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166925"/>
  <mc:AlternateContent xmlns:mc="http://schemas.openxmlformats.org/markup-compatibility/2006">
    <mc:Choice Requires="x15">
      <x15ac:absPath xmlns:x15ac="http://schemas.microsoft.com/office/spreadsheetml/2010/11/ac" url="D:\Playwright-Automation\"/>
    </mc:Choice>
  </mc:AlternateContent>
  <xr:revisionPtr revIDLastSave="0" documentId="13_ncr:1_{65D50984-C0A7-449E-AE02-6FAFD872468B}" xr6:coauthVersionLast="47" xr6:coauthVersionMax="47" xr10:uidLastSave="{00000000-0000-0000-0000-000000000000}"/>
  <bookViews>
    <workbookView xWindow="-120" yWindow="-120" windowWidth="20730" windowHeight="11040" xr2:uid="{7F0E731B-A864-4299-ACC2-BB2B8CDD8F5A}"/>
  </bookViews>
  <sheets>
    <sheet name="Parameters" sheetId="25" r:id="rId1"/>
    <sheet name="Help" sheetId="62" r:id="rId2"/>
    <sheet name="Config" sheetId="63" r:id="rId3"/>
    <sheet name="Sheet5" sheetId="71" r:id="rId4"/>
    <sheet name="General" sheetId="58" r:id="rId5"/>
    <sheet name="Locators (2)" sheetId="92" r:id="rId6"/>
    <sheet name="Locators" sheetId="85" r:id="rId7"/>
    <sheet name="Ratelog Summary" sheetId="77" r:id="rId8"/>
    <sheet name="Detailed Report (2)" sheetId="91" r:id="rId9"/>
    <sheet name="Detailed Report" sheetId="76" r:id="rId10"/>
    <sheet name="Tables" sheetId="78" r:id="rId11"/>
    <sheet name="DF1" sheetId="84" r:id="rId12"/>
    <sheet name="DF" sheetId="79" r:id="rId13"/>
    <sheet name="Sheet10" sheetId="83" r:id="rId14"/>
    <sheet name="Rate Table (2)" sheetId="87" r:id="rId15"/>
    <sheet name="Rate Table New" sheetId="64" r:id="rId16"/>
    <sheet name="Rate Table" sheetId="90" r:id="rId17"/>
    <sheet name="Sheet9" sheetId="82" r:id="rId18"/>
    <sheet name="Sheet6" sheetId="80" r:id="rId19"/>
    <sheet name="Sheet7" sheetId="81" r:id="rId20"/>
    <sheet name="Input Data" sheetId="73" r:id="rId21"/>
    <sheet name="Sheet8" sheetId="75" r:id="rId22"/>
    <sheet name="Details" sheetId="74" r:id="rId23"/>
    <sheet name="Sheet1" sheetId="70" r:id="rId24"/>
    <sheet name="Sheet3" sheetId="68" r:id="rId25"/>
    <sheet name="Scenarios" sheetId="72" r:id="rId26"/>
    <sheet name="Sheet4" sheetId="69" r:id="rId27"/>
    <sheet name="Data" sheetId="66" r:id="rId28"/>
    <sheet name="Sheet11" sheetId="88" r:id="rId29"/>
    <sheet name="Sheet12" sheetId="89" r:id="rId30"/>
    <sheet name="Sheet2" sheetId="67" r:id="rId31"/>
    <sheet name="HO_AAIS" sheetId="65" r:id="rId32"/>
    <sheet name="Create_TC_Web" sheetId="49" r:id="rId33"/>
    <sheet name="TC" sheetId="54" r:id="rId34"/>
    <sheet name="TestData" sheetId="53" r:id="rId35"/>
    <sheet name="Source" sheetId="56" r:id="rId36"/>
  </sheets>
  <functionGroups builtInGroupCount="19"/>
  <definedNames>
    <definedName name="_xlnm._FilterDatabase" localSheetId="32" hidden="1">Create_TC_Web!$A$10:$DI$250</definedName>
    <definedName name="_xlnm._FilterDatabase" localSheetId="4" hidden="1">General!$A$11:$DJ$241</definedName>
    <definedName name="_xleta.IF" hidden="1" xlm="1">#NAME?</definedName>
    <definedName name="_xleta.LEFT" hidden="1" xlm="1">#NAME?</definedName>
    <definedName name="_xleta.RANDBETWEEN" hidden="1" xlm="1">#NAME?</definedName>
    <definedName name="_xleta.RIGHT" hidden="1" xlm="1">#NAME?</definedName>
    <definedName name="_xleta.SUBSTITUTE" hidden="1" xlm="1">#NAME?</definedName>
    <definedName name="_xleta.SUBTOTAL" hidden="1" xlm="1">#NAME?</definedName>
    <definedName name="_xleta.TYPE" hidden="1" xlm="1">#NAME?</definedName>
    <definedName name="_xlpm.a" hidden="1" xlm="1">#NAME?</definedName>
    <definedName name="_xlpm.b" hidden="1" xlm="1">#NAME?</definedName>
    <definedName name="_xlpm.clm" hidden="1" xlm="1">#NAME?</definedName>
    <definedName name="_xlpm.rng" hidden="1" xlm="1">#NAME?</definedName>
    <definedName name="_xlpm.rw" hidden="1" xlm="1">#NAME?</definedName>
    <definedName name="Action">#REF!</definedName>
    <definedName name="ControlID">#REF!</definedName>
    <definedName name="ControlType">#REF!</definedName>
    <definedName name="MiscP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A43" i="85" l="1"/>
  <c r="DZ43" i="85"/>
  <c r="DY43" i="85"/>
  <c r="DX43" i="85"/>
  <c r="DW43" i="85"/>
  <c r="DV43" i="85"/>
  <c r="DU43" i="85"/>
  <c r="DT43" i="85"/>
  <c r="DS43" i="85"/>
  <c r="DR43" i="85"/>
  <c r="DQ43" i="85"/>
  <c r="DP43" i="85"/>
  <c r="DO43" i="85"/>
  <c r="DN43" i="85"/>
  <c r="DM43" i="85"/>
  <c r="DL43" i="85"/>
  <c r="DK43" i="85"/>
  <c r="DJ43" i="85"/>
  <c r="DI43" i="85"/>
  <c r="DH43" i="85"/>
  <c r="DG43" i="85"/>
  <c r="DF43" i="85"/>
  <c r="DE43" i="85"/>
  <c r="DD43" i="85"/>
  <c r="DC43" i="85"/>
  <c r="DB43" i="85"/>
  <c r="DA43" i="85"/>
  <c r="CZ43" i="85"/>
  <c r="CY43" i="85"/>
  <c r="CX43" i="85"/>
  <c r="CW43" i="85"/>
  <c r="CV43" i="85"/>
  <c r="CU43" i="85"/>
  <c r="CT43" i="85"/>
  <c r="CS43" i="85"/>
  <c r="CR43" i="85"/>
  <c r="CQ43" i="85"/>
  <c r="CP43" i="85"/>
  <c r="CO43" i="85"/>
  <c r="CN43" i="85"/>
  <c r="CM43" i="85"/>
  <c r="CL43" i="85"/>
  <c r="CK43" i="85"/>
  <c r="CJ43" i="85"/>
  <c r="CI43" i="85"/>
  <c r="CH43" i="85"/>
  <c r="CG43" i="85"/>
  <c r="CF43" i="85"/>
  <c r="CE43" i="85"/>
  <c r="CD43" i="85"/>
  <c r="CC43" i="85"/>
  <c r="CB43" i="85"/>
  <c r="CA43" i="85"/>
  <c r="BZ43" i="85"/>
  <c r="BY43" i="85"/>
  <c r="BX43" i="85"/>
  <c r="BW43" i="85"/>
  <c r="BV43" i="85"/>
  <c r="BU43" i="85"/>
  <c r="BT43" i="85"/>
  <c r="BS43" i="85"/>
  <c r="BR43" i="85"/>
  <c r="BQ43" i="85"/>
  <c r="BP43" i="85"/>
  <c r="BO43" i="85"/>
  <c r="BN43" i="85"/>
  <c r="BM43" i="85"/>
  <c r="BL43" i="85"/>
  <c r="BK43" i="85"/>
  <c r="BJ43" i="85"/>
  <c r="BI43" i="85"/>
  <c r="BH43" i="85"/>
  <c r="BG43" i="85"/>
  <c r="BF43" i="85"/>
  <c r="BE43" i="85"/>
  <c r="BD43" i="85"/>
  <c r="BC43" i="85"/>
  <c r="BB43" i="85"/>
  <c r="BA43" i="85"/>
  <c r="AZ43" i="85"/>
  <c r="AY43" i="85"/>
  <c r="AX43" i="85"/>
  <c r="AW43" i="85"/>
  <c r="AV43" i="85"/>
  <c r="AU43" i="85"/>
  <c r="AT43" i="85"/>
  <c r="AS43" i="85"/>
  <c r="AR43" i="85"/>
  <c r="AQ43" i="85"/>
  <c r="AP43" i="85"/>
  <c r="AO43" i="85"/>
  <c r="AN43" i="85"/>
  <c r="AM43" i="85"/>
  <c r="AL43" i="85"/>
  <c r="AK43" i="85"/>
  <c r="AJ43" i="85"/>
  <c r="AI43" i="85"/>
  <c r="AH43" i="85"/>
  <c r="AG43" i="85"/>
  <c r="AF43" i="85"/>
  <c r="AE43" i="85"/>
  <c r="AD43" i="85"/>
  <c r="AC43" i="85"/>
  <c r="AB43" i="85"/>
  <c r="AA43" i="85"/>
  <c r="Z43" i="85"/>
  <c r="Y43" i="85"/>
  <c r="X43" i="85"/>
  <c r="W43" i="85"/>
  <c r="V43" i="85"/>
  <c r="U43" i="85"/>
  <c r="T43" i="85"/>
  <c r="S43" i="85"/>
  <c r="R43" i="85"/>
  <c r="Q43" i="85"/>
  <c r="P43" i="85"/>
  <c r="O43" i="85"/>
  <c r="N43" i="85"/>
  <c r="M43" i="85"/>
  <c r="L43" i="85"/>
  <c r="K43" i="85"/>
  <c r="J43" i="85"/>
  <c r="I43" i="85"/>
  <c r="H43" i="85"/>
  <c r="G43" i="85"/>
  <c r="F43" i="85"/>
  <c r="E43" i="85"/>
  <c r="D43" i="85"/>
  <c r="EA17" i="85"/>
  <c r="DZ17" i="85"/>
  <c r="DY17" i="85"/>
  <c r="DX17" i="85"/>
  <c r="DW17" i="85"/>
  <c r="DV17" i="85"/>
  <c r="DU17" i="85"/>
  <c r="DT17" i="85"/>
  <c r="DS17" i="85"/>
  <c r="DR17" i="85"/>
  <c r="DQ17" i="85"/>
  <c r="DP17" i="85"/>
  <c r="DO17" i="85"/>
  <c r="DN17" i="85"/>
  <c r="DM17" i="85"/>
  <c r="DL17" i="85"/>
  <c r="DK17" i="85"/>
  <c r="DJ17" i="85"/>
  <c r="DI17" i="85"/>
  <c r="DH17" i="85"/>
  <c r="DG17" i="85"/>
  <c r="DF17" i="85"/>
  <c r="DE17" i="85"/>
  <c r="DD17" i="85"/>
  <c r="DC17" i="85"/>
  <c r="DB17" i="85"/>
  <c r="DA17" i="85"/>
  <c r="CZ17" i="85"/>
  <c r="CY17" i="85"/>
  <c r="CX17" i="85"/>
  <c r="CW17" i="85"/>
  <c r="CV17" i="85"/>
  <c r="CU17" i="85"/>
  <c r="CT17" i="85"/>
  <c r="CS17" i="85"/>
  <c r="CR17" i="85"/>
  <c r="CQ17" i="85"/>
  <c r="CP17" i="85"/>
  <c r="CO17" i="85"/>
  <c r="CN17" i="85"/>
  <c r="CM17" i="85"/>
  <c r="CL17" i="85"/>
  <c r="CK17" i="85"/>
  <c r="CJ17" i="85"/>
  <c r="CI17" i="85"/>
  <c r="CH17" i="85"/>
  <c r="CG17" i="85"/>
  <c r="CF17" i="85"/>
  <c r="CE17" i="85"/>
  <c r="CD17" i="85"/>
  <c r="CC17" i="85"/>
  <c r="CB17" i="85"/>
  <c r="CA17" i="85"/>
  <c r="BZ17" i="85"/>
  <c r="BY17" i="85"/>
  <c r="BX17" i="85"/>
  <c r="BW17" i="85"/>
  <c r="BV17" i="85"/>
  <c r="BU17" i="85"/>
  <c r="BT17" i="85"/>
  <c r="BS17" i="85"/>
  <c r="BR17" i="85"/>
  <c r="BQ17" i="85"/>
  <c r="BP17" i="85"/>
  <c r="BO17" i="85"/>
  <c r="BN17" i="85"/>
  <c r="BM17" i="85"/>
  <c r="BL17" i="85"/>
  <c r="BK17" i="85"/>
  <c r="BJ17" i="85"/>
  <c r="BI17" i="85"/>
  <c r="BH17" i="85"/>
  <c r="BG17" i="85"/>
  <c r="BF17" i="85"/>
  <c r="BE17" i="85"/>
  <c r="BD17" i="85"/>
  <c r="BC17" i="85"/>
  <c r="BB17" i="85"/>
  <c r="BA17" i="85"/>
  <c r="AZ17" i="85"/>
  <c r="AY17" i="85"/>
  <c r="AX17" i="85"/>
  <c r="AW17" i="85"/>
  <c r="AV17" i="85"/>
  <c r="AU17" i="85"/>
  <c r="AT17" i="85"/>
  <c r="AS17" i="85"/>
  <c r="AR17" i="85"/>
  <c r="AQ17" i="85"/>
  <c r="AP17" i="85"/>
  <c r="AO17" i="85"/>
  <c r="AN17" i="85"/>
  <c r="AM17" i="85"/>
  <c r="AL17" i="85"/>
  <c r="AK17" i="85"/>
  <c r="AJ17" i="85"/>
  <c r="AI17" i="85"/>
  <c r="AH17" i="85"/>
  <c r="AG17" i="85"/>
  <c r="AF17" i="85"/>
  <c r="AE17" i="85"/>
  <c r="AD17" i="85"/>
  <c r="AC17" i="85"/>
  <c r="AB17" i="85"/>
  <c r="AA17" i="85"/>
  <c r="Z17" i="85"/>
  <c r="Y17" i="85"/>
  <c r="X17" i="85"/>
  <c r="W17" i="85"/>
  <c r="V17" i="85"/>
  <c r="U17" i="85"/>
  <c r="T17" i="85"/>
  <c r="S17" i="85"/>
  <c r="R17" i="85"/>
  <c r="Q17" i="85"/>
  <c r="P17" i="85"/>
  <c r="O17" i="85"/>
  <c r="N17" i="85"/>
  <c r="M17" i="85"/>
  <c r="L17" i="85"/>
  <c r="K17" i="85"/>
  <c r="J17" i="85"/>
  <c r="I17" i="85"/>
  <c r="H17" i="85"/>
  <c r="G17" i="85"/>
  <c r="F17" i="85"/>
  <c r="E17" i="85"/>
  <c r="D17" i="85"/>
  <c r="EA43" i="92"/>
  <c r="DZ43" i="92"/>
  <c r="DY43" i="92"/>
  <c r="DX43" i="92"/>
  <c r="DW43" i="92"/>
  <c r="DV43" i="92"/>
  <c r="DU43" i="92"/>
  <c r="DT43" i="92"/>
  <c r="DS43" i="92"/>
  <c r="DR43" i="92"/>
  <c r="DQ43" i="92"/>
  <c r="DP43" i="92"/>
  <c r="DO43" i="92"/>
  <c r="DN43" i="92"/>
  <c r="DM43" i="92"/>
  <c r="DL43" i="92"/>
  <c r="DK43" i="92"/>
  <c r="DJ43" i="92"/>
  <c r="DI43" i="92"/>
  <c r="DH43" i="92"/>
  <c r="DG43" i="92"/>
  <c r="DF43" i="92"/>
  <c r="DE43" i="92"/>
  <c r="DD43" i="92"/>
  <c r="DC43" i="92"/>
  <c r="DB43" i="92"/>
  <c r="DA43" i="92"/>
  <c r="CZ43" i="92"/>
  <c r="CY43" i="92"/>
  <c r="CX43" i="92"/>
  <c r="CW43" i="92"/>
  <c r="CV43" i="92"/>
  <c r="CU43" i="92"/>
  <c r="CT43" i="92"/>
  <c r="CS43" i="92"/>
  <c r="CR43" i="92"/>
  <c r="CQ43" i="92"/>
  <c r="CP43" i="92"/>
  <c r="CO43" i="92"/>
  <c r="CN43" i="92"/>
  <c r="CM43" i="92"/>
  <c r="CL43" i="92"/>
  <c r="CK43" i="92"/>
  <c r="CJ43" i="92"/>
  <c r="CI43" i="92"/>
  <c r="CH43" i="92"/>
  <c r="CG43" i="92"/>
  <c r="CF43" i="92"/>
  <c r="CE43" i="92"/>
  <c r="CD43" i="92"/>
  <c r="CC43" i="92"/>
  <c r="CB43" i="92"/>
  <c r="CA43" i="92"/>
  <c r="BZ43" i="92"/>
  <c r="BY43" i="92"/>
  <c r="BX43" i="92"/>
  <c r="BW43" i="92"/>
  <c r="BV43" i="92"/>
  <c r="BU43" i="92"/>
  <c r="BT43" i="92"/>
  <c r="BS43" i="92"/>
  <c r="BR43" i="92"/>
  <c r="BQ43" i="92"/>
  <c r="BP43" i="92"/>
  <c r="BO43" i="92"/>
  <c r="BN43" i="92"/>
  <c r="BM43" i="92"/>
  <c r="BL43" i="92"/>
  <c r="BK43" i="92"/>
  <c r="BJ43" i="92"/>
  <c r="BI43" i="92"/>
  <c r="BH43" i="92"/>
  <c r="BG43" i="92"/>
  <c r="BF43" i="92"/>
  <c r="BE43" i="92"/>
  <c r="BD43" i="92"/>
  <c r="BC43" i="92"/>
  <c r="BB43" i="92"/>
  <c r="BA43" i="92"/>
  <c r="AZ43" i="92"/>
  <c r="AY43" i="92"/>
  <c r="AX43" i="92"/>
  <c r="AW43" i="92"/>
  <c r="AV43" i="92"/>
  <c r="AU43" i="92"/>
  <c r="AT43" i="92"/>
  <c r="AS43" i="92"/>
  <c r="AR43" i="92"/>
  <c r="AQ43" i="92"/>
  <c r="AP43" i="92"/>
  <c r="AO43" i="92"/>
  <c r="AN43" i="92"/>
  <c r="AM43" i="92"/>
  <c r="AL43" i="92"/>
  <c r="AK43" i="92"/>
  <c r="AJ43" i="92"/>
  <c r="AI43" i="92"/>
  <c r="AH43" i="92"/>
  <c r="AG43" i="92"/>
  <c r="AF43" i="92"/>
  <c r="AE43" i="92"/>
  <c r="AD43" i="92"/>
  <c r="AC43" i="92"/>
  <c r="AB43" i="92"/>
  <c r="AA43" i="92"/>
  <c r="Z43" i="92"/>
  <c r="Y43" i="92"/>
  <c r="X43" i="92"/>
  <c r="W43" i="92"/>
  <c r="V43" i="92"/>
  <c r="U43" i="92"/>
  <c r="T43" i="92"/>
  <c r="S43" i="92"/>
  <c r="R43" i="92"/>
  <c r="Q43" i="92"/>
  <c r="P43" i="92"/>
  <c r="O43" i="92"/>
  <c r="N43" i="92"/>
  <c r="M43" i="92"/>
  <c r="L43" i="92"/>
  <c r="K43" i="92"/>
  <c r="J43" i="92"/>
  <c r="I43" i="92"/>
  <c r="H43" i="92"/>
  <c r="G43" i="92"/>
  <c r="F43" i="92"/>
  <c r="E43" i="92"/>
  <c r="D43" i="92"/>
  <c r="EA17" i="92"/>
  <c r="DZ17" i="92"/>
  <c r="DY17" i="92"/>
  <c r="DX17" i="92"/>
  <c r="DW17" i="92"/>
  <c r="DV17" i="92"/>
  <c r="DU17" i="92"/>
  <c r="DT17" i="92"/>
  <c r="DS17" i="92"/>
  <c r="DR17" i="92"/>
  <c r="DQ17" i="92"/>
  <c r="DP17" i="92"/>
  <c r="DO17" i="92"/>
  <c r="DN17" i="92"/>
  <c r="DM17" i="92"/>
  <c r="DL17" i="92"/>
  <c r="DK17" i="92"/>
  <c r="DJ17" i="92"/>
  <c r="DI17" i="92"/>
  <c r="DH17" i="92"/>
  <c r="DG17" i="92"/>
  <c r="DF17" i="92"/>
  <c r="DE17" i="92"/>
  <c r="DD17" i="92"/>
  <c r="DC17" i="92"/>
  <c r="DB17" i="92"/>
  <c r="DA17" i="92"/>
  <c r="CZ17" i="92"/>
  <c r="CY17" i="92"/>
  <c r="CX17" i="92"/>
  <c r="CW17" i="92"/>
  <c r="CV17" i="92"/>
  <c r="CU17" i="92"/>
  <c r="CT17" i="92"/>
  <c r="CS17" i="92"/>
  <c r="CR17" i="92"/>
  <c r="CQ17" i="92"/>
  <c r="CP17" i="92"/>
  <c r="CO17" i="92"/>
  <c r="CN17" i="92"/>
  <c r="CM17" i="92"/>
  <c r="CL17" i="92"/>
  <c r="CK17" i="92"/>
  <c r="CJ17" i="92"/>
  <c r="CI17" i="92"/>
  <c r="CH17" i="92"/>
  <c r="CG17" i="92"/>
  <c r="CF17" i="92"/>
  <c r="CE17" i="92"/>
  <c r="CD17" i="92"/>
  <c r="CC17" i="92"/>
  <c r="CB17" i="92"/>
  <c r="CA17" i="92"/>
  <c r="BZ17" i="92"/>
  <c r="BY17" i="92"/>
  <c r="BX17" i="92"/>
  <c r="BW17" i="92"/>
  <c r="BV17" i="92"/>
  <c r="BU17" i="92"/>
  <c r="BT17" i="92"/>
  <c r="BS17" i="92"/>
  <c r="BR17" i="92"/>
  <c r="BQ17" i="92"/>
  <c r="BP17" i="92"/>
  <c r="BO17" i="92"/>
  <c r="BN17" i="92"/>
  <c r="BM17" i="92"/>
  <c r="BL17" i="92"/>
  <c r="BK17" i="92"/>
  <c r="BJ17" i="92"/>
  <c r="BI17" i="92"/>
  <c r="BH17" i="92"/>
  <c r="BG17" i="92"/>
  <c r="BF17" i="92"/>
  <c r="BE17" i="92"/>
  <c r="BD17" i="92"/>
  <c r="BC17" i="92"/>
  <c r="BB17" i="92"/>
  <c r="BA17" i="92"/>
  <c r="AZ17" i="92"/>
  <c r="AY17" i="92"/>
  <c r="AX17" i="92"/>
  <c r="AW17" i="92"/>
  <c r="AV17" i="92"/>
  <c r="AU17" i="92"/>
  <c r="AT17" i="92"/>
  <c r="AS17" i="92"/>
  <c r="AR17" i="92"/>
  <c r="AQ17" i="92"/>
  <c r="AP17" i="92"/>
  <c r="AO17" i="92"/>
  <c r="AN17" i="92"/>
  <c r="AM17" i="92"/>
  <c r="AL17" i="92"/>
  <c r="AK17" i="92"/>
  <c r="AJ17" i="92"/>
  <c r="AI17" i="92"/>
  <c r="AH17" i="92"/>
  <c r="AG17" i="92"/>
  <c r="AF17" i="92"/>
  <c r="AE17" i="92"/>
  <c r="AD17" i="92"/>
  <c r="AC17" i="92"/>
  <c r="AB17" i="92"/>
  <c r="AA17" i="92"/>
  <c r="Z17" i="92"/>
  <c r="Y17" i="92"/>
  <c r="X17" i="92"/>
  <c r="W17" i="92"/>
  <c r="V17" i="92"/>
  <c r="U17" i="92"/>
  <c r="T17" i="92"/>
  <c r="S17" i="92"/>
  <c r="R17" i="92"/>
  <c r="Q17" i="92"/>
  <c r="P17" i="92"/>
  <c r="O17" i="92"/>
  <c r="N17" i="92"/>
  <c r="M17" i="92"/>
  <c r="L17" i="92"/>
  <c r="K17" i="92"/>
  <c r="J17" i="92"/>
  <c r="I17" i="92"/>
  <c r="H17" i="92"/>
  <c r="G17" i="92"/>
  <c r="F17" i="92"/>
  <c r="E17" i="92"/>
  <c r="D17" i="92"/>
  <c r="F188" i="64"/>
  <c r="F187" i="64"/>
  <c r="F186" i="64"/>
  <c r="F185" i="64"/>
  <c r="F184" i="64"/>
  <c r="F183" i="64"/>
  <c r="F182" i="64"/>
  <c r="F181" i="64"/>
  <c r="F180" i="64"/>
  <c r="F179" i="64"/>
  <c r="F178" i="64"/>
  <c r="F177" i="64"/>
  <c r="F176" i="64"/>
  <c r="F175" i="64"/>
  <c r="F174" i="64"/>
  <c r="F173" i="64"/>
  <c r="F172" i="64"/>
  <c r="F171" i="64"/>
  <c r="F170" i="64"/>
  <c r="F169" i="64"/>
  <c r="F168" i="64"/>
  <c r="F167" i="64"/>
  <c r="F166" i="64"/>
  <c r="F165" i="64"/>
  <c r="F164" i="64"/>
  <c r="F163" i="64"/>
  <c r="F162" i="64"/>
  <c r="F161" i="64"/>
  <c r="F160" i="64"/>
  <c r="F159" i="64"/>
  <c r="F158" i="64"/>
  <c r="F157" i="64"/>
  <c r="F156" i="64"/>
  <c r="F155" i="64"/>
  <c r="F154" i="64"/>
  <c r="F153" i="64"/>
  <c r="F152" i="64"/>
  <c r="F151" i="64"/>
  <c r="F150" i="64"/>
  <c r="F149" i="64"/>
  <c r="F148" i="64"/>
  <c r="F147" i="64"/>
  <c r="F146" i="64"/>
  <c r="F145" i="64"/>
  <c r="F144" i="64"/>
  <c r="F143" i="64"/>
  <c r="F142" i="64"/>
  <c r="F141" i="64"/>
  <c r="F140" i="64"/>
  <c r="F139" i="64"/>
  <c r="F138" i="64"/>
  <c r="F137" i="64"/>
  <c r="F136" i="64"/>
  <c r="F135" i="64"/>
  <c r="F134" i="64"/>
  <c r="F133" i="64"/>
  <c r="A1374" i="89"/>
  <c r="A1373" i="89"/>
  <c r="A1372" i="89"/>
  <c r="A1371" i="89"/>
  <c r="A1370" i="89"/>
  <c r="A1369" i="89"/>
  <c r="A1368" i="89"/>
  <c r="A1367" i="89"/>
  <c r="A1366" i="89"/>
  <c r="A1365" i="89"/>
  <c r="A1364" i="89"/>
  <c r="A1363" i="89"/>
  <c r="A1362" i="89"/>
  <c r="A1361" i="89"/>
  <c r="A1360" i="89"/>
  <c r="A1359" i="89"/>
  <c r="A1358" i="89"/>
  <c r="A1357" i="89"/>
  <c r="A1356" i="89"/>
  <c r="A1355" i="89"/>
  <c r="A1354" i="89"/>
  <c r="A1353" i="89"/>
  <c r="A1352" i="89"/>
  <c r="A1351" i="89"/>
  <c r="A1350" i="89"/>
  <c r="A1349" i="89"/>
  <c r="A1348" i="89"/>
  <c r="A1347" i="89"/>
  <c r="A1346" i="89"/>
  <c r="A1345" i="89"/>
  <c r="A1344" i="89"/>
  <c r="A1343" i="89"/>
  <c r="A1342" i="89"/>
  <c r="A1341" i="89"/>
  <c r="A1340" i="89"/>
  <c r="A1339" i="89"/>
  <c r="A1338" i="89"/>
  <c r="A1337" i="89"/>
  <c r="A1336" i="89"/>
  <c r="A1335" i="89"/>
  <c r="A1334" i="89"/>
  <c r="A1333" i="89"/>
  <c r="A1332" i="89"/>
  <c r="A1331" i="89"/>
  <c r="A1330" i="89"/>
  <c r="A1329" i="89"/>
  <c r="A1328" i="89"/>
  <c r="A1327" i="89"/>
  <c r="A1326" i="89"/>
  <c r="A1325" i="89"/>
  <c r="A1324" i="89"/>
  <c r="A1323" i="89"/>
  <c r="A1322" i="89"/>
  <c r="A1321" i="89"/>
  <c r="A1320" i="89"/>
  <c r="A1319" i="89"/>
  <c r="A1318" i="89"/>
  <c r="A1317" i="89"/>
  <c r="A1316" i="89"/>
  <c r="A1315" i="89"/>
  <c r="A1314" i="89"/>
  <c r="A1313" i="89"/>
  <c r="A1312" i="89"/>
  <c r="A1311" i="89"/>
  <c r="A1310" i="89"/>
  <c r="A1309" i="89"/>
  <c r="A1308" i="89"/>
  <c r="A1307" i="89"/>
  <c r="A1306" i="89"/>
  <c r="A1305" i="89"/>
  <c r="A1304" i="89"/>
  <c r="A1303" i="89"/>
  <c r="A1302" i="89"/>
  <c r="A1301" i="89"/>
  <c r="A1300" i="89"/>
  <c r="A1299" i="89"/>
  <c r="A1298" i="89"/>
  <c r="A1297" i="89"/>
  <c r="A1296" i="89"/>
  <c r="A1295" i="89"/>
  <c r="A1294" i="89"/>
  <c r="A1293" i="89"/>
  <c r="A1292" i="89"/>
  <c r="A1291" i="89"/>
  <c r="A1290" i="89"/>
  <c r="A1289" i="89"/>
  <c r="A1288" i="89"/>
  <c r="A1287" i="89"/>
  <c r="A1286" i="89"/>
  <c r="A1285" i="89"/>
  <c r="A1284" i="89"/>
  <c r="A1283" i="89"/>
  <c r="A1282" i="89"/>
  <c r="A1281" i="89"/>
  <c r="A1280" i="89"/>
  <c r="A1279" i="89"/>
  <c r="A1278" i="89"/>
  <c r="A1277" i="89"/>
  <c r="A1276" i="89"/>
  <c r="A1275" i="89"/>
  <c r="A1274" i="89"/>
  <c r="A1273" i="89"/>
  <c r="A1272" i="89"/>
  <c r="A1271" i="89"/>
  <c r="A1270" i="89"/>
  <c r="A1269" i="89"/>
  <c r="A1268" i="89"/>
  <c r="A1267" i="89"/>
  <c r="A1266" i="89"/>
  <c r="A1265" i="89"/>
  <c r="A1264" i="89"/>
  <c r="A1263" i="89"/>
  <c r="A1262" i="89"/>
  <c r="A1261" i="89"/>
  <c r="A1260" i="89"/>
  <c r="A1259" i="89"/>
  <c r="A1258" i="89"/>
  <c r="A1257" i="89"/>
  <c r="A1256" i="89"/>
  <c r="A1255" i="89"/>
  <c r="A1254" i="89"/>
  <c r="A1253" i="89"/>
  <c r="A1252" i="89"/>
  <c r="A1251" i="89"/>
  <c r="A1250" i="89"/>
  <c r="A1249" i="89"/>
  <c r="A1248" i="89"/>
  <c r="A1247" i="89"/>
  <c r="A1246" i="89"/>
  <c r="A1245" i="89"/>
  <c r="A1244" i="89"/>
  <c r="A1243" i="89"/>
  <c r="A1242" i="89"/>
  <c r="A1241" i="89"/>
  <c r="A1240" i="89"/>
  <c r="A1239" i="89"/>
  <c r="A1238" i="89"/>
  <c r="A1237" i="89"/>
  <c r="A1236" i="89"/>
  <c r="A1235" i="89"/>
  <c r="A1234" i="89"/>
  <c r="A1233" i="89"/>
  <c r="A1232" i="89"/>
  <c r="A1231" i="89"/>
  <c r="A1230" i="89"/>
  <c r="A1229" i="89"/>
  <c r="A1228" i="89"/>
  <c r="A1227" i="89"/>
  <c r="A1226" i="89"/>
  <c r="A1225" i="89"/>
  <c r="A1224" i="89"/>
  <c r="A1223" i="89"/>
  <c r="A1222" i="89"/>
  <c r="A1221" i="89"/>
  <c r="A1220" i="89"/>
  <c r="A1219" i="89"/>
  <c r="A1218" i="89"/>
  <c r="A1217" i="89"/>
  <c r="A1216" i="89"/>
  <c r="A1215" i="89"/>
  <c r="A1214" i="89"/>
  <c r="A1213" i="89"/>
  <c r="A1212" i="89"/>
  <c r="A1211" i="89"/>
  <c r="A1210" i="89"/>
  <c r="A1209" i="89"/>
  <c r="A1208" i="89"/>
  <c r="A1207" i="89"/>
  <c r="A1206" i="89"/>
  <c r="A1205" i="89"/>
  <c r="A1204" i="89"/>
  <c r="A1203" i="89"/>
  <c r="A1202" i="89"/>
  <c r="A1201" i="89"/>
  <c r="A1200" i="89"/>
  <c r="A1199" i="89"/>
  <c r="A1198" i="89"/>
  <c r="A1197" i="89"/>
  <c r="A1196" i="89"/>
  <c r="A1195" i="89"/>
  <c r="A1194" i="89"/>
  <c r="A1193" i="89"/>
  <c r="A1192" i="89"/>
  <c r="A1191" i="89"/>
  <c r="A1190" i="89"/>
  <c r="A1189" i="89"/>
  <c r="A1188" i="89"/>
  <c r="A1187" i="89"/>
  <c r="A1186" i="89"/>
  <c r="A1185" i="89"/>
  <c r="A1184" i="89"/>
  <c r="A1183" i="89"/>
  <c r="A1182" i="89"/>
  <c r="A1181" i="89"/>
  <c r="A1180" i="89"/>
  <c r="A1179" i="89"/>
  <c r="A1178" i="89"/>
  <c r="A1177" i="89"/>
  <c r="A1176" i="89"/>
  <c r="A1175" i="89"/>
  <c r="A1174" i="89"/>
  <c r="A1173" i="89"/>
  <c r="A1172" i="89"/>
  <c r="A1171" i="89"/>
  <c r="A1170" i="89"/>
  <c r="A1169" i="89"/>
  <c r="A1168" i="89"/>
  <c r="A1167" i="89"/>
  <c r="A1166" i="89"/>
  <c r="A1165" i="89"/>
  <c r="A1164" i="89"/>
  <c r="A1163" i="89"/>
  <c r="A1162" i="89"/>
  <c r="A1161" i="89"/>
  <c r="A1160" i="89"/>
  <c r="A1159" i="89"/>
  <c r="A1158" i="89"/>
  <c r="A1157" i="89"/>
  <c r="A1156" i="89"/>
  <c r="A1155" i="89"/>
  <c r="A1154" i="89"/>
  <c r="A1153" i="89"/>
  <c r="A1152" i="89"/>
  <c r="A1151" i="89"/>
  <c r="A1150" i="89"/>
  <c r="A1149" i="89"/>
  <c r="A1148" i="89"/>
  <c r="A1147" i="89"/>
  <c r="A1146" i="89"/>
  <c r="A1145" i="89"/>
  <c r="A1144" i="89"/>
  <c r="A1143" i="89"/>
  <c r="A1142" i="89"/>
  <c r="A1141" i="89"/>
  <c r="A1140" i="89"/>
  <c r="A1139" i="89"/>
  <c r="A1138" i="89"/>
  <c r="A1137" i="89"/>
  <c r="A1136" i="89"/>
  <c r="A1135" i="89"/>
  <c r="A1134" i="89"/>
  <c r="A1133" i="89"/>
  <c r="A1132" i="89"/>
  <c r="A1131" i="89"/>
  <c r="A1130" i="89"/>
  <c r="A1129" i="89"/>
  <c r="A1128" i="89"/>
  <c r="A1127" i="89"/>
  <c r="A1126" i="89"/>
  <c r="A1125" i="89"/>
  <c r="A1124" i="89"/>
  <c r="A1123" i="89"/>
  <c r="A1122" i="89"/>
  <c r="A1121" i="89"/>
  <c r="A1120" i="89"/>
  <c r="A1119" i="89"/>
  <c r="A1118" i="89"/>
  <c r="A1117" i="89"/>
  <c r="A1116" i="89"/>
  <c r="A1115" i="89"/>
  <c r="A1114" i="89"/>
  <c r="A1113" i="89"/>
  <c r="A1112" i="89"/>
  <c r="A1111" i="89"/>
  <c r="A1110" i="89"/>
  <c r="A1109" i="89"/>
  <c r="A1108" i="89"/>
  <c r="A1107" i="89"/>
  <c r="A1106" i="89"/>
  <c r="A1105" i="89"/>
  <c r="A1104" i="89"/>
  <c r="A1103" i="89"/>
  <c r="A1102" i="89"/>
  <c r="A1101" i="89"/>
  <c r="A1100" i="89"/>
  <c r="A1099" i="89"/>
  <c r="A1098" i="89"/>
  <c r="A1097" i="89"/>
  <c r="A1096" i="89"/>
  <c r="A1095" i="89"/>
  <c r="A1094" i="89"/>
  <c r="A1093" i="89"/>
  <c r="A1092" i="89"/>
  <c r="A1091" i="89"/>
  <c r="A1090" i="89"/>
  <c r="A1089" i="89"/>
  <c r="A1088" i="89"/>
  <c r="A1087" i="89"/>
  <c r="A1086" i="89"/>
  <c r="A1085" i="89"/>
  <c r="A1084" i="89"/>
  <c r="A1083" i="89"/>
  <c r="A1082" i="89"/>
  <c r="A1081" i="89"/>
  <c r="A1080" i="89"/>
  <c r="A1079" i="89"/>
  <c r="A1078" i="89"/>
  <c r="A1077" i="89"/>
  <c r="A1076" i="89"/>
  <c r="A1075" i="89"/>
  <c r="A1074" i="89"/>
  <c r="A1073" i="89"/>
  <c r="A1072" i="89"/>
  <c r="A1071" i="89"/>
  <c r="A1070" i="89"/>
  <c r="A1069" i="89"/>
  <c r="A1068" i="89"/>
  <c r="A1067" i="89"/>
  <c r="A1066" i="89"/>
  <c r="A1065" i="89"/>
  <c r="A1064" i="89"/>
  <c r="A1063" i="89"/>
  <c r="A1062" i="89"/>
  <c r="A1061" i="89"/>
  <c r="A1060" i="89"/>
  <c r="A1059" i="89"/>
  <c r="A1058" i="89"/>
  <c r="A1057" i="89"/>
  <c r="A1056" i="89"/>
  <c r="A1055" i="89"/>
  <c r="A1054" i="89"/>
  <c r="A1053" i="89"/>
  <c r="A1052" i="89"/>
  <c r="A1051" i="89"/>
  <c r="A1050" i="89"/>
  <c r="A1049" i="89"/>
  <c r="A1048" i="89"/>
  <c r="A1047" i="89"/>
  <c r="A1046" i="89"/>
  <c r="A1045" i="89"/>
  <c r="A1044" i="89"/>
  <c r="A1043" i="89"/>
  <c r="A1042" i="89"/>
  <c r="A1041" i="89"/>
  <c r="A1040" i="89"/>
  <c r="A1039" i="89"/>
  <c r="A1038" i="89"/>
  <c r="A1037" i="89"/>
  <c r="A1036" i="89"/>
  <c r="A1035" i="89"/>
  <c r="A1034" i="89"/>
  <c r="A1033" i="89"/>
  <c r="A1032" i="89"/>
  <c r="A1031" i="89"/>
  <c r="A1030" i="89"/>
  <c r="A1029" i="89"/>
  <c r="A1028" i="89"/>
  <c r="A1027" i="89"/>
  <c r="A1026" i="89"/>
  <c r="A1025" i="89"/>
  <c r="A1024" i="89"/>
  <c r="A1023" i="89"/>
  <c r="A1022" i="89"/>
  <c r="A1021" i="89"/>
  <c r="A1020" i="89"/>
  <c r="A1019" i="89"/>
  <c r="A1018" i="89"/>
  <c r="A1017" i="89"/>
  <c r="A1016" i="89"/>
  <c r="A1015" i="89"/>
  <c r="A1014" i="89"/>
  <c r="A1013" i="89"/>
  <c r="A1012" i="89"/>
  <c r="A1011" i="89"/>
  <c r="A1010" i="89"/>
  <c r="A1009" i="89"/>
  <c r="A1008" i="89"/>
  <c r="A1007" i="89"/>
  <c r="A1006" i="89"/>
  <c r="A1005" i="89"/>
  <c r="A1004" i="89"/>
  <c r="A1003" i="89"/>
  <c r="A1002" i="89"/>
  <c r="A1001" i="89"/>
  <c r="A1000" i="89"/>
  <c r="A999" i="89"/>
  <c r="A998" i="89"/>
  <c r="A997" i="89"/>
  <c r="A996" i="89"/>
  <c r="A995" i="89"/>
  <c r="A994" i="89"/>
  <c r="A993" i="89"/>
  <c r="A992" i="89"/>
  <c r="A991" i="89"/>
  <c r="A990" i="89"/>
  <c r="A989" i="89"/>
  <c r="A988" i="89"/>
  <c r="A987" i="89"/>
  <c r="A986" i="89"/>
  <c r="A985" i="89"/>
  <c r="A984" i="89"/>
  <c r="A983" i="89"/>
  <c r="A982" i="89"/>
  <c r="A981" i="89"/>
  <c r="A980" i="89"/>
  <c r="A979" i="89"/>
  <c r="A978" i="89"/>
  <c r="A977" i="89"/>
  <c r="A976" i="89"/>
  <c r="A975" i="89"/>
  <c r="A974" i="89"/>
  <c r="A973" i="89"/>
  <c r="A972" i="89"/>
  <c r="A971" i="89"/>
  <c r="A970" i="89"/>
  <c r="A969" i="89"/>
  <c r="A968" i="89"/>
  <c r="A967" i="89"/>
  <c r="A966" i="89"/>
  <c r="A965" i="89"/>
  <c r="A964" i="89"/>
  <c r="A963" i="89"/>
  <c r="A962" i="89"/>
  <c r="A961" i="89"/>
  <c r="A960" i="89"/>
  <c r="A959" i="89"/>
  <c r="A958" i="89"/>
  <c r="A957" i="89"/>
  <c r="A956" i="89"/>
  <c r="A955" i="89"/>
  <c r="A954" i="89"/>
  <c r="A953" i="89"/>
  <c r="A952" i="89"/>
  <c r="A951" i="89"/>
  <c r="A950" i="89"/>
  <c r="A949" i="89"/>
  <c r="A948" i="89"/>
  <c r="A947" i="89"/>
  <c r="A946" i="89"/>
  <c r="A945" i="89"/>
  <c r="A944" i="89"/>
  <c r="A943" i="89"/>
  <c r="A942" i="89"/>
  <c r="A941" i="89"/>
  <c r="A940" i="89"/>
  <c r="A939" i="89"/>
  <c r="A938" i="89"/>
  <c r="A937" i="89"/>
  <c r="A936" i="89"/>
  <c r="A935" i="89"/>
  <c r="A934" i="89"/>
  <c r="A933" i="89"/>
  <c r="A932" i="89"/>
  <c r="A931" i="89"/>
  <c r="A930" i="89"/>
  <c r="A929" i="89"/>
  <c r="A928" i="89"/>
  <c r="A927" i="89"/>
  <c r="A926" i="89"/>
  <c r="A925" i="89"/>
  <c r="A924" i="89"/>
  <c r="A923" i="89"/>
  <c r="A922" i="89"/>
  <c r="A921" i="89"/>
  <c r="A920" i="89"/>
  <c r="A919" i="89"/>
  <c r="A918" i="89"/>
  <c r="A917" i="89"/>
  <c r="A916" i="89"/>
  <c r="A915" i="89"/>
  <c r="A914" i="89"/>
  <c r="A913" i="89"/>
  <c r="A912" i="89"/>
  <c r="A911" i="89"/>
  <c r="A910" i="89"/>
  <c r="A909" i="89"/>
  <c r="A908" i="89"/>
  <c r="A907" i="89"/>
  <c r="A906" i="89"/>
  <c r="A905" i="89"/>
  <c r="A904" i="89"/>
  <c r="A903" i="89"/>
  <c r="A902" i="89"/>
  <c r="A901" i="89"/>
  <c r="A900" i="89"/>
  <c r="A899" i="89"/>
  <c r="A898" i="89"/>
  <c r="A897" i="89"/>
  <c r="A896" i="89"/>
  <c r="A895" i="89"/>
  <c r="A894" i="89"/>
  <c r="A893" i="89"/>
  <c r="A892" i="89"/>
  <c r="A891" i="89"/>
  <c r="A890" i="89"/>
  <c r="A889" i="89"/>
  <c r="A888" i="89"/>
  <c r="A887" i="89"/>
  <c r="A886" i="89"/>
  <c r="A885" i="89"/>
  <c r="A884" i="89"/>
  <c r="A883" i="89"/>
  <c r="A882" i="89"/>
  <c r="A881" i="89"/>
  <c r="A880" i="89"/>
  <c r="A879" i="89"/>
  <c r="A878" i="89"/>
  <c r="A877" i="89"/>
  <c r="A876" i="89"/>
  <c r="A875" i="89"/>
  <c r="A874" i="89"/>
  <c r="A873" i="89"/>
  <c r="A872" i="89"/>
  <c r="A871" i="89"/>
  <c r="A870" i="89"/>
  <c r="A869" i="89"/>
  <c r="A868" i="89"/>
  <c r="A867" i="89"/>
  <c r="A866" i="89"/>
  <c r="A865" i="89"/>
  <c r="A864" i="89"/>
  <c r="A863" i="89"/>
  <c r="A862" i="89"/>
  <c r="A861" i="89"/>
  <c r="A860" i="89"/>
  <c r="A859" i="89"/>
  <c r="A858" i="89"/>
  <c r="A857" i="89"/>
  <c r="A856" i="89"/>
  <c r="A855" i="89"/>
  <c r="A854" i="89"/>
  <c r="A853" i="89"/>
  <c r="A852" i="89"/>
  <c r="A851" i="89"/>
  <c r="A850" i="89"/>
  <c r="A849" i="89"/>
  <c r="A848" i="89"/>
  <c r="A847" i="89"/>
  <c r="A846" i="89"/>
  <c r="A845" i="89"/>
  <c r="A844" i="89"/>
  <c r="A843" i="89"/>
  <c r="A842" i="89"/>
  <c r="A841" i="89"/>
  <c r="A840" i="89"/>
  <c r="A839" i="89"/>
  <c r="A838" i="89"/>
  <c r="A837" i="89"/>
  <c r="A836" i="89"/>
  <c r="A835" i="89"/>
  <c r="A834" i="89"/>
  <c r="A833" i="89"/>
  <c r="A832" i="89"/>
  <c r="A831" i="89"/>
  <c r="A830" i="89"/>
  <c r="A829" i="89"/>
  <c r="A828" i="89"/>
  <c r="A827" i="89"/>
  <c r="A826" i="89"/>
  <c r="A825" i="89"/>
  <c r="A824" i="89"/>
  <c r="A823" i="89"/>
  <c r="A822" i="89"/>
  <c r="A821" i="89"/>
  <c r="A820" i="89"/>
  <c r="A819" i="89"/>
  <c r="A818" i="89"/>
  <c r="A817" i="89"/>
  <c r="A816" i="89"/>
  <c r="A815" i="89"/>
  <c r="A814" i="89"/>
  <c r="A813" i="89"/>
  <c r="A812" i="89"/>
  <c r="A811" i="89"/>
  <c r="A810" i="89"/>
  <c r="A809" i="89"/>
  <c r="A808" i="89"/>
  <c r="A807" i="89"/>
  <c r="A806" i="89"/>
  <c r="A805" i="89"/>
  <c r="A804" i="89"/>
  <c r="A803" i="89"/>
  <c r="A802" i="89"/>
  <c r="A801" i="89"/>
  <c r="A800" i="89"/>
  <c r="A799" i="89"/>
  <c r="A798" i="89"/>
  <c r="A797" i="89"/>
  <c r="A796" i="89"/>
  <c r="A795" i="89"/>
  <c r="A794" i="89"/>
  <c r="A793" i="89"/>
  <c r="A792" i="89"/>
  <c r="A791" i="89"/>
  <c r="A790" i="89"/>
  <c r="A789" i="89"/>
  <c r="A788" i="89"/>
  <c r="A787" i="89"/>
  <c r="A786" i="89"/>
  <c r="A785" i="89"/>
  <c r="A784" i="89"/>
  <c r="A783" i="89"/>
  <c r="A782" i="89"/>
  <c r="A781" i="89"/>
  <c r="A780" i="89"/>
  <c r="A779" i="89"/>
  <c r="A778" i="89"/>
  <c r="A777" i="89"/>
  <c r="A776" i="89"/>
  <c r="A775" i="89"/>
  <c r="A774" i="89"/>
  <c r="A773" i="89"/>
  <c r="A772" i="89"/>
  <c r="A771" i="89"/>
  <c r="A770" i="89"/>
  <c r="A769" i="89"/>
  <c r="A768" i="89"/>
  <c r="A767" i="89"/>
  <c r="A766" i="89"/>
  <c r="A765" i="89"/>
  <c r="A764" i="89"/>
  <c r="A763" i="89"/>
  <c r="A762" i="89"/>
  <c r="A761" i="89"/>
  <c r="A760" i="89"/>
  <c r="A759" i="89"/>
  <c r="A758" i="89"/>
  <c r="A757" i="89"/>
  <c r="A756" i="89"/>
  <c r="A755" i="89"/>
  <c r="A754" i="89"/>
  <c r="A753" i="89"/>
  <c r="A752" i="89"/>
  <c r="A751" i="89"/>
  <c r="A750" i="89"/>
  <c r="A749" i="89"/>
  <c r="A748" i="89"/>
  <c r="A747" i="89"/>
  <c r="A746" i="89"/>
  <c r="A745" i="89"/>
  <c r="A744" i="89"/>
  <c r="A743" i="89"/>
  <c r="A742" i="89"/>
  <c r="A741" i="89"/>
  <c r="A740" i="89"/>
  <c r="A739" i="89"/>
  <c r="A738" i="89"/>
  <c r="A737" i="89"/>
  <c r="A736" i="89"/>
  <c r="A735" i="89"/>
  <c r="A734" i="89"/>
  <c r="A733" i="89"/>
  <c r="A732" i="89"/>
  <c r="A731" i="89"/>
  <c r="A730" i="89"/>
  <c r="A729" i="89"/>
  <c r="A728" i="89"/>
  <c r="A727" i="89"/>
  <c r="A726" i="89"/>
  <c r="A725" i="89"/>
  <c r="A724" i="89"/>
  <c r="A723" i="89"/>
  <c r="A722" i="89"/>
  <c r="A721" i="89"/>
  <c r="A720" i="89"/>
  <c r="A719" i="89"/>
  <c r="A718" i="89"/>
  <c r="A717" i="89"/>
  <c r="A716" i="89"/>
  <c r="A715" i="89"/>
  <c r="A714" i="89"/>
  <c r="A713" i="89"/>
  <c r="A712" i="89"/>
  <c r="A711" i="89"/>
  <c r="A710" i="89"/>
  <c r="A709" i="89"/>
  <c r="A708" i="89"/>
  <c r="A707" i="89"/>
  <c r="A706" i="89"/>
  <c r="A705" i="89"/>
  <c r="A704" i="89"/>
  <c r="A703" i="89"/>
  <c r="A702" i="89"/>
  <c r="A701" i="89"/>
  <c r="A700" i="89"/>
  <c r="A699" i="89"/>
  <c r="A698" i="89"/>
  <c r="A697" i="89"/>
  <c r="A696" i="89"/>
  <c r="A695" i="89"/>
  <c r="A694" i="89"/>
  <c r="A693" i="89"/>
  <c r="A692" i="89"/>
  <c r="A691" i="89"/>
  <c r="A690" i="89"/>
  <c r="A689" i="89"/>
  <c r="A688" i="89"/>
  <c r="A687" i="89"/>
  <c r="A686" i="89"/>
  <c r="A685" i="89"/>
  <c r="A684" i="89"/>
  <c r="A683" i="89"/>
  <c r="A682" i="89"/>
  <c r="A681" i="89"/>
  <c r="A680" i="89"/>
  <c r="A679" i="89"/>
  <c r="A678" i="89"/>
  <c r="A677" i="89"/>
  <c r="A676" i="89"/>
  <c r="A675" i="89"/>
  <c r="A674" i="89"/>
  <c r="A673" i="89"/>
  <c r="A672" i="89"/>
  <c r="A671" i="89"/>
  <c r="A670" i="89"/>
  <c r="A669" i="89"/>
  <c r="A668" i="89"/>
  <c r="A667" i="89"/>
  <c r="A666" i="89"/>
  <c r="A665" i="89"/>
  <c r="A664" i="89"/>
  <c r="A663" i="89"/>
  <c r="A662" i="89"/>
  <c r="A661" i="89"/>
  <c r="A660" i="89"/>
  <c r="A659" i="89"/>
  <c r="A658" i="89"/>
  <c r="A657" i="89"/>
  <c r="A656" i="89"/>
  <c r="A655" i="89"/>
  <c r="A654" i="89"/>
  <c r="A653" i="89"/>
  <c r="A652" i="89"/>
  <c r="A651" i="89"/>
  <c r="A650" i="89"/>
  <c r="A649" i="89"/>
  <c r="A648" i="89"/>
  <c r="A647" i="89"/>
  <c r="A646" i="89"/>
  <c r="A645" i="89"/>
  <c r="A644" i="89"/>
  <c r="A643" i="89"/>
  <c r="A642" i="89"/>
  <c r="A641" i="89"/>
  <c r="A640" i="89"/>
  <c r="A639" i="89"/>
  <c r="A638" i="89"/>
  <c r="A637" i="89"/>
  <c r="A636" i="89"/>
  <c r="A635" i="89"/>
  <c r="A634" i="89"/>
  <c r="A633" i="89"/>
  <c r="A632" i="89"/>
  <c r="A631" i="89"/>
  <c r="A630" i="89"/>
  <c r="A629" i="89"/>
  <c r="A628" i="89"/>
  <c r="A627" i="89"/>
  <c r="A626" i="89"/>
  <c r="A625" i="89"/>
  <c r="A624" i="89"/>
  <c r="A623" i="89"/>
  <c r="A622" i="89"/>
  <c r="A621" i="89"/>
  <c r="A620" i="89"/>
  <c r="A619" i="89"/>
  <c r="A618" i="89"/>
  <c r="A617" i="89"/>
  <c r="A616" i="89"/>
  <c r="A615" i="89"/>
  <c r="A614" i="89"/>
  <c r="A613" i="89"/>
  <c r="A612" i="89"/>
  <c r="A611" i="89"/>
  <c r="A610" i="89"/>
  <c r="A609" i="89"/>
  <c r="A608" i="89"/>
  <c r="A607" i="89"/>
  <c r="A606" i="89"/>
  <c r="A605" i="89"/>
  <c r="A604" i="89"/>
  <c r="A603" i="89"/>
  <c r="A602" i="89"/>
  <c r="A601" i="89"/>
  <c r="A600" i="89"/>
  <c r="A599" i="89"/>
  <c r="A598" i="89"/>
  <c r="A597" i="89"/>
  <c r="A596" i="89"/>
  <c r="A595" i="89"/>
  <c r="A594" i="89"/>
  <c r="A593" i="89"/>
  <c r="A592" i="89"/>
  <c r="A591" i="89"/>
  <c r="A590" i="89"/>
  <c r="A589" i="89"/>
  <c r="A588" i="89"/>
  <c r="A587" i="89"/>
  <c r="A586" i="89"/>
  <c r="A585" i="89"/>
  <c r="A584" i="89"/>
  <c r="A583" i="89"/>
  <c r="A582" i="89"/>
  <c r="A581" i="89"/>
  <c r="A580" i="89"/>
  <c r="A579" i="89"/>
  <c r="A578" i="89"/>
  <c r="A577" i="89"/>
  <c r="A576" i="89"/>
  <c r="A575" i="89"/>
  <c r="A574" i="89"/>
  <c r="A573" i="89"/>
  <c r="A572" i="89"/>
  <c r="A571" i="89"/>
  <c r="A570" i="89"/>
  <c r="A569" i="89"/>
  <c r="A568" i="89"/>
  <c r="A567" i="89"/>
  <c r="A566" i="89"/>
  <c r="A565" i="89"/>
  <c r="A564" i="89"/>
  <c r="A563" i="89"/>
  <c r="A562" i="89"/>
  <c r="A561" i="89"/>
  <c r="A560" i="89"/>
  <c r="A559" i="89"/>
  <c r="A558" i="89"/>
  <c r="A557" i="89"/>
  <c r="A556" i="89"/>
  <c r="A555" i="89"/>
  <c r="A554" i="89"/>
  <c r="A553" i="89"/>
  <c r="A552" i="89"/>
  <c r="A551" i="89"/>
  <c r="A550" i="89"/>
  <c r="A549" i="89"/>
  <c r="A548" i="89"/>
  <c r="A547" i="89"/>
  <c r="A546" i="89"/>
  <c r="A545" i="89"/>
  <c r="A544" i="89"/>
  <c r="A543" i="89"/>
  <c r="A542" i="89"/>
  <c r="A541" i="89"/>
  <c r="A540" i="89"/>
  <c r="A539" i="89"/>
  <c r="A538" i="89"/>
  <c r="A537" i="89"/>
  <c r="A536" i="89"/>
  <c r="A535" i="89"/>
  <c r="A534" i="89"/>
  <c r="A533" i="89"/>
  <c r="A532" i="89"/>
  <c r="A531" i="89"/>
  <c r="A530" i="89"/>
  <c r="A529" i="89"/>
  <c r="A528" i="89"/>
  <c r="A527" i="89"/>
  <c r="A526" i="89"/>
  <c r="A525" i="89"/>
  <c r="A524" i="89"/>
  <c r="A523" i="89"/>
  <c r="A522" i="89"/>
  <c r="A521" i="89"/>
  <c r="A520" i="89"/>
  <c r="A519" i="89"/>
  <c r="A518" i="89"/>
  <c r="A517" i="89"/>
  <c r="A516" i="89"/>
  <c r="A515" i="89"/>
  <c r="A514" i="89"/>
  <c r="A513" i="89"/>
  <c r="A512" i="89"/>
  <c r="A511" i="89"/>
  <c r="A510" i="89"/>
  <c r="A509" i="89"/>
  <c r="A508" i="89"/>
  <c r="A507" i="89"/>
  <c r="A506" i="89"/>
  <c r="A505" i="89"/>
  <c r="A504" i="89"/>
  <c r="A503" i="89"/>
  <c r="A502" i="89"/>
  <c r="A501" i="89"/>
  <c r="A500" i="89"/>
  <c r="A499" i="89"/>
  <c r="A498" i="89"/>
  <c r="A497" i="89"/>
  <c r="A496" i="89"/>
  <c r="A495" i="89"/>
  <c r="A494" i="89"/>
  <c r="A493" i="89"/>
  <c r="A492" i="89"/>
  <c r="A491" i="89"/>
  <c r="A490" i="89"/>
  <c r="A489" i="89"/>
  <c r="A488" i="89"/>
  <c r="A487" i="89"/>
  <c r="A486" i="89"/>
  <c r="A485" i="89"/>
  <c r="A484" i="89"/>
  <c r="A483" i="89"/>
  <c r="A482" i="89"/>
  <c r="A481" i="89"/>
  <c r="A480" i="89"/>
  <c r="A479" i="89"/>
  <c r="A478" i="89"/>
  <c r="A477" i="89"/>
  <c r="A476" i="89"/>
  <c r="A475" i="89"/>
  <c r="A474" i="89"/>
  <c r="A473" i="89"/>
  <c r="A472" i="89"/>
  <c r="A471" i="89"/>
  <c r="A470" i="89"/>
  <c r="A469" i="89"/>
  <c r="A468" i="89"/>
  <c r="A467" i="89"/>
  <c r="A466" i="89"/>
  <c r="A465" i="89"/>
  <c r="A464" i="89"/>
  <c r="A463" i="89"/>
  <c r="A462" i="89"/>
  <c r="A461" i="89"/>
  <c r="A460" i="89"/>
  <c r="A459" i="89"/>
  <c r="A458" i="89"/>
  <c r="A457" i="89"/>
  <c r="A456" i="89"/>
  <c r="A455" i="89"/>
  <c r="A454" i="89"/>
  <c r="A453" i="89"/>
  <c r="A452" i="89"/>
  <c r="A451" i="89"/>
  <c r="A450" i="89"/>
  <c r="A449" i="89"/>
  <c r="A448" i="89"/>
  <c r="A447" i="89"/>
  <c r="A446" i="89"/>
  <c r="A445" i="89"/>
  <c r="A444" i="89"/>
  <c r="A443" i="89"/>
  <c r="A442" i="89"/>
  <c r="A441" i="89"/>
  <c r="A440" i="89"/>
  <c r="A439" i="89"/>
  <c r="A438" i="89"/>
  <c r="A437" i="89"/>
  <c r="A436" i="89"/>
  <c r="A435" i="89"/>
  <c r="A434" i="89"/>
  <c r="A433" i="89"/>
  <c r="A432" i="89"/>
  <c r="A431" i="89"/>
  <c r="A430" i="89"/>
  <c r="A429" i="89"/>
  <c r="A428" i="89"/>
  <c r="A427" i="89"/>
  <c r="A426" i="89"/>
  <c r="A425" i="89"/>
  <c r="A424" i="89"/>
  <c r="A423" i="89"/>
  <c r="A422" i="89"/>
  <c r="A421" i="89"/>
  <c r="A420" i="89"/>
  <c r="A419" i="89"/>
  <c r="A418" i="89"/>
  <c r="A417" i="89"/>
  <c r="A416" i="89"/>
  <c r="A415" i="89"/>
  <c r="A414" i="89"/>
  <c r="A413" i="89"/>
  <c r="A412" i="89"/>
  <c r="A411" i="89"/>
  <c r="A410" i="89"/>
  <c r="A409" i="89"/>
  <c r="A408" i="89"/>
  <c r="A407" i="89"/>
  <c r="A406" i="89"/>
  <c r="A405" i="89"/>
  <c r="A404" i="89"/>
  <c r="A403" i="89"/>
  <c r="A402" i="89"/>
  <c r="A401" i="89"/>
  <c r="A400" i="89"/>
  <c r="A399" i="89"/>
  <c r="A398" i="89"/>
  <c r="A397" i="89"/>
  <c r="A396" i="89"/>
  <c r="A395" i="89"/>
  <c r="A394" i="89"/>
  <c r="A393" i="89"/>
  <c r="A392" i="89"/>
  <c r="A391" i="89"/>
  <c r="A390" i="89"/>
  <c r="A389" i="89"/>
  <c r="A388" i="89"/>
  <c r="A387" i="89"/>
  <c r="A386" i="89"/>
  <c r="A385" i="89"/>
  <c r="A384" i="89"/>
  <c r="A383" i="89"/>
  <c r="A382" i="89"/>
  <c r="A381" i="89"/>
  <c r="A380" i="89"/>
  <c r="A379" i="89"/>
  <c r="A378" i="89"/>
  <c r="A377" i="89"/>
  <c r="A376" i="89"/>
  <c r="A375" i="89"/>
  <c r="A374" i="89"/>
  <c r="A373" i="89"/>
  <c r="A372" i="89"/>
  <c r="A371" i="89"/>
  <c r="A370" i="89"/>
  <c r="A369" i="89"/>
  <c r="A368" i="89"/>
  <c r="A367" i="89"/>
  <c r="A366" i="89"/>
  <c r="A365" i="89"/>
  <c r="A364" i="89"/>
  <c r="A363" i="89"/>
  <c r="A362" i="89"/>
  <c r="A361" i="89"/>
  <c r="A360" i="89"/>
  <c r="A359" i="89"/>
  <c r="A358" i="89"/>
  <c r="A357" i="89"/>
  <c r="A356" i="89"/>
  <c r="A355" i="89"/>
  <c r="A354" i="89"/>
  <c r="A353" i="89"/>
  <c r="A352" i="89"/>
  <c r="A351" i="89"/>
  <c r="A350" i="89"/>
  <c r="A349" i="89"/>
  <c r="A348" i="89"/>
  <c r="A347" i="89"/>
  <c r="A346" i="89"/>
  <c r="A345" i="89"/>
  <c r="A344" i="89"/>
  <c r="A343" i="89"/>
  <c r="A342" i="89"/>
  <c r="A341" i="89"/>
  <c r="A340" i="89"/>
  <c r="A339" i="89"/>
  <c r="A338" i="89"/>
  <c r="A337" i="89"/>
  <c r="A336" i="89"/>
  <c r="A335" i="89"/>
  <c r="A334" i="89"/>
  <c r="A333" i="89"/>
  <c r="A332" i="89"/>
  <c r="A331" i="89"/>
  <c r="A330" i="89"/>
  <c r="A329" i="89"/>
  <c r="A328" i="89"/>
  <c r="A327" i="89"/>
  <c r="A326" i="89"/>
  <c r="A325" i="89"/>
  <c r="A324" i="89"/>
  <c r="A323" i="89"/>
  <c r="A322" i="89"/>
  <c r="A321" i="89"/>
  <c r="A320" i="89"/>
  <c r="A319" i="89"/>
  <c r="A318" i="89"/>
  <c r="A317" i="89"/>
  <c r="A316" i="89"/>
  <c r="A315" i="89"/>
  <c r="A314" i="89"/>
  <c r="A313" i="89"/>
  <c r="A312" i="89"/>
  <c r="A311" i="89"/>
  <c r="A310" i="89"/>
  <c r="A309" i="89"/>
  <c r="A308" i="89"/>
  <c r="A307" i="89"/>
  <c r="A306" i="89"/>
  <c r="A305" i="89"/>
  <c r="A304" i="89"/>
  <c r="A303" i="89"/>
  <c r="A302" i="89"/>
  <c r="A301" i="89"/>
  <c r="A300" i="89"/>
  <c r="A299" i="89"/>
  <c r="A298" i="89"/>
  <c r="A297" i="89"/>
  <c r="A296" i="89"/>
  <c r="A295" i="89"/>
  <c r="A294" i="89"/>
  <c r="A293" i="89"/>
  <c r="A292" i="89"/>
  <c r="A291" i="89"/>
  <c r="A290" i="89"/>
  <c r="A289" i="89"/>
  <c r="A288" i="89"/>
  <c r="A287" i="89"/>
  <c r="A286" i="89"/>
  <c r="A285" i="89"/>
  <c r="A284" i="89"/>
  <c r="A283" i="89"/>
  <c r="A282" i="89"/>
  <c r="A281" i="89"/>
  <c r="A280" i="89"/>
  <c r="A279" i="89"/>
  <c r="A278" i="89"/>
  <c r="A277" i="89"/>
  <c r="A276" i="89"/>
  <c r="A275" i="89"/>
  <c r="A274" i="89"/>
  <c r="A273" i="89"/>
  <c r="A272" i="89"/>
  <c r="A271" i="89"/>
  <c r="A270" i="89"/>
  <c r="A269" i="89"/>
  <c r="A268" i="89"/>
  <c r="A267" i="89"/>
  <c r="A266" i="89"/>
  <c r="A265" i="89"/>
  <c r="A264" i="89"/>
  <c r="A263" i="89"/>
  <c r="A262" i="89"/>
  <c r="A261" i="89"/>
  <c r="A260" i="89"/>
  <c r="A259" i="89"/>
  <c r="A258" i="89"/>
  <c r="A257" i="89"/>
  <c r="A256" i="89"/>
  <c r="A255" i="89"/>
  <c r="A254" i="89"/>
  <c r="A253" i="89"/>
  <c r="A252" i="89"/>
  <c r="A251" i="89"/>
  <c r="A250" i="89"/>
  <c r="A249" i="89"/>
  <c r="A248" i="89"/>
  <c r="A247" i="89"/>
  <c r="A246" i="89"/>
  <c r="A245" i="89"/>
  <c r="A244" i="89"/>
  <c r="A243" i="89"/>
  <c r="A242" i="89"/>
  <c r="A241" i="89"/>
  <c r="A240" i="89"/>
  <c r="A239" i="89"/>
  <c r="A238" i="89"/>
  <c r="A237" i="89"/>
  <c r="A236" i="89"/>
  <c r="A235" i="89"/>
  <c r="A234" i="89"/>
  <c r="A233" i="89"/>
  <c r="A232" i="89"/>
  <c r="A231" i="89"/>
  <c r="A230" i="89"/>
  <c r="A229" i="89"/>
  <c r="A228" i="89"/>
  <c r="A227" i="89"/>
  <c r="A226" i="89"/>
  <c r="A225" i="89"/>
  <c r="A224" i="89"/>
  <c r="A223" i="89"/>
  <c r="A222" i="89"/>
  <c r="A221" i="89"/>
  <c r="A220" i="89"/>
  <c r="A219" i="89"/>
  <c r="A218" i="89"/>
  <c r="A217" i="89"/>
  <c r="A216" i="89"/>
  <c r="A215" i="89"/>
  <c r="A214" i="89"/>
  <c r="A213" i="89"/>
  <c r="A212" i="89"/>
  <c r="A211" i="89"/>
  <c r="A210" i="89"/>
  <c r="A209" i="89"/>
  <c r="A208" i="89"/>
  <c r="A207" i="89"/>
  <c r="A206" i="89"/>
  <c r="A205" i="89"/>
  <c r="A204" i="89"/>
  <c r="A203" i="89"/>
  <c r="A202" i="89"/>
  <c r="A201" i="89"/>
  <c r="A200" i="89"/>
  <c r="A199" i="89"/>
  <c r="A198" i="89"/>
  <c r="A197" i="89"/>
  <c r="A196" i="89"/>
  <c r="A195" i="89"/>
  <c r="A194" i="89"/>
  <c r="A193" i="89"/>
  <c r="A192" i="89"/>
  <c r="A191" i="89"/>
  <c r="A190" i="89"/>
  <c r="A189" i="89"/>
  <c r="A188" i="89"/>
  <c r="A187" i="89"/>
  <c r="A186" i="89"/>
  <c r="A185" i="89"/>
  <c r="A184" i="89"/>
  <c r="A183" i="89"/>
  <c r="A182" i="89"/>
  <c r="A181" i="89"/>
  <c r="A180" i="89"/>
  <c r="A179" i="89"/>
  <c r="A178" i="89"/>
  <c r="A177" i="89"/>
  <c r="A176" i="89"/>
  <c r="A175" i="89"/>
  <c r="A174" i="89"/>
  <c r="A173" i="89"/>
  <c r="A172" i="89"/>
  <c r="A171" i="89"/>
  <c r="A170" i="89"/>
  <c r="A169" i="89"/>
  <c r="A168" i="89"/>
  <c r="A167" i="89"/>
  <c r="A166" i="89"/>
  <c r="A165" i="89"/>
  <c r="A164" i="89"/>
  <c r="A163" i="89"/>
  <c r="A162" i="89"/>
  <c r="A161" i="89"/>
  <c r="A160" i="89"/>
  <c r="A159" i="89"/>
  <c r="A158" i="89"/>
  <c r="A157" i="89"/>
  <c r="A156" i="89"/>
  <c r="A155" i="89"/>
  <c r="A154" i="89"/>
  <c r="A153" i="89"/>
  <c r="A152" i="89"/>
  <c r="A151" i="89"/>
  <c r="A150" i="89"/>
  <c r="A149" i="89"/>
  <c r="A148" i="89"/>
  <c r="A147" i="89"/>
  <c r="A146" i="89"/>
  <c r="A145" i="89"/>
  <c r="A144" i="89"/>
  <c r="A143" i="89"/>
  <c r="A142" i="89"/>
  <c r="A141" i="89"/>
  <c r="A140" i="89"/>
  <c r="A139" i="89"/>
  <c r="A138" i="89"/>
  <c r="A137" i="89"/>
  <c r="A136" i="89"/>
  <c r="A135" i="89"/>
  <c r="A134" i="89"/>
  <c r="A133" i="89"/>
  <c r="A132" i="89"/>
  <c r="A131" i="89"/>
  <c r="A130" i="89"/>
  <c r="A129" i="89"/>
  <c r="A128" i="89"/>
  <c r="A127" i="89"/>
  <c r="A126" i="89"/>
  <c r="A125" i="89"/>
  <c r="A124" i="89"/>
  <c r="A123" i="89"/>
  <c r="A122" i="89"/>
  <c r="A121" i="89"/>
  <c r="A120" i="89"/>
  <c r="A119" i="89"/>
  <c r="A118" i="89"/>
  <c r="A117" i="89"/>
  <c r="A116" i="89"/>
  <c r="A115" i="89"/>
  <c r="A114" i="89"/>
  <c r="A113" i="89"/>
  <c r="A112" i="89"/>
  <c r="A111" i="89"/>
  <c r="A110" i="89"/>
  <c r="A109" i="89"/>
  <c r="A108" i="89"/>
  <c r="A107" i="89"/>
  <c r="A106" i="89"/>
  <c r="A105" i="89"/>
  <c r="A104" i="89"/>
  <c r="A103" i="89"/>
  <c r="A102" i="89"/>
  <c r="A101" i="89"/>
  <c r="A100" i="89"/>
  <c r="A99" i="89"/>
  <c r="A98" i="89"/>
  <c r="A97" i="89"/>
  <c r="A96" i="89"/>
  <c r="A95" i="89"/>
  <c r="A94" i="89"/>
  <c r="A93" i="89"/>
  <c r="A92" i="89"/>
  <c r="A91" i="89"/>
  <c r="A90" i="89"/>
  <c r="A89" i="89"/>
  <c r="A88" i="89"/>
  <c r="A87" i="89"/>
  <c r="A86" i="89"/>
  <c r="A85" i="89"/>
  <c r="A84" i="89"/>
  <c r="A83" i="89"/>
  <c r="A82" i="89"/>
  <c r="A81" i="89"/>
  <c r="A80" i="89"/>
  <c r="A79" i="89"/>
  <c r="A78" i="89"/>
  <c r="A77" i="89"/>
  <c r="A76" i="89"/>
  <c r="A75" i="89"/>
  <c r="A74" i="89"/>
  <c r="A73" i="89"/>
  <c r="A72" i="89"/>
  <c r="A71" i="89"/>
  <c r="A70" i="89"/>
  <c r="A69" i="89"/>
  <c r="A68" i="89"/>
  <c r="A67" i="89"/>
  <c r="A66" i="89"/>
  <c r="A65" i="89"/>
  <c r="A64" i="89"/>
  <c r="A63" i="89"/>
  <c r="A62" i="89"/>
  <c r="A61" i="89"/>
  <c r="A60" i="89"/>
  <c r="A59" i="89"/>
  <c r="A58" i="89"/>
  <c r="A57" i="89"/>
  <c r="A56" i="89"/>
  <c r="A55" i="89"/>
  <c r="A54" i="89"/>
  <c r="A53" i="89"/>
  <c r="A52" i="89"/>
  <c r="A51" i="89"/>
  <c r="A50" i="89"/>
  <c r="A49" i="89"/>
  <c r="A48" i="89"/>
  <c r="A47" i="89"/>
  <c r="A46" i="89"/>
  <c r="A45" i="89"/>
  <c r="A44" i="89"/>
  <c r="A43" i="89"/>
  <c r="A42" i="89"/>
  <c r="A41" i="89"/>
  <c r="A40" i="89"/>
  <c r="A39" i="89"/>
  <c r="A38" i="89"/>
  <c r="A37" i="89"/>
  <c r="A36" i="89"/>
  <c r="A35" i="89"/>
  <c r="A34" i="89"/>
  <c r="A33" i="89"/>
  <c r="A32" i="89"/>
  <c r="A31" i="89"/>
  <c r="A30" i="89"/>
  <c r="A29" i="89"/>
  <c r="A28" i="89"/>
  <c r="A27" i="89"/>
  <c r="A26" i="89"/>
  <c r="A25" i="89"/>
  <c r="A24" i="89"/>
  <c r="A23" i="89"/>
  <c r="A22" i="89"/>
  <c r="A21" i="89"/>
  <c r="A20" i="89"/>
  <c r="A19" i="89"/>
  <c r="A18" i="89"/>
  <c r="A17" i="89"/>
  <c r="A16" i="89"/>
  <c r="A15" i="89"/>
  <c r="A14" i="89"/>
  <c r="A13" i="89"/>
  <c r="A12" i="89"/>
  <c r="A11" i="89"/>
  <c r="A10" i="89"/>
  <c r="A9" i="89"/>
  <c r="A8" i="89"/>
  <c r="A7" i="89"/>
  <c r="A6" i="89"/>
  <c r="A5" i="89"/>
  <c r="A4" i="89"/>
  <c r="A3" i="89"/>
  <c r="A2" i="89"/>
  <c r="A1" i="89"/>
  <c r="D258" i="89"/>
  <c r="D257" i="89"/>
  <c r="D256" i="89"/>
  <c r="D255" i="89"/>
  <c r="D254" i="89"/>
  <c r="D253" i="89"/>
  <c r="D252" i="89"/>
  <c r="D251" i="89"/>
  <c r="D250" i="89"/>
  <c r="D249" i="89"/>
  <c r="D248" i="89"/>
  <c r="D247" i="89"/>
  <c r="D246" i="89"/>
  <c r="D245" i="89"/>
  <c r="D244" i="89"/>
  <c r="D243" i="89"/>
  <c r="D242" i="89"/>
  <c r="D241" i="89"/>
  <c r="D240" i="89"/>
  <c r="D239" i="89"/>
  <c r="D238" i="89"/>
  <c r="D237" i="89"/>
  <c r="D236" i="89"/>
  <c r="D235" i="89"/>
  <c r="D234" i="89"/>
  <c r="D233" i="89"/>
  <c r="D232" i="89"/>
  <c r="D231" i="89"/>
  <c r="D230" i="89"/>
  <c r="D229" i="89"/>
  <c r="D228" i="89"/>
  <c r="D227" i="89"/>
  <c r="D226" i="89"/>
  <c r="D225" i="89"/>
  <c r="D224" i="89"/>
  <c r="D223" i="89"/>
  <c r="D222" i="89"/>
  <c r="D221" i="89"/>
  <c r="D220" i="89"/>
  <c r="D219" i="89"/>
  <c r="D218" i="89"/>
  <c r="D217" i="89"/>
  <c r="D216" i="89"/>
  <c r="D215" i="89"/>
  <c r="D214" i="89"/>
  <c r="D213" i="89"/>
  <c r="D212" i="89"/>
  <c r="D211" i="89"/>
  <c r="D210" i="89"/>
  <c r="D209" i="89"/>
  <c r="D208" i="89"/>
  <c r="D207" i="89"/>
  <c r="D206" i="89"/>
  <c r="D205" i="89"/>
  <c r="D204" i="89"/>
  <c r="D203" i="89"/>
  <c r="D202" i="89"/>
  <c r="D201" i="89"/>
  <c r="D200" i="89"/>
  <c r="D199" i="89"/>
  <c r="D198" i="89"/>
  <c r="D197" i="89"/>
  <c r="D196" i="89"/>
  <c r="D195" i="89"/>
  <c r="D194" i="89"/>
  <c r="D193" i="89"/>
  <c r="D192" i="89"/>
  <c r="D191" i="89"/>
  <c r="D190" i="89"/>
  <c r="D189" i="89"/>
  <c r="D188" i="89"/>
  <c r="D187" i="89"/>
  <c r="D186" i="89"/>
  <c r="D185" i="89"/>
  <c r="D184" i="89"/>
  <c r="D183" i="89"/>
  <c r="D182" i="89"/>
  <c r="D181" i="89"/>
  <c r="D180" i="89"/>
  <c r="D179" i="89"/>
  <c r="D178" i="89"/>
  <c r="D177" i="89"/>
  <c r="D176" i="89"/>
  <c r="D175" i="89"/>
  <c r="D174" i="89"/>
  <c r="D173" i="89"/>
  <c r="D172" i="89"/>
  <c r="D171" i="89"/>
  <c r="D170" i="89"/>
  <c r="D169" i="89"/>
  <c r="D168" i="89"/>
  <c r="D167" i="89"/>
  <c r="D166" i="89"/>
  <c r="D165" i="89"/>
  <c r="D164" i="89"/>
  <c r="D163" i="89"/>
  <c r="D162" i="89"/>
  <c r="D161" i="89"/>
  <c r="D160" i="89"/>
  <c r="D159" i="89"/>
  <c r="D158" i="89"/>
  <c r="D157" i="89"/>
  <c r="D156" i="89"/>
  <c r="D155" i="89"/>
  <c r="D154" i="89"/>
  <c r="D153" i="89"/>
  <c r="D152" i="89"/>
  <c r="D151" i="89"/>
  <c r="D150" i="89"/>
  <c r="D149" i="89"/>
  <c r="D148" i="89"/>
  <c r="D147" i="89"/>
  <c r="D146" i="89"/>
  <c r="D145" i="89"/>
  <c r="D144" i="89"/>
  <c r="D143" i="89"/>
  <c r="D142" i="89"/>
  <c r="D141" i="89"/>
  <c r="D140" i="89"/>
  <c r="D139" i="89"/>
  <c r="D138" i="89"/>
  <c r="D137" i="89"/>
  <c r="D136" i="89"/>
  <c r="D135" i="89"/>
  <c r="D134" i="89"/>
  <c r="D133" i="89"/>
  <c r="D132" i="89"/>
  <c r="D131" i="89"/>
  <c r="D130" i="89"/>
  <c r="D129" i="89"/>
  <c r="D128" i="89"/>
  <c r="D127" i="89"/>
  <c r="D126" i="89"/>
  <c r="D125" i="89"/>
  <c r="D124" i="89"/>
  <c r="D123" i="89"/>
  <c r="D122" i="89"/>
  <c r="D121" i="89"/>
  <c r="D120" i="89"/>
  <c r="D119" i="89"/>
  <c r="D118" i="89"/>
  <c r="D117" i="89"/>
  <c r="D116" i="89"/>
  <c r="D115" i="89"/>
  <c r="D114" i="89"/>
  <c r="D113" i="89"/>
  <c r="D112" i="89"/>
  <c r="D111" i="89"/>
  <c r="D110" i="89"/>
  <c r="D109" i="89"/>
  <c r="D108" i="89"/>
  <c r="D107" i="89"/>
  <c r="D106" i="89"/>
  <c r="D105" i="89"/>
  <c r="D104" i="89"/>
  <c r="D103" i="89"/>
  <c r="D102" i="89"/>
  <c r="D101" i="89"/>
  <c r="D100" i="89"/>
  <c r="D99" i="89"/>
  <c r="D98" i="89"/>
  <c r="D97" i="89"/>
  <c r="D96" i="89"/>
  <c r="D95" i="89"/>
  <c r="D94" i="89"/>
  <c r="D93" i="89"/>
  <c r="D92" i="89"/>
  <c r="D91" i="89"/>
  <c r="D90" i="89"/>
  <c r="D89" i="89"/>
  <c r="D88" i="89"/>
  <c r="D87" i="89"/>
  <c r="D86" i="89"/>
  <c r="D85" i="89"/>
  <c r="D84" i="89"/>
  <c r="D83" i="89"/>
  <c r="D82" i="89"/>
  <c r="D81" i="89"/>
  <c r="D80" i="89"/>
  <c r="D79" i="89"/>
  <c r="D78" i="89"/>
  <c r="D77" i="89"/>
  <c r="D76" i="89"/>
  <c r="D75" i="89"/>
  <c r="D74" i="89"/>
  <c r="D73" i="89"/>
  <c r="D72" i="89"/>
  <c r="D71" i="89"/>
  <c r="D70" i="89"/>
  <c r="D69" i="89"/>
  <c r="D68" i="89"/>
  <c r="D67" i="89"/>
  <c r="D66" i="89"/>
  <c r="D65" i="89"/>
  <c r="D64" i="89"/>
  <c r="D63" i="89"/>
  <c r="D62" i="89"/>
  <c r="D61" i="89"/>
  <c r="D60" i="89"/>
  <c r="D59" i="89"/>
  <c r="D58" i="89"/>
  <c r="D57" i="89"/>
  <c r="D56" i="89"/>
  <c r="D55" i="89"/>
  <c r="D54" i="89"/>
  <c r="D53" i="89"/>
  <c r="D52" i="89"/>
  <c r="D51" i="89"/>
  <c r="D50" i="89"/>
  <c r="D49" i="89"/>
  <c r="D48" i="89"/>
  <c r="D47" i="89"/>
  <c r="D46" i="89"/>
  <c r="D45" i="89"/>
  <c r="D44" i="89"/>
  <c r="D43" i="89"/>
  <c r="D42" i="89"/>
  <c r="D41" i="89"/>
  <c r="D40" i="89"/>
  <c r="D39" i="89"/>
  <c r="D38" i="89"/>
  <c r="D37" i="89"/>
  <c r="D36" i="89"/>
  <c r="D35" i="89"/>
  <c r="D34" i="89"/>
  <c r="D33" i="89"/>
  <c r="D32" i="89"/>
  <c r="D31" i="89"/>
  <c r="D30" i="89"/>
  <c r="D29" i="89"/>
  <c r="D28" i="89"/>
  <c r="D27" i="89"/>
  <c r="D26" i="89"/>
  <c r="D25" i="89"/>
  <c r="D24" i="89"/>
  <c r="D23" i="89"/>
  <c r="D22" i="89"/>
  <c r="D21" i="89"/>
  <c r="D20" i="89"/>
  <c r="D19" i="89"/>
  <c r="D18" i="89"/>
  <c r="D17" i="89"/>
  <c r="D16" i="89"/>
  <c r="D15" i="89"/>
  <c r="D14" i="89"/>
  <c r="D13" i="89"/>
  <c r="D12" i="89"/>
  <c r="D11" i="89"/>
  <c r="D10" i="89"/>
  <c r="D9" i="89"/>
  <c r="D8" i="89"/>
  <c r="D7" i="89"/>
  <c r="D6" i="89"/>
  <c r="D5" i="89"/>
  <c r="D4" i="89"/>
  <c r="D3" i="89"/>
  <c r="D2" i="89"/>
  <c r="D1" i="89"/>
  <c r="C1" i="89" s="1"/>
  <c r="F1" i="64" s="1"/>
  <c r="A217" i="90"/>
  <c r="A216" i="90"/>
  <c r="A215" i="90"/>
  <c r="A214" i="90"/>
  <c r="A213" i="90"/>
  <c r="A212" i="90"/>
  <c r="A211" i="90"/>
  <c r="A210" i="90"/>
  <c r="A209" i="90"/>
  <c r="A208" i="90"/>
  <c r="A207" i="90"/>
  <c r="A206" i="90"/>
  <c r="A205" i="90"/>
  <c r="A204" i="90"/>
  <c r="A203" i="90"/>
  <c r="A202" i="90"/>
  <c r="A201" i="90"/>
  <c r="A200" i="90"/>
  <c r="A199" i="90"/>
  <c r="A198" i="90"/>
  <c r="A197" i="90"/>
  <c r="A196" i="90"/>
  <c r="A195" i="90"/>
  <c r="A194" i="90"/>
  <c r="A193" i="90"/>
  <c r="A192" i="90"/>
  <c r="A191" i="90"/>
  <c r="A190" i="90"/>
  <c r="A189" i="90"/>
  <c r="A188" i="90"/>
  <c r="A187" i="90"/>
  <c r="A186" i="90"/>
  <c r="A185" i="90"/>
  <c r="A184" i="90"/>
  <c r="A183" i="90"/>
  <c r="A182" i="90"/>
  <c r="A181" i="90"/>
  <c r="A180" i="90"/>
  <c r="A179" i="90"/>
  <c r="A178" i="90"/>
  <c r="A177" i="90"/>
  <c r="A176" i="90"/>
  <c r="A175" i="90"/>
  <c r="A174" i="90"/>
  <c r="A173" i="90"/>
  <c r="A172" i="90"/>
  <c r="A171" i="90"/>
  <c r="A170" i="90"/>
  <c r="A169" i="90"/>
  <c r="A168" i="90"/>
  <c r="A167" i="90"/>
  <c r="A166" i="90"/>
  <c r="C166" i="90" s="1"/>
  <c r="A165" i="90"/>
  <c r="A164" i="90"/>
  <c r="A163" i="90"/>
  <c r="A162" i="90"/>
  <c r="C162" i="90" s="1"/>
  <c r="A161" i="90"/>
  <c r="A160" i="90"/>
  <c r="A159" i="90"/>
  <c r="A158" i="90"/>
  <c r="C158" i="90" s="1"/>
  <c r="A157" i="90"/>
  <c r="A156" i="90"/>
  <c r="A155" i="90"/>
  <c r="A154" i="90"/>
  <c r="C154" i="90" s="1"/>
  <c r="A153" i="90"/>
  <c r="A152" i="90"/>
  <c r="A151" i="90"/>
  <c r="A150" i="90"/>
  <c r="C150" i="90" s="1"/>
  <c r="A149" i="90"/>
  <c r="A148" i="90"/>
  <c r="A147" i="90"/>
  <c r="A146" i="90"/>
  <c r="C146" i="90" s="1"/>
  <c r="A145" i="90"/>
  <c r="A144" i="90"/>
  <c r="A143" i="90"/>
  <c r="A142" i="90"/>
  <c r="C142" i="90" s="1"/>
  <c r="A141" i="90"/>
  <c r="A140" i="90"/>
  <c r="A139" i="90"/>
  <c r="A138" i="90"/>
  <c r="C138" i="90" s="1"/>
  <c r="A137" i="90"/>
  <c r="A136" i="90"/>
  <c r="A135" i="90"/>
  <c r="A134" i="90"/>
  <c r="C134" i="90" s="1"/>
  <c r="A133" i="90"/>
  <c r="A132" i="90"/>
  <c r="A131" i="90"/>
  <c r="A130" i="90"/>
  <c r="C130" i="90" s="1"/>
  <c r="A129" i="90"/>
  <c r="A128" i="90"/>
  <c r="A127" i="90"/>
  <c r="A126" i="90"/>
  <c r="C126" i="90" s="1"/>
  <c r="A125" i="90"/>
  <c r="A124" i="90"/>
  <c r="A123" i="90"/>
  <c r="A122" i="90"/>
  <c r="C122" i="90" s="1"/>
  <c r="A121" i="90"/>
  <c r="A120" i="90"/>
  <c r="A119" i="90"/>
  <c r="A118" i="90"/>
  <c r="C118" i="90" s="1"/>
  <c r="A117" i="90"/>
  <c r="A116" i="90"/>
  <c r="A115" i="90"/>
  <c r="A114" i="90"/>
  <c r="C114" i="90" s="1"/>
  <c r="A113" i="90"/>
  <c r="A112" i="90"/>
  <c r="A111" i="90"/>
  <c r="A110" i="90"/>
  <c r="C110" i="90" s="1"/>
  <c r="A109" i="90"/>
  <c r="A108" i="90"/>
  <c r="A107" i="90"/>
  <c r="A106" i="90"/>
  <c r="C106" i="90" s="1"/>
  <c r="A105" i="90"/>
  <c r="A104" i="90"/>
  <c r="A103" i="90"/>
  <c r="A102" i="90"/>
  <c r="C102" i="90" s="1"/>
  <c r="A101" i="90"/>
  <c r="A100" i="90"/>
  <c r="A99" i="90"/>
  <c r="A98" i="90"/>
  <c r="C98" i="90" s="1"/>
  <c r="A97" i="90"/>
  <c r="A96" i="90"/>
  <c r="A95" i="90"/>
  <c r="A94" i="90"/>
  <c r="C94" i="90" s="1"/>
  <c r="A93" i="90"/>
  <c r="A92" i="90"/>
  <c r="A91" i="90"/>
  <c r="A90" i="90"/>
  <c r="C90" i="90" s="1"/>
  <c r="A89" i="90"/>
  <c r="A88" i="90"/>
  <c r="A87" i="90"/>
  <c r="A86" i="90"/>
  <c r="C86" i="90" s="1"/>
  <c r="A85" i="90"/>
  <c r="A84" i="90"/>
  <c r="A83" i="90"/>
  <c r="A82" i="90"/>
  <c r="C82" i="90" s="1"/>
  <c r="A81" i="90"/>
  <c r="A80" i="90"/>
  <c r="A79" i="90"/>
  <c r="A78" i="90"/>
  <c r="C78" i="90" s="1"/>
  <c r="A77" i="90"/>
  <c r="A76" i="90"/>
  <c r="A75" i="90"/>
  <c r="A74" i="90"/>
  <c r="C74" i="90" s="1"/>
  <c r="A73" i="90"/>
  <c r="A72" i="90"/>
  <c r="A71" i="90"/>
  <c r="A70" i="90"/>
  <c r="C70" i="90" s="1"/>
  <c r="A69" i="90"/>
  <c r="A68" i="90"/>
  <c r="A67" i="90"/>
  <c r="A66" i="90"/>
  <c r="C66" i="90" s="1"/>
  <c r="A65" i="90"/>
  <c r="A64" i="90"/>
  <c r="A63" i="90"/>
  <c r="A62" i="90"/>
  <c r="C62" i="90" s="1"/>
  <c r="A61" i="90"/>
  <c r="A60" i="90"/>
  <c r="A59" i="90"/>
  <c r="A58" i="90"/>
  <c r="C58" i="90" s="1"/>
  <c r="A57" i="90"/>
  <c r="A56" i="90"/>
  <c r="A55" i="90"/>
  <c r="A54" i="90"/>
  <c r="C54" i="90" s="1"/>
  <c r="A53" i="90"/>
  <c r="A52" i="90"/>
  <c r="A51" i="90"/>
  <c r="A50" i="90"/>
  <c r="C50" i="90" s="1"/>
  <c r="A49" i="90"/>
  <c r="A48" i="90"/>
  <c r="A47" i="90"/>
  <c r="A46" i="90"/>
  <c r="C46" i="90" s="1"/>
  <c r="A45" i="90"/>
  <c r="A44" i="90"/>
  <c r="A43" i="90"/>
  <c r="A42" i="90"/>
  <c r="C42" i="90" s="1"/>
  <c r="A41" i="90"/>
  <c r="A40" i="90"/>
  <c r="A39" i="90"/>
  <c r="A38" i="90"/>
  <c r="C38" i="90" s="1"/>
  <c r="A37" i="90"/>
  <c r="A36" i="90"/>
  <c r="A35" i="90"/>
  <c r="A34" i="90"/>
  <c r="C34" i="90" s="1"/>
  <c r="A33" i="90"/>
  <c r="A32" i="90"/>
  <c r="A31" i="90"/>
  <c r="A30" i="90"/>
  <c r="C30" i="90" s="1"/>
  <c r="A29" i="90"/>
  <c r="A28" i="90"/>
  <c r="A27" i="90"/>
  <c r="A26" i="90"/>
  <c r="C26" i="90" s="1"/>
  <c r="A25" i="90"/>
  <c r="A24" i="90"/>
  <c r="A23" i="90"/>
  <c r="A22" i="90"/>
  <c r="C22" i="90" s="1"/>
  <c r="A21" i="90"/>
  <c r="A20" i="90"/>
  <c r="A19" i="90"/>
  <c r="A18" i="90"/>
  <c r="C18" i="90" s="1"/>
  <c r="A17" i="90"/>
  <c r="A16" i="90"/>
  <c r="A15" i="90"/>
  <c r="A14" i="90"/>
  <c r="C14" i="90" s="1"/>
  <c r="A13" i="90"/>
  <c r="A12" i="90"/>
  <c r="A11" i="90"/>
  <c r="A10" i="90"/>
  <c r="C10" i="90" s="1"/>
  <c r="A9" i="90"/>
  <c r="A8" i="90"/>
  <c r="A7" i="90"/>
  <c r="A6" i="90"/>
  <c r="C6" i="90" s="1"/>
  <c r="A5" i="90"/>
  <c r="A4" i="90"/>
  <c r="A3" i="90"/>
  <c r="A2" i="90"/>
  <c r="C2" i="90" s="1"/>
  <c r="A1" i="90"/>
  <c r="C1" i="90" s="1"/>
  <c r="C165" i="90"/>
  <c r="C164" i="90"/>
  <c r="C163" i="90"/>
  <c r="C161" i="90"/>
  <c r="C160" i="90"/>
  <c r="C159" i="90"/>
  <c r="C157" i="90"/>
  <c r="C156" i="90"/>
  <c r="C155" i="90"/>
  <c r="C153" i="90"/>
  <c r="C152" i="90"/>
  <c r="C151" i="90"/>
  <c r="C149" i="90"/>
  <c r="C148" i="90"/>
  <c r="C147" i="90"/>
  <c r="C145" i="90"/>
  <c r="C144" i="90"/>
  <c r="C143" i="90"/>
  <c r="C141" i="90"/>
  <c r="C140" i="90"/>
  <c r="C139" i="90"/>
  <c r="C137" i="90"/>
  <c r="C136" i="90"/>
  <c r="C135" i="90"/>
  <c r="C133" i="90"/>
  <c r="C132" i="90"/>
  <c r="C131" i="90"/>
  <c r="C129" i="90"/>
  <c r="C128" i="90"/>
  <c r="C127" i="90"/>
  <c r="C125" i="90"/>
  <c r="C124" i="90"/>
  <c r="C123" i="90"/>
  <c r="C121" i="90"/>
  <c r="C120" i="90"/>
  <c r="C119" i="90"/>
  <c r="C117" i="90"/>
  <c r="C116" i="90"/>
  <c r="C115" i="90"/>
  <c r="C113" i="90"/>
  <c r="C112" i="90"/>
  <c r="C111" i="90"/>
  <c r="C109" i="90"/>
  <c r="C108" i="90"/>
  <c r="C107" i="90"/>
  <c r="C105" i="90"/>
  <c r="C104" i="90"/>
  <c r="C103" i="90"/>
  <c r="C101" i="90"/>
  <c r="C100" i="90"/>
  <c r="C99" i="90"/>
  <c r="C97" i="90"/>
  <c r="C96" i="90"/>
  <c r="C95" i="90"/>
  <c r="C93" i="90"/>
  <c r="C92" i="90"/>
  <c r="C91" i="90"/>
  <c r="C89" i="90"/>
  <c r="C88" i="90"/>
  <c r="C87" i="90"/>
  <c r="C85" i="90"/>
  <c r="C84" i="90"/>
  <c r="C83" i="90"/>
  <c r="C81" i="90"/>
  <c r="C80" i="90"/>
  <c r="C79" i="90"/>
  <c r="C77" i="90"/>
  <c r="C76" i="90"/>
  <c r="C75" i="90"/>
  <c r="C73" i="90"/>
  <c r="C72" i="90"/>
  <c r="C71" i="90"/>
  <c r="C69" i="90"/>
  <c r="C68" i="90"/>
  <c r="C67" i="90"/>
  <c r="C65" i="90"/>
  <c r="C64" i="90"/>
  <c r="C63" i="90"/>
  <c r="C61" i="90"/>
  <c r="C60" i="90"/>
  <c r="C59" i="90"/>
  <c r="C57" i="90"/>
  <c r="C56" i="90"/>
  <c r="C55" i="90"/>
  <c r="C53" i="90"/>
  <c r="C52" i="90"/>
  <c r="C51" i="90"/>
  <c r="C49" i="90"/>
  <c r="C48" i="90"/>
  <c r="C47" i="90"/>
  <c r="C45" i="90"/>
  <c r="C44" i="90"/>
  <c r="C43" i="90"/>
  <c r="C41" i="90"/>
  <c r="C40" i="90"/>
  <c r="C39" i="90"/>
  <c r="C37" i="90"/>
  <c r="C36" i="90"/>
  <c r="C35" i="90"/>
  <c r="C33" i="90"/>
  <c r="C32" i="90"/>
  <c r="C31" i="90"/>
  <c r="C29" i="90"/>
  <c r="C28" i="90"/>
  <c r="C27" i="90"/>
  <c r="C25" i="90"/>
  <c r="C24" i="90"/>
  <c r="C23" i="90"/>
  <c r="C21" i="90"/>
  <c r="C20" i="90"/>
  <c r="C19" i="90"/>
  <c r="C17" i="90"/>
  <c r="C16" i="90"/>
  <c r="C15" i="90"/>
  <c r="C13" i="90"/>
  <c r="C12" i="90"/>
  <c r="C11" i="90"/>
  <c r="C9" i="90"/>
  <c r="C8" i="90"/>
  <c r="C7" i="90"/>
  <c r="C5" i="90"/>
  <c r="C4" i="90"/>
  <c r="C3" i="90"/>
  <c r="A227" i="90"/>
  <c r="A226" i="90"/>
  <c r="A225" i="90"/>
  <c r="A224" i="90"/>
  <c r="A223" i="90"/>
  <c r="A222" i="90"/>
  <c r="A221" i="90"/>
  <c r="A220" i="90"/>
  <c r="A219" i="90"/>
  <c r="A218" i="90"/>
  <c r="B1" i="89"/>
  <c r="C128" i="89"/>
  <c r="F128" i="64" s="1"/>
  <c r="C122" i="89"/>
  <c r="F122" i="64" s="1"/>
  <c r="C117" i="89"/>
  <c r="F117" i="64" s="1"/>
  <c r="C112" i="89"/>
  <c r="F112" i="64" s="1"/>
  <c r="C106" i="89"/>
  <c r="F106" i="64" s="1"/>
  <c r="C96" i="89"/>
  <c r="F96" i="64" s="1"/>
  <c r="C80" i="89"/>
  <c r="F80" i="64" s="1"/>
  <c r="C64" i="89"/>
  <c r="F64" i="64" s="1"/>
  <c r="C48" i="89"/>
  <c r="F48" i="64" s="1"/>
  <c r="C32" i="89"/>
  <c r="F32" i="64" s="1"/>
  <c r="C16" i="89"/>
  <c r="F16" i="64" s="1"/>
  <c r="F484" i="87"/>
  <c r="F483" i="87"/>
  <c r="F482" i="87"/>
  <c r="F481" i="87"/>
  <c r="F480" i="87"/>
  <c r="F479" i="87"/>
  <c r="F478" i="87"/>
  <c r="F477" i="87"/>
  <c r="F476" i="87"/>
  <c r="F475" i="87"/>
  <c r="F474" i="87"/>
  <c r="F473" i="87"/>
  <c r="F472" i="87"/>
  <c r="F471" i="87"/>
  <c r="F470" i="87"/>
  <c r="F469" i="87"/>
  <c r="F468" i="87"/>
  <c r="F467" i="87"/>
  <c r="F466" i="87"/>
  <c r="F465" i="87"/>
  <c r="F464" i="87"/>
  <c r="F463" i="87"/>
  <c r="F462" i="87"/>
  <c r="F461" i="87"/>
  <c r="F460" i="87"/>
  <c r="F459" i="87"/>
  <c r="F458" i="87"/>
  <c r="F457" i="87"/>
  <c r="F456" i="87"/>
  <c r="F455" i="87"/>
  <c r="F454" i="87"/>
  <c r="F453" i="87"/>
  <c r="F452" i="87"/>
  <c r="F451" i="87"/>
  <c r="F450" i="87"/>
  <c r="F449" i="87"/>
  <c r="F448" i="87"/>
  <c r="F447" i="87"/>
  <c r="F446" i="87"/>
  <c r="F445" i="87"/>
  <c r="F444" i="87"/>
  <c r="F443" i="87"/>
  <c r="F442" i="87"/>
  <c r="F441" i="87"/>
  <c r="F440" i="87"/>
  <c r="F439" i="87"/>
  <c r="F438" i="87"/>
  <c r="F437" i="87"/>
  <c r="F436" i="87"/>
  <c r="F435" i="87"/>
  <c r="F434" i="87"/>
  <c r="F433" i="87"/>
  <c r="F432" i="87"/>
  <c r="F431" i="87"/>
  <c r="F430" i="87"/>
  <c r="F429" i="87"/>
  <c r="F428" i="87"/>
  <c r="F427" i="87"/>
  <c r="F426" i="87"/>
  <c r="F425" i="87"/>
  <c r="F424" i="87"/>
  <c r="F423" i="87"/>
  <c r="F422" i="87"/>
  <c r="F421" i="87"/>
  <c r="F420" i="87"/>
  <c r="F419" i="87"/>
  <c r="F418" i="87"/>
  <c r="F417" i="87"/>
  <c r="F416" i="87"/>
  <c r="F415" i="87"/>
  <c r="F414" i="87"/>
  <c r="F413" i="87"/>
  <c r="F412" i="87"/>
  <c r="F411" i="87"/>
  <c r="F410" i="87"/>
  <c r="F409" i="87"/>
  <c r="F408" i="87"/>
  <c r="F407" i="87"/>
  <c r="F406" i="87"/>
  <c r="F405" i="87"/>
  <c r="F404" i="87"/>
  <c r="F403" i="87"/>
  <c r="F402" i="87"/>
  <c r="F401" i="87"/>
  <c r="F400" i="87"/>
  <c r="F399" i="87"/>
  <c r="F398" i="87"/>
  <c r="F397" i="87"/>
  <c r="F396" i="87"/>
  <c r="F395" i="87"/>
  <c r="F394" i="87"/>
  <c r="F393" i="87"/>
  <c r="F392" i="87"/>
  <c r="F391" i="87"/>
  <c r="F390" i="87"/>
  <c r="F389" i="87"/>
  <c r="F388" i="87"/>
  <c r="F387" i="87"/>
  <c r="F386" i="87"/>
  <c r="F385" i="87"/>
  <c r="F384" i="87"/>
  <c r="F383" i="87"/>
  <c r="F382" i="87"/>
  <c r="F381" i="87"/>
  <c r="F380" i="87"/>
  <c r="F379" i="87"/>
  <c r="F378" i="87"/>
  <c r="F377" i="87"/>
  <c r="F376" i="87"/>
  <c r="F375" i="87"/>
  <c r="F374" i="87"/>
  <c r="F373" i="87"/>
  <c r="F372" i="87"/>
  <c r="F371" i="87"/>
  <c r="F370" i="87"/>
  <c r="F369" i="87"/>
  <c r="F368" i="87"/>
  <c r="F367" i="87"/>
  <c r="F366" i="87"/>
  <c r="F365" i="87"/>
  <c r="F364" i="87"/>
  <c r="F363" i="87"/>
  <c r="F362" i="87"/>
  <c r="F361" i="87"/>
  <c r="F360" i="87"/>
  <c r="F359" i="87"/>
  <c r="F358" i="87"/>
  <c r="F357" i="87"/>
  <c r="F356" i="87"/>
  <c r="F355" i="87"/>
  <c r="F354" i="87"/>
  <c r="F353" i="87"/>
  <c r="F352" i="87"/>
  <c r="F351" i="87"/>
  <c r="F350" i="87"/>
  <c r="F349" i="87"/>
  <c r="F348" i="87"/>
  <c r="F347" i="87"/>
  <c r="F346" i="87"/>
  <c r="F345" i="87"/>
  <c r="F344" i="87"/>
  <c r="F343" i="87"/>
  <c r="F342" i="87"/>
  <c r="F341" i="87"/>
  <c r="F340" i="87"/>
  <c r="F339" i="87"/>
  <c r="F338" i="87"/>
  <c r="F337" i="87"/>
  <c r="F336" i="87"/>
  <c r="F335" i="87"/>
  <c r="F334" i="87"/>
  <c r="F333" i="87"/>
  <c r="F332" i="87"/>
  <c r="F331" i="87"/>
  <c r="F330" i="87"/>
  <c r="F329" i="87"/>
  <c r="F328" i="87"/>
  <c r="F327" i="87"/>
  <c r="F326" i="87"/>
  <c r="F325" i="87"/>
  <c r="F324" i="87"/>
  <c r="F323" i="87"/>
  <c r="F322" i="87"/>
  <c r="F321" i="87"/>
  <c r="F320" i="87"/>
  <c r="F319" i="87"/>
  <c r="F318" i="87"/>
  <c r="F317" i="87"/>
  <c r="F316" i="87"/>
  <c r="F315" i="87"/>
  <c r="F314" i="87"/>
  <c r="F313" i="87"/>
  <c r="F312" i="87"/>
  <c r="F311" i="87"/>
  <c r="F310" i="87"/>
  <c r="F309" i="87"/>
  <c r="F308" i="87"/>
  <c r="F307" i="87"/>
  <c r="F306" i="87"/>
  <c r="F305" i="87"/>
  <c r="F304" i="87"/>
  <c r="F303" i="87"/>
  <c r="F302" i="87"/>
  <c r="F301" i="87"/>
  <c r="F300" i="87"/>
  <c r="F299" i="87"/>
  <c r="F298" i="87"/>
  <c r="F297" i="87"/>
  <c r="F296" i="87"/>
  <c r="F295" i="87"/>
  <c r="F294" i="87"/>
  <c r="F293" i="87"/>
  <c r="F292" i="87"/>
  <c r="F291" i="87"/>
  <c r="F290" i="87"/>
  <c r="F289" i="87"/>
  <c r="F288" i="87"/>
  <c r="F287" i="87"/>
  <c r="F286" i="87"/>
  <c r="F285" i="87"/>
  <c r="F284" i="87"/>
  <c r="F283" i="87"/>
  <c r="F282" i="87"/>
  <c r="F281" i="87"/>
  <c r="F280" i="87"/>
  <c r="F279" i="87"/>
  <c r="F278" i="87"/>
  <c r="F277" i="87"/>
  <c r="F276" i="87"/>
  <c r="F275" i="87"/>
  <c r="F274" i="87"/>
  <c r="F273" i="87"/>
  <c r="F272" i="87"/>
  <c r="F271" i="87"/>
  <c r="F270" i="87"/>
  <c r="F269" i="87"/>
  <c r="F268" i="87"/>
  <c r="F267" i="87"/>
  <c r="F266" i="87"/>
  <c r="F265" i="87"/>
  <c r="F264" i="87"/>
  <c r="F263" i="87"/>
  <c r="F262" i="87"/>
  <c r="F261" i="87"/>
  <c r="F260" i="87"/>
  <c r="F259" i="87"/>
  <c r="F258" i="87"/>
  <c r="F257" i="87"/>
  <c r="F256" i="87"/>
  <c r="F255" i="87"/>
  <c r="F254" i="87"/>
  <c r="F253" i="87"/>
  <c r="F252" i="87"/>
  <c r="F251" i="87"/>
  <c r="F250" i="87"/>
  <c r="F249" i="87"/>
  <c r="F248" i="87"/>
  <c r="F247" i="87"/>
  <c r="F246" i="87"/>
  <c r="F245" i="87"/>
  <c r="F244" i="87"/>
  <c r="F243" i="87"/>
  <c r="F242" i="87"/>
  <c r="F241" i="87"/>
  <c r="F240" i="87"/>
  <c r="F239" i="87"/>
  <c r="F238" i="87"/>
  <c r="F237" i="87"/>
  <c r="F236" i="87"/>
  <c r="F235" i="87"/>
  <c r="F234" i="87"/>
  <c r="F233" i="87"/>
  <c r="F232" i="87"/>
  <c r="F231" i="87"/>
  <c r="F230" i="87"/>
  <c r="F229" i="87"/>
  <c r="F228" i="87"/>
  <c r="F227" i="87"/>
  <c r="F226" i="87"/>
  <c r="F225" i="87"/>
  <c r="F224" i="87"/>
  <c r="F223" i="87"/>
  <c r="F222" i="87"/>
  <c r="F221" i="87"/>
  <c r="F220" i="87"/>
  <c r="F219" i="87"/>
  <c r="F218" i="87"/>
  <c r="F217" i="87"/>
  <c r="F216" i="87"/>
  <c r="F215" i="87"/>
  <c r="F214" i="87"/>
  <c r="F213" i="87"/>
  <c r="F212" i="87"/>
  <c r="F211" i="87"/>
  <c r="F210" i="87"/>
  <c r="F209" i="87"/>
  <c r="F208" i="87"/>
  <c r="F207" i="87"/>
  <c r="F206" i="87"/>
  <c r="F205" i="87"/>
  <c r="F204" i="87"/>
  <c r="F203" i="87"/>
  <c r="F202" i="87"/>
  <c r="F201" i="87"/>
  <c r="F200" i="87"/>
  <c r="F199" i="87"/>
  <c r="F198" i="87"/>
  <c r="F197" i="87"/>
  <c r="F196" i="87"/>
  <c r="F195" i="87"/>
  <c r="F194" i="87"/>
  <c r="F193" i="87"/>
  <c r="F192" i="87"/>
  <c r="F191" i="87"/>
  <c r="F190" i="87"/>
  <c r="F189" i="87"/>
  <c r="F188" i="87"/>
  <c r="F187" i="87"/>
  <c r="F186" i="87"/>
  <c r="F185" i="87"/>
  <c r="F184" i="87"/>
  <c r="F183" i="87"/>
  <c r="F182" i="87"/>
  <c r="F181" i="87"/>
  <c r="F180" i="87"/>
  <c r="F179" i="87"/>
  <c r="F178" i="87"/>
  <c r="F177" i="87"/>
  <c r="F176" i="87"/>
  <c r="F175" i="87"/>
  <c r="F174" i="87"/>
  <c r="F173" i="87"/>
  <c r="F172" i="87"/>
  <c r="F171" i="87"/>
  <c r="F170" i="87"/>
  <c r="F169" i="87"/>
  <c r="F168" i="87"/>
  <c r="F167" i="87"/>
  <c r="F166" i="87"/>
  <c r="F165" i="87"/>
  <c r="F164" i="87"/>
  <c r="F163" i="87"/>
  <c r="F162" i="87"/>
  <c r="F161" i="87"/>
  <c r="F160" i="87"/>
  <c r="F159" i="87"/>
  <c r="F158" i="87"/>
  <c r="F157" i="87"/>
  <c r="F156" i="87"/>
  <c r="F155" i="87"/>
  <c r="F154" i="87"/>
  <c r="F153" i="87"/>
  <c r="F152" i="87"/>
  <c r="F151" i="87"/>
  <c r="F150" i="87"/>
  <c r="F149" i="87"/>
  <c r="F148" i="87"/>
  <c r="F147" i="87"/>
  <c r="F146" i="87"/>
  <c r="F145" i="87"/>
  <c r="F144" i="87"/>
  <c r="F143" i="87"/>
  <c r="F142" i="87"/>
  <c r="F141" i="87"/>
  <c r="F140" i="87"/>
  <c r="F139" i="87"/>
  <c r="F138" i="87"/>
  <c r="F137" i="87"/>
  <c r="F136" i="87"/>
  <c r="F135" i="87"/>
  <c r="F134" i="87"/>
  <c r="F133" i="87"/>
  <c r="F132" i="87"/>
  <c r="F131" i="87"/>
  <c r="F130" i="87"/>
  <c r="F129" i="87"/>
  <c r="F128" i="87"/>
  <c r="F127" i="87"/>
  <c r="F126" i="87"/>
  <c r="F125" i="87"/>
  <c r="F124" i="87"/>
  <c r="F123" i="87"/>
  <c r="F122" i="87"/>
  <c r="F121" i="87"/>
  <c r="F120" i="87"/>
  <c r="F119" i="87"/>
  <c r="F118" i="87"/>
  <c r="F117" i="87"/>
  <c r="F116" i="87"/>
  <c r="F115" i="87"/>
  <c r="F114" i="87"/>
  <c r="F113" i="87"/>
  <c r="F112" i="87"/>
  <c r="F111" i="87"/>
  <c r="F110" i="87"/>
  <c r="E111" i="87" s="1"/>
  <c r="F109" i="87"/>
  <c r="F108" i="87"/>
  <c r="F107" i="87"/>
  <c r="F106" i="87"/>
  <c r="F105" i="87"/>
  <c r="F104" i="87"/>
  <c r="F103" i="87"/>
  <c r="F102" i="87"/>
  <c r="F101" i="87"/>
  <c r="F100" i="87"/>
  <c r="F99" i="87"/>
  <c r="F98" i="87"/>
  <c r="F97" i="87"/>
  <c r="F96" i="87"/>
  <c r="F95" i="87"/>
  <c r="F94" i="87"/>
  <c r="F93" i="87"/>
  <c r="F92" i="87"/>
  <c r="F91" i="87"/>
  <c r="F90" i="87"/>
  <c r="E90" i="87"/>
  <c r="F89" i="87"/>
  <c r="F88" i="87"/>
  <c r="F87" i="87"/>
  <c r="F86" i="87"/>
  <c r="E86" i="87"/>
  <c r="F85" i="87"/>
  <c r="E115" i="87" s="1"/>
  <c r="F84" i="87"/>
  <c r="F83" i="87"/>
  <c r="F82" i="87"/>
  <c r="F81" i="87"/>
  <c r="F80" i="87"/>
  <c r="F79" i="87"/>
  <c r="F78" i="87"/>
  <c r="F77" i="87"/>
  <c r="F76" i="87"/>
  <c r="E106" i="87" s="1"/>
  <c r="E109" i="87" s="1"/>
  <c r="F75" i="87"/>
  <c r="F74" i="87"/>
  <c r="F73" i="87"/>
  <c r="F72" i="87"/>
  <c r="F71" i="87"/>
  <c r="F70" i="87"/>
  <c r="F69" i="87"/>
  <c r="F68" i="87"/>
  <c r="F67" i="87"/>
  <c r="F66" i="87"/>
  <c r="E58" i="87" s="1"/>
  <c r="F65" i="87"/>
  <c r="F64" i="87"/>
  <c r="F63" i="87"/>
  <c r="F62" i="87"/>
  <c r="F61" i="87"/>
  <c r="F60" i="87"/>
  <c r="F59" i="87"/>
  <c r="F58" i="87"/>
  <c r="F57" i="87"/>
  <c r="F56" i="87"/>
  <c r="F55" i="87"/>
  <c r="F54" i="87"/>
  <c r="E54" i="87"/>
  <c r="F53" i="87"/>
  <c r="F52" i="87"/>
  <c r="F51" i="87"/>
  <c r="F50" i="87"/>
  <c r="F49" i="87"/>
  <c r="F48" i="87"/>
  <c r="F47" i="87"/>
  <c r="F46" i="87"/>
  <c r="F45" i="87"/>
  <c r="F44" i="87"/>
  <c r="F43" i="87"/>
  <c r="F42" i="87"/>
  <c r="F41" i="87"/>
  <c r="F40" i="87"/>
  <c r="F39" i="87"/>
  <c r="F38" i="87"/>
  <c r="F37" i="87"/>
  <c r="F36" i="87"/>
  <c r="F35" i="87"/>
  <c r="F34" i="87"/>
  <c r="F33" i="87"/>
  <c r="F32" i="87"/>
  <c r="F31" i="87"/>
  <c r="F30" i="87"/>
  <c r="F29" i="87"/>
  <c r="F28" i="87"/>
  <c r="F27" i="87"/>
  <c r="F26" i="87"/>
  <c r="F25" i="87"/>
  <c r="F24" i="87"/>
  <c r="F23" i="87"/>
  <c r="F22" i="87"/>
  <c r="F21" i="87"/>
  <c r="F20" i="87"/>
  <c r="F19" i="87"/>
  <c r="F18" i="87"/>
  <c r="F17" i="87"/>
  <c r="F16" i="87"/>
  <c r="F15" i="87"/>
  <c r="E15" i="87"/>
  <c r="F14" i="87"/>
  <c r="E14" i="87"/>
  <c r="F13" i="87"/>
  <c r="F12" i="87"/>
  <c r="F11" i="87"/>
  <c r="F10" i="87"/>
  <c r="E10" i="87" s="1"/>
  <c r="F9" i="87"/>
  <c r="F8" i="87"/>
  <c r="F7" i="87"/>
  <c r="F6" i="87"/>
  <c r="F5" i="87"/>
  <c r="F4" i="87"/>
  <c r="E4" i="87"/>
  <c r="F3" i="87"/>
  <c r="F2" i="87"/>
  <c r="F1" i="87"/>
  <c r="E35" i="87" a="1"/>
  <c r="E68" i="87" a="1"/>
  <c r="C107" i="89" l="1"/>
  <c r="C111" i="89"/>
  <c r="C115" i="89"/>
  <c r="C119" i="89"/>
  <c r="C123" i="89"/>
  <c r="C127" i="89"/>
  <c r="C131" i="89"/>
  <c r="C4" i="89"/>
  <c r="C20" i="89"/>
  <c r="C36" i="89"/>
  <c r="C52" i="89"/>
  <c r="C68" i="89"/>
  <c r="C84" i="89"/>
  <c r="C100" i="89"/>
  <c r="C108" i="89"/>
  <c r="C113" i="89"/>
  <c r="C118" i="89"/>
  <c r="C124" i="89"/>
  <c r="C129" i="89"/>
  <c r="C8" i="89"/>
  <c r="C24" i="89"/>
  <c r="C40" i="89"/>
  <c r="C56" i="89"/>
  <c r="C72" i="89"/>
  <c r="C88" i="89"/>
  <c r="C104" i="89"/>
  <c r="C109" i="89"/>
  <c r="C114" i="89"/>
  <c r="C120" i="89"/>
  <c r="C125" i="89"/>
  <c r="C130" i="89"/>
  <c r="C12" i="89"/>
  <c r="C28" i="89"/>
  <c r="C44" i="89"/>
  <c r="C60" i="89"/>
  <c r="C76" i="89"/>
  <c r="C92" i="89"/>
  <c r="C105" i="89"/>
  <c r="C110" i="89"/>
  <c r="C116" i="89"/>
  <c r="C121" i="89"/>
  <c r="C126" i="89"/>
  <c r="C132" i="89"/>
  <c r="C103" i="89"/>
  <c r="C9" i="89"/>
  <c r="C13" i="89"/>
  <c r="C17" i="89"/>
  <c r="C21" i="89"/>
  <c r="C25" i="89"/>
  <c r="C29" i="89"/>
  <c r="C33" i="89"/>
  <c r="C37" i="89"/>
  <c r="C41" i="89"/>
  <c r="C45" i="89"/>
  <c r="C49" i="89"/>
  <c r="C53" i="89"/>
  <c r="C57" i="89"/>
  <c r="C61" i="89"/>
  <c r="C65" i="89"/>
  <c r="C69" i="89"/>
  <c r="C73" i="89"/>
  <c r="C77" i="89"/>
  <c r="C81" i="89"/>
  <c r="C85" i="89"/>
  <c r="C89" i="89"/>
  <c r="C93" i="89"/>
  <c r="C97" i="89"/>
  <c r="C101" i="89"/>
  <c r="C2" i="89"/>
  <c r="C6" i="89"/>
  <c r="C10" i="89"/>
  <c r="C14" i="89"/>
  <c r="C18" i="89"/>
  <c r="C22" i="89"/>
  <c r="C26" i="89"/>
  <c r="C30" i="89"/>
  <c r="C34" i="89"/>
  <c r="C38" i="89"/>
  <c r="C42" i="89"/>
  <c r="C46" i="89"/>
  <c r="C50" i="89"/>
  <c r="C54" i="89"/>
  <c r="C58" i="89"/>
  <c r="C62" i="89"/>
  <c r="C66" i="89"/>
  <c r="C70" i="89"/>
  <c r="C74" i="89"/>
  <c r="C78" i="89"/>
  <c r="C82" i="89"/>
  <c r="C86" i="89"/>
  <c r="C90" i="89"/>
  <c r="C94" i="89"/>
  <c r="C98" i="89"/>
  <c r="C102" i="89"/>
  <c r="C5" i="89"/>
  <c r="C3" i="89"/>
  <c r="C7" i="89"/>
  <c r="C11" i="89"/>
  <c r="C15" i="89"/>
  <c r="C19" i="89"/>
  <c r="C23" i="89"/>
  <c r="C27" i="89"/>
  <c r="C31" i="89"/>
  <c r="C35" i="89"/>
  <c r="C39" i="89"/>
  <c r="C43" i="89"/>
  <c r="C47" i="89"/>
  <c r="C51" i="89"/>
  <c r="C55" i="89"/>
  <c r="C59" i="89"/>
  <c r="C63" i="89"/>
  <c r="C67" i="89"/>
  <c r="C71" i="89"/>
  <c r="C75" i="89"/>
  <c r="C79" i="89"/>
  <c r="C83" i="89"/>
  <c r="C87" i="89"/>
  <c r="C91" i="89"/>
  <c r="C95" i="89"/>
  <c r="C99" i="89"/>
  <c r="E68" i="87"/>
  <c r="E35" i="87"/>
  <c r="E110" i="87"/>
  <c r="E120" i="87"/>
  <c r="E95" i="87"/>
  <c r="F87" i="64" l="1"/>
  <c r="F39" i="64"/>
  <c r="F23" i="64"/>
  <c r="E58" i="64" s="1"/>
  <c r="F99" i="64"/>
  <c r="F83" i="64"/>
  <c r="F67" i="64"/>
  <c r="F51" i="64"/>
  <c r="F35" i="64"/>
  <c r="F91" i="64"/>
  <c r="F75" i="64"/>
  <c r="F59" i="64"/>
  <c r="F43" i="64"/>
  <c r="F27" i="64"/>
  <c r="F11" i="64"/>
  <c r="F102" i="64"/>
  <c r="F86" i="64"/>
  <c r="F70" i="64"/>
  <c r="F54" i="64"/>
  <c r="F38" i="64"/>
  <c r="F22" i="64"/>
  <c r="F6" i="64"/>
  <c r="F93" i="64"/>
  <c r="F77" i="64"/>
  <c r="F61" i="64"/>
  <c r="F45" i="64"/>
  <c r="F29" i="64"/>
  <c r="F13" i="64"/>
  <c r="F126" i="64"/>
  <c r="F105" i="64"/>
  <c r="F44" i="64"/>
  <c r="F125" i="64"/>
  <c r="F104" i="64"/>
  <c r="F40" i="64"/>
  <c r="F124" i="64"/>
  <c r="F100" i="64"/>
  <c r="F36" i="64"/>
  <c r="F127" i="64"/>
  <c r="F111" i="64"/>
  <c r="F7" i="64"/>
  <c r="F98" i="64"/>
  <c r="F82" i="64"/>
  <c r="F66" i="64"/>
  <c r="F50" i="64"/>
  <c r="F34" i="64"/>
  <c r="F18" i="64"/>
  <c r="F2" i="64"/>
  <c r="F89" i="64"/>
  <c r="F73" i="64"/>
  <c r="F57" i="64"/>
  <c r="F41" i="64"/>
  <c r="F25" i="64"/>
  <c r="F9" i="64"/>
  <c r="F121" i="64"/>
  <c r="F92" i="64"/>
  <c r="F28" i="64"/>
  <c r="F120" i="64"/>
  <c r="F88" i="64"/>
  <c r="F24" i="64"/>
  <c r="F118" i="64"/>
  <c r="F84" i="64"/>
  <c r="F20" i="64"/>
  <c r="F123" i="64"/>
  <c r="F107" i="64"/>
  <c r="F55" i="64"/>
  <c r="F3" i="64"/>
  <c r="F94" i="64"/>
  <c r="F78" i="64"/>
  <c r="F62" i="64"/>
  <c r="F46" i="64"/>
  <c r="F30" i="64"/>
  <c r="F14" i="64"/>
  <c r="E15" i="64" s="1"/>
  <c r="F101" i="64"/>
  <c r="F85" i="64"/>
  <c r="F69" i="64"/>
  <c r="F53" i="64"/>
  <c r="F37" i="64"/>
  <c r="F21" i="64"/>
  <c r="F103" i="64"/>
  <c r="F116" i="64"/>
  <c r="F76" i="64"/>
  <c r="F12" i="64"/>
  <c r="F114" i="64"/>
  <c r="F72" i="64"/>
  <c r="F8" i="64"/>
  <c r="F113" i="64"/>
  <c r="F68" i="64"/>
  <c r="F4" i="64"/>
  <c r="F119" i="64"/>
  <c r="F71" i="64"/>
  <c r="F19" i="64"/>
  <c r="F95" i="64"/>
  <c r="F79" i="64"/>
  <c r="F63" i="64"/>
  <c r="F47" i="64"/>
  <c r="F31" i="64"/>
  <c r="F15" i="64"/>
  <c r="E51" i="64" s="1"/>
  <c r="F5" i="64"/>
  <c r="F90" i="64"/>
  <c r="F74" i="64"/>
  <c r="F58" i="64"/>
  <c r="F42" i="64"/>
  <c r="F26" i="64"/>
  <c r="F10" i="64"/>
  <c r="F97" i="64"/>
  <c r="F81" i="64"/>
  <c r="F65" i="64"/>
  <c r="F49" i="64"/>
  <c r="F33" i="64"/>
  <c r="F17" i="64"/>
  <c r="F132" i="64"/>
  <c r="F110" i="64"/>
  <c r="F60" i="64"/>
  <c r="F130" i="64"/>
  <c r="F109" i="64"/>
  <c r="F56" i="64"/>
  <c r="F129" i="64"/>
  <c r="F108" i="64"/>
  <c r="F52" i="64"/>
  <c r="F131" i="64"/>
  <c r="F115" i="64"/>
  <c r="E35" i="64" a="1"/>
  <c r="E14" i="64" l="1"/>
  <c r="E35" i="64"/>
  <c r="E4" i="64"/>
  <c r="E10" i="64"/>
  <c r="E54" i="64"/>
  <c r="E68" i="64" a="1"/>
  <c r="E68" i="64" l="1"/>
  <c r="E86" i="64"/>
  <c r="E90" i="64"/>
  <c r="E95" i="64"/>
  <c r="E106" i="64"/>
  <c r="E109" i="64" s="1"/>
  <c r="E110" i="64"/>
  <c r="E111" i="64"/>
  <c r="E115" i="64" l="1"/>
  <c r="E120" i="64"/>
  <c r="G4" i="78"/>
  <c r="E38" i="64" a="1"/>
  <c r="E38" i="87" a="1"/>
  <c r="E71" i="64" a="1"/>
  <c r="E71" i="87" a="1"/>
  <c r="E38" i="64" l="1"/>
  <c r="E38" i="87"/>
  <c r="E71" i="87"/>
  <c r="E71" i="64"/>
  <c r="G7" i="78"/>
  <c r="G5" i="78"/>
  <c r="G6" i="78"/>
  <c r="G3" i="78"/>
  <c r="B4" i="77"/>
  <c r="D4" i="77" s="1"/>
  <c r="B3" i="77"/>
  <c r="D3" i="77" s="1"/>
  <c r="B2" i="77"/>
  <c r="D2" i="77" s="1"/>
  <c r="C3" i="56"/>
  <c r="C1" i="56" s="1"/>
  <c r="S1531" i="49"/>
  <c r="S1530" i="49"/>
  <c r="S1529" i="49"/>
  <c r="S1528" i="49"/>
  <c r="S1527" i="49"/>
  <c r="S1526" i="49"/>
  <c r="S1525" i="49"/>
  <c r="S1524" i="49"/>
  <c r="S1523" i="49"/>
  <c r="S1522" i="49"/>
  <c r="S1521" i="49"/>
  <c r="S1520" i="49"/>
  <c r="S1519" i="49"/>
  <c r="S1518" i="49"/>
  <c r="S1517" i="49"/>
  <c r="S1516" i="49"/>
  <c r="S1515" i="49"/>
  <c r="S1514" i="49"/>
  <c r="S1513" i="49"/>
  <c r="S1512" i="49"/>
  <c r="S1511" i="49"/>
  <c r="S1510" i="49"/>
  <c r="S1509" i="49"/>
  <c r="S1508" i="49"/>
  <c r="S1507" i="49"/>
  <c r="S1506" i="49"/>
  <c r="S1505" i="49"/>
  <c r="S1504" i="49"/>
  <c r="S1503" i="49"/>
  <c r="S1502" i="49"/>
  <c r="S1501" i="49"/>
  <c r="S1500" i="49"/>
  <c r="S1499" i="49"/>
  <c r="S1498" i="49"/>
  <c r="S1497" i="49"/>
  <c r="S1496" i="49"/>
  <c r="S1495" i="49"/>
  <c r="S1494" i="49"/>
  <c r="S1493" i="49"/>
  <c r="S1492" i="49"/>
  <c r="S1491" i="49"/>
  <c r="S1490" i="49"/>
  <c r="S1489" i="49"/>
  <c r="S1488" i="49"/>
  <c r="S1487" i="49"/>
  <c r="S1486" i="49"/>
  <c r="S1485" i="49"/>
  <c r="S1484" i="49"/>
  <c r="S1483" i="49"/>
  <c r="S1482" i="49"/>
  <c r="S1481" i="49"/>
  <c r="S1480" i="49"/>
  <c r="S1479" i="49"/>
  <c r="S1478" i="49"/>
  <c r="S1477" i="49"/>
  <c r="S1476" i="49"/>
  <c r="S1475" i="49"/>
  <c r="S1474" i="49"/>
  <c r="S1473" i="49"/>
  <c r="S1472" i="49"/>
  <c r="S1471" i="49"/>
  <c r="S1470" i="49"/>
  <c r="S1469" i="49"/>
  <c r="S1468" i="49"/>
  <c r="S1467" i="49"/>
  <c r="S1466" i="49"/>
  <c r="S1465" i="49"/>
  <c r="S1464" i="49"/>
  <c r="S1463" i="49"/>
  <c r="S1462" i="49"/>
  <c r="S1461" i="49"/>
  <c r="S1460" i="49"/>
  <c r="S1459" i="49"/>
  <c r="S1458" i="49"/>
  <c r="S1457" i="49"/>
  <c r="S1456" i="49"/>
  <c r="S1455" i="49"/>
  <c r="S1454" i="49"/>
  <c r="S1453" i="49"/>
  <c r="S1452" i="49"/>
  <c r="S1451" i="49"/>
  <c r="S1450" i="49"/>
  <c r="S1449" i="49"/>
  <c r="S1448" i="49"/>
  <c r="S1447" i="49"/>
  <c r="S1446" i="49"/>
  <c r="S1445" i="49"/>
  <c r="S1444" i="49"/>
  <c r="S1443" i="49"/>
  <c r="S1442" i="49"/>
  <c r="S1441" i="49"/>
  <c r="S1440" i="49"/>
  <c r="S1439" i="49"/>
  <c r="S1438" i="49"/>
  <c r="S1437" i="49"/>
  <c r="S1436" i="49"/>
  <c r="S1435" i="49"/>
  <c r="S1434" i="49"/>
  <c r="S1433" i="49"/>
  <c r="S1432" i="49"/>
  <c r="S1431" i="49"/>
  <c r="S1430" i="49"/>
  <c r="S1429" i="49"/>
  <c r="S1428" i="49"/>
  <c r="S1427" i="49"/>
  <c r="S1426" i="49"/>
  <c r="S1425" i="49"/>
  <c r="S1424" i="49"/>
  <c r="S1423" i="49"/>
  <c r="S1422" i="49"/>
  <c r="S1421" i="49"/>
  <c r="S1420" i="49"/>
  <c r="S1419" i="49"/>
  <c r="S1418" i="49"/>
  <c r="S1417" i="49"/>
  <c r="S1416" i="49"/>
  <c r="S1415" i="49"/>
  <c r="S1414" i="49"/>
  <c r="S1413" i="49"/>
  <c r="S1412" i="49"/>
  <c r="S1411" i="49"/>
  <c r="S1410" i="49"/>
  <c r="S1409" i="49"/>
  <c r="S1408" i="49"/>
  <c r="S1407" i="49"/>
  <c r="S1406" i="49"/>
  <c r="S1405" i="49"/>
  <c r="S1404" i="49"/>
  <c r="S1403" i="49"/>
  <c r="S1402" i="49"/>
  <c r="S1401" i="49"/>
  <c r="S1400" i="49"/>
  <c r="S1399" i="49"/>
  <c r="S1398" i="49"/>
  <c r="S1397" i="49"/>
  <c r="S1396" i="49"/>
  <c r="S1395" i="49"/>
  <c r="S1394" i="49"/>
  <c r="S1393" i="49"/>
  <c r="S1392" i="49"/>
  <c r="S1391" i="49"/>
  <c r="S1390" i="49"/>
  <c r="S1389" i="49"/>
  <c r="S1388" i="49"/>
  <c r="S1387" i="49"/>
  <c r="S1386" i="49"/>
  <c r="S1385" i="49"/>
  <c r="S1384" i="49"/>
  <c r="S1383" i="49"/>
  <c r="S1382" i="49"/>
  <c r="S1381" i="49"/>
  <c r="S1380" i="49"/>
  <c r="S1379" i="49"/>
  <c r="S1378" i="49"/>
  <c r="S1377" i="49"/>
  <c r="S1376" i="49"/>
  <c r="S1375" i="49"/>
  <c r="S1374" i="49"/>
  <c r="S1373" i="49"/>
  <c r="S1372" i="49"/>
  <c r="S1371" i="49"/>
  <c r="S1370" i="49"/>
  <c r="S1369" i="49"/>
  <c r="S1368" i="49"/>
  <c r="S1367" i="49"/>
  <c r="S1366" i="49"/>
  <c r="S1365" i="49"/>
  <c r="S1364" i="49"/>
  <c r="S1363" i="49"/>
  <c r="S1362" i="49"/>
  <c r="S1361" i="49"/>
  <c r="S1360" i="49"/>
  <c r="S1359" i="49"/>
  <c r="S1358" i="49"/>
  <c r="S1357" i="49"/>
  <c r="S1356" i="49"/>
  <c r="S1355" i="49"/>
  <c r="S1354" i="49"/>
  <c r="S1353" i="49"/>
  <c r="S1352" i="49"/>
  <c r="S1351" i="49"/>
  <c r="S1350" i="49"/>
  <c r="S1349" i="49"/>
  <c r="S1348" i="49"/>
  <c r="S1347" i="49"/>
  <c r="S1346" i="49"/>
  <c r="S1345" i="49"/>
  <c r="S1344" i="49"/>
  <c r="S1343" i="49"/>
  <c r="S1342" i="49"/>
  <c r="S1341" i="49"/>
  <c r="S1340" i="49"/>
  <c r="S1339" i="49"/>
  <c r="S1338" i="49"/>
  <c r="S1337" i="49"/>
  <c r="S1336" i="49"/>
  <c r="S1335" i="49"/>
  <c r="S1334" i="49"/>
  <c r="S1333" i="49"/>
  <c r="S1332" i="49"/>
  <c r="S1331" i="49"/>
  <c r="S1330" i="49"/>
  <c r="S1329" i="49"/>
  <c r="S1328" i="49"/>
  <c r="S1327" i="49"/>
  <c r="S1326" i="49"/>
  <c r="S1325" i="49"/>
  <c r="S1324" i="49"/>
  <c r="S1323" i="49"/>
  <c r="S1322" i="49"/>
  <c r="S1321" i="49"/>
  <c r="S1320" i="49"/>
  <c r="S1319" i="49"/>
  <c r="S1318" i="49"/>
  <c r="S1317" i="49"/>
  <c r="S1316" i="49"/>
  <c r="S1315" i="49"/>
  <c r="S1314" i="49"/>
  <c r="S1313" i="49"/>
  <c r="S1312" i="49"/>
  <c r="S1311" i="49"/>
  <c r="S1310" i="49"/>
  <c r="S1309" i="49"/>
  <c r="S1308" i="49"/>
  <c r="S1307" i="49"/>
  <c r="S1306" i="49"/>
  <c r="S1305" i="49"/>
  <c r="S1304" i="49"/>
  <c r="S1303" i="49"/>
  <c r="S1302" i="49"/>
  <c r="S1301" i="49"/>
  <c r="S1300" i="49"/>
  <c r="S1299" i="49"/>
  <c r="S1298" i="49"/>
  <c r="S1297" i="49"/>
  <c r="S1296" i="49"/>
  <c r="S1295" i="49"/>
  <c r="S1294" i="49"/>
  <c r="S1293" i="49"/>
  <c r="S1292" i="49"/>
  <c r="S1291" i="49"/>
  <c r="S1290" i="49"/>
  <c r="S1289" i="49"/>
  <c r="S1288" i="49"/>
  <c r="S1287" i="49"/>
  <c r="S1286" i="49"/>
  <c r="S1285" i="49"/>
  <c r="S1284" i="49"/>
  <c r="S1283" i="49"/>
  <c r="S1282" i="49"/>
  <c r="S1281" i="49"/>
  <c r="S1280" i="49"/>
  <c r="S1279" i="49"/>
  <c r="S1278" i="49"/>
  <c r="S1277" i="49"/>
  <c r="S1276" i="49"/>
  <c r="S1275" i="49"/>
  <c r="S1274" i="49"/>
  <c r="S1273" i="49"/>
  <c r="S1272" i="49"/>
  <c r="S1271" i="49"/>
  <c r="S1270" i="49"/>
  <c r="S1269" i="49"/>
  <c r="S1268" i="49"/>
  <c r="S1267" i="49"/>
  <c r="S1266" i="49"/>
  <c r="S1265" i="49"/>
  <c r="S1264" i="49"/>
  <c r="S1263" i="49"/>
  <c r="S1262" i="49"/>
  <c r="S1261" i="49"/>
  <c r="S1260" i="49"/>
  <c r="S1259" i="49"/>
  <c r="S1258" i="49"/>
  <c r="S1257" i="49"/>
  <c r="S1256" i="49"/>
  <c r="S1255" i="49"/>
  <c r="S1254" i="49"/>
  <c r="S1253" i="49"/>
  <c r="S1252" i="49"/>
  <c r="S1251" i="49"/>
  <c r="S1250" i="49"/>
  <c r="S1249" i="49"/>
  <c r="S1248" i="49"/>
  <c r="S1247" i="49"/>
  <c r="S1246" i="49"/>
  <c r="S1245" i="49"/>
  <c r="S1244" i="49"/>
  <c r="S1243" i="49"/>
  <c r="S1242" i="49"/>
  <c r="S1241" i="49"/>
  <c r="S1240" i="49"/>
  <c r="S1239" i="49"/>
  <c r="S1238" i="49"/>
  <c r="S1237" i="49"/>
  <c r="S1236" i="49"/>
  <c r="S1235" i="49"/>
  <c r="S1234" i="49"/>
  <c r="S1233" i="49"/>
  <c r="S1232" i="49"/>
  <c r="S1231" i="49"/>
  <c r="S1230" i="49"/>
  <c r="S1229" i="49"/>
  <c r="S1228" i="49"/>
  <c r="S1227" i="49"/>
  <c r="S1226" i="49"/>
  <c r="S1225" i="49"/>
  <c r="S1224" i="49"/>
  <c r="S1223" i="49"/>
  <c r="S1222" i="49"/>
  <c r="S1221" i="49"/>
  <c r="S1220" i="49"/>
  <c r="S1219" i="49"/>
  <c r="S1218" i="49"/>
  <c r="S1217" i="49"/>
  <c r="S1216" i="49"/>
  <c r="S1215" i="49"/>
  <c r="S1214" i="49"/>
  <c r="S1213" i="49"/>
  <c r="S1212" i="49"/>
  <c r="S1211" i="49"/>
  <c r="S1210" i="49"/>
  <c r="S1209" i="49"/>
  <c r="S1208" i="49"/>
  <c r="S1207" i="49"/>
  <c r="S1206" i="49"/>
  <c r="S1205" i="49"/>
  <c r="S1204" i="49"/>
  <c r="S1203" i="49"/>
  <c r="S1202" i="49"/>
  <c r="S1201" i="49"/>
  <c r="S1200" i="49"/>
  <c r="S1199" i="49"/>
  <c r="S1198" i="49"/>
  <c r="S1197" i="49"/>
  <c r="S1196" i="49"/>
  <c r="S1195" i="49"/>
  <c r="S1194" i="49"/>
  <c r="S1193" i="49"/>
  <c r="S1192" i="49"/>
  <c r="S1191" i="49"/>
  <c r="S1190" i="49"/>
  <c r="S1189" i="49"/>
  <c r="S1188" i="49"/>
  <c r="S1187" i="49"/>
  <c r="S1186" i="49"/>
  <c r="S1185" i="49"/>
  <c r="S1184" i="49"/>
  <c r="S1183" i="49"/>
  <c r="S1182" i="49"/>
  <c r="S1181" i="49"/>
  <c r="S1180" i="49"/>
  <c r="S1179" i="49"/>
  <c r="S1178" i="49"/>
  <c r="S1177" i="49"/>
  <c r="S1176" i="49"/>
  <c r="S1175" i="49"/>
  <c r="S1174" i="49"/>
  <c r="S1173" i="49"/>
  <c r="S1172" i="49"/>
  <c r="S1171" i="49"/>
  <c r="S1170" i="49"/>
  <c r="S1169" i="49"/>
  <c r="S1168" i="49"/>
  <c r="S1167" i="49"/>
  <c r="S1166" i="49"/>
  <c r="S1165" i="49"/>
  <c r="S1164" i="49"/>
  <c r="S1163" i="49"/>
  <c r="S1162" i="49"/>
  <c r="S1161" i="49"/>
  <c r="S1160" i="49"/>
  <c r="S1159" i="49"/>
  <c r="S1158" i="49"/>
  <c r="S1157" i="49"/>
  <c r="S1156" i="49"/>
  <c r="S1155" i="49"/>
  <c r="S1154" i="49"/>
  <c r="S1153" i="49"/>
  <c r="S1152" i="49"/>
  <c r="S1151" i="49"/>
  <c r="S1150" i="49"/>
  <c r="S1149" i="49"/>
  <c r="S1148" i="49"/>
  <c r="S1147" i="49"/>
  <c r="S1146" i="49"/>
  <c r="S1145" i="49"/>
  <c r="S1144" i="49"/>
  <c r="S1143" i="49"/>
  <c r="S1142" i="49"/>
  <c r="S1141" i="49"/>
  <c r="S1140" i="49"/>
  <c r="S1139" i="49"/>
  <c r="S1138" i="49"/>
  <c r="S1137" i="49"/>
  <c r="S1136" i="49"/>
  <c r="S1135" i="49"/>
  <c r="S1134" i="49"/>
  <c r="S1133" i="49"/>
  <c r="S1132" i="49"/>
  <c r="S1131" i="49"/>
  <c r="S1130" i="49"/>
  <c r="S1129" i="49"/>
  <c r="S1128" i="49"/>
  <c r="S1127" i="49"/>
  <c r="S1126" i="49"/>
  <c r="S1125" i="49"/>
  <c r="S1124" i="49"/>
  <c r="S1123" i="49"/>
  <c r="S1122" i="49"/>
  <c r="S1121" i="49"/>
  <c r="S1120" i="49"/>
  <c r="S1119" i="49"/>
  <c r="S1118" i="49"/>
  <c r="S1117" i="49"/>
  <c r="S1116" i="49"/>
  <c r="S1115" i="49"/>
  <c r="S1114" i="49"/>
  <c r="S1113" i="49"/>
  <c r="S1112" i="49"/>
  <c r="S1111" i="49"/>
  <c r="S1110" i="49"/>
  <c r="S1109" i="49"/>
  <c r="S1108" i="49"/>
  <c r="S1107" i="49"/>
  <c r="S1106" i="49"/>
  <c r="S1105" i="49"/>
  <c r="S1104" i="49"/>
  <c r="S1103" i="49"/>
  <c r="S1102" i="49"/>
  <c r="S1101" i="49"/>
  <c r="S1100" i="49"/>
  <c r="S1099" i="49"/>
  <c r="S1098" i="49"/>
  <c r="S1097" i="49"/>
  <c r="S1096" i="49"/>
  <c r="S1095" i="49"/>
  <c r="S1094" i="49"/>
  <c r="S1093" i="49"/>
  <c r="S1092" i="49"/>
  <c r="S1091" i="49"/>
  <c r="S1090" i="49"/>
  <c r="S1089" i="49"/>
  <c r="S1088" i="49"/>
  <c r="S1087" i="49"/>
  <c r="S1086" i="49"/>
  <c r="S1085" i="49"/>
  <c r="S1084" i="49"/>
  <c r="S1083" i="49"/>
  <c r="S1082" i="49"/>
  <c r="S1081" i="49"/>
  <c r="S1080" i="49"/>
  <c r="S1079" i="49"/>
  <c r="S1078" i="49"/>
  <c r="S1077" i="49"/>
  <c r="S1076" i="49"/>
  <c r="S1075" i="49"/>
  <c r="S1074" i="49"/>
  <c r="S1073" i="49"/>
  <c r="S1072" i="49"/>
  <c r="S1071" i="49"/>
  <c r="S1070" i="49"/>
  <c r="S1069" i="49"/>
  <c r="S1068" i="49"/>
  <c r="S1067" i="49"/>
  <c r="S1066" i="49"/>
  <c r="S1065" i="49"/>
  <c r="S1064" i="49"/>
  <c r="S1063" i="49"/>
  <c r="S1062" i="49"/>
  <c r="S1061" i="49"/>
  <c r="S1060" i="49"/>
  <c r="S1059" i="49"/>
  <c r="S1058" i="49"/>
  <c r="S1057" i="49"/>
  <c r="S1056" i="49"/>
  <c r="S1055" i="49"/>
  <c r="S1054" i="49"/>
  <c r="S1053" i="49"/>
  <c r="S1052" i="49"/>
  <c r="S1051" i="49"/>
  <c r="S1050" i="49"/>
  <c r="S1049" i="49"/>
  <c r="S1048" i="49"/>
  <c r="S1047" i="49"/>
  <c r="S1046" i="49"/>
  <c r="S1045" i="49"/>
  <c r="S1044" i="49"/>
  <c r="S1043" i="49"/>
  <c r="S1042" i="49"/>
  <c r="S1041" i="49"/>
  <c r="S1040" i="49"/>
  <c r="S1039" i="49"/>
  <c r="S1038" i="49"/>
  <c r="S1037" i="49"/>
  <c r="S1036" i="49"/>
  <c r="S1035" i="49"/>
  <c r="S1034" i="49"/>
  <c r="S1033" i="49"/>
  <c r="S1032" i="49"/>
  <c r="S1031" i="49"/>
  <c r="S1030" i="49"/>
  <c r="S1029" i="49"/>
  <c r="S1028" i="49"/>
  <c r="S1027" i="49"/>
  <c r="S1026" i="49"/>
  <c r="S1025" i="49"/>
  <c r="S1024" i="49"/>
  <c r="S1023" i="49"/>
  <c r="S1022" i="49"/>
  <c r="S1021" i="49"/>
  <c r="S1020" i="49"/>
  <c r="S1019" i="49"/>
  <c r="S1018" i="49"/>
  <c r="S1017" i="49"/>
  <c r="S1016" i="49"/>
  <c r="S1015" i="49"/>
  <c r="S1014" i="49"/>
  <c r="S1013" i="49"/>
  <c r="S1012" i="49"/>
  <c r="S1011" i="49"/>
  <c r="S1010" i="49"/>
  <c r="S1009" i="49"/>
  <c r="S1008" i="49"/>
  <c r="S1007" i="49"/>
  <c r="S1006" i="49"/>
  <c r="S1005" i="49"/>
  <c r="S1004" i="49"/>
  <c r="S1003" i="49"/>
  <c r="S1002" i="49"/>
  <c r="S1001" i="49"/>
  <c r="S1000" i="49"/>
  <c r="S999" i="49"/>
  <c r="S998" i="49"/>
  <c r="S997" i="49"/>
  <c r="S996" i="49"/>
  <c r="S995" i="49"/>
  <c r="S994" i="49"/>
  <c r="S993" i="49"/>
  <c r="S992" i="49"/>
  <c r="S991" i="49"/>
  <c r="S990" i="49"/>
  <c r="S989" i="49"/>
  <c r="S988" i="49"/>
  <c r="S987" i="49"/>
  <c r="S986" i="49"/>
  <c r="S985" i="49"/>
  <c r="S984" i="49"/>
  <c r="S983" i="49"/>
  <c r="S982" i="49"/>
  <c r="S981" i="49"/>
  <c r="S980" i="49"/>
  <c r="S979" i="49"/>
  <c r="S978" i="49"/>
  <c r="S977" i="49"/>
  <c r="S976" i="49"/>
  <c r="S975" i="49"/>
  <c r="S974" i="49"/>
  <c r="S973" i="49"/>
  <c r="S972" i="49"/>
  <c r="S971" i="49"/>
  <c r="S970" i="49"/>
  <c r="S969" i="49"/>
  <c r="S968" i="49"/>
  <c r="S967" i="49"/>
  <c r="S966" i="49"/>
  <c r="S965" i="49"/>
  <c r="S964" i="49"/>
  <c r="S963" i="49"/>
  <c r="S962" i="49"/>
  <c r="S961" i="49"/>
  <c r="S960" i="49"/>
  <c r="S959" i="49"/>
  <c r="S958" i="49"/>
  <c r="S957" i="49"/>
  <c r="S956" i="49"/>
  <c r="S955" i="49"/>
  <c r="S954" i="49"/>
  <c r="S953" i="49"/>
  <c r="S952" i="49"/>
  <c r="S951" i="49"/>
  <c r="S950" i="49"/>
  <c r="S949" i="49"/>
  <c r="S948" i="49"/>
  <c r="S947" i="49"/>
  <c r="S946" i="49"/>
  <c r="S945" i="49"/>
  <c r="S944" i="49"/>
  <c r="S943" i="49"/>
  <c r="S942" i="49"/>
  <c r="S941" i="49"/>
  <c r="S940" i="49"/>
  <c r="S939" i="49"/>
  <c r="S938" i="49"/>
  <c r="S937" i="49"/>
  <c r="S936" i="49"/>
  <c r="S935" i="49"/>
  <c r="S934" i="49"/>
  <c r="S933" i="49"/>
  <c r="S932" i="49"/>
  <c r="S931" i="49"/>
  <c r="S930" i="49"/>
  <c r="S929" i="49"/>
  <c r="S928" i="49"/>
  <c r="S927" i="49"/>
  <c r="S926" i="49"/>
  <c r="S925" i="49"/>
  <c r="S924" i="49"/>
  <c r="S923" i="49"/>
  <c r="S922" i="49"/>
  <c r="S921" i="49"/>
  <c r="S920" i="49"/>
  <c r="S919" i="49"/>
  <c r="S918" i="49"/>
  <c r="S917" i="49"/>
  <c r="S916" i="49"/>
  <c r="S915" i="49"/>
  <c r="S914" i="49"/>
  <c r="S913" i="49"/>
  <c r="S912" i="49"/>
  <c r="S911" i="49"/>
  <c r="S910" i="49"/>
  <c r="S909" i="49"/>
  <c r="S908" i="49"/>
  <c r="S907" i="49"/>
  <c r="S906" i="49"/>
  <c r="S905" i="49"/>
  <c r="S904" i="49"/>
  <c r="S903" i="49"/>
  <c r="S902" i="49"/>
  <c r="S901" i="49"/>
  <c r="S900" i="49"/>
  <c r="S899" i="49"/>
  <c r="S898" i="49"/>
  <c r="S897" i="49"/>
  <c r="S896" i="49"/>
  <c r="S895" i="49"/>
  <c r="S894" i="49"/>
  <c r="S893" i="49"/>
  <c r="S892" i="49"/>
  <c r="S891" i="49"/>
  <c r="S890" i="49"/>
  <c r="S889" i="49"/>
  <c r="S888" i="49"/>
  <c r="S887" i="49"/>
  <c r="S886" i="49"/>
  <c r="S885" i="49"/>
  <c r="S884" i="49"/>
  <c r="S883" i="49"/>
  <c r="S882" i="49"/>
  <c r="S881" i="49"/>
  <c r="S880" i="49"/>
  <c r="S879" i="49"/>
  <c r="S878" i="49"/>
  <c r="S877" i="49"/>
  <c r="S876" i="49"/>
  <c r="S875" i="49"/>
  <c r="S874" i="49"/>
  <c r="S873" i="49"/>
  <c r="S872" i="49"/>
  <c r="S871" i="49"/>
  <c r="S870" i="49"/>
  <c r="S869" i="49"/>
  <c r="S868" i="49"/>
  <c r="S867" i="49"/>
  <c r="S866" i="49"/>
  <c r="S865" i="49"/>
  <c r="S864" i="49"/>
  <c r="S863" i="49"/>
  <c r="S862" i="49"/>
  <c r="S861" i="49"/>
  <c r="S860" i="49"/>
  <c r="S859" i="49"/>
  <c r="S858" i="49"/>
  <c r="S857" i="49"/>
  <c r="S856" i="49"/>
  <c r="S855" i="49"/>
  <c r="S854" i="49"/>
  <c r="S853" i="49"/>
  <c r="S852" i="49"/>
  <c r="S851" i="49"/>
  <c r="S850" i="49"/>
  <c r="S849" i="49"/>
  <c r="S848" i="49"/>
  <c r="S847" i="49"/>
  <c r="S846" i="49"/>
  <c r="S845" i="49"/>
  <c r="S844" i="49"/>
  <c r="S843" i="49"/>
  <c r="S842" i="49"/>
  <c r="S841" i="49"/>
  <c r="S840" i="49"/>
  <c r="S839" i="49"/>
  <c r="S838" i="49"/>
  <c r="S837" i="49"/>
  <c r="S836" i="49"/>
  <c r="S835" i="49"/>
  <c r="S834" i="49"/>
  <c r="S833" i="49"/>
  <c r="S832" i="49"/>
  <c r="S831" i="49"/>
  <c r="S830" i="49"/>
  <c r="S829" i="49"/>
  <c r="S828" i="49"/>
  <c r="S827" i="49"/>
  <c r="S826" i="49"/>
  <c r="S825" i="49"/>
  <c r="S824" i="49"/>
  <c r="S823" i="49"/>
  <c r="S822" i="49"/>
  <c r="S821" i="49"/>
  <c r="S820" i="49"/>
  <c r="S819" i="49"/>
  <c r="S818" i="49"/>
  <c r="S817" i="49"/>
  <c r="S816" i="49"/>
  <c r="S815" i="49"/>
  <c r="S814" i="49"/>
  <c r="S813" i="49"/>
  <c r="S812" i="49"/>
  <c r="S811" i="49"/>
  <c r="S810" i="49"/>
  <c r="S809" i="49"/>
  <c r="S808" i="49"/>
  <c r="S807" i="49"/>
  <c r="S806" i="49"/>
  <c r="S805" i="49"/>
  <c r="S804" i="49"/>
  <c r="S803" i="49"/>
  <c r="S802" i="49"/>
  <c r="S801" i="49"/>
  <c r="S800" i="49"/>
  <c r="S799" i="49"/>
  <c r="S798" i="49"/>
  <c r="S797" i="49"/>
  <c r="S796" i="49"/>
  <c r="S795" i="49"/>
  <c r="S794" i="49"/>
  <c r="S793" i="49"/>
  <c r="S792" i="49"/>
  <c r="S791" i="49"/>
  <c r="S790" i="49"/>
  <c r="S789" i="49"/>
  <c r="S788" i="49"/>
  <c r="S787" i="49"/>
  <c r="S786" i="49"/>
  <c r="S785" i="49"/>
  <c r="S784" i="49"/>
  <c r="S783" i="49"/>
  <c r="S782" i="49"/>
  <c r="S781" i="49"/>
  <c r="S780" i="49"/>
  <c r="S779" i="49"/>
  <c r="S778" i="49"/>
  <c r="S777" i="49"/>
  <c r="S776" i="49"/>
  <c r="S775" i="49"/>
  <c r="S774" i="49"/>
  <c r="S773" i="49"/>
  <c r="S772" i="49"/>
  <c r="S771" i="49"/>
  <c r="S770" i="49"/>
  <c r="S769" i="49"/>
  <c r="S768" i="49"/>
  <c r="S767" i="49"/>
  <c r="S766" i="49"/>
  <c r="S765" i="49"/>
  <c r="S764" i="49"/>
  <c r="S763" i="49"/>
  <c r="S762" i="49"/>
  <c r="S761" i="49"/>
  <c r="S760" i="49"/>
  <c r="S759" i="49"/>
  <c r="S758" i="49"/>
  <c r="S757" i="49"/>
  <c r="S756" i="49"/>
  <c r="S755" i="49"/>
  <c r="S754" i="49"/>
  <c r="S753" i="49"/>
  <c r="S752" i="49"/>
  <c r="S751" i="49"/>
  <c r="S750" i="49"/>
  <c r="S749" i="49"/>
  <c r="S748" i="49"/>
  <c r="S747" i="49"/>
  <c r="S746" i="49"/>
  <c r="S745" i="49"/>
  <c r="S744" i="49"/>
  <c r="S743" i="49"/>
  <c r="S742" i="49"/>
  <c r="S741" i="49"/>
  <c r="S740" i="49"/>
  <c r="S739" i="49"/>
  <c r="S738" i="49"/>
  <c r="S737" i="49"/>
  <c r="S736" i="49"/>
  <c r="S735" i="49"/>
  <c r="S734" i="49"/>
  <c r="S733" i="49"/>
  <c r="S732" i="49"/>
  <c r="S731" i="49"/>
  <c r="S730" i="49"/>
  <c r="S729" i="49"/>
  <c r="S728" i="49"/>
  <c r="S727" i="49"/>
  <c r="S726" i="49"/>
  <c r="S725" i="49"/>
  <c r="S724" i="49"/>
  <c r="S723" i="49"/>
  <c r="S722" i="49"/>
  <c r="S721" i="49"/>
  <c r="S720" i="49"/>
  <c r="S719" i="49"/>
  <c r="S718" i="49"/>
  <c r="S717" i="49"/>
  <c r="S716" i="49"/>
  <c r="S715" i="49"/>
  <c r="S714" i="49"/>
  <c r="S713" i="49"/>
  <c r="S712" i="49"/>
  <c r="S711" i="49"/>
  <c r="S710" i="49"/>
  <c r="S709" i="49"/>
  <c r="S708" i="49"/>
  <c r="S707" i="49"/>
  <c r="S706" i="49"/>
  <c r="S705" i="49"/>
  <c r="S704" i="49"/>
  <c r="S703" i="49"/>
  <c r="S702" i="49"/>
  <c r="S701" i="49"/>
  <c r="S700" i="49"/>
  <c r="S699" i="49"/>
  <c r="S698" i="49"/>
  <c r="S697" i="49"/>
  <c r="S696" i="49"/>
  <c r="S695" i="49"/>
  <c r="S694" i="49"/>
  <c r="S693" i="49"/>
  <c r="S692" i="49"/>
  <c r="S691" i="49"/>
  <c r="S690" i="49"/>
  <c r="S689" i="49"/>
  <c r="S688" i="49"/>
  <c r="S687" i="49"/>
  <c r="S686" i="49"/>
  <c r="S685" i="49"/>
  <c r="S684" i="49"/>
  <c r="S683" i="49"/>
  <c r="S682" i="49"/>
  <c r="S681" i="49"/>
  <c r="S680" i="49"/>
  <c r="S679" i="49"/>
  <c r="S678" i="49"/>
  <c r="S677" i="49"/>
  <c r="S676" i="49"/>
  <c r="S675" i="49"/>
  <c r="S674" i="49"/>
  <c r="S673" i="49"/>
  <c r="S672" i="49"/>
  <c r="S671" i="49"/>
  <c r="S670" i="49"/>
  <c r="S669" i="49"/>
  <c r="S668" i="49"/>
  <c r="S667" i="49"/>
  <c r="S666" i="49"/>
  <c r="S665" i="49"/>
  <c r="S664" i="49"/>
  <c r="S663" i="49"/>
  <c r="S662" i="49"/>
  <c r="S661" i="49"/>
  <c r="S660" i="49"/>
  <c r="S659" i="49"/>
  <c r="S658" i="49"/>
  <c r="S657" i="49"/>
  <c r="S656" i="49"/>
  <c r="S655" i="49"/>
  <c r="S654" i="49"/>
  <c r="S653" i="49"/>
  <c r="S652" i="49"/>
  <c r="S651" i="49"/>
  <c r="S650" i="49"/>
  <c r="S649" i="49"/>
  <c r="S648" i="49"/>
  <c r="S647" i="49"/>
  <c r="S646" i="49"/>
  <c r="S645" i="49"/>
  <c r="S644" i="49"/>
  <c r="S643" i="49"/>
  <c r="S642" i="49"/>
  <c r="S641" i="49"/>
  <c r="S640" i="49"/>
  <c r="S639" i="49"/>
  <c r="S638" i="49"/>
  <c r="S637" i="49"/>
  <c r="S636" i="49"/>
  <c r="S635" i="49"/>
  <c r="S634" i="49"/>
  <c r="S633" i="49"/>
  <c r="S632" i="49"/>
  <c r="S631" i="49"/>
  <c r="S630" i="49"/>
  <c r="S629" i="49"/>
  <c r="S628" i="49"/>
  <c r="S627" i="49"/>
  <c r="S626" i="49"/>
  <c r="S625" i="49"/>
  <c r="S624" i="49"/>
  <c r="S623" i="49"/>
  <c r="S622" i="49"/>
  <c r="S621" i="49"/>
  <c r="S620" i="49"/>
  <c r="S619" i="49"/>
  <c r="S618" i="49"/>
  <c r="S617" i="49"/>
  <c r="S616" i="49"/>
  <c r="S615" i="49"/>
  <c r="S614" i="49"/>
  <c r="S613" i="49"/>
  <c r="S612" i="49"/>
  <c r="S611" i="49"/>
  <c r="S610" i="49"/>
  <c r="S609" i="49"/>
  <c r="S608" i="49"/>
  <c r="S607" i="49"/>
  <c r="S606" i="49"/>
  <c r="S605" i="49"/>
  <c r="S604" i="49"/>
  <c r="S603" i="49"/>
  <c r="S602" i="49"/>
  <c r="S601" i="49"/>
  <c r="S600" i="49"/>
  <c r="S599" i="49"/>
  <c r="S598" i="49"/>
  <c r="S597" i="49"/>
  <c r="S596" i="49"/>
  <c r="S595" i="49"/>
  <c r="S594" i="49"/>
  <c r="S593" i="49"/>
  <c r="S592" i="49"/>
  <c r="S591" i="49"/>
  <c r="S590" i="49"/>
  <c r="S589" i="49"/>
  <c r="S588" i="49"/>
  <c r="S587" i="49"/>
  <c r="S586" i="49"/>
  <c r="S585" i="49"/>
  <c r="S584" i="49"/>
  <c r="S583" i="49"/>
  <c r="S582" i="49"/>
  <c r="S581" i="49"/>
  <c r="S580" i="49"/>
  <c r="S579" i="49"/>
  <c r="S578" i="49"/>
  <c r="S577" i="49"/>
  <c r="S576" i="49"/>
  <c r="S575" i="49"/>
  <c r="S574" i="49"/>
  <c r="S573" i="49"/>
  <c r="S572" i="49"/>
  <c r="S571" i="49"/>
  <c r="S570" i="49"/>
  <c r="S569" i="49"/>
  <c r="S568" i="49"/>
  <c r="S567" i="49"/>
  <c r="S566" i="49"/>
  <c r="S565" i="49"/>
  <c r="S564" i="49"/>
  <c r="S563" i="49"/>
  <c r="S562" i="49"/>
  <c r="S561" i="49"/>
  <c r="S560" i="49"/>
  <c r="S559" i="49"/>
  <c r="S558" i="49"/>
  <c r="S557" i="49"/>
  <c r="S556" i="49"/>
  <c r="S555" i="49"/>
  <c r="S554" i="49"/>
  <c r="S553" i="49"/>
  <c r="S552" i="49"/>
  <c r="S551" i="49"/>
  <c r="S550" i="49"/>
  <c r="S549" i="49"/>
  <c r="S548" i="49"/>
  <c r="S547" i="49"/>
  <c r="S546" i="49"/>
  <c r="S545" i="49"/>
  <c r="S544" i="49"/>
  <c r="S543" i="49"/>
  <c r="S542" i="49"/>
  <c r="S541" i="49"/>
  <c r="S540" i="49"/>
  <c r="S539" i="49"/>
  <c r="S538" i="49"/>
  <c r="S537" i="49"/>
  <c r="S536" i="49"/>
  <c r="S535" i="49"/>
  <c r="S534" i="49"/>
  <c r="S533" i="49"/>
  <c r="S532" i="49"/>
  <c r="S531" i="49"/>
  <c r="S530" i="49"/>
  <c r="S529" i="49"/>
  <c r="S528" i="49"/>
  <c r="S527" i="49"/>
  <c r="S526" i="49"/>
  <c r="S525" i="49"/>
  <c r="S524" i="49"/>
  <c r="S523" i="49"/>
  <c r="S522" i="49"/>
  <c r="S521" i="49"/>
  <c r="S520" i="49"/>
  <c r="S519" i="49"/>
  <c r="S518" i="49"/>
  <c r="S517" i="49"/>
  <c r="S516" i="49"/>
  <c r="S515" i="49"/>
  <c r="S514" i="49"/>
  <c r="S513" i="49"/>
  <c r="S512" i="49"/>
  <c r="S511" i="49"/>
  <c r="S510" i="49"/>
  <c r="S509" i="49"/>
  <c r="S508" i="49"/>
  <c r="S507" i="49"/>
  <c r="S506" i="49"/>
  <c r="S505" i="49"/>
  <c r="S504" i="49"/>
  <c r="S503" i="49"/>
  <c r="S502" i="49"/>
  <c r="S501" i="49"/>
  <c r="S500" i="49"/>
  <c r="S499" i="49"/>
  <c r="S498" i="49"/>
  <c r="S497" i="49"/>
  <c r="S496" i="49"/>
  <c r="S495" i="49"/>
  <c r="S494" i="49"/>
  <c r="S493" i="49"/>
  <c r="S492" i="49"/>
  <c r="S491" i="49"/>
  <c r="S490" i="49"/>
  <c r="S489" i="49"/>
  <c r="S488" i="49"/>
  <c r="S487" i="49"/>
  <c r="S486" i="49"/>
  <c r="S485" i="49"/>
  <c r="S484" i="49"/>
  <c r="S483" i="49"/>
  <c r="S482" i="49"/>
  <c r="S481" i="49"/>
  <c r="S480" i="49"/>
  <c r="S479" i="49"/>
  <c r="S478" i="49"/>
  <c r="S477" i="49"/>
  <c r="S476" i="49"/>
  <c r="S475" i="49"/>
  <c r="S474" i="49"/>
  <c r="S473" i="49"/>
  <c r="S472" i="49"/>
  <c r="S471" i="49"/>
  <c r="S470" i="49"/>
  <c r="S469" i="49"/>
  <c r="S468" i="49"/>
  <c r="S467" i="49"/>
  <c r="S466" i="49"/>
  <c r="S465" i="49"/>
  <c r="S464" i="49"/>
  <c r="S463" i="49"/>
  <c r="S462" i="49"/>
  <c r="S461" i="49"/>
  <c r="S460" i="49"/>
  <c r="S459" i="49"/>
  <c r="S458" i="49"/>
  <c r="S457" i="49"/>
  <c r="S456" i="49"/>
  <c r="S455" i="49"/>
  <c r="S454" i="49"/>
  <c r="S453" i="49"/>
  <c r="S452" i="49"/>
  <c r="S451" i="49"/>
  <c r="S450" i="49"/>
  <c r="S449" i="49"/>
  <c r="S448" i="49"/>
  <c r="S447" i="49"/>
  <c r="S446" i="49"/>
  <c r="S445" i="49"/>
  <c r="S444" i="49"/>
  <c r="S443" i="49"/>
  <c r="S442" i="49"/>
  <c r="S441" i="49"/>
  <c r="S440" i="49"/>
  <c r="S439" i="49"/>
  <c r="S438" i="49"/>
  <c r="S437" i="49"/>
  <c r="S436" i="49"/>
  <c r="S435" i="49"/>
  <c r="S434" i="49"/>
  <c r="S433" i="49"/>
  <c r="S432" i="49"/>
  <c r="S431" i="49"/>
  <c r="S430" i="49"/>
  <c r="S429" i="49"/>
  <c r="S428" i="49"/>
  <c r="S427" i="49"/>
  <c r="S426" i="49"/>
  <c r="S425" i="49"/>
  <c r="S424" i="49"/>
  <c r="S423" i="49"/>
  <c r="S422" i="49"/>
  <c r="S421" i="49"/>
  <c r="S420" i="49"/>
  <c r="S419" i="49"/>
  <c r="S418" i="49"/>
  <c r="S417" i="49"/>
  <c r="S416" i="49"/>
  <c r="S415" i="49"/>
  <c r="S414" i="49"/>
  <c r="S413" i="49"/>
  <c r="S412" i="49"/>
  <c r="S411" i="49"/>
  <c r="S410" i="49"/>
  <c r="S409" i="49"/>
  <c r="S408" i="49"/>
  <c r="S407" i="49"/>
  <c r="S406" i="49"/>
  <c r="S405" i="49"/>
  <c r="S404" i="49"/>
  <c r="S403" i="49"/>
  <c r="S402" i="49"/>
  <c r="S401" i="49"/>
  <c r="S400" i="49"/>
  <c r="S399" i="49"/>
  <c r="S398" i="49"/>
  <c r="S397" i="49"/>
  <c r="S396" i="49"/>
  <c r="S395" i="49"/>
  <c r="S394" i="49"/>
  <c r="S393" i="49"/>
  <c r="S392" i="49"/>
  <c r="S391" i="49"/>
  <c r="S390" i="49"/>
  <c r="S389" i="49"/>
  <c r="S388" i="49"/>
  <c r="S387" i="49"/>
  <c r="S386" i="49"/>
  <c r="S385" i="49"/>
  <c r="S384" i="49"/>
  <c r="S383" i="49"/>
  <c r="S382" i="49"/>
  <c r="S381" i="49"/>
  <c r="S380" i="49"/>
  <c r="S379" i="49"/>
  <c r="S378" i="49"/>
  <c r="S377" i="49"/>
  <c r="S376" i="49"/>
  <c r="S375" i="49"/>
  <c r="S374" i="49"/>
  <c r="S373" i="49"/>
  <c r="S372" i="49"/>
  <c r="S371" i="49"/>
  <c r="S370" i="49"/>
  <c r="S369" i="49"/>
  <c r="S368" i="49"/>
  <c r="S367" i="49"/>
  <c r="S366" i="49"/>
  <c r="S365" i="49"/>
  <c r="S364" i="49"/>
  <c r="S363" i="49"/>
  <c r="S362" i="49"/>
  <c r="S361" i="49"/>
  <c r="S360" i="49"/>
  <c r="S359" i="49"/>
  <c r="S358" i="49"/>
  <c r="S357" i="49"/>
  <c r="S356" i="49"/>
  <c r="S355" i="49"/>
  <c r="S354" i="49"/>
  <c r="S353" i="49"/>
  <c r="S352" i="49"/>
  <c r="S351" i="49"/>
  <c r="S350" i="49"/>
  <c r="S349" i="49"/>
  <c r="S348" i="49"/>
  <c r="S347" i="49"/>
  <c r="S346" i="49"/>
  <c r="S345" i="49"/>
  <c r="S343" i="49"/>
  <c r="S342" i="49"/>
  <c r="S341" i="49"/>
  <c r="S340" i="49"/>
  <c r="S339" i="49"/>
  <c r="S338" i="49"/>
  <c r="S337" i="49"/>
  <c r="S336" i="49"/>
  <c r="S335" i="49"/>
  <c r="S334" i="49"/>
  <c r="S333" i="49"/>
  <c r="S332" i="49"/>
  <c r="S331" i="49"/>
  <c r="S330" i="49"/>
  <c r="S329" i="49"/>
  <c r="S328" i="49"/>
  <c r="S327" i="49"/>
  <c r="S326" i="49"/>
  <c r="S325" i="49"/>
  <c r="S324" i="49"/>
  <c r="S323" i="49"/>
  <c r="S322" i="49"/>
  <c r="S321" i="49"/>
  <c r="S320" i="49"/>
  <c r="S319" i="49"/>
  <c r="S318" i="49"/>
  <c r="S317" i="49"/>
  <c r="S316" i="49"/>
  <c r="S315" i="49"/>
  <c r="S314" i="49"/>
  <c r="S313" i="49"/>
  <c r="S312" i="49"/>
  <c r="S311" i="49"/>
  <c r="S310" i="49"/>
  <c r="S309" i="49"/>
  <c r="S308" i="49"/>
  <c r="S307" i="49"/>
  <c r="S306" i="49"/>
  <c r="S305" i="49"/>
  <c r="S304" i="49"/>
  <c r="S303" i="49"/>
  <c r="S302" i="49"/>
  <c r="S301" i="49"/>
  <c r="S300" i="49"/>
  <c r="S299" i="49"/>
  <c r="S298" i="49"/>
  <c r="S297" i="49"/>
  <c r="S296" i="49"/>
  <c r="S295" i="49"/>
  <c r="S294" i="49"/>
  <c r="S293" i="49"/>
  <c r="S292" i="49"/>
  <c r="S291" i="49"/>
  <c r="S290" i="49"/>
  <c r="S289" i="49"/>
  <c r="S288" i="49"/>
  <c r="S287" i="49"/>
  <c r="S286" i="49"/>
  <c r="S285" i="49"/>
  <c r="S284" i="49"/>
  <c r="S283" i="49"/>
  <c r="S282" i="49"/>
  <c r="S281" i="49"/>
  <c r="S280" i="49"/>
  <c r="S279" i="49"/>
  <c r="S278" i="49"/>
  <c r="S277" i="49"/>
  <c r="S276" i="49"/>
  <c r="S275" i="49"/>
  <c r="S274" i="49"/>
  <c r="S273" i="49"/>
  <c r="S272" i="49"/>
  <c r="S271" i="49"/>
  <c r="S270" i="49"/>
  <c r="S269" i="49"/>
  <c r="S268" i="49"/>
  <c r="S267" i="49"/>
  <c r="S266" i="49"/>
  <c r="S265" i="49"/>
  <c r="S264" i="49"/>
  <c r="S263" i="49"/>
  <c r="S262" i="49"/>
  <c r="S261" i="49"/>
  <c r="S260" i="49"/>
  <c r="S259" i="49"/>
  <c r="S258" i="49"/>
  <c r="S257" i="49"/>
  <c r="S256" i="49"/>
  <c r="S255" i="49"/>
  <c r="S254" i="49"/>
  <c r="S253" i="49"/>
  <c r="S252" i="49"/>
  <c r="S251" i="49"/>
  <c r="S250" i="49"/>
  <c r="S249" i="49"/>
  <c r="S248" i="49"/>
  <c r="S247" i="49"/>
  <c r="S246" i="49"/>
  <c r="S245" i="49"/>
  <c r="S244" i="49"/>
  <c r="S243" i="49"/>
  <c r="S242" i="49"/>
  <c r="S241" i="49"/>
  <c r="S240" i="49"/>
  <c r="S239" i="49"/>
  <c r="S238" i="49"/>
  <c r="S237" i="49"/>
  <c r="S236" i="49"/>
  <c r="S235" i="49"/>
  <c r="S234" i="49"/>
  <c r="S233" i="49"/>
  <c r="S232" i="49"/>
  <c r="S231" i="49"/>
  <c r="S230" i="49"/>
  <c r="S229" i="49"/>
  <c r="S227" i="49"/>
  <c r="S226" i="49"/>
  <c r="S225" i="49"/>
  <c r="S224" i="49"/>
  <c r="S223" i="49"/>
  <c r="S222" i="49"/>
  <c r="S221" i="49"/>
  <c r="S220" i="49"/>
  <c r="S219" i="49"/>
  <c r="S218" i="49"/>
  <c r="S217" i="49"/>
  <c r="S216" i="49"/>
  <c r="S215" i="49"/>
  <c r="S214" i="49"/>
  <c r="S213" i="49"/>
  <c r="S212" i="49"/>
  <c r="S211" i="49"/>
  <c r="S210" i="49"/>
  <c r="S209" i="49"/>
  <c r="S208" i="49"/>
  <c r="S207" i="49"/>
  <c r="S206" i="49"/>
  <c r="S205" i="49"/>
  <c r="S204" i="49"/>
  <c r="S203" i="49"/>
  <c r="S202" i="49"/>
  <c r="S201" i="49"/>
  <c r="S200" i="49"/>
  <c r="S199" i="49"/>
  <c r="S198" i="49"/>
  <c r="S197" i="49"/>
  <c r="S196" i="49"/>
  <c r="S195" i="49"/>
  <c r="S194" i="49"/>
  <c r="S193" i="49"/>
  <c r="S192" i="49"/>
  <c r="S191" i="49"/>
  <c r="S190" i="49"/>
  <c r="S189" i="49"/>
  <c r="S188" i="49"/>
  <c r="S187" i="49"/>
  <c r="S186" i="49"/>
  <c r="S185" i="49"/>
  <c r="S184" i="49"/>
  <c r="S183" i="49"/>
  <c r="S182" i="49"/>
  <c r="S181" i="49"/>
  <c r="S180" i="49"/>
  <c r="S179" i="49"/>
  <c r="S178" i="49"/>
  <c r="S177" i="49"/>
  <c r="S176" i="49"/>
  <c r="S175" i="49"/>
  <c r="S174" i="49"/>
  <c r="S173" i="49"/>
  <c r="S172" i="49"/>
  <c r="S171" i="49"/>
  <c r="S170" i="49"/>
  <c r="S169" i="49"/>
  <c r="S168" i="49"/>
  <c r="S167" i="49"/>
  <c r="S166" i="49"/>
  <c r="S165" i="49"/>
  <c r="S164" i="49"/>
  <c r="S163" i="49"/>
  <c r="S162" i="49"/>
  <c r="S161" i="49"/>
  <c r="S160" i="49"/>
  <c r="S159" i="49"/>
  <c r="S158" i="49"/>
  <c r="S156" i="49"/>
  <c r="S155" i="49"/>
  <c r="S152" i="49"/>
  <c r="S151" i="49"/>
  <c r="S150" i="49"/>
  <c r="S149" i="49"/>
  <c r="S148" i="49"/>
  <c r="S147" i="49"/>
  <c r="S146" i="49"/>
  <c r="S145" i="49"/>
  <c r="S144" i="49"/>
  <c r="S142" i="49"/>
  <c r="S140" i="49"/>
  <c r="S139" i="49"/>
  <c r="S138" i="49"/>
  <c r="S136" i="49"/>
  <c r="S133" i="49"/>
  <c r="S132" i="49"/>
  <c r="S130" i="49"/>
  <c r="S129" i="49"/>
  <c r="S126" i="49"/>
  <c r="S124" i="49"/>
  <c r="S123" i="49"/>
  <c r="S122" i="49"/>
  <c r="S121" i="49"/>
  <c r="S120" i="49"/>
  <c r="S119" i="49"/>
  <c r="S118" i="49"/>
  <c r="S117" i="49"/>
  <c r="S116" i="49"/>
  <c r="S115" i="49"/>
  <c r="S114" i="49"/>
  <c r="S111" i="49"/>
  <c r="S110" i="49"/>
  <c r="S109" i="49"/>
  <c r="S108" i="49"/>
  <c r="S107" i="49"/>
  <c r="S105" i="49"/>
  <c r="S104" i="49"/>
  <c r="S103" i="49"/>
  <c r="S102" i="49"/>
  <c r="S99" i="49"/>
  <c r="S98" i="49"/>
  <c r="S97" i="49"/>
  <c r="S96" i="49"/>
  <c r="S95" i="49"/>
  <c r="S94" i="49"/>
  <c r="S93" i="49"/>
  <c r="S92" i="49"/>
  <c r="S91" i="49"/>
  <c r="S90" i="49"/>
  <c r="S87" i="49"/>
  <c r="S86" i="49"/>
  <c r="S85" i="49"/>
  <c r="S84" i="49"/>
  <c r="S81" i="49"/>
  <c r="S79" i="49"/>
  <c r="S78" i="49"/>
  <c r="S75" i="49"/>
  <c r="S74" i="49"/>
  <c r="S73" i="49"/>
  <c r="S72" i="49"/>
  <c r="S70" i="49"/>
  <c r="S69" i="49"/>
  <c r="S68" i="49"/>
  <c r="S67" i="49"/>
  <c r="S61" i="49"/>
  <c r="S60" i="49"/>
  <c r="S53" i="49"/>
  <c r="S52" i="49"/>
  <c r="S34" i="49"/>
  <c r="S31" i="49"/>
  <c r="S30" i="49"/>
  <c r="S20" i="49"/>
  <c r="S19" i="49"/>
  <c r="S18" i="49"/>
  <c r="S17" i="49"/>
  <c r="S16" i="49"/>
  <c r="S15" i="49"/>
  <c r="S14" i="49"/>
  <c r="S13" i="49"/>
  <c r="S12" i="49"/>
  <c r="E52" i="64" a="1"/>
  <c r="E92" i="87" a="1"/>
  <c r="E69" i="87" a="1"/>
  <c r="E113" i="64" a="1"/>
  <c r="E113" i="87" a="1"/>
  <c r="E73" i="87" a="1"/>
  <c r="E36" i="64" a="1"/>
  <c r="E52" i="87" a="1"/>
  <c r="E117" i="87" a="1"/>
  <c r="E40" i="87" a="1"/>
  <c r="E73" i="64" a="1"/>
  <c r="E40" i="64" a="1"/>
  <c r="E88" i="87" a="1"/>
  <c r="E36" i="87" a="1"/>
  <c r="E117" i="64" a="1"/>
  <c r="E88" i="64" a="1"/>
  <c r="E69" i="64" a="1"/>
  <c r="E92" i="64" a="1"/>
  <c r="E52" i="64" l="1"/>
  <c r="E55" i="64" s="1"/>
  <c r="E56" i="64" s="1"/>
  <c r="E40" i="87"/>
  <c r="E73" i="87"/>
  <c r="E69" i="87"/>
  <c r="E70" i="87" s="1"/>
  <c r="E72" i="87" s="1"/>
  <c r="E36" i="87"/>
  <c r="E37" i="87" s="1"/>
  <c r="E39" i="87" s="1"/>
  <c r="E117" i="87"/>
  <c r="E118" i="87" s="1"/>
  <c r="E119" i="87" s="1"/>
  <c r="E113" i="87"/>
  <c r="E114" i="87" s="1"/>
  <c r="E92" i="87"/>
  <c r="E93" i="87" s="1"/>
  <c r="E88" i="87"/>
  <c r="E89" i="87" s="1"/>
  <c r="E52" i="87"/>
  <c r="E40" i="64"/>
  <c r="E73" i="64"/>
  <c r="E36" i="64"/>
  <c r="E37" i="64" s="1"/>
  <c r="E39" i="64" s="1"/>
  <c r="E69" i="64"/>
  <c r="E70" i="64" s="1"/>
  <c r="E72" i="64" s="1"/>
  <c r="E88" i="64"/>
  <c r="E89" i="64" s="1"/>
  <c r="E92" i="64"/>
  <c r="E93" i="64" s="1"/>
  <c r="E113" i="64"/>
  <c r="E114" i="64" s="1"/>
  <c r="E117" i="64"/>
  <c r="E118" i="64" s="1"/>
  <c r="E119" i="64" s="1"/>
  <c r="A4" i="56"/>
  <c r="P22" i="54"/>
  <c r="M612" i="49"/>
  <c r="M611" i="49"/>
  <c r="M610" i="49"/>
  <c r="M609" i="49"/>
  <c r="M608" i="49"/>
  <c r="M607" i="49"/>
  <c r="M606" i="49"/>
  <c r="M605" i="49"/>
  <c r="M604" i="49"/>
  <c r="M603" i="49"/>
  <c r="M602" i="49"/>
  <c r="M601" i="49"/>
  <c r="M600" i="49"/>
  <c r="M599" i="49"/>
  <c r="M598" i="49"/>
  <c r="M597" i="49"/>
  <c r="M596" i="49"/>
  <c r="M595" i="49"/>
  <c r="M594" i="49"/>
  <c r="M593" i="49"/>
  <c r="M592" i="49"/>
  <c r="M591" i="49"/>
  <c r="M590" i="49"/>
  <c r="M589" i="49"/>
  <c r="M588" i="49"/>
  <c r="M587" i="49"/>
  <c r="M586" i="49"/>
  <c r="M585" i="49"/>
  <c r="M584" i="49"/>
  <c r="M583" i="49"/>
  <c r="M582" i="49"/>
  <c r="M581" i="49"/>
  <c r="M580" i="49"/>
  <c r="M579" i="49"/>
  <c r="M578" i="49"/>
  <c r="M577" i="49"/>
  <c r="M576" i="49"/>
  <c r="M575" i="49"/>
  <c r="M574" i="49"/>
  <c r="M573" i="49"/>
  <c r="M572" i="49"/>
  <c r="M571" i="49"/>
  <c r="M570" i="49"/>
  <c r="M569" i="49"/>
  <c r="M568" i="49"/>
  <c r="M567" i="49"/>
  <c r="M566" i="49"/>
  <c r="M565" i="49"/>
  <c r="M564" i="49"/>
  <c r="M563" i="49"/>
  <c r="M562" i="49"/>
  <c r="M561" i="49"/>
  <c r="M560" i="49"/>
  <c r="M559" i="49"/>
  <c r="M558" i="49"/>
  <c r="M557" i="49"/>
  <c r="M556" i="49"/>
  <c r="M555" i="49"/>
  <c r="M554" i="49"/>
  <c r="M553" i="49"/>
  <c r="M552" i="49"/>
  <c r="M551" i="49"/>
  <c r="M550" i="49"/>
  <c r="M549" i="49"/>
  <c r="M548" i="49"/>
  <c r="M547" i="49"/>
  <c r="M546" i="49"/>
  <c r="M545" i="49"/>
  <c r="M544" i="49"/>
  <c r="M543" i="49"/>
  <c r="M542" i="49"/>
  <c r="M541" i="49"/>
  <c r="M540" i="49"/>
  <c r="M539" i="49"/>
  <c r="M538" i="49"/>
  <c r="M537" i="49"/>
  <c r="M536" i="49"/>
  <c r="M535" i="49"/>
  <c r="M534" i="49"/>
  <c r="M533" i="49"/>
  <c r="M532" i="49"/>
  <c r="M531" i="49"/>
  <c r="M530" i="49"/>
  <c r="M529" i="49"/>
  <c r="M528" i="49"/>
  <c r="M527" i="49"/>
  <c r="M526" i="49"/>
  <c r="M525" i="49"/>
  <c r="M524" i="49"/>
  <c r="M523" i="49"/>
  <c r="M522" i="49"/>
  <c r="M521" i="49"/>
  <c r="M520" i="49"/>
  <c r="M519" i="49"/>
  <c r="M518" i="49"/>
  <c r="M517" i="49"/>
  <c r="M516" i="49"/>
  <c r="M515" i="49"/>
  <c r="M514" i="49"/>
  <c r="M513" i="49"/>
  <c r="M512" i="49"/>
  <c r="M511" i="49"/>
  <c r="M510" i="49"/>
  <c r="M509" i="49"/>
  <c r="BW153" i="58"/>
  <c r="P18" i="56" a="1"/>
  <c r="P18" i="56" s="1"/>
  <c r="O18" i="56" s="1"/>
  <c r="P17" i="56" a="1"/>
  <c r="P17" i="56" s="1"/>
  <c r="O17" i="56" s="1"/>
  <c r="P16" i="56" a="1"/>
  <c r="P16" i="56" s="1"/>
  <c r="O16" i="56" s="1"/>
  <c r="P15" i="56" a="1"/>
  <c r="P15" i="56" s="1"/>
  <c r="O15" i="56" s="1"/>
  <c r="P14" i="56" a="1"/>
  <c r="P14" i="56" s="1"/>
  <c r="O14" i="56" s="1"/>
  <c r="P13" i="56" a="1"/>
  <c r="P13" i="56" s="1"/>
  <c r="O13" i="56" s="1"/>
  <c r="P12" i="56" a="1"/>
  <c r="P12" i="56" s="1"/>
  <c r="O12" i="56" s="1"/>
  <c r="P11" i="56" a="1"/>
  <c r="P11" i="56" s="1"/>
  <c r="O11" i="56" s="1"/>
  <c r="P10" i="56" a="1"/>
  <c r="P10" i="56" s="1"/>
  <c r="O10" i="56" s="1"/>
  <c r="P9" i="56" a="1"/>
  <c r="P9" i="56" s="1"/>
  <c r="O9" i="56" s="1"/>
  <c r="P8" i="56" a="1"/>
  <c r="P8" i="56" s="1"/>
  <c r="O8" i="56" s="1"/>
  <c r="P7" i="56" a="1"/>
  <c r="P7" i="56" s="1"/>
  <c r="O7" i="56" s="1"/>
  <c r="P6" i="56" a="1"/>
  <c r="P6" i="56" s="1"/>
  <c r="O6" i="56" s="1"/>
  <c r="P5" i="56" a="1"/>
  <c r="P5" i="56" s="1"/>
  <c r="O5" i="56" s="1"/>
  <c r="P4" i="56" a="1"/>
  <c r="P4" i="56" s="1"/>
  <c r="O4" i="56" s="1"/>
  <c r="N4" i="56"/>
  <c r="F122" i="58"/>
  <c r="N9" i="49"/>
  <c r="F8" i="49"/>
  <c r="R9" i="49" s="1"/>
  <c r="N19" i="56"/>
  <c r="N18" i="56"/>
  <c r="N17" i="56"/>
  <c r="N16" i="56"/>
  <c r="N15" i="56"/>
  <c r="N14" i="56"/>
  <c r="N13" i="56"/>
  <c r="N12" i="56"/>
  <c r="N11" i="56"/>
  <c r="N10" i="56"/>
  <c r="N9" i="56"/>
  <c r="N8" i="56"/>
  <c r="N7" i="56"/>
  <c r="N6" i="56"/>
  <c r="N5" i="56"/>
  <c r="F119" i="58"/>
  <c r="F118" i="58"/>
  <c r="P44" i="56" a="1"/>
  <c r="P44" i="56" s="1"/>
  <c r="O44" i="56" s="1"/>
  <c r="P43" i="56" a="1"/>
  <c r="P43" i="56" s="1"/>
  <c r="O43" i="56" s="1"/>
  <c r="P42" i="56" a="1"/>
  <c r="P42" i="56" s="1"/>
  <c r="O42" i="56" s="1"/>
  <c r="P41" i="56" a="1"/>
  <c r="P41" i="56" s="1"/>
  <c r="O41" i="56" s="1"/>
  <c r="P40" i="56" a="1"/>
  <c r="P40" i="56" s="1"/>
  <c r="O40" i="56" s="1"/>
  <c r="P39" i="56" a="1"/>
  <c r="P39" i="56" s="1"/>
  <c r="O39" i="56" s="1"/>
  <c r="P38" i="56" a="1"/>
  <c r="P38" i="56" s="1"/>
  <c r="O38" i="56" s="1"/>
  <c r="P37" i="56" a="1"/>
  <c r="P37" i="56" s="1"/>
  <c r="O37" i="56" s="1"/>
  <c r="P36" i="56" a="1"/>
  <c r="P36" i="56" s="1"/>
  <c r="O36" i="56" s="1"/>
  <c r="P35" i="56" a="1"/>
  <c r="P35" i="56" s="1"/>
  <c r="O35" i="56" s="1"/>
  <c r="P34" i="56" a="1"/>
  <c r="P34" i="56" s="1"/>
  <c r="O34" i="56" s="1"/>
  <c r="P33" i="56" a="1"/>
  <c r="P33" i="56" s="1"/>
  <c r="O33" i="56" s="1"/>
  <c r="P32" i="56" a="1"/>
  <c r="P32" i="56" s="1"/>
  <c r="O32" i="56" s="1"/>
  <c r="P31" i="56" a="1"/>
  <c r="P31" i="56" s="1"/>
  <c r="O31" i="56" s="1"/>
  <c r="P30" i="56" a="1"/>
  <c r="P30" i="56" s="1"/>
  <c r="O30" i="56" s="1"/>
  <c r="P29" i="56" a="1"/>
  <c r="P29" i="56" s="1"/>
  <c r="O29" i="56" s="1"/>
  <c r="P28" i="56" a="1"/>
  <c r="P28" i="56" s="1"/>
  <c r="O28" i="56" s="1"/>
  <c r="P27" i="56" a="1"/>
  <c r="P27" i="56" s="1"/>
  <c r="O27" i="56" s="1"/>
  <c r="P26" i="56" a="1"/>
  <c r="P26" i="56" s="1"/>
  <c r="O26" i="56" s="1"/>
  <c r="P25" i="56" a="1"/>
  <c r="P25" i="56" s="1"/>
  <c r="O25" i="56" s="1"/>
  <c r="P24" i="56" a="1"/>
  <c r="P24" i="56" s="1"/>
  <c r="O24" i="56" s="1"/>
  <c r="P23" i="56" a="1"/>
  <c r="P23" i="56" s="1"/>
  <c r="O23" i="56" s="1"/>
  <c r="P22" i="56" a="1"/>
  <c r="P22" i="56" s="1"/>
  <c r="O22" i="56" s="1"/>
  <c r="P21" i="56" a="1"/>
  <c r="P21" i="56" s="1"/>
  <c r="O21" i="56" s="1"/>
  <c r="P20" i="56" a="1"/>
  <c r="P20" i="56" s="1"/>
  <c r="O20" i="56" s="1"/>
  <c r="P19" i="56" a="1"/>
  <c r="P19" i="56" s="1"/>
  <c r="O19" i="56" s="1"/>
  <c r="P3" i="56" a="1"/>
  <c r="P3" i="56" s="1"/>
  <c r="O3" i="56" s="1"/>
  <c r="P2" i="56" a="1"/>
  <c r="P2" i="56" s="1"/>
  <c r="O2" i="56" s="1"/>
  <c r="N20" i="56"/>
  <c r="N21" i="56"/>
  <c r="N22" i="56"/>
  <c r="N23" i="56"/>
  <c r="N24" i="56"/>
  <c r="N25" i="56"/>
  <c r="N26" i="56"/>
  <c r="N27" i="56"/>
  <c r="N28" i="56"/>
  <c r="N29" i="56"/>
  <c r="K127" i="58"/>
  <c r="K128" i="58"/>
  <c r="K129" i="58"/>
  <c r="K130" i="58"/>
  <c r="K131" i="58"/>
  <c r="K132" i="58"/>
  <c r="K133" i="58"/>
  <c r="N32" i="56"/>
  <c r="N31" i="56"/>
  <c r="N30" i="56"/>
  <c r="K167" i="58"/>
  <c r="K166" i="58"/>
  <c r="K165" i="58"/>
  <c r="K164" i="58"/>
  <c r="K163" i="58"/>
  <c r="K162" i="58"/>
  <c r="K161" i="58"/>
  <c r="K160" i="58"/>
  <c r="K159" i="58"/>
  <c r="K158" i="58"/>
  <c r="K157" i="58"/>
  <c r="K156" i="58"/>
  <c r="K155" i="58"/>
  <c r="K154" i="58"/>
  <c r="K153" i="58"/>
  <c r="K152" i="58"/>
  <c r="K151" i="58"/>
  <c r="K150" i="58"/>
  <c r="K149" i="58"/>
  <c r="K148" i="58"/>
  <c r="K147" i="58"/>
  <c r="K146" i="58"/>
  <c r="K145" i="58"/>
  <c r="K144" i="58"/>
  <c r="K143" i="58"/>
  <c r="K142" i="58"/>
  <c r="K141" i="58"/>
  <c r="K140" i="58"/>
  <c r="K139" i="58"/>
  <c r="K138" i="58"/>
  <c r="K137" i="58"/>
  <c r="K136" i="58"/>
  <c r="K135" i="58"/>
  <c r="K134" i="58"/>
  <c r="K126" i="58"/>
  <c r="K125" i="58"/>
  <c r="K124" i="58"/>
  <c r="K123" i="58"/>
  <c r="K122" i="58"/>
  <c r="K121" i="58"/>
  <c r="K120" i="58"/>
  <c r="K119" i="58"/>
  <c r="K118" i="58"/>
  <c r="K117" i="58"/>
  <c r="K116" i="58"/>
  <c r="X54" i="54"/>
  <c r="X53" i="54"/>
  <c r="X52" i="54"/>
  <c r="X51" i="54"/>
  <c r="X50" i="54"/>
  <c r="X49" i="54"/>
  <c r="X48" i="54"/>
  <c r="X47" i="54"/>
  <c r="X46" i="54"/>
  <c r="X45" i="54"/>
  <c r="X44" i="54"/>
  <c r="X43" i="54"/>
  <c r="X42" i="54"/>
  <c r="X41" i="54"/>
  <c r="X40" i="54"/>
  <c r="X39" i="54"/>
  <c r="X38" i="54"/>
  <c r="X37" i="54"/>
  <c r="X36" i="54"/>
  <c r="X35" i="54"/>
  <c r="X34" i="54"/>
  <c r="X33" i="54"/>
  <c r="X32" i="54"/>
  <c r="X31" i="54"/>
  <c r="X30" i="54"/>
  <c r="X29" i="54"/>
  <c r="X28" i="54"/>
  <c r="X27" i="54"/>
  <c r="X26" i="54"/>
  <c r="X25" i="54"/>
  <c r="X24" i="54"/>
  <c r="X23" i="54"/>
  <c r="X22" i="54"/>
  <c r="X21" i="54"/>
  <c r="X20" i="54"/>
  <c r="X19" i="54"/>
  <c r="X18" i="54"/>
  <c r="X17" i="54"/>
  <c r="X16" i="54"/>
  <c r="X15" i="54"/>
  <c r="X14" i="54"/>
  <c r="X13" i="54"/>
  <c r="X12" i="54"/>
  <c r="X11" i="54"/>
  <c r="X10" i="54"/>
  <c r="X9" i="54"/>
  <c r="X8" i="54"/>
  <c r="X7" i="54"/>
  <c r="X6" i="54"/>
  <c r="X5" i="54"/>
  <c r="X4" i="54"/>
  <c r="X3" i="54"/>
  <c r="X2" i="54"/>
  <c r="X1" i="54"/>
  <c r="O47" i="56"/>
  <c r="O46" i="56"/>
  <c r="O45" i="56"/>
  <c r="EB111" i="58"/>
  <c r="F131" i="58"/>
  <c r="F132" i="58"/>
  <c r="F133" i="58"/>
  <c r="F134" i="58"/>
  <c r="F135" i="58"/>
  <c r="F136" i="58"/>
  <c r="F137" i="58"/>
  <c r="F138" i="58"/>
  <c r="F139" i="58"/>
  <c r="F140" i="58"/>
  <c r="F141" i="58"/>
  <c r="F142" i="58"/>
  <c r="F143" i="58"/>
  <c r="F188" i="58"/>
  <c r="F189" i="58"/>
  <c r="F190" i="58"/>
  <c r="M822" i="49"/>
  <c r="M821" i="49"/>
  <c r="M820" i="49"/>
  <c r="M819" i="49"/>
  <c r="M818" i="49"/>
  <c r="M817" i="49"/>
  <c r="M816" i="49"/>
  <c r="M815" i="49"/>
  <c r="M814" i="49"/>
  <c r="M813" i="49"/>
  <c r="M812" i="49"/>
  <c r="M811" i="49"/>
  <c r="M810" i="49"/>
  <c r="M809" i="49"/>
  <c r="M808" i="49"/>
  <c r="M807" i="49"/>
  <c r="M806" i="49"/>
  <c r="M805" i="49"/>
  <c r="M804" i="49"/>
  <c r="M803" i="49"/>
  <c r="M802" i="49"/>
  <c r="M801" i="49"/>
  <c r="M800" i="49"/>
  <c r="M799" i="49"/>
  <c r="M798" i="49"/>
  <c r="M797" i="49"/>
  <c r="M796" i="49"/>
  <c r="M795" i="49"/>
  <c r="M794" i="49"/>
  <c r="M793" i="49"/>
  <c r="M792" i="49"/>
  <c r="M791" i="49"/>
  <c r="M790" i="49"/>
  <c r="M789" i="49"/>
  <c r="M788" i="49"/>
  <c r="M787" i="49"/>
  <c r="M786" i="49"/>
  <c r="M785" i="49"/>
  <c r="M784" i="49"/>
  <c r="M783" i="49"/>
  <c r="M782" i="49"/>
  <c r="M781" i="49"/>
  <c r="M780" i="49"/>
  <c r="M779" i="49"/>
  <c r="M778" i="49"/>
  <c r="M777" i="49"/>
  <c r="M776" i="49"/>
  <c r="M775" i="49"/>
  <c r="M774" i="49"/>
  <c r="M773" i="49"/>
  <c r="M772" i="49"/>
  <c r="M771" i="49"/>
  <c r="M770" i="49"/>
  <c r="M769" i="49"/>
  <c r="M768" i="49"/>
  <c r="M767" i="49"/>
  <c r="M766" i="49"/>
  <c r="M765" i="49"/>
  <c r="M764" i="49"/>
  <c r="M763" i="49"/>
  <c r="M762" i="49"/>
  <c r="M761" i="49"/>
  <c r="M760" i="49"/>
  <c r="M759" i="49"/>
  <c r="M758" i="49"/>
  <c r="M757" i="49"/>
  <c r="M756" i="49"/>
  <c r="M755" i="49"/>
  <c r="M754" i="49"/>
  <c r="M753" i="49"/>
  <c r="M752" i="49"/>
  <c r="M751" i="49"/>
  <c r="M750" i="49"/>
  <c r="M749" i="49"/>
  <c r="M748" i="49"/>
  <c r="M747" i="49"/>
  <c r="M746" i="49"/>
  <c r="M745" i="49"/>
  <c r="M744" i="49"/>
  <c r="M743" i="49"/>
  <c r="M742" i="49"/>
  <c r="M741" i="49"/>
  <c r="M740" i="49"/>
  <c r="M739" i="49"/>
  <c r="M738" i="49"/>
  <c r="M737" i="49"/>
  <c r="M736" i="49"/>
  <c r="M735" i="49"/>
  <c r="M734" i="49"/>
  <c r="M733" i="49"/>
  <c r="M732" i="49"/>
  <c r="M731" i="49"/>
  <c r="M730" i="49"/>
  <c r="M729" i="49"/>
  <c r="M728" i="49"/>
  <c r="M727" i="49"/>
  <c r="M726" i="49"/>
  <c r="M725" i="49"/>
  <c r="M724" i="49"/>
  <c r="M723" i="49"/>
  <c r="M722" i="49"/>
  <c r="M721" i="49"/>
  <c r="M720" i="49"/>
  <c r="M719" i="49"/>
  <c r="M718" i="49"/>
  <c r="M717" i="49"/>
  <c r="M716" i="49"/>
  <c r="M715" i="49"/>
  <c r="M714" i="49"/>
  <c r="M713" i="49"/>
  <c r="M712" i="49"/>
  <c r="M711" i="49"/>
  <c r="M710" i="49"/>
  <c r="M709" i="49"/>
  <c r="M708" i="49"/>
  <c r="M707" i="49"/>
  <c r="M706" i="49"/>
  <c r="M705" i="49"/>
  <c r="M704" i="49"/>
  <c r="M703" i="49"/>
  <c r="M702" i="49"/>
  <c r="M701" i="49"/>
  <c r="M700" i="49"/>
  <c r="M699" i="49"/>
  <c r="M698" i="49"/>
  <c r="M697" i="49"/>
  <c r="M696" i="49"/>
  <c r="M695" i="49"/>
  <c r="M694" i="49"/>
  <c r="M693" i="49"/>
  <c r="M692" i="49"/>
  <c r="M691" i="49"/>
  <c r="M690" i="49"/>
  <c r="M689" i="49"/>
  <c r="M688" i="49"/>
  <c r="M687" i="49"/>
  <c r="M686" i="49"/>
  <c r="M685" i="49"/>
  <c r="M684" i="49"/>
  <c r="M683" i="49"/>
  <c r="M682" i="49"/>
  <c r="M681" i="49"/>
  <c r="M680" i="49"/>
  <c r="M679" i="49"/>
  <c r="M678" i="49"/>
  <c r="M677" i="49"/>
  <c r="M676" i="49"/>
  <c r="M675" i="49"/>
  <c r="M674" i="49"/>
  <c r="M673" i="49"/>
  <c r="M672" i="49"/>
  <c r="M671" i="49"/>
  <c r="M670" i="49"/>
  <c r="M669" i="49"/>
  <c r="M668" i="49"/>
  <c r="M667" i="49"/>
  <c r="M666" i="49"/>
  <c r="M665" i="49"/>
  <c r="M664" i="49"/>
  <c r="M663" i="49"/>
  <c r="M662" i="49"/>
  <c r="M661" i="49"/>
  <c r="M660" i="49"/>
  <c r="M659" i="49"/>
  <c r="M658" i="49"/>
  <c r="M657" i="49"/>
  <c r="M656" i="49"/>
  <c r="M655" i="49"/>
  <c r="M654" i="49"/>
  <c r="M653" i="49"/>
  <c r="M652" i="49"/>
  <c r="M651" i="49"/>
  <c r="M650" i="49"/>
  <c r="M649" i="49"/>
  <c r="M648" i="49"/>
  <c r="M647" i="49"/>
  <c r="M646" i="49"/>
  <c r="M645" i="49"/>
  <c r="M644" i="49"/>
  <c r="M643" i="49"/>
  <c r="M642" i="49"/>
  <c r="M641" i="49"/>
  <c r="M640" i="49"/>
  <c r="M639" i="49"/>
  <c r="M638" i="49"/>
  <c r="M637" i="49"/>
  <c r="M636" i="49"/>
  <c r="M635" i="49"/>
  <c r="M634" i="49"/>
  <c r="M633" i="49"/>
  <c r="M632" i="49"/>
  <c r="M631" i="49"/>
  <c r="M630" i="49"/>
  <c r="M629" i="49"/>
  <c r="M628" i="49"/>
  <c r="M627" i="49"/>
  <c r="M626" i="49"/>
  <c r="M625" i="49"/>
  <c r="M624" i="49"/>
  <c r="M623" i="49"/>
  <c r="M622" i="49"/>
  <c r="M621" i="49"/>
  <c r="M620" i="49"/>
  <c r="M619" i="49"/>
  <c r="M618" i="49"/>
  <c r="M617" i="49"/>
  <c r="M616" i="49"/>
  <c r="M615" i="49"/>
  <c r="M614" i="49"/>
  <c r="M613" i="49"/>
  <c r="M508" i="49"/>
  <c r="M507" i="49"/>
  <c r="M506" i="49"/>
  <c r="M505" i="49"/>
  <c r="M504" i="49"/>
  <c r="M503" i="49"/>
  <c r="M502" i="49"/>
  <c r="M501" i="49"/>
  <c r="M500" i="49"/>
  <c r="M499" i="49"/>
  <c r="M498" i="49"/>
  <c r="M497" i="49"/>
  <c r="M496" i="49"/>
  <c r="M495" i="49"/>
  <c r="M494" i="49"/>
  <c r="M493" i="49"/>
  <c r="M492" i="49"/>
  <c r="M491" i="49"/>
  <c r="M490" i="49"/>
  <c r="M489" i="49"/>
  <c r="M488" i="49"/>
  <c r="M487" i="49"/>
  <c r="M486" i="49"/>
  <c r="M485" i="49"/>
  <c r="M484" i="49"/>
  <c r="M483" i="49"/>
  <c r="M482" i="49"/>
  <c r="M481" i="49"/>
  <c r="M480" i="49"/>
  <c r="M479" i="49"/>
  <c r="M478" i="49"/>
  <c r="M477" i="49"/>
  <c r="M476" i="49"/>
  <c r="M475" i="49"/>
  <c r="M474" i="49"/>
  <c r="M473" i="49"/>
  <c r="M472" i="49"/>
  <c r="M471" i="49"/>
  <c r="M470" i="49"/>
  <c r="M469" i="49"/>
  <c r="M468" i="49"/>
  <c r="M467" i="49"/>
  <c r="M466" i="49"/>
  <c r="M465" i="49"/>
  <c r="M464" i="49"/>
  <c r="M463" i="49"/>
  <c r="M462" i="49"/>
  <c r="M461" i="49"/>
  <c r="M460" i="49"/>
  <c r="M459" i="49"/>
  <c r="M458" i="49"/>
  <c r="M457" i="49"/>
  <c r="M456" i="49"/>
  <c r="M455" i="49"/>
  <c r="M454" i="49"/>
  <c r="M453" i="49"/>
  <c r="M452" i="49"/>
  <c r="M451" i="49"/>
  <c r="M450" i="49"/>
  <c r="M449" i="49"/>
  <c r="M448" i="49"/>
  <c r="M447" i="49"/>
  <c r="M446" i="49"/>
  <c r="M445" i="49"/>
  <c r="M444" i="49"/>
  <c r="M443" i="49"/>
  <c r="M442" i="49"/>
  <c r="M441" i="49"/>
  <c r="M440" i="49"/>
  <c r="M439" i="49"/>
  <c r="M438" i="49"/>
  <c r="M437" i="49"/>
  <c r="M436" i="49"/>
  <c r="M435" i="49"/>
  <c r="M434" i="49"/>
  <c r="M433" i="49"/>
  <c r="M432" i="49"/>
  <c r="M431" i="49"/>
  <c r="M430" i="49"/>
  <c r="M429" i="49"/>
  <c r="M428" i="49"/>
  <c r="M427" i="49"/>
  <c r="M426" i="49"/>
  <c r="M425" i="49"/>
  <c r="M424" i="49"/>
  <c r="M423" i="49"/>
  <c r="M422" i="49"/>
  <c r="M421" i="49"/>
  <c r="M420" i="49"/>
  <c r="M419" i="49"/>
  <c r="M418" i="49"/>
  <c r="M417" i="49"/>
  <c r="M416" i="49"/>
  <c r="M415" i="49"/>
  <c r="M414" i="49"/>
  <c r="M413" i="49"/>
  <c r="M412" i="49"/>
  <c r="M411" i="49"/>
  <c r="M410" i="49"/>
  <c r="M409" i="49"/>
  <c r="M408" i="49"/>
  <c r="M407" i="49"/>
  <c r="M406" i="49"/>
  <c r="M405" i="49"/>
  <c r="M404" i="49"/>
  <c r="M403" i="49"/>
  <c r="M402" i="49"/>
  <c r="M401" i="49"/>
  <c r="M400" i="49"/>
  <c r="M399" i="49"/>
  <c r="M398" i="49"/>
  <c r="M397" i="49"/>
  <c r="M396" i="49"/>
  <c r="M395" i="49"/>
  <c r="M394" i="49"/>
  <c r="M393" i="49"/>
  <c r="M392" i="49"/>
  <c r="M391" i="49"/>
  <c r="M390" i="49"/>
  <c r="M389" i="49"/>
  <c r="M388" i="49"/>
  <c r="M387" i="49"/>
  <c r="M386" i="49"/>
  <c r="M385" i="49"/>
  <c r="M384" i="49"/>
  <c r="M383" i="49"/>
  <c r="M382" i="49"/>
  <c r="M381" i="49"/>
  <c r="M380" i="49"/>
  <c r="M379" i="49"/>
  <c r="M378" i="49"/>
  <c r="M377" i="49"/>
  <c r="M376" i="49"/>
  <c r="M375" i="49"/>
  <c r="M374" i="49"/>
  <c r="M373" i="49"/>
  <c r="M372" i="49"/>
  <c r="M371" i="49"/>
  <c r="M370" i="49"/>
  <c r="M369" i="49"/>
  <c r="M368" i="49"/>
  <c r="M367" i="49"/>
  <c r="M366" i="49"/>
  <c r="M365" i="49"/>
  <c r="M364" i="49"/>
  <c r="M363" i="49"/>
  <c r="M362" i="49"/>
  <c r="M361" i="49"/>
  <c r="M360" i="49"/>
  <c r="M359" i="49"/>
  <c r="M358" i="49"/>
  <c r="M357" i="49"/>
  <c r="M356" i="49"/>
  <c r="M355" i="49"/>
  <c r="M354" i="49"/>
  <c r="M353" i="49"/>
  <c r="M352" i="49"/>
  <c r="M351" i="49"/>
  <c r="M350" i="49"/>
  <c r="M349" i="49"/>
  <c r="M348" i="49"/>
  <c r="M347" i="49"/>
  <c r="M346" i="49"/>
  <c r="M345" i="49"/>
  <c r="M344" i="49"/>
  <c r="M343" i="49"/>
  <c r="M342" i="49"/>
  <c r="M341" i="49"/>
  <c r="M340" i="49"/>
  <c r="M339" i="49"/>
  <c r="M338" i="49"/>
  <c r="M337" i="49"/>
  <c r="M336" i="49"/>
  <c r="M335" i="49"/>
  <c r="M334" i="49"/>
  <c r="M333" i="49"/>
  <c r="M332" i="49"/>
  <c r="M331" i="49"/>
  <c r="M330" i="49"/>
  <c r="M329" i="49"/>
  <c r="M328" i="49"/>
  <c r="M327" i="49"/>
  <c r="M326" i="49"/>
  <c r="M325" i="49"/>
  <c r="M324" i="49"/>
  <c r="M323" i="49"/>
  <c r="M322" i="49"/>
  <c r="M321" i="49"/>
  <c r="M320" i="49"/>
  <c r="M319" i="49"/>
  <c r="M318" i="49"/>
  <c r="M317" i="49"/>
  <c r="M316" i="49"/>
  <c r="M315" i="49"/>
  <c r="M314" i="49"/>
  <c r="M313" i="49"/>
  <c r="M312" i="49"/>
  <c r="M311" i="49"/>
  <c r="M310" i="49"/>
  <c r="M309" i="49"/>
  <c r="M308" i="49"/>
  <c r="M307" i="49"/>
  <c r="M306" i="49"/>
  <c r="M305" i="49"/>
  <c r="M304" i="49"/>
  <c r="M303" i="49"/>
  <c r="M302" i="49"/>
  <c r="M301" i="49"/>
  <c r="M300" i="49"/>
  <c r="M299" i="49"/>
  <c r="M298" i="49"/>
  <c r="M297" i="49"/>
  <c r="M296" i="49"/>
  <c r="M295" i="49"/>
  <c r="M294" i="49"/>
  <c r="M293" i="49"/>
  <c r="M292" i="49"/>
  <c r="M291" i="49"/>
  <c r="M290" i="49"/>
  <c r="M289" i="49"/>
  <c r="M288" i="49"/>
  <c r="M287" i="49"/>
  <c r="M286" i="49"/>
  <c r="M285" i="49"/>
  <c r="M284" i="49"/>
  <c r="M283" i="49"/>
  <c r="M282" i="49"/>
  <c r="M281" i="49"/>
  <c r="M280" i="49"/>
  <c r="M279" i="49"/>
  <c r="M278" i="49"/>
  <c r="M277" i="49"/>
  <c r="M276" i="49"/>
  <c r="M275" i="49"/>
  <c r="M274" i="49"/>
  <c r="M273" i="49"/>
  <c r="M272" i="49"/>
  <c r="M271" i="49"/>
  <c r="M270" i="49"/>
  <c r="M269" i="49"/>
  <c r="M268" i="49"/>
  <c r="M267" i="49"/>
  <c r="M266" i="49"/>
  <c r="M265" i="49"/>
  <c r="M264" i="49"/>
  <c r="M263" i="49"/>
  <c r="M262" i="49"/>
  <c r="M261" i="49"/>
  <c r="M260" i="49"/>
  <c r="M259" i="49"/>
  <c r="M258" i="49"/>
  <c r="M257" i="49"/>
  <c r="M256" i="49"/>
  <c r="M255" i="49"/>
  <c r="M254" i="49"/>
  <c r="M253" i="49"/>
  <c r="M252" i="49"/>
  <c r="M251" i="49"/>
  <c r="M250" i="49"/>
  <c r="M249" i="49"/>
  <c r="M248" i="49"/>
  <c r="M247" i="49"/>
  <c r="M246" i="49"/>
  <c r="M245" i="49"/>
  <c r="M244" i="49"/>
  <c r="M243" i="49"/>
  <c r="M242" i="49"/>
  <c r="M241" i="49"/>
  <c r="M240" i="49"/>
  <c r="M239" i="49"/>
  <c r="M238" i="49"/>
  <c r="M237" i="49"/>
  <c r="M236" i="49"/>
  <c r="M235" i="49"/>
  <c r="M234" i="49"/>
  <c r="M233" i="49"/>
  <c r="M232" i="49"/>
  <c r="M231" i="49"/>
  <c r="M230" i="49"/>
  <c r="M229" i="49"/>
  <c r="M228" i="49"/>
  <c r="M227" i="49"/>
  <c r="M226" i="49"/>
  <c r="M225" i="49"/>
  <c r="M224" i="49"/>
  <c r="M223" i="49"/>
  <c r="M222" i="49"/>
  <c r="M221" i="49"/>
  <c r="M220" i="49"/>
  <c r="M219" i="49"/>
  <c r="M218" i="49"/>
  <c r="M217" i="49"/>
  <c r="M216" i="49"/>
  <c r="M215" i="49"/>
  <c r="M214" i="49"/>
  <c r="M213" i="49"/>
  <c r="M212" i="49"/>
  <c r="M211" i="49"/>
  <c r="M210" i="49"/>
  <c r="M209" i="49"/>
  <c r="M208" i="49"/>
  <c r="M207" i="49"/>
  <c r="M206" i="49"/>
  <c r="M205" i="49"/>
  <c r="M204" i="49"/>
  <c r="M203" i="49"/>
  <c r="M202" i="49"/>
  <c r="M201" i="49"/>
  <c r="M200" i="49"/>
  <c r="M199" i="49"/>
  <c r="M198" i="49"/>
  <c r="M197" i="49"/>
  <c r="M196" i="49"/>
  <c r="M195" i="49"/>
  <c r="M194" i="49"/>
  <c r="M193" i="49"/>
  <c r="M192" i="49"/>
  <c r="M191" i="49"/>
  <c r="M190" i="49"/>
  <c r="M189" i="49"/>
  <c r="M188" i="49"/>
  <c r="M187" i="49"/>
  <c r="M186" i="49"/>
  <c r="M185" i="49"/>
  <c r="M184" i="49"/>
  <c r="M183" i="49"/>
  <c r="M182" i="49"/>
  <c r="M181" i="49"/>
  <c r="M180" i="49"/>
  <c r="M179" i="49"/>
  <c r="M178" i="49"/>
  <c r="M177" i="49"/>
  <c r="M176" i="49"/>
  <c r="M175" i="49"/>
  <c r="M174" i="49"/>
  <c r="M173" i="49"/>
  <c r="M172" i="49"/>
  <c r="M171" i="49"/>
  <c r="M170" i="49"/>
  <c r="M169" i="49"/>
  <c r="M168" i="49"/>
  <c r="M167" i="49"/>
  <c r="M166" i="49"/>
  <c r="M165" i="49"/>
  <c r="M164" i="49"/>
  <c r="M163" i="49"/>
  <c r="M162" i="49"/>
  <c r="M161" i="49"/>
  <c r="M160" i="49"/>
  <c r="M159" i="49"/>
  <c r="M158" i="49"/>
  <c r="M157" i="49"/>
  <c r="M156" i="49"/>
  <c r="M155" i="49"/>
  <c r="M154" i="49"/>
  <c r="M153" i="49"/>
  <c r="M152" i="49"/>
  <c r="M151" i="49"/>
  <c r="M150" i="49"/>
  <c r="M149" i="49"/>
  <c r="M148" i="49"/>
  <c r="M147" i="49"/>
  <c r="M146" i="49"/>
  <c r="M145" i="49"/>
  <c r="M144" i="49"/>
  <c r="M143" i="49"/>
  <c r="M142" i="49"/>
  <c r="M141" i="49"/>
  <c r="M140" i="49"/>
  <c r="M139" i="49"/>
  <c r="M138" i="49"/>
  <c r="M137" i="49"/>
  <c r="M136" i="49"/>
  <c r="M135" i="49"/>
  <c r="M134" i="49"/>
  <c r="M133" i="49"/>
  <c r="M132" i="49"/>
  <c r="M131" i="49"/>
  <c r="M130" i="49"/>
  <c r="M129" i="49"/>
  <c r="M128" i="49"/>
  <c r="M127" i="49"/>
  <c r="M126" i="49"/>
  <c r="M125" i="49"/>
  <c r="M124" i="49"/>
  <c r="M123" i="49"/>
  <c r="M122" i="49"/>
  <c r="M121" i="49"/>
  <c r="M120" i="49"/>
  <c r="M119" i="49"/>
  <c r="M118" i="49"/>
  <c r="M117" i="49"/>
  <c r="M116" i="49"/>
  <c r="M115" i="49"/>
  <c r="M114" i="49"/>
  <c r="M113" i="49"/>
  <c r="M112" i="49"/>
  <c r="M111" i="49"/>
  <c r="M110" i="49"/>
  <c r="M109" i="49"/>
  <c r="M108" i="49"/>
  <c r="M107" i="49"/>
  <c r="M106" i="49"/>
  <c r="M105" i="49"/>
  <c r="M104" i="49"/>
  <c r="M103" i="49"/>
  <c r="M102" i="49"/>
  <c r="M101" i="49"/>
  <c r="M100" i="49"/>
  <c r="M99" i="49"/>
  <c r="M98" i="49"/>
  <c r="M97" i="49"/>
  <c r="M96" i="49"/>
  <c r="M95" i="49"/>
  <c r="M94" i="49"/>
  <c r="M93" i="49"/>
  <c r="M92" i="49"/>
  <c r="M91" i="49"/>
  <c r="M90" i="49"/>
  <c r="M89" i="49"/>
  <c r="M88" i="49"/>
  <c r="M87" i="49"/>
  <c r="M86" i="49"/>
  <c r="M85" i="49"/>
  <c r="M84" i="49"/>
  <c r="M83" i="49"/>
  <c r="M82" i="49"/>
  <c r="M81" i="49"/>
  <c r="M80" i="49"/>
  <c r="M79" i="49"/>
  <c r="M78" i="49"/>
  <c r="M77" i="49"/>
  <c r="M76" i="49"/>
  <c r="M75" i="49"/>
  <c r="M74" i="49"/>
  <c r="M73" i="49"/>
  <c r="M72" i="49"/>
  <c r="M71" i="49"/>
  <c r="M70" i="49"/>
  <c r="M69" i="49"/>
  <c r="M68" i="49"/>
  <c r="M67" i="49"/>
  <c r="M66" i="49"/>
  <c r="M65" i="49"/>
  <c r="M64" i="49"/>
  <c r="M63" i="49"/>
  <c r="M62" i="49"/>
  <c r="M61" i="49"/>
  <c r="M60" i="49"/>
  <c r="M59" i="49"/>
  <c r="M58" i="49"/>
  <c r="M57" i="49"/>
  <c r="M56" i="49"/>
  <c r="M55" i="49"/>
  <c r="M54" i="49"/>
  <c r="M53" i="49"/>
  <c r="M52" i="49"/>
  <c r="M51" i="49"/>
  <c r="M50" i="49"/>
  <c r="M49" i="49"/>
  <c r="M48" i="49"/>
  <c r="M47" i="49"/>
  <c r="M46" i="49"/>
  <c r="M45" i="49"/>
  <c r="M44" i="49"/>
  <c r="M43" i="49"/>
  <c r="M42" i="49"/>
  <c r="M41" i="49"/>
  <c r="M40" i="49"/>
  <c r="M39" i="49"/>
  <c r="M38" i="49"/>
  <c r="M37" i="49"/>
  <c r="M36" i="49"/>
  <c r="M35" i="49"/>
  <c r="M34" i="49"/>
  <c r="M33" i="49"/>
  <c r="M32" i="49"/>
  <c r="M31" i="49"/>
  <c r="M30" i="49"/>
  <c r="M29" i="49"/>
  <c r="M28" i="49"/>
  <c r="M27" i="49"/>
  <c r="M26" i="49"/>
  <c r="M25" i="49"/>
  <c r="M24" i="49"/>
  <c r="M23" i="49"/>
  <c r="M22" i="49"/>
  <c r="M21" i="49"/>
  <c r="M20" i="49"/>
  <c r="M19" i="49"/>
  <c r="M18" i="49"/>
  <c r="M17" i="49"/>
  <c r="M16" i="49"/>
  <c r="M15" i="49"/>
  <c r="M14" i="49"/>
  <c r="M13" i="49"/>
  <c r="M12" i="49"/>
  <c r="M11" i="49"/>
  <c r="M10" i="49"/>
  <c r="BW171" i="58"/>
  <c r="BW170" i="58"/>
  <c r="BW169" i="58"/>
  <c r="BW168" i="58"/>
  <c r="BW167" i="58"/>
  <c r="BW166" i="58"/>
  <c r="BW165" i="58"/>
  <c r="BW164" i="58"/>
  <c r="BW163" i="58"/>
  <c r="BW162" i="58"/>
  <c r="BW161" i="58"/>
  <c r="BW160" i="58"/>
  <c r="BW159" i="58"/>
  <c r="BW158" i="58"/>
  <c r="BW157" i="58"/>
  <c r="BW156" i="58"/>
  <c r="BW155" i="58"/>
  <c r="BW154" i="58"/>
  <c r="BW152" i="58"/>
  <c r="BW151" i="58"/>
  <c r="BW150" i="58"/>
  <c r="BW149" i="58"/>
  <c r="BW148" i="58"/>
  <c r="BW147" i="58"/>
  <c r="BW146" i="58"/>
  <c r="BW145" i="58"/>
  <c r="BW144" i="58"/>
  <c r="BW143" i="58"/>
  <c r="BW142" i="58"/>
  <c r="BW141" i="58"/>
  <c r="BW140" i="58"/>
  <c r="BW139" i="58"/>
  <c r="BW138" i="58"/>
  <c r="BW137" i="58"/>
  <c r="BW136" i="58"/>
  <c r="BW135" i="58"/>
  <c r="BW134" i="58"/>
  <c r="BW133" i="58"/>
  <c r="BW132" i="58"/>
  <c r="BW131" i="58"/>
  <c r="BW130" i="58"/>
  <c r="BW129" i="58"/>
  <c r="BW128" i="58"/>
  <c r="BW127" i="58"/>
  <c r="BW126" i="58"/>
  <c r="BW125" i="58"/>
  <c r="BW124" i="58"/>
  <c r="BW123" i="58"/>
  <c r="BW122" i="58"/>
  <c r="N43" i="56"/>
  <c r="N42" i="56"/>
  <c r="N41" i="56"/>
  <c r="N40" i="56"/>
  <c r="N39" i="56"/>
  <c r="N38" i="56"/>
  <c r="N37" i="56"/>
  <c r="N36" i="56"/>
  <c r="N35" i="56"/>
  <c r="N34" i="56"/>
  <c r="N33" i="56"/>
  <c r="R395" i="49"/>
  <c r="R394" i="49"/>
  <c r="R393" i="49"/>
  <c r="R392" i="49"/>
  <c r="R391" i="49"/>
  <c r="R390" i="49"/>
  <c r="R389" i="49"/>
  <c r="R388" i="49"/>
  <c r="R387" i="49"/>
  <c r="R386" i="49"/>
  <c r="R385" i="49"/>
  <c r="R384" i="49"/>
  <c r="R383" i="49"/>
  <c r="R382" i="49"/>
  <c r="R381" i="49"/>
  <c r="R380" i="49"/>
  <c r="R379" i="49"/>
  <c r="R378" i="49"/>
  <c r="R377" i="49"/>
  <c r="R376" i="49"/>
  <c r="R375" i="49"/>
  <c r="R374" i="49"/>
  <c r="R373" i="49"/>
  <c r="R372" i="49"/>
  <c r="R371" i="49"/>
  <c r="R370" i="49"/>
  <c r="R369" i="49"/>
  <c r="R368" i="49"/>
  <c r="R367" i="49"/>
  <c r="R366" i="49"/>
  <c r="R365" i="49"/>
  <c r="R364" i="49"/>
  <c r="R363" i="49"/>
  <c r="R362" i="49"/>
  <c r="R361" i="49"/>
  <c r="R360" i="49"/>
  <c r="R359" i="49"/>
  <c r="R358" i="49"/>
  <c r="R357" i="49"/>
  <c r="R356" i="49"/>
  <c r="R355" i="49"/>
  <c r="R354" i="49"/>
  <c r="R353" i="49"/>
  <c r="R352" i="49"/>
  <c r="R351" i="49"/>
  <c r="R350" i="49"/>
  <c r="R349" i="49"/>
  <c r="R348" i="49"/>
  <c r="R347" i="49"/>
  <c r="R346" i="49"/>
  <c r="R345" i="49"/>
  <c r="R343" i="49"/>
  <c r="R342" i="49"/>
  <c r="R341" i="49"/>
  <c r="R340" i="49"/>
  <c r="R339" i="49"/>
  <c r="R338" i="49"/>
  <c r="R337" i="49"/>
  <c r="R336" i="49"/>
  <c r="R335" i="49"/>
  <c r="R334" i="49"/>
  <c r="R333" i="49"/>
  <c r="R332" i="49"/>
  <c r="R331" i="49"/>
  <c r="R330" i="49"/>
  <c r="R329" i="49"/>
  <c r="R328" i="49"/>
  <c r="R327" i="49"/>
  <c r="R326" i="49"/>
  <c r="R325" i="49"/>
  <c r="R324" i="49"/>
  <c r="R323" i="49"/>
  <c r="R322" i="49"/>
  <c r="R321" i="49"/>
  <c r="R320" i="49"/>
  <c r="R319" i="49"/>
  <c r="R318" i="49"/>
  <c r="R317" i="49"/>
  <c r="R316" i="49"/>
  <c r="R315" i="49"/>
  <c r="R314" i="49"/>
  <c r="R313" i="49"/>
  <c r="R312" i="49"/>
  <c r="R311" i="49"/>
  <c r="R310" i="49"/>
  <c r="R309" i="49"/>
  <c r="R308" i="49"/>
  <c r="R307" i="49"/>
  <c r="R306" i="49"/>
  <c r="R305" i="49"/>
  <c r="R304" i="49"/>
  <c r="R303" i="49"/>
  <c r="R302" i="49"/>
  <c r="R301" i="49"/>
  <c r="R300" i="49"/>
  <c r="R299" i="49"/>
  <c r="R298" i="49"/>
  <c r="R297" i="49"/>
  <c r="R296" i="49"/>
  <c r="R295" i="49"/>
  <c r="R294" i="49"/>
  <c r="R293" i="49"/>
  <c r="R292" i="49"/>
  <c r="R291" i="49"/>
  <c r="R290" i="49"/>
  <c r="R289" i="49"/>
  <c r="R288" i="49"/>
  <c r="R287" i="49"/>
  <c r="R286" i="49"/>
  <c r="R285" i="49"/>
  <c r="R284" i="49"/>
  <c r="R283" i="49"/>
  <c r="R282" i="49"/>
  <c r="R281" i="49"/>
  <c r="R280" i="49"/>
  <c r="R279" i="49"/>
  <c r="R278" i="49"/>
  <c r="R277" i="49"/>
  <c r="R276" i="49"/>
  <c r="R275" i="49"/>
  <c r="R274" i="49"/>
  <c r="R273" i="49"/>
  <c r="R272" i="49"/>
  <c r="R271" i="49"/>
  <c r="R270" i="49"/>
  <c r="R269" i="49"/>
  <c r="R268" i="49"/>
  <c r="R267" i="49"/>
  <c r="R266" i="49"/>
  <c r="R265" i="49"/>
  <c r="R264" i="49"/>
  <c r="R263" i="49"/>
  <c r="R262" i="49"/>
  <c r="R261" i="49"/>
  <c r="R260" i="49"/>
  <c r="R259" i="49"/>
  <c r="R258" i="49"/>
  <c r="R257" i="49"/>
  <c r="R256" i="49"/>
  <c r="R255" i="49"/>
  <c r="R254" i="49"/>
  <c r="R253" i="49"/>
  <c r="R252" i="49"/>
  <c r="R251" i="49"/>
  <c r="R250" i="49"/>
  <c r="R249" i="49"/>
  <c r="R248" i="49"/>
  <c r="R247" i="49"/>
  <c r="R246" i="49"/>
  <c r="R245" i="49"/>
  <c r="R244" i="49"/>
  <c r="R243" i="49"/>
  <c r="R242" i="49"/>
  <c r="R241" i="49"/>
  <c r="R240" i="49"/>
  <c r="R239" i="49"/>
  <c r="R238" i="49"/>
  <c r="R237" i="49"/>
  <c r="R236" i="49"/>
  <c r="R235" i="49"/>
  <c r="R234" i="49"/>
  <c r="R233" i="49"/>
  <c r="R232" i="49"/>
  <c r="R231" i="49"/>
  <c r="R230" i="49"/>
  <c r="R229" i="49"/>
  <c r="R227" i="49"/>
  <c r="R226" i="49"/>
  <c r="R225" i="49"/>
  <c r="R224" i="49"/>
  <c r="R223" i="49"/>
  <c r="R222" i="49"/>
  <c r="R221" i="49"/>
  <c r="R220" i="49"/>
  <c r="R219" i="49"/>
  <c r="R218" i="49"/>
  <c r="R217" i="49"/>
  <c r="R216" i="49"/>
  <c r="R215" i="49"/>
  <c r="R214" i="49"/>
  <c r="R213" i="49"/>
  <c r="R212" i="49"/>
  <c r="R211" i="49"/>
  <c r="R210" i="49"/>
  <c r="R209" i="49"/>
  <c r="R208" i="49"/>
  <c r="R207" i="49"/>
  <c r="R206" i="49"/>
  <c r="R205" i="49"/>
  <c r="R204" i="49"/>
  <c r="R203" i="49"/>
  <c r="R202" i="49"/>
  <c r="R201" i="49"/>
  <c r="R200" i="49"/>
  <c r="R199" i="49"/>
  <c r="R198" i="49"/>
  <c r="R197" i="49"/>
  <c r="R196" i="49"/>
  <c r="R195" i="49"/>
  <c r="R194" i="49"/>
  <c r="R193" i="49"/>
  <c r="R192" i="49"/>
  <c r="R191" i="49"/>
  <c r="R190" i="49"/>
  <c r="R189" i="49"/>
  <c r="R188" i="49"/>
  <c r="R187" i="49"/>
  <c r="R186" i="49"/>
  <c r="R185" i="49"/>
  <c r="R184" i="49"/>
  <c r="R183" i="49"/>
  <c r="R182" i="49"/>
  <c r="R181" i="49"/>
  <c r="R180" i="49"/>
  <c r="R179" i="49"/>
  <c r="R178" i="49"/>
  <c r="R177" i="49"/>
  <c r="R176" i="49"/>
  <c r="R175" i="49"/>
  <c r="R174" i="49"/>
  <c r="R173" i="49"/>
  <c r="R172" i="49"/>
  <c r="R171" i="49"/>
  <c r="R170" i="49"/>
  <c r="R169" i="49"/>
  <c r="R168" i="49"/>
  <c r="R167" i="49"/>
  <c r="R166" i="49"/>
  <c r="R165" i="49"/>
  <c r="R164" i="49"/>
  <c r="R163" i="49"/>
  <c r="R162" i="49"/>
  <c r="R161" i="49"/>
  <c r="R160" i="49"/>
  <c r="R159" i="49"/>
  <c r="R158" i="49"/>
  <c r="R156" i="49"/>
  <c r="R155" i="49"/>
  <c r="R152" i="49"/>
  <c r="R151" i="49"/>
  <c r="R150" i="49"/>
  <c r="R149" i="49"/>
  <c r="R148" i="49"/>
  <c r="R147" i="49"/>
  <c r="R146" i="49"/>
  <c r="R145" i="49"/>
  <c r="R144" i="49"/>
  <c r="R142" i="49"/>
  <c r="R140" i="49"/>
  <c r="R139" i="49"/>
  <c r="R138" i="49"/>
  <c r="R136" i="49"/>
  <c r="R133" i="49"/>
  <c r="R132" i="49"/>
  <c r="R130" i="49"/>
  <c r="R129" i="49"/>
  <c r="R126" i="49"/>
  <c r="R124" i="49"/>
  <c r="R123" i="49"/>
  <c r="R122" i="49"/>
  <c r="R121" i="49"/>
  <c r="R120" i="49"/>
  <c r="R119" i="49"/>
  <c r="R118" i="49"/>
  <c r="R117" i="49"/>
  <c r="R116" i="49"/>
  <c r="R115" i="49"/>
  <c r="R114" i="49"/>
  <c r="R111" i="49"/>
  <c r="R110" i="49"/>
  <c r="R109" i="49"/>
  <c r="R108" i="49"/>
  <c r="R107" i="49"/>
  <c r="R105" i="49"/>
  <c r="R104" i="49"/>
  <c r="R103" i="49"/>
  <c r="R102" i="49"/>
  <c r="R99" i="49"/>
  <c r="R98" i="49"/>
  <c r="R97" i="49"/>
  <c r="R96" i="49"/>
  <c r="R95" i="49"/>
  <c r="R94" i="49"/>
  <c r="R93" i="49"/>
  <c r="R92" i="49"/>
  <c r="R91" i="49"/>
  <c r="R90" i="49"/>
  <c r="R87" i="49"/>
  <c r="R86" i="49"/>
  <c r="R85" i="49"/>
  <c r="R84" i="49"/>
  <c r="R81" i="49"/>
  <c r="R79" i="49"/>
  <c r="R78" i="49"/>
  <c r="R75" i="49"/>
  <c r="R74" i="49"/>
  <c r="R73" i="49"/>
  <c r="R72" i="49"/>
  <c r="R70" i="49"/>
  <c r="R69" i="49"/>
  <c r="R68" i="49"/>
  <c r="R67" i="49"/>
  <c r="R60" i="49"/>
  <c r="R53" i="49"/>
  <c r="R52" i="49"/>
  <c r="R34" i="49"/>
  <c r="R30" i="49"/>
  <c r="R20" i="49"/>
  <c r="F9" i="58"/>
  <c r="F115" i="58" s="1"/>
  <c r="O203" i="58"/>
  <c r="P203" i="58" s="1"/>
  <c r="O202" i="58"/>
  <c r="P202" i="58" s="1"/>
  <c r="O201" i="58"/>
  <c r="P201" i="58" s="1"/>
  <c r="O200" i="58"/>
  <c r="P200" i="58" s="1"/>
  <c r="O199" i="58"/>
  <c r="P199" i="58" s="1"/>
  <c r="O198" i="58"/>
  <c r="P198" i="58" s="1"/>
  <c r="O197" i="58"/>
  <c r="P197" i="58" s="1"/>
  <c r="O196" i="58"/>
  <c r="P196" i="58" s="1"/>
  <c r="O195" i="58"/>
  <c r="P195" i="58" s="1"/>
  <c r="O194" i="58"/>
  <c r="P194" i="58" s="1"/>
  <c r="O193" i="58"/>
  <c r="P193" i="58" s="1"/>
  <c r="O192" i="58"/>
  <c r="P192" i="58" s="1"/>
  <c r="O191" i="58"/>
  <c r="P191" i="58" s="1"/>
  <c r="O190" i="58"/>
  <c r="P190" i="58" s="1"/>
  <c r="O189" i="58"/>
  <c r="P189" i="58" s="1"/>
  <c r="O188" i="58"/>
  <c r="P188" i="58" s="1"/>
  <c r="O187" i="58"/>
  <c r="P187" i="58" s="1"/>
  <c r="O186" i="58"/>
  <c r="P186" i="58" s="1"/>
  <c r="O185" i="58"/>
  <c r="P185" i="58" s="1"/>
  <c r="O184" i="58"/>
  <c r="P184" i="58" s="1"/>
  <c r="O183" i="58"/>
  <c r="P183" i="58" s="1"/>
  <c r="BS131" i="58"/>
  <c r="BS130" i="58"/>
  <c r="BS129" i="58"/>
  <c r="BS128" i="58"/>
  <c r="BS127" i="58"/>
  <c r="BS126" i="58"/>
  <c r="BS125" i="58"/>
  <c r="BS124" i="58"/>
  <c r="BS123" i="58"/>
  <c r="BS122" i="58"/>
  <c r="BS121" i="58"/>
  <c r="BS120" i="58"/>
  <c r="BS119" i="58"/>
  <c r="BS118" i="58"/>
  <c r="E41" i="87" l="1"/>
  <c r="E42" i="87" s="1"/>
  <c r="E74" i="87"/>
  <c r="E75" i="87" s="1"/>
  <c r="E59" i="87"/>
  <c r="E55" i="87"/>
  <c r="E56" i="87" s="1"/>
  <c r="E41" i="64"/>
  <c r="E42" i="64" s="1"/>
  <c r="E74" i="64"/>
  <c r="E75" i="64" s="1"/>
  <c r="E59" i="64"/>
  <c r="S44" i="49"/>
  <c r="S45" i="49"/>
  <c r="S25" i="49"/>
  <c r="S24" i="49"/>
  <c r="S23" i="49"/>
  <c r="S135" i="49"/>
  <c r="S141" i="49"/>
  <c r="S112" i="49"/>
  <c r="S127" i="49"/>
  <c r="S154" i="49"/>
  <c r="S100" i="49"/>
  <c r="S82" i="49"/>
  <c r="S41" i="49"/>
  <c r="S57" i="49"/>
  <c r="A2" i="56"/>
  <c r="CE5" i="49"/>
  <c r="N2" i="56"/>
  <c r="N3" i="56"/>
  <c r="I7" i="49"/>
  <c r="Y1" i="54" a="1"/>
  <c r="R649" i="49"/>
  <c r="R648" i="49"/>
  <c r="R647" i="49"/>
  <c r="R646" i="49"/>
  <c r="R645" i="49"/>
  <c r="R644" i="49"/>
  <c r="R643" i="49"/>
  <c r="R642" i="49"/>
  <c r="R641" i="49"/>
  <c r="R640" i="49"/>
  <c r="R639" i="49"/>
  <c r="R638" i="49"/>
  <c r="R637" i="49"/>
  <c r="R636" i="49"/>
  <c r="R635" i="49"/>
  <c r="R634" i="49"/>
  <c r="R633" i="49"/>
  <c r="R632" i="49"/>
  <c r="R631" i="49"/>
  <c r="R630" i="49"/>
  <c r="R629" i="49"/>
  <c r="R628" i="49"/>
  <c r="R627" i="49"/>
  <c r="R626" i="49"/>
  <c r="R625" i="49"/>
  <c r="R624" i="49"/>
  <c r="R623" i="49"/>
  <c r="R622" i="49"/>
  <c r="R621" i="49"/>
  <c r="R620" i="49"/>
  <c r="R619" i="49"/>
  <c r="R618" i="49"/>
  <c r="R617" i="49"/>
  <c r="R616" i="49"/>
  <c r="R615" i="49"/>
  <c r="R614" i="49"/>
  <c r="R613" i="49"/>
  <c r="R612" i="49"/>
  <c r="R611" i="49"/>
  <c r="R610" i="49"/>
  <c r="R609" i="49"/>
  <c r="R608" i="49"/>
  <c r="R607" i="49"/>
  <c r="R606" i="49"/>
  <c r="R605" i="49"/>
  <c r="R604" i="49"/>
  <c r="R603" i="49"/>
  <c r="R602" i="49"/>
  <c r="R601" i="49"/>
  <c r="R600" i="49"/>
  <c r="R599" i="49"/>
  <c r="R598" i="49"/>
  <c r="R597" i="49"/>
  <c r="R596" i="49"/>
  <c r="R595" i="49"/>
  <c r="R594" i="49"/>
  <c r="R593" i="49"/>
  <c r="R592" i="49"/>
  <c r="R591" i="49"/>
  <c r="R590" i="49"/>
  <c r="R589" i="49"/>
  <c r="R588" i="49"/>
  <c r="R587" i="49"/>
  <c r="R586" i="49"/>
  <c r="R585" i="49"/>
  <c r="R584" i="49"/>
  <c r="R583" i="49"/>
  <c r="R582" i="49"/>
  <c r="R581" i="49"/>
  <c r="R580" i="49"/>
  <c r="R579" i="49"/>
  <c r="R578" i="49"/>
  <c r="R577" i="49"/>
  <c r="R576" i="49"/>
  <c r="R575" i="49"/>
  <c r="R574" i="49"/>
  <c r="R573" i="49"/>
  <c r="R572" i="49"/>
  <c r="R571" i="49"/>
  <c r="R570" i="49"/>
  <c r="R569" i="49"/>
  <c r="R568" i="49"/>
  <c r="R567" i="49"/>
  <c r="R566" i="49"/>
  <c r="R565" i="49"/>
  <c r="R564" i="49"/>
  <c r="R563" i="49"/>
  <c r="R562" i="49"/>
  <c r="R561" i="49"/>
  <c r="R560" i="49"/>
  <c r="R559" i="49"/>
  <c r="R558" i="49"/>
  <c r="R557" i="49"/>
  <c r="R556" i="49"/>
  <c r="R555" i="49"/>
  <c r="R554" i="49"/>
  <c r="R553" i="49"/>
  <c r="R552" i="49"/>
  <c r="R551" i="49"/>
  <c r="R550" i="49"/>
  <c r="R549" i="49"/>
  <c r="R548" i="49"/>
  <c r="R547" i="49"/>
  <c r="R546" i="49"/>
  <c r="R545" i="49"/>
  <c r="R544" i="49"/>
  <c r="R543" i="49"/>
  <c r="R542" i="49"/>
  <c r="R541" i="49"/>
  <c r="R540" i="49"/>
  <c r="R539" i="49"/>
  <c r="R538" i="49"/>
  <c r="R537" i="49"/>
  <c r="R536" i="49"/>
  <c r="R535" i="49"/>
  <c r="R534" i="49"/>
  <c r="R533" i="49"/>
  <c r="R532" i="49"/>
  <c r="R531" i="49"/>
  <c r="R530" i="49"/>
  <c r="R529" i="49"/>
  <c r="R528" i="49"/>
  <c r="R527" i="49"/>
  <c r="R526" i="49"/>
  <c r="R525" i="49"/>
  <c r="R524" i="49"/>
  <c r="R523" i="49"/>
  <c r="R522" i="49"/>
  <c r="R521" i="49"/>
  <c r="R520" i="49"/>
  <c r="R519" i="49"/>
  <c r="R518" i="49"/>
  <c r="R517" i="49"/>
  <c r="R516" i="49"/>
  <c r="R515" i="49"/>
  <c r="R514" i="49"/>
  <c r="R513" i="49"/>
  <c r="R512" i="49"/>
  <c r="R511" i="49"/>
  <c r="R510" i="49"/>
  <c r="R509" i="49"/>
  <c r="R508" i="49"/>
  <c r="R507" i="49"/>
  <c r="R506" i="49"/>
  <c r="R505" i="49"/>
  <c r="R504" i="49"/>
  <c r="R503" i="49"/>
  <c r="R502" i="49"/>
  <c r="R501" i="49"/>
  <c r="R500" i="49"/>
  <c r="R499" i="49"/>
  <c r="R498" i="49"/>
  <c r="R497" i="49"/>
  <c r="R496" i="49"/>
  <c r="R495" i="49"/>
  <c r="R494" i="49"/>
  <c r="R493" i="49"/>
  <c r="R492" i="49"/>
  <c r="R491" i="49"/>
  <c r="R490" i="49"/>
  <c r="R489" i="49"/>
  <c r="R488" i="49"/>
  <c r="R487" i="49"/>
  <c r="R486" i="49"/>
  <c r="R485" i="49"/>
  <c r="R484" i="49"/>
  <c r="R483" i="49"/>
  <c r="R482" i="49"/>
  <c r="R481" i="49"/>
  <c r="R480" i="49"/>
  <c r="R479" i="49"/>
  <c r="R478" i="49"/>
  <c r="R477" i="49"/>
  <c r="R476" i="49"/>
  <c r="R475" i="49"/>
  <c r="R474" i="49"/>
  <c r="R473" i="49"/>
  <c r="R472" i="49"/>
  <c r="R471" i="49"/>
  <c r="R470" i="49"/>
  <c r="R469" i="49"/>
  <c r="R468" i="49"/>
  <c r="R467" i="49"/>
  <c r="R466" i="49"/>
  <c r="R465" i="49"/>
  <c r="R464" i="49"/>
  <c r="R463" i="49"/>
  <c r="R462" i="49"/>
  <c r="R461" i="49"/>
  <c r="R460" i="49"/>
  <c r="R459" i="49"/>
  <c r="R458" i="49"/>
  <c r="R457" i="49"/>
  <c r="R456" i="49"/>
  <c r="R455" i="49"/>
  <c r="R454" i="49"/>
  <c r="R453" i="49"/>
  <c r="R452" i="49"/>
  <c r="R451" i="49"/>
  <c r="R450" i="49"/>
  <c r="R449" i="49"/>
  <c r="R448" i="49"/>
  <c r="R447" i="49"/>
  <c r="R446" i="49"/>
  <c r="R445" i="49"/>
  <c r="R444" i="49"/>
  <c r="R443" i="49"/>
  <c r="R442" i="49"/>
  <c r="R441" i="49"/>
  <c r="R440" i="49"/>
  <c r="R439" i="49"/>
  <c r="R438" i="49"/>
  <c r="R437" i="49"/>
  <c r="R436" i="49"/>
  <c r="R435" i="49"/>
  <c r="R434" i="49"/>
  <c r="R433" i="49"/>
  <c r="R432" i="49"/>
  <c r="R431" i="49"/>
  <c r="R430" i="49"/>
  <c r="R429" i="49"/>
  <c r="R428" i="49"/>
  <c r="R427" i="49"/>
  <c r="R426" i="49"/>
  <c r="R425" i="49"/>
  <c r="R424" i="49"/>
  <c r="R423" i="49"/>
  <c r="R422" i="49"/>
  <c r="R421" i="49"/>
  <c r="R420" i="49"/>
  <c r="R419" i="49"/>
  <c r="R418" i="49"/>
  <c r="R417" i="49"/>
  <c r="R416" i="49"/>
  <c r="R415" i="49"/>
  <c r="R414" i="49"/>
  <c r="R413" i="49"/>
  <c r="R412" i="49"/>
  <c r="R411" i="49"/>
  <c r="R410" i="49"/>
  <c r="R409" i="49"/>
  <c r="R408" i="49"/>
  <c r="R407" i="49"/>
  <c r="R406" i="49"/>
  <c r="R405" i="49"/>
  <c r="R404" i="49"/>
  <c r="R403" i="49"/>
  <c r="R402" i="49"/>
  <c r="R401" i="49"/>
  <c r="R400" i="49"/>
  <c r="R399" i="49"/>
  <c r="R398" i="49"/>
  <c r="R397" i="49"/>
  <c r="R396" i="49"/>
  <c r="B788" i="54" a="1"/>
  <c r="B788" i="54" s="1"/>
  <c r="B787" i="54" a="1"/>
  <c r="B787" i="54" s="1"/>
  <c r="B786" i="54" a="1"/>
  <c r="B786" i="54" s="1"/>
  <c r="B785" i="54" a="1"/>
  <c r="B785" i="54" s="1"/>
  <c r="B784" i="54" a="1"/>
  <c r="B784" i="54" s="1"/>
  <c r="B783" i="54" a="1"/>
  <c r="B783" i="54" s="1"/>
  <c r="B782" i="54" a="1"/>
  <c r="B782" i="54" s="1"/>
  <c r="B781" i="54" a="1"/>
  <c r="B781" i="54" s="1"/>
  <c r="B780" i="54" a="1"/>
  <c r="B780" i="54" s="1"/>
  <c r="B779" i="54" a="1"/>
  <c r="B779" i="54" s="1"/>
  <c r="B778" i="54" a="1"/>
  <c r="B778" i="54" s="1"/>
  <c r="B777" i="54" a="1"/>
  <c r="B777" i="54" s="1"/>
  <c r="B776" i="54" a="1"/>
  <c r="B776" i="54" s="1"/>
  <c r="B775" i="54" a="1"/>
  <c r="B775" i="54" s="1"/>
  <c r="B774" i="54" a="1"/>
  <c r="B774" i="54" s="1"/>
  <c r="B773" i="54" a="1"/>
  <c r="B773" i="54" s="1"/>
  <c r="B772" i="54" a="1"/>
  <c r="B772" i="54" s="1"/>
  <c r="B771" i="54" a="1"/>
  <c r="B771" i="54" s="1"/>
  <c r="B770" i="54" a="1"/>
  <c r="B770" i="54" s="1"/>
  <c r="B769" i="54" a="1"/>
  <c r="B769" i="54" s="1"/>
  <c r="B768" i="54" a="1"/>
  <c r="B768" i="54" s="1"/>
  <c r="B767" i="54" a="1"/>
  <c r="B767" i="54" s="1"/>
  <c r="B766" i="54" a="1"/>
  <c r="B766" i="54" s="1"/>
  <c r="B765" i="54" a="1"/>
  <c r="B765" i="54" s="1"/>
  <c r="B764" i="54" a="1"/>
  <c r="B764" i="54" s="1"/>
  <c r="B763" i="54" a="1"/>
  <c r="B763" i="54" s="1"/>
  <c r="B762" i="54" a="1"/>
  <c r="B762" i="54" s="1"/>
  <c r="B761" i="54" a="1"/>
  <c r="B761" i="54" s="1"/>
  <c r="B760" i="54" a="1"/>
  <c r="B760" i="54" s="1"/>
  <c r="B759" i="54" a="1"/>
  <c r="B759" i="54" s="1"/>
  <c r="B758" i="54" a="1"/>
  <c r="B758" i="54" s="1"/>
  <c r="B757" i="54" a="1"/>
  <c r="B757" i="54" s="1"/>
  <c r="B756" i="54" a="1"/>
  <c r="B756" i="54" s="1"/>
  <c r="B755" i="54" a="1"/>
  <c r="B755" i="54" s="1"/>
  <c r="B754" i="54" a="1"/>
  <c r="B754" i="54" s="1"/>
  <c r="B753" i="54" a="1"/>
  <c r="B753" i="54" s="1"/>
  <c r="B752" i="54" a="1"/>
  <c r="B752" i="54" s="1"/>
  <c r="B751" i="54" a="1"/>
  <c r="B751" i="54" s="1"/>
  <c r="B750" i="54" a="1"/>
  <c r="B750" i="54" s="1"/>
  <c r="B749" i="54" a="1"/>
  <c r="B749" i="54" s="1"/>
  <c r="B748" i="54" a="1"/>
  <c r="B748" i="54" s="1"/>
  <c r="B747" i="54" a="1"/>
  <c r="B747" i="54" s="1"/>
  <c r="B746" i="54" a="1"/>
  <c r="B746" i="54" s="1"/>
  <c r="B745" i="54" a="1"/>
  <c r="B745" i="54" s="1"/>
  <c r="B744" i="54" a="1"/>
  <c r="B744" i="54" s="1"/>
  <c r="B743" i="54" a="1"/>
  <c r="B743" i="54" s="1"/>
  <c r="B742" i="54" a="1"/>
  <c r="B742" i="54" s="1"/>
  <c r="B741" i="54" a="1"/>
  <c r="B741" i="54" s="1"/>
  <c r="B740" i="54" a="1"/>
  <c r="B740" i="54" s="1"/>
  <c r="B739" i="54" a="1"/>
  <c r="B739" i="54" s="1"/>
  <c r="B738" i="54" a="1"/>
  <c r="B738" i="54" s="1"/>
  <c r="B737" i="54" a="1"/>
  <c r="B737" i="54" s="1"/>
  <c r="B736" i="54" a="1"/>
  <c r="B736" i="54" s="1"/>
  <c r="B735" i="54" a="1"/>
  <c r="B735" i="54" s="1"/>
  <c r="B734" i="54" a="1"/>
  <c r="B734" i="54" s="1"/>
  <c r="B733" i="54" a="1"/>
  <c r="B733" i="54" s="1"/>
  <c r="B732" i="54" a="1"/>
  <c r="B732" i="54" s="1"/>
  <c r="B731" i="54" a="1"/>
  <c r="B731" i="54" s="1"/>
  <c r="B730" i="54" a="1"/>
  <c r="B730" i="54" s="1"/>
  <c r="B729" i="54" a="1"/>
  <c r="B729" i="54" s="1"/>
  <c r="B728" i="54" a="1"/>
  <c r="B728" i="54" s="1"/>
  <c r="B727" i="54" a="1"/>
  <c r="B727" i="54" s="1"/>
  <c r="B726" i="54" a="1"/>
  <c r="B726" i="54" s="1"/>
  <c r="B725" i="54" a="1"/>
  <c r="B725" i="54" s="1"/>
  <c r="B724" i="54" a="1"/>
  <c r="B724" i="54" s="1"/>
  <c r="B723" i="54" a="1"/>
  <c r="B723" i="54" s="1"/>
  <c r="B722" i="54" a="1"/>
  <c r="B722" i="54" s="1"/>
  <c r="B721" i="54" a="1"/>
  <c r="B721" i="54" s="1"/>
  <c r="B720" i="54" a="1"/>
  <c r="B720" i="54" s="1"/>
  <c r="B719" i="54" a="1"/>
  <c r="B719" i="54" s="1"/>
  <c r="B718" i="54" a="1"/>
  <c r="B718" i="54" s="1"/>
  <c r="B717" i="54" a="1"/>
  <c r="B717" i="54" s="1"/>
  <c r="B716" i="54" a="1"/>
  <c r="B716" i="54" s="1"/>
  <c r="B715" i="54" a="1"/>
  <c r="B715" i="54" s="1"/>
  <c r="B714" i="54" a="1"/>
  <c r="B714" i="54" s="1"/>
  <c r="B713" i="54" a="1"/>
  <c r="B713" i="54" s="1"/>
  <c r="B712" i="54" a="1"/>
  <c r="B712" i="54" s="1"/>
  <c r="B711" i="54" a="1"/>
  <c r="B711" i="54" s="1"/>
  <c r="B710" i="54" a="1"/>
  <c r="B710" i="54" s="1"/>
  <c r="B709" i="54" a="1"/>
  <c r="B709" i="54" s="1"/>
  <c r="B708" i="54" a="1"/>
  <c r="B708" i="54" s="1"/>
  <c r="B707" i="54" a="1"/>
  <c r="B707" i="54" s="1"/>
  <c r="B706" i="54" a="1"/>
  <c r="B706" i="54" s="1"/>
  <c r="B705" i="54" a="1"/>
  <c r="B705" i="54" s="1"/>
  <c r="B704" i="54" a="1"/>
  <c r="B704" i="54" s="1"/>
  <c r="B703" i="54" a="1"/>
  <c r="B703" i="54" s="1"/>
  <c r="B702" i="54" a="1"/>
  <c r="B702" i="54" s="1"/>
  <c r="B701" i="54" a="1"/>
  <c r="B701" i="54" s="1"/>
  <c r="B700" i="54" a="1"/>
  <c r="B700" i="54" s="1"/>
  <c r="B699" i="54" a="1"/>
  <c r="B699" i="54" s="1"/>
  <c r="B698" i="54" a="1"/>
  <c r="B698" i="54" s="1"/>
  <c r="B697" i="54" a="1"/>
  <c r="B697" i="54" s="1"/>
  <c r="B696" i="54" a="1"/>
  <c r="B696" i="54" s="1"/>
  <c r="B695" i="54" a="1"/>
  <c r="B695" i="54" s="1"/>
  <c r="B694" i="54" a="1"/>
  <c r="B694" i="54" s="1"/>
  <c r="B693" i="54" a="1"/>
  <c r="B693" i="54" s="1"/>
  <c r="B692" i="54" a="1"/>
  <c r="B692" i="54" s="1"/>
  <c r="B691" i="54" a="1"/>
  <c r="B691" i="54" s="1"/>
  <c r="B690" i="54" a="1"/>
  <c r="B690" i="54" s="1"/>
  <c r="B689" i="54" a="1"/>
  <c r="B689" i="54" s="1"/>
  <c r="B688" i="54" a="1"/>
  <c r="B688" i="54" s="1"/>
  <c r="B687" i="54" a="1"/>
  <c r="B687" i="54" s="1"/>
  <c r="B686" i="54" a="1"/>
  <c r="B686" i="54" s="1"/>
  <c r="B685" i="54" a="1"/>
  <c r="B685" i="54" s="1"/>
  <c r="B684" i="54" a="1"/>
  <c r="B684" i="54" s="1"/>
  <c r="B683" i="54" a="1"/>
  <c r="B683" i="54" s="1"/>
  <c r="B682" i="54" a="1"/>
  <c r="B682" i="54" s="1"/>
  <c r="B681" i="54" a="1"/>
  <c r="B681" i="54" s="1"/>
  <c r="B680" i="54" a="1"/>
  <c r="B680" i="54" s="1"/>
  <c r="B679" i="54" a="1"/>
  <c r="B679" i="54" s="1"/>
  <c r="B678" i="54" a="1"/>
  <c r="B678" i="54" s="1"/>
  <c r="B677" i="54" a="1"/>
  <c r="B677" i="54" s="1"/>
  <c r="B676" i="54" a="1"/>
  <c r="B676" i="54" s="1"/>
  <c r="B675" i="54" a="1"/>
  <c r="B675" i="54" s="1"/>
  <c r="B674" i="54" a="1"/>
  <c r="B674" i="54" s="1"/>
  <c r="B673" i="54" a="1"/>
  <c r="B673" i="54" s="1"/>
  <c r="B672" i="54" a="1"/>
  <c r="B672" i="54" s="1"/>
  <c r="B671" i="54" a="1"/>
  <c r="B671" i="54" s="1"/>
  <c r="B670" i="54" a="1"/>
  <c r="B670" i="54" s="1"/>
  <c r="B669" i="54" a="1"/>
  <c r="B669" i="54" s="1"/>
  <c r="B668" i="54" a="1"/>
  <c r="B668" i="54" s="1"/>
  <c r="B667" i="54" a="1"/>
  <c r="B667" i="54" s="1"/>
  <c r="B666" i="54" a="1"/>
  <c r="B666" i="54" s="1"/>
  <c r="B665" i="54" a="1"/>
  <c r="B665" i="54" s="1"/>
  <c r="B664" i="54" a="1"/>
  <c r="B664" i="54" s="1"/>
  <c r="B663" i="54" a="1"/>
  <c r="B663" i="54" s="1"/>
  <c r="B662" i="54" a="1"/>
  <c r="B662" i="54" s="1"/>
  <c r="B661" i="54" a="1"/>
  <c r="B661" i="54" s="1"/>
  <c r="B660" i="54" a="1"/>
  <c r="B660" i="54" s="1"/>
  <c r="B659" i="54" a="1"/>
  <c r="B659" i="54" s="1"/>
  <c r="B658" i="54" a="1"/>
  <c r="B658" i="54" s="1"/>
  <c r="B657" i="54" a="1"/>
  <c r="B657" i="54" s="1"/>
  <c r="B656" i="54" a="1"/>
  <c r="B656" i="54" s="1"/>
  <c r="B655" i="54" a="1"/>
  <c r="B655" i="54" s="1"/>
  <c r="B654" i="54" a="1"/>
  <c r="B654" i="54" s="1"/>
  <c r="B653" i="54" a="1"/>
  <c r="B653" i="54" s="1"/>
  <c r="B652" i="54" a="1"/>
  <c r="B652" i="54" s="1"/>
  <c r="B651" i="54" a="1"/>
  <c r="B651" i="54" s="1"/>
  <c r="B650" i="54" a="1"/>
  <c r="B650" i="54" s="1"/>
  <c r="B649" i="54" a="1"/>
  <c r="B649" i="54" s="1"/>
  <c r="B648" i="54" a="1"/>
  <c r="B648" i="54" s="1"/>
  <c r="B647" i="54" a="1"/>
  <c r="B647" i="54" s="1"/>
  <c r="B646" i="54" a="1"/>
  <c r="B646" i="54" s="1"/>
  <c r="B645" i="54" a="1"/>
  <c r="B645" i="54" s="1"/>
  <c r="B644" i="54" a="1"/>
  <c r="B644" i="54" s="1"/>
  <c r="B643" i="54" a="1"/>
  <c r="B643" i="54" s="1"/>
  <c r="B642" i="54" a="1"/>
  <c r="B642" i="54" s="1"/>
  <c r="B641" i="54" a="1"/>
  <c r="B641" i="54" s="1"/>
  <c r="B640" i="54" a="1"/>
  <c r="B640" i="54" s="1"/>
  <c r="B639" i="54" a="1"/>
  <c r="B639" i="54" s="1"/>
  <c r="B638" i="54" a="1"/>
  <c r="B638" i="54" s="1"/>
  <c r="B637" i="54" a="1"/>
  <c r="B637" i="54" s="1"/>
  <c r="B636" i="54" a="1"/>
  <c r="B636" i="54" s="1"/>
  <c r="B635" i="54" a="1"/>
  <c r="B635" i="54" s="1"/>
  <c r="B634" i="54" a="1"/>
  <c r="B634" i="54" s="1"/>
  <c r="B633" i="54" a="1"/>
  <c r="B633" i="54" s="1"/>
  <c r="B632" i="54" a="1"/>
  <c r="B632" i="54" s="1"/>
  <c r="B631" i="54" a="1"/>
  <c r="B631" i="54" s="1"/>
  <c r="B630" i="54" a="1"/>
  <c r="B630" i="54" s="1"/>
  <c r="B629" i="54" a="1"/>
  <c r="B629" i="54" s="1"/>
  <c r="B628" i="54" a="1"/>
  <c r="B628" i="54" s="1"/>
  <c r="B627" i="54" a="1"/>
  <c r="B627" i="54" s="1"/>
  <c r="B626" i="54" a="1"/>
  <c r="B626" i="54" s="1"/>
  <c r="B625" i="54" a="1"/>
  <c r="B625" i="54" s="1"/>
  <c r="B624" i="54" a="1"/>
  <c r="B624" i="54" s="1"/>
  <c r="B623" i="54" a="1"/>
  <c r="B623" i="54" s="1"/>
  <c r="B622" i="54" a="1"/>
  <c r="B622" i="54" s="1"/>
  <c r="B621" i="54" a="1"/>
  <c r="B621" i="54" s="1"/>
  <c r="B620" i="54" a="1"/>
  <c r="B620" i="54" s="1"/>
  <c r="B619" i="54" a="1"/>
  <c r="B619" i="54" s="1"/>
  <c r="B618" i="54" a="1"/>
  <c r="B618" i="54" s="1"/>
  <c r="B617" i="54" a="1"/>
  <c r="B617" i="54" s="1"/>
  <c r="B616" i="54" a="1"/>
  <c r="B616" i="54" s="1"/>
  <c r="B615" i="54" a="1"/>
  <c r="B615" i="54" s="1"/>
  <c r="B614" i="54" a="1"/>
  <c r="B614" i="54" s="1"/>
  <c r="B613" i="54" a="1"/>
  <c r="B613" i="54" s="1"/>
  <c r="B612" i="54" a="1"/>
  <c r="B612" i="54" s="1"/>
  <c r="B611" i="54" a="1"/>
  <c r="B611" i="54" s="1"/>
  <c r="B610" i="54" a="1"/>
  <c r="B610" i="54" s="1"/>
  <c r="B609" i="54" a="1"/>
  <c r="B609" i="54" s="1"/>
  <c r="B608" i="54" a="1"/>
  <c r="B608" i="54" s="1"/>
  <c r="B607" i="54" a="1"/>
  <c r="B607" i="54" s="1"/>
  <c r="B606" i="54" a="1"/>
  <c r="B606" i="54" s="1"/>
  <c r="B605" i="54" a="1"/>
  <c r="B605" i="54" s="1"/>
  <c r="B604" i="54" a="1"/>
  <c r="B604" i="54" s="1"/>
  <c r="B603" i="54" a="1"/>
  <c r="B603" i="54" s="1"/>
  <c r="B602" i="54" a="1"/>
  <c r="B602" i="54" s="1"/>
  <c r="B601" i="54" a="1"/>
  <c r="B601" i="54" s="1"/>
  <c r="B600" i="54" a="1"/>
  <c r="B600" i="54" s="1"/>
  <c r="B599" i="54" a="1"/>
  <c r="B599" i="54" s="1"/>
  <c r="B598" i="54" a="1"/>
  <c r="B598" i="54" s="1"/>
  <c r="B597" i="54" a="1"/>
  <c r="B597" i="54" s="1"/>
  <c r="B596" i="54" a="1"/>
  <c r="B596" i="54" s="1"/>
  <c r="B595" i="54" a="1"/>
  <c r="B595" i="54" s="1"/>
  <c r="B594" i="54" a="1"/>
  <c r="B594" i="54" s="1"/>
  <c r="B593" i="54" a="1"/>
  <c r="B593" i="54" s="1"/>
  <c r="B592" i="54" a="1"/>
  <c r="B592" i="54" s="1"/>
  <c r="B591" i="54" a="1"/>
  <c r="B591" i="54" s="1"/>
  <c r="B590" i="54" a="1"/>
  <c r="B590" i="54" s="1"/>
  <c r="B589" i="54" a="1"/>
  <c r="B589" i="54" s="1"/>
  <c r="B588" i="54" a="1"/>
  <c r="B588" i="54" s="1"/>
  <c r="B587" i="54" a="1"/>
  <c r="B587" i="54" s="1"/>
  <c r="B586" i="54" a="1"/>
  <c r="B586" i="54" s="1"/>
  <c r="B585" i="54" a="1"/>
  <c r="B585" i="54" s="1"/>
  <c r="B584" i="54" a="1"/>
  <c r="B584" i="54" s="1"/>
  <c r="B583" i="54" a="1"/>
  <c r="B583" i="54" s="1"/>
  <c r="B582" i="54" a="1"/>
  <c r="B582" i="54" s="1"/>
  <c r="B581" i="54" a="1"/>
  <c r="B581" i="54" s="1"/>
  <c r="B580" i="54" a="1"/>
  <c r="B580" i="54" s="1"/>
  <c r="B579" i="54" a="1"/>
  <c r="B579" i="54" s="1"/>
  <c r="B578" i="54" a="1"/>
  <c r="B578" i="54" s="1"/>
  <c r="B577" i="54" a="1"/>
  <c r="B577" i="54" s="1"/>
  <c r="B576" i="54" a="1"/>
  <c r="B576" i="54" s="1"/>
  <c r="B575" i="54" a="1"/>
  <c r="B575" i="54" s="1"/>
  <c r="B574" i="54" a="1"/>
  <c r="B574" i="54" s="1"/>
  <c r="B573" i="54" a="1"/>
  <c r="B573" i="54" s="1"/>
  <c r="B572" i="54" a="1"/>
  <c r="B572" i="54" s="1"/>
  <c r="B571" i="54" a="1"/>
  <c r="B571" i="54" s="1"/>
  <c r="B570" i="54" a="1"/>
  <c r="B570" i="54" s="1"/>
  <c r="B569" i="54" a="1"/>
  <c r="B569" i="54" s="1"/>
  <c r="B568" i="54" a="1"/>
  <c r="B568" i="54" s="1"/>
  <c r="B567" i="54" a="1"/>
  <c r="B567" i="54" s="1"/>
  <c r="B566" i="54" a="1"/>
  <c r="B566" i="54" s="1"/>
  <c r="B565" i="54" a="1"/>
  <c r="B565" i="54" s="1"/>
  <c r="B564" i="54" a="1"/>
  <c r="B564" i="54" s="1"/>
  <c r="B563" i="54" a="1"/>
  <c r="B563" i="54" s="1"/>
  <c r="B562" i="54" a="1"/>
  <c r="B562" i="54" s="1"/>
  <c r="B561" i="54" a="1"/>
  <c r="B561" i="54" s="1"/>
  <c r="B560" i="54" a="1"/>
  <c r="B560" i="54" s="1"/>
  <c r="B559" i="54" a="1"/>
  <c r="B559" i="54" s="1"/>
  <c r="B558" i="54" a="1"/>
  <c r="B558" i="54" s="1"/>
  <c r="B557" i="54" a="1"/>
  <c r="B557" i="54" s="1"/>
  <c r="B556" i="54" a="1"/>
  <c r="B556" i="54" s="1"/>
  <c r="B555" i="54" a="1"/>
  <c r="B555" i="54" s="1"/>
  <c r="B554" i="54" a="1"/>
  <c r="B554" i="54" s="1"/>
  <c r="B553" i="54" a="1"/>
  <c r="B553" i="54" s="1"/>
  <c r="B552" i="54" a="1"/>
  <c r="B552" i="54" s="1"/>
  <c r="B551" i="54" a="1"/>
  <c r="B551" i="54" s="1"/>
  <c r="B550" i="54" a="1"/>
  <c r="B550" i="54" s="1"/>
  <c r="B549" i="54" a="1"/>
  <c r="B549" i="54" s="1"/>
  <c r="B548" i="54" a="1"/>
  <c r="B548" i="54" s="1"/>
  <c r="B547" i="54" a="1"/>
  <c r="B547" i="54" s="1"/>
  <c r="B546" i="54" a="1"/>
  <c r="B546" i="54" s="1"/>
  <c r="B545" i="54" a="1"/>
  <c r="B545" i="54" s="1"/>
  <c r="B544" i="54" a="1"/>
  <c r="B544" i="54" s="1"/>
  <c r="B543" i="54" a="1"/>
  <c r="B543" i="54" s="1"/>
  <c r="B542" i="54" a="1"/>
  <c r="B542" i="54" s="1"/>
  <c r="B541" i="54" a="1"/>
  <c r="B541" i="54" s="1"/>
  <c r="B540" i="54" a="1"/>
  <c r="B540" i="54" s="1"/>
  <c r="B539" i="54" a="1"/>
  <c r="B539" i="54" s="1"/>
  <c r="B538" i="54" a="1"/>
  <c r="B538" i="54" s="1"/>
  <c r="B537" i="54" a="1"/>
  <c r="B537" i="54" s="1"/>
  <c r="B536" i="54" a="1"/>
  <c r="B536" i="54" s="1"/>
  <c r="B535" i="54" a="1"/>
  <c r="B535" i="54" s="1"/>
  <c r="B534" i="54" a="1"/>
  <c r="B534" i="54" s="1"/>
  <c r="B533" i="54" a="1"/>
  <c r="B533" i="54" s="1"/>
  <c r="B532" i="54" a="1"/>
  <c r="B532" i="54" s="1"/>
  <c r="B531" i="54" a="1"/>
  <c r="B531" i="54" s="1"/>
  <c r="B530" i="54" a="1"/>
  <c r="B530" i="54" s="1"/>
  <c r="B529" i="54" a="1"/>
  <c r="B529" i="54" s="1"/>
  <c r="B528" i="54" a="1"/>
  <c r="B528" i="54" s="1"/>
  <c r="B527" i="54" a="1"/>
  <c r="B527" i="54" s="1"/>
  <c r="B526" i="54" a="1"/>
  <c r="B526" i="54" s="1"/>
  <c r="B525" i="54" a="1"/>
  <c r="B525" i="54" s="1"/>
  <c r="B524" i="54" a="1"/>
  <c r="B524" i="54" s="1"/>
  <c r="B523" i="54" a="1"/>
  <c r="B523" i="54" s="1"/>
  <c r="B522" i="54" a="1"/>
  <c r="B522" i="54" s="1"/>
  <c r="B521" i="54" a="1"/>
  <c r="B521" i="54" s="1"/>
  <c r="B520" i="54" a="1"/>
  <c r="B520" i="54" s="1"/>
  <c r="B519" i="54" a="1"/>
  <c r="B519" i="54" s="1"/>
  <c r="B518" i="54" a="1"/>
  <c r="B518" i="54" s="1"/>
  <c r="B517" i="54" a="1"/>
  <c r="B517" i="54" s="1"/>
  <c r="B516" i="54" a="1"/>
  <c r="B516" i="54" s="1"/>
  <c r="B515" i="54" a="1"/>
  <c r="B515" i="54" s="1"/>
  <c r="B514" i="54" a="1"/>
  <c r="B514" i="54" s="1"/>
  <c r="B513" i="54" a="1"/>
  <c r="B513" i="54" s="1"/>
  <c r="B512" i="54" a="1"/>
  <c r="B512" i="54" s="1"/>
  <c r="B511" i="54" a="1"/>
  <c r="B511" i="54" s="1"/>
  <c r="B510" i="54" a="1"/>
  <c r="B510" i="54" s="1"/>
  <c r="B509" i="54" a="1"/>
  <c r="B509" i="54" s="1"/>
  <c r="B508" i="54" a="1"/>
  <c r="B508" i="54" s="1"/>
  <c r="B507" i="54" a="1"/>
  <c r="B507" i="54" s="1"/>
  <c r="B506" i="54" a="1"/>
  <c r="B506" i="54" s="1"/>
  <c r="B505" i="54" a="1"/>
  <c r="B505" i="54" s="1"/>
  <c r="B504" i="54" a="1"/>
  <c r="B504" i="54" s="1"/>
  <c r="B503" i="54" a="1"/>
  <c r="B503" i="54" s="1"/>
  <c r="B502" i="54" a="1"/>
  <c r="B502" i="54" s="1"/>
  <c r="B501" i="54" a="1"/>
  <c r="B501" i="54" s="1"/>
  <c r="B500" i="54" a="1"/>
  <c r="B500" i="54" s="1"/>
  <c r="B499" i="54" a="1"/>
  <c r="B499" i="54" s="1"/>
  <c r="B498" i="54" a="1"/>
  <c r="B498" i="54" s="1"/>
  <c r="B497" i="54" a="1"/>
  <c r="B497" i="54" s="1"/>
  <c r="B496" i="54" a="1"/>
  <c r="B496" i="54" s="1"/>
  <c r="B495" i="54" a="1"/>
  <c r="B495" i="54" s="1"/>
  <c r="B494" i="54" a="1"/>
  <c r="B494" i="54" s="1"/>
  <c r="B493" i="54" a="1"/>
  <c r="B493" i="54" s="1"/>
  <c r="B492" i="54" a="1"/>
  <c r="B492" i="54" s="1"/>
  <c r="B491" i="54" a="1"/>
  <c r="B491" i="54" s="1"/>
  <c r="B490" i="54" a="1"/>
  <c r="B490" i="54" s="1"/>
  <c r="B489" i="54" a="1"/>
  <c r="B489" i="54" s="1"/>
  <c r="B488" i="54" a="1"/>
  <c r="B488" i="54" s="1"/>
  <c r="B487" i="54" a="1"/>
  <c r="B487" i="54" s="1"/>
  <c r="B486" i="54" a="1"/>
  <c r="B486" i="54" s="1"/>
  <c r="B485" i="54" a="1"/>
  <c r="B485" i="54" s="1"/>
  <c r="B484" i="54" a="1"/>
  <c r="B484" i="54" s="1"/>
  <c r="B483" i="54" a="1"/>
  <c r="B483" i="54" s="1"/>
  <c r="B482" i="54" a="1"/>
  <c r="B482" i="54" s="1"/>
  <c r="B481" i="54" a="1"/>
  <c r="B481" i="54" s="1"/>
  <c r="B480" i="54" a="1"/>
  <c r="B480" i="54" s="1"/>
  <c r="B479" i="54" a="1"/>
  <c r="B479" i="54" s="1"/>
  <c r="B478" i="54" a="1"/>
  <c r="B478" i="54" s="1"/>
  <c r="B477" i="54" a="1"/>
  <c r="B477" i="54" s="1"/>
  <c r="B476" i="54" a="1"/>
  <c r="B476" i="54" s="1"/>
  <c r="B475" i="54" a="1"/>
  <c r="B475" i="54" s="1"/>
  <c r="B474" i="54" a="1"/>
  <c r="B474" i="54" s="1"/>
  <c r="B473" i="54" a="1"/>
  <c r="B473" i="54" s="1"/>
  <c r="B472" i="54" a="1"/>
  <c r="B472" i="54" s="1"/>
  <c r="B471" i="54" a="1"/>
  <c r="B471" i="54" s="1"/>
  <c r="B470" i="54" a="1"/>
  <c r="B470" i="54" s="1"/>
  <c r="B469" i="54" a="1"/>
  <c r="B469" i="54" s="1"/>
  <c r="B468" i="54" a="1"/>
  <c r="B468" i="54" s="1"/>
  <c r="B467" i="54" a="1"/>
  <c r="B467" i="54" s="1"/>
  <c r="B466" i="54" a="1"/>
  <c r="B466" i="54" s="1"/>
  <c r="B465" i="54" a="1"/>
  <c r="B465" i="54" s="1"/>
  <c r="B464" i="54" a="1"/>
  <c r="B464" i="54" s="1"/>
  <c r="B463" i="54" a="1"/>
  <c r="B463" i="54" s="1"/>
  <c r="B462" i="54" a="1"/>
  <c r="B462" i="54" s="1"/>
  <c r="B461" i="54" a="1"/>
  <c r="B461" i="54" s="1"/>
  <c r="B460" i="54" a="1"/>
  <c r="B460" i="54" s="1"/>
  <c r="B459" i="54" a="1"/>
  <c r="B459" i="54" s="1"/>
  <c r="B458" i="54" a="1"/>
  <c r="B458" i="54" s="1"/>
  <c r="B457" i="54" a="1"/>
  <c r="B457" i="54" s="1"/>
  <c r="B456" i="54" a="1"/>
  <c r="B456" i="54" s="1"/>
  <c r="B455" i="54" a="1"/>
  <c r="B455" i="54" s="1"/>
  <c r="B454" i="54" a="1"/>
  <c r="B454" i="54" s="1"/>
  <c r="B453" i="54" a="1"/>
  <c r="B453" i="54" s="1"/>
  <c r="B452" i="54" a="1"/>
  <c r="B452" i="54" s="1"/>
  <c r="B451" i="54" a="1"/>
  <c r="B451" i="54" s="1"/>
  <c r="B450" i="54" a="1"/>
  <c r="B450" i="54" s="1"/>
  <c r="B449" i="54" a="1"/>
  <c r="B449" i="54" s="1"/>
  <c r="B448" i="54" a="1"/>
  <c r="B448" i="54" s="1"/>
  <c r="B447" i="54" a="1"/>
  <c r="B447" i="54" s="1"/>
  <c r="B446" i="54" a="1"/>
  <c r="B446" i="54" s="1"/>
  <c r="B445" i="54" a="1"/>
  <c r="B445" i="54" s="1"/>
  <c r="B444" i="54" a="1"/>
  <c r="B444" i="54" s="1"/>
  <c r="B443" i="54" a="1"/>
  <c r="B443" i="54" s="1"/>
  <c r="B442" i="54" a="1"/>
  <c r="B442" i="54" s="1"/>
  <c r="B441" i="54" a="1"/>
  <c r="B441" i="54" s="1"/>
  <c r="B440" i="54" a="1"/>
  <c r="B440" i="54" s="1"/>
  <c r="B439" i="54" a="1"/>
  <c r="B439" i="54" s="1"/>
  <c r="B438" i="54" a="1"/>
  <c r="B438" i="54" s="1"/>
  <c r="B437" i="54" a="1"/>
  <c r="B437" i="54" s="1"/>
  <c r="B436" i="54" a="1"/>
  <c r="B436" i="54" s="1"/>
  <c r="B435" i="54" a="1"/>
  <c r="B435" i="54" s="1"/>
  <c r="B434" i="54" a="1"/>
  <c r="B434" i="54" s="1"/>
  <c r="B433" i="54" a="1"/>
  <c r="B433" i="54" s="1"/>
  <c r="B432" i="54" a="1"/>
  <c r="B432" i="54" s="1"/>
  <c r="B431" i="54" a="1"/>
  <c r="B431" i="54" s="1"/>
  <c r="B430" i="54" a="1"/>
  <c r="B430" i="54" s="1"/>
  <c r="B429" i="54" a="1"/>
  <c r="B429" i="54" s="1"/>
  <c r="B428" i="54" a="1"/>
  <c r="B428" i="54" s="1"/>
  <c r="B427" i="54" a="1"/>
  <c r="B427" i="54" s="1"/>
  <c r="B426" i="54" a="1"/>
  <c r="B426" i="54" s="1"/>
  <c r="B425" i="54" a="1"/>
  <c r="B425" i="54" s="1"/>
  <c r="B424" i="54" a="1"/>
  <c r="B424" i="54" s="1"/>
  <c r="B423" i="54" a="1"/>
  <c r="B423" i="54" s="1"/>
  <c r="B422" i="54" a="1"/>
  <c r="B422" i="54" s="1"/>
  <c r="B421" i="54" a="1"/>
  <c r="B421" i="54" s="1"/>
  <c r="B420" i="54" a="1"/>
  <c r="B420" i="54" s="1"/>
  <c r="B419" i="54" a="1"/>
  <c r="B419" i="54" s="1"/>
  <c r="B418" i="54" a="1"/>
  <c r="B418" i="54" s="1"/>
  <c r="B417" i="54" a="1"/>
  <c r="B417" i="54" s="1"/>
  <c r="B416" i="54" a="1"/>
  <c r="B416" i="54" s="1"/>
  <c r="B415" i="54" a="1"/>
  <c r="B415" i="54" s="1"/>
  <c r="B414" i="54" a="1"/>
  <c r="B414" i="54" s="1"/>
  <c r="B413" i="54" a="1"/>
  <c r="B413" i="54" s="1"/>
  <c r="B412" i="54" a="1"/>
  <c r="B412" i="54" s="1"/>
  <c r="B411" i="54" a="1"/>
  <c r="B411" i="54" s="1"/>
  <c r="B410" i="54" a="1"/>
  <c r="B410" i="54" s="1"/>
  <c r="B409" i="54" a="1"/>
  <c r="B409" i="54" s="1"/>
  <c r="B408" i="54" a="1"/>
  <c r="B408" i="54" s="1"/>
  <c r="B407" i="54" a="1"/>
  <c r="B407" i="54" s="1"/>
  <c r="B406" i="54" a="1"/>
  <c r="B406" i="54" s="1"/>
  <c r="B405" i="54" a="1"/>
  <c r="B405" i="54" s="1"/>
  <c r="B404" i="54" a="1"/>
  <c r="B404" i="54" s="1"/>
  <c r="B403" i="54" a="1"/>
  <c r="B403" i="54" s="1"/>
  <c r="B402" i="54" a="1"/>
  <c r="B402" i="54" s="1"/>
  <c r="B401" i="54" a="1"/>
  <c r="B401" i="54" s="1"/>
  <c r="B400" i="54" a="1"/>
  <c r="B400" i="54" s="1"/>
  <c r="B399" i="54" a="1"/>
  <c r="B399" i="54" s="1"/>
  <c r="B398" i="54" a="1"/>
  <c r="B398" i="54" s="1"/>
  <c r="B397" i="54" a="1"/>
  <c r="B397" i="54" s="1"/>
  <c r="B396" i="54" a="1"/>
  <c r="B396" i="54" s="1"/>
  <c r="B395" i="54" a="1"/>
  <c r="B395" i="54" s="1"/>
  <c r="B394" i="54" a="1"/>
  <c r="B394" i="54" s="1"/>
  <c r="B393" i="54" a="1"/>
  <c r="B393" i="54" s="1"/>
  <c r="B392" i="54" a="1"/>
  <c r="B392" i="54" s="1"/>
  <c r="B391" i="54" a="1"/>
  <c r="B391" i="54" s="1"/>
  <c r="B390" i="54" a="1"/>
  <c r="B390" i="54" s="1"/>
  <c r="B389" i="54" a="1"/>
  <c r="B389" i="54" s="1"/>
  <c r="B388" i="54" a="1"/>
  <c r="B388" i="54" s="1"/>
  <c r="B387" i="54" a="1"/>
  <c r="B387" i="54" s="1"/>
  <c r="B386" i="54" a="1"/>
  <c r="B386" i="54" s="1"/>
  <c r="B385" i="54" a="1"/>
  <c r="B385" i="54" s="1"/>
  <c r="B384" i="54" a="1"/>
  <c r="B384" i="54" s="1"/>
  <c r="B383" i="54" a="1"/>
  <c r="B383" i="54" s="1"/>
  <c r="B382" i="54" a="1"/>
  <c r="B382" i="54" s="1"/>
  <c r="B381" i="54" a="1"/>
  <c r="B381" i="54" s="1"/>
  <c r="B380" i="54" a="1"/>
  <c r="B380" i="54" s="1"/>
  <c r="B379" i="54" a="1"/>
  <c r="B379" i="54" s="1"/>
  <c r="B378" i="54" a="1"/>
  <c r="B378" i="54" s="1"/>
  <c r="B377" i="54" a="1"/>
  <c r="B377" i="54" s="1"/>
  <c r="B376" i="54" a="1"/>
  <c r="B376" i="54" s="1"/>
  <c r="B375" i="54" a="1"/>
  <c r="B375" i="54" s="1"/>
  <c r="B374" i="54" a="1"/>
  <c r="B374" i="54" s="1"/>
  <c r="B373" i="54" a="1"/>
  <c r="B373" i="54" s="1"/>
  <c r="B372" i="54" a="1"/>
  <c r="B372" i="54" s="1"/>
  <c r="B371" i="54" a="1"/>
  <c r="B371" i="54" s="1"/>
  <c r="B370" i="54" a="1"/>
  <c r="B370" i="54" s="1"/>
  <c r="B369" i="54" a="1"/>
  <c r="B369" i="54" s="1"/>
  <c r="B368" i="54" a="1"/>
  <c r="B368" i="54" s="1"/>
  <c r="B367" i="54" a="1"/>
  <c r="B367" i="54" s="1"/>
  <c r="B366" i="54" a="1"/>
  <c r="B366" i="54" s="1"/>
  <c r="B365" i="54" a="1"/>
  <c r="B365" i="54" s="1"/>
  <c r="B364" i="54" a="1"/>
  <c r="B364" i="54" s="1"/>
  <c r="B363" i="54" a="1"/>
  <c r="B363" i="54" s="1"/>
  <c r="B362" i="54" a="1"/>
  <c r="B362" i="54" s="1"/>
  <c r="B361" i="54" a="1"/>
  <c r="B361" i="54" s="1"/>
  <c r="B360" i="54" a="1"/>
  <c r="B360" i="54" s="1"/>
  <c r="B359" i="54" a="1"/>
  <c r="B359" i="54" s="1"/>
  <c r="B358" i="54" a="1"/>
  <c r="B358" i="54" s="1"/>
  <c r="B357" i="54" a="1"/>
  <c r="B357" i="54" s="1"/>
  <c r="B356" i="54" a="1"/>
  <c r="B356" i="54" s="1"/>
  <c r="B355" i="54" a="1"/>
  <c r="B355" i="54" s="1"/>
  <c r="B354" i="54" a="1"/>
  <c r="B354" i="54" s="1"/>
  <c r="B353" i="54" a="1"/>
  <c r="B353" i="54" s="1"/>
  <c r="B352" i="54" a="1"/>
  <c r="B352" i="54" s="1"/>
  <c r="B351" i="54" a="1"/>
  <c r="B351" i="54" s="1"/>
  <c r="B350" i="54" a="1"/>
  <c r="B350" i="54" s="1"/>
  <c r="B349" i="54" a="1"/>
  <c r="B349" i="54" s="1"/>
  <c r="B348" i="54" a="1"/>
  <c r="B348" i="54" s="1"/>
  <c r="B347" i="54" a="1"/>
  <c r="B347" i="54" s="1"/>
  <c r="B346" i="54" a="1"/>
  <c r="B346" i="54" s="1"/>
  <c r="B345" i="54" a="1"/>
  <c r="B345" i="54" s="1"/>
  <c r="B344" i="54" a="1"/>
  <c r="B344" i="54" s="1"/>
  <c r="B343" i="54" a="1"/>
  <c r="B343" i="54" s="1"/>
  <c r="B342" i="54" a="1"/>
  <c r="B342" i="54" s="1"/>
  <c r="B341" i="54" a="1"/>
  <c r="B341" i="54" s="1"/>
  <c r="B340" i="54" a="1"/>
  <c r="B340" i="54" s="1"/>
  <c r="B339" i="54" a="1"/>
  <c r="B339" i="54" s="1"/>
  <c r="B338" i="54" a="1"/>
  <c r="B338" i="54" s="1"/>
  <c r="B337" i="54" a="1"/>
  <c r="B337" i="54" s="1"/>
  <c r="B336" i="54" a="1"/>
  <c r="B336" i="54" s="1"/>
  <c r="B335" i="54" a="1"/>
  <c r="B335" i="54" s="1"/>
  <c r="B334" i="54" a="1"/>
  <c r="B334" i="54" s="1"/>
  <c r="B333" i="54" a="1"/>
  <c r="B333" i="54" s="1"/>
  <c r="B332" i="54" a="1"/>
  <c r="B332" i="54" s="1"/>
  <c r="B331" i="54" a="1"/>
  <c r="B331" i="54" s="1"/>
  <c r="B330" i="54" a="1"/>
  <c r="B330" i="54" s="1"/>
  <c r="B329" i="54" a="1"/>
  <c r="B329" i="54" s="1"/>
  <c r="B328" i="54" a="1"/>
  <c r="B328" i="54" s="1"/>
  <c r="B327" i="54" a="1"/>
  <c r="B327" i="54" s="1"/>
  <c r="B326" i="54" a="1"/>
  <c r="B326" i="54" s="1"/>
  <c r="B325" i="54" a="1"/>
  <c r="B325" i="54" s="1"/>
  <c r="B324" i="54" a="1"/>
  <c r="B324" i="54" s="1"/>
  <c r="B323" i="54" a="1"/>
  <c r="B323" i="54" s="1"/>
  <c r="B322" i="54" a="1"/>
  <c r="B322" i="54" s="1"/>
  <c r="B321" i="54" a="1"/>
  <c r="B321" i="54" s="1"/>
  <c r="B320" i="54" a="1"/>
  <c r="B320" i="54" s="1"/>
  <c r="B319" i="54" a="1"/>
  <c r="B319" i="54" s="1"/>
  <c r="B318" i="54" a="1"/>
  <c r="B318" i="54" s="1"/>
  <c r="B317" i="54" a="1"/>
  <c r="B317" i="54" s="1"/>
  <c r="B316" i="54" a="1"/>
  <c r="B316" i="54" s="1"/>
  <c r="B315" i="54" a="1"/>
  <c r="B315" i="54" s="1"/>
  <c r="B314" i="54" a="1"/>
  <c r="B314" i="54" s="1"/>
  <c r="B313" i="54" a="1"/>
  <c r="B313" i="54" s="1"/>
  <c r="B312" i="54" a="1"/>
  <c r="B312" i="54" s="1"/>
  <c r="B311" i="54" a="1"/>
  <c r="B311" i="54" s="1"/>
  <c r="B310" i="54" a="1"/>
  <c r="B310" i="54" s="1"/>
  <c r="B309" i="54" a="1"/>
  <c r="B309" i="54" s="1"/>
  <c r="B308" i="54" a="1"/>
  <c r="B308" i="54" s="1"/>
  <c r="B307" i="54" a="1"/>
  <c r="B307" i="54" s="1"/>
  <c r="B306" i="54" a="1"/>
  <c r="B306" i="54" s="1"/>
  <c r="B305" i="54" a="1"/>
  <c r="B305" i="54" s="1"/>
  <c r="B304" i="54" a="1"/>
  <c r="B304" i="54" s="1"/>
  <c r="B303" i="54" a="1"/>
  <c r="B303" i="54" s="1"/>
  <c r="B302" i="54" a="1"/>
  <c r="B302" i="54" s="1"/>
  <c r="B301" i="54" a="1"/>
  <c r="B301" i="54" s="1"/>
  <c r="B300" i="54" a="1"/>
  <c r="B300" i="54" s="1"/>
  <c r="B299" i="54" a="1"/>
  <c r="B299" i="54" s="1"/>
  <c r="B298" i="54" a="1"/>
  <c r="B298" i="54" s="1"/>
  <c r="B297" i="54" a="1"/>
  <c r="B297" i="54" s="1"/>
  <c r="B296" i="54" a="1"/>
  <c r="B296" i="54" s="1"/>
  <c r="B295" i="54" a="1"/>
  <c r="B295" i="54" s="1"/>
  <c r="B294" i="54" a="1"/>
  <c r="B294" i="54" s="1"/>
  <c r="B293" i="54" a="1"/>
  <c r="B293" i="54" s="1"/>
  <c r="B292" i="54" a="1"/>
  <c r="B292" i="54" s="1"/>
  <c r="B291" i="54" a="1"/>
  <c r="B291" i="54" s="1"/>
  <c r="B290" i="54" a="1"/>
  <c r="B290" i="54" s="1"/>
  <c r="B289" i="54" a="1"/>
  <c r="B289" i="54" s="1"/>
  <c r="B288" i="54" a="1"/>
  <c r="B288" i="54" s="1"/>
  <c r="B287" i="54" a="1"/>
  <c r="B287" i="54" s="1"/>
  <c r="B286" i="54" a="1"/>
  <c r="B286" i="54" s="1"/>
  <c r="B285" i="54" a="1"/>
  <c r="B285" i="54" s="1"/>
  <c r="B284" i="54" a="1"/>
  <c r="B284" i="54" s="1"/>
  <c r="B283" i="54" a="1"/>
  <c r="B283" i="54" s="1"/>
  <c r="B282" i="54" a="1"/>
  <c r="B282" i="54" s="1"/>
  <c r="B281" i="54" a="1"/>
  <c r="B281" i="54" s="1"/>
  <c r="B280" i="54" a="1"/>
  <c r="B280" i="54" s="1"/>
  <c r="B279" i="54" a="1"/>
  <c r="B279" i="54" s="1"/>
  <c r="B278" i="54" a="1"/>
  <c r="B278" i="54" s="1"/>
  <c r="B277" i="54" a="1"/>
  <c r="B277" i="54" s="1"/>
  <c r="B276" i="54" a="1"/>
  <c r="B276" i="54" s="1"/>
  <c r="B275" i="54" a="1"/>
  <c r="B275" i="54" s="1"/>
  <c r="B274" i="54" a="1"/>
  <c r="B274" i="54" s="1"/>
  <c r="B273" i="54" a="1"/>
  <c r="B273" i="54" s="1"/>
  <c r="B272" i="54" a="1"/>
  <c r="B272" i="54" s="1"/>
  <c r="B271" i="54" a="1"/>
  <c r="B271" i="54" s="1"/>
  <c r="B270" i="54" a="1"/>
  <c r="B270" i="54" s="1"/>
  <c r="B269" i="54" a="1"/>
  <c r="B269" i="54" s="1"/>
  <c r="B268" i="54" a="1"/>
  <c r="B268" i="54" s="1"/>
  <c r="B267" i="54" a="1"/>
  <c r="B267" i="54" s="1"/>
  <c r="B266" i="54" a="1"/>
  <c r="B266" i="54" s="1"/>
  <c r="B265" i="54" a="1"/>
  <c r="B265" i="54" s="1"/>
  <c r="B264" i="54" a="1"/>
  <c r="B264" i="54" s="1"/>
  <c r="B263" i="54" a="1"/>
  <c r="B263" i="54" s="1"/>
  <c r="B262" i="54" a="1"/>
  <c r="B262" i="54" s="1"/>
  <c r="B261" i="54" a="1"/>
  <c r="B261" i="54" s="1"/>
  <c r="B260" i="54" a="1"/>
  <c r="B260" i="54" s="1"/>
  <c r="B259" i="54" a="1"/>
  <c r="B259" i="54" s="1"/>
  <c r="B258" i="54" a="1"/>
  <c r="B258" i="54" s="1"/>
  <c r="B257" i="54" a="1"/>
  <c r="B257" i="54" s="1"/>
  <c r="B256" i="54" a="1"/>
  <c r="B256" i="54" s="1"/>
  <c r="B255" i="54" a="1"/>
  <c r="B255" i="54" s="1"/>
  <c r="B254" i="54" a="1"/>
  <c r="B254" i="54" s="1"/>
  <c r="B253" i="54" a="1"/>
  <c r="B253" i="54" s="1"/>
  <c r="B252" i="54" a="1"/>
  <c r="B252" i="54" s="1"/>
  <c r="B251" i="54" a="1"/>
  <c r="B251" i="54" s="1"/>
  <c r="B250" i="54" a="1"/>
  <c r="B250" i="54" s="1"/>
  <c r="B249" i="54" a="1"/>
  <c r="B249" i="54" s="1"/>
  <c r="B248" i="54" a="1"/>
  <c r="B248" i="54" s="1"/>
  <c r="B247" i="54" a="1"/>
  <c r="B247" i="54" s="1"/>
  <c r="B246" i="54" a="1"/>
  <c r="B246" i="54" s="1"/>
  <c r="B245" i="54" a="1"/>
  <c r="B245" i="54" s="1"/>
  <c r="B244" i="54" a="1"/>
  <c r="B244" i="54" s="1"/>
  <c r="B243" i="54" a="1"/>
  <c r="B243" i="54" s="1"/>
  <c r="B242" i="54" a="1"/>
  <c r="B242" i="54" s="1"/>
  <c r="B241" i="54" a="1"/>
  <c r="B241" i="54" s="1"/>
  <c r="B240" i="54" a="1"/>
  <c r="B240" i="54" s="1"/>
  <c r="B239" i="54" a="1"/>
  <c r="B239" i="54" s="1"/>
  <c r="B238" i="54" a="1"/>
  <c r="B238" i="54" s="1"/>
  <c r="B237" i="54" a="1"/>
  <c r="B237" i="54" s="1"/>
  <c r="B236" i="54" a="1"/>
  <c r="B236" i="54" s="1"/>
  <c r="B235" i="54" a="1"/>
  <c r="B235" i="54" s="1"/>
  <c r="B234" i="54" a="1"/>
  <c r="B234" i="54" s="1"/>
  <c r="B233" i="54" a="1"/>
  <c r="B233" i="54" s="1"/>
  <c r="B232" i="54" a="1"/>
  <c r="B232" i="54" s="1"/>
  <c r="B231" i="54" a="1"/>
  <c r="B231" i="54" s="1"/>
  <c r="B230" i="54" a="1"/>
  <c r="B230" i="54" s="1"/>
  <c r="B229" i="54" a="1"/>
  <c r="B229" i="54" s="1"/>
  <c r="B228" i="54" a="1"/>
  <c r="B228" i="54" s="1"/>
  <c r="B227" i="54" a="1"/>
  <c r="B227" i="54" s="1"/>
  <c r="B226" i="54" a="1"/>
  <c r="B226" i="54" s="1"/>
  <c r="B225" i="54" a="1"/>
  <c r="B225" i="54" s="1"/>
  <c r="B224" i="54" a="1"/>
  <c r="B224" i="54" s="1"/>
  <c r="B223" i="54" a="1"/>
  <c r="B223" i="54" s="1"/>
  <c r="B222" i="54" a="1"/>
  <c r="B222" i="54" s="1"/>
  <c r="B221" i="54" a="1"/>
  <c r="B221" i="54" s="1"/>
  <c r="B220" i="54" a="1"/>
  <c r="B220" i="54" s="1"/>
  <c r="B219" i="54" a="1"/>
  <c r="B219" i="54" s="1"/>
  <c r="B218" i="54" a="1"/>
  <c r="B218" i="54" s="1"/>
  <c r="B217" i="54" a="1"/>
  <c r="B217" i="54" s="1"/>
  <c r="B216" i="54" a="1"/>
  <c r="B216" i="54" s="1"/>
  <c r="B215" i="54" a="1"/>
  <c r="B215" i="54" s="1"/>
  <c r="B214" i="54" a="1"/>
  <c r="B214" i="54" s="1"/>
  <c r="B213" i="54" a="1"/>
  <c r="B213" i="54" s="1"/>
  <c r="B212" i="54" a="1"/>
  <c r="B212" i="54" s="1"/>
  <c r="B211" i="54" a="1"/>
  <c r="B211" i="54" s="1"/>
  <c r="B210" i="54" a="1"/>
  <c r="B210" i="54" s="1"/>
  <c r="B209" i="54" a="1"/>
  <c r="B209" i="54" s="1"/>
  <c r="B208" i="54" a="1"/>
  <c r="B208" i="54" s="1"/>
  <c r="B207" i="54" a="1"/>
  <c r="B207" i="54" s="1"/>
  <c r="B206" i="54" a="1"/>
  <c r="B206" i="54" s="1"/>
  <c r="B205" i="54" a="1"/>
  <c r="B205" i="54" s="1"/>
  <c r="B204" i="54" a="1"/>
  <c r="B204" i="54" s="1"/>
  <c r="B203" i="54" a="1"/>
  <c r="B203" i="54" s="1"/>
  <c r="B202" i="54" a="1"/>
  <c r="B202" i="54" s="1"/>
  <c r="B201" i="54" a="1"/>
  <c r="B201" i="54" s="1"/>
  <c r="B200" i="54" a="1"/>
  <c r="B200" i="54" s="1"/>
  <c r="B199" i="54" a="1"/>
  <c r="B199" i="54" s="1"/>
  <c r="B198" i="54" a="1"/>
  <c r="B198" i="54" s="1"/>
  <c r="B197" i="54" a="1"/>
  <c r="B197" i="54" s="1"/>
  <c r="B196" i="54" a="1"/>
  <c r="B196" i="54" s="1"/>
  <c r="B195" i="54" a="1"/>
  <c r="B195" i="54" s="1"/>
  <c r="B194" i="54" a="1"/>
  <c r="B194" i="54" s="1"/>
  <c r="B193" i="54" a="1"/>
  <c r="B193" i="54" s="1"/>
  <c r="B192" i="54" a="1"/>
  <c r="B192" i="54" s="1"/>
  <c r="B191" i="54" a="1"/>
  <c r="B191" i="54" s="1"/>
  <c r="B190" i="54" a="1"/>
  <c r="B190" i="54" s="1"/>
  <c r="B189" i="54" a="1"/>
  <c r="B189" i="54" s="1"/>
  <c r="B188" i="54" a="1"/>
  <c r="B188" i="54" s="1"/>
  <c r="B187" i="54" a="1"/>
  <c r="B187" i="54" s="1"/>
  <c r="B186" i="54" a="1"/>
  <c r="B186" i="54" s="1"/>
  <c r="B185" i="54" a="1"/>
  <c r="B185" i="54" s="1"/>
  <c r="B184" i="54" a="1"/>
  <c r="B184" i="54" s="1"/>
  <c r="B183" i="54" a="1"/>
  <c r="B183" i="54" s="1"/>
  <c r="B182" i="54" a="1"/>
  <c r="B182" i="54" s="1"/>
  <c r="B181" i="54" a="1"/>
  <c r="B181" i="54" s="1"/>
  <c r="B180" i="54" a="1"/>
  <c r="B180" i="54" s="1"/>
  <c r="B179" i="54" a="1"/>
  <c r="B179" i="54" s="1"/>
  <c r="B178" i="54" a="1"/>
  <c r="B178" i="54" s="1"/>
  <c r="B177" i="54" a="1"/>
  <c r="B177" i="54" s="1"/>
  <c r="B176" i="54" a="1"/>
  <c r="B176" i="54" s="1"/>
  <c r="B175" i="54" a="1"/>
  <c r="B175" i="54" s="1"/>
  <c r="B174" i="54" a="1"/>
  <c r="B174" i="54" s="1"/>
  <c r="B173" i="54" a="1"/>
  <c r="B173" i="54" s="1"/>
  <c r="B172" i="54" a="1"/>
  <c r="B172" i="54" s="1"/>
  <c r="B171" i="54" a="1"/>
  <c r="B171" i="54" s="1"/>
  <c r="B170" i="54" a="1"/>
  <c r="B170" i="54" s="1"/>
  <c r="B169" i="54" a="1"/>
  <c r="B169" i="54" s="1"/>
  <c r="B168" i="54" a="1"/>
  <c r="B168" i="54" s="1"/>
  <c r="B167" i="54" a="1"/>
  <c r="B167" i="54" s="1"/>
  <c r="B166" i="54" a="1"/>
  <c r="B166" i="54" s="1"/>
  <c r="B165" i="54" a="1"/>
  <c r="B165" i="54" s="1"/>
  <c r="B164" i="54" a="1"/>
  <c r="B164" i="54" s="1"/>
  <c r="B163" i="54" a="1"/>
  <c r="B163" i="54" s="1"/>
  <c r="B162" i="54" a="1"/>
  <c r="B162" i="54" s="1"/>
  <c r="B161" i="54" a="1"/>
  <c r="B161" i="54" s="1"/>
  <c r="B160" i="54" a="1"/>
  <c r="B160" i="54" s="1"/>
  <c r="B159" i="54" a="1"/>
  <c r="B159" i="54" s="1"/>
  <c r="B158" i="54" a="1"/>
  <c r="B158" i="54" s="1"/>
  <c r="B157" i="54" a="1"/>
  <c r="B157" i="54" s="1"/>
  <c r="B156" i="54" a="1"/>
  <c r="B156" i="54" s="1"/>
  <c r="B155" i="54" a="1"/>
  <c r="B155" i="54" s="1"/>
  <c r="B154" i="54" a="1"/>
  <c r="B154" i="54" s="1"/>
  <c r="B153" i="54" a="1"/>
  <c r="B153" i="54" s="1"/>
  <c r="B152" i="54" a="1"/>
  <c r="B152" i="54" s="1"/>
  <c r="B151" i="54" a="1"/>
  <c r="B151" i="54" s="1"/>
  <c r="B150" i="54" a="1"/>
  <c r="B150" i="54" s="1"/>
  <c r="B149" i="54" a="1"/>
  <c r="B149" i="54" s="1"/>
  <c r="B148" i="54" a="1"/>
  <c r="B148" i="54" s="1"/>
  <c r="B147" i="54" a="1"/>
  <c r="B147" i="54" s="1"/>
  <c r="B146" i="54" a="1"/>
  <c r="B146" i="54" s="1"/>
  <c r="B145" i="54" a="1"/>
  <c r="B145" i="54" s="1"/>
  <c r="B144" i="54" a="1"/>
  <c r="B144" i="54" s="1"/>
  <c r="B143" i="54" a="1"/>
  <c r="B143" i="54" s="1"/>
  <c r="B142" i="54" a="1"/>
  <c r="B142" i="54" s="1"/>
  <c r="B141" i="54" a="1"/>
  <c r="B141" i="54" s="1"/>
  <c r="B140" i="54" a="1"/>
  <c r="B140" i="54" s="1"/>
  <c r="B139" i="54" a="1"/>
  <c r="B139" i="54" s="1"/>
  <c r="B138" i="54" a="1"/>
  <c r="B138" i="54" s="1"/>
  <c r="B137" i="54" a="1"/>
  <c r="B137" i="54" s="1"/>
  <c r="B136" i="54" a="1"/>
  <c r="B136" i="54" s="1"/>
  <c r="B135" i="54" a="1"/>
  <c r="B135" i="54" s="1"/>
  <c r="B134" i="54" a="1"/>
  <c r="B134" i="54" s="1"/>
  <c r="B133" i="54" a="1"/>
  <c r="B133" i="54" s="1"/>
  <c r="B132" i="54" a="1"/>
  <c r="B132" i="54" s="1"/>
  <c r="B131" i="54" a="1"/>
  <c r="B131" i="54" s="1"/>
  <c r="B130" i="54" a="1"/>
  <c r="B130" i="54" s="1"/>
  <c r="B129" i="54" a="1"/>
  <c r="B129" i="54" s="1"/>
  <c r="B128" i="54" a="1"/>
  <c r="B128" i="54" s="1"/>
  <c r="B127" i="54" a="1"/>
  <c r="B127" i="54" s="1"/>
  <c r="B126" i="54" a="1"/>
  <c r="B126" i="54" s="1"/>
  <c r="B125" i="54" a="1"/>
  <c r="B125" i="54" s="1"/>
  <c r="B124" i="54" a="1"/>
  <c r="B124" i="54" s="1"/>
  <c r="B123" i="54" a="1"/>
  <c r="B123" i="54" s="1"/>
  <c r="B122" i="54" a="1"/>
  <c r="B122" i="54" s="1"/>
  <c r="B121" i="54" a="1"/>
  <c r="B121" i="54" s="1"/>
  <c r="B120" i="54" a="1"/>
  <c r="B120" i="54" s="1"/>
  <c r="B119" i="54" a="1"/>
  <c r="B119" i="54" s="1"/>
  <c r="B118" i="54" a="1"/>
  <c r="B118" i="54" s="1"/>
  <c r="B117" i="54" a="1"/>
  <c r="B117" i="54" s="1"/>
  <c r="B116" i="54" a="1"/>
  <c r="B116" i="54" s="1"/>
  <c r="B115" i="54" a="1"/>
  <c r="B115" i="54" s="1"/>
  <c r="B114" i="54" a="1"/>
  <c r="B114" i="54" s="1"/>
  <c r="B113" i="54" a="1"/>
  <c r="B113" i="54" s="1"/>
  <c r="B112" i="54" a="1"/>
  <c r="B112" i="54" s="1"/>
  <c r="B111" i="54" a="1"/>
  <c r="B111" i="54" s="1"/>
  <c r="B110" i="54" a="1"/>
  <c r="B110" i="54" s="1"/>
  <c r="B109" i="54" a="1"/>
  <c r="B109" i="54" s="1"/>
  <c r="B108" i="54" a="1"/>
  <c r="B108" i="54" s="1"/>
  <c r="B107" i="54" a="1"/>
  <c r="B107" i="54" s="1"/>
  <c r="B106" i="54" a="1"/>
  <c r="B106" i="54" s="1"/>
  <c r="B105" i="54" a="1"/>
  <c r="B105" i="54" s="1"/>
  <c r="B104" i="54" a="1"/>
  <c r="B104" i="54" s="1"/>
  <c r="B103" i="54" a="1"/>
  <c r="B103" i="54" s="1"/>
  <c r="B102" i="54" a="1"/>
  <c r="B102" i="54" s="1"/>
  <c r="B101" i="54" a="1"/>
  <c r="B101" i="54" s="1"/>
  <c r="B100" i="54" a="1"/>
  <c r="B100" i="54" s="1"/>
  <c r="B99" i="54" a="1"/>
  <c r="B99" i="54" s="1"/>
  <c r="B98" i="54" a="1"/>
  <c r="B98" i="54" s="1"/>
  <c r="B97" i="54" a="1"/>
  <c r="B97" i="54" s="1"/>
  <c r="B96" i="54" a="1"/>
  <c r="B96" i="54" s="1"/>
  <c r="B95" i="54" a="1"/>
  <c r="B95" i="54" s="1"/>
  <c r="B94" i="54" a="1"/>
  <c r="B94" i="54" s="1"/>
  <c r="B93" i="54" a="1"/>
  <c r="B93" i="54" s="1"/>
  <c r="B92" i="54" a="1"/>
  <c r="B92" i="54" s="1"/>
  <c r="B91" i="54" a="1"/>
  <c r="B91" i="54" s="1"/>
  <c r="B90" i="54" a="1"/>
  <c r="B90" i="54" s="1"/>
  <c r="B89" i="54" a="1"/>
  <c r="B89" i="54" s="1"/>
  <c r="B88" i="54" a="1"/>
  <c r="B88" i="54" s="1"/>
  <c r="B87" i="54" a="1"/>
  <c r="B87" i="54" s="1"/>
  <c r="B86" i="54" a="1"/>
  <c r="B86" i="54" s="1"/>
  <c r="B85" i="54" a="1"/>
  <c r="B85" i="54" s="1"/>
  <c r="B84" i="54" a="1"/>
  <c r="B84" i="54" s="1"/>
  <c r="B83" i="54" a="1"/>
  <c r="B83" i="54" s="1"/>
  <c r="B82" i="54" a="1"/>
  <c r="B82" i="54" s="1"/>
  <c r="B81" i="54" a="1"/>
  <c r="B81" i="54" s="1"/>
  <c r="B80" i="54" a="1"/>
  <c r="B80" i="54" s="1"/>
  <c r="B79" i="54" a="1"/>
  <c r="B79" i="54" s="1"/>
  <c r="B78" i="54" a="1"/>
  <c r="B78" i="54" s="1"/>
  <c r="B77" i="54" a="1"/>
  <c r="B77" i="54" s="1"/>
  <c r="B76" i="54" a="1"/>
  <c r="B76" i="54" s="1"/>
  <c r="B75" i="54" a="1"/>
  <c r="B75" i="54" s="1"/>
  <c r="B74" i="54" a="1"/>
  <c r="B74" i="54" s="1"/>
  <c r="B73" i="54" a="1"/>
  <c r="B73" i="54" s="1"/>
  <c r="B72" i="54" a="1"/>
  <c r="B72" i="54" s="1"/>
  <c r="B71" i="54" a="1"/>
  <c r="B71" i="54" s="1"/>
  <c r="B70" i="54" a="1"/>
  <c r="B70" i="54" s="1"/>
  <c r="B69" i="54" a="1"/>
  <c r="B69" i="54" s="1"/>
  <c r="B68" i="54" a="1"/>
  <c r="B68" i="54" s="1"/>
  <c r="B67" i="54" a="1"/>
  <c r="B67" i="54" s="1"/>
  <c r="B66" i="54" a="1"/>
  <c r="B66" i="54" s="1"/>
  <c r="B65" i="54" a="1"/>
  <c r="B65" i="54" s="1"/>
  <c r="B64" i="54" a="1"/>
  <c r="B64" i="54" s="1"/>
  <c r="B63" i="54" a="1"/>
  <c r="B63" i="54" s="1"/>
  <c r="B62" i="54" a="1"/>
  <c r="B62" i="54" s="1"/>
  <c r="B61" i="54" a="1"/>
  <c r="B61" i="54" s="1"/>
  <c r="B60" i="54" a="1"/>
  <c r="B60" i="54" s="1"/>
  <c r="B59" i="54" a="1"/>
  <c r="B59" i="54" s="1"/>
  <c r="B58" i="54" a="1"/>
  <c r="B58" i="54" s="1"/>
  <c r="B57" i="54" a="1"/>
  <c r="B57" i="54" s="1"/>
  <c r="B56" i="54" a="1"/>
  <c r="B56" i="54" s="1"/>
  <c r="B55" i="54" a="1"/>
  <c r="B55" i="54" s="1"/>
  <c r="B54" i="54" a="1"/>
  <c r="B54" i="54" s="1"/>
  <c r="B53" i="54" a="1"/>
  <c r="B53" i="54" s="1"/>
  <c r="B52" i="54" a="1"/>
  <c r="B52" i="54" s="1"/>
  <c r="B51" i="54" a="1"/>
  <c r="B51" i="54" s="1"/>
  <c r="B50" i="54" a="1"/>
  <c r="B50" i="54" s="1"/>
  <c r="B49" i="54" a="1"/>
  <c r="B49" i="54" s="1"/>
  <c r="B48" i="54" a="1"/>
  <c r="B48" i="54" s="1"/>
  <c r="B47" i="54" a="1"/>
  <c r="B47" i="54" s="1"/>
  <c r="B46" i="54" a="1"/>
  <c r="B46" i="54" s="1"/>
  <c r="B45" i="54" a="1"/>
  <c r="B45" i="54" s="1"/>
  <c r="B44" i="54" a="1"/>
  <c r="B44" i="54" s="1"/>
  <c r="B43" i="54" a="1"/>
  <c r="B43" i="54" s="1"/>
  <c r="B42" i="54" a="1"/>
  <c r="B42" i="54" s="1"/>
  <c r="B41" i="54" a="1"/>
  <c r="B41" i="54" s="1"/>
  <c r="B40" i="54" a="1"/>
  <c r="B40" i="54" s="1"/>
  <c r="B39" i="54" a="1"/>
  <c r="B39" i="54" s="1"/>
  <c r="B38" i="54" a="1"/>
  <c r="B38" i="54" s="1"/>
  <c r="B37" i="54" a="1"/>
  <c r="B37" i="54" s="1"/>
  <c r="B36" i="54" a="1"/>
  <c r="B36" i="54" s="1"/>
  <c r="B35" i="54" a="1"/>
  <c r="B35" i="54" s="1"/>
  <c r="B34" i="54" a="1"/>
  <c r="B34" i="54" s="1"/>
  <c r="B33" i="54" a="1"/>
  <c r="B33" i="54" s="1"/>
  <c r="B32" i="54" a="1"/>
  <c r="B32" i="54" s="1"/>
  <c r="B31" i="54" a="1"/>
  <c r="B31" i="54" s="1"/>
  <c r="B30" i="54" a="1"/>
  <c r="B30" i="54" s="1"/>
  <c r="B29" i="54" a="1"/>
  <c r="B29" i="54" s="1"/>
  <c r="B28" i="54" a="1"/>
  <c r="B28" i="54" s="1"/>
  <c r="B27" i="54" a="1"/>
  <c r="B27" i="54" s="1"/>
  <c r="B26" i="54" a="1"/>
  <c r="B26" i="54" s="1"/>
  <c r="B25" i="54" a="1"/>
  <c r="B25" i="54" s="1"/>
  <c r="B24" i="54" a="1"/>
  <c r="B24" i="54" s="1"/>
  <c r="B23" i="54" a="1"/>
  <c r="B23" i="54" s="1"/>
  <c r="B22" i="54" a="1"/>
  <c r="B22" i="54" s="1"/>
  <c r="B21" i="54" a="1"/>
  <c r="B21" i="54" s="1"/>
  <c r="B20" i="54" a="1"/>
  <c r="B20" i="54" s="1"/>
  <c r="B19" i="54" a="1"/>
  <c r="B19" i="54" s="1"/>
  <c r="B18" i="54" a="1"/>
  <c r="B18" i="54" s="1"/>
  <c r="B17" i="54" a="1"/>
  <c r="B17" i="54" s="1"/>
  <c r="B16" i="54" a="1"/>
  <c r="B16" i="54" s="1"/>
  <c r="B15" i="54" a="1"/>
  <c r="B15" i="54" s="1"/>
  <c r="B14" i="54" a="1"/>
  <c r="B14" i="54" s="1"/>
  <c r="B13" i="54" a="1"/>
  <c r="B13" i="54" s="1"/>
  <c r="B12" i="54" a="1"/>
  <c r="B12" i="54" s="1"/>
  <c r="B11" i="54" a="1"/>
  <c r="B11" i="54" s="1"/>
  <c r="B10" i="54" a="1"/>
  <c r="B10" i="54" s="1"/>
  <c r="B9" i="54" a="1"/>
  <c r="B9" i="54" s="1"/>
  <c r="B8" i="54" a="1"/>
  <c r="B8" i="54" s="1"/>
  <c r="B7" i="54" a="1"/>
  <c r="B7" i="54" s="1"/>
  <c r="B6" i="54" a="1"/>
  <c r="B6" i="54" s="1"/>
  <c r="B5" i="54" a="1"/>
  <c r="B5" i="54" s="1"/>
  <c r="B4" i="54" a="1"/>
  <c r="B4" i="54" s="1"/>
  <c r="B3" i="54" a="1"/>
  <c r="B3" i="54" s="1"/>
  <c r="B2" i="54" a="1"/>
  <c r="B2" i="54" s="1"/>
  <c r="E96" i="87" l="1"/>
  <c r="E60" i="87"/>
  <c r="E61" i="87" s="1"/>
  <c r="E62" i="87" s="1"/>
  <c r="E60" i="64"/>
  <c r="E61" i="64" s="1"/>
  <c r="E62" i="64" s="1"/>
  <c r="E96" i="64"/>
  <c r="K114" i="58"/>
  <c r="K115" i="58"/>
  <c r="Y1" i="54"/>
  <c r="K111" i="58" s="1"/>
  <c r="K113" i="58"/>
  <c r="K112" i="58"/>
  <c r="P2" i="54"/>
  <c r="CD134" i="58"/>
  <c r="CD133" i="58"/>
  <c r="CD132" i="58"/>
  <c r="BW111" i="58"/>
  <c r="BW112" i="58"/>
  <c r="BW113" i="58"/>
  <c r="BW114" i="58"/>
  <c r="BW115" i="58"/>
  <c r="BW116" i="58"/>
  <c r="BW117" i="58"/>
  <c r="BW118" i="58"/>
  <c r="BW119" i="58"/>
  <c r="BW120" i="58"/>
  <c r="BW121" i="58"/>
  <c r="Q132" i="58"/>
  <c r="R132" i="58"/>
  <c r="Q133" i="58"/>
  <c r="R133" i="58"/>
  <c r="Q134" i="58"/>
  <c r="R134" i="58"/>
  <c r="Q135" i="58"/>
  <c r="R135" i="58"/>
  <c r="Q136" i="58"/>
  <c r="R136" i="58"/>
  <c r="Q137" i="58"/>
  <c r="R137" i="58"/>
  <c r="Q138" i="58"/>
  <c r="R138" i="58"/>
  <c r="Q139" i="58"/>
  <c r="R139" i="58"/>
  <c r="Q140" i="58"/>
  <c r="R140" i="58"/>
  <c r="Q141" i="58"/>
  <c r="R141" i="58"/>
  <c r="Q142" i="58"/>
  <c r="R142" i="58"/>
  <c r="Q143" i="58"/>
  <c r="R143" i="58"/>
  <c r="Q144" i="58"/>
  <c r="R144" i="58"/>
  <c r="Q145" i="58"/>
  <c r="R145" i="58"/>
  <c r="Q146" i="58"/>
  <c r="R146" i="58"/>
  <c r="Q147" i="58"/>
  <c r="R147" i="58"/>
  <c r="Q148" i="58"/>
  <c r="R148" i="58"/>
  <c r="Q149" i="58"/>
  <c r="R149" i="58"/>
  <c r="Q150" i="58"/>
  <c r="R150" i="58"/>
  <c r="Q151" i="58"/>
  <c r="R151" i="58"/>
  <c r="Q152" i="58"/>
  <c r="R152" i="58"/>
  <c r="Q154" i="58"/>
  <c r="R154" i="58"/>
  <c r="Q155" i="58"/>
  <c r="R155" i="58"/>
  <c r="Q156" i="58"/>
  <c r="R156" i="58"/>
  <c r="Q157" i="58"/>
  <c r="R157" i="58"/>
  <c r="Q158" i="58"/>
  <c r="R158" i="58"/>
  <c r="Q159" i="58"/>
  <c r="R159" i="58"/>
  <c r="Q160" i="58"/>
  <c r="R160" i="58"/>
  <c r="Q161" i="58"/>
  <c r="R161" i="58"/>
  <c r="Q162" i="58"/>
  <c r="R162" i="58"/>
  <c r="Q163" i="58"/>
  <c r="R163" i="58"/>
  <c r="Q164" i="58"/>
  <c r="R164" i="58"/>
  <c r="Q165" i="58"/>
  <c r="R165" i="58"/>
  <c r="Q166" i="58"/>
  <c r="R166" i="58"/>
  <c r="O167" i="58"/>
  <c r="P167" i="58" s="1"/>
  <c r="Q167" i="58"/>
  <c r="R167" i="58"/>
  <c r="O168" i="58"/>
  <c r="S168" i="58" s="1"/>
  <c r="Q168" i="58"/>
  <c r="R168" i="58"/>
  <c r="O169" i="58"/>
  <c r="P169" i="58" s="1"/>
  <c r="Q169" i="58"/>
  <c r="R169" i="58"/>
  <c r="O170" i="58"/>
  <c r="S170" i="58" s="1"/>
  <c r="Q170" i="58"/>
  <c r="R170" i="58"/>
  <c r="O171" i="58"/>
  <c r="P171" i="58" s="1"/>
  <c r="Q171" i="58"/>
  <c r="R171" i="58"/>
  <c r="O172" i="58"/>
  <c r="P172" i="58" s="1"/>
  <c r="Q172" i="58"/>
  <c r="R172" i="58"/>
  <c r="O173" i="58"/>
  <c r="S173" i="58" s="1"/>
  <c r="Q173" i="58"/>
  <c r="R173" i="58"/>
  <c r="O174" i="58"/>
  <c r="S174" i="58" s="1"/>
  <c r="Q174" i="58"/>
  <c r="R174" i="58"/>
  <c r="O175" i="58"/>
  <c r="P175" i="58" s="1"/>
  <c r="Q175" i="58"/>
  <c r="R175" i="58"/>
  <c r="O176" i="58"/>
  <c r="S176" i="58" s="1"/>
  <c r="Q176" i="58"/>
  <c r="R176" i="58"/>
  <c r="O177" i="58"/>
  <c r="S177" i="58" s="1"/>
  <c r="Q177" i="58"/>
  <c r="R177" i="58"/>
  <c r="O178" i="58"/>
  <c r="S178" i="58" s="1"/>
  <c r="Q178" i="58"/>
  <c r="R178" i="58"/>
  <c r="O179" i="58"/>
  <c r="S179" i="58" s="1"/>
  <c r="Q179" i="58"/>
  <c r="R179" i="58"/>
  <c r="O180" i="58"/>
  <c r="P180" i="58" s="1"/>
  <c r="Q180" i="58"/>
  <c r="R180" i="58"/>
  <c r="O181" i="58"/>
  <c r="S181" i="58" s="1"/>
  <c r="Q181" i="58"/>
  <c r="R181" i="58"/>
  <c r="O182" i="58"/>
  <c r="S182" i="58" s="1"/>
  <c r="Q182" i="58"/>
  <c r="R182" i="58"/>
  <c r="Q183" i="58"/>
  <c r="R183" i="58"/>
  <c r="S184" i="58"/>
  <c r="Q184" i="58"/>
  <c r="R184" i="58"/>
  <c r="Q185" i="58"/>
  <c r="R185" i="58"/>
  <c r="S186" i="58"/>
  <c r="Q186" i="58"/>
  <c r="R186" i="58"/>
  <c r="Q187" i="58"/>
  <c r="R187" i="58"/>
  <c r="S187" i="58"/>
  <c r="Q188" i="58"/>
  <c r="R188" i="58"/>
  <c r="S189" i="58"/>
  <c r="Q189" i="58"/>
  <c r="R189" i="58"/>
  <c r="Q190" i="58"/>
  <c r="R190" i="58"/>
  <c r="Q191" i="58"/>
  <c r="R191" i="58"/>
  <c r="S192" i="58"/>
  <c r="Q192" i="58"/>
  <c r="R192" i="58"/>
  <c r="Q193" i="58"/>
  <c r="R193" i="58"/>
  <c r="S194" i="58"/>
  <c r="Q194" i="58"/>
  <c r="R194" i="58"/>
  <c r="Q195" i="58"/>
  <c r="R195" i="58"/>
  <c r="S195" i="58"/>
  <c r="Q196" i="58"/>
  <c r="R196" i="58"/>
  <c r="S196" i="58"/>
  <c r="S197" i="58"/>
  <c r="Q197" i="58"/>
  <c r="R197" i="58"/>
  <c r="Q198" i="58"/>
  <c r="R198" i="58"/>
  <c r="S198" i="58"/>
  <c r="Q199" i="58"/>
  <c r="R199" i="58"/>
  <c r="S200" i="58"/>
  <c r="Q200" i="58"/>
  <c r="R200" i="58"/>
  <c r="Q201" i="58"/>
  <c r="R201" i="58"/>
  <c r="S201" i="58"/>
  <c r="S202" i="58"/>
  <c r="Q202" i="58"/>
  <c r="R202" i="58"/>
  <c r="S203" i="58"/>
  <c r="Q203" i="58"/>
  <c r="R203" i="58"/>
  <c r="O204" i="58"/>
  <c r="P204" i="58" s="1"/>
  <c r="Q204" i="58"/>
  <c r="R204" i="58"/>
  <c r="O205" i="58"/>
  <c r="S205" i="58" s="1"/>
  <c r="Q205" i="58"/>
  <c r="R205" i="58"/>
  <c r="O206" i="58"/>
  <c r="P206" i="58" s="1"/>
  <c r="Q206" i="58"/>
  <c r="R206" i="58"/>
  <c r="O207" i="58"/>
  <c r="P207" i="58" s="1"/>
  <c r="Q207" i="58"/>
  <c r="R207" i="58"/>
  <c r="O208" i="58"/>
  <c r="S208" i="58" s="1"/>
  <c r="Q208" i="58"/>
  <c r="R208" i="58"/>
  <c r="O209" i="58"/>
  <c r="S209" i="58" s="1"/>
  <c r="Q209" i="58"/>
  <c r="R209" i="58"/>
  <c r="O210" i="58"/>
  <c r="S210" i="58" s="1"/>
  <c r="Q210" i="58"/>
  <c r="R210" i="58"/>
  <c r="O211" i="58"/>
  <c r="S211" i="58" s="1"/>
  <c r="Q211" i="58"/>
  <c r="R211" i="58"/>
  <c r="O212" i="58"/>
  <c r="P212" i="58" s="1"/>
  <c r="Q212" i="58"/>
  <c r="R212" i="58"/>
  <c r="O213" i="58"/>
  <c r="S213" i="58" s="1"/>
  <c r="Q213" i="58"/>
  <c r="R213" i="58"/>
  <c r="O214" i="58"/>
  <c r="P214" i="58" s="1"/>
  <c r="Q214" i="58"/>
  <c r="R214" i="58"/>
  <c r="O215" i="58"/>
  <c r="P215" i="58" s="1"/>
  <c r="Q215" i="58"/>
  <c r="R215" i="58"/>
  <c r="O216" i="58"/>
  <c r="S216" i="58" s="1"/>
  <c r="Q216" i="58"/>
  <c r="R216" i="58"/>
  <c r="O217" i="58"/>
  <c r="S217" i="58" s="1"/>
  <c r="Q217" i="58"/>
  <c r="R217" i="58"/>
  <c r="O218" i="58"/>
  <c r="S218" i="58" s="1"/>
  <c r="Q218" i="58"/>
  <c r="R218" i="58"/>
  <c r="O219" i="58"/>
  <c r="S219" i="58" s="1"/>
  <c r="Q219" i="58"/>
  <c r="R219" i="58"/>
  <c r="O220" i="58"/>
  <c r="P220" i="58" s="1"/>
  <c r="Q220" i="58"/>
  <c r="R220" i="58"/>
  <c r="O221" i="58"/>
  <c r="S221" i="58" s="1"/>
  <c r="Q221" i="58"/>
  <c r="R221" i="58"/>
  <c r="O222" i="58"/>
  <c r="P222" i="58" s="1"/>
  <c r="Q222" i="58"/>
  <c r="R222" i="58"/>
  <c r="O223" i="58"/>
  <c r="P223" i="58" s="1"/>
  <c r="Q223" i="58"/>
  <c r="R223" i="58"/>
  <c r="O224" i="58"/>
  <c r="S224" i="58" s="1"/>
  <c r="Q224" i="58"/>
  <c r="R224" i="58"/>
  <c r="O225" i="58"/>
  <c r="S225" i="58" s="1"/>
  <c r="Q225" i="58"/>
  <c r="R225" i="58"/>
  <c r="O226" i="58"/>
  <c r="S226" i="58" s="1"/>
  <c r="Q226" i="58"/>
  <c r="R226" i="58"/>
  <c r="O227" i="58"/>
  <c r="P227" i="58" s="1"/>
  <c r="Q227" i="58"/>
  <c r="R227" i="58"/>
  <c r="O228" i="58"/>
  <c r="P228" i="58" s="1"/>
  <c r="Q228" i="58"/>
  <c r="R228" i="58"/>
  <c r="O229" i="58"/>
  <c r="S229" i="58" s="1"/>
  <c r="Q229" i="58"/>
  <c r="R229" i="58"/>
  <c r="O230" i="58"/>
  <c r="S230" i="58" s="1"/>
  <c r="Q230" i="58"/>
  <c r="R230" i="58"/>
  <c r="O231" i="58"/>
  <c r="P231" i="58" s="1"/>
  <c r="Q231" i="58"/>
  <c r="R231" i="58"/>
  <c r="O232" i="58"/>
  <c r="P232" i="58" s="1"/>
  <c r="R232" i="58"/>
  <c r="O233" i="58"/>
  <c r="P233" i="58" s="1"/>
  <c r="Q233" i="58"/>
  <c r="R233" i="58"/>
  <c r="O234" i="58"/>
  <c r="S235" i="58" s="1"/>
  <c r="Q234" i="58"/>
  <c r="R234" i="58"/>
  <c r="O235" i="58"/>
  <c r="P235" i="58" s="1"/>
  <c r="Q235" i="58"/>
  <c r="R235" i="58"/>
  <c r="Q129" i="54"/>
  <c r="Q128" i="54"/>
  <c r="Q127" i="54"/>
  <c r="Q126" i="54"/>
  <c r="Q125" i="54"/>
  <c r="Q124" i="54"/>
  <c r="Q123" i="54"/>
  <c r="Q122" i="54"/>
  <c r="Q121" i="54"/>
  <c r="Q120" i="54"/>
  <c r="Q119" i="54"/>
  <c r="Q118" i="54"/>
  <c r="Q117" i="54"/>
  <c r="Q116" i="54"/>
  <c r="Q115" i="54"/>
  <c r="Q114" i="54"/>
  <c r="Q113" i="54"/>
  <c r="Q112" i="54"/>
  <c r="Q111" i="54"/>
  <c r="Q110" i="54"/>
  <c r="Q109" i="54"/>
  <c r="Q108" i="54"/>
  <c r="Q107" i="54"/>
  <c r="Q106" i="54"/>
  <c r="Q105" i="54"/>
  <c r="Q104" i="54"/>
  <c r="Q103" i="54"/>
  <c r="Q102" i="54"/>
  <c r="Q101" i="54"/>
  <c r="Q100" i="54"/>
  <c r="Q99" i="54"/>
  <c r="Q98" i="54"/>
  <c r="Q97" i="54"/>
  <c r="Q96" i="54"/>
  <c r="Q95" i="54"/>
  <c r="Q94" i="54"/>
  <c r="Q93" i="54"/>
  <c r="Q92" i="54"/>
  <c r="Q91" i="54"/>
  <c r="Q90" i="54"/>
  <c r="Q89" i="54"/>
  <c r="Q88" i="54"/>
  <c r="R801" i="49"/>
  <c r="R800" i="49"/>
  <c r="R799" i="49"/>
  <c r="R798" i="49"/>
  <c r="R797" i="49"/>
  <c r="R796" i="49"/>
  <c r="R795" i="49"/>
  <c r="R794" i="49"/>
  <c r="R793" i="49"/>
  <c r="R792" i="49"/>
  <c r="R791" i="49"/>
  <c r="R790" i="49"/>
  <c r="R789" i="49"/>
  <c r="R788" i="49"/>
  <c r="R787" i="49"/>
  <c r="R786" i="49"/>
  <c r="R785" i="49"/>
  <c r="R784" i="49"/>
  <c r="R783" i="49"/>
  <c r="R782" i="49"/>
  <c r="R781" i="49"/>
  <c r="R780" i="49"/>
  <c r="R779" i="49"/>
  <c r="R778" i="49"/>
  <c r="R777" i="49"/>
  <c r="R776" i="49"/>
  <c r="R775" i="49"/>
  <c r="R774" i="49"/>
  <c r="R773" i="49"/>
  <c r="R772" i="49"/>
  <c r="R771" i="49"/>
  <c r="R770" i="49"/>
  <c r="R769" i="49"/>
  <c r="R768" i="49"/>
  <c r="R767" i="49"/>
  <c r="R766" i="49"/>
  <c r="R765" i="49"/>
  <c r="R764" i="49"/>
  <c r="R763" i="49"/>
  <c r="R762" i="49"/>
  <c r="R761" i="49"/>
  <c r="R760" i="49"/>
  <c r="R759" i="49"/>
  <c r="R758" i="49"/>
  <c r="R757" i="49"/>
  <c r="R756" i="49"/>
  <c r="R755" i="49"/>
  <c r="R754" i="49"/>
  <c r="R753" i="49"/>
  <c r="R752" i="49"/>
  <c r="R751" i="49"/>
  <c r="R750" i="49"/>
  <c r="R749" i="49"/>
  <c r="R748" i="49"/>
  <c r="R747" i="49"/>
  <c r="R746" i="49"/>
  <c r="R745" i="49"/>
  <c r="R744" i="49"/>
  <c r="R743" i="49"/>
  <c r="R742" i="49"/>
  <c r="R741" i="49"/>
  <c r="R740" i="49"/>
  <c r="R739" i="49"/>
  <c r="R738" i="49"/>
  <c r="R737" i="49"/>
  <c r="R736" i="49"/>
  <c r="R735" i="49"/>
  <c r="R734" i="49"/>
  <c r="R733" i="49"/>
  <c r="R732" i="49"/>
  <c r="R731" i="49"/>
  <c r="R730" i="49"/>
  <c r="R729" i="49"/>
  <c r="R728" i="49"/>
  <c r="R727" i="49"/>
  <c r="R726" i="49"/>
  <c r="R725" i="49"/>
  <c r="R724" i="49"/>
  <c r="R723" i="49"/>
  <c r="R722" i="49"/>
  <c r="R721" i="49"/>
  <c r="R720" i="49"/>
  <c r="R719" i="49"/>
  <c r="R718" i="49"/>
  <c r="R717" i="49"/>
  <c r="R716" i="49"/>
  <c r="R715" i="49"/>
  <c r="R714" i="49"/>
  <c r="R713" i="49"/>
  <c r="R712" i="49"/>
  <c r="R711" i="49"/>
  <c r="R710" i="49"/>
  <c r="R709" i="49"/>
  <c r="R708" i="49"/>
  <c r="R707" i="49"/>
  <c r="R706" i="49"/>
  <c r="R705" i="49"/>
  <c r="R704" i="49"/>
  <c r="R703" i="49"/>
  <c r="R702" i="49"/>
  <c r="R701" i="49"/>
  <c r="R700" i="49"/>
  <c r="R699" i="49"/>
  <c r="R698" i="49"/>
  <c r="R697" i="49"/>
  <c r="R696" i="49"/>
  <c r="R695" i="49"/>
  <c r="R694" i="49"/>
  <c r="R693" i="49"/>
  <c r="R692" i="49"/>
  <c r="R691" i="49"/>
  <c r="R690" i="49"/>
  <c r="R689" i="49"/>
  <c r="R688" i="49"/>
  <c r="R687" i="49"/>
  <c r="R686" i="49"/>
  <c r="R685" i="49"/>
  <c r="R684" i="49"/>
  <c r="R683" i="49"/>
  <c r="R682" i="49"/>
  <c r="R681" i="49"/>
  <c r="R680" i="49"/>
  <c r="R679" i="49"/>
  <c r="R678" i="49"/>
  <c r="R677" i="49"/>
  <c r="R676" i="49"/>
  <c r="R675" i="49"/>
  <c r="R674" i="49"/>
  <c r="R673" i="49"/>
  <c r="R672" i="49"/>
  <c r="R671" i="49"/>
  <c r="R670" i="49"/>
  <c r="R669" i="49"/>
  <c r="R668" i="49"/>
  <c r="R667" i="49"/>
  <c r="R666" i="49"/>
  <c r="R665" i="49"/>
  <c r="R664" i="49"/>
  <c r="R663" i="49"/>
  <c r="R662" i="49"/>
  <c r="R661" i="49"/>
  <c r="R660" i="49"/>
  <c r="R659" i="49"/>
  <c r="R658" i="49"/>
  <c r="R657" i="49"/>
  <c r="R656" i="49"/>
  <c r="R655" i="49"/>
  <c r="R654" i="49"/>
  <c r="R653" i="49"/>
  <c r="R652" i="49"/>
  <c r="R651" i="49"/>
  <c r="R650" i="49"/>
  <c r="S21" i="54"/>
  <c r="S4" i="54"/>
  <c r="P130" i="54"/>
  <c r="S130" i="54" s="1"/>
  <c r="P129" i="54"/>
  <c r="S129" i="54" s="1"/>
  <c r="P128" i="54"/>
  <c r="S128" i="54" s="1"/>
  <c r="P127" i="54"/>
  <c r="S127" i="54" s="1"/>
  <c r="P126" i="54"/>
  <c r="S126" i="54" s="1"/>
  <c r="P125" i="54"/>
  <c r="S125" i="54" s="1"/>
  <c r="P124" i="54"/>
  <c r="S124" i="54" s="1"/>
  <c r="P123" i="54"/>
  <c r="S123" i="54" s="1"/>
  <c r="P122" i="54"/>
  <c r="S122" i="54" s="1"/>
  <c r="P121" i="54"/>
  <c r="S121" i="54" s="1"/>
  <c r="P120" i="54"/>
  <c r="S120" i="54" s="1"/>
  <c r="P119" i="54"/>
  <c r="S119" i="54" s="1"/>
  <c r="P118" i="54"/>
  <c r="S118" i="54" s="1"/>
  <c r="P117" i="54"/>
  <c r="S117" i="54" s="1"/>
  <c r="P116" i="54"/>
  <c r="S116" i="54" s="1"/>
  <c r="P115" i="54"/>
  <c r="S115" i="54" s="1"/>
  <c r="P114" i="54"/>
  <c r="S114" i="54" s="1"/>
  <c r="P113" i="54"/>
  <c r="S113" i="54" s="1"/>
  <c r="P112" i="54"/>
  <c r="S112" i="54" s="1"/>
  <c r="P111" i="54"/>
  <c r="S111" i="54" s="1"/>
  <c r="P110" i="54"/>
  <c r="S110" i="54" s="1"/>
  <c r="P109" i="54"/>
  <c r="S109" i="54" s="1"/>
  <c r="P108" i="54"/>
  <c r="S108" i="54" s="1"/>
  <c r="P107" i="54"/>
  <c r="S107" i="54" s="1"/>
  <c r="P106" i="54"/>
  <c r="S106" i="54" s="1"/>
  <c r="P105" i="54"/>
  <c r="S105" i="54" s="1"/>
  <c r="P104" i="54"/>
  <c r="S104" i="54" s="1"/>
  <c r="P103" i="54"/>
  <c r="S103" i="54" s="1"/>
  <c r="P102" i="54"/>
  <c r="S102" i="54" s="1"/>
  <c r="P101" i="54"/>
  <c r="S101" i="54" s="1"/>
  <c r="P100" i="54"/>
  <c r="S100" i="54" s="1"/>
  <c r="P99" i="54"/>
  <c r="S99" i="54" s="1"/>
  <c r="P98" i="54"/>
  <c r="S98" i="54" s="1"/>
  <c r="P97" i="54"/>
  <c r="S97" i="54" s="1"/>
  <c r="P96" i="54"/>
  <c r="S96" i="54" s="1"/>
  <c r="P95" i="54"/>
  <c r="S95" i="54" s="1"/>
  <c r="P94" i="54"/>
  <c r="S94" i="54" s="1"/>
  <c r="P93" i="54"/>
  <c r="S93" i="54" s="1"/>
  <c r="P92" i="54"/>
  <c r="S92" i="54" s="1"/>
  <c r="P91" i="54"/>
  <c r="S91" i="54" s="1"/>
  <c r="P90" i="54"/>
  <c r="S90" i="54" s="1"/>
  <c r="P89" i="54"/>
  <c r="S89" i="54" s="1"/>
  <c r="P88" i="54"/>
  <c r="S88" i="54" s="1"/>
  <c r="P87" i="54"/>
  <c r="S87" i="54" s="1"/>
  <c r="P86" i="54"/>
  <c r="S86" i="54" s="1"/>
  <c r="P85" i="54"/>
  <c r="S85" i="54" s="1"/>
  <c r="P84" i="54"/>
  <c r="S84" i="54" s="1"/>
  <c r="P83" i="54"/>
  <c r="S83" i="54" s="1"/>
  <c r="P82" i="54"/>
  <c r="S82" i="54" s="1"/>
  <c r="P81" i="54"/>
  <c r="S81" i="54" s="1"/>
  <c r="P80" i="54"/>
  <c r="S80" i="54" s="1"/>
  <c r="P79" i="54"/>
  <c r="S79" i="54" s="1"/>
  <c r="P78" i="54"/>
  <c r="S78" i="54" s="1"/>
  <c r="P77" i="54"/>
  <c r="S77" i="54" s="1"/>
  <c r="P76" i="54"/>
  <c r="S76" i="54" s="1"/>
  <c r="P75" i="54"/>
  <c r="S75" i="54" s="1"/>
  <c r="P74" i="54"/>
  <c r="S74" i="54" s="1"/>
  <c r="P73" i="54"/>
  <c r="S73" i="54" s="1"/>
  <c r="P72" i="54"/>
  <c r="S72" i="54" s="1"/>
  <c r="P71" i="54"/>
  <c r="S71" i="54" s="1"/>
  <c r="P70" i="54"/>
  <c r="S70" i="54" s="1"/>
  <c r="P69" i="54"/>
  <c r="S69" i="54" s="1"/>
  <c r="P68" i="54"/>
  <c r="S68" i="54" s="1"/>
  <c r="P67" i="54"/>
  <c r="S67" i="54" s="1"/>
  <c r="P66" i="54"/>
  <c r="S66" i="54" s="1"/>
  <c r="P65" i="54"/>
  <c r="S65" i="54" s="1"/>
  <c r="P64" i="54"/>
  <c r="S64" i="54" s="1"/>
  <c r="P63" i="54"/>
  <c r="S63" i="54" s="1"/>
  <c r="P62" i="54"/>
  <c r="S62" i="54" s="1"/>
  <c r="P61" i="54"/>
  <c r="S61" i="54" s="1"/>
  <c r="P60" i="54"/>
  <c r="S60" i="54" s="1"/>
  <c r="P59" i="54"/>
  <c r="S59" i="54" s="1"/>
  <c r="P58" i="54"/>
  <c r="S58" i="54" s="1"/>
  <c r="P57" i="54"/>
  <c r="S57" i="54" s="1"/>
  <c r="P56" i="54"/>
  <c r="S56" i="54" s="1"/>
  <c r="BA6" i="53"/>
  <c r="AZ6" i="53"/>
  <c r="AY6" i="53"/>
  <c r="N173" i="54"/>
  <c r="O173" i="54" s="1"/>
  <c r="N172" i="54"/>
  <c r="O172" i="54" s="1"/>
  <c r="N171" i="54"/>
  <c r="O171" i="54" s="1"/>
  <c r="N170" i="54"/>
  <c r="O170" i="54" s="1"/>
  <c r="N169" i="54"/>
  <c r="O169" i="54" s="1"/>
  <c r="N168" i="54"/>
  <c r="O168" i="54" s="1"/>
  <c r="N167" i="54"/>
  <c r="O167" i="54" s="1"/>
  <c r="N166" i="54"/>
  <c r="O166" i="54" s="1"/>
  <c r="N165" i="54"/>
  <c r="O165" i="54" s="1"/>
  <c r="N164" i="54"/>
  <c r="O164" i="54" s="1"/>
  <c r="N163" i="54"/>
  <c r="O163" i="54" s="1"/>
  <c r="N162" i="54"/>
  <c r="O162" i="54" s="1"/>
  <c r="N161" i="54"/>
  <c r="O161" i="54" s="1"/>
  <c r="N160" i="54"/>
  <c r="O160" i="54" s="1"/>
  <c r="N159" i="54"/>
  <c r="O159" i="54" s="1"/>
  <c r="N158" i="54"/>
  <c r="O158" i="54" s="1"/>
  <c r="N157" i="54"/>
  <c r="O157" i="54" s="1"/>
  <c r="N156" i="54"/>
  <c r="O156" i="54" s="1"/>
  <c r="N155" i="54"/>
  <c r="O155" i="54" s="1"/>
  <c r="N154" i="54"/>
  <c r="O154" i="54" s="1"/>
  <c r="N153" i="54"/>
  <c r="O153" i="54" s="1"/>
  <c r="N152" i="54"/>
  <c r="O152" i="54" s="1"/>
  <c r="N151" i="54"/>
  <c r="O151" i="54" s="1"/>
  <c r="N150" i="54"/>
  <c r="O150" i="54" s="1"/>
  <c r="N149" i="54"/>
  <c r="O149" i="54" s="1"/>
  <c r="N148" i="54"/>
  <c r="O148" i="54" s="1"/>
  <c r="N147" i="54"/>
  <c r="O147" i="54" s="1"/>
  <c r="N146" i="54"/>
  <c r="O146" i="54" s="1"/>
  <c r="N145" i="54"/>
  <c r="O145" i="54" s="1"/>
  <c r="N144" i="54"/>
  <c r="O144" i="54" s="1"/>
  <c r="N143" i="54"/>
  <c r="O143" i="54" s="1"/>
  <c r="N142" i="54"/>
  <c r="O142" i="54" s="1"/>
  <c r="N141" i="54"/>
  <c r="O141" i="54" s="1"/>
  <c r="N140" i="54"/>
  <c r="O140" i="54" s="1"/>
  <c r="N139" i="54"/>
  <c r="O139" i="54" s="1"/>
  <c r="N138" i="54"/>
  <c r="O138" i="54" s="1"/>
  <c r="N137" i="54"/>
  <c r="O137" i="54" s="1"/>
  <c r="N136" i="54"/>
  <c r="O136" i="54" s="1"/>
  <c r="N135" i="54"/>
  <c r="O135" i="54" s="1"/>
  <c r="N134" i="54"/>
  <c r="O134" i="54" s="1"/>
  <c r="N133" i="54"/>
  <c r="O133" i="54" s="1"/>
  <c r="N132" i="54"/>
  <c r="O132" i="54" s="1"/>
  <c r="N131" i="54"/>
  <c r="O131" i="54" s="1"/>
  <c r="N130" i="54"/>
  <c r="O130" i="54" s="1"/>
  <c r="N129" i="54"/>
  <c r="O129" i="54" s="1"/>
  <c r="N128" i="54"/>
  <c r="O128" i="54" s="1"/>
  <c r="N127" i="54"/>
  <c r="O127" i="54" s="1"/>
  <c r="N126" i="54"/>
  <c r="O126" i="54" s="1"/>
  <c r="N125" i="54"/>
  <c r="O125" i="54" s="1"/>
  <c r="N124" i="54"/>
  <c r="O124" i="54" s="1"/>
  <c r="N123" i="54"/>
  <c r="O123" i="54" s="1"/>
  <c r="N122" i="54"/>
  <c r="O122" i="54" s="1"/>
  <c r="N121" i="54"/>
  <c r="O121" i="54" s="1"/>
  <c r="N120" i="54"/>
  <c r="O120" i="54" s="1"/>
  <c r="N119" i="54"/>
  <c r="O119" i="54" s="1"/>
  <c r="N118" i="54"/>
  <c r="O118" i="54" s="1"/>
  <c r="N117" i="54"/>
  <c r="O117" i="54" s="1"/>
  <c r="N116" i="54"/>
  <c r="O116" i="54" s="1"/>
  <c r="N115" i="54"/>
  <c r="O115" i="54" s="1"/>
  <c r="N114" i="54"/>
  <c r="O114" i="54" s="1"/>
  <c r="N113" i="54"/>
  <c r="O113" i="54" s="1"/>
  <c r="N112" i="54"/>
  <c r="O112" i="54" s="1"/>
  <c r="N111" i="54"/>
  <c r="O111" i="54" s="1"/>
  <c r="N110" i="54"/>
  <c r="O110" i="54" s="1"/>
  <c r="N109" i="54"/>
  <c r="O109" i="54" s="1"/>
  <c r="N108" i="54"/>
  <c r="O108" i="54" s="1"/>
  <c r="N107" i="54"/>
  <c r="O107" i="54" s="1"/>
  <c r="N106" i="54"/>
  <c r="O106" i="54" s="1"/>
  <c r="N105" i="54"/>
  <c r="O105" i="54" s="1"/>
  <c r="N104" i="54"/>
  <c r="O104" i="54" s="1"/>
  <c r="N103" i="54"/>
  <c r="O103" i="54" s="1"/>
  <c r="N102" i="54"/>
  <c r="O102" i="54" s="1"/>
  <c r="N101" i="54"/>
  <c r="O101" i="54" s="1"/>
  <c r="N100" i="54"/>
  <c r="O100" i="54" s="1"/>
  <c r="N99" i="54"/>
  <c r="O99" i="54" s="1"/>
  <c r="N98" i="54"/>
  <c r="O98" i="54" s="1"/>
  <c r="N97" i="54"/>
  <c r="O97" i="54" s="1"/>
  <c r="N96" i="54"/>
  <c r="O96" i="54" s="1"/>
  <c r="N95" i="54"/>
  <c r="O95" i="54" s="1"/>
  <c r="N94" i="54"/>
  <c r="O94" i="54" s="1"/>
  <c r="N93" i="54"/>
  <c r="O93" i="54" s="1"/>
  <c r="N92" i="54"/>
  <c r="O92" i="54" s="1"/>
  <c r="N91" i="54"/>
  <c r="O91" i="54" s="1"/>
  <c r="N90" i="54"/>
  <c r="O90" i="54" s="1"/>
  <c r="N89" i="54"/>
  <c r="O89" i="54" s="1"/>
  <c r="N88" i="54"/>
  <c r="O88" i="54" s="1"/>
  <c r="N87" i="54"/>
  <c r="O87" i="54" s="1"/>
  <c r="N86" i="54"/>
  <c r="O86" i="54" s="1"/>
  <c r="N85" i="54"/>
  <c r="O85" i="54" s="1"/>
  <c r="N84" i="54"/>
  <c r="O84" i="54" s="1"/>
  <c r="N83" i="54"/>
  <c r="O83" i="54" s="1"/>
  <c r="N82" i="54"/>
  <c r="O82" i="54" s="1"/>
  <c r="N81" i="54"/>
  <c r="O81" i="54" s="1"/>
  <c r="N80" i="54"/>
  <c r="O80" i="54" s="1"/>
  <c r="N79" i="54"/>
  <c r="O79" i="54" s="1"/>
  <c r="N78" i="54"/>
  <c r="O78" i="54" s="1"/>
  <c r="N77" i="54"/>
  <c r="O77" i="54" s="1"/>
  <c r="N76" i="54"/>
  <c r="O76" i="54" s="1"/>
  <c r="N75" i="54"/>
  <c r="O75" i="54" s="1"/>
  <c r="N74" i="54"/>
  <c r="O74" i="54" s="1"/>
  <c r="N73" i="54"/>
  <c r="O73" i="54" s="1"/>
  <c r="N72" i="54"/>
  <c r="O72" i="54" s="1"/>
  <c r="N71" i="54"/>
  <c r="O71" i="54" s="1"/>
  <c r="N70" i="54"/>
  <c r="O70" i="54" s="1"/>
  <c r="N69" i="54"/>
  <c r="O69" i="54" s="1"/>
  <c r="N68" i="54"/>
  <c r="O68" i="54" s="1"/>
  <c r="N67" i="54"/>
  <c r="O67" i="54" s="1"/>
  <c r="N66" i="54"/>
  <c r="O66" i="54" s="1"/>
  <c r="N65" i="54"/>
  <c r="O65" i="54" s="1"/>
  <c r="N64" i="54"/>
  <c r="O64" i="54" s="1"/>
  <c r="N63" i="54"/>
  <c r="O63" i="54" s="1"/>
  <c r="N62" i="54"/>
  <c r="O62" i="54" s="1"/>
  <c r="N61" i="54"/>
  <c r="O61" i="54" s="1"/>
  <c r="N60" i="54"/>
  <c r="O60" i="54" s="1"/>
  <c r="N59" i="54"/>
  <c r="O59" i="54" s="1"/>
  <c r="N58" i="54"/>
  <c r="O58" i="54" s="1"/>
  <c r="N57" i="54"/>
  <c r="O57" i="54" s="1"/>
  <c r="N56" i="54"/>
  <c r="O56" i="54" s="1"/>
  <c r="N55" i="54"/>
  <c r="O55" i="54" s="1"/>
  <c r="N54" i="54"/>
  <c r="O54" i="54" s="1"/>
  <c r="N53" i="54"/>
  <c r="O53" i="54" s="1"/>
  <c r="N52" i="54"/>
  <c r="O52" i="54" s="1"/>
  <c r="N51" i="54"/>
  <c r="O51" i="54" s="1"/>
  <c r="N50" i="54"/>
  <c r="O50" i="54" s="1"/>
  <c r="N49" i="54"/>
  <c r="O49" i="54" s="1"/>
  <c r="N48" i="54"/>
  <c r="O48" i="54" s="1"/>
  <c r="N47" i="54"/>
  <c r="O47" i="54" s="1"/>
  <c r="N46" i="54"/>
  <c r="O46" i="54" s="1"/>
  <c r="N45" i="54"/>
  <c r="O45" i="54" s="1"/>
  <c r="N44" i="54"/>
  <c r="O44" i="54" s="1"/>
  <c r="N43" i="54"/>
  <c r="O43" i="54" s="1"/>
  <c r="N42" i="54"/>
  <c r="O42" i="54" s="1"/>
  <c r="N41" i="54"/>
  <c r="O41" i="54" s="1"/>
  <c r="N40" i="54"/>
  <c r="O40" i="54" s="1"/>
  <c r="N39" i="54"/>
  <c r="O39" i="54" s="1"/>
  <c r="N38" i="54"/>
  <c r="O38" i="54" s="1"/>
  <c r="N37" i="54"/>
  <c r="O37" i="54" s="1"/>
  <c r="N36" i="54"/>
  <c r="O36" i="54" s="1"/>
  <c r="N35" i="54"/>
  <c r="O35" i="54" s="1"/>
  <c r="N34" i="54"/>
  <c r="O34" i="54" s="1"/>
  <c r="N33" i="54"/>
  <c r="O33" i="54" s="1"/>
  <c r="O529" i="54"/>
  <c r="N275" i="54"/>
  <c r="O275" i="54" s="1"/>
  <c r="N274" i="54"/>
  <c r="O274" i="54" s="1"/>
  <c r="N273" i="54"/>
  <c r="O273" i="54" s="1"/>
  <c r="N272" i="54"/>
  <c r="O272" i="54" s="1"/>
  <c r="N271" i="54"/>
  <c r="O271" i="54" s="1"/>
  <c r="N270" i="54"/>
  <c r="O270" i="54" s="1"/>
  <c r="N269" i="54"/>
  <c r="O269" i="54" s="1"/>
  <c r="N268" i="54"/>
  <c r="O268" i="54" s="1"/>
  <c r="N267" i="54"/>
  <c r="O267" i="54" s="1"/>
  <c r="N266" i="54"/>
  <c r="O266" i="54" s="1"/>
  <c r="N265" i="54"/>
  <c r="O265" i="54" s="1"/>
  <c r="N264" i="54"/>
  <c r="O264" i="54" s="1"/>
  <c r="N263" i="54"/>
  <c r="O263" i="54" s="1"/>
  <c r="N262" i="54"/>
  <c r="O262" i="54" s="1"/>
  <c r="N261" i="54"/>
  <c r="O261" i="54" s="1"/>
  <c r="N260" i="54"/>
  <c r="O260" i="54" s="1"/>
  <c r="N259" i="54"/>
  <c r="O259" i="54" s="1"/>
  <c r="N258" i="54"/>
  <c r="O258" i="54" s="1"/>
  <c r="N257" i="54"/>
  <c r="O257" i="54" s="1"/>
  <c r="N256" i="54"/>
  <c r="O256" i="54" s="1"/>
  <c r="N255" i="54"/>
  <c r="O255" i="54" s="1"/>
  <c r="N254" i="54"/>
  <c r="O254" i="54" s="1"/>
  <c r="N253" i="54"/>
  <c r="O253" i="54" s="1"/>
  <c r="N252" i="54"/>
  <c r="O252" i="54" s="1"/>
  <c r="N251" i="54"/>
  <c r="O251" i="54" s="1"/>
  <c r="N250" i="54"/>
  <c r="O250" i="54" s="1"/>
  <c r="N249" i="54"/>
  <c r="O249" i="54" s="1"/>
  <c r="N248" i="54"/>
  <c r="O248" i="54" s="1"/>
  <c r="N247" i="54"/>
  <c r="O247" i="54" s="1"/>
  <c r="N246" i="54"/>
  <c r="O246" i="54" s="1"/>
  <c r="N245" i="54"/>
  <c r="O245" i="54" s="1"/>
  <c r="N244" i="54"/>
  <c r="O244" i="54" s="1"/>
  <c r="N243" i="54"/>
  <c r="O243" i="54" s="1"/>
  <c r="N242" i="54"/>
  <c r="O242" i="54" s="1"/>
  <c r="N241" i="54"/>
  <c r="O241" i="54" s="1"/>
  <c r="N240" i="54"/>
  <c r="O240" i="54" s="1"/>
  <c r="N239" i="54"/>
  <c r="O239" i="54" s="1"/>
  <c r="N238" i="54"/>
  <c r="O238" i="54" s="1"/>
  <c r="N237" i="54"/>
  <c r="O237" i="54" s="1"/>
  <c r="N236" i="54"/>
  <c r="O236" i="54" s="1"/>
  <c r="N235" i="54"/>
  <c r="O235" i="54" s="1"/>
  <c r="N234" i="54"/>
  <c r="O234" i="54" s="1"/>
  <c r="N233" i="54"/>
  <c r="O233" i="54" s="1"/>
  <c r="N232" i="54"/>
  <c r="O232" i="54" s="1"/>
  <c r="N231" i="54"/>
  <c r="O231" i="54" s="1"/>
  <c r="N230" i="54"/>
  <c r="O230" i="54" s="1"/>
  <c r="N229" i="54"/>
  <c r="O229" i="54" s="1"/>
  <c r="N228" i="54"/>
  <c r="O228" i="54" s="1"/>
  <c r="N227" i="54"/>
  <c r="O227" i="54" s="1"/>
  <c r="N226" i="54"/>
  <c r="O226" i="54" s="1"/>
  <c r="N225" i="54"/>
  <c r="O225" i="54" s="1"/>
  <c r="N224" i="54"/>
  <c r="O224" i="54" s="1"/>
  <c r="N223" i="54"/>
  <c r="O223" i="54" s="1"/>
  <c r="N222" i="54"/>
  <c r="O222" i="54" s="1"/>
  <c r="N221" i="54"/>
  <c r="O221" i="54" s="1"/>
  <c r="N220" i="54"/>
  <c r="O220" i="54" s="1"/>
  <c r="N219" i="54"/>
  <c r="O219" i="54" s="1"/>
  <c r="N218" i="54"/>
  <c r="O218" i="54" s="1"/>
  <c r="N217" i="54"/>
  <c r="O217" i="54" s="1"/>
  <c r="N216" i="54"/>
  <c r="O216" i="54" s="1"/>
  <c r="N215" i="54"/>
  <c r="O215" i="54" s="1"/>
  <c r="N214" i="54"/>
  <c r="O214" i="54" s="1"/>
  <c r="N213" i="54"/>
  <c r="O213" i="54" s="1"/>
  <c r="N212" i="54"/>
  <c r="O212" i="54" s="1"/>
  <c r="N211" i="54"/>
  <c r="O211" i="54" s="1"/>
  <c r="N210" i="54"/>
  <c r="O210" i="54" s="1"/>
  <c r="N209" i="54"/>
  <c r="O209" i="54" s="1"/>
  <c r="N208" i="54"/>
  <c r="O208" i="54" s="1"/>
  <c r="N207" i="54"/>
  <c r="O207" i="54" s="1"/>
  <c r="N206" i="54"/>
  <c r="O206" i="54" s="1"/>
  <c r="N205" i="54"/>
  <c r="O205" i="54" s="1"/>
  <c r="N204" i="54"/>
  <c r="O204" i="54" s="1"/>
  <c r="N203" i="54"/>
  <c r="O203" i="54" s="1"/>
  <c r="N202" i="54"/>
  <c r="O202" i="54" s="1"/>
  <c r="N201" i="54"/>
  <c r="O201" i="54" s="1"/>
  <c r="N200" i="54"/>
  <c r="O200" i="54" s="1"/>
  <c r="N199" i="54"/>
  <c r="O199" i="54" s="1"/>
  <c r="N198" i="54"/>
  <c r="O198" i="54" s="1"/>
  <c r="N197" i="54"/>
  <c r="O197" i="54" s="1"/>
  <c r="N196" i="54"/>
  <c r="O196" i="54" s="1"/>
  <c r="N195" i="54"/>
  <c r="O195" i="54" s="1"/>
  <c r="N194" i="54"/>
  <c r="O194" i="54" s="1"/>
  <c r="N193" i="54"/>
  <c r="O193" i="54" s="1"/>
  <c r="N192" i="54"/>
  <c r="O192" i="54" s="1"/>
  <c r="N191" i="54"/>
  <c r="O191" i="54" s="1"/>
  <c r="N190" i="54"/>
  <c r="O190" i="54" s="1"/>
  <c r="N189" i="54"/>
  <c r="O189" i="54" s="1"/>
  <c r="N188" i="54"/>
  <c r="O188" i="54" s="1"/>
  <c r="N187" i="54"/>
  <c r="O187" i="54" s="1"/>
  <c r="N186" i="54"/>
  <c r="O186" i="54" s="1"/>
  <c r="N185" i="54"/>
  <c r="O185" i="54" s="1"/>
  <c r="N184" i="54"/>
  <c r="O184" i="54" s="1"/>
  <c r="N183" i="54"/>
  <c r="O183" i="54" s="1"/>
  <c r="N182" i="54"/>
  <c r="O182" i="54" s="1"/>
  <c r="N181" i="54"/>
  <c r="O181" i="54" s="1"/>
  <c r="N180" i="54"/>
  <c r="O180" i="54" s="1"/>
  <c r="N179" i="54"/>
  <c r="O179" i="54" s="1"/>
  <c r="N178" i="54"/>
  <c r="O178" i="54" s="1"/>
  <c r="N177" i="54"/>
  <c r="O177" i="54" s="1"/>
  <c r="N176" i="54"/>
  <c r="O176" i="54" s="1"/>
  <c r="N175" i="54"/>
  <c r="O175" i="54" s="1"/>
  <c r="N174" i="54"/>
  <c r="O174" i="54" s="1"/>
  <c r="E121" i="87" l="1"/>
  <c r="E122" i="87" s="1"/>
  <c r="E123" i="87" s="1"/>
  <c r="E124" i="87" s="1"/>
  <c r="E97" i="87"/>
  <c r="E98" i="87" s="1"/>
  <c r="E99" i="87" s="1"/>
  <c r="E97" i="64"/>
  <c r="E98" i="64" s="1"/>
  <c r="E99" i="64" s="1"/>
  <c r="E121" i="64"/>
  <c r="E122" i="64" s="1"/>
  <c r="E123" i="64" s="1"/>
  <c r="E124" i="64" s="1"/>
  <c r="P179" i="58"/>
  <c r="P234" i="58"/>
  <c r="S220" i="58"/>
  <c r="P219" i="58"/>
  <c r="P177" i="58"/>
  <c r="P225" i="58"/>
  <c r="S222" i="58"/>
  <c r="P211" i="58"/>
  <c r="P213" i="58"/>
  <c r="P229" i="58"/>
  <c r="BZ111" i="58" a="1"/>
  <c r="S204" i="58"/>
  <c r="S171" i="58"/>
  <c r="P209" i="58"/>
  <c r="S206" i="58"/>
  <c r="P226" i="58"/>
  <c r="P178" i="58"/>
  <c r="S228" i="58"/>
  <c r="P230" i="58"/>
  <c r="P217" i="58"/>
  <c r="P182" i="58"/>
  <c r="P173" i="58"/>
  <c r="P174" i="58"/>
  <c r="P170" i="58"/>
  <c r="S214" i="58"/>
  <c r="S212" i="58"/>
  <c r="S185" i="58"/>
  <c r="P210" i="58"/>
  <c r="S193" i="58"/>
  <c r="P205" i="58"/>
  <c r="S227" i="58"/>
  <c r="P218" i="58"/>
  <c r="S190" i="58"/>
  <c r="P181" i="58"/>
  <c r="S169" i="58"/>
  <c r="S188" i="58"/>
  <c r="S234" i="58"/>
  <c r="S180" i="58"/>
  <c r="P221" i="58"/>
  <c r="S172" i="58"/>
  <c r="S233" i="58"/>
  <c r="P224" i="58"/>
  <c r="P216" i="58"/>
  <c r="P208" i="58"/>
  <c r="P176" i="58"/>
  <c r="P168" i="58"/>
  <c r="S231" i="58"/>
  <c r="S223" i="58"/>
  <c r="S215" i="58"/>
  <c r="S207" i="58"/>
  <c r="S199" i="58"/>
  <c r="S191" i="58"/>
  <c r="S183" i="58"/>
  <c r="S175" i="58"/>
  <c r="S167" i="58"/>
  <c r="S232" i="58"/>
  <c r="I6" i="49"/>
  <c r="F2" i="49"/>
  <c r="K8" i="49"/>
  <c r="E125" i="87" l="1"/>
  <c r="E125" i="64"/>
  <c r="F145" i="58"/>
  <c r="F146" i="58"/>
  <c r="F144" i="58"/>
  <c r="CB111" i="58" a="1"/>
  <c r="CB111" i="58" s="1"/>
  <c r="BY111" i="58" s="1" a="1"/>
  <c r="O132" i="58" s="1"/>
  <c r="BZ111" i="58"/>
  <c r="O166" i="58"/>
  <c r="O158" i="58"/>
  <c r="O150" i="58"/>
  <c r="O142" i="58"/>
  <c r="O134" i="58"/>
  <c r="O165" i="58"/>
  <c r="O157" i="58"/>
  <c r="O149" i="58"/>
  <c r="O141" i="58"/>
  <c r="O133" i="58"/>
  <c r="BS117" i="58"/>
  <c r="O164" i="58"/>
  <c r="O156" i="58"/>
  <c r="O148" i="58"/>
  <c r="O140" i="58"/>
  <c r="BS116" i="58"/>
  <c r="O163" i="58"/>
  <c r="O155" i="58"/>
  <c r="O147" i="58"/>
  <c r="O139" i="58"/>
  <c r="BS115" i="58"/>
  <c r="O162" i="58"/>
  <c r="O154" i="58"/>
  <c r="O146" i="58"/>
  <c r="O138" i="58"/>
  <c r="BS114" i="58"/>
  <c r="O161" i="58"/>
  <c r="O153" i="58"/>
  <c r="O145" i="58"/>
  <c r="O137" i="58"/>
  <c r="O160" i="58"/>
  <c r="O152" i="58"/>
  <c r="O144" i="58"/>
  <c r="O136" i="58"/>
  <c r="O159" i="58"/>
  <c r="O151" i="58"/>
  <c r="O143" i="58"/>
  <c r="O135" i="58"/>
  <c r="CC111" i="58" a="1"/>
  <c r="BY111" i="58" l="1"/>
  <c r="BS113" i="58"/>
  <c r="S152" i="58"/>
  <c r="P152" i="58"/>
  <c r="P142" i="58"/>
  <c r="S142" i="58"/>
  <c r="P151" i="58"/>
  <c r="S151" i="58"/>
  <c r="S141" i="58"/>
  <c r="P141" i="58"/>
  <c r="P150" i="58"/>
  <c r="S150" i="58"/>
  <c r="P159" i="58"/>
  <c r="S159" i="58"/>
  <c r="P140" i="58"/>
  <c r="S140" i="58"/>
  <c r="S149" i="58"/>
  <c r="P149" i="58"/>
  <c r="P158" i="58"/>
  <c r="S158" i="58"/>
  <c r="P137" i="58"/>
  <c r="S137" i="58"/>
  <c r="S146" i="58"/>
  <c r="P146" i="58"/>
  <c r="P155" i="58"/>
  <c r="S155" i="58"/>
  <c r="P164" i="58"/>
  <c r="S164" i="58"/>
  <c r="S136" i="58"/>
  <c r="P136" i="58"/>
  <c r="P145" i="58"/>
  <c r="S145" i="58"/>
  <c r="S154" i="58"/>
  <c r="P154" i="58"/>
  <c r="P163" i="58"/>
  <c r="S163" i="58"/>
  <c r="P135" i="58"/>
  <c r="S135" i="58"/>
  <c r="S144" i="58"/>
  <c r="P144" i="58"/>
  <c r="P153" i="58"/>
  <c r="S162" i="58"/>
  <c r="P162" i="58"/>
  <c r="P134" i="58"/>
  <c r="S134" i="58"/>
  <c r="P143" i="58"/>
  <c r="S143" i="58"/>
  <c r="P161" i="58"/>
  <c r="S161" i="58"/>
  <c r="S133" i="58"/>
  <c r="P133" i="58"/>
  <c r="S160" i="58"/>
  <c r="P160" i="58"/>
  <c r="P132" i="58"/>
  <c r="S132" i="58"/>
  <c r="S139" i="58"/>
  <c r="P139" i="58"/>
  <c r="P148" i="58"/>
  <c r="S148" i="58"/>
  <c r="S157" i="58"/>
  <c r="P157" i="58"/>
  <c r="P166" i="58"/>
  <c r="S166" i="58"/>
  <c r="S138" i="58"/>
  <c r="P138" i="58"/>
  <c r="P147" i="58"/>
  <c r="S147" i="58"/>
  <c r="P156" i="58"/>
  <c r="S156" i="58"/>
  <c r="S165" i="58"/>
  <c r="P165" i="58"/>
  <c r="CD125" i="58"/>
  <c r="CD129" i="58"/>
  <c r="CD128" i="58"/>
  <c r="CD127" i="58"/>
  <c r="CD126" i="58"/>
  <c r="CD124" i="58"/>
  <c r="CD131" i="58"/>
  <c r="CD123" i="58"/>
  <c r="CD130" i="58"/>
  <c r="CD122" i="58"/>
  <c r="CC111" i="58"/>
  <c r="CD111" i="58" s="1"/>
  <c r="CD119" i="58"/>
  <c r="CD118" i="58"/>
  <c r="CD112" i="58"/>
  <c r="CD117" i="58"/>
  <c r="CD120" i="58"/>
  <c r="CD116" i="58"/>
  <c r="CD115" i="58"/>
  <c r="CD114" i="58"/>
  <c r="CD121" i="58"/>
  <c r="CD113" i="58"/>
  <c r="S24" i="54"/>
  <c r="P23" i="54"/>
  <c r="S3" i="54"/>
  <c r="Q11" i="49"/>
  <c r="R11" i="49" s="1"/>
  <c r="Q10" i="49"/>
  <c r="R10" i="49" s="1"/>
  <c r="O11" i="49"/>
  <c r="S11" i="49" s="1"/>
  <c r="P11" i="49" l="1"/>
  <c r="CE111" i="58" a="1"/>
  <c r="CE111" i="58" s="1"/>
  <c r="Q505" i="49"/>
  <c r="M79" i="54" a="1"/>
  <c r="M79" i="54" s="1"/>
  <c r="L79" i="54" a="1"/>
  <c r="L79" i="54" s="1"/>
  <c r="K79" i="54" a="1"/>
  <c r="K79" i="54" s="1"/>
  <c r="J79" i="54" a="1"/>
  <c r="J79" i="54" s="1"/>
  <c r="I79" i="54" a="1"/>
  <c r="I79" i="54" s="1"/>
  <c r="H79" i="54" a="1"/>
  <c r="H79" i="54" s="1"/>
  <c r="G79" i="54" a="1"/>
  <c r="G79" i="54" s="1"/>
  <c r="F79" i="54" a="1"/>
  <c r="F79" i="54" s="1"/>
  <c r="E79" i="54" a="1"/>
  <c r="E79" i="54" s="1"/>
  <c r="D79" i="54" a="1"/>
  <c r="D79" i="54" s="1"/>
  <c r="C79" i="54" a="1"/>
  <c r="C79" i="54" s="1"/>
  <c r="A79" i="54" a="1"/>
  <c r="A79" i="54" s="1"/>
  <c r="M78" i="54" a="1"/>
  <c r="M78" i="54" s="1"/>
  <c r="L78" i="54" a="1"/>
  <c r="L78" i="54" s="1"/>
  <c r="K78" i="54" a="1"/>
  <c r="K78" i="54" s="1"/>
  <c r="J78" i="54" a="1"/>
  <c r="J78" i="54" s="1"/>
  <c r="I78" i="54" a="1"/>
  <c r="I78" i="54" s="1"/>
  <c r="H78" i="54" a="1"/>
  <c r="H78" i="54" s="1"/>
  <c r="G78" i="54" a="1"/>
  <c r="G78" i="54" s="1"/>
  <c r="F78" i="54" a="1"/>
  <c r="F78" i="54" s="1"/>
  <c r="E78" i="54" a="1"/>
  <c r="E78" i="54" s="1"/>
  <c r="D78" i="54" a="1"/>
  <c r="D78" i="54" s="1"/>
  <c r="C78" i="54" a="1"/>
  <c r="C78" i="54" s="1"/>
  <c r="A78" i="54" a="1"/>
  <c r="A78" i="54" s="1"/>
  <c r="M77" i="54" a="1"/>
  <c r="M77" i="54" s="1"/>
  <c r="L77" i="54" a="1"/>
  <c r="L77" i="54" s="1"/>
  <c r="K77" i="54" a="1"/>
  <c r="K77" i="54" s="1"/>
  <c r="J77" i="54" a="1"/>
  <c r="J77" i="54" s="1"/>
  <c r="I77" i="54" a="1"/>
  <c r="I77" i="54" s="1"/>
  <c r="H77" i="54" a="1"/>
  <c r="H77" i="54" s="1"/>
  <c r="G77" i="54" a="1"/>
  <c r="G77" i="54" s="1"/>
  <c r="F77" i="54" a="1"/>
  <c r="F77" i="54" s="1"/>
  <c r="E77" i="54" a="1"/>
  <c r="E77" i="54" s="1"/>
  <c r="D77" i="54" a="1"/>
  <c r="D77" i="54" s="1"/>
  <c r="C77" i="54" a="1"/>
  <c r="C77" i="54" s="1"/>
  <c r="A77" i="54" a="1"/>
  <c r="A77" i="54" s="1"/>
  <c r="M76" i="54" a="1"/>
  <c r="M76" i="54" s="1"/>
  <c r="L76" i="54" a="1"/>
  <c r="L76" i="54" s="1"/>
  <c r="K76" i="54" a="1"/>
  <c r="K76" i="54" s="1"/>
  <c r="J76" i="54" a="1"/>
  <c r="J76" i="54" s="1"/>
  <c r="I76" i="54" a="1"/>
  <c r="I76" i="54" s="1"/>
  <c r="H76" i="54" a="1"/>
  <c r="H76" i="54" s="1"/>
  <c r="G76" i="54" a="1"/>
  <c r="G76" i="54" s="1"/>
  <c r="F76" i="54" a="1"/>
  <c r="F76" i="54" s="1"/>
  <c r="E76" i="54" a="1"/>
  <c r="E76" i="54" s="1"/>
  <c r="D76" i="54" a="1"/>
  <c r="D76" i="54" s="1"/>
  <c r="C76" i="54" a="1"/>
  <c r="C76" i="54" s="1"/>
  <c r="A76" i="54" a="1"/>
  <c r="A76" i="54" s="1"/>
  <c r="M75" i="54" a="1"/>
  <c r="M75" i="54" s="1"/>
  <c r="L75" i="54" a="1"/>
  <c r="L75" i="54" s="1"/>
  <c r="AE75" i="54" s="1"/>
  <c r="K75" i="54" a="1"/>
  <c r="K75" i="54" s="1"/>
  <c r="J75" i="54" a="1"/>
  <c r="J75" i="54" s="1"/>
  <c r="I75" i="54" a="1"/>
  <c r="I75" i="54" s="1"/>
  <c r="H75" i="54" a="1"/>
  <c r="H75" i="54" s="1"/>
  <c r="G75" i="54" a="1"/>
  <c r="G75" i="54" s="1"/>
  <c r="F75" i="54" a="1"/>
  <c r="F75" i="54" s="1"/>
  <c r="E75" i="54" a="1"/>
  <c r="E75" i="54" s="1"/>
  <c r="D75" i="54" a="1"/>
  <c r="D75" i="54" s="1"/>
  <c r="C75" i="54" a="1"/>
  <c r="C75" i="54" s="1"/>
  <c r="A75" i="54" a="1"/>
  <c r="A75" i="54" s="1"/>
  <c r="M74" i="54" a="1"/>
  <c r="M74" i="54" s="1"/>
  <c r="L74" i="54" a="1"/>
  <c r="L74" i="54" s="1"/>
  <c r="AE74" i="54" s="1"/>
  <c r="K74" i="54" a="1"/>
  <c r="K74" i="54" s="1"/>
  <c r="J74" i="54" a="1"/>
  <c r="J74" i="54" s="1"/>
  <c r="I74" i="54" a="1"/>
  <c r="I74" i="54" s="1"/>
  <c r="H74" i="54" a="1"/>
  <c r="H74" i="54" s="1"/>
  <c r="G74" i="54" a="1"/>
  <c r="G74" i="54" s="1"/>
  <c r="F74" i="54" a="1"/>
  <c r="F74" i="54" s="1"/>
  <c r="E74" i="54" a="1"/>
  <c r="E74" i="54" s="1"/>
  <c r="D74" i="54" a="1"/>
  <c r="D74" i="54" s="1"/>
  <c r="C74" i="54" a="1"/>
  <c r="C74" i="54" s="1"/>
  <c r="A74" i="54" a="1"/>
  <c r="A74" i="54" s="1"/>
  <c r="M73" i="54" a="1"/>
  <c r="M73" i="54" s="1"/>
  <c r="L73" i="54" a="1"/>
  <c r="L73" i="54" s="1"/>
  <c r="AE73" i="54" s="1"/>
  <c r="K73" i="54" a="1"/>
  <c r="K73" i="54" s="1"/>
  <c r="J73" i="54" a="1"/>
  <c r="J73" i="54" s="1"/>
  <c r="I73" i="54" a="1"/>
  <c r="I73" i="54" s="1"/>
  <c r="H73" i="54" a="1"/>
  <c r="H73" i="54" s="1"/>
  <c r="G73" i="54" a="1"/>
  <c r="G73" i="54" s="1"/>
  <c r="F73" i="54" a="1"/>
  <c r="F73" i="54" s="1"/>
  <c r="E73" i="54" a="1"/>
  <c r="E73" i="54" s="1"/>
  <c r="D73" i="54" a="1"/>
  <c r="D73" i="54" s="1"/>
  <c r="C73" i="54" a="1"/>
  <c r="C73" i="54" s="1"/>
  <c r="A73" i="54" a="1"/>
  <c r="A73" i="54" s="1"/>
  <c r="M72" i="54" a="1"/>
  <c r="M72" i="54" s="1"/>
  <c r="L72" i="54" a="1"/>
  <c r="L72" i="54" s="1"/>
  <c r="AE72" i="54" s="1"/>
  <c r="K72" i="54" a="1"/>
  <c r="K72" i="54" s="1"/>
  <c r="J72" i="54" a="1"/>
  <c r="J72" i="54" s="1"/>
  <c r="I72" i="54" a="1"/>
  <c r="I72" i="54" s="1"/>
  <c r="H72" i="54" a="1"/>
  <c r="H72" i="54" s="1"/>
  <c r="G72" i="54" a="1"/>
  <c r="G72" i="54" s="1"/>
  <c r="F72" i="54" a="1"/>
  <c r="F72" i="54" s="1"/>
  <c r="E72" i="54" a="1"/>
  <c r="E72" i="54" s="1"/>
  <c r="D72" i="54" a="1"/>
  <c r="D72" i="54" s="1"/>
  <c r="C72" i="54" a="1"/>
  <c r="C72" i="54" s="1"/>
  <c r="A72" i="54" a="1"/>
  <c r="A72" i="54" s="1"/>
  <c r="M71" i="54" a="1"/>
  <c r="M71" i="54" s="1"/>
  <c r="L71" i="54" a="1"/>
  <c r="L71" i="54" s="1"/>
  <c r="AE71" i="54" s="1"/>
  <c r="K71" i="54" a="1"/>
  <c r="K71" i="54" s="1"/>
  <c r="J71" i="54" a="1"/>
  <c r="J71" i="54" s="1"/>
  <c r="I71" i="54" a="1"/>
  <c r="I71" i="54" s="1"/>
  <c r="H71" i="54" a="1"/>
  <c r="H71" i="54" s="1"/>
  <c r="G71" i="54" a="1"/>
  <c r="G71" i="54" s="1"/>
  <c r="F71" i="54" a="1"/>
  <c r="F71" i="54" s="1"/>
  <c r="E71" i="54" a="1"/>
  <c r="E71" i="54" s="1"/>
  <c r="D71" i="54" a="1"/>
  <c r="D71" i="54" s="1"/>
  <c r="C71" i="54" a="1"/>
  <c r="C71" i="54" s="1"/>
  <c r="A71" i="54" a="1"/>
  <c r="A71" i="54" s="1"/>
  <c r="M70" i="54" a="1"/>
  <c r="M70" i="54" s="1"/>
  <c r="L70" i="54" a="1"/>
  <c r="L70" i="54" s="1"/>
  <c r="AE70" i="54" s="1"/>
  <c r="K70" i="54" a="1"/>
  <c r="K70" i="54" s="1"/>
  <c r="J70" i="54" a="1"/>
  <c r="J70" i="54" s="1"/>
  <c r="I70" i="54" a="1"/>
  <c r="I70" i="54" s="1"/>
  <c r="H70" i="54" a="1"/>
  <c r="H70" i="54" s="1"/>
  <c r="G70" i="54" a="1"/>
  <c r="G70" i="54" s="1"/>
  <c r="F70" i="54" a="1"/>
  <c r="F70" i="54" s="1"/>
  <c r="E70" i="54" a="1"/>
  <c r="E70" i="54" s="1"/>
  <c r="D70" i="54" a="1"/>
  <c r="D70" i="54" s="1"/>
  <c r="C70" i="54" a="1"/>
  <c r="C70" i="54" s="1"/>
  <c r="A70" i="54" a="1"/>
  <c r="A70" i="54" s="1"/>
  <c r="M69" i="54" a="1"/>
  <c r="M69" i="54" s="1"/>
  <c r="L69" i="54" a="1"/>
  <c r="L69" i="54" s="1"/>
  <c r="AE69" i="54" s="1"/>
  <c r="K69" i="54" a="1"/>
  <c r="K69" i="54" s="1"/>
  <c r="J69" i="54" a="1"/>
  <c r="J69" i="54" s="1"/>
  <c r="I69" i="54" a="1"/>
  <c r="I69" i="54" s="1"/>
  <c r="H69" i="54" a="1"/>
  <c r="H69" i="54" s="1"/>
  <c r="G69" i="54" a="1"/>
  <c r="G69" i="54" s="1"/>
  <c r="F69" i="54" a="1"/>
  <c r="F69" i="54" s="1"/>
  <c r="E69" i="54" a="1"/>
  <c r="E69" i="54" s="1"/>
  <c r="D69" i="54" a="1"/>
  <c r="D69" i="54" s="1"/>
  <c r="C69" i="54" a="1"/>
  <c r="C69" i="54" s="1"/>
  <c r="A69" i="54" a="1"/>
  <c r="A69" i="54" s="1"/>
  <c r="M68" i="54" a="1"/>
  <c r="M68" i="54" s="1"/>
  <c r="L68" i="54" a="1"/>
  <c r="L68" i="54" s="1"/>
  <c r="AE68" i="54" s="1"/>
  <c r="K68" i="54" a="1"/>
  <c r="K68" i="54" s="1"/>
  <c r="J68" i="54" a="1"/>
  <c r="J68" i="54" s="1"/>
  <c r="I68" i="54" a="1"/>
  <c r="I68" i="54" s="1"/>
  <c r="H68" i="54" a="1"/>
  <c r="H68" i="54" s="1"/>
  <c r="G68" i="54" a="1"/>
  <c r="G68" i="54" s="1"/>
  <c r="F68" i="54" a="1"/>
  <c r="F68" i="54" s="1"/>
  <c r="E68" i="54" a="1"/>
  <c r="E68" i="54" s="1"/>
  <c r="D68" i="54" a="1"/>
  <c r="D68" i="54" s="1"/>
  <c r="C68" i="54" a="1"/>
  <c r="C68" i="54" s="1"/>
  <c r="A68" i="54" a="1"/>
  <c r="A68" i="54" s="1"/>
  <c r="M67" i="54" a="1"/>
  <c r="M67" i="54" s="1"/>
  <c r="L67" i="54" a="1"/>
  <c r="L67" i="54" s="1"/>
  <c r="AE67" i="54" s="1"/>
  <c r="K67" i="54" a="1"/>
  <c r="K67" i="54" s="1"/>
  <c r="J67" i="54" a="1"/>
  <c r="J67" i="54" s="1"/>
  <c r="I67" i="54" a="1"/>
  <c r="I67" i="54" s="1"/>
  <c r="H67" i="54" a="1"/>
  <c r="H67" i="54" s="1"/>
  <c r="G67" i="54" a="1"/>
  <c r="G67" i="54" s="1"/>
  <c r="F67" i="54" a="1"/>
  <c r="F67" i="54" s="1"/>
  <c r="E67" i="54" a="1"/>
  <c r="E67" i="54" s="1"/>
  <c r="D67" i="54" a="1"/>
  <c r="D67" i="54" s="1"/>
  <c r="C67" i="54" a="1"/>
  <c r="C67" i="54" s="1"/>
  <c r="A67" i="54" a="1"/>
  <c r="A67" i="54" s="1"/>
  <c r="M66" i="54" a="1"/>
  <c r="M66" i="54" s="1"/>
  <c r="L66" i="54" a="1"/>
  <c r="L66" i="54" s="1"/>
  <c r="AE66" i="54" s="1"/>
  <c r="K66" i="54" a="1"/>
  <c r="K66" i="54" s="1"/>
  <c r="J66" i="54" a="1"/>
  <c r="J66" i="54" s="1"/>
  <c r="I66" i="54" a="1"/>
  <c r="I66" i="54" s="1"/>
  <c r="H66" i="54" a="1"/>
  <c r="H66" i="54" s="1"/>
  <c r="G66" i="54" a="1"/>
  <c r="G66" i="54" s="1"/>
  <c r="F66" i="54" a="1"/>
  <c r="F66" i="54" s="1"/>
  <c r="E66" i="54" a="1"/>
  <c r="E66" i="54" s="1"/>
  <c r="D66" i="54" a="1"/>
  <c r="D66" i="54" s="1"/>
  <c r="C66" i="54" a="1"/>
  <c r="C66" i="54" s="1"/>
  <c r="A66" i="54" a="1"/>
  <c r="A66" i="54" s="1"/>
  <c r="M65" i="54" a="1"/>
  <c r="M65" i="54" s="1"/>
  <c r="L65" i="54" a="1"/>
  <c r="L65" i="54" s="1"/>
  <c r="AE65" i="54" s="1"/>
  <c r="K65" i="54" a="1"/>
  <c r="K65" i="54" s="1"/>
  <c r="J65" i="54" a="1"/>
  <c r="J65" i="54" s="1"/>
  <c r="I65" i="54" a="1"/>
  <c r="I65" i="54" s="1"/>
  <c r="H65" i="54" a="1"/>
  <c r="H65" i="54" s="1"/>
  <c r="G65" i="54" a="1"/>
  <c r="G65" i="54" s="1"/>
  <c r="F65" i="54" a="1"/>
  <c r="F65" i="54" s="1"/>
  <c r="E65" i="54" a="1"/>
  <c r="E65" i="54" s="1"/>
  <c r="D65" i="54" a="1"/>
  <c r="D65" i="54" s="1"/>
  <c r="C65" i="54" a="1"/>
  <c r="C65" i="54" s="1"/>
  <c r="A65" i="54" a="1"/>
  <c r="A65" i="54" s="1"/>
  <c r="M64" i="54" a="1"/>
  <c r="M64" i="54" s="1"/>
  <c r="L64" i="54" a="1"/>
  <c r="L64" i="54" s="1"/>
  <c r="AE64" i="54" s="1"/>
  <c r="K64" i="54" a="1"/>
  <c r="K64" i="54" s="1"/>
  <c r="J64" i="54" a="1"/>
  <c r="J64" i="54" s="1"/>
  <c r="I64" i="54" a="1"/>
  <c r="I64" i="54" s="1"/>
  <c r="H64" i="54" a="1"/>
  <c r="H64" i="54" s="1"/>
  <c r="G64" i="54" a="1"/>
  <c r="G64" i="54" s="1"/>
  <c r="F64" i="54" a="1"/>
  <c r="F64" i="54" s="1"/>
  <c r="E64" i="54" a="1"/>
  <c r="E64" i="54" s="1"/>
  <c r="D64" i="54" a="1"/>
  <c r="D64" i="54" s="1"/>
  <c r="C64" i="54" a="1"/>
  <c r="C64" i="54" s="1"/>
  <c r="A64" i="54" a="1"/>
  <c r="A64" i="54" s="1"/>
  <c r="M63" i="54" a="1"/>
  <c r="M63" i="54" s="1"/>
  <c r="L63" i="54" a="1"/>
  <c r="L63" i="54" s="1"/>
  <c r="AE63" i="54" s="1"/>
  <c r="K63" i="54" a="1"/>
  <c r="K63" i="54" s="1"/>
  <c r="J63" i="54" a="1"/>
  <c r="J63" i="54" s="1"/>
  <c r="I63" i="54" a="1"/>
  <c r="I63" i="54" s="1"/>
  <c r="H63" i="54" a="1"/>
  <c r="H63" i="54" s="1"/>
  <c r="G63" i="54" a="1"/>
  <c r="G63" i="54" s="1"/>
  <c r="F63" i="54" a="1"/>
  <c r="F63" i="54" s="1"/>
  <c r="E63" i="54" a="1"/>
  <c r="E63" i="54" s="1"/>
  <c r="D63" i="54" a="1"/>
  <c r="D63" i="54" s="1"/>
  <c r="C63" i="54" a="1"/>
  <c r="C63" i="54" s="1"/>
  <c r="A63" i="54" a="1"/>
  <c r="A63" i="54" s="1"/>
  <c r="M62" i="54" a="1"/>
  <c r="M62" i="54" s="1"/>
  <c r="L62" i="54" a="1"/>
  <c r="L62" i="54" s="1"/>
  <c r="AE62" i="54" s="1"/>
  <c r="K62" i="54" a="1"/>
  <c r="K62" i="54" s="1"/>
  <c r="J62" i="54" a="1"/>
  <c r="J62" i="54" s="1"/>
  <c r="I62" i="54" a="1"/>
  <c r="I62" i="54" s="1"/>
  <c r="H62" i="54" a="1"/>
  <c r="H62" i="54" s="1"/>
  <c r="G62" i="54" a="1"/>
  <c r="G62" i="54" s="1"/>
  <c r="F62" i="54" a="1"/>
  <c r="F62" i="54" s="1"/>
  <c r="E62" i="54" a="1"/>
  <c r="E62" i="54" s="1"/>
  <c r="D62" i="54" a="1"/>
  <c r="D62" i="54" s="1"/>
  <c r="C62" i="54" a="1"/>
  <c r="C62" i="54" s="1"/>
  <c r="A62" i="54" a="1"/>
  <c r="A62" i="54" s="1"/>
  <c r="M61" i="54" a="1"/>
  <c r="M61" i="54" s="1"/>
  <c r="L61" i="54" a="1"/>
  <c r="L61" i="54" s="1"/>
  <c r="AE61" i="54" s="1"/>
  <c r="K61" i="54" a="1"/>
  <c r="K61" i="54" s="1"/>
  <c r="J61" i="54" a="1"/>
  <c r="J61" i="54" s="1"/>
  <c r="I61" i="54" a="1"/>
  <c r="I61" i="54" s="1"/>
  <c r="H61" i="54" a="1"/>
  <c r="H61" i="54" s="1"/>
  <c r="G61" i="54" a="1"/>
  <c r="G61" i="54" s="1"/>
  <c r="F61" i="54" a="1"/>
  <c r="F61" i="54" s="1"/>
  <c r="E61" i="54" a="1"/>
  <c r="E61" i="54" s="1"/>
  <c r="D61" i="54" a="1"/>
  <c r="D61" i="54" s="1"/>
  <c r="C61" i="54" a="1"/>
  <c r="C61" i="54" s="1"/>
  <c r="A61" i="54" a="1"/>
  <c r="A61" i="54" s="1"/>
  <c r="M60" i="54" a="1"/>
  <c r="M60" i="54" s="1"/>
  <c r="L60" i="54" a="1"/>
  <c r="L60" i="54" s="1"/>
  <c r="AE60" i="54" s="1"/>
  <c r="K60" i="54" a="1"/>
  <c r="K60" i="54" s="1"/>
  <c r="J60" i="54" a="1"/>
  <c r="J60" i="54" s="1"/>
  <c r="I60" i="54" a="1"/>
  <c r="I60" i="54" s="1"/>
  <c r="H60" i="54" a="1"/>
  <c r="H60" i="54" s="1"/>
  <c r="G60" i="54" a="1"/>
  <c r="G60" i="54" s="1"/>
  <c r="F60" i="54" a="1"/>
  <c r="F60" i="54" s="1"/>
  <c r="E60" i="54" a="1"/>
  <c r="E60" i="54" s="1"/>
  <c r="D60" i="54" a="1"/>
  <c r="D60" i="54" s="1"/>
  <c r="C60" i="54" a="1"/>
  <c r="C60" i="54" s="1"/>
  <c r="A60" i="54" a="1"/>
  <c r="A60" i="54" s="1"/>
  <c r="M59" i="54" a="1"/>
  <c r="M59" i="54" s="1"/>
  <c r="L59" i="54" a="1"/>
  <c r="L59" i="54" s="1"/>
  <c r="AE59" i="54" s="1"/>
  <c r="K59" i="54" a="1"/>
  <c r="K59" i="54" s="1"/>
  <c r="J59" i="54" a="1"/>
  <c r="J59" i="54" s="1"/>
  <c r="I59" i="54" a="1"/>
  <c r="I59" i="54" s="1"/>
  <c r="H59" i="54" a="1"/>
  <c r="H59" i="54" s="1"/>
  <c r="G59" i="54" a="1"/>
  <c r="G59" i="54" s="1"/>
  <c r="F59" i="54" a="1"/>
  <c r="F59" i="54" s="1"/>
  <c r="E59" i="54" a="1"/>
  <c r="E59" i="54" s="1"/>
  <c r="D59" i="54" a="1"/>
  <c r="D59" i="54" s="1"/>
  <c r="C59" i="54" a="1"/>
  <c r="C59" i="54" s="1"/>
  <c r="A59" i="54" a="1"/>
  <c r="A59" i="54" s="1"/>
  <c r="M58" i="54" a="1"/>
  <c r="M58" i="54" s="1"/>
  <c r="L58" i="54" a="1"/>
  <c r="L58" i="54" s="1"/>
  <c r="AE58" i="54" s="1"/>
  <c r="K58" i="54" a="1"/>
  <c r="K58" i="54" s="1"/>
  <c r="J58" i="54" a="1"/>
  <c r="J58" i="54" s="1"/>
  <c r="I58" i="54" a="1"/>
  <c r="I58" i="54" s="1"/>
  <c r="H58" i="54" a="1"/>
  <c r="H58" i="54" s="1"/>
  <c r="G58" i="54" a="1"/>
  <c r="G58" i="54" s="1"/>
  <c r="F58" i="54" a="1"/>
  <c r="F58" i="54" s="1"/>
  <c r="E58" i="54" a="1"/>
  <c r="E58" i="54" s="1"/>
  <c r="D58" i="54" a="1"/>
  <c r="D58" i="54" s="1"/>
  <c r="C58" i="54" a="1"/>
  <c r="C58" i="54" s="1"/>
  <c r="A58" i="54" a="1"/>
  <c r="A58" i="54" s="1"/>
  <c r="M57" i="54" a="1"/>
  <c r="M57" i="54" s="1"/>
  <c r="L57" i="54" a="1"/>
  <c r="L57" i="54" s="1"/>
  <c r="AE57" i="54" s="1"/>
  <c r="K57" i="54" a="1"/>
  <c r="K57" i="54" s="1"/>
  <c r="J57" i="54" a="1"/>
  <c r="J57" i="54" s="1"/>
  <c r="I57" i="54" a="1"/>
  <c r="I57" i="54" s="1"/>
  <c r="H57" i="54" a="1"/>
  <c r="H57" i="54" s="1"/>
  <c r="G57" i="54" a="1"/>
  <c r="G57" i="54" s="1"/>
  <c r="F57" i="54" a="1"/>
  <c r="F57" i="54" s="1"/>
  <c r="E57" i="54" a="1"/>
  <c r="E57" i="54" s="1"/>
  <c r="D57" i="54" a="1"/>
  <c r="D57" i="54" s="1"/>
  <c r="C57" i="54" a="1"/>
  <c r="C57" i="54" s="1"/>
  <c r="A57" i="54" a="1"/>
  <c r="A57" i="54" s="1"/>
  <c r="M56" i="54" a="1"/>
  <c r="M56" i="54" s="1"/>
  <c r="L56" i="54" a="1"/>
  <c r="L56" i="54" s="1"/>
  <c r="AE56" i="54" s="1"/>
  <c r="K56" i="54" a="1"/>
  <c r="K56" i="54" s="1"/>
  <c r="J56" i="54" a="1"/>
  <c r="J56" i="54" s="1"/>
  <c r="I56" i="54" a="1"/>
  <c r="I56" i="54" s="1"/>
  <c r="H56" i="54" a="1"/>
  <c r="H56" i="54" s="1"/>
  <c r="G56" i="54" a="1"/>
  <c r="G56" i="54" s="1"/>
  <c r="F56" i="54" a="1"/>
  <c r="F56" i="54" s="1"/>
  <c r="E56" i="54" a="1"/>
  <c r="E56" i="54" s="1"/>
  <c r="D56" i="54" a="1"/>
  <c r="D56" i="54" s="1"/>
  <c r="C56" i="54" a="1"/>
  <c r="C56" i="54" s="1"/>
  <c r="A56" i="54" a="1"/>
  <c r="A56" i="54" s="1"/>
  <c r="M55" i="54" a="1"/>
  <c r="M55" i="54" s="1"/>
  <c r="L55" i="54" a="1"/>
  <c r="L55" i="54" s="1"/>
  <c r="AE55" i="54" s="1"/>
  <c r="K55" i="54" a="1"/>
  <c r="K55" i="54" s="1"/>
  <c r="J55" i="54" a="1"/>
  <c r="J55" i="54" s="1"/>
  <c r="I55" i="54" a="1"/>
  <c r="I55" i="54" s="1"/>
  <c r="H55" i="54" a="1"/>
  <c r="H55" i="54" s="1"/>
  <c r="G55" i="54" a="1"/>
  <c r="G55" i="54" s="1"/>
  <c r="F55" i="54" a="1"/>
  <c r="F55" i="54" s="1"/>
  <c r="E55" i="54" a="1"/>
  <c r="E55" i="54" s="1"/>
  <c r="D55" i="54" a="1"/>
  <c r="D55" i="54" s="1"/>
  <c r="C55" i="54" a="1"/>
  <c r="C55" i="54" s="1"/>
  <c r="A55" i="54" a="1"/>
  <c r="A55" i="54" s="1"/>
  <c r="M54" i="54" a="1"/>
  <c r="M54" i="54" s="1"/>
  <c r="L54" i="54" a="1"/>
  <c r="L54" i="54" s="1"/>
  <c r="AE54" i="54" s="1"/>
  <c r="K54" i="54" a="1"/>
  <c r="K54" i="54" s="1"/>
  <c r="J54" i="54" a="1"/>
  <c r="J54" i="54" s="1"/>
  <c r="I54" i="54" a="1"/>
  <c r="I54" i="54" s="1"/>
  <c r="H54" i="54" a="1"/>
  <c r="H54" i="54" s="1"/>
  <c r="G54" i="54" a="1"/>
  <c r="G54" i="54" s="1"/>
  <c r="F54" i="54" a="1"/>
  <c r="F54" i="54" s="1"/>
  <c r="E54" i="54" a="1"/>
  <c r="E54" i="54" s="1"/>
  <c r="D54" i="54" a="1"/>
  <c r="D54" i="54" s="1"/>
  <c r="C54" i="54" a="1"/>
  <c r="C54" i="54" s="1"/>
  <c r="A54" i="54" a="1"/>
  <c r="A54" i="54" s="1"/>
  <c r="M53" i="54" a="1"/>
  <c r="M53" i="54" s="1"/>
  <c r="L53" i="54" a="1"/>
  <c r="L53" i="54" s="1"/>
  <c r="AE53" i="54" s="1"/>
  <c r="K53" i="54" a="1"/>
  <c r="K53" i="54" s="1"/>
  <c r="J53" i="54" a="1"/>
  <c r="J53" i="54" s="1"/>
  <c r="I53" i="54" a="1"/>
  <c r="I53" i="54" s="1"/>
  <c r="H53" i="54" a="1"/>
  <c r="H53" i="54" s="1"/>
  <c r="G53" i="54" a="1"/>
  <c r="G53" i="54" s="1"/>
  <c r="F53" i="54" a="1"/>
  <c r="F53" i="54" s="1"/>
  <c r="E53" i="54" a="1"/>
  <c r="E53" i="54" s="1"/>
  <c r="D53" i="54" a="1"/>
  <c r="D53" i="54" s="1"/>
  <c r="C53" i="54" a="1"/>
  <c r="C53" i="54" s="1"/>
  <c r="A53" i="54" a="1"/>
  <c r="A53" i="54" s="1"/>
  <c r="M52" i="54" a="1"/>
  <c r="M52" i="54" s="1"/>
  <c r="L52" i="54" a="1"/>
  <c r="L52" i="54" s="1"/>
  <c r="AE52" i="54" s="1"/>
  <c r="K52" i="54" a="1"/>
  <c r="K52" i="54" s="1"/>
  <c r="J52" i="54" a="1"/>
  <c r="J52" i="54" s="1"/>
  <c r="I52" i="54" a="1"/>
  <c r="I52" i="54" s="1"/>
  <c r="H52" i="54" a="1"/>
  <c r="H52" i="54" s="1"/>
  <c r="G52" i="54" a="1"/>
  <c r="G52" i="54" s="1"/>
  <c r="F52" i="54" a="1"/>
  <c r="F52" i="54" s="1"/>
  <c r="E52" i="54" a="1"/>
  <c r="E52" i="54" s="1"/>
  <c r="D52" i="54" a="1"/>
  <c r="D52" i="54" s="1"/>
  <c r="C52" i="54" a="1"/>
  <c r="C52" i="54" s="1"/>
  <c r="A52" i="54" a="1"/>
  <c r="A52" i="54" s="1"/>
  <c r="M51" i="54" a="1"/>
  <c r="M51" i="54" s="1"/>
  <c r="L51" i="54" a="1"/>
  <c r="L51" i="54" s="1"/>
  <c r="AE51" i="54" s="1"/>
  <c r="K51" i="54" a="1"/>
  <c r="K51" i="54" s="1"/>
  <c r="J51" i="54" a="1"/>
  <c r="J51" i="54" s="1"/>
  <c r="I51" i="54" a="1"/>
  <c r="I51" i="54" s="1"/>
  <c r="H51" i="54" a="1"/>
  <c r="H51" i="54" s="1"/>
  <c r="G51" i="54" a="1"/>
  <c r="G51" i="54" s="1"/>
  <c r="F51" i="54" a="1"/>
  <c r="F51" i="54" s="1"/>
  <c r="E51" i="54" a="1"/>
  <c r="E51" i="54" s="1"/>
  <c r="D51" i="54" a="1"/>
  <c r="D51" i="54" s="1"/>
  <c r="C51" i="54" a="1"/>
  <c r="C51" i="54" s="1"/>
  <c r="A51" i="54" a="1"/>
  <c r="A51" i="54" s="1"/>
  <c r="M50" i="54" a="1"/>
  <c r="M50" i="54" s="1"/>
  <c r="L50" i="54" a="1"/>
  <c r="L50" i="54" s="1"/>
  <c r="AE50" i="54" s="1"/>
  <c r="K50" i="54" a="1"/>
  <c r="K50" i="54" s="1"/>
  <c r="J50" i="54" a="1"/>
  <c r="J50" i="54" s="1"/>
  <c r="I50" i="54" a="1"/>
  <c r="I50" i="54" s="1"/>
  <c r="H50" i="54" a="1"/>
  <c r="H50" i="54" s="1"/>
  <c r="G50" i="54" a="1"/>
  <c r="G50" i="54" s="1"/>
  <c r="F50" i="54" a="1"/>
  <c r="F50" i="54" s="1"/>
  <c r="E50" i="54" a="1"/>
  <c r="E50" i="54" s="1"/>
  <c r="D50" i="54" a="1"/>
  <c r="D50" i="54" s="1"/>
  <c r="C50" i="54" a="1"/>
  <c r="C50" i="54" s="1"/>
  <c r="A50" i="54" a="1"/>
  <c r="A50" i="54" s="1"/>
  <c r="M49" i="54" a="1"/>
  <c r="M49" i="54" s="1"/>
  <c r="L49" i="54" a="1"/>
  <c r="L49" i="54" s="1"/>
  <c r="AE49" i="54" s="1"/>
  <c r="K49" i="54" a="1"/>
  <c r="K49" i="54" s="1"/>
  <c r="J49" i="54" a="1"/>
  <c r="J49" i="54" s="1"/>
  <c r="I49" i="54" a="1"/>
  <c r="I49" i="54" s="1"/>
  <c r="H49" i="54" a="1"/>
  <c r="H49" i="54" s="1"/>
  <c r="G49" i="54" a="1"/>
  <c r="G49" i="54" s="1"/>
  <c r="F49" i="54" a="1"/>
  <c r="F49" i="54" s="1"/>
  <c r="E49" i="54" a="1"/>
  <c r="E49" i="54" s="1"/>
  <c r="D49" i="54" a="1"/>
  <c r="D49" i="54" s="1"/>
  <c r="C49" i="54" a="1"/>
  <c r="C49" i="54" s="1"/>
  <c r="A49" i="54" a="1"/>
  <c r="A49" i="54" s="1"/>
  <c r="M48" i="54" a="1"/>
  <c r="M48" i="54" s="1"/>
  <c r="L48" i="54" a="1"/>
  <c r="L48" i="54" s="1"/>
  <c r="AE48" i="54" s="1"/>
  <c r="K48" i="54" a="1"/>
  <c r="K48" i="54" s="1"/>
  <c r="J48" i="54" a="1"/>
  <c r="J48" i="54" s="1"/>
  <c r="I48" i="54" a="1"/>
  <c r="I48" i="54" s="1"/>
  <c r="H48" i="54" a="1"/>
  <c r="H48" i="54" s="1"/>
  <c r="G48" i="54" a="1"/>
  <c r="G48" i="54" s="1"/>
  <c r="F48" i="54" a="1"/>
  <c r="F48" i="54" s="1"/>
  <c r="E48" i="54" a="1"/>
  <c r="E48" i="54" s="1"/>
  <c r="D48" i="54" a="1"/>
  <c r="D48" i="54" s="1"/>
  <c r="C48" i="54" a="1"/>
  <c r="C48" i="54" s="1"/>
  <c r="A48" i="54" a="1"/>
  <c r="A48" i="54" s="1"/>
  <c r="M47" i="54" a="1"/>
  <c r="M47" i="54" s="1"/>
  <c r="L47" i="54" a="1"/>
  <c r="L47" i="54" s="1"/>
  <c r="AE47" i="54" s="1"/>
  <c r="K47" i="54" a="1"/>
  <c r="K47" i="54" s="1"/>
  <c r="J47" i="54" a="1"/>
  <c r="J47" i="54" s="1"/>
  <c r="I47" i="54" a="1"/>
  <c r="I47" i="54" s="1"/>
  <c r="H47" i="54" a="1"/>
  <c r="H47" i="54" s="1"/>
  <c r="G47" i="54" a="1"/>
  <c r="G47" i="54" s="1"/>
  <c r="F47" i="54" a="1"/>
  <c r="F47" i="54" s="1"/>
  <c r="E47" i="54" a="1"/>
  <c r="E47" i="54" s="1"/>
  <c r="D47" i="54" a="1"/>
  <c r="D47" i="54" s="1"/>
  <c r="C47" i="54" a="1"/>
  <c r="C47" i="54" s="1"/>
  <c r="A47" i="54" a="1"/>
  <c r="A47" i="54" s="1"/>
  <c r="M46" i="54" a="1"/>
  <c r="M46" i="54" s="1"/>
  <c r="L46" i="54" a="1"/>
  <c r="L46" i="54" s="1"/>
  <c r="AE46" i="54" s="1"/>
  <c r="K46" i="54" a="1"/>
  <c r="K46" i="54" s="1"/>
  <c r="J46" i="54" a="1"/>
  <c r="J46" i="54" s="1"/>
  <c r="I46" i="54" a="1"/>
  <c r="I46" i="54" s="1"/>
  <c r="H46" i="54" a="1"/>
  <c r="H46" i="54" s="1"/>
  <c r="G46" i="54" a="1"/>
  <c r="G46" i="54" s="1"/>
  <c r="F46" i="54" a="1"/>
  <c r="F46" i="54" s="1"/>
  <c r="E46" i="54" a="1"/>
  <c r="E46" i="54" s="1"/>
  <c r="D46" i="54" a="1"/>
  <c r="D46" i="54" s="1"/>
  <c r="C46" i="54" a="1"/>
  <c r="C46" i="54" s="1"/>
  <c r="A46" i="54" a="1"/>
  <c r="A46" i="54" s="1"/>
  <c r="M45" i="54" a="1"/>
  <c r="M45" i="54" s="1"/>
  <c r="L45" i="54" a="1"/>
  <c r="L45" i="54" s="1"/>
  <c r="AE45" i="54" s="1"/>
  <c r="K45" i="54" a="1"/>
  <c r="K45" i="54" s="1"/>
  <c r="J45" i="54" a="1"/>
  <c r="J45" i="54" s="1"/>
  <c r="I45" i="54" a="1"/>
  <c r="I45" i="54" s="1"/>
  <c r="H45" i="54" a="1"/>
  <c r="H45" i="54" s="1"/>
  <c r="G45" i="54" a="1"/>
  <c r="G45" i="54" s="1"/>
  <c r="F45" i="54" a="1"/>
  <c r="F45" i="54" s="1"/>
  <c r="E45" i="54" a="1"/>
  <c r="E45" i="54" s="1"/>
  <c r="D45" i="54" a="1"/>
  <c r="D45" i="54" s="1"/>
  <c r="C45" i="54" a="1"/>
  <c r="C45" i="54" s="1"/>
  <c r="A45" i="54" a="1"/>
  <c r="A45" i="54" s="1"/>
  <c r="M44" i="54" a="1"/>
  <c r="M44" i="54" s="1"/>
  <c r="L44" i="54" a="1"/>
  <c r="L44" i="54" s="1"/>
  <c r="AE44" i="54" s="1"/>
  <c r="K44" i="54" a="1"/>
  <c r="K44" i="54" s="1"/>
  <c r="J44" i="54" a="1"/>
  <c r="J44" i="54" s="1"/>
  <c r="I44" i="54" a="1"/>
  <c r="I44" i="54" s="1"/>
  <c r="H44" i="54" a="1"/>
  <c r="H44" i="54" s="1"/>
  <c r="G44" i="54" a="1"/>
  <c r="G44" i="54" s="1"/>
  <c r="F44" i="54" a="1"/>
  <c r="F44" i="54" s="1"/>
  <c r="E44" i="54" a="1"/>
  <c r="E44" i="54" s="1"/>
  <c r="D44" i="54" a="1"/>
  <c r="D44" i="54" s="1"/>
  <c r="C44" i="54" a="1"/>
  <c r="C44" i="54" s="1"/>
  <c r="A44" i="54" a="1"/>
  <c r="A44" i="54" s="1"/>
  <c r="M43" i="54" a="1"/>
  <c r="M43" i="54" s="1"/>
  <c r="L43" i="54" a="1"/>
  <c r="L43" i="54" s="1"/>
  <c r="AE43" i="54" s="1"/>
  <c r="K43" i="54" a="1"/>
  <c r="K43" i="54" s="1"/>
  <c r="J43" i="54" a="1"/>
  <c r="J43" i="54" s="1"/>
  <c r="I43" i="54" a="1"/>
  <c r="I43" i="54" s="1"/>
  <c r="H43" i="54" a="1"/>
  <c r="H43" i="54" s="1"/>
  <c r="G43" i="54" a="1"/>
  <c r="G43" i="54" s="1"/>
  <c r="F43" i="54" a="1"/>
  <c r="F43" i="54" s="1"/>
  <c r="E43" i="54" a="1"/>
  <c r="E43" i="54" s="1"/>
  <c r="D43" i="54" a="1"/>
  <c r="D43" i="54" s="1"/>
  <c r="C43" i="54" a="1"/>
  <c r="C43" i="54" s="1"/>
  <c r="A43" i="54" a="1"/>
  <c r="A43" i="54" s="1"/>
  <c r="M42" i="54" a="1"/>
  <c r="M42" i="54" s="1"/>
  <c r="L42" i="54" a="1"/>
  <c r="L42" i="54" s="1"/>
  <c r="AE42" i="54" s="1"/>
  <c r="K42" i="54" a="1"/>
  <c r="K42" i="54" s="1"/>
  <c r="J42" i="54" a="1"/>
  <c r="J42" i="54" s="1"/>
  <c r="I42" i="54" a="1"/>
  <c r="I42" i="54" s="1"/>
  <c r="H42" i="54" a="1"/>
  <c r="H42" i="54" s="1"/>
  <c r="G42" i="54" a="1"/>
  <c r="G42" i="54" s="1"/>
  <c r="F42" i="54" a="1"/>
  <c r="F42" i="54" s="1"/>
  <c r="E42" i="54" a="1"/>
  <c r="E42" i="54" s="1"/>
  <c r="D42" i="54" a="1"/>
  <c r="D42" i="54" s="1"/>
  <c r="C42" i="54" a="1"/>
  <c r="C42" i="54" s="1"/>
  <c r="A42" i="54" a="1"/>
  <c r="A42" i="54" s="1"/>
  <c r="M41" i="54" a="1"/>
  <c r="M41" i="54" s="1"/>
  <c r="L41" i="54" a="1"/>
  <c r="L41" i="54" s="1"/>
  <c r="AE41" i="54" s="1"/>
  <c r="K41" i="54" a="1"/>
  <c r="K41" i="54" s="1"/>
  <c r="J41" i="54" a="1"/>
  <c r="J41" i="54" s="1"/>
  <c r="I41" i="54" a="1"/>
  <c r="I41" i="54" s="1"/>
  <c r="H41" i="54" a="1"/>
  <c r="H41" i="54" s="1"/>
  <c r="G41" i="54" a="1"/>
  <c r="G41" i="54" s="1"/>
  <c r="F41" i="54" a="1"/>
  <c r="F41" i="54" s="1"/>
  <c r="E41" i="54" a="1"/>
  <c r="E41" i="54" s="1"/>
  <c r="D41" i="54" a="1"/>
  <c r="D41" i="54" s="1"/>
  <c r="C41" i="54" a="1"/>
  <c r="C41" i="54" s="1"/>
  <c r="A41" i="54" a="1"/>
  <c r="A41" i="54" s="1"/>
  <c r="M40" i="54" a="1"/>
  <c r="M40" i="54" s="1"/>
  <c r="L40" i="54" a="1"/>
  <c r="L40" i="54" s="1"/>
  <c r="AE40" i="54" s="1"/>
  <c r="K40" i="54" a="1"/>
  <c r="K40" i="54" s="1"/>
  <c r="J40" i="54" a="1"/>
  <c r="J40" i="54" s="1"/>
  <c r="I40" i="54" a="1"/>
  <c r="I40" i="54" s="1"/>
  <c r="H40" i="54" a="1"/>
  <c r="H40" i="54" s="1"/>
  <c r="G40" i="54" a="1"/>
  <c r="G40" i="54" s="1"/>
  <c r="F40" i="54" a="1"/>
  <c r="F40" i="54" s="1"/>
  <c r="E40" i="54" a="1"/>
  <c r="E40" i="54" s="1"/>
  <c r="D40" i="54" a="1"/>
  <c r="D40" i="54" s="1"/>
  <c r="C40" i="54" a="1"/>
  <c r="C40" i="54" s="1"/>
  <c r="A40" i="54" a="1"/>
  <c r="A40" i="54" s="1"/>
  <c r="M39" i="54" a="1"/>
  <c r="M39" i="54" s="1"/>
  <c r="L39" i="54" a="1"/>
  <c r="L39" i="54" s="1"/>
  <c r="AE39" i="54" s="1"/>
  <c r="K39" i="54" a="1"/>
  <c r="K39" i="54" s="1"/>
  <c r="J39" i="54" a="1"/>
  <c r="J39" i="54" s="1"/>
  <c r="I39" i="54" a="1"/>
  <c r="I39" i="54" s="1"/>
  <c r="H39" i="54" a="1"/>
  <c r="H39" i="54" s="1"/>
  <c r="G39" i="54" a="1"/>
  <c r="G39" i="54" s="1"/>
  <c r="F39" i="54" a="1"/>
  <c r="F39" i="54" s="1"/>
  <c r="E39" i="54" a="1"/>
  <c r="E39" i="54" s="1"/>
  <c r="D39" i="54" a="1"/>
  <c r="D39" i="54" s="1"/>
  <c r="C39" i="54" a="1"/>
  <c r="C39" i="54" s="1"/>
  <c r="A39" i="54" a="1"/>
  <c r="A39" i="54" s="1"/>
  <c r="M38" i="54" a="1"/>
  <c r="M38" i="54" s="1"/>
  <c r="L38" i="54" a="1"/>
  <c r="L38" i="54" s="1"/>
  <c r="AE38" i="54" s="1"/>
  <c r="K38" i="54" a="1"/>
  <c r="K38" i="54" s="1"/>
  <c r="J38" i="54" a="1"/>
  <c r="J38" i="54" s="1"/>
  <c r="I38" i="54" a="1"/>
  <c r="I38" i="54" s="1"/>
  <c r="H38" i="54" a="1"/>
  <c r="H38" i="54" s="1"/>
  <c r="G38" i="54" a="1"/>
  <c r="G38" i="54" s="1"/>
  <c r="F38" i="54" a="1"/>
  <c r="F38" i="54" s="1"/>
  <c r="E38" i="54" a="1"/>
  <c r="E38" i="54" s="1"/>
  <c r="D38" i="54" a="1"/>
  <c r="D38" i="54" s="1"/>
  <c r="C38" i="54" a="1"/>
  <c r="C38" i="54" s="1"/>
  <c r="A38" i="54" a="1"/>
  <c r="A38" i="54" s="1"/>
  <c r="M37" i="54" a="1"/>
  <c r="M37" i="54" s="1"/>
  <c r="L37" i="54" a="1"/>
  <c r="L37" i="54" s="1"/>
  <c r="AE37" i="54" s="1"/>
  <c r="K37" i="54" a="1"/>
  <c r="K37" i="54" s="1"/>
  <c r="J37" i="54" a="1"/>
  <c r="J37" i="54" s="1"/>
  <c r="I37" i="54" a="1"/>
  <c r="I37" i="54" s="1"/>
  <c r="H37" i="54" a="1"/>
  <c r="H37" i="54" s="1"/>
  <c r="G37" i="54" a="1"/>
  <c r="G37" i="54" s="1"/>
  <c r="F37" i="54" a="1"/>
  <c r="F37" i="54" s="1"/>
  <c r="E37" i="54" a="1"/>
  <c r="E37" i="54" s="1"/>
  <c r="D37" i="54" a="1"/>
  <c r="D37" i="54" s="1"/>
  <c r="C37" i="54" a="1"/>
  <c r="C37" i="54" s="1"/>
  <c r="A37" i="54" a="1"/>
  <c r="A37" i="54" s="1"/>
  <c r="M36" i="54" a="1"/>
  <c r="M36" i="54" s="1"/>
  <c r="L36" i="54" a="1"/>
  <c r="L36" i="54" s="1"/>
  <c r="AE36" i="54" s="1"/>
  <c r="K36" i="54" a="1"/>
  <c r="K36" i="54" s="1"/>
  <c r="J36" i="54" a="1"/>
  <c r="J36" i="54" s="1"/>
  <c r="I36" i="54" a="1"/>
  <c r="I36" i="54" s="1"/>
  <c r="H36" i="54" a="1"/>
  <c r="H36" i="54" s="1"/>
  <c r="G36" i="54" a="1"/>
  <c r="G36" i="54" s="1"/>
  <c r="F36" i="54" a="1"/>
  <c r="F36" i="54" s="1"/>
  <c r="E36" i="54" a="1"/>
  <c r="E36" i="54" s="1"/>
  <c r="D36" i="54" a="1"/>
  <c r="D36" i="54" s="1"/>
  <c r="C36" i="54" a="1"/>
  <c r="C36" i="54" s="1"/>
  <c r="A36" i="54" a="1"/>
  <c r="A36" i="54" s="1"/>
  <c r="M35" i="54" a="1"/>
  <c r="M35" i="54" s="1"/>
  <c r="L35" i="54" a="1"/>
  <c r="L35" i="54" s="1"/>
  <c r="AE35" i="54" s="1"/>
  <c r="K35" i="54" a="1"/>
  <c r="K35" i="54" s="1"/>
  <c r="J35" i="54" a="1"/>
  <c r="J35" i="54" s="1"/>
  <c r="I35" i="54" a="1"/>
  <c r="I35" i="54" s="1"/>
  <c r="H35" i="54" a="1"/>
  <c r="H35" i="54" s="1"/>
  <c r="G35" i="54" a="1"/>
  <c r="G35" i="54" s="1"/>
  <c r="F35" i="54" a="1"/>
  <c r="F35" i="54" s="1"/>
  <c r="E35" i="54" a="1"/>
  <c r="E35" i="54" s="1"/>
  <c r="D35" i="54" a="1"/>
  <c r="D35" i="54" s="1"/>
  <c r="C35" i="54" a="1"/>
  <c r="C35" i="54" s="1"/>
  <c r="A35" i="54" a="1"/>
  <c r="A35" i="54" s="1"/>
  <c r="M34" i="54" a="1"/>
  <c r="M34" i="54" s="1"/>
  <c r="L34" i="54" a="1"/>
  <c r="L34" i="54" s="1"/>
  <c r="AE34" i="54" s="1"/>
  <c r="K34" i="54" a="1"/>
  <c r="K34" i="54" s="1"/>
  <c r="J34" i="54" a="1"/>
  <c r="J34" i="54" s="1"/>
  <c r="I34" i="54" a="1"/>
  <c r="I34" i="54" s="1"/>
  <c r="H34" i="54" a="1"/>
  <c r="H34" i="54" s="1"/>
  <c r="G34" i="54" a="1"/>
  <c r="G34" i="54" s="1"/>
  <c r="F34" i="54" a="1"/>
  <c r="F34" i="54" s="1"/>
  <c r="E34" i="54" a="1"/>
  <c r="E34" i="54" s="1"/>
  <c r="D34" i="54" a="1"/>
  <c r="D34" i="54" s="1"/>
  <c r="C34" i="54" a="1"/>
  <c r="C34" i="54" s="1"/>
  <c r="A34" i="54" a="1"/>
  <c r="A34" i="54" s="1"/>
  <c r="M33" i="54" a="1"/>
  <c r="M33" i="54" s="1"/>
  <c r="L33" i="54" a="1"/>
  <c r="L33" i="54" s="1"/>
  <c r="AE33" i="54" s="1"/>
  <c r="K33" i="54" a="1"/>
  <c r="K33" i="54" s="1"/>
  <c r="J33" i="54" a="1"/>
  <c r="J33" i="54" s="1"/>
  <c r="I33" i="54" a="1"/>
  <c r="I33" i="54" s="1"/>
  <c r="H33" i="54" a="1"/>
  <c r="H33" i="54" s="1"/>
  <c r="G33" i="54" a="1"/>
  <c r="G33" i="54" s="1"/>
  <c r="F33" i="54" a="1"/>
  <c r="F33" i="54" s="1"/>
  <c r="E33" i="54" a="1"/>
  <c r="E33" i="54" s="1"/>
  <c r="D33" i="54" a="1"/>
  <c r="D33" i="54" s="1"/>
  <c r="C33" i="54" a="1"/>
  <c r="C33" i="54" s="1"/>
  <c r="A33" i="54" a="1"/>
  <c r="A33" i="54" s="1"/>
  <c r="K32" i="54" a="1"/>
  <c r="K32" i="54" s="1"/>
  <c r="J32" i="54" a="1"/>
  <c r="J32" i="54" s="1"/>
  <c r="I32" i="54" a="1"/>
  <c r="I32" i="54" s="1"/>
  <c r="H32" i="54" a="1"/>
  <c r="H32" i="54" s="1"/>
  <c r="G32" i="54" a="1"/>
  <c r="G32" i="54" s="1"/>
  <c r="F32" i="54" a="1"/>
  <c r="F32" i="54" s="1"/>
  <c r="E32" i="54" a="1"/>
  <c r="E32" i="54" s="1"/>
  <c r="D32" i="54" a="1"/>
  <c r="D32" i="54" s="1"/>
  <c r="C32" i="54" a="1"/>
  <c r="C32" i="54" s="1"/>
  <c r="A32" i="54" a="1"/>
  <c r="A32" i="54" s="1"/>
  <c r="K31" i="54" a="1"/>
  <c r="K31" i="54" s="1"/>
  <c r="J31" i="54" a="1"/>
  <c r="J31" i="54" s="1"/>
  <c r="I31" i="54" a="1"/>
  <c r="I31" i="54" s="1"/>
  <c r="H31" i="54" a="1"/>
  <c r="H31" i="54" s="1"/>
  <c r="G31" i="54" a="1"/>
  <c r="G31" i="54" s="1"/>
  <c r="F31" i="54" a="1"/>
  <c r="F31" i="54" s="1"/>
  <c r="E31" i="54" a="1"/>
  <c r="E31" i="54" s="1"/>
  <c r="D31" i="54" a="1"/>
  <c r="D31" i="54" s="1"/>
  <c r="C31" i="54" a="1"/>
  <c r="C31" i="54" s="1"/>
  <c r="A31" i="54" a="1"/>
  <c r="A31" i="54" s="1"/>
  <c r="K30" i="54" a="1"/>
  <c r="K30" i="54" s="1"/>
  <c r="J30" i="54" a="1"/>
  <c r="J30" i="54" s="1"/>
  <c r="I30" i="54" a="1"/>
  <c r="I30" i="54" s="1"/>
  <c r="H30" i="54" a="1"/>
  <c r="H30" i="54" s="1"/>
  <c r="G30" i="54" a="1"/>
  <c r="G30" i="54" s="1"/>
  <c r="F30" i="54" a="1"/>
  <c r="F30" i="54" s="1"/>
  <c r="E30" i="54" a="1"/>
  <c r="E30" i="54" s="1"/>
  <c r="D30" i="54" a="1"/>
  <c r="D30" i="54" s="1"/>
  <c r="C30" i="54" a="1"/>
  <c r="C30" i="54" s="1"/>
  <c r="A30" i="54" a="1"/>
  <c r="A30" i="54" s="1"/>
  <c r="K29" i="54" a="1"/>
  <c r="K29" i="54" s="1"/>
  <c r="J29" i="54" a="1"/>
  <c r="J29" i="54" s="1"/>
  <c r="I29" i="54" a="1"/>
  <c r="I29" i="54" s="1"/>
  <c r="H29" i="54" a="1"/>
  <c r="H29" i="54" s="1"/>
  <c r="G29" i="54" a="1"/>
  <c r="G29" i="54" s="1"/>
  <c r="F29" i="54" a="1"/>
  <c r="F29" i="54" s="1"/>
  <c r="E29" i="54" a="1"/>
  <c r="E29" i="54" s="1"/>
  <c r="D29" i="54" a="1"/>
  <c r="D29" i="54" s="1"/>
  <c r="C29" i="54" a="1"/>
  <c r="C29" i="54" s="1"/>
  <c r="A29" i="54" a="1"/>
  <c r="A29" i="54" s="1"/>
  <c r="K28" i="54" a="1"/>
  <c r="K28" i="54" s="1"/>
  <c r="J28" i="54" a="1"/>
  <c r="J28" i="54" s="1"/>
  <c r="I28" i="54" a="1"/>
  <c r="I28" i="54" s="1"/>
  <c r="H28" i="54" a="1"/>
  <c r="H28" i="54" s="1"/>
  <c r="G28" i="54" a="1"/>
  <c r="G28" i="54" s="1"/>
  <c r="F28" i="54" a="1"/>
  <c r="F28" i="54" s="1"/>
  <c r="E28" i="54" a="1"/>
  <c r="E28" i="54" s="1"/>
  <c r="D28" i="54" a="1"/>
  <c r="D28" i="54" s="1"/>
  <c r="C28" i="54" a="1"/>
  <c r="C28" i="54" s="1"/>
  <c r="A28" i="54" a="1"/>
  <c r="A28" i="54" s="1"/>
  <c r="K27" i="54" a="1"/>
  <c r="K27" i="54" s="1"/>
  <c r="J27" i="54" a="1"/>
  <c r="J27" i="54" s="1"/>
  <c r="I27" i="54" a="1"/>
  <c r="I27" i="54" s="1"/>
  <c r="H27" i="54" a="1"/>
  <c r="H27" i="54" s="1"/>
  <c r="G27" i="54" a="1"/>
  <c r="G27" i="54" s="1"/>
  <c r="F27" i="54" a="1"/>
  <c r="F27" i="54" s="1"/>
  <c r="E27" i="54" a="1"/>
  <c r="E27" i="54" s="1"/>
  <c r="D27" i="54" a="1"/>
  <c r="D27" i="54" s="1"/>
  <c r="C27" i="54" a="1"/>
  <c r="C27" i="54" s="1"/>
  <c r="A27" i="54" a="1"/>
  <c r="A27" i="54" s="1"/>
  <c r="K26" i="54" a="1"/>
  <c r="K26" i="54" s="1"/>
  <c r="J26" i="54" a="1"/>
  <c r="J26" i="54" s="1"/>
  <c r="I26" i="54" a="1"/>
  <c r="I26" i="54" s="1"/>
  <c r="H26" i="54" a="1"/>
  <c r="H26" i="54" s="1"/>
  <c r="G26" i="54" a="1"/>
  <c r="G26" i="54" s="1"/>
  <c r="F26" i="54" a="1"/>
  <c r="F26" i="54" s="1"/>
  <c r="E26" i="54" a="1"/>
  <c r="E26" i="54" s="1"/>
  <c r="D26" i="54" a="1"/>
  <c r="D26" i="54" s="1"/>
  <c r="C26" i="54" a="1"/>
  <c r="C26" i="54" s="1"/>
  <c r="A26" i="54" a="1"/>
  <c r="A26" i="54" s="1"/>
  <c r="K25" i="54" a="1"/>
  <c r="K25" i="54" s="1"/>
  <c r="J25" i="54" a="1"/>
  <c r="J25" i="54" s="1"/>
  <c r="I25" i="54" a="1"/>
  <c r="I25" i="54" s="1"/>
  <c r="H25" i="54" a="1"/>
  <c r="H25" i="54" s="1"/>
  <c r="G25" i="54" a="1"/>
  <c r="G25" i="54" s="1"/>
  <c r="F25" i="54" a="1"/>
  <c r="F25" i="54" s="1"/>
  <c r="E25" i="54" a="1"/>
  <c r="E25" i="54" s="1"/>
  <c r="D25" i="54" a="1"/>
  <c r="D25" i="54" s="1"/>
  <c r="C25" i="54" a="1"/>
  <c r="C25" i="54" s="1"/>
  <c r="A25" i="54" a="1"/>
  <c r="A25" i="54" s="1"/>
  <c r="K24" i="54" a="1"/>
  <c r="K24" i="54" s="1"/>
  <c r="J24" i="54" a="1"/>
  <c r="J24" i="54" s="1"/>
  <c r="I24" i="54" a="1"/>
  <c r="I24" i="54" s="1"/>
  <c r="H24" i="54" a="1"/>
  <c r="H24" i="54" s="1"/>
  <c r="G24" i="54" a="1"/>
  <c r="G24" i="54" s="1"/>
  <c r="F24" i="54" a="1"/>
  <c r="F24" i="54" s="1"/>
  <c r="E24" i="54" a="1"/>
  <c r="E24" i="54" s="1"/>
  <c r="D24" i="54" a="1"/>
  <c r="D24" i="54" s="1"/>
  <c r="C24" i="54" a="1"/>
  <c r="C24" i="54" s="1"/>
  <c r="A24" i="54" a="1"/>
  <c r="A24" i="54" s="1"/>
  <c r="K23" i="54" a="1"/>
  <c r="K23" i="54" s="1"/>
  <c r="J23" i="54" a="1"/>
  <c r="J23" i="54" s="1"/>
  <c r="I23" i="54" a="1"/>
  <c r="I23" i="54" s="1"/>
  <c r="H23" i="54" a="1"/>
  <c r="H23" i="54" s="1"/>
  <c r="G23" i="54" a="1"/>
  <c r="G23" i="54" s="1"/>
  <c r="F23" i="54" a="1"/>
  <c r="F23" i="54" s="1"/>
  <c r="E23" i="54" a="1"/>
  <c r="E23" i="54" s="1"/>
  <c r="D23" i="54" a="1"/>
  <c r="D23" i="54" s="1"/>
  <c r="C23" i="54" a="1"/>
  <c r="C23" i="54" s="1"/>
  <c r="A23" i="54" a="1"/>
  <c r="A23" i="54" s="1"/>
  <c r="K22" i="54" a="1"/>
  <c r="K22" i="54" s="1"/>
  <c r="J22" i="54" a="1"/>
  <c r="J22" i="54" s="1"/>
  <c r="I22" i="54" a="1"/>
  <c r="I22" i="54" s="1"/>
  <c r="H22" i="54" a="1"/>
  <c r="H22" i="54" s="1"/>
  <c r="G22" i="54" a="1"/>
  <c r="G22" i="54" s="1"/>
  <c r="F22" i="54" a="1"/>
  <c r="F22" i="54" s="1"/>
  <c r="E22" i="54" a="1"/>
  <c r="E22" i="54" s="1"/>
  <c r="D22" i="54" a="1"/>
  <c r="D22" i="54" s="1"/>
  <c r="C22" i="54" a="1"/>
  <c r="C22" i="54" s="1"/>
  <c r="A22" i="54" a="1"/>
  <c r="A22" i="54" s="1"/>
  <c r="K21" i="54" a="1"/>
  <c r="K21" i="54" s="1"/>
  <c r="J21" i="54" a="1"/>
  <c r="J21" i="54" s="1"/>
  <c r="I21" i="54" a="1"/>
  <c r="I21" i="54" s="1"/>
  <c r="H21" i="54" a="1"/>
  <c r="H21" i="54" s="1"/>
  <c r="G21" i="54" a="1"/>
  <c r="G21" i="54" s="1"/>
  <c r="F21" i="54" a="1"/>
  <c r="F21" i="54" s="1"/>
  <c r="E21" i="54" a="1"/>
  <c r="E21" i="54" s="1"/>
  <c r="D21" i="54" a="1"/>
  <c r="D21" i="54" s="1"/>
  <c r="C21" i="54" a="1"/>
  <c r="C21" i="54" s="1"/>
  <c r="A21" i="54" a="1"/>
  <c r="A21" i="54" s="1"/>
  <c r="K20" i="54" a="1"/>
  <c r="K20" i="54" s="1"/>
  <c r="J20" i="54" a="1"/>
  <c r="J20" i="54" s="1"/>
  <c r="I20" i="54" a="1"/>
  <c r="I20" i="54" s="1"/>
  <c r="H20" i="54" a="1"/>
  <c r="H20" i="54" s="1"/>
  <c r="G20" i="54" a="1"/>
  <c r="G20" i="54" s="1"/>
  <c r="F20" i="54" a="1"/>
  <c r="F20" i="54" s="1"/>
  <c r="E20" i="54" a="1"/>
  <c r="E20" i="54" s="1"/>
  <c r="D20" i="54" a="1"/>
  <c r="D20" i="54" s="1"/>
  <c r="C20" i="54" a="1"/>
  <c r="C20" i="54" s="1"/>
  <c r="A20" i="54" a="1"/>
  <c r="A20" i="54" s="1"/>
  <c r="K19" i="54" a="1"/>
  <c r="K19" i="54" s="1"/>
  <c r="J19" i="54" a="1"/>
  <c r="J19" i="54" s="1"/>
  <c r="I19" i="54" a="1"/>
  <c r="I19" i="54" s="1"/>
  <c r="H19" i="54" a="1"/>
  <c r="H19" i="54" s="1"/>
  <c r="G19" i="54" a="1"/>
  <c r="G19" i="54" s="1"/>
  <c r="F19" i="54" a="1"/>
  <c r="F19" i="54" s="1"/>
  <c r="E19" i="54" a="1"/>
  <c r="E19" i="54" s="1"/>
  <c r="D19" i="54" a="1"/>
  <c r="D19" i="54" s="1"/>
  <c r="C19" i="54" a="1"/>
  <c r="C19" i="54" s="1"/>
  <c r="A19" i="54" a="1"/>
  <c r="A19" i="54" s="1"/>
  <c r="K18" i="54" a="1"/>
  <c r="K18" i="54" s="1"/>
  <c r="J18" i="54" a="1"/>
  <c r="J18" i="54" s="1"/>
  <c r="I18" i="54" a="1"/>
  <c r="I18" i="54" s="1"/>
  <c r="H18" i="54" a="1"/>
  <c r="H18" i="54" s="1"/>
  <c r="G18" i="54" a="1"/>
  <c r="G18" i="54" s="1"/>
  <c r="F18" i="54" a="1"/>
  <c r="F18" i="54" s="1"/>
  <c r="E18" i="54" a="1"/>
  <c r="E18" i="54" s="1"/>
  <c r="D18" i="54" a="1"/>
  <c r="D18" i="54" s="1"/>
  <c r="C18" i="54" a="1"/>
  <c r="C18" i="54" s="1"/>
  <c r="A18" i="54" a="1"/>
  <c r="A18" i="54" s="1"/>
  <c r="K17" i="54" a="1"/>
  <c r="K17" i="54" s="1"/>
  <c r="J17" i="54" a="1"/>
  <c r="J17" i="54" s="1"/>
  <c r="I17" i="54" a="1"/>
  <c r="I17" i="54" s="1"/>
  <c r="H17" i="54" a="1"/>
  <c r="H17" i="54" s="1"/>
  <c r="G17" i="54" a="1"/>
  <c r="G17" i="54" s="1"/>
  <c r="F17" i="54" a="1"/>
  <c r="F17" i="54" s="1"/>
  <c r="E17" i="54" a="1"/>
  <c r="E17" i="54" s="1"/>
  <c r="D17" i="54" a="1"/>
  <c r="D17" i="54" s="1"/>
  <c r="C17" i="54" a="1"/>
  <c r="C17" i="54" s="1"/>
  <c r="A17" i="54" a="1"/>
  <c r="A17" i="54" s="1"/>
  <c r="K16" i="54" a="1"/>
  <c r="K16" i="54" s="1"/>
  <c r="J16" i="54" a="1"/>
  <c r="J16" i="54" s="1"/>
  <c r="I16" i="54" a="1"/>
  <c r="I16" i="54" s="1"/>
  <c r="H16" i="54" a="1"/>
  <c r="H16" i="54" s="1"/>
  <c r="G16" i="54" a="1"/>
  <c r="G16" i="54" s="1"/>
  <c r="F16" i="54" a="1"/>
  <c r="F16" i="54" s="1"/>
  <c r="E16" i="54" a="1"/>
  <c r="E16" i="54" s="1"/>
  <c r="D16" i="54" a="1"/>
  <c r="D16" i="54" s="1"/>
  <c r="C16" i="54" a="1"/>
  <c r="C16" i="54" s="1"/>
  <c r="A16" i="54" a="1"/>
  <c r="A16" i="54" s="1"/>
  <c r="K15" i="54" a="1"/>
  <c r="K15" i="54" s="1"/>
  <c r="J15" i="54" a="1"/>
  <c r="J15" i="54" s="1"/>
  <c r="I15" i="54" a="1"/>
  <c r="I15" i="54" s="1"/>
  <c r="H15" i="54" a="1"/>
  <c r="H15" i="54" s="1"/>
  <c r="G15" i="54" a="1"/>
  <c r="G15" i="54" s="1"/>
  <c r="F15" i="54" a="1"/>
  <c r="F15" i="54" s="1"/>
  <c r="E15" i="54" a="1"/>
  <c r="E15" i="54" s="1"/>
  <c r="D15" i="54" a="1"/>
  <c r="D15" i="54" s="1"/>
  <c r="C15" i="54" a="1"/>
  <c r="C15" i="54" s="1"/>
  <c r="A15" i="54" a="1"/>
  <c r="A15" i="54" s="1"/>
  <c r="K14" i="54" a="1"/>
  <c r="K14" i="54" s="1"/>
  <c r="J14" i="54" a="1"/>
  <c r="J14" i="54" s="1"/>
  <c r="I14" i="54" a="1"/>
  <c r="I14" i="54" s="1"/>
  <c r="H14" i="54" a="1"/>
  <c r="H14" i="54" s="1"/>
  <c r="G14" i="54" a="1"/>
  <c r="G14" i="54" s="1"/>
  <c r="F14" i="54" a="1"/>
  <c r="F14" i="54" s="1"/>
  <c r="E14" i="54" a="1"/>
  <c r="E14" i="54" s="1"/>
  <c r="D14" i="54" a="1"/>
  <c r="D14" i="54" s="1"/>
  <c r="C14" i="54" a="1"/>
  <c r="C14" i="54" s="1"/>
  <c r="A14" i="54" a="1"/>
  <c r="A14" i="54" s="1"/>
  <c r="K13" i="54" a="1"/>
  <c r="K13" i="54" s="1"/>
  <c r="J13" i="54" a="1"/>
  <c r="J13" i="54" s="1"/>
  <c r="I13" i="54" a="1"/>
  <c r="I13" i="54" s="1"/>
  <c r="H13" i="54" a="1"/>
  <c r="H13" i="54" s="1"/>
  <c r="G13" i="54" a="1"/>
  <c r="G13" i="54" s="1"/>
  <c r="F13" i="54" a="1"/>
  <c r="F13" i="54" s="1"/>
  <c r="E13" i="54" a="1"/>
  <c r="E13" i="54" s="1"/>
  <c r="D13" i="54" a="1"/>
  <c r="D13" i="54" s="1"/>
  <c r="C13" i="54" a="1"/>
  <c r="C13" i="54" s="1"/>
  <c r="A13" i="54" a="1"/>
  <c r="A13" i="54" s="1"/>
  <c r="K12" i="54" a="1"/>
  <c r="K12" i="54" s="1"/>
  <c r="J12" i="54" a="1"/>
  <c r="J12" i="54" s="1"/>
  <c r="I12" i="54" a="1"/>
  <c r="I12" i="54" s="1"/>
  <c r="H12" i="54" a="1"/>
  <c r="H12" i="54" s="1"/>
  <c r="G12" i="54" a="1"/>
  <c r="G12" i="54" s="1"/>
  <c r="F12" i="54" a="1"/>
  <c r="F12" i="54" s="1"/>
  <c r="E12" i="54" a="1"/>
  <c r="E12" i="54" s="1"/>
  <c r="D12" i="54" a="1"/>
  <c r="D12" i="54" s="1"/>
  <c r="C12" i="54" a="1"/>
  <c r="C12" i="54" s="1"/>
  <c r="A12" i="54" a="1"/>
  <c r="A12" i="54" s="1"/>
  <c r="K11" i="54" a="1"/>
  <c r="K11" i="54" s="1"/>
  <c r="J11" i="54" a="1"/>
  <c r="J11" i="54" s="1"/>
  <c r="I11" i="54" a="1"/>
  <c r="I11" i="54" s="1"/>
  <c r="H11" i="54" a="1"/>
  <c r="H11" i="54" s="1"/>
  <c r="G11" i="54" a="1"/>
  <c r="G11" i="54" s="1"/>
  <c r="F11" i="54" a="1"/>
  <c r="F11" i="54" s="1"/>
  <c r="E11" i="54" a="1"/>
  <c r="E11" i="54" s="1"/>
  <c r="D11" i="54" a="1"/>
  <c r="D11" i="54" s="1"/>
  <c r="C11" i="54" a="1"/>
  <c r="C11" i="54" s="1"/>
  <c r="A11" i="54" a="1"/>
  <c r="A11" i="54" s="1"/>
  <c r="K10" i="54" a="1"/>
  <c r="K10" i="54" s="1"/>
  <c r="J10" i="54" a="1"/>
  <c r="J10" i="54" s="1"/>
  <c r="I10" i="54" a="1"/>
  <c r="I10" i="54" s="1"/>
  <c r="H10" i="54" a="1"/>
  <c r="H10" i="54" s="1"/>
  <c r="G10" i="54" a="1"/>
  <c r="G10" i="54" s="1"/>
  <c r="F10" i="54" a="1"/>
  <c r="F10" i="54" s="1"/>
  <c r="E10" i="54" a="1"/>
  <c r="E10" i="54" s="1"/>
  <c r="D10" i="54" a="1"/>
  <c r="D10" i="54" s="1"/>
  <c r="C10" i="54" a="1"/>
  <c r="C10" i="54" s="1"/>
  <c r="A10" i="54" a="1"/>
  <c r="A10" i="54" s="1"/>
  <c r="K9" i="54" a="1"/>
  <c r="K9" i="54" s="1"/>
  <c r="J9" i="54" a="1"/>
  <c r="J9" i="54" s="1"/>
  <c r="I9" i="54" a="1"/>
  <c r="I9" i="54" s="1"/>
  <c r="H9" i="54" a="1"/>
  <c r="H9" i="54" s="1"/>
  <c r="G9" i="54" a="1"/>
  <c r="G9" i="54" s="1"/>
  <c r="F9" i="54" a="1"/>
  <c r="F9" i="54" s="1"/>
  <c r="E9" i="54" a="1"/>
  <c r="E9" i="54" s="1"/>
  <c r="D9" i="54" a="1"/>
  <c r="D9" i="54" s="1"/>
  <c r="C9" i="54" a="1"/>
  <c r="C9" i="54" s="1"/>
  <c r="A9" i="54" a="1"/>
  <c r="A9" i="54" s="1"/>
  <c r="K8" i="54" a="1"/>
  <c r="K8" i="54" s="1"/>
  <c r="J8" i="54" a="1"/>
  <c r="J8" i="54" s="1"/>
  <c r="I8" i="54" a="1"/>
  <c r="I8" i="54" s="1"/>
  <c r="H8" i="54" a="1"/>
  <c r="H8" i="54" s="1"/>
  <c r="G8" i="54" a="1"/>
  <c r="G8" i="54" s="1"/>
  <c r="F8" i="54" a="1"/>
  <c r="F8" i="54" s="1"/>
  <c r="E8" i="54" a="1"/>
  <c r="E8" i="54" s="1"/>
  <c r="D8" i="54" a="1"/>
  <c r="D8" i="54" s="1"/>
  <c r="C8" i="54" a="1"/>
  <c r="C8" i="54" s="1"/>
  <c r="A8" i="54" a="1"/>
  <c r="A8" i="54" s="1"/>
  <c r="K7" i="54" a="1"/>
  <c r="K7" i="54" s="1"/>
  <c r="J7" i="54" a="1"/>
  <c r="J7" i="54" s="1"/>
  <c r="I7" i="54" a="1"/>
  <c r="I7" i="54" s="1"/>
  <c r="H7" i="54" a="1"/>
  <c r="H7" i="54" s="1"/>
  <c r="G7" i="54" a="1"/>
  <c r="G7" i="54" s="1"/>
  <c r="F7" i="54" a="1"/>
  <c r="F7" i="54" s="1"/>
  <c r="E7" i="54" a="1"/>
  <c r="E7" i="54" s="1"/>
  <c r="D7" i="54" a="1"/>
  <c r="D7" i="54" s="1"/>
  <c r="C7" i="54" a="1"/>
  <c r="C7" i="54" s="1"/>
  <c r="A7" i="54" a="1"/>
  <c r="A7" i="54" s="1"/>
  <c r="K6" i="54" a="1"/>
  <c r="K6" i="54" s="1"/>
  <c r="J6" i="54" a="1"/>
  <c r="J6" i="54" s="1"/>
  <c r="I6" i="54" a="1"/>
  <c r="I6" i="54" s="1"/>
  <c r="H6" i="54" a="1"/>
  <c r="H6" i="54" s="1"/>
  <c r="G6" i="54" a="1"/>
  <c r="G6" i="54" s="1"/>
  <c r="F6" i="54" a="1"/>
  <c r="F6" i="54" s="1"/>
  <c r="E6" i="54" a="1"/>
  <c r="E6" i="54" s="1"/>
  <c r="D6" i="54" a="1"/>
  <c r="D6" i="54" s="1"/>
  <c r="C6" i="54" a="1"/>
  <c r="C6" i="54" s="1"/>
  <c r="A6" i="54" a="1"/>
  <c r="A6" i="54" s="1"/>
  <c r="K5" i="54" a="1"/>
  <c r="K5" i="54" s="1"/>
  <c r="J5" i="54" a="1"/>
  <c r="J5" i="54" s="1"/>
  <c r="I5" i="54" a="1"/>
  <c r="I5" i="54" s="1"/>
  <c r="H5" i="54" a="1"/>
  <c r="H5" i="54" s="1"/>
  <c r="G5" i="54" a="1"/>
  <c r="G5" i="54" s="1"/>
  <c r="F5" i="54" a="1"/>
  <c r="F5" i="54" s="1"/>
  <c r="E5" i="54" a="1"/>
  <c r="E5" i="54" s="1"/>
  <c r="D5" i="54" a="1"/>
  <c r="D5" i="54" s="1"/>
  <c r="C5" i="54" a="1"/>
  <c r="C5" i="54" s="1"/>
  <c r="A5" i="54" a="1"/>
  <c r="A5" i="54" s="1"/>
  <c r="K4" i="54" a="1"/>
  <c r="K4" i="54" s="1"/>
  <c r="J4" i="54" a="1"/>
  <c r="J4" i="54" s="1"/>
  <c r="I4" i="54" a="1"/>
  <c r="I4" i="54" s="1"/>
  <c r="H4" i="54" a="1"/>
  <c r="H4" i="54" s="1"/>
  <c r="G4" i="54" a="1"/>
  <c r="G4" i="54" s="1"/>
  <c r="F4" i="54" a="1"/>
  <c r="F4" i="54" s="1"/>
  <c r="E4" i="54" a="1"/>
  <c r="E4" i="54" s="1"/>
  <c r="D4" i="54" a="1"/>
  <c r="D4" i="54" s="1"/>
  <c r="C4" i="54" a="1"/>
  <c r="C4" i="54" s="1"/>
  <c r="A4" i="54" a="1"/>
  <c r="A4" i="54" s="1"/>
  <c r="K3" i="54" a="1"/>
  <c r="K3" i="54" s="1"/>
  <c r="J3" i="54" a="1"/>
  <c r="J3" i="54" s="1"/>
  <c r="I3" i="54" a="1"/>
  <c r="I3" i="54" s="1"/>
  <c r="H3" i="54" a="1"/>
  <c r="H3" i="54" s="1"/>
  <c r="G3" i="54" a="1"/>
  <c r="G3" i="54" s="1"/>
  <c r="F3" i="54" a="1"/>
  <c r="F3" i="54" s="1"/>
  <c r="E3" i="54" a="1"/>
  <c r="E3" i="54" s="1"/>
  <c r="D3" i="54" a="1"/>
  <c r="D3" i="54" s="1"/>
  <c r="C3" i="54" a="1"/>
  <c r="C3" i="54" s="1"/>
  <c r="A3" i="54" a="1"/>
  <c r="A3" i="54" s="1"/>
  <c r="J2" i="54" a="1"/>
  <c r="J2" i="54" s="1"/>
  <c r="I2" i="54" a="1"/>
  <c r="I2" i="54" s="1"/>
  <c r="H2" i="54" a="1"/>
  <c r="H2" i="54" s="1"/>
  <c r="G2" i="54" a="1"/>
  <c r="G2" i="54" s="1"/>
  <c r="F2" i="54" a="1"/>
  <c r="F2" i="54" s="1"/>
  <c r="E2" i="54" a="1"/>
  <c r="E2" i="54" s="1"/>
  <c r="D2" i="54" a="1"/>
  <c r="D2" i="54" s="1"/>
  <c r="C2" i="54" a="1"/>
  <c r="C2" i="54" s="1"/>
  <c r="A2" i="54" a="1"/>
  <c r="A2" i="54" s="1"/>
  <c r="M1" i="54" a="1"/>
  <c r="M1" i="54" s="1"/>
  <c r="L1" i="54" a="1"/>
  <c r="L1" i="54" s="1"/>
  <c r="J1" i="54" a="1"/>
  <c r="J1" i="54" s="1"/>
  <c r="I1" i="54" a="1"/>
  <c r="I1" i="54" s="1"/>
  <c r="H1" i="54" a="1"/>
  <c r="H1" i="54" s="1"/>
  <c r="G1" i="54" a="1"/>
  <c r="G1" i="54" s="1"/>
  <c r="F1" i="54" a="1"/>
  <c r="F1" i="54" s="1"/>
  <c r="E1" i="54" a="1"/>
  <c r="E1" i="54" s="1"/>
  <c r="D1" i="54" a="1"/>
  <c r="D1" i="54" s="1"/>
  <c r="B1" i="54" a="1"/>
  <c r="B1" i="54" s="1"/>
  <c r="A1" i="54" a="1"/>
  <c r="A1" i="54" s="1"/>
  <c r="P246" i="54" a="1"/>
  <c r="P246" i="54" s="1"/>
  <c r="S246" i="54" s="1"/>
  <c r="P245" i="54" a="1"/>
  <c r="P245" i="54" s="1"/>
  <c r="S245" i="54" s="1"/>
  <c r="P244" i="54" a="1"/>
  <c r="P244" i="54" s="1"/>
  <c r="S244" i="54" s="1"/>
  <c r="P243" i="54" a="1"/>
  <c r="P243" i="54" s="1"/>
  <c r="S243" i="54" s="1"/>
  <c r="P242" i="54" a="1"/>
  <c r="P242" i="54" s="1"/>
  <c r="S242" i="54" s="1"/>
  <c r="P241" i="54" a="1"/>
  <c r="P241" i="54" s="1"/>
  <c r="S241" i="54" s="1"/>
  <c r="P240" i="54" a="1"/>
  <c r="P240" i="54" s="1"/>
  <c r="S240" i="54" s="1"/>
  <c r="P239" i="54" a="1"/>
  <c r="P239" i="54" s="1"/>
  <c r="S239" i="54" s="1"/>
  <c r="P238" i="54" a="1"/>
  <c r="P238" i="54" s="1"/>
  <c r="S238" i="54" s="1"/>
  <c r="P237" i="54" a="1"/>
  <c r="P237" i="54" s="1"/>
  <c r="S237" i="54" s="1"/>
  <c r="P236" i="54" a="1"/>
  <c r="P236" i="54" s="1"/>
  <c r="S236" i="54" s="1"/>
  <c r="P235" i="54" a="1"/>
  <c r="P235" i="54" s="1"/>
  <c r="S235" i="54" s="1"/>
  <c r="P234" i="54" a="1"/>
  <c r="P234" i="54" s="1"/>
  <c r="S234" i="54" s="1"/>
  <c r="P233" i="54" a="1"/>
  <c r="P233" i="54" s="1"/>
  <c r="S233" i="54" s="1"/>
  <c r="P232" i="54" a="1"/>
  <c r="P232" i="54" s="1"/>
  <c r="S232" i="54" s="1"/>
  <c r="P231" i="54" a="1"/>
  <c r="P231" i="54" s="1"/>
  <c r="S231" i="54" s="1"/>
  <c r="P230" i="54" a="1"/>
  <c r="P230" i="54" s="1"/>
  <c r="S230" i="54" s="1"/>
  <c r="P229" i="54" a="1"/>
  <c r="P229" i="54" s="1"/>
  <c r="S229" i="54" s="1"/>
  <c r="P228" i="54" a="1"/>
  <c r="P228" i="54" s="1"/>
  <c r="S228" i="54" s="1"/>
  <c r="P227" i="54" a="1"/>
  <c r="P227" i="54" s="1"/>
  <c r="S227" i="54" s="1"/>
  <c r="P226" i="54" a="1"/>
  <c r="P226" i="54" s="1"/>
  <c r="S226" i="54" s="1"/>
  <c r="P225" i="54" a="1"/>
  <c r="P225" i="54" s="1"/>
  <c r="S225" i="54" s="1"/>
  <c r="P224" i="54" a="1"/>
  <c r="P224" i="54" s="1"/>
  <c r="S224" i="54" s="1"/>
  <c r="P223" i="54" a="1"/>
  <c r="P223" i="54" s="1"/>
  <c r="S223" i="54" s="1"/>
  <c r="P222" i="54" a="1"/>
  <c r="P222" i="54" s="1"/>
  <c r="S222" i="54" s="1"/>
  <c r="P221" i="54" a="1"/>
  <c r="P221" i="54" s="1"/>
  <c r="S221" i="54" s="1"/>
  <c r="P220" i="54" a="1"/>
  <c r="P220" i="54" s="1"/>
  <c r="S220" i="54" s="1"/>
  <c r="P219" i="54" a="1"/>
  <c r="P219" i="54" s="1"/>
  <c r="S219" i="54" s="1"/>
  <c r="P218" i="54" a="1"/>
  <c r="P218" i="54" s="1"/>
  <c r="S218" i="54" s="1"/>
  <c r="P217" i="54" a="1"/>
  <c r="P217" i="54" s="1"/>
  <c r="S217" i="54" s="1"/>
  <c r="P216" i="54" a="1"/>
  <c r="P216" i="54" s="1"/>
  <c r="S216" i="54" s="1"/>
  <c r="P215" i="54" a="1"/>
  <c r="P215" i="54" s="1"/>
  <c r="S215" i="54" s="1"/>
  <c r="P214" i="54" a="1"/>
  <c r="P214" i="54" s="1"/>
  <c r="S214" i="54" s="1"/>
  <c r="P213" i="54" a="1"/>
  <c r="P213" i="54" s="1"/>
  <c r="S213" i="54" s="1"/>
  <c r="P212" i="54" a="1"/>
  <c r="P212" i="54" s="1"/>
  <c r="S212" i="54" s="1"/>
  <c r="P211" i="54" a="1"/>
  <c r="P211" i="54" s="1"/>
  <c r="S211" i="54" s="1"/>
  <c r="P210" i="54" a="1"/>
  <c r="P210" i="54" s="1"/>
  <c r="S210" i="54" s="1"/>
  <c r="P209" i="54" a="1"/>
  <c r="P209" i="54" s="1"/>
  <c r="S209" i="54" s="1"/>
  <c r="P208" i="54" a="1"/>
  <c r="P208" i="54" s="1"/>
  <c r="S208" i="54" s="1"/>
  <c r="P207" i="54" a="1"/>
  <c r="P207" i="54" s="1"/>
  <c r="S207" i="54" s="1"/>
  <c r="P206" i="54" a="1"/>
  <c r="P206" i="54" s="1"/>
  <c r="S206" i="54" s="1"/>
  <c r="P205" i="54" a="1"/>
  <c r="P205" i="54" s="1"/>
  <c r="S205" i="54" s="1"/>
  <c r="P204" i="54" a="1"/>
  <c r="P204" i="54" s="1"/>
  <c r="S204" i="54" s="1"/>
  <c r="P203" i="54" a="1"/>
  <c r="P203" i="54" s="1"/>
  <c r="S203" i="54" s="1"/>
  <c r="P202" i="54" a="1"/>
  <c r="P202" i="54" s="1"/>
  <c r="S202" i="54" s="1"/>
  <c r="P201" i="54" a="1"/>
  <c r="P201" i="54" s="1"/>
  <c r="S201" i="54" s="1"/>
  <c r="P200" i="54" a="1"/>
  <c r="P200" i="54" s="1"/>
  <c r="S200" i="54" s="1"/>
  <c r="P199" i="54" a="1"/>
  <c r="P199" i="54" s="1"/>
  <c r="S199" i="54" s="1"/>
  <c r="P198" i="54" a="1"/>
  <c r="P198" i="54" s="1"/>
  <c r="S198" i="54" s="1"/>
  <c r="P197" i="54" a="1"/>
  <c r="P197" i="54" s="1"/>
  <c r="S197" i="54" s="1"/>
  <c r="P196" i="54" a="1"/>
  <c r="P196" i="54" s="1"/>
  <c r="S196" i="54" s="1"/>
  <c r="P195" i="54" a="1"/>
  <c r="P195" i="54" s="1"/>
  <c r="S195" i="54" s="1"/>
  <c r="P194" i="54" a="1"/>
  <c r="P194" i="54" s="1"/>
  <c r="S194" i="54" s="1"/>
  <c r="P193" i="54" a="1"/>
  <c r="P193" i="54" s="1"/>
  <c r="S193" i="54" s="1"/>
  <c r="P192" i="54" a="1"/>
  <c r="P192" i="54" s="1"/>
  <c r="S192" i="54" s="1"/>
  <c r="P191" i="54" a="1"/>
  <c r="P191" i="54" s="1"/>
  <c r="S191" i="54" s="1"/>
  <c r="P190" i="54" a="1"/>
  <c r="P190" i="54" s="1"/>
  <c r="S190" i="54" s="1"/>
  <c r="P189" i="54" a="1"/>
  <c r="P189" i="54" s="1"/>
  <c r="S189" i="54" s="1"/>
  <c r="P188" i="54" a="1"/>
  <c r="P188" i="54" s="1"/>
  <c r="S188" i="54" s="1"/>
  <c r="P187" i="54" a="1"/>
  <c r="P187" i="54" s="1"/>
  <c r="S187" i="54" s="1"/>
  <c r="P186" i="54" a="1"/>
  <c r="P186" i="54" s="1"/>
  <c r="S186" i="54" s="1"/>
  <c r="P185" i="54" a="1"/>
  <c r="P185" i="54" s="1"/>
  <c r="S185" i="54" s="1"/>
  <c r="P184" i="54" a="1"/>
  <c r="P184" i="54" s="1"/>
  <c r="S184" i="54" s="1"/>
  <c r="P183" i="54" a="1"/>
  <c r="P183" i="54" s="1"/>
  <c r="S183" i="54" s="1"/>
  <c r="P182" i="54" a="1"/>
  <c r="P182" i="54" s="1"/>
  <c r="S182" i="54" s="1"/>
  <c r="P181" i="54" a="1"/>
  <c r="P181" i="54" s="1"/>
  <c r="S181" i="54" s="1"/>
  <c r="P180" i="54" a="1"/>
  <c r="P180" i="54" s="1"/>
  <c r="S180" i="54" s="1"/>
  <c r="P179" i="54" a="1"/>
  <c r="P179" i="54" s="1"/>
  <c r="S179" i="54" s="1"/>
  <c r="P178" i="54" a="1"/>
  <c r="P178" i="54" s="1"/>
  <c r="S178" i="54" s="1"/>
  <c r="P177" i="54" a="1"/>
  <c r="P177" i="54" s="1"/>
  <c r="S177" i="54" s="1"/>
  <c r="P176" i="54" a="1"/>
  <c r="P176" i="54" s="1"/>
  <c r="S176" i="54" s="1"/>
  <c r="P175" i="54" a="1"/>
  <c r="P175" i="54" s="1"/>
  <c r="S175" i="54" s="1"/>
  <c r="P174" i="54" a="1"/>
  <c r="P174" i="54" s="1"/>
  <c r="S174" i="54" s="1"/>
  <c r="P173" i="54" a="1"/>
  <c r="P173" i="54" s="1"/>
  <c r="S173" i="54" s="1"/>
  <c r="P172" i="54" a="1"/>
  <c r="P172" i="54" s="1"/>
  <c r="S172" i="54" s="1"/>
  <c r="P171" i="54" a="1"/>
  <c r="P171" i="54" s="1"/>
  <c r="S171" i="54" s="1"/>
  <c r="P170" i="54" a="1"/>
  <c r="P170" i="54" s="1"/>
  <c r="S170" i="54" s="1"/>
  <c r="P169" i="54" a="1"/>
  <c r="P169" i="54" s="1"/>
  <c r="S169" i="54" s="1"/>
  <c r="P168" i="54" a="1"/>
  <c r="P168" i="54" s="1"/>
  <c r="S168" i="54" s="1"/>
  <c r="P167" i="54" a="1"/>
  <c r="P167" i="54" s="1"/>
  <c r="S167" i="54" s="1"/>
  <c r="P166" i="54" a="1"/>
  <c r="P166" i="54" s="1"/>
  <c r="S166" i="54" s="1"/>
  <c r="P165" i="54" a="1"/>
  <c r="P165" i="54" s="1"/>
  <c r="S165" i="54" s="1"/>
  <c r="P164" i="54" a="1"/>
  <c r="P164" i="54" s="1"/>
  <c r="S164" i="54" s="1"/>
  <c r="P163" i="54" a="1"/>
  <c r="P163" i="54" s="1"/>
  <c r="S163" i="54" s="1"/>
  <c r="P162" i="54" a="1"/>
  <c r="P162" i="54" s="1"/>
  <c r="S162" i="54" s="1"/>
  <c r="P161" i="54" a="1"/>
  <c r="P161" i="54" s="1"/>
  <c r="S161" i="54" s="1"/>
  <c r="P160" i="54" a="1"/>
  <c r="P160" i="54" s="1"/>
  <c r="S160" i="54" s="1"/>
  <c r="P159" i="54" a="1"/>
  <c r="P159" i="54" s="1"/>
  <c r="S159" i="54" s="1"/>
  <c r="P158" i="54" a="1"/>
  <c r="P158" i="54" s="1"/>
  <c r="S158" i="54" s="1"/>
  <c r="P157" i="54" a="1"/>
  <c r="P157" i="54" s="1"/>
  <c r="S157" i="54" s="1"/>
  <c r="P156" i="54" a="1"/>
  <c r="P156" i="54" s="1"/>
  <c r="S156" i="54" s="1"/>
  <c r="P155" i="54" a="1"/>
  <c r="P155" i="54" s="1"/>
  <c r="S155" i="54" s="1"/>
  <c r="P154" i="54" a="1"/>
  <c r="P154" i="54" s="1"/>
  <c r="S154" i="54" s="1"/>
  <c r="P153" i="54" a="1"/>
  <c r="P153" i="54" s="1"/>
  <c r="S153" i="54" s="1"/>
  <c r="P152" i="54" a="1"/>
  <c r="P152" i="54" s="1"/>
  <c r="S152" i="54" s="1"/>
  <c r="P151" i="54" a="1"/>
  <c r="P151" i="54" s="1"/>
  <c r="S151" i="54" s="1"/>
  <c r="P150" i="54" a="1"/>
  <c r="P150" i="54" s="1"/>
  <c r="S150" i="54" s="1"/>
  <c r="P149" i="54" a="1"/>
  <c r="P149" i="54" s="1"/>
  <c r="S149" i="54" s="1"/>
  <c r="P148" i="54" a="1"/>
  <c r="P148" i="54" s="1"/>
  <c r="S148" i="54" s="1"/>
  <c r="P147" i="54" a="1"/>
  <c r="P147" i="54" s="1"/>
  <c r="S147" i="54" s="1"/>
  <c r="P146" i="54" a="1"/>
  <c r="P146" i="54" s="1"/>
  <c r="S146" i="54" s="1"/>
  <c r="P145" i="54" a="1"/>
  <c r="P145" i="54" s="1"/>
  <c r="S145" i="54" s="1"/>
  <c r="P144" i="54" a="1"/>
  <c r="P144" i="54" s="1"/>
  <c r="S144" i="54" s="1"/>
  <c r="P143" i="54" a="1"/>
  <c r="P143" i="54" s="1"/>
  <c r="S143" i="54" s="1"/>
  <c r="P142" i="54" a="1"/>
  <c r="P142" i="54" s="1"/>
  <c r="S142" i="54" s="1"/>
  <c r="P141" i="54" a="1"/>
  <c r="P141" i="54" s="1"/>
  <c r="S141" i="54" s="1"/>
  <c r="P140" i="54" a="1"/>
  <c r="P140" i="54" s="1"/>
  <c r="S140" i="54" s="1"/>
  <c r="P139" i="54" a="1"/>
  <c r="P139" i="54" s="1"/>
  <c r="S139" i="54" s="1"/>
  <c r="P138" i="54" a="1"/>
  <c r="P138" i="54" s="1"/>
  <c r="S138" i="54" s="1"/>
  <c r="P137" i="54" a="1"/>
  <c r="P137" i="54" s="1"/>
  <c r="S137" i="54" s="1"/>
  <c r="P136" i="54" a="1"/>
  <c r="P136" i="54" s="1"/>
  <c r="S136" i="54" s="1"/>
  <c r="P135" i="54" a="1"/>
  <c r="P135" i="54" s="1"/>
  <c r="S135" i="54" s="1"/>
  <c r="P134" i="54" a="1"/>
  <c r="P134" i="54" s="1"/>
  <c r="S134" i="54" s="1"/>
  <c r="P133" i="54" a="1"/>
  <c r="P133" i="54" s="1"/>
  <c r="S133" i="54" s="1"/>
  <c r="P132" i="54" a="1"/>
  <c r="P132" i="54" s="1"/>
  <c r="S132" i="54" s="1"/>
  <c r="P131" i="54" a="1"/>
  <c r="P131" i="54" s="1"/>
  <c r="S131" i="54" s="1"/>
  <c r="M154" i="54" a="1"/>
  <c r="M154" i="54" s="1"/>
  <c r="L154" i="54" a="1"/>
  <c r="L154" i="54" s="1"/>
  <c r="K154" i="54" a="1"/>
  <c r="K154" i="54" s="1"/>
  <c r="J154" i="54" a="1"/>
  <c r="J154" i="54" s="1"/>
  <c r="I154" i="54" a="1"/>
  <c r="I154" i="54" s="1"/>
  <c r="H154" i="54" a="1"/>
  <c r="H154" i="54" s="1"/>
  <c r="G154" i="54" a="1"/>
  <c r="G154" i="54" s="1"/>
  <c r="F154" i="54" a="1"/>
  <c r="F154" i="54" s="1"/>
  <c r="E154" i="54" a="1"/>
  <c r="E154" i="54" s="1"/>
  <c r="D154" i="54" a="1"/>
  <c r="D154" i="54" s="1"/>
  <c r="C154" i="54" a="1"/>
  <c r="C154" i="54" s="1"/>
  <c r="A154" i="54" a="1"/>
  <c r="A154" i="54" s="1"/>
  <c r="M153" i="54" a="1"/>
  <c r="M153" i="54" s="1"/>
  <c r="L153" i="54" a="1"/>
  <c r="L153" i="54" s="1"/>
  <c r="K153" i="54" a="1"/>
  <c r="K153" i="54" s="1"/>
  <c r="J153" i="54" a="1"/>
  <c r="J153" i="54" s="1"/>
  <c r="I153" i="54" a="1"/>
  <c r="I153" i="54" s="1"/>
  <c r="H153" i="54" a="1"/>
  <c r="H153" i="54" s="1"/>
  <c r="G153" i="54" a="1"/>
  <c r="G153" i="54" s="1"/>
  <c r="F153" i="54" a="1"/>
  <c r="F153" i="54" s="1"/>
  <c r="E153" i="54" a="1"/>
  <c r="E153" i="54" s="1"/>
  <c r="D153" i="54" a="1"/>
  <c r="D153" i="54" s="1"/>
  <c r="C153" i="54" a="1"/>
  <c r="C153" i="54" s="1"/>
  <c r="A153" i="54" a="1"/>
  <c r="A153" i="54" s="1"/>
  <c r="M152" i="54" a="1"/>
  <c r="M152" i="54" s="1"/>
  <c r="L152" i="54" a="1"/>
  <c r="L152" i="54" s="1"/>
  <c r="K152" i="54" a="1"/>
  <c r="K152" i="54" s="1"/>
  <c r="J152" i="54" a="1"/>
  <c r="J152" i="54" s="1"/>
  <c r="I152" i="54" a="1"/>
  <c r="I152" i="54" s="1"/>
  <c r="H152" i="54" a="1"/>
  <c r="H152" i="54" s="1"/>
  <c r="G152" i="54" a="1"/>
  <c r="G152" i="54" s="1"/>
  <c r="F152" i="54" a="1"/>
  <c r="F152" i="54" s="1"/>
  <c r="E152" i="54" a="1"/>
  <c r="E152" i="54" s="1"/>
  <c r="D152" i="54" a="1"/>
  <c r="D152" i="54" s="1"/>
  <c r="C152" i="54" a="1"/>
  <c r="C152" i="54" s="1"/>
  <c r="A152" i="54" a="1"/>
  <c r="A152" i="54" s="1"/>
  <c r="M151" i="54" a="1"/>
  <c r="M151" i="54" s="1"/>
  <c r="L151" i="54" a="1"/>
  <c r="L151" i="54" s="1"/>
  <c r="K151" i="54" a="1"/>
  <c r="K151" i="54" s="1"/>
  <c r="J151" i="54" a="1"/>
  <c r="J151" i="54" s="1"/>
  <c r="I151" i="54" a="1"/>
  <c r="I151" i="54" s="1"/>
  <c r="H151" i="54" a="1"/>
  <c r="H151" i="54" s="1"/>
  <c r="G151" i="54" a="1"/>
  <c r="G151" i="54" s="1"/>
  <c r="F151" i="54" a="1"/>
  <c r="F151" i="54" s="1"/>
  <c r="E151" i="54" a="1"/>
  <c r="E151" i="54" s="1"/>
  <c r="D151" i="54" a="1"/>
  <c r="D151" i="54" s="1"/>
  <c r="C151" i="54" a="1"/>
  <c r="C151" i="54" s="1"/>
  <c r="A151" i="54" a="1"/>
  <c r="A151" i="54" s="1"/>
  <c r="M150" i="54" a="1"/>
  <c r="M150" i="54" s="1"/>
  <c r="L150" i="54" a="1"/>
  <c r="L150" i="54" s="1"/>
  <c r="K150" i="54" a="1"/>
  <c r="K150" i="54" s="1"/>
  <c r="J150" i="54" a="1"/>
  <c r="J150" i="54" s="1"/>
  <c r="I150" i="54" a="1"/>
  <c r="I150" i="54" s="1"/>
  <c r="H150" i="54" a="1"/>
  <c r="H150" i="54" s="1"/>
  <c r="G150" i="54" a="1"/>
  <c r="G150" i="54" s="1"/>
  <c r="F150" i="54" a="1"/>
  <c r="F150" i="54" s="1"/>
  <c r="E150" i="54" a="1"/>
  <c r="E150" i="54" s="1"/>
  <c r="D150" i="54" a="1"/>
  <c r="D150" i="54" s="1"/>
  <c r="C150" i="54" a="1"/>
  <c r="C150" i="54" s="1"/>
  <c r="A150" i="54" a="1"/>
  <c r="A150" i="54" s="1"/>
  <c r="M149" i="54" a="1"/>
  <c r="M149" i="54" s="1"/>
  <c r="L149" i="54" a="1"/>
  <c r="L149" i="54" s="1"/>
  <c r="K149" i="54" a="1"/>
  <c r="K149" i="54" s="1"/>
  <c r="J149" i="54" a="1"/>
  <c r="J149" i="54" s="1"/>
  <c r="I149" i="54" a="1"/>
  <c r="I149" i="54" s="1"/>
  <c r="H149" i="54" a="1"/>
  <c r="H149" i="54" s="1"/>
  <c r="G149" i="54" a="1"/>
  <c r="G149" i="54" s="1"/>
  <c r="F149" i="54" a="1"/>
  <c r="F149" i="54" s="1"/>
  <c r="E149" i="54" a="1"/>
  <c r="E149" i="54" s="1"/>
  <c r="D149" i="54" a="1"/>
  <c r="D149" i="54" s="1"/>
  <c r="C149" i="54" a="1"/>
  <c r="C149" i="54" s="1"/>
  <c r="A149" i="54" a="1"/>
  <c r="A149" i="54" s="1"/>
  <c r="M148" i="54" a="1"/>
  <c r="M148" i="54" s="1"/>
  <c r="L148" i="54" a="1"/>
  <c r="L148" i="54" s="1"/>
  <c r="K148" i="54" a="1"/>
  <c r="K148" i="54" s="1"/>
  <c r="J148" i="54" a="1"/>
  <c r="J148" i="54" s="1"/>
  <c r="I148" i="54" a="1"/>
  <c r="I148" i="54" s="1"/>
  <c r="H148" i="54" a="1"/>
  <c r="H148" i="54" s="1"/>
  <c r="G148" i="54" a="1"/>
  <c r="G148" i="54" s="1"/>
  <c r="F148" i="54" a="1"/>
  <c r="F148" i="54" s="1"/>
  <c r="E148" i="54" a="1"/>
  <c r="E148" i="54" s="1"/>
  <c r="D148" i="54" a="1"/>
  <c r="D148" i="54" s="1"/>
  <c r="C148" i="54" a="1"/>
  <c r="C148" i="54" s="1"/>
  <c r="A148" i="54" a="1"/>
  <c r="A148" i="54" s="1"/>
  <c r="M147" i="54" a="1"/>
  <c r="M147" i="54" s="1"/>
  <c r="L147" i="54" a="1"/>
  <c r="L147" i="54" s="1"/>
  <c r="K147" i="54" a="1"/>
  <c r="K147" i="54" s="1"/>
  <c r="J147" i="54" a="1"/>
  <c r="J147" i="54" s="1"/>
  <c r="I147" i="54" a="1"/>
  <c r="I147" i="54" s="1"/>
  <c r="H147" i="54" a="1"/>
  <c r="H147" i="54" s="1"/>
  <c r="G147" i="54" a="1"/>
  <c r="G147" i="54" s="1"/>
  <c r="F147" i="54" a="1"/>
  <c r="F147" i="54" s="1"/>
  <c r="E147" i="54" a="1"/>
  <c r="E147" i="54" s="1"/>
  <c r="D147" i="54" a="1"/>
  <c r="D147" i="54" s="1"/>
  <c r="C147" i="54" a="1"/>
  <c r="C147" i="54" s="1"/>
  <c r="A147" i="54" a="1"/>
  <c r="A147" i="54" s="1"/>
  <c r="M146" i="54" a="1"/>
  <c r="M146" i="54" s="1"/>
  <c r="L146" i="54" a="1"/>
  <c r="L146" i="54" s="1"/>
  <c r="K146" i="54" a="1"/>
  <c r="K146" i="54" s="1"/>
  <c r="J146" i="54" a="1"/>
  <c r="J146" i="54" s="1"/>
  <c r="I146" i="54" a="1"/>
  <c r="I146" i="54" s="1"/>
  <c r="H146" i="54" a="1"/>
  <c r="H146" i="54" s="1"/>
  <c r="G146" i="54" a="1"/>
  <c r="G146" i="54" s="1"/>
  <c r="F146" i="54" a="1"/>
  <c r="F146" i="54" s="1"/>
  <c r="E146" i="54" a="1"/>
  <c r="E146" i="54" s="1"/>
  <c r="D146" i="54" a="1"/>
  <c r="D146" i="54" s="1"/>
  <c r="C146" i="54" a="1"/>
  <c r="C146" i="54" s="1"/>
  <c r="A146" i="54" a="1"/>
  <c r="A146" i="54" s="1"/>
  <c r="M145" i="54" a="1"/>
  <c r="M145" i="54" s="1"/>
  <c r="L145" i="54" a="1"/>
  <c r="L145" i="54" s="1"/>
  <c r="K145" i="54" a="1"/>
  <c r="K145" i="54" s="1"/>
  <c r="J145" i="54" a="1"/>
  <c r="J145" i="54" s="1"/>
  <c r="I145" i="54" a="1"/>
  <c r="I145" i="54" s="1"/>
  <c r="H145" i="54" a="1"/>
  <c r="H145" i="54" s="1"/>
  <c r="G145" i="54" a="1"/>
  <c r="G145" i="54" s="1"/>
  <c r="F145" i="54" a="1"/>
  <c r="F145" i="54" s="1"/>
  <c r="E145" i="54" a="1"/>
  <c r="E145" i="54" s="1"/>
  <c r="D145" i="54" a="1"/>
  <c r="D145" i="54" s="1"/>
  <c r="C145" i="54" a="1"/>
  <c r="C145" i="54" s="1"/>
  <c r="A145" i="54" a="1"/>
  <c r="A145" i="54" s="1"/>
  <c r="M144" i="54" a="1"/>
  <c r="M144" i="54" s="1"/>
  <c r="L144" i="54" a="1"/>
  <c r="L144" i="54" s="1"/>
  <c r="K144" i="54" a="1"/>
  <c r="K144" i="54" s="1"/>
  <c r="J144" i="54" a="1"/>
  <c r="J144" i="54" s="1"/>
  <c r="I144" i="54" a="1"/>
  <c r="I144" i="54" s="1"/>
  <c r="H144" i="54" a="1"/>
  <c r="H144" i="54" s="1"/>
  <c r="G144" i="54" a="1"/>
  <c r="G144" i="54" s="1"/>
  <c r="F144" i="54" a="1"/>
  <c r="F144" i="54" s="1"/>
  <c r="E144" i="54" a="1"/>
  <c r="E144" i="54" s="1"/>
  <c r="D144" i="54" a="1"/>
  <c r="D144" i="54" s="1"/>
  <c r="C144" i="54" a="1"/>
  <c r="C144" i="54" s="1"/>
  <c r="A144" i="54" a="1"/>
  <c r="A144" i="54" s="1"/>
  <c r="M143" i="54" a="1"/>
  <c r="M143" i="54" s="1"/>
  <c r="L143" i="54" a="1"/>
  <c r="L143" i="54" s="1"/>
  <c r="K143" i="54" a="1"/>
  <c r="K143" i="54" s="1"/>
  <c r="J143" i="54" a="1"/>
  <c r="J143" i="54" s="1"/>
  <c r="I143" i="54" a="1"/>
  <c r="I143" i="54" s="1"/>
  <c r="H143" i="54" a="1"/>
  <c r="H143" i="54" s="1"/>
  <c r="G143" i="54" a="1"/>
  <c r="G143" i="54" s="1"/>
  <c r="F143" i="54" a="1"/>
  <c r="F143" i="54" s="1"/>
  <c r="E143" i="54" a="1"/>
  <c r="E143" i="54" s="1"/>
  <c r="D143" i="54" a="1"/>
  <c r="D143" i="54" s="1"/>
  <c r="C143" i="54" a="1"/>
  <c r="C143" i="54" s="1"/>
  <c r="A143" i="54" a="1"/>
  <c r="A143" i="54" s="1"/>
  <c r="M142" i="54" a="1"/>
  <c r="M142" i="54" s="1"/>
  <c r="L142" i="54" a="1"/>
  <c r="L142" i="54" s="1"/>
  <c r="K142" i="54" a="1"/>
  <c r="K142" i="54" s="1"/>
  <c r="J142" i="54" a="1"/>
  <c r="J142" i="54" s="1"/>
  <c r="I142" i="54" a="1"/>
  <c r="I142" i="54" s="1"/>
  <c r="H142" i="54" a="1"/>
  <c r="H142" i="54" s="1"/>
  <c r="G142" i="54" a="1"/>
  <c r="G142" i="54" s="1"/>
  <c r="F142" i="54" a="1"/>
  <c r="F142" i="54" s="1"/>
  <c r="E142" i="54" a="1"/>
  <c r="E142" i="54" s="1"/>
  <c r="D142" i="54" a="1"/>
  <c r="D142" i="54" s="1"/>
  <c r="C142" i="54" a="1"/>
  <c r="C142" i="54" s="1"/>
  <c r="A142" i="54" a="1"/>
  <c r="A142" i="54" s="1"/>
  <c r="M141" i="54" a="1"/>
  <c r="M141" i="54" s="1"/>
  <c r="L141" i="54" a="1"/>
  <c r="L141" i="54" s="1"/>
  <c r="K141" i="54" a="1"/>
  <c r="K141" i="54" s="1"/>
  <c r="J141" i="54" a="1"/>
  <c r="J141" i="54" s="1"/>
  <c r="I141" i="54" a="1"/>
  <c r="I141" i="54" s="1"/>
  <c r="H141" i="54" a="1"/>
  <c r="H141" i="54" s="1"/>
  <c r="G141" i="54" a="1"/>
  <c r="G141" i="54" s="1"/>
  <c r="F141" i="54" a="1"/>
  <c r="F141" i="54" s="1"/>
  <c r="E141" i="54" a="1"/>
  <c r="E141" i="54" s="1"/>
  <c r="D141" i="54" a="1"/>
  <c r="D141" i="54" s="1"/>
  <c r="C141" i="54" a="1"/>
  <c r="C141" i="54" s="1"/>
  <c r="A141" i="54" a="1"/>
  <c r="A141" i="54" s="1"/>
  <c r="M140" i="54" a="1"/>
  <c r="M140" i="54" s="1"/>
  <c r="L140" i="54" a="1"/>
  <c r="L140" i="54" s="1"/>
  <c r="K140" i="54" a="1"/>
  <c r="K140" i="54" s="1"/>
  <c r="J140" i="54" a="1"/>
  <c r="J140" i="54" s="1"/>
  <c r="I140" i="54" a="1"/>
  <c r="I140" i="54" s="1"/>
  <c r="H140" i="54" a="1"/>
  <c r="H140" i="54" s="1"/>
  <c r="G140" i="54" a="1"/>
  <c r="G140" i="54" s="1"/>
  <c r="F140" i="54" a="1"/>
  <c r="F140" i="54" s="1"/>
  <c r="E140" i="54" a="1"/>
  <c r="E140" i="54" s="1"/>
  <c r="D140" i="54" a="1"/>
  <c r="D140" i="54" s="1"/>
  <c r="C140" i="54" a="1"/>
  <c r="C140" i="54" s="1"/>
  <c r="A140" i="54" a="1"/>
  <c r="A140" i="54" s="1"/>
  <c r="M139" i="54" a="1"/>
  <c r="M139" i="54" s="1"/>
  <c r="L139" i="54" a="1"/>
  <c r="L139" i="54" s="1"/>
  <c r="K139" i="54" a="1"/>
  <c r="K139" i="54" s="1"/>
  <c r="J139" i="54" a="1"/>
  <c r="J139" i="54" s="1"/>
  <c r="I139" i="54" a="1"/>
  <c r="I139" i="54" s="1"/>
  <c r="H139" i="54" a="1"/>
  <c r="H139" i="54" s="1"/>
  <c r="G139" i="54" a="1"/>
  <c r="G139" i="54" s="1"/>
  <c r="F139" i="54" a="1"/>
  <c r="F139" i="54" s="1"/>
  <c r="E139" i="54" a="1"/>
  <c r="E139" i="54" s="1"/>
  <c r="D139" i="54" a="1"/>
  <c r="D139" i="54" s="1"/>
  <c r="C139" i="54" a="1"/>
  <c r="C139" i="54" s="1"/>
  <c r="A139" i="54" a="1"/>
  <c r="A139" i="54" s="1"/>
  <c r="M138" i="54" a="1"/>
  <c r="M138" i="54" s="1"/>
  <c r="L138" i="54" a="1"/>
  <c r="L138" i="54" s="1"/>
  <c r="K138" i="54" a="1"/>
  <c r="K138" i="54" s="1"/>
  <c r="J138" i="54" a="1"/>
  <c r="J138" i="54" s="1"/>
  <c r="I138" i="54" a="1"/>
  <c r="I138" i="54" s="1"/>
  <c r="H138" i="54" a="1"/>
  <c r="H138" i="54" s="1"/>
  <c r="G138" i="54" a="1"/>
  <c r="G138" i="54" s="1"/>
  <c r="F138" i="54" a="1"/>
  <c r="F138" i="54" s="1"/>
  <c r="E138" i="54" a="1"/>
  <c r="E138" i="54" s="1"/>
  <c r="D138" i="54" a="1"/>
  <c r="D138" i="54" s="1"/>
  <c r="C138" i="54" a="1"/>
  <c r="C138" i="54" s="1"/>
  <c r="A138" i="54" a="1"/>
  <c r="A138" i="54" s="1"/>
  <c r="M137" i="54" a="1"/>
  <c r="M137" i="54" s="1"/>
  <c r="L137" i="54" a="1"/>
  <c r="L137" i="54" s="1"/>
  <c r="K137" i="54" a="1"/>
  <c r="K137" i="54" s="1"/>
  <c r="J137" i="54" a="1"/>
  <c r="J137" i="54" s="1"/>
  <c r="I137" i="54" a="1"/>
  <c r="I137" i="54" s="1"/>
  <c r="H137" i="54" a="1"/>
  <c r="H137" i="54" s="1"/>
  <c r="G137" i="54" a="1"/>
  <c r="G137" i="54" s="1"/>
  <c r="F137" i="54" a="1"/>
  <c r="F137" i="54" s="1"/>
  <c r="E137" i="54" a="1"/>
  <c r="E137" i="54" s="1"/>
  <c r="D137" i="54" a="1"/>
  <c r="D137" i="54" s="1"/>
  <c r="C137" i="54" a="1"/>
  <c r="C137" i="54" s="1"/>
  <c r="A137" i="54" a="1"/>
  <c r="A137" i="54" s="1"/>
  <c r="M136" i="54" a="1"/>
  <c r="M136" i="54" s="1"/>
  <c r="L136" i="54" a="1"/>
  <c r="L136" i="54" s="1"/>
  <c r="K136" i="54" a="1"/>
  <c r="K136" i="54" s="1"/>
  <c r="J136" i="54" a="1"/>
  <c r="J136" i="54" s="1"/>
  <c r="I136" i="54" a="1"/>
  <c r="I136" i="54" s="1"/>
  <c r="H136" i="54" a="1"/>
  <c r="H136" i="54" s="1"/>
  <c r="G136" i="54" a="1"/>
  <c r="G136" i="54" s="1"/>
  <c r="F136" i="54" a="1"/>
  <c r="F136" i="54" s="1"/>
  <c r="E136" i="54" a="1"/>
  <c r="E136" i="54" s="1"/>
  <c r="D136" i="54" a="1"/>
  <c r="D136" i="54" s="1"/>
  <c r="C136" i="54" a="1"/>
  <c r="C136" i="54" s="1"/>
  <c r="A136" i="54" a="1"/>
  <c r="A136" i="54" s="1"/>
  <c r="M135" i="54" a="1"/>
  <c r="M135" i="54" s="1"/>
  <c r="L135" i="54" a="1"/>
  <c r="L135" i="54" s="1"/>
  <c r="K135" i="54" a="1"/>
  <c r="K135" i="54" s="1"/>
  <c r="J135" i="54" a="1"/>
  <c r="J135" i="54" s="1"/>
  <c r="I135" i="54" a="1"/>
  <c r="I135" i="54" s="1"/>
  <c r="H135" i="54" a="1"/>
  <c r="H135" i="54" s="1"/>
  <c r="G135" i="54" a="1"/>
  <c r="G135" i="54" s="1"/>
  <c r="F135" i="54" a="1"/>
  <c r="F135" i="54" s="1"/>
  <c r="E135" i="54" a="1"/>
  <c r="E135" i="54" s="1"/>
  <c r="D135" i="54" a="1"/>
  <c r="D135" i="54" s="1"/>
  <c r="C135" i="54" a="1"/>
  <c r="C135" i="54" s="1"/>
  <c r="A135" i="54" a="1"/>
  <c r="A135" i="54" s="1"/>
  <c r="M134" i="54" a="1"/>
  <c r="M134" i="54" s="1"/>
  <c r="L134" i="54" a="1"/>
  <c r="L134" i="54" s="1"/>
  <c r="K134" i="54" a="1"/>
  <c r="K134" i="54" s="1"/>
  <c r="J134" i="54" a="1"/>
  <c r="J134" i="54" s="1"/>
  <c r="I134" i="54" a="1"/>
  <c r="I134" i="54" s="1"/>
  <c r="H134" i="54" a="1"/>
  <c r="H134" i="54" s="1"/>
  <c r="G134" i="54" a="1"/>
  <c r="G134" i="54" s="1"/>
  <c r="F134" i="54" a="1"/>
  <c r="F134" i="54" s="1"/>
  <c r="E134" i="54" a="1"/>
  <c r="E134" i="54" s="1"/>
  <c r="D134" i="54" a="1"/>
  <c r="D134" i="54" s="1"/>
  <c r="C134" i="54" a="1"/>
  <c r="C134" i="54" s="1"/>
  <c r="A134" i="54" a="1"/>
  <c r="A134" i="54" s="1"/>
  <c r="M133" i="54" a="1"/>
  <c r="M133" i="54" s="1"/>
  <c r="L133" i="54" a="1"/>
  <c r="L133" i="54" s="1"/>
  <c r="K133" i="54" a="1"/>
  <c r="K133" i="54" s="1"/>
  <c r="J133" i="54" a="1"/>
  <c r="J133" i="54" s="1"/>
  <c r="I133" i="54" a="1"/>
  <c r="I133" i="54" s="1"/>
  <c r="H133" i="54" a="1"/>
  <c r="H133" i="54" s="1"/>
  <c r="G133" i="54" a="1"/>
  <c r="G133" i="54" s="1"/>
  <c r="F133" i="54" a="1"/>
  <c r="F133" i="54" s="1"/>
  <c r="E133" i="54" a="1"/>
  <c r="E133" i="54" s="1"/>
  <c r="D133" i="54" a="1"/>
  <c r="D133" i="54" s="1"/>
  <c r="C133" i="54" a="1"/>
  <c r="C133" i="54" s="1"/>
  <c r="A133" i="54" a="1"/>
  <c r="A133" i="54" s="1"/>
  <c r="M132" i="54" a="1"/>
  <c r="M132" i="54" s="1"/>
  <c r="L132" i="54" a="1"/>
  <c r="L132" i="54" s="1"/>
  <c r="K132" i="54" a="1"/>
  <c r="K132" i="54" s="1"/>
  <c r="J132" i="54" a="1"/>
  <c r="J132" i="54" s="1"/>
  <c r="I132" i="54" a="1"/>
  <c r="I132" i="54" s="1"/>
  <c r="H132" i="54" a="1"/>
  <c r="H132" i="54" s="1"/>
  <c r="G132" i="54" a="1"/>
  <c r="G132" i="54" s="1"/>
  <c r="F132" i="54" a="1"/>
  <c r="F132" i="54" s="1"/>
  <c r="E132" i="54" a="1"/>
  <c r="E132" i="54" s="1"/>
  <c r="D132" i="54" a="1"/>
  <c r="D132" i="54" s="1"/>
  <c r="C132" i="54" a="1"/>
  <c r="C132" i="54" s="1"/>
  <c r="A132" i="54" a="1"/>
  <c r="A132" i="54" s="1"/>
  <c r="M131" i="54" a="1"/>
  <c r="M131" i="54" s="1"/>
  <c r="L131" i="54" a="1"/>
  <c r="L131" i="54" s="1"/>
  <c r="K131" i="54" a="1"/>
  <c r="K131" i="54" s="1"/>
  <c r="J131" i="54" a="1"/>
  <c r="J131" i="54" s="1"/>
  <c r="I131" i="54" a="1"/>
  <c r="I131" i="54" s="1"/>
  <c r="H131" i="54" a="1"/>
  <c r="H131" i="54" s="1"/>
  <c r="G131" i="54" a="1"/>
  <c r="G131" i="54" s="1"/>
  <c r="F131" i="54" a="1"/>
  <c r="F131" i="54" s="1"/>
  <c r="E131" i="54" a="1"/>
  <c r="E131" i="54" s="1"/>
  <c r="D131" i="54" a="1"/>
  <c r="D131" i="54" s="1"/>
  <c r="C131" i="54" a="1"/>
  <c r="C131" i="54" s="1"/>
  <c r="A131" i="54" a="1"/>
  <c r="A131" i="54" s="1"/>
  <c r="M130" i="54" a="1"/>
  <c r="M130" i="54" s="1"/>
  <c r="L130" i="54" a="1"/>
  <c r="L130" i="54" s="1"/>
  <c r="K130" i="54" a="1"/>
  <c r="K130" i="54" s="1"/>
  <c r="J130" i="54" a="1"/>
  <c r="J130" i="54" s="1"/>
  <c r="I130" i="54" a="1"/>
  <c r="I130" i="54" s="1"/>
  <c r="H130" i="54" a="1"/>
  <c r="H130" i="54" s="1"/>
  <c r="G130" i="54" a="1"/>
  <c r="G130" i="54" s="1"/>
  <c r="F130" i="54" a="1"/>
  <c r="F130" i="54" s="1"/>
  <c r="E130" i="54" a="1"/>
  <c r="E130" i="54" s="1"/>
  <c r="D130" i="54" a="1"/>
  <c r="D130" i="54" s="1"/>
  <c r="C130" i="54" a="1"/>
  <c r="C130" i="54" s="1"/>
  <c r="A130" i="54" a="1"/>
  <c r="A130" i="54" s="1"/>
  <c r="M129" i="54" a="1"/>
  <c r="M129" i="54" s="1"/>
  <c r="L129" i="54" a="1"/>
  <c r="L129" i="54" s="1"/>
  <c r="K129" i="54" a="1"/>
  <c r="K129" i="54" s="1"/>
  <c r="J129" i="54" a="1"/>
  <c r="J129" i="54" s="1"/>
  <c r="I129" i="54" a="1"/>
  <c r="I129" i="54" s="1"/>
  <c r="H129" i="54" a="1"/>
  <c r="H129" i="54" s="1"/>
  <c r="G129" i="54" a="1"/>
  <c r="G129" i="54" s="1"/>
  <c r="F129" i="54" a="1"/>
  <c r="F129" i="54" s="1"/>
  <c r="E129" i="54" a="1"/>
  <c r="E129" i="54" s="1"/>
  <c r="D129" i="54" a="1"/>
  <c r="D129" i="54" s="1"/>
  <c r="C129" i="54" a="1"/>
  <c r="C129" i="54" s="1"/>
  <c r="A129" i="54" a="1"/>
  <c r="A129" i="54" s="1"/>
  <c r="M128" i="54" a="1"/>
  <c r="M128" i="54" s="1"/>
  <c r="L128" i="54" a="1"/>
  <c r="L128" i="54" s="1"/>
  <c r="K128" i="54" a="1"/>
  <c r="K128" i="54" s="1"/>
  <c r="J128" i="54" a="1"/>
  <c r="J128" i="54" s="1"/>
  <c r="I128" i="54" a="1"/>
  <c r="I128" i="54" s="1"/>
  <c r="H128" i="54" a="1"/>
  <c r="H128" i="54" s="1"/>
  <c r="G128" i="54" a="1"/>
  <c r="G128" i="54" s="1"/>
  <c r="F128" i="54" a="1"/>
  <c r="F128" i="54" s="1"/>
  <c r="E128" i="54" a="1"/>
  <c r="E128" i="54" s="1"/>
  <c r="D128" i="54" a="1"/>
  <c r="D128" i="54" s="1"/>
  <c r="C128" i="54" a="1"/>
  <c r="C128" i="54" s="1"/>
  <c r="A128" i="54" a="1"/>
  <c r="A128" i="54" s="1"/>
  <c r="M127" i="54" a="1"/>
  <c r="M127" i="54" s="1"/>
  <c r="L127" i="54" a="1"/>
  <c r="L127" i="54" s="1"/>
  <c r="K127" i="54" a="1"/>
  <c r="K127" i="54" s="1"/>
  <c r="J127" i="54" a="1"/>
  <c r="J127" i="54" s="1"/>
  <c r="I127" i="54" a="1"/>
  <c r="I127" i="54" s="1"/>
  <c r="H127" i="54" a="1"/>
  <c r="H127" i="54" s="1"/>
  <c r="G127" i="54" a="1"/>
  <c r="G127" i="54" s="1"/>
  <c r="F127" i="54" a="1"/>
  <c r="F127" i="54" s="1"/>
  <c r="E127" i="54" a="1"/>
  <c r="E127" i="54" s="1"/>
  <c r="D127" i="54" a="1"/>
  <c r="D127" i="54" s="1"/>
  <c r="C127" i="54" a="1"/>
  <c r="C127" i="54" s="1"/>
  <c r="A127" i="54" a="1"/>
  <c r="A127" i="54" s="1"/>
  <c r="M126" i="54" a="1"/>
  <c r="M126" i="54" s="1"/>
  <c r="L126" i="54" a="1"/>
  <c r="L126" i="54" s="1"/>
  <c r="K126" i="54" a="1"/>
  <c r="K126" i="54" s="1"/>
  <c r="J126" i="54" a="1"/>
  <c r="J126" i="54" s="1"/>
  <c r="I126" i="54" a="1"/>
  <c r="I126" i="54" s="1"/>
  <c r="H126" i="54" a="1"/>
  <c r="H126" i="54" s="1"/>
  <c r="G126" i="54" a="1"/>
  <c r="G126" i="54" s="1"/>
  <c r="F126" i="54" a="1"/>
  <c r="F126" i="54" s="1"/>
  <c r="E126" i="54" a="1"/>
  <c r="E126" i="54" s="1"/>
  <c r="D126" i="54" a="1"/>
  <c r="D126" i="54" s="1"/>
  <c r="C126" i="54" a="1"/>
  <c r="C126" i="54" s="1"/>
  <c r="A126" i="54" a="1"/>
  <c r="A126" i="54" s="1"/>
  <c r="M125" i="54" a="1"/>
  <c r="M125" i="54" s="1"/>
  <c r="L125" i="54" a="1"/>
  <c r="L125" i="54" s="1"/>
  <c r="K125" i="54" a="1"/>
  <c r="K125" i="54" s="1"/>
  <c r="J125" i="54" a="1"/>
  <c r="J125" i="54" s="1"/>
  <c r="I125" i="54" a="1"/>
  <c r="I125" i="54" s="1"/>
  <c r="H125" i="54" a="1"/>
  <c r="H125" i="54" s="1"/>
  <c r="G125" i="54" a="1"/>
  <c r="G125" i="54" s="1"/>
  <c r="F125" i="54" a="1"/>
  <c r="F125" i="54" s="1"/>
  <c r="E125" i="54" a="1"/>
  <c r="E125" i="54" s="1"/>
  <c r="D125" i="54" a="1"/>
  <c r="D125" i="54" s="1"/>
  <c r="C125" i="54" a="1"/>
  <c r="C125" i="54" s="1"/>
  <c r="A125" i="54" a="1"/>
  <c r="A125" i="54" s="1"/>
  <c r="M124" i="54" a="1"/>
  <c r="M124" i="54" s="1"/>
  <c r="L124" i="54" a="1"/>
  <c r="L124" i="54" s="1"/>
  <c r="K124" i="54" a="1"/>
  <c r="K124" i="54" s="1"/>
  <c r="J124" i="54" a="1"/>
  <c r="J124" i="54" s="1"/>
  <c r="I124" i="54" a="1"/>
  <c r="I124" i="54" s="1"/>
  <c r="H124" i="54" a="1"/>
  <c r="H124" i="54" s="1"/>
  <c r="G124" i="54" a="1"/>
  <c r="G124" i="54" s="1"/>
  <c r="F124" i="54" a="1"/>
  <c r="F124" i="54" s="1"/>
  <c r="E124" i="54" a="1"/>
  <c r="E124" i="54" s="1"/>
  <c r="D124" i="54" a="1"/>
  <c r="D124" i="54" s="1"/>
  <c r="C124" i="54" a="1"/>
  <c r="C124" i="54" s="1"/>
  <c r="A124" i="54" a="1"/>
  <c r="A124" i="54" s="1"/>
  <c r="M123" i="54" a="1"/>
  <c r="M123" i="54" s="1"/>
  <c r="L123" i="54" a="1"/>
  <c r="L123" i="54" s="1"/>
  <c r="K123" i="54" a="1"/>
  <c r="K123" i="54" s="1"/>
  <c r="J123" i="54" a="1"/>
  <c r="J123" i="54" s="1"/>
  <c r="I123" i="54" a="1"/>
  <c r="I123" i="54" s="1"/>
  <c r="H123" i="54" a="1"/>
  <c r="H123" i="54" s="1"/>
  <c r="G123" i="54" a="1"/>
  <c r="G123" i="54" s="1"/>
  <c r="F123" i="54" a="1"/>
  <c r="F123" i="54" s="1"/>
  <c r="E123" i="54" a="1"/>
  <c r="E123" i="54" s="1"/>
  <c r="D123" i="54" a="1"/>
  <c r="D123" i="54" s="1"/>
  <c r="C123" i="54" a="1"/>
  <c r="C123" i="54" s="1"/>
  <c r="A123" i="54" a="1"/>
  <c r="A123" i="54" s="1"/>
  <c r="M122" i="54" a="1"/>
  <c r="M122" i="54" s="1"/>
  <c r="L122" i="54" a="1"/>
  <c r="L122" i="54" s="1"/>
  <c r="K122" i="54" a="1"/>
  <c r="K122" i="54" s="1"/>
  <c r="J122" i="54" a="1"/>
  <c r="J122" i="54" s="1"/>
  <c r="I122" i="54" a="1"/>
  <c r="I122" i="54" s="1"/>
  <c r="H122" i="54" a="1"/>
  <c r="H122" i="54" s="1"/>
  <c r="G122" i="54" a="1"/>
  <c r="G122" i="54" s="1"/>
  <c r="F122" i="54" a="1"/>
  <c r="F122" i="54" s="1"/>
  <c r="E122" i="54" a="1"/>
  <c r="E122" i="54" s="1"/>
  <c r="D122" i="54" a="1"/>
  <c r="D122" i="54" s="1"/>
  <c r="C122" i="54" a="1"/>
  <c r="C122" i="54" s="1"/>
  <c r="A122" i="54" a="1"/>
  <c r="A122" i="54" s="1"/>
  <c r="M121" i="54" a="1"/>
  <c r="M121" i="54" s="1"/>
  <c r="L121" i="54" a="1"/>
  <c r="L121" i="54" s="1"/>
  <c r="K121" i="54" a="1"/>
  <c r="K121" i="54" s="1"/>
  <c r="J121" i="54" a="1"/>
  <c r="J121" i="54" s="1"/>
  <c r="I121" i="54" a="1"/>
  <c r="I121" i="54" s="1"/>
  <c r="H121" i="54" a="1"/>
  <c r="H121" i="54" s="1"/>
  <c r="G121" i="54" a="1"/>
  <c r="G121" i="54" s="1"/>
  <c r="F121" i="54" a="1"/>
  <c r="F121" i="54" s="1"/>
  <c r="E121" i="54" a="1"/>
  <c r="E121" i="54" s="1"/>
  <c r="D121" i="54" a="1"/>
  <c r="D121" i="54" s="1"/>
  <c r="C121" i="54" a="1"/>
  <c r="C121" i="54" s="1"/>
  <c r="A121" i="54" a="1"/>
  <c r="A121" i="54" s="1"/>
  <c r="M120" i="54" a="1"/>
  <c r="M120" i="54" s="1"/>
  <c r="L120" i="54" a="1"/>
  <c r="L120" i="54" s="1"/>
  <c r="K120" i="54" a="1"/>
  <c r="K120" i="54" s="1"/>
  <c r="J120" i="54" a="1"/>
  <c r="J120" i="54" s="1"/>
  <c r="I120" i="54" a="1"/>
  <c r="I120" i="54" s="1"/>
  <c r="H120" i="54" a="1"/>
  <c r="H120" i="54" s="1"/>
  <c r="G120" i="54" a="1"/>
  <c r="G120" i="54" s="1"/>
  <c r="F120" i="54" a="1"/>
  <c r="F120" i="54" s="1"/>
  <c r="E120" i="54" a="1"/>
  <c r="E120" i="54" s="1"/>
  <c r="D120" i="54" a="1"/>
  <c r="D120" i="54" s="1"/>
  <c r="C120" i="54" a="1"/>
  <c r="C120" i="54" s="1"/>
  <c r="A120" i="54" a="1"/>
  <c r="A120" i="54" s="1"/>
  <c r="M119" i="54" a="1"/>
  <c r="M119" i="54" s="1"/>
  <c r="L119" i="54" a="1"/>
  <c r="L119" i="54" s="1"/>
  <c r="K119" i="54" a="1"/>
  <c r="K119" i="54" s="1"/>
  <c r="J119" i="54" a="1"/>
  <c r="J119" i="54" s="1"/>
  <c r="I119" i="54" a="1"/>
  <c r="I119" i="54" s="1"/>
  <c r="H119" i="54" a="1"/>
  <c r="H119" i="54" s="1"/>
  <c r="G119" i="54" a="1"/>
  <c r="G119" i="54" s="1"/>
  <c r="F119" i="54" a="1"/>
  <c r="F119" i="54" s="1"/>
  <c r="E119" i="54" a="1"/>
  <c r="E119" i="54" s="1"/>
  <c r="D119" i="54" a="1"/>
  <c r="D119" i="54" s="1"/>
  <c r="C119" i="54" a="1"/>
  <c r="C119" i="54" s="1"/>
  <c r="A119" i="54" a="1"/>
  <c r="A119" i="54" s="1"/>
  <c r="M118" i="54" a="1"/>
  <c r="M118" i="54" s="1"/>
  <c r="L118" i="54" a="1"/>
  <c r="L118" i="54" s="1"/>
  <c r="K118" i="54" a="1"/>
  <c r="K118" i="54" s="1"/>
  <c r="J118" i="54" a="1"/>
  <c r="J118" i="54" s="1"/>
  <c r="I118" i="54" a="1"/>
  <c r="I118" i="54" s="1"/>
  <c r="H118" i="54" a="1"/>
  <c r="H118" i="54" s="1"/>
  <c r="G118" i="54" a="1"/>
  <c r="G118" i="54" s="1"/>
  <c r="F118" i="54" a="1"/>
  <c r="F118" i="54" s="1"/>
  <c r="E118" i="54" a="1"/>
  <c r="E118" i="54" s="1"/>
  <c r="D118" i="54" a="1"/>
  <c r="D118" i="54" s="1"/>
  <c r="C118" i="54" a="1"/>
  <c r="C118" i="54" s="1"/>
  <c r="A118" i="54" a="1"/>
  <c r="A118" i="54" s="1"/>
  <c r="M117" i="54" a="1"/>
  <c r="M117" i="54" s="1"/>
  <c r="L117" i="54" a="1"/>
  <c r="L117" i="54" s="1"/>
  <c r="K117" i="54" a="1"/>
  <c r="K117" i="54" s="1"/>
  <c r="J117" i="54" a="1"/>
  <c r="J117" i="54" s="1"/>
  <c r="I117" i="54" a="1"/>
  <c r="I117" i="54" s="1"/>
  <c r="H117" i="54" a="1"/>
  <c r="H117" i="54" s="1"/>
  <c r="G117" i="54" a="1"/>
  <c r="G117" i="54" s="1"/>
  <c r="F117" i="54" a="1"/>
  <c r="F117" i="54" s="1"/>
  <c r="E117" i="54" a="1"/>
  <c r="E117" i="54" s="1"/>
  <c r="D117" i="54" a="1"/>
  <c r="D117" i="54" s="1"/>
  <c r="C117" i="54" a="1"/>
  <c r="C117" i="54" s="1"/>
  <c r="A117" i="54" a="1"/>
  <c r="A117" i="54" s="1"/>
  <c r="M116" i="54" a="1"/>
  <c r="M116" i="54" s="1"/>
  <c r="L116" i="54" a="1"/>
  <c r="L116" i="54" s="1"/>
  <c r="K116" i="54" a="1"/>
  <c r="K116" i="54" s="1"/>
  <c r="J116" i="54" a="1"/>
  <c r="J116" i="54" s="1"/>
  <c r="I116" i="54" a="1"/>
  <c r="I116" i="54" s="1"/>
  <c r="H116" i="54" a="1"/>
  <c r="H116" i="54" s="1"/>
  <c r="G116" i="54" a="1"/>
  <c r="G116" i="54" s="1"/>
  <c r="F116" i="54" a="1"/>
  <c r="F116" i="54" s="1"/>
  <c r="E116" i="54" a="1"/>
  <c r="E116" i="54" s="1"/>
  <c r="D116" i="54" a="1"/>
  <c r="D116" i="54" s="1"/>
  <c r="C116" i="54" a="1"/>
  <c r="C116" i="54" s="1"/>
  <c r="A116" i="54" a="1"/>
  <c r="A116" i="54" s="1"/>
  <c r="M115" i="54" a="1"/>
  <c r="M115" i="54" s="1"/>
  <c r="L115" i="54" a="1"/>
  <c r="L115" i="54" s="1"/>
  <c r="K115" i="54" a="1"/>
  <c r="K115" i="54" s="1"/>
  <c r="J115" i="54" a="1"/>
  <c r="J115" i="54" s="1"/>
  <c r="I115" i="54" a="1"/>
  <c r="I115" i="54" s="1"/>
  <c r="H115" i="54" a="1"/>
  <c r="H115" i="54" s="1"/>
  <c r="G115" i="54" a="1"/>
  <c r="G115" i="54" s="1"/>
  <c r="F115" i="54" a="1"/>
  <c r="F115" i="54" s="1"/>
  <c r="E115" i="54" a="1"/>
  <c r="E115" i="54" s="1"/>
  <c r="D115" i="54" a="1"/>
  <c r="D115" i="54" s="1"/>
  <c r="C115" i="54" a="1"/>
  <c r="C115" i="54" s="1"/>
  <c r="A115" i="54" a="1"/>
  <c r="A115" i="54" s="1"/>
  <c r="M114" i="54" a="1"/>
  <c r="M114" i="54" s="1"/>
  <c r="L114" i="54" a="1"/>
  <c r="L114" i="54" s="1"/>
  <c r="K114" i="54" a="1"/>
  <c r="K114" i="54" s="1"/>
  <c r="J114" i="54" a="1"/>
  <c r="J114" i="54" s="1"/>
  <c r="I114" i="54" a="1"/>
  <c r="I114" i="54" s="1"/>
  <c r="H114" i="54" a="1"/>
  <c r="H114" i="54" s="1"/>
  <c r="G114" i="54" a="1"/>
  <c r="G114" i="54" s="1"/>
  <c r="F114" i="54" a="1"/>
  <c r="F114" i="54" s="1"/>
  <c r="E114" i="54" a="1"/>
  <c r="E114" i="54" s="1"/>
  <c r="D114" i="54" a="1"/>
  <c r="D114" i="54" s="1"/>
  <c r="C114" i="54" a="1"/>
  <c r="C114" i="54" s="1"/>
  <c r="A114" i="54" a="1"/>
  <c r="A114" i="54" s="1"/>
  <c r="M113" i="54" a="1"/>
  <c r="M113" i="54" s="1"/>
  <c r="L113" i="54" a="1"/>
  <c r="L113" i="54" s="1"/>
  <c r="K113" i="54" a="1"/>
  <c r="K113" i="54" s="1"/>
  <c r="J113" i="54" a="1"/>
  <c r="J113" i="54" s="1"/>
  <c r="I113" i="54" a="1"/>
  <c r="I113" i="54" s="1"/>
  <c r="H113" i="54" a="1"/>
  <c r="H113" i="54" s="1"/>
  <c r="G113" i="54" a="1"/>
  <c r="G113" i="54" s="1"/>
  <c r="F113" i="54" a="1"/>
  <c r="F113" i="54" s="1"/>
  <c r="E113" i="54" a="1"/>
  <c r="E113" i="54" s="1"/>
  <c r="D113" i="54" a="1"/>
  <c r="D113" i="54" s="1"/>
  <c r="C113" i="54" a="1"/>
  <c r="C113" i="54" s="1"/>
  <c r="A113" i="54" a="1"/>
  <c r="A113" i="54" s="1"/>
  <c r="M112" i="54" a="1"/>
  <c r="M112" i="54" s="1"/>
  <c r="L112" i="54" a="1"/>
  <c r="L112" i="54" s="1"/>
  <c r="K112" i="54" a="1"/>
  <c r="K112" i="54" s="1"/>
  <c r="J112" i="54" a="1"/>
  <c r="J112" i="54" s="1"/>
  <c r="I112" i="54" a="1"/>
  <c r="I112" i="54" s="1"/>
  <c r="H112" i="54" a="1"/>
  <c r="H112" i="54" s="1"/>
  <c r="G112" i="54" a="1"/>
  <c r="G112" i="54" s="1"/>
  <c r="F112" i="54" a="1"/>
  <c r="F112" i="54" s="1"/>
  <c r="E112" i="54" a="1"/>
  <c r="E112" i="54" s="1"/>
  <c r="D112" i="54" a="1"/>
  <c r="D112" i="54" s="1"/>
  <c r="C112" i="54" a="1"/>
  <c r="C112" i="54" s="1"/>
  <c r="A112" i="54" a="1"/>
  <c r="A112" i="54" s="1"/>
  <c r="M111" i="54" a="1"/>
  <c r="M111" i="54" s="1"/>
  <c r="L111" i="54" a="1"/>
  <c r="L111" i="54" s="1"/>
  <c r="K111" i="54" a="1"/>
  <c r="K111" i="54" s="1"/>
  <c r="J111" i="54" a="1"/>
  <c r="J111" i="54" s="1"/>
  <c r="I111" i="54" a="1"/>
  <c r="I111" i="54" s="1"/>
  <c r="H111" i="54" a="1"/>
  <c r="H111" i="54" s="1"/>
  <c r="G111" i="54" a="1"/>
  <c r="G111" i="54" s="1"/>
  <c r="F111" i="54" a="1"/>
  <c r="F111" i="54" s="1"/>
  <c r="E111" i="54" a="1"/>
  <c r="E111" i="54" s="1"/>
  <c r="D111" i="54" a="1"/>
  <c r="D111" i="54" s="1"/>
  <c r="C111" i="54" a="1"/>
  <c r="C111" i="54" s="1"/>
  <c r="A111" i="54" a="1"/>
  <c r="A111" i="54" s="1"/>
  <c r="M110" i="54" a="1"/>
  <c r="M110" i="54" s="1"/>
  <c r="L110" i="54" a="1"/>
  <c r="L110" i="54" s="1"/>
  <c r="K110" i="54" a="1"/>
  <c r="K110" i="54" s="1"/>
  <c r="J110" i="54" a="1"/>
  <c r="J110" i="54" s="1"/>
  <c r="I110" i="54" a="1"/>
  <c r="I110" i="54" s="1"/>
  <c r="H110" i="54" a="1"/>
  <c r="H110" i="54" s="1"/>
  <c r="G110" i="54" a="1"/>
  <c r="G110" i="54" s="1"/>
  <c r="F110" i="54" a="1"/>
  <c r="F110" i="54" s="1"/>
  <c r="E110" i="54" a="1"/>
  <c r="E110" i="54" s="1"/>
  <c r="D110" i="54" a="1"/>
  <c r="D110" i="54" s="1"/>
  <c r="C110" i="54" a="1"/>
  <c r="C110" i="54" s="1"/>
  <c r="A110" i="54" a="1"/>
  <c r="A110" i="54" s="1"/>
  <c r="M109" i="54" a="1"/>
  <c r="M109" i="54" s="1"/>
  <c r="L109" i="54" a="1"/>
  <c r="L109" i="54" s="1"/>
  <c r="K109" i="54" a="1"/>
  <c r="K109" i="54" s="1"/>
  <c r="J109" i="54" a="1"/>
  <c r="J109" i="54" s="1"/>
  <c r="I109" i="54" a="1"/>
  <c r="I109" i="54" s="1"/>
  <c r="H109" i="54" a="1"/>
  <c r="H109" i="54" s="1"/>
  <c r="G109" i="54" a="1"/>
  <c r="G109" i="54" s="1"/>
  <c r="F109" i="54" a="1"/>
  <c r="F109" i="54" s="1"/>
  <c r="E109" i="54" a="1"/>
  <c r="E109" i="54" s="1"/>
  <c r="D109" i="54" a="1"/>
  <c r="D109" i="54" s="1"/>
  <c r="C109" i="54" a="1"/>
  <c r="C109" i="54" s="1"/>
  <c r="A109" i="54" a="1"/>
  <c r="A109" i="54" s="1"/>
  <c r="M108" i="54" a="1"/>
  <c r="M108" i="54" s="1"/>
  <c r="L108" i="54" a="1"/>
  <c r="L108" i="54" s="1"/>
  <c r="K108" i="54" a="1"/>
  <c r="K108" i="54" s="1"/>
  <c r="J108" i="54" a="1"/>
  <c r="J108" i="54" s="1"/>
  <c r="I108" i="54" a="1"/>
  <c r="I108" i="54" s="1"/>
  <c r="H108" i="54" a="1"/>
  <c r="H108" i="54" s="1"/>
  <c r="G108" i="54" a="1"/>
  <c r="G108" i="54" s="1"/>
  <c r="F108" i="54" a="1"/>
  <c r="F108" i="54" s="1"/>
  <c r="E108" i="54" a="1"/>
  <c r="E108" i="54" s="1"/>
  <c r="D108" i="54" a="1"/>
  <c r="D108" i="54" s="1"/>
  <c r="C108" i="54" a="1"/>
  <c r="C108" i="54" s="1"/>
  <c r="A108" i="54" a="1"/>
  <c r="A108" i="54" s="1"/>
  <c r="M107" i="54" a="1"/>
  <c r="M107" i="54" s="1"/>
  <c r="L107" i="54" a="1"/>
  <c r="L107" i="54" s="1"/>
  <c r="K107" i="54" a="1"/>
  <c r="K107" i="54" s="1"/>
  <c r="J107" i="54" a="1"/>
  <c r="J107" i="54" s="1"/>
  <c r="I107" i="54" a="1"/>
  <c r="I107" i="54" s="1"/>
  <c r="H107" i="54" a="1"/>
  <c r="H107" i="54" s="1"/>
  <c r="G107" i="54" a="1"/>
  <c r="G107" i="54" s="1"/>
  <c r="F107" i="54" a="1"/>
  <c r="F107" i="54" s="1"/>
  <c r="E107" i="54" a="1"/>
  <c r="E107" i="54" s="1"/>
  <c r="D107" i="54" a="1"/>
  <c r="D107" i="54" s="1"/>
  <c r="C107" i="54" a="1"/>
  <c r="C107" i="54" s="1"/>
  <c r="A107" i="54" a="1"/>
  <c r="A107" i="54" s="1"/>
  <c r="M106" i="54" a="1"/>
  <c r="M106" i="54" s="1"/>
  <c r="L106" i="54" a="1"/>
  <c r="L106" i="54" s="1"/>
  <c r="K106" i="54" a="1"/>
  <c r="K106" i="54" s="1"/>
  <c r="J106" i="54" a="1"/>
  <c r="J106" i="54" s="1"/>
  <c r="I106" i="54" a="1"/>
  <c r="I106" i="54" s="1"/>
  <c r="H106" i="54" a="1"/>
  <c r="H106" i="54" s="1"/>
  <c r="G106" i="54" a="1"/>
  <c r="G106" i="54" s="1"/>
  <c r="F106" i="54" a="1"/>
  <c r="F106" i="54" s="1"/>
  <c r="E106" i="54" a="1"/>
  <c r="E106" i="54" s="1"/>
  <c r="D106" i="54" a="1"/>
  <c r="D106" i="54" s="1"/>
  <c r="C106" i="54" a="1"/>
  <c r="C106" i="54" s="1"/>
  <c r="A106" i="54" a="1"/>
  <c r="A106" i="54" s="1"/>
  <c r="M105" i="54" a="1"/>
  <c r="M105" i="54" s="1"/>
  <c r="L105" i="54" a="1"/>
  <c r="L105" i="54" s="1"/>
  <c r="K105" i="54" a="1"/>
  <c r="K105" i="54" s="1"/>
  <c r="J105" i="54" a="1"/>
  <c r="J105" i="54" s="1"/>
  <c r="I105" i="54" a="1"/>
  <c r="I105" i="54" s="1"/>
  <c r="H105" i="54" a="1"/>
  <c r="H105" i="54" s="1"/>
  <c r="G105" i="54" a="1"/>
  <c r="G105" i="54" s="1"/>
  <c r="F105" i="54" a="1"/>
  <c r="F105" i="54" s="1"/>
  <c r="E105" i="54" a="1"/>
  <c r="E105" i="54" s="1"/>
  <c r="D105" i="54" a="1"/>
  <c r="D105" i="54" s="1"/>
  <c r="C105" i="54" a="1"/>
  <c r="C105" i="54" s="1"/>
  <c r="A105" i="54" a="1"/>
  <c r="A105" i="54" s="1"/>
  <c r="M104" i="54" a="1"/>
  <c r="M104" i="54" s="1"/>
  <c r="L104" i="54" a="1"/>
  <c r="L104" i="54" s="1"/>
  <c r="K104" i="54" a="1"/>
  <c r="K104" i="54" s="1"/>
  <c r="J104" i="54" a="1"/>
  <c r="J104" i="54" s="1"/>
  <c r="I104" i="54" a="1"/>
  <c r="I104" i="54" s="1"/>
  <c r="H104" i="54" a="1"/>
  <c r="H104" i="54" s="1"/>
  <c r="G104" i="54" a="1"/>
  <c r="G104" i="54" s="1"/>
  <c r="F104" i="54" a="1"/>
  <c r="F104" i="54" s="1"/>
  <c r="E104" i="54" a="1"/>
  <c r="E104" i="54" s="1"/>
  <c r="D104" i="54" a="1"/>
  <c r="D104" i="54" s="1"/>
  <c r="C104" i="54" a="1"/>
  <c r="C104" i="54" s="1"/>
  <c r="A104" i="54" a="1"/>
  <c r="A104" i="54" s="1"/>
  <c r="M103" i="54" a="1"/>
  <c r="M103" i="54" s="1"/>
  <c r="L103" i="54" a="1"/>
  <c r="L103" i="54" s="1"/>
  <c r="K103" i="54" a="1"/>
  <c r="K103" i="54" s="1"/>
  <c r="J103" i="54" a="1"/>
  <c r="J103" i="54" s="1"/>
  <c r="I103" i="54" a="1"/>
  <c r="I103" i="54" s="1"/>
  <c r="H103" i="54" a="1"/>
  <c r="H103" i="54" s="1"/>
  <c r="G103" i="54" a="1"/>
  <c r="G103" i="54" s="1"/>
  <c r="F103" i="54" a="1"/>
  <c r="F103" i="54" s="1"/>
  <c r="E103" i="54" a="1"/>
  <c r="E103" i="54" s="1"/>
  <c r="D103" i="54" a="1"/>
  <c r="D103" i="54" s="1"/>
  <c r="C103" i="54" a="1"/>
  <c r="C103" i="54" s="1"/>
  <c r="A103" i="54" a="1"/>
  <c r="A103" i="54" s="1"/>
  <c r="M102" i="54" a="1"/>
  <c r="M102" i="54" s="1"/>
  <c r="L102" i="54" a="1"/>
  <c r="L102" i="54" s="1"/>
  <c r="K102" i="54" a="1"/>
  <c r="K102" i="54" s="1"/>
  <c r="J102" i="54" a="1"/>
  <c r="J102" i="54" s="1"/>
  <c r="I102" i="54" a="1"/>
  <c r="I102" i="54" s="1"/>
  <c r="H102" i="54" a="1"/>
  <c r="H102" i="54" s="1"/>
  <c r="G102" i="54" a="1"/>
  <c r="G102" i="54" s="1"/>
  <c r="F102" i="54" a="1"/>
  <c r="F102" i="54" s="1"/>
  <c r="E102" i="54" a="1"/>
  <c r="E102" i="54" s="1"/>
  <c r="D102" i="54" a="1"/>
  <c r="D102" i="54" s="1"/>
  <c r="C102" i="54" a="1"/>
  <c r="C102" i="54" s="1"/>
  <c r="A102" i="54" a="1"/>
  <c r="A102" i="54" s="1"/>
  <c r="M101" i="54" a="1"/>
  <c r="M101" i="54" s="1"/>
  <c r="L101" i="54" a="1"/>
  <c r="L101" i="54" s="1"/>
  <c r="K101" i="54" a="1"/>
  <c r="K101" i="54" s="1"/>
  <c r="J101" i="54" a="1"/>
  <c r="J101" i="54" s="1"/>
  <c r="I101" i="54" a="1"/>
  <c r="I101" i="54" s="1"/>
  <c r="H101" i="54" a="1"/>
  <c r="H101" i="54" s="1"/>
  <c r="G101" i="54" a="1"/>
  <c r="G101" i="54" s="1"/>
  <c r="F101" i="54" a="1"/>
  <c r="F101" i="54" s="1"/>
  <c r="E101" i="54" a="1"/>
  <c r="E101" i="54" s="1"/>
  <c r="D101" i="54" a="1"/>
  <c r="D101" i="54" s="1"/>
  <c r="C101" i="54" a="1"/>
  <c r="C101" i="54" s="1"/>
  <c r="A101" i="54" a="1"/>
  <c r="A101" i="54" s="1"/>
  <c r="M100" i="54" a="1"/>
  <c r="M100" i="54" s="1"/>
  <c r="L100" i="54" a="1"/>
  <c r="L100" i="54" s="1"/>
  <c r="K100" i="54" a="1"/>
  <c r="K100" i="54" s="1"/>
  <c r="J100" i="54" a="1"/>
  <c r="J100" i="54" s="1"/>
  <c r="I100" i="54" a="1"/>
  <c r="I100" i="54" s="1"/>
  <c r="H100" i="54" a="1"/>
  <c r="H100" i="54" s="1"/>
  <c r="G100" i="54" a="1"/>
  <c r="G100" i="54" s="1"/>
  <c r="F100" i="54" a="1"/>
  <c r="F100" i="54" s="1"/>
  <c r="E100" i="54" a="1"/>
  <c r="E100" i="54" s="1"/>
  <c r="D100" i="54" a="1"/>
  <c r="D100" i="54" s="1"/>
  <c r="C100" i="54" a="1"/>
  <c r="C100" i="54" s="1"/>
  <c r="A100" i="54" a="1"/>
  <c r="A100" i="54" s="1"/>
  <c r="M99" i="54" a="1"/>
  <c r="M99" i="54" s="1"/>
  <c r="L99" i="54" a="1"/>
  <c r="L99" i="54" s="1"/>
  <c r="K99" i="54" a="1"/>
  <c r="K99" i="54" s="1"/>
  <c r="J99" i="54" a="1"/>
  <c r="J99" i="54" s="1"/>
  <c r="I99" i="54" a="1"/>
  <c r="I99" i="54" s="1"/>
  <c r="H99" i="54" a="1"/>
  <c r="H99" i="54" s="1"/>
  <c r="G99" i="54" a="1"/>
  <c r="G99" i="54" s="1"/>
  <c r="F99" i="54" a="1"/>
  <c r="F99" i="54" s="1"/>
  <c r="E99" i="54" a="1"/>
  <c r="E99" i="54" s="1"/>
  <c r="D99" i="54" a="1"/>
  <c r="D99" i="54" s="1"/>
  <c r="C99" i="54" a="1"/>
  <c r="C99" i="54" s="1"/>
  <c r="A99" i="54" a="1"/>
  <c r="A99" i="54" s="1"/>
  <c r="M98" i="54" a="1"/>
  <c r="M98" i="54" s="1"/>
  <c r="L98" i="54" a="1"/>
  <c r="L98" i="54" s="1"/>
  <c r="K98" i="54" a="1"/>
  <c r="K98" i="54" s="1"/>
  <c r="J98" i="54" a="1"/>
  <c r="J98" i="54" s="1"/>
  <c r="I98" i="54" a="1"/>
  <c r="I98" i="54" s="1"/>
  <c r="H98" i="54" a="1"/>
  <c r="H98" i="54" s="1"/>
  <c r="G98" i="54" a="1"/>
  <c r="G98" i="54" s="1"/>
  <c r="F98" i="54" a="1"/>
  <c r="F98" i="54" s="1"/>
  <c r="E98" i="54" a="1"/>
  <c r="E98" i="54" s="1"/>
  <c r="D98" i="54" a="1"/>
  <c r="D98" i="54" s="1"/>
  <c r="C98" i="54" a="1"/>
  <c r="C98" i="54" s="1"/>
  <c r="A98" i="54" a="1"/>
  <c r="A98" i="54" s="1"/>
  <c r="M97" i="54" a="1"/>
  <c r="M97" i="54" s="1"/>
  <c r="L97" i="54" a="1"/>
  <c r="L97" i="54" s="1"/>
  <c r="K97" i="54" a="1"/>
  <c r="K97" i="54" s="1"/>
  <c r="J97" i="54" a="1"/>
  <c r="J97" i="54" s="1"/>
  <c r="I97" i="54" a="1"/>
  <c r="I97" i="54" s="1"/>
  <c r="H97" i="54" a="1"/>
  <c r="H97" i="54" s="1"/>
  <c r="G97" i="54" a="1"/>
  <c r="G97" i="54" s="1"/>
  <c r="F97" i="54" a="1"/>
  <c r="F97" i="54" s="1"/>
  <c r="E97" i="54" a="1"/>
  <c r="E97" i="54" s="1"/>
  <c r="D97" i="54" a="1"/>
  <c r="D97" i="54" s="1"/>
  <c r="C97" i="54" a="1"/>
  <c r="C97" i="54" s="1"/>
  <c r="A97" i="54" a="1"/>
  <c r="A97" i="54" s="1"/>
  <c r="M96" i="54" a="1"/>
  <c r="M96" i="54" s="1"/>
  <c r="L96" i="54" a="1"/>
  <c r="L96" i="54" s="1"/>
  <c r="K96" i="54" a="1"/>
  <c r="K96" i="54" s="1"/>
  <c r="J96" i="54" a="1"/>
  <c r="J96" i="54" s="1"/>
  <c r="I96" i="54" a="1"/>
  <c r="I96" i="54" s="1"/>
  <c r="H96" i="54" a="1"/>
  <c r="H96" i="54" s="1"/>
  <c r="G96" i="54" a="1"/>
  <c r="G96" i="54" s="1"/>
  <c r="F96" i="54" a="1"/>
  <c r="F96" i="54" s="1"/>
  <c r="E96" i="54" a="1"/>
  <c r="E96" i="54" s="1"/>
  <c r="D96" i="54" a="1"/>
  <c r="D96" i="54" s="1"/>
  <c r="C96" i="54" a="1"/>
  <c r="C96" i="54" s="1"/>
  <c r="A96" i="54" a="1"/>
  <c r="A96" i="54" s="1"/>
  <c r="M95" i="54" a="1"/>
  <c r="M95" i="54" s="1"/>
  <c r="L95" i="54" a="1"/>
  <c r="L95" i="54" s="1"/>
  <c r="K95" i="54" a="1"/>
  <c r="K95" i="54" s="1"/>
  <c r="J95" i="54" a="1"/>
  <c r="J95" i="54" s="1"/>
  <c r="I95" i="54" a="1"/>
  <c r="I95" i="54" s="1"/>
  <c r="H95" i="54" a="1"/>
  <c r="H95" i="54" s="1"/>
  <c r="G95" i="54" a="1"/>
  <c r="G95" i="54" s="1"/>
  <c r="F95" i="54" a="1"/>
  <c r="F95" i="54" s="1"/>
  <c r="E95" i="54" a="1"/>
  <c r="E95" i="54" s="1"/>
  <c r="D95" i="54" a="1"/>
  <c r="D95" i="54" s="1"/>
  <c r="C95" i="54" a="1"/>
  <c r="C95" i="54" s="1"/>
  <c r="A95" i="54" a="1"/>
  <c r="A95" i="54" s="1"/>
  <c r="M94" i="54" a="1"/>
  <c r="M94" i="54" s="1"/>
  <c r="L94" i="54" a="1"/>
  <c r="L94" i="54" s="1"/>
  <c r="K94" i="54" a="1"/>
  <c r="K94" i="54" s="1"/>
  <c r="J94" i="54" a="1"/>
  <c r="J94" i="54" s="1"/>
  <c r="I94" i="54" a="1"/>
  <c r="I94" i="54" s="1"/>
  <c r="H94" i="54" a="1"/>
  <c r="H94" i="54" s="1"/>
  <c r="G94" i="54" a="1"/>
  <c r="G94" i="54" s="1"/>
  <c r="F94" i="54" a="1"/>
  <c r="F94" i="54" s="1"/>
  <c r="E94" i="54" a="1"/>
  <c r="E94" i="54" s="1"/>
  <c r="D94" i="54" a="1"/>
  <c r="D94" i="54" s="1"/>
  <c r="C94" i="54" a="1"/>
  <c r="C94" i="54" s="1"/>
  <c r="A94" i="54" a="1"/>
  <c r="A94" i="54" s="1"/>
  <c r="M93" i="54" a="1"/>
  <c r="M93" i="54" s="1"/>
  <c r="L93" i="54" a="1"/>
  <c r="L93" i="54" s="1"/>
  <c r="K93" i="54" a="1"/>
  <c r="K93" i="54" s="1"/>
  <c r="J93" i="54" a="1"/>
  <c r="J93" i="54" s="1"/>
  <c r="I93" i="54" a="1"/>
  <c r="I93" i="54" s="1"/>
  <c r="H93" i="54" a="1"/>
  <c r="H93" i="54" s="1"/>
  <c r="G93" i="54" a="1"/>
  <c r="G93" i="54" s="1"/>
  <c r="F93" i="54" a="1"/>
  <c r="F93" i="54" s="1"/>
  <c r="E93" i="54" a="1"/>
  <c r="E93" i="54" s="1"/>
  <c r="D93" i="54" a="1"/>
  <c r="D93" i="54" s="1"/>
  <c r="C93" i="54" a="1"/>
  <c r="C93" i="54" s="1"/>
  <c r="A93" i="54" a="1"/>
  <c r="A93" i="54" s="1"/>
  <c r="M92" i="54" a="1"/>
  <c r="M92" i="54" s="1"/>
  <c r="L92" i="54" a="1"/>
  <c r="L92" i="54" s="1"/>
  <c r="K92" i="54" a="1"/>
  <c r="K92" i="54" s="1"/>
  <c r="J92" i="54" a="1"/>
  <c r="J92" i="54" s="1"/>
  <c r="I92" i="54" a="1"/>
  <c r="I92" i="54" s="1"/>
  <c r="H92" i="54" a="1"/>
  <c r="H92" i="54" s="1"/>
  <c r="G92" i="54" a="1"/>
  <c r="G92" i="54" s="1"/>
  <c r="F92" i="54" a="1"/>
  <c r="F92" i="54" s="1"/>
  <c r="E92" i="54" a="1"/>
  <c r="E92" i="54" s="1"/>
  <c r="D92" i="54" a="1"/>
  <c r="D92" i="54" s="1"/>
  <c r="C92" i="54" a="1"/>
  <c r="C92" i="54" s="1"/>
  <c r="A92" i="54" a="1"/>
  <c r="A92" i="54" s="1"/>
  <c r="M91" i="54" a="1"/>
  <c r="M91" i="54" s="1"/>
  <c r="L91" i="54" a="1"/>
  <c r="L91" i="54" s="1"/>
  <c r="K91" i="54" a="1"/>
  <c r="K91" i="54" s="1"/>
  <c r="J91" i="54" a="1"/>
  <c r="J91" i="54" s="1"/>
  <c r="I91" i="54" a="1"/>
  <c r="I91" i="54" s="1"/>
  <c r="H91" i="54" a="1"/>
  <c r="H91" i="54" s="1"/>
  <c r="G91" i="54" a="1"/>
  <c r="G91" i="54" s="1"/>
  <c r="F91" i="54" a="1"/>
  <c r="F91" i="54" s="1"/>
  <c r="E91" i="54" a="1"/>
  <c r="E91" i="54" s="1"/>
  <c r="D91" i="54" a="1"/>
  <c r="D91" i="54" s="1"/>
  <c r="C91" i="54" a="1"/>
  <c r="C91" i="54" s="1"/>
  <c r="A91" i="54" a="1"/>
  <c r="A91" i="54" s="1"/>
  <c r="M90" i="54" a="1"/>
  <c r="M90" i="54" s="1"/>
  <c r="L90" i="54" a="1"/>
  <c r="L90" i="54" s="1"/>
  <c r="K90" i="54" a="1"/>
  <c r="K90" i="54" s="1"/>
  <c r="J90" i="54" a="1"/>
  <c r="J90" i="54" s="1"/>
  <c r="I90" i="54" a="1"/>
  <c r="I90" i="54" s="1"/>
  <c r="H90" i="54" a="1"/>
  <c r="H90" i="54" s="1"/>
  <c r="G90" i="54" a="1"/>
  <c r="G90" i="54" s="1"/>
  <c r="F90" i="54" a="1"/>
  <c r="F90" i="54" s="1"/>
  <c r="E90" i="54" a="1"/>
  <c r="E90" i="54" s="1"/>
  <c r="D90" i="54" a="1"/>
  <c r="D90" i="54" s="1"/>
  <c r="C90" i="54" a="1"/>
  <c r="C90" i="54" s="1"/>
  <c r="A90" i="54" a="1"/>
  <c r="A90" i="54" s="1"/>
  <c r="M89" i="54" a="1"/>
  <c r="M89" i="54" s="1"/>
  <c r="L89" i="54" a="1"/>
  <c r="L89" i="54" s="1"/>
  <c r="K89" i="54" a="1"/>
  <c r="K89" i="54" s="1"/>
  <c r="J89" i="54" a="1"/>
  <c r="J89" i="54" s="1"/>
  <c r="I89" i="54" a="1"/>
  <c r="I89" i="54" s="1"/>
  <c r="H89" i="54" a="1"/>
  <c r="H89" i="54" s="1"/>
  <c r="G89" i="54" a="1"/>
  <c r="G89" i="54" s="1"/>
  <c r="F89" i="54" a="1"/>
  <c r="F89" i="54" s="1"/>
  <c r="E89" i="54" a="1"/>
  <c r="E89" i="54" s="1"/>
  <c r="D89" i="54" a="1"/>
  <c r="D89" i="54" s="1"/>
  <c r="C89" i="54" a="1"/>
  <c r="C89" i="54" s="1"/>
  <c r="A89" i="54" a="1"/>
  <c r="A89" i="54" s="1"/>
  <c r="M88" i="54" a="1"/>
  <c r="M88" i="54" s="1"/>
  <c r="L88" i="54" a="1"/>
  <c r="L88" i="54" s="1"/>
  <c r="K88" i="54" a="1"/>
  <c r="K88" i="54" s="1"/>
  <c r="J88" i="54" a="1"/>
  <c r="J88" i="54" s="1"/>
  <c r="I88" i="54" a="1"/>
  <c r="I88" i="54" s="1"/>
  <c r="H88" i="54" a="1"/>
  <c r="H88" i="54" s="1"/>
  <c r="G88" i="54" a="1"/>
  <c r="G88" i="54" s="1"/>
  <c r="F88" i="54" a="1"/>
  <c r="F88" i="54" s="1"/>
  <c r="E88" i="54" a="1"/>
  <c r="E88" i="54" s="1"/>
  <c r="D88" i="54" a="1"/>
  <c r="D88" i="54" s="1"/>
  <c r="C88" i="54" a="1"/>
  <c r="C88" i="54" s="1"/>
  <c r="A88" i="54" a="1"/>
  <c r="A88" i="54" s="1"/>
  <c r="M87" i="54" a="1"/>
  <c r="M87" i="54" s="1"/>
  <c r="L87" i="54" a="1"/>
  <c r="L87" i="54" s="1"/>
  <c r="K87" i="54" a="1"/>
  <c r="K87" i="54" s="1"/>
  <c r="J87" i="54" a="1"/>
  <c r="J87" i="54" s="1"/>
  <c r="I87" i="54" a="1"/>
  <c r="I87" i="54" s="1"/>
  <c r="H87" i="54" a="1"/>
  <c r="H87" i="54" s="1"/>
  <c r="G87" i="54" a="1"/>
  <c r="G87" i="54" s="1"/>
  <c r="F87" i="54" a="1"/>
  <c r="F87" i="54" s="1"/>
  <c r="E87" i="54" a="1"/>
  <c r="E87" i="54" s="1"/>
  <c r="D87" i="54" a="1"/>
  <c r="D87" i="54" s="1"/>
  <c r="C87" i="54" a="1"/>
  <c r="C87" i="54" s="1"/>
  <c r="A87" i="54" a="1"/>
  <c r="A87" i="54" s="1"/>
  <c r="M86" i="54" a="1"/>
  <c r="M86" i="54" s="1"/>
  <c r="L86" i="54" a="1"/>
  <c r="L86" i="54" s="1"/>
  <c r="K86" i="54" a="1"/>
  <c r="K86" i="54" s="1"/>
  <c r="J86" i="54" a="1"/>
  <c r="J86" i="54" s="1"/>
  <c r="I86" i="54" a="1"/>
  <c r="I86" i="54" s="1"/>
  <c r="H86" i="54" a="1"/>
  <c r="H86" i="54" s="1"/>
  <c r="G86" i="54" a="1"/>
  <c r="G86" i="54" s="1"/>
  <c r="F86" i="54" a="1"/>
  <c r="F86" i="54" s="1"/>
  <c r="E86" i="54" a="1"/>
  <c r="E86" i="54" s="1"/>
  <c r="D86" i="54" a="1"/>
  <c r="D86" i="54" s="1"/>
  <c r="C86" i="54" a="1"/>
  <c r="C86" i="54" s="1"/>
  <c r="A86" i="54" a="1"/>
  <c r="A86" i="54" s="1"/>
  <c r="M85" i="54" a="1"/>
  <c r="M85" i="54" s="1"/>
  <c r="L85" i="54" a="1"/>
  <c r="L85" i="54" s="1"/>
  <c r="K85" i="54" a="1"/>
  <c r="K85" i="54" s="1"/>
  <c r="J85" i="54" a="1"/>
  <c r="J85" i="54" s="1"/>
  <c r="I85" i="54" a="1"/>
  <c r="I85" i="54" s="1"/>
  <c r="H85" i="54" a="1"/>
  <c r="H85" i="54" s="1"/>
  <c r="G85" i="54" a="1"/>
  <c r="G85" i="54" s="1"/>
  <c r="F85" i="54" a="1"/>
  <c r="F85" i="54" s="1"/>
  <c r="E85" i="54" a="1"/>
  <c r="E85" i="54" s="1"/>
  <c r="D85" i="54" a="1"/>
  <c r="D85" i="54" s="1"/>
  <c r="C85" i="54" a="1"/>
  <c r="C85" i="54" s="1"/>
  <c r="A85" i="54" a="1"/>
  <c r="A85" i="54" s="1"/>
  <c r="M84" i="54" a="1"/>
  <c r="M84" i="54" s="1"/>
  <c r="L84" i="54" a="1"/>
  <c r="L84" i="54" s="1"/>
  <c r="K84" i="54" a="1"/>
  <c r="K84" i="54" s="1"/>
  <c r="J84" i="54" a="1"/>
  <c r="J84" i="54" s="1"/>
  <c r="I84" i="54" a="1"/>
  <c r="I84" i="54" s="1"/>
  <c r="H84" i="54" a="1"/>
  <c r="H84" i="54" s="1"/>
  <c r="G84" i="54" a="1"/>
  <c r="G84" i="54" s="1"/>
  <c r="F84" i="54" a="1"/>
  <c r="F84" i="54" s="1"/>
  <c r="E84" i="54" a="1"/>
  <c r="E84" i="54" s="1"/>
  <c r="D84" i="54" a="1"/>
  <c r="D84" i="54" s="1"/>
  <c r="C84" i="54" a="1"/>
  <c r="C84" i="54" s="1"/>
  <c r="A84" i="54" a="1"/>
  <c r="A84" i="54" s="1"/>
  <c r="M83" i="54" a="1"/>
  <c r="M83" i="54" s="1"/>
  <c r="L83" i="54" a="1"/>
  <c r="L83" i="54" s="1"/>
  <c r="K83" i="54" a="1"/>
  <c r="K83" i="54" s="1"/>
  <c r="J83" i="54" a="1"/>
  <c r="J83" i="54" s="1"/>
  <c r="I83" i="54" a="1"/>
  <c r="I83" i="54" s="1"/>
  <c r="H83" i="54" a="1"/>
  <c r="H83" i="54" s="1"/>
  <c r="G83" i="54" a="1"/>
  <c r="G83" i="54" s="1"/>
  <c r="F83" i="54" a="1"/>
  <c r="F83" i="54" s="1"/>
  <c r="E83" i="54" a="1"/>
  <c r="E83" i="54" s="1"/>
  <c r="D83" i="54" a="1"/>
  <c r="D83" i="54" s="1"/>
  <c r="C83" i="54" a="1"/>
  <c r="C83" i="54" s="1"/>
  <c r="A83" i="54" a="1"/>
  <c r="A83" i="54" s="1"/>
  <c r="M82" i="54" a="1"/>
  <c r="M82" i="54" s="1"/>
  <c r="L82" i="54" a="1"/>
  <c r="L82" i="54" s="1"/>
  <c r="K82" i="54" a="1"/>
  <c r="K82" i="54" s="1"/>
  <c r="J82" i="54" a="1"/>
  <c r="J82" i="54" s="1"/>
  <c r="I82" i="54" a="1"/>
  <c r="I82" i="54" s="1"/>
  <c r="H82" i="54" a="1"/>
  <c r="H82" i="54" s="1"/>
  <c r="G82" i="54" a="1"/>
  <c r="G82" i="54" s="1"/>
  <c r="F82" i="54" a="1"/>
  <c r="F82" i="54" s="1"/>
  <c r="E82" i="54" a="1"/>
  <c r="E82" i="54" s="1"/>
  <c r="D82" i="54" a="1"/>
  <c r="D82" i="54" s="1"/>
  <c r="C82" i="54" a="1"/>
  <c r="C82" i="54" s="1"/>
  <c r="A82" i="54" a="1"/>
  <c r="A82" i="54" s="1"/>
  <c r="M81" i="54" a="1"/>
  <c r="M81" i="54" s="1"/>
  <c r="L81" i="54" a="1"/>
  <c r="L81" i="54" s="1"/>
  <c r="K81" i="54" a="1"/>
  <c r="K81" i="54" s="1"/>
  <c r="J81" i="54" a="1"/>
  <c r="J81" i="54" s="1"/>
  <c r="I81" i="54" a="1"/>
  <c r="I81" i="54" s="1"/>
  <c r="H81" i="54" a="1"/>
  <c r="H81" i="54" s="1"/>
  <c r="G81" i="54" a="1"/>
  <c r="G81" i="54" s="1"/>
  <c r="F81" i="54" a="1"/>
  <c r="F81" i="54" s="1"/>
  <c r="E81" i="54" a="1"/>
  <c r="E81" i="54" s="1"/>
  <c r="D81" i="54" a="1"/>
  <c r="D81" i="54" s="1"/>
  <c r="C81" i="54" a="1"/>
  <c r="C81" i="54" s="1"/>
  <c r="A81" i="54" a="1"/>
  <c r="A81" i="54" s="1"/>
  <c r="M80" i="54" a="1"/>
  <c r="M80" i="54" s="1"/>
  <c r="L80" i="54" a="1"/>
  <c r="L80" i="54" s="1"/>
  <c r="K80" i="54" a="1"/>
  <c r="K80" i="54" s="1"/>
  <c r="J80" i="54" a="1"/>
  <c r="J80" i="54" s="1"/>
  <c r="I80" i="54" a="1"/>
  <c r="I80" i="54" s="1"/>
  <c r="H80" i="54" a="1"/>
  <c r="H80" i="54" s="1"/>
  <c r="G80" i="54" a="1"/>
  <c r="G80" i="54" s="1"/>
  <c r="F80" i="54" a="1"/>
  <c r="F80" i="54" s="1"/>
  <c r="E80" i="54" a="1"/>
  <c r="E80" i="54" s="1"/>
  <c r="D80" i="54" a="1"/>
  <c r="D80" i="54" s="1"/>
  <c r="C80" i="54" a="1"/>
  <c r="C80" i="54" s="1"/>
  <c r="A80" i="54" a="1"/>
  <c r="A80" i="54" s="1"/>
  <c r="M205" i="54" a="1"/>
  <c r="M205" i="54" s="1"/>
  <c r="L205" i="54" a="1"/>
  <c r="L205" i="54" s="1"/>
  <c r="K205" i="54" a="1"/>
  <c r="K205" i="54" s="1"/>
  <c r="J205" i="54" a="1"/>
  <c r="J205" i="54" s="1"/>
  <c r="I205" i="54" a="1"/>
  <c r="I205" i="54" s="1"/>
  <c r="H205" i="54" a="1"/>
  <c r="H205" i="54" s="1"/>
  <c r="G205" i="54" a="1"/>
  <c r="G205" i="54" s="1"/>
  <c r="F205" i="54" a="1"/>
  <c r="F205" i="54" s="1"/>
  <c r="E205" i="54" a="1"/>
  <c r="E205" i="54" s="1"/>
  <c r="D205" i="54" a="1"/>
  <c r="D205" i="54" s="1"/>
  <c r="C205" i="54" a="1"/>
  <c r="C205" i="54" s="1"/>
  <c r="A205" i="54" a="1"/>
  <c r="A205" i="54" s="1"/>
  <c r="M204" i="54" a="1"/>
  <c r="M204" i="54" s="1"/>
  <c r="L204" i="54" a="1"/>
  <c r="L204" i="54" s="1"/>
  <c r="K204" i="54" a="1"/>
  <c r="K204" i="54" s="1"/>
  <c r="J204" i="54" a="1"/>
  <c r="J204" i="54" s="1"/>
  <c r="I204" i="54" a="1"/>
  <c r="I204" i="54" s="1"/>
  <c r="H204" i="54" a="1"/>
  <c r="H204" i="54" s="1"/>
  <c r="G204" i="54" a="1"/>
  <c r="G204" i="54" s="1"/>
  <c r="F204" i="54" a="1"/>
  <c r="F204" i="54" s="1"/>
  <c r="E204" i="54" a="1"/>
  <c r="E204" i="54" s="1"/>
  <c r="D204" i="54" a="1"/>
  <c r="D204" i="54" s="1"/>
  <c r="C204" i="54" a="1"/>
  <c r="C204" i="54" s="1"/>
  <c r="A204" i="54" a="1"/>
  <c r="A204" i="54" s="1"/>
  <c r="M203" i="54" a="1"/>
  <c r="M203" i="54" s="1"/>
  <c r="L203" i="54" a="1"/>
  <c r="L203" i="54" s="1"/>
  <c r="K203" i="54" a="1"/>
  <c r="K203" i="54" s="1"/>
  <c r="J203" i="54" a="1"/>
  <c r="J203" i="54" s="1"/>
  <c r="I203" i="54" a="1"/>
  <c r="I203" i="54" s="1"/>
  <c r="H203" i="54" a="1"/>
  <c r="H203" i="54" s="1"/>
  <c r="G203" i="54" a="1"/>
  <c r="G203" i="54" s="1"/>
  <c r="F203" i="54" a="1"/>
  <c r="F203" i="54" s="1"/>
  <c r="E203" i="54" a="1"/>
  <c r="E203" i="54" s="1"/>
  <c r="D203" i="54" a="1"/>
  <c r="D203" i="54" s="1"/>
  <c r="C203" i="54" a="1"/>
  <c r="C203" i="54" s="1"/>
  <c r="A203" i="54" a="1"/>
  <c r="A203" i="54" s="1"/>
  <c r="M202" i="54" a="1"/>
  <c r="M202" i="54" s="1"/>
  <c r="L202" i="54" a="1"/>
  <c r="L202" i="54" s="1"/>
  <c r="K202" i="54" a="1"/>
  <c r="K202" i="54" s="1"/>
  <c r="J202" i="54" a="1"/>
  <c r="J202" i="54" s="1"/>
  <c r="I202" i="54" a="1"/>
  <c r="I202" i="54" s="1"/>
  <c r="H202" i="54" a="1"/>
  <c r="H202" i="54" s="1"/>
  <c r="G202" i="54" a="1"/>
  <c r="G202" i="54" s="1"/>
  <c r="F202" i="54" a="1"/>
  <c r="F202" i="54" s="1"/>
  <c r="E202" i="54" a="1"/>
  <c r="E202" i="54" s="1"/>
  <c r="D202" i="54" a="1"/>
  <c r="D202" i="54" s="1"/>
  <c r="C202" i="54" a="1"/>
  <c r="C202" i="54" s="1"/>
  <c r="A202" i="54" a="1"/>
  <c r="A202" i="54" s="1"/>
  <c r="M201" i="54" a="1"/>
  <c r="M201" i="54" s="1"/>
  <c r="L201" i="54" a="1"/>
  <c r="L201" i="54" s="1"/>
  <c r="K201" i="54" a="1"/>
  <c r="K201" i="54" s="1"/>
  <c r="J201" i="54" a="1"/>
  <c r="J201" i="54" s="1"/>
  <c r="I201" i="54" a="1"/>
  <c r="I201" i="54" s="1"/>
  <c r="H201" i="54" a="1"/>
  <c r="H201" i="54" s="1"/>
  <c r="G201" i="54" a="1"/>
  <c r="G201" i="54" s="1"/>
  <c r="F201" i="54" a="1"/>
  <c r="F201" i="54" s="1"/>
  <c r="E201" i="54" a="1"/>
  <c r="E201" i="54" s="1"/>
  <c r="D201" i="54" a="1"/>
  <c r="D201" i="54" s="1"/>
  <c r="C201" i="54" a="1"/>
  <c r="C201" i="54" s="1"/>
  <c r="A201" i="54" a="1"/>
  <c r="A201" i="54" s="1"/>
  <c r="M200" i="54" a="1"/>
  <c r="M200" i="54" s="1"/>
  <c r="L200" i="54" a="1"/>
  <c r="L200" i="54" s="1"/>
  <c r="K200" i="54" a="1"/>
  <c r="K200" i="54" s="1"/>
  <c r="J200" i="54" a="1"/>
  <c r="J200" i="54" s="1"/>
  <c r="I200" i="54" a="1"/>
  <c r="I200" i="54" s="1"/>
  <c r="H200" i="54" a="1"/>
  <c r="H200" i="54" s="1"/>
  <c r="G200" i="54" a="1"/>
  <c r="G200" i="54" s="1"/>
  <c r="F200" i="54" a="1"/>
  <c r="F200" i="54" s="1"/>
  <c r="E200" i="54" a="1"/>
  <c r="E200" i="54" s="1"/>
  <c r="D200" i="54" a="1"/>
  <c r="D200" i="54" s="1"/>
  <c r="C200" i="54" a="1"/>
  <c r="C200" i="54" s="1"/>
  <c r="A200" i="54" a="1"/>
  <c r="A200" i="54" s="1"/>
  <c r="M199" i="54" a="1"/>
  <c r="M199" i="54" s="1"/>
  <c r="L199" i="54" a="1"/>
  <c r="L199" i="54" s="1"/>
  <c r="K199" i="54" a="1"/>
  <c r="K199" i="54" s="1"/>
  <c r="J199" i="54" a="1"/>
  <c r="J199" i="54" s="1"/>
  <c r="I199" i="54" a="1"/>
  <c r="I199" i="54" s="1"/>
  <c r="H199" i="54" a="1"/>
  <c r="H199" i="54" s="1"/>
  <c r="G199" i="54" a="1"/>
  <c r="G199" i="54" s="1"/>
  <c r="F199" i="54" a="1"/>
  <c r="F199" i="54" s="1"/>
  <c r="E199" i="54" a="1"/>
  <c r="E199" i="54" s="1"/>
  <c r="D199" i="54" a="1"/>
  <c r="D199" i="54" s="1"/>
  <c r="C199" i="54" a="1"/>
  <c r="C199" i="54" s="1"/>
  <c r="A199" i="54" a="1"/>
  <c r="A199" i="54" s="1"/>
  <c r="M198" i="54" a="1"/>
  <c r="M198" i="54" s="1"/>
  <c r="L198" i="54" a="1"/>
  <c r="L198" i="54" s="1"/>
  <c r="K198" i="54" a="1"/>
  <c r="K198" i="54" s="1"/>
  <c r="J198" i="54" a="1"/>
  <c r="J198" i="54" s="1"/>
  <c r="I198" i="54" a="1"/>
  <c r="I198" i="54" s="1"/>
  <c r="H198" i="54" a="1"/>
  <c r="H198" i="54" s="1"/>
  <c r="G198" i="54" a="1"/>
  <c r="G198" i="54" s="1"/>
  <c r="F198" i="54" a="1"/>
  <c r="F198" i="54" s="1"/>
  <c r="E198" i="54" a="1"/>
  <c r="E198" i="54" s="1"/>
  <c r="D198" i="54" a="1"/>
  <c r="D198" i="54" s="1"/>
  <c r="C198" i="54" a="1"/>
  <c r="C198" i="54" s="1"/>
  <c r="A198" i="54" a="1"/>
  <c r="A198" i="54" s="1"/>
  <c r="M197" i="54" a="1"/>
  <c r="M197" i="54" s="1"/>
  <c r="L197" i="54" a="1"/>
  <c r="L197" i="54" s="1"/>
  <c r="K197" i="54" a="1"/>
  <c r="K197" i="54" s="1"/>
  <c r="J197" i="54" a="1"/>
  <c r="J197" i="54" s="1"/>
  <c r="I197" i="54" a="1"/>
  <c r="I197" i="54" s="1"/>
  <c r="H197" i="54" a="1"/>
  <c r="H197" i="54" s="1"/>
  <c r="G197" i="54" a="1"/>
  <c r="G197" i="54" s="1"/>
  <c r="F197" i="54" a="1"/>
  <c r="F197" i="54" s="1"/>
  <c r="E197" i="54" a="1"/>
  <c r="E197" i="54" s="1"/>
  <c r="D197" i="54" a="1"/>
  <c r="D197" i="54" s="1"/>
  <c r="C197" i="54" a="1"/>
  <c r="C197" i="54" s="1"/>
  <c r="A197" i="54" a="1"/>
  <c r="A197" i="54" s="1"/>
  <c r="M196" i="54" a="1"/>
  <c r="M196" i="54" s="1"/>
  <c r="L196" i="54" a="1"/>
  <c r="L196" i="54" s="1"/>
  <c r="K196" i="54" a="1"/>
  <c r="K196" i="54" s="1"/>
  <c r="J196" i="54" a="1"/>
  <c r="J196" i="54" s="1"/>
  <c r="I196" i="54" a="1"/>
  <c r="I196" i="54" s="1"/>
  <c r="H196" i="54" a="1"/>
  <c r="H196" i="54" s="1"/>
  <c r="G196" i="54" a="1"/>
  <c r="G196" i="54" s="1"/>
  <c r="F196" i="54" a="1"/>
  <c r="F196" i="54" s="1"/>
  <c r="E196" i="54" a="1"/>
  <c r="E196" i="54" s="1"/>
  <c r="D196" i="54" a="1"/>
  <c r="D196" i="54" s="1"/>
  <c r="C196" i="54" a="1"/>
  <c r="C196" i="54" s="1"/>
  <c r="A196" i="54" a="1"/>
  <c r="A196" i="54" s="1"/>
  <c r="M195" i="54" a="1"/>
  <c r="M195" i="54" s="1"/>
  <c r="L195" i="54" a="1"/>
  <c r="L195" i="54" s="1"/>
  <c r="K195" i="54" a="1"/>
  <c r="K195" i="54" s="1"/>
  <c r="J195" i="54" a="1"/>
  <c r="J195" i="54" s="1"/>
  <c r="I195" i="54" a="1"/>
  <c r="I195" i="54" s="1"/>
  <c r="H195" i="54" a="1"/>
  <c r="H195" i="54" s="1"/>
  <c r="G195" i="54" a="1"/>
  <c r="G195" i="54" s="1"/>
  <c r="F195" i="54" a="1"/>
  <c r="F195" i="54" s="1"/>
  <c r="E195" i="54" a="1"/>
  <c r="E195" i="54" s="1"/>
  <c r="D195" i="54" a="1"/>
  <c r="D195" i="54" s="1"/>
  <c r="C195" i="54" a="1"/>
  <c r="C195" i="54" s="1"/>
  <c r="A195" i="54" a="1"/>
  <c r="A195" i="54" s="1"/>
  <c r="M194" i="54" a="1"/>
  <c r="M194" i="54" s="1"/>
  <c r="L194" i="54" a="1"/>
  <c r="L194" i="54" s="1"/>
  <c r="K194" i="54" a="1"/>
  <c r="K194" i="54" s="1"/>
  <c r="J194" i="54" a="1"/>
  <c r="J194" i="54" s="1"/>
  <c r="I194" i="54" a="1"/>
  <c r="I194" i="54" s="1"/>
  <c r="H194" i="54" a="1"/>
  <c r="H194" i="54" s="1"/>
  <c r="G194" i="54" a="1"/>
  <c r="G194" i="54" s="1"/>
  <c r="F194" i="54" a="1"/>
  <c r="F194" i="54" s="1"/>
  <c r="E194" i="54" a="1"/>
  <c r="E194" i="54" s="1"/>
  <c r="D194" i="54" a="1"/>
  <c r="D194" i="54" s="1"/>
  <c r="C194" i="54" a="1"/>
  <c r="C194" i="54" s="1"/>
  <c r="A194" i="54" a="1"/>
  <c r="A194" i="54" s="1"/>
  <c r="M193" i="54" a="1"/>
  <c r="M193" i="54" s="1"/>
  <c r="L193" i="54" a="1"/>
  <c r="L193" i="54" s="1"/>
  <c r="K193" i="54" a="1"/>
  <c r="K193" i="54" s="1"/>
  <c r="J193" i="54" a="1"/>
  <c r="J193" i="54" s="1"/>
  <c r="I193" i="54" a="1"/>
  <c r="I193" i="54" s="1"/>
  <c r="H193" i="54" a="1"/>
  <c r="H193" i="54" s="1"/>
  <c r="G193" i="54" a="1"/>
  <c r="G193" i="54" s="1"/>
  <c r="F193" i="54" a="1"/>
  <c r="F193" i="54" s="1"/>
  <c r="E193" i="54" a="1"/>
  <c r="E193" i="54" s="1"/>
  <c r="D193" i="54" a="1"/>
  <c r="D193" i="54" s="1"/>
  <c r="C193" i="54" a="1"/>
  <c r="C193" i="54" s="1"/>
  <c r="A193" i="54" a="1"/>
  <c r="A193" i="54" s="1"/>
  <c r="M192" i="54" a="1"/>
  <c r="M192" i="54" s="1"/>
  <c r="L192" i="54" a="1"/>
  <c r="L192" i="54" s="1"/>
  <c r="K192" i="54" a="1"/>
  <c r="K192" i="54" s="1"/>
  <c r="J192" i="54" a="1"/>
  <c r="J192" i="54" s="1"/>
  <c r="I192" i="54" a="1"/>
  <c r="I192" i="54" s="1"/>
  <c r="H192" i="54" a="1"/>
  <c r="H192" i="54" s="1"/>
  <c r="G192" i="54" a="1"/>
  <c r="G192" i="54" s="1"/>
  <c r="F192" i="54" a="1"/>
  <c r="F192" i="54" s="1"/>
  <c r="E192" i="54" a="1"/>
  <c r="E192" i="54" s="1"/>
  <c r="D192" i="54" a="1"/>
  <c r="D192" i="54" s="1"/>
  <c r="C192" i="54" a="1"/>
  <c r="C192" i="54" s="1"/>
  <c r="A192" i="54" a="1"/>
  <c r="A192" i="54" s="1"/>
  <c r="M191" i="54" a="1"/>
  <c r="M191" i="54" s="1"/>
  <c r="L191" i="54" a="1"/>
  <c r="L191" i="54" s="1"/>
  <c r="K191" i="54" a="1"/>
  <c r="K191" i="54" s="1"/>
  <c r="J191" i="54" a="1"/>
  <c r="J191" i="54" s="1"/>
  <c r="I191" i="54" a="1"/>
  <c r="I191" i="54" s="1"/>
  <c r="H191" i="54" a="1"/>
  <c r="H191" i="54" s="1"/>
  <c r="G191" i="54" a="1"/>
  <c r="G191" i="54" s="1"/>
  <c r="F191" i="54" a="1"/>
  <c r="F191" i="54" s="1"/>
  <c r="E191" i="54" a="1"/>
  <c r="E191" i="54" s="1"/>
  <c r="D191" i="54" a="1"/>
  <c r="D191" i="54" s="1"/>
  <c r="C191" i="54" a="1"/>
  <c r="C191" i="54" s="1"/>
  <c r="A191" i="54" a="1"/>
  <c r="A191" i="54" s="1"/>
  <c r="M190" i="54" a="1"/>
  <c r="M190" i="54" s="1"/>
  <c r="L190" i="54" a="1"/>
  <c r="L190" i="54" s="1"/>
  <c r="K190" i="54" a="1"/>
  <c r="K190" i="54" s="1"/>
  <c r="J190" i="54" a="1"/>
  <c r="J190" i="54" s="1"/>
  <c r="I190" i="54" a="1"/>
  <c r="I190" i="54" s="1"/>
  <c r="H190" i="54" a="1"/>
  <c r="H190" i="54" s="1"/>
  <c r="G190" i="54" a="1"/>
  <c r="G190" i="54" s="1"/>
  <c r="F190" i="54" a="1"/>
  <c r="F190" i="54" s="1"/>
  <c r="E190" i="54" a="1"/>
  <c r="E190" i="54" s="1"/>
  <c r="D190" i="54" a="1"/>
  <c r="D190" i="54" s="1"/>
  <c r="C190" i="54" a="1"/>
  <c r="C190" i="54" s="1"/>
  <c r="A190" i="54" a="1"/>
  <c r="A190" i="54" s="1"/>
  <c r="M189" i="54" a="1"/>
  <c r="M189" i="54" s="1"/>
  <c r="L189" i="54" a="1"/>
  <c r="L189" i="54" s="1"/>
  <c r="K189" i="54" a="1"/>
  <c r="K189" i="54" s="1"/>
  <c r="J189" i="54" a="1"/>
  <c r="J189" i="54" s="1"/>
  <c r="I189" i="54" a="1"/>
  <c r="I189" i="54" s="1"/>
  <c r="H189" i="54" a="1"/>
  <c r="H189" i="54" s="1"/>
  <c r="G189" i="54" a="1"/>
  <c r="G189" i="54" s="1"/>
  <c r="F189" i="54" a="1"/>
  <c r="F189" i="54" s="1"/>
  <c r="E189" i="54" a="1"/>
  <c r="E189" i="54" s="1"/>
  <c r="D189" i="54" a="1"/>
  <c r="D189" i="54" s="1"/>
  <c r="C189" i="54" a="1"/>
  <c r="C189" i="54" s="1"/>
  <c r="A189" i="54" a="1"/>
  <c r="A189" i="54" s="1"/>
  <c r="M188" i="54" a="1"/>
  <c r="M188" i="54" s="1"/>
  <c r="L188" i="54" a="1"/>
  <c r="L188" i="54" s="1"/>
  <c r="K188" i="54" a="1"/>
  <c r="K188" i="54" s="1"/>
  <c r="J188" i="54" a="1"/>
  <c r="J188" i="54" s="1"/>
  <c r="I188" i="54" a="1"/>
  <c r="I188" i="54" s="1"/>
  <c r="H188" i="54" a="1"/>
  <c r="H188" i="54" s="1"/>
  <c r="G188" i="54" a="1"/>
  <c r="G188" i="54" s="1"/>
  <c r="F188" i="54" a="1"/>
  <c r="F188" i="54" s="1"/>
  <c r="E188" i="54" a="1"/>
  <c r="E188" i="54" s="1"/>
  <c r="D188" i="54" a="1"/>
  <c r="D188" i="54" s="1"/>
  <c r="C188" i="54" a="1"/>
  <c r="C188" i="54" s="1"/>
  <c r="A188" i="54" a="1"/>
  <c r="A188" i="54" s="1"/>
  <c r="M187" i="54" a="1"/>
  <c r="M187" i="54" s="1"/>
  <c r="L187" i="54" a="1"/>
  <c r="L187" i="54" s="1"/>
  <c r="K187" i="54" a="1"/>
  <c r="K187" i="54" s="1"/>
  <c r="J187" i="54" a="1"/>
  <c r="J187" i="54" s="1"/>
  <c r="I187" i="54" a="1"/>
  <c r="I187" i="54" s="1"/>
  <c r="H187" i="54" a="1"/>
  <c r="H187" i="54" s="1"/>
  <c r="G187" i="54" a="1"/>
  <c r="G187" i="54" s="1"/>
  <c r="F187" i="54" a="1"/>
  <c r="F187" i="54" s="1"/>
  <c r="E187" i="54" a="1"/>
  <c r="E187" i="54" s="1"/>
  <c r="D187" i="54" a="1"/>
  <c r="D187" i="54" s="1"/>
  <c r="C187" i="54" a="1"/>
  <c r="C187" i="54" s="1"/>
  <c r="A187" i="54" a="1"/>
  <c r="A187" i="54" s="1"/>
  <c r="M186" i="54" a="1"/>
  <c r="M186" i="54" s="1"/>
  <c r="L186" i="54" a="1"/>
  <c r="L186" i="54" s="1"/>
  <c r="K186" i="54" a="1"/>
  <c r="K186" i="54" s="1"/>
  <c r="J186" i="54" a="1"/>
  <c r="J186" i="54" s="1"/>
  <c r="I186" i="54" a="1"/>
  <c r="I186" i="54" s="1"/>
  <c r="H186" i="54" a="1"/>
  <c r="H186" i="54" s="1"/>
  <c r="G186" i="54" a="1"/>
  <c r="G186" i="54" s="1"/>
  <c r="F186" i="54" a="1"/>
  <c r="F186" i="54" s="1"/>
  <c r="E186" i="54" a="1"/>
  <c r="E186" i="54" s="1"/>
  <c r="D186" i="54" a="1"/>
  <c r="D186" i="54" s="1"/>
  <c r="C186" i="54" a="1"/>
  <c r="C186" i="54" s="1"/>
  <c r="A186" i="54" a="1"/>
  <c r="A186" i="54" s="1"/>
  <c r="M185" i="54" a="1"/>
  <c r="M185" i="54" s="1"/>
  <c r="L185" i="54" a="1"/>
  <c r="L185" i="54" s="1"/>
  <c r="K185" i="54" a="1"/>
  <c r="K185" i="54" s="1"/>
  <c r="J185" i="54" a="1"/>
  <c r="J185" i="54" s="1"/>
  <c r="I185" i="54" a="1"/>
  <c r="I185" i="54" s="1"/>
  <c r="H185" i="54" a="1"/>
  <c r="H185" i="54" s="1"/>
  <c r="G185" i="54" a="1"/>
  <c r="G185" i="54" s="1"/>
  <c r="F185" i="54" a="1"/>
  <c r="F185" i="54" s="1"/>
  <c r="E185" i="54" a="1"/>
  <c r="E185" i="54" s="1"/>
  <c r="D185" i="54" a="1"/>
  <c r="D185" i="54" s="1"/>
  <c r="C185" i="54" a="1"/>
  <c r="C185" i="54" s="1"/>
  <c r="A185" i="54" a="1"/>
  <c r="A185" i="54" s="1"/>
  <c r="M184" i="54" a="1"/>
  <c r="M184" i="54" s="1"/>
  <c r="L184" i="54" a="1"/>
  <c r="L184" i="54" s="1"/>
  <c r="K184" i="54" a="1"/>
  <c r="K184" i="54" s="1"/>
  <c r="J184" i="54" a="1"/>
  <c r="J184" i="54" s="1"/>
  <c r="I184" i="54" a="1"/>
  <c r="I184" i="54" s="1"/>
  <c r="H184" i="54" a="1"/>
  <c r="H184" i="54" s="1"/>
  <c r="G184" i="54" a="1"/>
  <c r="G184" i="54" s="1"/>
  <c r="F184" i="54" a="1"/>
  <c r="F184" i="54" s="1"/>
  <c r="E184" i="54" a="1"/>
  <c r="E184" i="54" s="1"/>
  <c r="D184" i="54" a="1"/>
  <c r="D184" i="54" s="1"/>
  <c r="C184" i="54" a="1"/>
  <c r="C184" i="54" s="1"/>
  <c r="A184" i="54" a="1"/>
  <c r="A184" i="54" s="1"/>
  <c r="M183" i="54" a="1"/>
  <c r="M183" i="54" s="1"/>
  <c r="L183" i="54" a="1"/>
  <c r="L183" i="54" s="1"/>
  <c r="K183" i="54" a="1"/>
  <c r="K183" i="54" s="1"/>
  <c r="J183" i="54" a="1"/>
  <c r="J183" i="54" s="1"/>
  <c r="I183" i="54" a="1"/>
  <c r="I183" i="54" s="1"/>
  <c r="H183" i="54" a="1"/>
  <c r="H183" i="54" s="1"/>
  <c r="G183" i="54" a="1"/>
  <c r="G183" i="54" s="1"/>
  <c r="F183" i="54" a="1"/>
  <c r="F183" i="54" s="1"/>
  <c r="E183" i="54" a="1"/>
  <c r="E183" i="54" s="1"/>
  <c r="D183" i="54" a="1"/>
  <c r="D183" i="54" s="1"/>
  <c r="C183" i="54" a="1"/>
  <c r="C183" i="54" s="1"/>
  <c r="A183" i="54" a="1"/>
  <c r="A183" i="54" s="1"/>
  <c r="M182" i="54" a="1"/>
  <c r="M182" i="54" s="1"/>
  <c r="L182" i="54" a="1"/>
  <c r="L182" i="54" s="1"/>
  <c r="K182" i="54" a="1"/>
  <c r="K182" i="54" s="1"/>
  <c r="J182" i="54" a="1"/>
  <c r="J182" i="54" s="1"/>
  <c r="I182" i="54" a="1"/>
  <c r="I182" i="54" s="1"/>
  <c r="H182" i="54" a="1"/>
  <c r="H182" i="54" s="1"/>
  <c r="G182" i="54" a="1"/>
  <c r="G182" i="54" s="1"/>
  <c r="F182" i="54" a="1"/>
  <c r="F182" i="54" s="1"/>
  <c r="E182" i="54" a="1"/>
  <c r="E182" i="54" s="1"/>
  <c r="D182" i="54" a="1"/>
  <c r="D182" i="54" s="1"/>
  <c r="C182" i="54" a="1"/>
  <c r="C182" i="54" s="1"/>
  <c r="A182" i="54" a="1"/>
  <c r="A182" i="54" s="1"/>
  <c r="M181" i="54" a="1"/>
  <c r="M181" i="54" s="1"/>
  <c r="L181" i="54" a="1"/>
  <c r="L181" i="54" s="1"/>
  <c r="K181" i="54" a="1"/>
  <c r="K181" i="54" s="1"/>
  <c r="J181" i="54" a="1"/>
  <c r="J181" i="54" s="1"/>
  <c r="I181" i="54" a="1"/>
  <c r="I181" i="54" s="1"/>
  <c r="H181" i="54" a="1"/>
  <c r="H181" i="54" s="1"/>
  <c r="G181" i="54" a="1"/>
  <c r="G181" i="54" s="1"/>
  <c r="F181" i="54" a="1"/>
  <c r="F181" i="54" s="1"/>
  <c r="E181" i="54" a="1"/>
  <c r="E181" i="54" s="1"/>
  <c r="D181" i="54" a="1"/>
  <c r="D181" i="54" s="1"/>
  <c r="C181" i="54" a="1"/>
  <c r="C181" i="54" s="1"/>
  <c r="A181" i="54" a="1"/>
  <c r="A181" i="54" s="1"/>
  <c r="M180" i="54" a="1"/>
  <c r="M180" i="54" s="1"/>
  <c r="L180" i="54" a="1"/>
  <c r="L180" i="54" s="1"/>
  <c r="K180" i="54" a="1"/>
  <c r="K180" i="54" s="1"/>
  <c r="J180" i="54" a="1"/>
  <c r="J180" i="54" s="1"/>
  <c r="I180" i="54" a="1"/>
  <c r="I180" i="54" s="1"/>
  <c r="H180" i="54" a="1"/>
  <c r="H180" i="54" s="1"/>
  <c r="G180" i="54" a="1"/>
  <c r="G180" i="54" s="1"/>
  <c r="F180" i="54" a="1"/>
  <c r="F180" i="54" s="1"/>
  <c r="E180" i="54" a="1"/>
  <c r="E180" i="54" s="1"/>
  <c r="D180" i="54" a="1"/>
  <c r="D180" i="54" s="1"/>
  <c r="C180" i="54" a="1"/>
  <c r="C180" i="54" s="1"/>
  <c r="A180" i="54" a="1"/>
  <c r="A180" i="54" s="1"/>
  <c r="M179" i="54" a="1"/>
  <c r="M179" i="54" s="1"/>
  <c r="L179" i="54" a="1"/>
  <c r="L179" i="54" s="1"/>
  <c r="K179" i="54" a="1"/>
  <c r="K179" i="54" s="1"/>
  <c r="J179" i="54" a="1"/>
  <c r="J179" i="54" s="1"/>
  <c r="I179" i="54" a="1"/>
  <c r="I179" i="54" s="1"/>
  <c r="H179" i="54" a="1"/>
  <c r="H179" i="54" s="1"/>
  <c r="G179" i="54" a="1"/>
  <c r="G179" i="54" s="1"/>
  <c r="F179" i="54" a="1"/>
  <c r="F179" i="54" s="1"/>
  <c r="E179" i="54" a="1"/>
  <c r="E179" i="54" s="1"/>
  <c r="D179" i="54" a="1"/>
  <c r="D179" i="54" s="1"/>
  <c r="C179" i="54" a="1"/>
  <c r="C179" i="54" s="1"/>
  <c r="A179" i="54" a="1"/>
  <c r="A179" i="54" s="1"/>
  <c r="M178" i="54" a="1"/>
  <c r="M178" i="54" s="1"/>
  <c r="L178" i="54" a="1"/>
  <c r="L178" i="54" s="1"/>
  <c r="K178" i="54" a="1"/>
  <c r="K178" i="54" s="1"/>
  <c r="J178" i="54" a="1"/>
  <c r="J178" i="54" s="1"/>
  <c r="I178" i="54" a="1"/>
  <c r="I178" i="54" s="1"/>
  <c r="H178" i="54" a="1"/>
  <c r="H178" i="54" s="1"/>
  <c r="G178" i="54" a="1"/>
  <c r="G178" i="54" s="1"/>
  <c r="F178" i="54" a="1"/>
  <c r="F178" i="54" s="1"/>
  <c r="E178" i="54" a="1"/>
  <c r="E178" i="54" s="1"/>
  <c r="D178" i="54" a="1"/>
  <c r="D178" i="54" s="1"/>
  <c r="C178" i="54" a="1"/>
  <c r="C178" i="54" s="1"/>
  <c r="A178" i="54" a="1"/>
  <c r="A178" i="54" s="1"/>
  <c r="M177" i="54" a="1"/>
  <c r="M177" i="54" s="1"/>
  <c r="L177" i="54" a="1"/>
  <c r="L177" i="54" s="1"/>
  <c r="K177" i="54" a="1"/>
  <c r="K177" i="54" s="1"/>
  <c r="J177" i="54" a="1"/>
  <c r="J177" i="54" s="1"/>
  <c r="I177" i="54" a="1"/>
  <c r="I177" i="54" s="1"/>
  <c r="H177" i="54" a="1"/>
  <c r="H177" i="54" s="1"/>
  <c r="G177" i="54" a="1"/>
  <c r="G177" i="54" s="1"/>
  <c r="F177" i="54" a="1"/>
  <c r="F177" i="54" s="1"/>
  <c r="E177" i="54" a="1"/>
  <c r="E177" i="54" s="1"/>
  <c r="D177" i="54" a="1"/>
  <c r="D177" i="54" s="1"/>
  <c r="C177" i="54" a="1"/>
  <c r="C177" i="54" s="1"/>
  <c r="A177" i="54" a="1"/>
  <c r="A177" i="54" s="1"/>
  <c r="M176" i="54" a="1"/>
  <c r="M176" i="54" s="1"/>
  <c r="L176" i="54" a="1"/>
  <c r="L176" i="54" s="1"/>
  <c r="K176" i="54" a="1"/>
  <c r="K176" i="54" s="1"/>
  <c r="J176" i="54" a="1"/>
  <c r="J176" i="54" s="1"/>
  <c r="I176" i="54" a="1"/>
  <c r="I176" i="54" s="1"/>
  <c r="H176" i="54" a="1"/>
  <c r="H176" i="54" s="1"/>
  <c r="G176" i="54" a="1"/>
  <c r="G176" i="54" s="1"/>
  <c r="F176" i="54" a="1"/>
  <c r="F176" i="54" s="1"/>
  <c r="E176" i="54" a="1"/>
  <c r="E176" i="54" s="1"/>
  <c r="D176" i="54" a="1"/>
  <c r="D176" i="54" s="1"/>
  <c r="C176" i="54" a="1"/>
  <c r="C176" i="54" s="1"/>
  <c r="A176" i="54" a="1"/>
  <c r="A176" i="54" s="1"/>
  <c r="M175" i="54" a="1"/>
  <c r="M175" i="54" s="1"/>
  <c r="L175" i="54" a="1"/>
  <c r="L175" i="54" s="1"/>
  <c r="K175" i="54" a="1"/>
  <c r="K175" i="54" s="1"/>
  <c r="J175" i="54" a="1"/>
  <c r="J175" i="54" s="1"/>
  <c r="I175" i="54" a="1"/>
  <c r="I175" i="54" s="1"/>
  <c r="H175" i="54" a="1"/>
  <c r="H175" i="54" s="1"/>
  <c r="G175" i="54" a="1"/>
  <c r="G175" i="54" s="1"/>
  <c r="F175" i="54" a="1"/>
  <c r="F175" i="54" s="1"/>
  <c r="E175" i="54" a="1"/>
  <c r="E175" i="54" s="1"/>
  <c r="D175" i="54" a="1"/>
  <c r="D175" i="54" s="1"/>
  <c r="C175" i="54" a="1"/>
  <c r="C175" i="54" s="1"/>
  <c r="A175" i="54" a="1"/>
  <c r="A175" i="54" s="1"/>
  <c r="M174" i="54" a="1"/>
  <c r="M174" i="54" s="1"/>
  <c r="L174" i="54" a="1"/>
  <c r="L174" i="54" s="1"/>
  <c r="K174" i="54" a="1"/>
  <c r="K174" i="54" s="1"/>
  <c r="J174" i="54" a="1"/>
  <c r="J174" i="54" s="1"/>
  <c r="I174" i="54" a="1"/>
  <c r="I174" i="54" s="1"/>
  <c r="H174" i="54" a="1"/>
  <c r="H174" i="54" s="1"/>
  <c r="G174" i="54" a="1"/>
  <c r="G174" i="54" s="1"/>
  <c r="F174" i="54" a="1"/>
  <c r="F174" i="54" s="1"/>
  <c r="E174" i="54" a="1"/>
  <c r="E174" i="54" s="1"/>
  <c r="D174" i="54" a="1"/>
  <c r="D174" i="54" s="1"/>
  <c r="C174" i="54" a="1"/>
  <c r="C174" i="54" s="1"/>
  <c r="A174" i="54" a="1"/>
  <c r="A174" i="54" s="1"/>
  <c r="M173" i="54" a="1"/>
  <c r="M173" i="54" s="1"/>
  <c r="L173" i="54" a="1"/>
  <c r="L173" i="54" s="1"/>
  <c r="K173" i="54" a="1"/>
  <c r="K173" i="54" s="1"/>
  <c r="J173" i="54" a="1"/>
  <c r="J173" i="54" s="1"/>
  <c r="I173" i="54" a="1"/>
  <c r="I173" i="54" s="1"/>
  <c r="H173" i="54" a="1"/>
  <c r="H173" i="54" s="1"/>
  <c r="G173" i="54" a="1"/>
  <c r="G173" i="54" s="1"/>
  <c r="F173" i="54" a="1"/>
  <c r="F173" i="54" s="1"/>
  <c r="E173" i="54" a="1"/>
  <c r="E173" i="54" s="1"/>
  <c r="D173" i="54" a="1"/>
  <c r="D173" i="54" s="1"/>
  <c r="C173" i="54" a="1"/>
  <c r="C173" i="54" s="1"/>
  <c r="A173" i="54" a="1"/>
  <c r="A173" i="54" s="1"/>
  <c r="M172" i="54" a="1"/>
  <c r="M172" i="54" s="1"/>
  <c r="L172" i="54" a="1"/>
  <c r="L172" i="54" s="1"/>
  <c r="K172" i="54" a="1"/>
  <c r="K172" i="54" s="1"/>
  <c r="J172" i="54" a="1"/>
  <c r="J172" i="54" s="1"/>
  <c r="I172" i="54" a="1"/>
  <c r="I172" i="54" s="1"/>
  <c r="H172" i="54" a="1"/>
  <c r="H172" i="54" s="1"/>
  <c r="G172" i="54" a="1"/>
  <c r="G172" i="54" s="1"/>
  <c r="F172" i="54" a="1"/>
  <c r="F172" i="54" s="1"/>
  <c r="E172" i="54" a="1"/>
  <c r="E172" i="54" s="1"/>
  <c r="D172" i="54" a="1"/>
  <c r="D172" i="54" s="1"/>
  <c r="C172" i="54" a="1"/>
  <c r="C172" i="54" s="1"/>
  <c r="A172" i="54" a="1"/>
  <c r="A172" i="54" s="1"/>
  <c r="M171" i="54" a="1"/>
  <c r="M171" i="54" s="1"/>
  <c r="L171" i="54" a="1"/>
  <c r="L171" i="54" s="1"/>
  <c r="K171" i="54" a="1"/>
  <c r="K171" i="54" s="1"/>
  <c r="J171" i="54" a="1"/>
  <c r="J171" i="54" s="1"/>
  <c r="I171" i="54" a="1"/>
  <c r="I171" i="54" s="1"/>
  <c r="H171" i="54" a="1"/>
  <c r="H171" i="54" s="1"/>
  <c r="G171" i="54" a="1"/>
  <c r="G171" i="54" s="1"/>
  <c r="F171" i="54" a="1"/>
  <c r="F171" i="54" s="1"/>
  <c r="E171" i="54" a="1"/>
  <c r="E171" i="54" s="1"/>
  <c r="D171" i="54" a="1"/>
  <c r="D171" i="54" s="1"/>
  <c r="C171" i="54" a="1"/>
  <c r="C171" i="54" s="1"/>
  <c r="A171" i="54" a="1"/>
  <c r="A171" i="54" s="1"/>
  <c r="M170" i="54" a="1"/>
  <c r="M170" i="54" s="1"/>
  <c r="L170" i="54" a="1"/>
  <c r="L170" i="54" s="1"/>
  <c r="K170" i="54" a="1"/>
  <c r="K170" i="54" s="1"/>
  <c r="J170" i="54" a="1"/>
  <c r="J170" i="54" s="1"/>
  <c r="I170" i="54" a="1"/>
  <c r="I170" i="54" s="1"/>
  <c r="H170" i="54" a="1"/>
  <c r="H170" i="54" s="1"/>
  <c r="G170" i="54" a="1"/>
  <c r="G170" i="54" s="1"/>
  <c r="F170" i="54" a="1"/>
  <c r="F170" i="54" s="1"/>
  <c r="E170" i="54" a="1"/>
  <c r="E170" i="54" s="1"/>
  <c r="D170" i="54" a="1"/>
  <c r="D170" i="54" s="1"/>
  <c r="C170" i="54" a="1"/>
  <c r="C170" i="54" s="1"/>
  <c r="A170" i="54" a="1"/>
  <c r="A170" i="54" s="1"/>
  <c r="M169" i="54" a="1"/>
  <c r="M169" i="54" s="1"/>
  <c r="L169" i="54" a="1"/>
  <c r="L169" i="54" s="1"/>
  <c r="K169" i="54" a="1"/>
  <c r="K169" i="54" s="1"/>
  <c r="J169" i="54" a="1"/>
  <c r="J169" i="54" s="1"/>
  <c r="I169" i="54" a="1"/>
  <c r="I169" i="54" s="1"/>
  <c r="H169" i="54" a="1"/>
  <c r="H169" i="54" s="1"/>
  <c r="G169" i="54" a="1"/>
  <c r="G169" i="54" s="1"/>
  <c r="F169" i="54" a="1"/>
  <c r="F169" i="54" s="1"/>
  <c r="E169" i="54" a="1"/>
  <c r="E169" i="54" s="1"/>
  <c r="D169" i="54" a="1"/>
  <c r="D169" i="54" s="1"/>
  <c r="C169" i="54" a="1"/>
  <c r="C169" i="54" s="1"/>
  <c r="A169" i="54" a="1"/>
  <c r="A169" i="54" s="1"/>
  <c r="M168" i="54" a="1"/>
  <c r="M168" i="54" s="1"/>
  <c r="L168" i="54" a="1"/>
  <c r="L168" i="54" s="1"/>
  <c r="K168" i="54" a="1"/>
  <c r="K168" i="54" s="1"/>
  <c r="J168" i="54" a="1"/>
  <c r="J168" i="54" s="1"/>
  <c r="I168" i="54" a="1"/>
  <c r="I168" i="54" s="1"/>
  <c r="H168" i="54" a="1"/>
  <c r="H168" i="54" s="1"/>
  <c r="G168" i="54" a="1"/>
  <c r="G168" i="54" s="1"/>
  <c r="F168" i="54" a="1"/>
  <c r="F168" i="54" s="1"/>
  <c r="E168" i="54" a="1"/>
  <c r="E168" i="54" s="1"/>
  <c r="D168" i="54" a="1"/>
  <c r="D168" i="54" s="1"/>
  <c r="C168" i="54" a="1"/>
  <c r="C168" i="54" s="1"/>
  <c r="A168" i="54" a="1"/>
  <c r="A168" i="54" s="1"/>
  <c r="M167" i="54" a="1"/>
  <c r="M167" i="54" s="1"/>
  <c r="L167" i="54" a="1"/>
  <c r="L167" i="54" s="1"/>
  <c r="K167" i="54" a="1"/>
  <c r="K167" i="54" s="1"/>
  <c r="J167" i="54" a="1"/>
  <c r="J167" i="54" s="1"/>
  <c r="I167" i="54" a="1"/>
  <c r="I167" i="54" s="1"/>
  <c r="H167" i="54" a="1"/>
  <c r="H167" i="54" s="1"/>
  <c r="G167" i="54" a="1"/>
  <c r="G167" i="54" s="1"/>
  <c r="F167" i="54" a="1"/>
  <c r="F167" i="54" s="1"/>
  <c r="E167" i="54" a="1"/>
  <c r="E167" i="54" s="1"/>
  <c r="D167" i="54" a="1"/>
  <c r="D167" i="54" s="1"/>
  <c r="C167" i="54" a="1"/>
  <c r="C167" i="54" s="1"/>
  <c r="A167" i="54" a="1"/>
  <c r="A167" i="54" s="1"/>
  <c r="M166" i="54" a="1"/>
  <c r="M166" i="54" s="1"/>
  <c r="L166" i="54" a="1"/>
  <c r="L166" i="54" s="1"/>
  <c r="K166" i="54" a="1"/>
  <c r="K166" i="54" s="1"/>
  <c r="J166" i="54" a="1"/>
  <c r="J166" i="54" s="1"/>
  <c r="I166" i="54" a="1"/>
  <c r="I166" i="54" s="1"/>
  <c r="H166" i="54" a="1"/>
  <c r="H166" i="54" s="1"/>
  <c r="G166" i="54" a="1"/>
  <c r="G166" i="54" s="1"/>
  <c r="F166" i="54" a="1"/>
  <c r="F166" i="54" s="1"/>
  <c r="E166" i="54" a="1"/>
  <c r="E166" i="54" s="1"/>
  <c r="D166" i="54" a="1"/>
  <c r="D166" i="54" s="1"/>
  <c r="C166" i="54" a="1"/>
  <c r="C166" i="54" s="1"/>
  <c r="A166" i="54" a="1"/>
  <c r="A166" i="54" s="1"/>
  <c r="M165" i="54" a="1"/>
  <c r="M165" i="54" s="1"/>
  <c r="L165" i="54" a="1"/>
  <c r="L165" i="54" s="1"/>
  <c r="K165" i="54" a="1"/>
  <c r="K165" i="54" s="1"/>
  <c r="J165" i="54" a="1"/>
  <c r="J165" i="54" s="1"/>
  <c r="I165" i="54" a="1"/>
  <c r="I165" i="54" s="1"/>
  <c r="H165" i="54" a="1"/>
  <c r="H165" i="54" s="1"/>
  <c r="G165" i="54" a="1"/>
  <c r="G165" i="54" s="1"/>
  <c r="F165" i="54" a="1"/>
  <c r="F165" i="54" s="1"/>
  <c r="E165" i="54" a="1"/>
  <c r="E165" i="54" s="1"/>
  <c r="D165" i="54" a="1"/>
  <c r="D165" i="54" s="1"/>
  <c r="C165" i="54" a="1"/>
  <c r="C165" i="54" s="1"/>
  <c r="A165" i="54" a="1"/>
  <c r="A165" i="54" s="1"/>
  <c r="M164" i="54" a="1"/>
  <c r="M164" i="54" s="1"/>
  <c r="L164" i="54" a="1"/>
  <c r="L164" i="54" s="1"/>
  <c r="K164" i="54" a="1"/>
  <c r="K164" i="54" s="1"/>
  <c r="J164" i="54" a="1"/>
  <c r="J164" i="54" s="1"/>
  <c r="I164" i="54" a="1"/>
  <c r="I164" i="54" s="1"/>
  <c r="H164" i="54" a="1"/>
  <c r="H164" i="54" s="1"/>
  <c r="G164" i="54" a="1"/>
  <c r="G164" i="54" s="1"/>
  <c r="F164" i="54" a="1"/>
  <c r="F164" i="54" s="1"/>
  <c r="E164" i="54" a="1"/>
  <c r="E164" i="54" s="1"/>
  <c r="D164" i="54" a="1"/>
  <c r="D164" i="54" s="1"/>
  <c r="C164" i="54" a="1"/>
  <c r="C164" i="54" s="1"/>
  <c r="A164" i="54" a="1"/>
  <c r="A164" i="54" s="1"/>
  <c r="M163" i="54" a="1"/>
  <c r="M163" i="54" s="1"/>
  <c r="L163" i="54" a="1"/>
  <c r="L163" i="54" s="1"/>
  <c r="K163" i="54" a="1"/>
  <c r="K163" i="54" s="1"/>
  <c r="J163" i="54" a="1"/>
  <c r="J163" i="54" s="1"/>
  <c r="I163" i="54" a="1"/>
  <c r="I163" i="54" s="1"/>
  <c r="H163" i="54" a="1"/>
  <c r="H163" i="54" s="1"/>
  <c r="G163" i="54" a="1"/>
  <c r="G163" i="54" s="1"/>
  <c r="F163" i="54" a="1"/>
  <c r="F163" i="54" s="1"/>
  <c r="E163" i="54" a="1"/>
  <c r="E163" i="54" s="1"/>
  <c r="D163" i="54" a="1"/>
  <c r="D163" i="54" s="1"/>
  <c r="C163" i="54" a="1"/>
  <c r="C163" i="54" s="1"/>
  <c r="A163" i="54" a="1"/>
  <c r="A163" i="54" s="1"/>
  <c r="M162" i="54" a="1"/>
  <c r="M162" i="54" s="1"/>
  <c r="L162" i="54" a="1"/>
  <c r="L162" i="54" s="1"/>
  <c r="K162" i="54" a="1"/>
  <c r="K162" i="54" s="1"/>
  <c r="J162" i="54" a="1"/>
  <c r="J162" i="54" s="1"/>
  <c r="I162" i="54" a="1"/>
  <c r="I162" i="54" s="1"/>
  <c r="H162" i="54" a="1"/>
  <c r="H162" i="54" s="1"/>
  <c r="G162" i="54" a="1"/>
  <c r="G162" i="54" s="1"/>
  <c r="F162" i="54" a="1"/>
  <c r="F162" i="54" s="1"/>
  <c r="E162" i="54" a="1"/>
  <c r="E162" i="54" s="1"/>
  <c r="D162" i="54" a="1"/>
  <c r="D162" i="54" s="1"/>
  <c r="C162" i="54" a="1"/>
  <c r="C162" i="54" s="1"/>
  <c r="A162" i="54" a="1"/>
  <c r="A162" i="54" s="1"/>
  <c r="M161" i="54" a="1"/>
  <c r="M161" i="54" s="1"/>
  <c r="L161" i="54" a="1"/>
  <c r="L161" i="54" s="1"/>
  <c r="K161" i="54" a="1"/>
  <c r="K161" i="54" s="1"/>
  <c r="J161" i="54" a="1"/>
  <c r="J161" i="54" s="1"/>
  <c r="I161" i="54" a="1"/>
  <c r="I161" i="54" s="1"/>
  <c r="H161" i="54" a="1"/>
  <c r="H161" i="54" s="1"/>
  <c r="G161" i="54" a="1"/>
  <c r="G161" i="54" s="1"/>
  <c r="F161" i="54" a="1"/>
  <c r="F161" i="54" s="1"/>
  <c r="E161" i="54" a="1"/>
  <c r="E161" i="54" s="1"/>
  <c r="D161" i="54" a="1"/>
  <c r="D161" i="54" s="1"/>
  <c r="C161" i="54" a="1"/>
  <c r="C161" i="54" s="1"/>
  <c r="A161" i="54" a="1"/>
  <c r="A161" i="54" s="1"/>
  <c r="M160" i="54" a="1"/>
  <c r="M160" i="54" s="1"/>
  <c r="L160" i="54" a="1"/>
  <c r="L160" i="54" s="1"/>
  <c r="K160" i="54" a="1"/>
  <c r="K160" i="54" s="1"/>
  <c r="J160" i="54" a="1"/>
  <c r="J160" i="54" s="1"/>
  <c r="I160" i="54" a="1"/>
  <c r="I160" i="54" s="1"/>
  <c r="H160" i="54" a="1"/>
  <c r="H160" i="54" s="1"/>
  <c r="G160" i="54" a="1"/>
  <c r="G160" i="54" s="1"/>
  <c r="F160" i="54" a="1"/>
  <c r="F160" i="54" s="1"/>
  <c r="E160" i="54" a="1"/>
  <c r="E160" i="54" s="1"/>
  <c r="D160" i="54" a="1"/>
  <c r="D160" i="54" s="1"/>
  <c r="C160" i="54" a="1"/>
  <c r="C160" i="54" s="1"/>
  <c r="A160" i="54" a="1"/>
  <c r="A160" i="54" s="1"/>
  <c r="M159" i="54" a="1"/>
  <c r="M159" i="54" s="1"/>
  <c r="L159" i="54" a="1"/>
  <c r="L159" i="54" s="1"/>
  <c r="K159" i="54" a="1"/>
  <c r="K159" i="54" s="1"/>
  <c r="J159" i="54" a="1"/>
  <c r="J159" i="54" s="1"/>
  <c r="I159" i="54" a="1"/>
  <c r="I159" i="54" s="1"/>
  <c r="H159" i="54" a="1"/>
  <c r="H159" i="54" s="1"/>
  <c r="G159" i="54" a="1"/>
  <c r="G159" i="54" s="1"/>
  <c r="F159" i="54" a="1"/>
  <c r="F159" i="54" s="1"/>
  <c r="E159" i="54" a="1"/>
  <c r="E159" i="54" s="1"/>
  <c r="D159" i="54" a="1"/>
  <c r="D159" i="54" s="1"/>
  <c r="C159" i="54" a="1"/>
  <c r="C159" i="54" s="1"/>
  <c r="A159" i="54" a="1"/>
  <c r="A159" i="54" s="1"/>
  <c r="M158" i="54" a="1"/>
  <c r="M158" i="54" s="1"/>
  <c r="L158" i="54" a="1"/>
  <c r="L158" i="54" s="1"/>
  <c r="K158" i="54" a="1"/>
  <c r="K158" i="54" s="1"/>
  <c r="J158" i="54" a="1"/>
  <c r="J158" i="54" s="1"/>
  <c r="I158" i="54" a="1"/>
  <c r="I158" i="54" s="1"/>
  <c r="H158" i="54" a="1"/>
  <c r="H158" i="54" s="1"/>
  <c r="G158" i="54" a="1"/>
  <c r="G158" i="54" s="1"/>
  <c r="F158" i="54" a="1"/>
  <c r="F158" i="54" s="1"/>
  <c r="E158" i="54" a="1"/>
  <c r="E158" i="54" s="1"/>
  <c r="D158" i="54" a="1"/>
  <c r="D158" i="54" s="1"/>
  <c r="C158" i="54" a="1"/>
  <c r="C158" i="54" s="1"/>
  <c r="A158" i="54" a="1"/>
  <c r="A158" i="54" s="1"/>
  <c r="M157" i="54" a="1"/>
  <c r="M157" i="54" s="1"/>
  <c r="L157" i="54" a="1"/>
  <c r="L157" i="54" s="1"/>
  <c r="K157" i="54" a="1"/>
  <c r="K157" i="54" s="1"/>
  <c r="J157" i="54" a="1"/>
  <c r="J157" i="54" s="1"/>
  <c r="I157" i="54" a="1"/>
  <c r="I157" i="54" s="1"/>
  <c r="H157" i="54" a="1"/>
  <c r="H157" i="54" s="1"/>
  <c r="G157" i="54" a="1"/>
  <c r="G157" i="54" s="1"/>
  <c r="F157" i="54" a="1"/>
  <c r="F157" i="54" s="1"/>
  <c r="E157" i="54" a="1"/>
  <c r="E157" i="54" s="1"/>
  <c r="D157" i="54" a="1"/>
  <c r="D157" i="54" s="1"/>
  <c r="C157" i="54" a="1"/>
  <c r="C157" i="54" s="1"/>
  <c r="A157" i="54" a="1"/>
  <c r="A157" i="54" s="1"/>
  <c r="M156" i="54" a="1"/>
  <c r="M156" i="54" s="1"/>
  <c r="L156" i="54" a="1"/>
  <c r="L156" i="54" s="1"/>
  <c r="K156" i="54" a="1"/>
  <c r="K156" i="54" s="1"/>
  <c r="J156" i="54" a="1"/>
  <c r="J156" i="54" s="1"/>
  <c r="I156" i="54" a="1"/>
  <c r="I156" i="54" s="1"/>
  <c r="H156" i="54" a="1"/>
  <c r="H156" i="54" s="1"/>
  <c r="G156" i="54" a="1"/>
  <c r="G156" i="54" s="1"/>
  <c r="F156" i="54" a="1"/>
  <c r="F156" i="54" s="1"/>
  <c r="E156" i="54" a="1"/>
  <c r="E156" i="54" s="1"/>
  <c r="D156" i="54" a="1"/>
  <c r="D156" i="54" s="1"/>
  <c r="C156" i="54" a="1"/>
  <c r="C156" i="54" s="1"/>
  <c r="A156" i="54" a="1"/>
  <c r="A156" i="54" s="1"/>
  <c r="M155" i="54" a="1"/>
  <c r="M155" i="54" s="1"/>
  <c r="L155" i="54" a="1"/>
  <c r="L155" i="54" s="1"/>
  <c r="K155" i="54" a="1"/>
  <c r="K155" i="54" s="1"/>
  <c r="J155" i="54" a="1"/>
  <c r="J155" i="54" s="1"/>
  <c r="I155" i="54" a="1"/>
  <c r="I155" i="54" s="1"/>
  <c r="H155" i="54" a="1"/>
  <c r="H155" i="54" s="1"/>
  <c r="G155" i="54" a="1"/>
  <c r="G155" i="54" s="1"/>
  <c r="F155" i="54" a="1"/>
  <c r="F155" i="54" s="1"/>
  <c r="E155" i="54" a="1"/>
  <c r="E155" i="54" s="1"/>
  <c r="D155" i="54" a="1"/>
  <c r="D155" i="54" s="1"/>
  <c r="C155" i="54" a="1"/>
  <c r="C155" i="54" s="1"/>
  <c r="A155" i="54" a="1"/>
  <c r="A155" i="54" s="1"/>
  <c r="N528" i="54" a="1"/>
  <c r="N528" i="54" s="1"/>
  <c r="O528" i="54" s="1"/>
  <c r="M528" i="54" a="1"/>
  <c r="M528" i="54" s="1"/>
  <c r="L528" i="54" a="1"/>
  <c r="L528" i="54" s="1"/>
  <c r="K528" i="54" a="1"/>
  <c r="K528" i="54" s="1"/>
  <c r="J528" i="54" a="1"/>
  <c r="J528" i="54" s="1"/>
  <c r="I528" i="54" a="1"/>
  <c r="I528" i="54" s="1"/>
  <c r="H528" i="54" a="1"/>
  <c r="H528" i="54" s="1"/>
  <c r="G528" i="54" a="1"/>
  <c r="G528" i="54" s="1"/>
  <c r="F528" i="54" a="1"/>
  <c r="F528" i="54" s="1"/>
  <c r="E528" i="54" a="1"/>
  <c r="E528" i="54" s="1"/>
  <c r="D528" i="54" a="1"/>
  <c r="D528" i="54" s="1"/>
  <c r="C528" i="54" a="1"/>
  <c r="C528" i="54" s="1"/>
  <c r="A528" i="54" a="1"/>
  <c r="A528" i="54" s="1"/>
  <c r="N527" i="54" a="1"/>
  <c r="N527" i="54" s="1"/>
  <c r="O527" i="54" s="1"/>
  <c r="M527" i="54" a="1"/>
  <c r="M527" i="54" s="1"/>
  <c r="L527" i="54" a="1"/>
  <c r="L527" i="54" s="1"/>
  <c r="K527" i="54" a="1"/>
  <c r="K527" i="54" s="1"/>
  <c r="J527" i="54" a="1"/>
  <c r="J527" i="54" s="1"/>
  <c r="I527" i="54" a="1"/>
  <c r="I527" i="54" s="1"/>
  <c r="H527" i="54" a="1"/>
  <c r="H527" i="54" s="1"/>
  <c r="G527" i="54" a="1"/>
  <c r="G527" i="54" s="1"/>
  <c r="F527" i="54" a="1"/>
  <c r="F527" i="54" s="1"/>
  <c r="E527" i="54" a="1"/>
  <c r="E527" i="54" s="1"/>
  <c r="D527" i="54" a="1"/>
  <c r="D527" i="54" s="1"/>
  <c r="C527" i="54" a="1"/>
  <c r="C527" i="54" s="1"/>
  <c r="A527" i="54" a="1"/>
  <c r="A527" i="54" s="1"/>
  <c r="N526" i="54" a="1"/>
  <c r="N526" i="54" s="1"/>
  <c r="O526" i="54" s="1"/>
  <c r="M526" i="54" a="1"/>
  <c r="M526" i="54" s="1"/>
  <c r="L526" i="54" a="1"/>
  <c r="L526" i="54" s="1"/>
  <c r="K526" i="54" a="1"/>
  <c r="K526" i="54" s="1"/>
  <c r="J526" i="54" a="1"/>
  <c r="J526" i="54" s="1"/>
  <c r="I526" i="54" a="1"/>
  <c r="I526" i="54" s="1"/>
  <c r="H526" i="54" a="1"/>
  <c r="H526" i="54" s="1"/>
  <c r="G526" i="54" a="1"/>
  <c r="G526" i="54" s="1"/>
  <c r="F526" i="54" a="1"/>
  <c r="F526" i="54" s="1"/>
  <c r="E526" i="54" a="1"/>
  <c r="E526" i="54" s="1"/>
  <c r="D526" i="54" a="1"/>
  <c r="D526" i="54" s="1"/>
  <c r="C526" i="54" a="1"/>
  <c r="C526" i="54" s="1"/>
  <c r="A526" i="54" a="1"/>
  <c r="A526" i="54" s="1"/>
  <c r="N525" i="54" a="1"/>
  <c r="N525" i="54" s="1"/>
  <c r="O525" i="54" s="1"/>
  <c r="M525" i="54" a="1"/>
  <c r="M525" i="54" s="1"/>
  <c r="L525" i="54" a="1"/>
  <c r="L525" i="54" s="1"/>
  <c r="K525" i="54" a="1"/>
  <c r="K525" i="54" s="1"/>
  <c r="J525" i="54" a="1"/>
  <c r="J525" i="54" s="1"/>
  <c r="I525" i="54" a="1"/>
  <c r="I525" i="54" s="1"/>
  <c r="H525" i="54" a="1"/>
  <c r="H525" i="54" s="1"/>
  <c r="G525" i="54" a="1"/>
  <c r="G525" i="54" s="1"/>
  <c r="F525" i="54" a="1"/>
  <c r="F525" i="54" s="1"/>
  <c r="E525" i="54" a="1"/>
  <c r="E525" i="54" s="1"/>
  <c r="D525" i="54" a="1"/>
  <c r="D525" i="54" s="1"/>
  <c r="C525" i="54" a="1"/>
  <c r="C525" i="54" s="1"/>
  <c r="A525" i="54" a="1"/>
  <c r="A525" i="54" s="1"/>
  <c r="N524" i="54" a="1"/>
  <c r="N524" i="54" s="1"/>
  <c r="O524" i="54" s="1"/>
  <c r="M524" i="54" a="1"/>
  <c r="M524" i="54" s="1"/>
  <c r="L524" i="54" a="1"/>
  <c r="L524" i="54" s="1"/>
  <c r="K524" i="54" a="1"/>
  <c r="K524" i="54" s="1"/>
  <c r="J524" i="54" a="1"/>
  <c r="J524" i="54" s="1"/>
  <c r="I524" i="54" a="1"/>
  <c r="I524" i="54" s="1"/>
  <c r="H524" i="54" a="1"/>
  <c r="H524" i="54" s="1"/>
  <c r="G524" i="54" a="1"/>
  <c r="G524" i="54" s="1"/>
  <c r="F524" i="54" a="1"/>
  <c r="F524" i="54" s="1"/>
  <c r="E524" i="54" a="1"/>
  <c r="E524" i="54" s="1"/>
  <c r="D524" i="54" a="1"/>
  <c r="D524" i="54" s="1"/>
  <c r="C524" i="54" a="1"/>
  <c r="C524" i="54" s="1"/>
  <c r="A524" i="54" a="1"/>
  <c r="A524" i="54" s="1"/>
  <c r="N523" i="54" a="1"/>
  <c r="N523" i="54" s="1"/>
  <c r="O523" i="54" s="1"/>
  <c r="M523" i="54" a="1"/>
  <c r="M523" i="54" s="1"/>
  <c r="L523" i="54" a="1"/>
  <c r="L523" i="54" s="1"/>
  <c r="K523" i="54" a="1"/>
  <c r="K523" i="54" s="1"/>
  <c r="J523" i="54" a="1"/>
  <c r="J523" i="54" s="1"/>
  <c r="I523" i="54" a="1"/>
  <c r="I523" i="54" s="1"/>
  <c r="H523" i="54" a="1"/>
  <c r="H523" i="54" s="1"/>
  <c r="G523" i="54" a="1"/>
  <c r="G523" i="54" s="1"/>
  <c r="F523" i="54" a="1"/>
  <c r="F523" i="54" s="1"/>
  <c r="E523" i="54" a="1"/>
  <c r="E523" i="54" s="1"/>
  <c r="D523" i="54" a="1"/>
  <c r="D523" i="54" s="1"/>
  <c r="C523" i="54" a="1"/>
  <c r="C523" i="54" s="1"/>
  <c r="A523" i="54" a="1"/>
  <c r="A523" i="54" s="1"/>
  <c r="N522" i="54" a="1"/>
  <c r="N522" i="54" s="1"/>
  <c r="O522" i="54" s="1"/>
  <c r="M522" i="54" a="1"/>
  <c r="M522" i="54" s="1"/>
  <c r="L522" i="54" a="1"/>
  <c r="L522" i="54" s="1"/>
  <c r="K522" i="54" a="1"/>
  <c r="K522" i="54" s="1"/>
  <c r="J522" i="54" a="1"/>
  <c r="J522" i="54" s="1"/>
  <c r="I522" i="54" a="1"/>
  <c r="I522" i="54" s="1"/>
  <c r="H522" i="54" a="1"/>
  <c r="H522" i="54" s="1"/>
  <c r="G522" i="54" a="1"/>
  <c r="G522" i="54" s="1"/>
  <c r="F522" i="54" a="1"/>
  <c r="F522" i="54" s="1"/>
  <c r="E522" i="54" a="1"/>
  <c r="E522" i="54" s="1"/>
  <c r="D522" i="54" a="1"/>
  <c r="D522" i="54" s="1"/>
  <c r="C522" i="54" a="1"/>
  <c r="C522" i="54" s="1"/>
  <c r="A522" i="54" a="1"/>
  <c r="A522" i="54" s="1"/>
  <c r="N521" i="54" a="1"/>
  <c r="N521" i="54" s="1"/>
  <c r="O521" i="54" s="1"/>
  <c r="M521" i="54" a="1"/>
  <c r="M521" i="54" s="1"/>
  <c r="L521" i="54" a="1"/>
  <c r="L521" i="54" s="1"/>
  <c r="K521" i="54" a="1"/>
  <c r="K521" i="54" s="1"/>
  <c r="J521" i="54" a="1"/>
  <c r="J521" i="54" s="1"/>
  <c r="I521" i="54" a="1"/>
  <c r="I521" i="54" s="1"/>
  <c r="H521" i="54" a="1"/>
  <c r="H521" i="54" s="1"/>
  <c r="G521" i="54" a="1"/>
  <c r="G521" i="54" s="1"/>
  <c r="F521" i="54" a="1"/>
  <c r="F521" i="54" s="1"/>
  <c r="E521" i="54" a="1"/>
  <c r="E521" i="54" s="1"/>
  <c r="D521" i="54" a="1"/>
  <c r="D521" i="54" s="1"/>
  <c r="C521" i="54" a="1"/>
  <c r="C521" i="54" s="1"/>
  <c r="A521" i="54" a="1"/>
  <c r="A521" i="54" s="1"/>
  <c r="N520" i="54" a="1"/>
  <c r="N520" i="54" s="1"/>
  <c r="O520" i="54" s="1"/>
  <c r="M520" i="54" a="1"/>
  <c r="M520" i="54" s="1"/>
  <c r="L520" i="54" a="1"/>
  <c r="L520" i="54" s="1"/>
  <c r="K520" i="54" a="1"/>
  <c r="K520" i="54" s="1"/>
  <c r="J520" i="54" a="1"/>
  <c r="J520" i="54" s="1"/>
  <c r="I520" i="54" a="1"/>
  <c r="I520" i="54" s="1"/>
  <c r="H520" i="54" a="1"/>
  <c r="H520" i="54" s="1"/>
  <c r="G520" i="54" a="1"/>
  <c r="G520" i="54" s="1"/>
  <c r="F520" i="54" a="1"/>
  <c r="F520" i="54" s="1"/>
  <c r="E520" i="54" a="1"/>
  <c r="E520" i="54" s="1"/>
  <c r="D520" i="54" a="1"/>
  <c r="D520" i="54" s="1"/>
  <c r="C520" i="54" a="1"/>
  <c r="C520" i="54" s="1"/>
  <c r="A520" i="54" a="1"/>
  <c r="A520" i="54" s="1"/>
  <c r="N519" i="54" a="1"/>
  <c r="N519" i="54" s="1"/>
  <c r="O519" i="54" s="1"/>
  <c r="M519" i="54" a="1"/>
  <c r="M519" i="54" s="1"/>
  <c r="L519" i="54" a="1"/>
  <c r="L519" i="54" s="1"/>
  <c r="K519" i="54" a="1"/>
  <c r="K519" i="54" s="1"/>
  <c r="J519" i="54" a="1"/>
  <c r="J519" i="54" s="1"/>
  <c r="I519" i="54" a="1"/>
  <c r="I519" i="54" s="1"/>
  <c r="H519" i="54" a="1"/>
  <c r="H519" i="54" s="1"/>
  <c r="G519" i="54" a="1"/>
  <c r="G519" i="54" s="1"/>
  <c r="F519" i="54" a="1"/>
  <c r="F519" i="54" s="1"/>
  <c r="E519" i="54" a="1"/>
  <c r="E519" i="54" s="1"/>
  <c r="D519" i="54" a="1"/>
  <c r="D519" i="54" s="1"/>
  <c r="C519" i="54" a="1"/>
  <c r="C519" i="54" s="1"/>
  <c r="A519" i="54" a="1"/>
  <c r="A519" i="54" s="1"/>
  <c r="N518" i="54" a="1"/>
  <c r="N518" i="54" s="1"/>
  <c r="O518" i="54" s="1"/>
  <c r="M518" i="54" a="1"/>
  <c r="M518" i="54" s="1"/>
  <c r="L518" i="54" a="1"/>
  <c r="L518" i="54" s="1"/>
  <c r="K518" i="54" a="1"/>
  <c r="K518" i="54" s="1"/>
  <c r="J518" i="54" a="1"/>
  <c r="J518" i="54" s="1"/>
  <c r="I518" i="54" a="1"/>
  <c r="I518" i="54" s="1"/>
  <c r="H518" i="54" a="1"/>
  <c r="H518" i="54" s="1"/>
  <c r="G518" i="54" a="1"/>
  <c r="G518" i="54" s="1"/>
  <c r="F518" i="54" a="1"/>
  <c r="F518" i="54" s="1"/>
  <c r="E518" i="54" a="1"/>
  <c r="E518" i="54" s="1"/>
  <c r="D518" i="54" a="1"/>
  <c r="D518" i="54" s="1"/>
  <c r="C518" i="54" a="1"/>
  <c r="C518" i="54" s="1"/>
  <c r="A518" i="54" a="1"/>
  <c r="A518" i="54" s="1"/>
  <c r="N517" i="54" a="1"/>
  <c r="N517" i="54" s="1"/>
  <c r="O517" i="54" s="1"/>
  <c r="M517" i="54" a="1"/>
  <c r="M517" i="54" s="1"/>
  <c r="L517" i="54" a="1"/>
  <c r="L517" i="54" s="1"/>
  <c r="K517" i="54" a="1"/>
  <c r="K517" i="54" s="1"/>
  <c r="J517" i="54" a="1"/>
  <c r="J517" i="54" s="1"/>
  <c r="I517" i="54" a="1"/>
  <c r="I517" i="54" s="1"/>
  <c r="H517" i="54" a="1"/>
  <c r="H517" i="54" s="1"/>
  <c r="G517" i="54" a="1"/>
  <c r="G517" i="54" s="1"/>
  <c r="F517" i="54" a="1"/>
  <c r="F517" i="54" s="1"/>
  <c r="E517" i="54" a="1"/>
  <c r="E517" i="54" s="1"/>
  <c r="D517" i="54" a="1"/>
  <c r="D517" i="54" s="1"/>
  <c r="C517" i="54" a="1"/>
  <c r="C517" i="54" s="1"/>
  <c r="A517" i="54" a="1"/>
  <c r="A517" i="54" s="1"/>
  <c r="N516" i="54" a="1"/>
  <c r="N516" i="54" s="1"/>
  <c r="O516" i="54" s="1"/>
  <c r="M516" i="54" a="1"/>
  <c r="M516" i="54" s="1"/>
  <c r="L516" i="54" a="1"/>
  <c r="L516" i="54" s="1"/>
  <c r="K516" i="54" a="1"/>
  <c r="K516" i="54" s="1"/>
  <c r="J516" i="54" a="1"/>
  <c r="J516" i="54" s="1"/>
  <c r="I516" i="54" a="1"/>
  <c r="I516" i="54" s="1"/>
  <c r="H516" i="54" a="1"/>
  <c r="H516" i="54" s="1"/>
  <c r="G516" i="54" a="1"/>
  <c r="G516" i="54" s="1"/>
  <c r="F516" i="54" a="1"/>
  <c r="F516" i="54" s="1"/>
  <c r="E516" i="54" a="1"/>
  <c r="E516" i="54" s="1"/>
  <c r="D516" i="54" a="1"/>
  <c r="D516" i="54" s="1"/>
  <c r="C516" i="54" a="1"/>
  <c r="C516" i="54" s="1"/>
  <c r="A516" i="54" a="1"/>
  <c r="A516" i="54" s="1"/>
  <c r="N515" i="54" a="1"/>
  <c r="N515" i="54" s="1"/>
  <c r="O515" i="54" s="1"/>
  <c r="M515" i="54" a="1"/>
  <c r="M515" i="54" s="1"/>
  <c r="L515" i="54" a="1"/>
  <c r="L515" i="54" s="1"/>
  <c r="K515" i="54" a="1"/>
  <c r="K515" i="54" s="1"/>
  <c r="J515" i="54" a="1"/>
  <c r="J515" i="54" s="1"/>
  <c r="I515" i="54" a="1"/>
  <c r="I515" i="54" s="1"/>
  <c r="H515" i="54" a="1"/>
  <c r="H515" i="54" s="1"/>
  <c r="G515" i="54" a="1"/>
  <c r="G515" i="54" s="1"/>
  <c r="F515" i="54" a="1"/>
  <c r="F515" i="54" s="1"/>
  <c r="E515" i="54" a="1"/>
  <c r="E515" i="54" s="1"/>
  <c r="D515" i="54" a="1"/>
  <c r="D515" i="54" s="1"/>
  <c r="C515" i="54" a="1"/>
  <c r="C515" i="54" s="1"/>
  <c r="A515" i="54" a="1"/>
  <c r="A515" i="54" s="1"/>
  <c r="N514" i="54" a="1"/>
  <c r="N514" i="54" s="1"/>
  <c r="O514" i="54" s="1"/>
  <c r="M514" i="54" a="1"/>
  <c r="M514" i="54" s="1"/>
  <c r="L514" i="54" a="1"/>
  <c r="L514" i="54" s="1"/>
  <c r="K514" i="54" a="1"/>
  <c r="K514" i="54" s="1"/>
  <c r="J514" i="54" a="1"/>
  <c r="J514" i="54" s="1"/>
  <c r="I514" i="54" a="1"/>
  <c r="I514" i="54" s="1"/>
  <c r="H514" i="54" a="1"/>
  <c r="H514" i="54" s="1"/>
  <c r="G514" i="54" a="1"/>
  <c r="G514" i="54" s="1"/>
  <c r="F514" i="54" a="1"/>
  <c r="F514" i="54" s="1"/>
  <c r="E514" i="54" a="1"/>
  <c r="E514" i="54" s="1"/>
  <c r="D514" i="54" a="1"/>
  <c r="D514" i="54" s="1"/>
  <c r="C514" i="54" a="1"/>
  <c r="C514" i="54" s="1"/>
  <c r="A514" i="54" a="1"/>
  <c r="A514" i="54" s="1"/>
  <c r="N513" i="54" a="1"/>
  <c r="N513" i="54" s="1"/>
  <c r="O513" i="54" s="1"/>
  <c r="M513" i="54" a="1"/>
  <c r="M513" i="54" s="1"/>
  <c r="L513" i="54" a="1"/>
  <c r="L513" i="54" s="1"/>
  <c r="K513" i="54" a="1"/>
  <c r="K513" i="54" s="1"/>
  <c r="J513" i="54" a="1"/>
  <c r="J513" i="54" s="1"/>
  <c r="I513" i="54" a="1"/>
  <c r="I513" i="54" s="1"/>
  <c r="H513" i="54" a="1"/>
  <c r="H513" i="54" s="1"/>
  <c r="G513" i="54" a="1"/>
  <c r="G513" i="54" s="1"/>
  <c r="F513" i="54" a="1"/>
  <c r="F513" i="54" s="1"/>
  <c r="E513" i="54" a="1"/>
  <c r="E513" i="54" s="1"/>
  <c r="D513" i="54" a="1"/>
  <c r="D513" i="54" s="1"/>
  <c r="C513" i="54" a="1"/>
  <c r="C513" i="54" s="1"/>
  <c r="A513" i="54" a="1"/>
  <c r="A513" i="54" s="1"/>
  <c r="N512" i="54" a="1"/>
  <c r="N512" i="54" s="1"/>
  <c r="O512" i="54" s="1"/>
  <c r="M512" i="54" a="1"/>
  <c r="M512" i="54" s="1"/>
  <c r="L512" i="54" a="1"/>
  <c r="L512" i="54" s="1"/>
  <c r="K512" i="54" a="1"/>
  <c r="K512" i="54" s="1"/>
  <c r="J512" i="54" a="1"/>
  <c r="J512" i="54" s="1"/>
  <c r="I512" i="54" a="1"/>
  <c r="I512" i="54" s="1"/>
  <c r="H512" i="54" a="1"/>
  <c r="H512" i="54" s="1"/>
  <c r="G512" i="54" a="1"/>
  <c r="G512" i="54" s="1"/>
  <c r="F512" i="54" a="1"/>
  <c r="F512" i="54" s="1"/>
  <c r="E512" i="54" a="1"/>
  <c r="E512" i="54" s="1"/>
  <c r="D512" i="54" a="1"/>
  <c r="D512" i="54" s="1"/>
  <c r="C512" i="54" a="1"/>
  <c r="C512" i="54" s="1"/>
  <c r="A512" i="54" a="1"/>
  <c r="A512" i="54" s="1"/>
  <c r="N511" i="54" a="1"/>
  <c r="N511" i="54" s="1"/>
  <c r="O511" i="54" s="1"/>
  <c r="M511" i="54" a="1"/>
  <c r="M511" i="54" s="1"/>
  <c r="L511" i="54" a="1"/>
  <c r="L511" i="54" s="1"/>
  <c r="K511" i="54" a="1"/>
  <c r="K511" i="54" s="1"/>
  <c r="J511" i="54" a="1"/>
  <c r="J511" i="54" s="1"/>
  <c r="I511" i="54" a="1"/>
  <c r="I511" i="54" s="1"/>
  <c r="H511" i="54" a="1"/>
  <c r="H511" i="54" s="1"/>
  <c r="G511" i="54" a="1"/>
  <c r="G511" i="54" s="1"/>
  <c r="F511" i="54" a="1"/>
  <c r="F511" i="54" s="1"/>
  <c r="E511" i="54" a="1"/>
  <c r="E511" i="54" s="1"/>
  <c r="D511" i="54" a="1"/>
  <c r="D511" i="54" s="1"/>
  <c r="C511" i="54" a="1"/>
  <c r="C511" i="54" s="1"/>
  <c r="A511" i="54" a="1"/>
  <c r="A511" i="54" s="1"/>
  <c r="N510" i="54" a="1"/>
  <c r="N510" i="54" s="1"/>
  <c r="O510" i="54" s="1"/>
  <c r="M510" i="54" a="1"/>
  <c r="M510" i="54" s="1"/>
  <c r="L510" i="54" a="1"/>
  <c r="L510" i="54" s="1"/>
  <c r="K510" i="54" a="1"/>
  <c r="K510" i="54" s="1"/>
  <c r="J510" i="54" a="1"/>
  <c r="J510" i="54" s="1"/>
  <c r="I510" i="54" a="1"/>
  <c r="I510" i="54" s="1"/>
  <c r="H510" i="54" a="1"/>
  <c r="H510" i="54" s="1"/>
  <c r="G510" i="54" a="1"/>
  <c r="G510" i="54" s="1"/>
  <c r="F510" i="54" a="1"/>
  <c r="F510" i="54" s="1"/>
  <c r="E510" i="54" a="1"/>
  <c r="E510" i="54" s="1"/>
  <c r="D510" i="54" a="1"/>
  <c r="D510" i="54" s="1"/>
  <c r="C510" i="54" a="1"/>
  <c r="C510" i="54" s="1"/>
  <c r="A510" i="54" a="1"/>
  <c r="A510" i="54" s="1"/>
  <c r="N509" i="54" a="1"/>
  <c r="N509" i="54" s="1"/>
  <c r="O509" i="54" s="1"/>
  <c r="M509" i="54" a="1"/>
  <c r="M509" i="54" s="1"/>
  <c r="L509" i="54" a="1"/>
  <c r="L509" i="54" s="1"/>
  <c r="K509" i="54" a="1"/>
  <c r="K509" i="54" s="1"/>
  <c r="J509" i="54" a="1"/>
  <c r="J509" i="54" s="1"/>
  <c r="I509" i="54" a="1"/>
  <c r="I509" i="54" s="1"/>
  <c r="H509" i="54" a="1"/>
  <c r="H509" i="54" s="1"/>
  <c r="G509" i="54" a="1"/>
  <c r="G509" i="54" s="1"/>
  <c r="F509" i="54" a="1"/>
  <c r="F509" i="54" s="1"/>
  <c r="E509" i="54" a="1"/>
  <c r="E509" i="54" s="1"/>
  <c r="D509" i="54" a="1"/>
  <c r="D509" i="54" s="1"/>
  <c r="C509" i="54" a="1"/>
  <c r="C509" i="54" s="1"/>
  <c r="A509" i="54" a="1"/>
  <c r="A509" i="54" s="1"/>
  <c r="N508" i="54" a="1"/>
  <c r="N508" i="54" s="1"/>
  <c r="O508" i="54" s="1"/>
  <c r="M508" i="54" a="1"/>
  <c r="M508" i="54" s="1"/>
  <c r="L508" i="54" a="1"/>
  <c r="L508" i="54" s="1"/>
  <c r="K508" i="54" a="1"/>
  <c r="K508" i="54" s="1"/>
  <c r="J508" i="54" a="1"/>
  <c r="J508" i="54" s="1"/>
  <c r="I508" i="54" a="1"/>
  <c r="I508" i="54" s="1"/>
  <c r="H508" i="54" a="1"/>
  <c r="H508" i="54" s="1"/>
  <c r="G508" i="54" a="1"/>
  <c r="G508" i="54" s="1"/>
  <c r="F508" i="54" a="1"/>
  <c r="F508" i="54" s="1"/>
  <c r="E508" i="54" a="1"/>
  <c r="E508" i="54" s="1"/>
  <c r="D508" i="54" a="1"/>
  <c r="D508" i="54" s="1"/>
  <c r="C508" i="54" a="1"/>
  <c r="C508" i="54" s="1"/>
  <c r="A508" i="54" a="1"/>
  <c r="A508" i="54" s="1"/>
  <c r="N507" i="54" a="1"/>
  <c r="N507" i="54" s="1"/>
  <c r="O507" i="54" s="1"/>
  <c r="M507" i="54" a="1"/>
  <c r="M507" i="54" s="1"/>
  <c r="L507" i="54" a="1"/>
  <c r="L507" i="54" s="1"/>
  <c r="K507" i="54" a="1"/>
  <c r="K507" i="54" s="1"/>
  <c r="J507" i="54" a="1"/>
  <c r="J507" i="54" s="1"/>
  <c r="I507" i="54" a="1"/>
  <c r="I507" i="54" s="1"/>
  <c r="H507" i="54" a="1"/>
  <c r="H507" i="54" s="1"/>
  <c r="G507" i="54" a="1"/>
  <c r="G507" i="54" s="1"/>
  <c r="F507" i="54" a="1"/>
  <c r="F507" i="54" s="1"/>
  <c r="E507" i="54" a="1"/>
  <c r="E507" i="54" s="1"/>
  <c r="D507" i="54" a="1"/>
  <c r="D507" i="54" s="1"/>
  <c r="C507" i="54" a="1"/>
  <c r="C507" i="54" s="1"/>
  <c r="A507" i="54" a="1"/>
  <c r="A507" i="54" s="1"/>
  <c r="N506" i="54" a="1"/>
  <c r="N506" i="54" s="1"/>
  <c r="O506" i="54" s="1"/>
  <c r="M506" i="54" a="1"/>
  <c r="M506" i="54" s="1"/>
  <c r="L506" i="54" a="1"/>
  <c r="L506" i="54" s="1"/>
  <c r="K506" i="54" a="1"/>
  <c r="K506" i="54" s="1"/>
  <c r="J506" i="54" a="1"/>
  <c r="J506" i="54" s="1"/>
  <c r="I506" i="54" a="1"/>
  <c r="I506" i="54" s="1"/>
  <c r="H506" i="54" a="1"/>
  <c r="H506" i="54" s="1"/>
  <c r="G506" i="54" a="1"/>
  <c r="G506" i="54" s="1"/>
  <c r="F506" i="54" a="1"/>
  <c r="F506" i="54" s="1"/>
  <c r="E506" i="54" a="1"/>
  <c r="E506" i="54" s="1"/>
  <c r="D506" i="54" a="1"/>
  <c r="D506" i="54" s="1"/>
  <c r="C506" i="54" a="1"/>
  <c r="C506" i="54" s="1"/>
  <c r="A506" i="54" a="1"/>
  <c r="A506" i="54" s="1"/>
  <c r="N505" i="54" a="1"/>
  <c r="N505" i="54" s="1"/>
  <c r="O505" i="54" s="1"/>
  <c r="M505" i="54" a="1"/>
  <c r="M505" i="54" s="1"/>
  <c r="L505" i="54" a="1"/>
  <c r="L505" i="54" s="1"/>
  <c r="K505" i="54" a="1"/>
  <c r="K505" i="54" s="1"/>
  <c r="J505" i="54" a="1"/>
  <c r="J505" i="54" s="1"/>
  <c r="I505" i="54" a="1"/>
  <c r="I505" i="54" s="1"/>
  <c r="H505" i="54" a="1"/>
  <c r="H505" i="54" s="1"/>
  <c r="G505" i="54" a="1"/>
  <c r="G505" i="54" s="1"/>
  <c r="F505" i="54" a="1"/>
  <c r="F505" i="54" s="1"/>
  <c r="E505" i="54" a="1"/>
  <c r="E505" i="54" s="1"/>
  <c r="D505" i="54" a="1"/>
  <c r="D505" i="54" s="1"/>
  <c r="C505" i="54" a="1"/>
  <c r="C505" i="54" s="1"/>
  <c r="A505" i="54" a="1"/>
  <c r="A505" i="54" s="1"/>
  <c r="N504" i="54" a="1"/>
  <c r="N504" i="54" s="1"/>
  <c r="O504" i="54" s="1"/>
  <c r="M504" i="54" a="1"/>
  <c r="M504" i="54" s="1"/>
  <c r="L504" i="54" a="1"/>
  <c r="L504" i="54" s="1"/>
  <c r="K504" i="54" a="1"/>
  <c r="K504" i="54" s="1"/>
  <c r="J504" i="54" a="1"/>
  <c r="J504" i="54" s="1"/>
  <c r="I504" i="54" a="1"/>
  <c r="I504" i="54" s="1"/>
  <c r="H504" i="54" a="1"/>
  <c r="H504" i="54" s="1"/>
  <c r="G504" i="54" a="1"/>
  <c r="G504" i="54" s="1"/>
  <c r="F504" i="54" a="1"/>
  <c r="F504" i="54" s="1"/>
  <c r="E504" i="54" a="1"/>
  <c r="E504" i="54" s="1"/>
  <c r="D504" i="54" a="1"/>
  <c r="D504" i="54" s="1"/>
  <c r="C504" i="54" a="1"/>
  <c r="C504" i="54" s="1"/>
  <c r="A504" i="54" a="1"/>
  <c r="A504" i="54" s="1"/>
  <c r="N503" i="54" a="1"/>
  <c r="N503" i="54" s="1"/>
  <c r="O503" i="54" s="1"/>
  <c r="M503" i="54" a="1"/>
  <c r="M503" i="54" s="1"/>
  <c r="L503" i="54" a="1"/>
  <c r="L503" i="54" s="1"/>
  <c r="K503" i="54" a="1"/>
  <c r="K503" i="54" s="1"/>
  <c r="J503" i="54" a="1"/>
  <c r="J503" i="54" s="1"/>
  <c r="I503" i="54" a="1"/>
  <c r="I503" i="54" s="1"/>
  <c r="H503" i="54" a="1"/>
  <c r="H503" i="54" s="1"/>
  <c r="G503" i="54" a="1"/>
  <c r="G503" i="54" s="1"/>
  <c r="F503" i="54" a="1"/>
  <c r="F503" i="54" s="1"/>
  <c r="E503" i="54" a="1"/>
  <c r="E503" i="54" s="1"/>
  <c r="D503" i="54" a="1"/>
  <c r="D503" i="54" s="1"/>
  <c r="C503" i="54" a="1"/>
  <c r="C503" i="54" s="1"/>
  <c r="A503" i="54" a="1"/>
  <c r="A503" i="54" s="1"/>
  <c r="N502" i="54" a="1"/>
  <c r="N502" i="54" s="1"/>
  <c r="O502" i="54" s="1"/>
  <c r="M502" i="54" a="1"/>
  <c r="M502" i="54" s="1"/>
  <c r="L502" i="54" a="1"/>
  <c r="L502" i="54" s="1"/>
  <c r="K502" i="54" a="1"/>
  <c r="K502" i="54" s="1"/>
  <c r="J502" i="54" a="1"/>
  <c r="J502" i="54" s="1"/>
  <c r="I502" i="54" a="1"/>
  <c r="I502" i="54" s="1"/>
  <c r="H502" i="54" a="1"/>
  <c r="H502" i="54" s="1"/>
  <c r="G502" i="54" a="1"/>
  <c r="G502" i="54" s="1"/>
  <c r="F502" i="54" a="1"/>
  <c r="F502" i="54" s="1"/>
  <c r="E502" i="54" a="1"/>
  <c r="E502" i="54" s="1"/>
  <c r="D502" i="54" a="1"/>
  <c r="D502" i="54" s="1"/>
  <c r="C502" i="54" a="1"/>
  <c r="C502" i="54" s="1"/>
  <c r="A502" i="54" a="1"/>
  <c r="A502" i="54" s="1"/>
  <c r="N501" i="54" a="1"/>
  <c r="N501" i="54" s="1"/>
  <c r="O501" i="54" s="1"/>
  <c r="M501" i="54" a="1"/>
  <c r="M501" i="54" s="1"/>
  <c r="L501" i="54" a="1"/>
  <c r="L501" i="54" s="1"/>
  <c r="K501" i="54" a="1"/>
  <c r="K501" i="54" s="1"/>
  <c r="J501" i="54" a="1"/>
  <c r="J501" i="54" s="1"/>
  <c r="I501" i="54" a="1"/>
  <c r="I501" i="54" s="1"/>
  <c r="H501" i="54" a="1"/>
  <c r="H501" i="54" s="1"/>
  <c r="G501" i="54" a="1"/>
  <c r="G501" i="54" s="1"/>
  <c r="F501" i="54" a="1"/>
  <c r="F501" i="54" s="1"/>
  <c r="E501" i="54" a="1"/>
  <c r="E501" i="54" s="1"/>
  <c r="D501" i="54" a="1"/>
  <c r="D501" i="54" s="1"/>
  <c r="C501" i="54" a="1"/>
  <c r="C501" i="54" s="1"/>
  <c r="A501" i="54" a="1"/>
  <c r="A501" i="54" s="1"/>
  <c r="N500" i="54" a="1"/>
  <c r="N500" i="54" s="1"/>
  <c r="O500" i="54" s="1"/>
  <c r="M500" i="54" a="1"/>
  <c r="M500" i="54" s="1"/>
  <c r="L500" i="54" a="1"/>
  <c r="L500" i="54" s="1"/>
  <c r="K500" i="54" a="1"/>
  <c r="K500" i="54" s="1"/>
  <c r="J500" i="54" a="1"/>
  <c r="J500" i="54" s="1"/>
  <c r="I500" i="54" a="1"/>
  <c r="I500" i="54" s="1"/>
  <c r="H500" i="54" a="1"/>
  <c r="H500" i="54" s="1"/>
  <c r="G500" i="54" a="1"/>
  <c r="G500" i="54" s="1"/>
  <c r="F500" i="54" a="1"/>
  <c r="F500" i="54" s="1"/>
  <c r="E500" i="54" a="1"/>
  <c r="E500" i="54" s="1"/>
  <c r="D500" i="54" a="1"/>
  <c r="D500" i="54" s="1"/>
  <c r="C500" i="54" a="1"/>
  <c r="C500" i="54" s="1"/>
  <c r="A500" i="54" a="1"/>
  <c r="A500" i="54" s="1"/>
  <c r="N499" i="54" a="1"/>
  <c r="N499" i="54" s="1"/>
  <c r="O499" i="54" s="1"/>
  <c r="M499" i="54" a="1"/>
  <c r="M499" i="54" s="1"/>
  <c r="L499" i="54" a="1"/>
  <c r="L499" i="54" s="1"/>
  <c r="K499" i="54" a="1"/>
  <c r="K499" i="54" s="1"/>
  <c r="J499" i="54" a="1"/>
  <c r="J499" i="54" s="1"/>
  <c r="I499" i="54" a="1"/>
  <c r="I499" i="54" s="1"/>
  <c r="H499" i="54" a="1"/>
  <c r="H499" i="54" s="1"/>
  <c r="G499" i="54" a="1"/>
  <c r="G499" i="54" s="1"/>
  <c r="F499" i="54" a="1"/>
  <c r="F499" i="54" s="1"/>
  <c r="E499" i="54" a="1"/>
  <c r="E499" i="54" s="1"/>
  <c r="D499" i="54" a="1"/>
  <c r="D499" i="54" s="1"/>
  <c r="C499" i="54" a="1"/>
  <c r="C499" i="54" s="1"/>
  <c r="A499" i="54" a="1"/>
  <c r="A499" i="54" s="1"/>
  <c r="N498" i="54" a="1"/>
  <c r="N498" i="54" s="1"/>
  <c r="O498" i="54" s="1"/>
  <c r="M498" i="54" a="1"/>
  <c r="M498" i="54" s="1"/>
  <c r="L498" i="54" a="1"/>
  <c r="L498" i="54" s="1"/>
  <c r="K498" i="54" a="1"/>
  <c r="K498" i="54" s="1"/>
  <c r="J498" i="54" a="1"/>
  <c r="J498" i="54" s="1"/>
  <c r="I498" i="54" a="1"/>
  <c r="I498" i="54" s="1"/>
  <c r="H498" i="54" a="1"/>
  <c r="H498" i="54" s="1"/>
  <c r="G498" i="54" a="1"/>
  <c r="G498" i="54" s="1"/>
  <c r="F498" i="54" a="1"/>
  <c r="F498" i="54" s="1"/>
  <c r="E498" i="54" a="1"/>
  <c r="E498" i="54" s="1"/>
  <c r="D498" i="54" a="1"/>
  <c r="D498" i="54" s="1"/>
  <c r="C498" i="54" a="1"/>
  <c r="C498" i="54" s="1"/>
  <c r="A498" i="54" a="1"/>
  <c r="A498" i="54" s="1"/>
  <c r="N497" i="54" a="1"/>
  <c r="N497" i="54" s="1"/>
  <c r="O497" i="54" s="1"/>
  <c r="M497" i="54" a="1"/>
  <c r="M497" i="54" s="1"/>
  <c r="L497" i="54" a="1"/>
  <c r="L497" i="54" s="1"/>
  <c r="K497" i="54" a="1"/>
  <c r="K497" i="54" s="1"/>
  <c r="J497" i="54" a="1"/>
  <c r="J497" i="54" s="1"/>
  <c r="I497" i="54" a="1"/>
  <c r="I497" i="54" s="1"/>
  <c r="H497" i="54" a="1"/>
  <c r="H497" i="54" s="1"/>
  <c r="G497" i="54" a="1"/>
  <c r="G497" i="54" s="1"/>
  <c r="F497" i="54" a="1"/>
  <c r="F497" i="54" s="1"/>
  <c r="E497" i="54" a="1"/>
  <c r="E497" i="54" s="1"/>
  <c r="D497" i="54" a="1"/>
  <c r="D497" i="54" s="1"/>
  <c r="C497" i="54" a="1"/>
  <c r="C497" i="54" s="1"/>
  <c r="A497" i="54" a="1"/>
  <c r="A497" i="54" s="1"/>
  <c r="N496" i="54" a="1"/>
  <c r="N496" i="54" s="1"/>
  <c r="O496" i="54" s="1"/>
  <c r="M496" i="54" a="1"/>
  <c r="M496" i="54" s="1"/>
  <c r="L496" i="54" a="1"/>
  <c r="L496" i="54" s="1"/>
  <c r="K496" i="54" a="1"/>
  <c r="K496" i="54" s="1"/>
  <c r="J496" i="54" a="1"/>
  <c r="J496" i="54" s="1"/>
  <c r="I496" i="54" a="1"/>
  <c r="I496" i="54" s="1"/>
  <c r="H496" i="54" a="1"/>
  <c r="H496" i="54" s="1"/>
  <c r="G496" i="54" a="1"/>
  <c r="G496" i="54" s="1"/>
  <c r="F496" i="54" a="1"/>
  <c r="F496" i="54" s="1"/>
  <c r="E496" i="54" a="1"/>
  <c r="E496" i="54" s="1"/>
  <c r="D496" i="54" a="1"/>
  <c r="D496" i="54" s="1"/>
  <c r="C496" i="54" a="1"/>
  <c r="C496" i="54" s="1"/>
  <c r="A496" i="54" a="1"/>
  <c r="A496" i="54" s="1"/>
  <c r="N495" i="54" a="1"/>
  <c r="N495" i="54" s="1"/>
  <c r="O495" i="54" s="1"/>
  <c r="M495" i="54" a="1"/>
  <c r="M495" i="54" s="1"/>
  <c r="L495" i="54" a="1"/>
  <c r="L495" i="54" s="1"/>
  <c r="K495" i="54" a="1"/>
  <c r="K495" i="54" s="1"/>
  <c r="J495" i="54" a="1"/>
  <c r="J495" i="54" s="1"/>
  <c r="I495" i="54" a="1"/>
  <c r="I495" i="54" s="1"/>
  <c r="H495" i="54" a="1"/>
  <c r="H495" i="54" s="1"/>
  <c r="G495" i="54" a="1"/>
  <c r="G495" i="54" s="1"/>
  <c r="F495" i="54" a="1"/>
  <c r="F495" i="54" s="1"/>
  <c r="E495" i="54" a="1"/>
  <c r="E495" i="54" s="1"/>
  <c r="D495" i="54" a="1"/>
  <c r="D495" i="54" s="1"/>
  <c r="C495" i="54" a="1"/>
  <c r="C495" i="54" s="1"/>
  <c r="A495" i="54" a="1"/>
  <c r="A495" i="54" s="1"/>
  <c r="N494" i="54" a="1"/>
  <c r="N494" i="54" s="1"/>
  <c r="O494" i="54" s="1"/>
  <c r="M494" i="54" a="1"/>
  <c r="M494" i="54" s="1"/>
  <c r="L494" i="54" a="1"/>
  <c r="L494" i="54" s="1"/>
  <c r="K494" i="54" a="1"/>
  <c r="K494" i="54" s="1"/>
  <c r="J494" i="54" a="1"/>
  <c r="J494" i="54" s="1"/>
  <c r="I494" i="54" a="1"/>
  <c r="I494" i="54" s="1"/>
  <c r="H494" i="54" a="1"/>
  <c r="H494" i="54" s="1"/>
  <c r="G494" i="54" a="1"/>
  <c r="G494" i="54" s="1"/>
  <c r="F494" i="54" a="1"/>
  <c r="F494" i="54" s="1"/>
  <c r="E494" i="54" a="1"/>
  <c r="E494" i="54" s="1"/>
  <c r="D494" i="54" a="1"/>
  <c r="D494" i="54" s="1"/>
  <c r="C494" i="54" a="1"/>
  <c r="C494" i="54" s="1"/>
  <c r="A494" i="54" a="1"/>
  <c r="A494" i="54" s="1"/>
  <c r="N493" i="54" a="1"/>
  <c r="N493" i="54" s="1"/>
  <c r="O493" i="54" s="1"/>
  <c r="M493" i="54" a="1"/>
  <c r="M493" i="54" s="1"/>
  <c r="L493" i="54" a="1"/>
  <c r="L493" i="54" s="1"/>
  <c r="K493" i="54" a="1"/>
  <c r="K493" i="54" s="1"/>
  <c r="J493" i="54" a="1"/>
  <c r="J493" i="54" s="1"/>
  <c r="I493" i="54" a="1"/>
  <c r="I493" i="54" s="1"/>
  <c r="H493" i="54" a="1"/>
  <c r="H493" i="54" s="1"/>
  <c r="G493" i="54" a="1"/>
  <c r="G493" i="54" s="1"/>
  <c r="F493" i="54" a="1"/>
  <c r="F493" i="54" s="1"/>
  <c r="E493" i="54" a="1"/>
  <c r="E493" i="54" s="1"/>
  <c r="D493" i="54" a="1"/>
  <c r="D493" i="54" s="1"/>
  <c r="C493" i="54" a="1"/>
  <c r="C493" i="54" s="1"/>
  <c r="A493" i="54" a="1"/>
  <c r="A493" i="54" s="1"/>
  <c r="N492" i="54" a="1"/>
  <c r="N492" i="54" s="1"/>
  <c r="O492" i="54" s="1"/>
  <c r="M492" i="54" a="1"/>
  <c r="M492" i="54" s="1"/>
  <c r="L492" i="54" a="1"/>
  <c r="L492" i="54" s="1"/>
  <c r="K492" i="54" a="1"/>
  <c r="K492" i="54" s="1"/>
  <c r="J492" i="54" a="1"/>
  <c r="J492" i="54" s="1"/>
  <c r="I492" i="54" a="1"/>
  <c r="I492" i="54" s="1"/>
  <c r="H492" i="54" a="1"/>
  <c r="H492" i="54" s="1"/>
  <c r="G492" i="54" a="1"/>
  <c r="G492" i="54" s="1"/>
  <c r="F492" i="54" a="1"/>
  <c r="F492" i="54" s="1"/>
  <c r="E492" i="54" a="1"/>
  <c r="E492" i="54" s="1"/>
  <c r="D492" i="54" a="1"/>
  <c r="D492" i="54" s="1"/>
  <c r="C492" i="54" a="1"/>
  <c r="C492" i="54" s="1"/>
  <c r="A492" i="54" a="1"/>
  <c r="A492" i="54" s="1"/>
  <c r="N491" i="54" a="1"/>
  <c r="N491" i="54" s="1"/>
  <c r="O491" i="54" s="1"/>
  <c r="M491" i="54" a="1"/>
  <c r="M491" i="54" s="1"/>
  <c r="L491" i="54" a="1"/>
  <c r="L491" i="54" s="1"/>
  <c r="K491" i="54" a="1"/>
  <c r="K491" i="54" s="1"/>
  <c r="J491" i="54" a="1"/>
  <c r="J491" i="54" s="1"/>
  <c r="I491" i="54" a="1"/>
  <c r="I491" i="54" s="1"/>
  <c r="H491" i="54" a="1"/>
  <c r="H491" i="54" s="1"/>
  <c r="G491" i="54" a="1"/>
  <c r="G491" i="54" s="1"/>
  <c r="F491" i="54" a="1"/>
  <c r="F491" i="54" s="1"/>
  <c r="E491" i="54" a="1"/>
  <c r="E491" i="54" s="1"/>
  <c r="D491" i="54" a="1"/>
  <c r="D491" i="54" s="1"/>
  <c r="C491" i="54" a="1"/>
  <c r="C491" i="54" s="1"/>
  <c r="A491" i="54" a="1"/>
  <c r="A491" i="54" s="1"/>
  <c r="N490" i="54" a="1"/>
  <c r="N490" i="54" s="1"/>
  <c r="O490" i="54" s="1"/>
  <c r="M490" i="54" a="1"/>
  <c r="M490" i="54" s="1"/>
  <c r="L490" i="54" a="1"/>
  <c r="L490" i="54" s="1"/>
  <c r="K490" i="54" a="1"/>
  <c r="K490" i="54" s="1"/>
  <c r="J490" i="54" a="1"/>
  <c r="J490" i="54" s="1"/>
  <c r="I490" i="54" a="1"/>
  <c r="I490" i="54" s="1"/>
  <c r="H490" i="54" a="1"/>
  <c r="H490" i="54" s="1"/>
  <c r="G490" i="54" a="1"/>
  <c r="G490" i="54" s="1"/>
  <c r="F490" i="54" a="1"/>
  <c r="F490" i="54" s="1"/>
  <c r="E490" i="54" a="1"/>
  <c r="E490" i="54" s="1"/>
  <c r="D490" i="54" a="1"/>
  <c r="D490" i="54" s="1"/>
  <c r="C490" i="54" a="1"/>
  <c r="C490" i="54" s="1"/>
  <c r="A490" i="54" a="1"/>
  <c r="A490" i="54" s="1"/>
  <c r="N489" i="54" a="1"/>
  <c r="N489" i="54" s="1"/>
  <c r="O489" i="54" s="1"/>
  <c r="M489" i="54" a="1"/>
  <c r="M489" i="54" s="1"/>
  <c r="L489" i="54" a="1"/>
  <c r="L489" i="54" s="1"/>
  <c r="K489" i="54" a="1"/>
  <c r="K489" i="54" s="1"/>
  <c r="J489" i="54" a="1"/>
  <c r="J489" i="54" s="1"/>
  <c r="I489" i="54" a="1"/>
  <c r="I489" i="54" s="1"/>
  <c r="H489" i="54" a="1"/>
  <c r="H489" i="54" s="1"/>
  <c r="G489" i="54" a="1"/>
  <c r="G489" i="54" s="1"/>
  <c r="F489" i="54" a="1"/>
  <c r="F489" i="54" s="1"/>
  <c r="E489" i="54" a="1"/>
  <c r="E489" i="54" s="1"/>
  <c r="D489" i="54" a="1"/>
  <c r="D489" i="54" s="1"/>
  <c r="C489" i="54" a="1"/>
  <c r="C489" i="54" s="1"/>
  <c r="A489" i="54" a="1"/>
  <c r="A489" i="54" s="1"/>
  <c r="N488" i="54" a="1"/>
  <c r="N488" i="54" s="1"/>
  <c r="O488" i="54" s="1"/>
  <c r="M488" i="54" a="1"/>
  <c r="M488" i="54" s="1"/>
  <c r="L488" i="54" a="1"/>
  <c r="L488" i="54" s="1"/>
  <c r="K488" i="54" a="1"/>
  <c r="K488" i="54" s="1"/>
  <c r="J488" i="54" a="1"/>
  <c r="J488" i="54" s="1"/>
  <c r="I488" i="54" a="1"/>
  <c r="I488" i="54" s="1"/>
  <c r="H488" i="54" a="1"/>
  <c r="H488" i="54" s="1"/>
  <c r="G488" i="54" a="1"/>
  <c r="G488" i="54" s="1"/>
  <c r="F488" i="54" a="1"/>
  <c r="F488" i="54" s="1"/>
  <c r="E488" i="54" a="1"/>
  <c r="E488" i="54" s="1"/>
  <c r="D488" i="54" a="1"/>
  <c r="D488" i="54" s="1"/>
  <c r="C488" i="54" a="1"/>
  <c r="C488" i="54" s="1"/>
  <c r="A488" i="54" a="1"/>
  <c r="A488" i="54" s="1"/>
  <c r="N487" i="54" a="1"/>
  <c r="N487" i="54" s="1"/>
  <c r="O487" i="54" s="1"/>
  <c r="M487" i="54" a="1"/>
  <c r="M487" i="54" s="1"/>
  <c r="L487" i="54" a="1"/>
  <c r="L487" i="54" s="1"/>
  <c r="K487" i="54" a="1"/>
  <c r="K487" i="54" s="1"/>
  <c r="J487" i="54" a="1"/>
  <c r="J487" i="54" s="1"/>
  <c r="I487" i="54" a="1"/>
  <c r="I487" i="54" s="1"/>
  <c r="H487" i="54" a="1"/>
  <c r="H487" i="54" s="1"/>
  <c r="G487" i="54" a="1"/>
  <c r="G487" i="54" s="1"/>
  <c r="F487" i="54" a="1"/>
  <c r="F487" i="54" s="1"/>
  <c r="E487" i="54" a="1"/>
  <c r="E487" i="54" s="1"/>
  <c r="D487" i="54" a="1"/>
  <c r="D487" i="54" s="1"/>
  <c r="C487" i="54" a="1"/>
  <c r="C487" i="54" s="1"/>
  <c r="A487" i="54" a="1"/>
  <c r="A487" i="54" s="1"/>
  <c r="N486" i="54" a="1"/>
  <c r="N486" i="54" s="1"/>
  <c r="O486" i="54" s="1"/>
  <c r="M486" i="54" a="1"/>
  <c r="M486" i="54" s="1"/>
  <c r="L486" i="54" a="1"/>
  <c r="L486" i="54" s="1"/>
  <c r="K486" i="54" a="1"/>
  <c r="K486" i="54" s="1"/>
  <c r="J486" i="54" a="1"/>
  <c r="J486" i="54" s="1"/>
  <c r="I486" i="54" a="1"/>
  <c r="I486" i="54" s="1"/>
  <c r="H486" i="54" a="1"/>
  <c r="H486" i="54" s="1"/>
  <c r="G486" i="54" a="1"/>
  <c r="G486" i="54" s="1"/>
  <c r="F486" i="54" a="1"/>
  <c r="F486" i="54" s="1"/>
  <c r="E486" i="54" a="1"/>
  <c r="E486" i="54" s="1"/>
  <c r="D486" i="54" a="1"/>
  <c r="D486" i="54" s="1"/>
  <c r="C486" i="54" a="1"/>
  <c r="C486" i="54" s="1"/>
  <c r="A486" i="54" a="1"/>
  <c r="A486" i="54" s="1"/>
  <c r="N485" i="54" a="1"/>
  <c r="N485" i="54" s="1"/>
  <c r="O485" i="54" s="1"/>
  <c r="M485" i="54" a="1"/>
  <c r="M485" i="54" s="1"/>
  <c r="L485" i="54" a="1"/>
  <c r="L485" i="54" s="1"/>
  <c r="K485" i="54" a="1"/>
  <c r="K485" i="54" s="1"/>
  <c r="J485" i="54" a="1"/>
  <c r="J485" i="54" s="1"/>
  <c r="I485" i="54" a="1"/>
  <c r="I485" i="54" s="1"/>
  <c r="H485" i="54" a="1"/>
  <c r="H485" i="54" s="1"/>
  <c r="G485" i="54" a="1"/>
  <c r="G485" i="54" s="1"/>
  <c r="F485" i="54" a="1"/>
  <c r="F485" i="54" s="1"/>
  <c r="E485" i="54" a="1"/>
  <c r="E485" i="54" s="1"/>
  <c r="D485" i="54" a="1"/>
  <c r="D485" i="54" s="1"/>
  <c r="C485" i="54" a="1"/>
  <c r="C485" i="54" s="1"/>
  <c r="A485" i="54" a="1"/>
  <c r="A485" i="54" s="1"/>
  <c r="N484" i="54" a="1"/>
  <c r="N484" i="54" s="1"/>
  <c r="O484" i="54" s="1"/>
  <c r="M484" i="54" a="1"/>
  <c r="M484" i="54" s="1"/>
  <c r="L484" i="54" a="1"/>
  <c r="L484" i="54" s="1"/>
  <c r="K484" i="54" a="1"/>
  <c r="K484" i="54" s="1"/>
  <c r="J484" i="54" a="1"/>
  <c r="J484" i="54" s="1"/>
  <c r="I484" i="54" a="1"/>
  <c r="I484" i="54" s="1"/>
  <c r="H484" i="54" a="1"/>
  <c r="H484" i="54" s="1"/>
  <c r="G484" i="54" a="1"/>
  <c r="G484" i="54" s="1"/>
  <c r="F484" i="54" a="1"/>
  <c r="F484" i="54" s="1"/>
  <c r="E484" i="54" a="1"/>
  <c r="E484" i="54" s="1"/>
  <c r="D484" i="54" a="1"/>
  <c r="D484" i="54" s="1"/>
  <c r="C484" i="54" a="1"/>
  <c r="C484" i="54" s="1"/>
  <c r="A484" i="54" a="1"/>
  <c r="A484" i="54" s="1"/>
  <c r="N483" i="54" a="1"/>
  <c r="N483" i="54" s="1"/>
  <c r="O483" i="54" s="1"/>
  <c r="M483" i="54" a="1"/>
  <c r="M483" i="54" s="1"/>
  <c r="L483" i="54" a="1"/>
  <c r="L483" i="54" s="1"/>
  <c r="K483" i="54" a="1"/>
  <c r="K483" i="54" s="1"/>
  <c r="J483" i="54" a="1"/>
  <c r="J483" i="54" s="1"/>
  <c r="I483" i="54" a="1"/>
  <c r="I483" i="54" s="1"/>
  <c r="H483" i="54" a="1"/>
  <c r="H483" i="54" s="1"/>
  <c r="G483" i="54" a="1"/>
  <c r="G483" i="54" s="1"/>
  <c r="F483" i="54" a="1"/>
  <c r="F483" i="54" s="1"/>
  <c r="E483" i="54" a="1"/>
  <c r="E483" i="54" s="1"/>
  <c r="D483" i="54" a="1"/>
  <c r="D483" i="54" s="1"/>
  <c r="C483" i="54" a="1"/>
  <c r="C483" i="54" s="1"/>
  <c r="A483" i="54" a="1"/>
  <c r="A483" i="54" s="1"/>
  <c r="N482" i="54" a="1"/>
  <c r="N482" i="54" s="1"/>
  <c r="O482" i="54" s="1"/>
  <c r="M482" i="54" a="1"/>
  <c r="M482" i="54" s="1"/>
  <c r="L482" i="54" a="1"/>
  <c r="L482" i="54" s="1"/>
  <c r="K482" i="54" a="1"/>
  <c r="K482" i="54" s="1"/>
  <c r="J482" i="54" a="1"/>
  <c r="J482" i="54" s="1"/>
  <c r="I482" i="54" a="1"/>
  <c r="I482" i="54" s="1"/>
  <c r="H482" i="54" a="1"/>
  <c r="H482" i="54" s="1"/>
  <c r="G482" i="54" a="1"/>
  <c r="G482" i="54" s="1"/>
  <c r="F482" i="54" a="1"/>
  <c r="F482" i="54" s="1"/>
  <c r="E482" i="54" a="1"/>
  <c r="E482" i="54" s="1"/>
  <c r="D482" i="54" a="1"/>
  <c r="D482" i="54" s="1"/>
  <c r="C482" i="54" a="1"/>
  <c r="C482" i="54" s="1"/>
  <c r="A482" i="54" a="1"/>
  <c r="A482" i="54" s="1"/>
  <c r="N481" i="54" a="1"/>
  <c r="N481" i="54" s="1"/>
  <c r="O481" i="54" s="1"/>
  <c r="M481" i="54" a="1"/>
  <c r="M481" i="54" s="1"/>
  <c r="L481" i="54" a="1"/>
  <c r="L481" i="54" s="1"/>
  <c r="K481" i="54" a="1"/>
  <c r="K481" i="54" s="1"/>
  <c r="J481" i="54" a="1"/>
  <c r="J481" i="54" s="1"/>
  <c r="I481" i="54" a="1"/>
  <c r="I481" i="54" s="1"/>
  <c r="H481" i="54" a="1"/>
  <c r="H481" i="54" s="1"/>
  <c r="G481" i="54" a="1"/>
  <c r="G481" i="54" s="1"/>
  <c r="F481" i="54" a="1"/>
  <c r="F481" i="54" s="1"/>
  <c r="E481" i="54" a="1"/>
  <c r="E481" i="54" s="1"/>
  <c r="D481" i="54" a="1"/>
  <c r="D481" i="54" s="1"/>
  <c r="C481" i="54" a="1"/>
  <c r="C481" i="54" s="1"/>
  <c r="A481" i="54" a="1"/>
  <c r="A481" i="54" s="1"/>
  <c r="N480" i="54" a="1"/>
  <c r="N480" i="54" s="1"/>
  <c r="O480" i="54" s="1"/>
  <c r="M480" i="54" a="1"/>
  <c r="M480" i="54" s="1"/>
  <c r="L480" i="54" a="1"/>
  <c r="L480" i="54" s="1"/>
  <c r="K480" i="54" a="1"/>
  <c r="K480" i="54" s="1"/>
  <c r="J480" i="54" a="1"/>
  <c r="J480" i="54" s="1"/>
  <c r="I480" i="54" a="1"/>
  <c r="I480" i="54" s="1"/>
  <c r="H480" i="54" a="1"/>
  <c r="H480" i="54" s="1"/>
  <c r="G480" i="54" a="1"/>
  <c r="G480" i="54" s="1"/>
  <c r="F480" i="54" a="1"/>
  <c r="F480" i="54" s="1"/>
  <c r="E480" i="54" a="1"/>
  <c r="E480" i="54" s="1"/>
  <c r="D480" i="54" a="1"/>
  <c r="D480" i="54" s="1"/>
  <c r="C480" i="54" a="1"/>
  <c r="C480" i="54" s="1"/>
  <c r="A480" i="54" a="1"/>
  <c r="A480" i="54" s="1"/>
  <c r="N479" i="54" a="1"/>
  <c r="N479" i="54" s="1"/>
  <c r="O479" i="54" s="1"/>
  <c r="M479" i="54" a="1"/>
  <c r="M479" i="54" s="1"/>
  <c r="L479" i="54" a="1"/>
  <c r="L479" i="54" s="1"/>
  <c r="K479" i="54" a="1"/>
  <c r="K479" i="54" s="1"/>
  <c r="J479" i="54" a="1"/>
  <c r="J479" i="54" s="1"/>
  <c r="I479" i="54" a="1"/>
  <c r="I479" i="54" s="1"/>
  <c r="H479" i="54" a="1"/>
  <c r="H479" i="54" s="1"/>
  <c r="G479" i="54" a="1"/>
  <c r="G479" i="54" s="1"/>
  <c r="F479" i="54" a="1"/>
  <c r="F479" i="54" s="1"/>
  <c r="E479" i="54" a="1"/>
  <c r="E479" i="54" s="1"/>
  <c r="D479" i="54" a="1"/>
  <c r="D479" i="54" s="1"/>
  <c r="C479" i="54" a="1"/>
  <c r="C479" i="54" s="1"/>
  <c r="A479" i="54" a="1"/>
  <c r="A479" i="54" s="1"/>
  <c r="N478" i="54" a="1"/>
  <c r="N478" i="54" s="1"/>
  <c r="O478" i="54" s="1"/>
  <c r="M478" i="54" a="1"/>
  <c r="M478" i="54" s="1"/>
  <c r="L478" i="54" a="1"/>
  <c r="L478" i="54" s="1"/>
  <c r="K478" i="54" a="1"/>
  <c r="K478" i="54" s="1"/>
  <c r="J478" i="54" a="1"/>
  <c r="J478" i="54" s="1"/>
  <c r="I478" i="54" a="1"/>
  <c r="I478" i="54" s="1"/>
  <c r="H478" i="54" a="1"/>
  <c r="H478" i="54" s="1"/>
  <c r="G478" i="54" a="1"/>
  <c r="G478" i="54" s="1"/>
  <c r="F478" i="54" a="1"/>
  <c r="F478" i="54" s="1"/>
  <c r="E478" i="54" a="1"/>
  <c r="E478" i="54" s="1"/>
  <c r="D478" i="54" a="1"/>
  <c r="D478" i="54" s="1"/>
  <c r="C478" i="54" a="1"/>
  <c r="C478" i="54" s="1"/>
  <c r="A478" i="54" a="1"/>
  <c r="A478" i="54" s="1"/>
  <c r="N477" i="54" a="1"/>
  <c r="N477" i="54" s="1"/>
  <c r="O477" i="54" s="1"/>
  <c r="M477" i="54" a="1"/>
  <c r="M477" i="54" s="1"/>
  <c r="L477" i="54" a="1"/>
  <c r="L477" i="54" s="1"/>
  <c r="K477" i="54" a="1"/>
  <c r="K477" i="54" s="1"/>
  <c r="J477" i="54" a="1"/>
  <c r="J477" i="54" s="1"/>
  <c r="I477" i="54" a="1"/>
  <c r="I477" i="54" s="1"/>
  <c r="H477" i="54" a="1"/>
  <c r="H477" i="54" s="1"/>
  <c r="G477" i="54" a="1"/>
  <c r="G477" i="54" s="1"/>
  <c r="F477" i="54" a="1"/>
  <c r="F477" i="54" s="1"/>
  <c r="E477" i="54" a="1"/>
  <c r="E477" i="54" s="1"/>
  <c r="D477" i="54" a="1"/>
  <c r="D477" i="54" s="1"/>
  <c r="C477" i="54" a="1"/>
  <c r="C477" i="54" s="1"/>
  <c r="A477" i="54" a="1"/>
  <c r="A477" i="54" s="1"/>
  <c r="N476" i="54" a="1"/>
  <c r="N476" i="54" s="1"/>
  <c r="O476" i="54" s="1"/>
  <c r="M476" i="54" a="1"/>
  <c r="M476" i="54" s="1"/>
  <c r="L476" i="54" a="1"/>
  <c r="L476" i="54" s="1"/>
  <c r="K476" i="54" a="1"/>
  <c r="K476" i="54" s="1"/>
  <c r="J476" i="54" a="1"/>
  <c r="J476" i="54" s="1"/>
  <c r="I476" i="54" a="1"/>
  <c r="I476" i="54" s="1"/>
  <c r="H476" i="54" a="1"/>
  <c r="H476" i="54" s="1"/>
  <c r="G476" i="54" a="1"/>
  <c r="G476" i="54" s="1"/>
  <c r="F476" i="54" a="1"/>
  <c r="F476" i="54" s="1"/>
  <c r="E476" i="54" a="1"/>
  <c r="E476" i="54" s="1"/>
  <c r="D476" i="54" a="1"/>
  <c r="D476" i="54" s="1"/>
  <c r="C476" i="54" a="1"/>
  <c r="C476" i="54" s="1"/>
  <c r="A476" i="54" a="1"/>
  <c r="A476" i="54" s="1"/>
  <c r="N475" i="54" a="1"/>
  <c r="N475" i="54" s="1"/>
  <c r="O475" i="54" s="1"/>
  <c r="M475" i="54" a="1"/>
  <c r="M475" i="54" s="1"/>
  <c r="L475" i="54" a="1"/>
  <c r="L475" i="54" s="1"/>
  <c r="K475" i="54" a="1"/>
  <c r="K475" i="54" s="1"/>
  <c r="J475" i="54" a="1"/>
  <c r="J475" i="54" s="1"/>
  <c r="I475" i="54" a="1"/>
  <c r="I475" i="54" s="1"/>
  <c r="H475" i="54" a="1"/>
  <c r="H475" i="54" s="1"/>
  <c r="G475" i="54" a="1"/>
  <c r="G475" i="54" s="1"/>
  <c r="F475" i="54" a="1"/>
  <c r="F475" i="54" s="1"/>
  <c r="E475" i="54" a="1"/>
  <c r="E475" i="54" s="1"/>
  <c r="D475" i="54" a="1"/>
  <c r="D475" i="54" s="1"/>
  <c r="C475" i="54" a="1"/>
  <c r="C475" i="54" s="1"/>
  <c r="A475" i="54" a="1"/>
  <c r="A475" i="54" s="1"/>
  <c r="N474" i="54" a="1"/>
  <c r="N474" i="54" s="1"/>
  <c r="O474" i="54" s="1"/>
  <c r="M474" i="54" a="1"/>
  <c r="M474" i="54" s="1"/>
  <c r="L474" i="54" a="1"/>
  <c r="L474" i="54" s="1"/>
  <c r="K474" i="54" a="1"/>
  <c r="K474" i="54" s="1"/>
  <c r="J474" i="54" a="1"/>
  <c r="J474" i="54" s="1"/>
  <c r="I474" i="54" a="1"/>
  <c r="I474" i="54" s="1"/>
  <c r="H474" i="54" a="1"/>
  <c r="H474" i="54" s="1"/>
  <c r="G474" i="54" a="1"/>
  <c r="G474" i="54" s="1"/>
  <c r="F474" i="54" a="1"/>
  <c r="F474" i="54" s="1"/>
  <c r="E474" i="54" a="1"/>
  <c r="E474" i="54" s="1"/>
  <c r="D474" i="54" a="1"/>
  <c r="D474" i="54" s="1"/>
  <c r="C474" i="54" a="1"/>
  <c r="C474" i="54" s="1"/>
  <c r="A474" i="54" a="1"/>
  <c r="A474" i="54" s="1"/>
  <c r="N473" i="54" a="1"/>
  <c r="N473" i="54" s="1"/>
  <c r="O473" i="54" s="1"/>
  <c r="M473" i="54" a="1"/>
  <c r="M473" i="54" s="1"/>
  <c r="L473" i="54" a="1"/>
  <c r="L473" i="54" s="1"/>
  <c r="K473" i="54" a="1"/>
  <c r="K473" i="54" s="1"/>
  <c r="J473" i="54" a="1"/>
  <c r="J473" i="54" s="1"/>
  <c r="I473" i="54" a="1"/>
  <c r="I473" i="54" s="1"/>
  <c r="H473" i="54" a="1"/>
  <c r="H473" i="54" s="1"/>
  <c r="G473" i="54" a="1"/>
  <c r="G473" i="54" s="1"/>
  <c r="F473" i="54" a="1"/>
  <c r="F473" i="54" s="1"/>
  <c r="E473" i="54" a="1"/>
  <c r="E473" i="54" s="1"/>
  <c r="D473" i="54" a="1"/>
  <c r="D473" i="54" s="1"/>
  <c r="C473" i="54" a="1"/>
  <c r="C473" i="54" s="1"/>
  <c r="A473" i="54" a="1"/>
  <c r="A473" i="54" s="1"/>
  <c r="N472" i="54" a="1"/>
  <c r="N472" i="54" s="1"/>
  <c r="O472" i="54" s="1"/>
  <c r="M472" i="54" a="1"/>
  <c r="M472" i="54" s="1"/>
  <c r="L472" i="54" a="1"/>
  <c r="L472" i="54" s="1"/>
  <c r="K472" i="54" a="1"/>
  <c r="K472" i="54" s="1"/>
  <c r="J472" i="54" a="1"/>
  <c r="J472" i="54" s="1"/>
  <c r="I472" i="54" a="1"/>
  <c r="I472" i="54" s="1"/>
  <c r="H472" i="54" a="1"/>
  <c r="H472" i="54" s="1"/>
  <c r="G472" i="54" a="1"/>
  <c r="G472" i="54" s="1"/>
  <c r="F472" i="54" a="1"/>
  <c r="F472" i="54" s="1"/>
  <c r="E472" i="54" a="1"/>
  <c r="E472" i="54" s="1"/>
  <c r="D472" i="54" a="1"/>
  <c r="D472" i="54" s="1"/>
  <c r="C472" i="54" a="1"/>
  <c r="C472" i="54" s="1"/>
  <c r="A472" i="54" a="1"/>
  <c r="A472" i="54" s="1"/>
  <c r="N471" i="54" a="1"/>
  <c r="N471" i="54" s="1"/>
  <c r="O471" i="54" s="1"/>
  <c r="M471" i="54" a="1"/>
  <c r="M471" i="54" s="1"/>
  <c r="L471" i="54" a="1"/>
  <c r="L471" i="54" s="1"/>
  <c r="K471" i="54" a="1"/>
  <c r="K471" i="54" s="1"/>
  <c r="J471" i="54" a="1"/>
  <c r="J471" i="54" s="1"/>
  <c r="I471" i="54" a="1"/>
  <c r="I471" i="54" s="1"/>
  <c r="H471" i="54" a="1"/>
  <c r="H471" i="54" s="1"/>
  <c r="G471" i="54" a="1"/>
  <c r="G471" i="54" s="1"/>
  <c r="F471" i="54" a="1"/>
  <c r="F471" i="54" s="1"/>
  <c r="E471" i="54" a="1"/>
  <c r="E471" i="54" s="1"/>
  <c r="D471" i="54" a="1"/>
  <c r="D471" i="54" s="1"/>
  <c r="C471" i="54" a="1"/>
  <c r="C471" i="54" s="1"/>
  <c r="A471" i="54" a="1"/>
  <c r="A471" i="54" s="1"/>
  <c r="N470" i="54" a="1"/>
  <c r="N470" i="54" s="1"/>
  <c r="O470" i="54" s="1"/>
  <c r="M470" i="54" a="1"/>
  <c r="M470" i="54" s="1"/>
  <c r="L470" i="54" a="1"/>
  <c r="L470" i="54" s="1"/>
  <c r="K470" i="54" a="1"/>
  <c r="K470" i="54" s="1"/>
  <c r="J470" i="54" a="1"/>
  <c r="J470" i="54" s="1"/>
  <c r="I470" i="54" a="1"/>
  <c r="I470" i="54" s="1"/>
  <c r="H470" i="54" a="1"/>
  <c r="H470" i="54" s="1"/>
  <c r="G470" i="54" a="1"/>
  <c r="G470" i="54" s="1"/>
  <c r="F470" i="54" a="1"/>
  <c r="F470" i="54" s="1"/>
  <c r="E470" i="54" a="1"/>
  <c r="E470" i="54" s="1"/>
  <c r="D470" i="54" a="1"/>
  <c r="D470" i="54" s="1"/>
  <c r="C470" i="54" a="1"/>
  <c r="C470" i="54" s="1"/>
  <c r="A470" i="54" a="1"/>
  <c r="A470" i="54" s="1"/>
  <c r="N469" i="54" a="1"/>
  <c r="N469" i="54" s="1"/>
  <c r="O469" i="54" s="1"/>
  <c r="M469" i="54" a="1"/>
  <c r="M469" i="54" s="1"/>
  <c r="L469" i="54" a="1"/>
  <c r="L469" i="54" s="1"/>
  <c r="K469" i="54" a="1"/>
  <c r="K469" i="54" s="1"/>
  <c r="J469" i="54" a="1"/>
  <c r="J469" i="54" s="1"/>
  <c r="I469" i="54" a="1"/>
  <c r="I469" i="54" s="1"/>
  <c r="H469" i="54" a="1"/>
  <c r="H469" i="54" s="1"/>
  <c r="G469" i="54" a="1"/>
  <c r="G469" i="54" s="1"/>
  <c r="F469" i="54" a="1"/>
  <c r="F469" i="54" s="1"/>
  <c r="E469" i="54" a="1"/>
  <c r="E469" i="54" s="1"/>
  <c r="D469" i="54" a="1"/>
  <c r="D469" i="54" s="1"/>
  <c r="C469" i="54" a="1"/>
  <c r="C469" i="54" s="1"/>
  <c r="A469" i="54" a="1"/>
  <c r="A469" i="54" s="1"/>
  <c r="N468" i="54" a="1"/>
  <c r="N468" i="54" s="1"/>
  <c r="O468" i="54" s="1"/>
  <c r="M468" i="54" a="1"/>
  <c r="M468" i="54" s="1"/>
  <c r="L468" i="54" a="1"/>
  <c r="L468" i="54" s="1"/>
  <c r="K468" i="54" a="1"/>
  <c r="K468" i="54" s="1"/>
  <c r="J468" i="54" a="1"/>
  <c r="J468" i="54" s="1"/>
  <c r="I468" i="54" a="1"/>
  <c r="I468" i="54" s="1"/>
  <c r="H468" i="54" a="1"/>
  <c r="H468" i="54" s="1"/>
  <c r="G468" i="54" a="1"/>
  <c r="G468" i="54" s="1"/>
  <c r="F468" i="54" a="1"/>
  <c r="F468" i="54" s="1"/>
  <c r="E468" i="54" a="1"/>
  <c r="E468" i="54" s="1"/>
  <c r="D468" i="54" a="1"/>
  <c r="D468" i="54" s="1"/>
  <c r="C468" i="54" a="1"/>
  <c r="C468" i="54" s="1"/>
  <c r="A468" i="54" a="1"/>
  <c r="A468" i="54" s="1"/>
  <c r="N467" i="54" a="1"/>
  <c r="N467" i="54" s="1"/>
  <c r="O467" i="54" s="1"/>
  <c r="M467" i="54" a="1"/>
  <c r="M467" i="54" s="1"/>
  <c r="L467" i="54" a="1"/>
  <c r="L467" i="54" s="1"/>
  <c r="K467" i="54" a="1"/>
  <c r="K467" i="54" s="1"/>
  <c r="J467" i="54" a="1"/>
  <c r="J467" i="54" s="1"/>
  <c r="I467" i="54" a="1"/>
  <c r="I467" i="54" s="1"/>
  <c r="H467" i="54" a="1"/>
  <c r="H467" i="54" s="1"/>
  <c r="G467" i="54" a="1"/>
  <c r="G467" i="54" s="1"/>
  <c r="F467" i="54" a="1"/>
  <c r="F467" i="54" s="1"/>
  <c r="E467" i="54" a="1"/>
  <c r="E467" i="54" s="1"/>
  <c r="D467" i="54" a="1"/>
  <c r="D467" i="54" s="1"/>
  <c r="C467" i="54" a="1"/>
  <c r="C467" i="54" s="1"/>
  <c r="A467" i="54" a="1"/>
  <c r="A467" i="54" s="1"/>
  <c r="N466" i="54" a="1"/>
  <c r="N466" i="54" s="1"/>
  <c r="O466" i="54" s="1"/>
  <c r="M466" i="54" a="1"/>
  <c r="M466" i="54" s="1"/>
  <c r="L466" i="54" a="1"/>
  <c r="L466" i="54" s="1"/>
  <c r="K466" i="54" a="1"/>
  <c r="K466" i="54" s="1"/>
  <c r="J466" i="54" a="1"/>
  <c r="J466" i="54" s="1"/>
  <c r="I466" i="54" a="1"/>
  <c r="I466" i="54" s="1"/>
  <c r="H466" i="54" a="1"/>
  <c r="H466" i="54" s="1"/>
  <c r="G466" i="54" a="1"/>
  <c r="G466" i="54" s="1"/>
  <c r="F466" i="54" a="1"/>
  <c r="F466" i="54" s="1"/>
  <c r="E466" i="54" a="1"/>
  <c r="E466" i="54" s="1"/>
  <c r="D466" i="54" a="1"/>
  <c r="D466" i="54" s="1"/>
  <c r="C466" i="54" a="1"/>
  <c r="C466" i="54" s="1"/>
  <c r="A466" i="54" a="1"/>
  <c r="A466" i="54" s="1"/>
  <c r="N465" i="54" a="1"/>
  <c r="N465" i="54" s="1"/>
  <c r="O465" i="54" s="1"/>
  <c r="M465" i="54" a="1"/>
  <c r="M465" i="54" s="1"/>
  <c r="L465" i="54" a="1"/>
  <c r="L465" i="54" s="1"/>
  <c r="K465" i="54" a="1"/>
  <c r="K465" i="54" s="1"/>
  <c r="J465" i="54" a="1"/>
  <c r="J465" i="54" s="1"/>
  <c r="I465" i="54" a="1"/>
  <c r="I465" i="54" s="1"/>
  <c r="H465" i="54" a="1"/>
  <c r="H465" i="54" s="1"/>
  <c r="G465" i="54" a="1"/>
  <c r="G465" i="54" s="1"/>
  <c r="F465" i="54" a="1"/>
  <c r="F465" i="54" s="1"/>
  <c r="E465" i="54" a="1"/>
  <c r="E465" i="54" s="1"/>
  <c r="D465" i="54" a="1"/>
  <c r="D465" i="54" s="1"/>
  <c r="C465" i="54" a="1"/>
  <c r="C465" i="54" s="1"/>
  <c r="A465" i="54" a="1"/>
  <c r="A465" i="54" s="1"/>
  <c r="N464" i="54" a="1"/>
  <c r="N464" i="54" s="1"/>
  <c r="O464" i="54" s="1"/>
  <c r="M464" i="54" a="1"/>
  <c r="M464" i="54" s="1"/>
  <c r="L464" i="54" a="1"/>
  <c r="L464" i="54" s="1"/>
  <c r="K464" i="54" a="1"/>
  <c r="K464" i="54" s="1"/>
  <c r="J464" i="54" a="1"/>
  <c r="J464" i="54" s="1"/>
  <c r="I464" i="54" a="1"/>
  <c r="I464" i="54" s="1"/>
  <c r="H464" i="54" a="1"/>
  <c r="H464" i="54" s="1"/>
  <c r="G464" i="54" a="1"/>
  <c r="G464" i="54" s="1"/>
  <c r="F464" i="54" a="1"/>
  <c r="F464" i="54" s="1"/>
  <c r="E464" i="54" a="1"/>
  <c r="E464" i="54" s="1"/>
  <c r="D464" i="54" a="1"/>
  <c r="D464" i="54" s="1"/>
  <c r="C464" i="54" a="1"/>
  <c r="C464" i="54" s="1"/>
  <c r="A464" i="54" a="1"/>
  <c r="A464" i="54" s="1"/>
  <c r="N463" i="54" a="1"/>
  <c r="N463" i="54" s="1"/>
  <c r="O463" i="54" s="1"/>
  <c r="M463" i="54" a="1"/>
  <c r="M463" i="54" s="1"/>
  <c r="L463" i="54" a="1"/>
  <c r="L463" i="54" s="1"/>
  <c r="K463" i="54" a="1"/>
  <c r="K463" i="54" s="1"/>
  <c r="J463" i="54" a="1"/>
  <c r="J463" i="54" s="1"/>
  <c r="I463" i="54" a="1"/>
  <c r="I463" i="54" s="1"/>
  <c r="H463" i="54" a="1"/>
  <c r="H463" i="54" s="1"/>
  <c r="G463" i="54" a="1"/>
  <c r="G463" i="54" s="1"/>
  <c r="F463" i="54" a="1"/>
  <c r="F463" i="54" s="1"/>
  <c r="E463" i="54" a="1"/>
  <c r="E463" i="54" s="1"/>
  <c r="D463" i="54" a="1"/>
  <c r="D463" i="54" s="1"/>
  <c r="C463" i="54" a="1"/>
  <c r="C463" i="54" s="1"/>
  <c r="A463" i="54" a="1"/>
  <c r="A463" i="54" s="1"/>
  <c r="N462" i="54" a="1"/>
  <c r="N462" i="54" s="1"/>
  <c r="O462" i="54" s="1"/>
  <c r="M462" i="54" a="1"/>
  <c r="M462" i="54" s="1"/>
  <c r="L462" i="54" a="1"/>
  <c r="L462" i="54" s="1"/>
  <c r="K462" i="54" a="1"/>
  <c r="K462" i="54" s="1"/>
  <c r="J462" i="54" a="1"/>
  <c r="J462" i="54" s="1"/>
  <c r="I462" i="54" a="1"/>
  <c r="I462" i="54" s="1"/>
  <c r="H462" i="54" a="1"/>
  <c r="H462" i="54" s="1"/>
  <c r="G462" i="54" a="1"/>
  <c r="G462" i="54" s="1"/>
  <c r="F462" i="54" a="1"/>
  <c r="F462" i="54" s="1"/>
  <c r="E462" i="54" a="1"/>
  <c r="E462" i="54" s="1"/>
  <c r="D462" i="54" a="1"/>
  <c r="D462" i="54" s="1"/>
  <c r="C462" i="54" a="1"/>
  <c r="C462" i="54" s="1"/>
  <c r="A462" i="54" a="1"/>
  <c r="A462" i="54" s="1"/>
  <c r="N461" i="54" a="1"/>
  <c r="N461" i="54" s="1"/>
  <c r="O461" i="54" s="1"/>
  <c r="M461" i="54" a="1"/>
  <c r="M461" i="54" s="1"/>
  <c r="L461" i="54" a="1"/>
  <c r="L461" i="54" s="1"/>
  <c r="K461" i="54" a="1"/>
  <c r="K461" i="54" s="1"/>
  <c r="J461" i="54" a="1"/>
  <c r="J461" i="54" s="1"/>
  <c r="I461" i="54" a="1"/>
  <c r="I461" i="54" s="1"/>
  <c r="H461" i="54" a="1"/>
  <c r="H461" i="54" s="1"/>
  <c r="G461" i="54" a="1"/>
  <c r="G461" i="54" s="1"/>
  <c r="F461" i="54" a="1"/>
  <c r="F461" i="54" s="1"/>
  <c r="E461" i="54" a="1"/>
  <c r="E461" i="54" s="1"/>
  <c r="D461" i="54" a="1"/>
  <c r="D461" i="54" s="1"/>
  <c r="C461" i="54" a="1"/>
  <c r="C461" i="54" s="1"/>
  <c r="A461" i="54" a="1"/>
  <c r="A461" i="54" s="1"/>
  <c r="N460" i="54" a="1"/>
  <c r="N460" i="54" s="1"/>
  <c r="O460" i="54" s="1"/>
  <c r="M460" i="54" a="1"/>
  <c r="M460" i="54" s="1"/>
  <c r="L460" i="54" a="1"/>
  <c r="L460" i="54" s="1"/>
  <c r="K460" i="54" a="1"/>
  <c r="K460" i="54" s="1"/>
  <c r="J460" i="54" a="1"/>
  <c r="J460" i="54" s="1"/>
  <c r="I460" i="54" a="1"/>
  <c r="I460" i="54" s="1"/>
  <c r="H460" i="54" a="1"/>
  <c r="H460" i="54" s="1"/>
  <c r="G460" i="54" a="1"/>
  <c r="G460" i="54" s="1"/>
  <c r="F460" i="54" a="1"/>
  <c r="F460" i="54" s="1"/>
  <c r="E460" i="54" a="1"/>
  <c r="E460" i="54" s="1"/>
  <c r="D460" i="54" a="1"/>
  <c r="D460" i="54" s="1"/>
  <c r="C460" i="54" a="1"/>
  <c r="C460" i="54" s="1"/>
  <c r="A460" i="54" a="1"/>
  <c r="A460" i="54" s="1"/>
  <c r="N459" i="54" a="1"/>
  <c r="N459" i="54" s="1"/>
  <c r="O459" i="54" s="1"/>
  <c r="M459" i="54" a="1"/>
  <c r="M459" i="54" s="1"/>
  <c r="L459" i="54" a="1"/>
  <c r="L459" i="54" s="1"/>
  <c r="K459" i="54" a="1"/>
  <c r="K459" i="54" s="1"/>
  <c r="J459" i="54" a="1"/>
  <c r="J459" i="54" s="1"/>
  <c r="I459" i="54" a="1"/>
  <c r="I459" i="54" s="1"/>
  <c r="H459" i="54" a="1"/>
  <c r="H459" i="54" s="1"/>
  <c r="G459" i="54" a="1"/>
  <c r="G459" i="54" s="1"/>
  <c r="F459" i="54" a="1"/>
  <c r="F459" i="54" s="1"/>
  <c r="E459" i="54" a="1"/>
  <c r="E459" i="54" s="1"/>
  <c r="D459" i="54" a="1"/>
  <c r="D459" i="54" s="1"/>
  <c r="C459" i="54" a="1"/>
  <c r="C459" i="54" s="1"/>
  <c r="A459" i="54" a="1"/>
  <c r="A459" i="54" s="1"/>
  <c r="N458" i="54" a="1"/>
  <c r="N458" i="54" s="1"/>
  <c r="O458" i="54" s="1"/>
  <c r="M458" i="54" a="1"/>
  <c r="M458" i="54" s="1"/>
  <c r="L458" i="54" a="1"/>
  <c r="L458" i="54" s="1"/>
  <c r="K458" i="54" a="1"/>
  <c r="K458" i="54" s="1"/>
  <c r="J458" i="54" a="1"/>
  <c r="J458" i="54" s="1"/>
  <c r="I458" i="54" a="1"/>
  <c r="I458" i="54" s="1"/>
  <c r="H458" i="54" a="1"/>
  <c r="H458" i="54" s="1"/>
  <c r="G458" i="54" a="1"/>
  <c r="G458" i="54" s="1"/>
  <c r="F458" i="54" a="1"/>
  <c r="F458" i="54" s="1"/>
  <c r="E458" i="54" a="1"/>
  <c r="E458" i="54" s="1"/>
  <c r="D458" i="54" a="1"/>
  <c r="D458" i="54" s="1"/>
  <c r="C458" i="54" a="1"/>
  <c r="C458" i="54" s="1"/>
  <c r="A458" i="54" a="1"/>
  <c r="A458" i="54" s="1"/>
  <c r="N457" i="54" a="1"/>
  <c r="N457" i="54" s="1"/>
  <c r="O457" i="54" s="1"/>
  <c r="M457" i="54" a="1"/>
  <c r="M457" i="54" s="1"/>
  <c r="L457" i="54" a="1"/>
  <c r="L457" i="54" s="1"/>
  <c r="K457" i="54" a="1"/>
  <c r="K457" i="54" s="1"/>
  <c r="J457" i="54" a="1"/>
  <c r="J457" i="54" s="1"/>
  <c r="I457" i="54" a="1"/>
  <c r="I457" i="54" s="1"/>
  <c r="H457" i="54" a="1"/>
  <c r="H457" i="54" s="1"/>
  <c r="G457" i="54" a="1"/>
  <c r="G457" i="54" s="1"/>
  <c r="F457" i="54" a="1"/>
  <c r="F457" i="54" s="1"/>
  <c r="E457" i="54" a="1"/>
  <c r="E457" i="54" s="1"/>
  <c r="D457" i="54" a="1"/>
  <c r="D457" i="54" s="1"/>
  <c r="C457" i="54" a="1"/>
  <c r="C457" i="54" s="1"/>
  <c r="A457" i="54" a="1"/>
  <c r="A457" i="54" s="1"/>
  <c r="N456" i="54" a="1"/>
  <c r="N456" i="54" s="1"/>
  <c r="O456" i="54" s="1"/>
  <c r="M456" i="54" a="1"/>
  <c r="M456" i="54" s="1"/>
  <c r="L456" i="54" a="1"/>
  <c r="L456" i="54" s="1"/>
  <c r="K456" i="54" a="1"/>
  <c r="K456" i="54" s="1"/>
  <c r="J456" i="54" a="1"/>
  <c r="J456" i="54" s="1"/>
  <c r="I456" i="54" a="1"/>
  <c r="I456" i="54" s="1"/>
  <c r="H456" i="54" a="1"/>
  <c r="H456" i="54" s="1"/>
  <c r="G456" i="54" a="1"/>
  <c r="G456" i="54" s="1"/>
  <c r="F456" i="54" a="1"/>
  <c r="F456" i="54" s="1"/>
  <c r="E456" i="54" a="1"/>
  <c r="E456" i="54" s="1"/>
  <c r="D456" i="54" a="1"/>
  <c r="D456" i="54" s="1"/>
  <c r="C456" i="54" a="1"/>
  <c r="C456" i="54" s="1"/>
  <c r="A456" i="54" a="1"/>
  <c r="A456" i="54" s="1"/>
  <c r="N455" i="54" a="1"/>
  <c r="N455" i="54" s="1"/>
  <c r="O455" i="54" s="1"/>
  <c r="M455" i="54" a="1"/>
  <c r="M455" i="54" s="1"/>
  <c r="L455" i="54" a="1"/>
  <c r="L455" i="54" s="1"/>
  <c r="K455" i="54" a="1"/>
  <c r="K455" i="54" s="1"/>
  <c r="J455" i="54" a="1"/>
  <c r="J455" i="54" s="1"/>
  <c r="I455" i="54" a="1"/>
  <c r="I455" i="54" s="1"/>
  <c r="H455" i="54" a="1"/>
  <c r="H455" i="54" s="1"/>
  <c r="G455" i="54" a="1"/>
  <c r="G455" i="54" s="1"/>
  <c r="F455" i="54" a="1"/>
  <c r="F455" i="54" s="1"/>
  <c r="E455" i="54" a="1"/>
  <c r="E455" i="54" s="1"/>
  <c r="D455" i="54" a="1"/>
  <c r="D455" i="54" s="1"/>
  <c r="C455" i="54" a="1"/>
  <c r="C455" i="54" s="1"/>
  <c r="A455" i="54" a="1"/>
  <c r="A455" i="54" s="1"/>
  <c r="N454" i="54" a="1"/>
  <c r="N454" i="54" s="1"/>
  <c r="O454" i="54" s="1"/>
  <c r="M454" i="54" a="1"/>
  <c r="M454" i="54" s="1"/>
  <c r="L454" i="54" a="1"/>
  <c r="L454" i="54" s="1"/>
  <c r="K454" i="54" a="1"/>
  <c r="K454" i="54" s="1"/>
  <c r="J454" i="54" a="1"/>
  <c r="J454" i="54" s="1"/>
  <c r="I454" i="54" a="1"/>
  <c r="I454" i="54" s="1"/>
  <c r="H454" i="54" a="1"/>
  <c r="H454" i="54" s="1"/>
  <c r="G454" i="54" a="1"/>
  <c r="G454" i="54" s="1"/>
  <c r="F454" i="54" a="1"/>
  <c r="F454" i="54" s="1"/>
  <c r="E454" i="54" a="1"/>
  <c r="E454" i="54" s="1"/>
  <c r="D454" i="54" a="1"/>
  <c r="D454" i="54" s="1"/>
  <c r="C454" i="54" a="1"/>
  <c r="C454" i="54" s="1"/>
  <c r="A454" i="54" a="1"/>
  <c r="A454" i="54" s="1"/>
  <c r="N453" i="54" a="1"/>
  <c r="N453" i="54" s="1"/>
  <c r="O453" i="54" s="1"/>
  <c r="M453" i="54" a="1"/>
  <c r="M453" i="54" s="1"/>
  <c r="L453" i="54" a="1"/>
  <c r="L453" i="54" s="1"/>
  <c r="K453" i="54" a="1"/>
  <c r="K453" i="54" s="1"/>
  <c r="J453" i="54" a="1"/>
  <c r="J453" i="54" s="1"/>
  <c r="I453" i="54" a="1"/>
  <c r="I453" i="54" s="1"/>
  <c r="H453" i="54" a="1"/>
  <c r="H453" i="54" s="1"/>
  <c r="G453" i="54" a="1"/>
  <c r="G453" i="54" s="1"/>
  <c r="F453" i="54" a="1"/>
  <c r="F453" i="54" s="1"/>
  <c r="E453" i="54" a="1"/>
  <c r="E453" i="54" s="1"/>
  <c r="D453" i="54" a="1"/>
  <c r="D453" i="54" s="1"/>
  <c r="C453" i="54" a="1"/>
  <c r="C453" i="54" s="1"/>
  <c r="A453" i="54" a="1"/>
  <c r="A453" i="54" s="1"/>
  <c r="N452" i="54" a="1"/>
  <c r="N452" i="54" s="1"/>
  <c r="O452" i="54" s="1"/>
  <c r="M452" i="54" a="1"/>
  <c r="M452" i="54" s="1"/>
  <c r="L452" i="54" a="1"/>
  <c r="L452" i="54" s="1"/>
  <c r="K452" i="54" a="1"/>
  <c r="K452" i="54" s="1"/>
  <c r="J452" i="54" a="1"/>
  <c r="J452" i="54" s="1"/>
  <c r="I452" i="54" a="1"/>
  <c r="I452" i="54" s="1"/>
  <c r="H452" i="54" a="1"/>
  <c r="H452" i="54" s="1"/>
  <c r="G452" i="54" a="1"/>
  <c r="G452" i="54" s="1"/>
  <c r="F452" i="54" a="1"/>
  <c r="F452" i="54" s="1"/>
  <c r="E452" i="54" a="1"/>
  <c r="E452" i="54" s="1"/>
  <c r="D452" i="54" a="1"/>
  <c r="D452" i="54" s="1"/>
  <c r="C452" i="54" a="1"/>
  <c r="C452" i="54" s="1"/>
  <c r="A452" i="54" a="1"/>
  <c r="A452" i="54" s="1"/>
  <c r="N451" i="54" a="1"/>
  <c r="N451" i="54" s="1"/>
  <c r="O451" i="54" s="1"/>
  <c r="M451" i="54" a="1"/>
  <c r="M451" i="54" s="1"/>
  <c r="L451" i="54" a="1"/>
  <c r="L451" i="54" s="1"/>
  <c r="K451" i="54" a="1"/>
  <c r="K451" i="54" s="1"/>
  <c r="J451" i="54" a="1"/>
  <c r="J451" i="54" s="1"/>
  <c r="I451" i="54" a="1"/>
  <c r="I451" i="54" s="1"/>
  <c r="H451" i="54" a="1"/>
  <c r="H451" i="54" s="1"/>
  <c r="G451" i="54" a="1"/>
  <c r="G451" i="54" s="1"/>
  <c r="F451" i="54" a="1"/>
  <c r="F451" i="54" s="1"/>
  <c r="E451" i="54" a="1"/>
  <c r="E451" i="54" s="1"/>
  <c r="D451" i="54" a="1"/>
  <c r="D451" i="54" s="1"/>
  <c r="C451" i="54" a="1"/>
  <c r="C451" i="54" s="1"/>
  <c r="A451" i="54" a="1"/>
  <c r="A451" i="54" s="1"/>
  <c r="N450" i="54" a="1"/>
  <c r="N450" i="54" s="1"/>
  <c r="O450" i="54" s="1"/>
  <c r="M450" i="54" a="1"/>
  <c r="M450" i="54" s="1"/>
  <c r="L450" i="54" a="1"/>
  <c r="L450" i="54" s="1"/>
  <c r="K450" i="54" a="1"/>
  <c r="K450" i="54" s="1"/>
  <c r="J450" i="54" a="1"/>
  <c r="J450" i="54" s="1"/>
  <c r="I450" i="54" a="1"/>
  <c r="I450" i="54" s="1"/>
  <c r="H450" i="54" a="1"/>
  <c r="H450" i="54" s="1"/>
  <c r="G450" i="54" a="1"/>
  <c r="G450" i="54" s="1"/>
  <c r="F450" i="54" a="1"/>
  <c r="F450" i="54" s="1"/>
  <c r="E450" i="54" a="1"/>
  <c r="E450" i="54" s="1"/>
  <c r="D450" i="54" a="1"/>
  <c r="D450" i="54" s="1"/>
  <c r="C450" i="54" a="1"/>
  <c r="C450" i="54" s="1"/>
  <c r="A450" i="54" a="1"/>
  <c r="A450" i="54" s="1"/>
  <c r="N449" i="54" a="1"/>
  <c r="N449" i="54" s="1"/>
  <c r="O449" i="54" s="1"/>
  <c r="M449" i="54" a="1"/>
  <c r="M449" i="54" s="1"/>
  <c r="L449" i="54" a="1"/>
  <c r="L449" i="54" s="1"/>
  <c r="K449" i="54" a="1"/>
  <c r="K449" i="54" s="1"/>
  <c r="J449" i="54" a="1"/>
  <c r="J449" i="54" s="1"/>
  <c r="I449" i="54" a="1"/>
  <c r="I449" i="54" s="1"/>
  <c r="H449" i="54" a="1"/>
  <c r="H449" i="54" s="1"/>
  <c r="G449" i="54" a="1"/>
  <c r="G449" i="54" s="1"/>
  <c r="F449" i="54" a="1"/>
  <c r="F449" i="54" s="1"/>
  <c r="E449" i="54" a="1"/>
  <c r="E449" i="54" s="1"/>
  <c r="D449" i="54" a="1"/>
  <c r="D449" i="54" s="1"/>
  <c r="C449" i="54" a="1"/>
  <c r="C449" i="54" s="1"/>
  <c r="A449" i="54" a="1"/>
  <c r="A449" i="54" s="1"/>
  <c r="N448" i="54" a="1"/>
  <c r="N448" i="54" s="1"/>
  <c r="O448" i="54" s="1"/>
  <c r="M448" i="54" a="1"/>
  <c r="M448" i="54" s="1"/>
  <c r="L448" i="54" a="1"/>
  <c r="L448" i="54" s="1"/>
  <c r="K448" i="54" a="1"/>
  <c r="K448" i="54" s="1"/>
  <c r="J448" i="54" a="1"/>
  <c r="J448" i="54" s="1"/>
  <c r="I448" i="54" a="1"/>
  <c r="I448" i="54" s="1"/>
  <c r="H448" i="54" a="1"/>
  <c r="H448" i="54" s="1"/>
  <c r="G448" i="54" a="1"/>
  <c r="G448" i="54" s="1"/>
  <c r="F448" i="54" a="1"/>
  <c r="F448" i="54" s="1"/>
  <c r="E448" i="54" a="1"/>
  <c r="E448" i="54" s="1"/>
  <c r="D448" i="54" a="1"/>
  <c r="D448" i="54" s="1"/>
  <c r="C448" i="54" a="1"/>
  <c r="C448" i="54" s="1"/>
  <c r="A448" i="54" a="1"/>
  <c r="A448" i="54" s="1"/>
  <c r="N447" i="54" a="1"/>
  <c r="N447" i="54" s="1"/>
  <c r="O447" i="54" s="1"/>
  <c r="M447" i="54" a="1"/>
  <c r="M447" i="54" s="1"/>
  <c r="L447" i="54" a="1"/>
  <c r="L447" i="54" s="1"/>
  <c r="K447" i="54" a="1"/>
  <c r="K447" i="54" s="1"/>
  <c r="J447" i="54" a="1"/>
  <c r="J447" i="54" s="1"/>
  <c r="I447" i="54" a="1"/>
  <c r="I447" i="54" s="1"/>
  <c r="H447" i="54" a="1"/>
  <c r="H447" i="54" s="1"/>
  <c r="G447" i="54" a="1"/>
  <c r="G447" i="54" s="1"/>
  <c r="F447" i="54" a="1"/>
  <c r="F447" i="54" s="1"/>
  <c r="E447" i="54" a="1"/>
  <c r="E447" i="54" s="1"/>
  <c r="D447" i="54" a="1"/>
  <c r="D447" i="54" s="1"/>
  <c r="C447" i="54" a="1"/>
  <c r="C447" i="54" s="1"/>
  <c r="A447" i="54" a="1"/>
  <c r="A447" i="54" s="1"/>
  <c r="N446" i="54" a="1"/>
  <c r="N446" i="54" s="1"/>
  <c r="O446" i="54" s="1"/>
  <c r="M446" i="54" a="1"/>
  <c r="M446" i="54" s="1"/>
  <c r="L446" i="54" a="1"/>
  <c r="L446" i="54" s="1"/>
  <c r="K446" i="54" a="1"/>
  <c r="K446" i="54" s="1"/>
  <c r="J446" i="54" a="1"/>
  <c r="J446" i="54" s="1"/>
  <c r="I446" i="54" a="1"/>
  <c r="I446" i="54" s="1"/>
  <c r="H446" i="54" a="1"/>
  <c r="H446" i="54" s="1"/>
  <c r="G446" i="54" a="1"/>
  <c r="G446" i="54" s="1"/>
  <c r="F446" i="54" a="1"/>
  <c r="F446" i="54" s="1"/>
  <c r="E446" i="54" a="1"/>
  <c r="E446" i="54" s="1"/>
  <c r="D446" i="54" a="1"/>
  <c r="D446" i="54" s="1"/>
  <c r="C446" i="54" a="1"/>
  <c r="C446" i="54" s="1"/>
  <c r="A446" i="54" a="1"/>
  <c r="A446" i="54" s="1"/>
  <c r="N445" i="54" a="1"/>
  <c r="N445" i="54" s="1"/>
  <c r="O445" i="54" s="1"/>
  <c r="M445" i="54" a="1"/>
  <c r="M445" i="54" s="1"/>
  <c r="L445" i="54" a="1"/>
  <c r="L445" i="54" s="1"/>
  <c r="K445" i="54" a="1"/>
  <c r="K445" i="54" s="1"/>
  <c r="J445" i="54" a="1"/>
  <c r="J445" i="54" s="1"/>
  <c r="I445" i="54" a="1"/>
  <c r="I445" i="54" s="1"/>
  <c r="H445" i="54" a="1"/>
  <c r="H445" i="54" s="1"/>
  <c r="G445" i="54" a="1"/>
  <c r="G445" i="54" s="1"/>
  <c r="F445" i="54" a="1"/>
  <c r="F445" i="54" s="1"/>
  <c r="E445" i="54" a="1"/>
  <c r="E445" i="54" s="1"/>
  <c r="D445" i="54" a="1"/>
  <c r="D445" i="54" s="1"/>
  <c r="C445" i="54" a="1"/>
  <c r="C445" i="54" s="1"/>
  <c r="A445" i="54" a="1"/>
  <c r="A445" i="54" s="1"/>
  <c r="N444" i="54" a="1"/>
  <c r="N444" i="54" s="1"/>
  <c r="O444" i="54" s="1"/>
  <c r="M444" i="54" a="1"/>
  <c r="M444" i="54" s="1"/>
  <c r="L444" i="54" a="1"/>
  <c r="L444" i="54" s="1"/>
  <c r="K444" i="54" a="1"/>
  <c r="K444" i="54" s="1"/>
  <c r="J444" i="54" a="1"/>
  <c r="J444" i="54" s="1"/>
  <c r="I444" i="54" a="1"/>
  <c r="I444" i="54" s="1"/>
  <c r="H444" i="54" a="1"/>
  <c r="H444" i="54" s="1"/>
  <c r="G444" i="54" a="1"/>
  <c r="G444" i="54" s="1"/>
  <c r="F444" i="54" a="1"/>
  <c r="F444" i="54" s="1"/>
  <c r="E444" i="54" a="1"/>
  <c r="E444" i="54" s="1"/>
  <c r="D444" i="54" a="1"/>
  <c r="D444" i="54" s="1"/>
  <c r="C444" i="54" a="1"/>
  <c r="C444" i="54" s="1"/>
  <c r="A444" i="54" a="1"/>
  <c r="A444" i="54" s="1"/>
  <c r="N443" i="54" a="1"/>
  <c r="N443" i="54" s="1"/>
  <c r="O443" i="54" s="1"/>
  <c r="M443" i="54" a="1"/>
  <c r="M443" i="54" s="1"/>
  <c r="L443" i="54" a="1"/>
  <c r="L443" i="54" s="1"/>
  <c r="K443" i="54" a="1"/>
  <c r="K443" i="54" s="1"/>
  <c r="J443" i="54" a="1"/>
  <c r="J443" i="54" s="1"/>
  <c r="I443" i="54" a="1"/>
  <c r="I443" i="54" s="1"/>
  <c r="H443" i="54" a="1"/>
  <c r="H443" i="54" s="1"/>
  <c r="G443" i="54" a="1"/>
  <c r="G443" i="54" s="1"/>
  <c r="F443" i="54" a="1"/>
  <c r="F443" i="54" s="1"/>
  <c r="E443" i="54" a="1"/>
  <c r="E443" i="54" s="1"/>
  <c r="D443" i="54" a="1"/>
  <c r="D443" i="54" s="1"/>
  <c r="C443" i="54" a="1"/>
  <c r="C443" i="54" s="1"/>
  <c r="A443" i="54" a="1"/>
  <c r="A443" i="54" s="1"/>
  <c r="N442" i="54" a="1"/>
  <c r="N442" i="54" s="1"/>
  <c r="O442" i="54" s="1"/>
  <c r="M442" i="54" a="1"/>
  <c r="M442" i="54" s="1"/>
  <c r="L442" i="54" a="1"/>
  <c r="L442" i="54" s="1"/>
  <c r="K442" i="54" a="1"/>
  <c r="K442" i="54" s="1"/>
  <c r="J442" i="54" a="1"/>
  <c r="J442" i="54" s="1"/>
  <c r="I442" i="54" a="1"/>
  <c r="I442" i="54" s="1"/>
  <c r="H442" i="54" a="1"/>
  <c r="H442" i="54" s="1"/>
  <c r="G442" i="54" a="1"/>
  <c r="G442" i="54" s="1"/>
  <c r="F442" i="54" a="1"/>
  <c r="F442" i="54" s="1"/>
  <c r="E442" i="54" a="1"/>
  <c r="E442" i="54" s="1"/>
  <c r="D442" i="54" a="1"/>
  <c r="D442" i="54" s="1"/>
  <c r="C442" i="54" a="1"/>
  <c r="C442" i="54" s="1"/>
  <c r="A442" i="54" a="1"/>
  <c r="A442" i="54" s="1"/>
  <c r="N441" i="54" a="1"/>
  <c r="N441" i="54" s="1"/>
  <c r="O441" i="54" s="1"/>
  <c r="M441" i="54" a="1"/>
  <c r="M441" i="54" s="1"/>
  <c r="L441" i="54" a="1"/>
  <c r="L441" i="54" s="1"/>
  <c r="K441" i="54" a="1"/>
  <c r="K441" i="54" s="1"/>
  <c r="J441" i="54" a="1"/>
  <c r="J441" i="54" s="1"/>
  <c r="I441" i="54" a="1"/>
  <c r="I441" i="54" s="1"/>
  <c r="H441" i="54" a="1"/>
  <c r="H441" i="54" s="1"/>
  <c r="G441" i="54" a="1"/>
  <c r="G441" i="54" s="1"/>
  <c r="F441" i="54" a="1"/>
  <c r="F441" i="54" s="1"/>
  <c r="E441" i="54" a="1"/>
  <c r="E441" i="54" s="1"/>
  <c r="D441" i="54" a="1"/>
  <c r="D441" i="54" s="1"/>
  <c r="C441" i="54" a="1"/>
  <c r="C441" i="54" s="1"/>
  <c r="A441" i="54" a="1"/>
  <c r="A441" i="54" s="1"/>
  <c r="N440" i="54" a="1"/>
  <c r="N440" i="54" s="1"/>
  <c r="O440" i="54" s="1"/>
  <c r="M440" i="54" a="1"/>
  <c r="M440" i="54" s="1"/>
  <c r="L440" i="54" a="1"/>
  <c r="L440" i="54" s="1"/>
  <c r="K440" i="54" a="1"/>
  <c r="K440" i="54" s="1"/>
  <c r="J440" i="54" a="1"/>
  <c r="J440" i="54" s="1"/>
  <c r="I440" i="54" a="1"/>
  <c r="I440" i="54" s="1"/>
  <c r="H440" i="54" a="1"/>
  <c r="H440" i="54" s="1"/>
  <c r="G440" i="54" a="1"/>
  <c r="G440" i="54" s="1"/>
  <c r="F440" i="54" a="1"/>
  <c r="F440" i="54" s="1"/>
  <c r="E440" i="54" a="1"/>
  <c r="E440" i="54" s="1"/>
  <c r="D440" i="54" a="1"/>
  <c r="D440" i="54" s="1"/>
  <c r="C440" i="54" a="1"/>
  <c r="C440" i="54" s="1"/>
  <c r="A440" i="54" a="1"/>
  <c r="A440" i="54" s="1"/>
  <c r="N439" i="54" a="1"/>
  <c r="N439" i="54" s="1"/>
  <c r="O439" i="54" s="1"/>
  <c r="M439" i="54" a="1"/>
  <c r="M439" i="54" s="1"/>
  <c r="L439" i="54" a="1"/>
  <c r="L439" i="54" s="1"/>
  <c r="K439" i="54" a="1"/>
  <c r="K439" i="54" s="1"/>
  <c r="J439" i="54" a="1"/>
  <c r="J439" i="54" s="1"/>
  <c r="I439" i="54" a="1"/>
  <c r="I439" i="54" s="1"/>
  <c r="H439" i="54" a="1"/>
  <c r="H439" i="54" s="1"/>
  <c r="G439" i="54" a="1"/>
  <c r="G439" i="54" s="1"/>
  <c r="F439" i="54" a="1"/>
  <c r="F439" i="54" s="1"/>
  <c r="E439" i="54" a="1"/>
  <c r="E439" i="54" s="1"/>
  <c r="D439" i="54" a="1"/>
  <c r="D439" i="54" s="1"/>
  <c r="C439" i="54" a="1"/>
  <c r="C439" i="54" s="1"/>
  <c r="A439" i="54" a="1"/>
  <c r="A439" i="54" s="1"/>
  <c r="N438" i="54" a="1"/>
  <c r="N438" i="54" s="1"/>
  <c r="O438" i="54" s="1"/>
  <c r="M438" i="54" a="1"/>
  <c r="M438" i="54" s="1"/>
  <c r="L438" i="54" a="1"/>
  <c r="L438" i="54" s="1"/>
  <c r="K438" i="54" a="1"/>
  <c r="K438" i="54" s="1"/>
  <c r="J438" i="54" a="1"/>
  <c r="J438" i="54" s="1"/>
  <c r="I438" i="54" a="1"/>
  <c r="I438" i="54" s="1"/>
  <c r="H438" i="54" a="1"/>
  <c r="H438" i="54" s="1"/>
  <c r="G438" i="54" a="1"/>
  <c r="G438" i="54" s="1"/>
  <c r="F438" i="54" a="1"/>
  <c r="F438" i="54" s="1"/>
  <c r="E438" i="54" a="1"/>
  <c r="E438" i="54" s="1"/>
  <c r="D438" i="54" a="1"/>
  <c r="D438" i="54" s="1"/>
  <c r="C438" i="54" a="1"/>
  <c r="C438" i="54" s="1"/>
  <c r="A438" i="54" a="1"/>
  <c r="A438" i="54" s="1"/>
  <c r="N437" i="54" a="1"/>
  <c r="N437" i="54" s="1"/>
  <c r="O437" i="54" s="1"/>
  <c r="M437" i="54" a="1"/>
  <c r="M437" i="54" s="1"/>
  <c r="L437" i="54" a="1"/>
  <c r="L437" i="54" s="1"/>
  <c r="K437" i="54" a="1"/>
  <c r="K437" i="54" s="1"/>
  <c r="J437" i="54" a="1"/>
  <c r="J437" i="54" s="1"/>
  <c r="I437" i="54" a="1"/>
  <c r="I437" i="54" s="1"/>
  <c r="H437" i="54" a="1"/>
  <c r="H437" i="54" s="1"/>
  <c r="G437" i="54" a="1"/>
  <c r="G437" i="54" s="1"/>
  <c r="F437" i="54" a="1"/>
  <c r="F437" i="54" s="1"/>
  <c r="E437" i="54" a="1"/>
  <c r="E437" i="54" s="1"/>
  <c r="D437" i="54" a="1"/>
  <c r="D437" i="54" s="1"/>
  <c r="C437" i="54" a="1"/>
  <c r="C437" i="54" s="1"/>
  <c r="A437" i="54" a="1"/>
  <c r="A437" i="54" s="1"/>
  <c r="N436" i="54" a="1"/>
  <c r="N436" i="54" s="1"/>
  <c r="O436" i="54" s="1"/>
  <c r="M436" i="54" a="1"/>
  <c r="M436" i="54" s="1"/>
  <c r="L436" i="54" a="1"/>
  <c r="L436" i="54" s="1"/>
  <c r="K436" i="54" a="1"/>
  <c r="K436" i="54" s="1"/>
  <c r="J436" i="54" a="1"/>
  <c r="J436" i="54" s="1"/>
  <c r="I436" i="54" a="1"/>
  <c r="I436" i="54" s="1"/>
  <c r="H436" i="54" a="1"/>
  <c r="H436" i="54" s="1"/>
  <c r="G436" i="54" a="1"/>
  <c r="G436" i="54" s="1"/>
  <c r="F436" i="54" a="1"/>
  <c r="F436" i="54" s="1"/>
  <c r="E436" i="54" a="1"/>
  <c r="E436" i="54" s="1"/>
  <c r="D436" i="54" a="1"/>
  <c r="D436" i="54" s="1"/>
  <c r="C436" i="54" a="1"/>
  <c r="C436" i="54" s="1"/>
  <c r="A436" i="54" a="1"/>
  <c r="A436" i="54" s="1"/>
  <c r="N435" i="54" a="1"/>
  <c r="N435" i="54" s="1"/>
  <c r="O435" i="54" s="1"/>
  <c r="M435" i="54" a="1"/>
  <c r="M435" i="54" s="1"/>
  <c r="L435" i="54" a="1"/>
  <c r="L435" i="54" s="1"/>
  <c r="K435" i="54" a="1"/>
  <c r="K435" i="54" s="1"/>
  <c r="J435" i="54" a="1"/>
  <c r="J435" i="54" s="1"/>
  <c r="I435" i="54" a="1"/>
  <c r="I435" i="54" s="1"/>
  <c r="H435" i="54" a="1"/>
  <c r="H435" i="54" s="1"/>
  <c r="G435" i="54" a="1"/>
  <c r="G435" i="54" s="1"/>
  <c r="F435" i="54" a="1"/>
  <c r="F435" i="54" s="1"/>
  <c r="E435" i="54" a="1"/>
  <c r="E435" i="54" s="1"/>
  <c r="D435" i="54" a="1"/>
  <c r="D435" i="54" s="1"/>
  <c r="C435" i="54" a="1"/>
  <c r="C435" i="54" s="1"/>
  <c r="A435" i="54" a="1"/>
  <c r="A435" i="54" s="1"/>
  <c r="N434" i="54" a="1"/>
  <c r="N434" i="54" s="1"/>
  <c r="O434" i="54" s="1"/>
  <c r="M434" i="54" a="1"/>
  <c r="M434" i="54" s="1"/>
  <c r="L434" i="54" a="1"/>
  <c r="L434" i="54" s="1"/>
  <c r="K434" i="54" a="1"/>
  <c r="K434" i="54" s="1"/>
  <c r="J434" i="54" a="1"/>
  <c r="J434" i="54" s="1"/>
  <c r="I434" i="54" a="1"/>
  <c r="I434" i="54" s="1"/>
  <c r="H434" i="54" a="1"/>
  <c r="H434" i="54" s="1"/>
  <c r="G434" i="54" a="1"/>
  <c r="G434" i="54" s="1"/>
  <c r="F434" i="54" a="1"/>
  <c r="F434" i="54" s="1"/>
  <c r="E434" i="54" a="1"/>
  <c r="E434" i="54" s="1"/>
  <c r="D434" i="54" a="1"/>
  <c r="D434" i="54" s="1"/>
  <c r="C434" i="54" a="1"/>
  <c r="C434" i="54" s="1"/>
  <c r="A434" i="54" a="1"/>
  <c r="A434" i="54" s="1"/>
  <c r="N433" i="54" a="1"/>
  <c r="N433" i="54" s="1"/>
  <c r="O433" i="54" s="1"/>
  <c r="M433" i="54" a="1"/>
  <c r="M433" i="54" s="1"/>
  <c r="L433" i="54" a="1"/>
  <c r="L433" i="54" s="1"/>
  <c r="K433" i="54" a="1"/>
  <c r="K433" i="54" s="1"/>
  <c r="J433" i="54" a="1"/>
  <c r="J433" i="54" s="1"/>
  <c r="I433" i="54" a="1"/>
  <c r="I433" i="54" s="1"/>
  <c r="H433" i="54" a="1"/>
  <c r="H433" i="54" s="1"/>
  <c r="G433" i="54" a="1"/>
  <c r="G433" i="54" s="1"/>
  <c r="F433" i="54" a="1"/>
  <c r="F433" i="54" s="1"/>
  <c r="E433" i="54" a="1"/>
  <c r="E433" i="54" s="1"/>
  <c r="D433" i="54" a="1"/>
  <c r="D433" i="54" s="1"/>
  <c r="C433" i="54" a="1"/>
  <c r="C433" i="54" s="1"/>
  <c r="A433" i="54" a="1"/>
  <c r="A433" i="54" s="1"/>
  <c r="N432" i="54" a="1"/>
  <c r="N432" i="54" s="1"/>
  <c r="O432" i="54" s="1"/>
  <c r="M432" i="54" a="1"/>
  <c r="M432" i="54" s="1"/>
  <c r="L432" i="54" a="1"/>
  <c r="L432" i="54" s="1"/>
  <c r="K432" i="54" a="1"/>
  <c r="K432" i="54" s="1"/>
  <c r="J432" i="54" a="1"/>
  <c r="J432" i="54" s="1"/>
  <c r="I432" i="54" a="1"/>
  <c r="I432" i="54" s="1"/>
  <c r="H432" i="54" a="1"/>
  <c r="H432" i="54" s="1"/>
  <c r="G432" i="54" a="1"/>
  <c r="G432" i="54" s="1"/>
  <c r="F432" i="54" a="1"/>
  <c r="F432" i="54" s="1"/>
  <c r="E432" i="54" a="1"/>
  <c r="E432" i="54" s="1"/>
  <c r="D432" i="54" a="1"/>
  <c r="D432" i="54" s="1"/>
  <c r="C432" i="54" a="1"/>
  <c r="C432" i="54" s="1"/>
  <c r="A432" i="54" a="1"/>
  <c r="A432" i="54" s="1"/>
  <c r="N431" i="54" a="1"/>
  <c r="N431" i="54" s="1"/>
  <c r="O431" i="54" s="1"/>
  <c r="M431" i="54" a="1"/>
  <c r="M431" i="54" s="1"/>
  <c r="L431" i="54" a="1"/>
  <c r="L431" i="54" s="1"/>
  <c r="K431" i="54" a="1"/>
  <c r="K431" i="54" s="1"/>
  <c r="J431" i="54" a="1"/>
  <c r="J431" i="54" s="1"/>
  <c r="I431" i="54" a="1"/>
  <c r="I431" i="54" s="1"/>
  <c r="H431" i="54" a="1"/>
  <c r="H431" i="54" s="1"/>
  <c r="G431" i="54" a="1"/>
  <c r="G431" i="54" s="1"/>
  <c r="F431" i="54" a="1"/>
  <c r="F431" i="54" s="1"/>
  <c r="E431" i="54" a="1"/>
  <c r="E431" i="54" s="1"/>
  <c r="D431" i="54" a="1"/>
  <c r="D431" i="54" s="1"/>
  <c r="C431" i="54" a="1"/>
  <c r="C431" i="54" s="1"/>
  <c r="A431" i="54" a="1"/>
  <c r="A431" i="54" s="1"/>
  <c r="N430" i="54" a="1"/>
  <c r="N430" i="54" s="1"/>
  <c r="O430" i="54" s="1"/>
  <c r="M430" i="54" a="1"/>
  <c r="M430" i="54" s="1"/>
  <c r="L430" i="54" a="1"/>
  <c r="L430" i="54" s="1"/>
  <c r="K430" i="54" a="1"/>
  <c r="K430" i="54" s="1"/>
  <c r="J430" i="54" a="1"/>
  <c r="J430" i="54" s="1"/>
  <c r="I430" i="54" a="1"/>
  <c r="I430" i="54" s="1"/>
  <c r="H430" i="54" a="1"/>
  <c r="H430" i="54" s="1"/>
  <c r="G430" i="54" a="1"/>
  <c r="G430" i="54" s="1"/>
  <c r="F430" i="54" a="1"/>
  <c r="F430" i="54" s="1"/>
  <c r="E430" i="54" a="1"/>
  <c r="E430" i="54" s="1"/>
  <c r="D430" i="54" a="1"/>
  <c r="D430" i="54" s="1"/>
  <c r="C430" i="54" a="1"/>
  <c r="C430" i="54" s="1"/>
  <c r="A430" i="54" a="1"/>
  <c r="A430" i="54" s="1"/>
  <c r="N429" i="54" a="1"/>
  <c r="N429" i="54" s="1"/>
  <c r="O429" i="54" s="1"/>
  <c r="M429" i="54" a="1"/>
  <c r="M429" i="54" s="1"/>
  <c r="L429" i="54" a="1"/>
  <c r="L429" i="54" s="1"/>
  <c r="K429" i="54" a="1"/>
  <c r="K429" i="54" s="1"/>
  <c r="J429" i="54" a="1"/>
  <c r="J429" i="54" s="1"/>
  <c r="I429" i="54" a="1"/>
  <c r="I429" i="54" s="1"/>
  <c r="H429" i="54" a="1"/>
  <c r="H429" i="54" s="1"/>
  <c r="G429" i="54" a="1"/>
  <c r="G429" i="54" s="1"/>
  <c r="F429" i="54" a="1"/>
  <c r="F429" i="54" s="1"/>
  <c r="E429" i="54" a="1"/>
  <c r="E429" i="54" s="1"/>
  <c r="D429" i="54" a="1"/>
  <c r="D429" i="54" s="1"/>
  <c r="C429" i="54" a="1"/>
  <c r="C429" i="54" s="1"/>
  <c r="A429" i="54" a="1"/>
  <c r="A429" i="54" s="1"/>
  <c r="N428" i="54" a="1"/>
  <c r="N428" i="54" s="1"/>
  <c r="O428" i="54" s="1"/>
  <c r="M428" i="54" a="1"/>
  <c r="M428" i="54" s="1"/>
  <c r="L428" i="54" a="1"/>
  <c r="L428" i="54" s="1"/>
  <c r="K428" i="54" a="1"/>
  <c r="K428" i="54" s="1"/>
  <c r="J428" i="54" a="1"/>
  <c r="J428" i="54" s="1"/>
  <c r="I428" i="54" a="1"/>
  <c r="I428" i="54" s="1"/>
  <c r="H428" i="54" a="1"/>
  <c r="H428" i="54" s="1"/>
  <c r="G428" i="54" a="1"/>
  <c r="G428" i="54" s="1"/>
  <c r="F428" i="54" a="1"/>
  <c r="F428" i="54" s="1"/>
  <c r="E428" i="54" a="1"/>
  <c r="E428" i="54" s="1"/>
  <c r="D428" i="54" a="1"/>
  <c r="D428" i="54" s="1"/>
  <c r="C428" i="54" a="1"/>
  <c r="C428" i="54" s="1"/>
  <c r="A428" i="54" a="1"/>
  <c r="A428" i="54" s="1"/>
  <c r="N427" i="54" a="1"/>
  <c r="N427" i="54" s="1"/>
  <c r="O427" i="54" s="1"/>
  <c r="M427" i="54" a="1"/>
  <c r="M427" i="54" s="1"/>
  <c r="L427" i="54" a="1"/>
  <c r="L427" i="54" s="1"/>
  <c r="K427" i="54" a="1"/>
  <c r="K427" i="54" s="1"/>
  <c r="J427" i="54" a="1"/>
  <c r="J427" i="54" s="1"/>
  <c r="I427" i="54" a="1"/>
  <c r="I427" i="54" s="1"/>
  <c r="H427" i="54" a="1"/>
  <c r="H427" i="54" s="1"/>
  <c r="G427" i="54" a="1"/>
  <c r="G427" i="54" s="1"/>
  <c r="F427" i="54" a="1"/>
  <c r="F427" i="54" s="1"/>
  <c r="E427" i="54" a="1"/>
  <c r="E427" i="54" s="1"/>
  <c r="D427" i="54" a="1"/>
  <c r="D427" i="54" s="1"/>
  <c r="C427" i="54" a="1"/>
  <c r="C427" i="54" s="1"/>
  <c r="A427" i="54" a="1"/>
  <c r="A427" i="54" s="1"/>
  <c r="N426" i="54" a="1"/>
  <c r="N426" i="54" s="1"/>
  <c r="O426" i="54" s="1"/>
  <c r="M426" i="54" a="1"/>
  <c r="M426" i="54" s="1"/>
  <c r="L426" i="54" a="1"/>
  <c r="L426" i="54" s="1"/>
  <c r="K426" i="54" a="1"/>
  <c r="K426" i="54" s="1"/>
  <c r="J426" i="54" a="1"/>
  <c r="J426" i="54" s="1"/>
  <c r="I426" i="54" a="1"/>
  <c r="I426" i="54" s="1"/>
  <c r="H426" i="54" a="1"/>
  <c r="H426" i="54" s="1"/>
  <c r="G426" i="54" a="1"/>
  <c r="G426" i="54" s="1"/>
  <c r="F426" i="54" a="1"/>
  <c r="F426" i="54" s="1"/>
  <c r="E426" i="54" a="1"/>
  <c r="E426" i="54" s="1"/>
  <c r="D426" i="54" a="1"/>
  <c r="D426" i="54" s="1"/>
  <c r="C426" i="54" a="1"/>
  <c r="C426" i="54" s="1"/>
  <c r="A426" i="54" a="1"/>
  <c r="A426" i="54" s="1"/>
  <c r="N425" i="54" a="1"/>
  <c r="N425" i="54" s="1"/>
  <c r="O425" i="54" s="1"/>
  <c r="M425" i="54" a="1"/>
  <c r="M425" i="54" s="1"/>
  <c r="L425" i="54" a="1"/>
  <c r="L425" i="54" s="1"/>
  <c r="K425" i="54" a="1"/>
  <c r="K425" i="54" s="1"/>
  <c r="J425" i="54" a="1"/>
  <c r="J425" i="54" s="1"/>
  <c r="I425" i="54" a="1"/>
  <c r="I425" i="54" s="1"/>
  <c r="H425" i="54" a="1"/>
  <c r="H425" i="54" s="1"/>
  <c r="G425" i="54" a="1"/>
  <c r="G425" i="54" s="1"/>
  <c r="F425" i="54" a="1"/>
  <c r="F425" i="54" s="1"/>
  <c r="E425" i="54" a="1"/>
  <c r="E425" i="54" s="1"/>
  <c r="D425" i="54" a="1"/>
  <c r="D425" i="54" s="1"/>
  <c r="C425" i="54" a="1"/>
  <c r="C425" i="54" s="1"/>
  <c r="A425" i="54" a="1"/>
  <c r="A425" i="54" s="1"/>
  <c r="N424" i="54" a="1"/>
  <c r="N424" i="54" s="1"/>
  <c r="O424" i="54" s="1"/>
  <c r="M424" i="54" a="1"/>
  <c r="M424" i="54" s="1"/>
  <c r="L424" i="54" a="1"/>
  <c r="L424" i="54" s="1"/>
  <c r="K424" i="54" a="1"/>
  <c r="K424" i="54" s="1"/>
  <c r="J424" i="54" a="1"/>
  <c r="J424" i="54" s="1"/>
  <c r="I424" i="54" a="1"/>
  <c r="I424" i="54" s="1"/>
  <c r="H424" i="54" a="1"/>
  <c r="H424" i="54" s="1"/>
  <c r="G424" i="54" a="1"/>
  <c r="G424" i="54" s="1"/>
  <c r="F424" i="54" a="1"/>
  <c r="F424" i="54" s="1"/>
  <c r="E424" i="54" a="1"/>
  <c r="E424" i="54" s="1"/>
  <c r="D424" i="54" a="1"/>
  <c r="D424" i="54" s="1"/>
  <c r="C424" i="54" a="1"/>
  <c r="C424" i="54" s="1"/>
  <c r="A424" i="54" a="1"/>
  <c r="A424" i="54" s="1"/>
  <c r="N423" i="54" a="1"/>
  <c r="N423" i="54" s="1"/>
  <c r="O423" i="54" s="1"/>
  <c r="M423" i="54" a="1"/>
  <c r="M423" i="54" s="1"/>
  <c r="L423" i="54" a="1"/>
  <c r="L423" i="54" s="1"/>
  <c r="K423" i="54" a="1"/>
  <c r="K423" i="54" s="1"/>
  <c r="J423" i="54" a="1"/>
  <c r="J423" i="54" s="1"/>
  <c r="I423" i="54" a="1"/>
  <c r="I423" i="54" s="1"/>
  <c r="H423" i="54" a="1"/>
  <c r="H423" i="54" s="1"/>
  <c r="G423" i="54" a="1"/>
  <c r="G423" i="54" s="1"/>
  <c r="F423" i="54" a="1"/>
  <c r="F423" i="54" s="1"/>
  <c r="E423" i="54" a="1"/>
  <c r="E423" i="54" s="1"/>
  <c r="D423" i="54" a="1"/>
  <c r="D423" i="54" s="1"/>
  <c r="C423" i="54" a="1"/>
  <c r="C423" i="54" s="1"/>
  <c r="A423" i="54" a="1"/>
  <c r="A423" i="54" s="1"/>
  <c r="N422" i="54" a="1"/>
  <c r="N422" i="54" s="1"/>
  <c r="O422" i="54" s="1"/>
  <c r="M422" i="54" a="1"/>
  <c r="M422" i="54" s="1"/>
  <c r="L422" i="54" a="1"/>
  <c r="L422" i="54" s="1"/>
  <c r="K422" i="54" a="1"/>
  <c r="K422" i="54" s="1"/>
  <c r="J422" i="54" a="1"/>
  <c r="J422" i="54" s="1"/>
  <c r="I422" i="54" a="1"/>
  <c r="I422" i="54" s="1"/>
  <c r="H422" i="54" a="1"/>
  <c r="H422" i="54" s="1"/>
  <c r="G422" i="54" a="1"/>
  <c r="G422" i="54" s="1"/>
  <c r="F422" i="54" a="1"/>
  <c r="F422" i="54" s="1"/>
  <c r="E422" i="54" a="1"/>
  <c r="E422" i="54" s="1"/>
  <c r="D422" i="54" a="1"/>
  <c r="D422" i="54" s="1"/>
  <c r="C422" i="54" a="1"/>
  <c r="C422" i="54" s="1"/>
  <c r="A422" i="54" a="1"/>
  <c r="A422" i="54" s="1"/>
  <c r="N421" i="54" a="1"/>
  <c r="N421" i="54" s="1"/>
  <c r="O421" i="54" s="1"/>
  <c r="M421" i="54" a="1"/>
  <c r="M421" i="54" s="1"/>
  <c r="L421" i="54" a="1"/>
  <c r="L421" i="54" s="1"/>
  <c r="K421" i="54" a="1"/>
  <c r="K421" i="54" s="1"/>
  <c r="J421" i="54" a="1"/>
  <c r="J421" i="54" s="1"/>
  <c r="I421" i="54" a="1"/>
  <c r="I421" i="54" s="1"/>
  <c r="H421" i="54" a="1"/>
  <c r="H421" i="54" s="1"/>
  <c r="G421" i="54" a="1"/>
  <c r="G421" i="54" s="1"/>
  <c r="F421" i="54" a="1"/>
  <c r="F421" i="54" s="1"/>
  <c r="E421" i="54" a="1"/>
  <c r="E421" i="54" s="1"/>
  <c r="D421" i="54" a="1"/>
  <c r="D421" i="54" s="1"/>
  <c r="C421" i="54" a="1"/>
  <c r="C421" i="54" s="1"/>
  <c r="A421" i="54" a="1"/>
  <c r="A421" i="54" s="1"/>
  <c r="N420" i="54" a="1"/>
  <c r="N420" i="54" s="1"/>
  <c r="O420" i="54" s="1"/>
  <c r="M420" i="54" a="1"/>
  <c r="M420" i="54" s="1"/>
  <c r="L420" i="54" a="1"/>
  <c r="L420" i="54" s="1"/>
  <c r="K420" i="54" a="1"/>
  <c r="K420" i="54" s="1"/>
  <c r="J420" i="54" a="1"/>
  <c r="J420" i="54" s="1"/>
  <c r="I420" i="54" a="1"/>
  <c r="I420" i="54" s="1"/>
  <c r="H420" i="54" a="1"/>
  <c r="H420" i="54" s="1"/>
  <c r="G420" i="54" a="1"/>
  <c r="G420" i="54" s="1"/>
  <c r="F420" i="54" a="1"/>
  <c r="F420" i="54" s="1"/>
  <c r="E420" i="54" a="1"/>
  <c r="E420" i="54" s="1"/>
  <c r="D420" i="54" a="1"/>
  <c r="D420" i="54" s="1"/>
  <c r="C420" i="54" a="1"/>
  <c r="C420" i="54" s="1"/>
  <c r="A420" i="54" a="1"/>
  <c r="A420" i="54" s="1"/>
  <c r="N419" i="54" a="1"/>
  <c r="N419" i="54" s="1"/>
  <c r="O419" i="54" s="1"/>
  <c r="M419" i="54" a="1"/>
  <c r="M419" i="54" s="1"/>
  <c r="L419" i="54" a="1"/>
  <c r="L419" i="54" s="1"/>
  <c r="K419" i="54" a="1"/>
  <c r="K419" i="54" s="1"/>
  <c r="J419" i="54" a="1"/>
  <c r="J419" i="54" s="1"/>
  <c r="I419" i="54" a="1"/>
  <c r="I419" i="54" s="1"/>
  <c r="H419" i="54" a="1"/>
  <c r="H419" i="54" s="1"/>
  <c r="G419" i="54" a="1"/>
  <c r="G419" i="54" s="1"/>
  <c r="F419" i="54" a="1"/>
  <c r="F419" i="54" s="1"/>
  <c r="E419" i="54" a="1"/>
  <c r="E419" i="54" s="1"/>
  <c r="D419" i="54" a="1"/>
  <c r="D419" i="54" s="1"/>
  <c r="C419" i="54" a="1"/>
  <c r="C419" i="54" s="1"/>
  <c r="A419" i="54" a="1"/>
  <c r="A419" i="54" s="1"/>
  <c r="N418" i="54" a="1"/>
  <c r="N418" i="54" s="1"/>
  <c r="O418" i="54" s="1"/>
  <c r="M418" i="54" a="1"/>
  <c r="M418" i="54" s="1"/>
  <c r="L418" i="54" a="1"/>
  <c r="L418" i="54" s="1"/>
  <c r="K418" i="54" a="1"/>
  <c r="K418" i="54" s="1"/>
  <c r="J418" i="54" a="1"/>
  <c r="J418" i="54" s="1"/>
  <c r="I418" i="54" a="1"/>
  <c r="I418" i="54" s="1"/>
  <c r="H418" i="54" a="1"/>
  <c r="H418" i="54" s="1"/>
  <c r="G418" i="54" a="1"/>
  <c r="G418" i="54" s="1"/>
  <c r="F418" i="54" a="1"/>
  <c r="F418" i="54" s="1"/>
  <c r="E418" i="54" a="1"/>
  <c r="E418" i="54" s="1"/>
  <c r="D418" i="54" a="1"/>
  <c r="D418" i="54" s="1"/>
  <c r="C418" i="54" a="1"/>
  <c r="C418" i="54" s="1"/>
  <c r="A418" i="54" a="1"/>
  <c r="A418" i="54" s="1"/>
  <c r="N417" i="54" a="1"/>
  <c r="N417" i="54" s="1"/>
  <c r="O417" i="54" s="1"/>
  <c r="M417" i="54" a="1"/>
  <c r="M417" i="54" s="1"/>
  <c r="L417" i="54" a="1"/>
  <c r="L417" i="54" s="1"/>
  <c r="K417" i="54" a="1"/>
  <c r="K417" i="54" s="1"/>
  <c r="J417" i="54" a="1"/>
  <c r="J417" i="54" s="1"/>
  <c r="I417" i="54" a="1"/>
  <c r="I417" i="54" s="1"/>
  <c r="H417" i="54" a="1"/>
  <c r="H417" i="54" s="1"/>
  <c r="G417" i="54" a="1"/>
  <c r="G417" i="54" s="1"/>
  <c r="F417" i="54" a="1"/>
  <c r="F417" i="54" s="1"/>
  <c r="E417" i="54" a="1"/>
  <c r="E417" i="54" s="1"/>
  <c r="D417" i="54" a="1"/>
  <c r="D417" i="54" s="1"/>
  <c r="C417" i="54" a="1"/>
  <c r="C417" i="54" s="1"/>
  <c r="A417" i="54" a="1"/>
  <c r="A417" i="54" s="1"/>
  <c r="N416" i="54" a="1"/>
  <c r="N416" i="54" s="1"/>
  <c r="O416" i="54" s="1"/>
  <c r="M416" i="54" a="1"/>
  <c r="M416" i="54" s="1"/>
  <c r="L416" i="54" a="1"/>
  <c r="L416" i="54" s="1"/>
  <c r="K416" i="54" a="1"/>
  <c r="K416" i="54" s="1"/>
  <c r="J416" i="54" a="1"/>
  <c r="J416" i="54" s="1"/>
  <c r="I416" i="54" a="1"/>
  <c r="I416" i="54" s="1"/>
  <c r="H416" i="54" a="1"/>
  <c r="H416" i="54" s="1"/>
  <c r="G416" i="54" a="1"/>
  <c r="G416" i="54" s="1"/>
  <c r="F416" i="54" a="1"/>
  <c r="F416" i="54" s="1"/>
  <c r="E416" i="54" a="1"/>
  <c r="E416" i="54" s="1"/>
  <c r="D416" i="54" a="1"/>
  <c r="D416" i="54" s="1"/>
  <c r="C416" i="54" a="1"/>
  <c r="C416" i="54" s="1"/>
  <c r="A416" i="54" a="1"/>
  <c r="A416" i="54" s="1"/>
  <c r="N415" i="54" a="1"/>
  <c r="N415" i="54" s="1"/>
  <c r="O415" i="54" s="1"/>
  <c r="M415" i="54" a="1"/>
  <c r="M415" i="54" s="1"/>
  <c r="L415" i="54" a="1"/>
  <c r="L415" i="54" s="1"/>
  <c r="K415" i="54" a="1"/>
  <c r="K415" i="54" s="1"/>
  <c r="J415" i="54" a="1"/>
  <c r="J415" i="54" s="1"/>
  <c r="I415" i="54" a="1"/>
  <c r="I415" i="54" s="1"/>
  <c r="H415" i="54" a="1"/>
  <c r="H415" i="54" s="1"/>
  <c r="G415" i="54" a="1"/>
  <c r="G415" i="54" s="1"/>
  <c r="F415" i="54" a="1"/>
  <c r="F415" i="54" s="1"/>
  <c r="E415" i="54" a="1"/>
  <c r="E415" i="54" s="1"/>
  <c r="D415" i="54" a="1"/>
  <c r="D415" i="54" s="1"/>
  <c r="C415" i="54" a="1"/>
  <c r="C415" i="54" s="1"/>
  <c r="A415" i="54" a="1"/>
  <c r="A415" i="54" s="1"/>
  <c r="N414" i="54" a="1"/>
  <c r="N414" i="54" s="1"/>
  <c r="O414" i="54" s="1"/>
  <c r="M414" i="54" a="1"/>
  <c r="M414" i="54" s="1"/>
  <c r="L414" i="54" a="1"/>
  <c r="L414" i="54" s="1"/>
  <c r="K414" i="54" a="1"/>
  <c r="K414" i="54" s="1"/>
  <c r="J414" i="54" a="1"/>
  <c r="J414" i="54" s="1"/>
  <c r="I414" i="54" a="1"/>
  <c r="I414" i="54" s="1"/>
  <c r="H414" i="54" a="1"/>
  <c r="H414" i="54" s="1"/>
  <c r="G414" i="54" a="1"/>
  <c r="G414" i="54" s="1"/>
  <c r="F414" i="54" a="1"/>
  <c r="F414" i="54" s="1"/>
  <c r="E414" i="54" a="1"/>
  <c r="E414" i="54" s="1"/>
  <c r="D414" i="54" a="1"/>
  <c r="D414" i="54" s="1"/>
  <c r="C414" i="54" a="1"/>
  <c r="C414" i="54" s="1"/>
  <c r="A414" i="54" a="1"/>
  <c r="A414" i="54" s="1"/>
  <c r="N413" i="54" a="1"/>
  <c r="N413" i="54" s="1"/>
  <c r="O413" i="54" s="1"/>
  <c r="M413" i="54" a="1"/>
  <c r="M413" i="54" s="1"/>
  <c r="L413" i="54" a="1"/>
  <c r="L413" i="54" s="1"/>
  <c r="K413" i="54" a="1"/>
  <c r="K413" i="54" s="1"/>
  <c r="J413" i="54" a="1"/>
  <c r="J413" i="54" s="1"/>
  <c r="I413" i="54" a="1"/>
  <c r="I413" i="54" s="1"/>
  <c r="H413" i="54" a="1"/>
  <c r="H413" i="54" s="1"/>
  <c r="G413" i="54" a="1"/>
  <c r="G413" i="54" s="1"/>
  <c r="F413" i="54" a="1"/>
  <c r="F413" i="54" s="1"/>
  <c r="E413" i="54" a="1"/>
  <c r="E413" i="54" s="1"/>
  <c r="D413" i="54" a="1"/>
  <c r="D413" i="54" s="1"/>
  <c r="C413" i="54" a="1"/>
  <c r="C413" i="54" s="1"/>
  <c r="A413" i="54" a="1"/>
  <c r="A413" i="54" s="1"/>
  <c r="N412" i="54" a="1"/>
  <c r="N412" i="54" s="1"/>
  <c r="O412" i="54" s="1"/>
  <c r="M412" i="54" a="1"/>
  <c r="M412" i="54" s="1"/>
  <c r="L412" i="54" a="1"/>
  <c r="L412" i="54" s="1"/>
  <c r="K412" i="54" a="1"/>
  <c r="K412" i="54" s="1"/>
  <c r="J412" i="54" a="1"/>
  <c r="J412" i="54" s="1"/>
  <c r="I412" i="54" a="1"/>
  <c r="I412" i="54" s="1"/>
  <c r="H412" i="54" a="1"/>
  <c r="H412" i="54" s="1"/>
  <c r="G412" i="54" a="1"/>
  <c r="G412" i="54" s="1"/>
  <c r="F412" i="54" a="1"/>
  <c r="F412" i="54" s="1"/>
  <c r="E412" i="54" a="1"/>
  <c r="E412" i="54" s="1"/>
  <c r="D412" i="54" a="1"/>
  <c r="D412" i="54" s="1"/>
  <c r="C412" i="54" a="1"/>
  <c r="C412" i="54" s="1"/>
  <c r="A412" i="54" a="1"/>
  <c r="A412" i="54" s="1"/>
  <c r="N411" i="54" a="1"/>
  <c r="N411" i="54" s="1"/>
  <c r="O411" i="54" s="1"/>
  <c r="M411" i="54" a="1"/>
  <c r="M411" i="54" s="1"/>
  <c r="L411" i="54" a="1"/>
  <c r="L411" i="54" s="1"/>
  <c r="K411" i="54" a="1"/>
  <c r="K411" i="54" s="1"/>
  <c r="J411" i="54" a="1"/>
  <c r="J411" i="54" s="1"/>
  <c r="I411" i="54" a="1"/>
  <c r="I411" i="54" s="1"/>
  <c r="H411" i="54" a="1"/>
  <c r="H411" i="54" s="1"/>
  <c r="G411" i="54" a="1"/>
  <c r="G411" i="54" s="1"/>
  <c r="F411" i="54" a="1"/>
  <c r="F411" i="54" s="1"/>
  <c r="E411" i="54" a="1"/>
  <c r="E411" i="54" s="1"/>
  <c r="D411" i="54" a="1"/>
  <c r="D411" i="54" s="1"/>
  <c r="C411" i="54" a="1"/>
  <c r="C411" i="54" s="1"/>
  <c r="A411" i="54" a="1"/>
  <c r="A411" i="54" s="1"/>
  <c r="N410" i="54" a="1"/>
  <c r="N410" i="54" s="1"/>
  <c r="O410" i="54" s="1"/>
  <c r="M410" i="54" a="1"/>
  <c r="M410" i="54" s="1"/>
  <c r="L410" i="54" a="1"/>
  <c r="L410" i="54" s="1"/>
  <c r="K410" i="54" a="1"/>
  <c r="K410" i="54" s="1"/>
  <c r="J410" i="54" a="1"/>
  <c r="J410" i="54" s="1"/>
  <c r="I410" i="54" a="1"/>
  <c r="I410" i="54" s="1"/>
  <c r="H410" i="54" a="1"/>
  <c r="H410" i="54" s="1"/>
  <c r="G410" i="54" a="1"/>
  <c r="G410" i="54" s="1"/>
  <c r="F410" i="54" a="1"/>
  <c r="F410" i="54" s="1"/>
  <c r="E410" i="54" a="1"/>
  <c r="E410" i="54" s="1"/>
  <c r="D410" i="54" a="1"/>
  <c r="D410" i="54" s="1"/>
  <c r="C410" i="54" a="1"/>
  <c r="C410" i="54" s="1"/>
  <c r="A410" i="54" a="1"/>
  <c r="A410" i="54" s="1"/>
  <c r="N409" i="54" a="1"/>
  <c r="N409" i="54" s="1"/>
  <c r="O409" i="54" s="1"/>
  <c r="M409" i="54" a="1"/>
  <c r="M409" i="54" s="1"/>
  <c r="L409" i="54" a="1"/>
  <c r="L409" i="54" s="1"/>
  <c r="K409" i="54" a="1"/>
  <c r="K409" i="54" s="1"/>
  <c r="J409" i="54" a="1"/>
  <c r="J409" i="54" s="1"/>
  <c r="I409" i="54" a="1"/>
  <c r="I409" i="54" s="1"/>
  <c r="H409" i="54" a="1"/>
  <c r="H409" i="54" s="1"/>
  <c r="G409" i="54" a="1"/>
  <c r="G409" i="54" s="1"/>
  <c r="F409" i="54" a="1"/>
  <c r="F409" i="54" s="1"/>
  <c r="E409" i="54" a="1"/>
  <c r="E409" i="54" s="1"/>
  <c r="D409" i="54" a="1"/>
  <c r="D409" i="54" s="1"/>
  <c r="C409" i="54" a="1"/>
  <c r="C409" i="54" s="1"/>
  <c r="A409" i="54" a="1"/>
  <c r="A409" i="54" s="1"/>
  <c r="N408" i="54" a="1"/>
  <c r="N408" i="54" s="1"/>
  <c r="O408" i="54" s="1"/>
  <c r="M408" i="54" a="1"/>
  <c r="M408" i="54" s="1"/>
  <c r="L408" i="54" a="1"/>
  <c r="L408" i="54" s="1"/>
  <c r="K408" i="54" a="1"/>
  <c r="K408" i="54" s="1"/>
  <c r="J408" i="54" a="1"/>
  <c r="J408" i="54" s="1"/>
  <c r="I408" i="54" a="1"/>
  <c r="I408" i="54" s="1"/>
  <c r="H408" i="54" a="1"/>
  <c r="H408" i="54" s="1"/>
  <c r="G408" i="54" a="1"/>
  <c r="G408" i="54" s="1"/>
  <c r="F408" i="54" a="1"/>
  <c r="F408" i="54" s="1"/>
  <c r="E408" i="54" a="1"/>
  <c r="E408" i="54" s="1"/>
  <c r="D408" i="54" a="1"/>
  <c r="D408" i="54" s="1"/>
  <c r="C408" i="54" a="1"/>
  <c r="C408" i="54" s="1"/>
  <c r="A408" i="54" a="1"/>
  <c r="A408" i="54" s="1"/>
  <c r="N407" i="54" a="1"/>
  <c r="N407" i="54" s="1"/>
  <c r="O407" i="54" s="1"/>
  <c r="M407" i="54" a="1"/>
  <c r="M407" i="54" s="1"/>
  <c r="L407" i="54" a="1"/>
  <c r="L407" i="54" s="1"/>
  <c r="K407" i="54" a="1"/>
  <c r="K407" i="54" s="1"/>
  <c r="J407" i="54" a="1"/>
  <c r="J407" i="54" s="1"/>
  <c r="I407" i="54" a="1"/>
  <c r="I407" i="54" s="1"/>
  <c r="H407" i="54" a="1"/>
  <c r="H407" i="54" s="1"/>
  <c r="G407" i="54" a="1"/>
  <c r="G407" i="54" s="1"/>
  <c r="F407" i="54" a="1"/>
  <c r="F407" i="54" s="1"/>
  <c r="E407" i="54" a="1"/>
  <c r="E407" i="54" s="1"/>
  <c r="D407" i="54" a="1"/>
  <c r="D407" i="54" s="1"/>
  <c r="C407" i="54" a="1"/>
  <c r="C407" i="54" s="1"/>
  <c r="A407" i="54" a="1"/>
  <c r="A407" i="54" s="1"/>
  <c r="N406" i="54" a="1"/>
  <c r="N406" i="54" s="1"/>
  <c r="O406" i="54" s="1"/>
  <c r="M406" i="54" a="1"/>
  <c r="M406" i="54" s="1"/>
  <c r="L406" i="54" a="1"/>
  <c r="L406" i="54" s="1"/>
  <c r="K406" i="54" a="1"/>
  <c r="K406" i="54" s="1"/>
  <c r="J406" i="54" a="1"/>
  <c r="J406" i="54" s="1"/>
  <c r="I406" i="54" a="1"/>
  <c r="I406" i="54" s="1"/>
  <c r="H406" i="54" a="1"/>
  <c r="H406" i="54" s="1"/>
  <c r="G406" i="54" a="1"/>
  <c r="G406" i="54" s="1"/>
  <c r="F406" i="54" a="1"/>
  <c r="F406" i="54" s="1"/>
  <c r="E406" i="54" a="1"/>
  <c r="E406" i="54" s="1"/>
  <c r="D406" i="54" a="1"/>
  <c r="D406" i="54" s="1"/>
  <c r="C406" i="54" a="1"/>
  <c r="C406" i="54" s="1"/>
  <c r="A406" i="54" a="1"/>
  <c r="A406" i="54" s="1"/>
  <c r="N405" i="54" a="1"/>
  <c r="N405" i="54" s="1"/>
  <c r="O405" i="54" s="1"/>
  <c r="M405" i="54" a="1"/>
  <c r="M405" i="54" s="1"/>
  <c r="L405" i="54" a="1"/>
  <c r="L405" i="54" s="1"/>
  <c r="K405" i="54" a="1"/>
  <c r="K405" i="54" s="1"/>
  <c r="J405" i="54" a="1"/>
  <c r="J405" i="54" s="1"/>
  <c r="I405" i="54" a="1"/>
  <c r="I405" i="54" s="1"/>
  <c r="H405" i="54" a="1"/>
  <c r="H405" i="54" s="1"/>
  <c r="G405" i="54" a="1"/>
  <c r="G405" i="54" s="1"/>
  <c r="F405" i="54" a="1"/>
  <c r="F405" i="54" s="1"/>
  <c r="E405" i="54" a="1"/>
  <c r="E405" i="54" s="1"/>
  <c r="D405" i="54" a="1"/>
  <c r="D405" i="54" s="1"/>
  <c r="C405" i="54" a="1"/>
  <c r="C405" i="54" s="1"/>
  <c r="A405" i="54" a="1"/>
  <c r="A405" i="54" s="1"/>
  <c r="N404" i="54" a="1"/>
  <c r="N404" i="54" s="1"/>
  <c r="O404" i="54" s="1"/>
  <c r="M404" i="54" a="1"/>
  <c r="M404" i="54" s="1"/>
  <c r="L404" i="54" a="1"/>
  <c r="L404" i="54" s="1"/>
  <c r="K404" i="54" a="1"/>
  <c r="K404" i="54" s="1"/>
  <c r="J404" i="54" a="1"/>
  <c r="J404" i="54" s="1"/>
  <c r="I404" i="54" a="1"/>
  <c r="I404" i="54" s="1"/>
  <c r="H404" i="54" a="1"/>
  <c r="H404" i="54" s="1"/>
  <c r="G404" i="54" a="1"/>
  <c r="G404" i="54" s="1"/>
  <c r="F404" i="54" a="1"/>
  <c r="F404" i="54" s="1"/>
  <c r="E404" i="54" a="1"/>
  <c r="E404" i="54" s="1"/>
  <c r="D404" i="54" a="1"/>
  <c r="D404" i="54" s="1"/>
  <c r="C404" i="54" a="1"/>
  <c r="C404" i="54" s="1"/>
  <c r="A404" i="54" a="1"/>
  <c r="A404" i="54" s="1"/>
  <c r="N403" i="54" a="1"/>
  <c r="N403" i="54" s="1"/>
  <c r="O403" i="54" s="1"/>
  <c r="M403" i="54" a="1"/>
  <c r="M403" i="54" s="1"/>
  <c r="L403" i="54" a="1"/>
  <c r="L403" i="54" s="1"/>
  <c r="K403" i="54" a="1"/>
  <c r="K403" i="54" s="1"/>
  <c r="J403" i="54" a="1"/>
  <c r="J403" i="54" s="1"/>
  <c r="I403" i="54" a="1"/>
  <c r="I403" i="54" s="1"/>
  <c r="H403" i="54" a="1"/>
  <c r="H403" i="54" s="1"/>
  <c r="G403" i="54" a="1"/>
  <c r="G403" i="54" s="1"/>
  <c r="F403" i="54" a="1"/>
  <c r="F403" i="54" s="1"/>
  <c r="E403" i="54" a="1"/>
  <c r="E403" i="54" s="1"/>
  <c r="D403" i="54" a="1"/>
  <c r="D403" i="54" s="1"/>
  <c r="C403" i="54" a="1"/>
  <c r="C403" i="54" s="1"/>
  <c r="A403" i="54" a="1"/>
  <c r="A403" i="54" s="1"/>
  <c r="N402" i="54" a="1"/>
  <c r="N402" i="54" s="1"/>
  <c r="O402" i="54" s="1"/>
  <c r="M402" i="54" a="1"/>
  <c r="M402" i="54" s="1"/>
  <c r="L402" i="54" a="1"/>
  <c r="L402" i="54" s="1"/>
  <c r="K402" i="54" a="1"/>
  <c r="K402" i="54" s="1"/>
  <c r="J402" i="54" a="1"/>
  <c r="J402" i="54" s="1"/>
  <c r="I402" i="54" a="1"/>
  <c r="I402" i="54" s="1"/>
  <c r="H402" i="54" a="1"/>
  <c r="H402" i="54" s="1"/>
  <c r="G402" i="54" a="1"/>
  <c r="G402" i="54" s="1"/>
  <c r="F402" i="54" a="1"/>
  <c r="F402" i="54" s="1"/>
  <c r="E402" i="54" a="1"/>
  <c r="E402" i="54" s="1"/>
  <c r="D402" i="54" a="1"/>
  <c r="D402" i="54" s="1"/>
  <c r="C402" i="54" a="1"/>
  <c r="C402" i="54" s="1"/>
  <c r="A402" i="54" a="1"/>
  <c r="A402" i="54" s="1"/>
  <c r="N401" i="54" a="1"/>
  <c r="N401" i="54" s="1"/>
  <c r="O401" i="54" s="1"/>
  <c r="M401" i="54" a="1"/>
  <c r="M401" i="54" s="1"/>
  <c r="L401" i="54" a="1"/>
  <c r="L401" i="54" s="1"/>
  <c r="K401" i="54" a="1"/>
  <c r="K401" i="54" s="1"/>
  <c r="J401" i="54" a="1"/>
  <c r="J401" i="54" s="1"/>
  <c r="I401" i="54" a="1"/>
  <c r="I401" i="54" s="1"/>
  <c r="H401" i="54" a="1"/>
  <c r="H401" i="54" s="1"/>
  <c r="G401" i="54" a="1"/>
  <c r="G401" i="54" s="1"/>
  <c r="F401" i="54" a="1"/>
  <c r="F401" i="54" s="1"/>
  <c r="E401" i="54" a="1"/>
  <c r="E401" i="54" s="1"/>
  <c r="D401" i="54" a="1"/>
  <c r="D401" i="54" s="1"/>
  <c r="C401" i="54" a="1"/>
  <c r="C401" i="54" s="1"/>
  <c r="A401" i="54" a="1"/>
  <c r="A401" i="54" s="1"/>
  <c r="N400" i="54" a="1"/>
  <c r="N400" i="54" s="1"/>
  <c r="O400" i="54" s="1"/>
  <c r="M400" i="54" a="1"/>
  <c r="M400" i="54" s="1"/>
  <c r="L400" i="54" a="1"/>
  <c r="L400" i="54" s="1"/>
  <c r="K400" i="54" a="1"/>
  <c r="K400" i="54" s="1"/>
  <c r="J400" i="54" a="1"/>
  <c r="J400" i="54" s="1"/>
  <c r="I400" i="54" a="1"/>
  <c r="I400" i="54" s="1"/>
  <c r="H400" i="54" a="1"/>
  <c r="H400" i="54" s="1"/>
  <c r="G400" i="54" a="1"/>
  <c r="G400" i="54" s="1"/>
  <c r="F400" i="54" a="1"/>
  <c r="F400" i="54" s="1"/>
  <c r="E400" i="54" a="1"/>
  <c r="E400" i="54" s="1"/>
  <c r="D400" i="54" a="1"/>
  <c r="D400" i="54" s="1"/>
  <c r="C400" i="54" a="1"/>
  <c r="C400" i="54" s="1"/>
  <c r="A400" i="54" a="1"/>
  <c r="A400" i="54" s="1"/>
  <c r="N399" i="54" a="1"/>
  <c r="N399" i="54" s="1"/>
  <c r="O399" i="54" s="1"/>
  <c r="M399" i="54" a="1"/>
  <c r="M399" i="54" s="1"/>
  <c r="L399" i="54" a="1"/>
  <c r="L399" i="54" s="1"/>
  <c r="K399" i="54" a="1"/>
  <c r="K399" i="54" s="1"/>
  <c r="J399" i="54" a="1"/>
  <c r="J399" i="54" s="1"/>
  <c r="I399" i="54" a="1"/>
  <c r="I399" i="54" s="1"/>
  <c r="H399" i="54" a="1"/>
  <c r="H399" i="54" s="1"/>
  <c r="G399" i="54" a="1"/>
  <c r="G399" i="54" s="1"/>
  <c r="F399" i="54" a="1"/>
  <c r="F399" i="54" s="1"/>
  <c r="E399" i="54" a="1"/>
  <c r="E399" i="54" s="1"/>
  <c r="D399" i="54" a="1"/>
  <c r="D399" i="54" s="1"/>
  <c r="C399" i="54" a="1"/>
  <c r="C399" i="54" s="1"/>
  <c r="A399" i="54" a="1"/>
  <c r="A399" i="54" s="1"/>
  <c r="N398" i="54" a="1"/>
  <c r="N398" i="54" s="1"/>
  <c r="O398" i="54" s="1"/>
  <c r="M398" i="54" a="1"/>
  <c r="M398" i="54" s="1"/>
  <c r="L398" i="54" a="1"/>
  <c r="L398" i="54" s="1"/>
  <c r="K398" i="54" a="1"/>
  <c r="K398" i="54" s="1"/>
  <c r="J398" i="54" a="1"/>
  <c r="J398" i="54" s="1"/>
  <c r="I398" i="54" a="1"/>
  <c r="I398" i="54" s="1"/>
  <c r="H398" i="54" a="1"/>
  <c r="H398" i="54" s="1"/>
  <c r="G398" i="54" a="1"/>
  <c r="G398" i="54" s="1"/>
  <c r="F398" i="54" a="1"/>
  <c r="F398" i="54" s="1"/>
  <c r="E398" i="54" a="1"/>
  <c r="E398" i="54" s="1"/>
  <c r="D398" i="54" a="1"/>
  <c r="D398" i="54" s="1"/>
  <c r="C398" i="54" a="1"/>
  <c r="C398" i="54" s="1"/>
  <c r="A398" i="54" a="1"/>
  <c r="A398" i="54" s="1"/>
  <c r="N397" i="54" a="1"/>
  <c r="N397" i="54" s="1"/>
  <c r="O397" i="54" s="1"/>
  <c r="M397" i="54" a="1"/>
  <c r="M397" i="54" s="1"/>
  <c r="L397" i="54" a="1"/>
  <c r="L397" i="54" s="1"/>
  <c r="K397" i="54" a="1"/>
  <c r="K397" i="54" s="1"/>
  <c r="J397" i="54" a="1"/>
  <c r="J397" i="54" s="1"/>
  <c r="I397" i="54" a="1"/>
  <c r="I397" i="54" s="1"/>
  <c r="H397" i="54" a="1"/>
  <c r="H397" i="54" s="1"/>
  <c r="G397" i="54" a="1"/>
  <c r="G397" i="54" s="1"/>
  <c r="F397" i="54" a="1"/>
  <c r="F397" i="54" s="1"/>
  <c r="E397" i="54" a="1"/>
  <c r="E397" i="54" s="1"/>
  <c r="D397" i="54" a="1"/>
  <c r="D397" i="54" s="1"/>
  <c r="C397" i="54" a="1"/>
  <c r="C397" i="54" s="1"/>
  <c r="A397" i="54" a="1"/>
  <c r="A397" i="54" s="1"/>
  <c r="N396" i="54" a="1"/>
  <c r="N396" i="54" s="1"/>
  <c r="O396" i="54" s="1"/>
  <c r="M396" i="54" a="1"/>
  <c r="M396" i="54" s="1"/>
  <c r="L396" i="54" a="1"/>
  <c r="L396" i="54" s="1"/>
  <c r="K396" i="54" a="1"/>
  <c r="K396" i="54" s="1"/>
  <c r="J396" i="54" a="1"/>
  <c r="J396" i="54" s="1"/>
  <c r="I396" i="54" a="1"/>
  <c r="I396" i="54" s="1"/>
  <c r="H396" i="54" a="1"/>
  <c r="H396" i="54" s="1"/>
  <c r="G396" i="54" a="1"/>
  <c r="G396" i="54" s="1"/>
  <c r="F396" i="54" a="1"/>
  <c r="F396" i="54" s="1"/>
  <c r="E396" i="54" a="1"/>
  <c r="E396" i="54" s="1"/>
  <c r="D396" i="54" a="1"/>
  <c r="D396" i="54" s="1"/>
  <c r="C396" i="54" a="1"/>
  <c r="C396" i="54" s="1"/>
  <c r="A396" i="54" a="1"/>
  <c r="A396" i="54" s="1"/>
  <c r="N395" i="54" a="1"/>
  <c r="N395" i="54" s="1"/>
  <c r="O395" i="54" s="1"/>
  <c r="M395" i="54" a="1"/>
  <c r="M395" i="54" s="1"/>
  <c r="L395" i="54" a="1"/>
  <c r="L395" i="54" s="1"/>
  <c r="K395" i="54" a="1"/>
  <c r="K395" i="54" s="1"/>
  <c r="J395" i="54" a="1"/>
  <c r="J395" i="54" s="1"/>
  <c r="I395" i="54" a="1"/>
  <c r="I395" i="54" s="1"/>
  <c r="H395" i="54" a="1"/>
  <c r="H395" i="54" s="1"/>
  <c r="G395" i="54" a="1"/>
  <c r="G395" i="54" s="1"/>
  <c r="F395" i="54" a="1"/>
  <c r="F395" i="54" s="1"/>
  <c r="E395" i="54" a="1"/>
  <c r="E395" i="54" s="1"/>
  <c r="D395" i="54" a="1"/>
  <c r="D395" i="54" s="1"/>
  <c r="C395" i="54" a="1"/>
  <c r="C395" i="54" s="1"/>
  <c r="A395" i="54" a="1"/>
  <c r="A395" i="54" s="1"/>
  <c r="N394" i="54" a="1"/>
  <c r="N394" i="54" s="1"/>
  <c r="O394" i="54" s="1"/>
  <c r="M394" i="54" a="1"/>
  <c r="M394" i="54" s="1"/>
  <c r="L394" i="54" a="1"/>
  <c r="L394" i="54" s="1"/>
  <c r="K394" i="54" a="1"/>
  <c r="K394" i="54" s="1"/>
  <c r="J394" i="54" a="1"/>
  <c r="J394" i="54" s="1"/>
  <c r="I394" i="54" a="1"/>
  <c r="I394" i="54" s="1"/>
  <c r="H394" i="54" a="1"/>
  <c r="H394" i="54" s="1"/>
  <c r="G394" i="54" a="1"/>
  <c r="G394" i="54" s="1"/>
  <c r="F394" i="54" a="1"/>
  <c r="F394" i="54" s="1"/>
  <c r="E394" i="54" a="1"/>
  <c r="E394" i="54" s="1"/>
  <c r="D394" i="54" a="1"/>
  <c r="D394" i="54" s="1"/>
  <c r="C394" i="54" a="1"/>
  <c r="C394" i="54" s="1"/>
  <c r="A394" i="54" a="1"/>
  <c r="A394" i="54" s="1"/>
  <c r="N393" i="54" a="1"/>
  <c r="N393" i="54" s="1"/>
  <c r="O393" i="54" s="1"/>
  <c r="M393" i="54" a="1"/>
  <c r="M393" i="54" s="1"/>
  <c r="L393" i="54" a="1"/>
  <c r="L393" i="54" s="1"/>
  <c r="K393" i="54" a="1"/>
  <c r="K393" i="54" s="1"/>
  <c r="J393" i="54" a="1"/>
  <c r="J393" i="54" s="1"/>
  <c r="I393" i="54" a="1"/>
  <c r="I393" i="54" s="1"/>
  <c r="H393" i="54" a="1"/>
  <c r="H393" i="54" s="1"/>
  <c r="G393" i="54" a="1"/>
  <c r="G393" i="54" s="1"/>
  <c r="F393" i="54" a="1"/>
  <c r="F393" i="54" s="1"/>
  <c r="E393" i="54" a="1"/>
  <c r="E393" i="54" s="1"/>
  <c r="D393" i="54" a="1"/>
  <c r="D393" i="54" s="1"/>
  <c r="C393" i="54" a="1"/>
  <c r="C393" i="54" s="1"/>
  <c r="A393" i="54" a="1"/>
  <c r="A393" i="54" s="1"/>
  <c r="N392" i="54" a="1"/>
  <c r="N392" i="54" s="1"/>
  <c r="O392" i="54" s="1"/>
  <c r="M392" i="54" a="1"/>
  <c r="M392" i="54" s="1"/>
  <c r="L392" i="54" a="1"/>
  <c r="L392" i="54" s="1"/>
  <c r="K392" i="54" a="1"/>
  <c r="K392" i="54" s="1"/>
  <c r="J392" i="54" a="1"/>
  <c r="J392" i="54" s="1"/>
  <c r="I392" i="54" a="1"/>
  <c r="I392" i="54" s="1"/>
  <c r="H392" i="54" a="1"/>
  <c r="H392" i="54" s="1"/>
  <c r="G392" i="54" a="1"/>
  <c r="G392" i="54" s="1"/>
  <c r="F392" i="54" a="1"/>
  <c r="F392" i="54" s="1"/>
  <c r="E392" i="54" a="1"/>
  <c r="E392" i="54" s="1"/>
  <c r="D392" i="54" a="1"/>
  <c r="D392" i="54" s="1"/>
  <c r="C392" i="54" a="1"/>
  <c r="C392" i="54" s="1"/>
  <c r="A392" i="54" a="1"/>
  <c r="A392" i="54" s="1"/>
  <c r="N391" i="54" a="1"/>
  <c r="N391" i="54" s="1"/>
  <c r="O391" i="54" s="1"/>
  <c r="M391" i="54" a="1"/>
  <c r="M391" i="54" s="1"/>
  <c r="L391" i="54" a="1"/>
  <c r="L391" i="54" s="1"/>
  <c r="K391" i="54" a="1"/>
  <c r="K391" i="54" s="1"/>
  <c r="J391" i="54" a="1"/>
  <c r="J391" i="54" s="1"/>
  <c r="I391" i="54" a="1"/>
  <c r="I391" i="54" s="1"/>
  <c r="H391" i="54" a="1"/>
  <c r="H391" i="54" s="1"/>
  <c r="G391" i="54" a="1"/>
  <c r="G391" i="54" s="1"/>
  <c r="F391" i="54" a="1"/>
  <c r="F391" i="54" s="1"/>
  <c r="E391" i="54" a="1"/>
  <c r="E391" i="54" s="1"/>
  <c r="D391" i="54" a="1"/>
  <c r="D391" i="54" s="1"/>
  <c r="C391" i="54" a="1"/>
  <c r="C391" i="54" s="1"/>
  <c r="A391" i="54" a="1"/>
  <c r="A391" i="54" s="1"/>
  <c r="N390" i="54" a="1"/>
  <c r="N390" i="54" s="1"/>
  <c r="O390" i="54" s="1"/>
  <c r="M390" i="54" a="1"/>
  <c r="M390" i="54" s="1"/>
  <c r="L390" i="54" a="1"/>
  <c r="L390" i="54" s="1"/>
  <c r="K390" i="54" a="1"/>
  <c r="K390" i="54" s="1"/>
  <c r="J390" i="54" a="1"/>
  <c r="J390" i="54" s="1"/>
  <c r="I390" i="54" a="1"/>
  <c r="I390" i="54" s="1"/>
  <c r="H390" i="54" a="1"/>
  <c r="H390" i="54" s="1"/>
  <c r="G390" i="54" a="1"/>
  <c r="G390" i="54" s="1"/>
  <c r="F390" i="54" a="1"/>
  <c r="F390" i="54" s="1"/>
  <c r="E390" i="54" a="1"/>
  <c r="E390" i="54" s="1"/>
  <c r="D390" i="54" a="1"/>
  <c r="D390" i="54" s="1"/>
  <c r="C390" i="54" a="1"/>
  <c r="C390" i="54" s="1"/>
  <c r="A390" i="54" a="1"/>
  <c r="A390" i="54" s="1"/>
  <c r="N389" i="54" a="1"/>
  <c r="N389" i="54" s="1"/>
  <c r="O389" i="54" s="1"/>
  <c r="M389" i="54" a="1"/>
  <c r="M389" i="54" s="1"/>
  <c r="L389" i="54" a="1"/>
  <c r="L389" i="54" s="1"/>
  <c r="K389" i="54" a="1"/>
  <c r="K389" i="54" s="1"/>
  <c r="J389" i="54" a="1"/>
  <c r="J389" i="54" s="1"/>
  <c r="I389" i="54" a="1"/>
  <c r="I389" i="54" s="1"/>
  <c r="H389" i="54" a="1"/>
  <c r="H389" i="54" s="1"/>
  <c r="G389" i="54" a="1"/>
  <c r="G389" i="54" s="1"/>
  <c r="F389" i="54" a="1"/>
  <c r="F389" i="54" s="1"/>
  <c r="E389" i="54" a="1"/>
  <c r="E389" i="54" s="1"/>
  <c r="D389" i="54" a="1"/>
  <c r="D389" i="54" s="1"/>
  <c r="C389" i="54" a="1"/>
  <c r="C389" i="54" s="1"/>
  <c r="A389" i="54" a="1"/>
  <c r="A389" i="54" s="1"/>
  <c r="N388" i="54" a="1"/>
  <c r="N388" i="54" s="1"/>
  <c r="O388" i="54" s="1"/>
  <c r="M388" i="54" a="1"/>
  <c r="M388" i="54" s="1"/>
  <c r="L388" i="54" a="1"/>
  <c r="L388" i="54" s="1"/>
  <c r="K388" i="54" a="1"/>
  <c r="K388" i="54" s="1"/>
  <c r="J388" i="54" a="1"/>
  <c r="J388" i="54" s="1"/>
  <c r="I388" i="54" a="1"/>
  <c r="I388" i="54" s="1"/>
  <c r="H388" i="54" a="1"/>
  <c r="H388" i="54" s="1"/>
  <c r="G388" i="54" a="1"/>
  <c r="G388" i="54" s="1"/>
  <c r="F388" i="54" a="1"/>
  <c r="F388" i="54" s="1"/>
  <c r="E388" i="54" a="1"/>
  <c r="E388" i="54" s="1"/>
  <c r="D388" i="54" a="1"/>
  <c r="D388" i="54" s="1"/>
  <c r="C388" i="54" a="1"/>
  <c r="C388" i="54" s="1"/>
  <c r="A388" i="54" a="1"/>
  <c r="A388" i="54" s="1"/>
  <c r="N387" i="54" a="1"/>
  <c r="N387" i="54" s="1"/>
  <c r="O387" i="54" s="1"/>
  <c r="M387" i="54" a="1"/>
  <c r="M387" i="54" s="1"/>
  <c r="L387" i="54" a="1"/>
  <c r="L387" i="54" s="1"/>
  <c r="K387" i="54" a="1"/>
  <c r="K387" i="54" s="1"/>
  <c r="J387" i="54" a="1"/>
  <c r="J387" i="54" s="1"/>
  <c r="I387" i="54" a="1"/>
  <c r="I387" i="54" s="1"/>
  <c r="H387" i="54" a="1"/>
  <c r="H387" i="54" s="1"/>
  <c r="G387" i="54" a="1"/>
  <c r="G387" i="54" s="1"/>
  <c r="F387" i="54" a="1"/>
  <c r="F387" i="54" s="1"/>
  <c r="E387" i="54" a="1"/>
  <c r="E387" i="54" s="1"/>
  <c r="D387" i="54" a="1"/>
  <c r="D387" i="54" s="1"/>
  <c r="C387" i="54" a="1"/>
  <c r="C387" i="54" s="1"/>
  <c r="A387" i="54" a="1"/>
  <c r="A387" i="54" s="1"/>
  <c r="N386" i="54" a="1"/>
  <c r="N386" i="54" s="1"/>
  <c r="O386" i="54" s="1"/>
  <c r="M386" i="54" a="1"/>
  <c r="M386" i="54" s="1"/>
  <c r="L386" i="54" a="1"/>
  <c r="L386" i="54" s="1"/>
  <c r="K386" i="54" a="1"/>
  <c r="K386" i="54" s="1"/>
  <c r="J386" i="54" a="1"/>
  <c r="J386" i="54" s="1"/>
  <c r="I386" i="54" a="1"/>
  <c r="I386" i="54" s="1"/>
  <c r="H386" i="54" a="1"/>
  <c r="H386" i="54" s="1"/>
  <c r="G386" i="54" a="1"/>
  <c r="G386" i="54" s="1"/>
  <c r="F386" i="54" a="1"/>
  <c r="F386" i="54" s="1"/>
  <c r="E386" i="54" a="1"/>
  <c r="E386" i="54" s="1"/>
  <c r="D386" i="54" a="1"/>
  <c r="D386" i="54" s="1"/>
  <c r="C386" i="54" a="1"/>
  <c r="C386" i="54" s="1"/>
  <c r="A386" i="54" a="1"/>
  <c r="A386" i="54" s="1"/>
  <c r="N385" i="54" a="1"/>
  <c r="N385" i="54" s="1"/>
  <c r="O385" i="54" s="1"/>
  <c r="M385" i="54" a="1"/>
  <c r="M385" i="54" s="1"/>
  <c r="L385" i="54" a="1"/>
  <c r="L385" i="54" s="1"/>
  <c r="K385" i="54" a="1"/>
  <c r="K385" i="54" s="1"/>
  <c r="J385" i="54" a="1"/>
  <c r="J385" i="54" s="1"/>
  <c r="I385" i="54" a="1"/>
  <c r="I385" i="54" s="1"/>
  <c r="H385" i="54" a="1"/>
  <c r="H385" i="54" s="1"/>
  <c r="G385" i="54" a="1"/>
  <c r="G385" i="54" s="1"/>
  <c r="F385" i="54" a="1"/>
  <c r="F385" i="54" s="1"/>
  <c r="E385" i="54" a="1"/>
  <c r="E385" i="54" s="1"/>
  <c r="D385" i="54" a="1"/>
  <c r="D385" i="54" s="1"/>
  <c r="C385" i="54" a="1"/>
  <c r="C385" i="54" s="1"/>
  <c r="A385" i="54" a="1"/>
  <c r="A385" i="54" s="1"/>
  <c r="N384" i="54" a="1"/>
  <c r="N384" i="54" s="1"/>
  <c r="O384" i="54" s="1"/>
  <c r="M384" i="54" a="1"/>
  <c r="M384" i="54" s="1"/>
  <c r="L384" i="54" a="1"/>
  <c r="L384" i="54" s="1"/>
  <c r="K384" i="54" a="1"/>
  <c r="K384" i="54" s="1"/>
  <c r="J384" i="54" a="1"/>
  <c r="J384" i="54" s="1"/>
  <c r="I384" i="54" a="1"/>
  <c r="I384" i="54" s="1"/>
  <c r="H384" i="54" a="1"/>
  <c r="H384" i="54" s="1"/>
  <c r="G384" i="54" a="1"/>
  <c r="G384" i="54" s="1"/>
  <c r="F384" i="54" a="1"/>
  <c r="F384" i="54" s="1"/>
  <c r="E384" i="54" a="1"/>
  <c r="E384" i="54" s="1"/>
  <c r="D384" i="54" a="1"/>
  <c r="D384" i="54" s="1"/>
  <c r="C384" i="54" a="1"/>
  <c r="C384" i="54" s="1"/>
  <c r="A384" i="54" a="1"/>
  <c r="A384" i="54" s="1"/>
  <c r="N383" i="54" a="1"/>
  <c r="N383" i="54" s="1"/>
  <c r="O383" i="54" s="1"/>
  <c r="M383" i="54" a="1"/>
  <c r="M383" i="54" s="1"/>
  <c r="L383" i="54" a="1"/>
  <c r="L383" i="54" s="1"/>
  <c r="K383" i="54" a="1"/>
  <c r="K383" i="54" s="1"/>
  <c r="J383" i="54" a="1"/>
  <c r="J383" i="54" s="1"/>
  <c r="I383" i="54" a="1"/>
  <c r="I383" i="54" s="1"/>
  <c r="H383" i="54" a="1"/>
  <c r="H383" i="54" s="1"/>
  <c r="G383" i="54" a="1"/>
  <c r="G383" i="54" s="1"/>
  <c r="F383" i="54" a="1"/>
  <c r="F383" i="54" s="1"/>
  <c r="E383" i="54" a="1"/>
  <c r="E383" i="54" s="1"/>
  <c r="D383" i="54" a="1"/>
  <c r="D383" i="54" s="1"/>
  <c r="C383" i="54" a="1"/>
  <c r="C383" i="54" s="1"/>
  <c r="A383" i="54" a="1"/>
  <c r="A383" i="54" s="1"/>
  <c r="N382" i="54" a="1"/>
  <c r="N382" i="54" s="1"/>
  <c r="O382" i="54" s="1"/>
  <c r="M382" i="54" a="1"/>
  <c r="M382" i="54" s="1"/>
  <c r="L382" i="54" a="1"/>
  <c r="L382" i="54" s="1"/>
  <c r="K382" i="54" a="1"/>
  <c r="K382" i="54" s="1"/>
  <c r="J382" i="54" a="1"/>
  <c r="J382" i="54" s="1"/>
  <c r="I382" i="54" a="1"/>
  <c r="I382" i="54" s="1"/>
  <c r="H382" i="54" a="1"/>
  <c r="H382" i="54" s="1"/>
  <c r="G382" i="54" a="1"/>
  <c r="G382" i="54" s="1"/>
  <c r="F382" i="54" a="1"/>
  <c r="F382" i="54" s="1"/>
  <c r="E382" i="54" a="1"/>
  <c r="E382" i="54" s="1"/>
  <c r="D382" i="54" a="1"/>
  <c r="D382" i="54" s="1"/>
  <c r="C382" i="54" a="1"/>
  <c r="C382" i="54" s="1"/>
  <c r="A382" i="54" a="1"/>
  <c r="A382" i="54" s="1"/>
  <c r="N381" i="54" a="1"/>
  <c r="N381" i="54" s="1"/>
  <c r="O381" i="54" s="1"/>
  <c r="M381" i="54" a="1"/>
  <c r="M381" i="54" s="1"/>
  <c r="L381" i="54" a="1"/>
  <c r="L381" i="54" s="1"/>
  <c r="K381" i="54" a="1"/>
  <c r="K381" i="54" s="1"/>
  <c r="J381" i="54" a="1"/>
  <c r="J381" i="54" s="1"/>
  <c r="I381" i="54" a="1"/>
  <c r="I381" i="54" s="1"/>
  <c r="H381" i="54" a="1"/>
  <c r="H381" i="54" s="1"/>
  <c r="G381" i="54" a="1"/>
  <c r="G381" i="54" s="1"/>
  <c r="F381" i="54" a="1"/>
  <c r="F381" i="54" s="1"/>
  <c r="E381" i="54" a="1"/>
  <c r="E381" i="54" s="1"/>
  <c r="D381" i="54" a="1"/>
  <c r="D381" i="54" s="1"/>
  <c r="C381" i="54" a="1"/>
  <c r="C381" i="54" s="1"/>
  <c r="A381" i="54" a="1"/>
  <c r="A381" i="54" s="1"/>
  <c r="N380" i="54" a="1"/>
  <c r="N380" i="54" s="1"/>
  <c r="O380" i="54" s="1"/>
  <c r="M380" i="54" a="1"/>
  <c r="M380" i="54" s="1"/>
  <c r="L380" i="54" a="1"/>
  <c r="L380" i="54" s="1"/>
  <c r="K380" i="54" a="1"/>
  <c r="K380" i="54" s="1"/>
  <c r="J380" i="54" a="1"/>
  <c r="J380" i="54" s="1"/>
  <c r="I380" i="54" a="1"/>
  <c r="I380" i="54" s="1"/>
  <c r="H380" i="54" a="1"/>
  <c r="H380" i="54" s="1"/>
  <c r="G380" i="54" a="1"/>
  <c r="G380" i="54" s="1"/>
  <c r="F380" i="54" a="1"/>
  <c r="F380" i="54" s="1"/>
  <c r="E380" i="54" a="1"/>
  <c r="E380" i="54" s="1"/>
  <c r="D380" i="54" a="1"/>
  <c r="D380" i="54" s="1"/>
  <c r="C380" i="54" a="1"/>
  <c r="C380" i="54" s="1"/>
  <c r="A380" i="54" a="1"/>
  <c r="A380" i="54" s="1"/>
  <c r="N379" i="54" a="1"/>
  <c r="N379" i="54" s="1"/>
  <c r="O379" i="54" s="1"/>
  <c r="M379" i="54" a="1"/>
  <c r="M379" i="54" s="1"/>
  <c r="L379" i="54" a="1"/>
  <c r="L379" i="54" s="1"/>
  <c r="K379" i="54" a="1"/>
  <c r="K379" i="54" s="1"/>
  <c r="J379" i="54" a="1"/>
  <c r="J379" i="54" s="1"/>
  <c r="I379" i="54" a="1"/>
  <c r="I379" i="54" s="1"/>
  <c r="H379" i="54" a="1"/>
  <c r="H379" i="54" s="1"/>
  <c r="G379" i="54" a="1"/>
  <c r="G379" i="54" s="1"/>
  <c r="F379" i="54" a="1"/>
  <c r="F379" i="54" s="1"/>
  <c r="E379" i="54" a="1"/>
  <c r="E379" i="54" s="1"/>
  <c r="D379" i="54" a="1"/>
  <c r="D379" i="54" s="1"/>
  <c r="C379" i="54" a="1"/>
  <c r="C379" i="54" s="1"/>
  <c r="A379" i="54" a="1"/>
  <c r="A379" i="54" s="1"/>
  <c r="N378" i="54" a="1"/>
  <c r="N378" i="54" s="1"/>
  <c r="O378" i="54" s="1"/>
  <c r="M378" i="54" a="1"/>
  <c r="M378" i="54" s="1"/>
  <c r="L378" i="54" a="1"/>
  <c r="L378" i="54" s="1"/>
  <c r="K378" i="54" a="1"/>
  <c r="K378" i="54" s="1"/>
  <c r="J378" i="54" a="1"/>
  <c r="J378" i="54" s="1"/>
  <c r="I378" i="54" a="1"/>
  <c r="I378" i="54" s="1"/>
  <c r="H378" i="54" a="1"/>
  <c r="H378" i="54" s="1"/>
  <c r="G378" i="54" a="1"/>
  <c r="G378" i="54" s="1"/>
  <c r="F378" i="54" a="1"/>
  <c r="F378" i="54" s="1"/>
  <c r="E378" i="54" a="1"/>
  <c r="E378" i="54" s="1"/>
  <c r="D378" i="54" a="1"/>
  <c r="D378" i="54" s="1"/>
  <c r="C378" i="54" a="1"/>
  <c r="C378" i="54" s="1"/>
  <c r="A378" i="54" a="1"/>
  <c r="A378" i="54" s="1"/>
  <c r="N377" i="54" a="1"/>
  <c r="N377" i="54" s="1"/>
  <c r="O377" i="54" s="1"/>
  <c r="M377" i="54" a="1"/>
  <c r="M377" i="54" s="1"/>
  <c r="L377" i="54" a="1"/>
  <c r="L377" i="54" s="1"/>
  <c r="K377" i="54" a="1"/>
  <c r="K377" i="54" s="1"/>
  <c r="J377" i="54" a="1"/>
  <c r="J377" i="54" s="1"/>
  <c r="I377" i="54" a="1"/>
  <c r="I377" i="54" s="1"/>
  <c r="H377" i="54" a="1"/>
  <c r="H377" i="54" s="1"/>
  <c r="G377" i="54" a="1"/>
  <c r="G377" i="54" s="1"/>
  <c r="F377" i="54" a="1"/>
  <c r="F377" i="54" s="1"/>
  <c r="E377" i="54" a="1"/>
  <c r="E377" i="54" s="1"/>
  <c r="D377" i="54" a="1"/>
  <c r="D377" i="54" s="1"/>
  <c r="C377" i="54" a="1"/>
  <c r="C377" i="54" s="1"/>
  <c r="A377" i="54" a="1"/>
  <c r="A377" i="54" s="1"/>
  <c r="N376" i="54" a="1"/>
  <c r="N376" i="54" s="1"/>
  <c r="O376" i="54" s="1"/>
  <c r="M376" i="54" a="1"/>
  <c r="M376" i="54" s="1"/>
  <c r="L376" i="54" a="1"/>
  <c r="L376" i="54" s="1"/>
  <c r="K376" i="54" a="1"/>
  <c r="K376" i="54" s="1"/>
  <c r="J376" i="54" a="1"/>
  <c r="J376" i="54" s="1"/>
  <c r="I376" i="54" a="1"/>
  <c r="I376" i="54" s="1"/>
  <c r="H376" i="54" a="1"/>
  <c r="H376" i="54" s="1"/>
  <c r="G376" i="54" a="1"/>
  <c r="G376" i="54" s="1"/>
  <c r="F376" i="54" a="1"/>
  <c r="F376" i="54" s="1"/>
  <c r="E376" i="54" a="1"/>
  <c r="E376" i="54" s="1"/>
  <c r="D376" i="54" a="1"/>
  <c r="D376" i="54" s="1"/>
  <c r="C376" i="54" a="1"/>
  <c r="C376" i="54" s="1"/>
  <c r="A376" i="54" a="1"/>
  <c r="A376" i="54" s="1"/>
  <c r="N375" i="54" a="1"/>
  <c r="N375" i="54" s="1"/>
  <c r="O375" i="54" s="1"/>
  <c r="M375" i="54" a="1"/>
  <c r="M375" i="54" s="1"/>
  <c r="L375" i="54" a="1"/>
  <c r="L375" i="54" s="1"/>
  <c r="K375" i="54" a="1"/>
  <c r="K375" i="54" s="1"/>
  <c r="J375" i="54" a="1"/>
  <c r="J375" i="54" s="1"/>
  <c r="I375" i="54" a="1"/>
  <c r="I375" i="54" s="1"/>
  <c r="H375" i="54" a="1"/>
  <c r="H375" i="54" s="1"/>
  <c r="G375" i="54" a="1"/>
  <c r="G375" i="54" s="1"/>
  <c r="F375" i="54" a="1"/>
  <c r="F375" i="54" s="1"/>
  <c r="E375" i="54" a="1"/>
  <c r="E375" i="54" s="1"/>
  <c r="D375" i="54" a="1"/>
  <c r="D375" i="54" s="1"/>
  <c r="C375" i="54" a="1"/>
  <c r="C375" i="54" s="1"/>
  <c r="A375" i="54" a="1"/>
  <c r="A375" i="54" s="1"/>
  <c r="N374" i="54" a="1"/>
  <c r="N374" i="54" s="1"/>
  <c r="O374" i="54" s="1"/>
  <c r="M374" i="54" a="1"/>
  <c r="M374" i="54" s="1"/>
  <c r="L374" i="54" a="1"/>
  <c r="L374" i="54" s="1"/>
  <c r="K374" i="54" a="1"/>
  <c r="K374" i="54" s="1"/>
  <c r="J374" i="54" a="1"/>
  <c r="J374" i="54" s="1"/>
  <c r="I374" i="54" a="1"/>
  <c r="I374" i="54" s="1"/>
  <c r="H374" i="54" a="1"/>
  <c r="H374" i="54" s="1"/>
  <c r="G374" i="54" a="1"/>
  <c r="G374" i="54" s="1"/>
  <c r="F374" i="54" a="1"/>
  <c r="F374" i="54" s="1"/>
  <c r="E374" i="54" a="1"/>
  <c r="E374" i="54" s="1"/>
  <c r="D374" i="54" a="1"/>
  <c r="D374" i="54" s="1"/>
  <c r="C374" i="54" a="1"/>
  <c r="C374" i="54" s="1"/>
  <c r="A374" i="54" a="1"/>
  <c r="A374" i="54" s="1"/>
  <c r="N373" i="54" a="1"/>
  <c r="N373" i="54" s="1"/>
  <c r="O373" i="54" s="1"/>
  <c r="M373" i="54" a="1"/>
  <c r="M373" i="54" s="1"/>
  <c r="L373" i="54" a="1"/>
  <c r="L373" i="54" s="1"/>
  <c r="K373" i="54" a="1"/>
  <c r="K373" i="54" s="1"/>
  <c r="J373" i="54" a="1"/>
  <c r="J373" i="54" s="1"/>
  <c r="I373" i="54" a="1"/>
  <c r="I373" i="54" s="1"/>
  <c r="H373" i="54" a="1"/>
  <c r="H373" i="54" s="1"/>
  <c r="G373" i="54" a="1"/>
  <c r="G373" i="54" s="1"/>
  <c r="F373" i="54" a="1"/>
  <c r="F373" i="54" s="1"/>
  <c r="E373" i="54" a="1"/>
  <c r="E373" i="54" s="1"/>
  <c r="D373" i="54" a="1"/>
  <c r="D373" i="54" s="1"/>
  <c r="C373" i="54" a="1"/>
  <c r="C373" i="54" s="1"/>
  <c r="A373" i="54" a="1"/>
  <c r="A373" i="54" s="1"/>
  <c r="N372" i="54" a="1"/>
  <c r="N372" i="54" s="1"/>
  <c r="O372" i="54" s="1"/>
  <c r="M372" i="54" a="1"/>
  <c r="M372" i="54" s="1"/>
  <c r="L372" i="54" a="1"/>
  <c r="L372" i="54" s="1"/>
  <c r="K372" i="54" a="1"/>
  <c r="K372" i="54" s="1"/>
  <c r="J372" i="54" a="1"/>
  <c r="J372" i="54" s="1"/>
  <c r="I372" i="54" a="1"/>
  <c r="I372" i="54" s="1"/>
  <c r="H372" i="54" a="1"/>
  <c r="H372" i="54" s="1"/>
  <c r="G372" i="54" a="1"/>
  <c r="G372" i="54" s="1"/>
  <c r="F372" i="54" a="1"/>
  <c r="F372" i="54" s="1"/>
  <c r="E372" i="54" a="1"/>
  <c r="E372" i="54" s="1"/>
  <c r="D372" i="54" a="1"/>
  <c r="D372" i="54" s="1"/>
  <c r="C372" i="54" a="1"/>
  <c r="C372" i="54" s="1"/>
  <c r="A372" i="54" a="1"/>
  <c r="A372" i="54" s="1"/>
  <c r="N371" i="54" a="1"/>
  <c r="N371" i="54" s="1"/>
  <c r="O371" i="54" s="1"/>
  <c r="M371" i="54" a="1"/>
  <c r="M371" i="54" s="1"/>
  <c r="L371" i="54" a="1"/>
  <c r="L371" i="54" s="1"/>
  <c r="K371" i="54" a="1"/>
  <c r="K371" i="54" s="1"/>
  <c r="J371" i="54" a="1"/>
  <c r="J371" i="54" s="1"/>
  <c r="I371" i="54" a="1"/>
  <c r="I371" i="54" s="1"/>
  <c r="H371" i="54" a="1"/>
  <c r="H371" i="54" s="1"/>
  <c r="G371" i="54" a="1"/>
  <c r="G371" i="54" s="1"/>
  <c r="F371" i="54" a="1"/>
  <c r="F371" i="54" s="1"/>
  <c r="E371" i="54" a="1"/>
  <c r="E371" i="54" s="1"/>
  <c r="D371" i="54" a="1"/>
  <c r="D371" i="54" s="1"/>
  <c r="C371" i="54" a="1"/>
  <c r="C371" i="54" s="1"/>
  <c r="A371" i="54" a="1"/>
  <c r="A371" i="54" s="1"/>
  <c r="N370" i="54" a="1"/>
  <c r="N370" i="54" s="1"/>
  <c r="O370" i="54" s="1"/>
  <c r="M370" i="54" a="1"/>
  <c r="M370" i="54" s="1"/>
  <c r="L370" i="54" a="1"/>
  <c r="L370" i="54" s="1"/>
  <c r="K370" i="54" a="1"/>
  <c r="K370" i="54" s="1"/>
  <c r="J370" i="54" a="1"/>
  <c r="J370" i="54" s="1"/>
  <c r="I370" i="54" a="1"/>
  <c r="I370" i="54" s="1"/>
  <c r="H370" i="54" a="1"/>
  <c r="H370" i="54" s="1"/>
  <c r="G370" i="54" a="1"/>
  <c r="G370" i="54" s="1"/>
  <c r="F370" i="54" a="1"/>
  <c r="F370" i="54" s="1"/>
  <c r="E370" i="54" a="1"/>
  <c r="E370" i="54" s="1"/>
  <c r="D370" i="54" a="1"/>
  <c r="D370" i="54" s="1"/>
  <c r="C370" i="54" a="1"/>
  <c r="C370" i="54" s="1"/>
  <c r="A370" i="54" a="1"/>
  <c r="A370" i="54" s="1"/>
  <c r="N369" i="54" a="1"/>
  <c r="N369" i="54" s="1"/>
  <c r="O369" i="54" s="1"/>
  <c r="M369" i="54" a="1"/>
  <c r="M369" i="54" s="1"/>
  <c r="L369" i="54" a="1"/>
  <c r="L369" i="54" s="1"/>
  <c r="K369" i="54" a="1"/>
  <c r="K369" i="54" s="1"/>
  <c r="J369" i="54" a="1"/>
  <c r="J369" i="54" s="1"/>
  <c r="I369" i="54" a="1"/>
  <c r="I369" i="54" s="1"/>
  <c r="H369" i="54" a="1"/>
  <c r="H369" i="54" s="1"/>
  <c r="G369" i="54" a="1"/>
  <c r="G369" i="54" s="1"/>
  <c r="F369" i="54" a="1"/>
  <c r="F369" i="54" s="1"/>
  <c r="E369" i="54" a="1"/>
  <c r="E369" i="54" s="1"/>
  <c r="D369" i="54" a="1"/>
  <c r="D369" i="54" s="1"/>
  <c r="C369" i="54" a="1"/>
  <c r="C369" i="54" s="1"/>
  <c r="A369" i="54" a="1"/>
  <c r="A369" i="54" s="1"/>
  <c r="N368" i="54" a="1"/>
  <c r="N368" i="54" s="1"/>
  <c r="O368" i="54" s="1"/>
  <c r="M368" i="54" a="1"/>
  <c r="M368" i="54" s="1"/>
  <c r="L368" i="54" a="1"/>
  <c r="L368" i="54" s="1"/>
  <c r="K368" i="54" a="1"/>
  <c r="K368" i="54" s="1"/>
  <c r="J368" i="54" a="1"/>
  <c r="J368" i="54" s="1"/>
  <c r="I368" i="54" a="1"/>
  <c r="I368" i="54" s="1"/>
  <c r="H368" i="54" a="1"/>
  <c r="H368" i="54" s="1"/>
  <c r="G368" i="54" a="1"/>
  <c r="G368" i="54" s="1"/>
  <c r="F368" i="54" a="1"/>
  <c r="F368" i="54" s="1"/>
  <c r="E368" i="54" a="1"/>
  <c r="E368" i="54" s="1"/>
  <c r="D368" i="54" a="1"/>
  <c r="D368" i="54" s="1"/>
  <c r="C368" i="54" a="1"/>
  <c r="C368" i="54" s="1"/>
  <c r="A368" i="54" a="1"/>
  <c r="A368" i="54" s="1"/>
  <c r="N367" i="54" a="1"/>
  <c r="N367" i="54" s="1"/>
  <c r="O367" i="54" s="1"/>
  <c r="M367" i="54" a="1"/>
  <c r="M367" i="54" s="1"/>
  <c r="L367" i="54" a="1"/>
  <c r="L367" i="54" s="1"/>
  <c r="K367" i="54" a="1"/>
  <c r="K367" i="54" s="1"/>
  <c r="J367" i="54" a="1"/>
  <c r="J367" i="54" s="1"/>
  <c r="I367" i="54" a="1"/>
  <c r="I367" i="54" s="1"/>
  <c r="H367" i="54" a="1"/>
  <c r="H367" i="54" s="1"/>
  <c r="G367" i="54" a="1"/>
  <c r="G367" i="54" s="1"/>
  <c r="F367" i="54" a="1"/>
  <c r="F367" i="54" s="1"/>
  <c r="E367" i="54" a="1"/>
  <c r="E367" i="54" s="1"/>
  <c r="D367" i="54" a="1"/>
  <c r="D367" i="54" s="1"/>
  <c r="C367" i="54" a="1"/>
  <c r="C367" i="54" s="1"/>
  <c r="A367" i="54" a="1"/>
  <c r="A367" i="54" s="1"/>
  <c r="N366" i="54" a="1"/>
  <c r="N366" i="54" s="1"/>
  <c r="O366" i="54" s="1"/>
  <c r="M366" i="54" a="1"/>
  <c r="M366" i="54" s="1"/>
  <c r="L366" i="54" a="1"/>
  <c r="L366" i="54" s="1"/>
  <c r="K366" i="54" a="1"/>
  <c r="K366" i="54" s="1"/>
  <c r="J366" i="54" a="1"/>
  <c r="J366" i="54" s="1"/>
  <c r="I366" i="54" a="1"/>
  <c r="I366" i="54" s="1"/>
  <c r="H366" i="54" a="1"/>
  <c r="H366" i="54" s="1"/>
  <c r="G366" i="54" a="1"/>
  <c r="G366" i="54" s="1"/>
  <c r="F366" i="54" a="1"/>
  <c r="F366" i="54" s="1"/>
  <c r="E366" i="54" a="1"/>
  <c r="E366" i="54" s="1"/>
  <c r="D366" i="54" a="1"/>
  <c r="D366" i="54" s="1"/>
  <c r="C366" i="54" a="1"/>
  <c r="C366" i="54" s="1"/>
  <c r="A366" i="54" a="1"/>
  <c r="A366" i="54" s="1"/>
  <c r="N365" i="54" a="1"/>
  <c r="N365" i="54" s="1"/>
  <c r="O365" i="54" s="1"/>
  <c r="M365" i="54" a="1"/>
  <c r="M365" i="54" s="1"/>
  <c r="L365" i="54" a="1"/>
  <c r="L365" i="54" s="1"/>
  <c r="K365" i="54" a="1"/>
  <c r="K365" i="54" s="1"/>
  <c r="J365" i="54" a="1"/>
  <c r="J365" i="54" s="1"/>
  <c r="I365" i="54" a="1"/>
  <c r="I365" i="54" s="1"/>
  <c r="H365" i="54" a="1"/>
  <c r="H365" i="54" s="1"/>
  <c r="G365" i="54" a="1"/>
  <c r="G365" i="54" s="1"/>
  <c r="F365" i="54" a="1"/>
  <c r="F365" i="54" s="1"/>
  <c r="E365" i="54" a="1"/>
  <c r="E365" i="54" s="1"/>
  <c r="D365" i="54" a="1"/>
  <c r="D365" i="54" s="1"/>
  <c r="C365" i="54" a="1"/>
  <c r="C365" i="54" s="1"/>
  <c r="A365" i="54" a="1"/>
  <c r="A365" i="54" s="1"/>
  <c r="N364" i="54" a="1"/>
  <c r="N364" i="54" s="1"/>
  <c r="O364" i="54" s="1"/>
  <c r="M364" i="54" a="1"/>
  <c r="M364" i="54" s="1"/>
  <c r="L364" i="54" a="1"/>
  <c r="L364" i="54" s="1"/>
  <c r="K364" i="54" a="1"/>
  <c r="K364" i="54" s="1"/>
  <c r="J364" i="54" a="1"/>
  <c r="J364" i="54" s="1"/>
  <c r="I364" i="54" a="1"/>
  <c r="I364" i="54" s="1"/>
  <c r="H364" i="54" a="1"/>
  <c r="H364" i="54" s="1"/>
  <c r="G364" i="54" a="1"/>
  <c r="G364" i="54" s="1"/>
  <c r="F364" i="54" a="1"/>
  <c r="F364" i="54" s="1"/>
  <c r="E364" i="54" a="1"/>
  <c r="E364" i="54" s="1"/>
  <c r="D364" i="54" a="1"/>
  <c r="D364" i="54" s="1"/>
  <c r="C364" i="54" a="1"/>
  <c r="C364" i="54" s="1"/>
  <c r="A364" i="54" a="1"/>
  <c r="A364" i="54" s="1"/>
  <c r="N363" i="54" a="1"/>
  <c r="N363" i="54" s="1"/>
  <c r="O363" i="54" s="1"/>
  <c r="M363" i="54" a="1"/>
  <c r="M363" i="54" s="1"/>
  <c r="L363" i="54" a="1"/>
  <c r="L363" i="54" s="1"/>
  <c r="K363" i="54" a="1"/>
  <c r="K363" i="54" s="1"/>
  <c r="J363" i="54" a="1"/>
  <c r="J363" i="54" s="1"/>
  <c r="I363" i="54" a="1"/>
  <c r="I363" i="54" s="1"/>
  <c r="H363" i="54" a="1"/>
  <c r="H363" i="54" s="1"/>
  <c r="G363" i="54" a="1"/>
  <c r="G363" i="54" s="1"/>
  <c r="F363" i="54" a="1"/>
  <c r="F363" i="54" s="1"/>
  <c r="E363" i="54" a="1"/>
  <c r="E363" i="54" s="1"/>
  <c r="D363" i="54" a="1"/>
  <c r="D363" i="54" s="1"/>
  <c r="C363" i="54" a="1"/>
  <c r="C363" i="54" s="1"/>
  <c r="A363" i="54" a="1"/>
  <c r="A363" i="54" s="1"/>
  <c r="N362" i="54" a="1"/>
  <c r="N362" i="54" s="1"/>
  <c r="O362" i="54" s="1"/>
  <c r="M362" i="54" a="1"/>
  <c r="M362" i="54" s="1"/>
  <c r="L362" i="54" a="1"/>
  <c r="L362" i="54" s="1"/>
  <c r="K362" i="54" a="1"/>
  <c r="K362" i="54" s="1"/>
  <c r="J362" i="54" a="1"/>
  <c r="J362" i="54" s="1"/>
  <c r="I362" i="54" a="1"/>
  <c r="I362" i="54" s="1"/>
  <c r="H362" i="54" a="1"/>
  <c r="H362" i="54" s="1"/>
  <c r="G362" i="54" a="1"/>
  <c r="G362" i="54" s="1"/>
  <c r="F362" i="54" a="1"/>
  <c r="F362" i="54" s="1"/>
  <c r="E362" i="54" a="1"/>
  <c r="E362" i="54" s="1"/>
  <c r="D362" i="54" a="1"/>
  <c r="D362" i="54" s="1"/>
  <c r="C362" i="54" a="1"/>
  <c r="C362" i="54" s="1"/>
  <c r="A362" i="54" a="1"/>
  <c r="A362" i="54" s="1"/>
  <c r="N361" i="54" a="1"/>
  <c r="N361" i="54" s="1"/>
  <c r="O361" i="54" s="1"/>
  <c r="M361" i="54" a="1"/>
  <c r="M361" i="54" s="1"/>
  <c r="L361" i="54" a="1"/>
  <c r="L361" i="54" s="1"/>
  <c r="K361" i="54" a="1"/>
  <c r="K361" i="54" s="1"/>
  <c r="J361" i="54" a="1"/>
  <c r="J361" i="54" s="1"/>
  <c r="I361" i="54" a="1"/>
  <c r="I361" i="54" s="1"/>
  <c r="H361" i="54" a="1"/>
  <c r="H361" i="54" s="1"/>
  <c r="G361" i="54" a="1"/>
  <c r="G361" i="54" s="1"/>
  <c r="F361" i="54" a="1"/>
  <c r="F361" i="54" s="1"/>
  <c r="E361" i="54" a="1"/>
  <c r="E361" i="54" s="1"/>
  <c r="D361" i="54" a="1"/>
  <c r="D361" i="54" s="1"/>
  <c r="C361" i="54" a="1"/>
  <c r="C361" i="54" s="1"/>
  <c r="A361" i="54" a="1"/>
  <c r="A361" i="54" s="1"/>
  <c r="N360" i="54" a="1"/>
  <c r="N360" i="54" s="1"/>
  <c r="O360" i="54" s="1"/>
  <c r="M360" i="54" a="1"/>
  <c r="M360" i="54" s="1"/>
  <c r="L360" i="54" a="1"/>
  <c r="L360" i="54" s="1"/>
  <c r="K360" i="54" a="1"/>
  <c r="K360" i="54" s="1"/>
  <c r="J360" i="54" a="1"/>
  <c r="J360" i="54" s="1"/>
  <c r="I360" i="54" a="1"/>
  <c r="I360" i="54" s="1"/>
  <c r="H360" i="54" a="1"/>
  <c r="H360" i="54" s="1"/>
  <c r="G360" i="54" a="1"/>
  <c r="G360" i="54" s="1"/>
  <c r="F360" i="54" a="1"/>
  <c r="F360" i="54" s="1"/>
  <c r="E360" i="54" a="1"/>
  <c r="E360" i="54" s="1"/>
  <c r="D360" i="54" a="1"/>
  <c r="D360" i="54" s="1"/>
  <c r="C360" i="54" a="1"/>
  <c r="C360" i="54" s="1"/>
  <c r="A360" i="54" a="1"/>
  <c r="A360" i="54" s="1"/>
  <c r="N359" i="54" a="1"/>
  <c r="N359" i="54" s="1"/>
  <c r="O359" i="54" s="1"/>
  <c r="M359" i="54" a="1"/>
  <c r="M359" i="54" s="1"/>
  <c r="L359" i="54" a="1"/>
  <c r="L359" i="54" s="1"/>
  <c r="K359" i="54" a="1"/>
  <c r="K359" i="54" s="1"/>
  <c r="J359" i="54" a="1"/>
  <c r="J359" i="54" s="1"/>
  <c r="I359" i="54" a="1"/>
  <c r="I359" i="54" s="1"/>
  <c r="H359" i="54" a="1"/>
  <c r="H359" i="54" s="1"/>
  <c r="G359" i="54" a="1"/>
  <c r="G359" i="54" s="1"/>
  <c r="F359" i="54" a="1"/>
  <c r="F359" i="54" s="1"/>
  <c r="E359" i="54" a="1"/>
  <c r="E359" i="54" s="1"/>
  <c r="D359" i="54" a="1"/>
  <c r="D359" i="54" s="1"/>
  <c r="C359" i="54" a="1"/>
  <c r="C359" i="54" s="1"/>
  <c r="A359" i="54" a="1"/>
  <c r="A359" i="54" s="1"/>
  <c r="N358" i="54" a="1"/>
  <c r="N358" i="54" s="1"/>
  <c r="O358" i="54" s="1"/>
  <c r="M358" i="54" a="1"/>
  <c r="M358" i="54" s="1"/>
  <c r="L358" i="54" a="1"/>
  <c r="L358" i="54" s="1"/>
  <c r="K358" i="54" a="1"/>
  <c r="K358" i="54" s="1"/>
  <c r="J358" i="54" a="1"/>
  <c r="J358" i="54" s="1"/>
  <c r="I358" i="54" a="1"/>
  <c r="I358" i="54" s="1"/>
  <c r="H358" i="54" a="1"/>
  <c r="H358" i="54" s="1"/>
  <c r="G358" i="54" a="1"/>
  <c r="G358" i="54" s="1"/>
  <c r="F358" i="54" a="1"/>
  <c r="F358" i="54" s="1"/>
  <c r="E358" i="54" a="1"/>
  <c r="E358" i="54" s="1"/>
  <c r="D358" i="54" a="1"/>
  <c r="D358" i="54" s="1"/>
  <c r="C358" i="54" a="1"/>
  <c r="C358" i="54" s="1"/>
  <c r="A358" i="54" a="1"/>
  <c r="A358" i="54" s="1"/>
  <c r="N357" i="54" a="1"/>
  <c r="N357" i="54" s="1"/>
  <c r="O357" i="54" s="1"/>
  <c r="M357" i="54" a="1"/>
  <c r="M357" i="54" s="1"/>
  <c r="L357" i="54" a="1"/>
  <c r="L357" i="54" s="1"/>
  <c r="K357" i="54" a="1"/>
  <c r="K357" i="54" s="1"/>
  <c r="J357" i="54" a="1"/>
  <c r="J357" i="54" s="1"/>
  <c r="I357" i="54" a="1"/>
  <c r="I357" i="54" s="1"/>
  <c r="H357" i="54" a="1"/>
  <c r="H357" i="54" s="1"/>
  <c r="G357" i="54" a="1"/>
  <c r="G357" i="54" s="1"/>
  <c r="F357" i="54" a="1"/>
  <c r="F357" i="54" s="1"/>
  <c r="E357" i="54" a="1"/>
  <c r="E357" i="54" s="1"/>
  <c r="D357" i="54" a="1"/>
  <c r="D357" i="54" s="1"/>
  <c r="C357" i="54" a="1"/>
  <c r="C357" i="54" s="1"/>
  <c r="A357" i="54" a="1"/>
  <c r="A357" i="54" s="1"/>
  <c r="N356" i="54" a="1"/>
  <c r="N356" i="54" s="1"/>
  <c r="O356" i="54" s="1"/>
  <c r="M356" i="54" a="1"/>
  <c r="M356" i="54" s="1"/>
  <c r="L356" i="54" a="1"/>
  <c r="L356" i="54" s="1"/>
  <c r="K356" i="54" a="1"/>
  <c r="K356" i="54" s="1"/>
  <c r="J356" i="54" a="1"/>
  <c r="J356" i="54" s="1"/>
  <c r="I356" i="54" a="1"/>
  <c r="I356" i="54" s="1"/>
  <c r="H356" i="54" a="1"/>
  <c r="H356" i="54" s="1"/>
  <c r="G356" i="54" a="1"/>
  <c r="G356" i="54" s="1"/>
  <c r="F356" i="54" a="1"/>
  <c r="F356" i="54" s="1"/>
  <c r="E356" i="54" a="1"/>
  <c r="E356" i="54" s="1"/>
  <c r="D356" i="54" a="1"/>
  <c r="D356" i="54" s="1"/>
  <c r="C356" i="54" a="1"/>
  <c r="C356" i="54" s="1"/>
  <c r="A356" i="54" a="1"/>
  <c r="A356" i="54" s="1"/>
  <c r="N355" i="54" a="1"/>
  <c r="N355" i="54" s="1"/>
  <c r="O355" i="54" s="1"/>
  <c r="M355" i="54" a="1"/>
  <c r="M355" i="54" s="1"/>
  <c r="L355" i="54" a="1"/>
  <c r="L355" i="54" s="1"/>
  <c r="K355" i="54" a="1"/>
  <c r="K355" i="54" s="1"/>
  <c r="J355" i="54" a="1"/>
  <c r="J355" i="54" s="1"/>
  <c r="I355" i="54" a="1"/>
  <c r="I355" i="54" s="1"/>
  <c r="H355" i="54" a="1"/>
  <c r="H355" i="54" s="1"/>
  <c r="G355" i="54" a="1"/>
  <c r="G355" i="54" s="1"/>
  <c r="F355" i="54" a="1"/>
  <c r="F355" i="54" s="1"/>
  <c r="E355" i="54" a="1"/>
  <c r="E355" i="54" s="1"/>
  <c r="D355" i="54" a="1"/>
  <c r="D355" i="54" s="1"/>
  <c r="C355" i="54" a="1"/>
  <c r="C355" i="54" s="1"/>
  <c r="A355" i="54" a="1"/>
  <c r="A355" i="54" s="1"/>
  <c r="N354" i="54" a="1"/>
  <c r="N354" i="54" s="1"/>
  <c r="O354" i="54" s="1"/>
  <c r="M354" i="54" a="1"/>
  <c r="M354" i="54" s="1"/>
  <c r="L354" i="54" a="1"/>
  <c r="L354" i="54" s="1"/>
  <c r="K354" i="54" a="1"/>
  <c r="K354" i="54" s="1"/>
  <c r="J354" i="54" a="1"/>
  <c r="J354" i="54" s="1"/>
  <c r="I354" i="54" a="1"/>
  <c r="I354" i="54" s="1"/>
  <c r="H354" i="54" a="1"/>
  <c r="H354" i="54" s="1"/>
  <c r="G354" i="54" a="1"/>
  <c r="G354" i="54" s="1"/>
  <c r="F354" i="54" a="1"/>
  <c r="F354" i="54" s="1"/>
  <c r="E354" i="54" a="1"/>
  <c r="E354" i="54" s="1"/>
  <c r="D354" i="54" a="1"/>
  <c r="D354" i="54" s="1"/>
  <c r="C354" i="54" a="1"/>
  <c r="C354" i="54" s="1"/>
  <c r="A354" i="54" a="1"/>
  <c r="A354" i="54" s="1"/>
  <c r="N353" i="54" a="1"/>
  <c r="N353" i="54" s="1"/>
  <c r="O353" i="54" s="1"/>
  <c r="M353" i="54" a="1"/>
  <c r="M353" i="54" s="1"/>
  <c r="L353" i="54" a="1"/>
  <c r="L353" i="54" s="1"/>
  <c r="K353" i="54" a="1"/>
  <c r="K353" i="54" s="1"/>
  <c r="J353" i="54" a="1"/>
  <c r="J353" i="54" s="1"/>
  <c r="I353" i="54" a="1"/>
  <c r="I353" i="54" s="1"/>
  <c r="H353" i="54" a="1"/>
  <c r="H353" i="54" s="1"/>
  <c r="G353" i="54" a="1"/>
  <c r="G353" i="54" s="1"/>
  <c r="F353" i="54" a="1"/>
  <c r="F353" i="54" s="1"/>
  <c r="E353" i="54" a="1"/>
  <c r="E353" i="54" s="1"/>
  <c r="D353" i="54" a="1"/>
  <c r="D353" i="54" s="1"/>
  <c r="C353" i="54" a="1"/>
  <c r="C353" i="54" s="1"/>
  <c r="A353" i="54" a="1"/>
  <c r="A353" i="54" s="1"/>
  <c r="N352" i="54" a="1"/>
  <c r="N352" i="54" s="1"/>
  <c r="O352" i="54" s="1"/>
  <c r="M352" i="54" a="1"/>
  <c r="M352" i="54" s="1"/>
  <c r="L352" i="54" a="1"/>
  <c r="L352" i="54" s="1"/>
  <c r="K352" i="54" a="1"/>
  <c r="K352" i="54" s="1"/>
  <c r="J352" i="54" a="1"/>
  <c r="J352" i="54" s="1"/>
  <c r="I352" i="54" a="1"/>
  <c r="I352" i="54" s="1"/>
  <c r="H352" i="54" a="1"/>
  <c r="H352" i="54" s="1"/>
  <c r="G352" i="54" a="1"/>
  <c r="G352" i="54" s="1"/>
  <c r="F352" i="54" a="1"/>
  <c r="F352" i="54" s="1"/>
  <c r="E352" i="54" a="1"/>
  <c r="E352" i="54" s="1"/>
  <c r="D352" i="54" a="1"/>
  <c r="D352" i="54" s="1"/>
  <c r="C352" i="54" a="1"/>
  <c r="C352" i="54" s="1"/>
  <c r="A352" i="54" a="1"/>
  <c r="A352" i="54" s="1"/>
  <c r="N351" i="54" a="1"/>
  <c r="N351" i="54" s="1"/>
  <c r="O351" i="54" s="1"/>
  <c r="M351" i="54" a="1"/>
  <c r="M351" i="54" s="1"/>
  <c r="L351" i="54" a="1"/>
  <c r="L351" i="54" s="1"/>
  <c r="K351" i="54" a="1"/>
  <c r="K351" i="54" s="1"/>
  <c r="J351" i="54" a="1"/>
  <c r="J351" i="54" s="1"/>
  <c r="I351" i="54" a="1"/>
  <c r="I351" i="54" s="1"/>
  <c r="H351" i="54" a="1"/>
  <c r="H351" i="54" s="1"/>
  <c r="G351" i="54" a="1"/>
  <c r="G351" i="54" s="1"/>
  <c r="F351" i="54" a="1"/>
  <c r="F351" i="54" s="1"/>
  <c r="E351" i="54" a="1"/>
  <c r="E351" i="54" s="1"/>
  <c r="D351" i="54" a="1"/>
  <c r="D351" i="54" s="1"/>
  <c r="C351" i="54" a="1"/>
  <c r="C351" i="54" s="1"/>
  <c r="A351" i="54" a="1"/>
  <c r="A351" i="54" s="1"/>
  <c r="N350" i="54" a="1"/>
  <c r="N350" i="54" s="1"/>
  <c r="O350" i="54" s="1"/>
  <c r="M350" i="54" a="1"/>
  <c r="M350" i="54" s="1"/>
  <c r="L350" i="54" a="1"/>
  <c r="L350" i="54" s="1"/>
  <c r="K350" i="54" a="1"/>
  <c r="K350" i="54" s="1"/>
  <c r="J350" i="54" a="1"/>
  <c r="J350" i="54" s="1"/>
  <c r="I350" i="54" a="1"/>
  <c r="I350" i="54" s="1"/>
  <c r="H350" i="54" a="1"/>
  <c r="H350" i="54" s="1"/>
  <c r="G350" i="54" a="1"/>
  <c r="G350" i="54" s="1"/>
  <c r="F350" i="54" a="1"/>
  <c r="F350" i="54" s="1"/>
  <c r="E350" i="54" a="1"/>
  <c r="E350" i="54" s="1"/>
  <c r="D350" i="54" a="1"/>
  <c r="D350" i="54" s="1"/>
  <c r="C350" i="54" a="1"/>
  <c r="C350" i="54" s="1"/>
  <c r="A350" i="54" a="1"/>
  <c r="A350" i="54" s="1"/>
  <c r="N349" i="54" a="1"/>
  <c r="N349" i="54" s="1"/>
  <c r="O349" i="54" s="1"/>
  <c r="M349" i="54" a="1"/>
  <c r="M349" i="54" s="1"/>
  <c r="L349" i="54" a="1"/>
  <c r="L349" i="54" s="1"/>
  <c r="K349" i="54" a="1"/>
  <c r="K349" i="54" s="1"/>
  <c r="J349" i="54" a="1"/>
  <c r="J349" i="54" s="1"/>
  <c r="I349" i="54" a="1"/>
  <c r="I349" i="54" s="1"/>
  <c r="H349" i="54" a="1"/>
  <c r="H349" i="54" s="1"/>
  <c r="G349" i="54" a="1"/>
  <c r="G349" i="54" s="1"/>
  <c r="F349" i="54" a="1"/>
  <c r="F349" i="54" s="1"/>
  <c r="E349" i="54" a="1"/>
  <c r="E349" i="54" s="1"/>
  <c r="D349" i="54" a="1"/>
  <c r="D349" i="54" s="1"/>
  <c r="C349" i="54" a="1"/>
  <c r="C349" i="54" s="1"/>
  <c r="A349" i="54" a="1"/>
  <c r="A349" i="54" s="1"/>
  <c r="N348" i="54" a="1"/>
  <c r="N348" i="54" s="1"/>
  <c r="O348" i="54" s="1"/>
  <c r="M348" i="54" a="1"/>
  <c r="M348" i="54" s="1"/>
  <c r="L348" i="54" a="1"/>
  <c r="L348" i="54" s="1"/>
  <c r="K348" i="54" a="1"/>
  <c r="K348" i="54" s="1"/>
  <c r="J348" i="54" a="1"/>
  <c r="J348" i="54" s="1"/>
  <c r="I348" i="54" a="1"/>
  <c r="I348" i="54" s="1"/>
  <c r="H348" i="54" a="1"/>
  <c r="H348" i="54" s="1"/>
  <c r="G348" i="54" a="1"/>
  <c r="G348" i="54" s="1"/>
  <c r="F348" i="54" a="1"/>
  <c r="F348" i="54" s="1"/>
  <c r="E348" i="54" a="1"/>
  <c r="E348" i="54" s="1"/>
  <c r="D348" i="54" a="1"/>
  <c r="D348" i="54" s="1"/>
  <c r="C348" i="54" a="1"/>
  <c r="C348" i="54" s="1"/>
  <c r="A348" i="54" a="1"/>
  <c r="A348" i="54" s="1"/>
  <c r="N347" i="54" a="1"/>
  <c r="N347" i="54" s="1"/>
  <c r="O347" i="54" s="1"/>
  <c r="M347" i="54" a="1"/>
  <c r="M347" i="54" s="1"/>
  <c r="L347" i="54" a="1"/>
  <c r="L347" i="54" s="1"/>
  <c r="K347" i="54" a="1"/>
  <c r="K347" i="54" s="1"/>
  <c r="J347" i="54" a="1"/>
  <c r="J347" i="54" s="1"/>
  <c r="I347" i="54" a="1"/>
  <c r="I347" i="54" s="1"/>
  <c r="H347" i="54" a="1"/>
  <c r="H347" i="54" s="1"/>
  <c r="G347" i="54" a="1"/>
  <c r="G347" i="54" s="1"/>
  <c r="F347" i="54" a="1"/>
  <c r="F347" i="54" s="1"/>
  <c r="E347" i="54" a="1"/>
  <c r="E347" i="54" s="1"/>
  <c r="D347" i="54" a="1"/>
  <c r="D347" i="54" s="1"/>
  <c r="C347" i="54" a="1"/>
  <c r="C347" i="54" s="1"/>
  <c r="A347" i="54" a="1"/>
  <c r="A347" i="54" s="1"/>
  <c r="N346" i="54" a="1"/>
  <c r="N346" i="54" s="1"/>
  <c r="O346" i="54" s="1"/>
  <c r="M346" i="54" a="1"/>
  <c r="M346" i="54" s="1"/>
  <c r="L346" i="54" a="1"/>
  <c r="L346" i="54" s="1"/>
  <c r="K346" i="54" a="1"/>
  <c r="K346" i="54" s="1"/>
  <c r="J346" i="54" a="1"/>
  <c r="J346" i="54" s="1"/>
  <c r="I346" i="54" a="1"/>
  <c r="I346" i="54" s="1"/>
  <c r="H346" i="54" a="1"/>
  <c r="H346" i="54" s="1"/>
  <c r="G346" i="54" a="1"/>
  <c r="G346" i="54" s="1"/>
  <c r="F346" i="54" a="1"/>
  <c r="F346" i="54" s="1"/>
  <c r="E346" i="54" a="1"/>
  <c r="E346" i="54" s="1"/>
  <c r="D346" i="54" a="1"/>
  <c r="D346" i="54" s="1"/>
  <c r="C346" i="54" a="1"/>
  <c r="C346" i="54" s="1"/>
  <c r="A346" i="54" a="1"/>
  <c r="A346" i="54" s="1"/>
  <c r="N345" i="54" a="1"/>
  <c r="N345" i="54" s="1"/>
  <c r="O345" i="54" s="1"/>
  <c r="M345" i="54" a="1"/>
  <c r="M345" i="54" s="1"/>
  <c r="L345" i="54" a="1"/>
  <c r="L345" i="54" s="1"/>
  <c r="K345" i="54" a="1"/>
  <c r="K345" i="54" s="1"/>
  <c r="J345" i="54" a="1"/>
  <c r="J345" i="54" s="1"/>
  <c r="I345" i="54" a="1"/>
  <c r="I345" i="54" s="1"/>
  <c r="H345" i="54" a="1"/>
  <c r="H345" i="54" s="1"/>
  <c r="G345" i="54" a="1"/>
  <c r="G345" i="54" s="1"/>
  <c r="F345" i="54" a="1"/>
  <c r="F345" i="54" s="1"/>
  <c r="E345" i="54" a="1"/>
  <c r="E345" i="54" s="1"/>
  <c r="D345" i="54" a="1"/>
  <c r="D345" i="54" s="1"/>
  <c r="C345" i="54" a="1"/>
  <c r="C345" i="54" s="1"/>
  <c r="A345" i="54" a="1"/>
  <c r="A345" i="54" s="1"/>
  <c r="N344" i="54" a="1"/>
  <c r="N344" i="54" s="1"/>
  <c r="O344" i="54" s="1"/>
  <c r="M344" i="54" a="1"/>
  <c r="M344" i="54" s="1"/>
  <c r="L344" i="54" a="1"/>
  <c r="L344" i="54" s="1"/>
  <c r="K344" i="54" a="1"/>
  <c r="K344" i="54" s="1"/>
  <c r="J344" i="54" a="1"/>
  <c r="J344" i="54" s="1"/>
  <c r="I344" i="54" a="1"/>
  <c r="I344" i="54" s="1"/>
  <c r="H344" i="54" a="1"/>
  <c r="H344" i="54" s="1"/>
  <c r="G344" i="54" a="1"/>
  <c r="G344" i="54" s="1"/>
  <c r="F344" i="54" a="1"/>
  <c r="F344" i="54" s="1"/>
  <c r="E344" i="54" a="1"/>
  <c r="E344" i="54" s="1"/>
  <c r="D344" i="54" a="1"/>
  <c r="D344" i="54" s="1"/>
  <c r="C344" i="54" a="1"/>
  <c r="C344" i="54" s="1"/>
  <c r="A344" i="54" a="1"/>
  <c r="A344" i="54" s="1"/>
  <c r="N343" i="54" a="1"/>
  <c r="N343" i="54" s="1"/>
  <c r="O343" i="54" s="1"/>
  <c r="M343" i="54" a="1"/>
  <c r="M343" i="54" s="1"/>
  <c r="L343" i="54" a="1"/>
  <c r="L343" i="54" s="1"/>
  <c r="K343" i="54" a="1"/>
  <c r="K343" i="54" s="1"/>
  <c r="J343" i="54" a="1"/>
  <c r="J343" i="54" s="1"/>
  <c r="I343" i="54" a="1"/>
  <c r="I343" i="54" s="1"/>
  <c r="H343" i="54" a="1"/>
  <c r="H343" i="54" s="1"/>
  <c r="G343" i="54" a="1"/>
  <c r="G343" i="54" s="1"/>
  <c r="F343" i="54" a="1"/>
  <c r="F343" i="54" s="1"/>
  <c r="E343" i="54" a="1"/>
  <c r="E343" i="54" s="1"/>
  <c r="D343" i="54" a="1"/>
  <c r="D343" i="54" s="1"/>
  <c r="C343" i="54" a="1"/>
  <c r="C343" i="54" s="1"/>
  <c r="A343" i="54" a="1"/>
  <c r="A343" i="54" s="1"/>
  <c r="N342" i="54" a="1"/>
  <c r="N342" i="54" s="1"/>
  <c r="O342" i="54" s="1"/>
  <c r="M342" i="54" a="1"/>
  <c r="M342" i="54" s="1"/>
  <c r="L342" i="54" a="1"/>
  <c r="L342" i="54" s="1"/>
  <c r="K342" i="54" a="1"/>
  <c r="K342" i="54" s="1"/>
  <c r="J342" i="54" a="1"/>
  <c r="J342" i="54" s="1"/>
  <c r="I342" i="54" a="1"/>
  <c r="I342" i="54" s="1"/>
  <c r="H342" i="54" a="1"/>
  <c r="H342" i="54" s="1"/>
  <c r="G342" i="54" a="1"/>
  <c r="G342" i="54" s="1"/>
  <c r="F342" i="54" a="1"/>
  <c r="F342" i="54" s="1"/>
  <c r="E342" i="54" a="1"/>
  <c r="E342" i="54" s="1"/>
  <c r="D342" i="54" a="1"/>
  <c r="D342" i="54" s="1"/>
  <c r="C342" i="54" a="1"/>
  <c r="C342" i="54" s="1"/>
  <c r="A342" i="54" a="1"/>
  <c r="A342" i="54" s="1"/>
  <c r="N341" i="54" a="1"/>
  <c r="N341" i="54" s="1"/>
  <c r="O341" i="54" s="1"/>
  <c r="M341" i="54" a="1"/>
  <c r="M341" i="54" s="1"/>
  <c r="L341" i="54" a="1"/>
  <c r="L341" i="54" s="1"/>
  <c r="K341" i="54" a="1"/>
  <c r="K341" i="54" s="1"/>
  <c r="J341" i="54" a="1"/>
  <c r="J341" i="54" s="1"/>
  <c r="I341" i="54" a="1"/>
  <c r="I341" i="54" s="1"/>
  <c r="H341" i="54" a="1"/>
  <c r="H341" i="54" s="1"/>
  <c r="G341" i="54" a="1"/>
  <c r="G341" i="54" s="1"/>
  <c r="F341" i="54" a="1"/>
  <c r="F341" i="54" s="1"/>
  <c r="E341" i="54" a="1"/>
  <c r="E341" i="54" s="1"/>
  <c r="D341" i="54" a="1"/>
  <c r="D341" i="54" s="1"/>
  <c r="C341" i="54" a="1"/>
  <c r="C341" i="54" s="1"/>
  <c r="A341" i="54" a="1"/>
  <c r="A341" i="54" s="1"/>
  <c r="N340" i="54" a="1"/>
  <c r="N340" i="54" s="1"/>
  <c r="O340" i="54" s="1"/>
  <c r="M340" i="54" a="1"/>
  <c r="M340" i="54" s="1"/>
  <c r="L340" i="54" a="1"/>
  <c r="L340" i="54" s="1"/>
  <c r="K340" i="54" a="1"/>
  <c r="K340" i="54" s="1"/>
  <c r="J340" i="54" a="1"/>
  <c r="J340" i="54" s="1"/>
  <c r="I340" i="54" a="1"/>
  <c r="I340" i="54" s="1"/>
  <c r="H340" i="54" a="1"/>
  <c r="H340" i="54" s="1"/>
  <c r="G340" i="54" a="1"/>
  <c r="G340" i="54" s="1"/>
  <c r="F340" i="54" a="1"/>
  <c r="F340" i="54" s="1"/>
  <c r="E340" i="54" a="1"/>
  <c r="E340" i="54" s="1"/>
  <c r="D340" i="54" a="1"/>
  <c r="D340" i="54" s="1"/>
  <c r="C340" i="54" a="1"/>
  <c r="C340" i="54" s="1"/>
  <c r="A340" i="54" a="1"/>
  <c r="A340" i="54" s="1"/>
  <c r="N339" i="54" a="1"/>
  <c r="N339" i="54" s="1"/>
  <c r="O339" i="54" s="1"/>
  <c r="M339" i="54" a="1"/>
  <c r="M339" i="54" s="1"/>
  <c r="L339" i="54" a="1"/>
  <c r="L339" i="54" s="1"/>
  <c r="K339" i="54" a="1"/>
  <c r="K339" i="54" s="1"/>
  <c r="J339" i="54" a="1"/>
  <c r="J339" i="54" s="1"/>
  <c r="I339" i="54" a="1"/>
  <c r="I339" i="54" s="1"/>
  <c r="H339" i="54" a="1"/>
  <c r="H339" i="54" s="1"/>
  <c r="G339" i="54" a="1"/>
  <c r="G339" i="54" s="1"/>
  <c r="F339" i="54" a="1"/>
  <c r="F339" i="54" s="1"/>
  <c r="E339" i="54" a="1"/>
  <c r="E339" i="54" s="1"/>
  <c r="D339" i="54" a="1"/>
  <c r="D339" i="54" s="1"/>
  <c r="C339" i="54" a="1"/>
  <c r="C339" i="54" s="1"/>
  <c r="A339" i="54" a="1"/>
  <c r="A339" i="54" s="1"/>
  <c r="N338" i="54" a="1"/>
  <c r="N338" i="54" s="1"/>
  <c r="O338" i="54" s="1"/>
  <c r="M338" i="54" a="1"/>
  <c r="M338" i="54" s="1"/>
  <c r="L338" i="54" a="1"/>
  <c r="L338" i="54" s="1"/>
  <c r="K338" i="54" a="1"/>
  <c r="K338" i="54" s="1"/>
  <c r="J338" i="54" a="1"/>
  <c r="J338" i="54" s="1"/>
  <c r="I338" i="54" a="1"/>
  <c r="I338" i="54" s="1"/>
  <c r="H338" i="54" a="1"/>
  <c r="H338" i="54" s="1"/>
  <c r="G338" i="54" a="1"/>
  <c r="G338" i="54" s="1"/>
  <c r="F338" i="54" a="1"/>
  <c r="F338" i="54" s="1"/>
  <c r="E338" i="54" a="1"/>
  <c r="E338" i="54" s="1"/>
  <c r="D338" i="54" a="1"/>
  <c r="D338" i="54" s="1"/>
  <c r="C338" i="54" a="1"/>
  <c r="C338" i="54" s="1"/>
  <c r="A338" i="54" a="1"/>
  <c r="A338" i="54" s="1"/>
  <c r="N337" i="54" a="1"/>
  <c r="N337" i="54" s="1"/>
  <c r="O337" i="54" s="1"/>
  <c r="M337" i="54" a="1"/>
  <c r="M337" i="54" s="1"/>
  <c r="L337" i="54" a="1"/>
  <c r="L337" i="54" s="1"/>
  <c r="K337" i="54" a="1"/>
  <c r="K337" i="54" s="1"/>
  <c r="J337" i="54" a="1"/>
  <c r="J337" i="54" s="1"/>
  <c r="I337" i="54" a="1"/>
  <c r="I337" i="54" s="1"/>
  <c r="H337" i="54" a="1"/>
  <c r="H337" i="54" s="1"/>
  <c r="G337" i="54" a="1"/>
  <c r="G337" i="54" s="1"/>
  <c r="F337" i="54" a="1"/>
  <c r="F337" i="54" s="1"/>
  <c r="E337" i="54" a="1"/>
  <c r="E337" i="54" s="1"/>
  <c r="D337" i="54" a="1"/>
  <c r="D337" i="54" s="1"/>
  <c r="C337" i="54" a="1"/>
  <c r="C337" i="54" s="1"/>
  <c r="A337" i="54" a="1"/>
  <c r="A337" i="54" s="1"/>
  <c r="N336" i="54" a="1"/>
  <c r="N336" i="54" s="1"/>
  <c r="O336" i="54" s="1"/>
  <c r="M336" i="54" a="1"/>
  <c r="M336" i="54" s="1"/>
  <c r="L336" i="54" a="1"/>
  <c r="L336" i="54" s="1"/>
  <c r="K336" i="54" a="1"/>
  <c r="K336" i="54" s="1"/>
  <c r="J336" i="54" a="1"/>
  <c r="J336" i="54" s="1"/>
  <c r="I336" i="54" a="1"/>
  <c r="I336" i="54" s="1"/>
  <c r="H336" i="54" a="1"/>
  <c r="H336" i="54" s="1"/>
  <c r="G336" i="54" a="1"/>
  <c r="G336" i="54" s="1"/>
  <c r="F336" i="54" a="1"/>
  <c r="F336" i="54" s="1"/>
  <c r="E336" i="54" a="1"/>
  <c r="E336" i="54" s="1"/>
  <c r="D336" i="54" a="1"/>
  <c r="D336" i="54" s="1"/>
  <c r="C336" i="54" a="1"/>
  <c r="C336" i="54" s="1"/>
  <c r="A336" i="54" a="1"/>
  <c r="A336" i="54" s="1"/>
  <c r="N335" i="54" a="1"/>
  <c r="N335" i="54" s="1"/>
  <c r="O335" i="54" s="1"/>
  <c r="M335" i="54" a="1"/>
  <c r="M335" i="54" s="1"/>
  <c r="L335" i="54" a="1"/>
  <c r="L335" i="54" s="1"/>
  <c r="K335" i="54" a="1"/>
  <c r="K335" i="54" s="1"/>
  <c r="J335" i="54" a="1"/>
  <c r="J335" i="54" s="1"/>
  <c r="I335" i="54" a="1"/>
  <c r="I335" i="54" s="1"/>
  <c r="H335" i="54" a="1"/>
  <c r="H335" i="54" s="1"/>
  <c r="G335" i="54" a="1"/>
  <c r="G335" i="54" s="1"/>
  <c r="F335" i="54" a="1"/>
  <c r="F335" i="54" s="1"/>
  <c r="E335" i="54" a="1"/>
  <c r="E335" i="54" s="1"/>
  <c r="D335" i="54" a="1"/>
  <c r="D335" i="54" s="1"/>
  <c r="C335" i="54" a="1"/>
  <c r="C335" i="54" s="1"/>
  <c r="A335" i="54" a="1"/>
  <c r="A335" i="54" s="1"/>
  <c r="N334" i="54" a="1"/>
  <c r="N334" i="54" s="1"/>
  <c r="O334" i="54" s="1"/>
  <c r="M334" i="54" a="1"/>
  <c r="M334" i="54" s="1"/>
  <c r="L334" i="54" a="1"/>
  <c r="L334" i="54" s="1"/>
  <c r="K334" i="54" a="1"/>
  <c r="K334" i="54" s="1"/>
  <c r="J334" i="54" a="1"/>
  <c r="J334" i="54" s="1"/>
  <c r="I334" i="54" a="1"/>
  <c r="I334" i="54" s="1"/>
  <c r="H334" i="54" a="1"/>
  <c r="H334" i="54" s="1"/>
  <c r="G334" i="54" a="1"/>
  <c r="G334" i="54" s="1"/>
  <c r="F334" i="54" a="1"/>
  <c r="F334" i="54" s="1"/>
  <c r="E334" i="54" a="1"/>
  <c r="E334" i="54" s="1"/>
  <c r="D334" i="54" a="1"/>
  <c r="D334" i="54" s="1"/>
  <c r="C334" i="54" a="1"/>
  <c r="C334" i="54" s="1"/>
  <c r="A334" i="54" a="1"/>
  <c r="A334" i="54" s="1"/>
  <c r="N333" i="54" a="1"/>
  <c r="N333" i="54" s="1"/>
  <c r="O333" i="54" s="1"/>
  <c r="M333" i="54" a="1"/>
  <c r="M333" i="54" s="1"/>
  <c r="L333" i="54" a="1"/>
  <c r="L333" i="54" s="1"/>
  <c r="K333" i="54" a="1"/>
  <c r="K333" i="54" s="1"/>
  <c r="J333" i="54" a="1"/>
  <c r="J333" i="54" s="1"/>
  <c r="I333" i="54" a="1"/>
  <c r="I333" i="54" s="1"/>
  <c r="H333" i="54" a="1"/>
  <c r="H333" i="54" s="1"/>
  <c r="G333" i="54" a="1"/>
  <c r="G333" i="54" s="1"/>
  <c r="F333" i="54" a="1"/>
  <c r="F333" i="54" s="1"/>
  <c r="E333" i="54" a="1"/>
  <c r="E333" i="54" s="1"/>
  <c r="D333" i="54" a="1"/>
  <c r="D333" i="54" s="1"/>
  <c r="C333" i="54" a="1"/>
  <c r="C333" i="54" s="1"/>
  <c r="A333" i="54" a="1"/>
  <c r="A333" i="54" s="1"/>
  <c r="N332" i="54" a="1"/>
  <c r="N332" i="54" s="1"/>
  <c r="O332" i="54" s="1"/>
  <c r="M332" i="54" a="1"/>
  <c r="M332" i="54" s="1"/>
  <c r="L332" i="54" a="1"/>
  <c r="L332" i="54" s="1"/>
  <c r="K332" i="54" a="1"/>
  <c r="K332" i="54" s="1"/>
  <c r="J332" i="54" a="1"/>
  <c r="J332" i="54" s="1"/>
  <c r="I332" i="54" a="1"/>
  <c r="I332" i="54" s="1"/>
  <c r="H332" i="54" a="1"/>
  <c r="H332" i="54" s="1"/>
  <c r="G332" i="54" a="1"/>
  <c r="G332" i="54" s="1"/>
  <c r="F332" i="54" a="1"/>
  <c r="F332" i="54" s="1"/>
  <c r="E332" i="54" a="1"/>
  <c r="E332" i="54" s="1"/>
  <c r="D332" i="54" a="1"/>
  <c r="D332" i="54" s="1"/>
  <c r="C332" i="54" a="1"/>
  <c r="C332" i="54" s="1"/>
  <c r="A332" i="54" a="1"/>
  <c r="A332" i="54" s="1"/>
  <c r="N331" i="54" a="1"/>
  <c r="N331" i="54" s="1"/>
  <c r="O331" i="54" s="1"/>
  <c r="M331" i="54" a="1"/>
  <c r="M331" i="54" s="1"/>
  <c r="L331" i="54" a="1"/>
  <c r="L331" i="54" s="1"/>
  <c r="K331" i="54" a="1"/>
  <c r="K331" i="54" s="1"/>
  <c r="J331" i="54" a="1"/>
  <c r="J331" i="54" s="1"/>
  <c r="I331" i="54" a="1"/>
  <c r="I331" i="54" s="1"/>
  <c r="H331" i="54" a="1"/>
  <c r="H331" i="54" s="1"/>
  <c r="G331" i="54" a="1"/>
  <c r="G331" i="54" s="1"/>
  <c r="F331" i="54" a="1"/>
  <c r="F331" i="54" s="1"/>
  <c r="E331" i="54" a="1"/>
  <c r="E331" i="54" s="1"/>
  <c r="D331" i="54" a="1"/>
  <c r="D331" i="54" s="1"/>
  <c r="C331" i="54" a="1"/>
  <c r="C331" i="54" s="1"/>
  <c r="A331" i="54" a="1"/>
  <c r="A331" i="54" s="1"/>
  <c r="N330" i="54" a="1"/>
  <c r="N330" i="54" s="1"/>
  <c r="O330" i="54" s="1"/>
  <c r="M330" i="54" a="1"/>
  <c r="M330" i="54" s="1"/>
  <c r="L330" i="54" a="1"/>
  <c r="L330" i="54" s="1"/>
  <c r="K330" i="54" a="1"/>
  <c r="K330" i="54" s="1"/>
  <c r="J330" i="54" a="1"/>
  <c r="J330" i="54" s="1"/>
  <c r="I330" i="54" a="1"/>
  <c r="I330" i="54" s="1"/>
  <c r="H330" i="54" a="1"/>
  <c r="H330" i="54" s="1"/>
  <c r="G330" i="54" a="1"/>
  <c r="G330" i="54" s="1"/>
  <c r="F330" i="54" a="1"/>
  <c r="F330" i="54" s="1"/>
  <c r="E330" i="54" a="1"/>
  <c r="E330" i="54" s="1"/>
  <c r="D330" i="54" a="1"/>
  <c r="D330" i="54" s="1"/>
  <c r="C330" i="54" a="1"/>
  <c r="C330" i="54" s="1"/>
  <c r="A330" i="54" a="1"/>
  <c r="A330" i="54" s="1"/>
  <c r="N329" i="54" a="1"/>
  <c r="N329" i="54" s="1"/>
  <c r="O329" i="54" s="1"/>
  <c r="M329" i="54" a="1"/>
  <c r="M329" i="54" s="1"/>
  <c r="L329" i="54" a="1"/>
  <c r="L329" i="54" s="1"/>
  <c r="K329" i="54" a="1"/>
  <c r="K329" i="54" s="1"/>
  <c r="J329" i="54" a="1"/>
  <c r="J329" i="54" s="1"/>
  <c r="I329" i="54" a="1"/>
  <c r="I329" i="54" s="1"/>
  <c r="H329" i="54" a="1"/>
  <c r="H329" i="54" s="1"/>
  <c r="G329" i="54" a="1"/>
  <c r="G329" i="54" s="1"/>
  <c r="F329" i="54" a="1"/>
  <c r="F329" i="54" s="1"/>
  <c r="E329" i="54" a="1"/>
  <c r="E329" i="54" s="1"/>
  <c r="D329" i="54" a="1"/>
  <c r="D329" i="54" s="1"/>
  <c r="C329" i="54" a="1"/>
  <c r="C329" i="54" s="1"/>
  <c r="A329" i="54" a="1"/>
  <c r="A329" i="54" s="1"/>
  <c r="N328" i="54" a="1"/>
  <c r="N328" i="54" s="1"/>
  <c r="O328" i="54" s="1"/>
  <c r="M328" i="54" a="1"/>
  <c r="M328" i="54" s="1"/>
  <c r="L328" i="54" a="1"/>
  <c r="L328" i="54" s="1"/>
  <c r="K328" i="54" a="1"/>
  <c r="K328" i="54" s="1"/>
  <c r="J328" i="54" a="1"/>
  <c r="J328" i="54" s="1"/>
  <c r="I328" i="54" a="1"/>
  <c r="I328" i="54" s="1"/>
  <c r="H328" i="54" a="1"/>
  <c r="H328" i="54" s="1"/>
  <c r="G328" i="54" a="1"/>
  <c r="G328" i="54" s="1"/>
  <c r="F328" i="54" a="1"/>
  <c r="F328" i="54" s="1"/>
  <c r="E328" i="54" a="1"/>
  <c r="E328" i="54" s="1"/>
  <c r="D328" i="54" a="1"/>
  <c r="D328" i="54" s="1"/>
  <c r="C328" i="54" a="1"/>
  <c r="C328" i="54" s="1"/>
  <c r="A328" i="54" a="1"/>
  <c r="A328" i="54" s="1"/>
  <c r="N327" i="54" a="1"/>
  <c r="N327" i="54" s="1"/>
  <c r="O327" i="54" s="1"/>
  <c r="M327" i="54" a="1"/>
  <c r="M327" i="54" s="1"/>
  <c r="L327" i="54" a="1"/>
  <c r="L327" i="54" s="1"/>
  <c r="K327" i="54" a="1"/>
  <c r="K327" i="54" s="1"/>
  <c r="J327" i="54" a="1"/>
  <c r="J327" i="54" s="1"/>
  <c r="I327" i="54" a="1"/>
  <c r="I327" i="54" s="1"/>
  <c r="H327" i="54" a="1"/>
  <c r="H327" i="54" s="1"/>
  <c r="G327" i="54" a="1"/>
  <c r="G327" i="54" s="1"/>
  <c r="F327" i="54" a="1"/>
  <c r="F327" i="54" s="1"/>
  <c r="E327" i="54" a="1"/>
  <c r="E327" i="54" s="1"/>
  <c r="D327" i="54" a="1"/>
  <c r="D327" i="54" s="1"/>
  <c r="C327" i="54" a="1"/>
  <c r="C327" i="54" s="1"/>
  <c r="A327" i="54" a="1"/>
  <c r="A327" i="54" s="1"/>
  <c r="N326" i="54" a="1"/>
  <c r="N326" i="54" s="1"/>
  <c r="O326" i="54" s="1"/>
  <c r="M326" i="54" a="1"/>
  <c r="M326" i="54" s="1"/>
  <c r="L326" i="54" a="1"/>
  <c r="L326" i="54" s="1"/>
  <c r="K326" i="54" a="1"/>
  <c r="K326" i="54" s="1"/>
  <c r="J326" i="54" a="1"/>
  <c r="J326" i="54" s="1"/>
  <c r="I326" i="54" a="1"/>
  <c r="I326" i="54" s="1"/>
  <c r="H326" i="54" a="1"/>
  <c r="H326" i="54" s="1"/>
  <c r="G326" i="54" a="1"/>
  <c r="G326" i="54" s="1"/>
  <c r="F326" i="54" a="1"/>
  <c r="F326" i="54" s="1"/>
  <c r="E326" i="54" a="1"/>
  <c r="E326" i="54" s="1"/>
  <c r="D326" i="54" a="1"/>
  <c r="D326" i="54" s="1"/>
  <c r="C326" i="54" a="1"/>
  <c r="C326" i="54" s="1"/>
  <c r="A326" i="54" a="1"/>
  <c r="A326" i="54" s="1"/>
  <c r="N325" i="54" a="1"/>
  <c r="N325" i="54" s="1"/>
  <c r="O325" i="54" s="1"/>
  <c r="M325" i="54" a="1"/>
  <c r="M325" i="54" s="1"/>
  <c r="L325" i="54" a="1"/>
  <c r="L325" i="54" s="1"/>
  <c r="K325" i="54" a="1"/>
  <c r="K325" i="54" s="1"/>
  <c r="J325" i="54" a="1"/>
  <c r="J325" i="54" s="1"/>
  <c r="I325" i="54" a="1"/>
  <c r="I325" i="54" s="1"/>
  <c r="H325" i="54" a="1"/>
  <c r="H325" i="54" s="1"/>
  <c r="G325" i="54" a="1"/>
  <c r="G325" i="54" s="1"/>
  <c r="F325" i="54" a="1"/>
  <c r="F325" i="54" s="1"/>
  <c r="E325" i="54" a="1"/>
  <c r="E325" i="54" s="1"/>
  <c r="D325" i="54" a="1"/>
  <c r="D325" i="54" s="1"/>
  <c r="C325" i="54" a="1"/>
  <c r="C325" i="54" s="1"/>
  <c r="A325" i="54" a="1"/>
  <c r="A325" i="54" s="1"/>
  <c r="N324" i="54" a="1"/>
  <c r="N324" i="54" s="1"/>
  <c r="O324" i="54" s="1"/>
  <c r="M324" i="54" a="1"/>
  <c r="M324" i="54" s="1"/>
  <c r="L324" i="54" a="1"/>
  <c r="L324" i="54" s="1"/>
  <c r="K324" i="54" a="1"/>
  <c r="K324" i="54" s="1"/>
  <c r="J324" i="54" a="1"/>
  <c r="J324" i="54" s="1"/>
  <c r="I324" i="54" a="1"/>
  <c r="I324" i="54" s="1"/>
  <c r="H324" i="54" a="1"/>
  <c r="H324" i="54" s="1"/>
  <c r="G324" i="54" a="1"/>
  <c r="G324" i="54" s="1"/>
  <c r="F324" i="54" a="1"/>
  <c r="F324" i="54" s="1"/>
  <c r="E324" i="54" a="1"/>
  <c r="E324" i="54" s="1"/>
  <c r="D324" i="54" a="1"/>
  <c r="D324" i="54" s="1"/>
  <c r="C324" i="54" a="1"/>
  <c r="C324" i="54" s="1"/>
  <c r="A324" i="54" a="1"/>
  <c r="A324" i="54" s="1"/>
  <c r="N323" i="54" a="1"/>
  <c r="N323" i="54" s="1"/>
  <c r="O323" i="54" s="1"/>
  <c r="M323" i="54" a="1"/>
  <c r="M323" i="54" s="1"/>
  <c r="L323" i="54" a="1"/>
  <c r="L323" i="54" s="1"/>
  <c r="K323" i="54" a="1"/>
  <c r="K323" i="54" s="1"/>
  <c r="J323" i="54" a="1"/>
  <c r="J323" i="54" s="1"/>
  <c r="I323" i="54" a="1"/>
  <c r="I323" i="54" s="1"/>
  <c r="H323" i="54" a="1"/>
  <c r="H323" i="54" s="1"/>
  <c r="G323" i="54" a="1"/>
  <c r="G323" i="54" s="1"/>
  <c r="F323" i="54" a="1"/>
  <c r="F323" i="54" s="1"/>
  <c r="E323" i="54" a="1"/>
  <c r="E323" i="54" s="1"/>
  <c r="D323" i="54" a="1"/>
  <c r="D323" i="54" s="1"/>
  <c r="C323" i="54" a="1"/>
  <c r="C323" i="54" s="1"/>
  <c r="A323" i="54" a="1"/>
  <c r="A323" i="54" s="1"/>
  <c r="N322" i="54" a="1"/>
  <c r="N322" i="54" s="1"/>
  <c r="O322" i="54" s="1"/>
  <c r="M322" i="54" a="1"/>
  <c r="M322" i="54" s="1"/>
  <c r="L322" i="54" a="1"/>
  <c r="L322" i="54" s="1"/>
  <c r="K322" i="54" a="1"/>
  <c r="K322" i="54" s="1"/>
  <c r="J322" i="54" a="1"/>
  <c r="J322" i="54" s="1"/>
  <c r="I322" i="54" a="1"/>
  <c r="I322" i="54" s="1"/>
  <c r="H322" i="54" a="1"/>
  <c r="H322" i="54" s="1"/>
  <c r="G322" i="54" a="1"/>
  <c r="G322" i="54" s="1"/>
  <c r="F322" i="54" a="1"/>
  <c r="F322" i="54" s="1"/>
  <c r="E322" i="54" a="1"/>
  <c r="E322" i="54" s="1"/>
  <c r="D322" i="54" a="1"/>
  <c r="D322" i="54" s="1"/>
  <c r="C322" i="54" a="1"/>
  <c r="C322" i="54" s="1"/>
  <c r="A322" i="54" a="1"/>
  <c r="A322" i="54" s="1"/>
  <c r="N321" i="54" a="1"/>
  <c r="N321" i="54" s="1"/>
  <c r="O321" i="54" s="1"/>
  <c r="M321" i="54" a="1"/>
  <c r="M321" i="54" s="1"/>
  <c r="L321" i="54" a="1"/>
  <c r="L321" i="54" s="1"/>
  <c r="K321" i="54" a="1"/>
  <c r="K321" i="54" s="1"/>
  <c r="J321" i="54" a="1"/>
  <c r="J321" i="54" s="1"/>
  <c r="I321" i="54" a="1"/>
  <c r="I321" i="54" s="1"/>
  <c r="H321" i="54" a="1"/>
  <c r="H321" i="54" s="1"/>
  <c r="G321" i="54" a="1"/>
  <c r="G321" i="54" s="1"/>
  <c r="F321" i="54" a="1"/>
  <c r="F321" i="54" s="1"/>
  <c r="E321" i="54" a="1"/>
  <c r="E321" i="54" s="1"/>
  <c r="D321" i="54" a="1"/>
  <c r="D321" i="54" s="1"/>
  <c r="C321" i="54" a="1"/>
  <c r="C321" i="54" s="1"/>
  <c r="A321" i="54" a="1"/>
  <c r="A321" i="54" s="1"/>
  <c r="N320" i="54" a="1"/>
  <c r="N320" i="54" s="1"/>
  <c r="O320" i="54" s="1"/>
  <c r="M320" i="54" a="1"/>
  <c r="M320" i="54" s="1"/>
  <c r="L320" i="54" a="1"/>
  <c r="L320" i="54" s="1"/>
  <c r="K320" i="54" a="1"/>
  <c r="K320" i="54" s="1"/>
  <c r="J320" i="54" a="1"/>
  <c r="J320" i="54" s="1"/>
  <c r="I320" i="54" a="1"/>
  <c r="I320" i="54" s="1"/>
  <c r="H320" i="54" a="1"/>
  <c r="H320" i="54" s="1"/>
  <c r="G320" i="54" a="1"/>
  <c r="G320" i="54" s="1"/>
  <c r="F320" i="54" a="1"/>
  <c r="F320" i="54" s="1"/>
  <c r="E320" i="54" a="1"/>
  <c r="E320" i="54" s="1"/>
  <c r="D320" i="54" a="1"/>
  <c r="D320" i="54" s="1"/>
  <c r="C320" i="54" a="1"/>
  <c r="C320" i="54" s="1"/>
  <c r="A320" i="54" a="1"/>
  <c r="A320" i="54" s="1"/>
  <c r="N319" i="54" a="1"/>
  <c r="N319" i="54" s="1"/>
  <c r="O319" i="54" s="1"/>
  <c r="M319" i="54" a="1"/>
  <c r="M319" i="54" s="1"/>
  <c r="L319" i="54" a="1"/>
  <c r="L319" i="54" s="1"/>
  <c r="K319" i="54" a="1"/>
  <c r="K319" i="54" s="1"/>
  <c r="J319" i="54" a="1"/>
  <c r="J319" i="54" s="1"/>
  <c r="I319" i="54" a="1"/>
  <c r="I319" i="54" s="1"/>
  <c r="H319" i="54" a="1"/>
  <c r="H319" i="54" s="1"/>
  <c r="G319" i="54" a="1"/>
  <c r="G319" i="54" s="1"/>
  <c r="F319" i="54" a="1"/>
  <c r="F319" i="54" s="1"/>
  <c r="E319" i="54" a="1"/>
  <c r="E319" i="54" s="1"/>
  <c r="D319" i="54" a="1"/>
  <c r="D319" i="54" s="1"/>
  <c r="C319" i="54" a="1"/>
  <c r="C319" i="54" s="1"/>
  <c r="A319" i="54" a="1"/>
  <c r="A319" i="54" s="1"/>
  <c r="N318" i="54" a="1"/>
  <c r="N318" i="54" s="1"/>
  <c r="O318" i="54" s="1"/>
  <c r="M318" i="54" a="1"/>
  <c r="M318" i="54" s="1"/>
  <c r="L318" i="54" a="1"/>
  <c r="L318" i="54" s="1"/>
  <c r="K318" i="54" a="1"/>
  <c r="K318" i="54" s="1"/>
  <c r="J318" i="54" a="1"/>
  <c r="J318" i="54" s="1"/>
  <c r="I318" i="54" a="1"/>
  <c r="I318" i="54" s="1"/>
  <c r="H318" i="54" a="1"/>
  <c r="H318" i="54" s="1"/>
  <c r="G318" i="54" a="1"/>
  <c r="G318" i="54" s="1"/>
  <c r="F318" i="54" a="1"/>
  <c r="F318" i="54" s="1"/>
  <c r="E318" i="54" a="1"/>
  <c r="E318" i="54" s="1"/>
  <c r="D318" i="54" a="1"/>
  <c r="D318" i="54" s="1"/>
  <c r="C318" i="54" a="1"/>
  <c r="C318" i="54" s="1"/>
  <c r="A318" i="54" a="1"/>
  <c r="A318" i="54" s="1"/>
  <c r="N317" i="54" a="1"/>
  <c r="N317" i="54" s="1"/>
  <c r="O317" i="54" s="1"/>
  <c r="M317" i="54" a="1"/>
  <c r="M317" i="54" s="1"/>
  <c r="L317" i="54" a="1"/>
  <c r="L317" i="54" s="1"/>
  <c r="K317" i="54" a="1"/>
  <c r="K317" i="54" s="1"/>
  <c r="J317" i="54" a="1"/>
  <c r="J317" i="54" s="1"/>
  <c r="I317" i="54" a="1"/>
  <c r="I317" i="54" s="1"/>
  <c r="H317" i="54" a="1"/>
  <c r="H317" i="54" s="1"/>
  <c r="G317" i="54" a="1"/>
  <c r="G317" i="54" s="1"/>
  <c r="F317" i="54" a="1"/>
  <c r="F317" i="54" s="1"/>
  <c r="E317" i="54" a="1"/>
  <c r="E317" i="54" s="1"/>
  <c r="D317" i="54" a="1"/>
  <c r="D317" i="54" s="1"/>
  <c r="C317" i="54" a="1"/>
  <c r="C317" i="54" s="1"/>
  <c r="A317" i="54" a="1"/>
  <c r="A317" i="54" s="1"/>
  <c r="N316" i="54" a="1"/>
  <c r="N316" i="54" s="1"/>
  <c r="O316" i="54" s="1"/>
  <c r="M316" i="54" a="1"/>
  <c r="M316" i="54" s="1"/>
  <c r="L316" i="54" a="1"/>
  <c r="L316" i="54" s="1"/>
  <c r="K316" i="54" a="1"/>
  <c r="K316" i="54" s="1"/>
  <c r="J316" i="54" a="1"/>
  <c r="J316" i="54" s="1"/>
  <c r="I316" i="54" a="1"/>
  <c r="I316" i="54" s="1"/>
  <c r="H316" i="54" a="1"/>
  <c r="H316" i="54" s="1"/>
  <c r="G316" i="54" a="1"/>
  <c r="G316" i="54" s="1"/>
  <c r="F316" i="54" a="1"/>
  <c r="F316" i="54" s="1"/>
  <c r="E316" i="54" a="1"/>
  <c r="E316" i="54" s="1"/>
  <c r="D316" i="54" a="1"/>
  <c r="D316" i="54" s="1"/>
  <c r="C316" i="54" a="1"/>
  <c r="C316" i="54" s="1"/>
  <c r="A316" i="54" a="1"/>
  <c r="A316" i="54" s="1"/>
  <c r="N315" i="54" a="1"/>
  <c r="N315" i="54" s="1"/>
  <c r="O315" i="54" s="1"/>
  <c r="M315" i="54" a="1"/>
  <c r="M315" i="54" s="1"/>
  <c r="L315" i="54" a="1"/>
  <c r="L315" i="54" s="1"/>
  <c r="K315" i="54" a="1"/>
  <c r="K315" i="54" s="1"/>
  <c r="J315" i="54" a="1"/>
  <c r="J315" i="54" s="1"/>
  <c r="I315" i="54" a="1"/>
  <c r="I315" i="54" s="1"/>
  <c r="H315" i="54" a="1"/>
  <c r="H315" i="54" s="1"/>
  <c r="G315" i="54" a="1"/>
  <c r="G315" i="54" s="1"/>
  <c r="F315" i="54" a="1"/>
  <c r="F315" i="54" s="1"/>
  <c r="E315" i="54" a="1"/>
  <c r="E315" i="54" s="1"/>
  <c r="D315" i="54" a="1"/>
  <c r="D315" i="54" s="1"/>
  <c r="C315" i="54" a="1"/>
  <c r="C315" i="54" s="1"/>
  <c r="A315" i="54" a="1"/>
  <c r="A315" i="54" s="1"/>
  <c r="N314" i="54" a="1"/>
  <c r="N314" i="54" s="1"/>
  <c r="O314" i="54" s="1"/>
  <c r="M314" i="54" a="1"/>
  <c r="M314" i="54" s="1"/>
  <c r="L314" i="54" a="1"/>
  <c r="L314" i="54" s="1"/>
  <c r="K314" i="54" a="1"/>
  <c r="K314" i="54" s="1"/>
  <c r="J314" i="54" a="1"/>
  <c r="J314" i="54" s="1"/>
  <c r="I314" i="54" a="1"/>
  <c r="I314" i="54" s="1"/>
  <c r="H314" i="54" a="1"/>
  <c r="H314" i="54" s="1"/>
  <c r="G314" i="54" a="1"/>
  <c r="G314" i="54" s="1"/>
  <c r="F314" i="54" a="1"/>
  <c r="F314" i="54" s="1"/>
  <c r="E314" i="54" a="1"/>
  <c r="E314" i="54" s="1"/>
  <c r="D314" i="54" a="1"/>
  <c r="D314" i="54" s="1"/>
  <c r="C314" i="54" a="1"/>
  <c r="C314" i="54" s="1"/>
  <c r="A314" i="54" a="1"/>
  <c r="A314" i="54" s="1"/>
  <c r="N313" i="54" a="1"/>
  <c r="N313" i="54" s="1"/>
  <c r="O313" i="54" s="1"/>
  <c r="M313" i="54" a="1"/>
  <c r="M313" i="54" s="1"/>
  <c r="L313" i="54" a="1"/>
  <c r="L313" i="54" s="1"/>
  <c r="K313" i="54" a="1"/>
  <c r="K313" i="54" s="1"/>
  <c r="J313" i="54" a="1"/>
  <c r="J313" i="54" s="1"/>
  <c r="I313" i="54" a="1"/>
  <c r="I313" i="54" s="1"/>
  <c r="H313" i="54" a="1"/>
  <c r="H313" i="54" s="1"/>
  <c r="G313" i="54" a="1"/>
  <c r="G313" i="54" s="1"/>
  <c r="F313" i="54" a="1"/>
  <c r="F313" i="54" s="1"/>
  <c r="E313" i="54" a="1"/>
  <c r="E313" i="54" s="1"/>
  <c r="D313" i="54" a="1"/>
  <c r="D313" i="54" s="1"/>
  <c r="C313" i="54" a="1"/>
  <c r="C313" i="54" s="1"/>
  <c r="A313" i="54" a="1"/>
  <c r="A313" i="54" s="1"/>
  <c r="N312" i="54" a="1"/>
  <c r="N312" i="54" s="1"/>
  <c r="O312" i="54" s="1"/>
  <c r="M312" i="54" a="1"/>
  <c r="M312" i="54" s="1"/>
  <c r="L312" i="54" a="1"/>
  <c r="L312" i="54" s="1"/>
  <c r="K312" i="54" a="1"/>
  <c r="K312" i="54" s="1"/>
  <c r="J312" i="54" a="1"/>
  <c r="J312" i="54" s="1"/>
  <c r="I312" i="54" a="1"/>
  <c r="I312" i="54" s="1"/>
  <c r="H312" i="54" a="1"/>
  <c r="H312" i="54" s="1"/>
  <c r="G312" i="54" a="1"/>
  <c r="G312" i="54" s="1"/>
  <c r="F312" i="54" a="1"/>
  <c r="F312" i="54" s="1"/>
  <c r="E312" i="54" a="1"/>
  <c r="E312" i="54" s="1"/>
  <c r="D312" i="54" a="1"/>
  <c r="D312" i="54" s="1"/>
  <c r="C312" i="54" a="1"/>
  <c r="C312" i="54" s="1"/>
  <c r="A312" i="54" a="1"/>
  <c r="A312" i="54" s="1"/>
  <c r="N311" i="54" a="1"/>
  <c r="N311" i="54" s="1"/>
  <c r="O311" i="54" s="1"/>
  <c r="M311" i="54" a="1"/>
  <c r="M311" i="54" s="1"/>
  <c r="L311" i="54" a="1"/>
  <c r="L311" i="54" s="1"/>
  <c r="K311" i="54" a="1"/>
  <c r="K311" i="54" s="1"/>
  <c r="J311" i="54" a="1"/>
  <c r="J311" i="54" s="1"/>
  <c r="I311" i="54" a="1"/>
  <c r="I311" i="54" s="1"/>
  <c r="H311" i="54" a="1"/>
  <c r="H311" i="54" s="1"/>
  <c r="G311" i="54" a="1"/>
  <c r="G311" i="54" s="1"/>
  <c r="F311" i="54" a="1"/>
  <c r="F311" i="54" s="1"/>
  <c r="E311" i="54" a="1"/>
  <c r="E311" i="54" s="1"/>
  <c r="D311" i="54" a="1"/>
  <c r="D311" i="54" s="1"/>
  <c r="C311" i="54" a="1"/>
  <c r="C311" i="54" s="1"/>
  <c r="A311" i="54" a="1"/>
  <c r="A311" i="54" s="1"/>
  <c r="N310" i="54" a="1"/>
  <c r="N310" i="54" s="1"/>
  <c r="O310" i="54" s="1"/>
  <c r="M310" i="54" a="1"/>
  <c r="M310" i="54" s="1"/>
  <c r="L310" i="54" a="1"/>
  <c r="L310" i="54" s="1"/>
  <c r="K310" i="54" a="1"/>
  <c r="K310" i="54" s="1"/>
  <c r="J310" i="54" a="1"/>
  <c r="J310" i="54" s="1"/>
  <c r="I310" i="54" a="1"/>
  <c r="I310" i="54" s="1"/>
  <c r="H310" i="54" a="1"/>
  <c r="H310" i="54" s="1"/>
  <c r="G310" i="54" a="1"/>
  <c r="G310" i="54" s="1"/>
  <c r="F310" i="54" a="1"/>
  <c r="F310" i="54" s="1"/>
  <c r="E310" i="54" a="1"/>
  <c r="E310" i="54" s="1"/>
  <c r="D310" i="54" a="1"/>
  <c r="D310" i="54" s="1"/>
  <c r="C310" i="54" a="1"/>
  <c r="C310" i="54" s="1"/>
  <c r="A310" i="54" a="1"/>
  <c r="A310" i="54" s="1"/>
  <c r="N309" i="54" a="1"/>
  <c r="N309" i="54" s="1"/>
  <c r="O309" i="54" s="1"/>
  <c r="M309" i="54" a="1"/>
  <c r="M309" i="54" s="1"/>
  <c r="L309" i="54" a="1"/>
  <c r="L309" i="54" s="1"/>
  <c r="K309" i="54" a="1"/>
  <c r="K309" i="54" s="1"/>
  <c r="J309" i="54" a="1"/>
  <c r="J309" i="54" s="1"/>
  <c r="I309" i="54" a="1"/>
  <c r="I309" i="54" s="1"/>
  <c r="H309" i="54" a="1"/>
  <c r="H309" i="54" s="1"/>
  <c r="G309" i="54" a="1"/>
  <c r="G309" i="54" s="1"/>
  <c r="F309" i="54" a="1"/>
  <c r="F309" i="54" s="1"/>
  <c r="E309" i="54" a="1"/>
  <c r="E309" i="54" s="1"/>
  <c r="D309" i="54" a="1"/>
  <c r="D309" i="54" s="1"/>
  <c r="C309" i="54" a="1"/>
  <c r="C309" i="54" s="1"/>
  <c r="A309" i="54" a="1"/>
  <c r="A309" i="54" s="1"/>
  <c r="N308" i="54" a="1"/>
  <c r="N308" i="54" s="1"/>
  <c r="O308" i="54" s="1"/>
  <c r="M308" i="54" a="1"/>
  <c r="M308" i="54" s="1"/>
  <c r="L308" i="54" a="1"/>
  <c r="L308" i="54" s="1"/>
  <c r="K308" i="54" a="1"/>
  <c r="K308" i="54" s="1"/>
  <c r="J308" i="54" a="1"/>
  <c r="J308" i="54" s="1"/>
  <c r="I308" i="54" a="1"/>
  <c r="I308" i="54" s="1"/>
  <c r="H308" i="54" a="1"/>
  <c r="H308" i="54" s="1"/>
  <c r="G308" i="54" a="1"/>
  <c r="G308" i="54" s="1"/>
  <c r="F308" i="54" a="1"/>
  <c r="F308" i="54" s="1"/>
  <c r="E308" i="54" a="1"/>
  <c r="E308" i="54" s="1"/>
  <c r="D308" i="54" a="1"/>
  <c r="D308" i="54" s="1"/>
  <c r="C308" i="54" a="1"/>
  <c r="C308" i="54" s="1"/>
  <c r="A308" i="54" a="1"/>
  <c r="A308" i="54" s="1"/>
  <c r="N307" i="54" a="1"/>
  <c r="N307" i="54" s="1"/>
  <c r="O307" i="54" s="1"/>
  <c r="M307" i="54" a="1"/>
  <c r="M307" i="54" s="1"/>
  <c r="L307" i="54" a="1"/>
  <c r="L307" i="54" s="1"/>
  <c r="K307" i="54" a="1"/>
  <c r="K307" i="54" s="1"/>
  <c r="J307" i="54" a="1"/>
  <c r="J307" i="54" s="1"/>
  <c r="I307" i="54" a="1"/>
  <c r="I307" i="54" s="1"/>
  <c r="H307" i="54" a="1"/>
  <c r="H307" i="54" s="1"/>
  <c r="G307" i="54" a="1"/>
  <c r="G307" i="54" s="1"/>
  <c r="F307" i="54" a="1"/>
  <c r="F307" i="54" s="1"/>
  <c r="E307" i="54" a="1"/>
  <c r="E307" i="54" s="1"/>
  <c r="D307" i="54" a="1"/>
  <c r="D307" i="54" s="1"/>
  <c r="C307" i="54" a="1"/>
  <c r="C307" i="54" s="1"/>
  <c r="A307" i="54" a="1"/>
  <c r="A307" i="54" s="1"/>
  <c r="N306" i="54" a="1"/>
  <c r="N306" i="54" s="1"/>
  <c r="O306" i="54" s="1"/>
  <c r="M306" i="54" a="1"/>
  <c r="M306" i="54" s="1"/>
  <c r="L306" i="54" a="1"/>
  <c r="L306" i="54" s="1"/>
  <c r="K306" i="54" a="1"/>
  <c r="K306" i="54" s="1"/>
  <c r="J306" i="54" a="1"/>
  <c r="J306" i="54" s="1"/>
  <c r="I306" i="54" a="1"/>
  <c r="I306" i="54" s="1"/>
  <c r="H306" i="54" a="1"/>
  <c r="H306" i="54" s="1"/>
  <c r="G306" i="54" a="1"/>
  <c r="G306" i="54" s="1"/>
  <c r="F306" i="54" a="1"/>
  <c r="F306" i="54" s="1"/>
  <c r="E306" i="54" a="1"/>
  <c r="E306" i="54" s="1"/>
  <c r="D306" i="54" a="1"/>
  <c r="D306" i="54" s="1"/>
  <c r="C306" i="54" a="1"/>
  <c r="C306" i="54" s="1"/>
  <c r="A306" i="54" a="1"/>
  <c r="A306" i="54" s="1"/>
  <c r="N305" i="54" a="1"/>
  <c r="N305" i="54" s="1"/>
  <c r="O305" i="54" s="1"/>
  <c r="M305" i="54" a="1"/>
  <c r="M305" i="54" s="1"/>
  <c r="L305" i="54" a="1"/>
  <c r="L305" i="54" s="1"/>
  <c r="K305" i="54" a="1"/>
  <c r="K305" i="54" s="1"/>
  <c r="J305" i="54" a="1"/>
  <c r="J305" i="54" s="1"/>
  <c r="I305" i="54" a="1"/>
  <c r="I305" i="54" s="1"/>
  <c r="H305" i="54" a="1"/>
  <c r="H305" i="54" s="1"/>
  <c r="G305" i="54" a="1"/>
  <c r="G305" i="54" s="1"/>
  <c r="F305" i="54" a="1"/>
  <c r="F305" i="54" s="1"/>
  <c r="E305" i="54" a="1"/>
  <c r="E305" i="54" s="1"/>
  <c r="D305" i="54" a="1"/>
  <c r="D305" i="54" s="1"/>
  <c r="C305" i="54" a="1"/>
  <c r="C305" i="54" s="1"/>
  <c r="A305" i="54" a="1"/>
  <c r="A305" i="54" s="1"/>
  <c r="N304" i="54" a="1"/>
  <c r="N304" i="54" s="1"/>
  <c r="O304" i="54" s="1"/>
  <c r="M304" i="54" a="1"/>
  <c r="M304" i="54" s="1"/>
  <c r="L304" i="54" a="1"/>
  <c r="L304" i="54" s="1"/>
  <c r="K304" i="54" a="1"/>
  <c r="K304" i="54" s="1"/>
  <c r="J304" i="54" a="1"/>
  <c r="J304" i="54" s="1"/>
  <c r="I304" i="54" a="1"/>
  <c r="I304" i="54" s="1"/>
  <c r="H304" i="54" a="1"/>
  <c r="H304" i="54" s="1"/>
  <c r="G304" i="54" a="1"/>
  <c r="G304" i="54" s="1"/>
  <c r="F304" i="54" a="1"/>
  <c r="F304" i="54" s="1"/>
  <c r="E304" i="54" a="1"/>
  <c r="E304" i="54" s="1"/>
  <c r="D304" i="54" a="1"/>
  <c r="D304" i="54" s="1"/>
  <c r="C304" i="54" a="1"/>
  <c r="C304" i="54" s="1"/>
  <c r="A304" i="54" a="1"/>
  <c r="A304" i="54" s="1"/>
  <c r="N303" i="54" a="1"/>
  <c r="N303" i="54" s="1"/>
  <c r="O303" i="54" s="1"/>
  <c r="M303" i="54" a="1"/>
  <c r="M303" i="54" s="1"/>
  <c r="L303" i="54" a="1"/>
  <c r="L303" i="54" s="1"/>
  <c r="K303" i="54" a="1"/>
  <c r="K303" i="54" s="1"/>
  <c r="J303" i="54" a="1"/>
  <c r="J303" i="54" s="1"/>
  <c r="I303" i="54" a="1"/>
  <c r="I303" i="54" s="1"/>
  <c r="H303" i="54" a="1"/>
  <c r="H303" i="54" s="1"/>
  <c r="G303" i="54" a="1"/>
  <c r="G303" i="54" s="1"/>
  <c r="F303" i="54" a="1"/>
  <c r="F303" i="54" s="1"/>
  <c r="E303" i="54" a="1"/>
  <c r="E303" i="54" s="1"/>
  <c r="D303" i="54" a="1"/>
  <c r="D303" i="54" s="1"/>
  <c r="C303" i="54" a="1"/>
  <c r="C303" i="54" s="1"/>
  <c r="A303" i="54" a="1"/>
  <c r="A303" i="54" s="1"/>
  <c r="N302" i="54" a="1"/>
  <c r="N302" i="54" s="1"/>
  <c r="O302" i="54" s="1"/>
  <c r="M302" i="54" a="1"/>
  <c r="M302" i="54" s="1"/>
  <c r="L302" i="54" a="1"/>
  <c r="L302" i="54" s="1"/>
  <c r="K302" i="54" a="1"/>
  <c r="K302" i="54" s="1"/>
  <c r="J302" i="54" a="1"/>
  <c r="J302" i="54" s="1"/>
  <c r="I302" i="54" a="1"/>
  <c r="I302" i="54" s="1"/>
  <c r="H302" i="54" a="1"/>
  <c r="H302" i="54" s="1"/>
  <c r="G302" i="54" a="1"/>
  <c r="G302" i="54" s="1"/>
  <c r="F302" i="54" a="1"/>
  <c r="F302" i="54" s="1"/>
  <c r="E302" i="54" a="1"/>
  <c r="E302" i="54" s="1"/>
  <c r="D302" i="54" a="1"/>
  <c r="D302" i="54" s="1"/>
  <c r="C302" i="54" a="1"/>
  <c r="C302" i="54" s="1"/>
  <c r="A302" i="54" a="1"/>
  <c r="A302" i="54" s="1"/>
  <c r="N301" i="54" a="1"/>
  <c r="N301" i="54" s="1"/>
  <c r="O301" i="54" s="1"/>
  <c r="M301" i="54" a="1"/>
  <c r="M301" i="54" s="1"/>
  <c r="L301" i="54" a="1"/>
  <c r="L301" i="54" s="1"/>
  <c r="K301" i="54" a="1"/>
  <c r="K301" i="54" s="1"/>
  <c r="J301" i="54" a="1"/>
  <c r="J301" i="54" s="1"/>
  <c r="I301" i="54" a="1"/>
  <c r="I301" i="54" s="1"/>
  <c r="H301" i="54" a="1"/>
  <c r="H301" i="54" s="1"/>
  <c r="G301" i="54" a="1"/>
  <c r="G301" i="54" s="1"/>
  <c r="F301" i="54" a="1"/>
  <c r="F301" i="54" s="1"/>
  <c r="E301" i="54" a="1"/>
  <c r="E301" i="54" s="1"/>
  <c r="D301" i="54" a="1"/>
  <c r="D301" i="54" s="1"/>
  <c r="C301" i="54" a="1"/>
  <c r="C301" i="54" s="1"/>
  <c r="A301" i="54" a="1"/>
  <c r="A301" i="54" s="1"/>
  <c r="N300" i="54" a="1"/>
  <c r="N300" i="54" s="1"/>
  <c r="O300" i="54" s="1"/>
  <c r="M300" i="54" a="1"/>
  <c r="M300" i="54" s="1"/>
  <c r="L300" i="54" a="1"/>
  <c r="L300" i="54" s="1"/>
  <c r="K300" i="54" a="1"/>
  <c r="K300" i="54" s="1"/>
  <c r="J300" i="54" a="1"/>
  <c r="J300" i="54" s="1"/>
  <c r="I300" i="54" a="1"/>
  <c r="I300" i="54" s="1"/>
  <c r="H300" i="54" a="1"/>
  <c r="H300" i="54" s="1"/>
  <c r="G300" i="54" a="1"/>
  <c r="G300" i="54" s="1"/>
  <c r="F300" i="54" a="1"/>
  <c r="F300" i="54" s="1"/>
  <c r="E300" i="54" a="1"/>
  <c r="E300" i="54" s="1"/>
  <c r="D300" i="54" a="1"/>
  <c r="D300" i="54" s="1"/>
  <c r="C300" i="54" a="1"/>
  <c r="C300" i="54" s="1"/>
  <c r="A300" i="54" a="1"/>
  <c r="A300" i="54" s="1"/>
  <c r="N299" i="54" a="1"/>
  <c r="N299" i="54" s="1"/>
  <c r="O299" i="54" s="1"/>
  <c r="M299" i="54" a="1"/>
  <c r="M299" i="54" s="1"/>
  <c r="L299" i="54" a="1"/>
  <c r="L299" i="54" s="1"/>
  <c r="K299" i="54" a="1"/>
  <c r="K299" i="54" s="1"/>
  <c r="J299" i="54" a="1"/>
  <c r="J299" i="54" s="1"/>
  <c r="I299" i="54" a="1"/>
  <c r="I299" i="54" s="1"/>
  <c r="H299" i="54" a="1"/>
  <c r="H299" i="54" s="1"/>
  <c r="G299" i="54" a="1"/>
  <c r="G299" i="54" s="1"/>
  <c r="F299" i="54" a="1"/>
  <c r="F299" i="54" s="1"/>
  <c r="E299" i="54" a="1"/>
  <c r="E299" i="54" s="1"/>
  <c r="D299" i="54" a="1"/>
  <c r="D299" i="54" s="1"/>
  <c r="C299" i="54" a="1"/>
  <c r="C299" i="54" s="1"/>
  <c r="A299" i="54" a="1"/>
  <c r="A299" i="54" s="1"/>
  <c r="N298" i="54" a="1"/>
  <c r="N298" i="54" s="1"/>
  <c r="O298" i="54" s="1"/>
  <c r="M298" i="54" a="1"/>
  <c r="M298" i="54" s="1"/>
  <c r="L298" i="54" a="1"/>
  <c r="L298" i="54" s="1"/>
  <c r="K298" i="54" a="1"/>
  <c r="K298" i="54" s="1"/>
  <c r="J298" i="54" a="1"/>
  <c r="J298" i="54" s="1"/>
  <c r="I298" i="54" a="1"/>
  <c r="I298" i="54" s="1"/>
  <c r="H298" i="54" a="1"/>
  <c r="H298" i="54" s="1"/>
  <c r="G298" i="54" a="1"/>
  <c r="G298" i="54" s="1"/>
  <c r="F298" i="54" a="1"/>
  <c r="F298" i="54" s="1"/>
  <c r="E298" i="54" a="1"/>
  <c r="E298" i="54" s="1"/>
  <c r="D298" i="54" a="1"/>
  <c r="D298" i="54" s="1"/>
  <c r="C298" i="54" a="1"/>
  <c r="C298" i="54" s="1"/>
  <c r="A298" i="54" a="1"/>
  <c r="A298" i="54" s="1"/>
  <c r="N297" i="54" a="1"/>
  <c r="N297" i="54" s="1"/>
  <c r="O297" i="54" s="1"/>
  <c r="M297" i="54" a="1"/>
  <c r="M297" i="54" s="1"/>
  <c r="L297" i="54" a="1"/>
  <c r="L297" i="54" s="1"/>
  <c r="K297" i="54" a="1"/>
  <c r="K297" i="54" s="1"/>
  <c r="J297" i="54" a="1"/>
  <c r="J297" i="54" s="1"/>
  <c r="I297" i="54" a="1"/>
  <c r="I297" i="54" s="1"/>
  <c r="H297" i="54" a="1"/>
  <c r="H297" i="54" s="1"/>
  <c r="G297" i="54" a="1"/>
  <c r="G297" i="54" s="1"/>
  <c r="F297" i="54" a="1"/>
  <c r="F297" i="54" s="1"/>
  <c r="E297" i="54" a="1"/>
  <c r="E297" i="54" s="1"/>
  <c r="D297" i="54" a="1"/>
  <c r="D297" i="54" s="1"/>
  <c r="C297" i="54" a="1"/>
  <c r="C297" i="54" s="1"/>
  <c r="A297" i="54" a="1"/>
  <c r="A297" i="54" s="1"/>
  <c r="N296" i="54" a="1"/>
  <c r="N296" i="54" s="1"/>
  <c r="O296" i="54" s="1"/>
  <c r="M296" i="54" a="1"/>
  <c r="M296" i="54" s="1"/>
  <c r="L296" i="54" a="1"/>
  <c r="L296" i="54" s="1"/>
  <c r="K296" i="54" a="1"/>
  <c r="K296" i="54" s="1"/>
  <c r="J296" i="54" a="1"/>
  <c r="J296" i="54" s="1"/>
  <c r="I296" i="54" a="1"/>
  <c r="I296" i="54" s="1"/>
  <c r="H296" i="54" a="1"/>
  <c r="H296" i="54" s="1"/>
  <c r="G296" i="54" a="1"/>
  <c r="G296" i="54" s="1"/>
  <c r="F296" i="54" a="1"/>
  <c r="F296" i="54" s="1"/>
  <c r="E296" i="54" a="1"/>
  <c r="E296" i="54" s="1"/>
  <c r="D296" i="54" a="1"/>
  <c r="D296" i="54" s="1"/>
  <c r="C296" i="54" a="1"/>
  <c r="C296" i="54" s="1"/>
  <c r="A296" i="54" a="1"/>
  <c r="A296" i="54" s="1"/>
  <c r="N295" i="54" a="1"/>
  <c r="N295" i="54" s="1"/>
  <c r="O295" i="54" s="1"/>
  <c r="M295" i="54" a="1"/>
  <c r="M295" i="54" s="1"/>
  <c r="L295" i="54" a="1"/>
  <c r="L295" i="54" s="1"/>
  <c r="K295" i="54" a="1"/>
  <c r="K295" i="54" s="1"/>
  <c r="J295" i="54" a="1"/>
  <c r="J295" i="54" s="1"/>
  <c r="I295" i="54" a="1"/>
  <c r="I295" i="54" s="1"/>
  <c r="H295" i="54" a="1"/>
  <c r="H295" i="54" s="1"/>
  <c r="G295" i="54" a="1"/>
  <c r="G295" i="54" s="1"/>
  <c r="F295" i="54" a="1"/>
  <c r="F295" i="54" s="1"/>
  <c r="E295" i="54" a="1"/>
  <c r="E295" i="54" s="1"/>
  <c r="D295" i="54" a="1"/>
  <c r="D295" i="54" s="1"/>
  <c r="C295" i="54" a="1"/>
  <c r="C295" i="54" s="1"/>
  <c r="A295" i="54" a="1"/>
  <c r="A295" i="54" s="1"/>
  <c r="N294" i="54" a="1"/>
  <c r="N294" i="54" s="1"/>
  <c r="O294" i="54" s="1"/>
  <c r="M294" i="54" a="1"/>
  <c r="M294" i="54" s="1"/>
  <c r="L294" i="54" a="1"/>
  <c r="L294" i="54" s="1"/>
  <c r="K294" i="54" a="1"/>
  <c r="K294" i="54" s="1"/>
  <c r="J294" i="54" a="1"/>
  <c r="J294" i="54" s="1"/>
  <c r="I294" i="54" a="1"/>
  <c r="I294" i="54" s="1"/>
  <c r="H294" i="54" a="1"/>
  <c r="H294" i="54" s="1"/>
  <c r="G294" i="54" a="1"/>
  <c r="G294" i="54" s="1"/>
  <c r="F294" i="54" a="1"/>
  <c r="F294" i="54" s="1"/>
  <c r="E294" i="54" a="1"/>
  <c r="E294" i="54" s="1"/>
  <c r="D294" i="54" a="1"/>
  <c r="D294" i="54" s="1"/>
  <c r="C294" i="54" a="1"/>
  <c r="C294" i="54" s="1"/>
  <c r="A294" i="54" a="1"/>
  <c r="A294" i="54" s="1"/>
  <c r="N293" i="54" a="1"/>
  <c r="N293" i="54" s="1"/>
  <c r="O293" i="54" s="1"/>
  <c r="M293" i="54" a="1"/>
  <c r="M293" i="54" s="1"/>
  <c r="L293" i="54" a="1"/>
  <c r="L293" i="54" s="1"/>
  <c r="K293" i="54" a="1"/>
  <c r="K293" i="54" s="1"/>
  <c r="J293" i="54" a="1"/>
  <c r="J293" i="54" s="1"/>
  <c r="I293" i="54" a="1"/>
  <c r="I293" i="54" s="1"/>
  <c r="H293" i="54" a="1"/>
  <c r="H293" i="54" s="1"/>
  <c r="G293" i="54" a="1"/>
  <c r="G293" i="54" s="1"/>
  <c r="F293" i="54" a="1"/>
  <c r="F293" i="54" s="1"/>
  <c r="E293" i="54" a="1"/>
  <c r="E293" i="54" s="1"/>
  <c r="D293" i="54" a="1"/>
  <c r="D293" i="54" s="1"/>
  <c r="C293" i="54" a="1"/>
  <c r="C293" i="54" s="1"/>
  <c r="A293" i="54" a="1"/>
  <c r="A293" i="54" s="1"/>
  <c r="N292" i="54" a="1"/>
  <c r="N292" i="54" s="1"/>
  <c r="O292" i="54" s="1"/>
  <c r="M292" i="54" a="1"/>
  <c r="M292" i="54" s="1"/>
  <c r="L292" i="54" a="1"/>
  <c r="L292" i="54" s="1"/>
  <c r="K292" i="54" a="1"/>
  <c r="K292" i="54" s="1"/>
  <c r="J292" i="54" a="1"/>
  <c r="J292" i="54" s="1"/>
  <c r="I292" i="54" a="1"/>
  <c r="I292" i="54" s="1"/>
  <c r="H292" i="54" a="1"/>
  <c r="H292" i="54" s="1"/>
  <c r="G292" i="54" a="1"/>
  <c r="G292" i="54" s="1"/>
  <c r="F292" i="54" a="1"/>
  <c r="F292" i="54" s="1"/>
  <c r="E292" i="54" a="1"/>
  <c r="E292" i="54" s="1"/>
  <c r="D292" i="54" a="1"/>
  <c r="D292" i="54" s="1"/>
  <c r="C292" i="54" a="1"/>
  <c r="C292" i="54" s="1"/>
  <c r="A292" i="54" a="1"/>
  <c r="A292" i="54" s="1"/>
  <c r="N291" i="54" a="1"/>
  <c r="N291" i="54" s="1"/>
  <c r="O291" i="54" s="1"/>
  <c r="M291" i="54" a="1"/>
  <c r="M291" i="54" s="1"/>
  <c r="L291" i="54" a="1"/>
  <c r="L291" i="54" s="1"/>
  <c r="K291" i="54" a="1"/>
  <c r="K291" i="54" s="1"/>
  <c r="J291" i="54" a="1"/>
  <c r="J291" i="54" s="1"/>
  <c r="I291" i="54" a="1"/>
  <c r="I291" i="54" s="1"/>
  <c r="H291" i="54" a="1"/>
  <c r="H291" i="54" s="1"/>
  <c r="G291" i="54" a="1"/>
  <c r="G291" i="54" s="1"/>
  <c r="F291" i="54" a="1"/>
  <c r="F291" i="54" s="1"/>
  <c r="E291" i="54" a="1"/>
  <c r="E291" i="54" s="1"/>
  <c r="D291" i="54" a="1"/>
  <c r="D291" i="54" s="1"/>
  <c r="C291" i="54" a="1"/>
  <c r="C291" i="54" s="1"/>
  <c r="A291" i="54" a="1"/>
  <c r="A291" i="54" s="1"/>
  <c r="N290" i="54" a="1"/>
  <c r="N290" i="54" s="1"/>
  <c r="O290" i="54" s="1"/>
  <c r="M290" i="54" a="1"/>
  <c r="M290" i="54" s="1"/>
  <c r="L290" i="54" a="1"/>
  <c r="L290" i="54" s="1"/>
  <c r="K290" i="54" a="1"/>
  <c r="K290" i="54" s="1"/>
  <c r="J290" i="54" a="1"/>
  <c r="J290" i="54" s="1"/>
  <c r="I290" i="54" a="1"/>
  <c r="I290" i="54" s="1"/>
  <c r="H290" i="54" a="1"/>
  <c r="H290" i="54" s="1"/>
  <c r="G290" i="54" a="1"/>
  <c r="G290" i="54" s="1"/>
  <c r="F290" i="54" a="1"/>
  <c r="F290" i="54" s="1"/>
  <c r="E290" i="54" a="1"/>
  <c r="E290" i="54" s="1"/>
  <c r="D290" i="54" a="1"/>
  <c r="D290" i="54" s="1"/>
  <c r="C290" i="54" a="1"/>
  <c r="C290" i="54" s="1"/>
  <c r="A290" i="54" a="1"/>
  <c r="A290" i="54" s="1"/>
  <c r="N289" i="54" a="1"/>
  <c r="N289" i="54" s="1"/>
  <c r="O289" i="54" s="1"/>
  <c r="M289" i="54" a="1"/>
  <c r="M289" i="54" s="1"/>
  <c r="L289" i="54" a="1"/>
  <c r="L289" i="54" s="1"/>
  <c r="K289" i="54" a="1"/>
  <c r="K289" i="54" s="1"/>
  <c r="J289" i="54" a="1"/>
  <c r="J289" i="54" s="1"/>
  <c r="I289" i="54" a="1"/>
  <c r="I289" i="54" s="1"/>
  <c r="H289" i="54" a="1"/>
  <c r="H289" i="54" s="1"/>
  <c r="G289" i="54" a="1"/>
  <c r="G289" i="54" s="1"/>
  <c r="F289" i="54" a="1"/>
  <c r="F289" i="54" s="1"/>
  <c r="E289" i="54" a="1"/>
  <c r="E289" i="54" s="1"/>
  <c r="D289" i="54" a="1"/>
  <c r="D289" i="54" s="1"/>
  <c r="C289" i="54" a="1"/>
  <c r="C289" i="54" s="1"/>
  <c r="A289" i="54" a="1"/>
  <c r="A289" i="54" s="1"/>
  <c r="N288" i="54" a="1"/>
  <c r="N288" i="54" s="1"/>
  <c r="O288" i="54" s="1"/>
  <c r="M288" i="54" a="1"/>
  <c r="M288" i="54" s="1"/>
  <c r="L288" i="54" a="1"/>
  <c r="L288" i="54" s="1"/>
  <c r="K288" i="54" a="1"/>
  <c r="K288" i="54" s="1"/>
  <c r="J288" i="54" a="1"/>
  <c r="J288" i="54" s="1"/>
  <c r="I288" i="54" a="1"/>
  <c r="I288" i="54" s="1"/>
  <c r="H288" i="54" a="1"/>
  <c r="H288" i="54" s="1"/>
  <c r="G288" i="54" a="1"/>
  <c r="G288" i="54" s="1"/>
  <c r="F288" i="54" a="1"/>
  <c r="F288" i="54" s="1"/>
  <c r="E288" i="54" a="1"/>
  <c r="E288" i="54" s="1"/>
  <c r="D288" i="54" a="1"/>
  <c r="D288" i="54" s="1"/>
  <c r="C288" i="54" a="1"/>
  <c r="C288" i="54" s="1"/>
  <c r="A288" i="54" a="1"/>
  <c r="A288" i="54" s="1"/>
  <c r="N287" i="54" a="1"/>
  <c r="N287" i="54" s="1"/>
  <c r="O287" i="54" s="1"/>
  <c r="M287" i="54" a="1"/>
  <c r="M287" i="54" s="1"/>
  <c r="L287" i="54" a="1"/>
  <c r="L287" i="54" s="1"/>
  <c r="K287" i="54" a="1"/>
  <c r="K287" i="54" s="1"/>
  <c r="J287" i="54" a="1"/>
  <c r="J287" i="54" s="1"/>
  <c r="I287" i="54" a="1"/>
  <c r="I287" i="54" s="1"/>
  <c r="H287" i="54" a="1"/>
  <c r="H287" i="54" s="1"/>
  <c r="G287" i="54" a="1"/>
  <c r="G287" i="54" s="1"/>
  <c r="F287" i="54" a="1"/>
  <c r="F287" i="54" s="1"/>
  <c r="E287" i="54" a="1"/>
  <c r="E287" i="54" s="1"/>
  <c r="D287" i="54" a="1"/>
  <c r="D287" i="54" s="1"/>
  <c r="C287" i="54" a="1"/>
  <c r="C287" i="54" s="1"/>
  <c r="A287" i="54" a="1"/>
  <c r="A287" i="54" s="1"/>
  <c r="N286" i="54" a="1"/>
  <c r="N286" i="54" s="1"/>
  <c r="O286" i="54" s="1"/>
  <c r="M286" i="54" a="1"/>
  <c r="M286" i="54" s="1"/>
  <c r="L286" i="54" a="1"/>
  <c r="L286" i="54" s="1"/>
  <c r="K286" i="54" a="1"/>
  <c r="K286" i="54" s="1"/>
  <c r="J286" i="54" a="1"/>
  <c r="J286" i="54" s="1"/>
  <c r="I286" i="54" a="1"/>
  <c r="I286" i="54" s="1"/>
  <c r="H286" i="54" a="1"/>
  <c r="H286" i="54" s="1"/>
  <c r="G286" i="54" a="1"/>
  <c r="G286" i="54" s="1"/>
  <c r="F286" i="54" a="1"/>
  <c r="F286" i="54" s="1"/>
  <c r="E286" i="54" a="1"/>
  <c r="E286" i="54" s="1"/>
  <c r="D286" i="54" a="1"/>
  <c r="D286" i="54" s="1"/>
  <c r="C286" i="54" a="1"/>
  <c r="C286" i="54" s="1"/>
  <c r="A286" i="54" a="1"/>
  <c r="A286" i="54" s="1"/>
  <c r="N285" i="54" a="1"/>
  <c r="N285" i="54" s="1"/>
  <c r="O285" i="54" s="1"/>
  <c r="M285" i="54" a="1"/>
  <c r="M285" i="54" s="1"/>
  <c r="L285" i="54" a="1"/>
  <c r="L285" i="54" s="1"/>
  <c r="K285" i="54" a="1"/>
  <c r="K285" i="54" s="1"/>
  <c r="J285" i="54" a="1"/>
  <c r="J285" i="54" s="1"/>
  <c r="I285" i="54" a="1"/>
  <c r="I285" i="54" s="1"/>
  <c r="H285" i="54" a="1"/>
  <c r="H285" i="54" s="1"/>
  <c r="G285" i="54" a="1"/>
  <c r="G285" i="54" s="1"/>
  <c r="F285" i="54" a="1"/>
  <c r="F285" i="54" s="1"/>
  <c r="E285" i="54" a="1"/>
  <c r="E285" i="54" s="1"/>
  <c r="D285" i="54" a="1"/>
  <c r="D285" i="54" s="1"/>
  <c r="C285" i="54" a="1"/>
  <c r="C285" i="54" s="1"/>
  <c r="A285" i="54" a="1"/>
  <c r="A285" i="54" s="1"/>
  <c r="N284" i="54" a="1"/>
  <c r="N284" i="54" s="1"/>
  <c r="O284" i="54" s="1"/>
  <c r="M284" i="54" a="1"/>
  <c r="M284" i="54" s="1"/>
  <c r="L284" i="54" a="1"/>
  <c r="L284" i="54" s="1"/>
  <c r="K284" i="54" a="1"/>
  <c r="K284" i="54" s="1"/>
  <c r="J284" i="54" a="1"/>
  <c r="J284" i="54" s="1"/>
  <c r="I284" i="54" a="1"/>
  <c r="I284" i="54" s="1"/>
  <c r="H284" i="54" a="1"/>
  <c r="H284" i="54" s="1"/>
  <c r="G284" i="54" a="1"/>
  <c r="G284" i="54" s="1"/>
  <c r="F284" i="54" a="1"/>
  <c r="F284" i="54" s="1"/>
  <c r="E284" i="54" a="1"/>
  <c r="E284" i="54" s="1"/>
  <c r="D284" i="54" a="1"/>
  <c r="D284" i="54" s="1"/>
  <c r="C284" i="54" a="1"/>
  <c r="C284" i="54" s="1"/>
  <c r="A284" i="54" a="1"/>
  <c r="A284" i="54" s="1"/>
  <c r="N283" i="54" a="1"/>
  <c r="N283" i="54" s="1"/>
  <c r="O283" i="54" s="1"/>
  <c r="M283" i="54" a="1"/>
  <c r="M283" i="54" s="1"/>
  <c r="L283" i="54" a="1"/>
  <c r="L283" i="54" s="1"/>
  <c r="K283" i="54" a="1"/>
  <c r="K283" i="54" s="1"/>
  <c r="J283" i="54" a="1"/>
  <c r="J283" i="54" s="1"/>
  <c r="I283" i="54" a="1"/>
  <c r="I283" i="54" s="1"/>
  <c r="H283" i="54" a="1"/>
  <c r="H283" i="54" s="1"/>
  <c r="G283" i="54" a="1"/>
  <c r="G283" i="54" s="1"/>
  <c r="F283" i="54" a="1"/>
  <c r="F283" i="54" s="1"/>
  <c r="E283" i="54" a="1"/>
  <c r="E283" i="54" s="1"/>
  <c r="D283" i="54" a="1"/>
  <c r="D283" i="54" s="1"/>
  <c r="C283" i="54" a="1"/>
  <c r="C283" i="54" s="1"/>
  <c r="A283" i="54" a="1"/>
  <c r="A283" i="54" s="1"/>
  <c r="N282" i="54" a="1"/>
  <c r="N282" i="54" s="1"/>
  <c r="O282" i="54" s="1"/>
  <c r="M282" i="54" a="1"/>
  <c r="M282" i="54" s="1"/>
  <c r="L282" i="54" a="1"/>
  <c r="L282" i="54" s="1"/>
  <c r="K282" i="54" a="1"/>
  <c r="K282" i="54" s="1"/>
  <c r="J282" i="54" a="1"/>
  <c r="J282" i="54" s="1"/>
  <c r="I282" i="54" a="1"/>
  <c r="I282" i="54" s="1"/>
  <c r="H282" i="54" a="1"/>
  <c r="H282" i="54" s="1"/>
  <c r="G282" i="54" a="1"/>
  <c r="G282" i="54" s="1"/>
  <c r="F282" i="54" a="1"/>
  <c r="F282" i="54" s="1"/>
  <c r="E282" i="54" a="1"/>
  <c r="E282" i="54" s="1"/>
  <c r="D282" i="54" a="1"/>
  <c r="D282" i="54" s="1"/>
  <c r="C282" i="54" a="1"/>
  <c r="C282" i="54" s="1"/>
  <c r="A282" i="54" a="1"/>
  <c r="A282" i="54" s="1"/>
  <c r="N281" i="54" a="1"/>
  <c r="N281" i="54" s="1"/>
  <c r="O281" i="54" s="1"/>
  <c r="M281" i="54" a="1"/>
  <c r="M281" i="54" s="1"/>
  <c r="L281" i="54" a="1"/>
  <c r="L281" i="54" s="1"/>
  <c r="K281" i="54" a="1"/>
  <c r="K281" i="54" s="1"/>
  <c r="J281" i="54" a="1"/>
  <c r="J281" i="54" s="1"/>
  <c r="I281" i="54" a="1"/>
  <c r="I281" i="54" s="1"/>
  <c r="H281" i="54" a="1"/>
  <c r="H281" i="54" s="1"/>
  <c r="G281" i="54" a="1"/>
  <c r="G281" i="54" s="1"/>
  <c r="F281" i="54" a="1"/>
  <c r="F281" i="54" s="1"/>
  <c r="E281" i="54" a="1"/>
  <c r="E281" i="54" s="1"/>
  <c r="D281" i="54" a="1"/>
  <c r="D281" i="54" s="1"/>
  <c r="C281" i="54" a="1"/>
  <c r="C281" i="54" s="1"/>
  <c r="A281" i="54" a="1"/>
  <c r="A281" i="54" s="1"/>
  <c r="N280" i="54" a="1"/>
  <c r="N280" i="54" s="1"/>
  <c r="O280" i="54" s="1"/>
  <c r="M280" i="54" a="1"/>
  <c r="M280" i="54" s="1"/>
  <c r="L280" i="54" a="1"/>
  <c r="L280" i="54" s="1"/>
  <c r="K280" i="54" a="1"/>
  <c r="K280" i="54" s="1"/>
  <c r="J280" i="54" a="1"/>
  <c r="J280" i="54" s="1"/>
  <c r="I280" i="54" a="1"/>
  <c r="I280" i="54" s="1"/>
  <c r="H280" i="54" a="1"/>
  <c r="H280" i="54" s="1"/>
  <c r="G280" i="54" a="1"/>
  <c r="G280" i="54" s="1"/>
  <c r="F280" i="54" a="1"/>
  <c r="F280" i="54" s="1"/>
  <c r="E280" i="54" a="1"/>
  <c r="E280" i="54" s="1"/>
  <c r="D280" i="54" a="1"/>
  <c r="D280" i="54" s="1"/>
  <c r="C280" i="54" a="1"/>
  <c r="C280" i="54" s="1"/>
  <c r="A280" i="54" a="1"/>
  <c r="A280" i="54" s="1"/>
  <c r="N279" i="54" a="1"/>
  <c r="N279" i="54" s="1"/>
  <c r="O279" i="54" s="1"/>
  <c r="M279" i="54" a="1"/>
  <c r="M279" i="54" s="1"/>
  <c r="L279" i="54" a="1"/>
  <c r="L279" i="54" s="1"/>
  <c r="K279" i="54" a="1"/>
  <c r="K279" i="54" s="1"/>
  <c r="J279" i="54" a="1"/>
  <c r="J279" i="54" s="1"/>
  <c r="I279" i="54" a="1"/>
  <c r="I279" i="54" s="1"/>
  <c r="H279" i="54" a="1"/>
  <c r="H279" i="54" s="1"/>
  <c r="G279" i="54" a="1"/>
  <c r="G279" i="54" s="1"/>
  <c r="F279" i="54" a="1"/>
  <c r="F279" i="54" s="1"/>
  <c r="E279" i="54" a="1"/>
  <c r="E279" i="54" s="1"/>
  <c r="D279" i="54" a="1"/>
  <c r="D279" i="54" s="1"/>
  <c r="C279" i="54" a="1"/>
  <c r="C279" i="54" s="1"/>
  <c r="A279" i="54" a="1"/>
  <c r="A279" i="54" s="1"/>
  <c r="N278" i="54" a="1"/>
  <c r="N278" i="54" s="1"/>
  <c r="O278" i="54" s="1"/>
  <c r="M278" i="54" a="1"/>
  <c r="M278" i="54" s="1"/>
  <c r="L278" i="54" a="1"/>
  <c r="L278" i="54" s="1"/>
  <c r="K278" i="54" a="1"/>
  <c r="K278" i="54" s="1"/>
  <c r="J278" i="54" a="1"/>
  <c r="J278" i="54" s="1"/>
  <c r="I278" i="54" a="1"/>
  <c r="I278" i="54" s="1"/>
  <c r="H278" i="54" a="1"/>
  <c r="H278" i="54" s="1"/>
  <c r="G278" i="54" a="1"/>
  <c r="G278" i="54" s="1"/>
  <c r="F278" i="54" a="1"/>
  <c r="F278" i="54" s="1"/>
  <c r="E278" i="54" a="1"/>
  <c r="E278" i="54" s="1"/>
  <c r="D278" i="54" a="1"/>
  <c r="D278" i="54" s="1"/>
  <c r="C278" i="54" a="1"/>
  <c r="C278" i="54" s="1"/>
  <c r="A278" i="54" a="1"/>
  <c r="A278" i="54" s="1"/>
  <c r="N277" i="54" a="1"/>
  <c r="N277" i="54" s="1"/>
  <c r="O277" i="54" s="1"/>
  <c r="M277" i="54" a="1"/>
  <c r="M277" i="54" s="1"/>
  <c r="L277" i="54" a="1"/>
  <c r="L277" i="54" s="1"/>
  <c r="K277" i="54" a="1"/>
  <c r="K277" i="54" s="1"/>
  <c r="J277" i="54" a="1"/>
  <c r="J277" i="54" s="1"/>
  <c r="I277" i="54" a="1"/>
  <c r="I277" i="54" s="1"/>
  <c r="H277" i="54" a="1"/>
  <c r="H277" i="54" s="1"/>
  <c r="G277" i="54" a="1"/>
  <c r="G277" i="54" s="1"/>
  <c r="F277" i="54" a="1"/>
  <c r="F277" i="54" s="1"/>
  <c r="E277" i="54" a="1"/>
  <c r="E277" i="54" s="1"/>
  <c r="D277" i="54" a="1"/>
  <c r="D277" i="54" s="1"/>
  <c r="C277" i="54" a="1"/>
  <c r="C277" i="54" s="1"/>
  <c r="A277" i="54" a="1"/>
  <c r="A277" i="54" s="1"/>
  <c r="N276" i="54" a="1"/>
  <c r="N276" i="54" s="1"/>
  <c r="O276" i="54" s="1"/>
  <c r="M276" i="54" a="1"/>
  <c r="M276" i="54" s="1"/>
  <c r="L276" i="54" a="1"/>
  <c r="L276" i="54" s="1"/>
  <c r="K276" i="54" a="1"/>
  <c r="K276" i="54" s="1"/>
  <c r="J276" i="54" a="1"/>
  <c r="J276" i="54" s="1"/>
  <c r="I276" i="54" a="1"/>
  <c r="I276" i="54" s="1"/>
  <c r="H276" i="54" a="1"/>
  <c r="H276" i="54" s="1"/>
  <c r="G276" i="54" a="1"/>
  <c r="G276" i="54" s="1"/>
  <c r="F276" i="54" a="1"/>
  <c r="F276" i="54" s="1"/>
  <c r="E276" i="54" a="1"/>
  <c r="E276" i="54" s="1"/>
  <c r="D276" i="54" a="1"/>
  <c r="D276" i="54" s="1"/>
  <c r="C276" i="54" a="1"/>
  <c r="C276" i="54" s="1"/>
  <c r="A276" i="54" a="1"/>
  <c r="A276" i="54" s="1"/>
  <c r="M275" i="54" a="1"/>
  <c r="M275" i="54" s="1"/>
  <c r="L275" i="54" a="1"/>
  <c r="L275" i="54" s="1"/>
  <c r="K275" i="54" a="1"/>
  <c r="K275" i="54" s="1"/>
  <c r="J275" i="54" a="1"/>
  <c r="J275" i="54" s="1"/>
  <c r="I275" i="54" a="1"/>
  <c r="I275" i="54" s="1"/>
  <c r="H275" i="54" a="1"/>
  <c r="H275" i="54" s="1"/>
  <c r="G275" i="54" a="1"/>
  <c r="G275" i="54" s="1"/>
  <c r="F275" i="54" a="1"/>
  <c r="F275" i="54" s="1"/>
  <c r="E275" i="54" a="1"/>
  <c r="E275" i="54" s="1"/>
  <c r="D275" i="54" a="1"/>
  <c r="D275" i="54" s="1"/>
  <c r="C275" i="54" a="1"/>
  <c r="C275" i="54" s="1"/>
  <c r="A275" i="54" a="1"/>
  <c r="A275" i="54" s="1"/>
  <c r="M274" i="54" a="1"/>
  <c r="M274" i="54" s="1"/>
  <c r="L274" i="54" a="1"/>
  <c r="L274" i="54" s="1"/>
  <c r="K274" i="54" a="1"/>
  <c r="K274" i="54" s="1"/>
  <c r="J274" i="54" a="1"/>
  <c r="J274" i="54" s="1"/>
  <c r="I274" i="54" a="1"/>
  <c r="I274" i="54" s="1"/>
  <c r="H274" i="54" a="1"/>
  <c r="H274" i="54" s="1"/>
  <c r="G274" i="54" a="1"/>
  <c r="G274" i="54" s="1"/>
  <c r="F274" i="54" a="1"/>
  <c r="F274" i="54" s="1"/>
  <c r="E274" i="54" a="1"/>
  <c r="E274" i="54" s="1"/>
  <c r="D274" i="54" a="1"/>
  <c r="D274" i="54" s="1"/>
  <c r="C274" i="54" a="1"/>
  <c r="C274" i="54" s="1"/>
  <c r="A274" i="54" a="1"/>
  <c r="A274" i="54" s="1"/>
  <c r="M273" i="54" a="1"/>
  <c r="M273" i="54" s="1"/>
  <c r="L273" i="54" a="1"/>
  <c r="L273" i="54" s="1"/>
  <c r="K273" i="54" a="1"/>
  <c r="K273" i="54" s="1"/>
  <c r="J273" i="54" a="1"/>
  <c r="J273" i="54" s="1"/>
  <c r="I273" i="54" a="1"/>
  <c r="I273" i="54" s="1"/>
  <c r="H273" i="54" a="1"/>
  <c r="H273" i="54" s="1"/>
  <c r="G273" i="54" a="1"/>
  <c r="G273" i="54" s="1"/>
  <c r="F273" i="54" a="1"/>
  <c r="F273" i="54" s="1"/>
  <c r="E273" i="54" a="1"/>
  <c r="E273" i="54" s="1"/>
  <c r="D273" i="54" a="1"/>
  <c r="D273" i="54" s="1"/>
  <c r="C273" i="54" a="1"/>
  <c r="C273" i="54" s="1"/>
  <c r="A273" i="54" a="1"/>
  <c r="A273" i="54" s="1"/>
  <c r="M272" i="54" a="1"/>
  <c r="M272" i="54" s="1"/>
  <c r="L272" i="54" a="1"/>
  <c r="L272" i="54" s="1"/>
  <c r="K272" i="54" a="1"/>
  <c r="K272" i="54" s="1"/>
  <c r="J272" i="54" a="1"/>
  <c r="J272" i="54" s="1"/>
  <c r="I272" i="54" a="1"/>
  <c r="I272" i="54" s="1"/>
  <c r="H272" i="54" a="1"/>
  <c r="H272" i="54" s="1"/>
  <c r="G272" i="54" a="1"/>
  <c r="G272" i="54" s="1"/>
  <c r="F272" i="54" a="1"/>
  <c r="F272" i="54" s="1"/>
  <c r="E272" i="54" a="1"/>
  <c r="E272" i="54" s="1"/>
  <c r="D272" i="54" a="1"/>
  <c r="D272" i="54" s="1"/>
  <c r="C272" i="54" a="1"/>
  <c r="C272" i="54" s="1"/>
  <c r="A272" i="54" a="1"/>
  <c r="A272" i="54" s="1"/>
  <c r="M271" i="54" a="1"/>
  <c r="M271" i="54" s="1"/>
  <c r="L271" i="54" a="1"/>
  <c r="L271" i="54" s="1"/>
  <c r="K271" i="54" a="1"/>
  <c r="K271" i="54" s="1"/>
  <c r="J271" i="54" a="1"/>
  <c r="J271" i="54" s="1"/>
  <c r="I271" i="54" a="1"/>
  <c r="I271" i="54" s="1"/>
  <c r="H271" i="54" a="1"/>
  <c r="H271" i="54" s="1"/>
  <c r="G271" i="54" a="1"/>
  <c r="G271" i="54" s="1"/>
  <c r="F271" i="54" a="1"/>
  <c r="F271" i="54" s="1"/>
  <c r="E271" i="54" a="1"/>
  <c r="E271" i="54" s="1"/>
  <c r="D271" i="54" a="1"/>
  <c r="D271" i="54" s="1"/>
  <c r="C271" i="54" a="1"/>
  <c r="C271" i="54" s="1"/>
  <c r="A271" i="54" a="1"/>
  <c r="A271" i="54" s="1"/>
  <c r="M270" i="54" a="1"/>
  <c r="M270" i="54" s="1"/>
  <c r="L270" i="54" a="1"/>
  <c r="L270" i="54" s="1"/>
  <c r="K270" i="54" a="1"/>
  <c r="K270" i="54" s="1"/>
  <c r="J270" i="54" a="1"/>
  <c r="J270" i="54" s="1"/>
  <c r="I270" i="54" a="1"/>
  <c r="I270" i="54" s="1"/>
  <c r="H270" i="54" a="1"/>
  <c r="H270" i="54" s="1"/>
  <c r="G270" i="54" a="1"/>
  <c r="G270" i="54" s="1"/>
  <c r="F270" i="54" a="1"/>
  <c r="F270" i="54" s="1"/>
  <c r="E270" i="54" a="1"/>
  <c r="E270" i="54" s="1"/>
  <c r="D270" i="54" a="1"/>
  <c r="D270" i="54" s="1"/>
  <c r="C270" i="54" a="1"/>
  <c r="C270" i="54" s="1"/>
  <c r="A270" i="54" a="1"/>
  <c r="A270" i="54" s="1"/>
  <c r="M269" i="54" a="1"/>
  <c r="M269" i="54" s="1"/>
  <c r="L269" i="54" a="1"/>
  <c r="L269" i="54" s="1"/>
  <c r="K269" i="54" a="1"/>
  <c r="K269" i="54" s="1"/>
  <c r="J269" i="54" a="1"/>
  <c r="J269" i="54" s="1"/>
  <c r="I269" i="54" a="1"/>
  <c r="I269" i="54" s="1"/>
  <c r="H269" i="54" a="1"/>
  <c r="H269" i="54" s="1"/>
  <c r="G269" i="54" a="1"/>
  <c r="G269" i="54" s="1"/>
  <c r="F269" i="54" a="1"/>
  <c r="F269" i="54" s="1"/>
  <c r="E269" i="54" a="1"/>
  <c r="E269" i="54" s="1"/>
  <c r="D269" i="54" a="1"/>
  <c r="D269" i="54" s="1"/>
  <c r="C269" i="54" a="1"/>
  <c r="C269" i="54" s="1"/>
  <c r="A269" i="54" a="1"/>
  <c r="A269" i="54" s="1"/>
  <c r="M268" i="54" a="1"/>
  <c r="M268" i="54" s="1"/>
  <c r="L268" i="54" a="1"/>
  <c r="L268" i="54" s="1"/>
  <c r="K268" i="54" a="1"/>
  <c r="K268" i="54" s="1"/>
  <c r="J268" i="54" a="1"/>
  <c r="J268" i="54" s="1"/>
  <c r="I268" i="54" a="1"/>
  <c r="I268" i="54" s="1"/>
  <c r="H268" i="54" a="1"/>
  <c r="H268" i="54" s="1"/>
  <c r="G268" i="54" a="1"/>
  <c r="G268" i="54" s="1"/>
  <c r="F268" i="54" a="1"/>
  <c r="F268" i="54" s="1"/>
  <c r="E268" i="54" a="1"/>
  <c r="E268" i="54" s="1"/>
  <c r="D268" i="54" a="1"/>
  <c r="D268" i="54" s="1"/>
  <c r="C268" i="54" a="1"/>
  <c r="C268" i="54" s="1"/>
  <c r="A268" i="54" a="1"/>
  <c r="A268" i="54" s="1"/>
  <c r="M267" i="54" a="1"/>
  <c r="M267" i="54" s="1"/>
  <c r="L267" i="54" a="1"/>
  <c r="L267" i="54" s="1"/>
  <c r="K267" i="54" a="1"/>
  <c r="K267" i="54" s="1"/>
  <c r="J267" i="54" a="1"/>
  <c r="J267" i="54" s="1"/>
  <c r="I267" i="54" a="1"/>
  <c r="I267" i="54" s="1"/>
  <c r="H267" i="54" a="1"/>
  <c r="H267" i="54" s="1"/>
  <c r="G267" i="54" a="1"/>
  <c r="G267" i="54" s="1"/>
  <c r="F267" i="54" a="1"/>
  <c r="F267" i="54" s="1"/>
  <c r="E267" i="54" a="1"/>
  <c r="E267" i="54" s="1"/>
  <c r="D267" i="54" a="1"/>
  <c r="D267" i="54" s="1"/>
  <c r="C267" i="54" a="1"/>
  <c r="C267" i="54" s="1"/>
  <c r="A267" i="54" a="1"/>
  <c r="A267" i="54" s="1"/>
  <c r="M266" i="54" a="1"/>
  <c r="M266" i="54" s="1"/>
  <c r="L266" i="54" a="1"/>
  <c r="L266" i="54" s="1"/>
  <c r="K266" i="54" a="1"/>
  <c r="K266" i="54" s="1"/>
  <c r="J266" i="54" a="1"/>
  <c r="J266" i="54" s="1"/>
  <c r="I266" i="54" a="1"/>
  <c r="I266" i="54" s="1"/>
  <c r="H266" i="54" a="1"/>
  <c r="H266" i="54" s="1"/>
  <c r="G266" i="54" a="1"/>
  <c r="G266" i="54" s="1"/>
  <c r="F266" i="54" a="1"/>
  <c r="F266" i="54" s="1"/>
  <c r="E266" i="54" a="1"/>
  <c r="E266" i="54" s="1"/>
  <c r="D266" i="54" a="1"/>
  <c r="D266" i="54" s="1"/>
  <c r="C266" i="54" a="1"/>
  <c r="C266" i="54" s="1"/>
  <c r="A266" i="54" a="1"/>
  <c r="A266" i="54" s="1"/>
  <c r="M265" i="54" a="1"/>
  <c r="M265" i="54" s="1"/>
  <c r="L265" i="54" a="1"/>
  <c r="L265" i="54" s="1"/>
  <c r="K265" i="54" a="1"/>
  <c r="K265" i="54" s="1"/>
  <c r="J265" i="54" a="1"/>
  <c r="J265" i="54" s="1"/>
  <c r="I265" i="54" a="1"/>
  <c r="I265" i="54" s="1"/>
  <c r="H265" i="54" a="1"/>
  <c r="H265" i="54" s="1"/>
  <c r="G265" i="54" a="1"/>
  <c r="G265" i="54" s="1"/>
  <c r="F265" i="54" a="1"/>
  <c r="F265" i="54" s="1"/>
  <c r="E265" i="54" a="1"/>
  <c r="E265" i="54" s="1"/>
  <c r="D265" i="54" a="1"/>
  <c r="D265" i="54" s="1"/>
  <c r="C265" i="54" a="1"/>
  <c r="C265" i="54" s="1"/>
  <c r="A265" i="54" a="1"/>
  <c r="A265" i="54" s="1"/>
  <c r="M264" i="54" a="1"/>
  <c r="M264" i="54" s="1"/>
  <c r="L264" i="54" a="1"/>
  <c r="L264" i="54" s="1"/>
  <c r="K264" i="54" a="1"/>
  <c r="K264" i="54" s="1"/>
  <c r="J264" i="54" a="1"/>
  <c r="J264" i="54" s="1"/>
  <c r="I264" i="54" a="1"/>
  <c r="I264" i="54" s="1"/>
  <c r="H264" i="54" a="1"/>
  <c r="H264" i="54" s="1"/>
  <c r="G264" i="54" a="1"/>
  <c r="G264" i="54" s="1"/>
  <c r="F264" i="54" a="1"/>
  <c r="F264" i="54" s="1"/>
  <c r="E264" i="54" a="1"/>
  <c r="E264" i="54" s="1"/>
  <c r="D264" i="54" a="1"/>
  <c r="D264" i="54" s="1"/>
  <c r="C264" i="54" a="1"/>
  <c r="C264" i="54" s="1"/>
  <c r="A264" i="54" a="1"/>
  <c r="A264" i="54" s="1"/>
  <c r="M263" i="54" a="1"/>
  <c r="M263" i="54" s="1"/>
  <c r="L263" i="54" a="1"/>
  <c r="L263" i="54" s="1"/>
  <c r="K263" i="54" a="1"/>
  <c r="K263" i="54" s="1"/>
  <c r="J263" i="54" a="1"/>
  <c r="J263" i="54" s="1"/>
  <c r="I263" i="54" a="1"/>
  <c r="I263" i="54" s="1"/>
  <c r="H263" i="54" a="1"/>
  <c r="H263" i="54" s="1"/>
  <c r="G263" i="54" a="1"/>
  <c r="G263" i="54" s="1"/>
  <c r="F263" i="54" a="1"/>
  <c r="F263" i="54" s="1"/>
  <c r="E263" i="54" a="1"/>
  <c r="E263" i="54" s="1"/>
  <c r="D263" i="54" a="1"/>
  <c r="D263" i="54" s="1"/>
  <c r="C263" i="54" a="1"/>
  <c r="C263" i="54" s="1"/>
  <c r="A263" i="54" a="1"/>
  <c r="A263" i="54" s="1"/>
  <c r="M262" i="54" a="1"/>
  <c r="M262" i="54" s="1"/>
  <c r="L262" i="54" a="1"/>
  <c r="L262" i="54" s="1"/>
  <c r="K262" i="54" a="1"/>
  <c r="K262" i="54" s="1"/>
  <c r="J262" i="54" a="1"/>
  <c r="J262" i="54" s="1"/>
  <c r="I262" i="54" a="1"/>
  <c r="I262" i="54" s="1"/>
  <c r="H262" i="54" a="1"/>
  <c r="H262" i="54" s="1"/>
  <c r="G262" i="54" a="1"/>
  <c r="G262" i="54" s="1"/>
  <c r="F262" i="54" a="1"/>
  <c r="F262" i="54" s="1"/>
  <c r="E262" i="54" a="1"/>
  <c r="E262" i="54" s="1"/>
  <c r="D262" i="54" a="1"/>
  <c r="D262" i="54" s="1"/>
  <c r="C262" i="54" a="1"/>
  <c r="C262" i="54" s="1"/>
  <c r="A262" i="54" a="1"/>
  <c r="A262" i="54" s="1"/>
  <c r="M261" i="54" a="1"/>
  <c r="M261" i="54" s="1"/>
  <c r="L261" i="54" a="1"/>
  <c r="L261" i="54" s="1"/>
  <c r="K261" i="54" a="1"/>
  <c r="K261" i="54" s="1"/>
  <c r="J261" i="54" a="1"/>
  <c r="J261" i="54" s="1"/>
  <c r="I261" i="54" a="1"/>
  <c r="I261" i="54" s="1"/>
  <c r="H261" i="54" a="1"/>
  <c r="H261" i="54" s="1"/>
  <c r="G261" i="54" a="1"/>
  <c r="G261" i="54" s="1"/>
  <c r="F261" i="54" a="1"/>
  <c r="F261" i="54" s="1"/>
  <c r="E261" i="54" a="1"/>
  <c r="E261" i="54" s="1"/>
  <c r="D261" i="54" a="1"/>
  <c r="D261" i="54" s="1"/>
  <c r="C261" i="54" a="1"/>
  <c r="C261" i="54" s="1"/>
  <c r="A261" i="54" a="1"/>
  <c r="A261" i="54" s="1"/>
  <c r="M260" i="54" a="1"/>
  <c r="M260" i="54" s="1"/>
  <c r="L260" i="54" a="1"/>
  <c r="L260" i="54" s="1"/>
  <c r="K260" i="54" a="1"/>
  <c r="K260" i="54" s="1"/>
  <c r="J260" i="54" a="1"/>
  <c r="J260" i="54" s="1"/>
  <c r="I260" i="54" a="1"/>
  <c r="I260" i="54" s="1"/>
  <c r="H260" i="54" a="1"/>
  <c r="H260" i="54" s="1"/>
  <c r="G260" i="54" a="1"/>
  <c r="G260" i="54" s="1"/>
  <c r="F260" i="54" a="1"/>
  <c r="F260" i="54" s="1"/>
  <c r="E260" i="54" a="1"/>
  <c r="E260" i="54" s="1"/>
  <c r="D260" i="54" a="1"/>
  <c r="D260" i="54" s="1"/>
  <c r="C260" i="54" a="1"/>
  <c r="C260" i="54" s="1"/>
  <c r="A260" i="54" a="1"/>
  <c r="A260" i="54" s="1"/>
  <c r="M259" i="54" a="1"/>
  <c r="M259" i="54" s="1"/>
  <c r="L259" i="54" a="1"/>
  <c r="L259" i="54" s="1"/>
  <c r="K259" i="54" a="1"/>
  <c r="K259" i="54" s="1"/>
  <c r="J259" i="54" a="1"/>
  <c r="J259" i="54" s="1"/>
  <c r="I259" i="54" a="1"/>
  <c r="I259" i="54" s="1"/>
  <c r="H259" i="54" a="1"/>
  <c r="H259" i="54" s="1"/>
  <c r="G259" i="54" a="1"/>
  <c r="G259" i="54" s="1"/>
  <c r="F259" i="54" a="1"/>
  <c r="F259" i="54" s="1"/>
  <c r="E259" i="54" a="1"/>
  <c r="E259" i="54" s="1"/>
  <c r="D259" i="54" a="1"/>
  <c r="D259" i="54" s="1"/>
  <c r="C259" i="54" a="1"/>
  <c r="C259" i="54" s="1"/>
  <c r="A259" i="54" a="1"/>
  <c r="A259" i="54" s="1"/>
  <c r="M258" i="54" a="1"/>
  <c r="M258" i="54" s="1"/>
  <c r="L258" i="54" a="1"/>
  <c r="L258" i="54" s="1"/>
  <c r="K258" i="54" a="1"/>
  <c r="K258" i="54" s="1"/>
  <c r="J258" i="54" a="1"/>
  <c r="J258" i="54" s="1"/>
  <c r="I258" i="54" a="1"/>
  <c r="I258" i="54" s="1"/>
  <c r="H258" i="54" a="1"/>
  <c r="H258" i="54" s="1"/>
  <c r="G258" i="54" a="1"/>
  <c r="G258" i="54" s="1"/>
  <c r="F258" i="54" a="1"/>
  <c r="F258" i="54" s="1"/>
  <c r="E258" i="54" a="1"/>
  <c r="E258" i="54" s="1"/>
  <c r="D258" i="54" a="1"/>
  <c r="D258" i="54" s="1"/>
  <c r="C258" i="54" a="1"/>
  <c r="C258" i="54" s="1"/>
  <c r="A258" i="54" a="1"/>
  <c r="A258" i="54" s="1"/>
  <c r="M257" i="54" a="1"/>
  <c r="M257" i="54" s="1"/>
  <c r="L257" i="54" a="1"/>
  <c r="L257" i="54" s="1"/>
  <c r="K257" i="54" a="1"/>
  <c r="K257" i="54" s="1"/>
  <c r="J257" i="54" a="1"/>
  <c r="J257" i="54" s="1"/>
  <c r="I257" i="54" a="1"/>
  <c r="I257" i="54" s="1"/>
  <c r="H257" i="54" a="1"/>
  <c r="H257" i="54" s="1"/>
  <c r="G257" i="54" a="1"/>
  <c r="G257" i="54" s="1"/>
  <c r="F257" i="54" a="1"/>
  <c r="F257" i="54" s="1"/>
  <c r="E257" i="54" a="1"/>
  <c r="E257" i="54" s="1"/>
  <c r="D257" i="54" a="1"/>
  <c r="D257" i="54" s="1"/>
  <c r="C257" i="54" a="1"/>
  <c r="C257" i="54" s="1"/>
  <c r="A257" i="54" a="1"/>
  <c r="A257" i="54" s="1"/>
  <c r="M256" i="54" a="1"/>
  <c r="M256" i="54" s="1"/>
  <c r="L256" i="54" a="1"/>
  <c r="L256" i="54" s="1"/>
  <c r="K256" i="54" a="1"/>
  <c r="K256" i="54" s="1"/>
  <c r="J256" i="54" a="1"/>
  <c r="J256" i="54" s="1"/>
  <c r="I256" i="54" a="1"/>
  <c r="I256" i="54" s="1"/>
  <c r="H256" i="54" a="1"/>
  <c r="H256" i="54" s="1"/>
  <c r="G256" i="54" a="1"/>
  <c r="G256" i="54" s="1"/>
  <c r="F256" i="54" a="1"/>
  <c r="F256" i="54" s="1"/>
  <c r="E256" i="54" a="1"/>
  <c r="E256" i="54" s="1"/>
  <c r="D256" i="54" a="1"/>
  <c r="D256" i="54" s="1"/>
  <c r="C256" i="54" a="1"/>
  <c r="C256" i="54" s="1"/>
  <c r="A256" i="54" a="1"/>
  <c r="A256" i="54" s="1"/>
  <c r="M255" i="54" a="1"/>
  <c r="M255" i="54" s="1"/>
  <c r="L255" i="54" a="1"/>
  <c r="L255" i="54" s="1"/>
  <c r="K255" i="54" a="1"/>
  <c r="K255" i="54" s="1"/>
  <c r="J255" i="54" a="1"/>
  <c r="J255" i="54" s="1"/>
  <c r="I255" i="54" a="1"/>
  <c r="I255" i="54" s="1"/>
  <c r="H255" i="54" a="1"/>
  <c r="H255" i="54" s="1"/>
  <c r="G255" i="54" a="1"/>
  <c r="G255" i="54" s="1"/>
  <c r="F255" i="54" a="1"/>
  <c r="F255" i="54" s="1"/>
  <c r="E255" i="54" a="1"/>
  <c r="E255" i="54" s="1"/>
  <c r="D255" i="54" a="1"/>
  <c r="D255" i="54" s="1"/>
  <c r="C255" i="54" a="1"/>
  <c r="C255" i="54" s="1"/>
  <c r="A255" i="54" a="1"/>
  <c r="A255" i="54" s="1"/>
  <c r="M254" i="54" a="1"/>
  <c r="M254" i="54" s="1"/>
  <c r="L254" i="54" a="1"/>
  <c r="L254" i="54" s="1"/>
  <c r="K254" i="54" a="1"/>
  <c r="K254" i="54" s="1"/>
  <c r="J254" i="54" a="1"/>
  <c r="J254" i="54" s="1"/>
  <c r="I254" i="54" a="1"/>
  <c r="I254" i="54" s="1"/>
  <c r="H254" i="54" a="1"/>
  <c r="H254" i="54" s="1"/>
  <c r="G254" i="54" a="1"/>
  <c r="G254" i="54" s="1"/>
  <c r="F254" i="54" a="1"/>
  <c r="F254" i="54" s="1"/>
  <c r="E254" i="54" a="1"/>
  <c r="E254" i="54" s="1"/>
  <c r="D254" i="54" a="1"/>
  <c r="D254" i="54" s="1"/>
  <c r="C254" i="54" a="1"/>
  <c r="C254" i="54" s="1"/>
  <c r="A254" i="54" a="1"/>
  <c r="A254" i="54" s="1"/>
  <c r="M253" i="54" a="1"/>
  <c r="M253" i="54" s="1"/>
  <c r="L253" i="54" a="1"/>
  <c r="L253" i="54" s="1"/>
  <c r="K253" i="54" a="1"/>
  <c r="K253" i="54" s="1"/>
  <c r="J253" i="54" a="1"/>
  <c r="J253" i="54" s="1"/>
  <c r="I253" i="54" a="1"/>
  <c r="I253" i="54" s="1"/>
  <c r="H253" i="54" a="1"/>
  <c r="H253" i="54" s="1"/>
  <c r="G253" i="54" a="1"/>
  <c r="G253" i="54" s="1"/>
  <c r="F253" i="54" a="1"/>
  <c r="F253" i="54" s="1"/>
  <c r="E253" i="54" a="1"/>
  <c r="E253" i="54" s="1"/>
  <c r="D253" i="54" a="1"/>
  <c r="D253" i="54" s="1"/>
  <c r="C253" i="54" a="1"/>
  <c r="C253" i="54" s="1"/>
  <c r="A253" i="54" a="1"/>
  <c r="A253" i="54" s="1"/>
  <c r="M252" i="54" a="1"/>
  <c r="M252" i="54" s="1"/>
  <c r="L252" i="54" a="1"/>
  <c r="L252" i="54" s="1"/>
  <c r="K252" i="54" a="1"/>
  <c r="K252" i="54" s="1"/>
  <c r="J252" i="54" a="1"/>
  <c r="J252" i="54" s="1"/>
  <c r="I252" i="54" a="1"/>
  <c r="I252" i="54" s="1"/>
  <c r="H252" i="54" a="1"/>
  <c r="H252" i="54" s="1"/>
  <c r="G252" i="54" a="1"/>
  <c r="G252" i="54" s="1"/>
  <c r="F252" i="54" a="1"/>
  <c r="F252" i="54" s="1"/>
  <c r="E252" i="54" a="1"/>
  <c r="E252" i="54" s="1"/>
  <c r="D252" i="54" a="1"/>
  <c r="D252" i="54" s="1"/>
  <c r="C252" i="54" a="1"/>
  <c r="C252" i="54" s="1"/>
  <c r="A252" i="54" a="1"/>
  <c r="A252" i="54" s="1"/>
  <c r="M251" i="54" a="1"/>
  <c r="M251" i="54" s="1"/>
  <c r="L251" i="54" a="1"/>
  <c r="L251" i="54" s="1"/>
  <c r="K251" i="54" a="1"/>
  <c r="K251" i="54" s="1"/>
  <c r="J251" i="54" a="1"/>
  <c r="J251" i="54" s="1"/>
  <c r="I251" i="54" a="1"/>
  <c r="I251" i="54" s="1"/>
  <c r="H251" i="54" a="1"/>
  <c r="H251" i="54" s="1"/>
  <c r="G251" i="54" a="1"/>
  <c r="G251" i="54" s="1"/>
  <c r="F251" i="54" a="1"/>
  <c r="F251" i="54" s="1"/>
  <c r="E251" i="54" a="1"/>
  <c r="E251" i="54" s="1"/>
  <c r="D251" i="54" a="1"/>
  <c r="D251" i="54" s="1"/>
  <c r="C251" i="54" a="1"/>
  <c r="C251" i="54" s="1"/>
  <c r="A251" i="54" a="1"/>
  <c r="A251" i="54" s="1"/>
  <c r="M250" i="54" a="1"/>
  <c r="M250" i="54" s="1"/>
  <c r="L250" i="54" a="1"/>
  <c r="L250" i="54" s="1"/>
  <c r="K250" i="54" a="1"/>
  <c r="K250" i="54" s="1"/>
  <c r="J250" i="54" a="1"/>
  <c r="J250" i="54" s="1"/>
  <c r="I250" i="54" a="1"/>
  <c r="I250" i="54" s="1"/>
  <c r="H250" i="54" a="1"/>
  <c r="H250" i="54" s="1"/>
  <c r="G250" i="54" a="1"/>
  <c r="G250" i="54" s="1"/>
  <c r="F250" i="54" a="1"/>
  <c r="F250" i="54" s="1"/>
  <c r="E250" i="54" a="1"/>
  <c r="E250" i="54" s="1"/>
  <c r="D250" i="54" a="1"/>
  <c r="D250" i="54" s="1"/>
  <c r="C250" i="54" a="1"/>
  <c r="C250" i="54" s="1"/>
  <c r="A250" i="54" a="1"/>
  <c r="A250" i="54" s="1"/>
  <c r="M249" i="54" a="1"/>
  <c r="M249" i="54" s="1"/>
  <c r="L249" i="54" a="1"/>
  <c r="L249" i="54" s="1"/>
  <c r="K249" i="54" a="1"/>
  <c r="K249" i="54" s="1"/>
  <c r="J249" i="54" a="1"/>
  <c r="J249" i="54" s="1"/>
  <c r="I249" i="54" a="1"/>
  <c r="I249" i="54" s="1"/>
  <c r="H249" i="54" a="1"/>
  <c r="H249" i="54" s="1"/>
  <c r="G249" i="54" a="1"/>
  <c r="G249" i="54" s="1"/>
  <c r="F249" i="54" a="1"/>
  <c r="F249" i="54" s="1"/>
  <c r="E249" i="54" a="1"/>
  <c r="E249" i="54" s="1"/>
  <c r="D249" i="54" a="1"/>
  <c r="D249" i="54" s="1"/>
  <c r="C249" i="54" a="1"/>
  <c r="C249" i="54" s="1"/>
  <c r="A249" i="54" a="1"/>
  <c r="A249" i="54" s="1"/>
  <c r="M248" i="54" a="1"/>
  <c r="M248" i="54" s="1"/>
  <c r="L248" i="54" a="1"/>
  <c r="L248" i="54" s="1"/>
  <c r="K248" i="54" a="1"/>
  <c r="K248" i="54" s="1"/>
  <c r="J248" i="54" a="1"/>
  <c r="J248" i="54" s="1"/>
  <c r="I248" i="54" a="1"/>
  <c r="I248" i="54" s="1"/>
  <c r="H248" i="54" a="1"/>
  <c r="H248" i="54" s="1"/>
  <c r="G248" i="54" a="1"/>
  <c r="G248" i="54" s="1"/>
  <c r="F248" i="54" a="1"/>
  <c r="F248" i="54" s="1"/>
  <c r="E248" i="54" a="1"/>
  <c r="E248" i="54" s="1"/>
  <c r="D248" i="54" a="1"/>
  <c r="D248" i="54" s="1"/>
  <c r="C248" i="54" a="1"/>
  <c r="C248" i="54" s="1"/>
  <c r="A248" i="54" a="1"/>
  <c r="A248" i="54" s="1"/>
  <c r="M247" i="54" a="1"/>
  <c r="M247" i="54" s="1"/>
  <c r="L247" i="54" a="1"/>
  <c r="L247" i="54" s="1"/>
  <c r="K247" i="54" a="1"/>
  <c r="K247" i="54" s="1"/>
  <c r="J247" i="54" a="1"/>
  <c r="J247" i="54" s="1"/>
  <c r="I247" i="54" a="1"/>
  <c r="I247" i="54" s="1"/>
  <c r="H247" i="54" a="1"/>
  <c r="H247" i="54" s="1"/>
  <c r="G247" i="54" a="1"/>
  <c r="G247" i="54" s="1"/>
  <c r="F247" i="54" a="1"/>
  <c r="F247" i="54" s="1"/>
  <c r="E247" i="54" a="1"/>
  <c r="E247" i="54" s="1"/>
  <c r="D247" i="54" a="1"/>
  <c r="D247" i="54" s="1"/>
  <c r="C247" i="54" a="1"/>
  <c r="C247" i="54" s="1"/>
  <c r="A247" i="54" a="1"/>
  <c r="A247" i="54" s="1"/>
  <c r="M246" i="54" a="1"/>
  <c r="M246" i="54" s="1"/>
  <c r="L246" i="54" a="1"/>
  <c r="L246" i="54" s="1"/>
  <c r="K246" i="54" a="1"/>
  <c r="K246" i="54" s="1"/>
  <c r="J246" i="54" a="1"/>
  <c r="J246" i="54" s="1"/>
  <c r="I246" i="54" a="1"/>
  <c r="I246" i="54" s="1"/>
  <c r="H246" i="54" a="1"/>
  <c r="H246" i="54" s="1"/>
  <c r="G246" i="54" a="1"/>
  <c r="G246" i="54" s="1"/>
  <c r="F246" i="54" a="1"/>
  <c r="F246" i="54" s="1"/>
  <c r="E246" i="54" a="1"/>
  <c r="E246" i="54" s="1"/>
  <c r="D246" i="54" a="1"/>
  <c r="D246" i="54" s="1"/>
  <c r="C246" i="54" a="1"/>
  <c r="C246" i="54" s="1"/>
  <c r="A246" i="54" a="1"/>
  <c r="A246" i="54" s="1"/>
  <c r="M245" i="54" a="1"/>
  <c r="M245" i="54" s="1"/>
  <c r="L245" i="54" a="1"/>
  <c r="L245" i="54" s="1"/>
  <c r="K245" i="54" a="1"/>
  <c r="K245" i="54" s="1"/>
  <c r="J245" i="54" a="1"/>
  <c r="J245" i="54" s="1"/>
  <c r="I245" i="54" a="1"/>
  <c r="I245" i="54" s="1"/>
  <c r="H245" i="54" a="1"/>
  <c r="H245" i="54" s="1"/>
  <c r="G245" i="54" a="1"/>
  <c r="G245" i="54" s="1"/>
  <c r="F245" i="54" a="1"/>
  <c r="F245" i="54" s="1"/>
  <c r="E245" i="54" a="1"/>
  <c r="E245" i="54" s="1"/>
  <c r="D245" i="54" a="1"/>
  <c r="D245" i="54" s="1"/>
  <c r="C245" i="54" a="1"/>
  <c r="C245" i="54" s="1"/>
  <c r="A245" i="54" a="1"/>
  <c r="A245" i="54" s="1"/>
  <c r="M244" i="54" a="1"/>
  <c r="M244" i="54" s="1"/>
  <c r="L244" i="54" a="1"/>
  <c r="L244" i="54" s="1"/>
  <c r="K244" i="54" a="1"/>
  <c r="K244" i="54" s="1"/>
  <c r="J244" i="54" a="1"/>
  <c r="J244" i="54" s="1"/>
  <c r="I244" i="54" a="1"/>
  <c r="I244" i="54" s="1"/>
  <c r="H244" i="54" a="1"/>
  <c r="H244" i="54" s="1"/>
  <c r="G244" i="54" a="1"/>
  <c r="G244" i="54" s="1"/>
  <c r="F244" i="54" a="1"/>
  <c r="F244" i="54" s="1"/>
  <c r="E244" i="54" a="1"/>
  <c r="E244" i="54" s="1"/>
  <c r="D244" i="54" a="1"/>
  <c r="D244" i="54" s="1"/>
  <c r="C244" i="54" a="1"/>
  <c r="C244" i="54" s="1"/>
  <c r="A244" i="54" a="1"/>
  <c r="A244" i="54" s="1"/>
  <c r="M243" i="54" a="1"/>
  <c r="M243" i="54" s="1"/>
  <c r="L243" i="54" a="1"/>
  <c r="L243" i="54" s="1"/>
  <c r="K243" i="54" a="1"/>
  <c r="K243" i="54" s="1"/>
  <c r="J243" i="54" a="1"/>
  <c r="J243" i="54" s="1"/>
  <c r="I243" i="54" a="1"/>
  <c r="I243" i="54" s="1"/>
  <c r="H243" i="54" a="1"/>
  <c r="H243" i="54" s="1"/>
  <c r="G243" i="54" a="1"/>
  <c r="G243" i="54" s="1"/>
  <c r="F243" i="54" a="1"/>
  <c r="F243" i="54" s="1"/>
  <c r="E243" i="54" a="1"/>
  <c r="E243" i="54" s="1"/>
  <c r="D243" i="54" a="1"/>
  <c r="D243" i="54" s="1"/>
  <c r="C243" i="54" a="1"/>
  <c r="C243" i="54" s="1"/>
  <c r="A243" i="54" a="1"/>
  <c r="A243" i="54" s="1"/>
  <c r="M242" i="54" a="1"/>
  <c r="M242" i="54" s="1"/>
  <c r="L242" i="54" a="1"/>
  <c r="L242" i="54" s="1"/>
  <c r="K242" i="54" a="1"/>
  <c r="K242" i="54" s="1"/>
  <c r="J242" i="54" a="1"/>
  <c r="J242" i="54" s="1"/>
  <c r="I242" i="54" a="1"/>
  <c r="I242" i="54" s="1"/>
  <c r="H242" i="54" a="1"/>
  <c r="H242" i="54" s="1"/>
  <c r="G242" i="54" a="1"/>
  <c r="G242" i="54" s="1"/>
  <c r="F242" i="54" a="1"/>
  <c r="F242" i="54" s="1"/>
  <c r="E242" i="54" a="1"/>
  <c r="E242" i="54" s="1"/>
  <c r="D242" i="54" a="1"/>
  <c r="D242" i="54" s="1"/>
  <c r="C242" i="54" a="1"/>
  <c r="C242" i="54" s="1"/>
  <c r="A242" i="54" a="1"/>
  <c r="A242" i="54" s="1"/>
  <c r="M241" i="54" a="1"/>
  <c r="M241" i="54" s="1"/>
  <c r="L241" i="54" a="1"/>
  <c r="L241" i="54" s="1"/>
  <c r="K241" i="54" a="1"/>
  <c r="K241" i="54" s="1"/>
  <c r="J241" i="54" a="1"/>
  <c r="J241" i="54" s="1"/>
  <c r="I241" i="54" a="1"/>
  <c r="I241" i="54" s="1"/>
  <c r="H241" i="54" a="1"/>
  <c r="H241" i="54" s="1"/>
  <c r="G241" i="54" a="1"/>
  <c r="G241" i="54" s="1"/>
  <c r="F241" i="54" a="1"/>
  <c r="F241" i="54" s="1"/>
  <c r="E241" i="54" a="1"/>
  <c r="E241" i="54" s="1"/>
  <c r="D241" i="54" a="1"/>
  <c r="D241" i="54" s="1"/>
  <c r="C241" i="54" a="1"/>
  <c r="C241" i="54" s="1"/>
  <c r="A241" i="54" a="1"/>
  <c r="A241" i="54" s="1"/>
  <c r="M240" i="54" a="1"/>
  <c r="M240" i="54" s="1"/>
  <c r="L240" i="54" a="1"/>
  <c r="L240" i="54" s="1"/>
  <c r="K240" i="54" a="1"/>
  <c r="K240" i="54" s="1"/>
  <c r="J240" i="54" a="1"/>
  <c r="J240" i="54" s="1"/>
  <c r="I240" i="54" a="1"/>
  <c r="I240" i="54" s="1"/>
  <c r="H240" i="54" a="1"/>
  <c r="H240" i="54" s="1"/>
  <c r="G240" i="54" a="1"/>
  <c r="G240" i="54" s="1"/>
  <c r="F240" i="54" a="1"/>
  <c r="F240" i="54" s="1"/>
  <c r="E240" i="54" a="1"/>
  <c r="E240" i="54" s="1"/>
  <c r="D240" i="54" a="1"/>
  <c r="D240" i="54" s="1"/>
  <c r="C240" i="54" a="1"/>
  <c r="C240" i="54" s="1"/>
  <c r="A240" i="54" a="1"/>
  <c r="A240" i="54" s="1"/>
  <c r="M239" i="54" a="1"/>
  <c r="M239" i="54" s="1"/>
  <c r="L239" i="54" a="1"/>
  <c r="L239" i="54" s="1"/>
  <c r="K239" i="54" a="1"/>
  <c r="K239" i="54" s="1"/>
  <c r="J239" i="54" a="1"/>
  <c r="J239" i="54" s="1"/>
  <c r="I239" i="54" a="1"/>
  <c r="I239" i="54" s="1"/>
  <c r="H239" i="54" a="1"/>
  <c r="H239" i="54" s="1"/>
  <c r="G239" i="54" a="1"/>
  <c r="G239" i="54" s="1"/>
  <c r="F239" i="54" a="1"/>
  <c r="F239" i="54" s="1"/>
  <c r="E239" i="54" a="1"/>
  <c r="E239" i="54" s="1"/>
  <c r="D239" i="54" a="1"/>
  <c r="D239" i="54" s="1"/>
  <c r="C239" i="54" a="1"/>
  <c r="C239" i="54" s="1"/>
  <c r="A239" i="54" a="1"/>
  <c r="A239" i="54" s="1"/>
  <c r="M238" i="54" a="1"/>
  <c r="M238" i="54" s="1"/>
  <c r="L238" i="54" a="1"/>
  <c r="L238" i="54" s="1"/>
  <c r="K238" i="54" a="1"/>
  <c r="K238" i="54" s="1"/>
  <c r="J238" i="54" a="1"/>
  <c r="J238" i="54" s="1"/>
  <c r="I238" i="54" a="1"/>
  <c r="I238" i="54" s="1"/>
  <c r="H238" i="54" a="1"/>
  <c r="H238" i="54" s="1"/>
  <c r="G238" i="54" a="1"/>
  <c r="G238" i="54" s="1"/>
  <c r="F238" i="54" a="1"/>
  <c r="F238" i="54" s="1"/>
  <c r="E238" i="54" a="1"/>
  <c r="E238" i="54" s="1"/>
  <c r="D238" i="54" a="1"/>
  <c r="D238" i="54" s="1"/>
  <c r="C238" i="54" a="1"/>
  <c r="C238" i="54" s="1"/>
  <c r="A238" i="54" a="1"/>
  <c r="A238" i="54" s="1"/>
  <c r="M237" i="54" a="1"/>
  <c r="M237" i="54" s="1"/>
  <c r="L237" i="54" a="1"/>
  <c r="L237" i="54" s="1"/>
  <c r="K237" i="54" a="1"/>
  <c r="K237" i="54" s="1"/>
  <c r="J237" i="54" a="1"/>
  <c r="J237" i="54" s="1"/>
  <c r="I237" i="54" a="1"/>
  <c r="I237" i="54" s="1"/>
  <c r="H237" i="54" a="1"/>
  <c r="H237" i="54" s="1"/>
  <c r="G237" i="54" a="1"/>
  <c r="G237" i="54" s="1"/>
  <c r="F237" i="54" a="1"/>
  <c r="F237" i="54" s="1"/>
  <c r="E237" i="54" a="1"/>
  <c r="E237" i="54" s="1"/>
  <c r="D237" i="54" a="1"/>
  <c r="D237" i="54" s="1"/>
  <c r="C237" i="54" a="1"/>
  <c r="C237" i="54" s="1"/>
  <c r="A237" i="54" a="1"/>
  <c r="A237" i="54" s="1"/>
  <c r="M236" i="54" a="1"/>
  <c r="M236" i="54" s="1"/>
  <c r="L236" i="54" a="1"/>
  <c r="L236" i="54" s="1"/>
  <c r="K236" i="54" a="1"/>
  <c r="K236" i="54" s="1"/>
  <c r="J236" i="54" a="1"/>
  <c r="J236" i="54" s="1"/>
  <c r="I236" i="54" a="1"/>
  <c r="I236" i="54" s="1"/>
  <c r="H236" i="54" a="1"/>
  <c r="H236" i="54" s="1"/>
  <c r="G236" i="54" a="1"/>
  <c r="G236" i="54" s="1"/>
  <c r="F236" i="54" a="1"/>
  <c r="F236" i="54" s="1"/>
  <c r="E236" i="54" a="1"/>
  <c r="E236" i="54" s="1"/>
  <c r="D236" i="54" a="1"/>
  <c r="D236" i="54" s="1"/>
  <c r="C236" i="54" a="1"/>
  <c r="C236" i="54" s="1"/>
  <c r="A236" i="54" a="1"/>
  <c r="A236" i="54" s="1"/>
  <c r="M235" i="54" a="1"/>
  <c r="M235" i="54" s="1"/>
  <c r="L235" i="54" a="1"/>
  <c r="L235" i="54" s="1"/>
  <c r="K235" i="54" a="1"/>
  <c r="K235" i="54" s="1"/>
  <c r="J235" i="54" a="1"/>
  <c r="J235" i="54" s="1"/>
  <c r="I235" i="54" a="1"/>
  <c r="I235" i="54" s="1"/>
  <c r="H235" i="54" a="1"/>
  <c r="H235" i="54" s="1"/>
  <c r="G235" i="54" a="1"/>
  <c r="G235" i="54" s="1"/>
  <c r="F235" i="54" a="1"/>
  <c r="F235" i="54" s="1"/>
  <c r="E235" i="54" a="1"/>
  <c r="E235" i="54" s="1"/>
  <c r="D235" i="54" a="1"/>
  <c r="D235" i="54" s="1"/>
  <c r="C235" i="54" a="1"/>
  <c r="C235" i="54" s="1"/>
  <c r="A235" i="54" a="1"/>
  <c r="A235" i="54" s="1"/>
  <c r="M234" i="54" a="1"/>
  <c r="M234" i="54" s="1"/>
  <c r="L234" i="54" a="1"/>
  <c r="L234" i="54" s="1"/>
  <c r="K234" i="54" a="1"/>
  <c r="K234" i="54" s="1"/>
  <c r="J234" i="54" a="1"/>
  <c r="J234" i="54" s="1"/>
  <c r="I234" i="54" a="1"/>
  <c r="I234" i="54" s="1"/>
  <c r="H234" i="54" a="1"/>
  <c r="H234" i="54" s="1"/>
  <c r="G234" i="54" a="1"/>
  <c r="G234" i="54" s="1"/>
  <c r="F234" i="54" a="1"/>
  <c r="F234" i="54" s="1"/>
  <c r="E234" i="54" a="1"/>
  <c r="E234" i="54" s="1"/>
  <c r="D234" i="54" a="1"/>
  <c r="D234" i="54" s="1"/>
  <c r="C234" i="54" a="1"/>
  <c r="C234" i="54" s="1"/>
  <c r="A234" i="54" a="1"/>
  <c r="A234" i="54" s="1"/>
  <c r="M233" i="54" a="1"/>
  <c r="M233" i="54" s="1"/>
  <c r="L233" i="54" a="1"/>
  <c r="L233" i="54" s="1"/>
  <c r="K233" i="54" a="1"/>
  <c r="K233" i="54" s="1"/>
  <c r="J233" i="54" a="1"/>
  <c r="J233" i="54" s="1"/>
  <c r="I233" i="54" a="1"/>
  <c r="I233" i="54" s="1"/>
  <c r="H233" i="54" a="1"/>
  <c r="H233" i="54" s="1"/>
  <c r="G233" i="54" a="1"/>
  <c r="G233" i="54" s="1"/>
  <c r="F233" i="54" a="1"/>
  <c r="F233" i="54" s="1"/>
  <c r="E233" i="54" a="1"/>
  <c r="E233" i="54" s="1"/>
  <c r="D233" i="54" a="1"/>
  <c r="D233" i="54" s="1"/>
  <c r="C233" i="54" a="1"/>
  <c r="C233" i="54" s="1"/>
  <c r="A233" i="54" a="1"/>
  <c r="A233" i="54" s="1"/>
  <c r="M232" i="54" a="1"/>
  <c r="M232" i="54" s="1"/>
  <c r="L232" i="54" a="1"/>
  <c r="L232" i="54" s="1"/>
  <c r="K232" i="54" a="1"/>
  <c r="K232" i="54" s="1"/>
  <c r="J232" i="54" a="1"/>
  <c r="J232" i="54" s="1"/>
  <c r="I232" i="54" a="1"/>
  <c r="I232" i="54" s="1"/>
  <c r="H232" i="54" a="1"/>
  <c r="H232" i="54" s="1"/>
  <c r="G232" i="54" a="1"/>
  <c r="G232" i="54" s="1"/>
  <c r="F232" i="54" a="1"/>
  <c r="F232" i="54" s="1"/>
  <c r="E232" i="54" a="1"/>
  <c r="E232" i="54" s="1"/>
  <c r="D232" i="54" a="1"/>
  <c r="D232" i="54" s="1"/>
  <c r="C232" i="54" a="1"/>
  <c r="C232" i="54" s="1"/>
  <c r="A232" i="54" a="1"/>
  <c r="A232" i="54" s="1"/>
  <c r="M231" i="54" a="1"/>
  <c r="M231" i="54" s="1"/>
  <c r="L231" i="54" a="1"/>
  <c r="L231" i="54" s="1"/>
  <c r="K231" i="54" a="1"/>
  <c r="K231" i="54" s="1"/>
  <c r="J231" i="54" a="1"/>
  <c r="J231" i="54" s="1"/>
  <c r="I231" i="54" a="1"/>
  <c r="I231" i="54" s="1"/>
  <c r="H231" i="54" a="1"/>
  <c r="H231" i="54" s="1"/>
  <c r="G231" i="54" a="1"/>
  <c r="G231" i="54" s="1"/>
  <c r="F231" i="54" a="1"/>
  <c r="F231" i="54" s="1"/>
  <c r="E231" i="54" a="1"/>
  <c r="E231" i="54" s="1"/>
  <c r="D231" i="54" a="1"/>
  <c r="D231" i="54" s="1"/>
  <c r="C231" i="54" a="1"/>
  <c r="C231" i="54" s="1"/>
  <c r="A231" i="54" a="1"/>
  <c r="A231" i="54" s="1"/>
  <c r="M230" i="54" a="1"/>
  <c r="M230" i="54" s="1"/>
  <c r="L230" i="54" a="1"/>
  <c r="L230" i="54" s="1"/>
  <c r="K230" i="54" a="1"/>
  <c r="K230" i="54" s="1"/>
  <c r="J230" i="54" a="1"/>
  <c r="J230" i="54" s="1"/>
  <c r="I230" i="54" a="1"/>
  <c r="I230" i="54" s="1"/>
  <c r="H230" i="54" a="1"/>
  <c r="H230" i="54" s="1"/>
  <c r="G230" i="54" a="1"/>
  <c r="G230" i="54" s="1"/>
  <c r="F230" i="54" a="1"/>
  <c r="F230" i="54" s="1"/>
  <c r="E230" i="54" a="1"/>
  <c r="E230" i="54" s="1"/>
  <c r="D230" i="54" a="1"/>
  <c r="D230" i="54" s="1"/>
  <c r="C230" i="54" a="1"/>
  <c r="C230" i="54" s="1"/>
  <c r="A230" i="54" a="1"/>
  <c r="A230" i="54" s="1"/>
  <c r="M229" i="54" a="1"/>
  <c r="M229" i="54" s="1"/>
  <c r="L229" i="54" a="1"/>
  <c r="L229" i="54" s="1"/>
  <c r="K229" i="54" a="1"/>
  <c r="K229" i="54" s="1"/>
  <c r="J229" i="54" a="1"/>
  <c r="J229" i="54" s="1"/>
  <c r="I229" i="54" a="1"/>
  <c r="I229" i="54" s="1"/>
  <c r="H229" i="54" a="1"/>
  <c r="H229" i="54" s="1"/>
  <c r="G229" i="54" a="1"/>
  <c r="G229" i="54" s="1"/>
  <c r="F229" i="54" a="1"/>
  <c r="F229" i="54" s="1"/>
  <c r="E229" i="54" a="1"/>
  <c r="E229" i="54" s="1"/>
  <c r="D229" i="54" a="1"/>
  <c r="D229" i="54" s="1"/>
  <c r="C229" i="54" a="1"/>
  <c r="C229" i="54" s="1"/>
  <c r="A229" i="54" a="1"/>
  <c r="A229" i="54" s="1"/>
  <c r="M228" i="54" a="1"/>
  <c r="M228" i="54" s="1"/>
  <c r="L228" i="54" a="1"/>
  <c r="L228" i="54" s="1"/>
  <c r="K228" i="54" a="1"/>
  <c r="K228" i="54" s="1"/>
  <c r="J228" i="54" a="1"/>
  <c r="J228" i="54" s="1"/>
  <c r="I228" i="54" a="1"/>
  <c r="I228" i="54" s="1"/>
  <c r="H228" i="54" a="1"/>
  <c r="H228" i="54" s="1"/>
  <c r="G228" i="54" a="1"/>
  <c r="G228" i="54" s="1"/>
  <c r="F228" i="54" a="1"/>
  <c r="F228" i="54" s="1"/>
  <c r="E228" i="54" a="1"/>
  <c r="E228" i="54" s="1"/>
  <c r="D228" i="54" a="1"/>
  <c r="D228" i="54" s="1"/>
  <c r="C228" i="54" a="1"/>
  <c r="C228" i="54" s="1"/>
  <c r="A228" i="54" a="1"/>
  <c r="A228" i="54" s="1"/>
  <c r="M227" i="54" a="1"/>
  <c r="M227" i="54" s="1"/>
  <c r="L227" i="54" a="1"/>
  <c r="L227" i="54" s="1"/>
  <c r="K227" i="54" a="1"/>
  <c r="K227" i="54" s="1"/>
  <c r="J227" i="54" a="1"/>
  <c r="J227" i="54" s="1"/>
  <c r="I227" i="54" a="1"/>
  <c r="I227" i="54" s="1"/>
  <c r="H227" i="54" a="1"/>
  <c r="H227" i="54" s="1"/>
  <c r="G227" i="54" a="1"/>
  <c r="G227" i="54" s="1"/>
  <c r="F227" i="54" a="1"/>
  <c r="F227" i="54" s="1"/>
  <c r="E227" i="54" a="1"/>
  <c r="E227" i="54" s="1"/>
  <c r="D227" i="54" a="1"/>
  <c r="D227" i="54" s="1"/>
  <c r="C227" i="54" a="1"/>
  <c r="C227" i="54" s="1"/>
  <c r="A227" i="54" a="1"/>
  <c r="A227" i="54" s="1"/>
  <c r="M226" i="54" a="1"/>
  <c r="M226" i="54" s="1"/>
  <c r="L226" i="54" a="1"/>
  <c r="L226" i="54" s="1"/>
  <c r="K226" i="54" a="1"/>
  <c r="K226" i="54" s="1"/>
  <c r="J226" i="54" a="1"/>
  <c r="J226" i="54" s="1"/>
  <c r="I226" i="54" a="1"/>
  <c r="I226" i="54" s="1"/>
  <c r="H226" i="54" a="1"/>
  <c r="H226" i="54" s="1"/>
  <c r="G226" i="54" a="1"/>
  <c r="G226" i="54" s="1"/>
  <c r="F226" i="54" a="1"/>
  <c r="F226" i="54" s="1"/>
  <c r="E226" i="54" a="1"/>
  <c r="E226" i="54" s="1"/>
  <c r="D226" i="54" a="1"/>
  <c r="D226" i="54" s="1"/>
  <c r="C226" i="54" a="1"/>
  <c r="C226" i="54" s="1"/>
  <c r="A226" i="54" a="1"/>
  <c r="A226" i="54" s="1"/>
  <c r="M225" i="54" a="1"/>
  <c r="M225" i="54" s="1"/>
  <c r="L225" i="54" a="1"/>
  <c r="L225" i="54" s="1"/>
  <c r="K225" i="54" a="1"/>
  <c r="K225" i="54" s="1"/>
  <c r="J225" i="54" a="1"/>
  <c r="J225" i="54" s="1"/>
  <c r="I225" i="54" a="1"/>
  <c r="I225" i="54" s="1"/>
  <c r="H225" i="54" a="1"/>
  <c r="H225" i="54" s="1"/>
  <c r="G225" i="54" a="1"/>
  <c r="G225" i="54" s="1"/>
  <c r="F225" i="54" a="1"/>
  <c r="F225" i="54" s="1"/>
  <c r="E225" i="54" a="1"/>
  <c r="E225" i="54" s="1"/>
  <c r="D225" i="54" a="1"/>
  <c r="D225" i="54" s="1"/>
  <c r="C225" i="54" a="1"/>
  <c r="C225" i="54" s="1"/>
  <c r="A225" i="54" a="1"/>
  <c r="A225" i="54" s="1"/>
  <c r="M224" i="54" a="1"/>
  <c r="M224" i="54" s="1"/>
  <c r="L224" i="54" a="1"/>
  <c r="L224" i="54" s="1"/>
  <c r="K224" i="54" a="1"/>
  <c r="K224" i="54" s="1"/>
  <c r="J224" i="54" a="1"/>
  <c r="J224" i="54" s="1"/>
  <c r="I224" i="54" a="1"/>
  <c r="I224" i="54" s="1"/>
  <c r="H224" i="54" a="1"/>
  <c r="H224" i="54" s="1"/>
  <c r="G224" i="54" a="1"/>
  <c r="G224" i="54" s="1"/>
  <c r="F224" i="54" a="1"/>
  <c r="F224" i="54" s="1"/>
  <c r="E224" i="54" a="1"/>
  <c r="E224" i="54" s="1"/>
  <c r="D224" i="54" a="1"/>
  <c r="D224" i="54" s="1"/>
  <c r="C224" i="54" a="1"/>
  <c r="C224" i="54" s="1"/>
  <c r="A224" i="54" a="1"/>
  <c r="A224" i="54" s="1"/>
  <c r="M223" i="54" a="1"/>
  <c r="M223" i="54" s="1"/>
  <c r="L223" i="54" a="1"/>
  <c r="L223" i="54" s="1"/>
  <c r="K223" i="54" a="1"/>
  <c r="K223" i="54" s="1"/>
  <c r="J223" i="54" a="1"/>
  <c r="J223" i="54" s="1"/>
  <c r="I223" i="54" a="1"/>
  <c r="I223" i="54" s="1"/>
  <c r="H223" i="54" a="1"/>
  <c r="H223" i="54" s="1"/>
  <c r="G223" i="54" a="1"/>
  <c r="G223" i="54" s="1"/>
  <c r="F223" i="54" a="1"/>
  <c r="F223" i="54" s="1"/>
  <c r="E223" i="54" a="1"/>
  <c r="E223" i="54" s="1"/>
  <c r="D223" i="54" a="1"/>
  <c r="D223" i="54" s="1"/>
  <c r="C223" i="54" a="1"/>
  <c r="C223" i="54" s="1"/>
  <c r="A223" i="54" a="1"/>
  <c r="A223" i="54" s="1"/>
  <c r="M222" i="54" a="1"/>
  <c r="M222" i="54" s="1"/>
  <c r="L222" i="54" a="1"/>
  <c r="L222" i="54" s="1"/>
  <c r="K222" i="54" a="1"/>
  <c r="K222" i="54" s="1"/>
  <c r="J222" i="54" a="1"/>
  <c r="J222" i="54" s="1"/>
  <c r="I222" i="54" a="1"/>
  <c r="I222" i="54" s="1"/>
  <c r="H222" i="54" a="1"/>
  <c r="H222" i="54" s="1"/>
  <c r="G222" i="54" a="1"/>
  <c r="G222" i="54" s="1"/>
  <c r="F222" i="54" a="1"/>
  <c r="F222" i="54" s="1"/>
  <c r="E222" i="54" a="1"/>
  <c r="E222" i="54" s="1"/>
  <c r="D222" i="54" a="1"/>
  <c r="D222" i="54" s="1"/>
  <c r="C222" i="54" a="1"/>
  <c r="C222" i="54" s="1"/>
  <c r="A222" i="54" a="1"/>
  <c r="A222" i="54" s="1"/>
  <c r="M221" i="54" a="1"/>
  <c r="M221" i="54" s="1"/>
  <c r="L221" i="54" a="1"/>
  <c r="L221" i="54" s="1"/>
  <c r="K221" i="54" a="1"/>
  <c r="K221" i="54" s="1"/>
  <c r="J221" i="54" a="1"/>
  <c r="J221" i="54" s="1"/>
  <c r="I221" i="54" a="1"/>
  <c r="I221" i="54" s="1"/>
  <c r="H221" i="54" a="1"/>
  <c r="H221" i="54" s="1"/>
  <c r="G221" i="54" a="1"/>
  <c r="G221" i="54" s="1"/>
  <c r="F221" i="54" a="1"/>
  <c r="F221" i="54" s="1"/>
  <c r="E221" i="54" a="1"/>
  <c r="E221" i="54" s="1"/>
  <c r="D221" i="54" a="1"/>
  <c r="D221" i="54" s="1"/>
  <c r="C221" i="54" a="1"/>
  <c r="C221" i="54" s="1"/>
  <c r="A221" i="54" a="1"/>
  <c r="A221" i="54" s="1"/>
  <c r="M220" i="54" a="1"/>
  <c r="M220" i="54" s="1"/>
  <c r="L220" i="54" a="1"/>
  <c r="L220" i="54" s="1"/>
  <c r="K220" i="54" a="1"/>
  <c r="K220" i="54" s="1"/>
  <c r="J220" i="54" a="1"/>
  <c r="J220" i="54" s="1"/>
  <c r="I220" i="54" a="1"/>
  <c r="I220" i="54" s="1"/>
  <c r="H220" i="54" a="1"/>
  <c r="H220" i="54" s="1"/>
  <c r="G220" i="54" a="1"/>
  <c r="G220" i="54" s="1"/>
  <c r="F220" i="54" a="1"/>
  <c r="F220" i="54" s="1"/>
  <c r="E220" i="54" a="1"/>
  <c r="E220" i="54" s="1"/>
  <c r="D220" i="54" a="1"/>
  <c r="D220" i="54" s="1"/>
  <c r="C220" i="54" a="1"/>
  <c r="C220" i="54" s="1"/>
  <c r="A220" i="54" a="1"/>
  <c r="A220" i="54" s="1"/>
  <c r="M219" i="54" a="1"/>
  <c r="M219" i="54" s="1"/>
  <c r="L219" i="54" a="1"/>
  <c r="L219" i="54" s="1"/>
  <c r="K219" i="54" a="1"/>
  <c r="K219" i="54" s="1"/>
  <c r="J219" i="54" a="1"/>
  <c r="J219" i="54" s="1"/>
  <c r="I219" i="54" a="1"/>
  <c r="I219" i="54" s="1"/>
  <c r="H219" i="54" a="1"/>
  <c r="H219" i="54" s="1"/>
  <c r="G219" i="54" a="1"/>
  <c r="G219" i="54" s="1"/>
  <c r="F219" i="54" a="1"/>
  <c r="F219" i="54" s="1"/>
  <c r="E219" i="54" a="1"/>
  <c r="E219" i="54" s="1"/>
  <c r="D219" i="54" a="1"/>
  <c r="D219" i="54" s="1"/>
  <c r="C219" i="54" a="1"/>
  <c r="C219" i="54" s="1"/>
  <c r="A219" i="54" a="1"/>
  <c r="A219" i="54" s="1"/>
  <c r="M218" i="54" a="1"/>
  <c r="M218" i="54" s="1"/>
  <c r="L218" i="54" a="1"/>
  <c r="L218" i="54" s="1"/>
  <c r="K218" i="54" a="1"/>
  <c r="K218" i="54" s="1"/>
  <c r="J218" i="54" a="1"/>
  <c r="J218" i="54" s="1"/>
  <c r="I218" i="54" a="1"/>
  <c r="I218" i="54" s="1"/>
  <c r="H218" i="54" a="1"/>
  <c r="H218" i="54" s="1"/>
  <c r="G218" i="54" a="1"/>
  <c r="G218" i="54" s="1"/>
  <c r="F218" i="54" a="1"/>
  <c r="F218" i="54" s="1"/>
  <c r="E218" i="54" a="1"/>
  <c r="E218" i="54" s="1"/>
  <c r="D218" i="54" a="1"/>
  <c r="D218" i="54" s="1"/>
  <c r="C218" i="54" a="1"/>
  <c r="C218" i="54" s="1"/>
  <c r="A218" i="54" a="1"/>
  <c r="A218" i="54" s="1"/>
  <c r="M217" i="54" a="1"/>
  <c r="M217" i="54" s="1"/>
  <c r="L217" i="54" a="1"/>
  <c r="L217" i="54" s="1"/>
  <c r="K217" i="54" a="1"/>
  <c r="K217" i="54" s="1"/>
  <c r="J217" i="54" a="1"/>
  <c r="J217" i="54" s="1"/>
  <c r="I217" i="54" a="1"/>
  <c r="I217" i="54" s="1"/>
  <c r="H217" i="54" a="1"/>
  <c r="H217" i="54" s="1"/>
  <c r="G217" i="54" a="1"/>
  <c r="G217" i="54" s="1"/>
  <c r="F217" i="54" a="1"/>
  <c r="F217" i="54" s="1"/>
  <c r="E217" i="54" a="1"/>
  <c r="E217" i="54" s="1"/>
  <c r="D217" i="54" a="1"/>
  <c r="D217" i="54" s="1"/>
  <c r="C217" i="54" a="1"/>
  <c r="C217" i="54" s="1"/>
  <c r="A217" i="54" a="1"/>
  <c r="A217" i="54" s="1"/>
  <c r="M216" i="54" a="1"/>
  <c r="M216" i="54" s="1"/>
  <c r="L216" i="54" a="1"/>
  <c r="L216" i="54" s="1"/>
  <c r="K216" i="54" a="1"/>
  <c r="K216" i="54" s="1"/>
  <c r="J216" i="54" a="1"/>
  <c r="J216" i="54" s="1"/>
  <c r="I216" i="54" a="1"/>
  <c r="I216" i="54" s="1"/>
  <c r="H216" i="54" a="1"/>
  <c r="H216" i="54" s="1"/>
  <c r="G216" i="54" a="1"/>
  <c r="G216" i="54" s="1"/>
  <c r="F216" i="54" a="1"/>
  <c r="F216" i="54" s="1"/>
  <c r="E216" i="54" a="1"/>
  <c r="E216" i="54" s="1"/>
  <c r="D216" i="54" a="1"/>
  <c r="D216" i="54" s="1"/>
  <c r="C216" i="54" a="1"/>
  <c r="C216" i="54" s="1"/>
  <c r="A216" i="54" a="1"/>
  <c r="A216" i="54" s="1"/>
  <c r="M215" i="54" a="1"/>
  <c r="M215" i="54" s="1"/>
  <c r="L215" i="54" a="1"/>
  <c r="L215" i="54" s="1"/>
  <c r="K215" i="54" a="1"/>
  <c r="K215" i="54" s="1"/>
  <c r="J215" i="54" a="1"/>
  <c r="J215" i="54" s="1"/>
  <c r="I215" i="54" a="1"/>
  <c r="I215" i="54" s="1"/>
  <c r="H215" i="54" a="1"/>
  <c r="H215" i="54" s="1"/>
  <c r="G215" i="54" a="1"/>
  <c r="G215" i="54" s="1"/>
  <c r="F215" i="54" a="1"/>
  <c r="F215" i="54" s="1"/>
  <c r="E215" i="54" a="1"/>
  <c r="E215" i="54" s="1"/>
  <c r="D215" i="54" a="1"/>
  <c r="D215" i="54" s="1"/>
  <c r="C215" i="54" a="1"/>
  <c r="C215" i="54" s="1"/>
  <c r="A215" i="54" a="1"/>
  <c r="A215" i="54" s="1"/>
  <c r="M214" i="54" a="1"/>
  <c r="M214" i="54" s="1"/>
  <c r="L214" i="54" a="1"/>
  <c r="L214" i="54" s="1"/>
  <c r="K214" i="54" a="1"/>
  <c r="K214" i="54" s="1"/>
  <c r="J214" i="54" a="1"/>
  <c r="J214" i="54" s="1"/>
  <c r="I214" i="54" a="1"/>
  <c r="I214" i="54" s="1"/>
  <c r="H214" i="54" a="1"/>
  <c r="H214" i="54" s="1"/>
  <c r="G214" i="54" a="1"/>
  <c r="G214" i="54" s="1"/>
  <c r="F214" i="54" a="1"/>
  <c r="F214" i="54" s="1"/>
  <c r="E214" i="54" a="1"/>
  <c r="E214" i="54" s="1"/>
  <c r="D214" i="54" a="1"/>
  <c r="D214" i="54" s="1"/>
  <c r="C214" i="54" a="1"/>
  <c r="C214" i="54" s="1"/>
  <c r="A214" i="54" a="1"/>
  <c r="A214" i="54" s="1"/>
  <c r="M213" i="54" a="1"/>
  <c r="M213" i="54" s="1"/>
  <c r="L213" i="54" a="1"/>
  <c r="L213" i="54" s="1"/>
  <c r="K213" i="54" a="1"/>
  <c r="K213" i="54" s="1"/>
  <c r="J213" i="54" a="1"/>
  <c r="J213" i="54" s="1"/>
  <c r="I213" i="54" a="1"/>
  <c r="I213" i="54" s="1"/>
  <c r="H213" i="54" a="1"/>
  <c r="H213" i="54" s="1"/>
  <c r="G213" i="54" a="1"/>
  <c r="G213" i="54" s="1"/>
  <c r="F213" i="54" a="1"/>
  <c r="F213" i="54" s="1"/>
  <c r="E213" i="54" a="1"/>
  <c r="E213" i="54" s="1"/>
  <c r="D213" i="54" a="1"/>
  <c r="D213" i="54" s="1"/>
  <c r="C213" i="54" a="1"/>
  <c r="C213" i="54" s="1"/>
  <c r="A213" i="54" a="1"/>
  <c r="A213" i="54" s="1"/>
  <c r="M212" i="54" a="1"/>
  <c r="M212" i="54" s="1"/>
  <c r="L212" i="54" a="1"/>
  <c r="L212" i="54" s="1"/>
  <c r="K212" i="54" a="1"/>
  <c r="K212" i="54" s="1"/>
  <c r="J212" i="54" a="1"/>
  <c r="J212" i="54" s="1"/>
  <c r="I212" i="54" a="1"/>
  <c r="I212" i="54" s="1"/>
  <c r="H212" i="54" a="1"/>
  <c r="H212" i="54" s="1"/>
  <c r="G212" i="54" a="1"/>
  <c r="G212" i="54" s="1"/>
  <c r="F212" i="54" a="1"/>
  <c r="F212" i="54" s="1"/>
  <c r="E212" i="54" a="1"/>
  <c r="E212" i="54" s="1"/>
  <c r="D212" i="54" a="1"/>
  <c r="D212" i="54" s="1"/>
  <c r="C212" i="54" a="1"/>
  <c r="C212" i="54" s="1"/>
  <c r="A212" i="54" a="1"/>
  <c r="A212" i="54" s="1"/>
  <c r="M211" i="54" a="1"/>
  <c r="M211" i="54" s="1"/>
  <c r="L211" i="54" a="1"/>
  <c r="L211" i="54" s="1"/>
  <c r="K211" i="54" a="1"/>
  <c r="K211" i="54" s="1"/>
  <c r="J211" i="54" a="1"/>
  <c r="J211" i="54" s="1"/>
  <c r="I211" i="54" a="1"/>
  <c r="I211" i="54" s="1"/>
  <c r="H211" i="54" a="1"/>
  <c r="H211" i="54" s="1"/>
  <c r="G211" i="54" a="1"/>
  <c r="G211" i="54" s="1"/>
  <c r="F211" i="54" a="1"/>
  <c r="F211" i="54" s="1"/>
  <c r="E211" i="54" a="1"/>
  <c r="E211" i="54" s="1"/>
  <c r="D211" i="54" a="1"/>
  <c r="D211" i="54" s="1"/>
  <c r="C211" i="54" a="1"/>
  <c r="C211" i="54" s="1"/>
  <c r="A211" i="54" a="1"/>
  <c r="A211" i="54" s="1"/>
  <c r="M210" i="54" a="1"/>
  <c r="M210" i="54" s="1"/>
  <c r="L210" i="54" a="1"/>
  <c r="L210" i="54" s="1"/>
  <c r="K210" i="54" a="1"/>
  <c r="K210" i="54" s="1"/>
  <c r="J210" i="54" a="1"/>
  <c r="J210" i="54" s="1"/>
  <c r="I210" i="54" a="1"/>
  <c r="I210" i="54" s="1"/>
  <c r="H210" i="54" a="1"/>
  <c r="H210" i="54" s="1"/>
  <c r="G210" i="54" a="1"/>
  <c r="G210" i="54" s="1"/>
  <c r="F210" i="54" a="1"/>
  <c r="F210" i="54" s="1"/>
  <c r="E210" i="54" a="1"/>
  <c r="E210" i="54" s="1"/>
  <c r="D210" i="54" a="1"/>
  <c r="D210" i="54" s="1"/>
  <c r="C210" i="54" a="1"/>
  <c r="C210" i="54" s="1"/>
  <c r="A210" i="54" a="1"/>
  <c r="A210" i="54" s="1"/>
  <c r="M209" i="54" a="1"/>
  <c r="M209" i="54" s="1"/>
  <c r="L209" i="54" a="1"/>
  <c r="L209" i="54" s="1"/>
  <c r="K209" i="54" a="1"/>
  <c r="K209" i="54" s="1"/>
  <c r="J209" i="54" a="1"/>
  <c r="J209" i="54" s="1"/>
  <c r="I209" i="54" a="1"/>
  <c r="I209" i="54" s="1"/>
  <c r="H209" i="54" a="1"/>
  <c r="H209" i="54" s="1"/>
  <c r="G209" i="54" a="1"/>
  <c r="G209" i="54" s="1"/>
  <c r="F209" i="54" a="1"/>
  <c r="F209" i="54" s="1"/>
  <c r="E209" i="54" a="1"/>
  <c r="E209" i="54" s="1"/>
  <c r="D209" i="54" a="1"/>
  <c r="D209" i="54" s="1"/>
  <c r="C209" i="54" a="1"/>
  <c r="C209" i="54" s="1"/>
  <c r="A209" i="54" a="1"/>
  <c r="A209" i="54" s="1"/>
  <c r="M208" i="54" a="1"/>
  <c r="M208" i="54" s="1"/>
  <c r="L208" i="54" a="1"/>
  <c r="L208" i="54" s="1"/>
  <c r="K208" i="54" a="1"/>
  <c r="K208" i="54" s="1"/>
  <c r="J208" i="54" a="1"/>
  <c r="J208" i="54" s="1"/>
  <c r="I208" i="54" a="1"/>
  <c r="I208" i="54" s="1"/>
  <c r="H208" i="54" a="1"/>
  <c r="H208" i="54" s="1"/>
  <c r="G208" i="54" a="1"/>
  <c r="G208" i="54" s="1"/>
  <c r="F208" i="54" a="1"/>
  <c r="F208" i="54" s="1"/>
  <c r="E208" i="54" a="1"/>
  <c r="E208" i="54" s="1"/>
  <c r="D208" i="54" a="1"/>
  <c r="D208" i="54" s="1"/>
  <c r="C208" i="54" a="1"/>
  <c r="C208" i="54" s="1"/>
  <c r="A208" i="54" a="1"/>
  <c r="A208" i="54" s="1"/>
  <c r="M207" i="54" a="1"/>
  <c r="M207" i="54" s="1"/>
  <c r="L207" i="54" a="1"/>
  <c r="L207" i="54" s="1"/>
  <c r="K207" i="54" a="1"/>
  <c r="K207" i="54" s="1"/>
  <c r="J207" i="54" a="1"/>
  <c r="J207" i="54" s="1"/>
  <c r="I207" i="54" a="1"/>
  <c r="I207" i="54" s="1"/>
  <c r="H207" i="54" a="1"/>
  <c r="H207" i="54" s="1"/>
  <c r="G207" i="54" a="1"/>
  <c r="G207" i="54" s="1"/>
  <c r="F207" i="54" a="1"/>
  <c r="F207" i="54" s="1"/>
  <c r="E207" i="54" a="1"/>
  <c r="E207" i="54" s="1"/>
  <c r="D207" i="54" a="1"/>
  <c r="D207" i="54" s="1"/>
  <c r="C207" i="54" a="1"/>
  <c r="C207" i="54" s="1"/>
  <c r="A207" i="54" a="1"/>
  <c r="A207" i="54" s="1"/>
  <c r="M206" i="54" a="1"/>
  <c r="M206" i="54" s="1"/>
  <c r="L206" i="54" a="1"/>
  <c r="L206" i="54" s="1"/>
  <c r="K206" i="54" a="1"/>
  <c r="K206" i="54" s="1"/>
  <c r="J206" i="54" a="1"/>
  <c r="J206" i="54" s="1"/>
  <c r="I206" i="54" a="1"/>
  <c r="I206" i="54" s="1"/>
  <c r="H206" i="54" a="1"/>
  <c r="H206" i="54" s="1"/>
  <c r="G206" i="54" a="1"/>
  <c r="G206" i="54" s="1"/>
  <c r="F206" i="54" a="1"/>
  <c r="F206" i="54" s="1"/>
  <c r="E206" i="54" a="1"/>
  <c r="E206" i="54" s="1"/>
  <c r="D206" i="54" a="1"/>
  <c r="D206" i="54" s="1"/>
  <c r="C206" i="54" a="1"/>
  <c r="C206" i="54" s="1"/>
  <c r="A206" i="54" a="1"/>
  <c r="A206" i="54" s="1"/>
  <c r="BY6" i="53"/>
  <c r="BX6" i="53"/>
  <c r="BW6" i="53"/>
  <c r="BV6" i="53"/>
  <c r="BU6" i="53"/>
  <c r="BT6" i="53"/>
  <c r="BS6" i="53"/>
  <c r="BR6" i="53"/>
  <c r="BQ6" i="53"/>
  <c r="BP6" i="53"/>
  <c r="BO6" i="53"/>
  <c r="BN6" i="53"/>
  <c r="BM6" i="53"/>
  <c r="BL6" i="53"/>
  <c r="BK6" i="53"/>
  <c r="BJ6" i="53"/>
  <c r="BI6" i="53"/>
  <c r="BH6" i="53"/>
  <c r="BG6" i="53"/>
  <c r="BF6" i="53"/>
  <c r="BE6" i="53"/>
  <c r="BD6" i="53"/>
  <c r="BC6" i="53"/>
  <c r="BB6" i="53"/>
  <c r="BP14" i="53"/>
  <c r="BO14" i="53"/>
  <c r="BN14" i="53"/>
  <c r="BM14" i="53"/>
  <c r="BL14" i="53"/>
  <c r="BK14" i="53"/>
  <c r="BJ14" i="53"/>
  <c r="BI14" i="53"/>
  <c r="BH14" i="53"/>
  <c r="BG14" i="53"/>
  <c r="BF14" i="53"/>
  <c r="BE14" i="53"/>
  <c r="BD14" i="53"/>
  <c r="BC14" i="53"/>
  <c r="BB14" i="53"/>
  <c r="BA14" i="53"/>
  <c r="AZ14" i="53"/>
  <c r="A14" i="53"/>
  <c r="AB1" i="54"/>
  <c r="AA1" i="54" s="1"/>
  <c r="P1002" i="54" a="1"/>
  <c r="P1002" i="54" s="1"/>
  <c r="P1001" i="54" a="1"/>
  <c r="P1001" i="54" s="1"/>
  <c r="P1000" i="54" a="1"/>
  <c r="P1000" i="54" s="1"/>
  <c r="P999" i="54" a="1"/>
  <c r="P999" i="54" s="1"/>
  <c r="P998" i="54" a="1"/>
  <c r="P998" i="54" s="1"/>
  <c r="P997" i="54" a="1"/>
  <c r="P997" i="54" s="1"/>
  <c r="P996" i="54" a="1"/>
  <c r="P996" i="54" s="1"/>
  <c r="P995" i="54" a="1"/>
  <c r="P995" i="54" s="1"/>
  <c r="P994" i="54" a="1"/>
  <c r="P994" i="54" s="1"/>
  <c r="P993" i="54" a="1"/>
  <c r="P993" i="54" s="1"/>
  <c r="P992" i="54" a="1"/>
  <c r="P992" i="54" s="1"/>
  <c r="P991" i="54" a="1"/>
  <c r="P991" i="54" s="1"/>
  <c r="P990" i="54" a="1"/>
  <c r="P990" i="54" s="1"/>
  <c r="P989" i="54" a="1"/>
  <c r="P989" i="54" s="1"/>
  <c r="P988" i="54" a="1"/>
  <c r="P988" i="54" s="1"/>
  <c r="P987" i="54" a="1"/>
  <c r="P987" i="54" s="1"/>
  <c r="P986" i="54" a="1"/>
  <c r="P986" i="54" s="1"/>
  <c r="P985" i="54" a="1"/>
  <c r="P985" i="54" s="1"/>
  <c r="P984" i="54" a="1"/>
  <c r="P984" i="54" s="1"/>
  <c r="P983" i="54" a="1"/>
  <c r="P983" i="54" s="1"/>
  <c r="P982" i="54" a="1"/>
  <c r="P982" i="54" s="1"/>
  <c r="P981" i="54" a="1"/>
  <c r="P981" i="54" s="1"/>
  <c r="P980" i="54" a="1"/>
  <c r="P980" i="54" s="1"/>
  <c r="P979" i="54" a="1"/>
  <c r="P979" i="54" s="1"/>
  <c r="P978" i="54" a="1"/>
  <c r="P978" i="54" s="1"/>
  <c r="P977" i="54" a="1"/>
  <c r="P977" i="54" s="1"/>
  <c r="P976" i="54" a="1"/>
  <c r="P976" i="54" s="1"/>
  <c r="P975" i="54" a="1"/>
  <c r="P975" i="54" s="1"/>
  <c r="P974" i="54" a="1"/>
  <c r="P974" i="54" s="1"/>
  <c r="P973" i="54" a="1"/>
  <c r="P973" i="54" s="1"/>
  <c r="P972" i="54" a="1"/>
  <c r="P972" i="54" s="1"/>
  <c r="P971" i="54" a="1"/>
  <c r="P971" i="54" s="1"/>
  <c r="P970" i="54" a="1"/>
  <c r="P970" i="54" s="1"/>
  <c r="P969" i="54" a="1"/>
  <c r="P969" i="54" s="1"/>
  <c r="P968" i="54" a="1"/>
  <c r="P968" i="54" s="1"/>
  <c r="P967" i="54" a="1"/>
  <c r="P967" i="54" s="1"/>
  <c r="P966" i="54" a="1"/>
  <c r="P966" i="54" s="1"/>
  <c r="P965" i="54" a="1"/>
  <c r="P965" i="54" s="1"/>
  <c r="P964" i="54" a="1"/>
  <c r="P964" i="54" s="1"/>
  <c r="P963" i="54" a="1"/>
  <c r="P963" i="54" s="1"/>
  <c r="P962" i="54" a="1"/>
  <c r="P962" i="54" s="1"/>
  <c r="P961" i="54" a="1"/>
  <c r="P961" i="54" s="1"/>
  <c r="P960" i="54" a="1"/>
  <c r="P960" i="54" s="1"/>
  <c r="P959" i="54" a="1"/>
  <c r="P959" i="54" s="1"/>
  <c r="P958" i="54" a="1"/>
  <c r="P958" i="54" s="1"/>
  <c r="P957" i="54" a="1"/>
  <c r="P957" i="54" s="1"/>
  <c r="P956" i="54" a="1"/>
  <c r="P956" i="54" s="1"/>
  <c r="P955" i="54" a="1"/>
  <c r="P955" i="54" s="1"/>
  <c r="P954" i="54" a="1"/>
  <c r="P954" i="54" s="1"/>
  <c r="P953" i="54" a="1"/>
  <c r="P953" i="54" s="1"/>
  <c r="P952" i="54" a="1"/>
  <c r="P952" i="54" s="1"/>
  <c r="P951" i="54" a="1"/>
  <c r="P951" i="54" s="1"/>
  <c r="P950" i="54" a="1"/>
  <c r="P950" i="54" s="1"/>
  <c r="P949" i="54" a="1"/>
  <c r="P949" i="54" s="1"/>
  <c r="P948" i="54" a="1"/>
  <c r="P948" i="54" s="1"/>
  <c r="P947" i="54" a="1"/>
  <c r="P947" i="54" s="1"/>
  <c r="P946" i="54" a="1"/>
  <c r="P946" i="54" s="1"/>
  <c r="P945" i="54" a="1"/>
  <c r="P945" i="54" s="1"/>
  <c r="P944" i="54" a="1"/>
  <c r="P944" i="54" s="1"/>
  <c r="P943" i="54" a="1"/>
  <c r="P943" i="54" s="1"/>
  <c r="P942" i="54" a="1"/>
  <c r="P942" i="54" s="1"/>
  <c r="P941" i="54" a="1"/>
  <c r="P941" i="54" s="1"/>
  <c r="P940" i="54" a="1"/>
  <c r="P940" i="54" s="1"/>
  <c r="P939" i="54" a="1"/>
  <c r="P939" i="54" s="1"/>
  <c r="P938" i="54" a="1"/>
  <c r="P938" i="54" s="1"/>
  <c r="P937" i="54" a="1"/>
  <c r="P937" i="54" s="1"/>
  <c r="P936" i="54" a="1"/>
  <c r="P936" i="54" s="1"/>
  <c r="P935" i="54" a="1"/>
  <c r="P935" i="54" s="1"/>
  <c r="P934" i="54" a="1"/>
  <c r="P934" i="54" s="1"/>
  <c r="P933" i="54" a="1"/>
  <c r="P933" i="54" s="1"/>
  <c r="P932" i="54" a="1"/>
  <c r="P932" i="54" s="1"/>
  <c r="P931" i="54" a="1"/>
  <c r="P931" i="54" s="1"/>
  <c r="P930" i="54" a="1"/>
  <c r="P930" i="54" s="1"/>
  <c r="P929" i="54" a="1"/>
  <c r="P929" i="54" s="1"/>
  <c r="P928" i="54" a="1"/>
  <c r="P928" i="54" s="1"/>
  <c r="P927" i="54" a="1"/>
  <c r="P927" i="54" s="1"/>
  <c r="P926" i="54" a="1"/>
  <c r="P926" i="54" s="1"/>
  <c r="P925" i="54" a="1"/>
  <c r="P925" i="54" s="1"/>
  <c r="P924" i="54" a="1"/>
  <c r="P924" i="54" s="1"/>
  <c r="P923" i="54" a="1"/>
  <c r="P923" i="54" s="1"/>
  <c r="P922" i="54" a="1"/>
  <c r="P922" i="54" s="1"/>
  <c r="P921" i="54" a="1"/>
  <c r="P921" i="54" s="1"/>
  <c r="P920" i="54" a="1"/>
  <c r="P920" i="54" s="1"/>
  <c r="P919" i="54" a="1"/>
  <c r="P919" i="54" s="1"/>
  <c r="P918" i="54" a="1"/>
  <c r="P918" i="54" s="1"/>
  <c r="P917" i="54" a="1"/>
  <c r="P917" i="54" s="1"/>
  <c r="P916" i="54" a="1"/>
  <c r="P916" i="54" s="1"/>
  <c r="P915" i="54" a="1"/>
  <c r="P915" i="54" s="1"/>
  <c r="P914" i="54" a="1"/>
  <c r="P914" i="54" s="1"/>
  <c r="P913" i="54" a="1"/>
  <c r="P913" i="54" s="1"/>
  <c r="P912" i="54" a="1"/>
  <c r="P912" i="54" s="1"/>
  <c r="P911" i="54" a="1"/>
  <c r="P911" i="54" s="1"/>
  <c r="P910" i="54" a="1"/>
  <c r="P910" i="54" s="1"/>
  <c r="P909" i="54" a="1"/>
  <c r="P909" i="54" s="1"/>
  <c r="P908" i="54" a="1"/>
  <c r="P908" i="54" s="1"/>
  <c r="P907" i="54" a="1"/>
  <c r="P907" i="54" s="1"/>
  <c r="P906" i="54" a="1"/>
  <c r="P906" i="54" s="1"/>
  <c r="P905" i="54" a="1"/>
  <c r="P905" i="54" s="1"/>
  <c r="P904" i="54" a="1"/>
  <c r="P904" i="54" s="1"/>
  <c r="P903" i="54" a="1"/>
  <c r="P903" i="54" s="1"/>
  <c r="P902" i="54" a="1"/>
  <c r="P902" i="54" s="1"/>
  <c r="P901" i="54" a="1"/>
  <c r="P901" i="54" s="1"/>
  <c r="P900" i="54" a="1"/>
  <c r="P900" i="54" s="1"/>
  <c r="P899" i="54" a="1"/>
  <c r="P899" i="54" s="1"/>
  <c r="P898" i="54" a="1"/>
  <c r="P898" i="54" s="1"/>
  <c r="P897" i="54" a="1"/>
  <c r="P897" i="54" s="1"/>
  <c r="P896" i="54" a="1"/>
  <c r="P896" i="54" s="1"/>
  <c r="P895" i="54" a="1"/>
  <c r="P895" i="54" s="1"/>
  <c r="P894" i="54" a="1"/>
  <c r="P894" i="54" s="1"/>
  <c r="P893" i="54" a="1"/>
  <c r="P893" i="54" s="1"/>
  <c r="P892" i="54" a="1"/>
  <c r="P892" i="54" s="1"/>
  <c r="P891" i="54" a="1"/>
  <c r="P891" i="54" s="1"/>
  <c r="P890" i="54" a="1"/>
  <c r="P890" i="54" s="1"/>
  <c r="P889" i="54" a="1"/>
  <c r="P889" i="54" s="1"/>
  <c r="P888" i="54" a="1"/>
  <c r="P888" i="54" s="1"/>
  <c r="P887" i="54" a="1"/>
  <c r="P887" i="54" s="1"/>
  <c r="P886" i="54" a="1"/>
  <c r="P886" i="54" s="1"/>
  <c r="P885" i="54" a="1"/>
  <c r="P885" i="54" s="1"/>
  <c r="P884" i="54" a="1"/>
  <c r="P884" i="54" s="1"/>
  <c r="P883" i="54" a="1"/>
  <c r="P883" i="54" s="1"/>
  <c r="P882" i="54" a="1"/>
  <c r="P882" i="54" s="1"/>
  <c r="P881" i="54" a="1"/>
  <c r="P881" i="54" s="1"/>
  <c r="P880" i="54" a="1"/>
  <c r="P880" i="54" s="1"/>
  <c r="P879" i="54" a="1"/>
  <c r="P879" i="54" s="1"/>
  <c r="P878" i="54" a="1"/>
  <c r="P878" i="54" s="1"/>
  <c r="P877" i="54" a="1"/>
  <c r="P877" i="54" s="1"/>
  <c r="P876" i="54" a="1"/>
  <c r="P876" i="54" s="1"/>
  <c r="P875" i="54" a="1"/>
  <c r="P875" i="54" s="1"/>
  <c r="P874" i="54" a="1"/>
  <c r="P874" i="54" s="1"/>
  <c r="P873" i="54" a="1"/>
  <c r="P873" i="54" s="1"/>
  <c r="P872" i="54" a="1"/>
  <c r="P872" i="54" s="1"/>
  <c r="P871" i="54" a="1"/>
  <c r="P871" i="54" s="1"/>
  <c r="P870" i="54" a="1"/>
  <c r="P870" i="54" s="1"/>
  <c r="P869" i="54" a="1"/>
  <c r="P869" i="54" s="1"/>
  <c r="P868" i="54" a="1"/>
  <c r="P868" i="54" s="1"/>
  <c r="P867" i="54" a="1"/>
  <c r="P867" i="54" s="1"/>
  <c r="P866" i="54" a="1"/>
  <c r="P866" i="54" s="1"/>
  <c r="P865" i="54" a="1"/>
  <c r="P865" i="54" s="1"/>
  <c r="P864" i="54" a="1"/>
  <c r="P864" i="54" s="1"/>
  <c r="P863" i="54" a="1"/>
  <c r="P863" i="54" s="1"/>
  <c r="P862" i="54" a="1"/>
  <c r="P862" i="54" s="1"/>
  <c r="P861" i="54" a="1"/>
  <c r="P861" i="54" s="1"/>
  <c r="P860" i="54" a="1"/>
  <c r="P860" i="54" s="1"/>
  <c r="P859" i="54" a="1"/>
  <c r="P859" i="54" s="1"/>
  <c r="P858" i="54" a="1"/>
  <c r="P858" i="54" s="1"/>
  <c r="P857" i="54" a="1"/>
  <c r="P857" i="54" s="1"/>
  <c r="P856" i="54" a="1"/>
  <c r="P856" i="54" s="1"/>
  <c r="P855" i="54" a="1"/>
  <c r="P855" i="54" s="1"/>
  <c r="P854" i="54" a="1"/>
  <c r="P854" i="54" s="1"/>
  <c r="P853" i="54" a="1"/>
  <c r="P853" i="54" s="1"/>
  <c r="P852" i="54" a="1"/>
  <c r="P852" i="54" s="1"/>
  <c r="P851" i="54" a="1"/>
  <c r="P851" i="54" s="1"/>
  <c r="P850" i="54" a="1"/>
  <c r="P850" i="54" s="1"/>
  <c r="P849" i="54" a="1"/>
  <c r="P849" i="54" s="1"/>
  <c r="P848" i="54" a="1"/>
  <c r="P848" i="54" s="1"/>
  <c r="P847" i="54" a="1"/>
  <c r="P847" i="54" s="1"/>
  <c r="P846" i="54" a="1"/>
  <c r="P846" i="54" s="1"/>
  <c r="P845" i="54" a="1"/>
  <c r="P845" i="54" s="1"/>
  <c r="P844" i="54" a="1"/>
  <c r="P844" i="54" s="1"/>
  <c r="P843" i="54" a="1"/>
  <c r="P843" i="54" s="1"/>
  <c r="P842" i="54" a="1"/>
  <c r="P842" i="54" s="1"/>
  <c r="P841" i="54" a="1"/>
  <c r="P841" i="54" s="1"/>
  <c r="P840" i="54" a="1"/>
  <c r="P840" i="54" s="1"/>
  <c r="P839" i="54" a="1"/>
  <c r="P839" i="54" s="1"/>
  <c r="P838" i="54" a="1"/>
  <c r="P838" i="54" s="1"/>
  <c r="P837" i="54" a="1"/>
  <c r="P837" i="54" s="1"/>
  <c r="P836" i="54" a="1"/>
  <c r="P836" i="54" s="1"/>
  <c r="P835" i="54" a="1"/>
  <c r="P835" i="54" s="1"/>
  <c r="P834" i="54" a="1"/>
  <c r="P834" i="54" s="1"/>
  <c r="P833" i="54" a="1"/>
  <c r="P833" i="54" s="1"/>
  <c r="P832" i="54" a="1"/>
  <c r="P832" i="54" s="1"/>
  <c r="P831" i="54" a="1"/>
  <c r="P831" i="54" s="1"/>
  <c r="P830" i="54" a="1"/>
  <c r="P830" i="54" s="1"/>
  <c r="P829" i="54" a="1"/>
  <c r="P829" i="54" s="1"/>
  <c r="P828" i="54" a="1"/>
  <c r="P828" i="54" s="1"/>
  <c r="P827" i="54" a="1"/>
  <c r="P827" i="54" s="1"/>
  <c r="P826" i="54" a="1"/>
  <c r="P826" i="54" s="1"/>
  <c r="P825" i="54" a="1"/>
  <c r="P825" i="54" s="1"/>
  <c r="P824" i="54" a="1"/>
  <c r="P824" i="54" s="1"/>
  <c r="P823" i="54" a="1"/>
  <c r="P823" i="54" s="1"/>
  <c r="P822" i="54" a="1"/>
  <c r="P822" i="54" s="1"/>
  <c r="P821" i="54" a="1"/>
  <c r="P821" i="54" s="1"/>
  <c r="P820" i="54" a="1"/>
  <c r="P820" i="54" s="1"/>
  <c r="P819" i="54" a="1"/>
  <c r="P819" i="54" s="1"/>
  <c r="P818" i="54" a="1"/>
  <c r="P818" i="54" s="1"/>
  <c r="P817" i="54" a="1"/>
  <c r="P817" i="54" s="1"/>
  <c r="P816" i="54" a="1"/>
  <c r="P816" i="54" s="1"/>
  <c r="P815" i="54" a="1"/>
  <c r="P815" i="54" s="1"/>
  <c r="P814" i="54" a="1"/>
  <c r="P814" i="54" s="1"/>
  <c r="P813" i="54" a="1"/>
  <c r="P813" i="54" s="1"/>
  <c r="P812" i="54" a="1"/>
  <c r="P812" i="54" s="1"/>
  <c r="P811" i="54" a="1"/>
  <c r="P811" i="54" s="1"/>
  <c r="P810" i="54" a="1"/>
  <c r="P810" i="54" s="1"/>
  <c r="P809" i="54" a="1"/>
  <c r="P809" i="54" s="1"/>
  <c r="P808" i="54" a="1"/>
  <c r="P808" i="54" s="1"/>
  <c r="P807" i="54" a="1"/>
  <c r="P807" i="54" s="1"/>
  <c r="P806" i="54" a="1"/>
  <c r="P806" i="54" s="1"/>
  <c r="P805" i="54" a="1"/>
  <c r="P805" i="54" s="1"/>
  <c r="P804" i="54" a="1"/>
  <c r="P804" i="54" s="1"/>
  <c r="P803" i="54" a="1"/>
  <c r="P803" i="54" s="1"/>
  <c r="P802" i="54" a="1"/>
  <c r="P802" i="54" s="1"/>
  <c r="P801" i="54" a="1"/>
  <c r="P801" i="54" s="1"/>
  <c r="P800" i="54" a="1"/>
  <c r="P800" i="54" s="1"/>
  <c r="P799" i="54" a="1"/>
  <c r="P799" i="54" s="1"/>
  <c r="P798" i="54" a="1"/>
  <c r="P798" i="54" s="1"/>
  <c r="P797" i="54" a="1"/>
  <c r="P797" i="54" s="1"/>
  <c r="P796" i="54" a="1"/>
  <c r="P796" i="54" s="1"/>
  <c r="P795" i="54" a="1"/>
  <c r="P795" i="54" s="1"/>
  <c r="P794" i="54" a="1"/>
  <c r="P794" i="54" s="1"/>
  <c r="P793" i="54" a="1"/>
  <c r="P793" i="54" s="1"/>
  <c r="P792" i="54" a="1"/>
  <c r="P792" i="54" s="1"/>
  <c r="P791" i="54" a="1"/>
  <c r="P791" i="54" s="1"/>
  <c r="P790" i="54" a="1"/>
  <c r="P790" i="54" s="1"/>
  <c r="P789" i="54" a="1"/>
  <c r="P789" i="54" s="1"/>
  <c r="P788" i="54" a="1"/>
  <c r="P788" i="54" s="1"/>
  <c r="P787" i="54" a="1"/>
  <c r="P787" i="54" s="1"/>
  <c r="P786" i="54" a="1"/>
  <c r="P786" i="54" s="1"/>
  <c r="P785" i="54" a="1"/>
  <c r="P785" i="54" s="1"/>
  <c r="P784" i="54" a="1"/>
  <c r="P784" i="54" s="1"/>
  <c r="P783" i="54" a="1"/>
  <c r="P783" i="54" s="1"/>
  <c r="P782" i="54" a="1"/>
  <c r="P782" i="54" s="1"/>
  <c r="P781" i="54" a="1"/>
  <c r="P781" i="54" s="1"/>
  <c r="P780" i="54" a="1"/>
  <c r="P780" i="54" s="1"/>
  <c r="P779" i="54" a="1"/>
  <c r="P779" i="54" s="1"/>
  <c r="P778" i="54" a="1"/>
  <c r="P778" i="54" s="1"/>
  <c r="P777" i="54" a="1"/>
  <c r="P777" i="54" s="1"/>
  <c r="P776" i="54" a="1"/>
  <c r="P776" i="54" s="1"/>
  <c r="P775" i="54" a="1"/>
  <c r="P775" i="54" s="1"/>
  <c r="P774" i="54" a="1"/>
  <c r="P774" i="54" s="1"/>
  <c r="P773" i="54" a="1"/>
  <c r="P773" i="54" s="1"/>
  <c r="P772" i="54" a="1"/>
  <c r="P772" i="54" s="1"/>
  <c r="P771" i="54" a="1"/>
  <c r="P771" i="54" s="1"/>
  <c r="P770" i="54" a="1"/>
  <c r="P770" i="54" s="1"/>
  <c r="P769" i="54" a="1"/>
  <c r="P769" i="54" s="1"/>
  <c r="P768" i="54" a="1"/>
  <c r="P768" i="54" s="1"/>
  <c r="P767" i="54" a="1"/>
  <c r="P767" i="54" s="1"/>
  <c r="P766" i="54" a="1"/>
  <c r="P766" i="54" s="1"/>
  <c r="P765" i="54" a="1"/>
  <c r="P765" i="54" s="1"/>
  <c r="P764" i="54" a="1"/>
  <c r="P764" i="54" s="1"/>
  <c r="P763" i="54" a="1"/>
  <c r="P763" i="54" s="1"/>
  <c r="P762" i="54" a="1"/>
  <c r="P762" i="54" s="1"/>
  <c r="P761" i="54" a="1"/>
  <c r="P761" i="54" s="1"/>
  <c r="P760" i="54" a="1"/>
  <c r="P760" i="54" s="1"/>
  <c r="P759" i="54" a="1"/>
  <c r="P759" i="54" s="1"/>
  <c r="P758" i="54" a="1"/>
  <c r="P758" i="54" s="1"/>
  <c r="P757" i="54" a="1"/>
  <c r="P757" i="54" s="1"/>
  <c r="P756" i="54" a="1"/>
  <c r="P756" i="54" s="1"/>
  <c r="P755" i="54" a="1"/>
  <c r="P755" i="54" s="1"/>
  <c r="P754" i="54" a="1"/>
  <c r="P754" i="54" s="1"/>
  <c r="P753" i="54" a="1"/>
  <c r="P753" i="54" s="1"/>
  <c r="P752" i="54" a="1"/>
  <c r="P752" i="54" s="1"/>
  <c r="P751" i="54" a="1"/>
  <c r="P751" i="54" s="1"/>
  <c r="P750" i="54" a="1"/>
  <c r="P750" i="54" s="1"/>
  <c r="P749" i="54" a="1"/>
  <c r="P749" i="54" s="1"/>
  <c r="P748" i="54" a="1"/>
  <c r="P748" i="54" s="1"/>
  <c r="P747" i="54" a="1"/>
  <c r="P747" i="54" s="1"/>
  <c r="P746" i="54" a="1"/>
  <c r="P746" i="54" s="1"/>
  <c r="P745" i="54" a="1"/>
  <c r="P745" i="54" s="1"/>
  <c r="P744" i="54" a="1"/>
  <c r="P744" i="54" s="1"/>
  <c r="P743" i="54" a="1"/>
  <c r="P743" i="54" s="1"/>
  <c r="P742" i="54" a="1"/>
  <c r="P742" i="54" s="1"/>
  <c r="P741" i="54" a="1"/>
  <c r="P741" i="54" s="1"/>
  <c r="P740" i="54" a="1"/>
  <c r="P740" i="54" s="1"/>
  <c r="P739" i="54" a="1"/>
  <c r="P739" i="54" s="1"/>
  <c r="P738" i="54" a="1"/>
  <c r="P738" i="54" s="1"/>
  <c r="P737" i="54" a="1"/>
  <c r="P737" i="54" s="1"/>
  <c r="P736" i="54" a="1"/>
  <c r="P736" i="54" s="1"/>
  <c r="P735" i="54" a="1"/>
  <c r="P735" i="54" s="1"/>
  <c r="P734" i="54" a="1"/>
  <c r="P734" i="54" s="1"/>
  <c r="P733" i="54" a="1"/>
  <c r="P733" i="54" s="1"/>
  <c r="P732" i="54" a="1"/>
  <c r="P732" i="54" s="1"/>
  <c r="P731" i="54" a="1"/>
  <c r="P731" i="54" s="1"/>
  <c r="P730" i="54" a="1"/>
  <c r="P730" i="54" s="1"/>
  <c r="P729" i="54" a="1"/>
  <c r="P729" i="54" s="1"/>
  <c r="P728" i="54" a="1"/>
  <c r="P728" i="54" s="1"/>
  <c r="P727" i="54" a="1"/>
  <c r="P727" i="54" s="1"/>
  <c r="P726" i="54" a="1"/>
  <c r="P726" i="54" s="1"/>
  <c r="P725" i="54" a="1"/>
  <c r="P725" i="54" s="1"/>
  <c r="P724" i="54" a="1"/>
  <c r="P724" i="54" s="1"/>
  <c r="P723" i="54" a="1"/>
  <c r="P723" i="54" s="1"/>
  <c r="P722" i="54" a="1"/>
  <c r="P722" i="54" s="1"/>
  <c r="P721" i="54" a="1"/>
  <c r="P721" i="54" s="1"/>
  <c r="P720" i="54" a="1"/>
  <c r="P720" i="54" s="1"/>
  <c r="P719" i="54" a="1"/>
  <c r="P719" i="54" s="1"/>
  <c r="P718" i="54" a="1"/>
  <c r="P718" i="54" s="1"/>
  <c r="P717" i="54" a="1"/>
  <c r="P717" i="54" s="1"/>
  <c r="P716" i="54" a="1"/>
  <c r="P716" i="54" s="1"/>
  <c r="P715" i="54" a="1"/>
  <c r="P715" i="54" s="1"/>
  <c r="P714" i="54" a="1"/>
  <c r="P714" i="54" s="1"/>
  <c r="P713" i="54" a="1"/>
  <c r="P713" i="54" s="1"/>
  <c r="P712" i="54" a="1"/>
  <c r="P712" i="54" s="1"/>
  <c r="P711" i="54" a="1"/>
  <c r="P711" i="54" s="1"/>
  <c r="P710" i="54" a="1"/>
  <c r="P710" i="54" s="1"/>
  <c r="P709" i="54" a="1"/>
  <c r="P709" i="54" s="1"/>
  <c r="P708" i="54" a="1"/>
  <c r="P708" i="54" s="1"/>
  <c r="P707" i="54" a="1"/>
  <c r="P707" i="54" s="1"/>
  <c r="P706" i="54" a="1"/>
  <c r="P706" i="54" s="1"/>
  <c r="P705" i="54" a="1"/>
  <c r="P705" i="54" s="1"/>
  <c r="P704" i="54" a="1"/>
  <c r="P704" i="54" s="1"/>
  <c r="P703" i="54" a="1"/>
  <c r="P703" i="54" s="1"/>
  <c r="P702" i="54" a="1"/>
  <c r="P702" i="54" s="1"/>
  <c r="P701" i="54" a="1"/>
  <c r="P701" i="54" s="1"/>
  <c r="P700" i="54" a="1"/>
  <c r="P700" i="54" s="1"/>
  <c r="P699" i="54" a="1"/>
  <c r="P699" i="54" s="1"/>
  <c r="P698" i="54" a="1"/>
  <c r="P698" i="54" s="1"/>
  <c r="P697" i="54" a="1"/>
  <c r="P697" i="54" s="1"/>
  <c r="P696" i="54" a="1"/>
  <c r="P696" i="54" s="1"/>
  <c r="P695" i="54" a="1"/>
  <c r="P695" i="54" s="1"/>
  <c r="P694" i="54" a="1"/>
  <c r="P694" i="54" s="1"/>
  <c r="P693" i="54" a="1"/>
  <c r="P693" i="54" s="1"/>
  <c r="P692" i="54" a="1"/>
  <c r="P692" i="54" s="1"/>
  <c r="P691" i="54" a="1"/>
  <c r="P691" i="54" s="1"/>
  <c r="P690" i="54" a="1"/>
  <c r="P690" i="54" s="1"/>
  <c r="P689" i="54" a="1"/>
  <c r="P689" i="54" s="1"/>
  <c r="P688" i="54" a="1"/>
  <c r="P688" i="54" s="1"/>
  <c r="P687" i="54" a="1"/>
  <c r="P687" i="54" s="1"/>
  <c r="P686" i="54" a="1"/>
  <c r="P686" i="54" s="1"/>
  <c r="P685" i="54" a="1"/>
  <c r="P685" i="54" s="1"/>
  <c r="P684" i="54" a="1"/>
  <c r="P684" i="54" s="1"/>
  <c r="P683" i="54" a="1"/>
  <c r="P683" i="54" s="1"/>
  <c r="P682" i="54" a="1"/>
  <c r="P682" i="54" s="1"/>
  <c r="P681" i="54" a="1"/>
  <c r="P681" i="54" s="1"/>
  <c r="P680" i="54" a="1"/>
  <c r="P680" i="54" s="1"/>
  <c r="P679" i="54" a="1"/>
  <c r="P679" i="54" s="1"/>
  <c r="P678" i="54" a="1"/>
  <c r="P678" i="54" s="1"/>
  <c r="P677" i="54" a="1"/>
  <c r="P677" i="54" s="1"/>
  <c r="P676" i="54" a="1"/>
  <c r="P676" i="54" s="1"/>
  <c r="P675" i="54" a="1"/>
  <c r="P675" i="54" s="1"/>
  <c r="P674" i="54" a="1"/>
  <c r="P674" i="54" s="1"/>
  <c r="P673" i="54" a="1"/>
  <c r="P673" i="54" s="1"/>
  <c r="P672" i="54" a="1"/>
  <c r="P672" i="54" s="1"/>
  <c r="P671" i="54" a="1"/>
  <c r="P671" i="54" s="1"/>
  <c r="P670" i="54" a="1"/>
  <c r="P670" i="54" s="1"/>
  <c r="P669" i="54" a="1"/>
  <c r="P669" i="54" s="1"/>
  <c r="P668" i="54" a="1"/>
  <c r="P668" i="54" s="1"/>
  <c r="P667" i="54" a="1"/>
  <c r="P667" i="54" s="1"/>
  <c r="P666" i="54" a="1"/>
  <c r="P666" i="54" s="1"/>
  <c r="P665" i="54" a="1"/>
  <c r="P665" i="54" s="1"/>
  <c r="S665" i="54" s="1"/>
  <c r="P664" i="54" a="1"/>
  <c r="P664" i="54" s="1"/>
  <c r="S664" i="54" s="1"/>
  <c r="P663" i="54" a="1"/>
  <c r="P663" i="54" s="1"/>
  <c r="S663" i="54" s="1"/>
  <c r="P662" i="54" a="1"/>
  <c r="P662" i="54" s="1"/>
  <c r="S662" i="54" s="1"/>
  <c r="P661" i="54" a="1"/>
  <c r="P661" i="54" s="1"/>
  <c r="S661" i="54" s="1"/>
  <c r="P660" i="54" a="1"/>
  <c r="P660" i="54" s="1"/>
  <c r="S660" i="54" s="1"/>
  <c r="P659" i="54" a="1"/>
  <c r="P659" i="54" s="1"/>
  <c r="S659" i="54" s="1"/>
  <c r="P658" i="54" a="1"/>
  <c r="P658" i="54" s="1"/>
  <c r="S658" i="54" s="1"/>
  <c r="P657" i="54" a="1"/>
  <c r="P657" i="54" s="1"/>
  <c r="S657" i="54" s="1"/>
  <c r="P656" i="54" a="1"/>
  <c r="P656" i="54" s="1"/>
  <c r="S656" i="54" s="1"/>
  <c r="P655" i="54" a="1"/>
  <c r="P655" i="54" s="1"/>
  <c r="S655" i="54" s="1"/>
  <c r="P654" i="54" a="1"/>
  <c r="P654" i="54" s="1"/>
  <c r="S654" i="54" s="1"/>
  <c r="P653" i="54" a="1"/>
  <c r="P653" i="54" s="1"/>
  <c r="S653" i="54" s="1"/>
  <c r="P652" i="54" a="1"/>
  <c r="P652" i="54" s="1"/>
  <c r="S652" i="54" s="1"/>
  <c r="P651" i="54" a="1"/>
  <c r="P651" i="54" s="1"/>
  <c r="S651" i="54" s="1"/>
  <c r="P650" i="54" a="1"/>
  <c r="P650" i="54" s="1"/>
  <c r="S650" i="54" s="1"/>
  <c r="P649" i="54" a="1"/>
  <c r="P649" i="54" s="1"/>
  <c r="S649" i="54" s="1"/>
  <c r="P648" i="54" a="1"/>
  <c r="P648" i="54" s="1"/>
  <c r="S648" i="54" s="1"/>
  <c r="P647" i="54" a="1"/>
  <c r="P647" i="54" s="1"/>
  <c r="S647" i="54" s="1"/>
  <c r="P646" i="54" a="1"/>
  <c r="P646" i="54" s="1"/>
  <c r="S646" i="54" s="1"/>
  <c r="P645" i="54" a="1"/>
  <c r="P645" i="54" s="1"/>
  <c r="S645" i="54" s="1"/>
  <c r="P644" i="54" a="1"/>
  <c r="P644" i="54" s="1"/>
  <c r="S644" i="54" s="1"/>
  <c r="P643" i="54" a="1"/>
  <c r="P643" i="54" s="1"/>
  <c r="S643" i="54" s="1"/>
  <c r="P642" i="54" a="1"/>
  <c r="P642" i="54" s="1"/>
  <c r="S642" i="54" s="1"/>
  <c r="P641" i="54" a="1"/>
  <c r="P641" i="54" s="1"/>
  <c r="S641" i="54" s="1"/>
  <c r="P640" i="54" a="1"/>
  <c r="P640" i="54" s="1"/>
  <c r="S640" i="54" s="1"/>
  <c r="P639" i="54" a="1"/>
  <c r="P639" i="54" s="1"/>
  <c r="S639" i="54" s="1"/>
  <c r="P638" i="54" a="1"/>
  <c r="P638" i="54" s="1"/>
  <c r="S638" i="54" s="1"/>
  <c r="P637" i="54" a="1"/>
  <c r="P637" i="54" s="1"/>
  <c r="S637" i="54" s="1"/>
  <c r="P636" i="54" a="1"/>
  <c r="P636" i="54" s="1"/>
  <c r="S636" i="54" s="1"/>
  <c r="P635" i="54" a="1"/>
  <c r="P635" i="54" s="1"/>
  <c r="S635" i="54" s="1"/>
  <c r="P634" i="54" a="1"/>
  <c r="P634" i="54" s="1"/>
  <c r="S634" i="54" s="1"/>
  <c r="P633" i="54" a="1"/>
  <c r="P633" i="54" s="1"/>
  <c r="S633" i="54" s="1"/>
  <c r="P632" i="54" a="1"/>
  <c r="P632" i="54" s="1"/>
  <c r="S632" i="54" s="1"/>
  <c r="P631" i="54" a="1"/>
  <c r="P631" i="54" s="1"/>
  <c r="S631" i="54" s="1"/>
  <c r="P630" i="54" a="1"/>
  <c r="P630" i="54" s="1"/>
  <c r="S630" i="54" s="1"/>
  <c r="P629" i="54" a="1"/>
  <c r="P629" i="54" s="1"/>
  <c r="S629" i="54" s="1"/>
  <c r="P628" i="54" a="1"/>
  <c r="P628" i="54" s="1"/>
  <c r="S628" i="54" s="1"/>
  <c r="P627" i="54" a="1"/>
  <c r="P627" i="54" s="1"/>
  <c r="S627" i="54" s="1"/>
  <c r="P626" i="54" a="1"/>
  <c r="P626" i="54" s="1"/>
  <c r="S626" i="54" s="1"/>
  <c r="P625" i="54" a="1"/>
  <c r="P625" i="54" s="1"/>
  <c r="S625" i="54" s="1"/>
  <c r="P624" i="54" a="1"/>
  <c r="P624" i="54" s="1"/>
  <c r="S624" i="54" s="1"/>
  <c r="P623" i="54" a="1"/>
  <c r="P623" i="54" s="1"/>
  <c r="S623" i="54" s="1"/>
  <c r="P622" i="54" a="1"/>
  <c r="P622" i="54" s="1"/>
  <c r="S622" i="54" s="1"/>
  <c r="P621" i="54" a="1"/>
  <c r="P621" i="54" s="1"/>
  <c r="S621" i="54" s="1"/>
  <c r="P620" i="54" a="1"/>
  <c r="P620" i="54" s="1"/>
  <c r="S620" i="54" s="1"/>
  <c r="P619" i="54" a="1"/>
  <c r="P619" i="54" s="1"/>
  <c r="S619" i="54" s="1"/>
  <c r="P618" i="54" a="1"/>
  <c r="P618" i="54" s="1"/>
  <c r="S618" i="54" s="1"/>
  <c r="P617" i="54" a="1"/>
  <c r="P617" i="54" s="1"/>
  <c r="S617" i="54" s="1"/>
  <c r="P616" i="54" a="1"/>
  <c r="P616" i="54" s="1"/>
  <c r="S616" i="54" s="1"/>
  <c r="P615" i="54" a="1"/>
  <c r="P615" i="54" s="1"/>
  <c r="S615" i="54" s="1"/>
  <c r="P614" i="54" a="1"/>
  <c r="P614" i="54" s="1"/>
  <c r="S614" i="54" s="1"/>
  <c r="P613" i="54" a="1"/>
  <c r="P613" i="54" s="1"/>
  <c r="S613" i="54" s="1"/>
  <c r="P612" i="54" a="1"/>
  <c r="P612" i="54" s="1"/>
  <c r="S612" i="54" s="1"/>
  <c r="P611" i="54" a="1"/>
  <c r="P611" i="54" s="1"/>
  <c r="S611" i="54" s="1"/>
  <c r="P610" i="54" a="1"/>
  <c r="P610" i="54" s="1"/>
  <c r="S610" i="54" s="1"/>
  <c r="P609" i="54" a="1"/>
  <c r="P609" i="54" s="1"/>
  <c r="S609" i="54" s="1"/>
  <c r="P608" i="54" a="1"/>
  <c r="P608" i="54" s="1"/>
  <c r="S608" i="54" s="1"/>
  <c r="P607" i="54" a="1"/>
  <c r="P607" i="54" s="1"/>
  <c r="S607" i="54" s="1"/>
  <c r="P606" i="54" a="1"/>
  <c r="P606" i="54" s="1"/>
  <c r="S606" i="54" s="1"/>
  <c r="P605" i="54" a="1"/>
  <c r="P605" i="54" s="1"/>
  <c r="S605" i="54" s="1"/>
  <c r="P604" i="54" a="1"/>
  <c r="P604" i="54" s="1"/>
  <c r="S604" i="54" s="1"/>
  <c r="P603" i="54" a="1"/>
  <c r="P603" i="54" s="1"/>
  <c r="S603" i="54" s="1"/>
  <c r="P602" i="54" a="1"/>
  <c r="P602" i="54" s="1"/>
  <c r="S602" i="54" s="1"/>
  <c r="P601" i="54" a="1"/>
  <c r="P601" i="54" s="1"/>
  <c r="S601" i="54" s="1"/>
  <c r="P600" i="54" a="1"/>
  <c r="P600" i="54" s="1"/>
  <c r="S600" i="54" s="1"/>
  <c r="P599" i="54" a="1"/>
  <c r="P599" i="54" s="1"/>
  <c r="S599" i="54" s="1"/>
  <c r="P598" i="54" a="1"/>
  <c r="P598" i="54" s="1"/>
  <c r="S598" i="54" s="1"/>
  <c r="P597" i="54" a="1"/>
  <c r="P597" i="54" s="1"/>
  <c r="S597" i="54" s="1"/>
  <c r="P596" i="54" a="1"/>
  <c r="P596" i="54" s="1"/>
  <c r="S596" i="54" s="1"/>
  <c r="P595" i="54" a="1"/>
  <c r="P595" i="54" s="1"/>
  <c r="S595" i="54" s="1"/>
  <c r="P594" i="54" a="1"/>
  <c r="P594" i="54" s="1"/>
  <c r="S594" i="54" s="1"/>
  <c r="P593" i="54" a="1"/>
  <c r="P593" i="54" s="1"/>
  <c r="S593" i="54" s="1"/>
  <c r="P592" i="54" a="1"/>
  <c r="P592" i="54" s="1"/>
  <c r="S592" i="54" s="1"/>
  <c r="P591" i="54" a="1"/>
  <c r="P591" i="54" s="1"/>
  <c r="S591" i="54" s="1"/>
  <c r="P590" i="54" a="1"/>
  <c r="P590" i="54" s="1"/>
  <c r="S590" i="54" s="1"/>
  <c r="P589" i="54" a="1"/>
  <c r="P589" i="54" s="1"/>
  <c r="S589" i="54" s="1"/>
  <c r="P588" i="54" a="1"/>
  <c r="P588" i="54" s="1"/>
  <c r="S588" i="54" s="1"/>
  <c r="P587" i="54" a="1"/>
  <c r="P587" i="54" s="1"/>
  <c r="S587" i="54" s="1"/>
  <c r="P586" i="54" a="1"/>
  <c r="P586" i="54" s="1"/>
  <c r="S586" i="54" s="1"/>
  <c r="P585" i="54" a="1"/>
  <c r="P585" i="54" s="1"/>
  <c r="S585" i="54" s="1"/>
  <c r="P584" i="54" a="1"/>
  <c r="P584" i="54" s="1"/>
  <c r="S584" i="54" s="1"/>
  <c r="P583" i="54" a="1"/>
  <c r="P583" i="54" s="1"/>
  <c r="S583" i="54" s="1"/>
  <c r="P582" i="54" a="1"/>
  <c r="P582" i="54" s="1"/>
  <c r="S582" i="54" s="1"/>
  <c r="P581" i="54" a="1"/>
  <c r="P581" i="54" s="1"/>
  <c r="S581" i="54" s="1"/>
  <c r="P580" i="54" a="1"/>
  <c r="P580" i="54" s="1"/>
  <c r="S580" i="54" s="1"/>
  <c r="P579" i="54" a="1"/>
  <c r="P579" i="54" s="1"/>
  <c r="S579" i="54" s="1"/>
  <c r="P578" i="54" a="1"/>
  <c r="P578" i="54" s="1"/>
  <c r="S578" i="54" s="1"/>
  <c r="P577" i="54" a="1"/>
  <c r="P577" i="54" s="1"/>
  <c r="S577" i="54" s="1"/>
  <c r="P576" i="54" a="1"/>
  <c r="P576" i="54" s="1"/>
  <c r="S576" i="54" s="1"/>
  <c r="P575" i="54" a="1"/>
  <c r="P575" i="54" s="1"/>
  <c r="S575" i="54" s="1"/>
  <c r="P574" i="54" a="1"/>
  <c r="P574" i="54" s="1"/>
  <c r="S574" i="54" s="1"/>
  <c r="P573" i="54" a="1"/>
  <c r="P573" i="54" s="1"/>
  <c r="S573" i="54" s="1"/>
  <c r="P572" i="54" a="1"/>
  <c r="P572" i="54" s="1"/>
  <c r="S572" i="54" s="1"/>
  <c r="P571" i="54" a="1"/>
  <c r="P571" i="54" s="1"/>
  <c r="S571" i="54" s="1"/>
  <c r="P570" i="54" a="1"/>
  <c r="P570" i="54" s="1"/>
  <c r="S570" i="54" s="1"/>
  <c r="P569" i="54" a="1"/>
  <c r="P569" i="54" s="1"/>
  <c r="S569" i="54" s="1"/>
  <c r="P568" i="54" a="1"/>
  <c r="P568" i="54" s="1"/>
  <c r="S568" i="54" s="1"/>
  <c r="P567" i="54" a="1"/>
  <c r="P567" i="54" s="1"/>
  <c r="S567" i="54" s="1"/>
  <c r="P566" i="54" a="1"/>
  <c r="P566" i="54" s="1"/>
  <c r="S566" i="54" s="1"/>
  <c r="P565" i="54" a="1"/>
  <c r="P565" i="54" s="1"/>
  <c r="S565" i="54" s="1"/>
  <c r="P564" i="54" a="1"/>
  <c r="P564" i="54" s="1"/>
  <c r="S564" i="54" s="1"/>
  <c r="P563" i="54" a="1"/>
  <c r="P563" i="54" s="1"/>
  <c r="S563" i="54" s="1"/>
  <c r="P562" i="54" a="1"/>
  <c r="P562" i="54" s="1"/>
  <c r="S562" i="54" s="1"/>
  <c r="P561" i="54" a="1"/>
  <c r="P561" i="54" s="1"/>
  <c r="S561" i="54" s="1"/>
  <c r="P560" i="54" a="1"/>
  <c r="P560" i="54" s="1"/>
  <c r="S560" i="54" s="1"/>
  <c r="P559" i="54" a="1"/>
  <c r="P559" i="54" s="1"/>
  <c r="S559" i="54" s="1"/>
  <c r="P558" i="54" a="1"/>
  <c r="P558" i="54" s="1"/>
  <c r="S558" i="54" s="1"/>
  <c r="P557" i="54" a="1"/>
  <c r="P557" i="54" s="1"/>
  <c r="S557" i="54" s="1"/>
  <c r="P556" i="54" a="1"/>
  <c r="P556" i="54" s="1"/>
  <c r="S556" i="54" s="1"/>
  <c r="P555" i="54" a="1"/>
  <c r="P555" i="54" s="1"/>
  <c r="S555" i="54" s="1"/>
  <c r="P554" i="54" a="1"/>
  <c r="P554" i="54" s="1"/>
  <c r="S554" i="54" s="1"/>
  <c r="P553" i="54" a="1"/>
  <c r="P553" i="54" s="1"/>
  <c r="S553" i="54" s="1"/>
  <c r="P552" i="54" a="1"/>
  <c r="P552" i="54" s="1"/>
  <c r="S552" i="54" s="1"/>
  <c r="P551" i="54" a="1"/>
  <c r="P551" i="54" s="1"/>
  <c r="S551" i="54" s="1"/>
  <c r="P550" i="54" a="1"/>
  <c r="P550" i="54" s="1"/>
  <c r="S550" i="54" s="1"/>
  <c r="P549" i="54" a="1"/>
  <c r="P549" i="54" s="1"/>
  <c r="S549" i="54" s="1"/>
  <c r="P548" i="54" a="1"/>
  <c r="P548" i="54" s="1"/>
  <c r="S548" i="54" s="1"/>
  <c r="P547" i="54" a="1"/>
  <c r="P547" i="54" s="1"/>
  <c r="S547" i="54" s="1"/>
  <c r="P546" i="54" a="1"/>
  <c r="P546" i="54" s="1"/>
  <c r="S546" i="54" s="1"/>
  <c r="P545" i="54" a="1"/>
  <c r="P545" i="54" s="1"/>
  <c r="S545" i="54" s="1"/>
  <c r="P544" i="54" a="1"/>
  <c r="P544" i="54" s="1"/>
  <c r="S544" i="54" s="1"/>
  <c r="P543" i="54" a="1"/>
  <c r="P543" i="54" s="1"/>
  <c r="S543" i="54" s="1"/>
  <c r="P542" i="54" a="1"/>
  <c r="P542" i="54" s="1"/>
  <c r="S542" i="54" s="1"/>
  <c r="P541" i="54" a="1"/>
  <c r="P541" i="54" s="1"/>
  <c r="S541" i="54" s="1"/>
  <c r="P540" i="54" a="1"/>
  <c r="P540" i="54" s="1"/>
  <c r="S540" i="54" s="1"/>
  <c r="P539" i="54" a="1"/>
  <c r="P539" i="54" s="1"/>
  <c r="S539" i="54" s="1"/>
  <c r="P538" i="54" a="1"/>
  <c r="P538" i="54" s="1"/>
  <c r="S538" i="54" s="1"/>
  <c r="P537" i="54" a="1"/>
  <c r="P537" i="54" s="1"/>
  <c r="S537" i="54" s="1"/>
  <c r="P536" i="54" a="1"/>
  <c r="P536" i="54" s="1"/>
  <c r="S536" i="54" s="1"/>
  <c r="P535" i="54" a="1"/>
  <c r="P535" i="54" s="1"/>
  <c r="S535" i="54" s="1"/>
  <c r="P534" i="54" a="1"/>
  <c r="P534" i="54" s="1"/>
  <c r="S534" i="54" s="1"/>
  <c r="P533" i="54" a="1"/>
  <c r="P533" i="54" s="1"/>
  <c r="S533" i="54" s="1"/>
  <c r="P532" i="54" a="1"/>
  <c r="P532" i="54" s="1"/>
  <c r="S532" i="54" s="1"/>
  <c r="P531" i="54" a="1"/>
  <c r="P531" i="54" s="1"/>
  <c r="S531" i="54" s="1"/>
  <c r="P530" i="54" a="1"/>
  <c r="P530" i="54" s="1"/>
  <c r="S530" i="54" s="1"/>
  <c r="P529" i="54" a="1"/>
  <c r="P529" i="54" s="1"/>
  <c r="S529" i="54" s="1"/>
  <c r="P528" i="54" a="1"/>
  <c r="P528" i="54" s="1"/>
  <c r="S528" i="54" s="1"/>
  <c r="P527" i="54" a="1"/>
  <c r="P527" i="54" s="1"/>
  <c r="S527" i="54" s="1"/>
  <c r="P526" i="54" a="1"/>
  <c r="P526" i="54" s="1"/>
  <c r="S526" i="54" s="1"/>
  <c r="P525" i="54" a="1"/>
  <c r="P525" i="54" s="1"/>
  <c r="S525" i="54" s="1"/>
  <c r="P524" i="54" a="1"/>
  <c r="P524" i="54" s="1"/>
  <c r="S524" i="54" s="1"/>
  <c r="P523" i="54" a="1"/>
  <c r="P523" i="54" s="1"/>
  <c r="S523" i="54" s="1"/>
  <c r="P522" i="54" a="1"/>
  <c r="P522" i="54" s="1"/>
  <c r="S522" i="54" s="1"/>
  <c r="P521" i="54" a="1"/>
  <c r="P521" i="54" s="1"/>
  <c r="S521" i="54" s="1"/>
  <c r="P520" i="54" a="1"/>
  <c r="P520" i="54" s="1"/>
  <c r="S520" i="54" s="1"/>
  <c r="P519" i="54" a="1"/>
  <c r="P519" i="54" s="1"/>
  <c r="S519" i="54" s="1"/>
  <c r="P518" i="54" a="1"/>
  <c r="P518" i="54" s="1"/>
  <c r="S518" i="54" s="1"/>
  <c r="P517" i="54" a="1"/>
  <c r="P517" i="54" s="1"/>
  <c r="S517" i="54" s="1"/>
  <c r="P516" i="54" a="1"/>
  <c r="P516" i="54" s="1"/>
  <c r="S516" i="54" s="1"/>
  <c r="P515" i="54" a="1"/>
  <c r="P515" i="54" s="1"/>
  <c r="S515" i="54" s="1"/>
  <c r="P514" i="54" a="1"/>
  <c r="P514" i="54" s="1"/>
  <c r="S514" i="54" s="1"/>
  <c r="P513" i="54" a="1"/>
  <c r="P513" i="54" s="1"/>
  <c r="S513" i="54" s="1"/>
  <c r="P512" i="54" a="1"/>
  <c r="P512" i="54" s="1"/>
  <c r="S512" i="54" s="1"/>
  <c r="P511" i="54" a="1"/>
  <c r="P511" i="54" s="1"/>
  <c r="S511" i="54" s="1"/>
  <c r="P510" i="54" a="1"/>
  <c r="P510" i="54" s="1"/>
  <c r="S510" i="54" s="1"/>
  <c r="P509" i="54" a="1"/>
  <c r="P509" i="54" s="1"/>
  <c r="S509" i="54" s="1"/>
  <c r="P508" i="54" a="1"/>
  <c r="P508" i="54" s="1"/>
  <c r="S508" i="54" s="1"/>
  <c r="P507" i="54" a="1"/>
  <c r="P507" i="54" s="1"/>
  <c r="S507" i="54" s="1"/>
  <c r="P506" i="54" a="1"/>
  <c r="P506" i="54" s="1"/>
  <c r="S506" i="54" s="1"/>
  <c r="P505" i="54" a="1"/>
  <c r="P505" i="54" s="1"/>
  <c r="S505" i="54" s="1"/>
  <c r="P504" i="54" a="1"/>
  <c r="P504" i="54" s="1"/>
  <c r="S504" i="54" s="1"/>
  <c r="P503" i="54" a="1"/>
  <c r="P503" i="54" s="1"/>
  <c r="S503" i="54" s="1"/>
  <c r="P502" i="54" a="1"/>
  <c r="P502" i="54" s="1"/>
  <c r="S502" i="54" s="1"/>
  <c r="P501" i="54" a="1"/>
  <c r="P501" i="54" s="1"/>
  <c r="S501" i="54" s="1"/>
  <c r="P500" i="54" a="1"/>
  <c r="P500" i="54" s="1"/>
  <c r="S500" i="54" s="1"/>
  <c r="P499" i="54" a="1"/>
  <c r="P499" i="54" s="1"/>
  <c r="S499" i="54" s="1"/>
  <c r="P498" i="54" a="1"/>
  <c r="P498" i="54" s="1"/>
  <c r="S498" i="54" s="1"/>
  <c r="P497" i="54" a="1"/>
  <c r="P497" i="54" s="1"/>
  <c r="S497" i="54" s="1"/>
  <c r="P496" i="54" a="1"/>
  <c r="P496" i="54" s="1"/>
  <c r="S496" i="54" s="1"/>
  <c r="P495" i="54" a="1"/>
  <c r="P495" i="54" s="1"/>
  <c r="S495" i="54" s="1"/>
  <c r="P494" i="54" a="1"/>
  <c r="P494" i="54" s="1"/>
  <c r="S494" i="54" s="1"/>
  <c r="P493" i="54" a="1"/>
  <c r="P493" i="54" s="1"/>
  <c r="S493" i="54" s="1"/>
  <c r="P492" i="54" a="1"/>
  <c r="P492" i="54" s="1"/>
  <c r="S492" i="54" s="1"/>
  <c r="P491" i="54" a="1"/>
  <c r="P491" i="54" s="1"/>
  <c r="S491" i="54" s="1"/>
  <c r="P490" i="54" a="1"/>
  <c r="P490" i="54" s="1"/>
  <c r="S490" i="54" s="1"/>
  <c r="P489" i="54" a="1"/>
  <c r="P489" i="54" s="1"/>
  <c r="S489" i="54" s="1"/>
  <c r="P488" i="54" a="1"/>
  <c r="P488" i="54" s="1"/>
  <c r="S488" i="54" s="1"/>
  <c r="P487" i="54" a="1"/>
  <c r="P487" i="54" s="1"/>
  <c r="S487" i="54" s="1"/>
  <c r="P486" i="54" a="1"/>
  <c r="P486" i="54" s="1"/>
  <c r="S486" i="54" s="1"/>
  <c r="P485" i="54" a="1"/>
  <c r="P485" i="54" s="1"/>
  <c r="S485" i="54" s="1"/>
  <c r="P484" i="54" a="1"/>
  <c r="P484" i="54" s="1"/>
  <c r="S484" i="54" s="1"/>
  <c r="P483" i="54" a="1"/>
  <c r="P483" i="54" s="1"/>
  <c r="S483" i="54" s="1"/>
  <c r="P482" i="54" a="1"/>
  <c r="P482" i="54" s="1"/>
  <c r="S482" i="54" s="1"/>
  <c r="P481" i="54" a="1"/>
  <c r="P481" i="54" s="1"/>
  <c r="S481" i="54" s="1"/>
  <c r="P480" i="54" a="1"/>
  <c r="P480" i="54" s="1"/>
  <c r="S480" i="54" s="1"/>
  <c r="P479" i="54" a="1"/>
  <c r="P479" i="54" s="1"/>
  <c r="S479" i="54" s="1"/>
  <c r="P478" i="54" a="1"/>
  <c r="P478" i="54" s="1"/>
  <c r="S478" i="54" s="1"/>
  <c r="P477" i="54" a="1"/>
  <c r="P477" i="54" s="1"/>
  <c r="S477" i="54" s="1"/>
  <c r="P476" i="54" a="1"/>
  <c r="P476" i="54" s="1"/>
  <c r="S476" i="54" s="1"/>
  <c r="P475" i="54" a="1"/>
  <c r="P475" i="54" s="1"/>
  <c r="S475" i="54" s="1"/>
  <c r="P474" i="54" a="1"/>
  <c r="P474" i="54" s="1"/>
  <c r="S474" i="54" s="1"/>
  <c r="P473" i="54" a="1"/>
  <c r="P473" i="54" s="1"/>
  <c r="S473" i="54" s="1"/>
  <c r="P472" i="54" a="1"/>
  <c r="P472" i="54" s="1"/>
  <c r="S472" i="54" s="1"/>
  <c r="P471" i="54" a="1"/>
  <c r="P471" i="54" s="1"/>
  <c r="S471" i="54" s="1"/>
  <c r="P470" i="54" a="1"/>
  <c r="P470" i="54" s="1"/>
  <c r="S470" i="54" s="1"/>
  <c r="P469" i="54" a="1"/>
  <c r="P469" i="54" s="1"/>
  <c r="S469" i="54" s="1"/>
  <c r="P468" i="54" a="1"/>
  <c r="P468" i="54" s="1"/>
  <c r="S468" i="54" s="1"/>
  <c r="P467" i="54" a="1"/>
  <c r="P467" i="54" s="1"/>
  <c r="S467" i="54" s="1"/>
  <c r="P466" i="54" a="1"/>
  <c r="P466" i="54" s="1"/>
  <c r="S466" i="54" s="1"/>
  <c r="P465" i="54" a="1"/>
  <c r="P465" i="54" s="1"/>
  <c r="S465" i="54" s="1"/>
  <c r="P464" i="54" a="1"/>
  <c r="P464" i="54" s="1"/>
  <c r="S464" i="54" s="1"/>
  <c r="P463" i="54" a="1"/>
  <c r="P463" i="54" s="1"/>
  <c r="S463" i="54" s="1"/>
  <c r="P462" i="54" a="1"/>
  <c r="P462" i="54" s="1"/>
  <c r="S462" i="54" s="1"/>
  <c r="P461" i="54" a="1"/>
  <c r="P461" i="54" s="1"/>
  <c r="S461" i="54" s="1"/>
  <c r="P460" i="54" a="1"/>
  <c r="P460" i="54" s="1"/>
  <c r="S460" i="54" s="1"/>
  <c r="P459" i="54" a="1"/>
  <c r="P459" i="54" s="1"/>
  <c r="S459" i="54" s="1"/>
  <c r="P458" i="54" a="1"/>
  <c r="P458" i="54" s="1"/>
  <c r="S458" i="54" s="1"/>
  <c r="P457" i="54" a="1"/>
  <c r="P457" i="54" s="1"/>
  <c r="S457" i="54" s="1"/>
  <c r="P456" i="54" a="1"/>
  <c r="P456" i="54" s="1"/>
  <c r="S456" i="54" s="1"/>
  <c r="P455" i="54" a="1"/>
  <c r="P455" i="54" s="1"/>
  <c r="S455" i="54" s="1"/>
  <c r="P454" i="54" a="1"/>
  <c r="P454" i="54" s="1"/>
  <c r="S454" i="54" s="1"/>
  <c r="P453" i="54" a="1"/>
  <c r="P453" i="54" s="1"/>
  <c r="S453" i="54" s="1"/>
  <c r="P452" i="54" a="1"/>
  <c r="P452" i="54" s="1"/>
  <c r="S452" i="54" s="1"/>
  <c r="P451" i="54" a="1"/>
  <c r="P451" i="54" s="1"/>
  <c r="S451" i="54" s="1"/>
  <c r="P450" i="54" a="1"/>
  <c r="P450" i="54" s="1"/>
  <c r="S450" i="54" s="1"/>
  <c r="P449" i="54" a="1"/>
  <c r="P449" i="54" s="1"/>
  <c r="S449" i="54" s="1"/>
  <c r="P448" i="54" a="1"/>
  <c r="P448" i="54" s="1"/>
  <c r="S448" i="54" s="1"/>
  <c r="P447" i="54" a="1"/>
  <c r="P447" i="54" s="1"/>
  <c r="S447" i="54" s="1"/>
  <c r="P446" i="54" a="1"/>
  <c r="P446" i="54" s="1"/>
  <c r="S446" i="54" s="1"/>
  <c r="P445" i="54" a="1"/>
  <c r="P445" i="54" s="1"/>
  <c r="S445" i="54" s="1"/>
  <c r="P444" i="54" a="1"/>
  <c r="P444" i="54" s="1"/>
  <c r="S444" i="54" s="1"/>
  <c r="P443" i="54" a="1"/>
  <c r="P443" i="54" s="1"/>
  <c r="S443" i="54" s="1"/>
  <c r="P442" i="54" a="1"/>
  <c r="P442" i="54" s="1"/>
  <c r="S442" i="54" s="1"/>
  <c r="P441" i="54" a="1"/>
  <c r="P441" i="54" s="1"/>
  <c r="S441" i="54" s="1"/>
  <c r="P440" i="54" a="1"/>
  <c r="P440" i="54" s="1"/>
  <c r="S440" i="54" s="1"/>
  <c r="P439" i="54" a="1"/>
  <c r="P439" i="54" s="1"/>
  <c r="S439" i="54" s="1"/>
  <c r="P438" i="54" a="1"/>
  <c r="P438" i="54" s="1"/>
  <c r="S438" i="54" s="1"/>
  <c r="P437" i="54" a="1"/>
  <c r="P437" i="54" s="1"/>
  <c r="S437" i="54" s="1"/>
  <c r="P436" i="54" a="1"/>
  <c r="P436" i="54" s="1"/>
  <c r="S436" i="54" s="1"/>
  <c r="P435" i="54" a="1"/>
  <c r="P435" i="54" s="1"/>
  <c r="S435" i="54" s="1"/>
  <c r="P434" i="54" a="1"/>
  <c r="P434" i="54" s="1"/>
  <c r="S434" i="54" s="1"/>
  <c r="P433" i="54" a="1"/>
  <c r="P433" i="54" s="1"/>
  <c r="S433" i="54" s="1"/>
  <c r="P432" i="54" a="1"/>
  <c r="P432" i="54" s="1"/>
  <c r="S432" i="54" s="1"/>
  <c r="P431" i="54" a="1"/>
  <c r="P431" i="54" s="1"/>
  <c r="S431" i="54" s="1"/>
  <c r="P430" i="54" a="1"/>
  <c r="P430" i="54" s="1"/>
  <c r="S430" i="54" s="1"/>
  <c r="P429" i="54" a="1"/>
  <c r="P429" i="54" s="1"/>
  <c r="S429" i="54" s="1"/>
  <c r="P428" i="54" a="1"/>
  <c r="P428" i="54" s="1"/>
  <c r="S428" i="54" s="1"/>
  <c r="P427" i="54" a="1"/>
  <c r="P427" i="54" s="1"/>
  <c r="S427" i="54" s="1"/>
  <c r="P426" i="54" a="1"/>
  <c r="P426" i="54" s="1"/>
  <c r="S426" i="54" s="1"/>
  <c r="P425" i="54" a="1"/>
  <c r="P425" i="54" s="1"/>
  <c r="S425" i="54" s="1"/>
  <c r="P424" i="54" a="1"/>
  <c r="P424" i="54" s="1"/>
  <c r="S424" i="54" s="1"/>
  <c r="P423" i="54" a="1"/>
  <c r="P423" i="54" s="1"/>
  <c r="S423" i="54" s="1"/>
  <c r="P422" i="54" a="1"/>
  <c r="P422" i="54" s="1"/>
  <c r="S422" i="54" s="1"/>
  <c r="P421" i="54" a="1"/>
  <c r="P421" i="54" s="1"/>
  <c r="S421" i="54" s="1"/>
  <c r="P420" i="54" a="1"/>
  <c r="P420" i="54" s="1"/>
  <c r="S420" i="54" s="1"/>
  <c r="P419" i="54" a="1"/>
  <c r="P419" i="54" s="1"/>
  <c r="S419" i="54" s="1"/>
  <c r="P418" i="54" a="1"/>
  <c r="P418" i="54" s="1"/>
  <c r="S418" i="54" s="1"/>
  <c r="P417" i="54" a="1"/>
  <c r="P417" i="54" s="1"/>
  <c r="S417" i="54" s="1"/>
  <c r="P416" i="54" a="1"/>
  <c r="P416" i="54" s="1"/>
  <c r="S416" i="54" s="1"/>
  <c r="P415" i="54" a="1"/>
  <c r="P415" i="54" s="1"/>
  <c r="S415" i="54" s="1"/>
  <c r="P414" i="54" a="1"/>
  <c r="P414" i="54" s="1"/>
  <c r="S414" i="54" s="1"/>
  <c r="P413" i="54" a="1"/>
  <c r="P413" i="54" s="1"/>
  <c r="S413" i="54" s="1"/>
  <c r="P412" i="54" a="1"/>
  <c r="P412" i="54" s="1"/>
  <c r="S412" i="54" s="1"/>
  <c r="P411" i="54" a="1"/>
  <c r="P411" i="54" s="1"/>
  <c r="S411" i="54" s="1"/>
  <c r="P410" i="54" a="1"/>
  <c r="P410" i="54" s="1"/>
  <c r="S410" i="54" s="1"/>
  <c r="P409" i="54" a="1"/>
  <c r="P409" i="54" s="1"/>
  <c r="S409" i="54" s="1"/>
  <c r="P408" i="54" a="1"/>
  <c r="P408" i="54" s="1"/>
  <c r="S408" i="54" s="1"/>
  <c r="P407" i="54" a="1"/>
  <c r="P407" i="54" s="1"/>
  <c r="S407" i="54" s="1"/>
  <c r="P406" i="54" a="1"/>
  <c r="P406" i="54" s="1"/>
  <c r="S406" i="54" s="1"/>
  <c r="P405" i="54" a="1"/>
  <c r="P405" i="54" s="1"/>
  <c r="S405" i="54" s="1"/>
  <c r="P404" i="54" a="1"/>
  <c r="P404" i="54" s="1"/>
  <c r="S404" i="54" s="1"/>
  <c r="P403" i="54" a="1"/>
  <c r="P403" i="54" s="1"/>
  <c r="S403" i="54" s="1"/>
  <c r="P402" i="54" a="1"/>
  <c r="P402" i="54" s="1"/>
  <c r="S402" i="54" s="1"/>
  <c r="P401" i="54" a="1"/>
  <c r="P401" i="54" s="1"/>
  <c r="S401" i="54" s="1"/>
  <c r="P400" i="54" a="1"/>
  <c r="P400" i="54" s="1"/>
  <c r="S400" i="54" s="1"/>
  <c r="P399" i="54" a="1"/>
  <c r="P399" i="54" s="1"/>
  <c r="S399" i="54" s="1"/>
  <c r="P398" i="54" a="1"/>
  <c r="P398" i="54" s="1"/>
  <c r="S398" i="54" s="1"/>
  <c r="P397" i="54" a="1"/>
  <c r="P397" i="54" s="1"/>
  <c r="S397" i="54" s="1"/>
  <c r="P396" i="54" a="1"/>
  <c r="P396" i="54" s="1"/>
  <c r="S396" i="54" s="1"/>
  <c r="P395" i="54" a="1"/>
  <c r="P395" i="54" s="1"/>
  <c r="S395" i="54" s="1"/>
  <c r="P394" i="54" a="1"/>
  <c r="P394" i="54" s="1"/>
  <c r="S394" i="54" s="1"/>
  <c r="P393" i="54" a="1"/>
  <c r="P393" i="54" s="1"/>
  <c r="S393" i="54" s="1"/>
  <c r="P392" i="54" a="1"/>
  <c r="P392" i="54" s="1"/>
  <c r="S392" i="54" s="1"/>
  <c r="P391" i="54" a="1"/>
  <c r="P391" i="54" s="1"/>
  <c r="S391" i="54" s="1"/>
  <c r="P390" i="54" a="1"/>
  <c r="P390" i="54" s="1"/>
  <c r="S390" i="54" s="1"/>
  <c r="P389" i="54" a="1"/>
  <c r="P389" i="54" s="1"/>
  <c r="S389" i="54" s="1"/>
  <c r="P388" i="54" a="1"/>
  <c r="P388" i="54" s="1"/>
  <c r="S388" i="54" s="1"/>
  <c r="P387" i="54" a="1"/>
  <c r="P387" i="54" s="1"/>
  <c r="S387" i="54" s="1"/>
  <c r="P386" i="54" a="1"/>
  <c r="P386" i="54" s="1"/>
  <c r="S386" i="54" s="1"/>
  <c r="P385" i="54" a="1"/>
  <c r="P385" i="54" s="1"/>
  <c r="S385" i="54" s="1"/>
  <c r="P384" i="54" a="1"/>
  <c r="P384" i="54" s="1"/>
  <c r="S384" i="54" s="1"/>
  <c r="P383" i="54" a="1"/>
  <c r="P383" i="54" s="1"/>
  <c r="S383" i="54" s="1"/>
  <c r="P382" i="54" a="1"/>
  <c r="P382" i="54" s="1"/>
  <c r="S382" i="54" s="1"/>
  <c r="P381" i="54" a="1"/>
  <c r="P381" i="54" s="1"/>
  <c r="S381" i="54" s="1"/>
  <c r="P380" i="54" a="1"/>
  <c r="P380" i="54" s="1"/>
  <c r="S380" i="54" s="1"/>
  <c r="P379" i="54" a="1"/>
  <c r="P379" i="54" s="1"/>
  <c r="S379" i="54" s="1"/>
  <c r="P378" i="54" a="1"/>
  <c r="P378" i="54" s="1"/>
  <c r="S378" i="54" s="1"/>
  <c r="P377" i="54" a="1"/>
  <c r="P377" i="54" s="1"/>
  <c r="S377" i="54" s="1"/>
  <c r="P376" i="54" a="1"/>
  <c r="P376" i="54" s="1"/>
  <c r="S376" i="54" s="1"/>
  <c r="P375" i="54" a="1"/>
  <c r="P375" i="54" s="1"/>
  <c r="S375" i="54" s="1"/>
  <c r="P374" i="54" a="1"/>
  <c r="P374" i="54" s="1"/>
  <c r="S374" i="54" s="1"/>
  <c r="P373" i="54" a="1"/>
  <c r="P373" i="54" s="1"/>
  <c r="S373" i="54" s="1"/>
  <c r="P372" i="54" a="1"/>
  <c r="P372" i="54" s="1"/>
  <c r="S372" i="54" s="1"/>
  <c r="P371" i="54" a="1"/>
  <c r="P371" i="54" s="1"/>
  <c r="S371" i="54" s="1"/>
  <c r="P370" i="54" a="1"/>
  <c r="P370" i="54" s="1"/>
  <c r="S370" i="54" s="1"/>
  <c r="P369" i="54" a="1"/>
  <c r="P369" i="54" s="1"/>
  <c r="S369" i="54" s="1"/>
  <c r="P368" i="54" a="1"/>
  <c r="P368" i="54" s="1"/>
  <c r="S368" i="54" s="1"/>
  <c r="P367" i="54" a="1"/>
  <c r="P367" i="54" s="1"/>
  <c r="S367" i="54" s="1"/>
  <c r="P366" i="54" a="1"/>
  <c r="P366" i="54" s="1"/>
  <c r="S366" i="54" s="1"/>
  <c r="P365" i="54" a="1"/>
  <c r="P365" i="54" s="1"/>
  <c r="S365" i="54" s="1"/>
  <c r="P364" i="54" a="1"/>
  <c r="P364" i="54" s="1"/>
  <c r="S364" i="54" s="1"/>
  <c r="P363" i="54" a="1"/>
  <c r="P363" i="54" s="1"/>
  <c r="S363" i="54" s="1"/>
  <c r="P362" i="54" a="1"/>
  <c r="P362" i="54" s="1"/>
  <c r="S362" i="54" s="1"/>
  <c r="P361" i="54" a="1"/>
  <c r="P361" i="54" s="1"/>
  <c r="S361" i="54" s="1"/>
  <c r="P360" i="54" a="1"/>
  <c r="P360" i="54" s="1"/>
  <c r="S360" i="54" s="1"/>
  <c r="P359" i="54" a="1"/>
  <c r="P359" i="54" s="1"/>
  <c r="S359" i="54" s="1"/>
  <c r="P358" i="54" a="1"/>
  <c r="P358" i="54" s="1"/>
  <c r="S358" i="54" s="1"/>
  <c r="P357" i="54" a="1"/>
  <c r="P357" i="54" s="1"/>
  <c r="S357" i="54" s="1"/>
  <c r="P356" i="54" a="1"/>
  <c r="P356" i="54" s="1"/>
  <c r="S356" i="54" s="1"/>
  <c r="P355" i="54" a="1"/>
  <c r="P355" i="54" s="1"/>
  <c r="S355" i="54" s="1"/>
  <c r="P354" i="54" a="1"/>
  <c r="P354" i="54" s="1"/>
  <c r="S354" i="54" s="1"/>
  <c r="P353" i="54" a="1"/>
  <c r="P353" i="54" s="1"/>
  <c r="S353" i="54" s="1"/>
  <c r="P352" i="54" a="1"/>
  <c r="P352" i="54" s="1"/>
  <c r="S352" i="54" s="1"/>
  <c r="P351" i="54" a="1"/>
  <c r="P351" i="54" s="1"/>
  <c r="S351" i="54" s="1"/>
  <c r="P350" i="54" a="1"/>
  <c r="P350" i="54" s="1"/>
  <c r="S350" i="54" s="1"/>
  <c r="P349" i="54" a="1"/>
  <c r="P349" i="54" s="1"/>
  <c r="S349" i="54" s="1"/>
  <c r="P348" i="54" a="1"/>
  <c r="P348" i="54" s="1"/>
  <c r="S348" i="54" s="1"/>
  <c r="P347" i="54" a="1"/>
  <c r="P347" i="54" s="1"/>
  <c r="S347" i="54" s="1"/>
  <c r="P346" i="54" a="1"/>
  <c r="P346" i="54" s="1"/>
  <c r="S346" i="54" s="1"/>
  <c r="P345" i="54" a="1"/>
  <c r="P345" i="54" s="1"/>
  <c r="S345" i="54" s="1"/>
  <c r="P344" i="54" a="1"/>
  <c r="P344" i="54" s="1"/>
  <c r="S344" i="54" s="1"/>
  <c r="P343" i="54" a="1"/>
  <c r="P343" i="54" s="1"/>
  <c r="S343" i="54" s="1"/>
  <c r="P342" i="54" a="1"/>
  <c r="P342" i="54" s="1"/>
  <c r="S342" i="54" s="1"/>
  <c r="P341" i="54" a="1"/>
  <c r="P341" i="54" s="1"/>
  <c r="S341" i="54" s="1"/>
  <c r="P340" i="54" a="1"/>
  <c r="P340" i="54" s="1"/>
  <c r="S340" i="54" s="1"/>
  <c r="P339" i="54" a="1"/>
  <c r="P339" i="54" s="1"/>
  <c r="S339" i="54" s="1"/>
  <c r="P338" i="54" a="1"/>
  <c r="P338" i="54" s="1"/>
  <c r="S338" i="54" s="1"/>
  <c r="P337" i="54" a="1"/>
  <c r="P337" i="54" s="1"/>
  <c r="S337" i="54" s="1"/>
  <c r="P336" i="54" a="1"/>
  <c r="P336" i="54" s="1"/>
  <c r="S336" i="54" s="1"/>
  <c r="P335" i="54" a="1"/>
  <c r="P335" i="54" s="1"/>
  <c r="S335" i="54" s="1"/>
  <c r="P334" i="54" a="1"/>
  <c r="P334" i="54" s="1"/>
  <c r="S334" i="54" s="1"/>
  <c r="P333" i="54" a="1"/>
  <c r="P333" i="54" s="1"/>
  <c r="S333" i="54" s="1"/>
  <c r="P332" i="54" a="1"/>
  <c r="P332" i="54" s="1"/>
  <c r="S332" i="54" s="1"/>
  <c r="P331" i="54" a="1"/>
  <c r="P331" i="54" s="1"/>
  <c r="S331" i="54" s="1"/>
  <c r="P330" i="54" a="1"/>
  <c r="P330" i="54" s="1"/>
  <c r="S330" i="54" s="1"/>
  <c r="P329" i="54" a="1"/>
  <c r="P329" i="54" s="1"/>
  <c r="S329" i="54" s="1"/>
  <c r="P328" i="54" a="1"/>
  <c r="P328" i="54" s="1"/>
  <c r="S328" i="54" s="1"/>
  <c r="P327" i="54" a="1"/>
  <c r="P327" i="54" s="1"/>
  <c r="S327" i="54" s="1"/>
  <c r="P326" i="54" a="1"/>
  <c r="P326" i="54" s="1"/>
  <c r="S326" i="54" s="1"/>
  <c r="P325" i="54" a="1"/>
  <c r="P325" i="54" s="1"/>
  <c r="S325" i="54" s="1"/>
  <c r="P324" i="54" a="1"/>
  <c r="P324" i="54" s="1"/>
  <c r="S324" i="54" s="1"/>
  <c r="P323" i="54" a="1"/>
  <c r="P323" i="54" s="1"/>
  <c r="S323" i="54" s="1"/>
  <c r="P322" i="54" a="1"/>
  <c r="P322" i="54" s="1"/>
  <c r="S322" i="54" s="1"/>
  <c r="P321" i="54" a="1"/>
  <c r="P321" i="54" s="1"/>
  <c r="S321" i="54" s="1"/>
  <c r="P320" i="54" a="1"/>
  <c r="P320" i="54" s="1"/>
  <c r="S320" i="54" s="1"/>
  <c r="P319" i="54" a="1"/>
  <c r="P319" i="54" s="1"/>
  <c r="S319" i="54" s="1"/>
  <c r="P318" i="54" a="1"/>
  <c r="P318" i="54" s="1"/>
  <c r="S318" i="54" s="1"/>
  <c r="P317" i="54" a="1"/>
  <c r="P317" i="54" s="1"/>
  <c r="S317" i="54" s="1"/>
  <c r="P316" i="54" a="1"/>
  <c r="P316" i="54" s="1"/>
  <c r="S316" i="54" s="1"/>
  <c r="P315" i="54" a="1"/>
  <c r="P315" i="54" s="1"/>
  <c r="S315" i="54" s="1"/>
  <c r="P314" i="54" a="1"/>
  <c r="P314" i="54" s="1"/>
  <c r="S314" i="54" s="1"/>
  <c r="P313" i="54" a="1"/>
  <c r="P313" i="54" s="1"/>
  <c r="S313" i="54" s="1"/>
  <c r="P312" i="54" a="1"/>
  <c r="P312" i="54" s="1"/>
  <c r="S312" i="54" s="1"/>
  <c r="P311" i="54" a="1"/>
  <c r="P311" i="54" s="1"/>
  <c r="S311" i="54" s="1"/>
  <c r="P310" i="54" a="1"/>
  <c r="P310" i="54" s="1"/>
  <c r="S310" i="54" s="1"/>
  <c r="P309" i="54" a="1"/>
  <c r="P309" i="54" s="1"/>
  <c r="S309" i="54" s="1"/>
  <c r="P308" i="54" a="1"/>
  <c r="P308" i="54" s="1"/>
  <c r="S308" i="54" s="1"/>
  <c r="P307" i="54" a="1"/>
  <c r="P307" i="54" s="1"/>
  <c r="S307" i="54" s="1"/>
  <c r="P306" i="54" a="1"/>
  <c r="P306" i="54" s="1"/>
  <c r="S306" i="54" s="1"/>
  <c r="P305" i="54" a="1"/>
  <c r="P305" i="54" s="1"/>
  <c r="S305" i="54" s="1"/>
  <c r="P304" i="54" a="1"/>
  <c r="P304" i="54" s="1"/>
  <c r="S304" i="54" s="1"/>
  <c r="P303" i="54" a="1"/>
  <c r="P303" i="54" s="1"/>
  <c r="S303" i="54" s="1"/>
  <c r="P302" i="54" a="1"/>
  <c r="P302" i="54" s="1"/>
  <c r="S302" i="54" s="1"/>
  <c r="P301" i="54" a="1"/>
  <c r="P301" i="54" s="1"/>
  <c r="S301" i="54" s="1"/>
  <c r="P300" i="54" a="1"/>
  <c r="P300" i="54" s="1"/>
  <c r="S300" i="54" s="1"/>
  <c r="P299" i="54" a="1"/>
  <c r="P299" i="54" s="1"/>
  <c r="S299" i="54" s="1"/>
  <c r="P298" i="54" a="1"/>
  <c r="P298" i="54" s="1"/>
  <c r="S298" i="54" s="1"/>
  <c r="P297" i="54" a="1"/>
  <c r="P297" i="54" s="1"/>
  <c r="S297" i="54" s="1"/>
  <c r="P296" i="54" a="1"/>
  <c r="P296" i="54" s="1"/>
  <c r="S296" i="54" s="1"/>
  <c r="P295" i="54" a="1"/>
  <c r="P295" i="54" s="1"/>
  <c r="S295" i="54" s="1"/>
  <c r="P294" i="54" a="1"/>
  <c r="P294" i="54" s="1"/>
  <c r="S294" i="54" s="1"/>
  <c r="P293" i="54" a="1"/>
  <c r="P293" i="54" s="1"/>
  <c r="S293" i="54" s="1"/>
  <c r="P292" i="54" a="1"/>
  <c r="P292" i="54" s="1"/>
  <c r="S292" i="54" s="1"/>
  <c r="P291" i="54" a="1"/>
  <c r="P291" i="54" s="1"/>
  <c r="S291" i="54" s="1"/>
  <c r="P290" i="54" a="1"/>
  <c r="P290" i="54" s="1"/>
  <c r="S290" i="54" s="1"/>
  <c r="P289" i="54" a="1"/>
  <c r="P289" i="54" s="1"/>
  <c r="S289" i="54" s="1"/>
  <c r="P288" i="54" a="1"/>
  <c r="P288" i="54" s="1"/>
  <c r="S288" i="54" s="1"/>
  <c r="P287" i="54" a="1"/>
  <c r="P287" i="54" s="1"/>
  <c r="S287" i="54" s="1"/>
  <c r="P286" i="54" a="1"/>
  <c r="P286" i="54" s="1"/>
  <c r="S286" i="54" s="1"/>
  <c r="P285" i="54" a="1"/>
  <c r="P285" i="54" s="1"/>
  <c r="S285" i="54" s="1"/>
  <c r="P284" i="54" a="1"/>
  <c r="P284" i="54" s="1"/>
  <c r="S284" i="54" s="1"/>
  <c r="P283" i="54" a="1"/>
  <c r="P283" i="54" s="1"/>
  <c r="S283" i="54" s="1"/>
  <c r="P282" i="54" a="1"/>
  <c r="P282" i="54" s="1"/>
  <c r="S282" i="54" s="1"/>
  <c r="P281" i="54" a="1"/>
  <c r="P281" i="54" s="1"/>
  <c r="S281" i="54" s="1"/>
  <c r="P280" i="54" a="1"/>
  <c r="P280" i="54" s="1"/>
  <c r="S280" i="54" s="1"/>
  <c r="P279" i="54" a="1"/>
  <c r="P279" i="54" s="1"/>
  <c r="S279" i="54" s="1"/>
  <c r="P278" i="54" a="1"/>
  <c r="P278" i="54" s="1"/>
  <c r="S278" i="54" s="1"/>
  <c r="P277" i="54" a="1"/>
  <c r="P277" i="54" s="1"/>
  <c r="S277" i="54" s="1"/>
  <c r="P276" i="54" a="1"/>
  <c r="P276" i="54" s="1"/>
  <c r="S276" i="54" s="1"/>
  <c r="P275" i="54" a="1"/>
  <c r="P275" i="54" s="1"/>
  <c r="S275" i="54" s="1"/>
  <c r="P274" i="54" a="1"/>
  <c r="P274" i="54" s="1"/>
  <c r="S274" i="54" s="1"/>
  <c r="P273" i="54" a="1"/>
  <c r="P273" i="54" s="1"/>
  <c r="S273" i="54" s="1"/>
  <c r="P272" i="54" a="1"/>
  <c r="P272" i="54" s="1"/>
  <c r="S272" i="54" s="1"/>
  <c r="P271" i="54" a="1"/>
  <c r="P271" i="54" s="1"/>
  <c r="S271" i="54" s="1"/>
  <c r="P270" i="54" a="1"/>
  <c r="P270" i="54" s="1"/>
  <c r="S270" i="54" s="1"/>
  <c r="P269" i="54" a="1"/>
  <c r="P269" i="54" s="1"/>
  <c r="S269" i="54" s="1"/>
  <c r="P268" i="54" a="1"/>
  <c r="P268" i="54" s="1"/>
  <c r="S268" i="54" s="1"/>
  <c r="P267" i="54" a="1"/>
  <c r="P267" i="54" s="1"/>
  <c r="S267" i="54" s="1"/>
  <c r="P266" i="54" a="1"/>
  <c r="P266" i="54" s="1"/>
  <c r="S266" i="54" s="1"/>
  <c r="P265" i="54" a="1"/>
  <c r="P265" i="54" s="1"/>
  <c r="S265" i="54" s="1"/>
  <c r="P264" i="54" a="1"/>
  <c r="P264" i="54" s="1"/>
  <c r="S264" i="54" s="1"/>
  <c r="P263" i="54" a="1"/>
  <c r="P263" i="54" s="1"/>
  <c r="S263" i="54" s="1"/>
  <c r="P262" i="54" a="1"/>
  <c r="P262" i="54" s="1"/>
  <c r="S262" i="54" s="1"/>
  <c r="P261" i="54" a="1"/>
  <c r="P261" i="54" s="1"/>
  <c r="S261" i="54" s="1"/>
  <c r="P260" i="54" a="1"/>
  <c r="P260" i="54" s="1"/>
  <c r="S260" i="54" s="1"/>
  <c r="P259" i="54" a="1"/>
  <c r="P259" i="54" s="1"/>
  <c r="S259" i="54" s="1"/>
  <c r="P258" i="54" a="1"/>
  <c r="P258" i="54" s="1"/>
  <c r="S258" i="54" s="1"/>
  <c r="P257" i="54" a="1"/>
  <c r="P257" i="54" s="1"/>
  <c r="S257" i="54" s="1"/>
  <c r="P256" i="54" a="1"/>
  <c r="P256" i="54" s="1"/>
  <c r="S256" i="54" s="1"/>
  <c r="P255" i="54" a="1"/>
  <c r="P255" i="54" s="1"/>
  <c r="S255" i="54" s="1"/>
  <c r="P254" i="54" a="1"/>
  <c r="P254" i="54" s="1"/>
  <c r="S254" i="54" s="1"/>
  <c r="P253" i="54" a="1"/>
  <c r="P253" i="54" s="1"/>
  <c r="S253" i="54" s="1"/>
  <c r="P252" i="54" a="1"/>
  <c r="P252" i="54" s="1"/>
  <c r="S252" i="54" s="1"/>
  <c r="P251" i="54" a="1"/>
  <c r="P251" i="54" s="1"/>
  <c r="S251" i="54" s="1"/>
  <c r="P250" i="54" a="1"/>
  <c r="P250" i="54" s="1"/>
  <c r="S250" i="54" s="1"/>
  <c r="P249" i="54" a="1"/>
  <c r="P249" i="54" s="1"/>
  <c r="S249" i="54" s="1"/>
  <c r="P248" i="54" a="1"/>
  <c r="P248" i="54" s="1"/>
  <c r="S248" i="54" s="1"/>
  <c r="P247" i="54" a="1"/>
  <c r="P247" i="54" s="1"/>
  <c r="S247" i="54" s="1"/>
  <c r="Q74" i="49"/>
  <c r="O74" i="49"/>
  <c r="Q29" i="49"/>
  <c r="R29" i="49" s="1"/>
  <c r="O29" i="49"/>
  <c r="S29" i="49" s="1"/>
  <c r="Q28" i="49"/>
  <c r="R28" i="49" s="1"/>
  <c r="O28" i="49"/>
  <c r="S28" i="49" s="1"/>
  <c r="Q27" i="49"/>
  <c r="R27" i="49" s="1"/>
  <c r="O27" i="49"/>
  <c r="S27" i="49" s="1"/>
  <c r="Q26" i="49"/>
  <c r="R26" i="49" s="1"/>
  <c r="O26" i="49"/>
  <c r="S26" i="49" s="1"/>
  <c r="Q25" i="49"/>
  <c r="R25" i="49" s="1"/>
  <c r="O25" i="49"/>
  <c r="Q24" i="49"/>
  <c r="R24" i="49" s="1"/>
  <c r="O24" i="49"/>
  <c r="Q23" i="49"/>
  <c r="R23" i="49" s="1"/>
  <c r="O23" i="49"/>
  <c r="Q22" i="49"/>
  <c r="R22" i="49" s="1"/>
  <c r="O22" i="49"/>
  <c r="S22" i="49" s="1"/>
  <c r="Q21" i="49"/>
  <c r="R21" i="49" s="1"/>
  <c r="O21" i="49"/>
  <c r="S21" i="49" s="1"/>
  <c r="Q20" i="49"/>
  <c r="O20" i="49"/>
  <c r="Q19" i="49"/>
  <c r="R19" i="49" s="1"/>
  <c r="O19" i="49"/>
  <c r="Q18" i="49"/>
  <c r="R18" i="49" s="1"/>
  <c r="O18" i="49"/>
  <c r="Q17" i="49"/>
  <c r="R17" i="49" s="1"/>
  <c r="O17" i="49"/>
  <c r="Q16" i="49"/>
  <c r="R16" i="49" s="1"/>
  <c r="O16" i="49"/>
  <c r="Q15" i="49"/>
  <c r="R15" i="49" s="1"/>
  <c r="O15" i="49"/>
  <c r="Q14" i="49"/>
  <c r="R14" i="49" s="1"/>
  <c r="O14" i="49"/>
  <c r="CE3" i="49" s="1"/>
  <c r="Q13" i="49"/>
  <c r="R13" i="49" s="1"/>
  <c r="O13" i="49"/>
  <c r="Q12" i="49"/>
  <c r="R12" i="49" s="1"/>
  <c r="O12" i="49"/>
  <c r="Q464" i="49"/>
  <c r="O464" i="49"/>
  <c r="Q463" i="49"/>
  <c r="O463" i="49"/>
  <c r="Q462" i="49"/>
  <c r="O462" i="49"/>
  <c r="Q461" i="49"/>
  <c r="O461" i="49"/>
  <c r="Q460" i="49"/>
  <c r="O460" i="49"/>
  <c r="Q459" i="49"/>
  <c r="O459" i="49"/>
  <c r="Q458" i="49"/>
  <c r="O458" i="49"/>
  <c r="Q457" i="49"/>
  <c r="O457" i="49"/>
  <c r="Q456" i="49"/>
  <c r="O456" i="49"/>
  <c r="Q455" i="49"/>
  <c r="O455" i="49"/>
  <c r="Q454" i="49"/>
  <c r="O454" i="49"/>
  <c r="Q453" i="49"/>
  <c r="O453" i="49"/>
  <c r="Q452" i="49"/>
  <c r="O452" i="49"/>
  <c r="Q451" i="49"/>
  <c r="O451" i="49"/>
  <c r="Q450" i="49"/>
  <c r="O450" i="49"/>
  <c r="Q449" i="49"/>
  <c r="O449" i="49"/>
  <c r="Q448" i="49"/>
  <c r="O448" i="49"/>
  <c r="Q447" i="49"/>
  <c r="O447" i="49"/>
  <c r="Q446" i="49"/>
  <c r="O446" i="49"/>
  <c r="Q445" i="49"/>
  <c r="O445" i="49"/>
  <c r="Q444" i="49"/>
  <c r="O444" i="49"/>
  <c r="Q443" i="49"/>
  <c r="O443" i="49"/>
  <c r="Q442" i="49"/>
  <c r="O442" i="49"/>
  <c r="Q441" i="49"/>
  <c r="O441" i="49"/>
  <c r="Q440" i="49"/>
  <c r="O440" i="49"/>
  <c r="Q439" i="49"/>
  <c r="O439" i="49"/>
  <c r="Q438" i="49"/>
  <c r="O438" i="49"/>
  <c r="Q437" i="49"/>
  <c r="O437" i="49"/>
  <c r="Q436" i="49"/>
  <c r="O436" i="49"/>
  <c r="Q435" i="49"/>
  <c r="O435" i="49"/>
  <c r="Q434" i="49"/>
  <c r="O434" i="49"/>
  <c r="Q433" i="49"/>
  <c r="O433" i="49"/>
  <c r="Q432" i="49"/>
  <c r="O432" i="49"/>
  <c r="Q431" i="49"/>
  <c r="O431" i="49"/>
  <c r="Q430" i="49"/>
  <c r="O430" i="49"/>
  <c r="Q429" i="49"/>
  <c r="O429" i="49"/>
  <c r="Q428" i="49"/>
  <c r="O428" i="49"/>
  <c r="Q427" i="49"/>
  <c r="O427" i="49"/>
  <c r="Q426" i="49"/>
  <c r="O426" i="49"/>
  <c r="Q425" i="49"/>
  <c r="O425" i="49"/>
  <c r="Q424" i="49"/>
  <c r="O424" i="49"/>
  <c r="Q423" i="49"/>
  <c r="O423" i="49"/>
  <c r="Q422" i="49"/>
  <c r="O422" i="49"/>
  <c r="Q421" i="49"/>
  <c r="O421" i="49"/>
  <c r="Q420" i="49"/>
  <c r="O420" i="49"/>
  <c r="Q419" i="49"/>
  <c r="O419" i="49"/>
  <c r="Q418" i="49"/>
  <c r="O418" i="49"/>
  <c r="Q417" i="49"/>
  <c r="O417" i="49"/>
  <c r="Q416" i="49"/>
  <c r="O416" i="49"/>
  <c r="Q415" i="49"/>
  <c r="O415" i="49"/>
  <c r="Q414" i="49"/>
  <c r="O414" i="49"/>
  <c r="Q413" i="49"/>
  <c r="O413" i="49"/>
  <c r="Q412" i="49"/>
  <c r="O412" i="49"/>
  <c r="Q411" i="49"/>
  <c r="O411" i="49"/>
  <c r="Q410" i="49"/>
  <c r="O410" i="49"/>
  <c r="Q409" i="49"/>
  <c r="O409" i="49"/>
  <c r="Q408" i="49"/>
  <c r="O408" i="49"/>
  <c r="Q407" i="49"/>
  <c r="O407" i="49"/>
  <c r="Q406" i="49"/>
  <c r="O406" i="49"/>
  <c r="Q405" i="49"/>
  <c r="O405" i="49"/>
  <c r="Q404" i="49"/>
  <c r="O404" i="49"/>
  <c r="Q403" i="49"/>
  <c r="O403" i="49"/>
  <c r="Q402" i="49"/>
  <c r="O402" i="49"/>
  <c r="Q401" i="49"/>
  <c r="O401" i="49"/>
  <c r="Q400" i="49"/>
  <c r="O400" i="49"/>
  <c r="Q399" i="49"/>
  <c r="O399" i="49"/>
  <c r="Q398" i="49"/>
  <c r="O398" i="49"/>
  <c r="Q397" i="49"/>
  <c r="O397" i="49"/>
  <c r="Q396" i="49"/>
  <c r="O396" i="49"/>
  <c r="Q395" i="49"/>
  <c r="O395" i="49"/>
  <c r="Q394" i="49"/>
  <c r="O394" i="49"/>
  <c r="Q393" i="49"/>
  <c r="O393" i="49"/>
  <c r="Q392" i="49"/>
  <c r="O392" i="49"/>
  <c r="Q391" i="49"/>
  <c r="O391" i="49"/>
  <c r="Q390" i="49"/>
  <c r="O390" i="49"/>
  <c r="Q389" i="49"/>
  <c r="O389" i="49"/>
  <c r="Q388" i="49"/>
  <c r="O388" i="49"/>
  <c r="Q387" i="49"/>
  <c r="O387" i="49"/>
  <c r="Q386" i="49"/>
  <c r="O386" i="49"/>
  <c r="Q385" i="49"/>
  <c r="O385" i="49"/>
  <c r="Q384" i="49"/>
  <c r="O384" i="49"/>
  <c r="Q383" i="49"/>
  <c r="O383" i="49"/>
  <c r="Q382" i="49"/>
  <c r="O382" i="49"/>
  <c r="Q381" i="49"/>
  <c r="O381" i="49"/>
  <c r="Q380" i="49"/>
  <c r="O380" i="49"/>
  <c r="Q379" i="49"/>
  <c r="O379" i="49"/>
  <c r="Q378" i="49"/>
  <c r="O378" i="49"/>
  <c r="Q377" i="49"/>
  <c r="O377" i="49"/>
  <c r="Q376" i="49"/>
  <c r="O376" i="49"/>
  <c r="Q375" i="49"/>
  <c r="O375" i="49"/>
  <c r="Q374" i="49"/>
  <c r="O374" i="49"/>
  <c r="Q373" i="49"/>
  <c r="O373" i="49"/>
  <c r="Q372" i="49"/>
  <c r="O372" i="49"/>
  <c r="Q371" i="49"/>
  <c r="O371" i="49"/>
  <c r="Q370" i="49"/>
  <c r="O370" i="49"/>
  <c r="Q369" i="49"/>
  <c r="O369" i="49"/>
  <c r="Q368" i="49"/>
  <c r="O368" i="49"/>
  <c r="Q367" i="49"/>
  <c r="O367" i="49"/>
  <c r="Q366" i="49"/>
  <c r="O366" i="49"/>
  <c r="Q365" i="49"/>
  <c r="O365" i="49"/>
  <c r="Q364" i="49"/>
  <c r="O364" i="49"/>
  <c r="Q363" i="49"/>
  <c r="O363" i="49"/>
  <c r="Q362" i="49"/>
  <c r="O362" i="49"/>
  <c r="Q361" i="49"/>
  <c r="O361" i="49"/>
  <c r="Q360" i="49"/>
  <c r="O360" i="49"/>
  <c r="Q359" i="49"/>
  <c r="O359" i="49"/>
  <c r="Q358" i="49"/>
  <c r="O358" i="49"/>
  <c r="Q357" i="49"/>
  <c r="O357" i="49"/>
  <c r="Q356" i="49"/>
  <c r="O356" i="49"/>
  <c r="Q355" i="49"/>
  <c r="O355" i="49"/>
  <c r="Q354" i="49"/>
  <c r="O354" i="49"/>
  <c r="Q353" i="49"/>
  <c r="O353" i="49"/>
  <c r="Q352" i="49"/>
  <c r="O352" i="49"/>
  <c r="Q351" i="49"/>
  <c r="O351" i="49"/>
  <c r="Q350" i="49"/>
  <c r="O350" i="49"/>
  <c r="Q349" i="49"/>
  <c r="O349" i="49"/>
  <c r="Q348" i="49"/>
  <c r="O348" i="49"/>
  <c r="Q347" i="49"/>
  <c r="O347" i="49"/>
  <c r="Q346" i="49"/>
  <c r="O346" i="49"/>
  <c r="Q345" i="49"/>
  <c r="O345" i="49"/>
  <c r="Q344" i="49"/>
  <c r="R344" i="49" s="1"/>
  <c r="O344" i="49"/>
  <c r="S344" i="49" s="1"/>
  <c r="Q343" i="49"/>
  <c r="O343" i="49"/>
  <c r="Q342" i="49"/>
  <c r="O342" i="49"/>
  <c r="Q341" i="49"/>
  <c r="O341" i="49"/>
  <c r="Q340" i="49"/>
  <c r="O340" i="49"/>
  <c r="Q339" i="49"/>
  <c r="O339" i="49"/>
  <c r="Q338" i="49"/>
  <c r="O338" i="49"/>
  <c r="Q337" i="49"/>
  <c r="O337" i="49"/>
  <c r="Q336" i="49"/>
  <c r="O336" i="49"/>
  <c r="Q335" i="49"/>
  <c r="O335" i="49"/>
  <c r="Q334" i="49"/>
  <c r="O334" i="49"/>
  <c r="Q333" i="49"/>
  <c r="O333" i="49"/>
  <c r="Q332" i="49"/>
  <c r="O332" i="49"/>
  <c r="Q331" i="49"/>
  <c r="O331" i="49"/>
  <c r="Q330" i="49"/>
  <c r="O330" i="49"/>
  <c r="Q329" i="49"/>
  <c r="O329" i="49"/>
  <c r="Q328" i="49"/>
  <c r="O328" i="49"/>
  <c r="Q327" i="49"/>
  <c r="O327" i="49"/>
  <c r="Q326" i="49"/>
  <c r="O326" i="49"/>
  <c r="Q325" i="49"/>
  <c r="O325" i="49"/>
  <c r="Q324" i="49"/>
  <c r="O324" i="49"/>
  <c r="Q323" i="49"/>
  <c r="O323" i="49"/>
  <c r="Q322" i="49"/>
  <c r="O322" i="49"/>
  <c r="Q321" i="49"/>
  <c r="O321" i="49"/>
  <c r="Q320" i="49"/>
  <c r="O320" i="49"/>
  <c r="Q319" i="49"/>
  <c r="O319" i="49"/>
  <c r="Q318" i="49"/>
  <c r="O318" i="49"/>
  <c r="Q317" i="49"/>
  <c r="O317" i="49"/>
  <c r="Q316" i="49"/>
  <c r="O316" i="49"/>
  <c r="Q315" i="49"/>
  <c r="O315" i="49"/>
  <c r="Q314" i="49"/>
  <c r="O314" i="49"/>
  <c r="Q313" i="49"/>
  <c r="O313" i="49"/>
  <c r="Q312" i="49"/>
  <c r="O312" i="49"/>
  <c r="Q311" i="49"/>
  <c r="O311" i="49"/>
  <c r="Q310" i="49"/>
  <c r="O310" i="49"/>
  <c r="Q309" i="49"/>
  <c r="O309" i="49"/>
  <c r="Q308" i="49"/>
  <c r="O308" i="49"/>
  <c r="Q307" i="49"/>
  <c r="O307" i="49"/>
  <c r="Q306" i="49"/>
  <c r="O306" i="49"/>
  <c r="Q305" i="49"/>
  <c r="O305" i="49"/>
  <c r="Q304" i="49"/>
  <c r="O304" i="49"/>
  <c r="Q303" i="49"/>
  <c r="O303" i="49"/>
  <c r="Q302" i="49"/>
  <c r="O302" i="49"/>
  <c r="Q301" i="49"/>
  <c r="O301" i="49"/>
  <c r="Q300" i="49"/>
  <c r="O300" i="49"/>
  <c r="Q299" i="49"/>
  <c r="O299" i="49"/>
  <c r="Q298" i="49"/>
  <c r="O298" i="49"/>
  <c r="Q297" i="49"/>
  <c r="O297" i="49"/>
  <c r="Q296" i="49"/>
  <c r="O296" i="49"/>
  <c r="Q295" i="49"/>
  <c r="O295" i="49"/>
  <c r="Q294" i="49"/>
  <c r="O294" i="49"/>
  <c r="Q293" i="49"/>
  <c r="O293" i="49"/>
  <c r="Q292" i="49"/>
  <c r="O292" i="49"/>
  <c r="Q291" i="49"/>
  <c r="O291" i="49"/>
  <c r="Q290" i="49"/>
  <c r="O290" i="49"/>
  <c r="Q289" i="49"/>
  <c r="O289" i="49"/>
  <c r="Q288" i="49"/>
  <c r="O288" i="49"/>
  <c r="Q287" i="49"/>
  <c r="O287" i="49"/>
  <c r="Q286" i="49"/>
  <c r="O286" i="49"/>
  <c r="Q285" i="49"/>
  <c r="O285" i="49"/>
  <c r="Q284" i="49"/>
  <c r="O284" i="49"/>
  <c r="Q283" i="49"/>
  <c r="O283" i="49"/>
  <c r="Q282" i="49"/>
  <c r="O282" i="49"/>
  <c r="Q281" i="49"/>
  <c r="O281" i="49"/>
  <c r="Q280" i="49"/>
  <c r="O280" i="49"/>
  <c r="Q279" i="49"/>
  <c r="O279" i="49"/>
  <c r="Q278" i="49"/>
  <c r="O278" i="49"/>
  <c r="Q277" i="49"/>
  <c r="O277" i="49"/>
  <c r="Q276" i="49"/>
  <c r="O276" i="49"/>
  <c r="Q275" i="49"/>
  <c r="O275" i="49"/>
  <c r="Q274" i="49"/>
  <c r="O274" i="49"/>
  <c r="Q273" i="49"/>
  <c r="O273" i="49"/>
  <c r="Q272" i="49"/>
  <c r="O272" i="49"/>
  <c r="Q271" i="49"/>
  <c r="O271" i="49"/>
  <c r="Q270" i="49"/>
  <c r="O270" i="49"/>
  <c r="Q269" i="49"/>
  <c r="O269" i="49"/>
  <c r="Q268" i="49"/>
  <c r="O268" i="49"/>
  <c r="Q267" i="49"/>
  <c r="O267" i="49"/>
  <c r="Q266" i="49"/>
  <c r="O266" i="49"/>
  <c r="Q265" i="49"/>
  <c r="O265" i="49"/>
  <c r="Q264" i="49"/>
  <c r="O264" i="49"/>
  <c r="Q263" i="49"/>
  <c r="O263" i="49"/>
  <c r="Q262" i="49"/>
  <c r="O262" i="49"/>
  <c r="Q261" i="49"/>
  <c r="O261" i="49"/>
  <c r="Q260" i="49"/>
  <c r="O260" i="49"/>
  <c r="Q259" i="49"/>
  <c r="O259" i="49"/>
  <c r="Q258" i="49"/>
  <c r="O258" i="49"/>
  <c r="Q257" i="49"/>
  <c r="O257" i="49"/>
  <c r="Q256" i="49"/>
  <c r="O256" i="49"/>
  <c r="Q255" i="49"/>
  <c r="O255" i="49"/>
  <c r="Q254" i="49"/>
  <c r="O254" i="49"/>
  <c r="Q253" i="49"/>
  <c r="O253" i="49"/>
  <c r="Q252" i="49"/>
  <c r="O252" i="49"/>
  <c r="Q251" i="49"/>
  <c r="O251" i="49"/>
  <c r="Q250" i="49"/>
  <c r="O250" i="49"/>
  <c r="Q249" i="49"/>
  <c r="O249" i="49"/>
  <c r="Q248" i="49"/>
  <c r="O248" i="49"/>
  <c r="Q247" i="49"/>
  <c r="O247" i="49"/>
  <c r="Q246" i="49"/>
  <c r="O246" i="49"/>
  <c r="Q245" i="49"/>
  <c r="O245" i="49"/>
  <c r="Q244" i="49"/>
  <c r="O244" i="49"/>
  <c r="Q243" i="49"/>
  <c r="O243" i="49"/>
  <c r="Q242" i="49"/>
  <c r="O242" i="49"/>
  <c r="Q241" i="49"/>
  <c r="O241" i="49"/>
  <c r="Q240" i="49"/>
  <c r="O240" i="49"/>
  <c r="Q239" i="49"/>
  <c r="O239" i="49"/>
  <c r="Q238" i="49"/>
  <c r="O238" i="49"/>
  <c r="Q237" i="49"/>
  <c r="O237" i="49"/>
  <c r="Q236" i="49"/>
  <c r="O236" i="49"/>
  <c r="Q235" i="49"/>
  <c r="O235" i="49"/>
  <c r="Q234" i="49"/>
  <c r="O234" i="49"/>
  <c r="Q233" i="49"/>
  <c r="O233" i="49"/>
  <c r="Q232" i="49"/>
  <c r="O232" i="49"/>
  <c r="Q231" i="49"/>
  <c r="O231" i="49"/>
  <c r="Q230" i="49"/>
  <c r="O230" i="49"/>
  <c r="Q229" i="49"/>
  <c r="O229" i="49"/>
  <c r="Q228" i="49"/>
  <c r="R228" i="49" s="1"/>
  <c r="O228" i="49"/>
  <c r="S228" i="49" s="1"/>
  <c r="Q227" i="49"/>
  <c r="O227" i="49"/>
  <c r="Q226" i="49"/>
  <c r="O226" i="49"/>
  <c r="Q225" i="49"/>
  <c r="O225" i="49"/>
  <c r="Q224" i="49"/>
  <c r="O224" i="49"/>
  <c r="Q223" i="49"/>
  <c r="O223" i="49"/>
  <c r="Q222" i="49"/>
  <c r="O222" i="49"/>
  <c r="Q221" i="49"/>
  <c r="O221" i="49"/>
  <c r="Q220" i="49"/>
  <c r="O220" i="49"/>
  <c r="Q219" i="49"/>
  <c r="O219" i="49"/>
  <c r="Q218" i="49"/>
  <c r="O218" i="49"/>
  <c r="Q217" i="49"/>
  <c r="O217" i="49"/>
  <c r="Q216" i="49"/>
  <c r="O216" i="49"/>
  <c r="Q215" i="49"/>
  <c r="O215" i="49"/>
  <c r="Q214" i="49"/>
  <c r="O214" i="49"/>
  <c r="Q213" i="49"/>
  <c r="O213" i="49"/>
  <c r="Q212" i="49"/>
  <c r="O212" i="49"/>
  <c r="Q211" i="49"/>
  <c r="O211" i="49"/>
  <c r="Q210" i="49"/>
  <c r="O210" i="49"/>
  <c r="Q209" i="49"/>
  <c r="O209" i="49"/>
  <c r="Q208" i="49"/>
  <c r="O208" i="49"/>
  <c r="Q207" i="49"/>
  <c r="O207" i="49"/>
  <c r="Q206" i="49"/>
  <c r="O206" i="49"/>
  <c r="Q205" i="49"/>
  <c r="O205" i="49"/>
  <c r="Q204" i="49"/>
  <c r="O204" i="49"/>
  <c r="Q203" i="49"/>
  <c r="O203" i="49"/>
  <c r="Q202" i="49"/>
  <c r="O202" i="49"/>
  <c r="Q201" i="49"/>
  <c r="O201" i="49"/>
  <c r="Q200" i="49"/>
  <c r="O200" i="49"/>
  <c r="Q199" i="49"/>
  <c r="O199" i="49"/>
  <c r="Q198" i="49"/>
  <c r="O198" i="49"/>
  <c r="Q197" i="49"/>
  <c r="O197" i="49"/>
  <c r="Q196" i="49"/>
  <c r="O196" i="49"/>
  <c r="Q195" i="49"/>
  <c r="O195" i="49"/>
  <c r="Q194" i="49"/>
  <c r="O194" i="49"/>
  <c r="Q193" i="49"/>
  <c r="O193" i="49"/>
  <c r="Q192" i="49"/>
  <c r="O192" i="49"/>
  <c r="Q191" i="49"/>
  <c r="O191" i="49"/>
  <c r="Q190" i="49"/>
  <c r="O190" i="49"/>
  <c r="Q189" i="49"/>
  <c r="O189" i="49"/>
  <c r="Q188" i="49"/>
  <c r="O188" i="49"/>
  <c r="Q187" i="49"/>
  <c r="O187" i="49"/>
  <c r="Q186" i="49"/>
  <c r="O186" i="49"/>
  <c r="Q185" i="49"/>
  <c r="O185" i="49"/>
  <c r="Q184" i="49"/>
  <c r="O184" i="49"/>
  <c r="Q183" i="49"/>
  <c r="O183" i="49"/>
  <c r="Q182" i="49"/>
  <c r="O182" i="49"/>
  <c r="Q181" i="49"/>
  <c r="O181" i="49"/>
  <c r="Q180" i="49"/>
  <c r="O180" i="49"/>
  <c r="Q179" i="49"/>
  <c r="O179" i="49"/>
  <c r="Q178" i="49"/>
  <c r="O178" i="49"/>
  <c r="Q177" i="49"/>
  <c r="O177" i="49"/>
  <c r="Q176" i="49"/>
  <c r="O176" i="49"/>
  <c r="Q175" i="49"/>
  <c r="O175" i="49"/>
  <c r="Q174" i="49"/>
  <c r="O174" i="49"/>
  <c r="Q173" i="49"/>
  <c r="O173" i="49"/>
  <c r="Q172" i="49"/>
  <c r="O172" i="49"/>
  <c r="Q171" i="49"/>
  <c r="O171" i="49"/>
  <c r="Q170" i="49"/>
  <c r="O170" i="49"/>
  <c r="Q169" i="49"/>
  <c r="O169" i="49"/>
  <c r="Q168" i="49"/>
  <c r="O168" i="49"/>
  <c r="Q167" i="49"/>
  <c r="O167" i="49"/>
  <c r="Q166" i="49"/>
  <c r="O166" i="49"/>
  <c r="Q165" i="49"/>
  <c r="O165" i="49"/>
  <c r="Q164" i="49"/>
  <c r="O164" i="49"/>
  <c r="Q163" i="49"/>
  <c r="O163" i="49"/>
  <c r="Q162" i="49"/>
  <c r="O162" i="49"/>
  <c r="Q161" i="49"/>
  <c r="O161" i="49"/>
  <c r="Q160" i="49"/>
  <c r="O160" i="49"/>
  <c r="Q159" i="49"/>
  <c r="O159" i="49"/>
  <c r="Q158" i="49"/>
  <c r="O158" i="49"/>
  <c r="Q157" i="49"/>
  <c r="R157" i="49" s="1"/>
  <c r="O157" i="49"/>
  <c r="S157" i="49" s="1"/>
  <c r="Q156" i="49"/>
  <c r="O156" i="49"/>
  <c r="Q155" i="49"/>
  <c r="O155" i="49"/>
  <c r="Q154" i="49"/>
  <c r="R154" i="49" s="1"/>
  <c r="O154" i="49"/>
  <c r="Q153" i="49"/>
  <c r="R153" i="49" s="1"/>
  <c r="O153" i="49"/>
  <c r="S153" i="49" s="1"/>
  <c r="Q152" i="49"/>
  <c r="O152" i="49"/>
  <c r="Q151" i="49"/>
  <c r="O151" i="49"/>
  <c r="Q150" i="49"/>
  <c r="O150" i="49"/>
  <c r="Q149" i="49"/>
  <c r="O149" i="49"/>
  <c r="Q148" i="49"/>
  <c r="O148" i="49"/>
  <c r="Q147" i="49"/>
  <c r="O147" i="49"/>
  <c r="Q146" i="49"/>
  <c r="O146" i="49"/>
  <c r="Q145" i="49"/>
  <c r="O145" i="49"/>
  <c r="Q144" i="49"/>
  <c r="O144" i="49"/>
  <c r="Q143" i="49"/>
  <c r="R143" i="49" s="1"/>
  <c r="O143" i="49"/>
  <c r="S143" i="49" s="1"/>
  <c r="Q142" i="49"/>
  <c r="O142" i="49"/>
  <c r="Q141" i="49"/>
  <c r="R141" i="49" s="1"/>
  <c r="O141" i="49"/>
  <c r="Q140" i="49"/>
  <c r="O140" i="49"/>
  <c r="Q139" i="49"/>
  <c r="O139" i="49"/>
  <c r="Q138" i="49"/>
  <c r="O138" i="49"/>
  <c r="Q137" i="49"/>
  <c r="R137" i="49" s="1"/>
  <c r="O137" i="49"/>
  <c r="S137" i="49" s="1"/>
  <c r="Q136" i="49"/>
  <c r="O136" i="49"/>
  <c r="Q135" i="49"/>
  <c r="R135" i="49" s="1"/>
  <c r="O135" i="49"/>
  <c r="Q134" i="49"/>
  <c r="R134" i="49" s="1"/>
  <c r="O134" i="49"/>
  <c r="S134" i="49" s="1"/>
  <c r="Q133" i="49"/>
  <c r="O133" i="49"/>
  <c r="Q132" i="49"/>
  <c r="O132" i="49"/>
  <c r="Q131" i="49"/>
  <c r="R131" i="49" s="1"/>
  <c r="O131" i="49"/>
  <c r="S131" i="49" s="1"/>
  <c r="Q130" i="49"/>
  <c r="O130" i="49"/>
  <c r="Q129" i="49"/>
  <c r="O129" i="49"/>
  <c r="Q128" i="49"/>
  <c r="R128" i="49" s="1"/>
  <c r="O128" i="49"/>
  <c r="S128" i="49" s="1"/>
  <c r="Q127" i="49"/>
  <c r="R127" i="49" s="1"/>
  <c r="O127" i="49"/>
  <c r="Q126" i="49"/>
  <c r="O126" i="49"/>
  <c r="Q125" i="49"/>
  <c r="R125" i="49" s="1"/>
  <c r="O125" i="49"/>
  <c r="S125" i="49" s="1"/>
  <c r="Q124" i="49"/>
  <c r="O124" i="49"/>
  <c r="Q123" i="49"/>
  <c r="O123" i="49"/>
  <c r="Q122" i="49"/>
  <c r="O122" i="49"/>
  <c r="Q121" i="49"/>
  <c r="O121" i="49"/>
  <c r="Q120" i="49"/>
  <c r="O120" i="49"/>
  <c r="Q119" i="49"/>
  <c r="O119" i="49"/>
  <c r="Q118" i="49"/>
  <c r="O118" i="49"/>
  <c r="Q117" i="49"/>
  <c r="O117" i="49"/>
  <c r="Q116" i="49"/>
  <c r="O116" i="49"/>
  <c r="Q115" i="49"/>
  <c r="O115" i="49"/>
  <c r="Q114" i="49"/>
  <c r="O114" i="49"/>
  <c r="Q113" i="49"/>
  <c r="R113" i="49" s="1"/>
  <c r="O113" i="49"/>
  <c r="S113" i="49" s="1"/>
  <c r="Q112" i="49"/>
  <c r="R112" i="49" s="1"/>
  <c r="O112" i="49"/>
  <c r="Q111" i="49"/>
  <c r="O111" i="49"/>
  <c r="Q110" i="49"/>
  <c r="O110" i="49"/>
  <c r="Q109" i="49"/>
  <c r="O109" i="49"/>
  <c r="Q108" i="49"/>
  <c r="O108" i="49"/>
  <c r="Q107" i="49"/>
  <c r="O107" i="49"/>
  <c r="Q106" i="49"/>
  <c r="R106" i="49" s="1"/>
  <c r="O106" i="49"/>
  <c r="S106" i="49" s="1"/>
  <c r="Q105" i="49"/>
  <c r="O105" i="49"/>
  <c r="Q104" i="49"/>
  <c r="O104" i="49"/>
  <c r="Q103" i="49"/>
  <c r="O103" i="49"/>
  <c r="Q102" i="49"/>
  <c r="O102" i="49"/>
  <c r="Q101" i="49"/>
  <c r="R101" i="49" s="1"/>
  <c r="O101" i="49"/>
  <c r="S101" i="49" s="1"/>
  <c r="Q100" i="49"/>
  <c r="R100" i="49" s="1"/>
  <c r="O100" i="49"/>
  <c r="Q99" i="49"/>
  <c r="O99" i="49"/>
  <c r="Q98" i="49"/>
  <c r="O98" i="49"/>
  <c r="Q97" i="49"/>
  <c r="O97" i="49"/>
  <c r="Q96" i="49"/>
  <c r="O96" i="49"/>
  <c r="Q95" i="49"/>
  <c r="O95" i="49"/>
  <c r="Q94" i="49"/>
  <c r="O94" i="49"/>
  <c r="Q93" i="49"/>
  <c r="O93" i="49"/>
  <c r="Q92" i="49"/>
  <c r="O92" i="49"/>
  <c r="Q91" i="49"/>
  <c r="O91" i="49"/>
  <c r="Q90" i="49"/>
  <c r="O90" i="49"/>
  <c r="Q89" i="49"/>
  <c r="R89" i="49" s="1"/>
  <c r="O89" i="49"/>
  <c r="S89" i="49" s="1"/>
  <c r="Q88" i="49"/>
  <c r="R88" i="49" s="1"/>
  <c r="O88" i="49"/>
  <c r="S88" i="49" s="1"/>
  <c r="Q87" i="49"/>
  <c r="O87" i="49"/>
  <c r="Q86" i="49"/>
  <c r="O86" i="49"/>
  <c r="Q85" i="49"/>
  <c r="O85" i="49"/>
  <c r="Q84" i="49"/>
  <c r="O84" i="49"/>
  <c r="Q83" i="49"/>
  <c r="R83" i="49" s="1"/>
  <c r="O83" i="49"/>
  <c r="S83" i="49" s="1"/>
  <c r="Q82" i="49"/>
  <c r="R82" i="49" s="1"/>
  <c r="O82" i="49"/>
  <c r="Q81" i="49"/>
  <c r="O81" i="49"/>
  <c r="Q80" i="49"/>
  <c r="R80" i="49" s="1"/>
  <c r="O80" i="49"/>
  <c r="S80" i="49" s="1"/>
  <c r="Q79" i="49"/>
  <c r="O79" i="49"/>
  <c r="Q78" i="49"/>
  <c r="O78" i="49"/>
  <c r="Q77" i="49"/>
  <c r="R77" i="49" s="1"/>
  <c r="O77" i="49"/>
  <c r="S77" i="49" s="1"/>
  <c r="Q76" i="49"/>
  <c r="R76" i="49" s="1"/>
  <c r="O76" i="49"/>
  <c r="S76" i="49" s="1"/>
  <c r="Q75" i="49"/>
  <c r="O75" i="49"/>
  <c r="Q73" i="49"/>
  <c r="O73" i="49"/>
  <c r="Q72" i="49"/>
  <c r="O72" i="49"/>
  <c r="Q71" i="49"/>
  <c r="R71" i="49" s="1"/>
  <c r="O71" i="49"/>
  <c r="S71" i="49" s="1"/>
  <c r="Q70" i="49"/>
  <c r="O70" i="49"/>
  <c r="Q69" i="49"/>
  <c r="O69" i="49"/>
  <c r="Q68" i="49"/>
  <c r="O68" i="49"/>
  <c r="Q67" i="49"/>
  <c r="O67" i="49"/>
  <c r="Q66" i="49"/>
  <c r="R66" i="49" s="1"/>
  <c r="O66" i="49"/>
  <c r="S66" i="49" s="1"/>
  <c r="Q65" i="49"/>
  <c r="R65" i="49" s="1"/>
  <c r="O65" i="49"/>
  <c r="S65" i="49" s="1"/>
  <c r="Q64" i="49"/>
  <c r="R64" i="49" s="1"/>
  <c r="O64" i="49"/>
  <c r="S64" i="49" s="1"/>
  <c r="Q63" i="49"/>
  <c r="R63" i="49" s="1"/>
  <c r="O63" i="49"/>
  <c r="S63" i="49" s="1"/>
  <c r="Q62" i="49"/>
  <c r="R62" i="49" s="1"/>
  <c r="O62" i="49"/>
  <c r="S62" i="49" s="1"/>
  <c r="Q61" i="49"/>
  <c r="R61" i="49" s="1"/>
  <c r="O61" i="49"/>
  <c r="Q60" i="49"/>
  <c r="O60" i="49"/>
  <c r="Q59" i="49"/>
  <c r="R59" i="49" s="1"/>
  <c r="O59" i="49"/>
  <c r="S59" i="49" s="1"/>
  <c r="Q58" i="49"/>
  <c r="R58" i="49" s="1"/>
  <c r="O58" i="49"/>
  <c r="S58" i="49" s="1"/>
  <c r="Q57" i="49"/>
  <c r="R57" i="49" s="1"/>
  <c r="O57" i="49"/>
  <c r="Q56" i="49"/>
  <c r="R56" i="49" s="1"/>
  <c r="O56" i="49"/>
  <c r="S56" i="49" s="1"/>
  <c r="Q55" i="49"/>
  <c r="R55" i="49" s="1"/>
  <c r="O55" i="49"/>
  <c r="S55" i="49" s="1"/>
  <c r="Q54" i="49"/>
  <c r="R54" i="49" s="1"/>
  <c r="O54" i="49"/>
  <c r="S54" i="49" s="1"/>
  <c r="Q53" i="49"/>
  <c r="O53" i="49"/>
  <c r="Q52" i="49"/>
  <c r="O52" i="49"/>
  <c r="Q51" i="49"/>
  <c r="R51" i="49" s="1"/>
  <c r="O51" i="49"/>
  <c r="S51" i="49" s="1"/>
  <c r="Q50" i="49"/>
  <c r="R50" i="49" s="1"/>
  <c r="O50" i="49"/>
  <c r="S50" i="49" s="1"/>
  <c r="Q49" i="49"/>
  <c r="R49" i="49" s="1"/>
  <c r="O49" i="49"/>
  <c r="S49" i="49" s="1"/>
  <c r="Q48" i="49"/>
  <c r="R48" i="49" s="1"/>
  <c r="O48" i="49"/>
  <c r="S48" i="49" s="1"/>
  <c r="Q47" i="49"/>
  <c r="R47" i="49" s="1"/>
  <c r="O47" i="49"/>
  <c r="S47" i="49" s="1"/>
  <c r="Q46" i="49"/>
  <c r="R46" i="49" s="1"/>
  <c r="O46" i="49"/>
  <c r="S46" i="49" s="1"/>
  <c r="Q45" i="49"/>
  <c r="R45" i="49" s="1"/>
  <c r="O45" i="49"/>
  <c r="Q44" i="49"/>
  <c r="R44" i="49" s="1"/>
  <c r="O44" i="49"/>
  <c r="Q43" i="49"/>
  <c r="R43" i="49" s="1"/>
  <c r="O43" i="49"/>
  <c r="S43" i="49" s="1"/>
  <c r="Q42" i="49"/>
  <c r="R42" i="49" s="1"/>
  <c r="O42" i="49"/>
  <c r="S42" i="49" s="1"/>
  <c r="Q41" i="49"/>
  <c r="R41" i="49" s="1"/>
  <c r="O41" i="49"/>
  <c r="Q40" i="49"/>
  <c r="R40" i="49" s="1"/>
  <c r="O40" i="49"/>
  <c r="S40" i="49" s="1"/>
  <c r="Q39" i="49"/>
  <c r="R39" i="49" s="1"/>
  <c r="O39" i="49"/>
  <c r="S39" i="49" s="1"/>
  <c r="Q38" i="49"/>
  <c r="R38" i="49" s="1"/>
  <c r="O38" i="49"/>
  <c r="S38" i="49" s="1"/>
  <c r="Q37" i="49"/>
  <c r="R37" i="49" s="1"/>
  <c r="O37" i="49"/>
  <c r="S37" i="49" s="1"/>
  <c r="Q36" i="49"/>
  <c r="R36" i="49" s="1"/>
  <c r="O36" i="49"/>
  <c r="S36" i="49" s="1"/>
  <c r="Q35" i="49"/>
  <c r="R35" i="49" s="1"/>
  <c r="O35" i="49"/>
  <c r="S35" i="49" s="1"/>
  <c r="Q34" i="49"/>
  <c r="O34" i="49"/>
  <c r="Q33" i="49"/>
  <c r="R33" i="49" s="1"/>
  <c r="O33" i="49"/>
  <c r="S33" i="49" s="1"/>
  <c r="Q32" i="49"/>
  <c r="R32" i="49" s="1"/>
  <c r="O32" i="49"/>
  <c r="S32" i="49" s="1"/>
  <c r="Q31" i="49"/>
  <c r="R31" i="49" s="1"/>
  <c r="O31" i="49"/>
  <c r="Q30" i="49"/>
  <c r="O30" i="49"/>
  <c r="P20" i="54"/>
  <c r="S20" i="54" s="1"/>
  <c r="P19" i="54"/>
  <c r="S19" i="54" s="1"/>
  <c r="P18" i="54"/>
  <c r="S18" i="54" s="1"/>
  <c r="P17" i="54"/>
  <c r="S17" i="54" s="1"/>
  <c r="P16" i="54"/>
  <c r="S16" i="54" s="1"/>
  <c r="P15" i="54"/>
  <c r="S15" i="54" s="1"/>
  <c r="P14" i="54"/>
  <c r="S14" i="54" s="1"/>
  <c r="P13" i="54"/>
  <c r="S13" i="54" s="1"/>
  <c r="P12" i="54"/>
  <c r="S12" i="54" s="1"/>
  <c r="P11" i="54"/>
  <c r="S11" i="54" s="1"/>
  <c r="P10" i="54"/>
  <c r="S10" i="54" s="1"/>
  <c r="P9" i="54"/>
  <c r="S9" i="54" s="1"/>
  <c r="P8" i="54"/>
  <c r="S8" i="54" s="1"/>
  <c r="AO5" i="58"/>
  <c r="AO10" i="58"/>
  <c r="O11" i="58"/>
  <c r="P11" i="58" s="1"/>
  <c r="Q11" i="58"/>
  <c r="R11" i="58"/>
  <c r="AO11" i="58"/>
  <c r="O12" i="58"/>
  <c r="S12" i="58" s="1"/>
  <c r="Q12" i="58"/>
  <c r="R12" i="58"/>
  <c r="AO12" i="58"/>
  <c r="M13" i="58"/>
  <c r="O13" i="58"/>
  <c r="P13" i="58" s="1"/>
  <c r="Q13" i="58"/>
  <c r="R13" i="58"/>
  <c r="AO13" i="58"/>
  <c r="O14" i="58"/>
  <c r="S14" i="58" s="1"/>
  <c r="Q14" i="58"/>
  <c r="R14" i="58"/>
  <c r="AO14" i="58"/>
  <c r="O15" i="58"/>
  <c r="P15" i="58" s="1"/>
  <c r="Q15" i="58"/>
  <c r="R15" i="58"/>
  <c r="AO15" i="58"/>
  <c r="O16" i="58"/>
  <c r="P16" i="58" s="1"/>
  <c r="Q16" i="58"/>
  <c r="R16" i="58"/>
  <c r="AO16" i="58"/>
  <c r="O17" i="58"/>
  <c r="P17" i="58" s="1"/>
  <c r="Q17" i="58"/>
  <c r="R17" i="58" s="1"/>
  <c r="AO17" i="58"/>
  <c r="S3362" i="58"/>
  <c r="S3361" i="58"/>
  <c r="S3360" i="58"/>
  <c r="S3359" i="58"/>
  <c r="S3358" i="58"/>
  <c r="S3357" i="58"/>
  <c r="S3356" i="58"/>
  <c r="S3355" i="58"/>
  <c r="S3354" i="58"/>
  <c r="S3353" i="58"/>
  <c r="S3352" i="58"/>
  <c r="S3351" i="58"/>
  <c r="S3350" i="58"/>
  <c r="S3349" i="58"/>
  <c r="S3348" i="58"/>
  <c r="S3347" i="58"/>
  <c r="S3346" i="58"/>
  <c r="S3345" i="58"/>
  <c r="S3344" i="58"/>
  <c r="S3343" i="58"/>
  <c r="S3342" i="58"/>
  <c r="S3341" i="58"/>
  <c r="S3340" i="58"/>
  <c r="S3339" i="58"/>
  <c r="S3338" i="58"/>
  <c r="S3337" i="58"/>
  <c r="S3336" i="58"/>
  <c r="S3335" i="58"/>
  <c r="S3334" i="58"/>
  <c r="S3333" i="58"/>
  <c r="S3332" i="58"/>
  <c r="S3331" i="58"/>
  <c r="S3330" i="58"/>
  <c r="S3329" i="58"/>
  <c r="S3328" i="58"/>
  <c r="S3327" i="58"/>
  <c r="S3326" i="58"/>
  <c r="S3325" i="58"/>
  <c r="S3324" i="58"/>
  <c r="S3323" i="58"/>
  <c r="S3322" i="58"/>
  <c r="S3321" i="58"/>
  <c r="S3320" i="58"/>
  <c r="S3319" i="58"/>
  <c r="S3318" i="58"/>
  <c r="S3317" i="58"/>
  <c r="S3316" i="58"/>
  <c r="S3315" i="58"/>
  <c r="S3314" i="58"/>
  <c r="S3313" i="58"/>
  <c r="S3312" i="58"/>
  <c r="S3311" i="58"/>
  <c r="S3310" i="58"/>
  <c r="S3309" i="58"/>
  <c r="S3308" i="58"/>
  <c r="S3307" i="58"/>
  <c r="S3306" i="58"/>
  <c r="S3305" i="58"/>
  <c r="S3304" i="58"/>
  <c r="S3303" i="58"/>
  <c r="S3302" i="58"/>
  <c r="S3301" i="58"/>
  <c r="S3300" i="58"/>
  <c r="S3299" i="58"/>
  <c r="S3298" i="58"/>
  <c r="S3297" i="58"/>
  <c r="S3296" i="58"/>
  <c r="S3295" i="58"/>
  <c r="S3294" i="58"/>
  <c r="S3293" i="58"/>
  <c r="S3292" i="58"/>
  <c r="S3291" i="58"/>
  <c r="S3290" i="58"/>
  <c r="S3289" i="58"/>
  <c r="S3288" i="58"/>
  <c r="S3287" i="58"/>
  <c r="S3286" i="58"/>
  <c r="S3285" i="58"/>
  <c r="S3284" i="58"/>
  <c r="S3283" i="58"/>
  <c r="S3282" i="58"/>
  <c r="S3281" i="58"/>
  <c r="S3280" i="58"/>
  <c r="S3279" i="58"/>
  <c r="S3278" i="58"/>
  <c r="S3277" i="58"/>
  <c r="S3276" i="58"/>
  <c r="S3275" i="58"/>
  <c r="S3274" i="58"/>
  <c r="S3273" i="58"/>
  <c r="S3272" i="58"/>
  <c r="S3271" i="58"/>
  <c r="S3270" i="58"/>
  <c r="S3269" i="58"/>
  <c r="S3268" i="58"/>
  <c r="S3267" i="58"/>
  <c r="S3266" i="58"/>
  <c r="S3265" i="58"/>
  <c r="S3264" i="58"/>
  <c r="S3263" i="58"/>
  <c r="S3262" i="58"/>
  <c r="S3261" i="58"/>
  <c r="S3260" i="58"/>
  <c r="S3259" i="58"/>
  <c r="S3258" i="58"/>
  <c r="S3257" i="58"/>
  <c r="S3256" i="58"/>
  <c r="S3255" i="58"/>
  <c r="S3254" i="58"/>
  <c r="S3253" i="58"/>
  <c r="S3252" i="58"/>
  <c r="S3251" i="58"/>
  <c r="S3250" i="58"/>
  <c r="S3249" i="58"/>
  <c r="S3248" i="58"/>
  <c r="S3247" i="58"/>
  <c r="S3246" i="58"/>
  <c r="S3245" i="58"/>
  <c r="S3244" i="58"/>
  <c r="S3243" i="58"/>
  <c r="S3242" i="58"/>
  <c r="S3241" i="58"/>
  <c r="S3240" i="58"/>
  <c r="S3239" i="58"/>
  <c r="S3238" i="58"/>
  <c r="S3237" i="58"/>
  <c r="S3236" i="58"/>
  <c r="S3235" i="58"/>
  <c r="S3234" i="58"/>
  <c r="S3233" i="58"/>
  <c r="S3232" i="58"/>
  <c r="S3231" i="58"/>
  <c r="S3230" i="58"/>
  <c r="S3229" i="58"/>
  <c r="S3228" i="58"/>
  <c r="S3227" i="58"/>
  <c r="S3226" i="58"/>
  <c r="S3225" i="58"/>
  <c r="S3224" i="58"/>
  <c r="S3223" i="58"/>
  <c r="S3222" i="58"/>
  <c r="S3221" i="58"/>
  <c r="S3220" i="58"/>
  <c r="S3219" i="58"/>
  <c r="S3218" i="58"/>
  <c r="S3217" i="58"/>
  <c r="S3216" i="58"/>
  <c r="S3215" i="58"/>
  <c r="S3214" i="58"/>
  <c r="S3213" i="58"/>
  <c r="S3212" i="58"/>
  <c r="S3211" i="58"/>
  <c r="S3210" i="58"/>
  <c r="S3209" i="58"/>
  <c r="S3208" i="58"/>
  <c r="S3207" i="58"/>
  <c r="S3206" i="58"/>
  <c r="S3205" i="58"/>
  <c r="S3204" i="58"/>
  <c r="S3203" i="58"/>
  <c r="S3202" i="58"/>
  <c r="S3201" i="58"/>
  <c r="S3200" i="58"/>
  <c r="S3199" i="58"/>
  <c r="S3198" i="58"/>
  <c r="S3197" i="58"/>
  <c r="S3196" i="58"/>
  <c r="S3195" i="58"/>
  <c r="S3194" i="58"/>
  <c r="S3193" i="58"/>
  <c r="S3192" i="58"/>
  <c r="S3191" i="58"/>
  <c r="S3190" i="58"/>
  <c r="S3189" i="58"/>
  <c r="S3188" i="58"/>
  <c r="S3187" i="58"/>
  <c r="S3186" i="58"/>
  <c r="S3185" i="58"/>
  <c r="S3184" i="58"/>
  <c r="S3183" i="58"/>
  <c r="S3182" i="58"/>
  <c r="S3181" i="58"/>
  <c r="S3180" i="58"/>
  <c r="S3179" i="58"/>
  <c r="S3178" i="58"/>
  <c r="S3177" i="58"/>
  <c r="S3176" i="58"/>
  <c r="S3175" i="58"/>
  <c r="S3174" i="58"/>
  <c r="S3173" i="58"/>
  <c r="S3172" i="58"/>
  <c r="S3171" i="58"/>
  <c r="S3170" i="58"/>
  <c r="S3169" i="58"/>
  <c r="S3168" i="58"/>
  <c r="S3167" i="58"/>
  <c r="S3166" i="58"/>
  <c r="S3165" i="58"/>
  <c r="S3164" i="58"/>
  <c r="S3163" i="58"/>
  <c r="S3162" i="58"/>
  <c r="S3161" i="58"/>
  <c r="S3160" i="58"/>
  <c r="S3159" i="58"/>
  <c r="S3158" i="58"/>
  <c r="S3157" i="58"/>
  <c r="S3156" i="58"/>
  <c r="S3155" i="58"/>
  <c r="S3154" i="58"/>
  <c r="S3153" i="58"/>
  <c r="S3152" i="58"/>
  <c r="S3151" i="58"/>
  <c r="S3150" i="58"/>
  <c r="S3149" i="58"/>
  <c r="S3148" i="58"/>
  <c r="S3147" i="58"/>
  <c r="S3146" i="58"/>
  <c r="S3145" i="58"/>
  <c r="S3144" i="58"/>
  <c r="S3143" i="58"/>
  <c r="S3142" i="58"/>
  <c r="S3141" i="58"/>
  <c r="S3140" i="58"/>
  <c r="S3139" i="58"/>
  <c r="S3138" i="58"/>
  <c r="S3137" i="58"/>
  <c r="S3136" i="58"/>
  <c r="S3135" i="58"/>
  <c r="S3134" i="58"/>
  <c r="S3133" i="58"/>
  <c r="S3132" i="58"/>
  <c r="S3131" i="58"/>
  <c r="S3130" i="58"/>
  <c r="S3129" i="58"/>
  <c r="S3128" i="58"/>
  <c r="S3127" i="58"/>
  <c r="S3126" i="58"/>
  <c r="S3125" i="58"/>
  <c r="S3124" i="58"/>
  <c r="S3123" i="58"/>
  <c r="S3122" i="58"/>
  <c r="S3121" i="58"/>
  <c r="S3120" i="58"/>
  <c r="S3119" i="58"/>
  <c r="S3118" i="58"/>
  <c r="S3117" i="58"/>
  <c r="S3116" i="58"/>
  <c r="S3115" i="58"/>
  <c r="S3114" i="58"/>
  <c r="S3113" i="58"/>
  <c r="S3112" i="58"/>
  <c r="S3111" i="58"/>
  <c r="S3110" i="58"/>
  <c r="S3109" i="58"/>
  <c r="S3108" i="58"/>
  <c r="S3107" i="58"/>
  <c r="S3106" i="58"/>
  <c r="S3105" i="58"/>
  <c r="S3104" i="58"/>
  <c r="S3103" i="58"/>
  <c r="S3102" i="58"/>
  <c r="S3101" i="58"/>
  <c r="S3100" i="58"/>
  <c r="S3099" i="58"/>
  <c r="S3098" i="58"/>
  <c r="S3097" i="58"/>
  <c r="S3096" i="58"/>
  <c r="S3095" i="58"/>
  <c r="S3094" i="58"/>
  <c r="S3093" i="58"/>
  <c r="S3092" i="58"/>
  <c r="S3091" i="58"/>
  <c r="S3090" i="58"/>
  <c r="S3089" i="58"/>
  <c r="S3088" i="58"/>
  <c r="S3087" i="58"/>
  <c r="S3086" i="58"/>
  <c r="S3085" i="58"/>
  <c r="S3084" i="58"/>
  <c r="S3083" i="58"/>
  <c r="S3082" i="58"/>
  <c r="S3081" i="58"/>
  <c r="S3080" i="58"/>
  <c r="S3079" i="58"/>
  <c r="S3078" i="58"/>
  <c r="S3077" i="58"/>
  <c r="S3076" i="58"/>
  <c r="S3075" i="58"/>
  <c r="S3074" i="58"/>
  <c r="S3073" i="58"/>
  <c r="S3072" i="58"/>
  <c r="S3071" i="58"/>
  <c r="S3070" i="58"/>
  <c r="S3069" i="58"/>
  <c r="S3068" i="58"/>
  <c r="S3067" i="58"/>
  <c r="S3066" i="58"/>
  <c r="S3065" i="58"/>
  <c r="S3064" i="58"/>
  <c r="S3063" i="58"/>
  <c r="S3062" i="58"/>
  <c r="S3061" i="58"/>
  <c r="S3060" i="58"/>
  <c r="S3059" i="58"/>
  <c r="S3058" i="58"/>
  <c r="S3057" i="58"/>
  <c r="S3056" i="58"/>
  <c r="S3055" i="58"/>
  <c r="S3054" i="58"/>
  <c r="S3053" i="58"/>
  <c r="S3052" i="58"/>
  <c r="S3051" i="58"/>
  <c r="S3050" i="58"/>
  <c r="S3049" i="58"/>
  <c r="S3048" i="58"/>
  <c r="S3047" i="58"/>
  <c r="S3046" i="58"/>
  <c r="S3045" i="58"/>
  <c r="S3044" i="58"/>
  <c r="S3043" i="58"/>
  <c r="S3042" i="58"/>
  <c r="S3041" i="58"/>
  <c r="S3040" i="58"/>
  <c r="S3039" i="58"/>
  <c r="S3038" i="58"/>
  <c r="S3037" i="58"/>
  <c r="S3036" i="58"/>
  <c r="S3035" i="58"/>
  <c r="S3034" i="58"/>
  <c r="S3033" i="58"/>
  <c r="S3032" i="58"/>
  <c r="S3031" i="58"/>
  <c r="S3030" i="58"/>
  <c r="S3029" i="58"/>
  <c r="S3028" i="58"/>
  <c r="S3027" i="58"/>
  <c r="S3026" i="58"/>
  <c r="S3025" i="58"/>
  <c r="S3024" i="58"/>
  <c r="S3023" i="58"/>
  <c r="S3022" i="58"/>
  <c r="S3021" i="58"/>
  <c r="S3020" i="58"/>
  <c r="S3019" i="58"/>
  <c r="S3018" i="58"/>
  <c r="S3017" i="58"/>
  <c r="S3016" i="58"/>
  <c r="S3015" i="58"/>
  <c r="S3014" i="58"/>
  <c r="S3013" i="58"/>
  <c r="S3012" i="58"/>
  <c r="S3011" i="58"/>
  <c r="S3010" i="58"/>
  <c r="S3009" i="58"/>
  <c r="S3008" i="58"/>
  <c r="S3007" i="58"/>
  <c r="S3006" i="58"/>
  <c r="S3005" i="58"/>
  <c r="S3004" i="58"/>
  <c r="S3003" i="58"/>
  <c r="S3002" i="58"/>
  <c r="S3001" i="58"/>
  <c r="S3000" i="58"/>
  <c r="S2999" i="58"/>
  <c r="S2998" i="58"/>
  <c r="S2997" i="58"/>
  <c r="S2996" i="58"/>
  <c r="S2995" i="58"/>
  <c r="S2994" i="58"/>
  <c r="S2993" i="58"/>
  <c r="S2992" i="58"/>
  <c r="S2991" i="58"/>
  <c r="S2990" i="58"/>
  <c r="S2989" i="58"/>
  <c r="S2988" i="58"/>
  <c r="S2987" i="58"/>
  <c r="S2986" i="58"/>
  <c r="S2985" i="58"/>
  <c r="S2984" i="58"/>
  <c r="S2983" i="58"/>
  <c r="S2982" i="58"/>
  <c r="S2981" i="58"/>
  <c r="S2980" i="58"/>
  <c r="S2979" i="58"/>
  <c r="S2978" i="58"/>
  <c r="S2977" i="58"/>
  <c r="S2976" i="58"/>
  <c r="S2975" i="58"/>
  <c r="S2974" i="58"/>
  <c r="S2973" i="58"/>
  <c r="S2972" i="58"/>
  <c r="S2971" i="58"/>
  <c r="S2970" i="58"/>
  <c r="S2969" i="58"/>
  <c r="S2968" i="58"/>
  <c r="S2967" i="58"/>
  <c r="S2966" i="58"/>
  <c r="S2965" i="58"/>
  <c r="S2964" i="58"/>
  <c r="S2963" i="58"/>
  <c r="S2962" i="58"/>
  <c r="S2961" i="58"/>
  <c r="S2960" i="58"/>
  <c r="S2959" i="58"/>
  <c r="S2958" i="58"/>
  <c r="S2957" i="58"/>
  <c r="S2956" i="58"/>
  <c r="S2955" i="58"/>
  <c r="S2954" i="58"/>
  <c r="S2953" i="58"/>
  <c r="S2952" i="58"/>
  <c r="S2951" i="58"/>
  <c r="S2950" i="58"/>
  <c r="S2949" i="58"/>
  <c r="S2948" i="58"/>
  <c r="S2947" i="58"/>
  <c r="S2946" i="58"/>
  <c r="S2945" i="58"/>
  <c r="S2944" i="58"/>
  <c r="S2943" i="58"/>
  <c r="S2942" i="58"/>
  <c r="S2941" i="58"/>
  <c r="S2940" i="58"/>
  <c r="S2939" i="58"/>
  <c r="S2938" i="58"/>
  <c r="S2937" i="58"/>
  <c r="S2936" i="58"/>
  <c r="S2935" i="58"/>
  <c r="S2934" i="58"/>
  <c r="S2933" i="58"/>
  <c r="S2932" i="58"/>
  <c r="S2931" i="58"/>
  <c r="S2930" i="58"/>
  <c r="S2929" i="58"/>
  <c r="S2928" i="58"/>
  <c r="S2927" i="58"/>
  <c r="S2926" i="58"/>
  <c r="S2925" i="58"/>
  <c r="S2924" i="58"/>
  <c r="S2923" i="58"/>
  <c r="S2922" i="58"/>
  <c r="S2921" i="58"/>
  <c r="S2920" i="58"/>
  <c r="S2919" i="58"/>
  <c r="S2918" i="58"/>
  <c r="S2917" i="58"/>
  <c r="S2916" i="58"/>
  <c r="S2915" i="58"/>
  <c r="S2914" i="58"/>
  <c r="S2913" i="58"/>
  <c r="S2912" i="58"/>
  <c r="S2911" i="58"/>
  <c r="S2910" i="58"/>
  <c r="S2909" i="58"/>
  <c r="S2908" i="58"/>
  <c r="S2907" i="58"/>
  <c r="S2906" i="58"/>
  <c r="S2905" i="58"/>
  <c r="S2904" i="58"/>
  <c r="S2903" i="58"/>
  <c r="S2902" i="58"/>
  <c r="S2901" i="58"/>
  <c r="S2900" i="58"/>
  <c r="S2899" i="58"/>
  <c r="S2898" i="58"/>
  <c r="S2897" i="58"/>
  <c r="S2896" i="58"/>
  <c r="S2895" i="58"/>
  <c r="S2894" i="58"/>
  <c r="S2893" i="58"/>
  <c r="S2892" i="58"/>
  <c r="S2891" i="58"/>
  <c r="S2890" i="58"/>
  <c r="S2889" i="58"/>
  <c r="S2888" i="58"/>
  <c r="S2887" i="58"/>
  <c r="S2886" i="58"/>
  <c r="S2885" i="58"/>
  <c r="S2884" i="58"/>
  <c r="S2883" i="58"/>
  <c r="S2882" i="58"/>
  <c r="S2881" i="58"/>
  <c r="S2880" i="58"/>
  <c r="S2879" i="58"/>
  <c r="S2878" i="58"/>
  <c r="S2877" i="58"/>
  <c r="S2876" i="58"/>
  <c r="S2875" i="58"/>
  <c r="S2874" i="58"/>
  <c r="S2873" i="58"/>
  <c r="S2872" i="58"/>
  <c r="S2871" i="58"/>
  <c r="S2870" i="58"/>
  <c r="S2869" i="58"/>
  <c r="S2868" i="58"/>
  <c r="S2867" i="58"/>
  <c r="S2866" i="58"/>
  <c r="S2865" i="58"/>
  <c r="S2864" i="58"/>
  <c r="S2863" i="58"/>
  <c r="S2862" i="58"/>
  <c r="S2861" i="58"/>
  <c r="S2860" i="58"/>
  <c r="S2859" i="58"/>
  <c r="S2858" i="58"/>
  <c r="S2857" i="58"/>
  <c r="S2856" i="58"/>
  <c r="S2855" i="58"/>
  <c r="S2854" i="58"/>
  <c r="S2853" i="58"/>
  <c r="S2852" i="58"/>
  <c r="S2851" i="58"/>
  <c r="S2850" i="58"/>
  <c r="S2849" i="58"/>
  <c r="S2848" i="58"/>
  <c r="S2847" i="58"/>
  <c r="S2846" i="58"/>
  <c r="S2845" i="58"/>
  <c r="S2844" i="58"/>
  <c r="S2843" i="58"/>
  <c r="S2842" i="58"/>
  <c r="S2841" i="58"/>
  <c r="S2840" i="58"/>
  <c r="S2839" i="58"/>
  <c r="S2838" i="58"/>
  <c r="S2837" i="58"/>
  <c r="S2836" i="58"/>
  <c r="S2835" i="58"/>
  <c r="S2834" i="58"/>
  <c r="S2833" i="58"/>
  <c r="S2832" i="58"/>
  <c r="S2831" i="58"/>
  <c r="S2830" i="58"/>
  <c r="S2829" i="58"/>
  <c r="S2828" i="58"/>
  <c r="S2827" i="58"/>
  <c r="S2826" i="58"/>
  <c r="S2825" i="58"/>
  <c r="S2824" i="58"/>
  <c r="S2823" i="58"/>
  <c r="S2822" i="58"/>
  <c r="S2821" i="58"/>
  <c r="S2820" i="58"/>
  <c r="S2819" i="58"/>
  <c r="S2818" i="58"/>
  <c r="S2817" i="58"/>
  <c r="S2816" i="58"/>
  <c r="S2815" i="58"/>
  <c r="S2814" i="58"/>
  <c r="S2813" i="58"/>
  <c r="S2812" i="58"/>
  <c r="S2811" i="58"/>
  <c r="S2810" i="58"/>
  <c r="S2809" i="58"/>
  <c r="S2808" i="58"/>
  <c r="S2807" i="58"/>
  <c r="S2806" i="58"/>
  <c r="S2805" i="58"/>
  <c r="S2804" i="58"/>
  <c r="S2803" i="58"/>
  <c r="S2802" i="58"/>
  <c r="S2801" i="58"/>
  <c r="S2800" i="58"/>
  <c r="S2799" i="58"/>
  <c r="S2798" i="58"/>
  <c r="S2797" i="58"/>
  <c r="S2796" i="58"/>
  <c r="S2795" i="58"/>
  <c r="S2794" i="58"/>
  <c r="S2793" i="58"/>
  <c r="S2792" i="58"/>
  <c r="S2791" i="58"/>
  <c r="S2790" i="58"/>
  <c r="S2789" i="58"/>
  <c r="S2788" i="58"/>
  <c r="S2787" i="58"/>
  <c r="S2786" i="58"/>
  <c r="S2785" i="58"/>
  <c r="S2784" i="58"/>
  <c r="S2783" i="58"/>
  <c r="S2782" i="58"/>
  <c r="S2781" i="58"/>
  <c r="S2780" i="58"/>
  <c r="S2779" i="58"/>
  <c r="S2778" i="58"/>
  <c r="S2777" i="58"/>
  <c r="S2776" i="58"/>
  <c r="S2775" i="58"/>
  <c r="S2774" i="58"/>
  <c r="S2773" i="58"/>
  <c r="S2772" i="58"/>
  <c r="S2771" i="58"/>
  <c r="S2770" i="58"/>
  <c r="S2769" i="58"/>
  <c r="S2768" i="58"/>
  <c r="S2767" i="58"/>
  <c r="S2766" i="58"/>
  <c r="S2765" i="58"/>
  <c r="S2764" i="58"/>
  <c r="S2763" i="58"/>
  <c r="S2762" i="58"/>
  <c r="S2761" i="58"/>
  <c r="S2760" i="58"/>
  <c r="S2759" i="58"/>
  <c r="S2758" i="58"/>
  <c r="S2757" i="58"/>
  <c r="S2756" i="58"/>
  <c r="S2755" i="58"/>
  <c r="S2754" i="58"/>
  <c r="S2753" i="58"/>
  <c r="S2752" i="58"/>
  <c r="S2751" i="58"/>
  <c r="S2750" i="58"/>
  <c r="S2749" i="58"/>
  <c r="S2748" i="58"/>
  <c r="S2747" i="58"/>
  <c r="S2746" i="58"/>
  <c r="S2745" i="58"/>
  <c r="S2744" i="58"/>
  <c r="S2743" i="58"/>
  <c r="S2742" i="58"/>
  <c r="S2741" i="58"/>
  <c r="S2740" i="58"/>
  <c r="S2739" i="58"/>
  <c r="S2738" i="58"/>
  <c r="S2737" i="58"/>
  <c r="S2736" i="58"/>
  <c r="S2735" i="58"/>
  <c r="S2734" i="58"/>
  <c r="S2733" i="58"/>
  <c r="S2732" i="58"/>
  <c r="S2731" i="58"/>
  <c r="S2730" i="58"/>
  <c r="S2729" i="58"/>
  <c r="S2728" i="58"/>
  <c r="S2727" i="58"/>
  <c r="S2726" i="58"/>
  <c r="S2725" i="58"/>
  <c r="S2724" i="58"/>
  <c r="S2723" i="58"/>
  <c r="S2722" i="58"/>
  <c r="S2721" i="58"/>
  <c r="S2720" i="58"/>
  <c r="S2719" i="58"/>
  <c r="S2718" i="58"/>
  <c r="S2717" i="58"/>
  <c r="S2716" i="58"/>
  <c r="S2715" i="58"/>
  <c r="S2714" i="58"/>
  <c r="S2713" i="58"/>
  <c r="S2712" i="58"/>
  <c r="S2711" i="58"/>
  <c r="S2710" i="58"/>
  <c r="S2709" i="58"/>
  <c r="S2708" i="58"/>
  <c r="S2707" i="58"/>
  <c r="S2706" i="58"/>
  <c r="S2705" i="58"/>
  <c r="S2704" i="58"/>
  <c r="S2703" i="58"/>
  <c r="S2702" i="58"/>
  <c r="S2701" i="58"/>
  <c r="S2700" i="58"/>
  <c r="S2699" i="58"/>
  <c r="S2698" i="58"/>
  <c r="S2697" i="58"/>
  <c r="S2696" i="58"/>
  <c r="S2695" i="58"/>
  <c r="S2694" i="58"/>
  <c r="S2693" i="58"/>
  <c r="S2692" i="58"/>
  <c r="S2691" i="58"/>
  <c r="S2690" i="58"/>
  <c r="S2689" i="58"/>
  <c r="S2688" i="58"/>
  <c r="S2687" i="58"/>
  <c r="S2686" i="58"/>
  <c r="S2685" i="58"/>
  <c r="S2684" i="58"/>
  <c r="S2683" i="58"/>
  <c r="S2682" i="58"/>
  <c r="S2681" i="58"/>
  <c r="S2680" i="58"/>
  <c r="S2679" i="58"/>
  <c r="S2678" i="58"/>
  <c r="S2677" i="58"/>
  <c r="S2676" i="58"/>
  <c r="S2675" i="58"/>
  <c r="S2674" i="58"/>
  <c r="S2673" i="58"/>
  <c r="S2672" i="58"/>
  <c r="S2671" i="58"/>
  <c r="S2670" i="58"/>
  <c r="S2669" i="58"/>
  <c r="S2668" i="58"/>
  <c r="S2667" i="58"/>
  <c r="S2666" i="58"/>
  <c r="S2665" i="58"/>
  <c r="S2664" i="58"/>
  <c r="S2663" i="58"/>
  <c r="S2662" i="58"/>
  <c r="S2661" i="58"/>
  <c r="S2660" i="58"/>
  <c r="S2659" i="58"/>
  <c r="S2658" i="58"/>
  <c r="S2657" i="58"/>
  <c r="S2656" i="58"/>
  <c r="S2655" i="58"/>
  <c r="S2654" i="58"/>
  <c r="S2653" i="58"/>
  <c r="S2652" i="58"/>
  <c r="S2651" i="58"/>
  <c r="S2650" i="58"/>
  <c r="S2649" i="58"/>
  <c r="S2648" i="58"/>
  <c r="S2647" i="58"/>
  <c r="S2646" i="58"/>
  <c r="S2645" i="58"/>
  <c r="S2644" i="58"/>
  <c r="S2643" i="58"/>
  <c r="S2642" i="58"/>
  <c r="S2641" i="58"/>
  <c r="S2640" i="58"/>
  <c r="S2639" i="58"/>
  <c r="S2638" i="58"/>
  <c r="S2637" i="58"/>
  <c r="S2636" i="58"/>
  <c r="S2635" i="58"/>
  <c r="S2634" i="58"/>
  <c r="S2633" i="58"/>
  <c r="S2632" i="58"/>
  <c r="S2631" i="58"/>
  <c r="S2630" i="58"/>
  <c r="S2629" i="58"/>
  <c r="S2628" i="58"/>
  <c r="S2627" i="58"/>
  <c r="S2626" i="58"/>
  <c r="S2625" i="58"/>
  <c r="S2624" i="58"/>
  <c r="S2623" i="58"/>
  <c r="S2622" i="58"/>
  <c r="S2621" i="58"/>
  <c r="S2620" i="58"/>
  <c r="S2619" i="58"/>
  <c r="S2618" i="58"/>
  <c r="S2617" i="58"/>
  <c r="S2616" i="58"/>
  <c r="S2615" i="58"/>
  <c r="S2614" i="58"/>
  <c r="S2613" i="58"/>
  <c r="S2612" i="58"/>
  <c r="S2611" i="58"/>
  <c r="S2610" i="58"/>
  <c r="S2609" i="58"/>
  <c r="S2608" i="58"/>
  <c r="S2607" i="58"/>
  <c r="S2606" i="58"/>
  <c r="S2605" i="58"/>
  <c r="S2604" i="58"/>
  <c r="S2603" i="58"/>
  <c r="S2602" i="58"/>
  <c r="S2601" i="58"/>
  <c r="S2600" i="58"/>
  <c r="S2599" i="58"/>
  <c r="S2598" i="58"/>
  <c r="S2597" i="58"/>
  <c r="S2596" i="58"/>
  <c r="S2595" i="58"/>
  <c r="S2594" i="58"/>
  <c r="S2593" i="58"/>
  <c r="S2592" i="58"/>
  <c r="S2591" i="58"/>
  <c r="S2590" i="58"/>
  <c r="S2589" i="58"/>
  <c r="S2588" i="58"/>
  <c r="S2587" i="58"/>
  <c r="S2586" i="58"/>
  <c r="S2585" i="58"/>
  <c r="S2584" i="58"/>
  <c r="S2583" i="58"/>
  <c r="S2582" i="58"/>
  <c r="S2581" i="58"/>
  <c r="S2580" i="58"/>
  <c r="S2579" i="58"/>
  <c r="S2578" i="58"/>
  <c r="S2577" i="58"/>
  <c r="S2576" i="58"/>
  <c r="S2575" i="58"/>
  <c r="S2574" i="58"/>
  <c r="S2573" i="58"/>
  <c r="S2572" i="58"/>
  <c r="S2571" i="58"/>
  <c r="S2570" i="58"/>
  <c r="S2569" i="58"/>
  <c r="S2568" i="58"/>
  <c r="S2567" i="58"/>
  <c r="S2566" i="58"/>
  <c r="S2565" i="58"/>
  <c r="S2564" i="58"/>
  <c r="S2563" i="58"/>
  <c r="S2562" i="58"/>
  <c r="S2561" i="58"/>
  <c r="S2560" i="58"/>
  <c r="S2559" i="58"/>
  <c r="S2558" i="58"/>
  <c r="S2557" i="58"/>
  <c r="S2556" i="58"/>
  <c r="S2555" i="58"/>
  <c r="S2554" i="58"/>
  <c r="S2553" i="58"/>
  <c r="S2552" i="58"/>
  <c r="S2551" i="58"/>
  <c r="S2550" i="58"/>
  <c r="S2549" i="58"/>
  <c r="S2548" i="58"/>
  <c r="S2547" i="58"/>
  <c r="S2546" i="58"/>
  <c r="S2545" i="58"/>
  <c r="S2544" i="58"/>
  <c r="S2543" i="58"/>
  <c r="S2542" i="58"/>
  <c r="S2541" i="58"/>
  <c r="S2540" i="58"/>
  <c r="S2539" i="58"/>
  <c r="S2538" i="58"/>
  <c r="S2537" i="58"/>
  <c r="S2536" i="58"/>
  <c r="S2535" i="58"/>
  <c r="S2534" i="58"/>
  <c r="S2533" i="58"/>
  <c r="S2532" i="58"/>
  <c r="S2531" i="58"/>
  <c r="S2530" i="58"/>
  <c r="S2529" i="58"/>
  <c r="S2528" i="58"/>
  <c r="S2527" i="58"/>
  <c r="S2526" i="58"/>
  <c r="S2525" i="58"/>
  <c r="S2524" i="58"/>
  <c r="S2523" i="58"/>
  <c r="S2522" i="58"/>
  <c r="S2521" i="58"/>
  <c r="S2520" i="58"/>
  <c r="S2519" i="58"/>
  <c r="S2518" i="58"/>
  <c r="S2517" i="58"/>
  <c r="S2516" i="58"/>
  <c r="S2515" i="58"/>
  <c r="S2514" i="58"/>
  <c r="S2513" i="58"/>
  <c r="S2512" i="58"/>
  <c r="S2511" i="58"/>
  <c r="S2510" i="58"/>
  <c r="S2509" i="58"/>
  <c r="S2508" i="58"/>
  <c r="S2507" i="58"/>
  <c r="S2506" i="58"/>
  <c r="S2505" i="58"/>
  <c r="S2504" i="58"/>
  <c r="S2503" i="58"/>
  <c r="S2502" i="58"/>
  <c r="S2501" i="58"/>
  <c r="S2500" i="58"/>
  <c r="S2499" i="58"/>
  <c r="S2498" i="58"/>
  <c r="S2497" i="58"/>
  <c r="S2496" i="58"/>
  <c r="S2495" i="58"/>
  <c r="S2494" i="58"/>
  <c r="S2493" i="58"/>
  <c r="S2492" i="58"/>
  <c r="S2491" i="58"/>
  <c r="S2490" i="58"/>
  <c r="S2489" i="58"/>
  <c r="S2488" i="58"/>
  <c r="S2487" i="58"/>
  <c r="S2486" i="58"/>
  <c r="S2485" i="58"/>
  <c r="S2484" i="58"/>
  <c r="S2483" i="58"/>
  <c r="S2482" i="58"/>
  <c r="S2481" i="58"/>
  <c r="S2480" i="58"/>
  <c r="S2479" i="58"/>
  <c r="S2478" i="58"/>
  <c r="S2477" i="58"/>
  <c r="S2476" i="58"/>
  <c r="S2475" i="58"/>
  <c r="S2474" i="58"/>
  <c r="S2473" i="58"/>
  <c r="S2472" i="58"/>
  <c r="S2471" i="58"/>
  <c r="S2470" i="58"/>
  <c r="S2469" i="58"/>
  <c r="S2468" i="58"/>
  <c r="S2467" i="58"/>
  <c r="S2466" i="58"/>
  <c r="S2465" i="58"/>
  <c r="S2464" i="58"/>
  <c r="S2463" i="58"/>
  <c r="S2462" i="58"/>
  <c r="S2461" i="58"/>
  <c r="S2460" i="58"/>
  <c r="S2459" i="58"/>
  <c r="S2458" i="58"/>
  <c r="O2457" i="58"/>
  <c r="S2457" i="58" s="1"/>
  <c r="O2456" i="58"/>
  <c r="S2456" i="58" s="1"/>
  <c r="O2455" i="58"/>
  <c r="S2455" i="58" s="1"/>
  <c r="O2454" i="58"/>
  <c r="S2454" i="58" s="1"/>
  <c r="O2453" i="58"/>
  <c r="S2453" i="58" s="1"/>
  <c r="O2452" i="58"/>
  <c r="S2452" i="58" s="1"/>
  <c r="O2451" i="58"/>
  <c r="S2451" i="58" s="1"/>
  <c r="O2450" i="58"/>
  <c r="S2450" i="58" s="1"/>
  <c r="O2449" i="58"/>
  <c r="S2449" i="58" s="1"/>
  <c r="O2448" i="58"/>
  <c r="S2448" i="58" s="1"/>
  <c r="O2447" i="58"/>
  <c r="S2447" i="58" s="1"/>
  <c r="O2446" i="58"/>
  <c r="S2446" i="58" s="1"/>
  <c r="O2445" i="58"/>
  <c r="S2445" i="58" s="1"/>
  <c r="O2444" i="58"/>
  <c r="S2444" i="58" s="1"/>
  <c r="O2443" i="58"/>
  <c r="S2443" i="58" s="1"/>
  <c r="O2442" i="58"/>
  <c r="S2442" i="58" s="1"/>
  <c r="O2441" i="58"/>
  <c r="S2441" i="58" s="1"/>
  <c r="O2440" i="58"/>
  <c r="S2440" i="58" s="1"/>
  <c r="O2439" i="58"/>
  <c r="S2439" i="58" s="1"/>
  <c r="O2438" i="58"/>
  <c r="S2438" i="58" s="1"/>
  <c r="O2437" i="58"/>
  <c r="S2437" i="58" s="1"/>
  <c r="O2436" i="58"/>
  <c r="S2436" i="58" s="1"/>
  <c r="O2435" i="58"/>
  <c r="S2435" i="58" s="1"/>
  <c r="O2434" i="58"/>
  <c r="S2434" i="58" s="1"/>
  <c r="O2433" i="58"/>
  <c r="S2433" i="58" s="1"/>
  <c r="O2432" i="58"/>
  <c r="S2432" i="58" s="1"/>
  <c r="O2431" i="58"/>
  <c r="S2431" i="58" s="1"/>
  <c r="O2430" i="58"/>
  <c r="S2430" i="58" s="1"/>
  <c r="O2429" i="58"/>
  <c r="S2429" i="58" s="1"/>
  <c r="O2428" i="58"/>
  <c r="S2428" i="58" s="1"/>
  <c r="O2427" i="58"/>
  <c r="S2427" i="58" s="1"/>
  <c r="O2426" i="58"/>
  <c r="S2426" i="58" s="1"/>
  <c r="O2425" i="58"/>
  <c r="S2425" i="58" s="1"/>
  <c r="O2424" i="58"/>
  <c r="S2424" i="58" s="1"/>
  <c r="O2423" i="58"/>
  <c r="S2423" i="58" s="1"/>
  <c r="O2422" i="58"/>
  <c r="S2422" i="58" s="1"/>
  <c r="O2421" i="58"/>
  <c r="S2421" i="58" s="1"/>
  <c r="O2420" i="58"/>
  <c r="S2420" i="58" s="1"/>
  <c r="O2419" i="58"/>
  <c r="S2419" i="58" s="1"/>
  <c r="O2418" i="58"/>
  <c r="S2418" i="58" s="1"/>
  <c r="O2417" i="58"/>
  <c r="S2417" i="58" s="1"/>
  <c r="O2416" i="58"/>
  <c r="S2416" i="58" s="1"/>
  <c r="O2415" i="58"/>
  <c r="S2415" i="58" s="1"/>
  <c r="O2414" i="58"/>
  <c r="S2414" i="58" s="1"/>
  <c r="O2413" i="58"/>
  <c r="S2413" i="58" s="1"/>
  <c r="O2412" i="58"/>
  <c r="S2412" i="58" s="1"/>
  <c r="O2411" i="58"/>
  <c r="S2411" i="58" s="1"/>
  <c r="O2410" i="58"/>
  <c r="S2410" i="58" s="1"/>
  <c r="O2409" i="58"/>
  <c r="S2409" i="58" s="1"/>
  <c r="O2408" i="58"/>
  <c r="S2408" i="58" s="1"/>
  <c r="O2407" i="58"/>
  <c r="S2407" i="58" s="1"/>
  <c r="O2406" i="58"/>
  <c r="S2406" i="58" s="1"/>
  <c r="O2405" i="58"/>
  <c r="S2405" i="58" s="1"/>
  <c r="O2404" i="58"/>
  <c r="S2404" i="58" s="1"/>
  <c r="O2403" i="58"/>
  <c r="S2403" i="58" s="1"/>
  <c r="O2402" i="58"/>
  <c r="S2402" i="58" s="1"/>
  <c r="O2401" i="58"/>
  <c r="S2401" i="58" s="1"/>
  <c r="O2400" i="58"/>
  <c r="S2400" i="58" s="1"/>
  <c r="O2399" i="58"/>
  <c r="S2399" i="58" s="1"/>
  <c r="O2398" i="58"/>
  <c r="S2398" i="58" s="1"/>
  <c r="O2397" i="58"/>
  <c r="S2397" i="58" s="1"/>
  <c r="O2396" i="58"/>
  <c r="S2396" i="58" s="1"/>
  <c r="O2395" i="58"/>
  <c r="S2395" i="58" s="1"/>
  <c r="O2394" i="58"/>
  <c r="S2394" i="58" s="1"/>
  <c r="O2393" i="58"/>
  <c r="S2393" i="58" s="1"/>
  <c r="O2392" i="58"/>
  <c r="S2392" i="58" s="1"/>
  <c r="O2391" i="58"/>
  <c r="S2391" i="58" s="1"/>
  <c r="O2390" i="58"/>
  <c r="S2390" i="58" s="1"/>
  <c r="O2389" i="58"/>
  <c r="S2389" i="58" s="1"/>
  <c r="O2388" i="58"/>
  <c r="S2388" i="58" s="1"/>
  <c r="O2387" i="58"/>
  <c r="S2387" i="58" s="1"/>
  <c r="O2386" i="58"/>
  <c r="S2386" i="58" s="1"/>
  <c r="O2385" i="58"/>
  <c r="S2385" i="58" s="1"/>
  <c r="O2384" i="58"/>
  <c r="S2384" i="58" s="1"/>
  <c r="O2383" i="58"/>
  <c r="S2383" i="58" s="1"/>
  <c r="O2382" i="58"/>
  <c r="S2382" i="58" s="1"/>
  <c r="O2381" i="58"/>
  <c r="S2381" i="58" s="1"/>
  <c r="O2380" i="58"/>
  <c r="S2380" i="58" s="1"/>
  <c r="O2379" i="58"/>
  <c r="S2379" i="58" s="1"/>
  <c r="O2378" i="58"/>
  <c r="S2378" i="58" s="1"/>
  <c r="O2377" i="58"/>
  <c r="S2377" i="58" s="1"/>
  <c r="O2376" i="58"/>
  <c r="S2376" i="58" s="1"/>
  <c r="O2375" i="58"/>
  <c r="S2375" i="58" s="1"/>
  <c r="O2374" i="58"/>
  <c r="S2374" i="58" s="1"/>
  <c r="O2373" i="58"/>
  <c r="S2373" i="58" s="1"/>
  <c r="O2372" i="58"/>
  <c r="S2372" i="58" s="1"/>
  <c r="O2371" i="58"/>
  <c r="S2371" i="58" s="1"/>
  <c r="O2370" i="58"/>
  <c r="S2370" i="58" s="1"/>
  <c r="O2369" i="58"/>
  <c r="S2369" i="58" s="1"/>
  <c r="O2368" i="58"/>
  <c r="S2368" i="58" s="1"/>
  <c r="O2367" i="58"/>
  <c r="S2367" i="58" s="1"/>
  <c r="O2366" i="58"/>
  <c r="S2366" i="58" s="1"/>
  <c r="O2365" i="58"/>
  <c r="S2365" i="58" s="1"/>
  <c r="O2364" i="58"/>
  <c r="S2364" i="58" s="1"/>
  <c r="O2363" i="58"/>
  <c r="S2363" i="58" s="1"/>
  <c r="O2362" i="58"/>
  <c r="S2362" i="58" s="1"/>
  <c r="O2361" i="58"/>
  <c r="S2361" i="58" s="1"/>
  <c r="O2360" i="58"/>
  <c r="S2360" i="58" s="1"/>
  <c r="O2359" i="58"/>
  <c r="S2359" i="58" s="1"/>
  <c r="O2358" i="58"/>
  <c r="S2358" i="58" s="1"/>
  <c r="O2357" i="58"/>
  <c r="S2357" i="58" s="1"/>
  <c r="O2356" i="58"/>
  <c r="S2356" i="58" s="1"/>
  <c r="O2355" i="58"/>
  <c r="S2355" i="58" s="1"/>
  <c r="O2354" i="58"/>
  <c r="S2354" i="58" s="1"/>
  <c r="O2353" i="58"/>
  <c r="S2353" i="58" s="1"/>
  <c r="O2352" i="58"/>
  <c r="S2352" i="58" s="1"/>
  <c r="O2351" i="58"/>
  <c r="S2351" i="58" s="1"/>
  <c r="O2350" i="58"/>
  <c r="S2350" i="58" s="1"/>
  <c r="O2349" i="58"/>
  <c r="S2349" i="58" s="1"/>
  <c r="O2348" i="58"/>
  <c r="S2348" i="58" s="1"/>
  <c r="O2347" i="58"/>
  <c r="S2347" i="58" s="1"/>
  <c r="O2346" i="58"/>
  <c r="S2346" i="58" s="1"/>
  <c r="O2345" i="58"/>
  <c r="S2345" i="58" s="1"/>
  <c r="O2344" i="58"/>
  <c r="S2344" i="58" s="1"/>
  <c r="O2343" i="58"/>
  <c r="S2343" i="58" s="1"/>
  <c r="O2342" i="58"/>
  <c r="S2342" i="58" s="1"/>
  <c r="O2341" i="58"/>
  <c r="S2341" i="58" s="1"/>
  <c r="O2340" i="58"/>
  <c r="S2340" i="58" s="1"/>
  <c r="O2339" i="58"/>
  <c r="S2339" i="58" s="1"/>
  <c r="O2338" i="58"/>
  <c r="S2338" i="58" s="1"/>
  <c r="O2337" i="58"/>
  <c r="S2337" i="58" s="1"/>
  <c r="O2336" i="58"/>
  <c r="S2336" i="58" s="1"/>
  <c r="O2335" i="58"/>
  <c r="S2335" i="58" s="1"/>
  <c r="O2334" i="58"/>
  <c r="S2334" i="58" s="1"/>
  <c r="O2333" i="58"/>
  <c r="S2333" i="58" s="1"/>
  <c r="O2332" i="58"/>
  <c r="S2332" i="58" s="1"/>
  <c r="O2331" i="58"/>
  <c r="S2331" i="58" s="1"/>
  <c r="O2330" i="58"/>
  <c r="S2330" i="58" s="1"/>
  <c r="O2329" i="58"/>
  <c r="S2329" i="58" s="1"/>
  <c r="O2328" i="58"/>
  <c r="S2328" i="58" s="1"/>
  <c r="O2327" i="58"/>
  <c r="S2327" i="58" s="1"/>
  <c r="O2326" i="58"/>
  <c r="S2326" i="58" s="1"/>
  <c r="O2325" i="58"/>
  <c r="S2325" i="58" s="1"/>
  <c r="O2324" i="58"/>
  <c r="S2324" i="58" s="1"/>
  <c r="O2323" i="58"/>
  <c r="S2323" i="58" s="1"/>
  <c r="O2322" i="58"/>
  <c r="S2322" i="58" s="1"/>
  <c r="O2321" i="58"/>
  <c r="S2321" i="58" s="1"/>
  <c r="O2320" i="58"/>
  <c r="S2320" i="58" s="1"/>
  <c r="O2319" i="58"/>
  <c r="S2319" i="58" s="1"/>
  <c r="O2318" i="58"/>
  <c r="S2318" i="58" s="1"/>
  <c r="O2317" i="58"/>
  <c r="S2317" i="58" s="1"/>
  <c r="O2316" i="58"/>
  <c r="S2316" i="58" s="1"/>
  <c r="O2315" i="58"/>
  <c r="S2315" i="58" s="1"/>
  <c r="O2314" i="58"/>
  <c r="S2314" i="58" s="1"/>
  <c r="O2313" i="58"/>
  <c r="S2313" i="58" s="1"/>
  <c r="O2312" i="58"/>
  <c r="S2312" i="58" s="1"/>
  <c r="O2311" i="58"/>
  <c r="S2311" i="58" s="1"/>
  <c r="O2310" i="58"/>
  <c r="S2310" i="58" s="1"/>
  <c r="O2309" i="58"/>
  <c r="S2309" i="58" s="1"/>
  <c r="O2308" i="58"/>
  <c r="S2308" i="58" s="1"/>
  <c r="O2307" i="58"/>
  <c r="S2307" i="58" s="1"/>
  <c r="O2306" i="58"/>
  <c r="S2306" i="58" s="1"/>
  <c r="O2305" i="58"/>
  <c r="S2305" i="58" s="1"/>
  <c r="O2304" i="58"/>
  <c r="S2304" i="58" s="1"/>
  <c r="O2303" i="58"/>
  <c r="S2303" i="58" s="1"/>
  <c r="O2302" i="58"/>
  <c r="S2302" i="58" s="1"/>
  <c r="O2301" i="58"/>
  <c r="S2301" i="58" s="1"/>
  <c r="O2300" i="58"/>
  <c r="S2300" i="58" s="1"/>
  <c r="O2299" i="58"/>
  <c r="S2299" i="58" s="1"/>
  <c r="O2298" i="58"/>
  <c r="S2298" i="58" s="1"/>
  <c r="O2297" i="58"/>
  <c r="S2297" i="58" s="1"/>
  <c r="O2296" i="58"/>
  <c r="S2296" i="58" s="1"/>
  <c r="O2295" i="58"/>
  <c r="S2295" i="58" s="1"/>
  <c r="O2294" i="58"/>
  <c r="S2294" i="58" s="1"/>
  <c r="O2293" i="58"/>
  <c r="S2293" i="58" s="1"/>
  <c r="O2292" i="58"/>
  <c r="S2292" i="58" s="1"/>
  <c r="O2291" i="58"/>
  <c r="S2291" i="58" s="1"/>
  <c r="O2290" i="58"/>
  <c r="S2290" i="58" s="1"/>
  <c r="O2289" i="58"/>
  <c r="S2289" i="58" s="1"/>
  <c r="O2288" i="58"/>
  <c r="S2288" i="58" s="1"/>
  <c r="O2287" i="58"/>
  <c r="S2287" i="58" s="1"/>
  <c r="O2286" i="58"/>
  <c r="S2286" i="58" s="1"/>
  <c r="O2285" i="58"/>
  <c r="S2285" i="58" s="1"/>
  <c r="O2284" i="58"/>
  <c r="S2284" i="58" s="1"/>
  <c r="O2283" i="58"/>
  <c r="S2283" i="58" s="1"/>
  <c r="O2282" i="58"/>
  <c r="S2282" i="58" s="1"/>
  <c r="O2281" i="58"/>
  <c r="S2281" i="58" s="1"/>
  <c r="O2280" i="58"/>
  <c r="S2280" i="58" s="1"/>
  <c r="O2279" i="58"/>
  <c r="S2279" i="58" s="1"/>
  <c r="O2278" i="58"/>
  <c r="S2278" i="58" s="1"/>
  <c r="O2277" i="58"/>
  <c r="S2277" i="58" s="1"/>
  <c r="O2276" i="58"/>
  <c r="S2276" i="58" s="1"/>
  <c r="O2275" i="58"/>
  <c r="S2275" i="58" s="1"/>
  <c r="O2274" i="58"/>
  <c r="S2274" i="58" s="1"/>
  <c r="O2273" i="58"/>
  <c r="S2273" i="58" s="1"/>
  <c r="O2272" i="58"/>
  <c r="S2272" i="58" s="1"/>
  <c r="O2271" i="58"/>
  <c r="S2271" i="58" s="1"/>
  <c r="O2270" i="58"/>
  <c r="S2270" i="58" s="1"/>
  <c r="O2269" i="58"/>
  <c r="S2269" i="58" s="1"/>
  <c r="O2268" i="58"/>
  <c r="S2268" i="58" s="1"/>
  <c r="O2267" i="58"/>
  <c r="S2267" i="58" s="1"/>
  <c r="O2266" i="58"/>
  <c r="S2266" i="58" s="1"/>
  <c r="O2265" i="58"/>
  <c r="S2265" i="58" s="1"/>
  <c r="O2264" i="58"/>
  <c r="S2264" i="58" s="1"/>
  <c r="O2263" i="58"/>
  <c r="S2263" i="58" s="1"/>
  <c r="O2262" i="58"/>
  <c r="S2262" i="58" s="1"/>
  <c r="O2261" i="58"/>
  <c r="S2261" i="58" s="1"/>
  <c r="O2260" i="58"/>
  <c r="S2260" i="58" s="1"/>
  <c r="O2259" i="58"/>
  <c r="S2259" i="58" s="1"/>
  <c r="O2258" i="58"/>
  <c r="S2258" i="58" s="1"/>
  <c r="O2257" i="58"/>
  <c r="S2257" i="58" s="1"/>
  <c r="O2256" i="58"/>
  <c r="S2256" i="58" s="1"/>
  <c r="O2255" i="58"/>
  <c r="S2255" i="58" s="1"/>
  <c r="O2254" i="58"/>
  <c r="S2254" i="58" s="1"/>
  <c r="O2253" i="58"/>
  <c r="S2253" i="58" s="1"/>
  <c r="O2252" i="58"/>
  <c r="S2252" i="58" s="1"/>
  <c r="O2251" i="58"/>
  <c r="S2251" i="58" s="1"/>
  <c r="O2250" i="58"/>
  <c r="S2250" i="58" s="1"/>
  <c r="O2249" i="58"/>
  <c r="S2249" i="58" s="1"/>
  <c r="O2248" i="58"/>
  <c r="S2248" i="58" s="1"/>
  <c r="O2247" i="58"/>
  <c r="S2247" i="58" s="1"/>
  <c r="O2246" i="58"/>
  <c r="S2246" i="58" s="1"/>
  <c r="O2245" i="58"/>
  <c r="S2245" i="58" s="1"/>
  <c r="O2244" i="58"/>
  <c r="S2244" i="58" s="1"/>
  <c r="O2243" i="58"/>
  <c r="S2243" i="58" s="1"/>
  <c r="O2242" i="58"/>
  <c r="S2242" i="58" s="1"/>
  <c r="O2241" i="58"/>
  <c r="S2241" i="58" s="1"/>
  <c r="O2240" i="58"/>
  <c r="S2240" i="58" s="1"/>
  <c r="O2239" i="58"/>
  <c r="S2239" i="58" s="1"/>
  <c r="O2238" i="58"/>
  <c r="S2238" i="58" s="1"/>
  <c r="O2237" i="58"/>
  <c r="S2237" i="58" s="1"/>
  <c r="O2236" i="58"/>
  <c r="S2236" i="58" s="1"/>
  <c r="O2235" i="58"/>
  <c r="S2235" i="58" s="1"/>
  <c r="O2234" i="58"/>
  <c r="S2234" i="58" s="1"/>
  <c r="O2233" i="58"/>
  <c r="S2233" i="58" s="1"/>
  <c r="O2232" i="58"/>
  <c r="S2232" i="58" s="1"/>
  <c r="O2231" i="58"/>
  <c r="S2231" i="58" s="1"/>
  <c r="O2230" i="58"/>
  <c r="S2230" i="58" s="1"/>
  <c r="O2229" i="58"/>
  <c r="S2229" i="58" s="1"/>
  <c r="O2228" i="58"/>
  <c r="S2228" i="58" s="1"/>
  <c r="O2227" i="58"/>
  <c r="S2227" i="58" s="1"/>
  <c r="O2226" i="58"/>
  <c r="S2226" i="58" s="1"/>
  <c r="O2225" i="58"/>
  <c r="S2225" i="58" s="1"/>
  <c r="O2224" i="58"/>
  <c r="S2224" i="58" s="1"/>
  <c r="O2223" i="58"/>
  <c r="S2223" i="58" s="1"/>
  <c r="O2222" i="58"/>
  <c r="S2222" i="58" s="1"/>
  <c r="O2221" i="58"/>
  <c r="S2221" i="58" s="1"/>
  <c r="O2220" i="58"/>
  <c r="S2220" i="58" s="1"/>
  <c r="O2219" i="58"/>
  <c r="S2219" i="58" s="1"/>
  <c r="O2218" i="58"/>
  <c r="S2218" i="58" s="1"/>
  <c r="O2217" i="58"/>
  <c r="S2217" i="58" s="1"/>
  <c r="O2216" i="58"/>
  <c r="S2216" i="58" s="1"/>
  <c r="O2215" i="58"/>
  <c r="S2215" i="58" s="1"/>
  <c r="O2214" i="58"/>
  <c r="S2214" i="58" s="1"/>
  <c r="O2213" i="58"/>
  <c r="S2213" i="58" s="1"/>
  <c r="O2212" i="58"/>
  <c r="S2212" i="58" s="1"/>
  <c r="O2211" i="58"/>
  <c r="S2211" i="58" s="1"/>
  <c r="O2210" i="58"/>
  <c r="S2210" i="58" s="1"/>
  <c r="O2209" i="58"/>
  <c r="S2209" i="58" s="1"/>
  <c r="O2208" i="58"/>
  <c r="S2208" i="58" s="1"/>
  <c r="O2207" i="58"/>
  <c r="S2207" i="58" s="1"/>
  <c r="O2206" i="58"/>
  <c r="S2206" i="58" s="1"/>
  <c r="O2205" i="58"/>
  <c r="S2205" i="58" s="1"/>
  <c r="O2204" i="58"/>
  <c r="S2204" i="58" s="1"/>
  <c r="O2203" i="58"/>
  <c r="S2203" i="58" s="1"/>
  <c r="O2202" i="58"/>
  <c r="S2202" i="58" s="1"/>
  <c r="O2201" i="58"/>
  <c r="S2201" i="58" s="1"/>
  <c r="O2200" i="58"/>
  <c r="S2200" i="58" s="1"/>
  <c r="O2199" i="58"/>
  <c r="S2199" i="58" s="1"/>
  <c r="O2198" i="58"/>
  <c r="S2198" i="58" s="1"/>
  <c r="O2197" i="58"/>
  <c r="S2197" i="58" s="1"/>
  <c r="O2196" i="58"/>
  <c r="S2196" i="58" s="1"/>
  <c r="O2195" i="58"/>
  <c r="S2195" i="58" s="1"/>
  <c r="O2194" i="58"/>
  <c r="S2194" i="58" s="1"/>
  <c r="O2193" i="58"/>
  <c r="S2193" i="58" s="1"/>
  <c r="O2192" i="58"/>
  <c r="S2192" i="58" s="1"/>
  <c r="O2191" i="58"/>
  <c r="S2191" i="58" s="1"/>
  <c r="O2190" i="58"/>
  <c r="S2190" i="58" s="1"/>
  <c r="O2189" i="58"/>
  <c r="S2189" i="58" s="1"/>
  <c r="O2188" i="58"/>
  <c r="S2188" i="58" s="1"/>
  <c r="O2187" i="58"/>
  <c r="S2187" i="58" s="1"/>
  <c r="O2186" i="58"/>
  <c r="S2186" i="58" s="1"/>
  <c r="O2185" i="58"/>
  <c r="S2185" i="58" s="1"/>
  <c r="O2184" i="58"/>
  <c r="S2184" i="58" s="1"/>
  <c r="O2183" i="58"/>
  <c r="S2183" i="58" s="1"/>
  <c r="O2182" i="58"/>
  <c r="S2182" i="58" s="1"/>
  <c r="O2181" i="58"/>
  <c r="S2181" i="58" s="1"/>
  <c r="O2180" i="58"/>
  <c r="S2180" i="58" s="1"/>
  <c r="O2179" i="58"/>
  <c r="S2179" i="58" s="1"/>
  <c r="O2178" i="58"/>
  <c r="S2178" i="58" s="1"/>
  <c r="O2177" i="58"/>
  <c r="S2177" i="58" s="1"/>
  <c r="O2176" i="58"/>
  <c r="S2176" i="58" s="1"/>
  <c r="O2175" i="58"/>
  <c r="S2175" i="58" s="1"/>
  <c r="O2174" i="58"/>
  <c r="S2174" i="58" s="1"/>
  <c r="O2173" i="58"/>
  <c r="S2173" i="58" s="1"/>
  <c r="O2172" i="58"/>
  <c r="S2172" i="58" s="1"/>
  <c r="O2171" i="58"/>
  <c r="S2171" i="58" s="1"/>
  <c r="O2170" i="58"/>
  <c r="S2170" i="58" s="1"/>
  <c r="O2169" i="58"/>
  <c r="S2169" i="58" s="1"/>
  <c r="O2168" i="58"/>
  <c r="S2168" i="58" s="1"/>
  <c r="O2167" i="58"/>
  <c r="S2167" i="58" s="1"/>
  <c r="O2166" i="58"/>
  <c r="S2166" i="58" s="1"/>
  <c r="O2165" i="58"/>
  <c r="S2165" i="58" s="1"/>
  <c r="O2164" i="58"/>
  <c r="S2164" i="58" s="1"/>
  <c r="O2163" i="58"/>
  <c r="S2163" i="58" s="1"/>
  <c r="O2162" i="58"/>
  <c r="S2162" i="58" s="1"/>
  <c r="O2161" i="58"/>
  <c r="S2161" i="58" s="1"/>
  <c r="O2160" i="58"/>
  <c r="S2160" i="58" s="1"/>
  <c r="O2159" i="58"/>
  <c r="S2159" i="58" s="1"/>
  <c r="O2158" i="58"/>
  <c r="S2158" i="58" s="1"/>
  <c r="O2157" i="58"/>
  <c r="S2157" i="58" s="1"/>
  <c r="O2156" i="58"/>
  <c r="S2156" i="58" s="1"/>
  <c r="O2155" i="58"/>
  <c r="S2155" i="58" s="1"/>
  <c r="O2154" i="58"/>
  <c r="S2154" i="58" s="1"/>
  <c r="O2153" i="58"/>
  <c r="S2153" i="58" s="1"/>
  <c r="O2152" i="58"/>
  <c r="S2152" i="58" s="1"/>
  <c r="O2151" i="58"/>
  <c r="S2151" i="58" s="1"/>
  <c r="O2150" i="58"/>
  <c r="S2150" i="58" s="1"/>
  <c r="O2149" i="58"/>
  <c r="S2149" i="58" s="1"/>
  <c r="O2148" i="58"/>
  <c r="S2148" i="58" s="1"/>
  <c r="O2147" i="58"/>
  <c r="S2147" i="58" s="1"/>
  <c r="O2146" i="58"/>
  <c r="S2146" i="58" s="1"/>
  <c r="O2145" i="58"/>
  <c r="S2145" i="58" s="1"/>
  <c r="O2144" i="58"/>
  <c r="S2144" i="58" s="1"/>
  <c r="O2143" i="58"/>
  <c r="S2143" i="58" s="1"/>
  <c r="O2142" i="58"/>
  <c r="S2142" i="58" s="1"/>
  <c r="O2141" i="58"/>
  <c r="S2141" i="58" s="1"/>
  <c r="O2140" i="58"/>
  <c r="S2140" i="58" s="1"/>
  <c r="O2139" i="58"/>
  <c r="S2139" i="58" s="1"/>
  <c r="O2138" i="58"/>
  <c r="S2138" i="58" s="1"/>
  <c r="O2137" i="58"/>
  <c r="S2137" i="58" s="1"/>
  <c r="O2136" i="58"/>
  <c r="S2136" i="58" s="1"/>
  <c r="O2135" i="58"/>
  <c r="S2135" i="58" s="1"/>
  <c r="O2134" i="58"/>
  <c r="S2134" i="58" s="1"/>
  <c r="O2133" i="58"/>
  <c r="S2133" i="58" s="1"/>
  <c r="O2132" i="58"/>
  <c r="S2132" i="58" s="1"/>
  <c r="O2131" i="58"/>
  <c r="S2131" i="58" s="1"/>
  <c r="O2130" i="58"/>
  <c r="S2130" i="58" s="1"/>
  <c r="O2129" i="58"/>
  <c r="S2129" i="58" s="1"/>
  <c r="O2128" i="58"/>
  <c r="S2128" i="58" s="1"/>
  <c r="O2127" i="58"/>
  <c r="S2127" i="58" s="1"/>
  <c r="O2126" i="58"/>
  <c r="S2126" i="58" s="1"/>
  <c r="O2125" i="58"/>
  <c r="S2125" i="58" s="1"/>
  <c r="O2124" i="58"/>
  <c r="S2124" i="58" s="1"/>
  <c r="O2123" i="58"/>
  <c r="S2123" i="58" s="1"/>
  <c r="O2122" i="58"/>
  <c r="S2122" i="58" s="1"/>
  <c r="O2121" i="58"/>
  <c r="S2121" i="58" s="1"/>
  <c r="O2120" i="58"/>
  <c r="S2120" i="58" s="1"/>
  <c r="O2119" i="58"/>
  <c r="S2119" i="58" s="1"/>
  <c r="O2118" i="58"/>
  <c r="S2118" i="58" s="1"/>
  <c r="O2117" i="58"/>
  <c r="S2117" i="58" s="1"/>
  <c r="O2116" i="58"/>
  <c r="S2116" i="58" s="1"/>
  <c r="O2115" i="58"/>
  <c r="S2115" i="58" s="1"/>
  <c r="O2114" i="58"/>
  <c r="S2114" i="58" s="1"/>
  <c r="O2113" i="58"/>
  <c r="S2113" i="58" s="1"/>
  <c r="O2112" i="58"/>
  <c r="S2112" i="58" s="1"/>
  <c r="O2111" i="58"/>
  <c r="S2111" i="58" s="1"/>
  <c r="O2110" i="58"/>
  <c r="S2110" i="58" s="1"/>
  <c r="O2109" i="58"/>
  <c r="S2109" i="58" s="1"/>
  <c r="O2108" i="58"/>
  <c r="S2108" i="58" s="1"/>
  <c r="O2107" i="58"/>
  <c r="S2107" i="58" s="1"/>
  <c r="O2106" i="58"/>
  <c r="S2106" i="58" s="1"/>
  <c r="O2105" i="58"/>
  <c r="S2105" i="58" s="1"/>
  <c r="O2104" i="58"/>
  <c r="S2104" i="58" s="1"/>
  <c r="O2103" i="58"/>
  <c r="S2103" i="58" s="1"/>
  <c r="O2102" i="58"/>
  <c r="S2102" i="58" s="1"/>
  <c r="O2101" i="58"/>
  <c r="S2101" i="58" s="1"/>
  <c r="O2100" i="58"/>
  <c r="S2100" i="58" s="1"/>
  <c r="O2099" i="58"/>
  <c r="S2099" i="58" s="1"/>
  <c r="O2098" i="58"/>
  <c r="S2098" i="58" s="1"/>
  <c r="O2097" i="58"/>
  <c r="S2097" i="58" s="1"/>
  <c r="O2096" i="58"/>
  <c r="S2096" i="58" s="1"/>
  <c r="O2095" i="58"/>
  <c r="S2095" i="58" s="1"/>
  <c r="O2094" i="58"/>
  <c r="S2094" i="58" s="1"/>
  <c r="O2093" i="58"/>
  <c r="S2093" i="58" s="1"/>
  <c r="O2092" i="58"/>
  <c r="S2092" i="58" s="1"/>
  <c r="O2091" i="58"/>
  <c r="S2091" i="58" s="1"/>
  <c r="O2090" i="58"/>
  <c r="S2090" i="58" s="1"/>
  <c r="O2089" i="58"/>
  <c r="S2089" i="58" s="1"/>
  <c r="O2088" i="58"/>
  <c r="S2088" i="58" s="1"/>
  <c r="O2087" i="58"/>
  <c r="S2087" i="58" s="1"/>
  <c r="O2086" i="58"/>
  <c r="S2086" i="58" s="1"/>
  <c r="O2085" i="58"/>
  <c r="S2085" i="58" s="1"/>
  <c r="O2084" i="58"/>
  <c r="S2084" i="58" s="1"/>
  <c r="O2083" i="58"/>
  <c r="S2083" i="58" s="1"/>
  <c r="O2082" i="58"/>
  <c r="S2082" i="58" s="1"/>
  <c r="O2081" i="58"/>
  <c r="S2081" i="58" s="1"/>
  <c r="O2080" i="58"/>
  <c r="S2080" i="58" s="1"/>
  <c r="O2079" i="58"/>
  <c r="S2079" i="58" s="1"/>
  <c r="O2078" i="58"/>
  <c r="S2078" i="58" s="1"/>
  <c r="O2077" i="58"/>
  <c r="S2077" i="58" s="1"/>
  <c r="O2076" i="58"/>
  <c r="S2076" i="58" s="1"/>
  <c r="O2075" i="58"/>
  <c r="S2075" i="58" s="1"/>
  <c r="O2074" i="58"/>
  <c r="S2074" i="58" s="1"/>
  <c r="O2073" i="58"/>
  <c r="S2073" i="58" s="1"/>
  <c r="O2072" i="58"/>
  <c r="S2072" i="58" s="1"/>
  <c r="O2071" i="58"/>
  <c r="S2071" i="58" s="1"/>
  <c r="O2070" i="58"/>
  <c r="S2070" i="58" s="1"/>
  <c r="O2069" i="58"/>
  <c r="S2069" i="58" s="1"/>
  <c r="O2068" i="58"/>
  <c r="S2068" i="58" s="1"/>
  <c r="O2067" i="58"/>
  <c r="S2067" i="58" s="1"/>
  <c r="O2066" i="58"/>
  <c r="S2066" i="58" s="1"/>
  <c r="O2065" i="58"/>
  <c r="S2065" i="58" s="1"/>
  <c r="O2064" i="58"/>
  <c r="S2064" i="58" s="1"/>
  <c r="O2063" i="58"/>
  <c r="S2063" i="58" s="1"/>
  <c r="O2062" i="58"/>
  <c r="S2062" i="58" s="1"/>
  <c r="O2061" i="58"/>
  <c r="S2061" i="58" s="1"/>
  <c r="O2060" i="58"/>
  <c r="S2060" i="58" s="1"/>
  <c r="O2059" i="58"/>
  <c r="S2059" i="58" s="1"/>
  <c r="O2058" i="58"/>
  <c r="S2058" i="58" s="1"/>
  <c r="O2057" i="58"/>
  <c r="S2057" i="58" s="1"/>
  <c r="O2056" i="58"/>
  <c r="S2056" i="58" s="1"/>
  <c r="O2055" i="58"/>
  <c r="S2055" i="58" s="1"/>
  <c r="O2054" i="58"/>
  <c r="S2054" i="58" s="1"/>
  <c r="O2053" i="58"/>
  <c r="S2053" i="58" s="1"/>
  <c r="O2052" i="58"/>
  <c r="S2052" i="58" s="1"/>
  <c r="O2051" i="58"/>
  <c r="S2051" i="58" s="1"/>
  <c r="O2050" i="58"/>
  <c r="S2050" i="58" s="1"/>
  <c r="O2049" i="58"/>
  <c r="S2049" i="58" s="1"/>
  <c r="O2048" i="58"/>
  <c r="S2048" i="58" s="1"/>
  <c r="O2047" i="58"/>
  <c r="S2047" i="58" s="1"/>
  <c r="O2046" i="58"/>
  <c r="S2046" i="58" s="1"/>
  <c r="O2045" i="58"/>
  <c r="S2045" i="58" s="1"/>
  <c r="O2044" i="58"/>
  <c r="S2044" i="58" s="1"/>
  <c r="O2043" i="58"/>
  <c r="S2043" i="58" s="1"/>
  <c r="O2042" i="58"/>
  <c r="S2042" i="58" s="1"/>
  <c r="O2041" i="58"/>
  <c r="S2041" i="58" s="1"/>
  <c r="O2040" i="58"/>
  <c r="S2040" i="58" s="1"/>
  <c r="O2039" i="58"/>
  <c r="S2039" i="58" s="1"/>
  <c r="O2038" i="58"/>
  <c r="S2038" i="58" s="1"/>
  <c r="O2037" i="58"/>
  <c r="S2037" i="58" s="1"/>
  <c r="O2036" i="58"/>
  <c r="S2036" i="58" s="1"/>
  <c r="O2035" i="58"/>
  <c r="S2035" i="58" s="1"/>
  <c r="O2034" i="58"/>
  <c r="S2034" i="58" s="1"/>
  <c r="O2033" i="58"/>
  <c r="S2033" i="58" s="1"/>
  <c r="O2032" i="58"/>
  <c r="S2032" i="58" s="1"/>
  <c r="O2031" i="58"/>
  <c r="S2031" i="58" s="1"/>
  <c r="O2030" i="58"/>
  <c r="S2030" i="58" s="1"/>
  <c r="O2029" i="58"/>
  <c r="S2029" i="58" s="1"/>
  <c r="O2028" i="58"/>
  <c r="S2028" i="58" s="1"/>
  <c r="O2027" i="58"/>
  <c r="S2027" i="58" s="1"/>
  <c r="O2026" i="58"/>
  <c r="S2026" i="58" s="1"/>
  <c r="O2025" i="58"/>
  <c r="S2025" i="58" s="1"/>
  <c r="O2024" i="58"/>
  <c r="S2024" i="58" s="1"/>
  <c r="O2023" i="58"/>
  <c r="S2023" i="58" s="1"/>
  <c r="O2022" i="58"/>
  <c r="S2022" i="58" s="1"/>
  <c r="O2021" i="58"/>
  <c r="S2021" i="58" s="1"/>
  <c r="O2020" i="58"/>
  <c r="S2020" i="58" s="1"/>
  <c r="O2019" i="58"/>
  <c r="S2019" i="58" s="1"/>
  <c r="O2018" i="58"/>
  <c r="S2018" i="58" s="1"/>
  <c r="O2017" i="58"/>
  <c r="S2017" i="58" s="1"/>
  <c r="O2016" i="58"/>
  <c r="S2016" i="58" s="1"/>
  <c r="O2015" i="58"/>
  <c r="S2015" i="58" s="1"/>
  <c r="O2014" i="58"/>
  <c r="S2014" i="58" s="1"/>
  <c r="O2013" i="58"/>
  <c r="S2013" i="58" s="1"/>
  <c r="O2012" i="58"/>
  <c r="S2012" i="58" s="1"/>
  <c r="O2011" i="58"/>
  <c r="S2011" i="58" s="1"/>
  <c r="O2010" i="58"/>
  <c r="S2010" i="58" s="1"/>
  <c r="O2009" i="58"/>
  <c r="S2009" i="58" s="1"/>
  <c r="O2008" i="58"/>
  <c r="S2008" i="58" s="1"/>
  <c r="O2007" i="58"/>
  <c r="S2007" i="58" s="1"/>
  <c r="O2006" i="58"/>
  <c r="S2006" i="58" s="1"/>
  <c r="O2005" i="58"/>
  <c r="S2005" i="58" s="1"/>
  <c r="O2004" i="58"/>
  <c r="S2004" i="58" s="1"/>
  <c r="O2003" i="58"/>
  <c r="S2003" i="58" s="1"/>
  <c r="O2002" i="58"/>
  <c r="S2002" i="58" s="1"/>
  <c r="O2001" i="58"/>
  <c r="S2001" i="58" s="1"/>
  <c r="O2000" i="58"/>
  <c r="S2000" i="58" s="1"/>
  <c r="O1999" i="58"/>
  <c r="S1999" i="58" s="1"/>
  <c r="O1998" i="58"/>
  <c r="S1998" i="58" s="1"/>
  <c r="O1997" i="58"/>
  <c r="S1997" i="58" s="1"/>
  <c r="O1996" i="58"/>
  <c r="S1996" i="58" s="1"/>
  <c r="O1995" i="58"/>
  <c r="S1995" i="58" s="1"/>
  <c r="O1994" i="58"/>
  <c r="S1994" i="58" s="1"/>
  <c r="O1993" i="58"/>
  <c r="S1993" i="58" s="1"/>
  <c r="O1992" i="58"/>
  <c r="S1992" i="58" s="1"/>
  <c r="O1991" i="58"/>
  <c r="S1991" i="58" s="1"/>
  <c r="O1990" i="58"/>
  <c r="S1990" i="58" s="1"/>
  <c r="O1989" i="58"/>
  <c r="S1989" i="58" s="1"/>
  <c r="O1988" i="58"/>
  <c r="S1988" i="58" s="1"/>
  <c r="O1987" i="58"/>
  <c r="S1987" i="58" s="1"/>
  <c r="O1986" i="58"/>
  <c r="S1986" i="58" s="1"/>
  <c r="O1985" i="58"/>
  <c r="S1985" i="58" s="1"/>
  <c r="O1984" i="58"/>
  <c r="S1984" i="58" s="1"/>
  <c r="O1983" i="58"/>
  <c r="S1983" i="58" s="1"/>
  <c r="O1982" i="58"/>
  <c r="S1982" i="58" s="1"/>
  <c r="O1981" i="58"/>
  <c r="S1981" i="58" s="1"/>
  <c r="O1980" i="58"/>
  <c r="S1980" i="58" s="1"/>
  <c r="O1979" i="58"/>
  <c r="S1979" i="58" s="1"/>
  <c r="O1978" i="58"/>
  <c r="S1978" i="58" s="1"/>
  <c r="O1977" i="58"/>
  <c r="S1977" i="58" s="1"/>
  <c r="O1976" i="58"/>
  <c r="S1976" i="58" s="1"/>
  <c r="O1975" i="58"/>
  <c r="S1975" i="58" s="1"/>
  <c r="O1974" i="58"/>
  <c r="S1974" i="58" s="1"/>
  <c r="O1973" i="58"/>
  <c r="S1973" i="58" s="1"/>
  <c r="O1972" i="58"/>
  <c r="S1972" i="58" s="1"/>
  <c r="O1971" i="58"/>
  <c r="S1971" i="58" s="1"/>
  <c r="O1970" i="58"/>
  <c r="S1970" i="58" s="1"/>
  <c r="O1969" i="58"/>
  <c r="S1969" i="58" s="1"/>
  <c r="O1968" i="58"/>
  <c r="S1968" i="58" s="1"/>
  <c r="O1967" i="58"/>
  <c r="S1967" i="58" s="1"/>
  <c r="O1966" i="58"/>
  <c r="S1966" i="58" s="1"/>
  <c r="O1965" i="58"/>
  <c r="S1965" i="58" s="1"/>
  <c r="O1964" i="58"/>
  <c r="S1964" i="58" s="1"/>
  <c r="O1963" i="58"/>
  <c r="S1963" i="58" s="1"/>
  <c r="O1962" i="58"/>
  <c r="S1962" i="58" s="1"/>
  <c r="O1961" i="58"/>
  <c r="S1961" i="58" s="1"/>
  <c r="O1960" i="58"/>
  <c r="S1960" i="58" s="1"/>
  <c r="O1959" i="58"/>
  <c r="S1959" i="58" s="1"/>
  <c r="O1958" i="58"/>
  <c r="S1958" i="58" s="1"/>
  <c r="O1957" i="58"/>
  <c r="S1957" i="58" s="1"/>
  <c r="O1956" i="58"/>
  <c r="S1956" i="58" s="1"/>
  <c r="O1955" i="58"/>
  <c r="S1955" i="58" s="1"/>
  <c r="O1954" i="58"/>
  <c r="S1954" i="58" s="1"/>
  <c r="O1953" i="58"/>
  <c r="S1953" i="58" s="1"/>
  <c r="O1952" i="58"/>
  <c r="S1952" i="58" s="1"/>
  <c r="O1951" i="58"/>
  <c r="S1951" i="58" s="1"/>
  <c r="O1950" i="58"/>
  <c r="S1950" i="58" s="1"/>
  <c r="O1949" i="58"/>
  <c r="S1949" i="58" s="1"/>
  <c r="O1948" i="58"/>
  <c r="S1948" i="58" s="1"/>
  <c r="O1947" i="58"/>
  <c r="S1947" i="58" s="1"/>
  <c r="O1946" i="58"/>
  <c r="S1946" i="58" s="1"/>
  <c r="O1945" i="58"/>
  <c r="S1945" i="58" s="1"/>
  <c r="O1944" i="58"/>
  <c r="S1944" i="58" s="1"/>
  <c r="O1943" i="58"/>
  <c r="S1943" i="58" s="1"/>
  <c r="O1942" i="58"/>
  <c r="S1942" i="58" s="1"/>
  <c r="O1941" i="58"/>
  <c r="S1941" i="58" s="1"/>
  <c r="O1940" i="58"/>
  <c r="S1940" i="58" s="1"/>
  <c r="O1939" i="58"/>
  <c r="S1939" i="58" s="1"/>
  <c r="O1938" i="58"/>
  <c r="S1938" i="58" s="1"/>
  <c r="O1937" i="58"/>
  <c r="S1937" i="58" s="1"/>
  <c r="O1936" i="58"/>
  <c r="S1936" i="58" s="1"/>
  <c r="O1935" i="58"/>
  <c r="S1935" i="58" s="1"/>
  <c r="O1934" i="58"/>
  <c r="S1934" i="58" s="1"/>
  <c r="O1933" i="58"/>
  <c r="S1933" i="58" s="1"/>
  <c r="O1932" i="58"/>
  <c r="S1932" i="58" s="1"/>
  <c r="O1931" i="58"/>
  <c r="S1931" i="58" s="1"/>
  <c r="O1930" i="58"/>
  <c r="S1930" i="58" s="1"/>
  <c r="O1929" i="58"/>
  <c r="S1929" i="58" s="1"/>
  <c r="O1928" i="58"/>
  <c r="S1928" i="58" s="1"/>
  <c r="O1927" i="58"/>
  <c r="S1927" i="58" s="1"/>
  <c r="O1926" i="58"/>
  <c r="S1926" i="58" s="1"/>
  <c r="O1925" i="58"/>
  <c r="S1925" i="58" s="1"/>
  <c r="O1924" i="58"/>
  <c r="S1924" i="58" s="1"/>
  <c r="O1923" i="58"/>
  <c r="S1923" i="58" s="1"/>
  <c r="O1922" i="58"/>
  <c r="S1922" i="58" s="1"/>
  <c r="O1921" i="58"/>
  <c r="S1921" i="58" s="1"/>
  <c r="O1920" i="58"/>
  <c r="S1920" i="58" s="1"/>
  <c r="O1919" i="58"/>
  <c r="S1919" i="58" s="1"/>
  <c r="O1918" i="58"/>
  <c r="S1918" i="58" s="1"/>
  <c r="O1917" i="58"/>
  <c r="S1917" i="58" s="1"/>
  <c r="O1916" i="58"/>
  <c r="S1916" i="58" s="1"/>
  <c r="O1915" i="58"/>
  <c r="S1915" i="58" s="1"/>
  <c r="O1914" i="58"/>
  <c r="S1914" i="58" s="1"/>
  <c r="O1913" i="58"/>
  <c r="S1913" i="58" s="1"/>
  <c r="O1912" i="58"/>
  <c r="S1912" i="58" s="1"/>
  <c r="O1911" i="58"/>
  <c r="S1911" i="58" s="1"/>
  <c r="O1910" i="58"/>
  <c r="S1910" i="58" s="1"/>
  <c r="O1909" i="58"/>
  <c r="S1909" i="58" s="1"/>
  <c r="O1908" i="58"/>
  <c r="S1908" i="58" s="1"/>
  <c r="O1907" i="58"/>
  <c r="S1907" i="58" s="1"/>
  <c r="O1906" i="58"/>
  <c r="S1906" i="58" s="1"/>
  <c r="O1905" i="58"/>
  <c r="S1905" i="58" s="1"/>
  <c r="O1904" i="58"/>
  <c r="S1904" i="58" s="1"/>
  <c r="O1903" i="58"/>
  <c r="S1903" i="58" s="1"/>
  <c r="O1902" i="58"/>
  <c r="S1902" i="58" s="1"/>
  <c r="O1901" i="58"/>
  <c r="S1901" i="58" s="1"/>
  <c r="O1900" i="58"/>
  <c r="S1900" i="58" s="1"/>
  <c r="O1899" i="58"/>
  <c r="S1899" i="58" s="1"/>
  <c r="O1898" i="58"/>
  <c r="S1898" i="58" s="1"/>
  <c r="O1897" i="58"/>
  <c r="S1897" i="58" s="1"/>
  <c r="O1896" i="58"/>
  <c r="S1896" i="58" s="1"/>
  <c r="O1895" i="58"/>
  <c r="S1895" i="58" s="1"/>
  <c r="O1894" i="58"/>
  <c r="S1894" i="58" s="1"/>
  <c r="O1893" i="58"/>
  <c r="S1893" i="58" s="1"/>
  <c r="O1892" i="58"/>
  <c r="S1892" i="58" s="1"/>
  <c r="O1891" i="58"/>
  <c r="S1891" i="58" s="1"/>
  <c r="O1890" i="58"/>
  <c r="S1890" i="58" s="1"/>
  <c r="O1889" i="58"/>
  <c r="S1889" i="58" s="1"/>
  <c r="O1888" i="58"/>
  <c r="S1888" i="58" s="1"/>
  <c r="O1887" i="58"/>
  <c r="S1887" i="58" s="1"/>
  <c r="O1886" i="58"/>
  <c r="S1886" i="58" s="1"/>
  <c r="O1885" i="58"/>
  <c r="S1885" i="58" s="1"/>
  <c r="O1884" i="58"/>
  <c r="S1884" i="58" s="1"/>
  <c r="O1883" i="58"/>
  <c r="S1883" i="58" s="1"/>
  <c r="O1882" i="58"/>
  <c r="S1882" i="58" s="1"/>
  <c r="O1881" i="58"/>
  <c r="S1881" i="58" s="1"/>
  <c r="O1880" i="58"/>
  <c r="S1880" i="58" s="1"/>
  <c r="O1879" i="58"/>
  <c r="S1879" i="58" s="1"/>
  <c r="O1878" i="58"/>
  <c r="S1878" i="58" s="1"/>
  <c r="O1877" i="58"/>
  <c r="S1877" i="58" s="1"/>
  <c r="O1876" i="58"/>
  <c r="S1876" i="58" s="1"/>
  <c r="O1875" i="58"/>
  <c r="S1875" i="58" s="1"/>
  <c r="O1874" i="58"/>
  <c r="S1874" i="58" s="1"/>
  <c r="O1873" i="58"/>
  <c r="S1873" i="58" s="1"/>
  <c r="O1872" i="58"/>
  <c r="S1872" i="58" s="1"/>
  <c r="O1871" i="58"/>
  <c r="S1871" i="58" s="1"/>
  <c r="O1870" i="58"/>
  <c r="S1870" i="58" s="1"/>
  <c r="O1869" i="58"/>
  <c r="S1869" i="58" s="1"/>
  <c r="O1868" i="58"/>
  <c r="S1868" i="58" s="1"/>
  <c r="O1867" i="58"/>
  <c r="S1867" i="58" s="1"/>
  <c r="O1866" i="58"/>
  <c r="S1866" i="58" s="1"/>
  <c r="O1865" i="58"/>
  <c r="S1865" i="58" s="1"/>
  <c r="O1864" i="58"/>
  <c r="S1864" i="58" s="1"/>
  <c r="O1863" i="58"/>
  <c r="S1863" i="58" s="1"/>
  <c r="O1862" i="58"/>
  <c r="S1862" i="58" s="1"/>
  <c r="O1861" i="58"/>
  <c r="S1861" i="58" s="1"/>
  <c r="O1860" i="58"/>
  <c r="S1860" i="58" s="1"/>
  <c r="O1859" i="58"/>
  <c r="S1859" i="58" s="1"/>
  <c r="O1858" i="58"/>
  <c r="S1858" i="58" s="1"/>
  <c r="O1857" i="58"/>
  <c r="S1857" i="58" s="1"/>
  <c r="O1856" i="58"/>
  <c r="S1856" i="58" s="1"/>
  <c r="O1855" i="58"/>
  <c r="S1855" i="58" s="1"/>
  <c r="O1854" i="58"/>
  <c r="S1854" i="58" s="1"/>
  <c r="O1853" i="58"/>
  <c r="S1853" i="58" s="1"/>
  <c r="O1852" i="58"/>
  <c r="S1852" i="58" s="1"/>
  <c r="O1851" i="58"/>
  <c r="S1851" i="58" s="1"/>
  <c r="O1850" i="58"/>
  <c r="S1850" i="58" s="1"/>
  <c r="O1849" i="58"/>
  <c r="S1849" i="58" s="1"/>
  <c r="O1848" i="58"/>
  <c r="S1848" i="58" s="1"/>
  <c r="O1847" i="58"/>
  <c r="S1847" i="58" s="1"/>
  <c r="O1846" i="58"/>
  <c r="S1846" i="58" s="1"/>
  <c r="O1845" i="58"/>
  <c r="S1845" i="58" s="1"/>
  <c r="O1844" i="58"/>
  <c r="S1844" i="58" s="1"/>
  <c r="O1843" i="58"/>
  <c r="S1843" i="58" s="1"/>
  <c r="O1842" i="58"/>
  <c r="S1842" i="58" s="1"/>
  <c r="O1841" i="58"/>
  <c r="S1841" i="58" s="1"/>
  <c r="O1840" i="58"/>
  <c r="S1840" i="58" s="1"/>
  <c r="O1839" i="58"/>
  <c r="S1839" i="58" s="1"/>
  <c r="O1838" i="58"/>
  <c r="S1838" i="58" s="1"/>
  <c r="O1837" i="58"/>
  <c r="S1837" i="58" s="1"/>
  <c r="O1836" i="58"/>
  <c r="S1836" i="58" s="1"/>
  <c r="O1835" i="58"/>
  <c r="S1835" i="58" s="1"/>
  <c r="O1834" i="58"/>
  <c r="S1834" i="58" s="1"/>
  <c r="O1833" i="58"/>
  <c r="S1833" i="58" s="1"/>
  <c r="O1832" i="58"/>
  <c r="S1832" i="58" s="1"/>
  <c r="O1831" i="58"/>
  <c r="S1831" i="58" s="1"/>
  <c r="O1830" i="58"/>
  <c r="S1830" i="58" s="1"/>
  <c r="O1829" i="58"/>
  <c r="S1829" i="58" s="1"/>
  <c r="O1828" i="58"/>
  <c r="S1828" i="58" s="1"/>
  <c r="O1827" i="58"/>
  <c r="S1827" i="58" s="1"/>
  <c r="O1826" i="58"/>
  <c r="S1826" i="58" s="1"/>
  <c r="O1825" i="58"/>
  <c r="S1825" i="58" s="1"/>
  <c r="O1824" i="58"/>
  <c r="S1824" i="58" s="1"/>
  <c r="O1823" i="58"/>
  <c r="S1823" i="58" s="1"/>
  <c r="O1822" i="58"/>
  <c r="S1822" i="58" s="1"/>
  <c r="O1821" i="58"/>
  <c r="S1821" i="58" s="1"/>
  <c r="O1820" i="58"/>
  <c r="S1820" i="58" s="1"/>
  <c r="O1819" i="58"/>
  <c r="S1819" i="58" s="1"/>
  <c r="O1818" i="58"/>
  <c r="S1818" i="58" s="1"/>
  <c r="O1817" i="58"/>
  <c r="S1817" i="58" s="1"/>
  <c r="O1816" i="58"/>
  <c r="S1816" i="58" s="1"/>
  <c r="O1815" i="58"/>
  <c r="S1815" i="58" s="1"/>
  <c r="O1814" i="58"/>
  <c r="S1814" i="58" s="1"/>
  <c r="O1813" i="58"/>
  <c r="S1813" i="58" s="1"/>
  <c r="O1812" i="58"/>
  <c r="S1812" i="58" s="1"/>
  <c r="O1811" i="58"/>
  <c r="S1811" i="58" s="1"/>
  <c r="O1810" i="58"/>
  <c r="S1810" i="58" s="1"/>
  <c r="O1809" i="58"/>
  <c r="S1809" i="58" s="1"/>
  <c r="O1808" i="58"/>
  <c r="S1808" i="58" s="1"/>
  <c r="O1807" i="58"/>
  <c r="S1807" i="58" s="1"/>
  <c r="O1806" i="58"/>
  <c r="S1806" i="58" s="1"/>
  <c r="O1805" i="58"/>
  <c r="S1805" i="58" s="1"/>
  <c r="O1804" i="58"/>
  <c r="S1804" i="58" s="1"/>
  <c r="O1803" i="58"/>
  <c r="S1803" i="58" s="1"/>
  <c r="O1802" i="58"/>
  <c r="S1802" i="58" s="1"/>
  <c r="O1801" i="58"/>
  <c r="S1801" i="58" s="1"/>
  <c r="O1800" i="58"/>
  <c r="S1800" i="58" s="1"/>
  <c r="O1799" i="58"/>
  <c r="S1799" i="58" s="1"/>
  <c r="O1798" i="58"/>
  <c r="S1798" i="58" s="1"/>
  <c r="O1797" i="58"/>
  <c r="S1797" i="58" s="1"/>
  <c r="O1796" i="58"/>
  <c r="S1796" i="58" s="1"/>
  <c r="O1795" i="58"/>
  <c r="S1795" i="58" s="1"/>
  <c r="O1794" i="58"/>
  <c r="S1794" i="58" s="1"/>
  <c r="O1793" i="58"/>
  <c r="S1793" i="58" s="1"/>
  <c r="O1792" i="58"/>
  <c r="S1792" i="58" s="1"/>
  <c r="O1791" i="58"/>
  <c r="S1791" i="58" s="1"/>
  <c r="O1790" i="58"/>
  <c r="S1790" i="58" s="1"/>
  <c r="O1789" i="58"/>
  <c r="S1789" i="58" s="1"/>
  <c r="O1788" i="58"/>
  <c r="S1788" i="58" s="1"/>
  <c r="O1787" i="58"/>
  <c r="S1787" i="58" s="1"/>
  <c r="O1786" i="58"/>
  <c r="S1786" i="58" s="1"/>
  <c r="O1785" i="58"/>
  <c r="S1785" i="58" s="1"/>
  <c r="O1784" i="58"/>
  <c r="S1784" i="58" s="1"/>
  <c r="O1783" i="58"/>
  <c r="S1783" i="58" s="1"/>
  <c r="O1782" i="58"/>
  <c r="S1782" i="58" s="1"/>
  <c r="O1781" i="58"/>
  <c r="S1781" i="58" s="1"/>
  <c r="O1780" i="58"/>
  <c r="S1780" i="58" s="1"/>
  <c r="O1779" i="58"/>
  <c r="S1779" i="58" s="1"/>
  <c r="O1778" i="58"/>
  <c r="S1778" i="58" s="1"/>
  <c r="O1777" i="58"/>
  <c r="S1777" i="58" s="1"/>
  <c r="O1776" i="58"/>
  <c r="S1776" i="58" s="1"/>
  <c r="O1775" i="58"/>
  <c r="S1775" i="58" s="1"/>
  <c r="O1774" i="58"/>
  <c r="S1774" i="58" s="1"/>
  <c r="O1773" i="58"/>
  <c r="S1773" i="58" s="1"/>
  <c r="O1772" i="58"/>
  <c r="S1772" i="58" s="1"/>
  <c r="O1771" i="58"/>
  <c r="S1771" i="58" s="1"/>
  <c r="O1770" i="58"/>
  <c r="S1770" i="58" s="1"/>
  <c r="O1769" i="58"/>
  <c r="S1769" i="58" s="1"/>
  <c r="O1768" i="58"/>
  <c r="S1768" i="58" s="1"/>
  <c r="O1767" i="58"/>
  <c r="S1767" i="58" s="1"/>
  <c r="O1766" i="58"/>
  <c r="S1766" i="58" s="1"/>
  <c r="O1765" i="58"/>
  <c r="S1765" i="58" s="1"/>
  <c r="O1764" i="58"/>
  <c r="S1764" i="58" s="1"/>
  <c r="O1763" i="58"/>
  <c r="S1763" i="58" s="1"/>
  <c r="O1762" i="58"/>
  <c r="S1762" i="58" s="1"/>
  <c r="O1761" i="58"/>
  <c r="S1761" i="58" s="1"/>
  <c r="O1760" i="58"/>
  <c r="S1760" i="58" s="1"/>
  <c r="O1759" i="58"/>
  <c r="S1759" i="58" s="1"/>
  <c r="O1758" i="58"/>
  <c r="S1758" i="58" s="1"/>
  <c r="O1757" i="58"/>
  <c r="S1757" i="58" s="1"/>
  <c r="O1756" i="58"/>
  <c r="S1756" i="58" s="1"/>
  <c r="O1755" i="58"/>
  <c r="S1755" i="58" s="1"/>
  <c r="O1754" i="58"/>
  <c r="S1754" i="58" s="1"/>
  <c r="O1753" i="58"/>
  <c r="S1753" i="58" s="1"/>
  <c r="O1752" i="58"/>
  <c r="S1752" i="58" s="1"/>
  <c r="O1751" i="58"/>
  <c r="S1751" i="58" s="1"/>
  <c r="O1750" i="58"/>
  <c r="S1750" i="58" s="1"/>
  <c r="O1749" i="58"/>
  <c r="S1749" i="58" s="1"/>
  <c r="O1748" i="58"/>
  <c r="S1748" i="58" s="1"/>
  <c r="O1747" i="58"/>
  <c r="S1747" i="58" s="1"/>
  <c r="O1746" i="58"/>
  <c r="S1746" i="58" s="1"/>
  <c r="O1745" i="58"/>
  <c r="S1745" i="58" s="1"/>
  <c r="O1744" i="58"/>
  <c r="S1744" i="58" s="1"/>
  <c r="O1743" i="58"/>
  <c r="S1743" i="58" s="1"/>
  <c r="O1742" i="58"/>
  <c r="S1742" i="58" s="1"/>
  <c r="O1741" i="58"/>
  <c r="S1741" i="58" s="1"/>
  <c r="O1740" i="58"/>
  <c r="S1740" i="58" s="1"/>
  <c r="O1739" i="58"/>
  <c r="S1739" i="58" s="1"/>
  <c r="O1738" i="58"/>
  <c r="S1738" i="58" s="1"/>
  <c r="O1737" i="58"/>
  <c r="S1737" i="58" s="1"/>
  <c r="O1736" i="58"/>
  <c r="S1736" i="58" s="1"/>
  <c r="O1735" i="58"/>
  <c r="S1735" i="58" s="1"/>
  <c r="O1734" i="58"/>
  <c r="S1734" i="58" s="1"/>
  <c r="O1733" i="58"/>
  <c r="S1733" i="58" s="1"/>
  <c r="O1732" i="58"/>
  <c r="S1732" i="58" s="1"/>
  <c r="O1731" i="58"/>
  <c r="S1731" i="58" s="1"/>
  <c r="O1730" i="58"/>
  <c r="S1730" i="58" s="1"/>
  <c r="O1729" i="58"/>
  <c r="S1729" i="58" s="1"/>
  <c r="O1728" i="58"/>
  <c r="S1728" i="58" s="1"/>
  <c r="O1727" i="58"/>
  <c r="S1727" i="58" s="1"/>
  <c r="O1726" i="58"/>
  <c r="S1726" i="58" s="1"/>
  <c r="O1725" i="58"/>
  <c r="S1725" i="58" s="1"/>
  <c r="O1724" i="58"/>
  <c r="S1724" i="58" s="1"/>
  <c r="O1723" i="58"/>
  <c r="S1723" i="58" s="1"/>
  <c r="O1722" i="58"/>
  <c r="S1722" i="58" s="1"/>
  <c r="O1721" i="58"/>
  <c r="S1721" i="58" s="1"/>
  <c r="O1720" i="58"/>
  <c r="S1720" i="58" s="1"/>
  <c r="O1719" i="58"/>
  <c r="S1719" i="58" s="1"/>
  <c r="O1718" i="58"/>
  <c r="S1718" i="58" s="1"/>
  <c r="O1717" i="58"/>
  <c r="S1717" i="58" s="1"/>
  <c r="O1716" i="58"/>
  <c r="S1716" i="58" s="1"/>
  <c r="O1715" i="58"/>
  <c r="S1715" i="58" s="1"/>
  <c r="O1714" i="58"/>
  <c r="S1714" i="58" s="1"/>
  <c r="O1713" i="58"/>
  <c r="S1713" i="58" s="1"/>
  <c r="O1712" i="58"/>
  <c r="S1712" i="58" s="1"/>
  <c r="O1711" i="58"/>
  <c r="S1711" i="58" s="1"/>
  <c r="O1710" i="58"/>
  <c r="S1710" i="58" s="1"/>
  <c r="O1709" i="58"/>
  <c r="S1709" i="58" s="1"/>
  <c r="O1708" i="58"/>
  <c r="S1708" i="58" s="1"/>
  <c r="O1707" i="58"/>
  <c r="S1707" i="58" s="1"/>
  <c r="O1706" i="58"/>
  <c r="S1706" i="58" s="1"/>
  <c r="O1705" i="58"/>
  <c r="S1705" i="58" s="1"/>
  <c r="O1704" i="58"/>
  <c r="S1704" i="58" s="1"/>
  <c r="O1703" i="58"/>
  <c r="S1703" i="58" s="1"/>
  <c r="O1702" i="58"/>
  <c r="S1702" i="58" s="1"/>
  <c r="O1701" i="58"/>
  <c r="S1701" i="58" s="1"/>
  <c r="O1700" i="58"/>
  <c r="S1700" i="58" s="1"/>
  <c r="O1699" i="58"/>
  <c r="S1699" i="58" s="1"/>
  <c r="O1698" i="58"/>
  <c r="S1698" i="58" s="1"/>
  <c r="O1697" i="58"/>
  <c r="S1697" i="58" s="1"/>
  <c r="O1696" i="58"/>
  <c r="S1696" i="58" s="1"/>
  <c r="O1695" i="58"/>
  <c r="S1695" i="58" s="1"/>
  <c r="O1694" i="58"/>
  <c r="S1694" i="58" s="1"/>
  <c r="O1693" i="58"/>
  <c r="S1693" i="58" s="1"/>
  <c r="O1692" i="58"/>
  <c r="S1692" i="58" s="1"/>
  <c r="O1691" i="58"/>
  <c r="S1691" i="58" s="1"/>
  <c r="O1690" i="58"/>
  <c r="S1690" i="58" s="1"/>
  <c r="O1689" i="58"/>
  <c r="S1689" i="58" s="1"/>
  <c r="O1688" i="58"/>
  <c r="S1688" i="58" s="1"/>
  <c r="O1687" i="58"/>
  <c r="S1687" i="58" s="1"/>
  <c r="O1686" i="58"/>
  <c r="S1686" i="58" s="1"/>
  <c r="O1685" i="58"/>
  <c r="S1685" i="58" s="1"/>
  <c r="O1684" i="58"/>
  <c r="S1684" i="58" s="1"/>
  <c r="O1683" i="58"/>
  <c r="S1683" i="58" s="1"/>
  <c r="O1682" i="58"/>
  <c r="S1682" i="58" s="1"/>
  <c r="O1681" i="58"/>
  <c r="S1681" i="58" s="1"/>
  <c r="O1680" i="58"/>
  <c r="S1680" i="58" s="1"/>
  <c r="O1679" i="58"/>
  <c r="S1679" i="58" s="1"/>
  <c r="O1678" i="58"/>
  <c r="S1678" i="58" s="1"/>
  <c r="O1677" i="58"/>
  <c r="S1677" i="58" s="1"/>
  <c r="O1676" i="58"/>
  <c r="S1676" i="58" s="1"/>
  <c r="O1675" i="58"/>
  <c r="S1675" i="58" s="1"/>
  <c r="O1674" i="58"/>
  <c r="S1674" i="58" s="1"/>
  <c r="O1673" i="58"/>
  <c r="S1673" i="58" s="1"/>
  <c r="O1672" i="58"/>
  <c r="S1672" i="58" s="1"/>
  <c r="O1671" i="58"/>
  <c r="S1671" i="58" s="1"/>
  <c r="O1670" i="58"/>
  <c r="S1670" i="58" s="1"/>
  <c r="O1669" i="58"/>
  <c r="S1669" i="58" s="1"/>
  <c r="O1668" i="58"/>
  <c r="S1668" i="58" s="1"/>
  <c r="O1667" i="58"/>
  <c r="S1667" i="58" s="1"/>
  <c r="O1666" i="58"/>
  <c r="S1666" i="58" s="1"/>
  <c r="O1665" i="58"/>
  <c r="S1665" i="58" s="1"/>
  <c r="O1664" i="58"/>
  <c r="S1664" i="58" s="1"/>
  <c r="O1663" i="58"/>
  <c r="S1663" i="58" s="1"/>
  <c r="O1662" i="58"/>
  <c r="S1662" i="58" s="1"/>
  <c r="O1661" i="58"/>
  <c r="S1661" i="58" s="1"/>
  <c r="O1660" i="58"/>
  <c r="S1660" i="58" s="1"/>
  <c r="O1659" i="58"/>
  <c r="S1659" i="58" s="1"/>
  <c r="O1658" i="58"/>
  <c r="S1658" i="58" s="1"/>
  <c r="O1657" i="58"/>
  <c r="S1657" i="58" s="1"/>
  <c r="O1656" i="58"/>
  <c r="S1656" i="58" s="1"/>
  <c r="O1655" i="58"/>
  <c r="S1655" i="58" s="1"/>
  <c r="O1654" i="58"/>
  <c r="S1654" i="58" s="1"/>
  <c r="O1653" i="58"/>
  <c r="S1653" i="58" s="1"/>
  <c r="O1652" i="58"/>
  <c r="S1652" i="58" s="1"/>
  <c r="O1651" i="58"/>
  <c r="S1651" i="58" s="1"/>
  <c r="O1650" i="58"/>
  <c r="S1650" i="58" s="1"/>
  <c r="O1649" i="58"/>
  <c r="S1649" i="58" s="1"/>
  <c r="O1648" i="58"/>
  <c r="S1648" i="58" s="1"/>
  <c r="O1647" i="58"/>
  <c r="S1647" i="58" s="1"/>
  <c r="O1646" i="58"/>
  <c r="S1646" i="58" s="1"/>
  <c r="O1645" i="58"/>
  <c r="S1645" i="58" s="1"/>
  <c r="O1644" i="58"/>
  <c r="S1644" i="58" s="1"/>
  <c r="O1643" i="58"/>
  <c r="S1643" i="58" s="1"/>
  <c r="O1642" i="58"/>
  <c r="S1642" i="58" s="1"/>
  <c r="O1641" i="58"/>
  <c r="S1641" i="58" s="1"/>
  <c r="O1640" i="58"/>
  <c r="S1640" i="58" s="1"/>
  <c r="O1639" i="58"/>
  <c r="S1639" i="58" s="1"/>
  <c r="O1638" i="58"/>
  <c r="S1638" i="58" s="1"/>
  <c r="O1637" i="58"/>
  <c r="S1637" i="58" s="1"/>
  <c r="O1636" i="58"/>
  <c r="S1636" i="58" s="1"/>
  <c r="O1635" i="58"/>
  <c r="S1635" i="58" s="1"/>
  <c r="O1634" i="58"/>
  <c r="S1634" i="58" s="1"/>
  <c r="O1633" i="58"/>
  <c r="S1633" i="58" s="1"/>
  <c r="O1632" i="58"/>
  <c r="S1632" i="58" s="1"/>
  <c r="O1631" i="58"/>
  <c r="S1631" i="58" s="1"/>
  <c r="O1630" i="58"/>
  <c r="S1630" i="58" s="1"/>
  <c r="O1629" i="58"/>
  <c r="S1629" i="58" s="1"/>
  <c r="O1628" i="58"/>
  <c r="S1628" i="58" s="1"/>
  <c r="O1627" i="58"/>
  <c r="S1627" i="58" s="1"/>
  <c r="O1626" i="58"/>
  <c r="S1626" i="58" s="1"/>
  <c r="O1625" i="58"/>
  <c r="S1625" i="58" s="1"/>
  <c r="O1624" i="58"/>
  <c r="S1624" i="58" s="1"/>
  <c r="O1623" i="58"/>
  <c r="S1623" i="58" s="1"/>
  <c r="O1622" i="58"/>
  <c r="S1622" i="58" s="1"/>
  <c r="O1621" i="58"/>
  <c r="S1621" i="58" s="1"/>
  <c r="O1620" i="58"/>
  <c r="S1620" i="58" s="1"/>
  <c r="O1619" i="58"/>
  <c r="S1619" i="58" s="1"/>
  <c r="O1618" i="58"/>
  <c r="S1618" i="58" s="1"/>
  <c r="O1617" i="58"/>
  <c r="S1617" i="58" s="1"/>
  <c r="O1616" i="58"/>
  <c r="S1616" i="58" s="1"/>
  <c r="O1615" i="58"/>
  <c r="S1615" i="58" s="1"/>
  <c r="O1614" i="58"/>
  <c r="S1614" i="58" s="1"/>
  <c r="O1613" i="58"/>
  <c r="S1613" i="58" s="1"/>
  <c r="O1612" i="58"/>
  <c r="S1612" i="58" s="1"/>
  <c r="O1611" i="58"/>
  <c r="S1611" i="58" s="1"/>
  <c r="O1610" i="58"/>
  <c r="S1610" i="58" s="1"/>
  <c r="O1609" i="58"/>
  <c r="S1609" i="58" s="1"/>
  <c r="O1608" i="58"/>
  <c r="P1608" i="58" s="1"/>
  <c r="O1607" i="58"/>
  <c r="O1606" i="58"/>
  <c r="P1606" i="58" s="1"/>
  <c r="O1605" i="58"/>
  <c r="S1605" i="58" s="1"/>
  <c r="O1604" i="58"/>
  <c r="P1604" i="58" s="1"/>
  <c r="O1603" i="58"/>
  <c r="O1602" i="58"/>
  <c r="O1601" i="58"/>
  <c r="S1601" i="58" s="1"/>
  <c r="O1600" i="58"/>
  <c r="P1600" i="58" s="1"/>
  <c r="O1599" i="58"/>
  <c r="S1599" i="58" s="1"/>
  <c r="O1598" i="58"/>
  <c r="P1598" i="58" s="1"/>
  <c r="O1597" i="58"/>
  <c r="O1596" i="58"/>
  <c r="O1595" i="58"/>
  <c r="O1594" i="58"/>
  <c r="O1593" i="58"/>
  <c r="S1593" i="58" s="1"/>
  <c r="O1592" i="58"/>
  <c r="S1592" i="58" s="1"/>
  <c r="O1591" i="58"/>
  <c r="O1590" i="58"/>
  <c r="P1590" i="58" s="1"/>
  <c r="O1589" i="58"/>
  <c r="O1588" i="58"/>
  <c r="P1588" i="58" s="1"/>
  <c r="O1587" i="58"/>
  <c r="O1586" i="58"/>
  <c r="P1586" i="58" s="1"/>
  <c r="O1585" i="58"/>
  <c r="O1584" i="58"/>
  <c r="P1584" i="58" s="1"/>
  <c r="O1583" i="58"/>
  <c r="S1583" i="58" s="1"/>
  <c r="O1582" i="58"/>
  <c r="O1581" i="58"/>
  <c r="O1580" i="58"/>
  <c r="O1579" i="58"/>
  <c r="S1579" i="58" s="1"/>
  <c r="O1578" i="58"/>
  <c r="O1577" i="58"/>
  <c r="P1577" i="58" s="1"/>
  <c r="O1576" i="58"/>
  <c r="O1575" i="58"/>
  <c r="P1575" i="58" s="1"/>
  <c r="O1574" i="58"/>
  <c r="P1574" i="58" s="1"/>
  <c r="O1573" i="58"/>
  <c r="O1572" i="58"/>
  <c r="P1572" i="58" s="1"/>
  <c r="O1571" i="58"/>
  <c r="S1571" i="58" s="1"/>
  <c r="O1570" i="58"/>
  <c r="P1570" i="58" s="1"/>
  <c r="O1569" i="58"/>
  <c r="S1569" i="58" s="1"/>
  <c r="O1568" i="58"/>
  <c r="O1567" i="58"/>
  <c r="O1566" i="58"/>
  <c r="P1566" i="58" s="1"/>
  <c r="O1565" i="58"/>
  <c r="S1565" i="58" s="1"/>
  <c r="O1564" i="58"/>
  <c r="P1564" i="58" s="1"/>
  <c r="O1563" i="58"/>
  <c r="S1563" i="58" s="1"/>
  <c r="O1562" i="58"/>
  <c r="P1562" i="58" s="1"/>
  <c r="O1561" i="58"/>
  <c r="O1560" i="58"/>
  <c r="P1560" i="58" s="1"/>
  <c r="O1559" i="58"/>
  <c r="O1558" i="58"/>
  <c r="O1557" i="58"/>
  <c r="P1557" i="58" s="1"/>
  <c r="O1556" i="58"/>
  <c r="P1556" i="58" s="1"/>
  <c r="O1555" i="58"/>
  <c r="S1555" i="58" s="1"/>
  <c r="O1554" i="58"/>
  <c r="O1553" i="58"/>
  <c r="O1552" i="58"/>
  <c r="O1551" i="58"/>
  <c r="P1551" i="58" s="1"/>
  <c r="O1550" i="58"/>
  <c r="O1549" i="58"/>
  <c r="S1549" i="58" s="1"/>
  <c r="O1548" i="58"/>
  <c r="O1547" i="58"/>
  <c r="S1547" i="58" s="1"/>
  <c r="O1546" i="58"/>
  <c r="O1545" i="58"/>
  <c r="S1545" i="58" s="1"/>
  <c r="O1544" i="58"/>
  <c r="P1544" i="58" s="1"/>
  <c r="O1543" i="58"/>
  <c r="S1543" i="58" s="1"/>
  <c r="O1542" i="58"/>
  <c r="O1541" i="58"/>
  <c r="S1541" i="58" s="1"/>
  <c r="O1540" i="58"/>
  <c r="P1540" i="58" s="1"/>
  <c r="O1539" i="58"/>
  <c r="O1538" i="58"/>
  <c r="S1538" i="58" s="1"/>
  <c r="O1537" i="58"/>
  <c r="S1537" i="58" s="1"/>
  <c r="O1536" i="58"/>
  <c r="S1536" i="58" s="1"/>
  <c r="O1535" i="58"/>
  <c r="O1534" i="58"/>
  <c r="O1533" i="58"/>
  <c r="O1532" i="58"/>
  <c r="P1532" i="58" s="1"/>
  <c r="O1531" i="58"/>
  <c r="O1530" i="58"/>
  <c r="O1529" i="58"/>
  <c r="S1529" i="58" s="1"/>
  <c r="O1528" i="58"/>
  <c r="S1528" i="58" s="1"/>
  <c r="O1527" i="58"/>
  <c r="P1527" i="58" s="1"/>
  <c r="O1526" i="58"/>
  <c r="O1525" i="58"/>
  <c r="P1525" i="58" s="1"/>
  <c r="O1524" i="58"/>
  <c r="O1523" i="58"/>
  <c r="S1523" i="58" s="1"/>
  <c r="O1522" i="58"/>
  <c r="S1522" i="58" s="1"/>
  <c r="O1521" i="58"/>
  <c r="S1521" i="58" s="1"/>
  <c r="O1520" i="58"/>
  <c r="P1520" i="58" s="1"/>
  <c r="O1519" i="58"/>
  <c r="S1519" i="58" s="1"/>
  <c r="O1518" i="58"/>
  <c r="O1517" i="58"/>
  <c r="O1516" i="58"/>
  <c r="P1516" i="58" s="1"/>
  <c r="O1515" i="58"/>
  <c r="S1515" i="58" s="1"/>
  <c r="O1514" i="58"/>
  <c r="P1514" i="58" s="1"/>
  <c r="O1513" i="58"/>
  <c r="S1513" i="58" s="1"/>
  <c r="O1512" i="58"/>
  <c r="O1511" i="58"/>
  <c r="P1511" i="58" s="1"/>
  <c r="O1510" i="58"/>
  <c r="P1510" i="58" s="1"/>
  <c r="O1509" i="58"/>
  <c r="O1508" i="58"/>
  <c r="O1507" i="58"/>
  <c r="O1506" i="58"/>
  <c r="P1506" i="58" s="1"/>
  <c r="N1506" i="58"/>
  <c r="O1505" i="58"/>
  <c r="N1505" i="58"/>
  <c r="O1504" i="58"/>
  <c r="S1504" i="58" s="1"/>
  <c r="N1504" i="58"/>
  <c r="O1503" i="58"/>
  <c r="N1503" i="58"/>
  <c r="O1502" i="58"/>
  <c r="P1502" i="58" s="1"/>
  <c r="N1502" i="58"/>
  <c r="O1501" i="58"/>
  <c r="N1501" i="58"/>
  <c r="O1500" i="58"/>
  <c r="N1500" i="58"/>
  <c r="O1499" i="58"/>
  <c r="N1499" i="58"/>
  <c r="O1498" i="58"/>
  <c r="S1498" i="58" s="1"/>
  <c r="N1498" i="58"/>
  <c r="O1497" i="58"/>
  <c r="N1497" i="58"/>
  <c r="O1496" i="58"/>
  <c r="N1496" i="58"/>
  <c r="O1495" i="58"/>
  <c r="P1495" i="58" s="1"/>
  <c r="N1495" i="58"/>
  <c r="O1494" i="58"/>
  <c r="N1494" i="58"/>
  <c r="O1493" i="58"/>
  <c r="N1493" i="58"/>
  <c r="O1492" i="58"/>
  <c r="N1492" i="58"/>
  <c r="O1491" i="58"/>
  <c r="N1491" i="58"/>
  <c r="O1490" i="58"/>
  <c r="S1490" i="58" s="1"/>
  <c r="N1490" i="58"/>
  <c r="O1489" i="58"/>
  <c r="P1489" i="58" s="1"/>
  <c r="N1489" i="58"/>
  <c r="O1488" i="58"/>
  <c r="P1488" i="58" s="1"/>
  <c r="N1488" i="58"/>
  <c r="O1487" i="58"/>
  <c r="P1487" i="58" s="1"/>
  <c r="N1487" i="58"/>
  <c r="O1486" i="58"/>
  <c r="S1486" i="58" s="1"/>
  <c r="N1486" i="58"/>
  <c r="O1485" i="58"/>
  <c r="N1485" i="58"/>
  <c r="O1484" i="58"/>
  <c r="S1484" i="58" s="1"/>
  <c r="N1484" i="58"/>
  <c r="O1483" i="58"/>
  <c r="P1483" i="58" s="1"/>
  <c r="N1483" i="58"/>
  <c r="O1482" i="58"/>
  <c r="P1482" i="58" s="1"/>
  <c r="N1482" i="58"/>
  <c r="O1481" i="58"/>
  <c r="N1481" i="58"/>
  <c r="O1480" i="58"/>
  <c r="S1480" i="58" s="1"/>
  <c r="N1480" i="58"/>
  <c r="O1479" i="58"/>
  <c r="P1479" i="58" s="1"/>
  <c r="N1479" i="58"/>
  <c r="O1478" i="58"/>
  <c r="S1478" i="58" s="1"/>
  <c r="N1478" i="58"/>
  <c r="O1477" i="58"/>
  <c r="P1477" i="58" s="1"/>
  <c r="N1477" i="58"/>
  <c r="O1476" i="58"/>
  <c r="N1476" i="58"/>
  <c r="O1475" i="58"/>
  <c r="N1475" i="58"/>
  <c r="O1474" i="58"/>
  <c r="S1474" i="58" s="1"/>
  <c r="N1474" i="58"/>
  <c r="O1473" i="58"/>
  <c r="P1473" i="58" s="1"/>
  <c r="N1473" i="58"/>
  <c r="O1472" i="58"/>
  <c r="S1472" i="58" s="1"/>
  <c r="N1472" i="58"/>
  <c r="O1471" i="58"/>
  <c r="N1471" i="58"/>
  <c r="O1470" i="58"/>
  <c r="P1470" i="58" s="1"/>
  <c r="N1470" i="58"/>
  <c r="O1469" i="58"/>
  <c r="N1469" i="58"/>
  <c r="O1468" i="58"/>
  <c r="N1468" i="58"/>
  <c r="O1467" i="58"/>
  <c r="P1467" i="58" s="1"/>
  <c r="N1467" i="58"/>
  <c r="O1466" i="58"/>
  <c r="S1466" i="58" s="1"/>
  <c r="N1466" i="58"/>
  <c r="O1465" i="58"/>
  <c r="P1465" i="58" s="1"/>
  <c r="N1465" i="58"/>
  <c r="O1464" i="58"/>
  <c r="N1464" i="58"/>
  <c r="O1463" i="58"/>
  <c r="P1463" i="58" s="1"/>
  <c r="N1463" i="58"/>
  <c r="O1462" i="58"/>
  <c r="S1462" i="58" s="1"/>
  <c r="N1462" i="58"/>
  <c r="O1461" i="58"/>
  <c r="P1461" i="58" s="1"/>
  <c r="N1461" i="58"/>
  <c r="O1460" i="58"/>
  <c r="N1460" i="58"/>
  <c r="O1459" i="58"/>
  <c r="P1459" i="58" s="1"/>
  <c r="N1459" i="58"/>
  <c r="O1458" i="58"/>
  <c r="N1458" i="58"/>
  <c r="O1457" i="58"/>
  <c r="P1457" i="58" s="1"/>
  <c r="N1457" i="58"/>
  <c r="O1456" i="58"/>
  <c r="S1456" i="58" s="1"/>
  <c r="N1456" i="58"/>
  <c r="O1455" i="58"/>
  <c r="P1455" i="58" s="1"/>
  <c r="N1455" i="58"/>
  <c r="O1454" i="58"/>
  <c r="N1454" i="58"/>
  <c r="O1453" i="58"/>
  <c r="N1453" i="58"/>
  <c r="O1452" i="58"/>
  <c r="P1452" i="58" s="1"/>
  <c r="N1452" i="58"/>
  <c r="O1451" i="58"/>
  <c r="N1451" i="58"/>
  <c r="O1450" i="58"/>
  <c r="P1450" i="58" s="1"/>
  <c r="N1450" i="58"/>
  <c r="O1449" i="58"/>
  <c r="P1449" i="58" s="1"/>
  <c r="N1449" i="58"/>
  <c r="O1448" i="58"/>
  <c r="S1448" i="58" s="1"/>
  <c r="N1448" i="58"/>
  <c r="O1447" i="58"/>
  <c r="P1447" i="58" s="1"/>
  <c r="N1447" i="58"/>
  <c r="O1446" i="58"/>
  <c r="S1446" i="58" s="1"/>
  <c r="N1446" i="58"/>
  <c r="O1445" i="58"/>
  <c r="P1445" i="58" s="1"/>
  <c r="N1445" i="58"/>
  <c r="O1444" i="58"/>
  <c r="N1444" i="58"/>
  <c r="O1443" i="58"/>
  <c r="P1443" i="58" s="1"/>
  <c r="N1443" i="58"/>
  <c r="O1442" i="58"/>
  <c r="P1442" i="58" s="1"/>
  <c r="N1442" i="58"/>
  <c r="O1441" i="58"/>
  <c r="N1441" i="58"/>
  <c r="O1440" i="58"/>
  <c r="N1440" i="58"/>
  <c r="O1439" i="58"/>
  <c r="N1439" i="58"/>
  <c r="O1438" i="58"/>
  <c r="S1438" i="58" s="1"/>
  <c r="N1438" i="58"/>
  <c r="O1437" i="58"/>
  <c r="N1437" i="58"/>
  <c r="O1436" i="58"/>
  <c r="S1436" i="58" s="1"/>
  <c r="N1436" i="58"/>
  <c r="O1435" i="58"/>
  <c r="P1435" i="58" s="1"/>
  <c r="N1435" i="58"/>
  <c r="O1434" i="58"/>
  <c r="S1434" i="58" s="1"/>
  <c r="N1434" i="58"/>
  <c r="O1433" i="58"/>
  <c r="P1433" i="58" s="1"/>
  <c r="N1433" i="58"/>
  <c r="O1432" i="58"/>
  <c r="N1432" i="58"/>
  <c r="O1431" i="58"/>
  <c r="N1431" i="58"/>
  <c r="O1430" i="58"/>
  <c r="N1430" i="58"/>
  <c r="O1429" i="58"/>
  <c r="N1429" i="58"/>
  <c r="O1428" i="58"/>
  <c r="N1428" i="58"/>
  <c r="O1427" i="58"/>
  <c r="P1427" i="58" s="1"/>
  <c r="N1427" i="58"/>
  <c r="O1426" i="58"/>
  <c r="P1426" i="58" s="1"/>
  <c r="N1426" i="58"/>
  <c r="O1425" i="58"/>
  <c r="N1425" i="58"/>
  <c r="O1424" i="58"/>
  <c r="S1424" i="58" s="1"/>
  <c r="N1424" i="58"/>
  <c r="O1423" i="58"/>
  <c r="P1423" i="58" s="1"/>
  <c r="N1423" i="58"/>
  <c r="O1422" i="58"/>
  <c r="N1422" i="58"/>
  <c r="O1421" i="58"/>
  <c r="N1421" i="58"/>
  <c r="O1420" i="58"/>
  <c r="S1420" i="58" s="1"/>
  <c r="N1420" i="58"/>
  <c r="O1419" i="58"/>
  <c r="P1419" i="58" s="1"/>
  <c r="N1419" i="58"/>
  <c r="O1418" i="58"/>
  <c r="N1418" i="58"/>
  <c r="O1417" i="58"/>
  <c r="P1417" i="58" s="1"/>
  <c r="N1417" i="58"/>
  <c r="O1416" i="58"/>
  <c r="S1416" i="58" s="1"/>
  <c r="N1416" i="58"/>
  <c r="O1415" i="58"/>
  <c r="P1415" i="58" s="1"/>
  <c r="N1415" i="58"/>
  <c r="O1414" i="58"/>
  <c r="S1414" i="58" s="1"/>
  <c r="N1414" i="58"/>
  <c r="O1413" i="58"/>
  <c r="N1413" i="58"/>
  <c r="O1412" i="58"/>
  <c r="N1412" i="58"/>
  <c r="O1411" i="58"/>
  <c r="P1411" i="58" s="1"/>
  <c r="N1411" i="58"/>
  <c r="O1410" i="58"/>
  <c r="P1410" i="58" s="1"/>
  <c r="N1410" i="58"/>
  <c r="O1409" i="58"/>
  <c r="P1409" i="58" s="1"/>
  <c r="N1409" i="58"/>
  <c r="O1408" i="58"/>
  <c r="S1408" i="58" s="1"/>
  <c r="N1408" i="58"/>
  <c r="O1407" i="58"/>
  <c r="N1407" i="58"/>
  <c r="O1406" i="58"/>
  <c r="S1406" i="58" s="1"/>
  <c r="N1406" i="58"/>
  <c r="O1405" i="58"/>
  <c r="N1405" i="58"/>
  <c r="O1404" i="58"/>
  <c r="S1404" i="58" s="1"/>
  <c r="N1404" i="58"/>
  <c r="O1403" i="58"/>
  <c r="P1403" i="58" s="1"/>
  <c r="N1403" i="58"/>
  <c r="O1402" i="58"/>
  <c r="N1402" i="58"/>
  <c r="O1401" i="58"/>
  <c r="P1401" i="58" s="1"/>
  <c r="N1401" i="58"/>
  <c r="O1400" i="58"/>
  <c r="N1400" i="58"/>
  <c r="O1399" i="58"/>
  <c r="N1399" i="58"/>
  <c r="O1398" i="58"/>
  <c r="N1398" i="58"/>
  <c r="O1397" i="58"/>
  <c r="P1397" i="58" s="1"/>
  <c r="N1397" i="58"/>
  <c r="O1396" i="58"/>
  <c r="N1396" i="58"/>
  <c r="O1395" i="58"/>
  <c r="P1395" i="58" s="1"/>
  <c r="N1395" i="58"/>
  <c r="O1394" i="58"/>
  <c r="S1394" i="58" s="1"/>
  <c r="N1394" i="58"/>
  <c r="O1393" i="58"/>
  <c r="N1393" i="58"/>
  <c r="O1392" i="58"/>
  <c r="S1392" i="58" s="1"/>
  <c r="N1392" i="58"/>
  <c r="O1391" i="58"/>
  <c r="N1391" i="58"/>
  <c r="O1390" i="58"/>
  <c r="N1390" i="58"/>
  <c r="O1389" i="58"/>
  <c r="N1389" i="58"/>
  <c r="O1388" i="58"/>
  <c r="N1388" i="58"/>
  <c r="O1387" i="58"/>
  <c r="N1387" i="58"/>
  <c r="O1386" i="58"/>
  <c r="S1386" i="58" s="1"/>
  <c r="N1386" i="58"/>
  <c r="O1385" i="58"/>
  <c r="N1385" i="58"/>
  <c r="O1384" i="58"/>
  <c r="S1384" i="58" s="1"/>
  <c r="N1384" i="58"/>
  <c r="O1383" i="58"/>
  <c r="N1383" i="58"/>
  <c r="O1382" i="58"/>
  <c r="N1382" i="58"/>
  <c r="O1381" i="58"/>
  <c r="N1381" i="58"/>
  <c r="O1380" i="58"/>
  <c r="S1380" i="58" s="1"/>
  <c r="N1380" i="58"/>
  <c r="O1379" i="58"/>
  <c r="N1379" i="58"/>
  <c r="O1378" i="58"/>
  <c r="S1378" i="58" s="1"/>
  <c r="N1378" i="58"/>
  <c r="O1377" i="58"/>
  <c r="N1377" i="58"/>
  <c r="O1376" i="58"/>
  <c r="N1376" i="58"/>
  <c r="O1375" i="58"/>
  <c r="N1375" i="58"/>
  <c r="O1374" i="58"/>
  <c r="N1374" i="58"/>
  <c r="O1373" i="58"/>
  <c r="P1373" i="58" s="1"/>
  <c r="N1373" i="58"/>
  <c r="O1363" i="58"/>
  <c r="P1363" i="58" s="1"/>
  <c r="N1363" i="58"/>
  <c r="O1362" i="58"/>
  <c r="P1362" i="58" s="1"/>
  <c r="N1362" i="58"/>
  <c r="O1361" i="58"/>
  <c r="P1361" i="58" s="1"/>
  <c r="N1361" i="58"/>
  <c r="O1360" i="58"/>
  <c r="S1360" i="58" s="1"/>
  <c r="N1360" i="58"/>
  <c r="O1359" i="58"/>
  <c r="N1359" i="58"/>
  <c r="O1358" i="58"/>
  <c r="S1358" i="58" s="1"/>
  <c r="N1358" i="58"/>
  <c r="O1357" i="58"/>
  <c r="P1357" i="58" s="1"/>
  <c r="N1357" i="58"/>
  <c r="O1356" i="58"/>
  <c r="S1356" i="58" s="1"/>
  <c r="N1356" i="58"/>
  <c r="O1355" i="58"/>
  <c r="P1355" i="58" s="1"/>
  <c r="N1355" i="58"/>
  <c r="O1354" i="58"/>
  <c r="P1354" i="58" s="1"/>
  <c r="N1354" i="58"/>
  <c r="O1353" i="58"/>
  <c r="P1353" i="58" s="1"/>
  <c r="N1353" i="58"/>
  <c r="O1352" i="58"/>
  <c r="P1352" i="58" s="1"/>
  <c r="N1352" i="58"/>
  <c r="O1351" i="58"/>
  <c r="P1351" i="58" s="1"/>
  <c r="N1351" i="58"/>
  <c r="O1350" i="58"/>
  <c r="N1350" i="58"/>
  <c r="O1349" i="58"/>
  <c r="P1349" i="58" s="1"/>
  <c r="N1349" i="58"/>
  <c r="O1348" i="58"/>
  <c r="S1348" i="58" s="1"/>
  <c r="N1348" i="58"/>
  <c r="O1347" i="58"/>
  <c r="P1347" i="58" s="1"/>
  <c r="N1347" i="58"/>
  <c r="O1346" i="58"/>
  <c r="N1346" i="58"/>
  <c r="O1345" i="58"/>
  <c r="P1345" i="58" s="1"/>
  <c r="N1345" i="58"/>
  <c r="O1344" i="58"/>
  <c r="S1344" i="58" s="1"/>
  <c r="N1344" i="58"/>
  <c r="O1343" i="58"/>
  <c r="N1343" i="58"/>
  <c r="O1342" i="58"/>
  <c r="S1342" i="58" s="1"/>
  <c r="N1342" i="58"/>
  <c r="O1341" i="58"/>
  <c r="P1341" i="58" s="1"/>
  <c r="N1341" i="58"/>
  <c r="O1340" i="58"/>
  <c r="N1340" i="58"/>
  <c r="O1339" i="58"/>
  <c r="P1339" i="58" s="1"/>
  <c r="N1339" i="58"/>
  <c r="O1338" i="58"/>
  <c r="P1338" i="58" s="1"/>
  <c r="N1338" i="58"/>
  <c r="O1337" i="58"/>
  <c r="N1337" i="58"/>
  <c r="O1336" i="58"/>
  <c r="S1336" i="58" s="1"/>
  <c r="N1336" i="58"/>
  <c r="O1335" i="58"/>
  <c r="P1335" i="58" s="1"/>
  <c r="N1335" i="58"/>
  <c r="O1334" i="58"/>
  <c r="N1334" i="58"/>
  <c r="O1333" i="58"/>
  <c r="P1333" i="58" s="1"/>
  <c r="N1333" i="58"/>
  <c r="O1332" i="58"/>
  <c r="S1332" i="58" s="1"/>
  <c r="N1332" i="58"/>
  <c r="O1331" i="58"/>
  <c r="P1331" i="58" s="1"/>
  <c r="N1331" i="58"/>
  <c r="O1330" i="58"/>
  <c r="N1330" i="58"/>
  <c r="O1329" i="58"/>
  <c r="P1329" i="58" s="1"/>
  <c r="N1329" i="58"/>
  <c r="O1328" i="58"/>
  <c r="S1328" i="58" s="1"/>
  <c r="N1328" i="58"/>
  <c r="O1327" i="58"/>
  <c r="N1327" i="58"/>
  <c r="O1326" i="58"/>
  <c r="S1326" i="58" s="1"/>
  <c r="N1326" i="58"/>
  <c r="O1325" i="58"/>
  <c r="P1325" i="58" s="1"/>
  <c r="N1325" i="58"/>
  <c r="O1324" i="58"/>
  <c r="N1324" i="58"/>
  <c r="O1323" i="58"/>
  <c r="P1323" i="58" s="1"/>
  <c r="N1323" i="58"/>
  <c r="O1322" i="58"/>
  <c r="P1322" i="58" s="1"/>
  <c r="N1322" i="58"/>
  <c r="O1321" i="58"/>
  <c r="N1321" i="58"/>
  <c r="O1320" i="58"/>
  <c r="S1320" i="58" s="1"/>
  <c r="N1320" i="58"/>
  <c r="O1319" i="58"/>
  <c r="P1319" i="58" s="1"/>
  <c r="N1319" i="58"/>
  <c r="O1318" i="58"/>
  <c r="N1318" i="58"/>
  <c r="O1317" i="58"/>
  <c r="P1317" i="58" s="1"/>
  <c r="N1317" i="58"/>
  <c r="O1316" i="58"/>
  <c r="S1316" i="58" s="1"/>
  <c r="N1316" i="58"/>
  <c r="O1315" i="58"/>
  <c r="P1315" i="58" s="1"/>
  <c r="N1315" i="58"/>
  <c r="O1314" i="58"/>
  <c r="P1314" i="58" s="1"/>
  <c r="N1314" i="58"/>
  <c r="O1313" i="58"/>
  <c r="P1313" i="58" s="1"/>
  <c r="N1313" i="58"/>
  <c r="O1312" i="58"/>
  <c r="S1312" i="58" s="1"/>
  <c r="N1312" i="58"/>
  <c r="O1311" i="58"/>
  <c r="N1311" i="58"/>
  <c r="O1310" i="58"/>
  <c r="S1310" i="58" s="1"/>
  <c r="N1310" i="58"/>
  <c r="O1309" i="58"/>
  <c r="P1309" i="58" s="1"/>
  <c r="N1309" i="58"/>
  <c r="O1308" i="58"/>
  <c r="S1308" i="58" s="1"/>
  <c r="N1308" i="58"/>
  <c r="O1307" i="58"/>
  <c r="P1307" i="58" s="1"/>
  <c r="N1307" i="58"/>
  <c r="O1306" i="58"/>
  <c r="P1306" i="58" s="1"/>
  <c r="N1306" i="58"/>
  <c r="O1305" i="58"/>
  <c r="P1305" i="58" s="1"/>
  <c r="N1305" i="58"/>
  <c r="O1304" i="58"/>
  <c r="N1304" i="58"/>
  <c r="O1303" i="58"/>
  <c r="P1303" i="58" s="1"/>
  <c r="N1303" i="58"/>
  <c r="O1302" i="58"/>
  <c r="N1302" i="58"/>
  <c r="O1301" i="58"/>
  <c r="P1301" i="58" s="1"/>
  <c r="N1301" i="58"/>
  <c r="O1300" i="58"/>
  <c r="N1300" i="58"/>
  <c r="O1299" i="58"/>
  <c r="P1299" i="58" s="1"/>
  <c r="N1299" i="58"/>
  <c r="O1298" i="58"/>
  <c r="P1298" i="58" s="1"/>
  <c r="N1298" i="58"/>
  <c r="O1297" i="58"/>
  <c r="N1297" i="58"/>
  <c r="O1296" i="58"/>
  <c r="S1296" i="58" s="1"/>
  <c r="N1296" i="58"/>
  <c r="O1295" i="58"/>
  <c r="N1295" i="58"/>
  <c r="O1294" i="58"/>
  <c r="S1294" i="58" s="1"/>
  <c r="N1294" i="58"/>
  <c r="O1293" i="58"/>
  <c r="P1293" i="58" s="1"/>
  <c r="N1293" i="58"/>
  <c r="O1292" i="58"/>
  <c r="N1292" i="58"/>
  <c r="O1291" i="58"/>
  <c r="P1291" i="58" s="1"/>
  <c r="N1291" i="58"/>
  <c r="O1290" i="58"/>
  <c r="P1290" i="58" s="1"/>
  <c r="N1290" i="58"/>
  <c r="O1289" i="58"/>
  <c r="N1289" i="58"/>
  <c r="O1288" i="58"/>
  <c r="P1288" i="58" s="1"/>
  <c r="N1288" i="58"/>
  <c r="O1287" i="58"/>
  <c r="P1287" i="58" s="1"/>
  <c r="N1287" i="58"/>
  <c r="O1286" i="58"/>
  <c r="N1286" i="58"/>
  <c r="O1285" i="58"/>
  <c r="P1285" i="58" s="1"/>
  <c r="N1285" i="58"/>
  <c r="O1284" i="58"/>
  <c r="S1284" i="58" s="1"/>
  <c r="N1284" i="58"/>
  <c r="O1283" i="58"/>
  <c r="P1283" i="58" s="1"/>
  <c r="N1283" i="58"/>
  <c r="O1282" i="58"/>
  <c r="P1282" i="58" s="1"/>
  <c r="N1282" i="58"/>
  <c r="O1281" i="58"/>
  <c r="P1281" i="58" s="1"/>
  <c r="N1281" i="58"/>
  <c r="O1280" i="58"/>
  <c r="P1280" i="58" s="1"/>
  <c r="N1280" i="58"/>
  <c r="O1279" i="58"/>
  <c r="P1279" i="58" s="1"/>
  <c r="N1279" i="58"/>
  <c r="O1278" i="58"/>
  <c r="P1278" i="58" s="1"/>
  <c r="N1278" i="58"/>
  <c r="O1277" i="58"/>
  <c r="N1277" i="58"/>
  <c r="O1276" i="58"/>
  <c r="P1276" i="58" s="1"/>
  <c r="N1276" i="58"/>
  <c r="O1275" i="58"/>
  <c r="P1275" i="58" s="1"/>
  <c r="N1275" i="58"/>
  <c r="O1274" i="58"/>
  <c r="P1274" i="58" s="1"/>
  <c r="N1274" i="58"/>
  <c r="O1273" i="58"/>
  <c r="N1273" i="58"/>
  <c r="O1272" i="58"/>
  <c r="P1272" i="58" s="1"/>
  <c r="N1272" i="58"/>
  <c r="O1271" i="58"/>
  <c r="P1271" i="58" s="1"/>
  <c r="N1271" i="58"/>
  <c r="O1270" i="58"/>
  <c r="P1270" i="58" s="1"/>
  <c r="N1270" i="58"/>
  <c r="O1269" i="58"/>
  <c r="P1269" i="58" s="1"/>
  <c r="N1269" i="58"/>
  <c r="O1268" i="58"/>
  <c r="P1268" i="58" s="1"/>
  <c r="N1268" i="58"/>
  <c r="O1267" i="58"/>
  <c r="N1267" i="58"/>
  <c r="O1266" i="58"/>
  <c r="P1266" i="58" s="1"/>
  <c r="N1266" i="58"/>
  <c r="O1265" i="58"/>
  <c r="P1265" i="58" s="1"/>
  <c r="N1265" i="58"/>
  <c r="O1264" i="58"/>
  <c r="P1264" i="58" s="1"/>
  <c r="N1264" i="58"/>
  <c r="O1263" i="58"/>
  <c r="N1263" i="58"/>
  <c r="O1262" i="58"/>
  <c r="N1262" i="58"/>
  <c r="O1261" i="58"/>
  <c r="P1261" i="58" s="1"/>
  <c r="N1261" i="58"/>
  <c r="O1260" i="58"/>
  <c r="P1260" i="58" s="1"/>
  <c r="N1260" i="58"/>
  <c r="O1259" i="58"/>
  <c r="N1259" i="58"/>
  <c r="O1258" i="58"/>
  <c r="P1258" i="58" s="1"/>
  <c r="N1258" i="58"/>
  <c r="O1257" i="58"/>
  <c r="P1257" i="58" s="1"/>
  <c r="N1257" i="58"/>
  <c r="O1256" i="58"/>
  <c r="P1256" i="58" s="1"/>
  <c r="N1256" i="58"/>
  <c r="O1255" i="58"/>
  <c r="P1255" i="58" s="1"/>
  <c r="N1255" i="58"/>
  <c r="O1254" i="58"/>
  <c r="N1254" i="58"/>
  <c r="O1253" i="58"/>
  <c r="P1253" i="58" s="1"/>
  <c r="N1253" i="58"/>
  <c r="O1252" i="58"/>
  <c r="P1252" i="58" s="1"/>
  <c r="N1252" i="58"/>
  <c r="O1251" i="58"/>
  <c r="P1251" i="58" s="1"/>
  <c r="N1251" i="58"/>
  <c r="O1250" i="58"/>
  <c r="P1250" i="58" s="1"/>
  <c r="N1250" i="58"/>
  <c r="O1249" i="58"/>
  <c r="N1249" i="58"/>
  <c r="O1248" i="58"/>
  <c r="P1248" i="58" s="1"/>
  <c r="N1248" i="58"/>
  <c r="O1247" i="58"/>
  <c r="P1247" i="58" s="1"/>
  <c r="N1247" i="58"/>
  <c r="O1246" i="58"/>
  <c r="P1246" i="58" s="1"/>
  <c r="N1246" i="58"/>
  <c r="O1245" i="58"/>
  <c r="P1245" i="58" s="1"/>
  <c r="N1245" i="58"/>
  <c r="O1244" i="58"/>
  <c r="P1244" i="58" s="1"/>
  <c r="N1244" i="58"/>
  <c r="O1243" i="58"/>
  <c r="N1243" i="58"/>
  <c r="O1242" i="58"/>
  <c r="P1242" i="58" s="1"/>
  <c r="N1242" i="58"/>
  <c r="O1241" i="58"/>
  <c r="N1241" i="58"/>
  <c r="O1240" i="58"/>
  <c r="N1240" i="58"/>
  <c r="O1239" i="58"/>
  <c r="P1239" i="58" s="1"/>
  <c r="N1239" i="58"/>
  <c r="O1238" i="58"/>
  <c r="P1238" i="58" s="1"/>
  <c r="N1238" i="58"/>
  <c r="O1237" i="58"/>
  <c r="N1237" i="58"/>
  <c r="O1236" i="58"/>
  <c r="P1236" i="58" s="1"/>
  <c r="N1236" i="58"/>
  <c r="O1235" i="58"/>
  <c r="N1235" i="58"/>
  <c r="O1234" i="58"/>
  <c r="P1234" i="58" s="1"/>
  <c r="N1234" i="58"/>
  <c r="O1233" i="58"/>
  <c r="N1233" i="58"/>
  <c r="O1232" i="58"/>
  <c r="N1232" i="58"/>
  <c r="O1231" i="58"/>
  <c r="P1231" i="58" s="1"/>
  <c r="N1231" i="58"/>
  <c r="O1230" i="58"/>
  <c r="P1230" i="58" s="1"/>
  <c r="N1230" i="58"/>
  <c r="O1229" i="58"/>
  <c r="N1229" i="58"/>
  <c r="O1228" i="58"/>
  <c r="P1228" i="58" s="1"/>
  <c r="N1228" i="58"/>
  <c r="O1227" i="58"/>
  <c r="N1227" i="58"/>
  <c r="O1226" i="58"/>
  <c r="N1226" i="58"/>
  <c r="O1225" i="58"/>
  <c r="N1225" i="58"/>
  <c r="O1224" i="58"/>
  <c r="P1224" i="58" s="1"/>
  <c r="N1224" i="58"/>
  <c r="O1223" i="58"/>
  <c r="N1223" i="58"/>
  <c r="O1222" i="58"/>
  <c r="N1222" i="58"/>
  <c r="O1221" i="58"/>
  <c r="P1221" i="58" s="1"/>
  <c r="N1221" i="58"/>
  <c r="O1220" i="58"/>
  <c r="P1220" i="58" s="1"/>
  <c r="N1220" i="58"/>
  <c r="O1219" i="58"/>
  <c r="N1219" i="58"/>
  <c r="O1218" i="58"/>
  <c r="P1218" i="58" s="1"/>
  <c r="N1218" i="58"/>
  <c r="O1217" i="58"/>
  <c r="N1217" i="58"/>
  <c r="O1216" i="58"/>
  <c r="P1216" i="58" s="1"/>
  <c r="N1216" i="58"/>
  <c r="O1215" i="58"/>
  <c r="N1215" i="58"/>
  <c r="O1214" i="58"/>
  <c r="N1214" i="58"/>
  <c r="O1213" i="58"/>
  <c r="P1213" i="58" s="1"/>
  <c r="N1213" i="58"/>
  <c r="O1212" i="58"/>
  <c r="P1212" i="58" s="1"/>
  <c r="N1212" i="58"/>
  <c r="O1211" i="58"/>
  <c r="N1211" i="58"/>
  <c r="O1210" i="58"/>
  <c r="P1210" i="58" s="1"/>
  <c r="N1210" i="58"/>
  <c r="O1209" i="58"/>
  <c r="N1209" i="58"/>
  <c r="O1208" i="58"/>
  <c r="N1208" i="58"/>
  <c r="O1207" i="58"/>
  <c r="P1207" i="58" s="1"/>
  <c r="N1207" i="58"/>
  <c r="O1206" i="58"/>
  <c r="P1206" i="58" s="1"/>
  <c r="N1206" i="58"/>
  <c r="O1205" i="58"/>
  <c r="N1205" i="58"/>
  <c r="O1204" i="58"/>
  <c r="P1204" i="58" s="1"/>
  <c r="N1204" i="58"/>
  <c r="O1203" i="58"/>
  <c r="N1203" i="58"/>
  <c r="O1202" i="58"/>
  <c r="N1202" i="58"/>
  <c r="O1201" i="58"/>
  <c r="N1201" i="58"/>
  <c r="O1200" i="58"/>
  <c r="N1200" i="58"/>
  <c r="O1199" i="58"/>
  <c r="P1199" i="58" s="1"/>
  <c r="N1199" i="58"/>
  <c r="O1198" i="58"/>
  <c r="P1198" i="58" s="1"/>
  <c r="N1198" i="58"/>
  <c r="O1197" i="58"/>
  <c r="P1197" i="58" s="1"/>
  <c r="N1197" i="58"/>
  <c r="O1196" i="58"/>
  <c r="P1196" i="58" s="1"/>
  <c r="N1196" i="58"/>
  <c r="O1195" i="58"/>
  <c r="N1195" i="58"/>
  <c r="O1194" i="58"/>
  <c r="N1194" i="58"/>
  <c r="O1193" i="58"/>
  <c r="N1193" i="58"/>
  <c r="O1192" i="58"/>
  <c r="P1192" i="58" s="1"/>
  <c r="N1192" i="58"/>
  <c r="O1191" i="58"/>
  <c r="N1191" i="58"/>
  <c r="O1190" i="58"/>
  <c r="P1190" i="58" s="1"/>
  <c r="N1190" i="58"/>
  <c r="O1189" i="58"/>
  <c r="P1189" i="58" s="1"/>
  <c r="N1189" i="58"/>
  <c r="O1188" i="58"/>
  <c r="P1188" i="58" s="1"/>
  <c r="N1188" i="58"/>
  <c r="O1187" i="58"/>
  <c r="N1187" i="58"/>
  <c r="O1186" i="58"/>
  <c r="P1186" i="58" s="1"/>
  <c r="N1186" i="58"/>
  <c r="O1185" i="58"/>
  <c r="N1185" i="58"/>
  <c r="O1184" i="58"/>
  <c r="P1184" i="58" s="1"/>
  <c r="N1184" i="58"/>
  <c r="O1183" i="58"/>
  <c r="P1183" i="58" s="1"/>
  <c r="N1183" i="58"/>
  <c r="O1182" i="58"/>
  <c r="N1182" i="58"/>
  <c r="O1181" i="58"/>
  <c r="P1181" i="58" s="1"/>
  <c r="N1181" i="58"/>
  <c r="O1180" i="58"/>
  <c r="P1180" i="58" s="1"/>
  <c r="N1180" i="58"/>
  <c r="O1179" i="58"/>
  <c r="N1179" i="58"/>
  <c r="O1178" i="58"/>
  <c r="P1178" i="58" s="1"/>
  <c r="N1178" i="58"/>
  <c r="O1177" i="58"/>
  <c r="N1177" i="58"/>
  <c r="O1176" i="58"/>
  <c r="P1176" i="58" s="1"/>
  <c r="N1176" i="58"/>
  <c r="O1175" i="58"/>
  <c r="P1175" i="58" s="1"/>
  <c r="N1175" i="58"/>
  <c r="O1174" i="58"/>
  <c r="N1174" i="58"/>
  <c r="O1173" i="58"/>
  <c r="P1173" i="58" s="1"/>
  <c r="N1173" i="58"/>
  <c r="O1172" i="58"/>
  <c r="P1172" i="58" s="1"/>
  <c r="N1172" i="58"/>
  <c r="O1171" i="58"/>
  <c r="N1171" i="58"/>
  <c r="O1170" i="58"/>
  <c r="P1170" i="58" s="1"/>
  <c r="N1170" i="58"/>
  <c r="O1169" i="58"/>
  <c r="N1169" i="58"/>
  <c r="O1168" i="58"/>
  <c r="P1168" i="58" s="1"/>
  <c r="N1168" i="58"/>
  <c r="O1167" i="58"/>
  <c r="N1167" i="58"/>
  <c r="O1166" i="58"/>
  <c r="N1166" i="58"/>
  <c r="O1165" i="58"/>
  <c r="P1165" i="58" s="1"/>
  <c r="N1165" i="58"/>
  <c r="O1164" i="58"/>
  <c r="P1164" i="58" s="1"/>
  <c r="N1164" i="58"/>
  <c r="O1163" i="58"/>
  <c r="N1163" i="58"/>
  <c r="O1162" i="58"/>
  <c r="P1162" i="58" s="1"/>
  <c r="N1162" i="58"/>
  <c r="O1161" i="58"/>
  <c r="N1161" i="58"/>
  <c r="O1160" i="58"/>
  <c r="P1160" i="58" s="1"/>
  <c r="N1160" i="58"/>
  <c r="O1159" i="58"/>
  <c r="N1159" i="58"/>
  <c r="O1158" i="58"/>
  <c r="N1158" i="58"/>
  <c r="O1157" i="58"/>
  <c r="P1157" i="58" s="1"/>
  <c r="N1157" i="58"/>
  <c r="O1156" i="58"/>
  <c r="P1156" i="58" s="1"/>
  <c r="N1156" i="58"/>
  <c r="O1155" i="58"/>
  <c r="N1155" i="58"/>
  <c r="O1154" i="58"/>
  <c r="P1154" i="58" s="1"/>
  <c r="N1154" i="58"/>
  <c r="O1153" i="58"/>
  <c r="N1153" i="58"/>
  <c r="O1152" i="58"/>
  <c r="P1152" i="58" s="1"/>
  <c r="N1152" i="58"/>
  <c r="O1151" i="58"/>
  <c r="P1151" i="58" s="1"/>
  <c r="N1151" i="58"/>
  <c r="O1150" i="58"/>
  <c r="N1150" i="58"/>
  <c r="O1149" i="58"/>
  <c r="P1149" i="58" s="1"/>
  <c r="N1149" i="58"/>
  <c r="O1148" i="58"/>
  <c r="P1148" i="58" s="1"/>
  <c r="N1148" i="58"/>
  <c r="O1147" i="58"/>
  <c r="N1147" i="58"/>
  <c r="O1146" i="58"/>
  <c r="P1146" i="58" s="1"/>
  <c r="N1146" i="58"/>
  <c r="O1145" i="58"/>
  <c r="N1145" i="58"/>
  <c r="O1144" i="58"/>
  <c r="P1144" i="58" s="1"/>
  <c r="N1144" i="58"/>
  <c r="O1143" i="58"/>
  <c r="P1143" i="58" s="1"/>
  <c r="N1143" i="58"/>
  <c r="O1142" i="58"/>
  <c r="N1142" i="58"/>
  <c r="O1141" i="58"/>
  <c r="P1141" i="58" s="1"/>
  <c r="N1141" i="58"/>
  <c r="O1140" i="58"/>
  <c r="P1140" i="58" s="1"/>
  <c r="N1140" i="58"/>
  <c r="O1139" i="58"/>
  <c r="N1139" i="58"/>
  <c r="O1138" i="58"/>
  <c r="P1138" i="58" s="1"/>
  <c r="N1138" i="58"/>
  <c r="O1137" i="58"/>
  <c r="N1137" i="58"/>
  <c r="O1136" i="58"/>
  <c r="P1136" i="58" s="1"/>
  <c r="N1136" i="58"/>
  <c r="O1135" i="58"/>
  <c r="P1135" i="58" s="1"/>
  <c r="N1135" i="58"/>
  <c r="O1134" i="58"/>
  <c r="N1134" i="58"/>
  <c r="O1133" i="58"/>
  <c r="P1133" i="58" s="1"/>
  <c r="N1133" i="58"/>
  <c r="O1132" i="58"/>
  <c r="P1132" i="58" s="1"/>
  <c r="N1132" i="58"/>
  <c r="O1131" i="58"/>
  <c r="N1131" i="58"/>
  <c r="O1130" i="58"/>
  <c r="P1130" i="58" s="1"/>
  <c r="N1130" i="58"/>
  <c r="O1129" i="58"/>
  <c r="N1129" i="58"/>
  <c r="O1128" i="58"/>
  <c r="N1128" i="58"/>
  <c r="O1127" i="58"/>
  <c r="P1127" i="58" s="1"/>
  <c r="N1127" i="58"/>
  <c r="O1126" i="58"/>
  <c r="N1126" i="58"/>
  <c r="O1125" i="58"/>
  <c r="P1125" i="58" s="1"/>
  <c r="N1125" i="58"/>
  <c r="O1124" i="58"/>
  <c r="P1124" i="58" s="1"/>
  <c r="N1124" i="58"/>
  <c r="O1123" i="58"/>
  <c r="N1123" i="58"/>
  <c r="O1122" i="58"/>
  <c r="P1122" i="58" s="1"/>
  <c r="N1122" i="58"/>
  <c r="O1121" i="58"/>
  <c r="N1121" i="58"/>
  <c r="O1120" i="58"/>
  <c r="P1120" i="58" s="1"/>
  <c r="N1120" i="58"/>
  <c r="O1119" i="58"/>
  <c r="P1119" i="58" s="1"/>
  <c r="N1119" i="58"/>
  <c r="O1118" i="58"/>
  <c r="N1118" i="58"/>
  <c r="O1117" i="58"/>
  <c r="P1117" i="58" s="1"/>
  <c r="N1117" i="58"/>
  <c r="O1116" i="58"/>
  <c r="P1116" i="58" s="1"/>
  <c r="N1116" i="58"/>
  <c r="O1115" i="58"/>
  <c r="N1115" i="58"/>
  <c r="O1114" i="58"/>
  <c r="P1114" i="58" s="1"/>
  <c r="N1114" i="58"/>
  <c r="O1113" i="58"/>
  <c r="N1113" i="58"/>
  <c r="O1112" i="58"/>
  <c r="N1112" i="58"/>
  <c r="O1111" i="58"/>
  <c r="N1111" i="58"/>
  <c r="O1110" i="58"/>
  <c r="N1110" i="58"/>
  <c r="O1109" i="58"/>
  <c r="P1109" i="58" s="1"/>
  <c r="N1109" i="58"/>
  <c r="O1108" i="58"/>
  <c r="P1108" i="58" s="1"/>
  <c r="N1108" i="58"/>
  <c r="O1107" i="58"/>
  <c r="N1107" i="58"/>
  <c r="O1106" i="58"/>
  <c r="P1106" i="58" s="1"/>
  <c r="N1106" i="58"/>
  <c r="O1105" i="58"/>
  <c r="N1105" i="58"/>
  <c r="O1104" i="58"/>
  <c r="N1104" i="58"/>
  <c r="O1103" i="58"/>
  <c r="P1103" i="58" s="1"/>
  <c r="N1103" i="58"/>
  <c r="O1102" i="58"/>
  <c r="N1102" i="58"/>
  <c r="O1101" i="58"/>
  <c r="P1101" i="58" s="1"/>
  <c r="N1101" i="58"/>
  <c r="O1100" i="58"/>
  <c r="P1100" i="58" s="1"/>
  <c r="N1100" i="58"/>
  <c r="O1099" i="58"/>
  <c r="N1099" i="58"/>
  <c r="O1098" i="58"/>
  <c r="P1098" i="58" s="1"/>
  <c r="N1098" i="58"/>
  <c r="O1097" i="58"/>
  <c r="N1097" i="58"/>
  <c r="O1096" i="58"/>
  <c r="N1096" i="58"/>
  <c r="O1095" i="58"/>
  <c r="P1095" i="58" s="1"/>
  <c r="N1095" i="58"/>
  <c r="O1094" i="58"/>
  <c r="N1094" i="58"/>
  <c r="O1093" i="58"/>
  <c r="P1093" i="58" s="1"/>
  <c r="N1093" i="58"/>
  <c r="O1092" i="58"/>
  <c r="P1092" i="58" s="1"/>
  <c r="N1092" i="58"/>
  <c r="O1091" i="58"/>
  <c r="N1091" i="58"/>
  <c r="O1090" i="58"/>
  <c r="N1090" i="58"/>
  <c r="O1089" i="58"/>
  <c r="N1089" i="58"/>
  <c r="O1088" i="58"/>
  <c r="P1088" i="58" s="1"/>
  <c r="N1088" i="58"/>
  <c r="O1087" i="58"/>
  <c r="N1087" i="58"/>
  <c r="O1086" i="58"/>
  <c r="N1086" i="58"/>
  <c r="O1085" i="58"/>
  <c r="P1085" i="58" s="1"/>
  <c r="N1085" i="58"/>
  <c r="O1084" i="58"/>
  <c r="P1084" i="58" s="1"/>
  <c r="N1084" i="58"/>
  <c r="O1083" i="58"/>
  <c r="N1083" i="58"/>
  <c r="O1082" i="58"/>
  <c r="P1082" i="58" s="1"/>
  <c r="N1082" i="58"/>
  <c r="O1081" i="58"/>
  <c r="N1081" i="58"/>
  <c r="O1080" i="58"/>
  <c r="N1080" i="58"/>
  <c r="O1079" i="58"/>
  <c r="N1079" i="58"/>
  <c r="O1078" i="58"/>
  <c r="N1078" i="58"/>
  <c r="O1077" i="58"/>
  <c r="P1077" i="58" s="1"/>
  <c r="N1077" i="58"/>
  <c r="O1076" i="58"/>
  <c r="P1076" i="58" s="1"/>
  <c r="N1076" i="58"/>
  <c r="O1075" i="58"/>
  <c r="N1075" i="58"/>
  <c r="O1074" i="58"/>
  <c r="P1074" i="58" s="1"/>
  <c r="N1074" i="58"/>
  <c r="O1073" i="58"/>
  <c r="P1073" i="58" s="1"/>
  <c r="N1073" i="58"/>
  <c r="O1072" i="58"/>
  <c r="S1072" i="58" s="1"/>
  <c r="N1072" i="58"/>
  <c r="O1071" i="58"/>
  <c r="N1071" i="58"/>
  <c r="O1070" i="58"/>
  <c r="P1070" i="58" s="1"/>
  <c r="N1070" i="58"/>
  <c r="O1069" i="58"/>
  <c r="P1069" i="58" s="1"/>
  <c r="N1069" i="58"/>
  <c r="O1068" i="58"/>
  <c r="N1068" i="58"/>
  <c r="O1067" i="58"/>
  <c r="P1067" i="58" s="1"/>
  <c r="N1067" i="58"/>
  <c r="O1066" i="58"/>
  <c r="P1066" i="58" s="1"/>
  <c r="N1066" i="58"/>
  <c r="O1065" i="58"/>
  <c r="P1065" i="58" s="1"/>
  <c r="N1065" i="58"/>
  <c r="O1064" i="58"/>
  <c r="P1064" i="58" s="1"/>
  <c r="N1064" i="58"/>
  <c r="O1063" i="58"/>
  <c r="P1063" i="58" s="1"/>
  <c r="N1063" i="58"/>
  <c r="O1062" i="58"/>
  <c r="N1062" i="58"/>
  <c r="O1061" i="58"/>
  <c r="P1061" i="58" s="1"/>
  <c r="N1061" i="58"/>
  <c r="O1060" i="58"/>
  <c r="N1060" i="58"/>
  <c r="O1059" i="58"/>
  <c r="N1059" i="58"/>
  <c r="O1058" i="58"/>
  <c r="S1058" i="58" s="1"/>
  <c r="N1058" i="58"/>
  <c r="O1057" i="58"/>
  <c r="P1057" i="58" s="1"/>
  <c r="N1057" i="58"/>
  <c r="O1056" i="58"/>
  <c r="S1056" i="58" s="1"/>
  <c r="N1056" i="58"/>
  <c r="O1055" i="58"/>
  <c r="N1055" i="58"/>
  <c r="O1054" i="58"/>
  <c r="P1054" i="58" s="1"/>
  <c r="N1054" i="58"/>
  <c r="O1053" i="58"/>
  <c r="S1053" i="58" s="1"/>
  <c r="N1053" i="58"/>
  <c r="O1052" i="58"/>
  <c r="S1052" i="58" s="1"/>
  <c r="N1052" i="58"/>
  <c r="O1051" i="58"/>
  <c r="S1051" i="58" s="1"/>
  <c r="N1051" i="58"/>
  <c r="O1050" i="58"/>
  <c r="P1050" i="58" s="1"/>
  <c r="N1050" i="58"/>
  <c r="O1049" i="58"/>
  <c r="S1049" i="58" s="1"/>
  <c r="N1049" i="58"/>
  <c r="O1048" i="58"/>
  <c r="P1048" i="58" s="1"/>
  <c r="N1048" i="58"/>
  <c r="O1047" i="58"/>
  <c r="S1047" i="58" s="1"/>
  <c r="N1047" i="58"/>
  <c r="O1046" i="58"/>
  <c r="N1046" i="58"/>
  <c r="O1045" i="58"/>
  <c r="S1045" i="58" s="1"/>
  <c r="N1045" i="58"/>
  <c r="O1044" i="58"/>
  <c r="S1044" i="58" s="1"/>
  <c r="N1044" i="58"/>
  <c r="O1043" i="58"/>
  <c r="S1043" i="58" s="1"/>
  <c r="N1043" i="58"/>
  <c r="O1042" i="58"/>
  <c r="S1042" i="58" s="1"/>
  <c r="N1042" i="58"/>
  <c r="O1041" i="58"/>
  <c r="S1041" i="58" s="1"/>
  <c r="N1041" i="58"/>
  <c r="O1040" i="58"/>
  <c r="N1040" i="58"/>
  <c r="O1039" i="58"/>
  <c r="N1039" i="58"/>
  <c r="O1038" i="58"/>
  <c r="P1038" i="58" s="1"/>
  <c r="N1038" i="58"/>
  <c r="O1037" i="58"/>
  <c r="S1037" i="58" s="1"/>
  <c r="N1037" i="58"/>
  <c r="O1036" i="58"/>
  <c r="N1036" i="58"/>
  <c r="O1035" i="58"/>
  <c r="S1035" i="58" s="1"/>
  <c r="N1035" i="58"/>
  <c r="O1034" i="58"/>
  <c r="P1034" i="58" s="1"/>
  <c r="N1034" i="58"/>
  <c r="O1033" i="58"/>
  <c r="N1033" i="58"/>
  <c r="O1032" i="58"/>
  <c r="S1032" i="58" s="1"/>
  <c r="N1032" i="58"/>
  <c r="O1031" i="58"/>
  <c r="S1031" i="58" s="1"/>
  <c r="N1031" i="58"/>
  <c r="O1030" i="58"/>
  <c r="N1030" i="58"/>
  <c r="O1029" i="58"/>
  <c r="S1029" i="58" s="1"/>
  <c r="N1029" i="58"/>
  <c r="O1028" i="58"/>
  <c r="S1028" i="58" s="1"/>
  <c r="N1028" i="58"/>
  <c r="O1027" i="58"/>
  <c r="S1027" i="58" s="1"/>
  <c r="N1027" i="58"/>
  <c r="O1026" i="58"/>
  <c r="S1026" i="58" s="1"/>
  <c r="N1026" i="58"/>
  <c r="O1025" i="58"/>
  <c r="S1025" i="58" s="1"/>
  <c r="N1025" i="58"/>
  <c r="O1024" i="58"/>
  <c r="P1024" i="58" s="1"/>
  <c r="N1024" i="58"/>
  <c r="O1023" i="58"/>
  <c r="N1023" i="58"/>
  <c r="O1022" i="58"/>
  <c r="P1022" i="58" s="1"/>
  <c r="N1022" i="58"/>
  <c r="O1021" i="58"/>
  <c r="S1021" i="58" s="1"/>
  <c r="N1021" i="58"/>
  <c r="O1020" i="58"/>
  <c r="S1020" i="58" s="1"/>
  <c r="N1020" i="58"/>
  <c r="O1019" i="58"/>
  <c r="S1019" i="58" s="1"/>
  <c r="N1019" i="58"/>
  <c r="O1018" i="58"/>
  <c r="P1018" i="58" s="1"/>
  <c r="N1018" i="58"/>
  <c r="O1017" i="58"/>
  <c r="S1017" i="58" s="1"/>
  <c r="N1017" i="58"/>
  <c r="O1016" i="58"/>
  <c r="N1016" i="58"/>
  <c r="O1015" i="58"/>
  <c r="S1015" i="58" s="1"/>
  <c r="N1015" i="58"/>
  <c r="O1014" i="58"/>
  <c r="N1014" i="58"/>
  <c r="O1013" i="58"/>
  <c r="S1013" i="58" s="1"/>
  <c r="N1013" i="58"/>
  <c r="O1012" i="58"/>
  <c r="S1012" i="58" s="1"/>
  <c r="N1012" i="58"/>
  <c r="O1011" i="58"/>
  <c r="S1011" i="58" s="1"/>
  <c r="N1011" i="58"/>
  <c r="O1010" i="58"/>
  <c r="S1010" i="58" s="1"/>
  <c r="N1010" i="58"/>
  <c r="O1009" i="58"/>
  <c r="N1009" i="58"/>
  <c r="O1008" i="58"/>
  <c r="S1008" i="58" s="1"/>
  <c r="N1008" i="58"/>
  <c r="O1007" i="58"/>
  <c r="N1007" i="58"/>
  <c r="O1006" i="58"/>
  <c r="P1006" i="58" s="1"/>
  <c r="N1006" i="58"/>
  <c r="O1005" i="58"/>
  <c r="S1005" i="58" s="1"/>
  <c r="N1005" i="58"/>
  <c r="O1004" i="58"/>
  <c r="S1004" i="58" s="1"/>
  <c r="N1004" i="58"/>
  <c r="O1003" i="58"/>
  <c r="S1003" i="58" s="1"/>
  <c r="N1003" i="58"/>
  <c r="O1002" i="58"/>
  <c r="P1002" i="58" s="1"/>
  <c r="N1002" i="58"/>
  <c r="O1001" i="58"/>
  <c r="S1001" i="58" s="1"/>
  <c r="N1001" i="58"/>
  <c r="O1000" i="58"/>
  <c r="P1000" i="58" s="1"/>
  <c r="N1000" i="58"/>
  <c r="O999" i="58"/>
  <c r="S999" i="58" s="1"/>
  <c r="N999" i="58"/>
  <c r="O998" i="58"/>
  <c r="N998" i="58"/>
  <c r="O997" i="58"/>
  <c r="S997" i="58" s="1"/>
  <c r="N997" i="58"/>
  <c r="O996" i="58"/>
  <c r="S996" i="58" s="1"/>
  <c r="N996" i="58"/>
  <c r="O995" i="58"/>
  <c r="S995" i="58" s="1"/>
  <c r="N995" i="58"/>
  <c r="O994" i="58"/>
  <c r="S994" i="58" s="1"/>
  <c r="N994" i="58"/>
  <c r="O993" i="58"/>
  <c r="N993" i="58"/>
  <c r="O992" i="58"/>
  <c r="S992" i="58" s="1"/>
  <c r="N992" i="58"/>
  <c r="O991" i="58"/>
  <c r="N991" i="58"/>
  <c r="O990" i="58"/>
  <c r="P990" i="58" s="1"/>
  <c r="N990" i="58"/>
  <c r="O989" i="58"/>
  <c r="S989" i="58" s="1"/>
  <c r="N989" i="58"/>
  <c r="O988" i="58"/>
  <c r="N988" i="58"/>
  <c r="O987" i="58"/>
  <c r="S987" i="58" s="1"/>
  <c r="N987" i="58"/>
  <c r="O986" i="58"/>
  <c r="P986" i="58" s="1"/>
  <c r="N986" i="58"/>
  <c r="O985" i="58"/>
  <c r="N985" i="58"/>
  <c r="O984" i="58"/>
  <c r="S984" i="58" s="1"/>
  <c r="N984" i="58"/>
  <c r="O983" i="58"/>
  <c r="N983" i="58"/>
  <c r="O982" i="58"/>
  <c r="S982" i="58" s="1"/>
  <c r="N982" i="58"/>
  <c r="O981" i="58"/>
  <c r="N981" i="58"/>
  <c r="O980" i="58"/>
  <c r="S980" i="58" s="1"/>
  <c r="N980" i="58"/>
  <c r="O979" i="58"/>
  <c r="N979" i="58"/>
  <c r="O978" i="58"/>
  <c r="S978" i="58" s="1"/>
  <c r="N978" i="58"/>
  <c r="O977" i="58"/>
  <c r="N977" i="58"/>
  <c r="O976" i="58"/>
  <c r="S976" i="58" s="1"/>
  <c r="N976" i="58"/>
  <c r="O975" i="58"/>
  <c r="S975" i="58" s="1"/>
  <c r="N975" i="58"/>
  <c r="O974" i="58"/>
  <c r="S974" i="58" s="1"/>
  <c r="N974" i="58"/>
  <c r="O973" i="58"/>
  <c r="S973" i="58" s="1"/>
  <c r="N973" i="58"/>
  <c r="O972" i="58"/>
  <c r="S972" i="58" s="1"/>
  <c r="N972" i="58"/>
  <c r="O971" i="58"/>
  <c r="S971" i="58" s="1"/>
  <c r="N971" i="58"/>
  <c r="O970" i="58"/>
  <c r="P970" i="58" s="1"/>
  <c r="N970" i="58"/>
  <c r="O969" i="58"/>
  <c r="S969" i="58" s="1"/>
  <c r="N969" i="58"/>
  <c r="O968" i="58"/>
  <c r="S968" i="58" s="1"/>
  <c r="N968" i="58"/>
  <c r="O967" i="58"/>
  <c r="S967" i="58" s="1"/>
  <c r="N967" i="58"/>
  <c r="O966" i="58"/>
  <c r="S966" i="58" s="1"/>
  <c r="N966" i="58"/>
  <c r="O965" i="58"/>
  <c r="S965" i="58" s="1"/>
  <c r="N965" i="58"/>
  <c r="O964" i="58"/>
  <c r="S964" i="58" s="1"/>
  <c r="N964" i="58"/>
  <c r="O963" i="58"/>
  <c r="S963" i="58" s="1"/>
  <c r="N963" i="58"/>
  <c r="O962" i="58"/>
  <c r="S962" i="58" s="1"/>
  <c r="N962" i="58"/>
  <c r="O961" i="58"/>
  <c r="S961" i="58" s="1"/>
  <c r="N961" i="58"/>
  <c r="O960" i="58"/>
  <c r="S960" i="58" s="1"/>
  <c r="N960" i="58"/>
  <c r="O959" i="58"/>
  <c r="S959" i="58" s="1"/>
  <c r="N959" i="58"/>
  <c r="O958" i="58"/>
  <c r="S958" i="58" s="1"/>
  <c r="N958" i="58"/>
  <c r="O957" i="58"/>
  <c r="S957" i="58" s="1"/>
  <c r="N957" i="58"/>
  <c r="O956" i="58"/>
  <c r="S956" i="58" s="1"/>
  <c r="N956" i="58"/>
  <c r="O955" i="58"/>
  <c r="S955" i="58" s="1"/>
  <c r="N955" i="58"/>
  <c r="O954" i="58"/>
  <c r="S954" i="58" s="1"/>
  <c r="N954" i="58"/>
  <c r="O953" i="58"/>
  <c r="S953" i="58" s="1"/>
  <c r="N953" i="58"/>
  <c r="O952" i="58"/>
  <c r="S952" i="58" s="1"/>
  <c r="N952" i="58"/>
  <c r="O951" i="58"/>
  <c r="S951" i="58" s="1"/>
  <c r="N951" i="58"/>
  <c r="O950" i="58"/>
  <c r="S950" i="58" s="1"/>
  <c r="N950" i="58"/>
  <c r="O949" i="58"/>
  <c r="S949" i="58" s="1"/>
  <c r="N949" i="58"/>
  <c r="O948" i="58"/>
  <c r="S948" i="58" s="1"/>
  <c r="N948" i="58"/>
  <c r="O947" i="58"/>
  <c r="S947" i="58" s="1"/>
  <c r="N947" i="58"/>
  <c r="O946" i="58"/>
  <c r="S946" i="58" s="1"/>
  <c r="N946" i="58"/>
  <c r="O945" i="58"/>
  <c r="S945" i="58" s="1"/>
  <c r="N945" i="58"/>
  <c r="O944" i="58"/>
  <c r="P944" i="58" s="1"/>
  <c r="N944" i="58"/>
  <c r="O943" i="58"/>
  <c r="S943" i="58" s="1"/>
  <c r="N943" i="58"/>
  <c r="O942" i="58"/>
  <c r="S942" i="58" s="1"/>
  <c r="N942" i="58"/>
  <c r="O941" i="58"/>
  <c r="S941" i="58" s="1"/>
  <c r="N941" i="58"/>
  <c r="O940" i="58"/>
  <c r="P940" i="58" s="1"/>
  <c r="N940" i="58"/>
  <c r="O939" i="58"/>
  <c r="S939" i="58" s="1"/>
  <c r="N939" i="58"/>
  <c r="O938" i="58"/>
  <c r="S938" i="58" s="1"/>
  <c r="N938" i="58"/>
  <c r="O937" i="58"/>
  <c r="S937" i="58" s="1"/>
  <c r="N937" i="58"/>
  <c r="O936" i="58"/>
  <c r="S936" i="58" s="1"/>
  <c r="N936" i="58"/>
  <c r="O935" i="58"/>
  <c r="S935" i="58" s="1"/>
  <c r="N935" i="58"/>
  <c r="O934" i="58"/>
  <c r="S934" i="58" s="1"/>
  <c r="N934" i="58"/>
  <c r="O933" i="58"/>
  <c r="S933" i="58" s="1"/>
  <c r="N933" i="58"/>
  <c r="O932" i="58"/>
  <c r="S932" i="58" s="1"/>
  <c r="N932" i="58"/>
  <c r="O931" i="58"/>
  <c r="S931" i="58" s="1"/>
  <c r="N931" i="58"/>
  <c r="O930" i="58"/>
  <c r="P930" i="58" s="1"/>
  <c r="N930" i="58"/>
  <c r="O929" i="58"/>
  <c r="S929" i="58" s="1"/>
  <c r="N929" i="58"/>
  <c r="O928" i="58"/>
  <c r="S928" i="58" s="1"/>
  <c r="N928" i="58"/>
  <c r="O927" i="58"/>
  <c r="S927" i="58" s="1"/>
  <c r="N927" i="58"/>
  <c r="O926" i="58"/>
  <c r="S926" i="58" s="1"/>
  <c r="N926" i="58"/>
  <c r="O925" i="58"/>
  <c r="S925" i="58" s="1"/>
  <c r="N925" i="58"/>
  <c r="O924" i="58"/>
  <c r="S924" i="58" s="1"/>
  <c r="N924" i="58"/>
  <c r="O923" i="58"/>
  <c r="S923" i="58" s="1"/>
  <c r="N923" i="58"/>
  <c r="O922" i="58"/>
  <c r="S922" i="58" s="1"/>
  <c r="N922" i="58"/>
  <c r="O921" i="58"/>
  <c r="S921" i="58" s="1"/>
  <c r="N921" i="58"/>
  <c r="O920" i="58"/>
  <c r="P920" i="58" s="1"/>
  <c r="N920" i="58"/>
  <c r="O919" i="58"/>
  <c r="S919" i="58" s="1"/>
  <c r="N919" i="58"/>
  <c r="O918" i="58"/>
  <c r="S918" i="58" s="1"/>
  <c r="N918" i="58"/>
  <c r="O917" i="58"/>
  <c r="S917" i="58" s="1"/>
  <c r="N917" i="58"/>
  <c r="O916" i="58"/>
  <c r="S916" i="58" s="1"/>
  <c r="N916" i="58"/>
  <c r="O915" i="58"/>
  <c r="S915" i="58" s="1"/>
  <c r="N915" i="58"/>
  <c r="O914" i="58"/>
  <c r="S914" i="58" s="1"/>
  <c r="N914" i="58"/>
  <c r="O913" i="58"/>
  <c r="S913" i="58" s="1"/>
  <c r="N913" i="58"/>
  <c r="O912" i="58"/>
  <c r="S912" i="58" s="1"/>
  <c r="N912" i="58"/>
  <c r="O911" i="58"/>
  <c r="S911" i="58" s="1"/>
  <c r="N911" i="58"/>
  <c r="O910" i="58"/>
  <c r="P910" i="58" s="1"/>
  <c r="N910" i="58"/>
  <c r="O909" i="58"/>
  <c r="S909" i="58" s="1"/>
  <c r="N909" i="58"/>
  <c r="O908" i="58"/>
  <c r="S908" i="58" s="1"/>
  <c r="N908" i="58"/>
  <c r="O907" i="58"/>
  <c r="S907" i="58" s="1"/>
  <c r="N907" i="58"/>
  <c r="O906" i="58"/>
  <c r="S906" i="58" s="1"/>
  <c r="N906" i="58"/>
  <c r="O905" i="58"/>
  <c r="S905" i="58" s="1"/>
  <c r="N905" i="58"/>
  <c r="O904" i="58"/>
  <c r="P904" i="58" s="1"/>
  <c r="N904" i="58"/>
  <c r="O903" i="58"/>
  <c r="S903" i="58" s="1"/>
  <c r="N903" i="58"/>
  <c r="O902" i="58"/>
  <c r="S902" i="58" s="1"/>
  <c r="N902" i="58"/>
  <c r="O901" i="58"/>
  <c r="S901" i="58" s="1"/>
  <c r="N901" i="58"/>
  <c r="O900" i="58"/>
  <c r="P900" i="58" s="1"/>
  <c r="N900" i="58"/>
  <c r="O899" i="58"/>
  <c r="S899" i="58" s="1"/>
  <c r="N899" i="58"/>
  <c r="O898" i="58"/>
  <c r="P898" i="58" s="1"/>
  <c r="N898" i="58"/>
  <c r="O897" i="58"/>
  <c r="S897" i="58" s="1"/>
  <c r="N897" i="58"/>
  <c r="O896" i="58"/>
  <c r="S896" i="58" s="1"/>
  <c r="N896" i="58"/>
  <c r="O895" i="58"/>
  <c r="S895" i="58" s="1"/>
  <c r="N895" i="58"/>
  <c r="O894" i="58"/>
  <c r="S894" i="58" s="1"/>
  <c r="N894" i="58"/>
  <c r="O893" i="58"/>
  <c r="S893" i="58" s="1"/>
  <c r="N893" i="58"/>
  <c r="O892" i="58"/>
  <c r="S892" i="58" s="1"/>
  <c r="N892" i="58"/>
  <c r="O891" i="58"/>
  <c r="S891" i="58" s="1"/>
  <c r="N891" i="58"/>
  <c r="O890" i="58"/>
  <c r="P890" i="58" s="1"/>
  <c r="N890" i="58"/>
  <c r="O889" i="58"/>
  <c r="S889" i="58" s="1"/>
  <c r="N889" i="58"/>
  <c r="O888" i="58"/>
  <c r="S888" i="58" s="1"/>
  <c r="N888" i="58"/>
  <c r="O887" i="58"/>
  <c r="S887" i="58" s="1"/>
  <c r="N887" i="58"/>
  <c r="O886" i="58"/>
  <c r="S886" i="58" s="1"/>
  <c r="N886" i="58"/>
  <c r="O885" i="58"/>
  <c r="S885" i="58" s="1"/>
  <c r="N885" i="58"/>
  <c r="O884" i="58"/>
  <c r="S884" i="58" s="1"/>
  <c r="N884" i="58"/>
  <c r="O883" i="58"/>
  <c r="S883" i="58" s="1"/>
  <c r="N883" i="58"/>
  <c r="O882" i="58"/>
  <c r="P882" i="58" s="1"/>
  <c r="N882" i="58"/>
  <c r="O881" i="58"/>
  <c r="S881" i="58" s="1"/>
  <c r="N881" i="58"/>
  <c r="O880" i="58"/>
  <c r="S880" i="58" s="1"/>
  <c r="N880" i="58"/>
  <c r="O879" i="58"/>
  <c r="S879" i="58" s="1"/>
  <c r="N879" i="58"/>
  <c r="O878" i="58"/>
  <c r="S878" i="58" s="1"/>
  <c r="N878" i="58"/>
  <c r="O877" i="58"/>
  <c r="S877" i="58" s="1"/>
  <c r="N877" i="58"/>
  <c r="O876" i="58"/>
  <c r="S876" i="58" s="1"/>
  <c r="N876" i="58"/>
  <c r="O875" i="58"/>
  <c r="S875" i="58" s="1"/>
  <c r="N875" i="58"/>
  <c r="O874" i="58"/>
  <c r="P874" i="58" s="1"/>
  <c r="N874" i="58"/>
  <c r="O873" i="58"/>
  <c r="S873" i="58" s="1"/>
  <c r="N873" i="58"/>
  <c r="O872" i="58"/>
  <c r="S872" i="58" s="1"/>
  <c r="N872" i="58"/>
  <c r="O871" i="58"/>
  <c r="S871" i="58" s="1"/>
  <c r="N871" i="58"/>
  <c r="O870" i="58"/>
  <c r="S870" i="58" s="1"/>
  <c r="N870" i="58"/>
  <c r="O869" i="58"/>
  <c r="S869" i="58" s="1"/>
  <c r="N869" i="58"/>
  <c r="O868" i="58"/>
  <c r="S868" i="58" s="1"/>
  <c r="N868" i="58"/>
  <c r="O867" i="58"/>
  <c r="S867" i="58" s="1"/>
  <c r="N867" i="58"/>
  <c r="O866" i="58"/>
  <c r="P866" i="58" s="1"/>
  <c r="N866" i="58"/>
  <c r="O865" i="58"/>
  <c r="S865" i="58" s="1"/>
  <c r="N865" i="58"/>
  <c r="O864" i="58"/>
  <c r="P864" i="58" s="1"/>
  <c r="N864" i="58"/>
  <c r="O863" i="58"/>
  <c r="S863" i="58" s="1"/>
  <c r="N863" i="58"/>
  <c r="O862" i="58"/>
  <c r="S862" i="58" s="1"/>
  <c r="N862" i="58"/>
  <c r="O861" i="58"/>
  <c r="S861" i="58" s="1"/>
  <c r="N861" i="58"/>
  <c r="O860" i="58"/>
  <c r="S860" i="58" s="1"/>
  <c r="N860" i="58"/>
  <c r="O859" i="58"/>
  <c r="S859" i="58" s="1"/>
  <c r="N859" i="58"/>
  <c r="O858" i="58"/>
  <c r="P858" i="58" s="1"/>
  <c r="N858" i="58"/>
  <c r="O857" i="58"/>
  <c r="S857" i="58" s="1"/>
  <c r="N857" i="58"/>
  <c r="O856" i="58"/>
  <c r="S856" i="58" s="1"/>
  <c r="N856" i="58"/>
  <c r="O855" i="58"/>
  <c r="S855" i="58" s="1"/>
  <c r="N855" i="58"/>
  <c r="O854" i="58"/>
  <c r="S854" i="58" s="1"/>
  <c r="N854" i="58"/>
  <c r="O853" i="58"/>
  <c r="S853" i="58" s="1"/>
  <c r="N853" i="58"/>
  <c r="O852" i="58"/>
  <c r="S852" i="58" s="1"/>
  <c r="N852" i="58"/>
  <c r="O851" i="58"/>
  <c r="S851" i="58" s="1"/>
  <c r="N851" i="58"/>
  <c r="O850" i="58"/>
  <c r="P850" i="58" s="1"/>
  <c r="N850" i="58"/>
  <c r="O849" i="58"/>
  <c r="S849" i="58" s="1"/>
  <c r="N849" i="58"/>
  <c r="O848" i="58"/>
  <c r="S848" i="58" s="1"/>
  <c r="N848" i="58"/>
  <c r="O847" i="58"/>
  <c r="S847" i="58" s="1"/>
  <c r="N847" i="58"/>
  <c r="O846" i="58"/>
  <c r="S846" i="58" s="1"/>
  <c r="N846" i="58"/>
  <c r="O845" i="58"/>
  <c r="S845" i="58" s="1"/>
  <c r="N845" i="58"/>
  <c r="O844" i="58"/>
  <c r="P844" i="58" s="1"/>
  <c r="N844" i="58"/>
  <c r="Q843" i="58"/>
  <c r="O843" i="58"/>
  <c r="P843" i="58" s="1"/>
  <c r="N843" i="58"/>
  <c r="Q842" i="58"/>
  <c r="O842" i="58"/>
  <c r="N842" i="58"/>
  <c r="Q841" i="58"/>
  <c r="O841" i="58"/>
  <c r="P841" i="58" s="1"/>
  <c r="N841" i="58"/>
  <c r="Q840" i="58"/>
  <c r="O840" i="58"/>
  <c r="S840" i="58" s="1"/>
  <c r="N840" i="58"/>
  <c r="Q839" i="58"/>
  <c r="O839" i="58"/>
  <c r="S839" i="58" s="1"/>
  <c r="N839" i="58"/>
  <c r="Q838" i="58"/>
  <c r="O838" i="58"/>
  <c r="S838" i="58" s="1"/>
  <c r="N838" i="58"/>
  <c r="Q837" i="58"/>
  <c r="O837" i="58"/>
  <c r="S837" i="58" s="1"/>
  <c r="N837" i="58"/>
  <c r="Q836" i="58"/>
  <c r="O836" i="58"/>
  <c r="P836" i="58" s="1"/>
  <c r="N836" i="58"/>
  <c r="Q835" i="58"/>
  <c r="O835" i="58"/>
  <c r="P835" i="58" s="1"/>
  <c r="N835" i="58"/>
  <c r="Q834" i="58"/>
  <c r="O834" i="58"/>
  <c r="N834" i="58"/>
  <c r="Q833" i="58"/>
  <c r="O833" i="58"/>
  <c r="P833" i="58" s="1"/>
  <c r="N833" i="58"/>
  <c r="Q832" i="58"/>
  <c r="O832" i="58"/>
  <c r="N832" i="58"/>
  <c r="Q831" i="58"/>
  <c r="O831" i="58"/>
  <c r="P831" i="58" s="1"/>
  <c r="N831" i="58"/>
  <c r="Q830" i="58"/>
  <c r="O830" i="58"/>
  <c r="P830" i="58" s="1"/>
  <c r="N830" i="58"/>
  <c r="Q829" i="58"/>
  <c r="O829" i="58"/>
  <c r="S829" i="58" s="1"/>
  <c r="N829" i="58"/>
  <c r="Q828" i="58"/>
  <c r="O828" i="58"/>
  <c r="P828" i="58" s="1"/>
  <c r="N828" i="58"/>
  <c r="Q827" i="58"/>
  <c r="O827" i="58"/>
  <c r="N827" i="58"/>
  <c r="Q826" i="58"/>
  <c r="O826" i="58"/>
  <c r="N826" i="58"/>
  <c r="Q825" i="58"/>
  <c r="O825" i="58"/>
  <c r="P825" i="58" s="1"/>
  <c r="N825" i="58"/>
  <c r="Q824" i="58"/>
  <c r="O824" i="58"/>
  <c r="S824" i="58" s="1"/>
  <c r="N824" i="58"/>
  <c r="Q823" i="58"/>
  <c r="O823" i="58"/>
  <c r="S823" i="58" s="1"/>
  <c r="N823" i="58"/>
  <c r="Q822" i="58"/>
  <c r="O822" i="58"/>
  <c r="P822" i="58" s="1"/>
  <c r="N822" i="58"/>
  <c r="Q821" i="58"/>
  <c r="O821" i="58"/>
  <c r="N821" i="58"/>
  <c r="Q820" i="58"/>
  <c r="O820" i="58"/>
  <c r="P820" i="58" s="1"/>
  <c r="N820" i="58"/>
  <c r="Q819" i="58"/>
  <c r="O819" i="58"/>
  <c r="P819" i="58" s="1"/>
  <c r="N819" i="58"/>
  <c r="Q818" i="58"/>
  <c r="O818" i="58"/>
  <c r="N818" i="58"/>
  <c r="Q817" i="58"/>
  <c r="O817" i="58"/>
  <c r="P817" i="58" s="1"/>
  <c r="N817" i="58"/>
  <c r="Q816" i="58"/>
  <c r="O816" i="58"/>
  <c r="S816" i="58" s="1"/>
  <c r="N816" i="58"/>
  <c r="Q815" i="58"/>
  <c r="O815" i="58"/>
  <c r="S815" i="58" s="1"/>
  <c r="N815" i="58"/>
  <c r="R814" i="58"/>
  <c r="Q814" i="58"/>
  <c r="O814" i="58"/>
  <c r="P814" i="58" s="1"/>
  <c r="N814" i="58"/>
  <c r="R813" i="58"/>
  <c r="Q813" i="58"/>
  <c r="O813" i="58"/>
  <c r="N813" i="58"/>
  <c r="R812" i="58"/>
  <c r="Q812" i="58"/>
  <c r="O812" i="58"/>
  <c r="S812" i="58" s="1"/>
  <c r="N812" i="58"/>
  <c r="R811" i="58"/>
  <c r="Q811" i="58"/>
  <c r="O811" i="58"/>
  <c r="N811" i="58"/>
  <c r="R810" i="58"/>
  <c r="Q810" i="58"/>
  <c r="O810" i="58"/>
  <c r="P810" i="58" s="1"/>
  <c r="N810" i="58"/>
  <c r="R809" i="58"/>
  <c r="Q809" i="58"/>
  <c r="O809" i="58"/>
  <c r="N809" i="58"/>
  <c r="R808" i="58"/>
  <c r="Q808" i="58"/>
  <c r="O808" i="58"/>
  <c r="N808" i="58"/>
  <c r="R807" i="58"/>
  <c r="Q807" i="58"/>
  <c r="O807" i="58"/>
  <c r="P807" i="58" s="1"/>
  <c r="N807" i="58"/>
  <c r="R806" i="58"/>
  <c r="Q806" i="58"/>
  <c r="O806" i="58"/>
  <c r="N806" i="58"/>
  <c r="R805" i="58"/>
  <c r="Q805" i="58"/>
  <c r="O805" i="58"/>
  <c r="N805" i="58"/>
  <c r="R804" i="58"/>
  <c r="Q804" i="58"/>
  <c r="O804" i="58"/>
  <c r="S804" i="58" s="1"/>
  <c r="N804" i="58"/>
  <c r="R803" i="58"/>
  <c r="Q803" i="58"/>
  <c r="O803" i="58"/>
  <c r="S803" i="58" s="1"/>
  <c r="N803" i="58"/>
  <c r="R802" i="58"/>
  <c r="Q802" i="58"/>
  <c r="O802" i="58"/>
  <c r="P802" i="58" s="1"/>
  <c r="N802" i="58"/>
  <c r="R801" i="58"/>
  <c r="Q801" i="58"/>
  <c r="O801" i="58"/>
  <c r="N801" i="58"/>
  <c r="R800" i="58"/>
  <c r="Q800" i="58"/>
  <c r="O800" i="58"/>
  <c r="N800" i="58"/>
  <c r="R799" i="58"/>
  <c r="Q799" i="58"/>
  <c r="O799" i="58"/>
  <c r="P799" i="58" s="1"/>
  <c r="N799" i="58"/>
  <c r="R798" i="58"/>
  <c r="Q798" i="58"/>
  <c r="O798" i="58"/>
  <c r="P798" i="58" s="1"/>
  <c r="N798" i="58"/>
  <c r="R797" i="58"/>
  <c r="Q797" i="58"/>
  <c r="O797" i="58"/>
  <c r="N797" i="58"/>
  <c r="R796" i="58"/>
  <c r="Q796" i="58"/>
  <c r="O796" i="58"/>
  <c r="N796" i="58"/>
  <c r="R795" i="58"/>
  <c r="Q795" i="58"/>
  <c r="O795" i="58"/>
  <c r="S795" i="58" s="1"/>
  <c r="N795" i="58"/>
  <c r="R794" i="58"/>
  <c r="Q794" i="58"/>
  <c r="O794" i="58"/>
  <c r="P794" i="58" s="1"/>
  <c r="N794" i="58"/>
  <c r="R793" i="58"/>
  <c r="Q793" i="58"/>
  <c r="O793" i="58"/>
  <c r="N793" i="58"/>
  <c r="R792" i="58"/>
  <c r="Q792" i="58"/>
  <c r="O792" i="58"/>
  <c r="N792" i="58"/>
  <c r="R791" i="58"/>
  <c r="Q791" i="58"/>
  <c r="O791" i="58"/>
  <c r="P791" i="58" s="1"/>
  <c r="N791" i="58"/>
  <c r="R790" i="58"/>
  <c r="Q790" i="58"/>
  <c r="O790" i="58"/>
  <c r="P790" i="58" s="1"/>
  <c r="N790" i="58"/>
  <c r="R789" i="58"/>
  <c r="Q789" i="58"/>
  <c r="O789" i="58"/>
  <c r="N789" i="58"/>
  <c r="R788" i="58"/>
  <c r="Q788" i="58"/>
  <c r="O788" i="58"/>
  <c r="S788" i="58" s="1"/>
  <c r="N788" i="58"/>
  <c r="R787" i="58"/>
  <c r="Q787" i="58"/>
  <c r="O787" i="58"/>
  <c r="S787" i="58" s="1"/>
  <c r="N787" i="58"/>
  <c r="R786" i="58"/>
  <c r="Q786" i="58"/>
  <c r="O786" i="58"/>
  <c r="P786" i="58" s="1"/>
  <c r="N786" i="58"/>
  <c r="R785" i="58"/>
  <c r="Q785" i="58"/>
  <c r="O785" i="58"/>
  <c r="N785" i="58"/>
  <c r="R784" i="58"/>
  <c r="Q784" i="58"/>
  <c r="O784" i="58"/>
  <c r="N784" i="58"/>
  <c r="R783" i="58"/>
  <c r="Q783" i="58"/>
  <c r="O783" i="58"/>
  <c r="N783" i="58"/>
  <c r="R782" i="58"/>
  <c r="Q782" i="58"/>
  <c r="O782" i="58"/>
  <c r="P782" i="58" s="1"/>
  <c r="N782" i="58"/>
  <c r="R781" i="58"/>
  <c r="Q781" i="58"/>
  <c r="O781" i="58"/>
  <c r="N781" i="58"/>
  <c r="R780" i="58"/>
  <c r="Q780" i="58"/>
  <c r="O780" i="58"/>
  <c r="S780" i="58" s="1"/>
  <c r="N780" i="58"/>
  <c r="R779" i="58"/>
  <c r="Q779" i="58"/>
  <c r="O779" i="58"/>
  <c r="P779" i="58" s="1"/>
  <c r="N779" i="58"/>
  <c r="R778" i="58"/>
  <c r="Q778" i="58"/>
  <c r="O778" i="58"/>
  <c r="P778" i="58" s="1"/>
  <c r="N778" i="58"/>
  <c r="R777" i="58"/>
  <c r="Q777" i="58"/>
  <c r="O777" i="58"/>
  <c r="N777" i="58"/>
  <c r="R776" i="58"/>
  <c r="Q776" i="58"/>
  <c r="O776" i="58"/>
  <c r="N776" i="58"/>
  <c r="R775" i="58"/>
  <c r="Q775" i="58"/>
  <c r="O775" i="58"/>
  <c r="S775" i="58" s="1"/>
  <c r="N775" i="58"/>
  <c r="R774" i="58"/>
  <c r="Q774" i="58"/>
  <c r="O774" i="58"/>
  <c r="P774" i="58" s="1"/>
  <c r="N774" i="58"/>
  <c r="R773" i="58"/>
  <c r="Q773" i="58"/>
  <c r="O773" i="58"/>
  <c r="N773" i="58"/>
  <c r="R772" i="58"/>
  <c r="Q772" i="58"/>
  <c r="O772" i="58"/>
  <c r="S772" i="58" s="1"/>
  <c r="N772" i="58"/>
  <c r="R771" i="58"/>
  <c r="Q771" i="58"/>
  <c r="O771" i="58"/>
  <c r="P771" i="58" s="1"/>
  <c r="N771" i="58"/>
  <c r="R770" i="58"/>
  <c r="Q770" i="58"/>
  <c r="O770" i="58"/>
  <c r="N770" i="58"/>
  <c r="R769" i="58"/>
  <c r="Q769" i="58"/>
  <c r="O769" i="58"/>
  <c r="N769" i="58"/>
  <c r="R768" i="58"/>
  <c r="Q768" i="58"/>
  <c r="O768" i="58"/>
  <c r="N768" i="58"/>
  <c r="R767" i="58"/>
  <c r="Q767" i="58"/>
  <c r="O767" i="58"/>
  <c r="S767" i="58" s="1"/>
  <c r="N767" i="58"/>
  <c r="R766" i="58"/>
  <c r="Q766" i="58"/>
  <c r="O766" i="58"/>
  <c r="P766" i="58" s="1"/>
  <c r="N766" i="58"/>
  <c r="R765" i="58"/>
  <c r="Q765" i="58"/>
  <c r="O765" i="58"/>
  <c r="N765" i="58"/>
  <c r="R764" i="58"/>
  <c r="Q764" i="58"/>
  <c r="O764" i="58"/>
  <c r="S764" i="58" s="1"/>
  <c r="N764" i="58"/>
  <c r="R763" i="58"/>
  <c r="Q763" i="58"/>
  <c r="O763" i="58"/>
  <c r="P763" i="58" s="1"/>
  <c r="N763" i="58"/>
  <c r="R762" i="58"/>
  <c r="Q762" i="58"/>
  <c r="O762" i="58"/>
  <c r="P762" i="58" s="1"/>
  <c r="N762" i="58"/>
  <c r="R761" i="58"/>
  <c r="Q761" i="58"/>
  <c r="O761" i="58"/>
  <c r="N761" i="58"/>
  <c r="R760" i="58"/>
  <c r="Q760" i="58"/>
  <c r="O760" i="58"/>
  <c r="N760" i="58"/>
  <c r="R759" i="58"/>
  <c r="Q759" i="58"/>
  <c r="O759" i="58"/>
  <c r="S759" i="58" s="1"/>
  <c r="N759" i="58"/>
  <c r="R758" i="58"/>
  <c r="Q758" i="58"/>
  <c r="O758" i="58"/>
  <c r="P758" i="58" s="1"/>
  <c r="N758" i="58"/>
  <c r="R757" i="58"/>
  <c r="Q757" i="58"/>
  <c r="O757" i="58"/>
  <c r="N757" i="58"/>
  <c r="R756" i="58"/>
  <c r="Q756" i="58"/>
  <c r="O756" i="58"/>
  <c r="S756" i="58" s="1"/>
  <c r="N756" i="58"/>
  <c r="R755" i="58"/>
  <c r="Q755" i="58"/>
  <c r="O755" i="58"/>
  <c r="P755" i="58" s="1"/>
  <c r="N755" i="58"/>
  <c r="R754" i="58"/>
  <c r="Q754" i="58"/>
  <c r="O754" i="58"/>
  <c r="P754" i="58" s="1"/>
  <c r="N754" i="58"/>
  <c r="R753" i="58"/>
  <c r="Q753" i="58"/>
  <c r="O753" i="58"/>
  <c r="N753" i="58"/>
  <c r="R752" i="58"/>
  <c r="Q752" i="58"/>
  <c r="O752" i="58"/>
  <c r="N752" i="58"/>
  <c r="R751" i="58"/>
  <c r="Q751" i="58"/>
  <c r="O751" i="58"/>
  <c r="P751" i="58" s="1"/>
  <c r="N751" i="58"/>
  <c r="R750" i="58"/>
  <c r="Q750" i="58"/>
  <c r="O750" i="58"/>
  <c r="P750" i="58" s="1"/>
  <c r="N750" i="58"/>
  <c r="R749" i="58"/>
  <c r="Q749" i="58"/>
  <c r="O749" i="58"/>
  <c r="N749" i="58"/>
  <c r="R748" i="58"/>
  <c r="Q748" i="58"/>
  <c r="O748" i="58"/>
  <c r="S748" i="58" s="1"/>
  <c r="N748" i="58"/>
  <c r="R747" i="58"/>
  <c r="Q747" i="58"/>
  <c r="O747" i="58"/>
  <c r="N747" i="58"/>
  <c r="R746" i="58"/>
  <c r="Q746" i="58"/>
  <c r="O746" i="58"/>
  <c r="P746" i="58" s="1"/>
  <c r="N746" i="58"/>
  <c r="R745" i="58"/>
  <c r="Q745" i="58"/>
  <c r="O745" i="58"/>
  <c r="N745" i="58"/>
  <c r="R744" i="58"/>
  <c r="Q744" i="58"/>
  <c r="O744" i="58"/>
  <c r="N744" i="58"/>
  <c r="R743" i="58"/>
  <c r="Q743" i="58"/>
  <c r="O743" i="58"/>
  <c r="P743" i="58" s="1"/>
  <c r="N743" i="58"/>
  <c r="R742" i="58"/>
  <c r="Q742" i="58"/>
  <c r="O742" i="58"/>
  <c r="N742" i="58"/>
  <c r="R741" i="58"/>
  <c r="Q741" i="58"/>
  <c r="O741" i="58"/>
  <c r="N741" i="58"/>
  <c r="R740" i="58"/>
  <c r="Q740" i="58"/>
  <c r="O740" i="58"/>
  <c r="S740" i="58" s="1"/>
  <c r="N740" i="58"/>
  <c r="R739" i="58"/>
  <c r="Q739" i="58"/>
  <c r="O739" i="58"/>
  <c r="S739" i="58" s="1"/>
  <c r="N739" i="58"/>
  <c r="R738" i="58"/>
  <c r="Q738" i="58"/>
  <c r="O738" i="58"/>
  <c r="P738" i="58" s="1"/>
  <c r="N738" i="58"/>
  <c r="R737" i="58"/>
  <c r="Q737" i="58"/>
  <c r="O737" i="58"/>
  <c r="N737" i="58"/>
  <c r="R736" i="58"/>
  <c r="Q736" i="58"/>
  <c r="O736" i="58"/>
  <c r="N736" i="58"/>
  <c r="R735" i="58"/>
  <c r="Q735" i="58"/>
  <c r="O735" i="58"/>
  <c r="P735" i="58" s="1"/>
  <c r="N735" i="58"/>
  <c r="R734" i="58"/>
  <c r="Q734" i="58"/>
  <c r="O734" i="58"/>
  <c r="P734" i="58" s="1"/>
  <c r="N734" i="58"/>
  <c r="R733" i="58"/>
  <c r="Q733" i="58"/>
  <c r="O733" i="58"/>
  <c r="N733" i="58"/>
  <c r="R732" i="58"/>
  <c r="Q732" i="58"/>
  <c r="O732" i="58"/>
  <c r="N732" i="58"/>
  <c r="R731" i="58"/>
  <c r="Q731" i="58"/>
  <c r="O731" i="58"/>
  <c r="S731" i="58" s="1"/>
  <c r="N731" i="58"/>
  <c r="R730" i="58"/>
  <c r="Q730" i="58"/>
  <c r="O730" i="58"/>
  <c r="P730" i="58" s="1"/>
  <c r="N730" i="58"/>
  <c r="R729" i="58"/>
  <c r="Q729" i="58"/>
  <c r="O729" i="58"/>
  <c r="N729" i="58"/>
  <c r="R728" i="58"/>
  <c r="Q728" i="58"/>
  <c r="O728" i="58"/>
  <c r="N728" i="58"/>
  <c r="R727" i="58"/>
  <c r="Q727" i="58"/>
  <c r="O727" i="58"/>
  <c r="S727" i="58" s="1"/>
  <c r="N727" i="58"/>
  <c r="R726" i="58"/>
  <c r="Q726" i="58"/>
  <c r="O726" i="58"/>
  <c r="P726" i="58" s="1"/>
  <c r="N726" i="58"/>
  <c r="R725" i="58"/>
  <c r="Q725" i="58"/>
  <c r="O725" i="58"/>
  <c r="N725" i="58"/>
  <c r="R724" i="58"/>
  <c r="Q724" i="58"/>
  <c r="O724" i="58"/>
  <c r="S724" i="58" s="1"/>
  <c r="N724" i="58"/>
  <c r="R723" i="58"/>
  <c r="Q723" i="58"/>
  <c r="O723" i="58"/>
  <c r="S723" i="58" s="1"/>
  <c r="N723" i="58"/>
  <c r="R722" i="58"/>
  <c r="Q722" i="58"/>
  <c r="O722" i="58"/>
  <c r="P722" i="58" s="1"/>
  <c r="N722" i="58"/>
  <c r="R721" i="58"/>
  <c r="Q721" i="58"/>
  <c r="O721" i="58"/>
  <c r="N721" i="58"/>
  <c r="R720" i="58"/>
  <c r="Q720" i="58"/>
  <c r="O720" i="58"/>
  <c r="N720" i="58"/>
  <c r="R719" i="58"/>
  <c r="Q719" i="58"/>
  <c r="O719" i="58"/>
  <c r="N719" i="58"/>
  <c r="R718" i="58"/>
  <c r="Q718" i="58"/>
  <c r="O718" i="58"/>
  <c r="P718" i="58" s="1"/>
  <c r="N718" i="58"/>
  <c r="R717" i="58"/>
  <c r="Q717" i="58"/>
  <c r="O717" i="58"/>
  <c r="N717" i="58"/>
  <c r="R716" i="58"/>
  <c r="Q716" i="58"/>
  <c r="O716" i="58"/>
  <c r="S716" i="58" s="1"/>
  <c r="N716" i="58"/>
  <c r="R715" i="58"/>
  <c r="Q715" i="58"/>
  <c r="O715" i="58"/>
  <c r="P715" i="58" s="1"/>
  <c r="N715" i="58"/>
  <c r="R714" i="58"/>
  <c r="Q714" i="58"/>
  <c r="O714" i="58"/>
  <c r="P714" i="58" s="1"/>
  <c r="N714" i="58"/>
  <c r="R713" i="58"/>
  <c r="Q713" i="58"/>
  <c r="O713" i="58"/>
  <c r="N713" i="58"/>
  <c r="R712" i="58"/>
  <c r="Q712" i="58"/>
  <c r="O712" i="58"/>
  <c r="N712" i="58"/>
  <c r="R711" i="58"/>
  <c r="Q711" i="58"/>
  <c r="O711" i="58"/>
  <c r="S711" i="58" s="1"/>
  <c r="N711" i="58"/>
  <c r="R710" i="58"/>
  <c r="Q710" i="58"/>
  <c r="O710" i="58"/>
  <c r="P710" i="58" s="1"/>
  <c r="N710" i="58"/>
  <c r="R709" i="58"/>
  <c r="Q709" i="58"/>
  <c r="O709" i="58"/>
  <c r="N709" i="58"/>
  <c r="R708" i="58"/>
  <c r="Q708" i="58"/>
  <c r="O708" i="58"/>
  <c r="S708" i="58" s="1"/>
  <c r="N708" i="58"/>
  <c r="R707" i="58"/>
  <c r="Q707" i="58"/>
  <c r="O707" i="58"/>
  <c r="P707" i="58" s="1"/>
  <c r="N707" i="58"/>
  <c r="R706" i="58"/>
  <c r="Q706" i="58"/>
  <c r="O706" i="58"/>
  <c r="N706" i="58"/>
  <c r="R705" i="58"/>
  <c r="Q705" i="58"/>
  <c r="O705" i="58"/>
  <c r="N705" i="58"/>
  <c r="R704" i="58"/>
  <c r="Q704" i="58"/>
  <c r="O704" i="58"/>
  <c r="N704" i="58"/>
  <c r="R703" i="58"/>
  <c r="Q703" i="58"/>
  <c r="O703" i="58"/>
  <c r="S703" i="58" s="1"/>
  <c r="N703" i="58"/>
  <c r="R702" i="58"/>
  <c r="Q702" i="58"/>
  <c r="O702" i="58"/>
  <c r="P702" i="58" s="1"/>
  <c r="N702" i="58"/>
  <c r="R701" i="58"/>
  <c r="Q701" i="58"/>
  <c r="O701" i="58"/>
  <c r="N701" i="58"/>
  <c r="R700" i="58"/>
  <c r="Q700" i="58"/>
  <c r="O700" i="58"/>
  <c r="S700" i="58" s="1"/>
  <c r="N700" i="58"/>
  <c r="R699" i="58"/>
  <c r="Q699" i="58"/>
  <c r="O699" i="58"/>
  <c r="P699" i="58" s="1"/>
  <c r="N699" i="58"/>
  <c r="R698" i="58"/>
  <c r="Q698" i="58"/>
  <c r="O698" i="58"/>
  <c r="P698" i="58" s="1"/>
  <c r="N698" i="58"/>
  <c r="R697" i="58"/>
  <c r="Q697" i="58"/>
  <c r="O697" i="58"/>
  <c r="N697" i="58"/>
  <c r="R696" i="58"/>
  <c r="Q696" i="58"/>
  <c r="O696" i="58"/>
  <c r="N696" i="58"/>
  <c r="R695" i="58"/>
  <c r="Q695" i="58"/>
  <c r="O695" i="58"/>
  <c r="S695" i="58" s="1"/>
  <c r="N695" i="58"/>
  <c r="R694" i="58"/>
  <c r="Q694" i="58"/>
  <c r="O694" i="58"/>
  <c r="P694" i="58" s="1"/>
  <c r="N694" i="58"/>
  <c r="R693" i="58"/>
  <c r="Q693" i="58"/>
  <c r="O693" i="58"/>
  <c r="N693" i="58"/>
  <c r="R692" i="58"/>
  <c r="Q692" i="58"/>
  <c r="O692" i="58"/>
  <c r="S692" i="58" s="1"/>
  <c r="N692" i="58"/>
  <c r="R691" i="58"/>
  <c r="Q691" i="58"/>
  <c r="O691" i="58"/>
  <c r="S691" i="58" s="1"/>
  <c r="N691" i="58"/>
  <c r="R690" i="58"/>
  <c r="Q690" i="58"/>
  <c r="O690" i="58"/>
  <c r="P690" i="58" s="1"/>
  <c r="N690" i="58"/>
  <c r="R689" i="58"/>
  <c r="Q689" i="58"/>
  <c r="O689" i="58"/>
  <c r="N689" i="58"/>
  <c r="R688" i="58"/>
  <c r="Q688" i="58"/>
  <c r="O688" i="58"/>
  <c r="N688" i="58"/>
  <c r="R687" i="58"/>
  <c r="Q687" i="58"/>
  <c r="O687" i="58"/>
  <c r="P687" i="58" s="1"/>
  <c r="N687" i="58"/>
  <c r="R686" i="58"/>
  <c r="Q686" i="58"/>
  <c r="O686" i="58"/>
  <c r="P686" i="58" s="1"/>
  <c r="N686" i="58"/>
  <c r="R685" i="58"/>
  <c r="Q685" i="58"/>
  <c r="O685" i="58"/>
  <c r="N685" i="58"/>
  <c r="R684" i="58"/>
  <c r="Q684" i="58"/>
  <c r="O684" i="58"/>
  <c r="S684" i="58" s="1"/>
  <c r="N684" i="58"/>
  <c r="R683" i="58"/>
  <c r="Q683" i="58"/>
  <c r="O683" i="58"/>
  <c r="N683" i="58"/>
  <c r="R682" i="58"/>
  <c r="Q682" i="58"/>
  <c r="O682" i="58"/>
  <c r="P682" i="58" s="1"/>
  <c r="N682" i="58"/>
  <c r="R681" i="58"/>
  <c r="Q681" i="58"/>
  <c r="O681" i="58"/>
  <c r="N681" i="58"/>
  <c r="R680" i="58"/>
  <c r="Q680" i="58"/>
  <c r="O680" i="58"/>
  <c r="N680" i="58"/>
  <c r="R679" i="58"/>
  <c r="Q679" i="58"/>
  <c r="O679" i="58"/>
  <c r="P679" i="58" s="1"/>
  <c r="N679" i="58"/>
  <c r="R678" i="58"/>
  <c r="Q678" i="58"/>
  <c r="O678" i="58"/>
  <c r="N678" i="58"/>
  <c r="R677" i="58"/>
  <c r="Q677" i="58"/>
  <c r="O677" i="58"/>
  <c r="N677" i="58"/>
  <c r="R676" i="58"/>
  <c r="Q676" i="58"/>
  <c r="O676" i="58"/>
  <c r="S676" i="58" s="1"/>
  <c r="N676" i="58"/>
  <c r="R675" i="58"/>
  <c r="Q675" i="58"/>
  <c r="O675" i="58"/>
  <c r="S675" i="58" s="1"/>
  <c r="N675" i="58"/>
  <c r="R674" i="58"/>
  <c r="Q674" i="58"/>
  <c r="O674" i="58"/>
  <c r="P674" i="58" s="1"/>
  <c r="N674" i="58"/>
  <c r="R673" i="58"/>
  <c r="Q673" i="58"/>
  <c r="O673" i="58"/>
  <c r="N673" i="58"/>
  <c r="R672" i="58"/>
  <c r="Q672" i="58"/>
  <c r="O672" i="58"/>
  <c r="N672" i="58"/>
  <c r="R671" i="58"/>
  <c r="Q671" i="58"/>
  <c r="O671" i="58"/>
  <c r="P671" i="58" s="1"/>
  <c r="N671" i="58"/>
  <c r="R670" i="58"/>
  <c r="Q670" i="58"/>
  <c r="O670" i="58"/>
  <c r="P670" i="58" s="1"/>
  <c r="N670" i="58"/>
  <c r="R669" i="58"/>
  <c r="Q669" i="58"/>
  <c r="O669" i="58"/>
  <c r="N669" i="58"/>
  <c r="R668" i="58"/>
  <c r="Q668" i="58"/>
  <c r="O668" i="58"/>
  <c r="N668" i="58"/>
  <c r="R667" i="58"/>
  <c r="Q667" i="58"/>
  <c r="O667" i="58"/>
  <c r="S667" i="58" s="1"/>
  <c r="N667" i="58"/>
  <c r="R666" i="58"/>
  <c r="Q666" i="58"/>
  <c r="O666" i="58"/>
  <c r="P666" i="58" s="1"/>
  <c r="N666" i="58"/>
  <c r="R665" i="58"/>
  <c r="Q665" i="58"/>
  <c r="O665" i="58"/>
  <c r="N665" i="58"/>
  <c r="R664" i="58"/>
  <c r="Q664" i="58"/>
  <c r="O664" i="58"/>
  <c r="N664" i="58"/>
  <c r="R663" i="58"/>
  <c r="Q663" i="58"/>
  <c r="O663" i="58"/>
  <c r="S663" i="58" s="1"/>
  <c r="N663" i="58"/>
  <c r="R662" i="58"/>
  <c r="Q662" i="58"/>
  <c r="O662" i="58"/>
  <c r="P662" i="58" s="1"/>
  <c r="N662" i="58"/>
  <c r="R661" i="58"/>
  <c r="Q661" i="58"/>
  <c r="O661" i="58"/>
  <c r="N661" i="58"/>
  <c r="R660" i="58"/>
  <c r="Q660" i="58"/>
  <c r="O660" i="58"/>
  <c r="S660" i="58" s="1"/>
  <c r="N660" i="58"/>
  <c r="R659" i="58"/>
  <c r="Q659" i="58"/>
  <c r="O659" i="58"/>
  <c r="S659" i="58" s="1"/>
  <c r="N659" i="58"/>
  <c r="R658" i="58"/>
  <c r="Q658" i="58"/>
  <c r="O658" i="58"/>
  <c r="P658" i="58" s="1"/>
  <c r="N658" i="58"/>
  <c r="R657" i="58"/>
  <c r="Q657" i="58"/>
  <c r="O657" i="58"/>
  <c r="N657" i="58"/>
  <c r="R656" i="58"/>
  <c r="Q656" i="58"/>
  <c r="O656" i="58"/>
  <c r="N656" i="58"/>
  <c r="R655" i="58"/>
  <c r="Q655" i="58"/>
  <c r="O655" i="58"/>
  <c r="N655" i="58"/>
  <c r="R654" i="58"/>
  <c r="Q654" i="58"/>
  <c r="O654" i="58"/>
  <c r="P654" i="58" s="1"/>
  <c r="N654" i="58"/>
  <c r="R653" i="58"/>
  <c r="Q653" i="58"/>
  <c r="O653" i="58"/>
  <c r="N653" i="58"/>
  <c r="R652" i="58"/>
  <c r="Q652" i="58"/>
  <c r="O652" i="58"/>
  <c r="S652" i="58" s="1"/>
  <c r="N652" i="58"/>
  <c r="R651" i="58"/>
  <c r="Q651" i="58"/>
  <c r="O651" i="58"/>
  <c r="P651" i="58" s="1"/>
  <c r="N651" i="58"/>
  <c r="R650" i="58"/>
  <c r="Q650" i="58"/>
  <c r="O650" i="58"/>
  <c r="P650" i="58" s="1"/>
  <c r="N650" i="58"/>
  <c r="R649" i="58"/>
  <c r="Q649" i="58"/>
  <c r="O649" i="58"/>
  <c r="N649" i="58"/>
  <c r="R648" i="58"/>
  <c r="Q648" i="58"/>
  <c r="O648" i="58"/>
  <c r="N648" i="58"/>
  <c r="R647" i="58"/>
  <c r="Q647" i="58"/>
  <c r="O647" i="58"/>
  <c r="S647" i="58" s="1"/>
  <c r="N647" i="58"/>
  <c r="R646" i="58"/>
  <c r="Q646" i="58"/>
  <c r="O646" i="58"/>
  <c r="P646" i="58" s="1"/>
  <c r="N646" i="58"/>
  <c r="R645" i="58"/>
  <c r="Q645" i="58"/>
  <c r="O645" i="58"/>
  <c r="N645" i="58"/>
  <c r="R644" i="58"/>
  <c r="Q644" i="58"/>
  <c r="O644" i="58"/>
  <c r="S644" i="58" s="1"/>
  <c r="N644" i="58"/>
  <c r="R643" i="58"/>
  <c r="Q643" i="58"/>
  <c r="O643" i="58"/>
  <c r="P643" i="58" s="1"/>
  <c r="N643" i="58"/>
  <c r="R642" i="58"/>
  <c r="Q642" i="58"/>
  <c r="O642" i="58"/>
  <c r="N642" i="58"/>
  <c r="R641" i="58"/>
  <c r="Q641" i="58"/>
  <c r="O641" i="58"/>
  <c r="N641" i="58"/>
  <c r="R640" i="58"/>
  <c r="Q640" i="58"/>
  <c r="O640" i="58"/>
  <c r="N640" i="58"/>
  <c r="R639" i="58"/>
  <c r="Q639" i="58"/>
  <c r="O639" i="58"/>
  <c r="S639" i="58" s="1"/>
  <c r="N639" i="58"/>
  <c r="R638" i="58"/>
  <c r="Q638" i="58"/>
  <c r="O638" i="58"/>
  <c r="P638" i="58" s="1"/>
  <c r="N638" i="58"/>
  <c r="R637" i="58"/>
  <c r="Q637" i="58"/>
  <c r="O637" i="58"/>
  <c r="N637" i="58"/>
  <c r="R636" i="58"/>
  <c r="Q636" i="58"/>
  <c r="O636" i="58"/>
  <c r="S636" i="58" s="1"/>
  <c r="N636" i="58"/>
  <c r="R635" i="58"/>
  <c r="Q635" i="58"/>
  <c r="O635" i="58"/>
  <c r="P635" i="58" s="1"/>
  <c r="N635" i="58"/>
  <c r="R634" i="58"/>
  <c r="Q634" i="58"/>
  <c r="O634" i="58"/>
  <c r="P634" i="58" s="1"/>
  <c r="N634" i="58"/>
  <c r="R633" i="58"/>
  <c r="Q633" i="58"/>
  <c r="O633" i="58"/>
  <c r="N633" i="58"/>
  <c r="R632" i="58"/>
  <c r="Q632" i="58"/>
  <c r="O632" i="58"/>
  <c r="N632" i="58"/>
  <c r="R631" i="58"/>
  <c r="Q631" i="58"/>
  <c r="O631" i="58"/>
  <c r="S631" i="58" s="1"/>
  <c r="N631" i="58"/>
  <c r="R630" i="58"/>
  <c r="Q630" i="58"/>
  <c r="O630" i="58"/>
  <c r="P630" i="58" s="1"/>
  <c r="N630" i="58"/>
  <c r="R629" i="58"/>
  <c r="Q629" i="58"/>
  <c r="O629" i="58"/>
  <c r="N629" i="58"/>
  <c r="R628" i="58"/>
  <c r="Q628" i="58"/>
  <c r="O628" i="58"/>
  <c r="S628" i="58" s="1"/>
  <c r="N628" i="58"/>
  <c r="R627" i="58"/>
  <c r="Q627" i="58"/>
  <c r="O627" i="58"/>
  <c r="S627" i="58" s="1"/>
  <c r="N627" i="58"/>
  <c r="R626" i="58"/>
  <c r="Q626" i="58"/>
  <c r="O626" i="58"/>
  <c r="P626" i="58" s="1"/>
  <c r="N626" i="58"/>
  <c r="R625" i="58"/>
  <c r="Q625" i="58"/>
  <c r="O625" i="58"/>
  <c r="N625" i="58"/>
  <c r="R624" i="58"/>
  <c r="Q624" i="58"/>
  <c r="O624" i="58"/>
  <c r="N624" i="58"/>
  <c r="R623" i="58"/>
  <c r="Q623" i="58"/>
  <c r="O623" i="58"/>
  <c r="P623" i="58" s="1"/>
  <c r="N623" i="58"/>
  <c r="R622" i="58"/>
  <c r="Q622" i="58"/>
  <c r="O622" i="58"/>
  <c r="P622" i="58" s="1"/>
  <c r="N622" i="58"/>
  <c r="R621" i="58"/>
  <c r="Q621" i="58"/>
  <c r="O621" i="58"/>
  <c r="N621" i="58"/>
  <c r="R620" i="58"/>
  <c r="Q620" i="58"/>
  <c r="O620" i="58"/>
  <c r="S620" i="58" s="1"/>
  <c r="N620" i="58"/>
  <c r="R619" i="58"/>
  <c r="Q619" i="58"/>
  <c r="O619" i="58"/>
  <c r="N619" i="58"/>
  <c r="R618" i="58"/>
  <c r="Q618" i="58"/>
  <c r="O618" i="58"/>
  <c r="P618" i="58" s="1"/>
  <c r="N618" i="58"/>
  <c r="R617" i="58"/>
  <c r="Q617" i="58"/>
  <c r="O617" i="58"/>
  <c r="N617" i="58"/>
  <c r="R616" i="58"/>
  <c r="Q616" i="58"/>
  <c r="O616" i="58"/>
  <c r="N616" i="58"/>
  <c r="R615" i="58"/>
  <c r="Q615" i="58"/>
  <c r="O615" i="58"/>
  <c r="P615" i="58" s="1"/>
  <c r="N615" i="58"/>
  <c r="R614" i="58"/>
  <c r="Q614" i="58"/>
  <c r="O614" i="58"/>
  <c r="N614" i="58"/>
  <c r="R613" i="58"/>
  <c r="Q613" i="58"/>
  <c r="O613" i="58"/>
  <c r="N613" i="58"/>
  <c r="R612" i="58"/>
  <c r="Q612" i="58"/>
  <c r="O612" i="58"/>
  <c r="S612" i="58" s="1"/>
  <c r="N612" i="58"/>
  <c r="R611" i="58"/>
  <c r="Q611" i="58"/>
  <c r="O611" i="58"/>
  <c r="S611" i="58" s="1"/>
  <c r="N611" i="58"/>
  <c r="R610" i="58"/>
  <c r="Q610" i="58"/>
  <c r="O610" i="58"/>
  <c r="P610" i="58" s="1"/>
  <c r="N610" i="58"/>
  <c r="R609" i="58"/>
  <c r="Q609" i="58"/>
  <c r="O609" i="58"/>
  <c r="N609" i="58"/>
  <c r="R608" i="58"/>
  <c r="Q608" i="58"/>
  <c r="O608" i="58"/>
  <c r="N608" i="58"/>
  <c r="R607" i="58"/>
  <c r="Q607" i="58"/>
  <c r="O607" i="58"/>
  <c r="P607" i="58" s="1"/>
  <c r="N607" i="58"/>
  <c r="R606" i="58"/>
  <c r="Q606" i="58"/>
  <c r="O606" i="58"/>
  <c r="P606" i="58" s="1"/>
  <c r="N606" i="58"/>
  <c r="R605" i="58"/>
  <c r="Q605" i="58"/>
  <c r="O605" i="58"/>
  <c r="N605" i="58"/>
  <c r="R604" i="58"/>
  <c r="Q604" i="58"/>
  <c r="O604" i="58"/>
  <c r="N604" i="58"/>
  <c r="R603" i="58"/>
  <c r="Q603" i="58"/>
  <c r="O603" i="58"/>
  <c r="S603" i="58" s="1"/>
  <c r="N603" i="58"/>
  <c r="R602" i="58"/>
  <c r="Q602" i="58"/>
  <c r="O602" i="58"/>
  <c r="P602" i="58" s="1"/>
  <c r="N602" i="58"/>
  <c r="R601" i="58"/>
  <c r="Q601" i="58"/>
  <c r="O601" i="58"/>
  <c r="N601" i="58"/>
  <c r="R600" i="58"/>
  <c r="Q600" i="58"/>
  <c r="O600" i="58"/>
  <c r="S600" i="58" s="1"/>
  <c r="N600" i="58"/>
  <c r="R599" i="58"/>
  <c r="Q599" i="58"/>
  <c r="O599" i="58"/>
  <c r="P599" i="58" s="1"/>
  <c r="N599" i="58"/>
  <c r="R598" i="58"/>
  <c r="Q598" i="58"/>
  <c r="O598" i="58"/>
  <c r="P598" i="58" s="1"/>
  <c r="N598" i="58"/>
  <c r="R597" i="58"/>
  <c r="Q597" i="58"/>
  <c r="O597" i="58"/>
  <c r="N597" i="58"/>
  <c r="R596" i="58"/>
  <c r="Q596" i="58"/>
  <c r="O596" i="58"/>
  <c r="N596" i="58"/>
  <c r="R595" i="58"/>
  <c r="Q595" i="58"/>
  <c r="O595" i="58"/>
  <c r="S595" i="58" s="1"/>
  <c r="N595" i="58"/>
  <c r="R594" i="58"/>
  <c r="Q594" i="58"/>
  <c r="O594" i="58"/>
  <c r="P594" i="58" s="1"/>
  <c r="N594" i="58"/>
  <c r="R593" i="58"/>
  <c r="Q593" i="58"/>
  <c r="O593" i="58"/>
  <c r="N593" i="58"/>
  <c r="R592" i="58"/>
  <c r="Q592" i="58"/>
  <c r="O592" i="58"/>
  <c r="S592" i="58" s="1"/>
  <c r="N592" i="58"/>
  <c r="R591" i="58"/>
  <c r="Q591" i="58"/>
  <c r="O591" i="58"/>
  <c r="S591" i="58" s="1"/>
  <c r="N591" i="58"/>
  <c r="R590" i="58"/>
  <c r="Q590" i="58"/>
  <c r="O590" i="58"/>
  <c r="N590" i="58"/>
  <c r="R589" i="58"/>
  <c r="Q589" i="58"/>
  <c r="O589" i="58"/>
  <c r="N589" i="58"/>
  <c r="R588" i="58"/>
  <c r="Q588" i="58"/>
  <c r="O588" i="58"/>
  <c r="N588" i="58"/>
  <c r="R587" i="58"/>
  <c r="Q587" i="58"/>
  <c r="O587" i="58"/>
  <c r="P587" i="58" s="1"/>
  <c r="N587" i="58"/>
  <c r="R586" i="58"/>
  <c r="Q586" i="58"/>
  <c r="O586" i="58"/>
  <c r="N586" i="58"/>
  <c r="R585" i="58"/>
  <c r="Q585" i="58"/>
  <c r="O585" i="58"/>
  <c r="N585" i="58"/>
  <c r="R584" i="58"/>
  <c r="Q584" i="58"/>
  <c r="O584" i="58"/>
  <c r="S584" i="58" s="1"/>
  <c r="N584" i="58"/>
  <c r="R583" i="58"/>
  <c r="Q583" i="58"/>
  <c r="O583" i="58"/>
  <c r="S583" i="58" s="1"/>
  <c r="N583" i="58"/>
  <c r="R582" i="58"/>
  <c r="Q582" i="58"/>
  <c r="O582" i="58"/>
  <c r="N582" i="58"/>
  <c r="R581" i="58"/>
  <c r="Q581" i="58"/>
  <c r="O581" i="58"/>
  <c r="N581" i="58"/>
  <c r="R580" i="58"/>
  <c r="Q580" i="58"/>
  <c r="O580" i="58"/>
  <c r="P580" i="58" s="1"/>
  <c r="N580" i="58"/>
  <c r="R579" i="58"/>
  <c r="Q579" i="58"/>
  <c r="O579" i="58"/>
  <c r="P579" i="58" s="1"/>
  <c r="N579" i="58"/>
  <c r="R578" i="58"/>
  <c r="Q578" i="58"/>
  <c r="O578" i="58"/>
  <c r="P578" i="58" s="1"/>
  <c r="N578" i="58"/>
  <c r="R577" i="58"/>
  <c r="Q577" i="58"/>
  <c r="O577" i="58"/>
  <c r="N577" i="58"/>
  <c r="R576" i="58"/>
  <c r="Q576" i="58"/>
  <c r="O576" i="58"/>
  <c r="S576" i="58" s="1"/>
  <c r="N576" i="58"/>
  <c r="R575" i="58"/>
  <c r="Q575" i="58"/>
  <c r="O575" i="58"/>
  <c r="S575" i="58" s="1"/>
  <c r="N575" i="58"/>
  <c r="R574" i="58"/>
  <c r="Q574" i="58"/>
  <c r="O574" i="58"/>
  <c r="P574" i="58" s="1"/>
  <c r="N574" i="58"/>
  <c r="R573" i="58"/>
  <c r="Q573" i="58"/>
  <c r="O573" i="58"/>
  <c r="N573" i="58"/>
  <c r="R572" i="58"/>
  <c r="Q572" i="58"/>
  <c r="O572" i="58"/>
  <c r="S572" i="58" s="1"/>
  <c r="N572" i="58"/>
  <c r="R571" i="58"/>
  <c r="Q571" i="58"/>
  <c r="O571" i="58"/>
  <c r="P571" i="58" s="1"/>
  <c r="N571" i="58"/>
  <c r="R570" i="58"/>
  <c r="Q570" i="58"/>
  <c r="O570" i="58"/>
  <c r="N570" i="58"/>
  <c r="R569" i="58"/>
  <c r="Q569" i="58"/>
  <c r="O569" i="58"/>
  <c r="N569" i="58"/>
  <c r="R568" i="58"/>
  <c r="Q568" i="58"/>
  <c r="O568" i="58"/>
  <c r="P568" i="58" s="1"/>
  <c r="N568" i="58"/>
  <c r="R567" i="58"/>
  <c r="Q567" i="58"/>
  <c r="O567" i="58"/>
  <c r="N567" i="58"/>
  <c r="R566" i="58"/>
  <c r="Q566" i="58"/>
  <c r="O566" i="58"/>
  <c r="S566" i="58" s="1"/>
  <c r="N566" i="58"/>
  <c r="R565" i="58"/>
  <c r="Q565" i="58"/>
  <c r="O565" i="58"/>
  <c r="N565" i="58"/>
  <c r="R564" i="58"/>
  <c r="Q564" i="58"/>
  <c r="O564" i="58"/>
  <c r="S564" i="58" s="1"/>
  <c r="N564" i="58"/>
  <c r="R563" i="58"/>
  <c r="Q563" i="58"/>
  <c r="O563" i="58"/>
  <c r="S563" i="58" s="1"/>
  <c r="N563" i="58"/>
  <c r="R562" i="58"/>
  <c r="Q562" i="58"/>
  <c r="O562" i="58"/>
  <c r="S562" i="58" s="1"/>
  <c r="N562" i="58"/>
  <c r="R561" i="58"/>
  <c r="Q561" i="58"/>
  <c r="O561" i="58"/>
  <c r="N561" i="58"/>
  <c r="R560" i="58"/>
  <c r="Q560" i="58"/>
  <c r="O560" i="58"/>
  <c r="S560" i="58" s="1"/>
  <c r="N560" i="58"/>
  <c r="R559" i="58"/>
  <c r="Q559" i="58"/>
  <c r="O559" i="58"/>
  <c r="S559" i="58" s="1"/>
  <c r="N559" i="58"/>
  <c r="R558" i="58"/>
  <c r="Q558" i="58"/>
  <c r="O558" i="58"/>
  <c r="S558" i="58" s="1"/>
  <c r="N558" i="58"/>
  <c r="R557" i="58"/>
  <c r="Q557" i="58"/>
  <c r="O557" i="58"/>
  <c r="N557" i="58"/>
  <c r="R556" i="58"/>
  <c r="Q556" i="58"/>
  <c r="O556" i="58"/>
  <c r="N556" i="58"/>
  <c r="R555" i="58"/>
  <c r="Q555" i="58"/>
  <c r="O555" i="58"/>
  <c r="S555" i="58" s="1"/>
  <c r="N555" i="58"/>
  <c r="R554" i="58"/>
  <c r="Q554" i="58"/>
  <c r="O554" i="58"/>
  <c r="P554" i="58" s="1"/>
  <c r="N554" i="58"/>
  <c r="R553" i="58"/>
  <c r="Q553" i="58"/>
  <c r="O553" i="58"/>
  <c r="N553" i="58"/>
  <c r="R552" i="58"/>
  <c r="Q552" i="58"/>
  <c r="O552" i="58"/>
  <c r="S552" i="58" s="1"/>
  <c r="N552" i="58"/>
  <c r="R551" i="58"/>
  <c r="Q551" i="58"/>
  <c r="O551" i="58"/>
  <c r="P551" i="58" s="1"/>
  <c r="N551" i="58"/>
  <c r="R550" i="58"/>
  <c r="Q550" i="58"/>
  <c r="O550" i="58"/>
  <c r="S550" i="58" s="1"/>
  <c r="N550" i="58"/>
  <c r="R549" i="58"/>
  <c r="Q549" i="58"/>
  <c r="O549" i="58"/>
  <c r="N549" i="58"/>
  <c r="R548" i="58"/>
  <c r="Q548" i="58"/>
  <c r="O548" i="58"/>
  <c r="P548" i="58" s="1"/>
  <c r="N548" i="58"/>
  <c r="R547" i="58"/>
  <c r="Q547" i="58"/>
  <c r="O547" i="58"/>
  <c r="S547" i="58" s="1"/>
  <c r="N547" i="58"/>
  <c r="R546" i="58"/>
  <c r="Q546" i="58"/>
  <c r="O546" i="58"/>
  <c r="S546" i="58" s="1"/>
  <c r="N546" i="58"/>
  <c r="R545" i="58"/>
  <c r="Q545" i="58"/>
  <c r="O545" i="58"/>
  <c r="N545" i="58"/>
  <c r="R544" i="58"/>
  <c r="Q544" i="58"/>
  <c r="O544" i="58"/>
  <c r="S544" i="58" s="1"/>
  <c r="N544" i="58"/>
  <c r="R543" i="58"/>
  <c r="Q543" i="58"/>
  <c r="O543" i="58"/>
  <c r="S543" i="58" s="1"/>
  <c r="N543" i="58"/>
  <c r="R542" i="58"/>
  <c r="Q542" i="58"/>
  <c r="O542" i="58"/>
  <c r="P542" i="58" s="1"/>
  <c r="N542" i="58"/>
  <c r="R541" i="58"/>
  <c r="Q541" i="58"/>
  <c r="O541" i="58"/>
  <c r="N541" i="58"/>
  <c r="R540" i="58"/>
  <c r="Q540" i="58"/>
  <c r="O540" i="58"/>
  <c r="S540" i="58" s="1"/>
  <c r="N540" i="58"/>
  <c r="R539" i="58"/>
  <c r="Q539" i="58"/>
  <c r="O539" i="58"/>
  <c r="P539" i="58" s="1"/>
  <c r="N539" i="58"/>
  <c r="R538" i="58"/>
  <c r="Q538" i="58"/>
  <c r="O538" i="58"/>
  <c r="N538" i="58"/>
  <c r="R537" i="58"/>
  <c r="Q537" i="58"/>
  <c r="O537" i="58"/>
  <c r="N537" i="58"/>
  <c r="R536" i="58"/>
  <c r="Q536" i="58"/>
  <c r="O536" i="58"/>
  <c r="P536" i="58" s="1"/>
  <c r="N536" i="58"/>
  <c r="R535" i="58"/>
  <c r="Q535" i="58"/>
  <c r="O535" i="58"/>
  <c r="N535" i="58"/>
  <c r="R534" i="58"/>
  <c r="Q534" i="58"/>
  <c r="O534" i="58"/>
  <c r="S534" i="58" s="1"/>
  <c r="N534" i="58"/>
  <c r="R533" i="58"/>
  <c r="Q533" i="58"/>
  <c r="O533" i="58"/>
  <c r="N533" i="58"/>
  <c r="R532" i="58"/>
  <c r="Q532" i="58"/>
  <c r="O532" i="58"/>
  <c r="S532" i="58" s="1"/>
  <c r="N532" i="58"/>
  <c r="R531" i="58"/>
  <c r="Q531" i="58"/>
  <c r="O531" i="58"/>
  <c r="S531" i="58" s="1"/>
  <c r="N531" i="58"/>
  <c r="R530" i="58"/>
  <c r="Q530" i="58"/>
  <c r="O530" i="58"/>
  <c r="S530" i="58" s="1"/>
  <c r="N530" i="58"/>
  <c r="R529" i="58"/>
  <c r="Q529" i="58"/>
  <c r="O529" i="58"/>
  <c r="N529" i="58"/>
  <c r="R528" i="58"/>
  <c r="Q528" i="58"/>
  <c r="O528" i="58"/>
  <c r="S528" i="58" s="1"/>
  <c r="N528" i="58"/>
  <c r="R527" i="58"/>
  <c r="Q527" i="58"/>
  <c r="O527" i="58"/>
  <c r="S527" i="58" s="1"/>
  <c r="N527" i="58"/>
  <c r="R526" i="58"/>
  <c r="Q526" i="58"/>
  <c r="O526" i="58"/>
  <c r="S526" i="58" s="1"/>
  <c r="N526" i="58"/>
  <c r="R525" i="58"/>
  <c r="Q525" i="58"/>
  <c r="O525" i="58"/>
  <c r="N525" i="58"/>
  <c r="R524" i="58"/>
  <c r="Q524" i="58"/>
  <c r="O524" i="58"/>
  <c r="N524" i="58"/>
  <c r="R523" i="58"/>
  <c r="Q523" i="58"/>
  <c r="O523" i="58"/>
  <c r="S523" i="58" s="1"/>
  <c r="N523" i="58"/>
  <c r="R522" i="58"/>
  <c r="Q522" i="58"/>
  <c r="O522" i="58"/>
  <c r="P522" i="58" s="1"/>
  <c r="N522" i="58"/>
  <c r="R521" i="58"/>
  <c r="Q521" i="58"/>
  <c r="O521" i="58"/>
  <c r="N521" i="58"/>
  <c r="R520" i="58"/>
  <c r="Q520" i="58"/>
  <c r="O520" i="58"/>
  <c r="S520" i="58" s="1"/>
  <c r="N520" i="58"/>
  <c r="R519" i="58"/>
  <c r="Q519" i="58"/>
  <c r="O519" i="58"/>
  <c r="P519" i="58" s="1"/>
  <c r="N519" i="58"/>
  <c r="R518" i="58"/>
  <c r="Q518" i="58"/>
  <c r="O518" i="58"/>
  <c r="S518" i="58" s="1"/>
  <c r="N518" i="58"/>
  <c r="R517" i="58"/>
  <c r="Q517" i="58"/>
  <c r="O517" i="58"/>
  <c r="N517" i="58"/>
  <c r="R508" i="58"/>
  <c r="Q508" i="58"/>
  <c r="O508" i="58"/>
  <c r="P508" i="58" s="1"/>
  <c r="N508" i="58"/>
  <c r="R507" i="58"/>
  <c r="Q507" i="58"/>
  <c r="O507" i="58"/>
  <c r="S507" i="58" s="1"/>
  <c r="N507" i="58"/>
  <c r="R506" i="58"/>
  <c r="Q506" i="58"/>
  <c r="O506" i="58"/>
  <c r="S506" i="58" s="1"/>
  <c r="N506" i="58"/>
  <c r="R505" i="58"/>
  <c r="Q505" i="58"/>
  <c r="O505" i="58"/>
  <c r="N505" i="58"/>
  <c r="R504" i="58"/>
  <c r="Q504" i="58"/>
  <c r="O504" i="58"/>
  <c r="S504" i="58" s="1"/>
  <c r="N504" i="58"/>
  <c r="R503" i="58"/>
  <c r="Q503" i="58"/>
  <c r="O503" i="58"/>
  <c r="S503" i="58" s="1"/>
  <c r="N503" i="58"/>
  <c r="R502" i="58"/>
  <c r="Q502" i="58"/>
  <c r="O502" i="58"/>
  <c r="P502" i="58" s="1"/>
  <c r="N502" i="58"/>
  <c r="R501" i="58"/>
  <c r="Q501" i="58"/>
  <c r="O501" i="58"/>
  <c r="N501" i="58"/>
  <c r="R500" i="58"/>
  <c r="Q500" i="58"/>
  <c r="O500" i="58"/>
  <c r="S500" i="58" s="1"/>
  <c r="N500" i="58"/>
  <c r="R499" i="58"/>
  <c r="Q499" i="58"/>
  <c r="O499" i="58"/>
  <c r="P499" i="58" s="1"/>
  <c r="N499" i="58"/>
  <c r="R498" i="58"/>
  <c r="Q498" i="58"/>
  <c r="O498" i="58"/>
  <c r="N498" i="58"/>
  <c r="R497" i="58"/>
  <c r="Q497" i="58"/>
  <c r="O497" i="58"/>
  <c r="N497" i="58"/>
  <c r="R496" i="58"/>
  <c r="Q496" i="58"/>
  <c r="O496" i="58"/>
  <c r="P496" i="58" s="1"/>
  <c r="N496" i="58"/>
  <c r="R495" i="58"/>
  <c r="Q495" i="58"/>
  <c r="O495" i="58"/>
  <c r="N495" i="58"/>
  <c r="R494" i="58"/>
  <c r="Q494" i="58"/>
  <c r="O494" i="58"/>
  <c r="S494" i="58" s="1"/>
  <c r="N494" i="58"/>
  <c r="R493" i="58"/>
  <c r="Q493" i="58"/>
  <c r="O493" i="58"/>
  <c r="N493" i="58"/>
  <c r="R492" i="58"/>
  <c r="Q492" i="58"/>
  <c r="O492" i="58"/>
  <c r="S492" i="58" s="1"/>
  <c r="N492" i="58"/>
  <c r="R491" i="58"/>
  <c r="Q491" i="58"/>
  <c r="O491" i="58"/>
  <c r="S491" i="58" s="1"/>
  <c r="N491" i="58"/>
  <c r="R490" i="58"/>
  <c r="Q490" i="58"/>
  <c r="O490" i="58"/>
  <c r="S490" i="58" s="1"/>
  <c r="N490" i="58"/>
  <c r="R489" i="58"/>
  <c r="Q489" i="58"/>
  <c r="O489" i="58"/>
  <c r="N489" i="58"/>
  <c r="R488" i="58"/>
  <c r="Q488" i="58"/>
  <c r="O488" i="58"/>
  <c r="S488" i="58" s="1"/>
  <c r="N488" i="58"/>
  <c r="R487" i="58"/>
  <c r="Q487" i="58"/>
  <c r="O487" i="58"/>
  <c r="S487" i="58" s="1"/>
  <c r="N487" i="58"/>
  <c r="R486" i="58"/>
  <c r="Q486" i="58"/>
  <c r="O486" i="58"/>
  <c r="S486" i="58" s="1"/>
  <c r="N486" i="58"/>
  <c r="R485" i="58"/>
  <c r="Q485" i="58"/>
  <c r="O485" i="58"/>
  <c r="N485" i="58"/>
  <c r="R484" i="58"/>
  <c r="Q484" i="58"/>
  <c r="O484" i="58"/>
  <c r="N484" i="58"/>
  <c r="R483" i="58"/>
  <c r="Q483" i="58"/>
  <c r="O483" i="58"/>
  <c r="S483" i="58" s="1"/>
  <c r="N483" i="58"/>
  <c r="R482" i="58"/>
  <c r="Q482" i="58"/>
  <c r="O482" i="58"/>
  <c r="P482" i="58" s="1"/>
  <c r="N482" i="58"/>
  <c r="R481" i="58"/>
  <c r="Q481" i="58"/>
  <c r="O481" i="58"/>
  <c r="N481" i="58"/>
  <c r="R480" i="58"/>
  <c r="Q480" i="58"/>
  <c r="O480" i="58"/>
  <c r="S480" i="58" s="1"/>
  <c r="N480" i="58"/>
  <c r="R479" i="58"/>
  <c r="Q479" i="58"/>
  <c r="O479" i="58"/>
  <c r="P479" i="58" s="1"/>
  <c r="N479" i="58"/>
  <c r="R478" i="58"/>
  <c r="Q478" i="58"/>
  <c r="O478" i="58"/>
  <c r="S478" i="58" s="1"/>
  <c r="N478" i="58"/>
  <c r="R477" i="58"/>
  <c r="Q477" i="58"/>
  <c r="O477" i="58"/>
  <c r="N477" i="58"/>
  <c r="R476" i="58"/>
  <c r="Q476" i="58"/>
  <c r="O476" i="58"/>
  <c r="P476" i="58" s="1"/>
  <c r="N476" i="58"/>
  <c r="R475" i="58"/>
  <c r="Q475" i="58"/>
  <c r="O475" i="58"/>
  <c r="S475" i="58" s="1"/>
  <c r="N475" i="58"/>
  <c r="R474" i="58"/>
  <c r="Q474" i="58"/>
  <c r="O474" i="58"/>
  <c r="S474" i="58" s="1"/>
  <c r="N474" i="58"/>
  <c r="R473" i="58"/>
  <c r="Q473" i="58"/>
  <c r="O473" i="58"/>
  <c r="N473" i="58"/>
  <c r="R472" i="58"/>
  <c r="Q472" i="58"/>
  <c r="O472" i="58"/>
  <c r="S472" i="58" s="1"/>
  <c r="N472" i="58"/>
  <c r="R471" i="58"/>
  <c r="Q471" i="58"/>
  <c r="O471" i="58"/>
  <c r="S471" i="58" s="1"/>
  <c r="N471" i="58"/>
  <c r="R470" i="58"/>
  <c r="Q470" i="58"/>
  <c r="O470" i="58"/>
  <c r="P470" i="58" s="1"/>
  <c r="N470" i="58"/>
  <c r="R469" i="58"/>
  <c r="Q469" i="58"/>
  <c r="O469" i="58"/>
  <c r="N469" i="58"/>
  <c r="R468" i="58"/>
  <c r="Q468" i="58"/>
  <c r="O468" i="58"/>
  <c r="S468" i="58" s="1"/>
  <c r="N468" i="58"/>
  <c r="R467" i="58"/>
  <c r="Q467" i="58"/>
  <c r="O467" i="58"/>
  <c r="P467" i="58" s="1"/>
  <c r="N467" i="58"/>
  <c r="R466" i="58"/>
  <c r="Q466" i="58"/>
  <c r="O466" i="58"/>
  <c r="N466" i="58"/>
  <c r="R465" i="58"/>
  <c r="Q465" i="58"/>
  <c r="O465" i="58"/>
  <c r="N465" i="58"/>
  <c r="R464" i="58"/>
  <c r="Q464" i="58"/>
  <c r="O464" i="58"/>
  <c r="P464" i="58" s="1"/>
  <c r="N464" i="58"/>
  <c r="R463" i="58"/>
  <c r="Q463" i="58"/>
  <c r="O463" i="58"/>
  <c r="N463" i="58"/>
  <c r="R462" i="58"/>
  <c r="Q462" i="58"/>
  <c r="O462" i="58"/>
  <c r="S462" i="58" s="1"/>
  <c r="N462" i="58"/>
  <c r="O461" i="58"/>
  <c r="P461" i="58" s="1"/>
  <c r="N461" i="58"/>
  <c r="O460" i="58"/>
  <c r="P460" i="58" s="1"/>
  <c r="N460" i="58"/>
  <c r="O459" i="58"/>
  <c r="P459" i="58" s="1"/>
  <c r="N459" i="58"/>
  <c r="O458" i="58"/>
  <c r="P458" i="58" s="1"/>
  <c r="N458" i="58"/>
  <c r="O457" i="58"/>
  <c r="P457" i="58" s="1"/>
  <c r="N457" i="58"/>
  <c r="O456" i="58"/>
  <c r="P456" i="58" s="1"/>
  <c r="N456" i="58"/>
  <c r="O455" i="58"/>
  <c r="P455" i="58" s="1"/>
  <c r="N455" i="58"/>
  <c r="O454" i="58"/>
  <c r="P454" i="58" s="1"/>
  <c r="N454" i="58"/>
  <c r="R453" i="58"/>
  <c r="O453" i="58"/>
  <c r="P453" i="58" s="1"/>
  <c r="N453" i="58"/>
  <c r="R452" i="58"/>
  <c r="Q452" i="58"/>
  <c r="O452" i="58"/>
  <c r="P452" i="58" s="1"/>
  <c r="N452" i="58"/>
  <c r="R451" i="58"/>
  <c r="Q451" i="58"/>
  <c r="O451" i="58"/>
  <c r="S451" i="58" s="1"/>
  <c r="N451" i="58"/>
  <c r="R450" i="58"/>
  <c r="Q450" i="58"/>
  <c r="O450" i="58"/>
  <c r="N450" i="58"/>
  <c r="R449" i="58"/>
  <c r="Q449" i="58"/>
  <c r="O449" i="58"/>
  <c r="N449" i="58"/>
  <c r="R448" i="58"/>
  <c r="Q448" i="58"/>
  <c r="O448" i="58"/>
  <c r="S448" i="58" s="1"/>
  <c r="N448" i="58"/>
  <c r="R447" i="58"/>
  <c r="Q447" i="58"/>
  <c r="O447" i="58"/>
  <c r="P447" i="58" s="1"/>
  <c r="N447" i="58"/>
  <c r="R446" i="58"/>
  <c r="Q446" i="58"/>
  <c r="O446" i="58"/>
  <c r="N446" i="58"/>
  <c r="R445" i="58"/>
  <c r="Q445" i="58"/>
  <c r="O445" i="58"/>
  <c r="N445" i="58"/>
  <c r="R444" i="58"/>
  <c r="Q444" i="58"/>
  <c r="O444" i="58"/>
  <c r="P444" i="58" s="1"/>
  <c r="N444" i="58"/>
  <c r="R443" i="58"/>
  <c r="Q443" i="58"/>
  <c r="O443" i="58"/>
  <c r="P443" i="58" s="1"/>
  <c r="N443" i="58"/>
  <c r="R442" i="58"/>
  <c r="Q442" i="58"/>
  <c r="O442" i="58"/>
  <c r="N442" i="58"/>
  <c r="R441" i="58"/>
  <c r="Q441" i="58"/>
  <c r="O441" i="58"/>
  <c r="N441" i="58"/>
  <c r="R440" i="58"/>
  <c r="Q440" i="58"/>
  <c r="O440" i="58"/>
  <c r="S440" i="58" s="1"/>
  <c r="N440" i="58"/>
  <c r="R439" i="58"/>
  <c r="Q439" i="58"/>
  <c r="O439" i="58"/>
  <c r="P439" i="58" s="1"/>
  <c r="N439" i="58"/>
  <c r="R438" i="58"/>
  <c r="Q438" i="58"/>
  <c r="O438" i="58"/>
  <c r="N438" i="58"/>
  <c r="R437" i="58"/>
  <c r="Q437" i="58"/>
  <c r="O437" i="58"/>
  <c r="N437" i="58"/>
  <c r="R436" i="58"/>
  <c r="Q436" i="58"/>
  <c r="O436" i="58"/>
  <c r="N436" i="58"/>
  <c r="R435" i="58"/>
  <c r="Q435" i="58"/>
  <c r="O435" i="58"/>
  <c r="P435" i="58" s="1"/>
  <c r="N435" i="58"/>
  <c r="R434" i="58"/>
  <c r="Q434" i="58"/>
  <c r="O434" i="58"/>
  <c r="N434" i="58"/>
  <c r="R433" i="58"/>
  <c r="Q433" i="58"/>
  <c r="O433" i="58"/>
  <c r="N433" i="58"/>
  <c r="R432" i="58"/>
  <c r="Q432" i="58"/>
  <c r="O432" i="58"/>
  <c r="P432" i="58" s="1"/>
  <c r="N432" i="58"/>
  <c r="R431" i="58"/>
  <c r="Q431" i="58"/>
  <c r="O431" i="58"/>
  <c r="N431" i="58"/>
  <c r="R430" i="58"/>
  <c r="Q430" i="58"/>
  <c r="O430" i="58"/>
  <c r="N430" i="58"/>
  <c r="R429" i="58"/>
  <c r="Q429" i="58"/>
  <c r="O429" i="58"/>
  <c r="N429" i="58"/>
  <c r="R428" i="58"/>
  <c r="Q428" i="58"/>
  <c r="O428" i="58"/>
  <c r="S428" i="58" s="1"/>
  <c r="N428" i="58"/>
  <c r="R427" i="58"/>
  <c r="Q427" i="58"/>
  <c r="O427" i="58"/>
  <c r="P427" i="58" s="1"/>
  <c r="N427" i="58"/>
  <c r="R426" i="58"/>
  <c r="Q426" i="58"/>
  <c r="O426" i="58"/>
  <c r="N426" i="58"/>
  <c r="R425" i="58"/>
  <c r="Q425" i="58"/>
  <c r="O425" i="58"/>
  <c r="P425" i="58" s="1"/>
  <c r="N425" i="58"/>
  <c r="R424" i="58"/>
  <c r="Q424" i="58"/>
  <c r="O424" i="58"/>
  <c r="S424" i="58" s="1"/>
  <c r="N424" i="58"/>
  <c r="R423" i="58"/>
  <c r="Q423" i="58"/>
  <c r="O423" i="58"/>
  <c r="P423" i="58" s="1"/>
  <c r="N423" i="58"/>
  <c r="R422" i="58"/>
  <c r="Q422" i="58"/>
  <c r="O422" i="58"/>
  <c r="N422" i="58"/>
  <c r="R421" i="58"/>
  <c r="Q421" i="58"/>
  <c r="O421" i="58"/>
  <c r="P421" i="58" s="1"/>
  <c r="N421" i="58"/>
  <c r="R420" i="58"/>
  <c r="Q420" i="58"/>
  <c r="O420" i="58"/>
  <c r="P420" i="58" s="1"/>
  <c r="N420" i="58"/>
  <c r="R419" i="58"/>
  <c r="Q419" i="58"/>
  <c r="O419" i="58"/>
  <c r="P419" i="58" s="1"/>
  <c r="N419" i="58"/>
  <c r="R418" i="58"/>
  <c r="Q418" i="58"/>
  <c r="O418" i="58"/>
  <c r="N418" i="58"/>
  <c r="R417" i="58"/>
  <c r="Q417" i="58"/>
  <c r="O417" i="58"/>
  <c r="P417" i="58" s="1"/>
  <c r="N417" i="58"/>
  <c r="R416" i="58"/>
  <c r="Q416" i="58"/>
  <c r="O416" i="58"/>
  <c r="S416" i="58" s="1"/>
  <c r="N416" i="58"/>
  <c r="R415" i="58"/>
  <c r="Q415" i="58"/>
  <c r="O415" i="58"/>
  <c r="P415" i="58" s="1"/>
  <c r="N415" i="58"/>
  <c r="R414" i="58"/>
  <c r="Q414" i="58"/>
  <c r="O414" i="58"/>
  <c r="N414" i="58"/>
  <c r="R413" i="58"/>
  <c r="Q413" i="58"/>
  <c r="O413" i="58"/>
  <c r="P413" i="58" s="1"/>
  <c r="N413" i="58"/>
  <c r="R412" i="58"/>
  <c r="Q412" i="58"/>
  <c r="O412" i="58"/>
  <c r="S412" i="58" s="1"/>
  <c r="N412" i="58"/>
  <c r="R411" i="58"/>
  <c r="Q411" i="58"/>
  <c r="O411" i="58"/>
  <c r="P411" i="58" s="1"/>
  <c r="N411" i="58"/>
  <c r="R410" i="58"/>
  <c r="Q410" i="58"/>
  <c r="O410" i="58"/>
  <c r="N410" i="58"/>
  <c r="R409" i="58"/>
  <c r="Q409" i="58"/>
  <c r="O409" i="58"/>
  <c r="P409" i="58" s="1"/>
  <c r="N409" i="58"/>
  <c r="R408" i="58"/>
  <c r="Q408" i="58"/>
  <c r="O408" i="58"/>
  <c r="S408" i="58" s="1"/>
  <c r="N408" i="58"/>
  <c r="R407" i="58"/>
  <c r="Q407" i="58"/>
  <c r="O407" i="58"/>
  <c r="P407" i="58" s="1"/>
  <c r="N407" i="58"/>
  <c r="R406" i="58"/>
  <c r="Q406" i="58"/>
  <c r="O406" i="58"/>
  <c r="N406" i="58"/>
  <c r="R405" i="58"/>
  <c r="Q405" i="58"/>
  <c r="O405" i="58"/>
  <c r="P405" i="58" s="1"/>
  <c r="N405" i="58"/>
  <c r="R404" i="58"/>
  <c r="Q404" i="58"/>
  <c r="O404" i="58"/>
  <c r="N404" i="58"/>
  <c r="R403" i="58"/>
  <c r="Q403" i="58"/>
  <c r="O403" i="58"/>
  <c r="P403" i="58" s="1"/>
  <c r="N403" i="58"/>
  <c r="R402" i="58"/>
  <c r="Q402" i="58"/>
  <c r="O402" i="58"/>
  <c r="N402" i="58"/>
  <c r="R401" i="58"/>
  <c r="Q401" i="58"/>
  <c r="O401" i="58"/>
  <c r="P401" i="58" s="1"/>
  <c r="N401" i="58"/>
  <c r="R400" i="58"/>
  <c r="Q400" i="58"/>
  <c r="O400" i="58"/>
  <c r="S400" i="58" s="1"/>
  <c r="N400" i="58"/>
  <c r="R399" i="58"/>
  <c r="Q399" i="58"/>
  <c r="O399" i="58"/>
  <c r="P399" i="58" s="1"/>
  <c r="N399" i="58"/>
  <c r="R398" i="58"/>
  <c r="Q398" i="58"/>
  <c r="O398" i="58"/>
  <c r="N398" i="58"/>
  <c r="R397" i="58"/>
  <c r="Q397" i="58"/>
  <c r="O397" i="58"/>
  <c r="N397" i="58"/>
  <c r="R396" i="58"/>
  <c r="Q396" i="58"/>
  <c r="O396" i="58"/>
  <c r="P396" i="58" s="1"/>
  <c r="N396" i="58"/>
  <c r="R395" i="58"/>
  <c r="Q395" i="58"/>
  <c r="O395" i="58"/>
  <c r="P395" i="58" s="1"/>
  <c r="N395" i="58"/>
  <c r="R394" i="58"/>
  <c r="Q394" i="58"/>
  <c r="O394" i="58"/>
  <c r="N394" i="58"/>
  <c r="R393" i="58"/>
  <c r="Q393" i="58"/>
  <c r="O393" i="58"/>
  <c r="P393" i="58" s="1"/>
  <c r="N393" i="58"/>
  <c r="R392" i="58"/>
  <c r="Q392" i="58"/>
  <c r="O392" i="58"/>
  <c r="P392" i="58" s="1"/>
  <c r="N392" i="58"/>
  <c r="S391" i="58"/>
  <c r="R391" i="58"/>
  <c r="Q391" i="58"/>
  <c r="O391" i="58"/>
  <c r="P391" i="58" s="1"/>
  <c r="N391" i="58"/>
  <c r="S390" i="58"/>
  <c r="R390" i="58"/>
  <c r="Q390" i="58"/>
  <c r="O390" i="58"/>
  <c r="P390" i="58" s="1"/>
  <c r="N390" i="58"/>
  <c r="S389" i="58"/>
  <c r="R389" i="58"/>
  <c r="Q389" i="58"/>
  <c r="O389" i="58"/>
  <c r="P389" i="58" s="1"/>
  <c r="N389" i="58"/>
  <c r="S388" i="58"/>
  <c r="R388" i="58"/>
  <c r="Q388" i="58"/>
  <c r="O388" i="58"/>
  <c r="P388" i="58" s="1"/>
  <c r="N388" i="58"/>
  <c r="S387" i="58"/>
  <c r="R387" i="58"/>
  <c r="Q387" i="58"/>
  <c r="O387" i="58"/>
  <c r="P387" i="58" s="1"/>
  <c r="N387" i="58"/>
  <c r="R386" i="58"/>
  <c r="Q386" i="58"/>
  <c r="O386" i="58"/>
  <c r="P386" i="58" s="1"/>
  <c r="N386" i="58"/>
  <c r="S385" i="58"/>
  <c r="R385" i="58"/>
  <c r="Q385" i="58"/>
  <c r="O385" i="58"/>
  <c r="P385" i="58" s="1"/>
  <c r="N385" i="58"/>
  <c r="R384" i="58"/>
  <c r="Q384" i="58"/>
  <c r="O384" i="58"/>
  <c r="S384" i="58" s="1"/>
  <c r="N384" i="58"/>
  <c r="R383" i="58"/>
  <c r="Q383" i="58"/>
  <c r="O383" i="58"/>
  <c r="P383" i="58" s="1"/>
  <c r="N383" i="58"/>
  <c r="R382" i="58"/>
  <c r="Q382" i="58"/>
  <c r="O382" i="58"/>
  <c r="S382" i="58" s="1"/>
  <c r="N382" i="58"/>
  <c r="R381" i="58"/>
  <c r="Q381" i="58"/>
  <c r="O381" i="58"/>
  <c r="S381" i="58" s="1"/>
  <c r="N381" i="58"/>
  <c r="R380" i="58"/>
  <c r="Q380" i="58"/>
  <c r="O380" i="58"/>
  <c r="N380" i="58"/>
  <c r="R379" i="58"/>
  <c r="Q379" i="58"/>
  <c r="O379" i="58"/>
  <c r="S379" i="58" s="1"/>
  <c r="N379" i="58"/>
  <c r="R378" i="58"/>
  <c r="Q378" i="58"/>
  <c r="O378" i="58"/>
  <c r="P378" i="58" s="1"/>
  <c r="N378" i="58"/>
  <c r="R377" i="58"/>
  <c r="Q377" i="58"/>
  <c r="O377" i="58"/>
  <c r="S377" i="58" s="1"/>
  <c r="N377" i="58"/>
  <c r="R376" i="58"/>
  <c r="Q376" i="58"/>
  <c r="O376" i="58"/>
  <c r="S376" i="58" s="1"/>
  <c r="N376" i="58"/>
  <c r="R375" i="58"/>
  <c r="Q375" i="58"/>
  <c r="O375" i="58"/>
  <c r="P375" i="58" s="1"/>
  <c r="N375" i="58"/>
  <c r="R374" i="58"/>
  <c r="Q374" i="58"/>
  <c r="O374" i="58"/>
  <c r="P374" i="58" s="1"/>
  <c r="N374" i="58"/>
  <c r="R373" i="58"/>
  <c r="Q373" i="58"/>
  <c r="O373" i="58"/>
  <c r="S373" i="58" s="1"/>
  <c r="N373" i="58"/>
  <c r="R372" i="58"/>
  <c r="Q372" i="58"/>
  <c r="O372" i="58"/>
  <c r="N372" i="58"/>
  <c r="R371" i="58"/>
  <c r="Q371" i="58"/>
  <c r="O371" i="58"/>
  <c r="P371" i="58" s="1"/>
  <c r="N371" i="58"/>
  <c r="R370" i="58"/>
  <c r="Q370" i="58"/>
  <c r="O370" i="58"/>
  <c r="P370" i="58" s="1"/>
  <c r="N370" i="58"/>
  <c r="R369" i="58"/>
  <c r="Q369" i="58"/>
  <c r="O369" i="58"/>
  <c r="S369" i="58" s="1"/>
  <c r="N369" i="58"/>
  <c r="R368" i="58"/>
  <c r="Q368" i="58"/>
  <c r="O368" i="58"/>
  <c r="S368" i="58" s="1"/>
  <c r="N368" i="58"/>
  <c r="R367" i="58"/>
  <c r="Q367" i="58"/>
  <c r="O367" i="58"/>
  <c r="P367" i="58" s="1"/>
  <c r="N367" i="58"/>
  <c r="R366" i="58"/>
  <c r="Q366" i="58"/>
  <c r="O366" i="58"/>
  <c r="S366" i="58" s="1"/>
  <c r="N366" i="58"/>
  <c r="R365" i="58"/>
  <c r="Q365" i="58"/>
  <c r="O365" i="58"/>
  <c r="S365" i="58" s="1"/>
  <c r="N365" i="58"/>
  <c r="R364" i="58"/>
  <c r="Q364" i="58"/>
  <c r="O364" i="58"/>
  <c r="N364" i="58"/>
  <c r="R363" i="58"/>
  <c r="Q363" i="58"/>
  <c r="O363" i="58"/>
  <c r="S363" i="58" s="1"/>
  <c r="N363" i="58"/>
  <c r="R362" i="58"/>
  <c r="Q362" i="58"/>
  <c r="O362" i="58"/>
  <c r="P362" i="58" s="1"/>
  <c r="N362" i="58"/>
  <c r="R361" i="58"/>
  <c r="Q361" i="58"/>
  <c r="O361" i="58"/>
  <c r="S361" i="58" s="1"/>
  <c r="N361" i="58"/>
  <c r="R360" i="58"/>
  <c r="Q360" i="58"/>
  <c r="O360" i="58"/>
  <c r="S360" i="58" s="1"/>
  <c r="N360" i="58"/>
  <c r="R359" i="58"/>
  <c r="Q359" i="58"/>
  <c r="O359" i="58"/>
  <c r="P359" i="58" s="1"/>
  <c r="N359" i="58"/>
  <c r="R358" i="58"/>
  <c r="Q358" i="58"/>
  <c r="O358" i="58"/>
  <c r="P358" i="58" s="1"/>
  <c r="N358" i="58"/>
  <c r="R357" i="58"/>
  <c r="Q357" i="58"/>
  <c r="O357" i="58"/>
  <c r="S357" i="58" s="1"/>
  <c r="N357" i="58"/>
  <c r="R356" i="58"/>
  <c r="Q356" i="58"/>
  <c r="O356" i="58"/>
  <c r="N356" i="58"/>
  <c r="R355" i="58"/>
  <c r="Q355" i="58"/>
  <c r="O355" i="58"/>
  <c r="P355" i="58" s="1"/>
  <c r="N355" i="58"/>
  <c r="R354" i="58"/>
  <c r="Q354" i="58"/>
  <c r="O354" i="58"/>
  <c r="P354" i="58" s="1"/>
  <c r="N354" i="58"/>
  <c r="R353" i="58"/>
  <c r="Q353" i="58"/>
  <c r="O353" i="58"/>
  <c r="S353" i="58" s="1"/>
  <c r="N353" i="58"/>
  <c r="R352" i="58"/>
  <c r="Q352" i="58"/>
  <c r="O352" i="58"/>
  <c r="S352" i="58" s="1"/>
  <c r="N352" i="58"/>
  <c r="R351" i="58"/>
  <c r="Q351" i="58"/>
  <c r="O351" i="58"/>
  <c r="P351" i="58" s="1"/>
  <c r="N351" i="58"/>
  <c r="R350" i="58"/>
  <c r="Q350" i="58"/>
  <c r="O350" i="58"/>
  <c r="S350" i="58" s="1"/>
  <c r="N350" i="58"/>
  <c r="R349" i="58"/>
  <c r="Q349" i="58"/>
  <c r="O349" i="58"/>
  <c r="S349" i="58" s="1"/>
  <c r="N349" i="58"/>
  <c r="R348" i="58"/>
  <c r="Q348" i="58"/>
  <c r="O348" i="58"/>
  <c r="N348" i="58"/>
  <c r="R347" i="58"/>
  <c r="Q347" i="58"/>
  <c r="O347" i="58"/>
  <c r="S347" i="58" s="1"/>
  <c r="N347" i="58"/>
  <c r="R346" i="58"/>
  <c r="Q346" i="58"/>
  <c r="O346" i="58"/>
  <c r="P346" i="58" s="1"/>
  <c r="N346" i="58"/>
  <c r="R345" i="58"/>
  <c r="Q345" i="58"/>
  <c r="O345" i="58"/>
  <c r="S345" i="58" s="1"/>
  <c r="N345" i="58"/>
  <c r="R344" i="58"/>
  <c r="Q344" i="58"/>
  <c r="O344" i="58"/>
  <c r="S344" i="58" s="1"/>
  <c r="N344" i="58"/>
  <c r="R343" i="58"/>
  <c r="Q343" i="58"/>
  <c r="O343" i="58"/>
  <c r="P343" i="58" s="1"/>
  <c r="N343" i="58"/>
  <c r="R342" i="58"/>
  <c r="Q342" i="58"/>
  <c r="O342" i="58"/>
  <c r="S342" i="58" s="1"/>
  <c r="N342" i="58"/>
  <c r="R341" i="58"/>
  <c r="Q341" i="58"/>
  <c r="O341" i="58"/>
  <c r="S341" i="58" s="1"/>
  <c r="N341" i="58"/>
  <c r="R340" i="58"/>
  <c r="Q340" i="58"/>
  <c r="O340" i="58"/>
  <c r="N340" i="58"/>
  <c r="R339" i="58"/>
  <c r="Q339" i="58"/>
  <c r="O339" i="58"/>
  <c r="S339" i="58" s="1"/>
  <c r="N339" i="58"/>
  <c r="R338" i="58"/>
  <c r="Q338" i="58"/>
  <c r="O338" i="58"/>
  <c r="P338" i="58" s="1"/>
  <c r="N338" i="58"/>
  <c r="R337" i="58"/>
  <c r="Q337" i="58"/>
  <c r="O337" i="58"/>
  <c r="S337" i="58" s="1"/>
  <c r="N337" i="58"/>
  <c r="R336" i="58"/>
  <c r="Q336" i="58"/>
  <c r="O336" i="58"/>
  <c r="S336" i="58" s="1"/>
  <c r="N336" i="58"/>
  <c r="R335" i="58"/>
  <c r="Q335" i="58"/>
  <c r="O335" i="58"/>
  <c r="P335" i="58" s="1"/>
  <c r="N335" i="58"/>
  <c r="R334" i="58"/>
  <c r="Q334" i="58"/>
  <c r="O334" i="58"/>
  <c r="S334" i="58" s="1"/>
  <c r="N334" i="58"/>
  <c r="R333" i="58"/>
  <c r="Q333" i="58"/>
  <c r="O333" i="58"/>
  <c r="S333" i="58" s="1"/>
  <c r="N333" i="58"/>
  <c r="R332" i="58"/>
  <c r="Q332" i="58"/>
  <c r="O332" i="58"/>
  <c r="N332" i="58"/>
  <c r="R331" i="58"/>
  <c r="Q331" i="58"/>
  <c r="O331" i="58"/>
  <c r="S331" i="58" s="1"/>
  <c r="N331" i="58"/>
  <c r="R330" i="58"/>
  <c r="Q330" i="58"/>
  <c r="O330" i="58"/>
  <c r="P330" i="58" s="1"/>
  <c r="N330" i="58"/>
  <c r="R329" i="58"/>
  <c r="Q329" i="58"/>
  <c r="O329" i="58"/>
  <c r="S329" i="58" s="1"/>
  <c r="N329" i="58"/>
  <c r="R328" i="58"/>
  <c r="Q328" i="58"/>
  <c r="O328" i="58"/>
  <c r="S328" i="58" s="1"/>
  <c r="N328" i="58"/>
  <c r="R327" i="58"/>
  <c r="Q327" i="58"/>
  <c r="O327" i="58"/>
  <c r="P327" i="58" s="1"/>
  <c r="N327" i="58"/>
  <c r="R326" i="58"/>
  <c r="Q326" i="58"/>
  <c r="O326" i="58"/>
  <c r="P326" i="58" s="1"/>
  <c r="N326" i="58"/>
  <c r="R325" i="58"/>
  <c r="Q325" i="58"/>
  <c r="O325" i="58"/>
  <c r="S325" i="58" s="1"/>
  <c r="N325" i="58"/>
  <c r="R324" i="58"/>
  <c r="Q324" i="58"/>
  <c r="O324" i="58"/>
  <c r="N324" i="58"/>
  <c r="R323" i="58"/>
  <c r="Q323" i="58"/>
  <c r="O323" i="58"/>
  <c r="S323" i="58" s="1"/>
  <c r="N323" i="58"/>
  <c r="R322" i="58"/>
  <c r="Q322" i="58"/>
  <c r="O322" i="58"/>
  <c r="P322" i="58" s="1"/>
  <c r="N322" i="58"/>
  <c r="R321" i="58"/>
  <c r="Q321" i="58"/>
  <c r="O321" i="58"/>
  <c r="S321" i="58" s="1"/>
  <c r="N321" i="58"/>
  <c r="R320" i="58"/>
  <c r="Q320" i="58"/>
  <c r="O320" i="58"/>
  <c r="S320" i="58" s="1"/>
  <c r="N320" i="58"/>
  <c r="R319" i="58"/>
  <c r="Q319" i="58"/>
  <c r="O319" i="58"/>
  <c r="P319" i="58" s="1"/>
  <c r="N319" i="58"/>
  <c r="R318" i="58"/>
  <c r="Q318" i="58"/>
  <c r="O318" i="58"/>
  <c r="S318" i="58" s="1"/>
  <c r="N318" i="58"/>
  <c r="R317" i="58"/>
  <c r="Q317" i="58"/>
  <c r="O317" i="58"/>
  <c r="S317" i="58" s="1"/>
  <c r="N317" i="58"/>
  <c r="R316" i="58"/>
  <c r="Q316" i="58"/>
  <c r="O316" i="58"/>
  <c r="N316" i="58"/>
  <c r="R315" i="58"/>
  <c r="Q315" i="58"/>
  <c r="O315" i="58"/>
  <c r="P315" i="58" s="1"/>
  <c r="N315" i="58"/>
  <c r="R314" i="58"/>
  <c r="Q314" i="58"/>
  <c r="O314" i="58"/>
  <c r="P314" i="58" s="1"/>
  <c r="N314" i="58"/>
  <c r="R313" i="58"/>
  <c r="Q313" i="58"/>
  <c r="O313" i="58"/>
  <c r="S313" i="58" s="1"/>
  <c r="N313" i="58"/>
  <c r="R312" i="58"/>
  <c r="Q312" i="58"/>
  <c r="O312" i="58"/>
  <c r="S312" i="58" s="1"/>
  <c r="N312" i="58"/>
  <c r="R311" i="58"/>
  <c r="Q311" i="58"/>
  <c r="O311" i="58"/>
  <c r="P311" i="58" s="1"/>
  <c r="N311" i="58"/>
  <c r="R310" i="58"/>
  <c r="Q310" i="58"/>
  <c r="O310" i="58"/>
  <c r="S310" i="58" s="1"/>
  <c r="N310" i="58"/>
  <c r="R309" i="58"/>
  <c r="Q309" i="58"/>
  <c r="O309" i="58"/>
  <c r="S309" i="58" s="1"/>
  <c r="N309" i="58"/>
  <c r="R308" i="58"/>
  <c r="Q308" i="58"/>
  <c r="O308" i="58"/>
  <c r="N308" i="58"/>
  <c r="R307" i="58"/>
  <c r="Q307" i="58"/>
  <c r="O307" i="58"/>
  <c r="S307" i="58" s="1"/>
  <c r="R306" i="58"/>
  <c r="Q306" i="58"/>
  <c r="O306" i="58"/>
  <c r="P306" i="58" s="1"/>
  <c r="R305" i="58"/>
  <c r="Q305" i="58"/>
  <c r="O305" i="58"/>
  <c r="S305" i="58" s="1"/>
  <c r="R304" i="58"/>
  <c r="Q304" i="58"/>
  <c r="O304" i="58"/>
  <c r="R303" i="58"/>
  <c r="Q303" i="58"/>
  <c r="O303" i="58"/>
  <c r="R302" i="58"/>
  <c r="Q302" i="58"/>
  <c r="O302" i="58"/>
  <c r="P302" i="58" s="1"/>
  <c r="R301" i="58"/>
  <c r="Q301" i="58"/>
  <c r="O301" i="58"/>
  <c r="P301" i="58" s="1"/>
  <c r="R300" i="58"/>
  <c r="Q300" i="58"/>
  <c r="O300" i="58"/>
  <c r="S300" i="58" s="1"/>
  <c r="R299" i="58"/>
  <c r="Q299" i="58"/>
  <c r="O299" i="58"/>
  <c r="S299" i="58" s="1"/>
  <c r="R298" i="58"/>
  <c r="Q298" i="58"/>
  <c r="O298" i="58"/>
  <c r="P298" i="58" s="1"/>
  <c r="R297" i="58"/>
  <c r="Q297" i="58"/>
  <c r="O297" i="58"/>
  <c r="S297" i="58" s="1"/>
  <c r="R296" i="58"/>
  <c r="Q296" i="58"/>
  <c r="O296" i="58"/>
  <c r="R295" i="58"/>
  <c r="Q295" i="58"/>
  <c r="O295" i="58"/>
  <c r="R294" i="58"/>
  <c r="Q294" i="58"/>
  <c r="O294" i="58"/>
  <c r="R293" i="58"/>
  <c r="Q293" i="58"/>
  <c r="O293" i="58"/>
  <c r="S293" i="58" s="1"/>
  <c r="R292" i="58"/>
  <c r="Q292" i="58"/>
  <c r="O292" i="58"/>
  <c r="P292" i="58" s="1"/>
  <c r="R291" i="58"/>
  <c r="Q291" i="58"/>
  <c r="O291" i="58"/>
  <c r="S291" i="58" s="1"/>
  <c r="R290" i="58"/>
  <c r="Q290" i="58"/>
  <c r="O290" i="58"/>
  <c r="P290" i="58" s="1"/>
  <c r="R289" i="58"/>
  <c r="Q289" i="58"/>
  <c r="O289" i="58"/>
  <c r="S289" i="58" s="1"/>
  <c r="R288" i="58"/>
  <c r="Q288" i="58"/>
  <c r="O288" i="58"/>
  <c r="R287" i="58"/>
  <c r="Q287" i="58"/>
  <c r="O287" i="58"/>
  <c r="S287" i="58" s="1"/>
  <c r="R286" i="58"/>
  <c r="Q286" i="58"/>
  <c r="O286" i="58"/>
  <c r="P286" i="58" s="1"/>
  <c r="R285" i="58"/>
  <c r="Q285" i="58"/>
  <c r="O285" i="58"/>
  <c r="S285" i="58" s="1"/>
  <c r="R284" i="58"/>
  <c r="Q284" i="58"/>
  <c r="O284" i="58"/>
  <c r="P284" i="58" s="1"/>
  <c r="R283" i="58"/>
  <c r="Q283" i="58"/>
  <c r="O283" i="58"/>
  <c r="S283" i="58" s="1"/>
  <c r="R282" i="58"/>
  <c r="Q282" i="58"/>
  <c r="O282" i="58"/>
  <c r="P282" i="58" s="1"/>
  <c r="R281" i="58"/>
  <c r="Q281" i="58"/>
  <c r="O281" i="58"/>
  <c r="R280" i="58"/>
  <c r="Q280" i="58"/>
  <c r="O280" i="58"/>
  <c r="R279" i="58"/>
  <c r="Q279" i="58"/>
  <c r="O279" i="58"/>
  <c r="S279" i="58" s="1"/>
  <c r="R278" i="58"/>
  <c r="Q278" i="58"/>
  <c r="O278" i="58"/>
  <c r="P278" i="58" s="1"/>
  <c r="R277" i="58"/>
  <c r="Q277" i="58"/>
  <c r="O277" i="58"/>
  <c r="P277" i="58" s="1"/>
  <c r="R276" i="58"/>
  <c r="Q276" i="58"/>
  <c r="O276" i="58"/>
  <c r="S276" i="58" s="1"/>
  <c r="R275" i="58"/>
  <c r="Q275" i="58"/>
  <c r="O275" i="58"/>
  <c r="P275" i="58" s="1"/>
  <c r="R274" i="58"/>
  <c r="Q274" i="58"/>
  <c r="O274" i="58"/>
  <c r="P274" i="58" s="1"/>
  <c r="R273" i="58"/>
  <c r="Q273" i="58"/>
  <c r="O273" i="58"/>
  <c r="S273" i="58" s="1"/>
  <c r="R272" i="58"/>
  <c r="Q272" i="58"/>
  <c r="O272" i="58"/>
  <c r="R271" i="58"/>
  <c r="Q271" i="58"/>
  <c r="O271" i="58"/>
  <c r="R270" i="58"/>
  <c r="Q270" i="58"/>
  <c r="O270" i="58"/>
  <c r="P270" i="58" s="1"/>
  <c r="R269" i="58"/>
  <c r="Q269" i="58"/>
  <c r="O269" i="58"/>
  <c r="P269" i="58" s="1"/>
  <c r="R268" i="58"/>
  <c r="Q268" i="58"/>
  <c r="O268" i="58"/>
  <c r="S268" i="58" s="1"/>
  <c r="R267" i="58"/>
  <c r="Q267" i="58"/>
  <c r="O267" i="58"/>
  <c r="P267" i="58" s="1"/>
  <c r="R266" i="58"/>
  <c r="Q266" i="58"/>
  <c r="O266" i="58"/>
  <c r="P266" i="58" s="1"/>
  <c r="R265" i="58"/>
  <c r="Q265" i="58"/>
  <c r="O265" i="58"/>
  <c r="S265" i="58" s="1"/>
  <c r="R264" i="58"/>
  <c r="Q264" i="58"/>
  <c r="O264" i="58"/>
  <c r="R263" i="58"/>
  <c r="Q263" i="58"/>
  <c r="O263" i="58"/>
  <c r="R262" i="58"/>
  <c r="Q262" i="58"/>
  <c r="O262" i="58"/>
  <c r="R261" i="58"/>
  <c r="Q261" i="58"/>
  <c r="O261" i="58"/>
  <c r="S261" i="58" s="1"/>
  <c r="R260" i="58"/>
  <c r="Q260" i="58"/>
  <c r="O260" i="58"/>
  <c r="S260" i="58" s="1"/>
  <c r="R259" i="58"/>
  <c r="Q259" i="58"/>
  <c r="O259" i="58"/>
  <c r="S259" i="58" s="1"/>
  <c r="R258" i="58"/>
  <c r="Q258" i="58"/>
  <c r="O258" i="58"/>
  <c r="P258" i="58" s="1"/>
  <c r="R257" i="58"/>
  <c r="Q257" i="58"/>
  <c r="O257" i="58"/>
  <c r="S257" i="58" s="1"/>
  <c r="R256" i="58"/>
  <c r="Q256" i="58"/>
  <c r="O256" i="58"/>
  <c r="R255" i="58"/>
  <c r="Q255" i="58"/>
  <c r="O255" i="58"/>
  <c r="S255" i="58" s="1"/>
  <c r="R254" i="58"/>
  <c r="Q254" i="58"/>
  <c r="O254" i="58"/>
  <c r="P254" i="58" s="1"/>
  <c r="R253" i="58"/>
  <c r="Q253" i="58"/>
  <c r="O253" i="58"/>
  <c r="S253" i="58" s="1"/>
  <c r="R252" i="58"/>
  <c r="Q252" i="58"/>
  <c r="O252" i="58"/>
  <c r="P252" i="58" s="1"/>
  <c r="R251" i="58"/>
  <c r="Q251" i="58"/>
  <c r="O251" i="58"/>
  <c r="S251" i="58" s="1"/>
  <c r="R250" i="58"/>
  <c r="Q250" i="58"/>
  <c r="O250" i="58"/>
  <c r="P250" i="58" s="1"/>
  <c r="R249" i="58"/>
  <c r="Q249" i="58"/>
  <c r="O249" i="58"/>
  <c r="R248" i="58"/>
  <c r="Q248" i="58"/>
  <c r="O248" i="58"/>
  <c r="R247" i="58"/>
  <c r="Q247" i="58"/>
  <c r="O247" i="58"/>
  <c r="S247" i="58" s="1"/>
  <c r="R246" i="58"/>
  <c r="Q246" i="58"/>
  <c r="O246" i="58"/>
  <c r="P246" i="58" s="1"/>
  <c r="R245" i="58"/>
  <c r="Q245" i="58"/>
  <c r="O245" i="58"/>
  <c r="P245" i="58" s="1"/>
  <c r="R244" i="58"/>
  <c r="Q244" i="58"/>
  <c r="O244" i="58"/>
  <c r="S244" i="58" s="1"/>
  <c r="R243" i="58"/>
  <c r="Q243" i="58"/>
  <c r="O243" i="58"/>
  <c r="S243" i="58" s="1"/>
  <c r="R242" i="58"/>
  <c r="Q242" i="58"/>
  <c r="O242" i="58"/>
  <c r="P242" i="58" s="1"/>
  <c r="R241" i="58"/>
  <c r="Q241" i="58"/>
  <c r="O241" i="58"/>
  <c r="S241" i="58" s="1"/>
  <c r="R240" i="58"/>
  <c r="Q240" i="58"/>
  <c r="O240" i="58"/>
  <c r="R239" i="58"/>
  <c r="Q239" i="58"/>
  <c r="O239" i="58"/>
  <c r="R238" i="58"/>
  <c r="Q238" i="58"/>
  <c r="O238" i="58"/>
  <c r="P238" i="58" s="1"/>
  <c r="R237" i="58"/>
  <c r="Q237" i="58"/>
  <c r="O237" i="58"/>
  <c r="P237" i="58" s="1"/>
  <c r="R236" i="58"/>
  <c r="Q236" i="58"/>
  <c r="O236" i="58"/>
  <c r="S236" i="58" s="1"/>
  <c r="R109" i="58"/>
  <c r="Q109" i="58"/>
  <c r="O109" i="58"/>
  <c r="P109" i="58" s="1"/>
  <c r="R108" i="58"/>
  <c r="Q108" i="58"/>
  <c r="O108" i="58"/>
  <c r="S108" i="58" s="1"/>
  <c r="R107" i="58"/>
  <c r="Q107" i="58"/>
  <c r="O107" i="58"/>
  <c r="S107" i="58" s="1"/>
  <c r="R106" i="58"/>
  <c r="Q106" i="58"/>
  <c r="O106" i="58"/>
  <c r="P106" i="58" s="1"/>
  <c r="R105" i="58"/>
  <c r="Q105" i="58"/>
  <c r="O105" i="58"/>
  <c r="S105" i="58" s="1"/>
  <c r="R104" i="58"/>
  <c r="Q104" i="58"/>
  <c r="O104" i="58"/>
  <c r="R103" i="58"/>
  <c r="Q103" i="58"/>
  <c r="O103" i="58"/>
  <c r="S103" i="58" s="1"/>
  <c r="R102" i="58"/>
  <c r="Q102" i="58"/>
  <c r="O102" i="58"/>
  <c r="P102" i="58" s="1"/>
  <c r="R101" i="58"/>
  <c r="Q101" i="58"/>
  <c r="O101" i="58"/>
  <c r="P101" i="58" s="1"/>
  <c r="R100" i="58"/>
  <c r="Q100" i="58"/>
  <c r="O100" i="58"/>
  <c r="S100" i="58" s="1"/>
  <c r="R99" i="58"/>
  <c r="Q99" i="58"/>
  <c r="O99" i="58"/>
  <c r="S99" i="58" s="1"/>
  <c r="R98" i="58"/>
  <c r="Q98" i="58"/>
  <c r="O98" i="58"/>
  <c r="P98" i="58" s="1"/>
  <c r="R97" i="58"/>
  <c r="Q97" i="58"/>
  <c r="O97" i="58"/>
  <c r="S97" i="58" s="1"/>
  <c r="R96" i="58"/>
  <c r="Q96" i="58"/>
  <c r="O96" i="58"/>
  <c r="R95" i="58"/>
  <c r="Q95" i="58"/>
  <c r="O95" i="58"/>
  <c r="S95" i="58" s="1"/>
  <c r="R94" i="58"/>
  <c r="Q94" i="58"/>
  <c r="O94" i="58"/>
  <c r="P94" i="58" s="1"/>
  <c r="R93" i="58"/>
  <c r="Q93" i="58"/>
  <c r="O93" i="58"/>
  <c r="S93" i="58" s="1"/>
  <c r="R92" i="58"/>
  <c r="Q92" i="58"/>
  <c r="O92" i="58"/>
  <c r="P92" i="58" s="1"/>
  <c r="R91" i="58"/>
  <c r="Q91" i="58"/>
  <c r="O91" i="58"/>
  <c r="S91" i="58" s="1"/>
  <c r="R90" i="58"/>
  <c r="Q90" i="58"/>
  <c r="O90" i="58"/>
  <c r="P90" i="58" s="1"/>
  <c r="R89" i="58"/>
  <c r="Q89" i="58"/>
  <c r="O89" i="58"/>
  <c r="S89" i="58" s="1"/>
  <c r="R88" i="58"/>
  <c r="Q88" i="58"/>
  <c r="O88" i="58"/>
  <c r="R87" i="58"/>
  <c r="Q87" i="58"/>
  <c r="O87" i="58"/>
  <c r="S87" i="58" s="1"/>
  <c r="R86" i="58"/>
  <c r="Q86" i="58"/>
  <c r="O86" i="58"/>
  <c r="P86" i="58" s="1"/>
  <c r="R85" i="58"/>
  <c r="Q85" i="58"/>
  <c r="O85" i="58"/>
  <c r="S85" i="58" s="1"/>
  <c r="R84" i="58"/>
  <c r="Q84" i="58"/>
  <c r="O84" i="58"/>
  <c r="P84" i="58" s="1"/>
  <c r="R83" i="58"/>
  <c r="Q83" i="58"/>
  <c r="O83" i="58"/>
  <c r="S83" i="58" s="1"/>
  <c r="R82" i="58"/>
  <c r="Q82" i="58"/>
  <c r="O82" i="58"/>
  <c r="P82" i="58" s="1"/>
  <c r="R81" i="58"/>
  <c r="Q81" i="58"/>
  <c r="O81" i="58"/>
  <c r="S81" i="58" s="1"/>
  <c r="R80" i="58"/>
  <c r="Q80" i="58"/>
  <c r="O80" i="58"/>
  <c r="R79" i="58"/>
  <c r="Q79" i="58"/>
  <c r="O79" i="58"/>
  <c r="S79" i="58" s="1"/>
  <c r="R78" i="58"/>
  <c r="Q78" i="58"/>
  <c r="O78" i="58"/>
  <c r="P78" i="58" s="1"/>
  <c r="R77" i="58"/>
  <c r="Q77" i="58"/>
  <c r="O77" i="58"/>
  <c r="P77" i="58" s="1"/>
  <c r="R76" i="58"/>
  <c r="Q76" i="58"/>
  <c r="O76" i="58"/>
  <c r="S76" i="58" s="1"/>
  <c r="R75" i="58"/>
  <c r="Q75" i="58"/>
  <c r="O75" i="58"/>
  <c r="S75" i="58" s="1"/>
  <c r="R74" i="58"/>
  <c r="Q74" i="58"/>
  <c r="O74" i="58"/>
  <c r="P74" i="58" s="1"/>
  <c r="R73" i="58"/>
  <c r="Q73" i="58"/>
  <c r="O73" i="58"/>
  <c r="S73" i="58" s="1"/>
  <c r="R72" i="58"/>
  <c r="Q72" i="58"/>
  <c r="O72" i="58"/>
  <c r="R71" i="58"/>
  <c r="Q71" i="58"/>
  <c r="O71" i="58"/>
  <c r="S71" i="58" s="1"/>
  <c r="R70" i="58"/>
  <c r="Q70" i="58"/>
  <c r="O70" i="58"/>
  <c r="P70" i="58" s="1"/>
  <c r="R69" i="58"/>
  <c r="Q69" i="58"/>
  <c r="O69" i="58"/>
  <c r="S69" i="58" s="1"/>
  <c r="R68" i="58"/>
  <c r="Q68" i="58"/>
  <c r="O68" i="58"/>
  <c r="S68" i="58" s="1"/>
  <c r="R67" i="58"/>
  <c r="Q67" i="58"/>
  <c r="O67" i="58"/>
  <c r="S67" i="58" s="1"/>
  <c r="R66" i="58"/>
  <c r="Q66" i="58"/>
  <c r="O66" i="58"/>
  <c r="P66" i="58" s="1"/>
  <c r="R65" i="58"/>
  <c r="Q65" i="58"/>
  <c r="O65" i="58"/>
  <c r="S65" i="58" s="1"/>
  <c r="R64" i="58"/>
  <c r="Q64" i="58"/>
  <c r="O64" i="58"/>
  <c r="R63" i="58"/>
  <c r="Q63" i="58"/>
  <c r="O63" i="58"/>
  <c r="S63" i="58" s="1"/>
  <c r="R62" i="58"/>
  <c r="Q62" i="58"/>
  <c r="O62" i="58"/>
  <c r="P62" i="58" s="1"/>
  <c r="R61" i="58"/>
  <c r="Q61" i="58"/>
  <c r="O61" i="58"/>
  <c r="S61" i="58" s="1"/>
  <c r="R60" i="58"/>
  <c r="Q60" i="58"/>
  <c r="O60" i="58"/>
  <c r="P60" i="58" s="1"/>
  <c r="R59" i="58"/>
  <c r="Q59" i="58"/>
  <c r="O59" i="58"/>
  <c r="S59" i="58" s="1"/>
  <c r="R58" i="58"/>
  <c r="Q58" i="58"/>
  <c r="O58" i="58"/>
  <c r="P58" i="58" s="1"/>
  <c r="R57" i="58"/>
  <c r="Q57" i="58"/>
  <c r="O57" i="58"/>
  <c r="S57" i="58" s="1"/>
  <c r="R56" i="58"/>
  <c r="Q56" i="58"/>
  <c r="O56" i="58"/>
  <c r="R55" i="58"/>
  <c r="Q55" i="58"/>
  <c r="O55" i="58"/>
  <c r="S55" i="58" s="1"/>
  <c r="R54" i="58"/>
  <c r="Q54" i="58"/>
  <c r="O54" i="58"/>
  <c r="P54" i="58" s="1"/>
  <c r="R53" i="58"/>
  <c r="Q53" i="58"/>
  <c r="O53" i="58"/>
  <c r="S53" i="58" s="1"/>
  <c r="R52" i="58"/>
  <c r="Q52" i="58"/>
  <c r="O52" i="58"/>
  <c r="P52" i="58" s="1"/>
  <c r="R51" i="58"/>
  <c r="Q51" i="58"/>
  <c r="O51" i="58"/>
  <c r="S51" i="58" s="1"/>
  <c r="R50" i="58"/>
  <c r="Q50" i="58"/>
  <c r="O50" i="58"/>
  <c r="P50" i="58" s="1"/>
  <c r="R49" i="58"/>
  <c r="Q49" i="58"/>
  <c r="O49" i="58"/>
  <c r="S49" i="58" s="1"/>
  <c r="R48" i="58"/>
  <c r="Q48" i="58"/>
  <c r="O48" i="58"/>
  <c r="R47" i="58"/>
  <c r="Q47" i="58"/>
  <c r="O47" i="58"/>
  <c r="S47" i="58" s="1"/>
  <c r="R46" i="58"/>
  <c r="Q46" i="58"/>
  <c r="O46" i="58"/>
  <c r="P46" i="58" s="1"/>
  <c r="R45" i="58"/>
  <c r="Q45" i="58"/>
  <c r="O45" i="58"/>
  <c r="S45" i="58" s="1"/>
  <c r="R44" i="58"/>
  <c r="Q44" i="58"/>
  <c r="O44" i="58"/>
  <c r="S44" i="58" s="1"/>
  <c r="R43" i="58"/>
  <c r="Q43" i="58"/>
  <c r="O43" i="58"/>
  <c r="S43" i="58" s="1"/>
  <c r="R42" i="58"/>
  <c r="Q42" i="58"/>
  <c r="O42" i="58"/>
  <c r="P42" i="58" s="1"/>
  <c r="R41" i="58"/>
  <c r="Q41" i="58"/>
  <c r="O41" i="58"/>
  <c r="S41" i="58" s="1"/>
  <c r="R40" i="58"/>
  <c r="Q40" i="58"/>
  <c r="O40" i="58"/>
  <c r="R39" i="58"/>
  <c r="Q39" i="58"/>
  <c r="O39" i="58"/>
  <c r="S39" i="58" s="1"/>
  <c r="R38" i="58"/>
  <c r="Q38" i="58"/>
  <c r="O38" i="58"/>
  <c r="P38" i="58" s="1"/>
  <c r="AO37" i="58"/>
  <c r="R37" i="58"/>
  <c r="Q37" i="58"/>
  <c r="O37" i="58"/>
  <c r="AO36" i="58"/>
  <c r="R36" i="58"/>
  <c r="Q36" i="58"/>
  <c r="O36" i="58"/>
  <c r="P36" i="58" s="1"/>
  <c r="AO35" i="58"/>
  <c r="Q35" i="58"/>
  <c r="R35" i="58" s="1"/>
  <c r="O35" i="58"/>
  <c r="P35" i="58" s="1"/>
  <c r="AO34" i="58"/>
  <c r="R34" i="58"/>
  <c r="Q34" i="58"/>
  <c r="O34" i="58"/>
  <c r="P34" i="58" s="1"/>
  <c r="AO33" i="58"/>
  <c r="R33" i="58"/>
  <c r="Q33" i="58"/>
  <c r="O33" i="58"/>
  <c r="AO32" i="58"/>
  <c r="R32" i="58"/>
  <c r="Q32" i="58"/>
  <c r="O32" i="58"/>
  <c r="S32" i="58" s="1"/>
  <c r="AO31" i="58"/>
  <c r="R31" i="58"/>
  <c r="Q31" i="58"/>
  <c r="O31" i="58"/>
  <c r="S31" i="58" s="1"/>
  <c r="AO30" i="58"/>
  <c r="R30" i="58"/>
  <c r="Q30" i="58"/>
  <c r="O30" i="58"/>
  <c r="P30" i="58" s="1"/>
  <c r="AO29" i="58"/>
  <c r="R29" i="58"/>
  <c r="Q29" i="58"/>
  <c r="O29" i="58"/>
  <c r="AO28" i="58"/>
  <c r="R28" i="58"/>
  <c r="Q28" i="58"/>
  <c r="O28" i="58"/>
  <c r="S28" i="58" s="1"/>
  <c r="AO27" i="58"/>
  <c r="R27" i="58"/>
  <c r="Q27" i="58"/>
  <c r="O27" i="58"/>
  <c r="S27" i="58" s="1"/>
  <c r="AO26" i="58"/>
  <c r="R26" i="58"/>
  <c r="Q26" i="58"/>
  <c r="O26" i="58"/>
  <c r="P26" i="58" s="1"/>
  <c r="AO25" i="58"/>
  <c r="Q25" i="58"/>
  <c r="R25" i="58" s="1"/>
  <c r="O25" i="58"/>
  <c r="AO24" i="58"/>
  <c r="R24" i="58"/>
  <c r="Q24" i="58"/>
  <c r="O24" i="58"/>
  <c r="S24" i="58" s="1"/>
  <c r="AO23" i="58"/>
  <c r="R23" i="58"/>
  <c r="Q23" i="58"/>
  <c r="O23" i="58"/>
  <c r="S23" i="58" s="1"/>
  <c r="AO22" i="58"/>
  <c r="R22" i="58"/>
  <c r="Q22" i="58"/>
  <c r="O22" i="58"/>
  <c r="P22" i="58" s="1"/>
  <c r="AO21" i="58"/>
  <c r="Q21" i="58"/>
  <c r="R21" i="58" s="1"/>
  <c r="O21" i="58"/>
  <c r="AO20" i="58"/>
  <c r="Q20" i="58"/>
  <c r="R20" i="58" s="1"/>
  <c r="O20" i="58"/>
  <c r="AO19" i="58"/>
  <c r="Q19" i="58"/>
  <c r="R19" i="58" s="1"/>
  <c r="O19" i="58"/>
  <c r="P19" i="58" s="1"/>
  <c r="AO18" i="58"/>
  <c r="Q18" i="58"/>
  <c r="R18" i="58" s="1"/>
  <c r="O18" i="58"/>
  <c r="P18" i="58" s="1"/>
  <c r="O1" i="58"/>
  <c r="AO4" i="58"/>
  <c r="AO3" i="58"/>
  <c r="AO2" i="58"/>
  <c r="AO36" i="49"/>
  <c r="AO37" i="49"/>
  <c r="R802" i="49"/>
  <c r="R803" i="49"/>
  <c r="R804" i="49"/>
  <c r="R805" i="49"/>
  <c r="R806" i="49"/>
  <c r="R807" i="49"/>
  <c r="R808" i="49"/>
  <c r="R809" i="49"/>
  <c r="R810" i="49"/>
  <c r="R811" i="49"/>
  <c r="R812" i="49"/>
  <c r="R813" i="49"/>
  <c r="R814" i="49"/>
  <c r="R815" i="49"/>
  <c r="R816" i="49"/>
  <c r="R817" i="49"/>
  <c r="R818" i="49"/>
  <c r="R819" i="49"/>
  <c r="R820" i="49"/>
  <c r="R821" i="49"/>
  <c r="S3369" i="49"/>
  <c r="S3368" i="49"/>
  <c r="S3367" i="49"/>
  <c r="S3366" i="49"/>
  <c r="S3365" i="49"/>
  <c r="S3364" i="49"/>
  <c r="S3363" i="49"/>
  <c r="S3362" i="49"/>
  <c r="S3361" i="49"/>
  <c r="S3360" i="49"/>
  <c r="S3359" i="49"/>
  <c r="S3358" i="49"/>
  <c r="S3357" i="49"/>
  <c r="S3356" i="49"/>
  <c r="S3355" i="49"/>
  <c r="S3354" i="49"/>
  <c r="S3353" i="49"/>
  <c r="S3352" i="49"/>
  <c r="S3351" i="49"/>
  <c r="S3350" i="49"/>
  <c r="S3349" i="49"/>
  <c r="S3348" i="49"/>
  <c r="S3347" i="49"/>
  <c r="S3346" i="49"/>
  <c r="S3345" i="49"/>
  <c r="S3344" i="49"/>
  <c r="S3343" i="49"/>
  <c r="S3342" i="49"/>
  <c r="S3341" i="49"/>
  <c r="S3340" i="49"/>
  <c r="S3339" i="49"/>
  <c r="S3338" i="49"/>
  <c r="S3337" i="49"/>
  <c r="S3336" i="49"/>
  <c r="S3335" i="49"/>
  <c r="S3334" i="49"/>
  <c r="S3333" i="49"/>
  <c r="S3332" i="49"/>
  <c r="S3331" i="49"/>
  <c r="S3330" i="49"/>
  <c r="S3329" i="49"/>
  <c r="S3328" i="49"/>
  <c r="S3327" i="49"/>
  <c r="S3326" i="49"/>
  <c r="S3325" i="49"/>
  <c r="S3324" i="49"/>
  <c r="S3323" i="49"/>
  <c r="S3322" i="49"/>
  <c r="S3321" i="49"/>
  <c r="S3320" i="49"/>
  <c r="S3319" i="49"/>
  <c r="S3318" i="49"/>
  <c r="S3317" i="49"/>
  <c r="S3316" i="49"/>
  <c r="S3315" i="49"/>
  <c r="S3314" i="49"/>
  <c r="S3313" i="49"/>
  <c r="S3312" i="49"/>
  <c r="S3311" i="49"/>
  <c r="S3310" i="49"/>
  <c r="S3309" i="49"/>
  <c r="S3308" i="49"/>
  <c r="S3307" i="49"/>
  <c r="S3306" i="49"/>
  <c r="S3305" i="49"/>
  <c r="S3304" i="49"/>
  <c r="S3303" i="49"/>
  <c r="S3302" i="49"/>
  <c r="S3301" i="49"/>
  <c r="S3300" i="49"/>
  <c r="S3299" i="49"/>
  <c r="S3298" i="49"/>
  <c r="S3297" i="49"/>
  <c r="S3296" i="49"/>
  <c r="S3295" i="49"/>
  <c r="S3294" i="49"/>
  <c r="S3293" i="49"/>
  <c r="S3292" i="49"/>
  <c r="S3291" i="49"/>
  <c r="S3290" i="49"/>
  <c r="S3289" i="49"/>
  <c r="S3288" i="49"/>
  <c r="S3287" i="49"/>
  <c r="S3286" i="49"/>
  <c r="S3285" i="49"/>
  <c r="S3284" i="49"/>
  <c r="S3283" i="49"/>
  <c r="S3282" i="49"/>
  <c r="S3281" i="49"/>
  <c r="S3280" i="49"/>
  <c r="S3279" i="49"/>
  <c r="S3278" i="49"/>
  <c r="S3277" i="49"/>
  <c r="S3276" i="49"/>
  <c r="S3275" i="49"/>
  <c r="S3274" i="49"/>
  <c r="S3273" i="49"/>
  <c r="S3272" i="49"/>
  <c r="S3271" i="49"/>
  <c r="S3270" i="49"/>
  <c r="S3269" i="49"/>
  <c r="S3268" i="49"/>
  <c r="S3267" i="49"/>
  <c r="S3266" i="49"/>
  <c r="S3265" i="49"/>
  <c r="S3264" i="49"/>
  <c r="S3263" i="49"/>
  <c r="S3262" i="49"/>
  <c r="S3261" i="49"/>
  <c r="S3260" i="49"/>
  <c r="S3259" i="49"/>
  <c r="S3258" i="49"/>
  <c r="S3257" i="49"/>
  <c r="S3256" i="49"/>
  <c r="S3255" i="49"/>
  <c r="S3254" i="49"/>
  <c r="S3253" i="49"/>
  <c r="S3252" i="49"/>
  <c r="S3251" i="49"/>
  <c r="S3250" i="49"/>
  <c r="S3249" i="49"/>
  <c r="S3248" i="49"/>
  <c r="S3247" i="49"/>
  <c r="S3246" i="49"/>
  <c r="S3245" i="49"/>
  <c r="S3244" i="49"/>
  <c r="S3243" i="49"/>
  <c r="S3242" i="49"/>
  <c r="S3241" i="49"/>
  <c r="S3240" i="49"/>
  <c r="S3239" i="49"/>
  <c r="S3238" i="49"/>
  <c r="S3237" i="49"/>
  <c r="S3236" i="49"/>
  <c r="S3235" i="49"/>
  <c r="S3234" i="49"/>
  <c r="S3233" i="49"/>
  <c r="S3232" i="49"/>
  <c r="S3231" i="49"/>
  <c r="S3230" i="49"/>
  <c r="S3229" i="49"/>
  <c r="S3228" i="49"/>
  <c r="S3227" i="49"/>
  <c r="S3226" i="49"/>
  <c r="S3225" i="49"/>
  <c r="S3224" i="49"/>
  <c r="S3223" i="49"/>
  <c r="S3222" i="49"/>
  <c r="S3221" i="49"/>
  <c r="S3220" i="49"/>
  <c r="S3219" i="49"/>
  <c r="S3218" i="49"/>
  <c r="S3217" i="49"/>
  <c r="S3216" i="49"/>
  <c r="S3215" i="49"/>
  <c r="S3214" i="49"/>
  <c r="S3213" i="49"/>
  <c r="S3212" i="49"/>
  <c r="S3211" i="49"/>
  <c r="S3210" i="49"/>
  <c r="S3209" i="49"/>
  <c r="S3208" i="49"/>
  <c r="S3207" i="49"/>
  <c r="S3206" i="49"/>
  <c r="S3205" i="49"/>
  <c r="S3204" i="49"/>
  <c r="S3203" i="49"/>
  <c r="S3202" i="49"/>
  <c r="S3201" i="49"/>
  <c r="S3200" i="49"/>
  <c r="S3199" i="49"/>
  <c r="S3198" i="49"/>
  <c r="S3197" i="49"/>
  <c r="S3196" i="49"/>
  <c r="S3195" i="49"/>
  <c r="S3194" i="49"/>
  <c r="S3193" i="49"/>
  <c r="S3192" i="49"/>
  <c r="S3191" i="49"/>
  <c r="S3190" i="49"/>
  <c r="S3189" i="49"/>
  <c r="S3188" i="49"/>
  <c r="S3187" i="49"/>
  <c r="S3186" i="49"/>
  <c r="S3185" i="49"/>
  <c r="S3184" i="49"/>
  <c r="S3183" i="49"/>
  <c r="S3182" i="49"/>
  <c r="S3181" i="49"/>
  <c r="S3180" i="49"/>
  <c r="S3179" i="49"/>
  <c r="S3178" i="49"/>
  <c r="S3177" i="49"/>
  <c r="S3176" i="49"/>
  <c r="S3175" i="49"/>
  <c r="S3174" i="49"/>
  <c r="S3173" i="49"/>
  <c r="S3172" i="49"/>
  <c r="S3171" i="49"/>
  <c r="S3170" i="49"/>
  <c r="S3169" i="49"/>
  <c r="S3168" i="49"/>
  <c r="S3167" i="49"/>
  <c r="S3166" i="49"/>
  <c r="S3165" i="49"/>
  <c r="S3164" i="49"/>
  <c r="S3163" i="49"/>
  <c r="S3162" i="49"/>
  <c r="S3161" i="49"/>
  <c r="S3160" i="49"/>
  <c r="S3159" i="49"/>
  <c r="S3158" i="49"/>
  <c r="S3157" i="49"/>
  <c r="S3156" i="49"/>
  <c r="S3155" i="49"/>
  <c r="S3154" i="49"/>
  <c r="S3153" i="49"/>
  <c r="S3152" i="49"/>
  <c r="S3151" i="49"/>
  <c r="S3150" i="49"/>
  <c r="S3149" i="49"/>
  <c r="S3148" i="49"/>
  <c r="S3147" i="49"/>
  <c r="S3146" i="49"/>
  <c r="S3145" i="49"/>
  <c r="S3144" i="49"/>
  <c r="S3143" i="49"/>
  <c r="S3142" i="49"/>
  <c r="S3141" i="49"/>
  <c r="S3140" i="49"/>
  <c r="S3139" i="49"/>
  <c r="S3138" i="49"/>
  <c r="S3137" i="49"/>
  <c r="S3136" i="49"/>
  <c r="S3135" i="49"/>
  <c r="S3134" i="49"/>
  <c r="S3133" i="49"/>
  <c r="S3132" i="49"/>
  <c r="S3131" i="49"/>
  <c r="S3130" i="49"/>
  <c r="S3129" i="49"/>
  <c r="S3128" i="49"/>
  <c r="S3127" i="49"/>
  <c r="S3126" i="49"/>
  <c r="S3125" i="49"/>
  <c r="S3124" i="49"/>
  <c r="S3123" i="49"/>
  <c r="S3122" i="49"/>
  <c r="S3121" i="49"/>
  <c r="S3120" i="49"/>
  <c r="S3119" i="49"/>
  <c r="S3118" i="49"/>
  <c r="S3117" i="49"/>
  <c r="S3116" i="49"/>
  <c r="S3115" i="49"/>
  <c r="S3114" i="49"/>
  <c r="S3113" i="49"/>
  <c r="S3112" i="49"/>
  <c r="S3111" i="49"/>
  <c r="S3110" i="49"/>
  <c r="S3109" i="49"/>
  <c r="S3108" i="49"/>
  <c r="S3107" i="49"/>
  <c r="S3106" i="49"/>
  <c r="S3105" i="49"/>
  <c r="S3104" i="49"/>
  <c r="S3103" i="49"/>
  <c r="S3102" i="49"/>
  <c r="S3101" i="49"/>
  <c r="S3100" i="49"/>
  <c r="S3099" i="49"/>
  <c r="S3098" i="49"/>
  <c r="S3097" i="49"/>
  <c r="S3096" i="49"/>
  <c r="S3095" i="49"/>
  <c r="S3094" i="49"/>
  <c r="S3093" i="49"/>
  <c r="S3092" i="49"/>
  <c r="S3091" i="49"/>
  <c r="S3090" i="49"/>
  <c r="S3089" i="49"/>
  <c r="S3088" i="49"/>
  <c r="S3087" i="49"/>
  <c r="S3086" i="49"/>
  <c r="S3085" i="49"/>
  <c r="S3084" i="49"/>
  <c r="S3083" i="49"/>
  <c r="S3082" i="49"/>
  <c r="S3081" i="49"/>
  <c r="S3080" i="49"/>
  <c r="S3079" i="49"/>
  <c r="S3078" i="49"/>
  <c r="S3077" i="49"/>
  <c r="S3076" i="49"/>
  <c r="S3075" i="49"/>
  <c r="S3074" i="49"/>
  <c r="S3073" i="49"/>
  <c r="S3072" i="49"/>
  <c r="S3071" i="49"/>
  <c r="S3070" i="49"/>
  <c r="S3069" i="49"/>
  <c r="S3068" i="49"/>
  <c r="S3067" i="49"/>
  <c r="S3066" i="49"/>
  <c r="S3065" i="49"/>
  <c r="S3064" i="49"/>
  <c r="S3063" i="49"/>
  <c r="S3062" i="49"/>
  <c r="S3061" i="49"/>
  <c r="S3060" i="49"/>
  <c r="S3059" i="49"/>
  <c r="S3058" i="49"/>
  <c r="S3057" i="49"/>
  <c r="S3056" i="49"/>
  <c r="S3055" i="49"/>
  <c r="S3054" i="49"/>
  <c r="S3053" i="49"/>
  <c r="S3052" i="49"/>
  <c r="S3051" i="49"/>
  <c r="S3050" i="49"/>
  <c r="S3049" i="49"/>
  <c r="S3048" i="49"/>
  <c r="S3047" i="49"/>
  <c r="S3046" i="49"/>
  <c r="S3045" i="49"/>
  <c r="S3044" i="49"/>
  <c r="S3043" i="49"/>
  <c r="S3042" i="49"/>
  <c r="S3041" i="49"/>
  <c r="S3040" i="49"/>
  <c r="S3039" i="49"/>
  <c r="S3038" i="49"/>
  <c r="S3037" i="49"/>
  <c r="S3036" i="49"/>
  <c r="S3035" i="49"/>
  <c r="S3034" i="49"/>
  <c r="S3033" i="49"/>
  <c r="S3032" i="49"/>
  <c r="S3031" i="49"/>
  <c r="S3030" i="49"/>
  <c r="S3029" i="49"/>
  <c r="S3028" i="49"/>
  <c r="S3027" i="49"/>
  <c r="S3026" i="49"/>
  <c r="S3025" i="49"/>
  <c r="S3024" i="49"/>
  <c r="S3023" i="49"/>
  <c r="S3022" i="49"/>
  <c r="S3021" i="49"/>
  <c r="S3020" i="49"/>
  <c r="S3019" i="49"/>
  <c r="S3018" i="49"/>
  <c r="S3017" i="49"/>
  <c r="S3016" i="49"/>
  <c r="S3015" i="49"/>
  <c r="S3014" i="49"/>
  <c r="S3013" i="49"/>
  <c r="S3012" i="49"/>
  <c r="S3011" i="49"/>
  <c r="S3010" i="49"/>
  <c r="S3009" i="49"/>
  <c r="S3008" i="49"/>
  <c r="S3007" i="49"/>
  <c r="S3006" i="49"/>
  <c r="S3005" i="49"/>
  <c r="S3004" i="49"/>
  <c r="S3003" i="49"/>
  <c r="S3002" i="49"/>
  <c r="S3001" i="49"/>
  <c r="S3000" i="49"/>
  <c r="S2999" i="49"/>
  <c r="S2998" i="49"/>
  <c r="S2997" i="49"/>
  <c r="S2996" i="49"/>
  <c r="S2995" i="49"/>
  <c r="S2994" i="49"/>
  <c r="S2993" i="49"/>
  <c r="S2992" i="49"/>
  <c r="S2991" i="49"/>
  <c r="S2990" i="49"/>
  <c r="S2989" i="49"/>
  <c r="S2988" i="49"/>
  <c r="S2987" i="49"/>
  <c r="S2986" i="49"/>
  <c r="S2985" i="49"/>
  <c r="S2984" i="49"/>
  <c r="S2983" i="49"/>
  <c r="S2982" i="49"/>
  <c r="S2981" i="49"/>
  <c r="S2980" i="49"/>
  <c r="S2979" i="49"/>
  <c r="S2978" i="49"/>
  <c r="S2977" i="49"/>
  <c r="S2976" i="49"/>
  <c r="S2975" i="49"/>
  <c r="S2974" i="49"/>
  <c r="S2973" i="49"/>
  <c r="S2972" i="49"/>
  <c r="S2971" i="49"/>
  <c r="S2970" i="49"/>
  <c r="S2969" i="49"/>
  <c r="S2968" i="49"/>
  <c r="S2967" i="49"/>
  <c r="S2966" i="49"/>
  <c r="S2965" i="49"/>
  <c r="S2964" i="49"/>
  <c r="S2963" i="49"/>
  <c r="S2962" i="49"/>
  <c r="S2961" i="49"/>
  <c r="S2960" i="49"/>
  <c r="S2959" i="49"/>
  <c r="S2958" i="49"/>
  <c r="S2957" i="49"/>
  <c r="S2956" i="49"/>
  <c r="S2955" i="49"/>
  <c r="S2954" i="49"/>
  <c r="S2953" i="49"/>
  <c r="S2952" i="49"/>
  <c r="S2951" i="49"/>
  <c r="S2950" i="49"/>
  <c r="S2949" i="49"/>
  <c r="S2948" i="49"/>
  <c r="S2947" i="49"/>
  <c r="S2946" i="49"/>
  <c r="S2945" i="49"/>
  <c r="S2944" i="49"/>
  <c r="S2943" i="49"/>
  <c r="S2942" i="49"/>
  <c r="S2941" i="49"/>
  <c r="S2940" i="49"/>
  <c r="S2939" i="49"/>
  <c r="S2938" i="49"/>
  <c r="S2937" i="49"/>
  <c r="S2936" i="49"/>
  <c r="S2935" i="49"/>
  <c r="S2934" i="49"/>
  <c r="S2933" i="49"/>
  <c r="S2932" i="49"/>
  <c r="S2931" i="49"/>
  <c r="S2930" i="49"/>
  <c r="S2929" i="49"/>
  <c r="S2928" i="49"/>
  <c r="S2927" i="49"/>
  <c r="S2926" i="49"/>
  <c r="S2925" i="49"/>
  <c r="S2924" i="49"/>
  <c r="S2923" i="49"/>
  <c r="S2922" i="49"/>
  <c r="S2921" i="49"/>
  <c r="S2920" i="49"/>
  <c r="S2919" i="49"/>
  <c r="S2918" i="49"/>
  <c r="S2917" i="49"/>
  <c r="S2916" i="49"/>
  <c r="S2915" i="49"/>
  <c r="S2914" i="49"/>
  <c r="S2913" i="49"/>
  <c r="S2912" i="49"/>
  <c r="S2911" i="49"/>
  <c r="S2910" i="49"/>
  <c r="S2909" i="49"/>
  <c r="S2908" i="49"/>
  <c r="S2907" i="49"/>
  <c r="S2906" i="49"/>
  <c r="S2905" i="49"/>
  <c r="S2904" i="49"/>
  <c r="S2903" i="49"/>
  <c r="S2902" i="49"/>
  <c r="S2901" i="49"/>
  <c r="S2900" i="49"/>
  <c r="S2899" i="49"/>
  <c r="S2898" i="49"/>
  <c r="S2897" i="49"/>
  <c r="S2896" i="49"/>
  <c r="S2895" i="49"/>
  <c r="S2894" i="49"/>
  <c r="S2893" i="49"/>
  <c r="S2892" i="49"/>
  <c r="S2891" i="49"/>
  <c r="S2890" i="49"/>
  <c r="S2889" i="49"/>
  <c r="S2888" i="49"/>
  <c r="S2887" i="49"/>
  <c r="S2886" i="49"/>
  <c r="S2885" i="49"/>
  <c r="S2884" i="49"/>
  <c r="S2883" i="49"/>
  <c r="S2882" i="49"/>
  <c r="S2881" i="49"/>
  <c r="S2880" i="49"/>
  <c r="S2879" i="49"/>
  <c r="S2878" i="49"/>
  <c r="S2877" i="49"/>
  <c r="S2876" i="49"/>
  <c r="S2875" i="49"/>
  <c r="S2874" i="49"/>
  <c r="S2873" i="49"/>
  <c r="S2872" i="49"/>
  <c r="S2871" i="49"/>
  <c r="S2870" i="49"/>
  <c r="S2869" i="49"/>
  <c r="S2868" i="49"/>
  <c r="S2867" i="49"/>
  <c r="S2866" i="49"/>
  <c r="S2865" i="49"/>
  <c r="S2864" i="49"/>
  <c r="S2863" i="49"/>
  <c r="S2862" i="49"/>
  <c r="S2861" i="49"/>
  <c r="S2860" i="49"/>
  <c r="S2859" i="49"/>
  <c r="S2858" i="49"/>
  <c r="S2857" i="49"/>
  <c r="S2856" i="49"/>
  <c r="S2855" i="49"/>
  <c r="S2854" i="49"/>
  <c r="S2853" i="49"/>
  <c r="S2852" i="49"/>
  <c r="S2851" i="49"/>
  <c r="S2850" i="49"/>
  <c r="S2849" i="49"/>
  <c r="S2848" i="49"/>
  <c r="S2847" i="49"/>
  <c r="S2846" i="49"/>
  <c r="S2845" i="49"/>
  <c r="S2844" i="49"/>
  <c r="S2843" i="49"/>
  <c r="S2842" i="49"/>
  <c r="S2841" i="49"/>
  <c r="S2840" i="49"/>
  <c r="S2839" i="49"/>
  <c r="S2838" i="49"/>
  <c r="S2837" i="49"/>
  <c r="S2836" i="49"/>
  <c r="S2835" i="49"/>
  <c r="S2834" i="49"/>
  <c r="S2833" i="49"/>
  <c r="S2832" i="49"/>
  <c r="S2831" i="49"/>
  <c r="S2830" i="49"/>
  <c r="S2829" i="49"/>
  <c r="S2828" i="49"/>
  <c r="S2827" i="49"/>
  <c r="S2826" i="49"/>
  <c r="S2825" i="49"/>
  <c r="S2824" i="49"/>
  <c r="S2823" i="49"/>
  <c r="S2822" i="49"/>
  <c r="S2821" i="49"/>
  <c r="S2820" i="49"/>
  <c r="S2819" i="49"/>
  <c r="S2818" i="49"/>
  <c r="S2817" i="49"/>
  <c r="S2816" i="49"/>
  <c r="S2815" i="49"/>
  <c r="S2814" i="49"/>
  <c r="S2813" i="49"/>
  <c r="S2812" i="49"/>
  <c r="S2811" i="49"/>
  <c r="S2810" i="49"/>
  <c r="S2809" i="49"/>
  <c r="S2808" i="49"/>
  <c r="S2807" i="49"/>
  <c r="S2806" i="49"/>
  <c r="S2805" i="49"/>
  <c r="S2804" i="49"/>
  <c r="S2803" i="49"/>
  <c r="S2802" i="49"/>
  <c r="S2801" i="49"/>
  <c r="S2800" i="49"/>
  <c r="S2799" i="49"/>
  <c r="S2798" i="49"/>
  <c r="S2797" i="49"/>
  <c r="S2796" i="49"/>
  <c r="S2795" i="49"/>
  <c r="S2794" i="49"/>
  <c r="S2793" i="49"/>
  <c r="S2792" i="49"/>
  <c r="S2791" i="49"/>
  <c r="S2790" i="49"/>
  <c r="S2789" i="49"/>
  <c r="S2788" i="49"/>
  <c r="S2787" i="49"/>
  <c r="S2786" i="49"/>
  <c r="S2785" i="49"/>
  <c r="S2784" i="49"/>
  <c r="S2783" i="49"/>
  <c r="S2782" i="49"/>
  <c r="S2781" i="49"/>
  <c r="S2780" i="49"/>
  <c r="S2779" i="49"/>
  <c r="S2778" i="49"/>
  <c r="S2777" i="49"/>
  <c r="S2776" i="49"/>
  <c r="S2775" i="49"/>
  <c r="S2774" i="49"/>
  <c r="S2773" i="49"/>
  <c r="S2772" i="49"/>
  <c r="S2771" i="49"/>
  <c r="S2770" i="49"/>
  <c r="S2769" i="49"/>
  <c r="S2768" i="49"/>
  <c r="S2767" i="49"/>
  <c r="S2766" i="49"/>
  <c r="S2765" i="49"/>
  <c r="S2764" i="49"/>
  <c r="S2763" i="49"/>
  <c r="S2762" i="49"/>
  <c r="S2761" i="49"/>
  <c r="S2760" i="49"/>
  <c r="S2759" i="49"/>
  <c r="S2758" i="49"/>
  <c r="S2757" i="49"/>
  <c r="S2756" i="49"/>
  <c r="S2755" i="49"/>
  <c r="S2754" i="49"/>
  <c r="S2753" i="49"/>
  <c r="S2752" i="49"/>
  <c r="S2751" i="49"/>
  <c r="S2750" i="49"/>
  <c r="S2749" i="49"/>
  <c r="S2748" i="49"/>
  <c r="S2747" i="49"/>
  <c r="S2746" i="49"/>
  <c r="S2745" i="49"/>
  <c r="S2744" i="49"/>
  <c r="S2743" i="49"/>
  <c r="S2742" i="49"/>
  <c r="S2741" i="49"/>
  <c r="S2740" i="49"/>
  <c r="S2739" i="49"/>
  <c r="S2738" i="49"/>
  <c r="S2737" i="49"/>
  <c r="S2736" i="49"/>
  <c r="S2735" i="49"/>
  <c r="S2734" i="49"/>
  <c r="S2733" i="49"/>
  <c r="S2732" i="49"/>
  <c r="S2731" i="49"/>
  <c r="S2730" i="49"/>
  <c r="S2729" i="49"/>
  <c r="S2728" i="49"/>
  <c r="S2727" i="49"/>
  <c r="S2726" i="49"/>
  <c r="S2725" i="49"/>
  <c r="S2724" i="49"/>
  <c r="S2723" i="49"/>
  <c r="S2722" i="49"/>
  <c r="S2721" i="49"/>
  <c r="S2720" i="49"/>
  <c r="S2719" i="49"/>
  <c r="S2718" i="49"/>
  <c r="S2717" i="49"/>
  <c r="S2716" i="49"/>
  <c r="S2715" i="49"/>
  <c r="S2714" i="49"/>
  <c r="S2713" i="49"/>
  <c r="S2712" i="49"/>
  <c r="S2711" i="49"/>
  <c r="S2710" i="49"/>
  <c r="S2709" i="49"/>
  <c r="S2708" i="49"/>
  <c r="S2707" i="49"/>
  <c r="S2706" i="49"/>
  <c r="S2705" i="49"/>
  <c r="S2704" i="49"/>
  <c r="S2703" i="49"/>
  <c r="S2702" i="49"/>
  <c r="S2701" i="49"/>
  <c r="S2700" i="49"/>
  <c r="S2699" i="49"/>
  <c r="S2698" i="49"/>
  <c r="S2697" i="49"/>
  <c r="S2696" i="49"/>
  <c r="S2695" i="49"/>
  <c r="S2694" i="49"/>
  <c r="S2693" i="49"/>
  <c r="S2692" i="49"/>
  <c r="S2691" i="49"/>
  <c r="S2690" i="49"/>
  <c r="S2689" i="49"/>
  <c r="S2688" i="49"/>
  <c r="S2687" i="49"/>
  <c r="S2686" i="49"/>
  <c r="S2685" i="49"/>
  <c r="S2684" i="49"/>
  <c r="S2683" i="49"/>
  <c r="S2682" i="49"/>
  <c r="S2681" i="49"/>
  <c r="S2680" i="49"/>
  <c r="S2679" i="49"/>
  <c r="S2678" i="49"/>
  <c r="S2677" i="49"/>
  <c r="S2676" i="49"/>
  <c r="S2675" i="49"/>
  <c r="S2674" i="49"/>
  <c r="S2673" i="49"/>
  <c r="S2672" i="49"/>
  <c r="S2671" i="49"/>
  <c r="S2670" i="49"/>
  <c r="S2669" i="49"/>
  <c r="S2668" i="49"/>
  <c r="S2667" i="49"/>
  <c r="S2666" i="49"/>
  <c r="S2665" i="49"/>
  <c r="S2664" i="49"/>
  <c r="S2663" i="49"/>
  <c r="S2662" i="49"/>
  <c r="S2661" i="49"/>
  <c r="S2660" i="49"/>
  <c r="S2659" i="49"/>
  <c r="S2658" i="49"/>
  <c r="S2657" i="49"/>
  <c r="S2656" i="49"/>
  <c r="S2655" i="49"/>
  <c r="S2654" i="49"/>
  <c r="S2653" i="49"/>
  <c r="S2652" i="49"/>
  <c r="S2651" i="49"/>
  <c r="S2650" i="49"/>
  <c r="S2649" i="49"/>
  <c r="S2648" i="49"/>
  <c r="S2647" i="49"/>
  <c r="S2646" i="49"/>
  <c r="S2645" i="49"/>
  <c r="S2644" i="49"/>
  <c r="S2643" i="49"/>
  <c r="S2642" i="49"/>
  <c r="S2641" i="49"/>
  <c r="S2640" i="49"/>
  <c r="S2639" i="49"/>
  <c r="S2638" i="49"/>
  <c r="S2637" i="49"/>
  <c r="S2636" i="49"/>
  <c r="S2635" i="49"/>
  <c r="S2634" i="49"/>
  <c r="S2633" i="49"/>
  <c r="S2632" i="49"/>
  <c r="S2631" i="49"/>
  <c r="S2630" i="49"/>
  <c r="S2629" i="49"/>
  <c r="S2628" i="49"/>
  <c r="S2627" i="49"/>
  <c r="S2626" i="49"/>
  <c r="S2625" i="49"/>
  <c r="S2624" i="49"/>
  <c r="S2623" i="49"/>
  <c r="S2622" i="49"/>
  <c r="S2621" i="49"/>
  <c r="S2620" i="49"/>
  <c r="S2619" i="49"/>
  <c r="S2618" i="49"/>
  <c r="S2617" i="49"/>
  <c r="S2616" i="49"/>
  <c r="S2615" i="49"/>
  <c r="S2614" i="49"/>
  <c r="S2613" i="49"/>
  <c r="S2612" i="49"/>
  <c r="S2611" i="49"/>
  <c r="S2610" i="49"/>
  <c r="S2609" i="49"/>
  <c r="S2608" i="49"/>
  <c r="S2607" i="49"/>
  <c r="S2606" i="49"/>
  <c r="S2605" i="49"/>
  <c r="S2604" i="49"/>
  <c r="S2603" i="49"/>
  <c r="S2602" i="49"/>
  <c r="S2601" i="49"/>
  <c r="S2600" i="49"/>
  <c r="S2599" i="49"/>
  <c r="S2598" i="49"/>
  <c r="S2597" i="49"/>
  <c r="S2596" i="49"/>
  <c r="S2595" i="49"/>
  <c r="S2594" i="49"/>
  <c r="S2593" i="49"/>
  <c r="S2592" i="49"/>
  <c r="S2591" i="49"/>
  <c r="S2590" i="49"/>
  <c r="S2589" i="49"/>
  <c r="S2588" i="49"/>
  <c r="S2587" i="49"/>
  <c r="S2586" i="49"/>
  <c r="S2585" i="49"/>
  <c r="S2584" i="49"/>
  <c r="S2583" i="49"/>
  <c r="S2582" i="49"/>
  <c r="S2581" i="49"/>
  <c r="S2580" i="49"/>
  <c r="S2579" i="49"/>
  <c r="S2578" i="49"/>
  <c r="S2577" i="49"/>
  <c r="S2576" i="49"/>
  <c r="S2575" i="49"/>
  <c r="S2574" i="49"/>
  <c r="S2573" i="49"/>
  <c r="S2572" i="49"/>
  <c r="S2571" i="49"/>
  <c r="S2570" i="49"/>
  <c r="S2569" i="49"/>
  <c r="S2568" i="49"/>
  <c r="S2567" i="49"/>
  <c r="S2566" i="49"/>
  <c r="S2565" i="49"/>
  <c r="S2564" i="49"/>
  <c r="S2563" i="49"/>
  <c r="S2562" i="49"/>
  <c r="S2561" i="49"/>
  <c r="S2560" i="49"/>
  <c r="S2559" i="49"/>
  <c r="S2558" i="49"/>
  <c r="S2557" i="49"/>
  <c r="S2556" i="49"/>
  <c r="S2555" i="49"/>
  <c r="S2554" i="49"/>
  <c r="S2553" i="49"/>
  <c r="S2552" i="49"/>
  <c r="S2551" i="49"/>
  <c r="S2550" i="49"/>
  <c r="S2549" i="49"/>
  <c r="S2548" i="49"/>
  <c r="S2547" i="49"/>
  <c r="S2546" i="49"/>
  <c r="S2545" i="49"/>
  <c r="S2544" i="49"/>
  <c r="S2543" i="49"/>
  <c r="S2542" i="49"/>
  <c r="S2541" i="49"/>
  <c r="S2540" i="49"/>
  <c r="S2539" i="49"/>
  <c r="S2538" i="49"/>
  <c r="S2537" i="49"/>
  <c r="S2536" i="49"/>
  <c r="S2535" i="49"/>
  <c r="S2534" i="49"/>
  <c r="S2533" i="49"/>
  <c r="S2532" i="49"/>
  <c r="S2531" i="49"/>
  <c r="S2530" i="49"/>
  <c r="S2529" i="49"/>
  <c r="S2528" i="49"/>
  <c r="S2527" i="49"/>
  <c r="S2526" i="49"/>
  <c r="S2525" i="49"/>
  <c r="S2524" i="49"/>
  <c r="S2523" i="49"/>
  <c r="S2522" i="49"/>
  <c r="S2521" i="49"/>
  <c r="S2520" i="49"/>
  <c r="S2519" i="49"/>
  <c r="S2518" i="49"/>
  <c r="S2517" i="49"/>
  <c r="S2516" i="49"/>
  <c r="S2515" i="49"/>
  <c r="S2514" i="49"/>
  <c r="S2513" i="49"/>
  <c r="S2512" i="49"/>
  <c r="S2511" i="49"/>
  <c r="S2510" i="49"/>
  <c r="S2509" i="49"/>
  <c r="S2508" i="49"/>
  <c r="S2507" i="49"/>
  <c r="S2506" i="49"/>
  <c r="S2505" i="49"/>
  <c r="S2504" i="49"/>
  <c r="S2503" i="49"/>
  <c r="S2502" i="49"/>
  <c r="S2501" i="49"/>
  <c r="S2500" i="49"/>
  <c r="S2499" i="49"/>
  <c r="S2498" i="49"/>
  <c r="S2497" i="49"/>
  <c r="S2496" i="49"/>
  <c r="S2495" i="49"/>
  <c r="S2494" i="49"/>
  <c r="S2493" i="49"/>
  <c r="S2492" i="49"/>
  <c r="S2491" i="49"/>
  <c r="S2490" i="49"/>
  <c r="S2489" i="49"/>
  <c r="S2488" i="49"/>
  <c r="S2487" i="49"/>
  <c r="S2486" i="49"/>
  <c r="S2485" i="49"/>
  <c r="S2484" i="49"/>
  <c r="S2483" i="49"/>
  <c r="S2482" i="49"/>
  <c r="S2481" i="49"/>
  <c r="S2480" i="49"/>
  <c r="S2479" i="49"/>
  <c r="S2478" i="49"/>
  <c r="S2477" i="49"/>
  <c r="S2476" i="49"/>
  <c r="S2475" i="49"/>
  <c r="S2474" i="49"/>
  <c r="S2473" i="49"/>
  <c r="S2472" i="49"/>
  <c r="S2471" i="49"/>
  <c r="S2470" i="49"/>
  <c r="S2469" i="49"/>
  <c r="S2468" i="49"/>
  <c r="S2467" i="49"/>
  <c r="S2466" i="49"/>
  <c r="S2465" i="49"/>
  <c r="O2464" i="49"/>
  <c r="S2464" i="49" s="1"/>
  <c r="O2463" i="49"/>
  <c r="S2463" i="49" s="1"/>
  <c r="O2462" i="49"/>
  <c r="S2462" i="49" s="1"/>
  <c r="O2461" i="49"/>
  <c r="S2461" i="49" s="1"/>
  <c r="O2460" i="49"/>
  <c r="S2460" i="49" s="1"/>
  <c r="O2459" i="49"/>
  <c r="S2459" i="49" s="1"/>
  <c r="O2458" i="49"/>
  <c r="S2458" i="49" s="1"/>
  <c r="O2457" i="49"/>
  <c r="S2457" i="49" s="1"/>
  <c r="O2456" i="49"/>
  <c r="S2456" i="49" s="1"/>
  <c r="O2455" i="49"/>
  <c r="S2455" i="49" s="1"/>
  <c r="O2454" i="49"/>
  <c r="S2454" i="49" s="1"/>
  <c r="O2453" i="49"/>
  <c r="S2453" i="49" s="1"/>
  <c r="O2452" i="49"/>
  <c r="S2452" i="49" s="1"/>
  <c r="O2451" i="49"/>
  <c r="S2451" i="49" s="1"/>
  <c r="O2450" i="49"/>
  <c r="S2450" i="49" s="1"/>
  <c r="O2449" i="49"/>
  <c r="S2449" i="49" s="1"/>
  <c r="O2448" i="49"/>
  <c r="S2448" i="49" s="1"/>
  <c r="O2447" i="49"/>
  <c r="S2447" i="49" s="1"/>
  <c r="O2446" i="49"/>
  <c r="S2446" i="49" s="1"/>
  <c r="O2445" i="49"/>
  <c r="S2445" i="49" s="1"/>
  <c r="O2444" i="49"/>
  <c r="S2444" i="49" s="1"/>
  <c r="O2443" i="49"/>
  <c r="S2443" i="49" s="1"/>
  <c r="O2442" i="49"/>
  <c r="S2442" i="49" s="1"/>
  <c r="O2441" i="49"/>
  <c r="S2441" i="49" s="1"/>
  <c r="O2440" i="49"/>
  <c r="S2440" i="49" s="1"/>
  <c r="O2439" i="49"/>
  <c r="S2439" i="49" s="1"/>
  <c r="O2438" i="49"/>
  <c r="S2438" i="49" s="1"/>
  <c r="O2437" i="49"/>
  <c r="S2437" i="49" s="1"/>
  <c r="O2436" i="49"/>
  <c r="S2436" i="49" s="1"/>
  <c r="O2435" i="49"/>
  <c r="S2435" i="49" s="1"/>
  <c r="O2434" i="49"/>
  <c r="S2434" i="49" s="1"/>
  <c r="O2433" i="49"/>
  <c r="S2433" i="49" s="1"/>
  <c r="O2432" i="49"/>
  <c r="S2432" i="49" s="1"/>
  <c r="O2431" i="49"/>
  <c r="S2431" i="49" s="1"/>
  <c r="O2430" i="49"/>
  <c r="S2430" i="49" s="1"/>
  <c r="O2429" i="49"/>
  <c r="S2429" i="49" s="1"/>
  <c r="O2428" i="49"/>
  <c r="S2428" i="49" s="1"/>
  <c r="O2427" i="49"/>
  <c r="S2427" i="49" s="1"/>
  <c r="O2426" i="49"/>
  <c r="S2426" i="49" s="1"/>
  <c r="O2425" i="49"/>
  <c r="S2425" i="49" s="1"/>
  <c r="O2424" i="49"/>
  <c r="S2424" i="49" s="1"/>
  <c r="O2423" i="49"/>
  <c r="S2423" i="49" s="1"/>
  <c r="O2422" i="49"/>
  <c r="S2422" i="49" s="1"/>
  <c r="O2421" i="49"/>
  <c r="S2421" i="49" s="1"/>
  <c r="O2420" i="49"/>
  <c r="S2420" i="49" s="1"/>
  <c r="O2419" i="49"/>
  <c r="S2419" i="49" s="1"/>
  <c r="O2418" i="49"/>
  <c r="S2418" i="49" s="1"/>
  <c r="O2417" i="49"/>
  <c r="S2417" i="49" s="1"/>
  <c r="O2416" i="49"/>
  <c r="S2416" i="49" s="1"/>
  <c r="O2415" i="49"/>
  <c r="S2415" i="49" s="1"/>
  <c r="O2414" i="49"/>
  <c r="S2414" i="49" s="1"/>
  <c r="O2413" i="49"/>
  <c r="S2413" i="49" s="1"/>
  <c r="O2412" i="49"/>
  <c r="S2412" i="49" s="1"/>
  <c r="O2411" i="49"/>
  <c r="S2411" i="49" s="1"/>
  <c r="O2410" i="49"/>
  <c r="S2410" i="49" s="1"/>
  <c r="O2409" i="49"/>
  <c r="S2409" i="49" s="1"/>
  <c r="O2408" i="49"/>
  <c r="S2408" i="49" s="1"/>
  <c r="O2407" i="49"/>
  <c r="S2407" i="49" s="1"/>
  <c r="O2406" i="49"/>
  <c r="S2406" i="49" s="1"/>
  <c r="O2405" i="49"/>
  <c r="S2405" i="49" s="1"/>
  <c r="O2404" i="49"/>
  <c r="S2404" i="49" s="1"/>
  <c r="O2403" i="49"/>
  <c r="S2403" i="49" s="1"/>
  <c r="O2402" i="49"/>
  <c r="S2402" i="49" s="1"/>
  <c r="O2401" i="49"/>
  <c r="S2401" i="49" s="1"/>
  <c r="O2400" i="49"/>
  <c r="S2400" i="49" s="1"/>
  <c r="O2399" i="49"/>
  <c r="S2399" i="49" s="1"/>
  <c r="O2398" i="49"/>
  <c r="S2398" i="49" s="1"/>
  <c r="O2397" i="49"/>
  <c r="S2397" i="49" s="1"/>
  <c r="O2396" i="49"/>
  <c r="S2396" i="49" s="1"/>
  <c r="O2395" i="49"/>
  <c r="S2395" i="49" s="1"/>
  <c r="O2394" i="49"/>
  <c r="S2394" i="49" s="1"/>
  <c r="O2393" i="49"/>
  <c r="S2393" i="49" s="1"/>
  <c r="O2392" i="49"/>
  <c r="S2392" i="49" s="1"/>
  <c r="O2391" i="49"/>
  <c r="S2391" i="49" s="1"/>
  <c r="O2390" i="49"/>
  <c r="S2390" i="49" s="1"/>
  <c r="O2389" i="49"/>
  <c r="S2389" i="49" s="1"/>
  <c r="O2388" i="49"/>
  <c r="S2388" i="49" s="1"/>
  <c r="O2387" i="49"/>
  <c r="S2387" i="49" s="1"/>
  <c r="O2386" i="49"/>
  <c r="S2386" i="49" s="1"/>
  <c r="O2385" i="49"/>
  <c r="S2385" i="49" s="1"/>
  <c r="O2384" i="49"/>
  <c r="S2384" i="49" s="1"/>
  <c r="O2383" i="49"/>
  <c r="S2383" i="49" s="1"/>
  <c r="O2382" i="49"/>
  <c r="S2382" i="49" s="1"/>
  <c r="O2381" i="49"/>
  <c r="S2381" i="49" s="1"/>
  <c r="O2380" i="49"/>
  <c r="S2380" i="49" s="1"/>
  <c r="O2379" i="49"/>
  <c r="S2379" i="49" s="1"/>
  <c r="O2378" i="49"/>
  <c r="S2378" i="49" s="1"/>
  <c r="O2377" i="49"/>
  <c r="S2377" i="49" s="1"/>
  <c r="O2376" i="49"/>
  <c r="S2376" i="49" s="1"/>
  <c r="O2375" i="49"/>
  <c r="S2375" i="49" s="1"/>
  <c r="O2374" i="49"/>
  <c r="S2374" i="49" s="1"/>
  <c r="O2373" i="49"/>
  <c r="S2373" i="49" s="1"/>
  <c r="O2372" i="49"/>
  <c r="S2372" i="49" s="1"/>
  <c r="O2371" i="49"/>
  <c r="S2371" i="49" s="1"/>
  <c r="O2370" i="49"/>
  <c r="S2370" i="49" s="1"/>
  <c r="O2369" i="49"/>
  <c r="S2369" i="49" s="1"/>
  <c r="O2368" i="49"/>
  <c r="S2368" i="49" s="1"/>
  <c r="O2367" i="49"/>
  <c r="S2367" i="49" s="1"/>
  <c r="O2366" i="49"/>
  <c r="S2366" i="49" s="1"/>
  <c r="O2365" i="49"/>
  <c r="S2365" i="49" s="1"/>
  <c r="O2364" i="49"/>
  <c r="S2364" i="49" s="1"/>
  <c r="O2363" i="49"/>
  <c r="S2363" i="49" s="1"/>
  <c r="O2362" i="49"/>
  <c r="S2362" i="49" s="1"/>
  <c r="O2361" i="49"/>
  <c r="S2361" i="49" s="1"/>
  <c r="O2360" i="49"/>
  <c r="S2360" i="49" s="1"/>
  <c r="O2359" i="49"/>
  <c r="S2359" i="49" s="1"/>
  <c r="O2358" i="49"/>
  <c r="S2358" i="49" s="1"/>
  <c r="O2357" i="49"/>
  <c r="S2357" i="49" s="1"/>
  <c r="O2356" i="49"/>
  <c r="S2356" i="49" s="1"/>
  <c r="O2355" i="49"/>
  <c r="S2355" i="49" s="1"/>
  <c r="O2354" i="49"/>
  <c r="S2354" i="49" s="1"/>
  <c r="O2353" i="49"/>
  <c r="S2353" i="49" s="1"/>
  <c r="O2352" i="49"/>
  <c r="S2352" i="49" s="1"/>
  <c r="O2351" i="49"/>
  <c r="S2351" i="49" s="1"/>
  <c r="O2350" i="49"/>
  <c r="S2350" i="49" s="1"/>
  <c r="O2349" i="49"/>
  <c r="S2349" i="49" s="1"/>
  <c r="O2348" i="49"/>
  <c r="S2348" i="49" s="1"/>
  <c r="O2347" i="49"/>
  <c r="S2347" i="49" s="1"/>
  <c r="O2346" i="49"/>
  <c r="S2346" i="49" s="1"/>
  <c r="O2345" i="49"/>
  <c r="S2345" i="49" s="1"/>
  <c r="O2344" i="49"/>
  <c r="S2344" i="49" s="1"/>
  <c r="O2343" i="49"/>
  <c r="S2343" i="49" s="1"/>
  <c r="O2342" i="49"/>
  <c r="S2342" i="49" s="1"/>
  <c r="O2341" i="49"/>
  <c r="S2341" i="49" s="1"/>
  <c r="O2340" i="49"/>
  <c r="S2340" i="49" s="1"/>
  <c r="O2339" i="49"/>
  <c r="S2339" i="49" s="1"/>
  <c r="O2338" i="49"/>
  <c r="S2338" i="49" s="1"/>
  <c r="O2337" i="49"/>
  <c r="S2337" i="49" s="1"/>
  <c r="O2336" i="49"/>
  <c r="S2336" i="49" s="1"/>
  <c r="O2335" i="49"/>
  <c r="S2335" i="49" s="1"/>
  <c r="O2334" i="49"/>
  <c r="S2334" i="49" s="1"/>
  <c r="O2333" i="49"/>
  <c r="S2333" i="49" s="1"/>
  <c r="O2332" i="49"/>
  <c r="S2332" i="49" s="1"/>
  <c r="O2331" i="49"/>
  <c r="S2331" i="49" s="1"/>
  <c r="O2330" i="49"/>
  <c r="S2330" i="49" s="1"/>
  <c r="O2329" i="49"/>
  <c r="S2329" i="49" s="1"/>
  <c r="O2328" i="49"/>
  <c r="S2328" i="49" s="1"/>
  <c r="O2327" i="49"/>
  <c r="S2327" i="49" s="1"/>
  <c r="O2326" i="49"/>
  <c r="S2326" i="49" s="1"/>
  <c r="O2325" i="49"/>
  <c r="S2325" i="49" s="1"/>
  <c r="O2324" i="49"/>
  <c r="S2324" i="49" s="1"/>
  <c r="O2323" i="49"/>
  <c r="S2323" i="49" s="1"/>
  <c r="O2322" i="49"/>
  <c r="S2322" i="49" s="1"/>
  <c r="O2321" i="49"/>
  <c r="S2321" i="49" s="1"/>
  <c r="O2320" i="49"/>
  <c r="S2320" i="49" s="1"/>
  <c r="O2319" i="49"/>
  <c r="S2319" i="49" s="1"/>
  <c r="O2318" i="49"/>
  <c r="S2318" i="49" s="1"/>
  <c r="O2317" i="49"/>
  <c r="S2317" i="49" s="1"/>
  <c r="O2316" i="49"/>
  <c r="S2316" i="49" s="1"/>
  <c r="O2315" i="49"/>
  <c r="S2315" i="49" s="1"/>
  <c r="O2314" i="49"/>
  <c r="S2314" i="49" s="1"/>
  <c r="O2313" i="49"/>
  <c r="S2313" i="49" s="1"/>
  <c r="O2312" i="49"/>
  <c r="S2312" i="49" s="1"/>
  <c r="O2311" i="49"/>
  <c r="S2311" i="49" s="1"/>
  <c r="O2310" i="49"/>
  <c r="S2310" i="49" s="1"/>
  <c r="O2309" i="49"/>
  <c r="S2309" i="49" s="1"/>
  <c r="O2308" i="49"/>
  <c r="S2308" i="49" s="1"/>
  <c r="O2307" i="49"/>
  <c r="S2307" i="49" s="1"/>
  <c r="O2306" i="49"/>
  <c r="S2306" i="49" s="1"/>
  <c r="O2305" i="49"/>
  <c r="S2305" i="49" s="1"/>
  <c r="O2304" i="49"/>
  <c r="S2304" i="49" s="1"/>
  <c r="O2303" i="49"/>
  <c r="S2303" i="49" s="1"/>
  <c r="O2302" i="49"/>
  <c r="S2302" i="49" s="1"/>
  <c r="O2301" i="49"/>
  <c r="S2301" i="49" s="1"/>
  <c r="O2300" i="49"/>
  <c r="S2300" i="49" s="1"/>
  <c r="O2299" i="49"/>
  <c r="S2299" i="49" s="1"/>
  <c r="O2298" i="49"/>
  <c r="S2298" i="49" s="1"/>
  <c r="O2297" i="49"/>
  <c r="S2297" i="49" s="1"/>
  <c r="O2296" i="49"/>
  <c r="S2296" i="49" s="1"/>
  <c r="O2295" i="49"/>
  <c r="S2295" i="49" s="1"/>
  <c r="O2294" i="49"/>
  <c r="S2294" i="49" s="1"/>
  <c r="O2293" i="49"/>
  <c r="S2293" i="49" s="1"/>
  <c r="O2292" i="49"/>
  <c r="S2292" i="49" s="1"/>
  <c r="O2291" i="49"/>
  <c r="S2291" i="49" s="1"/>
  <c r="O2290" i="49"/>
  <c r="S2290" i="49" s="1"/>
  <c r="O2289" i="49"/>
  <c r="S2289" i="49" s="1"/>
  <c r="O2288" i="49"/>
  <c r="S2288" i="49" s="1"/>
  <c r="O2287" i="49"/>
  <c r="S2287" i="49" s="1"/>
  <c r="O2286" i="49"/>
  <c r="S2286" i="49" s="1"/>
  <c r="O2285" i="49"/>
  <c r="S2285" i="49" s="1"/>
  <c r="O2284" i="49"/>
  <c r="S2284" i="49" s="1"/>
  <c r="O2283" i="49"/>
  <c r="S2283" i="49" s="1"/>
  <c r="O2282" i="49"/>
  <c r="S2282" i="49" s="1"/>
  <c r="O2281" i="49"/>
  <c r="S2281" i="49" s="1"/>
  <c r="O2280" i="49"/>
  <c r="S2280" i="49" s="1"/>
  <c r="O2279" i="49"/>
  <c r="S2279" i="49" s="1"/>
  <c r="O2278" i="49"/>
  <c r="S2278" i="49" s="1"/>
  <c r="O2277" i="49"/>
  <c r="S2277" i="49" s="1"/>
  <c r="O2276" i="49"/>
  <c r="S2276" i="49" s="1"/>
  <c r="O2275" i="49"/>
  <c r="S2275" i="49" s="1"/>
  <c r="O2274" i="49"/>
  <c r="S2274" i="49" s="1"/>
  <c r="O2273" i="49"/>
  <c r="S2273" i="49" s="1"/>
  <c r="O2272" i="49"/>
  <c r="S2272" i="49" s="1"/>
  <c r="O2271" i="49"/>
  <c r="S2271" i="49" s="1"/>
  <c r="O2270" i="49"/>
  <c r="S2270" i="49" s="1"/>
  <c r="O2269" i="49"/>
  <c r="S2269" i="49" s="1"/>
  <c r="O2268" i="49"/>
  <c r="S2268" i="49" s="1"/>
  <c r="O2267" i="49"/>
  <c r="S2267" i="49" s="1"/>
  <c r="O2266" i="49"/>
  <c r="S2266" i="49" s="1"/>
  <c r="O2265" i="49"/>
  <c r="S2265" i="49" s="1"/>
  <c r="O2264" i="49"/>
  <c r="S2264" i="49" s="1"/>
  <c r="O2263" i="49"/>
  <c r="S2263" i="49" s="1"/>
  <c r="O2262" i="49"/>
  <c r="S2262" i="49" s="1"/>
  <c r="O2261" i="49"/>
  <c r="S2261" i="49" s="1"/>
  <c r="O2260" i="49"/>
  <c r="S2260" i="49" s="1"/>
  <c r="O2259" i="49"/>
  <c r="S2259" i="49" s="1"/>
  <c r="O2258" i="49"/>
  <c r="S2258" i="49" s="1"/>
  <c r="O2257" i="49"/>
  <c r="S2257" i="49" s="1"/>
  <c r="O2256" i="49"/>
  <c r="S2256" i="49" s="1"/>
  <c r="O2255" i="49"/>
  <c r="S2255" i="49" s="1"/>
  <c r="O2254" i="49"/>
  <c r="S2254" i="49" s="1"/>
  <c r="O2253" i="49"/>
  <c r="S2253" i="49" s="1"/>
  <c r="O2252" i="49"/>
  <c r="S2252" i="49" s="1"/>
  <c r="O2251" i="49"/>
  <c r="S2251" i="49" s="1"/>
  <c r="O2250" i="49"/>
  <c r="S2250" i="49" s="1"/>
  <c r="O2249" i="49"/>
  <c r="S2249" i="49" s="1"/>
  <c r="O2248" i="49"/>
  <c r="S2248" i="49" s="1"/>
  <c r="O2247" i="49"/>
  <c r="S2247" i="49" s="1"/>
  <c r="O2246" i="49"/>
  <c r="S2246" i="49" s="1"/>
  <c r="O2245" i="49"/>
  <c r="S2245" i="49" s="1"/>
  <c r="O2244" i="49"/>
  <c r="S2244" i="49" s="1"/>
  <c r="O2243" i="49"/>
  <c r="S2243" i="49" s="1"/>
  <c r="O2242" i="49"/>
  <c r="S2242" i="49" s="1"/>
  <c r="O2241" i="49"/>
  <c r="S2241" i="49" s="1"/>
  <c r="O2240" i="49"/>
  <c r="S2240" i="49" s="1"/>
  <c r="O2239" i="49"/>
  <c r="S2239" i="49" s="1"/>
  <c r="O2238" i="49"/>
  <c r="S2238" i="49" s="1"/>
  <c r="O2237" i="49"/>
  <c r="S2237" i="49" s="1"/>
  <c r="O2236" i="49"/>
  <c r="S2236" i="49" s="1"/>
  <c r="O2235" i="49"/>
  <c r="S2235" i="49" s="1"/>
  <c r="O2234" i="49"/>
  <c r="S2234" i="49" s="1"/>
  <c r="O2233" i="49"/>
  <c r="S2233" i="49" s="1"/>
  <c r="O2232" i="49"/>
  <c r="S2232" i="49" s="1"/>
  <c r="O2231" i="49"/>
  <c r="S2231" i="49" s="1"/>
  <c r="O2230" i="49"/>
  <c r="S2230" i="49" s="1"/>
  <c r="O2229" i="49"/>
  <c r="S2229" i="49" s="1"/>
  <c r="O2228" i="49"/>
  <c r="S2228" i="49" s="1"/>
  <c r="O2227" i="49"/>
  <c r="S2227" i="49" s="1"/>
  <c r="O2226" i="49"/>
  <c r="S2226" i="49" s="1"/>
  <c r="O2225" i="49"/>
  <c r="S2225" i="49" s="1"/>
  <c r="O2224" i="49"/>
  <c r="S2224" i="49" s="1"/>
  <c r="O2223" i="49"/>
  <c r="S2223" i="49" s="1"/>
  <c r="O2222" i="49"/>
  <c r="S2222" i="49" s="1"/>
  <c r="O2221" i="49"/>
  <c r="S2221" i="49" s="1"/>
  <c r="O2220" i="49"/>
  <c r="S2220" i="49" s="1"/>
  <c r="O2219" i="49"/>
  <c r="S2219" i="49" s="1"/>
  <c r="O2218" i="49"/>
  <c r="S2218" i="49" s="1"/>
  <c r="O2217" i="49"/>
  <c r="S2217" i="49" s="1"/>
  <c r="O2216" i="49"/>
  <c r="S2216" i="49" s="1"/>
  <c r="O2215" i="49"/>
  <c r="S2215" i="49" s="1"/>
  <c r="O2214" i="49"/>
  <c r="S2214" i="49" s="1"/>
  <c r="O2213" i="49"/>
  <c r="S2213" i="49" s="1"/>
  <c r="O2212" i="49"/>
  <c r="S2212" i="49" s="1"/>
  <c r="O2211" i="49"/>
  <c r="S2211" i="49" s="1"/>
  <c r="O2210" i="49"/>
  <c r="S2210" i="49" s="1"/>
  <c r="O2209" i="49"/>
  <c r="S2209" i="49" s="1"/>
  <c r="O2208" i="49"/>
  <c r="S2208" i="49" s="1"/>
  <c r="O2207" i="49"/>
  <c r="S2207" i="49" s="1"/>
  <c r="O2206" i="49"/>
  <c r="S2206" i="49" s="1"/>
  <c r="O2205" i="49"/>
  <c r="S2205" i="49" s="1"/>
  <c r="O2204" i="49"/>
  <c r="S2204" i="49" s="1"/>
  <c r="O2203" i="49"/>
  <c r="S2203" i="49" s="1"/>
  <c r="O2202" i="49"/>
  <c r="S2202" i="49" s="1"/>
  <c r="O2201" i="49"/>
  <c r="S2201" i="49" s="1"/>
  <c r="O2200" i="49"/>
  <c r="S2200" i="49" s="1"/>
  <c r="O2199" i="49"/>
  <c r="S2199" i="49" s="1"/>
  <c r="O2198" i="49"/>
  <c r="S2198" i="49" s="1"/>
  <c r="O2197" i="49"/>
  <c r="S2197" i="49" s="1"/>
  <c r="O2196" i="49"/>
  <c r="S2196" i="49" s="1"/>
  <c r="O2195" i="49"/>
  <c r="S2195" i="49" s="1"/>
  <c r="O2194" i="49"/>
  <c r="S2194" i="49" s="1"/>
  <c r="O2193" i="49"/>
  <c r="S2193" i="49" s="1"/>
  <c r="O2192" i="49"/>
  <c r="S2192" i="49" s="1"/>
  <c r="O2191" i="49"/>
  <c r="S2191" i="49" s="1"/>
  <c r="O2190" i="49"/>
  <c r="S2190" i="49" s="1"/>
  <c r="O2189" i="49"/>
  <c r="S2189" i="49" s="1"/>
  <c r="O2188" i="49"/>
  <c r="S2188" i="49" s="1"/>
  <c r="O2187" i="49"/>
  <c r="S2187" i="49" s="1"/>
  <c r="O2186" i="49"/>
  <c r="S2186" i="49" s="1"/>
  <c r="O2185" i="49"/>
  <c r="S2185" i="49" s="1"/>
  <c r="O2184" i="49"/>
  <c r="S2184" i="49" s="1"/>
  <c r="O2183" i="49"/>
  <c r="S2183" i="49" s="1"/>
  <c r="O2182" i="49"/>
  <c r="S2182" i="49" s="1"/>
  <c r="O2181" i="49"/>
  <c r="S2181" i="49" s="1"/>
  <c r="O2180" i="49"/>
  <c r="S2180" i="49" s="1"/>
  <c r="O2179" i="49"/>
  <c r="S2179" i="49" s="1"/>
  <c r="O2178" i="49"/>
  <c r="S2178" i="49" s="1"/>
  <c r="O2177" i="49"/>
  <c r="S2177" i="49" s="1"/>
  <c r="O2176" i="49"/>
  <c r="S2176" i="49" s="1"/>
  <c r="O2175" i="49"/>
  <c r="S2175" i="49" s="1"/>
  <c r="O2174" i="49"/>
  <c r="S2174" i="49" s="1"/>
  <c r="O2173" i="49"/>
  <c r="S2173" i="49" s="1"/>
  <c r="O2172" i="49"/>
  <c r="S2172" i="49" s="1"/>
  <c r="O2171" i="49"/>
  <c r="S2171" i="49" s="1"/>
  <c r="O2170" i="49"/>
  <c r="S2170" i="49" s="1"/>
  <c r="O2169" i="49"/>
  <c r="S2169" i="49" s="1"/>
  <c r="O2168" i="49"/>
  <c r="S2168" i="49" s="1"/>
  <c r="O2167" i="49"/>
  <c r="S2167" i="49" s="1"/>
  <c r="O2166" i="49"/>
  <c r="S2166" i="49" s="1"/>
  <c r="O2165" i="49"/>
  <c r="S2165" i="49" s="1"/>
  <c r="O2164" i="49"/>
  <c r="S2164" i="49" s="1"/>
  <c r="O2163" i="49"/>
  <c r="S2163" i="49" s="1"/>
  <c r="O2162" i="49"/>
  <c r="S2162" i="49" s="1"/>
  <c r="O2161" i="49"/>
  <c r="S2161" i="49" s="1"/>
  <c r="O2160" i="49"/>
  <c r="S2160" i="49" s="1"/>
  <c r="O2159" i="49"/>
  <c r="S2159" i="49" s="1"/>
  <c r="O2158" i="49"/>
  <c r="S2158" i="49" s="1"/>
  <c r="O2157" i="49"/>
  <c r="S2157" i="49" s="1"/>
  <c r="O2156" i="49"/>
  <c r="S2156" i="49" s="1"/>
  <c r="O2155" i="49"/>
  <c r="S2155" i="49" s="1"/>
  <c r="O2154" i="49"/>
  <c r="S2154" i="49" s="1"/>
  <c r="O2153" i="49"/>
  <c r="S2153" i="49" s="1"/>
  <c r="O2152" i="49"/>
  <c r="S2152" i="49" s="1"/>
  <c r="O2151" i="49"/>
  <c r="S2151" i="49" s="1"/>
  <c r="O2150" i="49"/>
  <c r="S2150" i="49" s="1"/>
  <c r="O2149" i="49"/>
  <c r="S2149" i="49" s="1"/>
  <c r="O2148" i="49"/>
  <c r="S2148" i="49" s="1"/>
  <c r="O2147" i="49"/>
  <c r="S2147" i="49" s="1"/>
  <c r="O2146" i="49"/>
  <c r="S2146" i="49" s="1"/>
  <c r="O2145" i="49"/>
  <c r="S2145" i="49" s="1"/>
  <c r="O2144" i="49"/>
  <c r="S2144" i="49" s="1"/>
  <c r="O2143" i="49"/>
  <c r="S2143" i="49" s="1"/>
  <c r="O2142" i="49"/>
  <c r="S2142" i="49" s="1"/>
  <c r="O2141" i="49"/>
  <c r="S2141" i="49" s="1"/>
  <c r="O2140" i="49"/>
  <c r="S2140" i="49" s="1"/>
  <c r="O2139" i="49"/>
  <c r="S2139" i="49" s="1"/>
  <c r="O2138" i="49"/>
  <c r="S2138" i="49" s="1"/>
  <c r="O2137" i="49"/>
  <c r="S2137" i="49" s="1"/>
  <c r="O2136" i="49"/>
  <c r="S2136" i="49" s="1"/>
  <c r="O2135" i="49"/>
  <c r="S2135" i="49" s="1"/>
  <c r="O2134" i="49"/>
  <c r="S2134" i="49" s="1"/>
  <c r="O2133" i="49"/>
  <c r="S2133" i="49" s="1"/>
  <c r="O2132" i="49"/>
  <c r="S2132" i="49" s="1"/>
  <c r="O2131" i="49"/>
  <c r="S2131" i="49" s="1"/>
  <c r="O2130" i="49"/>
  <c r="S2130" i="49" s="1"/>
  <c r="O2129" i="49"/>
  <c r="S2129" i="49" s="1"/>
  <c r="O2128" i="49"/>
  <c r="S2128" i="49" s="1"/>
  <c r="O2127" i="49"/>
  <c r="S2127" i="49" s="1"/>
  <c r="O2126" i="49"/>
  <c r="S2126" i="49" s="1"/>
  <c r="O2125" i="49"/>
  <c r="S2125" i="49" s="1"/>
  <c r="O2124" i="49"/>
  <c r="S2124" i="49" s="1"/>
  <c r="O2123" i="49"/>
  <c r="S2123" i="49" s="1"/>
  <c r="O2122" i="49"/>
  <c r="S2122" i="49" s="1"/>
  <c r="O2121" i="49"/>
  <c r="S2121" i="49" s="1"/>
  <c r="O2120" i="49"/>
  <c r="S2120" i="49" s="1"/>
  <c r="O2119" i="49"/>
  <c r="S2119" i="49" s="1"/>
  <c r="O2118" i="49"/>
  <c r="S2118" i="49" s="1"/>
  <c r="O2117" i="49"/>
  <c r="S2117" i="49" s="1"/>
  <c r="O2116" i="49"/>
  <c r="S2116" i="49" s="1"/>
  <c r="O2115" i="49"/>
  <c r="S2115" i="49" s="1"/>
  <c r="O2114" i="49"/>
  <c r="S2114" i="49" s="1"/>
  <c r="O2113" i="49"/>
  <c r="S2113" i="49" s="1"/>
  <c r="O2112" i="49"/>
  <c r="S2112" i="49" s="1"/>
  <c r="O2111" i="49"/>
  <c r="S2111" i="49" s="1"/>
  <c r="O2110" i="49"/>
  <c r="S2110" i="49" s="1"/>
  <c r="O2109" i="49"/>
  <c r="S2109" i="49" s="1"/>
  <c r="O2108" i="49"/>
  <c r="S2108" i="49" s="1"/>
  <c r="O2107" i="49"/>
  <c r="S2107" i="49" s="1"/>
  <c r="O2106" i="49"/>
  <c r="S2106" i="49" s="1"/>
  <c r="O2105" i="49"/>
  <c r="S2105" i="49" s="1"/>
  <c r="O2104" i="49"/>
  <c r="S2104" i="49" s="1"/>
  <c r="O2103" i="49"/>
  <c r="S2103" i="49" s="1"/>
  <c r="O2102" i="49"/>
  <c r="S2102" i="49" s="1"/>
  <c r="O2101" i="49"/>
  <c r="S2101" i="49" s="1"/>
  <c r="O2100" i="49"/>
  <c r="S2100" i="49" s="1"/>
  <c r="O2099" i="49"/>
  <c r="S2099" i="49" s="1"/>
  <c r="O2098" i="49"/>
  <c r="S2098" i="49" s="1"/>
  <c r="O2097" i="49"/>
  <c r="S2097" i="49" s="1"/>
  <c r="O2096" i="49"/>
  <c r="S2096" i="49" s="1"/>
  <c r="O2095" i="49"/>
  <c r="S2095" i="49" s="1"/>
  <c r="O2094" i="49"/>
  <c r="S2094" i="49" s="1"/>
  <c r="O2093" i="49"/>
  <c r="S2093" i="49" s="1"/>
  <c r="O2092" i="49"/>
  <c r="S2092" i="49" s="1"/>
  <c r="O2091" i="49"/>
  <c r="S2091" i="49" s="1"/>
  <c r="O2090" i="49"/>
  <c r="S2090" i="49" s="1"/>
  <c r="O2089" i="49"/>
  <c r="S2089" i="49" s="1"/>
  <c r="O2088" i="49"/>
  <c r="S2088" i="49" s="1"/>
  <c r="O2087" i="49"/>
  <c r="S2087" i="49" s="1"/>
  <c r="O2086" i="49"/>
  <c r="S2086" i="49" s="1"/>
  <c r="O2085" i="49"/>
  <c r="S2085" i="49" s="1"/>
  <c r="O2084" i="49"/>
  <c r="S2084" i="49" s="1"/>
  <c r="O2083" i="49"/>
  <c r="S2083" i="49" s="1"/>
  <c r="O2082" i="49"/>
  <c r="S2082" i="49" s="1"/>
  <c r="O2081" i="49"/>
  <c r="S2081" i="49" s="1"/>
  <c r="O2080" i="49"/>
  <c r="S2080" i="49" s="1"/>
  <c r="O2079" i="49"/>
  <c r="S2079" i="49" s="1"/>
  <c r="O2078" i="49"/>
  <c r="S2078" i="49" s="1"/>
  <c r="O2077" i="49"/>
  <c r="S2077" i="49" s="1"/>
  <c r="O2076" i="49"/>
  <c r="S2076" i="49" s="1"/>
  <c r="O2075" i="49"/>
  <c r="S2075" i="49" s="1"/>
  <c r="O2074" i="49"/>
  <c r="S2074" i="49" s="1"/>
  <c r="O2073" i="49"/>
  <c r="S2073" i="49" s="1"/>
  <c r="O2072" i="49"/>
  <c r="S2072" i="49" s="1"/>
  <c r="O2071" i="49"/>
  <c r="S2071" i="49" s="1"/>
  <c r="O2070" i="49"/>
  <c r="S2070" i="49" s="1"/>
  <c r="O2069" i="49"/>
  <c r="S2069" i="49" s="1"/>
  <c r="O2068" i="49"/>
  <c r="S2068" i="49" s="1"/>
  <c r="O2067" i="49"/>
  <c r="S2067" i="49" s="1"/>
  <c r="O2066" i="49"/>
  <c r="S2066" i="49" s="1"/>
  <c r="O2065" i="49"/>
  <c r="S2065" i="49" s="1"/>
  <c r="O2064" i="49"/>
  <c r="S2064" i="49" s="1"/>
  <c r="O2063" i="49"/>
  <c r="S2063" i="49" s="1"/>
  <c r="O2062" i="49"/>
  <c r="S2062" i="49" s="1"/>
  <c r="O2061" i="49"/>
  <c r="S2061" i="49" s="1"/>
  <c r="O2060" i="49"/>
  <c r="S2060" i="49" s="1"/>
  <c r="O2059" i="49"/>
  <c r="S2059" i="49" s="1"/>
  <c r="O2058" i="49"/>
  <c r="S2058" i="49" s="1"/>
  <c r="O2057" i="49"/>
  <c r="S2057" i="49" s="1"/>
  <c r="O2056" i="49"/>
  <c r="S2056" i="49" s="1"/>
  <c r="O2055" i="49"/>
  <c r="S2055" i="49" s="1"/>
  <c r="O2054" i="49"/>
  <c r="S2054" i="49" s="1"/>
  <c r="O2053" i="49"/>
  <c r="S2053" i="49" s="1"/>
  <c r="O2052" i="49"/>
  <c r="S2052" i="49" s="1"/>
  <c r="O2051" i="49"/>
  <c r="S2051" i="49" s="1"/>
  <c r="O2050" i="49"/>
  <c r="S2050" i="49" s="1"/>
  <c r="O2049" i="49"/>
  <c r="S2049" i="49" s="1"/>
  <c r="O2048" i="49"/>
  <c r="S2048" i="49" s="1"/>
  <c r="O2047" i="49"/>
  <c r="S2047" i="49" s="1"/>
  <c r="O2046" i="49"/>
  <c r="S2046" i="49" s="1"/>
  <c r="O2045" i="49"/>
  <c r="S2045" i="49" s="1"/>
  <c r="O2044" i="49"/>
  <c r="S2044" i="49" s="1"/>
  <c r="O2043" i="49"/>
  <c r="S2043" i="49" s="1"/>
  <c r="O2042" i="49"/>
  <c r="S2042" i="49" s="1"/>
  <c r="O2041" i="49"/>
  <c r="S2041" i="49" s="1"/>
  <c r="O2040" i="49"/>
  <c r="S2040" i="49" s="1"/>
  <c r="O2039" i="49"/>
  <c r="S2039" i="49" s="1"/>
  <c r="O2038" i="49"/>
  <c r="S2038" i="49" s="1"/>
  <c r="O2037" i="49"/>
  <c r="S2037" i="49" s="1"/>
  <c r="O2036" i="49"/>
  <c r="S2036" i="49" s="1"/>
  <c r="O2035" i="49"/>
  <c r="S2035" i="49" s="1"/>
  <c r="O2034" i="49"/>
  <c r="S2034" i="49" s="1"/>
  <c r="O2033" i="49"/>
  <c r="S2033" i="49" s="1"/>
  <c r="O2032" i="49"/>
  <c r="S2032" i="49" s="1"/>
  <c r="O2031" i="49"/>
  <c r="S2031" i="49" s="1"/>
  <c r="O2030" i="49"/>
  <c r="S2030" i="49" s="1"/>
  <c r="O2029" i="49"/>
  <c r="S2029" i="49" s="1"/>
  <c r="O2028" i="49"/>
  <c r="S2028" i="49" s="1"/>
  <c r="O2027" i="49"/>
  <c r="S2027" i="49" s="1"/>
  <c r="O2026" i="49"/>
  <c r="S2026" i="49" s="1"/>
  <c r="O2025" i="49"/>
  <c r="S2025" i="49" s="1"/>
  <c r="O2024" i="49"/>
  <c r="S2024" i="49" s="1"/>
  <c r="O2023" i="49"/>
  <c r="S2023" i="49" s="1"/>
  <c r="O2022" i="49"/>
  <c r="S2022" i="49" s="1"/>
  <c r="O2021" i="49"/>
  <c r="S2021" i="49" s="1"/>
  <c r="O2020" i="49"/>
  <c r="S2020" i="49" s="1"/>
  <c r="O2019" i="49"/>
  <c r="S2019" i="49" s="1"/>
  <c r="O2018" i="49"/>
  <c r="S2018" i="49" s="1"/>
  <c r="O2017" i="49"/>
  <c r="S2017" i="49" s="1"/>
  <c r="O2016" i="49"/>
  <c r="S2016" i="49" s="1"/>
  <c r="O2015" i="49"/>
  <c r="S2015" i="49" s="1"/>
  <c r="O2014" i="49"/>
  <c r="S2014" i="49" s="1"/>
  <c r="O2013" i="49"/>
  <c r="S2013" i="49" s="1"/>
  <c r="O2012" i="49"/>
  <c r="S2012" i="49" s="1"/>
  <c r="O2011" i="49"/>
  <c r="S2011" i="49" s="1"/>
  <c r="O2010" i="49"/>
  <c r="S2010" i="49" s="1"/>
  <c r="O2009" i="49"/>
  <c r="S2009" i="49" s="1"/>
  <c r="O2008" i="49"/>
  <c r="S2008" i="49" s="1"/>
  <c r="O2007" i="49"/>
  <c r="S2007" i="49" s="1"/>
  <c r="O2006" i="49"/>
  <c r="S2006" i="49" s="1"/>
  <c r="O2005" i="49"/>
  <c r="S2005" i="49" s="1"/>
  <c r="O2004" i="49"/>
  <c r="S2004" i="49" s="1"/>
  <c r="O2003" i="49"/>
  <c r="S2003" i="49" s="1"/>
  <c r="O2002" i="49"/>
  <c r="S2002" i="49" s="1"/>
  <c r="O2001" i="49"/>
  <c r="S2001" i="49" s="1"/>
  <c r="O2000" i="49"/>
  <c r="S2000" i="49" s="1"/>
  <c r="O1999" i="49"/>
  <c r="S1999" i="49" s="1"/>
  <c r="O1998" i="49"/>
  <c r="S1998" i="49" s="1"/>
  <c r="O1997" i="49"/>
  <c r="S1997" i="49" s="1"/>
  <c r="O1996" i="49"/>
  <c r="S1996" i="49" s="1"/>
  <c r="O1995" i="49"/>
  <c r="S1995" i="49" s="1"/>
  <c r="O1994" i="49"/>
  <c r="S1994" i="49" s="1"/>
  <c r="O1993" i="49"/>
  <c r="S1993" i="49" s="1"/>
  <c r="O1992" i="49"/>
  <c r="S1992" i="49" s="1"/>
  <c r="O1991" i="49"/>
  <c r="S1991" i="49" s="1"/>
  <c r="O1990" i="49"/>
  <c r="S1990" i="49" s="1"/>
  <c r="O1989" i="49"/>
  <c r="S1989" i="49" s="1"/>
  <c r="O1988" i="49"/>
  <c r="S1988" i="49" s="1"/>
  <c r="O1987" i="49"/>
  <c r="S1987" i="49" s="1"/>
  <c r="O1986" i="49"/>
  <c r="S1986" i="49" s="1"/>
  <c r="O1985" i="49"/>
  <c r="S1985" i="49" s="1"/>
  <c r="O1984" i="49"/>
  <c r="S1984" i="49" s="1"/>
  <c r="O1983" i="49"/>
  <c r="S1983" i="49" s="1"/>
  <c r="O1982" i="49"/>
  <c r="S1982" i="49" s="1"/>
  <c r="O1981" i="49"/>
  <c r="S1981" i="49" s="1"/>
  <c r="O1980" i="49"/>
  <c r="S1980" i="49" s="1"/>
  <c r="O1979" i="49"/>
  <c r="S1979" i="49" s="1"/>
  <c r="O1978" i="49"/>
  <c r="S1978" i="49" s="1"/>
  <c r="O1977" i="49"/>
  <c r="S1977" i="49" s="1"/>
  <c r="O1976" i="49"/>
  <c r="S1976" i="49" s="1"/>
  <c r="O1975" i="49"/>
  <c r="S1975" i="49" s="1"/>
  <c r="O1974" i="49"/>
  <c r="S1974" i="49" s="1"/>
  <c r="O1973" i="49"/>
  <c r="S1973" i="49" s="1"/>
  <c r="O1972" i="49"/>
  <c r="S1972" i="49" s="1"/>
  <c r="O1971" i="49"/>
  <c r="S1971" i="49" s="1"/>
  <c r="O1970" i="49"/>
  <c r="S1970" i="49" s="1"/>
  <c r="O1969" i="49"/>
  <c r="S1969" i="49" s="1"/>
  <c r="O1968" i="49"/>
  <c r="S1968" i="49" s="1"/>
  <c r="O1967" i="49"/>
  <c r="S1967" i="49" s="1"/>
  <c r="O1966" i="49"/>
  <c r="S1966" i="49" s="1"/>
  <c r="O1965" i="49"/>
  <c r="S1965" i="49" s="1"/>
  <c r="O1964" i="49"/>
  <c r="S1964" i="49" s="1"/>
  <c r="O1963" i="49"/>
  <c r="S1963" i="49" s="1"/>
  <c r="O1962" i="49"/>
  <c r="S1962" i="49" s="1"/>
  <c r="O1961" i="49"/>
  <c r="S1961" i="49" s="1"/>
  <c r="O1960" i="49"/>
  <c r="S1960" i="49" s="1"/>
  <c r="O1959" i="49"/>
  <c r="S1959" i="49" s="1"/>
  <c r="O1958" i="49"/>
  <c r="S1958" i="49" s="1"/>
  <c r="O1957" i="49"/>
  <c r="S1957" i="49" s="1"/>
  <c r="O1956" i="49"/>
  <c r="S1956" i="49" s="1"/>
  <c r="O1955" i="49"/>
  <c r="S1955" i="49" s="1"/>
  <c r="O1954" i="49"/>
  <c r="S1954" i="49" s="1"/>
  <c r="O1953" i="49"/>
  <c r="S1953" i="49" s="1"/>
  <c r="O1952" i="49"/>
  <c r="S1952" i="49" s="1"/>
  <c r="O1951" i="49"/>
  <c r="S1951" i="49" s="1"/>
  <c r="O1950" i="49"/>
  <c r="S1950" i="49" s="1"/>
  <c r="O1949" i="49"/>
  <c r="S1949" i="49" s="1"/>
  <c r="O1948" i="49"/>
  <c r="S1948" i="49" s="1"/>
  <c r="O1947" i="49"/>
  <c r="S1947" i="49" s="1"/>
  <c r="O1946" i="49"/>
  <c r="S1946" i="49" s="1"/>
  <c r="O1945" i="49"/>
  <c r="S1945" i="49" s="1"/>
  <c r="O1944" i="49"/>
  <c r="S1944" i="49" s="1"/>
  <c r="O1943" i="49"/>
  <c r="S1943" i="49" s="1"/>
  <c r="O1942" i="49"/>
  <c r="S1942" i="49" s="1"/>
  <c r="O1941" i="49"/>
  <c r="S1941" i="49" s="1"/>
  <c r="O1940" i="49"/>
  <c r="S1940" i="49" s="1"/>
  <c r="O1939" i="49"/>
  <c r="S1939" i="49" s="1"/>
  <c r="O1938" i="49"/>
  <c r="S1938" i="49" s="1"/>
  <c r="O1937" i="49"/>
  <c r="S1937" i="49" s="1"/>
  <c r="O1936" i="49"/>
  <c r="S1936" i="49" s="1"/>
  <c r="O1935" i="49"/>
  <c r="S1935" i="49" s="1"/>
  <c r="O1934" i="49"/>
  <c r="S1934" i="49" s="1"/>
  <c r="O1933" i="49"/>
  <c r="S1933" i="49" s="1"/>
  <c r="O1932" i="49"/>
  <c r="S1932" i="49" s="1"/>
  <c r="O1931" i="49"/>
  <c r="S1931" i="49" s="1"/>
  <c r="O1930" i="49"/>
  <c r="S1930" i="49" s="1"/>
  <c r="O1929" i="49"/>
  <c r="S1929" i="49" s="1"/>
  <c r="O1928" i="49"/>
  <c r="S1928" i="49" s="1"/>
  <c r="O1927" i="49"/>
  <c r="S1927" i="49" s="1"/>
  <c r="O1926" i="49"/>
  <c r="S1926" i="49" s="1"/>
  <c r="O1925" i="49"/>
  <c r="S1925" i="49" s="1"/>
  <c r="O1924" i="49"/>
  <c r="S1924" i="49" s="1"/>
  <c r="O1923" i="49"/>
  <c r="S1923" i="49" s="1"/>
  <c r="O1922" i="49"/>
  <c r="S1922" i="49" s="1"/>
  <c r="O1921" i="49"/>
  <c r="S1921" i="49" s="1"/>
  <c r="O1920" i="49"/>
  <c r="S1920" i="49" s="1"/>
  <c r="O1919" i="49"/>
  <c r="S1919" i="49" s="1"/>
  <c r="O1918" i="49"/>
  <c r="S1918" i="49" s="1"/>
  <c r="O1917" i="49"/>
  <c r="S1917" i="49" s="1"/>
  <c r="O1916" i="49"/>
  <c r="S1916" i="49" s="1"/>
  <c r="O1915" i="49"/>
  <c r="S1915" i="49" s="1"/>
  <c r="O1914" i="49"/>
  <c r="S1914" i="49" s="1"/>
  <c r="O1913" i="49"/>
  <c r="S1913" i="49" s="1"/>
  <c r="O1912" i="49"/>
  <c r="S1912" i="49" s="1"/>
  <c r="O1911" i="49"/>
  <c r="S1911" i="49" s="1"/>
  <c r="O1910" i="49"/>
  <c r="S1910" i="49" s="1"/>
  <c r="O1909" i="49"/>
  <c r="S1909" i="49" s="1"/>
  <c r="O1908" i="49"/>
  <c r="S1908" i="49" s="1"/>
  <c r="O1907" i="49"/>
  <c r="S1907" i="49" s="1"/>
  <c r="O1906" i="49"/>
  <c r="S1906" i="49" s="1"/>
  <c r="O1905" i="49"/>
  <c r="S1905" i="49" s="1"/>
  <c r="O1904" i="49"/>
  <c r="S1904" i="49" s="1"/>
  <c r="O1903" i="49"/>
  <c r="S1903" i="49" s="1"/>
  <c r="O1902" i="49"/>
  <c r="S1902" i="49" s="1"/>
  <c r="O1901" i="49"/>
  <c r="S1901" i="49" s="1"/>
  <c r="O1900" i="49"/>
  <c r="S1900" i="49" s="1"/>
  <c r="O1899" i="49"/>
  <c r="S1899" i="49" s="1"/>
  <c r="O1898" i="49"/>
  <c r="S1898" i="49" s="1"/>
  <c r="O1897" i="49"/>
  <c r="S1897" i="49" s="1"/>
  <c r="O1896" i="49"/>
  <c r="S1896" i="49" s="1"/>
  <c r="O1895" i="49"/>
  <c r="S1895" i="49" s="1"/>
  <c r="O1894" i="49"/>
  <c r="S1894" i="49" s="1"/>
  <c r="O1893" i="49"/>
  <c r="S1893" i="49" s="1"/>
  <c r="O1892" i="49"/>
  <c r="S1892" i="49" s="1"/>
  <c r="O1891" i="49"/>
  <c r="S1891" i="49" s="1"/>
  <c r="O1890" i="49"/>
  <c r="S1890" i="49" s="1"/>
  <c r="O1889" i="49"/>
  <c r="S1889" i="49" s="1"/>
  <c r="O1888" i="49"/>
  <c r="S1888" i="49" s="1"/>
  <c r="O1887" i="49"/>
  <c r="S1887" i="49" s="1"/>
  <c r="O1886" i="49"/>
  <c r="S1886" i="49" s="1"/>
  <c r="O1885" i="49"/>
  <c r="S1885" i="49" s="1"/>
  <c r="O1884" i="49"/>
  <c r="S1884" i="49" s="1"/>
  <c r="O1883" i="49"/>
  <c r="S1883" i="49" s="1"/>
  <c r="O1882" i="49"/>
  <c r="S1882" i="49" s="1"/>
  <c r="O1881" i="49"/>
  <c r="S1881" i="49" s="1"/>
  <c r="O1880" i="49"/>
  <c r="S1880" i="49" s="1"/>
  <c r="O1879" i="49"/>
  <c r="S1879" i="49" s="1"/>
  <c r="O1878" i="49"/>
  <c r="S1878" i="49" s="1"/>
  <c r="O1877" i="49"/>
  <c r="S1877" i="49" s="1"/>
  <c r="O1876" i="49"/>
  <c r="S1876" i="49" s="1"/>
  <c r="O1875" i="49"/>
  <c r="S1875" i="49" s="1"/>
  <c r="O1874" i="49"/>
  <c r="S1874" i="49" s="1"/>
  <c r="O1873" i="49"/>
  <c r="S1873" i="49" s="1"/>
  <c r="O1872" i="49"/>
  <c r="S1872" i="49" s="1"/>
  <c r="O1871" i="49"/>
  <c r="S1871" i="49" s="1"/>
  <c r="O1870" i="49"/>
  <c r="S1870" i="49" s="1"/>
  <c r="O1869" i="49"/>
  <c r="S1869" i="49" s="1"/>
  <c r="O1868" i="49"/>
  <c r="S1868" i="49" s="1"/>
  <c r="O1867" i="49"/>
  <c r="S1867" i="49" s="1"/>
  <c r="O1866" i="49"/>
  <c r="S1866" i="49" s="1"/>
  <c r="O1865" i="49"/>
  <c r="S1865" i="49" s="1"/>
  <c r="O1864" i="49"/>
  <c r="S1864" i="49" s="1"/>
  <c r="O1863" i="49"/>
  <c r="S1863" i="49" s="1"/>
  <c r="O1862" i="49"/>
  <c r="S1862" i="49" s="1"/>
  <c r="O1861" i="49"/>
  <c r="S1861" i="49" s="1"/>
  <c r="O1860" i="49"/>
  <c r="S1860" i="49" s="1"/>
  <c r="O1859" i="49"/>
  <c r="S1859" i="49" s="1"/>
  <c r="O1858" i="49"/>
  <c r="S1858" i="49" s="1"/>
  <c r="O1857" i="49"/>
  <c r="S1857" i="49" s="1"/>
  <c r="O1856" i="49"/>
  <c r="S1856" i="49" s="1"/>
  <c r="O1855" i="49"/>
  <c r="S1855" i="49" s="1"/>
  <c r="O1854" i="49"/>
  <c r="S1854" i="49" s="1"/>
  <c r="O1853" i="49"/>
  <c r="S1853" i="49" s="1"/>
  <c r="O1852" i="49"/>
  <c r="S1852" i="49" s="1"/>
  <c r="O1851" i="49"/>
  <c r="S1851" i="49" s="1"/>
  <c r="O1850" i="49"/>
  <c r="S1850" i="49" s="1"/>
  <c r="O1849" i="49"/>
  <c r="S1849" i="49" s="1"/>
  <c r="O1848" i="49"/>
  <c r="S1848" i="49" s="1"/>
  <c r="O1847" i="49"/>
  <c r="S1847" i="49" s="1"/>
  <c r="O1846" i="49"/>
  <c r="S1846" i="49" s="1"/>
  <c r="O1845" i="49"/>
  <c r="S1845" i="49" s="1"/>
  <c r="O1844" i="49"/>
  <c r="S1844" i="49" s="1"/>
  <c r="O1843" i="49"/>
  <c r="S1843" i="49" s="1"/>
  <c r="O1842" i="49"/>
  <c r="S1842" i="49" s="1"/>
  <c r="O1841" i="49"/>
  <c r="S1841" i="49" s="1"/>
  <c r="O1840" i="49"/>
  <c r="S1840" i="49" s="1"/>
  <c r="O1839" i="49"/>
  <c r="S1839" i="49" s="1"/>
  <c r="O1838" i="49"/>
  <c r="S1838" i="49" s="1"/>
  <c r="O1837" i="49"/>
  <c r="S1837" i="49" s="1"/>
  <c r="O1836" i="49"/>
  <c r="S1836" i="49" s="1"/>
  <c r="O1835" i="49"/>
  <c r="S1835" i="49" s="1"/>
  <c r="O1834" i="49"/>
  <c r="S1834" i="49" s="1"/>
  <c r="O1833" i="49"/>
  <c r="S1833" i="49" s="1"/>
  <c r="O1832" i="49"/>
  <c r="S1832" i="49" s="1"/>
  <c r="O1831" i="49"/>
  <c r="S1831" i="49" s="1"/>
  <c r="O1830" i="49"/>
  <c r="S1830" i="49" s="1"/>
  <c r="O1829" i="49"/>
  <c r="S1829" i="49" s="1"/>
  <c r="O1828" i="49"/>
  <c r="S1828" i="49" s="1"/>
  <c r="O1827" i="49"/>
  <c r="S1827" i="49" s="1"/>
  <c r="O1826" i="49"/>
  <c r="S1826" i="49" s="1"/>
  <c r="O1825" i="49"/>
  <c r="S1825" i="49" s="1"/>
  <c r="O1824" i="49"/>
  <c r="S1824" i="49" s="1"/>
  <c r="O1823" i="49"/>
  <c r="S1823" i="49" s="1"/>
  <c r="O1822" i="49"/>
  <c r="S1822" i="49" s="1"/>
  <c r="O1821" i="49"/>
  <c r="S1821" i="49" s="1"/>
  <c r="O1820" i="49"/>
  <c r="S1820" i="49" s="1"/>
  <c r="O1819" i="49"/>
  <c r="S1819" i="49" s="1"/>
  <c r="O1818" i="49"/>
  <c r="S1818" i="49" s="1"/>
  <c r="O1817" i="49"/>
  <c r="S1817" i="49" s="1"/>
  <c r="O1816" i="49"/>
  <c r="S1816" i="49" s="1"/>
  <c r="O1815" i="49"/>
  <c r="S1815" i="49" s="1"/>
  <c r="O1814" i="49"/>
  <c r="S1814" i="49" s="1"/>
  <c r="O1813" i="49"/>
  <c r="S1813" i="49" s="1"/>
  <c r="O1812" i="49"/>
  <c r="S1812" i="49" s="1"/>
  <c r="O1811" i="49"/>
  <c r="S1811" i="49" s="1"/>
  <c r="O1810" i="49"/>
  <c r="S1810" i="49" s="1"/>
  <c r="O1809" i="49"/>
  <c r="S1809" i="49" s="1"/>
  <c r="O1808" i="49"/>
  <c r="S1808" i="49" s="1"/>
  <c r="O1807" i="49"/>
  <c r="S1807" i="49" s="1"/>
  <c r="O1806" i="49"/>
  <c r="S1806" i="49" s="1"/>
  <c r="O1805" i="49"/>
  <c r="S1805" i="49" s="1"/>
  <c r="O1804" i="49"/>
  <c r="S1804" i="49" s="1"/>
  <c r="O1803" i="49"/>
  <c r="S1803" i="49" s="1"/>
  <c r="O1802" i="49"/>
  <c r="S1802" i="49" s="1"/>
  <c r="O1801" i="49"/>
  <c r="S1801" i="49" s="1"/>
  <c r="O1800" i="49"/>
  <c r="S1800" i="49" s="1"/>
  <c r="O1799" i="49"/>
  <c r="S1799" i="49" s="1"/>
  <c r="O1798" i="49"/>
  <c r="S1798" i="49" s="1"/>
  <c r="O1797" i="49"/>
  <c r="S1797" i="49" s="1"/>
  <c r="O1796" i="49"/>
  <c r="S1796" i="49" s="1"/>
  <c r="O1795" i="49"/>
  <c r="S1795" i="49" s="1"/>
  <c r="O1794" i="49"/>
  <c r="S1794" i="49" s="1"/>
  <c r="O1793" i="49"/>
  <c r="S1793" i="49" s="1"/>
  <c r="O1792" i="49"/>
  <c r="S1792" i="49" s="1"/>
  <c r="O1791" i="49"/>
  <c r="S1791" i="49" s="1"/>
  <c r="O1790" i="49"/>
  <c r="S1790" i="49" s="1"/>
  <c r="O1789" i="49"/>
  <c r="S1789" i="49" s="1"/>
  <c r="O1788" i="49"/>
  <c r="S1788" i="49" s="1"/>
  <c r="O1787" i="49"/>
  <c r="S1787" i="49" s="1"/>
  <c r="O1786" i="49"/>
  <c r="S1786" i="49" s="1"/>
  <c r="O1785" i="49"/>
  <c r="S1785" i="49" s="1"/>
  <c r="O1784" i="49"/>
  <c r="S1784" i="49" s="1"/>
  <c r="O1783" i="49"/>
  <c r="S1783" i="49" s="1"/>
  <c r="O1782" i="49"/>
  <c r="S1782" i="49" s="1"/>
  <c r="O1781" i="49"/>
  <c r="S1781" i="49" s="1"/>
  <c r="O1780" i="49"/>
  <c r="S1780" i="49" s="1"/>
  <c r="O1779" i="49"/>
  <c r="S1779" i="49" s="1"/>
  <c r="O1778" i="49"/>
  <c r="S1778" i="49" s="1"/>
  <c r="O1777" i="49"/>
  <c r="S1777" i="49" s="1"/>
  <c r="O1776" i="49"/>
  <c r="S1776" i="49" s="1"/>
  <c r="O1775" i="49"/>
  <c r="S1775" i="49" s="1"/>
  <c r="O1774" i="49"/>
  <c r="S1774" i="49" s="1"/>
  <c r="O1773" i="49"/>
  <c r="S1773" i="49" s="1"/>
  <c r="O1772" i="49"/>
  <c r="S1772" i="49" s="1"/>
  <c r="O1771" i="49"/>
  <c r="S1771" i="49" s="1"/>
  <c r="O1770" i="49"/>
  <c r="S1770" i="49" s="1"/>
  <c r="O1769" i="49"/>
  <c r="S1769" i="49" s="1"/>
  <c r="O1768" i="49"/>
  <c r="S1768" i="49" s="1"/>
  <c r="O1767" i="49"/>
  <c r="S1767" i="49" s="1"/>
  <c r="O1766" i="49"/>
  <c r="S1766" i="49" s="1"/>
  <c r="O1765" i="49"/>
  <c r="S1765" i="49" s="1"/>
  <c r="O1764" i="49"/>
  <c r="S1764" i="49" s="1"/>
  <c r="O1763" i="49"/>
  <c r="S1763" i="49" s="1"/>
  <c r="O1762" i="49"/>
  <c r="S1762" i="49" s="1"/>
  <c r="O1761" i="49"/>
  <c r="S1761" i="49" s="1"/>
  <c r="O1760" i="49"/>
  <c r="S1760" i="49" s="1"/>
  <c r="O1759" i="49"/>
  <c r="S1759" i="49" s="1"/>
  <c r="O1758" i="49"/>
  <c r="S1758" i="49" s="1"/>
  <c r="O1757" i="49"/>
  <c r="S1757" i="49" s="1"/>
  <c r="O1756" i="49"/>
  <c r="S1756" i="49" s="1"/>
  <c r="O1755" i="49"/>
  <c r="S1755" i="49" s="1"/>
  <c r="O1754" i="49"/>
  <c r="S1754" i="49" s="1"/>
  <c r="O1753" i="49"/>
  <c r="S1753" i="49" s="1"/>
  <c r="O1752" i="49"/>
  <c r="S1752" i="49" s="1"/>
  <c r="O1751" i="49"/>
  <c r="S1751" i="49" s="1"/>
  <c r="O1750" i="49"/>
  <c r="S1750" i="49" s="1"/>
  <c r="O1749" i="49"/>
  <c r="S1749" i="49" s="1"/>
  <c r="O1748" i="49"/>
  <c r="S1748" i="49" s="1"/>
  <c r="O1747" i="49"/>
  <c r="S1747" i="49" s="1"/>
  <c r="O1746" i="49"/>
  <c r="S1746" i="49" s="1"/>
  <c r="O1745" i="49"/>
  <c r="S1745" i="49" s="1"/>
  <c r="O1744" i="49"/>
  <c r="S1744" i="49" s="1"/>
  <c r="O1743" i="49"/>
  <c r="S1743" i="49" s="1"/>
  <c r="O1742" i="49"/>
  <c r="S1742" i="49" s="1"/>
  <c r="O1741" i="49"/>
  <c r="S1741" i="49" s="1"/>
  <c r="O1740" i="49"/>
  <c r="S1740" i="49" s="1"/>
  <c r="O1739" i="49"/>
  <c r="S1739" i="49" s="1"/>
  <c r="O1738" i="49"/>
  <c r="S1738" i="49" s="1"/>
  <c r="O1737" i="49"/>
  <c r="S1737" i="49" s="1"/>
  <c r="O1736" i="49"/>
  <c r="S1736" i="49" s="1"/>
  <c r="O1735" i="49"/>
  <c r="S1735" i="49" s="1"/>
  <c r="O1734" i="49"/>
  <c r="S1734" i="49" s="1"/>
  <c r="O1733" i="49"/>
  <c r="S1733" i="49" s="1"/>
  <c r="O1732" i="49"/>
  <c r="S1732" i="49" s="1"/>
  <c r="O1731" i="49"/>
  <c r="S1731" i="49" s="1"/>
  <c r="O1730" i="49"/>
  <c r="S1730" i="49" s="1"/>
  <c r="O1729" i="49"/>
  <c r="S1729" i="49" s="1"/>
  <c r="O1728" i="49"/>
  <c r="S1728" i="49" s="1"/>
  <c r="O1727" i="49"/>
  <c r="S1727" i="49" s="1"/>
  <c r="O1726" i="49"/>
  <c r="S1726" i="49" s="1"/>
  <c r="O1725" i="49"/>
  <c r="S1725" i="49" s="1"/>
  <c r="O1724" i="49"/>
  <c r="S1724" i="49" s="1"/>
  <c r="O1723" i="49"/>
  <c r="S1723" i="49" s="1"/>
  <c r="O1722" i="49"/>
  <c r="S1722" i="49" s="1"/>
  <c r="O1721" i="49"/>
  <c r="S1721" i="49" s="1"/>
  <c r="O1720" i="49"/>
  <c r="S1720" i="49" s="1"/>
  <c r="O1719" i="49"/>
  <c r="S1719" i="49" s="1"/>
  <c r="O1718" i="49"/>
  <c r="S1718" i="49" s="1"/>
  <c r="O1717" i="49"/>
  <c r="S1717" i="49" s="1"/>
  <c r="O1716" i="49"/>
  <c r="S1716" i="49" s="1"/>
  <c r="O1715" i="49"/>
  <c r="S1715" i="49" s="1"/>
  <c r="O1714" i="49"/>
  <c r="S1714" i="49" s="1"/>
  <c r="O1713" i="49"/>
  <c r="S1713" i="49" s="1"/>
  <c r="O1712" i="49"/>
  <c r="S1712" i="49" s="1"/>
  <c r="O1711" i="49"/>
  <c r="S1711" i="49" s="1"/>
  <c r="O1710" i="49"/>
  <c r="S1710" i="49" s="1"/>
  <c r="O1709" i="49"/>
  <c r="S1709" i="49" s="1"/>
  <c r="O1708" i="49"/>
  <c r="S1708" i="49" s="1"/>
  <c r="O1707" i="49"/>
  <c r="S1707" i="49" s="1"/>
  <c r="O1706" i="49"/>
  <c r="S1706" i="49" s="1"/>
  <c r="O1705" i="49"/>
  <c r="S1705" i="49" s="1"/>
  <c r="O1704" i="49"/>
  <c r="S1704" i="49" s="1"/>
  <c r="O1703" i="49"/>
  <c r="S1703" i="49" s="1"/>
  <c r="O1702" i="49"/>
  <c r="S1702" i="49" s="1"/>
  <c r="O1701" i="49"/>
  <c r="S1701" i="49" s="1"/>
  <c r="O1700" i="49"/>
  <c r="S1700" i="49" s="1"/>
  <c r="O1699" i="49"/>
  <c r="S1699" i="49" s="1"/>
  <c r="O1698" i="49"/>
  <c r="S1698" i="49" s="1"/>
  <c r="O1697" i="49"/>
  <c r="S1697" i="49" s="1"/>
  <c r="O1696" i="49"/>
  <c r="S1696" i="49" s="1"/>
  <c r="O1695" i="49"/>
  <c r="S1695" i="49" s="1"/>
  <c r="O1694" i="49"/>
  <c r="S1694" i="49" s="1"/>
  <c r="O1693" i="49"/>
  <c r="S1693" i="49" s="1"/>
  <c r="O1692" i="49"/>
  <c r="S1692" i="49" s="1"/>
  <c r="O1691" i="49"/>
  <c r="S1691" i="49" s="1"/>
  <c r="O1690" i="49"/>
  <c r="S1690" i="49" s="1"/>
  <c r="O1689" i="49"/>
  <c r="S1689" i="49" s="1"/>
  <c r="O1688" i="49"/>
  <c r="S1688" i="49" s="1"/>
  <c r="O1687" i="49"/>
  <c r="S1687" i="49" s="1"/>
  <c r="O1686" i="49"/>
  <c r="S1686" i="49" s="1"/>
  <c r="O1685" i="49"/>
  <c r="S1685" i="49" s="1"/>
  <c r="O1684" i="49"/>
  <c r="S1684" i="49" s="1"/>
  <c r="O1683" i="49"/>
  <c r="S1683" i="49" s="1"/>
  <c r="O1682" i="49"/>
  <c r="S1682" i="49" s="1"/>
  <c r="O1681" i="49"/>
  <c r="S1681" i="49" s="1"/>
  <c r="O1680" i="49"/>
  <c r="S1680" i="49" s="1"/>
  <c r="O1679" i="49"/>
  <c r="S1679" i="49" s="1"/>
  <c r="O1678" i="49"/>
  <c r="S1678" i="49" s="1"/>
  <c r="O1677" i="49"/>
  <c r="S1677" i="49" s="1"/>
  <c r="O1676" i="49"/>
  <c r="S1676" i="49" s="1"/>
  <c r="O1675" i="49"/>
  <c r="S1675" i="49" s="1"/>
  <c r="O1674" i="49"/>
  <c r="S1674" i="49" s="1"/>
  <c r="O1673" i="49"/>
  <c r="S1673" i="49" s="1"/>
  <c r="O1672" i="49"/>
  <c r="S1672" i="49" s="1"/>
  <c r="O1671" i="49"/>
  <c r="S1671" i="49" s="1"/>
  <c r="O1670" i="49"/>
  <c r="S1670" i="49" s="1"/>
  <c r="O1669" i="49"/>
  <c r="S1669" i="49" s="1"/>
  <c r="O1668" i="49"/>
  <c r="S1668" i="49" s="1"/>
  <c r="O1667" i="49"/>
  <c r="S1667" i="49" s="1"/>
  <c r="O1666" i="49"/>
  <c r="S1666" i="49" s="1"/>
  <c r="O1665" i="49"/>
  <c r="S1665" i="49" s="1"/>
  <c r="O1664" i="49"/>
  <c r="S1664" i="49" s="1"/>
  <c r="O1663" i="49"/>
  <c r="S1663" i="49" s="1"/>
  <c r="O1662" i="49"/>
  <c r="S1662" i="49" s="1"/>
  <c r="O1661" i="49"/>
  <c r="S1661" i="49" s="1"/>
  <c r="O1660" i="49"/>
  <c r="S1660" i="49" s="1"/>
  <c r="O1659" i="49"/>
  <c r="S1659" i="49" s="1"/>
  <c r="O1658" i="49"/>
  <c r="S1658" i="49" s="1"/>
  <c r="O1657" i="49"/>
  <c r="S1657" i="49" s="1"/>
  <c r="O1656" i="49"/>
  <c r="S1656" i="49" s="1"/>
  <c r="O1655" i="49"/>
  <c r="S1655" i="49" s="1"/>
  <c r="O1654" i="49"/>
  <c r="S1654" i="49" s="1"/>
  <c r="O1653" i="49"/>
  <c r="S1653" i="49" s="1"/>
  <c r="O1652" i="49"/>
  <c r="S1652" i="49" s="1"/>
  <c r="O1651" i="49"/>
  <c r="S1651" i="49" s="1"/>
  <c r="O1650" i="49"/>
  <c r="S1650" i="49" s="1"/>
  <c r="O1649" i="49"/>
  <c r="S1649" i="49" s="1"/>
  <c r="O1648" i="49"/>
  <c r="S1648" i="49" s="1"/>
  <c r="O1647" i="49"/>
  <c r="S1647" i="49" s="1"/>
  <c r="O1646" i="49"/>
  <c r="S1646" i="49" s="1"/>
  <c r="O1645" i="49"/>
  <c r="S1645" i="49" s="1"/>
  <c r="O1644" i="49"/>
  <c r="S1644" i="49" s="1"/>
  <c r="O1643" i="49"/>
  <c r="S1643" i="49" s="1"/>
  <c r="O1642" i="49"/>
  <c r="S1642" i="49" s="1"/>
  <c r="O1641" i="49"/>
  <c r="S1641" i="49" s="1"/>
  <c r="O1640" i="49"/>
  <c r="S1640" i="49" s="1"/>
  <c r="O1639" i="49"/>
  <c r="S1639" i="49" s="1"/>
  <c r="O1638" i="49"/>
  <c r="S1638" i="49" s="1"/>
  <c r="O1637" i="49"/>
  <c r="S1637" i="49" s="1"/>
  <c r="O1636" i="49"/>
  <c r="S1636" i="49" s="1"/>
  <c r="O1635" i="49"/>
  <c r="S1635" i="49" s="1"/>
  <c r="O1634" i="49"/>
  <c r="S1634" i="49" s="1"/>
  <c r="O1633" i="49"/>
  <c r="S1633" i="49" s="1"/>
  <c r="O1632" i="49"/>
  <c r="S1632" i="49" s="1"/>
  <c r="O1631" i="49"/>
  <c r="S1631" i="49" s="1"/>
  <c r="O1630" i="49"/>
  <c r="S1630" i="49" s="1"/>
  <c r="O1629" i="49"/>
  <c r="S1629" i="49" s="1"/>
  <c r="O1628" i="49"/>
  <c r="S1628" i="49" s="1"/>
  <c r="O1627" i="49"/>
  <c r="S1627" i="49" s="1"/>
  <c r="O1626" i="49"/>
  <c r="S1626" i="49" s="1"/>
  <c r="O1625" i="49"/>
  <c r="S1625" i="49" s="1"/>
  <c r="O1624" i="49"/>
  <c r="S1624" i="49" s="1"/>
  <c r="O1623" i="49"/>
  <c r="S1623" i="49" s="1"/>
  <c r="O1622" i="49"/>
  <c r="S1622" i="49" s="1"/>
  <c r="O1621" i="49"/>
  <c r="S1621" i="49" s="1"/>
  <c r="O1620" i="49"/>
  <c r="S1620" i="49" s="1"/>
  <c r="O1619" i="49"/>
  <c r="S1619" i="49" s="1"/>
  <c r="O1618" i="49"/>
  <c r="S1618" i="49" s="1"/>
  <c r="O1617" i="49"/>
  <c r="S1617" i="49" s="1"/>
  <c r="O1616" i="49"/>
  <c r="S1616" i="49" s="1"/>
  <c r="O1615" i="49"/>
  <c r="S1615" i="49" s="1"/>
  <c r="O1614" i="49"/>
  <c r="S1614" i="49" s="1"/>
  <c r="O1613" i="49"/>
  <c r="O1612" i="49"/>
  <c r="S1612" i="49" s="1"/>
  <c r="O1611" i="49"/>
  <c r="S1611" i="49" s="1"/>
  <c r="O1610" i="49"/>
  <c r="S1610" i="49" s="1"/>
  <c r="O1609" i="49"/>
  <c r="S1609" i="49" s="1"/>
  <c r="O1608" i="49"/>
  <c r="S1608" i="49" s="1"/>
  <c r="O1607" i="49"/>
  <c r="S1607" i="49" s="1"/>
  <c r="O1606" i="49"/>
  <c r="S1606" i="49" s="1"/>
  <c r="O1605" i="49"/>
  <c r="S1605" i="49" s="1"/>
  <c r="O1604" i="49"/>
  <c r="S1604" i="49" s="1"/>
  <c r="O1603" i="49"/>
  <c r="S1603" i="49" s="1"/>
  <c r="O1602" i="49"/>
  <c r="S1602" i="49" s="1"/>
  <c r="O1601" i="49"/>
  <c r="S1601" i="49" s="1"/>
  <c r="O1600" i="49"/>
  <c r="S1600" i="49" s="1"/>
  <c r="O1599" i="49"/>
  <c r="O1598" i="49"/>
  <c r="S1598" i="49" s="1"/>
  <c r="O1597" i="49"/>
  <c r="O1596" i="49"/>
  <c r="S1596" i="49" s="1"/>
  <c r="O1595" i="49"/>
  <c r="S1595" i="49" s="1"/>
  <c r="O1594" i="49"/>
  <c r="S1594" i="49" s="1"/>
  <c r="O1593" i="49"/>
  <c r="S1593" i="49" s="1"/>
  <c r="O1592" i="49"/>
  <c r="S1592" i="49" s="1"/>
  <c r="O1591" i="49"/>
  <c r="S1591" i="49" s="1"/>
  <c r="O1590" i="49"/>
  <c r="S1590" i="49" s="1"/>
  <c r="O1589" i="49"/>
  <c r="S1589" i="49" s="1"/>
  <c r="O1588" i="49"/>
  <c r="O1587" i="49"/>
  <c r="O1586" i="49"/>
  <c r="S1586" i="49" s="1"/>
  <c r="O1585" i="49"/>
  <c r="O1584" i="49"/>
  <c r="S1584" i="49" s="1"/>
  <c r="O1583" i="49"/>
  <c r="O1582" i="49"/>
  <c r="S1582" i="49" s="1"/>
  <c r="O1581" i="49"/>
  <c r="S1581" i="49" s="1"/>
  <c r="O1580" i="49"/>
  <c r="S1580" i="49" s="1"/>
  <c r="O1579" i="49"/>
  <c r="O1578" i="49"/>
  <c r="S1578" i="49" s="1"/>
  <c r="O1577" i="49"/>
  <c r="S1577" i="49" s="1"/>
  <c r="O1576" i="49"/>
  <c r="S1576" i="49" s="1"/>
  <c r="O1575" i="49"/>
  <c r="S1575" i="49" s="1"/>
  <c r="O1574" i="49"/>
  <c r="O1573" i="49"/>
  <c r="S1573" i="49" s="1"/>
  <c r="O1572" i="49"/>
  <c r="O1571" i="49"/>
  <c r="S1571" i="49" s="1"/>
  <c r="O1570" i="49"/>
  <c r="S1570" i="49" s="1"/>
  <c r="O1569" i="49"/>
  <c r="S1569" i="49" s="1"/>
  <c r="O1568" i="49"/>
  <c r="S1568" i="49" s="1"/>
  <c r="O1567" i="49"/>
  <c r="S1567" i="49" s="1"/>
  <c r="O1566" i="49"/>
  <c r="S1566" i="49" s="1"/>
  <c r="O1565" i="49"/>
  <c r="S1565" i="49" s="1"/>
  <c r="O1564" i="49"/>
  <c r="S1564" i="49" s="1"/>
  <c r="O1563" i="49"/>
  <c r="O1562" i="49"/>
  <c r="S1562" i="49" s="1"/>
  <c r="O1561" i="49"/>
  <c r="S1561" i="49" s="1"/>
  <c r="O1560" i="49"/>
  <c r="S1560" i="49" s="1"/>
  <c r="O1559" i="49"/>
  <c r="S1559" i="49" s="1"/>
  <c r="O1558" i="49"/>
  <c r="O1557" i="49"/>
  <c r="S1557" i="49" s="1"/>
  <c r="O1556" i="49"/>
  <c r="S1556" i="49" s="1"/>
  <c r="O1555" i="49"/>
  <c r="S1555" i="49" s="1"/>
  <c r="O1554" i="49"/>
  <c r="S1554" i="49" s="1"/>
  <c r="O1553" i="49"/>
  <c r="S1553" i="49" s="1"/>
  <c r="O1552" i="49"/>
  <c r="S1552" i="49" s="1"/>
  <c r="O1551" i="49"/>
  <c r="S1551" i="49" s="1"/>
  <c r="O1550" i="49"/>
  <c r="S1550" i="49" s="1"/>
  <c r="O1549" i="49"/>
  <c r="O1548" i="49"/>
  <c r="S1548" i="49" s="1"/>
  <c r="O1547" i="49"/>
  <c r="S1547" i="49" s="1"/>
  <c r="O1546" i="49"/>
  <c r="S1546" i="49" s="1"/>
  <c r="O1545" i="49"/>
  <c r="S1545" i="49" s="1"/>
  <c r="O1544" i="49"/>
  <c r="S1544" i="49" s="1"/>
  <c r="O1543" i="49"/>
  <c r="S1543" i="49" s="1"/>
  <c r="O1542" i="49"/>
  <c r="S1542" i="49" s="1"/>
  <c r="O1541" i="49"/>
  <c r="S1541" i="49" s="1"/>
  <c r="O1540" i="49"/>
  <c r="S1540" i="49" s="1"/>
  <c r="O1539" i="49"/>
  <c r="S1539" i="49" s="1"/>
  <c r="O1538" i="49"/>
  <c r="S1538" i="49" s="1"/>
  <c r="O1537" i="49"/>
  <c r="S1537" i="49" s="1"/>
  <c r="O1536" i="49"/>
  <c r="S1536" i="49" s="1"/>
  <c r="O1535" i="49"/>
  <c r="O1534" i="49"/>
  <c r="S1534" i="49" s="1"/>
  <c r="O1533" i="49"/>
  <c r="O1532" i="49"/>
  <c r="S1532" i="49" s="1"/>
  <c r="O1531" i="49"/>
  <c r="O1530" i="49"/>
  <c r="O1529" i="49"/>
  <c r="O1528" i="49"/>
  <c r="O1527" i="49"/>
  <c r="O1526" i="49"/>
  <c r="O1525" i="49"/>
  <c r="O1524" i="49"/>
  <c r="O1523" i="49"/>
  <c r="O1522" i="49"/>
  <c r="O1521" i="49"/>
  <c r="O1520" i="49"/>
  <c r="O1519" i="49"/>
  <c r="O1518" i="49"/>
  <c r="O1517" i="49"/>
  <c r="O1516" i="49"/>
  <c r="O1515" i="49"/>
  <c r="O1514" i="49"/>
  <c r="O1513" i="49"/>
  <c r="O1512" i="49"/>
  <c r="O1511" i="49"/>
  <c r="O1510" i="49"/>
  <c r="O1509" i="49"/>
  <c r="O1508" i="49"/>
  <c r="O1507" i="49"/>
  <c r="O1506" i="49"/>
  <c r="O1505" i="49"/>
  <c r="O1504" i="49"/>
  <c r="O1503" i="49"/>
  <c r="O1502" i="49"/>
  <c r="O1501" i="49"/>
  <c r="O1500" i="49"/>
  <c r="O1499" i="49"/>
  <c r="O1498" i="49"/>
  <c r="O1497" i="49"/>
  <c r="O1496" i="49"/>
  <c r="O1495" i="49"/>
  <c r="O1494" i="49"/>
  <c r="O1493" i="49"/>
  <c r="O1492" i="49"/>
  <c r="O1491" i="49"/>
  <c r="O1490" i="49"/>
  <c r="O1489" i="49"/>
  <c r="O1488" i="49"/>
  <c r="O1487" i="49"/>
  <c r="O1486" i="49"/>
  <c r="O1485" i="49"/>
  <c r="O1484" i="49"/>
  <c r="O1483" i="49"/>
  <c r="O1482" i="49"/>
  <c r="O1481" i="49"/>
  <c r="O1480" i="49"/>
  <c r="O1479" i="49"/>
  <c r="O1478" i="49"/>
  <c r="O1477" i="49"/>
  <c r="O1476" i="49"/>
  <c r="O1475" i="49"/>
  <c r="O1474" i="49"/>
  <c r="O1473" i="49"/>
  <c r="O1472" i="49"/>
  <c r="O1471" i="49"/>
  <c r="O1470" i="49"/>
  <c r="O1469" i="49"/>
  <c r="O1468" i="49"/>
  <c r="O1467" i="49"/>
  <c r="O1466" i="49"/>
  <c r="O1465" i="49"/>
  <c r="O1464" i="49"/>
  <c r="O1463" i="49"/>
  <c r="O1462" i="49"/>
  <c r="O1461" i="49"/>
  <c r="O1460" i="49"/>
  <c r="O1459" i="49"/>
  <c r="O1458" i="49"/>
  <c r="O1457" i="49"/>
  <c r="O1456" i="49"/>
  <c r="O1455" i="49"/>
  <c r="O1454" i="49"/>
  <c r="O1453" i="49"/>
  <c r="O1452" i="49"/>
  <c r="O1451" i="49"/>
  <c r="O1450" i="49"/>
  <c r="O1449" i="49"/>
  <c r="O1448" i="49"/>
  <c r="O1447" i="49"/>
  <c r="O1446" i="49"/>
  <c r="O1445" i="49"/>
  <c r="O1444" i="49"/>
  <c r="O1443" i="49"/>
  <c r="O1442" i="49"/>
  <c r="O1441" i="49"/>
  <c r="O1440" i="49"/>
  <c r="O1439" i="49"/>
  <c r="O1438" i="49"/>
  <c r="O1437" i="49"/>
  <c r="O1436" i="49"/>
  <c r="O1435" i="49"/>
  <c r="O1434" i="49"/>
  <c r="O1433" i="49"/>
  <c r="O1432" i="49"/>
  <c r="O1431" i="49"/>
  <c r="O1430" i="49"/>
  <c r="O1429" i="49"/>
  <c r="O1428" i="49"/>
  <c r="O1427" i="49"/>
  <c r="O1426" i="49"/>
  <c r="O1425" i="49"/>
  <c r="O1424" i="49"/>
  <c r="O1423" i="49"/>
  <c r="O1422" i="49"/>
  <c r="O1421" i="49"/>
  <c r="O1420" i="49"/>
  <c r="O1419" i="49"/>
  <c r="O1418" i="49"/>
  <c r="O1417" i="49"/>
  <c r="O1416" i="49"/>
  <c r="O1415" i="49"/>
  <c r="O1414" i="49"/>
  <c r="O1413" i="49"/>
  <c r="O1412" i="49"/>
  <c r="O1411" i="49"/>
  <c r="O1410" i="49"/>
  <c r="O1409" i="49"/>
  <c r="O1408" i="49"/>
  <c r="O1407" i="49"/>
  <c r="O1406" i="49"/>
  <c r="O1405" i="49"/>
  <c r="O1404" i="49"/>
  <c r="O1403" i="49"/>
  <c r="O1402" i="49"/>
  <c r="O1401" i="49"/>
  <c r="O1400" i="49"/>
  <c r="O1399" i="49"/>
  <c r="O1398" i="49"/>
  <c r="O1397" i="49"/>
  <c r="O1396" i="49"/>
  <c r="O1395" i="49"/>
  <c r="O1394" i="49"/>
  <c r="O1393" i="49"/>
  <c r="O1392" i="49"/>
  <c r="O1391" i="49"/>
  <c r="O1390" i="49"/>
  <c r="O1389" i="49"/>
  <c r="O1388" i="49"/>
  <c r="O1387" i="49"/>
  <c r="O1386" i="49"/>
  <c r="O1385" i="49"/>
  <c r="O1384" i="49"/>
  <c r="O1383" i="49"/>
  <c r="O1382" i="49"/>
  <c r="O1381" i="49"/>
  <c r="O1380" i="49"/>
  <c r="O470" i="49"/>
  <c r="O469" i="49"/>
  <c r="O468" i="49"/>
  <c r="O467" i="49"/>
  <c r="O466" i="49"/>
  <c r="O465" i="49"/>
  <c r="O1370" i="49"/>
  <c r="O1369" i="49"/>
  <c r="O1368" i="49"/>
  <c r="O1367" i="49"/>
  <c r="O1366" i="49"/>
  <c r="O1365" i="49"/>
  <c r="O1364" i="49"/>
  <c r="O1363" i="49"/>
  <c r="O1362" i="49"/>
  <c r="O1361" i="49"/>
  <c r="O1360" i="49"/>
  <c r="O1359" i="49"/>
  <c r="O1358" i="49"/>
  <c r="O1357" i="49"/>
  <c r="O1356" i="49"/>
  <c r="O1355" i="49"/>
  <c r="O1354" i="49"/>
  <c r="O1353" i="49"/>
  <c r="O1352" i="49"/>
  <c r="O1351" i="49"/>
  <c r="O1350" i="49"/>
  <c r="O1349" i="49"/>
  <c r="O1348" i="49"/>
  <c r="O1347" i="49"/>
  <c r="O1346" i="49"/>
  <c r="O1345" i="49"/>
  <c r="O1344" i="49"/>
  <c r="O1343" i="49"/>
  <c r="O1342" i="49"/>
  <c r="O1341" i="49"/>
  <c r="O1340" i="49"/>
  <c r="O1339" i="49"/>
  <c r="O1338" i="49"/>
  <c r="O1337" i="49"/>
  <c r="O1336" i="49"/>
  <c r="O1335" i="49"/>
  <c r="O1334" i="49"/>
  <c r="O1333" i="49"/>
  <c r="O1332" i="49"/>
  <c r="O1331" i="49"/>
  <c r="O1330" i="49"/>
  <c r="O1329" i="49"/>
  <c r="O1328" i="49"/>
  <c r="O1327" i="49"/>
  <c r="O1326" i="49"/>
  <c r="O1325" i="49"/>
  <c r="O1324" i="49"/>
  <c r="O1323" i="49"/>
  <c r="O1322" i="49"/>
  <c r="O1321" i="49"/>
  <c r="O1320" i="49"/>
  <c r="O1319" i="49"/>
  <c r="O1318" i="49"/>
  <c r="O1317" i="49"/>
  <c r="O1316" i="49"/>
  <c r="O1315" i="49"/>
  <c r="O1314" i="49"/>
  <c r="O1313" i="49"/>
  <c r="O1312" i="49"/>
  <c r="O1311" i="49"/>
  <c r="O1310" i="49"/>
  <c r="O1309" i="49"/>
  <c r="O1308" i="49"/>
  <c r="O1307" i="49"/>
  <c r="O1306" i="49"/>
  <c r="O1305" i="49"/>
  <c r="O1304" i="49"/>
  <c r="O1303" i="49"/>
  <c r="O1302" i="49"/>
  <c r="O1301" i="49"/>
  <c r="O1300" i="49"/>
  <c r="O1299" i="49"/>
  <c r="O1298" i="49"/>
  <c r="O1297" i="49"/>
  <c r="O1296" i="49"/>
  <c r="O1295" i="49"/>
  <c r="O1294" i="49"/>
  <c r="O1293" i="49"/>
  <c r="O1292" i="49"/>
  <c r="O1291" i="49"/>
  <c r="O1290" i="49"/>
  <c r="O1289" i="49"/>
  <c r="O1288" i="49"/>
  <c r="O1287" i="49"/>
  <c r="O1286" i="49"/>
  <c r="O1285" i="49"/>
  <c r="O1284" i="49"/>
  <c r="O1283" i="49"/>
  <c r="O1282" i="49"/>
  <c r="O1281" i="49"/>
  <c r="O1280" i="49"/>
  <c r="O1279" i="49"/>
  <c r="O1278" i="49"/>
  <c r="O1277" i="49"/>
  <c r="O1276" i="49"/>
  <c r="O1275" i="49"/>
  <c r="O1274" i="49"/>
  <c r="O1273" i="49"/>
  <c r="O1272" i="49"/>
  <c r="O1271" i="49"/>
  <c r="O1270" i="49"/>
  <c r="O1269" i="49"/>
  <c r="O1268" i="49"/>
  <c r="O1267" i="49"/>
  <c r="O1266" i="49"/>
  <c r="O1265" i="49"/>
  <c r="O1264" i="49"/>
  <c r="O1263" i="49"/>
  <c r="O1262" i="49"/>
  <c r="O1261" i="49"/>
  <c r="O1260" i="49"/>
  <c r="O1259" i="49"/>
  <c r="O1258" i="49"/>
  <c r="O1257" i="49"/>
  <c r="O1256" i="49"/>
  <c r="O1255" i="49"/>
  <c r="O1254" i="49"/>
  <c r="O1253" i="49"/>
  <c r="O1252" i="49"/>
  <c r="O1251" i="49"/>
  <c r="O1250" i="49"/>
  <c r="O1249" i="49"/>
  <c r="O1248" i="49"/>
  <c r="O1247" i="49"/>
  <c r="O1246" i="49"/>
  <c r="O1245" i="49"/>
  <c r="O1244" i="49"/>
  <c r="O1243" i="49"/>
  <c r="O1242" i="49"/>
  <c r="O1241" i="49"/>
  <c r="O1240" i="49"/>
  <c r="O1239" i="49"/>
  <c r="O1238" i="49"/>
  <c r="O1237" i="49"/>
  <c r="O1236" i="49"/>
  <c r="O1235" i="49"/>
  <c r="O1234" i="49"/>
  <c r="O1233" i="49"/>
  <c r="O1232" i="49"/>
  <c r="O1231" i="49"/>
  <c r="O1230" i="49"/>
  <c r="O1229" i="49"/>
  <c r="O1228" i="49"/>
  <c r="O1227" i="49"/>
  <c r="O1226" i="49"/>
  <c r="O1225" i="49"/>
  <c r="O1224" i="49"/>
  <c r="O1223" i="49"/>
  <c r="O1222" i="49"/>
  <c r="O1221" i="49"/>
  <c r="O1220" i="49"/>
  <c r="O1219" i="49"/>
  <c r="O1218" i="49"/>
  <c r="O1217" i="49"/>
  <c r="O1216" i="49"/>
  <c r="O1215" i="49"/>
  <c r="O1214" i="49"/>
  <c r="O1213" i="49"/>
  <c r="O1212" i="49"/>
  <c r="O1211" i="49"/>
  <c r="O1210" i="49"/>
  <c r="O1209" i="49"/>
  <c r="O1208" i="49"/>
  <c r="O1207" i="49"/>
  <c r="O1206" i="49"/>
  <c r="O1205" i="49"/>
  <c r="O1204" i="49"/>
  <c r="O1203" i="49"/>
  <c r="O1202" i="49"/>
  <c r="O1201" i="49"/>
  <c r="O1200" i="49"/>
  <c r="O1199" i="49"/>
  <c r="O1198" i="49"/>
  <c r="O1197" i="49"/>
  <c r="O1196" i="49"/>
  <c r="O1195" i="49"/>
  <c r="O1194" i="49"/>
  <c r="O1193" i="49"/>
  <c r="O1192" i="49"/>
  <c r="O1191" i="49"/>
  <c r="O1190" i="49"/>
  <c r="O1189" i="49"/>
  <c r="O1188" i="49"/>
  <c r="O1187" i="49"/>
  <c r="O1186" i="49"/>
  <c r="O1185" i="49"/>
  <c r="O1184" i="49"/>
  <c r="O1183" i="49"/>
  <c r="O1182" i="49"/>
  <c r="O1181" i="49"/>
  <c r="O1180" i="49"/>
  <c r="O1179" i="49"/>
  <c r="O1178" i="49"/>
  <c r="O1177" i="49"/>
  <c r="O1176" i="49"/>
  <c r="O1175" i="49"/>
  <c r="O1174" i="49"/>
  <c r="O1173" i="49"/>
  <c r="O1172" i="49"/>
  <c r="O1171" i="49"/>
  <c r="O1170" i="49"/>
  <c r="O1169" i="49"/>
  <c r="O1168" i="49"/>
  <c r="O1167" i="49"/>
  <c r="O1166" i="49"/>
  <c r="O1165" i="49"/>
  <c r="O1164" i="49"/>
  <c r="O1163" i="49"/>
  <c r="O1162" i="49"/>
  <c r="O1161" i="49"/>
  <c r="O1160" i="49"/>
  <c r="O1159" i="49"/>
  <c r="O1158" i="49"/>
  <c r="O1157" i="49"/>
  <c r="O1156" i="49"/>
  <c r="O1155" i="49"/>
  <c r="O1154" i="49"/>
  <c r="O1153" i="49"/>
  <c r="O1152" i="49"/>
  <c r="O1151" i="49"/>
  <c r="O1150" i="49"/>
  <c r="O1149" i="49"/>
  <c r="O1148" i="49"/>
  <c r="O1147" i="49"/>
  <c r="O1146" i="49"/>
  <c r="O1145" i="49"/>
  <c r="O1144" i="49"/>
  <c r="O1143" i="49"/>
  <c r="O1142" i="49"/>
  <c r="O1141" i="49"/>
  <c r="O1140" i="49"/>
  <c r="O1139" i="49"/>
  <c r="O1138" i="49"/>
  <c r="O1137" i="49"/>
  <c r="O1136" i="49"/>
  <c r="O1135" i="49"/>
  <c r="O1134" i="49"/>
  <c r="O1133" i="49"/>
  <c r="O1132" i="49"/>
  <c r="O1131" i="49"/>
  <c r="O1130" i="49"/>
  <c r="O1129" i="49"/>
  <c r="O1128" i="49"/>
  <c r="O1127" i="49"/>
  <c r="O1126" i="49"/>
  <c r="O1125" i="49"/>
  <c r="O1124" i="49"/>
  <c r="O1123" i="49"/>
  <c r="O1122" i="49"/>
  <c r="O1121" i="49"/>
  <c r="O1120" i="49"/>
  <c r="O1119" i="49"/>
  <c r="O1118" i="49"/>
  <c r="O1117" i="49"/>
  <c r="O1116" i="49"/>
  <c r="O1115" i="49"/>
  <c r="O1114" i="49"/>
  <c r="O1113" i="49"/>
  <c r="O1112" i="49"/>
  <c r="O1111" i="49"/>
  <c r="O1110" i="49"/>
  <c r="O1109" i="49"/>
  <c r="O1108" i="49"/>
  <c r="O1107" i="49"/>
  <c r="O1106" i="49"/>
  <c r="O1105" i="49"/>
  <c r="O1104" i="49"/>
  <c r="O1103" i="49"/>
  <c r="O1102" i="49"/>
  <c r="O1101" i="49"/>
  <c r="O1100" i="49"/>
  <c r="O1099" i="49"/>
  <c r="O1098" i="49"/>
  <c r="O1097" i="49"/>
  <c r="O1096" i="49"/>
  <c r="O1095" i="49"/>
  <c r="O1094" i="49"/>
  <c r="O1093" i="49"/>
  <c r="O1092" i="49"/>
  <c r="O1091" i="49"/>
  <c r="O1090" i="49"/>
  <c r="O1089" i="49"/>
  <c r="O1088" i="49"/>
  <c r="O1087" i="49"/>
  <c r="O1086" i="49"/>
  <c r="O1085" i="49"/>
  <c r="O1084" i="49"/>
  <c r="O1083" i="49"/>
  <c r="O1082" i="49"/>
  <c r="O1081" i="49"/>
  <c r="O1080" i="49"/>
  <c r="O1079" i="49"/>
  <c r="O1078" i="49"/>
  <c r="O1077" i="49"/>
  <c r="O1076" i="49"/>
  <c r="O1075" i="49"/>
  <c r="O1074" i="49"/>
  <c r="O1073" i="49"/>
  <c r="O1072" i="49"/>
  <c r="O1071" i="49"/>
  <c r="O1070" i="49"/>
  <c r="O1069" i="49"/>
  <c r="O1068" i="49"/>
  <c r="O1067" i="49"/>
  <c r="O1066" i="49"/>
  <c r="O1065" i="49"/>
  <c r="O1064" i="49"/>
  <c r="O1063" i="49"/>
  <c r="O1062" i="49"/>
  <c r="O1061" i="49"/>
  <c r="O1060" i="49"/>
  <c r="O1059" i="49"/>
  <c r="O1058" i="49"/>
  <c r="O1057" i="49"/>
  <c r="O1056" i="49"/>
  <c r="O1055" i="49"/>
  <c r="O1054" i="49"/>
  <c r="O1053" i="49"/>
  <c r="O1052" i="49"/>
  <c r="O1051" i="49"/>
  <c r="O1050" i="49"/>
  <c r="O1049" i="49"/>
  <c r="O1048" i="49"/>
  <c r="O1047" i="49"/>
  <c r="O1046" i="49"/>
  <c r="O1045" i="49"/>
  <c r="O1044" i="49"/>
  <c r="O1043" i="49"/>
  <c r="O1042" i="49"/>
  <c r="O1041" i="49"/>
  <c r="O1040" i="49"/>
  <c r="O1039" i="49"/>
  <c r="O1038" i="49"/>
  <c r="O1037" i="49"/>
  <c r="O1036" i="49"/>
  <c r="O1035" i="49"/>
  <c r="O1034" i="49"/>
  <c r="O1033" i="49"/>
  <c r="O1032" i="49"/>
  <c r="O1031" i="49"/>
  <c r="O1030" i="49"/>
  <c r="O1029" i="49"/>
  <c r="O1028" i="49"/>
  <c r="O1027" i="49"/>
  <c r="O1026" i="49"/>
  <c r="O1025" i="49"/>
  <c r="O1024" i="49"/>
  <c r="O1023" i="49"/>
  <c r="O1022" i="49"/>
  <c r="O1021" i="49"/>
  <c r="O1020" i="49"/>
  <c r="O1019" i="49"/>
  <c r="O1018" i="49"/>
  <c r="O1017" i="49"/>
  <c r="O1016" i="49"/>
  <c r="O1015" i="49"/>
  <c r="O1014" i="49"/>
  <c r="O1013" i="49"/>
  <c r="O1012" i="49"/>
  <c r="O1011" i="49"/>
  <c r="O1010" i="49"/>
  <c r="O1009" i="49"/>
  <c r="O1008" i="49"/>
  <c r="O1007" i="49"/>
  <c r="O1006" i="49"/>
  <c r="O1005" i="49"/>
  <c r="O1004" i="49"/>
  <c r="O1003" i="49"/>
  <c r="O1002" i="49"/>
  <c r="O1001" i="49"/>
  <c r="O1000" i="49"/>
  <c r="O999" i="49"/>
  <c r="O998" i="49"/>
  <c r="O997" i="49"/>
  <c r="O996" i="49"/>
  <c r="O995" i="49"/>
  <c r="O994" i="49"/>
  <c r="O993" i="49"/>
  <c r="O992" i="49"/>
  <c r="O991" i="49"/>
  <c r="O990" i="49"/>
  <c r="O989" i="49"/>
  <c r="O988" i="49"/>
  <c r="O987" i="49"/>
  <c r="O986" i="49"/>
  <c r="O985" i="49"/>
  <c r="O984" i="49"/>
  <c r="O983" i="49"/>
  <c r="O982" i="49"/>
  <c r="O981" i="49"/>
  <c r="O980" i="49"/>
  <c r="O979" i="49"/>
  <c r="O978" i="49"/>
  <c r="O977" i="49"/>
  <c r="O976" i="49"/>
  <c r="O975" i="49"/>
  <c r="O974" i="49"/>
  <c r="O973" i="49"/>
  <c r="O972" i="49"/>
  <c r="O971" i="49"/>
  <c r="O970" i="49"/>
  <c r="O969" i="49"/>
  <c r="O968" i="49"/>
  <c r="O967" i="49"/>
  <c r="O966" i="49"/>
  <c r="O965" i="49"/>
  <c r="O964" i="49"/>
  <c r="O963" i="49"/>
  <c r="O962" i="49"/>
  <c r="O961" i="49"/>
  <c r="O960" i="49"/>
  <c r="O959" i="49"/>
  <c r="O958" i="49"/>
  <c r="O957" i="49"/>
  <c r="O956" i="49"/>
  <c r="O955" i="49"/>
  <c r="O954" i="49"/>
  <c r="O953" i="49"/>
  <c r="O952" i="49"/>
  <c r="O951" i="49"/>
  <c r="O950" i="49"/>
  <c r="O949" i="49"/>
  <c r="O948" i="49"/>
  <c r="O947" i="49"/>
  <c r="O946" i="49"/>
  <c r="O945" i="49"/>
  <c r="O944" i="49"/>
  <c r="O943" i="49"/>
  <c r="O942" i="49"/>
  <c r="O941" i="49"/>
  <c r="O940" i="49"/>
  <c r="O939" i="49"/>
  <c r="O938" i="49"/>
  <c r="O937" i="49"/>
  <c r="O936" i="49"/>
  <c r="O935" i="49"/>
  <c r="O934" i="49"/>
  <c r="O933" i="49"/>
  <c r="O932" i="49"/>
  <c r="O931" i="49"/>
  <c r="O930" i="49"/>
  <c r="O929" i="49"/>
  <c r="O928" i="49"/>
  <c r="O927" i="49"/>
  <c r="O926" i="49"/>
  <c r="O925" i="49"/>
  <c r="O924" i="49"/>
  <c r="O923" i="49"/>
  <c r="O922" i="49"/>
  <c r="O921" i="49"/>
  <c r="O920" i="49"/>
  <c r="O919" i="49"/>
  <c r="O918" i="49"/>
  <c r="O917" i="49"/>
  <c r="O916" i="49"/>
  <c r="O915" i="49"/>
  <c r="O914" i="49"/>
  <c r="O913" i="49"/>
  <c r="O912" i="49"/>
  <c r="O911" i="49"/>
  <c r="O910" i="49"/>
  <c r="O909" i="49"/>
  <c r="O908" i="49"/>
  <c r="O907" i="49"/>
  <c r="O906" i="49"/>
  <c r="O905" i="49"/>
  <c r="O904" i="49"/>
  <c r="O903" i="49"/>
  <c r="O902" i="49"/>
  <c r="O901" i="49"/>
  <c r="O900" i="49"/>
  <c r="O899" i="49"/>
  <c r="O898" i="49"/>
  <c r="O897" i="49"/>
  <c r="O896" i="49"/>
  <c r="O895" i="49"/>
  <c r="O894" i="49"/>
  <c r="O893" i="49"/>
  <c r="O892" i="49"/>
  <c r="O891" i="49"/>
  <c r="O890" i="49"/>
  <c r="O889" i="49"/>
  <c r="O888" i="49"/>
  <c r="O887" i="49"/>
  <c r="O886" i="49"/>
  <c r="O885" i="49"/>
  <c r="O884" i="49"/>
  <c r="O883" i="49"/>
  <c r="O882" i="49"/>
  <c r="O881" i="49"/>
  <c r="O880" i="49"/>
  <c r="O879" i="49"/>
  <c r="O878" i="49"/>
  <c r="O877" i="49"/>
  <c r="O876" i="49"/>
  <c r="O875" i="49"/>
  <c r="O874" i="49"/>
  <c r="O873" i="49"/>
  <c r="O872" i="49"/>
  <c r="O871" i="49"/>
  <c r="O870" i="49"/>
  <c r="O869" i="49"/>
  <c r="O868" i="49"/>
  <c r="O867" i="49"/>
  <c r="O866" i="49"/>
  <c r="O865" i="49"/>
  <c r="O864" i="49"/>
  <c r="O863" i="49"/>
  <c r="O862" i="49"/>
  <c r="O861" i="49"/>
  <c r="O860" i="49"/>
  <c r="O859" i="49"/>
  <c r="O858" i="49"/>
  <c r="O857" i="49"/>
  <c r="O856" i="49"/>
  <c r="O855" i="49"/>
  <c r="O854" i="49"/>
  <c r="O853" i="49"/>
  <c r="O852" i="49"/>
  <c r="O851" i="49"/>
  <c r="O850" i="49"/>
  <c r="O849" i="49"/>
  <c r="O848" i="49"/>
  <c r="O847" i="49"/>
  <c r="O846" i="49"/>
  <c r="O845" i="49"/>
  <c r="O844" i="49"/>
  <c r="O843" i="49"/>
  <c r="O842" i="49"/>
  <c r="O841" i="49"/>
  <c r="O840" i="49"/>
  <c r="O839" i="49"/>
  <c r="O838" i="49"/>
  <c r="O837" i="49"/>
  <c r="O836" i="49"/>
  <c r="O835" i="49"/>
  <c r="O834" i="49"/>
  <c r="O833" i="49"/>
  <c r="O832" i="49"/>
  <c r="O831" i="49"/>
  <c r="O830" i="49"/>
  <c r="O829" i="49"/>
  <c r="O828" i="49"/>
  <c r="O827" i="49"/>
  <c r="O826" i="49"/>
  <c r="O825" i="49"/>
  <c r="O824" i="49"/>
  <c r="O823" i="49"/>
  <c r="O822" i="49"/>
  <c r="O821" i="49"/>
  <c r="O820" i="49"/>
  <c r="O819" i="49"/>
  <c r="O818" i="49"/>
  <c r="O817" i="49"/>
  <c r="O816" i="49"/>
  <c r="O815" i="49"/>
  <c r="O814" i="49"/>
  <c r="O813" i="49"/>
  <c r="O812" i="49"/>
  <c r="O811" i="49"/>
  <c r="O810" i="49"/>
  <c r="O809" i="49"/>
  <c r="O808" i="49"/>
  <c r="O807" i="49"/>
  <c r="O806" i="49"/>
  <c r="O805" i="49"/>
  <c r="O804" i="49"/>
  <c r="O803" i="49"/>
  <c r="O802" i="49"/>
  <c r="O801" i="49"/>
  <c r="O800" i="49"/>
  <c r="O799" i="49"/>
  <c r="O798" i="49"/>
  <c r="O797" i="49"/>
  <c r="O796" i="49"/>
  <c r="O795" i="49"/>
  <c r="O794" i="49"/>
  <c r="O793" i="49"/>
  <c r="O792" i="49"/>
  <c r="O791" i="49"/>
  <c r="O790" i="49"/>
  <c r="O789" i="49"/>
  <c r="O788" i="49"/>
  <c r="O787" i="49"/>
  <c r="O786" i="49"/>
  <c r="O785" i="49"/>
  <c r="O784" i="49"/>
  <c r="O783" i="49"/>
  <c r="O782" i="49"/>
  <c r="O781" i="49"/>
  <c r="O780" i="49"/>
  <c r="O779" i="49"/>
  <c r="O778" i="49"/>
  <c r="O777" i="49"/>
  <c r="O776" i="49"/>
  <c r="O775" i="49"/>
  <c r="O774" i="49"/>
  <c r="O773" i="49"/>
  <c r="O772" i="49"/>
  <c r="O771" i="49"/>
  <c r="O770" i="49"/>
  <c r="O769" i="49"/>
  <c r="O768" i="49"/>
  <c r="O767" i="49"/>
  <c r="O766" i="49"/>
  <c r="O765" i="49"/>
  <c r="O764" i="49"/>
  <c r="O763" i="49"/>
  <c r="O762" i="49"/>
  <c r="O761" i="49"/>
  <c r="O760" i="49"/>
  <c r="O759" i="49"/>
  <c r="O758" i="49"/>
  <c r="O757" i="49"/>
  <c r="O756" i="49"/>
  <c r="O755" i="49"/>
  <c r="O754" i="49"/>
  <c r="O753" i="49"/>
  <c r="O752" i="49"/>
  <c r="O751" i="49"/>
  <c r="O750" i="49"/>
  <c r="O749" i="49"/>
  <c r="O748" i="49"/>
  <c r="O747" i="49"/>
  <c r="O746" i="49"/>
  <c r="O745" i="49"/>
  <c r="O744" i="49"/>
  <c r="O743" i="49"/>
  <c r="O742" i="49"/>
  <c r="O741" i="49"/>
  <c r="O740" i="49"/>
  <c r="O739" i="49"/>
  <c r="O738" i="49"/>
  <c r="O737" i="49"/>
  <c r="O736" i="49"/>
  <c r="O735" i="49"/>
  <c r="O734" i="49"/>
  <c r="O733" i="49"/>
  <c r="O732" i="49"/>
  <c r="O731" i="49"/>
  <c r="O730" i="49"/>
  <c r="O729" i="49"/>
  <c r="O728" i="49"/>
  <c r="O727" i="49"/>
  <c r="O726" i="49"/>
  <c r="O725" i="49"/>
  <c r="O724" i="49"/>
  <c r="O723" i="49"/>
  <c r="O722" i="49"/>
  <c r="O721" i="49"/>
  <c r="O720" i="49"/>
  <c r="O719" i="49"/>
  <c r="O718" i="49"/>
  <c r="O717" i="49"/>
  <c r="O716" i="49"/>
  <c r="O715" i="49"/>
  <c r="O714" i="49"/>
  <c r="O713" i="49"/>
  <c r="O712" i="49"/>
  <c r="O711" i="49"/>
  <c r="O710" i="49"/>
  <c r="O709" i="49"/>
  <c r="O708" i="49"/>
  <c r="O707" i="49"/>
  <c r="O706" i="49"/>
  <c r="O705" i="49"/>
  <c r="O704" i="49"/>
  <c r="O703" i="49"/>
  <c r="O702" i="49"/>
  <c r="O701" i="49"/>
  <c r="O700" i="49"/>
  <c r="O699" i="49"/>
  <c r="O698" i="49"/>
  <c r="O697" i="49"/>
  <c r="O696" i="49"/>
  <c r="O695" i="49"/>
  <c r="O694" i="49"/>
  <c r="O693" i="49"/>
  <c r="O692" i="49"/>
  <c r="O691" i="49"/>
  <c r="O690" i="49"/>
  <c r="O689" i="49"/>
  <c r="O688" i="49"/>
  <c r="O687" i="49"/>
  <c r="O686" i="49"/>
  <c r="O685" i="49"/>
  <c r="O684" i="49"/>
  <c r="O683" i="49"/>
  <c r="O682" i="49"/>
  <c r="O681" i="49"/>
  <c r="O680" i="49"/>
  <c r="O679" i="49"/>
  <c r="O678" i="49"/>
  <c r="O677" i="49"/>
  <c r="O676" i="49"/>
  <c r="O675" i="49"/>
  <c r="O674" i="49"/>
  <c r="O673" i="49"/>
  <c r="O672" i="49"/>
  <c r="O671" i="49"/>
  <c r="O670" i="49"/>
  <c r="O669" i="49"/>
  <c r="O668" i="49"/>
  <c r="O667" i="49"/>
  <c r="O666" i="49"/>
  <c r="O665" i="49"/>
  <c r="O664" i="49"/>
  <c r="O663" i="49"/>
  <c r="O662" i="49"/>
  <c r="O661" i="49"/>
  <c r="O660" i="49"/>
  <c r="O659" i="49"/>
  <c r="O658" i="49"/>
  <c r="O657" i="49"/>
  <c r="O656" i="49"/>
  <c r="O655" i="49"/>
  <c r="O654" i="49"/>
  <c r="O653" i="49"/>
  <c r="O652" i="49"/>
  <c r="O651" i="49"/>
  <c r="O650" i="49"/>
  <c r="O649" i="49"/>
  <c r="O648" i="49"/>
  <c r="O647" i="49"/>
  <c r="O646" i="49"/>
  <c r="O645" i="49"/>
  <c r="O644" i="49"/>
  <c r="O643" i="49"/>
  <c r="O642" i="49"/>
  <c r="O641" i="49"/>
  <c r="O640" i="49"/>
  <c r="O639" i="49"/>
  <c r="O638" i="49"/>
  <c r="O637" i="49"/>
  <c r="O636" i="49"/>
  <c r="O635" i="49"/>
  <c r="O634" i="49"/>
  <c r="O633" i="49"/>
  <c r="O632" i="49"/>
  <c r="O631" i="49"/>
  <c r="O630" i="49"/>
  <c r="O629" i="49"/>
  <c r="O628" i="49"/>
  <c r="O627" i="49"/>
  <c r="O626" i="49"/>
  <c r="O625" i="49"/>
  <c r="O624" i="49"/>
  <c r="O623" i="49"/>
  <c r="O622" i="49"/>
  <c r="O621" i="49"/>
  <c r="O620" i="49"/>
  <c r="O619" i="49"/>
  <c r="O618" i="49"/>
  <c r="O617" i="49"/>
  <c r="O616" i="49"/>
  <c r="O615" i="49"/>
  <c r="O614" i="49"/>
  <c r="O613" i="49"/>
  <c r="O612" i="49"/>
  <c r="O611" i="49"/>
  <c r="O610" i="49"/>
  <c r="O609" i="49"/>
  <c r="O608" i="49"/>
  <c r="O607" i="49"/>
  <c r="O606" i="49"/>
  <c r="O605" i="49"/>
  <c r="O604" i="49"/>
  <c r="O603" i="49"/>
  <c r="O602" i="49"/>
  <c r="O601" i="49"/>
  <c r="O600" i="49"/>
  <c r="O599" i="49"/>
  <c r="O598" i="49"/>
  <c r="O597" i="49"/>
  <c r="O596" i="49"/>
  <c r="O595" i="49"/>
  <c r="O594" i="49"/>
  <c r="O593" i="49"/>
  <c r="O592" i="49"/>
  <c r="O591" i="49"/>
  <c r="O590" i="49"/>
  <c r="O589" i="49"/>
  <c r="O588" i="49"/>
  <c r="O587" i="49"/>
  <c r="O586" i="49"/>
  <c r="O585" i="49"/>
  <c r="O584" i="49"/>
  <c r="O583" i="49"/>
  <c r="O582" i="49"/>
  <c r="O581" i="49"/>
  <c r="O580" i="49"/>
  <c r="O579" i="49"/>
  <c r="O578" i="49"/>
  <c r="O577" i="49"/>
  <c r="O576" i="49"/>
  <c r="O575" i="49"/>
  <c r="O574" i="49"/>
  <c r="O573" i="49"/>
  <c r="O572" i="49"/>
  <c r="O571" i="49"/>
  <c r="O570" i="49"/>
  <c r="O569" i="49"/>
  <c r="O568" i="49"/>
  <c r="O567" i="49"/>
  <c r="O566" i="49"/>
  <c r="O565" i="49"/>
  <c r="O564" i="49"/>
  <c r="O563" i="49"/>
  <c r="O562" i="49"/>
  <c r="O561" i="49"/>
  <c r="O560" i="49"/>
  <c r="O559" i="49"/>
  <c r="O558" i="49"/>
  <c r="O557" i="49"/>
  <c r="O556" i="49"/>
  <c r="O555" i="49"/>
  <c r="O554" i="49"/>
  <c r="O553" i="49"/>
  <c r="O552" i="49"/>
  <c r="O551" i="49"/>
  <c r="O550" i="49"/>
  <c r="O549" i="49"/>
  <c r="O548" i="49"/>
  <c r="O547" i="49"/>
  <c r="O546" i="49"/>
  <c r="O545" i="49"/>
  <c r="O544" i="49"/>
  <c r="O543" i="49"/>
  <c r="O542" i="49"/>
  <c r="O541" i="49"/>
  <c r="O540" i="49"/>
  <c r="O539" i="49"/>
  <c r="O538" i="49"/>
  <c r="O537" i="49"/>
  <c r="O536" i="49"/>
  <c r="O535" i="49"/>
  <c r="O534" i="49"/>
  <c r="O533" i="49"/>
  <c r="O532" i="49"/>
  <c r="O531" i="49"/>
  <c r="O530" i="49"/>
  <c r="O529" i="49"/>
  <c r="O528" i="49"/>
  <c r="O527" i="49"/>
  <c r="O526" i="49"/>
  <c r="O525" i="49"/>
  <c r="O524" i="49"/>
  <c r="O515" i="49"/>
  <c r="O514" i="49"/>
  <c r="O513" i="49"/>
  <c r="O512" i="49"/>
  <c r="O511" i="49"/>
  <c r="O510" i="49"/>
  <c r="O509" i="49"/>
  <c r="O508" i="49"/>
  <c r="O507" i="49"/>
  <c r="O506" i="49"/>
  <c r="O505" i="49"/>
  <c r="O504" i="49"/>
  <c r="O503" i="49"/>
  <c r="O502" i="49"/>
  <c r="O501" i="49"/>
  <c r="O500" i="49"/>
  <c r="O499" i="49"/>
  <c r="O498" i="49"/>
  <c r="O497" i="49"/>
  <c r="O496" i="49"/>
  <c r="O495" i="49"/>
  <c r="O494" i="49"/>
  <c r="O493" i="49"/>
  <c r="O492" i="49"/>
  <c r="O491" i="49"/>
  <c r="O490" i="49"/>
  <c r="O489" i="49"/>
  <c r="O488" i="49"/>
  <c r="O487" i="49"/>
  <c r="O486" i="49"/>
  <c r="O485" i="49"/>
  <c r="O484" i="49"/>
  <c r="O483" i="49"/>
  <c r="O482" i="49"/>
  <c r="O481" i="49"/>
  <c r="O480" i="49"/>
  <c r="O479" i="49"/>
  <c r="O478" i="49"/>
  <c r="O477" i="49"/>
  <c r="O476" i="49"/>
  <c r="O475" i="49"/>
  <c r="O474" i="49"/>
  <c r="O473" i="49"/>
  <c r="O472" i="49"/>
  <c r="O471" i="49"/>
  <c r="O10" i="49"/>
  <c r="S10" i="49" s="1"/>
  <c r="P1" i="54"/>
  <c r="S1" i="54" s="1"/>
  <c r="A727" i="54" a="1"/>
  <c r="A727" i="54" s="1"/>
  <c r="A620" i="54" a="1"/>
  <c r="A620" i="54" s="1"/>
  <c r="A583" i="54" a="1"/>
  <c r="A583" i="54" s="1"/>
  <c r="B935" i="54" a="1"/>
  <c r="B935" i="54" s="1"/>
  <c r="B927" i="54" a="1"/>
  <c r="B927" i="54" s="1"/>
  <c r="B919" i="54" a="1"/>
  <c r="B919" i="54" s="1"/>
  <c r="B911" i="54" a="1"/>
  <c r="B911" i="54" s="1"/>
  <c r="B903" i="54" a="1"/>
  <c r="B903" i="54" s="1"/>
  <c r="B895" i="54" a="1"/>
  <c r="B895" i="54" s="1"/>
  <c r="B887" i="54" a="1"/>
  <c r="B887" i="54" s="1"/>
  <c r="B879" i="54" a="1"/>
  <c r="B879" i="54" s="1"/>
  <c r="B871" i="54" a="1"/>
  <c r="B871" i="54" s="1"/>
  <c r="B863" i="54" a="1"/>
  <c r="B863" i="54" s="1"/>
  <c r="B855" i="54" a="1"/>
  <c r="B855" i="54" s="1"/>
  <c r="B847" i="54" a="1"/>
  <c r="B847" i="54" s="1"/>
  <c r="B839" i="54" a="1"/>
  <c r="B839" i="54" s="1"/>
  <c r="B831" i="54" a="1"/>
  <c r="B831" i="54" s="1"/>
  <c r="B823" i="54" a="1"/>
  <c r="B823" i="54" s="1"/>
  <c r="B820" i="54" a="1"/>
  <c r="B820" i="54" s="1"/>
  <c r="B815" i="54" a="1"/>
  <c r="B815" i="54" s="1"/>
  <c r="B813" i="54" a="1"/>
  <c r="B813" i="54" s="1"/>
  <c r="B812" i="54" a="1"/>
  <c r="B812" i="54" s="1"/>
  <c r="B810" i="54" a="1"/>
  <c r="B810" i="54" s="1"/>
  <c r="B809" i="54" a="1"/>
  <c r="B809" i="54" s="1"/>
  <c r="B808" i="54" a="1"/>
  <c r="B808" i="54" s="1"/>
  <c r="B807" i="54" a="1"/>
  <c r="B807" i="54" s="1"/>
  <c r="B806" i="54" a="1"/>
  <c r="B806" i="54" s="1"/>
  <c r="B805" i="54" a="1"/>
  <c r="B805" i="54" s="1"/>
  <c r="B804" i="54" a="1"/>
  <c r="B804" i="54" s="1"/>
  <c r="B802" i="54" a="1"/>
  <c r="B802" i="54" s="1"/>
  <c r="B801" i="54" a="1"/>
  <c r="B801" i="54" s="1"/>
  <c r="B800" i="54" a="1"/>
  <c r="B800" i="54" s="1"/>
  <c r="B799" i="54" a="1"/>
  <c r="B799" i="54" s="1"/>
  <c r="B798" i="54" a="1"/>
  <c r="B798" i="54" s="1"/>
  <c r="B797" i="54" a="1"/>
  <c r="B797" i="54" s="1"/>
  <c r="B796" i="54" a="1"/>
  <c r="B796" i="54" s="1"/>
  <c r="B795" i="54" a="1"/>
  <c r="B795" i="54" s="1"/>
  <c r="B794" i="54" a="1"/>
  <c r="B794" i="54" s="1"/>
  <c r="B793" i="54" a="1"/>
  <c r="B793" i="54" s="1"/>
  <c r="B792" i="54" a="1"/>
  <c r="B792" i="54" s="1"/>
  <c r="B791" i="54" a="1"/>
  <c r="B791" i="54" s="1"/>
  <c r="B790" i="54" a="1"/>
  <c r="B790" i="54" s="1"/>
  <c r="B789" i="54" a="1"/>
  <c r="B789" i="54" s="1"/>
  <c r="Q721" i="49"/>
  <c r="Q720" i="49"/>
  <c r="Q719" i="49"/>
  <c r="Q718" i="49"/>
  <c r="Q717" i="49"/>
  <c r="Q716" i="49"/>
  <c r="Q715" i="49"/>
  <c r="Q714" i="49"/>
  <c r="Q713" i="49"/>
  <c r="Q712" i="49"/>
  <c r="Q711" i="49"/>
  <c r="Q710" i="49"/>
  <c r="Q709" i="49"/>
  <c r="Q708" i="49"/>
  <c r="Q707" i="49"/>
  <c r="Q706" i="49"/>
  <c r="Q705" i="49"/>
  <c r="Q704" i="49"/>
  <c r="Q703" i="49"/>
  <c r="Q702" i="49"/>
  <c r="Q701" i="49"/>
  <c r="Q700" i="49"/>
  <c r="Q699" i="49"/>
  <c r="Q698" i="49"/>
  <c r="Q697" i="49"/>
  <c r="Q696" i="49"/>
  <c r="Q695" i="49"/>
  <c r="Q694" i="49"/>
  <c r="Q693" i="49"/>
  <c r="Q692" i="49"/>
  <c r="Q691" i="49"/>
  <c r="Q690" i="49"/>
  <c r="Q689" i="49"/>
  <c r="Q688" i="49"/>
  <c r="Q687" i="49"/>
  <c r="Q686" i="49"/>
  <c r="Q685" i="49"/>
  <c r="Q684" i="49"/>
  <c r="Q683" i="49"/>
  <c r="Q682" i="49"/>
  <c r="Q681" i="49"/>
  <c r="Q680" i="49"/>
  <c r="Q679" i="49"/>
  <c r="Q678" i="49"/>
  <c r="Q677" i="49"/>
  <c r="Q676" i="49"/>
  <c r="Q675" i="49"/>
  <c r="Q674" i="49"/>
  <c r="Q673" i="49"/>
  <c r="Q672" i="49"/>
  <c r="Q671" i="49"/>
  <c r="Q670" i="49"/>
  <c r="Q669" i="49"/>
  <c r="Q668" i="49"/>
  <c r="Q667" i="49"/>
  <c r="Q666" i="49"/>
  <c r="Q665" i="49"/>
  <c r="Q664" i="49"/>
  <c r="Q663" i="49"/>
  <c r="Q662" i="49"/>
  <c r="Q661" i="49"/>
  <c r="Q660" i="49"/>
  <c r="Q659" i="49"/>
  <c r="Q658" i="49"/>
  <c r="Q657" i="49"/>
  <c r="Q656" i="49"/>
  <c r="Q655" i="49"/>
  <c r="Q654" i="49"/>
  <c r="Q653" i="49"/>
  <c r="Q652" i="49"/>
  <c r="Q651" i="49"/>
  <c r="Q650" i="49"/>
  <c r="Q649" i="49"/>
  <c r="Q648" i="49"/>
  <c r="Q647" i="49"/>
  <c r="Q646" i="49"/>
  <c r="Q645" i="49"/>
  <c r="Q644" i="49"/>
  <c r="Q643" i="49"/>
  <c r="Q642" i="49"/>
  <c r="Q641" i="49"/>
  <c r="Q640" i="49"/>
  <c r="Q639" i="49"/>
  <c r="Q638" i="49"/>
  <c r="Q637" i="49"/>
  <c r="Q636" i="49"/>
  <c r="Q635" i="49"/>
  <c r="Q634" i="49"/>
  <c r="Q633" i="49"/>
  <c r="Q632" i="49"/>
  <c r="Q631" i="49"/>
  <c r="Q630" i="49"/>
  <c r="Q629" i="49"/>
  <c r="Q628" i="49"/>
  <c r="Q627" i="49"/>
  <c r="Q626" i="49"/>
  <c r="Q625" i="49"/>
  <c r="Q624" i="49"/>
  <c r="Q623" i="49"/>
  <c r="Q622" i="49"/>
  <c r="Q621" i="49"/>
  <c r="Q620" i="49"/>
  <c r="Q619" i="49"/>
  <c r="Q618" i="49"/>
  <c r="Q617" i="49"/>
  <c r="Q616" i="49"/>
  <c r="Q615" i="49"/>
  <c r="Q614" i="49"/>
  <c r="Q613" i="49"/>
  <c r="Q612" i="49"/>
  <c r="Q611" i="49"/>
  <c r="Q610" i="49"/>
  <c r="Q609" i="49"/>
  <c r="Q608" i="49"/>
  <c r="Q607" i="49"/>
  <c r="Q606" i="49"/>
  <c r="Q605" i="49"/>
  <c r="Q604" i="49"/>
  <c r="Q603" i="49"/>
  <c r="Q602" i="49"/>
  <c r="Q601" i="49"/>
  <c r="Q600" i="49"/>
  <c r="Q599" i="49"/>
  <c r="Q598" i="49"/>
  <c r="Q597" i="49"/>
  <c r="Q596" i="49"/>
  <c r="Q595" i="49"/>
  <c r="Q594" i="49"/>
  <c r="Q593" i="49"/>
  <c r="Q592" i="49"/>
  <c r="Q591" i="49"/>
  <c r="Q590" i="49"/>
  <c r="Q589" i="49"/>
  <c r="Q588" i="49"/>
  <c r="Q587" i="49"/>
  <c r="Q586" i="49"/>
  <c r="Q585" i="49"/>
  <c r="Q584" i="49"/>
  <c r="Q583" i="49"/>
  <c r="Q582" i="49"/>
  <c r="Q581" i="49"/>
  <c r="Q580" i="49"/>
  <c r="Q579" i="49"/>
  <c r="Q578" i="49"/>
  <c r="Q577" i="49"/>
  <c r="Q576" i="49"/>
  <c r="Q575" i="49"/>
  <c r="Q574" i="49"/>
  <c r="Q573" i="49"/>
  <c r="Q572" i="49"/>
  <c r="Q571" i="49"/>
  <c r="Q570" i="49"/>
  <c r="Q569" i="49"/>
  <c r="Q568" i="49"/>
  <c r="Q567" i="49"/>
  <c r="Q566" i="49"/>
  <c r="Q565" i="49"/>
  <c r="Q564" i="49"/>
  <c r="Q563" i="49"/>
  <c r="Q562" i="49"/>
  <c r="Q561" i="49"/>
  <c r="Q560" i="49"/>
  <c r="Q559" i="49"/>
  <c r="Q558" i="49"/>
  <c r="Q557" i="49"/>
  <c r="Q556" i="49"/>
  <c r="Q555" i="49"/>
  <c r="Q554" i="49"/>
  <c r="Q553" i="49"/>
  <c r="Q552" i="49"/>
  <c r="Q551" i="49"/>
  <c r="Q550" i="49"/>
  <c r="Q549" i="49"/>
  <c r="Q548" i="49"/>
  <c r="Q547" i="49"/>
  <c r="Q546" i="49"/>
  <c r="Q545" i="49"/>
  <c r="Q544" i="49"/>
  <c r="Q543" i="49"/>
  <c r="Q542" i="49"/>
  <c r="Q541" i="49"/>
  <c r="Q540" i="49"/>
  <c r="Q539" i="49"/>
  <c r="Q538" i="49"/>
  <c r="Q537" i="49"/>
  <c r="Q536" i="49"/>
  <c r="Q535" i="49"/>
  <c r="Q534" i="49"/>
  <c r="Q533" i="49"/>
  <c r="Q532" i="49"/>
  <c r="Q531" i="49"/>
  <c r="Q530" i="49"/>
  <c r="Q529" i="49"/>
  <c r="Q528" i="49"/>
  <c r="Q527" i="49"/>
  <c r="Q526" i="49"/>
  <c r="Q525" i="49"/>
  <c r="Q524" i="49"/>
  <c r="Q515" i="49"/>
  <c r="Q514" i="49"/>
  <c r="Q513" i="49"/>
  <c r="Q512" i="49"/>
  <c r="Q511" i="49"/>
  <c r="Q510" i="49"/>
  <c r="Q509" i="49"/>
  <c r="Q508" i="49"/>
  <c r="Q507" i="49"/>
  <c r="Q506" i="49"/>
  <c r="Q504" i="49"/>
  <c r="Q503" i="49"/>
  <c r="Q502" i="49"/>
  <c r="Q501" i="49"/>
  <c r="Q500" i="49"/>
  <c r="Q499" i="49"/>
  <c r="Q498" i="49"/>
  <c r="Q497" i="49"/>
  <c r="Q496" i="49"/>
  <c r="Q495" i="49"/>
  <c r="Q494" i="49"/>
  <c r="Q493" i="49"/>
  <c r="Q492" i="49"/>
  <c r="Q491" i="49"/>
  <c r="Q490" i="49"/>
  <c r="Q489" i="49"/>
  <c r="Q488" i="49"/>
  <c r="Q487" i="49"/>
  <c r="Q486" i="49"/>
  <c r="Q485" i="49"/>
  <c r="Q484" i="49"/>
  <c r="Q483" i="49"/>
  <c r="Q482" i="49"/>
  <c r="Q481" i="49"/>
  <c r="Q480" i="49"/>
  <c r="Q479" i="49"/>
  <c r="Q478" i="49"/>
  <c r="Q477" i="49"/>
  <c r="Q476" i="49"/>
  <c r="Q475" i="49"/>
  <c r="Q474" i="49"/>
  <c r="Q473" i="49"/>
  <c r="Q472" i="49"/>
  <c r="Q471" i="49"/>
  <c r="Q850" i="49"/>
  <c r="Q849" i="49"/>
  <c r="Q848" i="49"/>
  <c r="Q847" i="49"/>
  <c r="Q846" i="49"/>
  <c r="Q845" i="49"/>
  <c r="Q844" i="49"/>
  <c r="Q843" i="49"/>
  <c r="Q842" i="49"/>
  <c r="Q841" i="49"/>
  <c r="Q840" i="49"/>
  <c r="Q839" i="49"/>
  <c r="Q838" i="49"/>
  <c r="Q837" i="49"/>
  <c r="Q836" i="49"/>
  <c r="Q835" i="49"/>
  <c r="Q834" i="49"/>
  <c r="Q833" i="49"/>
  <c r="Q832" i="49"/>
  <c r="Q831" i="49"/>
  <c r="Q830" i="49"/>
  <c r="Q829" i="49"/>
  <c r="Q828" i="49"/>
  <c r="Q827" i="49"/>
  <c r="Q826" i="49"/>
  <c r="Q825" i="49"/>
  <c r="Q824" i="49"/>
  <c r="Q823" i="49"/>
  <c r="Q822" i="49"/>
  <c r="Q821" i="49"/>
  <c r="Q820" i="49"/>
  <c r="Q819" i="49"/>
  <c r="Q818" i="49"/>
  <c r="Q817" i="49"/>
  <c r="Q816" i="49"/>
  <c r="Q815" i="49"/>
  <c r="Q814" i="49"/>
  <c r="Q813" i="49"/>
  <c r="Q812" i="49"/>
  <c r="Q811" i="49"/>
  <c r="Q810" i="49"/>
  <c r="Q809" i="49"/>
  <c r="Q808" i="49"/>
  <c r="Q807" i="49"/>
  <c r="Q806" i="49"/>
  <c r="Q805" i="49"/>
  <c r="Q804" i="49"/>
  <c r="Q803" i="49"/>
  <c r="Q802" i="49"/>
  <c r="Q801" i="49"/>
  <c r="Q800" i="49"/>
  <c r="Q799" i="49"/>
  <c r="Q798" i="49"/>
  <c r="Q797" i="49"/>
  <c r="Q796" i="49"/>
  <c r="Q795" i="49"/>
  <c r="Q794" i="49"/>
  <c r="Q793" i="49"/>
  <c r="Q792" i="49"/>
  <c r="Q791" i="49"/>
  <c r="Q790" i="49"/>
  <c r="Q789" i="49"/>
  <c r="Q788" i="49"/>
  <c r="Q787" i="49"/>
  <c r="Q786" i="49"/>
  <c r="Q785" i="49"/>
  <c r="Q784" i="49"/>
  <c r="Q783" i="49"/>
  <c r="Q782" i="49"/>
  <c r="Q781" i="49"/>
  <c r="Q780" i="49"/>
  <c r="Q779" i="49"/>
  <c r="Q778" i="49"/>
  <c r="Q777" i="49"/>
  <c r="Q776" i="49"/>
  <c r="Q775" i="49"/>
  <c r="Q774" i="49"/>
  <c r="Q773" i="49"/>
  <c r="Q772" i="49"/>
  <c r="Q771" i="49"/>
  <c r="Q770" i="49"/>
  <c r="Q769" i="49"/>
  <c r="Q768" i="49"/>
  <c r="Q767" i="49"/>
  <c r="Q766" i="49"/>
  <c r="Q765" i="49"/>
  <c r="Q764" i="49"/>
  <c r="Q763" i="49"/>
  <c r="Q762" i="49"/>
  <c r="Q761" i="49"/>
  <c r="Q760" i="49"/>
  <c r="Q759" i="49"/>
  <c r="Q758" i="49"/>
  <c r="Q757" i="49"/>
  <c r="Q756" i="49"/>
  <c r="Q755" i="49"/>
  <c r="Q754" i="49"/>
  <c r="Q753" i="49"/>
  <c r="Q752" i="49"/>
  <c r="Q751" i="49"/>
  <c r="Q750" i="49"/>
  <c r="Q749" i="49"/>
  <c r="Q748" i="49"/>
  <c r="Q747" i="49"/>
  <c r="Q746" i="49"/>
  <c r="Q745" i="49"/>
  <c r="Q744" i="49"/>
  <c r="Q743" i="49"/>
  <c r="Q742" i="49"/>
  <c r="Q741" i="49"/>
  <c r="Q740" i="49"/>
  <c r="Q739" i="49"/>
  <c r="Q738" i="49"/>
  <c r="Q737" i="49"/>
  <c r="Q736" i="49"/>
  <c r="Q735" i="49"/>
  <c r="Q734" i="49"/>
  <c r="Q733" i="49"/>
  <c r="Q732" i="49"/>
  <c r="Q731" i="49"/>
  <c r="Q730" i="49"/>
  <c r="Q729" i="49"/>
  <c r="Q728" i="49"/>
  <c r="Q727" i="49"/>
  <c r="Q726" i="49"/>
  <c r="Q725" i="49"/>
  <c r="Q724" i="49"/>
  <c r="Q723" i="49"/>
  <c r="Q722" i="49"/>
  <c r="N1513" i="49"/>
  <c r="N1512" i="49"/>
  <c r="N1511" i="49"/>
  <c r="N1510" i="49"/>
  <c r="N1509" i="49"/>
  <c r="N1508" i="49"/>
  <c r="N1507" i="49"/>
  <c r="N1506" i="49"/>
  <c r="N1505" i="49"/>
  <c r="N1504" i="49"/>
  <c r="N1503" i="49"/>
  <c r="N1502" i="49"/>
  <c r="N1501" i="49"/>
  <c r="N1500" i="49"/>
  <c r="N1499" i="49"/>
  <c r="N1498" i="49"/>
  <c r="N1497" i="49"/>
  <c r="N1496" i="49"/>
  <c r="N1495" i="49"/>
  <c r="N1494" i="49"/>
  <c r="N1493" i="49"/>
  <c r="N1492" i="49"/>
  <c r="N1491" i="49"/>
  <c r="N1490" i="49"/>
  <c r="N1489" i="49"/>
  <c r="N1488" i="49"/>
  <c r="N1487" i="49"/>
  <c r="N1486" i="49"/>
  <c r="N1485" i="49"/>
  <c r="N1484" i="49"/>
  <c r="N1483" i="49"/>
  <c r="N1482" i="49"/>
  <c r="N1481" i="49"/>
  <c r="N1480" i="49"/>
  <c r="N1479" i="49"/>
  <c r="N1478" i="49"/>
  <c r="N1477" i="49"/>
  <c r="N1476" i="49"/>
  <c r="N1475" i="49"/>
  <c r="N1474" i="49"/>
  <c r="N1473" i="49"/>
  <c r="N1472" i="49"/>
  <c r="N1471" i="49"/>
  <c r="N1470" i="49"/>
  <c r="N1469" i="49"/>
  <c r="N1468" i="49"/>
  <c r="N1467" i="49"/>
  <c r="N1466" i="49"/>
  <c r="N1465" i="49"/>
  <c r="N1464" i="49"/>
  <c r="N1463" i="49"/>
  <c r="N1462" i="49"/>
  <c r="N1461" i="49"/>
  <c r="N1460" i="49"/>
  <c r="N1459" i="49"/>
  <c r="N1458" i="49"/>
  <c r="N1457" i="49"/>
  <c r="N1456" i="49"/>
  <c r="N1455" i="49"/>
  <c r="N1454" i="49"/>
  <c r="N1453" i="49"/>
  <c r="N1452" i="49"/>
  <c r="N1451" i="49"/>
  <c r="N1450" i="49"/>
  <c r="N1449" i="49"/>
  <c r="N1448" i="49"/>
  <c r="N1447" i="49"/>
  <c r="N1446" i="49"/>
  <c r="N1445" i="49"/>
  <c r="N1444" i="49"/>
  <c r="N1443" i="49"/>
  <c r="N1442" i="49"/>
  <c r="N1441" i="49"/>
  <c r="N1440" i="49"/>
  <c r="N1439" i="49"/>
  <c r="N1438" i="49"/>
  <c r="N1437" i="49"/>
  <c r="N1436" i="49"/>
  <c r="N1435" i="49"/>
  <c r="N1434" i="49"/>
  <c r="N1433" i="49"/>
  <c r="N1432" i="49"/>
  <c r="N1431" i="49"/>
  <c r="N1430" i="49"/>
  <c r="N1429" i="49"/>
  <c r="N1428" i="49"/>
  <c r="N1427" i="49"/>
  <c r="N1426" i="49"/>
  <c r="N1425" i="49"/>
  <c r="N1424" i="49"/>
  <c r="N1423" i="49"/>
  <c r="N1422" i="49"/>
  <c r="N1421" i="49"/>
  <c r="N1420" i="49"/>
  <c r="N1419" i="49"/>
  <c r="N1418" i="49"/>
  <c r="N1417" i="49"/>
  <c r="N1416" i="49"/>
  <c r="N1415" i="49"/>
  <c r="N1414" i="49"/>
  <c r="N1413" i="49"/>
  <c r="N1412" i="49"/>
  <c r="N1411" i="49"/>
  <c r="N1410" i="49"/>
  <c r="N1409" i="49"/>
  <c r="N1408" i="49"/>
  <c r="N1407" i="49"/>
  <c r="N1406" i="49"/>
  <c r="N1405" i="49"/>
  <c r="N1404" i="49"/>
  <c r="N1403" i="49"/>
  <c r="N1402" i="49"/>
  <c r="N1401" i="49"/>
  <c r="N1400" i="49"/>
  <c r="N1399" i="49"/>
  <c r="N1398" i="49"/>
  <c r="N1397" i="49"/>
  <c r="N1396" i="49"/>
  <c r="N1395" i="49"/>
  <c r="N1394" i="49"/>
  <c r="N1393" i="49"/>
  <c r="N1392" i="49"/>
  <c r="N1391" i="49"/>
  <c r="N1390" i="49"/>
  <c r="N1389" i="49"/>
  <c r="N1388" i="49"/>
  <c r="N1387" i="49"/>
  <c r="N1386" i="49"/>
  <c r="N1385" i="49"/>
  <c r="N1384" i="49"/>
  <c r="N1383" i="49"/>
  <c r="N1382" i="49"/>
  <c r="N1381" i="49"/>
  <c r="N1380" i="49"/>
  <c r="N1370" i="49"/>
  <c r="N1369" i="49"/>
  <c r="N1368" i="49"/>
  <c r="N1367" i="49"/>
  <c r="N1366" i="49"/>
  <c r="N1365" i="49"/>
  <c r="N1364" i="49"/>
  <c r="N1363" i="49"/>
  <c r="N1362" i="49"/>
  <c r="N1361" i="49"/>
  <c r="N1360" i="49"/>
  <c r="N1359" i="49"/>
  <c r="N1358" i="49"/>
  <c r="N1357" i="49"/>
  <c r="N1356" i="49"/>
  <c r="N1355" i="49"/>
  <c r="N1354" i="49"/>
  <c r="N1353" i="49"/>
  <c r="N1352" i="49"/>
  <c r="N1351" i="49"/>
  <c r="N1350" i="49"/>
  <c r="N1349" i="49"/>
  <c r="N1348" i="49"/>
  <c r="N1347" i="49"/>
  <c r="N1346" i="49"/>
  <c r="N1345" i="49"/>
  <c r="N1344" i="49"/>
  <c r="N1343" i="49"/>
  <c r="N1342" i="49"/>
  <c r="N1341" i="49"/>
  <c r="N1340" i="49"/>
  <c r="N1339" i="49"/>
  <c r="N1338" i="49"/>
  <c r="N1337" i="49"/>
  <c r="N1336" i="49"/>
  <c r="N1335" i="49"/>
  <c r="N1334" i="49"/>
  <c r="N1333" i="49"/>
  <c r="N1332" i="49"/>
  <c r="N1331" i="49"/>
  <c r="N1330" i="49"/>
  <c r="N1329" i="49"/>
  <c r="N1328" i="49"/>
  <c r="N1327" i="49"/>
  <c r="N1326" i="49"/>
  <c r="N1325" i="49"/>
  <c r="N1324" i="49"/>
  <c r="N1323" i="49"/>
  <c r="N1322" i="49"/>
  <c r="N1321" i="49"/>
  <c r="N1320" i="49"/>
  <c r="N1319" i="49"/>
  <c r="N1318" i="49"/>
  <c r="N1317" i="49"/>
  <c r="N1316" i="49"/>
  <c r="N1315" i="49"/>
  <c r="N1314" i="49"/>
  <c r="N1313" i="49"/>
  <c r="N1312" i="49"/>
  <c r="N1311" i="49"/>
  <c r="N1310" i="49"/>
  <c r="N1309" i="49"/>
  <c r="N1308" i="49"/>
  <c r="N1307" i="49"/>
  <c r="N1306" i="49"/>
  <c r="N1305" i="49"/>
  <c r="N1304" i="49"/>
  <c r="N1303" i="49"/>
  <c r="N1302" i="49"/>
  <c r="N1301" i="49"/>
  <c r="N1300" i="49"/>
  <c r="N1299" i="49"/>
  <c r="N1298" i="49"/>
  <c r="N1297" i="49"/>
  <c r="N1296" i="49"/>
  <c r="N1295" i="49"/>
  <c r="N1294" i="49"/>
  <c r="N1293" i="49"/>
  <c r="N1292" i="49"/>
  <c r="N1291" i="49"/>
  <c r="N1290" i="49"/>
  <c r="N1289" i="49"/>
  <c r="N1288" i="49"/>
  <c r="N1287" i="49"/>
  <c r="N1286" i="49"/>
  <c r="N1285" i="49"/>
  <c r="N1284" i="49"/>
  <c r="N1283" i="49"/>
  <c r="N1282" i="49"/>
  <c r="N1281" i="49"/>
  <c r="N1280" i="49"/>
  <c r="N1279" i="49"/>
  <c r="N1278" i="49"/>
  <c r="N1277" i="49"/>
  <c r="N1276" i="49"/>
  <c r="N1275" i="49"/>
  <c r="N1274" i="49"/>
  <c r="N1273" i="49"/>
  <c r="N1272" i="49"/>
  <c r="N1271" i="49"/>
  <c r="N1270" i="49"/>
  <c r="N1269" i="49"/>
  <c r="N1268" i="49"/>
  <c r="N1267" i="49"/>
  <c r="N1266" i="49"/>
  <c r="N1265" i="49"/>
  <c r="N1264" i="49"/>
  <c r="N1263" i="49"/>
  <c r="N1262" i="49"/>
  <c r="N1261" i="49"/>
  <c r="N1260" i="49"/>
  <c r="N1259" i="49"/>
  <c r="N1258" i="49"/>
  <c r="N1257" i="49"/>
  <c r="N1256" i="49"/>
  <c r="N1255" i="49"/>
  <c r="N1254" i="49"/>
  <c r="N1253" i="49"/>
  <c r="N1252" i="49"/>
  <c r="N1251" i="49"/>
  <c r="N1250" i="49"/>
  <c r="N1249" i="49"/>
  <c r="N1248" i="49"/>
  <c r="N1247" i="49"/>
  <c r="N1246" i="49"/>
  <c r="N1245" i="49"/>
  <c r="N1244" i="49"/>
  <c r="N1243" i="49"/>
  <c r="N1242" i="49"/>
  <c r="N1241" i="49"/>
  <c r="N1240" i="49"/>
  <c r="N1239" i="49"/>
  <c r="N1238" i="49"/>
  <c r="N1237" i="49"/>
  <c r="N1236" i="49"/>
  <c r="N1235" i="49"/>
  <c r="N1234" i="49"/>
  <c r="N1233" i="49"/>
  <c r="N1232" i="49"/>
  <c r="N1231" i="49"/>
  <c r="N1230" i="49"/>
  <c r="N1229" i="49"/>
  <c r="N1228" i="49"/>
  <c r="N1227" i="49"/>
  <c r="N1226" i="49"/>
  <c r="N1225" i="49"/>
  <c r="N1224" i="49"/>
  <c r="N1223" i="49"/>
  <c r="N1222" i="49"/>
  <c r="N1221" i="49"/>
  <c r="N1220" i="49"/>
  <c r="N1219" i="49"/>
  <c r="N1218" i="49"/>
  <c r="N1217" i="49"/>
  <c r="N1216" i="49"/>
  <c r="N1215" i="49"/>
  <c r="N1214" i="49"/>
  <c r="N1213" i="49"/>
  <c r="N1212" i="49"/>
  <c r="N1211" i="49"/>
  <c r="N1210" i="49"/>
  <c r="N1209" i="49"/>
  <c r="N1208" i="49"/>
  <c r="N1207" i="49"/>
  <c r="N1206" i="49"/>
  <c r="N1205" i="49"/>
  <c r="N1204" i="49"/>
  <c r="N1203" i="49"/>
  <c r="N1202" i="49"/>
  <c r="N1201" i="49"/>
  <c r="N1200" i="49"/>
  <c r="N1199" i="49"/>
  <c r="N1198" i="49"/>
  <c r="N1197" i="49"/>
  <c r="N1196" i="49"/>
  <c r="N1195" i="49"/>
  <c r="N1194" i="49"/>
  <c r="N1193" i="49"/>
  <c r="N1192" i="49"/>
  <c r="N1191" i="49"/>
  <c r="N1190" i="49"/>
  <c r="N1189" i="49"/>
  <c r="N1188" i="49"/>
  <c r="N1187" i="49"/>
  <c r="N1186" i="49"/>
  <c r="N1185" i="49"/>
  <c r="N1184" i="49"/>
  <c r="N1183" i="49"/>
  <c r="N1182" i="49"/>
  <c r="N1181" i="49"/>
  <c r="N1180" i="49"/>
  <c r="N1179" i="49"/>
  <c r="N1178" i="49"/>
  <c r="N1177" i="49"/>
  <c r="N1176" i="49"/>
  <c r="N1175" i="49"/>
  <c r="N1174" i="49"/>
  <c r="N1173" i="49"/>
  <c r="N1172" i="49"/>
  <c r="N1171" i="49"/>
  <c r="N1170" i="49"/>
  <c r="N1169" i="49"/>
  <c r="N1168" i="49"/>
  <c r="N1167" i="49"/>
  <c r="N1166" i="49"/>
  <c r="N1165" i="49"/>
  <c r="N1164" i="49"/>
  <c r="N1163" i="49"/>
  <c r="N1162" i="49"/>
  <c r="N1161" i="49"/>
  <c r="N1160" i="49"/>
  <c r="N1159" i="49"/>
  <c r="N1158" i="49"/>
  <c r="N1157" i="49"/>
  <c r="N1156" i="49"/>
  <c r="N1155" i="49"/>
  <c r="N1154" i="49"/>
  <c r="N1153" i="49"/>
  <c r="N1152" i="49"/>
  <c r="N1151" i="49"/>
  <c r="N1150" i="49"/>
  <c r="N1149" i="49"/>
  <c r="N1148" i="49"/>
  <c r="N1147" i="49"/>
  <c r="N1146" i="49"/>
  <c r="N1145" i="49"/>
  <c r="N1144" i="49"/>
  <c r="N1143" i="49"/>
  <c r="N1142" i="49"/>
  <c r="N1141" i="49"/>
  <c r="N1140" i="49"/>
  <c r="N1139" i="49"/>
  <c r="N1138" i="49"/>
  <c r="N1137" i="49"/>
  <c r="N1136" i="49"/>
  <c r="N1135" i="49"/>
  <c r="N1134" i="49"/>
  <c r="N1133" i="49"/>
  <c r="N1132" i="49"/>
  <c r="N1131" i="49"/>
  <c r="N1130" i="49"/>
  <c r="N1129" i="49"/>
  <c r="N1128" i="49"/>
  <c r="N1127" i="49"/>
  <c r="N1126" i="49"/>
  <c r="N1125" i="49"/>
  <c r="N1124" i="49"/>
  <c r="N1123" i="49"/>
  <c r="N1122" i="49"/>
  <c r="N1121" i="49"/>
  <c r="N1120" i="49"/>
  <c r="N1119" i="49"/>
  <c r="N1118" i="49"/>
  <c r="N1117" i="49"/>
  <c r="N1116" i="49"/>
  <c r="N1115" i="49"/>
  <c r="N1114" i="49"/>
  <c r="N1113" i="49"/>
  <c r="N1112" i="49"/>
  <c r="N1111" i="49"/>
  <c r="N1110" i="49"/>
  <c r="N1109" i="49"/>
  <c r="N1108" i="49"/>
  <c r="N1107" i="49"/>
  <c r="N1106" i="49"/>
  <c r="N1105" i="49"/>
  <c r="N1104" i="49"/>
  <c r="N1103" i="49"/>
  <c r="N1102" i="49"/>
  <c r="N1101" i="49"/>
  <c r="N1100" i="49"/>
  <c r="N1099" i="49"/>
  <c r="N1098" i="49"/>
  <c r="N1097" i="49"/>
  <c r="N1096" i="49"/>
  <c r="N1095" i="49"/>
  <c r="N1094" i="49"/>
  <c r="N1093" i="49"/>
  <c r="N1092" i="49"/>
  <c r="N1091" i="49"/>
  <c r="N1090" i="49"/>
  <c r="N1089" i="49"/>
  <c r="N1088" i="49"/>
  <c r="N1087" i="49"/>
  <c r="N1086" i="49"/>
  <c r="N1085" i="49"/>
  <c r="N1084" i="49"/>
  <c r="N1083" i="49"/>
  <c r="N1082" i="49"/>
  <c r="N1081" i="49"/>
  <c r="N1080" i="49"/>
  <c r="N1079" i="49"/>
  <c r="N1078" i="49"/>
  <c r="N1077" i="49"/>
  <c r="N1076" i="49"/>
  <c r="N1075" i="49"/>
  <c r="N1074" i="49"/>
  <c r="N1073" i="49"/>
  <c r="N1072" i="49"/>
  <c r="N1071" i="49"/>
  <c r="N1070" i="49"/>
  <c r="N1069" i="49"/>
  <c r="N1068" i="49"/>
  <c r="N1067" i="49"/>
  <c r="N1066" i="49"/>
  <c r="N1065" i="49"/>
  <c r="N1064" i="49"/>
  <c r="N1063" i="49"/>
  <c r="N1062" i="49"/>
  <c r="N1061" i="49"/>
  <c r="N1060" i="49"/>
  <c r="N1059" i="49"/>
  <c r="N1058" i="49"/>
  <c r="N1057" i="49"/>
  <c r="N1056" i="49"/>
  <c r="N1055" i="49"/>
  <c r="N1054" i="49"/>
  <c r="N1053" i="49"/>
  <c r="N1052" i="49"/>
  <c r="N1051" i="49"/>
  <c r="N1050" i="49"/>
  <c r="N1049" i="49"/>
  <c r="N1048" i="49"/>
  <c r="N1047" i="49"/>
  <c r="N1046" i="49"/>
  <c r="N1045" i="49"/>
  <c r="N1044" i="49"/>
  <c r="N1043" i="49"/>
  <c r="N1042" i="49"/>
  <c r="N1041" i="49"/>
  <c r="N1040" i="49"/>
  <c r="N1039" i="49"/>
  <c r="N1038" i="49"/>
  <c r="N1037" i="49"/>
  <c r="N1036" i="49"/>
  <c r="N1035" i="49"/>
  <c r="N1034" i="49"/>
  <c r="N1033" i="49"/>
  <c r="N1032" i="49"/>
  <c r="N1031" i="49"/>
  <c r="N1030" i="49"/>
  <c r="N1029" i="49"/>
  <c r="N1028" i="49"/>
  <c r="N1027" i="49"/>
  <c r="N1026" i="49"/>
  <c r="N1025" i="49"/>
  <c r="N1024" i="49"/>
  <c r="N1023" i="49"/>
  <c r="N1022" i="49"/>
  <c r="N1021" i="49"/>
  <c r="N1020" i="49"/>
  <c r="N1019" i="49"/>
  <c r="N1018" i="49"/>
  <c r="N1017" i="49"/>
  <c r="N1016" i="49"/>
  <c r="N1015" i="49"/>
  <c r="N1014" i="49"/>
  <c r="N1013" i="49"/>
  <c r="N1012" i="49"/>
  <c r="N1011" i="49"/>
  <c r="N1010" i="49"/>
  <c r="N1009" i="49"/>
  <c r="N1008" i="49"/>
  <c r="N1007" i="49"/>
  <c r="N1006" i="49"/>
  <c r="N1005" i="49"/>
  <c r="N1004" i="49"/>
  <c r="N1003" i="49"/>
  <c r="N1002" i="49"/>
  <c r="N1001" i="49"/>
  <c r="N1000" i="49"/>
  <c r="N999" i="49"/>
  <c r="N998" i="49"/>
  <c r="N997" i="49"/>
  <c r="N996" i="49"/>
  <c r="N995" i="49"/>
  <c r="N994" i="49"/>
  <c r="N993" i="49"/>
  <c r="N992" i="49"/>
  <c r="N991" i="49"/>
  <c r="N990" i="49"/>
  <c r="N989" i="49"/>
  <c r="N988" i="49"/>
  <c r="N987" i="49"/>
  <c r="N986" i="49"/>
  <c r="N985" i="49"/>
  <c r="N984" i="49"/>
  <c r="N983" i="49"/>
  <c r="N982" i="49"/>
  <c r="N981" i="49"/>
  <c r="N980" i="49"/>
  <c r="N979" i="49"/>
  <c r="N978" i="49"/>
  <c r="N977" i="49"/>
  <c r="N976" i="49"/>
  <c r="N975" i="49"/>
  <c r="N974" i="49"/>
  <c r="N973" i="49"/>
  <c r="N972" i="49"/>
  <c r="N971" i="49"/>
  <c r="N970" i="49"/>
  <c r="N969" i="49"/>
  <c r="N968" i="49"/>
  <c r="N967" i="49"/>
  <c r="N966" i="49"/>
  <c r="N965" i="49"/>
  <c r="N964" i="49"/>
  <c r="N963" i="49"/>
  <c r="N962" i="49"/>
  <c r="N961" i="49"/>
  <c r="N960" i="49"/>
  <c r="N959" i="49"/>
  <c r="N958" i="49"/>
  <c r="N957" i="49"/>
  <c r="N956" i="49"/>
  <c r="N955" i="49"/>
  <c r="N954" i="49"/>
  <c r="N953" i="49"/>
  <c r="N952" i="49"/>
  <c r="N951" i="49"/>
  <c r="N950" i="49"/>
  <c r="N949" i="49"/>
  <c r="N948" i="49"/>
  <c r="N947" i="49"/>
  <c r="N946" i="49"/>
  <c r="N945" i="49"/>
  <c r="N944" i="49"/>
  <c r="N943" i="49"/>
  <c r="N942" i="49"/>
  <c r="N941" i="49"/>
  <c r="N940" i="49"/>
  <c r="N939" i="49"/>
  <c r="N938" i="49"/>
  <c r="N937" i="49"/>
  <c r="N936" i="49"/>
  <c r="N935" i="49"/>
  <c r="N934" i="49"/>
  <c r="N933" i="49"/>
  <c r="N932" i="49"/>
  <c r="N931" i="49"/>
  <c r="N930" i="49"/>
  <c r="N929" i="49"/>
  <c r="N928" i="49"/>
  <c r="N927" i="49"/>
  <c r="N926" i="49"/>
  <c r="N925" i="49"/>
  <c r="N924" i="49"/>
  <c r="N923" i="49"/>
  <c r="N922" i="49"/>
  <c r="N921" i="49"/>
  <c r="N920" i="49"/>
  <c r="N919" i="49"/>
  <c r="N918" i="49"/>
  <c r="N917" i="49"/>
  <c r="N916" i="49"/>
  <c r="N915" i="49"/>
  <c r="N914" i="49"/>
  <c r="N913" i="49"/>
  <c r="N912" i="49"/>
  <c r="N911" i="49"/>
  <c r="N910" i="49"/>
  <c r="N909" i="49"/>
  <c r="N908" i="49"/>
  <c r="N907" i="49"/>
  <c r="N906" i="49"/>
  <c r="N905" i="49"/>
  <c r="N904" i="49"/>
  <c r="N903" i="49"/>
  <c r="N902" i="49"/>
  <c r="N901" i="49"/>
  <c r="N900" i="49"/>
  <c r="N899" i="49"/>
  <c r="N898" i="49"/>
  <c r="N897" i="49"/>
  <c r="N896" i="49"/>
  <c r="N895" i="49"/>
  <c r="N894" i="49"/>
  <c r="N893" i="49"/>
  <c r="N892" i="49"/>
  <c r="N891" i="49"/>
  <c r="N890" i="49"/>
  <c r="N889" i="49"/>
  <c r="N888" i="49"/>
  <c r="N887" i="49"/>
  <c r="N886" i="49"/>
  <c r="N885" i="49"/>
  <c r="N884" i="49"/>
  <c r="N883" i="49"/>
  <c r="N882" i="49"/>
  <c r="N881" i="49"/>
  <c r="N880" i="49"/>
  <c r="N879" i="49"/>
  <c r="N878" i="49"/>
  <c r="N877" i="49"/>
  <c r="N876" i="49"/>
  <c r="N875" i="49"/>
  <c r="N874" i="49"/>
  <c r="N873" i="49"/>
  <c r="N872" i="49"/>
  <c r="N871" i="49"/>
  <c r="N870" i="49"/>
  <c r="N869" i="49"/>
  <c r="N868" i="49"/>
  <c r="N867" i="49"/>
  <c r="N866" i="49"/>
  <c r="N865" i="49"/>
  <c r="N864" i="49"/>
  <c r="N863" i="49"/>
  <c r="N862" i="49"/>
  <c r="N861" i="49"/>
  <c r="N860" i="49"/>
  <c r="N859" i="49"/>
  <c r="N858" i="49"/>
  <c r="N857" i="49"/>
  <c r="N856" i="49"/>
  <c r="N855" i="49"/>
  <c r="N854" i="49"/>
  <c r="N853" i="49"/>
  <c r="N852" i="49"/>
  <c r="N851" i="49"/>
  <c r="N850" i="49"/>
  <c r="N849" i="49"/>
  <c r="N848" i="49"/>
  <c r="N847" i="49"/>
  <c r="N846" i="49"/>
  <c r="N845" i="49"/>
  <c r="N844" i="49"/>
  <c r="N843" i="49"/>
  <c r="N842" i="49"/>
  <c r="N841" i="49"/>
  <c r="N840" i="49"/>
  <c r="N839" i="49"/>
  <c r="N838" i="49"/>
  <c r="N837" i="49"/>
  <c r="N836" i="49"/>
  <c r="N835" i="49"/>
  <c r="N834" i="49"/>
  <c r="N833" i="49"/>
  <c r="N832" i="49"/>
  <c r="N831" i="49"/>
  <c r="N830" i="49"/>
  <c r="N829" i="49"/>
  <c r="N828" i="49"/>
  <c r="N827" i="49"/>
  <c r="N826" i="49"/>
  <c r="N825" i="49"/>
  <c r="N824" i="49"/>
  <c r="N823" i="49"/>
  <c r="N822" i="49"/>
  <c r="N821" i="49"/>
  <c r="N820" i="49"/>
  <c r="N819" i="49"/>
  <c r="N818" i="49"/>
  <c r="N817" i="49"/>
  <c r="N816" i="49"/>
  <c r="N815" i="49"/>
  <c r="N814" i="49"/>
  <c r="N813" i="49"/>
  <c r="N812" i="49"/>
  <c r="N811" i="49"/>
  <c r="N810" i="49"/>
  <c r="N809" i="49"/>
  <c r="N808" i="49"/>
  <c r="N807" i="49"/>
  <c r="N806" i="49"/>
  <c r="N805" i="49"/>
  <c r="N804" i="49"/>
  <c r="N803" i="49"/>
  <c r="N802" i="49"/>
  <c r="N801" i="49"/>
  <c r="N800" i="49"/>
  <c r="N799" i="49"/>
  <c r="N798" i="49"/>
  <c r="N797" i="49"/>
  <c r="N796" i="49"/>
  <c r="N795" i="49"/>
  <c r="N794" i="49"/>
  <c r="N793" i="49"/>
  <c r="N792" i="49"/>
  <c r="N791" i="49"/>
  <c r="N790" i="49"/>
  <c r="N789" i="49"/>
  <c r="N788" i="49"/>
  <c r="N787" i="49"/>
  <c r="N786" i="49"/>
  <c r="N785" i="49"/>
  <c r="N784" i="49"/>
  <c r="N783" i="49"/>
  <c r="N782" i="49"/>
  <c r="N781" i="49"/>
  <c r="N780" i="49"/>
  <c r="N779" i="49"/>
  <c r="N778" i="49"/>
  <c r="N777" i="49"/>
  <c r="N776" i="49"/>
  <c r="N775" i="49"/>
  <c r="N774" i="49"/>
  <c r="N773" i="49"/>
  <c r="N772" i="49"/>
  <c r="N771" i="49"/>
  <c r="N770" i="49"/>
  <c r="N769" i="49"/>
  <c r="N768" i="49"/>
  <c r="N767" i="49"/>
  <c r="N766" i="49"/>
  <c r="N765" i="49"/>
  <c r="N764" i="49"/>
  <c r="N763" i="49"/>
  <c r="N762" i="49"/>
  <c r="N761" i="49"/>
  <c r="N760" i="49"/>
  <c r="N759" i="49"/>
  <c r="N758" i="49"/>
  <c r="N757" i="49"/>
  <c r="N756" i="49"/>
  <c r="N755" i="49"/>
  <c r="N754" i="49"/>
  <c r="N753" i="49"/>
  <c r="N752" i="49"/>
  <c r="N751" i="49"/>
  <c r="N750" i="49"/>
  <c r="N749" i="49"/>
  <c r="N748" i="49"/>
  <c r="N747" i="49"/>
  <c r="N746" i="49"/>
  <c r="N745" i="49"/>
  <c r="N744" i="49"/>
  <c r="N743" i="49"/>
  <c r="N742" i="49"/>
  <c r="N741" i="49"/>
  <c r="N740" i="49"/>
  <c r="N739" i="49"/>
  <c r="N738" i="49"/>
  <c r="N737" i="49"/>
  <c r="N736" i="49"/>
  <c r="N735" i="49"/>
  <c r="N734" i="49"/>
  <c r="N733" i="49"/>
  <c r="N732" i="49"/>
  <c r="N731" i="49"/>
  <c r="N730" i="49"/>
  <c r="N729" i="49"/>
  <c r="N728" i="49"/>
  <c r="N727" i="49"/>
  <c r="N726" i="49"/>
  <c r="N725" i="49"/>
  <c r="N724" i="49"/>
  <c r="N723" i="49"/>
  <c r="N722" i="49"/>
  <c r="N721" i="49"/>
  <c r="N720" i="49"/>
  <c r="N719" i="49"/>
  <c r="N718" i="49"/>
  <c r="N717" i="49"/>
  <c r="N716" i="49"/>
  <c r="N715" i="49"/>
  <c r="N714" i="49"/>
  <c r="N713" i="49"/>
  <c r="N712" i="49"/>
  <c r="N711" i="49"/>
  <c r="N710" i="49"/>
  <c r="N709" i="49"/>
  <c r="N708" i="49"/>
  <c r="N707" i="49"/>
  <c r="N706" i="49"/>
  <c r="N705" i="49"/>
  <c r="N704" i="49"/>
  <c r="N703" i="49"/>
  <c r="N702" i="49"/>
  <c r="N701" i="49"/>
  <c r="N700" i="49"/>
  <c r="N699" i="49"/>
  <c r="N698" i="49"/>
  <c r="N697" i="49"/>
  <c r="N696" i="49"/>
  <c r="N695" i="49"/>
  <c r="N694" i="49"/>
  <c r="N693" i="49"/>
  <c r="N692" i="49"/>
  <c r="N691" i="49"/>
  <c r="N690" i="49"/>
  <c r="N689" i="49"/>
  <c r="N688" i="49"/>
  <c r="N687" i="49"/>
  <c r="N686" i="49"/>
  <c r="N685" i="49"/>
  <c r="N684" i="49"/>
  <c r="N683" i="49"/>
  <c r="N682" i="49"/>
  <c r="N681" i="49"/>
  <c r="N680" i="49"/>
  <c r="N679" i="49"/>
  <c r="N678" i="49"/>
  <c r="N677" i="49"/>
  <c r="N676" i="49"/>
  <c r="N675" i="49"/>
  <c r="N674" i="49"/>
  <c r="N673" i="49"/>
  <c r="N672" i="49"/>
  <c r="N671" i="49"/>
  <c r="N670" i="49"/>
  <c r="N669" i="49"/>
  <c r="N668" i="49"/>
  <c r="N667" i="49"/>
  <c r="N666" i="49"/>
  <c r="N665" i="49"/>
  <c r="N664" i="49"/>
  <c r="N663" i="49"/>
  <c r="N662" i="49"/>
  <c r="N661" i="49"/>
  <c r="N660" i="49"/>
  <c r="N659" i="49"/>
  <c r="N658" i="49"/>
  <c r="N657" i="49"/>
  <c r="N656" i="49"/>
  <c r="N655" i="49"/>
  <c r="N654" i="49"/>
  <c r="N653" i="49"/>
  <c r="N652" i="49"/>
  <c r="N651" i="49"/>
  <c r="N650" i="49"/>
  <c r="N649" i="49"/>
  <c r="N648" i="49"/>
  <c r="N647" i="49"/>
  <c r="N646" i="49"/>
  <c r="N645" i="49"/>
  <c r="N644" i="49"/>
  <c r="N643" i="49"/>
  <c r="N642" i="49"/>
  <c r="N641" i="49"/>
  <c r="N640" i="49"/>
  <c r="N639" i="49"/>
  <c r="N638" i="49"/>
  <c r="N637" i="49"/>
  <c r="N636" i="49"/>
  <c r="N635" i="49"/>
  <c r="N634" i="49"/>
  <c r="N633" i="49"/>
  <c r="N632" i="49"/>
  <c r="N631" i="49"/>
  <c r="N630" i="49"/>
  <c r="N629" i="49"/>
  <c r="N628" i="49"/>
  <c r="N627" i="49"/>
  <c r="N626" i="49"/>
  <c r="N625" i="49"/>
  <c r="N624" i="49"/>
  <c r="N623" i="49"/>
  <c r="N622" i="49"/>
  <c r="N621" i="49"/>
  <c r="N620" i="49"/>
  <c r="N619" i="49"/>
  <c r="N618" i="49"/>
  <c r="N617" i="49"/>
  <c r="N616" i="49"/>
  <c r="N615" i="49"/>
  <c r="N614" i="49"/>
  <c r="N613" i="49"/>
  <c r="N612" i="49"/>
  <c r="N611" i="49"/>
  <c r="N610" i="49"/>
  <c r="N609" i="49"/>
  <c r="N608" i="49"/>
  <c r="N607" i="49"/>
  <c r="N606" i="49"/>
  <c r="N605" i="49"/>
  <c r="N604" i="49"/>
  <c r="N603" i="49"/>
  <c r="N602" i="49"/>
  <c r="N601" i="49"/>
  <c r="N600" i="49"/>
  <c r="N599" i="49"/>
  <c r="N598" i="49"/>
  <c r="N597" i="49"/>
  <c r="N596" i="49"/>
  <c r="N595" i="49"/>
  <c r="N594" i="49"/>
  <c r="N593" i="49"/>
  <c r="N592" i="49"/>
  <c r="N591" i="49"/>
  <c r="N590" i="49"/>
  <c r="N589" i="49"/>
  <c r="N588" i="49"/>
  <c r="N587" i="49"/>
  <c r="N586" i="49"/>
  <c r="N585" i="49"/>
  <c r="N584" i="49"/>
  <c r="N583" i="49"/>
  <c r="N582" i="49"/>
  <c r="N581" i="49"/>
  <c r="N580" i="49"/>
  <c r="N579" i="49"/>
  <c r="N578" i="49"/>
  <c r="N577" i="49"/>
  <c r="N576" i="49"/>
  <c r="N575" i="49"/>
  <c r="N574" i="49"/>
  <c r="N573" i="49"/>
  <c r="N572" i="49"/>
  <c r="N571" i="49"/>
  <c r="N570" i="49"/>
  <c r="N569" i="49"/>
  <c r="N568" i="49"/>
  <c r="N567" i="49"/>
  <c r="N566" i="49"/>
  <c r="N565" i="49"/>
  <c r="N564" i="49"/>
  <c r="N563" i="49"/>
  <c r="N562" i="49"/>
  <c r="N561" i="49"/>
  <c r="N560" i="49"/>
  <c r="N559" i="49"/>
  <c r="N558" i="49"/>
  <c r="N557" i="49"/>
  <c r="N556" i="49"/>
  <c r="N555" i="49"/>
  <c r="N554" i="49"/>
  <c r="N553" i="49"/>
  <c r="N552" i="49"/>
  <c r="N551" i="49"/>
  <c r="N550" i="49"/>
  <c r="N549" i="49"/>
  <c r="N548" i="49"/>
  <c r="N547" i="49"/>
  <c r="N546" i="49"/>
  <c r="N545" i="49"/>
  <c r="N544" i="49"/>
  <c r="N543" i="49"/>
  <c r="N542" i="49"/>
  <c r="N541" i="49"/>
  <c r="N540" i="49"/>
  <c r="N539" i="49"/>
  <c r="N538" i="49"/>
  <c r="N537" i="49"/>
  <c r="N536" i="49"/>
  <c r="N535" i="49"/>
  <c r="N534" i="49"/>
  <c r="N533" i="49"/>
  <c r="N532" i="49"/>
  <c r="N531" i="49"/>
  <c r="N530" i="49"/>
  <c r="N529" i="49"/>
  <c r="N528" i="49"/>
  <c r="N527" i="49"/>
  <c r="N526" i="49"/>
  <c r="N525" i="49"/>
  <c r="AO44" i="49"/>
  <c r="AO43" i="49"/>
  <c r="AO42" i="49"/>
  <c r="AO41" i="49"/>
  <c r="AO39" i="49"/>
  <c r="AO38" i="49"/>
  <c r="AO35" i="49"/>
  <c r="AO34" i="49"/>
  <c r="AO32" i="49"/>
  <c r="AO30" i="49"/>
  <c r="AO28" i="49"/>
  <c r="AO27" i="49"/>
  <c r="AO26" i="49"/>
  <c r="AO25" i="49"/>
  <c r="AO24" i="49"/>
  <c r="AO23" i="49"/>
  <c r="AO22" i="49"/>
  <c r="AO21" i="49"/>
  <c r="AO20" i="49"/>
  <c r="AO18" i="49"/>
  <c r="AO17" i="49"/>
  <c r="AO16" i="49"/>
  <c r="AO15" i="49"/>
  <c r="AO14" i="49"/>
  <c r="AO10" i="49"/>
  <c r="AO9" i="49"/>
  <c r="AO8" i="49"/>
  <c r="AO7" i="49"/>
  <c r="AO6" i="49"/>
  <c r="AO5" i="49"/>
  <c r="AO4" i="49"/>
  <c r="AO3" i="49"/>
  <c r="AO2" i="49"/>
  <c r="L25" i="54" l="1" a="1"/>
  <c r="L25" i="54" s="1"/>
  <c r="AE25" i="54" s="1"/>
  <c r="L27" i="54" a="1"/>
  <c r="L27" i="54" s="1"/>
  <c r="AE27" i="54" s="1"/>
  <c r="L29" i="54" a="1"/>
  <c r="L29" i="54" s="1"/>
  <c r="AE29" i="54" s="1"/>
  <c r="L31" i="54" a="1"/>
  <c r="L31" i="54" s="1"/>
  <c r="AE31" i="54" s="1"/>
  <c r="L24" i="54" a="1"/>
  <c r="L24" i="54" s="1"/>
  <c r="AE24" i="54" s="1"/>
  <c r="L26" i="54" a="1"/>
  <c r="L26" i="54" s="1"/>
  <c r="AE26" i="54" s="1"/>
  <c r="L28" i="54" a="1"/>
  <c r="L28" i="54" s="1"/>
  <c r="AE28" i="54" s="1"/>
  <c r="L30" i="54" a="1"/>
  <c r="L30" i="54" s="1"/>
  <c r="AE30" i="54" s="1"/>
  <c r="L32" i="54" a="1"/>
  <c r="L32" i="54" s="1"/>
  <c r="AE32" i="54" s="1"/>
  <c r="P611" i="49"/>
  <c r="CA10" i="49" a="1"/>
  <c r="L22" i="54" a="1"/>
  <c r="L22" i="54" s="1"/>
  <c r="AE22" i="54" s="1"/>
  <c r="BS112" i="58"/>
  <c r="L18" i="54" a="1"/>
  <c r="L18" i="54" s="1"/>
  <c r="AE18" i="54" s="1"/>
  <c r="L9" i="54" a="1"/>
  <c r="L9" i="54" s="1"/>
  <c r="AE9" i="54" s="1"/>
  <c r="L6" i="54" a="1"/>
  <c r="L6" i="54" s="1"/>
  <c r="AE6" i="54" s="1"/>
  <c r="L12" i="54" a="1"/>
  <c r="L12" i="54" s="1"/>
  <c r="AE12" i="54" s="1"/>
  <c r="L23" i="54" a="1"/>
  <c r="L23" i="54" s="1"/>
  <c r="AE23" i="54" s="1"/>
  <c r="L14" i="54" a="1"/>
  <c r="L14" i="54" s="1"/>
  <c r="AE14" i="54" s="1"/>
  <c r="L11" i="54" a="1"/>
  <c r="L11" i="54" s="1"/>
  <c r="AE11" i="54" s="1"/>
  <c r="L8" i="54" a="1"/>
  <c r="L8" i="54" s="1"/>
  <c r="AE8" i="54" s="1"/>
  <c r="L10" i="54" a="1"/>
  <c r="L10" i="54" s="1"/>
  <c r="AE10" i="54" s="1"/>
  <c r="L21" i="54" a="1"/>
  <c r="L21" i="54" s="1"/>
  <c r="AE21" i="54" s="1"/>
  <c r="L7" i="54" a="1"/>
  <c r="L7" i="54" s="1"/>
  <c r="AE7" i="54" s="1"/>
  <c r="L19" i="54" a="1"/>
  <c r="L19" i="54" s="1"/>
  <c r="AE19" i="54" s="1"/>
  <c r="L20" i="54" a="1"/>
  <c r="L20" i="54" s="1"/>
  <c r="AE20" i="54" s="1"/>
  <c r="S62" i="58"/>
  <c r="S367" i="58"/>
  <c r="L16" i="54" a="1"/>
  <c r="L16" i="54" s="1"/>
  <c r="AE16" i="54" s="1"/>
  <c r="L13" i="54" a="1"/>
  <c r="L13" i="54" s="1"/>
  <c r="AE13" i="54" s="1"/>
  <c r="B2" i="53" a="1"/>
  <c r="B2" i="53" s="1"/>
  <c r="B1" i="53" a="1"/>
  <c r="B1" i="53" s="1"/>
  <c r="L15" i="54" a="1"/>
  <c r="L15" i="54" s="1"/>
  <c r="AE15" i="54" s="1"/>
  <c r="L17" i="54" a="1"/>
  <c r="L17" i="54" s="1"/>
  <c r="AE17" i="54" s="1"/>
  <c r="L3" i="54" a="1"/>
  <c r="L3" i="54" s="1"/>
  <c r="AE3" i="54" s="1"/>
  <c r="L2" i="54" a="1"/>
  <c r="L2" i="54" s="1"/>
  <c r="AE2" i="54" s="1"/>
  <c r="L4" i="54" a="1"/>
  <c r="L4" i="54" s="1"/>
  <c r="AE4" i="54" s="1"/>
  <c r="P1380" i="49"/>
  <c r="L5" i="54" a="1"/>
  <c r="L5" i="54" s="1"/>
  <c r="AE5" i="54" s="1"/>
  <c r="P466" i="49"/>
  <c r="P30" i="49"/>
  <c r="P98" i="49"/>
  <c r="P221" i="49"/>
  <c r="P20" i="49"/>
  <c r="P23" i="49"/>
  <c r="P153" i="49"/>
  <c r="M29" i="54" s="1" a="1"/>
  <c r="M29" i="54" s="1"/>
  <c r="P160" i="49"/>
  <c r="P188" i="49"/>
  <c r="P196" i="49"/>
  <c r="P212" i="49"/>
  <c r="P261" i="49"/>
  <c r="P277" i="49"/>
  <c r="P285" i="49"/>
  <c r="P293" i="49"/>
  <c r="P301" i="49"/>
  <c r="P309" i="49"/>
  <c r="P317" i="49"/>
  <c r="P325" i="49"/>
  <c r="P341" i="49"/>
  <c r="P357" i="49"/>
  <c r="P373" i="49"/>
  <c r="P381" i="49"/>
  <c r="P389" i="49"/>
  <c r="P397" i="49"/>
  <c r="P405" i="49"/>
  <c r="P437" i="49"/>
  <c r="P445" i="49"/>
  <c r="P453" i="49"/>
  <c r="P461" i="49"/>
  <c r="P28" i="49"/>
  <c r="P467" i="49"/>
  <c r="P34" i="49"/>
  <c r="P38" i="49"/>
  <c r="P42" i="49"/>
  <c r="P50" i="49"/>
  <c r="P80" i="49"/>
  <c r="P87" i="49"/>
  <c r="P133" i="49"/>
  <c r="P143" i="49"/>
  <c r="M28" i="54" s="1" a="1"/>
  <c r="M28" i="54" s="1"/>
  <c r="P235" i="49"/>
  <c r="P259" i="49"/>
  <c r="P275" i="49"/>
  <c r="P307" i="49"/>
  <c r="P315" i="49"/>
  <c r="P339" i="49"/>
  <c r="P347" i="49"/>
  <c r="P355" i="49"/>
  <c r="P371" i="49"/>
  <c r="P395" i="49"/>
  <c r="P419" i="49"/>
  <c r="P427" i="49"/>
  <c r="P435" i="49"/>
  <c r="P443" i="49"/>
  <c r="P459" i="49"/>
  <c r="P468" i="49"/>
  <c r="P31" i="49"/>
  <c r="P58" i="49"/>
  <c r="P99" i="49"/>
  <c r="P123" i="49"/>
  <c r="P130" i="49"/>
  <c r="P181" i="49"/>
  <c r="P213" i="49"/>
  <c r="P230" i="49"/>
  <c r="P238" i="49"/>
  <c r="P246" i="49"/>
  <c r="P254" i="49"/>
  <c r="P270" i="49"/>
  <c r="P278" i="49"/>
  <c r="P286" i="49"/>
  <c r="P294" i="49"/>
  <c r="P302" i="49"/>
  <c r="P310" i="49"/>
  <c r="P318" i="49"/>
  <c r="P326" i="49"/>
  <c r="P334" i="49"/>
  <c r="P342" i="49"/>
  <c r="P350" i="49"/>
  <c r="P358" i="49"/>
  <c r="P366" i="49"/>
  <c r="P374" i="49"/>
  <c r="P382" i="49"/>
  <c r="P398" i="49"/>
  <c r="P406" i="49"/>
  <c r="P414" i="49"/>
  <c r="P422" i="49"/>
  <c r="P430" i="49"/>
  <c r="P438" i="49"/>
  <c r="P446" i="49"/>
  <c r="P469" i="49"/>
  <c r="P39" i="49"/>
  <c r="P84" i="49"/>
  <c r="P103" i="49"/>
  <c r="P113" i="49"/>
  <c r="P151" i="49"/>
  <c r="P222" i="49"/>
  <c r="P470" i="49"/>
  <c r="P92" i="49"/>
  <c r="P117" i="49"/>
  <c r="P134" i="49"/>
  <c r="M24" i="54" s="1" a="1"/>
  <c r="M24" i="54" s="1"/>
  <c r="P179" i="49"/>
  <c r="P187" i="49"/>
  <c r="P195" i="49"/>
  <c r="P211" i="49"/>
  <c r="P219" i="49"/>
  <c r="P228" i="49"/>
  <c r="M32" i="54" s="1" a="1"/>
  <c r="M32" i="54" s="1"/>
  <c r="P244" i="49"/>
  <c r="P252" i="49"/>
  <c r="P260" i="49"/>
  <c r="P268" i="49"/>
  <c r="P292" i="49"/>
  <c r="P300" i="49"/>
  <c r="P308" i="49"/>
  <c r="P332" i="49"/>
  <c r="P348" i="49"/>
  <c r="P364" i="49"/>
  <c r="P388" i="49"/>
  <c r="P396" i="49"/>
  <c r="P412" i="49"/>
  <c r="P420" i="49"/>
  <c r="P428" i="49"/>
  <c r="P452" i="49"/>
  <c r="P460" i="49"/>
  <c r="P18" i="49"/>
  <c r="P36" i="49"/>
  <c r="P48" i="49"/>
  <c r="P89" i="49"/>
  <c r="P162" i="49"/>
  <c r="P190" i="49"/>
  <c r="P206" i="49"/>
  <c r="P327" i="49"/>
  <c r="P335" i="49"/>
  <c r="P343" i="49"/>
  <c r="P351" i="49"/>
  <c r="P359" i="49"/>
  <c r="P367" i="49"/>
  <c r="P375" i="49"/>
  <c r="P383" i="49"/>
  <c r="P391" i="49"/>
  <c r="P399" i="49"/>
  <c r="P407" i="49"/>
  <c r="P415" i="49"/>
  <c r="P423" i="49"/>
  <c r="P431" i="49"/>
  <c r="P439" i="49"/>
  <c r="P447" i="49"/>
  <c r="P455" i="49"/>
  <c r="P463" i="49"/>
  <c r="P12" i="49"/>
  <c r="P465" i="49"/>
  <c r="P204" i="49"/>
  <c r="P52" i="49"/>
  <c r="P64" i="49"/>
  <c r="P79" i="49"/>
  <c r="P93" i="49"/>
  <c r="P111" i="49"/>
  <c r="P121" i="49"/>
  <c r="P125" i="49"/>
  <c r="P166" i="49"/>
  <c r="P170" i="49"/>
  <c r="P338" i="49"/>
  <c r="P346" i="49"/>
  <c r="P354" i="49"/>
  <c r="P362" i="49"/>
  <c r="P370" i="49"/>
  <c r="P378" i="49"/>
  <c r="P386" i="49"/>
  <c r="P394" i="49"/>
  <c r="P402" i="49"/>
  <c r="P410" i="49"/>
  <c r="P418" i="49"/>
  <c r="P426" i="49"/>
  <c r="P434" i="49"/>
  <c r="P442" i="49"/>
  <c r="P450" i="49"/>
  <c r="P458" i="49"/>
  <c r="P15" i="49"/>
  <c r="P25" i="49"/>
  <c r="P284" i="49"/>
  <c r="P26" i="49"/>
  <c r="P17" i="49"/>
  <c r="P74" i="49"/>
  <c r="B828" i="54" a="1"/>
  <c r="B828" i="54" s="1"/>
  <c r="B836" i="54" a="1"/>
  <c r="B836" i="54" s="1"/>
  <c r="B844" i="54" a="1"/>
  <c r="B844" i="54" s="1"/>
  <c r="B852" i="54" a="1"/>
  <c r="B852" i="54" s="1"/>
  <c r="B860" i="54" a="1"/>
  <c r="B860" i="54" s="1"/>
  <c r="B868" i="54" a="1"/>
  <c r="B868" i="54" s="1"/>
  <c r="B876" i="54" a="1"/>
  <c r="B876" i="54" s="1"/>
  <c r="B884" i="54" a="1"/>
  <c r="B884" i="54" s="1"/>
  <c r="B892" i="54" a="1"/>
  <c r="B892" i="54" s="1"/>
  <c r="B900" i="54" a="1"/>
  <c r="B900" i="54" s="1"/>
  <c r="B908" i="54" a="1"/>
  <c r="B908" i="54" s="1"/>
  <c r="B916" i="54" a="1"/>
  <c r="B916" i="54" s="1"/>
  <c r="B924" i="54" a="1"/>
  <c r="B924" i="54" s="1"/>
  <c r="B932" i="54" a="1"/>
  <c r="B932" i="54" s="1"/>
  <c r="A580" i="54" a="1"/>
  <c r="A580" i="54" s="1"/>
  <c r="A596" i="54" a="1"/>
  <c r="A596" i="54" s="1"/>
  <c r="A668" i="54" a="1"/>
  <c r="A668" i="54" s="1"/>
  <c r="A935" i="54" a="1"/>
  <c r="A935" i="54" s="1"/>
  <c r="B821" i="54" a="1"/>
  <c r="B821" i="54" s="1"/>
  <c r="B829" i="54" a="1"/>
  <c r="B829" i="54" s="1"/>
  <c r="B837" i="54" a="1"/>
  <c r="B837" i="54" s="1"/>
  <c r="B845" i="54" a="1"/>
  <c r="B845" i="54" s="1"/>
  <c r="B853" i="54" a="1"/>
  <c r="B853" i="54" s="1"/>
  <c r="B861" i="54" a="1"/>
  <c r="B861" i="54" s="1"/>
  <c r="B869" i="54" a="1"/>
  <c r="B869" i="54" s="1"/>
  <c r="B877" i="54" a="1"/>
  <c r="B877" i="54" s="1"/>
  <c r="B885" i="54" a="1"/>
  <c r="B885" i="54" s="1"/>
  <c r="B893" i="54" a="1"/>
  <c r="B893" i="54" s="1"/>
  <c r="B901" i="54" a="1"/>
  <c r="B901" i="54" s="1"/>
  <c r="B909" i="54" a="1"/>
  <c r="B909" i="54" s="1"/>
  <c r="B917" i="54" a="1"/>
  <c r="B917" i="54" s="1"/>
  <c r="B925" i="54" a="1"/>
  <c r="B925" i="54" s="1"/>
  <c r="B933" i="54" a="1"/>
  <c r="B933" i="54" s="1"/>
  <c r="A581" i="54" a="1"/>
  <c r="A581" i="54" s="1"/>
  <c r="A604" i="54" a="1"/>
  <c r="A604" i="54" s="1"/>
  <c r="A684" i="54" a="1"/>
  <c r="A684" i="54" s="1"/>
  <c r="A999" i="54" a="1"/>
  <c r="A999" i="54" s="1"/>
  <c r="P19" i="49"/>
  <c r="B814" i="54" a="1"/>
  <c r="B814" i="54" s="1"/>
  <c r="B822" i="54" a="1"/>
  <c r="B822" i="54" s="1"/>
  <c r="B830" i="54" a="1"/>
  <c r="B830" i="54" s="1"/>
  <c r="B838" i="54" a="1"/>
  <c r="B838" i="54" s="1"/>
  <c r="B846" i="54" a="1"/>
  <c r="B846" i="54" s="1"/>
  <c r="B854" i="54" a="1"/>
  <c r="B854" i="54" s="1"/>
  <c r="B862" i="54" a="1"/>
  <c r="B862" i="54" s="1"/>
  <c r="B870" i="54" a="1"/>
  <c r="B870" i="54" s="1"/>
  <c r="B878" i="54" a="1"/>
  <c r="B878" i="54" s="1"/>
  <c r="B886" i="54" a="1"/>
  <c r="B886" i="54" s="1"/>
  <c r="B894" i="54" a="1"/>
  <c r="B894" i="54" s="1"/>
  <c r="B902" i="54" a="1"/>
  <c r="B902" i="54" s="1"/>
  <c r="B910" i="54" a="1"/>
  <c r="B910" i="54" s="1"/>
  <c r="B918" i="54" a="1"/>
  <c r="B918" i="54" s="1"/>
  <c r="B926" i="54" a="1"/>
  <c r="B926" i="54" s="1"/>
  <c r="B934" i="54" a="1"/>
  <c r="B934" i="54" s="1"/>
  <c r="A582" i="54" a="1"/>
  <c r="A582" i="54" s="1"/>
  <c r="A612" i="54" a="1"/>
  <c r="A612" i="54" s="1"/>
  <c r="A704" i="54" a="1"/>
  <c r="A704" i="54" s="1"/>
  <c r="B816" i="54" a="1"/>
  <c r="B816" i="54" s="1"/>
  <c r="B824" i="54" a="1"/>
  <c r="B824" i="54" s="1"/>
  <c r="B832" i="54" a="1"/>
  <c r="B832" i="54" s="1"/>
  <c r="B840" i="54" a="1"/>
  <c r="B840" i="54" s="1"/>
  <c r="B848" i="54" a="1"/>
  <c r="B848" i="54" s="1"/>
  <c r="B856" i="54" a="1"/>
  <c r="B856" i="54" s="1"/>
  <c r="B864" i="54" a="1"/>
  <c r="B864" i="54" s="1"/>
  <c r="B872" i="54" a="1"/>
  <c r="B872" i="54" s="1"/>
  <c r="B880" i="54" a="1"/>
  <c r="B880" i="54" s="1"/>
  <c r="B888" i="54" a="1"/>
  <c r="B888" i="54" s="1"/>
  <c r="B896" i="54" a="1"/>
  <c r="B896" i="54" s="1"/>
  <c r="B904" i="54" a="1"/>
  <c r="B904" i="54" s="1"/>
  <c r="B912" i="54" a="1"/>
  <c r="B912" i="54" s="1"/>
  <c r="B920" i="54" a="1"/>
  <c r="B920" i="54" s="1"/>
  <c r="B928" i="54" a="1"/>
  <c r="B928" i="54" s="1"/>
  <c r="A575" i="54" a="1"/>
  <c r="A575" i="54" s="1"/>
  <c r="A584" i="54" a="1"/>
  <c r="A584" i="54" s="1"/>
  <c r="A628" i="54" a="1"/>
  <c r="A628" i="54" s="1"/>
  <c r="A748" i="54" a="1"/>
  <c r="A748" i="54" s="1"/>
  <c r="B817" i="54" a="1"/>
  <c r="B817" i="54" s="1"/>
  <c r="B825" i="54" a="1"/>
  <c r="B825" i="54" s="1"/>
  <c r="B833" i="54" a="1"/>
  <c r="B833" i="54" s="1"/>
  <c r="B841" i="54" a="1"/>
  <c r="B841" i="54" s="1"/>
  <c r="B849" i="54" a="1"/>
  <c r="B849" i="54" s="1"/>
  <c r="B857" i="54" a="1"/>
  <c r="B857" i="54" s="1"/>
  <c r="B865" i="54" a="1"/>
  <c r="B865" i="54" s="1"/>
  <c r="B873" i="54" a="1"/>
  <c r="B873" i="54" s="1"/>
  <c r="B881" i="54" a="1"/>
  <c r="B881" i="54" s="1"/>
  <c r="B889" i="54" a="1"/>
  <c r="B889" i="54" s="1"/>
  <c r="B897" i="54" a="1"/>
  <c r="B897" i="54" s="1"/>
  <c r="B905" i="54" a="1"/>
  <c r="B905" i="54" s="1"/>
  <c r="B913" i="54" a="1"/>
  <c r="B913" i="54" s="1"/>
  <c r="B921" i="54" a="1"/>
  <c r="B921" i="54" s="1"/>
  <c r="B929" i="54" a="1"/>
  <c r="B929" i="54" s="1"/>
  <c r="A576" i="54" a="1"/>
  <c r="A576" i="54" s="1"/>
  <c r="A586" i="54" a="1"/>
  <c r="A586" i="54" s="1"/>
  <c r="A636" i="54" a="1"/>
  <c r="A636" i="54" s="1"/>
  <c r="A768" i="54" a="1"/>
  <c r="A768" i="54" s="1"/>
  <c r="B818" i="54" a="1"/>
  <c r="B818" i="54" s="1"/>
  <c r="B826" i="54" a="1"/>
  <c r="B826" i="54" s="1"/>
  <c r="B834" i="54" a="1"/>
  <c r="B834" i="54" s="1"/>
  <c r="B842" i="54" a="1"/>
  <c r="B842" i="54" s="1"/>
  <c r="B850" i="54" a="1"/>
  <c r="B850" i="54" s="1"/>
  <c r="B858" i="54" a="1"/>
  <c r="B858" i="54" s="1"/>
  <c r="B866" i="54" a="1"/>
  <c r="B866" i="54" s="1"/>
  <c r="B874" i="54" a="1"/>
  <c r="B874" i="54" s="1"/>
  <c r="B882" i="54" a="1"/>
  <c r="B882" i="54" s="1"/>
  <c r="B890" i="54" a="1"/>
  <c r="B890" i="54" s="1"/>
  <c r="B898" i="54" a="1"/>
  <c r="B898" i="54" s="1"/>
  <c r="B906" i="54" a="1"/>
  <c r="B906" i="54" s="1"/>
  <c r="B914" i="54" a="1"/>
  <c r="B914" i="54" s="1"/>
  <c r="B922" i="54" a="1"/>
  <c r="B922" i="54" s="1"/>
  <c r="B930" i="54" a="1"/>
  <c r="B930" i="54" s="1"/>
  <c r="A578" i="54" a="1"/>
  <c r="A578" i="54" s="1"/>
  <c r="A587" i="54" a="1"/>
  <c r="A587" i="54" s="1"/>
  <c r="A645" i="54" a="1"/>
  <c r="A645" i="54" s="1"/>
  <c r="A807" i="54" a="1"/>
  <c r="A807" i="54" s="1"/>
  <c r="B803" i="54" a="1"/>
  <c r="B803" i="54" s="1"/>
  <c r="B811" i="54" a="1"/>
  <c r="B811" i="54" s="1"/>
  <c r="B819" i="54" a="1"/>
  <c r="B819" i="54" s="1"/>
  <c r="B827" i="54" a="1"/>
  <c r="B827" i="54" s="1"/>
  <c r="B835" i="54" a="1"/>
  <c r="B835" i="54" s="1"/>
  <c r="B843" i="54" a="1"/>
  <c r="B843" i="54" s="1"/>
  <c r="B851" i="54" a="1"/>
  <c r="B851" i="54" s="1"/>
  <c r="B859" i="54" a="1"/>
  <c r="B859" i="54" s="1"/>
  <c r="B867" i="54" a="1"/>
  <c r="B867" i="54" s="1"/>
  <c r="B875" i="54" a="1"/>
  <c r="B875" i="54" s="1"/>
  <c r="B883" i="54" a="1"/>
  <c r="B883" i="54" s="1"/>
  <c r="B891" i="54" a="1"/>
  <c r="B891" i="54" s="1"/>
  <c r="B899" i="54" a="1"/>
  <c r="B899" i="54" s="1"/>
  <c r="B907" i="54" a="1"/>
  <c r="B907" i="54" s="1"/>
  <c r="B915" i="54" a="1"/>
  <c r="B915" i="54" s="1"/>
  <c r="B923" i="54" a="1"/>
  <c r="B923" i="54" s="1"/>
  <c r="B931" i="54" a="1"/>
  <c r="B931" i="54" s="1"/>
  <c r="A579" i="54" a="1"/>
  <c r="A579" i="54" s="1"/>
  <c r="A588" i="54" a="1"/>
  <c r="A588" i="54" s="1"/>
  <c r="A654" i="54" a="1"/>
  <c r="A654" i="54" s="1"/>
  <c r="A871" i="54" a="1"/>
  <c r="A871" i="54" s="1"/>
  <c r="P27" i="49"/>
  <c r="P14" i="49"/>
  <c r="P22" i="49"/>
  <c r="P16" i="49"/>
  <c r="P24" i="49"/>
  <c r="P13" i="49"/>
  <c r="P21" i="49"/>
  <c r="P29" i="49"/>
  <c r="A594" i="54" a="1"/>
  <c r="A594" i="54" s="1"/>
  <c r="A602" i="54" a="1"/>
  <c r="A602" i="54" s="1"/>
  <c r="A610" i="54" a="1"/>
  <c r="A610" i="54" s="1"/>
  <c r="A618" i="54" a="1"/>
  <c r="A618" i="54" s="1"/>
  <c r="A626" i="54" a="1"/>
  <c r="A626" i="54" s="1"/>
  <c r="A634" i="54" a="1"/>
  <c r="A634" i="54" s="1"/>
  <c r="A642" i="54" a="1"/>
  <c r="A642" i="54" s="1"/>
  <c r="A652" i="54" a="1"/>
  <c r="A652" i="54" s="1"/>
  <c r="A663" i="54" a="1"/>
  <c r="A663" i="54" s="1"/>
  <c r="A679" i="54" a="1"/>
  <c r="A679" i="54" s="1"/>
  <c r="A700" i="54" a="1"/>
  <c r="A700" i="54" s="1"/>
  <c r="A720" i="54" a="1"/>
  <c r="A720" i="54" s="1"/>
  <c r="A743" i="54" a="1"/>
  <c r="A743" i="54" s="1"/>
  <c r="A764" i="54" a="1"/>
  <c r="A764" i="54" s="1"/>
  <c r="A791" i="54" a="1"/>
  <c r="A791" i="54" s="1"/>
  <c r="A855" i="54" a="1"/>
  <c r="A855" i="54" s="1"/>
  <c r="A919" i="54" a="1"/>
  <c r="A919" i="54" s="1"/>
  <c r="A983" i="54" a="1"/>
  <c r="A983" i="54" s="1"/>
  <c r="A1047" i="54" a="1"/>
  <c r="A1047" i="54" s="1"/>
  <c r="P198" i="49"/>
  <c r="P237" i="49"/>
  <c r="P291" i="49"/>
  <c r="A595" i="54" a="1"/>
  <c r="A595" i="54" s="1"/>
  <c r="A603" i="54" a="1"/>
  <c r="A603" i="54" s="1"/>
  <c r="A611" i="54" a="1"/>
  <c r="A611" i="54" s="1"/>
  <c r="A619" i="54" a="1"/>
  <c r="A619" i="54" s="1"/>
  <c r="A627" i="54" a="1"/>
  <c r="A627" i="54" s="1"/>
  <c r="A635" i="54" a="1"/>
  <c r="A635" i="54" s="1"/>
  <c r="A644" i="54" a="1"/>
  <c r="A644" i="54" s="1"/>
  <c r="A653" i="54" a="1"/>
  <c r="A653" i="54" s="1"/>
  <c r="A664" i="54" a="1"/>
  <c r="A664" i="54" s="1"/>
  <c r="A680" i="54" a="1"/>
  <c r="A680" i="54" s="1"/>
  <c r="A703" i="54" a="1"/>
  <c r="A703" i="54" s="1"/>
  <c r="A724" i="54" a="1"/>
  <c r="A724" i="54" s="1"/>
  <c r="A744" i="54" a="1"/>
  <c r="A744" i="54" s="1"/>
  <c r="A767" i="54" a="1"/>
  <c r="A767" i="54" s="1"/>
  <c r="A799" i="54" a="1"/>
  <c r="A799" i="54" s="1"/>
  <c r="A863" i="54" a="1"/>
  <c r="A863" i="54" s="1"/>
  <c r="A927" i="54" a="1"/>
  <c r="A927" i="54" s="1"/>
  <c r="A991" i="54" a="1"/>
  <c r="A991" i="54" s="1"/>
  <c r="P299" i="49"/>
  <c r="A589" i="54" a="1"/>
  <c r="A589" i="54" s="1"/>
  <c r="A597" i="54" a="1"/>
  <c r="A597" i="54" s="1"/>
  <c r="A605" i="54" a="1"/>
  <c r="A605" i="54" s="1"/>
  <c r="A613" i="54" a="1"/>
  <c r="A613" i="54" s="1"/>
  <c r="A621" i="54" a="1"/>
  <c r="A621" i="54" s="1"/>
  <c r="A629" i="54" a="1"/>
  <c r="A629" i="54" s="1"/>
  <c r="A637" i="54" a="1"/>
  <c r="A637" i="54" s="1"/>
  <c r="A646" i="54" a="1"/>
  <c r="A646" i="54" s="1"/>
  <c r="A655" i="54" a="1"/>
  <c r="A655" i="54" s="1"/>
  <c r="A669" i="54" a="1"/>
  <c r="A669" i="54" s="1"/>
  <c r="A687" i="54" a="1"/>
  <c r="A687" i="54" s="1"/>
  <c r="A708" i="54" a="1"/>
  <c r="A708" i="54" s="1"/>
  <c r="A728" i="54" a="1"/>
  <c r="A728" i="54" s="1"/>
  <c r="A751" i="54" a="1"/>
  <c r="A751" i="54" s="1"/>
  <c r="A772" i="54" a="1"/>
  <c r="A772" i="54" s="1"/>
  <c r="A815" i="54" a="1"/>
  <c r="A815" i="54" s="1"/>
  <c r="A879" i="54" a="1"/>
  <c r="A879" i="54" s="1"/>
  <c r="A943" i="54" a="1"/>
  <c r="A943" i="54" s="1"/>
  <c r="A1007" i="54" a="1"/>
  <c r="A1007" i="54" s="1"/>
  <c r="P243" i="49"/>
  <c r="A590" i="54" a="1"/>
  <c r="A590" i="54" s="1"/>
  <c r="A598" i="54" a="1"/>
  <c r="A598" i="54" s="1"/>
  <c r="A606" i="54" a="1"/>
  <c r="A606" i="54" s="1"/>
  <c r="A614" i="54" a="1"/>
  <c r="A614" i="54" s="1"/>
  <c r="A622" i="54" a="1"/>
  <c r="A622" i="54" s="1"/>
  <c r="A630" i="54" a="1"/>
  <c r="A630" i="54" s="1"/>
  <c r="A638" i="54" a="1"/>
  <c r="A638" i="54" s="1"/>
  <c r="A647" i="54" a="1"/>
  <c r="A647" i="54" s="1"/>
  <c r="A656" i="54" a="1"/>
  <c r="A656" i="54" s="1"/>
  <c r="A671" i="54" a="1"/>
  <c r="A671" i="54" s="1"/>
  <c r="A688" i="54" a="1"/>
  <c r="A688" i="54" s="1"/>
  <c r="A711" i="54" a="1"/>
  <c r="A711" i="54" s="1"/>
  <c r="A732" i="54" a="1"/>
  <c r="A732" i="54" s="1"/>
  <c r="A752" i="54" a="1"/>
  <c r="A752" i="54" s="1"/>
  <c r="A775" i="54" a="1"/>
  <c r="A775" i="54" s="1"/>
  <c r="A823" i="54" a="1"/>
  <c r="A823" i="54" s="1"/>
  <c r="A887" i="54" a="1"/>
  <c r="A887" i="54" s="1"/>
  <c r="A951" i="54" a="1"/>
  <c r="A951" i="54" s="1"/>
  <c r="A1015" i="54" a="1"/>
  <c r="A1015" i="54" s="1"/>
  <c r="P189" i="49"/>
  <c r="P451" i="49"/>
  <c r="A591" i="54" a="1"/>
  <c r="A591" i="54" s="1"/>
  <c r="A599" i="54" a="1"/>
  <c r="A599" i="54" s="1"/>
  <c r="A607" i="54" a="1"/>
  <c r="A607" i="54" s="1"/>
  <c r="A615" i="54" a="1"/>
  <c r="A615" i="54" s="1"/>
  <c r="A623" i="54" a="1"/>
  <c r="A623" i="54" s="1"/>
  <c r="A631" i="54" a="1"/>
  <c r="A631" i="54" s="1"/>
  <c r="A639" i="54" a="1"/>
  <c r="A639" i="54" s="1"/>
  <c r="A648" i="54" a="1"/>
  <c r="A648" i="54" s="1"/>
  <c r="A657" i="54" a="1"/>
  <c r="A657" i="54" s="1"/>
  <c r="A672" i="54" a="1"/>
  <c r="A672" i="54" s="1"/>
  <c r="A692" i="54" a="1"/>
  <c r="A692" i="54" s="1"/>
  <c r="A712" i="54" a="1"/>
  <c r="A712" i="54" s="1"/>
  <c r="A735" i="54" a="1"/>
  <c r="A735" i="54" s="1"/>
  <c r="A756" i="54" a="1"/>
  <c r="A756" i="54" s="1"/>
  <c r="A776" i="54" a="1"/>
  <c r="A776" i="54" s="1"/>
  <c r="A831" i="54" a="1"/>
  <c r="A831" i="54" s="1"/>
  <c r="A895" i="54" a="1"/>
  <c r="A895" i="54" s="1"/>
  <c r="A959" i="54" a="1"/>
  <c r="A959" i="54" s="1"/>
  <c r="A1023" i="54" a="1"/>
  <c r="A1023" i="54" s="1"/>
  <c r="P40" i="49"/>
  <c r="A592" i="54" a="1"/>
  <c r="A592" i="54" s="1"/>
  <c r="A600" i="54" a="1"/>
  <c r="A600" i="54" s="1"/>
  <c r="A608" i="54" a="1"/>
  <c r="A608" i="54" s="1"/>
  <c r="A616" i="54" a="1"/>
  <c r="A616" i="54" s="1"/>
  <c r="A624" i="54" a="1"/>
  <c r="A624" i="54" s="1"/>
  <c r="A632" i="54" a="1"/>
  <c r="A632" i="54" s="1"/>
  <c r="A640" i="54" a="1"/>
  <c r="A640" i="54" s="1"/>
  <c r="A649" i="54" a="1"/>
  <c r="A649" i="54" s="1"/>
  <c r="A660" i="54" a="1"/>
  <c r="A660" i="54" s="1"/>
  <c r="A676" i="54" a="1"/>
  <c r="A676" i="54" s="1"/>
  <c r="A695" i="54" a="1"/>
  <c r="A695" i="54" s="1"/>
  <c r="A716" i="54" a="1"/>
  <c r="A716" i="54" s="1"/>
  <c r="A736" i="54" a="1"/>
  <c r="A736" i="54" s="1"/>
  <c r="A759" i="54" a="1"/>
  <c r="A759" i="54" s="1"/>
  <c r="A783" i="54" a="1"/>
  <c r="A783" i="54" s="1"/>
  <c r="A839" i="54" a="1"/>
  <c r="A839" i="54" s="1"/>
  <c r="A903" i="54" a="1"/>
  <c r="A903" i="54" s="1"/>
  <c r="A967" i="54" a="1"/>
  <c r="A967" i="54" s="1"/>
  <c r="A1031" i="54" a="1"/>
  <c r="A1031" i="54" s="1"/>
  <c r="A577" i="54" a="1"/>
  <c r="A577" i="54" s="1"/>
  <c r="A585" i="54" a="1"/>
  <c r="A585" i="54" s="1"/>
  <c r="A593" i="54" a="1"/>
  <c r="A593" i="54" s="1"/>
  <c r="A601" i="54" a="1"/>
  <c r="A601" i="54" s="1"/>
  <c r="A609" i="54" a="1"/>
  <c r="A609" i="54" s="1"/>
  <c r="A617" i="54" a="1"/>
  <c r="A617" i="54" s="1"/>
  <c r="A625" i="54" a="1"/>
  <c r="A625" i="54" s="1"/>
  <c r="A633" i="54" a="1"/>
  <c r="A633" i="54" s="1"/>
  <c r="A641" i="54" a="1"/>
  <c r="A641" i="54" s="1"/>
  <c r="A650" i="54" a="1"/>
  <c r="A650" i="54" s="1"/>
  <c r="A661" i="54" a="1"/>
  <c r="A661" i="54" s="1"/>
  <c r="A677" i="54" a="1"/>
  <c r="A677" i="54" s="1"/>
  <c r="A696" i="54" a="1"/>
  <c r="A696" i="54" s="1"/>
  <c r="A719" i="54" a="1"/>
  <c r="A719" i="54" s="1"/>
  <c r="A740" i="54" a="1"/>
  <c r="A740" i="54" s="1"/>
  <c r="A760" i="54" a="1"/>
  <c r="A760" i="54" s="1"/>
  <c r="A784" i="54" a="1"/>
  <c r="A784" i="54" s="1"/>
  <c r="A847" i="54" a="1"/>
  <c r="A847" i="54" s="1"/>
  <c r="A911" i="54" a="1"/>
  <c r="A911" i="54" s="1"/>
  <c r="A975" i="54" a="1"/>
  <c r="A975" i="54" s="1"/>
  <c r="A1039" i="54" a="1"/>
  <c r="A1039" i="54" s="1"/>
  <c r="P183" i="49"/>
  <c r="P324" i="49"/>
  <c r="A1055" i="54" a="1"/>
  <c r="A1055" i="54" s="1"/>
  <c r="P68" i="49"/>
  <c r="P112" i="49"/>
  <c r="P236" i="49"/>
  <c r="P340" i="49"/>
  <c r="P365" i="49"/>
  <c r="A1103" i="54" a="1"/>
  <c r="A1103" i="54" s="1"/>
  <c r="A1215" i="54" a="1"/>
  <c r="A1215" i="54" s="1"/>
  <c r="P462" i="49"/>
  <c r="P32" i="49"/>
  <c r="P120" i="49"/>
  <c r="P171" i="49"/>
  <c r="P182" i="49"/>
  <c r="P197" i="49"/>
  <c r="P276" i="49"/>
  <c r="P283" i="49"/>
  <c r="P363" i="49"/>
  <c r="P413" i="49"/>
  <c r="P77" i="49"/>
  <c r="P85" i="49"/>
  <c r="P106" i="49"/>
  <c r="P109" i="49"/>
  <c r="P128" i="49"/>
  <c r="P159" i="49"/>
  <c r="P220" i="49"/>
  <c r="P251" i="49"/>
  <c r="P262" i="49"/>
  <c r="P316" i="49"/>
  <c r="P323" i="49"/>
  <c r="P147" i="49"/>
  <c r="P178" i="49"/>
  <c r="P202" i="49"/>
  <c r="P51" i="49"/>
  <c r="P57" i="49"/>
  <c r="P71" i="49"/>
  <c r="P172" i="49"/>
  <c r="P44" i="49"/>
  <c r="P67" i="49"/>
  <c r="P81" i="49"/>
  <c r="P152" i="49"/>
  <c r="P266" i="49"/>
  <c r="P403" i="49"/>
  <c r="P49" i="49"/>
  <c r="P55" i="49"/>
  <c r="P65" i="49"/>
  <c r="P76" i="49"/>
  <c r="P90" i="49"/>
  <c r="P96" i="49"/>
  <c r="P104" i="49"/>
  <c r="P168" i="49"/>
  <c r="P176" i="49"/>
  <c r="P203" i="49"/>
  <c r="P214" i="49"/>
  <c r="P227" i="49"/>
  <c r="P245" i="49"/>
  <c r="P253" i="49"/>
  <c r="P267" i="49"/>
  <c r="P331" i="49"/>
  <c r="P349" i="49"/>
  <c r="P372" i="49"/>
  <c r="P387" i="49"/>
  <c r="P404" i="49"/>
  <c r="P429" i="49"/>
  <c r="P444" i="49"/>
  <c r="P142" i="49"/>
  <c r="P158" i="49"/>
  <c r="P174" i="49"/>
  <c r="P33" i="49"/>
  <c r="P41" i="49"/>
  <c r="P59" i="49"/>
  <c r="P70" i="49"/>
  <c r="P100" i="49"/>
  <c r="P108" i="49"/>
  <c r="P114" i="49"/>
  <c r="P122" i="49"/>
  <c r="P132" i="49"/>
  <c r="P144" i="49"/>
  <c r="P146" i="49"/>
  <c r="P164" i="49"/>
  <c r="P180" i="49"/>
  <c r="P205" i="49"/>
  <c r="P229" i="49"/>
  <c r="P269" i="49"/>
  <c r="P333" i="49"/>
  <c r="P356" i="49"/>
  <c r="P379" i="49"/>
  <c r="P411" i="49"/>
  <c r="P421" i="49"/>
  <c r="P436" i="49"/>
  <c r="P35" i="49"/>
  <c r="P43" i="49"/>
  <c r="P62" i="49"/>
  <c r="P72" i="49"/>
  <c r="P75" i="49"/>
  <c r="P83" i="49"/>
  <c r="P116" i="49"/>
  <c r="P124" i="49"/>
  <c r="P136" i="49"/>
  <c r="P138" i="49"/>
  <c r="P148" i="49"/>
  <c r="P150" i="49"/>
  <c r="P154" i="49"/>
  <c r="M30" i="54" s="1" a="1"/>
  <c r="M30" i="54" s="1"/>
  <c r="P169" i="49"/>
  <c r="P186" i="49"/>
  <c r="P258" i="49"/>
  <c r="P46" i="49"/>
  <c r="P54" i="49"/>
  <c r="P66" i="49"/>
  <c r="P91" i="49"/>
  <c r="P95" i="49"/>
  <c r="P161" i="49"/>
  <c r="P177" i="49"/>
  <c r="P56" i="49"/>
  <c r="P60" i="49"/>
  <c r="P97" i="49"/>
  <c r="P101" i="49"/>
  <c r="P105" i="49"/>
  <c r="P107" i="49"/>
  <c r="P119" i="49"/>
  <c r="P127" i="49"/>
  <c r="P129" i="49"/>
  <c r="P131" i="49"/>
  <c r="P163" i="49"/>
  <c r="P173" i="49"/>
  <c r="P210" i="49"/>
  <c r="P274" i="49"/>
  <c r="P282" i="49"/>
  <c r="P290" i="49"/>
  <c r="P298" i="49"/>
  <c r="P306" i="49"/>
  <c r="P314" i="49"/>
  <c r="P322" i="49"/>
  <c r="P115" i="49"/>
  <c r="P137" i="49"/>
  <c r="M26" i="54" s="1" a="1"/>
  <c r="M26" i="54" s="1"/>
  <c r="P141" i="49"/>
  <c r="M27" i="54" s="1" a="1"/>
  <c r="M27" i="54" s="1"/>
  <c r="P145" i="49"/>
  <c r="P157" i="49"/>
  <c r="M31" i="54" s="1" a="1"/>
  <c r="M31" i="54" s="1"/>
  <c r="P390" i="49"/>
  <c r="P47" i="49"/>
  <c r="P63" i="49"/>
  <c r="P73" i="49"/>
  <c r="P82" i="49"/>
  <c r="P88" i="49"/>
  <c r="P135" i="49"/>
  <c r="M25" i="54" s="1" a="1"/>
  <c r="M25" i="54" s="1"/>
  <c r="P139" i="49"/>
  <c r="P149" i="49"/>
  <c r="P155" i="49"/>
  <c r="P380" i="49"/>
  <c r="P454" i="49"/>
  <c r="P200" i="49"/>
  <c r="P247" i="49"/>
  <c r="P265" i="49"/>
  <c r="P337" i="49"/>
  <c r="P401" i="49"/>
  <c r="P37" i="49"/>
  <c r="P45" i="49"/>
  <c r="P53" i="49"/>
  <c r="P61" i="49"/>
  <c r="P69" i="49"/>
  <c r="P78" i="49"/>
  <c r="P86" i="49"/>
  <c r="P94" i="49"/>
  <c r="P102" i="49"/>
  <c r="P110" i="49"/>
  <c r="P118" i="49"/>
  <c r="P126" i="49"/>
  <c r="P140" i="49"/>
  <c r="P156" i="49"/>
  <c r="P165" i="49"/>
  <c r="P185" i="49"/>
  <c r="P208" i="49"/>
  <c r="P218" i="49"/>
  <c r="P226" i="49"/>
  <c r="P234" i="49"/>
  <c r="P242" i="49"/>
  <c r="P255" i="49"/>
  <c r="P273" i="49"/>
  <c r="P281" i="49"/>
  <c r="P289" i="49"/>
  <c r="P297" i="49"/>
  <c r="P305" i="49"/>
  <c r="P313" i="49"/>
  <c r="P321" i="49"/>
  <c r="P329" i="49"/>
  <c r="P393" i="49"/>
  <c r="P457" i="49"/>
  <c r="P167" i="49"/>
  <c r="P193" i="49"/>
  <c r="P216" i="49"/>
  <c r="P224" i="49"/>
  <c r="P232" i="49"/>
  <c r="P240" i="49"/>
  <c r="P250" i="49"/>
  <c r="P263" i="49"/>
  <c r="P385" i="49"/>
  <c r="P449" i="49"/>
  <c r="P201" i="49"/>
  <c r="P248" i="49"/>
  <c r="P271" i="49"/>
  <c r="P279" i="49"/>
  <c r="P287" i="49"/>
  <c r="P295" i="49"/>
  <c r="P303" i="49"/>
  <c r="P311" i="49"/>
  <c r="P319" i="49"/>
  <c r="P377" i="49"/>
  <c r="P441" i="49"/>
  <c r="P191" i="49"/>
  <c r="P209" i="49"/>
  <c r="P256" i="49"/>
  <c r="P330" i="49"/>
  <c r="P369" i="49"/>
  <c r="P433" i="49"/>
  <c r="P199" i="49"/>
  <c r="P217" i="49"/>
  <c r="P225" i="49"/>
  <c r="P233" i="49"/>
  <c r="P241" i="49"/>
  <c r="P264" i="49"/>
  <c r="P361" i="49"/>
  <c r="P425" i="49"/>
  <c r="P175" i="49"/>
  <c r="P184" i="49"/>
  <c r="P194" i="49"/>
  <c r="P207" i="49"/>
  <c r="P249" i="49"/>
  <c r="P272" i="49"/>
  <c r="P280" i="49"/>
  <c r="P288" i="49"/>
  <c r="P353" i="49"/>
  <c r="P417" i="49"/>
  <c r="P192" i="49"/>
  <c r="P215" i="49"/>
  <c r="P223" i="49"/>
  <c r="P231" i="49"/>
  <c r="P239" i="49"/>
  <c r="P257" i="49"/>
  <c r="P345" i="49"/>
  <c r="P409" i="49"/>
  <c r="P296" i="49"/>
  <c r="P304" i="49"/>
  <c r="P312" i="49"/>
  <c r="P320" i="49"/>
  <c r="P328" i="49"/>
  <c r="P336" i="49"/>
  <c r="P344" i="49"/>
  <c r="P352" i="49"/>
  <c r="P360" i="49"/>
  <c r="P368" i="49"/>
  <c r="P376" i="49"/>
  <c r="P384" i="49"/>
  <c r="P392" i="49"/>
  <c r="P400" i="49"/>
  <c r="P408" i="49"/>
  <c r="P416" i="49"/>
  <c r="P424" i="49"/>
  <c r="P432" i="49"/>
  <c r="P440" i="49"/>
  <c r="P448" i="49"/>
  <c r="P456" i="49"/>
  <c r="P464" i="49"/>
  <c r="A1063" i="54" a="1"/>
  <c r="A1063" i="54" s="1"/>
  <c r="A1071" i="54" a="1"/>
  <c r="A1071" i="54" s="1"/>
  <c r="A1079" i="54" a="1"/>
  <c r="A1079" i="54" s="1"/>
  <c r="A1087" i="54" a="1"/>
  <c r="A1087" i="54" s="1"/>
  <c r="A1223" i="54" a="1"/>
  <c r="A1223" i="54" s="1"/>
  <c r="A1095" i="54" a="1"/>
  <c r="A1095" i="54" s="1"/>
  <c r="A1111" i="54" a="1"/>
  <c r="A1111" i="54" s="1"/>
  <c r="A1127" i="54" a="1"/>
  <c r="A1127" i="54" s="1"/>
  <c r="A1159" i="54" a="1"/>
  <c r="A1159" i="54" s="1"/>
  <c r="A1167" i="54" a="1"/>
  <c r="A1167" i="54" s="1"/>
  <c r="C1" i="54" a="1"/>
  <c r="C1" i="54" s="1"/>
  <c r="A1135" i="54" a="1"/>
  <c r="A1135" i="54" s="1"/>
  <c r="A1233" i="54" a="1"/>
  <c r="A1233" i="54" s="1"/>
  <c r="A1119" i="54" a="1"/>
  <c r="A1119" i="54" s="1"/>
  <c r="A1151" i="54" a="1"/>
  <c r="A1151" i="54" s="1"/>
  <c r="A1143" i="54" a="1"/>
  <c r="A1143" i="54" s="1"/>
  <c r="P692" i="49"/>
  <c r="A1199" i="54" a="1"/>
  <c r="A1199" i="54" s="1"/>
  <c r="P1060" i="49"/>
  <c r="P778" i="49"/>
  <c r="P922" i="49"/>
  <c r="A1207" i="54" a="1"/>
  <c r="A1207" i="54" s="1"/>
  <c r="A1175" i="54" a="1"/>
  <c r="A1175" i="54" s="1"/>
  <c r="A1183" i="54" a="1"/>
  <c r="A1183" i="54" s="1"/>
  <c r="A1191" i="54" a="1"/>
  <c r="A1191" i="54" s="1"/>
  <c r="A662" i="54" a="1"/>
  <c r="A662" i="54" s="1"/>
  <c r="A670" i="54" a="1"/>
  <c r="A670" i="54" s="1"/>
  <c r="A678" i="54" a="1"/>
  <c r="A678" i="54" s="1"/>
  <c r="A686" i="54" a="1"/>
  <c r="A686" i="54" s="1"/>
  <c r="A694" i="54" a="1"/>
  <c r="A694" i="54" s="1"/>
  <c r="A702" i="54" a="1"/>
  <c r="A702" i="54" s="1"/>
  <c r="A710" i="54" a="1"/>
  <c r="A710" i="54" s="1"/>
  <c r="A718" i="54" a="1"/>
  <c r="A718" i="54" s="1"/>
  <c r="A726" i="54" a="1"/>
  <c r="A726" i="54" s="1"/>
  <c r="A734" i="54" a="1"/>
  <c r="A734" i="54" s="1"/>
  <c r="A742" i="54" a="1"/>
  <c r="A742" i="54" s="1"/>
  <c r="A750" i="54" a="1"/>
  <c r="A750" i="54" s="1"/>
  <c r="A758" i="54" a="1"/>
  <c r="A758" i="54" s="1"/>
  <c r="A766" i="54" a="1"/>
  <c r="A766" i="54" s="1"/>
  <c r="A774" i="54" a="1"/>
  <c r="A774" i="54" s="1"/>
  <c r="A782" i="54" a="1"/>
  <c r="A782" i="54" s="1"/>
  <c r="A790" i="54" a="1"/>
  <c r="A790" i="54" s="1"/>
  <c r="A798" i="54" a="1"/>
  <c r="A798" i="54" s="1"/>
  <c r="A806" i="54" a="1"/>
  <c r="A806" i="54" s="1"/>
  <c r="A814" i="54" a="1"/>
  <c r="A814" i="54" s="1"/>
  <c r="A822" i="54" a="1"/>
  <c r="A822" i="54" s="1"/>
  <c r="A830" i="54" a="1"/>
  <c r="A830" i="54" s="1"/>
  <c r="A838" i="54" a="1"/>
  <c r="A838" i="54" s="1"/>
  <c r="A846" i="54" a="1"/>
  <c r="A846" i="54" s="1"/>
  <c r="A854" i="54" a="1"/>
  <c r="A854" i="54" s="1"/>
  <c r="A862" i="54" a="1"/>
  <c r="A862" i="54" s="1"/>
  <c r="A870" i="54" a="1"/>
  <c r="A870" i="54" s="1"/>
  <c r="A878" i="54" a="1"/>
  <c r="A878" i="54" s="1"/>
  <c r="A886" i="54" a="1"/>
  <c r="A886" i="54" s="1"/>
  <c r="A894" i="54" a="1"/>
  <c r="A894" i="54" s="1"/>
  <c r="A902" i="54" a="1"/>
  <c r="A902" i="54" s="1"/>
  <c r="A910" i="54" a="1"/>
  <c r="A910" i="54" s="1"/>
  <c r="A918" i="54" a="1"/>
  <c r="A918" i="54" s="1"/>
  <c r="A926" i="54" a="1"/>
  <c r="A926" i="54" s="1"/>
  <c r="A934" i="54" a="1"/>
  <c r="A934" i="54" s="1"/>
  <c r="A942" i="54" a="1"/>
  <c r="A942" i="54" s="1"/>
  <c r="A950" i="54" a="1"/>
  <c r="A950" i="54" s="1"/>
  <c r="A958" i="54" a="1"/>
  <c r="A958" i="54" s="1"/>
  <c r="A966" i="54" a="1"/>
  <c r="A966" i="54" s="1"/>
  <c r="A974" i="54" a="1"/>
  <c r="A974" i="54" s="1"/>
  <c r="A982" i="54" a="1"/>
  <c r="A982" i="54" s="1"/>
  <c r="A990" i="54" a="1"/>
  <c r="A990" i="54" s="1"/>
  <c r="A998" i="54" a="1"/>
  <c r="A998" i="54" s="1"/>
  <c r="A1006" i="54" a="1"/>
  <c r="A1006" i="54" s="1"/>
  <c r="A1014" i="54" a="1"/>
  <c r="A1014" i="54" s="1"/>
  <c r="A1022" i="54" a="1"/>
  <c r="A1022" i="54" s="1"/>
  <c r="A1030" i="54" a="1"/>
  <c r="A1030" i="54" s="1"/>
  <c r="A1038" i="54" a="1"/>
  <c r="A1038" i="54" s="1"/>
  <c r="A1046" i="54" a="1"/>
  <c r="A1046" i="54" s="1"/>
  <c r="A1054" i="54" a="1"/>
  <c r="A1054" i="54" s="1"/>
  <c r="A1062" i="54" a="1"/>
  <c r="A1062" i="54" s="1"/>
  <c r="A1070" i="54" a="1"/>
  <c r="A1070" i="54" s="1"/>
  <c r="A1078" i="54" a="1"/>
  <c r="A1078" i="54" s="1"/>
  <c r="A1086" i="54" a="1"/>
  <c r="A1086" i="54" s="1"/>
  <c r="A1094" i="54" a="1"/>
  <c r="A1094" i="54" s="1"/>
  <c r="A1102" i="54" a="1"/>
  <c r="A1102" i="54" s="1"/>
  <c r="A1110" i="54" a="1"/>
  <c r="A1110" i="54" s="1"/>
  <c r="A1118" i="54" a="1"/>
  <c r="A1118" i="54" s="1"/>
  <c r="A1126" i="54" a="1"/>
  <c r="A1126" i="54" s="1"/>
  <c r="A1134" i="54" a="1"/>
  <c r="A1134" i="54" s="1"/>
  <c r="A1142" i="54" a="1"/>
  <c r="A1142" i="54" s="1"/>
  <c r="A1150" i="54" a="1"/>
  <c r="A1150" i="54" s="1"/>
  <c r="A1158" i="54" a="1"/>
  <c r="A1158" i="54" s="1"/>
  <c r="A1166" i="54" a="1"/>
  <c r="A1166" i="54" s="1"/>
  <c r="A1174" i="54" a="1"/>
  <c r="A1174" i="54" s="1"/>
  <c r="A1182" i="54" a="1"/>
  <c r="A1182" i="54" s="1"/>
  <c r="A1190" i="54" a="1"/>
  <c r="A1190" i="54" s="1"/>
  <c r="A1198" i="54" a="1"/>
  <c r="A1198" i="54" s="1"/>
  <c r="A1206" i="54" a="1"/>
  <c r="A1206" i="54" s="1"/>
  <c r="A1214" i="54" a="1"/>
  <c r="A1214" i="54" s="1"/>
  <c r="A1222" i="54" a="1"/>
  <c r="A1222" i="54" s="1"/>
  <c r="A1232" i="54" a="1"/>
  <c r="A1232" i="54" s="1"/>
  <c r="A1254" i="54" a="1"/>
  <c r="A1254" i="54" s="1"/>
  <c r="A792" i="54" a="1"/>
  <c r="A792" i="54" s="1"/>
  <c r="A800" i="54" a="1"/>
  <c r="A800" i="54" s="1"/>
  <c r="A808" i="54" a="1"/>
  <c r="A808" i="54" s="1"/>
  <c r="A816" i="54" a="1"/>
  <c r="A816" i="54" s="1"/>
  <c r="A824" i="54" a="1"/>
  <c r="A824" i="54" s="1"/>
  <c r="A832" i="54" a="1"/>
  <c r="A832" i="54" s="1"/>
  <c r="A840" i="54" a="1"/>
  <c r="A840" i="54" s="1"/>
  <c r="A848" i="54" a="1"/>
  <c r="A848" i="54" s="1"/>
  <c r="A856" i="54" a="1"/>
  <c r="A856" i="54" s="1"/>
  <c r="A864" i="54" a="1"/>
  <c r="A864" i="54" s="1"/>
  <c r="A872" i="54" a="1"/>
  <c r="A872" i="54" s="1"/>
  <c r="A880" i="54" a="1"/>
  <c r="A880" i="54" s="1"/>
  <c r="A888" i="54" a="1"/>
  <c r="A888" i="54" s="1"/>
  <c r="A896" i="54" a="1"/>
  <c r="A896" i="54" s="1"/>
  <c r="A904" i="54" a="1"/>
  <c r="A904" i="54" s="1"/>
  <c r="A912" i="54" a="1"/>
  <c r="A912" i="54" s="1"/>
  <c r="A920" i="54" a="1"/>
  <c r="A920" i="54" s="1"/>
  <c r="A928" i="54" a="1"/>
  <c r="A928" i="54" s="1"/>
  <c r="A936" i="54" a="1"/>
  <c r="A936" i="54" s="1"/>
  <c r="A944" i="54" a="1"/>
  <c r="A944" i="54" s="1"/>
  <c r="A952" i="54" a="1"/>
  <c r="A952" i="54" s="1"/>
  <c r="A960" i="54" a="1"/>
  <c r="A960" i="54" s="1"/>
  <c r="A968" i="54" a="1"/>
  <c r="A968" i="54" s="1"/>
  <c r="A976" i="54" a="1"/>
  <c r="A976" i="54" s="1"/>
  <c r="A984" i="54" a="1"/>
  <c r="A984" i="54" s="1"/>
  <c r="A992" i="54" a="1"/>
  <c r="A992" i="54" s="1"/>
  <c r="A1000" i="54" a="1"/>
  <c r="A1000" i="54" s="1"/>
  <c r="A1008" i="54" a="1"/>
  <c r="A1008" i="54" s="1"/>
  <c r="A1016" i="54" a="1"/>
  <c r="A1016" i="54" s="1"/>
  <c r="A1024" i="54" a="1"/>
  <c r="A1024" i="54" s="1"/>
  <c r="A1032" i="54" a="1"/>
  <c r="A1032" i="54" s="1"/>
  <c r="A1040" i="54" a="1"/>
  <c r="A1040" i="54" s="1"/>
  <c r="A1048" i="54" a="1"/>
  <c r="A1048" i="54" s="1"/>
  <c r="A1056" i="54" a="1"/>
  <c r="A1056" i="54" s="1"/>
  <c r="A1064" i="54" a="1"/>
  <c r="A1064" i="54" s="1"/>
  <c r="A1072" i="54" a="1"/>
  <c r="A1072" i="54" s="1"/>
  <c r="A1080" i="54" a="1"/>
  <c r="A1080" i="54" s="1"/>
  <c r="A1088" i="54" a="1"/>
  <c r="A1088" i="54" s="1"/>
  <c r="A1096" i="54" a="1"/>
  <c r="A1096" i="54" s="1"/>
  <c r="A1104" i="54" a="1"/>
  <c r="A1104" i="54" s="1"/>
  <c r="A1112" i="54" a="1"/>
  <c r="A1112" i="54" s="1"/>
  <c r="A1120" i="54" a="1"/>
  <c r="A1120" i="54" s="1"/>
  <c r="A1128" i="54" a="1"/>
  <c r="A1128" i="54" s="1"/>
  <c r="A1136" i="54" a="1"/>
  <c r="A1136" i="54" s="1"/>
  <c r="A1144" i="54" a="1"/>
  <c r="A1144" i="54" s="1"/>
  <c r="A1152" i="54" a="1"/>
  <c r="A1152" i="54" s="1"/>
  <c r="A1160" i="54" a="1"/>
  <c r="A1160" i="54" s="1"/>
  <c r="A1168" i="54" a="1"/>
  <c r="A1168" i="54" s="1"/>
  <c r="A1176" i="54" a="1"/>
  <c r="A1176" i="54" s="1"/>
  <c r="A1184" i="54" a="1"/>
  <c r="A1184" i="54" s="1"/>
  <c r="A1192" i="54" a="1"/>
  <c r="A1192" i="54" s="1"/>
  <c r="A1200" i="54" a="1"/>
  <c r="A1200" i="54" s="1"/>
  <c r="A1208" i="54" a="1"/>
  <c r="A1208" i="54" s="1"/>
  <c r="A1216" i="54" a="1"/>
  <c r="A1216" i="54" s="1"/>
  <c r="A1224" i="54" a="1"/>
  <c r="A1224" i="54" s="1"/>
  <c r="A1234" i="54" a="1"/>
  <c r="A1234" i="54" s="1"/>
  <c r="A665" i="54" a="1"/>
  <c r="A665" i="54" s="1"/>
  <c r="A673" i="54" a="1"/>
  <c r="A673" i="54" s="1"/>
  <c r="A681" i="54" a="1"/>
  <c r="A681" i="54" s="1"/>
  <c r="A689" i="54" a="1"/>
  <c r="A689" i="54" s="1"/>
  <c r="A697" i="54" a="1"/>
  <c r="A697" i="54" s="1"/>
  <c r="A705" i="54" a="1"/>
  <c r="A705" i="54" s="1"/>
  <c r="A713" i="54" a="1"/>
  <c r="A713" i="54" s="1"/>
  <c r="A721" i="54" a="1"/>
  <c r="A721" i="54" s="1"/>
  <c r="A729" i="54" a="1"/>
  <c r="A729" i="54" s="1"/>
  <c r="A737" i="54" a="1"/>
  <c r="A737" i="54" s="1"/>
  <c r="A745" i="54" a="1"/>
  <c r="A745" i="54" s="1"/>
  <c r="A753" i="54" a="1"/>
  <c r="A753" i="54" s="1"/>
  <c r="A761" i="54" a="1"/>
  <c r="A761" i="54" s="1"/>
  <c r="A769" i="54" a="1"/>
  <c r="A769" i="54" s="1"/>
  <c r="A777" i="54" a="1"/>
  <c r="A777" i="54" s="1"/>
  <c r="A785" i="54" a="1"/>
  <c r="A785" i="54" s="1"/>
  <c r="A793" i="54" a="1"/>
  <c r="A793" i="54" s="1"/>
  <c r="A801" i="54" a="1"/>
  <c r="A801" i="54" s="1"/>
  <c r="A809" i="54" a="1"/>
  <c r="A809" i="54" s="1"/>
  <c r="A817" i="54" a="1"/>
  <c r="A817" i="54" s="1"/>
  <c r="A825" i="54" a="1"/>
  <c r="A825" i="54" s="1"/>
  <c r="A833" i="54" a="1"/>
  <c r="A833" i="54" s="1"/>
  <c r="A841" i="54" a="1"/>
  <c r="A841" i="54" s="1"/>
  <c r="A849" i="54" a="1"/>
  <c r="A849" i="54" s="1"/>
  <c r="A857" i="54" a="1"/>
  <c r="A857" i="54" s="1"/>
  <c r="A865" i="54" a="1"/>
  <c r="A865" i="54" s="1"/>
  <c r="A873" i="54" a="1"/>
  <c r="A873" i="54" s="1"/>
  <c r="A881" i="54" a="1"/>
  <c r="A881" i="54" s="1"/>
  <c r="A889" i="54" a="1"/>
  <c r="A889" i="54" s="1"/>
  <c r="A897" i="54" a="1"/>
  <c r="A897" i="54" s="1"/>
  <c r="A905" i="54" a="1"/>
  <c r="A905" i="54" s="1"/>
  <c r="A913" i="54" a="1"/>
  <c r="A913" i="54" s="1"/>
  <c r="A921" i="54" a="1"/>
  <c r="A921" i="54" s="1"/>
  <c r="A929" i="54" a="1"/>
  <c r="A929" i="54" s="1"/>
  <c r="A937" i="54" a="1"/>
  <c r="A937" i="54" s="1"/>
  <c r="A945" i="54" a="1"/>
  <c r="A945" i="54" s="1"/>
  <c r="A953" i="54" a="1"/>
  <c r="A953" i="54" s="1"/>
  <c r="A961" i="54" a="1"/>
  <c r="A961" i="54" s="1"/>
  <c r="A969" i="54" a="1"/>
  <c r="A969" i="54" s="1"/>
  <c r="A977" i="54" a="1"/>
  <c r="A977" i="54" s="1"/>
  <c r="A985" i="54" a="1"/>
  <c r="A985" i="54" s="1"/>
  <c r="A993" i="54" a="1"/>
  <c r="A993" i="54" s="1"/>
  <c r="A1001" i="54" a="1"/>
  <c r="A1001" i="54" s="1"/>
  <c r="A1009" i="54" a="1"/>
  <c r="A1009" i="54" s="1"/>
  <c r="A1017" i="54" a="1"/>
  <c r="A1017" i="54" s="1"/>
  <c r="A1025" i="54" a="1"/>
  <c r="A1025" i="54" s="1"/>
  <c r="A1033" i="54" a="1"/>
  <c r="A1033" i="54" s="1"/>
  <c r="A1041" i="54" a="1"/>
  <c r="A1041" i="54" s="1"/>
  <c r="A1049" i="54" a="1"/>
  <c r="A1049" i="54" s="1"/>
  <c r="A1057" i="54" a="1"/>
  <c r="A1057" i="54" s="1"/>
  <c r="A1065" i="54" a="1"/>
  <c r="A1065" i="54" s="1"/>
  <c r="A1073" i="54" a="1"/>
  <c r="A1073" i="54" s="1"/>
  <c r="A1081" i="54" a="1"/>
  <c r="A1081" i="54" s="1"/>
  <c r="A1089" i="54" a="1"/>
  <c r="A1089" i="54" s="1"/>
  <c r="A1097" i="54" a="1"/>
  <c r="A1097" i="54" s="1"/>
  <c r="A1105" i="54" a="1"/>
  <c r="A1105" i="54" s="1"/>
  <c r="A1113" i="54" a="1"/>
  <c r="A1113" i="54" s="1"/>
  <c r="A1121" i="54" a="1"/>
  <c r="A1121" i="54" s="1"/>
  <c r="A1129" i="54" a="1"/>
  <c r="A1129" i="54" s="1"/>
  <c r="A1137" i="54" a="1"/>
  <c r="A1137" i="54" s="1"/>
  <c r="A1145" i="54" a="1"/>
  <c r="A1145" i="54" s="1"/>
  <c r="A1153" i="54" a="1"/>
  <c r="A1153" i="54" s="1"/>
  <c r="A1161" i="54" a="1"/>
  <c r="A1161" i="54" s="1"/>
  <c r="A1169" i="54" a="1"/>
  <c r="A1169" i="54" s="1"/>
  <c r="A1177" i="54" a="1"/>
  <c r="A1177" i="54" s="1"/>
  <c r="A1185" i="54" a="1"/>
  <c r="A1185" i="54" s="1"/>
  <c r="A1193" i="54" a="1"/>
  <c r="A1193" i="54" s="1"/>
  <c r="A1201" i="54" a="1"/>
  <c r="A1201" i="54" s="1"/>
  <c r="A1209" i="54" a="1"/>
  <c r="A1209" i="54" s="1"/>
  <c r="A1217" i="54" a="1"/>
  <c r="A1217" i="54" s="1"/>
  <c r="A1225" i="54" a="1"/>
  <c r="A1225" i="54" s="1"/>
  <c r="A1236" i="54" a="1"/>
  <c r="A1236" i="54" s="1"/>
  <c r="A658" i="54" a="1"/>
  <c r="A658" i="54" s="1"/>
  <c r="A666" i="54" a="1"/>
  <c r="A666" i="54" s="1"/>
  <c r="A674" i="54" a="1"/>
  <c r="A674" i="54" s="1"/>
  <c r="A682" i="54" a="1"/>
  <c r="A682" i="54" s="1"/>
  <c r="A690" i="54" a="1"/>
  <c r="A690" i="54" s="1"/>
  <c r="A698" i="54" a="1"/>
  <c r="A698" i="54" s="1"/>
  <c r="A706" i="54" a="1"/>
  <c r="A706" i="54" s="1"/>
  <c r="A714" i="54" a="1"/>
  <c r="A714" i="54" s="1"/>
  <c r="A722" i="54" a="1"/>
  <c r="A722" i="54" s="1"/>
  <c r="A730" i="54" a="1"/>
  <c r="A730" i="54" s="1"/>
  <c r="A738" i="54" a="1"/>
  <c r="A738" i="54" s="1"/>
  <c r="A746" i="54" a="1"/>
  <c r="A746" i="54" s="1"/>
  <c r="A754" i="54" a="1"/>
  <c r="A754" i="54" s="1"/>
  <c r="A762" i="54" a="1"/>
  <c r="A762" i="54" s="1"/>
  <c r="A770" i="54" a="1"/>
  <c r="A770" i="54" s="1"/>
  <c r="A778" i="54" a="1"/>
  <c r="A778" i="54" s="1"/>
  <c r="A786" i="54" a="1"/>
  <c r="A786" i="54" s="1"/>
  <c r="A794" i="54" a="1"/>
  <c r="A794" i="54" s="1"/>
  <c r="A802" i="54" a="1"/>
  <c r="A802" i="54" s="1"/>
  <c r="A810" i="54" a="1"/>
  <c r="A810" i="54" s="1"/>
  <c r="A818" i="54" a="1"/>
  <c r="A818" i="54" s="1"/>
  <c r="A826" i="54" a="1"/>
  <c r="A826" i="54" s="1"/>
  <c r="A834" i="54" a="1"/>
  <c r="A834" i="54" s="1"/>
  <c r="A842" i="54" a="1"/>
  <c r="A842" i="54" s="1"/>
  <c r="A850" i="54" a="1"/>
  <c r="A850" i="54" s="1"/>
  <c r="A858" i="54" a="1"/>
  <c r="A858" i="54" s="1"/>
  <c r="A866" i="54" a="1"/>
  <c r="A866" i="54" s="1"/>
  <c r="A874" i="54" a="1"/>
  <c r="A874" i="54" s="1"/>
  <c r="A882" i="54" a="1"/>
  <c r="A882" i="54" s="1"/>
  <c r="A890" i="54" a="1"/>
  <c r="A890" i="54" s="1"/>
  <c r="A898" i="54" a="1"/>
  <c r="A898" i="54" s="1"/>
  <c r="A906" i="54" a="1"/>
  <c r="A906" i="54" s="1"/>
  <c r="A914" i="54" a="1"/>
  <c r="A914" i="54" s="1"/>
  <c r="A922" i="54" a="1"/>
  <c r="A922" i="54" s="1"/>
  <c r="A930" i="54" a="1"/>
  <c r="A930" i="54" s="1"/>
  <c r="A938" i="54" a="1"/>
  <c r="A938" i="54" s="1"/>
  <c r="A946" i="54" a="1"/>
  <c r="A946" i="54" s="1"/>
  <c r="A954" i="54" a="1"/>
  <c r="A954" i="54" s="1"/>
  <c r="A962" i="54" a="1"/>
  <c r="A962" i="54" s="1"/>
  <c r="A970" i="54" a="1"/>
  <c r="A970" i="54" s="1"/>
  <c r="A978" i="54" a="1"/>
  <c r="A978" i="54" s="1"/>
  <c r="A986" i="54" a="1"/>
  <c r="A986" i="54" s="1"/>
  <c r="A994" i="54" a="1"/>
  <c r="A994" i="54" s="1"/>
  <c r="A1002" i="54" a="1"/>
  <c r="A1002" i="54" s="1"/>
  <c r="A1010" i="54" a="1"/>
  <c r="A1010" i="54" s="1"/>
  <c r="A1018" i="54" a="1"/>
  <c r="A1018" i="54" s="1"/>
  <c r="A1026" i="54" a="1"/>
  <c r="A1026" i="54" s="1"/>
  <c r="A1034" i="54" a="1"/>
  <c r="A1034" i="54" s="1"/>
  <c r="A1042" i="54" a="1"/>
  <c r="A1042" i="54" s="1"/>
  <c r="A1050" i="54" a="1"/>
  <c r="A1050" i="54" s="1"/>
  <c r="A1058" i="54" a="1"/>
  <c r="A1058" i="54" s="1"/>
  <c r="A1066" i="54" a="1"/>
  <c r="A1066" i="54" s="1"/>
  <c r="A1074" i="54" a="1"/>
  <c r="A1074" i="54" s="1"/>
  <c r="A1082" i="54" a="1"/>
  <c r="A1082" i="54" s="1"/>
  <c r="A1090" i="54" a="1"/>
  <c r="A1090" i="54" s="1"/>
  <c r="A1098" i="54" a="1"/>
  <c r="A1098" i="54" s="1"/>
  <c r="A1106" i="54" a="1"/>
  <c r="A1106" i="54" s="1"/>
  <c r="A1114" i="54" a="1"/>
  <c r="A1114" i="54" s="1"/>
  <c r="A1122" i="54" a="1"/>
  <c r="A1122" i="54" s="1"/>
  <c r="A1130" i="54" a="1"/>
  <c r="A1130" i="54" s="1"/>
  <c r="A1138" i="54" a="1"/>
  <c r="A1138" i="54" s="1"/>
  <c r="A1146" i="54" a="1"/>
  <c r="A1146" i="54" s="1"/>
  <c r="A1154" i="54" a="1"/>
  <c r="A1154" i="54" s="1"/>
  <c r="A1162" i="54" a="1"/>
  <c r="A1162" i="54" s="1"/>
  <c r="A1170" i="54" a="1"/>
  <c r="A1170" i="54" s="1"/>
  <c r="A1178" i="54" a="1"/>
  <c r="A1178" i="54" s="1"/>
  <c r="A1186" i="54" a="1"/>
  <c r="A1186" i="54" s="1"/>
  <c r="A1194" i="54" a="1"/>
  <c r="A1194" i="54" s="1"/>
  <c r="A1202" i="54" a="1"/>
  <c r="A1202" i="54" s="1"/>
  <c r="A1210" i="54" a="1"/>
  <c r="A1210" i="54" s="1"/>
  <c r="A1218" i="54" a="1"/>
  <c r="A1218" i="54" s="1"/>
  <c r="A1226" i="54" a="1"/>
  <c r="A1226" i="54" s="1"/>
  <c r="A1239" i="54" a="1"/>
  <c r="A1239" i="54" s="1"/>
  <c r="P1280" i="49"/>
  <c r="A643" i="54" a="1"/>
  <c r="A643" i="54" s="1"/>
  <c r="A651" i="54" a="1"/>
  <c r="A651" i="54" s="1"/>
  <c r="A659" i="54" a="1"/>
  <c r="A659" i="54" s="1"/>
  <c r="A667" i="54" a="1"/>
  <c r="A667" i="54" s="1"/>
  <c r="A675" i="54" a="1"/>
  <c r="A675" i="54" s="1"/>
  <c r="A683" i="54" a="1"/>
  <c r="A683" i="54" s="1"/>
  <c r="A691" i="54" a="1"/>
  <c r="A691" i="54" s="1"/>
  <c r="A699" i="54" a="1"/>
  <c r="A699" i="54" s="1"/>
  <c r="A707" i="54" a="1"/>
  <c r="A707" i="54" s="1"/>
  <c r="A715" i="54" a="1"/>
  <c r="A715" i="54" s="1"/>
  <c r="A723" i="54" a="1"/>
  <c r="A723" i="54" s="1"/>
  <c r="A731" i="54" a="1"/>
  <c r="A731" i="54" s="1"/>
  <c r="A739" i="54" a="1"/>
  <c r="A739" i="54" s="1"/>
  <c r="A747" i="54" a="1"/>
  <c r="A747" i="54" s="1"/>
  <c r="A755" i="54" a="1"/>
  <c r="A755" i="54" s="1"/>
  <c r="A763" i="54" a="1"/>
  <c r="A763" i="54" s="1"/>
  <c r="A771" i="54" a="1"/>
  <c r="A771" i="54" s="1"/>
  <c r="A779" i="54" a="1"/>
  <c r="A779" i="54" s="1"/>
  <c r="A787" i="54" a="1"/>
  <c r="A787" i="54" s="1"/>
  <c r="A795" i="54" a="1"/>
  <c r="A795" i="54" s="1"/>
  <c r="A803" i="54" a="1"/>
  <c r="A803" i="54" s="1"/>
  <c r="A811" i="54" a="1"/>
  <c r="A811" i="54" s="1"/>
  <c r="A819" i="54" a="1"/>
  <c r="A819" i="54" s="1"/>
  <c r="A827" i="54" a="1"/>
  <c r="A827" i="54" s="1"/>
  <c r="A835" i="54" a="1"/>
  <c r="A835" i="54" s="1"/>
  <c r="A843" i="54" a="1"/>
  <c r="A843" i="54" s="1"/>
  <c r="A851" i="54" a="1"/>
  <c r="A851" i="54" s="1"/>
  <c r="A859" i="54" a="1"/>
  <c r="A859" i="54" s="1"/>
  <c r="A867" i="54" a="1"/>
  <c r="A867" i="54" s="1"/>
  <c r="A875" i="54" a="1"/>
  <c r="A875" i="54" s="1"/>
  <c r="A883" i="54" a="1"/>
  <c r="A883" i="54" s="1"/>
  <c r="A891" i="54" a="1"/>
  <c r="A891" i="54" s="1"/>
  <c r="A899" i="54" a="1"/>
  <c r="A899" i="54" s="1"/>
  <c r="A907" i="54" a="1"/>
  <c r="A907" i="54" s="1"/>
  <c r="A915" i="54" a="1"/>
  <c r="A915" i="54" s="1"/>
  <c r="A923" i="54" a="1"/>
  <c r="A923" i="54" s="1"/>
  <c r="A931" i="54" a="1"/>
  <c r="A931" i="54" s="1"/>
  <c r="A939" i="54" a="1"/>
  <c r="A939" i="54" s="1"/>
  <c r="A947" i="54" a="1"/>
  <c r="A947" i="54" s="1"/>
  <c r="A955" i="54" a="1"/>
  <c r="A955" i="54" s="1"/>
  <c r="A963" i="54" a="1"/>
  <c r="A963" i="54" s="1"/>
  <c r="A971" i="54" a="1"/>
  <c r="A971" i="54" s="1"/>
  <c r="A979" i="54" a="1"/>
  <c r="A979" i="54" s="1"/>
  <c r="A987" i="54" a="1"/>
  <c r="A987" i="54" s="1"/>
  <c r="A995" i="54" a="1"/>
  <c r="A995" i="54" s="1"/>
  <c r="A1003" i="54" a="1"/>
  <c r="A1003" i="54" s="1"/>
  <c r="A1011" i="54" a="1"/>
  <c r="A1011" i="54" s="1"/>
  <c r="A1019" i="54" a="1"/>
  <c r="A1019" i="54" s="1"/>
  <c r="A1027" i="54" a="1"/>
  <c r="A1027" i="54" s="1"/>
  <c r="A1035" i="54" a="1"/>
  <c r="A1035" i="54" s="1"/>
  <c r="A1043" i="54" a="1"/>
  <c r="A1043" i="54" s="1"/>
  <c r="A1051" i="54" a="1"/>
  <c r="A1051" i="54" s="1"/>
  <c r="A1059" i="54" a="1"/>
  <c r="A1059" i="54" s="1"/>
  <c r="A1067" i="54" a="1"/>
  <c r="A1067" i="54" s="1"/>
  <c r="A1075" i="54" a="1"/>
  <c r="A1075" i="54" s="1"/>
  <c r="A1083" i="54" a="1"/>
  <c r="A1083" i="54" s="1"/>
  <c r="A1091" i="54" a="1"/>
  <c r="A1091" i="54" s="1"/>
  <c r="A1099" i="54" a="1"/>
  <c r="A1099" i="54" s="1"/>
  <c r="A1107" i="54" a="1"/>
  <c r="A1107" i="54" s="1"/>
  <c r="A1115" i="54" a="1"/>
  <c r="A1115" i="54" s="1"/>
  <c r="A1123" i="54" a="1"/>
  <c r="A1123" i="54" s="1"/>
  <c r="A1131" i="54" a="1"/>
  <c r="A1131" i="54" s="1"/>
  <c r="A1139" i="54" a="1"/>
  <c r="A1139" i="54" s="1"/>
  <c r="A1147" i="54" a="1"/>
  <c r="A1147" i="54" s="1"/>
  <c r="A1155" i="54" a="1"/>
  <c r="A1155" i="54" s="1"/>
  <c r="A1163" i="54" a="1"/>
  <c r="A1163" i="54" s="1"/>
  <c r="A1171" i="54" a="1"/>
  <c r="A1171" i="54" s="1"/>
  <c r="A1179" i="54" a="1"/>
  <c r="A1179" i="54" s="1"/>
  <c r="A1187" i="54" a="1"/>
  <c r="A1187" i="54" s="1"/>
  <c r="A1195" i="54" a="1"/>
  <c r="A1195" i="54" s="1"/>
  <c r="A1203" i="54" a="1"/>
  <c r="A1203" i="54" s="1"/>
  <c r="A1211" i="54" a="1"/>
  <c r="A1211" i="54" s="1"/>
  <c r="A1219" i="54" a="1"/>
  <c r="A1219" i="54" s="1"/>
  <c r="A1227" i="54" a="1"/>
  <c r="A1227" i="54" s="1"/>
  <c r="A1248" i="54" a="1"/>
  <c r="A1248" i="54" s="1"/>
  <c r="P1456" i="49"/>
  <c r="A780" i="54" a="1"/>
  <c r="A780" i="54" s="1"/>
  <c r="A788" i="54" a="1"/>
  <c r="A788" i="54" s="1"/>
  <c r="A796" i="54" a="1"/>
  <c r="A796" i="54" s="1"/>
  <c r="A804" i="54" a="1"/>
  <c r="A804" i="54" s="1"/>
  <c r="A812" i="54" a="1"/>
  <c r="A812" i="54" s="1"/>
  <c r="A820" i="54" a="1"/>
  <c r="A820" i="54" s="1"/>
  <c r="A828" i="54" a="1"/>
  <c r="A828" i="54" s="1"/>
  <c r="A836" i="54" a="1"/>
  <c r="A836" i="54" s="1"/>
  <c r="A844" i="54" a="1"/>
  <c r="A844" i="54" s="1"/>
  <c r="A852" i="54" a="1"/>
  <c r="A852" i="54" s="1"/>
  <c r="A860" i="54" a="1"/>
  <c r="A860" i="54" s="1"/>
  <c r="A868" i="54" a="1"/>
  <c r="A868" i="54" s="1"/>
  <c r="A876" i="54" a="1"/>
  <c r="A876" i="54" s="1"/>
  <c r="A884" i="54" a="1"/>
  <c r="A884" i="54" s="1"/>
  <c r="A892" i="54" a="1"/>
  <c r="A892" i="54" s="1"/>
  <c r="A900" i="54" a="1"/>
  <c r="A900" i="54" s="1"/>
  <c r="A908" i="54" a="1"/>
  <c r="A908" i="54" s="1"/>
  <c r="A916" i="54" a="1"/>
  <c r="A916" i="54" s="1"/>
  <c r="A924" i="54" a="1"/>
  <c r="A924" i="54" s="1"/>
  <c r="A932" i="54" a="1"/>
  <c r="A932" i="54" s="1"/>
  <c r="A940" i="54" a="1"/>
  <c r="A940" i="54" s="1"/>
  <c r="A948" i="54" a="1"/>
  <c r="A948" i="54" s="1"/>
  <c r="A956" i="54" a="1"/>
  <c r="A956" i="54" s="1"/>
  <c r="A964" i="54" a="1"/>
  <c r="A964" i="54" s="1"/>
  <c r="A972" i="54" a="1"/>
  <c r="A972" i="54" s="1"/>
  <c r="A980" i="54" a="1"/>
  <c r="A980" i="54" s="1"/>
  <c r="A988" i="54" a="1"/>
  <c r="A988" i="54" s="1"/>
  <c r="A996" i="54" a="1"/>
  <c r="A996" i="54" s="1"/>
  <c r="A1004" i="54" a="1"/>
  <c r="A1004" i="54" s="1"/>
  <c r="A1012" i="54" a="1"/>
  <c r="A1012" i="54" s="1"/>
  <c r="A1020" i="54" a="1"/>
  <c r="A1020" i="54" s="1"/>
  <c r="A1028" i="54" a="1"/>
  <c r="A1028" i="54" s="1"/>
  <c r="A1036" i="54" a="1"/>
  <c r="A1036" i="54" s="1"/>
  <c r="A1044" i="54" a="1"/>
  <c r="A1044" i="54" s="1"/>
  <c r="A1052" i="54" a="1"/>
  <c r="A1052" i="54" s="1"/>
  <c r="A1060" i="54" a="1"/>
  <c r="A1060" i="54" s="1"/>
  <c r="A1068" i="54" a="1"/>
  <c r="A1068" i="54" s="1"/>
  <c r="A1076" i="54" a="1"/>
  <c r="A1076" i="54" s="1"/>
  <c r="A1084" i="54" a="1"/>
  <c r="A1084" i="54" s="1"/>
  <c r="A1092" i="54" a="1"/>
  <c r="A1092" i="54" s="1"/>
  <c r="A1100" i="54" a="1"/>
  <c r="A1100" i="54" s="1"/>
  <c r="A1108" i="54" a="1"/>
  <c r="A1108" i="54" s="1"/>
  <c r="A1116" i="54" a="1"/>
  <c r="A1116" i="54" s="1"/>
  <c r="A1124" i="54" a="1"/>
  <c r="A1124" i="54" s="1"/>
  <c r="A1132" i="54" a="1"/>
  <c r="A1132" i="54" s="1"/>
  <c r="A1140" i="54" a="1"/>
  <c r="A1140" i="54" s="1"/>
  <c r="A1148" i="54" a="1"/>
  <c r="A1148" i="54" s="1"/>
  <c r="A1156" i="54" a="1"/>
  <c r="A1156" i="54" s="1"/>
  <c r="A1164" i="54" a="1"/>
  <c r="A1164" i="54" s="1"/>
  <c r="A1172" i="54" a="1"/>
  <c r="A1172" i="54" s="1"/>
  <c r="A1180" i="54" a="1"/>
  <c r="A1180" i="54" s="1"/>
  <c r="A1188" i="54" a="1"/>
  <c r="A1188" i="54" s="1"/>
  <c r="A1196" i="54" a="1"/>
  <c r="A1196" i="54" s="1"/>
  <c r="A1204" i="54" a="1"/>
  <c r="A1204" i="54" s="1"/>
  <c r="A1212" i="54" a="1"/>
  <c r="A1212" i="54" s="1"/>
  <c r="A1220" i="54" a="1"/>
  <c r="A1220" i="54" s="1"/>
  <c r="A1228" i="54" a="1"/>
  <c r="A1228" i="54" s="1"/>
  <c r="A1249" i="54" a="1"/>
  <c r="A1249" i="54" s="1"/>
  <c r="P1568" i="49"/>
  <c r="A685" i="54" a="1"/>
  <c r="A685" i="54" s="1"/>
  <c r="A693" i="54" a="1"/>
  <c r="A693" i="54" s="1"/>
  <c r="A701" i="54" a="1"/>
  <c r="A701" i="54" s="1"/>
  <c r="A709" i="54" a="1"/>
  <c r="A709" i="54" s="1"/>
  <c r="A717" i="54" a="1"/>
  <c r="A717" i="54" s="1"/>
  <c r="A725" i="54" a="1"/>
  <c r="A725" i="54" s="1"/>
  <c r="A733" i="54" a="1"/>
  <c r="A733" i="54" s="1"/>
  <c r="A741" i="54" a="1"/>
  <c r="A741" i="54" s="1"/>
  <c r="A749" i="54" a="1"/>
  <c r="A749" i="54" s="1"/>
  <c r="A757" i="54" a="1"/>
  <c r="A757" i="54" s="1"/>
  <c r="A765" i="54" a="1"/>
  <c r="A765" i="54" s="1"/>
  <c r="A773" i="54" a="1"/>
  <c r="A773" i="54" s="1"/>
  <c r="A781" i="54" a="1"/>
  <c r="A781" i="54" s="1"/>
  <c r="A789" i="54" a="1"/>
  <c r="A789" i="54" s="1"/>
  <c r="A797" i="54" a="1"/>
  <c r="A797" i="54" s="1"/>
  <c r="A805" i="54" a="1"/>
  <c r="A805" i="54" s="1"/>
  <c r="A813" i="54" a="1"/>
  <c r="A813" i="54" s="1"/>
  <c r="A821" i="54" a="1"/>
  <c r="A821" i="54" s="1"/>
  <c r="A829" i="54" a="1"/>
  <c r="A829" i="54" s="1"/>
  <c r="A837" i="54" a="1"/>
  <c r="A837" i="54" s="1"/>
  <c r="A845" i="54" a="1"/>
  <c r="A845" i="54" s="1"/>
  <c r="A853" i="54" a="1"/>
  <c r="A853" i="54" s="1"/>
  <c r="A861" i="54" a="1"/>
  <c r="A861" i="54" s="1"/>
  <c r="A869" i="54" a="1"/>
  <c r="A869" i="54" s="1"/>
  <c r="A877" i="54" a="1"/>
  <c r="A877" i="54" s="1"/>
  <c r="A885" i="54" a="1"/>
  <c r="A885" i="54" s="1"/>
  <c r="A893" i="54" a="1"/>
  <c r="A893" i="54" s="1"/>
  <c r="A901" i="54" a="1"/>
  <c r="A901" i="54" s="1"/>
  <c r="A909" i="54" a="1"/>
  <c r="A909" i="54" s="1"/>
  <c r="A917" i="54" a="1"/>
  <c r="A917" i="54" s="1"/>
  <c r="A925" i="54" a="1"/>
  <c r="A925" i="54" s="1"/>
  <c r="A933" i="54" a="1"/>
  <c r="A933" i="54" s="1"/>
  <c r="A941" i="54" a="1"/>
  <c r="A941" i="54" s="1"/>
  <c r="A949" i="54" a="1"/>
  <c r="A949" i="54" s="1"/>
  <c r="A957" i="54" a="1"/>
  <c r="A957" i="54" s="1"/>
  <c r="A965" i="54" a="1"/>
  <c r="A965" i="54" s="1"/>
  <c r="A973" i="54" a="1"/>
  <c r="A973" i="54" s="1"/>
  <c r="A981" i="54" a="1"/>
  <c r="A981" i="54" s="1"/>
  <c r="A989" i="54" a="1"/>
  <c r="A989" i="54" s="1"/>
  <c r="A997" i="54" a="1"/>
  <c r="A997" i="54" s="1"/>
  <c r="A1005" i="54" a="1"/>
  <c r="A1005" i="54" s="1"/>
  <c r="A1013" i="54" a="1"/>
  <c r="A1013" i="54" s="1"/>
  <c r="A1021" i="54" a="1"/>
  <c r="A1021" i="54" s="1"/>
  <c r="A1029" i="54" a="1"/>
  <c r="A1029" i="54" s="1"/>
  <c r="A1037" i="54" a="1"/>
  <c r="A1037" i="54" s="1"/>
  <c r="A1045" i="54" a="1"/>
  <c r="A1045" i="54" s="1"/>
  <c r="A1053" i="54" a="1"/>
  <c r="A1053" i="54" s="1"/>
  <c r="A1061" i="54" a="1"/>
  <c r="A1061" i="54" s="1"/>
  <c r="A1069" i="54" a="1"/>
  <c r="A1069" i="54" s="1"/>
  <c r="A1077" i="54" a="1"/>
  <c r="A1077" i="54" s="1"/>
  <c r="A1085" i="54" a="1"/>
  <c r="A1085" i="54" s="1"/>
  <c r="A1093" i="54" a="1"/>
  <c r="A1093" i="54" s="1"/>
  <c r="A1101" i="54" a="1"/>
  <c r="A1101" i="54" s="1"/>
  <c r="A1109" i="54" a="1"/>
  <c r="A1109" i="54" s="1"/>
  <c r="A1117" i="54" a="1"/>
  <c r="A1117" i="54" s="1"/>
  <c r="A1125" i="54" a="1"/>
  <c r="A1125" i="54" s="1"/>
  <c r="A1133" i="54" a="1"/>
  <c r="A1133" i="54" s="1"/>
  <c r="A1141" i="54" a="1"/>
  <c r="A1141" i="54" s="1"/>
  <c r="A1149" i="54" a="1"/>
  <c r="A1149" i="54" s="1"/>
  <c r="A1157" i="54" a="1"/>
  <c r="A1157" i="54" s="1"/>
  <c r="A1165" i="54" a="1"/>
  <c r="A1165" i="54" s="1"/>
  <c r="A1173" i="54" a="1"/>
  <c r="A1173" i="54" s="1"/>
  <c r="A1181" i="54" a="1"/>
  <c r="A1181" i="54" s="1"/>
  <c r="A1189" i="54" a="1"/>
  <c r="A1189" i="54" s="1"/>
  <c r="A1197" i="54" a="1"/>
  <c r="A1197" i="54" s="1"/>
  <c r="A1205" i="54" a="1"/>
  <c r="A1205" i="54" s="1"/>
  <c r="A1213" i="54" a="1"/>
  <c r="A1213" i="54" s="1"/>
  <c r="A1221" i="54" a="1"/>
  <c r="A1221" i="54" s="1"/>
  <c r="A1231" i="54" a="1"/>
  <c r="A1231" i="54" s="1"/>
  <c r="A1251" i="54" a="1"/>
  <c r="A1251" i="54" s="1"/>
  <c r="P1174" i="49"/>
  <c r="P1356" i="49"/>
  <c r="P1084" i="49"/>
  <c r="P1172" i="49"/>
  <c r="P716" i="49"/>
  <c r="P1176" i="49"/>
  <c r="P1346" i="49"/>
  <c r="P804" i="49"/>
  <c r="P1200" i="49"/>
  <c r="P845" i="49"/>
  <c r="P1212" i="49"/>
  <c r="P1386" i="58"/>
  <c r="A1240" i="54" a="1"/>
  <c r="A1240" i="54" s="1"/>
  <c r="P560" i="49"/>
  <c r="A1241" i="54" a="1"/>
  <c r="A1241" i="54" s="1"/>
  <c r="A1242" i="54" a="1"/>
  <c r="A1242" i="54" s="1"/>
  <c r="A1244" i="54" a="1"/>
  <c r="A1244" i="54" s="1"/>
  <c r="A1258" i="54" a="1"/>
  <c r="A1258" i="54" s="1"/>
  <c r="A1250" i="54" a="1"/>
  <c r="A1250" i="54" s="1"/>
  <c r="A1259" i="54" a="1"/>
  <c r="A1259" i="54" s="1"/>
  <c r="P1069" i="49"/>
  <c r="A1262" i="54" a="1"/>
  <c r="A1262" i="54" s="1"/>
  <c r="A1235" i="54" a="1"/>
  <c r="A1235" i="54" s="1"/>
  <c r="A1243" i="54" a="1"/>
  <c r="A1243" i="54" s="1"/>
  <c r="A1252" i="54" a="1"/>
  <c r="A1252" i="54" s="1"/>
  <c r="A1267" i="54" a="1"/>
  <c r="A1267" i="54" s="1"/>
  <c r="P820" i="49"/>
  <c r="P1133" i="49"/>
  <c r="P1348" i="49"/>
  <c r="A1229" i="54" a="1"/>
  <c r="A1229" i="54" s="1"/>
  <c r="A1237" i="54" a="1"/>
  <c r="A1237" i="54" s="1"/>
  <c r="A1246" i="54" a="1"/>
  <c r="A1246" i="54" s="1"/>
  <c r="A1255" i="54" a="1"/>
  <c r="A1255" i="54" s="1"/>
  <c r="P636" i="49"/>
  <c r="P1428" i="49"/>
  <c r="A1230" i="54" a="1"/>
  <c r="A1230" i="54" s="1"/>
  <c r="A1238" i="54" a="1"/>
  <c r="A1238" i="54" s="1"/>
  <c r="A1247" i="54" a="1"/>
  <c r="A1247" i="54" s="1"/>
  <c r="A1256" i="54" a="1"/>
  <c r="A1256" i="54" s="1"/>
  <c r="P644" i="49"/>
  <c r="P924" i="49"/>
  <c r="A1257" i="54" a="1"/>
  <c r="A1257" i="54" s="1"/>
  <c r="P660" i="49"/>
  <c r="P972" i="49"/>
  <c r="P1199" i="49"/>
  <c r="P1565" i="49"/>
  <c r="S579" i="58"/>
  <c r="S1048" i="58"/>
  <c r="P957" i="58"/>
  <c r="P934" i="58"/>
  <c r="S904" i="58"/>
  <c r="S864" i="58"/>
  <c r="P1583" i="58"/>
  <c r="P872" i="58"/>
  <c r="P982" i="58"/>
  <c r="P837" i="58"/>
  <c r="S1218" i="58"/>
  <c r="S634" i="58"/>
  <c r="S662" i="58"/>
  <c r="P14" i="58"/>
  <c r="P1175" i="49"/>
  <c r="P1359" i="49"/>
  <c r="P1511" i="49"/>
  <c r="P1087" i="49"/>
  <c r="P887" i="49"/>
  <c r="P1591" i="49"/>
  <c r="P688" i="49"/>
  <c r="P663" i="58"/>
  <c r="S844" i="58"/>
  <c r="S898" i="58"/>
  <c r="S1162" i="58"/>
  <c r="S944" i="58"/>
  <c r="P547" i="58"/>
  <c r="S1306" i="58"/>
  <c r="P1438" i="58"/>
  <c r="S1106" i="58"/>
  <c r="S1279" i="58"/>
  <c r="S1482" i="58"/>
  <c r="S1600" i="58"/>
  <c r="S77" i="58"/>
  <c r="P247" i="58"/>
  <c r="P268" i="58"/>
  <c r="P273" i="58"/>
  <c r="S630" i="58"/>
  <c r="S831" i="58"/>
  <c r="S882" i="58"/>
  <c r="S1135" i="58"/>
  <c r="P534" i="58"/>
  <c r="S970" i="58"/>
  <c r="S1349" i="58"/>
  <c r="P108" i="58"/>
  <c r="S470" i="58"/>
  <c r="S822" i="58"/>
  <c r="P884" i="58"/>
  <c r="P918" i="58"/>
  <c r="P952" i="58"/>
  <c r="S15" i="58"/>
  <c r="P323" i="58"/>
  <c r="S874" i="58"/>
  <c r="S1288" i="58"/>
  <c r="P353" i="58"/>
  <c r="S735" i="58"/>
  <c r="P868" i="58"/>
  <c r="P888" i="58"/>
  <c r="P908" i="58"/>
  <c r="S940" i="58"/>
  <c r="P950" i="58"/>
  <c r="P1017" i="58"/>
  <c r="P1328" i="58"/>
  <c r="P947" i="58"/>
  <c r="P1344" i="58"/>
  <c r="P1521" i="58"/>
  <c r="P318" i="58"/>
  <c r="P369" i="58"/>
  <c r="P527" i="58"/>
  <c r="S771" i="58"/>
  <c r="S1495" i="58"/>
  <c r="P1537" i="58"/>
  <c r="P51" i="58"/>
  <c r="S401" i="58"/>
  <c r="P612" i="58"/>
  <c r="S698" i="58"/>
  <c r="P899" i="58"/>
  <c r="S920" i="58"/>
  <c r="P954" i="58"/>
  <c r="S651" i="58"/>
  <c r="P856" i="58"/>
  <c r="P876" i="58"/>
  <c r="P928" i="58"/>
  <c r="P980" i="58"/>
  <c r="P12" i="58"/>
  <c r="S762" i="58"/>
  <c r="P962" i="58"/>
  <c r="S1510" i="58"/>
  <c r="S16" i="58"/>
  <c r="P591" i="58"/>
  <c r="S890" i="58"/>
  <c r="S1564" i="58"/>
  <c r="P331" i="58"/>
  <c r="P627" i="58"/>
  <c r="P838" i="58"/>
  <c r="P852" i="58"/>
  <c r="S858" i="58"/>
  <c r="P894" i="58"/>
  <c r="P909" i="58"/>
  <c r="P912" i="58"/>
  <c r="P938" i="58"/>
  <c r="P984" i="58"/>
  <c r="S1057" i="58"/>
  <c r="P1072" i="58"/>
  <c r="S1103" i="58"/>
  <c r="S1114" i="58"/>
  <c r="S1183" i="58"/>
  <c r="S1270" i="58"/>
  <c r="S1410" i="58"/>
  <c r="S1452" i="58"/>
  <c r="R10" i="58"/>
  <c r="S405" i="58"/>
  <c r="P451" i="58"/>
  <c r="S623" i="58"/>
  <c r="S638" i="58"/>
  <c r="S702" i="58"/>
  <c r="S782" i="58"/>
  <c r="S836" i="58"/>
  <c r="P880" i="58"/>
  <c r="P892" i="58"/>
  <c r="S900" i="58"/>
  <c r="P922" i="58"/>
  <c r="P960" i="58"/>
  <c r="P966" i="58"/>
  <c r="P972" i="58"/>
  <c r="S1054" i="58"/>
  <c r="S1065" i="58"/>
  <c r="S1345" i="58"/>
  <c r="P1360" i="58"/>
  <c r="P1434" i="58"/>
  <c r="S1449" i="58"/>
  <c r="S1506" i="58"/>
  <c r="S1527" i="58"/>
  <c r="S1540" i="58"/>
  <c r="N10" i="58"/>
  <c r="S443" i="58"/>
  <c r="S718" i="58"/>
  <c r="S794" i="58"/>
  <c r="S11" i="58"/>
  <c r="P79" i="58"/>
  <c r="S396" i="58"/>
  <c r="S594" i="58"/>
  <c r="S687" i="58"/>
  <c r="S722" i="58"/>
  <c r="P740" i="58"/>
  <c r="S850" i="58"/>
  <c r="S910" i="58"/>
  <c r="P976" i="58"/>
  <c r="P1020" i="58"/>
  <c r="S1127" i="58"/>
  <c r="S1305" i="58"/>
  <c r="P1308" i="58"/>
  <c r="P1408" i="58"/>
  <c r="S1473" i="58"/>
  <c r="S1488" i="58"/>
  <c r="S1562" i="58"/>
  <c r="S13" i="58"/>
  <c r="P39" i="58"/>
  <c r="P44" i="58"/>
  <c r="S84" i="58"/>
  <c r="P244" i="58"/>
  <c r="P350" i="58"/>
  <c r="P379" i="58"/>
  <c r="P543" i="58"/>
  <c r="S554" i="58"/>
  <c r="P576" i="58"/>
  <c r="S587" i="58"/>
  <c r="S820" i="58"/>
  <c r="S835" i="58"/>
  <c r="P848" i="58"/>
  <c r="P860" i="58"/>
  <c r="S866" i="58"/>
  <c r="P893" i="58"/>
  <c r="S930" i="58"/>
  <c r="S1002" i="58"/>
  <c r="S1074" i="58"/>
  <c r="S1151" i="58"/>
  <c r="S1170" i="58"/>
  <c r="S1272" i="58"/>
  <c r="S1361" i="58"/>
  <c r="P1543" i="58"/>
  <c r="P1549" i="58"/>
  <c r="S1570" i="58"/>
  <c r="S1577" i="58"/>
  <c r="S539" i="58"/>
  <c r="S568" i="58"/>
  <c r="S643" i="58"/>
  <c r="S682" i="58"/>
  <c r="S750" i="58"/>
  <c r="P299" i="58"/>
  <c r="P339" i="58"/>
  <c r="P412" i="58"/>
  <c r="P471" i="58"/>
  <c r="P787" i="58"/>
  <c r="P896" i="58"/>
  <c r="P906" i="58"/>
  <c r="P916" i="58"/>
  <c r="P926" i="58"/>
  <c r="P933" i="58"/>
  <c r="P943" i="58"/>
  <c r="P948" i="58"/>
  <c r="P958" i="58"/>
  <c r="P965" i="58"/>
  <c r="P975" i="58"/>
  <c r="P997" i="58"/>
  <c r="S1018" i="58"/>
  <c r="P1045" i="58"/>
  <c r="S1197" i="58"/>
  <c r="S1285" i="58"/>
  <c r="P1380" i="58"/>
  <c r="S1409" i="58"/>
  <c r="P1472" i="58"/>
  <c r="P1528" i="58"/>
  <c r="S1557" i="58"/>
  <c r="P1563" i="58"/>
  <c r="P253" i="58"/>
  <c r="P297" i="58"/>
  <c r="P559" i="58"/>
  <c r="S618" i="58"/>
  <c r="S686" i="58"/>
  <c r="S726" i="58"/>
  <c r="P846" i="58"/>
  <c r="P854" i="58"/>
  <c r="P862" i="58"/>
  <c r="P870" i="58"/>
  <c r="P878" i="58"/>
  <c r="P886" i="58"/>
  <c r="P901" i="58"/>
  <c r="P914" i="58"/>
  <c r="P924" i="58"/>
  <c r="P931" i="58"/>
  <c r="P936" i="58"/>
  <c r="P941" i="58"/>
  <c r="P946" i="58"/>
  <c r="P956" i="58"/>
  <c r="P963" i="58"/>
  <c r="P968" i="58"/>
  <c r="P973" i="58"/>
  <c r="P978" i="58"/>
  <c r="S990" i="58"/>
  <c r="P1008" i="58"/>
  <c r="P1052" i="58"/>
  <c r="S1190" i="58"/>
  <c r="S1256" i="58"/>
  <c r="S1282" i="58"/>
  <c r="S1314" i="58"/>
  <c r="P1336" i="58"/>
  <c r="S1465" i="58"/>
  <c r="P1486" i="58"/>
  <c r="P1523" i="58"/>
  <c r="P1541" i="58"/>
  <c r="P1545" i="58"/>
  <c r="S1551" i="58"/>
  <c r="P1569" i="58"/>
  <c r="P1601" i="58"/>
  <c r="S1608" i="58"/>
  <c r="P91" i="58"/>
  <c r="P241" i="58"/>
  <c r="P287" i="58"/>
  <c r="S301" i="58"/>
  <c r="P328" i="58"/>
  <c r="P347" i="58"/>
  <c r="S536" i="58"/>
  <c r="S578" i="58"/>
  <c r="S622" i="58"/>
  <c r="S654" i="58"/>
  <c r="S671" i="58"/>
  <c r="S715" i="58"/>
  <c r="P1049" i="58"/>
  <c r="S1130" i="58"/>
  <c r="S1333" i="58"/>
  <c r="S1354" i="58"/>
  <c r="P1384" i="58"/>
  <c r="S1395" i="58"/>
  <c r="P1436" i="58"/>
  <c r="P1480" i="58"/>
  <c r="S343" i="58"/>
  <c r="S432" i="58"/>
  <c r="S499" i="58"/>
  <c r="S607" i="58"/>
  <c r="S658" i="58"/>
  <c r="S755" i="58"/>
  <c r="S778" i="58"/>
  <c r="S791" i="58"/>
  <c r="P727" i="58"/>
  <c r="P902" i="58"/>
  <c r="P917" i="58"/>
  <c r="P927" i="58"/>
  <c r="P932" i="58"/>
  <c r="P942" i="58"/>
  <c r="P949" i="58"/>
  <c r="P959" i="58"/>
  <c r="P964" i="58"/>
  <c r="P974" i="58"/>
  <c r="S1006" i="58"/>
  <c r="S1064" i="58"/>
  <c r="S1082" i="58"/>
  <c r="S1120" i="58"/>
  <c r="S1138" i="58"/>
  <c r="S1246" i="58"/>
  <c r="P1312" i="58"/>
  <c r="S1426" i="58"/>
  <c r="S1459" i="58"/>
  <c r="P1484" i="58"/>
  <c r="S1502" i="58"/>
  <c r="P1565" i="58"/>
  <c r="P1599" i="58"/>
  <c r="S30" i="58"/>
  <c r="P325" i="58"/>
  <c r="P400" i="58"/>
  <c r="P676" i="58"/>
  <c r="P691" i="58"/>
  <c r="S746" i="58"/>
  <c r="S763" i="58"/>
  <c r="S786" i="58"/>
  <c r="S807" i="58"/>
  <c r="P915" i="58"/>
  <c r="P925" i="58"/>
  <c r="S326" i="58"/>
  <c r="P377" i="58"/>
  <c r="P440" i="58"/>
  <c r="P251" i="58"/>
  <c r="P261" i="58"/>
  <c r="P283" i="58"/>
  <c r="P307" i="58"/>
  <c r="S314" i="58"/>
  <c r="P320" i="58"/>
  <c r="S362" i="58"/>
  <c r="P408" i="58"/>
  <c r="P462" i="58"/>
  <c r="P475" i="58"/>
  <c r="S482" i="58"/>
  <c r="S519" i="58"/>
  <c r="S246" i="58"/>
  <c r="P276" i="58"/>
  <c r="S290" i="58"/>
  <c r="P300" i="58"/>
  <c r="P313" i="58"/>
  <c r="P357" i="58"/>
  <c r="S421" i="58"/>
  <c r="S278" i="58"/>
  <c r="S355" i="58"/>
  <c r="S425" i="58"/>
  <c r="S502" i="58"/>
  <c r="S374" i="58"/>
  <c r="S464" i="58"/>
  <c r="S508" i="58"/>
  <c r="S548" i="58"/>
  <c r="P69" i="58"/>
  <c r="P71" i="58"/>
  <c r="P83" i="58"/>
  <c r="P85" i="58"/>
  <c r="P93" i="58"/>
  <c r="S60" i="58"/>
  <c r="P68" i="58"/>
  <c r="S98" i="58"/>
  <c r="P592" i="49"/>
  <c r="P720" i="49"/>
  <c r="P952" i="49"/>
  <c r="P1157" i="49"/>
  <c r="P1272" i="49"/>
  <c r="P1461" i="49"/>
  <c r="P1586" i="49"/>
  <c r="P1026" i="49"/>
  <c r="P1320" i="49"/>
  <c r="P1512" i="49"/>
  <c r="P648" i="49"/>
  <c r="P840" i="49"/>
  <c r="P27" i="58"/>
  <c r="P63" i="58"/>
  <c r="P76" i="58"/>
  <c r="P260" i="58"/>
  <c r="P366" i="58"/>
  <c r="P376" i="58"/>
  <c r="P518" i="58"/>
  <c r="P600" i="58"/>
  <c r="P631" i="58"/>
  <c r="P695" i="58"/>
  <c r="P845" i="58"/>
  <c r="P847" i="58"/>
  <c r="P849" i="58"/>
  <c r="P851" i="58"/>
  <c r="P853" i="58"/>
  <c r="P855" i="58"/>
  <c r="P857" i="58"/>
  <c r="P859" i="58"/>
  <c r="P861" i="58"/>
  <c r="P863" i="58"/>
  <c r="P865" i="58"/>
  <c r="P867" i="58"/>
  <c r="P869" i="58"/>
  <c r="P871" i="58"/>
  <c r="P873" i="58"/>
  <c r="P875" i="58"/>
  <c r="P877" i="58"/>
  <c r="P879" i="58"/>
  <c r="P881" i="58"/>
  <c r="P883" i="58"/>
  <c r="P885" i="58"/>
  <c r="P887" i="58"/>
  <c r="P889" i="58"/>
  <c r="P891" i="58"/>
  <c r="P907" i="58"/>
  <c r="P923" i="58"/>
  <c r="P939" i="58"/>
  <c r="P955" i="58"/>
  <c r="P971" i="58"/>
  <c r="S981" i="58"/>
  <c r="P981" i="58"/>
  <c r="P1111" i="58"/>
  <c r="S1111" i="58"/>
  <c r="P1167" i="58"/>
  <c r="S1167" i="58"/>
  <c r="S1292" i="58"/>
  <c r="P1292" i="58"/>
  <c r="S1300" i="58"/>
  <c r="P1300" i="58"/>
  <c r="S1304" i="58"/>
  <c r="P1304" i="58"/>
  <c r="P1346" i="58"/>
  <c r="S1346" i="58"/>
  <c r="S1468" i="58"/>
  <c r="P1468" i="58"/>
  <c r="S1585" i="58"/>
  <c r="P1585" i="58"/>
  <c r="P1263" i="58"/>
  <c r="S1263" i="58"/>
  <c r="P43" i="58"/>
  <c r="P59" i="58"/>
  <c r="P236" i="58"/>
  <c r="P243" i="58"/>
  <c r="P293" i="58"/>
  <c r="P310" i="58"/>
  <c r="P337" i="58"/>
  <c r="P342" i="58"/>
  <c r="P345" i="58"/>
  <c r="P361" i="58"/>
  <c r="P373" i="58"/>
  <c r="P494" i="58"/>
  <c r="P503" i="58"/>
  <c r="P531" i="58"/>
  <c r="P584" i="58"/>
  <c r="P644" i="58"/>
  <c r="P708" i="58"/>
  <c r="P759" i="58"/>
  <c r="S843" i="58"/>
  <c r="P905" i="58"/>
  <c r="P921" i="58"/>
  <c r="P937" i="58"/>
  <c r="P953" i="58"/>
  <c r="P969" i="58"/>
  <c r="S1016" i="58"/>
  <c r="P1016" i="58"/>
  <c r="P1104" i="58"/>
  <c r="S1104" i="58"/>
  <c r="P1229" i="58"/>
  <c r="S1229" i="58"/>
  <c r="S1398" i="58"/>
  <c r="P1398" i="58"/>
  <c r="P1534" i="58"/>
  <c r="S1534" i="58"/>
  <c r="S1567" i="58"/>
  <c r="P1567" i="58"/>
  <c r="S1033" i="58"/>
  <c r="P1033" i="58"/>
  <c r="P1240" i="58"/>
  <c r="S1240" i="58"/>
  <c r="S34" i="58"/>
  <c r="S38" i="58"/>
  <c r="S54" i="58"/>
  <c r="S101" i="58"/>
  <c r="S258" i="58"/>
  <c r="S371" i="58"/>
  <c r="S420" i="58"/>
  <c r="P424" i="58"/>
  <c r="S479" i="58"/>
  <c r="P487" i="58"/>
  <c r="P507" i="58"/>
  <c r="P566" i="58"/>
  <c r="S571" i="58"/>
  <c r="P595" i="58"/>
  <c r="P659" i="58"/>
  <c r="P723" i="58"/>
  <c r="S766" i="58"/>
  <c r="P772" i="58"/>
  <c r="S779" i="58"/>
  <c r="S790" i="58"/>
  <c r="S810" i="58"/>
  <c r="S830" i="58"/>
  <c r="P903" i="58"/>
  <c r="P919" i="58"/>
  <c r="P935" i="58"/>
  <c r="P951" i="58"/>
  <c r="P967" i="58"/>
  <c r="S979" i="58"/>
  <c r="P979" i="58"/>
  <c r="S988" i="58"/>
  <c r="P988" i="58"/>
  <c r="P1202" i="58"/>
  <c r="S1202" i="58"/>
  <c r="P1289" i="58"/>
  <c r="S1289" i="58"/>
  <c r="P1297" i="58"/>
  <c r="S1297" i="58"/>
  <c r="S1340" i="58"/>
  <c r="P1340" i="58"/>
  <c r="S1458" i="58"/>
  <c r="P1458" i="58"/>
  <c r="P1493" i="58"/>
  <c r="S1493" i="58"/>
  <c r="S1535" i="58"/>
  <c r="P1535" i="58"/>
  <c r="P1499" i="58"/>
  <c r="S1499" i="58"/>
  <c r="P31" i="58"/>
  <c r="S52" i="58"/>
  <c r="S92" i="58"/>
  <c r="P265" i="58"/>
  <c r="P305" i="58"/>
  <c r="S330" i="58"/>
  <c r="P334" i="58"/>
  <c r="P363" i="58"/>
  <c r="P382" i="58"/>
  <c r="S393" i="58"/>
  <c r="S409" i="58"/>
  <c r="S435" i="58"/>
  <c r="S444" i="58"/>
  <c r="S467" i="58"/>
  <c r="P478" i="58"/>
  <c r="S542" i="58"/>
  <c r="S602" i="58"/>
  <c r="S615" i="58"/>
  <c r="S626" i="58"/>
  <c r="S666" i="58"/>
  <c r="S679" i="58"/>
  <c r="S690" i="58"/>
  <c r="S730" i="58"/>
  <c r="S743" i="58"/>
  <c r="S754" i="58"/>
  <c r="S799" i="58"/>
  <c r="S814" i="58"/>
  <c r="S819" i="58"/>
  <c r="S828" i="58"/>
  <c r="S1009" i="58"/>
  <c r="P1009" i="58"/>
  <c r="P1222" i="58"/>
  <c r="S1222" i="58"/>
  <c r="P1330" i="58"/>
  <c r="S1330" i="58"/>
  <c r="P1451" i="58"/>
  <c r="S1451" i="58"/>
  <c r="P1159" i="58"/>
  <c r="S1159" i="58"/>
  <c r="P1321" i="58"/>
  <c r="S1321" i="58"/>
  <c r="P55" i="58"/>
  <c r="S66" i="58"/>
  <c r="P75" i="58"/>
  <c r="P100" i="58"/>
  <c r="S109" i="58"/>
  <c r="S254" i="58"/>
  <c r="P257" i="58"/>
  <c r="P259" i="58"/>
  <c r="P309" i="58"/>
  <c r="S319" i="58"/>
  <c r="P321" i="58"/>
  <c r="S327" i="58"/>
  <c r="P329" i="58"/>
  <c r="P336" i="58"/>
  <c r="P341" i="58"/>
  <c r="P344" i="58"/>
  <c r="P360" i="58"/>
  <c r="S439" i="58"/>
  <c r="S476" i="58"/>
  <c r="P491" i="58"/>
  <c r="S496" i="58"/>
  <c r="S522" i="58"/>
  <c r="S551" i="58"/>
  <c r="S606" i="58"/>
  <c r="S635" i="58"/>
  <c r="S650" i="58"/>
  <c r="S670" i="58"/>
  <c r="S699" i="58"/>
  <c r="S714" i="58"/>
  <c r="S734" i="58"/>
  <c r="S977" i="58"/>
  <c r="P977" i="58"/>
  <c r="S985" i="58"/>
  <c r="P985" i="58"/>
  <c r="P1090" i="58"/>
  <c r="S1090" i="58"/>
  <c r="P1215" i="58"/>
  <c r="S1215" i="58"/>
  <c r="P1254" i="58"/>
  <c r="S1254" i="58"/>
  <c r="P1337" i="58"/>
  <c r="S1337" i="58"/>
  <c r="P1558" i="58"/>
  <c r="S1558" i="58"/>
  <c r="P1597" i="58"/>
  <c r="S1597" i="58"/>
  <c r="S277" i="58"/>
  <c r="S284" i="58"/>
  <c r="S358" i="58"/>
  <c r="S370" i="58"/>
  <c r="S375" i="58"/>
  <c r="S417" i="58"/>
  <c r="S452" i="58"/>
  <c r="P550" i="58"/>
  <c r="P563" i="58"/>
  <c r="P572" i="58"/>
  <c r="S599" i="58"/>
  <c r="S694" i="58"/>
  <c r="P897" i="58"/>
  <c r="P913" i="58"/>
  <c r="P929" i="58"/>
  <c r="P945" i="58"/>
  <c r="P961" i="58"/>
  <c r="S993" i="58"/>
  <c r="P993" i="58"/>
  <c r="S1000" i="58"/>
  <c r="S1024" i="58"/>
  <c r="S1036" i="58"/>
  <c r="P1036" i="58"/>
  <c r="S1040" i="58"/>
  <c r="P1040" i="58"/>
  <c r="S1068" i="58"/>
  <c r="P1068" i="58"/>
  <c r="P1277" i="58"/>
  <c r="S1277" i="58"/>
  <c r="S1324" i="58"/>
  <c r="P1324" i="58"/>
  <c r="S1430" i="58"/>
  <c r="P1430" i="58"/>
  <c r="S1470" i="58"/>
  <c r="S1552" i="58"/>
  <c r="P1552" i="58"/>
  <c r="S1559" i="58"/>
  <c r="P1559" i="58"/>
  <c r="P1267" i="58"/>
  <c r="S1267" i="58"/>
  <c r="P49" i="58"/>
  <c r="P67" i="58"/>
  <c r="S707" i="58"/>
  <c r="S751" i="58"/>
  <c r="S758" i="58"/>
  <c r="S798" i="58"/>
  <c r="P804" i="58"/>
  <c r="P895" i="58"/>
  <c r="P911" i="58"/>
  <c r="S983" i="58"/>
  <c r="P983" i="58"/>
  <c r="P1087" i="58"/>
  <c r="S1087" i="58"/>
  <c r="P1208" i="58"/>
  <c r="S1208" i="58"/>
  <c r="S1352" i="58"/>
  <c r="S1511" i="58"/>
  <c r="S1591" i="58"/>
  <c r="P1591" i="58"/>
  <c r="P1013" i="58"/>
  <c r="S1022" i="58"/>
  <c r="S1034" i="58"/>
  <c r="P1056" i="58"/>
  <c r="S1146" i="58"/>
  <c r="S1178" i="58"/>
  <c r="S1192" i="58"/>
  <c r="S1199" i="58"/>
  <c r="S1206" i="58"/>
  <c r="S1213" i="58"/>
  <c r="S1251" i="58"/>
  <c r="S1261" i="58"/>
  <c r="S1274" i="58"/>
  <c r="S1298" i="58"/>
  <c r="S1301" i="58"/>
  <c r="S1313" i="58"/>
  <c r="S1322" i="58"/>
  <c r="P1392" i="58"/>
  <c r="P992" i="58"/>
  <c r="P1001" i="58"/>
  <c r="P1004" i="58"/>
  <c r="P1025" i="58"/>
  <c r="P1032" i="58"/>
  <c r="S1050" i="58"/>
  <c r="S1098" i="58"/>
  <c r="S1119" i="58"/>
  <c r="S1122" i="58"/>
  <c r="S1136" i="58"/>
  <c r="S1143" i="58"/>
  <c r="S1175" i="58"/>
  <c r="S1234" i="58"/>
  <c r="S1248" i="58"/>
  <c r="S1258" i="58"/>
  <c r="S1281" i="58"/>
  <c r="P1284" i="58"/>
  <c r="P1296" i="58"/>
  <c r="P1320" i="58"/>
  <c r="S1353" i="58"/>
  <c r="P1356" i="58"/>
  <c r="S1362" i="58"/>
  <c r="S1442" i="58"/>
  <c r="P1456" i="58"/>
  <c r="P1462" i="58"/>
  <c r="P1478" i="58"/>
  <c r="S1487" i="58"/>
  <c r="P1513" i="58"/>
  <c r="S1520" i="58"/>
  <c r="S1525" i="58"/>
  <c r="S1544" i="58"/>
  <c r="S1575" i="58"/>
  <c r="S1586" i="58"/>
  <c r="S1598" i="58"/>
  <c r="S986" i="58"/>
  <c r="P1029" i="58"/>
  <c r="S1038" i="58"/>
  <c r="P1041" i="58"/>
  <c r="S1088" i="58"/>
  <c r="S1095" i="58"/>
  <c r="S1154" i="58"/>
  <c r="S1186" i="58"/>
  <c r="S1224" i="58"/>
  <c r="S1231" i="58"/>
  <c r="S1238" i="58"/>
  <c r="S1265" i="58"/>
  <c r="S1290" i="58"/>
  <c r="S1293" i="58"/>
  <c r="S1317" i="58"/>
  <c r="S1329" i="58"/>
  <c r="S1338" i="58"/>
  <c r="P23" i="58"/>
  <c r="P28" i="58"/>
  <c r="P45" i="58"/>
  <c r="P47" i="58"/>
  <c r="P53" i="58"/>
  <c r="P61" i="58"/>
  <c r="S70" i="58"/>
  <c r="P81" i="58"/>
  <c r="S86" i="58"/>
  <c r="S94" i="58"/>
  <c r="P99" i="58"/>
  <c r="P107" i="58"/>
  <c r="S239" i="58"/>
  <c r="P239" i="58"/>
  <c r="P262" i="58"/>
  <c r="S262" i="58"/>
  <c r="S281" i="58"/>
  <c r="P281" i="58"/>
  <c r="S356" i="58"/>
  <c r="P356" i="58"/>
  <c r="S567" i="58"/>
  <c r="P567" i="58"/>
  <c r="P806" i="58"/>
  <c r="S806" i="58"/>
  <c r="S1046" i="58"/>
  <c r="P1046" i="58"/>
  <c r="S1055" i="58"/>
  <c r="P1055" i="58"/>
  <c r="P1079" i="58"/>
  <c r="S1079" i="58"/>
  <c r="S308" i="58"/>
  <c r="P308" i="58"/>
  <c r="S436" i="58"/>
  <c r="P436" i="58"/>
  <c r="S102" i="58"/>
  <c r="S311" i="58"/>
  <c r="S354" i="58"/>
  <c r="S359" i="58"/>
  <c r="P431" i="58"/>
  <c r="S431" i="58"/>
  <c r="S463" i="58"/>
  <c r="P463" i="58"/>
  <c r="S538" i="58"/>
  <c r="P538" i="58"/>
  <c r="S556" i="58"/>
  <c r="P556" i="58"/>
  <c r="P642" i="58"/>
  <c r="S642" i="58"/>
  <c r="P706" i="58"/>
  <c r="S706" i="58"/>
  <c r="S991" i="58"/>
  <c r="P991" i="58"/>
  <c r="S295" i="58"/>
  <c r="P295" i="58"/>
  <c r="S484" i="58"/>
  <c r="P484" i="58"/>
  <c r="S1039" i="58"/>
  <c r="P1039" i="58"/>
  <c r="P1096" i="58"/>
  <c r="S1096" i="58"/>
  <c r="S1318" i="58"/>
  <c r="P1318" i="58"/>
  <c r="S1546" i="58"/>
  <c r="P1546" i="58"/>
  <c r="P87" i="58"/>
  <c r="P95" i="58"/>
  <c r="S245" i="58"/>
  <c r="S269" i="58"/>
  <c r="S655" i="58"/>
  <c r="P655" i="58"/>
  <c r="S719" i="58"/>
  <c r="P719" i="58"/>
  <c r="P770" i="58"/>
  <c r="S770" i="58"/>
  <c r="S364" i="58"/>
  <c r="P364" i="58"/>
  <c r="P1086" i="58"/>
  <c r="S1086" i="58"/>
  <c r="P103" i="58"/>
  <c r="S252" i="58"/>
  <c r="S263" i="58"/>
  <c r="P263" i="58"/>
  <c r="S338" i="58"/>
  <c r="S340" i="58"/>
  <c r="P340" i="58"/>
  <c r="S348" i="58"/>
  <c r="P348" i="58"/>
  <c r="S351" i="58"/>
  <c r="S380" i="58"/>
  <c r="P380" i="58"/>
  <c r="S383" i="58"/>
  <c r="S404" i="58"/>
  <c r="P404" i="58"/>
  <c r="P586" i="58"/>
  <c r="S586" i="58"/>
  <c r="S604" i="58"/>
  <c r="P604" i="58"/>
  <c r="S668" i="58"/>
  <c r="P668" i="58"/>
  <c r="S732" i="58"/>
  <c r="P732" i="58"/>
  <c r="S783" i="58"/>
  <c r="P783" i="58"/>
  <c r="S832" i="58"/>
  <c r="P832" i="58"/>
  <c r="S998" i="58"/>
  <c r="P998" i="58"/>
  <c r="S1007" i="58"/>
  <c r="P1007" i="58"/>
  <c r="S1030" i="58"/>
  <c r="P1030" i="58"/>
  <c r="S237" i="58"/>
  <c r="P294" i="58"/>
  <c r="S294" i="58"/>
  <c r="S303" i="58"/>
  <c r="P303" i="58"/>
  <c r="S322" i="58"/>
  <c r="S324" i="58"/>
  <c r="P324" i="58"/>
  <c r="S332" i="58"/>
  <c r="P332" i="58"/>
  <c r="S335" i="58"/>
  <c r="S346" i="58"/>
  <c r="S372" i="58"/>
  <c r="P372" i="58"/>
  <c r="S378" i="58"/>
  <c r="P397" i="58"/>
  <c r="S397" i="58"/>
  <c r="S498" i="58"/>
  <c r="P498" i="58"/>
  <c r="S524" i="58"/>
  <c r="P524" i="58"/>
  <c r="S535" i="58"/>
  <c r="P535" i="58"/>
  <c r="S619" i="58"/>
  <c r="P619" i="58"/>
  <c r="S683" i="58"/>
  <c r="P683" i="58"/>
  <c r="S747" i="58"/>
  <c r="P747" i="58"/>
  <c r="P1166" i="58"/>
  <c r="S1166" i="58"/>
  <c r="P1232" i="58"/>
  <c r="S1232" i="58"/>
  <c r="S1440" i="58"/>
  <c r="P1440" i="58"/>
  <c r="S22" i="58"/>
  <c r="S316" i="58"/>
  <c r="P316" i="58"/>
  <c r="P570" i="58"/>
  <c r="S570" i="58"/>
  <c r="S796" i="58"/>
  <c r="P796" i="58"/>
  <c r="S1014" i="58"/>
  <c r="P1014" i="58"/>
  <c r="S1023" i="58"/>
  <c r="P1023" i="58"/>
  <c r="S495" i="58"/>
  <c r="P495" i="58"/>
  <c r="P1110" i="58"/>
  <c r="S1110" i="58"/>
  <c r="P1194" i="58"/>
  <c r="S1194" i="58"/>
  <c r="S1454" i="58"/>
  <c r="P1454" i="58"/>
  <c r="S249" i="58"/>
  <c r="P249" i="58"/>
  <c r="S271" i="58"/>
  <c r="P271" i="58"/>
  <c r="S466" i="58"/>
  <c r="P466" i="58"/>
  <c r="P614" i="58"/>
  <c r="S614" i="58"/>
  <c r="P678" i="58"/>
  <c r="S678" i="58"/>
  <c r="P742" i="58"/>
  <c r="S742" i="58"/>
  <c r="S811" i="58"/>
  <c r="P811" i="58"/>
  <c r="S286" i="58"/>
  <c r="P1191" i="58"/>
  <c r="S1191" i="58"/>
  <c r="P1205" i="58"/>
  <c r="S1205" i="58"/>
  <c r="P1273" i="58"/>
  <c r="S1273" i="58"/>
  <c r="P1343" i="58"/>
  <c r="S1343" i="58"/>
  <c r="P1391" i="58"/>
  <c r="S1391" i="58"/>
  <c r="S1517" i="58"/>
  <c r="P1517" i="58"/>
  <c r="S267" i="58"/>
  <c r="S275" i="58"/>
  <c r="P279" i="58"/>
  <c r="P285" i="58"/>
  <c r="P289" i="58"/>
  <c r="P291" i="58"/>
  <c r="S292" i="58"/>
  <c r="S315" i="58"/>
  <c r="P317" i="58"/>
  <c r="P333" i="58"/>
  <c r="P349" i="58"/>
  <c r="P365" i="58"/>
  <c r="P381" i="58"/>
  <c r="P416" i="58"/>
  <c r="P448" i="58"/>
  <c r="P472" i="58"/>
  <c r="P486" i="58"/>
  <c r="P492" i="58"/>
  <c r="P504" i="58"/>
  <c r="P526" i="58"/>
  <c r="P532" i="58"/>
  <c r="P544" i="58"/>
  <c r="P558" i="58"/>
  <c r="P564" i="58"/>
  <c r="P575" i="58"/>
  <c r="P583" i="58"/>
  <c r="P611" i="58"/>
  <c r="P647" i="58"/>
  <c r="P660" i="58"/>
  <c r="P675" i="58"/>
  <c r="P711" i="58"/>
  <c r="P724" i="58"/>
  <c r="P739" i="58"/>
  <c r="P775" i="58"/>
  <c r="P788" i="58"/>
  <c r="P803" i="58"/>
  <c r="P816" i="58"/>
  <c r="P824" i="58"/>
  <c r="P840" i="58"/>
  <c r="P989" i="58"/>
  <c r="P996" i="58"/>
  <c r="P1005" i="58"/>
  <c r="P1012" i="58"/>
  <c r="P1021" i="58"/>
  <c r="P1028" i="58"/>
  <c r="P1037" i="58"/>
  <c r="P1044" i="58"/>
  <c r="P1053" i="58"/>
  <c r="P1118" i="58"/>
  <c r="S1118" i="58"/>
  <c r="P1128" i="58"/>
  <c r="S1128" i="58"/>
  <c r="P1142" i="58"/>
  <c r="S1142" i="58"/>
  <c r="P1174" i="58"/>
  <c r="S1174" i="58"/>
  <c r="P1226" i="58"/>
  <c r="S1226" i="58"/>
  <c r="S1286" i="58"/>
  <c r="P1286" i="58"/>
  <c r="P1295" i="58"/>
  <c r="S1295" i="58"/>
  <c r="S1334" i="58"/>
  <c r="P1334" i="58"/>
  <c r="S1553" i="58"/>
  <c r="P1553" i="58"/>
  <c r="S1568" i="58"/>
  <c r="P1568" i="58"/>
  <c r="S1607" i="58"/>
  <c r="P1607" i="58"/>
  <c r="P352" i="58"/>
  <c r="P368" i="58"/>
  <c r="P384" i="58"/>
  <c r="P428" i="58"/>
  <c r="P474" i="58"/>
  <c r="P480" i="58"/>
  <c r="P483" i="58"/>
  <c r="P506" i="58"/>
  <c r="P520" i="58"/>
  <c r="P523" i="58"/>
  <c r="P546" i="58"/>
  <c r="P552" i="58"/>
  <c r="P555" i="58"/>
  <c r="P603" i="58"/>
  <c r="P639" i="58"/>
  <c r="P652" i="58"/>
  <c r="P667" i="58"/>
  <c r="P703" i="58"/>
  <c r="P716" i="58"/>
  <c r="P731" i="58"/>
  <c r="P767" i="58"/>
  <c r="P780" i="58"/>
  <c r="P795" i="58"/>
  <c r="P987" i="58"/>
  <c r="P994" i="58"/>
  <c r="P1003" i="58"/>
  <c r="P1010" i="58"/>
  <c r="P1019" i="58"/>
  <c r="P1026" i="58"/>
  <c r="P1035" i="58"/>
  <c r="P1042" i="58"/>
  <c r="P1051" i="58"/>
  <c r="P1058" i="58"/>
  <c r="S1061" i="58"/>
  <c r="S1067" i="58"/>
  <c r="S1070" i="58"/>
  <c r="S1073" i="58"/>
  <c r="P1080" i="58"/>
  <c r="S1080" i="58"/>
  <c r="P1094" i="58"/>
  <c r="S1094" i="58"/>
  <c r="P1223" i="58"/>
  <c r="S1223" i="58"/>
  <c r="P1237" i="58"/>
  <c r="S1237" i="58"/>
  <c r="P1359" i="58"/>
  <c r="S1359" i="58"/>
  <c r="S1388" i="58"/>
  <c r="P1388" i="58"/>
  <c r="S1500" i="58"/>
  <c r="P1500" i="58"/>
  <c r="P1150" i="58"/>
  <c r="S1150" i="58"/>
  <c r="P1182" i="58"/>
  <c r="S1182" i="58"/>
  <c r="S1350" i="58"/>
  <c r="P1350" i="58"/>
  <c r="P1481" i="58"/>
  <c r="S1481" i="58"/>
  <c r="P1497" i="58"/>
  <c r="S1497" i="58"/>
  <c r="P468" i="58"/>
  <c r="P500" i="58"/>
  <c r="P540" i="58"/>
  <c r="P636" i="58"/>
  <c r="P700" i="58"/>
  <c r="P764" i="58"/>
  <c r="P815" i="58"/>
  <c r="P823" i="58"/>
  <c r="P839" i="58"/>
  <c r="P999" i="58"/>
  <c r="P1015" i="58"/>
  <c r="P1031" i="58"/>
  <c r="P1047" i="58"/>
  <c r="P1102" i="58"/>
  <c r="S1102" i="58"/>
  <c r="P1112" i="58"/>
  <c r="S1112" i="58"/>
  <c r="P1126" i="58"/>
  <c r="S1126" i="58"/>
  <c r="P1311" i="58"/>
  <c r="S1311" i="58"/>
  <c r="S1494" i="58"/>
  <c r="P1494" i="58"/>
  <c r="S1531" i="58"/>
  <c r="P1531" i="58"/>
  <c r="P1550" i="58"/>
  <c r="S1550" i="58"/>
  <c r="P488" i="58"/>
  <c r="P528" i="58"/>
  <c r="P560" i="58"/>
  <c r="P592" i="58"/>
  <c r="P628" i="58"/>
  <c r="P692" i="58"/>
  <c r="P756" i="58"/>
  <c r="P1078" i="58"/>
  <c r="S1078" i="58"/>
  <c r="P1158" i="58"/>
  <c r="S1158" i="58"/>
  <c r="P1200" i="58"/>
  <c r="S1200" i="58"/>
  <c r="P1214" i="58"/>
  <c r="S1214" i="58"/>
  <c r="P1262" i="58"/>
  <c r="S1262" i="58"/>
  <c r="S1302" i="58"/>
  <c r="P1302" i="58"/>
  <c r="P1475" i="58"/>
  <c r="S1475" i="58"/>
  <c r="P1491" i="58"/>
  <c r="S1491" i="58"/>
  <c r="P1505" i="58"/>
  <c r="S1505" i="58"/>
  <c r="S1561" i="58"/>
  <c r="P1561" i="58"/>
  <c r="S1603" i="58"/>
  <c r="P1603" i="58"/>
  <c r="P255" i="58"/>
  <c r="P312" i="58"/>
  <c r="S413" i="58"/>
  <c r="S447" i="58"/>
  <c r="P490" i="58"/>
  <c r="P530" i="58"/>
  <c r="P562" i="58"/>
  <c r="S580" i="58"/>
  <c r="S610" i="58"/>
  <c r="P620" i="58"/>
  <c r="S646" i="58"/>
  <c r="S674" i="58"/>
  <c r="P684" i="58"/>
  <c r="S710" i="58"/>
  <c r="S738" i="58"/>
  <c r="P748" i="58"/>
  <c r="S774" i="58"/>
  <c r="S802" i="58"/>
  <c r="P812" i="58"/>
  <c r="P995" i="58"/>
  <c r="P1011" i="58"/>
  <c r="P1027" i="58"/>
  <c r="P1043" i="58"/>
  <c r="P1134" i="58"/>
  <c r="S1134" i="58"/>
  <c r="P1259" i="58"/>
  <c r="S1259" i="58"/>
  <c r="P1327" i="58"/>
  <c r="S1327" i="58"/>
  <c r="S1376" i="58"/>
  <c r="P1376" i="58"/>
  <c r="P1581" i="58"/>
  <c r="S1581" i="58"/>
  <c r="S1309" i="58"/>
  <c r="P1316" i="58"/>
  <c r="S1325" i="58"/>
  <c r="P1332" i="58"/>
  <c r="S1341" i="58"/>
  <c r="P1348" i="58"/>
  <c r="S1357" i="58"/>
  <c r="P1394" i="58"/>
  <c r="S1403" i="58"/>
  <c r="P1414" i="58"/>
  <c r="S1417" i="58"/>
  <c r="P1420" i="58"/>
  <c r="S1423" i="58"/>
  <c r="P1446" i="58"/>
  <c r="S1152" i="58"/>
  <c r="S1168" i="58"/>
  <c r="S1184" i="58"/>
  <c r="S1221" i="58"/>
  <c r="S1230" i="58"/>
  <c r="S1239" i="58"/>
  <c r="S1242" i="58"/>
  <c r="S1257" i="58"/>
  <c r="S1271" i="58"/>
  <c r="S1291" i="58"/>
  <c r="S1307" i="58"/>
  <c r="S1323" i="58"/>
  <c r="S1339" i="58"/>
  <c r="S1355" i="58"/>
  <c r="S1397" i="58"/>
  <c r="P1406" i="58"/>
  <c r="S1411" i="58"/>
  <c r="S1435" i="58"/>
  <c r="S1443" i="58"/>
  <c r="S1479" i="58"/>
  <c r="S1514" i="58"/>
  <c r="S1532" i="58"/>
  <c r="S1604" i="58"/>
  <c r="S1255" i="58"/>
  <c r="S1266" i="58"/>
  <c r="S1269" i="58"/>
  <c r="S1280" i="58"/>
  <c r="S1287" i="58"/>
  <c r="P1294" i="58"/>
  <c r="S1303" i="58"/>
  <c r="P1310" i="58"/>
  <c r="S1319" i="58"/>
  <c r="P1326" i="58"/>
  <c r="S1335" i="58"/>
  <c r="P1342" i="58"/>
  <c r="S1351" i="58"/>
  <c r="P1358" i="58"/>
  <c r="S1401" i="58"/>
  <c r="P1404" i="58"/>
  <c r="P1424" i="58"/>
  <c r="S1433" i="58"/>
  <c r="S1450" i="58"/>
  <c r="S1455" i="58"/>
  <c r="S1463" i="58"/>
  <c r="P1474" i="58"/>
  <c r="P1490" i="58"/>
  <c r="P1504" i="58"/>
  <c r="P1515" i="58"/>
  <c r="P1519" i="58"/>
  <c r="P1522" i="58"/>
  <c r="P1529" i="58"/>
  <c r="P1555" i="58"/>
  <c r="S1574" i="58"/>
  <c r="P1593" i="58"/>
  <c r="P1605" i="58"/>
  <c r="S1144" i="58"/>
  <c r="S1160" i="58"/>
  <c r="S1176" i="58"/>
  <c r="S1189" i="58"/>
  <c r="S1198" i="58"/>
  <c r="S1207" i="58"/>
  <c r="S1210" i="58"/>
  <c r="S1216" i="58"/>
  <c r="S1247" i="58"/>
  <c r="S1250" i="58"/>
  <c r="S1253" i="58"/>
  <c r="S1264" i="58"/>
  <c r="S1275" i="58"/>
  <c r="S1278" i="58"/>
  <c r="S1283" i="58"/>
  <c r="S1299" i="58"/>
  <c r="S1315" i="58"/>
  <c r="S1331" i="58"/>
  <c r="S1347" i="58"/>
  <c r="S1363" i="58"/>
  <c r="P1378" i="58"/>
  <c r="P1416" i="58"/>
  <c r="S1419" i="58"/>
  <c r="S1427" i="58"/>
  <c r="P1448" i="58"/>
  <c r="S1461" i="58"/>
  <c r="S1467" i="58"/>
  <c r="S1483" i="58"/>
  <c r="S1516" i="58"/>
  <c r="P1538" i="58"/>
  <c r="S1560" i="58"/>
  <c r="P1579" i="58"/>
  <c r="S1590" i="58"/>
  <c r="S1594" i="58"/>
  <c r="P1594" i="58"/>
  <c r="S1606" i="58"/>
  <c r="S33" i="58"/>
  <c r="P33" i="58"/>
  <c r="S398" i="58"/>
  <c r="P398" i="58"/>
  <c r="S414" i="58"/>
  <c r="P414" i="58"/>
  <c r="P1217" i="58"/>
  <c r="S1217" i="58"/>
  <c r="S406" i="58"/>
  <c r="P406" i="58"/>
  <c r="S422" i="58"/>
  <c r="P422" i="58"/>
  <c r="S442" i="58"/>
  <c r="P442" i="58"/>
  <c r="P582" i="58"/>
  <c r="S582" i="58"/>
  <c r="S597" i="58"/>
  <c r="P597" i="58"/>
  <c r="S664" i="58"/>
  <c r="P664" i="58"/>
  <c r="S728" i="58"/>
  <c r="P728" i="58"/>
  <c r="S792" i="58"/>
  <c r="P792" i="58"/>
  <c r="P1081" i="58"/>
  <c r="S1081" i="58"/>
  <c r="P1097" i="58"/>
  <c r="S1097" i="58"/>
  <c r="P1113" i="58"/>
  <c r="S1113" i="58"/>
  <c r="P1129" i="58"/>
  <c r="S1129" i="58"/>
  <c r="P1145" i="58"/>
  <c r="S1145" i="58"/>
  <c r="P1161" i="58"/>
  <c r="S1161" i="58"/>
  <c r="P1177" i="58"/>
  <c r="S1177" i="58"/>
  <c r="P1211" i="58"/>
  <c r="S1211" i="58"/>
  <c r="P21" i="58"/>
  <c r="P24" i="58"/>
  <c r="S36" i="58"/>
  <c r="S42" i="58"/>
  <c r="S48" i="58"/>
  <c r="P48" i="58"/>
  <c r="P65" i="58"/>
  <c r="S74" i="58"/>
  <c r="S80" i="58"/>
  <c r="P80" i="58"/>
  <c r="P97" i="58"/>
  <c r="S106" i="58"/>
  <c r="S240" i="58"/>
  <c r="P240" i="58"/>
  <c r="S266" i="58"/>
  <c r="S272" i="58"/>
  <c r="P272" i="58"/>
  <c r="S298" i="58"/>
  <c r="S304" i="58"/>
  <c r="P304" i="58"/>
  <c r="S437" i="58"/>
  <c r="P437" i="58"/>
  <c r="S656" i="58"/>
  <c r="P656" i="58"/>
  <c r="S720" i="58"/>
  <c r="P720" i="58"/>
  <c r="S784" i="58"/>
  <c r="P784" i="58"/>
  <c r="S434" i="58"/>
  <c r="P434" i="58"/>
  <c r="S449" i="58"/>
  <c r="P449" i="58"/>
  <c r="S712" i="58"/>
  <c r="P712" i="58"/>
  <c r="S834" i="58"/>
  <c r="P834" i="58"/>
  <c r="S29" i="58"/>
  <c r="P29" i="58"/>
  <c r="P32" i="58"/>
  <c r="S37" i="58"/>
  <c r="P37" i="58"/>
  <c r="P41" i="58"/>
  <c r="S50" i="58"/>
  <c r="S56" i="58"/>
  <c r="P56" i="58"/>
  <c r="P73" i="58"/>
  <c r="S82" i="58"/>
  <c r="S88" i="58"/>
  <c r="P88" i="58"/>
  <c r="P105" i="58"/>
  <c r="S242" i="58"/>
  <c r="S248" i="58"/>
  <c r="P248" i="58"/>
  <c r="S274" i="58"/>
  <c r="S280" i="58"/>
  <c r="P280" i="58"/>
  <c r="S306" i="58"/>
  <c r="S395" i="58"/>
  <c r="S403" i="58"/>
  <c r="S411" i="58"/>
  <c r="S419" i="58"/>
  <c r="S427" i="58"/>
  <c r="S429" i="58"/>
  <c r="P429" i="58"/>
  <c r="S446" i="58"/>
  <c r="P446" i="58"/>
  <c r="S640" i="58"/>
  <c r="P640" i="58"/>
  <c r="S704" i="58"/>
  <c r="P704" i="58"/>
  <c r="S768" i="58"/>
  <c r="P768" i="58"/>
  <c r="P1227" i="58"/>
  <c r="S1227" i="58"/>
  <c r="S1602" i="58"/>
  <c r="P1602" i="58"/>
  <c r="O2" i="58"/>
  <c r="P20" i="58"/>
  <c r="S46" i="58"/>
  <c r="S78" i="58"/>
  <c r="S238" i="58"/>
  <c r="S270" i="58"/>
  <c r="S302" i="58"/>
  <c r="S394" i="58"/>
  <c r="P394" i="58"/>
  <c r="S402" i="58"/>
  <c r="P402" i="58"/>
  <c r="S410" i="58"/>
  <c r="P410" i="58"/>
  <c r="S418" i="58"/>
  <c r="P418" i="58"/>
  <c r="S426" i="58"/>
  <c r="P426" i="58"/>
  <c r="S441" i="58"/>
  <c r="P441" i="58"/>
  <c r="S573" i="58"/>
  <c r="P573" i="58"/>
  <c r="S596" i="58"/>
  <c r="P596" i="58"/>
  <c r="S632" i="58"/>
  <c r="P632" i="58"/>
  <c r="S696" i="58"/>
  <c r="P696" i="58"/>
  <c r="S760" i="58"/>
  <c r="P760" i="58"/>
  <c r="S1062" i="58"/>
  <c r="P1062" i="58"/>
  <c r="S26" i="58"/>
  <c r="S58" i="58"/>
  <c r="S64" i="58"/>
  <c r="P64" i="58"/>
  <c r="S90" i="58"/>
  <c r="S96" i="58"/>
  <c r="P96" i="58"/>
  <c r="S250" i="58"/>
  <c r="S256" i="58"/>
  <c r="P256" i="58"/>
  <c r="S282" i="58"/>
  <c r="S288" i="58"/>
  <c r="P288" i="58"/>
  <c r="S438" i="58"/>
  <c r="P438" i="58"/>
  <c r="S624" i="58"/>
  <c r="P624" i="58"/>
  <c r="S688" i="58"/>
  <c r="P688" i="58"/>
  <c r="S752" i="58"/>
  <c r="P752" i="58"/>
  <c r="S648" i="58"/>
  <c r="P648" i="58"/>
  <c r="P1429" i="58"/>
  <c r="S1429" i="58"/>
  <c r="S1595" i="58"/>
  <c r="P1595" i="58"/>
  <c r="P25" i="58"/>
  <c r="S433" i="58"/>
  <c r="P433" i="58"/>
  <c r="S450" i="58"/>
  <c r="P450" i="58"/>
  <c r="S588" i="58"/>
  <c r="P588" i="58"/>
  <c r="P590" i="58"/>
  <c r="S590" i="58"/>
  <c r="S616" i="58"/>
  <c r="P616" i="58"/>
  <c r="S680" i="58"/>
  <c r="P680" i="58"/>
  <c r="S744" i="58"/>
  <c r="P744" i="58"/>
  <c r="S808" i="58"/>
  <c r="P808" i="58"/>
  <c r="P827" i="58"/>
  <c r="S827" i="58"/>
  <c r="S776" i="58"/>
  <c r="P776" i="58"/>
  <c r="P1233" i="58"/>
  <c r="S1233" i="58"/>
  <c r="S40" i="58"/>
  <c r="P40" i="58"/>
  <c r="P57" i="58"/>
  <c r="S72" i="58"/>
  <c r="P72" i="58"/>
  <c r="P89" i="58"/>
  <c r="S104" i="58"/>
  <c r="P104" i="58"/>
  <c r="S264" i="58"/>
  <c r="P264" i="58"/>
  <c r="S296" i="58"/>
  <c r="P296" i="58"/>
  <c r="S399" i="58"/>
  <c r="S407" i="58"/>
  <c r="S415" i="58"/>
  <c r="S423" i="58"/>
  <c r="S430" i="58"/>
  <c r="P430" i="58"/>
  <c r="S445" i="58"/>
  <c r="P445" i="58"/>
  <c r="S608" i="58"/>
  <c r="P608" i="58"/>
  <c r="S672" i="58"/>
  <c r="P672" i="58"/>
  <c r="S736" i="58"/>
  <c r="P736" i="58"/>
  <c r="S800" i="58"/>
  <c r="P800" i="58"/>
  <c r="S821" i="58"/>
  <c r="P821" i="58"/>
  <c r="S473" i="58"/>
  <c r="P473" i="58"/>
  <c r="S489" i="58"/>
  <c r="P489" i="58"/>
  <c r="S505" i="58"/>
  <c r="P505" i="58"/>
  <c r="S529" i="58"/>
  <c r="P529" i="58"/>
  <c r="S545" i="58"/>
  <c r="P545" i="58"/>
  <c r="S561" i="58"/>
  <c r="P561" i="58"/>
  <c r="S574" i="58"/>
  <c r="S585" i="58"/>
  <c r="P585" i="58"/>
  <c r="S605" i="58"/>
  <c r="P605" i="58"/>
  <c r="S613" i="58"/>
  <c r="P613" i="58"/>
  <c r="S621" i="58"/>
  <c r="P621" i="58"/>
  <c r="S629" i="58"/>
  <c r="P629" i="58"/>
  <c r="S637" i="58"/>
  <c r="P637" i="58"/>
  <c r="S645" i="58"/>
  <c r="P645" i="58"/>
  <c r="S653" i="58"/>
  <c r="P653" i="58"/>
  <c r="S661" i="58"/>
  <c r="P661" i="58"/>
  <c r="S669" i="58"/>
  <c r="P669" i="58"/>
  <c r="S677" i="58"/>
  <c r="P677" i="58"/>
  <c r="S685" i="58"/>
  <c r="P685" i="58"/>
  <c r="S693" i="58"/>
  <c r="P693" i="58"/>
  <c r="S701" i="58"/>
  <c r="P701" i="58"/>
  <c r="S709" i="58"/>
  <c r="P709" i="58"/>
  <c r="S717" i="58"/>
  <c r="P717" i="58"/>
  <c r="S725" i="58"/>
  <c r="P725" i="58"/>
  <c r="S733" i="58"/>
  <c r="P733" i="58"/>
  <c r="S741" i="58"/>
  <c r="P741" i="58"/>
  <c r="S749" i="58"/>
  <c r="P749" i="58"/>
  <c r="S757" i="58"/>
  <c r="P757" i="58"/>
  <c r="S765" i="58"/>
  <c r="P765" i="58"/>
  <c r="S773" i="58"/>
  <c r="P773" i="58"/>
  <c r="S781" i="58"/>
  <c r="P781" i="58"/>
  <c r="S789" i="58"/>
  <c r="P789" i="58"/>
  <c r="S797" i="58"/>
  <c r="P797" i="58"/>
  <c r="S805" i="58"/>
  <c r="P805" i="58"/>
  <c r="S813" i="58"/>
  <c r="P813" i="58"/>
  <c r="S842" i="58"/>
  <c r="P842" i="58"/>
  <c r="P1075" i="58"/>
  <c r="S1075" i="58"/>
  <c r="P1091" i="58"/>
  <c r="S1091" i="58"/>
  <c r="P1107" i="58"/>
  <c r="S1107" i="58"/>
  <c r="P1123" i="58"/>
  <c r="S1123" i="58"/>
  <c r="P1139" i="58"/>
  <c r="S1139" i="58"/>
  <c r="P1155" i="58"/>
  <c r="S1155" i="58"/>
  <c r="P1171" i="58"/>
  <c r="S1171" i="58"/>
  <c r="P1187" i="58"/>
  <c r="S1187" i="58"/>
  <c r="P1193" i="58"/>
  <c r="S1193" i="58"/>
  <c r="S1432" i="58"/>
  <c r="P1432" i="58"/>
  <c r="S469" i="58"/>
  <c r="P469" i="58"/>
  <c r="S485" i="58"/>
  <c r="P485" i="58"/>
  <c r="S501" i="58"/>
  <c r="P501" i="58"/>
  <c r="S525" i="58"/>
  <c r="P525" i="58"/>
  <c r="S541" i="58"/>
  <c r="P541" i="58"/>
  <c r="S557" i="58"/>
  <c r="P557" i="58"/>
  <c r="S593" i="58"/>
  <c r="P593" i="58"/>
  <c r="P1059" i="58"/>
  <c r="S1059" i="58"/>
  <c r="P1203" i="58"/>
  <c r="S1203" i="58"/>
  <c r="P1209" i="58"/>
  <c r="S1209" i="58"/>
  <c r="P1249" i="58"/>
  <c r="S1249" i="58"/>
  <c r="P1418" i="58"/>
  <c r="S1418" i="58"/>
  <c r="P1441" i="58"/>
  <c r="S1441" i="58"/>
  <c r="S581" i="58"/>
  <c r="P581" i="58"/>
  <c r="P829" i="58"/>
  <c r="P1071" i="58"/>
  <c r="S1071" i="58"/>
  <c r="P1089" i="58"/>
  <c r="S1089" i="58"/>
  <c r="P1105" i="58"/>
  <c r="S1105" i="58"/>
  <c r="P1121" i="58"/>
  <c r="S1121" i="58"/>
  <c r="P1137" i="58"/>
  <c r="S1137" i="58"/>
  <c r="P1153" i="58"/>
  <c r="S1153" i="58"/>
  <c r="P1169" i="58"/>
  <c r="S1169" i="58"/>
  <c r="P1185" i="58"/>
  <c r="S1185" i="58"/>
  <c r="P1243" i="58"/>
  <c r="S1243" i="58"/>
  <c r="S1578" i="58"/>
  <c r="P1578" i="58"/>
  <c r="S1587" i="58"/>
  <c r="P1587" i="58"/>
  <c r="S465" i="58"/>
  <c r="P465" i="58"/>
  <c r="S481" i="58"/>
  <c r="P481" i="58"/>
  <c r="S497" i="58"/>
  <c r="P497" i="58"/>
  <c r="S521" i="58"/>
  <c r="P521" i="58"/>
  <c r="S537" i="58"/>
  <c r="P537" i="58"/>
  <c r="S553" i="58"/>
  <c r="P553" i="58"/>
  <c r="S569" i="58"/>
  <c r="P569" i="58"/>
  <c r="S601" i="58"/>
  <c r="P601" i="58"/>
  <c r="S609" i="58"/>
  <c r="P609" i="58"/>
  <c r="S617" i="58"/>
  <c r="P617" i="58"/>
  <c r="S625" i="58"/>
  <c r="P625" i="58"/>
  <c r="S633" i="58"/>
  <c r="P633" i="58"/>
  <c r="S641" i="58"/>
  <c r="P641" i="58"/>
  <c r="S649" i="58"/>
  <c r="P649" i="58"/>
  <c r="S657" i="58"/>
  <c r="P657" i="58"/>
  <c r="S665" i="58"/>
  <c r="P665" i="58"/>
  <c r="S673" i="58"/>
  <c r="P673" i="58"/>
  <c r="S681" i="58"/>
  <c r="P681" i="58"/>
  <c r="S689" i="58"/>
  <c r="P689" i="58"/>
  <c r="S697" i="58"/>
  <c r="P697" i="58"/>
  <c r="S705" i="58"/>
  <c r="P705" i="58"/>
  <c r="S713" i="58"/>
  <c r="P713" i="58"/>
  <c r="S721" i="58"/>
  <c r="P721" i="58"/>
  <c r="S729" i="58"/>
  <c r="P729" i="58"/>
  <c r="S737" i="58"/>
  <c r="P737" i="58"/>
  <c r="S745" i="58"/>
  <c r="P745" i="58"/>
  <c r="S753" i="58"/>
  <c r="P753" i="58"/>
  <c r="S761" i="58"/>
  <c r="P761" i="58"/>
  <c r="S769" i="58"/>
  <c r="P769" i="58"/>
  <c r="S777" i="58"/>
  <c r="P777" i="58"/>
  <c r="S785" i="58"/>
  <c r="P785" i="58"/>
  <c r="S793" i="58"/>
  <c r="P793" i="58"/>
  <c r="S801" i="58"/>
  <c r="P801" i="58"/>
  <c r="S809" i="58"/>
  <c r="P809" i="58"/>
  <c r="S1060" i="58"/>
  <c r="P1060" i="58"/>
  <c r="P1083" i="58"/>
  <c r="S1083" i="58"/>
  <c r="P1099" i="58"/>
  <c r="S1099" i="58"/>
  <c r="P1115" i="58"/>
  <c r="S1115" i="58"/>
  <c r="P1131" i="58"/>
  <c r="S1131" i="58"/>
  <c r="P1147" i="58"/>
  <c r="S1147" i="58"/>
  <c r="P1163" i="58"/>
  <c r="S1163" i="58"/>
  <c r="P1179" i="58"/>
  <c r="S1179" i="58"/>
  <c r="P1219" i="58"/>
  <c r="S1219" i="58"/>
  <c r="P1225" i="58"/>
  <c r="S1225" i="58"/>
  <c r="S1512" i="58"/>
  <c r="P1512" i="58"/>
  <c r="S589" i="58"/>
  <c r="P589" i="58"/>
  <c r="S818" i="58"/>
  <c r="P818" i="58"/>
  <c r="P1195" i="58"/>
  <c r="S1195" i="58"/>
  <c r="P1201" i="58"/>
  <c r="S1201" i="58"/>
  <c r="P1393" i="58"/>
  <c r="S1393" i="58"/>
  <c r="S1402" i="58"/>
  <c r="P1402" i="58"/>
  <c r="P1508" i="58"/>
  <c r="S1508" i="58"/>
  <c r="S477" i="58"/>
  <c r="P477" i="58"/>
  <c r="S493" i="58"/>
  <c r="P493" i="58"/>
  <c r="S517" i="58"/>
  <c r="P517" i="58"/>
  <c r="S533" i="58"/>
  <c r="P533" i="58"/>
  <c r="S549" i="58"/>
  <c r="P549" i="58"/>
  <c r="S565" i="58"/>
  <c r="P565" i="58"/>
  <c r="S577" i="58"/>
  <c r="P577" i="58"/>
  <c r="S598" i="58"/>
  <c r="S826" i="58"/>
  <c r="P826" i="58"/>
  <c r="S1066" i="58"/>
  <c r="P1235" i="58"/>
  <c r="S1235" i="58"/>
  <c r="P1241" i="58"/>
  <c r="S1241" i="58"/>
  <c r="S817" i="58"/>
  <c r="S825" i="58"/>
  <c r="S833" i="58"/>
  <c r="S841" i="58"/>
  <c r="S1375" i="58"/>
  <c r="P1375" i="58"/>
  <c r="S1387" i="58"/>
  <c r="P1387" i="58"/>
  <c r="S1390" i="58"/>
  <c r="P1390" i="58"/>
  <c r="P1407" i="58"/>
  <c r="S1407" i="58"/>
  <c r="P1542" i="58"/>
  <c r="S1542" i="58"/>
  <c r="S1396" i="58"/>
  <c r="P1396" i="58"/>
  <c r="P1399" i="58"/>
  <c r="S1399" i="58"/>
  <c r="P1413" i="58"/>
  <c r="S1413" i="58"/>
  <c r="S1460" i="58"/>
  <c r="P1460" i="58"/>
  <c r="P1471" i="58"/>
  <c r="S1471" i="58"/>
  <c r="S1492" i="58"/>
  <c r="P1492" i="58"/>
  <c r="P1503" i="58"/>
  <c r="S1503" i="58"/>
  <c r="S1539" i="58"/>
  <c r="P1539" i="58"/>
  <c r="P1596" i="58"/>
  <c r="S1596" i="58"/>
  <c r="S1069" i="58"/>
  <c r="S1076" i="58"/>
  <c r="S1084" i="58"/>
  <c r="S1092" i="58"/>
  <c r="S1100" i="58"/>
  <c r="S1108" i="58"/>
  <c r="S1116" i="58"/>
  <c r="S1124" i="58"/>
  <c r="S1132" i="58"/>
  <c r="S1140" i="58"/>
  <c r="S1148" i="58"/>
  <c r="S1156" i="58"/>
  <c r="S1164" i="58"/>
  <c r="S1172" i="58"/>
  <c r="S1180" i="58"/>
  <c r="S1188" i="58"/>
  <c r="S1196" i="58"/>
  <c r="S1204" i="58"/>
  <c r="S1212" i="58"/>
  <c r="S1220" i="58"/>
  <c r="S1228" i="58"/>
  <c r="S1236" i="58"/>
  <c r="S1244" i="58"/>
  <c r="S1252" i="58"/>
  <c r="S1260" i="58"/>
  <c r="S1268" i="58"/>
  <c r="S1276" i="58"/>
  <c r="S1379" i="58"/>
  <c r="P1379" i="58"/>
  <c r="S1382" i="58"/>
  <c r="P1382" i="58"/>
  <c r="S1422" i="58"/>
  <c r="P1422" i="58"/>
  <c r="P1439" i="58"/>
  <c r="S1439" i="58"/>
  <c r="P1466" i="58"/>
  <c r="P1498" i="58"/>
  <c r="S1584" i="58"/>
  <c r="S1588" i="58"/>
  <c r="P1592" i="58"/>
  <c r="S1400" i="58"/>
  <c r="P1400" i="58"/>
  <c r="P1425" i="58"/>
  <c r="S1425" i="58"/>
  <c r="P1518" i="58"/>
  <c r="S1518" i="58"/>
  <c r="P1536" i="58"/>
  <c r="S1428" i="58"/>
  <c r="P1428" i="58"/>
  <c r="P1431" i="58"/>
  <c r="S1431" i="58"/>
  <c r="S1464" i="58"/>
  <c r="P1464" i="58"/>
  <c r="S1496" i="58"/>
  <c r="P1496" i="58"/>
  <c r="S1533" i="58"/>
  <c r="P1533" i="58"/>
  <c r="S1554" i="58"/>
  <c r="P1554" i="58"/>
  <c r="S1573" i="58"/>
  <c r="P1573" i="58"/>
  <c r="S1063" i="58"/>
  <c r="S1077" i="58"/>
  <c r="S1085" i="58"/>
  <c r="S1093" i="58"/>
  <c r="S1101" i="58"/>
  <c r="S1109" i="58"/>
  <c r="S1117" i="58"/>
  <c r="S1125" i="58"/>
  <c r="S1133" i="58"/>
  <c r="S1141" i="58"/>
  <c r="S1149" i="58"/>
  <c r="S1157" i="58"/>
  <c r="S1165" i="58"/>
  <c r="S1173" i="58"/>
  <c r="S1181" i="58"/>
  <c r="S1245" i="58"/>
  <c r="S1374" i="58"/>
  <c r="P1374" i="58"/>
  <c r="S1507" i="58"/>
  <c r="P1507" i="58"/>
  <c r="P1526" i="58"/>
  <c r="S1526" i="58"/>
  <c r="P1548" i="58"/>
  <c r="S1548" i="58"/>
  <c r="P1582" i="58"/>
  <c r="S1582" i="58"/>
  <c r="S1381" i="58"/>
  <c r="P1381" i="58"/>
  <c r="P1389" i="58"/>
  <c r="S1389" i="58"/>
  <c r="P1421" i="58"/>
  <c r="S1421" i="58"/>
  <c r="P1453" i="58"/>
  <c r="S1453" i="58"/>
  <c r="P1485" i="58"/>
  <c r="S1485" i="58"/>
  <c r="S1412" i="58"/>
  <c r="P1412" i="58"/>
  <c r="S1444" i="58"/>
  <c r="P1444" i="58"/>
  <c r="S1476" i="58"/>
  <c r="P1476" i="58"/>
  <c r="S1509" i="58"/>
  <c r="P1509" i="58"/>
  <c r="S1589" i="58"/>
  <c r="P1589" i="58"/>
  <c r="S1377" i="58"/>
  <c r="P1377" i="58"/>
  <c r="S1385" i="58"/>
  <c r="P1385" i="58"/>
  <c r="P1405" i="58"/>
  <c r="S1405" i="58"/>
  <c r="S1415" i="58"/>
  <c r="P1437" i="58"/>
  <c r="S1437" i="58"/>
  <c r="S1447" i="58"/>
  <c r="P1469" i="58"/>
  <c r="S1469" i="58"/>
  <c r="P1501" i="58"/>
  <c r="S1501" i="58"/>
  <c r="S1556" i="58"/>
  <c r="P1571" i="58"/>
  <c r="S1530" i="58"/>
  <c r="P1530" i="58"/>
  <c r="S1576" i="58"/>
  <c r="P1576" i="58"/>
  <c r="S1383" i="58"/>
  <c r="P1383" i="58"/>
  <c r="S1445" i="58"/>
  <c r="S1457" i="58"/>
  <c r="S1477" i="58"/>
  <c r="S1489" i="58"/>
  <c r="P1524" i="58"/>
  <c r="S1524" i="58"/>
  <c r="P1547" i="58"/>
  <c r="S1566" i="58"/>
  <c r="S1572" i="58"/>
  <c r="P1580" i="58"/>
  <c r="S1580" i="58"/>
  <c r="P502" i="49"/>
  <c r="P555" i="49"/>
  <c r="P788" i="49"/>
  <c r="P884" i="49"/>
  <c r="P1012" i="49"/>
  <c r="P1132" i="49"/>
  <c r="P1188" i="49"/>
  <c r="P1308" i="49"/>
  <c r="P1412" i="49"/>
  <c r="P1540" i="49"/>
  <c r="P1193" i="49"/>
  <c r="P1257" i="49"/>
  <c r="P564" i="49"/>
  <c r="P815" i="49"/>
  <c r="P1044" i="49"/>
  <c r="P1324" i="49"/>
  <c r="P1403" i="49"/>
  <c r="P604" i="49"/>
  <c r="P696" i="49"/>
  <c r="P828" i="49"/>
  <c r="P927" i="49"/>
  <c r="P1231" i="49"/>
  <c r="P1352" i="49"/>
  <c r="P1464" i="49"/>
  <c r="P1475" i="49"/>
  <c r="P969" i="49"/>
  <c r="P552" i="49"/>
  <c r="P647" i="49"/>
  <c r="P780" i="49"/>
  <c r="P847" i="49"/>
  <c r="P988" i="49"/>
  <c r="P1116" i="49"/>
  <c r="P1185" i="49"/>
  <c r="P1295" i="49"/>
  <c r="P1392" i="49"/>
  <c r="P1527" i="49"/>
  <c r="P1121" i="49"/>
  <c r="P1186" i="49"/>
  <c r="P826" i="49"/>
  <c r="P1402" i="49"/>
  <c r="P1610" i="49"/>
  <c r="P481" i="49"/>
  <c r="P653" i="49"/>
  <c r="P1144" i="49"/>
  <c r="P1389" i="49"/>
  <c r="P897" i="49"/>
  <c r="P1194" i="49"/>
  <c r="P802" i="49"/>
  <c r="P866" i="49"/>
  <c r="P898" i="49"/>
  <c r="P1226" i="49"/>
  <c r="P1426" i="49"/>
  <c r="P506" i="49"/>
  <c r="P877" i="49"/>
  <c r="P1450" i="49"/>
  <c r="P512" i="49"/>
  <c r="P610" i="49"/>
  <c r="P880" i="49"/>
  <c r="P1325" i="49"/>
  <c r="P1413" i="49"/>
  <c r="P569" i="49"/>
  <c r="P970" i="49"/>
  <c r="P1290" i="49"/>
  <c r="P538" i="49"/>
  <c r="P1093" i="49"/>
  <c r="P1557" i="49"/>
  <c r="P570" i="49"/>
  <c r="P1050" i="49"/>
  <c r="P1298" i="49"/>
  <c r="P1506" i="49"/>
  <c r="P1013" i="49"/>
  <c r="P746" i="49"/>
  <c r="P1098" i="49"/>
  <c r="P1314" i="49"/>
  <c r="P1514" i="49"/>
  <c r="P600" i="49"/>
  <c r="P728" i="49"/>
  <c r="P784" i="49"/>
  <c r="P808" i="49"/>
  <c r="P968" i="49"/>
  <c r="P1048" i="49"/>
  <c r="P1088" i="49"/>
  <c r="P1136" i="49"/>
  <c r="P1208" i="49"/>
  <c r="P1278" i="49"/>
  <c r="P1400" i="49"/>
  <c r="P1520" i="49"/>
  <c r="P734" i="49"/>
  <c r="P1014" i="49"/>
  <c r="P703" i="49"/>
  <c r="P736" i="49"/>
  <c r="P790" i="49"/>
  <c r="P848" i="49"/>
  <c r="P888" i="49"/>
  <c r="P928" i="49"/>
  <c r="P984" i="49"/>
  <c r="P1016" i="49"/>
  <c r="P1096" i="49"/>
  <c r="P1152" i="49"/>
  <c r="P1184" i="49"/>
  <c r="P1224" i="49"/>
  <c r="P1294" i="49"/>
  <c r="P1326" i="49"/>
  <c r="P1360" i="49"/>
  <c r="P1472" i="49"/>
  <c r="P1528" i="49"/>
  <c r="P1584" i="49"/>
  <c r="P528" i="49"/>
  <c r="P568" i="49"/>
  <c r="P616" i="49"/>
  <c r="P704" i="49"/>
  <c r="P752" i="49"/>
  <c r="P791" i="49"/>
  <c r="P824" i="49"/>
  <c r="P856" i="49"/>
  <c r="P896" i="49"/>
  <c r="P936" i="49"/>
  <c r="P1072" i="49"/>
  <c r="P1104" i="49"/>
  <c r="P1328" i="49"/>
  <c r="P1416" i="49"/>
  <c r="P1480" i="49"/>
  <c r="P1536" i="49"/>
  <c r="A1264" i="54" a="1"/>
  <c r="A1264" i="54" s="1"/>
  <c r="P532" i="49"/>
  <c r="P576" i="49"/>
  <c r="P624" i="49"/>
  <c r="P664" i="49"/>
  <c r="P712" i="49"/>
  <c r="P760" i="49"/>
  <c r="P792" i="49"/>
  <c r="P904" i="49"/>
  <c r="P941" i="49"/>
  <c r="P992" i="49"/>
  <c r="P1029" i="49"/>
  <c r="P1080" i="49"/>
  <c r="P1160" i="49"/>
  <c r="P1232" i="49"/>
  <c r="P1296" i="49"/>
  <c r="P1336" i="49"/>
  <c r="P1424" i="49"/>
  <c r="P1488" i="49"/>
  <c r="P1592" i="49"/>
  <c r="P705" i="49"/>
  <c r="P583" i="49"/>
  <c r="P632" i="49"/>
  <c r="P672" i="49"/>
  <c r="P768" i="49"/>
  <c r="P800" i="49"/>
  <c r="P831" i="49"/>
  <c r="P872" i="49"/>
  <c r="P912" i="49"/>
  <c r="P943" i="49"/>
  <c r="P1000" i="49"/>
  <c r="P1032" i="49"/>
  <c r="P1120" i="49"/>
  <c r="P1168" i="49"/>
  <c r="P1248" i="49"/>
  <c r="P1344" i="49"/>
  <c r="P1384" i="49"/>
  <c r="P1504" i="49"/>
  <c r="P1542" i="49"/>
  <c r="P1600" i="49"/>
  <c r="P473" i="49"/>
  <c r="P544" i="49"/>
  <c r="P584" i="49"/>
  <c r="P680" i="49"/>
  <c r="P718" i="49"/>
  <c r="P776" i="49"/>
  <c r="P832" i="49"/>
  <c r="P920" i="49"/>
  <c r="P944" i="49"/>
  <c r="P1008" i="49"/>
  <c r="P1040" i="49"/>
  <c r="P1086" i="49"/>
  <c r="P1264" i="49"/>
  <c r="P1310" i="49"/>
  <c r="P1440" i="49"/>
  <c r="P1552" i="49"/>
  <c r="P1608" i="49"/>
  <c r="P490" i="49"/>
  <c r="A1266" i="54" a="1"/>
  <c r="A1266" i="54" s="1"/>
  <c r="P505" i="49"/>
  <c r="P533" i="49"/>
  <c r="P621" i="49"/>
  <c r="P677" i="49"/>
  <c r="P735" i="49"/>
  <c r="P846" i="49"/>
  <c r="P875" i="49"/>
  <c r="P893" i="49"/>
  <c r="P923" i="49"/>
  <c r="P942" i="49"/>
  <c r="P973" i="49"/>
  <c r="P1071" i="49"/>
  <c r="P1159" i="49"/>
  <c r="P1230" i="49"/>
  <c r="P1269" i="49"/>
  <c r="P1509" i="49"/>
  <c r="P1559" i="49"/>
  <c r="P1589" i="49"/>
  <c r="P514" i="49"/>
  <c r="P706" i="49"/>
  <c r="P938" i="49"/>
  <c r="P1090" i="49"/>
  <c r="P1202" i="49"/>
  <c r="P1307" i="49"/>
  <c r="P1410" i="49"/>
  <c r="P1482" i="49"/>
  <c r="P1594" i="49"/>
  <c r="P1411" i="49"/>
  <c r="P1603" i="49"/>
  <c r="P476" i="49"/>
  <c r="P539" i="49"/>
  <c r="P565" i="49"/>
  <c r="P597" i="49"/>
  <c r="P629" i="49"/>
  <c r="P717" i="49"/>
  <c r="P749" i="49"/>
  <c r="P829" i="49"/>
  <c r="P901" i="49"/>
  <c r="P925" i="49"/>
  <c r="P1077" i="49"/>
  <c r="P1165" i="49"/>
  <c r="P1309" i="49"/>
  <c r="P1477" i="49"/>
  <c r="P1541" i="49"/>
  <c r="P1107" i="49"/>
  <c r="P1227" i="49"/>
  <c r="P661" i="49"/>
  <c r="P787" i="49"/>
  <c r="P1045" i="49"/>
  <c r="P1101" i="49"/>
  <c r="P1141" i="49"/>
  <c r="P1213" i="49"/>
  <c r="P1245" i="49"/>
  <c r="P1397" i="49"/>
  <c r="P1573" i="49"/>
  <c r="P979" i="49"/>
  <c r="P1427" i="49"/>
  <c r="P1531" i="49"/>
  <c r="P1611" i="49"/>
  <c r="A1260" i="54" a="1"/>
  <c r="A1260" i="54" s="1"/>
  <c r="P484" i="49"/>
  <c r="P549" i="49"/>
  <c r="P662" i="49"/>
  <c r="P861" i="49"/>
  <c r="P885" i="49"/>
  <c r="P957" i="49"/>
  <c r="P997" i="49"/>
  <c r="P1021" i="49"/>
  <c r="P1214" i="49"/>
  <c r="P1285" i="49"/>
  <c r="P1311" i="49"/>
  <c r="P1365" i="49"/>
  <c r="P1445" i="49"/>
  <c r="P1525" i="49"/>
  <c r="P1543" i="49"/>
  <c r="P1575" i="49"/>
  <c r="P1605" i="49"/>
  <c r="P618" i="49"/>
  <c r="P835" i="49"/>
  <c r="P987" i="49"/>
  <c r="P1122" i="49"/>
  <c r="P1258" i="49"/>
  <c r="P1434" i="49"/>
  <c r="P1555" i="49"/>
  <c r="A1245" i="54" a="1"/>
  <c r="A1245" i="54" s="1"/>
  <c r="A1253" i="54" a="1"/>
  <c r="A1253" i="54" s="1"/>
  <c r="A1261" i="54" a="1"/>
  <c r="A1261" i="54" s="1"/>
  <c r="P486" i="49"/>
  <c r="P551" i="49"/>
  <c r="P580" i="49"/>
  <c r="P608" i="49"/>
  <c r="P640" i="49"/>
  <c r="P663" i="49"/>
  <c r="P701" i="49"/>
  <c r="P725" i="49"/>
  <c r="P764" i="49"/>
  <c r="P789" i="49"/>
  <c r="P813" i="49"/>
  <c r="P837" i="49"/>
  <c r="P864" i="49"/>
  <c r="P886" i="49"/>
  <c r="P916" i="49"/>
  <c r="P933" i="49"/>
  <c r="P960" i="49"/>
  <c r="P999" i="49"/>
  <c r="P1024" i="49"/>
  <c r="P1056" i="49"/>
  <c r="P1085" i="49"/>
  <c r="P1112" i="49"/>
  <c r="P1148" i="49"/>
  <c r="P1173" i="49"/>
  <c r="P1192" i="49"/>
  <c r="P1216" i="49"/>
  <c r="P1256" i="49"/>
  <c r="P1288" i="49"/>
  <c r="P1312" i="49"/>
  <c r="P1340" i="49"/>
  <c r="P1408" i="49"/>
  <c r="P1448" i="49"/>
  <c r="P1492" i="49"/>
  <c r="P1526" i="49"/>
  <c r="P1544" i="49"/>
  <c r="P1576" i="49"/>
  <c r="P1607" i="49"/>
  <c r="P658" i="49"/>
  <c r="P850" i="49"/>
  <c r="P1010" i="49"/>
  <c r="P1154" i="49"/>
  <c r="P1266" i="49"/>
  <c r="P1435" i="49"/>
  <c r="P1562" i="49"/>
  <c r="P581" i="49"/>
  <c r="P765" i="49"/>
  <c r="P1197" i="49"/>
  <c r="P1221" i="49"/>
  <c r="P1261" i="49"/>
  <c r="P1317" i="49"/>
  <c r="P1493" i="49"/>
  <c r="P1581" i="49"/>
  <c r="P699" i="49"/>
  <c r="P1011" i="49"/>
  <c r="P1571" i="49"/>
  <c r="P471" i="49"/>
  <c r="P487" i="49"/>
  <c r="P548" i="49"/>
  <c r="P599" i="49"/>
  <c r="P615" i="49"/>
  <c r="P630" i="49"/>
  <c r="P646" i="49"/>
  <c r="P676" i="49"/>
  <c r="P687" i="49"/>
  <c r="P702" i="49"/>
  <c r="P732" i="49"/>
  <c r="P748" i="49"/>
  <c r="P775" i="49"/>
  <c r="P814" i="49"/>
  <c r="P860" i="49"/>
  <c r="P871" i="49"/>
  <c r="P900" i="49"/>
  <c r="P956" i="49"/>
  <c r="P983" i="49"/>
  <c r="P998" i="49"/>
  <c r="P1055" i="49"/>
  <c r="P1070" i="49"/>
  <c r="P1100" i="49"/>
  <c r="P1127" i="49"/>
  <c r="P1143" i="49"/>
  <c r="P1158" i="49"/>
  <c r="P1198" i="49"/>
  <c r="P1228" i="49"/>
  <c r="P1244" i="49"/>
  <c r="P1260" i="49"/>
  <c r="P1276" i="49"/>
  <c r="P1292" i="49"/>
  <c r="P1342" i="49"/>
  <c r="P1358" i="49"/>
  <c r="P1390" i="49"/>
  <c r="P1423" i="49"/>
  <c r="P1439" i="49"/>
  <c r="P1476" i="49"/>
  <c r="P1556" i="49"/>
  <c r="P1590" i="49"/>
  <c r="P1606" i="49"/>
  <c r="P478" i="49"/>
  <c r="P494" i="49"/>
  <c r="P557" i="49"/>
  <c r="P573" i="49"/>
  <c r="P589" i="49"/>
  <c r="P605" i="49"/>
  <c r="P645" i="49"/>
  <c r="P733" i="49"/>
  <c r="P805" i="49"/>
  <c r="P917" i="49"/>
  <c r="P965" i="49"/>
  <c r="P1053" i="49"/>
  <c r="P1117" i="49"/>
  <c r="P1181" i="49"/>
  <c r="P1229" i="49"/>
  <c r="P1277" i="49"/>
  <c r="P1293" i="49"/>
  <c r="P1341" i="49"/>
  <c r="P1357" i="49"/>
  <c r="P1405" i="49"/>
  <c r="P1421" i="49"/>
  <c r="P1469" i="49"/>
  <c r="P1485" i="49"/>
  <c r="S1533" i="49"/>
  <c r="P1533" i="49"/>
  <c r="S1549" i="49"/>
  <c r="P1549" i="49"/>
  <c r="S1597" i="49"/>
  <c r="P1597" i="49"/>
  <c r="S1613" i="49"/>
  <c r="P1613" i="49"/>
  <c r="P509" i="49"/>
  <c r="P670" i="49"/>
  <c r="P694" i="49"/>
  <c r="P758" i="49"/>
  <c r="P830" i="49"/>
  <c r="P878" i="49"/>
  <c r="P926" i="49"/>
  <c r="P990" i="49"/>
  <c r="P1078" i="49"/>
  <c r="P1142" i="49"/>
  <c r="P1190" i="49"/>
  <c r="P1254" i="49"/>
  <c r="P1302" i="49"/>
  <c r="P1318" i="49"/>
  <c r="P1366" i="49"/>
  <c r="P1382" i="49"/>
  <c r="P1430" i="49"/>
  <c r="P1446" i="49"/>
  <c r="P1494" i="49"/>
  <c r="P1510" i="49"/>
  <c r="S1558" i="49"/>
  <c r="P1558" i="49"/>
  <c r="S1574" i="49"/>
  <c r="P1574" i="49"/>
  <c r="P495" i="49"/>
  <c r="P678" i="49"/>
  <c r="P750" i="49"/>
  <c r="P862" i="49"/>
  <c r="P902" i="49"/>
  <c r="P918" i="49"/>
  <c r="P958" i="49"/>
  <c r="P1030" i="49"/>
  <c r="P1102" i="49"/>
  <c r="P1118" i="49"/>
  <c r="P1246" i="49"/>
  <c r="P1262" i="49"/>
  <c r="P1462" i="49"/>
  <c r="P1478" i="49"/>
  <c r="P527" i="49"/>
  <c r="P543" i="49"/>
  <c r="P631" i="49"/>
  <c r="P719" i="49"/>
  <c r="P783" i="49"/>
  <c r="P855" i="49"/>
  <c r="P903" i="49"/>
  <c r="P951" i="49"/>
  <c r="P1015" i="49"/>
  <c r="P1039" i="49"/>
  <c r="P1103" i="49"/>
  <c r="P1167" i="49"/>
  <c r="P1215" i="49"/>
  <c r="P1263" i="49"/>
  <c r="P1279" i="49"/>
  <c r="P1327" i="49"/>
  <c r="P1343" i="49"/>
  <c r="P1391" i="49"/>
  <c r="P1407" i="49"/>
  <c r="P1455" i="49"/>
  <c r="P1471" i="49"/>
  <c r="P1519" i="49"/>
  <c r="S1535" i="49"/>
  <c r="P1535" i="49"/>
  <c r="S1583" i="49"/>
  <c r="P1583" i="49"/>
  <c r="S1599" i="49"/>
  <c r="P1599" i="49"/>
  <c r="P479" i="49"/>
  <c r="P498" i="49"/>
  <c r="P588" i="49"/>
  <c r="P622" i="49"/>
  <c r="P637" i="49"/>
  <c r="P652" i="49"/>
  <c r="P679" i="49"/>
  <c r="P693" i="49"/>
  <c r="P709" i="49"/>
  <c r="P724" i="49"/>
  <c r="P751" i="49"/>
  <c r="P766" i="49"/>
  <c r="P781" i="49"/>
  <c r="P806" i="49"/>
  <c r="P821" i="49"/>
  <c r="P836" i="49"/>
  <c r="P863" i="49"/>
  <c r="P876" i="49"/>
  <c r="P919" i="49"/>
  <c r="P932" i="49"/>
  <c r="P959" i="49"/>
  <c r="P974" i="49"/>
  <c r="P989" i="49"/>
  <c r="P1005" i="49"/>
  <c r="P1020" i="49"/>
  <c r="P1031" i="49"/>
  <c r="P1046" i="49"/>
  <c r="P1061" i="49"/>
  <c r="P1076" i="49"/>
  <c r="P1119" i="49"/>
  <c r="P1134" i="49"/>
  <c r="P1149" i="49"/>
  <c r="P1164" i="49"/>
  <c r="P1189" i="49"/>
  <c r="P1205" i="49"/>
  <c r="P1220" i="49"/>
  <c r="P1247" i="49"/>
  <c r="P1284" i="49"/>
  <c r="P1333" i="49"/>
  <c r="P1349" i="49"/>
  <c r="P1364" i="49"/>
  <c r="P1381" i="49"/>
  <c r="P1398" i="49"/>
  <c r="P1414" i="49"/>
  <c r="P1429" i="49"/>
  <c r="P1447" i="49"/>
  <c r="P1463" i="49"/>
  <c r="P1479" i="49"/>
  <c r="P1495" i="49"/>
  <c r="P1564" i="49"/>
  <c r="P1580" i="49"/>
  <c r="P1596" i="49"/>
  <c r="P1612" i="49"/>
  <c r="P1089" i="49"/>
  <c r="P1561" i="49"/>
  <c r="P572" i="49"/>
  <c r="P591" i="49"/>
  <c r="P623" i="49"/>
  <c r="P638" i="49"/>
  <c r="P668" i="49"/>
  <c r="P695" i="49"/>
  <c r="P710" i="49"/>
  <c r="P740" i="49"/>
  <c r="P767" i="49"/>
  <c r="P782" i="49"/>
  <c r="P796" i="49"/>
  <c r="P807" i="49"/>
  <c r="P822" i="49"/>
  <c r="P852" i="49"/>
  <c r="P908" i="49"/>
  <c r="P948" i="49"/>
  <c r="P975" i="49"/>
  <c r="P991" i="49"/>
  <c r="P1006" i="49"/>
  <c r="P1047" i="49"/>
  <c r="P1062" i="49"/>
  <c r="P1108" i="49"/>
  <c r="P1135" i="49"/>
  <c r="P1150" i="49"/>
  <c r="P1180" i="49"/>
  <c r="P1191" i="49"/>
  <c r="P1206" i="49"/>
  <c r="P1236" i="49"/>
  <c r="P1300" i="49"/>
  <c r="P1334" i="49"/>
  <c r="P1350" i="49"/>
  <c r="P1383" i="49"/>
  <c r="P1399" i="49"/>
  <c r="P1415" i="49"/>
  <c r="P1431" i="49"/>
  <c r="P1500" i="49"/>
  <c r="P1516" i="49"/>
  <c r="P1532" i="49"/>
  <c r="P1548" i="49"/>
  <c r="P1598" i="49"/>
  <c r="P1614" i="49"/>
  <c r="P1289" i="49"/>
  <c r="S1585" i="49"/>
  <c r="P1585" i="49"/>
  <c r="P482" i="49"/>
  <c r="P503" i="49"/>
  <c r="P524" i="49"/>
  <c r="P540" i="49"/>
  <c r="P556" i="49"/>
  <c r="P575" i="49"/>
  <c r="P612" i="49"/>
  <c r="P639" i="49"/>
  <c r="P654" i="49"/>
  <c r="P669" i="49"/>
  <c r="P684" i="49"/>
  <c r="P711" i="49"/>
  <c r="P726" i="49"/>
  <c r="P741" i="49"/>
  <c r="P756" i="49"/>
  <c r="P797" i="49"/>
  <c r="P823" i="49"/>
  <c r="P838" i="49"/>
  <c r="P853" i="49"/>
  <c r="P879" i="49"/>
  <c r="P894" i="49"/>
  <c r="P909" i="49"/>
  <c r="P934" i="49"/>
  <c r="P949" i="49"/>
  <c r="P964" i="49"/>
  <c r="P980" i="49"/>
  <c r="P1007" i="49"/>
  <c r="P1022" i="49"/>
  <c r="P1036" i="49"/>
  <c r="P1063" i="49"/>
  <c r="P1079" i="49"/>
  <c r="P1094" i="49"/>
  <c r="P1109" i="49"/>
  <c r="P1124" i="49"/>
  <c r="P1151" i="49"/>
  <c r="P1166" i="49"/>
  <c r="P1182" i="49"/>
  <c r="P1207" i="49"/>
  <c r="P1222" i="49"/>
  <c r="P1237" i="49"/>
  <c r="P1253" i="49"/>
  <c r="P1270" i="49"/>
  <c r="P1286" i="49"/>
  <c r="P1301" i="49"/>
  <c r="P1319" i="49"/>
  <c r="P1335" i="49"/>
  <c r="P1351" i="49"/>
  <c r="P1367" i="49"/>
  <c r="P1436" i="49"/>
  <c r="P1452" i="49"/>
  <c r="P1468" i="49"/>
  <c r="P1484" i="49"/>
  <c r="P1501" i="49"/>
  <c r="P1517" i="49"/>
  <c r="P1534" i="49"/>
  <c r="P1550" i="49"/>
  <c r="P1566" i="49"/>
  <c r="P1582" i="49"/>
  <c r="P1615" i="49"/>
  <c r="P825" i="49"/>
  <c r="P1225" i="49"/>
  <c r="P1481" i="49"/>
  <c r="P525" i="49"/>
  <c r="P541" i="49"/>
  <c r="P558" i="49"/>
  <c r="P596" i="49"/>
  <c r="P613" i="49"/>
  <c r="P628" i="49"/>
  <c r="P655" i="49"/>
  <c r="P671" i="49"/>
  <c r="P685" i="49"/>
  <c r="P700" i="49"/>
  <c r="P727" i="49"/>
  <c r="P742" i="49"/>
  <c r="P757" i="49"/>
  <c r="P773" i="49"/>
  <c r="P798" i="49"/>
  <c r="P812" i="49"/>
  <c r="P839" i="49"/>
  <c r="P854" i="49"/>
  <c r="P869" i="49"/>
  <c r="P895" i="49"/>
  <c r="P910" i="49"/>
  <c r="P935" i="49"/>
  <c r="P950" i="49"/>
  <c r="P966" i="49"/>
  <c r="P981" i="49"/>
  <c r="P996" i="49"/>
  <c r="P1023" i="49"/>
  <c r="P1037" i="49"/>
  <c r="P1052" i="49"/>
  <c r="P1068" i="49"/>
  <c r="P1095" i="49"/>
  <c r="P1110" i="49"/>
  <c r="P1125" i="49"/>
  <c r="P1140" i="49"/>
  <c r="P1183" i="49"/>
  <c r="P1196" i="49"/>
  <c r="P1223" i="49"/>
  <c r="P1238" i="49"/>
  <c r="P1255" i="49"/>
  <c r="P1271" i="49"/>
  <c r="P1287" i="49"/>
  <c r="P1303" i="49"/>
  <c r="P1388" i="49"/>
  <c r="P1404" i="49"/>
  <c r="P1420" i="49"/>
  <c r="P1437" i="49"/>
  <c r="P1453" i="49"/>
  <c r="P1470" i="49"/>
  <c r="P1486" i="49"/>
  <c r="P1502" i="49"/>
  <c r="P1518" i="49"/>
  <c r="P1551" i="49"/>
  <c r="P1567" i="49"/>
  <c r="P1604" i="49"/>
  <c r="P643" i="49"/>
  <c r="P683" i="49"/>
  <c r="P795" i="49"/>
  <c r="P947" i="49"/>
  <c r="P1083" i="49"/>
  <c r="P1171" i="49"/>
  <c r="P1363" i="49"/>
  <c r="P1483" i="49"/>
  <c r="P1507" i="49"/>
  <c r="S1563" i="49"/>
  <c r="P1563" i="49"/>
  <c r="P526" i="49"/>
  <c r="P559" i="49"/>
  <c r="P614" i="49"/>
  <c r="P686" i="49"/>
  <c r="P743" i="49"/>
  <c r="P759" i="49"/>
  <c r="P774" i="49"/>
  <c r="P799" i="49"/>
  <c r="P870" i="49"/>
  <c r="P911" i="49"/>
  <c r="P967" i="49"/>
  <c r="P982" i="49"/>
  <c r="P1038" i="49"/>
  <c r="P1054" i="49"/>
  <c r="P1111" i="49"/>
  <c r="P1126" i="49"/>
  <c r="P1239" i="49"/>
  <c r="P1406" i="49"/>
  <c r="P1422" i="49"/>
  <c r="P1438" i="49"/>
  <c r="P1454" i="49"/>
  <c r="P1487" i="49"/>
  <c r="P1503" i="49"/>
  <c r="P620" i="49"/>
  <c r="P708" i="49"/>
  <c r="P772" i="49"/>
  <c r="P844" i="49"/>
  <c r="P868" i="49"/>
  <c r="P892" i="49"/>
  <c r="P940" i="49"/>
  <c r="P1004" i="49"/>
  <c r="P1028" i="49"/>
  <c r="P1092" i="49"/>
  <c r="P1156" i="49"/>
  <c r="P1204" i="49"/>
  <c r="P1252" i="49"/>
  <c r="P1268" i="49"/>
  <c r="P1316" i="49"/>
  <c r="P1332" i="49"/>
  <c r="P1396" i="49"/>
  <c r="P1444" i="49"/>
  <c r="P1460" i="49"/>
  <c r="P1508" i="49"/>
  <c r="P1524" i="49"/>
  <c r="S1572" i="49"/>
  <c r="P1572" i="49"/>
  <c r="S1588" i="49"/>
  <c r="P1588" i="49"/>
  <c r="P656" i="49"/>
  <c r="P744" i="49"/>
  <c r="P816" i="49"/>
  <c r="P976" i="49"/>
  <c r="P1064" i="49"/>
  <c r="P1128" i="49"/>
  <c r="P1240" i="49"/>
  <c r="P1304" i="49"/>
  <c r="P1368" i="49"/>
  <c r="P1432" i="49"/>
  <c r="P1496" i="49"/>
  <c r="P1560" i="49"/>
  <c r="P674" i="49"/>
  <c r="P794" i="49"/>
  <c r="P492" i="49"/>
  <c r="P529" i="49"/>
  <c r="P577" i="49"/>
  <c r="P626" i="49"/>
  <c r="P682" i="49"/>
  <c r="P713" i="49"/>
  <c r="P754" i="49"/>
  <c r="P786" i="49"/>
  <c r="P833" i="49"/>
  <c r="P865" i="49"/>
  <c r="P905" i="49"/>
  <c r="P946" i="49"/>
  <c r="P1017" i="49"/>
  <c r="P1058" i="49"/>
  <c r="P1097" i="49"/>
  <c r="P1129" i="49"/>
  <c r="P1162" i="49"/>
  <c r="P1201" i="49"/>
  <c r="P1265" i="49"/>
  <c r="P1297" i="49"/>
  <c r="P1322" i="49"/>
  <c r="P1354" i="49"/>
  <c r="P1409" i="49"/>
  <c r="P1433" i="49"/>
  <c r="P1458" i="49"/>
  <c r="P1513" i="49"/>
  <c r="P1538" i="49"/>
  <c r="P1593" i="49"/>
  <c r="P499" i="49"/>
  <c r="P530" i="49"/>
  <c r="P578" i="49"/>
  <c r="P634" i="49"/>
  <c r="P689" i="49"/>
  <c r="P714" i="49"/>
  <c r="P761" i="49"/>
  <c r="P793" i="49"/>
  <c r="P834" i="49"/>
  <c r="P874" i="49"/>
  <c r="P906" i="49"/>
  <c r="P1018" i="49"/>
  <c r="P1065" i="49"/>
  <c r="P1137" i="49"/>
  <c r="P1169" i="49"/>
  <c r="P1233" i="49"/>
  <c r="P1329" i="49"/>
  <c r="P1361" i="49"/>
  <c r="P1385" i="49"/>
  <c r="P1465" i="49"/>
  <c r="P1489" i="49"/>
  <c r="P1545" i="49"/>
  <c r="P1569" i="49"/>
  <c r="P602" i="49"/>
  <c r="P666" i="49"/>
  <c r="P1130" i="49"/>
  <c r="P500" i="49"/>
  <c r="P537" i="49"/>
  <c r="P586" i="49"/>
  <c r="P642" i="49"/>
  <c r="P690" i="49"/>
  <c r="P721" i="49"/>
  <c r="P762" i="49"/>
  <c r="P801" i="49"/>
  <c r="P881" i="49"/>
  <c r="P913" i="49"/>
  <c r="P953" i="49"/>
  <c r="P993" i="49"/>
  <c r="P1033" i="49"/>
  <c r="P1066" i="49"/>
  <c r="P1106" i="49"/>
  <c r="P1138" i="49"/>
  <c r="P1170" i="49"/>
  <c r="P1209" i="49"/>
  <c r="P1234" i="49"/>
  <c r="P1273" i="49"/>
  <c r="P1305" i="49"/>
  <c r="P1330" i="49"/>
  <c r="P1362" i="49"/>
  <c r="P1386" i="49"/>
  <c r="P1466" i="49"/>
  <c r="P1490" i="49"/>
  <c r="P1521" i="49"/>
  <c r="P1546" i="49"/>
  <c r="P1570" i="49"/>
  <c r="P1601" i="49"/>
  <c r="R94" i="54"/>
  <c r="C573" i="54" a="1"/>
  <c r="C573" i="54" s="1"/>
  <c r="A571" i="54" a="1"/>
  <c r="A571" i="54" s="1"/>
  <c r="C565" i="54" a="1"/>
  <c r="C565" i="54" s="1"/>
  <c r="A563" i="54" a="1"/>
  <c r="A563" i="54" s="1"/>
  <c r="C557" i="54" a="1"/>
  <c r="C557" i="54" s="1"/>
  <c r="A555" i="54" a="1"/>
  <c r="A555" i="54" s="1"/>
  <c r="C549" i="54" a="1"/>
  <c r="C549" i="54" s="1"/>
  <c r="A547" i="54" a="1"/>
  <c r="A547" i="54" s="1"/>
  <c r="A542" i="54" a="1"/>
  <c r="A542" i="54" s="1"/>
  <c r="C536" i="54" a="1"/>
  <c r="C536" i="54" s="1"/>
  <c r="A534" i="54" a="1"/>
  <c r="A534" i="54" s="1"/>
  <c r="C570" i="54" a="1"/>
  <c r="C570" i="54" s="1"/>
  <c r="A568" i="54" a="1"/>
  <c r="A568" i="54" s="1"/>
  <c r="C562" i="54" a="1"/>
  <c r="C562" i="54" s="1"/>
  <c r="A560" i="54" a="1"/>
  <c r="A560" i="54" s="1"/>
  <c r="C554" i="54" a="1"/>
  <c r="C554" i="54" s="1"/>
  <c r="A552" i="54" a="1"/>
  <c r="A552" i="54" s="1"/>
  <c r="C546" i="54" a="1"/>
  <c r="C546" i="54" s="1"/>
  <c r="A544" i="54" a="1"/>
  <c r="A544" i="54" s="1"/>
  <c r="C541" i="54" a="1"/>
  <c r="C541" i="54" s="1"/>
  <c r="A539" i="54" a="1"/>
  <c r="A539" i="54" s="1"/>
  <c r="C533" i="54" a="1"/>
  <c r="C533" i="54" s="1"/>
  <c r="A531" i="54" a="1"/>
  <c r="A531" i="54" s="1"/>
  <c r="A573" i="54" a="1"/>
  <c r="A573" i="54" s="1"/>
  <c r="C567" i="54" a="1"/>
  <c r="C567" i="54" s="1"/>
  <c r="A565" i="54" a="1"/>
  <c r="A565" i="54" s="1"/>
  <c r="C559" i="54" a="1"/>
  <c r="C559" i="54" s="1"/>
  <c r="A557" i="54" a="1"/>
  <c r="A557" i="54" s="1"/>
  <c r="C551" i="54" a="1"/>
  <c r="C551" i="54" s="1"/>
  <c r="A549" i="54" a="1"/>
  <c r="A549" i="54" s="1"/>
  <c r="C543" i="54" a="1"/>
  <c r="C543" i="54" s="1"/>
  <c r="C538" i="54" a="1"/>
  <c r="C538" i="54" s="1"/>
  <c r="A536" i="54" a="1"/>
  <c r="A536" i="54" s="1"/>
  <c r="C530" i="54" a="1"/>
  <c r="C530" i="54" s="1"/>
  <c r="C572" i="54" a="1"/>
  <c r="C572" i="54" s="1"/>
  <c r="A570" i="54" a="1"/>
  <c r="A570" i="54" s="1"/>
  <c r="C564" i="54" a="1"/>
  <c r="C564" i="54" s="1"/>
  <c r="A562" i="54" a="1"/>
  <c r="A562" i="54" s="1"/>
  <c r="C556" i="54" a="1"/>
  <c r="C556" i="54" s="1"/>
  <c r="A554" i="54" a="1"/>
  <c r="A554" i="54" s="1"/>
  <c r="C548" i="54" a="1"/>
  <c r="C548" i="54" s="1"/>
  <c r="A546" i="54" a="1"/>
  <c r="A546" i="54" s="1"/>
  <c r="A541" i="54" a="1"/>
  <c r="A541" i="54" s="1"/>
  <c r="C535" i="54" a="1"/>
  <c r="C535" i="54" s="1"/>
  <c r="A533" i="54" a="1"/>
  <c r="A533" i="54" s="1"/>
  <c r="C569" i="54" a="1"/>
  <c r="C569" i="54" s="1"/>
  <c r="A567" i="54" a="1"/>
  <c r="A567" i="54" s="1"/>
  <c r="C561" i="54" a="1"/>
  <c r="C561" i="54" s="1"/>
  <c r="A559" i="54" a="1"/>
  <c r="A559" i="54" s="1"/>
  <c r="C553" i="54" a="1"/>
  <c r="C553" i="54" s="1"/>
  <c r="A551" i="54" a="1"/>
  <c r="A551" i="54" s="1"/>
  <c r="C545" i="54" a="1"/>
  <c r="C545" i="54" s="1"/>
  <c r="C540" i="54" a="1"/>
  <c r="C540" i="54" s="1"/>
  <c r="A538" i="54" a="1"/>
  <c r="A538" i="54" s="1"/>
  <c r="C532" i="54" a="1"/>
  <c r="C532" i="54" s="1"/>
  <c r="A530" i="54" a="1"/>
  <c r="A530" i="54" s="1"/>
  <c r="C574" i="54" a="1"/>
  <c r="C574" i="54" s="1"/>
  <c r="A572" i="54" a="1"/>
  <c r="A572" i="54" s="1"/>
  <c r="C566" i="54" a="1"/>
  <c r="C566" i="54" s="1"/>
  <c r="A564" i="54" a="1"/>
  <c r="A564" i="54" s="1"/>
  <c r="C558" i="54" a="1"/>
  <c r="C558" i="54" s="1"/>
  <c r="A556" i="54" a="1"/>
  <c r="A556" i="54" s="1"/>
  <c r="C550" i="54" a="1"/>
  <c r="C550" i="54" s="1"/>
  <c r="A548" i="54" a="1"/>
  <c r="A548" i="54" s="1"/>
  <c r="A543" i="54" a="1"/>
  <c r="A543" i="54" s="1"/>
  <c r="C537" i="54" a="1"/>
  <c r="C537" i="54" s="1"/>
  <c r="A535" i="54" a="1"/>
  <c r="A535" i="54" s="1"/>
  <c r="C529" i="54" a="1"/>
  <c r="C529" i="54" s="1"/>
  <c r="C571" i="54" a="1"/>
  <c r="C571" i="54" s="1"/>
  <c r="A569" i="54" a="1"/>
  <c r="A569" i="54" s="1"/>
  <c r="C563" i="54" a="1"/>
  <c r="C563" i="54" s="1"/>
  <c r="A561" i="54" a="1"/>
  <c r="A561" i="54" s="1"/>
  <c r="C555" i="54" a="1"/>
  <c r="C555" i="54" s="1"/>
  <c r="A553" i="54" a="1"/>
  <c r="A553" i="54" s="1"/>
  <c r="C547" i="54" a="1"/>
  <c r="C547" i="54" s="1"/>
  <c r="A545" i="54" a="1"/>
  <c r="A545" i="54" s="1"/>
  <c r="C542" i="54" a="1"/>
  <c r="C542" i="54" s="1"/>
  <c r="A540" i="54" a="1"/>
  <c r="A540" i="54" s="1"/>
  <c r="C534" i="54" a="1"/>
  <c r="C534" i="54" s="1"/>
  <c r="A532" i="54" a="1"/>
  <c r="A532" i="54" s="1"/>
  <c r="A574" i="54" a="1"/>
  <c r="A574" i="54" s="1"/>
  <c r="C568" i="54" a="1"/>
  <c r="C568" i="54" s="1"/>
  <c r="A566" i="54" a="1"/>
  <c r="A566" i="54" s="1"/>
  <c r="C560" i="54" a="1"/>
  <c r="C560" i="54" s="1"/>
  <c r="A558" i="54" a="1"/>
  <c r="A558" i="54" s="1"/>
  <c r="C552" i="54" a="1"/>
  <c r="C552" i="54" s="1"/>
  <c r="A550" i="54" a="1"/>
  <c r="A550" i="54" s="1"/>
  <c r="C544" i="54" a="1"/>
  <c r="C544" i="54" s="1"/>
  <c r="C539" i="54" a="1"/>
  <c r="C539" i="54" s="1"/>
  <c r="A537" i="54" a="1"/>
  <c r="A537" i="54" s="1"/>
  <c r="C531" i="54" a="1"/>
  <c r="C531" i="54" s="1"/>
  <c r="A529" i="54" a="1"/>
  <c r="A529" i="54" s="1"/>
  <c r="P738" i="49"/>
  <c r="P858" i="49"/>
  <c r="P986" i="49"/>
  <c r="P1082" i="49"/>
  <c r="P507" i="49"/>
  <c r="P545" i="49"/>
  <c r="P593" i="49"/>
  <c r="P697" i="49"/>
  <c r="P722" i="49"/>
  <c r="P769" i="49"/>
  <c r="P810" i="49"/>
  <c r="P841" i="49"/>
  <c r="P882" i="49"/>
  <c r="P914" i="49"/>
  <c r="P954" i="49"/>
  <c r="P994" i="49"/>
  <c r="P1041" i="49"/>
  <c r="P1073" i="49"/>
  <c r="P1145" i="49"/>
  <c r="P1210" i="49"/>
  <c r="P1242" i="49"/>
  <c r="P1274" i="49"/>
  <c r="P1306" i="49"/>
  <c r="P1337" i="49"/>
  <c r="P1393" i="49"/>
  <c r="P1417" i="49"/>
  <c r="P1441" i="49"/>
  <c r="P1473" i="49"/>
  <c r="P1497" i="49"/>
  <c r="P1522" i="49"/>
  <c r="P1553" i="49"/>
  <c r="P1602" i="49"/>
  <c r="P546" i="49"/>
  <c r="P977" i="49"/>
  <c r="P1034" i="49"/>
  <c r="P508" i="49"/>
  <c r="P554" i="49"/>
  <c r="P594" i="49"/>
  <c r="P649" i="49"/>
  <c r="P698" i="49"/>
  <c r="P729" i="49"/>
  <c r="P770" i="49"/>
  <c r="P817" i="49"/>
  <c r="P842" i="49"/>
  <c r="P889" i="49"/>
  <c r="P921" i="49"/>
  <c r="P961" i="49"/>
  <c r="P1001" i="49"/>
  <c r="P1042" i="49"/>
  <c r="P1074" i="49"/>
  <c r="P1113" i="49"/>
  <c r="P1146" i="49"/>
  <c r="P1177" i="49"/>
  <c r="P1217" i="49"/>
  <c r="P1249" i="49"/>
  <c r="P1281" i="49"/>
  <c r="P1338" i="49"/>
  <c r="P1369" i="49"/>
  <c r="P1394" i="49"/>
  <c r="P1418" i="49"/>
  <c r="P1442" i="49"/>
  <c r="P1474" i="49"/>
  <c r="P1498" i="49"/>
  <c r="P1529" i="49"/>
  <c r="P1554" i="49"/>
  <c r="P1577" i="49"/>
  <c r="P730" i="49"/>
  <c r="P930" i="49"/>
  <c r="P978" i="49"/>
  <c r="P1025" i="49"/>
  <c r="P562" i="49"/>
  <c r="P609" i="49"/>
  <c r="P650" i="49"/>
  <c r="P737" i="49"/>
  <c r="P777" i="49"/>
  <c r="P818" i="49"/>
  <c r="P849" i="49"/>
  <c r="P890" i="49"/>
  <c r="P929" i="49"/>
  <c r="P962" i="49"/>
  <c r="P1002" i="49"/>
  <c r="P1049" i="49"/>
  <c r="P1114" i="49"/>
  <c r="P1153" i="49"/>
  <c r="P1178" i="49"/>
  <c r="P1218" i="49"/>
  <c r="P1250" i="49"/>
  <c r="P1282" i="49"/>
  <c r="P1313" i="49"/>
  <c r="P1345" i="49"/>
  <c r="P1370" i="49"/>
  <c r="P1401" i="49"/>
  <c r="P1425" i="49"/>
  <c r="P1449" i="49"/>
  <c r="P1505" i="49"/>
  <c r="P1530" i="49"/>
  <c r="P1578" i="49"/>
  <c r="P1609" i="49"/>
  <c r="P625" i="49"/>
  <c r="P665" i="49"/>
  <c r="P753" i="49"/>
  <c r="P785" i="49"/>
  <c r="P857" i="49"/>
  <c r="P945" i="49"/>
  <c r="P1057" i="49"/>
  <c r="P1161" i="49"/>
  <c r="P1321" i="49"/>
  <c r="P1353" i="49"/>
  <c r="P1457" i="49"/>
  <c r="P1537" i="49"/>
  <c r="P472" i="49"/>
  <c r="P504" i="49"/>
  <c r="P474" i="49"/>
  <c r="P515" i="49"/>
  <c r="P731" i="49"/>
  <c r="P915" i="49"/>
  <c r="P1027" i="49"/>
  <c r="P1059" i="49"/>
  <c r="P1115" i="49"/>
  <c r="P1235" i="49"/>
  <c r="P1315" i="49"/>
  <c r="P531" i="49"/>
  <c r="P723" i="49"/>
  <c r="P811" i="49"/>
  <c r="P891" i="49"/>
  <c r="P1091" i="49"/>
  <c r="P1347" i="49"/>
  <c r="P619" i="49"/>
  <c r="P859" i="49"/>
  <c r="P579" i="49"/>
  <c r="P707" i="49"/>
  <c r="P1187" i="49"/>
  <c r="P1299" i="49"/>
  <c r="P667" i="49"/>
  <c r="P851" i="49"/>
  <c r="P635" i="49"/>
  <c r="P1067" i="49"/>
  <c r="P1275" i="49"/>
  <c r="P493" i="49"/>
  <c r="P659" i="49"/>
  <c r="P747" i="49"/>
  <c r="P899" i="49"/>
  <c r="P939" i="49"/>
  <c r="P1163" i="49"/>
  <c r="P1251" i="49"/>
  <c r="P1355" i="49"/>
  <c r="P489" i="49"/>
  <c r="P511" i="49"/>
  <c r="P534" i="49"/>
  <c r="P567" i="49"/>
  <c r="P603" i="49"/>
  <c r="P480" i="49"/>
  <c r="P535" i="49"/>
  <c r="P582" i="49"/>
  <c r="P595" i="49"/>
  <c r="P606" i="49"/>
  <c r="P550" i="49"/>
  <c r="P574" i="49"/>
  <c r="P598" i="49"/>
  <c r="P607" i="49"/>
  <c r="P496" i="49"/>
  <c r="P477" i="49"/>
  <c r="P497" i="49"/>
  <c r="P542" i="49"/>
  <c r="P590" i="49"/>
  <c r="P488" i="49"/>
  <c r="P510" i="49"/>
  <c r="P566" i="49"/>
  <c r="A1269" i="54" a="1"/>
  <c r="A1269" i="54" s="1"/>
  <c r="P547" i="49"/>
  <c r="P675" i="49"/>
  <c r="P739" i="49"/>
  <c r="P803" i="49"/>
  <c r="P867" i="49"/>
  <c r="P931" i="49"/>
  <c r="P571" i="49"/>
  <c r="P601" i="49"/>
  <c r="P641" i="49"/>
  <c r="P673" i="49"/>
  <c r="P771" i="49"/>
  <c r="P971" i="49"/>
  <c r="P1003" i="49"/>
  <c r="P1139" i="49"/>
  <c r="P1219" i="49"/>
  <c r="P1243" i="49"/>
  <c r="P1291" i="49"/>
  <c r="P1339" i="49"/>
  <c r="P1499" i="49"/>
  <c r="P1547" i="49"/>
  <c r="P1595" i="49"/>
  <c r="P483" i="49"/>
  <c r="P513" i="49"/>
  <c r="P553" i="49"/>
  <c r="P617" i="49"/>
  <c r="P681" i="49"/>
  <c r="P485" i="49"/>
  <c r="P955" i="49"/>
  <c r="P963" i="49"/>
  <c r="P1035" i="49"/>
  <c r="P1043" i="49"/>
  <c r="P1123" i="49"/>
  <c r="P1147" i="49"/>
  <c r="P1155" i="49"/>
  <c r="P1195" i="49"/>
  <c r="P1203" i="49"/>
  <c r="P1259" i="49"/>
  <c r="P1267" i="49"/>
  <c r="P1323" i="49"/>
  <c r="P1331" i="49"/>
  <c r="P1387" i="49"/>
  <c r="P1395" i="49"/>
  <c r="P1451" i="49"/>
  <c r="P1459" i="49"/>
  <c r="P1515" i="49"/>
  <c r="P1523" i="49"/>
  <c r="S1579" i="49"/>
  <c r="P1579" i="49"/>
  <c r="S1587" i="49"/>
  <c r="P1587" i="49"/>
  <c r="P501" i="49"/>
  <c r="P563" i="49"/>
  <c r="P587" i="49"/>
  <c r="P627" i="49"/>
  <c r="P651" i="49"/>
  <c r="P691" i="49"/>
  <c r="P715" i="49"/>
  <c r="P755" i="49"/>
  <c r="P779" i="49"/>
  <c r="P819" i="49"/>
  <c r="P843" i="49"/>
  <c r="P883" i="49"/>
  <c r="P907" i="49"/>
  <c r="P475" i="49"/>
  <c r="P561" i="49"/>
  <c r="P585" i="49"/>
  <c r="P827" i="49"/>
  <c r="P1051" i="49"/>
  <c r="P1099" i="49"/>
  <c r="P1419" i="49"/>
  <c r="P1467" i="49"/>
  <c r="A1265" i="54" a="1"/>
  <c r="A1265" i="54" s="1"/>
  <c r="P491" i="49"/>
  <c r="P633" i="49"/>
  <c r="P657" i="49"/>
  <c r="P763" i="49"/>
  <c r="P995" i="49"/>
  <c r="P1019" i="49"/>
  <c r="P1075" i="49"/>
  <c r="P1131" i="49"/>
  <c r="P1179" i="49"/>
  <c r="P1211" i="49"/>
  <c r="P1283" i="49"/>
  <c r="P1443" i="49"/>
  <c r="P1491" i="49"/>
  <c r="P1539" i="49"/>
  <c r="S22" i="54"/>
  <c r="P536" i="49"/>
  <c r="P745" i="49"/>
  <c r="P809" i="49"/>
  <c r="P873" i="49"/>
  <c r="P937" i="49"/>
  <c r="P985" i="49"/>
  <c r="P1009" i="49"/>
  <c r="P1081" i="49"/>
  <c r="P1105" i="49"/>
  <c r="P1241" i="49"/>
  <c r="A1268" i="54" a="1"/>
  <c r="A1268" i="54" s="1"/>
  <c r="A1263" i="54" a="1"/>
  <c r="A1263" i="54" s="1"/>
  <c r="O2572" i="54" a="1"/>
  <c r="O2572" i="54" s="1"/>
  <c r="O2564" i="54" a="1"/>
  <c r="O2564" i="54" s="1"/>
  <c r="O2556" i="54" a="1"/>
  <c r="O2556" i="54" s="1"/>
  <c r="O2548" i="54" a="1"/>
  <c r="O2548" i="54" s="1"/>
  <c r="O2540" i="54" a="1"/>
  <c r="O2540" i="54" s="1"/>
  <c r="O2532" i="54" a="1"/>
  <c r="O2532" i="54" s="1"/>
  <c r="O2524" i="54" a="1"/>
  <c r="O2524" i="54" s="1"/>
  <c r="O2516" i="54" a="1"/>
  <c r="O2516" i="54" s="1"/>
  <c r="O2508" i="54" a="1"/>
  <c r="O2508" i="54" s="1"/>
  <c r="O2500" i="54" a="1"/>
  <c r="O2500" i="54" s="1"/>
  <c r="O2492" i="54" a="1"/>
  <c r="O2492" i="54" s="1"/>
  <c r="O2571" i="54" a="1"/>
  <c r="O2571" i="54" s="1"/>
  <c r="O2563" i="54" a="1"/>
  <c r="O2563" i="54" s="1"/>
  <c r="O2555" i="54" a="1"/>
  <c r="O2555" i="54" s="1"/>
  <c r="O2547" i="54" a="1"/>
  <c r="O2547" i="54" s="1"/>
  <c r="O2539" i="54" a="1"/>
  <c r="O2539" i="54" s="1"/>
  <c r="O2531" i="54" a="1"/>
  <c r="O2531" i="54" s="1"/>
  <c r="O2523" i="54" a="1"/>
  <c r="O2523" i="54" s="1"/>
  <c r="O2515" i="54" a="1"/>
  <c r="O2515" i="54" s="1"/>
  <c r="O2507" i="54" a="1"/>
  <c r="O2507" i="54" s="1"/>
  <c r="O2499" i="54" a="1"/>
  <c r="O2499" i="54" s="1"/>
  <c r="O2491" i="54" a="1"/>
  <c r="O2491" i="54" s="1"/>
  <c r="O2570" i="54" a="1"/>
  <c r="O2570" i="54" s="1"/>
  <c r="O2562" i="54" a="1"/>
  <c r="O2562" i="54" s="1"/>
  <c r="O2554" i="54" a="1"/>
  <c r="O2554" i="54" s="1"/>
  <c r="O2546" i="54" a="1"/>
  <c r="O2546" i="54" s="1"/>
  <c r="O2538" i="54" a="1"/>
  <c r="O2538" i="54" s="1"/>
  <c r="O2530" i="54" a="1"/>
  <c r="O2530" i="54" s="1"/>
  <c r="O2522" i="54" a="1"/>
  <c r="O2522" i="54" s="1"/>
  <c r="O2514" i="54" a="1"/>
  <c r="O2514" i="54" s="1"/>
  <c r="O2506" i="54" a="1"/>
  <c r="O2506" i="54" s="1"/>
  <c r="O2498" i="54" a="1"/>
  <c r="O2498" i="54" s="1"/>
  <c r="O2490" i="54" a="1"/>
  <c r="O2490" i="54" s="1"/>
  <c r="O2577" i="54" a="1"/>
  <c r="O2577" i="54" s="1"/>
  <c r="O2569" i="54" a="1"/>
  <c r="O2569" i="54" s="1"/>
  <c r="O2561" i="54" a="1"/>
  <c r="O2561" i="54" s="1"/>
  <c r="O2553" i="54" a="1"/>
  <c r="O2553" i="54" s="1"/>
  <c r="O2545" i="54" a="1"/>
  <c r="O2545" i="54" s="1"/>
  <c r="O2537" i="54" a="1"/>
  <c r="O2537" i="54" s="1"/>
  <c r="O2529" i="54" a="1"/>
  <c r="O2529" i="54" s="1"/>
  <c r="O2521" i="54" a="1"/>
  <c r="O2521" i="54" s="1"/>
  <c r="O2513" i="54" a="1"/>
  <c r="O2513" i="54" s="1"/>
  <c r="O2505" i="54" a="1"/>
  <c r="O2505" i="54" s="1"/>
  <c r="O2497" i="54" a="1"/>
  <c r="O2497" i="54" s="1"/>
  <c r="O2576" i="54" a="1"/>
  <c r="O2576" i="54" s="1"/>
  <c r="O2568" i="54" a="1"/>
  <c r="O2568" i="54" s="1"/>
  <c r="O2560" i="54" a="1"/>
  <c r="O2560" i="54" s="1"/>
  <c r="O2552" i="54" a="1"/>
  <c r="O2552" i="54" s="1"/>
  <c r="O2544" i="54" a="1"/>
  <c r="O2544" i="54" s="1"/>
  <c r="O2536" i="54" a="1"/>
  <c r="O2536" i="54" s="1"/>
  <c r="O2528" i="54" a="1"/>
  <c r="O2528" i="54" s="1"/>
  <c r="O2520" i="54" a="1"/>
  <c r="O2520" i="54" s="1"/>
  <c r="O2512" i="54" a="1"/>
  <c r="O2512" i="54" s="1"/>
  <c r="O2504" i="54" a="1"/>
  <c r="O2504" i="54" s="1"/>
  <c r="O2496" i="54" a="1"/>
  <c r="O2496" i="54" s="1"/>
  <c r="O2575" i="54" a="1"/>
  <c r="O2575" i="54" s="1"/>
  <c r="O2567" i="54" a="1"/>
  <c r="O2567" i="54" s="1"/>
  <c r="O2559" i="54" a="1"/>
  <c r="O2559" i="54" s="1"/>
  <c r="O2551" i="54" a="1"/>
  <c r="O2551" i="54" s="1"/>
  <c r="O2543" i="54" a="1"/>
  <c r="O2543" i="54" s="1"/>
  <c r="O2535" i="54" a="1"/>
  <c r="O2535" i="54" s="1"/>
  <c r="O2527" i="54" a="1"/>
  <c r="O2527" i="54" s="1"/>
  <c r="O2519" i="54" a="1"/>
  <c r="O2519" i="54" s="1"/>
  <c r="O2511" i="54" a="1"/>
  <c r="O2511" i="54" s="1"/>
  <c r="O2503" i="54" a="1"/>
  <c r="O2503" i="54" s="1"/>
  <c r="O2495" i="54" a="1"/>
  <c r="O2495" i="54" s="1"/>
  <c r="O2574" i="54" a="1"/>
  <c r="O2574" i="54" s="1"/>
  <c r="O2566" i="54" a="1"/>
  <c r="O2566" i="54" s="1"/>
  <c r="O2558" i="54" a="1"/>
  <c r="O2558" i="54" s="1"/>
  <c r="O2550" i="54" a="1"/>
  <c r="O2550" i="54" s="1"/>
  <c r="O2542" i="54" a="1"/>
  <c r="O2542" i="54" s="1"/>
  <c r="O2534" i="54" a="1"/>
  <c r="O2534" i="54" s="1"/>
  <c r="O2526" i="54" a="1"/>
  <c r="O2526" i="54" s="1"/>
  <c r="O2518" i="54" a="1"/>
  <c r="O2518" i="54" s="1"/>
  <c r="O2510" i="54" a="1"/>
  <c r="O2510" i="54" s="1"/>
  <c r="O2502" i="54" a="1"/>
  <c r="O2502" i="54" s="1"/>
  <c r="O2494" i="54" a="1"/>
  <c r="O2494" i="54" s="1"/>
  <c r="O2573" i="54" a="1"/>
  <c r="O2573" i="54" s="1"/>
  <c r="O2565" i="54" a="1"/>
  <c r="O2565" i="54" s="1"/>
  <c r="O2557" i="54" a="1"/>
  <c r="O2557" i="54" s="1"/>
  <c r="O2549" i="54" a="1"/>
  <c r="O2549" i="54" s="1"/>
  <c r="O2541" i="54" a="1"/>
  <c r="O2541" i="54" s="1"/>
  <c r="O2533" i="54" a="1"/>
  <c r="O2533" i="54" s="1"/>
  <c r="O2525" i="54" a="1"/>
  <c r="O2525" i="54" s="1"/>
  <c r="O2517" i="54" a="1"/>
  <c r="O2517" i="54" s="1"/>
  <c r="O2509" i="54" a="1"/>
  <c r="O2509" i="54" s="1"/>
  <c r="O2501" i="54" a="1"/>
  <c r="O2501" i="54" s="1"/>
  <c r="O2493" i="54" a="1"/>
  <c r="O2493" i="54" s="1"/>
  <c r="P10" i="49"/>
  <c r="M2" i="54" s="1" a="1"/>
  <c r="M2" i="54" s="1"/>
  <c r="M21" i="54" l="1" a="1"/>
  <c r="M21" i="54" s="1"/>
  <c r="CA10" i="49"/>
  <c r="N30" i="54"/>
  <c r="O30" i="54" s="1"/>
  <c r="N29" i="54"/>
  <c r="O29" i="54" s="1"/>
  <c r="N27" i="54"/>
  <c r="O27" i="54" s="1"/>
  <c r="N28" i="54"/>
  <c r="O28" i="54" s="1"/>
  <c r="N25" i="54"/>
  <c r="O25" i="54" s="1"/>
  <c r="N24" i="54"/>
  <c r="O24" i="54" s="1"/>
  <c r="N31" i="54"/>
  <c r="O31" i="54" s="1"/>
  <c r="N26" i="54"/>
  <c r="O26" i="54" s="1"/>
  <c r="N32" i="54"/>
  <c r="O32" i="54" s="1"/>
  <c r="M22" i="54" a="1"/>
  <c r="M22" i="54" s="1"/>
  <c r="M23" i="54" a="1"/>
  <c r="M23" i="54" s="1"/>
  <c r="S17" i="58"/>
  <c r="M7" i="54" a="1"/>
  <c r="M7" i="54" s="1"/>
  <c r="M17" i="54" a="1"/>
  <c r="M17" i="54" s="1"/>
  <c r="M13" i="54" a="1"/>
  <c r="M13" i="54" s="1"/>
  <c r="M8" i="54" a="1"/>
  <c r="M8" i="54" s="1"/>
  <c r="M11" i="54" a="1"/>
  <c r="M11" i="54" s="1"/>
  <c r="M9" i="54" a="1"/>
  <c r="M9" i="54" s="1"/>
  <c r="M16" i="54" a="1"/>
  <c r="M16" i="54" s="1"/>
  <c r="M19" i="54" a="1"/>
  <c r="M19" i="54" s="1"/>
  <c r="M14" i="54" a="1"/>
  <c r="M14" i="54" s="1"/>
  <c r="M10" i="54" a="1"/>
  <c r="M10" i="54" s="1"/>
  <c r="M18" i="54" a="1"/>
  <c r="M18" i="54" s="1"/>
  <c r="M15" i="54" a="1"/>
  <c r="M15" i="54" s="1"/>
  <c r="M12" i="54" a="1"/>
  <c r="M12" i="54" s="1"/>
  <c r="M20" i="54" a="1"/>
  <c r="M20" i="54" s="1"/>
  <c r="M5" i="54" a="1"/>
  <c r="M5" i="54" s="1"/>
  <c r="M3" i="54" a="1"/>
  <c r="M3" i="54" s="1"/>
  <c r="M6" i="54" a="1"/>
  <c r="M6" i="54" s="1"/>
  <c r="AX6" i="53"/>
  <c r="AX14" i="53"/>
  <c r="M4" i="54" a="1"/>
  <c r="M4" i="54" s="1"/>
  <c r="K2" i="54" a="1"/>
  <c r="K2" i="54" s="1"/>
  <c r="K1" i="54" a="1"/>
  <c r="K1" i="54" s="1"/>
  <c r="P7" i="54"/>
  <c r="S7" i="54" s="1"/>
  <c r="S23" i="54"/>
  <c r="S21" i="58"/>
  <c r="R93" i="54"/>
  <c r="R92" i="54" s="1"/>
  <c r="R91" i="54" s="1"/>
  <c r="R90" i="54" s="1"/>
  <c r="R89" i="54" s="1"/>
  <c r="R88" i="54" s="1"/>
  <c r="R87" i="54" s="1"/>
  <c r="S18" i="58"/>
  <c r="S35" i="58"/>
  <c r="S19" i="58"/>
  <c r="S25" i="58"/>
  <c r="S20" i="58"/>
  <c r="BS111" i="58" l="1"/>
  <c r="U12" i="58" a="1"/>
  <c r="U12" i="58" s="1"/>
  <c r="AS6" i="53"/>
  <c r="AK6" i="53"/>
  <c r="AC6" i="53"/>
  <c r="U6" i="53"/>
  <c r="AN6" i="53"/>
  <c r="AR6" i="53"/>
  <c r="AJ6" i="53"/>
  <c r="AB6" i="53"/>
  <c r="T6" i="53"/>
  <c r="AQ6" i="53"/>
  <c r="AI6" i="53"/>
  <c r="AA6" i="53"/>
  <c r="AP6" i="53"/>
  <c r="AH6" i="53"/>
  <c r="Z6" i="53"/>
  <c r="AW6" i="53"/>
  <c r="AO6" i="53"/>
  <c r="AG6" i="53"/>
  <c r="Y6" i="53"/>
  <c r="AV6" i="53"/>
  <c r="AF6" i="53"/>
  <c r="X6" i="53"/>
  <c r="AE6" i="53"/>
  <c r="AD6" i="53"/>
  <c r="W6" i="53"/>
  <c r="AU6" i="53"/>
  <c r="AT6" i="53"/>
  <c r="AM6" i="53"/>
  <c r="V6" i="53"/>
  <c r="AL6" i="53"/>
  <c r="U1" i="49" a="1"/>
  <c r="U1" i="49" s="1"/>
  <c r="AQ14" i="53"/>
  <c r="AI14" i="53"/>
  <c r="AA14" i="53"/>
  <c r="S14" i="53"/>
  <c r="K14" i="53"/>
  <c r="C14" i="53"/>
  <c r="AP14" i="53"/>
  <c r="AH14" i="53"/>
  <c r="Z14" i="53"/>
  <c r="R14" i="53"/>
  <c r="J14" i="53"/>
  <c r="AW14" i="53"/>
  <c r="AO14" i="53"/>
  <c r="AG14" i="53"/>
  <c r="Y14" i="53"/>
  <c r="Q14" i="53"/>
  <c r="I14" i="53"/>
  <c r="AV14" i="53"/>
  <c r="AN14" i="53"/>
  <c r="AF14" i="53"/>
  <c r="X14" i="53"/>
  <c r="P14" i="53"/>
  <c r="H14" i="53"/>
  <c r="AU14" i="53"/>
  <c r="AM14" i="53"/>
  <c r="AE14" i="53"/>
  <c r="W14" i="53"/>
  <c r="O14" i="53"/>
  <c r="G14" i="53"/>
  <c r="AT14" i="53"/>
  <c r="AL14" i="53"/>
  <c r="AD14" i="53"/>
  <c r="V14" i="53"/>
  <c r="N14" i="53"/>
  <c r="F14" i="53"/>
  <c r="AS14" i="53"/>
  <c r="AK14" i="53"/>
  <c r="AC14" i="53"/>
  <c r="U14" i="53"/>
  <c r="M14" i="53"/>
  <c r="E14" i="53"/>
  <c r="AR14" i="53"/>
  <c r="AJ14" i="53"/>
  <c r="AB14" i="53"/>
  <c r="T14" i="53"/>
  <c r="L14" i="53"/>
  <c r="D14" i="53"/>
  <c r="R86" i="54"/>
  <c r="R85" i="54" s="1"/>
  <c r="R84" i="54" s="1"/>
  <c r="R83" i="54" s="1"/>
  <c r="R82" i="54" s="1"/>
  <c r="R81" i="54" s="1"/>
  <c r="R80" i="54" s="1"/>
  <c r="R79" i="54" s="1"/>
  <c r="R78" i="54" s="1"/>
  <c r="R77" i="54" s="1"/>
  <c r="R76" i="54" s="1"/>
  <c r="R75" i="54" s="1"/>
  <c r="R74" i="54" s="1"/>
  <c r="R73" i="54" s="1"/>
  <c r="R72" i="54" s="1"/>
  <c r="R71" i="54" s="1"/>
  <c r="R70" i="54" s="1"/>
  <c r="R69" i="54" s="1"/>
  <c r="R68" i="54" s="1"/>
  <c r="R67" i="54" s="1"/>
  <c r="R66" i="54" s="1"/>
  <c r="R65" i="54" s="1"/>
  <c r="R64" i="54" s="1"/>
  <c r="R63" i="54" s="1"/>
  <c r="R62" i="54" s="1"/>
  <c r="R61" i="54" s="1"/>
  <c r="R60" i="54" s="1"/>
  <c r="R59" i="54" s="1"/>
  <c r="R58" i="54" s="1"/>
  <c r="R57" i="54" s="1"/>
  <c r="R56" i="54" s="1"/>
  <c r="R55" i="54" s="1"/>
  <c r="R54" i="54" s="1"/>
  <c r="R53" i="54" s="1"/>
  <c r="R52" i="54" s="1"/>
  <c r="R51" i="54" s="1"/>
  <c r="R50" i="54" s="1"/>
  <c r="R49" i="54" s="1"/>
  <c r="R48" i="54" s="1"/>
  <c r="R47" i="54" s="1"/>
  <c r="R46" i="54" s="1"/>
  <c r="R45" i="54" s="1"/>
  <c r="R44" i="54" s="1"/>
  <c r="R43" i="54" s="1"/>
  <c r="R42" i="54" s="1"/>
  <c r="R41" i="54" s="1"/>
  <c r="R40" i="54" s="1"/>
  <c r="R39" i="54" s="1"/>
  <c r="R38" i="54" s="1"/>
  <c r="R37" i="54" s="1"/>
  <c r="R36" i="54" s="1"/>
  <c r="R35" i="54" s="1"/>
  <c r="R34" i="54" s="1"/>
  <c r="R33" i="54" s="1"/>
  <c r="R32" i="54" s="1"/>
  <c r="R31" i="54" s="1"/>
  <c r="R30" i="54" s="1"/>
  <c r="R29" i="54" s="1"/>
  <c r="R28" i="54" s="1"/>
  <c r="R27" i="54" s="1"/>
  <c r="R26" i="54" s="1"/>
  <c r="R25" i="54" s="1"/>
  <c r="R24" i="54" s="1"/>
  <c r="N22" i="54" l="1"/>
  <c r="O22" i="54" s="1"/>
  <c r="N23" i="54"/>
  <c r="O23" i="54" s="1"/>
  <c r="R23" i="54" s="1"/>
  <c r="N20" i="54"/>
  <c r="O20" i="54" s="1"/>
  <c r="N21" i="54"/>
  <c r="O21" i="54" s="1"/>
  <c r="N18" i="54"/>
  <c r="O18" i="54" s="1"/>
  <c r="N19" i="54"/>
  <c r="O19" i="54" s="1"/>
  <c r="N17" i="54"/>
  <c r="O17" i="54" s="1"/>
  <c r="N16" i="54"/>
  <c r="O16" i="54" s="1"/>
  <c r="N13" i="54"/>
  <c r="O13" i="54" s="1"/>
  <c r="N15" i="54"/>
  <c r="O15" i="54" s="1"/>
  <c r="N14" i="54"/>
  <c r="O14" i="54" s="1"/>
  <c r="N11" i="54"/>
  <c r="O11" i="54" s="1"/>
  <c r="N12" i="54"/>
  <c r="O12" i="54" s="1"/>
  <c r="N8" i="54"/>
  <c r="O8" i="54" s="1"/>
  <c r="N9" i="54"/>
  <c r="O9" i="54" s="1"/>
  <c r="N10" i="54"/>
  <c r="O10" i="54" s="1"/>
  <c r="N6" i="54"/>
  <c r="O6" i="54" s="1"/>
  <c r="N7" i="54"/>
  <c r="O7" i="54" s="1"/>
  <c r="N5" i="54"/>
  <c r="O5" i="54" s="1"/>
  <c r="N4" i="54"/>
  <c r="O4" i="54" s="1"/>
  <c r="N3" i="54"/>
  <c r="O3" i="54" s="1"/>
  <c r="N2" i="54"/>
  <c r="O2" i="54" s="1"/>
  <c r="N1" i="54"/>
  <c r="B14" i="53"/>
  <c r="R22" i="54" l="1"/>
  <c r="R21" i="54" s="1"/>
  <c r="R20" i="54" s="1"/>
  <c r="R19" i="54" s="1"/>
  <c r="R18" i="54" s="1"/>
  <c r="R17" i="54" s="1"/>
  <c r="R16" i="54" s="1"/>
  <c r="R15" i="54" s="1"/>
  <c r="R14" i="54" s="1"/>
  <c r="R13" i="54" s="1"/>
  <c r="R12" i="54" s="1"/>
  <c r="R11" i="54" s="1"/>
  <c r="R10" i="54" s="1"/>
  <c r="R9" i="54" s="1"/>
  <c r="R8" i="54" s="1"/>
  <c r="R7" i="54" s="1"/>
  <c r="R6" i="54" s="1"/>
  <c r="R5" i="54" s="1"/>
  <c r="R4" i="54" s="1"/>
  <c r="R3" i="54" s="1"/>
  <c r="R2" i="54" s="1"/>
  <c r="AY14" i="53" l="1"/>
  <c r="B6" i="53"/>
  <c r="C6" i="53"/>
  <c r="M6" i="53"/>
  <c r="K6" i="53"/>
  <c r="S6" i="53"/>
  <c r="N6" i="53"/>
  <c r="R6" i="53"/>
  <c r="O6" i="53"/>
  <c r="H6" i="53"/>
  <c r="G6" i="53"/>
  <c r="I6" i="53"/>
  <c r="J6" i="53"/>
  <c r="Q6" i="53"/>
  <c r="P6" i="53"/>
  <c r="E6" i="53"/>
  <c r="D6" i="53"/>
  <c r="F6" i="53"/>
  <c r="L6" i="53"/>
  <c r="BZ1" i="53" l="1" a="1"/>
  <c r="BZ1" i="53" s="1"/>
  <c r="CB1" i="53" s="1" a="1"/>
  <c r="Q86" i="54" l="1"/>
  <c r="Q87" i="54"/>
  <c r="Q85" i="54"/>
  <c r="Q80" i="54"/>
  <c r="Q84" i="54"/>
  <c r="Q79" i="54"/>
  <c r="Q83" i="54"/>
  <c r="Q82" i="54"/>
  <c r="Q81" i="54"/>
  <c r="Q78" i="54"/>
  <c r="Q77" i="54"/>
  <c r="Q75" i="54"/>
  <c r="Q76" i="54"/>
  <c r="CB1" i="53"/>
  <c r="Q70" i="54"/>
  <c r="Q62" i="54"/>
  <c r="Q69" i="54"/>
  <c r="Q61" i="54"/>
  <c r="Q59" i="54"/>
  <c r="Q68" i="54"/>
  <c r="Q60" i="54"/>
  <c r="Q67" i="54"/>
  <c r="Q71" i="54"/>
  <c r="Q63" i="54"/>
  <c r="Q74" i="54"/>
  <c r="Q66" i="54"/>
  <c r="Q72" i="54"/>
  <c r="Q64" i="54"/>
  <c r="Q73" i="54"/>
  <c r="Q65" i="54"/>
  <c r="Q17" i="54"/>
  <c r="Q34" i="54"/>
  <c r="Q16" i="54"/>
  <c r="Q7" i="54"/>
  <c r="Q52" i="54"/>
  <c r="Q50" i="54"/>
  <c r="Q5" i="54"/>
  <c r="Q8" i="54"/>
  <c r="Q46" i="54"/>
  <c r="Q53" i="54"/>
  <c r="Q32" i="54"/>
  <c r="Q9" i="54"/>
  <c r="Q18" i="54"/>
  <c r="Q10" i="54"/>
  <c r="Q57" i="54"/>
  <c r="Q35" i="54"/>
  <c r="Q56" i="54"/>
  <c r="Q47" i="54"/>
  <c r="Q38" i="54"/>
  <c r="Q20" i="54"/>
  <c r="Q45" i="54"/>
  <c r="Q30" i="54"/>
  <c r="Q37" i="54"/>
  <c r="Q41" i="54"/>
  <c r="Q11" i="54"/>
  <c r="Q40" i="54"/>
  <c r="Q31" i="54"/>
  <c r="Q22" i="54"/>
  <c r="Q43" i="54"/>
  <c r="Q29" i="54"/>
  <c r="Q58" i="54"/>
  <c r="Q27" i="54"/>
  <c r="Q49" i="54"/>
  <c r="Q19" i="54"/>
  <c r="Q48" i="54"/>
  <c r="Q39" i="54"/>
  <c r="Q4" i="54"/>
  <c r="Q33" i="54"/>
  <c r="Q25" i="54"/>
  <c r="Q42" i="54"/>
  <c r="Q24" i="54"/>
  <c r="Q15" i="54"/>
  <c r="Q6" i="54"/>
  <c r="Q3" i="54"/>
  <c r="Q13" i="54"/>
  <c r="Q26" i="54"/>
  <c r="Q54" i="54"/>
  <c r="Q36" i="54"/>
  <c r="Q44" i="54"/>
  <c r="Q51" i="54"/>
  <c r="Q55" i="54"/>
  <c r="Q28" i="54"/>
  <c r="Q12" i="54"/>
  <c r="Q23" i="54"/>
  <c r="Q14" i="54"/>
  <c r="Q21" i="54"/>
  <c r="Q2" i="54"/>
  <c r="J3" i="58" l="1"/>
  <c r="J1" i="58"/>
  <c r="J4" i="58"/>
  <c r="J5" i="58"/>
  <c r="S386" i="58"/>
  <c r="J7" i="49" l="1"/>
  <c r="F1" i="49"/>
  <c r="J6" i="49"/>
  <c r="J4" i="49"/>
  <c r="U14" i="49" a="1"/>
  <c r="J5" i="49"/>
  <c r="J3" i="49"/>
  <c r="J1" i="49"/>
  <c r="U14" i="49" l="1"/>
  <c r="S5" i="54"/>
  <c r="S6" i="54"/>
  <c r="CI9" i="49" a="1"/>
  <c r="S2" i="54"/>
  <c r="F1" i="56"/>
  <c r="G8" i="56" l="1"/>
  <c r="K8" i="56"/>
  <c r="J8" i="56"/>
  <c r="F8" i="56"/>
  <c r="D8" i="56"/>
  <c r="I8" i="56"/>
  <c r="E8" i="56"/>
  <c r="L8" i="56"/>
  <c r="C8" i="56"/>
  <c r="H8" i="56"/>
  <c r="M8" i="56"/>
  <c r="P52" i="54"/>
  <c r="S52" i="54" s="1"/>
  <c r="P55" i="54"/>
  <c r="S55" i="54" s="1"/>
  <c r="P53" i="54"/>
  <c r="S53" i="54" s="1"/>
  <c r="P51" i="54"/>
  <c r="S51" i="54" s="1"/>
  <c r="P50" i="54"/>
  <c r="S50" i="54" s="1"/>
  <c r="P49" i="54"/>
  <c r="S49" i="54" s="1"/>
  <c r="P48" i="54"/>
  <c r="S48" i="54" s="1"/>
  <c r="P47" i="54"/>
  <c r="S47" i="54" s="1"/>
  <c r="P54" i="54"/>
  <c r="S54" i="54" s="1"/>
  <c r="P45" i="54"/>
  <c r="S45" i="54" s="1"/>
  <c r="P36" i="54"/>
  <c r="S36" i="54" s="1"/>
  <c r="P29" i="54"/>
  <c r="S29" i="54" s="1"/>
  <c r="P43" i="54"/>
  <c r="S43" i="54" s="1"/>
  <c r="P28" i="54"/>
  <c r="S28" i="54" s="1"/>
  <c r="P27" i="54"/>
  <c r="S27" i="54" s="1"/>
  <c r="P31" i="54"/>
  <c r="S31" i="54" s="1"/>
  <c r="P33" i="54"/>
  <c r="S33" i="54" s="1"/>
  <c r="P46" i="54"/>
  <c r="S46" i="54" s="1"/>
  <c r="P37" i="54"/>
  <c r="S37" i="54" s="1"/>
  <c r="P30" i="54"/>
  <c r="S30" i="54" s="1"/>
  <c r="P38" i="54"/>
  <c r="S38" i="54" s="1"/>
  <c r="P34" i="54"/>
  <c r="S34" i="54" s="1"/>
  <c r="P41" i="54"/>
  <c r="S41" i="54" s="1"/>
  <c r="P42" i="54"/>
  <c r="S42" i="54" s="1"/>
  <c r="P32" i="54"/>
  <c r="S32" i="54" s="1"/>
  <c r="P44" i="54"/>
  <c r="S44" i="54" s="1"/>
  <c r="P35" i="54"/>
  <c r="S35" i="54" s="1"/>
  <c r="P40" i="54"/>
  <c r="S40" i="54" s="1"/>
  <c r="P39" i="54"/>
  <c r="S39" i="54" s="1"/>
  <c r="P25" i="54"/>
  <c r="S25" i="54" s="1"/>
  <c r="CI9" i="49"/>
  <c r="P26" i="54"/>
  <c r="S26" i="54" s="1"/>
  <c r="AF9" i="54"/>
  <c r="AF13" i="54"/>
  <c r="AF26" i="54"/>
  <c r="AF20" i="54"/>
  <c r="AF23" i="54"/>
  <c r="AF16" i="54"/>
  <c r="AF4" i="54"/>
  <c r="AF3" i="54"/>
  <c r="AF25" i="54"/>
  <c r="AF10" i="54"/>
  <c r="AF8" i="54"/>
  <c r="AF17" i="54"/>
  <c r="AF11" i="54"/>
  <c r="AF21" i="54"/>
  <c r="AF2" i="54"/>
  <c r="AF19" i="54"/>
  <c r="AF22" i="54"/>
  <c r="AF7" i="54"/>
  <c r="AF12" i="54"/>
  <c r="AF14" i="54"/>
  <c r="AF15" i="54"/>
  <c r="AF18" i="54"/>
  <c r="AF24" i="54"/>
  <c r="AF6" i="54"/>
  <c r="AF5" i="5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966B2BD-5245-4DF6-8791-C528565A570E}" keepAlive="1" name="Query - Table1 (2)" description="Connection to the 'Table1 (2)' query in the workbook." type="5" refreshedVersion="8" background="1" saveData="1">
    <dbPr connection="Provider=Microsoft.Mashup.OleDb.1;Data Source=$Workbook$;Location=&quot;Table1 (2)&quot;;Extended Properties=&quot;&quot;" command="SELECT * FROM [Table1 (2)]"/>
  </connection>
  <connection id="2" xr16:uid="{07F8B850-1A40-4AD9-AF8C-8B0400EE3D46}" keepAlive="1" name="Query - Table3_15" description="Connection to the 'Table3_15' query in the workbook." type="5" refreshedVersion="8" background="1" saveData="1">
    <dbPr connection="Provider=Microsoft.Mashup.OleDb.1;Data Source=$Workbook$;Location=Table3_15;Extended Properties=&quot;&quot;" command="SELECT * FROM [Table3_15]"/>
  </connection>
  <connection id="3" xr16:uid="{5D675A75-4297-493F-ABDE-510103C3ECAF}" keepAlive="1" name="Query - Table6" description="Connection to the 'Table6' query in the workbook." type="5" refreshedVersion="8" background="1" saveData="1">
    <dbPr connection="Provider=Microsoft.Mashup.OleDb.1;Data Source=$Workbook$;Location=Table6;Extended Properties=&quot;&quot;" command="SELECT * FROM [Table6]"/>
  </connection>
  <connection id="4" xr16:uid="{85723CE6-1C09-4703-968B-24735C2E2B54}" keepAlive="1" name="Query - Table6 (2)" description="Connection to the 'Table6 (2)' query in the workbook." type="5" refreshedVersion="8" background="1" saveData="1">
    <dbPr connection="Provider=Microsoft.Mashup.OleDb.1;Data Source=$Workbook$;Location=&quot;Table6 (2)&quot;;Extended Properties=&quot;&quot;" command="SELECT * FROM [Table6 (2)]"/>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<sst xmlns="http://schemas.openxmlformats.org/spreadsheetml/2006/main" count="159560" uniqueCount="12540">
  <si>
    <t>Action</t>
  </si>
  <si>
    <t>Y</t>
  </si>
  <si>
    <t>I</t>
  </si>
  <si>
    <t>Test Data</t>
  </si>
  <si>
    <t>Set1</t>
  </si>
  <si>
    <t>Set2</t>
  </si>
  <si>
    <t>WebElement</t>
  </si>
  <si>
    <t>XPath</t>
  </si>
  <si>
    <t>Element Type</t>
  </si>
  <si>
    <t>Execution Flag</t>
  </si>
  <si>
    <t>Save</t>
  </si>
  <si>
    <t>input</t>
  </si>
  <si>
    <t>button</t>
  </si>
  <si>
    <t>a</t>
  </si>
  <si>
    <t>table</t>
  </si>
  <si>
    <t/>
  </si>
  <si>
    <t>Select item-3</t>
  </si>
  <si>
    <t>Select item-4</t>
  </si>
  <si>
    <t>Select item-5</t>
  </si>
  <si>
    <t>Select Test Case</t>
  </si>
  <si>
    <t>Billing-CP-Base.xls</t>
  </si>
  <si>
    <t>mat-select</t>
  </si>
  <si>
    <t>PAS Conf_New199</t>
  </si>
  <si>
    <t>https://jarusagentportal-net8.azurewebsites.net/</t>
  </si>
  <si>
    <t>Sample.xls</t>
  </si>
  <si>
    <t>PAS Conf_New199.xls</t>
  </si>
  <si>
    <t>Logical Name</t>
  </si>
  <si>
    <t>Control Name</t>
  </si>
  <si>
    <t>Control Type</t>
  </si>
  <si>
    <t>Control Id</t>
  </si>
  <si>
    <t>"//*[@id=\"</t>
  </si>
  <si>
    <t>\"]"</t>
  </si>
  <si>
    <t>Locator</t>
  </si>
  <si>
    <t>Script</t>
  </si>
  <si>
    <t>await page.locator(</t>
  </si>
  <si>
    <t>Verification Point</t>
  </si>
  <si>
    <t>Assertion</t>
  </si>
  <si>
    <t>Excepected Result</t>
  </si>
  <si>
    <t>toHaveAttribute</t>
  </si>
  <si>
    <t>await expect(</t>
  </si>
  <si>
    <t>}</t>
  </si>
  <si>
    <t>Data File Path</t>
  </si>
  <si>
    <t>Scenario Name</t>
  </si>
  <si>
    <t>Data File Name</t>
  </si>
  <si>
    <t>HO-Pol-data.xlsx</t>
  </si>
  <si>
    <t>Test Script Name</t>
  </si>
  <si>
    <t>Playwright Installed Path</t>
  </si>
  <si>
    <t>PAS-Homowners</t>
  </si>
  <si>
    <t>PAS-Homowners.xls</t>
  </si>
  <si>
    <t>Search By</t>
  </si>
  <si>
    <t>mat-select-0</t>
  </si>
  <si>
    <t>Select item-1</t>
  </si>
  <si>
    <t>Select item-2</t>
  </si>
  <si>
    <t>searchText</t>
  </si>
  <si>
    <t>Jagath Praveen Kodumagulla</t>
  </si>
  <si>
    <t>PAS-Homowners - Copy</t>
  </si>
  <si>
    <t>PAS-Homowners1</t>
  </si>
  <si>
    <t>.ng-star-inserted mat-option:nth-of-type(1)</t>
  </si>
  <si>
    <t>.ng-star-inserted mat-option:nth-of-type(2)</t>
  </si>
  <si>
    <t>.ng-star-inserted mat-option:nth-of-type(3)</t>
  </si>
  <si>
    <t>.ng-star-inserted mat-option:nth-of-type(4)</t>
  </si>
  <si>
    <t>.ng-star-inserted mat-option:nth-of-type(5)</t>
  </si>
  <si>
    <t>C:/Users/jagathpraveenk/Playwright/tests</t>
  </si>
  <si>
    <t>Back</t>
  </si>
  <si>
    <t>PAS-Homowners1 - Copy</t>
  </si>
  <si>
    <t>LOB Full Term Amount Current Term Amount Net Change
Homeowners $685.00 $685.00 $685.00
Total Policy Premium $685.00 $685.00 $685.00</t>
  </si>
  <si>
    <t>Coverage Premium
Homeowners Premium
$685
Dwelling 1 - 5 Boston Ave #88, Minnehaha OK 57105
$685
Coverage A for Dwelling Dwelling Limit $100,000.00, Deductible $250, Wind/Hail Deductible $250, Theft Deductible $250
$685
Coverage B for Other Structures Limit $100,000.00
Included
Coverage C for Personal Property Personal Property Limit $40,000.00
Included
Coverage D for loss of use, additional living expense Limit $100,000.00
Included
Coverage E for Personal Liability Limit $100,000
Included
Coverage F for Medical Payment to others Limit $1,000
Included
Loss Settlement Option Loss Settlement Option Actual Cash Value
Included</t>
  </si>
  <si>
    <t>rateRuleLogTable</t>
  </si>
  <si>
    <t>Number Edition Name
FORMS
HO 0003 09 08 SPECIAL FORM
OTHER ENDORSEMENTS
HO 2557 01 06 INCREASED COST ORDINANCE OR LAW
HO 4815 01 06 ACTUAL CASH VALUE
UNCATEGORIZED FORMS
HO-3</t>
  </si>
  <si>
    <t>Reassign</t>
  </si>
  <si>
    <t>Accept All</t>
  </si>
  <si>
    <t>Reject All</t>
  </si>
  <si>
    <t>Type Item Rule # Description Authority Status Actions
Doc Request
1 Waiting for User Documents. Level 2 Pending</t>
  </si>
  <si>
    <t>Document Date
Document Type
Actions
12/20/2024 Quote Summary
12/20/2024 Policy Document</t>
  </si>
  <si>
    <t>Payment Plan Installment(s) Amount
Monthly 12 $57.08</t>
  </si>
  <si>
    <t>Issue</t>
  </si>
  <si>
    <t>issue-button</t>
  </si>
  <si>
    <t>Select Scenario</t>
  </si>
  <si>
    <t>Select Page in Scenario</t>
  </si>
  <si>
    <t>Step1</t>
  </si>
  <si>
    <t>Step3</t>
  </si>
  <si>
    <t>Step4</t>
  </si>
  <si>
    <t>Step5</t>
  </si>
  <si>
    <t>Step6</t>
  </si>
  <si>
    <t>Step7</t>
  </si>
  <si>
    <t>Step8</t>
  </si>
  <si>
    <t>Step9</t>
  </si>
  <si>
    <t>HOLOB</t>
  </si>
  <si>
    <t>}]</t>
  </si>
  <si>
    <t>C:\Users\jagathpraveenk\Playwright\tests\HOLOB</t>
  </si>
  <si>
    <t>import { test } from '@playwright/test';</t>
  </si>
  <si>
    <t>Base URL</t>
  </si>
  <si>
    <t>Physical Name</t>
  </si>
  <si>
    <t>Verification</t>
  </si>
  <si>
    <t>C:\Users\jagathpraveenk\Playwright\tests\LOB-CP\POM\01-NewQuoteLocator.json</t>
  </si>
  <si>
    <t>Endorsement</t>
  </si>
  <si>
    <t>Endorsement9</t>
  </si>
  <si>
    <t>Test Case Template_Web-POM</t>
  </si>
  <si>
    <t>Enter Playwright Installed Path</t>
  </si>
  <si>
    <t>Click on Create Test Suite Button</t>
  </si>
  <si>
    <t>Step2</t>
  </si>
  <si>
    <t>Click on CRAWL Web Page Button</t>
  </si>
  <si>
    <t>Click on Select Scenario Button</t>
  </si>
  <si>
    <t>TestData</t>
  </si>
  <si>
    <t>PageName</t>
  </si>
  <si>
    <t>02NewQuote</t>
  </si>
  <si>
    <t>Sheet1</t>
  </si>
  <si>
    <t>Test Automation</t>
  </si>
  <si>
    <t>@echo off</t>
  </si>
  <si>
    <t>C:</t>
  </si>
  <si>
    <t>npx playwright test test.list.ts</t>
  </si>
  <si>
    <t>@echo off kjp</t>
  </si>
  <si>
    <t xml:space="preserve">                                                     Or</t>
  </si>
  <si>
    <t>Flag (for required page type Y)</t>
  </si>
  <si>
    <t>`</t>
  </si>
  <si>
    <t>Select Pages for Scenario</t>
  </si>
  <si>
    <t>Select Scenarios for Business flow</t>
  </si>
  <si>
    <r>
      <t>import</t>
    </r>
    <r>
      <rPr>
        <sz val="8"/>
        <color rgb="FFCCCCCC"/>
        <rFont val="Consolas"/>
        <family val="3"/>
      </rPr>
      <t xml:space="preserve"> { </t>
    </r>
    <r>
      <rPr>
        <sz val="8"/>
        <color rgb="FF9CDCFE"/>
        <rFont val="Consolas"/>
        <family val="3"/>
      </rPr>
      <t>defineConfig</t>
    </r>
    <r>
      <rPr>
        <sz val="8"/>
        <color rgb="FFCCCCCC"/>
        <rFont val="Consolas"/>
        <family val="3"/>
      </rPr>
      <t xml:space="preserve">, </t>
    </r>
    <r>
      <rPr>
        <sz val="8"/>
        <color rgb="FF9CDCFE"/>
        <rFont val="Consolas"/>
        <family val="3"/>
      </rPr>
      <t>devices</t>
    </r>
    <r>
      <rPr>
        <sz val="8"/>
        <color rgb="FFCCCCCC"/>
        <rFont val="Consolas"/>
        <family val="3"/>
      </rPr>
      <t xml:space="preserve"> } </t>
    </r>
    <r>
      <rPr>
        <sz val="8"/>
        <color rgb="FFC586C0"/>
        <rFont val="Consolas"/>
        <family val="3"/>
      </rPr>
      <t>from</t>
    </r>
    <r>
      <rPr>
        <sz val="8"/>
        <color rgb="FFCCCCCC"/>
        <rFont val="Consolas"/>
        <family val="3"/>
      </rPr>
      <t xml:space="preserve"> </t>
    </r>
    <r>
      <rPr>
        <sz val="8"/>
        <color rgb="FFCE9178"/>
        <rFont val="Consolas"/>
        <family val="3"/>
      </rPr>
      <t>'@playwright/test'</t>
    </r>
    <r>
      <rPr>
        <sz val="8"/>
        <color rgb="FFCCCCCC"/>
        <rFont val="Consolas"/>
        <family val="3"/>
      </rPr>
      <t>;</t>
    </r>
  </si>
  <si>
    <r>
      <t>import</t>
    </r>
    <r>
      <rPr>
        <sz val="8"/>
        <color rgb="FFCCCCCC"/>
        <rFont val="Consolas"/>
        <family val="3"/>
      </rPr>
      <t xml:space="preserve"> { </t>
    </r>
    <r>
      <rPr>
        <sz val="8"/>
        <color rgb="FF9CDCFE"/>
        <rFont val="Consolas"/>
        <family val="3"/>
      </rPr>
      <t>PlaywrightTestConfig</t>
    </r>
    <r>
      <rPr>
        <sz val="8"/>
        <color rgb="FFCCCCCC"/>
        <rFont val="Consolas"/>
        <family val="3"/>
      </rPr>
      <t xml:space="preserve"> } </t>
    </r>
    <r>
      <rPr>
        <sz val="8"/>
        <color rgb="FFC586C0"/>
        <rFont val="Consolas"/>
        <family val="3"/>
      </rPr>
      <t>from</t>
    </r>
    <r>
      <rPr>
        <sz val="8"/>
        <color rgb="FFCCCCCC"/>
        <rFont val="Consolas"/>
        <family val="3"/>
      </rPr>
      <t xml:space="preserve"> </t>
    </r>
    <r>
      <rPr>
        <sz val="8"/>
        <color rgb="FFCE9178"/>
        <rFont val="Consolas"/>
        <family val="3"/>
      </rPr>
      <t>'@playwright/test'</t>
    </r>
    <r>
      <rPr>
        <sz val="8"/>
        <color rgb="FFCCCCCC"/>
        <rFont val="Consolas"/>
        <family val="3"/>
      </rPr>
      <t>;</t>
    </r>
  </si>
  <si>
    <r>
      <t>const</t>
    </r>
    <r>
      <rPr>
        <sz val="8"/>
        <color rgb="FFCCCCCC"/>
        <rFont val="Consolas"/>
        <family val="3"/>
      </rPr>
      <t xml:space="preserve"> </t>
    </r>
    <r>
      <rPr>
        <sz val="8"/>
        <color rgb="FF4FC1FF"/>
        <rFont val="Consolas"/>
        <family val="3"/>
      </rPr>
      <t>config</t>
    </r>
    <r>
      <rPr>
        <sz val="8"/>
        <color rgb="FFD4D4D4"/>
        <rFont val="Consolas"/>
        <family val="3"/>
      </rPr>
      <t>:</t>
    </r>
    <r>
      <rPr>
        <sz val="8"/>
        <color rgb="FFCCCCCC"/>
        <rFont val="Consolas"/>
        <family val="3"/>
      </rPr>
      <t xml:space="preserve"> </t>
    </r>
    <r>
      <rPr>
        <sz val="8"/>
        <color rgb="FF4EC9B0"/>
        <rFont val="Consolas"/>
        <family val="3"/>
      </rPr>
      <t>PlaywrightTestConfig</t>
    </r>
    <r>
      <rPr>
        <sz val="8"/>
        <color rgb="FFCCCCCC"/>
        <rFont val="Consolas"/>
        <family val="3"/>
      </rPr>
      <t xml:space="preserve"> </t>
    </r>
    <r>
      <rPr>
        <sz val="8"/>
        <color rgb="FFD4D4D4"/>
        <rFont val="Consolas"/>
        <family val="3"/>
      </rPr>
      <t>=</t>
    </r>
    <r>
      <rPr>
        <sz val="8"/>
        <color rgb="FFCCCCCC"/>
        <rFont val="Consolas"/>
        <family val="3"/>
      </rPr>
      <t xml:space="preserve"> {</t>
    </r>
  </si>
  <si>
    <r>
      <t xml:space="preserve">  </t>
    </r>
    <r>
      <rPr>
        <sz val="8"/>
        <color rgb="FF9CDCFE"/>
        <rFont val="Consolas"/>
        <family val="3"/>
      </rPr>
      <t>testMatch:</t>
    </r>
    <r>
      <rPr>
        <sz val="8"/>
        <color rgb="FFCCCCCC"/>
        <rFont val="Consolas"/>
        <family val="3"/>
      </rPr>
      <t xml:space="preserve"> </t>
    </r>
    <r>
      <rPr>
        <sz val="8"/>
        <color rgb="FFCE9178"/>
        <rFont val="Consolas"/>
        <family val="3"/>
      </rPr>
      <t>'**/*.{spec,test}.{js,ts}'</t>
    </r>
    <r>
      <rPr>
        <sz val="8"/>
        <color rgb="FFCCCCCC"/>
        <rFont val="Consolas"/>
        <family val="3"/>
      </rPr>
      <t>,</t>
    </r>
  </si>
  <si>
    <r>
      <t xml:space="preserve">  </t>
    </r>
    <r>
      <rPr>
        <sz val="8"/>
        <color rgb="FF6A9955"/>
        <rFont val="Consolas"/>
        <family val="3"/>
      </rPr>
      <t>// Other configurations...</t>
    </r>
  </si>
  <si>
    <t>};</t>
  </si>
  <si>
    <t>//export default config;</t>
  </si>
  <si>
    <t>/**</t>
  </si>
  <si>
    <t> * Read environment variables from file.</t>
  </si>
  <si>
    <t> * https://github.com/motdotla/dotenv</t>
  </si>
  <si>
    <t> */</t>
  </si>
  <si>
    <t>// import dotenv from 'dotenv';</t>
  </si>
  <si>
    <t>// import path from 'path';</t>
  </si>
  <si>
    <t>// dotenv.config({ path: path.resolve(__dirname, '.env') });</t>
  </si>
  <si>
    <t> * See https://playwright.dev/docs/test-configuration.</t>
  </si>
  <si>
    <r>
      <t>export</t>
    </r>
    <r>
      <rPr>
        <sz val="8"/>
        <color rgb="FFCCCCCC"/>
        <rFont val="Consolas"/>
        <family val="3"/>
      </rPr>
      <t xml:space="preserve"> </t>
    </r>
    <r>
      <rPr>
        <sz val="8"/>
        <color rgb="FFC586C0"/>
        <rFont val="Consolas"/>
        <family val="3"/>
      </rPr>
      <t>default</t>
    </r>
    <r>
      <rPr>
        <sz val="8"/>
        <color rgb="FFCCCCCC"/>
        <rFont val="Consolas"/>
        <family val="3"/>
      </rPr>
      <t xml:space="preserve"> </t>
    </r>
    <r>
      <rPr>
        <sz val="8"/>
        <color rgb="FFDCDCAA"/>
        <rFont val="Consolas"/>
        <family val="3"/>
      </rPr>
      <t>defineConfig</t>
    </r>
    <r>
      <rPr>
        <sz val="8"/>
        <color rgb="FFCCCCCC"/>
        <rFont val="Consolas"/>
        <family val="3"/>
      </rPr>
      <t>({</t>
    </r>
  </si>
  <si>
    <r>
      <t xml:space="preserve">  </t>
    </r>
    <r>
      <rPr>
        <sz val="8"/>
        <color rgb="FF6A9955"/>
        <rFont val="Consolas"/>
        <family val="3"/>
      </rPr>
      <t>//workers: 1,</t>
    </r>
  </si>
  <si>
    <r>
      <t> </t>
    </r>
    <r>
      <rPr>
        <sz val="8"/>
        <color rgb="FF9CDCFE"/>
        <rFont val="Consolas"/>
        <family val="3"/>
      </rPr>
      <t>testMatch:</t>
    </r>
    <r>
      <rPr>
        <sz val="8"/>
        <color rgb="FFCCCCCC"/>
        <rFont val="Consolas"/>
        <family val="3"/>
      </rPr>
      <t xml:space="preserve"> </t>
    </r>
    <r>
      <rPr>
        <sz val="8"/>
        <color rgb="FFCE9178"/>
        <rFont val="Consolas"/>
        <family val="3"/>
      </rPr>
      <t>'test.list.ts'</t>
    </r>
    <r>
      <rPr>
        <sz val="8"/>
        <color rgb="FFCCCCCC"/>
        <rFont val="Consolas"/>
        <family val="3"/>
      </rPr>
      <t>,</t>
    </r>
  </si>
  <si>
    <r>
      <t xml:space="preserve">  </t>
    </r>
    <r>
      <rPr>
        <sz val="8"/>
        <color rgb="FF9CDCFE"/>
        <rFont val="Consolas"/>
        <family val="3"/>
      </rPr>
      <t>timeout:</t>
    </r>
    <r>
      <rPr>
        <sz val="8"/>
        <color rgb="FFCCCCCC"/>
        <rFont val="Consolas"/>
        <family val="3"/>
      </rPr>
      <t xml:space="preserve"> </t>
    </r>
    <r>
      <rPr>
        <sz val="8"/>
        <color rgb="FFB5CEA8"/>
        <rFont val="Consolas"/>
        <family val="3"/>
      </rPr>
      <t>120_0000</t>
    </r>
    <r>
      <rPr>
        <sz val="8"/>
        <color rgb="FFCCCCCC"/>
        <rFont val="Consolas"/>
        <family val="3"/>
      </rPr>
      <t>,</t>
    </r>
  </si>
  <si>
    <r>
      <t xml:space="preserve">  </t>
    </r>
    <r>
      <rPr>
        <sz val="8"/>
        <color rgb="FF9CDCFE"/>
        <rFont val="Consolas"/>
        <family val="3"/>
      </rPr>
      <t>testDir:</t>
    </r>
    <r>
      <rPr>
        <sz val="8"/>
        <color rgb="FFCCCCCC"/>
        <rFont val="Consolas"/>
        <family val="3"/>
      </rPr>
      <t xml:space="preserve"> </t>
    </r>
    <r>
      <rPr>
        <sz val="8"/>
        <color rgb="FFCE9178"/>
        <rFont val="Consolas"/>
        <family val="3"/>
      </rPr>
      <t>'./tests'</t>
    </r>
    <r>
      <rPr>
        <sz val="8"/>
        <color rgb="FFCCCCCC"/>
        <rFont val="Consolas"/>
        <family val="3"/>
      </rPr>
      <t>,</t>
    </r>
  </si>
  <si>
    <r>
      <t xml:space="preserve">  </t>
    </r>
    <r>
      <rPr>
        <sz val="8"/>
        <color rgb="FF6A9955"/>
        <rFont val="Consolas"/>
        <family val="3"/>
      </rPr>
      <t>/* Run tests in files in parallel */</t>
    </r>
  </si>
  <si>
    <r>
      <t xml:space="preserve">  </t>
    </r>
    <r>
      <rPr>
        <sz val="8"/>
        <color rgb="FF9CDCFE"/>
        <rFont val="Consolas"/>
        <family val="3"/>
      </rPr>
      <t>fullyParallel:</t>
    </r>
    <r>
      <rPr>
        <sz val="8"/>
        <color rgb="FFCCCCCC"/>
        <rFont val="Consolas"/>
        <family val="3"/>
      </rPr>
      <t xml:space="preserve"> </t>
    </r>
    <r>
      <rPr>
        <sz val="8"/>
        <color rgb="FF569CD6"/>
        <rFont val="Consolas"/>
        <family val="3"/>
      </rPr>
      <t>true</t>
    </r>
    <r>
      <rPr>
        <sz val="8"/>
        <color rgb="FFCCCCCC"/>
        <rFont val="Consolas"/>
        <family val="3"/>
      </rPr>
      <t>,</t>
    </r>
  </si>
  <si>
    <r>
      <t xml:space="preserve">  </t>
    </r>
    <r>
      <rPr>
        <sz val="8"/>
        <color rgb="FF6A9955"/>
        <rFont val="Consolas"/>
        <family val="3"/>
      </rPr>
      <t>/* Fail the build on CI if you accidentally left test.only in the source code. */</t>
    </r>
  </si>
  <si>
    <r>
      <t xml:space="preserve">  </t>
    </r>
    <r>
      <rPr>
        <sz val="8"/>
        <color rgb="FF9CDCFE"/>
        <rFont val="Consolas"/>
        <family val="3"/>
      </rPr>
      <t>forbidOnly:</t>
    </r>
    <r>
      <rPr>
        <sz val="8"/>
        <color rgb="FFCCCCCC"/>
        <rFont val="Consolas"/>
        <family val="3"/>
      </rPr>
      <t xml:space="preserve"> </t>
    </r>
    <r>
      <rPr>
        <sz val="8"/>
        <color rgb="FFD4D4D4"/>
        <rFont val="Consolas"/>
        <family val="3"/>
      </rPr>
      <t>!!</t>
    </r>
    <r>
      <rPr>
        <sz val="8"/>
        <color rgb="FF9CDCFE"/>
        <rFont val="Consolas"/>
        <family val="3"/>
      </rPr>
      <t>process</t>
    </r>
    <r>
      <rPr>
        <sz val="8"/>
        <color rgb="FFCCCCCC"/>
        <rFont val="Consolas"/>
        <family val="3"/>
      </rPr>
      <t>.</t>
    </r>
    <r>
      <rPr>
        <sz val="8"/>
        <color rgb="FF9CDCFE"/>
        <rFont val="Consolas"/>
        <family val="3"/>
      </rPr>
      <t>env</t>
    </r>
    <r>
      <rPr>
        <sz val="8"/>
        <color rgb="FFCCCCCC"/>
        <rFont val="Consolas"/>
        <family val="3"/>
      </rPr>
      <t>.</t>
    </r>
    <r>
      <rPr>
        <sz val="8"/>
        <color rgb="FF4FC1FF"/>
        <rFont val="Consolas"/>
        <family val="3"/>
      </rPr>
      <t>CI</t>
    </r>
    <r>
      <rPr>
        <sz val="8"/>
        <color rgb="FFCCCCCC"/>
        <rFont val="Consolas"/>
        <family val="3"/>
      </rPr>
      <t>,</t>
    </r>
  </si>
  <si>
    <r>
      <t xml:space="preserve">  </t>
    </r>
    <r>
      <rPr>
        <sz val="8"/>
        <color rgb="FF6A9955"/>
        <rFont val="Consolas"/>
        <family val="3"/>
      </rPr>
      <t>/* Retry on CI only */</t>
    </r>
  </si>
  <si>
    <r>
      <t xml:space="preserve">  </t>
    </r>
    <r>
      <rPr>
        <sz val="8"/>
        <color rgb="FF9CDCFE"/>
        <rFont val="Consolas"/>
        <family val="3"/>
      </rPr>
      <t>retries:</t>
    </r>
    <r>
      <rPr>
        <sz val="8"/>
        <color rgb="FFCCCCCC"/>
        <rFont val="Consolas"/>
        <family val="3"/>
      </rPr>
      <t xml:space="preserve"> </t>
    </r>
    <r>
      <rPr>
        <sz val="8"/>
        <color rgb="FF9CDCFE"/>
        <rFont val="Consolas"/>
        <family val="3"/>
      </rPr>
      <t>process</t>
    </r>
    <r>
      <rPr>
        <sz val="8"/>
        <color rgb="FFCCCCCC"/>
        <rFont val="Consolas"/>
        <family val="3"/>
      </rPr>
      <t>.</t>
    </r>
    <r>
      <rPr>
        <sz val="8"/>
        <color rgb="FF9CDCFE"/>
        <rFont val="Consolas"/>
        <family val="3"/>
      </rPr>
      <t>env</t>
    </r>
    <r>
      <rPr>
        <sz val="8"/>
        <color rgb="FFCCCCCC"/>
        <rFont val="Consolas"/>
        <family val="3"/>
      </rPr>
      <t>.</t>
    </r>
    <r>
      <rPr>
        <sz val="8"/>
        <color rgb="FF4FC1FF"/>
        <rFont val="Consolas"/>
        <family val="3"/>
      </rPr>
      <t>CI</t>
    </r>
    <r>
      <rPr>
        <sz val="8"/>
        <color rgb="FFCCCCCC"/>
        <rFont val="Consolas"/>
        <family val="3"/>
      </rPr>
      <t xml:space="preserve"> </t>
    </r>
    <r>
      <rPr>
        <sz val="8"/>
        <color rgb="FFD4D4D4"/>
        <rFont val="Consolas"/>
        <family val="3"/>
      </rPr>
      <t>?</t>
    </r>
    <r>
      <rPr>
        <sz val="8"/>
        <color rgb="FFCCCCCC"/>
        <rFont val="Consolas"/>
        <family val="3"/>
      </rPr>
      <t xml:space="preserve"> </t>
    </r>
    <r>
      <rPr>
        <sz val="8"/>
        <color rgb="FFB5CEA8"/>
        <rFont val="Consolas"/>
        <family val="3"/>
      </rPr>
      <t>2</t>
    </r>
    <r>
      <rPr>
        <sz val="8"/>
        <color rgb="FFCCCCCC"/>
        <rFont val="Consolas"/>
        <family val="3"/>
      </rPr>
      <t xml:space="preserve"> </t>
    </r>
    <r>
      <rPr>
        <sz val="8"/>
        <color rgb="FFD4D4D4"/>
        <rFont val="Consolas"/>
        <family val="3"/>
      </rPr>
      <t>:</t>
    </r>
    <r>
      <rPr>
        <sz val="8"/>
        <color rgb="FFCCCCCC"/>
        <rFont val="Consolas"/>
        <family val="3"/>
      </rPr>
      <t xml:space="preserve"> </t>
    </r>
    <r>
      <rPr>
        <sz val="8"/>
        <color rgb="FFB5CEA8"/>
        <rFont val="Consolas"/>
        <family val="3"/>
      </rPr>
      <t>0</t>
    </r>
    <r>
      <rPr>
        <sz val="8"/>
        <color rgb="FFCCCCCC"/>
        <rFont val="Consolas"/>
        <family val="3"/>
      </rPr>
      <t>,</t>
    </r>
  </si>
  <si>
    <r>
      <t xml:space="preserve">  </t>
    </r>
    <r>
      <rPr>
        <sz val="8"/>
        <color rgb="FF6A9955"/>
        <rFont val="Consolas"/>
        <family val="3"/>
      </rPr>
      <t>/* Opt out of parallel tests on CI. */</t>
    </r>
  </si>
  <si>
    <r>
      <t xml:space="preserve">  </t>
    </r>
    <r>
      <rPr>
        <sz val="8"/>
        <color rgb="FF9CDCFE"/>
        <rFont val="Consolas"/>
        <family val="3"/>
      </rPr>
      <t>workers:</t>
    </r>
    <r>
      <rPr>
        <sz val="8"/>
        <color rgb="FFCCCCCC"/>
        <rFont val="Consolas"/>
        <family val="3"/>
      </rPr>
      <t xml:space="preserve"> </t>
    </r>
    <r>
      <rPr>
        <sz val="8"/>
        <color rgb="FFB5CEA8"/>
        <rFont val="Consolas"/>
        <family val="3"/>
      </rPr>
      <t>1</t>
    </r>
    <r>
      <rPr>
        <sz val="8"/>
        <color rgb="FFCCCCCC"/>
        <rFont val="Consolas"/>
        <family val="3"/>
      </rPr>
      <t>,</t>
    </r>
    <r>
      <rPr>
        <sz val="8"/>
        <color rgb="FF6A9955"/>
        <rFont val="Consolas"/>
        <family val="3"/>
      </rPr>
      <t>//process.env.CI ? 1 : undefined,</t>
    </r>
  </si>
  <si>
    <r>
      <t xml:space="preserve">  </t>
    </r>
    <r>
      <rPr>
        <sz val="8"/>
        <color rgb="FF6A9955"/>
        <rFont val="Consolas"/>
        <family val="3"/>
      </rPr>
      <t>/* Reporter to use. See https://playwright.dev/docs/test-reporters */</t>
    </r>
  </si>
  <si>
    <r>
      <t xml:space="preserve">  </t>
    </r>
    <r>
      <rPr>
        <sz val="8"/>
        <color rgb="FF9CDCFE"/>
        <rFont val="Consolas"/>
        <family val="3"/>
      </rPr>
      <t>reporter:</t>
    </r>
    <r>
      <rPr>
        <sz val="8"/>
        <color rgb="FFCCCCCC"/>
        <rFont val="Consolas"/>
        <family val="3"/>
      </rPr>
      <t xml:space="preserve"> </t>
    </r>
    <r>
      <rPr>
        <sz val="8"/>
        <color rgb="FFCE9178"/>
        <rFont val="Consolas"/>
        <family val="3"/>
      </rPr>
      <t>'html'</t>
    </r>
    <r>
      <rPr>
        <sz val="8"/>
        <color rgb="FFCCCCCC"/>
        <rFont val="Consolas"/>
        <family val="3"/>
      </rPr>
      <t>,</t>
    </r>
  </si>
  <si>
    <r>
      <t xml:space="preserve">  </t>
    </r>
    <r>
      <rPr>
        <sz val="8"/>
        <color rgb="FF6A9955"/>
        <rFont val="Consolas"/>
        <family val="3"/>
      </rPr>
      <t>/* Shared settings for all the projects below. See https://playwright.dev/docs/api/class-testoptions. */</t>
    </r>
  </si>
  <si>
    <r>
      <t xml:space="preserve">  </t>
    </r>
    <r>
      <rPr>
        <sz val="8"/>
        <color rgb="FF9CDCFE"/>
        <rFont val="Consolas"/>
        <family val="3"/>
      </rPr>
      <t>use:</t>
    </r>
    <r>
      <rPr>
        <sz val="8"/>
        <color rgb="FFCCCCCC"/>
        <rFont val="Consolas"/>
        <family val="3"/>
      </rPr>
      <t xml:space="preserve"> {</t>
    </r>
  </si>
  <si>
    <r>
      <t xml:space="preserve">    </t>
    </r>
    <r>
      <rPr>
        <sz val="8"/>
        <color rgb="FF6A9955"/>
        <rFont val="Consolas"/>
        <family val="3"/>
      </rPr>
      <t>/* Base URL to use in actions like `await page.goto('/')`. */</t>
    </r>
  </si>
  <si>
    <r>
      <t xml:space="preserve">    </t>
    </r>
    <r>
      <rPr>
        <sz val="8"/>
        <color rgb="FF6A9955"/>
        <rFont val="Consolas"/>
        <family val="3"/>
      </rPr>
      <t>// baseURL: 'http://127.0.0.1:3000',</t>
    </r>
  </si>
  <si>
    <r>
      <t xml:space="preserve">  </t>
    </r>
    <r>
      <rPr>
        <sz val="8"/>
        <color rgb="FF9CDCFE"/>
        <rFont val="Consolas"/>
        <family val="3"/>
      </rPr>
      <t>headless:</t>
    </r>
    <r>
      <rPr>
        <sz val="8"/>
        <color rgb="FFCCCCCC"/>
        <rFont val="Consolas"/>
        <family val="3"/>
      </rPr>
      <t xml:space="preserve"> </t>
    </r>
    <r>
      <rPr>
        <sz val="8"/>
        <color rgb="FF569CD6"/>
        <rFont val="Consolas"/>
        <family val="3"/>
      </rPr>
      <t>false</t>
    </r>
    <r>
      <rPr>
        <sz val="8"/>
        <color rgb="FFCCCCCC"/>
        <rFont val="Consolas"/>
        <family val="3"/>
      </rPr>
      <t>,</t>
    </r>
  </si>
  <si>
    <r>
      <t xml:space="preserve">    </t>
    </r>
    <r>
      <rPr>
        <sz val="8"/>
        <color rgb="FF6A9955"/>
        <rFont val="Consolas"/>
        <family val="3"/>
      </rPr>
      <t>/* Collect trace when retrying the failed test. See https://playwright.dev/docs/trace-viewer */</t>
    </r>
  </si>
  <si>
    <r>
      <t xml:space="preserve">    </t>
    </r>
    <r>
      <rPr>
        <sz val="8"/>
        <color rgb="FF9CDCFE"/>
        <rFont val="Consolas"/>
        <family val="3"/>
      </rPr>
      <t>trace:</t>
    </r>
    <r>
      <rPr>
        <sz val="8"/>
        <color rgb="FFCCCCCC"/>
        <rFont val="Consolas"/>
        <family val="3"/>
      </rPr>
      <t xml:space="preserve"> </t>
    </r>
    <r>
      <rPr>
        <sz val="8"/>
        <color rgb="FFCE9178"/>
        <rFont val="Consolas"/>
        <family val="3"/>
      </rPr>
      <t>'on-first-retry'</t>
    </r>
    <r>
      <rPr>
        <sz val="8"/>
        <color rgb="FFCCCCCC"/>
        <rFont val="Consolas"/>
        <family val="3"/>
      </rPr>
      <t>,</t>
    </r>
  </si>
  <si>
    <t>  },</t>
  </si>
  <si>
    <r>
      <t xml:space="preserve">  </t>
    </r>
    <r>
      <rPr>
        <sz val="8"/>
        <color rgb="FF6A9955"/>
        <rFont val="Consolas"/>
        <family val="3"/>
      </rPr>
      <t>/* Configure projects for major browsers */</t>
    </r>
  </si>
  <si>
    <r>
      <t xml:space="preserve">  </t>
    </r>
    <r>
      <rPr>
        <sz val="8"/>
        <color rgb="FF9CDCFE"/>
        <rFont val="Consolas"/>
        <family val="3"/>
      </rPr>
      <t>projects:</t>
    </r>
    <r>
      <rPr>
        <sz val="8"/>
        <color rgb="FFCCCCCC"/>
        <rFont val="Consolas"/>
        <family val="3"/>
      </rPr>
      <t xml:space="preserve"> [</t>
    </r>
  </si>
  <si>
    <r>
      <t>   </t>
    </r>
    <r>
      <rPr>
        <sz val="8"/>
        <color rgb="FF6A9955"/>
        <rFont val="Consolas"/>
        <family val="3"/>
      </rPr>
      <t>// {</t>
    </r>
  </si>
  <si>
    <r>
      <t>     </t>
    </r>
    <r>
      <rPr>
        <sz val="8"/>
        <color rgb="FF6A9955"/>
        <rFont val="Consolas"/>
        <family val="3"/>
      </rPr>
      <t>// name: 'chromium',</t>
    </r>
  </si>
  <si>
    <r>
      <t>     </t>
    </r>
    <r>
      <rPr>
        <sz val="8"/>
        <color rgb="FF6A9955"/>
        <rFont val="Consolas"/>
        <family val="3"/>
      </rPr>
      <t>// use: { ...devices['Desktop Chrome'] },</t>
    </r>
  </si>
  <si>
    <r>
      <t xml:space="preserve">    </t>
    </r>
    <r>
      <rPr>
        <sz val="8"/>
        <color rgb="FF6A9955"/>
        <rFont val="Consolas"/>
        <family val="3"/>
      </rPr>
      <t>//},</t>
    </r>
  </si>
  <si>
    <r>
      <t>   </t>
    </r>
    <r>
      <rPr>
        <sz val="8"/>
        <color rgb="FF6A9955"/>
        <rFont val="Consolas"/>
        <family val="3"/>
      </rPr>
      <t>/* {</t>
    </r>
  </si>
  <si>
    <t>      name: 'firefox',</t>
  </si>
  <si>
    <t>      use: { ...devices['Desktop Firefox'] },</t>
  </si>
  <si>
    <t>    },</t>
  </si>
  <si>
    <t>    {</t>
  </si>
  <si>
    <t>      name: 'webkit',</t>
  </si>
  <si>
    <t>      use: { ...devices['Desktop Safari'] },</t>
  </si>
  <si>
    <t>    },*/</t>
  </si>
  <si>
    <r>
      <t xml:space="preserve">    </t>
    </r>
    <r>
      <rPr>
        <sz val="8"/>
        <color rgb="FF6A9955"/>
        <rFont val="Consolas"/>
        <family val="3"/>
      </rPr>
      <t>/* Test against mobile viewports. */</t>
    </r>
  </si>
  <si>
    <r>
      <t xml:space="preserve">    </t>
    </r>
    <r>
      <rPr>
        <sz val="8"/>
        <color rgb="FF6A9955"/>
        <rFont val="Consolas"/>
        <family val="3"/>
      </rPr>
      <t>// {</t>
    </r>
  </si>
  <si>
    <r>
      <t xml:space="preserve">    </t>
    </r>
    <r>
      <rPr>
        <sz val="8"/>
        <color rgb="FF6A9955"/>
        <rFont val="Consolas"/>
        <family val="3"/>
      </rPr>
      <t>//   name: 'Mobile Chrome',</t>
    </r>
  </si>
  <si>
    <r>
      <t xml:space="preserve">    </t>
    </r>
    <r>
      <rPr>
        <sz val="8"/>
        <color rgb="FF6A9955"/>
        <rFont val="Consolas"/>
        <family val="3"/>
      </rPr>
      <t>//   use: { ...devices['Pixel 5'] },</t>
    </r>
  </si>
  <si>
    <r>
      <t xml:space="preserve">    </t>
    </r>
    <r>
      <rPr>
        <sz val="8"/>
        <color rgb="FF6A9955"/>
        <rFont val="Consolas"/>
        <family val="3"/>
      </rPr>
      <t>// },</t>
    </r>
  </si>
  <si>
    <r>
      <t xml:space="preserve">    </t>
    </r>
    <r>
      <rPr>
        <sz val="8"/>
        <color rgb="FF6A9955"/>
        <rFont val="Consolas"/>
        <family val="3"/>
      </rPr>
      <t>//   name: 'Mobile Safari',</t>
    </r>
  </si>
  <si>
    <r>
      <t xml:space="preserve">    </t>
    </r>
    <r>
      <rPr>
        <sz val="8"/>
        <color rgb="FF6A9955"/>
        <rFont val="Consolas"/>
        <family val="3"/>
      </rPr>
      <t>//   use: { ...devices['iPhone 12'] },</t>
    </r>
  </si>
  <si>
    <r>
      <t xml:space="preserve">    </t>
    </r>
    <r>
      <rPr>
        <sz val="8"/>
        <color rgb="FF6A9955"/>
        <rFont val="Consolas"/>
        <family val="3"/>
      </rPr>
      <t>/* Test against branded browsers. */</t>
    </r>
  </si>
  <si>
    <r>
      <t xml:space="preserve">    </t>
    </r>
    <r>
      <rPr>
        <sz val="8"/>
        <color rgb="FF6A9955"/>
        <rFont val="Consolas"/>
        <family val="3"/>
      </rPr>
      <t>//   name: 'Microsoft Edge',</t>
    </r>
  </si>
  <si>
    <r>
      <t xml:space="preserve">    </t>
    </r>
    <r>
      <rPr>
        <sz val="8"/>
        <color rgb="FF6A9955"/>
        <rFont val="Consolas"/>
        <family val="3"/>
      </rPr>
      <t>//   use: { ...devices['Desktop Edge'], channel: 'msedge' },</t>
    </r>
  </si>
  <si>
    <r>
      <t>       </t>
    </r>
    <r>
      <rPr>
        <sz val="8"/>
        <color rgb="FF9CDCFE"/>
        <rFont val="Consolas"/>
        <family val="3"/>
      </rPr>
      <t>name:</t>
    </r>
    <r>
      <rPr>
        <sz val="8"/>
        <color rgb="FFCCCCCC"/>
        <rFont val="Consolas"/>
        <family val="3"/>
      </rPr>
      <t xml:space="preserve"> </t>
    </r>
    <r>
      <rPr>
        <sz val="8"/>
        <color rgb="FFCE9178"/>
        <rFont val="Consolas"/>
        <family val="3"/>
      </rPr>
      <t>'Google Chrome'</t>
    </r>
    <r>
      <rPr>
        <sz val="8"/>
        <color rgb="FFCCCCCC"/>
        <rFont val="Consolas"/>
        <family val="3"/>
      </rPr>
      <t>,</t>
    </r>
  </si>
  <si>
    <r>
      <t>       </t>
    </r>
    <r>
      <rPr>
        <sz val="8"/>
        <color rgb="FF9CDCFE"/>
        <rFont val="Consolas"/>
        <family val="3"/>
      </rPr>
      <t>use:</t>
    </r>
    <r>
      <rPr>
        <sz val="8"/>
        <color rgb="FFCCCCCC"/>
        <rFont val="Consolas"/>
        <family val="3"/>
      </rPr>
      <t xml:space="preserve"> { </t>
    </r>
    <r>
      <rPr>
        <sz val="8"/>
        <color rgb="FFD4D4D4"/>
        <rFont val="Consolas"/>
        <family val="3"/>
      </rPr>
      <t>...</t>
    </r>
    <r>
      <rPr>
        <sz val="8"/>
        <color rgb="FF4FC1FF"/>
        <rFont val="Consolas"/>
        <family val="3"/>
      </rPr>
      <t>devices</t>
    </r>
    <r>
      <rPr>
        <sz val="8"/>
        <color rgb="FFCCCCCC"/>
        <rFont val="Consolas"/>
        <family val="3"/>
      </rPr>
      <t>[</t>
    </r>
    <r>
      <rPr>
        <sz val="8"/>
        <color rgb="FFCE9178"/>
        <rFont val="Consolas"/>
        <family val="3"/>
      </rPr>
      <t>'Desktop Chrome'</t>
    </r>
    <r>
      <rPr>
        <sz val="8"/>
        <color rgb="FFCCCCCC"/>
        <rFont val="Consolas"/>
        <family val="3"/>
      </rPr>
      <t xml:space="preserve">], </t>
    </r>
    <r>
      <rPr>
        <sz val="8"/>
        <color rgb="FF9CDCFE"/>
        <rFont val="Consolas"/>
        <family val="3"/>
      </rPr>
      <t>channel:</t>
    </r>
    <r>
      <rPr>
        <sz val="8"/>
        <color rgb="FFCCCCCC"/>
        <rFont val="Consolas"/>
        <family val="3"/>
      </rPr>
      <t xml:space="preserve"> </t>
    </r>
    <r>
      <rPr>
        <sz val="8"/>
        <color rgb="FFCE9178"/>
        <rFont val="Consolas"/>
        <family val="3"/>
      </rPr>
      <t>'chrome'</t>
    </r>
    <r>
      <rPr>
        <sz val="8"/>
        <color rgb="FFCCCCCC"/>
        <rFont val="Consolas"/>
        <family val="3"/>
      </rPr>
      <t xml:space="preserve"> },</t>
    </r>
  </si>
  <si>
    <t>     },</t>
  </si>
  <si>
    <t>  ],</t>
  </si>
  <si>
    <r>
      <t xml:space="preserve">  </t>
    </r>
    <r>
      <rPr>
        <sz val="8"/>
        <color rgb="FF6A9955"/>
        <rFont val="Consolas"/>
        <family val="3"/>
      </rPr>
      <t>/* Run your local dev server before starting the tests */</t>
    </r>
  </si>
  <si>
    <r>
      <t xml:space="preserve">  </t>
    </r>
    <r>
      <rPr>
        <sz val="8"/>
        <color rgb="FF6A9955"/>
        <rFont val="Consolas"/>
        <family val="3"/>
      </rPr>
      <t>// webServer: {</t>
    </r>
  </si>
  <si>
    <r>
      <t xml:space="preserve">  </t>
    </r>
    <r>
      <rPr>
        <sz val="8"/>
        <color rgb="FF6A9955"/>
        <rFont val="Consolas"/>
        <family val="3"/>
      </rPr>
      <t>//   command: 'npm run start',</t>
    </r>
  </si>
  <si>
    <r>
      <t xml:space="preserve">  </t>
    </r>
    <r>
      <rPr>
        <sz val="8"/>
        <color rgb="FF6A9955"/>
        <rFont val="Consolas"/>
        <family val="3"/>
      </rPr>
      <t>//   url: 'http://127.0.0.1:3000',</t>
    </r>
  </si>
  <si>
    <r>
      <t xml:space="preserve">  </t>
    </r>
    <r>
      <rPr>
        <sz val="8"/>
        <color rgb="FF6A9955"/>
        <rFont val="Consolas"/>
        <family val="3"/>
      </rPr>
      <t>//   reuseExistingServer: !process.env.CI,</t>
    </r>
  </si>
  <si>
    <r>
      <t xml:space="preserve">  </t>
    </r>
    <r>
      <rPr>
        <sz val="8"/>
        <color rgb="FF6A9955"/>
        <rFont val="Consolas"/>
        <family val="3"/>
      </rPr>
      <t>// },</t>
    </r>
  </si>
  <si>
    <t>});</t>
  </si>
  <si>
    <t xml:space="preserve">Click on  </t>
  </si>
  <si>
    <t>//html/body/app-root[1]/div[1]/app-header[1]/mat-toolbar[1]/mat-nav-list[1]/a[1]</t>
  </si>
  <si>
    <t>//html/body/app-root[1]/div[1]/app-header[1]/mat-toolbar[1]/mat-nav-list[1]/a[3]</t>
  </si>
  <si>
    <t>//html/body/app-root[1]/div[1]/app-header[1]/mat-toolbar[1]/mat-nav-list[1]/a[4]</t>
  </si>
  <si>
    <t>Click on  mat-select-0</t>
  </si>
  <si>
    <t>//html/body/app-root[1]/div[1]/app-header[1]/mat-toolbar[1]/app-quick-search[1]/div[1]/div[1]/mat-form-field[1]/div[1]/div[1]/div[2]/mat-select[1]</t>
  </si>
  <si>
    <t>//html/body/app-root[1]/div[1]/app-header[1]/mat-toolbar[1]/div[2]/button[1]</t>
  </si>
  <si>
    <t>td</t>
  </si>
  <si>
    <t>//html/body/app-root[1]/div[1]/app-header[1]/mat-toolbar[1]/mat-nav-list[1]/a[2]</t>
  </si>
  <si>
    <t>p</t>
  </si>
  <si>
    <t>//html/body/app-root[1]/div[1]/div[1]/app-quote-stepper[1]/div[1]/div[2]/form[1]/mat-horizontal-stepper[1]/div[1]/div[2]/div[3]/div[1]/mat-card[1]/div[1]/div[1]/div[1]/a[1]</t>
  </si>
  <si>
    <t>//html/body/app-root[1]/div[1]/div[1]/app-quote-stepper[1]/div[1]/div[2]/form[1]/mat-horizontal-stepper[1]/div[1]/div[2]/div[3]/div[1]/mat-card[1]/mat-card-content[1]/div[1]/p[1]</t>
  </si>
  <si>
    <t>//html/body/app-root[1]/div[1]/div[1]/app-quote-stepper[1]/div[1]/div[2]/form[1]/mat-horizontal-stepper[1]/div[1]/div[2]/div[3]/div[1]/mat-card[1]/mat-card-content[1]/app-quote-summary[1]/quote-summary-info-partial[1]/div[3]/div[1]/p[1]</t>
  </si>
  <si>
    <t>//html/body/app-root[1]/div[1]/div[1]/app-quote-stepper[1]/div[1]/div[2]/form[1]/mat-horizontal-stepper[1]/div[1]/div[2]/div[3]/div[1]/mat-card[1]/mat-card-content[1]/app-quote-summary[1]/quote-summary-info-partial[1]/div[3]/div[1]/p[1]/a[1]</t>
  </si>
  <si>
    <t>//html/body/app-root[1]/div[1]/div[1]/app-quote-stepper[1]/div[1]/div[2]/form[1]/mat-horizontal-stepper[1]/div[1]/div[2]/div[3]/div[1]/mat-card[1]/mat-card-content[1]/app-quote-summary[1]/quote-summary-info-partial[1]/div[3]/div[1]/p[2]</t>
  </si>
  <si>
    <t>//html/body/app-root[1]/div[1]/div[1]/app-quote-stepper[1]/div[1]/div[2]/form[1]/mat-horizontal-stepper[1]/div[1]/div[2]/div[3]/div[1]/mat-card[1]/mat-card-content[1]/app-quote-summary[1]/quote-summary-info-partial[1]/div[3]/div[1]/p[3]</t>
  </si>
  <si>
    <t>//html/body/app-root[1]/div[1]/div[1]/app-quote-stepper[1]/div[1]/div[2]/form[1]/mat-horizontal-stepper[1]/div[1]/div[2]/div[3]/div[1]/mat-card[1]/mat-card-content[1]/app-quote-summary[1]/quote-summary-info-partial[1]/div[3]/div[1]/p[3]/a[1]</t>
  </si>
  <si>
    <t>//html/body/app-root[1]/div[1]/div[1]/app-quote-stepper[1]/div[1]/div[2]/form[1]/mat-horizontal-stepper[1]/div[1]/div[2]/div[3]/div[1]/mat-card[1]/mat-card-content[1]/app-quote-summary[1]/quote-summary-info-partial[1]/div[3]/div[2]/p[1]</t>
  </si>
  <si>
    <t>//html/body/app-root[1]/div[1]/div[1]/app-quote-stepper[1]/div[1]/div[2]/form[1]/mat-horizontal-stepper[1]/div[1]/div[2]/div[3]/div[1]/mat-card[1]/mat-card-content[1]/app-quote-summary[1]/quote-summary-info-partial[1]/div[3]/div[2]/p[2]</t>
  </si>
  <si>
    <t>//html/body/app-root[1]/div[1]/div[1]/app-quote-stepper[1]/div[1]/div[2]/form[1]/mat-horizontal-stepper[1]/div[1]/div[2]/div[3]/div[1]/mat-card[1]/mat-card-content[1]/app-quote-summary[1]/quote-summary-info-partial[1]/div[3]/div[2]/p[3]</t>
  </si>
  <si>
    <t>//html/body/app-root[1]/div[1]/div[1]/app-quote-stepper[1]/div[1]/div[2]/form[1]/mat-horizontal-stepper[1]/div[1]/div[2]/div[3]/div[1]/mat-card[1]/mat-card-content[1]/app-quote-summary[1]/quote-summary-info-partial[1]/div[3]/div[2]/p[3]/a[1]</t>
  </si>
  <si>
    <t>//html/body/app-root[1]/div[1]/div[1]/app-quote-stepper[1]/div[1]/div[2]/form[1]/mat-horizontal-stepper[1]/div[1]/div[2]/div[3]/div[1]/mat-card[1]/mat-card-content[1]/app-quote-summary[1]/quote-summary-info-partial[1]/div[3]/div[2]/p[4]</t>
  </si>
  <si>
    <t>//html/body/app-root[1]/div[1]/div[1]/app-quote-stepper[1]/div[1]/div[2]/form[1]/mat-horizontal-stepper[1]/div[1]/div[2]/div[3]/div[1]/mat-card[1]/mat-card-content[1]/app-quote-summary[1]/quote-summary-info-partial[1]/div[3]/div[2]/p[4]/a[1]</t>
  </si>
  <si>
    <t>//html/body/app-root[1]/div[1]/div[1]/app-quote-stepper[1]/div[1]/div[2]/form[1]/mat-horizontal-stepper[1]/div[1]/div[2]/div[3]/div[1]/mat-card[1]/mat-card-content[1]/app-quote-summary[1]/quote-summary-info-partial[1]/div[3]/div[2]/p[5]</t>
  </si>
  <si>
    <t>//html/body/app-root[1]/div[1]/div[1]/app-quote-stepper[1]/div[1]/div[2]/form[1]/mat-horizontal-stepper[1]/div[1]/div[2]/div[3]/div[1]/mat-card[1]/mat-card-content[1]/app-quote-summary[1]/quote-summary-info-partial[1]/div[3]/div[3]/p[1]</t>
  </si>
  <si>
    <t>Quotenumber</t>
  </si>
  <si>
    <t>//html/body/app-root[1]/div[1]/div[1]/app-quote-stepper[1]/div[1]/div[2]/form[1]/mat-horizontal-stepper[1]/div[1]/div[2]/div[3]/div[1]/mat-card[1]/mat-card-content[1]/app-quote-summary[1]/quote-summary-info-partial[1]/div[3]/div[3]/p[2]</t>
  </si>
  <si>
    <t>//html/body/app-root[1]/div[1]/div[1]/app-quote-stepper[1]/div[1]/div[2]/form[1]/mat-horizontal-stepper[1]/div[1]/div[2]/div[3]/div[1]/mat-card[1]/mat-card-content[1]/app-quote-summary[1]/quote-summary-info-partial[1]/div[3]/div[3]/p[3]</t>
  </si>
  <si>
    <t>//html/body/app-root[1]/div[1]/div[1]/app-quote-stepper[1]/div[1]/div[2]/form[1]/mat-horizontal-stepper[1]/div[1]/div[2]/div[3]/div[1]/mat-card[1]/mat-card-content[1]/app-quote-summary[1]/quote-summary-info-partial[1]/div[3]/div[3]/p[4]</t>
  </si>
  <si>
    <t>//html/body/app-root[1]/div[1]/div[1]/app-quote-stepper[1]/div[1]/div[2]/form[1]/mat-horizontal-stepper[1]/div[1]/div[2]/div[3]/div[1]/mat-card[1]/mat-card-content[1]/app-quote-summary[1]/summary-partial[1]/premium-summary[1]/div[1]/div[1]/table[1]</t>
  </si>
  <si>
    <t>//html/body/app-root[1]/div[1]/div[1]/app-quote-stepper[1]/div[1]/div[2]/form[1]/mat-horizontal-stepper[1]/div[1]/div[2]/div[3]/div[1]/mat-card[1]/mat-card-content[1]/app-quote-summary[1]/summary-partial[1]/premium-summary[1]/div[1]/div[1]/table[1]/tbody[1]/tr[1]/td[1]</t>
  </si>
  <si>
    <t>//html/body/app-root[1]/div[1]/div[1]/app-quote-stepper[1]/div[1]/div[2]/form[1]/mat-horizontal-stepper[1]/div[1]/div[2]/div[3]/div[1]/mat-card[1]/mat-card-content[1]/app-quote-summary[1]/summary-partial[1]/premium-summary[1]/div[1]/div[1]/table[1]/tbody[1]/tr[1]/td[2]</t>
  </si>
  <si>
    <t>//html/body/app-root[1]/div[1]/div[1]/app-quote-stepper[1]/div[1]/div[2]/form[1]/mat-horizontal-stepper[1]/div[1]/div[2]/div[3]/div[1]/mat-card[1]/mat-card-content[1]/app-quote-summary[1]/summary-partial[1]/premium-summary[1]/div[1]/div[1]/table[1]/tbody[1]/tr[1]/td[3]</t>
  </si>
  <si>
    <t>//html/body/app-root[1]/div[1]/div[1]/app-quote-stepper[1]/div[1]/div[2]/form[1]/mat-horizontal-stepper[1]/div[1]/div[2]/div[3]/div[1]/mat-card[1]/mat-card-content[1]/app-quote-summary[1]/summary-partial[1]/premium-summary[1]/div[1]/div[1]/table[1]/tbody[1]/tr[1]/td[4]</t>
  </si>
  <si>
    <t>//html/body/app-root[1]/div[1]/div[1]/app-quote-stepper[1]/div[1]/div[2]/form[1]/mat-horizontal-stepper[1]/div[1]/div[2]/div[3]/div[1]/mat-card[1]/mat-card-content[1]/app-quote-summary[1]/summary-partial[1]/premium-summary[1]/div[1]/div[1]/table[1]/tfoot[1]/tr[1]/td[1]</t>
  </si>
  <si>
    <t>//html/body/app-root[1]/div[1]/div[1]/app-quote-stepper[1]/div[1]/div[2]/form[1]/mat-horizontal-stepper[1]/div[1]/div[2]/div[3]/div[1]/mat-card[1]/mat-card-content[1]/app-quote-summary[1]/summary-partial[1]/premium-summary[1]/div[1]/div[1]/table[1]/tfoot[1]/tr[1]/td[2]</t>
  </si>
  <si>
    <t>//html/body/app-root[1]/div[1]/div[1]/app-quote-stepper[1]/div[1]/div[2]/form[1]/mat-horizontal-stepper[1]/div[1]/div[2]/div[3]/div[1]/mat-card[1]/mat-card-content[1]/app-quote-summary[1]/summary-partial[1]/premium-summary[1]/div[1]/div[1]/table[1]/tfoot[1]/tr[1]/td[3]</t>
  </si>
  <si>
    <t>//html/body/app-root[1]/div[1]/div[1]/app-quote-stepper[1]/div[1]/div[2]/form[1]/mat-horizontal-stepper[1]/div[1]/div[2]/div[3]/div[1]/mat-card[1]/mat-card-content[1]/app-quote-summary[1]/summary-partial[1]/premium-summary[1]/div[1]/div[1]/table[1]/tfoot[1]/tr[1]/td[4]</t>
  </si>
  <si>
    <t>//html/body/app-root[1]/div[1]/div[1]/app-quote-stepper[1]/div[1]/div[2]/form[1]/mat-horizontal-stepper[1]/div[1]/div[2]/div[3]/div[1]/mat-card[1]/mat-card-content[1]/app-quote-summary[1]/summary-partial[1]/div[1]/span[1]/div[1]/div[1]/a[1]</t>
  </si>
  <si>
    <t>Click on  rateRuleLogTable</t>
  </si>
  <si>
    <t>//html/body/app-root[1]/div[1]/div[1]/app-quote-stepper[1]/div[1]/div[2]/form[1]/mat-horizontal-stepper[1]/div[1]/div[2]/div[3]/div[1]/mat-card[1]/mat-card-content[1]/app-quote-summary[1]/summary-partial[1]/div[1]/span[1]/div[1]/div[2]/div[1]/table[1]</t>
  </si>
  <si>
    <t>//html/body/app-root[1]/div[1]/div[1]/app-quote-stepper[1]/div[1]/div[2]/form[1]/mat-horizontal-stepper[1]/div[1]/div[2]/div[3]/div[1]/mat-card[1]/mat-card-content[1]/app-quote-summary[1]/summary-partial[1]/div[1]/span[1]/div[1]/div[2]/div[1]/table[1]/tbody[1]/tr[1]/td[1]</t>
  </si>
  <si>
    <t>//html/body/app-root[1]/div[1]/div[1]/app-quote-stepper[1]/div[1]/div[2]/form[1]/mat-horizontal-stepper[1]/div[1]/div[2]/div[3]/div[1]/mat-card[1]/mat-card-content[1]/app-quote-summary[1]/summary-partial[1]/div[1]/span[1]/div[1]/div[2]/div[1]/table[1]/tbody[1]/tr[1]/td[2]</t>
  </si>
  <si>
    <t>//html/body/app-root[1]/div[1]/div[1]/app-quote-stepper[1]/div[1]/div[2]/form[1]/mat-horizontal-stepper[1]/div[1]/div[2]/div[3]/div[1]/mat-card[1]/mat-card-content[1]/app-quote-summary[1]/summary-partial[1]/div[1]/span[1]/div[1]/div[2]/div[1]/table[1]/tbody[1]/tr[2]/td[1]</t>
  </si>
  <si>
    <t>//html/body/app-root[1]/div[1]/div[1]/app-quote-stepper[1]/div[1]/div[2]/form[1]/mat-horizontal-stepper[1]/div[1]/div[2]/div[3]/div[1]/mat-card[1]/mat-card-content[1]/app-quote-summary[1]/summary-partial[1]/div[1]/span[1]/div[1]/div[2]/div[1]/table[1]/tbody[1]/tr[2]/td[2]</t>
  </si>
  <si>
    <t>//html/body/app-root[1]/div[1]/div[1]/app-quote-stepper[1]/div[1]/div[2]/form[1]/mat-horizontal-stepper[1]/div[1]/div[2]/div[3]/div[1]/mat-card[1]/mat-card-content[1]/app-quote-summary[1]/summary-partial[1]/div[1]/span[1]/div[1]/div[2]/div[1]/table[1]/tbody[1]/tr[3]/td[1]</t>
  </si>
  <si>
    <t>//html/body/app-root[1]/div[1]/div[1]/app-quote-stepper[1]/div[1]/div[2]/form[1]/mat-horizontal-stepper[1]/div[1]/div[2]/div[3]/div[1]/mat-card[1]/mat-card-content[1]/app-quote-summary[1]/summary-partial[1]/div[1]/span[1]/div[1]/div[2]/div[1]/table[1]/tbody[1]/tr[3]/td[2]</t>
  </si>
  <si>
    <t>//html/body/app-root[1]/div[1]/div[1]/app-quote-stepper[1]/div[1]/div[2]/form[1]/mat-horizontal-stepper[1]/div[1]/div[2]/div[3]/div[1]/mat-card[1]/mat-card-content[1]/app-quote-summary[1]/summary-partial[1]/div[1]/span[1]/div[1]/div[2]/div[1]/table[1]/tbody[1]/tr[4]/td[1]</t>
  </si>
  <si>
    <t>//html/body/app-root[1]/div[1]/div[1]/app-quote-stepper[1]/div[1]/div[2]/form[1]/mat-horizontal-stepper[1]/div[1]/div[2]/div[3]/div[1]/mat-card[1]/mat-card-content[1]/app-quote-summary[1]/summary-partial[1]/div[1]/span[1]/div[1]/div[2]/div[1]/table[1]/tbody[1]/tr[4]/td[2]</t>
  </si>
  <si>
    <t>//html/body/app-root[1]/div[1]/div[1]/app-quote-stepper[1]/div[1]/div[2]/form[1]/mat-horizontal-stepper[1]/div[1]/div[2]/div[3]/div[1]/mat-card[1]/mat-card-content[1]/app-quote-summary[1]/summary-partial[1]/div[1]/span[1]/div[1]/div[2]/div[1]/table[1]/tbody[1]/tr[5]/td[1]</t>
  </si>
  <si>
    <t>//html/body/app-root[1]/div[1]/div[1]/app-quote-stepper[1]/div[1]/div[2]/form[1]/mat-horizontal-stepper[1]/div[1]/div[2]/div[3]/div[1]/mat-card[1]/mat-card-content[1]/app-quote-summary[1]/summary-partial[1]/div[1]/span[1]/div[1]/div[2]/div[1]/table[1]/tbody[1]/tr[5]/td[2]</t>
  </si>
  <si>
    <t>//html/body/app-root[1]/div[1]/div[1]/app-quote-stepper[1]/div[1]/div[2]/form[1]/mat-horizontal-stepper[1]/div[1]/div[2]/div[3]/div[1]/mat-card[1]/mat-card-content[1]/app-quote-summary[1]/summary-partial[1]/div[1]/span[1]/div[1]/div[2]/div[1]/table[1]/tbody[1]/tr[6]/td[1]</t>
  </si>
  <si>
    <t>//html/body/app-root[1]/div[1]/div[1]/app-quote-stepper[1]/div[1]/div[2]/form[1]/mat-horizontal-stepper[1]/div[1]/div[2]/div[3]/div[1]/mat-card[1]/mat-card-content[1]/app-quote-summary[1]/summary-partial[1]/div[1]/span[1]/div[1]/div[2]/div[1]/table[1]/tbody[1]/tr[6]/td[2]</t>
  </si>
  <si>
    <t>//html/body/app-root[1]/div[1]/div[1]/app-quote-stepper[1]/div[1]/div[2]/form[1]/mat-horizontal-stepper[1]/div[1]/div[2]/div[3]/div[1]/mat-card[1]/mat-card-content[1]/app-quote-summary[1]/summary-partial[1]/div[1]/span[1]/div[1]/div[2]/div[1]/table[1]/tbody[1]/tr[7]/td[1]</t>
  </si>
  <si>
    <t>//html/body/app-root[1]/div[1]/div[1]/app-quote-stepper[1]/div[1]/div[2]/form[1]/mat-horizontal-stepper[1]/div[1]/div[2]/div[3]/div[1]/mat-card[1]/mat-card-content[1]/app-quote-summary[1]/summary-partial[1]/div[1]/span[1]/div[1]/div[2]/div[1]/table[1]/tbody[1]/tr[7]/td[2]</t>
  </si>
  <si>
    <t>//html/body/app-root[1]/div[1]/div[1]/app-quote-stepper[1]/div[1]/div[2]/form[1]/mat-horizontal-stepper[1]/div[1]/div[2]/div[3]/div[1]/mat-card[1]/mat-card-content[1]/app-quote-summary[1]/summary-partial[1]/div[1]/span[1]/div[1]/div[2]/div[1]/table[1]/tbody[1]/tr[8]/td[1]</t>
  </si>
  <si>
    <t>//html/body/app-root[1]/div[1]/div[1]/app-quote-stepper[1]/div[1]/div[2]/form[1]/mat-horizontal-stepper[1]/div[1]/div[2]/div[3]/div[1]/mat-card[1]/mat-card-content[1]/app-quote-summary[1]/summary-partial[1]/div[1]/span[1]/div[1]/div[2]/div[1]/table[1]/tbody[1]/tr[8]/td[2]</t>
  </si>
  <si>
    <t>//html/body/app-root[1]/div[1]/div[1]/app-quote-stepper[1]/div[1]/div[2]/form[1]/mat-horizontal-stepper[1]/div[1]/div[2]/div[3]/div[1]/mat-card[1]/mat-card-content[1]/app-quote-summary[1]/summary-partial[1]/app-forms-page[1]/div[1]/div[2]/table[1]</t>
  </si>
  <si>
    <t>//html/body/app-root[1]/div[1]/div[1]/app-quote-stepper[1]/div[1]/div[2]/form[1]/mat-horizontal-stepper[1]/div[1]/div[2]/div[3]/div[1]/mat-card[1]/mat-card-content[1]/app-quote-summary[1]/summary-partial[1]/app-forms-page[1]/div[1]/div[2]/table[1]/tbody[1]/tr[1]/td[1]</t>
  </si>
  <si>
    <t>//html/body/app-root[1]/div[1]/div[1]/app-quote-stepper[1]/div[1]/div[2]/form[1]/mat-horizontal-stepper[1]/div[1]/div[2]/div[3]/div[1]/mat-card[1]/mat-card-content[1]/app-quote-summary[1]/summary-partial[1]/app-forms-page[1]/div[1]/div[2]/table[1]/tbody[1]/tr[2]/td[1]</t>
  </si>
  <si>
    <t>//html/body/app-root[1]/div[1]/div[1]/app-quote-stepper[1]/div[1]/div[2]/form[1]/mat-horizontal-stepper[1]/div[1]/div[2]/div[3]/div[1]/mat-card[1]/mat-card-content[1]/app-quote-summary[1]/summary-partial[1]/app-forms-page[1]/div[1]/div[2]/table[1]/tbody[1]/tr[2]/td[2]</t>
  </si>
  <si>
    <t>//html/body/app-root[1]/div[1]/div[1]/app-quote-stepper[1]/div[1]/div[2]/form[1]/mat-horizontal-stepper[1]/div[1]/div[2]/div[3]/div[1]/mat-card[1]/mat-card-content[1]/app-quote-summary[1]/summary-partial[1]/app-forms-page[1]/div[1]/div[2]/table[1]/tbody[1]/tr[2]/td[3]</t>
  </si>
  <si>
    <t>//html/body/app-root[1]/div[1]/div[1]/app-quote-stepper[1]/div[1]/div[2]/form[1]/mat-horizontal-stepper[1]/div[1]/div[2]/div[3]/div[1]/mat-card[1]/mat-card-content[1]/app-quote-summary[1]/summary-partial[1]/app-forms-page[1]/div[1]/div[2]/table[1]/tbody[1]/tr[3]/td[1]</t>
  </si>
  <si>
    <t>Ratelog</t>
  </si>
  <si>
    <t>Form</t>
  </si>
  <si>
    <t>ZipCode</t>
  </si>
  <si>
    <t>TerritoryCode</t>
  </si>
  <si>
    <t>15082</t>
  </si>
  <si>
    <t>435</t>
  </si>
  <si>
    <t>15083</t>
  </si>
  <si>
    <t>442</t>
  </si>
  <si>
    <t>15084</t>
  </si>
  <si>
    <t>15085</t>
  </si>
  <si>
    <t>15086</t>
  </si>
  <si>
    <t>15087</t>
  </si>
  <si>
    <t>15088</t>
  </si>
  <si>
    <t>15089</t>
  </si>
  <si>
    <t>15090</t>
  </si>
  <si>
    <t>15091</t>
  </si>
  <si>
    <t>15095</t>
  </si>
  <si>
    <t>15096</t>
  </si>
  <si>
    <t>15101</t>
  </si>
  <si>
    <t>15102</t>
  </si>
  <si>
    <t>15104</t>
  </si>
  <si>
    <t>15106</t>
  </si>
  <si>
    <t>15108</t>
  </si>
  <si>
    <t>15110</t>
  </si>
  <si>
    <t>15112</t>
  </si>
  <si>
    <t>15116</t>
  </si>
  <si>
    <t>15120</t>
  </si>
  <si>
    <t>15122</t>
  </si>
  <si>
    <t>15123</t>
  </si>
  <si>
    <t>15126</t>
  </si>
  <si>
    <t>15127</t>
  </si>
  <si>
    <t>15129</t>
  </si>
  <si>
    <t>15131</t>
  </si>
  <si>
    <t>15132</t>
  </si>
  <si>
    <t>15133</t>
  </si>
  <si>
    <t>15134</t>
  </si>
  <si>
    <t>15135</t>
  </si>
  <si>
    <t>15136</t>
  </si>
  <si>
    <t>15137</t>
  </si>
  <si>
    <t>15139</t>
  </si>
  <si>
    <t>15140</t>
  </si>
  <si>
    <t>15142</t>
  </si>
  <si>
    <t>15143</t>
  </si>
  <si>
    <t>15144</t>
  </si>
  <si>
    <t>15145</t>
  </si>
  <si>
    <t>15146</t>
  </si>
  <si>
    <t>15147</t>
  </si>
  <si>
    <t>15148</t>
  </si>
  <si>
    <t>15201</t>
  </si>
  <si>
    <t>434</t>
  </si>
  <si>
    <t>15202</t>
  </si>
  <si>
    <t>15203</t>
  </si>
  <si>
    <t>15204</t>
  </si>
  <si>
    <t>15205</t>
  </si>
  <si>
    <t>15206</t>
  </si>
  <si>
    <t>15207</t>
  </si>
  <si>
    <t>15208</t>
  </si>
  <si>
    <t>15209</t>
  </si>
  <si>
    <t>15210</t>
  </si>
  <si>
    <t>15211</t>
  </si>
  <si>
    <t>15212</t>
  </si>
  <si>
    <t>15213</t>
  </si>
  <si>
    <t>15214</t>
  </si>
  <si>
    <t>15215</t>
  </si>
  <si>
    <t>15216</t>
  </si>
  <si>
    <t>15217</t>
  </si>
  <si>
    <t>15218</t>
  </si>
  <si>
    <t>15219</t>
  </si>
  <si>
    <t>15220</t>
  </si>
  <si>
    <t>15221</t>
  </si>
  <si>
    <t>15222</t>
  </si>
  <si>
    <t>15223</t>
  </si>
  <si>
    <t>15224</t>
  </si>
  <si>
    <t>15225</t>
  </si>
  <si>
    <t>15226</t>
  </si>
  <si>
    <t>15227</t>
  </si>
  <si>
    <t>15228</t>
  </si>
  <si>
    <t>15229</t>
  </si>
  <si>
    <t>15230</t>
  </si>
  <si>
    <t>15231</t>
  </si>
  <si>
    <t>15232</t>
  </si>
  <si>
    <t>15233</t>
  </si>
  <si>
    <t>15234</t>
  </si>
  <si>
    <t>15235</t>
  </si>
  <si>
    <t>15236</t>
  </si>
  <si>
    <t>15237</t>
  </si>
  <si>
    <t>15238</t>
  </si>
  <si>
    <t>15239</t>
  </si>
  <si>
    <t>15240</t>
  </si>
  <si>
    <t>15241</t>
  </si>
  <si>
    <t>15242</t>
  </si>
  <si>
    <t>15243</t>
  </si>
  <si>
    <t>15244</t>
  </si>
  <si>
    <t>15250</t>
  </si>
  <si>
    <t>15251</t>
  </si>
  <si>
    <t>15252</t>
  </si>
  <si>
    <t>15253</t>
  </si>
  <si>
    <t>15254</t>
  </si>
  <si>
    <t>15255</t>
  </si>
  <si>
    <t>15257</t>
  </si>
  <si>
    <t>15258</t>
  </si>
  <si>
    <t>15259</t>
  </si>
  <si>
    <t>15260</t>
  </si>
  <si>
    <t>15261</t>
  </si>
  <si>
    <t>15262</t>
  </si>
  <si>
    <t>15263</t>
  </si>
  <si>
    <t>15264</t>
  </si>
  <si>
    <t>15265</t>
  </si>
  <si>
    <t>15267</t>
  </si>
  <si>
    <t>15268</t>
  </si>
  <si>
    <t>15270</t>
  </si>
  <si>
    <t>15272</t>
  </si>
  <si>
    <t>15274</t>
  </si>
  <si>
    <t>15275</t>
  </si>
  <si>
    <t>15276</t>
  </si>
  <si>
    <t>15277</t>
  </si>
  <si>
    <t>15278</t>
  </si>
  <si>
    <t>15279</t>
  </si>
  <si>
    <t>15281</t>
  </si>
  <si>
    <t>15282</t>
  </si>
  <si>
    <t>15283</t>
  </si>
  <si>
    <t>15285</t>
  </si>
  <si>
    <t>15286</t>
  </si>
  <si>
    <t>15289</t>
  </si>
  <si>
    <t>15290</t>
  </si>
  <si>
    <t>15295</t>
  </si>
  <si>
    <t>15301</t>
  </si>
  <si>
    <t>441</t>
  </si>
  <si>
    <t>15310</t>
  </si>
  <si>
    <t>443</t>
  </si>
  <si>
    <t>15311</t>
  </si>
  <si>
    <t>15312</t>
  </si>
  <si>
    <t>15313</t>
  </si>
  <si>
    <t>15314</t>
  </si>
  <si>
    <t>15315</t>
  </si>
  <si>
    <t>15316</t>
  </si>
  <si>
    <t>15317</t>
  </si>
  <si>
    <t>15320</t>
  </si>
  <si>
    <t>15321</t>
  </si>
  <si>
    <t>15322</t>
  </si>
  <si>
    <t>15323</t>
  </si>
  <si>
    <t>15324</t>
  </si>
  <si>
    <t>15325</t>
  </si>
  <si>
    <t>15327</t>
  </si>
  <si>
    <t>15329</t>
  </si>
  <si>
    <t>15330</t>
  </si>
  <si>
    <t>15331</t>
  </si>
  <si>
    <t>15332</t>
  </si>
  <si>
    <t>15333</t>
  </si>
  <si>
    <t>15334</t>
  </si>
  <si>
    <t>15336</t>
  </si>
  <si>
    <t>15337</t>
  </si>
  <si>
    <t>15338</t>
  </si>
  <si>
    <t>15339</t>
  </si>
  <si>
    <t>15340</t>
  </si>
  <si>
    <t>15341</t>
  </si>
  <si>
    <t>15342</t>
  </si>
  <si>
    <t>15344</t>
  </si>
  <si>
    <t>15345</t>
  </si>
  <si>
    <t>15346</t>
  </si>
  <si>
    <t>15347</t>
  </si>
  <si>
    <t>15348</t>
  </si>
  <si>
    <t>15349</t>
  </si>
  <si>
    <t>15350</t>
  </si>
  <si>
    <t>15351</t>
  </si>
  <si>
    <t>15352</t>
  </si>
  <si>
    <t>15353</t>
  </si>
  <si>
    <t>15357</t>
  </si>
  <si>
    <t>15358</t>
  </si>
  <si>
    <t>15359</t>
  </si>
  <si>
    <t>15360</t>
  </si>
  <si>
    <t>15361</t>
  </si>
  <si>
    <t>15362</t>
  </si>
  <si>
    <t>15363</t>
  </si>
  <si>
    <t>15364</t>
  </si>
  <si>
    <t>15365</t>
  </si>
  <si>
    <t>15366</t>
  </si>
  <si>
    <t>15367</t>
  </si>
  <si>
    <t>15368</t>
  </si>
  <si>
    <t>15370</t>
  </si>
  <si>
    <t>15376</t>
  </si>
  <si>
    <t>15377</t>
  </si>
  <si>
    <t>15378</t>
  </si>
  <si>
    <t>15379</t>
  </si>
  <si>
    <t>15380</t>
  </si>
  <si>
    <t>15401</t>
  </si>
  <si>
    <t>15410</t>
  </si>
  <si>
    <t>15411</t>
  </si>
  <si>
    <t>15412</t>
  </si>
  <si>
    <t>15413</t>
  </si>
  <si>
    <t>15415</t>
  </si>
  <si>
    <t>15416</t>
  </si>
  <si>
    <t>15417</t>
  </si>
  <si>
    <t>15419</t>
  </si>
  <si>
    <t>15420</t>
  </si>
  <si>
    <t>15421</t>
  </si>
  <si>
    <t>15422</t>
  </si>
  <si>
    <t>15423</t>
  </si>
  <si>
    <t>15424</t>
  </si>
  <si>
    <t>15425</t>
  </si>
  <si>
    <t>15427</t>
  </si>
  <si>
    <t>15428</t>
  </si>
  <si>
    <t>15429</t>
  </si>
  <si>
    <t>15430</t>
  </si>
  <si>
    <t>15431</t>
  </si>
  <si>
    <t>15432</t>
  </si>
  <si>
    <t>15433</t>
  </si>
  <si>
    <t>15434</t>
  </si>
  <si>
    <t>15435</t>
  </si>
  <si>
    <t>15436</t>
  </si>
  <si>
    <t>15437</t>
  </si>
  <si>
    <t>15438</t>
  </si>
  <si>
    <t>15439</t>
  </si>
  <si>
    <t>15440</t>
  </si>
  <si>
    <t>15442</t>
  </si>
  <si>
    <t>15443</t>
  </si>
  <si>
    <t>15444</t>
  </si>
  <si>
    <t>15445</t>
  </si>
  <si>
    <t>15446</t>
  </si>
  <si>
    <t>15447</t>
  </si>
  <si>
    <t>15448</t>
  </si>
  <si>
    <t>15449</t>
  </si>
  <si>
    <t>15450</t>
  </si>
  <si>
    <t>15451</t>
  </si>
  <si>
    <t>15454</t>
  </si>
  <si>
    <t>15455</t>
  </si>
  <si>
    <t>15456</t>
  </si>
  <si>
    <t>15458</t>
  </si>
  <si>
    <t>15459</t>
  </si>
  <si>
    <t>15460</t>
  </si>
  <si>
    <t>15461</t>
  </si>
  <si>
    <t>15462</t>
  </si>
  <si>
    <t>15463</t>
  </si>
  <si>
    <t>15464</t>
  </si>
  <si>
    <t>15465</t>
  </si>
  <si>
    <t>15466</t>
  </si>
  <si>
    <t>15467</t>
  </si>
  <si>
    <t>15468</t>
  </si>
  <si>
    <t>15469</t>
  </si>
  <si>
    <t>15470</t>
  </si>
  <si>
    <t>15472</t>
  </si>
  <si>
    <t>15473</t>
  </si>
  <si>
    <t>15474</t>
  </si>
  <si>
    <t>15475</t>
  </si>
  <si>
    <t>15476</t>
  </si>
  <si>
    <t>15477</t>
  </si>
  <si>
    <t>15478</t>
  </si>
  <si>
    <t>15479</t>
  </si>
  <si>
    <t>15480</t>
  </si>
  <si>
    <t>15482</t>
  </si>
  <si>
    <t>15483</t>
  </si>
  <si>
    <t>15484</t>
  </si>
  <si>
    <t>15485</t>
  </si>
  <si>
    <t>15486</t>
  </si>
  <si>
    <t>15488</t>
  </si>
  <si>
    <t>15489</t>
  </si>
  <si>
    <t>15490</t>
  </si>
  <si>
    <t>15492</t>
  </si>
  <si>
    <t>15501</t>
  </si>
  <si>
    <t>15502</t>
  </si>
  <si>
    <t>15510</t>
  </si>
  <si>
    <t>15520</t>
  </si>
  <si>
    <t>15521</t>
  </si>
  <si>
    <t>449</t>
  </si>
  <si>
    <t>15522</t>
  </si>
  <si>
    <t>15530</t>
  </si>
  <si>
    <t>15531</t>
  </si>
  <si>
    <t>15532</t>
  </si>
  <si>
    <t>15533</t>
  </si>
  <si>
    <t>15534</t>
  </si>
  <si>
    <t>15535</t>
  </si>
  <si>
    <t>15536</t>
  </si>
  <si>
    <t>15537</t>
  </si>
  <si>
    <t>15538</t>
  </si>
  <si>
    <t>15539</t>
  </si>
  <si>
    <t>15540</t>
  </si>
  <si>
    <t>15541</t>
  </si>
  <si>
    <t>15542</t>
  </si>
  <si>
    <t>15544</t>
  </si>
  <si>
    <t>15545</t>
  </si>
  <si>
    <t>15546</t>
  </si>
  <si>
    <t>15547</t>
  </si>
  <si>
    <t>15548</t>
  </si>
  <si>
    <t>15549</t>
  </si>
  <si>
    <t>15550</t>
  </si>
  <si>
    <t>15551</t>
  </si>
  <si>
    <t>15552</t>
  </si>
  <si>
    <t>15553</t>
  </si>
  <si>
    <t>15554</t>
  </si>
  <si>
    <t>15555</t>
  </si>
  <si>
    <t>15557</t>
  </si>
  <si>
    <t>15558</t>
  </si>
  <si>
    <t>15559</t>
  </si>
  <si>
    <t>15560</t>
  </si>
  <si>
    <t>15561</t>
  </si>
  <si>
    <t>15562</t>
  </si>
  <si>
    <t>15563</t>
  </si>
  <si>
    <t>15564</t>
  </si>
  <si>
    <t>15565</t>
  </si>
  <si>
    <t>15601</t>
  </si>
  <si>
    <t>15605</t>
  </si>
  <si>
    <t>15606</t>
  </si>
  <si>
    <t>15610</t>
  </si>
  <si>
    <t>15611</t>
  </si>
  <si>
    <t>15612</t>
  </si>
  <si>
    <t>15613</t>
  </si>
  <si>
    <t>15615</t>
  </si>
  <si>
    <t>15616</t>
  </si>
  <si>
    <t>15617</t>
  </si>
  <si>
    <t>15618</t>
  </si>
  <si>
    <t>15619</t>
  </si>
  <si>
    <t>15620</t>
  </si>
  <si>
    <t>15621</t>
  </si>
  <si>
    <t>15622</t>
  </si>
  <si>
    <t>15623</t>
  </si>
  <si>
    <t>15624</t>
  </si>
  <si>
    <t>15625</t>
  </si>
  <si>
    <t>15626</t>
  </si>
  <si>
    <t>15627</t>
  </si>
  <si>
    <t>15628</t>
  </si>
  <si>
    <t>15629</t>
  </si>
  <si>
    <t>15631</t>
  </si>
  <si>
    <t>15632</t>
  </si>
  <si>
    <t>15633</t>
  </si>
  <si>
    <t>15634</t>
  </si>
  <si>
    <t>15635</t>
  </si>
  <si>
    <t>15636</t>
  </si>
  <si>
    <t>15637</t>
  </si>
  <si>
    <t>15638</t>
  </si>
  <si>
    <t>15639</t>
  </si>
  <si>
    <t>15640</t>
  </si>
  <si>
    <t>15641</t>
  </si>
  <si>
    <t>15642</t>
  </si>
  <si>
    <t>15644</t>
  </si>
  <si>
    <t>15646</t>
  </si>
  <si>
    <t>15647</t>
  </si>
  <si>
    <t>15650</t>
  </si>
  <si>
    <t>15655</t>
  </si>
  <si>
    <t>15656</t>
  </si>
  <si>
    <t>15658</t>
  </si>
  <si>
    <t>15660</t>
  </si>
  <si>
    <t>15661</t>
  </si>
  <si>
    <t>15662</t>
  </si>
  <si>
    <t>15663</t>
  </si>
  <si>
    <t>15664</t>
  </si>
  <si>
    <t>15665</t>
  </si>
  <si>
    <t>15666</t>
  </si>
  <si>
    <t>15668</t>
  </si>
  <si>
    <t>15670</t>
  </si>
  <si>
    <t>15671</t>
  </si>
  <si>
    <t>15672</t>
  </si>
  <si>
    <t>15673</t>
  </si>
  <si>
    <t>15674</t>
  </si>
  <si>
    <t>15675</t>
  </si>
  <si>
    <t>15676</t>
  </si>
  <si>
    <t>15677</t>
  </si>
  <si>
    <t>15678</t>
  </si>
  <si>
    <t>15679</t>
  </si>
  <si>
    <t>15680</t>
  </si>
  <si>
    <t>15681</t>
  </si>
  <si>
    <t>15682</t>
  </si>
  <si>
    <t>15683</t>
  </si>
  <si>
    <t>15684</t>
  </si>
  <si>
    <t>15685</t>
  </si>
  <si>
    <t>15686</t>
  </si>
  <si>
    <t>15687</t>
  </si>
  <si>
    <t>15688</t>
  </si>
  <si>
    <t>15689</t>
  </si>
  <si>
    <t>15690</t>
  </si>
  <si>
    <t>15691</t>
  </si>
  <si>
    <t>15692</t>
  </si>
  <si>
    <t>15693</t>
  </si>
  <si>
    <t>15695</t>
  </si>
  <si>
    <t>15696</t>
  </si>
  <si>
    <t>15697</t>
  </si>
  <si>
    <t>15698</t>
  </si>
  <si>
    <t>15701</t>
  </si>
  <si>
    <t>15705</t>
  </si>
  <si>
    <t>15710</t>
  </si>
  <si>
    <t>15711</t>
  </si>
  <si>
    <t>15712</t>
  </si>
  <si>
    <t>15713</t>
  </si>
  <si>
    <t>15714</t>
  </si>
  <si>
    <t>15715</t>
  </si>
  <si>
    <t>15716</t>
  </si>
  <si>
    <t>15717</t>
  </si>
  <si>
    <t>15720</t>
  </si>
  <si>
    <t>15721</t>
  </si>
  <si>
    <t>15722</t>
  </si>
  <si>
    <t>15723</t>
  </si>
  <si>
    <t>15724</t>
  </si>
  <si>
    <t>15725</t>
  </si>
  <si>
    <t>15727</t>
  </si>
  <si>
    <t>15728</t>
  </si>
  <si>
    <t>15729</t>
  </si>
  <si>
    <t>15730</t>
  </si>
  <si>
    <t>15731</t>
  </si>
  <si>
    <t>15732</t>
  </si>
  <si>
    <t>15733</t>
  </si>
  <si>
    <t>15734</t>
  </si>
  <si>
    <t>15736</t>
  </si>
  <si>
    <t>15737</t>
  </si>
  <si>
    <t>15738</t>
  </si>
  <si>
    <t>15739</t>
  </si>
  <si>
    <t>15741</t>
  </si>
  <si>
    <t>15742</t>
  </si>
  <si>
    <t>15744</t>
  </si>
  <si>
    <t>15745</t>
  </si>
  <si>
    <t>15746</t>
  </si>
  <si>
    <t>15747</t>
  </si>
  <si>
    <t>15748</t>
  </si>
  <si>
    <t>15750</t>
  </si>
  <si>
    <t>15752</t>
  </si>
  <si>
    <t>15753</t>
  </si>
  <si>
    <t>15754</t>
  </si>
  <si>
    <t>15756</t>
  </si>
  <si>
    <t>15757</t>
  </si>
  <si>
    <t>15758</t>
  </si>
  <si>
    <t>15759</t>
  </si>
  <si>
    <t>15760</t>
  </si>
  <si>
    <t>15761</t>
  </si>
  <si>
    <t>15762</t>
  </si>
  <si>
    <t>15763</t>
  </si>
  <si>
    <t>15764</t>
  </si>
  <si>
    <t>15765</t>
  </si>
  <si>
    <t>15767</t>
  </si>
  <si>
    <t>15770</t>
  </si>
  <si>
    <t>15771</t>
  </si>
  <si>
    <t>15772</t>
  </si>
  <si>
    <t>15773</t>
  </si>
  <si>
    <t>15774</t>
  </si>
  <si>
    <t>15775</t>
  </si>
  <si>
    <t>15776</t>
  </si>
  <si>
    <t>15777</t>
  </si>
  <si>
    <t>15778</t>
  </si>
  <si>
    <t>15779</t>
  </si>
  <si>
    <t>15780</t>
  </si>
  <si>
    <t>15781</t>
  </si>
  <si>
    <t>15783</t>
  </si>
  <si>
    <t>15784</t>
  </si>
  <si>
    <t>15801</t>
  </si>
  <si>
    <t>15821</t>
  </si>
  <si>
    <t>15822</t>
  </si>
  <si>
    <t>15823</t>
  </si>
  <si>
    <t>15824</t>
  </si>
  <si>
    <t>15825</t>
  </si>
  <si>
    <t>15827</t>
  </si>
  <si>
    <t>15828</t>
  </si>
  <si>
    <t>15829</t>
  </si>
  <si>
    <t>15831</t>
  </si>
  <si>
    <t>15832</t>
  </si>
  <si>
    <t>15834</t>
  </si>
  <si>
    <t>15840</t>
  </si>
  <si>
    <t>15841</t>
  </si>
  <si>
    <t>15845</t>
  </si>
  <si>
    <t>15846</t>
  </si>
  <si>
    <t>15847</t>
  </si>
  <si>
    <t>15848</t>
  </si>
  <si>
    <t>15849</t>
  </si>
  <si>
    <t>15851</t>
  </si>
  <si>
    <t>15853</t>
  </si>
  <si>
    <t>15856</t>
  </si>
  <si>
    <t>15857</t>
  </si>
  <si>
    <t>15860</t>
  </si>
  <si>
    <t>15861</t>
  </si>
  <si>
    <t>15863</t>
  </si>
  <si>
    <t>15864</t>
  </si>
  <si>
    <t>15865</t>
  </si>
  <si>
    <t>15866</t>
  </si>
  <si>
    <t>15868</t>
  </si>
  <si>
    <t>15870</t>
  </si>
  <si>
    <t>15901</t>
  </si>
  <si>
    <t>15902</t>
  </si>
  <si>
    <t>15904</t>
  </si>
  <si>
    <t>15905</t>
  </si>
  <si>
    <t>15906</t>
  </si>
  <si>
    <t>15907</t>
  </si>
  <si>
    <t>15909</t>
  </si>
  <si>
    <t>15920</t>
  </si>
  <si>
    <t>15921</t>
  </si>
  <si>
    <t>15922</t>
  </si>
  <si>
    <t>15923</t>
  </si>
  <si>
    <t>15924</t>
  </si>
  <si>
    <t>15925</t>
  </si>
  <si>
    <t>15926</t>
  </si>
  <si>
    <t>15927</t>
  </si>
  <si>
    <t>15928</t>
  </si>
  <si>
    <t>15929</t>
  </si>
  <si>
    <t>15930</t>
  </si>
  <si>
    <t>15931</t>
  </si>
  <si>
    <t>15934</t>
  </si>
  <si>
    <t>15935</t>
  </si>
  <si>
    <t>15936</t>
  </si>
  <si>
    <t>15937</t>
  </si>
  <si>
    <t>15938</t>
  </si>
  <si>
    <t>15940</t>
  </si>
  <si>
    <t>15942</t>
  </si>
  <si>
    <t>15943</t>
  </si>
  <si>
    <t>15944</t>
  </si>
  <si>
    <t>15945</t>
  </si>
  <si>
    <t>15946</t>
  </si>
  <si>
    <t>15948</t>
  </si>
  <si>
    <t>15949</t>
  </si>
  <si>
    <t>15951</t>
  </si>
  <si>
    <t>15952</t>
  </si>
  <si>
    <t>15953</t>
  </si>
  <si>
    <t>15954</t>
  </si>
  <si>
    <t>15955</t>
  </si>
  <si>
    <t>15956</t>
  </si>
  <si>
    <t>15957</t>
  </si>
  <si>
    <t>15958</t>
  </si>
  <si>
    <t>15959</t>
  </si>
  <si>
    <t>15960</t>
  </si>
  <si>
    <t>15961</t>
  </si>
  <si>
    <t>15962</t>
  </si>
  <si>
    <t>15963</t>
  </si>
  <si>
    <t>16001</t>
  </si>
  <si>
    <t>16002</t>
  </si>
  <si>
    <t>16003</t>
  </si>
  <si>
    <t>16016</t>
  </si>
  <si>
    <t>16017</t>
  </si>
  <si>
    <t>16018</t>
  </si>
  <si>
    <t>16020</t>
  </si>
  <si>
    <t>16021</t>
  </si>
  <si>
    <t>16022</t>
  </si>
  <si>
    <t>16023</t>
  </si>
  <si>
    <t>16024</t>
  </si>
  <si>
    <t>16025</t>
  </si>
  <si>
    <t>16027</t>
  </si>
  <si>
    <t>16028</t>
  </si>
  <si>
    <t>16029</t>
  </si>
  <si>
    <t>16030</t>
  </si>
  <si>
    <t>16033</t>
  </si>
  <si>
    <t>16034</t>
  </si>
  <si>
    <t>16035</t>
  </si>
  <si>
    <t>16036</t>
  </si>
  <si>
    <t>16037</t>
  </si>
  <si>
    <t>16038</t>
  </si>
  <si>
    <t>16039</t>
  </si>
  <si>
    <t>16040</t>
  </si>
  <si>
    <t>16041</t>
  </si>
  <si>
    <t>16045</t>
  </si>
  <si>
    <t>16046</t>
  </si>
  <si>
    <t>16048</t>
  </si>
  <si>
    <t>16049</t>
  </si>
  <si>
    <t>16050</t>
  </si>
  <si>
    <t>16051</t>
  </si>
  <si>
    <t>16052</t>
  </si>
  <si>
    <t>16053</t>
  </si>
  <si>
    <t>16054</t>
  </si>
  <si>
    <t>16055</t>
  </si>
  <si>
    <t>16056</t>
  </si>
  <si>
    <t>16057</t>
  </si>
  <si>
    <t>16058</t>
  </si>
  <si>
    <t>16059</t>
  </si>
  <si>
    <t>16061</t>
  </si>
  <si>
    <t>16063</t>
  </si>
  <si>
    <t>16066</t>
  </si>
  <si>
    <t>16101</t>
  </si>
  <si>
    <t>16102</t>
  </si>
  <si>
    <t>16103</t>
  </si>
  <si>
    <t>16105</t>
  </si>
  <si>
    <t>16107</t>
  </si>
  <si>
    <t>16108</t>
  </si>
  <si>
    <t>16110</t>
  </si>
  <si>
    <t>16111</t>
  </si>
  <si>
    <t>16112</t>
  </si>
  <si>
    <t>16113</t>
  </si>
  <si>
    <t>16114</t>
  </si>
  <si>
    <t>16115</t>
  </si>
  <si>
    <t>440</t>
  </si>
  <si>
    <t>16116</t>
  </si>
  <si>
    <t>16117</t>
  </si>
  <si>
    <t>16120</t>
  </si>
  <si>
    <t>16121</t>
  </si>
  <si>
    <t>16123</t>
  </si>
  <si>
    <t>16124</t>
  </si>
  <si>
    <t>16125</t>
  </si>
  <si>
    <t>16127</t>
  </si>
  <si>
    <t>16130</t>
  </si>
  <si>
    <t>16131</t>
  </si>
  <si>
    <t>16132</t>
  </si>
  <si>
    <t>16133</t>
  </si>
  <si>
    <t>16134</t>
  </si>
  <si>
    <t>16136</t>
  </si>
  <si>
    <t>16137</t>
  </si>
  <si>
    <t>16140</t>
  </si>
  <si>
    <t>16141</t>
  </si>
  <si>
    <t>16142</t>
  </si>
  <si>
    <t>16143</t>
  </si>
  <si>
    <t>16145</t>
  </si>
  <si>
    <t>16146</t>
  </si>
  <si>
    <t>16148</t>
  </si>
  <si>
    <t>16150</t>
  </si>
  <si>
    <t>16151</t>
  </si>
  <si>
    <t>16153</t>
  </si>
  <si>
    <t>16154</t>
  </si>
  <si>
    <t>16155</t>
  </si>
  <si>
    <t>16156</t>
  </si>
  <si>
    <t>16157</t>
  </si>
  <si>
    <t>16159</t>
  </si>
  <si>
    <t>16160</t>
  </si>
  <si>
    <t>16161</t>
  </si>
  <si>
    <t>16172</t>
  </si>
  <si>
    <t>16201</t>
  </si>
  <si>
    <t>16210</t>
  </si>
  <si>
    <t>16211</t>
  </si>
  <si>
    <t>16212</t>
  </si>
  <si>
    <t>16213</t>
  </si>
  <si>
    <t>16214</t>
  </si>
  <si>
    <t>16215</t>
  </si>
  <si>
    <t>16217</t>
  </si>
  <si>
    <t>16218</t>
  </si>
  <si>
    <t>16220</t>
  </si>
  <si>
    <t>16221</t>
  </si>
  <si>
    <t>16222</t>
  </si>
  <si>
    <t>16223</t>
  </si>
  <si>
    <t>16224</t>
  </si>
  <si>
    <t>16225</t>
  </si>
  <si>
    <t>16226</t>
  </si>
  <si>
    <t>16228</t>
  </si>
  <si>
    <t>16229</t>
  </si>
  <si>
    <t>16230</t>
  </si>
  <si>
    <t>16232</t>
  </si>
  <si>
    <t>16233</t>
  </si>
  <si>
    <t>16234</t>
  </si>
  <si>
    <t>16235</t>
  </si>
  <si>
    <t>16236</t>
  </si>
  <si>
    <t>16238</t>
  </si>
  <si>
    <t>16239</t>
  </si>
  <si>
    <t>16240</t>
  </si>
  <si>
    <t>16242</t>
  </si>
  <si>
    <t>16244</t>
  </si>
  <si>
    <t>16245</t>
  </si>
  <si>
    <t>16246</t>
  </si>
  <si>
    <t>16248</t>
  </si>
  <si>
    <t>16249</t>
  </si>
  <si>
    <t>16250</t>
  </si>
  <si>
    <t>16253</t>
  </si>
  <si>
    <t>16254</t>
  </si>
  <si>
    <t>16255</t>
  </si>
  <si>
    <t>16256</t>
  </si>
  <si>
    <t>16257</t>
  </si>
  <si>
    <t>16258</t>
  </si>
  <si>
    <t>16259</t>
  </si>
  <si>
    <t>16260</t>
  </si>
  <si>
    <t>16261</t>
  </si>
  <si>
    <t>16262</t>
  </si>
  <si>
    <t>16263</t>
  </si>
  <si>
    <t>16301</t>
  </si>
  <si>
    <t>16311</t>
  </si>
  <si>
    <t>16312</t>
  </si>
  <si>
    <t>16313</t>
  </si>
  <si>
    <t>16314</t>
  </si>
  <si>
    <t>16316</t>
  </si>
  <si>
    <t>16317</t>
  </si>
  <si>
    <t>16319</t>
  </si>
  <si>
    <t>16321</t>
  </si>
  <si>
    <t>16322</t>
  </si>
  <si>
    <t>16323</t>
  </si>
  <si>
    <t>16326</t>
  </si>
  <si>
    <t>16327</t>
  </si>
  <si>
    <t>16328</t>
  </si>
  <si>
    <t>16329</t>
  </si>
  <si>
    <t>16331</t>
  </si>
  <si>
    <t>16332</t>
  </si>
  <si>
    <t>16333</t>
  </si>
  <si>
    <t>16334</t>
  </si>
  <si>
    <t>16335</t>
  </si>
  <si>
    <t>16340</t>
  </si>
  <si>
    <t>16341</t>
  </si>
  <si>
    <t>16342</t>
  </si>
  <si>
    <t>16343</t>
  </si>
  <si>
    <t>16344</t>
  </si>
  <si>
    <t>16345</t>
  </si>
  <si>
    <t>16346</t>
  </si>
  <si>
    <t>16347</t>
  </si>
  <si>
    <t>16350</t>
  </si>
  <si>
    <t>16351</t>
  </si>
  <si>
    <t>16352</t>
  </si>
  <si>
    <t>16353</t>
  </si>
  <si>
    <t>16354</t>
  </si>
  <si>
    <t>16360</t>
  </si>
  <si>
    <t>16361</t>
  </si>
  <si>
    <t>16362</t>
  </si>
  <si>
    <t>16364</t>
  </si>
  <si>
    <t>16365</t>
  </si>
  <si>
    <t>16366</t>
  </si>
  <si>
    <t>16367</t>
  </si>
  <si>
    <t>16368</t>
  </si>
  <si>
    <t>16369</t>
  </si>
  <si>
    <t>16370</t>
  </si>
  <si>
    <t>16371</t>
  </si>
  <si>
    <t>16372</t>
  </si>
  <si>
    <t>16373</t>
  </si>
  <si>
    <t>16374</t>
  </si>
  <si>
    <t>16375</t>
  </si>
  <si>
    <t>16388</t>
  </si>
  <si>
    <t>16401</t>
  </si>
  <si>
    <t>437</t>
  </si>
  <si>
    <t>16402</t>
  </si>
  <si>
    <t>16403</t>
  </si>
  <si>
    <t>16404</t>
  </si>
  <si>
    <t>16405</t>
  </si>
  <si>
    <t>16406</t>
  </si>
  <si>
    <t>16407</t>
  </si>
  <si>
    <t>16410</t>
  </si>
  <si>
    <t>16411</t>
  </si>
  <si>
    <t>16412</t>
  </si>
  <si>
    <t>16413</t>
  </si>
  <si>
    <t>16415</t>
  </si>
  <si>
    <t>16416</t>
  </si>
  <si>
    <t>16417</t>
  </si>
  <si>
    <t>16420</t>
  </si>
  <si>
    <t>16421</t>
  </si>
  <si>
    <t>16422</t>
  </si>
  <si>
    <t>16423</t>
  </si>
  <si>
    <t>16424</t>
  </si>
  <si>
    <t>16426</t>
  </si>
  <si>
    <t>16427</t>
  </si>
  <si>
    <t>16428</t>
  </si>
  <si>
    <t>16430</t>
  </si>
  <si>
    <t>16432</t>
  </si>
  <si>
    <t>16433</t>
  </si>
  <si>
    <t>16434</t>
  </si>
  <si>
    <t>16435</t>
  </si>
  <si>
    <t>16436</t>
  </si>
  <si>
    <t>16438</t>
  </si>
  <si>
    <t>16440</t>
  </si>
  <si>
    <t>16441</t>
  </si>
  <si>
    <t>16442</t>
  </si>
  <si>
    <t>16443</t>
  </si>
  <si>
    <t>16444</t>
  </si>
  <si>
    <t>16475</t>
  </si>
  <si>
    <t>16501</t>
  </si>
  <si>
    <t>436</t>
  </si>
  <si>
    <t>16502</t>
  </si>
  <si>
    <t>16503</t>
  </si>
  <si>
    <t>16504</t>
  </si>
  <si>
    <t>16505</t>
  </si>
  <si>
    <t>16506</t>
  </si>
  <si>
    <t>16507</t>
  </si>
  <si>
    <t>16508</t>
  </si>
  <si>
    <t>16509</t>
  </si>
  <si>
    <t>16510</t>
  </si>
  <si>
    <t>16511</t>
  </si>
  <si>
    <t>16512</t>
  </si>
  <si>
    <t>16514</t>
  </si>
  <si>
    <t>16515</t>
  </si>
  <si>
    <t>16522</t>
  </si>
  <si>
    <t>16530</t>
  </si>
  <si>
    <t>16531</t>
  </si>
  <si>
    <t>16532</t>
  </si>
  <si>
    <t>16533</t>
  </si>
  <si>
    <t>16534</t>
  </si>
  <si>
    <t>16538</t>
  </si>
  <si>
    <t>16541</t>
  </si>
  <si>
    <t>16544</t>
  </si>
  <si>
    <t>16546</t>
  </si>
  <si>
    <t>16550</t>
  </si>
  <si>
    <t>16553</t>
  </si>
  <si>
    <t>16554</t>
  </si>
  <si>
    <t>16563</t>
  </si>
  <si>
    <t>16565</t>
  </si>
  <si>
    <t>16601</t>
  </si>
  <si>
    <t>16602</t>
  </si>
  <si>
    <t>16603</t>
  </si>
  <si>
    <t>16611</t>
  </si>
  <si>
    <t>16613</t>
  </si>
  <si>
    <t>16616</t>
  </si>
  <si>
    <t>16617</t>
  </si>
  <si>
    <t>16619</t>
  </si>
  <si>
    <t>16620</t>
  </si>
  <si>
    <t>16621</t>
  </si>
  <si>
    <t>16622</t>
  </si>
  <si>
    <t>16623</t>
  </si>
  <si>
    <t>16624</t>
  </si>
  <si>
    <t>16625</t>
  </si>
  <si>
    <t>16627</t>
  </si>
  <si>
    <t>16629</t>
  </si>
  <si>
    <t>16630</t>
  </si>
  <si>
    <t>16631</t>
  </si>
  <si>
    <t>16633</t>
  </si>
  <si>
    <t>16634</t>
  </si>
  <si>
    <t>16635</t>
  </si>
  <si>
    <t>16636</t>
  </si>
  <si>
    <t>16637</t>
  </si>
  <si>
    <t>16638</t>
  </si>
  <si>
    <t>16639</t>
  </si>
  <si>
    <t>16640</t>
  </si>
  <si>
    <t>16641</t>
  </si>
  <si>
    <t>16644</t>
  </si>
  <si>
    <t>16645</t>
  </si>
  <si>
    <t>16646</t>
  </si>
  <si>
    <t>16647</t>
  </si>
  <si>
    <t>16648</t>
  </si>
  <si>
    <t>16650</t>
  </si>
  <si>
    <t>16651</t>
  </si>
  <si>
    <t>16652</t>
  </si>
  <si>
    <t>16654</t>
  </si>
  <si>
    <t>16655</t>
  </si>
  <si>
    <t>16656</t>
  </si>
  <si>
    <t>16657</t>
  </si>
  <si>
    <t>16659</t>
  </si>
  <si>
    <t>16660</t>
  </si>
  <si>
    <t>16661</t>
  </si>
  <si>
    <t>16662</t>
  </si>
  <si>
    <t>16663</t>
  </si>
  <si>
    <t>16664</t>
  </si>
  <si>
    <t>16665</t>
  </si>
  <si>
    <t>16666</t>
  </si>
  <si>
    <t>16667</t>
  </si>
  <si>
    <t>16668</t>
  </si>
  <si>
    <t>16669</t>
  </si>
  <si>
    <t>16670</t>
  </si>
  <si>
    <t>16671</t>
  </si>
  <si>
    <t>16672</t>
  </si>
  <si>
    <t>16673</t>
  </si>
  <si>
    <t>16674</t>
  </si>
  <si>
    <t>16675</t>
  </si>
  <si>
    <t>16677</t>
  </si>
  <si>
    <t>16678</t>
  </si>
  <si>
    <t>16679</t>
  </si>
  <si>
    <t>16680</t>
  </si>
  <si>
    <t>16681</t>
  </si>
  <si>
    <t>16682</t>
  </si>
  <si>
    <t>16683</t>
  </si>
  <si>
    <t>16684</t>
  </si>
  <si>
    <t>16685</t>
  </si>
  <si>
    <t>16686</t>
  </si>
  <si>
    <t>16689</t>
  </si>
  <si>
    <t>16691</t>
  </si>
  <si>
    <t>16692</t>
  </si>
  <si>
    <t>16693</t>
  </si>
  <si>
    <t>16694</t>
  </si>
  <si>
    <t>16695</t>
  </si>
  <si>
    <t>16698</t>
  </si>
  <si>
    <t>16699</t>
  </si>
  <si>
    <t>16701</t>
  </si>
  <si>
    <t>16720</t>
  </si>
  <si>
    <t>16724</t>
  </si>
  <si>
    <t>16725</t>
  </si>
  <si>
    <t>16726</t>
  </si>
  <si>
    <t>16727</t>
  </si>
  <si>
    <t>16728</t>
  </si>
  <si>
    <t>16729</t>
  </si>
  <si>
    <t>16730</t>
  </si>
  <si>
    <t>16731</t>
  </si>
  <si>
    <t>16732</t>
  </si>
  <si>
    <t>16733</t>
  </si>
  <si>
    <t>16734</t>
  </si>
  <si>
    <t>16735</t>
  </si>
  <si>
    <t>16738</t>
  </si>
  <si>
    <t>16740</t>
  </si>
  <si>
    <t>16743</t>
  </si>
  <si>
    <t>16744</t>
  </si>
  <si>
    <t>16745</t>
  </si>
  <si>
    <t>16746</t>
  </si>
  <si>
    <t>16748</t>
  </si>
  <si>
    <t>16749</t>
  </si>
  <si>
    <t>16750</t>
  </si>
  <si>
    <t>16801</t>
  </si>
  <si>
    <t>16802</t>
  </si>
  <si>
    <t>16803</t>
  </si>
  <si>
    <t>16804</t>
  </si>
  <si>
    <t>16805</t>
  </si>
  <si>
    <t>16820</t>
  </si>
  <si>
    <t>16821</t>
  </si>
  <si>
    <t>16822</t>
  </si>
  <si>
    <t>16823</t>
  </si>
  <si>
    <t>16825</t>
  </si>
  <si>
    <t>16826</t>
  </si>
  <si>
    <t>16827</t>
  </si>
  <si>
    <t>16828</t>
  </si>
  <si>
    <t>16829</t>
  </si>
  <si>
    <t>16830</t>
  </si>
  <si>
    <t>16832</t>
  </si>
  <si>
    <t>16833</t>
  </si>
  <si>
    <t>16834</t>
  </si>
  <si>
    <t>16835</t>
  </si>
  <si>
    <t>16836</t>
  </si>
  <si>
    <t>16837</t>
  </si>
  <si>
    <t>16838</t>
  </si>
  <si>
    <t>16839</t>
  </si>
  <si>
    <t>16840</t>
  </si>
  <si>
    <t>16841</t>
  </si>
  <si>
    <t>16843</t>
  </si>
  <si>
    <t>16844</t>
  </si>
  <si>
    <t>16845</t>
  </si>
  <si>
    <t>16847</t>
  </si>
  <si>
    <t>16848</t>
  </si>
  <si>
    <t>16849</t>
  </si>
  <si>
    <t>16850</t>
  </si>
  <si>
    <t>16851</t>
  </si>
  <si>
    <t>16852</t>
  </si>
  <si>
    <t>16853</t>
  </si>
  <si>
    <t>16854</t>
  </si>
  <si>
    <t>16855</t>
  </si>
  <si>
    <t>16856</t>
  </si>
  <si>
    <t>16858</t>
  </si>
  <si>
    <t>16859</t>
  </si>
  <si>
    <t>16860</t>
  </si>
  <si>
    <t>16861</t>
  </si>
  <si>
    <t>16863</t>
  </si>
  <si>
    <t>16864</t>
  </si>
  <si>
    <t>16865</t>
  </si>
  <si>
    <t>16866</t>
  </si>
  <si>
    <t>16868</t>
  </si>
  <si>
    <t>16870</t>
  </si>
  <si>
    <t>16871</t>
  </si>
  <si>
    <t>16872</t>
  </si>
  <si>
    <t>16873</t>
  </si>
  <si>
    <t>16874</t>
  </si>
  <si>
    <t>16875</t>
  </si>
  <si>
    <t>16876</t>
  </si>
  <si>
    <t>16877</t>
  </si>
  <si>
    <t>16878</t>
  </si>
  <si>
    <t>16879</t>
  </si>
  <si>
    <t>16881</t>
  </si>
  <si>
    <t>16882</t>
  </si>
  <si>
    <t>16901</t>
  </si>
  <si>
    <t>16910</t>
  </si>
  <si>
    <t>16911</t>
  </si>
  <si>
    <t>16912</t>
  </si>
  <si>
    <t>16914</t>
  </si>
  <si>
    <t>16915</t>
  </si>
  <si>
    <t>16917</t>
  </si>
  <si>
    <t>16920</t>
  </si>
  <si>
    <t>16921</t>
  </si>
  <si>
    <t>16922</t>
  </si>
  <si>
    <t>16923</t>
  </si>
  <si>
    <t>16925</t>
  </si>
  <si>
    <t>16926</t>
  </si>
  <si>
    <t>16927</t>
  </si>
  <si>
    <t>16928</t>
  </si>
  <si>
    <t>16929</t>
  </si>
  <si>
    <t>16930</t>
  </si>
  <si>
    <t>16932</t>
  </si>
  <si>
    <t>16933</t>
  </si>
  <si>
    <t>16935</t>
  </si>
  <si>
    <t>16936</t>
  </si>
  <si>
    <t>16937</t>
  </si>
  <si>
    <t>16938</t>
  </si>
  <si>
    <t>16939</t>
  </si>
  <si>
    <t>16940</t>
  </si>
  <si>
    <t>16941</t>
  </si>
  <si>
    <t>16942</t>
  </si>
  <si>
    <t>16943</t>
  </si>
  <si>
    <t>16945</t>
  </si>
  <si>
    <t>16946</t>
  </si>
  <si>
    <t>16947</t>
  </si>
  <si>
    <t>16948</t>
  </si>
  <si>
    <t>16950</t>
  </si>
  <si>
    <t>17001</t>
  </si>
  <si>
    <t>433</t>
  </si>
  <si>
    <t>17002</t>
  </si>
  <si>
    <t>17003</t>
  </si>
  <si>
    <t>17004</t>
  </si>
  <si>
    <t>17005</t>
  </si>
  <si>
    <t>17006</t>
  </si>
  <si>
    <t>17007</t>
  </si>
  <si>
    <t>17008</t>
  </si>
  <si>
    <t>17009</t>
  </si>
  <si>
    <t>17010</t>
  </si>
  <si>
    <t>17011</t>
  </si>
  <si>
    <t>17012</t>
  </si>
  <si>
    <t>17013</t>
  </si>
  <si>
    <t>17014</t>
  </si>
  <si>
    <t>17015</t>
  </si>
  <si>
    <t>17016</t>
  </si>
  <si>
    <t>17017</t>
  </si>
  <si>
    <t>17018</t>
  </si>
  <si>
    <t>17019</t>
  </si>
  <si>
    <t>17020</t>
  </si>
  <si>
    <t>17021</t>
  </si>
  <si>
    <t>17022</t>
  </si>
  <si>
    <t>432</t>
  </si>
  <si>
    <t>17023</t>
  </si>
  <si>
    <t>17024</t>
  </si>
  <si>
    <t>17025</t>
  </si>
  <si>
    <t>17026</t>
  </si>
  <si>
    <t>17027</t>
  </si>
  <si>
    <t>17028</t>
  </si>
  <si>
    <t>17029</t>
  </si>
  <si>
    <t>17030</t>
  </si>
  <si>
    <t>17032</t>
  </si>
  <si>
    <t>17033</t>
  </si>
  <si>
    <t>17034</t>
  </si>
  <si>
    <t>17035</t>
  </si>
  <si>
    <t>17036</t>
  </si>
  <si>
    <t>17037</t>
  </si>
  <si>
    <t>17038</t>
  </si>
  <si>
    <t>17039</t>
  </si>
  <si>
    <t>17040</t>
  </si>
  <si>
    <t>17041</t>
  </si>
  <si>
    <t>17042</t>
  </si>
  <si>
    <t>17043</t>
  </si>
  <si>
    <t>17044</t>
  </si>
  <si>
    <t>17045</t>
  </si>
  <si>
    <t>17046</t>
  </si>
  <si>
    <t>17047</t>
  </si>
  <si>
    <t>17048</t>
  </si>
  <si>
    <t>17049</t>
  </si>
  <si>
    <t>17050</t>
  </si>
  <si>
    <t>17051</t>
  </si>
  <si>
    <t>17052</t>
  </si>
  <si>
    <t>17053</t>
  </si>
  <si>
    <t>17054</t>
  </si>
  <si>
    <t>17055</t>
  </si>
  <si>
    <t>17056</t>
  </si>
  <si>
    <t>17057</t>
  </si>
  <si>
    <t>17058</t>
  </si>
  <si>
    <t>17059</t>
  </si>
  <si>
    <t>17060</t>
  </si>
  <si>
    <t>17061</t>
  </si>
  <si>
    <t>17062</t>
  </si>
  <si>
    <t>17063</t>
  </si>
  <si>
    <t>17064</t>
  </si>
  <si>
    <t>17065</t>
  </si>
  <si>
    <t>17066</t>
  </si>
  <si>
    <t>17067</t>
  </si>
  <si>
    <t>17068</t>
  </si>
  <si>
    <t>17069</t>
  </si>
  <si>
    <t>17070</t>
  </si>
  <si>
    <t>17071</t>
  </si>
  <si>
    <t>17072</t>
  </si>
  <si>
    <t>17073</t>
  </si>
  <si>
    <t>17074</t>
  </si>
  <si>
    <t>17075</t>
  </si>
  <si>
    <t>17076</t>
  </si>
  <si>
    <t>17077</t>
  </si>
  <si>
    <t>17078</t>
  </si>
  <si>
    <t>17080</t>
  </si>
  <si>
    <t>17081</t>
  </si>
  <si>
    <t>17082</t>
  </si>
  <si>
    <t>17083</t>
  </si>
  <si>
    <t>17084</t>
  </si>
  <si>
    <t>17085</t>
  </si>
  <si>
    <t>17086</t>
  </si>
  <si>
    <t>17087</t>
  </si>
  <si>
    <t>17088</t>
  </si>
  <si>
    <t>17089</t>
  </si>
  <si>
    <t>17090</t>
  </si>
  <si>
    <t>17091</t>
  </si>
  <si>
    <t>17093</t>
  </si>
  <si>
    <t>17094</t>
  </si>
  <si>
    <t>17097</t>
  </si>
  <si>
    <t>17098</t>
  </si>
  <si>
    <t>17099</t>
  </si>
  <si>
    <t>17101</t>
  </si>
  <si>
    <t>17102</t>
  </si>
  <si>
    <t>17103</t>
  </si>
  <si>
    <t>17104</t>
  </si>
  <si>
    <t>17105</t>
  </si>
  <si>
    <t>17106</t>
  </si>
  <si>
    <t>17107</t>
  </si>
  <si>
    <t>17108</t>
  </si>
  <si>
    <t>17109</t>
  </si>
  <si>
    <t>17110</t>
  </si>
  <si>
    <t>17111</t>
  </si>
  <si>
    <t>17112</t>
  </si>
  <si>
    <t>17113</t>
  </si>
  <si>
    <t>17120</t>
  </si>
  <si>
    <t>17121</t>
  </si>
  <si>
    <t>17122</t>
  </si>
  <si>
    <t>17123</t>
  </si>
  <si>
    <t>17124</t>
  </si>
  <si>
    <t>17125</t>
  </si>
  <si>
    <t>17126</t>
  </si>
  <si>
    <t>17127</t>
  </si>
  <si>
    <t>17128</t>
  </si>
  <si>
    <t>17129</t>
  </si>
  <si>
    <t>17130</t>
  </si>
  <si>
    <t>17140</t>
  </si>
  <si>
    <t>17177</t>
  </si>
  <si>
    <t>17201</t>
  </si>
  <si>
    <t>17202</t>
  </si>
  <si>
    <t>17210</t>
  </si>
  <si>
    <t>17211</t>
  </si>
  <si>
    <t>17212</t>
  </si>
  <si>
    <t>17213</t>
  </si>
  <si>
    <t>17214</t>
  </si>
  <si>
    <t>17215</t>
  </si>
  <si>
    <t>17217</t>
  </si>
  <si>
    <t>17219</t>
  </si>
  <si>
    <t>17220</t>
  </si>
  <si>
    <t>17221</t>
  </si>
  <si>
    <t>17222</t>
  </si>
  <si>
    <t>17223</t>
  </si>
  <si>
    <t>17224</t>
  </si>
  <si>
    <t>17225</t>
  </si>
  <si>
    <t>17228</t>
  </si>
  <si>
    <t>17229</t>
  </si>
  <si>
    <t>17231</t>
  </si>
  <si>
    <t>17232</t>
  </si>
  <si>
    <t>17233</t>
  </si>
  <si>
    <t>17235</t>
  </si>
  <si>
    <t>17236</t>
  </si>
  <si>
    <t>17237</t>
  </si>
  <si>
    <t>17238</t>
  </si>
  <si>
    <t>17239</t>
  </si>
  <si>
    <t>17240</t>
  </si>
  <si>
    <t>17241</t>
  </si>
  <si>
    <t>17243</t>
  </si>
  <si>
    <t>17244</t>
  </si>
  <si>
    <t>17246</t>
  </si>
  <si>
    <t>17247</t>
  </si>
  <si>
    <t>17249</t>
  </si>
  <si>
    <t>17250</t>
  </si>
  <si>
    <t>17251</t>
  </si>
  <si>
    <t>17252</t>
  </si>
  <si>
    <t>17253</t>
  </si>
  <si>
    <t>17254</t>
  </si>
  <si>
    <t>17255</t>
  </si>
  <si>
    <t>17256</t>
  </si>
  <si>
    <t>17257</t>
  </si>
  <si>
    <t>17260</t>
  </si>
  <si>
    <t>17261</t>
  </si>
  <si>
    <t>17262</t>
  </si>
  <si>
    <t>17263</t>
  </si>
  <si>
    <t>17264</t>
  </si>
  <si>
    <t>17265</t>
  </si>
  <si>
    <t>17266</t>
  </si>
  <si>
    <t>17267</t>
  </si>
  <si>
    <t>17268</t>
  </si>
  <si>
    <t>17270</t>
  </si>
  <si>
    <t>17271</t>
  </si>
  <si>
    <t>17272</t>
  </si>
  <si>
    <t>17301</t>
  </si>
  <si>
    <t>17302</t>
  </si>
  <si>
    <t>17303</t>
  </si>
  <si>
    <t>17304</t>
  </si>
  <si>
    <t>17306</t>
  </si>
  <si>
    <t>17307</t>
  </si>
  <si>
    <t>17309</t>
  </si>
  <si>
    <t>17310</t>
  </si>
  <si>
    <t>17311</t>
  </si>
  <si>
    <t>17312</t>
  </si>
  <si>
    <t>17313</t>
  </si>
  <si>
    <t>17314</t>
  </si>
  <si>
    <t>17315</t>
  </si>
  <si>
    <t>17316</t>
  </si>
  <si>
    <t>17317</t>
  </si>
  <si>
    <t>17318</t>
  </si>
  <si>
    <t>451</t>
  </si>
  <si>
    <t>17319</t>
  </si>
  <si>
    <t>17320</t>
  </si>
  <si>
    <t>17321</t>
  </si>
  <si>
    <t>17322</t>
  </si>
  <si>
    <t>17323</t>
  </si>
  <si>
    <t>17324</t>
  </si>
  <si>
    <t>17325</t>
  </si>
  <si>
    <t>17326</t>
  </si>
  <si>
    <t>17327</t>
  </si>
  <si>
    <t>17329</t>
  </si>
  <si>
    <t>17331</t>
  </si>
  <si>
    <t>17332</t>
  </si>
  <si>
    <t>17333</t>
  </si>
  <si>
    <t>17334</t>
  </si>
  <si>
    <t>17337</t>
  </si>
  <si>
    <t>17339</t>
  </si>
  <si>
    <t>17340</t>
  </si>
  <si>
    <t>17342</t>
  </si>
  <si>
    <t>17343</t>
  </si>
  <si>
    <t>17344</t>
  </si>
  <si>
    <t>17345</t>
  </si>
  <si>
    <t>17347</t>
  </si>
  <si>
    <t>17349</t>
  </si>
  <si>
    <t>17350</t>
  </si>
  <si>
    <t>17352</t>
  </si>
  <si>
    <t>17353</t>
  </si>
  <si>
    <t>17354</t>
  </si>
  <si>
    <t>17355</t>
  </si>
  <si>
    <t>17356</t>
  </si>
  <si>
    <t>17358</t>
  </si>
  <si>
    <t>17360</t>
  </si>
  <si>
    <t>17361</t>
  </si>
  <si>
    <t>17362</t>
  </si>
  <si>
    <t>17363</t>
  </si>
  <si>
    <t>17364</t>
  </si>
  <si>
    <t>17365</t>
  </si>
  <si>
    <t>17366</t>
  </si>
  <si>
    <t>17368</t>
  </si>
  <si>
    <t>17370</t>
  </si>
  <si>
    <t>17371</t>
  </si>
  <si>
    <t>17372</t>
  </si>
  <si>
    <t>17375</t>
  </si>
  <si>
    <t>17401</t>
  </si>
  <si>
    <t>17402</t>
  </si>
  <si>
    <t>17403</t>
  </si>
  <si>
    <t>17404</t>
  </si>
  <si>
    <t>17405</t>
  </si>
  <si>
    <t>17406</t>
  </si>
  <si>
    <t>17407</t>
  </si>
  <si>
    <t>17408</t>
  </si>
  <si>
    <t>17415</t>
  </si>
  <si>
    <t>17501</t>
  </si>
  <si>
    <t>17502</t>
  </si>
  <si>
    <t>17503</t>
  </si>
  <si>
    <t>17504</t>
  </si>
  <si>
    <t>17505</t>
  </si>
  <si>
    <t>17506</t>
  </si>
  <si>
    <t>17507</t>
  </si>
  <si>
    <t>17508</t>
  </si>
  <si>
    <t>17509</t>
  </si>
  <si>
    <t>17512</t>
  </si>
  <si>
    <t>17516</t>
  </si>
  <si>
    <t>17517</t>
  </si>
  <si>
    <t>17518</t>
  </si>
  <si>
    <t>17519</t>
  </si>
  <si>
    <t>17520</t>
  </si>
  <si>
    <t>17521</t>
  </si>
  <si>
    <t>17522</t>
  </si>
  <si>
    <t>17527</t>
  </si>
  <si>
    <t>17528</t>
  </si>
  <si>
    <t>17529</t>
  </si>
  <si>
    <t>17532</t>
  </si>
  <si>
    <t>17533</t>
  </si>
  <si>
    <t>17534</t>
  </si>
  <si>
    <t>17535</t>
  </si>
  <si>
    <t>17536</t>
  </si>
  <si>
    <t>17537</t>
  </si>
  <si>
    <t>17538</t>
  </si>
  <si>
    <t>17540</t>
  </si>
  <si>
    <t>17543</t>
  </si>
  <si>
    <t>17545</t>
  </si>
  <si>
    <t>17547</t>
  </si>
  <si>
    <t>17549</t>
  </si>
  <si>
    <t>17550</t>
  </si>
  <si>
    <t>17551</t>
  </si>
  <si>
    <t>17552</t>
  </si>
  <si>
    <t>17554</t>
  </si>
  <si>
    <t>17555</t>
  </si>
  <si>
    <t>17557</t>
  </si>
  <si>
    <t>17560</t>
  </si>
  <si>
    <t>17562</t>
  </si>
  <si>
    <t>17563</t>
  </si>
  <si>
    <t>17564</t>
  </si>
  <si>
    <t>17565</t>
  </si>
  <si>
    <t>17566</t>
  </si>
  <si>
    <t>17567</t>
  </si>
  <si>
    <t>17568</t>
  </si>
  <si>
    <t>17569</t>
  </si>
  <si>
    <t>17570</t>
  </si>
  <si>
    <t>17572</t>
  </si>
  <si>
    <t>17573</t>
  </si>
  <si>
    <t>17575</t>
  </si>
  <si>
    <t>17576</t>
  </si>
  <si>
    <t>17578</t>
  </si>
  <si>
    <t>17579</t>
  </si>
  <si>
    <t>17580</t>
  </si>
  <si>
    <t>17581</t>
  </si>
  <si>
    <t>17582</t>
  </si>
  <si>
    <t>17583</t>
  </si>
  <si>
    <t>17584</t>
  </si>
  <si>
    <t>17585</t>
  </si>
  <si>
    <t>17601</t>
  </si>
  <si>
    <t>17602</t>
  </si>
  <si>
    <t>17603</t>
  </si>
  <si>
    <t>17604</t>
  </si>
  <si>
    <t>17605</t>
  </si>
  <si>
    <t>17606</t>
  </si>
  <si>
    <t>17607</t>
  </si>
  <si>
    <t>17608</t>
  </si>
  <si>
    <t>17611</t>
  </si>
  <si>
    <t>17701</t>
  </si>
  <si>
    <t>448</t>
  </si>
  <si>
    <t>17702</t>
  </si>
  <si>
    <t>17703</t>
  </si>
  <si>
    <t>17705</t>
  </si>
  <si>
    <t>17720</t>
  </si>
  <si>
    <t>17721</t>
  </si>
  <si>
    <t>17723</t>
  </si>
  <si>
    <t>17724</t>
  </si>
  <si>
    <t>17726</t>
  </si>
  <si>
    <t>17727</t>
  </si>
  <si>
    <t>17728</t>
  </si>
  <si>
    <t>17729</t>
  </si>
  <si>
    <t>17730</t>
  </si>
  <si>
    <t>17731</t>
  </si>
  <si>
    <t>17735</t>
  </si>
  <si>
    <t>17737</t>
  </si>
  <si>
    <t>17738</t>
  </si>
  <si>
    <t>17739</t>
  </si>
  <si>
    <t>17740</t>
  </si>
  <si>
    <t>17742</t>
  </si>
  <si>
    <t>17744</t>
  </si>
  <si>
    <t>17745</t>
  </si>
  <si>
    <t>17747</t>
  </si>
  <si>
    <t>17748</t>
  </si>
  <si>
    <t>17749</t>
  </si>
  <si>
    <t>17750</t>
  </si>
  <si>
    <t>17751</t>
  </si>
  <si>
    <t>17752</t>
  </si>
  <si>
    <t>17754</t>
  </si>
  <si>
    <t>17756</t>
  </si>
  <si>
    <t>17758</t>
  </si>
  <si>
    <t>17760</t>
  </si>
  <si>
    <t>17762</t>
  </si>
  <si>
    <t>17763</t>
  </si>
  <si>
    <t>17764</t>
  </si>
  <si>
    <t>17765</t>
  </si>
  <si>
    <t>17767</t>
  </si>
  <si>
    <t>17768</t>
  </si>
  <si>
    <t>17769</t>
  </si>
  <si>
    <t>17771</t>
  </si>
  <si>
    <t>17772</t>
  </si>
  <si>
    <t>17773</t>
  </si>
  <si>
    <t>17774</t>
  </si>
  <si>
    <t>17776</t>
  </si>
  <si>
    <t>17777</t>
  </si>
  <si>
    <t>17778</t>
  </si>
  <si>
    <t>17779</t>
  </si>
  <si>
    <t>17801</t>
  </si>
  <si>
    <t>17810</t>
  </si>
  <si>
    <t>17812</t>
  </si>
  <si>
    <t>17813</t>
  </si>
  <si>
    <t>17814</t>
  </si>
  <si>
    <t>17815</t>
  </si>
  <si>
    <t>17820</t>
  </si>
  <si>
    <t>17821</t>
  </si>
  <si>
    <t>17822</t>
  </si>
  <si>
    <t>17823</t>
  </si>
  <si>
    <t>17824</t>
  </si>
  <si>
    <t>17827</t>
  </si>
  <si>
    <t>17829</t>
  </si>
  <si>
    <t>17830</t>
  </si>
  <si>
    <t>17831</t>
  </si>
  <si>
    <t>17832</t>
  </si>
  <si>
    <t>17833</t>
  </si>
  <si>
    <t>17834</t>
  </si>
  <si>
    <t>17835</t>
  </si>
  <si>
    <t>17836</t>
  </si>
  <si>
    <t>17837</t>
  </si>
  <si>
    <t>17839</t>
  </si>
  <si>
    <t>17840</t>
  </si>
  <si>
    <t>17841</t>
  </si>
  <si>
    <t>17842</t>
  </si>
  <si>
    <t>17843</t>
  </si>
  <si>
    <t>17844</t>
  </si>
  <si>
    <t>17845</t>
  </si>
  <si>
    <t>17846</t>
  </si>
  <si>
    <t>17847</t>
  </si>
  <si>
    <t>17850</t>
  </si>
  <si>
    <t>17851</t>
  </si>
  <si>
    <t>17853</t>
  </si>
  <si>
    <t>17855</t>
  </si>
  <si>
    <t>17856</t>
  </si>
  <si>
    <t>17857</t>
  </si>
  <si>
    <t>17858</t>
  </si>
  <si>
    <t>17859</t>
  </si>
  <si>
    <t>17860</t>
  </si>
  <si>
    <t>17861</t>
  </si>
  <si>
    <t>17862</t>
  </si>
  <si>
    <t>17864</t>
  </si>
  <si>
    <t>17865</t>
  </si>
  <si>
    <t>17866</t>
  </si>
  <si>
    <t>17867</t>
  </si>
  <si>
    <t>17868</t>
  </si>
  <si>
    <t>17870</t>
  </si>
  <si>
    <t>17872</t>
  </si>
  <si>
    <t>17876</t>
  </si>
  <si>
    <t>17877</t>
  </si>
  <si>
    <t>17878</t>
  </si>
  <si>
    <t>17880</t>
  </si>
  <si>
    <t>17881</t>
  </si>
  <si>
    <t>17882</t>
  </si>
  <si>
    <t>17883</t>
  </si>
  <si>
    <t>17884</t>
  </si>
  <si>
    <t>17885</t>
  </si>
  <si>
    <t>17886</t>
  </si>
  <si>
    <t>17887</t>
  </si>
  <si>
    <t>17888</t>
  </si>
  <si>
    <t>17889</t>
  </si>
  <si>
    <t>17901</t>
  </si>
  <si>
    <t>17920</t>
  </si>
  <si>
    <t>17921</t>
  </si>
  <si>
    <t>17922</t>
  </si>
  <si>
    <t>17923</t>
  </si>
  <si>
    <t>17925</t>
  </si>
  <si>
    <t>17929</t>
  </si>
  <si>
    <t>17930</t>
  </si>
  <si>
    <t>17931</t>
  </si>
  <si>
    <t>17932</t>
  </si>
  <si>
    <t>17933</t>
  </si>
  <si>
    <t>17934</t>
  </si>
  <si>
    <t>17935</t>
  </si>
  <si>
    <t>17936</t>
  </si>
  <si>
    <t>17938</t>
  </si>
  <si>
    <t>17941</t>
  </si>
  <si>
    <t>17942</t>
  </si>
  <si>
    <t>17943</t>
  </si>
  <si>
    <t>17944</t>
  </si>
  <si>
    <t>17945</t>
  </si>
  <si>
    <t>17946</t>
  </si>
  <si>
    <t>17948</t>
  </si>
  <si>
    <t>17949</t>
  </si>
  <si>
    <t>17951</t>
  </si>
  <si>
    <t>17952</t>
  </si>
  <si>
    <t>17953</t>
  </si>
  <si>
    <t>17954</t>
  </si>
  <si>
    <t>17957</t>
  </si>
  <si>
    <t>17959</t>
  </si>
  <si>
    <t>17960</t>
  </si>
  <si>
    <t>17961</t>
  </si>
  <si>
    <t>17963</t>
  </si>
  <si>
    <t>17964</t>
  </si>
  <si>
    <t>17965</t>
  </si>
  <si>
    <t>17966</t>
  </si>
  <si>
    <t>17967</t>
  </si>
  <si>
    <t>17968</t>
  </si>
  <si>
    <t>17970</t>
  </si>
  <si>
    <t>17972</t>
  </si>
  <si>
    <t>17974</t>
  </si>
  <si>
    <t>17976</t>
  </si>
  <si>
    <t>17978</t>
  </si>
  <si>
    <t>17979</t>
  </si>
  <si>
    <t>17980</t>
  </si>
  <si>
    <t>17981</t>
  </si>
  <si>
    <t>17982</t>
  </si>
  <si>
    <t>17983</t>
  </si>
  <si>
    <t>17985</t>
  </si>
  <si>
    <t>18001</t>
  </si>
  <si>
    <t>430</t>
  </si>
  <si>
    <t>18002</t>
  </si>
  <si>
    <t>18003</t>
  </si>
  <si>
    <t>18010</t>
  </si>
  <si>
    <t>431</t>
  </si>
  <si>
    <t>18011</t>
  </si>
  <si>
    <t>18012</t>
  </si>
  <si>
    <t>18013</t>
  </si>
  <si>
    <t>18014</t>
  </si>
  <si>
    <t>18015</t>
  </si>
  <si>
    <t>18016</t>
  </si>
  <si>
    <t>18017</t>
  </si>
  <si>
    <t>18018</t>
  </si>
  <si>
    <t>18020</t>
  </si>
  <si>
    <t>18025</t>
  </si>
  <si>
    <t>18030</t>
  </si>
  <si>
    <t>18031</t>
  </si>
  <si>
    <t>18032</t>
  </si>
  <si>
    <t>18034</t>
  </si>
  <si>
    <t>18035</t>
  </si>
  <si>
    <t>18036</t>
  </si>
  <si>
    <t>18037</t>
  </si>
  <si>
    <t>18038</t>
  </si>
  <si>
    <t>18039</t>
  </si>
  <si>
    <t>444</t>
  </si>
  <si>
    <t>18040</t>
  </si>
  <si>
    <t>18041</t>
  </si>
  <si>
    <t>445</t>
  </si>
  <si>
    <t>18042</t>
  </si>
  <si>
    <t>18043</t>
  </si>
  <si>
    <t>18044</t>
  </si>
  <si>
    <t>18045</t>
  </si>
  <si>
    <t>18046</t>
  </si>
  <si>
    <t>18049</t>
  </si>
  <si>
    <t>18050</t>
  </si>
  <si>
    <t>18051</t>
  </si>
  <si>
    <t>18052</t>
  </si>
  <si>
    <t>18053</t>
  </si>
  <si>
    <t>18054</t>
  </si>
  <si>
    <t>18055</t>
  </si>
  <si>
    <t>18056</t>
  </si>
  <si>
    <t>18058</t>
  </si>
  <si>
    <t>18059</t>
  </si>
  <si>
    <t>18060</t>
  </si>
  <si>
    <t>18062</t>
  </si>
  <si>
    <t>18063</t>
  </si>
  <si>
    <t>18064</t>
  </si>
  <si>
    <t>18065</t>
  </si>
  <si>
    <t>18066</t>
  </si>
  <si>
    <t>18067</t>
  </si>
  <si>
    <t>18068</t>
  </si>
  <si>
    <t>18069</t>
  </si>
  <si>
    <t>18070</t>
  </si>
  <si>
    <t>18071</t>
  </si>
  <si>
    <t>18072</t>
  </si>
  <si>
    <t>18073</t>
  </si>
  <si>
    <t>18074</t>
  </si>
  <si>
    <t>18076</t>
  </si>
  <si>
    <t>18077</t>
  </si>
  <si>
    <t>18078</t>
  </si>
  <si>
    <t>18079</t>
  </si>
  <si>
    <t>18080</t>
  </si>
  <si>
    <t>18081</t>
  </si>
  <si>
    <t>18083</t>
  </si>
  <si>
    <t>18084</t>
  </si>
  <si>
    <t>18085</t>
  </si>
  <si>
    <t>18086</t>
  </si>
  <si>
    <t>18087</t>
  </si>
  <si>
    <t>18088</t>
  </si>
  <si>
    <t>18091</t>
  </si>
  <si>
    <t>18092</t>
  </si>
  <si>
    <t>18098</t>
  </si>
  <si>
    <t>18099</t>
  </si>
  <si>
    <t>18101</t>
  </si>
  <si>
    <t>18102</t>
  </si>
  <si>
    <t>18103</t>
  </si>
  <si>
    <t>18104</t>
  </si>
  <si>
    <t>18105</t>
  </si>
  <si>
    <t>18106</t>
  </si>
  <si>
    <t>18109</t>
  </si>
  <si>
    <t>18175</t>
  </si>
  <si>
    <t>18195</t>
  </si>
  <si>
    <t>18201</t>
  </si>
  <si>
    <t>439</t>
  </si>
  <si>
    <t>18202</t>
  </si>
  <si>
    <t>18210</t>
  </si>
  <si>
    <t>18211</t>
  </si>
  <si>
    <t>18212</t>
  </si>
  <si>
    <t>18214</t>
  </si>
  <si>
    <t>18216</t>
  </si>
  <si>
    <t>18218</t>
  </si>
  <si>
    <t>18219</t>
  </si>
  <si>
    <t>18220</t>
  </si>
  <si>
    <t>18221</t>
  </si>
  <si>
    <t>18222</t>
  </si>
  <si>
    <t>18223</t>
  </si>
  <si>
    <t>18224</t>
  </si>
  <si>
    <t>18225</t>
  </si>
  <si>
    <t>18229</t>
  </si>
  <si>
    <t>18230</t>
  </si>
  <si>
    <t>18231</t>
  </si>
  <si>
    <t>18232</t>
  </si>
  <si>
    <t>18234</t>
  </si>
  <si>
    <t>18235</t>
  </si>
  <si>
    <t>18237</t>
  </si>
  <si>
    <t>18239</t>
  </si>
  <si>
    <t>18240</t>
  </si>
  <si>
    <t>18241</t>
  </si>
  <si>
    <t>18242</t>
  </si>
  <si>
    <t>18244</t>
  </si>
  <si>
    <t>18245</t>
  </si>
  <si>
    <t>18246</t>
  </si>
  <si>
    <t>18247</t>
  </si>
  <si>
    <t>18248</t>
  </si>
  <si>
    <t>18249</t>
  </si>
  <si>
    <t>18250</t>
  </si>
  <si>
    <t>18251</t>
  </si>
  <si>
    <t>18252</t>
  </si>
  <si>
    <t>18254</t>
  </si>
  <si>
    <t>18255</t>
  </si>
  <si>
    <t>18256</t>
  </si>
  <si>
    <t>18301</t>
  </si>
  <si>
    <t>18302</t>
  </si>
  <si>
    <t>18320</t>
  </si>
  <si>
    <t>18321</t>
  </si>
  <si>
    <t>18322</t>
  </si>
  <si>
    <t>18323</t>
  </si>
  <si>
    <t>18324</t>
  </si>
  <si>
    <t>18325</t>
  </si>
  <si>
    <t>18326</t>
  </si>
  <si>
    <t>18327</t>
  </si>
  <si>
    <t>18328</t>
  </si>
  <si>
    <t>18330</t>
  </si>
  <si>
    <t>18331</t>
  </si>
  <si>
    <t>18332</t>
  </si>
  <si>
    <t>18333</t>
  </si>
  <si>
    <t>18334</t>
  </si>
  <si>
    <t>18335</t>
  </si>
  <si>
    <t>18336</t>
  </si>
  <si>
    <t>18337</t>
  </si>
  <si>
    <t>18340</t>
  </si>
  <si>
    <t>18341</t>
  </si>
  <si>
    <t>18342</t>
  </si>
  <si>
    <t>18343</t>
  </si>
  <si>
    <t>18344</t>
  </si>
  <si>
    <t>18346</t>
  </si>
  <si>
    <t>18347</t>
  </si>
  <si>
    <t>18348</t>
  </si>
  <si>
    <t>18349</t>
  </si>
  <si>
    <t>18350</t>
  </si>
  <si>
    <t>18351</t>
  </si>
  <si>
    <t>18352</t>
  </si>
  <si>
    <t>18353</t>
  </si>
  <si>
    <t>18354</t>
  </si>
  <si>
    <t>18355</t>
  </si>
  <si>
    <t>18356</t>
  </si>
  <si>
    <t>18357</t>
  </si>
  <si>
    <t>18360</t>
  </si>
  <si>
    <t>18370</t>
  </si>
  <si>
    <t>18371</t>
  </si>
  <si>
    <t>18372</t>
  </si>
  <si>
    <t>18403</t>
  </si>
  <si>
    <t>438</t>
  </si>
  <si>
    <t>18405</t>
  </si>
  <si>
    <t>18407</t>
  </si>
  <si>
    <t>18410</t>
  </si>
  <si>
    <t>18411</t>
  </si>
  <si>
    <t>18413</t>
  </si>
  <si>
    <t>18414</t>
  </si>
  <si>
    <t>18415</t>
  </si>
  <si>
    <t>18416</t>
  </si>
  <si>
    <t>18417</t>
  </si>
  <si>
    <t>18419</t>
  </si>
  <si>
    <t>18420</t>
  </si>
  <si>
    <t>18421</t>
  </si>
  <si>
    <t>18424</t>
  </si>
  <si>
    <t>18425</t>
  </si>
  <si>
    <t>18426</t>
  </si>
  <si>
    <t>18427</t>
  </si>
  <si>
    <t>18428</t>
  </si>
  <si>
    <t>18430</t>
  </si>
  <si>
    <t>18431</t>
  </si>
  <si>
    <t>18433</t>
  </si>
  <si>
    <t>18434</t>
  </si>
  <si>
    <t>18435</t>
  </si>
  <si>
    <t>18436</t>
  </si>
  <si>
    <t>18437</t>
  </si>
  <si>
    <t>18438</t>
  </si>
  <si>
    <t>18439</t>
  </si>
  <si>
    <t>18440</t>
  </si>
  <si>
    <t>18441</t>
  </si>
  <si>
    <t>18443</t>
  </si>
  <si>
    <t>18444</t>
  </si>
  <si>
    <t>18445</t>
  </si>
  <si>
    <t>18446</t>
  </si>
  <si>
    <t>18447</t>
  </si>
  <si>
    <t>18448</t>
  </si>
  <si>
    <t>18449</t>
  </si>
  <si>
    <t>18451</t>
  </si>
  <si>
    <t>18452</t>
  </si>
  <si>
    <t>18453</t>
  </si>
  <si>
    <t>18454</t>
  </si>
  <si>
    <t>18455</t>
  </si>
  <si>
    <t>18456</t>
  </si>
  <si>
    <t>18457</t>
  </si>
  <si>
    <t>18458</t>
  </si>
  <si>
    <t>18459</t>
  </si>
  <si>
    <t>18460</t>
  </si>
  <si>
    <t>18461</t>
  </si>
  <si>
    <t>18462</t>
  </si>
  <si>
    <t>18463</t>
  </si>
  <si>
    <t>18464</t>
  </si>
  <si>
    <t>18465</t>
  </si>
  <si>
    <t>18466</t>
  </si>
  <si>
    <t>18469</t>
  </si>
  <si>
    <t>18470</t>
  </si>
  <si>
    <t>18471</t>
  </si>
  <si>
    <t>18472</t>
  </si>
  <si>
    <t>18473</t>
  </si>
  <si>
    <t>18501</t>
  </si>
  <si>
    <t>18502</t>
  </si>
  <si>
    <t>18503</t>
  </si>
  <si>
    <t>18504</t>
  </si>
  <si>
    <t>18505</t>
  </si>
  <si>
    <t>18507</t>
  </si>
  <si>
    <t>18508</t>
  </si>
  <si>
    <t>18509</t>
  </si>
  <si>
    <t>18510</t>
  </si>
  <si>
    <t>18512</t>
  </si>
  <si>
    <t>18514</t>
  </si>
  <si>
    <t>18515</t>
  </si>
  <si>
    <t>18517</t>
  </si>
  <si>
    <t>18518</t>
  </si>
  <si>
    <t>18519</t>
  </si>
  <si>
    <t>18601</t>
  </si>
  <si>
    <t>18602</t>
  </si>
  <si>
    <t>18603</t>
  </si>
  <si>
    <t>18610</t>
  </si>
  <si>
    <t>18611</t>
  </si>
  <si>
    <t>18612</t>
  </si>
  <si>
    <t>18614</t>
  </si>
  <si>
    <t>18615</t>
  </si>
  <si>
    <t>18616</t>
  </si>
  <si>
    <t>18617</t>
  </si>
  <si>
    <t>18618</t>
  </si>
  <si>
    <t>18619</t>
  </si>
  <si>
    <t>18621</t>
  </si>
  <si>
    <t>18622</t>
  </si>
  <si>
    <t>18623</t>
  </si>
  <si>
    <t>18624</t>
  </si>
  <si>
    <t>18625</t>
  </si>
  <si>
    <t>18626</t>
  </si>
  <si>
    <t>18627</t>
  </si>
  <si>
    <t>18628</t>
  </si>
  <si>
    <t>18629</t>
  </si>
  <si>
    <t>18630</t>
  </si>
  <si>
    <t>18631</t>
  </si>
  <si>
    <t>18632</t>
  </si>
  <si>
    <t>18634</t>
  </si>
  <si>
    <t>18635</t>
  </si>
  <si>
    <t>18636</t>
  </si>
  <si>
    <t>18640</t>
  </si>
  <si>
    <t>18641</t>
  </si>
  <si>
    <t>18642</t>
  </si>
  <si>
    <t>18643</t>
  </si>
  <si>
    <t>18644</t>
  </si>
  <si>
    <t>18651</t>
  </si>
  <si>
    <t>18653</t>
  </si>
  <si>
    <t>18654</t>
  </si>
  <si>
    <t>18655</t>
  </si>
  <si>
    <t>18656</t>
  </si>
  <si>
    <t>18657</t>
  </si>
  <si>
    <t>18660</t>
  </si>
  <si>
    <t>18661</t>
  </si>
  <si>
    <t>18701</t>
  </si>
  <si>
    <t>18702</t>
  </si>
  <si>
    <t>18703</t>
  </si>
  <si>
    <t>18704</t>
  </si>
  <si>
    <t>18705</t>
  </si>
  <si>
    <t>18706</t>
  </si>
  <si>
    <t>18707</t>
  </si>
  <si>
    <t>18708</t>
  </si>
  <si>
    <t>18709</t>
  </si>
  <si>
    <t>18710</t>
  </si>
  <si>
    <t>18711</t>
  </si>
  <si>
    <t>18762</t>
  </si>
  <si>
    <t>18764</t>
  </si>
  <si>
    <t>18765</t>
  </si>
  <si>
    <t>18766</t>
  </si>
  <si>
    <t>18767</t>
  </si>
  <si>
    <t>18769</t>
  </si>
  <si>
    <t>18773</t>
  </si>
  <si>
    <t>18801</t>
  </si>
  <si>
    <t>18810</t>
  </si>
  <si>
    <t>18812</t>
  </si>
  <si>
    <t>18813</t>
  </si>
  <si>
    <t>18814</t>
  </si>
  <si>
    <t>18815</t>
  </si>
  <si>
    <t>18816</t>
  </si>
  <si>
    <t>18817</t>
  </si>
  <si>
    <t>18818</t>
  </si>
  <si>
    <t>18820</t>
  </si>
  <si>
    <t>18821</t>
  </si>
  <si>
    <t>18822</t>
  </si>
  <si>
    <t>18823</t>
  </si>
  <si>
    <t>18824</t>
  </si>
  <si>
    <t>18825</t>
  </si>
  <si>
    <t>18826</t>
  </si>
  <si>
    <t>18827</t>
  </si>
  <si>
    <t>18828</t>
  </si>
  <si>
    <t>18829</t>
  </si>
  <si>
    <t>18830</t>
  </si>
  <si>
    <t>18831</t>
  </si>
  <si>
    <t>18832</t>
  </si>
  <si>
    <t>18833</t>
  </si>
  <si>
    <t>18834</t>
  </si>
  <si>
    <t>18837</t>
  </si>
  <si>
    <t>18840</t>
  </si>
  <si>
    <t>18842</t>
  </si>
  <si>
    <t>18843</t>
  </si>
  <si>
    <t>18844</t>
  </si>
  <si>
    <t>18845</t>
  </si>
  <si>
    <t>18846</t>
  </si>
  <si>
    <t>18847</t>
  </si>
  <si>
    <t>18848</t>
  </si>
  <si>
    <t>18850</t>
  </si>
  <si>
    <t>18851</t>
  </si>
  <si>
    <t>18853</t>
  </si>
  <si>
    <t>18854</t>
  </si>
  <si>
    <t>18901</t>
  </si>
  <si>
    <t>18902</t>
  </si>
  <si>
    <t>18910</t>
  </si>
  <si>
    <t>18911</t>
  </si>
  <si>
    <t>18912</t>
  </si>
  <si>
    <t>18913</t>
  </si>
  <si>
    <t>18914</t>
  </si>
  <si>
    <t>18915</t>
  </si>
  <si>
    <t>18916</t>
  </si>
  <si>
    <t>18917</t>
  </si>
  <si>
    <t>18918</t>
  </si>
  <si>
    <t>18920</t>
  </si>
  <si>
    <t>18921</t>
  </si>
  <si>
    <t>18922</t>
  </si>
  <si>
    <t>18923</t>
  </si>
  <si>
    <t>18924</t>
  </si>
  <si>
    <t>18925</t>
  </si>
  <si>
    <t>18926</t>
  </si>
  <si>
    <t>18927</t>
  </si>
  <si>
    <t>18928</t>
  </si>
  <si>
    <t>18929</t>
  </si>
  <si>
    <t>18930</t>
  </si>
  <si>
    <t>18931</t>
  </si>
  <si>
    <t>18932</t>
  </si>
  <si>
    <t>18933</t>
  </si>
  <si>
    <t>18934</t>
  </si>
  <si>
    <t>18935</t>
  </si>
  <si>
    <t>18936</t>
  </si>
  <si>
    <t>18938</t>
  </si>
  <si>
    <t>18940</t>
  </si>
  <si>
    <t>18942</t>
  </si>
  <si>
    <t>18943</t>
  </si>
  <si>
    <t>18944</t>
  </si>
  <si>
    <t>18946</t>
  </si>
  <si>
    <t>18947</t>
  </si>
  <si>
    <t>18949</t>
  </si>
  <si>
    <t>18950</t>
  </si>
  <si>
    <t>18951</t>
  </si>
  <si>
    <t>18953</t>
  </si>
  <si>
    <t>18954</t>
  </si>
  <si>
    <t>18955</t>
  </si>
  <si>
    <t>18956</t>
  </si>
  <si>
    <t>18957</t>
  </si>
  <si>
    <t>18958</t>
  </si>
  <si>
    <t>18960</t>
  </si>
  <si>
    <t>18962</t>
  </si>
  <si>
    <t>18963</t>
  </si>
  <si>
    <t>18964</t>
  </si>
  <si>
    <t>18966</t>
  </si>
  <si>
    <t>18968</t>
  </si>
  <si>
    <t>18969</t>
  </si>
  <si>
    <t>18970</t>
  </si>
  <si>
    <t>18971</t>
  </si>
  <si>
    <t>18972</t>
  </si>
  <si>
    <t>18974</t>
  </si>
  <si>
    <t>18976</t>
  </si>
  <si>
    <t>18977</t>
  </si>
  <si>
    <t>18979</t>
  </si>
  <si>
    <t>18980</t>
  </si>
  <si>
    <t>18981</t>
  </si>
  <si>
    <t>18991</t>
  </si>
  <si>
    <t>19001</t>
  </si>
  <si>
    <t>19002</t>
  </si>
  <si>
    <t>19003</t>
  </si>
  <si>
    <t>447</t>
  </si>
  <si>
    <t>19004</t>
  </si>
  <si>
    <t>19006</t>
  </si>
  <si>
    <t>19007</t>
  </si>
  <si>
    <t>19008</t>
  </si>
  <si>
    <t>19009</t>
  </si>
  <si>
    <t>19010</t>
  </si>
  <si>
    <t>19012</t>
  </si>
  <si>
    <t>19013</t>
  </si>
  <si>
    <t>19014</t>
  </si>
  <si>
    <t>19015</t>
  </si>
  <si>
    <t>19016</t>
  </si>
  <si>
    <t>19017</t>
  </si>
  <si>
    <t>19018</t>
  </si>
  <si>
    <t>19019</t>
  </si>
  <si>
    <t>404</t>
  </si>
  <si>
    <t>19020</t>
  </si>
  <si>
    <t>19021</t>
  </si>
  <si>
    <t>19022</t>
  </si>
  <si>
    <t>19023</t>
  </si>
  <si>
    <t>19025</t>
  </si>
  <si>
    <t>19026</t>
  </si>
  <si>
    <t>19027</t>
  </si>
  <si>
    <t>19028</t>
  </si>
  <si>
    <t>19029</t>
  </si>
  <si>
    <t>19030</t>
  </si>
  <si>
    <t>19031</t>
  </si>
  <si>
    <t>19032</t>
  </si>
  <si>
    <t>19033</t>
  </si>
  <si>
    <t>19034</t>
  </si>
  <si>
    <t>19035</t>
  </si>
  <si>
    <t>19036</t>
  </si>
  <si>
    <t>19037</t>
  </si>
  <si>
    <t>19038</t>
  </si>
  <si>
    <t>19039</t>
  </si>
  <si>
    <t>19040</t>
  </si>
  <si>
    <t>19041</t>
  </si>
  <si>
    <t>19043</t>
  </si>
  <si>
    <t>19044</t>
  </si>
  <si>
    <t>19046</t>
  </si>
  <si>
    <t>19047</t>
  </si>
  <si>
    <t>19048</t>
  </si>
  <si>
    <t>19049</t>
  </si>
  <si>
    <t>19050</t>
  </si>
  <si>
    <t>19052</t>
  </si>
  <si>
    <t>19053</t>
  </si>
  <si>
    <t>19054</t>
  </si>
  <si>
    <t>19055</t>
  </si>
  <si>
    <t>19056</t>
  </si>
  <si>
    <t>19057</t>
  </si>
  <si>
    <t>19058</t>
  </si>
  <si>
    <t>19060</t>
  </si>
  <si>
    <t>19061</t>
  </si>
  <si>
    <t>19063</t>
  </si>
  <si>
    <t>19064</t>
  </si>
  <si>
    <t>19065</t>
  </si>
  <si>
    <t>19066</t>
  </si>
  <si>
    <t>19067</t>
  </si>
  <si>
    <t>19070</t>
  </si>
  <si>
    <t>19072</t>
  </si>
  <si>
    <t>19073</t>
  </si>
  <si>
    <t>19074</t>
  </si>
  <si>
    <t>19075</t>
  </si>
  <si>
    <t>19076</t>
  </si>
  <si>
    <t>19078</t>
  </si>
  <si>
    <t>19079</t>
  </si>
  <si>
    <t>19080</t>
  </si>
  <si>
    <t>446</t>
  </si>
  <si>
    <t>19081</t>
  </si>
  <si>
    <t>19082</t>
  </si>
  <si>
    <t>19083</t>
  </si>
  <si>
    <t>19085</t>
  </si>
  <si>
    <t>19086</t>
  </si>
  <si>
    <t>19087</t>
  </si>
  <si>
    <t>19088</t>
  </si>
  <si>
    <t>19089</t>
  </si>
  <si>
    <t>19090</t>
  </si>
  <si>
    <t>19091</t>
  </si>
  <si>
    <t>19092</t>
  </si>
  <si>
    <t>19093</t>
  </si>
  <si>
    <t>19094</t>
  </si>
  <si>
    <t>19095</t>
  </si>
  <si>
    <t>19096</t>
  </si>
  <si>
    <t>19098</t>
  </si>
  <si>
    <t>19101</t>
  </si>
  <si>
    <t>19102</t>
  </si>
  <si>
    <t>19103</t>
  </si>
  <si>
    <t>19104</t>
  </si>
  <si>
    <t>19105</t>
  </si>
  <si>
    <t>19106</t>
  </si>
  <si>
    <t>19107</t>
  </si>
  <si>
    <t>19108</t>
  </si>
  <si>
    <t>19109</t>
  </si>
  <si>
    <t>19110</t>
  </si>
  <si>
    <t>19111</t>
  </si>
  <si>
    <t>19112</t>
  </si>
  <si>
    <t>19113</t>
  </si>
  <si>
    <t>19114</t>
  </si>
  <si>
    <t>19115</t>
  </si>
  <si>
    <t>19116</t>
  </si>
  <si>
    <t>19118</t>
  </si>
  <si>
    <t>19119</t>
  </si>
  <si>
    <t>19120</t>
  </si>
  <si>
    <t>19121</t>
  </si>
  <si>
    <t>19122</t>
  </si>
  <si>
    <t>19123</t>
  </si>
  <si>
    <t>19124</t>
  </si>
  <si>
    <t>19125</t>
  </si>
  <si>
    <t>19126</t>
  </si>
  <si>
    <t>19127</t>
  </si>
  <si>
    <t>19128</t>
  </si>
  <si>
    <t>19129</t>
  </si>
  <si>
    <t>19130</t>
  </si>
  <si>
    <t>19131</t>
  </si>
  <si>
    <t>19132</t>
  </si>
  <si>
    <t>19133</t>
  </si>
  <si>
    <t>19134</t>
  </si>
  <si>
    <t>19135</t>
  </si>
  <si>
    <t>19136</t>
  </si>
  <si>
    <t>19137</t>
  </si>
  <si>
    <t>19138</t>
  </si>
  <si>
    <t>19139</t>
  </si>
  <si>
    <t>19140</t>
  </si>
  <si>
    <t>19141</t>
  </si>
  <si>
    <t>19142</t>
  </si>
  <si>
    <t>19143</t>
  </si>
  <si>
    <t>19144</t>
  </si>
  <si>
    <t>19145</t>
  </si>
  <si>
    <t>19146</t>
  </si>
  <si>
    <t>19147</t>
  </si>
  <si>
    <t>19148</t>
  </si>
  <si>
    <t>19149</t>
  </si>
  <si>
    <t>19150</t>
  </si>
  <si>
    <t>19151</t>
  </si>
  <si>
    <t>19152</t>
  </si>
  <si>
    <t>19153</t>
  </si>
  <si>
    <t>19154</t>
  </si>
  <si>
    <t>19155</t>
  </si>
  <si>
    <t>19160</t>
  </si>
  <si>
    <t>19161</t>
  </si>
  <si>
    <t>19162</t>
  </si>
  <si>
    <t>19170</t>
  </si>
  <si>
    <t>19171</t>
  </si>
  <si>
    <t>19172</t>
  </si>
  <si>
    <t>19173</t>
  </si>
  <si>
    <t>19175</t>
  </si>
  <si>
    <t>19176</t>
  </si>
  <si>
    <t>19177</t>
  </si>
  <si>
    <t>19178</t>
  </si>
  <si>
    <t>19181</t>
  </si>
  <si>
    <t>19182</t>
  </si>
  <si>
    <t>19184</t>
  </si>
  <si>
    <t>19185</t>
  </si>
  <si>
    <t>19187</t>
  </si>
  <si>
    <t>19188</t>
  </si>
  <si>
    <t>19190</t>
  </si>
  <si>
    <t>19191</t>
  </si>
  <si>
    <t>19192</t>
  </si>
  <si>
    <t>19193</t>
  </si>
  <si>
    <t>19194</t>
  </si>
  <si>
    <t>19195</t>
  </si>
  <si>
    <t>19196</t>
  </si>
  <si>
    <t>19197</t>
  </si>
  <si>
    <t>19244</t>
  </si>
  <si>
    <t>19255</t>
  </si>
  <si>
    <t>19301</t>
  </si>
  <si>
    <t>19310</t>
  </si>
  <si>
    <t>19311</t>
  </si>
  <si>
    <t>19312</t>
  </si>
  <si>
    <t>19316</t>
  </si>
  <si>
    <t>19317</t>
  </si>
  <si>
    <t>19318</t>
  </si>
  <si>
    <t>19319</t>
  </si>
  <si>
    <t>19320</t>
  </si>
  <si>
    <t>19330</t>
  </si>
  <si>
    <t>19331</t>
  </si>
  <si>
    <t>19333</t>
  </si>
  <si>
    <t>19335</t>
  </si>
  <si>
    <t>19339</t>
  </si>
  <si>
    <t>19340</t>
  </si>
  <si>
    <t>19341</t>
  </si>
  <si>
    <t>19342</t>
  </si>
  <si>
    <t>19343</t>
  </si>
  <si>
    <t>19344</t>
  </si>
  <si>
    <t>19345</t>
  </si>
  <si>
    <t>19346</t>
  </si>
  <si>
    <t>19347</t>
  </si>
  <si>
    <t>19348</t>
  </si>
  <si>
    <t>19350</t>
  </si>
  <si>
    <t>19351</t>
  </si>
  <si>
    <t>19352</t>
  </si>
  <si>
    <t>19353</t>
  </si>
  <si>
    <t>19354</t>
  </si>
  <si>
    <t>19355</t>
  </si>
  <si>
    <t>19357</t>
  </si>
  <si>
    <t>19358</t>
  </si>
  <si>
    <t>19360</t>
  </si>
  <si>
    <t>19362</t>
  </si>
  <si>
    <t>19363</t>
  </si>
  <si>
    <t>19365</t>
  </si>
  <si>
    <t>19366</t>
  </si>
  <si>
    <t>19367</t>
  </si>
  <si>
    <t>19369</t>
  </si>
  <si>
    <t>19371</t>
  </si>
  <si>
    <t>19372</t>
  </si>
  <si>
    <t>19373</t>
  </si>
  <si>
    <t>19374</t>
  </si>
  <si>
    <t>19375</t>
  </si>
  <si>
    <t>19376</t>
  </si>
  <si>
    <t>19380</t>
  </si>
  <si>
    <t>19381</t>
  </si>
  <si>
    <t>19382</t>
  </si>
  <si>
    <t>19383</t>
  </si>
  <si>
    <t>19390</t>
  </si>
  <si>
    <t>19395</t>
  </si>
  <si>
    <t>19397</t>
  </si>
  <si>
    <t>19398</t>
  </si>
  <si>
    <t>19399</t>
  </si>
  <si>
    <t>19401</t>
  </si>
  <si>
    <t>19403</t>
  </si>
  <si>
    <t>19404</t>
  </si>
  <si>
    <t>19405</t>
  </si>
  <si>
    <t>19406</t>
  </si>
  <si>
    <t>19407</t>
  </si>
  <si>
    <t>19408</t>
  </si>
  <si>
    <t>19409</t>
  </si>
  <si>
    <t>19415</t>
  </si>
  <si>
    <t>19421</t>
  </si>
  <si>
    <t>19422</t>
  </si>
  <si>
    <t>19423</t>
  </si>
  <si>
    <t>19424</t>
  </si>
  <si>
    <t>19425</t>
  </si>
  <si>
    <t>19426</t>
  </si>
  <si>
    <t>19428</t>
  </si>
  <si>
    <t>19429</t>
  </si>
  <si>
    <t>19430</t>
  </si>
  <si>
    <t>19432</t>
  </si>
  <si>
    <t>19435</t>
  </si>
  <si>
    <t>19436</t>
  </si>
  <si>
    <t>19437</t>
  </si>
  <si>
    <t>19438</t>
  </si>
  <si>
    <t>19440</t>
  </si>
  <si>
    <t>19441</t>
  </si>
  <si>
    <t>19442</t>
  </si>
  <si>
    <t>19443</t>
  </si>
  <si>
    <t>19444</t>
  </si>
  <si>
    <t>19446</t>
  </si>
  <si>
    <t>19450</t>
  </si>
  <si>
    <t>19451</t>
  </si>
  <si>
    <t>19453</t>
  </si>
  <si>
    <t>19454</t>
  </si>
  <si>
    <t>19455</t>
  </si>
  <si>
    <t>19456</t>
  </si>
  <si>
    <t>19457</t>
  </si>
  <si>
    <t>19460</t>
  </si>
  <si>
    <t>19462</t>
  </si>
  <si>
    <t>19464</t>
  </si>
  <si>
    <t>19465</t>
  </si>
  <si>
    <t>19468</t>
  </si>
  <si>
    <t>19470</t>
  </si>
  <si>
    <t>19472</t>
  </si>
  <si>
    <t>19473</t>
  </si>
  <si>
    <t>19474</t>
  </si>
  <si>
    <t>19475</t>
  </si>
  <si>
    <t>19477</t>
  </si>
  <si>
    <t>19478</t>
  </si>
  <si>
    <t>19480</t>
  </si>
  <si>
    <t>19481</t>
  </si>
  <si>
    <t>19482</t>
  </si>
  <si>
    <t>19483</t>
  </si>
  <si>
    <t>19484</t>
  </si>
  <si>
    <t>19485</t>
  </si>
  <si>
    <t>19486</t>
  </si>
  <si>
    <t>19487</t>
  </si>
  <si>
    <t>19489</t>
  </si>
  <si>
    <t>19490</t>
  </si>
  <si>
    <t>19492</t>
  </si>
  <si>
    <t>19493</t>
  </si>
  <si>
    <t>19494</t>
  </si>
  <si>
    <t>19495</t>
  </si>
  <si>
    <t>19496</t>
  </si>
  <si>
    <t>19501</t>
  </si>
  <si>
    <t>19503</t>
  </si>
  <si>
    <t>19504</t>
  </si>
  <si>
    <t>19505</t>
  </si>
  <si>
    <t>19506</t>
  </si>
  <si>
    <t>19507</t>
  </si>
  <si>
    <t>19508</t>
  </si>
  <si>
    <t>19510</t>
  </si>
  <si>
    <t>19511</t>
  </si>
  <si>
    <t>19512</t>
  </si>
  <si>
    <t>19516</t>
  </si>
  <si>
    <t>19518</t>
  </si>
  <si>
    <t>19519</t>
  </si>
  <si>
    <t>19520</t>
  </si>
  <si>
    <t>19522</t>
  </si>
  <si>
    <t>19523</t>
  </si>
  <si>
    <t>19525</t>
  </si>
  <si>
    <t>19526</t>
  </si>
  <si>
    <t>19529</t>
  </si>
  <si>
    <t>19530</t>
  </si>
  <si>
    <t>19533</t>
  </si>
  <si>
    <t>19534</t>
  </si>
  <si>
    <t>19535</t>
  </si>
  <si>
    <t>19536</t>
  </si>
  <si>
    <t>19538</t>
  </si>
  <si>
    <t>19539</t>
  </si>
  <si>
    <t>19540</t>
  </si>
  <si>
    <t>19541</t>
  </si>
  <si>
    <t>19542</t>
  </si>
  <si>
    <t>19543</t>
  </si>
  <si>
    <t>19544</t>
  </si>
  <si>
    <t>19545</t>
  </si>
  <si>
    <t>19547</t>
  </si>
  <si>
    <t>19548</t>
  </si>
  <si>
    <t>19549</t>
  </si>
  <si>
    <t>19550</t>
  </si>
  <si>
    <t>19551</t>
  </si>
  <si>
    <t>19554</t>
  </si>
  <si>
    <t>19555</t>
  </si>
  <si>
    <t>19559</t>
  </si>
  <si>
    <t>19560</t>
  </si>
  <si>
    <t>19562</t>
  </si>
  <si>
    <t>19564</t>
  </si>
  <si>
    <t>19565</t>
  </si>
  <si>
    <t>19567</t>
  </si>
  <si>
    <t>19601</t>
  </si>
  <si>
    <t>450</t>
  </si>
  <si>
    <t>19602</t>
  </si>
  <si>
    <t>19603</t>
  </si>
  <si>
    <t>19604</t>
  </si>
  <si>
    <t>19605</t>
  </si>
  <si>
    <t>19606</t>
  </si>
  <si>
    <t>19607</t>
  </si>
  <si>
    <t>19608</t>
  </si>
  <si>
    <t>19609</t>
  </si>
  <si>
    <t>19610</t>
  </si>
  <si>
    <t>19611</t>
  </si>
  <si>
    <t>19612</t>
  </si>
  <si>
    <t>19640</t>
  </si>
  <si>
    <t>15001</t>
  </si>
  <si>
    <t>15003</t>
  </si>
  <si>
    <t>15004</t>
  </si>
  <si>
    <t>15005</t>
  </si>
  <si>
    <t>15006</t>
  </si>
  <si>
    <t>15007</t>
  </si>
  <si>
    <t>15009</t>
  </si>
  <si>
    <t>15010</t>
  </si>
  <si>
    <t>15012</t>
  </si>
  <si>
    <t>15014</t>
  </si>
  <si>
    <t>15015</t>
  </si>
  <si>
    <t>15017</t>
  </si>
  <si>
    <t>15018</t>
  </si>
  <si>
    <t>15019</t>
  </si>
  <si>
    <t>15020</t>
  </si>
  <si>
    <t>15021</t>
  </si>
  <si>
    <t>15022</t>
  </si>
  <si>
    <t>15024</t>
  </si>
  <si>
    <t>15025</t>
  </si>
  <si>
    <t>15026</t>
  </si>
  <si>
    <t>15027</t>
  </si>
  <si>
    <t>15028</t>
  </si>
  <si>
    <t>15030</t>
  </si>
  <si>
    <t>15031</t>
  </si>
  <si>
    <t>15032</t>
  </si>
  <si>
    <t>15033</t>
  </si>
  <si>
    <t>15034</t>
  </si>
  <si>
    <t>15035</t>
  </si>
  <si>
    <t>15037</t>
  </si>
  <si>
    <t>15038</t>
  </si>
  <si>
    <t>15042</t>
  </si>
  <si>
    <t>15043</t>
  </si>
  <si>
    <t>15044</t>
  </si>
  <si>
    <t>15045</t>
  </si>
  <si>
    <t>15046</t>
  </si>
  <si>
    <t>15047</t>
  </si>
  <si>
    <t>15049</t>
  </si>
  <si>
    <t>15050</t>
  </si>
  <si>
    <t>15051</t>
  </si>
  <si>
    <t>15052</t>
  </si>
  <si>
    <t>15053</t>
  </si>
  <si>
    <t>15054</t>
  </si>
  <si>
    <t>15055</t>
  </si>
  <si>
    <t>15056</t>
  </si>
  <si>
    <t>15057</t>
  </si>
  <si>
    <t>15059</t>
  </si>
  <si>
    <t>15060</t>
  </si>
  <si>
    <t>15061</t>
  </si>
  <si>
    <t>15062</t>
  </si>
  <si>
    <t>15063</t>
  </si>
  <si>
    <t>15064</t>
  </si>
  <si>
    <t>15065</t>
  </si>
  <si>
    <t>15066</t>
  </si>
  <si>
    <t>15067</t>
  </si>
  <si>
    <t>15068</t>
  </si>
  <si>
    <t>15069</t>
  </si>
  <si>
    <t>15071</t>
  </si>
  <si>
    <t>15072</t>
  </si>
  <si>
    <t>15074</t>
  </si>
  <si>
    <t>15075</t>
  </si>
  <si>
    <t>15076</t>
  </si>
  <si>
    <t>15077</t>
  </si>
  <si>
    <t>15078</t>
  </si>
  <si>
    <t>15081</t>
  </si>
  <si>
    <t>FormType</t>
  </si>
  <si>
    <t>CoverageCode</t>
  </si>
  <si>
    <t>FamilyCount</t>
  </si>
  <si>
    <t>Ratio</t>
  </si>
  <si>
    <t>*</t>
  </si>
  <si>
    <t>CoverageA</t>
  </si>
  <si>
    <t>CoverageB</t>
  </si>
  <si>
    <t>CoverageC</t>
  </si>
  <si>
    <t>HO5</t>
  </si>
  <si>
    <t>CoverageD</t>
  </si>
  <si>
    <t>HO4</t>
  </si>
  <si>
    <t>HO6</t>
  </si>
  <si>
    <t>HO8</t>
  </si>
  <si>
    <t>Territory</t>
  </si>
  <si>
    <t>LossCost</t>
  </si>
  <si>
    <t>HO1</t>
  </si>
  <si>
    <t>397.68</t>
  </si>
  <si>
    <t>185.49</t>
  </si>
  <si>
    <t>145.14</t>
  </si>
  <si>
    <t>165.21</t>
  </si>
  <si>
    <t>201.34</t>
  </si>
  <si>
    <t>196.19</t>
  </si>
  <si>
    <t>215.53</t>
  </si>
  <si>
    <t>194.42</t>
  </si>
  <si>
    <t>170.88</t>
  </si>
  <si>
    <t>201.67</t>
  </si>
  <si>
    <t>185.45</t>
  </si>
  <si>
    <t>199.06</t>
  </si>
  <si>
    <t>155.06</t>
  </si>
  <si>
    <t>194.36</t>
  </si>
  <si>
    <t>220.34</t>
  </si>
  <si>
    <t>202.18</t>
  </si>
  <si>
    <t>203.68</t>
  </si>
  <si>
    <t>254.14</t>
  </si>
  <si>
    <t>205.51</t>
  </si>
  <si>
    <t>214.91</t>
  </si>
  <si>
    <t>HO2</t>
  </si>
  <si>
    <t>HO3</t>
  </si>
  <si>
    <t>34.32</t>
  </si>
  <si>
    <t>18.58</t>
  </si>
  <si>
    <t>20.32</t>
  </si>
  <si>
    <t>17.62</t>
  </si>
  <si>
    <t>16.45</t>
  </si>
  <si>
    <t>22.07</t>
  </si>
  <si>
    <t>21.8</t>
  </si>
  <si>
    <t>21.3</t>
  </si>
  <si>
    <t>20.03</t>
  </si>
  <si>
    <t>17.91</t>
  </si>
  <si>
    <t>21.71</t>
  </si>
  <si>
    <t>21.39</t>
  </si>
  <si>
    <t>22</t>
  </si>
  <si>
    <t>18.86</t>
  </si>
  <si>
    <t>19.94</t>
  </si>
  <si>
    <t>21.38</t>
  </si>
  <si>
    <t>27.13</t>
  </si>
  <si>
    <t>21.17</t>
  </si>
  <si>
    <t>20.87</t>
  </si>
  <si>
    <t>26.28</t>
  </si>
  <si>
    <t>20.04</t>
  </si>
  <si>
    <t>30.89</t>
  </si>
  <si>
    <t>16.71</t>
  </si>
  <si>
    <t>18.29</t>
  </si>
  <si>
    <t>15.86</t>
  </si>
  <si>
    <t>14.81</t>
  </si>
  <si>
    <t>19.87</t>
  </si>
  <si>
    <t>19.62</t>
  </si>
  <si>
    <t>19.17</t>
  </si>
  <si>
    <t>18.03</t>
  </si>
  <si>
    <t>16.12</t>
  </si>
  <si>
    <t>19.54</t>
  </si>
  <si>
    <t>19.25</t>
  </si>
  <si>
    <t>19.8</t>
  </si>
  <si>
    <t>16.97</t>
  </si>
  <si>
    <t>17.94</t>
  </si>
  <si>
    <t>19.24</t>
  </si>
  <si>
    <t>24.42</t>
  </si>
  <si>
    <t>19.05</t>
  </si>
  <si>
    <t>18.79</t>
  </si>
  <si>
    <t>23.65</t>
  </si>
  <si>
    <t>18.04</t>
  </si>
  <si>
    <t>RelativityFactor</t>
  </si>
  <si>
    <t>0.9</t>
  </si>
  <si>
    <t>0.95</t>
  </si>
  <si>
    <t>1</t>
  </si>
  <si>
    <t>1.2</t>
  </si>
  <si>
    <t>1.17</t>
  </si>
  <si>
    <t>Rule/Step Name</t>
  </si>
  <si>
    <t>When</t>
  </si>
  <si>
    <t>Variable</t>
  </si>
  <si>
    <t>Expression</t>
  </si>
  <si>
    <t>Result</t>
  </si>
  <si>
    <t>Form Type</t>
  </si>
  <si>
    <t>Territory Code</t>
  </si>
  <si>
    <t>@TerritoryCode</t>
  </si>
  <si>
    <t>Amount</t>
  </si>
  <si>
    <t>FormRelativity</t>
  </si>
  <si>
    <t>Owners</t>
  </si>
  <si>
    <t>WaterSource</t>
  </si>
  <si>
    <t>PP</t>
  </si>
  <si>
    <t>#CoverageCode</t>
  </si>
  <si>
    <t>#CoverageAPremium</t>
  </si>
  <si>
    <t>Aggregate Premiums</t>
  </si>
  <si>
    <t>AggregatePremiums()</t>
  </si>
  <si>
    <t>AggregatePremiumsForPolicy()</t>
  </si>
  <si>
    <t>HO7</t>
  </si>
  <si>
    <t>Zip</t>
  </si>
  <si>
    <t>Limit</t>
  </si>
  <si>
    <t>FamilyNumbers</t>
  </si>
  <si>
    <t>FDDistance</t>
  </si>
  <si>
    <t>ProtectionClass</t>
  </si>
  <si>
    <t>P1</t>
  </si>
  <si>
    <t>P2</t>
  </si>
  <si>
    <t>P3</t>
  </si>
  <si>
    <t>P4</t>
  </si>
  <si>
    <t>P5</t>
  </si>
  <si>
    <t>0</t>
  </si>
  <si>
    <t>UP</t>
  </si>
  <si>
    <t>Construction</t>
  </si>
  <si>
    <t>Protection</t>
  </si>
  <si>
    <t>Factor</t>
  </si>
  <si>
    <t>Non-Owners</t>
  </si>
  <si>
    <t>Frame</t>
  </si>
  <si>
    <t>1.3988</t>
  </si>
  <si>
    <t>1.078</t>
  </si>
  <si>
    <t>1.089</t>
  </si>
  <si>
    <t>1.1</t>
  </si>
  <si>
    <t>1.111</t>
  </si>
  <si>
    <t>1.122</t>
  </si>
  <si>
    <t>1.5387</t>
  </si>
  <si>
    <t>Masonry</t>
  </si>
  <si>
    <t>1.156</t>
  </si>
  <si>
    <t>0.98</t>
  </si>
  <si>
    <t>0.99</t>
  </si>
  <si>
    <t>1.01</t>
  </si>
  <si>
    <t>1.02</t>
  </si>
  <si>
    <t>1.2716</t>
  </si>
  <si>
    <t>1.5141</t>
  </si>
  <si>
    <t>1.1287</t>
  </si>
  <si>
    <t>1.1402</t>
  </si>
  <si>
    <t>1.1517</t>
  </si>
  <si>
    <t>1.1632</t>
  </si>
  <si>
    <t>1.1747</t>
  </si>
  <si>
    <t>1.6044</t>
  </si>
  <si>
    <t>1.3267</t>
  </si>
  <si>
    <t>1.5675</t>
  </si>
  <si>
    <t xml:space="preserve"> Personal Lines Rating</t>
  </si>
  <si>
    <t xml:space="preserve"> Rate each line</t>
  </si>
  <si>
    <t>RunRuleSetForEach( #Products, "Rate LOB")</t>
  </si>
  <si>
    <t xml:space="preserve"> Rate Homeowners LOB</t>
  </si>
  <si>
    <t>RunRuleSet("Rate Homeowners")</t>
  </si>
  <si>
    <t xml:space="preserve"> Rate all dwellings</t>
  </si>
  <si>
    <t>RunRuleSetForEach( #Dwellings, "Rate Dwelling")</t>
  </si>
  <si>
    <t>Detach Existing Forms</t>
  </si>
  <si>
    <t>DetachFormsFromObject("RiskItem", "HO 0002","HO 0003","HO 0004","HO 0005","HO 0006","HO 0008","HO 4857","HO 4815","HO 2557")</t>
  </si>
  <si>
    <t xml:space="preserve"> Rule 301. Base Premium Computation</t>
  </si>
  <si>
    <t xml:space="preserve"> A. All forms except HO 4 and HO 6</t>
  </si>
  <si>
    <t xml:space="preserve"> 1. One or two family dwelling</t>
  </si>
  <si>
    <t>a.</t>
  </si>
  <si>
    <t>BasePremium</t>
  </si>
  <si>
    <t>LookupRate ("Base Class Premium", #FormType)</t>
  </si>
  <si>
    <t>b.1</t>
  </si>
  <si>
    <t>FormFactor</t>
  </si>
  <si>
    <t>LookupRate ("Form Factor", #FormType)</t>
  </si>
  <si>
    <t>b.2</t>
  </si>
  <si>
    <t>min(#DistanceToFireStation, 10)</t>
  </si>
  <si>
    <t>ProtectionClassFactor</t>
  </si>
  <si>
    <t>LookupRate ("Protection Class Factor", #FormType, ProtectionClass, #ConstructionType)</t>
  </si>
  <si>
    <t>c.</t>
  </si>
  <si>
    <t>BasePremium * FormFactor</t>
  </si>
  <si>
    <t>d.</t>
  </si>
  <si>
    <t>BasePremium * ProtectionClassFactor</t>
  </si>
  <si>
    <t>e.1</t>
  </si>
  <si>
    <t>BasePremiumBeforeKeyFactor</t>
  </si>
  <si>
    <t>e.3</t>
  </si>
  <si>
    <t>KeyFactor</t>
  </si>
  <si>
    <t>LookupInterpolatedRate("Amount of Insurance Factor", #FormType, #CoverageALimit)</t>
  </si>
  <si>
    <t>f.</t>
  </si>
  <si>
    <t>BasePremium * KeyFactor</t>
  </si>
  <si>
    <t>2. Three or four family dwelling</t>
  </si>
  <si>
    <t xml:space="preserve"> 3. Attach Base Forms</t>
  </si>
  <si>
    <t>a. Attach HO2 Form</t>
  </si>
  <si>
    <t>AttachFormToObject("RiskItem", "HO 0002", "09 08")</t>
  </si>
  <si>
    <t xml:space="preserve"> Rule 302. Loss Settlement Options</t>
  </si>
  <si>
    <t xml:space="preserve"> B. Actual Cash Value Loss Settlement, HO2 HO3 HO5</t>
  </si>
  <si>
    <t>#LossSettlementOption = "Actual Cash Value"</t>
  </si>
  <si>
    <t xml:space="preserve"> 1. Premium Computation</t>
  </si>
  <si>
    <t>a. Calculate liability to cost</t>
  </si>
  <si>
    <t>LiabToCostPercentage</t>
  </si>
  <si>
    <t>(#CoverageALimit * 100)</t>
  </si>
  <si>
    <t>b. Liability to Cost</t>
  </si>
  <si>
    <t>LiabToCostPercentage/#PropertyValue</t>
  </si>
  <si>
    <t>c. Lookup Liability factor for less than 50%</t>
  </si>
  <si>
    <t>LiabToCostPercentage &lt; 50</t>
  </si>
  <si>
    <t>ACVFactor</t>
  </si>
  <si>
    <t>LookupRate ("Loss Settlement Factor", "Actual Cash Value Under 50")</t>
  </si>
  <si>
    <t>f. Base Premium Computation</t>
  </si>
  <si>
    <t>BasePremium * ACVFactor</t>
  </si>
  <si>
    <t>2. Endorsement</t>
  </si>
  <si>
    <t>AttachFormToObject("RiskItem", "HO 4815", "01 06")</t>
  </si>
  <si>
    <t xml:space="preserve"> Rule 303. Ordinance or Law Coverage All forms except HO8</t>
  </si>
  <si>
    <t xml:space="preserve"> B. Increased Amount of Coverage</t>
  </si>
  <si>
    <t xml:space="preserve"> 2. Premium Determination</t>
  </si>
  <si>
    <t>a.1 Forms HO2 HO3 HO5</t>
  </si>
  <si>
    <t>OrdinanceOrLawFactor</t>
  </si>
  <si>
    <t>a.2 Forms HO2 HO3 HO5</t>
  </si>
  <si>
    <t>BasePremium * OrdinanceOrLawFactor</t>
  </si>
  <si>
    <t>3. Endorsement</t>
  </si>
  <si>
    <t>AttachFormToObject("RiskItem", "HO 2557", "01 06")</t>
  </si>
  <si>
    <t>Set Coverage A Premium</t>
  </si>
  <si>
    <t>Detach Optional Coverage Forms</t>
  </si>
  <si>
    <t>DetachFormsFromObject("RiskItem","HO 3061","HO 2565","HO 2754","HO 2708","HO 2089")</t>
  </si>
  <si>
    <t>Rate Optional Coverages</t>
  </si>
  <si>
    <t>RunRulesetForEach(#Coverages, "Rate HO Optional Coverage")</t>
  </si>
  <si>
    <t xml:space="preserve"> Set Premiums</t>
  </si>
  <si>
    <t>Set Dwelling Premium</t>
  </si>
  <si>
    <t>#BaseRiskItemPremium</t>
  </si>
  <si>
    <t>AggregateRiskItemPremiums()</t>
  </si>
  <si>
    <t>Set Product Premium</t>
  </si>
  <si>
    <t>#BaseProductPremium</t>
  </si>
  <si>
    <t>AggregateProductPremiums()</t>
  </si>
  <si>
    <t>Total premium</t>
  </si>
  <si>
    <t>Set Transaction Queue</t>
  </si>
  <si>
    <t>#DefaultQueue</t>
  </si>
  <si>
    <t>Underwriter</t>
  </si>
  <si>
    <t> Personal Lines Rating</t>
  </si>
  <si>
    <t> Rate each line</t>
  </si>
  <si>
    <t> Rate Homeowners LOB</t>
  </si>
  <si>
    <t> Rate all dwellings</t>
  </si>
  <si>
    <t> Rule 301. Base Premium Computation</t>
  </si>
  <si>
    <t> A. All forms except HO 4 and HO 6</t>
  </si>
  <si>
    <t> 1. One or two family dwelling</t>
  </si>
  <si>
    <t> 3. Attach Base Forms</t>
  </si>
  <si>
    <t> Rule 302. Loss Settlement Options</t>
  </si>
  <si>
    <t> B. Actual Cash Value Loss Settlement, HO2 HO3 HO5</t>
  </si>
  <si>
    <t> 1. Premium Computation</t>
  </si>
  <si>
    <t> Rule 303. Ordinance or Law Coverage All forms except HO8</t>
  </si>
  <si>
    <t> B. Increased Amount of Coverage</t>
  </si>
  <si>
    <t> 2. Premium Determination</t>
  </si>
  <si>
    <t> Set Premiums</t>
  </si>
  <si>
    <t>"Underwriter"</t>
  </si>
  <si>
    <t>Data[index]</t>
  </si>
  <si>
    <t>King</t>
  </si>
  <si>
    <t>Kris</t>
  </si>
  <si>
    <t>Markers</t>
  </si>
  <si>
    <t>1400 American lane</t>
  </si>
  <si>
    <t>Chicago</t>
  </si>
  <si>
    <t>test@test.com</t>
  </si>
  <si>
    <t>Data.forEach((item, index) =&gt; {</t>
  </si>
  <si>
    <r>
      <t>for</t>
    </r>
    <r>
      <rPr>
        <sz val="8"/>
        <color rgb="FFCCCCCC"/>
        <rFont val="Consolas"/>
        <family val="3"/>
      </rPr>
      <t xml:space="preserve"> (</t>
    </r>
    <r>
      <rPr>
        <sz val="8"/>
        <color rgb="FF569CD6"/>
        <rFont val="Consolas"/>
        <family val="3"/>
      </rPr>
      <t>let</t>
    </r>
    <r>
      <rPr>
        <sz val="8"/>
        <color rgb="FFCCCCCC"/>
        <rFont val="Consolas"/>
        <family val="3"/>
      </rPr>
      <t xml:space="preserve"> </t>
    </r>
    <r>
      <rPr>
        <sz val="8"/>
        <color rgb="FF9CDCFE"/>
        <rFont val="Consolas"/>
        <family val="3"/>
      </rPr>
      <t>i</t>
    </r>
    <r>
      <rPr>
        <sz val="8"/>
        <color rgb="FFCCCCCC"/>
        <rFont val="Consolas"/>
        <family val="3"/>
      </rPr>
      <t xml:space="preserve"> </t>
    </r>
    <r>
      <rPr>
        <sz val="8"/>
        <color rgb="FFD4D4D4"/>
        <rFont val="Consolas"/>
        <family val="3"/>
      </rPr>
      <t>=</t>
    </r>
    <r>
      <rPr>
        <sz val="8"/>
        <color rgb="FFCCCCCC"/>
        <rFont val="Consolas"/>
        <family val="3"/>
      </rPr>
      <t xml:space="preserve"> </t>
    </r>
    <r>
      <rPr>
        <sz val="8"/>
        <color rgb="FFB5CEA8"/>
        <rFont val="Consolas"/>
        <family val="3"/>
      </rPr>
      <t>1</t>
    </r>
    <r>
      <rPr>
        <sz val="8"/>
        <color rgb="FFCCCCCC"/>
        <rFont val="Consolas"/>
        <family val="3"/>
      </rPr>
      <t xml:space="preserve">; </t>
    </r>
    <r>
      <rPr>
        <sz val="8"/>
        <color rgb="FF9CDCFE"/>
        <rFont val="Consolas"/>
        <family val="3"/>
      </rPr>
      <t>i</t>
    </r>
    <r>
      <rPr>
        <sz val="8"/>
        <color rgb="FFCCCCCC"/>
        <rFont val="Consolas"/>
        <family val="3"/>
      </rPr>
      <t xml:space="preserve"> </t>
    </r>
    <r>
      <rPr>
        <sz val="8"/>
        <color rgb="FFD4D4D4"/>
        <rFont val="Consolas"/>
        <family val="3"/>
      </rPr>
      <t>&lt;</t>
    </r>
    <r>
      <rPr>
        <sz val="8"/>
        <color rgb="FFCCCCCC"/>
        <rFont val="Consolas"/>
        <family val="3"/>
      </rPr>
      <t xml:space="preserve"> </t>
    </r>
    <r>
      <rPr>
        <sz val="8"/>
        <color rgb="FFB5CEA8"/>
        <rFont val="Consolas"/>
        <family val="3"/>
      </rPr>
      <t>30</t>
    </r>
    <r>
      <rPr>
        <sz val="8"/>
        <color rgb="FFCCCCCC"/>
        <rFont val="Consolas"/>
        <family val="3"/>
      </rPr>
      <t xml:space="preserve">; </t>
    </r>
    <r>
      <rPr>
        <sz val="8"/>
        <color rgb="FF9CDCFE"/>
        <rFont val="Consolas"/>
        <family val="3"/>
      </rPr>
      <t>i</t>
    </r>
    <r>
      <rPr>
        <sz val="8"/>
        <color rgb="FFD4D4D4"/>
        <rFont val="Consolas"/>
        <family val="3"/>
      </rPr>
      <t>++</t>
    </r>
    <r>
      <rPr>
        <sz val="8"/>
        <color rgb="FFCCCCCC"/>
        <rFont val="Consolas"/>
        <family val="3"/>
      </rPr>
      <t>) {</t>
    </r>
  </si>
  <si>
    <t>await page.locator("//html/body/div[3]/div[2]/div/div/mat-option[" + i + "]/span").click();</t>
  </si>
  <si>
    <t>let form: String;</t>
  </si>
  <si>
    <t>if (form=="HO-4"){</t>
  </si>
  <si>
    <t>break;}}</t>
  </si>
  <si>
    <t>Linda Chipman</t>
  </si>
  <si>
    <t>ABC Commercial Marine</t>
  </si>
  <si>
    <t>PA</t>
  </si>
  <si>
    <t>Kansas</t>
  </si>
  <si>
    <t>#</t>
  </si>
  <si>
    <t>60196</t>
  </si>
  <si>
    <t>5678234598</t>
  </si>
  <si>
    <t>Comment1</t>
  </si>
  <si>
    <t>5</t>
  </si>
  <si>
    <t>2009</t>
  </si>
  <si>
    <t>25000</t>
  </si>
  <si>
    <t>1000</t>
  </si>
  <si>
    <t>100000</t>
  </si>
  <si>
    <t>Kristene</t>
  </si>
  <si>
    <t>Scaumburg</t>
  </si>
  <si>
    <t>Illinois</t>
  </si>
  <si>
    <t>Data[0].ClickonPolicy</t>
  </si>
  <si>
    <t>Data[0].ClickonNewQuote</t>
  </si>
  <si>
    <t>Data[0].EntervalidtextinAgency</t>
  </si>
  <si>
    <t>Data[0].SelectClickonAgency</t>
  </si>
  <si>
    <t>Data[0].ClickonProducer</t>
  </si>
  <si>
    <t>Data[0].ClickonCompany</t>
  </si>
  <si>
    <t>Data[0].ClickonRiskState</t>
  </si>
  <si>
    <t>Data[0].ClickonPerson</t>
  </si>
  <si>
    <t>Data[0].EntervalidtextinApplicantFirstName</t>
  </si>
  <si>
    <t>Data[0].EntervalidtextinInsuredLastName</t>
  </si>
  <si>
    <t>Data[0].EntervalidtextinAddressLine1</t>
  </si>
  <si>
    <t>Data[0].EntervalidtextinCity</t>
  </si>
  <si>
    <t>Data[0].ClickonState</t>
  </si>
  <si>
    <t>Data[0].EntervalidtextinZip</t>
  </si>
  <si>
    <t>Data[0].EntervalidtextinEmail</t>
  </si>
  <si>
    <t>Data[0].EntervalidtextinPhone</t>
  </si>
  <si>
    <t>Data[0].ClickonHO</t>
  </si>
  <si>
    <t>Data[0].ClickonGINext</t>
  </si>
  <si>
    <t>Data[0].Comment1</t>
  </si>
  <si>
    <t>Data[0].ClickonaddressId</t>
  </si>
  <si>
    <t>Data[0].SelectClickonaddressId1</t>
  </si>
  <si>
    <t>Data[0].EntervalidtextindistanceToFireStation</t>
  </si>
  <si>
    <t>Data[0].EntervalidtextinyearBuilt</t>
  </si>
  <si>
    <t>Data[0].ClickonformName</t>
  </si>
  <si>
    <t>Data[0].EntervalidtextinpropertyValue</t>
  </si>
  <si>
    <t>Data[0].Entervalidtextinarea</t>
  </si>
  <si>
    <t>Data[0].ClickonoccupancyType</t>
  </si>
  <si>
    <t>Data[0].SelectClickonoccupancyType1</t>
  </si>
  <si>
    <t>Data[0].EntervalidtextinnumberOfFamilies</t>
  </si>
  <si>
    <t>Data[0].ClickonchoiceValue</t>
  </si>
  <si>
    <t>Data[0].SelectClickonchoiceValue1</t>
  </si>
  <si>
    <t>Data[0].ClickonresidenceType</t>
  </si>
  <si>
    <t>Data[0].SelectClickonresidenceType1</t>
  </si>
  <si>
    <t>Data[0].ClickonconstructionType</t>
  </si>
  <si>
    <t>Data[0].SelectClickonconstructionType1</t>
  </si>
  <si>
    <t>Data[0].ClickonexteriorWallType</t>
  </si>
  <si>
    <t>Data[0].SelectClickonexteriorWallType1</t>
  </si>
  <si>
    <t>Data[0].ClickonprimaryHeatingType</t>
  </si>
  <si>
    <t>Data[0].SelectClickonprimaryHeatingType1</t>
  </si>
  <si>
    <t>Data[0].ClickonroofMaterialType</t>
  </si>
  <si>
    <t>Data[0].SelectClickonroofMaterialType1</t>
  </si>
  <si>
    <t>Data[0].EntervalidtextinDwellingLimit</t>
  </si>
  <si>
    <t>Data[0].Clickondeductible1</t>
  </si>
  <si>
    <t>Data[0].SelectClickondeductible12</t>
  </si>
  <si>
    <t>Data[0].Clickondeductible2</t>
  </si>
  <si>
    <t>Data[0].SelectClickondeductible22</t>
  </si>
  <si>
    <t>Data[0].EntervalidtextinCovBlimit1</t>
  </si>
  <si>
    <t>Data[0].Clickonlimit1CovC</t>
  </si>
  <si>
    <t>Data[0].SelectClickonlimit13</t>
  </si>
  <si>
    <t>Data[0].ClickonHONext</t>
  </si>
  <si>
    <t>Data[0].Clickon</t>
  </si>
  <si>
    <t>Data[0].ClickonrateRuleLogTable</t>
  </si>
  <si>
    <t>Data[0].ClickonQSNextButton</t>
  </si>
  <si>
    <t>Data[1].ClickonPolicy</t>
  </si>
  <si>
    <t>Data[1].ClickonNewQuote</t>
  </si>
  <si>
    <t>Data[1].EntervalidtextinAgency</t>
  </si>
  <si>
    <t>Data[1].SelectClickonAgency</t>
  </si>
  <si>
    <t>Data[1].ClickonProducer</t>
  </si>
  <si>
    <t>Data[1].ClickonCompany</t>
  </si>
  <si>
    <t>Data[1].ClickonRiskState</t>
  </si>
  <si>
    <t>Data[1].ClickonPerson</t>
  </si>
  <si>
    <t>Data[1].EntervalidtextinApplicantFirstName</t>
  </si>
  <si>
    <t>Data[1].EntervalidtextinInsuredLastName</t>
  </si>
  <si>
    <t>Data[1].EntervalidtextinAddressLine1</t>
  </si>
  <si>
    <t>Data[1].EntervalidtextinCity</t>
  </si>
  <si>
    <t>Data[1].ClickonState</t>
  </si>
  <si>
    <t>Data[1].EntervalidtextinZip</t>
  </si>
  <si>
    <t>Data[1].EntervalidtextinEmail</t>
  </si>
  <si>
    <t>Data[1].EntervalidtextinPhone</t>
  </si>
  <si>
    <t>Data[1].ClickonHO</t>
  </si>
  <si>
    <t>Data[1].ClickonGINext</t>
  </si>
  <si>
    <t>Data[1].Comment1</t>
  </si>
  <si>
    <t>Data[1].ClickonaddressId</t>
  </si>
  <si>
    <t>Data[1].SelectClickonaddressId1</t>
  </si>
  <si>
    <t>Data[1].EntervalidtextindistanceToFireStation</t>
  </si>
  <si>
    <t>Data[1].EntervalidtextinyearBuilt</t>
  </si>
  <si>
    <t>Data[1].ClickonformName</t>
  </si>
  <si>
    <t>Data[1].EntervalidtextinpropertyValue</t>
  </si>
  <si>
    <t>Data[1].Entervalidtextinarea</t>
  </si>
  <si>
    <t>Data[1].ClickonoccupancyType</t>
  </si>
  <si>
    <t>Data[1].SelectClickonoccupancyType1</t>
  </si>
  <si>
    <t>Data[1].EntervalidtextinnumberOfFamilies</t>
  </si>
  <si>
    <t>Data[1].ClickonchoiceValue</t>
  </si>
  <si>
    <t>Data[1].SelectClickonchoiceValue1</t>
  </si>
  <si>
    <t>Data[1].ClickonresidenceType</t>
  </si>
  <si>
    <t>Data[1].SelectClickonresidenceType1</t>
  </si>
  <si>
    <t>Data[1].ClickonconstructionType</t>
  </si>
  <si>
    <t>Data[1].SelectClickonconstructionType1</t>
  </si>
  <si>
    <t>Data[1].ClickonexteriorWallType</t>
  </si>
  <si>
    <t>Data[1].SelectClickonexteriorWallType1</t>
  </si>
  <si>
    <t>Data[1].ClickonprimaryHeatingType</t>
  </si>
  <si>
    <t>Data[1].SelectClickonprimaryHeatingType1</t>
  </si>
  <si>
    <t>Data[1].ClickonroofMaterialType</t>
  </si>
  <si>
    <t>Data[1].SelectClickonroofMaterialType1</t>
  </si>
  <si>
    <t>Data[1].EntervalidtextinDwellingLimit</t>
  </si>
  <si>
    <t>Data[1].Clickondeductible1</t>
  </si>
  <si>
    <t>Data[1].SelectClickondeductible12</t>
  </si>
  <si>
    <t>Data[1].Clickondeductible2</t>
  </si>
  <si>
    <t>Data[1].SelectClickondeductible22</t>
  </si>
  <si>
    <t>Data[1].EntervalidtextinCovBlimit1</t>
  </si>
  <si>
    <t>Data[1].Clickonlimit1CovC</t>
  </si>
  <si>
    <t>Data[1].SelectClickonlimit13</t>
  </si>
  <si>
    <t>Data[1].ClickonHONext</t>
  </si>
  <si>
    <t>Data[1].Clickon</t>
  </si>
  <si>
    <t>Data[1].ClickonrateRuleLogTable</t>
  </si>
  <si>
    <t>Data[1].ClickonQSNextButton</t>
  </si>
  <si>
    <t>}});</t>
  </si>
  <si>
    <t>GetQuotenumber</t>
  </si>
  <si>
    <t>Getratelog</t>
  </si>
  <si>
    <t xml:space="preserve">import { test, expect,Page} from '@playwright/test';
import ExcelJS from 'exceljs';
import * as XLSX from 'xlsx';
import * as fs from 'fs';
import { TIMEOUT } from 'dns';
export default function createTests() {
let Quotenumber: String;
let Ratelog: String;
test.describe('NewQuote', () =&gt; {
let page: Page;
test.beforeAll(async ({ browser }) =&gt; {
page = await browser.newPage();
await page.goto('https://jarusagentportal-net8.azurewebsites.net/');
});
</t>
  </si>
  <si>
    <r>
      <t>Year of Construction</t>
    </r>
    <r>
      <rPr>
        <sz val="11"/>
        <color rgb="FFFF0000"/>
        <rFont val="Calibri"/>
        <family val="2"/>
        <scheme val="minor"/>
      </rPr>
      <t>*</t>
    </r>
  </si>
  <si>
    <r>
      <t>Current Market Value</t>
    </r>
    <r>
      <rPr>
        <sz val="11"/>
        <color rgb="FFFF0000"/>
        <rFont val="Calibri"/>
        <family val="2"/>
        <scheme val="minor"/>
      </rPr>
      <t>*</t>
    </r>
  </si>
  <si>
    <r>
      <t>Residence Type</t>
    </r>
    <r>
      <rPr>
        <sz val="11"/>
        <color rgb="FFFF0000"/>
        <rFont val="Calibri"/>
        <family val="2"/>
        <scheme val="minor"/>
      </rPr>
      <t>*</t>
    </r>
  </si>
  <si>
    <r>
      <t>Occupancy Type</t>
    </r>
    <r>
      <rPr>
        <sz val="11"/>
        <color rgb="FFFF0000"/>
        <rFont val="Calibri"/>
        <family val="2"/>
        <scheme val="minor"/>
      </rPr>
      <t>*</t>
    </r>
  </si>
  <si>
    <r>
      <t>Construction Type</t>
    </r>
    <r>
      <rPr>
        <sz val="11"/>
        <color rgb="FFFF0000"/>
        <rFont val="Calibri"/>
        <family val="2"/>
        <scheme val="minor"/>
      </rPr>
      <t>*</t>
    </r>
  </si>
  <si>
    <r>
      <t>Number of Floors</t>
    </r>
    <r>
      <rPr>
        <sz val="11"/>
        <color rgb="FFFF0000"/>
        <rFont val="Calibri"/>
        <family val="2"/>
        <scheme val="minor"/>
      </rPr>
      <t>*</t>
    </r>
  </si>
  <si>
    <r>
      <t>Number of Families</t>
    </r>
    <r>
      <rPr>
        <sz val="11"/>
        <color rgb="FFFF0000"/>
        <rFont val="Calibri"/>
        <family val="2"/>
        <scheme val="minor"/>
      </rPr>
      <t>*</t>
    </r>
  </si>
  <si>
    <r>
      <t>Distance to closest responding fire department (miles)</t>
    </r>
    <r>
      <rPr>
        <sz val="11"/>
        <color rgb="FFFF0000"/>
        <rFont val="Calibri"/>
        <family val="2"/>
        <scheme val="minor"/>
      </rPr>
      <t>*</t>
    </r>
  </si>
  <si>
    <r>
      <t>Number of domestic employees</t>
    </r>
    <r>
      <rPr>
        <sz val="11"/>
        <color rgb="FFFF0000"/>
        <rFont val="Calibri"/>
        <family val="2"/>
        <scheme val="minor"/>
      </rPr>
      <t>*</t>
    </r>
  </si>
  <si>
    <r>
      <t>Total number of family units in the building</t>
    </r>
    <r>
      <rPr>
        <sz val="11"/>
        <color rgb="FFFF0000"/>
        <rFont val="Calibri"/>
        <family val="2"/>
        <scheme val="minor"/>
      </rPr>
      <t>*</t>
    </r>
  </si>
  <si>
    <t>Limit - A</t>
  </si>
  <si>
    <t>Status</t>
  </si>
  <si>
    <t>04QuoteSummary</t>
  </si>
  <si>
    <t>AAIS-HO.</t>
  </si>
  <si>
    <t>~$AAIS-HO.</t>
  </si>
  <si>
    <t>AAISHOQuoteCreation</t>
  </si>
  <si>
    <t>//html/body/app-root[1]/div[1]/div[1]/app-quote-stepper[1]/div[1]/div[2]/form[1]/mat-horizontal-stepper[1]/div[1]/div[2]/div[3]/div[1]/mat-card[1]/mat-card-content[1]/app-quote-summary[1]/quote-summary-info-partial[1]/div[3]/div[1]/p[4]</t>
  </si>
  <si>
    <t>//html/body/app-root[1]/div[1]/div[1]/app-quote-stepper[1]/div[1]/div[2]/form[1]/mat-horizontal-stepper[1]/div[1]/div[2]/div[3]/div[1]/mat-card[1]/mat-card-content[1]/app-quote-summary[1]/quote-summary-info-partial[1]/div[3]/div[1]/p[4]/a[1]</t>
  </si>
  <si>
    <t>Click on  arrow</t>
  </si>
  <si>
    <t>//html/body/app-root/div/div/app-quote-stepper/div/div[2]/form/mat-horizontal-stepper/div/div[2]/div[3]/div/mat-card/mat-card-content/app-quote-summary/summary-partial/div[5]/div[1]/div/span/span</t>
  </si>
  <si>
    <t>//html/body/app-root[1]/div[1]/div[1]/app-quote-stepper[1]/div[1]/div[2]/form[1]/mat-horizontal-stepper[1]/div[1]/div[2]/div[3]/div[1]/mat-card[1]/mat-card-content[1]/app-quote-summary[1]/summary-partial[1]/app-forms-page[1]/div[1]/div[2]/table[1]/tbody[1]/tr[3]/td[2]</t>
  </si>
  <si>
    <t>//html/body/app-root[1]/div[1]/div[1]/app-quote-stepper[1]/div[1]/div[2]/form[1]/mat-horizontal-stepper[1]/div[1]/div[2]/div[3]/div[1]/mat-card[1]/mat-card-content[1]/app-quote-summary[1]/summary-partial[1]/app-forms-page[1]/div[1]/div[2]/table[1]/tbody[1]/tr[3]/td[3]</t>
  </si>
  <si>
    <t>//html/body/app-root[1]/div[1]/div[1]/app-quote-stepper[1]/div[1]/div[2]/form[1]/mat-horizontal-stepper[1]/div[1]/div[2]/div[3]/div[1]/mat-card[1]/mat-card-content[1]/app-quote-summary[1]/summary-partial[1]/div[3]/div[1]/table[1]</t>
  </si>
  <si>
    <t>//html/body/app-root[1]/div[1]/div[1]/app-quote-stepper[1]/div[1]/div[2]/form[1]/mat-horizontal-stepper[1]/div[1]/div[2]/div[3]/div[1]/mat-card[1]/mat-card-content[1]/app-quote-summary[1]/summary-partial[1]/div[3]/div[1]/table[1]/tbody[1]/tr[1]/td[1]</t>
  </si>
  <si>
    <t>//html/body/app-root[1]/div[1]/div[1]/app-quote-stepper[1]/div[1]/div[2]/form[1]/mat-horizontal-stepper[1]/div[1]/div[2]/div[3]/div[1]/mat-card[1]/mat-card-content[1]/app-quote-summary[1]/summary-partial[1]/div[3]/div[1]/table[1]/tbody[1]/tr[1]/td[2]</t>
  </si>
  <si>
    <t>//html/body/app-root[1]/div[1]/div[1]/app-quote-stepper[1]/div[1]/div[2]/form[1]/mat-horizontal-stepper[1]/div[1]/div[2]/div[3]/div[1]/mat-card[1]/mat-card-content[1]/app-quote-summary[1]/summary-partial[1]/div[3]/div[1]/table[1]/tbody[1]/tr[1]/td[3]</t>
  </si>
  <si>
    <t>//html/body/app-root[1]/div[1]/div[1]/app-quote-stepper[1]/div[1]/div[2]/form[1]/mat-horizontal-stepper[1]/div[1]/div[2]/div[3]/div[1]/mat-card[1]/mat-card-content[1]/app-quote-summary[1]/summary-partial[1]/div[3]/div[1]/table[1]/tbody[1]/tr[1]/td[3]/a[1]</t>
  </si>
  <si>
    <t>//html/body/app-root[1]/div[1]/div[1]/app-quote-stepper[1]/div[1]/div[2]/form[1]/mat-horizontal-stepper[1]/div[1]/div[2]/div[3]/div[1]/mat-card[1]/mat-card-content[1]/app-quote-summary[1]/summary-partial[1]/div[3]/div[1]/table[1]/tbody[1]/tr[1]/td[3]/a[2]</t>
  </si>
  <si>
    <t>//html/body/app-root[1]/div[1]/div[1]/app-quote-stepper[1]/div[1]/div[2]/form[1]/mat-horizontal-stepper[1]/div[1]/div[2]/div[3]/div[1]/mat-card[1]/mat-card-content[1]/app-quote-summary[1]/summary-partial[1]/div[5]/div[2]/div[1]/span[1]/div[1]/a[1]</t>
  </si>
  <si>
    <t>//html/body/app-root[1]/div[1]/div[1]/app-quote-stepper[1]/div[1]/div[2]/form[1]/mat-horizontal-stepper[1]/div[1]/div[2]/div[3]/div[1]/mat-card[1]/mat-card-content[1]/app-quote-summary[1]/summary-partial[1]/div[5]/div[2]/div[1]/span[1]/div[1]/a[2]</t>
  </si>
  <si>
    <t>//html/body/app-root[1]/div[1]/div[1]/app-quote-stepper[1]/div[1]/div[2]/form[1]/mat-horizontal-stepper[1]/div[1]/div[2]/div[3]/div[1]/mat-card[1]/mat-card-content[1]/app-quote-summary[1]/summary-partial[1]/div[5]/div[2]/div[1]/span[1]/table[1]</t>
  </si>
  <si>
    <t>//html/body/app-root[1]/div[1]/div[1]/app-quote-stepper[1]/div[1]/div[2]/form[1]/mat-horizontal-stepper[1]/div[1]/div[2]/div[3]/div[1]/mat-card[1]/mat-card-content[1]/app-quote-summary[1]/summary-partial[1]/div[5]/div[2]/div[1]/span[1]/table[1]/tbody[1]/tr[1]/td[1]</t>
  </si>
  <si>
    <t>//html/body/app-root[1]/div[1]/div[1]/app-quote-stepper[1]/div[1]/div[2]/form[1]/mat-horizontal-stepper[1]/div[1]/div[2]/div[3]/div[1]/mat-card[1]/mat-card-content[1]/app-quote-summary[1]/summary-partial[1]/div[5]/div[2]/div[1]/span[1]/table[1]/tbody[1]/tr[1]/td[2]</t>
  </si>
  <si>
    <t>//html/body/app-root[1]/div[1]/div[1]/app-quote-stepper[1]/div[1]/div[2]/form[1]/mat-horizontal-stepper[1]/div[1]/div[2]/div[3]/div[1]/mat-card[1]/mat-card-content[1]/app-quote-summary[1]/summary-partial[1]/div[5]/div[2]/div[1]/span[1]/table[1]/tbody[1]/tr[1]/td[3]</t>
  </si>
  <si>
    <t>//html/body/app-root[1]/div[1]/div[1]/app-quote-stepper[1]/div[1]/div[2]/form[1]/mat-horizontal-stepper[1]/div[1]/div[2]/div[3]/div[1]/mat-card[1]/mat-card-content[1]/app-quote-summary[1]/summary-partial[1]/div[5]/div[2]/div[1]/span[1]/table[1]/tbody[1]/tr[1]/td[4]</t>
  </si>
  <si>
    <t>//html/body/app-root[1]/div[1]/div[1]/app-quote-stepper[1]/div[1]/div[2]/form[1]/mat-horizontal-stepper[1]/div[1]/div[2]/div[3]/div[1]/mat-card[1]/mat-card-content[1]/app-quote-summary[1]/summary-partial[1]/div[5]/div[2]/div[1]/span[1]/table[1]/tbody[1]/tr[1]/td[5]</t>
  </si>
  <si>
    <t>//html/body/app-root[1]/div[1]/div[1]/app-quote-stepper[1]/div[1]/div[2]/form[1]/mat-horizontal-stepper[1]/div[1]/div[2]/div[3]/div[1]/mat-card[1]/mat-card-content[1]/app-quote-summary[1]/summary-partial[1]/div[5]/div[2]/div[1]/span[1]/table[1]/tbody[1]/tr[1]/td[6]</t>
  </si>
  <si>
    <t>//html/body/app-root[1]/div[1]/div[1]/app-quote-stepper[1]/div[1]/div[2]/form[1]/mat-horizontal-stepper[1]/div[1]/div[2]/div[3]/div[1]/mat-card[1]/mat-card-content[1]/app-quote-summary[1]/summary-partial[1]/div[5]/div[2]/div[1]/span[1]/table[1]/tbody[1]/tr[2]/td[1]</t>
  </si>
  <si>
    <t>//html/body/app-root[1]/div[1]/div[1]/app-quote-stepper[1]/div[1]/div[2]/form[1]/mat-horizontal-stepper[1]/div[1]/div[2]/div[3]/div[1]/mat-card[1]/mat-card-content[1]/app-quote-summary[1]/summary-partial[1]/div[5]/div[2]/div[1]/span[1]/table[1]/tbody[1]/tr[2]/td[2]</t>
  </si>
  <si>
    <t>//html/body/app-root[1]/div[1]/div[1]/app-quote-stepper[1]/div[1]/div[2]/form[1]/mat-horizontal-stepper[1]/div[1]/div[2]/div[3]/div[1]/mat-card[1]/mat-card-content[1]/app-quote-summary[1]/summary-partial[1]/div[5]/div[2]/div[1]/span[1]/table[1]/tbody[1]/tr[2]/td[3]</t>
  </si>
  <si>
    <t>//html/body/app-root[1]/div[1]/div[1]/app-quote-stepper[1]/div[1]/div[2]/form[1]/mat-horizontal-stepper[1]/div[1]/div[2]/div[3]/div[1]/mat-card[1]/mat-card-content[1]/app-quote-summary[1]/summary-partial[1]/div[5]/div[2]/div[1]/span[1]/table[1]/tbody[1]/tr[2]/td[4]</t>
  </si>
  <si>
    <t>//html/body/app-root[1]/div[1]/div[1]/app-quote-stepper[1]/div[1]/div[2]/form[1]/mat-horizontal-stepper[1]/div[1]/div[2]/div[3]/div[1]/mat-card[1]/mat-card-content[1]/app-quote-summary[1]/summary-partial[1]/div[5]/div[2]/div[1]/span[1]/table[1]/tbody[1]/tr[2]/td[5]</t>
  </si>
  <si>
    <t>//html/body/app-root[1]/div[1]/div[1]/app-quote-stepper[1]/div[1]/div[2]/form[1]/mat-horizontal-stepper[1]/div[1]/div[2]/div[3]/div[1]/mat-card[1]/mat-card-content[1]/app-quote-summary[1]/summary-partial[1]/div[5]/div[2]/div[1]/span[1]/table[1]/tbody[1]/tr[2]/td[6]</t>
  </si>
  <si>
    <t>//html/body/app-root[1]/div[1]/div[1]/app-quote-stepper[1]/div[1]/div[2]/form[1]/mat-horizontal-stepper[1]/div[1]/div[2]/div[3]/div[1]/mat-card[1]/mat-card-content[1]/app-quote-summary[1]/summary-partial[1]/div[5]/div[2]/div[1]/span[1]/table[1]/tbody[1]/tr[3]/td[1]</t>
  </si>
  <si>
    <t>//html/body/app-root[1]/div[1]/div[1]/app-quote-stepper[1]/div[1]/div[2]/form[1]/mat-horizontal-stepper[1]/div[1]/div[2]/div[3]/div[1]/mat-card[1]/mat-card-content[1]/app-quote-summary[1]/summary-partial[1]/div[5]/div[2]/div[1]/span[1]/table[1]/tbody[1]/tr[3]/td[2]</t>
  </si>
  <si>
    <t>//html/body/app-root[1]/div[1]/div[1]/app-quote-stepper[1]/div[1]/div[2]/form[1]/mat-horizontal-stepper[1]/div[1]/div[2]/div[3]/div[1]/mat-card[1]/mat-card-content[1]/app-quote-summary[1]/summary-partial[1]/div[5]/div[2]/div[1]/span[1]/table[1]/tbody[1]/tr[3]/td[3]</t>
  </si>
  <si>
    <t>//html/body/app-root[1]/div[1]/div[1]/app-quote-stepper[1]/div[1]/div[2]/form[1]/mat-horizontal-stepper[1]/div[1]/div[2]/div[3]/div[1]/mat-card[1]/mat-card-content[1]/app-quote-summary[1]/summary-partial[1]/div[5]/div[2]/div[1]/span[1]/table[1]/tbody[1]/tr[3]/td[4]</t>
  </si>
  <si>
    <t>//html/body/app-root[1]/div[1]/div[1]/app-quote-stepper[1]/div[1]/div[2]/form[1]/mat-horizontal-stepper[1]/div[1]/div[2]/div[3]/div[1]/mat-card[1]/mat-card-content[1]/app-quote-summary[1]/summary-partial[1]/div[5]/div[2]/div[1]/span[1]/table[1]/tbody[1]/tr[3]/td[5]</t>
  </si>
  <si>
    <t>//html/body/app-root[1]/div[1]/div[1]/app-quote-stepper[1]/div[1]/div[2]/form[1]/mat-horizontal-stepper[1]/div[1]/div[2]/div[3]/div[1]/mat-card[1]/mat-card-content[1]/app-quote-summary[1]/summary-partial[1]/div[5]/div[2]/div[1]/span[1]/table[1]/tbody[1]/tr[3]/td[6]</t>
  </si>
  <si>
    <t>//html/body/app-root[1]/div[1]/div[1]/app-quote-stepper[1]/div[1]/div[2]/form[1]/mat-horizontal-stepper[1]/div[1]/div[2]/div[3]/div[1]/mat-card[1]/mat-card-content[1]/app-quote-summary[1]/summary-partial[1]/div[5]/div[2]/div[1]/span[1]/table[1]/tbody[1]/tr[4]/td[1]</t>
  </si>
  <si>
    <t>//html/body/app-root[1]/div[1]/div[1]/app-quote-stepper[1]/div[1]/div[2]/form[1]/mat-horizontal-stepper[1]/div[1]/div[2]/div[3]/div[1]/mat-card[1]/mat-card-content[1]/app-quote-summary[1]/summary-partial[1]/div[5]/div[2]/div[1]/span[1]/table[1]/tbody[1]/tr[4]/td[2]</t>
  </si>
  <si>
    <t>//html/body/app-root[1]/div[1]/div[1]/app-quote-stepper[1]/div[1]/div[2]/form[1]/mat-horizontal-stepper[1]/div[1]/div[2]/div[3]/div[1]/mat-card[1]/mat-card-content[1]/app-quote-summary[1]/summary-partial[1]/div[5]/div[2]/div[1]/span[1]/table[1]/tbody[1]/tr[4]/td[3]</t>
  </si>
  <si>
    <t>//html/body/app-root[1]/div[1]/div[1]/app-quote-stepper[1]/div[1]/div[2]/form[1]/mat-horizontal-stepper[1]/div[1]/div[2]/div[3]/div[1]/mat-card[1]/mat-card-content[1]/app-quote-summary[1]/summary-partial[1]/div[5]/div[2]/div[1]/span[1]/table[1]/tbody[1]/tr[4]/td[4]</t>
  </si>
  <si>
    <t>//html/body/app-root[1]/div[1]/div[1]/app-quote-stepper[1]/div[1]/div[2]/form[1]/mat-horizontal-stepper[1]/div[1]/div[2]/div[3]/div[1]/mat-card[1]/mat-card-content[1]/app-quote-summary[1]/summary-partial[1]/div[5]/div[2]/div[1]/span[1]/table[1]/tbody[1]/tr[4]/td[5]</t>
  </si>
  <si>
    <t>//html/body/app-root[1]/div[1]/div[1]/app-quote-stepper[1]/div[1]/div[2]/form[1]/mat-horizontal-stepper[1]/div[1]/div[2]/div[3]/div[1]/mat-card[1]/mat-card-content[1]/app-quote-summary[1]/summary-partial[1]/div[5]/div[2]/div[1]/span[1]/table[1]/tbody[1]/tr[4]/td[6]</t>
  </si>
  <si>
    <t>//html/body/app-root[1]/div[1]/div[1]/app-quote-stepper[1]/div[1]/div[2]/form[1]/mat-horizontal-stepper[1]/div[1]/div[2]/div[3]/div[1]/mat-card[1]/mat-card-content[1]/app-quote-summary[1]/summary-partial[1]/div[5]/div[2]/div[1]/span[1]/table[1]/tbody[1]/tr[5]/td[1]</t>
  </si>
  <si>
    <t>//html/body/app-root[1]/div[1]/div[1]/app-quote-stepper[1]/div[1]/div[2]/form[1]/mat-horizontal-stepper[1]/div[1]/div[2]/div[3]/div[1]/mat-card[1]/mat-card-content[1]/app-quote-summary[1]/summary-partial[1]/div[5]/div[2]/div[1]/span[1]/table[1]/tbody[1]/tr[5]/td[2]</t>
  </si>
  <si>
    <t>//html/body/app-root[1]/div[1]/div[1]/app-quote-stepper[1]/div[1]/div[2]/form[1]/mat-horizontal-stepper[1]/div[1]/div[2]/div[3]/div[1]/mat-card[1]/mat-card-content[1]/app-quote-summary[1]/summary-partial[1]/div[5]/div[2]/div[1]/span[1]/table[1]/tbody[1]/tr[5]/td[3]</t>
  </si>
  <si>
    <t>//html/body/app-root[1]/div[1]/div[1]/app-quote-stepper[1]/div[1]/div[2]/form[1]/mat-horizontal-stepper[1]/div[1]/div[2]/div[3]/div[1]/mat-card[1]/mat-card-content[1]/app-quote-summary[1]/summary-partial[1]/div[5]/div[2]/div[1]/span[1]/table[1]/tbody[1]/tr[5]/td[4]</t>
  </si>
  <si>
    <t>//html/body/app-root[1]/div[1]/div[1]/app-quote-stepper[1]/div[1]/div[2]/form[1]/mat-horizontal-stepper[1]/div[1]/div[2]/div[3]/div[1]/mat-card[1]/mat-card-content[1]/app-quote-summary[1]/summary-partial[1]/div[5]/div[2]/div[1]/span[1]/table[1]/tbody[1]/tr[5]/td[5]</t>
  </si>
  <si>
    <t>//html/body/app-root[1]/div[1]/div[1]/app-quote-stepper[1]/div[1]/div[2]/form[1]/mat-horizontal-stepper[1]/div[1]/div[2]/div[3]/div[1]/mat-card[1]/mat-card-content[1]/app-quote-summary[1]/summary-partial[1]/div[5]/div[2]/div[1]/span[1]/table[1]/tbody[1]/tr[5]/td[6]</t>
  </si>
  <si>
    <t>//html/body/app-root[1]/div[1]/div[1]/app-quote-stepper[1]/div[1]/div[2]/form[1]/mat-horizontal-stepper[1]/div[1]/div[2]/div[3]/div[1]/mat-card[1]/mat-card-content[1]/app-quote-summary[1]/summary-partial[1]/div[5]/div[2]/div[1]/span[1]/table[1]/tbody[1]/tr[6]/td[1]</t>
  </si>
  <si>
    <t>//html/body/app-root[1]/div[1]/div[1]/app-quote-stepper[1]/div[1]/div[2]/form[1]/mat-horizontal-stepper[1]/div[1]/div[2]/div[3]/div[1]/mat-card[1]/mat-card-content[1]/app-quote-summary[1]/summary-partial[1]/div[5]/div[2]/div[1]/span[1]/table[1]/tbody[1]/tr[6]/td[2]</t>
  </si>
  <si>
    <t>//html/body/app-root[1]/div[1]/div[1]/app-quote-stepper[1]/div[1]/div[2]/form[1]/mat-horizontal-stepper[1]/div[1]/div[2]/div[3]/div[1]/mat-card[1]/mat-card-content[1]/app-quote-summary[1]/summary-partial[1]/div[5]/div[2]/div[1]/span[1]/table[1]/tbody[1]/tr[6]/td[3]</t>
  </si>
  <si>
    <t>//html/body/app-root[1]/div[1]/div[1]/app-quote-stepper[1]/div[1]/div[2]/form[1]/mat-horizontal-stepper[1]/div[1]/div[2]/div[3]/div[1]/mat-card[1]/mat-card-content[1]/app-quote-summary[1]/summary-partial[1]/div[5]/div[2]/div[1]/span[1]/table[1]/tbody[1]/tr[6]/td[4]</t>
  </si>
  <si>
    <t>//html/body/app-root[1]/div[1]/div[1]/app-quote-stepper[1]/div[1]/div[2]/form[1]/mat-horizontal-stepper[1]/div[1]/div[2]/div[3]/div[1]/mat-card[1]/mat-card-content[1]/app-quote-summary[1]/summary-partial[1]/div[5]/div[2]/div[1]/span[1]/table[1]/tbody[1]/tr[6]/td[5]</t>
  </si>
  <si>
    <t>//html/body/app-root[1]/div[1]/div[1]/app-quote-stepper[1]/div[1]/div[2]/form[1]/mat-horizontal-stepper[1]/div[1]/div[2]/div[3]/div[1]/mat-card[1]/mat-card-content[1]/app-quote-summary[1]/summary-partial[1]/div[5]/div[2]/div[1]/span[1]/table[1]/tbody[1]/tr[6]/td[6]</t>
  </si>
  <si>
    <t>//html/body/app-root[1]/div[1]/div[1]/app-quote-stepper[1]/div[1]/div[2]/form[1]/mat-horizontal-stepper[1]/div[1]/div[2]/div[3]/div[1]/mat-card[1]/mat-card-content[1]/app-quote-summary[1]/summary-partial[1]/div[5]/div[2]/div[1]/span[1]/table[1]/tbody[1]/tr[7]/td[1]</t>
  </si>
  <si>
    <t>//html/body/app-root[1]/div[1]/div[1]/app-quote-stepper[1]/div[1]/div[2]/form[1]/mat-horizontal-stepper[1]/div[1]/div[2]/div[3]/div[1]/mat-card[1]/mat-card-content[1]/app-quote-summary[1]/summary-partial[1]/div[5]/div[2]/div[1]/span[1]/table[1]/tbody[1]/tr[7]/td[2]</t>
  </si>
  <si>
    <t>//html/body/app-root[1]/div[1]/div[1]/app-quote-stepper[1]/div[1]/div[2]/form[1]/mat-horizontal-stepper[1]/div[1]/div[2]/div[3]/div[1]/mat-card[1]/mat-card-content[1]/app-quote-summary[1]/summary-partial[1]/div[5]/div[2]/div[1]/span[1]/table[1]/tbody[1]/tr[7]/td[3]</t>
  </si>
  <si>
    <t>//html/body/app-root[1]/div[1]/div[1]/app-quote-stepper[1]/div[1]/div[2]/form[1]/mat-horizontal-stepper[1]/div[1]/div[2]/div[3]/div[1]/mat-card[1]/mat-card-content[1]/app-quote-summary[1]/summary-partial[1]/div[5]/div[2]/div[1]/span[1]/table[1]/tbody[1]/tr[7]/td[4]</t>
  </si>
  <si>
    <t>//html/body/app-root[1]/div[1]/div[1]/app-quote-stepper[1]/div[1]/div[2]/form[1]/mat-horizontal-stepper[1]/div[1]/div[2]/div[3]/div[1]/mat-card[1]/mat-card-content[1]/app-quote-summary[1]/summary-partial[1]/div[5]/div[2]/div[1]/span[1]/table[1]/tbody[1]/tr[7]/td[5]</t>
  </si>
  <si>
    <t>//html/body/app-root[1]/div[1]/div[1]/app-quote-stepper[1]/div[1]/div[2]/form[1]/mat-horizontal-stepper[1]/div[1]/div[2]/div[3]/div[1]/mat-card[1]/mat-card-content[1]/app-quote-summary[1]/summary-partial[1]/div[5]/div[2]/div[1]/span[1]/table[1]/tbody[1]/tr[7]/td[6]</t>
  </si>
  <si>
    <t>//html/body/app-root[1]/div[1]/div[1]/app-quote-stepper[1]/div[1]/div[2]/form[1]/mat-horizontal-stepper[1]/div[1]/div[2]/div[3]/div[1]/mat-card[1]/mat-card-content[1]/app-quote-summary[1]/summary-partial[1]/div[5]/div[2]/div[1]/span[1]/table[1]/tbody[1]/tr[8]/td[1]</t>
  </si>
  <si>
    <t>//html/body/app-root[1]/div[1]/div[1]/app-quote-stepper[1]/div[1]/div[2]/form[1]/mat-horizontal-stepper[1]/div[1]/div[2]/div[3]/div[1]/mat-card[1]/mat-card-content[1]/app-quote-summary[1]/summary-partial[1]/div[5]/div[2]/div[1]/span[1]/table[1]/tbody[1]/tr[8]/td[2]</t>
  </si>
  <si>
    <t>//html/body/app-root[1]/div[1]/div[1]/app-quote-stepper[1]/div[1]/div[2]/form[1]/mat-horizontal-stepper[1]/div[1]/div[2]/div[3]/div[1]/mat-card[1]/mat-card-content[1]/app-quote-summary[1]/summary-partial[1]/div[5]/div[2]/div[1]/span[1]/table[1]/tbody[1]/tr[8]/td[3]</t>
  </si>
  <si>
    <t>//html/body/app-root[1]/div[1]/div[1]/app-quote-stepper[1]/div[1]/div[2]/form[1]/mat-horizontal-stepper[1]/div[1]/div[2]/div[3]/div[1]/mat-card[1]/mat-card-content[1]/app-quote-summary[1]/summary-partial[1]/div[5]/div[2]/div[1]/span[1]/table[1]/tbody[1]/tr[8]/td[4]</t>
  </si>
  <si>
    <t>//html/body/app-root[1]/div[1]/div[1]/app-quote-stepper[1]/div[1]/div[2]/form[1]/mat-horizontal-stepper[1]/div[1]/div[2]/div[3]/div[1]/mat-card[1]/mat-card-content[1]/app-quote-summary[1]/summary-partial[1]/div[5]/div[2]/div[1]/span[1]/table[1]/tbody[1]/tr[8]/td[5]</t>
  </si>
  <si>
    <t>//html/body/app-root[1]/div[1]/div[1]/app-quote-stepper[1]/div[1]/div[2]/form[1]/mat-horizontal-stepper[1]/div[1]/div[2]/div[3]/div[1]/mat-card[1]/mat-card-content[1]/app-quote-summary[1]/summary-partial[1]/div[5]/div[2]/div[1]/span[1]/table[1]/tbody[1]/tr[8]/td[6]</t>
  </si>
  <si>
    <t>//html/body/app-root[1]/div[1]/div[1]/app-quote-stepper[1]/div[1]/div[2]/form[1]/mat-horizontal-stepper[1]/div[1]/div[2]/div[3]/div[1]/mat-card[1]/mat-card-content[1]/app-quote-summary[1]/summary-partial[1]/div[5]/div[2]/div[1]/span[1]/table[1]/tbody[1]/tr[9]/td[1]</t>
  </si>
  <si>
    <t>//html/body/app-root[1]/div[1]/div[1]/app-quote-stepper[1]/div[1]/div[2]/form[1]/mat-horizontal-stepper[1]/div[1]/div[2]/div[3]/div[1]/mat-card[1]/mat-card-content[1]/app-quote-summary[1]/summary-partial[1]/div[5]/div[2]/div[1]/span[1]/table[1]/tbody[1]/tr[9]/td[2]</t>
  </si>
  <si>
    <t>//html/body/app-root[1]/div[1]/div[1]/app-quote-stepper[1]/div[1]/div[2]/form[1]/mat-horizontal-stepper[1]/div[1]/div[2]/div[3]/div[1]/mat-card[1]/mat-card-content[1]/app-quote-summary[1]/summary-partial[1]/div[5]/div[2]/div[1]/span[1]/table[1]/tbody[1]/tr[9]/td[3]</t>
  </si>
  <si>
    <t>//html/body/app-root[1]/div[1]/div[1]/app-quote-stepper[1]/div[1]/div[2]/form[1]/mat-horizontal-stepper[1]/div[1]/div[2]/div[3]/div[1]/mat-card[1]/mat-card-content[1]/app-quote-summary[1]/summary-partial[1]/div[5]/div[2]/div[1]/span[1]/table[1]/tbody[1]/tr[9]/td[4]</t>
  </si>
  <si>
    <t>//html/body/app-root[1]/div[1]/div[1]/app-quote-stepper[1]/div[1]/div[2]/form[1]/mat-horizontal-stepper[1]/div[1]/div[2]/div[3]/div[1]/mat-card[1]/mat-card-content[1]/app-quote-summary[1]/summary-partial[1]/div[5]/div[2]/div[1]/span[1]/table[1]/tbody[1]/tr[9]/td[5]</t>
  </si>
  <si>
    <t>//html/body/app-root[1]/div[1]/div[1]/app-quote-stepper[1]/div[1]/div[2]/form[1]/mat-horizontal-stepper[1]/div[1]/div[2]/div[3]/div[1]/mat-card[1]/mat-card-content[1]/app-quote-summary[1]/summary-partial[1]/div[5]/div[2]/div[1]/span[1]/table[1]/tbody[1]/tr[9]/td[6]</t>
  </si>
  <si>
    <t>//html/body/app-root[1]/div[1]/div[1]/app-quote-stepper[1]/div[1]/div[2]/form[1]/mat-horizontal-stepper[1]/div[1]/div[2]/div[3]/div[1]/mat-card[1]/mat-card-content[1]/app-quote-summary[1]/summary-partial[1]/div[5]/div[2]/div[1]/span[1]/table[1]/tbody[1]/tr[10]/td[1]</t>
  </si>
  <si>
    <t>//html/body/app-root[1]/div[1]/div[1]/app-quote-stepper[1]/div[1]/div[2]/form[1]/mat-horizontal-stepper[1]/div[1]/div[2]/div[3]/div[1]/mat-card[1]/mat-card-content[1]/app-quote-summary[1]/summary-partial[1]/div[5]/div[2]/div[1]/span[1]/table[1]/tbody[1]/tr[10]/td[2]</t>
  </si>
  <si>
    <t>//html/body/app-root[1]/div[1]/div[1]/app-quote-stepper[1]/div[1]/div[2]/form[1]/mat-horizontal-stepper[1]/div[1]/div[2]/div[3]/div[1]/mat-card[1]/mat-card-content[1]/app-quote-summary[1]/summary-partial[1]/div[5]/div[2]/div[1]/span[1]/table[1]/tbody[1]/tr[10]/td[3]</t>
  </si>
  <si>
    <t>//html/body/app-root[1]/div[1]/div[1]/app-quote-stepper[1]/div[1]/div[2]/form[1]/mat-horizontal-stepper[1]/div[1]/div[2]/div[3]/div[1]/mat-card[1]/mat-card-content[1]/app-quote-summary[1]/summary-partial[1]/div[5]/div[2]/div[1]/span[1]/table[1]/tbody[1]/tr[10]/td[4]</t>
  </si>
  <si>
    <t>//html/body/app-root[1]/div[1]/div[1]/app-quote-stepper[1]/div[1]/div[2]/form[1]/mat-horizontal-stepper[1]/div[1]/div[2]/div[3]/div[1]/mat-card[1]/mat-card-content[1]/app-quote-summary[1]/summary-partial[1]/div[5]/div[2]/div[1]/span[1]/table[1]/tbody[1]/tr[10]/td[5]</t>
  </si>
  <si>
    <t>//html/body/app-root[1]/div[1]/div[1]/app-quote-stepper[1]/div[1]/div[2]/form[1]/mat-horizontal-stepper[1]/div[1]/div[2]/div[3]/div[1]/mat-card[1]/mat-card-content[1]/app-quote-summary[1]/summary-partial[1]/div[5]/div[2]/div[1]/span[1]/table[1]/tbody[1]/tr[10]/td[6]</t>
  </si>
  <si>
    <t>//html/body/app-root[1]/div[1]/div[1]/app-quote-stepper[1]/div[1]/div[2]/form[1]/mat-horizontal-stepper[1]/div[1]/div[2]/div[3]/div[1]/mat-card[1]/mat-card-content[1]/app-quote-summary[1]/summary-partial[1]/div[5]/div[2]/div[1]/span[1]/table[1]/tbody[1]/tr[11]/td[1]</t>
  </si>
  <si>
    <t>//html/body/app-root[1]/div[1]/div[1]/app-quote-stepper[1]/div[1]/div[2]/form[1]/mat-horizontal-stepper[1]/div[1]/div[2]/div[3]/div[1]/mat-card[1]/mat-card-content[1]/app-quote-summary[1]/summary-partial[1]/div[5]/div[2]/div[1]/span[1]/table[1]/tbody[1]/tr[11]/td[2]</t>
  </si>
  <si>
    <t>//html/body/app-root[1]/div[1]/div[1]/app-quote-stepper[1]/div[1]/div[2]/form[1]/mat-horizontal-stepper[1]/div[1]/div[2]/div[3]/div[1]/mat-card[1]/mat-card-content[1]/app-quote-summary[1]/summary-partial[1]/div[5]/div[2]/div[1]/span[1]/table[1]/tbody[1]/tr[11]/td[3]</t>
  </si>
  <si>
    <t>//html/body/app-root[1]/div[1]/div[1]/app-quote-stepper[1]/div[1]/div[2]/form[1]/mat-horizontal-stepper[1]/div[1]/div[2]/div[3]/div[1]/mat-card[1]/mat-card-content[1]/app-quote-summary[1]/summary-partial[1]/div[5]/div[2]/div[1]/span[1]/table[1]/tbody[1]/tr[11]/td[4]</t>
  </si>
  <si>
    <t>//html/body/app-root[1]/div[1]/div[1]/app-quote-stepper[1]/div[1]/div[2]/form[1]/mat-horizontal-stepper[1]/div[1]/div[2]/div[3]/div[1]/mat-card[1]/mat-card-content[1]/app-quote-summary[1]/summary-partial[1]/div[5]/div[2]/div[1]/span[1]/table[1]/tbody[1]/tr[11]/td[5]</t>
  </si>
  <si>
    <t>//html/body/app-root[1]/div[1]/div[1]/app-quote-stepper[1]/div[1]/div[2]/form[1]/mat-horizontal-stepper[1]/div[1]/div[2]/div[3]/div[1]/mat-card[1]/mat-card-content[1]/app-quote-summary[1]/summary-partial[1]/div[5]/div[2]/div[1]/span[1]/table[1]/tbody[1]/tr[11]/td[6]</t>
  </si>
  <si>
    <t>//html/body/app-root[1]/div[1]/div[1]/app-quote-stepper[1]/div[1]/div[2]/form[1]/mat-horizontal-stepper[1]/div[1]/div[2]/div[3]/div[1]/mat-card[1]/mat-card-content[1]/app-quote-summary[1]/summary-partial[1]/div[5]/div[2]/div[1]/span[1]/table[1]/tbody[1]/tr[12]/td[1]</t>
  </si>
  <si>
    <t>//html/body/app-root[1]/div[1]/div[1]/app-quote-stepper[1]/div[1]/div[2]/form[1]/mat-horizontal-stepper[1]/div[1]/div[2]/div[3]/div[1]/mat-card[1]/mat-card-content[1]/app-quote-summary[1]/summary-partial[1]/div[5]/div[2]/div[1]/span[1]/table[1]/tbody[1]/tr[12]/td[2]</t>
  </si>
  <si>
    <t>//html/body/app-root[1]/div[1]/div[1]/app-quote-stepper[1]/div[1]/div[2]/form[1]/mat-horizontal-stepper[1]/div[1]/div[2]/div[3]/div[1]/mat-card[1]/mat-card-content[1]/app-quote-summary[1]/summary-partial[1]/div[5]/div[2]/div[1]/span[1]/table[1]/tbody[1]/tr[12]/td[3]</t>
  </si>
  <si>
    <t>//html/body/app-root[1]/div[1]/div[1]/app-quote-stepper[1]/div[1]/div[2]/form[1]/mat-horizontal-stepper[1]/div[1]/div[2]/div[3]/div[1]/mat-card[1]/mat-card-content[1]/app-quote-summary[1]/summary-partial[1]/div[5]/div[2]/div[1]/span[1]/table[1]/tbody[1]/tr[12]/td[4]</t>
  </si>
  <si>
    <t>//html/body/app-root[1]/div[1]/div[1]/app-quote-stepper[1]/div[1]/div[2]/form[1]/mat-horizontal-stepper[1]/div[1]/div[2]/div[3]/div[1]/mat-card[1]/mat-card-content[1]/app-quote-summary[1]/summary-partial[1]/div[5]/div[2]/div[1]/span[1]/table[1]/tbody[1]/tr[12]/td[5]</t>
  </si>
  <si>
    <t>//html/body/app-root[1]/div[1]/div[1]/app-quote-stepper[1]/div[1]/div[2]/form[1]/mat-horizontal-stepper[1]/div[1]/div[2]/div[3]/div[1]/mat-card[1]/mat-card-content[1]/app-quote-summary[1]/summary-partial[1]/div[5]/div[2]/div[1]/span[1]/table[1]/tbody[1]/tr[12]/td[6]</t>
  </si>
  <si>
    <t>//html/body/app-root[1]/div[1]/div[1]/app-quote-stepper[1]/div[1]/div[2]/form[1]/mat-horizontal-stepper[1]/div[1]/div[2]/div[3]/div[1]/mat-card[1]/mat-card-content[1]/app-quote-summary[1]/summary-partial[1]/div[5]/div[2]/div[1]/span[1]/table[1]/tbody[1]/tr[13]/td[1]</t>
  </si>
  <si>
    <t>//html/body/app-root[1]/div[1]/div[1]/app-quote-stepper[1]/div[1]/div[2]/form[1]/mat-horizontal-stepper[1]/div[1]/div[2]/div[3]/div[1]/mat-card[1]/mat-card-content[1]/app-quote-summary[1]/summary-partial[1]/div[5]/div[2]/div[1]/span[1]/table[1]/tbody[1]/tr[13]/td[2]</t>
  </si>
  <si>
    <t>//html/body/app-root[1]/div[1]/div[1]/app-quote-stepper[1]/div[1]/div[2]/form[1]/mat-horizontal-stepper[1]/div[1]/div[2]/div[3]/div[1]/mat-card[1]/mat-card-content[1]/app-quote-summary[1]/summary-partial[1]/div[5]/div[2]/div[1]/span[1]/table[1]/tbody[1]/tr[13]/td[3]</t>
  </si>
  <si>
    <t>//html/body/app-root[1]/div[1]/div[1]/app-quote-stepper[1]/div[1]/div[2]/form[1]/mat-horizontal-stepper[1]/div[1]/div[2]/div[3]/div[1]/mat-card[1]/mat-card-content[1]/app-quote-summary[1]/summary-partial[1]/div[5]/div[2]/div[1]/span[1]/table[1]/tbody[1]/tr[13]/td[4]</t>
  </si>
  <si>
    <t>//html/body/app-root[1]/div[1]/div[1]/app-quote-stepper[1]/div[1]/div[2]/form[1]/mat-horizontal-stepper[1]/div[1]/div[2]/div[3]/div[1]/mat-card[1]/mat-card-content[1]/app-quote-summary[1]/summary-partial[1]/div[5]/div[2]/div[1]/span[1]/table[1]/tbody[1]/tr[13]/td[5]</t>
  </si>
  <si>
    <t>//html/body/app-root[1]/div[1]/div[1]/app-quote-stepper[1]/div[1]/div[2]/form[1]/mat-horizontal-stepper[1]/div[1]/div[2]/div[3]/div[1]/mat-card[1]/mat-card-content[1]/app-quote-summary[1]/summary-partial[1]/div[5]/div[2]/div[1]/span[1]/table[1]/tbody[1]/tr[13]/td[6]</t>
  </si>
  <si>
    <t>//html/body/app-root[1]/div[1]/div[1]/app-quote-stepper[1]/div[1]/div[2]/form[1]/mat-horizontal-stepper[1]/div[1]/div[2]/div[3]/div[1]/mat-card[1]/mat-card-content[1]/app-quote-summary[1]/summary-partial[1]/div[5]/div[2]/div[1]/span[1]/table[1]/tbody[1]/tr[14]/td[1]</t>
  </si>
  <si>
    <t>//html/body/app-root[1]/div[1]/div[1]/app-quote-stepper[1]/div[1]/div[2]/form[1]/mat-horizontal-stepper[1]/div[1]/div[2]/div[3]/div[1]/mat-card[1]/mat-card-content[1]/app-quote-summary[1]/summary-partial[1]/div[5]/div[2]/div[1]/span[1]/table[1]/tbody[1]/tr[14]/td[2]</t>
  </si>
  <si>
    <t>//html/body/app-root[1]/div[1]/div[1]/app-quote-stepper[1]/div[1]/div[2]/form[1]/mat-horizontal-stepper[1]/div[1]/div[2]/div[3]/div[1]/mat-card[1]/mat-card-content[1]/app-quote-summary[1]/summary-partial[1]/div[5]/div[2]/div[1]/span[1]/table[1]/tbody[1]/tr[14]/td[3]</t>
  </si>
  <si>
    <t>//html/body/app-root[1]/div[1]/div[1]/app-quote-stepper[1]/div[1]/div[2]/form[1]/mat-horizontal-stepper[1]/div[1]/div[2]/div[3]/div[1]/mat-card[1]/mat-card-content[1]/app-quote-summary[1]/summary-partial[1]/div[5]/div[2]/div[1]/span[1]/table[1]/tbody[1]/tr[14]/td[4]</t>
  </si>
  <si>
    <t>//html/body/app-root[1]/div[1]/div[1]/app-quote-stepper[1]/div[1]/div[2]/form[1]/mat-horizontal-stepper[1]/div[1]/div[2]/div[3]/div[1]/mat-card[1]/mat-card-content[1]/app-quote-summary[1]/summary-partial[1]/div[5]/div[2]/div[1]/span[1]/table[1]/tbody[1]/tr[14]/td[5]</t>
  </si>
  <si>
    <t>//html/body/app-root[1]/div[1]/div[1]/app-quote-stepper[1]/div[1]/div[2]/form[1]/mat-horizontal-stepper[1]/div[1]/div[2]/div[3]/div[1]/mat-card[1]/mat-card-content[1]/app-quote-summary[1]/summary-partial[1]/div[5]/div[2]/div[1]/span[1]/table[1]/tbody[1]/tr[14]/td[6]</t>
  </si>
  <si>
    <t>//html/body/app-root[1]/div[1]/div[1]/app-quote-stepper[1]/div[1]/div[2]/form[1]/mat-horizontal-stepper[1]/div[1]/div[2]/div[3]/div[1]/mat-card[1]/mat-card-content[1]/app-quote-summary[1]/summary-partial[1]/div[5]/div[2]/div[1]/span[1]/table[1]/tbody[1]/tr[15]/td[1]</t>
  </si>
  <si>
    <t>//html/body/app-root[1]/div[1]/div[1]/app-quote-stepper[1]/div[1]/div[2]/form[1]/mat-horizontal-stepper[1]/div[1]/div[2]/div[3]/div[1]/mat-card[1]/mat-card-content[1]/app-quote-summary[1]/summary-partial[1]/div[5]/div[2]/div[1]/span[1]/table[1]/tbody[1]/tr[15]/td[2]</t>
  </si>
  <si>
    <t>//html/body/app-root[1]/div[1]/div[1]/app-quote-stepper[1]/div[1]/div[2]/form[1]/mat-horizontal-stepper[1]/div[1]/div[2]/div[3]/div[1]/mat-card[1]/mat-card-content[1]/app-quote-summary[1]/summary-partial[1]/div[5]/div[2]/div[1]/span[1]/table[1]/tbody[1]/tr[15]/td[3]</t>
  </si>
  <si>
    <t>//html/body/app-root[1]/div[1]/div[1]/app-quote-stepper[1]/div[1]/div[2]/form[1]/mat-horizontal-stepper[1]/div[1]/div[2]/div[3]/div[1]/mat-card[1]/mat-card-content[1]/app-quote-summary[1]/summary-partial[1]/div[5]/div[2]/div[1]/span[1]/table[1]/tbody[1]/tr[15]/td[4]</t>
  </si>
  <si>
    <t>//html/body/app-root[1]/div[1]/div[1]/app-quote-stepper[1]/div[1]/div[2]/form[1]/mat-horizontal-stepper[1]/div[1]/div[2]/div[3]/div[1]/mat-card[1]/mat-card-content[1]/app-quote-summary[1]/summary-partial[1]/div[5]/div[2]/div[1]/span[1]/table[1]/tbody[1]/tr[15]/td[5]</t>
  </si>
  <si>
    <t>//html/body/app-root[1]/div[1]/div[1]/app-quote-stepper[1]/div[1]/div[2]/form[1]/mat-horizontal-stepper[1]/div[1]/div[2]/div[3]/div[1]/mat-card[1]/mat-card-content[1]/app-quote-summary[1]/summary-partial[1]/div[5]/div[2]/div[1]/span[1]/table[1]/tbody[1]/tr[15]/td[6]</t>
  </si>
  <si>
    <t>//html/body/app-root[1]/div[1]/div[1]/app-quote-stepper[1]/div[1]/div[2]/form[1]/mat-horizontal-stepper[1]/div[1]/div[2]/div[3]/div[1]/mat-card[1]/mat-card-content[1]/app-quote-summary[1]/summary-partial[1]/div[5]/div[2]/div[1]/span[1]/table[1]/tbody[1]/tr[16]/td[1]</t>
  </si>
  <si>
    <t>//html/body/app-root[1]/div[1]/div[1]/app-quote-stepper[1]/div[1]/div[2]/form[1]/mat-horizontal-stepper[1]/div[1]/div[2]/div[3]/div[1]/mat-card[1]/mat-card-content[1]/app-quote-summary[1]/summary-partial[1]/div[5]/div[2]/div[1]/span[1]/table[1]/tbody[1]/tr[16]/td[2]</t>
  </si>
  <si>
    <t>//html/body/app-root[1]/div[1]/div[1]/app-quote-stepper[1]/div[1]/div[2]/form[1]/mat-horizontal-stepper[1]/div[1]/div[2]/div[3]/div[1]/mat-card[1]/mat-card-content[1]/app-quote-summary[1]/summary-partial[1]/div[5]/div[2]/div[1]/span[1]/table[1]/tbody[1]/tr[16]/td[3]</t>
  </si>
  <si>
    <t>//html/body/app-root[1]/div[1]/div[1]/app-quote-stepper[1]/div[1]/div[2]/form[1]/mat-horizontal-stepper[1]/div[1]/div[2]/div[3]/div[1]/mat-card[1]/mat-card-content[1]/app-quote-summary[1]/summary-partial[1]/div[5]/div[2]/div[1]/span[1]/table[1]/tbody[1]/tr[16]/td[4]</t>
  </si>
  <si>
    <t>//html/body/app-root[1]/div[1]/div[1]/app-quote-stepper[1]/div[1]/div[2]/form[1]/mat-horizontal-stepper[1]/div[1]/div[2]/div[3]/div[1]/mat-card[1]/mat-card-content[1]/app-quote-summary[1]/summary-partial[1]/div[5]/div[2]/div[1]/span[1]/table[1]/tbody[1]/tr[16]/td[5]</t>
  </si>
  <si>
    <t>//html/body/app-root[1]/div[1]/div[1]/app-quote-stepper[1]/div[1]/div[2]/form[1]/mat-horizontal-stepper[1]/div[1]/div[2]/div[3]/div[1]/mat-card[1]/mat-card-content[1]/app-quote-summary[1]/summary-partial[1]/div[5]/div[2]/div[1]/span[1]/table[1]/tbody[1]/tr[16]/td[6]</t>
  </si>
  <si>
    <t>//html/body/app-root[1]/div[1]/div[1]/app-quote-stepper[1]/div[1]/div[2]/form[1]/mat-horizontal-stepper[1]/div[1]/div[2]/div[3]/div[1]/mat-card[1]/mat-card-content[1]/app-quote-summary[1]/summary-partial[1]/div[5]/div[2]/div[1]/span[1]/table[1]/tbody[1]/tr[17]/td[1]</t>
  </si>
  <si>
    <t>//html/body/app-root[1]/div[1]/div[1]/app-quote-stepper[1]/div[1]/div[2]/form[1]/mat-horizontal-stepper[1]/div[1]/div[2]/div[3]/div[1]/mat-card[1]/mat-card-content[1]/app-quote-summary[1]/summary-partial[1]/div[5]/div[2]/div[1]/span[1]/table[1]/tbody[1]/tr[17]/td[2]</t>
  </si>
  <si>
    <t>//html/body/app-root[1]/div[1]/div[1]/app-quote-stepper[1]/div[1]/div[2]/form[1]/mat-horizontal-stepper[1]/div[1]/div[2]/div[3]/div[1]/mat-card[1]/mat-card-content[1]/app-quote-summary[1]/summary-partial[1]/div[5]/div[2]/div[1]/span[1]/table[1]/tbody[1]/tr[17]/td[3]</t>
  </si>
  <si>
    <t>//html/body/app-root[1]/div[1]/div[1]/app-quote-stepper[1]/div[1]/div[2]/form[1]/mat-horizontal-stepper[1]/div[1]/div[2]/div[3]/div[1]/mat-card[1]/mat-card-content[1]/app-quote-summary[1]/summary-partial[1]/div[5]/div[2]/div[1]/span[1]/table[1]/tbody[1]/tr[17]/td[4]</t>
  </si>
  <si>
    <t>//html/body/app-root[1]/div[1]/div[1]/app-quote-stepper[1]/div[1]/div[2]/form[1]/mat-horizontal-stepper[1]/div[1]/div[2]/div[3]/div[1]/mat-card[1]/mat-card-content[1]/app-quote-summary[1]/summary-partial[1]/div[5]/div[2]/div[1]/span[1]/table[1]/tbody[1]/tr[17]/td[5]</t>
  </si>
  <si>
    <t>Click on  C145</t>
  </si>
  <si>
    <t>//html/body/app-root[1]/div[1]/div[1]/app-quote-stepper[1]/div[1]/div[2]/form[1]/mat-horizontal-stepper[1]/div[1]/div[2]/div[3]/div[1]/mat-card[1]/mat-card-content[1]/app-quote-summary[1]/summary-partial[1]/div[5]/div[2]/div[1]/span[1]/table[1]/tbody[1]/tr[17]/td[6]</t>
  </si>
  <si>
    <t>//html/body/app-root[1]/div[1]/div[1]/app-quote-stepper[1]/div[1]/div[2]/form[1]/mat-horizontal-stepper[1]/div[1]/div[2]/div[3]/div[1]/mat-card[1]/mat-card-content[1]/app-quote-summary[1]/summary-partial[1]/div[5]/div[2]/div[1]/span[1]/table[1]/tbody[1]/tr[18]/td[1]</t>
  </si>
  <si>
    <t>//html/body/app-root[1]/div[1]/div[1]/app-quote-stepper[1]/div[1]/div[2]/form[1]/mat-horizontal-stepper[1]/div[1]/div[2]/div[3]/div[1]/mat-card[1]/mat-card-content[1]/app-quote-summary[1]/summary-partial[1]/div[5]/div[2]/div[1]/span[1]/table[1]/tbody[1]/tr[18]/td[2]</t>
  </si>
  <si>
    <t>//html/body/app-root[1]/div[1]/div[1]/app-quote-stepper[1]/div[1]/div[2]/form[1]/mat-horizontal-stepper[1]/div[1]/div[2]/div[3]/div[1]/mat-card[1]/mat-card-content[1]/app-quote-summary[1]/summary-partial[1]/div[5]/div[2]/div[1]/span[1]/table[1]/tbody[1]/tr[18]/td[3]</t>
  </si>
  <si>
    <t>//html/body/app-root[1]/div[1]/div[1]/app-quote-stepper[1]/div[1]/div[2]/form[1]/mat-horizontal-stepper[1]/div[1]/div[2]/div[3]/div[1]/mat-card[1]/mat-card-content[1]/app-quote-summary[1]/summary-partial[1]/div[5]/div[2]/div[1]/span[1]/table[1]/tbody[1]/tr[18]/td[4]</t>
  </si>
  <si>
    <t>//html/body/app-root[1]/div[1]/div[1]/app-quote-stepper[1]/div[1]/div[2]/form[1]/mat-horizontal-stepper[1]/div[1]/div[2]/div[3]/div[1]/mat-card[1]/mat-card-content[1]/app-quote-summary[1]/summary-partial[1]/div[5]/div[2]/div[1]/span[1]/table[1]/tbody[1]/tr[18]/td[5]</t>
  </si>
  <si>
    <t>//html/body/app-root[1]/div[1]/div[1]/app-quote-stepper[1]/div[1]/div[2]/form[1]/mat-horizontal-stepper[1]/div[1]/div[2]/div[3]/div[1]/mat-card[1]/mat-card-content[1]/app-quote-summary[1]/summary-partial[1]/div[5]/div[2]/div[1]/span[1]/table[1]/tbody[1]/tr[18]/td[6]</t>
  </si>
  <si>
    <t>//html/body/app-root[1]/div[1]/div[1]/app-quote-stepper[1]/div[1]/div[2]/form[1]/mat-horizontal-stepper[1]/div[1]/div[2]/div[3]/div[1]/mat-card[1]/mat-card-content[1]/app-quote-summary[1]/summary-partial[1]/div[5]/div[2]/div[1]/span[1]/table[1]/tbody[1]/tr[19]/td[1]</t>
  </si>
  <si>
    <t>//html/body/app-root[1]/div[1]/div[1]/app-quote-stepper[1]/div[1]/div[2]/form[1]/mat-horizontal-stepper[1]/div[1]/div[2]/div[3]/div[1]/mat-card[1]/mat-card-content[1]/app-quote-summary[1]/summary-partial[1]/div[5]/div[2]/div[1]/span[1]/table[1]/tbody[1]/tr[19]/td[2]</t>
  </si>
  <si>
    <t>//html/body/app-root[1]/div[1]/div[1]/app-quote-stepper[1]/div[1]/div[2]/form[1]/mat-horizontal-stepper[1]/div[1]/div[2]/div[3]/div[1]/mat-card[1]/mat-card-content[1]/app-quote-summary[1]/summary-partial[1]/div[5]/div[2]/div[1]/span[1]/table[1]/tbody[1]/tr[19]/td[3]</t>
  </si>
  <si>
    <t>//html/body/app-root[1]/div[1]/div[1]/app-quote-stepper[1]/div[1]/div[2]/form[1]/mat-horizontal-stepper[1]/div[1]/div[2]/div[3]/div[1]/mat-card[1]/mat-card-content[1]/app-quote-summary[1]/summary-partial[1]/div[5]/div[2]/div[1]/span[1]/table[1]/tbody[1]/tr[19]/td[4]</t>
  </si>
  <si>
    <t>//html/body/app-root[1]/div[1]/div[1]/app-quote-stepper[1]/div[1]/div[2]/form[1]/mat-horizontal-stepper[1]/div[1]/div[2]/div[3]/div[1]/mat-card[1]/mat-card-content[1]/app-quote-summary[1]/summary-partial[1]/div[5]/div[2]/div[1]/span[1]/table[1]/tbody[1]/tr[19]/td[5]</t>
  </si>
  <si>
    <t>//html/body/app-root[1]/div[1]/div[1]/app-quote-stepper[1]/div[1]/div[2]/form[1]/mat-horizontal-stepper[1]/div[1]/div[2]/div[3]/div[1]/mat-card[1]/mat-card-content[1]/app-quote-summary[1]/summary-partial[1]/div[5]/div[2]/div[1]/span[1]/table[1]/tbody[1]/tr[19]/td[6]</t>
  </si>
  <si>
    <t>//html/body/app-root[1]/div[1]/div[1]/app-quote-stepper[1]/div[1]/div[2]/form[1]/mat-horizontal-stepper[1]/div[1]/div[2]/div[3]/div[1]/mat-card[1]/mat-card-content[1]/app-quote-summary[1]/summary-partial[1]/div[5]/div[2]/div[1]/span[1]/table[1]/tbody[1]/tr[20]/td[1]</t>
  </si>
  <si>
    <t>//html/body/app-root[1]/div[1]/div[1]/app-quote-stepper[1]/div[1]/div[2]/form[1]/mat-horizontal-stepper[1]/div[1]/div[2]/div[3]/div[1]/mat-card[1]/mat-card-content[1]/app-quote-summary[1]/summary-partial[1]/div[5]/div[2]/div[1]/span[1]/table[1]/tbody[1]/tr[20]/td[2]</t>
  </si>
  <si>
    <t>//html/body/app-root[1]/div[1]/div[1]/app-quote-stepper[1]/div[1]/div[2]/form[1]/mat-horizontal-stepper[1]/div[1]/div[2]/div[3]/div[1]/mat-card[1]/mat-card-content[1]/app-quote-summary[1]/summary-partial[1]/div[5]/div[2]/div[1]/span[1]/table[1]/tbody[1]/tr[20]/td[3]</t>
  </si>
  <si>
    <t>//html/body/app-root[1]/div[1]/div[1]/app-quote-stepper[1]/div[1]/div[2]/form[1]/mat-horizontal-stepper[1]/div[1]/div[2]/div[3]/div[1]/mat-card[1]/mat-card-content[1]/app-quote-summary[1]/summary-partial[1]/div[5]/div[2]/div[1]/span[1]/table[1]/tbody[1]/tr[20]/td[4]</t>
  </si>
  <si>
    <t>//html/body/app-root[1]/div[1]/div[1]/app-quote-stepper[1]/div[1]/div[2]/form[1]/mat-horizontal-stepper[1]/div[1]/div[2]/div[3]/div[1]/mat-card[1]/mat-card-content[1]/app-quote-summary[1]/summary-partial[1]/div[5]/div[2]/div[1]/span[1]/table[1]/tbody[1]/tr[20]/td[5]</t>
  </si>
  <si>
    <t>//html/body/app-root[1]/div[1]/div[1]/app-quote-stepper[1]/div[1]/div[2]/form[1]/mat-horizontal-stepper[1]/div[1]/div[2]/div[3]/div[1]/mat-card[1]/mat-card-content[1]/app-quote-summary[1]/summary-partial[1]/div[5]/div[2]/div[1]/span[1]/table[1]/tbody[1]/tr[20]/td[6]</t>
  </si>
  <si>
    <t>//html/body/app-root[1]/div[1]/div[1]/app-quote-stepper[1]/div[1]/div[2]/form[1]/mat-horizontal-stepper[1]/div[1]/div[2]/div[3]/div[1]/mat-card[1]/mat-card-content[1]/app-quote-summary[1]/summary-partial[1]/div[5]/div[2]/div[1]/span[1]/table[1]/tbody[1]/tr[21]/td[1]</t>
  </si>
  <si>
    <t>//html/body/app-root[1]/div[1]/div[1]/app-quote-stepper[1]/div[1]/div[2]/form[1]/mat-horizontal-stepper[1]/div[1]/div[2]/div[3]/div[1]/mat-card[1]/mat-card-content[1]/app-quote-summary[1]/summary-partial[1]/div[5]/div[2]/div[1]/span[1]/table[1]/tbody[1]/tr[21]/td[2]</t>
  </si>
  <si>
    <t>//html/body/app-root[1]/div[1]/div[1]/app-quote-stepper[1]/div[1]/div[2]/form[1]/mat-horizontal-stepper[1]/div[1]/div[2]/div[3]/div[1]/mat-card[1]/mat-card-content[1]/app-quote-summary[1]/summary-partial[1]/div[5]/div[2]/div[1]/span[1]/table[1]/tbody[1]/tr[21]/td[3]</t>
  </si>
  <si>
    <t>//html/body/app-root[1]/div[1]/div[1]/app-quote-stepper[1]/div[1]/div[2]/form[1]/mat-horizontal-stepper[1]/div[1]/div[2]/div[3]/div[1]/mat-card[1]/mat-card-content[1]/app-quote-summary[1]/summary-partial[1]/div[5]/div[2]/div[1]/span[1]/table[1]/tbody[1]/tr[21]/td[4]</t>
  </si>
  <si>
    <t>//html/body/app-root[1]/div[1]/div[1]/app-quote-stepper[1]/div[1]/div[2]/form[1]/mat-horizontal-stepper[1]/div[1]/div[2]/div[3]/div[1]/mat-card[1]/mat-card-content[1]/app-quote-summary[1]/summary-partial[1]/div[5]/div[2]/div[1]/span[1]/table[1]/tbody[1]/tr[21]/td[5]</t>
  </si>
  <si>
    <t>//html/body/app-root[1]/div[1]/div[1]/app-quote-stepper[1]/div[1]/div[2]/form[1]/mat-horizontal-stepper[1]/div[1]/div[2]/div[3]/div[1]/mat-card[1]/mat-card-content[1]/app-quote-summary[1]/summary-partial[1]/div[5]/div[2]/div[1]/span[1]/table[1]/tbody[1]/tr[21]/td[6]</t>
  </si>
  <si>
    <t>//html/body/app-root[1]/div[1]/div[1]/app-quote-stepper[1]/div[1]/div[2]/form[1]/mat-horizontal-stepper[1]/div[1]/div[2]/div[3]/div[1]/mat-card[1]/mat-card-content[1]/app-quote-summary[1]/summary-partial[1]/div[5]/div[2]/div[1]/span[1]/table[1]/tbody[1]/tr[22]/td[1]</t>
  </si>
  <si>
    <t>//html/body/app-root[1]/div[1]/div[1]/app-quote-stepper[1]/div[1]/div[2]/form[1]/mat-horizontal-stepper[1]/div[1]/div[2]/div[3]/div[1]/mat-card[1]/mat-card-content[1]/app-quote-summary[1]/summary-partial[1]/div[5]/div[2]/div[1]/span[1]/table[1]/tbody[1]/tr[22]/td[2]</t>
  </si>
  <si>
    <t>//html/body/app-root[1]/div[1]/div[1]/app-quote-stepper[1]/div[1]/div[2]/form[1]/mat-horizontal-stepper[1]/div[1]/div[2]/div[3]/div[1]/mat-card[1]/mat-card-content[1]/app-quote-summary[1]/summary-partial[1]/div[5]/div[2]/div[1]/span[1]/table[1]/tbody[1]/tr[22]/td[3]</t>
  </si>
  <si>
    <t>//html/body/app-root[1]/div[1]/div[1]/app-quote-stepper[1]/div[1]/div[2]/form[1]/mat-horizontal-stepper[1]/div[1]/div[2]/div[3]/div[1]/mat-card[1]/mat-card-content[1]/app-quote-summary[1]/summary-partial[1]/div[5]/div[2]/div[1]/span[1]/table[1]/tbody[1]/tr[22]/td[4]</t>
  </si>
  <si>
    <t>//html/body/app-root[1]/div[1]/div[1]/app-quote-stepper[1]/div[1]/div[2]/form[1]/mat-horizontal-stepper[1]/div[1]/div[2]/div[3]/div[1]/mat-card[1]/mat-card-content[1]/app-quote-summary[1]/summary-partial[1]/div[5]/div[2]/div[1]/span[1]/table[1]/tbody[1]/tr[22]/td[5]</t>
  </si>
  <si>
    <t>//html/body/app-root[1]/div[1]/div[1]/app-quote-stepper[1]/div[1]/div[2]/form[1]/mat-horizontal-stepper[1]/div[1]/div[2]/div[3]/div[1]/mat-card[1]/mat-card-content[1]/app-quote-summary[1]/summary-partial[1]/div[5]/div[2]/div[1]/span[1]/table[1]/tbody[1]/tr[22]/td[6]</t>
  </si>
  <si>
    <t>//html/body/app-root[1]/div[1]/div[1]/app-quote-stepper[1]/div[1]/div[2]/form[1]/mat-horizontal-stepper[1]/div[1]/div[2]/div[3]/div[1]/mat-card[1]/mat-card-content[1]/app-quote-summary[1]/summary-partial[1]/div[5]/div[2]/div[1]/span[1]/table[1]/tbody[1]/tr[23]/td[1]</t>
  </si>
  <si>
    <t>//html/body/app-root[1]/div[1]/div[1]/app-quote-stepper[1]/div[1]/div[2]/form[1]/mat-horizontal-stepper[1]/div[1]/div[2]/div[3]/div[1]/mat-card[1]/mat-card-content[1]/app-quote-summary[1]/summary-partial[1]/div[5]/div[2]/div[1]/span[1]/table[1]/tbody[1]/tr[23]/td[2]</t>
  </si>
  <si>
    <t>//html/body/app-root[1]/div[1]/div[1]/app-quote-stepper[1]/div[1]/div[2]/form[1]/mat-horizontal-stepper[1]/div[1]/div[2]/div[3]/div[1]/mat-card[1]/mat-card-content[1]/app-quote-summary[1]/summary-partial[1]/div[5]/div[2]/div[1]/span[1]/table[1]/tbody[1]/tr[23]/td[3]</t>
  </si>
  <si>
    <t>//html/body/app-root[1]/div[1]/div[1]/app-quote-stepper[1]/div[1]/div[2]/form[1]/mat-horizontal-stepper[1]/div[1]/div[2]/div[3]/div[1]/mat-card[1]/mat-card-content[1]/app-quote-summary[1]/summary-partial[1]/div[5]/div[2]/div[1]/span[1]/table[1]/tbody[1]/tr[23]/td[4]</t>
  </si>
  <si>
    <t>//html/body/app-root[1]/div[1]/div[1]/app-quote-stepper[1]/div[1]/div[2]/form[1]/mat-horizontal-stepper[1]/div[1]/div[2]/div[3]/div[1]/mat-card[1]/mat-card-content[1]/app-quote-summary[1]/summary-partial[1]/div[5]/div[2]/div[1]/span[1]/table[1]/tbody[1]/tr[23]/td[5]</t>
  </si>
  <si>
    <t>//html/body/app-root[1]/div[1]/div[1]/app-quote-stepper[1]/div[1]/div[2]/form[1]/mat-horizontal-stepper[1]/div[1]/div[2]/div[3]/div[1]/mat-card[1]/mat-card-content[1]/app-quote-summary[1]/summary-partial[1]/div[5]/div[2]/div[1]/span[1]/table[1]/tbody[1]/tr[23]/td[6]</t>
  </si>
  <si>
    <t>//html/body/app-root[1]/div[1]/div[1]/app-quote-stepper[1]/div[1]/div[2]/form[1]/mat-horizontal-stepper[1]/div[1]/div[2]/div[3]/div[1]/mat-card[1]/mat-card-content[1]/app-quote-summary[1]/summary-partial[1]/div[5]/div[2]/div[1]/span[1]/table[1]/tbody[1]/tr[24]/td[1]</t>
  </si>
  <si>
    <t>//html/body/app-root[1]/div[1]/div[1]/app-quote-stepper[1]/div[1]/div[2]/form[1]/mat-horizontal-stepper[1]/div[1]/div[2]/div[3]/div[1]/mat-card[1]/mat-card-content[1]/app-quote-summary[1]/summary-partial[1]/div[5]/div[2]/div[1]/span[1]/table[1]/tbody[1]/tr[24]/td[2]</t>
  </si>
  <si>
    <t>//html/body/app-root[1]/div[1]/div[1]/app-quote-stepper[1]/div[1]/div[2]/form[1]/mat-horizontal-stepper[1]/div[1]/div[2]/div[3]/div[1]/mat-card[1]/mat-card-content[1]/app-quote-summary[1]/summary-partial[1]/div[5]/div[2]/div[1]/span[1]/table[1]/tbody[1]/tr[24]/td[3]</t>
  </si>
  <si>
    <t>//html/body/app-root[1]/div[1]/div[1]/app-quote-stepper[1]/div[1]/div[2]/form[1]/mat-horizontal-stepper[1]/div[1]/div[2]/div[3]/div[1]/mat-card[1]/mat-card-content[1]/app-quote-summary[1]/summary-partial[1]/div[5]/div[2]/div[1]/span[1]/table[1]/tbody[1]/tr[24]/td[4]</t>
  </si>
  <si>
    <t>//html/body/app-root[1]/div[1]/div[1]/app-quote-stepper[1]/div[1]/div[2]/form[1]/mat-horizontal-stepper[1]/div[1]/div[2]/div[3]/div[1]/mat-card[1]/mat-card-content[1]/app-quote-summary[1]/summary-partial[1]/div[5]/div[2]/div[1]/span[1]/table[1]/tbody[1]/tr[24]/td[5]</t>
  </si>
  <si>
    <t>//html/body/app-root[1]/div[1]/div[1]/app-quote-stepper[1]/div[1]/div[2]/form[1]/mat-horizontal-stepper[1]/div[1]/div[2]/div[3]/div[1]/mat-card[1]/mat-card-content[1]/app-quote-summary[1]/summary-partial[1]/div[5]/div[2]/div[1]/span[1]/table[1]/tbody[1]/tr[24]/td[6]</t>
  </si>
  <si>
    <t>//html/body/app-root[1]/div[1]/div[1]/app-quote-stepper[1]/div[1]/div[2]/form[1]/mat-horizontal-stepper[1]/div[1]/div[2]/div[3]/div[1]/mat-card[1]/mat-card-content[1]/app-quote-summary[1]/summary-partial[1]/div[5]/div[2]/div[1]/span[1]/table[1]/tbody[1]/tr[25]/td[1]</t>
  </si>
  <si>
    <t>//html/body/app-root[1]/div[1]/div[1]/app-quote-stepper[1]/div[1]/div[2]/form[1]/mat-horizontal-stepper[1]/div[1]/div[2]/div[3]/div[1]/mat-card[1]/mat-card-content[1]/app-quote-summary[1]/summary-partial[1]/div[5]/div[2]/div[1]/span[1]/table[1]/tbody[1]/tr[25]/td[2]</t>
  </si>
  <si>
    <t>//html/body/app-root[1]/div[1]/div[1]/app-quote-stepper[1]/div[1]/div[2]/form[1]/mat-horizontal-stepper[1]/div[1]/div[2]/div[3]/div[1]/mat-card[1]/mat-card-content[1]/app-quote-summary[1]/summary-partial[1]/div[5]/div[2]/div[1]/span[1]/table[1]/tbody[1]/tr[25]/td[3]</t>
  </si>
  <si>
    <t>//html/body/app-root[1]/div[1]/div[1]/app-quote-stepper[1]/div[1]/div[2]/form[1]/mat-horizontal-stepper[1]/div[1]/div[2]/div[3]/div[1]/mat-card[1]/mat-card-content[1]/app-quote-summary[1]/summary-partial[1]/div[5]/div[2]/div[1]/span[1]/table[1]/tbody[1]/tr[25]/td[4]</t>
  </si>
  <si>
    <t>//html/body/app-root[1]/div[1]/div[1]/app-quote-stepper[1]/div[1]/div[2]/form[1]/mat-horizontal-stepper[1]/div[1]/div[2]/div[3]/div[1]/mat-card[1]/mat-card-content[1]/app-quote-summary[1]/summary-partial[1]/div[5]/div[2]/div[1]/span[1]/table[1]/tbody[1]/tr[25]/td[5]</t>
  </si>
  <si>
    <t>//html/body/app-root[1]/div[1]/div[1]/app-quote-stepper[1]/div[1]/div[2]/form[1]/mat-horizontal-stepper[1]/div[1]/div[2]/div[3]/div[1]/mat-card[1]/mat-card-content[1]/app-quote-summary[1]/summary-partial[1]/div[5]/div[2]/div[1]/span[1]/table[1]/tbody[1]/tr[25]/td[6]</t>
  </si>
  <si>
    <t>//html/body/app-root[1]/div[1]/div[1]/app-quote-stepper[1]/div[1]/div[2]/form[1]/mat-horizontal-stepper[1]/div[1]/div[2]/div[3]/div[1]/mat-card[1]/mat-card-content[1]/app-quote-summary[1]/summary-partial[1]/div[5]/div[2]/div[1]/span[1]/table[1]/tbody[1]/tr[26]/td[1]</t>
  </si>
  <si>
    <t>//html/body/app-root[1]/div[1]/div[1]/app-quote-stepper[1]/div[1]/div[2]/form[1]/mat-horizontal-stepper[1]/div[1]/div[2]/div[3]/div[1]/mat-card[1]/mat-card-content[1]/app-quote-summary[1]/summary-partial[1]/div[5]/div[2]/div[1]/span[1]/table[1]/tbody[1]/tr[26]/td[2]</t>
  </si>
  <si>
    <t>//html/body/app-root[1]/div[1]/div[1]/app-quote-stepper[1]/div[1]/div[2]/form[1]/mat-horizontal-stepper[1]/div[1]/div[2]/div[3]/div[1]/mat-card[1]/mat-card-content[1]/app-quote-summary[1]/summary-partial[1]/div[5]/div[2]/div[1]/span[1]/table[1]/tbody[1]/tr[26]/td[3]</t>
  </si>
  <si>
    <t>//html/body/app-root[1]/div[1]/div[1]/app-quote-stepper[1]/div[1]/div[2]/form[1]/mat-horizontal-stepper[1]/div[1]/div[2]/div[3]/div[1]/mat-card[1]/mat-card-content[1]/app-quote-summary[1]/summary-partial[1]/div[5]/div[2]/div[1]/span[1]/table[1]/tbody[1]/tr[26]/td[4]</t>
  </si>
  <si>
    <t>//html/body/app-root[1]/div[1]/div[1]/app-quote-stepper[1]/div[1]/div[2]/form[1]/mat-horizontal-stepper[1]/div[1]/div[2]/div[3]/div[1]/mat-card[1]/mat-card-content[1]/app-quote-summary[1]/summary-partial[1]/div[5]/div[2]/div[1]/span[1]/table[1]/tbody[1]/tr[26]/td[5]</t>
  </si>
  <si>
    <t>//html/body/app-root[1]/div[1]/div[1]/app-quote-stepper[1]/div[1]/div[2]/form[1]/mat-horizontal-stepper[1]/div[1]/div[2]/div[3]/div[1]/mat-card[1]/mat-card-content[1]/app-quote-summary[1]/summary-partial[1]/div[5]/div[2]/div[1]/span[1]/table[1]/tbody[1]/tr[26]/td[6]</t>
  </si>
  <si>
    <t>//html/body/app-root[1]/div[1]/div[1]/app-quote-stepper[1]/div[1]/div[2]/form[1]/mat-horizontal-stepper[1]/div[1]/div[2]/div[3]/div[1]/mat-card[1]/mat-card-content[1]/app-quote-summary[1]/summary-partial[1]/div[5]/div[2]/div[1]/span[1]/table[1]/tbody[1]/tr[27]/td[1]</t>
  </si>
  <si>
    <t>//html/body/app-root[1]/div[1]/div[1]/app-quote-stepper[1]/div[1]/div[2]/form[1]/mat-horizontal-stepper[1]/div[1]/div[2]/div[3]/div[1]/mat-card[1]/mat-card-content[1]/app-quote-summary[1]/summary-partial[1]/div[5]/div[2]/div[1]/span[1]/table[1]/tbody[1]/tr[27]/td[2]</t>
  </si>
  <si>
    <t>//html/body/app-root[1]/div[1]/div[1]/app-quote-stepper[1]/div[1]/div[2]/form[1]/mat-horizontal-stepper[1]/div[1]/div[2]/div[3]/div[1]/mat-card[1]/mat-card-content[1]/app-quote-summary[1]/summary-partial[1]/div[5]/div[2]/div[1]/span[1]/table[1]/tbody[1]/tr[27]/td[3]</t>
  </si>
  <si>
    <t>//html/body/app-root[1]/div[1]/div[1]/app-quote-stepper[1]/div[1]/div[2]/form[1]/mat-horizontal-stepper[1]/div[1]/div[2]/div[3]/div[1]/mat-card[1]/mat-card-content[1]/app-quote-summary[1]/summary-partial[1]/div[5]/div[2]/div[1]/span[1]/table[1]/tbody[1]/tr[27]/td[4]</t>
  </si>
  <si>
    <t>//html/body/app-root[1]/div[1]/div[1]/app-quote-stepper[1]/div[1]/div[2]/form[1]/mat-horizontal-stepper[1]/div[1]/div[2]/div[3]/div[1]/mat-card[1]/mat-card-content[1]/app-quote-summary[1]/summary-partial[1]/div[5]/div[2]/div[1]/span[1]/table[1]/tbody[1]/tr[27]/td[5]</t>
  </si>
  <si>
    <t>//html/body/app-root[1]/div[1]/div[1]/app-quote-stepper[1]/div[1]/div[2]/form[1]/mat-horizontal-stepper[1]/div[1]/div[2]/div[3]/div[1]/mat-card[1]/mat-card-content[1]/app-quote-summary[1]/summary-partial[1]/div[5]/div[2]/div[1]/span[1]/table[1]/tbody[1]/tr[27]/td[6]</t>
  </si>
  <si>
    <t>//html/body/app-root[1]/div[1]/div[1]/app-quote-stepper[1]/div[1]/div[2]/form[1]/mat-horizontal-stepper[1]/div[1]/div[2]/div[3]/div[1]/mat-card[1]/mat-card-content[1]/app-quote-summary[1]/summary-partial[1]/div[5]/div[2]/div[1]/span[1]/table[1]/tbody[1]/tr[28]/td[1]</t>
  </si>
  <si>
    <t>//html/body/app-root[1]/div[1]/div[1]/app-quote-stepper[1]/div[1]/div[2]/form[1]/mat-horizontal-stepper[1]/div[1]/div[2]/div[3]/div[1]/mat-card[1]/mat-card-content[1]/app-quote-summary[1]/summary-partial[1]/div[5]/div[2]/div[1]/span[1]/table[1]/tbody[1]/tr[28]/td[2]</t>
  </si>
  <si>
    <t>//html/body/app-root[1]/div[1]/div[1]/app-quote-stepper[1]/div[1]/div[2]/form[1]/mat-horizontal-stepper[1]/div[1]/div[2]/div[3]/div[1]/mat-card[1]/mat-card-content[1]/app-quote-summary[1]/summary-partial[1]/div[5]/div[2]/div[1]/span[1]/table[1]/tbody[1]/tr[28]/td[3]</t>
  </si>
  <si>
    <t>//html/body/app-root[1]/div[1]/div[1]/app-quote-stepper[1]/div[1]/div[2]/form[1]/mat-horizontal-stepper[1]/div[1]/div[2]/div[3]/div[1]/mat-card[1]/mat-card-content[1]/app-quote-summary[1]/summary-partial[1]/div[5]/div[2]/div[1]/span[1]/table[1]/tbody[1]/tr[28]/td[4]</t>
  </si>
  <si>
    <t>//html/body/app-root[1]/div[1]/div[1]/app-quote-stepper[1]/div[1]/div[2]/form[1]/mat-horizontal-stepper[1]/div[1]/div[2]/div[3]/div[1]/mat-card[1]/mat-card-content[1]/app-quote-summary[1]/summary-partial[1]/div[5]/div[2]/div[1]/span[1]/table[1]/tbody[1]/tr[28]/td[5]</t>
  </si>
  <si>
    <t>//html/body/app-root[1]/div[1]/div[1]/app-quote-stepper[1]/div[1]/div[2]/form[1]/mat-horizontal-stepper[1]/div[1]/div[2]/div[3]/div[1]/mat-card[1]/mat-card-content[1]/app-quote-summary[1]/summary-partial[1]/div[5]/div[2]/div[1]/span[1]/table[1]/tbody[1]/tr[28]/td[6]</t>
  </si>
  <si>
    <t>//html/body/app-root[1]/div[1]/div[1]/app-quote-stepper[1]/div[1]/div[2]/form[1]/mat-horizontal-stepper[1]/div[1]/div[2]/div[3]/div[1]/mat-card[1]/mat-card-content[1]/app-quote-summary[1]/summary-partial[1]/div[5]/div[2]/div[1]/span[1]/table[1]/tbody[1]/tr[29]/td[1]</t>
  </si>
  <si>
    <t>//html/body/app-root[1]/div[1]/div[1]/app-quote-stepper[1]/div[1]/div[2]/form[1]/mat-horizontal-stepper[1]/div[1]/div[2]/div[3]/div[1]/mat-card[1]/mat-card-content[1]/app-quote-summary[1]/summary-partial[1]/div[5]/div[2]/div[1]/span[1]/table[1]/tbody[1]/tr[29]/td[2]</t>
  </si>
  <si>
    <t>//html/body/app-root[1]/div[1]/div[1]/app-quote-stepper[1]/div[1]/div[2]/form[1]/mat-horizontal-stepper[1]/div[1]/div[2]/div[3]/div[1]/mat-card[1]/mat-card-content[1]/app-quote-summary[1]/summary-partial[1]/div[5]/div[2]/div[1]/span[1]/table[1]/tbody[1]/tr[29]/td[3]</t>
  </si>
  <si>
    <t>//html/body/app-root[1]/div[1]/div[1]/app-quote-stepper[1]/div[1]/div[2]/form[1]/mat-horizontal-stepper[1]/div[1]/div[2]/div[3]/div[1]/mat-card[1]/mat-card-content[1]/app-quote-summary[1]/summary-partial[1]/div[5]/div[2]/div[1]/span[1]/table[1]/tbody[1]/tr[29]/td[4]</t>
  </si>
  <si>
    <t>//html/body/app-root[1]/div[1]/div[1]/app-quote-stepper[1]/div[1]/div[2]/form[1]/mat-horizontal-stepper[1]/div[1]/div[2]/div[3]/div[1]/mat-card[1]/mat-card-content[1]/app-quote-summary[1]/summary-partial[1]/div[5]/div[2]/div[1]/span[1]/table[1]/tbody[1]/tr[29]/td[5]</t>
  </si>
  <si>
    <t>//html/body/app-root[1]/div[1]/div[1]/app-quote-stepper[1]/div[1]/div[2]/form[1]/mat-horizontal-stepper[1]/div[1]/div[2]/div[3]/div[1]/mat-card[1]/mat-card-content[1]/app-quote-summary[1]/summary-partial[1]/div[5]/div[2]/div[1]/span[1]/table[1]/tbody[1]/tr[29]/td[6]</t>
  </si>
  <si>
    <t>//html/body/app-root[1]/div[1]/div[1]/app-quote-stepper[1]/div[1]/div[2]/form[1]/mat-horizontal-stepper[1]/div[1]/div[2]/div[3]/div[1]/mat-card[1]/mat-card-content[1]/app-quote-summary[1]/summary-partial[1]/div[5]/div[2]/div[1]/span[1]/table[1]/tbody[1]/tr[30]/td[1]</t>
  </si>
  <si>
    <t>//html/body/app-root[1]/div[1]/div[1]/app-quote-stepper[1]/div[1]/div[2]/form[1]/mat-horizontal-stepper[1]/div[1]/div[2]/div[3]/div[1]/mat-card[1]/mat-card-content[1]/app-quote-summary[1]/summary-partial[1]/div[5]/div[2]/div[1]/span[1]/table[1]/tbody[1]/tr[30]/td[2]</t>
  </si>
  <si>
    <t>//html/body/app-root[1]/div[1]/div[1]/app-quote-stepper[1]/div[1]/div[2]/form[1]/mat-horizontal-stepper[1]/div[1]/div[2]/div[3]/div[1]/mat-card[1]/mat-card-content[1]/app-quote-summary[1]/summary-partial[1]/div[5]/div[2]/div[1]/span[1]/table[1]/tbody[1]/tr[30]/td[3]</t>
  </si>
  <si>
    <t>//html/body/app-root[1]/div[1]/div[1]/app-quote-stepper[1]/div[1]/div[2]/form[1]/mat-horizontal-stepper[1]/div[1]/div[2]/div[3]/div[1]/mat-card[1]/mat-card-content[1]/app-quote-summary[1]/summary-partial[1]/div[5]/div[2]/div[1]/span[1]/table[1]/tbody[1]/tr[30]/td[4]</t>
  </si>
  <si>
    <t>//html/body/app-root[1]/div[1]/div[1]/app-quote-stepper[1]/div[1]/div[2]/form[1]/mat-horizontal-stepper[1]/div[1]/div[2]/div[3]/div[1]/mat-card[1]/mat-card-content[1]/app-quote-summary[1]/summary-partial[1]/div[5]/div[2]/div[1]/span[1]/table[1]/tbody[1]/tr[30]/td[5]</t>
  </si>
  <si>
    <t>//html/body/app-root[1]/div[1]/div[1]/app-quote-stepper[1]/div[1]/div[2]/form[1]/mat-horizontal-stepper[1]/div[1]/div[2]/div[3]/div[1]/mat-card[1]/mat-card-content[1]/app-quote-summary[1]/summary-partial[1]/div[5]/div[2]/div[1]/span[1]/table[1]/tbody[1]/tr[30]/td[6]</t>
  </si>
  <si>
    <t>//html/body/app-root[1]/div[1]/div[1]/app-quote-stepper[1]/div[1]/div[2]/form[1]/mat-horizontal-stepper[1]/div[1]/div[2]/div[3]/div[1]/mat-card[1]/mat-card-content[1]/app-quote-summary[1]/summary-partial[1]/div[5]/div[2]/div[1]/span[1]/table[1]/tbody[1]/tr[31]/td[1]</t>
  </si>
  <si>
    <t>//html/body/app-root[1]/div[1]/div[1]/app-quote-stepper[1]/div[1]/div[2]/form[1]/mat-horizontal-stepper[1]/div[1]/div[2]/div[3]/div[1]/mat-card[1]/mat-card-content[1]/app-quote-summary[1]/summary-partial[1]/div[5]/div[2]/div[1]/span[1]/table[1]/tbody[1]/tr[31]/td[2]</t>
  </si>
  <si>
    <t>//html/body/app-root[1]/div[1]/div[1]/app-quote-stepper[1]/div[1]/div[2]/form[1]/mat-horizontal-stepper[1]/div[1]/div[2]/div[3]/div[1]/mat-card[1]/mat-card-content[1]/app-quote-summary[1]/summary-partial[1]/div[5]/div[2]/div[1]/span[1]/table[1]/tbody[1]/tr[31]/td[3]</t>
  </si>
  <si>
    <t>//html/body/app-root[1]/div[1]/div[1]/app-quote-stepper[1]/div[1]/div[2]/form[1]/mat-horizontal-stepper[1]/div[1]/div[2]/div[3]/div[1]/mat-card[1]/mat-card-content[1]/app-quote-summary[1]/summary-partial[1]/div[5]/div[2]/div[1]/span[1]/table[1]/tbody[1]/tr[31]/td[4]</t>
  </si>
  <si>
    <t>//html/body/app-root[1]/div[1]/div[1]/app-quote-stepper[1]/div[1]/div[2]/form[1]/mat-horizontal-stepper[1]/div[1]/div[2]/div[3]/div[1]/mat-card[1]/mat-card-content[1]/app-quote-summary[1]/summary-partial[1]/div[5]/div[2]/div[1]/span[1]/table[1]/tbody[1]/tr[31]/td[5]</t>
  </si>
  <si>
    <t>//html/body/app-root[1]/div[1]/div[1]/app-quote-stepper[1]/div[1]/div[2]/form[1]/mat-horizontal-stepper[1]/div[1]/div[2]/div[3]/div[1]/mat-card[1]/mat-card-content[1]/app-quote-summary[1]/summary-partial[1]/div[5]/div[2]/div[1]/span[1]/table[1]/tbody[1]/tr[31]/td[6]</t>
  </si>
  <si>
    <t>//html/body/app-root[1]/div[1]/div[1]/app-quote-stepper[1]/div[1]/div[2]/form[1]/mat-horizontal-stepper[1]/div[1]/div[2]/div[3]/div[1]/mat-card[1]/mat-card-content[1]/app-quote-summary[1]/summary-partial[1]/div[5]/div[2]/div[1]/span[1]/table[1]/tbody[1]/tr[32]/td[1]</t>
  </si>
  <si>
    <t>//html/body/app-root[1]/div[1]/div[1]/app-quote-stepper[1]/div[1]/div[2]/form[1]/mat-horizontal-stepper[1]/div[1]/div[2]/div[3]/div[1]/mat-card[1]/mat-card-content[1]/app-quote-summary[1]/summary-partial[1]/div[5]/div[2]/div[1]/span[1]/table[1]/tbody[1]/tr[32]/td[2]</t>
  </si>
  <si>
    <t>//html/body/app-root[1]/div[1]/div[1]/app-quote-stepper[1]/div[1]/div[2]/form[1]/mat-horizontal-stepper[1]/div[1]/div[2]/div[3]/div[1]/mat-card[1]/mat-card-content[1]/app-quote-summary[1]/summary-partial[1]/div[5]/div[2]/div[1]/span[1]/table[1]/tbody[1]/tr[32]/td[3]</t>
  </si>
  <si>
    <t>//html/body/app-root[1]/div[1]/div[1]/app-quote-stepper[1]/div[1]/div[2]/form[1]/mat-horizontal-stepper[1]/div[1]/div[2]/div[3]/div[1]/mat-card[1]/mat-card-content[1]/app-quote-summary[1]/summary-partial[1]/div[5]/div[2]/div[1]/span[1]/table[1]/tbody[1]/tr[32]/td[4]</t>
  </si>
  <si>
    <t>//html/body/app-root[1]/div[1]/div[1]/app-quote-stepper[1]/div[1]/div[2]/form[1]/mat-horizontal-stepper[1]/div[1]/div[2]/div[3]/div[1]/mat-card[1]/mat-card-content[1]/app-quote-summary[1]/summary-partial[1]/div[5]/div[2]/div[1]/span[1]/table[1]/tbody[1]/tr[32]/td[5]</t>
  </si>
  <si>
    <t>//html/body/app-root[1]/div[1]/div[1]/app-quote-stepper[1]/div[1]/div[2]/form[1]/mat-horizontal-stepper[1]/div[1]/div[2]/div[3]/div[1]/mat-card[1]/mat-card-content[1]/app-quote-summary[1]/summary-partial[1]/div[5]/div[2]/div[1]/span[1]/table[1]/tbody[1]/tr[32]/td[6]</t>
  </si>
  <si>
    <t>//html/body/app-root[1]/div[1]/div[1]/app-quote-stepper[1]/div[1]/div[2]/form[1]/mat-horizontal-stepper[1]/div[1]/div[2]/div[3]/div[1]/mat-card[1]/mat-card-content[1]/app-quote-summary[1]/summary-partial[1]/div[5]/div[2]/div[1]/span[1]/table[1]/tbody[1]/tr[33]/td[1]</t>
  </si>
  <si>
    <t>//html/body/app-root[1]/div[1]/div[1]/app-quote-stepper[1]/div[1]/div[2]/form[1]/mat-horizontal-stepper[1]/div[1]/div[2]/div[3]/div[1]/mat-card[1]/mat-card-content[1]/app-quote-summary[1]/summary-partial[1]/div[5]/div[2]/div[1]/span[1]/table[1]/tbody[1]/tr[33]/td[2]</t>
  </si>
  <si>
    <t>//html/body/app-root[1]/div[1]/div[1]/app-quote-stepper[1]/div[1]/div[2]/form[1]/mat-horizontal-stepper[1]/div[1]/div[2]/div[3]/div[1]/mat-card[1]/mat-card-content[1]/app-quote-summary[1]/summary-partial[1]/div[5]/div[2]/div[1]/span[1]/table[1]/tbody[1]/tr[33]/td[3]</t>
  </si>
  <si>
    <t>//html/body/app-root[1]/div[1]/div[1]/app-quote-stepper[1]/div[1]/div[2]/form[1]/mat-horizontal-stepper[1]/div[1]/div[2]/div[3]/div[1]/mat-card[1]/mat-card-content[1]/app-quote-summary[1]/summary-partial[1]/div[5]/div[2]/div[1]/span[1]/table[1]/tbody[1]/tr[33]/td[4]</t>
  </si>
  <si>
    <t>//html/body/app-root[1]/div[1]/div[1]/app-quote-stepper[1]/div[1]/div[2]/form[1]/mat-horizontal-stepper[1]/div[1]/div[2]/div[3]/div[1]/mat-card[1]/mat-card-content[1]/app-quote-summary[1]/summary-partial[1]/div[5]/div[2]/div[1]/span[1]/table[1]/tbody[1]/tr[33]/td[5]</t>
  </si>
  <si>
    <t>//html/body/app-root[1]/div[1]/div[1]/app-quote-stepper[1]/div[1]/div[2]/form[1]/mat-horizontal-stepper[1]/div[1]/div[2]/div[3]/div[1]/mat-card[1]/mat-card-content[1]/app-quote-summary[1]/summary-partial[1]/div[5]/div[2]/div[1]/span[1]/table[1]/tbody[1]/tr[33]/td[6]</t>
  </si>
  <si>
    <t>//html/body/app-root[1]/div[1]/div[1]/app-quote-stepper[1]/div[1]/div[2]/form[1]/mat-horizontal-stepper[1]/div[1]/div[2]/div[3]/div[1]/mat-card[1]/mat-card-content[1]/app-quote-summary[1]/summary-partial[1]/div[5]/div[2]/div[1]/span[1]/table[1]/tbody[1]/tr[34]/td[1]</t>
  </si>
  <si>
    <t>//html/body/app-root[1]/div[1]/div[1]/app-quote-stepper[1]/div[1]/div[2]/form[1]/mat-horizontal-stepper[1]/div[1]/div[2]/div[3]/div[1]/mat-card[1]/mat-card-content[1]/app-quote-summary[1]/summary-partial[1]/div[5]/div[2]/div[1]/span[1]/table[1]/tbody[1]/tr[34]/td[2]</t>
  </si>
  <si>
    <t>//html/body/app-root[1]/div[1]/div[1]/app-quote-stepper[1]/div[1]/div[2]/form[1]/mat-horizontal-stepper[1]/div[1]/div[2]/div[3]/div[1]/mat-card[1]/mat-card-content[1]/app-quote-summary[1]/summary-partial[1]/div[5]/div[2]/div[1]/span[1]/table[1]/tbody[1]/tr[34]/td[3]</t>
  </si>
  <si>
    <t>//html/body/app-root[1]/div[1]/div[1]/app-quote-stepper[1]/div[1]/div[2]/form[1]/mat-horizontal-stepper[1]/div[1]/div[2]/div[3]/div[1]/mat-card[1]/mat-card-content[1]/app-quote-summary[1]/summary-partial[1]/div[5]/div[2]/div[1]/span[1]/table[1]/tbody[1]/tr[34]/td[4]</t>
  </si>
  <si>
    <t>//html/body/app-root[1]/div[1]/div[1]/app-quote-stepper[1]/div[1]/div[2]/form[1]/mat-horizontal-stepper[1]/div[1]/div[2]/div[3]/div[1]/mat-card[1]/mat-card-content[1]/app-quote-summary[1]/summary-partial[1]/div[5]/div[2]/div[1]/span[1]/table[1]/tbody[1]/tr[34]/td[5]</t>
  </si>
  <si>
    <t>//html/body/app-root[1]/div[1]/div[1]/app-quote-stepper[1]/div[1]/div[2]/form[1]/mat-horizontal-stepper[1]/div[1]/div[2]/div[3]/div[1]/mat-card[1]/mat-card-content[1]/app-quote-summary[1]/summary-partial[1]/div[5]/div[2]/div[1]/span[1]/table[1]/tbody[1]/tr[34]/td[6]</t>
  </si>
  <si>
    <t>//html/body/app-root[1]/div[1]/div[1]/app-quote-stepper[1]/div[1]/div[2]/form[1]/mat-horizontal-stepper[1]/div[1]/div[2]/div[3]/div[1]/mat-card[1]/mat-card-content[1]/app-quote-summary[1]/summary-partial[1]/div[5]/div[2]/div[1]/span[1]/table[1]/tbody[1]/tr[35]/td[1]</t>
  </si>
  <si>
    <t>//html/body/app-root[1]/div[1]/div[1]/app-quote-stepper[1]/div[1]/div[2]/form[1]/mat-horizontal-stepper[1]/div[1]/div[2]/div[3]/div[1]/mat-card[1]/mat-card-content[1]/app-quote-summary[1]/summary-partial[1]/div[5]/div[2]/div[1]/span[1]/table[1]/tbody[1]/tr[35]/td[2]</t>
  </si>
  <si>
    <t>//html/body/app-root[1]/div[1]/div[1]/app-quote-stepper[1]/div[1]/div[2]/form[1]/mat-horizontal-stepper[1]/div[1]/div[2]/div[3]/div[1]/mat-card[1]/mat-card-content[1]/app-quote-summary[1]/summary-partial[1]/div[5]/div[2]/div[1]/span[1]/table[1]/tbody[1]/tr[35]/td[3]</t>
  </si>
  <si>
    <t>//html/body/app-root[1]/div[1]/div[1]/app-quote-stepper[1]/div[1]/div[2]/form[1]/mat-horizontal-stepper[1]/div[1]/div[2]/div[3]/div[1]/mat-card[1]/mat-card-content[1]/app-quote-summary[1]/summary-partial[1]/div[5]/div[2]/div[1]/span[1]/table[1]/tbody[1]/tr[35]/td[4]</t>
  </si>
  <si>
    <t>//html/body/app-root[1]/div[1]/div[1]/app-quote-stepper[1]/div[1]/div[2]/form[1]/mat-horizontal-stepper[1]/div[1]/div[2]/div[3]/div[1]/mat-card[1]/mat-card-content[1]/app-quote-summary[1]/summary-partial[1]/div[5]/div[2]/div[1]/span[1]/table[1]/tbody[1]/tr[35]/td[5]</t>
  </si>
  <si>
    <t>//html/body/app-root[1]/div[1]/div[1]/app-quote-stepper[1]/div[1]/div[2]/form[1]/mat-horizontal-stepper[1]/div[1]/div[2]/div[3]/div[1]/mat-card[1]/mat-card-content[1]/app-quote-summary[1]/summary-partial[1]/div[5]/div[2]/div[1]/span[1]/table[1]/tbody[1]/tr[35]/td[6]</t>
  </si>
  <si>
    <t>//html/body/app-root[1]/div[1]/div[1]/app-quote-stepper[1]/div[1]/div[2]/form[1]/mat-horizontal-stepper[1]/div[1]/div[2]/div[3]/div[1]/mat-card[1]/mat-card-content[1]/app-quote-summary[1]/summary-partial[1]/div[5]/div[2]/div[1]/span[1]/table[1]/tbody[1]/tr[36]/td[1]</t>
  </si>
  <si>
    <t>//html/body/app-root[1]/div[1]/div[1]/app-quote-stepper[1]/div[1]/div[2]/form[1]/mat-horizontal-stepper[1]/div[1]/div[2]/div[3]/div[1]/mat-card[1]/mat-card-content[1]/app-quote-summary[1]/summary-partial[1]/div[5]/div[2]/div[1]/span[1]/table[1]/tbody[1]/tr[36]/td[2]</t>
  </si>
  <si>
    <t>//html/body/app-root[1]/div[1]/div[1]/app-quote-stepper[1]/div[1]/div[2]/form[1]/mat-horizontal-stepper[1]/div[1]/div[2]/div[3]/div[1]/mat-card[1]/mat-card-content[1]/app-quote-summary[1]/summary-partial[1]/div[5]/div[2]/div[1]/span[1]/table[1]/tbody[1]/tr[36]/td[3]</t>
  </si>
  <si>
    <t>//html/body/app-root[1]/div[1]/div[1]/app-quote-stepper[1]/div[1]/div[2]/form[1]/mat-horizontal-stepper[1]/div[1]/div[2]/div[3]/div[1]/mat-card[1]/mat-card-content[1]/app-quote-summary[1]/summary-partial[1]/div[5]/div[2]/div[1]/span[1]/table[1]/tbody[1]/tr[36]/td[4]</t>
  </si>
  <si>
    <t>//html/body/app-root[1]/div[1]/div[1]/app-quote-stepper[1]/div[1]/div[2]/form[1]/mat-horizontal-stepper[1]/div[1]/div[2]/div[3]/div[1]/mat-card[1]/mat-card-content[1]/app-quote-summary[1]/summary-partial[1]/div[5]/div[2]/div[1]/span[1]/table[1]/tbody[1]/tr[36]/td[5]</t>
  </si>
  <si>
    <t>//html/body/app-root[1]/div[1]/div[1]/app-quote-stepper[1]/div[1]/div[2]/form[1]/mat-horizontal-stepper[1]/div[1]/div[2]/div[3]/div[1]/mat-card[1]/mat-card-content[1]/app-quote-summary[1]/summary-partial[1]/div[5]/div[2]/div[1]/span[1]/table[1]/tbody[1]/tr[36]/td[6]</t>
  </si>
  <si>
    <t>//html/body/app-root[1]/div[1]/div[1]/app-quote-stepper[1]/div[1]/div[2]/form[1]/mat-horizontal-stepper[1]/div[1]/div[2]/div[3]/div[1]/mat-card[1]/mat-card-content[1]/app-quote-summary[1]/summary-partial[1]/div[5]/div[2]/div[1]/span[1]/table[1]/tbody[1]/tr[37]/td[1]</t>
  </si>
  <si>
    <t>//html/body/app-root[1]/div[1]/div[1]/app-quote-stepper[1]/div[1]/div[2]/form[1]/mat-horizontal-stepper[1]/div[1]/div[2]/div[3]/div[1]/mat-card[1]/mat-card-content[1]/app-quote-summary[1]/summary-partial[1]/div[5]/div[2]/div[1]/span[1]/table[1]/tbody[1]/tr[37]/td[2]</t>
  </si>
  <si>
    <t>//html/body/app-root[1]/div[1]/div[1]/app-quote-stepper[1]/div[1]/div[2]/form[1]/mat-horizontal-stepper[1]/div[1]/div[2]/div[3]/div[1]/mat-card[1]/mat-card-content[1]/app-quote-summary[1]/summary-partial[1]/div[5]/div[2]/div[1]/span[1]/table[1]/tbody[1]/tr[37]/td[3]</t>
  </si>
  <si>
    <t>//html/body/app-root[1]/div[1]/div[1]/app-quote-stepper[1]/div[1]/div[2]/form[1]/mat-horizontal-stepper[1]/div[1]/div[2]/div[3]/div[1]/mat-card[1]/mat-card-content[1]/app-quote-summary[1]/summary-partial[1]/div[5]/div[2]/div[1]/span[1]/table[1]/tbody[1]/tr[37]/td[4]</t>
  </si>
  <si>
    <t>//html/body/app-root[1]/div[1]/div[1]/app-quote-stepper[1]/div[1]/div[2]/form[1]/mat-horizontal-stepper[1]/div[1]/div[2]/div[3]/div[1]/mat-card[1]/mat-card-content[1]/app-quote-summary[1]/summary-partial[1]/div[5]/div[2]/div[1]/span[1]/table[1]/tbody[1]/tr[37]/td[5]</t>
  </si>
  <si>
    <t>//html/body/app-root[1]/div[1]/div[1]/app-quote-stepper[1]/div[1]/div[2]/form[1]/mat-horizontal-stepper[1]/div[1]/div[2]/div[3]/div[1]/mat-card[1]/mat-card-content[1]/app-quote-summary[1]/summary-partial[1]/div[5]/div[2]/div[1]/span[1]/table[1]/tbody[1]/tr[37]/td[6]</t>
  </si>
  <si>
    <t>//html/body/app-root[1]/div[1]/div[1]/app-quote-stepper[1]/div[1]/div[2]/form[1]/mat-horizontal-stepper[1]/div[1]/div[2]/div[3]/div[1]/mat-card[1]/mat-card-content[1]/app-quote-summary[1]/summary-partial[1]/div[5]/div[2]/div[1]/span[1]/table[1]/tbody[1]/tr[38]/td[1]</t>
  </si>
  <si>
    <t>//html/body/app-root[1]/div[1]/div[1]/app-quote-stepper[1]/div[1]/div[2]/form[1]/mat-horizontal-stepper[1]/div[1]/div[2]/div[3]/div[1]/mat-card[1]/mat-card-content[1]/app-quote-summary[1]/summary-partial[1]/div[5]/div[2]/div[1]/span[1]/table[1]/tbody[1]/tr[38]/td[2]</t>
  </si>
  <si>
    <t>//html/body/app-root[1]/div[1]/div[1]/app-quote-stepper[1]/div[1]/div[2]/form[1]/mat-horizontal-stepper[1]/div[1]/div[2]/div[3]/div[1]/mat-card[1]/mat-card-content[1]/app-quote-summary[1]/summary-partial[1]/div[5]/div[2]/div[1]/span[1]/table[1]/tbody[1]/tr[38]/td[3]</t>
  </si>
  <si>
    <t>//html/body/app-root[1]/div[1]/div[1]/app-quote-stepper[1]/div[1]/div[2]/form[1]/mat-horizontal-stepper[1]/div[1]/div[2]/div[3]/div[1]/mat-card[1]/mat-card-content[1]/app-quote-summary[1]/summary-partial[1]/div[5]/div[2]/div[1]/span[1]/table[1]/tbody[1]/tr[38]/td[4]</t>
  </si>
  <si>
    <t>//html/body/app-root[1]/div[1]/div[1]/app-quote-stepper[1]/div[1]/div[2]/form[1]/mat-horizontal-stepper[1]/div[1]/div[2]/div[3]/div[1]/mat-card[1]/mat-card-content[1]/app-quote-summary[1]/summary-partial[1]/div[5]/div[2]/div[1]/span[1]/table[1]/tbody[1]/tr[38]/td[5]</t>
  </si>
  <si>
    <t>//html/body/app-root[1]/div[1]/div[1]/app-quote-stepper[1]/div[1]/div[2]/form[1]/mat-horizontal-stepper[1]/div[1]/div[2]/div[3]/div[1]/mat-card[1]/mat-card-content[1]/app-quote-summary[1]/summary-partial[1]/div[5]/div[2]/div[1]/span[1]/table[1]/tbody[1]/tr[38]/td[6]</t>
  </si>
  <si>
    <t>//html/body/app-root[1]/div[1]/div[1]/app-quote-stepper[1]/div[1]/div[2]/form[1]/mat-horizontal-stepper[1]/div[1]/div[2]/div[3]/div[1]/mat-card[1]/mat-card-content[1]/app-quote-summary[1]/summary-partial[1]/div[5]/div[2]/div[1]/span[1]/table[1]/tbody[1]/tr[39]/td[1]</t>
  </si>
  <si>
    <t>//html/body/app-root[1]/div[1]/div[1]/app-quote-stepper[1]/div[1]/div[2]/form[1]/mat-horizontal-stepper[1]/div[1]/div[2]/div[3]/div[1]/mat-card[1]/mat-card-content[1]/app-quote-summary[1]/summary-partial[1]/div[5]/div[2]/div[1]/span[1]/table[1]/tbody[1]/tr[39]/td[2]</t>
  </si>
  <si>
    <t>//html/body/app-root[1]/div[1]/div[1]/app-quote-stepper[1]/div[1]/div[2]/form[1]/mat-horizontal-stepper[1]/div[1]/div[2]/div[3]/div[1]/mat-card[1]/mat-card-content[1]/app-quote-summary[1]/summary-partial[1]/div[5]/div[2]/div[1]/span[1]/table[1]/tbody[1]/tr[39]/td[3]</t>
  </si>
  <si>
    <t>//html/body/app-root[1]/div[1]/div[1]/app-quote-stepper[1]/div[1]/div[2]/form[1]/mat-horizontal-stepper[1]/div[1]/div[2]/div[3]/div[1]/mat-card[1]/mat-card-content[1]/app-quote-summary[1]/summary-partial[1]/div[5]/div[2]/div[1]/span[1]/table[1]/tbody[1]/tr[39]/td[4]</t>
  </si>
  <si>
    <t>//html/body/app-root[1]/div[1]/div[1]/app-quote-stepper[1]/div[1]/div[2]/form[1]/mat-horizontal-stepper[1]/div[1]/div[2]/div[3]/div[1]/mat-card[1]/mat-card-content[1]/app-quote-summary[1]/summary-partial[1]/div[5]/div[2]/div[1]/span[1]/table[1]/tbody[1]/tr[39]/td[5]</t>
  </si>
  <si>
    <t>//html/body/app-root[1]/div[1]/div[1]/app-quote-stepper[1]/div[1]/div[2]/form[1]/mat-horizontal-stepper[1]/div[1]/div[2]/div[3]/div[1]/mat-card[1]/mat-card-content[1]/app-quote-summary[1]/summary-partial[1]/div[5]/div[2]/div[1]/span[1]/table[1]/tbody[1]/tr[39]/td[6]</t>
  </si>
  <si>
    <t>//html/body/app-root[1]/div[1]/div[1]/app-quote-stepper[1]/div[1]/div[2]/form[1]/mat-horizontal-stepper[1]/div[1]/div[2]/div[3]/div[1]/mat-card[1]/mat-card-content[1]/app-quote-summary[1]/summary-partial[1]/div[5]/div[2]/div[1]/span[1]/table[1]/tbody[1]/tr[40]/td[1]</t>
  </si>
  <si>
    <t>//html/body/app-root[1]/div[1]/div[1]/app-quote-stepper[1]/div[1]/div[2]/form[1]/mat-horizontal-stepper[1]/div[1]/div[2]/div[3]/div[1]/mat-card[1]/mat-card-content[1]/app-quote-summary[1]/summary-partial[1]/div[5]/div[2]/div[1]/span[1]/table[1]/tbody[1]/tr[40]/td[2]</t>
  </si>
  <si>
    <t>//html/body/app-root[1]/div[1]/div[1]/app-quote-stepper[1]/div[1]/div[2]/form[1]/mat-horizontal-stepper[1]/div[1]/div[2]/div[3]/div[1]/mat-card[1]/mat-card-content[1]/app-quote-summary[1]/summary-partial[1]/div[5]/div[2]/div[1]/span[1]/table[1]/tbody[1]/tr[40]/td[3]</t>
  </si>
  <si>
    <t>//html/body/app-root[1]/div[1]/div[1]/app-quote-stepper[1]/div[1]/div[2]/form[1]/mat-horizontal-stepper[1]/div[1]/div[2]/div[3]/div[1]/mat-card[1]/mat-card-content[1]/app-quote-summary[1]/summary-partial[1]/div[5]/div[2]/div[1]/span[1]/table[1]/tbody[1]/tr[40]/td[4]</t>
  </si>
  <si>
    <t>//html/body/app-root[1]/div[1]/div[1]/app-quote-stepper[1]/div[1]/div[2]/form[1]/mat-horizontal-stepper[1]/div[1]/div[2]/div[3]/div[1]/mat-card[1]/mat-card-content[1]/app-quote-summary[1]/summary-partial[1]/div[5]/div[2]/div[1]/span[1]/table[1]/tbody[1]/tr[40]/td[5]</t>
  </si>
  <si>
    <t>//html/body/app-root[1]/div[1]/div[1]/app-quote-stepper[1]/div[1]/div[2]/form[1]/mat-horizontal-stepper[1]/div[1]/div[2]/div[3]/div[1]/mat-card[1]/mat-card-content[1]/app-quote-summary[1]/summary-partial[1]/div[5]/div[2]/div[1]/span[1]/table[1]/tbody[1]/tr[40]/td[6]</t>
  </si>
  <si>
    <t>//html/body/app-root[1]/div[1]/div[1]/app-quote-stepper[1]/div[1]/div[2]/form[1]/mat-horizontal-stepper[1]/div[1]/div[2]/div[3]/div[1]/mat-card[1]/mat-card-content[1]/app-quote-summary[1]/summary-partial[1]/div[5]/div[2]/div[1]/span[1]/table[1]/tbody[1]/tr[41]/td[1]</t>
  </si>
  <si>
    <t>//html/body/app-root[1]/div[1]/div[1]/app-quote-stepper[1]/div[1]/div[2]/form[1]/mat-horizontal-stepper[1]/div[1]/div[2]/div[3]/div[1]/mat-card[1]/mat-card-content[1]/app-quote-summary[1]/summary-partial[1]/div[5]/div[2]/div[1]/span[1]/table[1]/tbody[1]/tr[41]/td[2]</t>
  </si>
  <si>
    <t>//html/body/app-root[1]/div[1]/div[1]/app-quote-stepper[1]/div[1]/div[2]/form[1]/mat-horizontal-stepper[1]/div[1]/div[2]/div[3]/div[1]/mat-card[1]/mat-card-content[1]/app-quote-summary[1]/summary-partial[1]/div[5]/div[2]/div[1]/span[1]/table[1]/tbody[1]/tr[41]/td[3]</t>
  </si>
  <si>
    <t>//html/body/app-root[1]/div[1]/div[1]/app-quote-stepper[1]/div[1]/div[2]/form[1]/mat-horizontal-stepper[1]/div[1]/div[2]/div[3]/div[1]/mat-card[1]/mat-card-content[1]/app-quote-summary[1]/summary-partial[1]/div[5]/div[2]/div[1]/span[1]/table[1]/tbody[1]/tr[41]/td[4]</t>
  </si>
  <si>
    <t>//html/body/app-root[1]/div[1]/div[1]/app-quote-stepper[1]/div[1]/div[2]/form[1]/mat-horizontal-stepper[1]/div[1]/div[2]/div[3]/div[1]/mat-card[1]/mat-card-content[1]/app-quote-summary[1]/summary-partial[1]/div[5]/div[2]/div[1]/span[1]/table[1]/tbody[1]/tr[41]/td[5]</t>
  </si>
  <si>
    <t>//html/body/app-root[1]/div[1]/div[1]/app-quote-stepper[1]/div[1]/div[2]/form[1]/mat-horizontal-stepper[1]/div[1]/div[2]/div[3]/div[1]/mat-card[1]/mat-card-content[1]/app-quote-summary[1]/summary-partial[1]/div[5]/div[2]/div[1]/span[1]/table[1]/tbody[1]/tr[41]/td[6]</t>
  </si>
  <si>
    <t>//html/body/app-root[1]/div[1]/div[1]/app-quote-stepper[1]/div[1]/div[2]/form[1]/mat-horizontal-stepper[1]/div[1]/div[2]/div[3]/div[1]/mat-card[1]/mat-card-content[1]/app-quote-summary[1]/summary-partial[1]/div[5]/div[2]/div[1]/span[1]/table[1]/tbody[1]/tr[42]/td[1]</t>
  </si>
  <si>
    <t>//html/body/app-root[1]/div[1]/div[1]/app-quote-stepper[1]/div[1]/div[2]/form[1]/mat-horizontal-stepper[1]/div[1]/div[2]/div[3]/div[1]/mat-card[1]/mat-card-content[1]/app-quote-summary[1]/summary-partial[1]/div[5]/div[2]/div[1]/span[1]/table[1]/tbody[1]/tr[42]/td[2]</t>
  </si>
  <si>
    <t>//html/body/app-root[1]/div[1]/div[1]/app-quote-stepper[1]/div[1]/div[2]/form[1]/mat-horizontal-stepper[1]/div[1]/div[2]/div[3]/div[1]/mat-card[1]/mat-card-content[1]/app-quote-summary[1]/summary-partial[1]/div[5]/div[2]/div[1]/span[1]/table[1]/tbody[1]/tr[42]/td[3]</t>
  </si>
  <si>
    <t>//html/body/app-root[1]/div[1]/div[1]/app-quote-stepper[1]/div[1]/div[2]/form[1]/mat-horizontal-stepper[1]/div[1]/div[2]/div[3]/div[1]/mat-card[1]/mat-card-content[1]/app-quote-summary[1]/summary-partial[1]/div[5]/div[2]/div[1]/span[1]/table[1]/tbody[1]/tr[42]/td[4]</t>
  </si>
  <si>
    <t>//html/body/app-root[1]/div[1]/div[1]/app-quote-stepper[1]/div[1]/div[2]/form[1]/mat-horizontal-stepper[1]/div[1]/div[2]/div[3]/div[1]/mat-card[1]/mat-card-content[1]/app-quote-summary[1]/summary-partial[1]/div[5]/div[2]/div[1]/span[1]/table[1]/tbody[1]/tr[42]/td[5]</t>
  </si>
  <si>
    <t>//html/body/app-root[1]/div[1]/div[1]/app-quote-stepper[1]/div[1]/div[2]/form[1]/mat-horizontal-stepper[1]/div[1]/div[2]/div[3]/div[1]/mat-card[1]/mat-card-content[1]/app-quote-summary[1]/summary-partial[1]/div[5]/div[2]/div[1]/span[1]/table[1]/tbody[1]/tr[42]/td[6]</t>
  </si>
  <si>
    <t>//html/body/app-root[1]/div[1]/div[1]/app-quote-stepper[1]/div[1]/div[2]/form[1]/mat-horizontal-stepper[1]/div[1]/div[2]/div[3]/div[1]/mat-card[1]/mat-card-content[1]/app-quote-summary[1]/summary-partial[1]/div[5]/div[2]/div[1]/span[1]/table[1]/tbody[1]/tr[43]/td[1]</t>
  </si>
  <si>
    <t>//html/body/app-root[1]/div[1]/div[1]/app-quote-stepper[1]/div[1]/div[2]/form[1]/mat-horizontal-stepper[1]/div[1]/div[2]/div[3]/div[1]/mat-card[1]/mat-card-content[1]/app-quote-summary[1]/summary-partial[1]/div[5]/div[2]/div[1]/span[1]/table[1]/tbody[1]/tr[43]/td[2]</t>
  </si>
  <si>
    <t>//html/body/app-root[1]/div[1]/div[1]/app-quote-stepper[1]/div[1]/div[2]/form[1]/mat-horizontal-stepper[1]/div[1]/div[2]/div[3]/div[1]/mat-card[1]/mat-card-content[1]/app-quote-summary[1]/summary-partial[1]/div[5]/div[2]/div[1]/span[1]/table[1]/tbody[1]/tr[43]/td[3]</t>
  </si>
  <si>
    <t>//html/body/app-root[1]/div[1]/div[1]/app-quote-stepper[1]/div[1]/div[2]/form[1]/mat-horizontal-stepper[1]/div[1]/div[2]/div[3]/div[1]/mat-card[1]/mat-card-content[1]/app-quote-summary[1]/summary-partial[1]/div[5]/div[2]/div[1]/span[1]/table[1]/tbody[1]/tr[43]/td[4]</t>
  </si>
  <si>
    <t>//html/body/app-root[1]/div[1]/div[1]/app-quote-stepper[1]/div[1]/div[2]/form[1]/mat-horizontal-stepper[1]/div[1]/div[2]/div[3]/div[1]/mat-card[1]/mat-card-content[1]/app-quote-summary[1]/summary-partial[1]/div[5]/div[2]/div[1]/span[1]/table[1]/tbody[1]/tr[43]/td[5]</t>
  </si>
  <si>
    <t>//html/body/app-root[1]/div[1]/div[1]/app-quote-stepper[1]/div[1]/div[2]/form[1]/mat-horizontal-stepper[1]/div[1]/div[2]/div[3]/div[1]/mat-card[1]/mat-card-content[1]/app-quote-summary[1]/summary-partial[1]/div[5]/div[2]/div[1]/span[1]/table[1]/tbody[1]/tr[43]/td[6]</t>
  </si>
  <si>
    <t>//html/body/app-root[1]/div[1]/div[1]/app-quote-stepper[1]/div[1]/div[2]/form[1]/mat-horizontal-stepper[1]/div[1]/div[2]/div[3]/div[1]/mat-card[1]/mat-card-content[1]/app-quote-summary[1]/summary-partial[1]/div[5]/div[2]/div[1]/span[1]/table[1]/tbody[1]/tr[44]/td[1]</t>
  </si>
  <si>
    <t>//html/body/app-root[1]/div[1]/div[1]/app-quote-stepper[1]/div[1]/div[2]/form[1]/mat-horizontal-stepper[1]/div[1]/div[2]/div[3]/div[1]/mat-card[1]/mat-card-content[1]/app-quote-summary[1]/summary-partial[1]/div[5]/div[2]/div[1]/span[1]/table[1]/tbody[1]/tr[44]/td[2]</t>
  </si>
  <si>
    <t>//html/body/app-root[1]/div[1]/div[1]/app-quote-stepper[1]/div[1]/div[2]/form[1]/mat-horizontal-stepper[1]/div[1]/div[2]/div[3]/div[1]/mat-card[1]/mat-card-content[1]/app-quote-summary[1]/summary-partial[1]/div[5]/div[2]/div[1]/span[1]/table[1]/tbody[1]/tr[44]/td[3]</t>
  </si>
  <si>
    <t>//html/body/app-root[1]/div[1]/div[1]/app-quote-stepper[1]/div[1]/div[2]/form[1]/mat-horizontal-stepper[1]/div[1]/div[2]/div[3]/div[1]/mat-card[1]/mat-card-content[1]/app-quote-summary[1]/summary-partial[1]/div[5]/div[2]/div[1]/span[1]/table[1]/tbody[1]/tr[44]/td[4]</t>
  </si>
  <si>
    <t>//html/body/app-root[1]/div[1]/div[1]/app-quote-stepper[1]/div[1]/div[2]/form[1]/mat-horizontal-stepper[1]/div[1]/div[2]/div[3]/div[1]/mat-card[1]/mat-card-content[1]/app-quote-summary[1]/summary-partial[1]/div[5]/div[2]/div[1]/span[1]/table[1]/tbody[1]/tr[44]/td[5]</t>
  </si>
  <si>
    <t>//html/body/app-root[1]/div[1]/div[1]/app-quote-stepper[1]/div[1]/div[2]/form[1]/mat-horizontal-stepper[1]/div[1]/div[2]/div[3]/div[1]/mat-card[1]/mat-card-content[1]/app-quote-summary[1]/summary-partial[1]/div[5]/div[2]/div[1]/span[1]/table[1]/tbody[1]/tr[44]/td[6]</t>
  </si>
  <si>
    <t>//html/body/app-root[1]/div[1]/div[1]/app-quote-stepper[1]/div[1]/div[2]/form[1]/mat-horizontal-stepper[1]/div[1]/div[2]/div[3]/div[1]/mat-card[1]/mat-card-content[1]/app-quote-summary[1]/summary-partial[1]/div[5]/div[2]/div[1]/span[1]/table[1]/tbody[1]/tr[45]/td[1]</t>
  </si>
  <si>
    <t>//html/body/app-root[1]/div[1]/div[1]/app-quote-stepper[1]/div[1]/div[2]/form[1]/mat-horizontal-stepper[1]/div[1]/div[2]/div[3]/div[1]/mat-card[1]/mat-card-content[1]/app-quote-summary[1]/summary-partial[1]/div[5]/div[2]/div[1]/span[1]/table[1]/tbody[1]/tr[45]/td[2]</t>
  </si>
  <si>
    <t>//html/body/app-root[1]/div[1]/div[1]/app-quote-stepper[1]/div[1]/div[2]/form[1]/mat-horizontal-stepper[1]/div[1]/div[2]/div[3]/div[1]/mat-card[1]/mat-card-content[1]/app-quote-summary[1]/summary-partial[1]/div[5]/div[2]/div[1]/span[1]/table[1]/tbody[1]/tr[45]/td[3]</t>
  </si>
  <si>
    <t>//html/body/app-root[1]/div[1]/div[1]/app-quote-stepper[1]/div[1]/div[2]/form[1]/mat-horizontal-stepper[1]/div[1]/div[2]/div[3]/div[1]/mat-card[1]/mat-card-content[1]/app-quote-summary[1]/summary-partial[1]/div[5]/div[2]/div[1]/span[1]/table[1]/tbody[1]/tr[45]/td[4]</t>
  </si>
  <si>
    <t>//html/body/app-root[1]/div[1]/div[1]/app-quote-stepper[1]/div[1]/div[2]/form[1]/mat-horizontal-stepper[1]/div[1]/div[2]/div[3]/div[1]/mat-card[1]/mat-card-content[1]/app-quote-summary[1]/summary-partial[1]/div[5]/div[2]/div[1]/span[1]/table[1]/tbody[1]/tr[45]/td[5]</t>
  </si>
  <si>
    <t>//html/body/app-root[1]/div[1]/div[1]/app-quote-stepper[1]/div[1]/div[2]/form[1]/mat-horizontal-stepper[1]/div[1]/div[2]/div[3]/div[1]/mat-card[1]/mat-card-content[1]/app-quote-summary[1]/summary-partial[1]/div[5]/div[2]/div[1]/span[1]/table[1]/tbody[1]/tr[45]/td[6]</t>
  </si>
  <si>
    <t>//html/body/app-root[1]/div[1]/div[1]/app-quote-stepper[1]/div[1]/div[2]/form[1]/mat-horizontal-stepper[1]/div[1]/div[2]/div[3]/div[1]/mat-card[1]/mat-card-content[1]/app-quote-summary[1]/summary-partial[1]/div[5]/div[2]/div[1]/span[1]/table[1]/tbody[1]/tr[46]/td[1]</t>
  </si>
  <si>
    <t>//html/body/app-root[1]/div[1]/div[1]/app-quote-stepper[1]/div[1]/div[2]/form[1]/mat-horizontal-stepper[1]/div[1]/div[2]/div[3]/div[1]/mat-card[1]/mat-card-content[1]/app-quote-summary[1]/summary-partial[1]/div[5]/div[2]/div[1]/span[1]/table[1]/tbody[1]/tr[46]/td[2]</t>
  </si>
  <si>
    <t>//html/body/app-root[1]/div[1]/div[1]/app-quote-stepper[1]/div[1]/div[2]/form[1]/mat-horizontal-stepper[1]/div[1]/div[2]/div[3]/div[1]/mat-card[1]/mat-card-content[1]/app-quote-summary[1]/summary-partial[1]/div[5]/div[2]/div[1]/span[1]/table[1]/tbody[1]/tr[46]/td[3]</t>
  </si>
  <si>
    <t>//html/body/app-root[1]/div[1]/div[1]/app-quote-stepper[1]/div[1]/div[2]/form[1]/mat-horizontal-stepper[1]/div[1]/div[2]/div[3]/div[1]/mat-card[1]/mat-card-content[1]/app-quote-summary[1]/summary-partial[1]/div[5]/div[2]/div[1]/span[1]/table[1]/tbody[1]/tr[46]/td[4]</t>
  </si>
  <si>
    <t>//html/body/app-root[1]/div[1]/div[1]/app-quote-stepper[1]/div[1]/div[2]/form[1]/mat-horizontal-stepper[1]/div[1]/div[2]/div[3]/div[1]/mat-card[1]/mat-card-content[1]/app-quote-summary[1]/summary-partial[1]/div[5]/div[2]/div[1]/span[1]/table[1]/tbody[1]/tr[46]/td[5]</t>
  </si>
  <si>
    <t>//html/body/app-root[1]/div[1]/div[1]/app-quote-stepper[1]/div[1]/div[2]/form[1]/mat-horizontal-stepper[1]/div[1]/div[2]/div[3]/div[1]/mat-card[1]/mat-card-content[1]/app-quote-summary[1]/summary-partial[1]/div[5]/div[2]/div[1]/span[1]/table[1]/tbody[1]/tr[46]/td[6]</t>
  </si>
  <si>
    <t>//html/body/app-root[1]/div[1]/div[1]/app-quote-stepper[1]/div[1]/div[2]/form[1]/mat-horizontal-stepper[1]/div[1]/div[2]/div[3]/div[1]/mat-card[1]/mat-card-content[1]/app-quote-summary[1]/summary-partial[1]/div[5]/div[2]/div[1]/span[1]/table[1]/tbody[1]/tr[47]/td[1]</t>
  </si>
  <si>
    <t>//html/body/app-root[1]/div[1]/div[1]/app-quote-stepper[1]/div[1]/div[2]/form[1]/mat-horizontal-stepper[1]/div[1]/div[2]/div[3]/div[1]/mat-card[1]/mat-card-content[1]/app-quote-summary[1]/summary-partial[1]/div[5]/div[2]/div[1]/span[1]/table[1]/tbody[1]/tr[47]/td[2]</t>
  </si>
  <si>
    <t>//html/body/app-root[1]/div[1]/div[1]/app-quote-stepper[1]/div[1]/div[2]/form[1]/mat-horizontal-stepper[1]/div[1]/div[2]/div[3]/div[1]/mat-card[1]/mat-card-content[1]/app-quote-summary[1]/summary-partial[1]/div[5]/div[2]/div[1]/span[1]/table[1]/tbody[1]/tr[47]/td[3]</t>
  </si>
  <si>
    <t>//html/body/app-root[1]/div[1]/div[1]/app-quote-stepper[1]/div[1]/div[2]/form[1]/mat-horizontal-stepper[1]/div[1]/div[2]/div[3]/div[1]/mat-card[1]/mat-card-content[1]/app-quote-summary[1]/summary-partial[1]/div[5]/div[2]/div[1]/span[1]/table[1]/tbody[1]/tr[47]/td[4]</t>
  </si>
  <si>
    <t>//html/body/app-root[1]/div[1]/div[1]/app-quote-stepper[1]/div[1]/div[2]/form[1]/mat-horizontal-stepper[1]/div[1]/div[2]/div[3]/div[1]/mat-card[1]/mat-card-content[1]/app-quote-summary[1]/summary-partial[1]/div[5]/div[2]/div[1]/span[1]/table[1]/tbody[1]/tr[47]/td[5]</t>
  </si>
  <si>
    <t>//html/body/app-root[1]/div[1]/div[1]/app-quote-stepper[1]/div[1]/div[2]/form[1]/mat-horizontal-stepper[1]/div[1]/div[2]/div[3]/div[1]/mat-card[1]/mat-card-content[1]/app-quote-summary[1]/summary-partial[1]/div[5]/div[2]/div[1]/span[1]/table[1]/tbody[1]/tr[47]/td[6]</t>
  </si>
  <si>
    <t>//html/body/app-root[1]/div[1]/div[1]/app-quote-stepper[1]/div[1]/div[2]/form[1]/mat-horizontal-stepper[1]/div[1]/div[2]/div[3]/div[1]/mat-card[1]/mat-card-content[1]/app-quote-summary[1]/summary-partial[1]/div[5]/div[2]/div[1]/span[1]/table[1]/tbody[1]/tr[48]/td[1]</t>
  </si>
  <si>
    <t>//html/body/app-root[1]/div[1]/div[1]/app-quote-stepper[1]/div[1]/div[2]/form[1]/mat-horizontal-stepper[1]/div[1]/div[2]/div[3]/div[1]/mat-card[1]/mat-card-content[1]/app-quote-summary[1]/summary-partial[1]/div[5]/div[2]/div[1]/span[1]/table[1]/tbody[1]/tr[48]/td[2]</t>
  </si>
  <si>
    <t>//html/body/app-root[1]/div[1]/div[1]/app-quote-stepper[1]/div[1]/div[2]/form[1]/mat-horizontal-stepper[1]/div[1]/div[2]/div[3]/div[1]/mat-card[1]/mat-card-content[1]/app-quote-summary[1]/summary-partial[1]/div[5]/div[2]/div[1]/span[1]/table[1]/tbody[1]/tr[48]/td[3]</t>
  </si>
  <si>
    <t>//html/body/app-root[1]/div[1]/div[1]/app-quote-stepper[1]/div[1]/div[2]/form[1]/mat-horizontal-stepper[1]/div[1]/div[2]/div[3]/div[1]/mat-card[1]/mat-card-content[1]/app-quote-summary[1]/summary-partial[1]/div[5]/div[2]/div[1]/span[1]/table[1]/tbody[1]/tr[48]/td[4]</t>
  </si>
  <si>
    <t>//html/body/app-root[1]/div[1]/div[1]/app-quote-stepper[1]/div[1]/div[2]/form[1]/mat-horizontal-stepper[1]/div[1]/div[2]/div[3]/div[1]/mat-card[1]/mat-card-content[1]/app-quote-summary[1]/summary-partial[1]/div[5]/div[2]/div[1]/span[1]/table[1]/tbody[1]/tr[48]/td[5]</t>
  </si>
  <si>
    <t>//html/body/app-root[1]/div[1]/div[1]/app-quote-stepper[1]/div[1]/div[2]/form[1]/mat-horizontal-stepper[1]/div[1]/div[2]/div[3]/div[1]/mat-card[1]/mat-card-content[1]/app-quote-summary[1]/summary-partial[1]/div[5]/div[2]/div[1]/span[1]/table[1]/tbody[1]/tr[48]/td[6]</t>
  </si>
  <si>
    <t>//html/body/app-root[1]/div[1]/div[1]/app-quote-stepper[1]/div[1]/div[2]/form[1]/mat-horizontal-stepper[1]/div[1]/div[2]/div[3]/div[1]/mat-card[1]/mat-card-content[1]/app-quote-summary[1]/summary-partial[1]/div[5]/div[2]/div[1]/span[1]/table[1]/tbody[1]/tr[49]/td[1]</t>
  </si>
  <si>
    <t>//html/body/app-root[1]/div[1]/div[1]/app-quote-stepper[1]/div[1]/div[2]/form[1]/mat-horizontal-stepper[1]/div[1]/div[2]/div[3]/div[1]/mat-card[1]/mat-card-content[1]/app-quote-summary[1]/summary-partial[1]/div[5]/div[2]/div[1]/span[1]/table[1]/tbody[1]/tr[49]/td[2]</t>
  </si>
  <si>
    <t>//html/body/app-root[1]/div[1]/div[1]/app-quote-stepper[1]/div[1]/div[2]/form[1]/mat-horizontal-stepper[1]/div[1]/div[2]/div[3]/div[1]/mat-card[1]/mat-card-content[1]/app-quote-summary[1]/summary-partial[1]/div[5]/div[2]/div[1]/span[1]/table[1]/tbody[1]/tr[49]/td[3]</t>
  </si>
  <si>
    <t>//html/body/app-root[1]/div[1]/div[1]/app-quote-stepper[1]/div[1]/div[2]/form[1]/mat-horizontal-stepper[1]/div[1]/div[2]/div[3]/div[1]/mat-card[1]/mat-card-content[1]/app-quote-summary[1]/summary-partial[1]/div[5]/div[2]/div[1]/span[1]/table[1]/tbody[1]/tr[49]/td[4]</t>
  </si>
  <si>
    <t>//html/body/app-root[1]/div[1]/div[1]/app-quote-stepper[1]/div[1]/div[2]/form[1]/mat-horizontal-stepper[1]/div[1]/div[2]/div[3]/div[1]/mat-card[1]/mat-card-content[1]/app-quote-summary[1]/summary-partial[1]/div[5]/div[2]/div[1]/span[1]/table[1]/tbody[1]/tr[49]/td[5]</t>
  </si>
  <si>
    <t>//html/body/app-root[1]/div[1]/div[1]/app-quote-stepper[1]/div[1]/div[2]/form[1]/mat-horizontal-stepper[1]/div[1]/div[2]/div[3]/div[1]/mat-card[1]/mat-card-content[1]/app-quote-summary[1]/summary-partial[1]/div[5]/div[2]/div[1]/span[1]/table[1]/tbody[1]/tr[49]/td[6]</t>
  </si>
  <si>
    <t>//html/body/app-root[1]/div[1]/div[1]/app-quote-stepper[1]/div[1]/div[2]/form[1]/mat-horizontal-stepper[1]/div[1]/div[2]/div[3]/div[1]/mat-card[1]/mat-card-content[1]/app-quote-summary[1]/summary-partial[1]/div[5]/div[2]/div[1]/span[1]/table[1]/tbody[1]/tr[50]/td[1]</t>
  </si>
  <si>
    <t>//html/body/app-root[1]/div[1]/div[1]/app-quote-stepper[1]/div[1]/div[2]/form[1]/mat-horizontal-stepper[1]/div[1]/div[2]/div[3]/div[1]/mat-card[1]/mat-card-content[1]/app-quote-summary[1]/summary-partial[1]/div[5]/div[2]/div[1]/span[1]/table[1]/tbody[1]/tr[50]/td[2]</t>
  </si>
  <si>
    <t>//html/body/app-root[1]/div[1]/div[1]/app-quote-stepper[1]/div[1]/div[2]/form[1]/mat-horizontal-stepper[1]/div[1]/div[2]/div[3]/div[1]/mat-card[1]/mat-card-content[1]/app-quote-summary[1]/summary-partial[1]/div[5]/div[2]/div[1]/span[1]/table[1]/tbody[1]/tr[50]/td[3]</t>
  </si>
  <si>
    <t>//html/body/app-root[1]/div[1]/div[1]/app-quote-stepper[1]/div[1]/div[2]/form[1]/mat-horizontal-stepper[1]/div[1]/div[2]/div[3]/div[1]/mat-card[1]/mat-card-content[1]/app-quote-summary[1]/summary-partial[1]/div[5]/div[2]/div[1]/span[1]/table[1]/tbody[1]/tr[50]/td[4]</t>
  </si>
  <si>
    <t>//html/body/app-root[1]/div[1]/div[1]/app-quote-stepper[1]/div[1]/div[2]/form[1]/mat-horizontal-stepper[1]/div[1]/div[2]/div[3]/div[1]/mat-card[1]/mat-card-content[1]/app-quote-summary[1]/summary-partial[1]/div[5]/div[2]/div[1]/span[1]/table[1]/tbody[1]/tr[50]/td[5]</t>
  </si>
  <si>
    <t>//html/body/app-root[1]/div[1]/div[1]/app-quote-stepper[1]/div[1]/div[2]/form[1]/mat-horizontal-stepper[1]/div[1]/div[2]/div[3]/div[1]/mat-card[1]/mat-card-content[1]/app-quote-summary[1]/summary-partial[1]/div[5]/div[2]/div[1]/span[1]/table[1]/tbody[1]/tr[50]/td[6]</t>
  </si>
  <si>
    <t>//html/body/app-root[1]/div[1]/div[1]/app-quote-stepper[1]/div[1]/div[2]/form[1]/mat-horizontal-stepper[1]/div[1]/div[2]/div[3]/div[1]/mat-card[1]/mat-card-content[1]/app-quote-summary[1]/summary-partial[1]/div[5]/div[2]/div[1]/span[1]/table[1]/tbody[1]/tr[51]/td[1]</t>
  </si>
  <si>
    <t>//html/body/app-root[1]/div[1]/div[1]/app-quote-stepper[1]/div[1]/div[2]/form[1]/mat-horizontal-stepper[1]/div[1]/div[2]/div[3]/div[1]/mat-card[1]/mat-card-content[1]/app-quote-summary[1]/summary-partial[1]/div[5]/div[2]/div[1]/span[1]/table[1]/tbody[1]/tr[51]/td[2]</t>
  </si>
  <si>
    <t>//html/body/app-root[1]/div[1]/div[1]/app-quote-stepper[1]/div[1]/div[2]/form[1]/mat-horizontal-stepper[1]/div[1]/div[2]/div[3]/div[1]/mat-card[1]/mat-card-content[1]/app-quote-summary[1]/summary-partial[1]/div[5]/div[2]/div[1]/span[1]/table[1]/tbody[1]/tr[51]/td[3]</t>
  </si>
  <si>
    <t>//html/body/app-root[1]/div[1]/div[1]/app-quote-stepper[1]/div[1]/div[2]/form[1]/mat-horizontal-stepper[1]/div[1]/div[2]/div[3]/div[1]/mat-card[1]/mat-card-content[1]/app-quote-summary[1]/summary-partial[1]/div[5]/div[2]/div[1]/span[1]/table[1]/tbody[1]/tr[51]/td[4]</t>
  </si>
  <si>
    <t>//html/body/app-root[1]/div[1]/div[1]/app-quote-stepper[1]/div[1]/div[2]/form[1]/mat-horizontal-stepper[1]/div[1]/div[2]/div[3]/div[1]/mat-card[1]/mat-card-content[1]/app-quote-summary[1]/summary-partial[1]/div[5]/div[2]/div[1]/span[1]/table[1]/tbody[1]/tr[51]/td[5]</t>
  </si>
  <si>
    <t>//html/body/app-root[1]/div[1]/div[1]/app-quote-stepper[1]/div[1]/div[2]/form[1]/mat-horizontal-stepper[1]/div[1]/div[2]/div[3]/div[1]/mat-card[1]/mat-card-content[1]/app-quote-summary[1]/summary-partial[1]/div[5]/div[2]/div[1]/span[1]/table[1]/tbody[1]/tr[51]/td[6]</t>
  </si>
  <si>
    <t>//html/body/app-root[1]/div[1]/div[1]/app-quote-stepper[1]/div[1]/div[2]/form[1]/mat-horizontal-stepper[1]/div[1]/div[2]/div[3]/div[1]/mat-card[1]/mat-card-content[1]/app-quote-summary[1]/summary-partial[1]/div[5]/div[2]/div[1]/span[1]/table[1]/tbody[1]/tr[52]/td[1]</t>
  </si>
  <si>
    <t>//html/body/app-root[1]/div[1]/div[1]/app-quote-stepper[1]/div[1]/div[2]/form[1]/mat-horizontal-stepper[1]/div[1]/div[2]/div[3]/div[1]/mat-card[1]/mat-card-content[1]/app-quote-summary[1]/summary-partial[1]/div[5]/div[2]/div[1]/span[1]/table[1]/tbody[1]/tr[52]/td[2]</t>
  </si>
  <si>
    <t>//html/body/app-root[1]/div[1]/div[1]/app-quote-stepper[1]/div[1]/div[2]/form[1]/mat-horizontal-stepper[1]/div[1]/div[2]/div[3]/div[1]/mat-card[1]/mat-card-content[1]/app-quote-summary[1]/summary-partial[1]/div[5]/div[2]/div[1]/span[1]/table[1]/tbody[1]/tr[52]/td[3]</t>
  </si>
  <si>
    <t>//html/body/app-root[1]/div[1]/div[1]/app-quote-stepper[1]/div[1]/div[2]/form[1]/mat-horizontal-stepper[1]/div[1]/div[2]/div[3]/div[1]/mat-card[1]/mat-card-content[1]/app-quote-summary[1]/summary-partial[1]/div[5]/div[2]/div[1]/span[1]/table[1]/tbody[1]/tr[52]/td[4]</t>
  </si>
  <si>
    <t>//html/body/app-root[1]/div[1]/div[1]/app-quote-stepper[1]/div[1]/div[2]/form[1]/mat-horizontal-stepper[1]/div[1]/div[2]/div[3]/div[1]/mat-card[1]/mat-card-content[1]/app-quote-summary[1]/summary-partial[1]/div[5]/div[2]/div[1]/span[1]/table[1]/tbody[1]/tr[52]/td[5]</t>
  </si>
  <si>
    <t>//html/body/app-root[1]/div[1]/div[1]/app-quote-stepper[1]/div[1]/div[2]/form[1]/mat-horizontal-stepper[1]/div[1]/div[2]/div[3]/div[1]/mat-card[1]/mat-card-content[1]/app-quote-summary[1]/summary-partial[1]/div[5]/div[2]/div[1]/span[1]/table[1]/tbody[1]/tr[52]/td[6]</t>
  </si>
  <si>
    <t>//html/body/app-root[1]/div[1]/div[1]/app-quote-stepper[1]/div[1]/div[2]/form[1]/mat-horizontal-stepper[1]/div[1]/div[2]/div[3]/div[1]/mat-card[1]/mat-card-content[1]/app-quote-summary[1]/summary-partial[1]/div[5]/div[2]/div[1]/span[1]/table[1]/tbody[1]/tr[53]/td[1]</t>
  </si>
  <si>
    <t>//html/body/app-root[1]/div[1]/div[1]/app-quote-stepper[1]/div[1]/div[2]/form[1]/mat-horizontal-stepper[1]/div[1]/div[2]/div[3]/div[1]/mat-card[1]/mat-card-content[1]/app-quote-summary[1]/summary-partial[1]/div[5]/div[2]/div[1]/span[1]/table[1]/tbody[1]/tr[53]/td[2]</t>
  </si>
  <si>
    <t>//html/body/app-root[1]/div[1]/div[1]/app-quote-stepper[1]/div[1]/div[2]/form[1]/mat-horizontal-stepper[1]/div[1]/div[2]/div[3]/div[1]/mat-card[1]/mat-card-content[1]/app-quote-summary[1]/summary-partial[1]/div[5]/div[2]/div[1]/span[1]/table[1]/tbody[1]/tr[53]/td[3]</t>
  </si>
  <si>
    <t>//html/body/app-root[1]/div[1]/div[1]/app-quote-stepper[1]/div[1]/div[2]/form[1]/mat-horizontal-stepper[1]/div[1]/div[2]/div[3]/div[1]/mat-card[1]/mat-card-content[1]/app-quote-summary[1]/summary-partial[1]/div[5]/div[2]/div[1]/span[1]/table[1]/tbody[1]/tr[53]/td[4]</t>
  </si>
  <si>
    <t>//html/body/app-root[1]/div[1]/div[1]/app-quote-stepper[1]/div[1]/div[2]/form[1]/mat-horizontal-stepper[1]/div[1]/div[2]/div[3]/div[1]/mat-card[1]/mat-card-content[1]/app-quote-summary[1]/summary-partial[1]/div[5]/div[2]/div[1]/span[1]/table[1]/tbody[1]/tr[53]/td[5]</t>
  </si>
  <si>
    <t>//html/body/app-root[1]/div[1]/div[1]/app-quote-stepper[1]/div[1]/div[2]/form[1]/mat-horizontal-stepper[1]/div[1]/div[2]/div[3]/div[1]/mat-card[1]/mat-card-content[1]/app-quote-summary[1]/summary-partial[1]/div[5]/div[2]/div[1]/span[1]/table[1]/tbody[1]/tr[53]/td[6]</t>
  </si>
  <si>
    <t>//html/body/app-root[1]/div[1]/div[1]/app-quote-stepper[1]/div[1]/div[2]/form[1]/mat-horizontal-stepper[1]/div[1]/div[2]/div[3]/div[1]/mat-card[1]/mat-card-content[1]/app-quote-summary[1]/summary-partial[1]/div[5]/div[2]/div[1]/span[1]/table[1]/tbody[1]/tr[54]/td[1]</t>
  </si>
  <si>
    <t>//html/body/app-root[1]/div[1]/div[1]/app-quote-stepper[1]/div[1]/div[2]/form[1]/mat-horizontal-stepper[1]/div[1]/div[2]/div[3]/div[1]/mat-card[1]/mat-card-content[1]/app-quote-summary[1]/summary-partial[1]/div[5]/div[2]/div[1]/span[1]/table[1]/tbody[1]/tr[54]/td[2]</t>
  </si>
  <si>
    <t>//html/body/app-root[1]/div[1]/div[1]/app-quote-stepper[1]/div[1]/div[2]/form[1]/mat-horizontal-stepper[1]/div[1]/div[2]/div[3]/div[1]/mat-card[1]/mat-card-content[1]/app-quote-summary[1]/summary-partial[1]/div[5]/div[2]/div[1]/span[1]/table[1]/tbody[1]/tr[54]/td[3]</t>
  </si>
  <si>
    <t>//html/body/app-root[1]/div[1]/div[1]/app-quote-stepper[1]/div[1]/div[2]/form[1]/mat-horizontal-stepper[1]/div[1]/div[2]/div[3]/div[1]/mat-card[1]/mat-card-content[1]/app-quote-summary[1]/summary-partial[1]/div[5]/div[2]/div[1]/span[1]/table[1]/tbody[1]/tr[54]/td[4]</t>
  </si>
  <si>
    <t>//html/body/app-root[1]/div[1]/div[1]/app-quote-stepper[1]/div[1]/div[2]/form[1]/mat-horizontal-stepper[1]/div[1]/div[2]/div[3]/div[1]/mat-card[1]/mat-card-content[1]/app-quote-summary[1]/summary-partial[1]/div[5]/div[2]/div[1]/span[1]/table[1]/tbody[1]/tr[54]/td[5]</t>
  </si>
  <si>
    <t>//html/body/app-root[1]/div[1]/div[1]/app-quote-stepper[1]/div[1]/div[2]/form[1]/mat-horizontal-stepper[1]/div[1]/div[2]/div[3]/div[1]/mat-card[1]/mat-card-content[1]/app-quote-summary[1]/summary-partial[1]/div[5]/div[2]/div[1]/span[1]/table[1]/tbody[1]/tr[54]/td[6]</t>
  </si>
  <si>
    <t>//html/body/app-root[1]/div[1]/div[1]/app-quote-stepper[1]/div[1]/div[2]/form[1]/mat-horizontal-stepper[1]/div[1]/div[2]/div[3]/div[1]/mat-card[1]/mat-card-content[1]/app-quote-summary[1]/summary-partial[1]/div[5]/div[2]/div[1]/span[1]/table[1]/tbody[1]/tr[55]/td[1]</t>
  </si>
  <si>
    <t>//html/body/app-root[1]/div[1]/div[1]/app-quote-stepper[1]/div[1]/div[2]/form[1]/mat-horizontal-stepper[1]/div[1]/div[2]/div[3]/div[1]/mat-card[1]/mat-card-content[1]/app-quote-summary[1]/summary-partial[1]/div[5]/div[2]/div[1]/span[1]/table[1]/tbody[1]/tr[55]/td[2]</t>
  </si>
  <si>
    <t>//html/body/app-root[1]/div[1]/div[1]/app-quote-stepper[1]/div[1]/div[2]/form[1]/mat-horizontal-stepper[1]/div[1]/div[2]/div[3]/div[1]/mat-card[1]/mat-card-content[1]/app-quote-summary[1]/summary-partial[1]/div[5]/div[2]/div[1]/span[1]/table[1]/tbody[1]/tr[55]/td[3]</t>
  </si>
  <si>
    <t>//html/body/app-root[1]/div[1]/div[1]/app-quote-stepper[1]/div[1]/div[2]/form[1]/mat-horizontal-stepper[1]/div[1]/div[2]/div[3]/div[1]/mat-card[1]/mat-card-content[1]/app-quote-summary[1]/summary-partial[1]/div[5]/div[2]/div[1]/span[1]/table[1]/tbody[1]/tr[55]/td[4]</t>
  </si>
  <si>
    <t>//html/body/app-root[1]/div[1]/div[1]/app-quote-stepper[1]/div[1]/div[2]/form[1]/mat-horizontal-stepper[1]/div[1]/div[2]/div[3]/div[1]/mat-card[1]/mat-card-content[1]/app-quote-summary[1]/summary-partial[1]/div[5]/div[2]/div[1]/span[1]/table[1]/tbody[1]/tr[55]/td[5]</t>
  </si>
  <si>
    <t>//html/body/app-root[1]/div[1]/div[1]/app-quote-stepper[1]/div[1]/div[2]/form[1]/mat-horizontal-stepper[1]/div[1]/div[2]/div[3]/div[1]/mat-card[1]/mat-card-content[1]/app-quote-summary[1]/summary-partial[1]/div[5]/div[2]/div[1]/span[1]/table[1]/tbody[1]/tr[55]/td[6]</t>
  </si>
  <si>
    <t>//html/body/app-root[1]/div[1]/div[1]/app-quote-stepper[1]/div[1]/div[2]/form[1]/mat-horizontal-stepper[1]/div[1]/div[2]/div[3]/div[1]/mat-card[1]/mat-card-content[1]/app-quote-summary[1]/summary-partial[1]/div[5]/div[2]/div[1]/span[1]/table[1]/tbody[1]/tr[56]/td[1]</t>
  </si>
  <si>
    <t>//html/body/app-root[1]/div[1]/div[1]/app-quote-stepper[1]/div[1]/div[2]/form[1]/mat-horizontal-stepper[1]/div[1]/div[2]/div[3]/div[1]/mat-card[1]/mat-card-content[1]/app-quote-summary[1]/summary-partial[1]/div[5]/div[2]/div[1]/span[1]/table[1]/tbody[1]/tr[56]/td[2]</t>
  </si>
  <si>
    <t>//html/body/app-root[1]/div[1]/div[1]/app-quote-stepper[1]/div[1]/div[2]/form[1]/mat-horizontal-stepper[1]/div[1]/div[2]/div[3]/div[1]/mat-card[1]/mat-card-content[1]/app-quote-summary[1]/summary-partial[1]/div[5]/div[2]/div[1]/span[1]/table[1]/tbody[1]/tr[56]/td[3]</t>
  </si>
  <si>
    <t>//html/body/app-root[1]/div[1]/div[1]/app-quote-stepper[1]/div[1]/div[2]/form[1]/mat-horizontal-stepper[1]/div[1]/div[2]/div[3]/div[1]/mat-card[1]/mat-card-content[1]/app-quote-summary[1]/summary-partial[1]/div[5]/div[2]/div[1]/span[1]/table[1]/tbody[1]/tr[56]/td[4]</t>
  </si>
  <si>
    <t>//html/body/app-root[1]/div[1]/div[1]/app-quote-stepper[1]/div[1]/div[2]/form[1]/mat-horizontal-stepper[1]/div[1]/div[2]/div[3]/div[1]/mat-card[1]/mat-card-content[1]/app-quote-summary[1]/summary-partial[1]/div[5]/div[2]/div[1]/span[1]/table[1]/tbody[1]/tr[56]/td[5]</t>
  </si>
  <si>
    <t>//html/body/app-root[1]/div[1]/div[1]/app-quote-stepper[1]/div[1]/div[2]/form[1]/mat-horizontal-stepper[1]/div[1]/div[2]/div[3]/div[1]/mat-card[1]/mat-card-content[1]/app-quote-summary[1]/summary-partial[1]/div[5]/div[2]/div[1]/span[1]/table[1]/tbody[1]/tr[56]/td[6]</t>
  </si>
  <si>
    <t>//html/body/app-root[1]/div[1]/div[1]/app-quote-stepper[1]/div[1]/div[2]/form[1]/mat-horizontal-stepper[1]/div[1]/div[2]/div[3]/div[1]/mat-card[1]/mat-card-content[1]/app-quote-summary[1]/summary-partial[1]/div[5]/div[2]/div[1]/span[1]/table[1]/tbody[1]/tr[57]/td[1]</t>
  </si>
  <si>
    <t>//html/body/app-root[1]/div[1]/div[1]/app-quote-stepper[1]/div[1]/div[2]/form[1]/mat-horizontal-stepper[1]/div[1]/div[2]/div[3]/div[1]/mat-card[1]/mat-card-content[1]/app-quote-summary[1]/summary-partial[1]/div[5]/div[2]/div[1]/span[1]/table[1]/tbody[1]/tr[57]/td[2]</t>
  </si>
  <si>
    <t>//html/body/app-root[1]/div[1]/div[1]/app-quote-stepper[1]/div[1]/div[2]/form[1]/mat-horizontal-stepper[1]/div[1]/div[2]/div[3]/div[1]/mat-card[1]/mat-card-content[1]/app-quote-summary[1]/summary-partial[1]/div[5]/div[2]/div[1]/span[1]/table[1]/tbody[1]/tr[57]/td[3]</t>
  </si>
  <si>
    <t>//html/body/app-root[1]/div[1]/div[1]/app-quote-stepper[1]/div[1]/div[2]/form[1]/mat-horizontal-stepper[1]/div[1]/div[2]/div[3]/div[1]/mat-card[1]/mat-card-content[1]/app-quote-summary[1]/summary-partial[1]/div[5]/div[2]/div[1]/span[1]/table[1]/tbody[1]/tr[57]/td[4]</t>
  </si>
  <si>
    <t>//html/body/app-root[1]/div[1]/div[1]/app-quote-stepper[1]/div[1]/div[2]/form[1]/mat-horizontal-stepper[1]/div[1]/div[2]/div[3]/div[1]/mat-card[1]/mat-card-content[1]/app-quote-summary[1]/summary-partial[1]/div[5]/div[2]/div[1]/span[1]/table[1]/tbody[1]/tr[57]/td[5]</t>
  </si>
  <si>
    <t>//html/body/app-root[1]/div[1]/div[1]/app-quote-stepper[1]/div[1]/div[2]/form[1]/mat-horizontal-stepper[1]/div[1]/div[2]/div[3]/div[1]/mat-card[1]/mat-card-content[1]/app-quote-summary[1]/summary-partial[1]/div[5]/div[2]/div[1]/span[1]/table[1]/tbody[1]/tr[57]/td[6]</t>
  </si>
  <si>
    <t>//html/body/app-root[1]/div[1]/div[1]/app-quote-stepper[1]/div[1]/div[2]/form[1]/mat-horizontal-stepper[1]/div[1]/div[2]/div[3]/div[1]/mat-card[1]/mat-card-content[1]/app-quote-summary[1]/summary-partial[1]/div[5]/div[2]/div[1]/span[1]/table[1]/tbody[1]/tr[58]/td[1]</t>
  </si>
  <si>
    <t>//html/body/app-root[1]/div[1]/div[1]/app-quote-stepper[1]/div[1]/div[2]/form[1]/mat-horizontal-stepper[1]/div[1]/div[2]/div[3]/div[1]/mat-card[1]/mat-card-content[1]/app-quote-summary[1]/summary-partial[1]/div[5]/div[2]/div[1]/span[1]/table[1]/tbody[1]/tr[58]/td[2]</t>
  </si>
  <si>
    <t>//html/body/app-root[1]/div[1]/div[1]/app-quote-stepper[1]/div[1]/div[2]/form[1]/mat-horizontal-stepper[1]/div[1]/div[2]/div[3]/div[1]/mat-card[1]/mat-card-content[1]/app-quote-summary[1]/summary-partial[1]/div[5]/div[2]/div[1]/span[1]/table[1]/tbody[1]/tr[58]/td[3]</t>
  </si>
  <si>
    <t>//html/body/app-root[1]/div[1]/div[1]/app-quote-stepper[1]/div[1]/div[2]/form[1]/mat-horizontal-stepper[1]/div[1]/div[2]/div[3]/div[1]/mat-card[1]/mat-card-content[1]/app-quote-summary[1]/summary-partial[1]/div[5]/div[2]/div[1]/span[1]/table[1]/tbody[1]/tr[58]/td[4]</t>
  </si>
  <si>
    <t>//html/body/app-root[1]/div[1]/div[1]/app-quote-stepper[1]/div[1]/div[2]/form[1]/mat-horizontal-stepper[1]/div[1]/div[2]/div[3]/div[1]/mat-card[1]/mat-card-content[1]/app-quote-summary[1]/summary-partial[1]/div[5]/div[2]/div[1]/span[1]/table[1]/tbody[1]/tr[58]/td[5]</t>
  </si>
  <si>
    <t>//html/body/app-root[1]/div[1]/div[1]/app-quote-stepper[1]/div[1]/div[2]/form[1]/mat-horizontal-stepper[1]/div[1]/div[2]/div[3]/div[1]/mat-card[1]/mat-card-content[1]/app-quote-summary[1]/summary-partial[1]/div[5]/div[2]/div[1]/span[1]/table[1]/tbody[1]/tr[58]/td[6]</t>
  </si>
  <si>
    <t>//html/body/app-root[1]/div[1]/div[1]/app-quote-stepper[1]/div[1]/div[2]/form[1]/mat-horizontal-stepper[1]/div[1]/div[2]/div[3]/div[1]/mat-card[1]/mat-card-content[1]/app-quote-summary[1]/summary-partial[1]/div[5]/div[2]/div[1]/span[1]/table[1]/tbody[1]/tr[59]/td[1]</t>
  </si>
  <si>
    <t>//html/body/app-root[1]/div[1]/div[1]/app-quote-stepper[1]/div[1]/div[2]/form[1]/mat-horizontal-stepper[1]/div[1]/div[2]/div[3]/div[1]/mat-card[1]/mat-card-content[1]/app-quote-summary[1]/summary-partial[1]/div[5]/div[2]/div[1]/span[1]/table[1]/tbody[1]/tr[59]/td[2]</t>
  </si>
  <si>
    <t>//html/body/app-root[1]/div[1]/div[1]/app-quote-stepper[1]/div[1]/div[2]/form[1]/mat-horizontal-stepper[1]/div[1]/div[2]/div[3]/div[1]/mat-card[1]/mat-card-content[1]/app-quote-summary[1]/summary-partial[1]/div[5]/div[2]/div[1]/span[1]/table[1]/tbody[1]/tr[59]/td[3]</t>
  </si>
  <si>
    <t>//html/body/app-root[1]/div[1]/div[1]/app-quote-stepper[1]/div[1]/div[2]/form[1]/mat-horizontal-stepper[1]/div[1]/div[2]/div[3]/div[1]/mat-card[1]/mat-card-content[1]/app-quote-summary[1]/summary-partial[1]/div[5]/div[2]/div[1]/span[1]/table[1]/tbody[1]/tr[59]/td[4]</t>
  </si>
  <si>
    <t>//html/body/app-root[1]/div[1]/div[1]/app-quote-stepper[1]/div[1]/div[2]/form[1]/mat-horizontal-stepper[1]/div[1]/div[2]/div[3]/div[1]/mat-card[1]/mat-card-content[1]/app-quote-summary[1]/summary-partial[1]/div[5]/div[2]/div[1]/span[1]/table[1]/tbody[1]/tr[59]/td[5]</t>
  </si>
  <si>
    <t>//html/body/app-root[1]/div[1]/div[1]/app-quote-stepper[1]/div[1]/div[2]/form[1]/mat-horizontal-stepper[1]/div[1]/div[2]/div[3]/div[1]/mat-card[1]/mat-card-content[1]/app-quote-summary[1]/summary-partial[1]/div[5]/div[2]/div[1]/span[1]/table[1]/tbody[1]/tr[59]/td[6]</t>
  </si>
  <si>
    <t>//html/body/app-root[1]/div[1]/div[1]/app-quote-stepper[1]/div[1]/div[2]/form[1]/mat-horizontal-stepper[1]/div[1]/div[2]/div[3]/div[1]/mat-card[1]/mat-card-content[1]/app-quote-summary[1]/summary-partial[1]/div[5]/div[2]/div[1]/span[1]/table[1]/tbody[1]/tr[60]/td[1]</t>
  </si>
  <si>
    <t>//html/body/app-root[1]/div[1]/div[1]/app-quote-stepper[1]/div[1]/div[2]/form[1]/mat-horizontal-stepper[1]/div[1]/div[2]/div[3]/div[1]/mat-card[1]/mat-card-content[1]/app-quote-summary[1]/summary-partial[1]/div[5]/div[2]/div[1]/span[1]/table[1]/tbody[1]/tr[60]/td[2]</t>
  </si>
  <si>
    <t>//html/body/app-root[1]/div[1]/div[1]/app-quote-stepper[1]/div[1]/div[2]/form[1]/mat-horizontal-stepper[1]/div[1]/div[2]/div[3]/div[1]/mat-card[1]/mat-card-content[1]/app-quote-summary[1]/summary-partial[1]/div[5]/div[2]/div[1]/span[1]/table[1]/tbody[1]/tr[60]/td[3]</t>
  </si>
  <si>
    <t>//html/body/app-root[1]/div[1]/div[1]/app-quote-stepper[1]/div[1]/div[2]/form[1]/mat-horizontal-stepper[1]/div[1]/div[2]/div[3]/div[1]/mat-card[1]/mat-card-content[1]/app-quote-summary[1]/summary-partial[1]/div[5]/div[2]/div[1]/span[1]/table[1]/tbody[1]/tr[60]/td[4]</t>
  </si>
  <si>
    <t>//html/body/app-root[1]/div[1]/div[1]/app-quote-stepper[1]/div[1]/div[2]/form[1]/mat-horizontal-stepper[1]/div[1]/div[2]/div[3]/div[1]/mat-card[1]/mat-card-content[1]/app-quote-summary[1]/summary-partial[1]/div[5]/div[2]/div[1]/span[1]/table[1]/tbody[1]/tr[60]/td[5]</t>
  </si>
  <si>
    <t>//html/body/app-root[1]/div[1]/div[1]/app-quote-stepper[1]/div[1]/div[2]/form[1]/mat-horizontal-stepper[1]/div[1]/div[2]/div[3]/div[1]/mat-card[1]/mat-card-content[1]/app-quote-summary[1]/summary-partial[1]/div[5]/div[2]/div[1]/span[1]/table[1]/tbody[1]/tr[60]/td[6]</t>
  </si>
  <si>
    <t>//html/body/app-root[1]/div[1]/div[1]/app-quote-stepper[1]/div[1]/div[2]/form[1]/mat-horizontal-stepper[1]/div[1]/div[2]/div[3]/div[1]/mat-card[1]/mat-card-content[1]/app-quote-summary[1]/summary-partial[1]/div[5]/div[2]/div[1]/span[1]/table[1]/tbody[1]/tr[61]/td[1]</t>
  </si>
  <si>
    <t>//html/body/app-root[1]/div[1]/div[1]/app-quote-stepper[1]/div[1]/div[2]/form[1]/mat-horizontal-stepper[1]/div[1]/div[2]/div[3]/div[1]/mat-card[1]/mat-card-content[1]/app-quote-summary[1]/summary-partial[1]/div[5]/div[2]/div[1]/span[1]/table[1]/tbody[1]/tr[61]/td[2]</t>
  </si>
  <si>
    <t>//html/body/app-root[1]/div[1]/div[1]/app-quote-stepper[1]/div[1]/div[2]/form[1]/mat-horizontal-stepper[1]/div[1]/div[2]/div[3]/div[1]/mat-card[1]/mat-card-content[1]/app-quote-summary[1]/summary-partial[1]/div[5]/div[2]/div[1]/span[1]/table[1]/tbody[1]/tr[61]/td[3]</t>
  </si>
  <si>
    <t>//html/body/app-root[1]/div[1]/div[1]/app-quote-stepper[1]/div[1]/div[2]/form[1]/mat-horizontal-stepper[1]/div[1]/div[2]/div[3]/div[1]/mat-card[1]/mat-card-content[1]/app-quote-summary[1]/summary-partial[1]/div[5]/div[2]/div[1]/span[1]/table[1]/tbody[1]/tr[61]/td[4]</t>
  </si>
  <si>
    <t>//html/body/app-root[1]/div[1]/div[1]/app-quote-stepper[1]/div[1]/div[2]/form[1]/mat-horizontal-stepper[1]/div[1]/div[2]/div[3]/div[1]/mat-card[1]/mat-card-content[1]/app-quote-summary[1]/summary-partial[1]/div[5]/div[2]/div[1]/span[1]/table[1]/tbody[1]/tr[61]/td[5]</t>
  </si>
  <si>
    <t>//html/body/app-root[1]/div[1]/div[1]/app-quote-stepper[1]/div[1]/div[2]/form[1]/mat-horizontal-stepper[1]/div[1]/div[2]/div[3]/div[1]/mat-card[1]/mat-card-content[1]/app-quote-summary[1]/summary-partial[1]/div[5]/div[2]/div[1]/span[1]/table[1]/tbody[1]/tr[61]/td[6]</t>
  </si>
  <si>
    <t>//html/body/app-root[1]/div[1]/div[1]/app-quote-stepper[1]/div[1]/div[2]/form[1]/mat-horizontal-stepper[1]/div[1]/div[2]/div[3]/div[1]/mat-card[1]/mat-card-content[1]/app-quote-summary[1]/summary-partial[1]/div[5]/div[2]/div[1]/span[1]/table[1]/tbody[1]/tr[62]/td[1]</t>
  </si>
  <si>
    <t>//html/body/app-root[1]/div[1]/div[1]/app-quote-stepper[1]/div[1]/div[2]/form[1]/mat-horizontal-stepper[1]/div[1]/div[2]/div[3]/div[1]/mat-card[1]/mat-card-content[1]/app-quote-summary[1]/summary-partial[1]/div[5]/div[2]/div[1]/span[1]/table[1]/tbody[1]/tr[62]/td[2]</t>
  </si>
  <si>
    <t>//html/body/app-root[1]/div[1]/div[1]/app-quote-stepper[1]/div[1]/div[2]/form[1]/mat-horizontal-stepper[1]/div[1]/div[2]/div[3]/div[1]/mat-card[1]/mat-card-content[1]/app-quote-summary[1]/summary-partial[1]/div[5]/div[2]/div[1]/span[1]/table[1]/tbody[1]/tr[62]/td[3]</t>
  </si>
  <si>
    <t>//html/body/app-root[1]/div[1]/div[1]/app-quote-stepper[1]/div[1]/div[2]/form[1]/mat-horizontal-stepper[1]/div[1]/div[2]/div[3]/div[1]/mat-card[1]/mat-card-content[1]/app-quote-summary[1]/summary-partial[1]/div[5]/div[2]/div[1]/span[1]/table[1]/tbody[1]/tr[62]/td[4]</t>
  </si>
  <si>
    <t>//html/body/app-root[1]/div[1]/div[1]/app-quote-stepper[1]/div[1]/div[2]/form[1]/mat-horizontal-stepper[1]/div[1]/div[2]/div[3]/div[1]/mat-card[1]/mat-card-content[1]/app-quote-summary[1]/summary-partial[1]/div[5]/div[2]/div[1]/span[1]/table[1]/tbody[1]/tr[62]/td[5]</t>
  </si>
  <si>
    <t>//html/body/app-root[1]/div[1]/div[1]/app-quote-stepper[1]/div[1]/div[2]/form[1]/mat-horizontal-stepper[1]/div[1]/div[2]/div[3]/div[1]/mat-card[1]/mat-card-content[1]/app-quote-summary[1]/summary-partial[1]/div[5]/div[2]/div[1]/span[1]/table[1]/tbody[1]/tr[62]/td[6]</t>
  </si>
  <si>
    <t>//html/body/app-root[1]/div[1]/div[1]/app-quote-stepper[1]/div[1]/div[2]/form[1]/mat-horizontal-stepper[1]/div[1]/div[2]/div[3]/div[1]/mat-card[1]/mat-card-content[1]/app-quote-summary[1]/summary-partial[1]/div[5]/div[2]/div[1]/span[1]/table[1]/tbody[1]/tr[63]/td[1]</t>
  </si>
  <si>
    <t>//html/body/app-root[1]/div[1]/div[1]/app-quote-stepper[1]/div[1]/div[2]/form[1]/mat-horizontal-stepper[1]/div[1]/div[2]/div[3]/div[1]/mat-card[1]/mat-card-content[1]/app-quote-summary[1]/summary-partial[1]/div[5]/div[2]/div[1]/span[1]/table[1]/tbody[1]/tr[63]/td[2]</t>
  </si>
  <si>
    <t>//html/body/app-root[1]/div[1]/div[1]/app-quote-stepper[1]/div[1]/div[2]/form[1]/mat-horizontal-stepper[1]/div[1]/div[2]/div[3]/div[1]/mat-card[1]/mat-card-content[1]/app-quote-summary[1]/summary-partial[1]/div[5]/div[2]/div[1]/span[1]/table[1]/tbody[1]/tr[63]/td[3]</t>
  </si>
  <si>
    <t>//html/body/app-root[1]/div[1]/div[1]/app-quote-stepper[1]/div[1]/div[2]/form[1]/mat-horizontal-stepper[1]/div[1]/div[2]/div[3]/div[1]/mat-card[1]/mat-card-content[1]/app-quote-summary[1]/summary-partial[1]/div[5]/div[2]/div[1]/span[1]/table[1]/tbody[1]/tr[63]/td[4]</t>
  </si>
  <si>
    <t>//html/body/app-root[1]/div[1]/div[1]/app-quote-stepper[1]/div[1]/div[2]/form[1]/mat-horizontal-stepper[1]/div[1]/div[2]/div[3]/div[1]/mat-card[1]/mat-card-content[1]/app-quote-summary[1]/summary-partial[1]/div[5]/div[2]/div[1]/span[1]/table[1]/tbody[1]/tr[63]/td[5]</t>
  </si>
  <si>
    <t>//html/body/app-root[1]/div[1]/div[1]/app-quote-stepper[1]/div[1]/div[2]/form[1]/mat-horizontal-stepper[1]/div[1]/div[2]/div[3]/div[1]/mat-card[1]/mat-card-content[1]/app-quote-summary[1]/summary-partial[1]/div[5]/div[2]/div[1]/span[1]/table[1]/tbody[1]/tr[63]/td[6]</t>
  </si>
  <si>
    <t>//html/body/app-root[1]/div[1]/div[1]/app-quote-stepper[1]/div[1]/div[2]/form[1]/mat-horizontal-stepper[1]/div[1]/div[2]/div[3]/div[1]/mat-card[1]/mat-card-content[1]/app-quote-summary[1]/summary-partial[1]/div[5]/div[2]/div[1]/span[1]/table[1]/tbody[1]/tr[64]/td[1]</t>
  </si>
  <si>
    <t>//html/body/app-root[1]/div[1]/div[1]/app-quote-stepper[1]/div[1]/div[2]/form[1]/mat-horizontal-stepper[1]/div[1]/div[2]/div[3]/div[1]/mat-card[1]/mat-card-content[1]/app-quote-summary[1]/summary-partial[1]/div[5]/div[2]/div[1]/span[1]/table[1]/tbody[1]/tr[64]/td[2]</t>
  </si>
  <si>
    <t>//html/body/app-root[1]/div[1]/div[1]/app-quote-stepper[1]/div[1]/div[2]/form[1]/mat-horizontal-stepper[1]/div[1]/div[2]/div[3]/div[1]/mat-card[1]/mat-card-content[1]/app-quote-summary[1]/summary-partial[1]/div[5]/div[2]/div[1]/span[1]/table[1]/tbody[1]/tr[64]/td[3]</t>
  </si>
  <si>
    <t>//html/body/app-root[1]/div[1]/div[1]/app-quote-stepper[1]/div[1]/div[2]/form[1]/mat-horizontal-stepper[1]/div[1]/div[2]/div[3]/div[1]/mat-card[1]/mat-card-content[1]/app-quote-summary[1]/summary-partial[1]/div[5]/div[2]/div[1]/span[1]/table[1]/tbody[1]/tr[64]/td[4]</t>
  </si>
  <si>
    <t>//html/body/app-root[1]/div[1]/div[1]/app-quote-stepper[1]/div[1]/div[2]/form[1]/mat-horizontal-stepper[1]/div[1]/div[2]/div[3]/div[1]/mat-card[1]/mat-card-content[1]/app-quote-summary[1]/summary-partial[1]/div[5]/div[2]/div[1]/span[1]/table[1]/tbody[1]/tr[64]/td[5]</t>
  </si>
  <si>
    <t>//html/body/app-root[1]/div[1]/div[1]/app-quote-stepper[1]/div[1]/div[2]/form[1]/mat-horizontal-stepper[1]/div[1]/div[2]/div[3]/div[1]/mat-card[1]/mat-card-content[1]/app-quote-summary[1]/summary-partial[1]/div[5]/div[2]/div[1]/span[1]/table[1]/tbody[1]/tr[64]/td[6]</t>
  </si>
  <si>
    <t>//html/body/app-root[1]/div[1]/div[1]/app-quote-stepper[1]/div[1]/div[2]/form[1]/mat-horizontal-stepper[1]/div[1]/div[2]/div[3]/div[1]/mat-card[1]/mat-card-content[1]/app-quote-summary[1]/summary-partial[1]/div[5]/div[2]/div[1]/span[1]/table[1]/tbody[1]/tr[65]/td[1]</t>
  </si>
  <si>
    <t>//html/body/app-root[1]/div[1]/div[1]/app-quote-stepper[1]/div[1]/div[2]/form[1]/mat-horizontal-stepper[1]/div[1]/div[2]/div[3]/div[1]/mat-card[1]/mat-card-content[1]/app-quote-summary[1]/summary-partial[1]/div[5]/div[2]/div[1]/span[1]/table[1]/tbody[1]/tr[65]/td[2]</t>
  </si>
  <si>
    <t>//html/body/app-root[1]/div[1]/div[1]/app-quote-stepper[1]/div[1]/div[2]/form[1]/mat-horizontal-stepper[1]/div[1]/div[2]/div[3]/div[1]/mat-card[1]/mat-card-content[1]/app-quote-summary[1]/summary-partial[1]/div[5]/div[2]/div[1]/span[1]/table[1]/tbody[1]/tr[65]/td[3]</t>
  </si>
  <si>
    <t>//html/body/app-root[1]/div[1]/div[1]/app-quote-stepper[1]/div[1]/div[2]/form[1]/mat-horizontal-stepper[1]/div[1]/div[2]/div[3]/div[1]/mat-card[1]/mat-card-content[1]/app-quote-summary[1]/summary-partial[1]/div[5]/div[2]/div[1]/span[1]/table[1]/tbody[1]/tr[65]/td[4]</t>
  </si>
  <si>
    <t>//html/body/app-root[1]/div[1]/div[1]/app-quote-stepper[1]/div[1]/div[2]/form[1]/mat-horizontal-stepper[1]/div[1]/div[2]/div[3]/div[1]/mat-card[1]/mat-card-content[1]/app-quote-summary[1]/summary-partial[1]/div[5]/div[2]/div[1]/span[1]/table[1]/tbody[1]/tr[65]/td[5]</t>
  </si>
  <si>
    <t>//html/body/app-root[1]/div[1]/div[1]/app-quote-stepper[1]/div[1]/div[2]/form[1]/mat-horizontal-stepper[1]/div[1]/div[2]/div[3]/div[1]/mat-card[1]/mat-card-content[1]/app-quote-summary[1]/summary-partial[1]/div[5]/div[2]/div[1]/span[1]/table[1]/tbody[1]/tr[65]/td[6]</t>
  </si>
  <si>
    <t>//html/body/app-root[1]/div[1]/div[1]/app-quote-stepper[1]/div[1]/div[2]/form[1]/mat-horizontal-stepper[1]/div[1]/div[2]/div[3]/div[1]/mat-card[1]/mat-card-content[1]/app-quote-summary[1]/summary-partial[1]/div[5]/div[2]/div[1]/span[1]/table[1]/tbody[1]/tr[66]/td[1]</t>
  </si>
  <si>
    <t>//html/body/app-root[1]/div[1]/div[1]/app-quote-stepper[1]/div[1]/div[2]/form[1]/mat-horizontal-stepper[1]/div[1]/div[2]/div[3]/div[1]/mat-card[1]/mat-card-content[1]/app-quote-summary[1]/summary-partial[1]/div[5]/div[2]/div[1]/span[1]/table[1]/tbody[1]/tr[66]/td[2]</t>
  </si>
  <si>
    <t>//html/body/app-root[1]/div[1]/div[1]/app-quote-stepper[1]/div[1]/div[2]/form[1]/mat-horizontal-stepper[1]/div[1]/div[2]/div[3]/div[1]/mat-card[1]/mat-card-content[1]/app-quote-summary[1]/summary-partial[1]/div[5]/div[2]/div[1]/span[1]/table[1]/tbody[1]/tr[66]/td[3]</t>
  </si>
  <si>
    <t>//html/body/app-root[1]/div[1]/div[1]/app-quote-stepper[1]/div[1]/div[2]/form[1]/mat-horizontal-stepper[1]/div[1]/div[2]/div[3]/div[1]/mat-card[1]/mat-card-content[1]/app-quote-summary[1]/summary-partial[1]/div[5]/div[2]/div[1]/span[1]/table[1]/tbody[1]/tr[66]/td[4]</t>
  </si>
  <si>
    <t>//html/body/app-root[1]/div[1]/div[1]/app-quote-stepper[1]/div[1]/div[2]/form[1]/mat-horizontal-stepper[1]/div[1]/div[2]/div[3]/div[1]/mat-card[1]/mat-card-content[1]/app-quote-summary[1]/summary-partial[1]/div[5]/div[2]/div[1]/span[1]/table[1]/tbody[1]/tr[66]/td[5]</t>
  </si>
  <si>
    <t>//html/body/app-root[1]/div[1]/div[1]/app-quote-stepper[1]/div[1]/div[2]/form[1]/mat-horizontal-stepper[1]/div[1]/div[2]/div[3]/div[1]/mat-card[1]/mat-card-content[1]/app-quote-summary[1]/summary-partial[1]/div[5]/div[2]/div[1]/span[1]/table[1]/tbody[1]/tr[66]/td[6]</t>
  </si>
  <si>
    <t>//html/body/app-root[1]/div[1]/div[1]/app-quote-stepper[1]/div[1]/div[2]/form[1]/mat-horizontal-stepper[1]/div[1]/div[2]/div[3]/div[1]/mat-card[1]/mat-card-content[1]/app-quote-summary[1]/summary-partial[1]/div[5]/div[2]/div[1]/span[1]/table[1]/tbody[1]/tr[67]/td[1]</t>
  </si>
  <si>
    <t>//html/body/app-root[1]/div[1]/div[1]/app-quote-stepper[1]/div[1]/div[2]/form[1]/mat-horizontal-stepper[1]/div[1]/div[2]/div[3]/div[1]/mat-card[1]/mat-card-content[1]/app-quote-summary[1]/summary-partial[1]/div[5]/div[2]/div[1]/span[1]/table[1]/tbody[1]/tr[67]/td[2]</t>
  </si>
  <si>
    <t>//html/body/app-root[1]/div[1]/div[1]/app-quote-stepper[1]/div[1]/div[2]/form[1]/mat-horizontal-stepper[1]/div[1]/div[2]/div[3]/div[1]/mat-card[1]/mat-card-content[1]/app-quote-summary[1]/summary-partial[1]/div[5]/div[2]/div[1]/span[1]/table[1]/tbody[1]/tr[67]/td[3]</t>
  </si>
  <si>
    <t>//html/body/app-root[1]/div[1]/div[1]/app-quote-stepper[1]/div[1]/div[2]/form[1]/mat-horizontal-stepper[1]/div[1]/div[2]/div[3]/div[1]/mat-card[1]/mat-card-content[1]/app-quote-summary[1]/summary-partial[1]/div[5]/div[2]/div[1]/span[1]/table[1]/tbody[1]/tr[67]/td[4]</t>
  </si>
  <si>
    <t>//html/body/app-root[1]/div[1]/div[1]/app-quote-stepper[1]/div[1]/div[2]/form[1]/mat-horizontal-stepper[1]/div[1]/div[2]/div[3]/div[1]/mat-card[1]/mat-card-content[1]/app-quote-summary[1]/summary-partial[1]/div[5]/div[2]/div[1]/span[1]/table[1]/tbody[1]/tr[67]/td[5]</t>
  </si>
  <si>
    <t>//html/body/app-root[1]/div[1]/div[1]/app-quote-stepper[1]/div[1]/div[2]/form[1]/mat-horizontal-stepper[1]/div[1]/div[2]/div[3]/div[1]/mat-card[1]/mat-card-content[1]/app-quote-summary[1]/summary-partial[1]/div[5]/div[2]/div[1]/span[1]/table[1]/tbody[1]/tr[67]/td[6]</t>
  </si>
  <si>
    <t>//html/body/app-root[1]/div[1]/div[1]/app-quote-stepper[1]/div[1]/div[2]/form[1]/mat-horizontal-stepper[1]/div[1]/div[2]/div[3]/div[1]/mat-card[1]/mat-card-content[1]/app-quote-summary[1]/summary-partial[1]/div[5]/div[2]/div[1]/span[1]/table[1]/tbody[1]/tr[68]/td[1]</t>
  </si>
  <si>
    <t>//html/body/app-root[1]/div[1]/div[1]/app-quote-stepper[1]/div[1]/div[2]/form[1]/mat-horizontal-stepper[1]/div[1]/div[2]/div[3]/div[1]/mat-card[1]/mat-card-content[1]/app-quote-summary[1]/summary-partial[1]/div[5]/div[2]/div[1]/span[1]/table[1]/tbody[1]/tr[68]/td[2]</t>
  </si>
  <si>
    <t>//html/body/app-root[1]/div[1]/div[1]/app-quote-stepper[1]/div[1]/div[2]/form[1]/mat-horizontal-stepper[1]/div[1]/div[2]/div[3]/div[1]/mat-card[1]/mat-card-content[1]/app-quote-summary[1]/summary-partial[1]/div[5]/div[2]/div[1]/span[1]/table[1]/tbody[1]/tr[68]/td[3]</t>
  </si>
  <si>
    <t>//html/body/app-root[1]/div[1]/div[1]/app-quote-stepper[1]/div[1]/div[2]/form[1]/mat-horizontal-stepper[1]/div[1]/div[2]/div[3]/div[1]/mat-card[1]/mat-card-content[1]/app-quote-summary[1]/summary-partial[1]/div[5]/div[2]/div[1]/span[1]/table[1]/tbody[1]/tr[68]/td[4]</t>
  </si>
  <si>
    <t>//html/body/app-root[1]/div[1]/div[1]/app-quote-stepper[1]/div[1]/div[2]/form[1]/mat-horizontal-stepper[1]/div[1]/div[2]/div[3]/div[1]/mat-card[1]/mat-card-content[1]/app-quote-summary[1]/summary-partial[1]/div[5]/div[2]/div[1]/span[1]/table[1]/tbody[1]/tr[68]/td[5]</t>
  </si>
  <si>
    <t>//html/body/app-root[1]/div[1]/div[1]/app-quote-stepper[1]/div[1]/div[2]/form[1]/mat-horizontal-stepper[1]/div[1]/div[2]/div[3]/div[1]/mat-card[1]/mat-card-content[1]/app-quote-summary[1]/summary-partial[1]/div[5]/div[2]/div[1]/span[1]/table[1]/tbody[1]/tr[68]/td[6]</t>
  </si>
  <si>
    <t>//html/body/app-root[1]/div[1]/div[1]/app-quote-stepper[1]/div[1]/div[2]/form[1]/mat-horizontal-stepper[1]/div[1]/div[2]/div[3]/div[1]/mat-card[1]/mat-card-content[1]/app-quote-summary[1]/summary-partial[1]/div[5]/div[2]/div[1]/span[1]/table[1]/tbody[1]/tr[69]/td[1]</t>
  </si>
  <si>
    <t>//html/body/app-root[1]/div[1]/div[1]/app-quote-stepper[1]/div[1]/div[2]/form[1]/mat-horizontal-stepper[1]/div[1]/div[2]/div[3]/div[1]/mat-card[1]/mat-card-content[1]/app-quote-summary[1]/summary-partial[1]/div[5]/div[2]/div[1]/span[1]/table[1]/tbody[1]/tr[69]/td[2]</t>
  </si>
  <si>
    <t>//html/body/app-root[1]/div[1]/div[1]/app-quote-stepper[1]/div[1]/div[2]/form[1]/mat-horizontal-stepper[1]/div[1]/div[2]/div[3]/div[1]/mat-card[1]/mat-card-content[1]/app-quote-summary[1]/summary-partial[1]/div[5]/div[2]/div[1]/span[1]/table[1]/tbody[1]/tr[69]/td[3]</t>
  </si>
  <si>
    <t>//html/body/app-root[1]/div[1]/div[1]/app-quote-stepper[1]/div[1]/div[2]/form[1]/mat-horizontal-stepper[1]/div[1]/div[2]/div[3]/div[1]/mat-card[1]/mat-card-content[1]/app-quote-summary[1]/summary-partial[1]/div[5]/div[2]/div[1]/span[1]/table[1]/tbody[1]/tr[69]/td[4]</t>
  </si>
  <si>
    <t>//html/body/app-root[1]/div[1]/div[1]/app-quote-stepper[1]/div[1]/div[2]/form[1]/mat-horizontal-stepper[1]/div[1]/div[2]/div[3]/div[1]/mat-card[1]/mat-card-content[1]/app-quote-summary[1]/summary-partial[1]/div[5]/div[2]/div[1]/span[1]/table[1]/tbody[1]/tr[69]/td[5]</t>
  </si>
  <si>
    <t>//html/body/app-root[1]/div[1]/div[1]/app-quote-stepper[1]/div[1]/div[2]/form[1]/mat-horizontal-stepper[1]/div[1]/div[2]/div[3]/div[1]/mat-card[1]/mat-card-content[1]/app-quote-summary[1]/summary-partial[1]/div[5]/div[2]/div[1]/span[1]/table[1]/tbody[1]/tr[69]/td[6]</t>
  </si>
  <si>
    <t>//html/body/app-root[1]/div[1]/div[1]/app-quote-stepper[1]/div[1]/div[2]/form[1]/mat-horizontal-stepper[1]/div[1]/div[2]/div[3]/div[1]/mat-card[1]/mat-card-content[1]/app-quote-summary[1]/summary-partial[1]/div[5]/div[2]/div[1]/span[1]/table[1]/tbody[1]/tr[70]/td[1]</t>
  </si>
  <si>
    <t>//html/body/app-root[1]/div[1]/div[1]/app-quote-stepper[1]/div[1]/div[2]/form[1]/mat-horizontal-stepper[1]/div[1]/div[2]/div[3]/div[1]/mat-card[1]/mat-card-content[1]/app-quote-summary[1]/summary-partial[1]/div[5]/div[2]/div[1]/span[1]/table[1]/tbody[1]/tr[70]/td[2]</t>
  </si>
  <si>
    <t>//html/body/app-root[1]/div[1]/div[1]/app-quote-stepper[1]/div[1]/div[2]/form[1]/mat-horizontal-stepper[1]/div[1]/div[2]/div[3]/div[1]/mat-card[1]/mat-card-content[1]/app-quote-summary[1]/summary-partial[1]/div[5]/div[2]/div[1]/span[1]/table[1]/tbody[1]/tr[70]/td[3]</t>
  </si>
  <si>
    <t>//html/body/app-root[1]/div[1]/div[1]/app-quote-stepper[1]/div[1]/div[2]/form[1]/mat-horizontal-stepper[1]/div[1]/div[2]/div[3]/div[1]/mat-card[1]/mat-card-content[1]/app-quote-summary[1]/summary-partial[1]/div[5]/div[2]/div[1]/span[1]/table[1]/tbody[1]/tr[70]/td[4]</t>
  </si>
  <si>
    <t>//html/body/app-root[1]/div[1]/div[1]/app-quote-stepper[1]/div[1]/div[2]/form[1]/mat-horizontal-stepper[1]/div[1]/div[2]/div[3]/div[1]/mat-card[1]/mat-card-content[1]/app-quote-summary[1]/summary-partial[1]/div[5]/div[2]/div[1]/span[1]/table[1]/tbody[1]/tr[70]/td[5]</t>
  </si>
  <si>
    <t>//html/body/app-root[1]/div[1]/div[1]/app-quote-stepper[1]/div[1]/div[2]/form[1]/mat-horizontal-stepper[1]/div[1]/div[2]/div[3]/div[1]/mat-card[1]/mat-card-content[1]/app-quote-summary[1]/summary-partial[1]/div[5]/div[2]/div[1]/span[1]/table[1]/tbody[1]/tr[70]/td[6]</t>
  </si>
  <si>
    <t>//html/body/app-root[1]/div[1]/div[1]/app-quote-stepper[1]/div[1]/div[2]/form[1]/mat-horizontal-stepper[1]/div[1]/div[2]/div[3]/div[1]/mat-card[1]/mat-card-content[1]/app-quote-summary[1]/summary-partial[1]/div[5]/div[2]/div[1]/span[1]/table[1]/tbody[1]/tr[71]/td[1]</t>
  </si>
  <si>
    <t>//html/body/app-root[1]/div[1]/div[1]/app-quote-stepper[1]/div[1]/div[2]/form[1]/mat-horizontal-stepper[1]/div[1]/div[2]/div[3]/div[1]/mat-card[1]/mat-card-content[1]/app-quote-summary[1]/summary-partial[1]/div[5]/div[2]/div[1]/span[1]/table[1]/tbody[1]/tr[71]/td[2]</t>
  </si>
  <si>
    <t>//html/body/app-root[1]/div[1]/div[1]/app-quote-stepper[1]/div[1]/div[2]/form[1]/mat-horizontal-stepper[1]/div[1]/div[2]/div[3]/div[1]/mat-card[1]/mat-card-content[1]/app-quote-summary[1]/summary-partial[1]/div[5]/div[2]/div[1]/span[1]/table[1]/tbody[1]/tr[71]/td[3]</t>
  </si>
  <si>
    <t>//html/body/app-root[1]/div[1]/div[1]/app-quote-stepper[1]/div[1]/div[2]/form[1]/mat-horizontal-stepper[1]/div[1]/div[2]/div[3]/div[1]/mat-card[1]/mat-card-content[1]/app-quote-summary[1]/summary-partial[1]/div[5]/div[2]/div[1]/span[1]/table[1]/tbody[1]/tr[71]/td[4]</t>
  </si>
  <si>
    <t>//html/body/app-root[1]/div[1]/div[1]/app-quote-stepper[1]/div[1]/div[2]/form[1]/mat-horizontal-stepper[1]/div[1]/div[2]/div[3]/div[1]/mat-card[1]/mat-card-content[1]/app-quote-summary[1]/summary-partial[1]/div[5]/div[2]/div[1]/span[1]/table[1]/tbody[1]/tr[71]/td[5]</t>
  </si>
  <si>
    <t>//html/body/app-root[1]/div[1]/div[1]/app-quote-stepper[1]/div[1]/div[2]/form[1]/mat-horizontal-stepper[1]/div[1]/div[2]/div[3]/div[1]/mat-card[1]/mat-card-content[1]/app-quote-summary[1]/summary-partial[1]/div[5]/div[2]/div[1]/span[1]/table[1]/tbody[1]/tr[71]/td[6]</t>
  </si>
  <si>
    <t>//html/body/app-root[1]/div[1]/div[1]/app-quote-stepper[1]/div[1]/div[2]/form[1]/mat-horizontal-stepper[1]/div[1]/div[2]/div[3]/div[1]/mat-card[1]/mat-card-content[1]/app-quote-summary[1]/summary-partial[1]/div[5]/div[2]/div[1]/span[1]/table[1]/tbody[1]/tr[72]/td[1]</t>
  </si>
  <si>
    <t>//html/body/app-root[1]/div[1]/div[1]/app-quote-stepper[1]/div[1]/div[2]/form[1]/mat-horizontal-stepper[1]/div[1]/div[2]/div[3]/div[1]/mat-card[1]/mat-card-content[1]/app-quote-summary[1]/summary-partial[1]/div[5]/div[2]/div[1]/span[1]/table[1]/tbody[1]/tr[72]/td[2]</t>
  </si>
  <si>
    <t>02GenInfo.</t>
  </si>
  <si>
    <t>03AAISHOLOB.</t>
  </si>
  <si>
    <t>04QuoteSummary.</t>
  </si>
  <si>
    <t>AAISHOQuoteCreation.spec</t>
  </si>
  <si>
    <t>example.spec</t>
  </si>
  <si>
    <t>HO_AAIS</t>
  </si>
  <si>
    <t>DefaultLimitRatios</t>
  </si>
  <si>
    <t>BaseLossCost</t>
  </si>
  <si>
    <t>PCRelativity</t>
  </si>
  <si>
    <t>{</t>
  </si>
  <si>
    <t xml:space="preserve">    </t>
  </si>
  <si>
    <t xml:space="preserve">        </t>
  </si>
  <si>
    <t>        {</t>
  </si>
  <si>
    <t xml:space="preserve">            </t>
  </si>
  <si>
    <t>            {</t>
  </si>
  <si>
    <t xml:space="preserve">                </t>
  </si>
  <si>
    <t xml:space="preserve">                    </t>
  </si>
  <si>
    <t>ClickonPolicy</t>
  </si>
  <si>
    <t>ClickonNewQuote</t>
  </si>
  <si>
    <t>EntervalidtextinAgency</t>
  </si>
  <si>
    <t>SelectAgency</t>
  </si>
  <si>
    <t>ClickonProducer</t>
  </si>
  <si>
    <t>ClickonCompany</t>
  </si>
  <si>
    <t>ClickonRiskState</t>
  </si>
  <si>
    <t>ClickonPerson</t>
  </si>
  <si>
    <t>EntervalidtextinApplicantFirstName</t>
  </si>
  <si>
    <t>EntervalidtextinInsuredLastName</t>
  </si>
  <si>
    <t>EntervalidtextinAddressLine1</t>
  </si>
  <si>
    <t>EntervalidtextinCity</t>
  </si>
  <si>
    <t>ClickonState</t>
  </si>
  <si>
    <t>EntervalidtextinZip</t>
  </si>
  <si>
    <t>EntervalidtextinEmail</t>
  </si>
  <si>
    <t>EntervalidtextinPhone</t>
  </si>
  <si>
    <t>ClickonHOAAIS</t>
  </si>
  <si>
    <t>ClickonGeninfoNext</t>
  </si>
  <si>
    <t>ClickonSelectAddress</t>
  </si>
  <si>
    <t>ClickonFormType</t>
  </si>
  <si>
    <t>EntervalidtextinYearBuilt</t>
  </si>
  <si>
    <t>EntervalidtextinCurrentMarketValue</t>
  </si>
  <si>
    <t>ClickonResidenceType</t>
  </si>
  <si>
    <t>ClickonOccupancyType</t>
  </si>
  <si>
    <t>ClickonConstructionType</t>
  </si>
  <si>
    <t>EntervalidtextinNumberofFloors</t>
  </si>
  <si>
    <t>EntervalidtextinNumberofFamilies</t>
  </si>
  <si>
    <t>EntervalidtextinDistance</t>
  </si>
  <si>
    <t>EntervalidtextinnumberOfEmployees</t>
  </si>
  <si>
    <t>EntervalidtextindecimalValue</t>
  </si>
  <si>
    <t>Entervalidtextinlimit1</t>
  </si>
  <si>
    <t>ClickonHONext</t>
  </si>
  <si>
    <t>Clickonarrow</t>
  </si>
  <si>
    <t>    "ClickonPolicy"</t>
  </si>
  <si>
    <t>    "ClickonNewQuote"</t>
  </si>
  <si>
    <t>    "EntervalidtextinAgency"</t>
  </si>
  <si>
    <t>    "SelectAgency"</t>
  </si>
  <si>
    <t>    "ClickonProducer"</t>
  </si>
  <si>
    <t>    "ClickonCompany"</t>
  </si>
  <si>
    <t>    "ClickonRiskState"</t>
  </si>
  <si>
    <t>    "ClickonPerson"</t>
  </si>
  <si>
    <t>    "EntervalidtextinApplicantFirstName"</t>
  </si>
  <si>
    <t>    "EntervalidtextinInsuredLastName"</t>
  </si>
  <si>
    <t>    "EntervalidtextinAddressLine1"</t>
  </si>
  <si>
    <t>    "EntervalidtextinCity"</t>
  </si>
  <si>
    <t>    "ClickonState"</t>
  </si>
  <si>
    <t>    "EntervalidtextinZip"</t>
  </si>
  <si>
    <t>    "EntervalidtextinEmail"</t>
  </si>
  <si>
    <t>    "EntervalidtextinPhone"</t>
  </si>
  <si>
    <t>    "ClickonHOAAIS"</t>
  </si>
  <si>
    <t>    "ClickonGeninfoNext"</t>
  </si>
  <si>
    <t>    "Comment1"</t>
  </si>
  <si>
    <t>    "ClickonSelectAddress"</t>
  </si>
  <si>
    <t>    "ClickonFormType"</t>
  </si>
  <si>
    <t>    "EntervalidtextinYearBuilt"</t>
  </si>
  <si>
    <t>    "EntervalidtextinCurrentMarketValue"</t>
  </si>
  <si>
    <t>    "ClickonResidenceType"</t>
  </si>
  <si>
    <t>    "ClickonOccupancyType"</t>
  </si>
  <si>
    <t>    "ClickonConstructionType"</t>
  </si>
  <si>
    <t>    "EntervalidtextinNumberofFloors"</t>
  </si>
  <si>
    <t>    "EntervalidtextinNumberofFamilies"</t>
  </si>
  <si>
    <t>    "EntervalidtextinDistance"</t>
  </si>
  <si>
    <t>    "EntervalidtextinnumberOfEmployees"</t>
  </si>
  <si>
    <t>    "EntervalidtextindecimalValue"</t>
  </si>
  <si>
    <t>    "Entervalidtextinlimit1"</t>
  </si>
  <si>
    <t>    "ClickonHONext"</t>
  </si>
  <si>
    <t>    "GetQuotenumber"</t>
  </si>
  <si>
    <t>    "Clickonarrow"</t>
  </si>
  <si>
    <t>    "Getratelog"</t>
  </si>
  <si>
    <t>        "ClickonPolicy"</t>
  </si>
  <si>
    <t>        "ClickonNewQuote"</t>
  </si>
  <si>
    <t>        "EntervalidtextinAgency"</t>
  </si>
  <si>
    <t>        "SelectAgency"</t>
  </si>
  <si>
    <t>        "ClickonProducer"</t>
  </si>
  <si>
    <t>        "ClickonCompany"</t>
  </si>
  <si>
    <t>        "ClickonRiskState"</t>
  </si>
  <si>
    <t>        "ClickonPerson"</t>
  </si>
  <si>
    <t>        "EntervalidtextinApplicantFirstName"</t>
  </si>
  <si>
    <t>        "EntervalidtextinInsuredLastName"</t>
  </si>
  <si>
    <t>        "EntervalidtextinAddressLine1"</t>
  </si>
  <si>
    <t>        "EntervalidtextinCity"</t>
  </si>
  <si>
    <t>        "ClickonState"</t>
  </si>
  <si>
    <t>        "EntervalidtextinZip"</t>
  </si>
  <si>
    <t>        "EntervalidtextinEmail"</t>
  </si>
  <si>
    <t>        "EntervalidtextinPhone"</t>
  </si>
  <si>
    <t>        "ClickonHOAAIS"</t>
  </si>
  <si>
    <t>        "ClickonGeninfoNext"</t>
  </si>
  <si>
    <t>        "Comment1"</t>
  </si>
  <si>
    <t>        "ClickonSelectAddress"</t>
  </si>
  <si>
    <t>        "ClickonFormType"</t>
  </si>
  <si>
    <t>        "EntervalidtextinYearBuilt"</t>
  </si>
  <si>
    <t>        "EntervalidtextinCurrentMarketValue"</t>
  </si>
  <si>
    <t>        "ClickonResidenceType"</t>
  </si>
  <si>
    <t>        "ClickonOccupancyType"</t>
  </si>
  <si>
    <t>        "ClickonConstructionType"</t>
  </si>
  <si>
    <t>        "EntervalidtextinNumberofFloors"</t>
  </si>
  <si>
    <t>        "EntervalidtextinNumberofFamilies"</t>
  </si>
  <si>
    <t>        "EntervalidtextinDistance"</t>
  </si>
  <si>
    <t>        "EntervalidtextinnumberOfEmployees"</t>
  </si>
  <si>
    <t>        "EntervalidtextindecimalValue"</t>
  </si>
  <si>
    <t>        "Entervalidtextinlimit1"</t>
  </si>
  <si>
    <t>        "ClickonHONext"</t>
  </si>
  <si>
    <t>        "GetQuotenumber"</t>
  </si>
  <si>
    <t>        "Clickonarrow"</t>
  </si>
  <si>
    <t>        "Getratelog"</t>
  </si>
  <si>
    <t>            "ClickonPolicy"</t>
  </si>
  <si>
    <t>            "ClickonNewQuote"</t>
  </si>
  <si>
    <t>            "EntervalidtextinAgency"</t>
  </si>
  <si>
    <t>            "SelectAgency"</t>
  </si>
  <si>
    <t>            "ClickonProducer"</t>
  </si>
  <si>
    <t>            "ClickonCompany"</t>
  </si>
  <si>
    <t>            "ClickonRiskState"</t>
  </si>
  <si>
    <t>            "ClickonPerson"</t>
  </si>
  <si>
    <t>            "EntervalidtextinApplicantFirstName"</t>
  </si>
  <si>
    <t>            "EntervalidtextinInsuredLastName"</t>
  </si>
  <si>
    <t>            "EntervalidtextinAddressLine1"</t>
  </si>
  <si>
    <t>            "EntervalidtextinCity"</t>
  </si>
  <si>
    <t>            "ClickonState"</t>
  </si>
  <si>
    <t>            "EntervalidtextinZip"</t>
  </si>
  <si>
    <t>            "EntervalidtextinEmail"</t>
  </si>
  <si>
    <t>            "EntervalidtextinPhone"</t>
  </si>
  <si>
    <t>            "ClickonHOAAIS"</t>
  </si>
  <si>
    <t>            "ClickonGeninfoNext"</t>
  </si>
  <si>
    <t>            "Comment1"</t>
  </si>
  <si>
    <t>            "ClickonSelectAddress"</t>
  </si>
  <si>
    <t>            "ClickonFormType"</t>
  </si>
  <si>
    <t>            "EntervalidtextinYearBuilt"</t>
  </si>
  <si>
    <t>            "EntervalidtextinCurrentMarketValue"</t>
  </si>
  <si>
    <t>            "ClickonResidenceType"</t>
  </si>
  <si>
    <t>            "ClickonOccupancyType"</t>
  </si>
  <si>
    <t>            "ClickonConstructionType"</t>
  </si>
  <si>
    <t>            "EntervalidtextinNumberofFloors"</t>
  </si>
  <si>
    <t>            "EntervalidtextinNumberofFamilies"</t>
  </si>
  <si>
    <t>            "EntervalidtextinDistance"</t>
  </si>
  <si>
    <t>            "EntervalidtextinnumberOfEmployees"</t>
  </si>
  <si>
    <t>            "EntervalidtextindecimalValue"</t>
  </si>
  <si>
    <t>            "Entervalidtextinlimit1"</t>
  </si>
  <si>
    <t>            "ClickonHONext"</t>
  </si>
  <si>
    <t>            "GetQuotenumber"</t>
  </si>
  <si>
    <t>            "Clickonarrow"</t>
  </si>
  <si>
    <t>            "Getratelog"</t>
  </si>
  <si>
    <t>                "ClickonPolicy"</t>
  </si>
  <si>
    <t>                "ClickonNewQuote"</t>
  </si>
  <si>
    <t>                "EntervalidtextinAgency"</t>
  </si>
  <si>
    <t>                "SelectAgency"</t>
  </si>
  <si>
    <t>                "ClickonProducer"</t>
  </si>
  <si>
    <t>                "ClickonCompany"</t>
  </si>
  <si>
    <t>                "ClickonRiskState"</t>
  </si>
  <si>
    <t>                "ClickonPerson"</t>
  </si>
  <si>
    <t>                "EntervalidtextinApplicantFirstName"</t>
  </si>
  <si>
    <t>                "EntervalidtextinInsuredLastName"</t>
  </si>
  <si>
    <t>                "EntervalidtextinAddressLine1"</t>
  </si>
  <si>
    <t>                "EntervalidtextinCity"</t>
  </si>
  <si>
    <t>                "ClickonState"</t>
  </si>
  <si>
    <t>                "EntervalidtextinZip"</t>
  </si>
  <si>
    <t>                "EntervalidtextinEmail"</t>
  </si>
  <si>
    <t>                "EntervalidtextinPhone"</t>
  </si>
  <si>
    <t>                "ClickonHOAAIS"</t>
  </si>
  <si>
    <t>                "ClickonGeninfoNext"</t>
  </si>
  <si>
    <t>                "Comment1"</t>
  </si>
  <si>
    <t>                "ClickonSelectAddress"</t>
  </si>
  <si>
    <t>                "ClickonFormType"</t>
  </si>
  <si>
    <t>                "EntervalidtextinYearBuilt"</t>
  </si>
  <si>
    <t>                "EntervalidtextinCurrentMarketValue"</t>
  </si>
  <si>
    <t>                "ClickonResidenceType"</t>
  </si>
  <si>
    <t>                "ClickonOccupancyType"</t>
  </si>
  <si>
    <t>                "ClickonConstructionType"</t>
  </si>
  <si>
    <t>                "EntervalidtextinNumberofFloors"</t>
  </si>
  <si>
    <t>                "EntervalidtextinNumberofFamilies"</t>
  </si>
  <si>
    <t>                "EntervalidtextinDistance"</t>
  </si>
  <si>
    <t>                "EntervalidtextinnumberOfEmployees"</t>
  </si>
  <si>
    <t>                "EntervalidtextindecimalValue"</t>
  </si>
  <si>
    <t>                "Entervalidtextinlimit1"</t>
  </si>
  <si>
    <t>                "ClickonHONext"</t>
  </si>
  <si>
    <t>                "GetQuotenumber"</t>
  </si>
  <si>
    <t>                "Clickonarrow"</t>
  </si>
  <si>
    <t>                "Getratelog"</t>
  </si>
  <si>
    <t>                    "ClickonPolicy"</t>
  </si>
  <si>
    <t>                    "ClickonNewQuote"</t>
  </si>
  <si>
    <t>                    "EntervalidtextinAgency"</t>
  </si>
  <si>
    <t>                    "SelectAgency"</t>
  </si>
  <si>
    <t>                    "ClickonProducer"</t>
  </si>
  <si>
    <t>                    "ClickonCompany"</t>
  </si>
  <si>
    <t>                    "ClickonRiskState"</t>
  </si>
  <si>
    <t>                    "ClickonPerson"</t>
  </si>
  <si>
    <t>                    "EntervalidtextinApplicantFirstName"</t>
  </si>
  <si>
    <t>                    "EntervalidtextinInsuredLastName"</t>
  </si>
  <si>
    <t>                    "EntervalidtextinAddressLine1"</t>
  </si>
  <si>
    <t>                    "EntervalidtextinCity"</t>
  </si>
  <si>
    <t>                    "ClickonState"</t>
  </si>
  <si>
    <t>                    "EntervalidtextinZip"</t>
  </si>
  <si>
    <t>                    "EntervalidtextinEmail"</t>
  </si>
  <si>
    <t>                    "EntervalidtextinPhone"</t>
  </si>
  <si>
    <t>                    "ClickonHOAAIS"</t>
  </si>
  <si>
    <t>                    "ClickonGeninfoNext"</t>
  </si>
  <si>
    <t>                    "Comment1"</t>
  </si>
  <si>
    <t>                    "ClickonSelectAddress"</t>
  </si>
  <si>
    <t>                    "ClickonFormType"</t>
  </si>
  <si>
    <t>                    "EntervalidtextinYearBuilt"</t>
  </si>
  <si>
    <t>                    "EntervalidtextinCurrentMarketValue"</t>
  </si>
  <si>
    <t>                    "ClickonResidenceType"</t>
  </si>
  <si>
    <t>                    "ClickonOccupancyType"</t>
  </si>
  <si>
    <t>                    "ClickonConstructionType"</t>
  </si>
  <si>
    <t>                    "EntervalidtextinNumberofFloors"</t>
  </si>
  <si>
    <t>                    "EntervalidtextinNumberofFamilies"</t>
  </si>
  <si>
    <t>                    "EntervalidtextinDistance"</t>
  </si>
  <si>
    <t>                    "EntervalidtextinnumberOfEmployees"</t>
  </si>
  <si>
    <t>                    "EntervalidtextindecimalValue"</t>
  </si>
  <si>
    <t>                    "Entervalidtextinlimit1"</t>
  </si>
  <si>
    <t>                    "ClickonHONext"</t>
  </si>
  <si>
    <t>                    "GetQuotenumber"</t>
  </si>
  <si>
    <t>                    "Clickonarrow"</t>
  </si>
  <si>
    <t>                    "Getratelog"</t>
  </si>
  <si>
    <t xml:space="preserve"> King</t>
  </si>
  <si>
    <t xml:space="preserve"> Linda Chipman</t>
  </si>
  <si>
    <t xml:space="preserve"> ABC Commercial Marine</t>
  </si>
  <si>
    <t xml:space="preserve"> PA</t>
  </si>
  <si>
    <t xml:space="preserve"> Kris</t>
  </si>
  <si>
    <t xml:space="preserve"> Parker</t>
  </si>
  <si>
    <t xml:space="preserve"> Chicago</t>
  </si>
  <si>
    <t xml:space="preserve"> Illinois</t>
  </si>
  <si>
    <t xml:space="preserve"> test@test.com</t>
  </si>
  <si>
    <t xml:space="preserve"> 1400 Chicago IL</t>
  </si>
  <si>
    <t xml:space="preserve"> HO-5</t>
  </si>
  <si>
    <t xml:space="preserve"> Dwelling</t>
  </si>
  <si>
    <t xml:space="preserve"> Owners</t>
  </si>
  <si>
    <t xml:space="preserve"> Frame</t>
  </si>
  <si>
    <t>Comment1}</t>
  </si>
  <si>
    <t xml:space="preserve"> HO-8</t>
  </si>
  <si>
    <t xml:space="preserve"> Apartment</t>
  </si>
  <si>
    <t>Comment1}{</t>
  </si>
  <si>
    <t xml:space="preserve"> HO-2</t>
  </si>
  <si>
    <t>E1</t>
  </si>
  <si>
    <t>H1</t>
  </si>
  <si>
    <t>L1</t>
  </si>
  <si>
    <t>T1</t>
  </si>
  <si>
    <t>X1</t>
  </si>
  <si>
    <t>AB1</t>
  </si>
  <si>
    <t>AF1</t>
  </si>
  <si>
    <t>Basis</t>
  </si>
  <si>
    <t>10000</t>
  </si>
  <si>
    <t>0.415</t>
  </si>
  <si>
    <t>15000</t>
  </si>
  <si>
    <t>0.448</t>
  </si>
  <si>
    <t>20000</t>
  </si>
  <si>
    <t>0.48</t>
  </si>
  <si>
    <t>0.513</t>
  </si>
  <si>
    <t>30000</t>
  </si>
  <si>
    <t>0.545</t>
  </si>
  <si>
    <t>35000</t>
  </si>
  <si>
    <t>0.578</t>
  </si>
  <si>
    <t>40000</t>
  </si>
  <si>
    <t>0.61</t>
  </si>
  <si>
    <t>45000</t>
  </si>
  <si>
    <t>0.643</t>
  </si>
  <si>
    <t>50000</t>
  </si>
  <si>
    <t>0.675</t>
  </si>
  <si>
    <t>55000</t>
  </si>
  <si>
    <t>0.708</t>
  </si>
  <si>
    <t>60000</t>
  </si>
  <si>
    <t>0.74</t>
  </si>
  <si>
    <t>65000</t>
  </si>
  <si>
    <t>0.773</t>
  </si>
  <si>
    <t>70000</t>
  </si>
  <si>
    <t>0.805</t>
  </si>
  <si>
    <t>75000</t>
  </si>
  <si>
    <t>0.838</t>
  </si>
  <si>
    <t>80000</t>
  </si>
  <si>
    <t>0.87</t>
  </si>
  <si>
    <t>85000</t>
  </si>
  <si>
    <t>0.903</t>
  </si>
  <si>
    <t>90000</t>
  </si>
  <si>
    <t>0.935</t>
  </si>
  <si>
    <t>95000</t>
  </si>
  <si>
    <t>0.968</t>
  </si>
  <si>
    <t>110000</t>
  </si>
  <si>
    <t>1.065</t>
  </si>
  <si>
    <t>120000</t>
  </si>
  <si>
    <t>1.134</t>
  </si>
  <si>
    <t>130000</t>
  </si>
  <si>
    <t>1.203</t>
  </si>
  <si>
    <t>140000</t>
  </si>
  <si>
    <t>1.283</t>
  </si>
  <si>
    <t>150000</t>
  </si>
  <si>
    <t>1.363</t>
  </si>
  <si>
    <t>160000</t>
  </si>
  <si>
    <t>1.448</t>
  </si>
  <si>
    <t>170000</t>
  </si>
  <si>
    <t>1.534</t>
  </si>
  <si>
    <t>180000</t>
  </si>
  <si>
    <t>1.619</t>
  </si>
  <si>
    <t>190000</t>
  </si>
  <si>
    <t>1.704</t>
  </si>
  <si>
    <t>200000</t>
  </si>
  <si>
    <t>1.789</t>
  </si>
  <si>
    <t>210000</t>
  </si>
  <si>
    <t>1.874</t>
  </si>
  <si>
    <t>220000</t>
  </si>
  <si>
    <t>1.96</t>
  </si>
  <si>
    <t>230000</t>
  </si>
  <si>
    <t>2.045</t>
  </si>
  <si>
    <t>240000</t>
  </si>
  <si>
    <t>2.13</t>
  </si>
  <si>
    <t>250000</t>
  </si>
  <si>
    <t>2.215</t>
  </si>
  <si>
    <t>260000</t>
  </si>
  <si>
    <t>2.3</t>
  </si>
  <si>
    <t>270000</t>
  </si>
  <si>
    <t>2.386</t>
  </si>
  <si>
    <t>280000</t>
  </si>
  <si>
    <t>2.471</t>
  </si>
  <si>
    <t>290000</t>
  </si>
  <si>
    <t>2.556</t>
  </si>
  <si>
    <t>300000</t>
  </si>
  <si>
    <t>2.641</t>
  </si>
  <si>
    <t>310000</t>
  </si>
  <si>
    <t>2.726</t>
  </si>
  <si>
    <t>320000</t>
  </si>
  <si>
    <t>2.812</t>
  </si>
  <si>
    <t>330000</t>
  </si>
  <si>
    <t>2.891</t>
  </si>
  <si>
    <t>340000</t>
  </si>
  <si>
    <t>2.966</t>
  </si>
  <si>
    <t>350000</t>
  </si>
  <si>
    <t>3.04</t>
  </si>
  <si>
    <t>360000</t>
  </si>
  <si>
    <t>3.115</t>
  </si>
  <si>
    <t>370000</t>
  </si>
  <si>
    <t>3.19</t>
  </si>
  <si>
    <t>380000</t>
  </si>
  <si>
    <t>3.261</t>
  </si>
  <si>
    <t>390000</t>
  </si>
  <si>
    <t>3.331</t>
  </si>
  <si>
    <t>400000</t>
  </si>
  <si>
    <t>3.4</t>
  </si>
  <si>
    <t>410000</t>
  </si>
  <si>
    <t>3.469</t>
  </si>
  <si>
    <t>420000</t>
  </si>
  <si>
    <t>3.538</t>
  </si>
  <si>
    <t>430000</t>
  </si>
  <si>
    <t>3.608</t>
  </si>
  <si>
    <t>440000</t>
  </si>
  <si>
    <t>3.677</t>
  </si>
  <si>
    <t>450000</t>
  </si>
  <si>
    <t>3.746</t>
  </si>
  <si>
    <t>460000</t>
  </si>
  <si>
    <t>3.815</t>
  </si>
  <si>
    <t>470000</t>
  </si>
  <si>
    <t>3.884</t>
  </si>
  <si>
    <t>480000</t>
  </si>
  <si>
    <t>3.954</t>
  </si>
  <si>
    <t>490000</t>
  </si>
  <si>
    <t>4.023</t>
  </si>
  <si>
    <t>500000</t>
  </si>
  <si>
    <t>4.092</t>
  </si>
  <si>
    <t>510000</t>
  </si>
  <si>
    <t>4.161</t>
  </si>
  <si>
    <t>520000</t>
  </si>
  <si>
    <t>4.231</t>
  </si>
  <si>
    <t>530000</t>
  </si>
  <si>
    <t>4.3</t>
  </si>
  <si>
    <t>540000</t>
  </si>
  <si>
    <t>4.369</t>
  </si>
  <si>
    <t>550000</t>
  </si>
  <si>
    <t>4.438</t>
  </si>
  <si>
    <t>560000</t>
  </si>
  <si>
    <t>4.507</t>
  </si>
  <si>
    <t>570000</t>
  </si>
  <si>
    <t>4.577</t>
  </si>
  <si>
    <t>580000</t>
  </si>
  <si>
    <t>4.643</t>
  </si>
  <si>
    <t>590000</t>
  </si>
  <si>
    <t>4.707</t>
  </si>
  <si>
    <t>600000</t>
  </si>
  <si>
    <t>4.771</t>
  </si>
  <si>
    <t>610000</t>
  </si>
  <si>
    <t>4.835</t>
  </si>
  <si>
    <t>620000</t>
  </si>
  <si>
    <t>4.899</t>
  </si>
  <si>
    <t>630000</t>
  </si>
  <si>
    <t>4.96</t>
  </si>
  <si>
    <t>640000</t>
  </si>
  <si>
    <t>5.019</t>
  </si>
  <si>
    <t>650000</t>
  </si>
  <si>
    <t>5.077</t>
  </si>
  <si>
    <t>660000</t>
  </si>
  <si>
    <t>5.136</t>
  </si>
  <si>
    <t>670000</t>
  </si>
  <si>
    <t>5.194</t>
  </si>
  <si>
    <t>680000</t>
  </si>
  <si>
    <t>5.25</t>
  </si>
  <si>
    <t>690000</t>
  </si>
  <si>
    <t>5.304</t>
  </si>
  <si>
    <t>700000</t>
  </si>
  <si>
    <t>5.357</t>
  </si>
  <si>
    <t>710000</t>
  </si>
  <si>
    <t>5.41</t>
  </si>
  <si>
    <t>720000</t>
  </si>
  <si>
    <t>5.463</t>
  </si>
  <si>
    <t>730000</t>
  </si>
  <si>
    <t>5.517</t>
  </si>
  <si>
    <t>740000</t>
  </si>
  <si>
    <t>5.57</t>
  </si>
  <si>
    <t>750000</t>
  </si>
  <si>
    <t>5.623</t>
  </si>
  <si>
    <t>5000</t>
  </si>
  <si>
    <t>6000</t>
  </si>
  <si>
    <t>7000</t>
  </si>
  <si>
    <t>8000</t>
  </si>
  <si>
    <t>9000</t>
  </si>
  <si>
    <t>11000</t>
  </si>
  <si>
    <t>12000</t>
  </si>
  <si>
    <t>1.13</t>
  </si>
  <si>
    <t>13000</t>
  </si>
  <si>
    <t>1.195</t>
  </si>
  <si>
    <t>14000</t>
  </si>
  <si>
    <t>1.26</t>
  </si>
  <si>
    <t>1.325</t>
  </si>
  <si>
    <t>16000</t>
  </si>
  <si>
    <t>1.387</t>
  </si>
  <si>
    <t>17000</t>
  </si>
  <si>
    <t>1.449</t>
  </si>
  <si>
    <t>18000</t>
  </si>
  <si>
    <t>1.511</t>
  </si>
  <si>
    <t>19000</t>
  </si>
  <si>
    <t>1.574</t>
  </si>
  <si>
    <t>1.636</t>
  </si>
  <si>
    <t>21000</t>
  </si>
  <si>
    <t>1.698</t>
  </si>
  <si>
    <t>22000</t>
  </si>
  <si>
    <t>1.76</t>
  </si>
  <si>
    <t>23000</t>
  </si>
  <si>
    <t>1.823</t>
  </si>
  <si>
    <t>24000</t>
  </si>
  <si>
    <t>1.885</t>
  </si>
  <si>
    <t>26000</t>
  </si>
  <si>
    <t>2.007</t>
  </si>
  <si>
    <t>28000</t>
  </si>
  <si>
    <t>2.126</t>
  </si>
  <si>
    <t>2.245</t>
  </si>
  <si>
    <t>32000</t>
  </si>
  <si>
    <t>2.364</t>
  </si>
  <si>
    <t>34000</t>
  </si>
  <si>
    <t>2.483</t>
  </si>
  <si>
    <t>36000</t>
  </si>
  <si>
    <t>2.601</t>
  </si>
  <si>
    <t>38000</t>
  </si>
  <si>
    <t>2.718</t>
  </si>
  <si>
    <t>2.834</t>
  </si>
  <si>
    <t>42000</t>
  </si>
  <si>
    <t>2.951</t>
  </si>
  <si>
    <t>44000</t>
  </si>
  <si>
    <t>3.068</t>
  </si>
  <si>
    <t>46000</t>
  </si>
  <si>
    <t>3.183</t>
  </si>
  <si>
    <t>48000</t>
  </si>
  <si>
    <t>3.297</t>
  </si>
  <si>
    <t>3.411</t>
  </si>
  <si>
    <t>52000</t>
  </si>
  <si>
    <t>3.525</t>
  </si>
  <si>
    <t>54000</t>
  </si>
  <si>
    <t>3.638</t>
  </si>
  <si>
    <t>56000</t>
  </si>
  <si>
    <t>3.747</t>
  </si>
  <si>
    <t>58000</t>
  </si>
  <si>
    <t>3.85</t>
  </si>
  <si>
    <t>62000</t>
  </si>
  <si>
    <t>4.057</t>
  </si>
  <si>
    <t>64000</t>
  </si>
  <si>
    <t>4.16</t>
  </si>
  <si>
    <t>66000</t>
  </si>
  <si>
    <t>4.261</t>
  </si>
  <si>
    <t>68000</t>
  </si>
  <si>
    <t>4.359</t>
  </si>
  <si>
    <t>4.457</t>
  </si>
  <si>
    <t>4.702</t>
  </si>
  <si>
    <t>4.934</t>
  </si>
  <si>
    <t>5.166</t>
  </si>
  <si>
    <t>5.397</t>
  </si>
  <si>
    <t>5.629</t>
  </si>
  <si>
    <t>5.861</t>
  </si>
  <si>
    <t>105000</t>
  </si>
  <si>
    <t>6.093</t>
  </si>
  <si>
    <t>6.325</t>
  </si>
  <si>
    <t>115000</t>
  </si>
  <si>
    <t>6.556</t>
  </si>
  <si>
    <t>6.788</t>
  </si>
  <si>
    <t>125000</t>
  </si>
  <si>
    <t>7.02</t>
  </si>
  <si>
    <t>7.252</t>
  </si>
  <si>
    <t>135000</t>
  </si>
  <si>
    <t>7.483</t>
  </si>
  <si>
    <t>7.715</t>
  </si>
  <si>
    <t>145000</t>
  </si>
  <si>
    <t>7.947</t>
  </si>
  <si>
    <t>8.179</t>
  </si>
  <si>
    <t>155000</t>
  </si>
  <si>
    <t>8.411</t>
  </si>
  <si>
    <t>8.642</t>
  </si>
  <si>
    <t>165000</t>
  </si>
  <si>
    <t>8.874</t>
  </si>
  <si>
    <t>9.106</t>
  </si>
  <si>
    <t>175000</t>
  </si>
  <si>
    <t>9.338</t>
  </si>
  <si>
    <t>9.57</t>
  </si>
  <si>
    <t>185000</t>
  </si>
  <si>
    <t>9.801</t>
  </si>
  <si>
    <t>10.033</t>
  </si>
  <si>
    <t>195000</t>
  </si>
  <si>
    <t>10.265</t>
  </si>
  <si>
    <t>10.497</t>
  </si>
  <si>
    <t>205000</t>
  </si>
  <si>
    <t>10.728</t>
  </si>
  <si>
    <t>10.96</t>
  </si>
  <si>
    <t>215000</t>
  </si>
  <si>
    <t>11.192</t>
  </si>
  <si>
    <t>11.424</t>
  </si>
  <si>
    <t>225000</t>
  </si>
  <si>
    <t>11.656</t>
  </si>
  <si>
    <t>11.887</t>
  </si>
  <si>
    <t>235000</t>
  </si>
  <si>
    <t>12.119</t>
  </si>
  <si>
    <t>12.351</t>
  </si>
  <si>
    <t>245000</t>
  </si>
  <si>
    <t>12.583</t>
  </si>
  <si>
    <t>12.815</t>
  </si>
  <si>
    <t>255000</t>
  </si>
  <si>
    <t>13.046</t>
  </si>
  <si>
    <t>13.278</t>
  </si>
  <si>
    <t>265000</t>
  </si>
  <si>
    <t>13.51</t>
  </si>
  <si>
    <t>13.742</t>
  </si>
  <si>
    <t>275000</t>
  </si>
  <si>
    <t>13.974</t>
  </si>
  <si>
    <t>Each Additional 10000</t>
  </si>
  <si>
    <t>0.053</t>
  </si>
  <si>
    <t>Each Additional 5000</t>
  </si>
  <si>
    <t>0.232</t>
  </si>
  <si>
    <t>Insurancerelativity</t>
  </si>
  <si>
    <t>Quote Number</t>
  </si>
  <si>
    <t>Expected Premium</t>
  </si>
  <si>
    <t>Actual Premium</t>
  </si>
  <si>
    <t>Set Risk State</t>
  </si>
  <si>
    <t>@RiskState</t>
  </si>
  <si>
    <t>#RiskState</t>
  </si>
  <si>
    <t>MD</t>
  </si>
  <si>
    <t>Liability Coverage Added</t>
  </si>
  <si>
    <t>@LiabilityCoverageAdded</t>
  </si>
  <si>
    <t>No</t>
  </si>
  <si>
    <t>Sinkhole Coverage Added</t>
  </si>
  <si>
    <t>@SinkholeCoverageAdded</t>
  </si>
  <si>
    <t>Protection Device Type</t>
  </si>
  <si>
    <t>@ProtectionDeviceType</t>
  </si>
  <si>
    <t>#ProtectionDeviceType</t>
  </si>
  <si>
    <t>None</t>
  </si>
  <si>
    <t>Construction Type</t>
  </si>
  <si>
    <t>@ConstructionType</t>
  </si>
  <si>
    <t>#ConstructionType</t>
  </si>
  <si>
    <t>MY</t>
  </si>
  <si>
    <t>Family Count</t>
  </si>
  <si>
    <t>@FamilyCount</t>
  </si>
  <si>
    <t>#FamilyCount</t>
  </si>
  <si>
    <t>#TerritoryCode</t>
  </si>
  <si>
    <t>Protection Class</t>
  </si>
  <si>
    <t>@ProtectionClass</t>
  </si>
  <si>
    <t>All Perils Deductible</t>
  </si>
  <si>
    <t>@AllPerilsDeductible</t>
  </si>
  <si>
    <t>#AllPerilsDeductible</t>
  </si>
  <si>
    <t>Wind Hail Deductible</t>
  </si>
  <si>
    <t>@WindHailDeductible</t>
  </si>
  <si>
    <t>#WindHailDeductible</t>
  </si>
  <si>
    <t>Occupancy Type</t>
  </si>
  <si>
    <t>@OccupancyType</t>
  </si>
  <si>
    <t>#OccupancyType</t>
  </si>
  <si>
    <t>OwnerOccupied</t>
  </si>
  <si>
    <t>Coverage A Limit</t>
  </si>
  <si>
    <t>@CoverageALimit</t>
  </si>
  <si>
    <t>#CoverageALimit</t>
  </si>
  <si>
    <t>Coverage A Check</t>
  </si>
  <si>
    <t>@CoverageACheck</t>
  </si>
  <si>
    <t>Coverage C Limit</t>
  </si>
  <si>
    <t>@CoverageCLimit</t>
  </si>
  <si>
    <t>#CoverageCLimit</t>
  </si>
  <si>
    <t>Coverage Form</t>
  </si>
  <si>
    <t>@CoverageForm</t>
  </si>
  <si>
    <t>#CoverageForm</t>
  </si>
  <si>
    <t>IsCoverage("COVA") OR IsCoverage("COVC")</t>
  </si>
  <si>
    <t>RunRuleSet("Rate Coverage 301 Base Premium A and C")</t>
  </si>
  <si>
    <t>Get Coverage Code</t>
  </si>
  <si>
    <t>COVA</t>
  </si>
  <si>
    <t>IsCoverage("COVA") AND @LiabilityCoverageAdded = "No"</t>
  </si>
  <si>
    <t>Yes</t>
  </si>
  <si>
    <t>Get Coverage Limit</t>
  </si>
  <si>
    <t>CoverageLimit</t>
  </si>
  <si>
    <t>#CoverageLimit</t>
  </si>
  <si>
    <t>Initialize Protection Device Factor</t>
  </si>
  <si>
    <t>ProtectionDeviceFactor</t>
  </si>
  <si>
    <t>Get Fire Key Premium</t>
  </si>
  <si>
    <t>FireKeyPremium</t>
  </si>
  <si>
    <t>LookupRate("Fire Key Premiums", @TerritoryCode, @ConstructionType, @ProtectionClass, CoverageCode, @FamilyCount)</t>
  </si>
  <si>
    <t>Get Key Factor</t>
  </si>
  <si>
    <t>LookupInterpolatedRate("Key Factor", CoverageLimit, CoverageCode)</t>
  </si>
  <si>
    <t>Compute Base Fire Premium</t>
  </si>
  <si>
    <t>BaseFirePremium</t>
  </si>
  <si>
    <t>FireKeyPremium * KeyFactor</t>
  </si>
  <si>
    <t>Get Protection Device Factor</t>
  </si>
  <si>
    <t>LookupRate("Protection Device", @ProtectionDeviceType)</t>
  </si>
  <si>
    <t>Compute Adjusted Fire Premium</t>
  </si>
  <si>
    <t>AdjustedFirePremium</t>
  </si>
  <si>
    <t>BaseFirePremium * ProtectionDeviceFactor</t>
  </si>
  <si>
    <t>Get Deductible Factor</t>
  </si>
  <si>
    <t>DeductibleFactor</t>
  </si>
  <si>
    <t>LookupRate("Deductible", @AllPerilsDeductible, @WindHailDeductible, CoverageCode)</t>
  </si>
  <si>
    <t>Compute Final Fire Premium</t>
  </si>
  <si>
    <t>FinalFirePremium</t>
  </si>
  <si>
    <t>AdjustedFirePremium * DeductibleFactor</t>
  </si>
  <si>
    <t>Set the premium to Coverage</t>
  </si>
  <si>
    <t>#CoveragePremium</t>
  </si>
  <si>
    <t>COVC</t>
  </si>
  <si>
    <t>RunRuleSet("Rate Coverage 302 VMM")</t>
  </si>
  <si>
    <t>VMMPremiumCovA</t>
  </si>
  <si>
    <t>VMMPremiumCovC</t>
  </si>
  <si>
    <t>Not Seasonal or Vacant</t>
  </si>
  <si>
    <t>NotNull(#COVA)</t>
  </si>
  <si>
    <t>COVA VMM Factor</t>
  </si>
  <si>
    <t>@VMMRate</t>
  </si>
  <si>
    <t>NotNull(#COVC)</t>
  </si>
  <si>
    <t>COVC VMM Factor</t>
  </si>
  <si>
    <t>FinalTotalVMMPremium</t>
  </si>
  <si>
    <t>IsCoverage("BAA")</t>
  </si>
  <si>
    <t>RunRuleSet("Rate Coverage 504 Improvements")</t>
  </si>
  <si>
    <t>Coverage Improvements Alterations and Additions limit</t>
  </si>
  <si>
    <t>#BAALimit</t>
  </si>
  <si>
    <t>Coverage Improvements Alteration Addition limit # thousands</t>
  </si>
  <si>
    <t>CovLimitPer1000</t>
  </si>
  <si>
    <t>CoverageLimit / 1000</t>
  </si>
  <si>
    <t>Getting Protection Class Factor</t>
  </si>
  <si>
    <t>Improvements and Alterations Premium by PC</t>
  </si>
  <si>
    <t>CovLimitPer1000 * ProtectionClassFactor</t>
  </si>
  <si>
    <t>Getting Improvements Alteration Addition Form Factor</t>
  </si>
  <si>
    <t>Improvements and Alterations Premium by Form</t>
  </si>
  <si>
    <t>CovLimitPer1000 * FormFactor</t>
  </si>
  <si>
    <t>Improvements Alterations Rate VMM</t>
  </si>
  <si>
    <t>Final Improvements Alterations Premium VMM</t>
  </si>
  <si>
    <t>CovLimitPer1000 * @VMMRate</t>
  </si>
  <si>
    <t>Final Total Improvements Addition and Alterations Premium</t>
  </si>
  <si>
    <t>RunRuleSet("Attach Forms")</t>
  </si>
  <si>
    <t>Attach Liability Form</t>
  </si>
  <si>
    <t>@RiskState = "MD" AND @LiabilityCoverageAdded = "Yes"</t>
  </si>
  <si>
    <t>AttachForm("DL 2401 - 07 88")</t>
  </si>
  <si>
    <t>Coverage</t>
  </si>
  <si>
    <t>No.of Families</t>
  </si>
  <si>
    <t>Base Premium</t>
  </si>
  <si>
    <t>F</t>
  </si>
  <si>
    <t>7 to 7</t>
  </si>
  <si>
    <t>DWELL</t>
  </si>
  <si>
    <t>223</t>
  </si>
  <si>
    <t>2</t>
  </si>
  <si>
    <t>256</t>
  </si>
  <si>
    <t>3</t>
  </si>
  <si>
    <t>357</t>
  </si>
  <si>
    <t>4</t>
  </si>
  <si>
    <t>52</t>
  </si>
  <si>
    <t>70</t>
  </si>
  <si>
    <t>85</t>
  </si>
  <si>
    <t>8 to 8</t>
  </si>
  <si>
    <t>240</t>
  </si>
  <si>
    <t>276</t>
  </si>
  <si>
    <t>384</t>
  </si>
  <si>
    <t>56</t>
  </si>
  <si>
    <t>76</t>
  </si>
  <si>
    <t>91</t>
  </si>
  <si>
    <t>9 to 9</t>
  </si>
  <si>
    <t>326</t>
  </si>
  <si>
    <t>375</t>
  </si>
  <si>
    <t>522</t>
  </si>
  <si>
    <t>103</t>
  </si>
  <si>
    <t>124</t>
  </si>
  <si>
    <t>10 to 10</t>
  </si>
  <si>
    <t>514</t>
  </si>
  <si>
    <t>715</t>
  </si>
  <si>
    <t>104</t>
  </si>
  <si>
    <t>140</t>
  </si>
  <si>
    <t>169</t>
  </si>
  <si>
    <t>1 to 6</t>
  </si>
  <si>
    <t>172</t>
  </si>
  <si>
    <t>198</t>
  </si>
  <si>
    <t>275</t>
  </si>
  <si>
    <t>40</t>
  </si>
  <si>
    <t>54</t>
  </si>
  <si>
    <t>65</t>
  </si>
  <si>
    <t>129</t>
  </si>
  <si>
    <t>148</t>
  </si>
  <si>
    <t>206</t>
  </si>
  <si>
    <t>30</t>
  </si>
  <si>
    <t>41</t>
  </si>
  <si>
    <t>49</t>
  </si>
  <si>
    <t>154</t>
  </si>
  <si>
    <t>177</t>
  </si>
  <si>
    <t>246</t>
  </si>
  <si>
    <t>36</t>
  </si>
  <si>
    <t>59</t>
  </si>
  <si>
    <t>215</t>
  </si>
  <si>
    <t>247</t>
  </si>
  <si>
    <t>344</t>
  </si>
  <si>
    <t>50</t>
  </si>
  <si>
    <t>68</t>
  </si>
  <si>
    <t>81</t>
  </si>
  <si>
    <t>316</t>
  </si>
  <si>
    <t>64</t>
  </si>
  <si>
    <t>86</t>
  </si>
  <si>
    <t>149</t>
  </si>
  <si>
    <t>171</t>
  </si>
  <si>
    <t>238</t>
  </si>
  <si>
    <t>46</t>
  </si>
  <si>
    <t>62</t>
  </si>
  <si>
    <t>161</t>
  </si>
  <si>
    <t>185</t>
  </si>
  <si>
    <t>258</t>
  </si>
  <si>
    <t>66</t>
  </si>
  <si>
    <t>218</t>
  </si>
  <si>
    <t>251</t>
  </si>
  <si>
    <t>349</t>
  </si>
  <si>
    <t>67</t>
  </si>
  <si>
    <t>90</t>
  </si>
  <si>
    <t>297</t>
  </si>
  <si>
    <t>342</t>
  </si>
  <si>
    <t>475</t>
  </si>
  <si>
    <t>123</t>
  </si>
  <si>
    <t>114</t>
  </si>
  <si>
    <t>131</t>
  </si>
  <si>
    <t>182</t>
  </si>
  <si>
    <t>35</t>
  </si>
  <si>
    <t>47</t>
  </si>
  <si>
    <t>99</t>
  </si>
  <si>
    <t>138</t>
  </si>
  <si>
    <t>26</t>
  </si>
  <si>
    <t>118</t>
  </si>
  <si>
    <t>165</t>
  </si>
  <si>
    <t>32</t>
  </si>
  <si>
    <t>43</t>
  </si>
  <si>
    <t>143</t>
  </si>
  <si>
    <t>164</t>
  </si>
  <si>
    <t>229</t>
  </si>
  <si>
    <t>44</t>
  </si>
  <si>
    <t>183</t>
  </si>
  <si>
    <t>210</t>
  </si>
  <si>
    <t>293</t>
  </si>
  <si>
    <t>31</t>
  </si>
  <si>
    <t>33</t>
  </si>
  <si>
    <t>34</t>
  </si>
  <si>
    <t>37</t>
  </si>
  <si>
    <t>179</t>
  </si>
  <si>
    <t>286</t>
  </si>
  <si>
    <t>48</t>
  </si>
  <si>
    <t>79</t>
  </si>
  <si>
    <t>193</t>
  </si>
  <si>
    <t>222</t>
  </si>
  <si>
    <t>309</t>
  </si>
  <si>
    <t>262</t>
  </si>
  <si>
    <t>301</t>
  </si>
  <si>
    <t>419</t>
  </si>
  <si>
    <t>95</t>
  </si>
  <si>
    <t>116</t>
  </si>
  <si>
    <t>358</t>
  </si>
  <si>
    <t>412</t>
  </si>
  <si>
    <t>573</t>
  </si>
  <si>
    <t>96</t>
  </si>
  <si>
    <t>130</t>
  </si>
  <si>
    <t>159</t>
  </si>
  <si>
    <t>221</t>
  </si>
  <si>
    <t>61</t>
  </si>
  <si>
    <t>28</t>
  </si>
  <si>
    <t>38</t>
  </si>
  <si>
    <t>45</t>
  </si>
  <si>
    <t>55</t>
  </si>
  <si>
    <t>220</t>
  </si>
  <si>
    <t>253</t>
  </si>
  <si>
    <t>352</t>
  </si>
  <si>
    <t>80</t>
  </si>
  <si>
    <t>98</t>
  </si>
  <si>
    <t>39</t>
  </si>
  <si>
    <t>236</t>
  </si>
  <si>
    <t>269</t>
  </si>
  <si>
    <t>370</t>
  </si>
  <si>
    <t>83</t>
  </si>
  <si>
    <t>289</t>
  </si>
  <si>
    <t>397</t>
  </si>
  <si>
    <t>69</t>
  </si>
  <si>
    <t>89</t>
  </si>
  <si>
    <t>339</t>
  </si>
  <si>
    <t>388</t>
  </si>
  <si>
    <t>535</t>
  </si>
  <si>
    <t>137</t>
  </si>
  <si>
    <t>460</t>
  </si>
  <si>
    <t>527</t>
  </si>
  <si>
    <t>728</t>
  </si>
  <si>
    <t>117</t>
  </si>
  <si>
    <t>153</t>
  </si>
  <si>
    <t>211</t>
  </si>
  <si>
    <t>288</t>
  </si>
  <si>
    <t>53</t>
  </si>
  <si>
    <t>78</t>
  </si>
  <si>
    <t>142</t>
  </si>
  <si>
    <t>219</t>
  </si>
  <si>
    <t>167</t>
  </si>
  <si>
    <t>190</t>
  </si>
  <si>
    <t>259</t>
  </si>
  <si>
    <t>72</t>
  </si>
  <si>
    <t>228</t>
  </si>
  <si>
    <t>260</t>
  </si>
  <si>
    <t>63</t>
  </si>
  <si>
    <t>94</t>
  </si>
  <si>
    <t>329</t>
  </si>
  <si>
    <t>453</t>
  </si>
  <si>
    <t>77</t>
  </si>
  <si>
    <t>162</t>
  </si>
  <si>
    <t>184</t>
  </si>
  <si>
    <t>75</t>
  </si>
  <si>
    <t>174</t>
  </si>
  <si>
    <t>271</t>
  </si>
  <si>
    <t>231</t>
  </si>
  <si>
    <t>264</t>
  </si>
  <si>
    <t>362</t>
  </si>
  <si>
    <t>310</t>
  </si>
  <si>
    <t>355</t>
  </si>
  <si>
    <t>488</t>
  </si>
  <si>
    <t>136</t>
  </si>
  <si>
    <t>127</t>
  </si>
  <si>
    <t>144</t>
  </si>
  <si>
    <t>195</t>
  </si>
  <si>
    <t>60</t>
  </si>
  <si>
    <t>112</t>
  </si>
  <si>
    <t>151</t>
  </si>
  <si>
    <t>178</t>
  </si>
  <si>
    <t>156</t>
  </si>
  <si>
    <t>242</t>
  </si>
  <si>
    <t>57</t>
  </si>
  <si>
    <t>196</t>
  </si>
  <si>
    <t>306</t>
  </si>
  <si>
    <t>192</t>
  </si>
  <si>
    <t>299</t>
  </si>
  <si>
    <t>92</t>
  </si>
  <si>
    <t>235</t>
  </si>
  <si>
    <t>322</t>
  </si>
  <si>
    <t>314</t>
  </si>
  <si>
    <t>108</t>
  </si>
  <si>
    <t>371</t>
  </si>
  <si>
    <t>425</t>
  </si>
  <si>
    <t>586</t>
  </si>
  <si>
    <t>109</t>
  </si>
  <si>
    <t>234</t>
  </si>
  <si>
    <t>74</t>
  </si>
  <si>
    <t>51</t>
  </si>
  <si>
    <t>58</t>
  </si>
  <si>
    <t>233</t>
  </si>
  <si>
    <t>266</t>
  </si>
  <si>
    <t>365</t>
  </si>
  <si>
    <t>93</t>
  </si>
  <si>
    <t>111</t>
  </si>
  <si>
    <t>Limit Of Liability</t>
  </si>
  <si>
    <t>736000</t>
  </si>
  <si>
    <t>12.466</t>
  </si>
  <si>
    <t>95.900</t>
  </si>
  <si>
    <t>736500</t>
  </si>
  <si>
    <t>12.474</t>
  </si>
  <si>
    <t>95.965</t>
  </si>
  <si>
    <t>737000</t>
  </si>
  <si>
    <t>12.482</t>
  </si>
  <si>
    <t>96.030</t>
  </si>
  <si>
    <t>737500</t>
  </si>
  <si>
    <t>12.490</t>
  </si>
  <si>
    <t>96.095</t>
  </si>
  <si>
    <t>738000</t>
  </si>
  <si>
    <t>12.498</t>
  </si>
  <si>
    <t>96.160</t>
  </si>
  <si>
    <t>738500</t>
  </si>
  <si>
    <t>12.506</t>
  </si>
  <si>
    <t>96.225</t>
  </si>
  <si>
    <t>739000</t>
  </si>
  <si>
    <t>12.514</t>
  </si>
  <si>
    <t>96.290</t>
  </si>
  <si>
    <t>739500</t>
  </si>
  <si>
    <t>12.522</t>
  </si>
  <si>
    <t>96.355</t>
  </si>
  <si>
    <t>12.530</t>
  </si>
  <si>
    <t>96.420</t>
  </si>
  <si>
    <t>740500</t>
  </si>
  <si>
    <t>12.538</t>
  </si>
  <si>
    <t>96.485</t>
  </si>
  <si>
    <t>741000</t>
  </si>
  <si>
    <t>12.546</t>
  </si>
  <si>
    <t>96.550</t>
  </si>
  <si>
    <t>741500</t>
  </si>
  <si>
    <t>12.554</t>
  </si>
  <si>
    <t>96.615</t>
  </si>
  <si>
    <t>742000</t>
  </si>
  <si>
    <t>12.562</t>
  </si>
  <si>
    <t>96.680</t>
  </si>
  <si>
    <t>742500</t>
  </si>
  <si>
    <t>12.570</t>
  </si>
  <si>
    <t>96.745</t>
  </si>
  <si>
    <t>743000</t>
  </si>
  <si>
    <t>12.578</t>
  </si>
  <si>
    <t>96.810</t>
  </si>
  <si>
    <t>743500</t>
  </si>
  <si>
    <t>12.586</t>
  </si>
  <si>
    <t>96.875</t>
  </si>
  <si>
    <t>744000</t>
  </si>
  <si>
    <t>12.594</t>
  </si>
  <si>
    <t>96.940</t>
  </si>
  <si>
    <t>744500</t>
  </si>
  <si>
    <t>12.602</t>
  </si>
  <si>
    <t>97.005</t>
  </si>
  <si>
    <t>745000</t>
  </si>
  <si>
    <t>12.610</t>
  </si>
  <si>
    <t>97.070</t>
  </si>
  <si>
    <t>745500</t>
  </si>
  <si>
    <t>12.618</t>
  </si>
  <si>
    <t>97.135</t>
  </si>
  <si>
    <t>746000</t>
  </si>
  <si>
    <t>12.626</t>
  </si>
  <si>
    <t>97.200</t>
  </si>
  <si>
    <t>746500</t>
  </si>
  <si>
    <t>12.634</t>
  </si>
  <si>
    <t>97.265</t>
  </si>
  <si>
    <t>747000</t>
  </si>
  <si>
    <t>12.642</t>
  </si>
  <si>
    <t>97.330</t>
  </si>
  <si>
    <t>747500</t>
  </si>
  <si>
    <t>12.650</t>
  </si>
  <si>
    <t>97.395</t>
  </si>
  <si>
    <t>748000</t>
  </si>
  <si>
    <t>12.658</t>
  </si>
  <si>
    <t>97.460</t>
  </si>
  <si>
    <t>748500</t>
  </si>
  <si>
    <t>12.666</t>
  </si>
  <si>
    <t>97.525</t>
  </si>
  <si>
    <t>749000</t>
  </si>
  <si>
    <t>12.674</t>
  </si>
  <si>
    <t>97.590</t>
  </si>
  <si>
    <t>749500</t>
  </si>
  <si>
    <t>12.682</t>
  </si>
  <si>
    <t>97.655</t>
  </si>
  <si>
    <t>12.690</t>
  </si>
  <si>
    <t>97.720</t>
  </si>
  <si>
    <t>750500</t>
  </si>
  <si>
    <t>12.698</t>
  </si>
  <si>
    <t>97.785</t>
  </si>
  <si>
    <t>751000</t>
  </si>
  <si>
    <t>12.706</t>
  </si>
  <si>
    <t>97.850</t>
  </si>
  <si>
    <t>751500</t>
  </si>
  <si>
    <t>12.714</t>
  </si>
  <si>
    <t>97.915</t>
  </si>
  <si>
    <t>752000</t>
  </si>
  <si>
    <t>12.722</t>
  </si>
  <si>
    <t>97.980</t>
  </si>
  <si>
    <t>752500</t>
  </si>
  <si>
    <t>12.730</t>
  </si>
  <si>
    <t>98.045</t>
  </si>
  <si>
    <t>753000</t>
  </si>
  <si>
    <t>12.738</t>
  </si>
  <si>
    <t>98.110</t>
  </si>
  <si>
    <t>753500</t>
  </si>
  <si>
    <t>12.746</t>
  </si>
  <si>
    <t>98.175</t>
  </si>
  <si>
    <t>754000</t>
  </si>
  <si>
    <t>12.754</t>
  </si>
  <si>
    <t>98.240</t>
  </si>
  <si>
    <t>754500</t>
  </si>
  <si>
    <t>12.762</t>
  </si>
  <si>
    <t>98.305</t>
  </si>
  <si>
    <t>755000</t>
  </si>
  <si>
    <t>12.770</t>
  </si>
  <si>
    <t>98.370</t>
  </si>
  <si>
    <t>755500</t>
  </si>
  <si>
    <t>12.778</t>
  </si>
  <si>
    <t>98.435</t>
  </si>
  <si>
    <t>756000</t>
  </si>
  <si>
    <t>12.786</t>
  </si>
  <si>
    <t>98.500</t>
  </si>
  <si>
    <t>756500</t>
  </si>
  <si>
    <t>12.794</t>
  </si>
  <si>
    <t>98.565</t>
  </si>
  <si>
    <t>757000</t>
  </si>
  <si>
    <t>12.802</t>
  </si>
  <si>
    <t>98.630</t>
  </si>
  <si>
    <t>757500</t>
  </si>
  <si>
    <t>12.810</t>
  </si>
  <si>
    <t>98.695</t>
  </si>
  <si>
    <t>758000</t>
  </si>
  <si>
    <t>12.818</t>
  </si>
  <si>
    <t>98.760</t>
  </si>
  <si>
    <t>758500</t>
  </si>
  <si>
    <t>12.826</t>
  </si>
  <si>
    <t>98.825</t>
  </si>
  <si>
    <t>759000</t>
  </si>
  <si>
    <t>12.834</t>
  </si>
  <si>
    <t>98.890</t>
  </si>
  <si>
    <t>759500</t>
  </si>
  <si>
    <t>12.842</t>
  </si>
  <si>
    <t>98.955</t>
  </si>
  <si>
    <t>760000</t>
  </si>
  <si>
    <t>12.850</t>
  </si>
  <si>
    <t>99.020</t>
  </si>
  <si>
    <t>760500</t>
  </si>
  <si>
    <t>12.858</t>
  </si>
  <si>
    <t>99.085</t>
  </si>
  <si>
    <t>761000</t>
  </si>
  <si>
    <t>12.866</t>
  </si>
  <si>
    <t>99.150</t>
  </si>
  <si>
    <t>761500</t>
  </si>
  <si>
    <t>12.874</t>
  </si>
  <si>
    <t>99.215</t>
  </si>
  <si>
    <t>762000</t>
  </si>
  <si>
    <t>12.882</t>
  </si>
  <si>
    <t>99.280</t>
  </si>
  <si>
    <t>762500</t>
  </si>
  <si>
    <t>12.890</t>
  </si>
  <si>
    <t>99.345</t>
  </si>
  <si>
    <t>763000</t>
  </si>
  <si>
    <t>12.898</t>
  </si>
  <si>
    <t>99.410</t>
  </si>
  <si>
    <t>763500</t>
  </si>
  <si>
    <t>12.906</t>
  </si>
  <si>
    <t>99.475</t>
  </si>
  <si>
    <t>764000</t>
  </si>
  <si>
    <t>12.914</t>
  </si>
  <si>
    <t>99.540</t>
  </si>
  <si>
    <t>764500</t>
  </si>
  <si>
    <t>12.922</t>
  </si>
  <si>
    <t>99.605</t>
  </si>
  <si>
    <t>765000</t>
  </si>
  <si>
    <t>12.930</t>
  </si>
  <si>
    <t>99.670</t>
  </si>
  <si>
    <t>765500</t>
  </si>
  <si>
    <t>12.938</t>
  </si>
  <si>
    <t>99.735</t>
  </si>
  <si>
    <t>766000</t>
  </si>
  <si>
    <t>12.946</t>
  </si>
  <si>
    <t>99.800</t>
  </si>
  <si>
    <t>766500</t>
  </si>
  <si>
    <t>12.954</t>
  </si>
  <si>
    <t>99.865</t>
  </si>
  <si>
    <t>767000</t>
  </si>
  <si>
    <t>12.962</t>
  </si>
  <si>
    <t>99.930</t>
  </si>
  <si>
    <t>767500</t>
  </si>
  <si>
    <t>12.970</t>
  </si>
  <si>
    <t>99.995</t>
  </si>
  <si>
    <t>768000</t>
  </si>
  <si>
    <t>12.978</t>
  </si>
  <si>
    <t>100.060</t>
  </si>
  <si>
    <t>768500</t>
  </si>
  <si>
    <t>12.986</t>
  </si>
  <si>
    <t>100.125</t>
  </si>
  <si>
    <t>769000</t>
  </si>
  <si>
    <t>12.994</t>
  </si>
  <si>
    <t>100.190</t>
  </si>
  <si>
    <t>769500</t>
  </si>
  <si>
    <t>13.002</t>
  </si>
  <si>
    <t>100.255</t>
  </si>
  <si>
    <t>770000</t>
  </si>
  <si>
    <t>13.010</t>
  </si>
  <si>
    <t>100.320</t>
  </si>
  <si>
    <t>770500</t>
  </si>
  <si>
    <t>13.018</t>
  </si>
  <si>
    <t>100.385</t>
  </si>
  <si>
    <t>771000</t>
  </si>
  <si>
    <t>13.026</t>
  </si>
  <si>
    <t>100.450</t>
  </si>
  <si>
    <t>771500</t>
  </si>
  <si>
    <t>13.034</t>
  </si>
  <si>
    <t>100.515</t>
  </si>
  <si>
    <t>772000</t>
  </si>
  <si>
    <t>13.042</t>
  </si>
  <si>
    <t>100.580</t>
  </si>
  <si>
    <t>772500</t>
  </si>
  <si>
    <t>13.050</t>
  </si>
  <si>
    <t>100.645</t>
  </si>
  <si>
    <t>773000</t>
  </si>
  <si>
    <t>13.058</t>
  </si>
  <si>
    <t>100.710</t>
  </si>
  <si>
    <t>773500</t>
  </si>
  <si>
    <t>13.066</t>
  </si>
  <si>
    <t>100.775</t>
  </si>
  <si>
    <t>774000</t>
  </si>
  <si>
    <t>13.074</t>
  </si>
  <si>
    <t>100.840</t>
  </si>
  <si>
    <t>774500</t>
  </si>
  <si>
    <t>13.082</t>
  </si>
  <si>
    <t>100.905</t>
  </si>
  <si>
    <t>775000</t>
  </si>
  <si>
    <t>13.090</t>
  </si>
  <si>
    <t>100.970</t>
  </si>
  <si>
    <t>775500</t>
  </si>
  <si>
    <t>13.098</t>
  </si>
  <si>
    <t>101.035</t>
  </si>
  <si>
    <t>776000</t>
  </si>
  <si>
    <t>13.106</t>
  </si>
  <si>
    <t>101.100</t>
  </si>
  <si>
    <t>776500</t>
  </si>
  <si>
    <t>13.114</t>
  </si>
  <si>
    <t>101.165</t>
  </si>
  <si>
    <t>777000</t>
  </si>
  <si>
    <t>13.122</t>
  </si>
  <si>
    <t>101.230</t>
  </si>
  <si>
    <t>777500</t>
  </si>
  <si>
    <t>13.130</t>
  </si>
  <si>
    <t>101.295</t>
  </si>
  <si>
    <t>778000</t>
  </si>
  <si>
    <t>13.138</t>
  </si>
  <si>
    <t>101.360</t>
  </si>
  <si>
    <t>778500</t>
  </si>
  <si>
    <t>13.146</t>
  </si>
  <si>
    <t>101.425</t>
  </si>
  <si>
    <t>779000</t>
  </si>
  <si>
    <t>13.154</t>
  </si>
  <si>
    <t>101.490</t>
  </si>
  <si>
    <t>779500</t>
  </si>
  <si>
    <t>13.162</t>
  </si>
  <si>
    <t>101.555</t>
  </si>
  <si>
    <t>780000</t>
  </si>
  <si>
    <t>13.170</t>
  </si>
  <si>
    <t>101.620</t>
  </si>
  <si>
    <t>780500</t>
  </si>
  <si>
    <t>13.178</t>
  </si>
  <si>
    <t>101.685</t>
  </si>
  <si>
    <t>781000</t>
  </si>
  <si>
    <t>13.186</t>
  </si>
  <si>
    <t>101.750</t>
  </si>
  <si>
    <t>781500</t>
  </si>
  <si>
    <t>13.194</t>
  </si>
  <si>
    <t>101.815</t>
  </si>
  <si>
    <t>782000</t>
  </si>
  <si>
    <t>13.202</t>
  </si>
  <si>
    <t>101.880</t>
  </si>
  <si>
    <t>782500</t>
  </si>
  <si>
    <t>13.210</t>
  </si>
  <si>
    <t>101.945</t>
  </si>
  <si>
    <t>783000</t>
  </si>
  <si>
    <t>13.218</t>
  </si>
  <si>
    <t>102.010</t>
  </si>
  <si>
    <t>783500</t>
  </si>
  <si>
    <t>13.226</t>
  </si>
  <si>
    <t>102.075</t>
  </si>
  <si>
    <t>784000</t>
  </si>
  <si>
    <t>13.234</t>
  </si>
  <si>
    <t>102.140</t>
  </si>
  <si>
    <t>784500</t>
  </si>
  <si>
    <t>13.242</t>
  </si>
  <si>
    <t>102.205</t>
  </si>
  <si>
    <t>785000</t>
  </si>
  <si>
    <t>13.250</t>
  </si>
  <si>
    <t>102.270</t>
  </si>
  <si>
    <t>785500</t>
  </si>
  <si>
    <t>13.258</t>
  </si>
  <si>
    <t>102.335</t>
  </si>
  <si>
    <t>786000</t>
  </si>
  <si>
    <t>13.266</t>
  </si>
  <si>
    <t>102.400</t>
  </si>
  <si>
    <t>786500</t>
  </si>
  <si>
    <t>13.274</t>
  </si>
  <si>
    <t>102.465</t>
  </si>
  <si>
    <t>787000</t>
  </si>
  <si>
    <t>13.282</t>
  </si>
  <si>
    <t>102.530</t>
  </si>
  <si>
    <t>787500</t>
  </si>
  <si>
    <t>13.290</t>
  </si>
  <si>
    <t>102.595</t>
  </si>
  <si>
    <t>788000</t>
  </si>
  <si>
    <t>13.298</t>
  </si>
  <si>
    <t>102.660</t>
  </si>
  <si>
    <t>788500</t>
  </si>
  <si>
    <t>13.306</t>
  </si>
  <si>
    <t>102.725</t>
  </si>
  <si>
    <t>789000</t>
  </si>
  <si>
    <t>13.314</t>
  </si>
  <si>
    <t>102.790</t>
  </si>
  <si>
    <t>789500</t>
  </si>
  <si>
    <t>13.322</t>
  </si>
  <si>
    <t>102.855</t>
  </si>
  <si>
    <t>790000</t>
  </si>
  <si>
    <t>13.330</t>
  </si>
  <si>
    <t>102.920</t>
  </si>
  <si>
    <t>790500</t>
  </si>
  <si>
    <t>13.338</t>
  </si>
  <si>
    <t>102.985</t>
  </si>
  <si>
    <t>791000</t>
  </si>
  <si>
    <t>13.346</t>
  </si>
  <si>
    <t>103.050</t>
  </si>
  <si>
    <t>791500</t>
  </si>
  <si>
    <t>13.354</t>
  </si>
  <si>
    <t>103.115</t>
  </si>
  <si>
    <t>792000</t>
  </si>
  <si>
    <t>13.362</t>
  </si>
  <si>
    <t>103.180</t>
  </si>
  <si>
    <t>792500</t>
  </si>
  <si>
    <t>13.370</t>
  </si>
  <si>
    <t>103.245</t>
  </si>
  <si>
    <t>793000</t>
  </si>
  <si>
    <t>13.378</t>
  </si>
  <si>
    <t>103.310</t>
  </si>
  <si>
    <t>793500</t>
  </si>
  <si>
    <t>13.386</t>
  </si>
  <si>
    <t>103.375</t>
  </si>
  <si>
    <t>794000</t>
  </si>
  <si>
    <t>13.394</t>
  </si>
  <si>
    <t>103.440</t>
  </si>
  <si>
    <t>794500</t>
  </si>
  <si>
    <t>13.402</t>
  </si>
  <si>
    <t>103.505</t>
  </si>
  <si>
    <t>795000</t>
  </si>
  <si>
    <t>13.410</t>
  </si>
  <si>
    <t>103.570</t>
  </si>
  <si>
    <t>795500</t>
  </si>
  <si>
    <t>13.418</t>
  </si>
  <si>
    <t>103.635</t>
  </si>
  <si>
    <t>796000</t>
  </si>
  <si>
    <t>13.426</t>
  </si>
  <si>
    <t>103.700</t>
  </si>
  <si>
    <t>796500</t>
  </si>
  <si>
    <t>13.434</t>
  </si>
  <si>
    <t>103.765</t>
  </si>
  <si>
    <t>797000</t>
  </si>
  <si>
    <t>13.442</t>
  </si>
  <si>
    <t>103.830</t>
  </si>
  <si>
    <t>797500</t>
  </si>
  <si>
    <t>13.450</t>
  </si>
  <si>
    <t>103.895</t>
  </si>
  <si>
    <t>798000</t>
  </si>
  <si>
    <t>13.458</t>
  </si>
  <si>
    <t>103.960</t>
  </si>
  <si>
    <t>798500</t>
  </si>
  <si>
    <t>13.466</t>
  </si>
  <si>
    <t>104.025</t>
  </si>
  <si>
    <t>799000</t>
  </si>
  <si>
    <t>13.474</t>
  </si>
  <si>
    <t>104.090</t>
  </si>
  <si>
    <t>799500</t>
  </si>
  <si>
    <t>13.482</t>
  </si>
  <si>
    <t>104.155</t>
  </si>
  <si>
    <t>800000</t>
  </si>
  <si>
    <t>13.490</t>
  </si>
  <si>
    <t>104.220</t>
  </si>
  <si>
    <t>800500</t>
  </si>
  <si>
    <t>13.498</t>
  </si>
  <si>
    <t>104.285</t>
  </si>
  <si>
    <t>801000</t>
  </si>
  <si>
    <t>13.506</t>
  </si>
  <si>
    <t>104.350</t>
  </si>
  <si>
    <t>801500</t>
  </si>
  <si>
    <t>13.514</t>
  </si>
  <si>
    <t>104.415</t>
  </si>
  <si>
    <t>802000</t>
  </si>
  <si>
    <t>13.522</t>
  </si>
  <si>
    <t>104.480</t>
  </si>
  <si>
    <t>802500</t>
  </si>
  <si>
    <t>13.530</t>
  </si>
  <si>
    <t>104.545</t>
  </si>
  <si>
    <t>803000</t>
  </si>
  <si>
    <t>13.538</t>
  </si>
  <si>
    <t>104.610</t>
  </si>
  <si>
    <t>803500</t>
  </si>
  <si>
    <t>13.546</t>
  </si>
  <si>
    <t>104.675</t>
  </si>
  <si>
    <t>804000</t>
  </si>
  <si>
    <t>13.554</t>
  </si>
  <si>
    <t>104.740</t>
  </si>
  <si>
    <t>804500</t>
  </si>
  <si>
    <t>13.562</t>
  </si>
  <si>
    <t>104.805</t>
  </si>
  <si>
    <t>805000</t>
  </si>
  <si>
    <t>13.570</t>
  </si>
  <si>
    <t>104.870</t>
  </si>
  <si>
    <t>805500</t>
  </si>
  <si>
    <t>13.578</t>
  </si>
  <si>
    <t>104.935</t>
  </si>
  <si>
    <t>806000</t>
  </si>
  <si>
    <t>13.586</t>
  </si>
  <si>
    <t>105.000</t>
  </si>
  <si>
    <t>806500</t>
  </si>
  <si>
    <t>13.594</t>
  </si>
  <si>
    <t>105.065</t>
  </si>
  <si>
    <t>807000</t>
  </si>
  <si>
    <t>13.602</t>
  </si>
  <si>
    <t>105.130</t>
  </si>
  <si>
    <t>807500</t>
  </si>
  <si>
    <t>13.610</t>
  </si>
  <si>
    <t>105.195</t>
  </si>
  <si>
    <t>808000</t>
  </si>
  <si>
    <t>13.618</t>
  </si>
  <si>
    <t>105.260</t>
  </si>
  <si>
    <t>808500</t>
  </si>
  <si>
    <t>13.626</t>
  </si>
  <si>
    <t>105.325</t>
  </si>
  <si>
    <t>809000</t>
  </si>
  <si>
    <t>13.634</t>
  </si>
  <si>
    <t>105.390</t>
  </si>
  <si>
    <t>809500</t>
  </si>
  <si>
    <t>13.642</t>
  </si>
  <si>
    <t>105.455</t>
  </si>
  <si>
    <t>810000</t>
  </si>
  <si>
    <t>13.650</t>
  </si>
  <si>
    <t>105.520</t>
  </si>
  <si>
    <t>810500</t>
  </si>
  <si>
    <t>13.658</t>
  </si>
  <si>
    <t>105.585</t>
  </si>
  <si>
    <t>811000</t>
  </si>
  <si>
    <t>13.666</t>
  </si>
  <si>
    <t>105.650</t>
  </si>
  <si>
    <t>811500</t>
  </si>
  <si>
    <t>13.674</t>
  </si>
  <si>
    <t>105.715</t>
  </si>
  <si>
    <t>812000</t>
  </si>
  <si>
    <t>13.682</t>
  </si>
  <si>
    <t>105.780</t>
  </si>
  <si>
    <t>812500</t>
  </si>
  <si>
    <t>13.690</t>
  </si>
  <si>
    <t>105.845</t>
  </si>
  <si>
    <t>813000</t>
  </si>
  <si>
    <t>13.698</t>
  </si>
  <si>
    <t>105.910</t>
  </si>
  <si>
    <t>813500</t>
  </si>
  <si>
    <t>13.706</t>
  </si>
  <si>
    <t>105.975</t>
  </si>
  <si>
    <t>814000</t>
  </si>
  <si>
    <t>13.714</t>
  </si>
  <si>
    <t>106.040</t>
  </si>
  <si>
    <t>814500</t>
  </si>
  <si>
    <t>13.722</t>
  </si>
  <si>
    <t>106.105</t>
  </si>
  <si>
    <t>815000</t>
  </si>
  <si>
    <t>13.730</t>
  </si>
  <si>
    <t>106.170</t>
  </si>
  <si>
    <t>815500</t>
  </si>
  <si>
    <t>13.738</t>
  </si>
  <si>
    <t>106.235</t>
  </si>
  <si>
    <t>816000</t>
  </si>
  <si>
    <t>13.746</t>
  </si>
  <si>
    <t>106.300</t>
  </si>
  <si>
    <t>816500</t>
  </si>
  <si>
    <t>13.754</t>
  </si>
  <si>
    <t>106.365</t>
  </si>
  <si>
    <t>817000</t>
  </si>
  <si>
    <t>13.762</t>
  </si>
  <si>
    <t>106.430</t>
  </si>
  <si>
    <t>817500</t>
  </si>
  <si>
    <t>13.770</t>
  </si>
  <si>
    <t>106.495</t>
  </si>
  <si>
    <t>818000</t>
  </si>
  <si>
    <t>13.778</t>
  </si>
  <si>
    <t>106.560</t>
  </si>
  <si>
    <t>818500</t>
  </si>
  <si>
    <t>13.786</t>
  </si>
  <si>
    <t>106.625</t>
  </si>
  <si>
    <t>819000</t>
  </si>
  <si>
    <t>13.794</t>
  </si>
  <si>
    <t>106.690</t>
  </si>
  <si>
    <t>819500</t>
  </si>
  <si>
    <t>13.802</t>
  </si>
  <si>
    <t>106.755</t>
  </si>
  <si>
    <t>820000</t>
  </si>
  <si>
    <t>13.810</t>
  </si>
  <si>
    <t>106.820</t>
  </si>
  <si>
    <t>820500</t>
  </si>
  <si>
    <t>13.818</t>
  </si>
  <si>
    <t>106.885</t>
  </si>
  <si>
    <t>821000</t>
  </si>
  <si>
    <t>13.826</t>
  </si>
  <si>
    <t>106.950</t>
  </si>
  <si>
    <t>821500</t>
  </si>
  <si>
    <t>13.834</t>
  </si>
  <si>
    <t>107.015</t>
  </si>
  <si>
    <t>822000</t>
  </si>
  <si>
    <t>13.842</t>
  </si>
  <si>
    <t>107.080</t>
  </si>
  <si>
    <t>822500</t>
  </si>
  <si>
    <t>13.850</t>
  </si>
  <si>
    <t>107.145</t>
  </si>
  <si>
    <t>823000</t>
  </si>
  <si>
    <t>13.858</t>
  </si>
  <si>
    <t>107.210</t>
  </si>
  <si>
    <t>823500</t>
  </si>
  <si>
    <t>13.866</t>
  </si>
  <si>
    <t>107.275</t>
  </si>
  <si>
    <t>824000</t>
  </si>
  <si>
    <t>13.874</t>
  </si>
  <si>
    <t>107.340</t>
  </si>
  <si>
    <t>824500</t>
  </si>
  <si>
    <t>13.882</t>
  </si>
  <si>
    <t>107.405</t>
  </si>
  <si>
    <t>825000</t>
  </si>
  <si>
    <t>13.890</t>
  </si>
  <si>
    <t>107.470</t>
  </si>
  <si>
    <t>825500</t>
  </si>
  <si>
    <t>13.898</t>
  </si>
  <si>
    <t>107.535</t>
  </si>
  <si>
    <t>826000</t>
  </si>
  <si>
    <t>13.906</t>
  </si>
  <si>
    <t>107.600</t>
  </si>
  <si>
    <t>826500</t>
  </si>
  <si>
    <t>13.914</t>
  </si>
  <si>
    <t>107.665</t>
  </si>
  <si>
    <t>827000</t>
  </si>
  <si>
    <t>13.922</t>
  </si>
  <si>
    <t>107.730</t>
  </si>
  <si>
    <t>827500</t>
  </si>
  <si>
    <t>13.930</t>
  </si>
  <si>
    <t>107.795</t>
  </si>
  <si>
    <t>828000</t>
  </si>
  <si>
    <t>13.938</t>
  </si>
  <si>
    <t>107.860</t>
  </si>
  <si>
    <t>828500</t>
  </si>
  <si>
    <t>13.946</t>
  </si>
  <si>
    <t>107.925</t>
  </si>
  <si>
    <t>829000</t>
  </si>
  <si>
    <t>13.954</t>
  </si>
  <si>
    <t>107.990</t>
  </si>
  <si>
    <t>829500</t>
  </si>
  <si>
    <t>13.962</t>
  </si>
  <si>
    <t>108.055</t>
  </si>
  <si>
    <t>830000</t>
  </si>
  <si>
    <t>13.970</t>
  </si>
  <si>
    <t>108.120</t>
  </si>
  <si>
    <t>830500</t>
  </si>
  <si>
    <t>13.978</t>
  </si>
  <si>
    <t>108.185</t>
  </si>
  <si>
    <t>831000</t>
  </si>
  <si>
    <t>13.986</t>
  </si>
  <si>
    <t>108.250</t>
  </si>
  <si>
    <t>831500</t>
  </si>
  <si>
    <t>13.994</t>
  </si>
  <si>
    <t>108.315</t>
  </si>
  <si>
    <t>832000</t>
  </si>
  <si>
    <t>14.002</t>
  </si>
  <si>
    <t>108.380</t>
  </si>
  <si>
    <t>832500</t>
  </si>
  <si>
    <t>14.010</t>
  </si>
  <si>
    <t>108.445</t>
  </si>
  <si>
    <t>833000</t>
  </si>
  <si>
    <t>14.018</t>
  </si>
  <si>
    <t>108.510</t>
  </si>
  <si>
    <t>833500</t>
  </si>
  <si>
    <t>14.026</t>
  </si>
  <si>
    <t>108.575</t>
  </si>
  <si>
    <t>834000</t>
  </si>
  <si>
    <t>14.034</t>
  </si>
  <si>
    <t>108.640</t>
  </si>
  <si>
    <t>834500</t>
  </si>
  <si>
    <t>14.042</t>
  </si>
  <si>
    <t>108.705</t>
  </si>
  <si>
    <t>835000</t>
  </si>
  <si>
    <t>14.050</t>
  </si>
  <si>
    <t>108.770</t>
  </si>
  <si>
    <t>835500</t>
  </si>
  <si>
    <t>14.058</t>
  </si>
  <si>
    <t>108.835</t>
  </si>
  <si>
    <t>836000</t>
  </si>
  <si>
    <t>14.066</t>
  </si>
  <si>
    <t>108.900</t>
  </si>
  <si>
    <t>836500</t>
  </si>
  <si>
    <t>14.074</t>
  </si>
  <si>
    <t>108.965</t>
  </si>
  <si>
    <t>837000</t>
  </si>
  <si>
    <t>14.082</t>
  </si>
  <si>
    <t>109.030</t>
  </si>
  <si>
    <t>837500</t>
  </si>
  <si>
    <t>14.090</t>
  </si>
  <si>
    <t>109.095</t>
  </si>
  <si>
    <t>838000</t>
  </si>
  <si>
    <t>14.098</t>
  </si>
  <si>
    <t>109.160</t>
  </si>
  <si>
    <t>838500</t>
  </si>
  <si>
    <t>14.106</t>
  </si>
  <si>
    <t>109.225</t>
  </si>
  <si>
    <t>839000</t>
  </si>
  <si>
    <t>14.114</t>
  </si>
  <si>
    <t>109.290</t>
  </si>
  <si>
    <t>839500</t>
  </si>
  <si>
    <t>14.122</t>
  </si>
  <si>
    <t>109.355</t>
  </si>
  <si>
    <t>840000</t>
  </si>
  <si>
    <t>14.130</t>
  </si>
  <si>
    <t>109.420</t>
  </si>
  <si>
    <t>840500</t>
  </si>
  <si>
    <t>14.138</t>
  </si>
  <si>
    <t>109.485</t>
  </si>
  <si>
    <t>841000</t>
  </si>
  <si>
    <t>14.146</t>
  </si>
  <si>
    <t>109.550</t>
  </si>
  <si>
    <t>841500</t>
  </si>
  <si>
    <t>14.154</t>
  </si>
  <si>
    <t>109.615</t>
  </si>
  <si>
    <t>842000</t>
  </si>
  <si>
    <t>14.162</t>
  </si>
  <si>
    <t>109.680</t>
  </si>
  <si>
    <t>842500</t>
  </si>
  <si>
    <t>14.170</t>
  </si>
  <si>
    <t>109.745</t>
  </si>
  <si>
    <t>843000</t>
  </si>
  <si>
    <t>14.178</t>
  </si>
  <si>
    <t>109.810</t>
  </si>
  <si>
    <t>843500</t>
  </si>
  <si>
    <t>14.186</t>
  </si>
  <si>
    <t>109.875</t>
  </si>
  <si>
    <t>844000</t>
  </si>
  <si>
    <t>14.194</t>
  </si>
  <si>
    <t>109.940</t>
  </si>
  <si>
    <t>844500</t>
  </si>
  <si>
    <t>14.202</t>
  </si>
  <si>
    <t>110.005</t>
  </si>
  <si>
    <t>845000</t>
  </si>
  <si>
    <t>14.210</t>
  </si>
  <si>
    <t>110.070</t>
  </si>
  <si>
    <t>845500</t>
  </si>
  <si>
    <t>14.218</t>
  </si>
  <si>
    <t>110.135</t>
  </si>
  <si>
    <t>846000</t>
  </si>
  <si>
    <t>14.226</t>
  </si>
  <si>
    <t>110.200</t>
  </si>
  <si>
    <t>846500</t>
  </si>
  <si>
    <t>14.234</t>
  </si>
  <si>
    <t>110.265</t>
  </si>
  <si>
    <t>847000</t>
  </si>
  <si>
    <t>14.242</t>
  </si>
  <si>
    <t>110.330</t>
  </si>
  <si>
    <t>847500</t>
  </si>
  <si>
    <t>14.250</t>
  </si>
  <si>
    <t>110.395</t>
  </si>
  <si>
    <t>848000</t>
  </si>
  <si>
    <t>14.258</t>
  </si>
  <si>
    <t>110.460</t>
  </si>
  <si>
    <t>848500</t>
  </si>
  <si>
    <t>14.266</t>
  </si>
  <si>
    <t>110.525</t>
  </si>
  <si>
    <t>849000</t>
  </si>
  <si>
    <t>14.274</t>
  </si>
  <si>
    <t>110.590</t>
  </si>
  <si>
    <t>849500</t>
  </si>
  <si>
    <t>14.282</t>
  </si>
  <si>
    <t>110.655</t>
  </si>
  <si>
    <t>850000</t>
  </si>
  <si>
    <t>14.290</t>
  </si>
  <si>
    <t>110.720</t>
  </si>
  <si>
    <t>850500</t>
  </si>
  <si>
    <t>14.298</t>
  </si>
  <si>
    <t>110.785</t>
  </si>
  <si>
    <t>851000</t>
  </si>
  <si>
    <t>14.306</t>
  </si>
  <si>
    <t>110.850</t>
  </si>
  <si>
    <t>851500</t>
  </si>
  <si>
    <t>14.314</t>
  </si>
  <si>
    <t>110.915</t>
  </si>
  <si>
    <t>852000</t>
  </si>
  <si>
    <t>14.322</t>
  </si>
  <si>
    <t>110.980</t>
  </si>
  <si>
    <t>852500</t>
  </si>
  <si>
    <t>14.330</t>
  </si>
  <si>
    <t>111.045</t>
  </si>
  <si>
    <t>853000</t>
  </si>
  <si>
    <t>14.338</t>
  </si>
  <si>
    <t>111.110</t>
  </si>
  <si>
    <t>853500</t>
  </si>
  <si>
    <t>14.346</t>
  </si>
  <si>
    <t>111.175</t>
  </si>
  <si>
    <t>854000</t>
  </si>
  <si>
    <t>14.354</t>
  </si>
  <si>
    <t>111.240</t>
  </si>
  <si>
    <t>854500</t>
  </si>
  <si>
    <t>14.362</t>
  </si>
  <si>
    <t>111.305</t>
  </si>
  <si>
    <t>855000</t>
  </si>
  <si>
    <t>14.370</t>
  </si>
  <si>
    <t>111.370</t>
  </si>
  <si>
    <t>855500</t>
  </si>
  <si>
    <t>14.378</t>
  </si>
  <si>
    <t>111.435</t>
  </si>
  <si>
    <t>856000</t>
  </si>
  <si>
    <t>14.386</t>
  </si>
  <si>
    <t>111.500</t>
  </si>
  <si>
    <t>856500</t>
  </si>
  <si>
    <t>14.394</t>
  </si>
  <si>
    <t>111.565</t>
  </si>
  <si>
    <t>857000</t>
  </si>
  <si>
    <t>14.402</t>
  </si>
  <si>
    <t>111.630</t>
  </si>
  <si>
    <t>857500</t>
  </si>
  <si>
    <t>14.410</t>
  </si>
  <si>
    <t>111.695</t>
  </si>
  <si>
    <t>858000</t>
  </si>
  <si>
    <t>14.418</t>
  </si>
  <si>
    <t>111.760</t>
  </si>
  <si>
    <t>858500</t>
  </si>
  <si>
    <t>14.426</t>
  </si>
  <si>
    <t>111.825</t>
  </si>
  <si>
    <t>859000</t>
  </si>
  <si>
    <t>14.434</t>
  </si>
  <si>
    <t>111.890</t>
  </si>
  <si>
    <t>859500</t>
  </si>
  <si>
    <t>14.442</t>
  </si>
  <si>
    <t>111.955</t>
  </si>
  <si>
    <t>860000</t>
  </si>
  <si>
    <t>14.450</t>
  </si>
  <si>
    <t>112.020</t>
  </si>
  <si>
    <t>860500</t>
  </si>
  <si>
    <t>14.458</t>
  </si>
  <si>
    <t>112.085</t>
  </si>
  <si>
    <t>861000</t>
  </si>
  <si>
    <t>14.466</t>
  </si>
  <si>
    <t>112.150</t>
  </si>
  <si>
    <t>861500</t>
  </si>
  <si>
    <t>14.474</t>
  </si>
  <si>
    <t>112.215</t>
  </si>
  <si>
    <t>862000</t>
  </si>
  <si>
    <t>14.482</t>
  </si>
  <si>
    <t>112.280</t>
  </si>
  <si>
    <t>862500</t>
  </si>
  <si>
    <t>14.490</t>
  </si>
  <si>
    <t>112.345</t>
  </si>
  <si>
    <t>863000</t>
  </si>
  <si>
    <t>14.498</t>
  </si>
  <si>
    <t>112.410</t>
  </si>
  <si>
    <t>863500</t>
  </si>
  <si>
    <t>14.506</t>
  </si>
  <si>
    <t>112.475</t>
  </si>
  <si>
    <t>864000</t>
  </si>
  <si>
    <t>14.514</t>
  </si>
  <si>
    <t>112.540</t>
  </si>
  <si>
    <t>864500</t>
  </si>
  <si>
    <t>14.522</t>
  </si>
  <si>
    <t>112.605</t>
  </si>
  <si>
    <t>865000</t>
  </si>
  <si>
    <t>14.530</t>
  </si>
  <si>
    <t>112.670</t>
  </si>
  <si>
    <t>865500</t>
  </si>
  <si>
    <t>14.538</t>
  </si>
  <si>
    <t>112.735</t>
  </si>
  <si>
    <t>866000</t>
  </si>
  <si>
    <t>14.546</t>
  </si>
  <si>
    <t>112.800</t>
  </si>
  <si>
    <t>866500</t>
  </si>
  <si>
    <t>14.554</t>
  </si>
  <si>
    <t>112.865</t>
  </si>
  <si>
    <t>867000</t>
  </si>
  <si>
    <t>14.562</t>
  </si>
  <si>
    <t>112.930</t>
  </si>
  <si>
    <t>867500</t>
  </si>
  <si>
    <t>14.570</t>
  </si>
  <si>
    <t>112.995</t>
  </si>
  <si>
    <t>868000</t>
  </si>
  <si>
    <t>14.578</t>
  </si>
  <si>
    <t>113.060</t>
  </si>
  <si>
    <t>868500</t>
  </si>
  <si>
    <t>14.586</t>
  </si>
  <si>
    <t>113.125</t>
  </si>
  <si>
    <t>869000</t>
  </si>
  <si>
    <t>14.594</t>
  </si>
  <si>
    <t>113.190</t>
  </si>
  <si>
    <t>869500</t>
  </si>
  <si>
    <t>14.602</t>
  </si>
  <si>
    <t>113.255</t>
  </si>
  <si>
    <t>870000</t>
  </si>
  <si>
    <t>14.610</t>
  </si>
  <si>
    <t>113.320</t>
  </si>
  <si>
    <t>870500</t>
  </si>
  <si>
    <t>14.618</t>
  </si>
  <si>
    <t>113.385</t>
  </si>
  <si>
    <t>871000</t>
  </si>
  <si>
    <t>14.626</t>
  </si>
  <si>
    <t>113.450</t>
  </si>
  <si>
    <t>871500</t>
  </si>
  <si>
    <t>14.634</t>
  </si>
  <si>
    <t>113.515</t>
  </si>
  <si>
    <t>872000</t>
  </si>
  <si>
    <t>14.642</t>
  </si>
  <si>
    <t>113.580</t>
  </si>
  <si>
    <t>872500</t>
  </si>
  <si>
    <t>14.650</t>
  </si>
  <si>
    <t>113.645</t>
  </si>
  <si>
    <t>873000</t>
  </si>
  <si>
    <t>14.658</t>
  </si>
  <si>
    <t>113.710</t>
  </si>
  <si>
    <t>873500</t>
  </si>
  <si>
    <t>14.666</t>
  </si>
  <si>
    <t>113.775</t>
  </si>
  <si>
    <t>874000</t>
  </si>
  <si>
    <t>14.674</t>
  </si>
  <si>
    <t>113.840</t>
  </si>
  <si>
    <t>874500</t>
  </si>
  <si>
    <t>14.682</t>
  </si>
  <si>
    <t>113.905</t>
  </si>
  <si>
    <t>875000</t>
  </si>
  <si>
    <t>14.690</t>
  </si>
  <si>
    <t>113.970</t>
  </si>
  <si>
    <t>875500</t>
  </si>
  <si>
    <t>14.698</t>
  </si>
  <si>
    <t>114.035</t>
  </si>
  <si>
    <t>876000</t>
  </si>
  <si>
    <t>14.706</t>
  </si>
  <si>
    <t>114.100</t>
  </si>
  <si>
    <t>876500</t>
  </si>
  <si>
    <t>14.714</t>
  </si>
  <si>
    <t>114.165</t>
  </si>
  <si>
    <t>877000</t>
  </si>
  <si>
    <t>14.722</t>
  </si>
  <si>
    <t>114.230</t>
  </si>
  <si>
    <t>877500</t>
  </si>
  <si>
    <t>14.730</t>
  </si>
  <si>
    <t>114.295</t>
  </si>
  <si>
    <t>878000</t>
  </si>
  <si>
    <t>14.738</t>
  </si>
  <si>
    <t>114.360</t>
  </si>
  <si>
    <t>878500</t>
  </si>
  <si>
    <t>14.746</t>
  </si>
  <si>
    <t>114.425</t>
  </si>
  <si>
    <t>879000</t>
  </si>
  <si>
    <t>14.754</t>
  </si>
  <si>
    <t>114.490</t>
  </si>
  <si>
    <t>879500</t>
  </si>
  <si>
    <t>14.762</t>
  </si>
  <si>
    <t>114.555</t>
  </si>
  <si>
    <t>880000</t>
  </si>
  <si>
    <t>14.770</t>
  </si>
  <si>
    <t>114.620</t>
  </si>
  <si>
    <t>880500</t>
  </si>
  <si>
    <t>14.778</t>
  </si>
  <si>
    <t>114.685</t>
  </si>
  <si>
    <t>881000</t>
  </si>
  <si>
    <t>14.786</t>
  </si>
  <si>
    <t>114.750</t>
  </si>
  <si>
    <t>881500</t>
  </si>
  <si>
    <t>14.794</t>
  </si>
  <si>
    <t>114.815</t>
  </si>
  <si>
    <t>882000</t>
  </si>
  <si>
    <t>14.802</t>
  </si>
  <si>
    <t>114.880</t>
  </si>
  <si>
    <t>882500</t>
  </si>
  <si>
    <t>14.810</t>
  </si>
  <si>
    <t>114.945</t>
  </si>
  <si>
    <t>883000</t>
  </si>
  <si>
    <t>14.818</t>
  </si>
  <si>
    <t>115.010</t>
  </si>
  <si>
    <t>883500</t>
  </si>
  <si>
    <t>14.826</t>
  </si>
  <si>
    <t>115.075</t>
  </si>
  <si>
    <t>884000</t>
  </si>
  <si>
    <t>14.834</t>
  </si>
  <si>
    <t>115.140</t>
  </si>
  <si>
    <t>884500</t>
  </si>
  <si>
    <t>14.842</t>
  </si>
  <si>
    <t>115.205</t>
  </si>
  <si>
    <t>885000</t>
  </si>
  <si>
    <t>14.850</t>
  </si>
  <si>
    <t>115.270</t>
  </si>
  <si>
    <t>885500</t>
  </si>
  <si>
    <t>14.858</t>
  </si>
  <si>
    <t>115.335</t>
  </si>
  <si>
    <t>886000</t>
  </si>
  <si>
    <t>14.866</t>
  </si>
  <si>
    <t>115.400</t>
  </si>
  <si>
    <t>886500</t>
  </si>
  <si>
    <t>14.874</t>
  </si>
  <si>
    <t>115.465</t>
  </si>
  <si>
    <t>887000</t>
  </si>
  <si>
    <t>14.882</t>
  </si>
  <si>
    <t>115.530</t>
  </si>
  <si>
    <t>887500</t>
  </si>
  <si>
    <t>14.890</t>
  </si>
  <si>
    <t>115.595</t>
  </si>
  <si>
    <t>888000</t>
  </si>
  <si>
    <t>14.898</t>
  </si>
  <si>
    <t>115.660</t>
  </si>
  <si>
    <t>888500</t>
  </si>
  <si>
    <t>14.906</t>
  </si>
  <si>
    <t>115.725</t>
  </si>
  <si>
    <t>889000</t>
  </si>
  <si>
    <t>14.914</t>
  </si>
  <si>
    <t>115.790</t>
  </si>
  <si>
    <t>889500</t>
  </si>
  <si>
    <t>14.922</t>
  </si>
  <si>
    <t>115.855</t>
  </si>
  <si>
    <t>890000</t>
  </si>
  <si>
    <t>14.930</t>
  </si>
  <si>
    <t>115.920</t>
  </si>
  <si>
    <t>890500</t>
  </si>
  <si>
    <t>14.938</t>
  </si>
  <si>
    <t>115.985</t>
  </si>
  <si>
    <t>891000</t>
  </si>
  <si>
    <t>14.946</t>
  </si>
  <si>
    <t>116.050</t>
  </si>
  <si>
    <t>891500</t>
  </si>
  <si>
    <t>14.954</t>
  </si>
  <si>
    <t>116.115</t>
  </si>
  <si>
    <t>892000</t>
  </si>
  <si>
    <t>14.962</t>
  </si>
  <si>
    <t>116.180</t>
  </si>
  <si>
    <t>892500</t>
  </si>
  <si>
    <t>14.970</t>
  </si>
  <si>
    <t>116.245</t>
  </si>
  <si>
    <t>893000</t>
  </si>
  <si>
    <t>14.978</t>
  </si>
  <si>
    <t>116.310</t>
  </si>
  <si>
    <t>893500</t>
  </si>
  <si>
    <t>14.986</t>
  </si>
  <si>
    <t>116.375</t>
  </si>
  <si>
    <t>894000</t>
  </si>
  <si>
    <t>14.994</t>
  </si>
  <si>
    <t>116.440</t>
  </si>
  <si>
    <t>894500</t>
  </si>
  <si>
    <t>15.002</t>
  </si>
  <si>
    <t>116.505</t>
  </si>
  <si>
    <t>895000</t>
  </si>
  <si>
    <t>15.010</t>
  </si>
  <si>
    <t>116.570</t>
  </si>
  <si>
    <t>895500</t>
  </si>
  <si>
    <t>15.018</t>
  </si>
  <si>
    <t>116.635</t>
  </si>
  <si>
    <t>896000</t>
  </si>
  <si>
    <t>15.026</t>
  </si>
  <si>
    <t>116.700</t>
  </si>
  <si>
    <t>896500</t>
  </si>
  <si>
    <t>15.034</t>
  </si>
  <si>
    <t>116.765</t>
  </si>
  <si>
    <t>897000</t>
  </si>
  <si>
    <t>15.042</t>
  </si>
  <si>
    <t>116.830</t>
  </si>
  <si>
    <t>897500</t>
  </si>
  <si>
    <t>15.050</t>
  </si>
  <si>
    <t>116.895</t>
  </si>
  <si>
    <t>898000</t>
  </si>
  <si>
    <t>15.058</t>
  </si>
  <si>
    <t>116.960</t>
  </si>
  <si>
    <t>898500</t>
  </si>
  <si>
    <t>15.066</t>
  </si>
  <si>
    <t>117.025</t>
  </si>
  <si>
    <t>899000</t>
  </si>
  <si>
    <t>15.074</t>
  </si>
  <si>
    <t>117.090</t>
  </si>
  <si>
    <t>899500</t>
  </si>
  <si>
    <t>15.082</t>
  </si>
  <si>
    <t>117.155</t>
  </si>
  <si>
    <t>900000</t>
  </si>
  <si>
    <t>15.090</t>
  </si>
  <si>
    <t>117.220</t>
  </si>
  <si>
    <t>900500</t>
  </si>
  <si>
    <t>15.098</t>
  </si>
  <si>
    <t>117.285</t>
  </si>
  <si>
    <t>901000</t>
  </si>
  <si>
    <t>15.106</t>
  </si>
  <si>
    <t>117.350</t>
  </si>
  <si>
    <t>901500</t>
  </si>
  <si>
    <t>15.114</t>
  </si>
  <si>
    <t>117.415</t>
  </si>
  <si>
    <t>902000</t>
  </si>
  <si>
    <t>15.122</t>
  </si>
  <si>
    <t>117.480</t>
  </si>
  <si>
    <t>902500</t>
  </si>
  <si>
    <t>15.130</t>
  </si>
  <si>
    <t>117.545</t>
  </si>
  <si>
    <t>903000</t>
  </si>
  <si>
    <t>15.138</t>
  </si>
  <si>
    <t>117.610</t>
  </si>
  <si>
    <t>903500</t>
  </si>
  <si>
    <t>15.146</t>
  </si>
  <si>
    <t>117.675</t>
  </si>
  <si>
    <t>904000</t>
  </si>
  <si>
    <t>15.154</t>
  </si>
  <si>
    <t>117.740</t>
  </si>
  <si>
    <t>904500</t>
  </si>
  <si>
    <t>15.162</t>
  </si>
  <si>
    <t>117.805</t>
  </si>
  <si>
    <t>905000</t>
  </si>
  <si>
    <t>15.170</t>
  </si>
  <si>
    <t>117.870</t>
  </si>
  <si>
    <t>905500</t>
  </si>
  <si>
    <t>15.178</t>
  </si>
  <si>
    <t>117.935</t>
  </si>
  <si>
    <t>906000</t>
  </si>
  <si>
    <t>15.186</t>
  </si>
  <si>
    <t>118.000</t>
  </si>
  <si>
    <t>906500</t>
  </si>
  <si>
    <t>15.194</t>
  </si>
  <si>
    <t>118.065</t>
  </si>
  <si>
    <t>907000</t>
  </si>
  <si>
    <t>15.202</t>
  </si>
  <si>
    <t>118.130</t>
  </si>
  <si>
    <t>907500</t>
  </si>
  <si>
    <t>15.210</t>
  </si>
  <si>
    <t>118.195</t>
  </si>
  <si>
    <t>908000</t>
  </si>
  <si>
    <t>15.218</t>
  </si>
  <si>
    <t>118.260</t>
  </si>
  <si>
    <t>908500</t>
  </si>
  <si>
    <t>15.226</t>
  </si>
  <si>
    <t>118.325</t>
  </si>
  <si>
    <t>909000</t>
  </si>
  <si>
    <t>15.234</t>
  </si>
  <si>
    <t>118.390</t>
  </si>
  <si>
    <t>909500</t>
  </si>
  <si>
    <t>15.242</t>
  </si>
  <si>
    <t>118.455</t>
  </si>
  <si>
    <t>910000</t>
  </si>
  <si>
    <t>15.250</t>
  </si>
  <si>
    <t>118.520</t>
  </si>
  <si>
    <t>910500</t>
  </si>
  <si>
    <t>15.258</t>
  </si>
  <si>
    <t>118.585</t>
  </si>
  <si>
    <t>911000</t>
  </si>
  <si>
    <t>15.266</t>
  </si>
  <si>
    <t>118.650</t>
  </si>
  <si>
    <t>911500</t>
  </si>
  <si>
    <t>15.274</t>
  </si>
  <si>
    <t>118.715</t>
  </si>
  <si>
    <t>912000</t>
  </si>
  <si>
    <t>15.282</t>
  </si>
  <si>
    <t>118.780</t>
  </si>
  <si>
    <t>912500</t>
  </si>
  <si>
    <t>15.290</t>
  </si>
  <si>
    <t>118.845</t>
  </si>
  <si>
    <t>913000</t>
  </si>
  <si>
    <t>15.298</t>
  </si>
  <si>
    <t>118.910</t>
  </si>
  <si>
    <t>913500</t>
  </si>
  <si>
    <t>15.306</t>
  </si>
  <si>
    <t>118.975</t>
  </si>
  <si>
    <t>914000</t>
  </si>
  <si>
    <t>15.314</t>
  </si>
  <si>
    <t>119.040</t>
  </si>
  <si>
    <t>914500</t>
  </si>
  <si>
    <t>15.322</t>
  </si>
  <si>
    <t>119.105</t>
  </si>
  <si>
    <t>915000</t>
  </si>
  <si>
    <t>15.330</t>
  </si>
  <si>
    <t>119.170</t>
  </si>
  <si>
    <t>915500</t>
  </si>
  <si>
    <t>15.338</t>
  </si>
  <si>
    <t>119.235</t>
  </si>
  <si>
    <t>916000</t>
  </si>
  <si>
    <t>15.346</t>
  </si>
  <si>
    <t>119.300</t>
  </si>
  <si>
    <t>916500</t>
  </si>
  <si>
    <t>15.354</t>
  </si>
  <si>
    <t>119.365</t>
  </si>
  <si>
    <t>917000</t>
  </si>
  <si>
    <t>15.362</t>
  </si>
  <si>
    <t>119.430</t>
  </si>
  <si>
    <t>917500</t>
  </si>
  <si>
    <t>15.370</t>
  </si>
  <si>
    <t>119.495</t>
  </si>
  <si>
    <t>918000</t>
  </si>
  <si>
    <t>15.378</t>
  </si>
  <si>
    <t>119.560</t>
  </si>
  <si>
    <t>918500</t>
  </si>
  <si>
    <t>15.386</t>
  </si>
  <si>
    <t>119.625</t>
  </si>
  <si>
    <t>919000</t>
  </si>
  <si>
    <t>15.394</t>
  </si>
  <si>
    <t>119.690</t>
  </si>
  <si>
    <t>919500</t>
  </si>
  <si>
    <t>15.402</t>
  </si>
  <si>
    <t>119.755</t>
  </si>
  <si>
    <t>920000</t>
  </si>
  <si>
    <t>15.410</t>
  </si>
  <si>
    <t>119.820</t>
  </si>
  <si>
    <t>920500</t>
  </si>
  <si>
    <t>15.418</t>
  </si>
  <si>
    <t>119.885</t>
  </si>
  <si>
    <t>921000</t>
  </si>
  <si>
    <t>15.426</t>
  </si>
  <si>
    <t>119.950</t>
  </si>
  <si>
    <t>921500</t>
  </si>
  <si>
    <t>15.434</t>
  </si>
  <si>
    <t>120.015</t>
  </si>
  <si>
    <t>922000</t>
  </si>
  <si>
    <t>15.442</t>
  </si>
  <si>
    <t>120.080</t>
  </si>
  <si>
    <t>922500</t>
  </si>
  <si>
    <t>15.450</t>
  </si>
  <si>
    <t>120.145</t>
  </si>
  <si>
    <t>923000</t>
  </si>
  <si>
    <t>15.458</t>
  </si>
  <si>
    <t>120.210</t>
  </si>
  <si>
    <t>923500</t>
  </si>
  <si>
    <t>15.466</t>
  </si>
  <si>
    <t>120.275</t>
  </si>
  <si>
    <t>924000</t>
  </si>
  <si>
    <t>15.474</t>
  </si>
  <si>
    <t>120.340</t>
  </si>
  <si>
    <t>924500</t>
  </si>
  <si>
    <t>15.482</t>
  </si>
  <si>
    <t>120.405</t>
  </si>
  <si>
    <t>925000</t>
  </si>
  <si>
    <t>15.490</t>
  </si>
  <si>
    <t>120.470</t>
  </si>
  <si>
    <t>925500</t>
  </si>
  <si>
    <t>15.498</t>
  </si>
  <si>
    <t>120.535</t>
  </si>
  <si>
    <t>926000</t>
  </si>
  <si>
    <t>15.506</t>
  </si>
  <si>
    <t>120.600</t>
  </si>
  <si>
    <t>926500</t>
  </si>
  <si>
    <t>15.514</t>
  </si>
  <si>
    <t>120.665</t>
  </si>
  <si>
    <t>927000</t>
  </si>
  <si>
    <t>15.522</t>
  </si>
  <si>
    <t>120.730</t>
  </si>
  <si>
    <t>927500</t>
  </si>
  <si>
    <t>15.530</t>
  </si>
  <si>
    <t>120.795</t>
  </si>
  <si>
    <t>928000</t>
  </si>
  <si>
    <t>15.538</t>
  </si>
  <si>
    <t>120.860</t>
  </si>
  <si>
    <t>928500</t>
  </si>
  <si>
    <t>15.546</t>
  </si>
  <si>
    <t>120.925</t>
  </si>
  <si>
    <t>929000</t>
  </si>
  <si>
    <t>15.554</t>
  </si>
  <si>
    <t>120.990</t>
  </si>
  <si>
    <t>929500</t>
  </si>
  <si>
    <t>15.562</t>
  </si>
  <si>
    <t>121.055</t>
  </si>
  <si>
    <t>930000</t>
  </si>
  <si>
    <t>15.570</t>
  </si>
  <si>
    <t>121.120</t>
  </si>
  <si>
    <t>930500</t>
  </si>
  <si>
    <t>15.578</t>
  </si>
  <si>
    <t>121.185</t>
  </si>
  <si>
    <t>931000</t>
  </si>
  <si>
    <t>15.586</t>
  </si>
  <si>
    <t>121.250</t>
  </si>
  <si>
    <t>931500</t>
  </si>
  <si>
    <t>15.594</t>
  </si>
  <si>
    <t>121.315</t>
  </si>
  <si>
    <t>932000</t>
  </si>
  <si>
    <t>15.602</t>
  </si>
  <si>
    <t>121.380</t>
  </si>
  <si>
    <t>932500</t>
  </si>
  <si>
    <t>15.610</t>
  </si>
  <si>
    <t>121.445</t>
  </si>
  <si>
    <t>933000</t>
  </si>
  <si>
    <t>15.618</t>
  </si>
  <si>
    <t>121.510</t>
  </si>
  <si>
    <t>933500</t>
  </si>
  <si>
    <t>15.626</t>
  </si>
  <si>
    <t>121.575</t>
  </si>
  <si>
    <t>934000</t>
  </si>
  <si>
    <t>15.634</t>
  </si>
  <si>
    <t>121.640</t>
  </si>
  <si>
    <t>934500</t>
  </si>
  <si>
    <t>15.642</t>
  </si>
  <si>
    <t>121.705</t>
  </si>
  <si>
    <t>935000</t>
  </si>
  <si>
    <t>15.650</t>
  </si>
  <si>
    <t>121.770</t>
  </si>
  <si>
    <t>935500</t>
  </si>
  <si>
    <t>15.658</t>
  </si>
  <si>
    <t>121.835</t>
  </si>
  <si>
    <t>936000</t>
  </si>
  <si>
    <t>15.666</t>
  </si>
  <si>
    <t>121.900</t>
  </si>
  <si>
    <t>936500</t>
  </si>
  <si>
    <t>15.674</t>
  </si>
  <si>
    <t>121.965</t>
  </si>
  <si>
    <t>937000</t>
  </si>
  <si>
    <t>15.682</t>
  </si>
  <si>
    <t>122.030</t>
  </si>
  <si>
    <t>937500</t>
  </si>
  <si>
    <t>15.690</t>
  </si>
  <si>
    <t>122.095</t>
  </si>
  <si>
    <t>938000</t>
  </si>
  <si>
    <t>15.698</t>
  </si>
  <si>
    <t>122.160</t>
  </si>
  <si>
    <t>938500</t>
  </si>
  <si>
    <t>15.706</t>
  </si>
  <si>
    <t>122.225</t>
  </si>
  <si>
    <t>939000</t>
  </si>
  <si>
    <t>15.714</t>
  </si>
  <si>
    <t>122.290</t>
  </si>
  <si>
    <t>939500</t>
  </si>
  <si>
    <t>15.722</t>
  </si>
  <si>
    <t>122.355</t>
  </si>
  <si>
    <t>940000</t>
  </si>
  <si>
    <t>15.730</t>
  </si>
  <si>
    <t>122.420</t>
  </si>
  <si>
    <t>940500</t>
  </si>
  <si>
    <t>15.738</t>
  </si>
  <si>
    <t>122.485</t>
  </si>
  <si>
    <t>941000</t>
  </si>
  <si>
    <t>15.746</t>
  </si>
  <si>
    <t>122.550</t>
  </si>
  <si>
    <t>941500</t>
  </si>
  <si>
    <t>15.754</t>
  </si>
  <si>
    <t>122.615</t>
  </si>
  <si>
    <t>942000</t>
  </si>
  <si>
    <t>15.762</t>
  </si>
  <si>
    <t>122.680</t>
  </si>
  <si>
    <t>942500</t>
  </si>
  <si>
    <t>15.770</t>
  </si>
  <si>
    <t>122.745</t>
  </si>
  <si>
    <t>943000</t>
  </si>
  <si>
    <t>15.778</t>
  </si>
  <si>
    <t>122.810</t>
  </si>
  <si>
    <t>943500</t>
  </si>
  <si>
    <t>15.786</t>
  </si>
  <si>
    <t>122.875</t>
  </si>
  <si>
    <t>944000</t>
  </si>
  <si>
    <t>15.794</t>
  </si>
  <si>
    <t>122.940</t>
  </si>
  <si>
    <t>944500</t>
  </si>
  <si>
    <t>15.802</t>
  </si>
  <si>
    <t>123.005</t>
  </si>
  <si>
    <t>945000</t>
  </si>
  <si>
    <t>15.810</t>
  </si>
  <si>
    <t>123.070</t>
  </si>
  <si>
    <t>945500</t>
  </si>
  <si>
    <t>15.818</t>
  </si>
  <si>
    <t>123.135</t>
  </si>
  <si>
    <t>946000</t>
  </si>
  <si>
    <t>15.826</t>
  </si>
  <si>
    <t>123.200</t>
  </si>
  <si>
    <t>946500</t>
  </si>
  <si>
    <t>15.834</t>
  </si>
  <si>
    <t>123.265</t>
  </si>
  <si>
    <t>947000</t>
  </si>
  <si>
    <t>15.842</t>
  </si>
  <si>
    <t>123.330</t>
  </si>
  <si>
    <t>947500</t>
  </si>
  <si>
    <t>15.850</t>
  </si>
  <si>
    <t>123.395</t>
  </si>
  <si>
    <t>948000</t>
  </si>
  <si>
    <t>15.858</t>
  </si>
  <si>
    <t>123.460</t>
  </si>
  <si>
    <t>948500</t>
  </si>
  <si>
    <t>15.866</t>
  </si>
  <si>
    <t>123.525</t>
  </si>
  <si>
    <t>949000</t>
  </si>
  <si>
    <t>15.874</t>
  </si>
  <si>
    <t>123.590</t>
  </si>
  <si>
    <t>949500</t>
  </si>
  <si>
    <t>15.882</t>
  </si>
  <si>
    <t>123.655</t>
  </si>
  <si>
    <t>950000</t>
  </si>
  <si>
    <t>15.890</t>
  </si>
  <si>
    <t>123.720</t>
  </si>
  <si>
    <t>950500</t>
  </si>
  <si>
    <t>15.898</t>
  </si>
  <si>
    <t>123.785</t>
  </si>
  <si>
    <t>951000</t>
  </si>
  <si>
    <t>15.906</t>
  </si>
  <si>
    <t>123.850</t>
  </si>
  <si>
    <t>951500</t>
  </si>
  <si>
    <t>15.914</t>
  </si>
  <si>
    <t>123.915</t>
  </si>
  <si>
    <t>952000</t>
  </si>
  <si>
    <t>15.922</t>
  </si>
  <si>
    <t>123.980</t>
  </si>
  <si>
    <t>952500</t>
  </si>
  <si>
    <t>15.930</t>
  </si>
  <si>
    <t>124.045</t>
  </si>
  <si>
    <t>953000</t>
  </si>
  <si>
    <t>15.938</t>
  </si>
  <si>
    <t>124.110</t>
  </si>
  <si>
    <t>953500</t>
  </si>
  <si>
    <t>15.946</t>
  </si>
  <si>
    <t>124.175</t>
  </si>
  <si>
    <t>954000</t>
  </si>
  <si>
    <t>15.954</t>
  </si>
  <si>
    <t>124.240</t>
  </si>
  <si>
    <t>954500</t>
  </si>
  <si>
    <t>15.962</t>
  </si>
  <si>
    <t>124.305</t>
  </si>
  <si>
    <t>955000</t>
  </si>
  <si>
    <t>15.970</t>
  </si>
  <si>
    <t>124.370</t>
  </si>
  <si>
    <t>955500</t>
  </si>
  <si>
    <t>15.978</t>
  </si>
  <si>
    <t>124.435</t>
  </si>
  <si>
    <t>956000</t>
  </si>
  <si>
    <t>15.986</t>
  </si>
  <si>
    <t>124.500</t>
  </si>
  <si>
    <t>956500</t>
  </si>
  <si>
    <t>15.994</t>
  </si>
  <si>
    <t>124.565</t>
  </si>
  <si>
    <t>957000</t>
  </si>
  <si>
    <t>16.002</t>
  </si>
  <si>
    <t>124.630</t>
  </si>
  <si>
    <t>957500</t>
  </si>
  <si>
    <t>16.010</t>
  </si>
  <si>
    <t>124.695</t>
  </si>
  <si>
    <t>958000</t>
  </si>
  <si>
    <t>16.018</t>
  </si>
  <si>
    <t>124.760</t>
  </si>
  <si>
    <t>958500</t>
  </si>
  <si>
    <t>16.026</t>
  </si>
  <si>
    <t>124.825</t>
  </si>
  <si>
    <t>959000</t>
  </si>
  <si>
    <t>16.034</t>
  </si>
  <si>
    <t>124.890</t>
  </si>
  <si>
    <t>959500</t>
  </si>
  <si>
    <t>16.042</t>
  </si>
  <si>
    <t>124.955</t>
  </si>
  <si>
    <t>960000</t>
  </si>
  <si>
    <t>16.050</t>
  </si>
  <si>
    <t>125.020</t>
  </si>
  <si>
    <t>960500</t>
  </si>
  <si>
    <t>16.058</t>
  </si>
  <si>
    <t>125.085</t>
  </si>
  <si>
    <t>961000</t>
  </si>
  <si>
    <t>16.066</t>
  </si>
  <si>
    <t>125.150</t>
  </si>
  <si>
    <t>961500</t>
  </si>
  <si>
    <t>16.074</t>
  </si>
  <si>
    <t>125.215</t>
  </si>
  <si>
    <t>962000</t>
  </si>
  <si>
    <t>16.082</t>
  </si>
  <si>
    <t>125.280</t>
  </si>
  <si>
    <t>962500</t>
  </si>
  <si>
    <t>16.090</t>
  </si>
  <si>
    <t>125.345</t>
  </si>
  <si>
    <t>963000</t>
  </si>
  <si>
    <t>16.098</t>
  </si>
  <si>
    <t>125.410</t>
  </si>
  <si>
    <t>963500</t>
  </si>
  <si>
    <t>16.106</t>
  </si>
  <si>
    <t>125.475</t>
  </si>
  <si>
    <t>964000</t>
  </si>
  <si>
    <t>16.114</t>
  </si>
  <si>
    <t>125.540</t>
  </si>
  <si>
    <t>964500</t>
  </si>
  <si>
    <t>16.122</t>
  </si>
  <si>
    <t>125.605</t>
  </si>
  <si>
    <t>965000</t>
  </si>
  <si>
    <t>16.130</t>
  </si>
  <si>
    <t>125.670</t>
  </si>
  <si>
    <t>965500</t>
  </si>
  <si>
    <t>16.138</t>
  </si>
  <si>
    <t>125.735</t>
  </si>
  <si>
    <t>966000</t>
  </si>
  <si>
    <t>16.146</t>
  </si>
  <si>
    <t>125.800</t>
  </si>
  <si>
    <t>966500</t>
  </si>
  <si>
    <t>16.154</t>
  </si>
  <si>
    <t>125.865</t>
  </si>
  <si>
    <t>967000</t>
  </si>
  <si>
    <t>16.162</t>
  </si>
  <si>
    <t>125.930</t>
  </si>
  <si>
    <t>967500</t>
  </si>
  <si>
    <t>16.170</t>
  </si>
  <si>
    <t>125.995</t>
  </si>
  <si>
    <t>0.310</t>
  </si>
  <si>
    <t>0.350</t>
  </si>
  <si>
    <t>1500</t>
  </si>
  <si>
    <t>0.328</t>
  </si>
  <si>
    <t>0.357</t>
  </si>
  <si>
    <t>2000</t>
  </si>
  <si>
    <t>0.346</t>
  </si>
  <si>
    <t>0.480</t>
  </si>
  <si>
    <t>2500</t>
  </si>
  <si>
    <t>0.364</t>
  </si>
  <si>
    <t>3000</t>
  </si>
  <si>
    <t>0.382</t>
  </si>
  <si>
    <t>0.610</t>
  </si>
  <si>
    <t>3500</t>
  </si>
  <si>
    <t>0.401</t>
  </si>
  <si>
    <t>4000</t>
  </si>
  <si>
    <t>0.419</t>
  </si>
  <si>
    <t>0.740</t>
  </si>
  <si>
    <t>4500</t>
  </si>
  <si>
    <t>0.437</t>
  </si>
  <si>
    <t>0.455</t>
  </si>
  <si>
    <t>0.870</t>
  </si>
  <si>
    <t>5500</t>
  </si>
  <si>
    <t>0.473</t>
  </si>
  <si>
    <t>0.491</t>
  </si>
  <si>
    <t>1.000</t>
  </si>
  <si>
    <t>6500</t>
  </si>
  <si>
    <t>0.510</t>
  </si>
  <si>
    <t>0.528</t>
  </si>
  <si>
    <t>1.130</t>
  </si>
  <si>
    <t>7500</t>
  </si>
  <si>
    <t>0.546</t>
  </si>
  <si>
    <t>0.564</t>
  </si>
  <si>
    <t>1.260</t>
  </si>
  <si>
    <t>8500</t>
  </si>
  <si>
    <t>0.582</t>
  </si>
  <si>
    <t>0.600</t>
  </si>
  <si>
    <t>1.390</t>
  </si>
  <si>
    <t>9500</t>
  </si>
  <si>
    <t>0.619</t>
  </si>
  <si>
    <t>1.455</t>
  </si>
  <si>
    <t>0.637</t>
  </si>
  <si>
    <t>1.520</t>
  </si>
  <si>
    <t>10500</t>
  </si>
  <si>
    <t>0.655</t>
  </si>
  <si>
    <t>1.585</t>
  </si>
  <si>
    <t>0.673</t>
  </si>
  <si>
    <t>1.650</t>
  </si>
  <si>
    <t>11500</t>
  </si>
  <si>
    <t>0.691</t>
  </si>
  <si>
    <t>1.715</t>
  </si>
  <si>
    <t>0.709</t>
  </si>
  <si>
    <t>1.780</t>
  </si>
  <si>
    <t>12500</t>
  </si>
  <si>
    <t>0.729</t>
  </si>
  <si>
    <t>1.845</t>
  </si>
  <si>
    <t>0.746</t>
  </si>
  <si>
    <t>1.910</t>
  </si>
  <si>
    <t>13500</t>
  </si>
  <si>
    <t>0.765</t>
  </si>
  <si>
    <t>1.975</t>
  </si>
  <si>
    <t>0.782</t>
  </si>
  <si>
    <t>2.040</t>
  </si>
  <si>
    <t>14500</t>
  </si>
  <si>
    <t>0.801</t>
  </si>
  <si>
    <t>2.105</t>
  </si>
  <si>
    <t>0.818</t>
  </si>
  <si>
    <t>2.170</t>
  </si>
  <si>
    <t>15500</t>
  </si>
  <si>
    <t>0.837</t>
  </si>
  <si>
    <t>2.235</t>
  </si>
  <si>
    <t>0.855</t>
  </si>
  <si>
    <t>2.300</t>
  </si>
  <si>
    <t>16500</t>
  </si>
  <si>
    <t>0.873</t>
  </si>
  <si>
    <t>2.365</t>
  </si>
  <si>
    <t>0.891</t>
  </si>
  <si>
    <t>2.430</t>
  </si>
  <si>
    <t>17500</t>
  </si>
  <si>
    <t>0.909</t>
  </si>
  <si>
    <t>2.495</t>
  </si>
  <si>
    <t>0.927</t>
  </si>
  <si>
    <t>2.560</t>
  </si>
  <si>
    <t>18500</t>
  </si>
  <si>
    <t>0.946</t>
  </si>
  <si>
    <t>2.625</t>
  </si>
  <si>
    <t>0.964</t>
  </si>
  <si>
    <t>2.690</t>
  </si>
  <si>
    <t>19500</t>
  </si>
  <si>
    <t>0.982</t>
  </si>
  <si>
    <t>2.755</t>
  </si>
  <si>
    <t>2.820</t>
  </si>
  <si>
    <t>20500</t>
  </si>
  <si>
    <t>1.009</t>
  </si>
  <si>
    <t>2.885</t>
  </si>
  <si>
    <t>1.017</t>
  </si>
  <si>
    <t>2.950</t>
  </si>
  <si>
    <t>21500</t>
  </si>
  <si>
    <t>1.025</t>
  </si>
  <si>
    <t>3.015</t>
  </si>
  <si>
    <t>1.033</t>
  </si>
  <si>
    <t>3.080</t>
  </si>
  <si>
    <t>22500</t>
  </si>
  <si>
    <t>1.041</t>
  </si>
  <si>
    <t>3.145</t>
  </si>
  <si>
    <t>1.049</t>
  </si>
  <si>
    <t>3.210</t>
  </si>
  <si>
    <t>23500</t>
  </si>
  <si>
    <t>1.057</t>
  </si>
  <si>
    <t>3.275</t>
  </si>
  <si>
    <t>3.340</t>
  </si>
  <si>
    <t>24500</t>
  </si>
  <si>
    <t>1.074</t>
  </si>
  <si>
    <t>3.405</t>
  </si>
  <si>
    <t>1.082</t>
  </si>
  <si>
    <t>3.470</t>
  </si>
  <si>
    <t>25500</t>
  </si>
  <si>
    <t>1.090</t>
  </si>
  <si>
    <t>3.535</t>
  </si>
  <si>
    <t>1.098</t>
  </si>
  <si>
    <t>3.600</t>
  </si>
  <si>
    <t>26500</t>
  </si>
  <si>
    <t>1.107</t>
  </si>
  <si>
    <t>3.665</t>
  </si>
  <si>
    <t>27000</t>
  </si>
  <si>
    <t>1.115</t>
  </si>
  <si>
    <t>3.730</t>
  </si>
  <si>
    <t>27500</t>
  </si>
  <si>
    <t>1.123</t>
  </si>
  <si>
    <t>3.795</t>
  </si>
  <si>
    <t>1.131</t>
  </si>
  <si>
    <t>3.860</t>
  </si>
  <si>
    <t>28500</t>
  </si>
  <si>
    <t>1.139</t>
  </si>
  <si>
    <t>3.925</t>
  </si>
  <si>
    <t>29000</t>
  </si>
  <si>
    <t>1.147</t>
  </si>
  <si>
    <t>3.990</t>
  </si>
  <si>
    <t>29500</t>
  </si>
  <si>
    <t>1.155</t>
  </si>
  <si>
    <t>4.055</t>
  </si>
  <si>
    <t>1.163</t>
  </si>
  <si>
    <t>4.120</t>
  </si>
  <si>
    <t>30500</t>
  </si>
  <si>
    <t>1.172</t>
  </si>
  <si>
    <t>4.185</t>
  </si>
  <si>
    <t>31000</t>
  </si>
  <si>
    <t>1.180</t>
  </si>
  <si>
    <t>4.250</t>
  </si>
  <si>
    <t>31500</t>
  </si>
  <si>
    <t>1.188</t>
  </si>
  <si>
    <t>4.315</t>
  </si>
  <si>
    <t>1.196</t>
  </si>
  <si>
    <t>4.380</t>
  </si>
  <si>
    <t>32500</t>
  </si>
  <si>
    <t>1.205</t>
  </si>
  <si>
    <t>4.445</t>
  </si>
  <si>
    <t>33000</t>
  </si>
  <si>
    <t>1.213</t>
  </si>
  <si>
    <t>4.510</t>
  </si>
  <si>
    <t>33500</t>
  </si>
  <si>
    <t>1.221</t>
  </si>
  <si>
    <t>4.575</t>
  </si>
  <si>
    <t>1.229</t>
  </si>
  <si>
    <t>4.640</t>
  </si>
  <si>
    <t>34500</t>
  </si>
  <si>
    <t>1.237</t>
  </si>
  <si>
    <t>4.705</t>
  </si>
  <si>
    <t>1.245</t>
  </si>
  <si>
    <t>4.770</t>
  </si>
  <si>
    <t>35500</t>
  </si>
  <si>
    <t>1.253</t>
  </si>
  <si>
    <t>1.261</t>
  </si>
  <si>
    <t>4.900</t>
  </si>
  <si>
    <t>36500</t>
  </si>
  <si>
    <t>1.270</t>
  </si>
  <si>
    <t>4.965</t>
  </si>
  <si>
    <t>37000</t>
  </si>
  <si>
    <t>1.278</t>
  </si>
  <si>
    <t>5.030</t>
  </si>
  <si>
    <t>37500</t>
  </si>
  <si>
    <t>1.286</t>
  </si>
  <si>
    <t>5.095</t>
  </si>
  <si>
    <t>1.294</t>
  </si>
  <si>
    <t>5.160</t>
  </si>
  <si>
    <t>38500</t>
  </si>
  <si>
    <t>1.303</t>
  </si>
  <si>
    <t>5.225</t>
  </si>
  <si>
    <t>39000</t>
  </si>
  <si>
    <t>1.311</t>
  </si>
  <si>
    <t>5.290</t>
  </si>
  <si>
    <t>39500</t>
  </si>
  <si>
    <t>1.319</t>
  </si>
  <si>
    <t>5.355</t>
  </si>
  <si>
    <t>1.327</t>
  </si>
  <si>
    <t>5.420</t>
  </si>
  <si>
    <t>40500</t>
  </si>
  <si>
    <t>1.335</t>
  </si>
  <si>
    <t>5.485</t>
  </si>
  <si>
    <t>41000</t>
  </si>
  <si>
    <t>1.343</t>
  </si>
  <si>
    <t>5.550</t>
  </si>
  <si>
    <t>41500</t>
  </si>
  <si>
    <t>1.351</t>
  </si>
  <si>
    <t>5.615</t>
  </si>
  <si>
    <t>1.359</t>
  </si>
  <si>
    <t>5.680</t>
  </si>
  <si>
    <t>42500</t>
  </si>
  <si>
    <t>1.368</t>
  </si>
  <si>
    <t>5.745</t>
  </si>
  <si>
    <t>43000</t>
  </si>
  <si>
    <t>1.376</t>
  </si>
  <si>
    <t>5.810</t>
  </si>
  <si>
    <t>43500</t>
  </si>
  <si>
    <t>1.384</t>
  </si>
  <si>
    <t>5.875</t>
  </si>
  <si>
    <t>1.392</t>
  </si>
  <si>
    <t>5.940</t>
  </si>
  <si>
    <t>44500</t>
  </si>
  <si>
    <t>1.401</t>
  </si>
  <si>
    <t>6.005</t>
  </si>
  <si>
    <t>1.409</t>
  </si>
  <si>
    <t>6.070</t>
  </si>
  <si>
    <t>45500</t>
  </si>
  <si>
    <t>1.417</t>
  </si>
  <si>
    <t>6.135</t>
  </si>
  <si>
    <t>1.425</t>
  </si>
  <si>
    <t>6.200</t>
  </si>
  <si>
    <t>46500</t>
  </si>
  <si>
    <t>1.433</t>
  </si>
  <si>
    <t>6.265</t>
  </si>
  <si>
    <t>47000</t>
  </si>
  <si>
    <t>1.441</t>
  </si>
  <si>
    <t>6.330</t>
  </si>
  <si>
    <t>47500</t>
  </si>
  <si>
    <t>6.395</t>
  </si>
  <si>
    <t>1.457</t>
  </si>
  <si>
    <t>6.460</t>
  </si>
  <si>
    <t>48500</t>
  </si>
  <si>
    <t>1.466</t>
  </si>
  <si>
    <t>6.525</t>
  </si>
  <si>
    <t>49000</t>
  </si>
  <si>
    <t>1.474</t>
  </si>
  <si>
    <t>6.590</t>
  </si>
  <si>
    <t>49500</t>
  </si>
  <si>
    <t>1.482</t>
  </si>
  <si>
    <t>6.655</t>
  </si>
  <si>
    <t>1.490</t>
  </si>
  <si>
    <t>6.720</t>
  </si>
  <si>
    <t>50500</t>
  </si>
  <si>
    <t>1.498</t>
  </si>
  <si>
    <t>6.785</t>
  </si>
  <si>
    <t>51000</t>
  </si>
  <si>
    <t>1.506</t>
  </si>
  <si>
    <t>6.850</t>
  </si>
  <si>
    <t>51500</t>
  </si>
  <si>
    <t>1.514</t>
  </si>
  <si>
    <t>6.915</t>
  </si>
  <si>
    <t>1.522</t>
  </si>
  <si>
    <t>6.980</t>
  </si>
  <si>
    <t>52500</t>
  </si>
  <si>
    <t>1.530</t>
  </si>
  <si>
    <t>7.045</t>
  </si>
  <si>
    <t>53000</t>
  </si>
  <si>
    <t>1.538</t>
  </si>
  <si>
    <t>7.110</t>
  </si>
  <si>
    <t>53500</t>
  </si>
  <si>
    <t>1.546</t>
  </si>
  <si>
    <t>7.175</t>
  </si>
  <si>
    <t>1.554</t>
  </si>
  <si>
    <t>7.240</t>
  </si>
  <si>
    <t>54500</t>
  </si>
  <si>
    <t>1.562</t>
  </si>
  <si>
    <t>7.305</t>
  </si>
  <si>
    <t>1.570</t>
  </si>
  <si>
    <t>7.370</t>
  </si>
  <si>
    <t>55500</t>
  </si>
  <si>
    <t>1.578</t>
  </si>
  <si>
    <t>7.435</t>
  </si>
  <si>
    <t>1.586</t>
  </si>
  <si>
    <t>7.500</t>
  </si>
  <si>
    <t>56500</t>
  </si>
  <si>
    <t>1.594</t>
  </si>
  <si>
    <t>7.565</t>
  </si>
  <si>
    <t>57000</t>
  </si>
  <si>
    <t>1.602</t>
  </si>
  <si>
    <t>7.630</t>
  </si>
  <si>
    <t>57500</t>
  </si>
  <si>
    <t>1.610</t>
  </si>
  <si>
    <t>7.695</t>
  </si>
  <si>
    <t>1.618</t>
  </si>
  <si>
    <t>7.760</t>
  </si>
  <si>
    <t>58500</t>
  </si>
  <si>
    <t>1.626</t>
  </si>
  <si>
    <t>7.825</t>
  </si>
  <si>
    <t>59000</t>
  </si>
  <si>
    <t>1.634</t>
  </si>
  <si>
    <t>7.890</t>
  </si>
  <si>
    <t>59500</t>
  </si>
  <si>
    <t>1.642</t>
  </si>
  <si>
    <t>7.955</t>
  </si>
  <si>
    <t>8.020</t>
  </si>
  <si>
    <t>60500</t>
  </si>
  <si>
    <t>1.658</t>
  </si>
  <si>
    <t>8.085</t>
  </si>
  <si>
    <t>61000</t>
  </si>
  <si>
    <t>1.666</t>
  </si>
  <si>
    <t>8.150</t>
  </si>
  <si>
    <t>61500</t>
  </si>
  <si>
    <t>1.674</t>
  </si>
  <si>
    <t>8.215</t>
  </si>
  <si>
    <t>1.682</t>
  </si>
  <si>
    <t>8.280</t>
  </si>
  <si>
    <t>62500</t>
  </si>
  <si>
    <t>1.690</t>
  </si>
  <si>
    <t>8.345</t>
  </si>
  <si>
    <t>63000</t>
  </si>
  <si>
    <t>8.410</t>
  </si>
  <si>
    <t>63500</t>
  </si>
  <si>
    <t>1.706</t>
  </si>
  <si>
    <t>8.475</t>
  </si>
  <si>
    <t>1.714</t>
  </si>
  <si>
    <t>8.540</t>
  </si>
  <si>
    <t>64500</t>
  </si>
  <si>
    <t>1.722</t>
  </si>
  <si>
    <t>8.605</t>
  </si>
  <si>
    <t>1.730</t>
  </si>
  <si>
    <t>8.670</t>
  </si>
  <si>
    <t>65500</t>
  </si>
  <si>
    <t>1.738</t>
  </si>
  <si>
    <t>8.735</t>
  </si>
  <si>
    <t>1.746</t>
  </si>
  <si>
    <t>8.800</t>
  </si>
  <si>
    <t>66500</t>
  </si>
  <si>
    <t>1.754</t>
  </si>
  <si>
    <t>8.865</t>
  </si>
  <si>
    <t>67000</t>
  </si>
  <si>
    <t>1.762</t>
  </si>
  <si>
    <t>8.930</t>
  </si>
  <si>
    <t>67500</t>
  </si>
  <si>
    <t>1.770</t>
  </si>
  <si>
    <t>8.995</t>
  </si>
  <si>
    <t>1.778</t>
  </si>
  <si>
    <t>9.060</t>
  </si>
  <si>
    <t>68500</t>
  </si>
  <si>
    <t>1.786</t>
  </si>
  <si>
    <t>9.125</t>
  </si>
  <si>
    <t>69000</t>
  </si>
  <si>
    <t>1.794</t>
  </si>
  <si>
    <t>9.190</t>
  </si>
  <si>
    <t>69500</t>
  </si>
  <si>
    <t>1.814</t>
  </si>
  <si>
    <t>9.255</t>
  </si>
  <si>
    <t>1.810</t>
  </si>
  <si>
    <t>9.320</t>
  </si>
  <si>
    <t>70500</t>
  </si>
  <si>
    <t>1.830</t>
  </si>
  <si>
    <t>9.385</t>
  </si>
  <si>
    <t>71000</t>
  </si>
  <si>
    <t>1.826</t>
  </si>
  <si>
    <t>9.450</t>
  </si>
  <si>
    <t>71500</t>
  </si>
  <si>
    <t>1.846</t>
  </si>
  <si>
    <t>9.515</t>
  </si>
  <si>
    <t>72000</t>
  </si>
  <si>
    <t>1.842</t>
  </si>
  <si>
    <t>9.580</t>
  </si>
  <si>
    <t>72500</t>
  </si>
  <si>
    <t>1.862</t>
  </si>
  <si>
    <t>9.645</t>
  </si>
  <si>
    <t>73000</t>
  </si>
  <si>
    <t>1.858</t>
  </si>
  <si>
    <t>9.710</t>
  </si>
  <si>
    <t>73500</t>
  </si>
  <si>
    <t>1.878</t>
  </si>
  <si>
    <t>9.775</t>
  </si>
  <si>
    <t>74000</t>
  </si>
  <si>
    <t>9.840</t>
  </si>
  <si>
    <t>74500</t>
  </si>
  <si>
    <t>1.894</t>
  </si>
  <si>
    <t>9.905</t>
  </si>
  <si>
    <t>1.890</t>
  </si>
  <si>
    <t>9.970</t>
  </si>
  <si>
    <t>75500</t>
  </si>
  <si>
    <t>10.035</t>
  </si>
  <si>
    <t>76000</t>
  </si>
  <si>
    <t>1.906</t>
  </si>
  <si>
    <t>10.100</t>
  </si>
  <si>
    <t>76500</t>
  </si>
  <si>
    <t>1.926</t>
  </si>
  <si>
    <t>10.165</t>
  </si>
  <si>
    <t>77000</t>
  </si>
  <si>
    <t>1.922</t>
  </si>
  <si>
    <t>10.230</t>
  </si>
  <si>
    <t>77500</t>
  </si>
  <si>
    <t>1.942</t>
  </si>
  <si>
    <t>10.295</t>
  </si>
  <si>
    <t>78000</t>
  </si>
  <si>
    <t>1.938</t>
  </si>
  <si>
    <t>10.360</t>
  </si>
  <si>
    <t>78500</t>
  </si>
  <si>
    <t>1.958</t>
  </si>
  <si>
    <t>10.425</t>
  </si>
  <si>
    <t>79000</t>
  </si>
  <si>
    <t>1.954</t>
  </si>
  <si>
    <t>10.490</t>
  </si>
  <si>
    <t>79500</t>
  </si>
  <si>
    <t>1.962</t>
  </si>
  <si>
    <t>10.555</t>
  </si>
  <si>
    <t>1.970</t>
  </si>
  <si>
    <t>10.620</t>
  </si>
  <si>
    <t>80500</t>
  </si>
  <si>
    <t>1.978</t>
  </si>
  <si>
    <t>10.685</t>
  </si>
  <si>
    <t>81000</t>
  </si>
  <si>
    <t>1.986</t>
  </si>
  <si>
    <t>10.750</t>
  </si>
  <si>
    <t>81500</t>
  </si>
  <si>
    <t>1.994</t>
  </si>
  <si>
    <t>10.815</t>
  </si>
  <si>
    <t>82000</t>
  </si>
  <si>
    <t>2.002</t>
  </si>
  <si>
    <t>10.880</t>
  </si>
  <si>
    <t>82500</t>
  </si>
  <si>
    <t>2.010</t>
  </si>
  <si>
    <t>10.945</t>
  </si>
  <si>
    <t>83000</t>
  </si>
  <si>
    <t>2.018</t>
  </si>
  <si>
    <t>11.010</t>
  </si>
  <si>
    <t>83500</t>
  </si>
  <si>
    <t>2.026</t>
  </si>
  <si>
    <t>11.075</t>
  </si>
  <si>
    <t>84000</t>
  </si>
  <si>
    <t>2.034</t>
  </si>
  <si>
    <t>11.140</t>
  </si>
  <si>
    <t>84500</t>
  </si>
  <si>
    <t>2.042</t>
  </si>
  <si>
    <t>11.205</t>
  </si>
  <si>
    <t>2.050</t>
  </si>
  <si>
    <t>11.270</t>
  </si>
  <si>
    <t>85500</t>
  </si>
  <si>
    <t>2.058</t>
  </si>
  <si>
    <t>11.335</t>
  </si>
  <si>
    <t>86000</t>
  </si>
  <si>
    <t>2.066</t>
  </si>
  <si>
    <t>11.400</t>
  </si>
  <si>
    <t>86500</t>
  </si>
  <si>
    <t>2.074</t>
  </si>
  <si>
    <t>11.465</t>
  </si>
  <si>
    <t>87000</t>
  </si>
  <si>
    <t>2.082</t>
  </si>
  <si>
    <t>11.530</t>
  </si>
  <si>
    <t>87500</t>
  </si>
  <si>
    <t>2.090</t>
  </si>
  <si>
    <t>11.595</t>
  </si>
  <si>
    <t>88000</t>
  </si>
  <si>
    <t>2.098</t>
  </si>
  <si>
    <t>11.660</t>
  </si>
  <si>
    <t>88500</t>
  </si>
  <si>
    <t>2.106</t>
  </si>
  <si>
    <t>11.725</t>
  </si>
  <si>
    <t>89000</t>
  </si>
  <si>
    <t>2.114</t>
  </si>
  <si>
    <t>11.790</t>
  </si>
  <si>
    <t>89500</t>
  </si>
  <si>
    <t>2.122</t>
  </si>
  <si>
    <t>11.855</t>
  </si>
  <si>
    <t>2.130</t>
  </si>
  <si>
    <t>11.920</t>
  </si>
  <si>
    <t>90500</t>
  </si>
  <si>
    <t>2.138</t>
  </si>
  <si>
    <t>11.985</t>
  </si>
  <si>
    <t>91000</t>
  </si>
  <si>
    <t>2.146</t>
  </si>
  <si>
    <t>12.050</t>
  </si>
  <si>
    <t>91500</t>
  </si>
  <si>
    <t>2.154</t>
  </si>
  <si>
    <t>12.115</t>
  </si>
  <si>
    <t>92000</t>
  </si>
  <si>
    <t>2.162</t>
  </si>
  <si>
    <t>12.180</t>
  </si>
  <si>
    <t>92500</t>
  </si>
  <si>
    <t>12.245</t>
  </si>
  <si>
    <t>93000</t>
  </si>
  <si>
    <t>2.178</t>
  </si>
  <si>
    <t>12.310</t>
  </si>
  <si>
    <t>93500</t>
  </si>
  <si>
    <t>2.186</t>
  </si>
  <si>
    <t>12.375</t>
  </si>
  <si>
    <t>94000</t>
  </si>
  <si>
    <t>2.194</t>
  </si>
  <si>
    <t>12.440</t>
  </si>
  <si>
    <t>94500</t>
  </si>
  <si>
    <t>2.202</t>
  </si>
  <si>
    <t>12.505</t>
  </si>
  <si>
    <t>2.210</t>
  </si>
  <si>
    <t>95500</t>
  </si>
  <si>
    <t>2.218</t>
  </si>
  <si>
    <t>12.635</t>
  </si>
  <si>
    <t>96000</t>
  </si>
  <si>
    <t>2.226</t>
  </si>
  <si>
    <t>12.700</t>
  </si>
  <si>
    <t>96500</t>
  </si>
  <si>
    <t>2.234</t>
  </si>
  <si>
    <t>12.765</t>
  </si>
  <si>
    <t>97000</t>
  </si>
  <si>
    <t>2.242</t>
  </si>
  <si>
    <t>12.830</t>
  </si>
  <si>
    <t>97500</t>
  </si>
  <si>
    <t>2.250</t>
  </si>
  <si>
    <t>12.895</t>
  </si>
  <si>
    <t>98000</t>
  </si>
  <si>
    <t>2.258</t>
  </si>
  <si>
    <t>12.960</t>
  </si>
  <si>
    <t>98500</t>
  </si>
  <si>
    <t>2.266</t>
  </si>
  <si>
    <t>13.025</t>
  </si>
  <si>
    <t>99000</t>
  </si>
  <si>
    <t>2.274</t>
  </si>
  <si>
    <t>99500</t>
  </si>
  <si>
    <t>2.282</t>
  </si>
  <si>
    <t>13.155</t>
  </si>
  <si>
    <t>2.290</t>
  </si>
  <si>
    <t>13.220</t>
  </si>
  <si>
    <t>100500</t>
  </si>
  <si>
    <t>2.298</t>
  </si>
  <si>
    <t>13.285</t>
  </si>
  <si>
    <t>101000</t>
  </si>
  <si>
    <t>2.306</t>
  </si>
  <si>
    <t>13.350</t>
  </si>
  <si>
    <t>101500</t>
  </si>
  <si>
    <t>2.314</t>
  </si>
  <si>
    <t>13.415</t>
  </si>
  <si>
    <t>102000</t>
  </si>
  <si>
    <t>2.322</t>
  </si>
  <si>
    <t>13.480</t>
  </si>
  <si>
    <t>102500</t>
  </si>
  <si>
    <t>2.330</t>
  </si>
  <si>
    <t>13.545</t>
  </si>
  <si>
    <t>103000</t>
  </si>
  <si>
    <t>2.338</t>
  </si>
  <si>
    <t>103500</t>
  </si>
  <si>
    <t>2.346</t>
  </si>
  <si>
    <t>13.675</t>
  </si>
  <si>
    <t>104000</t>
  </si>
  <si>
    <t>2.354</t>
  </si>
  <si>
    <t>13.740</t>
  </si>
  <si>
    <t>104500</t>
  </si>
  <si>
    <t>2.362</t>
  </si>
  <si>
    <t>13.805</t>
  </si>
  <si>
    <t>2.370</t>
  </si>
  <si>
    <t>13.870</t>
  </si>
  <si>
    <t>105500</t>
  </si>
  <si>
    <t>2.378</t>
  </si>
  <si>
    <t>13.935</t>
  </si>
  <si>
    <t>106000</t>
  </si>
  <si>
    <t>14.000</t>
  </si>
  <si>
    <t>106500</t>
  </si>
  <si>
    <t>2.394</t>
  </si>
  <si>
    <t>14.065</t>
  </si>
  <si>
    <t>107000</t>
  </si>
  <si>
    <t>2.402</t>
  </si>
  <si>
    <t>107500</t>
  </si>
  <si>
    <t>2.410</t>
  </si>
  <si>
    <t>14.195</t>
  </si>
  <si>
    <t>108000</t>
  </si>
  <si>
    <t>2.418</t>
  </si>
  <si>
    <t>14.260</t>
  </si>
  <si>
    <t>108500</t>
  </si>
  <si>
    <t>2.426</t>
  </si>
  <si>
    <t>14.325</t>
  </si>
  <si>
    <t>109000</t>
  </si>
  <si>
    <t>2.434</t>
  </si>
  <si>
    <t>14.390</t>
  </si>
  <si>
    <t>109500</t>
  </si>
  <si>
    <t>2.442</t>
  </si>
  <si>
    <t>14.455</t>
  </si>
  <si>
    <t>2.450</t>
  </si>
  <si>
    <t>14.520</t>
  </si>
  <si>
    <t>110500</t>
  </si>
  <si>
    <t>2.458</t>
  </si>
  <si>
    <t>14.585</t>
  </si>
  <si>
    <t>111000</t>
  </si>
  <si>
    <t>2.466</t>
  </si>
  <si>
    <t>111500</t>
  </si>
  <si>
    <t>2.474</t>
  </si>
  <si>
    <t>14.715</t>
  </si>
  <si>
    <t>112000</t>
  </si>
  <si>
    <t>2.482</t>
  </si>
  <si>
    <t>14.780</t>
  </si>
  <si>
    <t>112500</t>
  </si>
  <si>
    <t>2.490</t>
  </si>
  <si>
    <t>14.845</t>
  </si>
  <si>
    <t>113000</t>
  </si>
  <si>
    <t>2.498</t>
  </si>
  <si>
    <t>14.910</t>
  </si>
  <si>
    <t>113500</t>
  </si>
  <si>
    <t>2.506</t>
  </si>
  <si>
    <t>14.975</t>
  </si>
  <si>
    <t>114000</t>
  </si>
  <si>
    <t>2.514</t>
  </si>
  <si>
    <t>15.040</t>
  </si>
  <si>
    <t>114500</t>
  </si>
  <si>
    <t>2.522</t>
  </si>
  <si>
    <t>15.105</t>
  </si>
  <si>
    <t>2.530</t>
  </si>
  <si>
    <t>115500</t>
  </si>
  <si>
    <t>2.538</t>
  </si>
  <si>
    <t>15.235</t>
  </si>
  <si>
    <t>116000</t>
  </si>
  <si>
    <t>2.546</t>
  </si>
  <si>
    <t>15.300</t>
  </si>
  <si>
    <t>116500</t>
  </si>
  <si>
    <t>2.554</t>
  </si>
  <si>
    <t>15.365</t>
  </si>
  <si>
    <t>117000</t>
  </si>
  <si>
    <t>2.562</t>
  </si>
  <si>
    <t>15.430</t>
  </si>
  <si>
    <t>117500</t>
  </si>
  <si>
    <t>2.570</t>
  </si>
  <si>
    <t>15.495</t>
  </si>
  <si>
    <t>118000</t>
  </si>
  <si>
    <t>2.578</t>
  </si>
  <si>
    <t>15.560</t>
  </si>
  <si>
    <t>118500</t>
  </si>
  <si>
    <t>2.586</t>
  </si>
  <si>
    <t>15.625</t>
  </si>
  <si>
    <t>119000</t>
  </si>
  <si>
    <t>2.594</t>
  </si>
  <si>
    <t>119500</t>
  </si>
  <si>
    <t>2.602</t>
  </si>
  <si>
    <t>15.755</t>
  </si>
  <si>
    <t>2.610</t>
  </si>
  <si>
    <t>15.820</t>
  </si>
  <si>
    <t>120500</t>
  </si>
  <si>
    <t>2.618</t>
  </si>
  <si>
    <t>15.885</t>
  </si>
  <si>
    <t>121000</t>
  </si>
  <si>
    <t>2.626</t>
  </si>
  <si>
    <t>15.950</t>
  </si>
  <si>
    <t>121500</t>
  </si>
  <si>
    <t>2.634</t>
  </si>
  <si>
    <t>16.015</t>
  </si>
  <si>
    <t>122000</t>
  </si>
  <si>
    <t>2.642</t>
  </si>
  <si>
    <t>16.080</t>
  </si>
  <si>
    <t>122500</t>
  </si>
  <si>
    <t>2.650</t>
  </si>
  <si>
    <t>16.145</t>
  </si>
  <si>
    <t>123000</t>
  </si>
  <si>
    <t>2.658</t>
  </si>
  <si>
    <t>16.210</t>
  </si>
  <si>
    <t>123500</t>
  </si>
  <si>
    <t>2.666</t>
  </si>
  <si>
    <t>16.275</t>
  </si>
  <si>
    <t>124000</t>
  </si>
  <si>
    <t>2.674</t>
  </si>
  <si>
    <t>16.340</t>
  </si>
  <si>
    <t>124500</t>
  </si>
  <si>
    <t>2.682</t>
  </si>
  <si>
    <t>16.405</t>
  </si>
  <si>
    <t>16.470</t>
  </si>
  <si>
    <t>125500</t>
  </si>
  <si>
    <t>2.698</t>
  </si>
  <si>
    <t>16.535</t>
  </si>
  <si>
    <t>126000</t>
  </si>
  <si>
    <t>2.706</t>
  </si>
  <si>
    <t>16.600</t>
  </si>
  <si>
    <t>126500</t>
  </si>
  <si>
    <t>2.714</t>
  </si>
  <si>
    <t>16.665</t>
  </si>
  <si>
    <t>127000</t>
  </si>
  <si>
    <t>2.722</t>
  </si>
  <si>
    <t>16.730</t>
  </si>
  <si>
    <t>127500</t>
  </si>
  <si>
    <t>2.730</t>
  </si>
  <si>
    <t>16.795</t>
  </si>
  <si>
    <t>128000</t>
  </si>
  <si>
    <t>2.738</t>
  </si>
  <si>
    <t>16.860</t>
  </si>
  <si>
    <t>128500</t>
  </si>
  <si>
    <t>2.746</t>
  </si>
  <si>
    <t>16.925</t>
  </si>
  <si>
    <t>129000</t>
  </si>
  <si>
    <t>2.754</t>
  </si>
  <si>
    <t>16.990</t>
  </si>
  <si>
    <t>129500</t>
  </si>
  <si>
    <t>2.762</t>
  </si>
  <si>
    <t>17.055</t>
  </si>
  <si>
    <t>2.770</t>
  </si>
  <si>
    <t>17.120</t>
  </si>
  <si>
    <t>130500</t>
  </si>
  <si>
    <t>2.778</t>
  </si>
  <si>
    <t>17.185</t>
  </si>
  <si>
    <t>131000</t>
  </si>
  <si>
    <t>2.786</t>
  </si>
  <si>
    <t>17.250</t>
  </si>
  <si>
    <t>131500</t>
  </si>
  <si>
    <t>2.794</t>
  </si>
  <si>
    <t>17.315</t>
  </si>
  <si>
    <t>132000</t>
  </si>
  <si>
    <t>2.802</t>
  </si>
  <si>
    <t>17.380</t>
  </si>
  <si>
    <t>132500</t>
  </si>
  <si>
    <t>2.810</t>
  </si>
  <si>
    <t>17.445</t>
  </si>
  <si>
    <t>133000</t>
  </si>
  <si>
    <t>2.818</t>
  </si>
  <si>
    <t>17.510</t>
  </si>
  <si>
    <t>133500</t>
  </si>
  <si>
    <t>2.826</t>
  </si>
  <si>
    <t>17.575</t>
  </si>
  <si>
    <t>134000</t>
  </si>
  <si>
    <t>17.640</t>
  </si>
  <si>
    <t>134500</t>
  </si>
  <si>
    <t>2.842</t>
  </si>
  <si>
    <t>17.705</t>
  </si>
  <si>
    <t>2.850</t>
  </si>
  <si>
    <t>17.770</t>
  </si>
  <si>
    <t>135500</t>
  </si>
  <si>
    <t>2.858</t>
  </si>
  <si>
    <t>17.835</t>
  </si>
  <si>
    <t>136000</t>
  </si>
  <si>
    <t>2.866</t>
  </si>
  <si>
    <t>17.900</t>
  </si>
  <si>
    <t>136500</t>
  </si>
  <si>
    <t>2.874</t>
  </si>
  <si>
    <t>17.965</t>
  </si>
  <si>
    <t>137000</t>
  </si>
  <si>
    <t>2.882</t>
  </si>
  <si>
    <t>18.030</t>
  </si>
  <si>
    <t>137500</t>
  </si>
  <si>
    <t>2.890</t>
  </si>
  <si>
    <t>18.095</t>
  </si>
  <si>
    <t>138000</t>
  </si>
  <si>
    <t>2.898</t>
  </si>
  <si>
    <t>18.160</t>
  </si>
  <si>
    <t>138500</t>
  </si>
  <si>
    <t>2.906</t>
  </si>
  <si>
    <t>18.225</t>
  </si>
  <si>
    <t>139000</t>
  </si>
  <si>
    <t>2.914</t>
  </si>
  <si>
    <t>18.290</t>
  </si>
  <si>
    <t>139500</t>
  </si>
  <si>
    <t>2.922</t>
  </si>
  <si>
    <t>18.355</t>
  </si>
  <si>
    <t>2.930</t>
  </si>
  <si>
    <t>18.420</t>
  </si>
  <si>
    <t>140500</t>
  </si>
  <si>
    <t>2.938</t>
  </si>
  <si>
    <t>18.485</t>
  </si>
  <si>
    <t>141000</t>
  </si>
  <si>
    <t>2.946</t>
  </si>
  <si>
    <t>18.550</t>
  </si>
  <si>
    <t>141500</t>
  </si>
  <si>
    <t>2.954</t>
  </si>
  <si>
    <t>18.615</t>
  </si>
  <si>
    <t>142000</t>
  </si>
  <si>
    <t>2.962</t>
  </si>
  <si>
    <t>18.680</t>
  </si>
  <si>
    <t>142500</t>
  </si>
  <si>
    <t>2.970</t>
  </si>
  <si>
    <t>18.745</t>
  </si>
  <si>
    <t>143000</t>
  </si>
  <si>
    <t>2.978</t>
  </si>
  <si>
    <t>18.810</t>
  </si>
  <si>
    <t>143500</t>
  </si>
  <si>
    <t>2.986</t>
  </si>
  <si>
    <t>18.875</t>
  </si>
  <si>
    <t>144000</t>
  </si>
  <si>
    <t>2.994</t>
  </si>
  <si>
    <t>18.940</t>
  </si>
  <si>
    <t>144500</t>
  </si>
  <si>
    <t>3.002</t>
  </si>
  <si>
    <t>19.005</t>
  </si>
  <si>
    <t>3.010</t>
  </si>
  <si>
    <t>19.070</t>
  </si>
  <si>
    <t>145500</t>
  </si>
  <si>
    <t>3.018</t>
  </si>
  <si>
    <t>19.135</t>
  </si>
  <si>
    <t>146000</t>
  </si>
  <si>
    <t>3.026</t>
  </si>
  <si>
    <t>19.200</t>
  </si>
  <si>
    <t>146500</t>
  </si>
  <si>
    <t>3.034</t>
  </si>
  <si>
    <t>19.265</t>
  </si>
  <si>
    <t>147000</t>
  </si>
  <si>
    <t>3.042</t>
  </si>
  <si>
    <t>19.330</t>
  </si>
  <si>
    <t>147500</t>
  </si>
  <si>
    <t>3.050</t>
  </si>
  <si>
    <t>19.395</t>
  </si>
  <si>
    <t>148000</t>
  </si>
  <si>
    <t>3.058</t>
  </si>
  <si>
    <t>19.460</t>
  </si>
  <si>
    <t>148500</t>
  </si>
  <si>
    <t>3.066</t>
  </si>
  <si>
    <t>19.525</t>
  </si>
  <si>
    <t>149000</t>
  </si>
  <si>
    <t>3.074</t>
  </si>
  <si>
    <t>19.590</t>
  </si>
  <si>
    <t>149500</t>
  </si>
  <si>
    <t>3.082</t>
  </si>
  <si>
    <t>19.655</t>
  </si>
  <si>
    <t>3.090</t>
  </si>
  <si>
    <t>19.720</t>
  </si>
  <si>
    <t>150500</t>
  </si>
  <si>
    <t>3.098</t>
  </si>
  <si>
    <t>19.785</t>
  </si>
  <si>
    <t>151000</t>
  </si>
  <si>
    <t>3.106</t>
  </si>
  <si>
    <t>19.850</t>
  </si>
  <si>
    <t>151500</t>
  </si>
  <si>
    <t>3.114</t>
  </si>
  <si>
    <t>19.915</t>
  </si>
  <si>
    <t>152000</t>
  </si>
  <si>
    <t>3.122</t>
  </si>
  <si>
    <t>19.980</t>
  </si>
  <si>
    <t>152500</t>
  </si>
  <si>
    <t>3.130</t>
  </si>
  <si>
    <t>20.045</t>
  </si>
  <si>
    <t>153000</t>
  </si>
  <si>
    <t>3.138</t>
  </si>
  <si>
    <t>20.110</t>
  </si>
  <si>
    <t>153500</t>
  </si>
  <si>
    <t>3.146</t>
  </si>
  <si>
    <t>20.175</t>
  </si>
  <si>
    <t>154000</t>
  </si>
  <si>
    <t>3.154</t>
  </si>
  <si>
    <t>20.240</t>
  </si>
  <si>
    <t>154500</t>
  </si>
  <si>
    <t>3.162</t>
  </si>
  <si>
    <t>20.305</t>
  </si>
  <si>
    <t>3.170</t>
  </si>
  <si>
    <t>20.370</t>
  </si>
  <si>
    <t>155500</t>
  </si>
  <si>
    <t>3.178</t>
  </si>
  <si>
    <t>20.435</t>
  </si>
  <si>
    <t>156000</t>
  </si>
  <si>
    <t>3.186</t>
  </si>
  <si>
    <t>20.500</t>
  </si>
  <si>
    <t>156500</t>
  </si>
  <si>
    <t>3.194</t>
  </si>
  <si>
    <t>20.565</t>
  </si>
  <si>
    <t>157000</t>
  </si>
  <si>
    <t>3.202</t>
  </si>
  <si>
    <t>20.630</t>
  </si>
  <si>
    <t>157500</t>
  </si>
  <si>
    <t>20.695</t>
  </si>
  <si>
    <t>158000</t>
  </si>
  <si>
    <t>3.218</t>
  </si>
  <si>
    <t>20.760</t>
  </si>
  <si>
    <t>158500</t>
  </si>
  <si>
    <t>3.226</t>
  </si>
  <si>
    <t>20.825</t>
  </si>
  <si>
    <t>159000</t>
  </si>
  <si>
    <t>3.234</t>
  </si>
  <si>
    <t>20.890</t>
  </si>
  <si>
    <t>159500</t>
  </si>
  <si>
    <t>3.242</t>
  </si>
  <si>
    <t>20.955</t>
  </si>
  <si>
    <t>3.250</t>
  </si>
  <si>
    <t>21.020</t>
  </si>
  <si>
    <t>160500</t>
  </si>
  <si>
    <t>3.258</t>
  </si>
  <si>
    <t>21.085</t>
  </si>
  <si>
    <t>161000</t>
  </si>
  <si>
    <t>3.266</t>
  </si>
  <si>
    <t>21.150</t>
  </si>
  <si>
    <t>161500</t>
  </si>
  <si>
    <t>3.274</t>
  </si>
  <si>
    <t>21.215</t>
  </si>
  <si>
    <t>162000</t>
  </si>
  <si>
    <t>3.282</t>
  </si>
  <si>
    <t>21.280</t>
  </si>
  <si>
    <t>162500</t>
  </si>
  <si>
    <t>3.290</t>
  </si>
  <si>
    <t>21.345</t>
  </si>
  <si>
    <t>163000</t>
  </si>
  <si>
    <t>3.298</t>
  </si>
  <si>
    <t>21.410</t>
  </si>
  <si>
    <t>163500</t>
  </si>
  <si>
    <t>3.306</t>
  </si>
  <si>
    <t>21.475</t>
  </si>
  <si>
    <t>164000</t>
  </si>
  <si>
    <t>3.314</t>
  </si>
  <si>
    <t>21.540</t>
  </si>
  <si>
    <t>164500</t>
  </si>
  <si>
    <t>3.322</t>
  </si>
  <si>
    <t>21.605</t>
  </si>
  <si>
    <t>3.330</t>
  </si>
  <si>
    <t>21.670</t>
  </si>
  <si>
    <t>165500</t>
  </si>
  <si>
    <t>3.338</t>
  </si>
  <si>
    <t>21.735</t>
  </si>
  <si>
    <t>166000</t>
  </si>
  <si>
    <t>3.346</t>
  </si>
  <si>
    <t>21.800</t>
  </si>
  <si>
    <t>166500</t>
  </si>
  <si>
    <t>3.354</t>
  </si>
  <si>
    <t>21.865</t>
  </si>
  <si>
    <t>167000</t>
  </si>
  <si>
    <t>3.362</t>
  </si>
  <si>
    <t>21.930</t>
  </si>
  <si>
    <t>167500</t>
  </si>
  <si>
    <t>3.370</t>
  </si>
  <si>
    <t>21.995</t>
  </si>
  <si>
    <t>168000</t>
  </si>
  <si>
    <t>3.378</t>
  </si>
  <si>
    <t>22.060</t>
  </si>
  <si>
    <t>168500</t>
  </si>
  <si>
    <t>3.386</t>
  </si>
  <si>
    <t>22.125</t>
  </si>
  <si>
    <t>169000</t>
  </si>
  <si>
    <t>3.394</t>
  </si>
  <si>
    <t>22.190</t>
  </si>
  <si>
    <t>169500</t>
  </si>
  <si>
    <t>3.402</t>
  </si>
  <si>
    <t>22.255</t>
  </si>
  <si>
    <t>3.410</t>
  </si>
  <si>
    <t>22.320</t>
  </si>
  <si>
    <t>170500</t>
  </si>
  <si>
    <t>3.418</t>
  </si>
  <si>
    <t>22.385</t>
  </si>
  <si>
    <t>171000</t>
  </si>
  <si>
    <t>3.426</t>
  </si>
  <si>
    <t>22.450</t>
  </si>
  <si>
    <t>171500</t>
  </si>
  <si>
    <t>3.434</t>
  </si>
  <si>
    <t>22.515</t>
  </si>
  <si>
    <t>172000</t>
  </si>
  <si>
    <t>3.442</t>
  </si>
  <si>
    <t>22.580</t>
  </si>
  <si>
    <t>172500</t>
  </si>
  <si>
    <t>3.450</t>
  </si>
  <si>
    <t>22.645</t>
  </si>
  <si>
    <t>173000</t>
  </si>
  <si>
    <t>3.458</t>
  </si>
  <si>
    <t>22.710</t>
  </si>
  <si>
    <t>173500</t>
  </si>
  <si>
    <t>3.466</t>
  </si>
  <si>
    <t>22.775</t>
  </si>
  <si>
    <t>174000</t>
  </si>
  <si>
    <t>3.474</t>
  </si>
  <si>
    <t>22.840</t>
  </si>
  <si>
    <t>174500</t>
  </si>
  <si>
    <t>3.482</t>
  </si>
  <si>
    <t>22.905</t>
  </si>
  <si>
    <t>3.490</t>
  </si>
  <si>
    <t>22.970</t>
  </si>
  <si>
    <t>175500</t>
  </si>
  <si>
    <t>3.498</t>
  </si>
  <si>
    <t>23.035</t>
  </si>
  <si>
    <t>176000</t>
  </si>
  <si>
    <t>3.506</t>
  </si>
  <si>
    <t>23.100</t>
  </si>
  <si>
    <t>176500</t>
  </si>
  <si>
    <t>3.514</t>
  </si>
  <si>
    <t>23.165</t>
  </si>
  <si>
    <t>177000</t>
  </si>
  <si>
    <t>3.522</t>
  </si>
  <si>
    <t>23.230</t>
  </si>
  <si>
    <t>177500</t>
  </si>
  <si>
    <t>3.530</t>
  </si>
  <si>
    <t>23.295</t>
  </si>
  <si>
    <t>178000</t>
  </si>
  <si>
    <t>23.360</t>
  </si>
  <si>
    <t>178500</t>
  </si>
  <si>
    <t>3.546</t>
  </si>
  <si>
    <t>23.425</t>
  </si>
  <si>
    <t>179000</t>
  </si>
  <si>
    <t>3.554</t>
  </si>
  <si>
    <t>23.490</t>
  </si>
  <si>
    <t>179500</t>
  </si>
  <si>
    <t>3.562</t>
  </si>
  <si>
    <t>23.555</t>
  </si>
  <si>
    <t>3.570</t>
  </si>
  <si>
    <t>23.620</t>
  </si>
  <si>
    <t>180500</t>
  </si>
  <si>
    <t>3.578</t>
  </si>
  <si>
    <t>23.685</t>
  </si>
  <si>
    <t>181000</t>
  </si>
  <si>
    <t>3.586</t>
  </si>
  <si>
    <t>23.750</t>
  </si>
  <si>
    <t>181500</t>
  </si>
  <si>
    <t>3.594</t>
  </si>
  <si>
    <t>23.815</t>
  </si>
  <si>
    <t>182000</t>
  </si>
  <si>
    <t>3.602</t>
  </si>
  <si>
    <t>23.880</t>
  </si>
  <si>
    <t>182500</t>
  </si>
  <si>
    <t>3.610</t>
  </si>
  <si>
    <t>23.945</t>
  </si>
  <si>
    <t>183000</t>
  </si>
  <si>
    <t>3.618</t>
  </si>
  <si>
    <t>24.010</t>
  </si>
  <si>
    <t>183500</t>
  </si>
  <si>
    <t>3.626</t>
  </si>
  <si>
    <t>24.075</t>
  </si>
  <si>
    <t>184000</t>
  </si>
  <si>
    <t>3.634</t>
  </si>
  <si>
    <t>24.140</t>
  </si>
  <si>
    <t>184500</t>
  </si>
  <si>
    <t>3.642</t>
  </si>
  <si>
    <t>24.205</t>
  </si>
  <si>
    <t>3.650</t>
  </si>
  <si>
    <t>24.270</t>
  </si>
  <si>
    <t>185500</t>
  </si>
  <si>
    <t>3.658</t>
  </si>
  <si>
    <t>24.335</t>
  </si>
  <si>
    <t>186000</t>
  </si>
  <si>
    <t>3.666</t>
  </si>
  <si>
    <t>24.400</t>
  </si>
  <si>
    <t>186500</t>
  </si>
  <si>
    <t>3.674</t>
  </si>
  <si>
    <t>24.465</t>
  </si>
  <si>
    <t>187000</t>
  </si>
  <si>
    <t>3.682</t>
  </si>
  <si>
    <t>24.530</t>
  </si>
  <si>
    <t>187500</t>
  </si>
  <si>
    <t>3.690</t>
  </si>
  <si>
    <t>24.595</t>
  </si>
  <si>
    <t>188000</t>
  </si>
  <si>
    <t>3.698</t>
  </si>
  <si>
    <t>24.660</t>
  </si>
  <si>
    <t>188500</t>
  </si>
  <si>
    <t>3.706</t>
  </si>
  <si>
    <t>24.725</t>
  </si>
  <si>
    <t>189000</t>
  </si>
  <si>
    <t>3.714</t>
  </si>
  <si>
    <t>24.790</t>
  </si>
  <si>
    <t>189500</t>
  </si>
  <si>
    <t>3.722</t>
  </si>
  <si>
    <t>24.855</t>
  </si>
  <si>
    <t>24.920</t>
  </si>
  <si>
    <t>190500</t>
  </si>
  <si>
    <t>3.738</t>
  </si>
  <si>
    <t>24.985</t>
  </si>
  <si>
    <t>191000</t>
  </si>
  <si>
    <t>25.050</t>
  </si>
  <si>
    <t>191500</t>
  </si>
  <si>
    <t>3.754</t>
  </si>
  <si>
    <t>25.115</t>
  </si>
  <si>
    <t>192000</t>
  </si>
  <si>
    <t>3.762</t>
  </si>
  <si>
    <t>25.180</t>
  </si>
  <si>
    <t>192500</t>
  </si>
  <si>
    <t>3.770</t>
  </si>
  <si>
    <t>25.245</t>
  </si>
  <si>
    <t>193000</t>
  </si>
  <si>
    <t>3.778</t>
  </si>
  <si>
    <t>25.310</t>
  </si>
  <si>
    <t>193500</t>
  </si>
  <si>
    <t>3.786</t>
  </si>
  <si>
    <t>25.375</t>
  </si>
  <si>
    <t>194000</t>
  </si>
  <si>
    <t>3.794</t>
  </si>
  <si>
    <t>25.440</t>
  </si>
  <si>
    <t>194500</t>
  </si>
  <si>
    <t>3.802</t>
  </si>
  <si>
    <t>25.505</t>
  </si>
  <si>
    <t>3.810</t>
  </si>
  <si>
    <t>25.570</t>
  </si>
  <si>
    <t>195500</t>
  </si>
  <si>
    <t>3.818</t>
  </si>
  <si>
    <t>25.635</t>
  </si>
  <si>
    <t>196000</t>
  </si>
  <si>
    <t>3.826</t>
  </si>
  <si>
    <t>25.700</t>
  </si>
  <si>
    <t>196500</t>
  </si>
  <si>
    <t>3.834</t>
  </si>
  <si>
    <t>25.765</t>
  </si>
  <si>
    <t>197000</t>
  </si>
  <si>
    <t>3.842</t>
  </si>
  <si>
    <t>25.830</t>
  </si>
  <si>
    <t>197500</t>
  </si>
  <si>
    <t>3.850</t>
  </si>
  <si>
    <t>25.895</t>
  </si>
  <si>
    <t>198000</t>
  </si>
  <si>
    <t>3.858</t>
  </si>
  <si>
    <t>25.960</t>
  </si>
  <si>
    <t>198500</t>
  </si>
  <si>
    <t>3.866</t>
  </si>
  <si>
    <t>26.025</t>
  </si>
  <si>
    <t>199000</t>
  </si>
  <si>
    <t>3.874</t>
  </si>
  <si>
    <t>26.090</t>
  </si>
  <si>
    <t>199500</t>
  </si>
  <si>
    <t>3.882</t>
  </si>
  <si>
    <t>26.155</t>
  </si>
  <si>
    <t>3.890</t>
  </si>
  <si>
    <t>26.220</t>
  </si>
  <si>
    <t>200500</t>
  </si>
  <si>
    <t>3.898</t>
  </si>
  <si>
    <t>26.285</t>
  </si>
  <si>
    <t>201000</t>
  </si>
  <si>
    <t>3.906</t>
  </si>
  <si>
    <t>26.350</t>
  </si>
  <si>
    <t>201500</t>
  </si>
  <si>
    <t>3.914</t>
  </si>
  <si>
    <t>26.415</t>
  </si>
  <si>
    <t>202000</t>
  </si>
  <si>
    <t>3.922</t>
  </si>
  <si>
    <t>26.480</t>
  </si>
  <si>
    <t>202500</t>
  </si>
  <si>
    <t>3.930</t>
  </si>
  <si>
    <t>26.545</t>
  </si>
  <si>
    <t>203000</t>
  </si>
  <si>
    <t>3.938</t>
  </si>
  <si>
    <t>26.610</t>
  </si>
  <si>
    <t>203500</t>
  </si>
  <si>
    <t>3.946</t>
  </si>
  <si>
    <t>26.675</t>
  </si>
  <si>
    <t>204000</t>
  </si>
  <si>
    <t>26.740</t>
  </si>
  <si>
    <t>204500</t>
  </si>
  <si>
    <t>3.962</t>
  </si>
  <si>
    <t>26.805</t>
  </si>
  <si>
    <t>3.970</t>
  </si>
  <si>
    <t>26.870</t>
  </si>
  <si>
    <t>205500</t>
  </si>
  <si>
    <t>3.978</t>
  </si>
  <si>
    <t>26.935</t>
  </si>
  <si>
    <t>206000</t>
  </si>
  <si>
    <t>3.986</t>
  </si>
  <si>
    <t>27.000</t>
  </si>
  <si>
    <t>206500</t>
  </si>
  <si>
    <t>3.994</t>
  </si>
  <si>
    <t>27.065</t>
  </si>
  <si>
    <t>207000</t>
  </si>
  <si>
    <t>4.002</t>
  </si>
  <si>
    <t>27.130</t>
  </si>
  <si>
    <t>207500</t>
  </si>
  <si>
    <t>4.010</t>
  </si>
  <si>
    <t>27.195</t>
  </si>
  <si>
    <t>208000</t>
  </si>
  <si>
    <t>4.018</t>
  </si>
  <si>
    <t>27.260</t>
  </si>
  <si>
    <t>208500</t>
  </si>
  <si>
    <t>4.026</t>
  </si>
  <si>
    <t>27.325</t>
  </si>
  <si>
    <t>209000</t>
  </si>
  <si>
    <t>4.034</t>
  </si>
  <si>
    <t>27.390</t>
  </si>
  <si>
    <t>209500</t>
  </si>
  <si>
    <t>4.042</t>
  </si>
  <si>
    <t>27.455</t>
  </si>
  <si>
    <t>4.050</t>
  </si>
  <si>
    <t>27.520</t>
  </si>
  <si>
    <t>210500</t>
  </si>
  <si>
    <t>4.058</t>
  </si>
  <si>
    <t>27.585</t>
  </si>
  <si>
    <t>211000</t>
  </si>
  <si>
    <t>4.066</t>
  </si>
  <si>
    <t>27.650</t>
  </si>
  <si>
    <t>211500</t>
  </si>
  <si>
    <t>4.074</t>
  </si>
  <si>
    <t>27.715</t>
  </si>
  <si>
    <t>212000</t>
  </si>
  <si>
    <t>4.082</t>
  </si>
  <si>
    <t>27.780</t>
  </si>
  <si>
    <t>212500</t>
  </si>
  <si>
    <t>4.090</t>
  </si>
  <si>
    <t>27.845</t>
  </si>
  <si>
    <t>213000</t>
  </si>
  <si>
    <t>4.098</t>
  </si>
  <si>
    <t>27.910</t>
  </si>
  <si>
    <t>213500</t>
  </si>
  <si>
    <t>4.106</t>
  </si>
  <si>
    <t>27.975</t>
  </si>
  <si>
    <t>214000</t>
  </si>
  <si>
    <t>4.114</t>
  </si>
  <si>
    <t>28.040</t>
  </si>
  <si>
    <t>214500</t>
  </si>
  <si>
    <t>4.122</t>
  </si>
  <si>
    <t>28.105</t>
  </si>
  <si>
    <t>4.130</t>
  </si>
  <si>
    <t>28.170</t>
  </si>
  <si>
    <t>215500</t>
  </si>
  <si>
    <t>4.138</t>
  </si>
  <si>
    <t>28.235</t>
  </si>
  <si>
    <t>216000</t>
  </si>
  <si>
    <t>4.146</t>
  </si>
  <si>
    <t>28.300</t>
  </si>
  <si>
    <t>216500</t>
  </si>
  <si>
    <t>4.154</t>
  </si>
  <si>
    <t>28.365</t>
  </si>
  <si>
    <t>217000</t>
  </si>
  <si>
    <t>4.162</t>
  </si>
  <si>
    <t>28.430</t>
  </si>
  <si>
    <t>217500</t>
  </si>
  <si>
    <t>4.170</t>
  </si>
  <si>
    <t>28.495</t>
  </si>
  <si>
    <t>218000</t>
  </si>
  <si>
    <t>4.178</t>
  </si>
  <si>
    <t>28.560</t>
  </si>
  <si>
    <t>218500</t>
  </si>
  <si>
    <t>4.186</t>
  </si>
  <si>
    <t>28.625</t>
  </si>
  <si>
    <t>219000</t>
  </si>
  <si>
    <t>4.194</t>
  </si>
  <si>
    <t>28.690</t>
  </si>
  <si>
    <t>219500</t>
  </si>
  <si>
    <t>4.202</t>
  </si>
  <si>
    <t>28.755</t>
  </si>
  <si>
    <t>4.210</t>
  </si>
  <si>
    <t>28.820</t>
  </si>
  <si>
    <t>220500</t>
  </si>
  <si>
    <t>4.218</t>
  </si>
  <si>
    <t>28.885</t>
  </si>
  <si>
    <t>221000</t>
  </si>
  <si>
    <t>4.226</t>
  </si>
  <si>
    <t>28.950</t>
  </si>
  <si>
    <t>221500</t>
  </si>
  <si>
    <t>4.234</t>
  </si>
  <si>
    <t>29.015</t>
  </si>
  <si>
    <t>222000</t>
  </si>
  <si>
    <t>4.242</t>
  </si>
  <si>
    <t>29.080</t>
  </si>
  <si>
    <t>222500</t>
  </si>
  <si>
    <t>29.145</t>
  </si>
  <si>
    <t>223000</t>
  </si>
  <si>
    <t>4.258</t>
  </si>
  <si>
    <t>29.210</t>
  </si>
  <si>
    <t>223500</t>
  </si>
  <si>
    <t>4.266</t>
  </si>
  <si>
    <t>29.275</t>
  </si>
  <si>
    <t>224000</t>
  </si>
  <si>
    <t>4.274</t>
  </si>
  <si>
    <t>29.340</t>
  </si>
  <si>
    <t>224500</t>
  </si>
  <si>
    <t>4.282</t>
  </si>
  <si>
    <t>29.405</t>
  </si>
  <si>
    <t>4.290</t>
  </si>
  <si>
    <t>29.470</t>
  </si>
  <si>
    <t>225500</t>
  </si>
  <si>
    <t>4.298</t>
  </si>
  <si>
    <t>29.535</t>
  </si>
  <si>
    <t>226000</t>
  </si>
  <si>
    <t>4.306</t>
  </si>
  <si>
    <t>29.600</t>
  </si>
  <si>
    <t>226500</t>
  </si>
  <si>
    <t>4.314</t>
  </si>
  <si>
    <t>29.665</t>
  </si>
  <si>
    <t>227000</t>
  </si>
  <si>
    <t>4.322</t>
  </si>
  <si>
    <t>29.730</t>
  </si>
  <si>
    <t>227500</t>
  </si>
  <si>
    <t>4.330</t>
  </si>
  <si>
    <t>29.795</t>
  </si>
  <si>
    <t>228000</t>
  </si>
  <si>
    <t>4.338</t>
  </si>
  <si>
    <t>29.860</t>
  </si>
  <si>
    <t>228500</t>
  </si>
  <si>
    <t>4.346</t>
  </si>
  <si>
    <t>29.925</t>
  </si>
  <si>
    <t>229000</t>
  </si>
  <si>
    <t>4.354</t>
  </si>
  <si>
    <t>29.990</t>
  </si>
  <si>
    <t>229500</t>
  </si>
  <si>
    <t>4.362</t>
  </si>
  <si>
    <t>30.055</t>
  </si>
  <si>
    <t>4.370</t>
  </si>
  <si>
    <t>30.120</t>
  </si>
  <si>
    <t>230500</t>
  </si>
  <si>
    <t>4.378</t>
  </si>
  <si>
    <t>30.185</t>
  </si>
  <si>
    <t>231000</t>
  </si>
  <si>
    <t>4.386</t>
  </si>
  <si>
    <t>30.250</t>
  </si>
  <si>
    <t>231500</t>
  </si>
  <si>
    <t>4.394</t>
  </si>
  <si>
    <t>30.315</t>
  </si>
  <si>
    <t>232000</t>
  </si>
  <si>
    <t>4.402</t>
  </si>
  <si>
    <t>30.380</t>
  </si>
  <si>
    <t>232500</t>
  </si>
  <si>
    <t>4.410</t>
  </si>
  <si>
    <t>30.445</t>
  </si>
  <si>
    <t>233000</t>
  </si>
  <si>
    <t>4.418</t>
  </si>
  <si>
    <t>30.510</t>
  </si>
  <si>
    <t>233500</t>
  </si>
  <si>
    <t>4.426</t>
  </si>
  <si>
    <t>30.575</t>
  </si>
  <si>
    <t>234000</t>
  </si>
  <si>
    <t>4.434</t>
  </si>
  <si>
    <t>30.640</t>
  </si>
  <si>
    <t>234500</t>
  </si>
  <si>
    <t>4.442</t>
  </si>
  <si>
    <t>30.705</t>
  </si>
  <si>
    <t>4.450</t>
  </si>
  <si>
    <t>30.770</t>
  </si>
  <si>
    <t>235500</t>
  </si>
  <si>
    <t>4.458</t>
  </si>
  <si>
    <t>30.835</t>
  </si>
  <si>
    <t>236000</t>
  </si>
  <si>
    <t>4.466</t>
  </si>
  <si>
    <t>30.900</t>
  </si>
  <si>
    <t>236500</t>
  </si>
  <si>
    <t>4.474</t>
  </si>
  <si>
    <t>30.965</t>
  </si>
  <si>
    <t>237000</t>
  </si>
  <si>
    <t>4.482</t>
  </si>
  <si>
    <t>31.030</t>
  </si>
  <si>
    <t>237500</t>
  </si>
  <si>
    <t>4.490</t>
  </si>
  <si>
    <t>31.095</t>
  </si>
  <si>
    <t>238000</t>
  </si>
  <si>
    <t>4.498</t>
  </si>
  <si>
    <t>31.160</t>
  </si>
  <si>
    <t>238500</t>
  </si>
  <si>
    <t>4.506</t>
  </si>
  <si>
    <t>31.225</t>
  </si>
  <si>
    <t>239000</t>
  </si>
  <si>
    <t>4.514</t>
  </si>
  <si>
    <t>31.290</t>
  </si>
  <si>
    <t>239500</t>
  </si>
  <si>
    <t>4.522</t>
  </si>
  <si>
    <t>31.355</t>
  </si>
  <si>
    <t>4.530</t>
  </si>
  <si>
    <t>31.420</t>
  </si>
  <si>
    <t>240500</t>
  </si>
  <si>
    <t>4.538</t>
  </si>
  <si>
    <t>31.485</t>
  </si>
  <si>
    <t>241000</t>
  </si>
  <si>
    <t>4.546</t>
  </si>
  <si>
    <t>31.550</t>
  </si>
  <si>
    <t>241500</t>
  </si>
  <si>
    <t>4.554</t>
  </si>
  <si>
    <t>31.615</t>
  </si>
  <si>
    <t>242000</t>
  </si>
  <si>
    <t>4.562</t>
  </si>
  <si>
    <t>31.680</t>
  </si>
  <si>
    <t>242500</t>
  </si>
  <si>
    <t>4.570</t>
  </si>
  <si>
    <t>31.745</t>
  </si>
  <si>
    <t>243000</t>
  </si>
  <si>
    <t>4.578</t>
  </si>
  <si>
    <t>31.810</t>
  </si>
  <si>
    <t>243500</t>
  </si>
  <si>
    <t>4.586</t>
  </si>
  <si>
    <t>31.875</t>
  </si>
  <si>
    <t>244000</t>
  </si>
  <si>
    <t>4.594</t>
  </si>
  <si>
    <t>31.940</t>
  </si>
  <si>
    <t>244500</t>
  </si>
  <si>
    <t>4.602</t>
  </si>
  <si>
    <t>32.005</t>
  </si>
  <si>
    <t>4.610</t>
  </si>
  <si>
    <t>32.070</t>
  </si>
  <si>
    <t>245500</t>
  </si>
  <si>
    <t>4.618</t>
  </si>
  <si>
    <t>32.135</t>
  </si>
  <si>
    <t>246000</t>
  </si>
  <si>
    <t>4.626</t>
  </si>
  <si>
    <t>32.200</t>
  </si>
  <si>
    <t>246500</t>
  </si>
  <si>
    <t>4.634</t>
  </si>
  <si>
    <t>32.265</t>
  </si>
  <si>
    <t>247000</t>
  </si>
  <si>
    <t>4.642</t>
  </si>
  <si>
    <t>32.330</t>
  </si>
  <si>
    <t>247500</t>
  </si>
  <si>
    <t>4.650</t>
  </si>
  <si>
    <t>32.395</t>
  </si>
  <si>
    <t>248000</t>
  </si>
  <si>
    <t>4.658</t>
  </si>
  <si>
    <t>32.460</t>
  </si>
  <si>
    <t>248500</t>
  </si>
  <si>
    <t>4.666</t>
  </si>
  <si>
    <t>32.525</t>
  </si>
  <si>
    <t>249000</t>
  </si>
  <si>
    <t>4.674</t>
  </si>
  <si>
    <t>32.590</t>
  </si>
  <si>
    <t>249500</t>
  </si>
  <si>
    <t>4.682</t>
  </si>
  <si>
    <t>32.655</t>
  </si>
  <si>
    <t>4.690</t>
  </si>
  <si>
    <t>32.720</t>
  </si>
  <si>
    <t>250500</t>
  </si>
  <si>
    <t>4.698</t>
  </si>
  <si>
    <t>32.785</t>
  </si>
  <si>
    <t>251000</t>
  </si>
  <si>
    <t>4.706</t>
  </si>
  <si>
    <t>32.850</t>
  </si>
  <si>
    <t>251500</t>
  </si>
  <si>
    <t>4.714</t>
  </si>
  <si>
    <t>32.915</t>
  </si>
  <si>
    <t>252000</t>
  </si>
  <si>
    <t>4.722</t>
  </si>
  <si>
    <t>32.980</t>
  </si>
  <si>
    <t>252500</t>
  </si>
  <si>
    <t>4.730</t>
  </si>
  <si>
    <t>33.045</t>
  </si>
  <si>
    <t>253000</t>
  </si>
  <si>
    <t>4.738</t>
  </si>
  <si>
    <t>33.110</t>
  </si>
  <si>
    <t>253500</t>
  </si>
  <si>
    <t>4.746</t>
  </si>
  <si>
    <t>33.175</t>
  </si>
  <si>
    <t>254000</t>
  </si>
  <si>
    <t>4.754</t>
  </si>
  <si>
    <t>33.240</t>
  </si>
  <si>
    <t>254500</t>
  </si>
  <si>
    <t>4.762</t>
  </si>
  <si>
    <t>33.305</t>
  </si>
  <si>
    <t>33.370</t>
  </si>
  <si>
    <t>255500</t>
  </si>
  <si>
    <t>4.778</t>
  </si>
  <si>
    <t>33.435</t>
  </si>
  <si>
    <t>256000</t>
  </si>
  <si>
    <t>4.786</t>
  </si>
  <si>
    <t>33.500</t>
  </si>
  <si>
    <t>256500</t>
  </si>
  <si>
    <t>4.794</t>
  </si>
  <si>
    <t>33.565</t>
  </si>
  <si>
    <t>257000</t>
  </si>
  <si>
    <t>4.802</t>
  </si>
  <si>
    <t>33.630</t>
  </si>
  <si>
    <t>257500</t>
  </si>
  <si>
    <t>4.810</t>
  </si>
  <si>
    <t>33.695</t>
  </si>
  <si>
    <t>258000</t>
  </si>
  <si>
    <t>4.818</t>
  </si>
  <si>
    <t>33.760</t>
  </si>
  <si>
    <t>258500</t>
  </si>
  <si>
    <t>4.826</t>
  </si>
  <si>
    <t>33.825</t>
  </si>
  <si>
    <t>259000</t>
  </si>
  <si>
    <t>4.834</t>
  </si>
  <si>
    <t>33.890</t>
  </si>
  <si>
    <t>259500</t>
  </si>
  <si>
    <t>4.842</t>
  </si>
  <si>
    <t>33.955</t>
  </si>
  <si>
    <t>4.850</t>
  </si>
  <si>
    <t>34.020</t>
  </si>
  <si>
    <t>260500</t>
  </si>
  <si>
    <t>4.858</t>
  </si>
  <si>
    <t>34.085</t>
  </si>
  <si>
    <t>261000</t>
  </si>
  <si>
    <t>4.866</t>
  </si>
  <si>
    <t>34.150</t>
  </si>
  <si>
    <t>261500</t>
  </si>
  <si>
    <t>4.874</t>
  </si>
  <si>
    <t>34.215</t>
  </si>
  <si>
    <t>262000</t>
  </si>
  <si>
    <t>4.882</t>
  </si>
  <si>
    <t>34.280</t>
  </si>
  <si>
    <t>262500</t>
  </si>
  <si>
    <t>4.890</t>
  </si>
  <si>
    <t>34.345</t>
  </si>
  <si>
    <t>263000</t>
  </si>
  <si>
    <t>4.898</t>
  </si>
  <si>
    <t>34.410</t>
  </si>
  <si>
    <t>263500</t>
  </si>
  <si>
    <t>4.906</t>
  </si>
  <si>
    <t>34.475</t>
  </si>
  <si>
    <t>264000</t>
  </si>
  <si>
    <t>4.914</t>
  </si>
  <si>
    <t>34.540</t>
  </si>
  <si>
    <t>264500</t>
  </si>
  <si>
    <t>4.922</t>
  </si>
  <si>
    <t>34.605</t>
  </si>
  <si>
    <t>4.930</t>
  </si>
  <si>
    <t>34.670</t>
  </si>
  <si>
    <t>265500</t>
  </si>
  <si>
    <t>4.938</t>
  </si>
  <si>
    <t>34.735</t>
  </si>
  <si>
    <t>266000</t>
  </si>
  <si>
    <t>4.946</t>
  </si>
  <si>
    <t>34.800</t>
  </si>
  <si>
    <t>266500</t>
  </si>
  <si>
    <t>4.954</t>
  </si>
  <si>
    <t>34.865</t>
  </si>
  <si>
    <t>968000</t>
  </si>
  <si>
    <t>16.178</t>
  </si>
  <si>
    <t>126.060</t>
  </si>
  <si>
    <t>968500</t>
  </si>
  <si>
    <t>16.186</t>
  </si>
  <si>
    <t>126.125</t>
  </si>
  <si>
    <t>969000</t>
  </si>
  <si>
    <t>16.194</t>
  </si>
  <si>
    <t>126.190</t>
  </si>
  <si>
    <t>969500</t>
  </si>
  <si>
    <t>16.202</t>
  </si>
  <si>
    <t>126.255</t>
  </si>
  <si>
    <t>970000</t>
  </si>
  <si>
    <t>126.320</t>
  </si>
  <si>
    <t>970500</t>
  </si>
  <si>
    <t>16.218</t>
  </si>
  <si>
    <t>126.385</t>
  </si>
  <si>
    <t>971000</t>
  </si>
  <si>
    <t>16.226</t>
  </si>
  <si>
    <t>126.450</t>
  </si>
  <si>
    <t>971500</t>
  </si>
  <si>
    <t>16.234</t>
  </si>
  <si>
    <t>126.515</t>
  </si>
  <si>
    <t>972000</t>
  </si>
  <si>
    <t>16.242</t>
  </si>
  <si>
    <t>126.580</t>
  </si>
  <si>
    <t>972500</t>
  </si>
  <si>
    <t>16.250</t>
  </si>
  <si>
    <t>126.645</t>
  </si>
  <si>
    <t>973000</t>
  </si>
  <si>
    <t>16.258</t>
  </si>
  <si>
    <t>126.710</t>
  </si>
  <si>
    <t>973500</t>
  </si>
  <si>
    <t>16.266</t>
  </si>
  <si>
    <t>126.775</t>
  </si>
  <si>
    <t>974000</t>
  </si>
  <si>
    <t>16.274</t>
  </si>
  <si>
    <t>126.840</t>
  </si>
  <si>
    <t>974500</t>
  </si>
  <si>
    <t>16.282</t>
  </si>
  <si>
    <t>126.905</t>
  </si>
  <si>
    <t>975000</t>
  </si>
  <si>
    <t>16.290</t>
  </si>
  <si>
    <t>126.970</t>
  </si>
  <si>
    <t>975500</t>
  </si>
  <si>
    <t>16.298</t>
  </si>
  <si>
    <t>127.035</t>
  </si>
  <si>
    <t>976000</t>
  </si>
  <si>
    <t>16.306</t>
  </si>
  <si>
    <t>127.100</t>
  </si>
  <si>
    <t>976500</t>
  </si>
  <si>
    <t>16.314</t>
  </si>
  <si>
    <t>127.165</t>
  </si>
  <si>
    <t>977000</t>
  </si>
  <si>
    <t>16.322</t>
  </si>
  <si>
    <t>127.230</t>
  </si>
  <si>
    <t>977500</t>
  </si>
  <si>
    <t>16.330</t>
  </si>
  <si>
    <t>127.295</t>
  </si>
  <si>
    <t>978000</t>
  </si>
  <si>
    <t>16.338</t>
  </si>
  <si>
    <t>127.360</t>
  </si>
  <si>
    <t>978500</t>
  </si>
  <si>
    <t>16.346</t>
  </si>
  <si>
    <t>127.425</t>
  </si>
  <si>
    <t>979000</t>
  </si>
  <si>
    <t>16.354</t>
  </si>
  <si>
    <t>127.490</t>
  </si>
  <si>
    <t>979500</t>
  </si>
  <si>
    <t>16.362</t>
  </si>
  <si>
    <t>127.555</t>
  </si>
  <si>
    <t>980000</t>
  </si>
  <si>
    <t>16.370</t>
  </si>
  <si>
    <t>127.620</t>
  </si>
  <si>
    <t>980500</t>
  </si>
  <si>
    <t>16.378</t>
  </si>
  <si>
    <t>127.685</t>
  </si>
  <si>
    <t>981000</t>
  </si>
  <si>
    <t>16.386</t>
  </si>
  <si>
    <t>127.750</t>
  </si>
  <si>
    <t>981500</t>
  </si>
  <si>
    <t>16.394</t>
  </si>
  <si>
    <t>127.815</t>
  </si>
  <si>
    <t>982000</t>
  </si>
  <si>
    <t>16.402</t>
  </si>
  <si>
    <t>127.880</t>
  </si>
  <si>
    <t>982500</t>
  </si>
  <si>
    <t>16.410</t>
  </si>
  <si>
    <t>127.945</t>
  </si>
  <si>
    <t>983000</t>
  </si>
  <si>
    <t>16.418</t>
  </si>
  <si>
    <t>128.010</t>
  </si>
  <si>
    <t>983500</t>
  </si>
  <si>
    <t>16.426</t>
  </si>
  <si>
    <t>128.075</t>
  </si>
  <si>
    <t>984000</t>
  </si>
  <si>
    <t>16.434</t>
  </si>
  <si>
    <t>128.140</t>
  </si>
  <si>
    <t>984500</t>
  </si>
  <si>
    <t>16.442</t>
  </si>
  <si>
    <t>128.205</t>
  </si>
  <si>
    <t>985000</t>
  </si>
  <si>
    <t>16.450</t>
  </si>
  <si>
    <t>128.270</t>
  </si>
  <si>
    <t>985500</t>
  </si>
  <si>
    <t>16.458</t>
  </si>
  <si>
    <t>128.335</t>
  </si>
  <si>
    <t>986000</t>
  </si>
  <si>
    <t>16.466</t>
  </si>
  <si>
    <t>128.400</t>
  </si>
  <si>
    <t>986500</t>
  </si>
  <si>
    <t>16.474</t>
  </si>
  <si>
    <t>128.465</t>
  </si>
  <si>
    <t>987000</t>
  </si>
  <si>
    <t>16.482</t>
  </si>
  <si>
    <t>128.530</t>
  </si>
  <si>
    <t>987500</t>
  </si>
  <si>
    <t>16.490</t>
  </si>
  <si>
    <t>128.595</t>
  </si>
  <si>
    <t>988000</t>
  </si>
  <si>
    <t>16.498</t>
  </si>
  <si>
    <t>128.660</t>
  </si>
  <si>
    <t>988500</t>
  </si>
  <si>
    <t>16.506</t>
  </si>
  <si>
    <t>128.725</t>
  </si>
  <si>
    <t>989000</t>
  </si>
  <si>
    <t>16.514</t>
  </si>
  <si>
    <t>128.790</t>
  </si>
  <si>
    <t>989500</t>
  </si>
  <si>
    <t>16.522</t>
  </si>
  <si>
    <t>128.855</t>
  </si>
  <si>
    <t>990000</t>
  </si>
  <si>
    <t>16.530</t>
  </si>
  <si>
    <t>128.920</t>
  </si>
  <si>
    <t>990500</t>
  </si>
  <si>
    <t>16.538</t>
  </si>
  <si>
    <t>128.985</t>
  </si>
  <si>
    <t>991000</t>
  </si>
  <si>
    <t>16.546</t>
  </si>
  <si>
    <t>129.050</t>
  </si>
  <si>
    <t>991500</t>
  </si>
  <si>
    <t>16.554</t>
  </si>
  <si>
    <t>129.115</t>
  </si>
  <si>
    <t>992000</t>
  </si>
  <si>
    <t>16.562</t>
  </si>
  <si>
    <t>129.180</t>
  </si>
  <si>
    <t>992500</t>
  </si>
  <si>
    <t>16.570</t>
  </si>
  <si>
    <t>129.245</t>
  </si>
  <si>
    <t>993000</t>
  </si>
  <si>
    <t>16.578</t>
  </si>
  <si>
    <t>129.310</t>
  </si>
  <si>
    <t>993500</t>
  </si>
  <si>
    <t>16.586</t>
  </si>
  <si>
    <t>129.375</t>
  </si>
  <si>
    <t>994000</t>
  </si>
  <si>
    <t>16.594</t>
  </si>
  <si>
    <t>129.440</t>
  </si>
  <si>
    <t>994500</t>
  </si>
  <si>
    <t>16.602</t>
  </si>
  <si>
    <t>129.505</t>
  </si>
  <si>
    <t>995000</t>
  </si>
  <si>
    <t>16.610</t>
  </si>
  <si>
    <t>129.570</t>
  </si>
  <si>
    <t>995500</t>
  </si>
  <si>
    <t>16.618</t>
  </si>
  <si>
    <t>129.635</t>
  </si>
  <si>
    <t>996000</t>
  </si>
  <si>
    <t>16.626</t>
  </si>
  <si>
    <t>129.700</t>
  </si>
  <si>
    <t>996500</t>
  </si>
  <si>
    <t>16.634</t>
  </si>
  <si>
    <t>129.765</t>
  </si>
  <si>
    <t>997000</t>
  </si>
  <si>
    <t>16.642</t>
  </si>
  <si>
    <t>129.830</t>
  </si>
  <si>
    <t>997500</t>
  </si>
  <si>
    <t>16.650</t>
  </si>
  <si>
    <t>129.895</t>
  </si>
  <si>
    <t>998000</t>
  </si>
  <si>
    <t>16.658</t>
  </si>
  <si>
    <t>129.960</t>
  </si>
  <si>
    <t>998500</t>
  </si>
  <si>
    <t>16.666</t>
  </si>
  <si>
    <t>130.025</t>
  </si>
  <si>
    <t>999000</t>
  </si>
  <si>
    <t>16.674</t>
  </si>
  <si>
    <t>130.090</t>
  </si>
  <si>
    <t>999500</t>
  </si>
  <si>
    <t>16.682</t>
  </si>
  <si>
    <t>130.155</t>
  </si>
  <si>
    <t>1000000</t>
  </si>
  <si>
    <t>16.690</t>
  </si>
  <si>
    <t>130.220</t>
  </si>
  <si>
    <t>267000</t>
  </si>
  <si>
    <t>4.962</t>
  </si>
  <si>
    <t>34.930</t>
  </si>
  <si>
    <t>267500</t>
  </si>
  <si>
    <t>4.970</t>
  </si>
  <si>
    <t>34.995</t>
  </si>
  <si>
    <t>268000</t>
  </si>
  <si>
    <t>4.978</t>
  </si>
  <si>
    <t>35.060</t>
  </si>
  <si>
    <t>268500</t>
  </si>
  <si>
    <t>4.986</t>
  </si>
  <si>
    <t>35.125</t>
  </si>
  <si>
    <t>269000</t>
  </si>
  <si>
    <t>4.994</t>
  </si>
  <si>
    <t>35.190</t>
  </si>
  <si>
    <t>269500</t>
  </si>
  <si>
    <t>5.002</t>
  </si>
  <si>
    <t>35.255</t>
  </si>
  <si>
    <t>5.010</t>
  </si>
  <si>
    <t>35.320</t>
  </si>
  <si>
    <t>270500</t>
  </si>
  <si>
    <t>5.018</t>
  </si>
  <si>
    <t>35.385</t>
  </si>
  <si>
    <t>271000</t>
  </si>
  <si>
    <t>5.026</t>
  </si>
  <si>
    <t>35.450</t>
  </si>
  <si>
    <t>271500</t>
  </si>
  <si>
    <t>5.034</t>
  </si>
  <si>
    <t>35.515</t>
  </si>
  <si>
    <t>272000</t>
  </si>
  <si>
    <t>5.042</t>
  </si>
  <si>
    <t>35.580</t>
  </si>
  <si>
    <t>272500</t>
  </si>
  <si>
    <t>5.050</t>
  </si>
  <si>
    <t>35.645</t>
  </si>
  <si>
    <t>273000</t>
  </si>
  <si>
    <t>5.058</t>
  </si>
  <si>
    <t>35.710</t>
  </si>
  <si>
    <t>273500</t>
  </si>
  <si>
    <t>5.066</t>
  </si>
  <si>
    <t>35.775</t>
  </si>
  <si>
    <t>274000</t>
  </si>
  <si>
    <t>5.074</t>
  </si>
  <si>
    <t>35.840</t>
  </si>
  <si>
    <t>274500</t>
  </si>
  <si>
    <t>5.082</t>
  </si>
  <si>
    <t>35.905</t>
  </si>
  <si>
    <t>5.090</t>
  </si>
  <si>
    <t>35.970</t>
  </si>
  <si>
    <t>275500</t>
  </si>
  <si>
    <t>5.098</t>
  </si>
  <si>
    <t>36.035</t>
  </si>
  <si>
    <t>276000</t>
  </si>
  <si>
    <t>5.106</t>
  </si>
  <si>
    <t>36.100</t>
  </si>
  <si>
    <t>276500</t>
  </si>
  <si>
    <t>5.114</t>
  </si>
  <si>
    <t>36.165</t>
  </si>
  <si>
    <t>277000</t>
  </si>
  <si>
    <t>5.122</t>
  </si>
  <si>
    <t>36.230</t>
  </si>
  <si>
    <t>277500</t>
  </si>
  <si>
    <t>5.130</t>
  </si>
  <si>
    <t>36.295</t>
  </si>
  <si>
    <t>278000</t>
  </si>
  <si>
    <t>5.138</t>
  </si>
  <si>
    <t>36.360</t>
  </si>
  <si>
    <t>278500</t>
  </si>
  <si>
    <t>5.146</t>
  </si>
  <si>
    <t>36.425</t>
  </si>
  <si>
    <t>279000</t>
  </si>
  <si>
    <t>5.154</t>
  </si>
  <si>
    <t>36.490</t>
  </si>
  <si>
    <t>279500</t>
  </si>
  <si>
    <t>5.162</t>
  </si>
  <si>
    <t>36.555</t>
  </si>
  <si>
    <t>5.170</t>
  </si>
  <si>
    <t>36.620</t>
  </si>
  <si>
    <t>280500</t>
  </si>
  <si>
    <t>5.178</t>
  </si>
  <si>
    <t>36.685</t>
  </si>
  <si>
    <t>281000</t>
  </si>
  <si>
    <t>5.186</t>
  </si>
  <si>
    <t>36.750</t>
  </si>
  <si>
    <t>281500</t>
  </si>
  <si>
    <t>36.815</t>
  </si>
  <si>
    <t>282000</t>
  </si>
  <si>
    <t>5.202</t>
  </si>
  <si>
    <t>36.880</t>
  </si>
  <si>
    <t>282500</t>
  </si>
  <si>
    <t>5.210</t>
  </si>
  <si>
    <t>36.945</t>
  </si>
  <si>
    <t>283000</t>
  </si>
  <si>
    <t>5.218</t>
  </si>
  <si>
    <t>37.010</t>
  </si>
  <si>
    <t>283500</t>
  </si>
  <si>
    <t>5.226</t>
  </si>
  <si>
    <t>37.075</t>
  </si>
  <si>
    <t>284000</t>
  </si>
  <si>
    <t>5.234</t>
  </si>
  <si>
    <t>37.140</t>
  </si>
  <si>
    <t>284500</t>
  </si>
  <si>
    <t>5.242</t>
  </si>
  <si>
    <t>37.205</t>
  </si>
  <si>
    <t>285000</t>
  </si>
  <si>
    <t>5.250</t>
  </si>
  <si>
    <t>37.270</t>
  </si>
  <si>
    <t>285500</t>
  </si>
  <si>
    <t>5.258</t>
  </si>
  <si>
    <t>37.335</t>
  </si>
  <si>
    <t>286000</t>
  </si>
  <si>
    <t>5.266</t>
  </si>
  <si>
    <t>37.400</t>
  </si>
  <si>
    <t>286500</t>
  </si>
  <si>
    <t>5.274</t>
  </si>
  <si>
    <t>37.465</t>
  </si>
  <si>
    <t>287000</t>
  </si>
  <si>
    <t>5.282</t>
  </si>
  <si>
    <t>37.530</t>
  </si>
  <si>
    <t>287500</t>
  </si>
  <si>
    <t>37.595</t>
  </si>
  <si>
    <t>288000</t>
  </si>
  <si>
    <t>5.298</t>
  </si>
  <si>
    <t>37.660</t>
  </si>
  <si>
    <t>288500</t>
  </si>
  <si>
    <t>5.306</t>
  </si>
  <si>
    <t>37.725</t>
  </si>
  <si>
    <t>289000</t>
  </si>
  <si>
    <t>5.314</t>
  </si>
  <si>
    <t>37.790</t>
  </si>
  <si>
    <t>289500</t>
  </si>
  <si>
    <t>5.322</t>
  </si>
  <si>
    <t>37.855</t>
  </si>
  <si>
    <t>5.330</t>
  </si>
  <si>
    <t>37.920</t>
  </si>
  <si>
    <t>290500</t>
  </si>
  <si>
    <t>5.338</t>
  </si>
  <si>
    <t>37.985</t>
  </si>
  <si>
    <t>291000</t>
  </si>
  <si>
    <t>5.346</t>
  </si>
  <si>
    <t>38.050</t>
  </si>
  <si>
    <t>291500</t>
  </si>
  <si>
    <t>5.354</t>
  </si>
  <si>
    <t>38.115</t>
  </si>
  <si>
    <t>292000</t>
  </si>
  <si>
    <t>5.362</t>
  </si>
  <si>
    <t>38.180</t>
  </si>
  <si>
    <t>292500</t>
  </si>
  <si>
    <t>5.370</t>
  </si>
  <si>
    <t>38.245</t>
  </si>
  <si>
    <t>293000</t>
  </si>
  <si>
    <t>5.378</t>
  </si>
  <si>
    <t>38.310</t>
  </si>
  <si>
    <t>293500</t>
  </si>
  <si>
    <t>5.386</t>
  </si>
  <si>
    <t>38.375</t>
  </si>
  <si>
    <t>294000</t>
  </si>
  <si>
    <t>5.394</t>
  </si>
  <si>
    <t>38.440</t>
  </si>
  <si>
    <t>294500</t>
  </si>
  <si>
    <t>5.402</t>
  </si>
  <si>
    <t>38.505</t>
  </si>
  <si>
    <t>295000</t>
  </si>
  <si>
    <t>5.410</t>
  </si>
  <si>
    <t>38.570</t>
  </si>
  <si>
    <t>295500</t>
  </si>
  <si>
    <t>5.418</t>
  </si>
  <si>
    <t>38.635</t>
  </si>
  <si>
    <t>296000</t>
  </si>
  <si>
    <t>5.426</t>
  </si>
  <si>
    <t>38.700</t>
  </si>
  <si>
    <t>296500</t>
  </si>
  <si>
    <t>5.434</t>
  </si>
  <si>
    <t>38.765</t>
  </si>
  <si>
    <t>297000</t>
  </si>
  <si>
    <t>5.442</t>
  </si>
  <si>
    <t>38.830</t>
  </si>
  <si>
    <t>297500</t>
  </si>
  <si>
    <t>5.450</t>
  </si>
  <si>
    <t>38.895</t>
  </si>
  <si>
    <t>298000</t>
  </si>
  <si>
    <t>5.458</t>
  </si>
  <si>
    <t>38.960</t>
  </si>
  <si>
    <t>298500</t>
  </si>
  <si>
    <t>5.466</t>
  </si>
  <si>
    <t>39.025</t>
  </si>
  <si>
    <t>299000</t>
  </si>
  <si>
    <t>5.474</t>
  </si>
  <si>
    <t>39.090</t>
  </si>
  <si>
    <t>299500</t>
  </si>
  <si>
    <t>5.482</t>
  </si>
  <si>
    <t>39.155</t>
  </si>
  <si>
    <t>5.490</t>
  </si>
  <si>
    <t>39.220</t>
  </si>
  <si>
    <t>300500</t>
  </si>
  <si>
    <t>5.498</t>
  </si>
  <si>
    <t>39.285</t>
  </si>
  <si>
    <t>301000</t>
  </si>
  <si>
    <t>5.506</t>
  </si>
  <si>
    <t>39.350</t>
  </si>
  <si>
    <t>301500</t>
  </si>
  <si>
    <t>5.514</t>
  </si>
  <si>
    <t>39.415</t>
  </si>
  <si>
    <t>302000</t>
  </si>
  <si>
    <t>5.522</t>
  </si>
  <si>
    <t>39.480</t>
  </si>
  <si>
    <t>302500</t>
  </si>
  <si>
    <t>5.530</t>
  </si>
  <si>
    <t>39.545</t>
  </si>
  <si>
    <t>303000</t>
  </si>
  <si>
    <t>5.538</t>
  </si>
  <si>
    <t>39.610</t>
  </si>
  <si>
    <t>303500</t>
  </si>
  <si>
    <t>5.546</t>
  </si>
  <si>
    <t>39.675</t>
  </si>
  <si>
    <t>304000</t>
  </si>
  <si>
    <t>5.554</t>
  </si>
  <si>
    <t>39.740</t>
  </si>
  <si>
    <t>304500</t>
  </si>
  <si>
    <t>5.562</t>
  </si>
  <si>
    <t>39.805</t>
  </si>
  <si>
    <t>305000</t>
  </si>
  <si>
    <t>5.570</t>
  </si>
  <si>
    <t>39.870</t>
  </si>
  <si>
    <t>305500</t>
  </si>
  <si>
    <t>5.578</t>
  </si>
  <si>
    <t>39.935</t>
  </si>
  <si>
    <t>306000</t>
  </si>
  <si>
    <t>5.586</t>
  </si>
  <si>
    <t>40.000</t>
  </si>
  <si>
    <t>306500</t>
  </si>
  <si>
    <t>5.594</t>
  </si>
  <si>
    <t>40.065</t>
  </si>
  <si>
    <t>307000</t>
  </si>
  <si>
    <t>5.602</t>
  </si>
  <si>
    <t>40.130</t>
  </si>
  <si>
    <t>307500</t>
  </si>
  <si>
    <t>5.610</t>
  </si>
  <si>
    <t>40.195</t>
  </si>
  <si>
    <t>308000</t>
  </si>
  <si>
    <t>5.618</t>
  </si>
  <si>
    <t>40.260</t>
  </si>
  <si>
    <t>308500</t>
  </si>
  <si>
    <t>5.626</t>
  </si>
  <si>
    <t>40.325</t>
  </si>
  <si>
    <t>309000</t>
  </si>
  <si>
    <t>5.634</t>
  </si>
  <si>
    <t>40.390</t>
  </si>
  <si>
    <t>309500</t>
  </si>
  <si>
    <t>5.642</t>
  </si>
  <si>
    <t>40.455</t>
  </si>
  <si>
    <t>5.650</t>
  </si>
  <si>
    <t>40.520</t>
  </si>
  <si>
    <t>310500</t>
  </si>
  <si>
    <t>5.658</t>
  </si>
  <si>
    <t>40.585</t>
  </si>
  <si>
    <t>311000</t>
  </si>
  <si>
    <t>5.666</t>
  </si>
  <si>
    <t>40.650</t>
  </si>
  <si>
    <t>311500</t>
  </si>
  <si>
    <t>5.674</t>
  </si>
  <si>
    <t>40.715</t>
  </si>
  <si>
    <t>312000</t>
  </si>
  <si>
    <t>5.682</t>
  </si>
  <si>
    <t>40.780</t>
  </si>
  <si>
    <t>312500</t>
  </si>
  <si>
    <t>5.690</t>
  </si>
  <si>
    <t>40.845</t>
  </si>
  <si>
    <t>313000</t>
  </si>
  <si>
    <t>5.698</t>
  </si>
  <si>
    <t>40.910</t>
  </si>
  <si>
    <t>313500</t>
  </si>
  <si>
    <t>5.706</t>
  </si>
  <si>
    <t>40.975</t>
  </si>
  <si>
    <t>314000</t>
  </si>
  <si>
    <t>5.714</t>
  </si>
  <si>
    <t>41.040</t>
  </si>
  <si>
    <t>314500</t>
  </si>
  <si>
    <t>5.722</t>
  </si>
  <si>
    <t>41.105</t>
  </si>
  <si>
    <t>315000</t>
  </si>
  <si>
    <t>5.730</t>
  </si>
  <si>
    <t>41.170</t>
  </si>
  <si>
    <t>315500</t>
  </si>
  <si>
    <t>5.738</t>
  </si>
  <si>
    <t>41.235</t>
  </si>
  <si>
    <t>316000</t>
  </si>
  <si>
    <t>5.746</t>
  </si>
  <si>
    <t>41.300</t>
  </si>
  <si>
    <t>316500</t>
  </si>
  <si>
    <t>5.754</t>
  </si>
  <si>
    <t>41.365</t>
  </si>
  <si>
    <t>317000</t>
  </si>
  <si>
    <t>5.762</t>
  </si>
  <si>
    <t>41.430</t>
  </si>
  <si>
    <t>317500</t>
  </si>
  <si>
    <t>5.770</t>
  </si>
  <si>
    <t>41.495</t>
  </si>
  <si>
    <t>318000</t>
  </si>
  <si>
    <t>5.778</t>
  </si>
  <si>
    <t>41.560</t>
  </si>
  <si>
    <t>318500</t>
  </si>
  <si>
    <t>5.786</t>
  </si>
  <si>
    <t>41.625</t>
  </si>
  <si>
    <t>319000</t>
  </si>
  <si>
    <t>5.794</t>
  </si>
  <si>
    <t>41.690</t>
  </si>
  <si>
    <t>319500</t>
  </si>
  <si>
    <t>5.802</t>
  </si>
  <si>
    <t>41.755</t>
  </si>
  <si>
    <t>41.820</t>
  </si>
  <si>
    <t>320500</t>
  </si>
  <si>
    <t>5.818</t>
  </si>
  <si>
    <t>41.885</t>
  </si>
  <si>
    <t>321000</t>
  </si>
  <si>
    <t>5.826</t>
  </si>
  <si>
    <t>41.950</t>
  </si>
  <si>
    <t>321500</t>
  </si>
  <si>
    <t>5.834</t>
  </si>
  <si>
    <t>42.015</t>
  </si>
  <si>
    <t>322000</t>
  </si>
  <si>
    <t>5.842</t>
  </si>
  <si>
    <t>42.080</t>
  </si>
  <si>
    <t>322500</t>
  </si>
  <si>
    <t>5.850</t>
  </si>
  <si>
    <t>42.145</t>
  </si>
  <si>
    <t>323000</t>
  </si>
  <si>
    <t>5.858</t>
  </si>
  <si>
    <t>42.210</t>
  </si>
  <si>
    <t>323500</t>
  </si>
  <si>
    <t>5.866</t>
  </si>
  <si>
    <t>42.275</t>
  </si>
  <si>
    <t>324000</t>
  </si>
  <si>
    <t>5.874</t>
  </si>
  <si>
    <t>42.340</t>
  </si>
  <si>
    <t>324500</t>
  </si>
  <si>
    <t>5.882</t>
  </si>
  <si>
    <t>42.405</t>
  </si>
  <si>
    <t>325000</t>
  </si>
  <si>
    <t>5.890</t>
  </si>
  <si>
    <t>42.470</t>
  </si>
  <si>
    <t>325500</t>
  </si>
  <si>
    <t>5.898</t>
  </si>
  <si>
    <t>42.535</t>
  </si>
  <si>
    <t>326000</t>
  </si>
  <si>
    <t>5.906</t>
  </si>
  <si>
    <t>42.600</t>
  </si>
  <si>
    <t>326500</t>
  </si>
  <si>
    <t>5.914</t>
  </si>
  <si>
    <t>42.665</t>
  </si>
  <si>
    <t>327000</t>
  </si>
  <si>
    <t>5.922</t>
  </si>
  <si>
    <t>42.730</t>
  </si>
  <si>
    <t>327500</t>
  </si>
  <si>
    <t>5.930</t>
  </si>
  <si>
    <t>42.795</t>
  </si>
  <si>
    <t>328000</t>
  </si>
  <si>
    <t>5.938</t>
  </si>
  <si>
    <t>42.860</t>
  </si>
  <si>
    <t>328500</t>
  </si>
  <si>
    <t>5.946</t>
  </si>
  <si>
    <t>42.925</t>
  </si>
  <si>
    <t>329000</t>
  </si>
  <si>
    <t>5.954</t>
  </si>
  <si>
    <t>42.990</t>
  </si>
  <si>
    <t>329500</t>
  </si>
  <si>
    <t>5.962</t>
  </si>
  <si>
    <t>43.055</t>
  </si>
  <si>
    <t>5.970</t>
  </si>
  <si>
    <t>43.120</t>
  </si>
  <si>
    <t>330500</t>
  </si>
  <si>
    <t>5.978</t>
  </si>
  <si>
    <t>43.185</t>
  </si>
  <si>
    <t>331000</t>
  </si>
  <si>
    <t>5.986</t>
  </si>
  <si>
    <t>43.250</t>
  </si>
  <si>
    <t>331500</t>
  </si>
  <si>
    <t>5.994</t>
  </si>
  <si>
    <t>43.315</t>
  </si>
  <si>
    <t>332000</t>
  </si>
  <si>
    <t>6.002</t>
  </si>
  <si>
    <t>43.380</t>
  </si>
  <si>
    <t>332500</t>
  </si>
  <si>
    <t>6.010</t>
  </si>
  <si>
    <t>43.445</t>
  </si>
  <si>
    <t>333000</t>
  </si>
  <si>
    <t>6.018</t>
  </si>
  <si>
    <t>43.510</t>
  </si>
  <si>
    <t>333500</t>
  </si>
  <si>
    <t>6.026</t>
  </si>
  <si>
    <t>43.575</t>
  </si>
  <si>
    <t>334000</t>
  </si>
  <si>
    <t>6.034</t>
  </si>
  <si>
    <t>43.640</t>
  </si>
  <si>
    <t>334500</t>
  </si>
  <si>
    <t>6.042</t>
  </si>
  <si>
    <t>43.705</t>
  </si>
  <si>
    <t>335000</t>
  </si>
  <si>
    <t>6.050</t>
  </si>
  <si>
    <t>43.770</t>
  </si>
  <si>
    <t>335500</t>
  </si>
  <si>
    <t>6.058</t>
  </si>
  <si>
    <t>43.835</t>
  </si>
  <si>
    <t>336000</t>
  </si>
  <si>
    <t>6.066</t>
  </si>
  <si>
    <t>43.900</t>
  </si>
  <si>
    <t>336500</t>
  </si>
  <si>
    <t>6.074</t>
  </si>
  <si>
    <t>43.965</t>
  </si>
  <si>
    <t>337000</t>
  </si>
  <si>
    <t>6.082</t>
  </si>
  <si>
    <t>44.030</t>
  </si>
  <si>
    <t>337500</t>
  </si>
  <si>
    <t>6.090</t>
  </si>
  <si>
    <t>44.095</t>
  </si>
  <si>
    <t>338000</t>
  </si>
  <si>
    <t>6.098</t>
  </si>
  <si>
    <t>44.160</t>
  </si>
  <si>
    <t>338500</t>
  </si>
  <si>
    <t>6.106</t>
  </si>
  <si>
    <t>44.225</t>
  </si>
  <si>
    <t>339000</t>
  </si>
  <si>
    <t>6.114</t>
  </si>
  <si>
    <t>44.290</t>
  </si>
  <si>
    <t>339500</t>
  </si>
  <si>
    <t>6.122</t>
  </si>
  <si>
    <t>44.355</t>
  </si>
  <si>
    <t>6.130</t>
  </si>
  <si>
    <t>44.420</t>
  </si>
  <si>
    <t>340500</t>
  </si>
  <si>
    <t>6.138</t>
  </si>
  <si>
    <t>44.485</t>
  </si>
  <si>
    <t>341000</t>
  </si>
  <si>
    <t>6.146</t>
  </si>
  <si>
    <t>44.550</t>
  </si>
  <si>
    <t>341500</t>
  </si>
  <si>
    <t>6.154</t>
  </si>
  <si>
    <t>44.615</t>
  </si>
  <si>
    <t>342000</t>
  </si>
  <si>
    <t>6.162</t>
  </si>
  <si>
    <t>44.680</t>
  </si>
  <si>
    <t>342500</t>
  </si>
  <si>
    <t>6.170</t>
  </si>
  <si>
    <t>44.745</t>
  </si>
  <si>
    <t>343000</t>
  </si>
  <si>
    <t>6.178</t>
  </si>
  <si>
    <t>44.810</t>
  </si>
  <si>
    <t>343500</t>
  </si>
  <si>
    <t>6.186</t>
  </si>
  <si>
    <t>44.875</t>
  </si>
  <si>
    <t>344000</t>
  </si>
  <si>
    <t>6.194</t>
  </si>
  <si>
    <t>44.940</t>
  </si>
  <si>
    <t>344500</t>
  </si>
  <si>
    <t>6.202</t>
  </si>
  <si>
    <t>45.005</t>
  </si>
  <si>
    <t>345000</t>
  </si>
  <si>
    <t>6.210</t>
  </si>
  <si>
    <t>45.070</t>
  </si>
  <si>
    <t>345500</t>
  </si>
  <si>
    <t>6.218</t>
  </si>
  <si>
    <t>45.135</t>
  </si>
  <si>
    <t>346000</t>
  </si>
  <si>
    <t>6.226</t>
  </si>
  <si>
    <t>45.200</t>
  </si>
  <si>
    <t>346500</t>
  </si>
  <si>
    <t>6.234</t>
  </si>
  <si>
    <t>45.265</t>
  </si>
  <si>
    <t>347000</t>
  </si>
  <si>
    <t>6.242</t>
  </si>
  <si>
    <t>45.330</t>
  </si>
  <si>
    <t>347500</t>
  </si>
  <si>
    <t>6.250</t>
  </si>
  <si>
    <t>45.395</t>
  </si>
  <si>
    <t>348000</t>
  </si>
  <si>
    <t>6.258</t>
  </si>
  <si>
    <t>45.460</t>
  </si>
  <si>
    <t>348500</t>
  </si>
  <si>
    <t>6.266</t>
  </si>
  <si>
    <t>45.525</t>
  </si>
  <si>
    <t>349000</t>
  </si>
  <si>
    <t>6.274</t>
  </si>
  <si>
    <t>45.590</t>
  </si>
  <si>
    <t>349500</t>
  </si>
  <si>
    <t>6.282</t>
  </si>
  <si>
    <t>45.655</t>
  </si>
  <si>
    <t>6.290</t>
  </si>
  <si>
    <t>45.720</t>
  </si>
  <si>
    <t>350500</t>
  </si>
  <si>
    <t>6.298</t>
  </si>
  <si>
    <t>45.785</t>
  </si>
  <si>
    <t>351000</t>
  </si>
  <si>
    <t>6.306</t>
  </si>
  <si>
    <t>45.850</t>
  </si>
  <si>
    <t>351500</t>
  </si>
  <si>
    <t>6.314</t>
  </si>
  <si>
    <t>45.915</t>
  </si>
  <si>
    <t>352000</t>
  </si>
  <si>
    <t>6.322</t>
  </si>
  <si>
    <t>45.980</t>
  </si>
  <si>
    <t>352500</t>
  </si>
  <si>
    <t>46.045</t>
  </si>
  <si>
    <t>353000</t>
  </si>
  <si>
    <t>6.338</t>
  </si>
  <si>
    <t>46.110</t>
  </si>
  <si>
    <t>353500</t>
  </si>
  <si>
    <t>6.346</t>
  </si>
  <si>
    <t>46.175</t>
  </si>
  <si>
    <t>354000</t>
  </si>
  <si>
    <t>6.354</t>
  </si>
  <si>
    <t>46.240</t>
  </si>
  <si>
    <t>354500</t>
  </si>
  <si>
    <t>6.362</t>
  </si>
  <si>
    <t>46.305</t>
  </si>
  <si>
    <t>355000</t>
  </si>
  <si>
    <t>6.370</t>
  </si>
  <si>
    <t>46.370</t>
  </si>
  <si>
    <t>355500</t>
  </si>
  <si>
    <t>6.378</t>
  </si>
  <si>
    <t>46.435</t>
  </si>
  <si>
    <t>356000</t>
  </si>
  <si>
    <t>6.386</t>
  </si>
  <si>
    <t>46.500</t>
  </si>
  <si>
    <t>356500</t>
  </si>
  <si>
    <t>6.394</t>
  </si>
  <si>
    <t>46.565</t>
  </si>
  <si>
    <t>357000</t>
  </si>
  <si>
    <t>6.402</t>
  </si>
  <si>
    <t>46.630</t>
  </si>
  <si>
    <t>357500</t>
  </si>
  <si>
    <t>6.410</t>
  </si>
  <si>
    <t>46.695</t>
  </si>
  <si>
    <t>358000</t>
  </si>
  <si>
    <t>6.418</t>
  </si>
  <si>
    <t>46.760</t>
  </si>
  <si>
    <t>358500</t>
  </si>
  <si>
    <t>6.426</t>
  </si>
  <si>
    <t>46.825</t>
  </si>
  <si>
    <t>359000</t>
  </si>
  <si>
    <t>6.434</t>
  </si>
  <si>
    <t>46.890</t>
  </si>
  <si>
    <t>359500</t>
  </si>
  <si>
    <t>6.442</t>
  </si>
  <si>
    <t>46.955</t>
  </si>
  <si>
    <t>6.450</t>
  </si>
  <si>
    <t>47.020</t>
  </si>
  <si>
    <t>360500</t>
  </si>
  <si>
    <t>6.458</t>
  </si>
  <si>
    <t>47.085</t>
  </si>
  <si>
    <t>361000</t>
  </si>
  <si>
    <t>6.466</t>
  </si>
  <si>
    <t>47.150</t>
  </si>
  <si>
    <t>361500</t>
  </si>
  <si>
    <t>6.474</t>
  </si>
  <si>
    <t>47.215</t>
  </si>
  <si>
    <t>362000</t>
  </si>
  <si>
    <t>6.482</t>
  </si>
  <si>
    <t>47.280</t>
  </si>
  <si>
    <t>362500</t>
  </si>
  <si>
    <t>6.490</t>
  </si>
  <si>
    <t>47.345</t>
  </si>
  <si>
    <t>363000</t>
  </si>
  <si>
    <t>6.498</t>
  </si>
  <si>
    <t>47.410</t>
  </si>
  <si>
    <t>363500</t>
  </si>
  <si>
    <t>6.506</t>
  </si>
  <si>
    <t>47.475</t>
  </si>
  <si>
    <t>364000</t>
  </si>
  <si>
    <t>6.514</t>
  </si>
  <si>
    <t>47.540</t>
  </si>
  <si>
    <t>364500</t>
  </si>
  <si>
    <t>6.522</t>
  </si>
  <si>
    <t>47.605</t>
  </si>
  <si>
    <t>365000</t>
  </si>
  <si>
    <t>6.530</t>
  </si>
  <si>
    <t>47.670</t>
  </si>
  <si>
    <t>365500</t>
  </si>
  <si>
    <t>6.538</t>
  </si>
  <si>
    <t>47.735</t>
  </si>
  <si>
    <t>366000</t>
  </si>
  <si>
    <t>6.546</t>
  </si>
  <si>
    <t>47.800</t>
  </si>
  <si>
    <t>366500</t>
  </si>
  <si>
    <t>6.554</t>
  </si>
  <si>
    <t>47.865</t>
  </si>
  <si>
    <t>367000</t>
  </si>
  <si>
    <t>6.562</t>
  </si>
  <si>
    <t>47.930</t>
  </si>
  <si>
    <t>367500</t>
  </si>
  <si>
    <t>6.570</t>
  </si>
  <si>
    <t>47.995</t>
  </si>
  <si>
    <t>368000</t>
  </si>
  <si>
    <t>6.578</t>
  </si>
  <si>
    <t>48.060</t>
  </si>
  <si>
    <t>368500</t>
  </si>
  <si>
    <t>6.586</t>
  </si>
  <si>
    <t>48.125</t>
  </si>
  <si>
    <t>369000</t>
  </si>
  <si>
    <t>6.594</t>
  </si>
  <si>
    <t>48.190</t>
  </si>
  <si>
    <t>369500</t>
  </si>
  <si>
    <t>6.602</t>
  </si>
  <si>
    <t>48.255</t>
  </si>
  <si>
    <t>6.610</t>
  </si>
  <si>
    <t>48.320</t>
  </si>
  <si>
    <t>370500</t>
  </si>
  <si>
    <t>6.618</t>
  </si>
  <si>
    <t>48.385</t>
  </si>
  <si>
    <t>371000</t>
  </si>
  <si>
    <t>6.626</t>
  </si>
  <si>
    <t>48.450</t>
  </si>
  <si>
    <t>371500</t>
  </si>
  <si>
    <t>6.634</t>
  </si>
  <si>
    <t>48.515</t>
  </si>
  <si>
    <t>372000</t>
  </si>
  <si>
    <t>6.642</t>
  </si>
  <si>
    <t>48.580</t>
  </si>
  <si>
    <t>372500</t>
  </si>
  <si>
    <t>6.650</t>
  </si>
  <si>
    <t>48.645</t>
  </si>
  <si>
    <t>373000</t>
  </si>
  <si>
    <t>6.658</t>
  </si>
  <si>
    <t>48.710</t>
  </si>
  <si>
    <t>373500</t>
  </si>
  <si>
    <t>6.666</t>
  </si>
  <si>
    <t>48.775</t>
  </si>
  <si>
    <t>374000</t>
  </si>
  <si>
    <t>6.674</t>
  </si>
  <si>
    <t>48.840</t>
  </si>
  <si>
    <t>374500</t>
  </si>
  <si>
    <t>6.682</t>
  </si>
  <si>
    <t>48.905</t>
  </si>
  <si>
    <t>375000</t>
  </si>
  <si>
    <t>6.690</t>
  </si>
  <si>
    <t>48.970</t>
  </si>
  <si>
    <t>375500</t>
  </si>
  <si>
    <t>6.698</t>
  </si>
  <si>
    <t>49.035</t>
  </si>
  <si>
    <t>376000</t>
  </si>
  <si>
    <t>6.706</t>
  </si>
  <si>
    <t>49.100</t>
  </si>
  <si>
    <t>376500</t>
  </si>
  <si>
    <t>6.714</t>
  </si>
  <si>
    <t>49.165</t>
  </si>
  <si>
    <t>377000</t>
  </si>
  <si>
    <t>6.722</t>
  </si>
  <si>
    <t>49.230</t>
  </si>
  <si>
    <t>377500</t>
  </si>
  <si>
    <t>6.730</t>
  </si>
  <si>
    <t>49.295</t>
  </si>
  <si>
    <t>378000</t>
  </si>
  <si>
    <t>6.738</t>
  </si>
  <si>
    <t>49.360</t>
  </si>
  <si>
    <t>378500</t>
  </si>
  <si>
    <t>6.746</t>
  </si>
  <si>
    <t>49.425</t>
  </si>
  <si>
    <t>379000</t>
  </si>
  <si>
    <t>6.754</t>
  </si>
  <si>
    <t>49.490</t>
  </si>
  <si>
    <t>379500</t>
  </si>
  <si>
    <t>6.762</t>
  </si>
  <si>
    <t>49.555</t>
  </si>
  <si>
    <t>6.770</t>
  </si>
  <si>
    <t>49.620</t>
  </si>
  <si>
    <t>380500</t>
  </si>
  <si>
    <t>6.778</t>
  </si>
  <si>
    <t>49.685</t>
  </si>
  <si>
    <t>381000</t>
  </si>
  <si>
    <t>6.786</t>
  </si>
  <si>
    <t>49.750</t>
  </si>
  <si>
    <t>381500</t>
  </si>
  <si>
    <t>6.794</t>
  </si>
  <si>
    <t>49.815</t>
  </si>
  <si>
    <t>382000</t>
  </si>
  <si>
    <t>6.802</t>
  </si>
  <si>
    <t>49.880</t>
  </si>
  <si>
    <t>382500</t>
  </si>
  <si>
    <t>6.810</t>
  </si>
  <si>
    <t>49.945</t>
  </si>
  <si>
    <t>383000</t>
  </si>
  <si>
    <t>6.818</t>
  </si>
  <si>
    <t>50.010</t>
  </si>
  <si>
    <t>383500</t>
  </si>
  <si>
    <t>6.826</t>
  </si>
  <si>
    <t>50.075</t>
  </si>
  <si>
    <t>384000</t>
  </si>
  <si>
    <t>6.834</t>
  </si>
  <si>
    <t>50.140</t>
  </si>
  <si>
    <t>384500</t>
  </si>
  <si>
    <t>6.842</t>
  </si>
  <si>
    <t>50.205</t>
  </si>
  <si>
    <t>385000</t>
  </si>
  <si>
    <t>50.270</t>
  </si>
  <si>
    <t>385500</t>
  </si>
  <si>
    <t>6.858</t>
  </si>
  <si>
    <t>50.335</t>
  </si>
  <si>
    <t>386000</t>
  </si>
  <si>
    <t>6.866</t>
  </si>
  <si>
    <t>50.400</t>
  </si>
  <si>
    <t>386500</t>
  </si>
  <si>
    <t>6.874</t>
  </si>
  <si>
    <t>50.465</t>
  </si>
  <si>
    <t>387000</t>
  </si>
  <si>
    <t>6.882</t>
  </si>
  <si>
    <t>50.530</t>
  </si>
  <si>
    <t>387500</t>
  </si>
  <si>
    <t>6.890</t>
  </si>
  <si>
    <t>50.595</t>
  </si>
  <si>
    <t>388000</t>
  </si>
  <si>
    <t>6.898</t>
  </si>
  <si>
    <t>50.660</t>
  </si>
  <si>
    <t>388500</t>
  </si>
  <si>
    <t>6.906</t>
  </si>
  <si>
    <t>50.725</t>
  </si>
  <si>
    <t>389000</t>
  </si>
  <si>
    <t>6.914</t>
  </si>
  <si>
    <t>50.790</t>
  </si>
  <si>
    <t>389500</t>
  </si>
  <si>
    <t>6.922</t>
  </si>
  <si>
    <t>50.855</t>
  </si>
  <si>
    <t>6.930</t>
  </si>
  <si>
    <t>50.920</t>
  </si>
  <si>
    <t>390500</t>
  </si>
  <si>
    <t>6.938</t>
  </si>
  <si>
    <t>50.985</t>
  </si>
  <si>
    <t>391000</t>
  </si>
  <si>
    <t>6.946</t>
  </si>
  <si>
    <t>51.050</t>
  </si>
  <si>
    <t>391500</t>
  </si>
  <si>
    <t>6.954</t>
  </si>
  <si>
    <t>51.115</t>
  </si>
  <si>
    <t>392000</t>
  </si>
  <si>
    <t>6.962</t>
  </si>
  <si>
    <t>51.180</t>
  </si>
  <si>
    <t>392500</t>
  </si>
  <si>
    <t>6.970</t>
  </si>
  <si>
    <t>51.245</t>
  </si>
  <si>
    <t>393000</t>
  </si>
  <si>
    <t>6.978</t>
  </si>
  <si>
    <t>51.310</t>
  </si>
  <si>
    <t>393500</t>
  </si>
  <si>
    <t>6.986</t>
  </si>
  <si>
    <t>51.375</t>
  </si>
  <si>
    <t>394000</t>
  </si>
  <si>
    <t>6.994</t>
  </si>
  <si>
    <t>51.440</t>
  </si>
  <si>
    <t>394500</t>
  </si>
  <si>
    <t>7.002</t>
  </si>
  <si>
    <t>51.505</t>
  </si>
  <si>
    <t>395000</t>
  </si>
  <si>
    <t>7.010</t>
  </si>
  <si>
    <t>51.570</t>
  </si>
  <si>
    <t>395500</t>
  </si>
  <si>
    <t>7.018</t>
  </si>
  <si>
    <t>51.635</t>
  </si>
  <si>
    <t>396000</t>
  </si>
  <si>
    <t>7.026</t>
  </si>
  <si>
    <t>51.700</t>
  </si>
  <si>
    <t>396500</t>
  </si>
  <si>
    <t>7.034</t>
  </si>
  <si>
    <t>51.765</t>
  </si>
  <si>
    <t>397000</t>
  </si>
  <si>
    <t>7.042</t>
  </si>
  <si>
    <t>51.830</t>
  </si>
  <si>
    <t>397500</t>
  </si>
  <si>
    <t>7.050</t>
  </si>
  <si>
    <t>51.895</t>
  </si>
  <si>
    <t>398000</t>
  </si>
  <si>
    <t>7.058</t>
  </si>
  <si>
    <t>51.960</t>
  </si>
  <si>
    <t>398500</t>
  </si>
  <si>
    <t>7.066</t>
  </si>
  <si>
    <t>52.025</t>
  </si>
  <si>
    <t>399000</t>
  </si>
  <si>
    <t>7.074</t>
  </si>
  <si>
    <t>52.090</t>
  </si>
  <si>
    <t>399500</t>
  </si>
  <si>
    <t>7.082</t>
  </si>
  <si>
    <t>52.155</t>
  </si>
  <si>
    <t>7.090</t>
  </si>
  <si>
    <t>52.220</t>
  </si>
  <si>
    <t>400500</t>
  </si>
  <si>
    <t>7.098</t>
  </si>
  <si>
    <t>52.285</t>
  </si>
  <si>
    <t>401000</t>
  </si>
  <si>
    <t>7.106</t>
  </si>
  <si>
    <t>52.350</t>
  </si>
  <si>
    <t>401500</t>
  </si>
  <si>
    <t>7.114</t>
  </si>
  <si>
    <t>52.415</t>
  </si>
  <si>
    <t>402000</t>
  </si>
  <si>
    <t>7.122</t>
  </si>
  <si>
    <t>52.480</t>
  </si>
  <si>
    <t>402500</t>
  </si>
  <si>
    <t>7.130</t>
  </si>
  <si>
    <t>52.545</t>
  </si>
  <si>
    <t>403000</t>
  </si>
  <si>
    <t>7.138</t>
  </si>
  <si>
    <t>52.610</t>
  </si>
  <si>
    <t>403500</t>
  </si>
  <si>
    <t>7.146</t>
  </si>
  <si>
    <t>52.675</t>
  </si>
  <si>
    <t>404000</t>
  </si>
  <si>
    <t>7.154</t>
  </si>
  <si>
    <t>52.740</t>
  </si>
  <si>
    <t>404500</t>
  </si>
  <si>
    <t>7.162</t>
  </si>
  <si>
    <t>52.805</t>
  </si>
  <si>
    <t>405000</t>
  </si>
  <si>
    <t>7.170</t>
  </si>
  <si>
    <t>52.870</t>
  </si>
  <si>
    <t>405500</t>
  </si>
  <si>
    <t>7.178</t>
  </si>
  <si>
    <t>52.935</t>
  </si>
  <si>
    <t>406000</t>
  </si>
  <si>
    <t>7.186</t>
  </si>
  <si>
    <t>53.000</t>
  </si>
  <si>
    <t>406500</t>
  </si>
  <si>
    <t>7.194</t>
  </si>
  <si>
    <t>53.065</t>
  </si>
  <si>
    <t>407000</t>
  </si>
  <si>
    <t>7.202</t>
  </si>
  <si>
    <t>53.130</t>
  </si>
  <si>
    <t>407500</t>
  </si>
  <si>
    <t>7.210</t>
  </si>
  <si>
    <t>53.195</t>
  </si>
  <si>
    <t>408000</t>
  </si>
  <si>
    <t>7.218</t>
  </si>
  <si>
    <t>53.260</t>
  </si>
  <si>
    <t>408500</t>
  </si>
  <si>
    <t>7.226</t>
  </si>
  <si>
    <t>53.325</t>
  </si>
  <si>
    <t>409000</t>
  </si>
  <si>
    <t>7.234</t>
  </si>
  <si>
    <t>53.390</t>
  </si>
  <si>
    <t>409500</t>
  </si>
  <si>
    <t>7.242</t>
  </si>
  <si>
    <t>53.455</t>
  </si>
  <si>
    <t>7.250</t>
  </si>
  <si>
    <t>53.520</t>
  </si>
  <si>
    <t>410500</t>
  </si>
  <si>
    <t>7.258</t>
  </si>
  <si>
    <t>53.585</t>
  </si>
  <si>
    <t>411000</t>
  </si>
  <si>
    <t>7.266</t>
  </si>
  <si>
    <t>53.650</t>
  </si>
  <si>
    <t>411500</t>
  </si>
  <si>
    <t>7.274</t>
  </si>
  <si>
    <t>53.715</t>
  </si>
  <si>
    <t>412000</t>
  </si>
  <si>
    <t>7.282</t>
  </si>
  <si>
    <t>53.780</t>
  </si>
  <si>
    <t>412500</t>
  </si>
  <si>
    <t>7.290</t>
  </si>
  <si>
    <t>53.845</t>
  </si>
  <si>
    <t>413000</t>
  </si>
  <si>
    <t>7.298</t>
  </si>
  <si>
    <t>53.910</t>
  </si>
  <si>
    <t>413500</t>
  </si>
  <si>
    <t>7.306</t>
  </si>
  <si>
    <t>53.975</t>
  </si>
  <si>
    <t>414000</t>
  </si>
  <si>
    <t>7.314</t>
  </si>
  <si>
    <t>54.040</t>
  </si>
  <si>
    <t>414500</t>
  </si>
  <si>
    <t>7.322</t>
  </si>
  <si>
    <t>54.105</t>
  </si>
  <si>
    <t>415000</t>
  </si>
  <si>
    <t>7.330</t>
  </si>
  <si>
    <t>54.170</t>
  </si>
  <si>
    <t>415500</t>
  </si>
  <si>
    <t>7.338</t>
  </si>
  <si>
    <t>54.235</t>
  </si>
  <si>
    <t>416000</t>
  </si>
  <si>
    <t>7.346</t>
  </si>
  <si>
    <t>54.300</t>
  </si>
  <si>
    <t>416500</t>
  </si>
  <si>
    <t>7.354</t>
  </si>
  <si>
    <t>54.365</t>
  </si>
  <si>
    <t>417000</t>
  </si>
  <si>
    <t>7.362</t>
  </si>
  <si>
    <t>54.430</t>
  </si>
  <si>
    <t>417500</t>
  </si>
  <si>
    <t>54.495</t>
  </si>
  <si>
    <t>418000</t>
  </si>
  <si>
    <t>7.378</t>
  </si>
  <si>
    <t>54.560</t>
  </si>
  <si>
    <t>418500</t>
  </si>
  <si>
    <t>7.386</t>
  </si>
  <si>
    <t>54.625</t>
  </si>
  <si>
    <t>419000</t>
  </si>
  <si>
    <t>7.394</t>
  </si>
  <si>
    <t>54.690</t>
  </si>
  <si>
    <t>419500</t>
  </si>
  <si>
    <t>7.402</t>
  </si>
  <si>
    <t>54.755</t>
  </si>
  <si>
    <t>7.410</t>
  </si>
  <si>
    <t>54.820</t>
  </si>
  <si>
    <t>420500</t>
  </si>
  <si>
    <t>7.418</t>
  </si>
  <si>
    <t>54.885</t>
  </si>
  <si>
    <t>421000</t>
  </si>
  <si>
    <t>7.426</t>
  </si>
  <si>
    <t>54.950</t>
  </si>
  <si>
    <t>421500</t>
  </si>
  <si>
    <t>7.434</t>
  </si>
  <si>
    <t>55.015</t>
  </si>
  <si>
    <t>422000</t>
  </si>
  <si>
    <t>7.442</t>
  </si>
  <si>
    <t>55.080</t>
  </si>
  <si>
    <t>422500</t>
  </si>
  <si>
    <t>7.450</t>
  </si>
  <si>
    <t>55.145</t>
  </si>
  <si>
    <t>423000</t>
  </si>
  <si>
    <t>7.458</t>
  </si>
  <si>
    <t>55.210</t>
  </si>
  <si>
    <t>423500</t>
  </si>
  <si>
    <t>7.466</t>
  </si>
  <si>
    <t>55.275</t>
  </si>
  <si>
    <t>424000</t>
  </si>
  <si>
    <t>7.474</t>
  </si>
  <si>
    <t>55.340</t>
  </si>
  <si>
    <t>424500</t>
  </si>
  <si>
    <t>7.482</t>
  </si>
  <si>
    <t>55.405</t>
  </si>
  <si>
    <t>425000</t>
  </si>
  <si>
    <t>7.490</t>
  </si>
  <si>
    <t>55.470</t>
  </si>
  <si>
    <t>425500</t>
  </si>
  <si>
    <t>7.498</t>
  </si>
  <si>
    <t>55.535</t>
  </si>
  <si>
    <t>426000</t>
  </si>
  <si>
    <t>7.506</t>
  </si>
  <si>
    <t>55.600</t>
  </si>
  <si>
    <t>426500</t>
  </si>
  <si>
    <t>7.514</t>
  </si>
  <si>
    <t>55.665</t>
  </si>
  <si>
    <t>427000</t>
  </si>
  <si>
    <t>7.522</t>
  </si>
  <si>
    <t>55.730</t>
  </si>
  <si>
    <t>427500</t>
  </si>
  <si>
    <t>7.530</t>
  </si>
  <si>
    <t>55.795</t>
  </si>
  <si>
    <t>428000</t>
  </si>
  <si>
    <t>7.538</t>
  </si>
  <si>
    <t>55.860</t>
  </si>
  <si>
    <t>428500</t>
  </si>
  <si>
    <t>7.546</t>
  </si>
  <si>
    <t>55.925</t>
  </si>
  <si>
    <t>429000</t>
  </si>
  <si>
    <t>7.554</t>
  </si>
  <si>
    <t>55.990</t>
  </si>
  <si>
    <t>429500</t>
  </si>
  <si>
    <t>7.562</t>
  </si>
  <si>
    <t>56.055</t>
  </si>
  <si>
    <t>7.570</t>
  </si>
  <si>
    <t>56.120</t>
  </si>
  <si>
    <t>430500</t>
  </si>
  <si>
    <t>7.578</t>
  </si>
  <si>
    <t>56.185</t>
  </si>
  <si>
    <t>431000</t>
  </si>
  <si>
    <t>7.586</t>
  </si>
  <si>
    <t>56.250</t>
  </si>
  <si>
    <t>431500</t>
  </si>
  <si>
    <t>7.594</t>
  </si>
  <si>
    <t>56.315</t>
  </si>
  <si>
    <t>432000</t>
  </si>
  <si>
    <t>7.602</t>
  </si>
  <si>
    <t>56.380</t>
  </si>
  <si>
    <t>432500</t>
  </si>
  <si>
    <t>7.610</t>
  </si>
  <si>
    <t>56.445</t>
  </si>
  <si>
    <t>433000</t>
  </si>
  <si>
    <t>7.618</t>
  </si>
  <si>
    <t>56.510</t>
  </si>
  <si>
    <t>433500</t>
  </si>
  <si>
    <t>7.626</t>
  </si>
  <si>
    <t>56.575</t>
  </si>
  <si>
    <t>434000</t>
  </si>
  <si>
    <t>7.634</t>
  </si>
  <si>
    <t>56.640</t>
  </si>
  <si>
    <t>434500</t>
  </si>
  <si>
    <t>7.642</t>
  </si>
  <si>
    <t>56.705</t>
  </si>
  <si>
    <t>435000</t>
  </si>
  <si>
    <t>7.650</t>
  </si>
  <si>
    <t>56.770</t>
  </si>
  <si>
    <t>435500</t>
  </si>
  <si>
    <t>7.658</t>
  </si>
  <si>
    <t>56.835</t>
  </si>
  <si>
    <t>436000</t>
  </si>
  <si>
    <t>7.666</t>
  </si>
  <si>
    <t>56.900</t>
  </si>
  <si>
    <t>436500</t>
  </si>
  <si>
    <t>7.674</t>
  </si>
  <si>
    <t>56.965</t>
  </si>
  <si>
    <t>437000</t>
  </si>
  <si>
    <t>7.682</t>
  </si>
  <si>
    <t>57.030</t>
  </si>
  <si>
    <t>437500</t>
  </si>
  <si>
    <t>7.690</t>
  </si>
  <si>
    <t>57.095</t>
  </si>
  <si>
    <t>438000</t>
  </si>
  <si>
    <t>7.698</t>
  </si>
  <si>
    <t>57.160</t>
  </si>
  <si>
    <t>438500</t>
  </si>
  <si>
    <t>7.706</t>
  </si>
  <si>
    <t>57.225</t>
  </si>
  <si>
    <t>439000</t>
  </si>
  <si>
    <t>7.714</t>
  </si>
  <si>
    <t>57.290</t>
  </si>
  <si>
    <t>439500</t>
  </si>
  <si>
    <t>7.722</t>
  </si>
  <si>
    <t>57.355</t>
  </si>
  <si>
    <t>7.730</t>
  </si>
  <si>
    <t>57.420</t>
  </si>
  <si>
    <t>440500</t>
  </si>
  <si>
    <t>7.738</t>
  </si>
  <si>
    <t>57.485</t>
  </si>
  <si>
    <t>441000</t>
  </si>
  <si>
    <t>7.746</t>
  </si>
  <si>
    <t>57.550</t>
  </si>
  <si>
    <t>441500</t>
  </si>
  <si>
    <t>7.754</t>
  </si>
  <si>
    <t>57.615</t>
  </si>
  <si>
    <t>442000</t>
  </si>
  <si>
    <t>7.762</t>
  </si>
  <si>
    <t>57.680</t>
  </si>
  <si>
    <t>442500</t>
  </si>
  <si>
    <t>7.770</t>
  </si>
  <si>
    <t>57.745</t>
  </si>
  <si>
    <t>443000</t>
  </si>
  <si>
    <t>7.778</t>
  </si>
  <si>
    <t>57.810</t>
  </si>
  <si>
    <t>443500</t>
  </si>
  <si>
    <t>7.786</t>
  </si>
  <si>
    <t>57.875</t>
  </si>
  <si>
    <t>444000</t>
  </si>
  <si>
    <t>7.794</t>
  </si>
  <si>
    <t>57.940</t>
  </si>
  <si>
    <t>444500</t>
  </si>
  <si>
    <t>7.802</t>
  </si>
  <si>
    <t>58.005</t>
  </si>
  <si>
    <t>445000</t>
  </si>
  <si>
    <t>7.810</t>
  </si>
  <si>
    <t>58.070</t>
  </si>
  <si>
    <t>445500</t>
  </si>
  <si>
    <t>7.818</t>
  </si>
  <si>
    <t>58.135</t>
  </si>
  <si>
    <t>446000</t>
  </si>
  <si>
    <t>7.826</t>
  </si>
  <si>
    <t>58.200</t>
  </si>
  <si>
    <t>446500</t>
  </si>
  <si>
    <t>7.834</t>
  </si>
  <si>
    <t>58.265</t>
  </si>
  <si>
    <t>447000</t>
  </si>
  <si>
    <t>7.842</t>
  </si>
  <si>
    <t>58.330</t>
  </si>
  <si>
    <t>447500</t>
  </si>
  <si>
    <t>7.850</t>
  </si>
  <si>
    <t>58.395</t>
  </si>
  <si>
    <t>448000</t>
  </si>
  <si>
    <t>7.858</t>
  </si>
  <si>
    <t>58.460</t>
  </si>
  <si>
    <t>448500</t>
  </si>
  <si>
    <t>7.866</t>
  </si>
  <si>
    <t>58.525</t>
  </si>
  <si>
    <t>449000</t>
  </si>
  <si>
    <t>7.874</t>
  </si>
  <si>
    <t>58.590</t>
  </si>
  <si>
    <t>449500</t>
  </si>
  <si>
    <t>7.882</t>
  </si>
  <si>
    <t>58.655</t>
  </si>
  <si>
    <t>58.720</t>
  </si>
  <si>
    <t>450500</t>
  </si>
  <si>
    <t>7.898</t>
  </si>
  <si>
    <t>58.785</t>
  </si>
  <si>
    <t>451000</t>
  </si>
  <si>
    <t>7.906</t>
  </si>
  <si>
    <t>58.850</t>
  </si>
  <si>
    <t>451500</t>
  </si>
  <si>
    <t>7.914</t>
  </si>
  <si>
    <t>58.915</t>
  </si>
  <si>
    <t>452000</t>
  </si>
  <si>
    <t>7.922</t>
  </si>
  <si>
    <t>58.980</t>
  </si>
  <si>
    <t>452500</t>
  </si>
  <si>
    <t>7.930</t>
  </si>
  <si>
    <t>59.045</t>
  </si>
  <si>
    <t>453000</t>
  </si>
  <si>
    <t>7.938</t>
  </si>
  <si>
    <t>59.110</t>
  </si>
  <si>
    <t>453500</t>
  </si>
  <si>
    <t>7.946</t>
  </si>
  <si>
    <t>59.175</t>
  </si>
  <si>
    <t>454000</t>
  </si>
  <si>
    <t>7.954</t>
  </si>
  <si>
    <t>59.240</t>
  </si>
  <si>
    <t>454500</t>
  </si>
  <si>
    <t>7.962</t>
  </si>
  <si>
    <t>59.305</t>
  </si>
  <si>
    <t>455000</t>
  </si>
  <si>
    <t>7.970</t>
  </si>
  <si>
    <t>59.370</t>
  </si>
  <si>
    <t>455500</t>
  </si>
  <si>
    <t>7.978</t>
  </si>
  <si>
    <t>59.435</t>
  </si>
  <si>
    <t>456000</t>
  </si>
  <si>
    <t>7.986</t>
  </si>
  <si>
    <t>59.500</t>
  </si>
  <si>
    <t>456500</t>
  </si>
  <si>
    <t>7.994</t>
  </si>
  <si>
    <t>59.565</t>
  </si>
  <si>
    <t>457000</t>
  </si>
  <si>
    <t>8.002</t>
  </si>
  <si>
    <t>59.630</t>
  </si>
  <si>
    <t>457500</t>
  </si>
  <si>
    <t>8.010</t>
  </si>
  <si>
    <t>59.695</t>
  </si>
  <si>
    <t>458000</t>
  </si>
  <si>
    <t>8.018</t>
  </si>
  <si>
    <t>59.760</t>
  </si>
  <si>
    <t>458500</t>
  </si>
  <si>
    <t>8.026</t>
  </si>
  <si>
    <t>59.825</t>
  </si>
  <si>
    <t>459000</t>
  </si>
  <si>
    <t>8.034</t>
  </si>
  <si>
    <t>59.890</t>
  </si>
  <si>
    <t>459500</t>
  </si>
  <si>
    <t>8.042</t>
  </si>
  <si>
    <t>59.955</t>
  </si>
  <si>
    <t>8.050</t>
  </si>
  <si>
    <t>60.020</t>
  </si>
  <si>
    <t>460500</t>
  </si>
  <si>
    <t>8.058</t>
  </si>
  <si>
    <t>60.085</t>
  </si>
  <si>
    <t>461000</t>
  </si>
  <si>
    <t>8.066</t>
  </si>
  <si>
    <t>60.150</t>
  </si>
  <si>
    <t>461500</t>
  </si>
  <si>
    <t>8.074</t>
  </si>
  <si>
    <t>60.215</t>
  </si>
  <si>
    <t>462000</t>
  </si>
  <si>
    <t>8.082</t>
  </si>
  <si>
    <t>60.280</t>
  </si>
  <si>
    <t>462500</t>
  </si>
  <si>
    <t>8.090</t>
  </si>
  <si>
    <t>60.345</t>
  </si>
  <si>
    <t>463000</t>
  </si>
  <si>
    <t>8.098</t>
  </si>
  <si>
    <t>60.410</t>
  </si>
  <si>
    <t>463500</t>
  </si>
  <si>
    <t>8.106</t>
  </si>
  <si>
    <t>60.475</t>
  </si>
  <si>
    <t>464000</t>
  </si>
  <si>
    <t>8.114</t>
  </si>
  <si>
    <t>60.540</t>
  </si>
  <si>
    <t>464500</t>
  </si>
  <si>
    <t>8.122</t>
  </si>
  <si>
    <t>60.605</t>
  </si>
  <si>
    <t>465000</t>
  </si>
  <si>
    <t>8.130</t>
  </si>
  <si>
    <t>60.670</t>
  </si>
  <si>
    <t>465500</t>
  </si>
  <si>
    <t>8.138</t>
  </si>
  <si>
    <t>60.735</t>
  </si>
  <si>
    <t>466000</t>
  </si>
  <si>
    <t>8.146</t>
  </si>
  <si>
    <t>60.800</t>
  </si>
  <si>
    <t>466500</t>
  </si>
  <si>
    <t>8.154</t>
  </si>
  <si>
    <t>60.865</t>
  </si>
  <si>
    <t>467000</t>
  </si>
  <si>
    <t>8.162</t>
  </si>
  <si>
    <t>60.930</t>
  </si>
  <si>
    <t>467500</t>
  </si>
  <si>
    <t>8.170</t>
  </si>
  <si>
    <t>60.995</t>
  </si>
  <si>
    <t>468000</t>
  </si>
  <si>
    <t>8.178</t>
  </si>
  <si>
    <t>61.060</t>
  </si>
  <si>
    <t>468500</t>
  </si>
  <si>
    <t>8.186</t>
  </si>
  <si>
    <t>61.125</t>
  </si>
  <si>
    <t>469000</t>
  </si>
  <si>
    <t>8.194</t>
  </si>
  <si>
    <t>61.190</t>
  </si>
  <si>
    <t>469500</t>
  </si>
  <si>
    <t>8.202</t>
  </si>
  <si>
    <t>61.255</t>
  </si>
  <si>
    <t>8.210</t>
  </si>
  <si>
    <t>61.320</t>
  </si>
  <si>
    <t>470500</t>
  </si>
  <si>
    <t>8.218</t>
  </si>
  <si>
    <t>61.385</t>
  </si>
  <si>
    <t>471000</t>
  </si>
  <si>
    <t>8.226</t>
  </si>
  <si>
    <t>61.450</t>
  </si>
  <si>
    <t>471500</t>
  </si>
  <si>
    <t>8.234</t>
  </si>
  <si>
    <t>61.515</t>
  </si>
  <si>
    <t>472000</t>
  </si>
  <si>
    <t>8.242</t>
  </si>
  <si>
    <t>61.580</t>
  </si>
  <si>
    <t>472500</t>
  </si>
  <si>
    <t>8.250</t>
  </si>
  <si>
    <t>61.645</t>
  </si>
  <si>
    <t>473000</t>
  </si>
  <si>
    <t>8.258</t>
  </si>
  <si>
    <t>61.710</t>
  </si>
  <si>
    <t>473500</t>
  </si>
  <si>
    <t>8.266</t>
  </si>
  <si>
    <t>61.775</t>
  </si>
  <si>
    <t>474000</t>
  </si>
  <si>
    <t>8.274</t>
  </si>
  <si>
    <t>61.840</t>
  </si>
  <si>
    <t>474500</t>
  </si>
  <si>
    <t>8.282</t>
  </si>
  <si>
    <t>61.905</t>
  </si>
  <si>
    <t>475000</t>
  </si>
  <si>
    <t>8.290</t>
  </si>
  <si>
    <t>61.970</t>
  </si>
  <si>
    <t>475500</t>
  </si>
  <si>
    <t>8.298</t>
  </si>
  <si>
    <t>62.035</t>
  </si>
  <si>
    <t>476000</t>
  </si>
  <si>
    <t>8.306</t>
  </si>
  <si>
    <t>62.100</t>
  </si>
  <si>
    <t>476500</t>
  </si>
  <si>
    <t>8.314</t>
  </si>
  <si>
    <t>62.165</t>
  </si>
  <si>
    <t>477000</t>
  </si>
  <si>
    <t>8.322</t>
  </si>
  <si>
    <t>62.230</t>
  </si>
  <si>
    <t>477500</t>
  </si>
  <si>
    <t>8.330</t>
  </si>
  <si>
    <t>62.295</t>
  </si>
  <si>
    <t>478000</t>
  </si>
  <si>
    <t>8.338</t>
  </si>
  <si>
    <t>62.360</t>
  </si>
  <si>
    <t>478500</t>
  </si>
  <si>
    <t>8.346</t>
  </si>
  <si>
    <t>62.425</t>
  </si>
  <si>
    <t>479000</t>
  </si>
  <si>
    <t>8.354</t>
  </si>
  <si>
    <t>62.490</t>
  </si>
  <si>
    <t>479500</t>
  </si>
  <si>
    <t>8.362</t>
  </si>
  <si>
    <t>62.555</t>
  </si>
  <si>
    <t>8.370</t>
  </si>
  <si>
    <t>62.620</t>
  </si>
  <si>
    <t>480500</t>
  </si>
  <si>
    <t>8.378</t>
  </si>
  <si>
    <t>62.685</t>
  </si>
  <si>
    <t>481000</t>
  </si>
  <si>
    <t>8.386</t>
  </si>
  <si>
    <t>62.750</t>
  </si>
  <si>
    <t>481500</t>
  </si>
  <si>
    <t>8.394</t>
  </si>
  <si>
    <t>62.815</t>
  </si>
  <si>
    <t>482000</t>
  </si>
  <si>
    <t>8.402</t>
  </si>
  <si>
    <t>62.880</t>
  </si>
  <si>
    <t>482500</t>
  </si>
  <si>
    <t>62.945</t>
  </si>
  <si>
    <t>483000</t>
  </si>
  <si>
    <t>8.418</t>
  </si>
  <si>
    <t>63.010</t>
  </si>
  <si>
    <t>483500</t>
  </si>
  <si>
    <t>8.426</t>
  </si>
  <si>
    <t>63.075</t>
  </si>
  <si>
    <t>484000</t>
  </si>
  <si>
    <t>8.434</t>
  </si>
  <si>
    <t>63.140</t>
  </si>
  <si>
    <t>484500</t>
  </si>
  <si>
    <t>8.442</t>
  </si>
  <si>
    <t>63.205</t>
  </si>
  <si>
    <t>485000</t>
  </si>
  <si>
    <t>8.450</t>
  </si>
  <si>
    <t>63.270</t>
  </si>
  <si>
    <t>485500</t>
  </si>
  <si>
    <t>8.458</t>
  </si>
  <si>
    <t>63.335</t>
  </si>
  <si>
    <t>486000</t>
  </si>
  <si>
    <t>8.466</t>
  </si>
  <si>
    <t>63.400</t>
  </si>
  <si>
    <t>486500</t>
  </si>
  <si>
    <t>8.474</t>
  </si>
  <si>
    <t>63.465</t>
  </si>
  <si>
    <t>487000</t>
  </si>
  <si>
    <t>8.482</t>
  </si>
  <si>
    <t>63.530</t>
  </si>
  <si>
    <t>487500</t>
  </si>
  <si>
    <t>8.490</t>
  </si>
  <si>
    <t>63.595</t>
  </si>
  <si>
    <t>488000</t>
  </si>
  <si>
    <t>8.498</t>
  </si>
  <si>
    <t>63.660</t>
  </si>
  <si>
    <t>488500</t>
  </si>
  <si>
    <t>8.506</t>
  </si>
  <si>
    <t>63.725</t>
  </si>
  <si>
    <t>489000</t>
  </si>
  <si>
    <t>8.514</t>
  </si>
  <si>
    <t>63.790</t>
  </si>
  <si>
    <t>489500</t>
  </si>
  <si>
    <t>8.522</t>
  </si>
  <si>
    <t>63.855</t>
  </si>
  <si>
    <t>8.530</t>
  </si>
  <si>
    <t>63.920</t>
  </si>
  <si>
    <t>490500</t>
  </si>
  <si>
    <t>8.538</t>
  </si>
  <si>
    <t>63.985</t>
  </si>
  <si>
    <t>491000</t>
  </si>
  <si>
    <t>8.546</t>
  </si>
  <si>
    <t>64.050</t>
  </si>
  <si>
    <t>491500</t>
  </si>
  <si>
    <t>8.554</t>
  </si>
  <si>
    <t>64.115</t>
  </si>
  <si>
    <t>492000</t>
  </si>
  <si>
    <t>8.562</t>
  </si>
  <si>
    <t>64.180</t>
  </si>
  <si>
    <t>492500</t>
  </si>
  <si>
    <t>8.570</t>
  </si>
  <si>
    <t>64.245</t>
  </si>
  <si>
    <t>493000</t>
  </si>
  <si>
    <t>8.578</t>
  </si>
  <si>
    <t>64.310</t>
  </si>
  <si>
    <t>493500</t>
  </si>
  <si>
    <t>8.586</t>
  </si>
  <si>
    <t>64.375</t>
  </si>
  <si>
    <t>494000</t>
  </si>
  <si>
    <t>8.594</t>
  </si>
  <si>
    <t>64.440</t>
  </si>
  <si>
    <t>494500</t>
  </si>
  <si>
    <t>8.602</t>
  </si>
  <si>
    <t>64.505</t>
  </si>
  <si>
    <t>495000</t>
  </si>
  <si>
    <t>8.610</t>
  </si>
  <si>
    <t>64.570</t>
  </si>
  <si>
    <t>495500</t>
  </si>
  <si>
    <t>8.618</t>
  </si>
  <si>
    <t>64.635</t>
  </si>
  <si>
    <t>496000</t>
  </si>
  <si>
    <t>8.626</t>
  </si>
  <si>
    <t>64.700</t>
  </si>
  <si>
    <t>496500</t>
  </si>
  <si>
    <t>8.634</t>
  </si>
  <si>
    <t>64.765</t>
  </si>
  <si>
    <t>497000</t>
  </si>
  <si>
    <t>64.830</t>
  </si>
  <si>
    <t>497500</t>
  </si>
  <si>
    <t>8.650</t>
  </si>
  <si>
    <t>64.895</t>
  </si>
  <si>
    <t>498000</t>
  </si>
  <si>
    <t>8.658</t>
  </si>
  <si>
    <t>64.960</t>
  </si>
  <si>
    <t>498500</t>
  </si>
  <si>
    <t>8.666</t>
  </si>
  <si>
    <t>65.025</t>
  </si>
  <si>
    <t>499000</t>
  </si>
  <si>
    <t>8.674</t>
  </si>
  <si>
    <t>65.090</t>
  </si>
  <si>
    <t>499500</t>
  </si>
  <si>
    <t>8.682</t>
  </si>
  <si>
    <t>65.155</t>
  </si>
  <si>
    <t>8.690</t>
  </si>
  <si>
    <t>65.220</t>
  </si>
  <si>
    <t>500500</t>
  </si>
  <si>
    <t>8.698</t>
  </si>
  <si>
    <t>65.285</t>
  </si>
  <si>
    <t>501000</t>
  </si>
  <si>
    <t>8.706</t>
  </si>
  <si>
    <t>65.350</t>
  </si>
  <si>
    <t>501500</t>
  </si>
  <si>
    <t>8.714</t>
  </si>
  <si>
    <t>65.415</t>
  </si>
  <si>
    <t>502000</t>
  </si>
  <si>
    <t>8.722</t>
  </si>
  <si>
    <t>65.480</t>
  </si>
  <si>
    <t>502500</t>
  </si>
  <si>
    <t>8.730</t>
  </si>
  <si>
    <t>65.545</t>
  </si>
  <si>
    <t>503000</t>
  </si>
  <si>
    <t>8.738</t>
  </si>
  <si>
    <t>65.610</t>
  </si>
  <si>
    <t>503500</t>
  </si>
  <si>
    <t>8.746</t>
  </si>
  <si>
    <t>65.675</t>
  </si>
  <si>
    <t>504000</t>
  </si>
  <si>
    <t>8.754</t>
  </si>
  <si>
    <t>65.740</t>
  </si>
  <si>
    <t>504500</t>
  </si>
  <si>
    <t>8.762</t>
  </si>
  <si>
    <t>65.805</t>
  </si>
  <si>
    <t>505000</t>
  </si>
  <si>
    <t>8.770</t>
  </si>
  <si>
    <t>65.870</t>
  </si>
  <si>
    <t>505500</t>
  </si>
  <si>
    <t>8.778</t>
  </si>
  <si>
    <t>65.935</t>
  </si>
  <si>
    <t>506000</t>
  </si>
  <si>
    <t>8.786</t>
  </si>
  <si>
    <t>66.000</t>
  </si>
  <si>
    <t>506500</t>
  </si>
  <si>
    <t>8.794</t>
  </si>
  <si>
    <t>66.065</t>
  </si>
  <si>
    <t>507000</t>
  </si>
  <si>
    <t>8.802</t>
  </si>
  <si>
    <t>66.130</t>
  </si>
  <si>
    <t>507500</t>
  </si>
  <si>
    <t>8.810</t>
  </si>
  <si>
    <t>66.195</t>
  </si>
  <si>
    <t>508000</t>
  </si>
  <si>
    <t>8.818</t>
  </si>
  <si>
    <t>66.260</t>
  </si>
  <si>
    <t>508500</t>
  </si>
  <si>
    <t>8.826</t>
  </si>
  <si>
    <t>66.325</t>
  </si>
  <si>
    <t>509000</t>
  </si>
  <si>
    <t>8.834</t>
  </si>
  <si>
    <t>66.390</t>
  </si>
  <si>
    <t>509500</t>
  </si>
  <si>
    <t>8.842</t>
  </si>
  <si>
    <t>66.455</t>
  </si>
  <si>
    <t>8.850</t>
  </si>
  <si>
    <t>66.520</t>
  </si>
  <si>
    <t>510500</t>
  </si>
  <si>
    <t>8.858</t>
  </si>
  <si>
    <t>66.585</t>
  </si>
  <si>
    <t>511000</t>
  </si>
  <si>
    <t>8.866</t>
  </si>
  <si>
    <t>66.650</t>
  </si>
  <si>
    <t>511500</t>
  </si>
  <si>
    <t>66.715</t>
  </si>
  <si>
    <t>512000</t>
  </si>
  <si>
    <t>8.882</t>
  </si>
  <si>
    <t>66.780</t>
  </si>
  <si>
    <t>512500</t>
  </si>
  <si>
    <t>8.890</t>
  </si>
  <si>
    <t>66.845</t>
  </si>
  <si>
    <t>513000</t>
  </si>
  <si>
    <t>8.898</t>
  </si>
  <si>
    <t>66.910</t>
  </si>
  <si>
    <t>513500</t>
  </si>
  <si>
    <t>8.906</t>
  </si>
  <si>
    <t>66.975</t>
  </si>
  <si>
    <t>514000</t>
  </si>
  <si>
    <t>8.914</t>
  </si>
  <si>
    <t>67.040</t>
  </si>
  <si>
    <t>514500</t>
  </si>
  <si>
    <t>8.922</t>
  </si>
  <si>
    <t>67.105</t>
  </si>
  <si>
    <t>515000</t>
  </si>
  <si>
    <t>67.170</t>
  </si>
  <si>
    <t>515500</t>
  </si>
  <si>
    <t>8.938</t>
  </si>
  <si>
    <t>67.235</t>
  </si>
  <si>
    <t>516000</t>
  </si>
  <si>
    <t>8.946</t>
  </si>
  <si>
    <t>67.300</t>
  </si>
  <si>
    <t>516500</t>
  </si>
  <si>
    <t>8.954</t>
  </si>
  <si>
    <t>67.365</t>
  </si>
  <si>
    <t>517000</t>
  </si>
  <si>
    <t>8.962</t>
  </si>
  <si>
    <t>67.430</t>
  </si>
  <si>
    <t>517500</t>
  </si>
  <si>
    <t>8.970</t>
  </si>
  <si>
    <t>67.495</t>
  </si>
  <si>
    <t>518000</t>
  </si>
  <si>
    <t>8.978</t>
  </si>
  <si>
    <t>67.560</t>
  </si>
  <si>
    <t>518500</t>
  </si>
  <si>
    <t>8.986</t>
  </si>
  <si>
    <t>67.625</t>
  </si>
  <si>
    <t>519000</t>
  </si>
  <si>
    <t>8.994</t>
  </si>
  <si>
    <t>67.690</t>
  </si>
  <si>
    <t>519500</t>
  </si>
  <si>
    <t>9.002</t>
  </si>
  <si>
    <t>67.755</t>
  </si>
  <si>
    <t>9.010</t>
  </si>
  <si>
    <t>67.820</t>
  </si>
  <si>
    <t>520500</t>
  </si>
  <si>
    <t>9.018</t>
  </si>
  <si>
    <t>67.885</t>
  </si>
  <si>
    <t>521000</t>
  </si>
  <si>
    <t>9.026</t>
  </si>
  <si>
    <t>67.950</t>
  </si>
  <si>
    <t>521500</t>
  </si>
  <si>
    <t>9.034</t>
  </si>
  <si>
    <t>68.015</t>
  </si>
  <si>
    <t>522000</t>
  </si>
  <si>
    <t>9.042</t>
  </si>
  <si>
    <t>68.080</t>
  </si>
  <si>
    <t>522500</t>
  </si>
  <si>
    <t>9.050</t>
  </si>
  <si>
    <t>68.145</t>
  </si>
  <si>
    <t>523000</t>
  </si>
  <si>
    <t>9.058</t>
  </si>
  <si>
    <t>68.210</t>
  </si>
  <si>
    <t>523500</t>
  </si>
  <si>
    <t>9.066</t>
  </si>
  <si>
    <t>68.275</t>
  </si>
  <si>
    <t>524000</t>
  </si>
  <si>
    <t>9.074</t>
  </si>
  <si>
    <t>68.340</t>
  </si>
  <si>
    <t>524500</t>
  </si>
  <si>
    <t>9.082</t>
  </si>
  <si>
    <t>68.405</t>
  </si>
  <si>
    <t>525000</t>
  </si>
  <si>
    <t>9.090</t>
  </si>
  <si>
    <t>68.470</t>
  </si>
  <si>
    <t>525500</t>
  </si>
  <si>
    <t>9.098</t>
  </si>
  <si>
    <t>68.535</t>
  </si>
  <si>
    <t>526000</t>
  </si>
  <si>
    <t>68.600</t>
  </si>
  <si>
    <t>526500</t>
  </si>
  <si>
    <t>9.114</t>
  </si>
  <si>
    <t>68.665</t>
  </si>
  <si>
    <t>527000</t>
  </si>
  <si>
    <t>9.122</t>
  </si>
  <si>
    <t>68.730</t>
  </si>
  <si>
    <t>527500</t>
  </si>
  <si>
    <t>9.130</t>
  </si>
  <si>
    <t>68.795</t>
  </si>
  <si>
    <t>528000</t>
  </si>
  <si>
    <t>9.138</t>
  </si>
  <si>
    <t>68.860</t>
  </si>
  <si>
    <t>528500</t>
  </si>
  <si>
    <t>9.146</t>
  </si>
  <si>
    <t>68.925</t>
  </si>
  <si>
    <t>529000</t>
  </si>
  <si>
    <t>9.154</t>
  </si>
  <si>
    <t>68.990</t>
  </si>
  <si>
    <t>529500</t>
  </si>
  <si>
    <t>9.162</t>
  </si>
  <si>
    <t>69.055</t>
  </si>
  <si>
    <t>9.170</t>
  </si>
  <si>
    <t>69.120</t>
  </si>
  <si>
    <t>530500</t>
  </si>
  <si>
    <t>9.178</t>
  </si>
  <si>
    <t>69.185</t>
  </si>
  <si>
    <t>531000</t>
  </si>
  <si>
    <t>9.186</t>
  </si>
  <si>
    <t>69.250</t>
  </si>
  <si>
    <t>531500</t>
  </si>
  <si>
    <t>9.194</t>
  </si>
  <si>
    <t>69.315</t>
  </si>
  <si>
    <t>532000</t>
  </si>
  <si>
    <t>9.202</t>
  </si>
  <si>
    <t>69.380</t>
  </si>
  <si>
    <t>532500</t>
  </si>
  <si>
    <t>9.210</t>
  </si>
  <si>
    <t>69.445</t>
  </si>
  <si>
    <t>533000</t>
  </si>
  <si>
    <t>9.218</t>
  </si>
  <si>
    <t>69.510</t>
  </si>
  <si>
    <t>533500</t>
  </si>
  <si>
    <t>9.226</t>
  </si>
  <si>
    <t>69.575</t>
  </si>
  <si>
    <t>534000</t>
  </si>
  <si>
    <t>9.234</t>
  </si>
  <si>
    <t>69.640</t>
  </si>
  <si>
    <t>534500</t>
  </si>
  <si>
    <t>9.242</t>
  </si>
  <si>
    <t>69.705</t>
  </si>
  <si>
    <t>535000</t>
  </si>
  <si>
    <t>9.250</t>
  </si>
  <si>
    <t>69.770</t>
  </si>
  <si>
    <t>535500</t>
  </si>
  <si>
    <t>9.258</t>
  </si>
  <si>
    <t>69.835</t>
  </si>
  <si>
    <t>536000</t>
  </si>
  <si>
    <t>9.266</t>
  </si>
  <si>
    <t>69.900</t>
  </si>
  <si>
    <t>536500</t>
  </si>
  <si>
    <t>9.274</t>
  </si>
  <si>
    <t>69.965</t>
  </si>
  <si>
    <t>537000</t>
  </si>
  <si>
    <t>9.282</t>
  </si>
  <si>
    <t>70.030</t>
  </si>
  <si>
    <t>537500</t>
  </si>
  <si>
    <t>9.290</t>
  </si>
  <si>
    <t>70.095</t>
  </si>
  <si>
    <t>538000</t>
  </si>
  <si>
    <t>9.298</t>
  </si>
  <si>
    <t>70.160</t>
  </si>
  <si>
    <t>538500</t>
  </si>
  <si>
    <t>9.306</t>
  </si>
  <si>
    <t>70.225</t>
  </si>
  <si>
    <t>539000</t>
  </si>
  <si>
    <t>9.314</t>
  </si>
  <si>
    <t>70.290</t>
  </si>
  <si>
    <t>539500</t>
  </si>
  <si>
    <t>9.322</t>
  </si>
  <si>
    <t>70.355</t>
  </si>
  <si>
    <t>9.330</t>
  </si>
  <si>
    <t>70.420</t>
  </si>
  <si>
    <t>540500</t>
  </si>
  <si>
    <t>70.485</t>
  </si>
  <si>
    <t>541000</t>
  </si>
  <si>
    <t>9.346</t>
  </si>
  <si>
    <t>70.550</t>
  </si>
  <si>
    <t>541500</t>
  </si>
  <si>
    <t>9.354</t>
  </si>
  <si>
    <t>70.615</t>
  </si>
  <si>
    <t>542000</t>
  </si>
  <si>
    <t>9.362</t>
  </si>
  <si>
    <t>70.680</t>
  </si>
  <si>
    <t>542500</t>
  </si>
  <si>
    <t>9.370</t>
  </si>
  <si>
    <t>70.745</t>
  </si>
  <si>
    <t>543000</t>
  </si>
  <si>
    <t>9.378</t>
  </si>
  <si>
    <t>70.810</t>
  </si>
  <si>
    <t>543500</t>
  </si>
  <si>
    <t>9.386</t>
  </si>
  <si>
    <t>70.875</t>
  </si>
  <si>
    <t>544000</t>
  </si>
  <si>
    <t>9.394</t>
  </si>
  <si>
    <t>70.940</t>
  </si>
  <si>
    <t>544500</t>
  </si>
  <si>
    <t>9.402</t>
  </si>
  <si>
    <t>71.005</t>
  </si>
  <si>
    <t>545000</t>
  </si>
  <si>
    <t>9.410</t>
  </si>
  <si>
    <t>71.070</t>
  </si>
  <si>
    <t>545500</t>
  </si>
  <si>
    <t>9.418</t>
  </si>
  <si>
    <t>71.135</t>
  </si>
  <si>
    <t>546000</t>
  </si>
  <si>
    <t>9.426</t>
  </si>
  <si>
    <t>71.200</t>
  </si>
  <si>
    <t>546500</t>
  </si>
  <si>
    <t>9.434</t>
  </si>
  <si>
    <t>71.265</t>
  </si>
  <si>
    <t>547000</t>
  </si>
  <si>
    <t>9.442</t>
  </si>
  <si>
    <t>71.330</t>
  </si>
  <si>
    <t>547500</t>
  </si>
  <si>
    <t>71.395</t>
  </si>
  <si>
    <t>548000</t>
  </si>
  <si>
    <t>9.458</t>
  </si>
  <si>
    <t>71.460</t>
  </si>
  <si>
    <t>548500</t>
  </si>
  <si>
    <t>9.466</t>
  </si>
  <si>
    <t>71.525</t>
  </si>
  <si>
    <t>549000</t>
  </si>
  <si>
    <t>9.474</t>
  </si>
  <si>
    <t>71.590</t>
  </si>
  <si>
    <t>549500</t>
  </si>
  <si>
    <t>9.482</t>
  </si>
  <si>
    <t>71.655</t>
  </si>
  <si>
    <t>9.490</t>
  </si>
  <si>
    <t>71.720</t>
  </si>
  <si>
    <t>550500</t>
  </si>
  <si>
    <t>9.498</t>
  </si>
  <si>
    <t>71.785</t>
  </si>
  <si>
    <t>551000</t>
  </si>
  <si>
    <t>9.506</t>
  </si>
  <si>
    <t>71.850</t>
  </si>
  <si>
    <t>551500</t>
  </si>
  <si>
    <t>9.514</t>
  </si>
  <si>
    <t>71.915</t>
  </si>
  <si>
    <t>552000</t>
  </si>
  <si>
    <t>9.522</t>
  </si>
  <si>
    <t>71.980</t>
  </si>
  <si>
    <t>552500</t>
  </si>
  <si>
    <t>9.530</t>
  </si>
  <si>
    <t>72.045</t>
  </si>
  <si>
    <t>553000</t>
  </si>
  <si>
    <t>9.538</t>
  </si>
  <si>
    <t>72.110</t>
  </si>
  <si>
    <t>553500</t>
  </si>
  <si>
    <t>9.546</t>
  </si>
  <si>
    <t>72.175</t>
  </si>
  <si>
    <t>554000</t>
  </si>
  <si>
    <t>9.554</t>
  </si>
  <si>
    <t>72.240</t>
  </si>
  <si>
    <t>554500</t>
  </si>
  <si>
    <t>9.562</t>
  </si>
  <si>
    <t>72.305</t>
  </si>
  <si>
    <t>555000</t>
  </si>
  <si>
    <t>9.570</t>
  </si>
  <si>
    <t>72.370</t>
  </si>
  <si>
    <t>555500</t>
  </si>
  <si>
    <t>9.578</t>
  </si>
  <si>
    <t>72.435</t>
  </si>
  <si>
    <t>556000</t>
  </si>
  <si>
    <t>9.586</t>
  </si>
  <si>
    <t>72.500</t>
  </si>
  <si>
    <t>556500</t>
  </si>
  <si>
    <t>9.594</t>
  </si>
  <si>
    <t>72.565</t>
  </si>
  <si>
    <t>557000</t>
  </si>
  <si>
    <t>9.602</t>
  </si>
  <si>
    <t>72.630</t>
  </si>
  <si>
    <t>557500</t>
  </si>
  <si>
    <t>9.610</t>
  </si>
  <si>
    <t>72.695</t>
  </si>
  <si>
    <t>558000</t>
  </si>
  <si>
    <t>9.618</t>
  </si>
  <si>
    <t>72.760</t>
  </si>
  <si>
    <t>558500</t>
  </si>
  <si>
    <t>9.626</t>
  </si>
  <si>
    <t>72.825</t>
  </si>
  <si>
    <t>559000</t>
  </si>
  <si>
    <t>9.634</t>
  </si>
  <si>
    <t>72.890</t>
  </si>
  <si>
    <t>559500</t>
  </si>
  <si>
    <t>9.642</t>
  </si>
  <si>
    <t>72.955</t>
  </si>
  <si>
    <t>9.650</t>
  </si>
  <si>
    <t>73.020</t>
  </si>
  <si>
    <t>560500</t>
  </si>
  <si>
    <t>9.658</t>
  </si>
  <si>
    <t>73.085</t>
  </si>
  <si>
    <t>561000</t>
  </si>
  <si>
    <t>9.666</t>
  </si>
  <si>
    <t>73.150</t>
  </si>
  <si>
    <t>561500</t>
  </si>
  <si>
    <t>9.674</t>
  </si>
  <si>
    <t>73.215</t>
  </si>
  <si>
    <t>562000</t>
  </si>
  <si>
    <t>9.682</t>
  </si>
  <si>
    <t>73.280</t>
  </si>
  <si>
    <t>562500</t>
  </si>
  <si>
    <t>9.690</t>
  </si>
  <si>
    <t>73.345</t>
  </si>
  <si>
    <t>563000</t>
  </si>
  <si>
    <t>9.698</t>
  </si>
  <si>
    <t>73.410</t>
  </si>
  <si>
    <t>563500</t>
  </si>
  <si>
    <t>9.706</t>
  </si>
  <si>
    <t>73.475</t>
  </si>
  <si>
    <t>564000</t>
  </si>
  <si>
    <t>9.714</t>
  </si>
  <si>
    <t>73.540</t>
  </si>
  <si>
    <t>564500</t>
  </si>
  <si>
    <t>9.722</t>
  </si>
  <si>
    <t>73.605</t>
  </si>
  <si>
    <t>565000</t>
  </si>
  <si>
    <t>9.730</t>
  </si>
  <si>
    <t>73.670</t>
  </si>
  <si>
    <t>565500</t>
  </si>
  <si>
    <t>9.738</t>
  </si>
  <si>
    <t>73.735</t>
  </si>
  <si>
    <t>566000</t>
  </si>
  <si>
    <t>9.746</t>
  </si>
  <si>
    <t>73.800</t>
  </si>
  <si>
    <t>566500</t>
  </si>
  <si>
    <t>9.754</t>
  </si>
  <si>
    <t>73.865</t>
  </si>
  <si>
    <t>567000</t>
  </si>
  <si>
    <t>9.762</t>
  </si>
  <si>
    <t>73.930</t>
  </si>
  <si>
    <t>567500</t>
  </si>
  <si>
    <t>9.770</t>
  </si>
  <si>
    <t>73.995</t>
  </si>
  <si>
    <t>568000</t>
  </si>
  <si>
    <t>9.778</t>
  </si>
  <si>
    <t>74.060</t>
  </si>
  <si>
    <t>568500</t>
  </si>
  <si>
    <t>9.786</t>
  </si>
  <si>
    <t>74.125</t>
  </si>
  <si>
    <t>569000</t>
  </si>
  <si>
    <t>9.794</t>
  </si>
  <si>
    <t>74.190</t>
  </si>
  <si>
    <t>569500</t>
  </si>
  <si>
    <t>9.802</t>
  </si>
  <si>
    <t>74.255</t>
  </si>
  <si>
    <t>9.810</t>
  </si>
  <si>
    <t>74.320</t>
  </si>
  <si>
    <t>570500</t>
  </si>
  <si>
    <t>9.818</t>
  </si>
  <si>
    <t>74.385</t>
  </si>
  <si>
    <t>571000</t>
  </si>
  <si>
    <t>9.826</t>
  </si>
  <si>
    <t>74.450</t>
  </si>
  <si>
    <t>571500</t>
  </si>
  <si>
    <t>9.834</t>
  </si>
  <si>
    <t>74.515</t>
  </si>
  <si>
    <t>572000</t>
  </si>
  <si>
    <t>9.842</t>
  </si>
  <si>
    <t>74.580</t>
  </si>
  <si>
    <t>572500</t>
  </si>
  <si>
    <t>9.850</t>
  </si>
  <si>
    <t>74.645</t>
  </si>
  <si>
    <t>573000</t>
  </si>
  <si>
    <t>9.858</t>
  </si>
  <si>
    <t>74.710</t>
  </si>
  <si>
    <t>573500</t>
  </si>
  <si>
    <t>9.866</t>
  </si>
  <si>
    <t>74.775</t>
  </si>
  <si>
    <t>574000</t>
  </si>
  <si>
    <t>9.874</t>
  </si>
  <si>
    <t>74.840</t>
  </si>
  <si>
    <t>574500</t>
  </si>
  <si>
    <t>9.882</t>
  </si>
  <si>
    <t>74.905</t>
  </si>
  <si>
    <t>575000</t>
  </si>
  <si>
    <t>9.890</t>
  </si>
  <si>
    <t>74.970</t>
  </si>
  <si>
    <t>575500</t>
  </si>
  <si>
    <t>9.898</t>
  </si>
  <si>
    <t>75.035</t>
  </si>
  <si>
    <t>576000</t>
  </si>
  <si>
    <t>9.906</t>
  </si>
  <si>
    <t>75.100</t>
  </si>
  <si>
    <t>576500</t>
  </si>
  <si>
    <t>9.914</t>
  </si>
  <si>
    <t>75.165</t>
  </si>
  <si>
    <t>577000</t>
  </si>
  <si>
    <t>9.922</t>
  </si>
  <si>
    <t>75.230</t>
  </si>
  <si>
    <t>577500</t>
  </si>
  <si>
    <t>9.930</t>
  </si>
  <si>
    <t>75.295</t>
  </si>
  <si>
    <t>578000</t>
  </si>
  <si>
    <t>9.938</t>
  </si>
  <si>
    <t>75.360</t>
  </si>
  <si>
    <t>578500</t>
  </si>
  <si>
    <t>9.946</t>
  </si>
  <si>
    <t>75.425</t>
  </si>
  <si>
    <t>579000</t>
  </si>
  <si>
    <t>9.954</t>
  </si>
  <si>
    <t>75.490</t>
  </si>
  <si>
    <t>579500</t>
  </si>
  <si>
    <t>9.962</t>
  </si>
  <si>
    <t>75.555</t>
  </si>
  <si>
    <t>75.620</t>
  </si>
  <si>
    <t>580500</t>
  </si>
  <si>
    <t>9.978</t>
  </si>
  <si>
    <t>75.685</t>
  </si>
  <si>
    <t>581000</t>
  </si>
  <si>
    <t>9.986</t>
  </si>
  <si>
    <t>75.750</t>
  </si>
  <si>
    <t>581500</t>
  </si>
  <si>
    <t>9.994</t>
  </si>
  <si>
    <t>75.815</t>
  </si>
  <si>
    <t>582000</t>
  </si>
  <si>
    <t>10.002</t>
  </si>
  <si>
    <t>75.880</t>
  </si>
  <si>
    <t>582500</t>
  </si>
  <si>
    <t>10.010</t>
  </si>
  <si>
    <t>75.945</t>
  </si>
  <si>
    <t>583000</t>
  </si>
  <si>
    <t>10.018</t>
  </si>
  <si>
    <t>76.010</t>
  </si>
  <si>
    <t>583500</t>
  </si>
  <si>
    <t>10.026</t>
  </si>
  <si>
    <t>76.075</t>
  </si>
  <si>
    <t>584000</t>
  </si>
  <si>
    <t>10.034</t>
  </si>
  <si>
    <t>76.140</t>
  </si>
  <si>
    <t>584500</t>
  </si>
  <si>
    <t>10.042</t>
  </si>
  <si>
    <t>76.205</t>
  </si>
  <si>
    <t>585000</t>
  </si>
  <si>
    <t>10.050</t>
  </si>
  <si>
    <t>76.270</t>
  </si>
  <si>
    <t>585500</t>
  </si>
  <si>
    <t>10.058</t>
  </si>
  <si>
    <t>76.335</t>
  </si>
  <si>
    <t>586000</t>
  </si>
  <si>
    <t>10.066</t>
  </si>
  <si>
    <t>76.400</t>
  </si>
  <si>
    <t>586500</t>
  </si>
  <si>
    <t>10.074</t>
  </si>
  <si>
    <t>76.465</t>
  </si>
  <si>
    <t>587000</t>
  </si>
  <si>
    <t>10.082</t>
  </si>
  <si>
    <t>76.530</t>
  </si>
  <si>
    <t>587500</t>
  </si>
  <si>
    <t>10.090</t>
  </si>
  <si>
    <t>76.595</t>
  </si>
  <si>
    <t>588000</t>
  </si>
  <si>
    <t>10.098</t>
  </si>
  <si>
    <t>76.660</t>
  </si>
  <si>
    <t>588500</t>
  </si>
  <si>
    <t>10.106</t>
  </si>
  <si>
    <t>76.725</t>
  </si>
  <si>
    <t>589000</t>
  </si>
  <si>
    <t>10.114</t>
  </si>
  <si>
    <t>76.790</t>
  </si>
  <si>
    <t>589500</t>
  </si>
  <si>
    <t>10.122</t>
  </si>
  <si>
    <t>76.855</t>
  </si>
  <si>
    <t>10.130</t>
  </si>
  <si>
    <t>76.920</t>
  </si>
  <si>
    <t>590500</t>
  </si>
  <si>
    <t>10.138</t>
  </si>
  <si>
    <t>76.985</t>
  </si>
  <si>
    <t>591000</t>
  </si>
  <si>
    <t>10.146</t>
  </si>
  <si>
    <t>77.050</t>
  </si>
  <si>
    <t>591500</t>
  </si>
  <si>
    <t>10.154</t>
  </si>
  <si>
    <t>77.115</t>
  </si>
  <si>
    <t>592000</t>
  </si>
  <si>
    <t>10.162</t>
  </si>
  <si>
    <t>77.180</t>
  </si>
  <si>
    <t>592500</t>
  </si>
  <si>
    <t>10.170</t>
  </si>
  <si>
    <t>77.245</t>
  </si>
  <si>
    <t>593000</t>
  </si>
  <si>
    <t>10.178</t>
  </si>
  <si>
    <t>77.310</t>
  </si>
  <si>
    <t>593500</t>
  </si>
  <si>
    <t>10.186</t>
  </si>
  <si>
    <t>77.375</t>
  </si>
  <si>
    <t>594000</t>
  </si>
  <si>
    <t>10.194</t>
  </si>
  <si>
    <t>77.440</t>
  </si>
  <si>
    <t>594500</t>
  </si>
  <si>
    <t>10.202</t>
  </si>
  <si>
    <t>77.505</t>
  </si>
  <si>
    <t>595000</t>
  </si>
  <si>
    <t>10.210</t>
  </si>
  <si>
    <t>77.570</t>
  </si>
  <si>
    <t>595500</t>
  </si>
  <si>
    <t>10.218</t>
  </si>
  <si>
    <t>77.635</t>
  </si>
  <si>
    <t>596000</t>
  </si>
  <si>
    <t>10.226</t>
  </si>
  <si>
    <t>77.700</t>
  </si>
  <si>
    <t>596500</t>
  </si>
  <si>
    <t>10.234</t>
  </si>
  <si>
    <t>77.765</t>
  </si>
  <si>
    <t>597000</t>
  </si>
  <si>
    <t>10.242</t>
  </si>
  <si>
    <t>77.830</t>
  </si>
  <si>
    <t>597500</t>
  </si>
  <si>
    <t>10.250</t>
  </si>
  <si>
    <t>77.895</t>
  </si>
  <si>
    <t>598000</t>
  </si>
  <si>
    <t>10.258</t>
  </si>
  <si>
    <t>77.960</t>
  </si>
  <si>
    <t>598500</t>
  </si>
  <si>
    <t>10.266</t>
  </si>
  <si>
    <t>78.025</t>
  </si>
  <si>
    <t>599000</t>
  </si>
  <si>
    <t>10.274</t>
  </si>
  <si>
    <t>78.090</t>
  </si>
  <si>
    <t>599500</t>
  </si>
  <si>
    <t>10.282</t>
  </si>
  <si>
    <t>78.155</t>
  </si>
  <si>
    <t>10.290</t>
  </si>
  <si>
    <t>78.220</t>
  </si>
  <si>
    <t>600500</t>
  </si>
  <si>
    <t>10.298</t>
  </si>
  <si>
    <t>78.285</t>
  </si>
  <si>
    <t>601000</t>
  </si>
  <si>
    <t>10.306</t>
  </si>
  <si>
    <t>78.350</t>
  </si>
  <si>
    <t>601500</t>
  </si>
  <si>
    <t>10.314</t>
  </si>
  <si>
    <t>78.415</t>
  </si>
  <si>
    <t>602000</t>
  </si>
  <si>
    <t>10.322</t>
  </si>
  <si>
    <t>78.480</t>
  </si>
  <si>
    <t>602500</t>
  </si>
  <si>
    <t>10.330</t>
  </si>
  <si>
    <t>78.545</t>
  </si>
  <si>
    <t>603000</t>
  </si>
  <si>
    <t>10.338</t>
  </si>
  <si>
    <t>78.610</t>
  </si>
  <si>
    <t>603500</t>
  </si>
  <si>
    <t>10.346</t>
  </si>
  <si>
    <t>78.675</t>
  </si>
  <si>
    <t>604000</t>
  </si>
  <si>
    <t>10.354</t>
  </si>
  <si>
    <t>78.740</t>
  </si>
  <si>
    <t>604500</t>
  </si>
  <si>
    <t>10.362</t>
  </si>
  <si>
    <t>78.805</t>
  </si>
  <si>
    <t>605000</t>
  </si>
  <si>
    <t>10.370</t>
  </si>
  <si>
    <t>78.870</t>
  </si>
  <si>
    <t>605500</t>
  </si>
  <si>
    <t>10.378</t>
  </si>
  <si>
    <t>78.935</t>
  </si>
  <si>
    <t>606000</t>
  </si>
  <si>
    <t>10.386</t>
  </si>
  <si>
    <t>79.000</t>
  </si>
  <si>
    <t>606500</t>
  </si>
  <si>
    <t>10.394</t>
  </si>
  <si>
    <t>79.065</t>
  </si>
  <si>
    <t>607000</t>
  </si>
  <si>
    <t>10.402</t>
  </si>
  <si>
    <t>79.130</t>
  </si>
  <si>
    <t>607500</t>
  </si>
  <si>
    <t>10.410</t>
  </si>
  <si>
    <t>79.195</t>
  </si>
  <si>
    <t>608000</t>
  </si>
  <si>
    <t>10.418</t>
  </si>
  <si>
    <t>79.260</t>
  </si>
  <si>
    <t>608500</t>
  </si>
  <si>
    <t>10.426</t>
  </si>
  <si>
    <t>79.325</t>
  </si>
  <si>
    <t>609000</t>
  </si>
  <si>
    <t>10.434</t>
  </si>
  <si>
    <t>79.390</t>
  </si>
  <si>
    <t>609500</t>
  </si>
  <si>
    <t>10.442</t>
  </si>
  <si>
    <t>79.455</t>
  </si>
  <si>
    <t>10.450</t>
  </si>
  <si>
    <t>79.520</t>
  </si>
  <si>
    <t>610500</t>
  </si>
  <si>
    <t>10.458</t>
  </si>
  <si>
    <t>79.585</t>
  </si>
  <si>
    <t>611000</t>
  </si>
  <si>
    <t>10.466</t>
  </si>
  <si>
    <t>79.650</t>
  </si>
  <si>
    <t>611500</t>
  </si>
  <si>
    <t>10.474</t>
  </si>
  <si>
    <t>79.715</t>
  </si>
  <si>
    <t>612000</t>
  </si>
  <si>
    <t>10.482</t>
  </si>
  <si>
    <t>79.780</t>
  </si>
  <si>
    <t>612500</t>
  </si>
  <si>
    <t>79.845</t>
  </si>
  <si>
    <t>613000</t>
  </si>
  <si>
    <t>10.498</t>
  </si>
  <si>
    <t>79.910</t>
  </si>
  <si>
    <t>613500</t>
  </si>
  <si>
    <t>10.506</t>
  </si>
  <si>
    <t>79.975</t>
  </si>
  <si>
    <t>614000</t>
  </si>
  <si>
    <t>10.514</t>
  </si>
  <si>
    <t>80.040</t>
  </si>
  <si>
    <t>614500</t>
  </si>
  <si>
    <t>10.522</t>
  </si>
  <si>
    <t>80.105</t>
  </si>
  <si>
    <t>615000</t>
  </si>
  <si>
    <t>10.530</t>
  </si>
  <si>
    <t>80.170</t>
  </si>
  <si>
    <t>615500</t>
  </si>
  <si>
    <t>10.538</t>
  </si>
  <si>
    <t>80.235</t>
  </si>
  <si>
    <t>616000</t>
  </si>
  <si>
    <t>10.546</t>
  </si>
  <si>
    <t>80.300</t>
  </si>
  <si>
    <t>616500</t>
  </si>
  <si>
    <t>10.554</t>
  </si>
  <si>
    <t>80.365</t>
  </si>
  <si>
    <t>617000</t>
  </si>
  <si>
    <t>10.562</t>
  </si>
  <si>
    <t>80.430</t>
  </si>
  <si>
    <t>617500</t>
  </si>
  <si>
    <t>10.570</t>
  </si>
  <si>
    <t>80.495</t>
  </si>
  <si>
    <t>618000</t>
  </si>
  <si>
    <t>10.578</t>
  </si>
  <si>
    <t>80.560</t>
  </si>
  <si>
    <t>618500</t>
  </si>
  <si>
    <t>10.586</t>
  </si>
  <si>
    <t>80.625</t>
  </si>
  <si>
    <t>619000</t>
  </si>
  <si>
    <t>10.594</t>
  </si>
  <si>
    <t>80.690</t>
  </si>
  <si>
    <t>619500</t>
  </si>
  <si>
    <t>10.602</t>
  </si>
  <si>
    <t>80.755</t>
  </si>
  <si>
    <t>10.610</t>
  </si>
  <si>
    <t>80.820</t>
  </si>
  <si>
    <t>620500</t>
  </si>
  <si>
    <t>10.618</t>
  </si>
  <si>
    <t>80.885</t>
  </si>
  <si>
    <t>621000</t>
  </si>
  <si>
    <t>10.626</t>
  </si>
  <si>
    <t>80.950</t>
  </si>
  <si>
    <t>621500</t>
  </si>
  <si>
    <t>10.634</t>
  </si>
  <si>
    <t>81.015</t>
  </si>
  <si>
    <t>622000</t>
  </si>
  <si>
    <t>10.642</t>
  </si>
  <si>
    <t>81.080</t>
  </si>
  <si>
    <t>622500</t>
  </si>
  <si>
    <t>10.650</t>
  </si>
  <si>
    <t>81.145</t>
  </si>
  <si>
    <t>623000</t>
  </si>
  <si>
    <t>10.658</t>
  </si>
  <si>
    <t>81.210</t>
  </si>
  <si>
    <t>623500</t>
  </si>
  <si>
    <t>10.666</t>
  </si>
  <si>
    <t>81.275</t>
  </si>
  <si>
    <t>624000</t>
  </si>
  <si>
    <t>10.674</t>
  </si>
  <si>
    <t>81.340</t>
  </si>
  <si>
    <t>624500</t>
  </si>
  <si>
    <t>10.682</t>
  </si>
  <si>
    <t>81.405</t>
  </si>
  <si>
    <t>625000</t>
  </si>
  <si>
    <t>10.690</t>
  </si>
  <si>
    <t>81.470</t>
  </si>
  <si>
    <t>625500</t>
  </si>
  <si>
    <t>10.698</t>
  </si>
  <si>
    <t>81.535</t>
  </si>
  <si>
    <t>626000</t>
  </si>
  <si>
    <t>10.706</t>
  </si>
  <si>
    <t>81.600</t>
  </si>
  <si>
    <t>626500</t>
  </si>
  <si>
    <t>10.714</t>
  </si>
  <si>
    <t>81.665</t>
  </si>
  <si>
    <t>627000</t>
  </si>
  <si>
    <t>10.722</t>
  </si>
  <si>
    <t>81.730</t>
  </si>
  <si>
    <t>627500</t>
  </si>
  <si>
    <t>10.730</t>
  </si>
  <si>
    <t>81.795</t>
  </si>
  <si>
    <t>628000</t>
  </si>
  <si>
    <t>10.738</t>
  </si>
  <si>
    <t>81.860</t>
  </si>
  <si>
    <t>628500</t>
  </si>
  <si>
    <t>10.746</t>
  </si>
  <si>
    <t>81.925</t>
  </si>
  <si>
    <t>629000</t>
  </si>
  <si>
    <t>10.754</t>
  </si>
  <si>
    <t>81.990</t>
  </si>
  <si>
    <t>629500</t>
  </si>
  <si>
    <t>10.762</t>
  </si>
  <si>
    <t>82.055</t>
  </si>
  <si>
    <t>10.770</t>
  </si>
  <si>
    <t>82.120</t>
  </si>
  <si>
    <t>630500</t>
  </si>
  <si>
    <t>10.778</t>
  </si>
  <si>
    <t>82.185</t>
  </si>
  <si>
    <t>631000</t>
  </si>
  <si>
    <t>10.786</t>
  </si>
  <si>
    <t>82.250</t>
  </si>
  <si>
    <t>631500</t>
  </si>
  <si>
    <t>10.794</t>
  </si>
  <si>
    <t>82.315</t>
  </si>
  <si>
    <t>632000</t>
  </si>
  <si>
    <t>10.802</t>
  </si>
  <si>
    <t>82.380</t>
  </si>
  <si>
    <t>632500</t>
  </si>
  <si>
    <t>10.810</t>
  </si>
  <si>
    <t>82.445</t>
  </si>
  <si>
    <t>633000</t>
  </si>
  <si>
    <t>10.818</t>
  </si>
  <si>
    <t>82.510</t>
  </si>
  <si>
    <t>633500</t>
  </si>
  <si>
    <t>10.826</t>
  </si>
  <si>
    <t>82.575</t>
  </si>
  <si>
    <t>634000</t>
  </si>
  <si>
    <t>10.834</t>
  </si>
  <si>
    <t>82.640</t>
  </si>
  <si>
    <t>634500</t>
  </si>
  <si>
    <t>10.842</t>
  </si>
  <si>
    <t>82.705</t>
  </si>
  <si>
    <t>635000</t>
  </si>
  <si>
    <t>10.850</t>
  </si>
  <si>
    <t>82.770</t>
  </si>
  <si>
    <t>635500</t>
  </si>
  <si>
    <t>10.858</t>
  </si>
  <si>
    <t>82.835</t>
  </si>
  <si>
    <t>636000</t>
  </si>
  <si>
    <t>10.866</t>
  </si>
  <si>
    <t>82.900</t>
  </si>
  <si>
    <t>636500</t>
  </si>
  <si>
    <t>10.874</t>
  </si>
  <si>
    <t>82.965</t>
  </si>
  <si>
    <t>637000</t>
  </si>
  <si>
    <t>10.882</t>
  </si>
  <si>
    <t>83.030</t>
  </si>
  <si>
    <t>637500</t>
  </si>
  <si>
    <t>10.890</t>
  </si>
  <si>
    <t>83.095</t>
  </si>
  <si>
    <t>638000</t>
  </si>
  <si>
    <t>10.898</t>
  </si>
  <si>
    <t>83.160</t>
  </si>
  <si>
    <t>638500</t>
  </si>
  <si>
    <t>10.906</t>
  </si>
  <si>
    <t>83.225</t>
  </si>
  <si>
    <t>639000</t>
  </si>
  <si>
    <t>10.914</t>
  </si>
  <si>
    <t>83.290</t>
  </si>
  <si>
    <t>639500</t>
  </si>
  <si>
    <t>10.922</t>
  </si>
  <si>
    <t>83.355</t>
  </si>
  <si>
    <t>10.930</t>
  </si>
  <si>
    <t>83.420</t>
  </si>
  <si>
    <t>640500</t>
  </si>
  <si>
    <t>10.938</t>
  </si>
  <si>
    <t>83.485</t>
  </si>
  <si>
    <t>641000</t>
  </si>
  <si>
    <t>10.946</t>
  </si>
  <si>
    <t>83.550</t>
  </si>
  <si>
    <t>641500</t>
  </si>
  <si>
    <t>10.954</t>
  </si>
  <si>
    <t>83.615</t>
  </si>
  <si>
    <t>642000</t>
  </si>
  <si>
    <t>10.962</t>
  </si>
  <si>
    <t>83.680</t>
  </si>
  <si>
    <t>642500</t>
  </si>
  <si>
    <t>10.970</t>
  </si>
  <si>
    <t>83.745</t>
  </si>
  <si>
    <t>643000</t>
  </si>
  <si>
    <t>10.978</t>
  </si>
  <si>
    <t>83.810</t>
  </si>
  <si>
    <t>643500</t>
  </si>
  <si>
    <t>10.986</t>
  </si>
  <si>
    <t>83.875</t>
  </si>
  <si>
    <t>644000</t>
  </si>
  <si>
    <t>10.994</t>
  </si>
  <si>
    <t>83.940</t>
  </si>
  <si>
    <t>644500</t>
  </si>
  <si>
    <t>11.002</t>
  </si>
  <si>
    <t>84.005</t>
  </si>
  <si>
    <t>645000</t>
  </si>
  <si>
    <t>84.070</t>
  </si>
  <si>
    <t>645500</t>
  </si>
  <si>
    <t>11.018</t>
  </si>
  <si>
    <t>84.135</t>
  </si>
  <si>
    <t>646000</t>
  </si>
  <si>
    <t>11.026</t>
  </si>
  <si>
    <t>84.200</t>
  </si>
  <si>
    <t>646500</t>
  </si>
  <si>
    <t>11.034</t>
  </si>
  <si>
    <t>84.265</t>
  </si>
  <si>
    <t>647000</t>
  </si>
  <si>
    <t>11.042</t>
  </si>
  <si>
    <t>84.330</t>
  </si>
  <si>
    <t>647500</t>
  </si>
  <si>
    <t>11.050</t>
  </si>
  <si>
    <t>84.395</t>
  </si>
  <si>
    <t>648000</t>
  </si>
  <si>
    <t>11.058</t>
  </si>
  <si>
    <t>84.460</t>
  </si>
  <si>
    <t>648500</t>
  </si>
  <si>
    <t>11.066</t>
  </si>
  <si>
    <t>84.525</t>
  </si>
  <si>
    <t>649000</t>
  </si>
  <si>
    <t>11.074</t>
  </si>
  <si>
    <t>84.590</t>
  </si>
  <si>
    <t>649500</t>
  </si>
  <si>
    <t>11.082</t>
  </si>
  <si>
    <t>84.655</t>
  </si>
  <si>
    <t>11.090</t>
  </si>
  <si>
    <t>84.720</t>
  </si>
  <si>
    <t>650500</t>
  </si>
  <si>
    <t>11.098</t>
  </si>
  <si>
    <t>84.785</t>
  </si>
  <si>
    <t>651000</t>
  </si>
  <si>
    <t>11.106</t>
  </si>
  <si>
    <t>84.850</t>
  </si>
  <si>
    <t>651500</t>
  </si>
  <si>
    <t>11.114</t>
  </si>
  <si>
    <t>84.915</t>
  </si>
  <si>
    <t>652000</t>
  </si>
  <si>
    <t>11.122</t>
  </si>
  <si>
    <t>84.980</t>
  </si>
  <si>
    <t>652500</t>
  </si>
  <si>
    <t>11.130</t>
  </si>
  <si>
    <t>85.045</t>
  </si>
  <si>
    <t>653000</t>
  </si>
  <si>
    <t>11.138</t>
  </si>
  <si>
    <t>85.110</t>
  </si>
  <si>
    <t>653500</t>
  </si>
  <si>
    <t>11.146</t>
  </si>
  <si>
    <t>85.175</t>
  </si>
  <si>
    <t>654000</t>
  </si>
  <si>
    <t>11.154</t>
  </si>
  <si>
    <t>85.240</t>
  </si>
  <si>
    <t>654500</t>
  </si>
  <si>
    <t>11.162</t>
  </si>
  <si>
    <t>85.305</t>
  </si>
  <si>
    <t>655000</t>
  </si>
  <si>
    <t>11.170</t>
  </si>
  <si>
    <t>85.370</t>
  </si>
  <si>
    <t>655500</t>
  </si>
  <si>
    <t>11.178</t>
  </si>
  <si>
    <t>85.435</t>
  </si>
  <si>
    <t>656000</t>
  </si>
  <si>
    <t>11.186</t>
  </si>
  <si>
    <t>85.500</t>
  </si>
  <si>
    <t>656500</t>
  </si>
  <si>
    <t>11.194</t>
  </si>
  <si>
    <t>85.565</t>
  </si>
  <si>
    <t>657000</t>
  </si>
  <si>
    <t>11.202</t>
  </si>
  <si>
    <t>85.630</t>
  </si>
  <si>
    <t>657500</t>
  </si>
  <si>
    <t>11.210</t>
  </si>
  <si>
    <t>85.695</t>
  </si>
  <si>
    <t>658000</t>
  </si>
  <si>
    <t>11.218</t>
  </si>
  <si>
    <t>85.760</t>
  </si>
  <si>
    <t>658500</t>
  </si>
  <si>
    <t>11.226</t>
  </si>
  <si>
    <t>85.825</t>
  </si>
  <si>
    <t>659000</t>
  </si>
  <si>
    <t>11.234</t>
  </si>
  <si>
    <t>85.890</t>
  </si>
  <si>
    <t>659500</t>
  </si>
  <si>
    <t>11.242</t>
  </si>
  <si>
    <t>85.955</t>
  </si>
  <si>
    <t>11.250</t>
  </si>
  <si>
    <t>86.020</t>
  </si>
  <si>
    <t>660500</t>
  </si>
  <si>
    <t>11.258</t>
  </si>
  <si>
    <t>86.085</t>
  </si>
  <si>
    <t>661000</t>
  </si>
  <si>
    <t>11.266</t>
  </si>
  <si>
    <t>86.150</t>
  </si>
  <si>
    <t>661500</t>
  </si>
  <si>
    <t>11.274</t>
  </si>
  <si>
    <t>86.215</t>
  </si>
  <si>
    <t>662000</t>
  </si>
  <si>
    <t>11.282</t>
  </si>
  <si>
    <t>86.280</t>
  </si>
  <si>
    <t>662500</t>
  </si>
  <si>
    <t>11.290</t>
  </si>
  <si>
    <t>86.345</t>
  </si>
  <si>
    <t>663000</t>
  </si>
  <si>
    <t>11.298</t>
  </si>
  <si>
    <t>86.410</t>
  </si>
  <si>
    <t>663500</t>
  </si>
  <si>
    <t>11.306</t>
  </si>
  <si>
    <t>86.475</t>
  </si>
  <si>
    <t>664000</t>
  </si>
  <si>
    <t>11.314</t>
  </si>
  <si>
    <t>86.540</t>
  </si>
  <si>
    <t>664500</t>
  </si>
  <si>
    <t>11.322</t>
  </si>
  <si>
    <t>86.605</t>
  </si>
  <si>
    <t>665000</t>
  </si>
  <si>
    <t>11.330</t>
  </si>
  <si>
    <t>86.670</t>
  </si>
  <si>
    <t>665500</t>
  </si>
  <si>
    <t>11.338</t>
  </si>
  <si>
    <t>86.735</t>
  </si>
  <si>
    <t>666000</t>
  </si>
  <si>
    <t>11.346</t>
  </si>
  <si>
    <t>86.800</t>
  </si>
  <si>
    <t>666500</t>
  </si>
  <si>
    <t>11.354</t>
  </si>
  <si>
    <t>86.865</t>
  </si>
  <si>
    <t>667000</t>
  </si>
  <si>
    <t>11.362</t>
  </si>
  <si>
    <t>86.930</t>
  </si>
  <si>
    <t>667500</t>
  </si>
  <si>
    <t>11.370</t>
  </si>
  <si>
    <t>86.995</t>
  </si>
  <si>
    <t>668000</t>
  </si>
  <si>
    <t>11.378</t>
  </si>
  <si>
    <t>87.060</t>
  </si>
  <si>
    <t>668500</t>
  </si>
  <si>
    <t>11.386</t>
  </si>
  <si>
    <t>87.125</t>
  </si>
  <si>
    <t>669000</t>
  </si>
  <si>
    <t>11.394</t>
  </si>
  <si>
    <t>87.190</t>
  </si>
  <si>
    <t>669500</t>
  </si>
  <si>
    <t>11.402</t>
  </si>
  <si>
    <t>87.255</t>
  </si>
  <si>
    <t>11.410</t>
  </si>
  <si>
    <t>87.320</t>
  </si>
  <si>
    <t>670500</t>
  </si>
  <si>
    <t>11.418</t>
  </si>
  <si>
    <t>87.385</t>
  </si>
  <si>
    <t>671000</t>
  </si>
  <si>
    <t>11.426</t>
  </si>
  <si>
    <t>87.450</t>
  </si>
  <si>
    <t>671500</t>
  </si>
  <si>
    <t>11.434</t>
  </si>
  <si>
    <t>87.515</t>
  </si>
  <si>
    <t>672000</t>
  </si>
  <si>
    <t>11.442</t>
  </si>
  <si>
    <t>87.580</t>
  </si>
  <si>
    <t>672500</t>
  </si>
  <si>
    <t>11.450</t>
  </si>
  <si>
    <t>87.645</t>
  </si>
  <si>
    <t>673000</t>
  </si>
  <si>
    <t>11.458</t>
  </si>
  <si>
    <t>87.710</t>
  </si>
  <si>
    <t>673500</t>
  </si>
  <si>
    <t>11.466</t>
  </si>
  <si>
    <t>87.775</t>
  </si>
  <si>
    <t>674000</t>
  </si>
  <si>
    <t>11.474</t>
  </si>
  <si>
    <t>87.840</t>
  </si>
  <si>
    <t>674500</t>
  </si>
  <si>
    <t>11.482</t>
  </si>
  <si>
    <t>87.905</t>
  </si>
  <si>
    <t>675000</t>
  </si>
  <si>
    <t>11.490</t>
  </si>
  <si>
    <t>87.970</t>
  </si>
  <si>
    <t>675500</t>
  </si>
  <si>
    <t>11.498</t>
  </si>
  <si>
    <t>88.035</t>
  </si>
  <si>
    <t>676000</t>
  </si>
  <si>
    <t>11.506</t>
  </si>
  <si>
    <t>88.100</t>
  </si>
  <si>
    <t>676500</t>
  </si>
  <si>
    <t>11.514</t>
  </si>
  <si>
    <t>88.165</t>
  </si>
  <si>
    <t>677000</t>
  </si>
  <si>
    <t>11.522</t>
  </si>
  <si>
    <t>88.230</t>
  </si>
  <si>
    <t>677500</t>
  </si>
  <si>
    <t>88.295</t>
  </si>
  <si>
    <t>678000</t>
  </si>
  <si>
    <t>11.538</t>
  </si>
  <si>
    <t>88.360</t>
  </si>
  <si>
    <t>678500</t>
  </si>
  <si>
    <t>11.546</t>
  </si>
  <si>
    <t>88.425</t>
  </si>
  <si>
    <t>679000</t>
  </si>
  <si>
    <t>11.554</t>
  </si>
  <si>
    <t>88.490</t>
  </si>
  <si>
    <t>679500</t>
  </si>
  <si>
    <t>11.562</t>
  </si>
  <si>
    <t>88.555</t>
  </si>
  <si>
    <t>11.570</t>
  </si>
  <si>
    <t>88.620</t>
  </si>
  <si>
    <t>680500</t>
  </si>
  <si>
    <t>11.578</t>
  </si>
  <si>
    <t>88.685</t>
  </si>
  <si>
    <t>681000</t>
  </si>
  <si>
    <t>11.586</t>
  </si>
  <si>
    <t>88.750</t>
  </si>
  <si>
    <t>681500</t>
  </si>
  <si>
    <t>11.594</t>
  </si>
  <si>
    <t>88.815</t>
  </si>
  <si>
    <t>682000</t>
  </si>
  <si>
    <t>11.602</t>
  </si>
  <si>
    <t>88.880</t>
  </si>
  <si>
    <t>682500</t>
  </si>
  <si>
    <t>11.610</t>
  </si>
  <si>
    <t>88.945</t>
  </si>
  <si>
    <t>683000</t>
  </si>
  <si>
    <t>11.618</t>
  </si>
  <si>
    <t>89.010</t>
  </si>
  <si>
    <t>683500</t>
  </si>
  <si>
    <t>11.626</t>
  </si>
  <si>
    <t>89.075</t>
  </si>
  <si>
    <t>684000</t>
  </si>
  <si>
    <t>11.634</t>
  </si>
  <si>
    <t>89.140</t>
  </si>
  <si>
    <t>684500</t>
  </si>
  <si>
    <t>11.642</t>
  </si>
  <si>
    <t>89.205</t>
  </si>
  <si>
    <t>685000</t>
  </si>
  <si>
    <t>11.650</t>
  </si>
  <si>
    <t>89.270</t>
  </si>
  <si>
    <t>685500</t>
  </si>
  <si>
    <t>11.658</t>
  </si>
  <si>
    <t>89.335</t>
  </si>
  <si>
    <t>686000</t>
  </si>
  <si>
    <t>11.666</t>
  </si>
  <si>
    <t>89.400</t>
  </si>
  <si>
    <t>686500</t>
  </si>
  <si>
    <t>11.674</t>
  </si>
  <si>
    <t>89.465</t>
  </si>
  <si>
    <t>687000</t>
  </si>
  <si>
    <t>11.682</t>
  </si>
  <si>
    <t>89.530</t>
  </si>
  <si>
    <t>687500</t>
  </si>
  <si>
    <t>11.690</t>
  </si>
  <si>
    <t>89.595</t>
  </si>
  <si>
    <t>688000</t>
  </si>
  <si>
    <t>11.698</t>
  </si>
  <si>
    <t>89.660</t>
  </si>
  <si>
    <t>688500</t>
  </si>
  <si>
    <t>11.706</t>
  </si>
  <si>
    <t>89.725</t>
  </si>
  <si>
    <t>689000</t>
  </si>
  <si>
    <t>11.714</t>
  </si>
  <si>
    <t>89.790</t>
  </si>
  <si>
    <t>689500</t>
  </si>
  <si>
    <t>11.722</t>
  </si>
  <si>
    <t>89.855</t>
  </si>
  <si>
    <t>11.730</t>
  </si>
  <si>
    <t>89.920</t>
  </si>
  <si>
    <t>690500</t>
  </si>
  <si>
    <t>11.738</t>
  </si>
  <si>
    <t>89.985</t>
  </si>
  <si>
    <t>691000</t>
  </si>
  <si>
    <t>11.746</t>
  </si>
  <si>
    <t>90.050</t>
  </si>
  <si>
    <t>691500</t>
  </si>
  <si>
    <t>11.754</t>
  </si>
  <si>
    <t>90.115</t>
  </si>
  <si>
    <t>692000</t>
  </si>
  <si>
    <t>11.762</t>
  </si>
  <si>
    <t>90.180</t>
  </si>
  <si>
    <t>692500</t>
  </si>
  <si>
    <t>11.770</t>
  </si>
  <si>
    <t>90.245</t>
  </si>
  <si>
    <t>693000</t>
  </si>
  <si>
    <t>11.778</t>
  </si>
  <si>
    <t>90.310</t>
  </si>
  <si>
    <t>693500</t>
  </si>
  <si>
    <t>11.786</t>
  </si>
  <si>
    <t>90.375</t>
  </si>
  <si>
    <t>694000</t>
  </si>
  <si>
    <t>11.794</t>
  </si>
  <si>
    <t>90.440</t>
  </si>
  <si>
    <t>694500</t>
  </si>
  <si>
    <t>11.802</t>
  </si>
  <si>
    <t>90.505</t>
  </si>
  <si>
    <t>695000</t>
  </si>
  <si>
    <t>11.810</t>
  </si>
  <si>
    <t>90.570</t>
  </si>
  <si>
    <t>695500</t>
  </si>
  <si>
    <t>11.818</t>
  </si>
  <si>
    <t>90.635</t>
  </si>
  <si>
    <t>696000</t>
  </si>
  <si>
    <t>11.826</t>
  </si>
  <si>
    <t>90.700</t>
  </si>
  <si>
    <t>696500</t>
  </si>
  <si>
    <t>11.834</t>
  </si>
  <si>
    <t>90.765</t>
  </si>
  <si>
    <t>697000</t>
  </si>
  <si>
    <t>11.842</t>
  </si>
  <si>
    <t>90.830</t>
  </si>
  <si>
    <t>697500</t>
  </si>
  <si>
    <t>11.850</t>
  </si>
  <si>
    <t>90.895</t>
  </si>
  <si>
    <t>698000</t>
  </si>
  <si>
    <t>11.858</t>
  </si>
  <si>
    <t>90.960</t>
  </si>
  <si>
    <t>698500</t>
  </si>
  <si>
    <t>11.866</t>
  </si>
  <si>
    <t>91.025</t>
  </si>
  <si>
    <t>699000</t>
  </si>
  <si>
    <t>11.874</t>
  </si>
  <si>
    <t>91.090</t>
  </si>
  <si>
    <t>699500</t>
  </si>
  <si>
    <t>11.882</t>
  </si>
  <si>
    <t>91.155</t>
  </si>
  <si>
    <t>11.890</t>
  </si>
  <si>
    <t>91.220</t>
  </si>
  <si>
    <t>700500</t>
  </si>
  <si>
    <t>11.898</t>
  </si>
  <si>
    <t>91.285</t>
  </si>
  <si>
    <t>701000</t>
  </si>
  <si>
    <t>11.906</t>
  </si>
  <si>
    <t>91.350</t>
  </si>
  <si>
    <t>701500</t>
  </si>
  <si>
    <t>11.914</t>
  </si>
  <si>
    <t>91.415</t>
  </si>
  <si>
    <t>702000</t>
  </si>
  <si>
    <t>11.922</t>
  </si>
  <si>
    <t>91.480</t>
  </si>
  <si>
    <t>702500</t>
  </si>
  <si>
    <t>11.930</t>
  </si>
  <si>
    <t>91.545</t>
  </si>
  <si>
    <t>703000</t>
  </si>
  <si>
    <t>11.938</t>
  </si>
  <si>
    <t>91.610</t>
  </si>
  <si>
    <t>703500</t>
  </si>
  <si>
    <t>11.946</t>
  </si>
  <si>
    <t>91.675</t>
  </si>
  <si>
    <t>704000</t>
  </si>
  <si>
    <t>11.954</t>
  </si>
  <si>
    <t>91.740</t>
  </si>
  <si>
    <t>704500</t>
  </si>
  <si>
    <t>11.962</t>
  </si>
  <si>
    <t>91.805</t>
  </si>
  <si>
    <t>705000</t>
  </si>
  <si>
    <t>11.970</t>
  </si>
  <si>
    <t>91.870</t>
  </si>
  <si>
    <t>705500</t>
  </si>
  <si>
    <t>11.978</t>
  </si>
  <si>
    <t>91.935</t>
  </si>
  <si>
    <t>706000</t>
  </si>
  <si>
    <t>11.986</t>
  </si>
  <si>
    <t>92.000</t>
  </si>
  <si>
    <t>706500</t>
  </si>
  <si>
    <t>11.994</t>
  </si>
  <si>
    <t>92.065</t>
  </si>
  <si>
    <t>707000</t>
  </si>
  <si>
    <t>12.002</t>
  </si>
  <si>
    <t>92.130</t>
  </si>
  <si>
    <t>707500</t>
  </si>
  <si>
    <t>12.010</t>
  </si>
  <si>
    <t>92.195</t>
  </si>
  <si>
    <t>708000</t>
  </si>
  <si>
    <t>12.018</t>
  </si>
  <si>
    <t>92.260</t>
  </si>
  <si>
    <t>708500</t>
  </si>
  <si>
    <t>12.026</t>
  </si>
  <si>
    <t>92.325</t>
  </si>
  <si>
    <t>709000</t>
  </si>
  <si>
    <t>12.034</t>
  </si>
  <si>
    <t>92.390</t>
  </si>
  <si>
    <t>709500</t>
  </si>
  <si>
    <t>12.042</t>
  </si>
  <si>
    <t>92.455</t>
  </si>
  <si>
    <t>92.520</t>
  </si>
  <si>
    <t>710500</t>
  </si>
  <si>
    <t>12.058</t>
  </si>
  <si>
    <t>92.585</t>
  </si>
  <si>
    <t>711000</t>
  </si>
  <si>
    <t>12.066</t>
  </si>
  <si>
    <t>92.650</t>
  </si>
  <si>
    <t>711500</t>
  </si>
  <si>
    <t>12.074</t>
  </si>
  <si>
    <t>92.715</t>
  </si>
  <si>
    <t>712000</t>
  </si>
  <si>
    <t>12.082</t>
  </si>
  <si>
    <t>92.780</t>
  </si>
  <si>
    <t>712500</t>
  </si>
  <si>
    <t>12.090</t>
  </si>
  <si>
    <t>92.845</t>
  </si>
  <si>
    <t>713000</t>
  </si>
  <si>
    <t>12.098</t>
  </si>
  <si>
    <t>92.910</t>
  </si>
  <si>
    <t>713500</t>
  </si>
  <si>
    <t>12.106</t>
  </si>
  <si>
    <t>92.975</t>
  </si>
  <si>
    <t>714000</t>
  </si>
  <si>
    <t>12.114</t>
  </si>
  <si>
    <t>93.040</t>
  </si>
  <si>
    <t>714500</t>
  </si>
  <si>
    <t>12.122</t>
  </si>
  <si>
    <t>93.105</t>
  </si>
  <si>
    <t>715000</t>
  </si>
  <si>
    <t>12.130</t>
  </si>
  <si>
    <t>93.170</t>
  </si>
  <si>
    <t>715500</t>
  </si>
  <si>
    <t>12.138</t>
  </si>
  <si>
    <t>93.235</t>
  </si>
  <si>
    <t>716000</t>
  </si>
  <si>
    <t>12.146</t>
  </si>
  <si>
    <t>93.300</t>
  </si>
  <si>
    <t>716500</t>
  </si>
  <si>
    <t>12.154</t>
  </si>
  <si>
    <t>93.365</t>
  </si>
  <si>
    <t>717000</t>
  </si>
  <si>
    <t>12.162</t>
  </si>
  <si>
    <t>93.430</t>
  </si>
  <si>
    <t>717500</t>
  </si>
  <si>
    <t>12.170</t>
  </si>
  <si>
    <t>93.495</t>
  </si>
  <si>
    <t>718000</t>
  </si>
  <si>
    <t>12.178</t>
  </si>
  <si>
    <t>93.560</t>
  </si>
  <si>
    <t>718500</t>
  </si>
  <si>
    <t>12.186</t>
  </si>
  <si>
    <t>93.625</t>
  </si>
  <si>
    <t>719000</t>
  </si>
  <si>
    <t>12.194</t>
  </si>
  <si>
    <t>93.690</t>
  </si>
  <si>
    <t>719500</t>
  </si>
  <si>
    <t>12.202</t>
  </si>
  <si>
    <t>93.755</t>
  </si>
  <si>
    <t>12.210</t>
  </si>
  <si>
    <t>93.820</t>
  </si>
  <si>
    <t>720500</t>
  </si>
  <si>
    <t>12.218</t>
  </si>
  <si>
    <t>93.885</t>
  </si>
  <si>
    <t>721000</t>
  </si>
  <si>
    <t>12.226</t>
  </si>
  <si>
    <t>93.950</t>
  </si>
  <si>
    <t>721500</t>
  </si>
  <si>
    <t>12.234</t>
  </si>
  <si>
    <t>94.015</t>
  </si>
  <si>
    <t>722000</t>
  </si>
  <si>
    <t>12.242</t>
  </si>
  <si>
    <t>94.080</t>
  </si>
  <si>
    <t>722500</t>
  </si>
  <si>
    <t>12.250</t>
  </si>
  <si>
    <t>94.145</t>
  </si>
  <si>
    <t>723000</t>
  </si>
  <si>
    <t>12.258</t>
  </si>
  <si>
    <t>94.210</t>
  </si>
  <si>
    <t>723500</t>
  </si>
  <si>
    <t>12.266</t>
  </si>
  <si>
    <t>94.275</t>
  </si>
  <si>
    <t>724000</t>
  </si>
  <si>
    <t>12.274</t>
  </si>
  <si>
    <t>94.340</t>
  </si>
  <si>
    <t>724500</t>
  </si>
  <si>
    <t>12.282</t>
  </si>
  <si>
    <t>94.405</t>
  </si>
  <si>
    <t>725000</t>
  </si>
  <si>
    <t>12.290</t>
  </si>
  <si>
    <t>94.470</t>
  </si>
  <si>
    <t>725500</t>
  </si>
  <si>
    <t>12.298</t>
  </si>
  <si>
    <t>94.535</t>
  </si>
  <si>
    <t>726000</t>
  </si>
  <si>
    <t>12.306</t>
  </si>
  <si>
    <t>94.600</t>
  </si>
  <si>
    <t>726500</t>
  </si>
  <si>
    <t>12.314</t>
  </si>
  <si>
    <t>94.665</t>
  </si>
  <si>
    <t>727000</t>
  </si>
  <si>
    <t>12.322</t>
  </si>
  <si>
    <t>94.730</t>
  </si>
  <si>
    <t>727500</t>
  </si>
  <si>
    <t>12.330</t>
  </si>
  <si>
    <t>94.795</t>
  </si>
  <si>
    <t>728000</t>
  </si>
  <si>
    <t>12.338</t>
  </si>
  <si>
    <t>94.860</t>
  </si>
  <si>
    <t>728500</t>
  </si>
  <si>
    <t>12.346</t>
  </si>
  <si>
    <t>94.925</t>
  </si>
  <si>
    <t>729000</t>
  </si>
  <si>
    <t>12.354</t>
  </si>
  <si>
    <t>94.990</t>
  </si>
  <si>
    <t>729500</t>
  </si>
  <si>
    <t>12.362</t>
  </si>
  <si>
    <t>95.055</t>
  </si>
  <si>
    <t>12.370</t>
  </si>
  <si>
    <t>95.120</t>
  </si>
  <si>
    <t>730500</t>
  </si>
  <si>
    <t>12.378</t>
  </si>
  <si>
    <t>95.185</t>
  </si>
  <si>
    <t>731000</t>
  </si>
  <si>
    <t>12.386</t>
  </si>
  <si>
    <t>95.250</t>
  </si>
  <si>
    <t>731500</t>
  </si>
  <si>
    <t>12.394</t>
  </si>
  <si>
    <t>95.315</t>
  </si>
  <si>
    <t>732000</t>
  </si>
  <si>
    <t>12.402</t>
  </si>
  <si>
    <t>95.380</t>
  </si>
  <si>
    <t>732500</t>
  </si>
  <si>
    <t>12.410</t>
  </si>
  <si>
    <t>95.445</t>
  </si>
  <si>
    <t>733000</t>
  </si>
  <si>
    <t>12.418</t>
  </si>
  <si>
    <t>95.510</t>
  </si>
  <si>
    <t>733500</t>
  </si>
  <si>
    <t>12.426</t>
  </si>
  <si>
    <t>95.575</t>
  </si>
  <si>
    <t>734000</t>
  </si>
  <si>
    <t>12.434</t>
  </si>
  <si>
    <t>95.640</t>
  </si>
  <si>
    <t>734500</t>
  </si>
  <si>
    <t>12.442</t>
  </si>
  <si>
    <t>95.705</t>
  </si>
  <si>
    <t>735000</t>
  </si>
  <si>
    <t>12.450</t>
  </si>
  <si>
    <t>95.770</t>
  </si>
  <si>
    <t>735500</t>
  </si>
  <si>
    <t>12.458</t>
  </si>
  <si>
    <t>95.835</t>
  </si>
  <si>
    <t>0.320</t>
  </si>
  <si>
    <t>0.368</t>
  </si>
  <si>
    <t>0.327</t>
  </si>
  <si>
    <t>0.386</t>
  </si>
  <si>
    <t>0.450</t>
  </si>
  <si>
    <t>0.404</t>
  </si>
  <si>
    <t>0.515</t>
  </si>
  <si>
    <t>0.422</t>
  </si>
  <si>
    <t>0.580</t>
  </si>
  <si>
    <t>0.441</t>
  </si>
  <si>
    <t>0.645</t>
  </si>
  <si>
    <t>0.459</t>
  </si>
  <si>
    <t>0.710</t>
  </si>
  <si>
    <t>0.477</t>
  </si>
  <si>
    <t>0.775</t>
  </si>
  <si>
    <t>0.495</t>
  </si>
  <si>
    <t>0.840</t>
  </si>
  <si>
    <t>0.905</t>
  </si>
  <si>
    <t>0.531</t>
  </si>
  <si>
    <t>0.970</t>
  </si>
  <si>
    <t>0.550</t>
  </si>
  <si>
    <t>1.035</t>
  </si>
  <si>
    <t>0.568</t>
  </si>
  <si>
    <t>1.100</t>
  </si>
  <si>
    <t>0.586</t>
  </si>
  <si>
    <t>1.165</t>
  </si>
  <si>
    <t>0.604</t>
  </si>
  <si>
    <t>1.230</t>
  </si>
  <si>
    <t>0.622</t>
  </si>
  <si>
    <t>1.295</t>
  </si>
  <si>
    <t>0.640</t>
  </si>
  <si>
    <t>1.360</t>
  </si>
  <si>
    <t>0.659</t>
  </si>
  <si>
    <t>0.677</t>
  </si>
  <si>
    <t>0.695</t>
  </si>
  <si>
    <t>1.555</t>
  </si>
  <si>
    <t>0.713</t>
  </si>
  <si>
    <t>1.620</t>
  </si>
  <si>
    <t>0.731</t>
  </si>
  <si>
    <t>1.685</t>
  </si>
  <si>
    <t>0.749</t>
  </si>
  <si>
    <t>1.750</t>
  </si>
  <si>
    <t>0.769</t>
  </si>
  <si>
    <t>1.815</t>
  </si>
  <si>
    <t>0.786</t>
  </si>
  <si>
    <t>1.880</t>
  </si>
  <si>
    <t>1.945</t>
  </si>
  <si>
    <t>0.822</t>
  </si>
  <si>
    <t>0.841</t>
  </si>
  <si>
    <t>2.075</t>
  </si>
  <si>
    <t>0.858</t>
  </si>
  <si>
    <t>2.140</t>
  </si>
  <si>
    <t>0.877</t>
  </si>
  <si>
    <t>2.205</t>
  </si>
  <si>
    <t>0.895</t>
  </si>
  <si>
    <t>2.270</t>
  </si>
  <si>
    <t>0.913</t>
  </si>
  <si>
    <t>2.335</t>
  </si>
  <si>
    <t>0.931</t>
  </si>
  <si>
    <t>2.400</t>
  </si>
  <si>
    <t>0.949</t>
  </si>
  <si>
    <t>2.465</t>
  </si>
  <si>
    <t>0.967</t>
  </si>
  <si>
    <t>0.986</t>
  </si>
  <si>
    <t>2.595</t>
  </si>
  <si>
    <t>1.004</t>
  </si>
  <si>
    <t>2.660</t>
  </si>
  <si>
    <t>1.022</t>
  </si>
  <si>
    <t>2.725</t>
  </si>
  <si>
    <t>1.040</t>
  </si>
  <si>
    <t>2.790</t>
  </si>
  <si>
    <t>2.855</t>
  </si>
  <si>
    <t>2.920</t>
  </si>
  <si>
    <t>2.985</t>
  </si>
  <si>
    <t>1.073</t>
  </si>
  <si>
    <t>1.081</t>
  </si>
  <si>
    <t>3.180</t>
  </si>
  <si>
    <t>1.097</t>
  </si>
  <si>
    <t>3.245</t>
  </si>
  <si>
    <t>1.105</t>
  </si>
  <si>
    <t>3.310</t>
  </si>
  <si>
    <t>1.114</t>
  </si>
  <si>
    <t>3.375</t>
  </si>
  <si>
    <t>3.440</t>
  </si>
  <si>
    <t>3.505</t>
  </si>
  <si>
    <t>1.138</t>
  </si>
  <si>
    <t>3.635</t>
  </si>
  <si>
    <t>3.700</t>
  </si>
  <si>
    <t>3.765</t>
  </si>
  <si>
    <t>1.171</t>
  </si>
  <si>
    <t>3.830</t>
  </si>
  <si>
    <t>1.179</t>
  </si>
  <si>
    <t>3.895</t>
  </si>
  <si>
    <t>1.187</t>
  </si>
  <si>
    <t>3.960</t>
  </si>
  <si>
    <t>4.025</t>
  </si>
  <si>
    <t>1.212</t>
  </si>
  <si>
    <t>4.155</t>
  </si>
  <si>
    <t>1.220</t>
  </si>
  <si>
    <t>4.220</t>
  </si>
  <si>
    <t>1.228</t>
  </si>
  <si>
    <t>4.285</t>
  </si>
  <si>
    <t>1.236</t>
  </si>
  <si>
    <t>4.350</t>
  </si>
  <si>
    <t>4.415</t>
  </si>
  <si>
    <t>4.480</t>
  </si>
  <si>
    <t>4.545</t>
  </si>
  <si>
    <t>1.269</t>
  </si>
  <si>
    <t>1.277</t>
  </si>
  <si>
    <t>4.675</t>
  </si>
  <si>
    <t>1.285</t>
  </si>
  <si>
    <t>4.740</t>
  </si>
  <si>
    <t>1.293</t>
  </si>
  <si>
    <t>4.805</t>
  </si>
  <si>
    <t>1.301</t>
  </si>
  <si>
    <t>4.870</t>
  </si>
  <si>
    <t>1.310</t>
  </si>
  <si>
    <t>4.935</t>
  </si>
  <si>
    <t>1.318</t>
  </si>
  <si>
    <t>5.000</t>
  </si>
  <si>
    <t>1.326</t>
  </si>
  <si>
    <t>5.065</t>
  </si>
  <si>
    <t>1.334</t>
  </si>
  <si>
    <t>5.195</t>
  </si>
  <si>
    <t>5.260</t>
  </si>
  <si>
    <t>5.325</t>
  </si>
  <si>
    <t>1.367</t>
  </si>
  <si>
    <t>5.390</t>
  </si>
  <si>
    <t>1.375</t>
  </si>
  <si>
    <t>5.455</t>
  </si>
  <si>
    <t>1.383</t>
  </si>
  <si>
    <t>5.520</t>
  </si>
  <si>
    <t>1.391</t>
  </si>
  <si>
    <t>5.585</t>
  </si>
  <si>
    <t>1.399</t>
  </si>
  <si>
    <t>1.408</t>
  </si>
  <si>
    <t>5.715</t>
  </si>
  <si>
    <t>1.416</t>
  </si>
  <si>
    <t>5.780</t>
  </si>
  <si>
    <t>1.424</t>
  </si>
  <si>
    <t>5.845</t>
  </si>
  <si>
    <t>1.432</t>
  </si>
  <si>
    <t>5.910</t>
  </si>
  <si>
    <t>5.975</t>
  </si>
  <si>
    <t>6.040</t>
  </si>
  <si>
    <t>6.105</t>
  </si>
  <si>
    <t>1.465</t>
  </si>
  <si>
    <t>1.473</t>
  </si>
  <si>
    <t>6.235</t>
  </si>
  <si>
    <t>1.481</t>
  </si>
  <si>
    <t>6.300</t>
  </si>
  <si>
    <t>1.489</t>
  </si>
  <si>
    <t>6.365</t>
  </si>
  <si>
    <t>1.497</t>
  </si>
  <si>
    <t>6.430</t>
  </si>
  <si>
    <t>6.495</t>
  </si>
  <si>
    <t>6.560</t>
  </si>
  <si>
    <t>6.625</t>
  </si>
  <si>
    <t>6.755</t>
  </si>
  <si>
    <t>6.820</t>
  </si>
  <si>
    <t>6.885</t>
  </si>
  <si>
    <t>6.950</t>
  </si>
  <si>
    <t>7.015</t>
  </si>
  <si>
    <t>7.080</t>
  </si>
  <si>
    <t>7.145</t>
  </si>
  <si>
    <t>7.275</t>
  </si>
  <si>
    <t>7.340</t>
  </si>
  <si>
    <t>7.405</t>
  </si>
  <si>
    <t>7.470</t>
  </si>
  <si>
    <t>7.535</t>
  </si>
  <si>
    <t>7.600</t>
  </si>
  <si>
    <t>7.665</t>
  </si>
  <si>
    <t>7.795</t>
  </si>
  <si>
    <t>7.860</t>
  </si>
  <si>
    <t>7.925</t>
  </si>
  <si>
    <t>7.990</t>
  </si>
  <si>
    <t>8.055</t>
  </si>
  <si>
    <t>8.120</t>
  </si>
  <si>
    <t>8.185</t>
  </si>
  <si>
    <t>8.315</t>
  </si>
  <si>
    <t>8.380</t>
  </si>
  <si>
    <t>8.445</t>
  </si>
  <si>
    <t>8.510</t>
  </si>
  <si>
    <t>8.575</t>
  </si>
  <si>
    <t>8.640</t>
  </si>
  <si>
    <t>8.705</t>
  </si>
  <si>
    <t>8.835</t>
  </si>
  <si>
    <t>1.802</t>
  </si>
  <si>
    <t>8.900</t>
  </si>
  <si>
    <t>8.965</t>
  </si>
  <si>
    <t>1.818</t>
  </si>
  <si>
    <t>9.030</t>
  </si>
  <si>
    <t>9.095</t>
  </si>
  <si>
    <t>1.834</t>
  </si>
  <si>
    <t>9.160</t>
  </si>
  <si>
    <t>1.854</t>
  </si>
  <si>
    <t>9.225</t>
  </si>
  <si>
    <t>1.850</t>
  </si>
  <si>
    <t>1.870</t>
  </si>
  <si>
    <t>9.355</t>
  </si>
  <si>
    <t>1.866</t>
  </si>
  <si>
    <t>9.420</t>
  </si>
  <si>
    <t>1.886</t>
  </si>
  <si>
    <t>9.485</t>
  </si>
  <si>
    <t>1.882</t>
  </si>
  <si>
    <t>9.550</t>
  </si>
  <si>
    <t>1.902</t>
  </si>
  <si>
    <t>9.615</t>
  </si>
  <si>
    <t>1.898</t>
  </si>
  <si>
    <t>9.680</t>
  </si>
  <si>
    <t>1.918</t>
  </si>
  <si>
    <t>9.745</t>
  </si>
  <si>
    <t>1.914</t>
  </si>
  <si>
    <t>1.934</t>
  </si>
  <si>
    <t>9.875</t>
  </si>
  <si>
    <t>1.930</t>
  </si>
  <si>
    <t>9.940</t>
  </si>
  <si>
    <t>1.950</t>
  </si>
  <si>
    <t>10.005</t>
  </si>
  <si>
    <t>1.946</t>
  </si>
  <si>
    <t>10.070</t>
  </si>
  <si>
    <t>1.966</t>
  </si>
  <si>
    <t>10.135</t>
  </si>
  <si>
    <t>10.200</t>
  </si>
  <si>
    <t>1.982</t>
  </si>
  <si>
    <t>1.998</t>
  </si>
  <si>
    <t>10.395</t>
  </si>
  <si>
    <t>10.460</t>
  </si>
  <si>
    <t>10.525</t>
  </si>
  <si>
    <t>10.590</t>
  </si>
  <si>
    <t>10.655</t>
  </si>
  <si>
    <t>10.720</t>
  </si>
  <si>
    <t>10.785</t>
  </si>
  <si>
    <t>10.915</t>
  </si>
  <si>
    <t>10.980</t>
  </si>
  <si>
    <t>11.045</t>
  </si>
  <si>
    <t>11.110</t>
  </si>
  <si>
    <t>11.175</t>
  </si>
  <si>
    <t>11.240</t>
  </si>
  <si>
    <t>11.305</t>
  </si>
  <si>
    <t>11.435</t>
  </si>
  <si>
    <t>11.500</t>
  </si>
  <si>
    <t>11.565</t>
  </si>
  <si>
    <t>11.630</t>
  </si>
  <si>
    <t>11.695</t>
  </si>
  <si>
    <t>11.760</t>
  </si>
  <si>
    <t>11.825</t>
  </si>
  <si>
    <t>11.955</t>
  </si>
  <si>
    <t>12.020</t>
  </si>
  <si>
    <t>12.085</t>
  </si>
  <si>
    <t>12.150</t>
  </si>
  <si>
    <t>12.215</t>
  </si>
  <si>
    <t>12.280</t>
  </si>
  <si>
    <t>12.345</t>
  </si>
  <si>
    <t>12.475</t>
  </si>
  <si>
    <t>12.540</t>
  </si>
  <si>
    <t>12.605</t>
  </si>
  <si>
    <t>12.670</t>
  </si>
  <si>
    <t>12.735</t>
  </si>
  <si>
    <t>12.800</t>
  </si>
  <si>
    <t>12.865</t>
  </si>
  <si>
    <t>12.995</t>
  </si>
  <si>
    <t>13.060</t>
  </si>
  <si>
    <t>13.125</t>
  </si>
  <si>
    <t>13.190</t>
  </si>
  <si>
    <t>13.255</t>
  </si>
  <si>
    <t>13.320</t>
  </si>
  <si>
    <t>13.385</t>
  </si>
  <si>
    <t>13.515</t>
  </si>
  <si>
    <t>13.580</t>
  </si>
  <si>
    <t>13.645</t>
  </si>
  <si>
    <t>13.710</t>
  </si>
  <si>
    <t>13.775</t>
  </si>
  <si>
    <t>13.840</t>
  </si>
  <si>
    <t>13.905</t>
  </si>
  <si>
    <t>14.035</t>
  </si>
  <si>
    <t>14.100</t>
  </si>
  <si>
    <t>14.165</t>
  </si>
  <si>
    <t>14.230</t>
  </si>
  <si>
    <t>14.295</t>
  </si>
  <si>
    <t>14.360</t>
  </si>
  <si>
    <t>14.425</t>
  </si>
  <si>
    <t>14.555</t>
  </si>
  <si>
    <t>14.620</t>
  </si>
  <si>
    <t>14.685</t>
  </si>
  <si>
    <t>14.750</t>
  </si>
  <si>
    <t>14.815</t>
  </si>
  <si>
    <t>14.880</t>
  </si>
  <si>
    <t>14.945</t>
  </si>
  <si>
    <t>15.075</t>
  </si>
  <si>
    <t>15.140</t>
  </si>
  <si>
    <t>15.205</t>
  </si>
  <si>
    <t>15.270</t>
  </si>
  <si>
    <t>15.335</t>
  </si>
  <si>
    <t>15.400</t>
  </si>
  <si>
    <t>15.465</t>
  </si>
  <si>
    <t>15.595</t>
  </si>
  <si>
    <t>15.660</t>
  </si>
  <si>
    <t>15.725</t>
  </si>
  <si>
    <t>15.790</t>
  </si>
  <si>
    <t>15.855</t>
  </si>
  <si>
    <t>15.920</t>
  </si>
  <si>
    <t>15.985</t>
  </si>
  <si>
    <t>16.115</t>
  </si>
  <si>
    <t>16.180</t>
  </si>
  <si>
    <t>16.245</t>
  </si>
  <si>
    <t>16.310</t>
  </si>
  <si>
    <t>16.375</t>
  </si>
  <si>
    <t>16.440</t>
  </si>
  <si>
    <t>16.505</t>
  </si>
  <si>
    <t>16.635</t>
  </si>
  <si>
    <t>16.700</t>
  </si>
  <si>
    <t>16.765</t>
  </si>
  <si>
    <t>16.830</t>
  </si>
  <si>
    <t>16.895</t>
  </si>
  <si>
    <t>16.960</t>
  </si>
  <si>
    <t>17.025</t>
  </si>
  <si>
    <t>17.090</t>
  </si>
  <si>
    <t>17.155</t>
  </si>
  <si>
    <t>17.220</t>
  </si>
  <si>
    <t>17.285</t>
  </si>
  <si>
    <t>17.350</t>
  </si>
  <si>
    <t>17.415</t>
  </si>
  <si>
    <t>17.480</t>
  </si>
  <si>
    <t>17.545</t>
  </si>
  <si>
    <t>17.610</t>
  </si>
  <si>
    <t>17.675</t>
  </si>
  <si>
    <t>17.740</t>
  </si>
  <si>
    <t>17.805</t>
  </si>
  <si>
    <t>17.870</t>
  </si>
  <si>
    <t>17.935</t>
  </si>
  <si>
    <t>18.000</t>
  </si>
  <si>
    <t>18.065</t>
  </si>
  <si>
    <t>18.130</t>
  </si>
  <si>
    <t>18.195</t>
  </si>
  <si>
    <t>18.260</t>
  </si>
  <si>
    <t>18.325</t>
  </si>
  <si>
    <t>18.390</t>
  </si>
  <si>
    <t>18.455</t>
  </si>
  <si>
    <t>18.520</t>
  </si>
  <si>
    <t>18.585</t>
  </si>
  <si>
    <t>18.650</t>
  </si>
  <si>
    <t>18.715</t>
  </si>
  <si>
    <t>18.780</t>
  </si>
  <si>
    <t>18.845</t>
  </si>
  <si>
    <t>18.910</t>
  </si>
  <si>
    <t>18.975</t>
  </si>
  <si>
    <t>19.040</t>
  </si>
  <si>
    <t>19.105</t>
  </si>
  <si>
    <t>19.170</t>
  </si>
  <si>
    <t>19.235</t>
  </si>
  <si>
    <t>19.300</t>
  </si>
  <si>
    <t>19.365</t>
  </si>
  <si>
    <t>19.430</t>
  </si>
  <si>
    <t>19.495</t>
  </si>
  <si>
    <t>19.560</t>
  </si>
  <si>
    <t>19.625</t>
  </si>
  <si>
    <t>19.690</t>
  </si>
  <si>
    <t>19.755</t>
  </si>
  <si>
    <t>19.820</t>
  </si>
  <si>
    <t>19.885</t>
  </si>
  <si>
    <t>19.950</t>
  </si>
  <si>
    <t>20.015</t>
  </si>
  <si>
    <t>20.080</t>
  </si>
  <si>
    <t>20.145</t>
  </si>
  <si>
    <t>20.210</t>
  </si>
  <si>
    <t>20.275</t>
  </si>
  <si>
    <t>20.340</t>
  </si>
  <si>
    <t>20.405</t>
  </si>
  <si>
    <t>20.470</t>
  </si>
  <si>
    <t>20.535</t>
  </si>
  <si>
    <t>20.600</t>
  </si>
  <si>
    <t>20.665</t>
  </si>
  <si>
    <t>20.730</t>
  </si>
  <si>
    <t>20.795</t>
  </si>
  <si>
    <t>20.860</t>
  </si>
  <si>
    <t>20.925</t>
  </si>
  <si>
    <t>20.990</t>
  </si>
  <si>
    <t>21.055</t>
  </si>
  <si>
    <t>21.120</t>
  </si>
  <si>
    <t>21.185</t>
  </si>
  <si>
    <t>21.250</t>
  </si>
  <si>
    <t>21.315</t>
  </si>
  <si>
    <t>21.380</t>
  </si>
  <si>
    <t>21.445</t>
  </si>
  <si>
    <t>21.510</t>
  </si>
  <si>
    <t>21.575</t>
  </si>
  <si>
    <t>21.640</t>
  </si>
  <si>
    <t>21.705</t>
  </si>
  <si>
    <t>21.770</t>
  </si>
  <si>
    <t>21.835</t>
  </si>
  <si>
    <t>21.900</t>
  </si>
  <si>
    <t>21.965</t>
  </si>
  <si>
    <t>22.030</t>
  </si>
  <si>
    <t>22.095</t>
  </si>
  <si>
    <t>22.160</t>
  </si>
  <si>
    <t>22.225</t>
  </si>
  <si>
    <t>22.290</t>
  </si>
  <si>
    <t>22.355</t>
  </si>
  <si>
    <t>22.420</t>
  </si>
  <si>
    <t>22.485</t>
  </si>
  <si>
    <t>22.550</t>
  </si>
  <si>
    <t>22.615</t>
  </si>
  <si>
    <t>22.680</t>
  </si>
  <si>
    <t>22.745</t>
  </si>
  <si>
    <t>22.810</t>
  </si>
  <si>
    <t>22.875</t>
  </si>
  <si>
    <t>22.940</t>
  </si>
  <si>
    <t>23.005</t>
  </si>
  <si>
    <t>23.070</t>
  </si>
  <si>
    <t>23.135</t>
  </si>
  <si>
    <t>23.200</t>
  </si>
  <si>
    <t>23.265</t>
  </si>
  <si>
    <t>23.330</t>
  </si>
  <si>
    <t>23.395</t>
  </si>
  <si>
    <t>23.460</t>
  </si>
  <si>
    <t>23.525</t>
  </si>
  <si>
    <t>23.590</t>
  </si>
  <si>
    <t>23.655</t>
  </si>
  <si>
    <t>23.720</t>
  </si>
  <si>
    <t>23.785</t>
  </si>
  <si>
    <t>23.850</t>
  </si>
  <si>
    <t>23.915</t>
  </si>
  <si>
    <t>23.980</t>
  </si>
  <si>
    <t>24.045</t>
  </si>
  <si>
    <t>24.110</t>
  </si>
  <si>
    <t>24.175</t>
  </si>
  <si>
    <t>24.240</t>
  </si>
  <si>
    <t>24.305</t>
  </si>
  <si>
    <t>24.370</t>
  </si>
  <si>
    <t>24.435</t>
  </si>
  <si>
    <t>24.500</t>
  </si>
  <si>
    <t>24.565</t>
  </si>
  <si>
    <t>24.630</t>
  </si>
  <si>
    <t>24.695</t>
  </si>
  <si>
    <t>24.760</t>
  </si>
  <si>
    <t>24.825</t>
  </si>
  <si>
    <t>24.890</t>
  </si>
  <si>
    <t>24.955</t>
  </si>
  <si>
    <t>25.020</t>
  </si>
  <si>
    <t>25.085</t>
  </si>
  <si>
    <t>25.150</t>
  </si>
  <si>
    <t>25.215</t>
  </si>
  <si>
    <t>25.280</t>
  </si>
  <si>
    <t>25.345</t>
  </si>
  <si>
    <t>25.410</t>
  </si>
  <si>
    <t>25.475</t>
  </si>
  <si>
    <t>25.540</t>
  </si>
  <si>
    <t>25.605</t>
  </si>
  <si>
    <t>25.670</t>
  </si>
  <si>
    <t>25.735</t>
  </si>
  <si>
    <t>25.800</t>
  </si>
  <si>
    <t>25.865</t>
  </si>
  <si>
    <t>25.930</t>
  </si>
  <si>
    <t>25.995</t>
  </si>
  <si>
    <t>26.060</t>
  </si>
  <si>
    <t>26.125</t>
  </si>
  <si>
    <t>26.190</t>
  </si>
  <si>
    <t>26.255</t>
  </si>
  <si>
    <t>26.320</t>
  </si>
  <si>
    <t>26.385</t>
  </si>
  <si>
    <t>26.450</t>
  </si>
  <si>
    <t>26.515</t>
  </si>
  <si>
    <t>26.580</t>
  </si>
  <si>
    <t>26.645</t>
  </si>
  <si>
    <t>26.710</t>
  </si>
  <si>
    <t>26.775</t>
  </si>
  <si>
    <t>26.840</t>
  </si>
  <si>
    <t>26.905</t>
  </si>
  <si>
    <t>26.970</t>
  </si>
  <si>
    <t>27.035</t>
  </si>
  <si>
    <t>27.100</t>
  </si>
  <si>
    <t>27.165</t>
  </si>
  <si>
    <t>27.230</t>
  </si>
  <si>
    <t>27.295</t>
  </si>
  <si>
    <t>27.360</t>
  </si>
  <si>
    <t>27.425</t>
  </si>
  <si>
    <t>27.490</t>
  </si>
  <si>
    <t>27.555</t>
  </si>
  <si>
    <t>27.620</t>
  </si>
  <si>
    <t>27.685</t>
  </si>
  <si>
    <t>27.750</t>
  </si>
  <si>
    <t>27.815</t>
  </si>
  <si>
    <t>27.880</t>
  </si>
  <si>
    <t>27.945</t>
  </si>
  <si>
    <t>28.010</t>
  </si>
  <si>
    <t>28.075</t>
  </si>
  <si>
    <t>28.140</t>
  </si>
  <si>
    <t>28.205</t>
  </si>
  <si>
    <t>28.270</t>
  </si>
  <si>
    <t>28.335</t>
  </si>
  <si>
    <t>28.400</t>
  </si>
  <si>
    <t>28.465</t>
  </si>
  <si>
    <t>28.530</t>
  </si>
  <si>
    <t>28.595</t>
  </si>
  <si>
    <t>28.660</t>
  </si>
  <si>
    <t>28.725</t>
  </si>
  <si>
    <t>28.790</t>
  </si>
  <si>
    <t>28.855</t>
  </si>
  <si>
    <t>28.920</t>
  </si>
  <si>
    <t>28.985</t>
  </si>
  <si>
    <t>29.050</t>
  </si>
  <si>
    <t>29.115</t>
  </si>
  <si>
    <t>29.180</t>
  </si>
  <si>
    <t>29.245</t>
  </si>
  <si>
    <t>29.310</t>
  </si>
  <si>
    <t>29.375</t>
  </si>
  <si>
    <t>29.440</t>
  </si>
  <si>
    <t>29.505</t>
  </si>
  <si>
    <t>29.570</t>
  </si>
  <si>
    <t>29.635</t>
  </si>
  <si>
    <t>29.700</t>
  </si>
  <si>
    <t>29.765</t>
  </si>
  <si>
    <t>29.830</t>
  </si>
  <si>
    <t>29.895</t>
  </si>
  <si>
    <t>29.960</t>
  </si>
  <si>
    <t>30.025</t>
  </si>
  <si>
    <t>30.090</t>
  </si>
  <si>
    <t>30.155</t>
  </si>
  <si>
    <t>30.220</t>
  </si>
  <si>
    <t>30.285</t>
  </si>
  <si>
    <t>30.350</t>
  </si>
  <si>
    <t>30.415</t>
  </si>
  <si>
    <t>30.480</t>
  </si>
  <si>
    <t>30.545</t>
  </si>
  <si>
    <t>30.610</t>
  </si>
  <si>
    <t>30.675</t>
  </si>
  <si>
    <t>30.740</t>
  </si>
  <si>
    <t>30.805</t>
  </si>
  <si>
    <t>30.870</t>
  </si>
  <si>
    <t>30.935</t>
  </si>
  <si>
    <t>31.000</t>
  </si>
  <si>
    <t>61.745</t>
  </si>
  <si>
    <t>61.810</t>
  </si>
  <si>
    <t>61.875</t>
  </si>
  <si>
    <t>61.940</t>
  </si>
  <si>
    <t>62.005</t>
  </si>
  <si>
    <t>62.070</t>
  </si>
  <si>
    <t>62.135</t>
  </si>
  <si>
    <t>62.200</t>
  </si>
  <si>
    <t>62.265</t>
  </si>
  <si>
    <t>62.330</t>
  </si>
  <si>
    <t>62.395</t>
  </si>
  <si>
    <t>62.460</t>
  </si>
  <si>
    <t>62.525</t>
  </si>
  <si>
    <t>62.590</t>
  </si>
  <si>
    <t>62.655</t>
  </si>
  <si>
    <t>62.720</t>
  </si>
  <si>
    <t>62.785</t>
  </si>
  <si>
    <t>62.850</t>
  </si>
  <si>
    <t>62.915</t>
  </si>
  <si>
    <t>62.980</t>
  </si>
  <si>
    <t>63.045</t>
  </si>
  <si>
    <t>63.110</t>
  </si>
  <si>
    <t>63.175</t>
  </si>
  <si>
    <t>63.240</t>
  </si>
  <si>
    <t>63.305</t>
  </si>
  <si>
    <t>63.370</t>
  </si>
  <si>
    <t>63.435</t>
  </si>
  <si>
    <t>63.500</t>
  </si>
  <si>
    <t>63.565</t>
  </si>
  <si>
    <t>63.630</t>
  </si>
  <si>
    <t>63.695</t>
  </si>
  <si>
    <t>63.760</t>
  </si>
  <si>
    <t>63.825</t>
  </si>
  <si>
    <t>63.890</t>
  </si>
  <si>
    <t>63.955</t>
  </si>
  <si>
    <t>64.020</t>
  </si>
  <si>
    <t>64.085</t>
  </si>
  <si>
    <t>64.150</t>
  </si>
  <si>
    <t>64.215</t>
  </si>
  <si>
    <t>64.280</t>
  </si>
  <si>
    <t>64.345</t>
  </si>
  <si>
    <t>64.410</t>
  </si>
  <si>
    <t>64.475</t>
  </si>
  <si>
    <t>64.540</t>
  </si>
  <si>
    <t>64.605</t>
  </si>
  <si>
    <t>64.670</t>
  </si>
  <si>
    <t>64.735</t>
  </si>
  <si>
    <t>64.800</t>
  </si>
  <si>
    <t>64.865</t>
  </si>
  <si>
    <t>64.930</t>
  </si>
  <si>
    <t>64.995</t>
  </si>
  <si>
    <t>65.060</t>
  </si>
  <si>
    <t>65.125</t>
  </si>
  <si>
    <t>65.190</t>
  </si>
  <si>
    <t>65.255</t>
  </si>
  <si>
    <t>65.320</t>
  </si>
  <si>
    <t>65.385</t>
  </si>
  <si>
    <t>65.450</t>
  </si>
  <si>
    <t>65.515</t>
  </si>
  <si>
    <t>65.580</t>
  </si>
  <si>
    <t>65.645</t>
  </si>
  <si>
    <t>65.710</t>
  </si>
  <si>
    <t>65.775</t>
  </si>
  <si>
    <t>65.840</t>
  </si>
  <si>
    <t>65.905</t>
  </si>
  <si>
    <t>65.970</t>
  </si>
  <si>
    <t>66.035</t>
  </si>
  <si>
    <t>66.100</t>
  </si>
  <si>
    <t>66.165</t>
  </si>
  <si>
    <t>66.230</t>
  </si>
  <si>
    <t>66.295</t>
  </si>
  <si>
    <t>66.360</t>
  </si>
  <si>
    <t>66.425</t>
  </si>
  <si>
    <t>66.490</t>
  </si>
  <si>
    <t>66.555</t>
  </si>
  <si>
    <t>66.620</t>
  </si>
  <si>
    <t>66.685</t>
  </si>
  <si>
    <t>66.750</t>
  </si>
  <si>
    <t>66.815</t>
  </si>
  <si>
    <t>66.880</t>
  </si>
  <si>
    <t>66.945</t>
  </si>
  <si>
    <t>67.010</t>
  </si>
  <si>
    <t>67.075</t>
  </si>
  <si>
    <t>67.140</t>
  </si>
  <si>
    <t>67.205</t>
  </si>
  <si>
    <t>67.270</t>
  </si>
  <si>
    <t>67.335</t>
  </si>
  <si>
    <t>67.400</t>
  </si>
  <si>
    <t>67.465</t>
  </si>
  <si>
    <t>67.530</t>
  </si>
  <si>
    <t>67.595</t>
  </si>
  <si>
    <t>67.660</t>
  </si>
  <si>
    <t>67.725</t>
  </si>
  <si>
    <t>67.790</t>
  </si>
  <si>
    <t>67.855</t>
  </si>
  <si>
    <t>67.920</t>
  </si>
  <si>
    <t>67.985</t>
  </si>
  <si>
    <t>68.050</t>
  </si>
  <si>
    <t>68.115</t>
  </si>
  <si>
    <t>68.180</t>
  </si>
  <si>
    <t>68.245</t>
  </si>
  <si>
    <t>68.310</t>
  </si>
  <si>
    <t>68.375</t>
  </si>
  <si>
    <t>68.440</t>
  </si>
  <si>
    <t>68.505</t>
  </si>
  <si>
    <t>68.570</t>
  </si>
  <si>
    <t>68.635</t>
  </si>
  <si>
    <t>68.700</t>
  </si>
  <si>
    <t>68.765</t>
  </si>
  <si>
    <t>68.830</t>
  </si>
  <si>
    <t>68.895</t>
  </si>
  <si>
    <t>68.960</t>
  </si>
  <si>
    <t>69.025</t>
  </si>
  <si>
    <t>69.090</t>
  </si>
  <si>
    <t>69.155</t>
  </si>
  <si>
    <t>69.220</t>
  </si>
  <si>
    <t>69.285</t>
  </si>
  <si>
    <t>69.350</t>
  </si>
  <si>
    <t>69.415</t>
  </si>
  <si>
    <t>69.480</t>
  </si>
  <si>
    <t>69.545</t>
  </si>
  <si>
    <t>69.610</t>
  </si>
  <si>
    <t>69.675</t>
  </si>
  <si>
    <t>69.740</t>
  </si>
  <si>
    <t>69.805</t>
  </si>
  <si>
    <t>69.870</t>
  </si>
  <si>
    <t>69.935</t>
  </si>
  <si>
    <t>70.000</t>
  </si>
  <si>
    <t>70.065</t>
  </si>
  <si>
    <t>70.130</t>
  </si>
  <si>
    <t>70.195</t>
  </si>
  <si>
    <t>70.260</t>
  </si>
  <si>
    <t>70.325</t>
  </si>
  <si>
    <t>70.390</t>
  </si>
  <si>
    <t>70.455</t>
  </si>
  <si>
    <t>70.520</t>
  </si>
  <si>
    <t>70.585</t>
  </si>
  <si>
    <t>70.650</t>
  </si>
  <si>
    <t>70.715</t>
  </si>
  <si>
    <t>70.780</t>
  </si>
  <si>
    <t>70.845</t>
  </si>
  <si>
    <t>70.910</t>
  </si>
  <si>
    <t>70.975</t>
  </si>
  <si>
    <t>71.040</t>
  </si>
  <si>
    <t>71.105</t>
  </si>
  <si>
    <t>71.170</t>
  </si>
  <si>
    <t>71.235</t>
  </si>
  <si>
    <t>71.300</t>
  </si>
  <si>
    <t>71.365</t>
  </si>
  <si>
    <t>71.430</t>
  </si>
  <si>
    <t>71.495</t>
  </si>
  <si>
    <t>71.560</t>
  </si>
  <si>
    <t>71.625</t>
  </si>
  <si>
    <t>71.690</t>
  </si>
  <si>
    <t>71.755</t>
  </si>
  <si>
    <t>71.820</t>
  </si>
  <si>
    <t>71.885</t>
  </si>
  <si>
    <t>71.950</t>
  </si>
  <si>
    <t>72.015</t>
  </si>
  <si>
    <t>72.080</t>
  </si>
  <si>
    <t>72.145</t>
  </si>
  <si>
    <t>72.210</t>
  </si>
  <si>
    <t>72.275</t>
  </si>
  <si>
    <t>72.340</t>
  </si>
  <si>
    <t>72.405</t>
  </si>
  <si>
    <t>72.470</t>
  </si>
  <si>
    <t>72.535</t>
  </si>
  <si>
    <t>72.600</t>
  </si>
  <si>
    <t>72.665</t>
  </si>
  <si>
    <t>72.730</t>
  </si>
  <si>
    <t>72.795</t>
  </si>
  <si>
    <t>72.860</t>
  </si>
  <si>
    <t>72.925</t>
  </si>
  <si>
    <t>72.990</t>
  </si>
  <si>
    <t>73.055</t>
  </si>
  <si>
    <t>73.120</t>
  </si>
  <si>
    <t>73.185</t>
  </si>
  <si>
    <t>73.250</t>
  </si>
  <si>
    <t>73.315</t>
  </si>
  <si>
    <t>73.380</t>
  </si>
  <si>
    <t>73.445</t>
  </si>
  <si>
    <t>73.510</t>
  </si>
  <si>
    <t>73.575</t>
  </si>
  <si>
    <t>73.640</t>
  </si>
  <si>
    <t>73.705</t>
  </si>
  <si>
    <t>73.770</t>
  </si>
  <si>
    <t>73.835</t>
  </si>
  <si>
    <t>73.900</t>
  </si>
  <si>
    <t>73.965</t>
  </si>
  <si>
    <t>74.030</t>
  </si>
  <si>
    <t>74.095</t>
  </si>
  <si>
    <t>74.160</t>
  </si>
  <si>
    <t>74.225</t>
  </si>
  <si>
    <t>74.290</t>
  </si>
  <si>
    <t>74.355</t>
  </si>
  <si>
    <t>74.420</t>
  </si>
  <si>
    <t>74.485</t>
  </si>
  <si>
    <t>74.550</t>
  </si>
  <si>
    <t>74.615</t>
  </si>
  <si>
    <t>74.680</t>
  </si>
  <si>
    <t>74.745</t>
  </si>
  <si>
    <t>74.810</t>
  </si>
  <si>
    <t>74.875</t>
  </si>
  <si>
    <t>74.940</t>
  </si>
  <si>
    <t>75.005</t>
  </si>
  <si>
    <t>75.070</t>
  </si>
  <si>
    <t>75.135</t>
  </si>
  <si>
    <t>75.200</t>
  </si>
  <si>
    <t>75.265</t>
  </si>
  <si>
    <t>75.330</t>
  </si>
  <si>
    <t>75.395</t>
  </si>
  <si>
    <t>75.460</t>
  </si>
  <si>
    <t>75.525</t>
  </si>
  <si>
    <t>75.590</t>
  </si>
  <si>
    <t>75.655</t>
  </si>
  <si>
    <t>75.720</t>
  </si>
  <si>
    <t>75.785</t>
  </si>
  <si>
    <t>75.850</t>
  </si>
  <si>
    <t>75.915</t>
  </si>
  <si>
    <t>75.980</t>
  </si>
  <si>
    <t>76.045</t>
  </si>
  <si>
    <t>76.110</t>
  </si>
  <si>
    <t>76.175</t>
  </si>
  <si>
    <t>76.240</t>
  </si>
  <si>
    <t>76.305</t>
  </si>
  <si>
    <t>76.370</t>
  </si>
  <si>
    <t>76.435</t>
  </si>
  <si>
    <t>76.500</t>
  </si>
  <si>
    <t>76.565</t>
  </si>
  <si>
    <t>76.630</t>
  </si>
  <si>
    <t>76.695</t>
  </si>
  <si>
    <t>76.760</t>
  </si>
  <si>
    <t>76.825</t>
  </si>
  <si>
    <t>76.890</t>
  </si>
  <si>
    <t>76.955</t>
  </si>
  <si>
    <t>77.020</t>
  </si>
  <si>
    <t>77.085</t>
  </si>
  <si>
    <t>77.150</t>
  </si>
  <si>
    <t>77.215</t>
  </si>
  <si>
    <t>77.280</t>
  </si>
  <si>
    <t>77.345</t>
  </si>
  <si>
    <t>77.410</t>
  </si>
  <si>
    <t>77.475</t>
  </si>
  <si>
    <t>77.540</t>
  </si>
  <si>
    <t>77.605</t>
  </si>
  <si>
    <t>77.670</t>
  </si>
  <si>
    <t>77.735</t>
  </si>
  <si>
    <t>77.800</t>
  </si>
  <si>
    <t>77.865</t>
  </si>
  <si>
    <t>77.930</t>
  </si>
  <si>
    <t>77.995</t>
  </si>
  <si>
    <t>78.060</t>
  </si>
  <si>
    <t>78.125</t>
  </si>
  <si>
    <t>78.190</t>
  </si>
  <si>
    <t>78.255</t>
  </si>
  <si>
    <t>78.320</t>
  </si>
  <si>
    <t>78.385</t>
  </si>
  <si>
    <t>78.450</t>
  </si>
  <si>
    <t>78.515</t>
  </si>
  <si>
    <t>78.580</t>
  </si>
  <si>
    <t>78.645</t>
  </si>
  <si>
    <t>78.710</t>
  </si>
  <si>
    <t>78.775</t>
  </si>
  <si>
    <t>78.840</t>
  </si>
  <si>
    <t>78.905</t>
  </si>
  <si>
    <t>78.970</t>
  </si>
  <si>
    <t>79.035</t>
  </si>
  <si>
    <t>79.100</t>
  </si>
  <si>
    <t>79.165</t>
  </si>
  <si>
    <t>79.230</t>
  </si>
  <si>
    <t>79.295</t>
  </si>
  <si>
    <t>79.360</t>
  </si>
  <si>
    <t>79.425</t>
  </si>
  <si>
    <t>79.490</t>
  </si>
  <si>
    <t>79.555</t>
  </si>
  <si>
    <t>79.620</t>
  </si>
  <si>
    <t>79.685</t>
  </si>
  <si>
    <t>79.750</t>
  </si>
  <si>
    <t>79.815</t>
  </si>
  <si>
    <t>79.880</t>
  </si>
  <si>
    <t>79.945</t>
  </si>
  <si>
    <t>80.010</t>
  </si>
  <si>
    <t>80.075</t>
  </si>
  <si>
    <t>80.140</t>
  </si>
  <si>
    <t>80.205</t>
  </si>
  <si>
    <t>80.270</t>
  </si>
  <si>
    <t>80.335</t>
  </si>
  <si>
    <t>80.400</t>
  </si>
  <si>
    <t>80.465</t>
  </si>
  <si>
    <t>80.530</t>
  </si>
  <si>
    <t>80.595</t>
  </si>
  <si>
    <t>80.660</t>
  </si>
  <si>
    <t>80.725</t>
  </si>
  <si>
    <t>80.790</t>
  </si>
  <si>
    <t>80.855</t>
  </si>
  <si>
    <t>80.920</t>
  </si>
  <si>
    <t>80.985</t>
  </si>
  <si>
    <t>81.050</t>
  </si>
  <si>
    <t>81.115</t>
  </si>
  <si>
    <t>81.180</t>
  </si>
  <si>
    <t>81.245</t>
  </si>
  <si>
    <t>81.310</t>
  </si>
  <si>
    <t>81.375</t>
  </si>
  <si>
    <t>81.440</t>
  </si>
  <si>
    <t>81.505</t>
  </si>
  <si>
    <t>81.570</t>
  </si>
  <si>
    <t>81.635</t>
  </si>
  <si>
    <t>81.700</t>
  </si>
  <si>
    <t>81.765</t>
  </si>
  <si>
    <t>81.830</t>
  </si>
  <si>
    <t>81.895</t>
  </si>
  <si>
    <t>81.960</t>
  </si>
  <si>
    <t>82.025</t>
  </si>
  <si>
    <t>82.090</t>
  </si>
  <si>
    <t>82.155</t>
  </si>
  <si>
    <t>82.220</t>
  </si>
  <si>
    <t>82.285</t>
  </si>
  <si>
    <t>82.350</t>
  </si>
  <si>
    <t>82.415</t>
  </si>
  <si>
    <t>82.480</t>
  </si>
  <si>
    <t>82.545</t>
  </si>
  <si>
    <t>82.610</t>
  </si>
  <si>
    <t>82.675</t>
  </si>
  <si>
    <t>82.740</t>
  </si>
  <si>
    <t>82.805</t>
  </si>
  <si>
    <t>82.870</t>
  </si>
  <si>
    <t>82.935</t>
  </si>
  <si>
    <t>83.000</t>
  </si>
  <si>
    <t>83.065</t>
  </si>
  <si>
    <t>83.130</t>
  </si>
  <si>
    <t>83.195</t>
  </si>
  <si>
    <t>83.260</t>
  </si>
  <si>
    <t>83.325</t>
  </si>
  <si>
    <t>83.390</t>
  </si>
  <si>
    <t>83.455</t>
  </si>
  <si>
    <t>83.520</t>
  </si>
  <si>
    <t>83.585</t>
  </si>
  <si>
    <t>83.650</t>
  </si>
  <si>
    <t>83.715</t>
  </si>
  <si>
    <t>83.780</t>
  </si>
  <si>
    <t>83.845</t>
  </si>
  <si>
    <t>83.910</t>
  </si>
  <si>
    <t>83.975</t>
  </si>
  <si>
    <t>84.040</t>
  </si>
  <si>
    <t>84.105</t>
  </si>
  <si>
    <t>84.170</t>
  </si>
  <si>
    <t>84.235</t>
  </si>
  <si>
    <t>84.300</t>
  </si>
  <si>
    <t>84.365</t>
  </si>
  <si>
    <t>84.430</t>
  </si>
  <si>
    <t>84.495</t>
  </si>
  <si>
    <t>84.560</t>
  </si>
  <si>
    <t>84.625</t>
  </si>
  <si>
    <t>84.690</t>
  </si>
  <si>
    <t>84.755</t>
  </si>
  <si>
    <t>84.820</t>
  </si>
  <si>
    <t>84.885</t>
  </si>
  <si>
    <t>84.950</t>
  </si>
  <si>
    <t>85.015</t>
  </si>
  <si>
    <t>85.080</t>
  </si>
  <si>
    <t>85.145</t>
  </si>
  <si>
    <t>85.210</t>
  </si>
  <si>
    <t>85.275</t>
  </si>
  <si>
    <t>85.340</t>
  </si>
  <si>
    <t>85.405</t>
  </si>
  <si>
    <t>85.470</t>
  </si>
  <si>
    <t>85.535</t>
  </si>
  <si>
    <t>85.600</t>
  </si>
  <si>
    <t>85.665</t>
  </si>
  <si>
    <t>85.730</t>
  </si>
  <si>
    <t>85.795</t>
  </si>
  <si>
    <t>85.860</t>
  </si>
  <si>
    <t>85.925</t>
  </si>
  <si>
    <t>85.990</t>
  </si>
  <si>
    <t>86.055</t>
  </si>
  <si>
    <t>86.120</t>
  </si>
  <si>
    <t>86.185</t>
  </si>
  <si>
    <t>86.250</t>
  </si>
  <si>
    <t>86.315</t>
  </si>
  <si>
    <t>86.380</t>
  </si>
  <si>
    <t>86.445</t>
  </si>
  <si>
    <t>86.510</t>
  </si>
  <si>
    <t>86.575</t>
  </si>
  <si>
    <t>86.640</t>
  </si>
  <si>
    <t>86.705</t>
  </si>
  <si>
    <t>86.770</t>
  </si>
  <si>
    <t>86.835</t>
  </si>
  <si>
    <t>86.900</t>
  </si>
  <si>
    <t>86.965</t>
  </si>
  <si>
    <t>87.030</t>
  </si>
  <si>
    <t>87.095</t>
  </si>
  <si>
    <t>87.160</t>
  </si>
  <si>
    <t>87.225</t>
  </si>
  <si>
    <t>87.290</t>
  </si>
  <si>
    <t>87.355</t>
  </si>
  <si>
    <t>87.420</t>
  </si>
  <si>
    <t>87.485</t>
  </si>
  <si>
    <t>87.550</t>
  </si>
  <si>
    <t>87.615</t>
  </si>
  <si>
    <t>87.680</t>
  </si>
  <si>
    <t>87.745</t>
  </si>
  <si>
    <t>87.810</t>
  </si>
  <si>
    <t>87.875</t>
  </si>
  <si>
    <t>87.940</t>
  </si>
  <si>
    <t>88.005</t>
  </si>
  <si>
    <t>88.070</t>
  </si>
  <si>
    <t>88.135</t>
  </si>
  <si>
    <t>88.200</t>
  </si>
  <si>
    <t>88.265</t>
  </si>
  <si>
    <t>88.330</t>
  </si>
  <si>
    <t>88.395</t>
  </si>
  <si>
    <t>88.460</t>
  </si>
  <si>
    <t>88.525</t>
  </si>
  <si>
    <t>88.590</t>
  </si>
  <si>
    <t>88.655</t>
  </si>
  <si>
    <t>88.720</t>
  </si>
  <si>
    <t>88.785</t>
  </si>
  <si>
    <t>88.850</t>
  </si>
  <si>
    <t>88.915</t>
  </si>
  <si>
    <t>88.980</t>
  </si>
  <si>
    <t>89.045</t>
  </si>
  <si>
    <t>89.110</t>
  </si>
  <si>
    <t>89.175</t>
  </si>
  <si>
    <t>89.240</t>
  </si>
  <si>
    <t>89.305</t>
  </si>
  <si>
    <t>89.370</t>
  </si>
  <si>
    <t>89.435</t>
  </si>
  <si>
    <t>89.500</t>
  </si>
  <si>
    <t>89.565</t>
  </si>
  <si>
    <t>89.630</t>
  </si>
  <si>
    <t>89.695</t>
  </si>
  <si>
    <t>89.760</t>
  </si>
  <si>
    <t>89.825</t>
  </si>
  <si>
    <t>89.890</t>
  </si>
  <si>
    <t>89.955</t>
  </si>
  <si>
    <t>90.020</t>
  </si>
  <si>
    <t>90.085</t>
  </si>
  <si>
    <t>90.150</t>
  </si>
  <si>
    <t>90.215</t>
  </si>
  <si>
    <t>90.280</t>
  </si>
  <si>
    <t>90.345</t>
  </si>
  <si>
    <t>90.410</t>
  </si>
  <si>
    <t>90.475</t>
  </si>
  <si>
    <t>90.540</t>
  </si>
  <si>
    <t>90.605</t>
  </si>
  <si>
    <t>90.670</t>
  </si>
  <si>
    <t>90.735</t>
  </si>
  <si>
    <t>90.800</t>
  </si>
  <si>
    <t>90.865</t>
  </si>
  <si>
    <t>90.930</t>
  </si>
  <si>
    <t>90.995</t>
  </si>
  <si>
    <t>91.060</t>
  </si>
  <si>
    <t>91.125</t>
  </si>
  <si>
    <t>91.190</t>
  </si>
  <si>
    <t>91.255</t>
  </si>
  <si>
    <t>91.320</t>
  </si>
  <si>
    <t>91.385</t>
  </si>
  <si>
    <t>91.450</t>
  </si>
  <si>
    <t>91.515</t>
  </si>
  <si>
    <t>91.580</t>
  </si>
  <si>
    <t>91.645</t>
  </si>
  <si>
    <t>91.710</t>
  </si>
  <si>
    <t>91.775</t>
  </si>
  <si>
    <t>91.840</t>
  </si>
  <si>
    <t>91.905</t>
  </si>
  <si>
    <t>91.970</t>
  </si>
  <si>
    <t>92.035</t>
  </si>
  <si>
    <t>31.065</t>
  </si>
  <si>
    <t>31.130</t>
  </si>
  <si>
    <t>31.195</t>
  </si>
  <si>
    <t>31.260</t>
  </si>
  <si>
    <t>31.325</t>
  </si>
  <si>
    <t>31.390</t>
  </si>
  <si>
    <t>31.455</t>
  </si>
  <si>
    <t>31.520</t>
  </si>
  <si>
    <t>31.585</t>
  </si>
  <si>
    <t>31.650</t>
  </si>
  <si>
    <t>31.715</t>
  </si>
  <si>
    <t>31.780</t>
  </si>
  <si>
    <t>31.845</t>
  </si>
  <si>
    <t>31.910</t>
  </si>
  <si>
    <t>31.975</t>
  </si>
  <si>
    <t>32.040</t>
  </si>
  <si>
    <t>32.105</t>
  </si>
  <si>
    <t>32.170</t>
  </si>
  <si>
    <t>32.235</t>
  </si>
  <si>
    <t>32.300</t>
  </si>
  <si>
    <t>32.365</t>
  </si>
  <si>
    <t>32.430</t>
  </si>
  <si>
    <t>32.495</t>
  </si>
  <si>
    <t>32.560</t>
  </si>
  <si>
    <t>32.625</t>
  </si>
  <si>
    <t>32.690</t>
  </si>
  <si>
    <t>32.755</t>
  </si>
  <si>
    <t>32.820</t>
  </si>
  <si>
    <t>32.885</t>
  </si>
  <si>
    <t>32.950</t>
  </si>
  <si>
    <t>33.015</t>
  </si>
  <si>
    <t>33.080</t>
  </si>
  <si>
    <t>33.145</t>
  </si>
  <si>
    <t>33.210</t>
  </si>
  <si>
    <t>33.275</t>
  </si>
  <si>
    <t>33.340</t>
  </si>
  <si>
    <t>33.405</t>
  </si>
  <si>
    <t>33.470</t>
  </si>
  <si>
    <t>33.535</t>
  </si>
  <si>
    <t>33.600</t>
  </si>
  <si>
    <t>33.665</t>
  </si>
  <si>
    <t>33.730</t>
  </si>
  <si>
    <t>33.795</t>
  </si>
  <si>
    <t>33.860</t>
  </si>
  <si>
    <t>33.925</t>
  </si>
  <si>
    <t>33.990</t>
  </si>
  <si>
    <t>34.055</t>
  </si>
  <si>
    <t>34.120</t>
  </si>
  <si>
    <t>34.185</t>
  </si>
  <si>
    <t>34.250</t>
  </si>
  <si>
    <t>34.315</t>
  </si>
  <si>
    <t>34.380</t>
  </si>
  <si>
    <t>34.445</t>
  </si>
  <si>
    <t>34.510</t>
  </si>
  <si>
    <t>34.575</t>
  </si>
  <si>
    <t>34.640</t>
  </si>
  <si>
    <t>34.705</t>
  </si>
  <si>
    <t>34.770</t>
  </si>
  <si>
    <t>34.835</t>
  </si>
  <si>
    <t>34.900</t>
  </si>
  <si>
    <t>34.965</t>
  </si>
  <si>
    <t>35.030</t>
  </si>
  <si>
    <t>35.095</t>
  </si>
  <si>
    <t>35.160</t>
  </si>
  <si>
    <t>35.225</t>
  </si>
  <si>
    <t>35.290</t>
  </si>
  <si>
    <t>35.355</t>
  </si>
  <si>
    <t>35.420</t>
  </si>
  <si>
    <t>35.485</t>
  </si>
  <si>
    <t>35.550</t>
  </si>
  <si>
    <t>35.615</t>
  </si>
  <si>
    <t>35.680</t>
  </si>
  <si>
    <t>35.745</t>
  </si>
  <si>
    <t>35.810</t>
  </si>
  <si>
    <t>35.875</t>
  </si>
  <si>
    <t>35.940</t>
  </si>
  <si>
    <t>36.005</t>
  </si>
  <si>
    <t>36.070</t>
  </si>
  <si>
    <t>36.135</t>
  </si>
  <si>
    <t>36.200</t>
  </si>
  <si>
    <t>36.265</t>
  </si>
  <si>
    <t>36.330</t>
  </si>
  <si>
    <t>36.395</t>
  </si>
  <si>
    <t>36.460</t>
  </si>
  <si>
    <t>36.525</t>
  </si>
  <si>
    <t>36.590</t>
  </si>
  <si>
    <t>36.655</t>
  </si>
  <si>
    <t>36.720</t>
  </si>
  <si>
    <t>36.785</t>
  </si>
  <si>
    <t>36.850</t>
  </si>
  <si>
    <t>36.915</t>
  </si>
  <si>
    <t>36.980</t>
  </si>
  <si>
    <t>37.045</t>
  </si>
  <si>
    <t>37.110</t>
  </si>
  <si>
    <t>37.175</t>
  </si>
  <si>
    <t>37.240</t>
  </si>
  <si>
    <t>37.305</t>
  </si>
  <si>
    <t>37.370</t>
  </si>
  <si>
    <t>37.435</t>
  </si>
  <si>
    <t>37.500</t>
  </si>
  <si>
    <t>37.565</t>
  </si>
  <si>
    <t>37.630</t>
  </si>
  <si>
    <t>37.695</t>
  </si>
  <si>
    <t>37.760</t>
  </si>
  <si>
    <t>37.825</t>
  </si>
  <si>
    <t>37.890</t>
  </si>
  <si>
    <t>37.955</t>
  </si>
  <si>
    <t>38.020</t>
  </si>
  <si>
    <t>38.085</t>
  </si>
  <si>
    <t>38.150</t>
  </si>
  <si>
    <t>38.215</t>
  </si>
  <si>
    <t>38.280</t>
  </si>
  <si>
    <t>38.345</t>
  </si>
  <si>
    <t>38.410</t>
  </si>
  <si>
    <t>38.475</t>
  </si>
  <si>
    <t>38.540</t>
  </si>
  <si>
    <t>38.605</t>
  </si>
  <si>
    <t>38.670</t>
  </si>
  <si>
    <t>38.735</t>
  </si>
  <si>
    <t>38.800</t>
  </si>
  <si>
    <t>38.865</t>
  </si>
  <si>
    <t>38.930</t>
  </si>
  <si>
    <t>38.995</t>
  </si>
  <si>
    <t>39.060</t>
  </si>
  <si>
    <t>39.125</t>
  </si>
  <si>
    <t>39.190</t>
  </si>
  <si>
    <t>39.255</t>
  </si>
  <si>
    <t>39.320</t>
  </si>
  <si>
    <t>39.385</t>
  </si>
  <si>
    <t>39.450</t>
  </si>
  <si>
    <t>39.515</t>
  </si>
  <si>
    <t>39.580</t>
  </si>
  <si>
    <t>39.645</t>
  </si>
  <si>
    <t>39.710</t>
  </si>
  <si>
    <t>39.775</t>
  </si>
  <si>
    <t>39.840</t>
  </si>
  <si>
    <t>39.905</t>
  </si>
  <si>
    <t>39.970</t>
  </si>
  <si>
    <t>40.035</t>
  </si>
  <si>
    <t>40.100</t>
  </si>
  <si>
    <t>40.165</t>
  </si>
  <si>
    <t>40.230</t>
  </si>
  <si>
    <t>40.295</t>
  </si>
  <si>
    <t>40.360</t>
  </si>
  <si>
    <t>40.425</t>
  </si>
  <si>
    <t>40.490</t>
  </si>
  <si>
    <t>40.555</t>
  </si>
  <si>
    <t>40.620</t>
  </si>
  <si>
    <t>40.685</t>
  </si>
  <si>
    <t>40.750</t>
  </si>
  <si>
    <t>40.815</t>
  </si>
  <si>
    <t>40.880</t>
  </si>
  <si>
    <t>40.945</t>
  </si>
  <si>
    <t>41.010</t>
  </si>
  <si>
    <t>41.075</t>
  </si>
  <si>
    <t>41.140</t>
  </si>
  <si>
    <t>41.205</t>
  </si>
  <si>
    <t>41.270</t>
  </si>
  <si>
    <t>41.335</t>
  </si>
  <si>
    <t>41.400</t>
  </si>
  <si>
    <t>41.465</t>
  </si>
  <si>
    <t>41.530</t>
  </si>
  <si>
    <t>41.595</t>
  </si>
  <si>
    <t>41.660</t>
  </si>
  <si>
    <t>41.725</t>
  </si>
  <si>
    <t>41.790</t>
  </si>
  <si>
    <t>41.855</t>
  </si>
  <si>
    <t>41.920</t>
  </si>
  <si>
    <t>41.985</t>
  </si>
  <si>
    <t>42.050</t>
  </si>
  <si>
    <t>42.115</t>
  </si>
  <si>
    <t>42.180</t>
  </si>
  <si>
    <t>42.245</t>
  </si>
  <si>
    <t>42.310</t>
  </si>
  <si>
    <t>42.375</t>
  </si>
  <si>
    <t>42.440</t>
  </si>
  <si>
    <t>42.505</t>
  </si>
  <si>
    <t>42.570</t>
  </si>
  <si>
    <t>42.635</t>
  </si>
  <si>
    <t>42.700</t>
  </si>
  <si>
    <t>42.765</t>
  </si>
  <si>
    <t>42.830</t>
  </si>
  <si>
    <t>42.895</t>
  </si>
  <si>
    <t>42.960</t>
  </si>
  <si>
    <t>43.025</t>
  </si>
  <si>
    <t>43.090</t>
  </si>
  <si>
    <t>43.155</t>
  </si>
  <si>
    <t>43.220</t>
  </si>
  <si>
    <t>43.285</t>
  </si>
  <si>
    <t>43.350</t>
  </si>
  <si>
    <t>43.415</t>
  </si>
  <si>
    <t>43.480</t>
  </si>
  <si>
    <t>43.545</t>
  </si>
  <si>
    <t>43.610</t>
  </si>
  <si>
    <t>43.675</t>
  </si>
  <si>
    <t>43.740</t>
  </si>
  <si>
    <t>43.805</t>
  </si>
  <si>
    <t>43.870</t>
  </si>
  <si>
    <t>43.935</t>
  </si>
  <si>
    <t>44.000</t>
  </si>
  <si>
    <t>44.065</t>
  </si>
  <si>
    <t>44.130</t>
  </si>
  <si>
    <t>44.195</t>
  </si>
  <si>
    <t>44.260</t>
  </si>
  <si>
    <t>44.325</t>
  </si>
  <si>
    <t>44.390</t>
  </si>
  <si>
    <t>44.455</t>
  </si>
  <si>
    <t>44.520</t>
  </si>
  <si>
    <t>44.585</t>
  </si>
  <si>
    <t>44.650</t>
  </si>
  <si>
    <t>44.715</t>
  </si>
  <si>
    <t>44.780</t>
  </si>
  <si>
    <t>44.845</t>
  </si>
  <si>
    <t>44.910</t>
  </si>
  <si>
    <t>44.975</t>
  </si>
  <si>
    <t>45.040</t>
  </si>
  <si>
    <t>45.105</t>
  </si>
  <si>
    <t>45.170</t>
  </si>
  <si>
    <t>45.235</t>
  </si>
  <si>
    <t>45.300</t>
  </si>
  <si>
    <t>45.365</t>
  </si>
  <si>
    <t>45.430</t>
  </si>
  <si>
    <t>45.495</t>
  </si>
  <si>
    <t>45.560</t>
  </si>
  <si>
    <t>45.625</t>
  </si>
  <si>
    <t>45.690</t>
  </si>
  <si>
    <t>45.755</t>
  </si>
  <si>
    <t>45.820</t>
  </si>
  <si>
    <t>45.885</t>
  </si>
  <si>
    <t>45.950</t>
  </si>
  <si>
    <t>46.015</t>
  </si>
  <si>
    <t>46.080</t>
  </si>
  <si>
    <t>46.145</t>
  </si>
  <si>
    <t>46.210</t>
  </si>
  <si>
    <t>46.275</t>
  </si>
  <si>
    <t>46.340</t>
  </si>
  <si>
    <t>46.405</t>
  </si>
  <si>
    <t>46.470</t>
  </si>
  <si>
    <t>46.535</t>
  </si>
  <si>
    <t>46.600</t>
  </si>
  <si>
    <t>46.665</t>
  </si>
  <si>
    <t>46.730</t>
  </si>
  <si>
    <t>46.795</t>
  </si>
  <si>
    <t>46.860</t>
  </si>
  <si>
    <t>46.925</t>
  </si>
  <si>
    <t>46.990</t>
  </si>
  <si>
    <t>47.055</t>
  </si>
  <si>
    <t>47.120</t>
  </si>
  <si>
    <t>47.185</t>
  </si>
  <si>
    <t>47.250</t>
  </si>
  <si>
    <t>47.315</t>
  </si>
  <si>
    <t>47.380</t>
  </si>
  <si>
    <t>47.445</t>
  </si>
  <si>
    <t>47.510</t>
  </si>
  <si>
    <t>47.575</t>
  </si>
  <si>
    <t>47.640</t>
  </si>
  <si>
    <t>47.705</t>
  </si>
  <si>
    <t>47.770</t>
  </si>
  <si>
    <t>47.835</t>
  </si>
  <si>
    <t>47.900</t>
  </si>
  <si>
    <t>47.965</t>
  </si>
  <si>
    <t>48.030</t>
  </si>
  <si>
    <t>48.095</t>
  </si>
  <si>
    <t>48.160</t>
  </si>
  <si>
    <t>48.225</t>
  </si>
  <si>
    <t>48.290</t>
  </si>
  <si>
    <t>48.355</t>
  </si>
  <si>
    <t>48.420</t>
  </si>
  <si>
    <t>48.485</t>
  </si>
  <si>
    <t>48.550</t>
  </si>
  <si>
    <t>48.615</t>
  </si>
  <si>
    <t>48.680</t>
  </si>
  <si>
    <t>48.745</t>
  </si>
  <si>
    <t>48.810</t>
  </si>
  <si>
    <t>48.875</t>
  </si>
  <si>
    <t>48.940</t>
  </si>
  <si>
    <t>49.005</t>
  </si>
  <si>
    <t>49.070</t>
  </si>
  <si>
    <t>49.135</t>
  </si>
  <si>
    <t>49.200</t>
  </si>
  <si>
    <t>49.265</t>
  </si>
  <si>
    <t>49.330</t>
  </si>
  <si>
    <t>49.395</t>
  </si>
  <si>
    <t>49.460</t>
  </si>
  <si>
    <t>49.525</t>
  </si>
  <si>
    <t>49.590</t>
  </si>
  <si>
    <t>49.655</t>
  </si>
  <si>
    <t>49.720</t>
  </si>
  <si>
    <t>49.785</t>
  </si>
  <si>
    <t>49.850</t>
  </si>
  <si>
    <t>49.915</t>
  </si>
  <si>
    <t>49.980</t>
  </si>
  <si>
    <t>50.045</t>
  </si>
  <si>
    <t>50.110</t>
  </si>
  <si>
    <t>50.175</t>
  </si>
  <si>
    <t>50.240</t>
  </si>
  <si>
    <t>50.305</t>
  </si>
  <si>
    <t>50.370</t>
  </si>
  <si>
    <t>50.435</t>
  </si>
  <si>
    <t>50.500</t>
  </si>
  <si>
    <t>50.565</t>
  </si>
  <si>
    <t>50.630</t>
  </si>
  <si>
    <t>50.695</t>
  </si>
  <si>
    <t>50.760</t>
  </si>
  <si>
    <t>50.825</t>
  </si>
  <si>
    <t>50.890</t>
  </si>
  <si>
    <t>50.955</t>
  </si>
  <si>
    <t>51.020</t>
  </si>
  <si>
    <t>51.085</t>
  </si>
  <si>
    <t>51.150</t>
  </si>
  <si>
    <t>51.215</t>
  </si>
  <si>
    <t>51.280</t>
  </si>
  <si>
    <t>51.345</t>
  </si>
  <si>
    <t>51.410</t>
  </si>
  <si>
    <t>51.475</t>
  </si>
  <si>
    <t>51.540</t>
  </si>
  <si>
    <t>51.605</t>
  </si>
  <si>
    <t>51.670</t>
  </si>
  <si>
    <t>51.735</t>
  </si>
  <si>
    <t>51.800</t>
  </si>
  <si>
    <t>51.865</t>
  </si>
  <si>
    <t>51.930</t>
  </si>
  <si>
    <t>51.995</t>
  </si>
  <si>
    <t>52.060</t>
  </si>
  <si>
    <t>52.125</t>
  </si>
  <si>
    <t>52.190</t>
  </si>
  <si>
    <t>52.255</t>
  </si>
  <si>
    <t>52.320</t>
  </si>
  <si>
    <t>52.385</t>
  </si>
  <si>
    <t>52.450</t>
  </si>
  <si>
    <t>52.515</t>
  </si>
  <si>
    <t>52.580</t>
  </si>
  <si>
    <t>52.645</t>
  </si>
  <si>
    <t>52.710</t>
  </si>
  <si>
    <t>52.775</t>
  </si>
  <si>
    <t>52.840</t>
  </si>
  <si>
    <t>52.905</t>
  </si>
  <si>
    <t>52.970</t>
  </si>
  <si>
    <t>53.035</t>
  </si>
  <si>
    <t>53.100</t>
  </si>
  <si>
    <t>53.165</t>
  </si>
  <si>
    <t>53.230</t>
  </si>
  <si>
    <t>53.295</t>
  </si>
  <si>
    <t>53.360</t>
  </si>
  <si>
    <t>53.425</t>
  </si>
  <si>
    <t>53.490</t>
  </si>
  <si>
    <t>53.555</t>
  </si>
  <si>
    <t>53.620</t>
  </si>
  <si>
    <t>53.685</t>
  </si>
  <si>
    <t>53.750</t>
  </si>
  <si>
    <t>53.815</t>
  </si>
  <si>
    <t>53.880</t>
  </si>
  <si>
    <t>53.945</t>
  </si>
  <si>
    <t>54.010</t>
  </si>
  <si>
    <t>54.075</t>
  </si>
  <si>
    <t>54.140</t>
  </si>
  <si>
    <t>54.205</t>
  </si>
  <si>
    <t>54.270</t>
  </si>
  <si>
    <t>54.335</t>
  </si>
  <si>
    <t>54.400</t>
  </si>
  <si>
    <t>54.465</t>
  </si>
  <si>
    <t>54.530</t>
  </si>
  <si>
    <t>54.595</t>
  </si>
  <si>
    <t>54.660</t>
  </si>
  <si>
    <t>54.725</t>
  </si>
  <si>
    <t>54.790</t>
  </si>
  <si>
    <t>54.855</t>
  </si>
  <si>
    <t>54.920</t>
  </si>
  <si>
    <t>54.985</t>
  </si>
  <si>
    <t>55.050</t>
  </si>
  <si>
    <t>55.115</t>
  </si>
  <si>
    <t>55.180</t>
  </si>
  <si>
    <t>55.245</t>
  </si>
  <si>
    <t>55.310</t>
  </si>
  <si>
    <t>55.375</t>
  </si>
  <si>
    <t>55.440</t>
  </si>
  <si>
    <t>55.505</t>
  </si>
  <si>
    <t>55.570</t>
  </si>
  <si>
    <t>55.635</t>
  </si>
  <si>
    <t>55.700</t>
  </si>
  <si>
    <t>55.765</t>
  </si>
  <si>
    <t>55.830</t>
  </si>
  <si>
    <t>55.895</t>
  </si>
  <si>
    <t>55.960</t>
  </si>
  <si>
    <t>56.025</t>
  </si>
  <si>
    <t>56.090</t>
  </si>
  <si>
    <t>56.155</t>
  </si>
  <si>
    <t>56.220</t>
  </si>
  <si>
    <t>56.285</t>
  </si>
  <si>
    <t>56.350</t>
  </si>
  <si>
    <t>56.415</t>
  </si>
  <si>
    <t>56.480</t>
  </si>
  <si>
    <t>56.545</t>
  </si>
  <si>
    <t>56.610</t>
  </si>
  <si>
    <t>56.675</t>
  </si>
  <si>
    <t>56.740</t>
  </si>
  <si>
    <t>56.805</t>
  </si>
  <si>
    <t>56.870</t>
  </si>
  <si>
    <t>56.935</t>
  </si>
  <si>
    <t>57.000</t>
  </si>
  <si>
    <t>57.065</t>
  </si>
  <si>
    <t>57.130</t>
  </si>
  <si>
    <t>57.195</t>
  </si>
  <si>
    <t>57.260</t>
  </si>
  <si>
    <t>57.325</t>
  </si>
  <si>
    <t>57.390</t>
  </si>
  <si>
    <t>57.455</t>
  </si>
  <si>
    <t>57.520</t>
  </si>
  <si>
    <t>57.585</t>
  </si>
  <si>
    <t>57.650</t>
  </si>
  <si>
    <t>57.715</t>
  </si>
  <si>
    <t>57.780</t>
  </si>
  <si>
    <t>57.845</t>
  </si>
  <si>
    <t>57.910</t>
  </si>
  <si>
    <t>57.975</t>
  </si>
  <si>
    <t>58.040</t>
  </si>
  <si>
    <t>58.105</t>
  </si>
  <si>
    <t>58.170</t>
  </si>
  <si>
    <t>58.235</t>
  </si>
  <si>
    <t>58.300</t>
  </si>
  <si>
    <t>58.365</t>
  </si>
  <si>
    <t>58.430</t>
  </si>
  <si>
    <t>58.495</t>
  </si>
  <si>
    <t>58.560</t>
  </si>
  <si>
    <t>58.625</t>
  </si>
  <si>
    <t>58.690</t>
  </si>
  <si>
    <t>58.755</t>
  </si>
  <si>
    <t>58.820</t>
  </si>
  <si>
    <t>58.885</t>
  </si>
  <si>
    <t>58.950</t>
  </si>
  <si>
    <t>59.015</t>
  </si>
  <si>
    <t>59.080</t>
  </si>
  <si>
    <t>59.145</t>
  </si>
  <si>
    <t>59.210</t>
  </si>
  <si>
    <t>59.275</t>
  </si>
  <si>
    <t>59.340</t>
  </si>
  <si>
    <t>59.405</t>
  </si>
  <si>
    <t>59.470</t>
  </si>
  <si>
    <t>59.535</t>
  </si>
  <si>
    <t>59.600</t>
  </si>
  <si>
    <t>59.665</t>
  </si>
  <si>
    <t>59.730</t>
  </si>
  <si>
    <t>59.795</t>
  </si>
  <si>
    <t>59.860</t>
  </si>
  <si>
    <t>59.925</t>
  </si>
  <si>
    <t>59.990</t>
  </si>
  <si>
    <t>60.055</t>
  </si>
  <si>
    <t>60.120</t>
  </si>
  <si>
    <t>60.185</t>
  </si>
  <si>
    <t>60.250</t>
  </si>
  <si>
    <t>60.315</t>
  </si>
  <si>
    <t>60.380</t>
  </si>
  <si>
    <t>60.445</t>
  </si>
  <si>
    <t>60.510</t>
  </si>
  <si>
    <t>60.575</t>
  </si>
  <si>
    <t>60.640</t>
  </si>
  <si>
    <t>60.705</t>
  </si>
  <si>
    <t>60.770</t>
  </si>
  <si>
    <t>60.835</t>
  </si>
  <si>
    <t>60.900</t>
  </si>
  <si>
    <t>60.965</t>
  </si>
  <si>
    <t>61.030</t>
  </si>
  <si>
    <t>61.095</t>
  </si>
  <si>
    <t>61.160</t>
  </si>
  <si>
    <t>61.225</t>
  </si>
  <si>
    <t>61.290</t>
  </si>
  <si>
    <t>61.355</t>
  </si>
  <si>
    <t>61.420</t>
  </si>
  <si>
    <t>61.485</t>
  </si>
  <si>
    <t>61.550</t>
  </si>
  <si>
    <t>61.615</t>
  </si>
  <si>
    <t>61.680</t>
  </si>
  <si>
    <t>92.100</t>
  </si>
  <si>
    <t>92.165</t>
  </si>
  <si>
    <t>92.230</t>
  </si>
  <si>
    <t>92.295</t>
  </si>
  <si>
    <t>92.360</t>
  </si>
  <si>
    <t>92.425</t>
  </si>
  <si>
    <t>92.490</t>
  </si>
  <si>
    <t>92.555</t>
  </si>
  <si>
    <t>92.620</t>
  </si>
  <si>
    <t>92.685</t>
  </si>
  <si>
    <t>92.750</t>
  </si>
  <si>
    <t>92.815</t>
  </si>
  <si>
    <t>92.880</t>
  </si>
  <si>
    <t>92.945</t>
  </si>
  <si>
    <t>93.010</t>
  </si>
  <si>
    <t>93.075</t>
  </si>
  <si>
    <t>93.140</t>
  </si>
  <si>
    <t>93.205</t>
  </si>
  <si>
    <t>93.270</t>
  </si>
  <si>
    <t>93.335</t>
  </si>
  <si>
    <t>93.400</t>
  </si>
  <si>
    <t>93.465</t>
  </si>
  <si>
    <t>93.530</t>
  </si>
  <si>
    <t>93.595</t>
  </si>
  <si>
    <t>93.660</t>
  </si>
  <si>
    <t>93.725</t>
  </si>
  <si>
    <t>93.790</t>
  </si>
  <si>
    <t>93.855</t>
  </si>
  <si>
    <t>93.920</t>
  </si>
  <si>
    <t>93.985</t>
  </si>
  <si>
    <t>94.050</t>
  </si>
  <si>
    <t>94.115</t>
  </si>
  <si>
    <t>94.180</t>
  </si>
  <si>
    <t>94.245</t>
  </si>
  <si>
    <t>94.310</t>
  </si>
  <si>
    <t>94.375</t>
  </si>
  <si>
    <t>94.440</t>
  </si>
  <si>
    <t>94.505</t>
  </si>
  <si>
    <t>94.570</t>
  </si>
  <si>
    <t>94.635</t>
  </si>
  <si>
    <t>94.700</t>
  </si>
  <si>
    <t>94.765</t>
  </si>
  <si>
    <t>94.830</t>
  </si>
  <si>
    <t>94.895</t>
  </si>
  <si>
    <t>94.960</t>
  </si>
  <si>
    <t>95.025</t>
  </si>
  <si>
    <t>95.090</t>
  </si>
  <si>
    <t>95.155</t>
  </si>
  <si>
    <t>95.220</t>
  </si>
  <si>
    <t>95.285</t>
  </si>
  <si>
    <t>95.350</t>
  </si>
  <si>
    <t>95.415</t>
  </si>
  <si>
    <t>95.480</t>
  </si>
  <si>
    <t>95.545</t>
  </si>
  <si>
    <t>95.610</t>
  </si>
  <si>
    <t>95.675</t>
  </si>
  <si>
    <t>95.740</t>
  </si>
  <si>
    <t>95.805</t>
  </si>
  <si>
    <t>95.870</t>
  </si>
  <si>
    <t>95.935</t>
  </si>
  <si>
    <t>96.000</t>
  </si>
  <si>
    <t>96.065</t>
  </si>
  <si>
    <t>96.130</t>
  </si>
  <si>
    <t>96.195</t>
  </si>
  <si>
    <t>96.260</t>
  </si>
  <si>
    <t>96.325</t>
  </si>
  <si>
    <t>96.390</t>
  </si>
  <si>
    <t>96.455</t>
  </si>
  <si>
    <t>96.520</t>
  </si>
  <si>
    <t>96.585</t>
  </si>
  <si>
    <t>96.650</t>
  </si>
  <si>
    <t>96.715</t>
  </si>
  <si>
    <t>96.780</t>
  </si>
  <si>
    <t>96.845</t>
  </si>
  <si>
    <t>96.910</t>
  </si>
  <si>
    <t>96.975</t>
  </si>
  <si>
    <t>97.040</t>
  </si>
  <si>
    <t>97.105</t>
  </si>
  <si>
    <t>97.170</t>
  </si>
  <si>
    <t>97.235</t>
  </si>
  <si>
    <t>97.300</t>
  </si>
  <si>
    <t>97.365</t>
  </si>
  <si>
    <t>97.430</t>
  </si>
  <si>
    <t>97.495</t>
  </si>
  <si>
    <t>97.560</t>
  </si>
  <si>
    <t>97.625</t>
  </si>
  <si>
    <t>97.690</t>
  </si>
  <si>
    <t>97.755</t>
  </si>
  <si>
    <t>97.820</t>
  </si>
  <si>
    <t>97.885</t>
  </si>
  <si>
    <t>97.950</t>
  </si>
  <si>
    <t>98.015</t>
  </si>
  <si>
    <t>98.080</t>
  </si>
  <si>
    <t>98.145</t>
  </si>
  <si>
    <t>98.210</t>
  </si>
  <si>
    <t>98.275</t>
  </si>
  <si>
    <t>98.340</t>
  </si>
  <si>
    <t>98.405</t>
  </si>
  <si>
    <t>98.470</t>
  </si>
  <si>
    <t>98.535</t>
  </si>
  <si>
    <t>98.600</t>
  </si>
  <si>
    <t>98.665</t>
  </si>
  <si>
    <t>98.730</t>
  </si>
  <si>
    <t>98.795</t>
  </si>
  <si>
    <t>98.860</t>
  </si>
  <si>
    <t>98.925</t>
  </si>
  <si>
    <t>98.990</t>
  </si>
  <si>
    <t>99.055</t>
  </si>
  <si>
    <t>99.120</t>
  </si>
  <si>
    <t>99.185</t>
  </si>
  <si>
    <t>99.250</t>
  </si>
  <si>
    <t>99.315</t>
  </si>
  <si>
    <t>99.380</t>
  </si>
  <si>
    <t>99.445</t>
  </si>
  <si>
    <t>99.510</t>
  </si>
  <si>
    <t>99.575</t>
  </si>
  <si>
    <t>99.640</t>
  </si>
  <si>
    <t>99.705</t>
  </si>
  <si>
    <t>99.770</t>
  </si>
  <si>
    <t>99.835</t>
  </si>
  <si>
    <t>99.900</t>
  </si>
  <si>
    <t>99.965</t>
  </si>
  <si>
    <t>100.030</t>
  </si>
  <si>
    <t>100.095</t>
  </si>
  <si>
    <t>100.160</t>
  </si>
  <si>
    <t>100.225</t>
  </si>
  <si>
    <t>100.290</t>
  </si>
  <si>
    <t>100.355</t>
  </si>
  <si>
    <t>100.420</t>
  </si>
  <si>
    <t>100.485</t>
  </si>
  <si>
    <t>100.550</t>
  </si>
  <si>
    <t>100.615</t>
  </si>
  <si>
    <t>100.680</t>
  </si>
  <si>
    <t>100.745</t>
  </si>
  <si>
    <t>100.810</t>
  </si>
  <si>
    <t>100.875</t>
  </si>
  <si>
    <t>100.940</t>
  </si>
  <si>
    <t>101.005</t>
  </si>
  <si>
    <t>101.070</t>
  </si>
  <si>
    <t>101.135</t>
  </si>
  <si>
    <t>101.200</t>
  </si>
  <si>
    <t>101.265</t>
  </si>
  <si>
    <t>101.330</t>
  </si>
  <si>
    <t>101.395</t>
  </si>
  <si>
    <t>101.460</t>
  </si>
  <si>
    <t>101.525</t>
  </si>
  <si>
    <t>101.590</t>
  </si>
  <si>
    <t>101.655</t>
  </si>
  <si>
    <t>101.720</t>
  </si>
  <si>
    <t>101.785</t>
  </si>
  <si>
    <t>101.850</t>
  </si>
  <si>
    <t>101.915</t>
  </si>
  <si>
    <t>101.980</t>
  </si>
  <si>
    <t>102.045</t>
  </si>
  <si>
    <t>102.110</t>
  </si>
  <si>
    <t>102.175</t>
  </si>
  <si>
    <t>102.240</t>
  </si>
  <si>
    <t>102.305</t>
  </si>
  <si>
    <t>102.370</t>
  </si>
  <si>
    <t>102.435</t>
  </si>
  <si>
    <t>102.500</t>
  </si>
  <si>
    <t>102.565</t>
  </si>
  <si>
    <t>102.630</t>
  </si>
  <si>
    <t>102.695</t>
  </si>
  <si>
    <t>102.760</t>
  </si>
  <si>
    <t>102.825</t>
  </si>
  <si>
    <t>102.890</t>
  </si>
  <si>
    <t>102.955</t>
  </si>
  <si>
    <t>103.020</t>
  </si>
  <si>
    <t>103.085</t>
  </si>
  <si>
    <t>103.150</t>
  </si>
  <si>
    <t>103.215</t>
  </si>
  <si>
    <t>103.280</t>
  </si>
  <si>
    <t>103.345</t>
  </si>
  <si>
    <t>103.410</t>
  </si>
  <si>
    <t>103.475</t>
  </si>
  <si>
    <t>103.540</t>
  </si>
  <si>
    <t>103.605</t>
  </si>
  <si>
    <t>103.670</t>
  </si>
  <si>
    <t>103.735</t>
  </si>
  <si>
    <t>103.800</t>
  </si>
  <si>
    <t>103.865</t>
  </si>
  <si>
    <t>103.930</t>
  </si>
  <si>
    <t>103.995</t>
  </si>
  <si>
    <t>104.060</t>
  </si>
  <si>
    <t>104.125</t>
  </si>
  <si>
    <t>104.190</t>
  </si>
  <si>
    <t>104.255</t>
  </si>
  <si>
    <t>104.320</t>
  </si>
  <si>
    <t>104.385</t>
  </si>
  <si>
    <t>104.450</t>
  </si>
  <si>
    <t>104.515</t>
  </si>
  <si>
    <t>104.580</t>
  </si>
  <si>
    <t>104.645</t>
  </si>
  <si>
    <t>104.710</t>
  </si>
  <si>
    <t>104.775</t>
  </si>
  <si>
    <t>104.840</t>
  </si>
  <si>
    <t>104.905</t>
  </si>
  <si>
    <t>104.970</t>
  </si>
  <si>
    <t>105.035</t>
  </si>
  <si>
    <t>105.100</t>
  </si>
  <si>
    <t>105.165</t>
  </si>
  <si>
    <t>105.230</t>
  </si>
  <si>
    <t>105.295</t>
  </si>
  <si>
    <t>105.360</t>
  </si>
  <si>
    <t>105.425</t>
  </si>
  <si>
    <t>105.490</t>
  </si>
  <si>
    <t>105.555</t>
  </si>
  <si>
    <t>105.620</t>
  </si>
  <si>
    <t>105.685</t>
  </si>
  <si>
    <t>105.750</t>
  </si>
  <si>
    <t>105.815</t>
  </si>
  <si>
    <t>105.880</t>
  </si>
  <si>
    <t>105.945</t>
  </si>
  <si>
    <t>106.010</t>
  </si>
  <si>
    <t>106.075</t>
  </si>
  <si>
    <t>106.140</t>
  </si>
  <si>
    <t>106.205</t>
  </si>
  <si>
    <t>106.270</t>
  </si>
  <si>
    <t>106.335</t>
  </si>
  <si>
    <t>106.400</t>
  </si>
  <si>
    <t>106.465</t>
  </si>
  <si>
    <t>106.530</t>
  </si>
  <si>
    <t>106.595</t>
  </si>
  <si>
    <t>106.660</t>
  </si>
  <si>
    <t>106.725</t>
  </si>
  <si>
    <t>106.790</t>
  </si>
  <si>
    <t>106.855</t>
  </si>
  <si>
    <t>106.920</t>
  </si>
  <si>
    <t>106.985</t>
  </si>
  <si>
    <t>107.050</t>
  </si>
  <si>
    <t>107.115</t>
  </si>
  <si>
    <t>107.180</t>
  </si>
  <si>
    <t>107.245</t>
  </si>
  <si>
    <t>107.310</t>
  </si>
  <si>
    <t>107.375</t>
  </si>
  <si>
    <t>107.440</t>
  </si>
  <si>
    <t>107.505</t>
  </si>
  <si>
    <t>107.570</t>
  </si>
  <si>
    <t>107.635</t>
  </si>
  <si>
    <t>107.700</t>
  </si>
  <si>
    <t>107.765</t>
  </si>
  <si>
    <t>107.830</t>
  </si>
  <si>
    <t>107.895</t>
  </si>
  <si>
    <t>107.960</t>
  </si>
  <si>
    <t>108.025</t>
  </si>
  <si>
    <t>108.090</t>
  </si>
  <si>
    <t>108.155</t>
  </si>
  <si>
    <t>108.220</t>
  </si>
  <si>
    <t>108.285</t>
  </si>
  <si>
    <t>108.350</t>
  </si>
  <si>
    <t>108.415</t>
  </si>
  <si>
    <t>108.480</t>
  </si>
  <si>
    <t>108.545</t>
  </si>
  <si>
    <t>108.610</t>
  </si>
  <si>
    <t>108.675</t>
  </si>
  <si>
    <t>108.740</t>
  </si>
  <si>
    <t>108.805</t>
  </si>
  <si>
    <t>108.870</t>
  </si>
  <si>
    <t>108.935</t>
  </si>
  <si>
    <t>109.000</t>
  </si>
  <si>
    <t>109.065</t>
  </si>
  <si>
    <t>109.130</t>
  </si>
  <si>
    <t>109.195</t>
  </si>
  <si>
    <t>109.260</t>
  </si>
  <si>
    <t>109.325</t>
  </si>
  <si>
    <t>109.390</t>
  </si>
  <si>
    <t>109.455</t>
  </si>
  <si>
    <t>109.520</t>
  </si>
  <si>
    <t>109.585</t>
  </si>
  <si>
    <t>109.650</t>
  </si>
  <si>
    <t>109.715</t>
  </si>
  <si>
    <t>109.780</t>
  </si>
  <si>
    <t>109.845</t>
  </si>
  <si>
    <t>109.910</t>
  </si>
  <si>
    <t>109.975</t>
  </si>
  <si>
    <t>110.040</t>
  </si>
  <si>
    <t>110.105</t>
  </si>
  <si>
    <t>110.170</t>
  </si>
  <si>
    <t>110.235</t>
  </si>
  <si>
    <t>110.300</t>
  </si>
  <si>
    <t>110.365</t>
  </si>
  <si>
    <t>110.430</t>
  </si>
  <si>
    <t>110.495</t>
  </si>
  <si>
    <t>110.560</t>
  </si>
  <si>
    <t>110.625</t>
  </si>
  <si>
    <t>110.690</t>
  </si>
  <si>
    <t>110.755</t>
  </si>
  <si>
    <t>110.820</t>
  </si>
  <si>
    <t>110.885</t>
  </si>
  <si>
    <t>110.950</t>
  </si>
  <si>
    <t>111.015</t>
  </si>
  <si>
    <t>111.080</t>
  </si>
  <si>
    <t>111.145</t>
  </si>
  <si>
    <t>111.210</t>
  </si>
  <si>
    <t>111.275</t>
  </si>
  <si>
    <t>111.340</t>
  </si>
  <si>
    <t>111.405</t>
  </si>
  <si>
    <t>111.470</t>
  </si>
  <si>
    <t>111.535</t>
  </si>
  <si>
    <t>111.600</t>
  </si>
  <si>
    <t>111.665</t>
  </si>
  <si>
    <t>111.730</t>
  </si>
  <si>
    <t>111.795</t>
  </si>
  <si>
    <t>111.860</t>
  </si>
  <si>
    <t>111.925</t>
  </si>
  <si>
    <t>111.990</t>
  </si>
  <si>
    <t>112.055</t>
  </si>
  <si>
    <t>112.120</t>
  </si>
  <si>
    <t>112.185</t>
  </si>
  <si>
    <t>112.250</t>
  </si>
  <si>
    <t>112.315</t>
  </si>
  <si>
    <t>112.380</t>
  </si>
  <si>
    <t>112.445</t>
  </si>
  <si>
    <t>112.510</t>
  </si>
  <si>
    <t>112.575</t>
  </si>
  <si>
    <t>112.640</t>
  </si>
  <si>
    <t>112.705</t>
  </si>
  <si>
    <t>112.770</t>
  </si>
  <si>
    <t>112.835</t>
  </si>
  <si>
    <t>112.900</t>
  </si>
  <si>
    <t>112.965</t>
  </si>
  <si>
    <t>113.030</t>
  </si>
  <si>
    <t>113.095</t>
  </si>
  <si>
    <t>113.160</t>
  </si>
  <si>
    <t>113.225</t>
  </si>
  <si>
    <t>113.290</t>
  </si>
  <si>
    <t>113.355</t>
  </si>
  <si>
    <t>113.420</t>
  </si>
  <si>
    <t>113.485</t>
  </si>
  <si>
    <t>113.550</t>
  </si>
  <si>
    <t>113.615</t>
  </si>
  <si>
    <t>113.680</t>
  </si>
  <si>
    <t>113.745</t>
  </si>
  <si>
    <t>113.810</t>
  </si>
  <si>
    <t>113.875</t>
  </si>
  <si>
    <t>113.940</t>
  </si>
  <si>
    <t>114.005</t>
  </si>
  <si>
    <t>114.070</t>
  </si>
  <si>
    <t>114.135</t>
  </si>
  <si>
    <t>114.200</t>
  </si>
  <si>
    <t>114.265</t>
  </si>
  <si>
    <t>114.330</t>
  </si>
  <si>
    <t>114.395</t>
  </si>
  <si>
    <t>114.460</t>
  </si>
  <si>
    <t>114.525</t>
  </si>
  <si>
    <t>114.590</t>
  </si>
  <si>
    <t>114.655</t>
  </si>
  <si>
    <t>114.720</t>
  </si>
  <si>
    <t>114.785</t>
  </si>
  <si>
    <t>114.850</t>
  </si>
  <si>
    <t>114.915</t>
  </si>
  <si>
    <t>114.980</t>
  </si>
  <si>
    <t>115.045</t>
  </si>
  <si>
    <t>115.110</t>
  </si>
  <si>
    <t>115.175</t>
  </si>
  <si>
    <t>115.240</t>
  </si>
  <si>
    <t>115.305</t>
  </si>
  <si>
    <t>115.370</t>
  </si>
  <si>
    <t>115.435</t>
  </si>
  <si>
    <t>115.500</t>
  </si>
  <si>
    <t>115.565</t>
  </si>
  <si>
    <t>115.630</t>
  </si>
  <si>
    <t>115.695</t>
  </si>
  <si>
    <t>115.760</t>
  </si>
  <si>
    <t>115.825</t>
  </si>
  <si>
    <t>115.890</t>
  </si>
  <si>
    <t>115.955</t>
  </si>
  <si>
    <t>116.020</t>
  </si>
  <si>
    <t>116.085</t>
  </si>
  <si>
    <t>116.150</t>
  </si>
  <si>
    <t>116.215</t>
  </si>
  <si>
    <t>116.280</t>
  </si>
  <si>
    <t>116.345</t>
  </si>
  <si>
    <t>116.410</t>
  </si>
  <si>
    <t>116.475</t>
  </si>
  <si>
    <t>116.540</t>
  </si>
  <si>
    <t>116.605</t>
  </si>
  <si>
    <t>116.670</t>
  </si>
  <si>
    <t>116.735</t>
  </si>
  <si>
    <t>116.800</t>
  </si>
  <si>
    <t>116.865</t>
  </si>
  <si>
    <t>116.930</t>
  </si>
  <si>
    <t>116.995</t>
  </si>
  <si>
    <t>117.060</t>
  </si>
  <si>
    <t>117.125</t>
  </si>
  <si>
    <t>117.190</t>
  </si>
  <si>
    <t>117.255</t>
  </si>
  <si>
    <t>117.320</t>
  </si>
  <si>
    <t>117.385</t>
  </si>
  <si>
    <t>117.450</t>
  </si>
  <si>
    <t>117.515</t>
  </si>
  <si>
    <t>117.580</t>
  </si>
  <si>
    <t>117.645</t>
  </si>
  <si>
    <t>117.710</t>
  </si>
  <si>
    <t>117.775</t>
  </si>
  <si>
    <t>117.840</t>
  </si>
  <si>
    <t>117.905</t>
  </si>
  <si>
    <t>117.970</t>
  </si>
  <si>
    <t>118.035</t>
  </si>
  <si>
    <t>118.100</t>
  </si>
  <si>
    <t>118.165</t>
  </si>
  <si>
    <t>118.230</t>
  </si>
  <si>
    <t>118.295</t>
  </si>
  <si>
    <t>118.360</t>
  </si>
  <si>
    <t>118.425</t>
  </si>
  <si>
    <t>118.490</t>
  </si>
  <si>
    <t>118.555</t>
  </si>
  <si>
    <t>118.620</t>
  </si>
  <si>
    <t>118.685</t>
  </si>
  <si>
    <t>118.750</t>
  </si>
  <si>
    <t>118.815</t>
  </si>
  <si>
    <t>118.880</t>
  </si>
  <si>
    <t>118.945</t>
  </si>
  <si>
    <t>119.010</t>
  </si>
  <si>
    <t>119.075</t>
  </si>
  <si>
    <t>119.140</t>
  </si>
  <si>
    <t>119.205</t>
  </si>
  <si>
    <t>119.270</t>
  </si>
  <si>
    <t>119.335</t>
  </si>
  <si>
    <t>119.400</t>
  </si>
  <si>
    <t>119.465</t>
  </si>
  <si>
    <t>119.530</t>
  </si>
  <si>
    <t>119.595</t>
  </si>
  <si>
    <t>119.660</t>
  </si>
  <si>
    <t>119.725</t>
  </si>
  <si>
    <t>119.790</t>
  </si>
  <si>
    <t>119.855</t>
  </si>
  <si>
    <t>119.920</t>
  </si>
  <si>
    <t>119.985</t>
  </si>
  <si>
    <t>120.050</t>
  </si>
  <si>
    <t>120.115</t>
  </si>
  <si>
    <t>120.180</t>
  </si>
  <si>
    <t>120.245</t>
  </si>
  <si>
    <t>120.310</t>
  </si>
  <si>
    <t>120.375</t>
  </si>
  <si>
    <t>120.440</t>
  </si>
  <si>
    <t>120.505</t>
  </si>
  <si>
    <t>120.570</t>
  </si>
  <si>
    <t>120.635</t>
  </si>
  <si>
    <t>120.700</t>
  </si>
  <si>
    <t>120.765</t>
  </si>
  <si>
    <t>120.830</t>
  </si>
  <si>
    <t>120.895</t>
  </si>
  <si>
    <t>120.960</t>
  </si>
  <si>
    <t>121.025</t>
  </si>
  <si>
    <t>121.090</t>
  </si>
  <si>
    <t>121.155</t>
  </si>
  <si>
    <t>121.220</t>
  </si>
  <si>
    <t>121.285</t>
  </si>
  <si>
    <t>121.350</t>
  </si>
  <si>
    <t>121.415</t>
  </si>
  <si>
    <t>121.480</t>
  </si>
  <si>
    <t>121.545</t>
  </si>
  <si>
    <t>121.610</t>
  </si>
  <si>
    <t>121.675</t>
  </si>
  <si>
    <t>121.740</t>
  </si>
  <si>
    <t>121.805</t>
  </si>
  <si>
    <t>121.870</t>
  </si>
  <si>
    <t>121.935</t>
  </si>
  <si>
    <t>122.000</t>
  </si>
  <si>
    <t>122.065</t>
  </si>
  <si>
    <t>122.130</t>
  </si>
  <si>
    <t>122.195</t>
  </si>
  <si>
    <t>122.260</t>
  </si>
  <si>
    <t>122.325</t>
  </si>
  <si>
    <t>122.390</t>
  </si>
  <si>
    <t>122.455</t>
  </si>
  <si>
    <t>122.520</t>
  </si>
  <si>
    <t>122.585</t>
  </si>
  <si>
    <t>122.650</t>
  </si>
  <si>
    <t>122.715</t>
  </si>
  <si>
    <t>122.780</t>
  </si>
  <si>
    <t>122.845</t>
  </si>
  <si>
    <t>122.910</t>
  </si>
  <si>
    <t>122.975</t>
  </si>
  <si>
    <t>123.040</t>
  </si>
  <si>
    <t>123.105</t>
  </si>
  <si>
    <t>123.170</t>
  </si>
  <si>
    <t>123.235</t>
  </si>
  <si>
    <t>123.300</t>
  </si>
  <si>
    <t>123.365</t>
  </si>
  <si>
    <t>123.430</t>
  </si>
  <si>
    <t>123.495</t>
  </si>
  <si>
    <t>123.560</t>
  </si>
  <si>
    <t>123.625</t>
  </si>
  <si>
    <t>123.690</t>
  </si>
  <si>
    <t>123.755</t>
  </si>
  <si>
    <t>123.820</t>
  </si>
  <si>
    <t>123.885</t>
  </si>
  <si>
    <t>123.950</t>
  </si>
  <si>
    <t>124.015</t>
  </si>
  <si>
    <t>124.080</t>
  </si>
  <si>
    <t>124.145</t>
  </si>
  <si>
    <t>124.210</t>
  </si>
  <si>
    <t>124.275</t>
  </si>
  <si>
    <t>124.340</t>
  </si>
  <si>
    <t>124.405</t>
  </si>
  <si>
    <t>124.470</t>
  </si>
  <si>
    <t>124.535</t>
  </si>
  <si>
    <t>124.600</t>
  </si>
  <si>
    <t>124.665</t>
  </si>
  <si>
    <t>124.730</t>
  </si>
  <si>
    <t>124.795</t>
  </si>
  <si>
    <t>124.860</t>
  </si>
  <si>
    <t>124.925</t>
  </si>
  <si>
    <t>124.990</t>
  </si>
  <si>
    <t>125.055</t>
  </si>
  <si>
    <t>125.120</t>
  </si>
  <si>
    <t>125.185</t>
  </si>
  <si>
    <t>125.250</t>
  </si>
  <si>
    <t>125.315</t>
  </si>
  <si>
    <t>125.380</t>
  </si>
  <si>
    <t>125.445</t>
  </si>
  <si>
    <t>125.510</t>
  </si>
  <si>
    <t>125.575</t>
  </si>
  <si>
    <t>125.640</t>
  </si>
  <si>
    <t>125.705</t>
  </si>
  <si>
    <t>125.770</t>
  </si>
  <si>
    <t>125.835</t>
  </si>
  <si>
    <t>125.900</t>
  </si>
  <si>
    <t>125.965</t>
  </si>
  <si>
    <t>126.030</t>
  </si>
  <si>
    <t>126.095</t>
  </si>
  <si>
    <t>126.160</t>
  </si>
  <si>
    <t>126.225</t>
  </si>
  <si>
    <t>126.290</t>
  </si>
  <si>
    <t>126.355</t>
  </si>
  <si>
    <t>126.420</t>
  </si>
  <si>
    <t>126.485</t>
  </si>
  <si>
    <t>126.550</t>
  </si>
  <si>
    <t>126.615</t>
  </si>
  <si>
    <t>126.680</t>
  </si>
  <si>
    <t>126.745</t>
  </si>
  <si>
    <t>126.810</t>
  </si>
  <si>
    <t>126.875</t>
  </si>
  <si>
    <t>126.940</t>
  </si>
  <si>
    <t>127.005</t>
  </si>
  <si>
    <t>127.070</t>
  </si>
  <si>
    <t>127.135</t>
  </si>
  <si>
    <t>127.200</t>
  </si>
  <si>
    <t>127.265</t>
  </si>
  <si>
    <t>127.330</t>
  </si>
  <si>
    <t>127.395</t>
  </si>
  <si>
    <t>127.460</t>
  </si>
  <si>
    <t>127.525</t>
  </si>
  <si>
    <t>127.590</t>
  </si>
  <si>
    <t>127.655</t>
  </si>
  <si>
    <t>127.720</t>
  </si>
  <si>
    <t>127.785</t>
  </si>
  <si>
    <t>127.850</t>
  </si>
  <si>
    <t>127.915</t>
  </si>
  <si>
    <t>127.980</t>
  </si>
  <si>
    <t>128.045</t>
  </si>
  <si>
    <t>128.110</t>
  </si>
  <si>
    <t>128.175</t>
  </si>
  <si>
    <t>128.240</t>
  </si>
  <si>
    <t>128.305</t>
  </si>
  <si>
    <t>128.370</t>
  </si>
  <si>
    <t>128.435</t>
  </si>
  <si>
    <t>128.500</t>
  </si>
  <si>
    <t>128.565</t>
  </si>
  <si>
    <t>128.630</t>
  </si>
  <si>
    <t>128.695</t>
  </si>
  <si>
    <t>128.760</t>
  </si>
  <si>
    <t>128.825</t>
  </si>
  <si>
    <t>128.890</t>
  </si>
  <si>
    <t>128.955</t>
  </si>
  <si>
    <t>129.020</t>
  </si>
  <si>
    <t>129.085</t>
  </si>
  <si>
    <t>129.150</t>
  </si>
  <si>
    <t>129.215</t>
  </si>
  <si>
    <t>129.280</t>
  </si>
  <si>
    <t>129.345</t>
  </si>
  <si>
    <t>129.410</t>
  </si>
  <si>
    <t>129.475</t>
  </si>
  <si>
    <t>129.540</t>
  </si>
  <si>
    <t>129.605</t>
  </si>
  <si>
    <t>129.670</t>
  </si>
  <si>
    <t>129.735</t>
  </si>
  <si>
    <t>129.800</t>
  </si>
  <si>
    <t>129.865</t>
  </si>
  <si>
    <t>16.698</t>
  </si>
  <si>
    <t>129.930</t>
  </si>
  <si>
    <t>16.706</t>
  </si>
  <si>
    <t>129.995</t>
  </si>
  <si>
    <t>16.714</t>
  </si>
  <si>
    <t>130.060</t>
  </si>
  <si>
    <t>16.722</t>
  </si>
  <si>
    <t>130.125</t>
  </si>
  <si>
    <t>130.190</t>
  </si>
  <si>
    <t>ProtectionDevice</t>
  </si>
  <si>
    <t>SD</t>
  </si>
  <si>
    <t>RFA</t>
  </si>
  <si>
    <t>0.90</t>
  </si>
  <si>
    <t>FRLO</t>
  </si>
  <si>
    <t>BA</t>
  </si>
  <si>
    <t>RBA</t>
  </si>
  <si>
    <t>NO PROTECTION DEVICE</t>
  </si>
  <si>
    <t>1.00</t>
  </si>
  <si>
    <t>NONE</t>
  </si>
  <si>
    <t>VMMOccupancyType</t>
  </si>
  <si>
    <t>Seasonal and Not Vacant</t>
  </si>
  <si>
    <t>0.81</t>
  </si>
  <si>
    <t>Vacant</t>
  </si>
  <si>
    <t>In Course of Construction</t>
  </si>
  <si>
    <t>Signs, Plants, Shrubs, Trees</t>
  </si>
  <si>
    <t> Rate all Products</t>
  </si>
  <si>
    <t>"No"</t>
  </si>
  <si>
    <t> Rate all Coverages</t>
  </si>
  <si>
    <t> Rate Coverage A and C</t>
  </si>
  <si>
    <t> Main Coverage Premium Calculation</t>
  </si>
  <si>
    <t>"Yes"</t>
  </si>
  <si>
    <t> Rate Coverage Vandalism And Malicious Mischief</t>
  </si>
  <si>
    <t> VMM Rate</t>
  </si>
  <si>
    <t> Define table inputs</t>
  </si>
  <si>
    <t>"Not Seasonal or Vacant"</t>
  </si>
  <si>
    <t>Coverage A limit # thousands</t>
  </si>
  <si>
    <t>CovALimitPer1000</t>
  </si>
  <si>
    <t>@CoverageALimit / 1000</t>
  </si>
  <si>
    <t>Final VMM premium (Cov A)</t>
  </si>
  <si>
    <t>@VMMRate * CovALimitPer1000</t>
  </si>
  <si>
    <t>Coverage C limit # thousands</t>
  </si>
  <si>
    <t>CovCLimitPer1000</t>
  </si>
  <si>
    <t>@CoverageCLimit / 1000</t>
  </si>
  <si>
    <t>Final VMM premium (Cov C)</t>
  </si>
  <si>
    <t>@VMMRate * CovCLimitPer1000</t>
  </si>
  <si>
    <t>VMMPremiumCovA + VMMPremiumCovC</t>
  </si>
  <si>
    <t> Rate Improvements Alteration And Additions</t>
  </si>
  <si>
    <t> Initialize Variables</t>
  </si>
  <si>
    <t>ImprovementsKeyPremium</t>
  </si>
  <si>
    <t> Compute Improvements Alterations and Additions Tenant and Co-op Unit Owner</t>
  </si>
  <si>
    <t> Improvements Alterations and Additions Includes Cov A, B, C, D or E</t>
  </si>
  <si>
    <t>NotNull(#COVA) OR NotNull(#COVB) OR NotNull(#COVC) OR NotNull(#COVD) OR NotNull(#COVE)</t>
  </si>
  <si>
    <t>Protection Class 1 - 8</t>
  </si>
  <si>
    <t>IsIn(@ProtectionClass, "1", "2", "3", "4", "5", "6", "7", "8")</t>
  </si>
  <si>
    <t>"1-8"</t>
  </si>
  <si>
    <t>LookupRate("500 Misc Rates", ProtectionClass, "Factor")</t>
  </si>
  <si>
    <t>Extended Coverage (DP 00 01)</t>
  </si>
  <si>
    <t>IsIn(@CoverageForm, "1")</t>
  </si>
  <si>
    <t>CoverageForm</t>
  </si>
  <si>
    <t>"DP1"</t>
  </si>
  <si>
    <t>CoverageFormFactor</t>
  </si>
  <si>
    <t>LookupRate("500 Misc Rates", CoverageForm, "Factor")</t>
  </si>
  <si>
    <t>CovLimitPer1000 * CoverageFormFactor</t>
  </si>
  <si>
    <t> Coverage Improvements Alteration Addition VMM</t>
  </si>
  <si>
    <t>Setting Final Total Improvements Addition and Alterations Premium</t>
  </si>
  <si>
    <t> Rate Building Items Condo Unit</t>
  </si>
  <si>
    <t>IsCoverage("BCO")</t>
  </si>
  <si>
    <t>RunRuleSet("Rate Coverage 505 Building Items Condo Unit")</t>
  </si>
  <si>
    <t>Building Condo Protection Class Premium</t>
  </si>
  <si>
    <t>BuildingCondoPCPremium</t>
  </si>
  <si>
    <t>Building Condo Form Premium</t>
  </si>
  <si>
    <t>BuildingCondoFormPremium</t>
  </si>
  <si>
    <t>Building Condo VMM Premium</t>
  </si>
  <si>
    <t>BuildingCondoVMMPremium</t>
  </si>
  <si>
    <t>Building Condo Key Premium</t>
  </si>
  <si>
    <t>BuildingCondoCovAKeyPremium</t>
  </si>
  <si>
    <t>Building Condo Include Coverage A, B, C, D or E</t>
  </si>
  <si>
    <t>IncludeFinalBuildingCondoPremium</t>
  </si>
  <si>
    <t>Building Condo Exclude Coverage A, B, C, D or E</t>
  </si>
  <si>
    <t>ExcludeFinalBuildingCondoPremium</t>
  </si>
  <si>
    <t> Compute Building Items Condo Unit Owner</t>
  </si>
  <si>
    <t> Building Condo Includes Cov A, B, C, D or E</t>
  </si>
  <si>
    <t>Coverage Building Condo limit</t>
  </si>
  <si>
    <t>#BCOLimit</t>
  </si>
  <si>
    <t>Coverage Building Condo limit # thousands</t>
  </si>
  <si>
    <t>Building Condo Premium by PC</t>
  </si>
  <si>
    <t>Getting Building Condo Form Factor</t>
  </si>
  <si>
    <t>Building Condo Premium by Form</t>
  </si>
  <si>
    <t> Coverage Building Condo VMM</t>
  </si>
  <si>
    <t>Building Condo Rate VMM</t>
  </si>
  <si>
    <t>Final Building Items Condo Unit Owner Premium VMM</t>
  </si>
  <si>
    <t>Final Total Building Items Condo Unit Owner</t>
  </si>
  <si>
    <t>BuildingCondoPCPremium + BuildingCondoFormPremium + BuildingCondoVMMPremium</t>
  </si>
  <si>
    <t>Setting Final Total Building Items Condo Unit Owner</t>
  </si>
  <si>
    <t> Attach Forms</t>
  </si>
  <si>
    <t>DP1</t>
  </si>
  <si>
    <t>MiscellaneousType</t>
  </si>
  <si>
    <t>8B, 9, 9E, 9S, &amp; 10</t>
  </si>
  <si>
    <t>DP2</t>
  </si>
  <si>
    <t>DP3</t>
  </si>
  <si>
    <t>SPC</t>
  </si>
  <si>
    <t>1-8</t>
  </si>
  <si>
    <t>1.77</t>
  </si>
  <si>
    <t>2.29</t>
  </si>
  <si>
    <t>3.01</t>
  </si>
  <si>
    <t>3.7</t>
  </si>
  <si>
    <t>2.57</t>
  </si>
  <si>
    <t>2.5</t>
  </si>
  <si>
    <t>9-10</t>
  </si>
  <si>
    <t>3.2</t>
  </si>
  <si>
    <t>4.14</t>
  </si>
  <si>
    <t>5.34</t>
  </si>
  <si>
    <t>6.66</t>
  </si>
  <si>
    <t>4.64</t>
  </si>
  <si>
    <t>4.5</t>
  </si>
  <si>
    <t>1.07</t>
  </si>
  <si>
    <t>1.46</t>
  </si>
  <si>
    <t>2.61</t>
  </si>
  <si>
    <t>1.95</t>
  </si>
  <si>
    <t>1.84</t>
  </si>
  <si>
    <t>1.6</t>
  </si>
  <si>
    <t>2.23</t>
  </si>
  <si>
    <t>3.92</t>
  </si>
  <si>
    <t>2.91</t>
  </si>
  <si>
    <t>1.5</t>
  </si>
  <si>
    <t>2.48</t>
  </si>
  <si>
    <t>2.12</t>
  </si>
  <si>
    <t>2.94</t>
  </si>
  <si>
    <t>5.26</t>
  </si>
  <si>
    <t>3.84</t>
  </si>
  <si>
    <t>AOP Deductible</t>
  </si>
  <si>
    <t>WH Deductible</t>
  </si>
  <si>
    <t>100</t>
  </si>
  <si>
    <t>0.97</t>
  </si>
  <si>
    <t>250</t>
  </si>
  <si>
    <t>0.89</t>
  </si>
  <si>
    <t>500</t>
  </si>
  <si>
    <t>0.84</t>
  </si>
  <si>
    <t>0.82</t>
  </si>
  <si>
    <t>0.76</t>
  </si>
  <si>
    <t>0.68</t>
  </si>
  <si>
    <t>0.83</t>
  </si>
  <si>
    <t>0.77</t>
  </si>
  <si>
    <t>0.72</t>
  </si>
  <si>
    <t>0.64</t>
  </si>
  <si>
    <t>0.49</t>
  </si>
  <si>
    <t>Covrage</t>
  </si>
  <si>
    <t>8</t>
  </si>
  <si>
    <t>RunRuleSetForEach(#Product, "Rate Product")</t>
  </si>
  <si>
    <t> Set Variables</t>
  </si>
  <si>
    <t> Run Rating Steps</t>
  </si>
  <si>
    <t> Rate Risk Item Dwelling</t>
  </si>
  <si>
    <t>RunRuleSetForEach(#RiskItem, "Rate Dwelling")</t>
  </si>
  <si>
    <t> Set Dwelling Variables</t>
  </si>
  <si>
    <t>If( NotNull(#ProtectionClassOverride), #ProtectionClassOverride, #ProtectionClass )</t>
  </si>
  <si>
    <t>Usage Type</t>
  </si>
  <si>
    <t>@UsageType</t>
  </si>
  <si>
    <t>#UsageType</t>
  </si>
  <si>
    <t>Age Of Home</t>
  </si>
  <si>
    <t>@AgeOfHome</t>
  </si>
  <si>
    <t>#AgeOfHome</t>
  </si>
  <si>
    <t>Dwelling Under Construction</t>
  </si>
  <si>
    <t>@DwellingUnderConstruction</t>
  </si>
  <si>
    <t>#DwellingUnderConstruction</t>
  </si>
  <si>
    <t> Set Coverage Variables</t>
  </si>
  <si>
    <t>HasCoverage("COVA")</t>
  </si>
  <si>
    <t>Coverage VMM Check</t>
  </si>
  <si>
    <t>@CoverageVMMCheck</t>
  </si>
  <si>
    <t>HasCoverage("VMM")</t>
  </si>
  <si>
    <t>Coverage VMM Not Rated</t>
  </si>
  <si>
    <t>@CoverageVMMRated</t>
  </si>
  <si>
    <t>False()</t>
  </si>
  <si>
    <t>RunRuleSetForEach(#Coverage, "Rate Coverages")</t>
  </si>
  <si>
    <t>Improvements Protection Class Premium</t>
  </si>
  <si>
    <t>ImprovementsPCPremium</t>
  </si>
  <si>
    <t>Improvements Form Premium</t>
  </si>
  <si>
    <t>ImprovementsFormPremium</t>
  </si>
  <si>
    <t>Improvements VMM Premium</t>
  </si>
  <si>
    <t>ImprovementsVMMPremium</t>
  </si>
  <si>
    <t>Improvements Key Premium</t>
  </si>
  <si>
    <t>Final Improvements Premium</t>
  </si>
  <si>
    <t>FinalImprovementsPremium</t>
  </si>
  <si>
    <t>IsIn(@CoverageForm ,"1" ,"2")</t>
  </si>
  <si>
    <t>ImprovementsPCPremium + ImprovementsFormPremium + ImprovementsVMMPremium</t>
  </si>
  <si>
    <t> Attach Dwelling Forms</t>
  </si>
  <si>
    <t>RunRuleSetForEach(#RiskItem, "Attach Dwelling Forms")</t>
  </si>
  <si>
    <t>Attach forms for all the coverages</t>
  </si>
  <si>
    <t>RunRuleSetForEach(#Coverage, "Attach Coverage Forms")</t>
  </si>
  <si>
    <t>Primary</t>
  </si>
  <si>
    <t>@CoverageVMMCheck AND !@CoverageVMMRated</t>
  </si>
  <si>
    <t>Initialize VMM Premium - Cov A</t>
  </si>
  <si>
    <t>Initialize VMM Premium - Cov C</t>
  </si>
  <si>
    <t>VMM Occupancy Type</t>
  </si>
  <si>
    <t>VMMType</t>
  </si>
  <si>
    <t>""</t>
  </si>
  <si>
    <t>Set Coverage VMM as rated</t>
  </si>
  <si>
    <t>True()</t>
  </si>
  <si>
    <t>Not Seasonal Or Vacant</t>
  </si>
  <si>
    <t>VMMType = ""</t>
  </si>
  <si>
    <t>Lookup VMM rate</t>
  </si>
  <si>
    <t>LookupRate("302 VMM", VMMType)</t>
  </si>
  <si>
    <t> Compute VMM (Cov A) Premium</t>
  </si>
  <si>
    <t> Compute VMM (Cov C) Premium</t>
  </si>
  <si>
    <t>Final total VMM Cov A and Cov C premium</t>
  </si>
  <si>
    <t>Set final total VMM coverage premium</t>
  </si>
  <si>
    <t>#VMMCoveragePremium</t>
  </si>
  <si>
    <t>TN</t>
  </si>
  <si>
    <t>NC</t>
  </si>
  <si>
    <t>NJ</t>
  </si>
  <si>
    <t>VA</t>
  </si>
  <si>
    <t>Inherits</t>
  </si>
  <si>
    <t>Discount Factor</t>
  </si>
  <si>
    <t>SINK</t>
  </si>
  <si>
    <t>State</t>
  </si>
  <si>
    <t>6</t>
  </si>
  <si>
    <t>7</t>
  </si>
  <si>
    <t>9</t>
  </si>
  <si>
    <t>10</t>
  </si>
  <si>
    <t>DF1</t>
  </si>
  <si>
    <t>Column1</t>
  </si>
  <si>
    <t>FireKeyPremiumMD14</t>
  </si>
  <si>
    <t>KeyFactor16</t>
  </si>
  <si>
    <t>ProtectionDevice17</t>
  </si>
  <si>
    <t>VMMFactor19</t>
  </si>
  <si>
    <t>Misc20</t>
  </si>
  <si>
    <t>Deductible21</t>
  </si>
  <si>
    <t>Discount22</t>
  </si>
  <si>
    <t>PCNew23</t>
  </si>
  <si>
    <t>Enter valid text in Agency</t>
  </si>
  <si>
    <t>Select  Producer</t>
  </si>
  <si>
    <t>//html/body/app-root[1]/div[1]/div[1]/app-quote-stepper[1]/div[1]/div[1]/form[1]/mat-horizontal-stepper[1]/div[1]/div[2]/div[1]/div[2]/mat-card[1]/mat-card-content[1]/app-general-info-page[1]/div[1]/div[1]/div[1]/div[1]/div[5]/div[2]/mat-form-field[1]/div[1]/div[1]/div[2]/mat-select[1]</t>
  </si>
  <si>
    <t>Select  Company</t>
  </si>
  <si>
    <t>//html/body/app-root[1]/div[1]/div[1]/app-quote-stepper[1]/div[1]/div[1]/form[1]/mat-horizontal-stepper[1]/div[1]/div[2]/div[1]/div[2]/mat-card[1]/mat-card-content[1]/app-general-info-page[1]/div[1]/div[1]/div[1]/div[1]/div[7]/div[2]/mat-form-field[1]/div[1]/div[1]/div[2]/mat-select[1]</t>
  </si>
  <si>
    <t>Select  RiskState</t>
  </si>
  <si>
    <t>//html/body/app-root[1]/div[1]/div[1]/app-quote-stepper[1]/div[1]/div[1]/form[1]/mat-horizontal-stepper[1]/div[1]/div[2]/div[1]/div[2]/mat-card[1]/mat-card-content[1]/app-general-info-page[1]/div[1]/div[1]/div[1]/div[1]/div[8]/div[2]/mat-form-field[1]/div[1]/div[1]/div[2]/mat-select[1]</t>
  </si>
  <si>
    <t>Select  Person</t>
  </si>
  <si>
    <t>//html/body/app-root[1]/div[1]/div[1]/app-quote-stepper[1]/div[1]/div[1]/form[1]/mat-horizontal-stepper[1]/div[1]/div[2]/div[1]/div[2]/mat-card[1]/mat-card-content[1]/app-general-info-page[1]/div[1]/div[3]/div[1]/div[1]/div[1]/mat-radio-group[1]/mat-radio-button[1]</t>
  </si>
  <si>
    <t>Enter valid text in ApplicantFirstName</t>
  </si>
  <si>
    <t>//html/body/app-root[1]/div[1]/div[1]/app-quote-stepper[1]/div[1]/div[1]/form[1]/mat-horizontal-stepper[1]/div[1]/div[2]/div[1]/div[2]/mat-card[1]/mat-card-content[1]/app-general-info-page[1]/div[1]/div[3]/div[1]/div[2]/div[2]/app-text[1]/form[1]/mat-form-field[1]/div[1]/div[1]/div[2]/input[1]</t>
  </si>
  <si>
    <t>Enter valid text in InsuredLastName</t>
  </si>
  <si>
    <t>//html/body/app-root[1]/div[1]/div[1]/app-quote-stepper[1]/div[1]/div[1]/form[1]/mat-horizontal-stepper[1]/div[1]/div[2]/div[1]/div[2]/mat-card[1]/mat-card-content[1]/app-general-info-page[1]/div[1]/div[3]/div[1]/div[2]/div[6]/app-text[1]/form[1]/mat-form-field[1]/div[1]/div[1]/div[2]/input[1]</t>
  </si>
  <si>
    <t>Enter valid text in ApplicantDateOfBirth</t>
  </si>
  <si>
    <t>//html/body/app-root[1]/div[1]/div[1]/app-quote-stepper[1]/div[1]/div[1]/form[1]/mat-horizontal-stepper[1]/div[1]/div[2]/div[1]/div[2]/mat-card[1]/mat-card-content[1]/app-general-info-page[1]/div[1]/div[3]/div[1]/div[2]/div[12]/app-date[1]/form[1]/mat-form-field[1]/div[1]/div[1]/div[2]/input[1]</t>
  </si>
  <si>
    <t>Select  ApplicantEducationLevel</t>
  </si>
  <si>
    <t>//html/body/app-root[1]/div[1]/div[1]/app-quote-stepper[1]/div[1]/div[1]/form[1]/mat-horizontal-stepper[1]/div[1]/div[2]/div[1]/div[2]/mat-card[1]/mat-card-content[1]/app-general-info-page[1]/div[1]/div[3]/div[1]/div[2]/div[16]/app-dropdown[1]/form[1]/mat-form-field[1]/div[1]/div[1]/div[2]/mat-select[1]</t>
  </si>
  <si>
    <t>Enter valid text in AddressLine1</t>
  </si>
  <si>
    <t>//html/body/app-root[1]/div[1]/div[1]/app-quote-stepper[1]/div[1]/div[1]/form[1]/mat-horizontal-stepper[1]/div[1]/div[2]/div[1]/div[2]/mat-card[1]/mat-card-content[1]/app-general-info-page[1]/div[1]/div[3]/div[1]/div[5]/div[2]/div[1]/div[2]/app-text[1]/form[1]/mat-form-field[1]/div[1]/div[1]/div[2]/input[1]</t>
  </si>
  <si>
    <t>Enter valid text in PhysicalRiskZip</t>
  </si>
  <si>
    <t>//html/body/app-root[1]/div[1]/div[1]/app-quote-stepper[1]/div[1]/div[1]/form[1]/mat-horizontal-stepper[1]/div[1]/div[2]/div[1]/div[2]/mat-card[1]/mat-card-content[1]/app-general-info-page[1]/div[1]/div[3]/div[1]/div[5]/div[2]/div[1]/div[6]/app-zipcode[1]/form[1]/mat-form-field[1]/div[1]/div[1]/div[2]/input[1]</t>
  </si>
  <si>
    <t>Enter valid text in City</t>
  </si>
  <si>
    <t>//html/body/app-root[1]/div[1]/div[1]/app-quote-stepper[1]/div[1]/div[1]/form[1]/mat-horizontal-stepper[1]/div[1]/div[2]/div[1]/div[2]/mat-card[1]/mat-card-content[1]/app-general-info-page[1]/div[1]/div[3]/div[1]/div[5]/div[2]/div[1]/div[10]/app-text[1]/form[1]/mat-form-field[1]/div[1]/div[1]/div[2]/input[1]</t>
  </si>
  <si>
    <t>Select  State</t>
  </si>
  <si>
    <t>//html/body/app-root[1]/div[1]/div[1]/app-quote-stepper[1]/div[1]/div[1]/form[1]/mat-horizontal-stepper[1]/div[1]/div[2]/div[1]/div[2]/mat-card[1]/mat-card-content[1]/app-general-info-page[1]/div[1]/div[3]/div[1]/div[5]/div[2]/div[1]/div[12]/app-dropdown[1]/form[1]/mat-form-field[1]/div[1]/div[1]/div[2]/mat-select[1]</t>
  </si>
  <si>
    <t>Select  DWE</t>
  </si>
  <si>
    <t>//html/body/app-root[1]/div[1]/div[1]/app-quote-stepper[1]/div[1]/div[1]/form[1]/mat-horizontal-stepper[1]/div[1]/div[2]/div[1]/div[2]/mat-card[1]/mat-card-content[1]/app-general-info-page[1]/div[1]/app-product-select[1]/div[1]/form[1]/div[1]/div[1]/div[1]/table[1]/tbody[1]/tr[1]/td[1]/mat-checkbox[1]</t>
  </si>
  <si>
    <t>Click on Next Button</t>
  </si>
  <si>
    <t>//html/body/app-root[1]/div[1]/div[1]/app-quote-stepper[1]/div[1]/div[1]/form[1]/mat-horizontal-stepper[1]/div[1]/div[2]/div[1]/div[2]/mat-card[1]/mat-card-content[1]/app-general-info-page[1]/div[2]/button[1]</t>
  </si>
  <si>
    <t>Gen Info</t>
  </si>
  <si>
    <t>//html/body/app-root/div/div/app-quote-stepper/div/div/form/mat-horizontal-stepper/div/div[2]/div/div[2]/mat-card/mat-card-content/app-general-info-page/div[1]/div[1]/div/div/div[4]/div[2]/app-agency/form/mat-form-field/div[1]/div/div[2]/input</t>
  </si>
  <si>
    <t>POC Agency 2</t>
  </si>
  <si>
    <t>Jane Smith</t>
  </si>
  <si>
    <t>Martine</t>
  </si>
  <si>
    <t>11/11/1987</t>
  </si>
  <si>
    <t>Some College</t>
  </si>
  <si>
    <t>1400 American Lane</t>
  </si>
  <si>
    <t>Schaumburg</t>
  </si>
  <si>
    <t>Pennsylvania National Mutual Casualty Insurance Company</t>
  </si>
  <si>
    <t>//html/body/app-root/div/div/app-quote-stepper/div/div/form/mat-horizontal-stepper/div/div[2]/div[2]/div/mat-card/mat-card-content/app-product/div[1]/div[2]/div/app-risk-items/div/button</t>
  </si>
  <si>
    <t>Dwelling Info</t>
  </si>
  <si>
    <t>Add Dwelling</t>
  </si>
  <si>
    <t>//html/body/app-root/div/div/add-edit-parent/add-edit-risk-item/div[2]/div/div/mat-card-content/div/div[2]/div/section/div/div/div/div/div[1]/div/app-attributes/app-attribute/div/form/div/app-dynamic-form-item/div/div/mat-form-field/div[1]/div/div[2]/mat-select/div/div[1]</t>
  </si>
  <si>
    <t>Select Address</t>
  </si>
  <si>
    <t>//html/body/app-root/div/div/add-edit-parent/add-edit-risk-item/div[2]/div/div/mat-card-content/div/div[3]/div/section/div/div/div/div/div[1]/div/app-attributes/app-attribute/div/form/div/app-dynamic-form-item/div/div/mat-form-field/div[1]/div/div[2]/mat-select</t>
  </si>
  <si>
    <t>Click on  territoryCode</t>
  </si>
  <si>
    <t>//html/body/app-root[1]/div[1]/div[1]/add-edit-parent[1]/add-edit-risk-item[1]/div[2]/div[1]/div[1]/mat-card-content[1]/div[1]/div[2]/div[1]/section[1]/div[1]/div[1]/div[1]/div[1]/div[8]/div[1]/app-attributes[1]/app-attribute[1]/div[1]/form[1]/div[1]/app-dynamic-form-item[1]/div[1]/div[1]/mat-form-field[1]/div[1]/div[1]/div[2]/mat-select[1]</t>
  </si>
  <si>
    <t>Click on  propertyType</t>
  </si>
  <si>
    <t>//html/body/app-root[1]/div[1]/div[1]/add-edit-parent[1]/add-edit-risk-item[1]/div[2]/div[1]/div[1]/mat-card-content[1]/div[1]/div[3]/div[1]/section[1]/div[1]/div[1]/div[1]/div[1]/div[1]/div[1]/app-attributes[1]/app-attribute[1]/div[1]/form[1]/div[1]/app-dynamic-form-item[1]/div[1]/div[1]/mat-form-field[1]/div[1]/div[1]/div[2]/mat-select[1]</t>
  </si>
  <si>
    <t>Click on  usageType</t>
  </si>
  <si>
    <t>//html/body/app-root[1]/div[1]/div[1]/add-edit-parent[1]/add-edit-risk-item[1]/div[2]/div[1]/div[1]/mat-card-content[1]/div[1]/div[3]/div[1]/section[1]/div[1]/div[1]/div[1]/div[1]/div[2]/div[1]/app-attributes[1]/app-attribute[1]/div[1]/form[1]/div[1]/app-dynamic-form-item[1]/div[1]/div[1]/mat-form-field[1]/div[1]/div[1]/div[2]/mat-select[1]</t>
  </si>
  <si>
    <t>Click on  occupancyType</t>
  </si>
  <si>
    <t>//html/body/app-root[1]/div[1]/div[1]/add-edit-parent[1]/add-edit-risk-item[1]/div[2]/div[1]/div[1]/mat-card-content[1]/div[1]/div[3]/div[1]/section[1]/div[1]/div[1]/div[1]/div[1]/div[3]/div[1]/app-attributes[1]/app-attribute[1]/div[1]/form[1]/div[1]/app-dynamic-form-item[1]/div[1]/div[1]/mat-form-field[1]/div[1]/div[1]/div[2]/mat-select[1]</t>
  </si>
  <si>
    <t>Click on  protectionClass</t>
  </si>
  <si>
    <t>//html/body/app-root[1]/div[1]/div[1]/add-edit-parent[1]/add-edit-risk-item[1]/div[2]/div[1]/div[1]/mat-card-content[1]/div[1]/div[3]/div[1]/section[1]/div[1]/div[1]/div[1]/div[1]/div[4]/div[1]/app-attributes[1]/app-attribute[1]/div[1]/form[1]/div[1]/app-dynamic-form-item[1]/div[1]/div[1]/mat-form-field[1]/div[1]/div[1]/div[2]/mat-select[1]</t>
  </si>
  <si>
    <t>Enter valid text in protectionClassOverride</t>
  </si>
  <si>
    <t>Click on  constructionType</t>
  </si>
  <si>
    <t>Enter valid text in yearBuilt</t>
  </si>
  <si>
    <t>//html/body/app-root[1]/div[1]/div[1]/add-edit-parent[1]/add-edit-risk-item[1]/div[2]/div[1]/div[1]/mat-card-content[1]/div[1]/div[3]/div[1]/section[1]/div[1]/div[1]/div[1]/div[1]/div[7]/div[1]/app-attributes[1]/app-attribute[1]/div[1]/form[1]/div[1]/app-dynamic-form-item[1]/div[1]/div[1]/mat-form-field[1]/div[1]/div[1]/div[2]/input[1]</t>
  </si>
  <si>
    <t>//html/body/app-root[1]/div[1]/div[1]/add-edit-parent[1]/add-edit-risk-item[1]/div[2]/div[1]/div[1]/mat-card-content[1]/div[1]/div[3]/div[1]/section[1]/div[1]/div[1]/div[1]/div[1]/div[10]/div[1]/app-question-answers[1]/div[1]/app-question-answer[1]/div[1]/form[1]/div[1]/app-dynamic-form-item[1]/div[1]/div[1]/mat-form-field[1]/div[1]/div[1]/div[2]/mat-select[1]</t>
  </si>
  <si>
    <t>Click on  numberOfFamilies</t>
  </si>
  <si>
    <t>//html/body/app-root[1]/div[1]/div[1]/add-edit-parent[1]/add-edit-risk-item[1]/div[2]/div[1]/div[1]/mat-card-content[1]/div[1]/div[3]/div[1]/section[1]/div[1]/div[1]/div[1]/div[1]/div[11]/div[1]/app-attributes[1]/app-attribute[1]/div[1]/form[1]/div[1]/app-dynamic-form-item[1]/div[1]/div[1]/mat-form-field[1]/div[1]/div[1]/div[2]/mat-select[1]</t>
  </si>
  <si>
    <t>//html/body/app-root[1]/div[1]/div[1]/add-edit-parent[1]/add-edit-risk-item[1]/div[2]/div[1]/div[1]/mat-card-content[1]/div[1]/div[3]/div[1]/section[1]/div[1]/div[1]/div[1]/div[1]/div[5]/div[1]/app-attributes[1]/app-attribute[1]/div[1]/form[1]/div[1]/app-dynamic-form-item[1]/div[1]/div[1]/mat-form-field[1]/div[1]/div[1]/div[2]/input[1]</t>
  </si>
  <si>
    <t>//html/body/app-root[1]/div[1]/div[1]/add-edit-parent[1]/add-edit-risk-item[1]/div[2]/div[1]/div[1]/mat-card-content[1]/div[1]/div[3]/div[1]/section[1]/div[1]/div[1]/div[1]/div[1]/div[6]/div[1]/app-attributes[1]/app-attribute[1]/div[1]/form[1]/div[1]/app-dynamic-form-item[1]/div[1]/div[1]/mat-form-field[1]/div[1]/div[1]/div[2]/mat-select[1]</t>
  </si>
  <si>
    <t>//html/body/app-root[1]/div[1]/div[1]/add-edit-parent[1]/add-edit-risk-item[1]/div[2]/div[1]/div[1]/mat-card-content[1]/div[1]/div[3]/div[1]/section[1]/div[1]/div[1]/div[1]/div[1]/div[12]/div[1]/app-question-answers[1]/div[1]/app-question-answer[1]/div[1]/form[1]/div[1]/app-dynamic-form-item[1]/div[1]/div[1]/mat-form-field[1]/div[1]/div[1]/div[2]/mat-select[1]</t>
  </si>
  <si>
    <t>Number of Household Residents</t>
  </si>
  <si>
    <t>//html/body/app-root[1]/div[1]/div[1]/add-edit-parent[1]/add-edit-risk-item[1]/div[2]/div[1]/div[1]/mat-card-content[1]/div[1]/div[3]/div[1]/section[1]/div[1]/div[1]/div[1]/div[1]/div[13]/div[1]/app-question-answers[1]/div[1]/app-question-answer[1]/div[1]/form[1]/div[1]/app-dynamic-form-item[1]/div[1]/div[1]/mat-form-field[1]/div[1]/div[1]/div[2]/input[1]</t>
  </si>
  <si>
    <t># of Family Units in Fire Div</t>
  </si>
  <si>
    <t>Click on  foundationType</t>
  </si>
  <si>
    <t>//html/body/app-root[1]/div[1]/div[1]/add-edit-parent[1]/add-edit-risk-item[1]/div[2]/div[1]/div[1]/mat-card-content[1]/div[1]/div[8]/div[1]/section[1]/div[1]/div[1]/div[1]/div[1]/div[1]/div[1]/app-attributes[1]/app-attribute[1]/div[1]/form[1]/div[1]/app-dynamic-form-item[1]/div[1]/div[1]/mat-form-field[1]/div[1]/div[1]/div[2]/mat-select[1]</t>
  </si>
  <si>
    <t>Click on  secondaryHeatingType</t>
  </si>
  <si>
    <t>//html/body/app-root[1]/div[1]/div[1]/add-edit-parent[1]/add-edit-risk-item[1]/div[2]/div[1]/div[1]/mat-card-content[1]/div[1]/div[8]/div[1]/section[1]/div[1]/div[1]/div[1]/div[1]/div[3]/div[1]/app-attributes[1]/app-attribute[1]/div[1]/form[1]/div[1]/app-dynamic-form-item[1]/div[1]/div[1]/mat-form-field[1]/div[1]/div[1]/div[2]/mat-select[1]</t>
  </si>
  <si>
    <t>//html/body/app-root[1]/div[1]/div[1]/add-edit-parent[1]/add-edit-risk-item[1]/div[2]/div[1]/div[1]/mat-card-content[1]/div[1]/div[10]/div[1]/section[1]/div[1]/div[1]/div[1]/div[1]/div[1]/div[1]/app-coverages[1]/div[1]/app-coverage[1]/div[1]/div[1]/div[1]/div[1]/div[1]/form[1]/div[1]/div[1]/app-dynamic-form-item[1]/div[1]/div[1]/mat-form-field[1]/div[1]/div[1]/div[2]/input[1]</t>
  </si>
  <si>
    <t>Enter valid text in limit1 CovA</t>
  </si>
  <si>
    <t>//html/body/app-root[1]/div[1]/div[1]/add-edit-parent[1]/add-edit-risk-item[1]/div[2]/div[1]/div[1]/mat-card-content[1]/div[1]/div[13]/div[1]/section[1]/div[1]/div[1]/div[1]/div[1]/div[4]/div[1]/app-coverages[1]/div[1]/app-coverage[1]/div[1]/div[1]/form[1]/div[1]/div[2]/mat-radio-group[1]/mat-radio-button[2]</t>
  </si>
  <si>
    <t>//html/body/app-root[1]/div[1]/div[1]/add-edit-parent[1]/add-edit-risk-item[1]/div[2]/div[1]/div[1]/mat-card-content[1]/div[1]/div[13]/div[1]/section[1]/div[1]/div[1]/div[1]/div[1]/div[5]/div[1]/app-coverages[1]/div[1]/app-coverage[1]/div[1]/div[1]/form[1]/div[1]/div[2]/mat-radio-group[1]/mat-radio-button[1]</t>
  </si>
  <si>
    <t>//html/body/app-root[1]/div[1]/div[1]/add-edit-parent[1]/add-edit-risk-item[1]/div[2]/div[1]/div[1]/mat-card-content[1]/div[1]/div[13]/div[1]/section[1]/div[1]/div[1]/div[1]/div[1]/div[5]/div[1]/app-coverages[1]/div[1]/app-coverage[1]/div[1]/div[1]/form[1]/div[1]/div[2]/mat-radio-group[1]/mat-radio-button[2]</t>
  </si>
  <si>
    <t>//html/body/app-root[1]/div[1]/div[1]/add-edit-parent[1]/add-edit-risk-item[1]/div[2]/div[1]/div[1]/mat-card-content[1]/div[1]/div[13]/div[1]/section[1]/div[1]/div[1]/div[1]/div[1]/div[6]/div[1]/app-coverages[1]/div[1]/app-coverage[1]/div[1]/div[1]/form[1]/div[1]/div[2]/mat-radio-group[1]/mat-radio-button[1]</t>
  </si>
  <si>
    <t>//html/body/app-root[1]/div[1]/div[1]/add-edit-parent[1]/add-edit-risk-item[1]/div[2]/div[1]/div[1]/mat-card-content[1]/div[1]/div[13]/div[1]/section[1]/div[1]/div[1]/div[1]/div[1]/div[6]/div[1]/app-coverages[1]/div[1]/app-coverage[1]/div[1]/div[1]/form[1]/div[1]/div[2]/mat-radio-group[1]/mat-radio-button[2]</t>
  </si>
  <si>
    <t>VMM No</t>
  </si>
  <si>
    <t>VMM Yes</t>
  </si>
  <si>
    <t>IAA No</t>
  </si>
  <si>
    <t>IAA Yes</t>
  </si>
  <si>
    <t>CondoYes</t>
  </si>
  <si>
    <t>CondoNo</t>
  </si>
  <si>
    <t>//html/body/app-root[1]/div[1]/div[1]/add-edit-parent[1]/add-edit-risk-item[1]/div[2]/div[1]/div[1]/mat-card-content[1]/div[1]/div[13]/div[1]/section[1]/div[1]/div[1]/div[1]/div[1]/div[4]/div[1]/app-coverages[1]/div[1]/app-coverage[1]/div[1]/div[1]/form[1]/div[1]/div[2]/mat-radio-group[1]/mat-radio-button[1]</t>
  </si>
  <si>
    <t>Click on  DWE-riskitem-next-button</t>
  </si>
  <si>
    <t>//html/body/app-root[1]/div[1]/div[1]/add-edit-parent[1]/add-edit-risk-item[1]/div[2]/div[1]/div[1]/mat-card-content[1]/div[1]/div[14]/button[2]</t>
  </si>
  <si>
    <t>IAA Limit</t>
  </si>
  <si>
    <t>Condo Limit</t>
  </si>
  <si>
    <t>//html/body/app-root/div/div/add-edit-parent/add-edit-risk-item/div[2]/div/div/mat-card-content/div/div[13]/div/section/div/div/div/div/div[5]/div/app-coverages/div/app-coverage/div/div/div/div/div/form/div/div/app-dynamic-form-item/div/div/mat-form-field/div[1]/div/div[2]/input</t>
  </si>
  <si>
    <t>//html/body/app-root/div/div/add-edit-parent/add-edit-risk-item/div[2]/div/div/mat-card-content/div/div[13]/div/section/div/div/div/div/div[6]/div/app-coverages/div/app-coverage/div/div/div/div/div/form/div/div/app-dynamic-form-item/div/div/mat-form-field/div[1]/div/div[2]/input</t>
  </si>
  <si>
    <t>DP 00 01 Basic Form</t>
  </si>
  <si>
    <t>Open</t>
  </si>
  <si>
    <t>Oil</t>
  </si>
  <si>
    <t>Maryland</t>
  </si>
  <si>
    <t>//html/body/app-root/div/div/app-quote-stepper/div/div/form/mat-horizontal-stepper/div/div[2]/div[1]/div[2]/mat-card/mat-card-content/app-general-info-page/div[1]/div[3]/div/div[5]/div[2]/div/div[14]/app-text/form/mat-form-field/div[1]/div/div[2]/input</t>
  </si>
  <si>
    <t>County</t>
  </si>
  <si>
    <t>Verify Applicatant</t>
  </si>
  <si>
    <t>//html/body/app-root/div/div/app-quote-stepper/div/div/form/mat-horizontal-stepper/div/div[2]/div[2]/div/mat-card/mat-card-content/app-product/div[2]/button[2]</t>
  </si>
  <si>
    <t>Click on Next</t>
  </si>
  <si>
    <t>//html/body/app-root/div/div/app-quote-stepper/div/div/form/mat-horizontal-stepper/div/div[2]/div[2]/div/mat-card/mat-card-content/app-product/div[1]/div[4]/div/section/div/div/div/div/div[1]/div/app-question-answers/div/app-question-answer/div/form/div/app-dynamic-form-item/div/div/div/div[2]/mat-radio-group/mat-radio-button[2]/div/div/input</t>
  </si>
  <si>
    <t>General Questions</t>
  </si>
  <si>
    <t>//html/body/app-root/div/div/app-quote-stepper/div/div/form/mat-horizontal-stepper/div/div[2]/div[3]/div/mat-card/mat-card-content/app-quote-summary/summary-partial/div[3]/div[1]/div/span/span</t>
  </si>
  <si>
    <t>Arrow</t>
  </si>
  <si>
    <t>//html/body/app-root/div/div/app-quote-stepper/div/div/form/mat-horizontal-stepper/div/div[2]/div[3]/div/mat-card/mat-card-content/app-quote-summary/summary-partial/div[3]/div[2]/div/span/table</t>
  </si>
  <si>
    <t>Rate Log</t>
  </si>
  <si>
    <t>/html/body/app-root/div/div/app-quote-stepper/div/div/form/mat-horizontal-stepper/div/div[2]/div[2]/div/mat-card/mat-card-content/app-product/div[1]/div[1]/div/section/div/div/div/div/div[2]/div/app-question-answers/div/app-question-answer/div/form/div/app-dynamic-form-item/div/div/div/div[2]/mat-radio-group/mat-radio-button[1]/div/div/input</t>
  </si>
  <si>
    <t>Rule/Step Name When Variable Expression Result</t>
  </si>
  <si>
    <t>Rate all Products RunRuleSetForEach(#Product, "Rate Product")</t>
  </si>
  <si>
    <t>Set Variables</t>
  </si>
  <si>
    <t>Set Risk State @RiskState #RiskState MD</t>
  </si>
  <si>
    <t>Liability Coverage Added @LiabilityCoverageAdded "No" No</t>
  </si>
  <si>
    <t>Sinkhole Coverage Added @SinkholeCoverageAdded "No" No</t>
  </si>
  <si>
    <t>Run Rating Steps</t>
  </si>
  <si>
    <t>Rate Risk Item Dwelling RunRuleSetForEach(#RiskItem, "Rate Dwelling")</t>
  </si>
  <si>
    <t>Set Dwelling Variables</t>
  </si>
  <si>
    <t>Protection Device Type @ProtectionDeviceType #ProtectionDeviceType None</t>
  </si>
  <si>
    <t>Construction Type @ConstructionType #ConstructionType F</t>
  </si>
  <si>
    <t>Family Count @FamilyCount #FamilyCount 2</t>
  </si>
  <si>
    <t>Territory Code @TerritoryCode #TerritoryCode 1</t>
  </si>
  <si>
    <t>Protection Class @ProtectionClass If( NotNull(#ProtectionClassOverride), #ProtectionClassOverride, #ProtectionClass ) 2</t>
  </si>
  <si>
    <t>Occupancy Type @OccupancyType #OccupancyType Vacant</t>
  </si>
  <si>
    <t>Usage Type @UsageType #UsageType Primary</t>
  </si>
  <si>
    <t>Age Of Home @AgeOfHome #AgeOfHome</t>
  </si>
  <si>
    <t>Dwelling Under Construction @DwellingUnderConstruction #DwellingUnderConstruction No</t>
  </si>
  <si>
    <t>Set Coverage Variables</t>
  </si>
  <si>
    <t>Coverage Form @CoverageForm #CoverageForm 1</t>
  </si>
  <si>
    <t>Coverage A Check @CoverageACheck HasCoverage("COVA") True</t>
  </si>
  <si>
    <t>Coverage A Limit @CoverageALimit #CoverageALimit 200000</t>
  </si>
  <si>
    <t>Coverage C Limit @CoverageCLimit #CoverageCLimit 140000</t>
  </si>
  <si>
    <t>Coverage VMM Check @CoverageVMMCheck HasCoverage("VMM") True</t>
  </si>
  <si>
    <t>Coverage VMM Not Rated @CoverageVMMRated False() False</t>
  </si>
  <si>
    <t>All Perils Deductible @AllPerilsDeductible #AllPerilsDeductible 500</t>
  </si>
  <si>
    <t>Wind Hail Deductible @WindHailDeductible #WindHailDeductible 1000</t>
  </si>
  <si>
    <t>Rate all Coverages RunRuleSetForEach(#Coverage, "Rate Coverages")</t>
  </si>
  <si>
    <t>Rate Coverage A and C IsCoverage("COVA") OR IsCoverage("COVC") RunRuleSet("Rate Coverage 301 Base Premium A and C")</t>
  </si>
  <si>
    <t>Get Coverage Code CoverageCode #CoverageCode COVA</t>
  </si>
  <si>
    <t>Main Coverage Premium Calculation IsCoverage("COVA") OR IsCoverage("COVC")</t>
  </si>
  <si>
    <t>Liability Coverage Added IsCoverage("COVA") AND @LiabilityCoverageAdded = "No" @LiabilityCoverageAdded "Yes" Yes</t>
  </si>
  <si>
    <t>Get Coverage Limit CoverageLimit #CoverageLimit 200000</t>
  </si>
  <si>
    <t>Initialize Protection Device Factor ProtectionDeviceFactor 1.0 1</t>
  </si>
  <si>
    <t>Get Fire Key Premium FireKeyPremium LookupRate("Fire Key Premiums", @TerritoryCode, @ConstructionType, @ProtectionClass, CoverageCode, @FamilyCount) 211</t>
  </si>
  <si>
    <t>Get Key Factor KeyFactor LookupInterpolatedRate("Key Factor", CoverageLimit, CoverageCode) 3.89</t>
  </si>
  <si>
    <t>Compute Base Fire Premium BaseFirePremium FireKeyPremium * KeyFactor 821</t>
  </si>
  <si>
    <t>Get Protection Device Factor ProtectionDeviceFactor LookupRate("Protection Device", @ProtectionDeviceType) 1</t>
  </si>
  <si>
    <t>Compute Adjusted Fire Premium AdjustedFirePremium BaseFirePremium * ProtectionDeviceFactor 821</t>
  </si>
  <si>
    <t>Get Deductible Factor DeductibleFactor LookupRate("Deductible", @AllPerilsDeductible, @WindHailDeductible, CoverageCode) 0.84</t>
  </si>
  <si>
    <t>Compute Final Fire Premium FinalFirePremium AdjustedFirePremium * DeductibleFactor 690</t>
  </si>
  <si>
    <t>Set the premium to Coverage #CoveragePremium FinalFirePremium 690</t>
  </si>
  <si>
    <t>Rate Coverage Vandalism And Malicious Mischief @CoverageVMMCheck AND !@CoverageVMMRated RunRuleSet("Rate Coverage 302 VMM")</t>
  </si>
  <si>
    <t>Initialize VMM Premium - Cov A VMMPremiumCovA 0</t>
  </si>
  <si>
    <t>Initialize VMM Premium - Cov C VMMPremiumCovC 0</t>
  </si>
  <si>
    <t>VMM Occupancy Type VMMType ""</t>
  </si>
  <si>
    <t>Set Coverage VMM as rated @CoverageVMMRated True() True</t>
  </si>
  <si>
    <t>VMM Rate</t>
  </si>
  <si>
    <t>Define table inputs</t>
  </si>
  <si>
    <t>Vacant VMMType = "" AND @OccupancyType = "Vacant" VMMType "Vacant" Vacant</t>
  </si>
  <si>
    <t>Lookup VMM rate @VMMRate LookupRate("302 VMM", VMMType) 8.06</t>
  </si>
  <si>
    <t>Compute VMM (Cov A) Premium NotNull(#COVA)</t>
  </si>
  <si>
    <t>Coverage A limit # thousands CovALimitPer1000 @CoverageALimit / 1000 200</t>
  </si>
  <si>
    <t>COVA VMM Factor @VMMRate @VMMRate 8.06</t>
  </si>
  <si>
    <t>Final VMM premium (Cov A) VMMPremiumCovA @VMMRate * CovALimitPer1000 1612</t>
  </si>
  <si>
    <t>Compute VMM (Cov C) Premium NotNull(#COVC)</t>
  </si>
  <si>
    <t>Coverage C limit # thousands CovCLimitPer1000 @CoverageCLimit / 1000 140</t>
  </si>
  <si>
    <t>COVC VMM Factor @VMMRate @VMMRate 8.06</t>
  </si>
  <si>
    <t>Final VMM premium (Cov C) VMMPremiumCovC @VMMRate * CovCLimitPer1000 1128</t>
  </si>
  <si>
    <t>Final total VMM Cov A and Cov C premium FinalTotalVMMPremium VMMPremiumCovA + VMMPremiumCovC 2740</t>
  </si>
  <si>
    <t>Set final total VMM coverage premium #VMMCoveragePremium FinalTotalVMMPremium 2740</t>
  </si>
  <si>
    <t>Get Coverage Code CoverageCode #CoverageCode COVC</t>
  </si>
  <si>
    <t>Get Coverage Limit CoverageLimit #CoverageLimit 140000</t>
  </si>
  <si>
    <t>Get Fire Key Premium FireKeyPremium LookupRate("Fire Key Premiums", @TerritoryCode, @ConstructionType, @ProtectionClass, CoverageCode, @FamilyCount) 53</t>
  </si>
  <si>
    <t>Get Key Factor KeyFactor LookupInterpolatedRate("Key Factor", CoverageLimit, CoverageCode) 18.42</t>
  </si>
  <si>
    <t>Compute Base Fire Premium BaseFirePremium FireKeyPremium * KeyFactor 976</t>
  </si>
  <si>
    <t>Compute Adjusted Fire Premium AdjustedFirePremium BaseFirePremium * ProtectionDeviceFactor 976</t>
  </si>
  <si>
    <t>Get Deductible Factor DeductibleFactor LookupRate("Deductible", @AllPerilsDeductible, @WindHailDeductible, CoverageCode) 0.82</t>
  </si>
  <si>
    <t>Compute Final Fire Premium FinalFirePremium AdjustedFirePremium * DeductibleFactor 800</t>
  </si>
  <si>
    <t>Set the premium to Coverage #CoveragePremium FinalFirePremium 800</t>
  </si>
  <si>
    <t>Rate Improvements Alteration And Additions IsCoverage("BAA") RunRuleSet("Rate Coverage 504 Improvements")</t>
  </si>
  <si>
    <t>Initialize Variables</t>
  </si>
  <si>
    <t>Improvements Protection Class Premium ImprovementsPCPremium 0</t>
  </si>
  <si>
    <t>Improvements Form Premium ImprovementsFormPremium 0</t>
  </si>
  <si>
    <t>Improvements VMM Premium ImprovementsVMMPremium 0</t>
  </si>
  <si>
    <t>Improvements Key Premium ImprovementsKeyPremium 0</t>
  </si>
  <si>
    <t>Final Improvements Premium FinalImprovementsPremium 0</t>
  </si>
  <si>
    <t>Compute Improvements Alterations and Additions Tenant and Co-op Unit Owner IsIn(@CoverageForm ,"1" ,"2")</t>
  </si>
  <si>
    <t>Improvements Alterations and Additions Includes Cov A, B, C, D or E NotNull(#COVA) OR NotNull(#COVB) OR NotNull(#COVC) OR NotNull(#COVD) OR NotNull(#COVE)</t>
  </si>
  <si>
    <t>Coverage Improvements Alterations and Additions limit CoverageLimit #BAALimit 10000</t>
  </si>
  <si>
    <t>Coverage Improvements Alteration Addition limit # thousands CovLimitPer1000 CoverageLimit / 1000 10</t>
  </si>
  <si>
    <t>Protection Class 1 - 8 IsIn(@ProtectionClass, "1", "2", "3", "4", "5", "6", "7", "8") ProtectionClass "1-8" 1-8</t>
  </si>
  <si>
    <t>Getting Protection Class Factor ProtectionClassFactor LookupRate("500 Misc Rates", ProtectionClass, "Factor") 1.77</t>
  </si>
  <si>
    <t>Improvements and Alterations Premium by PC ImprovementsPCPremium CovLimitPer1000 * ProtectionClassFactor 18</t>
  </si>
  <si>
    <t>Extended Coverage (DP 00 01) IsIn(@CoverageForm, "1") CoverageForm "DP1" DP1</t>
  </si>
  <si>
    <t>Getting Improvements Alteration Addition Form Factor CoverageFormFactor LookupRate("500 Misc Rates", CoverageForm, "Factor") 1.26</t>
  </si>
  <si>
    <t>Improvements and Alterations Premium by Form ImprovementsFormPremium CovLimitPer1000 * CoverageFormFactor 13</t>
  </si>
  <si>
    <t>Coverage Improvements Alteration Addition VMM @CoverageVMMCheck</t>
  </si>
  <si>
    <t>Improvements Alterations Rate VMM @VMMRate @VMMRate 8.06</t>
  </si>
  <si>
    <t>Final Improvements Alterations Premium VMM ImprovementsVMMPremium CovLimitPer1000 * @VMMRate 81</t>
  </si>
  <si>
    <t>Final Total Improvements Addition and Alterations Premium FinalImprovementsPremium ImprovementsPCPremium + ImprovementsFormPremium + ImprovementsVMMPremium 112</t>
  </si>
  <si>
    <t>Setting Final Total Improvements Addition and Alterations Premium #CoveragePremium FinalImprovementsPremium 112</t>
  </si>
  <si>
    <t>Aggregate Premiums AggregatePremiums() 4342</t>
  </si>
  <si>
    <t>Attach Forms RunRuleSet("Attach Forms")</t>
  </si>
  <si>
    <t>Attach Liability Form @RiskState = "MD" AND @LiabilityCoverageAdded = "Yes" AttachForm("DL 2401 - 07 88")</t>
  </si>
  <si>
    <t>Attach Dwelling Forms RunRuleSetForEach(#RiskItem, "Attach Dwelling Forms")</t>
  </si>
  <si>
    <t>Attach forms for all the coverages RunRuleSetForEach(#Coverage, "Attach Coverage Forms")</t>
  </si>
  <si>
    <t>Aggregate Premiums AggregatePremiums() 4230</t>
  </si>
  <si>
    <t>Coverage VMM Check @CoverageVMMCheck HasCoverage("VMM") False</t>
  </si>
  <si>
    <t>Aggregate Premiums AggregatePremiums() 1490</t>
  </si>
  <si>
    <t>Final Total Improvements Addition and Alterations Premium FinalImprovementsPremium ImprovementsPCPremium + ImprovementsFormPremium + ImprovementsVMMPremium 31</t>
  </si>
  <si>
    <t>Setting Final Total Improvements Addition and Alterations Premium #CoveragePremium FinalImprovementsPremium 31</t>
  </si>
  <si>
    <t>Aggregate Premiums AggregatePremiums() 1521</t>
  </si>
  <si>
    <t>Tennessee</t>
  </si>
  <si>
    <t>Pennsylvania</t>
  </si>
  <si>
    <t>New Jersey</t>
  </si>
  <si>
    <t>North Carolina</t>
  </si>
  <si>
    <t>Virginia</t>
  </si>
  <si>
    <t>DP 00 02 Broad Coverage Form</t>
  </si>
  <si>
    <t>Seasonal</t>
  </si>
  <si>
    <t>Farm</t>
  </si>
  <si>
    <t>Secondary</t>
  </si>
  <si>
    <t>Owner Occupied</t>
  </si>
  <si>
    <t>Tenant Occupied</t>
  </si>
  <si>
    <t>Unoccupied</t>
  </si>
  <si>
    <t>Other</t>
  </si>
  <si>
    <t>DP 00 03 Special Coverage Form</t>
  </si>
  <si>
    <t>Risk State</t>
  </si>
  <si>
    <t>VMM</t>
  </si>
  <si>
    <t>IAA</t>
  </si>
  <si>
    <t>Condo</t>
  </si>
  <si>
    <t>Expected</t>
  </si>
  <si>
    <t>Actual</t>
  </si>
  <si>
    <t>D:\Playwright-Automation</t>
  </si>
  <si>
    <t>PWReinstate</t>
  </si>
  <si>
    <t>031ReinstateTSPage</t>
  </si>
  <si>
    <t>030ReinstateFormsPage</t>
  </si>
  <si>
    <t>029ReinstateApplPage</t>
  </si>
  <si>
    <t>028ReinstateQSPage</t>
  </si>
  <si>
    <t>027ReinstatePWPage</t>
  </si>
  <si>
    <t>026ReinstateGIPage</t>
  </si>
  <si>
    <t>025ReinstatementInfoPage</t>
  </si>
  <si>
    <t>024CustomerAccountPage2</t>
  </si>
  <si>
    <t>023TransactionSummaryPage</t>
  </si>
  <si>
    <t>022CancellationFormsPage</t>
  </si>
  <si>
    <t>021CanellationApplPage</t>
  </si>
  <si>
    <t>020CancellationQSPage</t>
  </si>
  <si>
    <t>019CancellationPWPage</t>
  </si>
  <si>
    <t>018CancellationGIPage</t>
  </si>
  <si>
    <t>017CancellationInfoPage</t>
  </si>
  <si>
    <t>016CustomerAccountPage</t>
  </si>
  <si>
    <t>015PolicySummaryPage</t>
  </si>
  <si>
    <t>014BindPage</t>
  </si>
  <si>
    <t>013FormsPage</t>
  </si>
  <si>
    <t>012ApplicationPage</t>
  </si>
  <si>
    <t>011QuoteSummaryPage</t>
  </si>
  <si>
    <t>010PWProductPagewithwatercraft</t>
  </si>
  <si>
    <t>09AddPersonalWatercraft</t>
  </si>
  <si>
    <t>08PWProductPage</t>
  </si>
  <si>
    <t>07DataPrefillPage</t>
  </si>
  <si>
    <t>06GeneralInformationPage</t>
  </si>
  <si>
    <t>05HomePage</t>
  </si>
  <si>
    <t>04StaySignIn</t>
  </si>
  <si>
    <t>03LoginPassword</t>
  </si>
  <si>
    <t>02LoginUsername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</si>
</sst>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
  </numFmts>
  <fonts count="60">
    <font>
      <sz val="11"/>
      <color theme="1"/>
      <name val="Calibri"/>
      <family val="2"/>
      <scheme val="minor"/>
    </font>
    <font>
      <sz val="8"/>
      <name val="Calibri"/>
      <family val="2"/>
      <scheme val="minor"/>
    </font>
    <font>
      <u/>
      <sz val="11"/>
      <color theme="10"/>
      <name val="Calibri"/>
      <family val="2"/>
      <scheme val="minor"/>
    </font>
    <font>
      <sz val="10"/>
      <name val="Tahoma"/>
      <family val="2"/>
    </font>
    <font>
      <b/>
      <sz val="10"/>
      <color theme="1"/>
      <name val="Calibri"/>
      <family val="2"/>
      <scheme val="minor"/>
    </font>
    <font>
      <sz val="10"/>
      <color theme="1"/>
      <name val="Calibri"/>
      <family val="2"/>
      <scheme val="minor"/>
    </font>
    <font>
      <sz val="10"/>
      <name val="Calibri"/>
      <family val="2"/>
      <scheme val="minor"/>
    </font>
    <font>
      <sz val="10"/>
      <color theme="0" tint="-0.34998626667073579"/>
      <name val="Calibri"/>
      <family val="2"/>
      <scheme val="minor"/>
    </font>
    <font>
      <b/>
      <sz val="10"/>
      <color theme="0"/>
      <name val="Calibri"/>
      <family val="2"/>
      <scheme val="minor"/>
    </font>
    <font>
      <b/>
      <sz val="10"/>
      <name val="Calibri"/>
      <family val="2"/>
      <scheme val="minor"/>
    </font>
    <font>
      <sz val="11"/>
      <color theme="0"/>
      <name val="Calibri"/>
      <family val="2"/>
      <scheme val="minor"/>
    </font>
    <font>
      <sz val="11"/>
      <color rgb="FF000000"/>
      <name val="Aptos Narrow"/>
      <family val="2"/>
    </font>
    <font>
      <sz val="8"/>
      <color rgb="FFCCCCCC"/>
      <name val="Consolas"/>
      <family val="3"/>
    </font>
    <font>
      <sz val="8"/>
      <color rgb="FFC586C0"/>
      <name val="Consolas"/>
      <family val="3"/>
    </font>
    <font>
      <sz val="8"/>
      <color rgb="FF9CDCFE"/>
      <name val="Consolas"/>
      <family val="3"/>
    </font>
    <font>
      <sz val="8"/>
      <color rgb="FF569CD6"/>
      <name val="Consolas"/>
      <family val="3"/>
    </font>
    <font>
      <sz val="8"/>
      <color rgb="FF4FC1FF"/>
      <name val="Consolas"/>
      <family val="3"/>
    </font>
    <font>
      <sz val="8"/>
      <color rgb="FF6A9955"/>
      <name val="Consolas"/>
      <family val="3"/>
    </font>
    <font>
      <sz val="10"/>
      <color theme="2" tint="-0.249977111117893"/>
      <name val="Calibri"/>
      <family val="2"/>
      <scheme val="minor"/>
    </font>
    <font>
      <b/>
      <sz val="10"/>
      <color rgb="FFFFFF00"/>
      <name val="Calibri"/>
      <family val="2"/>
      <scheme val="minor"/>
    </font>
    <font>
      <b/>
      <sz val="11"/>
      <color rgb="FFFFFF00"/>
      <name val="Calibri"/>
      <family val="2"/>
      <scheme val="minor"/>
    </font>
    <font>
      <sz val="10"/>
      <color rgb="FFFF0000"/>
      <name val="Calibri"/>
      <family val="2"/>
      <scheme val="minor"/>
    </font>
    <font>
      <sz val="10"/>
      <color rgb="FFFFFF00"/>
      <name val="Calibri"/>
      <family val="2"/>
      <scheme val="minor"/>
    </font>
    <font>
      <sz val="10"/>
      <color rgb="FFFFFF00"/>
      <name val="Tahoma"/>
      <family val="2"/>
    </font>
    <font>
      <u/>
      <sz val="11"/>
      <color rgb="FFFFFF00"/>
      <name val="Calibri"/>
      <family val="2"/>
      <scheme val="minor"/>
    </font>
    <font>
      <b/>
      <sz val="15"/>
      <color rgb="FFFFFF00"/>
      <name val="Calibri"/>
      <family val="2"/>
      <scheme val="minor"/>
    </font>
    <font>
      <sz val="11"/>
      <color rgb="FFFFFF00"/>
      <name val="Calibri"/>
      <family val="2"/>
      <scheme val="minor"/>
    </font>
    <font>
      <sz val="10"/>
      <color theme="0"/>
      <name val="Calibri"/>
      <family val="2"/>
      <scheme val="minor"/>
    </font>
    <font>
      <sz val="11"/>
      <name val="Calibri"/>
      <family val="2"/>
      <scheme val="minor"/>
    </font>
    <font>
      <b/>
      <sz val="15"/>
      <color theme="1"/>
      <name val="Calibri"/>
      <family val="2"/>
      <scheme val="minor"/>
    </font>
    <font>
      <b/>
      <sz val="10"/>
      <color rgb="FF00B050"/>
      <name val="Calibri"/>
      <family val="2"/>
      <scheme val="minor"/>
    </font>
    <font>
      <sz val="10"/>
      <color rgb="FF00B050"/>
      <name val="Calibri"/>
      <family val="2"/>
      <scheme val="minor"/>
    </font>
    <font>
      <b/>
      <sz val="15"/>
      <name val="Calibri"/>
      <family val="2"/>
      <scheme val="minor"/>
    </font>
    <font>
      <sz val="8"/>
      <color rgb="FFCE9178"/>
      <name val="Consolas"/>
      <family val="3"/>
    </font>
    <font>
      <sz val="8"/>
      <color rgb="FFD4D4D4"/>
      <name val="Consolas"/>
      <family val="3"/>
    </font>
    <font>
      <sz val="8"/>
      <color rgb="FF4EC9B0"/>
      <name val="Consolas"/>
      <family val="3"/>
    </font>
    <font>
      <sz val="8"/>
      <color rgb="FFDCDCAA"/>
      <name val="Consolas"/>
      <family val="3"/>
    </font>
    <font>
      <sz val="8"/>
      <color rgb="FFB5CEA8"/>
      <name val="Consolas"/>
      <family val="3"/>
    </font>
    <font>
      <b/>
      <sz val="14"/>
      <name val="Calibri"/>
      <family val="2"/>
    </font>
    <font>
      <sz val="11"/>
      <name val="Calibri"/>
      <family val="2"/>
    </font>
    <font>
      <b/>
      <sz val="9"/>
      <color rgb="FF000000"/>
      <name val="Var(--font-family)"/>
    </font>
    <font>
      <sz val="9"/>
      <color rgb="FF000000"/>
      <name val="Var(--font-family)"/>
    </font>
    <font>
      <sz val="9"/>
      <color rgb="FF000000"/>
      <name val="JarusIcons"/>
    </font>
    <font>
      <sz val="11"/>
      <color rgb="FFFF0000"/>
      <name val="Calibri"/>
      <family val="2"/>
      <scheme val="minor"/>
    </font>
    <font>
      <b/>
      <sz val="14"/>
      <name val="Calibri"/>
    </font>
    <font>
      <sz val="11"/>
      <name val="Calibri"/>
    </font>
    <font>
      <b/>
      <sz val="11"/>
      <color theme="1"/>
      <name val="Calibri"/>
      <family val="2"/>
      <scheme val="minor"/>
    </font>
    <font>
      <b/>
      <sz val="9"/>
      <color rgb="FF212529"/>
      <name val="Var(--font-family)"/>
    </font>
    <font>
      <sz val="9"/>
      <color rgb="FF212529"/>
      <name val="Var(--font-family)"/>
    </font>
    <font>
      <sz val="9"/>
      <color theme="1"/>
      <name val="Calibri"/>
      <family val="2"/>
      <scheme val="minor"/>
    </font>
    <font>
      <b/>
      <sz val="9"/>
      <name val="Calibri"/>
      <family val="2"/>
    </font>
    <font>
      <sz val="9"/>
      <name val="Calibri"/>
      <family val="2"/>
    </font>
    <font>
      <sz val="9"/>
      <color rgb="FF212529"/>
      <name val="Var(--font-family)"/>
    </font>
    <font>
      <sz val="9"/>
      <color rgb="FF212529"/>
      <name val="JarusIcons"/>
    </font>
    <font>
      <b/>
      <sz val="10"/>
      <color rgb="FF212529"/>
      <name val="Segoe UI"/>
      <family val="2"/>
    </font>
    <font>
      <sz val="10"/>
      <color rgb="FF212529"/>
      <name val="Segoe UI"/>
      <family val="2"/>
    </font>
    <font>
      <sz val="9"/>
      <color rgb="FF212529"/>
      <name val="Var(--font-family)"/>
    </font>
    <font>
      <sz val="9"/>
      <color rgb="FF212529"/>
      <name val="Lato"/>
      <family val="2"/>
    </font>
    <font>
      <sz val="9"/>
      <color rgb="FF212529"/>
      <name val="Lato"/>
      <family val="2"/>
    </font>
    <font>
      <sz val="9"/>
      <color rgb="FF212529"/>
      <name val="Var(--font-family)"/>
    </font>
  </fonts>
  <fills count="1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4"/>
        <bgColor indexed="64"/>
      </patternFill>
    </fill>
    <fill>
      <patternFill patternType="solid">
        <fgColor rgb="FF1F1F1F"/>
        <bgColor indexed="64"/>
      </patternFill>
    </fill>
    <fill>
      <patternFill patternType="solid">
        <fgColor theme="4" tint="-0.249977111117893"/>
        <bgColor indexed="64"/>
      </patternFill>
    </fill>
    <fill>
      <patternFill patternType="solid">
        <fgColor theme="1"/>
        <bgColor indexed="64"/>
      </patternFill>
    </fill>
    <fill>
      <patternFill patternType="solid">
        <fgColor theme="4" tint="0.79998168889431442"/>
        <bgColor theme="4" tint="0.79998168889431442"/>
      </patternFill>
    </fill>
    <fill>
      <patternFill patternType="solid">
        <fgColor rgb="FFFFFFFF"/>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6" tint="0.7999816888943144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right/>
      <top/>
      <bottom style="thin">
        <color indexed="64"/>
      </bottom>
      <diagonal/>
    </border>
    <border>
      <left style="medium">
        <color indexed="64"/>
      </left>
      <right/>
      <top style="medium">
        <color indexed="64"/>
      </top>
      <bottom style="medium">
        <color indexed="64"/>
      </bottom>
      <diagonal/>
    </border>
    <border>
      <left style="thin">
        <color indexed="64"/>
      </left>
      <right/>
      <top style="thin">
        <color indexed="64"/>
      </top>
      <bottom style="thin">
        <color indexed="64"/>
      </bottom>
      <diagonal/>
    </border>
    <border>
      <left/>
      <right style="medium">
        <color indexed="64"/>
      </right>
      <top/>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rgb="FFFFFF00"/>
      </left>
      <right style="thin">
        <color rgb="FFFFFF00"/>
      </right>
      <top style="thin">
        <color rgb="FFFFFF00"/>
      </top>
      <bottom style="thin">
        <color rgb="FFFFFF00"/>
      </bottom>
      <diagonal/>
    </border>
    <border>
      <left/>
      <right style="thin">
        <color indexed="64"/>
      </right>
      <top/>
      <bottom style="thin">
        <color indexed="64"/>
      </bottom>
      <diagonal/>
    </border>
    <border>
      <left/>
      <right style="thin">
        <color indexed="64"/>
      </right>
      <top style="thin">
        <color indexed="64"/>
      </top>
      <bottom/>
      <diagonal/>
    </border>
    <border>
      <left style="thick">
        <color rgb="FFFFFF00"/>
      </left>
      <right/>
      <top/>
      <bottom/>
      <diagonal/>
    </border>
    <border>
      <left style="thick">
        <color rgb="FFFFFF00"/>
      </left>
      <right/>
      <top style="thick">
        <color rgb="FFFFFF00"/>
      </top>
      <bottom/>
      <diagonal/>
    </border>
    <border>
      <left style="thick">
        <color rgb="FFFFFF00"/>
      </left>
      <right/>
      <top/>
      <bottom style="thick">
        <color rgb="FFFFFF00"/>
      </bottom>
      <diagonal/>
    </border>
    <border>
      <left/>
      <right style="thick">
        <color rgb="FFFFFF00"/>
      </right>
      <top style="thick">
        <color rgb="FFFFFF00"/>
      </top>
      <bottom/>
      <diagonal/>
    </border>
    <border>
      <left/>
      <right style="thick">
        <color rgb="FFFFFF00"/>
      </right>
      <top/>
      <bottom/>
      <diagonal/>
    </border>
    <border>
      <left style="medium">
        <color indexed="64"/>
      </left>
      <right style="thick">
        <color rgb="FFFFFF00"/>
      </right>
      <top/>
      <bottom/>
      <diagonal/>
    </border>
    <border>
      <left/>
      <right style="thick">
        <color rgb="FFFFFF00"/>
      </right>
      <top/>
      <bottom style="thick">
        <color rgb="FFFFFF00"/>
      </bottom>
      <diagonal/>
    </border>
    <border>
      <left/>
      <right style="medium">
        <color rgb="FFFFFFFF"/>
      </right>
      <top/>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medium">
        <color rgb="FFDEE2E6"/>
      </left>
      <right style="medium">
        <color rgb="FFDEE2E6"/>
      </right>
      <top style="medium">
        <color rgb="FFDEE2E6"/>
      </top>
      <bottom style="medium">
        <color rgb="FFDEE2E6"/>
      </bottom>
      <diagonal/>
    </border>
    <border>
      <left style="medium">
        <color rgb="FFDEE2E6"/>
      </left>
      <right style="medium">
        <color rgb="FFDEE2E6"/>
      </right>
      <top/>
      <bottom/>
      <diagonal/>
    </border>
    <border>
      <left style="medium">
        <color rgb="FFDEE2E6"/>
      </left>
      <right style="medium">
        <color rgb="FFDEE2E6"/>
      </right>
      <top style="medium">
        <color rgb="FFDEE2E6"/>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2" fillId="0" borderId="0" applyNumberFormat="0" applyFill="0" applyBorder="0" applyAlignment="0" applyProtection="0"/>
  </cellStyleXfs>
  <cellXfs count="206">
    <xf numFmtId="0" fontId="0" fillId="0" borderId="0" xfId="0"/>
    <xf numFmtId="0" fontId="0" fillId="0" borderId="0" xfId="0" applyAlignment="1">
      <alignment wrapText="1"/>
    </xf>
    <xf numFmtId="0" fontId="5" fillId="4" borderId="0" xfId="0" applyFont="1" applyFill="1"/>
    <xf numFmtId="0" fontId="5" fillId="5" borderId="0" xfId="0" applyFont="1" applyFill="1"/>
    <xf numFmtId="0" fontId="5" fillId="6" borderId="0" xfId="0" applyFont="1" applyFill="1"/>
    <xf numFmtId="0" fontId="7" fillId="6" borderId="0" xfId="0" applyFont="1" applyFill="1"/>
    <xf numFmtId="0" fontId="5" fillId="3" borderId="1" xfId="0" applyFont="1" applyFill="1" applyBorder="1"/>
    <xf numFmtId="0" fontId="10" fillId="0" borderId="0" xfId="0" applyFont="1"/>
    <xf numFmtId="0" fontId="2" fillId="0" borderId="0" xfId="1"/>
    <xf numFmtId="0" fontId="5" fillId="6" borderId="0" xfId="0" applyFont="1" applyFill="1" applyAlignment="1">
      <alignment wrapText="1"/>
    </xf>
    <xf numFmtId="0" fontId="4" fillId="2" borderId="5" xfId="0" applyFont="1" applyFill="1" applyBorder="1"/>
    <xf numFmtId="0" fontId="13" fillId="0" borderId="0" xfId="0" applyFont="1" applyAlignment="1">
      <alignment vertical="center"/>
    </xf>
    <xf numFmtId="0" fontId="0" fillId="8" borderId="0" xfId="0" applyFill="1" applyAlignment="1">
      <alignment vertical="center"/>
    </xf>
    <xf numFmtId="0" fontId="15" fillId="0" borderId="0" xfId="0" applyFont="1" applyAlignment="1">
      <alignment vertical="center"/>
    </xf>
    <xf numFmtId="0" fontId="12"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13" fillId="0" borderId="0" xfId="0" applyFont="1" applyAlignment="1">
      <alignment vertical="center" wrapText="1"/>
    </xf>
    <xf numFmtId="0" fontId="15" fillId="0" borderId="0" xfId="0" applyFont="1" applyAlignment="1">
      <alignment vertical="center" wrapText="1"/>
    </xf>
    <xf numFmtId="0" fontId="12" fillId="0" borderId="0" xfId="0" applyFont="1" applyAlignment="1">
      <alignment vertical="center" wrapText="1"/>
    </xf>
    <xf numFmtId="0" fontId="14" fillId="0" borderId="0" xfId="0" applyFont="1" applyAlignment="1">
      <alignment vertical="center"/>
    </xf>
    <xf numFmtId="0" fontId="0" fillId="0" borderId="13" xfId="0" applyBorder="1" applyAlignment="1">
      <alignment wrapText="1"/>
    </xf>
    <xf numFmtId="0" fontId="0" fillId="0" borderId="0" xfId="0" applyAlignment="1">
      <alignment vertical="top" wrapText="1"/>
    </xf>
    <xf numFmtId="0" fontId="0" fillId="0" borderId="11" xfId="0" applyBorder="1" applyAlignment="1">
      <alignment wrapText="1"/>
    </xf>
    <xf numFmtId="0" fontId="5" fillId="3" borderId="0" xfId="0" applyFont="1" applyFill="1"/>
    <xf numFmtId="0" fontId="12" fillId="0" borderId="0" xfId="0" quotePrefix="1" applyFont="1" applyAlignment="1">
      <alignment vertical="center" wrapText="1"/>
    </xf>
    <xf numFmtId="0" fontId="5" fillId="6" borderId="10" xfId="0" applyFont="1" applyFill="1" applyBorder="1" applyAlignment="1">
      <alignment wrapText="1"/>
    </xf>
    <xf numFmtId="0" fontId="8" fillId="7" borderId="14" xfId="0" applyFont="1" applyFill="1" applyBorder="1" applyAlignment="1">
      <alignment wrapText="1"/>
    </xf>
    <xf numFmtId="0" fontId="7" fillId="6" borderId="10" xfId="0" applyFont="1" applyFill="1" applyBorder="1" applyAlignment="1">
      <alignment wrapText="1"/>
    </xf>
    <xf numFmtId="0" fontId="6" fillId="6" borderId="10" xfId="0" applyFont="1" applyFill="1" applyBorder="1" applyAlignment="1">
      <alignment wrapText="1"/>
    </xf>
    <xf numFmtId="0" fontId="5" fillId="6" borderId="11" xfId="0" applyFont="1" applyFill="1" applyBorder="1" applyAlignment="1">
      <alignment wrapText="1"/>
    </xf>
    <xf numFmtId="0" fontId="7" fillId="6" borderId="11" xfId="0" applyFont="1" applyFill="1" applyBorder="1" applyAlignment="1">
      <alignment wrapText="1"/>
    </xf>
    <xf numFmtId="0" fontId="6" fillId="6" borderId="11" xfId="0" applyFont="1" applyFill="1" applyBorder="1" applyAlignment="1">
      <alignment wrapText="1"/>
    </xf>
    <xf numFmtId="0" fontId="6" fillId="4" borderId="11" xfId="0" applyFont="1" applyFill="1" applyBorder="1" applyAlignment="1">
      <alignment wrapText="1"/>
    </xf>
    <xf numFmtId="0" fontId="6" fillId="3" borderId="13" xfId="0" applyFont="1" applyFill="1" applyBorder="1" applyAlignment="1">
      <alignment wrapText="1"/>
    </xf>
    <xf numFmtId="0" fontId="3" fillId="0" borderId="13" xfId="0" applyFont="1" applyBorder="1" applyAlignment="1">
      <alignment horizontal="left" vertical="top" wrapText="1"/>
    </xf>
    <xf numFmtId="0" fontId="3" fillId="0" borderId="12" xfId="0" applyFont="1" applyBorder="1" applyAlignment="1">
      <alignment horizontal="left" vertical="top" wrapText="1"/>
    </xf>
    <xf numFmtId="0" fontId="21" fillId="3" borderId="13" xfId="0" applyFont="1" applyFill="1" applyBorder="1" applyAlignment="1">
      <alignment wrapText="1"/>
    </xf>
    <xf numFmtId="0" fontId="18" fillId="6" borderId="11" xfId="0" applyFont="1" applyFill="1" applyBorder="1" applyAlignment="1">
      <alignment wrapText="1"/>
    </xf>
    <xf numFmtId="0" fontId="8" fillId="7" borderId="10" xfId="0" applyFont="1" applyFill="1" applyBorder="1" applyAlignment="1">
      <alignment wrapText="1"/>
    </xf>
    <xf numFmtId="0" fontId="3" fillId="0" borderId="15" xfId="0" applyFont="1" applyBorder="1" applyAlignment="1">
      <alignment horizontal="left" vertical="top" wrapText="1"/>
    </xf>
    <xf numFmtId="0" fontId="3" fillId="0" borderId="11" xfId="0" applyFont="1" applyBorder="1" applyAlignment="1">
      <alignment horizontal="left" vertical="top" wrapText="1"/>
    </xf>
    <xf numFmtId="0" fontId="2" fillId="3" borderId="15" xfId="1" applyFill="1" applyBorder="1" applyAlignment="1">
      <alignment wrapText="1"/>
    </xf>
    <xf numFmtId="0" fontId="19" fillId="9" borderId="2" xfId="0" applyFont="1" applyFill="1" applyBorder="1" applyAlignment="1">
      <alignment wrapText="1"/>
    </xf>
    <xf numFmtId="0" fontId="0" fillId="0" borderId="12" xfId="0" applyBorder="1" applyAlignment="1">
      <alignment wrapText="1"/>
    </xf>
    <xf numFmtId="0" fontId="5" fillId="3" borderId="15" xfId="0" applyFont="1" applyFill="1" applyBorder="1" applyAlignment="1">
      <alignment wrapText="1"/>
    </xf>
    <xf numFmtId="0" fontId="5" fillId="4" borderId="11" xfId="0" applyFont="1" applyFill="1" applyBorder="1" applyAlignment="1">
      <alignment wrapText="1"/>
    </xf>
    <xf numFmtId="0" fontId="5" fillId="4" borderId="0" xfId="0" applyFont="1" applyFill="1" applyAlignment="1">
      <alignment wrapText="1"/>
    </xf>
    <xf numFmtId="0" fontId="6" fillId="10" borderId="0" xfId="0" applyFont="1" applyFill="1"/>
    <xf numFmtId="0" fontId="6" fillId="10" borderId="16" xfId="0" applyFont="1" applyFill="1" applyBorder="1" applyAlignment="1">
      <alignment vertical="center" wrapText="1"/>
    </xf>
    <xf numFmtId="0" fontId="19" fillId="10" borderId="5" xfId="0" applyFont="1" applyFill="1" applyBorder="1" applyAlignment="1">
      <alignment horizontal="center" vertical="center"/>
    </xf>
    <xf numFmtId="0" fontId="20" fillId="10" borderId="0" xfId="0" applyFont="1" applyFill="1" applyAlignment="1">
      <alignment horizontal="center" vertical="center"/>
    </xf>
    <xf numFmtId="0" fontId="19" fillId="10" borderId="0" xfId="0" applyFont="1" applyFill="1" applyAlignment="1">
      <alignment horizontal="center" vertical="center"/>
    </xf>
    <xf numFmtId="0" fontId="22" fillId="10" borderId="0" xfId="0" applyFont="1" applyFill="1"/>
    <xf numFmtId="0" fontId="19" fillId="10" borderId="3" xfId="0" applyFont="1" applyFill="1" applyBorder="1"/>
    <xf numFmtId="0" fontId="23" fillId="10" borderId="7" xfId="0" applyFont="1" applyFill="1" applyBorder="1" applyAlignment="1">
      <alignment horizontal="left" vertical="top" wrapText="1"/>
    </xf>
    <xf numFmtId="0" fontId="23" fillId="10" borderId="5" xfId="0" applyFont="1" applyFill="1" applyBorder="1" applyAlignment="1">
      <alignment horizontal="left" vertical="top" wrapText="1"/>
    </xf>
    <xf numFmtId="0" fontId="22" fillId="10" borderId="0" xfId="0" applyFont="1" applyFill="1" applyAlignment="1">
      <alignment wrapText="1"/>
    </xf>
    <xf numFmtId="0" fontId="24" fillId="10" borderId="1" xfId="1" applyFont="1" applyFill="1" applyBorder="1" applyAlignment="1"/>
    <xf numFmtId="0" fontId="22" fillId="10" borderId="0" xfId="0" applyFont="1" applyFill="1" applyProtection="1">
      <protection hidden="1"/>
    </xf>
    <xf numFmtId="0" fontId="22" fillId="10" borderId="0" xfId="0" quotePrefix="1" applyFont="1" applyFill="1"/>
    <xf numFmtId="0" fontId="26" fillId="10" borderId="0" xfId="0" applyFont="1" applyFill="1"/>
    <xf numFmtId="0" fontId="19" fillId="10" borderId="6" xfId="0" applyFont="1" applyFill="1" applyBorder="1" applyAlignment="1">
      <alignment horizontal="center" vertical="center"/>
    </xf>
    <xf numFmtId="0" fontId="22" fillId="10" borderId="16" xfId="0" applyFont="1" applyFill="1" applyBorder="1" applyAlignment="1">
      <alignment vertical="center" wrapText="1"/>
    </xf>
    <xf numFmtId="164" fontId="26" fillId="10" borderId="0" xfId="0" applyNumberFormat="1" applyFont="1" applyFill="1"/>
    <xf numFmtId="0" fontId="19" fillId="10" borderId="5" xfId="0" applyFont="1" applyFill="1" applyBorder="1"/>
    <xf numFmtId="0" fontId="26" fillId="10" borderId="0" xfId="0" applyFont="1" applyFill="1" applyProtection="1">
      <protection hidden="1"/>
    </xf>
    <xf numFmtId="0" fontId="22" fillId="10" borderId="16" xfId="0" applyFont="1" applyFill="1" applyBorder="1" applyAlignment="1">
      <alignment horizontal="center" vertical="center" wrapText="1"/>
    </xf>
    <xf numFmtId="0" fontId="22" fillId="10" borderId="9" xfId="0" applyFont="1" applyFill="1" applyBorder="1"/>
    <xf numFmtId="0" fontId="22" fillId="10" borderId="9" xfId="0" applyFont="1" applyFill="1" applyBorder="1" applyAlignment="1">
      <alignment wrapText="1"/>
    </xf>
    <xf numFmtId="0" fontId="27" fillId="10" borderId="16" xfId="0" applyFont="1" applyFill="1" applyBorder="1" applyAlignment="1">
      <alignment horizontal="center" vertical="center" wrapText="1"/>
    </xf>
    <xf numFmtId="0" fontId="27" fillId="10" borderId="16" xfId="0" applyFont="1" applyFill="1" applyBorder="1" applyAlignment="1">
      <alignment vertical="center" wrapText="1"/>
    </xf>
    <xf numFmtId="0" fontId="25" fillId="10" borderId="0" xfId="0" applyFont="1" applyFill="1" applyAlignment="1">
      <alignment vertical="center"/>
    </xf>
    <xf numFmtId="0" fontId="19" fillId="10" borderId="4" xfId="0" applyFont="1" applyFill="1" applyBorder="1" applyAlignment="1">
      <alignment horizontal="center" vertical="center"/>
    </xf>
    <xf numFmtId="0" fontId="27" fillId="10" borderId="18" xfId="0" applyFont="1" applyFill="1" applyBorder="1" applyAlignment="1">
      <alignment horizontal="center" vertical="center" wrapText="1"/>
    </xf>
    <xf numFmtId="0" fontId="22" fillId="10" borderId="17" xfId="0" applyFont="1" applyFill="1" applyBorder="1"/>
    <xf numFmtId="0" fontId="22" fillId="10" borderId="17" xfId="0" applyFont="1" applyFill="1" applyBorder="1" applyAlignment="1">
      <alignment vertical="center" wrapText="1"/>
    </xf>
    <xf numFmtId="0" fontId="19" fillId="10" borderId="17" xfId="0" applyFont="1" applyFill="1" applyBorder="1" applyAlignment="1">
      <alignment horizontal="center" vertical="center" wrapText="1"/>
    </xf>
    <xf numFmtId="0" fontId="27" fillId="10" borderId="17" xfId="0" applyFont="1" applyFill="1" applyBorder="1" applyAlignment="1">
      <alignment horizontal="center" vertical="center" wrapText="1"/>
    </xf>
    <xf numFmtId="0" fontId="22" fillId="10" borderId="10" xfId="0" applyFont="1" applyFill="1" applyBorder="1" applyAlignment="1">
      <alignment wrapText="1"/>
    </xf>
    <xf numFmtId="0" fontId="22" fillId="10" borderId="11" xfId="0" applyFont="1" applyFill="1" applyBorder="1" applyAlignment="1">
      <alignment wrapText="1"/>
    </xf>
    <xf numFmtId="0" fontId="26" fillId="10" borderId="11" xfId="0" applyFont="1" applyFill="1" applyBorder="1" applyAlignment="1">
      <alignment wrapText="1"/>
    </xf>
    <xf numFmtId="0" fontId="27" fillId="10" borderId="11" xfId="0" applyFont="1" applyFill="1" applyBorder="1" applyAlignment="1">
      <alignment wrapText="1"/>
    </xf>
    <xf numFmtId="0" fontId="28" fillId="10" borderId="0" xfId="0" applyFont="1" applyFill="1"/>
    <xf numFmtId="0" fontId="22" fillId="10" borderId="19" xfId="0" applyFont="1" applyFill="1" applyBorder="1" applyAlignment="1">
      <alignment wrapText="1"/>
    </xf>
    <xf numFmtId="0" fontId="9" fillId="10" borderId="0" xfId="0" applyFont="1" applyFill="1" applyAlignment="1">
      <alignment vertical="center"/>
    </xf>
    <xf numFmtId="0" fontId="9" fillId="10" borderId="0" xfId="0" applyFont="1" applyFill="1"/>
    <xf numFmtId="0" fontId="28" fillId="10" borderId="0" xfId="0" applyFont="1" applyFill="1" applyAlignment="1">
      <alignment wrapText="1"/>
    </xf>
    <xf numFmtId="0" fontId="27" fillId="10" borderId="18" xfId="0" applyFont="1" applyFill="1" applyBorder="1" applyAlignment="1">
      <alignment vertical="center" wrapText="1"/>
    </xf>
    <xf numFmtId="0" fontId="30" fillId="10" borderId="17" xfId="0" applyFont="1" applyFill="1" applyBorder="1" applyAlignment="1">
      <alignment horizontal="left" vertical="center"/>
    </xf>
    <xf numFmtId="0" fontId="30" fillId="10" borderId="17" xfId="0" applyFont="1" applyFill="1" applyBorder="1" applyAlignment="1">
      <alignment horizontal="center" vertical="center" wrapText="1"/>
    </xf>
    <xf numFmtId="0" fontId="31" fillId="10" borderId="17" xfId="0" applyFont="1" applyFill="1" applyBorder="1" applyAlignment="1">
      <alignment vertical="center" wrapText="1"/>
    </xf>
    <xf numFmtId="0" fontId="6" fillId="10" borderId="20" xfId="0" applyFont="1" applyFill="1" applyBorder="1"/>
    <xf numFmtId="0" fontId="9" fillId="10" borderId="20" xfId="0" applyFont="1" applyFill="1" applyBorder="1" applyAlignment="1">
      <alignment vertical="center"/>
    </xf>
    <xf numFmtId="0" fontId="6" fillId="10" borderId="20" xfId="0" applyFont="1" applyFill="1" applyBorder="1" applyAlignment="1">
      <alignment vertical="center"/>
    </xf>
    <xf numFmtId="0" fontId="6" fillId="10" borderId="21" xfId="0" applyFont="1" applyFill="1" applyBorder="1"/>
    <xf numFmtId="0" fontId="6" fillId="10" borderId="22" xfId="0" applyFont="1" applyFill="1" applyBorder="1"/>
    <xf numFmtId="0" fontId="22" fillId="10" borderId="23" xfId="0" applyFont="1" applyFill="1" applyBorder="1" applyAlignment="1">
      <alignment wrapText="1"/>
    </xf>
    <xf numFmtId="0" fontId="22" fillId="10" borderId="24" xfId="0" applyFont="1" applyFill="1" applyBorder="1"/>
    <xf numFmtId="0" fontId="8" fillId="10" borderId="24" xfId="0" applyFont="1" applyFill="1" applyBorder="1" applyAlignment="1">
      <alignment horizontal="left" vertical="center"/>
    </xf>
    <xf numFmtId="0" fontId="6" fillId="10" borderId="24" xfId="0" applyFont="1" applyFill="1" applyBorder="1"/>
    <xf numFmtId="0" fontId="5" fillId="10" borderId="25" xfId="0" applyFont="1" applyFill="1" applyBorder="1" applyAlignment="1">
      <alignment wrapText="1"/>
    </xf>
    <xf numFmtId="0" fontId="22" fillId="10" borderId="26" xfId="0" applyFont="1" applyFill="1" applyBorder="1"/>
    <xf numFmtId="0" fontId="22" fillId="10" borderId="23" xfId="0" applyFont="1" applyFill="1" applyBorder="1"/>
    <xf numFmtId="0" fontId="6" fillId="10" borderId="23" xfId="0" applyFont="1" applyFill="1" applyBorder="1"/>
    <xf numFmtId="0" fontId="6" fillId="10" borderId="26" xfId="0" applyFont="1" applyFill="1" applyBorder="1"/>
    <xf numFmtId="0" fontId="29" fillId="5" borderId="0" xfId="0" applyFont="1" applyFill="1" applyAlignment="1">
      <alignment vertical="center"/>
    </xf>
    <xf numFmtId="0" fontId="32" fillId="5" borderId="0" xfId="0" applyFont="1" applyFill="1" applyAlignment="1">
      <alignment vertical="center"/>
    </xf>
    <xf numFmtId="0" fontId="9" fillId="10" borderId="6" xfId="0" applyFont="1" applyFill="1" applyBorder="1" applyAlignment="1">
      <alignment horizontal="center" vertical="center"/>
    </xf>
    <xf numFmtId="0" fontId="9" fillId="10" borderId="17" xfId="0" applyFont="1" applyFill="1" applyBorder="1" applyAlignment="1">
      <alignment horizontal="left" vertical="center"/>
    </xf>
    <xf numFmtId="0" fontId="6" fillId="10" borderId="17" xfId="0" applyFont="1" applyFill="1" applyBorder="1" applyAlignment="1">
      <alignment vertical="center" wrapText="1"/>
    </xf>
    <xf numFmtId="0" fontId="6" fillId="10" borderId="18" xfId="0" applyFont="1" applyFill="1" applyBorder="1" applyAlignment="1">
      <alignment vertical="center" wrapText="1"/>
    </xf>
    <xf numFmtId="0" fontId="38" fillId="0" borderId="0" xfId="0" applyFont="1"/>
    <xf numFmtId="0" fontId="39" fillId="0" borderId="0" xfId="0" applyFont="1"/>
    <xf numFmtId="0" fontId="40" fillId="0" borderId="27" xfId="0" applyFont="1" applyBorder="1" applyAlignment="1">
      <alignment horizontal="left" vertical="center" wrapText="1"/>
    </xf>
    <xf numFmtId="0" fontId="40" fillId="0" borderId="0" xfId="0" applyFont="1" applyAlignment="1">
      <alignment horizontal="left" vertical="center" wrapText="1"/>
    </xf>
    <xf numFmtId="0" fontId="41" fillId="0" borderId="0" xfId="0" applyFont="1" applyAlignment="1">
      <alignment horizontal="left" vertical="center" wrapText="1" indent="2"/>
    </xf>
    <xf numFmtId="0" fontId="41" fillId="0" borderId="0" xfId="0" applyFont="1" applyAlignment="1">
      <alignment horizontal="left" vertical="center" wrapText="1"/>
    </xf>
    <xf numFmtId="0" fontId="42" fillId="0" borderId="0" xfId="0" applyFont="1" applyAlignment="1">
      <alignment horizontal="left" vertical="center" wrapText="1"/>
    </xf>
    <xf numFmtId="0" fontId="41" fillId="0" borderId="0" xfId="0" applyFont="1" applyAlignment="1">
      <alignment horizontal="left" vertical="center" wrapText="1" indent="4"/>
    </xf>
    <xf numFmtId="0" fontId="41" fillId="0" borderId="0" xfId="0" applyFont="1" applyAlignment="1">
      <alignment horizontal="left" vertical="center" wrapText="1" indent="5"/>
    </xf>
    <xf numFmtId="0" fontId="41" fillId="0" borderId="0" xfId="0" applyFont="1" applyAlignment="1">
      <alignment horizontal="left" vertical="center" wrapText="1" indent="6"/>
    </xf>
    <xf numFmtId="0" fontId="41" fillId="0" borderId="0" xfId="0" applyFont="1" applyAlignment="1">
      <alignment horizontal="left" vertical="center" wrapText="1" indent="8"/>
    </xf>
    <xf numFmtId="0" fontId="41" fillId="0" borderId="0" xfId="0" applyFont="1" applyAlignment="1">
      <alignment horizontal="left" vertical="center" wrapText="1" indent="9"/>
    </xf>
    <xf numFmtId="0" fontId="41" fillId="0" borderId="0" xfId="0" applyFont="1" applyAlignment="1">
      <alignment horizontal="left" vertical="center" wrapText="1" indent="10"/>
    </xf>
    <xf numFmtId="0" fontId="41" fillId="0" borderId="0" xfId="0" applyFont="1" applyAlignment="1">
      <alignment horizontal="left" vertical="center" wrapText="1" indent="12"/>
    </xf>
    <xf numFmtId="0" fontId="4" fillId="2" borderId="5" xfId="0" applyFont="1" applyFill="1" applyBorder="1" applyAlignment="1">
      <alignment wrapText="1"/>
    </xf>
    <xf numFmtId="49" fontId="0" fillId="0" borderId="0" xfId="0" applyNumberFormat="1"/>
    <xf numFmtId="49" fontId="0" fillId="0" borderId="0" xfId="0" applyNumberFormat="1" applyAlignment="1">
      <alignment wrapText="1"/>
    </xf>
    <xf numFmtId="0" fontId="44" fillId="0" borderId="0" xfId="0" applyFont="1"/>
    <xf numFmtId="0" fontId="45" fillId="0" borderId="0" xfId="0" applyFont="1"/>
    <xf numFmtId="0" fontId="0" fillId="0" borderId="1" xfId="0" applyBorder="1"/>
    <xf numFmtId="0" fontId="46" fillId="2" borderId="1" xfId="0" applyFont="1" applyFill="1" applyBorder="1"/>
    <xf numFmtId="0" fontId="0" fillId="0" borderId="1" xfId="0" applyBorder="1" applyAlignment="1">
      <alignment wrapText="1"/>
    </xf>
    <xf numFmtId="0" fontId="47" fillId="0" borderId="0" xfId="0" applyFont="1" applyAlignment="1">
      <alignment horizontal="left" vertical="center" wrapText="1"/>
    </xf>
    <xf numFmtId="0" fontId="48" fillId="0" borderId="0" xfId="0" applyFont="1" applyAlignment="1">
      <alignment horizontal="left" vertical="center" wrapText="1"/>
    </xf>
    <xf numFmtId="16" fontId="47" fillId="0" borderId="0" xfId="0" applyNumberFormat="1" applyFont="1" applyAlignment="1">
      <alignment horizontal="left" vertical="center" wrapText="1"/>
    </xf>
    <xf numFmtId="0" fontId="49" fillId="0" borderId="0" xfId="0" applyFont="1"/>
    <xf numFmtId="0" fontId="51" fillId="0" borderId="16" xfId="0" applyFont="1" applyBorder="1"/>
    <xf numFmtId="0" fontId="51" fillId="0" borderId="7" xfId="0" applyFont="1" applyBorder="1"/>
    <xf numFmtId="0" fontId="50" fillId="0" borderId="18" xfId="0" applyFont="1" applyBorder="1"/>
    <xf numFmtId="0" fontId="50" fillId="0" borderId="28" xfId="0" applyFont="1" applyBorder="1"/>
    <xf numFmtId="0" fontId="51" fillId="0" borderId="19" xfId="0" applyFont="1" applyBorder="1"/>
    <xf numFmtId="0" fontId="51" fillId="0" borderId="29" xfId="0" applyFont="1" applyBorder="1"/>
    <xf numFmtId="0" fontId="44" fillId="0" borderId="18" xfId="0" applyFont="1" applyBorder="1"/>
    <xf numFmtId="0" fontId="44" fillId="0" borderId="30" xfId="0" applyFont="1" applyBorder="1"/>
    <xf numFmtId="0" fontId="44" fillId="0" borderId="28" xfId="0" applyFont="1" applyBorder="1"/>
    <xf numFmtId="16" fontId="47" fillId="0" borderId="0" xfId="0" quotePrefix="1" applyNumberFormat="1" applyFont="1" applyAlignment="1">
      <alignment horizontal="left" vertical="center" wrapText="1"/>
    </xf>
    <xf numFmtId="0" fontId="48" fillId="0" borderId="0" xfId="0" quotePrefix="1" applyFont="1" applyAlignment="1">
      <alignment horizontal="left" vertical="center" wrapText="1"/>
    </xf>
    <xf numFmtId="0" fontId="52" fillId="0" borderId="0" xfId="0" applyFont="1" applyAlignment="1">
      <alignment horizontal="left" vertical="center" wrapText="1" indent="2"/>
    </xf>
    <xf numFmtId="0" fontId="52" fillId="0" borderId="0" xfId="0" applyFont="1" applyAlignment="1">
      <alignment horizontal="left" vertical="center" wrapText="1"/>
    </xf>
    <xf numFmtId="0" fontId="53" fillId="0" borderId="0" xfId="0" applyFont="1" applyAlignment="1">
      <alignment horizontal="left" vertical="center" wrapText="1"/>
    </xf>
    <xf numFmtId="0" fontId="52" fillId="0" borderId="0" xfId="0" applyFont="1" applyAlignment="1">
      <alignment horizontal="left" vertical="center" wrapText="1" indent="4"/>
    </xf>
    <xf numFmtId="0" fontId="52" fillId="0" borderId="0" xfId="0" applyFont="1" applyAlignment="1">
      <alignment horizontal="left" vertical="center" wrapText="1" indent="5"/>
    </xf>
    <xf numFmtId="0" fontId="52" fillId="0" borderId="0" xfId="0" applyFont="1" applyAlignment="1">
      <alignment horizontal="left" vertical="center" wrapText="1" indent="6"/>
    </xf>
    <xf numFmtId="0" fontId="52" fillId="0" borderId="0" xfId="0" applyFont="1" applyAlignment="1">
      <alignment horizontal="left" vertical="center" wrapText="1" indent="8"/>
    </xf>
    <xf numFmtId="0" fontId="52" fillId="0" borderId="0" xfId="0" applyFont="1" applyAlignment="1">
      <alignment horizontal="left" vertical="center" wrapText="1" indent="9"/>
    </xf>
    <xf numFmtId="0" fontId="52" fillId="0" borderId="0" xfId="0" applyFont="1" applyAlignment="1">
      <alignment horizontal="left" vertical="center" wrapText="1" indent="10"/>
    </xf>
    <xf numFmtId="0" fontId="52" fillId="0" borderId="0" xfId="0" applyFont="1" applyAlignment="1">
      <alignment horizontal="left" vertical="center" wrapText="1" indent="12"/>
    </xf>
    <xf numFmtId="0" fontId="52" fillId="0" borderId="0" xfId="0" applyFont="1" applyAlignment="1">
      <alignment horizontal="left" vertical="center" wrapText="1" indent="13"/>
    </xf>
    <xf numFmtId="0" fontId="52" fillId="0" borderId="0" xfId="0" quotePrefix="1" applyFont="1" applyAlignment="1">
      <alignment horizontal="left" vertical="center" wrapText="1"/>
    </xf>
    <xf numFmtId="0" fontId="54" fillId="12" borderId="31" xfId="0" applyFont="1" applyFill="1" applyBorder="1" applyAlignment="1">
      <alignment horizontal="center" wrapText="1"/>
    </xf>
    <xf numFmtId="0" fontId="55" fillId="12" borderId="31" xfId="0" applyFont="1" applyFill="1" applyBorder="1" applyAlignment="1">
      <alignment vertical="top" wrapText="1"/>
    </xf>
    <xf numFmtId="0" fontId="55" fillId="12" borderId="32" xfId="0" applyFont="1" applyFill="1" applyBorder="1" applyAlignment="1">
      <alignment vertical="top" wrapText="1"/>
    </xf>
    <xf numFmtId="0" fontId="50" fillId="0" borderId="30" xfId="0" applyFont="1" applyBorder="1"/>
    <xf numFmtId="0" fontId="39" fillId="12" borderId="31" xfId="0" applyFont="1" applyFill="1" applyBorder="1" applyAlignment="1">
      <alignment vertical="top" wrapText="1"/>
    </xf>
    <xf numFmtId="0" fontId="39" fillId="12" borderId="33" xfId="0" applyFont="1" applyFill="1" applyBorder="1" applyAlignment="1">
      <alignment vertical="top" wrapText="1"/>
    </xf>
    <xf numFmtId="0" fontId="39" fillId="0" borderId="16" xfId="0" applyFont="1" applyBorder="1"/>
    <xf numFmtId="0" fontId="39" fillId="0" borderId="1" xfId="0" applyFont="1" applyBorder="1"/>
    <xf numFmtId="0" fontId="38" fillId="0" borderId="1" xfId="0" applyFont="1" applyBorder="1"/>
    <xf numFmtId="0" fontId="39" fillId="0" borderId="7" xfId="0" applyFont="1" applyBorder="1"/>
    <xf numFmtId="0" fontId="39" fillId="0" borderId="19" xfId="0" applyFont="1" applyBorder="1"/>
    <xf numFmtId="0" fontId="39" fillId="0" borderId="9" xfId="0" applyFont="1" applyBorder="1"/>
    <xf numFmtId="0" fontId="38" fillId="0" borderId="9" xfId="0" applyFont="1" applyBorder="1"/>
    <xf numFmtId="0" fontId="39" fillId="0" borderId="29" xfId="0" applyFont="1" applyBorder="1"/>
    <xf numFmtId="0" fontId="38" fillId="0" borderId="30" xfId="0" applyFont="1" applyBorder="1"/>
    <xf numFmtId="0" fontId="0" fillId="11" borderId="34" xfId="0" applyFill="1" applyBorder="1"/>
    <xf numFmtId="0" fontId="0" fillId="0" borderId="0" xfId="0" quotePrefix="1"/>
    <xf numFmtId="16" fontId="0" fillId="0" borderId="0" xfId="0" applyNumberFormat="1" applyAlignment="1">
      <alignment wrapText="1"/>
    </xf>
    <xf numFmtId="0" fontId="57" fillId="0" borderId="0" xfId="0" applyFont="1"/>
    <xf numFmtId="0" fontId="0" fillId="13" borderId="0" xfId="0" applyFill="1"/>
    <xf numFmtId="0" fontId="0" fillId="13" borderId="0" xfId="0" quotePrefix="1" applyFill="1"/>
    <xf numFmtId="0" fontId="58" fillId="13" borderId="0" xfId="0" applyFont="1" applyFill="1" applyAlignment="1">
      <alignment vertical="center"/>
    </xf>
    <xf numFmtId="0" fontId="56" fillId="13" borderId="0" xfId="0" applyFont="1" applyFill="1" applyAlignment="1">
      <alignment vertical="center"/>
    </xf>
    <xf numFmtId="0" fontId="48" fillId="13" borderId="0" xfId="0" applyFont="1" applyFill="1" applyAlignment="1">
      <alignment vertical="center"/>
    </xf>
    <xf numFmtId="0" fontId="59" fillId="13" borderId="0" xfId="0" applyFont="1" applyFill="1" applyAlignment="1">
      <alignment vertical="center"/>
    </xf>
    <xf numFmtId="0" fontId="0" fillId="14" borderId="0" xfId="0" applyFill="1"/>
    <xf numFmtId="0" fontId="0" fillId="14" borderId="0" xfId="0" quotePrefix="1" applyFill="1"/>
    <xf numFmtId="0" fontId="58" fillId="14" borderId="0" xfId="0" applyFont="1" applyFill="1" applyAlignment="1">
      <alignment vertical="center"/>
    </xf>
    <xf numFmtId="0" fontId="56" fillId="14" borderId="0" xfId="0" applyFont="1" applyFill="1" applyAlignment="1">
      <alignment vertical="center"/>
    </xf>
    <xf numFmtId="0" fontId="48" fillId="14" borderId="0" xfId="0" applyFont="1" applyFill="1" applyAlignment="1">
      <alignment vertical="center"/>
    </xf>
    <xf numFmtId="0" fontId="59" fillId="14" borderId="0" xfId="0" applyFont="1" applyFill="1" applyAlignment="1">
      <alignment vertical="center"/>
    </xf>
    <xf numFmtId="0" fontId="0" fillId="15" borderId="0" xfId="0" applyFill="1"/>
    <xf numFmtId="0" fontId="0" fillId="15" borderId="0" xfId="0" quotePrefix="1" applyFill="1"/>
    <xf numFmtId="0" fontId="58" fillId="15" borderId="0" xfId="0" applyFont="1" applyFill="1" applyAlignment="1">
      <alignment vertical="center"/>
    </xf>
    <xf numFmtId="0" fontId="56" fillId="15" borderId="0" xfId="0" applyFont="1" applyFill="1" applyAlignment="1">
      <alignment vertical="center"/>
    </xf>
    <xf numFmtId="0" fontId="48" fillId="15" borderId="0" xfId="0" applyFont="1" applyFill="1" applyAlignment="1">
      <alignment vertical="center"/>
    </xf>
    <xf numFmtId="0" fontId="59" fillId="15" borderId="0" xfId="0" applyFont="1" applyFill="1" applyAlignment="1">
      <alignment vertical="center"/>
    </xf>
    <xf numFmtId="0" fontId="0" fillId="16" borderId="0" xfId="0" applyFill="1"/>
    <xf numFmtId="0" fontId="0" fillId="16" borderId="0" xfId="0" quotePrefix="1" applyFill="1"/>
    <xf numFmtId="0" fontId="58" fillId="16" borderId="0" xfId="0" applyFont="1" applyFill="1" applyAlignment="1">
      <alignment vertical="center"/>
    </xf>
    <xf numFmtId="0" fontId="56" fillId="16" borderId="0" xfId="0" applyFont="1" applyFill="1" applyAlignment="1">
      <alignment vertical="center"/>
    </xf>
    <xf numFmtId="0" fontId="48" fillId="16" borderId="0" xfId="0" applyFont="1" applyFill="1" applyAlignment="1">
      <alignment vertical="center"/>
    </xf>
    <xf numFmtId="0" fontId="59" fillId="16" borderId="0" xfId="0" applyFont="1" applyFill="1" applyAlignment="1">
      <alignment vertical="center"/>
    </xf>
    <xf numFmtId="0" fontId="29" fillId="5" borderId="0" xfId="0" applyFont="1" applyFill="1" applyAlignment="1">
      <alignment horizontal="center" vertical="center"/>
    </xf>
    <xf numFmtId="0" fontId="29" fillId="5" borderId="8" xfId="0" applyFont="1" applyFill="1" applyBorder="1" applyAlignment="1">
      <alignment horizontal="center" vertical="center"/>
    </xf>
  </cellXfs>
  <cellStyles count="2">
    <cellStyle name="Hyperlink" xfId="1" builtinId="8"/>
    <cellStyle name="Normal" xfId="0" builtinId="0"/>
  </cellStyles>
  <dxfs count="120">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i val="0"/>
        <strike val="0"/>
        <condense val="0"/>
        <extend val="0"/>
        <outline val="0"/>
        <shadow val="0"/>
        <u val="none"/>
        <vertAlign val="baseline"/>
        <sz val="14"/>
        <color auto="1"/>
        <name val="Calibri"/>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i val="0"/>
        <strike val="0"/>
        <condense val="0"/>
        <extend val="0"/>
        <outline val="0"/>
        <shadow val="0"/>
        <u val="none"/>
        <vertAlign val="baseline"/>
        <sz val="14"/>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i val="0"/>
        <strike val="0"/>
        <condense val="0"/>
        <extend val="0"/>
        <outline val="0"/>
        <shadow val="0"/>
        <u val="none"/>
        <vertAlign val="baseline"/>
        <sz val="14"/>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i val="0"/>
        <strike val="0"/>
        <condense val="0"/>
        <extend val="0"/>
        <outline val="0"/>
        <shadow val="0"/>
        <u val="none"/>
        <vertAlign val="baseline"/>
        <sz val="14"/>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i val="0"/>
        <strike val="0"/>
        <condense val="0"/>
        <extend val="0"/>
        <outline val="0"/>
        <shadow val="0"/>
        <u val="none"/>
        <vertAlign val="baseline"/>
        <sz val="14"/>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i val="0"/>
        <strike val="0"/>
        <condense val="0"/>
        <extend val="0"/>
        <outline val="0"/>
        <shadow val="0"/>
        <u val="none"/>
        <vertAlign val="baseline"/>
        <sz val="14"/>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scheme val="none"/>
      </font>
      <border diagonalUp="0" diagonalDown="0">
        <left style="thin">
          <color indexed="64"/>
        </left>
        <right/>
        <top style="thin">
          <color indexed="64"/>
        </top>
        <bottom style="thin">
          <color indexed="64"/>
        </bottom>
        <vertical/>
        <horizontal/>
      </border>
    </dxf>
    <dxf>
      <font>
        <b/>
        <i val="0"/>
        <strike val="0"/>
        <condense val="0"/>
        <extend val="0"/>
        <outline val="0"/>
        <shadow val="0"/>
        <u val="none"/>
        <vertAlign val="baseline"/>
        <sz val="14"/>
        <color auto="1"/>
        <name val="Calibr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none"/>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4"/>
        <color auto="1"/>
        <name val="Calibri"/>
        <scheme val="none"/>
      </font>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Calibri"/>
        <family val="2"/>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none"/>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9"/>
        <color auto="1"/>
        <name val="Calibri"/>
        <family val="2"/>
        <scheme val="none"/>
      </font>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i val="0"/>
        <strike val="0"/>
        <condense val="0"/>
        <extend val="0"/>
        <outline val="0"/>
        <shadow val="0"/>
        <u val="none"/>
        <vertAlign val="baseline"/>
        <sz val="14"/>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i val="0"/>
        <strike val="0"/>
        <condense val="0"/>
        <extend val="0"/>
        <outline val="0"/>
        <shadow val="0"/>
        <u val="none"/>
        <vertAlign val="baseline"/>
        <sz val="14"/>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i val="0"/>
        <strike val="0"/>
        <condense val="0"/>
        <extend val="0"/>
        <outline val="0"/>
        <shadow val="0"/>
        <u val="none"/>
        <vertAlign val="baseline"/>
        <sz val="14"/>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i val="0"/>
        <strike val="0"/>
        <condense val="0"/>
        <extend val="0"/>
        <outline val="0"/>
        <shadow val="0"/>
        <u val="none"/>
        <vertAlign val="baseline"/>
        <sz val="14"/>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i val="0"/>
        <strike val="0"/>
        <condense val="0"/>
        <extend val="0"/>
        <outline val="0"/>
        <shadow val="0"/>
        <u val="none"/>
        <vertAlign val="baseline"/>
        <sz val="14"/>
        <color auto="1"/>
        <name val="Calibri"/>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scheme val="none"/>
      </font>
      <border diagonalUp="0" diagonalDown="0">
        <left style="thin">
          <color indexed="64"/>
        </left>
        <right/>
        <top style="thin">
          <color indexed="64"/>
        </top>
        <bottom style="thin">
          <color indexed="64"/>
        </bottom>
        <vertical/>
        <horizontal/>
      </border>
    </dxf>
    <dxf>
      <font>
        <b/>
        <i val="0"/>
        <strike val="0"/>
        <condense val="0"/>
        <extend val="0"/>
        <outline val="0"/>
        <shadow val="0"/>
        <u val="none"/>
        <vertAlign val="baseline"/>
        <sz val="14"/>
        <color auto="1"/>
        <name val="Calibr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none"/>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4"/>
        <color auto="1"/>
        <name val="Calibri"/>
        <scheme val="none"/>
      </font>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Calibri"/>
        <family val="2"/>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none"/>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9"/>
        <color auto="1"/>
        <name val="Calibri"/>
        <family val="2"/>
        <scheme val="none"/>
      </font>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i val="0"/>
        <strike val="0"/>
        <condense val="0"/>
        <extend val="0"/>
        <outline val="0"/>
        <shadow val="0"/>
        <u val="none"/>
        <vertAlign val="baseline"/>
        <sz val="14"/>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i val="0"/>
        <strike val="0"/>
        <condense val="0"/>
        <extend val="0"/>
        <outline val="0"/>
        <shadow val="0"/>
        <u val="none"/>
        <vertAlign val="baseline"/>
        <sz val="14"/>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i val="0"/>
        <strike val="0"/>
        <condense val="0"/>
        <extend val="0"/>
        <outline val="0"/>
        <shadow val="0"/>
        <u val="none"/>
        <vertAlign val="baseline"/>
        <sz val="14"/>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i val="0"/>
        <strike val="0"/>
        <condense val="0"/>
        <extend val="0"/>
        <outline val="0"/>
        <shadow val="0"/>
        <u val="none"/>
        <vertAlign val="baseline"/>
        <sz val="14"/>
        <color auto="1"/>
        <name val="Calibri"/>
        <scheme val="none"/>
      </font>
    </dxf>
  </dxfs>
  <tableStyles count="0" defaultTableStyle="TableStyleMedium2" defaultPivotStyle="PivotStyleLight16"/>
  <colors>
    <mruColors>
      <color rgb="FF2102BE"/>
      <color rgb="FFD3F2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17/06/relationships/rdRichValue" Target="richData/rdrichvalue.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533400</xdr:colOff>
          <xdr:row>4</xdr:row>
          <xdr:rowOff>57150</xdr:rowOff>
        </xdr:from>
        <xdr:to>
          <xdr:col>13</xdr:col>
          <xdr:colOff>228600</xdr:colOff>
          <xdr:row>8</xdr:row>
          <xdr:rowOff>95250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0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Crawl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533400</xdr:colOff>
          <xdr:row>4</xdr:row>
          <xdr:rowOff>57150</xdr:rowOff>
        </xdr:from>
        <xdr:to>
          <xdr:col>13</xdr:col>
          <xdr:colOff>228600</xdr:colOff>
          <xdr:row>8</xdr:row>
          <xdr:rowOff>95250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000-000002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Crawl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533400</xdr:colOff>
          <xdr:row>4</xdr:row>
          <xdr:rowOff>57150</xdr:rowOff>
        </xdr:from>
        <xdr:to>
          <xdr:col>13</xdr:col>
          <xdr:colOff>228600</xdr:colOff>
          <xdr:row>8</xdr:row>
          <xdr:rowOff>95250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000-000003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Crawl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533400</xdr:colOff>
          <xdr:row>4</xdr:row>
          <xdr:rowOff>57150</xdr:rowOff>
        </xdr:from>
        <xdr:to>
          <xdr:col>13</xdr:col>
          <xdr:colOff>228600</xdr:colOff>
          <xdr:row>8</xdr:row>
          <xdr:rowOff>95250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000-000004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Crawl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13603</xdr:colOff>
      <xdr:row>116</xdr:row>
      <xdr:rowOff>98737</xdr:rowOff>
    </xdr:from>
    <xdr:to>
      <xdr:col>5</xdr:col>
      <xdr:colOff>3031123</xdr:colOff>
      <xdr:row>118</xdr:row>
      <xdr:rowOff>112645</xdr:rowOff>
    </xdr:to>
    <xdr:grpSp>
      <xdr:nvGrpSpPr>
        <xdr:cNvPr id="5" name="Group 4">
          <a:extLst>
            <a:ext uri="{FF2B5EF4-FFF2-40B4-BE49-F238E27FC236}">
              <a16:creationId xmlns:a16="http://schemas.microsoft.com/office/drawing/2014/main" id="{D10AEE5F-1CBE-49FE-B36F-7055F3FCBEDE}"/>
            </a:ext>
          </a:extLst>
        </xdr:cNvPr>
        <xdr:cNvGrpSpPr/>
      </xdr:nvGrpSpPr>
      <xdr:grpSpPr>
        <a:xfrm>
          <a:off x="427733" y="2210802"/>
          <a:ext cx="3017520" cy="353495"/>
          <a:chOff x="4077522" y="1650620"/>
          <a:chExt cx="979965" cy="489982"/>
        </a:xfrm>
        <a:gradFill flip="none" rotWithShape="1">
          <a:gsLst>
            <a:gs pos="13000">
              <a:srgbClr val="FFFF00"/>
            </a:gs>
            <a:gs pos="100000">
              <a:srgbClr val="FFFF00"/>
            </a:gs>
          </a:gsLst>
          <a:path path="rect">
            <a:fillToRect l="100000" t="100000"/>
          </a:path>
          <a:tileRect r="-100000" b="-100000"/>
        </a:gradFill>
        <a:effectLst>
          <a:outerShdw blurRad="50800" dist="38100" dir="2700000" algn="tl" rotWithShape="0">
            <a:prstClr val="black">
              <a:alpha val="40000"/>
            </a:prstClr>
          </a:outerShdw>
        </a:effectLst>
      </xdr:grpSpPr>
      <xdr:sp macro="[0]!Button1_Click" textlink="">
        <xdr:nvSpPr>
          <xdr:cNvPr id="6" name="Rectangle: Rounded Corners 5">
            <a:extLst>
              <a:ext uri="{FF2B5EF4-FFF2-40B4-BE49-F238E27FC236}">
                <a16:creationId xmlns:a16="http://schemas.microsoft.com/office/drawing/2014/main" id="{AC4E0668-694C-9277-3299-D85F68CF18DC}"/>
              </a:ext>
            </a:extLst>
          </xdr:cNvPr>
          <xdr:cNvSpPr/>
        </xdr:nvSpPr>
        <xdr:spPr>
          <a:xfrm>
            <a:off x="4077522" y="1650620"/>
            <a:ext cx="979965" cy="489982"/>
          </a:xfrm>
          <a:prstGeom prst="roundRect">
            <a:avLst/>
          </a:prstGeom>
          <a:grpFill/>
          <a:ln>
            <a:noFill/>
          </a:ln>
          <a:scene3d>
            <a:camera prst="orthographicFront"/>
            <a:lightRig rig="threePt" dir="t"/>
          </a:scene3d>
          <a:sp3d/>
        </xdr:spPr>
        <xdr:style>
          <a:lnRef idx="0">
            <a:scrgbClr r="0" g="0" b="0"/>
          </a:lnRef>
          <a:fillRef idx="0">
            <a:scrgbClr r="0" g="0" b="0"/>
          </a:fillRef>
          <a:effectRef idx="0">
            <a:scrgbClr r="0" g="0" b="0"/>
          </a:effectRef>
          <a:fontRef idx="minor">
            <a:schemeClr val="lt1"/>
          </a:fontRef>
        </xdr:style>
      </xdr:sp>
      <xdr:sp macro="[0]!test_copy" textlink="">
        <xdr:nvSpPr>
          <xdr:cNvPr id="7" name="Rectangle: Rounded Corners 4">
            <a:extLst>
              <a:ext uri="{FF2B5EF4-FFF2-40B4-BE49-F238E27FC236}">
                <a16:creationId xmlns:a16="http://schemas.microsoft.com/office/drawing/2014/main" id="{E48D6D8B-9D7E-4588-D75C-7707E43D8998}"/>
              </a:ext>
            </a:extLst>
          </xdr:cNvPr>
          <xdr:cNvSpPr txBox="1"/>
        </xdr:nvSpPr>
        <xdr:spPr>
          <a:xfrm>
            <a:off x="4101441" y="1674539"/>
            <a:ext cx="932127" cy="442142"/>
          </a:xfrm>
          <a:prstGeom prst="rect">
            <a:avLst/>
          </a:prstGeom>
          <a:grpFill/>
          <a:ln>
            <a:noFill/>
          </a:ln>
          <a:scene3d>
            <a:camera prst="orthographicFront"/>
            <a:lightRig rig="threePt" dir="t"/>
          </a:scene3d>
          <a:sp3d/>
        </xdr:spPr>
        <xdr:style>
          <a:lnRef idx="0">
            <a:scrgbClr r="0" g="0" b="0"/>
          </a:lnRef>
          <a:fillRef idx="0">
            <a:scrgbClr r="0" g="0" b="0"/>
          </a:fillRef>
          <a:effectRef idx="0">
            <a:scrgbClr r="0" g="0" b="0"/>
          </a:effectRef>
          <a:fontRef idx="minor">
            <a:schemeClr val="lt1"/>
          </a:fontRef>
        </xdr:style>
        <xdr:txBody>
          <a:bodyPr spcFirstLastPara="0" vert="horz" wrap="square" lIns="76200" tIns="76200" rIns="76200" bIns="76200" numCol="1" spcCol="1270" anchor="ctr" anchorCtr="0">
            <a:noAutofit/>
          </a:bodyPr>
          <a:lstStyle/>
          <a:p>
            <a:pPr marL="0" lvl="0" indent="0" algn="l" defTabSz="889000">
              <a:lnSpc>
                <a:spcPct val="90000"/>
              </a:lnSpc>
              <a:spcBef>
                <a:spcPct val="0"/>
              </a:spcBef>
              <a:spcAft>
                <a:spcPct val="35000"/>
              </a:spcAft>
              <a:buNone/>
            </a:pPr>
            <a:r>
              <a:rPr lang="en-US" sz="1000" b="1" kern="1200" baseline="0">
                <a:solidFill>
                  <a:schemeClr val="accent1">
                    <a:lumMod val="50000"/>
                  </a:schemeClr>
                </a:solidFill>
              </a:rPr>
              <a:t>Create Test Script</a:t>
            </a:r>
            <a:endParaRPr lang="en-US" sz="1000" b="1" kern="1200">
              <a:solidFill>
                <a:schemeClr val="accent1">
                  <a:lumMod val="50000"/>
                </a:schemeClr>
              </a:solidFill>
            </a:endParaRPr>
          </a:p>
        </xdr:txBody>
      </xdr:sp>
    </xdr:grpSp>
    <xdr:clientData/>
  </xdr:twoCellAnchor>
  <xdr:twoCellAnchor>
    <xdr:from>
      <xdr:col>45</xdr:col>
      <xdr:colOff>236220</xdr:colOff>
      <xdr:row>2</xdr:row>
      <xdr:rowOff>266701</xdr:rowOff>
    </xdr:from>
    <xdr:to>
      <xdr:col>48</xdr:col>
      <xdr:colOff>419100</xdr:colOff>
      <xdr:row>3</xdr:row>
      <xdr:rowOff>121920</xdr:rowOff>
    </xdr:to>
    <xdr:grpSp>
      <xdr:nvGrpSpPr>
        <xdr:cNvPr id="11" name="Group 10">
          <a:extLst>
            <a:ext uri="{FF2B5EF4-FFF2-40B4-BE49-F238E27FC236}">
              <a16:creationId xmlns:a16="http://schemas.microsoft.com/office/drawing/2014/main" id="{26058197-7E2F-402E-9B66-C4F118EB84D3}"/>
            </a:ext>
          </a:extLst>
        </xdr:cNvPr>
        <xdr:cNvGrpSpPr/>
      </xdr:nvGrpSpPr>
      <xdr:grpSpPr>
        <a:xfrm>
          <a:off x="66745568" y="0"/>
          <a:ext cx="3611880" cy="0"/>
          <a:chOff x="4077522" y="1650620"/>
          <a:chExt cx="979965" cy="489982"/>
        </a:xfrm>
        <a:solidFill>
          <a:schemeClr val="accent1"/>
        </a:solidFill>
        <a:effectLst>
          <a:outerShdw blurRad="50800" dist="38100" dir="2700000" algn="tl" rotWithShape="0">
            <a:prstClr val="black">
              <a:alpha val="40000"/>
            </a:prstClr>
          </a:outerShdw>
        </a:effectLst>
      </xdr:grpSpPr>
      <xdr:sp macro="[0]!Display_TC" textlink="">
        <xdr:nvSpPr>
          <xdr:cNvPr id="12" name="Rectangle: Rounded Corners 11">
            <a:extLst>
              <a:ext uri="{FF2B5EF4-FFF2-40B4-BE49-F238E27FC236}">
                <a16:creationId xmlns:a16="http://schemas.microsoft.com/office/drawing/2014/main" id="{F72BF6B5-704C-9850-F3D3-6501B2D5A895}"/>
              </a:ext>
            </a:extLst>
          </xdr:cNvPr>
          <xdr:cNvSpPr/>
        </xdr:nvSpPr>
        <xdr:spPr>
          <a:xfrm>
            <a:off x="4077522" y="1650620"/>
            <a:ext cx="979965" cy="489982"/>
          </a:xfrm>
          <a:prstGeom prst="roundRect">
            <a:avLst/>
          </a:prstGeom>
          <a:grpFill/>
          <a:ln>
            <a:solidFill>
              <a:schemeClr val="accent1"/>
            </a:solidFill>
          </a:ln>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sp>
      <xdr:sp macro="[0]!Display_TC" textlink="">
        <xdr:nvSpPr>
          <xdr:cNvPr id="13" name="Rectangle: Rounded Corners 4">
            <a:extLst>
              <a:ext uri="{FF2B5EF4-FFF2-40B4-BE49-F238E27FC236}">
                <a16:creationId xmlns:a16="http://schemas.microsoft.com/office/drawing/2014/main" id="{23E8E7EA-014B-4F68-2914-DC183DD289EE}"/>
              </a:ext>
            </a:extLst>
          </xdr:cNvPr>
          <xdr:cNvSpPr txBox="1"/>
        </xdr:nvSpPr>
        <xdr:spPr>
          <a:xfrm>
            <a:off x="4101441" y="1674539"/>
            <a:ext cx="932127" cy="374531"/>
          </a:xfrm>
          <a:prstGeom prst="rect">
            <a:avLst/>
          </a:prstGeom>
          <a:grpFill/>
          <a:ln>
            <a:solidFill>
              <a:schemeClr val="accent1"/>
            </a:solidFill>
          </a:ln>
        </xdr:spPr>
        <xdr:style>
          <a:lnRef idx="0">
            <a:scrgbClr r="0" g="0" b="0"/>
          </a:lnRef>
          <a:fillRef idx="0">
            <a:scrgbClr r="0" g="0" b="0"/>
          </a:fillRef>
          <a:effectRef idx="0">
            <a:scrgbClr r="0" g="0" b="0"/>
          </a:effectRef>
          <a:fontRef idx="minor">
            <a:schemeClr val="lt1"/>
          </a:fontRef>
        </xdr:style>
        <xdr:txBody>
          <a:bodyPr spcFirstLastPara="0" vert="horz" wrap="square" lIns="76200" tIns="76200" rIns="76200" bIns="76200" numCol="1" spcCol="1270" anchor="ctr" anchorCtr="0">
            <a:noAutofit/>
          </a:bodyPr>
          <a:lstStyle/>
          <a:p>
            <a:pPr marL="0" lvl="0" indent="0" algn="ctr" defTabSz="889000">
              <a:lnSpc>
                <a:spcPct val="90000"/>
              </a:lnSpc>
              <a:spcBef>
                <a:spcPct val="0"/>
              </a:spcBef>
              <a:spcAft>
                <a:spcPct val="35000"/>
              </a:spcAft>
              <a:buNone/>
            </a:pPr>
            <a:r>
              <a:rPr lang="en-US" sz="1000" kern="1200">
                <a:solidFill>
                  <a:schemeClr val="accent1">
                    <a:lumMod val="50000"/>
                  </a:schemeClr>
                </a:solidFill>
              </a:rPr>
              <a:t>Edit Test</a:t>
            </a:r>
            <a:r>
              <a:rPr lang="en-US" sz="1000" kern="1200" baseline="0">
                <a:solidFill>
                  <a:schemeClr val="accent1">
                    <a:lumMod val="50000"/>
                  </a:schemeClr>
                </a:solidFill>
              </a:rPr>
              <a:t> Cases</a:t>
            </a:r>
            <a:endParaRPr lang="en-US" sz="1000" kern="1200">
              <a:solidFill>
                <a:schemeClr val="accent1">
                  <a:lumMod val="50000"/>
                </a:schemeClr>
              </a:solidFill>
            </a:endParaRPr>
          </a:p>
        </xdr:txBody>
      </xdr:sp>
    </xdr:grpSp>
    <xdr:clientData/>
  </xdr:twoCellAnchor>
  <xdr:twoCellAnchor>
    <xdr:from>
      <xdr:col>4</xdr:col>
      <xdr:colOff>11632</xdr:colOff>
      <xdr:row>182</xdr:row>
      <xdr:rowOff>8321</xdr:rowOff>
    </xdr:from>
    <xdr:to>
      <xdr:col>4</xdr:col>
      <xdr:colOff>2700781</xdr:colOff>
      <xdr:row>183</xdr:row>
      <xdr:rowOff>8303</xdr:rowOff>
    </xdr:to>
    <xdr:sp macro="" textlink="">
      <xdr:nvSpPr>
        <xdr:cNvPr id="17" name="Rectangle: Rounded Corners 16">
          <a:extLst>
            <a:ext uri="{FF2B5EF4-FFF2-40B4-BE49-F238E27FC236}">
              <a16:creationId xmlns:a16="http://schemas.microsoft.com/office/drawing/2014/main" id="{8E5CD215-318E-4FB9-A220-CC3DB41D3FC9}"/>
            </a:ext>
          </a:extLst>
        </xdr:cNvPr>
        <xdr:cNvSpPr/>
      </xdr:nvSpPr>
      <xdr:spPr>
        <a:xfrm>
          <a:off x="3444480" y="2386685"/>
          <a:ext cx="2689149" cy="184709"/>
        </a:xfrm>
        <a:prstGeom prst="roundRect">
          <a:avLst/>
        </a:prstGeom>
        <a:solidFill>
          <a:schemeClr val="accent4">
            <a:lumMod val="20000"/>
            <a:lumOff val="80000"/>
          </a:schemeClr>
        </a:solidFill>
        <a:ln>
          <a:noFill/>
        </a:ln>
      </xdr:spPr>
      <xdr:style>
        <a:lnRef idx="0">
          <a:scrgbClr r="0" g="0" b="0"/>
        </a:lnRef>
        <a:fillRef idx="0">
          <a:scrgbClr r="0" g="0" b="0"/>
        </a:fillRef>
        <a:effectRef idx="0">
          <a:scrgbClr r="0" g="0" b="0"/>
        </a:effectRef>
        <a:fontRef idx="minor">
          <a:schemeClr val="lt1"/>
        </a:fontRef>
      </xdr:style>
      <xdr:txBody>
        <a:bodyPr anchor="ctr"/>
        <a:lstStyle/>
        <a:p>
          <a:pPr algn="l"/>
          <a:r>
            <a:rPr lang="en-IN" sz="1000" b="1">
              <a:solidFill>
                <a:schemeClr val="accent1">
                  <a:lumMod val="50000"/>
                </a:schemeClr>
              </a:solidFill>
            </a:rPr>
            <a:t>Select Scenario</a:t>
          </a:r>
        </a:p>
      </xdr:txBody>
    </xdr:sp>
    <xdr:clientData/>
  </xdr:twoCellAnchor>
  <xdr:twoCellAnchor>
    <xdr:from>
      <xdr:col>4</xdr:col>
      <xdr:colOff>11632</xdr:colOff>
      <xdr:row>183</xdr:row>
      <xdr:rowOff>159182</xdr:rowOff>
    </xdr:from>
    <xdr:to>
      <xdr:col>4</xdr:col>
      <xdr:colOff>2700781</xdr:colOff>
      <xdr:row>184</xdr:row>
      <xdr:rowOff>159164</xdr:rowOff>
    </xdr:to>
    <xdr:sp macro="" textlink="">
      <xdr:nvSpPr>
        <xdr:cNvPr id="23" name="Rectangle: Rounded Corners 22">
          <a:extLst>
            <a:ext uri="{FF2B5EF4-FFF2-40B4-BE49-F238E27FC236}">
              <a16:creationId xmlns:a16="http://schemas.microsoft.com/office/drawing/2014/main" id="{6C376C92-CCFB-4878-A9D7-E331182EE386}"/>
            </a:ext>
          </a:extLst>
        </xdr:cNvPr>
        <xdr:cNvSpPr/>
      </xdr:nvSpPr>
      <xdr:spPr>
        <a:xfrm>
          <a:off x="3444480" y="2722273"/>
          <a:ext cx="2689149" cy="184709"/>
        </a:xfrm>
        <a:prstGeom prst="roundRect">
          <a:avLst/>
        </a:prstGeom>
        <a:solidFill>
          <a:schemeClr val="accent4">
            <a:lumMod val="20000"/>
            <a:lumOff val="80000"/>
          </a:schemeClr>
        </a:solidFill>
        <a:ln>
          <a:noFill/>
        </a:ln>
      </xdr:spPr>
      <xdr:style>
        <a:lnRef idx="0">
          <a:scrgbClr r="0" g="0" b="0"/>
        </a:lnRef>
        <a:fillRef idx="0">
          <a:scrgbClr r="0" g="0" b="0"/>
        </a:fillRef>
        <a:effectRef idx="0">
          <a:scrgbClr r="0" g="0" b="0"/>
        </a:effectRef>
        <a:fontRef idx="minor">
          <a:schemeClr val="lt1"/>
        </a:fontRef>
      </xdr:style>
      <xdr:txBody>
        <a:bodyPr anchor="ctr"/>
        <a:lstStyle/>
        <a:p>
          <a:pPr algn="l"/>
          <a:r>
            <a:rPr lang="en-IN" sz="1000" b="1">
              <a:solidFill>
                <a:schemeClr val="accent1">
                  <a:lumMod val="50000"/>
                </a:schemeClr>
              </a:solidFill>
            </a:rPr>
            <a:t>Select Page in Scenario</a:t>
          </a:r>
        </a:p>
      </xdr:txBody>
    </xdr:sp>
    <xdr:clientData/>
  </xdr:twoCellAnchor>
  <xdr:twoCellAnchor>
    <xdr:from>
      <xdr:col>5</xdr:col>
      <xdr:colOff>13603</xdr:colOff>
      <xdr:row>113</xdr:row>
      <xdr:rowOff>79514</xdr:rowOff>
    </xdr:from>
    <xdr:to>
      <xdr:col>5</xdr:col>
      <xdr:colOff>3031123</xdr:colOff>
      <xdr:row>115</xdr:row>
      <xdr:rowOff>33131</xdr:rowOff>
    </xdr:to>
    <xdr:grpSp>
      <xdr:nvGrpSpPr>
        <xdr:cNvPr id="19" name="Group 18">
          <a:extLst>
            <a:ext uri="{FF2B5EF4-FFF2-40B4-BE49-F238E27FC236}">
              <a16:creationId xmlns:a16="http://schemas.microsoft.com/office/drawing/2014/main" id="{34B2F77C-E710-41FC-9839-1E65F010349D}"/>
            </a:ext>
          </a:extLst>
        </xdr:cNvPr>
        <xdr:cNvGrpSpPr/>
      </xdr:nvGrpSpPr>
      <xdr:grpSpPr>
        <a:xfrm>
          <a:off x="427733" y="1512405"/>
          <a:ext cx="3017520" cy="458856"/>
          <a:chOff x="4077522" y="1650620"/>
          <a:chExt cx="979965" cy="489982"/>
        </a:xfrm>
        <a:gradFill flip="none" rotWithShape="1">
          <a:gsLst>
            <a:gs pos="13000">
              <a:srgbClr val="FFFF00"/>
            </a:gs>
            <a:gs pos="100000">
              <a:srgbClr val="FFFF00"/>
            </a:gs>
          </a:gsLst>
          <a:path path="rect">
            <a:fillToRect l="100000" t="100000"/>
          </a:path>
          <a:tileRect r="-100000" b="-100000"/>
        </a:gradFill>
        <a:effectLst>
          <a:outerShdw blurRad="50800" dist="38100" dir="2700000" algn="tl" rotWithShape="0">
            <a:prstClr val="black">
              <a:alpha val="40000"/>
            </a:prstClr>
          </a:outerShdw>
        </a:effectLst>
      </xdr:grpSpPr>
      <xdr:sp macro="[0]!Button1_Click" textlink="">
        <xdr:nvSpPr>
          <xdr:cNvPr id="20" name="Rectangle: Rounded Corners 19">
            <a:extLst>
              <a:ext uri="{FF2B5EF4-FFF2-40B4-BE49-F238E27FC236}">
                <a16:creationId xmlns:a16="http://schemas.microsoft.com/office/drawing/2014/main" id="{178C616C-F90D-28A7-503E-D84342B74050}"/>
              </a:ext>
            </a:extLst>
          </xdr:cNvPr>
          <xdr:cNvSpPr/>
        </xdr:nvSpPr>
        <xdr:spPr>
          <a:xfrm>
            <a:off x="4077522" y="1650620"/>
            <a:ext cx="979965" cy="489982"/>
          </a:xfrm>
          <a:prstGeom prst="roundRect">
            <a:avLst/>
          </a:prstGeom>
          <a:grpFill/>
          <a:ln>
            <a:noFill/>
          </a:ln>
          <a:scene3d>
            <a:camera prst="orthographicFront"/>
            <a:lightRig rig="threePt" dir="t"/>
          </a:scene3d>
          <a:sp3d/>
        </xdr:spPr>
        <xdr:style>
          <a:lnRef idx="0">
            <a:scrgbClr r="0" g="0" b="0"/>
          </a:lnRef>
          <a:fillRef idx="0">
            <a:scrgbClr r="0" g="0" b="0"/>
          </a:fillRef>
          <a:effectRef idx="0">
            <a:scrgbClr r="0" g="0" b="0"/>
          </a:effectRef>
          <a:fontRef idx="minor">
            <a:schemeClr val="lt1"/>
          </a:fontRef>
        </xdr:style>
      </xdr:sp>
      <xdr:sp macro="[0]!Main1_Id12" textlink="">
        <xdr:nvSpPr>
          <xdr:cNvPr id="21" name="Rectangle: Rounded Corners 4">
            <a:extLst>
              <a:ext uri="{FF2B5EF4-FFF2-40B4-BE49-F238E27FC236}">
                <a16:creationId xmlns:a16="http://schemas.microsoft.com/office/drawing/2014/main" id="{C679C9BF-30A2-5B3C-F872-2932156F54E5}"/>
              </a:ext>
            </a:extLst>
          </xdr:cNvPr>
          <xdr:cNvSpPr txBox="1"/>
        </xdr:nvSpPr>
        <xdr:spPr>
          <a:xfrm>
            <a:off x="4101441" y="1674539"/>
            <a:ext cx="932127" cy="442142"/>
          </a:xfrm>
          <a:prstGeom prst="rect">
            <a:avLst/>
          </a:prstGeom>
          <a:grpFill/>
          <a:ln>
            <a:noFill/>
          </a:ln>
          <a:scene3d>
            <a:camera prst="orthographicFront"/>
            <a:lightRig rig="threePt" dir="t"/>
          </a:scene3d>
          <a:sp3d/>
        </xdr:spPr>
        <xdr:style>
          <a:lnRef idx="0">
            <a:scrgbClr r="0" g="0" b="0"/>
          </a:lnRef>
          <a:fillRef idx="0">
            <a:scrgbClr r="0" g="0" b="0"/>
          </a:fillRef>
          <a:effectRef idx="0">
            <a:scrgbClr r="0" g="0" b="0"/>
          </a:effectRef>
          <a:fontRef idx="minor">
            <a:schemeClr val="lt1"/>
          </a:fontRef>
        </xdr:style>
        <xdr:txBody>
          <a:bodyPr spcFirstLastPara="0" vert="horz" wrap="square" lIns="76200" tIns="76200" rIns="76200" bIns="76200" numCol="1" spcCol="1270" anchor="ctr" anchorCtr="0">
            <a:noAutofit/>
          </a:bodyPr>
          <a:lstStyle/>
          <a:p>
            <a:r>
              <a:rPr lang="en-IN" sz="1100" b="1">
                <a:solidFill>
                  <a:schemeClr val="accent1">
                    <a:lumMod val="50000"/>
                  </a:schemeClr>
                </a:solidFill>
                <a:effectLst/>
                <a:latin typeface="+mn-lt"/>
                <a:ea typeface="+mn-ea"/>
                <a:cs typeface="+mn-cs"/>
              </a:rPr>
              <a:t>CRAWL Web Page</a:t>
            </a:r>
            <a:endParaRPr lang="en-IN" sz="1000">
              <a:solidFill>
                <a:schemeClr val="accent1">
                  <a:lumMod val="50000"/>
                </a:schemeClr>
              </a:solidFill>
              <a:effectLst/>
            </a:endParaRPr>
          </a:p>
        </xdr:txBody>
      </xdr:sp>
    </xdr:grpSp>
    <xdr:clientData/>
  </xdr:twoCellAnchor>
  <xdr:twoCellAnchor>
    <xdr:from>
      <xdr:col>5</xdr:col>
      <xdr:colOff>14666</xdr:colOff>
      <xdr:row>111</xdr:row>
      <xdr:rowOff>1429</xdr:rowOff>
    </xdr:from>
    <xdr:to>
      <xdr:col>5</xdr:col>
      <xdr:colOff>1345095</xdr:colOff>
      <xdr:row>112</xdr:row>
      <xdr:rowOff>159026</xdr:rowOff>
    </xdr:to>
    <xdr:grpSp>
      <xdr:nvGrpSpPr>
        <xdr:cNvPr id="26" name="Group 25">
          <a:extLst>
            <a:ext uri="{FF2B5EF4-FFF2-40B4-BE49-F238E27FC236}">
              <a16:creationId xmlns:a16="http://schemas.microsoft.com/office/drawing/2014/main" id="{A973A83E-BB29-49CF-9A52-6E29DDED813B}"/>
            </a:ext>
          </a:extLst>
        </xdr:cNvPr>
        <xdr:cNvGrpSpPr/>
      </xdr:nvGrpSpPr>
      <xdr:grpSpPr>
        <a:xfrm>
          <a:off x="428796" y="920799"/>
          <a:ext cx="1330429" cy="348097"/>
          <a:chOff x="4077522" y="1650620"/>
          <a:chExt cx="979965" cy="489982"/>
        </a:xfrm>
        <a:gradFill flip="none" rotWithShape="1">
          <a:gsLst>
            <a:gs pos="13000">
              <a:srgbClr val="FFFF00"/>
            </a:gs>
            <a:gs pos="100000">
              <a:srgbClr val="FFFF00"/>
            </a:gs>
          </a:gsLst>
          <a:path path="rect">
            <a:fillToRect l="100000" t="100000"/>
          </a:path>
          <a:tileRect r="-100000" b="-100000"/>
        </a:gradFill>
        <a:effectLst>
          <a:outerShdw blurRad="50800" dist="38100" dir="2700000" algn="tl" rotWithShape="0">
            <a:prstClr val="black">
              <a:alpha val="40000"/>
            </a:prstClr>
          </a:outerShdw>
        </a:effectLst>
      </xdr:grpSpPr>
      <xdr:sp macro="[0]!CreateDir" textlink="">
        <xdr:nvSpPr>
          <xdr:cNvPr id="27" name="Rectangle: Rounded Corners 26">
            <a:extLst>
              <a:ext uri="{FF2B5EF4-FFF2-40B4-BE49-F238E27FC236}">
                <a16:creationId xmlns:a16="http://schemas.microsoft.com/office/drawing/2014/main" id="{57342825-3A09-1F35-6C23-CE45D5014CAB}"/>
              </a:ext>
            </a:extLst>
          </xdr:cNvPr>
          <xdr:cNvSpPr/>
        </xdr:nvSpPr>
        <xdr:spPr>
          <a:xfrm>
            <a:off x="4077522" y="1650620"/>
            <a:ext cx="979965" cy="489982"/>
          </a:xfrm>
          <a:prstGeom prst="roundRect">
            <a:avLst/>
          </a:prstGeom>
          <a:grpFill/>
          <a:ln>
            <a:noFill/>
          </a:ln>
          <a:scene3d>
            <a:camera prst="orthographicFront"/>
            <a:lightRig rig="threePt" dir="t"/>
          </a:scene3d>
          <a:sp3d/>
        </xdr:spPr>
        <xdr:style>
          <a:lnRef idx="0">
            <a:scrgbClr r="0" g="0" b="0"/>
          </a:lnRef>
          <a:fillRef idx="0">
            <a:scrgbClr r="0" g="0" b="0"/>
          </a:fillRef>
          <a:effectRef idx="0">
            <a:scrgbClr r="0" g="0" b="0"/>
          </a:effectRef>
          <a:fontRef idx="minor">
            <a:schemeClr val="lt1"/>
          </a:fontRef>
        </xdr:style>
      </xdr:sp>
      <xdr:sp macro="[0]!CreateDir" textlink="">
        <xdr:nvSpPr>
          <xdr:cNvPr id="28" name="Rectangle: Rounded Corners 4">
            <a:extLst>
              <a:ext uri="{FF2B5EF4-FFF2-40B4-BE49-F238E27FC236}">
                <a16:creationId xmlns:a16="http://schemas.microsoft.com/office/drawing/2014/main" id="{E1AA38C8-80FF-C000-B58E-69904976CD3C}"/>
              </a:ext>
            </a:extLst>
          </xdr:cNvPr>
          <xdr:cNvSpPr txBox="1"/>
        </xdr:nvSpPr>
        <xdr:spPr>
          <a:xfrm>
            <a:off x="4101441" y="1674539"/>
            <a:ext cx="932127" cy="442142"/>
          </a:xfrm>
          <a:prstGeom prst="rect">
            <a:avLst/>
          </a:prstGeom>
          <a:grpFill/>
          <a:ln>
            <a:noFill/>
          </a:ln>
          <a:scene3d>
            <a:camera prst="orthographicFront"/>
            <a:lightRig rig="threePt" dir="t"/>
          </a:scene3d>
          <a:sp3d/>
        </xdr:spPr>
        <xdr:style>
          <a:lnRef idx="0">
            <a:scrgbClr r="0" g="0" b="0"/>
          </a:lnRef>
          <a:fillRef idx="0">
            <a:scrgbClr r="0" g="0" b="0"/>
          </a:fillRef>
          <a:effectRef idx="0">
            <a:scrgbClr r="0" g="0" b="0"/>
          </a:effectRef>
          <a:fontRef idx="minor">
            <a:schemeClr val="lt1"/>
          </a:fontRef>
        </xdr:style>
        <xdr:txBody>
          <a:bodyPr spcFirstLastPara="0" vert="horz" wrap="square" lIns="76200" tIns="76200" rIns="76200" bIns="76200" numCol="1" spcCol="1270" anchor="ctr" anchorCtr="0">
            <a:noAutofit/>
          </a:bodyPr>
          <a:lstStyle/>
          <a:p>
            <a:pPr marL="0" lvl="0" indent="0" algn="l" defTabSz="889000">
              <a:lnSpc>
                <a:spcPct val="90000"/>
              </a:lnSpc>
              <a:spcBef>
                <a:spcPct val="0"/>
              </a:spcBef>
              <a:spcAft>
                <a:spcPct val="35000"/>
              </a:spcAft>
              <a:buNone/>
            </a:pPr>
            <a:r>
              <a:rPr lang="en-US" sz="1000" b="1" kern="1200" baseline="0">
                <a:solidFill>
                  <a:schemeClr val="accent1">
                    <a:lumMod val="50000"/>
                  </a:schemeClr>
                </a:solidFill>
              </a:rPr>
              <a:t>Create Business Flow</a:t>
            </a:r>
            <a:endParaRPr lang="en-US" sz="1000" b="1" kern="1200">
              <a:solidFill>
                <a:schemeClr val="accent1">
                  <a:lumMod val="50000"/>
                </a:schemeClr>
              </a:solidFill>
            </a:endParaRPr>
          </a:p>
        </xdr:txBody>
      </xdr:sp>
    </xdr:grpSp>
    <xdr:clientData/>
  </xdr:twoCellAnchor>
  <xdr:twoCellAnchor>
    <xdr:from>
      <xdr:col>5</xdr:col>
      <xdr:colOff>1702904</xdr:colOff>
      <xdr:row>110</xdr:row>
      <xdr:rowOff>166541</xdr:rowOff>
    </xdr:from>
    <xdr:to>
      <xdr:col>5</xdr:col>
      <xdr:colOff>3028123</xdr:colOff>
      <xdr:row>112</xdr:row>
      <xdr:rowOff>138608</xdr:rowOff>
    </xdr:to>
    <xdr:grpSp>
      <xdr:nvGrpSpPr>
        <xdr:cNvPr id="29" name="Group 28">
          <a:extLst>
            <a:ext uri="{FF2B5EF4-FFF2-40B4-BE49-F238E27FC236}">
              <a16:creationId xmlns:a16="http://schemas.microsoft.com/office/drawing/2014/main" id="{ABD37E7B-BA30-4E57-8C84-606C93F4EFF8}"/>
            </a:ext>
          </a:extLst>
        </xdr:cNvPr>
        <xdr:cNvGrpSpPr/>
      </xdr:nvGrpSpPr>
      <xdr:grpSpPr>
        <a:xfrm>
          <a:off x="2117034" y="887128"/>
          <a:ext cx="1325219" cy="361350"/>
          <a:chOff x="4077522" y="1650620"/>
          <a:chExt cx="979965" cy="489982"/>
        </a:xfrm>
        <a:gradFill flip="none" rotWithShape="1">
          <a:gsLst>
            <a:gs pos="13000">
              <a:srgbClr val="FFFF00"/>
            </a:gs>
            <a:gs pos="100000">
              <a:srgbClr val="FFFF00"/>
            </a:gs>
          </a:gsLst>
          <a:path path="rect">
            <a:fillToRect l="100000" t="100000"/>
          </a:path>
          <a:tileRect r="-100000" b="-100000"/>
        </a:gradFill>
        <a:effectLst>
          <a:outerShdw blurRad="50800" dist="38100" dir="2700000" algn="tl" rotWithShape="0">
            <a:prstClr val="black">
              <a:alpha val="40000"/>
            </a:prstClr>
          </a:outerShdw>
        </a:effectLst>
      </xdr:grpSpPr>
      <xdr:sp macro="[0]!Button1_Click" textlink="">
        <xdr:nvSpPr>
          <xdr:cNvPr id="30" name="Rectangle: Rounded Corners 29">
            <a:extLst>
              <a:ext uri="{FF2B5EF4-FFF2-40B4-BE49-F238E27FC236}">
                <a16:creationId xmlns:a16="http://schemas.microsoft.com/office/drawing/2014/main" id="{291067E9-1938-EB1A-1C86-73859F9759DE}"/>
              </a:ext>
            </a:extLst>
          </xdr:cNvPr>
          <xdr:cNvSpPr/>
        </xdr:nvSpPr>
        <xdr:spPr>
          <a:xfrm>
            <a:off x="4077522" y="1650620"/>
            <a:ext cx="979965" cy="489982"/>
          </a:xfrm>
          <a:prstGeom prst="roundRect">
            <a:avLst/>
          </a:prstGeom>
          <a:grpFill/>
          <a:ln>
            <a:noFill/>
          </a:ln>
          <a:scene3d>
            <a:camera prst="orthographicFront"/>
            <a:lightRig rig="threePt" dir="t"/>
          </a:scene3d>
          <a:sp3d/>
        </xdr:spPr>
        <xdr:style>
          <a:lnRef idx="0">
            <a:scrgbClr r="0" g="0" b="0"/>
          </a:lnRef>
          <a:fillRef idx="0">
            <a:scrgbClr r="0" g="0" b="0"/>
          </a:fillRef>
          <a:effectRef idx="0">
            <a:scrgbClr r="0" g="0" b="0"/>
          </a:effectRef>
          <a:fontRef idx="minor">
            <a:schemeClr val="lt1"/>
          </a:fontRef>
        </xdr:style>
      </xdr:sp>
      <xdr:sp macro="[0]!FSOGetSpecialFolder" textlink="">
        <xdr:nvSpPr>
          <xdr:cNvPr id="31" name="Rectangle: Rounded Corners 4">
            <a:extLst>
              <a:ext uri="{FF2B5EF4-FFF2-40B4-BE49-F238E27FC236}">
                <a16:creationId xmlns:a16="http://schemas.microsoft.com/office/drawing/2014/main" id="{1D7014FC-B01D-0D8F-1DE7-02FEC006BB5C}"/>
              </a:ext>
            </a:extLst>
          </xdr:cNvPr>
          <xdr:cNvSpPr txBox="1"/>
        </xdr:nvSpPr>
        <xdr:spPr>
          <a:xfrm>
            <a:off x="4101441" y="1674539"/>
            <a:ext cx="932127" cy="442142"/>
          </a:xfrm>
          <a:prstGeom prst="rect">
            <a:avLst/>
          </a:prstGeom>
          <a:grpFill/>
          <a:ln>
            <a:noFill/>
          </a:ln>
          <a:scene3d>
            <a:camera prst="orthographicFront"/>
            <a:lightRig rig="threePt" dir="t"/>
          </a:scene3d>
          <a:sp3d/>
        </xdr:spPr>
        <xdr:style>
          <a:lnRef idx="0">
            <a:scrgbClr r="0" g="0" b="0"/>
          </a:lnRef>
          <a:fillRef idx="0">
            <a:scrgbClr r="0" g="0" b="0"/>
          </a:fillRef>
          <a:effectRef idx="0">
            <a:scrgbClr r="0" g="0" b="0"/>
          </a:effectRef>
          <a:fontRef idx="minor">
            <a:schemeClr val="lt1"/>
          </a:fontRef>
        </xdr:style>
        <xdr:txBody>
          <a:bodyPr spcFirstLastPara="0" vert="horz" wrap="square" lIns="76200" tIns="76200" rIns="76200" bIns="76200" numCol="1" spcCol="1270" anchor="ctr" anchorCtr="0">
            <a:noAutofit/>
          </a:bodyPr>
          <a:lstStyle/>
          <a:p>
            <a:pPr marL="0" lvl="0" indent="0" algn="l" defTabSz="889000">
              <a:lnSpc>
                <a:spcPct val="90000"/>
              </a:lnSpc>
              <a:spcBef>
                <a:spcPct val="0"/>
              </a:spcBef>
              <a:spcAft>
                <a:spcPct val="35000"/>
              </a:spcAft>
              <a:buNone/>
            </a:pPr>
            <a:r>
              <a:rPr lang="en-US" sz="1000" b="1" kern="1200" baseline="0">
                <a:solidFill>
                  <a:schemeClr val="accent1">
                    <a:lumMod val="50000"/>
                  </a:schemeClr>
                </a:solidFill>
              </a:rPr>
              <a:t>Open Business Flow</a:t>
            </a:r>
            <a:endParaRPr lang="en-US" sz="1000" b="1" kern="1200">
              <a:solidFill>
                <a:schemeClr val="accent1">
                  <a:lumMod val="50000"/>
                </a:schemeClr>
              </a:solidFill>
            </a:endParaRPr>
          </a:p>
        </xdr:txBody>
      </xdr:sp>
    </xdr:grpSp>
    <xdr:clientData/>
  </xdr:twoCellAnchor>
  <xdr:twoCellAnchor>
    <xdr:from>
      <xdr:col>5</xdr:col>
      <xdr:colOff>13603</xdr:colOff>
      <xdr:row>109</xdr:row>
      <xdr:rowOff>50085</xdr:rowOff>
    </xdr:from>
    <xdr:to>
      <xdr:col>5</xdr:col>
      <xdr:colOff>3031123</xdr:colOff>
      <xdr:row>110</xdr:row>
      <xdr:rowOff>46384</xdr:rowOff>
    </xdr:to>
    <xdr:grpSp>
      <xdr:nvGrpSpPr>
        <xdr:cNvPr id="32" name="Group 31">
          <a:extLst>
            <a:ext uri="{FF2B5EF4-FFF2-40B4-BE49-F238E27FC236}">
              <a16:creationId xmlns:a16="http://schemas.microsoft.com/office/drawing/2014/main" id="{3EAFA499-A6B1-417C-A7B6-29AC239E3E64}"/>
            </a:ext>
          </a:extLst>
        </xdr:cNvPr>
        <xdr:cNvGrpSpPr/>
      </xdr:nvGrpSpPr>
      <xdr:grpSpPr>
        <a:xfrm>
          <a:off x="427733" y="431085"/>
          <a:ext cx="3017520" cy="335886"/>
          <a:chOff x="4077522" y="1650620"/>
          <a:chExt cx="979965" cy="489982"/>
        </a:xfrm>
        <a:gradFill>
          <a:gsLst>
            <a:gs pos="13000">
              <a:srgbClr val="FFFF00"/>
            </a:gs>
            <a:gs pos="100000">
              <a:srgbClr val="FFFF00"/>
            </a:gs>
          </a:gsLst>
          <a:path path="circle">
            <a:fillToRect l="100000" t="100000"/>
          </a:path>
        </a:gradFill>
        <a:effectLst>
          <a:outerShdw blurRad="50800" dist="38100" dir="2700000" algn="tl" rotWithShape="0">
            <a:prstClr val="black">
              <a:alpha val="40000"/>
            </a:prstClr>
          </a:outerShdw>
        </a:effectLst>
      </xdr:grpSpPr>
      <xdr:sp macro="[0]!FSOGetSpecialFolder1" textlink="">
        <xdr:nvSpPr>
          <xdr:cNvPr id="33" name="Rectangle: Rounded Corners 32">
            <a:extLst>
              <a:ext uri="{FF2B5EF4-FFF2-40B4-BE49-F238E27FC236}">
                <a16:creationId xmlns:a16="http://schemas.microsoft.com/office/drawing/2014/main" id="{204614A1-357A-FFC0-24E4-C70051A3D3D7}"/>
              </a:ext>
            </a:extLst>
          </xdr:cNvPr>
          <xdr:cNvSpPr/>
        </xdr:nvSpPr>
        <xdr:spPr>
          <a:xfrm>
            <a:off x="4077522" y="1650620"/>
            <a:ext cx="979965" cy="489982"/>
          </a:xfrm>
          <a:prstGeom prst="roundRect">
            <a:avLst/>
          </a:prstGeom>
          <a:grpFill/>
          <a:ln>
            <a:noFill/>
          </a:ln>
          <a:scene3d>
            <a:camera prst="orthographicFront"/>
            <a:lightRig rig="threePt" dir="t"/>
          </a:scene3d>
          <a:sp3d/>
        </xdr:spPr>
        <xdr:style>
          <a:lnRef idx="0">
            <a:scrgbClr r="0" g="0" b="0"/>
          </a:lnRef>
          <a:fillRef idx="0">
            <a:scrgbClr r="0" g="0" b="0"/>
          </a:fillRef>
          <a:effectRef idx="0">
            <a:scrgbClr r="0" g="0" b="0"/>
          </a:effectRef>
          <a:fontRef idx="minor">
            <a:schemeClr val="lt1"/>
          </a:fontRef>
        </xdr:style>
      </xdr:sp>
      <xdr:sp macro="[0]!FSOGetSpecialFolder1" textlink="">
        <xdr:nvSpPr>
          <xdr:cNvPr id="34" name="Rectangle: Rounded Corners 4">
            <a:extLst>
              <a:ext uri="{FF2B5EF4-FFF2-40B4-BE49-F238E27FC236}">
                <a16:creationId xmlns:a16="http://schemas.microsoft.com/office/drawing/2014/main" id="{F6DFB26C-A8EF-26DF-9C06-1AA24813A326}"/>
              </a:ext>
            </a:extLst>
          </xdr:cNvPr>
          <xdr:cNvSpPr txBox="1"/>
        </xdr:nvSpPr>
        <xdr:spPr>
          <a:xfrm>
            <a:off x="4101441" y="1674539"/>
            <a:ext cx="932127" cy="442142"/>
          </a:xfrm>
          <a:prstGeom prst="rect">
            <a:avLst/>
          </a:prstGeom>
          <a:grpFill/>
          <a:ln>
            <a:noFill/>
          </a:ln>
          <a:scene3d>
            <a:camera prst="orthographicFront"/>
            <a:lightRig rig="threePt" dir="t"/>
          </a:scene3d>
          <a:sp3d/>
        </xdr:spPr>
        <xdr:style>
          <a:lnRef idx="0">
            <a:scrgbClr r="0" g="0" b="0"/>
          </a:lnRef>
          <a:fillRef idx="0">
            <a:scrgbClr r="0" g="0" b="0"/>
          </a:fillRef>
          <a:effectRef idx="0">
            <a:scrgbClr r="0" g="0" b="0"/>
          </a:effectRef>
          <a:fontRef idx="minor">
            <a:schemeClr val="lt1"/>
          </a:fontRef>
        </xdr:style>
        <xdr:txBody>
          <a:bodyPr spcFirstLastPara="0" vert="horz" wrap="square" lIns="76200" tIns="76200" rIns="76200" bIns="76200" numCol="1" spcCol="1270" anchor="ctr" anchorCtr="0">
            <a:noAutofit/>
          </a:bodyPr>
          <a:lstStyle/>
          <a:p>
            <a:r>
              <a:rPr lang="en-IN" sz="1100" b="1">
                <a:solidFill>
                  <a:schemeClr val="accent1">
                    <a:lumMod val="50000"/>
                  </a:schemeClr>
                </a:solidFill>
                <a:effectLst/>
                <a:latin typeface="+mn-lt"/>
                <a:ea typeface="+mn-ea"/>
                <a:cs typeface="+mn-cs"/>
              </a:rPr>
              <a:t>Select Playwright</a:t>
            </a:r>
            <a:r>
              <a:rPr lang="en-IN" sz="1100" b="1" baseline="0">
                <a:solidFill>
                  <a:schemeClr val="accent1">
                    <a:lumMod val="50000"/>
                  </a:schemeClr>
                </a:solidFill>
                <a:effectLst/>
                <a:latin typeface="+mn-lt"/>
                <a:ea typeface="+mn-ea"/>
                <a:cs typeface="+mn-cs"/>
              </a:rPr>
              <a:t> installed folder</a:t>
            </a:r>
            <a:endParaRPr lang="en-IN" sz="1000">
              <a:solidFill>
                <a:schemeClr val="accent1">
                  <a:lumMod val="50000"/>
                </a:schemeClr>
              </a:solidFill>
              <a:effectLst/>
            </a:endParaRPr>
          </a:p>
        </xdr:txBody>
      </xdr:sp>
    </xdr:grpSp>
    <xdr:clientData/>
  </xdr:twoCellAnchor>
  <xdr:twoCellAnchor>
    <xdr:from>
      <xdr:col>5</xdr:col>
      <xdr:colOff>13605</xdr:colOff>
      <xdr:row>119</xdr:row>
      <xdr:rowOff>118610</xdr:rowOff>
    </xdr:from>
    <xdr:to>
      <xdr:col>5</xdr:col>
      <xdr:colOff>3031125</xdr:colOff>
      <xdr:row>121</xdr:row>
      <xdr:rowOff>132519</xdr:rowOff>
    </xdr:to>
    <xdr:grpSp>
      <xdr:nvGrpSpPr>
        <xdr:cNvPr id="2" name="Group 1">
          <a:extLst>
            <a:ext uri="{FF2B5EF4-FFF2-40B4-BE49-F238E27FC236}">
              <a16:creationId xmlns:a16="http://schemas.microsoft.com/office/drawing/2014/main" id="{605F539F-E810-4325-BA3D-B54F3D62DA22}"/>
            </a:ext>
          </a:extLst>
        </xdr:cNvPr>
        <xdr:cNvGrpSpPr/>
      </xdr:nvGrpSpPr>
      <xdr:grpSpPr>
        <a:xfrm>
          <a:off x="427735" y="2744197"/>
          <a:ext cx="3017520" cy="353496"/>
          <a:chOff x="4077522" y="1650620"/>
          <a:chExt cx="979965" cy="489982"/>
        </a:xfrm>
        <a:gradFill flip="none" rotWithShape="1">
          <a:gsLst>
            <a:gs pos="13000">
              <a:srgbClr val="FFFF00"/>
            </a:gs>
            <a:gs pos="100000">
              <a:srgbClr val="FFFF00"/>
            </a:gs>
          </a:gsLst>
          <a:path path="rect">
            <a:fillToRect l="100000" t="100000"/>
          </a:path>
          <a:tileRect r="-100000" b="-100000"/>
        </a:gradFill>
        <a:effectLst>
          <a:outerShdw blurRad="50800" dist="38100" dir="2700000" algn="tl" rotWithShape="0">
            <a:prstClr val="black">
              <a:alpha val="40000"/>
            </a:prstClr>
          </a:outerShdw>
        </a:effectLst>
      </xdr:grpSpPr>
      <xdr:sp macro="[0]!Button1_Click" textlink="">
        <xdr:nvSpPr>
          <xdr:cNvPr id="3" name="Rectangle: Rounded Corners 2">
            <a:extLst>
              <a:ext uri="{FF2B5EF4-FFF2-40B4-BE49-F238E27FC236}">
                <a16:creationId xmlns:a16="http://schemas.microsoft.com/office/drawing/2014/main" id="{BC21E1ED-BE32-7705-D07C-AEF1ABC3949A}"/>
              </a:ext>
            </a:extLst>
          </xdr:cNvPr>
          <xdr:cNvSpPr/>
        </xdr:nvSpPr>
        <xdr:spPr>
          <a:xfrm>
            <a:off x="4077522" y="1650620"/>
            <a:ext cx="979965" cy="489982"/>
          </a:xfrm>
          <a:prstGeom prst="roundRect">
            <a:avLst/>
          </a:prstGeom>
          <a:grpFill/>
          <a:ln>
            <a:noFill/>
          </a:ln>
          <a:scene3d>
            <a:camera prst="orthographicFront"/>
            <a:lightRig rig="threePt" dir="t"/>
          </a:scene3d>
          <a:sp3d/>
        </xdr:spPr>
        <xdr:style>
          <a:lnRef idx="0">
            <a:scrgbClr r="0" g="0" b="0"/>
          </a:lnRef>
          <a:fillRef idx="0">
            <a:scrgbClr r="0" g="0" b="0"/>
          </a:fillRef>
          <a:effectRef idx="0">
            <a:scrgbClr r="0" g="0" b="0"/>
          </a:effectRef>
          <a:fontRef idx="minor">
            <a:schemeClr val="lt1"/>
          </a:fontRef>
        </xdr:style>
      </xdr:sp>
      <xdr:sp macro="[0]!Create_bat" textlink="">
        <xdr:nvSpPr>
          <xdr:cNvPr id="4" name="Rectangle: Rounded Corners 4">
            <a:extLst>
              <a:ext uri="{FF2B5EF4-FFF2-40B4-BE49-F238E27FC236}">
                <a16:creationId xmlns:a16="http://schemas.microsoft.com/office/drawing/2014/main" id="{BA16644A-96BC-123A-CC1E-EE0BC0916DBD}"/>
              </a:ext>
            </a:extLst>
          </xdr:cNvPr>
          <xdr:cNvSpPr txBox="1"/>
        </xdr:nvSpPr>
        <xdr:spPr>
          <a:xfrm>
            <a:off x="4101441" y="1674539"/>
            <a:ext cx="932127" cy="442142"/>
          </a:xfrm>
          <a:prstGeom prst="rect">
            <a:avLst/>
          </a:prstGeom>
          <a:grpFill/>
          <a:ln>
            <a:noFill/>
          </a:ln>
          <a:scene3d>
            <a:camera prst="orthographicFront"/>
            <a:lightRig rig="threePt" dir="t"/>
          </a:scene3d>
          <a:sp3d/>
        </xdr:spPr>
        <xdr:style>
          <a:lnRef idx="0">
            <a:scrgbClr r="0" g="0" b="0"/>
          </a:lnRef>
          <a:fillRef idx="0">
            <a:scrgbClr r="0" g="0" b="0"/>
          </a:fillRef>
          <a:effectRef idx="0">
            <a:scrgbClr r="0" g="0" b="0"/>
          </a:effectRef>
          <a:fontRef idx="minor">
            <a:schemeClr val="lt1"/>
          </a:fontRef>
        </xdr:style>
        <xdr:txBody>
          <a:bodyPr spcFirstLastPara="0" vert="horz" wrap="square" lIns="76200" tIns="76200" rIns="76200" bIns="76200" numCol="1" spcCol="1270" anchor="ctr" anchorCtr="0">
            <a:noAutofit/>
          </a:bodyPr>
          <a:lstStyle/>
          <a:p>
            <a:pPr marL="0" lvl="0" indent="0" algn="l" defTabSz="889000">
              <a:lnSpc>
                <a:spcPct val="90000"/>
              </a:lnSpc>
              <a:spcBef>
                <a:spcPct val="0"/>
              </a:spcBef>
              <a:spcAft>
                <a:spcPct val="35000"/>
              </a:spcAft>
              <a:buNone/>
            </a:pPr>
            <a:r>
              <a:rPr lang="en-US" sz="1000" b="1" kern="1200" baseline="0">
                <a:solidFill>
                  <a:schemeClr val="accent1">
                    <a:lumMod val="50000"/>
                  </a:schemeClr>
                </a:solidFill>
              </a:rPr>
              <a:t>Execute Selected Scenariosx</a:t>
            </a:r>
            <a:endParaRPr lang="en-US" sz="1000" b="1" kern="1200">
              <a:solidFill>
                <a:schemeClr val="accent1">
                  <a:lumMod val="50000"/>
                </a:schemeClr>
              </a:solidFill>
            </a:endParaRPr>
          </a:p>
        </xdr:txBody>
      </xdr:sp>
    </xdr:grpSp>
    <xdr:clientData/>
  </xdr:twoCellAnchor>
  <xdr:twoCellAnchor>
    <xdr:from>
      <xdr:col>5</xdr:col>
      <xdr:colOff>26505</xdr:colOff>
      <xdr:row>122</xdr:row>
      <xdr:rowOff>106016</xdr:rowOff>
    </xdr:from>
    <xdr:to>
      <xdr:col>5</xdr:col>
      <xdr:colOff>3044025</xdr:colOff>
      <xdr:row>124</xdr:row>
      <xdr:rowOff>119925</xdr:rowOff>
    </xdr:to>
    <xdr:grpSp>
      <xdr:nvGrpSpPr>
        <xdr:cNvPr id="8" name="Group 7">
          <a:extLst>
            <a:ext uri="{FF2B5EF4-FFF2-40B4-BE49-F238E27FC236}">
              <a16:creationId xmlns:a16="http://schemas.microsoft.com/office/drawing/2014/main" id="{0A1FABAC-33E0-431C-B767-02689D016A90}"/>
            </a:ext>
          </a:extLst>
        </xdr:cNvPr>
        <xdr:cNvGrpSpPr/>
      </xdr:nvGrpSpPr>
      <xdr:grpSpPr>
        <a:xfrm>
          <a:off x="440635" y="3245125"/>
          <a:ext cx="3017520" cy="353496"/>
          <a:chOff x="4077522" y="1650620"/>
          <a:chExt cx="979965" cy="489982"/>
        </a:xfrm>
        <a:gradFill flip="none" rotWithShape="1">
          <a:gsLst>
            <a:gs pos="13000">
              <a:srgbClr val="FFFF00"/>
            </a:gs>
            <a:gs pos="100000">
              <a:srgbClr val="FFFF00"/>
            </a:gs>
          </a:gsLst>
          <a:path path="rect">
            <a:fillToRect l="100000" t="100000"/>
          </a:path>
          <a:tileRect r="-100000" b="-100000"/>
        </a:gradFill>
        <a:effectLst>
          <a:outerShdw blurRad="50800" dist="38100" dir="2700000" algn="tl" rotWithShape="0">
            <a:prstClr val="black">
              <a:alpha val="40000"/>
            </a:prstClr>
          </a:outerShdw>
        </a:effectLst>
      </xdr:grpSpPr>
      <xdr:sp macro="[0]!Button1_Click" textlink="">
        <xdr:nvSpPr>
          <xdr:cNvPr id="9" name="Rectangle: Rounded Corners 8">
            <a:extLst>
              <a:ext uri="{FF2B5EF4-FFF2-40B4-BE49-F238E27FC236}">
                <a16:creationId xmlns:a16="http://schemas.microsoft.com/office/drawing/2014/main" id="{63E837CB-762A-EFA4-7DA5-92E5E1B701CF}"/>
              </a:ext>
            </a:extLst>
          </xdr:cNvPr>
          <xdr:cNvSpPr/>
        </xdr:nvSpPr>
        <xdr:spPr>
          <a:xfrm>
            <a:off x="4077522" y="1650620"/>
            <a:ext cx="979965" cy="489982"/>
          </a:xfrm>
          <a:prstGeom prst="roundRect">
            <a:avLst/>
          </a:prstGeom>
          <a:grpFill/>
          <a:ln>
            <a:noFill/>
          </a:ln>
          <a:scene3d>
            <a:camera prst="orthographicFront"/>
            <a:lightRig rig="threePt" dir="t"/>
          </a:scene3d>
          <a:sp3d/>
        </xdr:spPr>
        <xdr:style>
          <a:lnRef idx="0">
            <a:scrgbClr r="0" g="0" b="0"/>
          </a:lnRef>
          <a:fillRef idx="0">
            <a:scrgbClr r="0" g="0" b="0"/>
          </a:fillRef>
          <a:effectRef idx="0">
            <a:scrgbClr r="0" g="0" b="0"/>
          </a:effectRef>
          <a:fontRef idx="minor">
            <a:schemeClr val="lt1"/>
          </a:fontRef>
        </xdr:style>
      </xdr:sp>
      <xdr:sp macro="[0]!ImportTextFileDatatoExcel123" textlink="">
        <xdr:nvSpPr>
          <xdr:cNvPr id="10" name="Rectangle: Rounded Corners 4">
            <a:extLst>
              <a:ext uri="{FF2B5EF4-FFF2-40B4-BE49-F238E27FC236}">
                <a16:creationId xmlns:a16="http://schemas.microsoft.com/office/drawing/2014/main" id="{1467212F-7998-357A-3CE5-7C6DA565A0FA}"/>
              </a:ext>
            </a:extLst>
          </xdr:cNvPr>
          <xdr:cNvSpPr txBox="1"/>
        </xdr:nvSpPr>
        <xdr:spPr>
          <a:xfrm>
            <a:off x="4101441" y="1674539"/>
            <a:ext cx="932127" cy="442142"/>
          </a:xfrm>
          <a:prstGeom prst="rect">
            <a:avLst/>
          </a:prstGeom>
          <a:grpFill/>
          <a:ln>
            <a:noFill/>
          </a:ln>
          <a:scene3d>
            <a:camera prst="orthographicFront"/>
            <a:lightRig rig="threePt" dir="t"/>
          </a:scene3d>
          <a:sp3d/>
        </xdr:spPr>
        <xdr:style>
          <a:lnRef idx="0">
            <a:scrgbClr r="0" g="0" b="0"/>
          </a:lnRef>
          <a:fillRef idx="0">
            <a:scrgbClr r="0" g="0" b="0"/>
          </a:fillRef>
          <a:effectRef idx="0">
            <a:scrgbClr r="0" g="0" b="0"/>
          </a:effectRef>
          <a:fontRef idx="minor">
            <a:schemeClr val="lt1"/>
          </a:fontRef>
        </xdr:style>
        <xdr:txBody>
          <a:bodyPr spcFirstLastPara="0" vert="horz" wrap="square" lIns="76200" tIns="76200" rIns="76200" bIns="76200" numCol="1" spcCol="1270" anchor="ctr" anchorCtr="0">
            <a:noAutofit/>
          </a:bodyPr>
          <a:lstStyle/>
          <a:p>
            <a:pPr marL="0" lvl="0" indent="0" algn="l" defTabSz="889000">
              <a:lnSpc>
                <a:spcPct val="90000"/>
              </a:lnSpc>
              <a:spcBef>
                <a:spcPct val="0"/>
              </a:spcBef>
              <a:spcAft>
                <a:spcPct val="35000"/>
              </a:spcAft>
              <a:buNone/>
            </a:pPr>
            <a:r>
              <a:rPr lang="en-US" sz="1000" b="1" kern="1200" baseline="0">
                <a:solidFill>
                  <a:schemeClr val="accent1">
                    <a:lumMod val="50000"/>
                  </a:schemeClr>
                </a:solidFill>
              </a:rPr>
              <a:t>Validate Ratelogs</a:t>
            </a:r>
            <a:endParaRPr lang="en-US" sz="1000" b="1" kern="1200">
              <a:solidFill>
                <a:schemeClr val="accent1">
                  <a:lumMod val="50000"/>
                </a:schemeClr>
              </a:solidFill>
            </a:endParaRPr>
          </a:p>
        </xdr:txBody>
      </xdr:sp>
    </xdr:grpSp>
    <xdr:clientData/>
  </xdr:twoCellAnchor>
  <xdr:twoCellAnchor>
    <xdr:from>
      <xdr:col>5</xdr:col>
      <xdr:colOff>0</xdr:colOff>
      <xdr:row>126</xdr:row>
      <xdr:rowOff>0</xdr:rowOff>
    </xdr:from>
    <xdr:to>
      <xdr:col>5</xdr:col>
      <xdr:colOff>2870217</xdr:colOff>
      <xdr:row>127</xdr:row>
      <xdr:rowOff>163146</xdr:rowOff>
    </xdr:to>
    <xdr:sp macro="[0]!Quotecreation" textlink="">
      <xdr:nvSpPr>
        <xdr:cNvPr id="14" name="Rectangle: Rounded Corners 4">
          <a:extLst>
            <a:ext uri="{FF2B5EF4-FFF2-40B4-BE49-F238E27FC236}">
              <a16:creationId xmlns:a16="http://schemas.microsoft.com/office/drawing/2014/main" id="{6CA96590-8084-4D3B-AD48-2C1C805FBBD3}"/>
            </a:ext>
          </a:extLst>
        </xdr:cNvPr>
        <xdr:cNvSpPr txBox="1"/>
      </xdr:nvSpPr>
      <xdr:spPr>
        <a:xfrm>
          <a:off x="430696" y="3955774"/>
          <a:ext cx="2870217" cy="335424"/>
        </a:xfrm>
        <a:prstGeom prst="rect">
          <a:avLst/>
        </a:prstGeom>
        <a:gradFill flip="none" rotWithShape="1">
          <a:gsLst>
            <a:gs pos="13000">
              <a:srgbClr val="FFFF00"/>
            </a:gs>
            <a:gs pos="100000">
              <a:srgbClr val="FFFF00"/>
            </a:gs>
          </a:gsLst>
          <a:path path="rect">
            <a:fillToRect l="100000" t="100000"/>
          </a:path>
          <a:tileRect r="-100000" b="-100000"/>
        </a:gradFill>
        <a:ln>
          <a:noFill/>
        </a:ln>
        <a:scene3d>
          <a:camera prst="orthographicFront"/>
          <a:lightRig rig="threePt" dir="t"/>
        </a:scene3d>
        <a:sp3d/>
      </xdr:spPr>
      <xdr:style>
        <a:lnRef idx="0">
          <a:scrgbClr r="0" g="0" b="0"/>
        </a:lnRef>
        <a:fillRef idx="0">
          <a:scrgbClr r="0" g="0" b="0"/>
        </a:fillRef>
        <a:effectRef idx="0">
          <a:scrgbClr r="0" g="0" b="0"/>
        </a:effectRef>
        <a:fontRef idx="minor">
          <a:schemeClr val="lt1"/>
        </a:fontRef>
      </xdr:style>
      <xdr:txBody>
        <a:bodyPr spcFirstLastPara="0" vert="horz" wrap="square" lIns="76200" tIns="76200" rIns="76200" bIns="76200" numCol="1" spcCol="1270" anchor="ctr" anchorCtr="0">
          <a:noAutofit/>
        </a:bodyPr>
        <a:lstStyle/>
        <a:p>
          <a:pPr marL="0" lvl="0" indent="0" algn="l" defTabSz="889000">
            <a:lnSpc>
              <a:spcPct val="90000"/>
            </a:lnSpc>
            <a:spcBef>
              <a:spcPct val="0"/>
            </a:spcBef>
            <a:spcAft>
              <a:spcPct val="35000"/>
            </a:spcAft>
            <a:buNone/>
          </a:pPr>
          <a:r>
            <a:rPr lang="en-US" sz="1000" b="1" kern="1200" baseline="0">
              <a:solidFill>
                <a:schemeClr val="accent1">
                  <a:lumMod val="50000"/>
                </a:schemeClr>
              </a:solidFill>
            </a:rPr>
            <a:t>Execute Test Cases</a:t>
          </a:r>
          <a:endParaRPr lang="en-US" sz="1000" b="1" kern="1200">
            <a:solidFill>
              <a:schemeClr val="accent1">
                <a:lumMod val="50000"/>
              </a:schemeClr>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22860</xdr:colOff>
      <xdr:row>1</xdr:row>
      <xdr:rowOff>15240</xdr:rowOff>
    </xdr:from>
    <xdr:to>
      <xdr:col>4</xdr:col>
      <xdr:colOff>3063240</xdr:colOff>
      <xdr:row>2</xdr:row>
      <xdr:rowOff>60960</xdr:rowOff>
    </xdr:to>
    <xdr:grpSp>
      <xdr:nvGrpSpPr>
        <xdr:cNvPr id="26" name="Group 25">
          <a:extLst>
            <a:ext uri="{FF2B5EF4-FFF2-40B4-BE49-F238E27FC236}">
              <a16:creationId xmlns:a16="http://schemas.microsoft.com/office/drawing/2014/main" id="{00000000-0008-0000-0700-00001A000000}"/>
            </a:ext>
          </a:extLst>
        </xdr:cNvPr>
        <xdr:cNvGrpSpPr/>
      </xdr:nvGrpSpPr>
      <xdr:grpSpPr>
        <a:xfrm>
          <a:off x="1985010" y="520065"/>
          <a:ext cx="1716405" cy="379095"/>
          <a:chOff x="4077522" y="1650620"/>
          <a:chExt cx="979965" cy="489982"/>
        </a:xfrm>
        <a:solidFill>
          <a:schemeClr val="accent1"/>
        </a:solidFill>
        <a:effectLst>
          <a:outerShdw blurRad="50800" dist="38100" dir="2700000" algn="tl" rotWithShape="0">
            <a:prstClr val="black">
              <a:alpha val="40000"/>
            </a:prstClr>
          </a:outerShdw>
        </a:effectLst>
      </xdr:grpSpPr>
      <xdr:sp macro="[0]!Group18_Click" textlink="">
        <xdr:nvSpPr>
          <xdr:cNvPr id="27" name="Rectangle: Rounded Corners 26">
            <a:extLst>
              <a:ext uri="{FF2B5EF4-FFF2-40B4-BE49-F238E27FC236}">
                <a16:creationId xmlns:a16="http://schemas.microsoft.com/office/drawing/2014/main" id="{00000000-0008-0000-0700-00001B000000}"/>
              </a:ext>
            </a:extLst>
          </xdr:cNvPr>
          <xdr:cNvSpPr/>
        </xdr:nvSpPr>
        <xdr:spPr>
          <a:xfrm>
            <a:off x="4077522" y="1650620"/>
            <a:ext cx="979965" cy="489982"/>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sp>
      <xdr:sp macro="[0]!Button18_Click" textlink="">
        <xdr:nvSpPr>
          <xdr:cNvPr id="28" name="Rectangle: Rounded Corners 4">
            <a:extLst>
              <a:ext uri="{FF2B5EF4-FFF2-40B4-BE49-F238E27FC236}">
                <a16:creationId xmlns:a16="http://schemas.microsoft.com/office/drawing/2014/main" id="{00000000-0008-0000-0700-00001C000000}"/>
              </a:ext>
            </a:extLst>
          </xdr:cNvPr>
          <xdr:cNvSpPr txBox="1"/>
        </xdr:nvSpPr>
        <xdr:spPr>
          <a:xfrm>
            <a:off x="4101442" y="1674539"/>
            <a:ext cx="932127" cy="425790"/>
          </a:xfrm>
          <a:prstGeom prst="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spcFirstLastPara="0" vert="horz" wrap="square" lIns="76200" tIns="76200" rIns="76200" bIns="76200" numCol="1" spcCol="1270" anchor="ctr" anchorCtr="0">
            <a:noAutofit/>
          </a:bodyPr>
          <a:lstStyle/>
          <a:p>
            <a:pPr marL="0" lvl="0" indent="0" algn="ctr" defTabSz="889000">
              <a:lnSpc>
                <a:spcPct val="90000"/>
              </a:lnSpc>
              <a:spcBef>
                <a:spcPct val="0"/>
              </a:spcBef>
              <a:spcAft>
                <a:spcPct val="35000"/>
              </a:spcAft>
              <a:buNone/>
            </a:pPr>
            <a:r>
              <a:rPr lang="en-US" sz="1000" kern="1200"/>
              <a:t>Get Test Cases</a:t>
            </a:r>
          </a:p>
        </xdr:txBody>
      </xdr:sp>
    </xdr:grpSp>
    <xdr:clientData/>
  </xdr:twoCellAnchor>
  <xdr:twoCellAnchor>
    <xdr:from>
      <xdr:col>3</xdr:col>
      <xdr:colOff>601980</xdr:colOff>
      <xdr:row>2</xdr:row>
      <xdr:rowOff>102870</xdr:rowOff>
    </xdr:from>
    <xdr:to>
      <xdr:col>5</xdr:col>
      <xdr:colOff>0</xdr:colOff>
      <xdr:row>3</xdr:row>
      <xdr:rowOff>15239</xdr:rowOff>
    </xdr:to>
    <xdr:grpSp>
      <xdr:nvGrpSpPr>
        <xdr:cNvPr id="32" name="Group 31">
          <a:extLst>
            <a:ext uri="{FF2B5EF4-FFF2-40B4-BE49-F238E27FC236}">
              <a16:creationId xmlns:a16="http://schemas.microsoft.com/office/drawing/2014/main" id="{00000000-0008-0000-0700-000020000000}"/>
            </a:ext>
          </a:extLst>
        </xdr:cNvPr>
        <xdr:cNvGrpSpPr/>
      </xdr:nvGrpSpPr>
      <xdr:grpSpPr>
        <a:xfrm>
          <a:off x="1421130" y="941070"/>
          <a:ext cx="2284095" cy="569594"/>
          <a:chOff x="4077522" y="1650620"/>
          <a:chExt cx="979965" cy="489982"/>
        </a:xfrm>
        <a:solidFill>
          <a:schemeClr val="accent1"/>
        </a:solidFill>
        <a:effectLst>
          <a:outerShdw blurRad="50800" dist="38100" dir="2700000" algn="tl" rotWithShape="0">
            <a:prstClr val="black">
              <a:alpha val="40000"/>
            </a:prstClr>
          </a:outerShdw>
        </a:effectLst>
      </xdr:grpSpPr>
      <xdr:sp macro="[0]!Button1_Click" textlink="">
        <xdr:nvSpPr>
          <xdr:cNvPr id="33" name="Rectangle: Rounded Corners 32">
            <a:extLst>
              <a:ext uri="{FF2B5EF4-FFF2-40B4-BE49-F238E27FC236}">
                <a16:creationId xmlns:a16="http://schemas.microsoft.com/office/drawing/2014/main" id="{00000000-0008-0000-0700-000021000000}"/>
              </a:ext>
            </a:extLst>
          </xdr:cNvPr>
          <xdr:cNvSpPr/>
        </xdr:nvSpPr>
        <xdr:spPr>
          <a:xfrm>
            <a:off x="4077522" y="1650620"/>
            <a:ext cx="979965" cy="489982"/>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sp>
      <xdr:sp macro="[0]!test_copy" textlink="">
        <xdr:nvSpPr>
          <xdr:cNvPr id="34" name="Rectangle: Rounded Corners 4">
            <a:extLst>
              <a:ext uri="{FF2B5EF4-FFF2-40B4-BE49-F238E27FC236}">
                <a16:creationId xmlns:a16="http://schemas.microsoft.com/office/drawing/2014/main" id="{00000000-0008-0000-0700-000022000000}"/>
              </a:ext>
            </a:extLst>
          </xdr:cNvPr>
          <xdr:cNvSpPr txBox="1"/>
        </xdr:nvSpPr>
        <xdr:spPr>
          <a:xfrm>
            <a:off x="4101441" y="1674538"/>
            <a:ext cx="932127" cy="442143"/>
          </a:xfrm>
          <a:prstGeom prst="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spcFirstLastPara="0" vert="horz" wrap="square" lIns="76200" tIns="76200" rIns="76200" bIns="76200" numCol="1" spcCol="1270" anchor="ctr" anchorCtr="0">
            <a:noAutofit/>
          </a:bodyPr>
          <a:lstStyle/>
          <a:p>
            <a:pPr marL="0" lvl="0" indent="0" algn="ctr" defTabSz="889000">
              <a:lnSpc>
                <a:spcPct val="90000"/>
              </a:lnSpc>
              <a:spcBef>
                <a:spcPct val="0"/>
              </a:spcBef>
              <a:spcAft>
                <a:spcPct val="35000"/>
              </a:spcAft>
              <a:buNone/>
            </a:pPr>
            <a:r>
              <a:rPr lang="en-US" sz="1000" kern="1200" baseline="0"/>
              <a:t>Extract </a:t>
            </a:r>
            <a:r>
              <a:rPr lang="en-US" sz="1000" kern="1200"/>
              <a:t>Test</a:t>
            </a:r>
            <a:r>
              <a:rPr lang="en-US" sz="1000" kern="1200" baseline="0"/>
              <a:t> Case from POM</a:t>
            </a:r>
            <a:endParaRPr lang="en-US" sz="1000" kern="1200"/>
          </a:p>
        </xdr:txBody>
      </xdr:sp>
    </xdr:grpSp>
    <xdr:clientData/>
  </xdr:twoCellAnchor>
  <xdr:twoCellAnchor>
    <xdr:from>
      <xdr:col>0</xdr:col>
      <xdr:colOff>59055</xdr:colOff>
      <xdr:row>0</xdr:row>
      <xdr:rowOff>137160</xdr:rowOff>
    </xdr:from>
    <xdr:to>
      <xdr:col>3</xdr:col>
      <xdr:colOff>163831</xdr:colOff>
      <xdr:row>1</xdr:row>
      <xdr:rowOff>121920</xdr:rowOff>
    </xdr:to>
    <xdr:grpSp>
      <xdr:nvGrpSpPr>
        <xdr:cNvPr id="35" name="Group 34">
          <a:extLst>
            <a:ext uri="{FF2B5EF4-FFF2-40B4-BE49-F238E27FC236}">
              <a16:creationId xmlns:a16="http://schemas.microsoft.com/office/drawing/2014/main" id="{00000000-0008-0000-0700-000023000000}"/>
            </a:ext>
          </a:extLst>
        </xdr:cNvPr>
        <xdr:cNvGrpSpPr/>
      </xdr:nvGrpSpPr>
      <xdr:grpSpPr>
        <a:xfrm>
          <a:off x="0" y="137160"/>
          <a:ext cx="982981" cy="489585"/>
          <a:chOff x="5095875" y="190500"/>
          <a:chExt cx="1163956" cy="436245"/>
        </a:xfrm>
      </xdr:grpSpPr>
      <xdr:sp macro="[0]!Create_Project_Button3_Click" textlink="">
        <xdr:nvSpPr>
          <xdr:cNvPr id="36" name="Arrow: Right 35" descr="Home">
            <a:extLst>
              <a:ext uri="{FF2B5EF4-FFF2-40B4-BE49-F238E27FC236}">
                <a16:creationId xmlns:a16="http://schemas.microsoft.com/office/drawing/2014/main" id="{00000000-0008-0000-0700-000024000000}"/>
              </a:ext>
            </a:extLst>
          </xdr:cNvPr>
          <xdr:cNvSpPr/>
        </xdr:nvSpPr>
        <xdr:spPr>
          <a:xfrm rot="10800000">
            <a:off x="5095875" y="190500"/>
            <a:ext cx="1163956" cy="436245"/>
          </a:xfrm>
          <a:prstGeom prst="rightArrow">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sp>
      <xdr:pic macro="[0]!Create_Project_Button3_Click">
        <xdr:nvPicPr>
          <xdr:cNvPr id="37" name="Picture 36">
            <a:extLst>
              <a:ext uri="{FF2B5EF4-FFF2-40B4-BE49-F238E27FC236}">
                <a16:creationId xmlns:a16="http://schemas.microsoft.com/office/drawing/2014/main" id="{00000000-0008-0000-0700-000025000000}"/>
              </a:ext>
            </a:extLst>
          </xdr:cNvPr>
          <xdr:cNvPicPr>
            <a:picLocks noChangeAspect="1"/>
          </xdr:cNvPicPr>
        </xdr:nvPicPr>
        <xdr:blipFill>
          <a:blip xmlns:r="http://schemas.openxmlformats.org/officeDocument/2006/relationships" r:embed="rId1"/>
          <a:stretch>
            <a:fillRect/>
          </a:stretch>
        </xdr:blipFill>
        <xdr:spPr>
          <a:xfrm>
            <a:off x="5167311" y="250030"/>
            <a:ext cx="997160" cy="333404"/>
          </a:xfrm>
          <a:prstGeom prst="rect">
            <a:avLst/>
          </a:prstGeom>
        </xdr:spPr>
      </xdr:pic>
    </xdr:grpSp>
    <xdr:clientData/>
  </xdr:twoCellAnchor>
  <xdr:twoCellAnchor>
    <xdr:from>
      <xdr:col>45</xdr:col>
      <xdr:colOff>236220</xdr:colOff>
      <xdr:row>2</xdr:row>
      <xdr:rowOff>266701</xdr:rowOff>
    </xdr:from>
    <xdr:to>
      <xdr:col>48</xdr:col>
      <xdr:colOff>419100</xdr:colOff>
      <xdr:row>3</xdr:row>
      <xdr:rowOff>121920</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63167895" y="1104901"/>
          <a:ext cx="3611880" cy="512444"/>
          <a:chOff x="4077522" y="1650620"/>
          <a:chExt cx="979965" cy="489982"/>
        </a:xfrm>
        <a:solidFill>
          <a:schemeClr val="accent1"/>
        </a:solidFill>
        <a:effectLst>
          <a:outerShdw blurRad="50800" dist="38100" dir="2700000" algn="tl" rotWithShape="0">
            <a:prstClr val="black">
              <a:alpha val="40000"/>
            </a:prstClr>
          </a:outerShdw>
        </a:effectLst>
      </xdr:grpSpPr>
      <xdr:sp macro="[0]!Display_TC" textlink="">
        <xdr:nvSpPr>
          <xdr:cNvPr id="6" name="Rectangle: Rounded Corners 5">
            <a:extLst>
              <a:ext uri="{FF2B5EF4-FFF2-40B4-BE49-F238E27FC236}">
                <a16:creationId xmlns:a16="http://schemas.microsoft.com/office/drawing/2014/main" id="{00000000-0008-0000-0700-000006000000}"/>
              </a:ext>
            </a:extLst>
          </xdr:cNvPr>
          <xdr:cNvSpPr/>
        </xdr:nvSpPr>
        <xdr:spPr>
          <a:xfrm>
            <a:off x="4077522" y="1650620"/>
            <a:ext cx="979965" cy="489982"/>
          </a:xfrm>
          <a:prstGeom prst="roundRect">
            <a:avLst/>
          </a:prstGeom>
          <a:grpFill/>
          <a:ln>
            <a:solidFill>
              <a:schemeClr val="accent1"/>
            </a:solidFill>
          </a:ln>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sp>
      <xdr:sp macro="[0]!Display_TC" textlink="">
        <xdr:nvSpPr>
          <xdr:cNvPr id="7" name="Rectangle: Rounded Corners 4">
            <a:extLst>
              <a:ext uri="{FF2B5EF4-FFF2-40B4-BE49-F238E27FC236}">
                <a16:creationId xmlns:a16="http://schemas.microsoft.com/office/drawing/2014/main" id="{00000000-0008-0000-0700-000007000000}"/>
              </a:ext>
            </a:extLst>
          </xdr:cNvPr>
          <xdr:cNvSpPr txBox="1"/>
        </xdr:nvSpPr>
        <xdr:spPr>
          <a:xfrm>
            <a:off x="4101441" y="1674539"/>
            <a:ext cx="932127" cy="374531"/>
          </a:xfrm>
          <a:prstGeom prst="rect">
            <a:avLst/>
          </a:prstGeom>
          <a:grpFill/>
          <a:ln>
            <a:solidFill>
              <a:schemeClr val="accent1"/>
            </a:solidFill>
          </a:ln>
        </xdr:spPr>
        <xdr:style>
          <a:lnRef idx="0">
            <a:scrgbClr r="0" g="0" b="0"/>
          </a:lnRef>
          <a:fillRef idx="0">
            <a:scrgbClr r="0" g="0" b="0"/>
          </a:fillRef>
          <a:effectRef idx="0">
            <a:scrgbClr r="0" g="0" b="0"/>
          </a:effectRef>
          <a:fontRef idx="minor">
            <a:schemeClr val="lt1"/>
          </a:fontRef>
        </xdr:style>
        <xdr:txBody>
          <a:bodyPr spcFirstLastPara="0" vert="horz" wrap="square" lIns="76200" tIns="76200" rIns="76200" bIns="76200" numCol="1" spcCol="1270" anchor="ctr" anchorCtr="0">
            <a:noAutofit/>
          </a:bodyPr>
          <a:lstStyle/>
          <a:p>
            <a:pPr marL="0" lvl="0" indent="0" algn="ctr" defTabSz="889000">
              <a:lnSpc>
                <a:spcPct val="90000"/>
              </a:lnSpc>
              <a:spcBef>
                <a:spcPct val="0"/>
              </a:spcBef>
              <a:spcAft>
                <a:spcPct val="35000"/>
              </a:spcAft>
              <a:buNone/>
            </a:pPr>
            <a:r>
              <a:rPr lang="en-US" sz="1000" kern="1200"/>
              <a:t>Edit Test</a:t>
            </a:r>
            <a:r>
              <a:rPr lang="en-US" sz="1000" kern="1200" baseline="0"/>
              <a:t> Cases</a:t>
            </a:r>
            <a:endParaRPr lang="en-US" sz="1000" kern="1200"/>
          </a:p>
        </xdr:txBody>
      </xdr:sp>
    </xdr:grpSp>
    <xdr:clientData/>
  </xdr:twoCellAnchor>
  <xdr:twoCellAnchor>
    <xdr:from>
      <xdr:col>5</xdr:col>
      <xdr:colOff>388620</xdr:colOff>
      <xdr:row>3</xdr:row>
      <xdr:rowOff>0</xdr:rowOff>
    </xdr:from>
    <xdr:to>
      <xdr:col>6</xdr:col>
      <xdr:colOff>807720</xdr:colOff>
      <xdr:row>4</xdr:row>
      <xdr:rowOff>114300</xdr:rowOff>
    </xdr:to>
    <xdr:sp macro="[0]!CreateDir" textlink="">
      <xdr:nvSpPr>
        <xdr:cNvPr id="3" name="Rectangle: Rounded Corners 2">
          <a:extLst>
            <a:ext uri="{FF2B5EF4-FFF2-40B4-BE49-F238E27FC236}">
              <a16:creationId xmlns:a16="http://schemas.microsoft.com/office/drawing/2014/main" id="{9657EB65-0C6C-75B3-1968-B3A57BEA4519}"/>
            </a:ext>
          </a:extLst>
        </xdr:cNvPr>
        <xdr:cNvSpPr/>
      </xdr:nvSpPr>
      <xdr:spPr>
        <a:xfrm>
          <a:off x="3909060" y="1066800"/>
          <a:ext cx="1592580" cy="28956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a:lstStyle/>
        <a:p>
          <a:r>
            <a:rPr lang="en-IN"/>
            <a:t>Create Test Case</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2</v>
    <v>1</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E872E96-B024-456D-9FD9-AFCAD412FDD6}" name="FireKeyPremiumMD14" displayName="FireKeyPremiumMD14" ref="A1:G991" totalsRowShown="0" headerRowDxfId="119" dataDxfId="118">
  <autoFilter ref="A1:G991" xr:uid="{5E872E96-B024-456D-9FD9-AFCAD412FDD6}"/>
  <tableColumns count="7">
    <tableColumn id="1" xr3:uid="{3C6F4CC3-5949-49FA-9781-96F66E3AECC6}" name="Territory" dataDxfId="117"/>
    <tableColumn id="7" xr3:uid="{59D95FE6-F1FC-4FB7-91EA-C05DF868577A}" name="Column1" dataDxfId="116"/>
    <tableColumn id="2" xr3:uid="{94F6354C-1D41-4639-8C4C-2BB321BF409F}" name="Construction Type" dataDxfId="115"/>
    <tableColumn id="3" xr3:uid="{CC5A815C-D758-49C8-A34A-2A893DE62AE2}" name="Protection Class" dataDxfId="114"/>
    <tableColumn id="4" xr3:uid="{4EE859A3-7110-4C28-B859-766A5F7784C1}" name="Coverage" dataDxfId="113"/>
    <tableColumn id="5" xr3:uid="{2BE23A18-822D-42DD-B4C5-84B1106C60D0}" name="No.of Families" dataDxfId="112"/>
    <tableColumn id="6" xr3:uid="{4DFA6492-12B3-4794-8C35-7A9B6E6E09BE}" name="Base Premium" dataDxfId="11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01FC48B-C062-4797-A054-7AC26DA68477}" name="KeyFactor16" displayName="KeyFactor16" ref="J1:M11995" totalsRowShown="0" headerRowDxfId="110" dataDxfId="109">
  <autoFilter ref="J1:M11995" xr:uid="{301FC48B-C062-4797-A054-7AC26DA68477}"/>
  <tableColumns count="4">
    <tableColumn id="3" xr3:uid="{16E7F558-702B-4EEB-834B-772A6EBA4149}" name="State" dataDxfId="108"/>
    <tableColumn id="1" xr3:uid="{54BDD803-9208-42BB-8B4B-B75BD322330F}" name="Limit Of Liability" dataDxfId="107"/>
    <tableColumn id="4" xr3:uid="{E91DC259-AA4F-4A3F-8412-066A57BE08F6}" name="Coverage" dataDxfId="106"/>
    <tableColumn id="2" xr3:uid="{891D804A-390F-4003-9CBA-F38A6BA206F5}" name="Factor" dataDxfId="10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334EE52-AE44-489E-8039-A6202718108A}" name="ProtectionDevice17" displayName="ProtectionDevice17" ref="O1:Q22" totalsRowShown="0" headerRowDxfId="104" dataDxfId="103">
  <autoFilter ref="O1:Q22" xr:uid="{1334EE52-AE44-489E-8039-A6202718108A}"/>
  <tableColumns count="3">
    <tableColumn id="3" xr3:uid="{E2AF6897-F8A0-4BC1-9322-F12C9AA513D4}" name="State" dataDxfId="102"/>
    <tableColumn id="1" xr3:uid="{82DA2F50-1F31-453A-93E6-781E7D4889BF}" name="ProtectionDevice" dataDxfId="101"/>
    <tableColumn id="2" xr3:uid="{AFAC33D7-2312-4D2E-B6CF-627891293226}" name="Factor" dataDxfId="10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21E65344-840A-477A-B33D-28DC4E85AC41}" name="VMMFactor19" displayName="VMMFactor19" ref="S1:U26" totalsRowShown="0" headerRowDxfId="99" dataDxfId="98">
  <autoFilter ref="S1:U26" xr:uid="{21E65344-840A-477A-B33D-28DC4E85AC41}"/>
  <tableColumns count="3">
    <tableColumn id="3" xr3:uid="{1F50BD8E-9AD7-4662-9221-4882F8EF6F6F}" name="State" dataDxfId="97"/>
    <tableColumn id="1" xr3:uid="{DC04BE3C-1B15-4B1D-BFA5-89FF59FD7671}" name="VMMOccupancyType" dataDxfId="96"/>
    <tableColumn id="2" xr3:uid="{49ABD858-4BFB-49EF-A5ED-1BC428A753F1}" name="Factor" dataDxfId="9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3C048893-E2AF-48BE-8AAA-2404E4ADDBFB}" name="Misc20" displayName="Misc20" ref="X1:Z37" totalsRowShown="0" headerRowDxfId="94" headerRowBorderDxfId="93" tableBorderDxfId="92" totalsRowBorderDxfId="91">
  <autoFilter ref="X1:Z37" xr:uid="{3C048893-E2AF-48BE-8AAA-2404E4ADDBFB}"/>
  <tableColumns count="3">
    <tableColumn id="3" xr3:uid="{2A7959AD-9AEC-4404-8B4E-E5EE8B14A638}" name="State"/>
    <tableColumn id="1" xr3:uid="{3F9018B5-03A0-4ECB-8C9B-932FF2E1240F}" name="MiscellaneousType" dataDxfId="90"/>
    <tableColumn id="2" xr3:uid="{A16A35E0-A88E-4DC3-9535-67E35112432D}" name="Factor" dataDxfId="8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3CF443A-1DEB-41AC-A207-28237179B079}" name="Deductible21" displayName="Deductible21" ref="AB1:AF91" totalsRowShown="0" headerRowDxfId="88" headerRowBorderDxfId="87" tableBorderDxfId="86" totalsRowBorderDxfId="85">
  <autoFilter ref="AB1:AF91" xr:uid="{F3CF443A-1DEB-41AC-A207-28237179B079}"/>
  <tableColumns count="5">
    <tableColumn id="5" xr3:uid="{DACE59E2-8EA9-4FDB-B95C-D3B67F03EE4F}" name="State"/>
    <tableColumn id="1" xr3:uid="{438D4606-FA57-4BBF-8D9F-0661E1FB1EFB}" name="AOP Deductible" dataDxfId="84"/>
    <tableColumn id="2" xr3:uid="{93095CA6-8A45-4F8A-B321-63A5A31B9414}" name="WH Deductible" dataDxfId="83"/>
    <tableColumn id="3" xr3:uid="{1C197FA3-9BC8-4AD5-B1FB-8566870EE524}" name="Covrage" dataDxfId="82"/>
    <tableColumn id="4" xr3:uid="{E1CAAD16-5CE9-44CD-BAE1-7D57A21D9DBB}" name="Factor" dataDxfId="8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DC54F88-7253-4BAE-A315-C123012B0ACB}" name="Discount22" displayName="Discount22" ref="AH1:AJ2" totalsRowShown="0">
  <autoFilter ref="AH1:AJ2" xr:uid="{8DC54F88-7253-4BAE-A315-C123012B0ACB}"/>
  <tableColumns count="3">
    <tableColumn id="1" xr3:uid="{C0E40686-92C1-40DB-A261-A5B6180D93CF}" name="State"/>
    <tableColumn id="2" xr3:uid="{37AADB8E-BF20-482F-83EB-43EA08E6B7C7}" name="Discount Factor"/>
    <tableColumn id="3" xr3:uid="{A11B2A46-7413-4D53-999D-DB740D91CDB8}" name="Factor"/>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3B2962DF-7DC6-4039-B6C6-CA76215A002A}" name="PCNew23" displayName="PCNew23" ref="AL1:AN11" totalsRowShown="0">
  <autoFilter ref="AL1:AN11" xr:uid="{3B2962DF-7DC6-4039-B6C6-CA76215A002A}"/>
  <tableColumns count="3">
    <tableColumn id="1" xr3:uid="{33640D37-9E93-4E4F-86B2-194AC5D1BF87}" name="State"/>
    <tableColumn id="2" xr3:uid="{CBDBF445-23F3-4654-9599-9F669EAC3FA9}" name="ProtectionClass" dataDxfId="80"/>
    <tableColumn id="3" xr3:uid="{95D42480-9A98-4F91-85D8-CA90879DCCFC}" name="Factor" dataDxfId="7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14E85E2-41C8-42D0-BDBB-9876FC74117A}" name="FireKeyPremium" displayName="FireKeyPremium" ref="A1:G991" totalsRowShown="0" headerRowDxfId="78" dataDxfId="77">
  <autoFilter ref="A1:G991" xr:uid="{C14E85E2-41C8-42D0-BDBB-9876FC74117A}"/>
  <tableColumns count="7">
    <tableColumn id="1" xr3:uid="{7DB49BDE-6AB0-4625-A8B8-152EFC12A4B4}" name="Territory" dataDxfId="76"/>
    <tableColumn id="2" xr3:uid="{8EE3FD5D-F9C6-4902-A7B0-C71023B32374}" name="Construction Type" dataDxfId="75"/>
    <tableColumn id="3" xr3:uid="{9F9F8D18-A23A-476D-BFC8-0F8DD004005A}" name="Protection Class" dataDxfId="74"/>
    <tableColumn id="4" xr3:uid="{A7F63ECA-DD56-40DB-80EA-D7D538AB378E}" name="Coverage" dataDxfId="73"/>
    <tableColumn id="5" xr3:uid="{8A54BC2B-D369-4968-94B7-F63AA6C3E92A}" name="No.of Families" dataDxfId="72"/>
    <tableColumn id="6" xr3:uid="{E2B8CB2F-C21B-4AFF-9E8C-2D31608B3893}" name="Base Premium" dataDxfId="71"/>
    <tableColumn id="7" xr3:uid="{81D68EA8-E6FC-4B74-A284-67C0836DB505}" name="State" dataDxfId="7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982829E-E773-4272-B815-371428F427C5}" name="FireKeyPremiumMD" displayName="FireKeyPremiumMD" ref="H1:M991" totalsRowShown="0" headerRowDxfId="69" dataDxfId="68">
  <autoFilter ref="H1:M991" xr:uid="{D982829E-E773-4272-B815-371428F427C5}"/>
  <tableColumns count="6">
    <tableColumn id="1" xr3:uid="{809E2187-A428-4B01-BAB7-D0E5833FC68A}" name="Territory" dataDxfId="67"/>
    <tableColumn id="2" xr3:uid="{B03FB28C-9DE3-4197-A788-4864FDD94900}" name="Construction Type" dataDxfId="66"/>
    <tableColumn id="3" xr3:uid="{4CC22966-254B-4840-A120-39A1FD0F8C8F}" name="Protection Class" dataDxfId="65"/>
    <tableColumn id="4" xr3:uid="{21012599-84F1-4347-8737-DD511404FF43}" name="Coverage" dataDxfId="64"/>
    <tableColumn id="5" xr3:uid="{BF596E86-B4EF-4211-B536-BC995A60C243}" name="No.of Families" dataDxfId="63"/>
    <tableColumn id="6" xr3:uid="{3069FCB9-5DBB-41BC-8588-E7395FEDA522}" name="Base Premium" dataDxfId="62"/>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AA7DA3D-3218-4EF0-96D4-525015F77172}" name="KeyFactor" displayName="KeyFactor" ref="P1:S11995" totalsRowShown="0" headerRowDxfId="61" dataDxfId="60">
  <autoFilter ref="P1:S11995" xr:uid="{EAA7DA3D-3218-4EF0-96D4-525015F77172}"/>
  <tableColumns count="4">
    <tableColumn id="3" xr3:uid="{71F78D74-6CD4-48DD-802B-9AA7C91E214A}" name="State" dataDxfId="59"/>
    <tableColumn id="1" xr3:uid="{7033BBF9-1CE9-4D89-AB97-18449DBDE53E}" name="Limit Of Liability" dataDxfId="58"/>
    <tableColumn id="4" xr3:uid="{A3C17686-5CFD-4BA0-8F1C-B363A627D412}" name="Coverage" dataDxfId="57"/>
    <tableColumn id="2" xr3:uid="{ACA3500A-8DF7-4FFD-AF0D-07608CDAD8C7}" name="Factor" dataDxfId="56"/>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9F9DC52-36B3-4DD6-BA0D-5B7A2A35F5B2}" name="ProtectionDevice" displayName="ProtectionDevice" ref="U1:W22" totalsRowShown="0" headerRowDxfId="55" dataDxfId="54">
  <autoFilter ref="U1:W22" xr:uid="{49F9DC52-36B3-4DD6-BA0D-5B7A2A35F5B2}"/>
  <tableColumns count="3">
    <tableColumn id="3" xr3:uid="{C5CEE7BA-7911-418B-B44D-440383EDA2DD}" name="State" dataDxfId="53"/>
    <tableColumn id="1" xr3:uid="{9E564FB7-0DB6-4F1B-8577-79769A32006A}" name="ProtectionDevice" dataDxfId="52"/>
    <tableColumn id="2" xr3:uid="{A8CCB0C9-76C0-4C6F-AB0D-69EB29AA2867}" name="Factor" dataDxfId="51"/>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77E5D8A-B04A-4E64-8582-12D81B2D1282}" name="VMMFactor" displayName="VMMFactor" ref="Y1:AA26" totalsRowShown="0" headerRowDxfId="50" dataDxfId="49">
  <autoFilter ref="Y1:AA26" xr:uid="{277E5D8A-B04A-4E64-8582-12D81B2D1282}"/>
  <tableColumns count="3">
    <tableColumn id="3" xr3:uid="{5172269A-C6E3-4034-A070-818B5C3EB870}" name="State" dataDxfId="48"/>
    <tableColumn id="1" xr3:uid="{42706A59-8094-4529-A30D-7373305048FC}" name="VMMOccupancyType" dataDxfId="47"/>
    <tableColumn id="2" xr3:uid="{21615A80-530F-4CBD-891C-F2CCA46FBBA6}" name="Factor" dataDxfId="4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8A6203C-B30E-45CB-86D3-47AC826A9FD1}" name="Misc" displayName="Misc" ref="AD1:AF37" totalsRowShown="0" headerRowDxfId="45" headerRowBorderDxfId="44" tableBorderDxfId="43" totalsRowBorderDxfId="42">
  <autoFilter ref="AD1:AF37" xr:uid="{78A6203C-B30E-45CB-86D3-47AC826A9FD1}"/>
  <tableColumns count="3">
    <tableColumn id="3" xr3:uid="{BD4AD9A2-55D3-4722-A276-917479280897}" name="State"/>
    <tableColumn id="1" xr3:uid="{D5434F7E-D65C-405F-BF1E-9D9C60CDAD69}" name="MiscellaneousType" dataDxfId="41"/>
    <tableColumn id="2" xr3:uid="{2F36957C-1A35-4C52-B111-7E167FBB14D8}" name="Factor" dataDxfId="40"/>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0405A2A-0617-4331-813D-4642AD628007}" name="Deductible" displayName="Deductible" ref="AH1:AL91" totalsRowShown="0" headerRowDxfId="39" headerRowBorderDxfId="38" tableBorderDxfId="37" totalsRowBorderDxfId="36">
  <autoFilter ref="AH1:AL91" xr:uid="{60405A2A-0617-4331-813D-4642AD628007}"/>
  <tableColumns count="5">
    <tableColumn id="5" xr3:uid="{AEA286DA-24A4-4194-8F4A-F18E4CEEC9F1}" name="State"/>
    <tableColumn id="1" xr3:uid="{E68FD569-D724-4E12-B738-52CE0BE8C346}" name="AOP Deductible" dataDxfId="35"/>
    <tableColumn id="2" xr3:uid="{0D518943-ADBF-4C73-A7E1-B6700BA2E1C4}" name="WH Deductible" dataDxfId="34"/>
    <tableColumn id="3" xr3:uid="{F2A9CE55-73A4-442E-AE31-60F33A25AEE6}" name="Covrage" dataDxfId="33"/>
    <tableColumn id="4" xr3:uid="{E360E76C-7C3C-4E22-95BD-FF48252E4992}" name="Factor" dataDxfId="32"/>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29DD58E5-0B17-41CF-B7DA-A1BC4D129C42}" name="Discount" displayName="Discount" ref="AN1:AP2" totalsRowShown="0">
  <autoFilter ref="AN1:AP2" xr:uid="{29DD58E5-0B17-41CF-B7DA-A1BC4D129C42}"/>
  <tableColumns count="3">
    <tableColumn id="1" xr3:uid="{8BFF209E-7DAA-406A-8D2C-ECDC7F15EE16}" name="State"/>
    <tableColumn id="2" xr3:uid="{E51482F2-E8EB-4787-AAE6-F57B1EA47CA4}" name="Discount Factor"/>
    <tableColumn id="3" xr3:uid="{8156805E-FAEF-45F7-A3C4-AB8491352173}" name="Factor"/>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2773D22-A0C8-464F-AB7D-24C80E2E5DFD}" name="PCNew" displayName="PCNew" ref="AR1:AT11" totalsRowShown="0">
  <autoFilter ref="AR1:AT11" xr:uid="{C2773D22-A0C8-464F-AB7D-24C80E2E5DFD}"/>
  <tableColumns count="3">
    <tableColumn id="1" xr3:uid="{CB6F7322-3A05-46DF-A349-828D92795170}" name="State"/>
    <tableColumn id="2" xr3:uid="{0FEFAA32-671B-4752-AF10-6D2C3D15C838}" name="ProtectionClass" dataDxfId="31"/>
    <tableColumn id="3" xr3:uid="{5447F390-3E1B-4C18-85F6-9579D6DB51F0}" name="Factor" dataDxfId="3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1049D94-E128-4612-87E5-4AE0667662DA}" name="TerritoryCode" displayName="TerritoryCode" ref="A1:B2194" totalsRowShown="0" headerRowDxfId="29" dataDxfId="28">
  <autoFilter ref="A1:B2194" xr:uid="{71049D94-E128-4612-87E5-4AE0667662DA}"/>
  <tableColumns count="2">
    <tableColumn id="1" xr3:uid="{3D950CD4-9F38-43EA-96CF-B77D8A4690CB}" name="ZipCode" dataDxfId="27"/>
    <tableColumn id="2" xr3:uid="{FA8F0748-05D9-46A2-8CC7-F818B60B7011}" name="TerritoryCode" dataDxfId="26"/>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0F74A59-B34B-4E0E-B88C-CEB4A5B3AFEE}" name="DefaultLimitRatios" displayName="DefaultLimitRatios" ref="D1:G129" totalsRowShown="0" headerRowDxfId="25" dataDxfId="24">
  <autoFilter ref="D1:G129" xr:uid="{80F74A59-B34B-4E0E-B88C-CEB4A5B3AFEE}"/>
  <tableColumns count="4">
    <tableColumn id="1" xr3:uid="{555A6A07-FDAF-4895-97B3-7154DD5923D2}" name="FormType" dataDxfId="23"/>
    <tableColumn id="2" xr3:uid="{0B65B7C3-6561-4821-86B2-081F1E493CF1}" name="CoverageCode" dataDxfId="22"/>
    <tableColumn id="3" xr3:uid="{685FCE19-B96B-4357-9DB1-E29F37C63BBF}" name="FamilyCount" dataDxfId="21"/>
    <tableColumn id="4" xr3:uid="{DEB0078F-58DE-47C5-AE2C-99CB760F1489}" name="Ratio" dataDxfId="20"/>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0028B1B-1400-4B11-BA24-AF994E2A20C1}" name="BaseLossCost" displayName="BaseLossCost" ref="I1:K148" totalsRowShown="0" headerRowDxfId="19" dataDxfId="18">
  <autoFilter ref="I1:K148" xr:uid="{30028B1B-1400-4B11-BA24-AF994E2A20C1}"/>
  <tableColumns count="3">
    <tableColumn id="1" xr3:uid="{7E5A5EC4-3295-4E14-BCBD-F7CD31BDDFC3}" name="FormType" dataDxfId="17"/>
    <tableColumn id="2" xr3:uid="{97403433-7BE6-4018-9AE2-E8F3CFF5AB60}" name="Territory" dataDxfId="16"/>
    <tableColumn id="3" xr3:uid="{DC2FD402-C21E-421E-BCF8-4E3F643B430E}" name="LossCost" dataDxfId="15"/>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08F688C-807F-4C1B-906B-20D12ED0F28E}" name="FormRelativity" displayName="FormRelativity" ref="M1:N8" totalsRowShown="0" headerRowDxfId="14" dataDxfId="13">
  <autoFilter ref="M1:N8" xr:uid="{208F688C-807F-4C1B-906B-20D12ED0F28E}"/>
  <tableColumns count="2">
    <tableColumn id="1" xr3:uid="{C0F27CA6-27FE-4F8F-9F89-E83F7FDD986B}" name="FormType" dataDxfId="12"/>
    <tableColumn id="2" xr3:uid="{DEA2FCCA-4442-4FAC-B04E-B3D6A1FA5ADF}" name="RelativityFactor" dataDxfId="11"/>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BE1314A-0DDC-4928-B458-4AAD3322427F}" name="ProtectionClass" displayName="ProtectionClass" ref="P1:R1013" totalsRowShown="0">
  <autoFilter ref="P1:R1013" xr:uid="{FBE1314A-0DDC-4928-B458-4AAD3322427F}"/>
  <tableColumns count="3">
    <tableColumn id="1" xr3:uid="{1422F1FB-2867-4E23-8AB0-DA7163471AD4}" name="FDDistance"/>
    <tableColumn id="2" xr3:uid="{BA013D78-6823-4D8A-B7FA-8A6CF84318ED}" name="WaterSource"/>
    <tableColumn id="3" xr3:uid="{0F807219-CF54-4046-8EED-ACAA17C00145}" name="ProtectionClass"/>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287891B-0132-4738-98FF-C1DB721925B6}" name="PCRelativity" displayName="PCRelativity" ref="T1:W29" totalsRowShown="0" headerRowDxfId="10" dataDxfId="9">
  <autoFilter ref="T1:W29" xr:uid="{D287891B-0132-4738-98FF-C1DB721925B6}"/>
  <tableColumns count="4">
    <tableColumn id="1" xr3:uid="{03FDF181-1472-4ECA-BB9A-B56E003246FE}" name="Form" dataDxfId="8"/>
    <tableColumn id="2" xr3:uid="{10DD13A5-8C9B-4077-8FB2-44B94000500F}" name="Construction" dataDxfId="7"/>
    <tableColumn id="3" xr3:uid="{314B3248-CD04-464A-BD90-C3926D395523}" name="Protection" dataDxfId="6"/>
    <tableColumn id="4" xr3:uid="{37E44303-249D-44EB-BCA6-7369160F953A}" name="Factor" dataDxfId="5"/>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5EBCC04-FD40-4C02-925D-D14B19E98622}" name="Insurancerelativity" displayName="Insurancerelativity" ref="Y1:AA171" totalsRowShown="0" headerRowDxfId="4" dataDxfId="3">
  <autoFilter ref="Y1:AA171" xr:uid="{45EBCC04-FD40-4C02-925D-D14B19E98622}"/>
  <tableColumns count="3">
    <tableColumn id="1" xr3:uid="{32AFCBF8-F66D-4F3B-A2FF-B9F73ABBD2E8}" name="Basis" dataDxfId="2"/>
    <tableColumn id="2" xr3:uid="{F9A20D81-ECD2-41BD-9914-895B8C26B218}" name="Amount" dataDxfId="1"/>
    <tableColumn id="3" xr3:uid="{7954AF69-CDAD-4FFE-AAB9-605E44132050}" name="Factor" dataDxfId="0"/>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6.xml"/><Relationship Id="rId3" Type="http://schemas.openxmlformats.org/officeDocument/2006/relationships/table" Target="../tables/table11.xml"/><Relationship Id="rId7" Type="http://schemas.openxmlformats.org/officeDocument/2006/relationships/table" Target="../tables/table15.xml"/><Relationship Id="rId2" Type="http://schemas.openxmlformats.org/officeDocument/2006/relationships/table" Target="../tables/table10.xml"/><Relationship Id="rId1" Type="http://schemas.openxmlformats.org/officeDocument/2006/relationships/table" Target="../tables/table9.xml"/><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 Id="rId9"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32.xml.rels><?xml version="1.0" encoding="UTF-8" standalone="yes"?>
<Relationships xmlns="http://schemas.openxmlformats.org/package/2006/relationships"><Relationship Id="rId3" Type="http://schemas.openxmlformats.org/officeDocument/2006/relationships/table" Target="../tables/table20.xml"/><Relationship Id="rId7" Type="http://schemas.openxmlformats.org/officeDocument/2006/relationships/table" Target="../tables/table24.xml"/><Relationship Id="rId2" Type="http://schemas.openxmlformats.org/officeDocument/2006/relationships/table" Target="../tables/table19.xml"/><Relationship Id="rId1" Type="http://schemas.openxmlformats.org/officeDocument/2006/relationships/table" Target="../tables/table18.xml"/><Relationship Id="rId6" Type="http://schemas.openxmlformats.org/officeDocument/2006/relationships/table" Target="../tables/table23.xml"/><Relationship Id="rId5" Type="http://schemas.openxmlformats.org/officeDocument/2006/relationships/table" Target="../tables/table22.xml"/><Relationship Id="rId4" Type="http://schemas.openxmlformats.org/officeDocument/2006/relationships/table" Target="../tables/table21.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C1BAC-979E-4484-B602-A9B09CDEA79D}">
  <sheetPr codeName="Sheet24"/>
  <dimension ref="A1:GZ107"/>
  <sheetViews>
    <sheetView showGridLines="0" showRowColHeaders="0" tabSelected="1" zoomScaleNormal="100" workbookViewId="0">
      <selection activeCell="C17" sqref="C17"/>
    </sheetView>
  </sheetViews>
  <sheetFormatPr defaultRowHeight="15"/>
  <cols>
    <col min="1" max="1" width="39" bestFit="1" customWidth="1"/>
    <col min="2" max="2" width="45.28515625" customWidth="1"/>
    <col min="3" max="3" width="69.85546875" customWidth="1"/>
    <col min="4" max="4" width="32.5703125" customWidth="1"/>
    <col min="5" max="5" width="29.140625" customWidth="1"/>
  </cols>
  <sheetData>
    <row r="1" spans="1:208">
      <c r="A1" s="128"/>
      <c r="B1" s="128"/>
      <c r="C1" s="1"/>
      <c r="D1" s="1"/>
      <c r="E1" s="1"/>
      <c r="K1" s="1"/>
      <c r="O1" s="1"/>
      <c r="U1" s="1"/>
      <c r="AG1" s="1"/>
      <c r="AL1" s="1"/>
      <c r="AU1" s="1"/>
      <c r="BA1" s="1"/>
      <c r="BE1" s="1"/>
      <c r="BH1" s="1"/>
      <c r="BI1" s="1"/>
      <c r="BO1" s="1"/>
      <c r="BQ1" s="1"/>
      <c r="BS1" s="1"/>
      <c r="BX1" s="1"/>
      <c r="BZ1" s="1"/>
      <c r="CE1" s="1"/>
      <c r="CI1" s="1"/>
      <c r="CP1" s="1"/>
      <c r="CU1" s="1"/>
      <c r="DH1" s="1"/>
      <c r="DK1" s="1"/>
      <c r="DQ1" s="1"/>
      <c r="DT1" s="1"/>
      <c r="EK1" s="1"/>
      <c r="EP1" s="1"/>
      <c r="EU1" s="1"/>
      <c r="FE1" s="1"/>
      <c r="FJ1" s="1"/>
      <c r="FM1" s="1"/>
      <c r="FQ1" s="1"/>
      <c r="FW1" s="1"/>
      <c r="GB1" s="1"/>
      <c r="GE1" s="1"/>
      <c r="GM1" s="1"/>
      <c r="GS1" s="1"/>
      <c r="GU1" s="1"/>
      <c r="GW1" s="1"/>
      <c r="GY1" s="1"/>
      <c r="GZ1" s="1"/>
    </row>
    <row r="2" spans="1:208">
      <c r="A2" s="128"/>
      <c r="B2" s="128"/>
      <c r="C2" s="1"/>
      <c r="D2" s="1"/>
      <c r="E2" s="1"/>
    </row>
    <row r="3" spans="1:208">
      <c r="A3" s="128"/>
      <c r="B3" s="128"/>
      <c r="C3" s="1"/>
      <c r="D3" s="1"/>
      <c r="E3" s="1"/>
    </row>
    <row r="4" spans="1:208">
      <c r="A4" s="128"/>
      <c r="B4" s="128"/>
      <c r="C4" s="1"/>
      <c r="D4" s="1"/>
      <c r="E4" s="1"/>
    </row>
    <row r="5" spans="1:208">
      <c r="A5" s="128"/>
      <c r="B5" s="128"/>
      <c r="C5" s="1"/>
      <c r="D5" s="1"/>
      <c r="E5" s="1"/>
    </row>
    <row r="6" spans="1:208">
      <c r="A6" s="128"/>
      <c r="B6" s="128"/>
      <c r="C6" s="1"/>
      <c r="D6" s="1"/>
      <c r="E6" s="1"/>
    </row>
    <row r="7" spans="1:208">
      <c r="A7" s="128"/>
      <c r="B7" s="128"/>
      <c r="C7" s="1"/>
      <c r="D7" s="1"/>
      <c r="E7" s="1"/>
    </row>
    <row r="8" spans="1:208">
      <c r="A8" s="128"/>
      <c r="B8" s="128"/>
      <c r="C8" s="1"/>
      <c r="D8" s="1"/>
      <c r="E8" s="1"/>
    </row>
    <row r="9" spans="1:208">
      <c r="A9" s="128"/>
      <c r="B9" s="128"/>
      <c r="C9" s="1"/>
      <c r="D9" s="1"/>
      <c r="E9" s="1"/>
    </row>
    <row r="10" spans="1:208">
      <c r="A10" s="128"/>
      <c r="B10" s="128"/>
      <c r="C10" s="1"/>
      <c r="D10" s="1"/>
      <c r="E10" s="1"/>
    </row>
    <row r="11" spans="1:208">
      <c r="A11" s="128"/>
      <c r="B11" s="128"/>
      <c r="C11" s="1"/>
      <c r="D11" s="1"/>
      <c r="E11" s="1"/>
    </row>
    <row r="12" spans="1:208">
      <c r="A12" s="128"/>
      <c r="B12" s="128"/>
      <c r="C12" s="1"/>
      <c r="D12" s="1"/>
      <c r="E12" s="1"/>
    </row>
    <row r="13" spans="1:208">
      <c r="A13" s="128"/>
      <c r="B13" s="128"/>
      <c r="C13" s="1"/>
      <c r="D13" s="1"/>
      <c r="E13" s="1"/>
    </row>
    <row r="14" spans="1:208">
      <c r="A14" s="128"/>
      <c r="B14" s="128"/>
      <c r="C14" s="1"/>
      <c r="D14" s="1"/>
      <c r="E14" s="1"/>
    </row>
    <row r="15" spans="1:208">
      <c r="A15" s="128"/>
      <c r="B15" s="128"/>
      <c r="C15" s="1"/>
      <c r="D15" s="1"/>
      <c r="E15" s="1"/>
    </row>
    <row r="16" spans="1:208">
      <c r="A16" s="128"/>
      <c r="B16" s="128"/>
      <c r="C16" s="1"/>
      <c r="D16" s="1"/>
      <c r="E16" s="1"/>
    </row>
    <row r="17" spans="1:5">
      <c r="A17" s="128"/>
      <c r="B17" s="128"/>
      <c r="C17" s="1"/>
      <c r="D17" s="1"/>
      <c r="E17" s="1"/>
    </row>
    <row r="18" spans="1:5">
      <c r="A18" s="128"/>
      <c r="B18" s="128"/>
      <c r="C18" s="1"/>
      <c r="D18" s="1"/>
      <c r="E18" s="1"/>
    </row>
    <row r="19" spans="1:5">
      <c r="A19" s="128"/>
      <c r="B19" s="128"/>
      <c r="C19" s="1"/>
      <c r="D19" s="1"/>
      <c r="E19" s="1"/>
    </row>
    <row r="20" spans="1:5">
      <c r="A20" s="128"/>
      <c r="B20" s="128"/>
      <c r="C20" s="1"/>
      <c r="D20" s="1"/>
      <c r="E20" s="1"/>
    </row>
    <row r="21" spans="1:5">
      <c r="A21" s="128"/>
      <c r="B21" s="128"/>
      <c r="C21" s="1"/>
      <c r="D21" s="1"/>
      <c r="E21" s="1"/>
    </row>
    <row r="22" spans="1:5">
      <c r="A22" s="128"/>
      <c r="B22" s="128"/>
      <c r="C22" s="1"/>
      <c r="D22" s="1"/>
      <c r="E22" s="1"/>
    </row>
    <row r="23" spans="1:5">
      <c r="A23" s="128"/>
      <c r="B23" s="128"/>
      <c r="C23" s="1"/>
      <c r="D23" s="1"/>
      <c r="E23" s="1"/>
    </row>
    <row r="24" spans="1:5">
      <c r="A24" s="128"/>
      <c r="B24" s="128"/>
      <c r="C24" s="1"/>
      <c r="D24" s="1"/>
      <c r="E24" s="1"/>
    </row>
    <row r="25" spans="1:5">
      <c r="A25" s="128"/>
      <c r="B25" s="128"/>
      <c r="C25" s="1"/>
      <c r="D25" s="1"/>
      <c r="E25" s="1"/>
    </row>
    <row r="26" spans="1:5">
      <c r="A26" s="128"/>
      <c r="B26" s="128"/>
      <c r="C26" s="1"/>
      <c r="D26" s="1"/>
      <c r="E26" s="1"/>
    </row>
    <row r="27" spans="1:5">
      <c r="A27" s="128"/>
      <c r="B27" s="128"/>
      <c r="C27" s="1"/>
      <c r="D27" s="1"/>
      <c r="E27" s="1"/>
    </row>
    <row r="28" spans="1:5">
      <c r="A28" s="128"/>
      <c r="B28" s="128"/>
      <c r="C28" s="1"/>
      <c r="D28" s="1"/>
      <c r="E28" s="1"/>
    </row>
    <row r="29" spans="1:5">
      <c r="A29" s="128"/>
      <c r="B29" s="128"/>
      <c r="C29" s="1"/>
      <c r="D29" s="1"/>
      <c r="E29" s="1"/>
    </row>
    <row r="30" spans="1:5">
      <c r="A30" s="128"/>
      <c r="B30" s="128"/>
      <c r="C30" s="1"/>
      <c r="D30" s="1"/>
      <c r="E30" s="1"/>
    </row>
    <row r="31" spans="1:5">
      <c r="A31" s="128"/>
      <c r="B31" s="128"/>
      <c r="C31" s="1"/>
      <c r="D31" s="1"/>
      <c r="E31" s="1"/>
    </row>
    <row r="32" spans="1:5">
      <c r="A32" s="128"/>
      <c r="B32" s="128"/>
      <c r="C32" s="1"/>
      <c r="D32" s="1"/>
      <c r="E32" s="1"/>
    </row>
    <row r="33" spans="1:5">
      <c r="A33" s="128"/>
      <c r="B33" s="128"/>
      <c r="C33" s="1"/>
      <c r="D33" s="1"/>
      <c r="E33" s="1"/>
    </row>
    <row r="34" spans="1:5">
      <c r="A34" s="128"/>
      <c r="B34" s="128"/>
      <c r="C34" s="1"/>
      <c r="D34" s="1"/>
      <c r="E34" s="1"/>
    </row>
    <row r="35" spans="1:5">
      <c r="A35" s="128"/>
      <c r="B35" s="128"/>
      <c r="C35" s="1"/>
      <c r="D35" s="1"/>
      <c r="E35" s="1"/>
    </row>
    <row r="36" spans="1:5">
      <c r="A36" s="128"/>
      <c r="B36" s="128"/>
      <c r="C36" s="1"/>
      <c r="D36" s="1"/>
      <c r="E36" s="1"/>
    </row>
    <row r="37" spans="1:5">
      <c r="A37" s="128"/>
      <c r="B37" s="128"/>
      <c r="C37" s="1"/>
      <c r="D37" s="1"/>
      <c r="E37" s="1"/>
    </row>
    <row r="38" spans="1:5">
      <c r="A38" s="128"/>
      <c r="B38" s="128"/>
      <c r="C38" s="1"/>
      <c r="D38" s="1"/>
      <c r="E38" s="1"/>
    </row>
    <row r="39" spans="1:5">
      <c r="A39" s="128"/>
      <c r="B39" s="128"/>
      <c r="C39" s="1"/>
      <c r="D39" s="1"/>
      <c r="E39" s="1"/>
    </row>
    <row r="40" spans="1:5">
      <c r="A40" s="128"/>
      <c r="B40" s="128"/>
      <c r="C40" s="1"/>
      <c r="D40" s="1"/>
      <c r="E40" s="1"/>
    </row>
    <row r="41" spans="1:5">
      <c r="A41" s="128"/>
      <c r="B41" s="128"/>
      <c r="C41" s="1"/>
      <c r="D41" s="1"/>
      <c r="E41" s="1"/>
    </row>
    <row r="42" spans="1:5">
      <c r="A42" s="128"/>
      <c r="B42" s="128"/>
      <c r="C42" s="1"/>
      <c r="D42" s="1"/>
      <c r="E42" s="1"/>
    </row>
    <row r="43" spans="1:5">
      <c r="A43" s="128"/>
      <c r="B43" s="128"/>
      <c r="C43" s="1"/>
      <c r="D43" s="1"/>
      <c r="E43" s="1"/>
    </row>
    <row r="44" spans="1:5">
      <c r="A44" s="128"/>
      <c r="B44" s="128"/>
      <c r="C44" s="1"/>
      <c r="D44" s="1"/>
      <c r="E44" s="1"/>
    </row>
    <row r="45" spans="1:5">
      <c r="A45" s="128"/>
      <c r="B45" s="128"/>
      <c r="C45" s="1"/>
      <c r="D45" s="1"/>
      <c r="E45" s="1"/>
    </row>
    <row r="46" spans="1:5">
      <c r="A46" s="128"/>
      <c r="B46" s="128"/>
      <c r="C46" s="1"/>
      <c r="D46" s="1"/>
      <c r="E46" s="1"/>
    </row>
    <row r="47" spans="1:5">
      <c r="A47" s="128"/>
      <c r="B47" s="128"/>
      <c r="C47" s="1"/>
      <c r="D47" s="1"/>
      <c r="E47" s="1"/>
    </row>
    <row r="48" spans="1:5">
      <c r="A48" s="128"/>
      <c r="B48" s="128"/>
      <c r="C48" s="1"/>
      <c r="D48" s="1"/>
      <c r="E48" s="1"/>
    </row>
    <row r="49" spans="1:5">
      <c r="A49" s="128"/>
      <c r="B49" s="128"/>
      <c r="C49" s="1"/>
      <c r="D49" s="1"/>
      <c r="E49" s="1"/>
    </row>
    <row r="50" spans="1:5">
      <c r="A50" s="128"/>
      <c r="B50" s="128"/>
      <c r="C50" s="1"/>
      <c r="D50" s="1"/>
      <c r="E50" s="1"/>
    </row>
    <row r="51" spans="1:5">
      <c r="A51" s="128"/>
      <c r="B51" s="128"/>
      <c r="C51" s="1"/>
      <c r="D51" s="1"/>
      <c r="E51" s="1"/>
    </row>
    <row r="52" spans="1:5">
      <c r="A52" s="128"/>
      <c r="B52" s="128"/>
      <c r="C52" s="1"/>
      <c r="D52" s="1"/>
      <c r="E52" s="1"/>
    </row>
    <row r="53" spans="1:5">
      <c r="A53" s="128"/>
      <c r="B53" s="128"/>
      <c r="C53" s="1"/>
      <c r="D53" s="1"/>
      <c r="E53" s="1"/>
    </row>
    <row r="54" spans="1:5">
      <c r="A54" s="128"/>
      <c r="B54" s="128"/>
      <c r="C54" s="1"/>
      <c r="D54" s="1"/>
      <c r="E54" s="1"/>
    </row>
    <row r="55" spans="1:5">
      <c r="A55" s="128"/>
      <c r="B55" s="128"/>
      <c r="C55" s="1"/>
      <c r="D55" s="1"/>
      <c r="E55" s="1"/>
    </row>
    <row r="56" spans="1:5">
      <c r="A56" s="128"/>
      <c r="B56" s="128"/>
      <c r="C56" s="1"/>
      <c r="D56" s="1"/>
      <c r="E56" s="1"/>
    </row>
    <row r="57" spans="1:5">
      <c r="A57" s="128"/>
      <c r="B57" s="128"/>
      <c r="C57" s="1"/>
      <c r="D57" s="1"/>
      <c r="E57" s="1"/>
    </row>
    <row r="58" spans="1:5">
      <c r="A58" s="128"/>
      <c r="B58" s="128"/>
      <c r="C58" s="1"/>
      <c r="D58" s="1"/>
      <c r="E58" s="1"/>
    </row>
    <row r="59" spans="1:5">
      <c r="A59" s="128"/>
      <c r="B59" s="128"/>
      <c r="C59" s="1"/>
      <c r="D59" s="1"/>
      <c r="E59" s="1"/>
    </row>
    <row r="60" spans="1:5">
      <c r="A60" s="128"/>
      <c r="B60" s="128"/>
      <c r="C60" s="1"/>
      <c r="D60" s="1"/>
      <c r="E60" s="1"/>
    </row>
    <row r="61" spans="1:5">
      <c r="A61" s="128"/>
      <c r="B61" s="128"/>
      <c r="C61" s="1"/>
      <c r="D61" s="1"/>
      <c r="E61" s="1"/>
    </row>
    <row r="62" spans="1:5">
      <c r="A62" s="128"/>
      <c r="B62" s="128"/>
      <c r="C62" s="1"/>
      <c r="D62" s="1"/>
      <c r="E62" s="1"/>
    </row>
    <row r="63" spans="1:5">
      <c r="A63" s="128"/>
      <c r="B63" s="128"/>
      <c r="C63" s="1"/>
      <c r="D63" s="1"/>
      <c r="E63" s="1"/>
    </row>
    <row r="64" spans="1:5">
      <c r="A64" s="128"/>
      <c r="B64" s="128"/>
      <c r="C64" s="1"/>
      <c r="D64" s="1"/>
      <c r="E64" s="1"/>
    </row>
    <row r="65" spans="1:5">
      <c r="A65" s="128"/>
      <c r="B65" s="128"/>
      <c r="C65" s="1"/>
      <c r="D65" s="1"/>
      <c r="E65" s="1"/>
    </row>
    <row r="66" spans="1:5">
      <c r="A66" s="128"/>
      <c r="B66" s="128"/>
      <c r="C66" s="1"/>
      <c r="D66" s="1"/>
      <c r="E66" s="1"/>
    </row>
    <row r="67" spans="1:5">
      <c r="A67" s="128"/>
      <c r="B67" s="128"/>
      <c r="C67" s="1"/>
      <c r="D67" s="1"/>
      <c r="E67" s="1"/>
    </row>
    <row r="68" spans="1:5">
      <c r="A68" s="128"/>
      <c r="B68" s="128"/>
      <c r="C68" s="1"/>
      <c r="D68" s="1"/>
      <c r="E68" s="1"/>
    </row>
    <row r="69" spans="1:5">
      <c r="A69" s="128"/>
      <c r="B69" s="128"/>
      <c r="C69" s="1"/>
      <c r="D69" s="1"/>
      <c r="E69" s="1"/>
    </row>
    <row r="70" spans="1:5">
      <c r="A70" s="128"/>
      <c r="B70" s="128"/>
      <c r="C70" s="1"/>
      <c r="D70" s="1"/>
      <c r="E70" s="1"/>
    </row>
    <row r="71" spans="1:5">
      <c r="A71" s="128"/>
      <c r="B71" s="128"/>
      <c r="C71" s="1"/>
      <c r="D71" s="1"/>
      <c r="E71" s="1"/>
    </row>
    <row r="72" spans="1:5">
      <c r="A72" s="128"/>
      <c r="B72" s="128"/>
      <c r="C72" s="1"/>
      <c r="D72" s="1"/>
      <c r="E72" s="1"/>
    </row>
    <row r="73" spans="1:5">
      <c r="A73" s="128"/>
      <c r="B73" s="128"/>
      <c r="C73" s="1"/>
      <c r="D73" s="1"/>
      <c r="E73" s="1"/>
    </row>
    <row r="74" spans="1:5">
      <c r="A74" s="128"/>
      <c r="B74" s="128"/>
      <c r="C74" s="1"/>
      <c r="D74" s="1"/>
      <c r="E74" s="1"/>
    </row>
    <row r="75" spans="1:5">
      <c r="A75" s="128"/>
      <c r="B75" s="128"/>
      <c r="C75" s="1"/>
      <c r="D75" s="1"/>
      <c r="E75" s="1"/>
    </row>
    <row r="76" spans="1:5">
      <c r="A76" s="128"/>
      <c r="B76" s="128"/>
      <c r="C76" s="1"/>
      <c r="D76" s="1"/>
      <c r="E76" s="1"/>
    </row>
    <row r="77" spans="1:5">
      <c r="A77" s="128"/>
      <c r="B77" s="128"/>
      <c r="C77" s="1"/>
      <c r="D77" s="1"/>
      <c r="E77" s="1"/>
    </row>
    <row r="78" spans="1:5">
      <c r="A78" s="128"/>
      <c r="B78" s="128"/>
      <c r="C78" s="1"/>
      <c r="D78" s="1"/>
      <c r="E78" s="1"/>
    </row>
    <row r="79" spans="1:5">
      <c r="A79" s="128"/>
      <c r="B79" s="128"/>
      <c r="C79" s="1"/>
      <c r="D79" s="1"/>
      <c r="E79" s="1"/>
    </row>
    <row r="80" spans="1:5">
      <c r="A80" s="128"/>
      <c r="B80" s="128"/>
      <c r="C80" s="1"/>
      <c r="D80" s="1"/>
      <c r="E80" s="1"/>
    </row>
    <row r="81" spans="1:5">
      <c r="A81" s="128"/>
      <c r="B81" s="128"/>
      <c r="C81" s="1"/>
      <c r="D81" s="1"/>
      <c r="E81" s="1"/>
    </row>
    <row r="82" spans="1:5">
      <c r="A82" s="128"/>
      <c r="B82" s="128"/>
      <c r="C82" s="1"/>
      <c r="D82" s="1"/>
      <c r="E82" s="1"/>
    </row>
    <row r="83" spans="1:5">
      <c r="A83" s="128"/>
      <c r="B83" s="128"/>
      <c r="C83" s="1"/>
      <c r="D83" s="1"/>
      <c r="E83" s="1"/>
    </row>
    <row r="84" spans="1:5">
      <c r="A84" s="128"/>
      <c r="B84" s="128"/>
      <c r="C84" s="1"/>
      <c r="D84" s="1"/>
      <c r="E84" s="1"/>
    </row>
    <row r="85" spans="1:5">
      <c r="A85" s="128"/>
      <c r="B85" s="128"/>
      <c r="C85" s="1"/>
      <c r="D85" s="1"/>
      <c r="E85" s="1"/>
    </row>
    <row r="86" spans="1:5">
      <c r="A86" s="128"/>
      <c r="B86" s="128"/>
      <c r="C86" s="1"/>
      <c r="D86" s="1"/>
      <c r="E86" s="1"/>
    </row>
    <row r="87" spans="1:5">
      <c r="A87" s="128"/>
      <c r="B87" s="128"/>
      <c r="C87" s="1"/>
      <c r="D87" s="1"/>
      <c r="E87" s="1"/>
    </row>
    <row r="88" spans="1:5">
      <c r="A88" s="128"/>
      <c r="B88" s="128"/>
      <c r="C88" s="1"/>
      <c r="D88" s="1"/>
      <c r="E88" s="1"/>
    </row>
    <row r="89" spans="1:5">
      <c r="A89" s="128"/>
      <c r="B89" s="128"/>
      <c r="C89" s="1"/>
      <c r="D89" s="1"/>
      <c r="E89" s="1"/>
    </row>
    <row r="90" spans="1:5">
      <c r="A90" s="128"/>
      <c r="B90" s="128"/>
      <c r="C90" s="1"/>
      <c r="D90" s="1"/>
      <c r="E90" s="1"/>
    </row>
    <row r="91" spans="1:5">
      <c r="A91" s="128"/>
      <c r="B91" s="128"/>
      <c r="C91" s="1"/>
      <c r="D91" s="1"/>
      <c r="E91" s="1"/>
    </row>
    <row r="92" spans="1:5">
      <c r="A92" s="128"/>
      <c r="B92" s="128"/>
      <c r="C92" s="1"/>
      <c r="D92" s="1"/>
      <c r="E92" s="1"/>
    </row>
    <row r="93" spans="1:5">
      <c r="A93" s="128"/>
      <c r="B93" s="128"/>
      <c r="C93" s="1"/>
      <c r="D93" s="1"/>
      <c r="E93" s="1"/>
    </row>
    <row r="94" spans="1:5">
      <c r="A94" s="128"/>
      <c r="B94" s="128"/>
      <c r="C94" s="1"/>
      <c r="D94" s="1"/>
      <c r="E94" s="1"/>
    </row>
    <row r="95" spans="1:5">
      <c r="A95" s="128"/>
      <c r="B95" s="128"/>
      <c r="C95" s="1"/>
      <c r="D95" s="1"/>
      <c r="E95" s="1"/>
    </row>
    <row r="96" spans="1:5">
      <c r="A96" s="128"/>
      <c r="B96" s="128"/>
      <c r="C96" s="1"/>
      <c r="D96" s="1"/>
      <c r="E96" s="1"/>
    </row>
    <row r="97" spans="1:5">
      <c r="A97" s="128"/>
      <c r="B97" s="128"/>
      <c r="C97" s="1"/>
      <c r="D97" s="1"/>
      <c r="E97" s="1"/>
    </row>
    <row r="98" spans="1:5">
      <c r="A98" s="128"/>
      <c r="B98" s="128"/>
      <c r="C98" s="1"/>
      <c r="D98" s="1"/>
      <c r="E98" s="1"/>
    </row>
    <row r="99" spans="1:5">
      <c r="A99" s="128"/>
      <c r="B99" s="128"/>
      <c r="C99" s="1"/>
      <c r="D99" s="1"/>
      <c r="E99" s="1"/>
    </row>
    <row r="100" spans="1:5">
      <c r="A100" s="128"/>
      <c r="B100" s="128"/>
      <c r="C100" s="1"/>
      <c r="D100" s="1"/>
      <c r="E100" s="1"/>
    </row>
    <row r="101" spans="1:5">
      <c r="A101" s="127"/>
      <c r="B101" s="127"/>
    </row>
    <row r="102" spans="1:5">
      <c r="A102" s="127"/>
      <c r="B102" s="127"/>
    </row>
    <row r="103" spans="1:5">
      <c r="A103" s="127"/>
      <c r="B103" s="127"/>
    </row>
    <row r="104" spans="1:5">
      <c r="A104" s="127"/>
      <c r="B104" s="127"/>
    </row>
    <row r="105" spans="1:5">
      <c r="A105" s="127"/>
      <c r="B105" s="127"/>
    </row>
    <row r="106" spans="1:5">
      <c r="A106" s="127"/>
      <c r="B106" s="127"/>
    </row>
    <row r="107" spans="1:5">
      <c r="A107" s="127"/>
      <c r="B107" s="12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anchor moveWithCells="1" sizeWithCells="1">
                  <from>
                    <xdr:col>10</xdr:col>
                    <xdr:colOff>533400</xdr:colOff>
                    <xdr:row>4</xdr:row>
                    <xdr:rowOff>57150</xdr:rowOff>
                  </from>
                  <to>
                    <xdr:col>13</xdr:col>
                    <xdr:colOff>228600</xdr:colOff>
                    <xdr:row>8</xdr:row>
                    <xdr:rowOff>95250</xdr:rowOff>
                  </to>
                </anchor>
              </controlPr>
            </control>
          </mc:Choice>
        </mc:AlternateContent>
        <mc:AlternateContent xmlns:mc="http://schemas.openxmlformats.org/markup-compatibility/2006">
          <mc:Choice Requires="x14">
            <control shapeId="47106" r:id="rId5" name="Button 2">
              <controlPr defaultSize="0" print="0" autoFill="0" autoPict="0">
                <anchor moveWithCells="1" sizeWithCells="1">
                  <from>
                    <xdr:col>10</xdr:col>
                    <xdr:colOff>533400</xdr:colOff>
                    <xdr:row>4</xdr:row>
                    <xdr:rowOff>57150</xdr:rowOff>
                  </from>
                  <to>
                    <xdr:col>13</xdr:col>
                    <xdr:colOff>228600</xdr:colOff>
                    <xdr:row>8</xdr:row>
                    <xdr:rowOff>95250</xdr:rowOff>
                  </to>
                </anchor>
              </controlPr>
            </control>
          </mc:Choice>
        </mc:AlternateContent>
        <mc:AlternateContent xmlns:mc="http://schemas.openxmlformats.org/markup-compatibility/2006">
          <mc:Choice Requires="x14">
            <control shapeId="47107" r:id="rId6" name="Button 3">
              <controlPr defaultSize="0" print="0" autoFill="0" autoPict="0">
                <anchor moveWithCells="1" sizeWithCells="1">
                  <from>
                    <xdr:col>10</xdr:col>
                    <xdr:colOff>533400</xdr:colOff>
                    <xdr:row>4</xdr:row>
                    <xdr:rowOff>57150</xdr:rowOff>
                  </from>
                  <to>
                    <xdr:col>13</xdr:col>
                    <xdr:colOff>228600</xdr:colOff>
                    <xdr:row>8</xdr:row>
                    <xdr:rowOff>95250</xdr:rowOff>
                  </to>
                </anchor>
              </controlPr>
            </control>
          </mc:Choice>
        </mc:AlternateContent>
        <mc:AlternateContent xmlns:mc="http://schemas.openxmlformats.org/markup-compatibility/2006">
          <mc:Choice Requires="x14">
            <control shapeId="47108" r:id="rId7" name="Button 4">
              <controlPr defaultSize="0" print="0" autoFill="0" autoPict="0">
                <anchor moveWithCells="1" sizeWithCells="1">
                  <from>
                    <xdr:col>10</xdr:col>
                    <xdr:colOff>533400</xdr:colOff>
                    <xdr:row>4</xdr:row>
                    <xdr:rowOff>57150</xdr:rowOff>
                  </from>
                  <to>
                    <xdr:col>13</xdr:col>
                    <xdr:colOff>228600</xdr:colOff>
                    <xdr:row>8</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DE9FA6-E428-4130-ADB9-23369352DFC0}">
  <sheetPr codeName="Sheet38"/>
  <dimension ref="A1:B107"/>
  <sheetViews>
    <sheetView showGridLines="0" showRowColHeaders="0" workbookViewId="0">
      <selection activeCell="Y12" sqref="Y12"/>
    </sheetView>
  </sheetViews>
  <sheetFormatPr defaultRowHeight="15"/>
  <cols>
    <col min="1" max="1" width="39" bestFit="1" customWidth="1"/>
    <col min="2" max="2" width="21" bestFit="1" customWidth="1"/>
  </cols>
  <sheetData>
    <row r="1" spans="1:2">
      <c r="A1" s="127" t="s">
        <v>2730</v>
      </c>
      <c r="B1" s="127" t="s">
        <v>15</v>
      </c>
    </row>
    <row r="2" spans="1:2">
      <c r="A2" s="127" t="s">
        <v>2742</v>
      </c>
      <c r="B2" s="127" t="s">
        <v>2588</v>
      </c>
    </row>
    <row r="3" spans="1:2">
      <c r="A3" s="127" t="s">
        <v>2743</v>
      </c>
      <c r="B3" s="127" t="s">
        <v>2588</v>
      </c>
    </row>
    <row r="4" spans="1:2">
      <c r="A4" s="127" t="s">
        <v>2744</v>
      </c>
      <c r="B4" s="127" t="s">
        <v>2714</v>
      </c>
    </row>
    <row r="5" spans="1:2">
      <c r="A5" s="127" t="s">
        <v>2745</v>
      </c>
      <c r="B5" s="127" t="s">
        <v>2588</v>
      </c>
    </row>
    <row r="6" spans="1:2">
      <c r="A6" s="127" t="s">
        <v>2746</v>
      </c>
      <c r="B6" s="127" t="s">
        <v>2726</v>
      </c>
    </row>
    <row r="7" spans="1:2">
      <c r="A7" s="127" t="s">
        <v>2747</v>
      </c>
      <c r="B7" s="127" t="s">
        <v>2727</v>
      </c>
    </row>
    <row r="8" spans="1:2">
      <c r="A8" s="127" t="s">
        <v>2748</v>
      </c>
      <c r="B8" s="127" t="s">
        <v>2728</v>
      </c>
    </row>
    <row r="9" spans="1:2">
      <c r="A9" s="127" t="s">
        <v>2749</v>
      </c>
      <c r="B9" s="127" t="s">
        <v>2588</v>
      </c>
    </row>
    <row r="10" spans="1:2">
      <c r="A10" s="127" t="s">
        <v>2750</v>
      </c>
      <c r="B10" s="127" t="s">
        <v>2715</v>
      </c>
    </row>
    <row r="11" spans="1:2">
      <c r="A11" s="127" t="s">
        <v>2751</v>
      </c>
      <c r="B11" s="127" t="s">
        <v>2716</v>
      </c>
    </row>
    <row r="12" spans="1:2">
      <c r="A12" s="127" t="s">
        <v>2752</v>
      </c>
      <c r="B12" s="127" t="s">
        <v>2717</v>
      </c>
    </row>
    <row r="13" spans="1:2">
      <c r="A13" s="127" t="s">
        <v>2753</v>
      </c>
      <c r="B13" s="127" t="s">
        <v>2718</v>
      </c>
    </row>
    <row r="14" spans="1:2">
      <c r="A14" s="127" t="s">
        <v>2754</v>
      </c>
      <c r="B14" s="127" t="s">
        <v>2729</v>
      </c>
    </row>
    <row r="15" spans="1:2">
      <c r="A15" s="127" t="s">
        <v>2755</v>
      </c>
      <c r="B15" s="127" t="s">
        <v>2731</v>
      </c>
    </row>
    <row r="16" spans="1:2">
      <c r="A16" s="127" t="s">
        <v>2756</v>
      </c>
      <c r="B16" s="127" t="s">
        <v>2719</v>
      </c>
    </row>
    <row r="17" spans="1:2">
      <c r="A17" s="127" t="s">
        <v>2757</v>
      </c>
      <c r="B17" s="127" t="s">
        <v>2732</v>
      </c>
    </row>
    <row r="18" spans="1:2">
      <c r="A18" s="127" t="s">
        <v>2758</v>
      </c>
      <c r="B18" s="127" t="s">
        <v>2588</v>
      </c>
    </row>
    <row r="19" spans="1:2">
      <c r="A19" s="127" t="s">
        <v>2759</v>
      </c>
      <c r="B19" s="127" t="s">
        <v>2588</v>
      </c>
    </row>
    <row r="20" spans="1:2">
      <c r="A20" s="127" t="s">
        <v>2760</v>
      </c>
      <c r="B20" s="127" t="s">
        <v>2733</v>
      </c>
    </row>
    <row r="21" spans="1:2">
      <c r="A21" s="127" t="s">
        <v>2761</v>
      </c>
      <c r="B21" s="127" t="s">
        <v>2588</v>
      </c>
    </row>
    <row r="22" spans="1:2">
      <c r="A22" s="127" t="s">
        <v>2762</v>
      </c>
      <c r="B22" s="127" t="s">
        <v>2588</v>
      </c>
    </row>
    <row r="23" spans="1:2">
      <c r="A23" s="127" t="s">
        <v>2763</v>
      </c>
      <c r="B23" s="127" t="s">
        <v>2734</v>
      </c>
    </row>
    <row r="24" spans="1:2">
      <c r="A24" s="127" t="s">
        <v>2764</v>
      </c>
      <c r="B24" s="127" t="s">
        <v>2735</v>
      </c>
    </row>
    <row r="25" spans="1:2">
      <c r="A25" s="127" t="s">
        <v>2765</v>
      </c>
      <c r="B25" s="127" t="s">
        <v>2588</v>
      </c>
    </row>
    <row r="26" spans="1:2">
      <c r="A26" s="127" t="s">
        <v>2766</v>
      </c>
      <c r="B26" s="127" t="s">
        <v>2736</v>
      </c>
    </row>
    <row r="27" spans="1:2">
      <c r="A27" s="127" t="s">
        <v>2767</v>
      </c>
      <c r="B27" s="127" t="s">
        <v>2737</v>
      </c>
    </row>
    <row r="28" spans="1:2">
      <c r="A28" s="127" t="s">
        <v>2768</v>
      </c>
      <c r="B28" s="127" t="s">
        <v>2588</v>
      </c>
    </row>
    <row r="29" spans="1:2">
      <c r="A29" s="127" t="s">
        <v>2769</v>
      </c>
      <c r="B29" s="127" t="s">
        <v>2588</v>
      </c>
    </row>
    <row r="30" spans="1:2">
      <c r="A30" s="127" t="s">
        <v>2770</v>
      </c>
      <c r="B30" s="127" t="s">
        <v>2556</v>
      </c>
    </row>
    <row r="31" spans="1:2">
      <c r="A31" s="127" t="s">
        <v>2771</v>
      </c>
      <c r="B31" s="127" t="s">
        <v>2588</v>
      </c>
    </row>
    <row r="32" spans="1:2">
      <c r="A32" s="127" t="s">
        <v>2772</v>
      </c>
      <c r="B32" s="127" t="s">
        <v>2588</v>
      </c>
    </row>
    <row r="33" spans="1:2">
      <c r="A33" s="127" t="s">
        <v>2773</v>
      </c>
      <c r="B33" s="127" t="s">
        <v>2588</v>
      </c>
    </row>
    <row r="34" spans="1:2">
      <c r="A34" s="127" t="s">
        <v>2774</v>
      </c>
      <c r="B34" s="127" t="s">
        <v>2588</v>
      </c>
    </row>
    <row r="35" spans="1:2">
      <c r="A35" s="127" t="s">
        <v>2775</v>
      </c>
      <c r="B35" s="127" t="s">
        <v>2588</v>
      </c>
    </row>
    <row r="36" spans="1:2">
      <c r="A36" s="127" t="s">
        <v>2776</v>
      </c>
      <c r="B36" s="127" t="s">
        <v>2588</v>
      </c>
    </row>
    <row r="37" spans="1:2">
      <c r="A37" s="127" t="s">
        <v>2777</v>
      </c>
      <c r="B37" s="127" t="s">
        <v>2588</v>
      </c>
    </row>
    <row r="38" spans="1:2">
      <c r="A38" s="127" t="s">
        <v>2778</v>
      </c>
      <c r="B38" s="127" t="s">
        <v>2588</v>
      </c>
    </row>
    <row r="39" spans="1:2">
      <c r="A39" s="127" t="s">
        <v>2779</v>
      </c>
      <c r="B39" s="127" t="s">
        <v>2588</v>
      </c>
    </row>
    <row r="40" spans="1:2">
      <c r="A40" s="127" t="s">
        <v>2780</v>
      </c>
      <c r="B40" s="127" t="s">
        <v>2588</v>
      </c>
    </row>
    <row r="41" spans="1:2">
      <c r="A41" s="127" t="s">
        <v>2781</v>
      </c>
      <c r="B41" s="127" t="s">
        <v>2588</v>
      </c>
    </row>
    <row r="42" spans="1:2">
      <c r="A42" s="127" t="s">
        <v>2782</v>
      </c>
      <c r="B42" s="127" t="s">
        <v>2588</v>
      </c>
    </row>
    <row r="43" spans="1:2">
      <c r="A43" s="127" t="s">
        <v>2783</v>
      </c>
      <c r="B43" s="127" t="s">
        <v>2738</v>
      </c>
    </row>
    <row r="44" spans="1:2">
      <c r="A44" s="127" t="s">
        <v>2784</v>
      </c>
      <c r="B44" s="127" t="s">
        <v>2588</v>
      </c>
    </row>
    <row r="45" spans="1:2">
      <c r="A45" s="127" t="s">
        <v>2785</v>
      </c>
      <c r="B45" s="127" t="s">
        <v>2588</v>
      </c>
    </row>
    <row r="46" spans="1:2">
      <c r="A46" s="127" t="s">
        <v>2786</v>
      </c>
      <c r="B46" s="127" t="s">
        <v>2588</v>
      </c>
    </row>
    <row r="47" spans="1:2">
      <c r="A47" s="127" t="s">
        <v>2787</v>
      </c>
      <c r="B47" s="127" t="s">
        <v>2588</v>
      </c>
    </row>
    <row r="48" spans="1:2">
      <c r="A48" s="127" t="s">
        <v>2788</v>
      </c>
      <c r="B48" s="127" t="s">
        <v>2738</v>
      </c>
    </row>
    <row r="49" spans="1:2">
      <c r="A49" s="127" t="s">
        <v>2789</v>
      </c>
      <c r="B49" s="127" t="s">
        <v>2588</v>
      </c>
    </row>
    <row r="50" spans="1:2">
      <c r="A50" s="127" t="s">
        <v>2790</v>
      </c>
      <c r="B50" s="127" t="s">
        <v>2588</v>
      </c>
    </row>
    <row r="51" spans="1:2">
      <c r="A51" s="127" t="s">
        <v>2791</v>
      </c>
      <c r="B51" s="127" t="s">
        <v>2588</v>
      </c>
    </row>
    <row r="52" spans="1:2">
      <c r="A52" s="127" t="s">
        <v>2792</v>
      </c>
      <c r="B52" s="127" t="s">
        <v>2588</v>
      </c>
    </row>
    <row r="53" spans="1:2">
      <c r="A53" s="127" t="s">
        <v>2793</v>
      </c>
      <c r="B53" s="127" t="s">
        <v>2588</v>
      </c>
    </row>
    <row r="54" spans="1:2">
      <c r="A54" s="127" t="s">
        <v>2794</v>
      </c>
      <c r="B54" s="127" t="s">
        <v>2588</v>
      </c>
    </row>
    <row r="55" spans="1:2">
      <c r="A55" s="127" t="s">
        <v>2795</v>
      </c>
      <c r="B55" s="127" t="s">
        <v>2588</v>
      </c>
    </row>
    <row r="56" spans="1:2">
      <c r="A56" s="127" t="s">
        <v>2796</v>
      </c>
      <c r="B56" s="127" t="s">
        <v>2588</v>
      </c>
    </row>
    <row r="57" spans="1:2">
      <c r="A57" s="127" t="s">
        <v>2797</v>
      </c>
      <c r="B57" s="127" t="s">
        <v>2714</v>
      </c>
    </row>
    <row r="58" spans="1:2">
      <c r="A58" s="127" t="s">
        <v>2798</v>
      </c>
      <c r="B58" s="127" t="s">
        <v>2588</v>
      </c>
    </row>
    <row r="59" spans="1:2">
      <c r="A59" s="127" t="s">
        <v>2799</v>
      </c>
      <c r="B59" s="127" t="s">
        <v>2726</v>
      </c>
    </row>
    <row r="60" spans="1:2">
      <c r="A60" s="127" t="s">
        <v>2800</v>
      </c>
      <c r="B60" s="127" t="s">
        <v>2727</v>
      </c>
    </row>
    <row r="61" spans="1:2">
      <c r="A61" s="127" t="s">
        <v>2801</v>
      </c>
      <c r="B61" s="127" t="s">
        <v>2728</v>
      </c>
    </row>
    <row r="62" spans="1:2">
      <c r="A62" s="127" t="s">
        <v>2802</v>
      </c>
      <c r="B62" s="127" t="s">
        <v>2588</v>
      </c>
    </row>
    <row r="63" spans="1:2">
      <c r="A63" s="127" t="s">
        <v>2803</v>
      </c>
      <c r="B63" s="127" t="s">
        <v>2739</v>
      </c>
    </row>
    <row r="64" spans="1:2">
      <c r="A64" s="127" t="s">
        <v>2804</v>
      </c>
      <c r="B64" s="127" t="s">
        <v>2716</v>
      </c>
    </row>
    <row r="65" spans="1:2">
      <c r="A65" s="127" t="s">
        <v>2805</v>
      </c>
      <c r="B65" s="127" t="s">
        <v>2717</v>
      </c>
    </row>
    <row r="66" spans="1:2">
      <c r="A66" s="127" t="s">
        <v>2806</v>
      </c>
      <c r="B66" s="127" t="s">
        <v>2740</v>
      </c>
    </row>
    <row r="67" spans="1:2">
      <c r="A67" s="127" t="s">
        <v>2807</v>
      </c>
      <c r="B67" s="127" t="s">
        <v>2741</v>
      </c>
    </row>
    <row r="68" spans="1:2">
      <c r="A68" s="127" t="s">
        <v>2808</v>
      </c>
      <c r="B68" s="127" t="s">
        <v>2731</v>
      </c>
    </row>
    <row r="69" spans="1:2">
      <c r="A69" s="127" t="s">
        <v>2809</v>
      </c>
      <c r="B69" s="127" t="s">
        <v>2719</v>
      </c>
    </row>
    <row r="70" spans="1:2">
      <c r="A70" s="127" t="s">
        <v>2810</v>
      </c>
      <c r="B70" s="127" t="s">
        <v>2732</v>
      </c>
    </row>
    <row r="71" spans="1:2">
      <c r="A71" s="127" t="s">
        <v>2811</v>
      </c>
      <c r="B71" s="127" t="s">
        <v>2588</v>
      </c>
    </row>
    <row r="72" spans="1:2">
      <c r="A72" s="127" t="s">
        <v>2812</v>
      </c>
      <c r="B72" s="127" t="s">
        <v>2588</v>
      </c>
    </row>
    <row r="73" spans="1:2">
      <c r="A73" s="127" t="s">
        <v>2813</v>
      </c>
      <c r="B73" s="127" t="s">
        <v>2733</v>
      </c>
    </row>
    <row r="74" spans="1:2">
      <c r="A74" s="127" t="s">
        <v>2814</v>
      </c>
      <c r="B74" s="127" t="s">
        <v>2588</v>
      </c>
    </row>
    <row r="75" spans="1:2">
      <c r="A75" s="127" t="s">
        <v>2815</v>
      </c>
      <c r="B75" s="127" t="s">
        <v>2588</v>
      </c>
    </row>
    <row r="76" spans="1:2">
      <c r="A76" s="127" t="s">
        <v>2816</v>
      </c>
      <c r="B76" s="127" t="s">
        <v>2734</v>
      </c>
    </row>
    <row r="77" spans="1:2">
      <c r="A77" s="127" t="s">
        <v>2817</v>
      </c>
      <c r="B77" s="127" t="s">
        <v>2735</v>
      </c>
    </row>
    <row r="78" spans="1:2">
      <c r="A78" s="127" t="s">
        <v>2818</v>
      </c>
      <c r="B78" s="127" t="s">
        <v>2588</v>
      </c>
    </row>
    <row r="79" spans="1:2">
      <c r="A79" s="127" t="s">
        <v>2819</v>
      </c>
      <c r="B79" s="127" t="s">
        <v>2736</v>
      </c>
    </row>
    <row r="80" spans="1:2">
      <c r="A80" s="127" t="s">
        <v>2820</v>
      </c>
      <c r="B80" s="127" t="s">
        <v>2737</v>
      </c>
    </row>
    <row r="81" spans="1:2">
      <c r="A81" s="127" t="s">
        <v>2821</v>
      </c>
      <c r="B81" s="127" t="s">
        <v>2588</v>
      </c>
    </row>
    <row r="82" spans="1:2">
      <c r="A82" s="127" t="s">
        <v>2822</v>
      </c>
      <c r="B82" s="127" t="s">
        <v>2588</v>
      </c>
    </row>
    <row r="83" spans="1:2">
      <c r="A83" s="127" t="s">
        <v>2823</v>
      </c>
      <c r="B83" s="127" t="s">
        <v>2556</v>
      </c>
    </row>
    <row r="84" spans="1:2">
      <c r="A84" s="127" t="s">
        <v>2824</v>
      </c>
      <c r="B84" s="127" t="s">
        <v>2588</v>
      </c>
    </row>
    <row r="85" spans="1:2">
      <c r="A85" s="127" t="s">
        <v>2825</v>
      </c>
      <c r="B85" s="127" t="s">
        <v>2588</v>
      </c>
    </row>
    <row r="86" spans="1:2">
      <c r="A86" s="127" t="s">
        <v>2826</v>
      </c>
      <c r="B86" s="127" t="s">
        <v>2588</v>
      </c>
    </row>
    <row r="87" spans="1:2">
      <c r="A87" s="127" t="s">
        <v>2827</v>
      </c>
      <c r="B87" s="127" t="s">
        <v>2588</v>
      </c>
    </row>
    <row r="88" spans="1:2">
      <c r="A88" s="127" t="s">
        <v>2828</v>
      </c>
      <c r="B88" s="127" t="s">
        <v>2588</v>
      </c>
    </row>
    <row r="89" spans="1:2">
      <c r="A89" s="127" t="s">
        <v>2829</v>
      </c>
      <c r="B89" s="127" t="s">
        <v>2588</v>
      </c>
    </row>
    <row r="90" spans="1:2">
      <c r="A90" s="127" t="s">
        <v>2830</v>
      </c>
      <c r="B90" s="127" t="s">
        <v>2588</v>
      </c>
    </row>
    <row r="91" spans="1:2">
      <c r="A91" s="127" t="s">
        <v>2831</v>
      </c>
      <c r="B91" s="127" t="s">
        <v>2588</v>
      </c>
    </row>
    <row r="92" spans="1:2">
      <c r="A92" s="127" t="s">
        <v>2832</v>
      </c>
      <c r="B92" s="127" t="s">
        <v>2588</v>
      </c>
    </row>
    <row r="93" spans="1:2">
      <c r="A93" s="127" t="s">
        <v>2833</v>
      </c>
      <c r="B93" s="127" t="s">
        <v>2588</v>
      </c>
    </row>
    <row r="94" spans="1:2">
      <c r="A94" s="127" t="s">
        <v>2834</v>
      </c>
      <c r="B94" s="127" t="s">
        <v>2588</v>
      </c>
    </row>
    <row r="95" spans="1:2">
      <c r="A95" s="127" t="s">
        <v>2835</v>
      </c>
      <c r="B95" s="127" t="s">
        <v>2588</v>
      </c>
    </row>
    <row r="96" spans="1:2">
      <c r="A96" s="127" t="s">
        <v>2836</v>
      </c>
      <c r="B96" s="127" t="s">
        <v>2738</v>
      </c>
    </row>
    <row r="97" spans="1:2">
      <c r="A97" s="127" t="s">
        <v>2837</v>
      </c>
      <c r="B97" s="127" t="s">
        <v>2588</v>
      </c>
    </row>
    <row r="98" spans="1:2">
      <c r="A98" s="127" t="s">
        <v>2838</v>
      </c>
      <c r="B98" s="127" t="s">
        <v>2588</v>
      </c>
    </row>
    <row r="99" spans="1:2">
      <c r="A99" s="127" t="s">
        <v>2839</v>
      </c>
      <c r="B99" s="127" t="s">
        <v>2588</v>
      </c>
    </row>
    <row r="100" spans="1:2">
      <c r="A100" s="127" t="s">
        <v>2840</v>
      </c>
      <c r="B100" s="127" t="s">
        <v>2588</v>
      </c>
    </row>
    <row r="101" spans="1:2">
      <c r="A101" s="127" t="s">
        <v>2841</v>
      </c>
      <c r="B101" s="127" t="s">
        <v>2738</v>
      </c>
    </row>
    <row r="102" spans="1:2">
      <c r="A102" s="127" t="s">
        <v>2842</v>
      </c>
      <c r="B102" s="127" t="s">
        <v>2588</v>
      </c>
    </row>
    <row r="103" spans="1:2">
      <c r="A103" s="127" t="s">
        <v>2843</v>
      </c>
      <c r="B103" s="127" t="s">
        <v>2588</v>
      </c>
    </row>
    <row r="104" spans="1:2">
      <c r="A104" s="127" t="s">
        <v>2844</v>
      </c>
      <c r="B104" s="127" t="s">
        <v>2588</v>
      </c>
    </row>
    <row r="105" spans="1:2">
      <c r="A105" s="127" t="s">
        <v>2845</v>
      </c>
      <c r="B105" s="127" t="s">
        <v>2588</v>
      </c>
    </row>
    <row r="106" spans="1:2">
      <c r="A106" s="127" t="s">
        <v>2846</v>
      </c>
      <c r="B106" s="127" t="s">
        <v>2588</v>
      </c>
    </row>
    <row r="107" spans="1:2">
      <c r="A107" s="127" t="s">
        <v>2847</v>
      </c>
      <c r="B107" s="127" t="s">
        <v>2588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1A01A3-BEB4-411B-90C3-0B5397E8146C}">
  <sheetPr codeName="Sheet39"/>
  <dimension ref="A1:A89"/>
  <sheetViews>
    <sheetView topLeftCell="A74" workbookViewId="0">
      <selection activeCell="Y12" sqref="Y12"/>
    </sheetView>
  </sheetViews>
  <sheetFormatPr defaultRowHeight="15"/>
  <sheetData>
    <row r="1" spans="1:1">
      <c r="A1" s="11" t="s">
        <v>117</v>
      </c>
    </row>
    <row r="2" spans="1:1">
      <c r="A2" s="11" t="s">
        <v>118</v>
      </c>
    </row>
    <row r="3" spans="1:1">
      <c r="A3" s="12"/>
    </row>
    <row r="4" spans="1:1">
      <c r="A4" s="13" t="s">
        <v>119</v>
      </c>
    </row>
    <row r="5" spans="1:1">
      <c r="A5" s="14" t="s">
        <v>120</v>
      </c>
    </row>
    <row r="6" spans="1:1">
      <c r="A6" s="14" t="s">
        <v>121</v>
      </c>
    </row>
    <row r="7" spans="1:1">
      <c r="A7" s="14" t="s">
        <v>122</v>
      </c>
    </row>
    <row r="8" spans="1:1">
      <c r="A8" s="12"/>
    </row>
    <row r="9" spans="1:1">
      <c r="A9" s="16" t="s">
        <v>123</v>
      </c>
    </row>
    <row r="10" spans="1:1">
      <c r="A10" s="16" t="s">
        <v>124</v>
      </c>
    </row>
    <row r="11" spans="1:1">
      <c r="A11" s="16" t="s">
        <v>125</v>
      </c>
    </row>
    <row r="12" spans="1:1">
      <c r="A12" s="16" t="s">
        <v>126</v>
      </c>
    </row>
    <row r="13" spans="1:1">
      <c r="A13" s="16" t="s">
        <v>127</v>
      </c>
    </row>
    <row r="14" spans="1:1">
      <c r="A14" s="16" t="s">
        <v>128</v>
      </c>
    </row>
    <row r="15" spans="1:1">
      <c r="A15" s="16" t="s">
        <v>129</v>
      </c>
    </row>
    <row r="16" spans="1:1">
      <c r="A16" s="16" t="s">
        <v>130</v>
      </c>
    </row>
    <row r="17" spans="1:1">
      <c r="A17" s="12"/>
    </row>
    <row r="18" spans="1:1">
      <c r="A18" s="16" t="s">
        <v>124</v>
      </c>
    </row>
    <row r="19" spans="1:1">
      <c r="A19" s="16" t="s">
        <v>131</v>
      </c>
    </row>
    <row r="20" spans="1:1">
      <c r="A20" s="16" t="s">
        <v>127</v>
      </c>
    </row>
    <row r="21" spans="1:1">
      <c r="A21" s="11" t="s">
        <v>132</v>
      </c>
    </row>
    <row r="22" spans="1:1">
      <c r="A22" s="14" t="s">
        <v>133</v>
      </c>
    </row>
    <row r="23" spans="1:1">
      <c r="A23" s="14" t="s">
        <v>134</v>
      </c>
    </row>
    <row r="24" spans="1:1">
      <c r="A24" s="14" t="s">
        <v>135</v>
      </c>
    </row>
    <row r="25" spans="1:1">
      <c r="A25" s="14" t="s">
        <v>136</v>
      </c>
    </row>
    <row r="26" spans="1:1">
      <c r="A26" s="14" t="s">
        <v>137</v>
      </c>
    </row>
    <row r="27" spans="1:1">
      <c r="A27" s="14" t="s">
        <v>138</v>
      </c>
    </row>
    <row r="28" spans="1:1">
      <c r="A28" s="14" t="s">
        <v>139</v>
      </c>
    </row>
    <row r="29" spans="1:1">
      <c r="A29" s="14" t="s">
        <v>140</v>
      </c>
    </row>
    <row r="30" spans="1:1">
      <c r="A30" s="14" t="s">
        <v>141</v>
      </c>
    </row>
    <row r="31" spans="1:1">
      <c r="A31" s="14" t="s">
        <v>142</v>
      </c>
    </row>
    <row r="32" spans="1:1">
      <c r="A32" s="14" t="s">
        <v>143</v>
      </c>
    </row>
    <row r="33" spans="1:1">
      <c r="A33" s="14" t="s">
        <v>144</v>
      </c>
    </row>
    <row r="34" spans="1:1">
      <c r="A34" s="14" t="s">
        <v>145</v>
      </c>
    </row>
    <row r="35" spans="1:1">
      <c r="A35" s="14" t="s">
        <v>146</v>
      </c>
    </row>
    <row r="36" spans="1:1">
      <c r="A36" s="14" t="s">
        <v>147</v>
      </c>
    </row>
    <row r="37" spans="1:1">
      <c r="A37" s="14" t="s">
        <v>148</v>
      </c>
    </row>
    <row r="38" spans="1:1">
      <c r="A38" s="14" t="s">
        <v>149</v>
      </c>
    </row>
    <row r="39" spans="1:1">
      <c r="A39" s="14" t="s">
        <v>150</v>
      </c>
    </row>
    <row r="40" spans="1:1">
      <c r="A40" s="14" t="s">
        <v>151</v>
      </c>
    </row>
    <row r="41" spans="1:1">
      <c r="A41" s="14" t="s">
        <v>152</v>
      </c>
    </row>
    <row r="42" spans="1:1">
      <c r="A42" s="14" t="s">
        <v>153</v>
      </c>
    </row>
    <row r="43" spans="1:1">
      <c r="A43" s="14" t="s">
        <v>154</v>
      </c>
    </row>
    <row r="44" spans="1:1">
      <c r="A44" s="12"/>
    </row>
    <row r="45" spans="1:1">
      <c r="A45" s="14" t="s">
        <v>155</v>
      </c>
    </row>
    <row r="46" spans="1:1">
      <c r="A46" s="14" t="s">
        <v>156</v>
      </c>
    </row>
    <row r="47" spans="1:1">
      <c r="A47" s="14" t="s">
        <v>157</v>
      </c>
    </row>
    <row r="48" spans="1:1">
      <c r="A48" s="14" t="s">
        <v>158</v>
      </c>
    </row>
    <row r="49" spans="1:1">
      <c r="A49" s="14" t="s">
        <v>159</v>
      </c>
    </row>
    <row r="50" spans="1:1">
      <c r="A50" s="14" t="s">
        <v>160</v>
      </c>
    </row>
    <row r="51" spans="1:1">
      <c r="A51" s="12"/>
    </row>
    <row r="52" spans="1:1">
      <c r="A52" s="14" t="s">
        <v>161</v>
      </c>
    </row>
    <row r="53" spans="1:1">
      <c r="A53" s="16" t="s">
        <v>162</v>
      </c>
    </row>
    <row r="54" spans="1:1">
      <c r="A54" s="16" t="s">
        <v>163</v>
      </c>
    </row>
    <row r="55" spans="1:1">
      <c r="A55" s="16" t="s">
        <v>164</v>
      </c>
    </row>
    <row r="56" spans="1:1">
      <c r="A56" s="12"/>
    </row>
    <row r="57" spans="1:1">
      <c r="A57" s="16" t="s">
        <v>165</v>
      </c>
    </row>
    <row r="58" spans="1:1">
      <c r="A58" s="16" t="s">
        <v>166</v>
      </c>
    </row>
    <row r="59" spans="1:1">
      <c r="A59" s="16" t="s">
        <v>167</v>
      </c>
    </row>
    <row r="60" spans="1:1">
      <c r="A60" s="16" t="s">
        <v>168</v>
      </c>
    </row>
    <row r="61" spans="1:1">
      <c r="A61" s="12"/>
    </row>
    <row r="62" spans="1:1">
      <c r="A62" s="14" t="s">
        <v>169</v>
      </c>
    </row>
    <row r="63" spans="1:1">
      <c r="A63" s="14" t="s">
        <v>170</v>
      </c>
    </row>
    <row r="64" spans="1:1">
      <c r="A64" s="14" t="s">
        <v>171</v>
      </c>
    </row>
    <row r="65" spans="1:1">
      <c r="A65" s="14" t="s">
        <v>172</v>
      </c>
    </row>
    <row r="66" spans="1:1">
      <c r="A66" s="14" t="s">
        <v>173</v>
      </c>
    </row>
    <row r="67" spans="1:1">
      <c r="A67" s="14" t="s">
        <v>170</v>
      </c>
    </row>
    <row r="68" spans="1:1">
      <c r="A68" s="14" t="s">
        <v>174</v>
      </c>
    </row>
    <row r="69" spans="1:1">
      <c r="A69" s="14" t="s">
        <v>175</v>
      </c>
    </row>
    <row r="70" spans="1:1">
      <c r="A70" s="14" t="s">
        <v>173</v>
      </c>
    </row>
    <row r="71" spans="1:1">
      <c r="A71" s="12"/>
    </row>
    <row r="72" spans="1:1">
      <c r="A72" s="14" t="s">
        <v>176</v>
      </c>
    </row>
    <row r="73" spans="1:1">
      <c r="A73" s="14" t="s">
        <v>170</v>
      </c>
    </row>
    <row r="74" spans="1:1">
      <c r="A74" s="14" t="s">
        <v>177</v>
      </c>
    </row>
    <row r="75" spans="1:1">
      <c r="A75" s="14" t="s">
        <v>178</v>
      </c>
    </row>
    <row r="76" spans="1:1">
      <c r="A76" s="14" t="s">
        <v>173</v>
      </c>
    </row>
    <row r="77" spans="1:1">
      <c r="A77" s="14" t="s">
        <v>165</v>
      </c>
    </row>
    <row r="78" spans="1:1">
      <c r="A78" s="14" t="s">
        <v>179</v>
      </c>
    </row>
    <row r="79" spans="1:1">
      <c r="A79" s="14" t="s">
        <v>180</v>
      </c>
    </row>
    <row r="80" spans="1:1">
      <c r="A80" s="14" t="s">
        <v>181</v>
      </c>
    </row>
    <row r="81" spans="1:1">
      <c r="A81" s="14" t="s">
        <v>182</v>
      </c>
    </row>
    <row r="82" spans="1:1">
      <c r="A82" s="12"/>
    </row>
    <row r="83" spans="1:1">
      <c r="A83" s="14" t="s">
        <v>183</v>
      </c>
    </row>
    <row r="84" spans="1:1">
      <c r="A84" s="14" t="s">
        <v>184</v>
      </c>
    </row>
    <row r="85" spans="1:1">
      <c r="A85" s="14" t="s">
        <v>185</v>
      </c>
    </row>
    <row r="86" spans="1:1">
      <c r="A86" s="14" t="s">
        <v>186</v>
      </c>
    </row>
    <row r="87" spans="1:1">
      <c r="A87" s="14" t="s">
        <v>187</v>
      </c>
    </row>
    <row r="88" spans="1:1">
      <c r="A88" s="14" t="s">
        <v>188</v>
      </c>
    </row>
    <row r="89" spans="1:1">
      <c r="A89" s="14" t="s">
        <v>189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14D3E2-D00F-4FF3-92A6-B85EF49FD48B}">
  <sheetPr codeName="Sheet8"/>
  <dimension ref="A1"/>
  <sheetViews>
    <sheetView workbookViewId="0"/>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9FC9F-BAE4-4590-9755-BDC6433E4899}">
  <sheetPr codeName="Sheet34"/>
  <dimension ref="A1:EB3362"/>
  <sheetViews>
    <sheetView showGridLines="0" topLeftCell="C116" zoomScale="115" zoomScaleNormal="112" workbookViewId="0">
      <selection activeCell="K114" sqref="K114"/>
    </sheetView>
  </sheetViews>
  <sheetFormatPr defaultColWidth="17.140625" defaultRowHeight="15"/>
  <cols>
    <col min="1" max="2" width="0" style="61" hidden="1" customWidth="1"/>
    <col min="3" max="3" width="4.28515625" style="81" customWidth="1"/>
    <col min="4" max="4" width="9.7109375" style="61" hidden="1" customWidth="1"/>
    <col min="5" max="5" width="1.85546875" style="83" customWidth="1"/>
    <col min="6" max="6" width="46.7109375" style="61" customWidth="1"/>
    <col min="7" max="7" width="0.7109375" style="61" customWidth="1"/>
    <col min="8" max="8" width="17" style="61" hidden="1" customWidth="1"/>
    <col min="9" max="9" width="66.85546875" style="61" customWidth="1"/>
    <col min="10" max="10" width="56.7109375" style="61" customWidth="1"/>
    <col min="11" max="11" width="5.7109375" style="83" customWidth="1"/>
    <col min="12" max="16" width="17.140625" style="61" customWidth="1"/>
    <col min="17" max="17" width="28.42578125" style="61" customWidth="1"/>
    <col min="18" max="18" width="168.28515625" style="61" customWidth="1"/>
    <col min="19" max="19" width="86.28515625" style="61" customWidth="1"/>
    <col min="20" max="70" width="17.140625" style="61" customWidth="1"/>
    <col min="71" max="71" width="24.28515625" style="61" customWidth="1"/>
    <col min="72" max="73" width="17.140625" style="61" customWidth="1"/>
    <col min="74" max="74" width="7.7109375" style="61" customWidth="1"/>
    <col min="75" max="129" width="17.140625" style="61" customWidth="1"/>
    <col min="130" max="16384" width="17.140625" style="61"/>
  </cols>
  <sheetData>
    <row r="1" spans="1:132" s="53" customFormat="1" ht="13.5" hidden="1" thickBot="1">
      <c r="C1" s="79"/>
      <c r="E1" s="48"/>
      <c r="J1" s="53" t="str">
        <f>F8&amp;"\"&amp;F9&amp;"\"&amp;O1&amp;"-Output"</f>
        <v>D:\Playwright-Automation\AAISHOQuoteCreation\02NewQuote-Output</v>
      </c>
      <c r="K1" s="48"/>
      <c r="N1" s="54" t="s">
        <v>45</v>
      </c>
      <c r="O1" s="55" t="str">
        <f>F185</f>
        <v>02NewQuote</v>
      </c>
      <c r="P1" s="56"/>
      <c r="X1" s="53" t="s">
        <v>22</v>
      </c>
    </row>
    <row r="2" spans="1:132" s="53" customFormat="1" ht="13.5" hidden="1" thickBot="1">
      <c r="A2" s="53" t="s">
        <v>94</v>
      </c>
      <c r="C2" s="80"/>
      <c r="E2" s="48"/>
      <c r="J2" s="53" t="s">
        <v>62</v>
      </c>
      <c r="K2" s="48"/>
      <c r="N2" s="54"/>
      <c r="O2" s="55" t="str">
        <f>O1</f>
        <v>02NewQuote</v>
      </c>
      <c r="P2" s="56"/>
      <c r="X2" s="53" t="s">
        <v>55</v>
      </c>
      <c r="AN2" s="53" t="s">
        <v>25</v>
      </c>
      <c r="AO2" s="53" t="str">
        <f>IFERROR(LEFT(AP2,LEN(AP2)-4),"")</f>
        <v>Billing-CP-Base</v>
      </c>
      <c r="AP2" s="53" t="s">
        <v>20</v>
      </c>
    </row>
    <row r="3" spans="1:132" s="53" customFormat="1" hidden="1">
      <c r="C3" s="80"/>
      <c r="E3" s="48"/>
      <c r="F3" s="57"/>
      <c r="G3" s="57"/>
      <c r="J3" s="53" t="str">
        <f>F8&amp;"\"&amp;F9&amp;"\"&amp;O1&amp;"_new.spec"&amp;".ts"</f>
        <v>D:\Playwright-Automation\AAISHOQuoteCreation\02NewQuote_new.spec.ts</v>
      </c>
      <c r="K3" s="48"/>
      <c r="N3" s="54" t="s">
        <v>43</v>
      </c>
      <c r="O3" s="58" t="s">
        <v>44</v>
      </c>
      <c r="X3" s="53" t="s">
        <v>47</v>
      </c>
      <c r="AN3" s="53" t="s">
        <v>48</v>
      </c>
      <c r="AO3" s="53" t="str">
        <f t="shared" ref="AO3:AO5" si="0">IFERROR(LEFT(AP3,LEN(AP3)-4),"")</f>
        <v>PAS Conf_New199</v>
      </c>
      <c r="AP3" s="53" t="s">
        <v>25</v>
      </c>
    </row>
    <row r="4" spans="1:132" s="53" customFormat="1" ht="12.75" hidden="1">
      <c r="C4" s="80"/>
      <c r="E4" s="48"/>
      <c r="F4" s="57"/>
      <c r="G4" s="57"/>
      <c r="J4" s="53" t="str">
        <f>F8&amp;"\"&amp;F9&amp;"\"&amp;O1&amp;".spec"&amp;".ts"</f>
        <v>D:\Playwright-Automation\AAISHOQuoteCreation\02NewQuote.spec.ts</v>
      </c>
      <c r="K4" s="48"/>
      <c r="X4" s="53" t="s">
        <v>64</v>
      </c>
      <c r="AF4" s="53" t="s">
        <v>19</v>
      </c>
      <c r="AO4" s="53" t="str">
        <f t="shared" si="0"/>
        <v/>
      </c>
    </row>
    <row r="5" spans="1:132" s="53" customFormat="1" ht="28.15" hidden="1" customHeight="1">
      <c r="C5" s="80"/>
      <c r="E5" s="48"/>
      <c r="F5" s="57"/>
      <c r="G5" s="57"/>
      <c r="J5" s="53" t="str">
        <f>F8&amp;"\"&amp;F9&amp;"\Data\"&amp;O1&amp;"data"&amp;".json"</f>
        <v>D:\Playwright-Automation\AAISHOQuoteCreation\Data\02NewQuotedata.json</v>
      </c>
      <c r="K5" s="48"/>
      <c r="X5" s="53" t="s">
        <v>56</v>
      </c>
      <c r="AD5" s="53" t="s">
        <v>25</v>
      </c>
      <c r="AF5" s="53" t="s">
        <v>24</v>
      </c>
      <c r="AO5" s="53" t="str">
        <f t="shared" si="0"/>
        <v/>
      </c>
    </row>
    <row r="6" spans="1:132" s="53" customFormat="1" ht="30" customHeight="1" thickBot="1">
      <c r="C6" s="80"/>
      <c r="D6" s="204" t="s">
        <v>107</v>
      </c>
      <c r="E6" s="204"/>
      <c r="F6" s="205"/>
      <c r="G6" s="3"/>
      <c r="H6" s="204" t="s">
        <v>115</v>
      </c>
      <c r="I6" s="204"/>
      <c r="J6" s="106" t="s">
        <v>116</v>
      </c>
      <c r="K6" s="107"/>
      <c r="L6" s="72"/>
      <c r="M6" s="72"/>
      <c r="N6" s="72"/>
      <c r="O6" s="72"/>
      <c r="P6" s="72"/>
      <c r="Q6" s="72"/>
      <c r="R6" s="72"/>
      <c r="S6" s="72"/>
      <c r="T6" s="72"/>
      <c r="U6" s="72"/>
      <c r="V6" s="72"/>
      <c r="W6" s="72"/>
      <c r="X6" s="72"/>
      <c r="Y6" s="72"/>
      <c r="Z6" s="72"/>
      <c r="AA6" s="72"/>
      <c r="AB6" s="72"/>
      <c r="AC6" s="72"/>
      <c r="AD6" s="72"/>
      <c r="AE6" s="72"/>
      <c r="AF6" s="72"/>
      <c r="AG6" s="72"/>
      <c r="AH6" s="72"/>
      <c r="AI6" s="72"/>
      <c r="AJ6" s="72"/>
      <c r="AK6" s="72"/>
      <c r="AL6" s="72"/>
      <c r="AM6" s="72"/>
      <c r="AN6" s="72"/>
      <c r="AO6" s="72"/>
      <c r="AP6" s="72"/>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CZ6" s="59"/>
      <c r="DA6" s="59"/>
      <c r="DB6" s="59"/>
      <c r="DC6" s="59"/>
      <c r="DD6" s="59"/>
      <c r="DE6" s="59"/>
      <c r="DF6" s="59"/>
      <c r="DG6" s="59"/>
      <c r="DH6" s="59"/>
      <c r="DI6" s="59"/>
      <c r="DJ6" s="59"/>
      <c r="DK6" s="59"/>
      <c r="DL6" s="59"/>
      <c r="EB6" s="60" t="s">
        <v>108</v>
      </c>
    </row>
    <row r="7" spans="1:132" s="53" customFormat="1" ht="15.75" hidden="1" thickBot="1">
      <c r="C7" s="80"/>
      <c r="E7" s="48"/>
      <c r="H7" s="75" t="s">
        <v>91</v>
      </c>
      <c r="I7" s="75"/>
      <c r="K7" s="48"/>
      <c r="BS7" s="61" t="s">
        <v>23</v>
      </c>
      <c r="CZ7" s="59"/>
      <c r="DA7" s="59"/>
      <c r="DB7" s="59"/>
      <c r="DC7" s="59"/>
      <c r="DD7" s="59"/>
      <c r="DE7" s="59"/>
      <c r="DF7" s="59"/>
      <c r="DG7" s="59"/>
      <c r="DH7" s="59"/>
      <c r="DI7" s="59"/>
      <c r="DJ7" s="59"/>
      <c r="DK7" s="59"/>
      <c r="DL7" s="59"/>
    </row>
    <row r="8" spans="1:132" s="53" customFormat="1" ht="13.5" hidden="1" thickBot="1">
      <c r="C8" s="80"/>
      <c r="D8" s="73" t="s">
        <v>79</v>
      </c>
      <c r="E8" s="85" t="s">
        <v>98</v>
      </c>
      <c r="F8" s="53" t="s">
        <v>12508</v>
      </c>
      <c r="H8" s="75"/>
      <c r="I8" s="75"/>
      <c r="J8" s="73"/>
      <c r="K8" s="108"/>
      <c r="L8" s="62"/>
      <c r="M8" s="62"/>
      <c r="N8" s="62"/>
      <c r="O8" s="62"/>
      <c r="P8" s="62"/>
      <c r="Q8" s="62"/>
      <c r="R8" s="62"/>
      <c r="S8" s="62"/>
      <c r="T8" s="62"/>
      <c r="U8" s="62"/>
      <c r="V8" s="62"/>
      <c r="W8" s="62"/>
      <c r="X8" s="62"/>
      <c r="Y8" s="62"/>
      <c r="Z8" s="62"/>
      <c r="AA8" s="62"/>
      <c r="AB8" s="62"/>
      <c r="AC8" s="62"/>
      <c r="AD8" s="62"/>
      <c r="AE8" s="62"/>
      <c r="AF8" s="62"/>
      <c r="AG8" s="62"/>
      <c r="AH8" s="62"/>
      <c r="AI8" s="62"/>
      <c r="AJ8" s="62"/>
      <c r="AK8" s="62"/>
      <c r="AL8" s="62"/>
      <c r="AM8" s="62"/>
      <c r="AN8" s="62"/>
      <c r="AO8" s="62"/>
      <c r="AP8" s="62"/>
      <c r="AQ8" s="62"/>
      <c r="AR8" s="62"/>
      <c r="AS8" s="62"/>
      <c r="AT8" s="62"/>
      <c r="AU8" s="62"/>
      <c r="AV8" s="62"/>
      <c r="AW8" s="62"/>
      <c r="AX8" s="62"/>
      <c r="AY8" s="62"/>
      <c r="AZ8" s="62"/>
      <c r="BA8" s="62"/>
      <c r="BB8" s="62"/>
      <c r="BC8" s="62"/>
      <c r="BD8" s="62"/>
      <c r="BE8" s="62"/>
      <c r="BF8" s="62"/>
      <c r="BG8" s="62"/>
      <c r="BH8" s="62"/>
      <c r="BI8" s="62"/>
      <c r="BJ8" s="62"/>
      <c r="BK8" s="62"/>
      <c r="BL8" s="62"/>
      <c r="BM8" s="62"/>
      <c r="BN8" s="62"/>
      <c r="BO8" s="62"/>
      <c r="BP8" s="62"/>
      <c r="BQ8" s="62"/>
      <c r="BR8" s="62"/>
      <c r="BS8" s="62"/>
      <c r="CZ8" s="59"/>
      <c r="DA8" s="59"/>
      <c r="DB8" s="59"/>
      <c r="DC8" s="59"/>
      <c r="DD8" s="59"/>
      <c r="DE8" s="59"/>
      <c r="DF8" s="59"/>
      <c r="DG8" s="59"/>
      <c r="DH8" s="59"/>
      <c r="DI8" s="59"/>
      <c r="DJ8" s="59"/>
      <c r="DK8" s="59"/>
      <c r="DL8" s="59"/>
    </row>
    <row r="9" spans="1:132" s="53" customFormat="1" ht="28.15" hidden="1" customHeight="1" thickBot="1">
      <c r="C9" s="80"/>
      <c r="D9" s="73" t="s">
        <v>100</v>
      </c>
      <c r="E9" s="85" t="s">
        <v>12509</v>
      </c>
      <c r="F9" s="53" t="str">
        <f>F113</f>
        <v>AAISHOQuoteCreation</v>
      </c>
      <c r="H9" s="75"/>
      <c r="I9" s="75"/>
      <c r="J9" s="63"/>
      <c r="K9" s="49"/>
      <c r="L9" s="63"/>
      <c r="M9" s="63"/>
      <c r="N9" s="63"/>
      <c r="O9" s="63"/>
      <c r="P9" s="63"/>
      <c r="Q9" s="63"/>
      <c r="R9" s="63"/>
      <c r="S9" s="63"/>
      <c r="T9" s="63"/>
      <c r="U9" s="63"/>
      <c r="V9" s="63"/>
      <c r="W9" s="63"/>
      <c r="X9" s="63"/>
      <c r="Y9" s="63"/>
      <c r="Z9" s="63"/>
      <c r="AA9" s="63"/>
      <c r="AB9" s="63"/>
      <c r="AC9" s="63"/>
      <c r="AD9" s="63"/>
      <c r="AE9" s="63"/>
      <c r="AF9" s="63"/>
      <c r="AG9" s="63"/>
      <c r="AH9" s="63"/>
      <c r="AI9" s="63"/>
      <c r="AJ9" s="63"/>
      <c r="AK9" s="63"/>
      <c r="AL9" s="63"/>
      <c r="AM9" s="63"/>
      <c r="AN9" s="63"/>
      <c r="AO9" s="63"/>
      <c r="AP9" s="63"/>
      <c r="AQ9" s="63"/>
      <c r="AR9" s="63"/>
      <c r="AS9" s="63"/>
      <c r="AT9" s="63"/>
      <c r="AU9" s="63"/>
      <c r="AV9" s="63"/>
      <c r="AW9" s="63"/>
      <c r="AX9" s="63"/>
      <c r="AY9" s="63"/>
      <c r="AZ9" s="63"/>
      <c r="BA9" s="63"/>
      <c r="BB9" s="63"/>
      <c r="BC9" s="63"/>
      <c r="BD9" s="63"/>
      <c r="BE9" s="63"/>
      <c r="BF9" s="63"/>
      <c r="BG9" s="63"/>
      <c r="BH9" s="63"/>
      <c r="BI9" s="63"/>
      <c r="BJ9" s="63"/>
      <c r="BK9" s="63"/>
      <c r="BL9" s="63"/>
      <c r="BM9" s="63"/>
      <c r="BN9" s="63"/>
      <c r="BO9" s="63"/>
      <c r="BP9" s="63"/>
      <c r="BQ9" s="63"/>
      <c r="BR9" s="63"/>
      <c r="BS9" s="64"/>
      <c r="CZ9" s="59"/>
      <c r="DA9" s="59"/>
      <c r="DB9" s="59"/>
      <c r="DC9" s="59"/>
      <c r="DD9" s="59"/>
      <c r="DE9" s="59"/>
      <c r="DF9" s="59"/>
      <c r="DG9" s="59"/>
      <c r="DH9" s="59"/>
      <c r="DI9" s="59"/>
      <c r="DJ9" s="59"/>
      <c r="DK9" s="59"/>
      <c r="DL9" s="59"/>
    </row>
    <row r="10" spans="1:132" s="53" customFormat="1" ht="28.15" hidden="1" customHeight="1">
      <c r="A10" s="65"/>
      <c r="B10" s="65"/>
      <c r="C10" s="80"/>
      <c r="D10" s="50" t="s">
        <v>0</v>
      </c>
      <c r="E10" s="86" t="s">
        <v>26</v>
      </c>
      <c r="F10" s="65" t="s">
        <v>27</v>
      </c>
      <c r="G10" s="65" t="s">
        <v>28</v>
      </c>
      <c r="H10" s="76" t="s">
        <v>29</v>
      </c>
      <c r="I10" s="76" t="s">
        <v>35</v>
      </c>
      <c r="J10" s="63" t="s">
        <v>36</v>
      </c>
      <c r="K10" s="49" t="s">
        <v>37</v>
      </c>
      <c r="L10" s="63"/>
      <c r="M10" s="63" t="s">
        <v>32</v>
      </c>
      <c r="N10" s="63" t="str">
        <f>O1&amp;"_locators.json"</f>
        <v>02NewQuote_locators.json</v>
      </c>
      <c r="O10" s="63"/>
      <c r="P10" s="63"/>
      <c r="Q10" s="63"/>
      <c r="R10" s="63" t="str">
        <f>O1&amp;"Locator1"</f>
        <v>02NewQuoteLocator1</v>
      </c>
      <c r="S10" s="63" t="s">
        <v>33</v>
      </c>
      <c r="T10" s="63"/>
      <c r="U10" s="63"/>
      <c r="V10" s="63"/>
      <c r="W10" s="63"/>
      <c r="X10" s="63"/>
      <c r="Y10" s="63"/>
      <c r="Z10" s="63"/>
      <c r="AA10" s="63"/>
      <c r="AB10" s="63"/>
      <c r="AC10" s="63"/>
      <c r="AD10" s="63"/>
      <c r="AE10" s="63"/>
      <c r="AF10" s="63"/>
      <c r="AG10" s="63"/>
      <c r="AH10" s="63"/>
      <c r="AI10" s="63"/>
      <c r="AJ10" s="63"/>
      <c r="AK10" s="63"/>
      <c r="AL10" s="63"/>
      <c r="AM10" s="63"/>
      <c r="AN10" s="63"/>
      <c r="AO10" s="63" t="str">
        <f t="shared" ref="AO10:AO37" si="1">IFERROR(LEFT(AP10,LEN(AP10)-4),"")</f>
        <v/>
      </c>
      <c r="AP10" s="63"/>
      <c r="AQ10" s="63"/>
      <c r="AR10" s="63"/>
      <c r="AS10" s="63"/>
      <c r="AT10" s="63"/>
      <c r="AU10" s="63"/>
      <c r="AV10" s="63"/>
      <c r="AW10" s="63"/>
      <c r="AX10" s="63"/>
      <c r="AY10" s="63"/>
      <c r="AZ10" s="63"/>
      <c r="BA10" s="63"/>
      <c r="BB10" s="63"/>
      <c r="BC10" s="63"/>
      <c r="BD10" s="63"/>
      <c r="BE10" s="63"/>
      <c r="BF10" s="63"/>
      <c r="BG10" s="63"/>
      <c r="BH10" s="63"/>
      <c r="BI10" s="63"/>
      <c r="BJ10" s="63"/>
      <c r="BK10" s="63"/>
      <c r="BL10" s="63"/>
      <c r="BM10" s="63"/>
      <c r="BN10" s="63"/>
      <c r="BO10" s="63"/>
      <c r="BP10" s="63"/>
      <c r="BQ10" s="63"/>
      <c r="BR10" s="63"/>
      <c r="BS10" s="63"/>
      <c r="CZ10" s="59"/>
      <c r="DA10" s="59"/>
      <c r="DB10" s="59"/>
      <c r="DC10" s="59"/>
      <c r="DD10" s="59"/>
      <c r="DE10" s="59"/>
      <c r="DF10" s="59"/>
      <c r="DG10" s="59"/>
      <c r="DH10" s="59"/>
      <c r="DI10" s="59"/>
      <c r="DJ10" s="59"/>
      <c r="DK10" s="59"/>
      <c r="DL10" s="59"/>
    </row>
    <row r="11" spans="1:132" s="53" customFormat="1" ht="28.15" hidden="1" customHeight="1">
      <c r="A11" s="61"/>
      <c r="B11" s="61"/>
      <c r="C11" s="80"/>
      <c r="D11" s="51"/>
      <c r="E11" s="83"/>
      <c r="F11" s="61"/>
      <c r="G11" s="61"/>
      <c r="H11" s="76"/>
      <c r="I11" s="76"/>
      <c r="J11" s="63"/>
      <c r="K11" s="49"/>
      <c r="L11" s="63"/>
      <c r="M11" s="63" t="s">
        <v>30</v>
      </c>
      <c r="N11" s="63" t="s">
        <v>31</v>
      </c>
      <c r="O11" s="63" t="str">
        <f t="shared" ref="O11:O42" si="2">IF(D11="input","fill",IF(I11&lt;&gt;"","innerText",IF(J11="Y",$T$110,"click")))</f>
        <v>click</v>
      </c>
      <c r="P11" s="63" t="str">
        <f t="shared" ref="P11:P42" si="3">IF(OR(O11="Click",O11="innerText"),"();","("&amp;""""&amp;K11&amp;""""&amp;");")</f>
        <v>();</v>
      </c>
      <c r="Q11" s="63" t="str">
        <f t="shared" ref="Q11:Q42" si="4">IF(C11="Y",IF(H11&lt;&gt;"Xpath",M11&amp;F11&amp;N11,""""&amp;F11&amp;""""),"")</f>
        <v/>
      </c>
      <c r="R11" s="63" t="str">
        <f t="shared" ref="R11:R42" si="5">IF(C11="Y",""""&amp;E11&amp;""""&amp;":"&amp;Q11&amp;",","")</f>
        <v/>
      </c>
      <c r="S11" s="63" t="str">
        <f t="shared" ref="S11:S42" si="6">IF(O11="innerText",I11&amp;"="&amp;IF(C11="Y",IF(J11&lt;&gt;"Y",$S$9&amp;$R$10&amp;"."&amp;E11&amp;")."&amp;IF(OR(O11="click",O11="innerText"),O11&amp;"();",O11&amp;"("&amp;$Q$9&amp;"."&amp;E11&amp;");"),$S$110&amp;$R$10&amp;"."&amp;E11&amp;")."&amp;IF(O11="click",O11&amp;"();",O11&amp;"("&amp;"'"&amp;K11&amp;"'"&amp;");")),""),IF(C11="Y",IF(J11&lt;&gt;"Y",$S$9&amp;$R$10&amp;"."&amp;E11&amp;")."&amp;IF(OR(O11="click",O11="innerText"),O11&amp;"();",O11&amp;"("&amp;$Q$9&amp;"."&amp;E11&amp;");"),$S$110&amp;$R$10&amp;"."&amp;E11&amp;")."&amp;IF(O11="click",O11&amp;"();",O11&amp;"("&amp;"'"&amp;K11&amp;"'"&amp;");")),""))</f>
        <v/>
      </c>
      <c r="T11" s="63"/>
      <c r="U11" s="63"/>
      <c r="V11" s="63"/>
      <c r="W11" s="63"/>
      <c r="X11" s="63"/>
      <c r="Y11" s="63"/>
      <c r="Z11" s="63"/>
      <c r="AA11" s="63"/>
      <c r="AB11" s="63"/>
      <c r="AC11" s="63"/>
      <c r="AD11" s="63"/>
      <c r="AE11" s="63"/>
      <c r="AF11" s="63"/>
      <c r="AG11" s="63"/>
      <c r="AH11" s="63"/>
      <c r="AI11" s="63"/>
      <c r="AJ11" s="63"/>
      <c r="AK11" s="63"/>
      <c r="AL11" s="63"/>
      <c r="AM11" s="63"/>
      <c r="AN11" s="63"/>
      <c r="AO11" s="63" t="str">
        <f t="shared" si="1"/>
        <v/>
      </c>
      <c r="AP11" s="63"/>
      <c r="AQ11" s="63"/>
      <c r="AR11" s="63"/>
      <c r="AS11" s="63"/>
      <c r="AT11" s="63"/>
      <c r="AU11" s="63"/>
      <c r="AV11" s="63"/>
      <c r="AW11" s="63"/>
      <c r="AX11" s="63"/>
      <c r="AY11" s="63"/>
      <c r="AZ11" s="63"/>
      <c r="BA11" s="63"/>
      <c r="BB11" s="63"/>
      <c r="BC11" s="63"/>
      <c r="BD11" s="63"/>
      <c r="BE11" s="63"/>
      <c r="BF11" s="63"/>
      <c r="BG11" s="63"/>
      <c r="BH11" s="63"/>
      <c r="BI11" s="63"/>
      <c r="BJ11" s="63"/>
      <c r="BK11" s="63"/>
      <c r="BL11" s="63"/>
      <c r="BM11" s="63"/>
      <c r="BN11" s="63"/>
      <c r="BO11" s="63"/>
      <c r="BP11" s="63"/>
      <c r="BQ11" s="63"/>
      <c r="BR11" s="63"/>
      <c r="BS11" s="63"/>
      <c r="CZ11" s="59"/>
      <c r="DA11" s="59"/>
      <c r="DB11" s="59"/>
      <c r="DC11" s="59"/>
      <c r="DD11" s="59"/>
      <c r="DE11" s="59"/>
      <c r="DF11" s="59"/>
      <c r="DG11" s="59"/>
      <c r="DH11" s="59"/>
      <c r="DI11" s="59"/>
      <c r="DJ11" s="59"/>
      <c r="DK11" s="59"/>
      <c r="DL11" s="59"/>
    </row>
    <row r="12" spans="1:132" ht="28.15" hidden="1" customHeight="1">
      <c r="C12" s="80"/>
      <c r="D12" s="51"/>
      <c r="H12" s="76"/>
      <c r="I12" s="76"/>
      <c r="J12" s="63"/>
      <c r="K12" s="49"/>
      <c r="L12" s="63"/>
      <c r="M12" s="63" t="s">
        <v>30</v>
      </c>
      <c r="N12" s="63" t="s">
        <v>31</v>
      </c>
      <c r="O12" s="63" t="str">
        <f t="shared" si="2"/>
        <v>click</v>
      </c>
      <c r="P12" s="63" t="str">
        <f t="shared" si="3"/>
        <v>();</v>
      </c>
      <c r="Q12" s="63" t="str">
        <f t="shared" si="4"/>
        <v/>
      </c>
      <c r="R12" s="63" t="str">
        <f t="shared" si="5"/>
        <v/>
      </c>
      <c r="S12" s="63" t="str">
        <f t="shared" si="6"/>
        <v/>
      </c>
      <c r="T12" s="63"/>
      <c r="U12" s="63" t="str" cm="1">
        <f t="array" ref="U12">_xlfn._xlws.FILTER($I$1:$I$389,$I$1:$I$389 &lt;&gt; "")</f>
        <v>Verification Point</v>
      </c>
      <c r="V12" s="63"/>
      <c r="W12" s="63"/>
      <c r="X12" s="63"/>
      <c r="Y12" s="63"/>
      <c r="Z12" s="63"/>
      <c r="AA12" s="63"/>
      <c r="AB12" s="63"/>
      <c r="AC12" s="63"/>
      <c r="AD12" s="63"/>
      <c r="AE12" s="63"/>
      <c r="AF12" s="63"/>
      <c r="AG12" s="63"/>
      <c r="AH12" s="63"/>
      <c r="AI12" s="63"/>
      <c r="AJ12" s="63"/>
      <c r="AK12" s="63"/>
      <c r="AL12" s="63"/>
      <c r="AM12" s="63"/>
      <c r="AN12" s="63"/>
      <c r="AO12" s="63" t="str">
        <f t="shared" si="1"/>
        <v/>
      </c>
      <c r="AP12" s="63"/>
      <c r="AQ12" s="63"/>
      <c r="AR12" s="63"/>
      <c r="AS12" s="63"/>
      <c r="AT12" s="63"/>
      <c r="AU12" s="63"/>
      <c r="AV12" s="63"/>
      <c r="AW12" s="63"/>
      <c r="AX12" s="63"/>
      <c r="AY12" s="63"/>
      <c r="AZ12" s="63"/>
      <c r="BA12" s="63"/>
      <c r="BB12" s="63"/>
      <c r="BC12" s="63"/>
      <c r="BD12" s="63"/>
      <c r="BE12" s="63"/>
      <c r="BF12" s="63"/>
      <c r="BG12" s="63"/>
      <c r="BH12" s="63"/>
      <c r="BI12" s="63"/>
      <c r="BJ12" s="63"/>
      <c r="BK12" s="63"/>
      <c r="BL12" s="63"/>
      <c r="BM12" s="63"/>
      <c r="BN12" s="63"/>
      <c r="BO12" s="63"/>
      <c r="BP12" s="63"/>
      <c r="BQ12" s="63"/>
      <c r="BR12" s="63"/>
      <c r="BS12" s="63"/>
      <c r="CZ12" s="66"/>
      <c r="DA12" s="66"/>
      <c r="DB12" s="66"/>
      <c r="DC12" s="66"/>
      <c r="DD12" s="66"/>
      <c r="DE12" s="66"/>
      <c r="DF12" s="66"/>
      <c r="DG12" s="66"/>
      <c r="DH12" s="66"/>
      <c r="DI12" s="66"/>
      <c r="DJ12" s="66"/>
      <c r="DK12" s="66"/>
      <c r="DL12" s="66"/>
    </row>
    <row r="13" spans="1:132" ht="28.15" hidden="1" customHeight="1">
      <c r="C13" s="80"/>
      <c r="D13" s="51"/>
      <c r="H13" s="76"/>
      <c r="I13" s="76"/>
      <c r="J13" s="63"/>
      <c r="K13" s="49"/>
      <c r="L13" s="63"/>
      <c r="M13" s="63" t="str">
        <f>IF(H13="XPath","","//*[@id=\")</f>
        <v>//*[@id=\</v>
      </c>
      <c r="N13" s="63" t="s">
        <v>31</v>
      </c>
      <c r="O13" s="63" t="str">
        <f t="shared" si="2"/>
        <v>click</v>
      </c>
      <c r="P13" s="63" t="str">
        <f t="shared" si="3"/>
        <v>();</v>
      </c>
      <c r="Q13" s="63" t="str">
        <f t="shared" si="4"/>
        <v/>
      </c>
      <c r="R13" s="63" t="str">
        <f t="shared" si="5"/>
        <v/>
      </c>
      <c r="S13" s="63" t="str">
        <f t="shared" si="6"/>
        <v/>
      </c>
      <c r="T13" s="63"/>
      <c r="U13" s="63"/>
      <c r="V13" s="63"/>
      <c r="W13" s="63"/>
      <c r="X13" s="63"/>
      <c r="Y13" s="63"/>
      <c r="Z13" s="63"/>
      <c r="AA13" s="63"/>
      <c r="AB13" s="63"/>
      <c r="AC13" s="63"/>
      <c r="AD13" s="63"/>
      <c r="AE13" s="63"/>
      <c r="AF13" s="63"/>
      <c r="AG13" s="63"/>
      <c r="AH13" s="63"/>
      <c r="AI13" s="63"/>
      <c r="AJ13" s="63"/>
      <c r="AK13" s="63"/>
      <c r="AL13" s="63"/>
      <c r="AM13" s="63"/>
      <c r="AN13" s="63"/>
      <c r="AO13" s="63" t="str">
        <f t="shared" si="1"/>
        <v/>
      </c>
      <c r="AP13" s="63"/>
      <c r="AQ13" s="63"/>
      <c r="AR13" s="63"/>
      <c r="AS13" s="63"/>
      <c r="AT13" s="63"/>
      <c r="AU13" s="63"/>
      <c r="AV13" s="63"/>
      <c r="AW13" s="63"/>
      <c r="AX13" s="63"/>
      <c r="AY13" s="63"/>
      <c r="AZ13" s="63"/>
      <c r="BA13" s="63"/>
      <c r="BB13" s="63"/>
      <c r="BC13" s="63"/>
      <c r="BD13" s="63"/>
      <c r="BE13" s="63"/>
      <c r="BF13" s="63"/>
      <c r="BG13" s="63"/>
      <c r="BH13" s="63"/>
      <c r="BI13" s="63"/>
      <c r="BJ13" s="63"/>
      <c r="BK13" s="63"/>
      <c r="BL13" s="63"/>
      <c r="BM13" s="63"/>
      <c r="BN13" s="63"/>
      <c r="BO13" s="63"/>
      <c r="BP13" s="63"/>
      <c r="BQ13" s="63"/>
      <c r="BR13" s="63"/>
      <c r="BS13" s="63"/>
      <c r="CZ13" s="66"/>
      <c r="DA13" s="66"/>
      <c r="DB13" s="66"/>
      <c r="DC13" s="66"/>
      <c r="DD13" s="66"/>
      <c r="DE13" s="66"/>
      <c r="DF13" s="66"/>
      <c r="DG13" s="66"/>
      <c r="DH13" s="66"/>
      <c r="DI13" s="66"/>
      <c r="DJ13" s="66"/>
      <c r="DK13" s="66"/>
      <c r="DL13" s="66"/>
    </row>
    <row r="14" spans="1:132" ht="28.15" hidden="1" customHeight="1">
      <c r="C14" s="80"/>
      <c r="D14" s="51"/>
      <c r="H14" s="76"/>
      <c r="I14" s="76"/>
      <c r="J14" s="63"/>
      <c r="K14" s="49"/>
      <c r="L14" s="63"/>
      <c r="M14" s="63" t="s">
        <v>30</v>
      </c>
      <c r="N14" s="63" t="s">
        <v>31</v>
      </c>
      <c r="O14" s="63" t="str">
        <f t="shared" si="2"/>
        <v>click</v>
      </c>
      <c r="P14" s="63" t="str">
        <f t="shared" si="3"/>
        <v>();</v>
      </c>
      <c r="Q14" s="63" t="str">
        <f t="shared" si="4"/>
        <v/>
      </c>
      <c r="R14" s="63" t="str">
        <f t="shared" si="5"/>
        <v/>
      </c>
      <c r="S14" s="63" t="str">
        <f t="shared" si="6"/>
        <v/>
      </c>
      <c r="T14" s="63"/>
      <c r="U14" s="63"/>
      <c r="V14" s="63"/>
      <c r="W14" s="63"/>
      <c r="X14" s="63"/>
      <c r="Y14" s="63"/>
      <c r="Z14" s="63"/>
      <c r="AA14" s="63"/>
      <c r="AB14" s="63"/>
      <c r="AC14" s="63"/>
      <c r="AD14" s="63"/>
      <c r="AE14" s="63"/>
      <c r="AF14" s="63"/>
      <c r="AG14" s="63"/>
      <c r="AH14" s="63"/>
      <c r="AI14" s="63"/>
      <c r="AJ14" s="63"/>
      <c r="AK14" s="63"/>
      <c r="AL14" s="63"/>
      <c r="AM14" s="63"/>
      <c r="AN14" s="63"/>
      <c r="AO14" s="63" t="str">
        <f t="shared" si="1"/>
        <v/>
      </c>
      <c r="AP14" s="63"/>
      <c r="AQ14" s="63"/>
      <c r="AR14" s="63"/>
      <c r="AS14" s="63"/>
      <c r="AT14" s="63"/>
      <c r="AU14" s="63"/>
      <c r="AV14" s="63"/>
      <c r="AW14" s="63"/>
      <c r="AX14" s="63"/>
      <c r="AY14" s="63"/>
      <c r="AZ14" s="63"/>
      <c r="BA14" s="63"/>
      <c r="BB14" s="63"/>
      <c r="BC14" s="63"/>
      <c r="BD14" s="63"/>
      <c r="BE14" s="63"/>
      <c r="BF14" s="63"/>
      <c r="BG14" s="63"/>
      <c r="BH14" s="63"/>
      <c r="BI14" s="63"/>
      <c r="BJ14" s="63"/>
      <c r="BK14" s="63"/>
      <c r="BL14" s="63"/>
      <c r="BM14" s="63"/>
      <c r="BN14" s="63"/>
      <c r="BO14" s="63"/>
      <c r="BP14" s="63"/>
      <c r="BQ14" s="63"/>
      <c r="BR14" s="63"/>
      <c r="BS14" s="63"/>
      <c r="CZ14" s="66"/>
      <c r="DA14" s="66"/>
      <c r="DB14" s="66"/>
      <c r="DC14" s="66"/>
      <c r="DD14" s="66"/>
      <c r="DE14" s="66"/>
      <c r="DF14" s="66"/>
      <c r="DG14" s="66"/>
      <c r="DH14" s="66"/>
      <c r="DI14" s="66"/>
      <c r="DJ14" s="66"/>
      <c r="DK14" s="66"/>
      <c r="DL14" s="66"/>
    </row>
    <row r="15" spans="1:132" ht="28.15" hidden="1" customHeight="1">
      <c r="C15" s="80"/>
      <c r="D15" s="51"/>
      <c r="H15" s="76"/>
      <c r="I15" s="76"/>
      <c r="J15" s="63"/>
      <c r="K15" s="49"/>
      <c r="L15" s="63"/>
      <c r="M15" s="63" t="s">
        <v>30</v>
      </c>
      <c r="N15" s="63" t="s">
        <v>31</v>
      </c>
      <c r="O15" s="63" t="str">
        <f t="shared" si="2"/>
        <v>click</v>
      </c>
      <c r="P15" s="63" t="str">
        <f t="shared" si="3"/>
        <v>();</v>
      </c>
      <c r="Q15" s="63" t="str">
        <f t="shared" si="4"/>
        <v/>
      </c>
      <c r="R15" s="63" t="str">
        <f t="shared" si="5"/>
        <v/>
      </c>
      <c r="S15" s="63" t="str">
        <f t="shared" si="6"/>
        <v/>
      </c>
      <c r="T15" s="63"/>
      <c r="U15" s="63"/>
      <c r="V15" s="63"/>
      <c r="W15" s="63"/>
      <c r="X15" s="63"/>
      <c r="Y15" s="63"/>
      <c r="Z15" s="63"/>
      <c r="AA15" s="63"/>
      <c r="AB15" s="63"/>
      <c r="AC15" s="63"/>
      <c r="AD15" s="63"/>
      <c r="AE15" s="63"/>
      <c r="AF15" s="63"/>
      <c r="AG15" s="63"/>
      <c r="AH15" s="63"/>
      <c r="AI15" s="63"/>
      <c r="AJ15" s="63"/>
      <c r="AK15" s="63"/>
      <c r="AL15" s="63"/>
      <c r="AM15" s="63"/>
      <c r="AN15" s="63"/>
      <c r="AO15" s="63" t="str">
        <f t="shared" si="1"/>
        <v/>
      </c>
      <c r="AP15" s="63"/>
      <c r="AQ15" s="63"/>
      <c r="AR15" s="63"/>
      <c r="AS15" s="63"/>
      <c r="AT15" s="63"/>
      <c r="AU15" s="63"/>
      <c r="AV15" s="63"/>
      <c r="AW15" s="63"/>
      <c r="AX15" s="63"/>
      <c r="AY15" s="63"/>
      <c r="AZ15" s="63"/>
      <c r="BA15" s="63"/>
      <c r="BB15" s="63"/>
      <c r="BC15" s="63"/>
      <c r="BD15" s="63"/>
      <c r="BE15" s="63"/>
      <c r="BF15" s="63"/>
      <c r="BG15" s="63"/>
      <c r="BH15" s="63"/>
      <c r="BI15" s="63"/>
      <c r="BJ15" s="63"/>
      <c r="BK15" s="63"/>
      <c r="BL15" s="63"/>
      <c r="BM15" s="63"/>
      <c r="BN15" s="63"/>
      <c r="BO15" s="63"/>
      <c r="BP15" s="63"/>
      <c r="BQ15" s="63"/>
      <c r="BR15" s="63"/>
      <c r="BS15" s="63"/>
      <c r="CZ15" s="66"/>
      <c r="DA15" s="66"/>
      <c r="DB15" s="66"/>
      <c r="DC15" s="66"/>
      <c r="DD15" s="66"/>
      <c r="DE15" s="66"/>
      <c r="DF15" s="66"/>
      <c r="DG15" s="66"/>
      <c r="DH15" s="66"/>
      <c r="DI15" s="66"/>
      <c r="DJ15" s="66"/>
      <c r="DK15" s="66"/>
      <c r="DL15" s="66"/>
    </row>
    <row r="16" spans="1:132" ht="28.15" hidden="1" customHeight="1">
      <c r="C16" s="80"/>
      <c r="D16" s="51" t="s">
        <v>21</v>
      </c>
      <c r="E16" s="83" t="s">
        <v>49</v>
      </c>
      <c r="F16" s="61" t="s">
        <v>50</v>
      </c>
      <c r="H16" s="76"/>
      <c r="I16" s="76"/>
      <c r="J16" s="63"/>
      <c r="K16" s="49"/>
      <c r="L16" s="63"/>
      <c r="M16" s="63" t="s">
        <v>30</v>
      </c>
      <c r="N16" s="63" t="s">
        <v>31</v>
      </c>
      <c r="O16" s="63" t="str">
        <f t="shared" si="2"/>
        <v>click</v>
      </c>
      <c r="P16" s="63" t="str">
        <f t="shared" si="3"/>
        <v>();</v>
      </c>
      <c r="Q16" s="63" t="str">
        <f t="shared" si="4"/>
        <v/>
      </c>
      <c r="R16" s="63" t="str">
        <f t="shared" si="5"/>
        <v/>
      </c>
      <c r="S16" s="63" t="str">
        <f t="shared" si="6"/>
        <v/>
      </c>
      <c r="T16" s="63"/>
      <c r="U16" s="63"/>
      <c r="V16" s="63"/>
      <c r="W16" s="63"/>
      <c r="X16" s="63"/>
      <c r="Y16" s="63"/>
      <c r="Z16" s="63"/>
      <c r="AA16" s="63"/>
      <c r="AB16" s="63"/>
      <c r="AC16" s="63"/>
      <c r="AD16" s="63"/>
      <c r="AE16" s="63"/>
      <c r="AF16" s="63"/>
      <c r="AG16" s="63"/>
      <c r="AH16" s="63"/>
      <c r="AI16" s="63"/>
      <c r="AJ16" s="63"/>
      <c r="AK16" s="63"/>
      <c r="AL16" s="63"/>
      <c r="AM16" s="63"/>
      <c r="AN16" s="63"/>
      <c r="AO16" s="63" t="str">
        <f t="shared" si="1"/>
        <v/>
      </c>
      <c r="AP16" s="63"/>
      <c r="AQ16" s="63"/>
      <c r="AR16" s="63"/>
      <c r="AS16" s="63"/>
      <c r="AT16" s="63"/>
      <c r="AU16" s="63"/>
      <c r="AV16" s="63"/>
      <c r="AW16" s="63"/>
      <c r="AX16" s="63"/>
      <c r="AY16" s="63"/>
      <c r="AZ16" s="63"/>
      <c r="BA16" s="63"/>
      <c r="BB16" s="63"/>
      <c r="BC16" s="63"/>
      <c r="BD16" s="63"/>
      <c r="BE16" s="63"/>
      <c r="BF16" s="63"/>
      <c r="BG16" s="63"/>
      <c r="BH16" s="63"/>
      <c r="BI16" s="63"/>
      <c r="BJ16" s="63"/>
      <c r="BK16" s="63"/>
      <c r="BL16" s="63"/>
      <c r="BM16" s="63"/>
      <c r="BN16" s="63"/>
      <c r="BO16" s="63"/>
      <c r="BP16" s="63"/>
      <c r="BQ16" s="63"/>
      <c r="BR16" s="63"/>
      <c r="BS16" s="63"/>
      <c r="CZ16" s="66"/>
      <c r="DA16" s="66"/>
      <c r="DB16" s="66"/>
      <c r="DC16" s="66"/>
      <c r="DD16" s="66"/>
      <c r="DE16" s="66"/>
      <c r="DF16" s="66"/>
      <c r="DG16" s="66"/>
      <c r="DH16" s="66"/>
      <c r="DI16" s="66"/>
      <c r="DJ16" s="66"/>
      <c r="DK16" s="66"/>
      <c r="DL16" s="66"/>
    </row>
    <row r="17" spans="1:116" s="53" customFormat="1" ht="28.15" hidden="1" customHeight="1">
      <c r="A17" s="61"/>
      <c r="B17" s="61"/>
      <c r="C17" s="80"/>
      <c r="D17" s="51" t="s">
        <v>2</v>
      </c>
      <c r="E17" s="83" t="s">
        <v>51</v>
      </c>
      <c r="F17" s="61" t="s">
        <v>57</v>
      </c>
      <c r="G17" s="61" t="s">
        <v>6</v>
      </c>
      <c r="H17" s="76" t="s">
        <v>7</v>
      </c>
      <c r="I17" s="76"/>
      <c r="J17" s="63"/>
      <c r="K17" s="49"/>
      <c r="L17" s="63"/>
      <c r="M17" s="63" t="s">
        <v>30</v>
      </c>
      <c r="N17" s="63" t="s">
        <v>31</v>
      </c>
      <c r="O17" s="63" t="str">
        <f t="shared" si="2"/>
        <v>click</v>
      </c>
      <c r="P17" s="63" t="str">
        <f t="shared" si="3"/>
        <v>();</v>
      </c>
      <c r="Q17" s="63" t="str">
        <f t="shared" si="4"/>
        <v/>
      </c>
      <c r="R17" s="63" t="str">
        <f t="shared" si="5"/>
        <v/>
      </c>
      <c r="S17" s="63" t="str">
        <f t="shared" si="6"/>
        <v/>
      </c>
      <c r="T17" s="63"/>
      <c r="U17" s="63"/>
      <c r="V17" s="63"/>
      <c r="W17" s="63"/>
      <c r="X17" s="63"/>
      <c r="Y17" s="63"/>
      <c r="Z17" s="63"/>
      <c r="AA17" s="63"/>
      <c r="AB17" s="63"/>
      <c r="AC17" s="63"/>
      <c r="AD17" s="63"/>
      <c r="AE17" s="63"/>
      <c r="AF17" s="63"/>
      <c r="AG17" s="63"/>
      <c r="AH17" s="63"/>
      <c r="AI17" s="63"/>
      <c r="AJ17" s="63"/>
      <c r="AK17" s="63"/>
      <c r="AL17" s="63"/>
      <c r="AM17" s="63"/>
      <c r="AN17" s="63"/>
      <c r="AO17" s="63" t="str">
        <f t="shared" si="1"/>
        <v/>
      </c>
      <c r="AP17" s="63"/>
      <c r="AQ17" s="63"/>
      <c r="AR17" s="63"/>
      <c r="AS17" s="63"/>
      <c r="AT17" s="63"/>
      <c r="AU17" s="63"/>
      <c r="AV17" s="63"/>
      <c r="AW17" s="63"/>
      <c r="AX17" s="63"/>
      <c r="AY17" s="63"/>
      <c r="AZ17" s="63"/>
      <c r="BA17" s="63"/>
      <c r="BB17" s="63"/>
      <c r="BC17" s="63"/>
      <c r="BD17" s="63"/>
      <c r="BE17" s="63"/>
      <c r="BF17" s="63"/>
      <c r="BG17" s="63"/>
      <c r="BH17" s="63"/>
      <c r="BI17" s="63"/>
      <c r="BJ17" s="63"/>
      <c r="BK17" s="63"/>
      <c r="BL17" s="63"/>
      <c r="BM17" s="63"/>
      <c r="BN17" s="63"/>
      <c r="BO17" s="63"/>
      <c r="BP17" s="63"/>
      <c r="BQ17" s="63"/>
      <c r="BR17" s="63"/>
      <c r="BS17" s="63"/>
      <c r="CZ17" s="59"/>
      <c r="DA17" s="59"/>
      <c r="DB17" s="59"/>
      <c r="DC17" s="59"/>
      <c r="DD17" s="59"/>
      <c r="DE17" s="59"/>
      <c r="DF17" s="59"/>
      <c r="DG17" s="59"/>
      <c r="DH17" s="59"/>
      <c r="DI17" s="59"/>
      <c r="DJ17" s="59"/>
      <c r="DK17" s="59"/>
      <c r="DL17" s="59"/>
    </row>
    <row r="18" spans="1:116" s="53" customFormat="1" ht="28.15" hidden="1" customHeight="1">
      <c r="A18" s="61"/>
      <c r="B18" s="61"/>
      <c r="C18" s="80"/>
      <c r="D18" s="51" t="s">
        <v>2</v>
      </c>
      <c r="E18" s="83" t="s">
        <v>52</v>
      </c>
      <c r="F18" s="61" t="s">
        <v>58</v>
      </c>
      <c r="G18" s="61" t="s">
        <v>6</v>
      </c>
      <c r="H18" s="76" t="s">
        <v>7</v>
      </c>
      <c r="I18" s="76"/>
      <c r="J18" s="63"/>
      <c r="K18" s="49"/>
      <c r="L18" s="63"/>
      <c r="M18" s="63" t="s">
        <v>30</v>
      </c>
      <c r="N18" s="63" t="s">
        <v>31</v>
      </c>
      <c r="O18" s="63" t="str">
        <f t="shared" si="2"/>
        <v>click</v>
      </c>
      <c r="P18" s="63" t="str">
        <f t="shared" si="3"/>
        <v>();</v>
      </c>
      <c r="Q18" s="63" t="str">
        <f t="shared" si="4"/>
        <v/>
      </c>
      <c r="R18" s="63" t="str">
        <f t="shared" si="5"/>
        <v/>
      </c>
      <c r="S18" s="63" t="str">
        <f t="shared" si="6"/>
        <v/>
      </c>
      <c r="T18" s="63"/>
      <c r="U18" s="63"/>
      <c r="V18" s="63"/>
      <c r="W18" s="63"/>
      <c r="X18" s="63"/>
      <c r="Y18" s="63"/>
      <c r="Z18" s="63"/>
      <c r="AA18" s="63"/>
      <c r="AB18" s="63"/>
      <c r="AC18" s="63"/>
      <c r="AD18" s="63"/>
      <c r="AE18" s="63"/>
      <c r="AF18" s="63"/>
      <c r="AG18" s="63"/>
      <c r="AH18" s="63"/>
      <c r="AI18" s="63"/>
      <c r="AJ18" s="63"/>
      <c r="AK18" s="63"/>
      <c r="AL18" s="63"/>
      <c r="AM18" s="63"/>
      <c r="AN18" s="63"/>
      <c r="AO18" s="63" t="str">
        <f t="shared" si="1"/>
        <v/>
      </c>
      <c r="AP18" s="63"/>
      <c r="AQ18" s="63"/>
      <c r="AR18" s="63"/>
      <c r="AS18" s="63"/>
      <c r="AT18" s="63"/>
      <c r="AU18" s="63"/>
      <c r="AV18" s="63"/>
      <c r="AW18" s="63"/>
      <c r="AX18" s="63"/>
      <c r="AY18" s="63"/>
      <c r="AZ18" s="63"/>
      <c r="BA18" s="63"/>
      <c r="BB18" s="63"/>
      <c r="BC18" s="63"/>
      <c r="BD18" s="63"/>
      <c r="BE18" s="63"/>
      <c r="BF18" s="63"/>
      <c r="BG18" s="63"/>
      <c r="BH18" s="63"/>
      <c r="BI18" s="63"/>
      <c r="BJ18" s="63"/>
      <c r="BK18" s="63"/>
      <c r="BL18" s="63"/>
      <c r="BM18" s="63"/>
      <c r="BN18" s="63"/>
      <c r="BO18" s="63"/>
      <c r="BP18" s="63"/>
      <c r="BQ18" s="63"/>
      <c r="BR18" s="63"/>
      <c r="BS18" s="63"/>
      <c r="CZ18" s="59"/>
      <c r="DA18" s="59"/>
      <c r="DB18" s="59"/>
      <c r="DC18" s="59"/>
      <c r="DD18" s="59"/>
      <c r="DE18" s="59"/>
      <c r="DF18" s="59"/>
      <c r="DG18" s="59"/>
      <c r="DH18" s="59"/>
      <c r="DI18" s="59"/>
      <c r="DJ18" s="59"/>
      <c r="DK18" s="59"/>
      <c r="DL18" s="59"/>
    </row>
    <row r="19" spans="1:116" s="53" customFormat="1" ht="28.15" hidden="1" customHeight="1">
      <c r="A19" s="61"/>
      <c r="B19" s="61"/>
      <c r="C19" s="80"/>
      <c r="D19" s="51" t="s">
        <v>2</v>
      </c>
      <c r="E19" s="83" t="s">
        <v>16</v>
      </c>
      <c r="F19" s="61" t="s">
        <v>59</v>
      </c>
      <c r="G19" s="61" t="s">
        <v>6</v>
      </c>
      <c r="H19" s="76" t="s">
        <v>7</v>
      </c>
      <c r="I19" s="76"/>
      <c r="J19" s="63"/>
      <c r="K19" s="49"/>
      <c r="L19" s="63"/>
      <c r="M19" s="63" t="s">
        <v>30</v>
      </c>
      <c r="N19" s="63" t="s">
        <v>31</v>
      </c>
      <c r="O19" s="63" t="str">
        <f t="shared" si="2"/>
        <v>click</v>
      </c>
      <c r="P19" s="63" t="str">
        <f t="shared" si="3"/>
        <v>();</v>
      </c>
      <c r="Q19" s="63" t="str">
        <f t="shared" si="4"/>
        <v/>
      </c>
      <c r="R19" s="63" t="str">
        <f t="shared" si="5"/>
        <v/>
      </c>
      <c r="S19" s="63" t="str">
        <f t="shared" si="6"/>
        <v/>
      </c>
      <c r="T19" s="63"/>
      <c r="U19" s="63"/>
      <c r="V19" s="63"/>
      <c r="W19" s="63"/>
      <c r="X19" s="63"/>
      <c r="Y19" s="63"/>
      <c r="Z19" s="63"/>
      <c r="AA19" s="63"/>
      <c r="AB19" s="63"/>
      <c r="AC19" s="63"/>
      <c r="AD19" s="63"/>
      <c r="AE19" s="63"/>
      <c r="AF19" s="63"/>
      <c r="AG19" s="63"/>
      <c r="AH19" s="63"/>
      <c r="AI19" s="63"/>
      <c r="AJ19" s="63"/>
      <c r="AK19" s="63"/>
      <c r="AL19" s="63"/>
      <c r="AM19" s="63"/>
      <c r="AN19" s="63"/>
      <c r="AO19" s="63" t="str">
        <f t="shared" si="1"/>
        <v/>
      </c>
      <c r="AP19" s="63"/>
      <c r="AQ19" s="63"/>
      <c r="AR19" s="63"/>
      <c r="AS19" s="63"/>
      <c r="AT19" s="63"/>
      <c r="AU19" s="63"/>
      <c r="AV19" s="63"/>
      <c r="AW19" s="63"/>
      <c r="AX19" s="63"/>
      <c r="AY19" s="63"/>
      <c r="AZ19" s="63"/>
      <c r="BA19" s="63"/>
      <c r="BB19" s="63"/>
      <c r="BC19" s="63"/>
      <c r="BD19" s="63"/>
      <c r="BE19" s="63"/>
      <c r="BF19" s="63"/>
      <c r="BG19" s="63"/>
      <c r="BH19" s="63"/>
      <c r="BI19" s="63"/>
      <c r="BJ19" s="63"/>
      <c r="BK19" s="63"/>
      <c r="BL19" s="63"/>
      <c r="BM19" s="63"/>
      <c r="BN19" s="63"/>
      <c r="BO19" s="63"/>
      <c r="BP19" s="63"/>
      <c r="BQ19" s="63"/>
      <c r="BR19" s="63"/>
      <c r="BS19" s="63"/>
      <c r="CZ19" s="59"/>
      <c r="DA19" s="59"/>
      <c r="DB19" s="59"/>
      <c r="DC19" s="59"/>
      <c r="DD19" s="59"/>
      <c r="DE19" s="59"/>
      <c r="DF19" s="59"/>
      <c r="DG19" s="59"/>
      <c r="DH19" s="59"/>
      <c r="DI19" s="59"/>
      <c r="DJ19" s="59"/>
      <c r="DK19" s="59"/>
      <c r="DL19" s="59"/>
    </row>
    <row r="20" spans="1:116" s="53" customFormat="1" ht="28.15" hidden="1" customHeight="1">
      <c r="A20" s="61"/>
      <c r="B20" s="61"/>
      <c r="C20" s="80"/>
      <c r="D20" s="51" t="s">
        <v>2</v>
      </c>
      <c r="E20" s="83" t="s">
        <v>17</v>
      </c>
      <c r="F20" s="61" t="s">
        <v>60</v>
      </c>
      <c r="G20" s="61" t="s">
        <v>6</v>
      </c>
      <c r="H20" s="76" t="s">
        <v>7</v>
      </c>
      <c r="I20" s="76"/>
      <c r="J20" s="63"/>
      <c r="K20" s="49"/>
      <c r="L20" s="63"/>
      <c r="M20" s="63" t="s">
        <v>30</v>
      </c>
      <c r="N20" s="63" t="s">
        <v>31</v>
      </c>
      <c r="O20" s="63" t="str">
        <f t="shared" si="2"/>
        <v>click</v>
      </c>
      <c r="P20" s="63" t="str">
        <f t="shared" si="3"/>
        <v>();</v>
      </c>
      <c r="Q20" s="63" t="str">
        <f t="shared" si="4"/>
        <v/>
      </c>
      <c r="R20" s="63" t="str">
        <f t="shared" si="5"/>
        <v/>
      </c>
      <c r="S20" s="63" t="str">
        <f t="shared" si="6"/>
        <v/>
      </c>
      <c r="T20" s="63"/>
      <c r="U20" s="63"/>
      <c r="V20" s="63"/>
      <c r="W20" s="63"/>
      <c r="X20" s="63"/>
      <c r="Y20" s="63"/>
      <c r="Z20" s="63"/>
      <c r="AA20" s="63"/>
      <c r="AB20" s="63"/>
      <c r="AC20" s="63"/>
      <c r="AD20" s="63"/>
      <c r="AE20" s="63"/>
      <c r="AF20" s="63"/>
      <c r="AG20" s="63"/>
      <c r="AH20" s="63"/>
      <c r="AI20" s="63"/>
      <c r="AJ20" s="63"/>
      <c r="AK20" s="63"/>
      <c r="AL20" s="63"/>
      <c r="AM20" s="63"/>
      <c r="AN20" s="63"/>
      <c r="AO20" s="63" t="str">
        <f t="shared" si="1"/>
        <v/>
      </c>
      <c r="AP20" s="63"/>
      <c r="AQ20" s="63"/>
      <c r="AR20" s="63"/>
      <c r="AS20" s="63"/>
      <c r="AT20" s="63"/>
      <c r="AU20" s="63"/>
      <c r="AV20" s="63"/>
      <c r="AW20" s="63"/>
      <c r="AX20" s="63"/>
      <c r="AY20" s="63"/>
      <c r="AZ20" s="63"/>
      <c r="BA20" s="63"/>
      <c r="BB20" s="63"/>
      <c r="BC20" s="63"/>
      <c r="BD20" s="63"/>
      <c r="BE20" s="63"/>
      <c r="BF20" s="63"/>
      <c r="BG20" s="63"/>
      <c r="BH20" s="63"/>
      <c r="BI20" s="63"/>
      <c r="BJ20" s="63"/>
      <c r="BK20" s="63"/>
      <c r="BL20" s="63"/>
      <c r="BM20" s="63"/>
      <c r="BN20" s="63"/>
      <c r="BO20" s="63"/>
      <c r="BP20" s="63"/>
      <c r="BQ20" s="63"/>
      <c r="BR20" s="63"/>
      <c r="BS20" s="63"/>
      <c r="CZ20" s="59"/>
      <c r="DA20" s="59"/>
      <c r="DB20" s="59"/>
      <c r="DC20" s="59"/>
      <c r="DD20" s="59"/>
      <c r="DE20" s="59"/>
      <c r="DF20" s="59"/>
      <c r="DG20" s="59"/>
      <c r="DH20" s="59"/>
      <c r="DI20" s="59"/>
      <c r="DJ20" s="59"/>
      <c r="DK20" s="59"/>
      <c r="DL20" s="59"/>
    </row>
    <row r="21" spans="1:116" s="53" customFormat="1" ht="28.15" hidden="1" customHeight="1">
      <c r="A21" s="61"/>
      <c r="B21" s="61"/>
      <c r="C21" s="80"/>
      <c r="D21" s="51" t="s">
        <v>2</v>
      </c>
      <c r="E21" s="83" t="s">
        <v>18</v>
      </c>
      <c r="F21" s="61" t="s">
        <v>61</v>
      </c>
      <c r="G21" s="61" t="s">
        <v>6</v>
      </c>
      <c r="H21" s="76" t="s">
        <v>7</v>
      </c>
      <c r="I21" s="76"/>
      <c r="J21" s="63"/>
      <c r="K21" s="49"/>
      <c r="L21" s="63"/>
      <c r="M21" s="63" t="s">
        <v>30</v>
      </c>
      <c r="N21" s="63" t="s">
        <v>31</v>
      </c>
      <c r="O21" s="63" t="str">
        <f t="shared" si="2"/>
        <v>click</v>
      </c>
      <c r="P21" s="63" t="str">
        <f t="shared" si="3"/>
        <v>();</v>
      </c>
      <c r="Q21" s="63" t="str">
        <f t="shared" si="4"/>
        <v/>
      </c>
      <c r="R21" s="63" t="str">
        <f t="shared" si="5"/>
        <v/>
      </c>
      <c r="S21" s="63" t="str">
        <f t="shared" si="6"/>
        <v/>
      </c>
      <c r="T21" s="63"/>
      <c r="U21" s="63"/>
      <c r="V21" s="63"/>
      <c r="W21" s="63"/>
      <c r="X21" s="63"/>
      <c r="Y21" s="63"/>
      <c r="Z21" s="63"/>
      <c r="AA21" s="63"/>
      <c r="AB21" s="63"/>
      <c r="AC21" s="63"/>
      <c r="AD21" s="63"/>
      <c r="AE21" s="63"/>
      <c r="AF21" s="63"/>
      <c r="AG21" s="63"/>
      <c r="AH21" s="63"/>
      <c r="AI21" s="63"/>
      <c r="AJ21" s="63"/>
      <c r="AK21" s="63"/>
      <c r="AL21" s="63"/>
      <c r="AM21" s="63"/>
      <c r="AN21" s="63"/>
      <c r="AO21" s="63" t="str">
        <f t="shared" si="1"/>
        <v/>
      </c>
      <c r="AP21" s="63"/>
      <c r="AQ21" s="63"/>
      <c r="AR21" s="63"/>
      <c r="AS21" s="63"/>
      <c r="AT21" s="63"/>
      <c r="AU21" s="63"/>
      <c r="AV21" s="63"/>
      <c r="AW21" s="63"/>
      <c r="AX21" s="63"/>
      <c r="AY21" s="63"/>
      <c r="AZ21" s="63"/>
      <c r="BA21" s="63"/>
      <c r="BB21" s="63"/>
      <c r="BC21" s="63"/>
      <c r="BD21" s="63"/>
      <c r="BE21" s="63"/>
      <c r="BF21" s="63"/>
      <c r="BG21" s="63"/>
      <c r="BH21" s="63"/>
      <c r="BI21" s="63"/>
      <c r="BJ21" s="63"/>
      <c r="BK21" s="63"/>
      <c r="BL21" s="63"/>
      <c r="BM21" s="63"/>
      <c r="BN21" s="63"/>
      <c r="BO21" s="63"/>
      <c r="BP21" s="63"/>
      <c r="BQ21" s="63"/>
      <c r="BR21" s="63"/>
      <c r="BS21" s="63"/>
      <c r="CZ21" s="59"/>
      <c r="DA21" s="59"/>
      <c r="DB21" s="59"/>
      <c r="DC21" s="59"/>
      <c r="DD21" s="59"/>
      <c r="DE21" s="59"/>
      <c r="DF21" s="59"/>
      <c r="DG21" s="59"/>
      <c r="DH21" s="59"/>
      <c r="DI21" s="59"/>
      <c r="DJ21" s="59"/>
      <c r="DK21" s="59"/>
      <c r="DL21" s="59"/>
    </row>
    <row r="22" spans="1:116" s="53" customFormat="1" ht="28.15" hidden="1" customHeight="1">
      <c r="A22" s="61"/>
      <c r="B22" s="61"/>
      <c r="C22" s="80"/>
      <c r="D22" s="51" t="s">
        <v>11</v>
      </c>
      <c r="E22" s="83"/>
      <c r="F22" s="61" t="s">
        <v>53</v>
      </c>
      <c r="G22" s="61"/>
      <c r="H22" s="76"/>
      <c r="I22" s="76"/>
      <c r="J22" s="63"/>
      <c r="K22" s="49"/>
      <c r="L22" s="63"/>
      <c r="M22" s="63" t="s">
        <v>30</v>
      </c>
      <c r="N22" s="63" t="s">
        <v>31</v>
      </c>
      <c r="O22" s="63" t="str">
        <f t="shared" si="2"/>
        <v>fill</v>
      </c>
      <c r="P22" s="63" t="str">
        <f t="shared" si="3"/>
        <v>("");</v>
      </c>
      <c r="Q22" s="63" t="str">
        <f t="shared" si="4"/>
        <v/>
      </c>
      <c r="R22" s="63" t="str">
        <f t="shared" si="5"/>
        <v/>
      </c>
      <c r="S22" s="63" t="str">
        <f t="shared" si="6"/>
        <v/>
      </c>
      <c r="T22" s="63"/>
      <c r="U22" s="63"/>
      <c r="V22" s="63"/>
      <c r="W22" s="63"/>
      <c r="X22" s="63"/>
      <c r="Y22" s="63"/>
      <c r="Z22" s="63"/>
      <c r="AA22" s="63"/>
      <c r="AB22" s="63"/>
      <c r="AC22" s="63"/>
      <c r="AD22" s="63"/>
      <c r="AE22" s="63"/>
      <c r="AF22" s="63"/>
      <c r="AG22" s="63"/>
      <c r="AH22" s="63"/>
      <c r="AI22" s="63"/>
      <c r="AJ22" s="63"/>
      <c r="AK22" s="63"/>
      <c r="AL22" s="63"/>
      <c r="AM22" s="63"/>
      <c r="AN22" s="63"/>
      <c r="AO22" s="63" t="str">
        <f t="shared" si="1"/>
        <v/>
      </c>
      <c r="AP22" s="63"/>
      <c r="AQ22" s="63"/>
      <c r="AR22" s="63"/>
      <c r="AS22" s="63"/>
      <c r="AT22" s="63"/>
      <c r="AU22" s="63"/>
      <c r="AV22" s="63"/>
      <c r="AW22" s="63"/>
      <c r="AX22" s="63"/>
      <c r="AY22" s="63"/>
      <c r="AZ22" s="63"/>
      <c r="BA22" s="63"/>
      <c r="BB22" s="63"/>
      <c r="BC22" s="63"/>
      <c r="BD22" s="63"/>
      <c r="BE22" s="63"/>
      <c r="BF22" s="63"/>
      <c r="BG22" s="63"/>
      <c r="BH22" s="63"/>
      <c r="BI22" s="63"/>
      <c r="BJ22" s="63"/>
      <c r="BK22" s="63"/>
      <c r="BL22" s="63"/>
      <c r="BM22" s="63"/>
      <c r="BN22" s="63"/>
      <c r="BO22" s="63"/>
      <c r="BP22" s="63"/>
      <c r="BQ22" s="63"/>
      <c r="BR22" s="63"/>
      <c r="BS22" s="63"/>
      <c r="CZ22" s="59"/>
      <c r="DA22" s="59"/>
      <c r="DB22" s="59"/>
      <c r="DC22" s="59"/>
      <c r="DD22" s="59"/>
      <c r="DE22" s="59"/>
      <c r="DF22" s="59"/>
      <c r="DG22" s="59"/>
      <c r="DH22" s="59"/>
      <c r="DI22" s="59"/>
      <c r="DJ22" s="59"/>
      <c r="DK22" s="59"/>
      <c r="DL22" s="59"/>
    </row>
    <row r="23" spans="1:116" s="53" customFormat="1" ht="28.15" hidden="1" customHeight="1">
      <c r="A23" s="61"/>
      <c r="B23" s="61"/>
      <c r="C23" s="80"/>
      <c r="D23" s="51" t="s">
        <v>12</v>
      </c>
      <c r="E23" s="83" t="s">
        <v>54</v>
      </c>
      <c r="F23" s="61"/>
      <c r="G23" s="61"/>
      <c r="H23" s="76"/>
      <c r="I23" s="76"/>
      <c r="J23" s="63"/>
      <c r="K23" s="49"/>
      <c r="L23" s="63"/>
      <c r="M23" s="63" t="s">
        <v>30</v>
      </c>
      <c r="N23" s="63" t="s">
        <v>31</v>
      </c>
      <c r="O23" s="63" t="str">
        <f t="shared" si="2"/>
        <v>click</v>
      </c>
      <c r="P23" s="63" t="str">
        <f t="shared" si="3"/>
        <v>();</v>
      </c>
      <c r="Q23" s="63" t="str">
        <f t="shared" si="4"/>
        <v/>
      </c>
      <c r="R23" s="63" t="str">
        <f t="shared" si="5"/>
        <v/>
      </c>
      <c r="S23" s="63" t="str">
        <f t="shared" si="6"/>
        <v/>
      </c>
      <c r="T23" s="63"/>
      <c r="U23" s="63"/>
      <c r="V23" s="63"/>
      <c r="W23" s="63"/>
      <c r="X23" s="63"/>
      <c r="Y23" s="63"/>
      <c r="Z23" s="63"/>
      <c r="AA23" s="63"/>
      <c r="AB23" s="63"/>
      <c r="AC23" s="63"/>
      <c r="AD23" s="63"/>
      <c r="AE23" s="63"/>
      <c r="AF23" s="63"/>
      <c r="AG23" s="63"/>
      <c r="AH23" s="63"/>
      <c r="AI23" s="63"/>
      <c r="AJ23" s="63"/>
      <c r="AK23" s="63"/>
      <c r="AL23" s="63"/>
      <c r="AM23" s="63"/>
      <c r="AN23" s="63"/>
      <c r="AO23" s="63" t="str">
        <f t="shared" si="1"/>
        <v/>
      </c>
      <c r="AP23" s="63"/>
      <c r="AQ23" s="63"/>
      <c r="AR23" s="63"/>
      <c r="AS23" s="63"/>
      <c r="AT23" s="63"/>
      <c r="AU23" s="63"/>
      <c r="AV23" s="63"/>
      <c r="AW23" s="63"/>
      <c r="AX23" s="63"/>
      <c r="AY23" s="63"/>
      <c r="AZ23" s="63"/>
      <c r="BA23" s="63"/>
      <c r="BB23" s="63"/>
      <c r="BC23" s="63"/>
      <c r="BD23" s="63"/>
      <c r="BE23" s="63"/>
      <c r="BF23" s="63"/>
      <c r="BG23" s="63"/>
      <c r="BH23" s="63"/>
      <c r="BI23" s="63"/>
      <c r="BJ23" s="63"/>
      <c r="BK23" s="63"/>
      <c r="BL23" s="63"/>
      <c r="BM23" s="63"/>
      <c r="BN23" s="63"/>
      <c r="BO23" s="63"/>
      <c r="BP23" s="63"/>
      <c r="BQ23" s="63"/>
      <c r="BR23" s="63"/>
      <c r="BS23" s="63"/>
      <c r="CZ23" s="59"/>
      <c r="DA23" s="59"/>
      <c r="DB23" s="59"/>
      <c r="DC23" s="59"/>
      <c r="DD23" s="59"/>
      <c r="DE23" s="59"/>
      <c r="DF23" s="59"/>
      <c r="DG23" s="59"/>
      <c r="DH23" s="59"/>
      <c r="DI23" s="59"/>
      <c r="DJ23" s="59"/>
      <c r="DK23" s="59"/>
      <c r="DL23" s="59"/>
    </row>
    <row r="24" spans="1:116" s="53" customFormat="1" ht="28.15" hidden="1" customHeight="1">
      <c r="A24" s="61"/>
      <c r="B24" s="61"/>
      <c r="C24" s="80"/>
      <c r="D24" s="51" t="s">
        <v>12</v>
      </c>
      <c r="E24" s="87" t="s">
        <v>69</v>
      </c>
      <c r="F24" s="61"/>
      <c r="G24" s="61"/>
      <c r="H24" s="76"/>
      <c r="I24" s="76"/>
      <c r="J24" s="63"/>
      <c r="K24" s="49"/>
      <c r="L24" s="63"/>
      <c r="M24" s="63" t="s">
        <v>30</v>
      </c>
      <c r="N24" s="63" t="s">
        <v>31</v>
      </c>
      <c r="O24" s="63" t="str">
        <f t="shared" si="2"/>
        <v>click</v>
      </c>
      <c r="P24" s="63" t="str">
        <f t="shared" si="3"/>
        <v>();</v>
      </c>
      <c r="Q24" s="63" t="str">
        <f t="shared" si="4"/>
        <v/>
      </c>
      <c r="R24" s="63" t="str">
        <f t="shared" si="5"/>
        <v/>
      </c>
      <c r="S24" s="63" t="str">
        <f t="shared" si="6"/>
        <v/>
      </c>
      <c r="T24" s="63"/>
      <c r="U24" s="63"/>
      <c r="V24" s="63"/>
      <c r="W24" s="63"/>
      <c r="X24" s="63"/>
      <c r="Y24" s="63"/>
      <c r="Z24" s="63"/>
      <c r="AA24" s="63"/>
      <c r="AB24" s="63"/>
      <c r="AC24" s="63"/>
      <c r="AD24" s="63"/>
      <c r="AE24" s="63"/>
      <c r="AF24" s="63"/>
      <c r="AG24" s="63"/>
      <c r="AH24" s="63"/>
      <c r="AI24" s="63"/>
      <c r="AJ24" s="63"/>
      <c r="AK24" s="63"/>
      <c r="AL24" s="63"/>
      <c r="AM24" s="63"/>
      <c r="AN24" s="63"/>
      <c r="AO24" s="63" t="str">
        <f t="shared" si="1"/>
        <v/>
      </c>
      <c r="AP24" s="63"/>
      <c r="AQ24" s="63"/>
      <c r="AR24" s="63"/>
      <c r="AS24" s="63"/>
      <c r="AT24" s="63"/>
      <c r="AU24" s="63"/>
      <c r="AV24" s="63"/>
      <c r="AW24" s="63"/>
      <c r="AX24" s="63"/>
      <c r="AY24" s="63"/>
      <c r="AZ24" s="63"/>
      <c r="BA24" s="63"/>
      <c r="BB24" s="63"/>
      <c r="BC24" s="63"/>
      <c r="BD24" s="63"/>
      <c r="BE24" s="63"/>
      <c r="BF24" s="63"/>
      <c r="BG24" s="63"/>
      <c r="BH24" s="63"/>
      <c r="BI24" s="63"/>
      <c r="BJ24" s="63"/>
      <c r="BK24" s="63"/>
      <c r="BL24" s="63"/>
      <c r="BM24" s="63"/>
      <c r="BN24" s="63"/>
      <c r="BO24" s="63"/>
      <c r="BP24" s="63"/>
      <c r="BQ24" s="63"/>
      <c r="BR24" s="63"/>
      <c r="BS24" s="63"/>
      <c r="CZ24" s="59"/>
      <c r="DA24" s="59"/>
      <c r="DB24" s="59"/>
      <c r="DC24" s="59"/>
      <c r="DD24" s="59"/>
      <c r="DE24" s="59"/>
      <c r="DF24" s="59"/>
      <c r="DG24" s="59"/>
      <c r="DH24" s="59"/>
      <c r="DI24" s="59"/>
      <c r="DJ24" s="59"/>
      <c r="DK24" s="59"/>
      <c r="DL24" s="59"/>
    </row>
    <row r="25" spans="1:116" s="53" customFormat="1" ht="28.15" hidden="1" customHeight="1">
      <c r="A25" s="61"/>
      <c r="B25" s="61"/>
      <c r="C25" s="80"/>
      <c r="D25" s="51" t="s">
        <v>12</v>
      </c>
      <c r="E25" s="87" t="s">
        <v>70</v>
      </c>
      <c r="F25" s="61"/>
      <c r="G25" s="61"/>
      <c r="H25" s="76"/>
      <c r="I25" s="76"/>
      <c r="J25" s="63"/>
      <c r="K25" s="49"/>
      <c r="L25" s="63"/>
      <c r="M25" s="63" t="s">
        <v>30</v>
      </c>
      <c r="N25" s="63" t="s">
        <v>31</v>
      </c>
      <c r="O25" s="63" t="str">
        <f t="shared" si="2"/>
        <v>click</v>
      </c>
      <c r="P25" s="63" t="str">
        <f t="shared" si="3"/>
        <v>();</v>
      </c>
      <c r="Q25" s="63" t="str">
        <f t="shared" si="4"/>
        <v/>
      </c>
      <c r="R25" s="63" t="str">
        <f t="shared" si="5"/>
        <v/>
      </c>
      <c r="S25" s="63" t="str">
        <f t="shared" si="6"/>
        <v/>
      </c>
      <c r="T25" s="63"/>
      <c r="U25" s="63"/>
      <c r="V25" s="63"/>
      <c r="W25" s="63"/>
      <c r="X25" s="63"/>
      <c r="Y25" s="63"/>
      <c r="Z25" s="63"/>
      <c r="AA25" s="63"/>
      <c r="AB25" s="63"/>
      <c r="AC25" s="63"/>
      <c r="AD25" s="63"/>
      <c r="AE25" s="63"/>
      <c r="AF25" s="63"/>
      <c r="AG25" s="63"/>
      <c r="AH25" s="63"/>
      <c r="AI25" s="63"/>
      <c r="AJ25" s="63"/>
      <c r="AK25" s="63"/>
      <c r="AL25" s="63"/>
      <c r="AM25" s="63"/>
      <c r="AN25" s="63"/>
      <c r="AO25" s="63" t="str">
        <f t="shared" si="1"/>
        <v/>
      </c>
      <c r="AP25" s="63"/>
      <c r="AQ25" s="63"/>
      <c r="AR25" s="63"/>
      <c r="AS25" s="63"/>
      <c r="AT25" s="63"/>
      <c r="AU25" s="63"/>
      <c r="AV25" s="63"/>
      <c r="AW25" s="63"/>
      <c r="AX25" s="63"/>
      <c r="AY25" s="63"/>
      <c r="AZ25" s="63"/>
      <c r="BA25" s="63"/>
      <c r="BB25" s="63"/>
      <c r="BC25" s="63"/>
      <c r="BD25" s="63"/>
      <c r="BE25" s="63"/>
      <c r="BF25" s="63"/>
      <c r="BG25" s="63"/>
      <c r="BH25" s="63"/>
      <c r="BI25" s="63"/>
      <c r="BJ25" s="63"/>
      <c r="BK25" s="63"/>
      <c r="BL25" s="63"/>
      <c r="BM25" s="63"/>
      <c r="BN25" s="63"/>
      <c r="BO25" s="63"/>
      <c r="BP25" s="63"/>
      <c r="BQ25" s="63"/>
      <c r="BR25" s="63"/>
      <c r="BS25" s="63"/>
      <c r="CZ25" s="59"/>
      <c r="DA25" s="59"/>
      <c r="DB25" s="59"/>
      <c r="DC25" s="59"/>
      <c r="DD25" s="59"/>
      <c r="DE25" s="59"/>
      <c r="DF25" s="59"/>
      <c r="DG25" s="59"/>
      <c r="DH25" s="59"/>
      <c r="DI25" s="59"/>
      <c r="DJ25" s="59"/>
      <c r="DK25" s="59"/>
      <c r="DL25" s="59"/>
    </row>
    <row r="26" spans="1:116" s="53" customFormat="1" ht="28.15" hidden="1" customHeight="1">
      <c r="A26" s="61"/>
      <c r="B26" s="61"/>
      <c r="C26" s="80"/>
      <c r="D26" s="51" t="s">
        <v>12</v>
      </c>
      <c r="E26" s="87" t="s">
        <v>71</v>
      </c>
      <c r="F26" s="61"/>
      <c r="G26" s="61"/>
      <c r="H26" s="76"/>
      <c r="I26" s="76"/>
      <c r="J26" s="63"/>
      <c r="K26" s="49"/>
      <c r="L26" s="63"/>
      <c r="M26" s="63" t="s">
        <v>30</v>
      </c>
      <c r="N26" s="63" t="s">
        <v>31</v>
      </c>
      <c r="O26" s="63" t="str">
        <f t="shared" si="2"/>
        <v>click</v>
      </c>
      <c r="P26" s="63" t="str">
        <f t="shared" si="3"/>
        <v>();</v>
      </c>
      <c r="Q26" s="63" t="str">
        <f t="shared" si="4"/>
        <v/>
      </c>
      <c r="R26" s="63" t="str">
        <f t="shared" si="5"/>
        <v/>
      </c>
      <c r="S26" s="63" t="str">
        <f t="shared" si="6"/>
        <v/>
      </c>
      <c r="T26" s="63"/>
      <c r="U26" s="63"/>
      <c r="V26" s="63"/>
      <c r="W26" s="63"/>
      <c r="X26" s="63"/>
      <c r="Y26" s="63"/>
      <c r="Z26" s="63"/>
      <c r="AA26" s="63"/>
      <c r="AB26" s="63"/>
      <c r="AC26" s="63"/>
      <c r="AD26" s="63"/>
      <c r="AE26" s="63"/>
      <c r="AF26" s="63"/>
      <c r="AG26" s="63"/>
      <c r="AH26" s="63"/>
      <c r="AI26" s="63"/>
      <c r="AJ26" s="63"/>
      <c r="AK26" s="63"/>
      <c r="AL26" s="63"/>
      <c r="AM26" s="63"/>
      <c r="AN26" s="63"/>
      <c r="AO26" s="63" t="str">
        <f t="shared" si="1"/>
        <v/>
      </c>
      <c r="AP26" s="63"/>
      <c r="AQ26" s="63"/>
      <c r="AR26" s="63"/>
      <c r="AS26" s="63"/>
      <c r="AT26" s="63"/>
      <c r="AU26" s="63"/>
      <c r="AV26" s="63"/>
      <c r="AW26" s="63"/>
      <c r="AX26" s="63"/>
      <c r="AY26" s="63"/>
      <c r="AZ26" s="63"/>
      <c r="BA26" s="63"/>
      <c r="BB26" s="63"/>
      <c r="BC26" s="63"/>
      <c r="BD26" s="63"/>
      <c r="BE26" s="63"/>
      <c r="BF26" s="63"/>
      <c r="BG26" s="63"/>
      <c r="BH26" s="63"/>
      <c r="BI26" s="63"/>
      <c r="BJ26" s="63"/>
      <c r="BK26" s="63"/>
      <c r="BL26" s="63"/>
      <c r="BM26" s="63"/>
      <c r="BN26" s="63"/>
      <c r="BO26" s="63"/>
      <c r="BP26" s="63"/>
      <c r="BQ26" s="63"/>
      <c r="BR26" s="63"/>
      <c r="BS26" s="63"/>
      <c r="CZ26" s="59"/>
      <c r="DA26" s="59"/>
      <c r="DB26" s="59"/>
      <c r="DC26" s="59"/>
      <c r="DD26" s="59"/>
      <c r="DE26" s="59"/>
      <c r="DF26" s="59"/>
      <c r="DG26" s="59"/>
      <c r="DH26" s="59"/>
      <c r="DI26" s="59"/>
      <c r="DJ26" s="59"/>
      <c r="DK26" s="59"/>
      <c r="DL26" s="59"/>
    </row>
    <row r="27" spans="1:116" s="53" customFormat="1" ht="28.15" hidden="1" customHeight="1">
      <c r="A27" s="61"/>
      <c r="B27" s="61"/>
      <c r="C27" s="80"/>
      <c r="D27" s="51" t="s">
        <v>14</v>
      </c>
      <c r="E27" s="87" t="s">
        <v>72</v>
      </c>
      <c r="F27" s="61"/>
      <c r="G27" s="61"/>
      <c r="H27" s="76"/>
      <c r="I27" s="76"/>
      <c r="J27" s="63"/>
      <c r="K27" s="49"/>
      <c r="L27" s="63"/>
      <c r="M27" s="63" t="s">
        <v>30</v>
      </c>
      <c r="N27" s="63" t="s">
        <v>31</v>
      </c>
      <c r="O27" s="63" t="str">
        <f t="shared" si="2"/>
        <v>click</v>
      </c>
      <c r="P27" s="63" t="str">
        <f t="shared" si="3"/>
        <v>();</v>
      </c>
      <c r="Q27" s="63" t="str">
        <f t="shared" si="4"/>
        <v/>
      </c>
      <c r="R27" s="63" t="str">
        <f t="shared" si="5"/>
        <v/>
      </c>
      <c r="S27" s="63" t="str">
        <f t="shared" si="6"/>
        <v/>
      </c>
      <c r="T27" s="63"/>
      <c r="U27" s="63"/>
      <c r="V27" s="63"/>
      <c r="W27" s="63"/>
      <c r="X27" s="63"/>
      <c r="Y27" s="63"/>
      <c r="Z27" s="63"/>
      <c r="AA27" s="63"/>
      <c r="AB27" s="63"/>
      <c r="AC27" s="63"/>
      <c r="AD27" s="63"/>
      <c r="AE27" s="63"/>
      <c r="AF27" s="63"/>
      <c r="AG27" s="63"/>
      <c r="AH27" s="63"/>
      <c r="AI27" s="63"/>
      <c r="AJ27" s="63"/>
      <c r="AK27" s="63"/>
      <c r="AL27" s="63"/>
      <c r="AM27" s="63"/>
      <c r="AN27" s="63"/>
      <c r="AO27" s="63" t="str">
        <f t="shared" si="1"/>
        <v/>
      </c>
      <c r="AP27" s="63"/>
      <c r="AQ27" s="63"/>
      <c r="AR27" s="63"/>
      <c r="AS27" s="63"/>
      <c r="AT27" s="63"/>
      <c r="AU27" s="63"/>
      <c r="AV27" s="63"/>
      <c r="AW27" s="63"/>
      <c r="AX27" s="63"/>
      <c r="AY27" s="63"/>
      <c r="AZ27" s="63"/>
      <c r="BA27" s="63"/>
      <c r="BB27" s="63"/>
      <c r="BC27" s="63"/>
      <c r="BD27" s="63"/>
      <c r="BE27" s="63"/>
      <c r="BF27" s="63"/>
      <c r="BG27" s="63"/>
      <c r="BH27" s="63"/>
      <c r="BI27" s="63"/>
      <c r="BJ27" s="63"/>
      <c r="BK27" s="63"/>
      <c r="BL27" s="63"/>
      <c r="BM27" s="63"/>
      <c r="BN27" s="63"/>
      <c r="BO27" s="63"/>
      <c r="BP27" s="63"/>
      <c r="BQ27" s="63"/>
      <c r="BR27" s="63"/>
      <c r="BS27" s="63"/>
      <c r="CZ27" s="59"/>
      <c r="DA27" s="59"/>
      <c r="DB27" s="59"/>
      <c r="DC27" s="59"/>
      <c r="DD27" s="59"/>
      <c r="DE27" s="59"/>
      <c r="DF27" s="59"/>
      <c r="DG27" s="59"/>
      <c r="DH27" s="59"/>
      <c r="DI27" s="59"/>
      <c r="DJ27" s="59"/>
      <c r="DK27" s="59"/>
      <c r="DL27" s="59"/>
    </row>
    <row r="28" spans="1:116" s="53" customFormat="1" ht="28.15" hidden="1" customHeight="1">
      <c r="A28" s="61"/>
      <c r="B28" s="61"/>
      <c r="C28" s="80"/>
      <c r="D28" s="51" t="s">
        <v>12</v>
      </c>
      <c r="E28" s="87" t="s">
        <v>10</v>
      </c>
      <c r="F28" s="61"/>
      <c r="G28" s="61"/>
      <c r="H28" s="76"/>
      <c r="I28" s="76"/>
      <c r="J28" s="63"/>
      <c r="K28" s="49"/>
      <c r="L28" s="63"/>
      <c r="M28" s="63" t="s">
        <v>30</v>
      </c>
      <c r="N28" s="63" t="s">
        <v>31</v>
      </c>
      <c r="O28" s="63" t="str">
        <f t="shared" si="2"/>
        <v>click</v>
      </c>
      <c r="P28" s="63" t="str">
        <f t="shared" si="3"/>
        <v>();</v>
      </c>
      <c r="Q28" s="63" t="str">
        <f t="shared" si="4"/>
        <v/>
      </c>
      <c r="R28" s="63" t="str">
        <f t="shared" si="5"/>
        <v/>
      </c>
      <c r="S28" s="63" t="str">
        <f t="shared" si="6"/>
        <v/>
      </c>
      <c r="T28" s="63"/>
      <c r="U28" s="63"/>
      <c r="V28" s="63"/>
      <c r="W28" s="63"/>
      <c r="X28" s="63"/>
      <c r="Y28" s="63"/>
      <c r="Z28" s="63"/>
      <c r="AA28" s="63"/>
      <c r="AB28" s="63"/>
      <c r="AC28" s="63"/>
      <c r="AD28" s="63"/>
      <c r="AE28" s="63"/>
      <c r="AF28" s="63"/>
      <c r="AG28" s="63"/>
      <c r="AH28" s="63"/>
      <c r="AI28" s="63"/>
      <c r="AJ28" s="63"/>
      <c r="AK28" s="63"/>
      <c r="AL28" s="63"/>
      <c r="AM28" s="63"/>
      <c r="AN28" s="63"/>
      <c r="AO28" s="63" t="str">
        <f t="shared" si="1"/>
        <v/>
      </c>
      <c r="AP28" s="63"/>
      <c r="AQ28" s="63"/>
      <c r="AR28" s="63"/>
      <c r="AS28" s="63"/>
      <c r="AT28" s="63"/>
      <c r="AU28" s="63"/>
      <c r="AV28" s="63"/>
      <c r="AW28" s="63"/>
      <c r="AX28" s="63"/>
      <c r="AY28" s="63"/>
      <c r="AZ28" s="63"/>
      <c r="BA28" s="63"/>
      <c r="BB28" s="63"/>
      <c r="BC28" s="63"/>
      <c r="BD28" s="63"/>
      <c r="BE28" s="63"/>
      <c r="BF28" s="63"/>
      <c r="BG28" s="63"/>
      <c r="BH28" s="63"/>
      <c r="BI28" s="63"/>
      <c r="BJ28" s="63"/>
      <c r="BK28" s="63"/>
      <c r="BL28" s="63"/>
      <c r="BM28" s="63"/>
      <c r="BN28" s="63"/>
      <c r="BO28" s="63"/>
      <c r="BP28" s="63"/>
      <c r="BQ28" s="63"/>
      <c r="BR28" s="63"/>
      <c r="BS28" s="63"/>
      <c r="CZ28" s="59"/>
      <c r="DA28" s="59"/>
      <c r="DB28" s="59"/>
      <c r="DC28" s="59"/>
      <c r="DD28" s="59"/>
      <c r="DE28" s="59"/>
      <c r="DF28" s="59"/>
      <c r="DG28" s="59"/>
      <c r="DH28" s="59"/>
      <c r="DI28" s="59"/>
      <c r="DJ28" s="59"/>
      <c r="DK28" s="59"/>
      <c r="DL28" s="59"/>
    </row>
    <row r="29" spans="1:116" s="53" customFormat="1" ht="28.15" hidden="1" customHeight="1">
      <c r="A29" s="61"/>
      <c r="B29" s="61"/>
      <c r="C29" s="80"/>
      <c r="D29" s="51" t="s">
        <v>14</v>
      </c>
      <c r="E29" s="87" t="s">
        <v>65</v>
      </c>
      <c r="F29" s="61"/>
      <c r="G29" s="61"/>
      <c r="H29" s="76"/>
      <c r="I29" s="76"/>
      <c r="J29" s="63"/>
      <c r="K29" s="49"/>
      <c r="L29" s="63"/>
      <c r="M29" s="63" t="s">
        <v>30</v>
      </c>
      <c r="N29" s="63" t="s">
        <v>31</v>
      </c>
      <c r="O29" s="63" t="str">
        <f t="shared" si="2"/>
        <v>click</v>
      </c>
      <c r="P29" s="63" t="str">
        <f t="shared" si="3"/>
        <v>();</v>
      </c>
      <c r="Q29" s="63" t="str">
        <f t="shared" si="4"/>
        <v/>
      </c>
      <c r="R29" s="63" t="str">
        <f t="shared" si="5"/>
        <v/>
      </c>
      <c r="S29" s="63" t="str">
        <f t="shared" si="6"/>
        <v/>
      </c>
      <c r="T29" s="63"/>
      <c r="U29" s="63"/>
      <c r="V29" s="63"/>
      <c r="W29" s="63"/>
      <c r="X29" s="63"/>
      <c r="Y29" s="63"/>
      <c r="Z29" s="63"/>
      <c r="AA29" s="63"/>
      <c r="AB29" s="63"/>
      <c r="AC29" s="63"/>
      <c r="AD29" s="63"/>
      <c r="AE29" s="63"/>
      <c r="AF29" s="63"/>
      <c r="AG29" s="63"/>
      <c r="AH29" s="63"/>
      <c r="AI29" s="63"/>
      <c r="AJ29" s="63"/>
      <c r="AK29" s="63"/>
      <c r="AL29" s="63"/>
      <c r="AM29" s="63"/>
      <c r="AN29" s="63"/>
      <c r="AO29" s="63" t="str">
        <f t="shared" si="1"/>
        <v/>
      </c>
      <c r="AP29" s="63"/>
      <c r="AQ29" s="63"/>
      <c r="AR29" s="63"/>
      <c r="AS29" s="63"/>
      <c r="AT29" s="63"/>
      <c r="AU29" s="63"/>
      <c r="AV29" s="63"/>
      <c r="AW29" s="63"/>
      <c r="AX29" s="63"/>
      <c r="AY29" s="63"/>
      <c r="AZ29" s="63"/>
      <c r="BA29" s="63"/>
      <c r="BB29" s="63"/>
      <c r="BC29" s="63"/>
      <c r="BD29" s="63"/>
      <c r="BE29" s="63"/>
      <c r="BF29" s="63"/>
      <c r="BG29" s="63"/>
      <c r="BH29" s="63"/>
      <c r="BI29" s="63"/>
      <c r="BJ29" s="63"/>
      <c r="BK29" s="63"/>
      <c r="BL29" s="63"/>
      <c r="BM29" s="63"/>
      <c r="BN29" s="63"/>
      <c r="BO29" s="63"/>
      <c r="BP29" s="63"/>
      <c r="BQ29" s="63"/>
      <c r="BR29" s="63"/>
      <c r="BS29" s="63"/>
      <c r="CZ29" s="59"/>
      <c r="DA29" s="59"/>
      <c r="DB29" s="59"/>
      <c r="DC29" s="59"/>
      <c r="DD29" s="59"/>
      <c r="DE29" s="59"/>
      <c r="DF29" s="59"/>
      <c r="DG29" s="59"/>
      <c r="DH29" s="59"/>
      <c r="DI29" s="59"/>
      <c r="DJ29" s="59"/>
      <c r="DK29" s="59"/>
      <c r="DL29" s="59"/>
    </row>
    <row r="30" spans="1:116" s="53" customFormat="1" ht="28.15" hidden="1" customHeight="1">
      <c r="A30" s="61"/>
      <c r="B30" s="61"/>
      <c r="C30" s="80"/>
      <c r="D30" s="51" t="s">
        <v>14</v>
      </c>
      <c r="E30" s="87" t="s">
        <v>66</v>
      </c>
      <c r="F30" s="61" t="s">
        <v>67</v>
      </c>
      <c r="G30" s="61"/>
      <c r="H30" s="76"/>
      <c r="I30" s="76"/>
      <c r="J30" s="63"/>
      <c r="K30" s="49"/>
      <c r="L30" s="63"/>
      <c r="M30" s="63" t="s">
        <v>30</v>
      </c>
      <c r="N30" s="63" t="s">
        <v>31</v>
      </c>
      <c r="O30" s="63" t="str">
        <f t="shared" si="2"/>
        <v>click</v>
      </c>
      <c r="P30" s="63" t="str">
        <f t="shared" si="3"/>
        <v>();</v>
      </c>
      <c r="Q30" s="63" t="str">
        <f t="shared" si="4"/>
        <v/>
      </c>
      <c r="R30" s="63" t="str">
        <f t="shared" si="5"/>
        <v/>
      </c>
      <c r="S30" s="63" t="str">
        <f t="shared" si="6"/>
        <v/>
      </c>
      <c r="T30" s="63"/>
      <c r="U30" s="63"/>
      <c r="V30" s="63"/>
      <c r="W30" s="63"/>
      <c r="X30" s="63"/>
      <c r="Y30" s="63"/>
      <c r="Z30" s="63"/>
      <c r="AA30" s="63"/>
      <c r="AB30" s="63"/>
      <c r="AC30" s="63"/>
      <c r="AD30" s="63"/>
      <c r="AE30" s="63"/>
      <c r="AF30" s="63"/>
      <c r="AG30" s="63"/>
      <c r="AH30" s="63"/>
      <c r="AI30" s="63"/>
      <c r="AJ30" s="63"/>
      <c r="AK30" s="63"/>
      <c r="AL30" s="63"/>
      <c r="AM30" s="63"/>
      <c r="AN30" s="63"/>
      <c r="AO30" s="63" t="str">
        <f t="shared" si="1"/>
        <v/>
      </c>
      <c r="AP30" s="63"/>
      <c r="AQ30" s="63"/>
      <c r="AR30" s="63"/>
      <c r="AS30" s="63"/>
      <c r="AT30" s="63"/>
      <c r="AU30" s="63"/>
      <c r="AV30" s="63"/>
      <c r="AW30" s="63"/>
      <c r="AX30" s="63"/>
      <c r="AY30" s="63"/>
      <c r="AZ30" s="63"/>
      <c r="BA30" s="63"/>
      <c r="BB30" s="63"/>
      <c r="BC30" s="63"/>
      <c r="BD30" s="63"/>
      <c r="BE30" s="63"/>
      <c r="BF30" s="63"/>
      <c r="BG30" s="63"/>
      <c r="BH30" s="63"/>
      <c r="BI30" s="63"/>
      <c r="BJ30" s="63"/>
      <c r="BK30" s="63"/>
      <c r="BL30" s="63"/>
      <c r="BM30" s="63"/>
      <c r="BN30" s="63"/>
      <c r="BO30" s="63"/>
      <c r="BP30" s="63"/>
      <c r="BQ30" s="63"/>
      <c r="BR30" s="63"/>
      <c r="BS30" s="63"/>
      <c r="CZ30" s="59"/>
      <c r="DA30" s="59"/>
      <c r="DB30" s="59"/>
      <c r="DC30" s="59"/>
      <c r="DD30" s="59"/>
      <c r="DE30" s="59"/>
      <c r="DF30" s="59"/>
      <c r="DG30" s="59"/>
      <c r="DH30" s="59"/>
      <c r="DI30" s="59"/>
      <c r="DJ30" s="59"/>
      <c r="DK30" s="59"/>
      <c r="DL30" s="59"/>
    </row>
    <row r="31" spans="1:116" s="53" customFormat="1" ht="28.15" hidden="1" customHeight="1">
      <c r="A31" s="61"/>
      <c r="B31" s="61"/>
      <c r="C31" s="80"/>
      <c r="D31" s="51" t="s">
        <v>14</v>
      </c>
      <c r="E31" s="87" t="s">
        <v>68</v>
      </c>
      <c r="F31" s="61"/>
      <c r="G31" s="61"/>
      <c r="H31" s="76"/>
      <c r="I31" s="76"/>
      <c r="J31" s="63"/>
      <c r="K31" s="49"/>
      <c r="L31" s="63"/>
      <c r="M31" s="63" t="s">
        <v>30</v>
      </c>
      <c r="N31" s="63" t="s">
        <v>31</v>
      </c>
      <c r="O31" s="63" t="str">
        <f t="shared" si="2"/>
        <v>click</v>
      </c>
      <c r="P31" s="63" t="str">
        <f t="shared" si="3"/>
        <v>();</v>
      </c>
      <c r="Q31" s="63" t="str">
        <f t="shared" si="4"/>
        <v/>
      </c>
      <c r="R31" s="63" t="str">
        <f t="shared" si="5"/>
        <v/>
      </c>
      <c r="S31" s="63" t="str">
        <f t="shared" si="6"/>
        <v/>
      </c>
      <c r="T31" s="63"/>
      <c r="U31" s="63"/>
      <c r="V31" s="63"/>
      <c r="W31" s="63"/>
      <c r="X31" s="63"/>
      <c r="Y31" s="63"/>
      <c r="Z31" s="63"/>
      <c r="AA31" s="63"/>
      <c r="AB31" s="63"/>
      <c r="AC31" s="63"/>
      <c r="AD31" s="63"/>
      <c r="AE31" s="63"/>
      <c r="AF31" s="63"/>
      <c r="AG31" s="63"/>
      <c r="AH31" s="63"/>
      <c r="AI31" s="63"/>
      <c r="AJ31" s="63"/>
      <c r="AK31" s="63"/>
      <c r="AL31" s="63"/>
      <c r="AM31" s="63"/>
      <c r="AN31" s="63"/>
      <c r="AO31" s="63" t="str">
        <f t="shared" si="1"/>
        <v/>
      </c>
      <c r="AP31" s="63"/>
      <c r="AQ31" s="63"/>
      <c r="AR31" s="63"/>
      <c r="AS31" s="63"/>
      <c r="AT31" s="63"/>
      <c r="AU31" s="63"/>
      <c r="AV31" s="63"/>
      <c r="AW31" s="63"/>
      <c r="AX31" s="63"/>
      <c r="AY31" s="63"/>
      <c r="AZ31" s="63"/>
      <c r="BA31" s="63"/>
      <c r="BB31" s="63"/>
      <c r="BC31" s="63"/>
      <c r="BD31" s="63"/>
      <c r="BE31" s="63"/>
      <c r="BF31" s="63"/>
      <c r="BG31" s="63"/>
      <c r="BH31" s="63"/>
      <c r="BI31" s="63"/>
      <c r="BJ31" s="63"/>
      <c r="BK31" s="63"/>
      <c r="BL31" s="63"/>
      <c r="BM31" s="63"/>
      <c r="BN31" s="63"/>
      <c r="BO31" s="63"/>
      <c r="BP31" s="63"/>
      <c r="BQ31" s="63"/>
      <c r="BR31" s="63"/>
      <c r="BS31" s="63"/>
      <c r="CZ31" s="59"/>
      <c r="DA31" s="59"/>
      <c r="DB31" s="59"/>
      <c r="DC31" s="59"/>
      <c r="DD31" s="59"/>
      <c r="DE31" s="59"/>
      <c r="DF31" s="59"/>
      <c r="DG31" s="59"/>
      <c r="DH31" s="59"/>
      <c r="DI31" s="59"/>
      <c r="DJ31" s="59"/>
      <c r="DK31" s="59"/>
      <c r="DL31" s="59"/>
    </row>
    <row r="32" spans="1:116" s="53" customFormat="1" ht="28.15" hidden="1" customHeight="1">
      <c r="A32" s="61"/>
      <c r="B32" s="61"/>
      <c r="C32" s="80"/>
      <c r="D32" s="51" t="s">
        <v>14</v>
      </c>
      <c r="E32" s="87" t="s">
        <v>73</v>
      </c>
      <c r="F32" s="61"/>
      <c r="G32" s="61"/>
      <c r="H32" s="76"/>
      <c r="I32" s="76"/>
      <c r="J32" s="63"/>
      <c r="K32" s="49"/>
      <c r="L32" s="63"/>
      <c r="M32" s="63" t="s">
        <v>30</v>
      </c>
      <c r="N32" s="63" t="s">
        <v>31</v>
      </c>
      <c r="O32" s="63" t="str">
        <f t="shared" si="2"/>
        <v>click</v>
      </c>
      <c r="P32" s="63" t="str">
        <f t="shared" si="3"/>
        <v>();</v>
      </c>
      <c r="Q32" s="63" t="str">
        <f t="shared" si="4"/>
        <v/>
      </c>
      <c r="R32" s="63" t="str">
        <f t="shared" si="5"/>
        <v/>
      </c>
      <c r="S32" s="63" t="str">
        <f t="shared" si="6"/>
        <v/>
      </c>
      <c r="T32" s="63"/>
      <c r="U32" s="63"/>
      <c r="V32" s="63"/>
      <c r="W32" s="63"/>
      <c r="X32" s="63"/>
      <c r="Y32" s="63"/>
      <c r="Z32" s="63"/>
      <c r="AA32" s="63"/>
      <c r="AB32" s="63"/>
      <c r="AC32" s="63"/>
      <c r="AD32" s="63"/>
      <c r="AE32" s="63"/>
      <c r="AF32" s="63"/>
      <c r="AG32" s="63"/>
      <c r="AH32" s="63"/>
      <c r="AI32" s="63"/>
      <c r="AJ32" s="63"/>
      <c r="AK32" s="63"/>
      <c r="AL32" s="63"/>
      <c r="AM32" s="63"/>
      <c r="AN32" s="63"/>
      <c r="AO32" s="63" t="str">
        <f t="shared" si="1"/>
        <v/>
      </c>
      <c r="AP32" s="63"/>
      <c r="AQ32" s="63"/>
      <c r="AR32" s="63"/>
      <c r="AS32" s="63"/>
      <c r="AT32" s="63"/>
      <c r="AU32" s="63"/>
      <c r="AV32" s="63"/>
      <c r="AW32" s="63"/>
      <c r="AX32" s="63"/>
      <c r="AY32" s="63"/>
      <c r="AZ32" s="63"/>
      <c r="BA32" s="63"/>
      <c r="BB32" s="63"/>
      <c r="BC32" s="63"/>
      <c r="BD32" s="63"/>
      <c r="BE32" s="63"/>
      <c r="BF32" s="63"/>
      <c r="BG32" s="63"/>
      <c r="BH32" s="63"/>
      <c r="BI32" s="63"/>
      <c r="BJ32" s="63"/>
      <c r="BK32" s="63"/>
      <c r="BL32" s="63"/>
      <c r="BM32" s="63"/>
      <c r="BN32" s="63"/>
      <c r="BO32" s="63"/>
      <c r="BP32" s="63"/>
      <c r="BQ32" s="63"/>
      <c r="BR32" s="63"/>
      <c r="BS32" s="63"/>
      <c r="CZ32" s="59"/>
      <c r="DA32" s="59"/>
      <c r="DB32" s="59"/>
      <c r="DC32" s="59"/>
      <c r="DD32" s="59"/>
      <c r="DE32" s="59"/>
      <c r="DF32" s="59"/>
      <c r="DG32" s="59"/>
      <c r="DH32" s="59"/>
      <c r="DI32" s="59"/>
      <c r="DJ32" s="59"/>
      <c r="DK32" s="59"/>
      <c r="DL32" s="59"/>
    </row>
    <row r="33" spans="1:116" s="53" customFormat="1" ht="28.15" hidden="1" customHeight="1">
      <c r="A33" s="61"/>
      <c r="B33" s="61"/>
      <c r="C33" s="80"/>
      <c r="D33" s="51" t="s">
        <v>14</v>
      </c>
      <c r="E33" s="87" t="s">
        <v>74</v>
      </c>
      <c r="F33" s="61"/>
      <c r="G33" s="61"/>
      <c r="H33" s="76"/>
      <c r="I33" s="76"/>
      <c r="J33" s="63"/>
      <c r="K33" s="49"/>
      <c r="L33" s="63"/>
      <c r="M33" s="63" t="s">
        <v>30</v>
      </c>
      <c r="N33" s="63" t="s">
        <v>31</v>
      </c>
      <c r="O33" s="63" t="str">
        <f t="shared" si="2"/>
        <v>click</v>
      </c>
      <c r="P33" s="63" t="str">
        <f t="shared" si="3"/>
        <v>();</v>
      </c>
      <c r="Q33" s="63" t="str">
        <f t="shared" si="4"/>
        <v/>
      </c>
      <c r="R33" s="63" t="str">
        <f t="shared" si="5"/>
        <v/>
      </c>
      <c r="S33" s="63" t="str">
        <f t="shared" si="6"/>
        <v/>
      </c>
      <c r="T33" s="63"/>
      <c r="U33" s="63"/>
      <c r="V33" s="63"/>
      <c r="W33" s="63"/>
      <c r="X33" s="63"/>
      <c r="Y33" s="63"/>
      <c r="Z33" s="63"/>
      <c r="AA33" s="63"/>
      <c r="AB33" s="63"/>
      <c r="AC33" s="63"/>
      <c r="AD33" s="63"/>
      <c r="AE33" s="63"/>
      <c r="AF33" s="63"/>
      <c r="AG33" s="63"/>
      <c r="AH33" s="63"/>
      <c r="AI33" s="63"/>
      <c r="AJ33" s="63"/>
      <c r="AK33" s="63"/>
      <c r="AL33" s="63"/>
      <c r="AM33" s="63"/>
      <c r="AN33" s="63"/>
      <c r="AO33" s="63" t="str">
        <f t="shared" si="1"/>
        <v/>
      </c>
      <c r="AP33" s="63"/>
      <c r="AQ33" s="63"/>
      <c r="AR33" s="63"/>
      <c r="AS33" s="63"/>
      <c r="AT33" s="63"/>
      <c r="AU33" s="63"/>
      <c r="AV33" s="63"/>
      <c r="AW33" s="63"/>
      <c r="AX33" s="63"/>
      <c r="AY33" s="63"/>
      <c r="AZ33" s="63"/>
      <c r="BA33" s="63"/>
      <c r="BB33" s="63"/>
      <c r="BC33" s="63"/>
      <c r="BD33" s="63"/>
      <c r="BE33" s="63"/>
      <c r="BF33" s="63"/>
      <c r="BG33" s="63"/>
      <c r="BH33" s="63"/>
      <c r="BI33" s="63"/>
      <c r="BJ33" s="63"/>
      <c r="BK33" s="63"/>
      <c r="BL33" s="63"/>
      <c r="BM33" s="63"/>
      <c r="BN33" s="63"/>
      <c r="BO33" s="63"/>
      <c r="BP33" s="63"/>
      <c r="BQ33" s="63"/>
      <c r="BR33" s="63"/>
      <c r="BS33" s="63"/>
      <c r="CZ33" s="59"/>
      <c r="DA33" s="59"/>
      <c r="DB33" s="59"/>
      <c r="DC33" s="59"/>
      <c r="DD33" s="59"/>
      <c r="DE33" s="59"/>
      <c r="DF33" s="59"/>
      <c r="DG33" s="59"/>
      <c r="DH33" s="59"/>
      <c r="DI33" s="59"/>
      <c r="DJ33" s="59"/>
      <c r="DK33" s="59"/>
      <c r="DL33" s="59"/>
    </row>
    <row r="34" spans="1:116" s="53" customFormat="1" ht="28.15" hidden="1" customHeight="1">
      <c r="A34" s="61"/>
      <c r="B34" s="61"/>
      <c r="C34" s="80"/>
      <c r="D34" s="51" t="s">
        <v>12</v>
      </c>
      <c r="E34" s="83" t="s">
        <v>63</v>
      </c>
      <c r="F34" s="61"/>
      <c r="G34" s="61"/>
      <c r="H34" s="76"/>
      <c r="I34" s="76"/>
      <c r="J34" s="63"/>
      <c r="K34" s="49"/>
      <c r="L34" s="63"/>
      <c r="M34" s="63" t="s">
        <v>30</v>
      </c>
      <c r="N34" s="63" t="s">
        <v>31</v>
      </c>
      <c r="O34" s="63" t="str">
        <f t="shared" si="2"/>
        <v>click</v>
      </c>
      <c r="P34" s="63" t="str">
        <f t="shared" si="3"/>
        <v>();</v>
      </c>
      <c r="Q34" s="63" t="str">
        <f t="shared" si="4"/>
        <v/>
      </c>
      <c r="R34" s="63" t="str">
        <f t="shared" si="5"/>
        <v/>
      </c>
      <c r="S34" s="63" t="str">
        <f t="shared" si="6"/>
        <v/>
      </c>
      <c r="T34" s="63"/>
      <c r="U34" s="63"/>
      <c r="V34" s="63"/>
      <c r="W34" s="63"/>
      <c r="X34" s="63"/>
      <c r="Y34" s="63"/>
      <c r="Z34" s="63"/>
      <c r="AA34" s="63"/>
      <c r="AB34" s="63"/>
      <c r="AC34" s="63"/>
      <c r="AD34" s="63"/>
      <c r="AE34" s="63"/>
      <c r="AF34" s="63"/>
      <c r="AG34" s="63"/>
      <c r="AH34" s="63"/>
      <c r="AI34" s="63"/>
      <c r="AJ34" s="63"/>
      <c r="AK34" s="63"/>
      <c r="AL34" s="63"/>
      <c r="AM34" s="63"/>
      <c r="AN34" s="63"/>
      <c r="AO34" s="63" t="str">
        <f t="shared" si="1"/>
        <v/>
      </c>
      <c r="AP34" s="63"/>
      <c r="AQ34" s="63"/>
      <c r="AR34" s="63"/>
      <c r="AS34" s="63"/>
      <c r="AT34" s="63"/>
      <c r="AU34" s="63"/>
      <c r="AV34" s="63"/>
      <c r="AW34" s="63"/>
      <c r="AX34" s="63"/>
      <c r="AY34" s="63"/>
      <c r="AZ34" s="63"/>
      <c r="BA34" s="63"/>
      <c r="BB34" s="63"/>
      <c r="BC34" s="63"/>
      <c r="BD34" s="63"/>
      <c r="BE34" s="63"/>
      <c r="BF34" s="63"/>
      <c r="BG34" s="63"/>
      <c r="BH34" s="63"/>
      <c r="BI34" s="63"/>
      <c r="BJ34" s="63"/>
      <c r="BK34" s="63"/>
      <c r="BL34" s="63"/>
      <c r="BM34" s="63"/>
      <c r="BN34" s="63"/>
      <c r="BO34" s="63"/>
      <c r="BP34" s="63"/>
      <c r="BQ34" s="63"/>
      <c r="BR34" s="63"/>
      <c r="BS34" s="63"/>
      <c r="CZ34" s="59"/>
      <c r="DA34" s="59"/>
      <c r="DB34" s="59"/>
      <c r="DC34" s="59"/>
      <c r="DD34" s="59"/>
      <c r="DE34" s="59"/>
      <c r="DF34" s="59"/>
      <c r="DG34" s="59"/>
      <c r="DH34" s="59"/>
      <c r="DI34" s="59"/>
      <c r="DJ34" s="59"/>
      <c r="DK34" s="59"/>
      <c r="DL34" s="59"/>
    </row>
    <row r="35" spans="1:116" s="53" customFormat="1" ht="28.15" hidden="1" customHeight="1">
      <c r="A35" s="61"/>
      <c r="B35" s="61"/>
      <c r="C35" s="80"/>
      <c r="D35" s="51" t="s">
        <v>12</v>
      </c>
      <c r="E35" s="83" t="s">
        <v>75</v>
      </c>
      <c r="F35" s="61" t="s">
        <v>76</v>
      </c>
      <c r="G35" s="61"/>
      <c r="H35" s="76"/>
      <c r="I35" s="76"/>
      <c r="J35" s="63"/>
      <c r="K35" s="49"/>
      <c r="L35" s="63"/>
      <c r="M35" s="63" t="s">
        <v>30</v>
      </c>
      <c r="N35" s="63" t="s">
        <v>31</v>
      </c>
      <c r="O35" s="63" t="str">
        <f t="shared" si="2"/>
        <v>click</v>
      </c>
      <c r="P35" s="63" t="str">
        <f t="shared" si="3"/>
        <v>();</v>
      </c>
      <c r="Q35" s="63" t="str">
        <f t="shared" si="4"/>
        <v/>
      </c>
      <c r="R35" s="63" t="str">
        <f t="shared" si="5"/>
        <v/>
      </c>
      <c r="S35" s="63" t="str">
        <f t="shared" si="6"/>
        <v/>
      </c>
      <c r="T35" s="63"/>
      <c r="U35" s="63"/>
      <c r="V35" s="63"/>
      <c r="W35" s="63"/>
      <c r="X35" s="63"/>
      <c r="Y35" s="63"/>
      <c r="Z35" s="63"/>
      <c r="AA35" s="63"/>
      <c r="AB35" s="63"/>
      <c r="AC35" s="63"/>
      <c r="AD35" s="63"/>
      <c r="AE35" s="63"/>
      <c r="AF35" s="63"/>
      <c r="AG35" s="63"/>
      <c r="AH35" s="63"/>
      <c r="AI35" s="63"/>
      <c r="AJ35" s="63"/>
      <c r="AK35" s="63"/>
      <c r="AL35" s="63"/>
      <c r="AM35" s="63"/>
      <c r="AN35" s="63"/>
      <c r="AO35" s="63" t="str">
        <f t="shared" si="1"/>
        <v/>
      </c>
      <c r="AP35" s="63"/>
      <c r="AQ35" s="63"/>
      <c r="AR35" s="63"/>
      <c r="AS35" s="63"/>
      <c r="AT35" s="63"/>
      <c r="AU35" s="63"/>
      <c r="AV35" s="63"/>
      <c r="AW35" s="63"/>
      <c r="AX35" s="63"/>
      <c r="AY35" s="63"/>
      <c r="AZ35" s="63"/>
      <c r="BA35" s="63"/>
      <c r="BB35" s="63"/>
      <c r="BC35" s="63"/>
      <c r="BD35" s="63"/>
      <c r="BE35" s="63"/>
      <c r="BF35" s="63"/>
      <c r="BG35" s="63"/>
      <c r="BH35" s="63"/>
      <c r="BI35" s="63"/>
      <c r="BJ35" s="63"/>
      <c r="BK35" s="63"/>
      <c r="BL35" s="63"/>
      <c r="BM35" s="63"/>
      <c r="BN35" s="63"/>
      <c r="BO35" s="63"/>
      <c r="BP35" s="63"/>
      <c r="BQ35" s="63"/>
      <c r="BR35" s="63"/>
      <c r="BS35" s="63"/>
      <c r="CZ35" s="59"/>
      <c r="DA35" s="59"/>
      <c r="DB35" s="59"/>
      <c r="DC35" s="59"/>
      <c r="DD35" s="59"/>
      <c r="DE35" s="59"/>
      <c r="DF35" s="59"/>
      <c r="DG35" s="59"/>
      <c r="DH35" s="59"/>
      <c r="DI35" s="59"/>
      <c r="DJ35" s="59"/>
      <c r="DK35" s="59"/>
      <c r="DL35" s="59"/>
    </row>
    <row r="36" spans="1:116" s="53" customFormat="1" ht="28.15" hidden="1" customHeight="1">
      <c r="A36" s="61"/>
      <c r="B36" s="61"/>
      <c r="C36" s="80"/>
      <c r="D36" s="51" t="s">
        <v>12</v>
      </c>
      <c r="E36" s="83"/>
      <c r="F36" s="61"/>
      <c r="G36" s="61"/>
      <c r="H36" s="76"/>
      <c r="I36" s="76"/>
      <c r="J36" s="63"/>
      <c r="K36" s="49"/>
      <c r="L36" s="63"/>
      <c r="M36" s="63" t="s">
        <v>30</v>
      </c>
      <c r="N36" s="63" t="s">
        <v>31</v>
      </c>
      <c r="O36" s="63" t="str">
        <f t="shared" si="2"/>
        <v>click</v>
      </c>
      <c r="P36" s="63" t="str">
        <f t="shared" si="3"/>
        <v>();</v>
      </c>
      <c r="Q36" s="63" t="str">
        <f t="shared" si="4"/>
        <v/>
      </c>
      <c r="R36" s="63" t="str">
        <f t="shared" si="5"/>
        <v/>
      </c>
      <c r="S36" s="63" t="str">
        <f t="shared" si="6"/>
        <v/>
      </c>
      <c r="T36" s="63"/>
      <c r="U36" s="63"/>
      <c r="V36" s="63"/>
      <c r="W36" s="63"/>
      <c r="X36" s="63"/>
      <c r="Y36" s="63"/>
      <c r="Z36" s="63"/>
      <c r="AA36" s="63"/>
      <c r="AB36" s="63"/>
      <c r="AC36" s="63"/>
      <c r="AD36" s="63"/>
      <c r="AE36" s="63"/>
      <c r="AF36" s="63"/>
      <c r="AG36" s="63"/>
      <c r="AH36" s="63"/>
      <c r="AI36" s="63"/>
      <c r="AJ36" s="63"/>
      <c r="AK36" s="63"/>
      <c r="AL36" s="63"/>
      <c r="AM36" s="63"/>
      <c r="AN36" s="63"/>
      <c r="AO36" s="63" t="str">
        <f t="shared" si="1"/>
        <v/>
      </c>
      <c r="AP36" s="63"/>
      <c r="AQ36" s="63"/>
      <c r="AR36" s="63"/>
      <c r="AS36" s="63"/>
      <c r="AT36" s="63"/>
      <c r="AU36" s="63"/>
      <c r="AV36" s="63"/>
      <c r="AW36" s="63"/>
      <c r="AX36" s="63"/>
      <c r="AY36" s="63"/>
      <c r="AZ36" s="63"/>
      <c r="BA36" s="63"/>
      <c r="BB36" s="63"/>
      <c r="BC36" s="63"/>
      <c r="BD36" s="63"/>
      <c r="BE36" s="63"/>
      <c r="BF36" s="63"/>
      <c r="BG36" s="63"/>
      <c r="BH36" s="63"/>
      <c r="BI36" s="63"/>
      <c r="BJ36" s="63"/>
      <c r="BK36" s="63"/>
      <c r="BL36" s="63"/>
      <c r="BM36" s="63"/>
      <c r="BN36" s="63"/>
      <c r="BO36" s="63"/>
      <c r="BP36" s="63"/>
      <c r="BQ36" s="63"/>
      <c r="BR36" s="63"/>
      <c r="BS36" s="63"/>
      <c r="CZ36" s="59"/>
      <c r="DA36" s="59"/>
      <c r="DB36" s="59"/>
      <c r="DC36" s="59"/>
      <c r="DD36" s="59"/>
      <c r="DE36" s="59"/>
      <c r="DF36" s="59"/>
      <c r="DG36" s="59"/>
      <c r="DH36" s="59"/>
      <c r="DI36" s="59"/>
      <c r="DJ36" s="59"/>
      <c r="DK36" s="59"/>
      <c r="DL36" s="59"/>
    </row>
    <row r="37" spans="1:116" s="53" customFormat="1" ht="28.15" hidden="1" customHeight="1">
      <c r="A37" s="61"/>
      <c r="B37" s="61"/>
      <c r="C37" s="80"/>
      <c r="D37" s="51"/>
      <c r="E37" s="83"/>
      <c r="F37" s="61"/>
      <c r="G37" s="61"/>
      <c r="H37" s="76"/>
      <c r="I37" s="76"/>
      <c r="J37" s="63"/>
      <c r="K37" s="49"/>
      <c r="L37" s="63"/>
      <c r="M37" s="63" t="s">
        <v>30</v>
      </c>
      <c r="N37" s="63" t="s">
        <v>31</v>
      </c>
      <c r="O37" s="63" t="str">
        <f t="shared" si="2"/>
        <v>click</v>
      </c>
      <c r="P37" s="63" t="str">
        <f t="shared" si="3"/>
        <v>();</v>
      </c>
      <c r="Q37" s="63" t="str">
        <f t="shared" si="4"/>
        <v/>
      </c>
      <c r="R37" s="63" t="str">
        <f t="shared" si="5"/>
        <v/>
      </c>
      <c r="S37" s="63" t="str">
        <f t="shared" si="6"/>
        <v/>
      </c>
      <c r="T37" s="63"/>
      <c r="U37" s="63"/>
      <c r="V37" s="63"/>
      <c r="W37" s="63"/>
      <c r="X37" s="63"/>
      <c r="Y37" s="63"/>
      <c r="Z37" s="63"/>
      <c r="AA37" s="63"/>
      <c r="AB37" s="63"/>
      <c r="AC37" s="63"/>
      <c r="AD37" s="63"/>
      <c r="AE37" s="63"/>
      <c r="AF37" s="63"/>
      <c r="AG37" s="63"/>
      <c r="AH37" s="63"/>
      <c r="AI37" s="63"/>
      <c r="AJ37" s="63"/>
      <c r="AK37" s="63"/>
      <c r="AL37" s="63"/>
      <c r="AM37" s="63"/>
      <c r="AN37" s="63"/>
      <c r="AO37" s="63" t="str">
        <f t="shared" si="1"/>
        <v/>
      </c>
      <c r="AP37" s="63"/>
      <c r="AQ37" s="63"/>
      <c r="AR37" s="63"/>
      <c r="AS37" s="63"/>
      <c r="AT37" s="63"/>
      <c r="AU37" s="63"/>
      <c r="AV37" s="63"/>
      <c r="AW37" s="63"/>
      <c r="AX37" s="63"/>
      <c r="AY37" s="63"/>
      <c r="AZ37" s="63"/>
      <c r="BA37" s="63"/>
      <c r="BB37" s="63"/>
      <c r="BC37" s="63"/>
      <c r="BD37" s="63"/>
      <c r="BE37" s="63"/>
      <c r="BF37" s="63"/>
      <c r="BG37" s="63"/>
      <c r="BH37" s="63"/>
      <c r="BI37" s="63"/>
      <c r="BJ37" s="63"/>
      <c r="BK37" s="63"/>
      <c r="BL37" s="63"/>
      <c r="BM37" s="63"/>
      <c r="BN37" s="63"/>
      <c r="BO37" s="63"/>
      <c r="BP37" s="63"/>
      <c r="BQ37" s="63"/>
      <c r="BR37" s="63"/>
      <c r="BS37" s="63"/>
      <c r="CZ37" s="59"/>
      <c r="DA37" s="59"/>
      <c r="DB37" s="59"/>
      <c r="DC37" s="59"/>
      <c r="DD37" s="59"/>
      <c r="DE37" s="59"/>
      <c r="DF37" s="59"/>
      <c r="DG37" s="59"/>
      <c r="DH37" s="59"/>
      <c r="DI37" s="59"/>
      <c r="DJ37" s="59"/>
      <c r="DK37" s="59"/>
      <c r="DL37" s="59"/>
    </row>
    <row r="38" spans="1:116" s="53" customFormat="1" ht="28.15" hidden="1" customHeight="1">
      <c r="A38" s="61"/>
      <c r="B38" s="61"/>
      <c r="C38" s="80"/>
      <c r="D38" s="51"/>
      <c r="E38" s="83"/>
      <c r="F38" s="61"/>
      <c r="G38" s="61"/>
      <c r="H38" s="76"/>
      <c r="I38" s="76"/>
      <c r="J38" s="63"/>
      <c r="K38" s="49"/>
      <c r="L38" s="63"/>
      <c r="M38" s="63" t="s">
        <v>30</v>
      </c>
      <c r="N38" s="63" t="s">
        <v>31</v>
      </c>
      <c r="O38" s="63" t="str">
        <f t="shared" si="2"/>
        <v>click</v>
      </c>
      <c r="P38" s="63" t="str">
        <f t="shared" si="3"/>
        <v>();</v>
      </c>
      <c r="Q38" s="63" t="str">
        <f t="shared" si="4"/>
        <v/>
      </c>
      <c r="R38" s="63" t="str">
        <f t="shared" si="5"/>
        <v/>
      </c>
      <c r="S38" s="63" t="str">
        <f t="shared" si="6"/>
        <v/>
      </c>
      <c r="T38" s="63"/>
      <c r="U38" s="63"/>
      <c r="V38" s="63"/>
      <c r="W38" s="63"/>
      <c r="X38" s="63"/>
      <c r="Y38" s="63"/>
      <c r="Z38" s="63"/>
      <c r="AA38" s="63"/>
      <c r="AB38" s="63"/>
      <c r="AC38" s="63"/>
      <c r="AD38" s="63"/>
      <c r="AE38" s="63"/>
      <c r="AF38" s="63"/>
      <c r="AG38" s="63"/>
      <c r="AH38" s="63"/>
      <c r="AI38" s="63"/>
      <c r="AJ38" s="63"/>
      <c r="AK38" s="63"/>
      <c r="AL38" s="63"/>
      <c r="AM38" s="63"/>
      <c r="AN38" s="63"/>
      <c r="AO38" s="63"/>
      <c r="AP38" s="63"/>
      <c r="AQ38" s="63"/>
      <c r="AR38" s="63"/>
      <c r="AS38" s="63"/>
      <c r="AT38" s="63"/>
      <c r="AU38" s="63"/>
      <c r="AV38" s="63"/>
      <c r="AW38" s="63"/>
      <c r="AX38" s="63"/>
      <c r="AY38" s="63"/>
      <c r="AZ38" s="63"/>
      <c r="BA38" s="63"/>
      <c r="BB38" s="63"/>
      <c r="BC38" s="63"/>
      <c r="BD38" s="63"/>
      <c r="BE38" s="63"/>
      <c r="BF38" s="63"/>
      <c r="BG38" s="63"/>
      <c r="BH38" s="63"/>
      <c r="BI38" s="63"/>
      <c r="BJ38" s="63"/>
      <c r="BK38" s="63"/>
      <c r="BL38" s="63"/>
      <c r="BM38" s="63"/>
      <c r="BN38" s="63"/>
      <c r="BO38" s="63"/>
      <c r="BP38" s="63"/>
      <c r="BQ38" s="63"/>
      <c r="BR38" s="63"/>
      <c r="BS38" s="63"/>
      <c r="CZ38" s="59"/>
      <c r="DA38" s="59"/>
      <c r="DB38" s="59"/>
      <c r="DC38" s="59"/>
      <c r="DD38" s="59"/>
      <c r="DE38" s="59"/>
      <c r="DF38" s="59"/>
      <c r="DG38" s="59"/>
      <c r="DH38" s="59"/>
      <c r="DI38" s="59"/>
      <c r="DJ38" s="59"/>
      <c r="DK38" s="59"/>
      <c r="DL38" s="59"/>
    </row>
    <row r="39" spans="1:116" s="53" customFormat="1" ht="28.15" hidden="1" customHeight="1">
      <c r="A39" s="61"/>
      <c r="B39" s="61"/>
      <c r="C39" s="80"/>
      <c r="D39" s="51"/>
      <c r="E39" s="83"/>
      <c r="F39" s="61"/>
      <c r="G39" s="61"/>
      <c r="H39" s="76"/>
      <c r="I39" s="76"/>
      <c r="J39" s="63"/>
      <c r="K39" s="49"/>
      <c r="L39" s="63"/>
      <c r="M39" s="63" t="s">
        <v>30</v>
      </c>
      <c r="N39" s="63" t="s">
        <v>31</v>
      </c>
      <c r="O39" s="63" t="str">
        <f t="shared" si="2"/>
        <v>click</v>
      </c>
      <c r="P39" s="63" t="str">
        <f t="shared" si="3"/>
        <v>();</v>
      </c>
      <c r="Q39" s="63" t="str">
        <f t="shared" si="4"/>
        <v/>
      </c>
      <c r="R39" s="63" t="str">
        <f t="shared" si="5"/>
        <v/>
      </c>
      <c r="S39" s="63" t="str">
        <f t="shared" si="6"/>
        <v/>
      </c>
      <c r="T39" s="63"/>
      <c r="U39" s="63"/>
      <c r="V39" s="63"/>
      <c r="W39" s="63"/>
      <c r="X39" s="63"/>
      <c r="Y39" s="63"/>
      <c r="Z39" s="63"/>
      <c r="AA39" s="63"/>
      <c r="AB39" s="63"/>
      <c r="AC39" s="63"/>
      <c r="AD39" s="63"/>
      <c r="AE39" s="63"/>
      <c r="AF39" s="63"/>
      <c r="AG39" s="63"/>
      <c r="AH39" s="63"/>
      <c r="AI39" s="63"/>
      <c r="AJ39" s="63"/>
      <c r="AK39" s="63"/>
      <c r="AL39" s="63"/>
      <c r="AM39" s="63"/>
      <c r="AN39" s="63"/>
      <c r="AO39" s="63"/>
      <c r="AP39" s="63"/>
      <c r="AQ39" s="63"/>
      <c r="AR39" s="63"/>
      <c r="AS39" s="63"/>
      <c r="AT39" s="63"/>
      <c r="AU39" s="63"/>
      <c r="AV39" s="63"/>
      <c r="AW39" s="63"/>
      <c r="AX39" s="63"/>
      <c r="AY39" s="63"/>
      <c r="AZ39" s="63"/>
      <c r="BA39" s="63"/>
      <c r="BB39" s="63"/>
      <c r="BC39" s="63"/>
      <c r="BD39" s="63"/>
      <c r="BE39" s="63"/>
      <c r="BF39" s="63"/>
      <c r="BG39" s="63"/>
      <c r="BH39" s="63"/>
      <c r="BI39" s="63"/>
      <c r="BJ39" s="63"/>
      <c r="BK39" s="63"/>
      <c r="BL39" s="63"/>
      <c r="BM39" s="63"/>
      <c r="BN39" s="63"/>
      <c r="BO39" s="63"/>
      <c r="BP39" s="63"/>
      <c r="BQ39" s="63"/>
      <c r="BR39" s="63"/>
      <c r="BS39" s="63"/>
      <c r="CZ39" s="59"/>
      <c r="DA39" s="59"/>
      <c r="DB39" s="59"/>
      <c r="DC39" s="59"/>
      <c r="DD39" s="59"/>
      <c r="DE39" s="59"/>
      <c r="DF39" s="59"/>
      <c r="DG39" s="59"/>
      <c r="DH39" s="59"/>
      <c r="DI39" s="59"/>
      <c r="DJ39" s="59"/>
      <c r="DK39" s="59"/>
      <c r="DL39" s="59"/>
    </row>
    <row r="40" spans="1:116" s="53" customFormat="1" ht="28.15" hidden="1" customHeight="1">
      <c r="A40" s="61"/>
      <c r="B40" s="61"/>
      <c r="C40" s="80"/>
      <c r="D40" s="51"/>
      <c r="E40" s="87"/>
      <c r="F40" s="61"/>
      <c r="G40" s="61"/>
      <c r="H40" s="76"/>
      <c r="I40" s="76"/>
      <c r="J40" s="63"/>
      <c r="K40" s="49"/>
      <c r="L40" s="63"/>
      <c r="M40" s="63" t="s">
        <v>30</v>
      </c>
      <c r="N40" s="63" t="s">
        <v>31</v>
      </c>
      <c r="O40" s="63" t="str">
        <f t="shared" si="2"/>
        <v>click</v>
      </c>
      <c r="P40" s="63" t="str">
        <f t="shared" si="3"/>
        <v>();</v>
      </c>
      <c r="Q40" s="63" t="str">
        <f t="shared" si="4"/>
        <v/>
      </c>
      <c r="R40" s="63" t="str">
        <f t="shared" si="5"/>
        <v/>
      </c>
      <c r="S40" s="63" t="str">
        <f t="shared" si="6"/>
        <v/>
      </c>
      <c r="T40" s="63"/>
      <c r="U40" s="63"/>
      <c r="V40" s="63"/>
      <c r="W40" s="63"/>
      <c r="X40" s="63"/>
      <c r="Y40" s="63"/>
      <c r="Z40" s="63"/>
      <c r="AA40" s="63"/>
      <c r="AB40" s="63"/>
      <c r="AC40" s="63"/>
      <c r="AD40" s="63"/>
      <c r="AE40" s="63"/>
      <c r="AF40" s="63"/>
      <c r="AG40" s="63"/>
      <c r="AH40" s="63"/>
      <c r="AI40" s="63"/>
      <c r="AJ40" s="63"/>
      <c r="AK40" s="63"/>
      <c r="AL40" s="63"/>
      <c r="AM40" s="63"/>
      <c r="AN40" s="63"/>
      <c r="AO40" s="63"/>
      <c r="AP40" s="63"/>
      <c r="AQ40" s="63"/>
      <c r="AR40" s="63"/>
      <c r="AS40" s="63"/>
      <c r="AT40" s="63"/>
      <c r="AU40" s="63"/>
      <c r="AV40" s="63"/>
      <c r="AW40" s="63"/>
      <c r="AX40" s="63"/>
      <c r="AY40" s="63"/>
      <c r="AZ40" s="63"/>
      <c r="BA40" s="63"/>
      <c r="BB40" s="63"/>
      <c r="BC40" s="63"/>
      <c r="BD40" s="63"/>
      <c r="BE40" s="63"/>
      <c r="BF40" s="63"/>
      <c r="BG40" s="63"/>
      <c r="BH40" s="63"/>
      <c r="BI40" s="63"/>
      <c r="BJ40" s="63"/>
      <c r="BK40" s="63"/>
      <c r="BL40" s="63"/>
      <c r="BM40" s="63"/>
      <c r="BN40" s="63"/>
      <c r="BO40" s="63"/>
      <c r="BP40" s="63"/>
      <c r="BQ40" s="63"/>
      <c r="BR40" s="63"/>
      <c r="BS40" s="63"/>
      <c r="CZ40" s="59"/>
      <c r="DA40" s="59"/>
      <c r="DB40" s="59"/>
      <c r="DC40" s="59"/>
      <c r="DD40" s="59"/>
      <c r="DE40" s="59"/>
      <c r="DF40" s="59"/>
      <c r="DG40" s="59"/>
      <c r="DH40" s="59"/>
      <c r="DI40" s="59"/>
      <c r="DJ40" s="59"/>
      <c r="DK40" s="59"/>
      <c r="DL40" s="59"/>
    </row>
    <row r="41" spans="1:116" s="53" customFormat="1" ht="28.15" hidden="1" customHeight="1">
      <c r="A41" s="61"/>
      <c r="B41" s="61"/>
      <c r="C41" s="80"/>
      <c r="D41" s="51"/>
      <c r="E41" s="83"/>
      <c r="F41" s="61"/>
      <c r="G41" s="61"/>
      <c r="H41" s="76"/>
      <c r="I41" s="76"/>
      <c r="J41" s="63"/>
      <c r="K41" s="49"/>
      <c r="L41" s="63"/>
      <c r="M41" s="63" t="s">
        <v>30</v>
      </c>
      <c r="N41" s="63" t="s">
        <v>31</v>
      </c>
      <c r="O41" s="63" t="str">
        <f t="shared" si="2"/>
        <v>click</v>
      </c>
      <c r="P41" s="63" t="str">
        <f t="shared" si="3"/>
        <v>();</v>
      </c>
      <c r="Q41" s="63" t="str">
        <f t="shared" si="4"/>
        <v/>
      </c>
      <c r="R41" s="63" t="str">
        <f t="shared" si="5"/>
        <v/>
      </c>
      <c r="S41" s="63" t="str">
        <f t="shared" si="6"/>
        <v/>
      </c>
      <c r="T41" s="63"/>
      <c r="U41" s="63"/>
      <c r="V41" s="63"/>
      <c r="W41" s="63"/>
      <c r="X41" s="63"/>
      <c r="Y41" s="63"/>
      <c r="Z41" s="63"/>
      <c r="AA41" s="63"/>
      <c r="AB41" s="63"/>
      <c r="AC41" s="63"/>
      <c r="AD41" s="63"/>
      <c r="AE41" s="63"/>
      <c r="AF41" s="63"/>
      <c r="AG41" s="63"/>
      <c r="AH41" s="63"/>
      <c r="AI41" s="63"/>
      <c r="AJ41" s="63"/>
      <c r="AK41" s="63"/>
      <c r="AL41" s="63"/>
      <c r="AM41" s="63"/>
      <c r="AN41" s="63"/>
      <c r="AO41" s="63"/>
      <c r="AP41" s="63"/>
      <c r="AQ41" s="63"/>
      <c r="AR41" s="63"/>
      <c r="AS41" s="63"/>
      <c r="AT41" s="63"/>
      <c r="AU41" s="63"/>
      <c r="AV41" s="63"/>
      <c r="AW41" s="63"/>
      <c r="AX41" s="63"/>
      <c r="AY41" s="63"/>
      <c r="AZ41" s="63"/>
      <c r="BA41" s="63"/>
      <c r="BB41" s="63"/>
      <c r="BC41" s="63"/>
      <c r="BD41" s="63"/>
      <c r="BE41" s="63"/>
      <c r="BF41" s="63"/>
      <c r="BG41" s="63"/>
      <c r="BH41" s="63"/>
      <c r="BI41" s="63"/>
      <c r="BJ41" s="63"/>
      <c r="BK41" s="63"/>
      <c r="BL41" s="63"/>
      <c r="BM41" s="63"/>
      <c r="BN41" s="63"/>
      <c r="BO41" s="63"/>
      <c r="BP41" s="63"/>
      <c r="BQ41" s="63"/>
      <c r="BR41" s="63"/>
      <c r="BS41" s="63"/>
      <c r="CZ41" s="59"/>
      <c r="DA41" s="59"/>
      <c r="DB41" s="59"/>
      <c r="DC41" s="59"/>
      <c r="DD41" s="59"/>
      <c r="DE41" s="59"/>
      <c r="DF41" s="59"/>
      <c r="DG41" s="59"/>
      <c r="DH41" s="59"/>
      <c r="DI41" s="59"/>
      <c r="DJ41" s="59"/>
      <c r="DK41" s="59"/>
      <c r="DL41" s="59"/>
    </row>
    <row r="42" spans="1:116" s="53" customFormat="1" ht="28.15" hidden="1" customHeight="1">
      <c r="A42" s="61"/>
      <c r="B42" s="61"/>
      <c r="C42" s="80"/>
      <c r="D42" s="51"/>
      <c r="E42" s="83"/>
      <c r="F42" s="61"/>
      <c r="G42" s="61"/>
      <c r="H42" s="76"/>
      <c r="I42" s="76"/>
      <c r="J42" s="63"/>
      <c r="K42" s="49"/>
      <c r="L42" s="63"/>
      <c r="M42" s="63" t="s">
        <v>30</v>
      </c>
      <c r="N42" s="63" t="s">
        <v>31</v>
      </c>
      <c r="O42" s="63" t="str">
        <f t="shared" si="2"/>
        <v>click</v>
      </c>
      <c r="P42" s="63" t="str">
        <f t="shared" si="3"/>
        <v>();</v>
      </c>
      <c r="Q42" s="63" t="str">
        <f t="shared" si="4"/>
        <v/>
      </c>
      <c r="R42" s="63" t="str">
        <f t="shared" si="5"/>
        <v/>
      </c>
      <c r="S42" s="63" t="str">
        <f t="shared" si="6"/>
        <v/>
      </c>
      <c r="T42" s="63"/>
      <c r="U42" s="63"/>
      <c r="V42" s="63"/>
      <c r="W42" s="63"/>
      <c r="X42" s="63"/>
      <c r="Y42" s="63"/>
      <c r="Z42" s="63"/>
      <c r="AA42" s="63"/>
      <c r="AB42" s="63"/>
      <c r="AC42" s="63"/>
      <c r="AD42" s="63"/>
      <c r="AE42" s="63"/>
      <c r="AF42" s="63"/>
      <c r="AG42" s="63"/>
      <c r="AH42" s="63"/>
      <c r="AI42" s="63"/>
      <c r="AJ42" s="63"/>
      <c r="AK42" s="63"/>
      <c r="AL42" s="63"/>
      <c r="AM42" s="63"/>
      <c r="AN42" s="63"/>
      <c r="AO42" s="63"/>
      <c r="AP42" s="63"/>
      <c r="AQ42" s="63"/>
      <c r="AR42" s="63"/>
      <c r="AS42" s="63"/>
      <c r="AT42" s="63"/>
      <c r="AU42" s="63"/>
      <c r="AV42" s="63"/>
      <c r="AW42" s="63"/>
      <c r="AX42" s="63"/>
      <c r="AY42" s="63"/>
      <c r="AZ42" s="63"/>
      <c r="BA42" s="63"/>
      <c r="BB42" s="63"/>
      <c r="BC42" s="63"/>
      <c r="BD42" s="63"/>
      <c r="BE42" s="63"/>
      <c r="BF42" s="63"/>
      <c r="BG42" s="63"/>
      <c r="BH42" s="63"/>
      <c r="BI42" s="63"/>
      <c r="BJ42" s="63"/>
      <c r="BK42" s="63"/>
      <c r="BL42" s="63"/>
      <c r="BM42" s="63"/>
      <c r="BN42" s="63"/>
      <c r="BO42" s="63"/>
      <c r="BP42" s="63"/>
      <c r="BQ42" s="63"/>
      <c r="BR42" s="63"/>
      <c r="BS42" s="63"/>
      <c r="CZ42" s="59"/>
      <c r="DA42" s="59"/>
      <c r="DB42" s="59"/>
      <c r="DC42" s="59"/>
      <c r="DD42" s="59"/>
      <c r="DE42" s="59"/>
      <c r="DF42" s="59"/>
      <c r="DG42" s="59"/>
      <c r="DH42" s="59"/>
      <c r="DI42" s="59"/>
      <c r="DJ42" s="59"/>
      <c r="DK42" s="59"/>
      <c r="DL42" s="59"/>
    </row>
    <row r="43" spans="1:116" s="53" customFormat="1" ht="28.15" hidden="1" customHeight="1">
      <c r="A43" s="61"/>
      <c r="B43" s="61"/>
      <c r="C43" s="80"/>
      <c r="D43" s="51"/>
      <c r="E43" s="83"/>
      <c r="F43" s="61"/>
      <c r="G43" s="61"/>
      <c r="H43" s="76"/>
      <c r="I43" s="76"/>
      <c r="J43" s="63"/>
      <c r="K43" s="49"/>
      <c r="L43" s="63"/>
      <c r="M43" s="63" t="s">
        <v>30</v>
      </c>
      <c r="N43" s="63" t="s">
        <v>31</v>
      </c>
      <c r="O43" s="63" t="str">
        <f t="shared" ref="O43:O63" si="7">IF(D43="input","fill",IF(I43&lt;&gt;"","innerText",IF(J43="Y",$T$110,"click")))</f>
        <v>click</v>
      </c>
      <c r="P43" s="63" t="str">
        <f t="shared" ref="P43:P74" si="8">IF(OR(O43="Click",O43="innerText"),"();","("&amp;""""&amp;K43&amp;""""&amp;");")</f>
        <v>();</v>
      </c>
      <c r="Q43" s="63" t="str">
        <f t="shared" ref="Q43:Q74" si="9">IF(C43="Y",IF(H43&lt;&gt;"Xpath",M43&amp;F43&amp;N43,""""&amp;F43&amp;""""),"")</f>
        <v/>
      </c>
      <c r="R43" s="63" t="str">
        <f t="shared" ref="R43:R74" si="10">IF(C43="Y",""""&amp;E43&amp;""""&amp;":"&amp;Q43&amp;",","")</f>
        <v/>
      </c>
      <c r="S43" s="63" t="str">
        <f t="shared" ref="S43:S74" si="11">IF(O43="innerText",I43&amp;"="&amp;IF(C43="Y",IF(J43&lt;&gt;"Y",$S$9&amp;$R$10&amp;"."&amp;E43&amp;")."&amp;IF(OR(O43="click",O43="innerText"),O43&amp;"();",O43&amp;"("&amp;$Q$9&amp;"."&amp;E43&amp;");"),$S$110&amp;$R$10&amp;"."&amp;E43&amp;")."&amp;IF(O43="click",O43&amp;"();",O43&amp;"("&amp;"'"&amp;K43&amp;"'"&amp;");")),""),IF(C43="Y",IF(J43&lt;&gt;"Y",$S$9&amp;$R$10&amp;"."&amp;E43&amp;")."&amp;IF(OR(O43="click",O43="innerText"),O43&amp;"();",O43&amp;"("&amp;$Q$9&amp;"."&amp;E43&amp;");"),$S$110&amp;$R$10&amp;"."&amp;E43&amp;")."&amp;IF(O43="click",O43&amp;"();",O43&amp;"("&amp;"'"&amp;K43&amp;"'"&amp;");")),""))</f>
        <v/>
      </c>
      <c r="T43" s="63"/>
      <c r="U43" s="63"/>
      <c r="V43" s="63"/>
      <c r="W43" s="63"/>
      <c r="X43" s="63"/>
      <c r="Y43" s="63"/>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3"/>
      <c r="BA43" s="63"/>
      <c r="BB43" s="63"/>
      <c r="BC43" s="63"/>
      <c r="BD43" s="63"/>
      <c r="BE43" s="63"/>
      <c r="BF43" s="63"/>
      <c r="BG43" s="63"/>
      <c r="BH43" s="63"/>
      <c r="BI43" s="63"/>
      <c r="BJ43" s="63"/>
      <c r="BK43" s="63"/>
      <c r="BL43" s="63"/>
      <c r="BM43" s="63"/>
      <c r="BN43" s="63"/>
      <c r="BO43" s="63"/>
      <c r="BP43" s="63"/>
      <c r="BQ43" s="63"/>
      <c r="BR43" s="63"/>
      <c r="BS43" s="63"/>
      <c r="CZ43" s="59"/>
      <c r="DA43" s="59"/>
      <c r="DB43" s="59"/>
      <c r="DC43" s="59"/>
      <c r="DD43" s="59"/>
      <c r="DE43" s="59"/>
      <c r="DF43" s="59"/>
      <c r="DG43" s="59"/>
      <c r="DH43" s="59"/>
      <c r="DI43" s="59"/>
      <c r="DJ43" s="59"/>
      <c r="DK43" s="59"/>
      <c r="DL43" s="59"/>
    </row>
    <row r="44" spans="1:116" s="53" customFormat="1" ht="28.15" hidden="1" customHeight="1">
      <c r="A44" s="61"/>
      <c r="B44" s="61"/>
      <c r="C44" s="80"/>
      <c r="D44" s="51"/>
      <c r="E44" s="83"/>
      <c r="F44" s="61"/>
      <c r="G44" s="61"/>
      <c r="H44" s="76"/>
      <c r="I44" s="76"/>
      <c r="J44" s="63"/>
      <c r="K44" s="49"/>
      <c r="L44" s="63"/>
      <c r="M44" s="63" t="s">
        <v>30</v>
      </c>
      <c r="N44" s="63" t="s">
        <v>31</v>
      </c>
      <c r="O44" s="63" t="str">
        <f t="shared" si="7"/>
        <v>click</v>
      </c>
      <c r="P44" s="63" t="str">
        <f t="shared" si="8"/>
        <v>();</v>
      </c>
      <c r="Q44" s="63" t="str">
        <f t="shared" si="9"/>
        <v/>
      </c>
      <c r="R44" s="63" t="str">
        <f t="shared" si="10"/>
        <v/>
      </c>
      <c r="S44" s="63" t="str">
        <f t="shared" si="11"/>
        <v/>
      </c>
      <c r="T44" s="63"/>
      <c r="U44" s="63"/>
      <c r="V44" s="63"/>
      <c r="W44" s="63"/>
      <c r="X44" s="63"/>
      <c r="Y44" s="63"/>
      <c r="Z44" s="63"/>
      <c r="AA44" s="63"/>
      <c r="AB44" s="63"/>
      <c r="AC44" s="63"/>
      <c r="AD44" s="63"/>
      <c r="AE44" s="63"/>
      <c r="AF44" s="63"/>
      <c r="AG44" s="63"/>
      <c r="AH44" s="63"/>
      <c r="AI44" s="63"/>
      <c r="AJ44" s="63"/>
      <c r="AK44" s="63"/>
      <c r="AL44" s="63"/>
      <c r="AM44" s="63"/>
      <c r="AN44" s="63"/>
      <c r="AO44" s="63"/>
      <c r="AP44" s="63"/>
      <c r="AQ44" s="63"/>
      <c r="AR44" s="63"/>
      <c r="AS44" s="63"/>
      <c r="AT44" s="63"/>
      <c r="AU44" s="63"/>
      <c r="AV44" s="63"/>
      <c r="AW44" s="63"/>
      <c r="AX44" s="63"/>
      <c r="AY44" s="63"/>
      <c r="AZ44" s="63"/>
      <c r="BA44" s="63"/>
      <c r="BB44" s="63"/>
      <c r="BC44" s="63"/>
      <c r="BD44" s="63"/>
      <c r="BE44" s="63"/>
      <c r="BF44" s="63"/>
      <c r="BG44" s="63"/>
      <c r="BH44" s="63"/>
      <c r="BI44" s="63"/>
      <c r="BJ44" s="63"/>
      <c r="BK44" s="63"/>
      <c r="BL44" s="63"/>
      <c r="BM44" s="63"/>
      <c r="BN44" s="63"/>
      <c r="BO44" s="63"/>
      <c r="BP44" s="63"/>
      <c r="BQ44" s="63"/>
      <c r="BR44" s="63"/>
      <c r="BS44" s="63"/>
      <c r="CZ44" s="59"/>
      <c r="DA44" s="59"/>
      <c r="DB44" s="59"/>
      <c r="DC44" s="59"/>
      <c r="DD44" s="59"/>
      <c r="DE44" s="59"/>
      <c r="DF44" s="59"/>
      <c r="DG44" s="59"/>
      <c r="DH44" s="59"/>
      <c r="DI44" s="59"/>
      <c r="DJ44" s="59"/>
      <c r="DK44" s="59"/>
      <c r="DL44" s="59"/>
    </row>
    <row r="45" spans="1:116" s="53" customFormat="1" ht="28.15" hidden="1" customHeight="1">
      <c r="A45" s="61"/>
      <c r="B45" s="61"/>
      <c r="C45" s="80"/>
      <c r="D45" s="51"/>
      <c r="E45" s="83"/>
      <c r="F45" s="61"/>
      <c r="G45" s="61"/>
      <c r="H45" s="76"/>
      <c r="I45" s="76"/>
      <c r="J45" s="63"/>
      <c r="K45" s="49"/>
      <c r="L45" s="63"/>
      <c r="M45" s="63" t="s">
        <v>30</v>
      </c>
      <c r="N45" s="63" t="s">
        <v>31</v>
      </c>
      <c r="O45" s="63" t="str">
        <f t="shared" si="7"/>
        <v>click</v>
      </c>
      <c r="P45" s="63" t="str">
        <f t="shared" si="8"/>
        <v>();</v>
      </c>
      <c r="Q45" s="63" t="str">
        <f t="shared" si="9"/>
        <v/>
      </c>
      <c r="R45" s="63" t="str">
        <f t="shared" si="10"/>
        <v/>
      </c>
      <c r="S45" s="63" t="str">
        <f t="shared" si="11"/>
        <v/>
      </c>
      <c r="T45" s="63"/>
      <c r="U45" s="63"/>
      <c r="V45" s="63"/>
      <c r="W45" s="63"/>
      <c r="X45" s="63"/>
      <c r="Y45" s="63"/>
      <c r="Z45" s="63"/>
      <c r="AA45" s="63"/>
      <c r="AB45" s="63"/>
      <c r="AC45" s="63"/>
      <c r="AD45" s="63"/>
      <c r="AE45" s="63"/>
      <c r="AF45" s="63"/>
      <c r="AG45" s="63"/>
      <c r="AH45" s="63"/>
      <c r="AI45" s="63"/>
      <c r="AJ45" s="63"/>
      <c r="AK45" s="63"/>
      <c r="AL45" s="63"/>
      <c r="AM45" s="63"/>
      <c r="AN45" s="63"/>
      <c r="AO45" s="63"/>
      <c r="AP45" s="63"/>
      <c r="AQ45" s="63"/>
      <c r="AR45" s="63"/>
      <c r="AS45" s="63"/>
      <c r="AT45" s="63"/>
      <c r="AU45" s="63"/>
      <c r="AV45" s="63"/>
      <c r="AW45" s="63"/>
      <c r="AX45" s="63"/>
      <c r="AY45" s="63"/>
      <c r="AZ45" s="63"/>
      <c r="BA45" s="63"/>
      <c r="BB45" s="63"/>
      <c r="BC45" s="63"/>
      <c r="BD45" s="63"/>
      <c r="BE45" s="63"/>
      <c r="BF45" s="63"/>
      <c r="BG45" s="63"/>
      <c r="BH45" s="63"/>
      <c r="BI45" s="63"/>
      <c r="BJ45" s="63"/>
      <c r="BK45" s="63"/>
      <c r="BL45" s="63"/>
      <c r="BM45" s="63"/>
      <c r="BN45" s="63"/>
      <c r="BO45" s="63"/>
      <c r="BP45" s="63"/>
      <c r="BQ45" s="63"/>
      <c r="BR45" s="63"/>
      <c r="BS45" s="63"/>
      <c r="CZ45" s="59"/>
      <c r="DA45" s="59"/>
      <c r="DB45" s="59"/>
      <c r="DC45" s="59"/>
      <c r="DD45" s="59"/>
      <c r="DE45" s="59"/>
      <c r="DF45" s="59"/>
      <c r="DG45" s="59"/>
      <c r="DH45" s="59"/>
      <c r="DI45" s="59"/>
      <c r="DJ45" s="59"/>
      <c r="DK45" s="59"/>
      <c r="DL45" s="59"/>
    </row>
    <row r="46" spans="1:116" s="53" customFormat="1" ht="28.15" hidden="1" customHeight="1">
      <c r="A46" s="61"/>
      <c r="B46" s="61"/>
      <c r="C46" s="80"/>
      <c r="D46" s="51"/>
      <c r="E46" s="83"/>
      <c r="F46" s="61"/>
      <c r="G46" s="61"/>
      <c r="H46" s="76"/>
      <c r="I46" s="76"/>
      <c r="J46" s="63"/>
      <c r="K46" s="49"/>
      <c r="L46" s="63"/>
      <c r="M46" s="63" t="s">
        <v>30</v>
      </c>
      <c r="N46" s="63" t="s">
        <v>31</v>
      </c>
      <c r="O46" s="63" t="str">
        <f t="shared" si="7"/>
        <v>click</v>
      </c>
      <c r="P46" s="63" t="str">
        <f t="shared" si="8"/>
        <v>();</v>
      </c>
      <c r="Q46" s="63" t="str">
        <f t="shared" si="9"/>
        <v/>
      </c>
      <c r="R46" s="63" t="str">
        <f t="shared" si="10"/>
        <v/>
      </c>
      <c r="S46" s="63" t="str">
        <f t="shared" si="11"/>
        <v/>
      </c>
      <c r="T46" s="63"/>
      <c r="U46" s="63"/>
      <c r="V46" s="63"/>
      <c r="W46" s="63"/>
      <c r="X46" s="63"/>
      <c r="Y46" s="63"/>
      <c r="Z46" s="63"/>
      <c r="AA46" s="63"/>
      <c r="AB46" s="63"/>
      <c r="AC46" s="63"/>
      <c r="AD46" s="63"/>
      <c r="AE46" s="63"/>
      <c r="AF46" s="63"/>
      <c r="AG46" s="63"/>
      <c r="AH46" s="63"/>
      <c r="AI46" s="63"/>
      <c r="AJ46" s="63"/>
      <c r="AK46" s="63"/>
      <c r="AL46" s="63"/>
      <c r="AM46" s="63"/>
      <c r="AN46" s="63"/>
      <c r="AO46" s="63"/>
      <c r="AP46" s="63"/>
      <c r="AQ46" s="63"/>
      <c r="AR46" s="63"/>
      <c r="AS46" s="63"/>
      <c r="AT46" s="63"/>
      <c r="AU46" s="63"/>
      <c r="AV46" s="63"/>
      <c r="AW46" s="63"/>
      <c r="AX46" s="63"/>
      <c r="AY46" s="63"/>
      <c r="AZ46" s="63"/>
      <c r="BA46" s="63"/>
      <c r="BB46" s="63"/>
      <c r="BC46" s="63"/>
      <c r="BD46" s="63"/>
      <c r="BE46" s="63"/>
      <c r="BF46" s="63"/>
      <c r="BG46" s="63"/>
      <c r="BH46" s="63"/>
      <c r="BI46" s="63"/>
      <c r="BJ46" s="63"/>
      <c r="BK46" s="63"/>
      <c r="BL46" s="63"/>
      <c r="BM46" s="63"/>
      <c r="BN46" s="63"/>
      <c r="BO46" s="63"/>
      <c r="BP46" s="63"/>
      <c r="BQ46" s="63"/>
      <c r="BR46" s="63"/>
      <c r="BS46" s="63"/>
      <c r="CZ46" s="59"/>
      <c r="DA46" s="59"/>
      <c r="DB46" s="59"/>
      <c r="DC46" s="59"/>
      <c r="DD46" s="59"/>
      <c r="DE46" s="59"/>
      <c r="DF46" s="59"/>
      <c r="DG46" s="59"/>
      <c r="DH46" s="59"/>
      <c r="DI46" s="59"/>
      <c r="DJ46" s="59"/>
      <c r="DK46" s="59"/>
      <c r="DL46" s="59"/>
    </row>
    <row r="47" spans="1:116" s="53" customFormat="1" ht="28.15" hidden="1" customHeight="1">
      <c r="A47" s="61"/>
      <c r="B47" s="61"/>
      <c r="C47" s="80"/>
      <c r="D47" s="51"/>
      <c r="E47" s="83"/>
      <c r="F47" s="61"/>
      <c r="G47" s="61"/>
      <c r="H47" s="76"/>
      <c r="I47" s="76"/>
      <c r="J47" s="63"/>
      <c r="K47" s="49"/>
      <c r="L47" s="63"/>
      <c r="M47" s="63" t="s">
        <v>30</v>
      </c>
      <c r="N47" s="63" t="s">
        <v>31</v>
      </c>
      <c r="O47" s="63" t="str">
        <f t="shared" si="7"/>
        <v>click</v>
      </c>
      <c r="P47" s="63" t="str">
        <f t="shared" si="8"/>
        <v>();</v>
      </c>
      <c r="Q47" s="63" t="str">
        <f t="shared" si="9"/>
        <v/>
      </c>
      <c r="R47" s="63" t="str">
        <f t="shared" si="10"/>
        <v/>
      </c>
      <c r="S47" s="63" t="str">
        <f t="shared" si="11"/>
        <v/>
      </c>
      <c r="T47" s="63"/>
      <c r="U47" s="63"/>
      <c r="V47" s="63"/>
      <c r="W47" s="63"/>
      <c r="X47" s="63"/>
      <c r="Y47" s="63"/>
      <c r="Z47" s="63"/>
      <c r="AA47" s="63"/>
      <c r="AB47" s="63"/>
      <c r="AC47" s="63"/>
      <c r="AD47" s="63"/>
      <c r="AE47" s="63"/>
      <c r="AF47" s="63"/>
      <c r="AG47" s="63"/>
      <c r="AH47" s="63"/>
      <c r="AI47" s="63"/>
      <c r="AJ47" s="63"/>
      <c r="AK47" s="63"/>
      <c r="AL47" s="63"/>
      <c r="AM47" s="63"/>
      <c r="AN47" s="63"/>
      <c r="AO47" s="63"/>
      <c r="AP47" s="63"/>
      <c r="AQ47" s="63"/>
      <c r="AR47" s="63"/>
      <c r="AS47" s="63"/>
      <c r="AT47" s="63"/>
      <c r="AU47" s="63"/>
      <c r="AV47" s="63"/>
      <c r="AW47" s="63"/>
      <c r="AX47" s="63"/>
      <c r="AY47" s="63"/>
      <c r="AZ47" s="63"/>
      <c r="BA47" s="63"/>
      <c r="BB47" s="63"/>
      <c r="BC47" s="63"/>
      <c r="BD47" s="63"/>
      <c r="BE47" s="63"/>
      <c r="BF47" s="63"/>
      <c r="BG47" s="63"/>
      <c r="BH47" s="63"/>
      <c r="BI47" s="63"/>
      <c r="BJ47" s="63"/>
      <c r="BK47" s="63"/>
      <c r="BL47" s="63"/>
      <c r="BM47" s="63"/>
      <c r="BN47" s="63"/>
      <c r="BO47" s="63"/>
      <c r="BP47" s="63"/>
      <c r="BQ47" s="63"/>
      <c r="BR47" s="63"/>
      <c r="BS47" s="63"/>
      <c r="CZ47" s="59"/>
      <c r="DA47" s="59"/>
      <c r="DB47" s="59"/>
      <c r="DC47" s="59"/>
      <c r="DD47" s="59"/>
      <c r="DE47" s="59"/>
      <c r="DF47" s="59"/>
      <c r="DG47" s="59"/>
      <c r="DH47" s="59"/>
      <c r="DI47" s="59"/>
      <c r="DJ47" s="59"/>
      <c r="DK47" s="59"/>
      <c r="DL47" s="59"/>
    </row>
    <row r="48" spans="1:116" s="53" customFormat="1" ht="28.15" hidden="1" customHeight="1">
      <c r="A48" s="61"/>
      <c r="B48" s="61"/>
      <c r="C48" s="80"/>
      <c r="D48" s="51"/>
      <c r="E48" s="83"/>
      <c r="F48" s="61"/>
      <c r="G48" s="61"/>
      <c r="H48" s="76"/>
      <c r="I48" s="76"/>
      <c r="J48" s="63"/>
      <c r="K48" s="49"/>
      <c r="L48" s="63"/>
      <c r="M48" s="63" t="s">
        <v>30</v>
      </c>
      <c r="N48" s="63" t="s">
        <v>31</v>
      </c>
      <c r="O48" s="63" t="str">
        <f t="shared" si="7"/>
        <v>click</v>
      </c>
      <c r="P48" s="63" t="str">
        <f t="shared" si="8"/>
        <v>();</v>
      </c>
      <c r="Q48" s="63" t="str">
        <f t="shared" si="9"/>
        <v/>
      </c>
      <c r="R48" s="63" t="str">
        <f t="shared" si="10"/>
        <v/>
      </c>
      <c r="S48" s="63" t="str">
        <f t="shared" si="11"/>
        <v/>
      </c>
      <c r="T48" s="63"/>
      <c r="U48" s="63"/>
      <c r="V48" s="63"/>
      <c r="W48" s="63"/>
      <c r="X48" s="63"/>
      <c r="Y48" s="63"/>
      <c r="Z48" s="63"/>
      <c r="AA48" s="63"/>
      <c r="AB48" s="63"/>
      <c r="AC48" s="63"/>
      <c r="AD48" s="63"/>
      <c r="AE48" s="63"/>
      <c r="AF48" s="63"/>
      <c r="AG48" s="63"/>
      <c r="AH48" s="63"/>
      <c r="AI48" s="63"/>
      <c r="AJ48" s="63"/>
      <c r="AK48" s="63"/>
      <c r="AL48" s="63"/>
      <c r="AM48" s="63"/>
      <c r="AN48" s="63"/>
      <c r="AO48" s="63"/>
      <c r="AP48" s="63"/>
      <c r="AQ48" s="63"/>
      <c r="AR48" s="63"/>
      <c r="AS48" s="63"/>
      <c r="AT48" s="63"/>
      <c r="AU48" s="63"/>
      <c r="AV48" s="63"/>
      <c r="AW48" s="63"/>
      <c r="AX48" s="63"/>
      <c r="AY48" s="63"/>
      <c r="AZ48" s="63"/>
      <c r="BA48" s="63"/>
      <c r="BB48" s="63"/>
      <c r="BC48" s="63"/>
      <c r="BD48" s="63"/>
      <c r="BE48" s="63"/>
      <c r="BF48" s="63"/>
      <c r="BG48" s="63"/>
      <c r="BH48" s="63"/>
      <c r="BI48" s="63"/>
      <c r="BJ48" s="63"/>
      <c r="BK48" s="63"/>
      <c r="BL48" s="63"/>
      <c r="BM48" s="63"/>
      <c r="BN48" s="63"/>
      <c r="BO48" s="63"/>
      <c r="BP48" s="63"/>
      <c r="BQ48" s="63"/>
      <c r="BR48" s="63"/>
      <c r="BS48" s="63"/>
      <c r="CZ48" s="59"/>
      <c r="DA48" s="59"/>
      <c r="DB48" s="59"/>
      <c r="DC48" s="59"/>
      <c r="DD48" s="59"/>
      <c r="DE48" s="59"/>
      <c r="DF48" s="59"/>
      <c r="DG48" s="59"/>
      <c r="DH48" s="59"/>
      <c r="DI48" s="59"/>
      <c r="DJ48" s="59"/>
      <c r="DK48" s="59"/>
      <c r="DL48" s="59"/>
    </row>
    <row r="49" spans="1:116" s="53" customFormat="1" ht="28.15" hidden="1" customHeight="1">
      <c r="A49" s="61"/>
      <c r="B49" s="61"/>
      <c r="C49" s="80"/>
      <c r="D49" s="51"/>
      <c r="E49" s="83"/>
      <c r="F49" s="61"/>
      <c r="G49" s="61"/>
      <c r="H49" s="76"/>
      <c r="I49" s="76"/>
      <c r="J49" s="63"/>
      <c r="K49" s="49"/>
      <c r="L49" s="63"/>
      <c r="M49" s="63" t="s">
        <v>30</v>
      </c>
      <c r="N49" s="63" t="s">
        <v>31</v>
      </c>
      <c r="O49" s="63" t="str">
        <f t="shared" si="7"/>
        <v>click</v>
      </c>
      <c r="P49" s="63" t="str">
        <f t="shared" si="8"/>
        <v>();</v>
      </c>
      <c r="Q49" s="63" t="str">
        <f t="shared" si="9"/>
        <v/>
      </c>
      <c r="R49" s="63" t="str">
        <f t="shared" si="10"/>
        <v/>
      </c>
      <c r="S49" s="63" t="str">
        <f t="shared" si="11"/>
        <v/>
      </c>
      <c r="T49" s="63"/>
      <c r="U49" s="63"/>
      <c r="V49" s="63"/>
      <c r="W49" s="63"/>
      <c r="X49" s="63"/>
      <c r="Y49" s="63"/>
      <c r="Z49" s="63"/>
      <c r="AA49" s="63"/>
      <c r="AB49" s="63"/>
      <c r="AC49" s="63"/>
      <c r="AD49" s="63"/>
      <c r="AE49" s="63"/>
      <c r="AF49" s="63"/>
      <c r="AG49" s="63"/>
      <c r="AH49" s="63"/>
      <c r="AI49" s="63"/>
      <c r="AJ49" s="63"/>
      <c r="AK49" s="63"/>
      <c r="AL49" s="63"/>
      <c r="AM49" s="63"/>
      <c r="AN49" s="63"/>
      <c r="AO49" s="63"/>
      <c r="AP49" s="63"/>
      <c r="AQ49" s="63"/>
      <c r="AR49" s="63"/>
      <c r="AS49" s="63"/>
      <c r="AT49" s="63"/>
      <c r="AU49" s="63"/>
      <c r="AV49" s="63"/>
      <c r="AW49" s="63"/>
      <c r="AX49" s="63"/>
      <c r="AY49" s="63"/>
      <c r="AZ49" s="63"/>
      <c r="BA49" s="63"/>
      <c r="BB49" s="63"/>
      <c r="BC49" s="63"/>
      <c r="BD49" s="63"/>
      <c r="BE49" s="63"/>
      <c r="BF49" s="63"/>
      <c r="BG49" s="63"/>
      <c r="BH49" s="63"/>
      <c r="BI49" s="63"/>
      <c r="BJ49" s="63"/>
      <c r="BK49" s="63"/>
      <c r="BL49" s="63"/>
      <c r="BM49" s="63"/>
      <c r="BN49" s="63"/>
      <c r="BO49" s="63"/>
      <c r="BP49" s="63"/>
      <c r="BQ49" s="63"/>
      <c r="BR49" s="63"/>
      <c r="BS49" s="63"/>
      <c r="CZ49" s="59"/>
      <c r="DA49" s="59"/>
      <c r="DB49" s="59"/>
      <c r="DC49" s="59"/>
      <c r="DD49" s="59"/>
      <c r="DE49" s="59"/>
      <c r="DF49" s="59"/>
      <c r="DG49" s="59"/>
      <c r="DH49" s="59"/>
      <c r="DI49" s="59"/>
      <c r="DJ49" s="59"/>
      <c r="DK49" s="59"/>
      <c r="DL49" s="59"/>
    </row>
    <row r="50" spans="1:116" s="53" customFormat="1" ht="28.15" hidden="1" customHeight="1">
      <c r="A50" s="61"/>
      <c r="B50" s="61"/>
      <c r="C50" s="80"/>
      <c r="D50" s="51"/>
      <c r="E50" s="83"/>
      <c r="F50" s="61"/>
      <c r="G50" s="61"/>
      <c r="H50" s="76"/>
      <c r="I50" s="76"/>
      <c r="J50" s="63"/>
      <c r="K50" s="49"/>
      <c r="L50" s="63"/>
      <c r="M50" s="63" t="s">
        <v>30</v>
      </c>
      <c r="N50" s="63" t="s">
        <v>31</v>
      </c>
      <c r="O50" s="63" t="str">
        <f t="shared" si="7"/>
        <v>click</v>
      </c>
      <c r="P50" s="63" t="str">
        <f t="shared" si="8"/>
        <v>();</v>
      </c>
      <c r="Q50" s="63" t="str">
        <f t="shared" si="9"/>
        <v/>
      </c>
      <c r="R50" s="63" t="str">
        <f t="shared" si="10"/>
        <v/>
      </c>
      <c r="S50" s="63" t="str">
        <f t="shared" si="11"/>
        <v/>
      </c>
      <c r="T50" s="63"/>
      <c r="U50" s="63"/>
      <c r="V50" s="63"/>
      <c r="W50" s="63"/>
      <c r="X50" s="63"/>
      <c r="Y50" s="63"/>
      <c r="Z50" s="63"/>
      <c r="AA50" s="63"/>
      <c r="AB50" s="63"/>
      <c r="AC50" s="63"/>
      <c r="AD50" s="63"/>
      <c r="AE50" s="63"/>
      <c r="AF50" s="63"/>
      <c r="AG50" s="63"/>
      <c r="AH50" s="63"/>
      <c r="AI50" s="63"/>
      <c r="AJ50" s="63"/>
      <c r="AK50" s="63"/>
      <c r="AL50" s="63"/>
      <c r="AM50" s="63"/>
      <c r="AN50" s="63"/>
      <c r="AO50" s="63"/>
      <c r="AP50" s="63"/>
      <c r="AQ50" s="63"/>
      <c r="AR50" s="63"/>
      <c r="AS50" s="63"/>
      <c r="AT50" s="63"/>
      <c r="AU50" s="63"/>
      <c r="AV50" s="63"/>
      <c r="AW50" s="63"/>
      <c r="AX50" s="63"/>
      <c r="AY50" s="63"/>
      <c r="AZ50" s="63"/>
      <c r="BA50" s="63"/>
      <c r="BB50" s="63"/>
      <c r="BC50" s="63"/>
      <c r="BD50" s="63"/>
      <c r="BE50" s="63"/>
      <c r="BF50" s="63"/>
      <c r="BG50" s="63"/>
      <c r="BH50" s="63"/>
      <c r="BI50" s="63"/>
      <c r="BJ50" s="63"/>
      <c r="BK50" s="63"/>
      <c r="BL50" s="63"/>
      <c r="BM50" s="63"/>
      <c r="BN50" s="63"/>
      <c r="BO50" s="63"/>
      <c r="BP50" s="63"/>
      <c r="BQ50" s="63"/>
      <c r="BR50" s="63"/>
      <c r="BS50" s="63"/>
      <c r="CZ50" s="59"/>
      <c r="DA50" s="59"/>
      <c r="DB50" s="59"/>
      <c r="DC50" s="59"/>
      <c r="DD50" s="59"/>
      <c r="DE50" s="59"/>
      <c r="DF50" s="59"/>
      <c r="DG50" s="59"/>
      <c r="DH50" s="59"/>
      <c r="DI50" s="59"/>
      <c r="DJ50" s="59"/>
      <c r="DK50" s="59"/>
      <c r="DL50" s="59"/>
    </row>
    <row r="51" spans="1:116" s="53" customFormat="1" ht="28.15" hidden="1" customHeight="1">
      <c r="A51" s="61"/>
      <c r="B51" s="61"/>
      <c r="C51" s="80"/>
      <c r="D51" s="51"/>
      <c r="E51" s="83"/>
      <c r="F51" s="61"/>
      <c r="G51" s="61"/>
      <c r="H51" s="76"/>
      <c r="I51" s="76"/>
      <c r="J51" s="63"/>
      <c r="K51" s="49"/>
      <c r="L51" s="63"/>
      <c r="M51" s="63" t="s">
        <v>30</v>
      </c>
      <c r="N51" s="63" t="s">
        <v>31</v>
      </c>
      <c r="O51" s="63" t="str">
        <f t="shared" si="7"/>
        <v>click</v>
      </c>
      <c r="P51" s="63" t="str">
        <f t="shared" si="8"/>
        <v>();</v>
      </c>
      <c r="Q51" s="63" t="str">
        <f t="shared" si="9"/>
        <v/>
      </c>
      <c r="R51" s="63" t="str">
        <f t="shared" si="10"/>
        <v/>
      </c>
      <c r="S51" s="63" t="str">
        <f t="shared" si="11"/>
        <v/>
      </c>
      <c r="T51" s="63"/>
      <c r="U51" s="63"/>
      <c r="V51" s="63"/>
      <c r="W51" s="63"/>
      <c r="X51" s="63"/>
      <c r="Y51" s="63"/>
      <c r="Z51" s="63"/>
      <c r="AA51" s="63"/>
      <c r="AB51" s="63"/>
      <c r="AC51" s="63"/>
      <c r="AD51" s="63"/>
      <c r="AE51" s="63"/>
      <c r="AF51" s="63"/>
      <c r="AG51" s="63"/>
      <c r="AH51" s="63"/>
      <c r="AI51" s="63"/>
      <c r="AJ51" s="63"/>
      <c r="AK51" s="63"/>
      <c r="AL51" s="63"/>
      <c r="AM51" s="63"/>
      <c r="AN51" s="63"/>
      <c r="AO51" s="63"/>
      <c r="AP51" s="63"/>
      <c r="AQ51" s="63"/>
      <c r="AR51" s="63"/>
      <c r="AS51" s="63"/>
      <c r="AT51" s="63"/>
      <c r="AU51" s="63"/>
      <c r="AV51" s="63"/>
      <c r="AW51" s="63"/>
      <c r="AX51" s="63"/>
      <c r="AY51" s="63"/>
      <c r="AZ51" s="63"/>
      <c r="BA51" s="63"/>
      <c r="BB51" s="63"/>
      <c r="BC51" s="63"/>
      <c r="BD51" s="63"/>
      <c r="BE51" s="63"/>
      <c r="BF51" s="63"/>
      <c r="BG51" s="63"/>
      <c r="BH51" s="63"/>
      <c r="BI51" s="63"/>
      <c r="BJ51" s="63"/>
      <c r="BK51" s="63"/>
      <c r="BL51" s="63"/>
      <c r="BM51" s="63"/>
      <c r="BN51" s="63"/>
      <c r="BO51" s="63"/>
      <c r="BP51" s="63"/>
      <c r="BQ51" s="63"/>
      <c r="BR51" s="63"/>
      <c r="BS51" s="63"/>
      <c r="CZ51" s="59"/>
      <c r="DA51" s="59"/>
      <c r="DB51" s="59"/>
      <c r="DC51" s="59"/>
      <c r="DD51" s="59"/>
      <c r="DE51" s="59"/>
      <c r="DF51" s="59"/>
      <c r="DG51" s="59"/>
      <c r="DH51" s="59"/>
      <c r="DI51" s="59"/>
      <c r="DJ51" s="59"/>
      <c r="DK51" s="59"/>
      <c r="DL51" s="59"/>
    </row>
    <row r="52" spans="1:116" s="53" customFormat="1" ht="28.15" hidden="1" customHeight="1">
      <c r="A52" s="61"/>
      <c r="B52" s="61"/>
      <c r="C52" s="80"/>
      <c r="D52" s="51"/>
      <c r="E52" s="83"/>
      <c r="F52" s="61"/>
      <c r="G52" s="61"/>
      <c r="H52" s="76"/>
      <c r="I52" s="76"/>
      <c r="J52" s="63"/>
      <c r="K52" s="49"/>
      <c r="L52" s="63"/>
      <c r="M52" s="63" t="s">
        <v>30</v>
      </c>
      <c r="N52" s="63" t="s">
        <v>31</v>
      </c>
      <c r="O52" s="63" t="str">
        <f t="shared" si="7"/>
        <v>click</v>
      </c>
      <c r="P52" s="63" t="str">
        <f t="shared" si="8"/>
        <v>();</v>
      </c>
      <c r="Q52" s="63" t="str">
        <f t="shared" si="9"/>
        <v/>
      </c>
      <c r="R52" s="63" t="str">
        <f t="shared" si="10"/>
        <v/>
      </c>
      <c r="S52" s="63" t="str">
        <f t="shared" si="11"/>
        <v/>
      </c>
      <c r="T52" s="63"/>
      <c r="U52" s="63"/>
      <c r="V52" s="63"/>
      <c r="W52" s="63"/>
      <c r="X52" s="63"/>
      <c r="Y52" s="63"/>
      <c r="Z52" s="63"/>
      <c r="AA52" s="63"/>
      <c r="AB52" s="63"/>
      <c r="AC52" s="63"/>
      <c r="AD52" s="63"/>
      <c r="AE52" s="63"/>
      <c r="AF52" s="63"/>
      <c r="AG52" s="63"/>
      <c r="AH52" s="63"/>
      <c r="AI52" s="63"/>
      <c r="AJ52" s="63"/>
      <c r="AK52" s="63"/>
      <c r="AL52" s="63"/>
      <c r="AM52" s="63"/>
      <c r="AN52" s="63"/>
      <c r="AO52" s="63"/>
      <c r="AP52" s="63"/>
      <c r="AQ52" s="63"/>
      <c r="AR52" s="63"/>
      <c r="AS52" s="63"/>
      <c r="AT52" s="63"/>
      <c r="AU52" s="63"/>
      <c r="AV52" s="63"/>
      <c r="AW52" s="63"/>
      <c r="AX52" s="63"/>
      <c r="AY52" s="63"/>
      <c r="AZ52" s="63"/>
      <c r="BA52" s="63"/>
      <c r="BB52" s="63"/>
      <c r="BC52" s="63"/>
      <c r="BD52" s="63"/>
      <c r="BE52" s="63"/>
      <c r="BF52" s="63"/>
      <c r="BG52" s="63"/>
      <c r="BH52" s="63"/>
      <c r="BI52" s="63"/>
      <c r="BJ52" s="63"/>
      <c r="BK52" s="63"/>
      <c r="BL52" s="63"/>
      <c r="BM52" s="63"/>
      <c r="BN52" s="63"/>
      <c r="BO52" s="63"/>
      <c r="BP52" s="63"/>
      <c r="BQ52" s="63"/>
      <c r="BR52" s="63"/>
      <c r="BS52" s="63"/>
      <c r="CZ52" s="59"/>
      <c r="DA52" s="59"/>
      <c r="DB52" s="59"/>
      <c r="DC52" s="59"/>
      <c r="DD52" s="59"/>
      <c r="DE52" s="59"/>
      <c r="DF52" s="59"/>
      <c r="DG52" s="59"/>
      <c r="DH52" s="59"/>
      <c r="DI52" s="59"/>
      <c r="DJ52" s="59"/>
      <c r="DK52" s="59"/>
      <c r="DL52" s="59"/>
    </row>
    <row r="53" spans="1:116" s="53" customFormat="1" ht="28.15" hidden="1" customHeight="1">
      <c r="A53" s="61"/>
      <c r="B53" s="61"/>
      <c r="C53" s="80"/>
      <c r="D53" s="51"/>
      <c r="E53" s="83"/>
      <c r="F53" s="61"/>
      <c r="G53" s="61"/>
      <c r="H53" s="76"/>
      <c r="I53" s="76"/>
      <c r="J53" s="63"/>
      <c r="K53" s="49"/>
      <c r="L53" s="63"/>
      <c r="M53" s="63" t="s">
        <v>30</v>
      </c>
      <c r="N53" s="63" t="s">
        <v>31</v>
      </c>
      <c r="O53" s="63" t="str">
        <f t="shared" si="7"/>
        <v>click</v>
      </c>
      <c r="P53" s="63" t="str">
        <f t="shared" si="8"/>
        <v>();</v>
      </c>
      <c r="Q53" s="63" t="str">
        <f t="shared" si="9"/>
        <v/>
      </c>
      <c r="R53" s="63" t="str">
        <f t="shared" si="10"/>
        <v/>
      </c>
      <c r="S53" s="63" t="str">
        <f t="shared" si="11"/>
        <v/>
      </c>
      <c r="T53" s="63"/>
      <c r="U53" s="63"/>
      <c r="V53" s="63"/>
      <c r="W53" s="63"/>
      <c r="X53" s="63"/>
      <c r="Y53" s="63"/>
      <c r="Z53" s="63"/>
      <c r="AA53" s="63"/>
      <c r="AB53" s="63"/>
      <c r="AC53" s="63"/>
      <c r="AD53" s="63"/>
      <c r="AE53" s="63"/>
      <c r="AF53" s="63"/>
      <c r="AG53" s="63"/>
      <c r="AH53" s="63"/>
      <c r="AI53" s="63"/>
      <c r="AJ53" s="63"/>
      <c r="AK53" s="63"/>
      <c r="AL53" s="63"/>
      <c r="AM53" s="63"/>
      <c r="AN53" s="63"/>
      <c r="AO53" s="63"/>
      <c r="AP53" s="63"/>
      <c r="AQ53" s="63"/>
      <c r="AR53" s="63"/>
      <c r="AS53" s="63"/>
      <c r="AT53" s="63"/>
      <c r="AU53" s="63"/>
      <c r="AV53" s="63"/>
      <c r="AW53" s="63"/>
      <c r="AX53" s="63"/>
      <c r="AY53" s="63"/>
      <c r="AZ53" s="63"/>
      <c r="BA53" s="63"/>
      <c r="BB53" s="63"/>
      <c r="BC53" s="63"/>
      <c r="BD53" s="63"/>
      <c r="BE53" s="63"/>
      <c r="BF53" s="63"/>
      <c r="BG53" s="63"/>
      <c r="BH53" s="63"/>
      <c r="BI53" s="63"/>
      <c r="BJ53" s="63"/>
      <c r="BK53" s="63"/>
      <c r="BL53" s="63"/>
      <c r="BM53" s="63"/>
      <c r="BN53" s="63"/>
      <c r="BO53" s="63"/>
      <c r="BP53" s="63"/>
      <c r="BQ53" s="63"/>
      <c r="BR53" s="63"/>
      <c r="BS53" s="63"/>
      <c r="CZ53" s="59"/>
      <c r="DA53" s="59"/>
      <c r="DB53" s="59"/>
      <c r="DC53" s="59"/>
      <c r="DD53" s="59"/>
      <c r="DE53" s="59"/>
      <c r="DF53" s="59"/>
      <c r="DG53" s="59"/>
      <c r="DH53" s="59"/>
      <c r="DI53" s="59"/>
      <c r="DJ53" s="59"/>
      <c r="DK53" s="59"/>
      <c r="DL53" s="59"/>
    </row>
    <row r="54" spans="1:116" s="53" customFormat="1" ht="28.15" hidden="1" customHeight="1">
      <c r="A54" s="61"/>
      <c r="B54" s="61"/>
      <c r="C54" s="80"/>
      <c r="D54" s="51"/>
      <c r="E54" s="83"/>
      <c r="F54" s="61"/>
      <c r="G54" s="61"/>
      <c r="H54" s="76"/>
      <c r="I54" s="76"/>
      <c r="J54" s="63"/>
      <c r="K54" s="49"/>
      <c r="L54" s="63"/>
      <c r="M54" s="63" t="s">
        <v>30</v>
      </c>
      <c r="N54" s="63" t="s">
        <v>31</v>
      </c>
      <c r="O54" s="63" t="str">
        <f t="shared" si="7"/>
        <v>click</v>
      </c>
      <c r="P54" s="63" t="str">
        <f t="shared" si="8"/>
        <v>();</v>
      </c>
      <c r="Q54" s="63" t="str">
        <f t="shared" si="9"/>
        <v/>
      </c>
      <c r="R54" s="63" t="str">
        <f t="shared" si="10"/>
        <v/>
      </c>
      <c r="S54" s="63" t="str">
        <f t="shared" si="11"/>
        <v/>
      </c>
      <c r="T54" s="63"/>
      <c r="U54" s="63"/>
      <c r="V54" s="63"/>
      <c r="W54" s="63"/>
      <c r="X54" s="63"/>
      <c r="Y54" s="63"/>
      <c r="Z54" s="63"/>
      <c r="AA54" s="63"/>
      <c r="AB54" s="63"/>
      <c r="AC54" s="63"/>
      <c r="AD54" s="63"/>
      <c r="AE54" s="63"/>
      <c r="AF54" s="63"/>
      <c r="AG54" s="63"/>
      <c r="AH54" s="63"/>
      <c r="AI54" s="63"/>
      <c r="AJ54" s="63"/>
      <c r="AK54" s="63"/>
      <c r="AL54" s="63"/>
      <c r="AM54" s="63"/>
      <c r="AN54" s="63"/>
      <c r="AO54" s="63"/>
      <c r="AP54" s="63"/>
      <c r="AQ54" s="63"/>
      <c r="AR54" s="63"/>
      <c r="AS54" s="63"/>
      <c r="AT54" s="63"/>
      <c r="AU54" s="63"/>
      <c r="AV54" s="63"/>
      <c r="AW54" s="63"/>
      <c r="AX54" s="63"/>
      <c r="AY54" s="63"/>
      <c r="AZ54" s="63"/>
      <c r="BA54" s="63"/>
      <c r="BB54" s="63"/>
      <c r="BC54" s="63"/>
      <c r="BD54" s="63"/>
      <c r="BE54" s="63"/>
      <c r="BF54" s="63"/>
      <c r="BG54" s="63"/>
      <c r="BH54" s="63"/>
      <c r="BI54" s="63"/>
      <c r="BJ54" s="63"/>
      <c r="BK54" s="63"/>
      <c r="BL54" s="63"/>
      <c r="BM54" s="63"/>
      <c r="BN54" s="63"/>
      <c r="BO54" s="63"/>
      <c r="BP54" s="63"/>
      <c r="BQ54" s="63"/>
      <c r="BR54" s="63"/>
      <c r="BS54" s="63"/>
      <c r="CZ54" s="59"/>
      <c r="DA54" s="59"/>
      <c r="DB54" s="59"/>
      <c r="DC54" s="59"/>
      <c r="DD54" s="59"/>
      <c r="DE54" s="59"/>
      <c r="DF54" s="59"/>
      <c r="DG54" s="59"/>
      <c r="DH54" s="59"/>
      <c r="DI54" s="59"/>
      <c r="DJ54" s="59"/>
      <c r="DK54" s="59"/>
      <c r="DL54" s="59"/>
    </row>
    <row r="55" spans="1:116" s="53" customFormat="1" ht="28.15" hidden="1" customHeight="1">
      <c r="A55" s="61"/>
      <c r="B55" s="61"/>
      <c r="C55" s="80"/>
      <c r="D55" s="51"/>
      <c r="E55" s="83"/>
      <c r="F55" s="61"/>
      <c r="G55" s="61"/>
      <c r="H55" s="76"/>
      <c r="I55" s="76"/>
      <c r="J55" s="63"/>
      <c r="K55" s="49"/>
      <c r="L55" s="63"/>
      <c r="M55" s="63" t="s">
        <v>30</v>
      </c>
      <c r="N55" s="63" t="s">
        <v>31</v>
      </c>
      <c r="O55" s="63" t="str">
        <f t="shared" si="7"/>
        <v>click</v>
      </c>
      <c r="P55" s="63" t="str">
        <f t="shared" si="8"/>
        <v>();</v>
      </c>
      <c r="Q55" s="63" t="str">
        <f t="shared" si="9"/>
        <v/>
      </c>
      <c r="R55" s="63" t="str">
        <f t="shared" si="10"/>
        <v/>
      </c>
      <c r="S55" s="63" t="str">
        <f t="shared" si="11"/>
        <v/>
      </c>
      <c r="T55" s="63"/>
      <c r="U55" s="63"/>
      <c r="V55" s="63"/>
      <c r="W55" s="63"/>
      <c r="X55" s="63"/>
      <c r="Y55" s="63"/>
      <c r="Z55" s="63"/>
      <c r="AA55" s="63"/>
      <c r="AB55" s="63"/>
      <c r="AC55" s="63"/>
      <c r="AD55" s="63"/>
      <c r="AE55" s="63"/>
      <c r="AF55" s="63"/>
      <c r="AG55" s="63"/>
      <c r="AH55" s="63"/>
      <c r="AI55" s="63"/>
      <c r="AJ55" s="63"/>
      <c r="AK55" s="63"/>
      <c r="AL55" s="63"/>
      <c r="AM55" s="63"/>
      <c r="AN55" s="63"/>
      <c r="AO55" s="63"/>
      <c r="AP55" s="63"/>
      <c r="AQ55" s="63"/>
      <c r="AR55" s="63"/>
      <c r="AS55" s="63"/>
      <c r="AT55" s="63"/>
      <c r="AU55" s="63"/>
      <c r="AV55" s="63"/>
      <c r="AW55" s="63"/>
      <c r="AX55" s="63"/>
      <c r="AY55" s="63"/>
      <c r="AZ55" s="63"/>
      <c r="BA55" s="63"/>
      <c r="BB55" s="63"/>
      <c r="BC55" s="63"/>
      <c r="BD55" s="63"/>
      <c r="BE55" s="63"/>
      <c r="BF55" s="63"/>
      <c r="BG55" s="63"/>
      <c r="BH55" s="63"/>
      <c r="BI55" s="63"/>
      <c r="BJ55" s="63"/>
      <c r="BK55" s="63"/>
      <c r="BL55" s="63"/>
      <c r="BM55" s="63"/>
      <c r="BN55" s="63"/>
      <c r="BO55" s="63"/>
      <c r="BP55" s="63"/>
      <c r="BQ55" s="63"/>
      <c r="BR55" s="63"/>
      <c r="BS55" s="63"/>
      <c r="CZ55" s="59"/>
      <c r="DA55" s="59"/>
      <c r="DB55" s="59"/>
      <c r="DC55" s="59"/>
      <c r="DD55" s="59"/>
      <c r="DE55" s="59"/>
      <c r="DF55" s="59"/>
      <c r="DG55" s="59"/>
      <c r="DH55" s="59"/>
      <c r="DI55" s="59"/>
      <c r="DJ55" s="59"/>
      <c r="DK55" s="59"/>
      <c r="DL55" s="59"/>
    </row>
    <row r="56" spans="1:116" s="53" customFormat="1" ht="28.15" hidden="1" customHeight="1">
      <c r="A56" s="61"/>
      <c r="B56" s="61"/>
      <c r="C56" s="80"/>
      <c r="D56" s="51"/>
      <c r="E56" s="83"/>
      <c r="F56" s="61"/>
      <c r="G56" s="61"/>
      <c r="H56" s="76"/>
      <c r="I56" s="76"/>
      <c r="J56" s="63"/>
      <c r="K56" s="49"/>
      <c r="L56" s="63"/>
      <c r="M56" s="63" t="s">
        <v>30</v>
      </c>
      <c r="N56" s="63" t="s">
        <v>31</v>
      </c>
      <c r="O56" s="63" t="str">
        <f t="shared" si="7"/>
        <v>click</v>
      </c>
      <c r="P56" s="63" t="str">
        <f t="shared" si="8"/>
        <v>();</v>
      </c>
      <c r="Q56" s="63" t="str">
        <f t="shared" si="9"/>
        <v/>
      </c>
      <c r="R56" s="63" t="str">
        <f t="shared" si="10"/>
        <v/>
      </c>
      <c r="S56" s="63" t="str">
        <f t="shared" si="11"/>
        <v/>
      </c>
      <c r="T56" s="63"/>
      <c r="U56" s="63"/>
      <c r="V56" s="63"/>
      <c r="W56" s="63"/>
      <c r="X56" s="63"/>
      <c r="Y56" s="63"/>
      <c r="Z56" s="63"/>
      <c r="AA56" s="63"/>
      <c r="AB56" s="63"/>
      <c r="AC56" s="63"/>
      <c r="AD56" s="63"/>
      <c r="AE56" s="63"/>
      <c r="AF56" s="63"/>
      <c r="AG56" s="63"/>
      <c r="AH56" s="63"/>
      <c r="AI56" s="63"/>
      <c r="AJ56" s="63"/>
      <c r="AK56" s="63"/>
      <c r="AL56" s="63"/>
      <c r="AM56" s="63"/>
      <c r="AN56" s="63"/>
      <c r="AO56" s="63"/>
      <c r="AP56" s="63"/>
      <c r="AQ56" s="63"/>
      <c r="AR56" s="63"/>
      <c r="AS56" s="63"/>
      <c r="AT56" s="63"/>
      <c r="AU56" s="63"/>
      <c r="AV56" s="63"/>
      <c r="AW56" s="63"/>
      <c r="AX56" s="63"/>
      <c r="AY56" s="63"/>
      <c r="AZ56" s="63"/>
      <c r="BA56" s="63"/>
      <c r="BB56" s="63"/>
      <c r="BC56" s="63"/>
      <c r="BD56" s="63"/>
      <c r="BE56" s="63"/>
      <c r="BF56" s="63"/>
      <c r="BG56" s="63"/>
      <c r="BH56" s="63"/>
      <c r="BI56" s="63"/>
      <c r="BJ56" s="63"/>
      <c r="BK56" s="63"/>
      <c r="BL56" s="63"/>
      <c r="BM56" s="63"/>
      <c r="BN56" s="63"/>
      <c r="BO56" s="63"/>
      <c r="BP56" s="63"/>
      <c r="BQ56" s="63"/>
      <c r="BR56" s="63"/>
      <c r="BS56" s="63"/>
      <c r="CZ56" s="59"/>
      <c r="DA56" s="59"/>
      <c r="DB56" s="59"/>
      <c r="DC56" s="59"/>
      <c r="DD56" s="59"/>
      <c r="DE56" s="59"/>
      <c r="DF56" s="59"/>
      <c r="DG56" s="59"/>
      <c r="DH56" s="59"/>
      <c r="DI56" s="59"/>
      <c r="DJ56" s="59"/>
      <c r="DK56" s="59"/>
      <c r="DL56" s="59"/>
    </row>
    <row r="57" spans="1:116" s="53" customFormat="1" ht="28.15" hidden="1" customHeight="1">
      <c r="A57" s="61"/>
      <c r="B57" s="61"/>
      <c r="C57" s="80"/>
      <c r="D57" s="51"/>
      <c r="E57" s="83"/>
      <c r="F57" s="61"/>
      <c r="G57" s="61"/>
      <c r="H57" s="76"/>
      <c r="I57" s="76"/>
      <c r="J57" s="63"/>
      <c r="K57" s="49"/>
      <c r="L57" s="63"/>
      <c r="M57" s="63" t="s">
        <v>30</v>
      </c>
      <c r="N57" s="63" t="s">
        <v>31</v>
      </c>
      <c r="O57" s="63" t="str">
        <f t="shared" si="7"/>
        <v>click</v>
      </c>
      <c r="P57" s="63" t="str">
        <f t="shared" si="8"/>
        <v>();</v>
      </c>
      <c r="Q57" s="63" t="str">
        <f t="shared" si="9"/>
        <v/>
      </c>
      <c r="R57" s="63" t="str">
        <f t="shared" si="10"/>
        <v/>
      </c>
      <c r="S57" s="63" t="str">
        <f t="shared" si="11"/>
        <v/>
      </c>
      <c r="T57" s="63"/>
      <c r="U57" s="63"/>
      <c r="V57" s="63"/>
      <c r="W57" s="63"/>
      <c r="X57" s="63"/>
      <c r="Y57" s="63"/>
      <c r="Z57" s="63"/>
      <c r="AA57" s="63"/>
      <c r="AB57" s="63"/>
      <c r="AC57" s="63"/>
      <c r="AD57" s="63"/>
      <c r="AE57" s="63"/>
      <c r="AF57" s="63"/>
      <c r="AG57" s="63"/>
      <c r="AH57" s="63"/>
      <c r="AI57" s="63"/>
      <c r="AJ57" s="63"/>
      <c r="AK57" s="63"/>
      <c r="AL57" s="63"/>
      <c r="AM57" s="63"/>
      <c r="AN57" s="63"/>
      <c r="AO57" s="63"/>
      <c r="AP57" s="63"/>
      <c r="AQ57" s="63"/>
      <c r="AR57" s="63"/>
      <c r="AS57" s="63"/>
      <c r="AT57" s="63"/>
      <c r="AU57" s="63"/>
      <c r="AV57" s="63"/>
      <c r="AW57" s="63"/>
      <c r="AX57" s="63"/>
      <c r="AY57" s="63"/>
      <c r="AZ57" s="63"/>
      <c r="BA57" s="63"/>
      <c r="BB57" s="63"/>
      <c r="BC57" s="63"/>
      <c r="BD57" s="63"/>
      <c r="BE57" s="63"/>
      <c r="BF57" s="63"/>
      <c r="BG57" s="63"/>
      <c r="BH57" s="63"/>
      <c r="BI57" s="63"/>
      <c r="BJ57" s="63"/>
      <c r="BK57" s="63"/>
      <c r="BL57" s="63"/>
      <c r="BM57" s="63"/>
      <c r="BN57" s="63"/>
      <c r="BO57" s="63"/>
      <c r="BP57" s="63"/>
      <c r="BQ57" s="63"/>
      <c r="BR57" s="63"/>
      <c r="BS57" s="63"/>
      <c r="CZ57" s="59"/>
      <c r="DA57" s="59"/>
      <c r="DB57" s="59"/>
      <c r="DC57" s="59"/>
      <c r="DD57" s="59"/>
      <c r="DE57" s="59"/>
      <c r="DF57" s="59"/>
      <c r="DG57" s="59"/>
      <c r="DH57" s="59"/>
      <c r="DI57" s="59"/>
      <c r="DJ57" s="59"/>
      <c r="DK57" s="59"/>
      <c r="DL57" s="59"/>
    </row>
    <row r="58" spans="1:116" s="53" customFormat="1" ht="28.15" hidden="1" customHeight="1">
      <c r="A58" s="61"/>
      <c r="B58" s="61"/>
      <c r="C58" s="80"/>
      <c r="D58" s="51"/>
      <c r="E58" s="83"/>
      <c r="F58" s="61"/>
      <c r="G58" s="61"/>
      <c r="H58" s="76"/>
      <c r="I58" s="76"/>
      <c r="J58" s="63"/>
      <c r="K58" s="49"/>
      <c r="L58" s="63"/>
      <c r="M58" s="63" t="s">
        <v>30</v>
      </c>
      <c r="N58" s="63" t="s">
        <v>31</v>
      </c>
      <c r="O58" s="63" t="str">
        <f t="shared" si="7"/>
        <v>click</v>
      </c>
      <c r="P58" s="63" t="str">
        <f t="shared" si="8"/>
        <v>();</v>
      </c>
      <c r="Q58" s="63" t="str">
        <f t="shared" si="9"/>
        <v/>
      </c>
      <c r="R58" s="63" t="str">
        <f t="shared" si="10"/>
        <v/>
      </c>
      <c r="S58" s="63" t="str">
        <f t="shared" si="11"/>
        <v/>
      </c>
      <c r="T58" s="63"/>
      <c r="U58" s="63"/>
      <c r="V58" s="63"/>
      <c r="W58" s="63"/>
      <c r="X58" s="63"/>
      <c r="Y58" s="63"/>
      <c r="Z58" s="63"/>
      <c r="AA58" s="63"/>
      <c r="AB58" s="63"/>
      <c r="AC58" s="63"/>
      <c r="AD58" s="63"/>
      <c r="AE58" s="63"/>
      <c r="AF58" s="63"/>
      <c r="AG58" s="63"/>
      <c r="AH58" s="63"/>
      <c r="AI58" s="63"/>
      <c r="AJ58" s="63"/>
      <c r="AK58" s="63"/>
      <c r="AL58" s="63"/>
      <c r="AM58" s="63"/>
      <c r="AN58" s="63"/>
      <c r="AO58" s="63"/>
      <c r="AP58" s="63"/>
      <c r="AQ58" s="63"/>
      <c r="AR58" s="63"/>
      <c r="AS58" s="63"/>
      <c r="AT58" s="63"/>
      <c r="AU58" s="63"/>
      <c r="AV58" s="63"/>
      <c r="AW58" s="63"/>
      <c r="AX58" s="63"/>
      <c r="AY58" s="63"/>
      <c r="AZ58" s="63"/>
      <c r="BA58" s="63"/>
      <c r="BB58" s="63"/>
      <c r="BC58" s="63"/>
      <c r="BD58" s="63"/>
      <c r="BE58" s="63"/>
      <c r="BF58" s="63"/>
      <c r="BG58" s="63"/>
      <c r="BH58" s="63"/>
      <c r="BI58" s="63"/>
      <c r="BJ58" s="63"/>
      <c r="BK58" s="63"/>
      <c r="BL58" s="63"/>
      <c r="BM58" s="63"/>
      <c r="BN58" s="63"/>
      <c r="BO58" s="63"/>
      <c r="BP58" s="63"/>
      <c r="BQ58" s="63"/>
      <c r="BR58" s="63"/>
      <c r="BS58" s="63"/>
      <c r="CZ58" s="59"/>
      <c r="DA58" s="59"/>
      <c r="DB58" s="59"/>
      <c r="DC58" s="59"/>
      <c r="DD58" s="59"/>
      <c r="DE58" s="59"/>
      <c r="DF58" s="59"/>
      <c r="DG58" s="59"/>
      <c r="DH58" s="59"/>
      <c r="DI58" s="59"/>
      <c r="DJ58" s="59"/>
      <c r="DK58" s="59"/>
      <c r="DL58" s="59"/>
    </row>
    <row r="59" spans="1:116" s="53" customFormat="1" ht="28.15" hidden="1" customHeight="1">
      <c r="A59" s="61"/>
      <c r="B59" s="61"/>
      <c r="C59" s="80"/>
      <c r="D59" s="51"/>
      <c r="E59" s="83"/>
      <c r="F59" s="61"/>
      <c r="G59" s="61"/>
      <c r="H59" s="76"/>
      <c r="I59" s="76"/>
      <c r="J59" s="63"/>
      <c r="K59" s="49"/>
      <c r="L59" s="63"/>
      <c r="M59" s="63" t="s">
        <v>30</v>
      </c>
      <c r="N59" s="63" t="s">
        <v>31</v>
      </c>
      <c r="O59" s="63" t="str">
        <f t="shared" si="7"/>
        <v>click</v>
      </c>
      <c r="P59" s="63" t="str">
        <f t="shared" si="8"/>
        <v>();</v>
      </c>
      <c r="Q59" s="63" t="str">
        <f t="shared" si="9"/>
        <v/>
      </c>
      <c r="R59" s="63" t="str">
        <f t="shared" si="10"/>
        <v/>
      </c>
      <c r="S59" s="63" t="str">
        <f t="shared" si="11"/>
        <v/>
      </c>
      <c r="T59" s="63"/>
      <c r="U59" s="63"/>
      <c r="V59" s="63"/>
      <c r="W59" s="63"/>
      <c r="X59" s="63"/>
      <c r="Y59" s="63"/>
      <c r="Z59" s="63"/>
      <c r="AA59" s="63"/>
      <c r="AB59" s="63"/>
      <c r="AC59" s="63"/>
      <c r="AD59" s="63"/>
      <c r="AE59" s="63"/>
      <c r="AF59" s="63"/>
      <c r="AG59" s="63"/>
      <c r="AH59" s="63"/>
      <c r="AI59" s="63"/>
      <c r="AJ59" s="63"/>
      <c r="AK59" s="63"/>
      <c r="AL59" s="63"/>
      <c r="AM59" s="63"/>
      <c r="AN59" s="63"/>
      <c r="AO59" s="63"/>
      <c r="AP59" s="63"/>
      <c r="AQ59" s="63"/>
      <c r="AR59" s="63"/>
      <c r="AS59" s="63"/>
      <c r="AT59" s="63"/>
      <c r="AU59" s="63"/>
      <c r="AV59" s="63"/>
      <c r="AW59" s="63"/>
      <c r="AX59" s="63"/>
      <c r="AY59" s="63"/>
      <c r="AZ59" s="63"/>
      <c r="BA59" s="63"/>
      <c r="BB59" s="63"/>
      <c r="BC59" s="63"/>
      <c r="BD59" s="63"/>
      <c r="BE59" s="63"/>
      <c r="BF59" s="63"/>
      <c r="BG59" s="63"/>
      <c r="BH59" s="63"/>
      <c r="BI59" s="63"/>
      <c r="BJ59" s="63"/>
      <c r="BK59" s="63"/>
      <c r="BL59" s="63"/>
      <c r="BM59" s="63"/>
      <c r="BN59" s="63"/>
      <c r="BO59" s="63"/>
      <c r="BP59" s="63"/>
      <c r="BQ59" s="63"/>
      <c r="BR59" s="63"/>
      <c r="BS59" s="63"/>
      <c r="CZ59" s="59"/>
      <c r="DA59" s="59"/>
      <c r="DB59" s="59"/>
      <c r="DC59" s="59"/>
      <c r="DD59" s="59"/>
      <c r="DE59" s="59"/>
      <c r="DF59" s="59"/>
      <c r="DG59" s="59"/>
      <c r="DH59" s="59"/>
      <c r="DI59" s="59"/>
      <c r="DJ59" s="59"/>
      <c r="DK59" s="59"/>
      <c r="DL59" s="59"/>
    </row>
    <row r="60" spans="1:116" s="53" customFormat="1" ht="28.15" hidden="1" customHeight="1">
      <c r="A60" s="61"/>
      <c r="B60" s="61"/>
      <c r="C60" s="80"/>
      <c r="D60" s="51"/>
      <c r="E60" s="83"/>
      <c r="F60" s="61"/>
      <c r="G60" s="61"/>
      <c r="H60" s="76"/>
      <c r="I60" s="76"/>
      <c r="J60" s="63"/>
      <c r="K60" s="49"/>
      <c r="L60" s="63"/>
      <c r="M60" s="63" t="s">
        <v>30</v>
      </c>
      <c r="N60" s="63" t="s">
        <v>31</v>
      </c>
      <c r="O60" s="63" t="str">
        <f t="shared" si="7"/>
        <v>click</v>
      </c>
      <c r="P60" s="63" t="str">
        <f t="shared" si="8"/>
        <v>();</v>
      </c>
      <c r="Q60" s="63" t="str">
        <f t="shared" si="9"/>
        <v/>
      </c>
      <c r="R60" s="63" t="str">
        <f t="shared" si="10"/>
        <v/>
      </c>
      <c r="S60" s="63" t="str">
        <f t="shared" si="11"/>
        <v/>
      </c>
      <c r="T60" s="63"/>
      <c r="U60" s="63"/>
      <c r="V60" s="63"/>
      <c r="W60" s="63"/>
      <c r="X60" s="63"/>
      <c r="Y60" s="63"/>
      <c r="Z60" s="63"/>
      <c r="AA60" s="63"/>
      <c r="AB60" s="63"/>
      <c r="AC60" s="63"/>
      <c r="AD60" s="63"/>
      <c r="AE60" s="63"/>
      <c r="AF60" s="63"/>
      <c r="AG60" s="63"/>
      <c r="AH60" s="63"/>
      <c r="AI60" s="63"/>
      <c r="AJ60" s="63"/>
      <c r="AK60" s="63"/>
      <c r="AL60" s="63"/>
      <c r="AM60" s="63"/>
      <c r="AN60" s="63"/>
      <c r="AO60" s="63"/>
      <c r="AP60" s="63"/>
      <c r="AQ60" s="63"/>
      <c r="AR60" s="63"/>
      <c r="AS60" s="63"/>
      <c r="AT60" s="63"/>
      <c r="AU60" s="63"/>
      <c r="AV60" s="63"/>
      <c r="AW60" s="63"/>
      <c r="AX60" s="63"/>
      <c r="AY60" s="63"/>
      <c r="AZ60" s="63"/>
      <c r="BA60" s="63"/>
      <c r="BB60" s="63"/>
      <c r="BC60" s="63"/>
      <c r="BD60" s="63"/>
      <c r="BE60" s="63"/>
      <c r="BF60" s="63"/>
      <c r="BG60" s="63"/>
      <c r="BH60" s="63"/>
      <c r="BI60" s="63"/>
      <c r="BJ60" s="63"/>
      <c r="BK60" s="63"/>
      <c r="BL60" s="63"/>
      <c r="BM60" s="63"/>
      <c r="BN60" s="63"/>
      <c r="BO60" s="63"/>
      <c r="BP60" s="63"/>
      <c r="BQ60" s="63"/>
      <c r="BR60" s="63"/>
      <c r="BS60" s="63"/>
      <c r="CZ60" s="59"/>
      <c r="DA60" s="59"/>
      <c r="DB60" s="59"/>
      <c r="DC60" s="59"/>
      <c r="DD60" s="59"/>
      <c r="DE60" s="59"/>
      <c r="DF60" s="59"/>
      <c r="DG60" s="59"/>
      <c r="DH60" s="59"/>
      <c r="DI60" s="59"/>
      <c r="DJ60" s="59"/>
      <c r="DK60" s="59"/>
      <c r="DL60" s="59"/>
    </row>
    <row r="61" spans="1:116" s="53" customFormat="1" ht="28.15" hidden="1" customHeight="1">
      <c r="A61" s="61"/>
      <c r="B61" s="61"/>
      <c r="C61" s="80"/>
      <c r="D61" s="51"/>
      <c r="E61" s="83"/>
      <c r="F61" s="61"/>
      <c r="G61" s="61"/>
      <c r="H61" s="76"/>
      <c r="I61" s="76"/>
      <c r="J61" s="63"/>
      <c r="K61" s="49"/>
      <c r="L61" s="63"/>
      <c r="M61" s="63" t="s">
        <v>30</v>
      </c>
      <c r="N61" s="63" t="s">
        <v>31</v>
      </c>
      <c r="O61" s="63" t="str">
        <f t="shared" si="7"/>
        <v>click</v>
      </c>
      <c r="P61" s="63" t="str">
        <f t="shared" si="8"/>
        <v>();</v>
      </c>
      <c r="Q61" s="63" t="str">
        <f t="shared" si="9"/>
        <v/>
      </c>
      <c r="R61" s="63" t="str">
        <f t="shared" si="10"/>
        <v/>
      </c>
      <c r="S61" s="63" t="str">
        <f t="shared" si="11"/>
        <v/>
      </c>
      <c r="T61" s="63"/>
      <c r="U61" s="63"/>
      <c r="V61" s="63"/>
      <c r="W61" s="63"/>
      <c r="X61" s="63"/>
      <c r="Y61" s="63"/>
      <c r="Z61" s="63"/>
      <c r="AA61" s="63"/>
      <c r="AB61" s="63"/>
      <c r="AC61" s="63"/>
      <c r="AD61" s="63"/>
      <c r="AE61" s="63"/>
      <c r="AF61" s="63"/>
      <c r="AG61" s="63"/>
      <c r="AH61" s="63"/>
      <c r="AI61" s="63"/>
      <c r="AJ61" s="63"/>
      <c r="AK61" s="63"/>
      <c r="AL61" s="63"/>
      <c r="AM61" s="63"/>
      <c r="AN61" s="63"/>
      <c r="AO61" s="63"/>
      <c r="AP61" s="63"/>
      <c r="AQ61" s="63"/>
      <c r="AR61" s="63"/>
      <c r="AS61" s="63"/>
      <c r="AT61" s="63"/>
      <c r="AU61" s="63"/>
      <c r="AV61" s="63"/>
      <c r="AW61" s="63"/>
      <c r="AX61" s="63"/>
      <c r="AY61" s="63"/>
      <c r="AZ61" s="63"/>
      <c r="BA61" s="63"/>
      <c r="BB61" s="63"/>
      <c r="BC61" s="63"/>
      <c r="BD61" s="63"/>
      <c r="BE61" s="63"/>
      <c r="BF61" s="63"/>
      <c r="BG61" s="63"/>
      <c r="BH61" s="63"/>
      <c r="BI61" s="63"/>
      <c r="BJ61" s="63"/>
      <c r="BK61" s="63"/>
      <c r="BL61" s="63"/>
      <c r="BM61" s="63"/>
      <c r="BN61" s="63"/>
      <c r="BO61" s="63"/>
      <c r="BP61" s="63"/>
      <c r="BQ61" s="63"/>
      <c r="BR61" s="63"/>
      <c r="BS61" s="63"/>
      <c r="CZ61" s="59"/>
      <c r="DA61" s="59"/>
      <c r="DB61" s="59"/>
      <c r="DC61" s="59"/>
      <c r="DD61" s="59"/>
      <c r="DE61" s="59"/>
      <c r="DF61" s="59"/>
      <c r="DG61" s="59"/>
      <c r="DH61" s="59"/>
      <c r="DI61" s="59"/>
      <c r="DJ61" s="59"/>
      <c r="DK61" s="59"/>
      <c r="DL61" s="59"/>
    </row>
    <row r="62" spans="1:116" s="53" customFormat="1" ht="28.15" hidden="1" customHeight="1">
      <c r="A62" s="61"/>
      <c r="B62" s="61"/>
      <c r="C62" s="80"/>
      <c r="D62" s="51"/>
      <c r="E62" s="83"/>
      <c r="F62" s="61"/>
      <c r="G62" s="61"/>
      <c r="H62" s="76"/>
      <c r="I62" s="76"/>
      <c r="J62" s="63"/>
      <c r="K62" s="49"/>
      <c r="L62" s="63"/>
      <c r="M62" s="63" t="s">
        <v>30</v>
      </c>
      <c r="N62" s="63" t="s">
        <v>31</v>
      </c>
      <c r="O62" s="63" t="str">
        <f t="shared" si="7"/>
        <v>click</v>
      </c>
      <c r="P62" s="63" t="str">
        <f t="shared" si="8"/>
        <v>();</v>
      </c>
      <c r="Q62" s="63" t="str">
        <f t="shared" si="9"/>
        <v/>
      </c>
      <c r="R62" s="63" t="str">
        <f t="shared" si="10"/>
        <v/>
      </c>
      <c r="S62" s="63" t="str">
        <f t="shared" si="11"/>
        <v/>
      </c>
      <c r="T62" s="63"/>
      <c r="U62" s="63"/>
      <c r="V62" s="63"/>
      <c r="W62" s="63"/>
      <c r="X62" s="63"/>
      <c r="Y62" s="63"/>
      <c r="Z62" s="63"/>
      <c r="AA62" s="63"/>
      <c r="AB62" s="63"/>
      <c r="AC62" s="63"/>
      <c r="AD62" s="63"/>
      <c r="AE62" s="63"/>
      <c r="AF62" s="63"/>
      <c r="AG62" s="63"/>
      <c r="AH62" s="63"/>
      <c r="AI62" s="63"/>
      <c r="AJ62" s="63"/>
      <c r="AK62" s="63"/>
      <c r="AL62" s="63"/>
      <c r="AM62" s="63"/>
      <c r="AN62" s="63"/>
      <c r="AO62" s="63"/>
      <c r="AP62" s="63"/>
      <c r="AQ62" s="63"/>
      <c r="AR62" s="63"/>
      <c r="AS62" s="63"/>
      <c r="AT62" s="63"/>
      <c r="AU62" s="63"/>
      <c r="AV62" s="63"/>
      <c r="AW62" s="63"/>
      <c r="AX62" s="63"/>
      <c r="AY62" s="63"/>
      <c r="AZ62" s="63"/>
      <c r="BA62" s="63"/>
      <c r="BB62" s="63"/>
      <c r="BC62" s="63"/>
      <c r="BD62" s="63"/>
      <c r="BE62" s="63"/>
      <c r="BF62" s="63"/>
      <c r="BG62" s="63"/>
      <c r="BH62" s="63"/>
      <c r="BI62" s="63"/>
      <c r="BJ62" s="63"/>
      <c r="BK62" s="63"/>
      <c r="BL62" s="63"/>
      <c r="BM62" s="63"/>
      <c r="BN62" s="63"/>
      <c r="BO62" s="63"/>
      <c r="BP62" s="63"/>
      <c r="BQ62" s="63"/>
      <c r="BR62" s="63"/>
      <c r="BS62" s="63"/>
      <c r="CZ62" s="59"/>
      <c r="DA62" s="59"/>
      <c r="DB62" s="59"/>
      <c r="DC62" s="59"/>
      <c r="DD62" s="59"/>
      <c r="DE62" s="59"/>
      <c r="DF62" s="59"/>
      <c r="DG62" s="59"/>
      <c r="DH62" s="59"/>
      <c r="DI62" s="59"/>
      <c r="DJ62" s="59"/>
      <c r="DK62" s="59"/>
      <c r="DL62" s="59"/>
    </row>
    <row r="63" spans="1:116" s="53" customFormat="1" ht="28.15" hidden="1" customHeight="1">
      <c r="A63" s="61"/>
      <c r="B63" s="61"/>
      <c r="C63" s="80"/>
      <c r="D63" s="51"/>
      <c r="E63" s="83"/>
      <c r="F63" s="61"/>
      <c r="G63" s="61"/>
      <c r="H63" s="76"/>
      <c r="I63" s="76"/>
      <c r="J63" s="63"/>
      <c r="K63" s="49"/>
      <c r="L63" s="63"/>
      <c r="M63" s="63" t="s">
        <v>30</v>
      </c>
      <c r="N63" s="63" t="s">
        <v>31</v>
      </c>
      <c r="O63" s="63" t="str">
        <f t="shared" si="7"/>
        <v>click</v>
      </c>
      <c r="P63" s="63" t="str">
        <f t="shared" si="8"/>
        <v>();</v>
      </c>
      <c r="Q63" s="63" t="str">
        <f t="shared" si="9"/>
        <v/>
      </c>
      <c r="R63" s="63" t="str">
        <f t="shared" si="10"/>
        <v/>
      </c>
      <c r="S63" s="63" t="str">
        <f t="shared" si="11"/>
        <v/>
      </c>
      <c r="T63" s="63"/>
      <c r="U63" s="63"/>
      <c r="V63" s="63"/>
      <c r="W63" s="63"/>
      <c r="X63" s="63"/>
      <c r="Y63" s="63"/>
      <c r="Z63" s="63"/>
      <c r="AA63" s="63"/>
      <c r="AB63" s="63"/>
      <c r="AC63" s="63"/>
      <c r="AD63" s="63"/>
      <c r="AE63" s="63"/>
      <c r="AF63" s="63"/>
      <c r="AG63" s="63"/>
      <c r="AH63" s="63"/>
      <c r="AI63" s="63"/>
      <c r="AJ63" s="63"/>
      <c r="AK63" s="63"/>
      <c r="AL63" s="63"/>
      <c r="AM63" s="63"/>
      <c r="AN63" s="63"/>
      <c r="AO63" s="63"/>
      <c r="AP63" s="63"/>
      <c r="AQ63" s="63"/>
      <c r="AR63" s="63"/>
      <c r="AS63" s="63"/>
      <c r="AT63" s="63"/>
      <c r="AU63" s="63"/>
      <c r="AV63" s="63"/>
      <c r="AW63" s="63"/>
      <c r="AX63" s="63"/>
      <c r="AY63" s="63"/>
      <c r="AZ63" s="63"/>
      <c r="BA63" s="63"/>
      <c r="BB63" s="63"/>
      <c r="BC63" s="63"/>
      <c r="BD63" s="63"/>
      <c r="BE63" s="63"/>
      <c r="BF63" s="63"/>
      <c r="BG63" s="63"/>
      <c r="BH63" s="63"/>
      <c r="BI63" s="63"/>
      <c r="BJ63" s="63"/>
      <c r="BK63" s="63"/>
      <c r="BL63" s="63"/>
      <c r="BM63" s="63"/>
      <c r="BN63" s="63"/>
      <c r="BO63" s="63"/>
      <c r="BP63" s="63"/>
      <c r="BQ63" s="63"/>
      <c r="BR63" s="63"/>
      <c r="BS63" s="63"/>
      <c r="CZ63" s="59"/>
      <c r="DA63" s="59"/>
      <c r="DB63" s="59"/>
      <c r="DC63" s="59"/>
      <c r="DD63" s="59"/>
      <c r="DE63" s="59"/>
      <c r="DF63" s="59"/>
      <c r="DG63" s="59"/>
      <c r="DH63" s="59"/>
      <c r="DI63" s="59"/>
      <c r="DJ63" s="59"/>
      <c r="DK63" s="59"/>
      <c r="DL63" s="59"/>
    </row>
    <row r="64" spans="1:116" s="53" customFormat="1" ht="28.15" hidden="1" customHeight="1">
      <c r="A64" s="61"/>
      <c r="B64" s="61"/>
      <c r="C64" s="80"/>
      <c r="D64" s="51"/>
      <c r="E64" s="83"/>
      <c r="F64" s="61"/>
      <c r="G64" s="61"/>
      <c r="H64" s="76"/>
      <c r="I64" s="76"/>
      <c r="J64" s="63"/>
      <c r="K64" s="49"/>
      <c r="L64" s="63"/>
      <c r="M64" s="63" t="s">
        <v>30</v>
      </c>
      <c r="N64" s="63" t="s">
        <v>31</v>
      </c>
      <c r="O64" s="63" t="str">
        <f t="shared" ref="O64:O74" si="12">IF(D64="input","fill",IF(I64&lt;&gt;"","innerText",IF(J64="Y",$T$110,"click")))</f>
        <v>click</v>
      </c>
      <c r="P64" s="63" t="str">
        <f t="shared" si="8"/>
        <v>();</v>
      </c>
      <c r="Q64" s="63" t="str">
        <f t="shared" si="9"/>
        <v/>
      </c>
      <c r="R64" s="63" t="str">
        <f t="shared" si="10"/>
        <v/>
      </c>
      <c r="S64" s="63" t="str">
        <f t="shared" si="11"/>
        <v/>
      </c>
      <c r="T64" s="63"/>
      <c r="U64" s="63"/>
      <c r="V64" s="63"/>
      <c r="W64" s="63"/>
      <c r="X64" s="63"/>
      <c r="Y64" s="63"/>
      <c r="Z64" s="63"/>
      <c r="AA64" s="63"/>
      <c r="AB64" s="63"/>
      <c r="AC64" s="63"/>
      <c r="AD64" s="63"/>
      <c r="AE64" s="63"/>
      <c r="AF64" s="63"/>
      <c r="AG64" s="63"/>
      <c r="AH64" s="63"/>
      <c r="AI64" s="63"/>
      <c r="AJ64" s="63"/>
      <c r="AK64" s="63"/>
      <c r="AL64" s="63"/>
      <c r="AM64" s="63"/>
      <c r="AN64" s="63"/>
      <c r="AO64" s="63"/>
      <c r="AP64" s="63"/>
      <c r="AQ64" s="63"/>
      <c r="AR64" s="63"/>
      <c r="AS64" s="63"/>
      <c r="AT64" s="63"/>
      <c r="AU64" s="63"/>
      <c r="AV64" s="63"/>
      <c r="AW64" s="63"/>
      <c r="AX64" s="63"/>
      <c r="AY64" s="63"/>
      <c r="AZ64" s="63"/>
      <c r="BA64" s="63"/>
      <c r="BB64" s="63"/>
      <c r="BC64" s="63"/>
      <c r="BD64" s="63"/>
      <c r="BE64" s="63"/>
      <c r="BF64" s="63"/>
      <c r="BG64" s="63"/>
      <c r="BH64" s="63"/>
      <c r="BI64" s="63"/>
      <c r="BJ64" s="63"/>
      <c r="BK64" s="63"/>
      <c r="BL64" s="63"/>
      <c r="BM64" s="63"/>
      <c r="BN64" s="63"/>
      <c r="BO64" s="63"/>
      <c r="BP64" s="63"/>
      <c r="BQ64" s="63"/>
      <c r="BR64" s="63"/>
      <c r="BS64" s="63"/>
      <c r="CZ64" s="59"/>
      <c r="DA64" s="59"/>
      <c r="DB64" s="59"/>
      <c r="DC64" s="59"/>
      <c r="DD64" s="59"/>
      <c r="DE64" s="59"/>
      <c r="DF64" s="59"/>
      <c r="DG64" s="59"/>
      <c r="DH64" s="59"/>
      <c r="DI64" s="59"/>
      <c r="DJ64" s="59"/>
      <c r="DK64" s="59"/>
      <c r="DL64" s="59"/>
    </row>
    <row r="65" spans="1:116" s="53" customFormat="1" ht="28.15" hidden="1" customHeight="1">
      <c r="A65" s="61"/>
      <c r="B65" s="61"/>
      <c r="C65" s="80"/>
      <c r="D65" s="51"/>
      <c r="E65" s="83"/>
      <c r="F65" s="61"/>
      <c r="G65" s="61"/>
      <c r="H65" s="76"/>
      <c r="I65" s="76"/>
      <c r="J65" s="63"/>
      <c r="K65" s="49"/>
      <c r="L65" s="63"/>
      <c r="M65" s="63" t="s">
        <v>30</v>
      </c>
      <c r="N65" s="63" t="s">
        <v>31</v>
      </c>
      <c r="O65" s="63" t="str">
        <f t="shared" si="12"/>
        <v>click</v>
      </c>
      <c r="P65" s="63" t="str">
        <f t="shared" si="8"/>
        <v>();</v>
      </c>
      <c r="Q65" s="63" t="str">
        <f t="shared" si="9"/>
        <v/>
      </c>
      <c r="R65" s="63" t="str">
        <f t="shared" si="10"/>
        <v/>
      </c>
      <c r="S65" s="63" t="str">
        <f t="shared" si="11"/>
        <v/>
      </c>
      <c r="T65" s="63"/>
      <c r="U65" s="63"/>
      <c r="V65" s="63"/>
      <c r="W65" s="63"/>
      <c r="X65" s="63"/>
      <c r="Y65" s="63"/>
      <c r="Z65" s="63"/>
      <c r="AA65" s="63"/>
      <c r="AB65" s="63"/>
      <c r="AC65" s="63"/>
      <c r="AD65" s="63"/>
      <c r="AE65" s="63"/>
      <c r="AF65" s="63"/>
      <c r="AG65" s="63"/>
      <c r="AH65" s="63"/>
      <c r="AI65" s="63"/>
      <c r="AJ65" s="63"/>
      <c r="AK65" s="63"/>
      <c r="AL65" s="63"/>
      <c r="AM65" s="63"/>
      <c r="AN65" s="63"/>
      <c r="AO65" s="63"/>
      <c r="AP65" s="63"/>
      <c r="AQ65" s="63"/>
      <c r="AR65" s="63"/>
      <c r="AS65" s="63"/>
      <c r="AT65" s="63"/>
      <c r="AU65" s="63"/>
      <c r="AV65" s="63"/>
      <c r="AW65" s="63"/>
      <c r="AX65" s="63"/>
      <c r="AY65" s="63"/>
      <c r="AZ65" s="63"/>
      <c r="BA65" s="63"/>
      <c r="BB65" s="63"/>
      <c r="BC65" s="63"/>
      <c r="BD65" s="63"/>
      <c r="BE65" s="63"/>
      <c r="BF65" s="63"/>
      <c r="BG65" s="63"/>
      <c r="BH65" s="63"/>
      <c r="BI65" s="63"/>
      <c r="BJ65" s="63"/>
      <c r="BK65" s="63"/>
      <c r="BL65" s="63"/>
      <c r="BM65" s="63"/>
      <c r="BN65" s="63"/>
      <c r="BO65" s="63"/>
      <c r="BP65" s="63"/>
      <c r="BQ65" s="63"/>
      <c r="BR65" s="63"/>
      <c r="BS65" s="63"/>
      <c r="CZ65" s="59"/>
      <c r="DA65" s="59"/>
      <c r="DB65" s="59"/>
      <c r="DC65" s="59"/>
      <c r="DD65" s="59"/>
      <c r="DE65" s="59"/>
      <c r="DF65" s="59"/>
      <c r="DG65" s="59"/>
      <c r="DH65" s="59"/>
      <c r="DI65" s="59"/>
      <c r="DJ65" s="59"/>
      <c r="DK65" s="59"/>
      <c r="DL65" s="59"/>
    </row>
    <row r="66" spans="1:116" s="53" customFormat="1" ht="28.15" hidden="1" customHeight="1">
      <c r="A66" s="61"/>
      <c r="B66" s="61"/>
      <c r="C66" s="80"/>
      <c r="D66" s="51"/>
      <c r="E66" s="83"/>
      <c r="F66" s="61"/>
      <c r="G66" s="61"/>
      <c r="H66" s="76"/>
      <c r="I66" s="76"/>
      <c r="J66" s="63"/>
      <c r="K66" s="49"/>
      <c r="L66" s="63"/>
      <c r="M66" s="63" t="s">
        <v>30</v>
      </c>
      <c r="N66" s="63" t="s">
        <v>31</v>
      </c>
      <c r="O66" s="63" t="str">
        <f t="shared" si="12"/>
        <v>click</v>
      </c>
      <c r="P66" s="63" t="str">
        <f t="shared" si="8"/>
        <v>();</v>
      </c>
      <c r="Q66" s="63" t="str">
        <f t="shared" si="9"/>
        <v/>
      </c>
      <c r="R66" s="63" t="str">
        <f t="shared" si="10"/>
        <v/>
      </c>
      <c r="S66" s="63" t="str">
        <f t="shared" si="11"/>
        <v/>
      </c>
      <c r="T66" s="63"/>
      <c r="U66" s="63"/>
      <c r="V66" s="63"/>
      <c r="W66" s="63"/>
      <c r="X66" s="63"/>
      <c r="Y66" s="63"/>
      <c r="Z66" s="63"/>
      <c r="AA66" s="63"/>
      <c r="AB66" s="63"/>
      <c r="AC66" s="63"/>
      <c r="AD66" s="63"/>
      <c r="AE66" s="63"/>
      <c r="AF66" s="63"/>
      <c r="AG66" s="63"/>
      <c r="AH66" s="63"/>
      <c r="AI66" s="63"/>
      <c r="AJ66" s="63"/>
      <c r="AK66" s="63"/>
      <c r="AL66" s="63"/>
      <c r="AM66" s="63"/>
      <c r="AN66" s="63"/>
      <c r="AO66" s="63"/>
      <c r="AP66" s="63"/>
      <c r="AQ66" s="63"/>
      <c r="AR66" s="63"/>
      <c r="AS66" s="63"/>
      <c r="AT66" s="63"/>
      <c r="AU66" s="63"/>
      <c r="AV66" s="63"/>
      <c r="AW66" s="63"/>
      <c r="AX66" s="63"/>
      <c r="AY66" s="63"/>
      <c r="AZ66" s="63"/>
      <c r="BA66" s="63"/>
      <c r="BB66" s="63"/>
      <c r="BC66" s="63"/>
      <c r="BD66" s="63"/>
      <c r="BE66" s="63"/>
      <c r="BF66" s="63"/>
      <c r="BG66" s="63"/>
      <c r="BH66" s="63"/>
      <c r="BI66" s="63"/>
      <c r="BJ66" s="63"/>
      <c r="BK66" s="63"/>
      <c r="BL66" s="63"/>
      <c r="BM66" s="63"/>
      <c r="BN66" s="63"/>
      <c r="BO66" s="63"/>
      <c r="BP66" s="63"/>
      <c r="BQ66" s="63"/>
      <c r="BR66" s="63"/>
      <c r="BS66" s="63"/>
      <c r="CZ66" s="59"/>
      <c r="DA66" s="59"/>
      <c r="DB66" s="59"/>
      <c r="DC66" s="59"/>
      <c r="DD66" s="59"/>
      <c r="DE66" s="59"/>
      <c r="DF66" s="59"/>
      <c r="DG66" s="59"/>
      <c r="DH66" s="59"/>
      <c r="DI66" s="59"/>
      <c r="DJ66" s="59"/>
      <c r="DK66" s="59"/>
      <c r="DL66" s="59"/>
    </row>
    <row r="67" spans="1:116" s="53" customFormat="1" ht="28.15" hidden="1" customHeight="1">
      <c r="A67" s="61"/>
      <c r="B67" s="61"/>
      <c r="C67" s="80"/>
      <c r="D67" s="51"/>
      <c r="E67" s="87"/>
      <c r="F67" s="61"/>
      <c r="G67" s="61"/>
      <c r="H67" s="76"/>
      <c r="I67" s="76"/>
      <c r="J67" s="63"/>
      <c r="K67" s="49"/>
      <c r="L67" s="63"/>
      <c r="M67" s="63" t="s">
        <v>30</v>
      </c>
      <c r="N67" s="63" t="s">
        <v>31</v>
      </c>
      <c r="O67" s="63" t="str">
        <f t="shared" si="12"/>
        <v>click</v>
      </c>
      <c r="P67" s="63" t="str">
        <f t="shared" si="8"/>
        <v>();</v>
      </c>
      <c r="Q67" s="63" t="str">
        <f t="shared" si="9"/>
        <v/>
      </c>
      <c r="R67" s="63" t="str">
        <f t="shared" si="10"/>
        <v/>
      </c>
      <c r="S67" s="63" t="str">
        <f t="shared" si="11"/>
        <v/>
      </c>
      <c r="T67" s="63"/>
      <c r="U67" s="63"/>
      <c r="V67" s="63"/>
      <c r="W67" s="63"/>
      <c r="X67" s="63"/>
      <c r="Y67" s="63"/>
      <c r="Z67" s="63"/>
      <c r="AA67" s="63"/>
      <c r="AB67" s="63"/>
      <c r="AC67" s="63"/>
      <c r="AD67" s="63"/>
      <c r="AE67" s="63"/>
      <c r="AF67" s="63"/>
      <c r="AG67" s="63"/>
      <c r="AH67" s="63"/>
      <c r="AI67" s="63"/>
      <c r="AJ67" s="63"/>
      <c r="AK67" s="63"/>
      <c r="AL67" s="63"/>
      <c r="AM67" s="63"/>
      <c r="AN67" s="63"/>
      <c r="AO67" s="63"/>
      <c r="AP67" s="63"/>
      <c r="AQ67" s="63"/>
      <c r="AR67" s="63"/>
      <c r="AS67" s="63"/>
      <c r="AT67" s="63"/>
      <c r="AU67" s="63"/>
      <c r="AV67" s="63"/>
      <c r="AW67" s="63"/>
      <c r="AX67" s="63"/>
      <c r="AY67" s="63"/>
      <c r="AZ67" s="63"/>
      <c r="BA67" s="63"/>
      <c r="BB67" s="63"/>
      <c r="BC67" s="63"/>
      <c r="BD67" s="63"/>
      <c r="BE67" s="63"/>
      <c r="BF67" s="63"/>
      <c r="BG67" s="63"/>
      <c r="BH67" s="63"/>
      <c r="BI67" s="63"/>
      <c r="BJ67" s="63"/>
      <c r="BK67" s="63"/>
      <c r="BL67" s="63"/>
      <c r="BM67" s="63"/>
      <c r="BN67" s="63"/>
      <c r="BO67" s="63"/>
      <c r="BP67" s="63"/>
      <c r="BQ67" s="63"/>
      <c r="BR67" s="63"/>
      <c r="BS67" s="63"/>
      <c r="CZ67" s="59"/>
      <c r="DA67" s="59"/>
      <c r="DB67" s="59"/>
      <c r="DC67" s="59"/>
      <c r="DD67" s="59"/>
      <c r="DE67" s="59"/>
      <c r="DF67" s="59"/>
      <c r="DG67" s="59"/>
      <c r="DH67" s="59"/>
      <c r="DI67" s="59"/>
      <c r="DJ67" s="59"/>
      <c r="DK67" s="59"/>
      <c r="DL67" s="59"/>
    </row>
    <row r="68" spans="1:116" s="53" customFormat="1" ht="28.15" hidden="1" customHeight="1">
      <c r="A68" s="61"/>
      <c r="B68" s="61"/>
      <c r="C68" s="80"/>
      <c r="D68" s="51"/>
      <c r="E68" s="83"/>
      <c r="F68" s="61"/>
      <c r="G68" s="61"/>
      <c r="H68" s="76"/>
      <c r="I68" s="76"/>
      <c r="J68" s="63"/>
      <c r="K68" s="49"/>
      <c r="L68" s="63"/>
      <c r="M68" s="63" t="s">
        <v>30</v>
      </c>
      <c r="N68" s="63" t="s">
        <v>31</v>
      </c>
      <c r="O68" s="63" t="str">
        <f t="shared" si="12"/>
        <v>click</v>
      </c>
      <c r="P68" s="63" t="str">
        <f t="shared" si="8"/>
        <v>();</v>
      </c>
      <c r="Q68" s="63" t="str">
        <f t="shared" si="9"/>
        <v/>
      </c>
      <c r="R68" s="63" t="str">
        <f t="shared" si="10"/>
        <v/>
      </c>
      <c r="S68" s="63" t="str">
        <f t="shared" si="11"/>
        <v/>
      </c>
      <c r="T68" s="63"/>
      <c r="U68" s="63"/>
      <c r="V68" s="63"/>
      <c r="W68" s="63"/>
      <c r="X68" s="63"/>
      <c r="Y68" s="63"/>
      <c r="Z68" s="63"/>
      <c r="AA68" s="63"/>
      <c r="AB68" s="63"/>
      <c r="AC68" s="63"/>
      <c r="AD68" s="63"/>
      <c r="AE68" s="63"/>
      <c r="AF68" s="63"/>
      <c r="AG68" s="63"/>
      <c r="AH68" s="63"/>
      <c r="AI68" s="63"/>
      <c r="AJ68" s="63"/>
      <c r="AK68" s="63"/>
      <c r="AL68" s="63"/>
      <c r="AM68" s="63"/>
      <c r="AN68" s="63"/>
      <c r="AO68" s="63"/>
      <c r="AP68" s="63"/>
      <c r="AQ68" s="63"/>
      <c r="AR68" s="63"/>
      <c r="AS68" s="63"/>
      <c r="AT68" s="63"/>
      <c r="AU68" s="63"/>
      <c r="AV68" s="63"/>
      <c r="AW68" s="63"/>
      <c r="AX68" s="63"/>
      <c r="AY68" s="63"/>
      <c r="AZ68" s="63"/>
      <c r="BA68" s="63"/>
      <c r="BB68" s="63"/>
      <c r="BC68" s="63"/>
      <c r="BD68" s="63"/>
      <c r="BE68" s="63"/>
      <c r="BF68" s="63"/>
      <c r="BG68" s="63"/>
      <c r="BH68" s="63"/>
      <c r="BI68" s="63"/>
      <c r="BJ68" s="63"/>
      <c r="BK68" s="63"/>
      <c r="BL68" s="63"/>
      <c r="BM68" s="63"/>
      <c r="BN68" s="63"/>
      <c r="BO68" s="63"/>
      <c r="BP68" s="63"/>
      <c r="BQ68" s="63"/>
      <c r="BR68" s="63"/>
      <c r="BS68" s="63"/>
      <c r="CZ68" s="59"/>
      <c r="DA68" s="59"/>
      <c r="DB68" s="59"/>
      <c r="DC68" s="59"/>
      <c r="DD68" s="59"/>
      <c r="DE68" s="59"/>
      <c r="DF68" s="59"/>
      <c r="DG68" s="59"/>
      <c r="DH68" s="59"/>
      <c r="DI68" s="59"/>
      <c r="DJ68" s="59"/>
      <c r="DK68" s="59"/>
      <c r="DL68" s="59"/>
    </row>
    <row r="69" spans="1:116" s="53" customFormat="1" ht="28.15" hidden="1" customHeight="1">
      <c r="A69" s="61"/>
      <c r="B69" s="61"/>
      <c r="C69" s="80"/>
      <c r="D69" s="51"/>
      <c r="E69" s="83"/>
      <c r="F69" s="61"/>
      <c r="G69" s="61"/>
      <c r="H69" s="76"/>
      <c r="I69" s="76"/>
      <c r="J69" s="63"/>
      <c r="K69" s="49"/>
      <c r="L69" s="63"/>
      <c r="M69" s="63" t="s">
        <v>30</v>
      </c>
      <c r="N69" s="63" t="s">
        <v>31</v>
      </c>
      <c r="O69" s="63" t="str">
        <f t="shared" si="12"/>
        <v>click</v>
      </c>
      <c r="P69" s="63" t="str">
        <f t="shared" si="8"/>
        <v>();</v>
      </c>
      <c r="Q69" s="63" t="str">
        <f t="shared" si="9"/>
        <v/>
      </c>
      <c r="R69" s="63" t="str">
        <f t="shared" si="10"/>
        <v/>
      </c>
      <c r="S69" s="63" t="str">
        <f t="shared" si="11"/>
        <v/>
      </c>
      <c r="T69" s="63"/>
      <c r="U69" s="63"/>
      <c r="V69" s="63"/>
      <c r="W69" s="63"/>
      <c r="X69" s="63"/>
      <c r="Y69" s="63"/>
      <c r="Z69" s="63"/>
      <c r="AA69" s="63"/>
      <c r="AB69" s="63"/>
      <c r="AC69" s="63"/>
      <c r="AD69" s="63"/>
      <c r="AE69" s="63"/>
      <c r="AF69" s="63"/>
      <c r="AG69" s="63"/>
      <c r="AH69" s="63"/>
      <c r="AI69" s="63"/>
      <c r="AJ69" s="63"/>
      <c r="AK69" s="63"/>
      <c r="AL69" s="63"/>
      <c r="AM69" s="63"/>
      <c r="AN69" s="63"/>
      <c r="AO69" s="63"/>
      <c r="AP69" s="63"/>
      <c r="AQ69" s="63"/>
      <c r="AR69" s="63"/>
      <c r="AS69" s="63"/>
      <c r="AT69" s="63"/>
      <c r="AU69" s="63"/>
      <c r="AV69" s="63"/>
      <c r="AW69" s="63"/>
      <c r="AX69" s="63"/>
      <c r="AY69" s="63"/>
      <c r="AZ69" s="63"/>
      <c r="BA69" s="63"/>
      <c r="BB69" s="63"/>
      <c r="BC69" s="63"/>
      <c r="BD69" s="63"/>
      <c r="BE69" s="63"/>
      <c r="BF69" s="63"/>
      <c r="BG69" s="63"/>
      <c r="BH69" s="63"/>
      <c r="BI69" s="63"/>
      <c r="BJ69" s="63"/>
      <c r="BK69" s="63"/>
      <c r="BL69" s="63"/>
      <c r="BM69" s="63"/>
      <c r="BN69" s="63"/>
      <c r="BO69" s="63"/>
      <c r="BP69" s="63"/>
      <c r="BQ69" s="63"/>
      <c r="BR69" s="63"/>
      <c r="BS69" s="63"/>
      <c r="CZ69" s="59"/>
      <c r="DA69" s="59"/>
      <c r="DB69" s="59"/>
      <c r="DC69" s="59"/>
      <c r="DD69" s="59"/>
      <c r="DE69" s="59"/>
      <c r="DF69" s="59"/>
      <c r="DG69" s="59"/>
      <c r="DH69" s="59"/>
      <c r="DI69" s="59"/>
      <c r="DJ69" s="59"/>
      <c r="DK69" s="59"/>
      <c r="DL69" s="59"/>
    </row>
    <row r="70" spans="1:116" s="53" customFormat="1" ht="28.15" hidden="1" customHeight="1">
      <c r="A70" s="61"/>
      <c r="B70" s="61"/>
      <c r="C70" s="80"/>
      <c r="D70" s="51"/>
      <c r="E70" s="83"/>
      <c r="F70" s="61"/>
      <c r="G70" s="61"/>
      <c r="H70" s="76"/>
      <c r="I70" s="76"/>
      <c r="J70" s="63"/>
      <c r="K70" s="49"/>
      <c r="L70" s="63"/>
      <c r="M70" s="63" t="s">
        <v>30</v>
      </c>
      <c r="N70" s="63" t="s">
        <v>31</v>
      </c>
      <c r="O70" s="63" t="str">
        <f t="shared" si="12"/>
        <v>click</v>
      </c>
      <c r="P70" s="63" t="str">
        <f t="shared" si="8"/>
        <v>();</v>
      </c>
      <c r="Q70" s="63" t="str">
        <f t="shared" si="9"/>
        <v/>
      </c>
      <c r="R70" s="63" t="str">
        <f t="shared" si="10"/>
        <v/>
      </c>
      <c r="S70" s="63" t="str">
        <f t="shared" si="11"/>
        <v/>
      </c>
      <c r="T70" s="63"/>
      <c r="U70" s="63"/>
      <c r="V70" s="63"/>
      <c r="W70" s="63"/>
      <c r="X70" s="63"/>
      <c r="Y70" s="63"/>
      <c r="Z70" s="63"/>
      <c r="AA70" s="63"/>
      <c r="AB70" s="63"/>
      <c r="AC70" s="63"/>
      <c r="AD70" s="63"/>
      <c r="AE70" s="63"/>
      <c r="AF70" s="63"/>
      <c r="AG70" s="63"/>
      <c r="AH70" s="63"/>
      <c r="AI70" s="63"/>
      <c r="AJ70" s="63"/>
      <c r="AK70" s="63"/>
      <c r="AL70" s="63"/>
      <c r="AM70" s="63"/>
      <c r="AN70" s="63"/>
      <c r="AO70" s="63"/>
      <c r="AP70" s="63"/>
      <c r="AQ70" s="63"/>
      <c r="AR70" s="63"/>
      <c r="AS70" s="63"/>
      <c r="AT70" s="63"/>
      <c r="AU70" s="63"/>
      <c r="AV70" s="63"/>
      <c r="AW70" s="63"/>
      <c r="AX70" s="63"/>
      <c r="AY70" s="63"/>
      <c r="AZ70" s="63"/>
      <c r="BA70" s="63"/>
      <c r="BB70" s="63"/>
      <c r="BC70" s="63"/>
      <c r="BD70" s="63"/>
      <c r="BE70" s="63"/>
      <c r="BF70" s="63"/>
      <c r="BG70" s="63"/>
      <c r="BH70" s="63"/>
      <c r="BI70" s="63"/>
      <c r="BJ70" s="63"/>
      <c r="BK70" s="63"/>
      <c r="BL70" s="63"/>
      <c r="BM70" s="63"/>
      <c r="BN70" s="63"/>
      <c r="BO70" s="63"/>
      <c r="BP70" s="63"/>
      <c r="BQ70" s="63"/>
      <c r="BR70" s="63"/>
      <c r="BS70" s="63"/>
      <c r="CZ70" s="59"/>
      <c r="DA70" s="59"/>
      <c r="DB70" s="59"/>
      <c r="DC70" s="59"/>
      <c r="DD70" s="59"/>
      <c r="DE70" s="59"/>
      <c r="DF70" s="59"/>
      <c r="DG70" s="59"/>
      <c r="DH70" s="59"/>
      <c r="DI70" s="59"/>
      <c r="DJ70" s="59"/>
      <c r="DK70" s="59"/>
      <c r="DL70" s="59"/>
    </row>
    <row r="71" spans="1:116" s="53" customFormat="1" ht="28.15" hidden="1" customHeight="1">
      <c r="A71" s="61"/>
      <c r="B71" s="61"/>
      <c r="C71" s="80"/>
      <c r="D71" s="51"/>
      <c r="E71" s="83"/>
      <c r="F71" s="61"/>
      <c r="G71" s="61"/>
      <c r="H71" s="76"/>
      <c r="I71" s="76"/>
      <c r="J71" s="63"/>
      <c r="K71" s="49"/>
      <c r="L71" s="63"/>
      <c r="M71" s="63" t="s">
        <v>30</v>
      </c>
      <c r="N71" s="63" t="s">
        <v>31</v>
      </c>
      <c r="O71" s="63" t="str">
        <f t="shared" si="12"/>
        <v>click</v>
      </c>
      <c r="P71" s="63" t="str">
        <f t="shared" si="8"/>
        <v>();</v>
      </c>
      <c r="Q71" s="63" t="str">
        <f t="shared" si="9"/>
        <v/>
      </c>
      <c r="R71" s="63" t="str">
        <f t="shared" si="10"/>
        <v/>
      </c>
      <c r="S71" s="63" t="str">
        <f t="shared" si="11"/>
        <v/>
      </c>
      <c r="T71" s="63"/>
      <c r="U71" s="63"/>
      <c r="V71" s="63"/>
      <c r="W71" s="63"/>
      <c r="X71" s="63"/>
      <c r="Y71" s="63"/>
      <c r="Z71" s="63"/>
      <c r="AA71" s="63"/>
      <c r="AB71" s="63"/>
      <c r="AC71" s="63"/>
      <c r="AD71" s="63"/>
      <c r="AE71" s="63"/>
      <c r="AF71" s="63"/>
      <c r="AG71" s="63"/>
      <c r="AH71" s="63"/>
      <c r="AI71" s="63"/>
      <c r="AJ71" s="63"/>
      <c r="AK71" s="63"/>
      <c r="AL71" s="63"/>
      <c r="AM71" s="63"/>
      <c r="AN71" s="63"/>
      <c r="AO71" s="63"/>
      <c r="AP71" s="63"/>
      <c r="AQ71" s="63"/>
      <c r="AR71" s="63"/>
      <c r="AS71" s="63"/>
      <c r="AT71" s="63"/>
      <c r="AU71" s="63"/>
      <c r="AV71" s="63"/>
      <c r="AW71" s="63"/>
      <c r="AX71" s="63"/>
      <c r="AY71" s="63"/>
      <c r="AZ71" s="63"/>
      <c r="BA71" s="63"/>
      <c r="BB71" s="63"/>
      <c r="BC71" s="63"/>
      <c r="BD71" s="63"/>
      <c r="BE71" s="63"/>
      <c r="BF71" s="63"/>
      <c r="BG71" s="63"/>
      <c r="BH71" s="63"/>
      <c r="BI71" s="63"/>
      <c r="BJ71" s="63"/>
      <c r="BK71" s="63"/>
      <c r="BL71" s="63"/>
      <c r="BM71" s="63"/>
      <c r="BN71" s="63"/>
      <c r="BO71" s="63"/>
      <c r="BP71" s="63"/>
      <c r="BQ71" s="63"/>
      <c r="BR71" s="63"/>
      <c r="BS71" s="63"/>
      <c r="CZ71" s="59"/>
      <c r="DA71" s="59"/>
      <c r="DB71" s="59"/>
      <c r="DC71" s="59"/>
      <c r="DD71" s="59"/>
      <c r="DE71" s="59"/>
      <c r="DF71" s="59"/>
      <c r="DG71" s="59"/>
      <c r="DH71" s="59"/>
      <c r="DI71" s="59"/>
      <c r="DJ71" s="59"/>
      <c r="DK71" s="59"/>
      <c r="DL71" s="59"/>
    </row>
    <row r="72" spans="1:116" s="53" customFormat="1" ht="28.15" hidden="1" customHeight="1">
      <c r="A72" s="61"/>
      <c r="B72" s="61"/>
      <c r="C72" s="80"/>
      <c r="D72" s="51"/>
      <c r="E72" s="83"/>
      <c r="F72" s="61"/>
      <c r="G72" s="61"/>
      <c r="H72" s="76"/>
      <c r="I72" s="76"/>
      <c r="J72" s="63"/>
      <c r="K72" s="49"/>
      <c r="L72" s="63"/>
      <c r="M72" s="63" t="s">
        <v>30</v>
      </c>
      <c r="N72" s="63" t="s">
        <v>31</v>
      </c>
      <c r="O72" s="63" t="str">
        <f t="shared" si="12"/>
        <v>click</v>
      </c>
      <c r="P72" s="63" t="str">
        <f t="shared" si="8"/>
        <v>();</v>
      </c>
      <c r="Q72" s="63" t="str">
        <f t="shared" si="9"/>
        <v/>
      </c>
      <c r="R72" s="63" t="str">
        <f t="shared" si="10"/>
        <v/>
      </c>
      <c r="S72" s="63" t="str">
        <f t="shared" si="11"/>
        <v/>
      </c>
      <c r="T72" s="63"/>
      <c r="U72" s="63"/>
      <c r="V72" s="63"/>
      <c r="W72" s="63"/>
      <c r="X72" s="63"/>
      <c r="Y72" s="63"/>
      <c r="Z72" s="63"/>
      <c r="AA72" s="63"/>
      <c r="AB72" s="63"/>
      <c r="AC72" s="63"/>
      <c r="AD72" s="63"/>
      <c r="AE72" s="63"/>
      <c r="AF72" s="63"/>
      <c r="AG72" s="63"/>
      <c r="AH72" s="63"/>
      <c r="AI72" s="63"/>
      <c r="AJ72" s="63"/>
      <c r="AK72" s="63"/>
      <c r="AL72" s="63"/>
      <c r="AM72" s="63"/>
      <c r="AN72" s="63"/>
      <c r="AO72" s="63"/>
      <c r="AP72" s="63"/>
      <c r="AQ72" s="63"/>
      <c r="AR72" s="63"/>
      <c r="AS72" s="63"/>
      <c r="AT72" s="63"/>
      <c r="AU72" s="63"/>
      <c r="AV72" s="63"/>
      <c r="AW72" s="63"/>
      <c r="AX72" s="63"/>
      <c r="AY72" s="63"/>
      <c r="AZ72" s="63"/>
      <c r="BA72" s="63"/>
      <c r="BB72" s="63"/>
      <c r="BC72" s="63"/>
      <c r="BD72" s="63"/>
      <c r="BE72" s="63"/>
      <c r="BF72" s="63"/>
      <c r="BG72" s="63"/>
      <c r="BH72" s="63"/>
      <c r="BI72" s="63"/>
      <c r="BJ72" s="63"/>
      <c r="BK72" s="63"/>
      <c r="BL72" s="63"/>
      <c r="BM72" s="63"/>
      <c r="BN72" s="63"/>
      <c r="BO72" s="63"/>
      <c r="BP72" s="63"/>
      <c r="BQ72" s="63"/>
      <c r="BR72" s="63"/>
      <c r="BS72" s="63"/>
      <c r="CZ72" s="59"/>
      <c r="DA72" s="59"/>
      <c r="DB72" s="59"/>
      <c r="DC72" s="59"/>
      <c r="DD72" s="59"/>
      <c r="DE72" s="59"/>
      <c r="DF72" s="59"/>
      <c r="DG72" s="59"/>
      <c r="DH72" s="59"/>
      <c r="DI72" s="59"/>
      <c r="DJ72" s="59"/>
      <c r="DK72" s="59"/>
      <c r="DL72" s="59"/>
    </row>
    <row r="73" spans="1:116" s="53" customFormat="1" ht="28.15" hidden="1" customHeight="1">
      <c r="A73" s="61"/>
      <c r="B73" s="61"/>
      <c r="C73" s="80"/>
      <c r="D73" s="51"/>
      <c r="E73" s="83"/>
      <c r="F73" s="61"/>
      <c r="G73" s="61"/>
      <c r="H73" s="76"/>
      <c r="I73" s="76"/>
      <c r="J73" s="63"/>
      <c r="K73" s="49"/>
      <c r="L73" s="63"/>
      <c r="M73" s="63" t="s">
        <v>30</v>
      </c>
      <c r="N73" s="63" t="s">
        <v>31</v>
      </c>
      <c r="O73" s="63" t="str">
        <f t="shared" si="12"/>
        <v>click</v>
      </c>
      <c r="P73" s="63" t="str">
        <f t="shared" si="8"/>
        <v>();</v>
      </c>
      <c r="Q73" s="63" t="str">
        <f t="shared" si="9"/>
        <v/>
      </c>
      <c r="R73" s="63" t="str">
        <f t="shared" si="10"/>
        <v/>
      </c>
      <c r="S73" s="63" t="str">
        <f t="shared" si="11"/>
        <v/>
      </c>
      <c r="T73" s="63"/>
      <c r="U73" s="63"/>
      <c r="V73" s="63"/>
      <c r="W73" s="63"/>
      <c r="X73" s="63"/>
      <c r="Y73" s="63"/>
      <c r="Z73" s="63"/>
      <c r="AA73" s="63"/>
      <c r="AB73" s="63"/>
      <c r="AC73" s="63"/>
      <c r="AD73" s="63"/>
      <c r="AE73" s="63"/>
      <c r="AF73" s="63"/>
      <c r="AG73" s="63"/>
      <c r="AH73" s="63"/>
      <c r="AI73" s="63"/>
      <c r="AJ73" s="63"/>
      <c r="AK73" s="63"/>
      <c r="AL73" s="63"/>
      <c r="AM73" s="63"/>
      <c r="AN73" s="63"/>
      <c r="AO73" s="63"/>
      <c r="AP73" s="63"/>
      <c r="AQ73" s="63"/>
      <c r="AR73" s="63"/>
      <c r="AS73" s="63"/>
      <c r="AT73" s="63"/>
      <c r="AU73" s="63"/>
      <c r="AV73" s="63"/>
      <c r="AW73" s="63"/>
      <c r="AX73" s="63"/>
      <c r="AY73" s="63"/>
      <c r="AZ73" s="63"/>
      <c r="BA73" s="63"/>
      <c r="BB73" s="63"/>
      <c r="BC73" s="63"/>
      <c r="BD73" s="63"/>
      <c r="BE73" s="63"/>
      <c r="BF73" s="63"/>
      <c r="BG73" s="63"/>
      <c r="BH73" s="63"/>
      <c r="BI73" s="63"/>
      <c r="BJ73" s="63"/>
      <c r="BK73" s="63"/>
      <c r="BL73" s="63"/>
      <c r="BM73" s="63"/>
      <c r="BN73" s="63"/>
      <c r="BO73" s="63"/>
      <c r="BP73" s="63"/>
      <c r="BQ73" s="63"/>
      <c r="BR73" s="63"/>
      <c r="BS73" s="63"/>
      <c r="CZ73" s="59"/>
      <c r="DA73" s="59"/>
      <c r="DB73" s="59"/>
      <c r="DC73" s="59"/>
      <c r="DD73" s="59"/>
      <c r="DE73" s="59"/>
      <c r="DF73" s="59"/>
      <c r="DG73" s="59"/>
      <c r="DH73" s="59"/>
      <c r="DI73" s="59"/>
      <c r="DJ73" s="59"/>
      <c r="DK73" s="59"/>
      <c r="DL73" s="59"/>
    </row>
    <row r="74" spans="1:116" s="53" customFormat="1" ht="28.15" hidden="1" customHeight="1">
      <c r="A74" s="61"/>
      <c r="B74" s="61"/>
      <c r="C74" s="80"/>
      <c r="D74" s="51"/>
      <c r="E74" s="83"/>
      <c r="F74" s="61"/>
      <c r="G74" s="61"/>
      <c r="H74" s="76"/>
      <c r="I74" s="76"/>
      <c r="J74" s="63"/>
      <c r="K74" s="49"/>
      <c r="L74" s="63"/>
      <c r="M74" s="63" t="s">
        <v>30</v>
      </c>
      <c r="N74" s="63" t="s">
        <v>31</v>
      </c>
      <c r="O74" s="63" t="str">
        <f t="shared" si="12"/>
        <v>click</v>
      </c>
      <c r="P74" s="63" t="str">
        <f t="shared" si="8"/>
        <v>();</v>
      </c>
      <c r="Q74" s="63" t="str">
        <f t="shared" si="9"/>
        <v/>
      </c>
      <c r="R74" s="63" t="str">
        <f t="shared" si="10"/>
        <v/>
      </c>
      <c r="S74" s="63" t="str">
        <f t="shared" si="11"/>
        <v/>
      </c>
      <c r="T74" s="63"/>
      <c r="U74" s="63"/>
      <c r="V74" s="63"/>
      <c r="W74" s="63"/>
      <c r="X74" s="63"/>
      <c r="Y74" s="63"/>
      <c r="Z74" s="63"/>
      <c r="AA74" s="63"/>
      <c r="AB74" s="63"/>
      <c r="AC74" s="63"/>
      <c r="AD74" s="63"/>
      <c r="AE74" s="63"/>
      <c r="AF74" s="63"/>
      <c r="AG74" s="63"/>
      <c r="AH74" s="63"/>
      <c r="AI74" s="63"/>
      <c r="AJ74" s="63"/>
      <c r="AK74" s="63"/>
      <c r="AL74" s="63"/>
      <c r="AM74" s="63"/>
      <c r="AN74" s="63"/>
      <c r="AO74" s="63"/>
      <c r="AP74" s="63"/>
      <c r="AQ74" s="63"/>
      <c r="AR74" s="63"/>
      <c r="AS74" s="63"/>
      <c r="AT74" s="63"/>
      <c r="AU74" s="63"/>
      <c r="AV74" s="63"/>
      <c r="AW74" s="63"/>
      <c r="AX74" s="63"/>
      <c r="AY74" s="63"/>
      <c r="AZ74" s="63"/>
      <c r="BA74" s="63"/>
      <c r="BB74" s="63"/>
      <c r="BC74" s="63"/>
      <c r="BD74" s="63"/>
      <c r="BE74" s="63"/>
      <c r="BF74" s="63"/>
      <c r="BG74" s="63"/>
      <c r="BH74" s="63"/>
      <c r="BI74" s="63"/>
      <c r="BJ74" s="63"/>
      <c r="BK74" s="63"/>
      <c r="BL74" s="63"/>
      <c r="BM74" s="63"/>
      <c r="BN74" s="63"/>
      <c r="BO74" s="63"/>
      <c r="BP74" s="63"/>
      <c r="BQ74" s="63"/>
      <c r="BR74" s="63"/>
      <c r="BS74" s="63"/>
      <c r="CZ74" s="59"/>
      <c r="DA74" s="59"/>
      <c r="DB74" s="59"/>
      <c r="DC74" s="59"/>
      <c r="DD74" s="59"/>
      <c r="DE74" s="59"/>
      <c r="DF74" s="59"/>
      <c r="DG74" s="59"/>
      <c r="DH74" s="59"/>
      <c r="DI74" s="59"/>
      <c r="DJ74" s="59"/>
      <c r="DK74" s="59"/>
      <c r="DL74" s="59"/>
    </row>
    <row r="75" spans="1:116" s="53" customFormat="1" ht="28.15" hidden="1" customHeight="1">
      <c r="A75" s="61"/>
      <c r="B75" s="61"/>
      <c r="C75" s="80"/>
      <c r="D75" s="51"/>
      <c r="E75" s="83"/>
      <c r="F75" s="61"/>
      <c r="G75" s="61"/>
      <c r="H75" s="76"/>
      <c r="I75" s="76"/>
      <c r="J75" s="63"/>
      <c r="K75" s="49"/>
      <c r="L75" s="63"/>
      <c r="M75" s="63" t="s">
        <v>30</v>
      </c>
      <c r="N75" s="63" t="s">
        <v>31</v>
      </c>
      <c r="O75" s="63" t="str">
        <f t="shared" ref="O75:O109" si="13">IF(D75="input","fill",IF(I75&lt;&gt;"","innerText",IF(J75="Y",$T$110,"click")))</f>
        <v>click</v>
      </c>
      <c r="P75" s="63" t="str">
        <f t="shared" ref="P75:P106" si="14">IF(OR(O75="Click",O75="innerText"),"();","("&amp;""""&amp;K75&amp;""""&amp;");")</f>
        <v>();</v>
      </c>
      <c r="Q75" s="63" t="str">
        <f t="shared" ref="Q75:Q109" si="15">IF(C75="Y",IF(H75&lt;&gt;"Xpath",M75&amp;F75&amp;N75,""""&amp;F75&amp;""""),"")</f>
        <v/>
      </c>
      <c r="R75" s="63" t="str">
        <f t="shared" ref="R75:R106" si="16">IF(C75="Y",""""&amp;E75&amp;""""&amp;":"&amp;Q75&amp;",","")</f>
        <v/>
      </c>
      <c r="S75" s="63" t="str">
        <f t="shared" ref="S75:S109" si="17">IF(O75="innerText",I75&amp;"="&amp;IF(C75="Y",IF(J75&lt;&gt;"Y",$S$9&amp;$R$10&amp;"."&amp;E75&amp;")."&amp;IF(OR(O75="click",O75="innerText"),O75&amp;"();",O75&amp;"("&amp;$Q$9&amp;"."&amp;E75&amp;");"),$S$110&amp;$R$10&amp;"."&amp;E75&amp;")."&amp;IF(O75="click",O75&amp;"();",O75&amp;"("&amp;"'"&amp;K75&amp;"'"&amp;");")),""),IF(C75="Y",IF(J75&lt;&gt;"Y",$S$9&amp;$R$10&amp;"."&amp;E75&amp;")."&amp;IF(OR(O75="click",O75="innerText"),O75&amp;"();",O75&amp;"("&amp;$Q$9&amp;"."&amp;E75&amp;");"),$S$110&amp;$R$10&amp;"."&amp;E75&amp;")."&amp;IF(O75="click",O75&amp;"();",O75&amp;"("&amp;"'"&amp;K75&amp;"'"&amp;");")),""))</f>
        <v/>
      </c>
      <c r="T75" s="63"/>
      <c r="U75" s="63"/>
      <c r="V75" s="63"/>
      <c r="W75" s="63"/>
      <c r="X75" s="63"/>
      <c r="Y75" s="63"/>
      <c r="Z75" s="63"/>
      <c r="AA75" s="63"/>
      <c r="AB75" s="63"/>
      <c r="AC75" s="63"/>
      <c r="AD75" s="63"/>
      <c r="AE75" s="63"/>
      <c r="AF75" s="63"/>
      <c r="AG75" s="63"/>
      <c r="AH75" s="63"/>
      <c r="AI75" s="63"/>
      <c r="AJ75" s="63"/>
      <c r="AK75" s="63"/>
      <c r="AL75" s="63"/>
      <c r="AM75" s="63"/>
      <c r="AN75" s="63"/>
      <c r="AO75" s="63"/>
      <c r="AP75" s="63"/>
      <c r="AQ75" s="63"/>
      <c r="AR75" s="63"/>
      <c r="AS75" s="63"/>
      <c r="AT75" s="63"/>
      <c r="AU75" s="63"/>
      <c r="AV75" s="63"/>
      <c r="AW75" s="63"/>
      <c r="AX75" s="63"/>
      <c r="AY75" s="63"/>
      <c r="AZ75" s="63"/>
      <c r="BA75" s="63"/>
      <c r="BB75" s="63"/>
      <c r="BC75" s="63"/>
      <c r="BD75" s="63"/>
      <c r="BE75" s="63"/>
      <c r="BF75" s="63"/>
      <c r="BG75" s="63"/>
      <c r="BH75" s="63"/>
      <c r="BI75" s="63"/>
      <c r="BJ75" s="63"/>
      <c r="BK75" s="63"/>
      <c r="BL75" s="63"/>
      <c r="BM75" s="63"/>
      <c r="BN75" s="63"/>
      <c r="BO75" s="63"/>
      <c r="BP75" s="63"/>
      <c r="BQ75" s="63"/>
      <c r="BR75" s="63"/>
      <c r="BS75" s="63"/>
      <c r="CZ75" s="59"/>
      <c r="DA75" s="59"/>
      <c r="DB75" s="59"/>
      <c r="DC75" s="59"/>
      <c r="DD75" s="59"/>
      <c r="DE75" s="59"/>
      <c r="DF75" s="59"/>
      <c r="DG75" s="59"/>
      <c r="DH75" s="59"/>
      <c r="DI75" s="59"/>
      <c r="DJ75" s="59"/>
      <c r="DK75" s="59"/>
      <c r="DL75" s="59"/>
    </row>
    <row r="76" spans="1:116" s="53" customFormat="1" ht="28.15" hidden="1" customHeight="1">
      <c r="A76" s="61"/>
      <c r="B76" s="61"/>
      <c r="C76" s="80"/>
      <c r="D76" s="51"/>
      <c r="E76" s="83"/>
      <c r="F76" s="61"/>
      <c r="G76" s="61"/>
      <c r="H76" s="76"/>
      <c r="I76" s="76"/>
      <c r="J76" s="63"/>
      <c r="K76" s="49"/>
      <c r="L76" s="63"/>
      <c r="M76" s="63" t="s">
        <v>30</v>
      </c>
      <c r="N76" s="63" t="s">
        <v>31</v>
      </c>
      <c r="O76" s="63" t="str">
        <f t="shared" si="13"/>
        <v>click</v>
      </c>
      <c r="P76" s="63" t="str">
        <f t="shared" si="14"/>
        <v>();</v>
      </c>
      <c r="Q76" s="63" t="str">
        <f t="shared" si="15"/>
        <v/>
      </c>
      <c r="R76" s="63" t="str">
        <f t="shared" si="16"/>
        <v/>
      </c>
      <c r="S76" s="63" t="str">
        <f t="shared" si="17"/>
        <v/>
      </c>
      <c r="T76" s="63"/>
      <c r="U76" s="63"/>
      <c r="V76" s="63"/>
      <c r="W76" s="63"/>
      <c r="X76" s="63"/>
      <c r="Y76" s="63"/>
      <c r="Z76" s="63"/>
      <c r="AA76" s="63"/>
      <c r="AB76" s="63"/>
      <c r="AC76" s="63"/>
      <c r="AD76" s="63"/>
      <c r="AE76" s="63"/>
      <c r="AF76" s="63"/>
      <c r="AG76" s="63"/>
      <c r="AH76" s="63"/>
      <c r="AI76" s="63"/>
      <c r="AJ76" s="63"/>
      <c r="AK76" s="63"/>
      <c r="AL76" s="63"/>
      <c r="AM76" s="63"/>
      <c r="AN76" s="63"/>
      <c r="AO76" s="63"/>
      <c r="AP76" s="63"/>
      <c r="AQ76" s="63"/>
      <c r="AR76" s="63"/>
      <c r="AS76" s="63"/>
      <c r="AT76" s="63"/>
      <c r="AU76" s="63"/>
      <c r="AV76" s="63"/>
      <c r="AW76" s="63"/>
      <c r="AX76" s="63"/>
      <c r="AY76" s="63"/>
      <c r="AZ76" s="63"/>
      <c r="BA76" s="63"/>
      <c r="BB76" s="63"/>
      <c r="BC76" s="63"/>
      <c r="BD76" s="63"/>
      <c r="BE76" s="63"/>
      <c r="BF76" s="63"/>
      <c r="BG76" s="63"/>
      <c r="BH76" s="63"/>
      <c r="BI76" s="63"/>
      <c r="BJ76" s="63"/>
      <c r="BK76" s="63"/>
      <c r="BL76" s="63"/>
      <c r="BM76" s="63"/>
      <c r="BN76" s="63"/>
      <c r="BO76" s="63"/>
      <c r="BP76" s="63"/>
      <c r="BQ76" s="63"/>
      <c r="BR76" s="63"/>
      <c r="BS76" s="63"/>
      <c r="CZ76" s="59"/>
      <c r="DA76" s="59"/>
      <c r="DB76" s="59"/>
      <c r="DC76" s="59"/>
      <c r="DD76" s="59"/>
      <c r="DE76" s="59"/>
      <c r="DF76" s="59"/>
      <c r="DG76" s="59"/>
      <c r="DH76" s="59"/>
      <c r="DI76" s="59"/>
      <c r="DJ76" s="59"/>
      <c r="DK76" s="59"/>
      <c r="DL76" s="59"/>
    </row>
    <row r="77" spans="1:116" s="53" customFormat="1" ht="28.15" hidden="1" customHeight="1">
      <c r="A77" s="61"/>
      <c r="B77" s="61"/>
      <c r="C77" s="80"/>
      <c r="D77" s="51"/>
      <c r="E77" s="83"/>
      <c r="F77" s="61"/>
      <c r="G77" s="61"/>
      <c r="H77" s="76"/>
      <c r="I77" s="76"/>
      <c r="J77" s="63"/>
      <c r="K77" s="49"/>
      <c r="L77" s="63"/>
      <c r="M77" s="63" t="s">
        <v>30</v>
      </c>
      <c r="N77" s="63" t="s">
        <v>31</v>
      </c>
      <c r="O77" s="63" t="str">
        <f t="shared" si="13"/>
        <v>click</v>
      </c>
      <c r="P77" s="63" t="str">
        <f t="shared" si="14"/>
        <v>();</v>
      </c>
      <c r="Q77" s="63" t="str">
        <f t="shared" si="15"/>
        <v/>
      </c>
      <c r="R77" s="63" t="str">
        <f t="shared" si="16"/>
        <v/>
      </c>
      <c r="S77" s="63" t="str">
        <f t="shared" si="17"/>
        <v/>
      </c>
      <c r="T77" s="63"/>
      <c r="U77" s="63"/>
      <c r="V77" s="63"/>
      <c r="W77" s="63"/>
      <c r="X77" s="63"/>
      <c r="Y77" s="63"/>
      <c r="Z77" s="63"/>
      <c r="AA77" s="63"/>
      <c r="AB77" s="63"/>
      <c r="AC77" s="63"/>
      <c r="AD77" s="63"/>
      <c r="AE77" s="63"/>
      <c r="AF77" s="63"/>
      <c r="AG77" s="63"/>
      <c r="AH77" s="63"/>
      <c r="AI77" s="63"/>
      <c r="AJ77" s="63"/>
      <c r="AK77" s="63"/>
      <c r="AL77" s="63"/>
      <c r="AM77" s="63"/>
      <c r="AN77" s="63"/>
      <c r="AO77" s="63"/>
      <c r="AP77" s="63"/>
      <c r="AQ77" s="63"/>
      <c r="AR77" s="63"/>
      <c r="AS77" s="63"/>
      <c r="AT77" s="63"/>
      <c r="AU77" s="63"/>
      <c r="AV77" s="63"/>
      <c r="AW77" s="63"/>
      <c r="AX77" s="63"/>
      <c r="AY77" s="63"/>
      <c r="AZ77" s="63"/>
      <c r="BA77" s="63"/>
      <c r="BB77" s="63"/>
      <c r="BC77" s="63"/>
      <c r="BD77" s="63"/>
      <c r="BE77" s="63"/>
      <c r="BF77" s="63"/>
      <c r="BG77" s="63"/>
      <c r="BH77" s="63"/>
      <c r="BI77" s="63"/>
      <c r="BJ77" s="63"/>
      <c r="BK77" s="63"/>
      <c r="BL77" s="63"/>
      <c r="BM77" s="63"/>
      <c r="BN77" s="63"/>
      <c r="BO77" s="63"/>
      <c r="BP77" s="63"/>
      <c r="BQ77" s="63"/>
      <c r="BR77" s="63"/>
      <c r="BS77" s="63"/>
      <c r="CZ77" s="59"/>
      <c r="DA77" s="59"/>
      <c r="DB77" s="59"/>
      <c r="DC77" s="59"/>
      <c r="DD77" s="59"/>
      <c r="DE77" s="59"/>
      <c r="DF77" s="59"/>
      <c r="DG77" s="59"/>
      <c r="DH77" s="59"/>
      <c r="DI77" s="59"/>
      <c r="DJ77" s="59"/>
      <c r="DK77" s="59"/>
      <c r="DL77" s="59"/>
    </row>
    <row r="78" spans="1:116" s="53" customFormat="1" ht="28.15" hidden="1" customHeight="1">
      <c r="A78" s="61"/>
      <c r="B78" s="61"/>
      <c r="C78" s="80"/>
      <c r="D78" s="51"/>
      <c r="E78" s="83"/>
      <c r="F78" s="61"/>
      <c r="G78" s="61"/>
      <c r="H78" s="76"/>
      <c r="I78" s="76"/>
      <c r="J78" s="63"/>
      <c r="K78" s="49"/>
      <c r="L78" s="63"/>
      <c r="M78" s="63" t="s">
        <v>30</v>
      </c>
      <c r="N78" s="63" t="s">
        <v>31</v>
      </c>
      <c r="O78" s="63" t="str">
        <f t="shared" si="13"/>
        <v>click</v>
      </c>
      <c r="P78" s="63" t="str">
        <f t="shared" si="14"/>
        <v>();</v>
      </c>
      <c r="Q78" s="63" t="str">
        <f t="shared" si="15"/>
        <v/>
      </c>
      <c r="R78" s="63" t="str">
        <f t="shared" si="16"/>
        <v/>
      </c>
      <c r="S78" s="63" t="str">
        <f t="shared" si="17"/>
        <v/>
      </c>
      <c r="T78" s="63"/>
      <c r="U78" s="63"/>
      <c r="V78" s="63"/>
      <c r="W78" s="63"/>
      <c r="X78" s="63"/>
      <c r="Y78" s="63"/>
      <c r="Z78" s="63"/>
      <c r="AA78" s="63"/>
      <c r="AB78" s="63"/>
      <c r="AC78" s="63"/>
      <c r="AD78" s="63"/>
      <c r="AE78" s="63"/>
      <c r="AF78" s="63"/>
      <c r="AG78" s="63"/>
      <c r="AH78" s="63"/>
      <c r="AI78" s="63"/>
      <c r="AJ78" s="63"/>
      <c r="AK78" s="63"/>
      <c r="AL78" s="63"/>
      <c r="AM78" s="63"/>
      <c r="AN78" s="63"/>
      <c r="AO78" s="63"/>
      <c r="AP78" s="63"/>
      <c r="AQ78" s="63"/>
      <c r="AR78" s="63"/>
      <c r="AS78" s="63"/>
      <c r="AT78" s="63"/>
      <c r="AU78" s="63"/>
      <c r="AV78" s="63"/>
      <c r="AW78" s="63"/>
      <c r="AX78" s="63"/>
      <c r="AY78" s="63"/>
      <c r="AZ78" s="63"/>
      <c r="BA78" s="63"/>
      <c r="BB78" s="63"/>
      <c r="BC78" s="63"/>
      <c r="BD78" s="63"/>
      <c r="BE78" s="63"/>
      <c r="BF78" s="63"/>
      <c r="BG78" s="63"/>
      <c r="BH78" s="63"/>
      <c r="BI78" s="63"/>
      <c r="BJ78" s="63"/>
      <c r="BK78" s="63"/>
      <c r="BL78" s="63"/>
      <c r="BM78" s="63"/>
      <c r="BN78" s="63"/>
      <c r="BO78" s="63"/>
      <c r="BP78" s="63"/>
      <c r="BQ78" s="63"/>
      <c r="BR78" s="63"/>
      <c r="BS78" s="63"/>
      <c r="CZ78" s="59"/>
      <c r="DA78" s="59"/>
      <c r="DB78" s="59"/>
      <c r="DC78" s="59"/>
      <c r="DD78" s="59"/>
      <c r="DE78" s="59"/>
      <c r="DF78" s="59"/>
      <c r="DG78" s="59"/>
      <c r="DH78" s="59"/>
      <c r="DI78" s="59"/>
      <c r="DJ78" s="59"/>
      <c r="DK78" s="59"/>
      <c r="DL78" s="59"/>
    </row>
    <row r="79" spans="1:116" s="53" customFormat="1" ht="28.15" hidden="1" customHeight="1">
      <c r="A79" s="61"/>
      <c r="B79" s="61"/>
      <c r="C79" s="80"/>
      <c r="D79" s="51"/>
      <c r="E79" s="83"/>
      <c r="F79" s="61"/>
      <c r="G79" s="61"/>
      <c r="H79" s="76"/>
      <c r="I79" s="76"/>
      <c r="J79" s="63"/>
      <c r="K79" s="49"/>
      <c r="L79" s="63"/>
      <c r="M79" s="63" t="s">
        <v>30</v>
      </c>
      <c r="N79" s="63" t="s">
        <v>31</v>
      </c>
      <c r="O79" s="63" t="str">
        <f t="shared" si="13"/>
        <v>click</v>
      </c>
      <c r="P79" s="63" t="str">
        <f t="shared" si="14"/>
        <v>();</v>
      </c>
      <c r="Q79" s="63" t="str">
        <f t="shared" si="15"/>
        <v/>
      </c>
      <c r="R79" s="63" t="str">
        <f t="shared" si="16"/>
        <v/>
      </c>
      <c r="S79" s="63" t="str">
        <f t="shared" si="17"/>
        <v/>
      </c>
      <c r="T79" s="63"/>
      <c r="U79" s="63"/>
      <c r="V79" s="63"/>
      <c r="W79" s="63"/>
      <c r="X79" s="63"/>
      <c r="Y79" s="63"/>
      <c r="Z79" s="63"/>
      <c r="AA79" s="63"/>
      <c r="AB79" s="63"/>
      <c r="AC79" s="63"/>
      <c r="AD79" s="63"/>
      <c r="AE79" s="63"/>
      <c r="AF79" s="63"/>
      <c r="AG79" s="63"/>
      <c r="AH79" s="63"/>
      <c r="AI79" s="63"/>
      <c r="AJ79" s="63"/>
      <c r="AK79" s="63"/>
      <c r="AL79" s="63"/>
      <c r="AM79" s="63"/>
      <c r="AN79" s="63"/>
      <c r="AO79" s="63"/>
      <c r="AP79" s="63"/>
      <c r="AQ79" s="63"/>
      <c r="AR79" s="63"/>
      <c r="AS79" s="63"/>
      <c r="AT79" s="63"/>
      <c r="AU79" s="63"/>
      <c r="AV79" s="63"/>
      <c r="AW79" s="63"/>
      <c r="AX79" s="63"/>
      <c r="AY79" s="63"/>
      <c r="AZ79" s="63"/>
      <c r="BA79" s="63"/>
      <c r="BB79" s="63"/>
      <c r="BC79" s="63"/>
      <c r="BD79" s="63"/>
      <c r="BE79" s="63"/>
      <c r="BF79" s="63"/>
      <c r="BG79" s="63"/>
      <c r="BH79" s="63"/>
      <c r="BI79" s="63"/>
      <c r="BJ79" s="63"/>
      <c r="BK79" s="63"/>
      <c r="BL79" s="63"/>
      <c r="BM79" s="63"/>
      <c r="BN79" s="63"/>
      <c r="BO79" s="63"/>
      <c r="BP79" s="63"/>
      <c r="BQ79" s="63"/>
      <c r="BR79" s="63"/>
      <c r="BS79" s="63"/>
      <c r="CZ79" s="59"/>
      <c r="DA79" s="59"/>
      <c r="DB79" s="59"/>
      <c r="DC79" s="59"/>
      <c r="DD79" s="59"/>
      <c r="DE79" s="59"/>
      <c r="DF79" s="59"/>
      <c r="DG79" s="59"/>
      <c r="DH79" s="59"/>
      <c r="DI79" s="59"/>
      <c r="DJ79" s="59"/>
      <c r="DK79" s="59"/>
      <c r="DL79" s="59"/>
    </row>
    <row r="80" spans="1:116" s="53" customFormat="1" ht="28.15" hidden="1" customHeight="1">
      <c r="A80" s="61"/>
      <c r="B80" s="61"/>
      <c r="C80" s="80"/>
      <c r="D80" s="51"/>
      <c r="E80" s="83"/>
      <c r="F80" s="61"/>
      <c r="G80" s="61"/>
      <c r="H80" s="76"/>
      <c r="I80" s="76"/>
      <c r="J80" s="63"/>
      <c r="K80" s="49"/>
      <c r="L80" s="63"/>
      <c r="M80" s="63" t="s">
        <v>30</v>
      </c>
      <c r="N80" s="63" t="s">
        <v>31</v>
      </c>
      <c r="O80" s="63" t="str">
        <f t="shared" si="13"/>
        <v>click</v>
      </c>
      <c r="P80" s="63" t="str">
        <f t="shared" si="14"/>
        <v>();</v>
      </c>
      <c r="Q80" s="63" t="str">
        <f t="shared" si="15"/>
        <v/>
      </c>
      <c r="R80" s="63" t="str">
        <f t="shared" si="16"/>
        <v/>
      </c>
      <c r="S80" s="63" t="str">
        <f t="shared" si="17"/>
        <v/>
      </c>
      <c r="T80" s="63"/>
      <c r="U80" s="63"/>
      <c r="V80" s="63"/>
      <c r="W80" s="63"/>
      <c r="X80" s="63"/>
      <c r="Y80" s="63"/>
      <c r="Z80" s="63"/>
      <c r="AA80" s="63"/>
      <c r="AB80" s="63"/>
      <c r="AC80" s="63"/>
      <c r="AD80" s="63"/>
      <c r="AE80" s="63"/>
      <c r="AF80" s="63"/>
      <c r="AG80" s="63"/>
      <c r="AH80" s="63"/>
      <c r="AI80" s="63"/>
      <c r="AJ80" s="63"/>
      <c r="AK80" s="63"/>
      <c r="AL80" s="63"/>
      <c r="AM80" s="63"/>
      <c r="AN80" s="63"/>
      <c r="AO80" s="63"/>
      <c r="AP80" s="63"/>
      <c r="AQ80" s="63"/>
      <c r="AR80" s="63"/>
      <c r="AS80" s="63"/>
      <c r="AT80" s="63"/>
      <c r="AU80" s="63"/>
      <c r="AV80" s="63"/>
      <c r="AW80" s="63"/>
      <c r="AX80" s="63"/>
      <c r="AY80" s="63"/>
      <c r="AZ80" s="63"/>
      <c r="BA80" s="63"/>
      <c r="BB80" s="63"/>
      <c r="BC80" s="63"/>
      <c r="BD80" s="63"/>
      <c r="BE80" s="63"/>
      <c r="BF80" s="63"/>
      <c r="BG80" s="63"/>
      <c r="BH80" s="63"/>
      <c r="BI80" s="63"/>
      <c r="BJ80" s="63"/>
      <c r="BK80" s="63"/>
      <c r="BL80" s="63"/>
      <c r="BM80" s="63"/>
      <c r="BN80" s="63"/>
      <c r="BO80" s="63"/>
      <c r="BP80" s="63"/>
      <c r="BQ80" s="63"/>
      <c r="BR80" s="63"/>
      <c r="BS80" s="63"/>
      <c r="CZ80" s="59"/>
      <c r="DA80" s="59"/>
      <c r="DB80" s="59"/>
      <c r="DC80" s="59"/>
      <c r="DD80" s="59"/>
      <c r="DE80" s="59"/>
      <c r="DF80" s="59"/>
      <c r="DG80" s="59"/>
      <c r="DH80" s="59"/>
      <c r="DI80" s="59"/>
      <c r="DJ80" s="59"/>
      <c r="DK80" s="59"/>
      <c r="DL80" s="59"/>
    </row>
    <row r="81" spans="1:116" s="53" customFormat="1" ht="28.15" hidden="1" customHeight="1">
      <c r="A81" s="61"/>
      <c r="B81" s="61"/>
      <c r="C81" s="80"/>
      <c r="D81" s="51"/>
      <c r="E81" s="83"/>
      <c r="F81" s="61"/>
      <c r="G81" s="61"/>
      <c r="H81" s="76"/>
      <c r="I81" s="76"/>
      <c r="J81" s="63"/>
      <c r="K81" s="49"/>
      <c r="L81" s="63"/>
      <c r="M81" s="63" t="s">
        <v>30</v>
      </c>
      <c r="N81" s="63" t="s">
        <v>31</v>
      </c>
      <c r="O81" s="63" t="str">
        <f t="shared" si="13"/>
        <v>click</v>
      </c>
      <c r="P81" s="63" t="str">
        <f t="shared" si="14"/>
        <v>();</v>
      </c>
      <c r="Q81" s="63" t="str">
        <f t="shared" si="15"/>
        <v/>
      </c>
      <c r="R81" s="63" t="str">
        <f t="shared" si="16"/>
        <v/>
      </c>
      <c r="S81" s="63" t="str">
        <f t="shared" si="17"/>
        <v/>
      </c>
      <c r="T81" s="63"/>
      <c r="U81" s="63"/>
      <c r="V81" s="63"/>
      <c r="W81" s="63"/>
      <c r="X81" s="63"/>
      <c r="Y81" s="63"/>
      <c r="Z81" s="63"/>
      <c r="AA81" s="63"/>
      <c r="AB81" s="63"/>
      <c r="AC81" s="63"/>
      <c r="AD81" s="63"/>
      <c r="AE81" s="63"/>
      <c r="AF81" s="63"/>
      <c r="AG81" s="63"/>
      <c r="AH81" s="63"/>
      <c r="AI81" s="63"/>
      <c r="AJ81" s="63"/>
      <c r="AK81" s="63"/>
      <c r="AL81" s="63"/>
      <c r="AM81" s="63"/>
      <c r="AN81" s="63"/>
      <c r="AO81" s="63"/>
      <c r="AP81" s="63"/>
      <c r="AQ81" s="63"/>
      <c r="AR81" s="63"/>
      <c r="AS81" s="63"/>
      <c r="AT81" s="63"/>
      <c r="AU81" s="63"/>
      <c r="AV81" s="63"/>
      <c r="AW81" s="63"/>
      <c r="AX81" s="63"/>
      <c r="AY81" s="63"/>
      <c r="AZ81" s="63"/>
      <c r="BA81" s="63"/>
      <c r="BB81" s="63"/>
      <c r="BC81" s="63"/>
      <c r="BD81" s="63"/>
      <c r="BE81" s="63"/>
      <c r="BF81" s="63"/>
      <c r="BG81" s="63"/>
      <c r="BH81" s="63"/>
      <c r="BI81" s="63"/>
      <c r="BJ81" s="63"/>
      <c r="BK81" s="63"/>
      <c r="BL81" s="63"/>
      <c r="BM81" s="63"/>
      <c r="BN81" s="63"/>
      <c r="BO81" s="63"/>
      <c r="BP81" s="63"/>
      <c r="BQ81" s="63"/>
      <c r="BR81" s="63"/>
      <c r="BS81" s="63"/>
      <c r="CZ81" s="59"/>
      <c r="DA81" s="59"/>
      <c r="DB81" s="59"/>
      <c r="DC81" s="59"/>
      <c r="DD81" s="59"/>
      <c r="DE81" s="59"/>
      <c r="DF81" s="59"/>
      <c r="DG81" s="59"/>
      <c r="DH81" s="59"/>
      <c r="DI81" s="59"/>
      <c r="DJ81" s="59"/>
      <c r="DK81" s="59"/>
      <c r="DL81" s="59"/>
    </row>
    <row r="82" spans="1:116" s="53" customFormat="1" ht="28.15" hidden="1" customHeight="1">
      <c r="A82" s="61"/>
      <c r="B82" s="61"/>
      <c r="C82" s="80"/>
      <c r="D82" s="51"/>
      <c r="E82" s="83"/>
      <c r="F82" s="61"/>
      <c r="G82" s="61"/>
      <c r="H82" s="76"/>
      <c r="I82" s="76"/>
      <c r="J82" s="63"/>
      <c r="K82" s="49"/>
      <c r="L82" s="63"/>
      <c r="M82" s="63" t="s">
        <v>30</v>
      </c>
      <c r="N82" s="63" t="s">
        <v>31</v>
      </c>
      <c r="O82" s="63" t="str">
        <f t="shared" si="13"/>
        <v>click</v>
      </c>
      <c r="P82" s="63" t="str">
        <f t="shared" si="14"/>
        <v>();</v>
      </c>
      <c r="Q82" s="63" t="str">
        <f t="shared" si="15"/>
        <v/>
      </c>
      <c r="R82" s="63" t="str">
        <f t="shared" si="16"/>
        <v/>
      </c>
      <c r="S82" s="63" t="str">
        <f t="shared" si="17"/>
        <v/>
      </c>
      <c r="T82" s="63"/>
      <c r="U82" s="63"/>
      <c r="V82" s="63"/>
      <c r="W82" s="63"/>
      <c r="X82" s="63"/>
      <c r="Y82" s="63"/>
      <c r="Z82" s="63"/>
      <c r="AA82" s="63"/>
      <c r="AB82" s="63"/>
      <c r="AC82" s="63"/>
      <c r="AD82" s="63"/>
      <c r="AE82" s="63"/>
      <c r="AF82" s="63"/>
      <c r="AG82" s="63"/>
      <c r="AH82" s="63"/>
      <c r="AI82" s="63"/>
      <c r="AJ82" s="63"/>
      <c r="AK82" s="63"/>
      <c r="AL82" s="63"/>
      <c r="AM82" s="63"/>
      <c r="AN82" s="63"/>
      <c r="AO82" s="63"/>
      <c r="AP82" s="63"/>
      <c r="AQ82" s="63"/>
      <c r="AR82" s="63"/>
      <c r="AS82" s="63"/>
      <c r="AT82" s="63"/>
      <c r="AU82" s="63"/>
      <c r="AV82" s="63"/>
      <c r="AW82" s="63"/>
      <c r="AX82" s="63"/>
      <c r="AY82" s="63"/>
      <c r="AZ82" s="63"/>
      <c r="BA82" s="63"/>
      <c r="BB82" s="63"/>
      <c r="BC82" s="63"/>
      <c r="BD82" s="63"/>
      <c r="BE82" s="63"/>
      <c r="BF82" s="63"/>
      <c r="BG82" s="63"/>
      <c r="BH82" s="63"/>
      <c r="BI82" s="63"/>
      <c r="BJ82" s="63"/>
      <c r="BK82" s="63"/>
      <c r="BL82" s="63"/>
      <c r="BM82" s="63"/>
      <c r="BN82" s="63"/>
      <c r="BO82" s="63"/>
      <c r="BP82" s="63"/>
      <c r="BQ82" s="63"/>
      <c r="BR82" s="63"/>
      <c r="BS82" s="63"/>
      <c r="CZ82" s="59"/>
      <c r="DA82" s="59"/>
      <c r="DB82" s="59"/>
      <c r="DC82" s="59"/>
      <c r="DD82" s="59"/>
      <c r="DE82" s="59"/>
      <c r="DF82" s="59"/>
      <c r="DG82" s="59"/>
      <c r="DH82" s="59"/>
      <c r="DI82" s="59"/>
      <c r="DJ82" s="59"/>
      <c r="DK82" s="59"/>
      <c r="DL82" s="59"/>
    </row>
    <row r="83" spans="1:116" s="53" customFormat="1" ht="28.15" hidden="1" customHeight="1">
      <c r="A83" s="61"/>
      <c r="B83" s="61"/>
      <c r="C83" s="80"/>
      <c r="D83" s="51"/>
      <c r="E83" s="83"/>
      <c r="F83" s="61"/>
      <c r="G83" s="61"/>
      <c r="H83" s="76"/>
      <c r="I83" s="76"/>
      <c r="J83" s="63"/>
      <c r="K83" s="49"/>
      <c r="L83" s="63"/>
      <c r="M83" s="63" t="s">
        <v>30</v>
      </c>
      <c r="N83" s="63" t="s">
        <v>31</v>
      </c>
      <c r="O83" s="63" t="str">
        <f t="shared" si="13"/>
        <v>click</v>
      </c>
      <c r="P83" s="63" t="str">
        <f t="shared" si="14"/>
        <v>();</v>
      </c>
      <c r="Q83" s="63" t="str">
        <f t="shared" si="15"/>
        <v/>
      </c>
      <c r="R83" s="63" t="str">
        <f t="shared" si="16"/>
        <v/>
      </c>
      <c r="S83" s="63" t="str">
        <f t="shared" si="17"/>
        <v/>
      </c>
      <c r="T83" s="63"/>
      <c r="U83" s="63"/>
      <c r="V83" s="63"/>
      <c r="W83" s="63"/>
      <c r="X83" s="63"/>
      <c r="Y83" s="63"/>
      <c r="Z83" s="63"/>
      <c r="AA83" s="63"/>
      <c r="AB83" s="63"/>
      <c r="AC83" s="63"/>
      <c r="AD83" s="63"/>
      <c r="AE83" s="63"/>
      <c r="AF83" s="63"/>
      <c r="AG83" s="63"/>
      <c r="AH83" s="63"/>
      <c r="AI83" s="63"/>
      <c r="AJ83" s="63"/>
      <c r="AK83" s="63"/>
      <c r="AL83" s="63"/>
      <c r="AM83" s="63"/>
      <c r="AN83" s="63"/>
      <c r="AO83" s="63"/>
      <c r="AP83" s="63"/>
      <c r="AQ83" s="63"/>
      <c r="AR83" s="63"/>
      <c r="AS83" s="63"/>
      <c r="AT83" s="63"/>
      <c r="AU83" s="63"/>
      <c r="AV83" s="63"/>
      <c r="AW83" s="63"/>
      <c r="AX83" s="63"/>
      <c r="AY83" s="63"/>
      <c r="AZ83" s="63"/>
      <c r="BA83" s="63"/>
      <c r="BB83" s="63"/>
      <c r="BC83" s="63"/>
      <c r="BD83" s="63"/>
      <c r="BE83" s="63"/>
      <c r="BF83" s="63"/>
      <c r="BG83" s="63"/>
      <c r="BH83" s="63"/>
      <c r="BI83" s="63"/>
      <c r="BJ83" s="63"/>
      <c r="BK83" s="63"/>
      <c r="BL83" s="63"/>
      <c r="BM83" s="63"/>
      <c r="BN83" s="63"/>
      <c r="BO83" s="63"/>
      <c r="BP83" s="63"/>
      <c r="BQ83" s="63"/>
      <c r="BR83" s="63"/>
      <c r="BS83" s="63"/>
      <c r="CZ83" s="59"/>
      <c r="DA83" s="59"/>
      <c r="DB83" s="59"/>
      <c r="DC83" s="59"/>
      <c r="DD83" s="59"/>
      <c r="DE83" s="59"/>
      <c r="DF83" s="59"/>
      <c r="DG83" s="59"/>
      <c r="DH83" s="59"/>
      <c r="DI83" s="59"/>
      <c r="DJ83" s="59"/>
      <c r="DK83" s="59"/>
      <c r="DL83" s="59"/>
    </row>
    <row r="84" spans="1:116" s="53" customFormat="1" ht="28.15" hidden="1" customHeight="1">
      <c r="A84" s="61"/>
      <c r="B84" s="61"/>
      <c r="C84" s="80"/>
      <c r="D84" s="51"/>
      <c r="E84" s="83"/>
      <c r="F84" s="61"/>
      <c r="G84" s="61"/>
      <c r="H84" s="76"/>
      <c r="I84" s="76"/>
      <c r="J84" s="63"/>
      <c r="K84" s="49"/>
      <c r="L84" s="63"/>
      <c r="M84" s="63" t="s">
        <v>30</v>
      </c>
      <c r="N84" s="63" t="s">
        <v>31</v>
      </c>
      <c r="O84" s="63" t="str">
        <f t="shared" si="13"/>
        <v>click</v>
      </c>
      <c r="P84" s="63" t="str">
        <f t="shared" si="14"/>
        <v>();</v>
      </c>
      <c r="Q84" s="63" t="str">
        <f t="shared" si="15"/>
        <v/>
      </c>
      <c r="R84" s="63" t="str">
        <f t="shared" si="16"/>
        <v/>
      </c>
      <c r="S84" s="63" t="str">
        <f t="shared" si="17"/>
        <v/>
      </c>
      <c r="T84" s="63"/>
      <c r="U84" s="63"/>
      <c r="V84" s="63"/>
      <c r="W84" s="63"/>
      <c r="X84" s="63"/>
      <c r="Y84" s="63"/>
      <c r="Z84" s="63"/>
      <c r="AA84" s="63"/>
      <c r="AB84" s="63"/>
      <c r="AC84" s="63"/>
      <c r="AD84" s="63"/>
      <c r="AE84" s="63"/>
      <c r="AF84" s="63"/>
      <c r="AG84" s="63"/>
      <c r="AH84" s="63"/>
      <c r="AI84" s="63"/>
      <c r="AJ84" s="63"/>
      <c r="AK84" s="63"/>
      <c r="AL84" s="63"/>
      <c r="AM84" s="63"/>
      <c r="AN84" s="63"/>
      <c r="AO84" s="63"/>
      <c r="AP84" s="63"/>
      <c r="AQ84" s="63"/>
      <c r="AR84" s="63"/>
      <c r="AS84" s="63"/>
      <c r="AT84" s="63"/>
      <c r="AU84" s="63"/>
      <c r="AV84" s="63"/>
      <c r="AW84" s="63"/>
      <c r="AX84" s="63"/>
      <c r="AY84" s="63"/>
      <c r="AZ84" s="63"/>
      <c r="BA84" s="63"/>
      <c r="BB84" s="63"/>
      <c r="BC84" s="63"/>
      <c r="BD84" s="63"/>
      <c r="BE84" s="63"/>
      <c r="BF84" s="63"/>
      <c r="BG84" s="63"/>
      <c r="BH84" s="63"/>
      <c r="BI84" s="63"/>
      <c r="BJ84" s="63"/>
      <c r="BK84" s="63"/>
      <c r="BL84" s="63"/>
      <c r="BM84" s="63"/>
      <c r="BN84" s="63"/>
      <c r="BO84" s="63"/>
      <c r="BP84" s="63"/>
      <c r="BQ84" s="63"/>
      <c r="BR84" s="63"/>
      <c r="BS84" s="63"/>
      <c r="CZ84" s="59"/>
      <c r="DA84" s="59"/>
      <c r="DB84" s="59"/>
      <c r="DC84" s="59"/>
      <c r="DD84" s="59"/>
      <c r="DE84" s="59"/>
      <c r="DF84" s="59"/>
      <c r="DG84" s="59"/>
      <c r="DH84" s="59"/>
      <c r="DI84" s="59"/>
      <c r="DJ84" s="59"/>
      <c r="DK84" s="59"/>
      <c r="DL84" s="59"/>
    </row>
    <row r="85" spans="1:116" s="53" customFormat="1" ht="28.15" hidden="1" customHeight="1">
      <c r="A85" s="61"/>
      <c r="B85" s="61"/>
      <c r="C85" s="80"/>
      <c r="D85" s="51"/>
      <c r="E85" s="83"/>
      <c r="F85" s="61"/>
      <c r="G85" s="61"/>
      <c r="H85" s="76"/>
      <c r="I85" s="76"/>
      <c r="J85" s="63"/>
      <c r="K85" s="49"/>
      <c r="L85" s="63"/>
      <c r="M85" s="63" t="s">
        <v>30</v>
      </c>
      <c r="N85" s="63" t="s">
        <v>31</v>
      </c>
      <c r="O85" s="63" t="str">
        <f t="shared" si="13"/>
        <v>click</v>
      </c>
      <c r="P85" s="63" t="str">
        <f t="shared" si="14"/>
        <v>();</v>
      </c>
      <c r="Q85" s="63" t="str">
        <f t="shared" si="15"/>
        <v/>
      </c>
      <c r="R85" s="63" t="str">
        <f t="shared" si="16"/>
        <v/>
      </c>
      <c r="S85" s="63" t="str">
        <f t="shared" si="17"/>
        <v/>
      </c>
      <c r="T85" s="63"/>
      <c r="U85" s="63"/>
      <c r="V85" s="63"/>
      <c r="W85" s="63"/>
      <c r="X85" s="63"/>
      <c r="Y85" s="63"/>
      <c r="Z85" s="63"/>
      <c r="AA85" s="63"/>
      <c r="AB85" s="63"/>
      <c r="AC85" s="63"/>
      <c r="AD85" s="63"/>
      <c r="AE85" s="63"/>
      <c r="AF85" s="63"/>
      <c r="AG85" s="63"/>
      <c r="AH85" s="63"/>
      <c r="AI85" s="63"/>
      <c r="AJ85" s="63"/>
      <c r="AK85" s="63"/>
      <c r="AL85" s="63"/>
      <c r="AM85" s="63"/>
      <c r="AN85" s="63"/>
      <c r="AO85" s="63"/>
      <c r="AP85" s="63"/>
      <c r="AQ85" s="63"/>
      <c r="AR85" s="63"/>
      <c r="AS85" s="63"/>
      <c r="AT85" s="63"/>
      <c r="AU85" s="63"/>
      <c r="AV85" s="63"/>
      <c r="AW85" s="63"/>
      <c r="AX85" s="63"/>
      <c r="AY85" s="63"/>
      <c r="AZ85" s="63"/>
      <c r="BA85" s="63"/>
      <c r="BB85" s="63"/>
      <c r="BC85" s="63"/>
      <c r="BD85" s="63"/>
      <c r="BE85" s="63"/>
      <c r="BF85" s="63"/>
      <c r="BG85" s="63"/>
      <c r="BH85" s="63"/>
      <c r="BI85" s="63"/>
      <c r="BJ85" s="63"/>
      <c r="BK85" s="63"/>
      <c r="BL85" s="63"/>
      <c r="BM85" s="63"/>
      <c r="BN85" s="63"/>
      <c r="BO85" s="63"/>
      <c r="BP85" s="63"/>
      <c r="BQ85" s="63"/>
      <c r="BR85" s="63"/>
      <c r="BS85" s="63"/>
      <c r="CZ85" s="59"/>
      <c r="DA85" s="59"/>
      <c r="DB85" s="59"/>
      <c r="DC85" s="59"/>
      <c r="DD85" s="59"/>
      <c r="DE85" s="59"/>
      <c r="DF85" s="59"/>
      <c r="DG85" s="59"/>
      <c r="DH85" s="59"/>
      <c r="DI85" s="59"/>
      <c r="DJ85" s="59"/>
      <c r="DK85" s="59"/>
      <c r="DL85" s="59"/>
    </row>
    <row r="86" spans="1:116" s="53" customFormat="1" ht="28.15" hidden="1" customHeight="1">
      <c r="A86" s="61"/>
      <c r="B86" s="61"/>
      <c r="C86" s="80"/>
      <c r="D86" s="51"/>
      <c r="E86" s="83"/>
      <c r="F86" s="61"/>
      <c r="G86" s="61"/>
      <c r="H86" s="76"/>
      <c r="I86" s="76"/>
      <c r="J86" s="63"/>
      <c r="K86" s="49"/>
      <c r="L86" s="63"/>
      <c r="M86" s="63" t="s">
        <v>30</v>
      </c>
      <c r="N86" s="63" t="s">
        <v>31</v>
      </c>
      <c r="O86" s="63" t="str">
        <f t="shared" si="13"/>
        <v>click</v>
      </c>
      <c r="P86" s="63" t="str">
        <f t="shared" si="14"/>
        <v>();</v>
      </c>
      <c r="Q86" s="63" t="str">
        <f t="shared" si="15"/>
        <v/>
      </c>
      <c r="R86" s="63" t="str">
        <f t="shared" si="16"/>
        <v/>
      </c>
      <c r="S86" s="63" t="str">
        <f t="shared" si="17"/>
        <v/>
      </c>
      <c r="T86" s="63"/>
      <c r="U86" s="63"/>
      <c r="V86" s="63"/>
      <c r="W86" s="63"/>
      <c r="X86" s="63"/>
      <c r="Y86" s="63"/>
      <c r="Z86" s="63"/>
      <c r="AA86" s="63"/>
      <c r="AB86" s="63"/>
      <c r="AC86" s="63"/>
      <c r="AD86" s="63"/>
      <c r="AE86" s="63"/>
      <c r="AF86" s="63"/>
      <c r="AG86" s="63"/>
      <c r="AH86" s="63"/>
      <c r="AI86" s="63"/>
      <c r="AJ86" s="63"/>
      <c r="AK86" s="63"/>
      <c r="AL86" s="63"/>
      <c r="AM86" s="63"/>
      <c r="AN86" s="63"/>
      <c r="AO86" s="63"/>
      <c r="AP86" s="63"/>
      <c r="AQ86" s="63"/>
      <c r="AR86" s="63"/>
      <c r="AS86" s="63"/>
      <c r="AT86" s="63"/>
      <c r="AU86" s="63"/>
      <c r="AV86" s="63"/>
      <c r="AW86" s="63"/>
      <c r="AX86" s="63"/>
      <c r="AY86" s="63"/>
      <c r="AZ86" s="63"/>
      <c r="BA86" s="63"/>
      <c r="BB86" s="63"/>
      <c r="BC86" s="63"/>
      <c r="BD86" s="63"/>
      <c r="BE86" s="63"/>
      <c r="BF86" s="63"/>
      <c r="BG86" s="63"/>
      <c r="BH86" s="63"/>
      <c r="BI86" s="63"/>
      <c r="BJ86" s="63"/>
      <c r="BK86" s="63"/>
      <c r="BL86" s="63"/>
      <c r="BM86" s="63"/>
      <c r="BN86" s="63"/>
      <c r="BO86" s="63"/>
      <c r="BP86" s="63"/>
      <c r="BQ86" s="63"/>
      <c r="BR86" s="63"/>
      <c r="BS86" s="63"/>
      <c r="CZ86" s="59"/>
      <c r="DA86" s="59"/>
      <c r="DB86" s="59"/>
      <c r="DC86" s="59"/>
      <c r="DD86" s="59"/>
      <c r="DE86" s="59"/>
      <c r="DF86" s="59"/>
      <c r="DG86" s="59"/>
      <c r="DH86" s="59"/>
      <c r="DI86" s="59"/>
      <c r="DJ86" s="59"/>
      <c r="DK86" s="59"/>
      <c r="DL86" s="59"/>
    </row>
    <row r="87" spans="1:116" s="53" customFormat="1" ht="28.15" hidden="1" customHeight="1">
      <c r="A87" s="61"/>
      <c r="B87" s="61"/>
      <c r="C87" s="80"/>
      <c r="D87" s="51"/>
      <c r="E87" s="83"/>
      <c r="F87" s="61"/>
      <c r="G87" s="61"/>
      <c r="H87" s="76"/>
      <c r="I87" s="76"/>
      <c r="J87" s="63"/>
      <c r="K87" s="49"/>
      <c r="L87" s="63"/>
      <c r="M87" s="63" t="s">
        <v>30</v>
      </c>
      <c r="N87" s="63" t="s">
        <v>31</v>
      </c>
      <c r="O87" s="63" t="str">
        <f t="shared" si="13"/>
        <v>click</v>
      </c>
      <c r="P87" s="63" t="str">
        <f t="shared" si="14"/>
        <v>();</v>
      </c>
      <c r="Q87" s="63" t="str">
        <f t="shared" si="15"/>
        <v/>
      </c>
      <c r="R87" s="63" t="str">
        <f t="shared" si="16"/>
        <v/>
      </c>
      <c r="S87" s="63" t="str">
        <f t="shared" si="17"/>
        <v/>
      </c>
      <c r="T87" s="63"/>
      <c r="U87" s="63"/>
      <c r="V87" s="63"/>
      <c r="W87" s="63"/>
      <c r="X87" s="63"/>
      <c r="Y87" s="63"/>
      <c r="Z87" s="63"/>
      <c r="AA87" s="63"/>
      <c r="AB87" s="63"/>
      <c r="AC87" s="63"/>
      <c r="AD87" s="63"/>
      <c r="AE87" s="63"/>
      <c r="AF87" s="63"/>
      <c r="AG87" s="63"/>
      <c r="AH87" s="63"/>
      <c r="AI87" s="63"/>
      <c r="AJ87" s="63"/>
      <c r="AK87" s="63"/>
      <c r="AL87" s="63"/>
      <c r="AM87" s="63"/>
      <c r="AN87" s="63"/>
      <c r="AO87" s="63"/>
      <c r="AP87" s="63"/>
      <c r="AQ87" s="63"/>
      <c r="AR87" s="63"/>
      <c r="AS87" s="63"/>
      <c r="AT87" s="63"/>
      <c r="AU87" s="63"/>
      <c r="AV87" s="63"/>
      <c r="AW87" s="63"/>
      <c r="AX87" s="63"/>
      <c r="AY87" s="63"/>
      <c r="AZ87" s="63"/>
      <c r="BA87" s="63"/>
      <c r="BB87" s="63"/>
      <c r="BC87" s="63"/>
      <c r="BD87" s="63"/>
      <c r="BE87" s="63"/>
      <c r="BF87" s="63"/>
      <c r="BG87" s="63"/>
      <c r="BH87" s="63"/>
      <c r="BI87" s="63"/>
      <c r="BJ87" s="63"/>
      <c r="BK87" s="63"/>
      <c r="BL87" s="63"/>
      <c r="BM87" s="63"/>
      <c r="BN87" s="63"/>
      <c r="BO87" s="63"/>
      <c r="BP87" s="63"/>
      <c r="BQ87" s="63"/>
      <c r="BR87" s="63"/>
      <c r="BS87" s="63"/>
      <c r="CZ87" s="59"/>
      <c r="DA87" s="59"/>
      <c r="DB87" s="59"/>
      <c r="DC87" s="59"/>
      <c r="DD87" s="59"/>
      <c r="DE87" s="59"/>
      <c r="DF87" s="59"/>
      <c r="DG87" s="59"/>
      <c r="DH87" s="59"/>
      <c r="DI87" s="59"/>
      <c r="DJ87" s="59"/>
      <c r="DK87" s="59"/>
      <c r="DL87" s="59"/>
    </row>
    <row r="88" spans="1:116" s="53" customFormat="1" ht="28.15" hidden="1" customHeight="1">
      <c r="A88" s="61"/>
      <c r="B88" s="61"/>
      <c r="C88" s="80"/>
      <c r="D88" s="51"/>
      <c r="E88" s="83"/>
      <c r="F88" s="61"/>
      <c r="G88" s="61"/>
      <c r="H88" s="76"/>
      <c r="I88" s="76"/>
      <c r="J88" s="63"/>
      <c r="K88" s="49"/>
      <c r="L88" s="63"/>
      <c r="M88" s="63" t="s">
        <v>30</v>
      </c>
      <c r="N88" s="63" t="s">
        <v>31</v>
      </c>
      <c r="O88" s="63" t="str">
        <f t="shared" si="13"/>
        <v>click</v>
      </c>
      <c r="P88" s="63" t="str">
        <f t="shared" si="14"/>
        <v>();</v>
      </c>
      <c r="Q88" s="63" t="str">
        <f t="shared" si="15"/>
        <v/>
      </c>
      <c r="R88" s="63" t="str">
        <f t="shared" si="16"/>
        <v/>
      </c>
      <c r="S88" s="63" t="str">
        <f t="shared" si="17"/>
        <v/>
      </c>
      <c r="T88" s="63"/>
      <c r="U88" s="63"/>
      <c r="V88" s="63"/>
      <c r="W88" s="63"/>
      <c r="X88" s="63"/>
      <c r="Y88" s="63"/>
      <c r="Z88" s="63"/>
      <c r="AA88" s="63"/>
      <c r="AB88" s="63"/>
      <c r="AC88" s="63"/>
      <c r="AD88" s="63"/>
      <c r="AE88" s="63"/>
      <c r="AF88" s="63"/>
      <c r="AG88" s="63"/>
      <c r="AH88" s="63"/>
      <c r="AI88" s="63"/>
      <c r="AJ88" s="63"/>
      <c r="AK88" s="63"/>
      <c r="AL88" s="63"/>
      <c r="AM88" s="63"/>
      <c r="AN88" s="63"/>
      <c r="AO88" s="63"/>
      <c r="AP88" s="63"/>
      <c r="AQ88" s="63"/>
      <c r="AR88" s="63"/>
      <c r="AS88" s="63"/>
      <c r="AT88" s="63"/>
      <c r="AU88" s="63"/>
      <c r="AV88" s="63"/>
      <c r="AW88" s="63"/>
      <c r="AX88" s="63"/>
      <c r="AY88" s="63"/>
      <c r="AZ88" s="63"/>
      <c r="BA88" s="63"/>
      <c r="BB88" s="63"/>
      <c r="BC88" s="63"/>
      <c r="BD88" s="63"/>
      <c r="BE88" s="63"/>
      <c r="BF88" s="63"/>
      <c r="BG88" s="63"/>
      <c r="BH88" s="63"/>
      <c r="BI88" s="63"/>
      <c r="BJ88" s="63"/>
      <c r="BK88" s="63"/>
      <c r="BL88" s="63"/>
      <c r="BM88" s="63"/>
      <c r="BN88" s="63"/>
      <c r="BO88" s="63"/>
      <c r="BP88" s="63"/>
      <c r="BQ88" s="63"/>
      <c r="BR88" s="63"/>
      <c r="BS88" s="63"/>
      <c r="CZ88" s="59"/>
      <c r="DA88" s="59"/>
      <c r="DB88" s="59"/>
      <c r="DC88" s="59"/>
      <c r="DD88" s="59"/>
      <c r="DE88" s="59"/>
      <c r="DF88" s="59"/>
      <c r="DG88" s="59"/>
      <c r="DH88" s="59"/>
      <c r="DI88" s="59"/>
      <c r="DJ88" s="59"/>
      <c r="DK88" s="59"/>
      <c r="DL88" s="59"/>
    </row>
    <row r="89" spans="1:116" s="53" customFormat="1" ht="28.15" hidden="1" customHeight="1">
      <c r="A89" s="61"/>
      <c r="B89" s="61"/>
      <c r="C89" s="80"/>
      <c r="D89" s="51"/>
      <c r="E89" s="83"/>
      <c r="F89" s="61"/>
      <c r="G89" s="61"/>
      <c r="H89" s="76"/>
      <c r="I89" s="76"/>
      <c r="J89" s="63"/>
      <c r="K89" s="49"/>
      <c r="L89" s="63"/>
      <c r="M89" s="63" t="s">
        <v>30</v>
      </c>
      <c r="N89" s="63" t="s">
        <v>31</v>
      </c>
      <c r="O89" s="63" t="str">
        <f t="shared" si="13"/>
        <v>click</v>
      </c>
      <c r="P89" s="63" t="str">
        <f t="shared" si="14"/>
        <v>();</v>
      </c>
      <c r="Q89" s="63" t="str">
        <f t="shared" si="15"/>
        <v/>
      </c>
      <c r="R89" s="63" t="str">
        <f t="shared" si="16"/>
        <v/>
      </c>
      <c r="S89" s="63" t="str">
        <f t="shared" si="17"/>
        <v/>
      </c>
      <c r="T89" s="63"/>
      <c r="U89" s="63"/>
      <c r="V89" s="63"/>
      <c r="W89" s="63"/>
      <c r="X89" s="63"/>
      <c r="Y89" s="63"/>
      <c r="Z89" s="63"/>
      <c r="AA89" s="63"/>
      <c r="AB89" s="63"/>
      <c r="AC89" s="63"/>
      <c r="AD89" s="63"/>
      <c r="AE89" s="63"/>
      <c r="AF89" s="63"/>
      <c r="AG89" s="63"/>
      <c r="AH89" s="63"/>
      <c r="AI89" s="63"/>
      <c r="AJ89" s="63"/>
      <c r="AK89" s="63"/>
      <c r="AL89" s="63"/>
      <c r="AM89" s="63"/>
      <c r="AN89" s="63"/>
      <c r="AO89" s="63"/>
      <c r="AP89" s="63"/>
      <c r="AQ89" s="63"/>
      <c r="AR89" s="63"/>
      <c r="AS89" s="63"/>
      <c r="AT89" s="63"/>
      <c r="AU89" s="63"/>
      <c r="AV89" s="63"/>
      <c r="AW89" s="63"/>
      <c r="AX89" s="63"/>
      <c r="AY89" s="63"/>
      <c r="AZ89" s="63"/>
      <c r="BA89" s="63"/>
      <c r="BB89" s="63"/>
      <c r="BC89" s="63"/>
      <c r="BD89" s="63"/>
      <c r="BE89" s="63"/>
      <c r="BF89" s="63"/>
      <c r="BG89" s="63"/>
      <c r="BH89" s="63"/>
      <c r="BI89" s="63"/>
      <c r="BJ89" s="63"/>
      <c r="BK89" s="63"/>
      <c r="BL89" s="63"/>
      <c r="BM89" s="63"/>
      <c r="BN89" s="63"/>
      <c r="BO89" s="63"/>
      <c r="BP89" s="63"/>
      <c r="BQ89" s="63"/>
      <c r="BR89" s="63"/>
      <c r="BS89" s="63"/>
      <c r="CZ89" s="59"/>
      <c r="DA89" s="59"/>
      <c r="DB89" s="59"/>
      <c r="DC89" s="59"/>
      <c r="DD89" s="59"/>
      <c r="DE89" s="59"/>
      <c r="DF89" s="59"/>
      <c r="DG89" s="59"/>
      <c r="DH89" s="59"/>
      <c r="DI89" s="59"/>
      <c r="DJ89" s="59"/>
      <c r="DK89" s="59"/>
      <c r="DL89" s="59"/>
    </row>
    <row r="90" spans="1:116" s="53" customFormat="1" ht="28.15" hidden="1" customHeight="1">
      <c r="A90" s="61"/>
      <c r="B90" s="61"/>
      <c r="C90" s="80"/>
      <c r="D90" s="51"/>
      <c r="E90" s="83"/>
      <c r="F90" s="61"/>
      <c r="G90" s="61"/>
      <c r="H90" s="76"/>
      <c r="I90" s="76"/>
      <c r="J90" s="63"/>
      <c r="K90" s="49"/>
      <c r="L90" s="63"/>
      <c r="M90" s="63" t="s">
        <v>30</v>
      </c>
      <c r="N90" s="63" t="s">
        <v>31</v>
      </c>
      <c r="O90" s="63" t="str">
        <f t="shared" si="13"/>
        <v>click</v>
      </c>
      <c r="P90" s="63" t="str">
        <f t="shared" si="14"/>
        <v>();</v>
      </c>
      <c r="Q90" s="63" t="str">
        <f t="shared" si="15"/>
        <v/>
      </c>
      <c r="R90" s="63" t="str">
        <f t="shared" si="16"/>
        <v/>
      </c>
      <c r="S90" s="63" t="str">
        <f t="shared" si="17"/>
        <v/>
      </c>
      <c r="T90" s="63"/>
      <c r="U90" s="63"/>
      <c r="V90" s="63"/>
      <c r="W90" s="63"/>
      <c r="X90" s="63"/>
      <c r="Y90" s="63"/>
      <c r="Z90" s="63"/>
      <c r="AA90" s="63"/>
      <c r="AB90" s="63"/>
      <c r="AC90" s="63"/>
      <c r="AD90" s="63"/>
      <c r="AE90" s="63"/>
      <c r="AF90" s="63"/>
      <c r="AG90" s="63"/>
      <c r="AH90" s="63"/>
      <c r="AI90" s="63"/>
      <c r="AJ90" s="63"/>
      <c r="AK90" s="63"/>
      <c r="AL90" s="63"/>
      <c r="AM90" s="63"/>
      <c r="AN90" s="63"/>
      <c r="AO90" s="63"/>
      <c r="AP90" s="63"/>
      <c r="AQ90" s="63"/>
      <c r="AR90" s="63"/>
      <c r="AS90" s="63"/>
      <c r="AT90" s="63"/>
      <c r="AU90" s="63"/>
      <c r="AV90" s="63"/>
      <c r="AW90" s="63"/>
      <c r="AX90" s="63"/>
      <c r="AY90" s="63"/>
      <c r="AZ90" s="63"/>
      <c r="BA90" s="63"/>
      <c r="BB90" s="63"/>
      <c r="BC90" s="63"/>
      <c r="BD90" s="63"/>
      <c r="BE90" s="63"/>
      <c r="BF90" s="63"/>
      <c r="BG90" s="63"/>
      <c r="BH90" s="63"/>
      <c r="BI90" s="63"/>
      <c r="BJ90" s="63"/>
      <c r="BK90" s="63"/>
      <c r="BL90" s="63"/>
      <c r="BM90" s="63"/>
      <c r="BN90" s="63"/>
      <c r="BO90" s="63"/>
      <c r="BP90" s="63"/>
      <c r="BQ90" s="63"/>
      <c r="BR90" s="63"/>
      <c r="BS90" s="63"/>
      <c r="CZ90" s="59"/>
      <c r="DA90" s="59"/>
      <c r="DB90" s="59"/>
      <c r="DC90" s="59"/>
      <c r="DD90" s="59"/>
      <c r="DE90" s="59"/>
      <c r="DF90" s="59"/>
      <c r="DG90" s="59"/>
      <c r="DH90" s="59"/>
      <c r="DI90" s="59"/>
      <c r="DJ90" s="59"/>
      <c r="DK90" s="59"/>
      <c r="DL90" s="59"/>
    </row>
    <row r="91" spans="1:116" ht="28.15" hidden="1" customHeight="1">
      <c r="C91" s="80"/>
      <c r="D91" s="51"/>
      <c r="H91" s="76"/>
      <c r="I91" s="76"/>
      <c r="J91" s="63"/>
      <c r="K91" s="49"/>
      <c r="L91" s="63"/>
      <c r="M91" s="63" t="s">
        <v>30</v>
      </c>
      <c r="N91" s="63" t="s">
        <v>31</v>
      </c>
      <c r="O91" s="63" t="str">
        <f t="shared" si="13"/>
        <v>click</v>
      </c>
      <c r="P91" s="63" t="str">
        <f t="shared" si="14"/>
        <v>();</v>
      </c>
      <c r="Q91" s="63" t="str">
        <f t="shared" si="15"/>
        <v/>
      </c>
      <c r="R91" s="63" t="str">
        <f t="shared" si="16"/>
        <v/>
      </c>
      <c r="S91" s="63" t="str">
        <f t="shared" si="17"/>
        <v/>
      </c>
      <c r="T91" s="63"/>
      <c r="U91" s="63"/>
      <c r="V91" s="63"/>
      <c r="W91" s="63"/>
      <c r="X91" s="63"/>
      <c r="Y91" s="63"/>
      <c r="Z91" s="63"/>
      <c r="AA91" s="63"/>
      <c r="AB91" s="63"/>
      <c r="AC91" s="63"/>
      <c r="AD91" s="63"/>
      <c r="AE91" s="63"/>
      <c r="AF91" s="63"/>
      <c r="AG91" s="63"/>
      <c r="AH91" s="63"/>
      <c r="AI91" s="63"/>
      <c r="AJ91" s="63"/>
      <c r="AK91" s="63"/>
      <c r="AL91" s="63"/>
      <c r="AM91" s="63"/>
      <c r="AN91" s="63"/>
      <c r="AO91" s="63"/>
      <c r="AP91" s="63"/>
      <c r="AQ91" s="63"/>
      <c r="AR91" s="63"/>
      <c r="AS91" s="63"/>
      <c r="AT91" s="63"/>
      <c r="AU91" s="63"/>
      <c r="AV91" s="63"/>
      <c r="AW91" s="63"/>
      <c r="AX91" s="63"/>
      <c r="AY91" s="63"/>
      <c r="AZ91" s="63"/>
      <c r="BA91" s="63"/>
      <c r="BB91" s="63"/>
      <c r="BC91" s="63"/>
      <c r="BD91" s="63"/>
      <c r="BE91" s="63"/>
      <c r="BF91" s="63"/>
      <c r="BG91" s="63"/>
      <c r="BH91" s="63"/>
      <c r="BI91" s="63"/>
      <c r="BJ91" s="63"/>
      <c r="BK91" s="63"/>
      <c r="BL91" s="63"/>
      <c r="BM91" s="63"/>
      <c r="BN91" s="63"/>
      <c r="BO91" s="63"/>
      <c r="BP91" s="63"/>
      <c r="BQ91" s="63"/>
      <c r="BR91" s="63"/>
      <c r="BS91" s="63"/>
      <c r="CZ91" s="66"/>
      <c r="DA91" s="66"/>
      <c r="DB91" s="66"/>
      <c r="DC91" s="66"/>
      <c r="DD91" s="66"/>
      <c r="DE91" s="66"/>
      <c r="DF91" s="66"/>
      <c r="DG91" s="66"/>
      <c r="DH91" s="66"/>
      <c r="DI91" s="66"/>
      <c r="DJ91" s="66"/>
      <c r="DK91" s="66"/>
      <c r="DL91" s="66"/>
    </row>
    <row r="92" spans="1:116" s="53" customFormat="1" ht="28.15" hidden="1" customHeight="1">
      <c r="A92" s="61"/>
      <c r="B92" s="61"/>
      <c r="C92" s="80"/>
      <c r="D92" s="51"/>
      <c r="E92" s="83"/>
      <c r="F92" s="61"/>
      <c r="G92" s="61"/>
      <c r="H92" s="76"/>
      <c r="I92" s="76"/>
      <c r="J92" s="63"/>
      <c r="K92" s="49"/>
      <c r="L92" s="63"/>
      <c r="M92" s="63" t="s">
        <v>30</v>
      </c>
      <c r="N92" s="63" t="s">
        <v>31</v>
      </c>
      <c r="O92" s="63" t="str">
        <f t="shared" si="13"/>
        <v>click</v>
      </c>
      <c r="P92" s="63" t="str">
        <f t="shared" si="14"/>
        <v>();</v>
      </c>
      <c r="Q92" s="63" t="str">
        <f t="shared" si="15"/>
        <v/>
      </c>
      <c r="R92" s="63" t="str">
        <f t="shared" si="16"/>
        <v/>
      </c>
      <c r="S92" s="63" t="str">
        <f t="shared" si="17"/>
        <v/>
      </c>
      <c r="T92" s="63"/>
      <c r="U92" s="63"/>
      <c r="V92" s="63"/>
      <c r="W92" s="63"/>
      <c r="X92" s="63"/>
      <c r="Y92" s="63"/>
      <c r="Z92" s="63"/>
      <c r="AA92" s="63"/>
      <c r="AB92" s="63"/>
      <c r="AC92" s="63"/>
      <c r="AD92" s="63"/>
      <c r="AE92" s="63"/>
      <c r="AF92" s="63"/>
      <c r="AG92" s="63"/>
      <c r="AH92" s="63"/>
      <c r="AI92" s="63"/>
      <c r="AJ92" s="63"/>
      <c r="AK92" s="63"/>
      <c r="AL92" s="63"/>
      <c r="AM92" s="63"/>
      <c r="AN92" s="63"/>
      <c r="AO92" s="63"/>
      <c r="AP92" s="63"/>
      <c r="AQ92" s="63"/>
      <c r="AR92" s="63"/>
      <c r="AS92" s="63"/>
      <c r="AT92" s="63"/>
      <c r="AU92" s="63"/>
      <c r="AV92" s="63"/>
      <c r="AW92" s="63"/>
      <c r="AX92" s="63"/>
      <c r="AY92" s="63"/>
      <c r="AZ92" s="63"/>
      <c r="BA92" s="63"/>
      <c r="BB92" s="63"/>
      <c r="BC92" s="63"/>
      <c r="BD92" s="63"/>
      <c r="BE92" s="63"/>
      <c r="BF92" s="63"/>
      <c r="BG92" s="63"/>
      <c r="BH92" s="63"/>
      <c r="BI92" s="63"/>
      <c r="BJ92" s="63"/>
      <c r="BK92" s="63"/>
      <c r="BL92" s="63"/>
      <c r="BM92" s="63"/>
      <c r="BN92" s="63"/>
      <c r="BO92" s="63"/>
      <c r="BP92" s="63"/>
      <c r="BQ92" s="63"/>
      <c r="BR92" s="63"/>
      <c r="BS92" s="63"/>
      <c r="CZ92" s="59"/>
      <c r="DA92" s="59"/>
      <c r="DB92" s="59"/>
      <c r="DC92" s="59"/>
      <c r="DD92" s="59"/>
      <c r="DE92" s="59"/>
      <c r="DF92" s="59"/>
      <c r="DG92" s="59"/>
      <c r="DH92" s="59"/>
      <c r="DI92" s="59"/>
      <c r="DJ92" s="59"/>
      <c r="DK92" s="59"/>
      <c r="DL92" s="59"/>
    </row>
    <row r="93" spans="1:116" s="53" customFormat="1" ht="28.15" hidden="1" customHeight="1">
      <c r="A93" s="61"/>
      <c r="B93" s="61"/>
      <c r="C93" s="80"/>
      <c r="D93" s="51"/>
      <c r="E93" s="83"/>
      <c r="F93" s="61"/>
      <c r="G93" s="61"/>
      <c r="H93" s="76"/>
      <c r="I93" s="76"/>
      <c r="J93" s="63"/>
      <c r="K93" s="49"/>
      <c r="L93" s="63"/>
      <c r="M93" s="63" t="s">
        <v>30</v>
      </c>
      <c r="N93" s="63" t="s">
        <v>31</v>
      </c>
      <c r="O93" s="63" t="str">
        <f t="shared" si="13"/>
        <v>click</v>
      </c>
      <c r="P93" s="63" t="str">
        <f t="shared" si="14"/>
        <v>();</v>
      </c>
      <c r="Q93" s="63" t="str">
        <f t="shared" si="15"/>
        <v/>
      </c>
      <c r="R93" s="63" t="str">
        <f t="shared" si="16"/>
        <v/>
      </c>
      <c r="S93" s="63" t="str">
        <f t="shared" si="17"/>
        <v/>
      </c>
      <c r="T93" s="63"/>
      <c r="U93" s="63"/>
      <c r="V93" s="63"/>
      <c r="W93" s="63"/>
      <c r="X93" s="63"/>
      <c r="Y93" s="63"/>
      <c r="Z93" s="63"/>
      <c r="AA93" s="63"/>
      <c r="AB93" s="63"/>
      <c r="AC93" s="63"/>
      <c r="AD93" s="63"/>
      <c r="AE93" s="63"/>
      <c r="AF93" s="63"/>
      <c r="AG93" s="63"/>
      <c r="AH93" s="63"/>
      <c r="AI93" s="63"/>
      <c r="AJ93" s="63"/>
      <c r="AK93" s="63"/>
      <c r="AL93" s="63"/>
      <c r="AM93" s="63"/>
      <c r="AN93" s="63"/>
      <c r="AO93" s="63"/>
      <c r="AP93" s="63"/>
      <c r="AQ93" s="63"/>
      <c r="AR93" s="63"/>
      <c r="AS93" s="63"/>
      <c r="AT93" s="63"/>
      <c r="AU93" s="63"/>
      <c r="AV93" s="63"/>
      <c r="AW93" s="63"/>
      <c r="AX93" s="63"/>
      <c r="AY93" s="63"/>
      <c r="AZ93" s="63"/>
      <c r="BA93" s="63"/>
      <c r="BB93" s="63"/>
      <c r="BC93" s="63"/>
      <c r="BD93" s="63"/>
      <c r="BE93" s="63"/>
      <c r="BF93" s="63"/>
      <c r="BG93" s="63"/>
      <c r="BH93" s="63"/>
      <c r="BI93" s="63"/>
      <c r="BJ93" s="63"/>
      <c r="BK93" s="63"/>
      <c r="BL93" s="63"/>
      <c r="BM93" s="63"/>
      <c r="BN93" s="63"/>
      <c r="BO93" s="63"/>
      <c r="BP93" s="63"/>
      <c r="BQ93" s="63"/>
      <c r="BR93" s="63"/>
      <c r="BS93" s="63"/>
      <c r="CZ93" s="59"/>
      <c r="DA93" s="59"/>
      <c r="DB93" s="59"/>
      <c r="DC93" s="59"/>
      <c r="DD93" s="59"/>
      <c r="DE93" s="59"/>
      <c r="DF93" s="59"/>
      <c r="DG93" s="59"/>
      <c r="DH93" s="59"/>
      <c r="DI93" s="59"/>
      <c r="DJ93" s="59"/>
      <c r="DK93" s="59"/>
      <c r="DL93" s="59"/>
    </row>
    <row r="94" spans="1:116" s="53" customFormat="1" ht="28.15" hidden="1" customHeight="1">
      <c r="A94" s="61"/>
      <c r="B94" s="61"/>
      <c r="C94" s="80"/>
      <c r="D94" s="51"/>
      <c r="E94" s="83"/>
      <c r="F94" s="61"/>
      <c r="G94" s="61"/>
      <c r="H94" s="76"/>
      <c r="I94" s="76"/>
      <c r="J94" s="63"/>
      <c r="K94" s="49"/>
      <c r="L94" s="63"/>
      <c r="M94" s="63" t="s">
        <v>30</v>
      </c>
      <c r="N94" s="63" t="s">
        <v>31</v>
      </c>
      <c r="O94" s="63" t="str">
        <f t="shared" si="13"/>
        <v>click</v>
      </c>
      <c r="P94" s="63" t="str">
        <f t="shared" si="14"/>
        <v>();</v>
      </c>
      <c r="Q94" s="63" t="str">
        <f t="shared" si="15"/>
        <v/>
      </c>
      <c r="R94" s="63" t="str">
        <f t="shared" si="16"/>
        <v/>
      </c>
      <c r="S94" s="63" t="str">
        <f t="shared" si="17"/>
        <v/>
      </c>
      <c r="T94" s="63"/>
      <c r="U94" s="63"/>
      <c r="V94" s="63"/>
      <c r="W94" s="63"/>
      <c r="X94" s="63"/>
      <c r="Y94" s="63"/>
      <c r="Z94" s="63"/>
      <c r="AA94" s="63"/>
      <c r="AB94" s="63"/>
      <c r="AC94" s="63"/>
      <c r="AD94" s="63"/>
      <c r="AE94" s="63"/>
      <c r="AF94" s="63"/>
      <c r="AG94" s="63"/>
      <c r="AH94" s="63"/>
      <c r="AI94" s="63"/>
      <c r="AJ94" s="63"/>
      <c r="AK94" s="63"/>
      <c r="AL94" s="63"/>
      <c r="AM94" s="63"/>
      <c r="AN94" s="63"/>
      <c r="AO94" s="63"/>
      <c r="AP94" s="63"/>
      <c r="AQ94" s="63"/>
      <c r="AR94" s="63"/>
      <c r="AS94" s="63"/>
      <c r="AT94" s="63"/>
      <c r="AU94" s="63"/>
      <c r="AV94" s="63"/>
      <c r="AW94" s="63"/>
      <c r="AX94" s="63"/>
      <c r="AY94" s="63"/>
      <c r="AZ94" s="63"/>
      <c r="BA94" s="63"/>
      <c r="BB94" s="63"/>
      <c r="BC94" s="63"/>
      <c r="BD94" s="63"/>
      <c r="BE94" s="63"/>
      <c r="BF94" s="63"/>
      <c r="BG94" s="63"/>
      <c r="BH94" s="63"/>
      <c r="BI94" s="63"/>
      <c r="BJ94" s="63"/>
      <c r="BK94" s="63"/>
      <c r="BL94" s="63"/>
      <c r="BM94" s="63"/>
      <c r="BN94" s="63"/>
      <c r="BO94" s="63"/>
      <c r="BP94" s="63"/>
      <c r="BQ94" s="63"/>
      <c r="BR94" s="63"/>
      <c r="BS94" s="63"/>
      <c r="CZ94" s="59"/>
      <c r="DA94" s="59"/>
      <c r="DB94" s="59"/>
      <c r="DC94" s="59"/>
      <c r="DD94" s="59"/>
      <c r="DE94" s="59"/>
      <c r="DF94" s="59"/>
      <c r="DG94" s="59"/>
      <c r="DH94" s="59"/>
      <c r="DI94" s="59"/>
      <c r="DJ94" s="59"/>
      <c r="DK94" s="59"/>
      <c r="DL94" s="59"/>
    </row>
    <row r="95" spans="1:116" s="53" customFormat="1" ht="28.15" hidden="1" customHeight="1">
      <c r="A95" s="61"/>
      <c r="B95" s="61"/>
      <c r="C95" s="80"/>
      <c r="D95" s="51"/>
      <c r="E95" s="83"/>
      <c r="F95" s="61"/>
      <c r="G95" s="61"/>
      <c r="H95" s="76"/>
      <c r="I95" s="76"/>
      <c r="J95" s="63"/>
      <c r="K95" s="49"/>
      <c r="L95" s="63"/>
      <c r="M95" s="63" t="s">
        <v>30</v>
      </c>
      <c r="N95" s="63" t="s">
        <v>31</v>
      </c>
      <c r="O95" s="63" t="str">
        <f t="shared" si="13"/>
        <v>click</v>
      </c>
      <c r="P95" s="63" t="str">
        <f t="shared" si="14"/>
        <v>();</v>
      </c>
      <c r="Q95" s="63" t="str">
        <f t="shared" si="15"/>
        <v/>
      </c>
      <c r="R95" s="63" t="str">
        <f t="shared" si="16"/>
        <v/>
      </c>
      <c r="S95" s="63" t="str">
        <f t="shared" si="17"/>
        <v/>
      </c>
      <c r="T95" s="63"/>
      <c r="U95" s="63"/>
      <c r="V95" s="63"/>
      <c r="W95" s="63"/>
      <c r="X95" s="63"/>
      <c r="Y95" s="63"/>
      <c r="Z95" s="63"/>
      <c r="AA95" s="63"/>
      <c r="AB95" s="63"/>
      <c r="AC95" s="63"/>
      <c r="AD95" s="63"/>
      <c r="AE95" s="63"/>
      <c r="AF95" s="63"/>
      <c r="AG95" s="63"/>
      <c r="AH95" s="63"/>
      <c r="AI95" s="63"/>
      <c r="AJ95" s="63"/>
      <c r="AK95" s="63"/>
      <c r="AL95" s="63"/>
      <c r="AM95" s="63"/>
      <c r="AN95" s="63"/>
      <c r="AO95" s="63"/>
      <c r="AP95" s="63"/>
      <c r="AQ95" s="63"/>
      <c r="AR95" s="63"/>
      <c r="AS95" s="63"/>
      <c r="AT95" s="63"/>
      <c r="AU95" s="63"/>
      <c r="AV95" s="63"/>
      <c r="AW95" s="63"/>
      <c r="AX95" s="63"/>
      <c r="AY95" s="63"/>
      <c r="AZ95" s="63"/>
      <c r="BA95" s="63"/>
      <c r="BB95" s="63"/>
      <c r="BC95" s="63"/>
      <c r="BD95" s="63"/>
      <c r="BE95" s="63"/>
      <c r="BF95" s="63"/>
      <c r="BG95" s="63"/>
      <c r="BH95" s="63"/>
      <c r="BI95" s="63"/>
      <c r="BJ95" s="63"/>
      <c r="BK95" s="63"/>
      <c r="BL95" s="63"/>
      <c r="BM95" s="63"/>
      <c r="BN95" s="63"/>
      <c r="BO95" s="63"/>
      <c r="BP95" s="63"/>
      <c r="BQ95" s="63"/>
      <c r="BR95" s="63"/>
      <c r="BS95" s="63"/>
      <c r="CZ95" s="59"/>
      <c r="DA95" s="59"/>
      <c r="DB95" s="59"/>
      <c r="DC95" s="59"/>
      <c r="DD95" s="59"/>
      <c r="DE95" s="59"/>
      <c r="DF95" s="59"/>
      <c r="DG95" s="59"/>
      <c r="DH95" s="59"/>
      <c r="DI95" s="59"/>
      <c r="DJ95" s="59"/>
      <c r="DK95" s="59"/>
      <c r="DL95" s="59"/>
    </row>
    <row r="96" spans="1:116" s="53" customFormat="1" ht="28.15" hidden="1" customHeight="1">
      <c r="A96" s="61"/>
      <c r="B96" s="61"/>
      <c r="C96" s="80"/>
      <c r="D96" s="51"/>
      <c r="E96" s="83"/>
      <c r="F96" s="61"/>
      <c r="G96" s="61"/>
      <c r="H96" s="76"/>
      <c r="I96" s="76"/>
      <c r="J96" s="63"/>
      <c r="K96" s="49"/>
      <c r="L96" s="63"/>
      <c r="M96" s="63" t="s">
        <v>30</v>
      </c>
      <c r="N96" s="63" t="s">
        <v>31</v>
      </c>
      <c r="O96" s="63" t="str">
        <f t="shared" si="13"/>
        <v>click</v>
      </c>
      <c r="P96" s="63" t="str">
        <f t="shared" si="14"/>
        <v>();</v>
      </c>
      <c r="Q96" s="63" t="str">
        <f t="shared" si="15"/>
        <v/>
      </c>
      <c r="R96" s="63" t="str">
        <f t="shared" si="16"/>
        <v/>
      </c>
      <c r="S96" s="63" t="str">
        <f t="shared" si="17"/>
        <v/>
      </c>
      <c r="T96" s="63"/>
      <c r="U96" s="63"/>
      <c r="V96" s="63"/>
      <c r="W96" s="63"/>
      <c r="X96" s="63"/>
      <c r="Y96" s="63"/>
      <c r="Z96" s="63"/>
      <c r="AA96" s="63"/>
      <c r="AB96" s="63"/>
      <c r="AC96" s="63"/>
      <c r="AD96" s="63"/>
      <c r="AE96" s="63"/>
      <c r="AF96" s="63"/>
      <c r="AG96" s="63"/>
      <c r="AH96" s="63"/>
      <c r="AI96" s="63"/>
      <c r="AJ96" s="63"/>
      <c r="AK96" s="63"/>
      <c r="AL96" s="63"/>
      <c r="AM96" s="63"/>
      <c r="AN96" s="63"/>
      <c r="AO96" s="63"/>
      <c r="AP96" s="63"/>
      <c r="AQ96" s="63"/>
      <c r="AR96" s="63"/>
      <c r="AS96" s="63"/>
      <c r="AT96" s="63"/>
      <c r="AU96" s="63"/>
      <c r="AV96" s="63"/>
      <c r="AW96" s="63"/>
      <c r="AX96" s="63"/>
      <c r="AY96" s="63"/>
      <c r="AZ96" s="63"/>
      <c r="BA96" s="63"/>
      <c r="BB96" s="63"/>
      <c r="BC96" s="63"/>
      <c r="BD96" s="63"/>
      <c r="BE96" s="63"/>
      <c r="BF96" s="63"/>
      <c r="BG96" s="63"/>
      <c r="BH96" s="63"/>
      <c r="BI96" s="63"/>
      <c r="BJ96" s="63"/>
      <c r="BK96" s="63"/>
      <c r="BL96" s="63"/>
      <c r="BM96" s="63"/>
      <c r="BN96" s="63"/>
      <c r="BO96" s="63"/>
      <c r="BP96" s="63"/>
      <c r="BQ96" s="63"/>
      <c r="BR96" s="63"/>
      <c r="BS96" s="63"/>
      <c r="CZ96" s="59"/>
      <c r="DA96" s="59"/>
      <c r="DB96" s="59"/>
      <c r="DC96" s="59"/>
      <c r="DD96" s="59"/>
      <c r="DE96" s="59"/>
      <c r="DF96" s="59"/>
      <c r="DG96" s="59"/>
      <c r="DH96" s="59"/>
      <c r="DI96" s="59"/>
      <c r="DJ96" s="59"/>
      <c r="DK96" s="59"/>
      <c r="DL96" s="59"/>
    </row>
    <row r="97" spans="1:132" s="53" customFormat="1" ht="28.15" hidden="1" customHeight="1">
      <c r="A97" s="61"/>
      <c r="B97" s="61"/>
      <c r="C97" s="80"/>
      <c r="D97" s="51"/>
      <c r="E97" s="83"/>
      <c r="F97" s="61"/>
      <c r="G97" s="61"/>
      <c r="H97" s="76"/>
      <c r="I97" s="76"/>
      <c r="J97" s="63"/>
      <c r="K97" s="49"/>
      <c r="L97" s="63"/>
      <c r="M97" s="63" t="s">
        <v>30</v>
      </c>
      <c r="N97" s="63" t="s">
        <v>31</v>
      </c>
      <c r="O97" s="63" t="str">
        <f t="shared" si="13"/>
        <v>click</v>
      </c>
      <c r="P97" s="63" t="str">
        <f t="shared" si="14"/>
        <v>();</v>
      </c>
      <c r="Q97" s="63" t="str">
        <f t="shared" si="15"/>
        <v/>
      </c>
      <c r="R97" s="63" t="str">
        <f t="shared" si="16"/>
        <v/>
      </c>
      <c r="S97" s="63" t="str">
        <f t="shared" si="17"/>
        <v/>
      </c>
      <c r="T97" s="63"/>
      <c r="U97" s="63"/>
      <c r="V97" s="63"/>
      <c r="W97" s="63"/>
      <c r="X97" s="63"/>
      <c r="Y97" s="63"/>
      <c r="Z97" s="63"/>
      <c r="AA97" s="63"/>
      <c r="AB97" s="63"/>
      <c r="AC97" s="63"/>
      <c r="AD97" s="63"/>
      <c r="AE97" s="63"/>
      <c r="AF97" s="63"/>
      <c r="AG97" s="63"/>
      <c r="AH97" s="63"/>
      <c r="AI97" s="63"/>
      <c r="AJ97" s="63"/>
      <c r="AK97" s="63"/>
      <c r="AL97" s="63"/>
      <c r="AM97" s="63"/>
      <c r="AN97" s="63"/>
      <c r="AO97" s="63"/>
      <c r="AP97" s="63"/>
      <c r="AQ97" s="63"/>
      <c r="AR97" s="63"/>
      <c r="AS97" s="63"/>
      <c r="AT97" s="63"/>
      <c r="AU97" s="63"/>
      <c r="AV97" s="63"/>
      <c r="AW97" s="63"/>
      <c r="AX97" s="63"/>
      <c r="AY97" s="63"/>
      <c r="AZ97" s="63"/>
      <c r="BA97" s="63"/>
      <c r="BB97" s="63"/>
      <c r="BC97" s="63"/>
      <c r="BD97" s="63"/>
      <c r="BE97" s="63"/>
      <c r="BF97" s="63"/>
      <c r="BG97" s="63"/>
      <c r="BH97" s="63"/>
      <c r="BI97" s="63"/>
      <c r="BJ97" s="63"/>
      <c r="BK97" s="63"/>
      <c r="BL97" s="63"/>
      <c r="BM97" s="63"/>
      <c r="BN97" s="63"/>
      <c r="BO97" s="63"/>
      <c r="BP97" s="63"/>
      <c r="BQ97" s="63"/>
      <c r="BR97" s="63"/>
      <c r="BS97" s="63"/>
      <c r="CZ97" s="59"/>
      <c r="DA97" s="59"/>
      <c r="DB97" s="59"/>
      <c r="DC97" s="59"/>
      <c r="DD97" s="59"/>
      <c r="DE97" s="59"/>
      <c r="DF97" s="59"/>
      <c r="DG97" s="59"/>
      <c r="DH97" s="59"/>
      <c r="DI97" s="59"/>
      <c r="DJ97" s="59"/>
      <c r="DK97" s="59"/>
      <c r="DL97" s="59"/>
    </row>
    <row r="98" spans="1:132" s="53" customFormat="1" ht="28.15" hidden="1" customHeight="1">
      <c r="A98" s="61"/>
      <c r="B98" s="61"/>
      <c r="C98" s="80"/>
      <c r="D98" s="51"/>
      <c r="E98" s="83"/>
      <c r="F98" s="61"/>
      <c r="G98" s="61"/>
      <c r="H98" s="76"/>
      <c r="I98" s="76"/>
      <c r="J98" s="63"/>
      <c r="K98" s="49"/>
      <c r="L98" s="63"/>
      <c r="M98" s="63" t="s">
        <v>30</v>
      </c>
      <c r="N98" s="63" t="s">
        <v>31</v>
      </c>
      <c r="O98" s="63" t="str">
        <f t="shared" si="13"/>
        <v>click</v>
      </c>
      <c r="P98" s="63" t="str">
        <f t="shared" si="14"/>
        <v>();</v>
      </c>
      <c r="Q98" s="63" t="str">
        <f t="shared" si="15"/>
        <v/>
      </c>
      <c r="R98" s="63" t="str">
        <f t="shared" si="16"/>
        <v/>
      </c>
      <c r="S98" s="63" t="str">
        <f t="shared" si="17"/>
        <v/>
      </c>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c r="BJ98" s="63"/>
      <c r="BK98" s="63"/>
      <c r="BL98" s="63"/>
      <c r="BM98" s="63"/>
      <c r="BN98" s="63"/>
      <c r="BO98" s="63"/>
      <c r="BP98" s="63"/>
      <c r="BQ98" s="63"/>
      <c r="BR98" s="63"/>
      <c r="BS98" s="63"/>
      <c r="CZ98" s="59"/>
      <c r="DA98" s="59"/>
      <c r="DB98" s="59"/>
      <c r="DC98" s="59"/>
      <c r="DD98" s="59"/>
      <c r="DE98" s="59"/>
      <c r="DF98" s="59"/>
      <c r="DG98" s="59"/>
      <c r="DH98" s="59"/>
      <c r="DI98" s="59"/>
      <c r="DJ98" s="59"/>
      <c r="DK98" s="59"/>
      <c r="DL98" s="59"/>
    </row>
    <row r="99" spans="1:132" s="53" customFormat="1" ht="28.15" hidden="1" customHeight="1">
      <c r="A99" s="61"/>
      <c r="B99" s="61"/>
      <c r="C99" s="80"/>
      <c r="D99" s="51"/>
      <c r="E99" s="83"/>
      <c r="F99" s="61"/>
      <c r="G99" s="61"/>
      <c r="H99" s="76"/>
      <c r="I99" s="76"/>
      <c r="J99" s="63"/>
      <c r="K99" s="49"/>
      <c r="L99" s="63"/>
      <c r="M99" s="63" t="s">
        <v>30</v>
      </c>
      <c r="N99" s="63" t="s">
        <v>31</v>
      </c>
      <c r="O99" s="63" t="str">
        <f t="shared" si="13"/>
        <v>click</v>
      </c>
      <c r="P99" s="63" t="str">
        <f t="shared" si="14"/>
        <v>();</v>
      </c>
      <c r="Q99" s="63" t="str">
        <f t="shared" si="15"/>
        <v/>
      </c>
      <c r="R99" s="63" t="str">
        <f t="shared" si="16"/>
        <v/>
      </c>
      <c r="S99" s="63" t="str">
        <f t="shared" si="17"/>
        <v/>
      </c>
      <c r="T99" s="63"/>
      <c r="U99" s="63"/>
      <c r="V99" s="63"/>
      <c r="W99" s="63"/>
      <c r="X99" s="63"/>
      <c r="Y99" s="63"/>
      <c r="Z99" s="63"/>
      <c r="AA99" s="63"/>
      <c r="AB99" s="63"/>
      <c r="AC99" s="63"/>
      <c r="AD99" s="63"/>
      <c r="AE99" s="63"/>
      <c r="AF99" s="63"/>
      <c r="AG99" s="63"/>
      <c r="AH99" s="63"/>
      <c r="AI99" s="63"/>
      <c r="AJ99" s="63"/>
      <c r="AK99" s="63"/>
      <c r="AL99" s="63"/>
      <c r="AM99" s="63"/>
      <c r="AN99" s="63"/>
      <c r="AO99" s="63"/>
      <c r="AP99" s="63"/>
      <c r="AQ99" s="63"/>
      <c r="AR99" s="63"/>
      <c r="AS99" s="63"/>
      <c r="AT99" s="63"/>
      <c r="AU99" s="63"/>
      <c r="AV99" s="63"/>
      <c r="AW99" s="63"/>
      <c r="AX99" s="63"/>
      <c r="AY99" s="63"/>
      <c r="AZ99" s="63"/>
      <c r="BA99" s="63"/>
      <c r="BB99" s="63"/>
      <c r="BC99" s="63"/>
      <c r="BD99" s="63"/>
      <c r="BE99" s="63"/>
      <c r="BF99" s="63"/>
      <c r="BG99" s="63"/>
      <c r="BH99" s="63"/>
      <c r="BI99" s="63"/>
      <c r="BJ99" s="63"/>
      <c r="BK99" s="63"/>
      <c r="BL99" s="63"/>
      <c r="BM99" s="63"/>
      <c r="BN99" s="63"/>
      <c r="BO99" s="63"/>
      <c r="BP99" s="63"/>
      <c r="BQ99" s="63"/>
      <c r="BR99" s="63"/>
      <c r="BS99" s="63"/>
      <c r="CZ99" s="59"/>
      <c r="DA99" s="59"/>
      <c r="DB99" s="59"/>
      <c r="DC99" s="59"/>
      <c r="DD99" s="59"/>
      <c r="DE99" s="59"/>
      <c r="DF99" s="59"/>
      <c r="DG99" s="59"/>
      <c r="DH99" s="59"/>
      <c r="DI99" s="59"/>
      <c r="DJ99" s="59"/>
      <c r="DK99" s="59"/>
      <c r="DL99" s="59"/>
    </row>
    <row r="100" spans="1:132" s="53" customFormat="1" ht="28.15" hidden="1" customHeight="1">
      <c r="A100" s="61"/>
      <c r="B100" s="61"/>
      <c r="C100" s="80"/>
      <c r="D100" s="51"/>
      <c r="E100" s="83"/>
      <c r="F100" s="61"/>
      <c r="G100" s="61"/>
      <c r="H100" s="76"/>
      <c r="I100" s="76"/>
      <c r="J100" s="63"/>
      <c r="K100" s="49"/>
      <c r="L100" s="63"/>
      <c r="M100" s="63" t="s">
        <v>30</v>
      </c>
      <c r="N100" s="63" t="s">
        <v>31</v>
      </c>
      <c r="O100" s="63" t="str">
        <f t="shared" si="13"/>
        <v>click</v>
      </c>
      <c r="P100" s="63" t="str">
        <f t="shared" si="14"/>
        <v>();</v>
      </c>
      <c r="Q100" s="63" t="str">
        <f t="shared" si="15"/>
        <v/>
      </c>
      <c r="R100" s="63" t="str">
        <f t="shared" si="16"/>
        <v/>
      </c>
      <c r="S100" s="63" t="str">
        <f t="shared" si="17"/>
        <v/>
      </c>
      <c r="T100" s="63"/>
      <c r="U100" s="63"/>
      <c r="V100" s="63"/>
      <c r="W100" s="63"/>
      <c r="X100" s="63"/>
      <c r="Y100" s="63"/>
      <c r="Z100" s="63"/>
      <c r="AA100" s="63"/>
      <c r="AB100" s="63"/>
      <c r="AC100" s="63"/>
      <c r="AD100" s="63"/>
      <c r="AE100" s="63"/>
      <c r="AF100" s="63"/>
      <c r="AG100" s="63"/>
      <c r="AH100" s="63"/>
      <c r="AI100" s="63"/>
      <c r="AJ100" s="63"/>
      <c r="AK100" s="63"/>
      <c r="AL100" s="63"/>
      <c r="AM100" s="63"/>
      <c r="AN100" s="63"/>
      <c r="AO100" s="63"/>
      <c r="AP100" s="63"/>
      <c r="AQ100" s="63"/>
      <c r="AR100" s="63"/>
      <c r="AS100" s="63"/>
      <c r="AT100" s="63"/>
      <c r="AU100" s="63"/>
      <c r="AV100" s="63"/>
      <c r="AW100" s="63"/>
      <c r="AX100" s="63"/>
      <c r="AY100" s="63"/>
      <c r="AZ100" s="63"/>
      <c r="BA100" s="63"/>
      <c r="BB100" s="63"/>
      <c r="BC100" s="63"/>
      <c r="BD100" s="63"/>
      <c r="BE100" s="63"/>
      <c r="BF100" s="63"/>
      <c r="BG100" s="63"/>
      <c r="BH100" s="63"/>
      <c r="BI100" s="63"/>
      <c r="BJ100" s="63"/>
      <c r="BK100" s="63"/>
      <c r="BL100" s="63"/>
      <c r="BM100" s="63"/>
      <c r="BN100" s="63"/>
      <c r="BO100" s="63"/>
      <c r="BP100" s="63"/>
      <c r="BQ100" s="63"/>
      <c r="BR100" s="63"/>
      <c r="BS100" s="63"/>
      <c r="CZ100" s="59"/>
      <c r="DA100" s="59"/>
      <c r="DB100" s="59"/>
      <c r="DC100" s="59"/>
      <c r="DD100" s="59"/>
      <c r="DE100" s="59"/>
      <c r="DF100" s="59"/>
      <c r="DG100" s="59"/>
      <c r="DH100" s="59"/>
      <c r="DI100" s="59"/>
      <c r="DJ100" s="59"/>
      <c r="DK100" s="59"/>
      <c r="DL100" s="59"/>
    </row>
    <row r="101" spans="1:132" s="53" customFormat="1" ht="28.15" hidden="1" customHeight="1">
      <c r="A101" s="61"/>
      <c r="B101" s="61"/>
      <c r="C101" s="80"/>
      <c r="D101" s="51"/>
      <c r="E101" s="83"/>
      <c r="F101" s="61"/>
      <c r="G101" s="61"/>
      <c r="H101" s="76"/>
      <c r="I101" s="76"/>
      <c r="J101" s="63"/>
      <c r="K101" s="49"/>
      <c r="L101" s="63"/>
      <c r="M101" s="63" t="s">
        <v>30</v>
      </c>
      <c r="N101" s="63" t="s">
        <v>31</v>
      </c>
      <c r="O101" s="63" t="str">
        <f t="shared" si="13"/>
        <v>click</v>
      </c>
      <c r="P101" s="63" t="str">
        <f t="shared" si="14"/>
        <v>();</v>
      </c>
      <c r="Q101" s="63" t="str">
        <f t="shared" si="15"/>
        <v/>
      </c>
      <c r="R101" s="63" t="str">
        <f t="shared" si="16"/>
        <v/>
      </c>
      <c r="S101" s="63" t="str">
        <f t="shared" si="17"/>
        <v/>
      </c>
      <c r="T101" s="63"/>
      <c r="U101" s="63"/>
      <c r="V101" s="63"/>
      <c r="W101" s="63"/>
      <c r="X101" s="63"/>
      <c r="Y101" s="63"/>
      <c r="Z101" s="63"/>
      <c r="AA101" s="63"/>
      <c r="AB101" s="63"/>
      <c r="AC101" s="63"/>
      <c r="AD101" s="63"/>
      <c r="AE101" s="63"/>
      <c r="AF101" s="63"/>
      <c r="AG101" s="63"/>
      <c r="AH101" s="63"/>
      <c r="AI101" s="63"/>
      <c r="AJ101" s="63"/>
      <c r="AK101" s="63"/>
      <c r="AL101" s="63"/>
      <c r="AM101" s="63"/>
      <c r="AN101" s="63"/>
      <c r="AO101" s="63"/>
      <c r="AP101" s="63"/>
      <c r="AQ101" s="63"/>
      <c r="AR101" s="63"/>
      <c r="AS101" s="63"/>
      <c r="AT101" s="63"/>
      <c r="AU101" s="63"/>
      <c r="AV101" s="63"/>
      <c r="AW101" s="63"/>
      <c r="AX101" s="63"/>
      <c r="AY101" s="63"/>
      <c r="AZ101" s="63"/>
      <c r="BA101" s="63"/>
      <c r="BB101" s="63"/>
      <c r="BC101" s="63"/>
      <c r="BD101" s="63"/>
      <c r="BE101" s="63"/>
      <c r="BF101" s="63"/>
      <c r="BG101" s="63"/>
      <c r="BH101" s="63"/>
      <c r="BI101" s="63"/>
      <c r="BJ101" s="63"/>
      <c r="BK101" s="63"/>
      <c r="BL101" s="63"/>
      <c r="BM101" s="63"/>
      <c r="BN101" s="63"/>
      <c r="BO101" s="63"/>
      <c r="BP101" s="63"/>
      <c r="BQ101" s="63"/>
      <c r="BR101" s="63"/>
      <c r="BS101" s="63"/>
      <c r="CZ101" s="59"/>
      <c r="DA101" s="59"/>
      <c r="DB101" s="59"/>
      <c r="DC101" s="59"/>
      <c r="DD101" s="59"/>
      <c r="DE101" s="59"/>
      <c r="DF101" s="59"/>
      <c r="DG101" s="59"/>
      <c r="DH101" s="59"/>
      <c r="DI101" s="59"/>
      <c r="DJ101" s="59"/>
      <c r="DK101" s="59"/>
      <c r="DL101" s="59"/>
    </row>
    <row r="102" spans="1:132" s="53" customFormat="1" ht="28.15" hidden="1" customHeight="1">
      <c r="A102" s="61"/>
      <c r="B102" s="61"/>
      <c r="C102" s="80"/>
      <c r="D102" s="51"/>
      <c r="E102" s="83"/>
      <c r="F102" s="61"/>
      <c r="G102" s="61"/>
      <c r="H102" s="76"/>
      <c r="I102" s="76"/>
      <c r="J102" s="63"/>
      <c r="K102" s="49"/>
      <c r="L102" s="63"/>
      <c r="M102" s="63" t="s">
        <v>30</v>
      </c>
      <c r="N102" s="63" t="s">
        <v>31</v>
      </c>
      <c r="O102" s="63" t="str">
        <f t="shared" si="13"/>
        <v>click</v>
      </c>
      <c r="P102" s="63" t="str">
        <f t="shared" si="14"/>
        <v>();</v>
      </c>
      <c r="Q102" s="63" t="str">
        <f t="shared" si="15"/>
        <v/>
      </c>
      <c r="R102" s="63" t="str">
        <f t="shared" si="16"/>
        <v/>
      </c>
      <c r="S102" s="63" t="str">
        <f t="shared" si="17"/>
        <v/>
      </c>
      <c r="T102" s="63"/>
      <c r="U102" s="63"/>
      <c r="V102" s="63"/>
      <c r="W102" s="63"/>
      <c r="X102" s="63"/>
      <c r="Y102" s="63"/>
      <c r="Z102" s="63"/>
      <c r="AA102" s="63"/>
      <c r="AB102" s="63"/>
      <c r="AC102" s="63"/>
      <c r="AD102" s="63"/>
      <c r="AE102" s="63"/>
      <c r="AF102" s="63"/>
      <c r="AG102" s="63"/>
      <c r="AH102" s="63"/>
      <c r="AI102" s="63"/>
      <c r="AJ102" s="63"/>
      <c r="AK102" s="63"/>
      <c r="AL102" s="63"/>
      <c r="AM102" s="63"/>
      <c r="AN102" s="63"/>
      <c r="AO102" s="63"/>
      <c r="AP102" s="63"/>
      <c r="AQ102" s="63"/>
      <c r="AR102" s="63"/>
      <c r="AS102" s="63"/>
      <c r="AT102" s="63"/>
      <c r="AU102" s="63"/>
      <c r="AV102" s="63"/>
      <c r="AW102" s="63"/>
      <c r="AX102" s="63"/>
      <c r="AY102" s="63"/>
      <c r="AZ102" s="63"/>
      <c r="BA102" s="63"/>
      <c r="BB102" s="63"/>
      <c r="BC102" s="63"/>
      <c r="BD102" s="63"/>
      <c r="BE102" s="63"/>
      <c r="BF102" s="63"/>
      <c r="BG102" s="63"/>
      <c r="BH102" s="63"/>
      <c r="BI102" s="63"/>
      <c r="BJ102" s="63"/>
      <c r="BK102" s="63"/>
      <c r="BL102" s="63"/>
      <c r="BM102" s="63"/>
      <c r="BN102" s="63"/>
      <c r="BO102" s="63"/>
      <c r="BP102" s="63"/>
      <c r="BQ102" s="63"/>
      <c r="BR102" s="63"/>
      <c r="BS102" s="63"/>
      <c r="CZ102" s="59"/>
      <c r="DA102" s="59"/>
      <c r="DB102" s="59"/>
      <c r="DC102" s="59"/>
      <c r="DD102" s="59"/>
      <c r="DE102" s="59"/>
      <c r="DF102" s="59"/>
      <c r="DG102" s="59"/>
      <c r="DH102" s="59"/>
      <c r="DI102" s="59"/>
      <c r="DJ102" s="59"/>
      <c r="DK102" s="59"/>
      <c r="DL102" s="59"/>
    </row>
    <row r="103" spans="1:132" s="53" customFormat="1" ht="28.15" hidden="1" customHeight="1">
      <c r="A103" s="61"/>
      <c r="B103" s="61"/>
      <c r="C103" s="80"/>
      <c r="D103" s="51"/>
      <c r="E103" s="83"/>
      <c r="F103" s="61"/>
      <c r="G103" s="61"/>
      <c r="H103" s="76"/>
      <c r="I103" s="76"/>
      <c r="J103" s="63"/>
      <c r="K103" s="49"/>
      <c r="L103" s="63"/>
      <c r="M103" s="63" t="s">
        <v>30</v>
      </c>
      <c r="N103" s="63" t="s">
        <v>31</v>
      </c>
      <c r="O103" s="63" t="str">
        <f t="shared" si="13"/>
        <v>click</v>
      </c>
      <c r="P103" s="63" t="str">
        <f t="shared" si="14"/>
        <v>();</v>
      </c>
      <c r="Q103" s="63" t="str">
        <f t="shared" si="15"/>
        <v/>
      </c>
      <c r="R103" s="63" t="str">
        <f t="shared" si="16"/>
        <v/>
      </c>
      <c r="S103" s="63" t="str">
        <f t="shared" si="17"/>
        <v/>
      </c>
      <c r="T103" s="63"/>
      <c r="U103" s="63"/>
      <c r="V103" s="63"/>
      <c r="W103" s="63"/>
      <c r="X103" s="63"/>
      <c r="Y103" s="63"/>
      <c r="Z103" s="63"/>
      <c r="AA103" s="63"/>
      <c r="AB103" s="63"/>
      <c r="AC103" s="63"/>
      <c r="AD103" s="63"/>
      <c r="AE103" s="63"/>
      <c r="AF103" s="63"/>
      <c r="AG103" s="63"/>
      <c r="AH103" s="63"/>
      <c r="AI103" s="63"/>
      <c r="AJ103" s="63"/>
      <c r="AK103" s="63"/>
      <c r="AL103" s="63"/>
      <c r="AM103" s="63"/>
      <c r="AN103" s="63"/>
      <c r="AO103" s="63"/>
      <c r="AP103" s="63"/>
      <c r="AQ103" s="63"/>
      <c r="AR103" s="63"/>
      <c r="AS103" s="63"/>
      <c r="AT103" s="63"/>
      <c r="AU103" s="63"/>
      <c r="AV103" s="63"/>
      <c r="AW103" s="63"/>
      <c r="AX103" s="63"/>
      <c r="AY103" s="63"/>
      <c r="AZ103" s="63"/>
      <c r="BA103" s="63"/>
      <c r="BB103" s="63"/>
      <c r="BC103" s="63"/>
      <c r="BD103" s="63"/>
      <c r="BE103" s="63"/>
      <c r="BF103" s="63"/>
      <c r="BG103" s="63"/>
      <c r="BH103" s="63"/>
      <c r="BI103" s="63"/>
      <c r="BJ103" s="63"/>
      <c r="BK103" s="63"/>
      <c r="BL103" s="63"/>
      <c r="BM103" s="63"/>
      <c r="BN103" s="63"/>
      <c r="BO103" s="63"/>
      <c r="BP103" s="63"/>
      <c r="BQ103" s="63"/>
      <c r="BR103" s="63"/>
      <c r="BS103" s="63"/>
      <c r="CZ103" s="59"/>
      <c r="DA103" s="59"/>
      <c r="DB103" s="59"/>
      <c r="DC103" s="59"/>
      <c r="DD103" s="59"/>
      <c r="DE103" s="59"/>
      <c r="DF103" s="59"/>
      <c r="DG103" s="59"/>
      <c r="DH103" s="59"/>
      <c r="DI103" s="59"/>
      <c r="DJ103" s="59"/>
      <c r="DK103" s="59"/>
      <c r="DL103" s="59"/>
    </row>
    <row r="104" spans="1:132" s="53" customFormat="1" ht="28.15" hidden="1" customHeight="1">
      <c r="A104" s="61"/>
      <c r="B104" s="61"/>
      <c r="C104" s="80"/>
      <c r="D104" s="51"/>
      <c r="E104" s="83"/>
      <c r="F104" s="61"/>
      <c r="G104" s="61"/>
      <c r="H104" s="76"/>
      <c r="I104" s="76"/>
      <c r="J104" s="63"/>
      <c r="K104" s="49"/>
      <c r="L104" s="63"/>
      <c r="M104" s="63" t="s">
        <v>30</v>
      </c>
      <c r="N104" s="63" t="s">
        <v>31</v>
      </c>
      <c r="O104" s="63" t="str">
        <f t="shared" si="13"/>
        <v>click</v>
      </c>
      <c r="P104" s="63" t="str">
        <f t="shared" si="14"/>
        <v>();</v>
      </c>
      <c r="Q104" s="63" t="str">
        <f t="shared" si="15"/>
        <v/>
      </c>
      <c r="R104" s="63" t="str">
        <f t="shared" si="16"/>
        <v/>
      </c>
      <c r="S104" s="63" t="str">
        <f t="shared" si="17"/>
        <v/>
      </c>
      <c r="T104" s="63"/>
      <c r="U104" s="63"/>
      <c r="V104" s="63"/>
      <c r="W104" s="63"/>
      <c r="X104" s="63"/>
      <c r="Y104" s="63"/>
      <c r="Z104" s="63"/>
      <c r="AA104" s="63"/>
      <c r="AB104" s="63"/>
      <c r="AC104" s="63"/>
      <c r="AD104" s="63"/>
      <c r="AE104" s="63"/>
      <c r="AF104" s="63"/>
      <c r="AG104" s="63"/>
      <c r="AH104" s="63"/>
      <c r="AI104" s="63"/>
      <c r="AJ104" s="63"/>
      <c r="AK104" s="63"/>
      <c r="AL104" s="63"/>
      <c r="AM104" s="63"/>
      <c r="AN104" s="63"/>
      <c r="AO104" s="63"/>
      <c r="AP104" s="63"/>
      <c r="AQ104" s="63"/>
      <c r="AR104" s="63"/>
      <c r="AS104" s="63"/>
      <c r="AT104" s="63"/>
      <c r="AU104" s="63"/>
      <c r="AV104" s="63"/>
      <c r="AW104" s="63"/>
      <c r="AX104" s="63"/>
      <c r="AY104" s="63"/>
      <c r="AZ104" s="63"/>
      <c r="BA104" s="63"/>
      <c r="BB104" s="63"/>
      <c r="BC104" s="63"/>
      <c r="BD104" s="63"/>
      <c r="BE104" s="63"/>
      <c r="BF104" s="63"/>
      <c r="BG104" s="63"/>
      <c r="BH104" s="63"/>
      <c r="BI104" s="63"/>
      <c r="BJ104" s="63"/>
      <c r="BK104" s="63"/>
      <c r="BL104" s="63"/>
      <c r="BM104" s="63"/>
      <c r="BN104" s="63"/>
      <c r="BO104" s="63"/>
      <c r="BP104" s="63"/>
      <c r="BQ104" s="63"/>
      <c r="BR104" s="63"/>
      <c r="BS104" s="63"/>
      <c r="CZ104" s="59"/>
      <c r="DA104" s="59"/>
      <c r="DB104" s="59"/>
      <c r="DC104" s="59"/>
      <c r="DD104" s="59"/>
      <c r="DE104" s="59"/>
      <c r="DF104" s="59"/>
      <c r="DG104" s="59"/>
      <c r="DH104" s="59"/>
      <c r="DI104" s="59"/>
      <c r="DJ104" s="59"/>
      <c r="DK104" s="59"/>
      <c r="DL104" s="59"/>
    </row>
    <row r="105" spans="1:132" s="53" customFormat="1" ht="28.15" hidden="1" customHeight="1">
      <c r="A105" s="61"/>
      <c r="B105" s="61"/>
      <c r="C105" s="80"/>
      <c r="D105" s="51"/>
      <c r="E105" s="83"/>
      <c r="F105" s="61"/>
      <c r="G105" s="61"/>
      <c r="H105" s="76"/>
      <c r="I105" s="76"/>
      <c r="J105" s="63"/>
      <c r="K105" s="49"/>
      <c r="L105" s="63"/>
      <c r="M105" s="63" t="s">
        <v>30</v>
      </c>
      <c r="N105" s="63" t="s">
        <v>31</v>
      </c>
      <c r="O105" s="63" t="str">
        <f t="shared" si="13"/>
        <v>click</v>
      </c>
      <c r="P105" s="63" t="str">
        <f t="shared" si="14"/>
        <v>();</v>
      </c>
      <c r="Q105" s="63" t="str">
        <f t="shared" si="15"/>
        <v/>
      </c>
      <c r="R105" s="63" t="str">
        <f t="shared" si="16"/>
        <v/>
      </c>
      <c r="S105" s="63" t="str">
        <f t="shared" si="17"/>
        <v/>
      </c>
      <c r="T105" s="63"/>
      <c r="U105" s="63"/>
      <c r="V105" s="63"/>
      <c r="W105" s="63"/>
      <c r="X105" s="63"/>
      <c r="Y105" s="63"/>
      <c r="Z105" s="63"/>
      <c r="AA105" s="63"/>
      <c r="AB105" s="63"/>
      <c r="AC105" s="63"/>
      <c r="AD105" s="63"/>
      <c r="AE105" s="63"/>
      <c r="AF105" s="63"/>
      <c r="AG105" s="63"/>
      <c r="AH105" s="63"/>
      <c r="AI105" s="63"/>
      <c r="AJ105" s="63"/>
      <c r="AK105" s="63"/>
      <c r="AL105" s="63"/>
      <c r="AM105" s="63"/>
      <c r="AN105" s="63"/>
      <c r="AO105" s="63"/>
      <c r="AP105" s="63"/>
      <c r="AQ105" s="63"/>
      <c r="AR105" s="63"/>
      <c r="AS105" s="63"/>
      <c r="AT105" s="63"/>
      <c r="AU105" s="63"/>
      <c r="AV105" s="63"/>
      <c r="AW105" s="63"/>
      <c r="AX105" s="63"/>
      <c r="AY105" s="63"/>
      <c r="AZ105" s="63"/>
      <c r="BA105" s="63"/>
      <c r="BB105" s="63"/>
      <c r="BC105" s="63"/>
      <c r="BD105" s="63"/>
      <c r="BE105" s="63"/>
      <c r="BF105" s="63"/>
      <c r="BG105" s="63"/>
      <c r="BH105" s="63"/>
      <c r="BI105" s="63"/>
      <c r="BJ105" s="63"/>
      <c r="BK105" s="63"/>
      <c r="BL105" s="63"/>
      <c r="BM105" s="63"/>
      <c r="BN105" s="63"/>
      <c r="BO105" s="63"/>
      <c r="BP105" s="63"/>
      <c r="BQ105" s="63"/>
      <c r="BR105" s="63"/>
      <c r="BS105" s="63"/>
      <c r="CZ105" s="59"/>
      <c r="DA105" s="59"/>
      <c r="DB105" s="59"/>
      <c r="DC105" s="59"/>
      <c r="DD105" s="59"/>
      <c r="DE105" s="59"/>
      <c r="DF105" s="59"/>
      <c r="DG105" s="59"/>
      <c r="DH105" s="59"/>
      <c r="DI105" s="59"/>
      <c r="DJ105" s="59"/>
      <c r="DK105" s="59"/>
      <c r="DL105" s="59"/>
    </row>
    <row r="106" spans="1:132" s="53" customFormat="1" ht="28.15" hidden="1" customHeight="1">
      <c r="A106" s="61"/>
      <c r="B106" s="61"/>
      <c r="C106" s="80"/>
      <c r="D106" s="51"/>
      <c r="E106" s="83"/>
      <c r="F106" s="61"/>
      <c r="G106" s="61"/>
      <c r="H106" s="76"/>
      <c r="I106" s="76"/>
      <c r="J106" s="63"/>
      <c r="K106" s="49"/>
      <c r="L106" s="63"/>
      <c r="M106" s="63" t="s">
        <v>30</v>
      </c>
      <c r="N106" s="63" t="s">
        <v>31</v>
      </c>
      <c r="O106" s="63" t="str">
        <f t="shared" si="13"/>
        <v>click</v>
      </c>
      <c r="P106" s="63" t="str">
        <f t="shared" si="14"/>
        <v>();</v>
      </c>
      <c r="Q106" s="63" t="str">
        <f t="shared" si="15"/>
        <v/>
      </c>
      <c r="R106" s="63" t="str">
        <f t="shared" si="16"/>
        <v/>
      </c>
      <c r="S106" s="63" t="str">
        <f t="shared" si="17"/>
        <v/>
      </c>
      <c r="T106" s="63"/>
      <c r="U106" s="63"/>
      <c r="V106" s="63"/>
      <c r="W106" s="63"/>
      <c r="X106" s="63"/>
      <c r="Y106" s="63"/>
      <c r="Z106" s="63"/>
      <c r="AA106" s="63"/>
      <c r="AB106" s="63"/>
      <c r="AC106" s="63"/>
      <c r="AD106" s="63"/>
      <c r="AE106" s="63"/>
      <c r="AF106" s="63"/>
      <c r="AG106" s="63"/>
      <c r="AH106" s="63"/>
      <c r="AI106" s="63"/>
      <c r="AJ106" s="63"/>
      <c r="AK106" s="63"/>
      <c r="AL106" s="63"/>
      <c r="AM106" s="63"/>
      <c r="AN106" s="63"/>
      <c r="AO106" s="63"/>
      <c r="AP106" s="63"/>
      <c r="AQ106" s="63"/>
      <c r="AR106" s="63"/>
      <c r="AS106" s="63"/>
      <c r="AT106" s="63"/>
      <c r="AU106" s="63"/>
      <c r="AV106" s="63"/>
      <c r="AW106" s="63"/>
      <c r="AX106" s="63"/>
      <c r="AY106" s="63"/>
      <c r="AZ106" s="63"/>
      <c r="BA106" s="63"/>
      <c r="BB106" s="63"/>
      <c r="BC106" s="63"/>
      <c r="BD106" s="63"/>
      <c r="BE106" s="63"/>
      <c r="BF106" s="63"/>
      <c r="BG106" s="63"/>
      <c r="BH106" s="63"/>
      <c r="BI106" s="63"/>
      <c r="BJ106" s="63"/>
      <c r="BK106" s="63"/>
      <c r="BL106" s="63"/>
      <c r="BM106" s="63"/>
      <c r="BN106" s="63"/>
      <c r="BO106" s="63"/>
      <c r="BP106" s="63"/>
      <c r="BQ106" s="63"/>
      <c r="BR106" s="63"/>
      <c r="BS106" s="63"/>
      <c r="CZ106" s="59"/>
      <c r="DA106" s="59"/>
      <c r="DB106" s="59"/>
      <c r="DC106" s="59"/>
      <c r="DD106" s="59"/>
      <c r="DE106" s="59"/>
      <c r="DF106" s="59"/>
      <c r="DG106" s="59"/>
      <c r="DH106" s="59"/>
      <c r="DI106" s="59"/>
      <c r="DJ106" s="59"/>
      <c r="DK106" s="59"/>
      <c r="DL106" s="59"/>
    </row>
    <row r="107" spans="1:132" s="53" customFormat="1" ht="28.15" hidden="1" customHeight="1">
      <c r="A107" s="61"/>
      <c r="B107" s="61"/>
      <c r="C107" s="80"/>
      <c r="D107" s="51"/>
      <c r="E107" s="83"/>
      <c r="F107" s="61"/>
      <c r="G107" s="61"/>
      <c r="H107" s="76"/>
      <c r="I107" s="76"/>
      <c r="J107" s="63"/>
      <c r="K107" s="49"/>
      <c r="L107" s="63"/>
      <c r="M107" s="63" t="s">
        <v>30</v>
      </c>
      <c r="N107" s="63" t="s">
        <v>31</v>
      </c>
      <c r="O107" s="63" t="str">
        <f t="shared" si="13"/>
        <v>click</v>
      </c>
      <c r="P107" s="63" t="str">
        <f t="shared" ref="P107:P109" si="18">IF(OR(O107="Click",O107="innerText"),"();","("&amp;""""&amp;K107&amp;""""&amp;");")</f>
        <v>();</v>
      </c>
      <c r="Q107" s="63" t="str">
        <f t="shared" si="15"/>
        <v/>
      </c>
      <c r="R107" s="63" t="str">
        <f t="shared" ref="R107:R109" si="19">IF(C107="Y",""""&amp;E107&amp;""""&amp;":"&amp;Q107&amp;",","")</f>
        <v/>
      </c>
      <c r="S107" s="63" t="str">
        <f t="shared" si="17"/>
        <v/>
      </c>
      <c r="T107" s="63"/>
      <c r="U107" s="63"/>
      <c r="V107" s="63"/>
      <c r="W107" s="63"/>
      <c r="X107" s="63"/>
      <c r="Y107" s="63"/>
      <c r="Z107" s="63"/>
      <c r="AA107" s="63"/>
      <c r="AB107" s="63"/>
      <c r="AC107" s="63"/>
      <c r="AD107" s="63"/>
      <c r="AE107" s="63"/>
      <c r="AF107" s="63"/>
      <c r="AG107" s="63"/>
      <c r="AH107" s="63"/>
      <c r="AI107" s="63"/>
      <c r="AJ107" s="63"/>
      <c r="AK107" s="63"/>
      <c r="AL107" s="63"/>
      <c r="AM107" s="63"/>
      <c r="AN107" s="63"/>
      <c r="AO107" s="63"/>
      <c r="AP107" s="63"/>
      <c r="AQ107" s="63"/>
      <c r="AR107" s="63"/>
      <c r="AS107" s="63"/>
      <c r="AT107" s="63"/>
      <c r="AU107" s="63"/>
      <c r="AV107" s="63"/>
      <c r="AW107" s="63"/>
      <c r="AX107" s="63"/>
      <c r="AY107" s="63"/>
      <c r="AZ107" s="63"/>
      <c r="BA107" s="63"/>
      <c r="BB107" s="63"/>
      <c r="BC107" s="63"/>
      <c r="BD107" s="63"/>
      <c r="BE107" s="63"/>
      <c r="BF107" s="63"/>
      <c r="BG107" s="63"/>
      <c r="BH107" s="63"/>
      <c r="BI107" s="63"/>
      <c r="BJ107" s="63"/>
      <c r="BK107" s="63"/>
      <c r="BL107" s="63"/>
      <c r="BM107" s="63"/>
      <c r="BN107" s="63"/>
      <c r="BO107" s="63"/>
      <c r="BP107" s="63"/>
      <c r="BQ107" s="63"/>
      <c r="BR107" s="63"/>
      <c r="BS107" s="63"/>
      <c r="CZ107" s="59"/>
      <c r="DA107" s="59"/>
      <c r="DB107" s="59"/>
      <c r="DC107" s="59"/>
      <c r="DD107" s="59"/>
      <c r="DE107" s="59"/>
      <c r="DF107" s="59"/>
      <c r="DG107" s="59"/>
      <c r="DH107" s="59"/>
      <c r="DI107" s="59"/>
      <c r="DJ107" s="59"/>
      <c r="DK107" s="59"/>
      <c r="DL107" s="59"/>
    </row>
    <row r="108" spans="1:132" s="53" customFormat="1" ht="28.15" hidden="1" customHeight="1">
      <c r="A108" s="61"/>
      <c r="B108" s="61"/>
      <c r="C108" s="80"/>
      <c r="D108" s="51"/>
      <c r="E108" s="83"/>
      <c r="F108" s="61"/>
      <c r="G108" s="61"/>
      <c r="H108" s="76"/>
      <c r="I108" s="76"/>
      <c r="J108" s="63"/>
      <c r="K108" s="49"/>
      <c r="L108" s="63"/>
      <c r="M108" s="63" t="s">
        <v>30</v>
      </c>
      <c r="N108" s="63" t="s">
        <v>31</v>
      </c>
      <c r="O108" s="63" t="str">
        <f t="shared" si="13"/>
        <v>click</v>
      </c>
      <c r="P108" s="63" t="str">
        <f t="shared" si="18"/>
        <v>();</v>
      </c>
      <c r="Q108" s="63" t="str">
        <f t="shared" si="15"/>
        <v/>
      </c>
      <c r="R108" s="63" t="str">
        <f t="shared" si="19"/>
        <v/>
      </c>
      <c r="S108" s="63" t="str">
        <f t="shared" si="17"/>
        <v/>
      </c>
      <c r="T108" s="63"/>
      <c r="U108" s="63"/>
      <c r="V108" s="63"/>
      <c r="W108" s="63"/>
      <c r="X108" s="63"/>
      <c r="Y108" s="63"/>
      <c r="Z108" s="63"/>
      <c r="AA108" s="63"/>
      <c r="AB108" s="63"/>
      <c r="AC108" s="63"/>
      <c r="AD108" s="63"/>
      <c r="AE108" s="63"/>
      <c r="AF108" s="63"/>
      <c r="AG108" s="63"/>
      <c r="AH108" s="63"/>
      <c r="AI108" s="63"/>
      <c r="AJ108" s="63"/>
      <c r="AK108" s="63"/>
      <c r="AL108" s="63"/>
      <c r="AM108" s="63"/>
      <c r="AN108" s="63"/>
      <c r="AO108" s="63"/>
      <c r="AP108" s="63"/>
      <c r="AQ108" s="63"/>
      <c r="AR108" s="63"/>
      <c r="AS108" s="63"/>
      <c r="AT108" s="63"/>
      <c r="AU108" s="63"/>
      <c r="AV108" s="63"/>
      <c r="AW108" s="63"/>
      <c r="AX108" s="63"/>
      <c r="AY108" s="63"/>
      <c r="AZ108" s="63"/>
      <c r="BA108" s="63"/>
      <c r="BB108" s="63"/>
      <c r="BC108" s="63"/>
      <c r="BD108" s="63"/>
      <c r="BE108" s="63"/>
      <c r="BF108" s="63"/>
      <c r="BG108" s="63"/>
      <c r="BH108" s="63"/>
      <c r="BI108" s="63"/>
      <c r="BJ108" s="63"/>
      <c r="BK108" s="63"/>
      <c r="BL108" s="63"/>
      <c r="BM108" s="63"/>
      <c r="BN108" s="63"/>
      <c r="BO108" s="63"/>
      <c r="BP108" s="63"/>
      <c r="BQ108" s="63"/>
      <c r="BR108" s="63"/>
      <c r="BS108" s="63"/>
      <c r="CZ108" s="59"/>
      <c r="DA108" s="59"/>
      <c r="DB108" s="59"/>
      <c r="DC108" s="59"/>
      <c r="DD108" s="59"/>
      <c r="DE108" s="59"/>
      <c r="DF108" s="59"/>
      <c r="DG108" s="59"/>
      <c r="DH108" s="59"/>
      <c r="DI108" s="59"/>
      <c r="DJ108" s="59"/>
      <c r="DK108" s="59"/>
      <c r="DL108" s="59"/>
    </row>
    <row r="109" spans="1:132" s="53" customFormat="1" ht="28.15" hidden="1" customHeight="1" thickBot="1">
      <c r="A109" s="61"/>
      <c r="B109" s="61"/>
      <c r="C109" s="80"/>
      <c r="D109" s="51"/>
      <c r="E109" s="83"/>
      <c r="F109" s="61"/>
      <c r="G109" s="61"/>
      <c r="H109" s="76"/>
      <c r="I109" s="76"/>
      <c r="J109" s="63"/>
      <c r="K109" s="49"/>
      <c r="L109" s="63"/>
      <c r="M109" s="63" t="s">
        <v>30</v>
      </c>
      <c r="N109" s="63" t="s">
        <v>31</v>
      </c>
      <c r="O109" s="63" t="str">
        <f t="shared" si="13"/>
        <v>click</v>
      </c>
      <c r="P109" s="63" t="str">
        <f t="shared" si="18"/>
        <v>();</v>
      </c>
      <c r="Q109" s="63" t="str">
        <f t="shared" si="15"/>
        <v/>
      </c>
      <c r="R109" s="63" t="str">
        <f t="shared" si="19"/>
        <v/>
      </c>
      <c r="S109" s="63" t="str">
        <f t="shared" si="17"/>
        <v/>
      </c>
      <c r="T109" s="63"/>
      <c r="U109" s="63"/>
      <c r="V109" s="63"/>
      <c r="W109" s="63"/>
      <c r="X109" s="63"/>
      <c r="Y109" s="63"/>
      <c r="Z109" s="63"/>
      <c r="AA109" s="63"/>
      <c r="AB109" s="63"/>
      <c r="AC109" s="63"/>
      <c r="AD109" s="63"/>
      <c r="AE109" s="63"/>
      <c r="AF109" s="63"/>
      <c r="AG109" s="63"/>
      <c r="AH109" s="63"/>
      <c r="AI109" s="63"/>
      <c r="AJ109" s="63"/>
      <c r="AK109" s="63"/>
      <c r="AL109" s="63"/>
      <c r="AM109" s="63"/>
      <c r="AN109" s="63"/>
      <c r="AO109" s="63"/>
      <c r="AP109" s="63"/>
      <c r="AQ109" s="63"/>
      <c r="AR109" s="63"/>
      <c r="AS109" s="63"/>
      <c r="AT109" s="63"/>
      <c r="AU109" s="63"/>
      <c r="AV109" s="63"/>
      <c r="AW109" s="63"/>
      <c r="AX109" s="63"/>
      <c r="AY109" s="63"/>
      <c r="AZ109" s="63"/>
      <c r="BA109" s="63"/>
      <c r="BB109" s="63"/>
      <c r="BC109" s="63"/>
      <c r="BD109" s="63"/>
      <c r="BE109" s="63"/>
      <c r="BF109" s="63"/>
      <c r="BG109" s="63"/>
      <c r="BH109" s="63"/>
      <c r="BI109" s="63"/>
      <c r="BJ109" s="63"/>
      <c r="BK109" s="63"/>
      <c r="BL109" s="63"/>
      <c r="BM109" s="63"/>
      <c r="BN109" s="63"/>
      <c r="BO109" s="63"/>
      <c r="BP109" s="63"/>
      <c r="BQ109" s="63"/>
      <c r="BR109" s="63"/>
      <c r="BS109" s="63"/>
      <c r="CZ109" s="59"/>
      <c r="DA109" s="59"/>
      <c r="DB109" s="59"/>
      <c r="DC109" s="59"/>
      <c r="DD109" s="59"/>
      <c r="DE109" s="59"/>
      <c r="DF109" s="59"/>
      <c r="DG109" s="59"/>
      <c r="DH109" s="59"/>
      <c r="DI109" s="59"/>
      <c r="DJ109" s="59"/>
      <c r="DK109" s="59"/>
      <c r="DL109" s="59"/>
    </row>
    <row r="110" spans="1:132" s="53" customFormat="1" ht="27" thickTop="1" thickBot="1">
      <c r="C110" s="80"/>
      <c r="E110" s="95" t="s">
        <v>114</v>
      </c>
      <c r="F110" s="97"/>
      <c r="H110" s="77" t="s">
        <v>113</v>
      </c>
      <c r="I110" s="89"/>
      <c r="J110" s="90"/>
      <c r="K110" s="109"/>
      <c r="L110" s="62"/>
      <c r="M110" s="62"/>
      <c r="N110" s="62"/>
      <c r="O110" s="62"/>
      <c r="P110" s="62"/>
      <c r="Q110" s="62"/>
      <c r="R110" s="62"/>
      <c r="S110" s="62"/>
      <c r="T110" s="62"/>
      <c r="U110" s="62"/>
      <c r="V110" s="62"/>
      <c r="W110" s="62"/>
      <c r="X110" s="62"/>
      <c r="Y110" s="62"/>
      <c r="Z110" s="62"/>
      <c r="AA110" s="62"/>
      <c r="AB110" s="62"/>
      <c r="AC110" s="62"/>
      <c r="AD110" s="62"/>
      <c r="AE110" s="62"/>
      <c r="AF110" s="62"/>
      <c r="AG110" s="62"/>
      <c r="AH110" s="62"/>
      <c r="AI110" s="62"/>
      <c r="AJ110" s="62"/>
      <c r="AK110" s="62"/>
      <c r="AL110" s="62"/>
      <c r="AM110" s="62"/>
      <c r="AN110" s="62"/>
      <c r="AO110" s="62"/>
      <c r="AP110" s="62"/>
      <c r="AQ110" s="62"/>
      <c r="AR110" s="62"/>
      <c r="AS110" s="62"/>
      <c r="AT110" s="62"/>
      <c r="AU110" s="62"/>
      <c r="AV110" s="62"/>
      <c r="AW110" s="62"/>
      <c r="AX110" s="62"/>
      <c r="AY110" s="62"/>
      <c r="AZ110" s="62"/>
      <c r="BA110" s="62"/>
      <c r="BB110" s="62"/>
      <c r="BC110" s="62"/>
      <c r="BD110" s="62"/>
      <c r="BE110" s="62"/>
      <c r="BF110" s="62"/>
      <c r="BG110" s="62"/>
      <c r="BH110" s="62"/>
      <c r="BI110" s="62"/>
      <c r="BJ110" s="62"/>
      <c r="BK110" s="62"/>
      <c r="BL110" s="62"/>
      <c r="BM110" s="62"/>
      <c r="BN110" s="62"/>
      <c r="BO110" s="62"/>
      <c r="BP110" s="62"/>
      <c r="BQ110" s="62"/>
      <c r="BR110" s="62"/>
      <c r="BS110" s="62" t="s">
        <v>104</v>
      </c>
      <c r="CZ110" s="59"/>
      <c r="DA110" s="59"/>
      <c r="DB110" s="59"/>
      <c r="DC110" s="59"/>
      <c r="DD110" s="59"/>
      <c r="DE110" s="59"/>
      <c r="DF110" s="59"/>
      <c r="DG110" s="59"/>
      <c r="DH110" s="59"/>
      <c r="DI110" s="59"/>
      <c r="DJ110" s="59"/>
      <c r="DK110" s="59"/>
      <c r="DL110" s="59"/>
      <c r="EB110" s="53" t="s">
        <v>109</v>
      </c>
    </row>
    <row r="111" spans="1:132" s="53" customFormat="1" ht="16.149999999999999" customHeight="1" thickBot="1">
      <c r="C111" s="80"/>
      <c r="D111" s="73" t="s">
        <v>80</v>
      </c>
      <c r="E111" s="93" t="s">
        <v>99</v>
      </c>
      <c r="F111" s="98"/>
      <c r="H111" s="78"/>
      <c r="I111" s="91"/>
      <c r="J111" s="91"/>
      <c r="K111" s="110" t="str">
        <f>IF(TC!Y1&lt;&gt;"",TC!Y1,"")</f>
        <v>AAISHOQuoteCreation.spec</v>
      </c>
      <c r="L111" s="63"/>
      <c r="M111" s="63"/>
      <c r="N111" s="63"/>
      <c r="O111" s="63"/>
      <c r="P111" s="63"/>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s="63"/>
      <c r="AN111" s="63"/>
      <c r="AO111" s="63"/>
      <c r="AP111" s="63"/>
      <c r="AQ111" s="63"/>
      <c r="AR111" s="63"/>
      <c r="AS111" s="63"/>
      <c r="AT111" s="63"/>
      <c r="AU111" s="63"/>
      <c r="AV111" s="63"/>
      <c r="AW111" s="63"/>
      <c r="AX111" s="63"/>
      <c r="AY111" s="63"/>
      <c r="AZ111" s="63"/>
      <c r="BA111" s="63"/>
      <c r="BB111" s="63"/>
      <c r="BC111" s="63"/>
      <c r="BD111" s="63"/>
      <c r="BE111" s="63"/>
      <c r="BF111" s="63"/>
      <c r="BG111" s="63"/>
      <c r="BH111" s="63"/>
      <c r="BI111" s="63"/>
      <c r="BJ111" s="63"/>
      <c r="BK111" s="63"/>
      <c r="BL111" s="63"/>
      <c r="BM111" s="63"/>
      <c r="BN111" s="63"/>
      <c r="BO111" s="63"/>
      <c r="BP111" s="63"/>
      <c r="BQ111" s="63"/>
      <c r="BR111" s="63"/>
      <c r="BS111" s="63" t="str">
        <f t="shared" ref="BS111:BS131" si="20">IF(H111="Y",I111,"")</f>
        <v/>
      </c>
      <c r="BV111" s="53">
        <v>1</v>
      </c>
      <c r="BW111" s="53" t="str">
        <f>IF(Create_TC_Web!Y1&lt;&gt;"",Create_TC_Web!Y1,"")</f>
        <v>031ReinstateTSPage</v>
      </c>
      <c r="BY111" s="53" t="str" cm="1">
        <f t="array" ref="BY111:BY141">_xlfn._xlws.FILTER(CB111:CB200,CB111:CB200&lt;&gt;0)</f>
        <v>Sheet1</v>
      </c>
      <c r="BZ111" s="53" cm="1">
        <f t="array" ref="BZ111:CA200">_xlfn._xlws.SORT(BV111:BW200,,-1)</f>
        <v>42</v>
      </c>
      <c r="CA111" s="53" t="str">
        <v/>
      </c>
      <c r="CB111" s="53" t="str" cm="1">
        <f t="array" ref="CB111:CB170">_xlfn._xlws.FILTER(CA111:CA200,CA111:CA200&lt;&gt;"")</f>
        <v>Sheet1</v>
      </c>
      <c r="CC111" s="53" t="str" cm="1">
        <f t="array" ref="CC111:CC131">_xlfn._xlws.FILTER(CA111:CA131,CA111:CA131&lt;&gt;0)</f>
        <v/>
      </c>
      <c r="CD111" s="53" t="str">
        <f>IF(LEFT(CC111,5)&lt;&gt;"Sheet",CC111,"")</f>
        <v/>
      </c>
      <c r="CE111" s="53" t="str" cm="1">
        <f t="array" ref="CE111:CE113">_xlfn._xlws.FILTER(CD111:CD132,CD111:CD132&lt;&gt;"")</f>
        <v>02LoginUsername</v>
      </c>
      <c r="CZ111" s="59"/>
      <c r="DA111" s="59"/>
      <c r="DB111" s="59"/>
      <c r="DC111" s="59"/>
      <c r="DD111" s="59"/>
      <c r="DE111" s="59"/>
      <c r="DF111" s="59"/>
      <c r="DG111" s="59"/>
      <c r="DH111" s="59"/>
      <c r="DI111" s="59"/>
      <c r="DJ111" s="59"/>
      <c r="DK111" s="59"/>
      <c r="DL111" s="59"/>
      <c r="EB111" s="53" t="str">
        <f>"cd " &amp; F8</f>
        <v>cd D:\Playwright-Automation</v>
      </c>
    </row>
    <row r="112" spans="1:132" s="53" customFormat="1" ht="15" customHeight="1" thickBot="1">
      <c r="C112" s="80"/>
      <c r="E112" s="94"/>
      <c r="F112" s="99" t="s">
        <v>112</v>
      </c>
      <c r="H112" s="78" t="s">
        <v>1</v>
      </c>
      <c r="I112" s="91"/>
      <c r="J112" s="91"/>
      <c r="K112" s="110" t="str">
        <f>IF(TC!Y2&lt;&gt;"",TC!Y2,"")</f>
        <v>example.spec</v>
      </c>
      <c r="L112" s="63"/>
      <c r="M112" s="63"/>
      <c r="N112" s="63"/>
      <c r="O112" s="63"/>
      <c r="P112" s="63"/>
      <c r="Q112" s="63"/>
      <c r="R112" s="63"/>
      <c r="S112" s="63"/>
      <c r="T112" s="63"/>
      <c r="U112" s="63"/>
      <c r="V112" s="63"/>
      <c r="W112" s="63"/>
      <c r="X112" s="63"/>
      <c r="Y112" s="63"/>
      <c r="Z112" s="63"/>
      <c r="AA112" s="63"/>
      <c r="AB112" s="63"/>
      <c r="AC112" s="63"/>
      <c r="AD112" s="63"/>
      <c r="AE112" s="63"/>
      <c r="AF112" s="63"/>
      <c r="AG112" s="63"/>
      <c r="AH112" s="63"/>
      <c r="AI112" s="63"/>
      <c r="AJ112" s="63"/>
      <c r="AK112" s="63"/>
      <c r="AL112" s="63"/>
      <c r="AM112" s="63"/>
      <c r="AN112" s="63"/>
      <c r="AO112" s="63"/>
      <c r="AP112" s="63"/>
      <c r="AQ112" s="63"/>
      <c r="AR112" s="63"/>
      <c r="AS112" s="63"/>
      <c r="AT112" s="63"/>
      <c r="AU112" s="63"/>
      <c r="AV112" s="63"/>
      <c r="AW112" s="63"/>
      <c r="AX112" s="63"/>
      <c r="AY112" s="63"/>
      <c r="AZ112" s="63"/>
      <c r="BA112" s="63"/>
      <c r="BB112" s="63"/>
      <c r="BC112" s="63"/>
      <c r="BD112" s="63"/>
      <c r="BE112" s="63"/>
      <c r="BF112" s="63"/>
      <c r="BG112" s="63"/>
      <c r="BH112" s="63"/>
      <c r="BI112" s="63"/>
      <c r="BJ112" s="63"/>
      <c r="BK112" s="63"/>
      <c r="BL112" s="63"/>
      <c r="BM112" s="63"/>
      <c r="BN112" s="63"/>
      <c r="BO112" s="63"/>
      <c r="BP112" s="63"/>
      <c r="BQ112" s="63"/>
      <c r="BR112" s="63"/>
      <c r="BS112" s="63">
        <f t="shared" si="20"/>
        <v>0</v>
      </c>
      <c r="BV112" s="53">
        <v>2</v>
      </c>
      <c r="BW112" s="53" t="str">
        <f>IF(Create_TC_Web!Y2&lt;&gt;"",Create_TC_Web!Y2,"")</f>
        <v>030ReinstateFormsPage</v>
      </c>
      <c r="BY112" s="53" t="str">
        <v>02LoginUsername</v>
      </c>
      <c r="BZ112" s="53">
        <v>41</v>
      </c>
      <c r="CA112" s="53" t="str">
        <v/>
      </c>
      <c r="CB112" s="53" t="str">
        <v>02LoginUsername</v>
      </c>
      <c r="CC112" s="53" t="str">
        <v/>
      </c>
      <c r="CD112" s="53" t="str">
        <f t="shared" ref="CD112:CD134" si="21">IF(LEFT(CC112,5)&lt;&gt;"Sheet",CC112,"")</f>
        <v/>
      </c>
      <c r="CE112" s="53" t="str">
        <v>03LoginPassword</v>
      </c>
      <c r="CZ112" s="59"/>
      <c r="DA112" s="59"/>
      <c r="DB112" s="59"/>
      <c r="DC112" s="59"/>
      <c r="DD112" s="59"/>
      <c r="DE112" s="59"/>
      <c r="DF112" s="59"/>
      <c r="DG112" s="59"/>
      <c r="DH112" s="59"/>
      <c r="DI112" s="59"/>
      <c r="DJ112" s="59"/>
      <c r="DK112" s="59"/>
      <c r="DL112" s="59"/>
      <c r="EB112" s="53" t="s">
        <v>110</v>
      </c>
    </row>
    <row r="113" spans="3:116" s="53" customFormat="1" ht="25.9" customHeight="1" thickBot="1">
      <c r="C113" s="80"/>
      <c r="D113" s="73" t="s">
        <v>81</v>
      </c>
      <c r="E113" s="93" t="s">
        <v>101</v>
      </c>
      <c r="F113" s="100" t="s">
        <v>2867</v>
      </c>
      <c r="H113" s="78" t="s">
        <v>1</v>
      </c>
      <c r="I113" s="91"/>
      <c r="J113" s="91"/>
      <c r="K113" s="110" t="str">
        <f>IF(TC!Y3&lt;&gt;"",TC!Y3,"")</f>
        <v/>
      </c>
      <c r="L113" s="63"/>
      <c r="M113" s="63"/>
      <c r="N113" s="63"/>
      <c r="O113" s="63"/>
      <c r="P113" s="63"/>
      <c r="Q113" s="63"/>
      <c r="R113" s="63"/>
      <c r="S113" s="63"/>
      <c r="T113" s="63"/>
      <c r="U113" s="63"/>
      <c r="V113" s="63"/>
      <c r="W113" s="63"/>
      <c r="X113" s="63"/>
      <c r="Y113" s="63"/>
      <c r="Z113" s="63"/>
      <c r="AA113" s="63"/>
      <c r="AB113" s="63"/>
      <c r="AC113" s="63"/>
      <c r="AD113" s="63"/>
      <c r="AE113" s="63"/>
      <c r="AF113" s="63"/>
      <c r="AG113" s="63"/>
      <c r="AH113" s="63"/>
      <c r="AI113" s="63"/>
      <c r="AJ113" s="63"/>
      <c r="AK113" s="63"/>
      <c r="AL113" s="63"/>
      <c r="AM113" s="63"/>
      <c r="AN113" s="63"/>
      <c r="AO113" s="63"/>
      <c r="AP113" s="63"/>
      <c r="AQ113" s="63"/>
      <c r="AR113" s="63"/>
      <c r="AS113" s="63"/>
      <c r="AT113" s="63"/>
      <c r="AU113" s="63"/>
      <c r="AV113" s="63"/>
      <c r="AW113" s="63"/>
      <c r="AX113" s="63"/>
      <c r="AY113" s="63"/>
      <c r="AZ113" s="63"/>
      <c r="BA113" s="63"/>
      <c r="BB113" s="63"/>
      <c r="BC113" s="63"/>
      <c r="BD113" s="63"/>
      <c r="BE113" s="63"/>
      <c r="BF113" s="63"/>
      <c r="BG113" s="63"/>
      <c r="BH113" s="63"/>
      <c r="BI113" s="63"/>
      <c r="BJ113" s="63"/>
      <c r="BK113" s="63"/>
      <c r="BL113" s="63"/>
      <c r="BM113" s="63"/>
      <c r="BN113" s="63"/>
      <c r="BO113" s="63"/>
      <c r="BP113" s="63"/>
      <c r="BQ113" s="63"/>
      <c r="BR113" s="63"/>
      <c r="BS113" s="63">
        <f t="shared" si="20"/>
        <v>0</v>
      </c>
      <c r="BV113" s="53">
        <v>3</v>
      </c>
      <c r="BW113" s="53" t="str">
        <f>IF(Create_TC_Web!Y3&lt;&gt;"",Create_TC_Web!Y3,"")</f>
        <v>029ReinstateApplPage</v>
      </c>
      <c r="BY113" s="53" t="str">
        <v>03LoginPassword</v>
      </c>
      <c r="BZ113" s="53">
        <v>40</v>
      </c>
      <c r="CA113" s="53" t="str">
        <v/>
      </c>
      <c r="CB113" s="53" t="str">
        <v>03LoginPassword</v>
      </c>
      <c r="CC113" s="53" t="str">
        <v/>
      </c>
      <c r="CD113" s="53" t="str">
        <f t="shared" si="21"/>
        <v/>
      </c>
      <c r="CE113" s="53">
        <v>0</v>
      </c>
      <c r="CZ113" s="59"/>
      <c r="DA113" s="59"/>
      <c r="DB113" s="59"/>
      <c r="DC113" s="59"/>
      <c r="DD113" s="59"/>
      <c r="DE113" s="59"/>
      <c r="DF113" s="59"/>
      <c r="DG113" s="59"/>
      <c r="DH113" s="59"/>
      <c r="DI113" s="59"/>
      <c r="DJ113" s="59"/>
      <c r="DK113" s="59"/>
      <c r="DL113" s="59"/>
    </row>
    <row r="114" spans="3:116" s="53" customFormat="1" ht="25.15" customHeight="1" thickBot="1">
      <c r="C114" s="80"/>
      <c r="E114" s="92"/>
      <c r="F114" s="98"/>
      <c r="H114" s="78"/>
      <c r="I114" s="91"/>
      <c r="J114" s="91"/>
      <c r="K114" s="110" t="str">
        <f>IF(TC!Y4&lt;&gt;"",TC!Y4,"")</f>
        <v/>
      </c>
      <c r="L114" s="63"/>
      <c r="M114" s="63"/>
      <c r="N114" s="63"/>
      <c r="O114" s="63"/>
      <c r="P114" s="63"/>
      <c r="Q114" s="63"/>
      <c r="R114" s="63"/>
      <c r="S114" s="63"/>
      <c r="T114" s="63"/>
      <c r="U114" s="63"/>
      <c r="V114" s="63"/>
      <c r="W114" s="63"/>
      <c r="X114" s="63"/>
      <c r="Y114" s="63"/>
      <c r="Z114" s="63"/>
      <c r="AA114" s="63"/>
      <c r="AB114" s="63"/>
      <c r="AC114" s="63"/>
      <c r="AD114" s="63"/>
      <c r="AE114" s="63"/>
      <c r="AF114" s="63"/>
      <c r="AG114" s="63"/>
      <c r="AH114" s="63"/>
      <c r="AI114" s="63"/>
      <c r="AJ114" s="63"/>
      <c r="AK114" s="63"/>
      <c r="AL114" s="63"/>
      <c r="AM114" s="63"/>
      <c r="AN114" s="63"/>
      <c r="AO114" s="63"/>
      <c r="AP114" s="63"/>
      <c r="AQ114" s="63"/>
      <c r="AR114" s="63"/>
      <c r="AS114" s="63"/>
      <c r="AT114" s="63"/>
      <c r="AU114" s="63"/>
      <c r="AV114" s="63"/>
      <c r="AW114" s="63"/>
      <c r="AX114" s="63"/>
      <c r="AY114" s="63"/>
      <c r="AZ114" s="63"/>
      <c r="BA114" s="63"/>
      <c r="BB114" s="63"/>
      <c r="BC114" s="63"/>
      <c r="BD114" s="63"/>
      <c r="BE114" s="63"/>
      <c r="BF114" s="63"/>
      <c r="BG114" s="63"/>
      <c r="BH114" s="63"/>
      <c r="BI114" s="63"/>
      <c r="BJ114" s="63"/>
      <c r="BK114" s="63"/>
      <c r="BL114" s="63"/>
      <c r="BM114" s="63"/>
      <c r="BN114" s="63"/>
      <c r="BO114" s="63"/>
      <c r="BP114" s="63"/>
      <c r="BQ114" s="63"/>
      <c r="BR114" s="63"/>
      <c r="BS114" s="63" t="str">
        <f t="shared" si="20"/>
        <v/>
      </c>
      <c r="BW114" s="53" t="str">
        <f>IF(Create_TC_Web!Y4&lt;&gt;"",Create_TC_Web!Y4,"")</f>
        <v>028ReinstateQSPage</v>
      </c>
      <c r="BY114" s="53" t="str">
        <v>05HomePage</v>
      </c>
      <c r="BZ114" s="53">
        <v>39</v>
      </c>
      <c r="CA114" s="53" t="str">
        <v/>
      </c>
      <c r="CB114" s="53" t="str">
        <v>05HomePage</v>
      </c>
      <c r="CC114" s="53" t="str">
        <v/>
      </c>
      <c r="CD114" s="53" t="str">
        <f t="shared" si="21"/>
        <v/>
      </c>
      <c r="CZ114" s="59"/>
      <c r="DA114" s="59"/>
      <c r="DB114" s="59"/>
      <c r="DC114" s="59"/>
      <c r="DD114" s="59"/>
      <c r="DE114" s="59"/>
      <c r="DF114" s="59"/>
      <c r="DG114" s="59"/>
      <c r="DH114" s="59"/>
      <c r="DI114" s="59"/>
      <c r="DJ114" s="59"/>
      <c r="DK114" s="59"/>
      <c r="DL114" s="59"/>
    </row>
    <row r="115" spans="3:116" s="53" customFormat="1" ht="15" customHeight="1" thickBot="1">
      <c r="C115" s="80"/>
      <c r="D115" s="73" t="s">
        <v>82</v>
      </c>
      <c r="E115" s="93" t="s">
        <v>77</v>
      </c>
      <c r="F115" s="101" t="str">
        <f>F9</f>
        <v>AAISHOQuoteCreation</v>
      </c>
      <c r="H115" s="78"/>
      <c r="I115" s="91"/>
      <c r="J115" s="91"/>
      <c r="K115" s="110" t="str">
        <f>IF(TC!Y5&lt;&gt;"",TC!Y5,"")</f>
        <v/>
      </c>
      <c r="L115" s="63"/>
      <c r="M115" s="63"/>
      <c r="N115" s="63"/>
      <c r="O115" s="63"/>
      <c r="P115" s="63"/>
      <c r="Q115" s="63"/>
      <c r="R115" s="63"/>
      <c r="S115" s="63"/>
      <c r="T115" s="63"/>
      <c r="U115" s="63"/>
      <c r="V115" s="63"/>
      <c r="W115" s="63"/>
      <c r="X115" s="63"/>
      <c r="Y115" s="63"/>
      <c r="Z115" s="63"/>
      <c r="AA115" s="63"/>
      <c r="AB115" s="63"/>
      <c r="AC115" s="63"/>
      <c r="AD115" s="63"/>
      <c r="AE115" s="63"/>
      <c r="AF115" s="63"/>
      <c r="AG115" s="63"/>
      <c r="AH115" s="63"/>
      <c r="AI115" s="63"/>
      <c r="AJ115" s="63"/>
      <c r="AK115" s="63"/>
      <c r="AL115" s="63"/>
      <c r="AM115" s="63"/>
      <c r="AN115" s="63"/>
      <c r="AO115" s="63"/>
      <c r="AP115" s="63"/>
      <c r="AQ115" s="63"/>
      <c r="AR115" s="63"/>
      <c r="AS115" s="63"/>
      <c r="AT115" s="63"/>
      <c r="AU115" s="63"/>
      <c r="AV115" s="63"/>
      <c r="AW115" s="63"/>
      <c r="AX115" s="63"/>
      <c r="AY115" s="63"/>
      <c r="AZ115" s="63"/>
      <c r="BA115" s="63"/>
      <c r="BB115" s="63"/>
      <c r="BC115" s="63"/>
      <c r="BD115" s="63"/>
      <c r="BE115" s="63"/>
      <c r="BF115" s="63"/>
      <c r="BG115" s="63"/>
      <c r="BH115" s="63"/>
      <c r="BI115" s="63"/>
      <c r="BJ115" s="63"/>
      <c r="BK115" s="63"/>
      <c r="BL115" s="63"/>
      <c r="BM115" s="63"/>
      <c r="BN115" s="63"/>
      <c r="BO115" s="63"/>
      <c r="BP115" s="63"/>
      <c r="BQ115" s="63"/>
      <c r="BR115" s="63"/>
      <c r="BS115" s="63" t="str">
        <f t="shared" si="20"/>
        <v/>
      </c>
      <c r="BV115" s="53">
        <v>4</v>
      </c>
      <c r="BW115" s="53" t="str">
        <f>IF(Create_TC_Web!Y5&lt;&gt;"",Create_TC_Web!Y5,"")</f>
        <v>027ReinstatePWPage</v>
      </c>
      <c r="BY115" s="53" t="str">
        <v>06GeneralInformationPage</v>
      </c>
      <c r="BZ115" s="53">
        <v>38</v>
      </c>
      <c r="CA115" s="53" t="str">
        <v/>
      </c>
      <c r="CB115" s="53" t="str">
        <v>06GeneralInformationPage</v>
      </c>
      <c r="CC115" s="53" t="str">
        <v/>
      </c>
      <c r="CD115" s="53" t="str">
        <f t="shared" si="21"/>
        <v/>
      </c>
      <c r="CZ115" s="59"/>
      <c r="DA115" s="59"/>
      <c r="DB115" s="59"/>
      <c r="DC115" s="59"/>
      <c r="DD115" s="59"/>
      <c r="DE115" s="59"/>
      <c r="DF115" s="59"/>
      <c r="DG115" s="59"/>
      <c r="DH115" s="59"/>
      <c r="DI115" s="59"/>
      <c r="DJ115" s="59"/>
      <c r="DK115" s="59"/>
      <c r="DL115" s="59"/>
    </row>
    <row r="116" spans="3:116" s="53" customFormat="1" ht="13.5" thickBot="1">
      <c r="C116" s="80"/>
      <c r="E116" s="96"/>
      <c r="F116" s="102"/>
      <c r="H116" s="78"/>
      <c r="I116" s="91"/>
      <c r="J116" s="91"/>
      <c r="K116" s="110" t="str">
        <f>IF(TC!Y6&lt;&gt;"",TC!Y6,"")</f>
        <v/>
      </c>
      <c r="L116" s="63"/>
      <c r="M116" s="63"/>
      <c r="N116" s="63"/>
      <c r="O116" s="63"/>
      <c r="P116" s="63"/>
      <c r="Q116" s="63"/>
      <c r="R116" s="63"/>
      <c r="S116" s="63"/>
      <c r="T116" s="63"/>
      <c r="U116" s="63"/>
      <c r="V116" s="63"/>
      <c r="W116" s="63"/>
      <c r="X116" s="63"/>
      <c r="Y116" s="63"/>
      <c r="Z116" s="63"/>
      <c r="AA116" s="63"/>
      <c r="AB116" s="63"/>
      <c r="AC116" s="63"/>
      <c r="AD116" s="63"/>
      <c r="AE116" s="63"/>
      <c r="AF116" s="63"/>
      <c r="AG116" s="63"/>
      <c r="AH116" s="63"/>
      <c r="AI116" s="63"/>
      <c r="AJ116" s="63"/>
      <c r="AK116" s="63"/>
      <c r="AL116" s="63"/>
      <c r="AM116" s="63"/>
      <c r="AN116" s="63"/>
      <c r="AO116" s="63"/>
      <c r="AP116" s="63"/>
      <c r="AQ116" s="63"/>
      <c r="AR116" s="63"/>
      <c r="AS116" s="63"/>
      <c r="AT116" s="63"/>
      <c r="AU116" s="63"/>
      <c r="AV116" s="63"/>
      <c r="AW116" s="63"/>
      <c r="AX116" s="63"/>
      <c r="AY116" s="63"/>
      <c r="AZ116" s="63"/>
      <c r="BA116" s="63"/>
      <c r="BB116" s="63"/>
      <c r="BC116" s="63"/>
      <c r="BD116" s="63"/>
      <c r="BE116" s="63"/>
      <c r="BF116" s="63"/>
      <c r="BG116" s="63"/>
      <c r="BH116" s="63"/>
      <c r="BI116" s="63"/>
      <c r="BJ116" s="63"/>
      <c r="BK116" s="63"/>
      <c r="BL116" s="63"/>
      <c r="BM116" s="63"/>
      <c r="BN116" s="63"/>
      <c r="BO116" s="63"/>
      <c r="BP116" s="63"/>
      <c r="BQ116" s="63"/>
      <c r="BR116" s="63"/>
      <c r="BS116" s="63" t="str">
        <f t="shared" si="20"/>
        <v/>
      </c>
      <c r="BV116" s="53">
        <v>5</v>
      </c>
      <c r="BW116" s="53" t="str">
        <f>IF(Create_TC_Web!Y6&lt;&gt;"",Create_TC_Web!Y6,"")</f>
        <v>026ReinstateGIPage</v>
      </c>
      <c r="BY116" s="53" t="str">
        <v>07DataPrefillPage</v>
      </c>
      <c r="BZ116" s="53">
        <v>37</v>
      </c>
      <c r="CA116" s="53" t="str">
        <v/>
      </c>
      <c r="CB116" s="53" t="str">
        <v>07DataPrefillPage</v>
      </c>
      <c r="CC116" s="53" t="str">
        <v/>
      </c>
      <c r="CD116" s="53" t="str">
        <f t="shared" si="21"/>
        <v/>
      </c>
      <c r="CZ116" s="59"/>
      <c r="DA116" s="59"/>
      <c r="DB116" s="59"/>
      <c r="DC116" s="59"/>
      <c r="DD116" s="59"/>
      <c r="DE116" s="59"/>
      <c r="DF116" s="59"/>
      <c r="DG116" s="59"/>
      <c r="DH116" s="59"/>
      <c r="DI116" s="59"/>
      <c r="DJ116" s="59"/>
      <c r="DK116" s="59"/>
      <c r="DL116" s="59"/>
    </row>
    <row r="117" spans="3:116" s="53" customFormat="1" ht="13.5" thickTop="1">
      <c r="C117" s="80"/>
      <c r="E117" s="95"/>
      <c r="F117" s="103"/>
      <c r="H117" s="78"/>
      <c r="I117" s="91"/>
      <c r="J117" s="91"/>
      <c r="K117" s="110" t="str">
        <f>IF(TC!Y7&lt;&gt;"",TC!Y7,"")</f>
        <v/>
      </c>
      <c r="L117" s="63"/>
      <c r="M117" s="63"/>
      <c r="N117" s="63"/>
      <c r="O117" s="63"/>
      <c r="P117" s="63"/>
      <c r="Q117" s="63"/>
      <c r="R117" s="63"/>
      <c r="S117" s="63"/>
      <c r="T117" s="63"/>
      <c r="U117" s="63"/>
      <c r="V117" s="63"/>
      <c r="W117" s="63"/>
      <c r="X117" s="63"/>
      <c r="Y117" s="63"/>
      <c r="Z117" s="63"/>
      <c r="AA117" s="63"/>
      <c r="AB117" s="63"/>
      <c r="AC117" s="63"/>
      <c r="AD117" s="63"/>
      <c r="AE117" s="63"/>
      <c r="AF117" s="63"/>
      <c r="AG117" s="63"/>
      <c r="AH117" s="63"/>
      <c r="AI117" s="63"/>
      <c r="AJ117" s="63"/>
      <c r="AK117" s="63"/>
      <c r="AL117" s="63"/>
      <c r="AM117" s="63"/>
      <c r="AN117" s="63"/>
      <c r="AO117" s="63"/>
      <c r="AP117" s="63"/>
      <c r="AQ117" s="63"/>
      <c r="AR117" s="63"/>
      <c r="AS117" s="63"/>
      <c r="AT117" s="63"/>
      <c r="AU117" s="63"/>
      <c r="AV117" s="63"/>
      <c r="AW117" s="63"/>
      <c r="AX117" s="63"/>
      <c r="AY117" s="63"/>
      <c r="AZ117" s="63"/>
      <c r="BA117" s="63"/>
      <c r="BB117" s="63"/>
      <c r="BC117" s="63"/>
      <c r="BD117" s="63"/>
      <c r="BE117" s="63"/>
      <c r="BF117" s="63"/>
      <c r="BG117" s="63"/>
      <c r="BH117" s="63"/>
      <c r="BI117" s="63"/>
      <c r="BJ117" s="63"/>
      <c r="BK117" s="63"/>
      <c r="BL117" s="63"/>
      <c r="BM117" s="63"/>
      <c r="BN117" s="63"/>
      <c r="BO117" s="63"/>
      <c r="BP117" s="63"/>
      <c r="BQ117" s="63"/>
      <c r="BR117" s="63"/>
      <c r="BS117" s="63" t="str">
        <f t="shared" si="20"/>
        <v/>
      </c>
      <c r="BV117" s="53">
        <v>6</v>
      </c>
      <c r="BW117" s="53" t="str">
        <f>IF(Create_TC_Web!Y7&lt;&gt;"",Create_TC_Web!Y7,"")</f>
        <v>025ReinstatementInfoPage</v>
      </c>
      <c r="BY117" s="53" t="str">
        <v>09AddPersonalWatercraft</v>
      </c>
      <c r="BZ117" s="53">
        <v>36</v>
      </c>
      <c r="CA117" s="53" t="str">
        <v/>
      </c>
      <c r="CB117" s="53" t="str">
        <v>09AddPersonalWatercraft</v>
      </c>
      <c r="CC117" s="53" t="str">
        <v/>
      </c>
      <c r="CD117" s="53" t="str">
        <f t="shared" si="21"/>
        <v/>
      </c>
      <c r="CZ117" s="59"/>
      <c r="DA117" s="59"/>
      <c r="DB117" s="59"/>
      <c r="DC117" s="59"/>
      <c r="DD117" s="59"/>
      <c r="DE117" s="59"/>
      <c r="DF117" s="59"/>
      <c r="DG117" s="59"/>
      <c r="DH117" s="59"/>
      <c r="DI117" s="59"/>
      <c r="DJ117" s="59"/>
      <c r="DK117" s="59"/>
      <c r="DL117" s="59"/>
    </row>
    <row r="118" spans="3:116" s="53" customFormat="1" ht="12.75">
      <c r="C118" s="80"/>
      <c r="E118" s="93" t="s">
        <v>99</v>
      </c>
      <c r="F118" s="98" t="str">
        <f t="shared" ref="F118:F119" si="22">IF(CF108&lt;&gt;"",CF108,"")</f>
        <v/>
      </c>
      <c r="H118" s="78"/>
      <c r="I118" s="91"/>
      <c r="J118" s="91"/>
      <c r="K118" s="110" t="str">
        <f>IF(TC!Y8&lt;&gt;"",TC!Y8,"")</f>
        <v/>
      </c>
      <c r="L118" s="63"/>
      <c r="M118" s="63"/>
      <c r="N118" s="63"/>
      <c r="O118" s="63"/>
      <c r="P118" s="63"/>
      <c r="Q118" s="63"/>
      <c r="R118" s="63"/>
      <c r="S118" s="63"/>
      <c r="T118" s="63"/>
      <c r="U118" s="63"/>
      <c r="V118" s="63"/>
      <c r="W118" s="63"/>
      <c r="X118" s="63"/>
      <c r="Y118" s="63"/>
      <c r="Z118" s="63"/>
      <c r="AA118" s="63"/>
      <c r="AB118" s="63"/>
      <c r="AC118" s="63"/>
      <c r="AD118" s="63"/>
      <c r="AE118" s="63"/>
      <c r="AF118" s="63"/>
      <c r="AG118" s="63"/>
      <c r="AH118" s="63"/>
      <c r="AI118" s="63"/>
      <c r="AJ118" s="63"/>
      <c r="AK118" s="63"/>
      <c r="AL118" s="63"/>
      <c r="AM118" s="63"/>
      <c r="AN118" s="63"/>
      <c r="AO118" s="63"/>
      <c r="AP118" s="63"/>
      <c r="AQ118" s="63"/>
      <c r="AR118" s="63"/>
      <c r="AS118" s="63"/>
      <c r="AT118" s="63"/>
      <c r="AU118" s="63"/>
      <c r="AV118" s="63"/>
      <c r="AW118" s="63"/>
      <c r="AX118" s="63"/>
      <c r="AY118" s="63"/>
      <c r="AZ118" s="63"/>
      <c r="BA118" s="63"/>
      <c r="BB118" s="63"/>
      <c r="BC118" s="63"/>
      <c r="BD118" s="63"/>
      <c r="BE118" s="63"/>
      <c r="BF118" s="63"/>
      <c r="BG118" s="63"/>
      <c r="BH118" s="63"/>
      <c r="BI118" s="63"/>
      <c r="BJ118" s="63"/>
      <c r="BK118" s="63"/>
      <c r="BL118" s="63"/>
      <c r="BM118" s="63"/>
      <c r="BN118" s="63"/>
      <c r="BO118" s="63"/>
      <c r="BP118" s="63"/>
      <c r="BQ118" s="63"/>
      <c r="BR118" s="63"/>
      <c r="BS118" s="63" t="str">
        <f t="shared" si="20"/>
        <v/>
      </c>
      <c r="BW118" s="53" t="str">
        <f>IF(Create_TC_Web!Y8&lt;&gt;"",Create_TC_Web!Y8,"")</f>
        <v>024CustomerAccountPage2</v>
      </c>
      <c r="BY118" s="53" t="str">
        <v>010PWProductPagewithwatercraft</v>
      </c>
      <c r="BZ118" s="53">
        <v>35</v>
      </c>
      <c r="CA118" s="53" t="str">
        <v/>
      </c>
      <c r="CB118" s="53" t="str">
        <v>010PWProductPagewithwatercraft</v>
      </c>
      <c r="CC118" s="53" t="str">
        <v/>
      </c>
      <c r="CD118" s="53" t="str">
        <f t="shared" si="21"/>
        <v/>
      </c>
      <c r="CZ118" s="59"/>
      <c r="DA118" s="59"/>
      <c r="DB118" s="59"/>
      <c r="DC118" s="59"/>
      <c r="DD118" s="59"/>
      <c r="DE118" s="59"/>
      <c r="DF118" s="59"/>
      <c r="DG118" s="59"/>
      <c r="DH118" s="59"/>
      <c r="DI118" s="59"/>
      <c r="DJ118" s="59"/>
      <c r="DK118" s="59"/>
      <c r="DL118" s="59"/>
    </row>
    <row r="119" spans="3:116" s="53" customFormat="1" ht="13.5" thickBot="1">
      <c r="C119" s="80"/>
      <c r="E119" s="96"/>
      <c r="F119" s="102" t="str">
        <f t="shared" si="22"/>
        <v/>
      </c>
      <c r="H119" s="78"/>
      <c r="I119" s="91"/>
      <c r="J119" s="91"/>
      <c r="K119" s="110" t="str">
        <f>IF(TC!Y9&lt;&gt;"",TC!Y9,"")</f>
        <v/>
      </c>
      <c r="L119" s="63"/>
      <c r="M119" s="63"/>
      <c r="N119" s="63"/>
      <c r="O119" s="63"/>
      <c r="P119" s="63"/>
      <c r="Q119" s="63"/>
      <c r="R119" s="63"/>
      <c r="S119" s="63"/>
      <c r="T119" s="63"/>
      <c r="U119" s="63"/>
      <c r="V119" s="63"/>
      <c r="W119" s="63"/>
      <c r="X119" s="63"/>
      <c r="Y119" s="63"/>
      <c r="Z119" s="63"/>
      <c r="AA119" s="63"/>
      <c r="AB119" s="63"/>
      <c r="AC119" s="63"/>
      <c r="AD119" s="63"/>
      <c r="AE119" s="63"/>
      <c r="AF119" s="63"/>
      <c r="AG119" s="63"/>
      <c r="AH119" s="63"/>
      <c r="AI119" s="63"/>
      <c r="AJ119" s="63"/>
      <c r="AK119" s="63"/>
      <c r="AL119" s="63"/>
      <c r="AM119" s="63"/>
      <c r="AN119" s="63"/>
      <c r="AO119" s="63"/>
      <c r="AP119" s="63"/>
      <c r="AQ119" s="63"/>
      <c r="AR119" s="63"/>
      <c r="AS119" s="63"/>
      <c r="AT119" s="63"/>
      <c r="AU119" s="63"/>
      <c r="AV119" s="63"/>
      <c r="AW119" s="63"/>
      <c r="AX119" s="63"/>
      <c r="AY119" s="63"/>
      <c r="AZ119" s="63"/>
      <c r="BA119" s="63"/>
      <c r="BB119" s="63"/>
      <c r="BC119" s="63"/>
      <c r="BD119" s="63"/>
      <c r="BE119" s="63"/>
      <c r="BF119" s="63"/>
      <c r="BG119" s="63"/>
      <c r="BH119" s="63"/>
      <c r="BI119" s="63"/>
      <c r="BJ119" s="63"/>
      <c r="BK119" s="63"/>
      <c r="BL119" s="63"/>
      <c r="BM119" s="63"/>
      <c r="BN119" s="63"/>
      <c r="BO119" s="63"/>
      <c r="BP119" s="63"/>
      <c r="BQ119" s="63"/>
      <c r="BR119" s="63"/>
      <c r="BS119" s="63" t="str">
        <f t="shared" si="20"/>
        <v/>
      </c>
      <c r="BV119" s="53">
        <v>7</v>
      </c>
      <c r="BW119" s="53" t="str">
        <f>IF(Create_TC_Web!Y9&lt;&gt;"",Create_TC_Web!Y9,"")</f>
        <v>023TransactionSummaryPage</v>
      </c>
      <c r="BY119" s="53" t="str">
        <v>011QuoteSummaryPage</v>
      </c>
      <c r="BZ119" s="53">
        <v>34</v>
      </c>
      <c r="CA119" s="53" t="str">
        <v/>
      </c>
      <c r="CB119" s="53" t="str">
        <v>011QuoteSummaryPage</v>
      </c>
      <c r="CC119" s="53" t="str">
        <v/>
      </c>
      <c r="CD119" s="53" t="str">
        <f t="shared" si="21"/>
        <v/>
      </c>
      <c r="CZ119" s="59"/>
      <c r="DA119" s="59"/>
      <c r="DB119" s="59"/>
      <c r="DC119" s="59"/>
      <c r="DD119" s="59"/>
      <c r="DE119" s="59"/>
      <c r="DF119" s="59"/>
      <c r="DG119" s="59"/>
      <c r="DH119" s="59"/>
      <c r="DI119" s="59"/>
      <c r="DJ119" s="59"/>
      <c r="DK119" s="59"/>
      <c r="DL119" s="59"/>
    </row>
    <row r="120" spans="3:116" s="53" customFormat="1" ht="13.5" thickTop="1">
      <c r="C120" s="80"/>
      <c r="E120" s="95"/>
      <c r="F120" s="104" t="s">
        <v>111</v>
      </c>
      <c r="H120" s="78"/>
      <c r="I120" s="91"/>
      <c r="J120" s="91"/>
      <c r="K120" s="110" t="str">
        <f>IF(TC!Y10&lt;&gt;"",TC!Y10,"")</f>
        <v/>
      </c>
      <c r="L120" s="63"/>
      <c r="M120" s="63"/>
      <c r="N120" s="63"/>
      <c r="O120" s="63"/>
      <c r="P120" s="63"/>
      <c r="Q120" s="63"/>
      <c r="R120" s="63"/>
      <c r="S120" s="63"/>
      <c r="T120" s="63"/>
      <c r="U120" s="63"/>
      <c r="V120" s="63"/>
      <c r="W120" s="63"/>
      <c r="X120" s="63"/>
      <c r="Y120" s="63"/>
      <c r="Z120" s="63"/>
      <c r="AA120" s="63"/>
      <c r="AB120" s="63"/>
      <c r="AC120" s="63"/>
      <c r="AD120" s="63"/>
      <c r="AE120" s="63"/>
      <c r="AF120" s="63"/>
      <c r="AG120" s="63"/>
      <c r="AH120" s="63"/>
      <c r="AI120" s="63"/>
      <c r="AJ120" s="63"/>
      <c r="AK120" s="63"/>
      <c r="AL120" s="63"/>
      <c r="AM120" s="63"/>
      <c r="AN120" s="63"/>
      <c r="AO120" s="63"/>
      <c r="AP120" s="63"/>
      <c r="AQ120" s="63"/>
      <c r="AR120" s="63"/>
      <c r="AS120" s="63"/>
      <c r="AT120" s="63"/>
      <c r="AU120" s="63"/>
      <c r="AV120" s="63"/>
      <c r="AW120" s="63"/>
      <c r="AX120" s="63"/>
      <c r="AY120" s="63"/>
      <c r="AZ120" s="63"/>
      <c r="BA120" s="63"/>
      <c r="BB120" s="63"/>
      <c r="BC120" s="63"/>
      <c r="BD120" s="63"/>
      <c r="BE120" s="63"/>
      <c r="BF120" s="63"/>
      <c r="BG120" s="63"/>
      <c r="BH120" s="63"/>
      <c r="BI120" s="63"/>
      <c r="BJ120" s="63"/>
      <c r="BK120" s="63"/>
      <c r="BL120" s="63"/>
      <c r="BM120" s="63"/>
      <c r="BN120" s="63"/>
      <c r="BO120" s="63"/>
      <c r="BP120" s="63"/>
      <c r="BQ120" s="63"/>
      <c r="BR120" s="63"/>
      <c r="BS120" s="63" t="str">
        <f t="shared" si="20"/>
        <v/>
      </c>
      <c r="BV120" s="53">
        <v>8</v>
      </c>
      <c r="BW120" s="53" t="str">
        <f>IF(Create_TC_Web!Y10&lt;&gt;"",Create_TC_Web!Y10,"")</f>
        <v>022CancellationFormsPage</v>
      </c>
      <c r="BY120" s="53" t="str">
        <v>013FormsPage</v>
      </c>
      <c r="BZ120" s="53">
        <v>33</v>
      </c>
      <c r="CA120" s="53" t="str">
        <v/>
      </c>
      <c r="CB120" s="53" t="str">
        <v>013FormsPage</v>
      </c>
      <c r="CC120" s="53" t="str">
        <v/>
      </c>
      <c r="CD120" s="53" t="str">
        <f t="shared" si="21"/>
        <v/>
      </c>
      <c r="CZ120" s="59"/>
      <c r="DA120" s="59"/>
      <c r="DB120" s="59"/>
      <c r="DC120" s="59"/>
      <c r="DD120" s="59"/>
      <c r="DE120" s="59"/>
      <c r="DF120" s="59"/>
      <c r="DG120" s="59"/>
      <c r="DH120" s="59"/>
      <c r="DI120" s="59"/>
      <c r="DJ120" s="59"/>
      <c r="DK120" s="59"/>
      <c r="DL120" s="59"/>
    </row>
    <row r="121" spans="3:116" s="53" customFormat="1" ht="12.75">
      <c r="C121" s="80"/>
      <c r="E121" s="93"/>
      <c r="F121" s="100" t="s">
        <v>109</v>
      </c>
      <c r="H121" s="78"/>
      <c r="I121" s="91"/>
      <c r="J121" s="91"/>
      <c r="K121" s="110" t="str">
        <f>IF(TC!Y11&lt;&gt;"",TC!Y11,"")</f>
        <v/>
      </c>
      <c r="L121" s="63"/>
      <c r="M121" s="63"/>
      <c r="N121" s="63"/>
      <c r="O121" s="63"/>
      <c r="P121" s="63"/>
      <c r="Q121" s="63"/>
      <c r="R121" s="63"/>
      <c r="S121" s="63"/>
      <c r="T121" s="63"/>
      <c r="U121" s="63"/>
      <c r="V121" s="63"/>
      <c r="W121" s="63"/>
      <c r="X121" s="63"/>
      <c r="Y121" s="63"/>
      <c r="Z121" s="63"/>
      <c r="AA121" s="63"/>
      <c r="AB121" s="63"/>
      <c r="AC121" s="63"/>
      <c r="AD121" s="63"/>
      <c r="AE121" s="63"/>
      <c r="AF121" s="63"/>
      <c r="AG121" s="63"/>
      <c r="AH121" s="63"/>
      <c r="AI121" s="63"/>
      <c r="AJ121" s="63"/>
      <c r="AK121" s="63"/>
      <c r="AL121" s="63"/>
      <c r="AM121" s="63"/>
      <c r="AN121" s="63"/>
      <c r="AO121" s="63"/>
      <c r="AP121" s="63"/>
      <c r="AQ121" s="63"/>
      <c r="AR121" s="63"/>
      <c r="AS121" s="63"/>
      <c r="AT121" s="63"/>
      <c r="AU121" s="63"/>
      <c r="AV121" s="63"/>
      <c r="AW121" s="63"/>
      <c r="AX121" s="63"/>
      <c r="AY121" s="63"/>
      <c r="AZ121" s="63"/>
      <c r="BA121" s="63"/>
      <c r="BB121" s="63"/>
      <c r="BC121" s="63"/>
      <c r="BD121" s="63"/>
      <c r="BE121" s="63"/>
      <c r="BF121" s="63"/>
      <c r="BG121" s="63"/>
      <c r="BH121" s="63"/>
      <c r="BI121" s="63"/>
      <c r="BJ121" s="63"/>
      <c r="BK121" s="63"/>
      <c r="BL121" s="63"/>
      <c r="BM121" s="63"/>
      <c r="BN121" s="63"/>
      <c r="BO121" s="63"/>
      <c r="BP121" s="63"/>
      <c r="BQ121" s="63"/>
      <c r="BR121" s="63"/>
      <c r="BS121" s="63" t="str">
        <f t="shared" si="20"/>
        <v/>
      </c>
      <c r="BV121" s="53">
        <v>9</v>
      </c>
      <c r="BW121" s="53" t="str">
        <f>IF(Create_TC_Web!Y11&lt;&gt;"",Create_TC_Web!Y11,"")</f>
        <v>021CanellationApplPage</v>
      </c>
      <c r="BY121" s="53" t="str">
        <v>014BindPage</v>
      </c>
      <c r="BZ121" s="53">
        <v>32</v>
      </c>
      <c r="CA121" s="53" t="str">
        <v/>
      </c>
      <c r="CB121" s="53" t="str">
        <v>014BindPage</v>
      </c>
      <c r="CC121" s="53" t="str">
        <v/>
      </c>
      <c r="CD121" s="53" t="str">
        <f t="shared" si="21"/>
        <v/>
      </c>
      <c r="CZ121" s="59"/>
      <c r="DA121" s="59"/>
      <c r="DB121" s="59"/>
      <c r="DC121" s="59"/>
      <c r="DD121" s="59"/>
      <c r="DE121" s="59"/>
      <c r="DF121" s="59"/>
      <c r="DG121" s="59"/>
      <c r="DH121" s="59"/>
      <c r="DI121" s="59"/>
      <c r="DJ121" s="59"/>
      <c r="DK121" s="59"/>
      <c r="DL121" s="59"/>
    </row>
    <row r="122" spans="3:116" s="53" customFormat="1" ht="13.5" thickBot="1">
      <c r="C122" s="80"/>
      <c r="E122" s="96"/>
      <c r="F122" s="105" t="str">
        <f>"cd " &amp; F8</f>
        <v>cd D:\Playwright-Automation</v>
      </c>
      <c r="H122" s="78"/>
      <c r="I122" s="91"/>
      <c r="J122" s="91"/>
      <c r="K122" s="110" t="str">
        <f>IF(TC!Y12&lt;&gt;"",TC!Y12,"")</f>
        <v/>
      </c>
      <c r="L122" s="63"/>
      <c r="M122" s="63"/>
      <c r="N122" s="63"/>
      <c r="O122" s="63"/>
      <c r="P122" s="63"/>
      <c r="Q122" s="63"/>
      <c r="R122" s="63"/>
      <c r="S122" s="63"/>
      <c r="T122" s="63"/>
      <c r="U122" s="63"/>
      <c r="V122" s="63"/>
      <c r="W122" s="63"/>
      <c r="X122" s="63"/>
      <c r="Y122" s="63"/>
      <c r="Z122" s="63"/>
      <c r="AA122" s="63"/>
      <c r="AB122" s="63"/>
      <c r="AC122" s="63"/>
      <c r="AD122" s="63"/>
      <c r="AE122" s="63"/>
      <c r="AF122" s="63"/>
      <c r="AG122" s="63"/>
      <c r="AH122" s="63"/>
      <c r="AI122" s="63"/>
      <c r="AJ122" s="63"/>
      <c r="AK122" s="63"/>
      <c r="AL122" s="63"/>
      <c r="AM122" s="63"/>
      <c r="AN122" s="63"/>
      <c r="AO122" s="63"/>
      <c r="AP122" s="63"/>
      <c r="AQ122" s="63"/>
      <c r="AR122" s="63"/>
      <c r="AS122" s="63"/>
      <c r="AT122" s="63"/>
      <c r="AU122" s="63"/>
      <c r="AV122" s="63"/>
      <c r="AW122" s="63"/>
      <c r="AX122" s="63"/>
      <c r="AY122" s="63"/>
      <c r="AZ122" s="63"/>
      <c r="BA122" s="63"/>
      <c r="BB122" s="63"/>
      <c r="BC122" s="63"/>
      <c r="BD122" s="63"/>
      <c r="BE122" s="63"/>
      <c r="BF122" s="63"/>
      <c r="BG122" s="63"/>
      <c r="BH122" s="63"/>
      <c r="BI122" s="63"/>
      <c r="BJ122" s="63"/>
      <c r="BK122" s="63"/>
      <c r="BL122" s="63"/>
      <c r="BM122" s="63"/>
      <c r="BN122" s="63"/>
      <c r="BO122" s="63"/>
      <c r="BP122" s="63"/>
      <c r="BQ122" s="63"/>
      <c r="BR122" s="63"/>
      <c r="BS122" s="63" t="str">
        <f t="shared" si="20"/>
        <v/>
      </c>
      <c r="BW122" s="53" t="str">
        <f>IF(Create_TC_Web!Y12&lt;&gt;"",Create_TC_Web!Y12,"")</f>
        <v>020CancellationQSPage</v>
      </c>
      <c r="BY122" s="53" t="str">
        <v>015PolicySummaryPage</v>
      </c>
      <c r="BZ122" s="53">
        <v>31</v>
      </c>
      <c r="CA122" s="53" t="str">
        <v/>
      </c>
      <c r="CB122" s="53" t="str">
        <v>015PolicySummaryPage</v>
      </c>
      <c r="CC122" s="53" t="str">
        <v/>
      </c>
      <c r="CD122" s="53" t="str">
        <f t="shared" si="21"/>
        <v/>
      </c>
      <c r="CZ122" s="59"/>
      <c r="DA122" s="59"/>
      <c r="DB122" s="59"/>
      <c r="DC122" s="59"/>
      <c r="DD122" s="59"/>
      <c r="DE122" s="59"/>
      <c r="DF122" s="59"/>
      <c r="DG122" s="59"/>
      <c r="DH122" s="59"/>
      <c r="DI122" s="59"/>
      <c r="DJ122" s="59"/>
      <c r="DK122" s="59"/>
      <c r="DL122" s="59"/>
    </row>
    <row r="123" spans="3:116" s="53" customFormat="1" ht="13.5" thickTop="1">
      <c r="C123" s="80"/>
      <c r="E123" s="48"/>
      <c r="F123" s="48" t="s">
        <v>110</v>
      </c>
      <c r="H123" s="78"/>
      <c r="I123" s="91"/>
      <c r="J123" s="91"/>
      <c r="K123" s="110" t="str">
        <f>IF(TC!Y13&lt;&gt;"",TC!Y13,"")</f>
        <v/>
      </c>
      <c r="L123" s="63"/>
      <c r="M123" s="63"/>
      <c r="N123" s="63"/>
      <c r="O123" s="63"/>
      <c r="P123" s="63"/>
      <c r="Q123" s="63"/>
      <c r="R123" s="63"/>
      <c r="S123" s="63"/>
      <c r="T123" s="63"/>
      <c r="U123" s="63"/>
      <c r="V123" s="63"/>
      <c r="W123" s="63"/>
      <c r="X123" s="63"/>
      <c r="Y123" s="63"/>
      <c r="Z123" s="63"/>
      <c r="AA123" s="63"/>
      <c r="AB123" s="63"/>
      <c r="AC123" s="63"/>
      <c r="AD123" s="63"/>
      <c r="AE123" s="63"/>
      <c r="AF123" s="63"/>
      <c r="AG123" s="63"/>
      <c r="AH123" s="63"/>
      <c r="AI123" s="63"/>
      <c r="AJ123" s="63"/>
      <c r="AK123" s="63"/>
      <c r="AL123" s="63"/>
      <c r="AM123" s="63"/>
      <c r="AN123" s="63"/>
      <c r="AO123" s="63"/>
      <c r="AP123" s="63"/>
      <c r="AQ123" s="63"/>
      <c r="AR123" s="63"/>
      <c r="AS123" s="63"/>
      <c r="AT123" s="63"/>
      <c r="AU123" s="63"/>
      <c r="AV123" s="63"/>
      <c r="AW123" s="63"/>
      <c r="AX123" s="63"/>
      <c r="AY123" s="63"/>
      <c r="AZ123" s="63"/>
      <c r="BA123" s="63"/>
      <c r="BB123" s="63"/>
      <c r="BC123" s="63"/>
      <c r="BD123" s="63"/>
      <c r="BE123" s="63"/>
      <c r="BF123" s="63"/>
      <c r="BG123" s="63"/>
      <c r="BH123" s="63"/>
      <c r="BI123" s="63"/>
      <c r="BJ123" s="63"/>
      <c r="BK123" s="63"/>
      <c r="BL123" s="63"/>
      <c r="BM123" s="63"/>
      <c r="BN123" s="63"/>
      <c r="BO123" s="63"/>
      <c r="BP123" s="63"/>
      <c r="BQ123" s="63"/>
      <c r="BR123" s="63"/>
      <c r="BS123" s="63" t="str">
        <f t="shared" si="20"/>
        <v/>
      </c>
      <c r="BV123" s="53">
        <v>10</v>
      </c>
      <c r="BW123" s="53" t="str">
        <f>IF(Create_TC_Web!Y13&lt;&gt;"",Create_TC_Web!Y13,"")</f>
        <v>019CancellationPWPage</v>
      </c>
      <c r="BY123" s="53" t="str">
        <v>017CancellationInfoPage</v>
      </c>
      <c r="BZ123" s="53">
        <v>30</v>
      </c>
      <c r="CA123" s="53" t="str">
        <v/>
      </c>
      <c r="CB123" s="53" t="str">
        <v>017CancellationInfoPage</v>
      </c>
      <c r="CC123" s="53" t="str">
        <v/>
      </c>
      <c r="CD123" s="53" t="str">
        <f t="shared" si="21"/>
        <v/>
      </c>
      <c r="CZ123" s="59"/>
      <c r="DA123" s="59"/>
      <c r="DB123" s="59"/>
      <c r="DC123" s="59"/>
      <c r="DD123" s="59"/>
      <c r="DE123" s="59"/>
      <c r="DF123" s="59"/>
      <c r="DG123" s="59"/>
      <c r="DH123" s="59"/>
      <c r="DI123" s="59"/>
      <c r="DJ123" s="59"/>
      <c r="DK123" s="59"/>
      <c r="DL123" s="59"/>
    </row>
    <row r="124" spans="3:116" s="53" customFormat="1" ht="12.75">
      <c r="C124" s="80"/>
      <c r="E124" s="48"/>
      <c r="F124" s="48"/>
      <c r="H124" s="78"/>
      <c r="I124" s="91"/>
      <c r="J124" s="91"/>
      <c r="K124" s="110" t="str">
        <f>IF(TC!Y14&lt;&gt;"",TC!Y14,"")</f>
        <v/>
      </c>
      <c r="L124" s="63"/>
      <c r="M124" s="63"/>
      <c r="N124" s="63"/>
      <c r="O124" s="63"/>
      <c r="P124" s="63"/>
      <c r="Q124" s="63"/>
      <c r="R124" s="63"/>
      <c r="S124" s="63"/>
      <c r="T124" s="63"/>
      <c r="U124" s="63"/>
      <c r="V124" s="63"/>
      <c r="W124" s="63"/>
      <c r="X124" s="63"/>
      <c r="Y124" s="63"/>
      <c r="Z124" s="63"/>
      <c r="AA124" s="63"/>
      <c r="AB124" s="63"/>
      <c r="AC124" s="63"/>
      <c r="AD124" s="63"/>
      <c r="AE124" s="63"/>
      <c r="AF124" s="63"/>
      <c r="AG124" s="63"/>
      <c r="AH124" s="63"/>
      <c r="AI124" s="63"/>
      <c r="AJ124" s="63"/>
      <c r="AK124" s="63"/>
      <c r="AL124" s="63"/>
      <c r="AM124" s="63"/>
      <c r="AN124" s="63"/>
      <c r="AO124" s="63"/>
      <c r="AP124" s="63"/>
      <c r="AQ124" s="63"/>
      <c r="AR124" s="63"/>
      <c r="AS124" s="63"/>
      <c r="AT124" s="63"/>
      <c r="AU124" s="63"/>
      <c r="AV124" s="63"/>
      <c r="AW124" s="63"/>
      <c r="AX124" s="63"/>
      <c r="AY124" s="63"/>
      <c r="AZ124" s="63"/>
      <c r="BA124" s="63"/>
      <c r="BB124" s="63"/>
      <c r="BC124" s="63"/>
      <c r="BD124" s="63"/>
      <c r="BE124" s="63"/>
      <c r="BF124" s="63"/>
      <c r="BG124" s="63"/>
      <c r="BH124" s="63"/>
      <c r="BI124" s="63"/>
      <c r="BJ124" s="63"/>
      <c r="BK124" s="63"/>
      <c r="BL124" s="63"/>
      <c r="BM124" s="63"/>
      <c r="BN124" s="63"/>
      <c r="BO124" s="63"/>
      <c r="BP124" s="63"/>
      <c r="BQ124" s="63"/>
      <c r="BR124" s="63"/>
      <c r="BS124" s="63" t="str">
        <f t="shared" si="20"/>
        <v/>
      </c>
      <c r="BV124" s="53">
        <v>11</v>
      </c>
      <c r="BW124" s="53" t="str">
        <f>IF(Create_TC_Web!Y14&lt;&gt;"",Create_TC_Web!Y14,"")</f>
        <v>018CancellationGIPage</v>
      </c>
      <c r="BY124" s="53" t="str">
        <v>018CancellationGIPage</v>
      </c>
      <c r="BZ124" s="53">
        <v>29</v>
      </c>
      <c r="CA124" s="53" t="str">
        <v/>
      </c>
      <c r="CB124" s="53" t="str">
        <v>018CancellationGIPage</v>
      </c>
      <c r="CC124" s="53" t="str">
        <v/>
      </c>
      <c r="CD124" s="53" t="str">
        <f t="shared" si="21"/>
        <v/>
      </c>
      <c r="CZ124" s="59"/>
      <c r="DA124" s="59"/>
      <c r="DB124" s="59"/>
      <c r="DC124" s="59"/>
      <c r="DD124" s="59"/>
      <c r="DE124" s="59"/>
      <c r="DF124" s="59"/>
      <c r="DG124" s="59"/>
      <c r="DH124" s="59"/>
      <c r="DI124" s="59"/>
      <c r="DJ124" s="59"/>
      <c r="DK124" s="59"/>
      <c r="DL124" s="59"/>
    </row>
    <row r="125" spans="3:116" s="53" customFormat="1" ht="12.75">
      <c r="C125" s="80"/>
      <c r="E125" s="48"/>
      <c r="F125" s="48"/>
      <c r="H125" s="78"/>
      <c r="I125" s="91"/>
      <c r="J125" s="91"/>
      <c r="K125" s="110" t="str">
        <f>IF(TC!Y15&lt;&gt;"",TC!Y15,"")</f>
        <v/>
      </c>
      <c r="L125" s="63"/>
      <c r="M125" s="63"/>
      <c r="N125" s="63"/>
      <c r="O125" s="63"/>
      <c r="P125" s="63"/>
      <c r="Q125" s="63"/>
      <c r="R125" s="63"/>
      <c r="S125" s="63"/>
      <c r="T125" s="63"/>
      <c r="U125" s="63"/>
      <c r="V125" s="63"/>
      <c r="W125" s="63"/>
      <c r="X125" s="63"/>
      <c r="Y125" s="63"/>
      <c r="Z125" s="63"/>
      <c r="AA125" s="63"/>
      <c r="AB125" s="63"/>
      <c r="AC125" s="63"/>
      <c r="AD125" s="63"/>
      <c r="AE125" s="63"/>
      <c r="AF125" s="63"/>
      <c r="AG125" s="63"/>
      <c r="AH125" s="63"/>
      <c r="AI125" s="63"/>
      <c r="AJ125" s="63"/>
      <c r="AK125" s="63"/>
      <c r="AL125" s="63"/>
      <c r="AM125" s="63"/>
      <c r="AN125" s="63"/>
      <c r="AO125" s="63"/>
      <c r="AP125" s="63"/>
      <c r="AQ125" s="63"/>
      <c r="AR125" s="63"/>
      <c r="AS125" s="63"/>
      <c r="AT125" s="63"/>
      <c r="AU125" s="63"/>
      <c r="AV125" s="63"/>
      <c r="AW125" s="63"/>
      <c r="AX125" s="63"/>
      <c r="AY125" s="63"/>
      <c r="AZ125" s="63"/>
      <c r="BA125" s="63"/>
      <c r="BB125" s="63"/>
      <c r="BC125" s="63"/>
      <c r="BD125" s="63"/>
      <c r="BE125" s="63"/>
      <c r="BF125" s="63"/>
      <c r="BG125" s="63"/>
      <c r="BH125" s="63"/>
      <c r="BI125" s="63"/>
      <c r="BJ125" s="63"/>
      <c r="BK125" s="63"/>
      <c r="BL125" s="63"/>
      <c r="BM125" s="63"/>
      <c r="BN125" s="63"/>
      <c r="BO125" s="63"/>
      <c r="BP125" s="63"/>
      <c r="BQ125" s="63"/>
      <c r="BR125" s="63"/>
      <c r="BS125" s="63" t="str">
        <f t="shared" si="20"/>
        <v/>
      </c>
      <c r="BV125" s="53">
        <v>12</v>
      </c>
      <c r="BW125" s="53" t="str">
        <f>IF(Create_TC_Web!Y15&lt;&gt;"",Create_TC_Web!Y15,"")</f>
        <v>017CancellationInfoPage</v>
      </c>
      <c r="BY125" s="53" t="str">
        <v>019CancellationPWPage</v>
      </c>
      <c r="BZ125" s="53">
        <v>28</v>
      </c>
      <c r="CA125" s="53" t="str">
        <v/>
      </c>
      <c r="CB125" s="53" t="str">
        <v>019CancellationPWPage</v>
      </c>
      <c r="CC125" s="53" t="str">
        <v/>
      </c>
      <c r="CD125" s="53" t="str">
        <f t="shared" si="21"/>
        <v/>
      </c>
      <c r="CZ125" s="59"/>
      <c r="DA125" s="59"/>
      <c r="DB125" s="59"/>
      <c r="DC125" s="59"/>
      <c r="DD125" s="59"/>
      <c r="DE125" s="59"/>
      <c r="DF125" s="59"/>
      <c r="DG125" s="59"/>
      <c r="DH125" s="59"/>
      <c r="DI125" s="59"/>
      <c r="DJ125" s="59"/>
      <c r="DK125" s="59"/>
      <c r="DL125" s="59"/>
    </row>
    <row r="126" spans="3:116" s="53" customFormat="1" ht="12.75">
      <c r="C126" s="80"/>
      <c r="E126" s="48"/>
      <c r="H126" s="78"/>
      <c r="I126" s="91"/>
      <c r="J126" s="91"/>
      <c r="K126" s="110" t="str">
        <f>IF(TC!Y16&lt;&gt;"",TC!Y16,"")</f>
        <v/>
      </c>
      <c r="L126" s="63"/>
      <c r="M126" s="63"/>
      <c r="N126" s="63"/>
      <c r="O126" s="63"/>
      <c r="P126" s="63"/>
      <c r="Q126" s="63"/>
      <c r="R126" s="63"/>
      <c r="S126" s="63"/>
      <c r="T126" s="63"/>
      <c r="U126" s="63"/>
      <c r="V126" s="63"/>
      <c r="W126" s="63"/>
      <c r="X126" s="63"/>
      <c r="Y126" s="63"/>
      <c r="Z126" s="63"/>
      <c r="AA126" s="63"/>
      <c r="AB126" s="63"/>
      <c r="AC126" s="63"/>
      <c r="AD126" s="63"/>
      <c r="AE126" s="63"/>
      <c r="AF126" s="63"/>
      <c r="AG126" s="63"/>
      <c r="AH126" s="63"/>
      <c r="AI126" s="63"/>
      <c r="AJ126" s="63"/>
      <c r="AK126" s="63"/>
      <c r="AL126" s="63"/>
      <c r="AM126" s="63"/>
      <c r="AN126" s="63"/>
      <c r="AO126" s="63"/>
      <c r="AP126" s="63"/>
      <c r="AQ126" s="63"/>
      <c r="AR126" s="63"/>
      <c r="AS126" s="63"/>
      <c r="AT126" s="63"/>
      <c r="AU126" s="63"/>
      <c r="AV126" s="63"/>
      <c r="AW126" s="63"/>
      <c r="AX126" s="63"/>
      <c r="AY126" s="63"/>
      <c r="AZ126" s="63"/>
      <c r="BA126" s="63"/>
      <c r="BB126" s="63"/>
      <c r="BC126" s="63"/>
      <c r="BD126" s="63"/>
      <c r="BE126" s="63"/>
      <c r="BF126" s="63"/>
      <c r="BG126" s="63"/>
      <c r="BH126" s="63"/>
      <c r="BI126" s="63"/>
      <c r="BJ126" s="63"/>
      <c r="BK126" s="63"/>
      <c r="BL126" s="63"/>
      <c r="BM126" s="63"/>
      <c r="BN126" s="63"/>
      <c r="BO126" s="63"/>
      <c r="BP126" s="63"/>
      <c r="BQ126" s="63"/>
      <c r="BR126" s="63"/>
      <c r="BS126" s="63" t="str">
        <f t="shared" si="20"/>
        <v/>
      </c>
      <c r="BW126" s="53" t="str">
        <f>IF(Create_TC_Web!Y16&lt;&gt;"",Create_TC_Web!Y16,"")</f>
        <v>016CustomerAccountPage</v>
      </c>
      <c r="BY126" s="53" t="str">
        <v>021CanellationApplPage</v>
      </c>
      <c r="BZ126" s="53">
        <v>27</v>
      </c>
      <c r="CA126" s="53" t="str">
        <v/>
      </c>
      <c r="CB126" s="53" t="str">
        <v>021CanellationApplPage</v>
      </c>
      <c r="CC126" s="53" t="str">
        <v/>
      </c>
      <c r="CD126" s="53" t="str">
        <f t="shared" si="21"/>
        <v/>
      </c>
      <c r="CZ126" s="59"/>
      <c r="DA126" s="59"/>
      <c r="DB126" s="59"/>
      <c r="DC126" s="59"/>
      <c r="DD126" s="59"/>
      <c r="DE126" s="59"/>
      <c r="DF126" s="59"/>
      <c r="DG126" s="59"/>
      <c r="DH126" s="59"/>
      <c r="DI126" s="59"/>
      <c r="DJ126" s="59"/>
      <c r="DK126" s="59"/>
      <c r="DL126" s="59"/>
    </row>
    <row r="127" spans="3:116" s="53" customFormat="1" ht="12.75">
      <c r="C127" s="80"/>
      <c r="E127" s="48"/>
      <c r="H127" s="78"/>
      <c r="I127" s="91"/>
      <c r="J127" s="91"/>
      <c r="K127" s="110" t="str">
        <f>IF(TC!Y17&lt;&gt;"",TC!Y17,"")</f>
        <v/>
      </c>
      <c r="L127" s="63"/>
      <c r="M127" s="63"/>
      <c r="N127" s="63"/>
      <c r="O127" s="63"/>
      <c r="P127" s="63"/>
      <c r="Q127" s="63"/>
      <c r="R127" s="63"/>
      <c r="S127" s="63"/>
      <c r="T127" s="63"/>
      <c r="U127" s="63"/>
      <c r="V127" s="63"/>
      <c r="W127" s="63"/>
      <c r="X127" s="63"/>
      <c r="Y127" s="63"/>
      <c r="Z127" s="63"/>
      <c r="AA127" s="63"/>
      <c r="AB127" s="63"/>
      <c r="AC127" s="63"/>
      <c r="AD127" s="63"/>
      <c r="AE127" s="63"/>
      <c r="AF127" s="63"/>
      <c r="AG127" s="63"/>
      <c r="AH127" s="63"/>
      <c r="AI127" s="63"/>
      <c r="AJ127" s="63"/>
      <c r="AK127" s="63"/>
      <c r="AL127" s="63"/>
      <c r="AM127" s="63"/>
      <c r="AN127" s="63"/>
      <c r="AO127" s="63"/>
      <c r="AP127" s="63"/>
      <c r="AQ127" s="63"/>
      <c r="AR127" s="63"/>
      <c r="AS127" s="63"/>
      <c r="AT127" s="63"/>
      <c r="AU127" s="63"/>
      <c r="AV127" s="63"/>
      <c r="AW127" s="63"/>
      <c r="AX127" s="63"/>
      <c r="AY127" s="63"/>
      <c r="AZ127" s="63"/>
      <c r="BA127" s="63"/>
      <c r="BB127" s="63"/>
      <c r="BC127" s="63"/>
      <c r="BD127" s="63"/>
      <c r="BE127" s="63"/>
      <c r="BF127" s="63"/>
      <c r="BG127" s="63"/>
      <c r="BH127" s="63"/>
      <c r="BI127" s="63"/>
      <c r="BJ127" s="63"/>
      <c r="BK127" s="63"/>
      <c r="BL127" s="63"/>
      <c r="BM127" s="63"/>
      <c r="BN127" s="63"/>
      <c r="BO127" s="63"/>
      <c r="BP127" s="63"/>
      <c r="BQ127" s="63"/>
      <c r="BR127" s="63"/>
      <c r="BS127" s="63" t="str">
        <f t="shared" si="20"/>
        <v/>
      </c>
      <c r="BV127" s="53">
        <v>13</v>
      </c>
      <c r="BW127" s="53" t="str">
        <f>IF(Create_TC_Web!Y17&lt;&gt;"",Create_TC_Web!Y17,"")</f>
        <v>015PolicySummaryPage</v>
      </c>
      <c r="BY127" s="53" t="str">
        <v>022CancellationFormsPage</v>
      </c>
      <c r="BZ127" s="53">
        <v>26</v>
      </c>
      <c r="CA127" s="53" t="str">
        <v/>
      </c>
      <c r="CB127" s="53" t="str">
        <v>022CancellationFormsPage</v>
      </c>
      <c r="CC127" s="53" t="str">
        <v/>
      </c>
      <c r="CD127" s="53" t="str">
        <f t="shared" si="21"/>
        <v/>
      </c>
      <c r="CZ127" s="59"/>
      <c r="DA127" s="59"/>
      <c r="DB127" s="59"/>
      <c r="DC127" s="59"/>
      <c r="DD127" s="59"/>
      <c r="DE127" s="59"/>
      <c r="DF127" s="59"/>
      <c r="DG127" s="59"/>
      <c r="DH127" s="59"/>
      <c r="DI127" s="59"/>
      <c r="DJ127" s="59"/>
      <c r="DK127" s="59"/>
      <c r="DL127" s="59"/>
    </row>
    <row r="128" spans="3:116" s="53" customFormat="1" ht="12.75">
      <c r="C128" s="82"/>
      <c r="E128" s="48"/>
      <c r="H128" s="78"/>
      <c r="I128" s="91"/>
      <c r="J128" s="91"/>
      <c r="K128" s="110" t="str">
        <f>IF(TC!Y18&lt;&gt;"",TC!Y18,"")</f>
        <v/>
      </c>
      <c r="L128" s="63"/>
      <c r="M128" s="63"/>
      <c r="N128" s="63"/>
      <c r="O128" s="63"/>
      <c r="P128" s="63"/>
      <c r="Q128" s="63"/>
      <c r="R128" s="63"/>
      <c r="S128" s="63"/>
      <c r="T128" s="63"/>
      <c r="U128" s="63"/>
      <c r="V128" s="63"/>
      <c r="W128" s="63"/>
      <c r="X128" s="63"/>
      <c r="Y128" s="63"/>
      <c r="Z128" s="63"/>
      <c r="AA128" s="63"/>
      <c r="AB128" s="63"/>
      <c r="AC128" s="63"/>
      <c r="AD128" s="63"/>
      <c r="AE128" s="63"/>
      <c r="AF128" s="63"/>
      <c r="AG128" s="63"/>
      <c r="AH128" s="63"/>
      <c r="AI128" s="63"/>
      <c r="AJ128" s="63"/>
      <c r="AK128" s="63"/>
      <c r="AL128" s="63"/>
      <c r="AM128" s="63"/>
      <c r="AN128" s="63"/>
      <c r="AO128" s="63"/>
      <c r="AP128" s="63"/>
      <c r="AQ128" s="63"/>
      <c r="AR128" s="63"/>
      <c r="AS128" s="63"/>
      <c r="AT128" s="63"/>
      <c r="AU128" s="63"/>
      <c r="AV128" s="63"/>
      <c r="AW128" s="63"/>
      <c r="AX128" s="63"/>
      <c r="AY128" s="63"/>
      <c r="AZ128" s="63"/>
      <c r="BA128" s="63"/>
      <c r="BB128" s="63"/>
      <c r="BC128" s="63"/>
      <c r="BD128" s="63"/>
      <c r="BE128" s="63"/>
      <c r="BF128" s="63"/>
      <c r="BG128" s="63"/>
      <c r="BH128" s="63"/>
      <c r="BI128" s="63"/>
      <c r="BJ128" s="63"/>
      <c r="BK128" s="63"/>
      <c r="BL128" s="63"/>
      <c r="BM128" s="63"/>
      <c r="BN128" s="63"/>
      <c r="BO128" s="63"/>
      <c r="BP128" s="63"/>
      <c r="BQ128" s="63"/>
      <c r="BR128" s="63"/>
      <c r="BS128" s="63" t="str">
        <f t="shared" si="20"/>
        <v/>
      </c>
      <c r="BV128" s="53">
        <v>14</v>
      </c>
      <c r="BW128" s="53" t="str">
        <f>IF(Create_TC_Web!Y18&lt;&gt;"",Create_TC_Web!Y18,"")</f>
        <v>014BindPage</v>
      </c>
      <c r="BY128" s="53" t="str">
        <v>023TransactionSummaryPage</v>
      </c>
      <c r="BZ128" s="53">
        <v>25</v>
      </c>
      <c r="CA128" s="53" t="str">
        <v/>
      </c>
      <c r="CB128" s="53" t="str">
        <v>023TransactionSummaryPage</v>
      </c>
      <c r="CC128" s="53" t="str">
        <v/>
      </c>
      <c r="CD128" s="53" t="str">
        <f t="shared" si="21"/>
        <v/>
      </c>
      <c r="CZ128" s="59"/>
      <c r="DA128" s="59"/>
      <c r="DB128" s="59"/>
      <c r="DC128" s="59"/>
      <c r="DD128" s="59"/>
      <c r="DE128" s="59"/>
      <c r="DF128" s="59"/>
      <c r="DG128" s="59"/>
      <c r="DH128" s="59"/>
      <c r="DI128" s="59"/>
      <c r="DJ128" s="59"/>
      <c r="DK128" s="59"/>
      <c r="DL128" s="59"/>
    </row>
    <row r="129" spans="3:116" s="53" customFormat="1" ht="12.75">
      <c r="C129" s="82"/>
      <c r="E129" s="48"/>
      <c r="H129" s="78"/>
      <c r="I129" s="91"/>
      <c r="J129" s="91"/>
      <c r="K129" s="110" t="str">
        <f>IF(TC!Y19&lt;&gt;"",TC!Y19,"")</f>
        <v/>
      </c>
      <c r="L129" s="63"/>
      <c r="M129" s="63"/>
      <c r="N129" s="63"/>
      <c r="O129" s="63"/>
      <c r="P129" s="63"/>
      <c r="Q129" s="63"/>
      <c r="R129" s="63"/>
      <c r="S129" s="63"/>
      <c r="T129" s="63"/>
      <c r="U129" s="63"/>
      <c r="V129" s="63"/>
      <c r="W129" s="63"/>
      <c r="X129" s="63"/>
      <c r="Y129" s="63"/>
      <c r="Z129" s="63"/>
      <c r="AA129" s="63"/>
      <c r="AB129" s="63"/>
      <c r="AC129" s="63"/>
      <c r="AD129" s="63"/>
      <c r="AE129" s="63"/>
      <c r="AF129" s="63"/>
      <c r="AG129" s="63"/>
      <c r="AH129" s="63"/>
      <c r="AI129" s="63"/>
      <c r="AJ129" s="63"/>
      <c r="AK129" s="63"/>
      <c r="AL129" s="63"/>
      <c r="AM129" s="63"/>
      <c r="AN129" s="63"/>
      <c r="AO129" s="63"/>
      <c r="AP129" s="63"/>
      <c r="AQ129" s="63"/>
      <c r="AR129" s="63"/>
      <c r="AS129" s="63"/>
      <c r="AT129" s="63"/>
      <c r="AU129" s="63"/>
      <c r="AV129" s="63"/>
      <c r="AW129" s="63"/>
      <c r="AX129" s="63"/>
      <c r="AY129" s="63"/>
      <c r="AZ129" s="63"/>
      <c r="BA129" s="63"/>
      <c r="BB129" s="63"/>
      <c r="BC129" s="63"/>
      <c r="BD129" s="63"/>
      <c r="BE129" s="63"/>
      <c r="BF129" s="63"/>
      <c r="BG129" s="63"/>
      <c r="BH129" s="63"/>
      <c r="BI129" s="63"/>
      <c r="BJ129" s="63"/>
      <c r="BK129" s="63"/>
      <c r="BL129" s="63"/>
      <c r="BM129" s="63"/>
      <c r="BN129" s="63"/>
      <c r="BO129" s="63"/>
      <c r="BP129" s="63"/>
      <c r="BQ129" s="63"/>
      <c r="BR129" s="63"/>
      <c r="BS129" s="63" t="str">
        <f t="shared" si="20"/>
        <v/>
      </c>
      <c r="BV129" s="53">
        <v>15</v>
      </c>
      <c r="BW129" s="53" t="str">
        <f>IF(Create_TC_Web!Y19&lt;&gt;"",Create_TC_Web!Y19,"")</f>
        <v>013FormsPage</v>
      </c>
      <c r="BY129" s="53" t="str">
        <v>025ReinstatementInfoPage</v>
      </c>
      <c r="BZ129" s="53">
        <v>24</v>
      </c>
      <c r="CA129" s="53" t="str">
        <v>Sheet1</v>
      </c>
      <c r="CB129" s="53" t="str">
        <v>025ReinstatementInfoPage</v>
      </c>
      <c r="CC129" s="53" t="str">
        <v>Sheet1</v>
      </c>
      <c r="CD129" s="53" t="str">
        <f t="shared" si="21"/>
        <v/>
      </c>
      <c r="CZ129" s="59"/>
      <c r="DA129" s="59"/>
      <c r="DB129" s="59"/>
      <c r="DC129" s="59"/>
      <c r="DD129" s="59"/>
      <c r="DE129" s="59"/>
      <c r="DF129" s="59"/>
      <c r="DG129" s="59"/>
      <c r="DH129" s="59"/>
      <c r="DI129" s="59"/>
      <c r="DJ129" s="59"/>
      <c r="DK129" s="59"/>
      <c r="DL129" s="59"/>
    </row>
    <row r="130" spans="3:116" s="53" customFormat="1" ht="12.75">
      <c r="C130" s="82"/>
      <c r="E130" s="48"/>
      <c r="H130" s="74"/>
      <c r="J130" s="88"/>
      <c r="K130" s="111" t="str">
        <f>IF(TC!Y20&lt;&gt;"",TC!Y20,"")</f>
        <v/>
      </c>
      <c r="L130" s="63"/>
      <c r="M130" s="63"/>
      <c r="N130" s="63"/>
      <c r="O130" s="63"/>
      <c r="P130" s="63"/>
      <c r="Q130" s="63"/>
      <c r="R130" s="63"/>
      <c r="S130" s="63"/>
      <c r="T130" s="63"/>
      <c r="U130" s="63"/>
      <c r="V130" s="63"/>
      <c r="W130" s="63"/>
      <c r="X130" s="63"/>
      <c r="Y130" s="63"/>
      <c r="Z130" s="63"/>
      <c r="AA130" s="63"/>
      <c r="AB130" s="63"/>
      <c r="AC130" s="63"/>
      <c r="AD130" s="63"/>
      <c r="AE130" s="63"/>
      <c r="AF130" s="63"/>
      <c r="AG130" s="63"/>
      <c r="AH130" s="63"/>
      <c r="AI130" s="63"/>
      <c r="AJ130" s="63"/>
      <c r="AK130" s="63"/>
      <c r="AL130" s="63"/>
      <c r="AM130" s="63"/>
      <c r="AN130" s="63"/>
      <c r="AO130" s="63"/>
      <c r="AP130" s="63"/>
      <c r="AQ130" s="63"/>
      <c r="AR130" s="63"/>
      <c r="AS130" s="63"/>
      <c r="AT130" s="63"/>
      <c r="AU130" s="63"/>
      <c r="AV130" s="63"/>
      <c r="AW130" s="63"/>
      <c r="AX130" s="63"/>
      <c r="AY130" s="63"/>
      <c r="AZ130" s="63"/>
      <c r="BA130" s="63"/>
      <c r="BB130" s="63"/>
      <c r="BC130" s="63"/>
      <c r="BD130" s="63"/>
      <c r="BE130" s="63"/>
      <c r="BF130" s="63"/>
      <c r="BG130" s="63"/>
      <c r="BH130" s="63"/>
      <c r="BI130" s="63"/>
      <c r="BJ130" s="63"/>
      <c r="BK130" s="63"/>
      <c r="BL130" s="63"/>
      <c r="BM130" s="63"/>
      <c r="BN130" s="63"/>
      <c r="BO130" s="63"/>
      <c r="BP130" s="63"/>
      <c r="BQ130" s="63"/>
      <c r="BR130" s="63"/>
      <c r="BS130" s="63" t="str">
        <f t="shared" si="20"/>
        <v/>
      </c>
      <c r="BW130" s="53" t="str">
        <f>IF(Create_TC_Web!Y20&lt;&gt;"",Create_TC_Web!Y20,"")</f>
        <v>012ApplicationPage</v>
      </c>
      <c r="BY130" s="53" t="str">
        <v>026ReinstateGIPage</v>
      </c>
      <c r="BZ130" s="53">
        <v>23</v>
      </c>
      <c r="CA130" s="53" t="str">
        <v>02LoginUsername</v>
      </c>
      <c r="CB130" s="53" t="str">
        <v>026ReinstateGIPage</v>
      </c>
      <c r="CC130" s="53" t="str">
        <v>02LoginUsername</v>
      </c>
      <c r="CD130" s="53" t="str">
        <f t="shared" si="21"/>
        <v>02LoginUsername</v>
      </c>
      <c r="CZ130" s="59"/>
      <c r="DA130" s="59"/>
      <c r="DB130" s="59"/>
      <c r="DC130" s="59"/>
      <c r="DD130" s="59"/>
      <c r="DE130" s="59"/>
      <c r="DF130" s="59"/>
      <c r="DG130" s="59"/>
      <c r="DH130" s="59"/>
      <c r="DI130" s="59"/>
      <c r="DJ130" s="59"/>
      <c r="DK130" s="59"/>
      <c r="DL130" s="59"/>
    </row>
    <row r="131" spans="3:116" s="53" customFormat="1" ht="12.75">
      <c r="C131" s="80"/>
      <c r="E131" s="48"/>
      <c r="F131" s="53" t="str">
        <f t="shared" ref="F131:F143" si="23">IF(CF121&lt;&gt;"",CF121,"")</f>
        <v/>
      </c>
      <c r="H131" s="70"/>
      <c r="J131" s="71"/>
      <c r="K131" s="49" t="str">
        <f>IF(TC!Y21&lt;&gt;"",TC!Y21,"")</f>
        <v/>
      </c>
      <c r="L131" s="63"/>
      <c r="M131" s="63"/>
      <c r="N131" s="63"/>
      <c r="O131" s="63"/>
      <c r="P131" s="63"/>
      <c r="Q131" s="63"/>
      <c r="R131" s="63"/>
      <c r="S131" s="63"/>
      <c r="T131" s="63"/>
      <c r="U131" s="63"/>
      <c r="V131" s="63"/>
      <c r="W131" s="63"/>
      <c r="X131" s="63"/>
      <c r="Y131" s="63"/>
      <c r="Z131" s="63"/>
      <c r="AA131" s="63"/>
      <c r="AB131" s="63"/>
      <c r="AC131" s="63"/>
      <c r="AD131" s="63"/>
      <c r="AE131" s="63"/>
      <c r="AF131" s="63"/>
      <c r="AG131" s="63"/>
      <c r="AH131" s="63"/>
      <c r="AI131" s="63"/>
      <c r="AJ131" s="63"/>
      <c r="AK131" s="63"/>
      <c r="AL131" s="63"/>
      <c r="AM131" s="63"/>
      <c r="AN131" s="63"/>
      <c r="AO131" s="63"/>
      <c r="AP131" s="63"/>
      <c r="AQ131" s="63"/>
      <c r="AR131" s="63"/>
      <c r="AS131" s="63"/>
      <c r="AT131" s="63"/>
      <c r="AU131" s="63"/>
      <c r="AV131" s="63"/>
      <c r="AW131" s="63"/>
      <c r="AX131" s="63"/>
      <c r="AY131" s="63"/>
      <c r="AZ131" s="63"/>
      <c r="BA131" s="63"/>
      <c r="BB131" s="63"/>
      <c r="BC131" s="63"/>
      <c r="BD131" s="63"/>
      <c r="BE131" s="63"/>
      <c r="BF131" s="63"/>
      <c r="BG131" s="63"/>
      <c r="BH131" s="63"/>
      <c r="BI131" s="63"/>
      <c r="BJ131" s="63"/>
      <c r="BK131" s="63"/>
      <c r="BL131" s="63"/>
      <c r="BM131" s="63"/>
      <c r="BN131" s="63"/>
      <c r="BO131" s="63"/>
      <c r="BP131" s="63"/>
      <c r="BQ131" s="63"/>
      <c r="BR131" s="63"/>
      <c r="BS131" s="63" t="str">
        <f t="shared" si="20"/>
        <v/>
      </c>
      <c r="BV131" s="53">
        <v>16</v>
      </c>
      <c r="BW131" s="53" t="str">
        <f>IF(Create_TC_Web!Y21&lt;&gt;"",Create_TC_Web!Y21,"")</f>
        <v>011QuoteSummaryPage</v>
      </c>
      <c r="BY131" s="53" t="str">
        <v>027ReinstatePWPage</v>
      </c>
      <c r="BZ131" s="53">
        <v>22</v>
      </c>
      <c r="CA131" s="53" t="str">
        <v>03LoginPassword</v>
      </c>
      <c r="CB131" s="53" t="str">
        <v>027ReinstatePWPage</v>
      </c>
      <c r="CC131" s="53" t="str">
        <v>03LoginPassword</v>
      </c>
      <c r="CD131" s="53" t="str">
        <f t="shared" si="21"/>
        <v>03LoginPassword</v>
      </c>
      <c r="CZ131" s="59"/>
      <c r="DA131" s="59"/>
      <c r="DB131" s="59"/>
      <c r="DC131" s="59"/>
      <c r="DD131" s="59"/>
      <c r="DE131" s="59"/>
      <c r="DF131" s="59"/>
      <c r="DG131" s="59"/>
      <c r="DH131" s="59"/>
      <c r="DI131" s="59"/>
      <c r="DJ131" s="59"/>
      <c r="DK131" s="59"/>
      <c r="DL131" s="59"/>
    </row>
    <row r="132" spans="3:116" s="53" customFormat="1" ht="12.75">
      <c r="C132" s="80"/>
      <c r="E132" s="48"/>
      <c r="F132" s="53" t="str">
        <f t="shared" si="23"/>
        <v/>
      </c>
      <c r="H132" s="70"/>
      <c r="J132" s="71"/>
      <c r="K132" s="49" t="str">
        <f>IF(TC!Y22&lt;&gt;"",TC!Y22,"")</f>
        <v/>
      </c>
      <c r="M132" s="53" t="s">
        <v>30</v>
      </c>
      <c r="N132" s="53" t="s">
        <v>31</v>
      </c>
      <c r="O132" s="53" t="str">
        <f t="shared" ref="O132:O166" si="24">IF(D132="input","fill",IF(I132&lt;&gt;"","innerText",IF(J132="Y",$T$110,"click")))</f>
        <v>click</v>
      </c>
      <c r="P132" s="53" t="str">
        <f t="shared" ref="P132:P139" si="25">IF(OR(O132="Click",O132="innerText"),"();","("&amp;""""&amp;K132&amp;""""&amp;");")</f>
        <v>();</v>
      </c>
      <c r="Q132" s="53" t="str">
        <f t="shared" ref="Q132:Q149" si="26">IF(C132="Y",IF(H132&lt;&gt;"Xpath",M132&amp;F132&amp;N132,""""&amp;F132&amp;""""),"")</f>
        <v/>
      </c>
      <c r="R132" s="53" t="str">
        <f t="shared" ref="R132:R149" si="27">IF(C132="Y",""""&amp;E132&amp;""""&amp;":"&amp;Q132&amp;",","")</f>
        <v/>
      </c>
      <c r="S132" s="53" t="str">
        <f t="shared" ref="S132:S149" si="28">IF(O132="innerText",I132&amp;"="&amp;IF(C132="Y",IF(J132&lt;&gt;"Y",$S$9&amp;$R$10&amp;"."&amp;E132&amp;")."&amp;IF(OR(O132="click",O132="innerText"),O132&amp;"();",O132&amp;"("&amp;$Q$9&amp;"."&amp;E132&amp;");"),$S$110&amp;$R$10&amp;"."&amp;E132&amp;")."&amp;IF(O132="click",O132&amp;"();",O132&amp;"("&amp;"'"&amp;K132&amp;"'"&amp;");")),""),IF(C132="Y",IF(J132&lt;&gt;"Y",$S$9&amp;$R$10&amp;"."&amp;E132&amp;")."&amp;IF(OR(O132="click",O132="innerText"),O132&amp;"();",O132&amp;"("&amp;$Q$9&amp;"."&amp;E132&amp;");"),$S$110&amp;$R$10&amp;"."&amp;E132&amp;")."&amp;IF(O132="click",O132&amp;"();",O132&amp;"("&amp;"'"&amp;K132&amp;"'"&amp;");")),""))</f>
        <v/>
      </c>
      <c r="BV132" s="53">
        <v>17</v>
      </c>
      <c r="BW132" s="53" t="str">
        <f>IF(Create_TC_Web!Y22&lt;&gt;"",Create_TC_Web!Y22,"")</f>
        <v>010PWProductPagewithwatercraft</v>
      </c>
      <c r="BY132" s="53" t="str">
        <v>029ReinstateApplPage</v>
      </c>
      <c r="BZ132" s="53">
        <v>21</v>
      </c>
      <c r="CA132" s="53" t="str">
        <v>05HomePage</v>
      </c>
      <c r="CB132" s="53" t="str">
        <v>029ReinstateApplPage</v>
      </c>
      <c r="CD132" s="53">
        <f t="shared" si="21"/>
        <v>0</v>
      </c>
      <c r="CZ132" s="59"/>
      <c r="DA132" s="59"/>
      <c r="DB132" s="59"/>
      <c r="DC132" s="59"/>
      <c r="DD132" s="59"/>
      <c r="DE132" s="59"/>
      <c r="DF132" s="59"/>
      <c r="DG132" s="59"/>
      <c r="DH132" s="59"/>
      <c r="DI132" s="59"/>
      <c r="DJ132" s="59"/>
      <c r="DK132" s="59"/>
      <c r="DL132" s="59"/>
    </row>
    <row r="133" spans="3:116" s="53" customFormat="1" ht="12.75">
      <c r="C133" s="80"/>
      <c r="E133" s="48"/>
      <c r="F133" s="53" t="str">
        <f t="shared" si="23"/>
        <v/>
      </c>
      <c r="H133" s="70"/>
      <c r="J133" s="71"/>
      <c r="K133" s="49" t="str">
        <f>IF(TC!Y23&lt;&gt;"",TC!Y23,"")</f>
        <v/>
      </c>
      <c r="M133" s="53" t="s">
        <v>30</v>
      </c>
      <c r="N133" s="53" t="s">
        <v>31</v>
      </c>
      <c r="O133" s="53" t="str">
        <f t="shared" si="24"/>
        <v>click</v>
      </c>
      <c r="P133" s="53" t="str">
        <f t="shared" si="25"/>
        <v>();</v>
      </c>
      <c r="Q133" s="53" t="str">
        <f t="shared" si="26"/>
        <v/>
      </c>
      <c r="R133" s="53" t="str">
        <f t="shared" si="27"/>
        <v/>
      </c>
      <c r="S133" s="53" t="str">
        <f t="shared" si="28"/>
        <v/>
      </c>
      <c r="BV133" s="53">
        <v>18</v>
      </c>
      <c r="BW133" s="53" t="str">
        <f>IF(Create_TC_Web!Y23&lt;&gt;"",Create_TC_Web!Y23,"")</f>
        <v>09AddPersonalWatercraft</v>
      </c>
      <c r="BY133" s="53" t="str">
        <v>030ReinstateFormsPage</v>
      </c>
      <c r="BZ133" s="53">
        <v>20</v>
      </c>
      <c r="CA133" s="53" t="str">
        <v>06GeneralInformationPage</v>
      </c>
      <c r="CB133" s="53" t="str">
        <v>030ReinstateFormsPage</v>
      </c>
      <c r="CD133" s="53">
        <f t="shared" si="21"/>
        <v>0</v>
      </c>
      <c r="CZ133" s="59"/>
      <c r="DA133" s="59"/>
      <c r="DB133" s="59"/>
      <c r="DC133" s="59"/>
      <c r="DD133" s="59"/>
      <c r="DE133" s="59"/>
      <c r="DF133" s="59"/>
      <c r="DG133" s="59"/>
      <c r="DH133" s="59"/>
      <c r="DI133" s="59"/>
      <c r="DJ133" s="59"/>
      <c r="DK133" s="59"/>
      <c r="DL133" s="59"/>
    </row>
    <row r="134" spans="3:116" s="53" customFormat="1" ht="12.75">
      <c r="C134" s="80"/>
      <c r="E134" s="48"/>
      <c r="F134" s="53" t="str">
        <f t="shared" si="23"/>
        <v/>
      </c>
      <c r="H134" s="70"/>
      <c r="I134" s="71"/>
      <c r="J134" s="71"/>
      <c r="K134" s="49" t="str">
        <f>IF(TC!Y24&lt;&gt;"",TC!Y24,"")</f>
        <v/>
      </c>
      <c r="M134" s="53" t="s">
        <v>30</v>
      </c>
      <c r="N134" s="53" t="s">
        <v>31</v>
      </c>
      <c r="O134" s="53" t="str">
        <f t="shared" si="24"/>
        <v>click</v>
      </c>
      <c r="P134" s="53" t="str">
        <f t="shared" si="25"/>
        <v>();</v>
      </c>
      <c r="Q134" s="53" t="str">
        <f t="shared" si="26"/>
        <v/>
      </c>
      <c r="R134" s="53" t="str">
        <f t="shared" si="27"/>
        <v/>
      </c>
      <c r="S134" s="53" t="str">
        <f t="shared" si="28"/>
        <v/>
      </c>
      <c r="BW134" s="53" t="str">
        <f>IF(Create_TC_Web!Y24&lt;&gt;"",Create_TC_Web!Y24,"")</f>
        <v>08PWProductPage</v>
      </c>
      <c r="BY134" s="53" t="str">
        <v>031ReinstateTSPage</v>
      </c>
      <c r="BZ134" s="53">
        <v>19</v>
      </c>
      <c r="CA134" s="53" t="str">
        <v>07DataPrefillPage</v>
      </c>
      <c r="CB134" s="53" t="str">
        <v>031ReinstateTSPage</v>
      </c>
      <c r="CD134" s="53">
        <f t="shared" si="21"/>
        <v>0</v>
      </c>
      <c r="CZ134" s="59"/>
      <c r="DA134" s="59"/>
      <c r="DB134" s="59"/>
      <c r="DC134" s="59"/>
      <c r="DD134" s="59"/>
      <c r="DE134" s="59"/>
      <c r="DF134" s="59"/>
      <c r="DG134" s="59"/>
      <c r="DH134" s="59"/>
      <c r="DI134" s="59"/>
      <c r="DJ134" s="59"/>
      <c r="DK134" s="59"/>
      <c r="DL134" s="59"/>
    </row>
    <row r="135" spans="3:116" s="53" customFormat="1" ht="12.75">
      <c r="C135" s="80"/>
      <c r="E135" s="48"/>
      <c r="F135" s="53" t="str">
        <f t="shared" si="23"/>
        <v/>
      </c>
      <c r="H135" s="70"/>
      <c r="I135" s="71"/>
      <c r="J135" s="71"/>
      <c r="K135" s="49" t="str">
        <f>IF(TC!Y25&lt;&gt;"",TC!Y25,"")</f>
        <v/>
      </c>
      <c r="M135" s="53" t="s">
        <v>30</v>
      </c>
      <c r="N135" s="53" t="s">
        <v>31</v>
      </c>
      <c r="O135" s="53" t="str">
        <f t="shared" si="24"/>
        <v>click</v>
      </c>
      <c r="P135" s="53" t="str">
        <f t="shared" si="25"/>
        <v>();</v>
      </c>
      <c r="Q135" s="53" t="str">
        <f t="shared" si="26"/>
        <v/>
      </c>
      <c r="R135" s="53" t="str">
        <f t="shared" si="27"/>
        <v/>
      </c>
      <c r="S135" s="53" t="str">
        <f t="shared" si="28"/>
        <v/>
      </c>
      <c r="BV135" s="53">
        <v>19</v>
      </c>
      <c r="BW135" s="53" t="str">
        <f>IF(Create_TC_Web!Y25&lt;&gt;"",Create_TC_Web!Y25,"")</f>
        <v>07DataPrefillPage</v>
      </c>
      <c r="BY135" s="53" t="str">
        <v>028ReinstateQSPage</v>
      </c>
      <c r="BZ135" s="53">
        <v>18</v>
      </c>
      <c r="CA135" s="53" t="str">
        <v>09AddPersonalWatercraft</v>
      </c>
      <c r="CB135" s="53" t="str">
        <v>028ReinstateQSPage</v>
      </c>
      <c r="CZ135" s="59"/>
      <c r="DA135" s="59"/>
      <c r="DB135" s="59"/>
      <c r="DC135" s="59"/>
      <c r="DD135" s="59"/>
      <c r="DE135" s="59"/>
      <c r="DF135" s="59"/>
      <c r="DG135" s="59"/>
      <c r="DH135" s="59"/>
      <c r="DI135" s="59"/>
      <c r="DJ135" s="59"/>
      <c r="DK135" s="59"/>
      <c r="DL135" s="59"/>
    </row>
    <row r="136" spans="3:116" s="53" customFormat="1" ht="12.75">
      <c r="C136" s="80"/>
      <c r="E136" s="48"/>
      <c r="F136" s="53" t="str">
        <f t="shared" si="23"/>
        <v/>
      </c>
      <c r="H136" s="70"/>
      <c r="I136" s="71"/>
      <c r="J136" s="71"/>
      <c r="K136" s="49" t="str">
        <f>IF(TC!Y26&lt;&gt;"",TC!Y26,"")</f>
        <v/>
      </c>
      <c r="M136" s="53" t="s">
        <v>30</v>
      </c>
      <c r="N136" s="53" t="s">
        <v>31</v>
      </c>
      <c r="O136" s="53" t="str">
        <f t="shared" si="24"/>
        <v>click</v>
      </c>
      <c r="P136" s="53" t="str">
        <f t="shared" si="25"/>
        <v>();</v>
      </c>
      <c r="Q136" s="53" t="str">
        <f t="shared" si="26"/>
        <v/>
      </c>
      <c r="R136" s="53" t="str">
        <f t="shared" si="27"/>
        <v/>
      </c>
      <c r="S136" s="53" t="str">
        <f t="shared" si="28"/>
        <v/>
      </c>
      <c r="BV136" s="53">
        <v>20</v>
      </c>
      <c r="BW136" s="53" t="str">
        <f>IF(Create_TC_Web!Y26&lt;&gt;"",Create_TC_Web!Y26,"")</f>
        <v>06GeneralInformationPage</v>
      </c>
      <c r="BY136" s="53" t="str">
        <v>024CustomerAccountPage2</v>
      </c>
      <c r="BZ136" s="53">
        <v>17</v>
      </c>
      <c r="CA136" s="53" t="str">
        <v>010PWProductPagewithwatercraft</v>
      </c>
      <c r="CB136" s="53" t="str">
        <v>024CustomerAccountPage2</v>
      </c>
      <c r="CZ136" s="59"/>
      <c r="DA136" s="59"/>
      <c r="DB136" s="59"/>
      <c r="DC136" s="59"/>
      <c r="DD136" s="59"/>
      <c r="DE136" s="59"/>
      <c r="DF136" s="59"/>
      <c r="DG136" s="59"/>
      <c r="DH136" s="59"/>
      <c r="DI136" s="59"/>
      <c r="DJ136" s="59"/>
      <c r="DK136" s="59"/>
      <c r="DL136" s="59"/>
    </row>
    <row r="137" spans="3:116" s="53" customFormat="1" ht="12.75">
      <c r="C137" s="80"/>
      <c r="E137" s="48"/>
      <c r="F137" s="53" t="str">
        <f t="shared" si="23"/>
        <v/>
      </c>
      <c r="H137" s="70"/>
      <c r="I137" s="71"/>
      <c r="J137" s="71"/>
      <c r="K137" s="49" t="str">
        <f>IF(TC!Y27&lt;&gt;"",TC!Y27,"")</f>
        <v/>
      </c>
      <c r="M137" s="53" t="s">
        <v>30</v>
      </c>
      <c r="N137" s="53" t="s">
        <v>31</v>
      </c>
      <c r="O137" s="53" t="str">
        <f t="shared" si="24"/>
        <v>click</v>
      </c>
      <c r="P137" s="53" t="str">
        <f t="shared" si="25"/>
        <v>();</v>
      </c>
      <c r="Q137" s="53" t="str">
        <f t="shared" si="26"/>
        <v/>
      </c>
      <c r="R137" s="53" t="str">
        <f t="shared" si="27"/>
        <v/>
      </c>
      <c r="S137" s="53" t="str">
        <f t="shared" si="28"/>
        <v/>
      </c>
      <c r="BV137" s="53">
        <v>21</v>
      </c>
      <c r="BW137" s="53" t="str">
        <f>IF(Create_TC_Web!Y27&lt;&gt;"",Create_TC_Web!Y27,"")</f>
        <v>05HomePage</v>
      </c>
      <c r="BY137" s="53" t="str">
        <v>020CancellationQSPage</v>
      </c>
      <c r="BZ137" s="53">
        <v>16</v>
      </c>
      <c r="CA137" s="53" t="str">
        <v>011QuoteSummaryPage</v>
      </c>
      <c r="CB137" s="53" t="str">
        <v>020CancellationQSPage</v>
      </c>
      <c r="CZ137" s="59"/>
      <c r="DA137" s="59"/>
      <c r="DB137" s="59"/>
      <c r="DC137" s="59"/>
      <c r="DD137" s="59"/>
      <c r="DE137" s="59"/>
      <c r="DF137" s="59"/>
      <c r="DG137" s="59"/>
      <c r="DH137" s="59"/>
      <c r="DI137" s="59"/>
      <c r="DJ137" s="59"/>
      <c r="DK137" s="59"/>
      <c r="DL137" s="59"/>
    </row>
    <row r="138" spans="3:116" s="53" customFormat="1" ht="12.75">
      <c r="C138" s="80"/>
      <c r="E138" s="48"/>
      <c r="F138" s="53" t="str">
        <f t="shared" si="23"/>
        <v/>
      </c>
      <c r="H138" s="70"/>
      <c r="I138" s="71"/>
      <c r="J138" s="63"/>
      <c r="K138" s="49" t="str">
        <f>IF(TC!Y28&lt;&gt;"",TC!Y28,"")</f>
        <v/>
      </c>
      <c r="M138" s="53" t="s">
        <v>30</v>
      </c>
      <c r="N138" s="53" t="s">
        <v>31</v>
      </c>
      <c r="O138" s="53" t="str">
        <f t="shared" si="24"/>
        <v>click</v>
      </c>
      <c r="P138" s="53" t="str">
        <f t="shared" si="25"/>
        <v>();</v>
      </c>
      <c r="Q138" s="53" t="str">
        <f t="shared" si="26"/>
        <v/>
      </c>
      <c r="R138" s="53" t="str">
        <f t="shared" si="27"/>
        <v/>
      </c>
      <c r="S138" s="53" t="str">
        <f t="shared" si="28"/>
        <v/>
      </c>
      <c r="BW138" s="53" t="str">
        <f>IF(Create_TC_Web!Y28&lt;&gt;"",Create_TC_Web!Y28,"")</f>
        <v>04StaySignIn</v>
      </c>
      <c r="BY138" s="53" t="str">
        <v>016CustomerAccountPage</v>
      </c>
      <c r="BZ138" s="53">
        <v>15</v>
      </c>
      <c r="CA138" s="53" t="str">
        <v>013FormsPage</v>
      </c>
      <c r="CB138" s="53" t="str">
        <v>016CustomerAccountPage</v>
      </c>
      <c r="CZ138" s="59"/>
      <c r="DA138" s="59"/>
      <c r="DB138" s="59"/>
      <c r="DC138" s="59"/>
      <c r="DD138" s="59"/>
      <c r="DE138" s="59"/>
      <c r="DF138" s="59"/>
      <c r="DG138" s="59"/>
      <c r="DH138" s="59"/>
      <c r="DI138" s="59"/>
      <c r="DJ138" s="59"/>
      <c r="DK138" s="59"/>
      <c r="DL138" s="59"/>
    </row>
    <row r="139" spans="3:116" s="53" customFormat="1" ht="12.75">
      <c r="C139" s="80"/>
      <c r="E139" s="48"/>
      <c r="F139" s="53" t="str">
        <f t="shared" si="23"/>
        <v/>
      </c>
      <c r="H139" s="70"/>
      <c r="I139" s="71"/>
      <c r="J139" s="63"/>
      <c r="K139" s="49" t="str">
        <f>IF(TC!Y29&lt;&gt;"",TC!Y29,"")</f>
        <v/>
      </c>
      <c r="M139" s="53" t="s">
        <v>30</v>
      </c>
      <c r="N139" s="53" t="s">
        <v>31</v>
      </c>
      <c r="O139" s="53" t="str">
        <f t="shared" si="24"/>
        <v>click</v>
      </c>
      <c r="P139" s="53" t="str">
        <f t="shared" si="25"/>
        <v>();</v>
      </c>
      <c r="Q139" s="53" t="str">
        <f t="shared" si="26"/>
        <v/>
      </c>
      <c r="R139" s="53" t="str">
        <f t="shared" si="27"/>
        <v/>
      </c>
      <c r="S139" s="53" t="str">
        <f t="shared" si="28"/>
        <v/>
      </c>
      <c r="BV139" s="53">
        <v>22</v>
      </c>
      <c r="BW139" s="53" t="str">
        <f>IF(Create_TC_Web!Y29&lt;&gt;"",Create_TC_Web!Y29,"")</f>
        <v>03LoginPassword</v>
      </c>
      <c r="BY139" s="53" t="str">
        <v>012ApplicationPage</v>
      </c>
      <c r="BZ139" s="53">
        <v>14</v>
      </c>
      <c r="CA139" s="53" t="str">
        <v>014BindPage</v>
      </c>
      <c r="CB139" s="53" t="str">
        <v>012ApplicationPage</v>
      </c>
      <c r="CZ139" s="59"/>
      <c r="DA139" s="59"/>
      <c r="DB139" s="59"/>
      <c r="DC139" s="59"/>
      <c r="DD139" s="59"/>
      <c r="DE139" s="59"/>
      <c r="DF139" s="59"/>
      <c r="DG139" s="59"/>
      <c r="DH139" s="59"/>
      <c r="DI139" s="59"/>
      <c r="DJ139" s="59"/>
      <c r="DK139" s="59"/>
      <c r="DL139" s="59"/>
    </row>
    <row r="140" spans="3:116" s="53" customFormat="1" ht="12.75">
      <c r="C140" s="80"/>
      <c r="E140" s="48"/>
      <c r="F140" s="53" t="str">
        <f t="shared" si="23"/>
        <v/>
      </c>
      <c r="H140" s="70"/>
      <c r="I140" s="71"/>
      <c r="J140" s="63"/>
      <c r="K140" s="49" t="str">
        <f>IF(TC!Y30&lt;&gt;"",TC!Y30,"")</f>
        <v/>
      </c>
      <c r="M140" s="53" t="s">
        <v>30</v>
      </c>
      <c r="N140" s="53" t="s">
        <v>31</v>
      </c>
      <c r="O140" s="53" t="str">
        <f t="shared" si="24"/>
        <v>click</v>
      </c>
      <c r="P140" s="53" t="str">
        <f t="shared" ref="P140:P182" si="29">IF(OR(O140="Click",O140="innerText"),"();","("&amp;""""&amp;K140&amp;""""&amp;");")</f>
        <v>();</v>
      </c>
      <c r="Q140" s="53" t="str">
        <f t="shared" si="26"/>
        <v/>
      </c>
      <c r="R140" s="53" t="str">
        <f t="shared" si="27"/>
        <v/>
      </c>
      <c r="S140" s="53" t="str">
        <f t="shared" si="28"/>
        <v/>
      </c>
      <c r="BV140" s="53">
        <v>23</v>
      </c>
      <c r="BW140" s="53" t="str">
        <f>IF(Create_TC_Web!Y30&lt;&gt;"",Create_TC_Web!Y30,"")</f>
        <v>02LoginUsername</v>
      </c>
      <c r="BY140" s="53" t="str">
        <v>08PWProductPage</v>
      </c>
      <c r="BZ140" s="53">
        <v>13</v>
      </c>
      <c r="CA140" s="53" t="str">
        <v>015PolicySummaryPage</v>
      </c>
      <c r="CB140" s="53" t="str">
        <v>08PWProductPage</v>
      </c>
    </row>
    <row r="141" spans="3:116" s="53" customFormat="1" ht="12.75">
      <c r="C141" s="80"/>
      <c r="E141" s="48"/>
      <c r="F141" s="53" t="str">
        <f t="shared" si="23"/>
        <v/>
      </c>
      <c r="H141" s="70"/>
      <c r="I141" s="71"/>
      <c r="J141" s="63"/>
      <c r="K141" s="49" t="str">
        <f>IF(TC!Y31&lt;&gt;"",TC!Y31,"")</f>
        <v/>
      </c>
      <c r="M141" s="53" t="s">
        <v>30</v>
      </c>
      <c r="N141" s="53" t="s">
        <v>31</v>
      </c>
      <c r="O141" s="53" t="str">
        <f t="shared" si="24"/>
        <v>click</v>
      </c>
      <c r="P141" s="53" t="str">
        <f t="shared" si="29"/>
        <v>();</v>
      </c>
      <c r="Q141" s="53" t="str">
        <f t="shared" si="26"/>
        <v/>
      </c>
      <c r="R141" s="53" t="str">
        <f t="shared" si="27"/>
        <v/>
      </c>
      <c r="S141" s="53" t="str">
        <f t="shared" si="28"/>
        <v/>
      </c>
      <c r="BV141" s="53">
        <v>24</v>
      </c>
      <c r="BW141" s="53" t="str">
        <f>IF(Create_TC_Web!Y31&lt;&gt;"",Create_TC_Web!Y31,"")</f>
        <v>Sheet1</v>
      </c>
      <c r="BY141" s="53" t="str">
        <v>04StaySignIn</v>
      </c>
      <c r="BZ141" s="53">
        <v>12</v>
      </c>
      <c r="CA141" s="53" t="str">
        <v>017CancellationInfoPage</v>
      </c>
      <c r="CB141" s="53" t="str">
        <v>04StaySignIn</v>
      </c>
    </row>
    <row r="142" spans="3:116" s="53" customFormat="1" ht="12.75">
      <c r="C142" s="80"/>
      <c r="E142" s="48"/>
      <c r="F142" s="53" t="str">
        <f t="shared" si="23"/>
        <v/>
      </c>
      <c r="H142" s="70"/>
      <c r="I142" s="71"/>
      <c r="J142" s="63"/>
      <c r="K142" s="49" t="str">
        <f>IF(TC!Y32&lt;&gt;"",TC!Y32,"")</f>
        <v/>
      </c>
      <c r="M142" s="53" t="s">
        <v>30</v>
      </c>
      <c r="N142" s="53" t="s">
        <v>31</v>
      </c>
      <c r="O142" s="53" t="str">
        <f t="shared" si="24"/>
        <v>click</v>
      </c>
      <c r="P142" s="53" t="str">
        <f t="shared" si="29"/>
        <v>();</v>
      </c>
      <c r="Q142" s="53" t="str">
        <f t="shared" si="26"/>
        <v/>
      </c>
      <c r="R142" s="53" t="str">
        <f t="shared" si="27"/>
        <v/>
      </c>
      <c r="S142" s="53" t="str">
        <f t="shared" si="28"/>
        <v/>
      </c>
      <c r="BW142" s="53" t="str">
        <f>IF(Create_TC_Web!Y32&lt;&gt;"",Create_TC_Web!Y32,"")</f>
        <v/>
      </c>
      <c r="BZ142" s="53">
        <v>11</v>
      </c>
      <c r="CA142" s="53" t="str">
        <v>018CancellationGIPage</v>
      </c>
      <c r="CB142" s="53">
        <v>0</v>
      </c>
    </row>
    <row r="143" spans="3:116" s="53" customFormat="1" ht="12.75">
      <c r="C143" s="80"/>
      <c r="E143" s="48"/>
      <c r="F143" s="53" t="str">
        <f t="shared" si="23"/>
        <v/>
      </c>
      <c r="H143" s="70"/>
      <c r="I143" s="71"/>
      <c r="J143" s="63"/>
      <c r="K143" s="49" t="str">
        <f>IF(TC!Y33&lt;&gt;"",TC!Y33,"")</f>
        <v/>
      </c>
      <c r="M143" s="53" t="s">
        <v>30</v>
      </c>
      <c r="N143" s="53" t="s">
        <v>31</v>
      </c>
      <c r="O143" s="53" t="str">
        <f t="shared" si="24"/>
        <v>click</v>
      </c>
      <c r="P143" s="53" t="str">
        <f t="shared" si="29"/>
        <v>();</v>
      </c>
      <c r="Q143" s="53" t="str">
        <f t="shared" si="26"/>
        <v/>
      </c>
      <c r="R143" s="53" t="str">
        <f t="shared" si="27"/>
        <v/>
      </c>
      <c r="S143" s="53" t="str">
        <f t="shared" si="28"/>
        <v/>
      </c>
      <c r="BV143" s="53">
        <v>25</v>
      </c>
      <c r="BW143" s="53" t="str">
        <f>IF(Create_TC_Web!Y33&lt;&gt;"",Create_TC_Web!Y33,"")</f>
        <v/>
      </c>
      <c r="BZ143" s="53">
        <v>10</v>
      </c>
      <c r="CA143" s="53" t="str">
        <v>019CancellationPWPage</v>
      </c>
      <c r="CB143" s="53">
        <v>0</v>
      </c>
    </row>
    <row r="144" spans="3:116" s="53" customFormat="1" ht="12.75">
      <c r="C144" s="80"/>
      <c r="E144" s="48"/>
      <c r="F144" s="53" t="str">
        <f t="shared" ref="F144:F146" si="30">IF(AND(CA134&lt;&gt;0,CA134&lt;&gt;"Sheet1"),CA134,"")</f>
        <v>07DataPrefillPage</v>
      </c>
      <c r="H144" s="70"/>
      <c r="I144" s="71"/>
      <c r="J144" s="63"/>
      <c r="K144" s="49" t="str">
        <f>IF(TC!Y34&lt;&gt;"",TC!Y34,"")</f>
        <v/>
      </c>
      <c r="M144" s="53" t="s">
        <v>30</v>
      </c>
      <c r="N144" s="53" t="s">
        <v>31</v>
      </c>
      <c r="O144" s="53" t="str">
        <f t="shared" si="24"/>
        <v>click</v>
      </c>
      <c r="P144" s="53" t="str">
        <f t="shared" si="29"/>
        <v>();</v>
      </c>
      <c r="Q144" s="53" t="str">
        <f t="shared" si="26"/>
        <v/>
      </c>
      <c r="R144" s="53" t="str">
        <f t="shared" si="27"/>
        <v/>
      </c>
      <c r="S144" s="53" t="str">
        <f t="shared" si="28"/>
        <v/>
      </c>
      <c r="BV144" s="53">
        <v>26</v>
      </c>
      <c r="BW144" s="53" t="str">
        <f>IF(Create_TC_Web!Y34&lt;&gt;"",Create_TC_Web!Y34,"")</f>
        <v/>
      </c>
      <c r="BZ144" s="53">
        <v>9</v>
      </c>
      <c r="CA144" s="53" t="str">
        <v>021CanellationApplPage</v>
      </c>
      <c r="CB144" s="53">
        <v>0</v>
      </c>
    </row>
    <row r="145" spans="3:114" s="53" customFormat="1" ht="12.75">
      <c r="C145" s="80"/>
      <c r="E145" s="48"/>
      <c r="F145" s="53" t="str">
        <f t="shared" si="30"/>
        <v>09AddPersonalWatercraft</v>
      </c>
      <c r="H145" s="70"/>
      <c r="I145" s="71"/>
      <c r="J145" s="63"/>
      <c r="K145" s="49" t="str">
        <f>IF(TC!Y35&lt;&gt;"",TC!Y35,"")</f>
        <v/>
      </c>
      <c r="M145" s="53" t="s">
        <v>30</v>
      </c>
      <c r="N145" s="53" t="s">
        <v>31</v>
      </c>
      <c r="O145" s="53" t="str">
        <f t="shared" si="24"/>
        <v>click</v>
      </c>
      <c r="P145" s="53" t="str">
        <f t="shared" si="29"/>
        <v>();</v>
      </c>
      <c r="Q145" s="53" t="str">
        <f t="shared" si="26"/>
        <v/>
      </c>
      <c r="R145" s="53" t="str">
        <f t="shared" si="27"/>
        <v/>
      </c>
      <c r="S145" s="53" t="str">
        <f t="shared" si="28"/>
        <v/>
      </c>
      <c r="BV145" s="53">
        <v>27</v>
      </c>
      <c r="BW145" s="53" t="str">
        <f>IF(Create_TC_Web!Y35&lt;&gt;"",Create_TC_Web!Y35,"")</f>
        <v/>
      </c>
      <c r="BZ145" s="53">
        <v>8</v>
      </c>
      <c r="CA145" s="53" t="str">
        <v>022CancellationFormsPage</v>
      </c>
      <c r="CB145" s="53">
        <v>0</v>
      </c>
    </row>
    <row r="146" spans="3:114" s="53" customFormat="1" ht="12.75">
      <c r="C146" s="80"/>
      <c r="E146" s="48"/>
      <c r="F146" s="53" t="str">
        <f t="shared" si="30"/>
        <v>010PWProductPagewithwatercraft</v>
      </c>
      <c r="H146" s="70"/>
      <c r="I146" s="71"/>
      <c r="J146" s="63"/>
      <c r="K146" s="49" t="str">
        <f>IF(TC!Y36&lt;&gt;"",TC!Y36,"")</f>
        <v/>
      </c>
      <c r="M146" s="53" t="s">
        <v>30</v>
      </c>
      <c r="N146" s="53" t="s">
        <v>31</v>
      </c>
      <c r="O146" s="53" t="str">
        <f t="shared" si="24"/>
        <v>click</v>
      </c>
      <c r="P146" s="53" t="str">
        <f t="shared" si="29"/>
        <v>();</v>
      </c>
      <c r="Q146" s="53" t="str">
        <f t="shared" si="26"/>
        <v/>
      </c>
      <c r="R146" s="53" t="str">
        <f t="shared" si="27"/>
        <v/>
      </c>
      <c r="S146" s="53" t="str">
        <f t="shared" si="28"/>
        <v/>
      </c>
      <c r="BW146" s="53" t="str">
        <f>IF(Create_TC_Web!Y36&lt;&gt;"",Create_TC_Web!Y36,"")</f>
        <v/>
      </c>
      <c r="BZ146" s="53">
        <v>7</v>
      </c>
      <c r="CA146" s="53" t="str">
        <v>023TransactionSummaryPage</v>
      </c>
      <c r="CB146" s="53">
        <v>0</v>
      </c>
      <c r="CU146" s="53" t="e">
        <v>#N/A</v>
      </c>
      <c r="CV146" s="53" t="e">
        <v>#N/A</v>
      </c>
      <c r="CW146" s="53" t="e">
        <v>#N/A</v>
      </c>
      <c r="CX146" s="53" t="e">
        <v>#N/A</v>
      </c>
      <c r="CY146" s="53" t="e">
        <v>#N/A</v>
      </c>
      <c r="DE146" s="53" t="e">
        <v>#N/A</v>
      </c>
      <c r="DF146" s="53" t="e">
        <v>#N/A</v>
      </c>
      <c r="DG146" s="53" t="e">
        <v>#N/A</v>
      </c>
      <c r="DH146" s="53" t="e">
        <v>#N/A</v>
      </c>
      <c r="DI146" s="53" t="e">
        <v>#N/A</v>
      </c>
      <c r="DJ146" s="53" t="e">
        <v>#N/A</v>
      </c>
    </row>
    <row r="147" spans="3:114" s="53" customFormat="1" ht="12.75">
      <c r="C147" s="80"/>
      <c r="E147" s="48"/>
      <c r="H147" s="70"/>
      <c r="I147" s="71"/>
      <c r="J147" s="63"/>
      <c r="K147" s="49" t="str">
        <f>IF(TC!Y37&lt;&gt;"",TC!Y37,"")</f>
        <v/>
      </c>
      <c r="M147" s="53" t="s">
        <v>30</v>
      </c>
      <c r="N147" s="53" t="s">
        <v>31</v>
      </c>
      <c r="O147" s="53" t="str">
        <f t="shared" si="24"/>
        <v>click</v>
      </c>
      <c r="P147" s="53" t="str">
        <f t="shared" si="29"/>
        <v>();</v>
      </c>
      <c r="Q147" s="53" t="str">
        <f t="shared" si="26"/>
        <v/>
      </c>
      <c r="R147" s="53" t="str">
        <f t="shared" si="27"/>
        <v/>
      </c>
      <c r="S147" s="53" t="str">
        <f t="shared" si="28"/>
        <v/>
      </c>
      <c r="BV147" s="53">
        <v>28</v>
      </c>
      <c r="BW147" s="53" t="str">
        <f>IF(Create_TC_Web!Y37&lt;&gt;"",Create_TC_Web!Y37,"")</f>
        <v/>
      </c>
      <c r="BZ147" s="53">
        <v>6</v>
      </c>
      <c r="CA147" s="53" t="str">
        <v>025ReinstatementInfoPage</v>
      </c>
      <c r="CB147" s="53">
        <v>0</v>
      </c>
      <c r="CU147" s="53" t="e">
        <v>#N/A</v>
      </c>
      <c r="CV147" s="53" t="e">
        <v>#N/A</v>
      </c>
      <c r="CW147" s="53" t="e">
        <v>#N/A</v>
      </c>
      <c r="CX147" s="53" t="e">
        <v>#N/A</v>
      </c>
      <c r="CY147" s="53" t="e">
        <v>#N/A</v>
      </c>
      <c r="DE147" s="53" t="e">
        <v>#N/A</v>
      </c>
      <c r="DF147" s="53" t="e">
        <v>#N/A</v>
      </c>
      <c r="DG147" s="53" t="e">
        <v>#N/A</v>
      </c>
      <c r="DH147" s="53" t="e">
        <v>#N/A</v>
      </c>
      <c r="DI147" s="53" t="e">
        <v>#N/A</v>
      </c>
      <c r="DJ147" s="53" t="e">
        <v>#N/A</v>
      </c>
    </row>
    <row r="148" spans="3:114" s="53" customFormat="1" ht="12.75">
      <c r="C148" s="80"/>
      <c r="E148" s="48"/>
      <c r="H148" s="70"/>
      <c r="I148" s="71"/>
      <c r="J148" s="63"/>
      <c r="K148" s="49" t="str">
        <f>IF(TC!Y38&lt;&gt;"",TC!Y38,"")</f>
        <v/>
      </c>
      <c r="M148" s="53" t="s">
        <v>30</v>
      </c>
      <c r="N148" s="53" t="s">
        <v>31</v>
      </c>
      <c r="O148" s="53" t="str">
        <f t="shared" si="24"/>
        <v>click</v>
      </c>
      <c r="P148" s="53" t="str">
        <f t="shared" si="29"/>
        <v>();</v>
      </c>
      <c r="Q148" s="53" t="str">
        <f t="shared" si="26"/>
        <v/>
      </c>
      <c r="R148" s="53" t="str">
        <f t="shared" si="27"/>
        <v/>
      </c>
      <c r="S148" s="53" t="str">
        <f t="shared" si="28"/>
        <v/>
      </c>
      <c r="BV148" s="53">
        <v>29</v>
      </c>
      <c r="BW148" s="53" t="str">
        <f>IF(Create_TC_Web!Y38&lt;&gt;"",Create_TC_Web!Y38,"")</f>
        <v/>
      </c>
      <c r="BZ148" s="53">
        <v>5</v>
      </c>
      <c r="CA148" s="53" t="str">
        <v>026ReinstateGIPage</v>
      </c>
      <c r="CB148" s="53">
        <v>0</v>
      </c>
      <c r="CU148" s="53" t="e">
        <v>#N/A</v>
      </c>
      <c r="CV148" s="53" t="e">
        <v>#N/A</v>
      </c>
      <c r="CW148" s="53" t="e">
        <v>#N/A</v>
      </c>
      <c r="CX148" s="53" t="e">
        <v>#N/A</v>
      </c>
      <c r="CY148" s="53" t="e">
        <v>#N/A</v>
      </c>
      <c r="DE148" s="53" t="e">
        <v>#N/A</v>
      </c>
      <c r="DF148" s="53" t="e">
        <v>#N/A</v>
      </c>
      <c r="DG148" s="53" t="e">
        <v>#N/A</v>
      </c>
      <c r="DH148" s="53" t="e">
        <v>#N/A</v>
      </c>
      <c r="DI148" s="53" t="e">
        <v>#N/A</v>
      </c>
      <c r="DJ148" s="53" t="e">
        <v>#N/A</v>
      </c>
    </row>
    <row r="149" spans="3:114" s="53" customFormat="1" ht="12.75">
      <c r="C149" s="80"/>
      <c r="E149" s="48"/>
      <c r="H149" s="70"/>
      <c r="I149" s="71"/>
      <c r="J149" s="63"/>
      <c r="K149" s="49" t="str">
        <f>IF(TC!Y39&lt;&gt;"",TC!Y39,"")</f>
        <v/>
      </c>
      <c r="M149" s="53" t="s">
        <v>30</v>
      </c>
      <c r="N149" s="53" t="s">
        <v>31</v>
      </c>
      <c r="O149" s="53" t="str">
        <f t="shared" si="24"/>
        <v>click</v>
      </c>
      <c r="P149" s="53" t="str">
        <f t="shared" si="29"/>
        <v>();</v>
      </c>
      <c r="Q149" s="53" t="str">
        <f t="shared" si="26"/>
        <v/>
      </c>
      <c r="R149" s="53" t="str">
        <f t="shared" si="27"/>
        <v/>
      </c>
      <c r="S149" s="53" t="str">
        <f t="shared" si="28"/>
        <v/>
      </c>
      <c r="BV149" s="53">
        <v>30</v>
      </c>
      <c r="BW149" s="53" t="str">
        <f>IF(Create_TC_Web!Y39&lt;&gt;"",Create_TC_Web!Y39,"")</f>
        <v/>
      </c>
      <c r="BZ149" s="53">
        <v>4</v>
      </c>
      <c r="CA149" s="53" t="str">
        <v>027ReinstatePWPage</v>
      </c>
      <c r="CB149" s="53">
        <v>0</v>
      </c>
      <c r="CU149" s="53" t="e">
        <v>#N/A</v>
      </c>
      <c r="CV149" s="53" t="e">
        <v>#N/A</v>
      </c>
      <c r="CW149" s="53" t="e">
        <v>#N/A</v>
      </c>
      <c r="CX149" s="53" t="e">
        <v>#N/A</v>
      </c>
      <c r="CY149" s="53" t="e">
        <v>#N/A</v>
      </c>
      <c r="DE149" s="53" t="e">
        <v>#N/A</v>
      </c>
      <c r="DF149" s="53" t="e">
        <v>#N/A</v>
      </c>
      <c r="DG149" s="53" t="e">
        <v>#N/A</v>
      </c>
      <c r="DH149" s="53" t="e">
        <v>#N/A</v>
      </c>
      <c r="DI149" s="53" t="e">
        <v>#N/A</v>
      </c>
      <c r="DJ149" s="53" t="e">
        <v>#N/A</v>
      </c>
    </row>
    <row r="150" spans="3:114" s="53" customFormat="1" ht="12.75">
      <c r="C150" s="80"/>
      <c r="E150" s="48"/>
      <c r="H150" s="70"/>
      <c r="I150" s="71"/>
      <c r="J150" s="63"/>
      <c r="K150" s="49" t="str">
        <f>IF(TC!Y40&lt;&gt;"",TC!Y40,"")</f>
        <v/>
      </c>
      <c r="M150" s="53" t="s">
        <v>30</v>
      </c>
      <c r="N150" s="53" t="s">
        <v>31</v>
      </c>
      <c r="O150" s="53" t="str">
        <f t="shared" si="24"/>
        <v>click</v>
      </c>
      <c r="P150" s="53" t="str">
        <f t="shared" si="29"/>
        <v>();</v>
      </c>
      <c r="Q150" s="53" t="str">
        <f>IF(C152="Y",IF(H150&lt;&gt;"Xpath",M150&amp;F150&amp;N150,""""&amp;F150&amp;""""),"")</f>
        <v/>
      </c>
      <c r="R150" s="53" t="str">
        <f>IF(C152="Y",""""&amp;E150&amp;""""&amp;":"&amp;Q150&amp;",","")</f>
        <v/>
      </c>
      <c r="S150" s="53" t="str">
        <f>IF(O150="innerText",I150&amp;"="&amp;IF(C152="Y",IF(J150&lt;&gt;"Y",$S$9&amp;$R$10&amp;"."&amp;E150&amp;")."&amp;IF(OR(O150="click",O150="innerText"),O150&amp;"();",O150&amp;"("&amp;$Q$9&amp;"."&amp;E150&amp;");"),$S$110&amp;$R$10&amp;"."&amp;E150&amp;")."&amp;IF(O150="click",O150&amp;"();",O150&amp;"("&amp;"'"&amp;K150&amp;"'"&amp;");")),""),IF(C152="Y",IF(J150&lt;&gt;"Y",$S$9&amp;$R$10&amp;"."&amp;E150&amp;")."&amp;IF(OR(O150="click",O150="innerText"),O150&amp;"();",O150&amp;"("&amp;$Q$9&amp;"."&amp;E150&amp;");"),$S$110&amp;$R$10&amp;"."&amp;E150&amp;")."&amp;IF(O150="click",O150&amp;"();",O150&amp;"("&amp;"'"&amp;K150&amp;"'"&amp;");")),""))</f>
        <v/>
      </c>
      <c r="BW150" s="53" t="str">
        <f>IF(Create_TC_Web!Y40&lt;&gt;"",Create_TC_Web!Y40,"")</f>
        <v/>
      </c>
      <c r="BZ150" s="53">
        <v>3</v>
      </c>
      <c r="CA150" s="53" t="str">
        <v>029ReinstateApplPage</v>
      </c>
      <c r="CB150" s="53">
        <v>0</v>
      </c>
      <c r="CU150" s="53" t="e">
        <v>#N/A</v>
      </c>
      <c r="CV150" s="53" t="e">
        <v>#N/A</v>
      </c>
      <c r="CW150" s="53" t="e">
        <v>#N/A</v>
      </c>
      <c r="CX150" s="53" t="e">
        <v>#N/A</v>
      </c>
      <c r="CY150" s="53" t="e">
        <v>#N/A</v>
      </c>
      <c r="DE150" s="53" t="e">
        <v>#N/A</v>
      </c>
      <c r="DF150" s="53" t="e">
        <v>#N/A</v>
      </c>
      <c r="DG150" s="53" t="e">
        <v>#N/A</v>
      </c>
      <c r="DH150" s="53" t="e">
        <v>#N/A</v>
      </c>
      <c r="DI150" s="53" t="e">
        <v>#N/A</v>
      </c>
      <c r="DJ150" s="53" t="e">
        <v>#N/A</v>
      </c>
    </row>
    <row r="151" spans="3:114" s="53" customFormat="1" ht="12.75">
      <c r="C151" s="80"/>
      <c r="E151" s="48"/>
      <c r="H151" s="70"/>
      <c r="I151" s="71"/>
      <c r="J151" s="63"/>
      <c r="K151" s="49" t="str">
        <f>IF(TC!Y41&lt;&gt;"",TC!Y41,"")</f>
        <v/>
      </c>
      <c r="M151" s="53" t="s">
        <v>30</v>
      </c>
      <c r="N151" s="53" t="s">
        <v>31</v>
      </c>
      <c r="O151" s="53" t="str">
        <f t="shared" si="24"/>
        <v>click</v>
      </c>
      <c r="P151" s="53" t="str">
        <f t="shared" si="29"/>
        <v>();</v>
      </c>
      <c r="Q151" s="53" t="str">
        <f>IF(C150="Y",IF(H151&lt;&gt;"Xpath",M151&amp;F151&amp;N151,""""&amp;F151&amp;""""),"")</f>
        <v/>
      </c>
      <c r="R151" s="53" t="str">
        <f>IF(C150="Y",""""&amp;E151&amp;""""&amp;":"&amp;Q151&amp;",","")</f>
        <v/>
      </c>
      <c r="S151" s="53" t="str">
        <f>IF(O151="innerText",I151&amp;"="&amp;IF(C150="Y",IF(J151&lt;&gt;"Y",$S$9&amp;$R$10&amp;"."&amp;E151&amp;")."&amp;IF(OR(O151="click",O151="innerText"),O151&amp;"();",O151&amp;"("&amp;$Q$9&amp;"."&amp;E151&amp;");"),$S$110&amp;$R$10&amp;"."&amp;E151&amp;")."&amp;IF(O151="click",O151&amp;"();",O151&amp;"("&amp;"'"&amp;K151&amp;"'"&amp;");")),""),IF(C150="Y",IF(J151&lt;&gt;"Y",$S$9&amp;$R$10&amp;"."&amp;E151&amp;")."&amp;IF(OR(O151="click",O151="innerText"),O151&amp;"();",O151&amp;"("&amp;$Q$9&amp;"."&amp;E151&amp;");"),$S$110&amp;$R$10&amp;"."&amp;E151&amp;")."&amp;IF(O151="click",O151&amp;"();",O151&amp;"("&amp;"'"&amp;K151&amp;"'"&amp;");")),""))</f>
        <v/>
      </c>
      <c r="BV151" s="53">
        <v>31</v>
      </c>
      <c r="BW151" s="53" t="str">
        <f>IF(Create_TC_Web!Y41&lt;&gt;"",Create_TC_Web!Y41,"")</f>
        <v/>
      </c>
      <c r="BZ151" s="53">
        <v>2</v>
      </c>
      <c r="CA151" s="53" t="str">
        <v>030ReinstateFormsPage</v>
      </c>
      <c r="CB151" s="53">
        <v>0</v>
      </c>
      <c r="CU151" s="53" t="e">
        <v>#N/A</v>
      </c>
      <c r="CV151" s="53" t="e">
        <v>#N/A</v>
      </c>
      <c r="CW151" s="53" t="e">
        <v>#N/A</v>
      </c>
      <c r="CX151" s="53" t="e">
        <v>#N/A</v>
      </c>
      <c r="CY151" s="53" t="e">
        <v>#N/A</v>
      </c>
      <c r="DE151" s="53" t="e">
        <v>#N/A</v>
      </c>
      <c r="DF151" s="53" t="e">
        <v>#N/A</v>
      </c>
      <c r="DG151" s="53" t="e">
        <v>#N/A</v>
      </c>
      <c r="DH151" s="53" t="e">
        <v>#N/A</v>
      </c>
      <c r="DI151" s="53" t="e">
        <v>#N/A</v>
      </c>
      <c r="DJ151" s="53" t="e">
        <v>#N/A</v>
      </c>
    </row>
    <row r="152" spans="3:114" s="53" customFormat="1" ht="12.75">
      <c r="C152" s="80"/>
      <c r="E152" s="48"/>
      <c r="H152" s="70"/>
      <c r="I152" s="71"/>
      <c r="J152" s="63"/>
      <c r="K152" s="49" t="str">
        <f>IF(TC!Y42&lt;&gt;"",TC!Y42,"")</f>
        <v/>
      </c>
      <c r="M152" s="53" t="s">
        <v>30</v>
      </c>
      <c r="N152" s="53" t="s">
        <v>31</v>
      </c>
      <c r="O152" s="53" t="str">
        <f t="shared" si="24"/>
        <v>click</v>
      </c>
      <c r="P152" s="53" t="str">
        <f t="shared" si="29"/>
        <v>();</v>
      </c>
      <c r="Q152" s="53" t="str">
        <f>IF(C151="Y",IF(H152&lt;&gt;"Xpath",M152&amp;F152&amp;N152,""""&amp;F152&amp;""""),"")</f>
        <v/>
      </c>
      <c r="R152" s="53" t="str">
        <f>IF(C151="Y",""""&amp;E152&amp;""""&amp;":"&amp;Q152&amp;",","")</f>
        <v/>
      </c>
      <c r="S152" s="53" t="str">
        <f>IF(O152="innerText",I152&amp;"="&amp;IF(C151="Y",IF(J152&lt;&gt;"Y",$S$9&amp;$R$10&amp;"."&amp;E152&amp;")."&amp;IF(OR(O152="click",O152="innerText"),O152&amp;"();",O152&amp;"("&amp;$Q$9&amp;"."&amp;E152&amp;");"),$S$110&amp;$R$10&amp;"."&amp;E152&amp;")."&amp;IF(O152="click",O152&amp;"();",O152&amp;"("&amp;"'"&amp;K152&amp;"'"&amp;");")),""),IF(C151="Y",IF(J152&lt;&gt;"Y",$S$9&amp;$R$10&amp;"."&amp;E152&amp;")."&amp;IF(OR(O152="click",O152="innerText"),O152&amp;"();",O152&amp;"("&amp;$Q$9&amp;"."&amp;E152&amp;");"),$S$110&amp;$R$10&amp;"."&amp;E152&amp;")."&amp;IF(O152="click",O152&amp;"();",O152&amp;"("&amp;"'"&amp;K152&amp;"'"&amp;");")),""))</f>
        <v/>
      </c>
      <c r="BV152" s="53">
        <v>32</v>
      </c>
      <c r="BW152" s="53" t="str">
        <f>IF(Create_TC_Web!Y42&lt;&gt;"",Create_TC_Web!Y42,"")</f>
        <v/>
      </c>
      <c r="BZ152" s="53">
        <v>1</v>
      </c>
      <c r="CA152" s="53" t="str">
        <v>031ReinstateTSPage</v>
      </c>
      <c r="CB152" s="53">
        <v>0</v>
      </c>
      <c r="CU152" s="53" t="e">
        <v>#N/A</v>
      </c>
      <c r="CV152" s="53" t="e">
        <v>#N/A</v>
      </c>
      <c r="CW152" s="53" t="e">
        <v>#N/A</v>
      </c>
      <c r="CX152" s="53" t="e">
        <v>#N/A</v>
      </c>
      <c r="CY152" s="53" t="e">
        <v>#N/A</v>
      </c>
      <c r="DE152" s="53" t="e">
        <v>#N/A</v>
      </c>
      <c r="DF152" s="53" t="e">
        <v>#N/A</v>
      </c>
      <c r="DG152" s="53" t="e">
        <v>#N/A</v>
      </c>
      <c r="DH152" s="53" t="e">
        <v>#N/A</v>
      </c>
      <c r="DI152" s="53" t="e">
        <v>#N/A</v>
      </c>
      <c r="DJ152" s="53" t="e">
        <v>#N/A</v>
      </c>
    </row>
    <row r="153" spans="3:114" s="53" customFormat="1" ht="12.75">
      <c r="E153" s="48"/>
      <c r="H153" s="70"/>
      <c r="I153" s="71"/>
      <c r="J153" s="63"/>
      <c r="K153" s="49" t="str">
        <f>IF(TC!Y43&lt;&gt;"",TC!Y43,"")</f>
        <v/>
      </c>
      <c r="M153" s="53" t="s">
        <v>30</v>
      </c>
      <c r="N153" s="53" t="s">
        <v>31</v>
      </c>
      <c r="O153" s="53" t="str">
        <f t="shared" si="24"/>
        <v>click</v>
      </c>
      <c r="P153" s="53" t="str">
        <f t="shared" si="29"/>
        <v>();</v>
      </c>
      <c r="BV153" s="53">
        <v>33</v>
      </c>
      <c r="BW153" s="53" t="str">
        <f>IF(Create_TC_Web!Y43&lt;&gt;"",Create_TC_Web!Y43,"")</f>
        <v/>
      </c>
      <c r="BZ153" s="53">
        <v>0</v>
      </c>
      <c r="CA153" s="53" t="str">
        <v>028ReinstateQSPage</v>
      </c>
      <c r="CB153" s="53">
        <v>0</v>
      </c>
      <c r="CU153" s="53" t="e">
        <v>#N/A</v>
      </c>
      <c r="CV153" s="53" t="e">
        <v>#N/A</v>
      </c>
      <c r="CW153" s="53" t="e">
        <v>#N/A</v>
      </c>
      <c r="CX153" s="53" t="e">
        <v>#N/A</v>
      </c>
      <c r="CY153" s="53" t="e">
        <v>#N/A</v>
      </c>
      <c r="DE153" s="53" t="e">
        <v>#N/A</v>
      </c>
      <c r="DF153" s="53" t="e">
        <v>#N/A</v>
      </c>
      <c r="DG153" s="53" t="e">
        <v>#N/A</v>
      </c>
      <c r="DH153" s="53" t="e">
        <v>#N/A</v>
      </c>
      <c r="DI153" s="53" t="e">
        <v>#N/A</v>
      </c>
      <c r="DJ153" s="53" t="e">
        <v>#N/A</v>
      </c>
    </row>
    <row r="154" spans="3:114" s="53" customFormat="1" ht="12.75">
      <c r="C154" s="80"/>
      <c r="E154" s="48"/>
      <c r="H154" s="70"/>
      <c r="I154" s="71"/>
      <c r="J154" s="63"/>
      <c r="K154" s="49" t="str">
        <f>IF(TC!Y44&lt;&gt;"",TC!Y44,"")</f>
        <v/>
      </c>
      <c r="M154" s="53" t="s">
        <v>30</v>
      </c>
      <c r="N154" s="53" t="s">
        <v>31</v>
      </c>
      <c r="O154" s="53" t="str">
        <f t="shared" si="24"/>
        <v>click</v>
      </c>
      <c r="P154" s="53" t="str">
        <f t="shared" si="29"/>
        <v>();</v>
      </c>
      <c r="Q154" s="53" t="str">
        <f t="shared" ref="Q154:Q182" si="31">IF(C154="Y",IF(H154&lt;&gt;"Xpath",M154&amp;F154&amp;N154,""""&amp;F154&amp;""""),"")</f>
        <v/>
      </c>
      <c r="R154" s="53" t="str">
        <f t="shared" ref="R154:R182" si="32">IF(C154="Y",""""&amp;E154&amp;""""&amp;":"&amp;Q154&amp;",","")</f>
        <v/>
      </c>
      <c r="S154" s="53" t="str">
        <f t="shared" ref="S154:S182" si="33">IF(O154="innerText",I154&amp;"="&amp;IF(C154="Y",IF(J154&lt;&gt;"Y",$S$9&amp;$R$10&amp;"."&amp;E154&amp;")."&amp;IF(OR(O154="click",O154="innerText"),O154&amp;"();",O154&amp;"("&amp;$Q$9&amp;"."&amp;E154&amp;");"),$S$110&amp;$R$10&amp;"."&amp;E154&amp;")."&amp;IF(O154="click",O154&amp;"();",O154&amp;"("&amp;"'"&amp;K154&amp;"'"&amp;");")),""),IF(C154="Y",IF(J154&lt;&gt;"Y",$S$9&amp;$R$10&amp;"."&amp;E154&amp;")."&amp;IF(OR(O154="click",O154="innerText"),O154&amp;"();",O154&amp;"("&amp;$Q$9&amp;"."&amp;E154&amp;");"),$S$110&amp;$R$10&amp;"."&amp;E154&amp;")."&amp;IF(O154="click",O154&amp;"();",O154&amp;"("&amp;"'"&amp;K154&amp;"'"&amp;");")),""))</f>
        <v/>
      </c>
      <c r="BW154" s="53" t="str">
        <f>IF(Create_TC_Web!Y44&lt;&gt;"",Create_TC_Web!Y44,"")</f>
        <v/>
      </c>
      <c r="BZ154" s="53">
        <v>0</v>
      </c>
      <c r="CA154" s="53" t="str">
        <v>024CustomerAccountPage2</v>
      </c>
      <c r="CB154" s="53">
        <v>0</v>
      </c>
      <c r="CU154" s="53" t="e">
        <v>#N/A</v>
      </c>
      <c r="CV154" s="53" t="e">
        <v>#N/A</v>
      </c>
      <c r="CW154" s="53" t="e">
        <v>#N/A</v>
      </c>
      <c r="CX154" s="53" t="e">
        <v>#N/A</v>
      </c>
      <c r="CY154" s="53" t="e">
        <v>#N/A</v>
      </c>
      <c r="DE154" s="53" t="e">
        <v>#N/A</v>
      </c>
      <c r="DF154" s="53" t="e">
        <v>#N/A</v>
      </c>
      <c r="DG154" s="53" t="e">
        <v>#N/A</v>
      </c>
      <c r="DH154" s="53" t="e">
        <v>#N/A</v>
      </c>
      <c r="DI154" s="53" t="e">
        <v>#N/A</v>
      </c>
      <c r="DJ154" s="53" t="e">
        <v>#N/A</v>
      </c>
    </row>
    <row r="155" spans="3:114" s="53" customFormat="1" ht="12.75">
      <c r="C155" s="80"/>
      <c r="E155" s="48"/>
      <c r="H155" s="70"/>
      <c r="I155" s="71"/>
      <c r="J155" s="63"/>
      <c r="K155" s="49" t="str">
        <f>IF(TC!Y45&lt;&gt;"",TC!Y45,"")</f>
        <v/>
      </c>
      <c r="M155" s="53" t="s">
        <v>30</v>
      </c>
      <c r="N155" s="53" t="s">
        <v>31</v>
      </c>
      <c r="O155" s="53" t="str">
        <f t="shared" si="24"/>
        <v>click</v>
      </c>
      <c r="P155" s="53" t="str">
        <f t="shared" si="29"/>
        <v>();</v>
      </c>
      <c r="Q155" s="53" t="str">
        <f t="shared" si="31"/>
        <v/>
      </c>
      <c r="R155" s="53" t="str">
        <f t="shared" si="32"/>
        <v/>
      </c>
      <c r="S155" s="53" t="str">
        <f t="shared" si="33"/>
        <v/>
      </c>
      <c r="BV155" s="53">
        <v>34</v>
      </c>
      <c r="BW155" s="53" t="str">
        <f>IF(Create_TC_Web!Y45&lt;&gt;"",Create_TC_Web!Y45,"")</f>
        <v/>
      </c>
      <c r="BZ155" s="53">
        <v>0</v>
      </c>
      <c r="CA155" s="53" t="str">
        <v>020CancellationQSPage</v>
      </c>
      <c r="CB155" s="53">
        <v>0</v>
      </c>
      <c r="CU155" s="53" t="e">
        <v>#N/A</v>
      </c>
      <c r="CV155" s="53" t="e">
        <v>#N/A</v>
      </c>
      <c r="CW155" s="53" t="e">
        <v>#N/A</v>
      </c>
      <c r="CX155" s="53" t="e">
        <v>#N/A</v>
      </c>
      <c r="CY155" s="53" t="e">
        <v>#N/A</v>
      </c>
      <c r="DE155" s="53" t="e">
        <v>#N/A</v>
      </c>
      <c r="DF155" s="53" t="e">
        <v>#N/A</v>
      </c>
      <c r="DG155" s="53" t="e">
        <v>#N/A</v>
      </c>
      <c r="DH155" s="53" t="e">
        <v>#N/A</v>
      </c>
      <c r="DI155" s="53" t="e">
        <v>#N/A</v>
      </c>
      <c r="DJ155" s="53" t="e">
        <v>#N/A</v>
      </c>
    </row>
    <row r="156" spans="3:114" s="53" customFormat="1" ht="12.75">
      <c r="C156" s="80"/>
      <c r="E156" s="48"/>
      <c r="H156" s="70"/>
      <c r="I156" s="71"/>
      <c r="J156" s="63"/>
      <c r="K156" s="49" t="str">
        <f>IF(TC!Y46&lt;&gt;"",TC!Y46,"")</f>
        <v/>
      </c>
      <c r="M156" s="53" t="s">
        <v>30</v>
      </c>
      <c r="N156" s="53" t="s">
        <v>31</v>
      </c>
      <c r="O156" s="53" t="str">
        <f t="shared" si="24"/>
        <v>click</v>
      </c>
      <c r="P156" s="53" t="str">
        <f t="shared" si="29"/>
        <v>();</v>
      </c>
      <c r="Q156" s="53" t="str">
        <f t="shared" si="31"/>
        <v/>
      </c>
      <c r="R156" s="53" t="str">
        <f t="shared" si="32"/>
        <v/>
      </c>
      <c r="S156" s="53" t="str">
        <f t="shared" si="33"/>
        <v/>
      </c>
      <c r="BV156" s="53">
        <v>35</v>
      </c>
      <c r="BW156" s="53" t="str">
        <f>IF(Create_TC_Web!Y46&lt;&gt;"",Create_TC_Web!Y46,"")</f>
        <v/>
      </c>
      <c r="BZ156" s="53">
        <v>0</v>
      </c>
      <c r="CA156" s="53" t="str">
        <v>016CustomerAccountPage</v>
      </c>
      <c r="CB156" s="53">
        <v>0</v>
      </c>
      <c r="CU156" s="53" t="e">
        <v>#N/A</v>
      </c>
      <c r="CV156" s="53" t="e">
        <v>#N/A</v>
      </c>
      <c r="CW156" s="53" t="e">
        <v>#N/A</v>
      </c>
      <c r="CX156" s="53" t="e">
        <v>#N/A</v>
      </c>
      <c r="CY156" s="53" t="e">
        <v>#N/A</v>
      </c>
      <c r="DE156" s="53" t="e">
        <v>#N/A</v>
      </c>
      <c r="DF156" s="53" t="e">
        <v>#N/A</v>
      </c>
      <c r="DG156" s="53" t="e">
        <v>#N/A</v>
      </c>
      <c r="DH156" s="53" t="e">
        <v>#N/A</v>
      </c>
      <c r="DI156" s="53" t="e">
        <v>#N/A</v>
      </c>
      <c r="DJ156" s="53" t="e">
        <v>#N/A</v>
      </c>
    </row>
    <row r="157" spans="3:114" s="53" customFormat="1" ht="12.75">
      <c r="C157" s="80"/>
      <c r="E157" s="48"/>
      <c r="H157" s="70"/>
      <c r="I157" s="71"/>
      <c r="J157" s="63"/>
      <c r="K157" s="49" t="str">
        <f>IF(TC!Y47&lt;&gt;"",TC!Y47,"")</f>
        <v/>
      </c>
      <c r="M157" s="53" t="s">
        <v>30</v>
      </c>
      <c r="N157" s="53" t="s">
        <v>31</v>
      </c>
      <c r="O157" s="53" t="str">
        <f t="shared" si="24"/>
        <v>click</v>
      </c>
      <c r="P157" s="53" t="str">
        <f t="shared" si="29"/>
        <v>();</v>
      </c>
      <c r="Q157" s="53" t="str">
        <f t="shared" si="31"/>
        <v/>
      </c>
      <c r="R157" s="53" t="str">
        <f t="shared" si="32"/>
        <v/>
      </c>
      <c r="S157" s="53" t="str">
        <f t="shared" si="33"/>
        <v/>
      </c>
      <c r="BV157" s="53">
        <v>36</v>
      </c>
      <c r="BW157" s="53" t="str">
        <f>IF(Create_TC_Web!Y47&lt;&gt;"",Create_TC_Web!Y47,"")</f>
        <v/>
      </c>
      <c r="BZ157" s="53">
        <v>0</v>
      </c>
      <c r="CA157" s="53" t="str">
        <v>012ApplicationPage</v>
      </c>
      <c r="CB157" s="53">
        <v>0</v>
      </c>
      <c r="CU157" s="53" t="e">
        <v>#N/A</v>
      </c>
      <c r="CV157" s="53" t="e">
        <v>#N/A</v>
      </c>
      <c r="CW157" s="53" t="e">
        <v>#N/A</v>
      </c>
      <c r="CX157" s="53" t="e">
        <v>#N/A</v>
      </c>
      <c r="CY157" s="53" t="e">
        <v>#N/A</v>
      </c>
      <c r="DE157" s="53" t="e">
        <v>#N/A</v>
      </c>
      <c r="DF157" s="53" t="e">
        <v>#N/A</v>
      </c>
      <c r="DG157" s="53" t="e">
        <v>#N/A</v>
      </c>
      <c r="DH157" s="53" t="e">
        <v>#N/A</v>
      </c>
      <c r="DI157" s="53" t="e">
        <v>#N/A</v>
      </c>
      <c r="DJ157" s="53" t="e">
        <v>#N/A</v>
      </c>
    </row>
    <row r="158" spans="3:114" s="53" customFormat="1" ht="12.75">
      <c r="C158" s="80"/>
      <c r="E158" s="48"/>
      <c r="H158" s="70"/>
      <c r="I158" s="71"/>
      <c r="J158" s="63"/>
      <c r="K158" s="49" t="str">
        <f>IF(TC!Y48&lt;&gt;"",TC!Y48,"")</f>
        <v/>
      </c>
      <c r="M158" s="53" t="s">
        <v>30</v>
      </c>
      <c r="N158" s="53" t="s">
        <v>31</v>
      </c>
      <c r="O158" s="53" t="str">
        <f t="shared" si="24"/>
        <v>click</v>
      </c>
      <c r="P158" s="53" t="str">
        <f t="shared" si="29"/>
        <v>();</v>
      </c>
      <c r="Q158" s="53" t="str">
        <f t="shared" si="31"/>
        <v/>
      </c>
      <c r="R158" s="53" t="str">
        <f t="shared" si="32"/>
        <v/>
      </c>
      <c r="S158" s="53" t="str">
        <f t="shared" si="33"/>
        <v/>
      </c>
      <c r="BW158" s="53" t="str">
        <f>IF(Create_TC_Web!Y48&lt;&gt;"",Create_TC_Web!Y48,"")</f>
        <v/>
      </c>
      <c r="BZ158" s="53">
        <v>0</v>
      </c>
      <c r="CA158" s="53" t="str">
        <v>08PWProductPage</v>
      </c>
      <c r="CB158" s="53">
        <v>0</v>
      </c>
      <c r="CU158" s="53" t="e">
        <v>#N/A</v>
      </c>
      <c r="CV158" s="53" t="e">
        <v>#N/A</v>
      </c>
      <c r="CW158" s="53" t="e">
        <v>#N/A</v>
      </c>
      <c r="CX158" s="53" t="e">
        <v>#N/A</v>
      </c>
      <c r="CY158" s="53" t="e">
        <v>#N/A</v>
      </c>
      <c r="DE158" s="53" t="e">
        <v>#N/A</v>
      </c>
      <c r="DF158" s="53" t="e">
        <v>#N/A</v>
      </c>
      <c r="DG158" s="53" t="e">
        <v>#N/A</v>
      </c>
      <c r="DH158" s="53" t="e">
        <v>#N/A</v>
      </c>
      <c r="DI158" s="53" t="e">
        <v>#N/A</v>
      </c>
      <c r="DJ158" s="53" t="e">
        <v>#N/A</v>
      </c>
    </row>
    <row r="159" spans="3:114" s="53" customFormat="1" ht="12.75">
      <c r="C159" s="80"/>
      <c r="E159" s="48"/>
      <c r="H159" s="70"/>
      <c r="I159" s="71"/>
      <c r="J159" s="63"/>
      <c r="K159" s="49" t="str">
        <f>IF(TC!Y49&lt;&gt;"",TC!Y49,"")</f>
        <v/>
      </c>
      <c r="M159" s="53" t="s">
        <v>30</v>
      </c>
      <c r="N159" s="53" t="s">
        <v>31</v>
      </c>
      <c r="O159" s="53" t="str">
        <f t="shared" si="24"/>
        <v>click</v>
      </c>
      <c r="P159" s="53" t="str">
        <f t="shared" si="29"/>
        <v>();</v>
      </c>
      <c r="Q159" s="53" t="str">
        <f t="shared" si="31"/>
        <v/>
      </c>
      <c r="R159" s="53" t="str">
        <f t="shared" si="32"/>
        <v/>
      </c>
      <c r="S159" s="53" t="str">
        <f t="shared" si="33"/>
        <v/>
      </c>
      <c r="BV159" s="53">
        <v>37</v>
      </c>
      <c r="BW159" s="53" t="str">
        <f>IF(Create_TC_Web!Y49&lt;&gt;"",Create_TC_Web!Y49,"")</f>
        <v/>
      </c>
      <c r="BZ159" s="53">
        <v>0</v>
      </c>
      <c r="CA159" s="53" t="str">
        <v>04StaySignIn</v>
      </c>
      <c r="CB159" s="53">
        <v>0</v>
      </c>
      <c r="CU159" s="53" t="e">
        <v>#N/A</v>
      </c>
      <c r="CV159" s="53" t="e">
        <v>#N/A</v>
      </c>
      <c r="CW159" s="53" t="e">
        <v>#N/A</v>
      </c>
      <c r="CX159" s="53" t="e">
        <v>#N/A</v>
      </c>
      <c r="CY159" s="53" t="e">
        <v>#N/A</v>
      </c>
      <c r="DE159" s="53" t="e">
        <v>#N/A</v>
      </c>
      <c r="DF159" s="53" t="e">
        <v>#N/A</v>
      </c>
      <c r="DG159" s="53" t="e">
        <v>#N/A</v>
      </c>
      <c r="DH159" s="53" t="e">
        <v>#N/A</v>
      </c>
      <c r="DI159" s="53" t="e">
        <v>#N/A</v>
      </c>
      <c r="DJ159" s="53" t="e">
        <v>#N/A</v>
      </c>
    </row>
    <row r="160" spans="3:114" s="53" customFormat="1" ht="12.75">
      <c r="C160" s="80"/>
      <c r="E160" s="48"/>
      <c r="H160" s="70"/>
      <c r="I160" s="71"/>
      <c r="J160" s="63"/>
      <c r="K160" s="49" t="str">
        <f>IF(TC!Y50&lt;&gt;"",TC!Y50,"")</f>
        <v/>
      </c>
      <c r="M160" s="53" t="s">
        <v>30</v>
      </c>
      <c r="N160" s="53" t="s">
        <v>31</v>
      </c>
      <c r="O160" s="53" t="str">
        <f t="shared" si="24"/>
        <v>click</v>
      </c>
      <c r="P160" s="53" t="str">
        <f t="shared" si="29"/>
        <v>();</v>
      </c>
      <c r="Q160" s="53" t="str">
        <f t="shared" si="31"/>
        <v/>
      </c>
      <c r="R160" s="53" t="str">
        <f t="shared" si="32"/>
        <v/>
      </c>
      <c r="S160" s="53" t="str">
        <f t="shared" si="33"/>
        <v/>
      </c>
      <c r="BV160" s="53">
        <v>38</v>
      </c>
      <c r="BW160" s="53" t="str">
        <f>IF(Create_TC_Web!Y50&lt;&gt;"",Create_TC_Web!Y50,"")</f>
        <v/>
      </c>
      <c r="BZ160" s="53">
        <v>0</v>
      </c>
      <c r="CA160" s="53" t="str">
        <v/>
      </c>
      <c r="CB160" s="53">
        <v>0</v>
      </c>
      <c r="CU160" s="53" t="e">
        <v>#N/A</v>
      </c>
      <c r="CV160" s="53" t="e">
        <v>#N/A</v>
      </c>
      <c r="CW160" s="53" t="e">
        <v>#N/A</v>
      </c>
      <c r="CX160" s="53" t="e">
        <v>#N/A</v>
      </c>
      <c r="CY160" s="53" t="e">
        <v>#N/A</v>
      </c>
      <c r="DE160" s="53" t="e">
        <v>#N/A</v>
      </c>
      <c r="DF160" s="53" t="e">
        <v>#N/A</v>
      </c>
      <c r="DG160" s="53" t="e">
        <v>#N/A</v>
      </c>
      <c r="DH160" s="53" t="e">
        <v>#N/A</v>
      </c>
      <c r="DI160" s="53" t="e">
        <v>#N/A</v>
      </c>
      <c r="DJ160" s="53" t="e">
        <v>#N/A</v>
      </c>
    </row>
    <row r="161" spans="3:114" s="53" customFormat="1" ht="12.75">
      <c r="C161" s="80"/>
      <c r="E161" s="48"/>
      <c r="H161" s="70"/>
      <c r="I161" s="71"/>
      <c r="J161" s="63"/>
      <c r="K161" s="49" t="str">
        <f>IF(TC!Y51&lt;&gt;"",TC!Y51,"")</f>
        <v/>
      </c>
      <c r="M161" s="53" t="s">
        <v>30</v>
      </c>
      <c r="N161" s="53" t="s">
        <v>31</v>
      </c>
      <c r="O161" s="53" t="str">
        <f t="shared" si="24"/>
        <v>click</v>
      </c>
      <c r="P161" s="53" t="str">
        <f t="shared" si="29"/>
        <v>();</v>
      </c>
      <c r="Q161" s="53" t="str">
        <f t="shared" si="31"/>
        <v/>
      </c>
      <c r="R161" s="53" t="str">
        <f t="shared" si="32"/>
        <v/>
      </c>
      <c r="S161" s="53" t="str">
        <f t="shared" si="33"/>
        <v/>
      </c>
      <c r="BV161" s="53">
        <v>39</v>
      </c>
      <c r="BW161" s="53" t="str">
        <f>IF(Create_TC_Web!Y51&lt;&gt;"",Create_TC_Web!Y51,"")</f>
        <v/>
      </c>
      <c r="BZ161" s="53">
        <v>0</v>
      </c>
      <c r="CA161" s="53" t="str">
        <v/>
      </c>
      <c r="CB161" s="53">
        <v>0</v>
      </c>
      <c r="CU161" s="53" t="e">
        <v>#N/A</v>
      </c>
      <c r="CV161" s="53" t="e">
        <v>#N/A</v>
      </c>
      <c r="CW161" s="53" t="e">
        <v>#N/A</v>
      </c>
      <c r="CX161" s="53" t="e">
        <v>#N/A</v>
      </c>
      <c r="CY161" s="53" t="e">
        <v>#N/A</v>
      </c>
      <c r="DE161" s="53" t="e">
        <v>#N/A</v>
      </c>
      <c r="DF161" s="53" t="e">
        <v>#N/A</v>
      </c>
      <c r="DG161" s="53" t="e">
        <v>#N/A</v>
      </c>
      <c r="DH161" s="53" t="e">
        <v>#N/A</v>
      </c>
      <c r="DI161" s="53" t="e">
        <v>#N/A</v>
      </c>
      <c r="DJ161" s="53" t="e">
        <v>#N/A</v>
      </c>
    </row>
    <row r="162" spans="3:114" s="53" customFormat="1" ht="12.75">
      <c r="C162" s="80"/>
      <c r="E162" s="48"/>
      <c r="H162" s="70"/>
      <c r="I162" s="71"/>
      <c r="J162" s="63"/>
      <c r="K162" s="49" t="str">
        <f>IF(TC!Y52&lt;&gt;"",TC!Y52,"")</f>
        <v/>
      </c>
      <c r="M162" s="53" t="s">
        <v>30</v>
      </c>
      <c r="N162" s="53" t="s">
        <v>31</v>
      </c>
      <c r="O162" s="53" t="str">
        <f t="shared" si="24"/>
        <v>click</v>
      </c>
      <c r="P162" s="53" t="str">
        <f t="shared" si="29"/>
        <v>();</v>
      </c>
      <c r="Q162" s="53" t="str">
        <f t="shared" si="31"/>
        <v/>
      </c>
      <c r="R162" s="53" t="str">
        <f t="shared" si="32"/>
        <v/>
      </c>
      <c r="S162" s="53" t="str">
        <f t="shared" si="33"/>
        <v/>
      </c>
      <c r="BW162" s="53" t="str">
        <f>IF(Create_TC_Web!Y52&lt;&gt;"",Create_TC_Web!Y52,"")</f>
        <v/>
      </c>
      <c r="BZ162" s="53">
        <v>0</v>
      </c>
      <c r="CA162" s="53" t="str">
        <v/>
      </c>
      <c r="CB162" s="53">
        <v>0</v>
      </c>
      <c r="CU162" s="53" t="e">
        <v>#N/A</v>
      </c>
      <c r="CV162" s="53" t="e">
        <v>#N/A</v>
      </c>
      <c r="CW162" s="53" t="e">
        <v>#N/A</v>
      </c>
      <c r="CX162" s="53" t="e">
        <v>#N/A</v>
      </c>
      <c r="CY162" s="53" t="e">
        <v>#N/A</v>
      </c>
      <c r="DE162" s="53" t="e">
        <v>#N/A</v>
      </c>
      <c r="DF162" s="53" t="e">
        <v>#N/A</v>
      </c>
      <c r="DG162" s="53" t="e">
        <v>#N/A</v>
      </c>
      <c r="DH162" s="53" t="e">
        <v>#N/A</v>
      </c>
      <c r="DI162" s="53" t="e">
        <v>#N/A</v>
      </c>
      <c r="DJ162" s="53" t="e">
        <v>#N/A</v>
      </c>
    </row>
    <row r="163" spans="3:114" s="53" customFormat="1" ht="12.75">
      <c r="C163" s="80"/>
      <c r="E163" s="48"/>
      <c r="H163" s="67"/>
      <c r="I163" s="71"/>
      <c r="J163" s="63"/>
      <c r="K163" s="49" t="str">
        <f>IF(TC!Y53&lt;&gt;"",TC!Y53,"")</f>
        <v/>
      </c>
      <c r="M163" s="53" t="s">
        <v>30</v>
      </c>
      <c r="N163" s="53" t="s">
        <v>31</v>
      </c>
      <c r="O163" s="53" t="str">
        <f t="shared" si="24"/>
        <v>click</v>
      </c>
      <c r="P163" s="53" t="str">
        <f t="shared" si="29"/>
        <v>();</v>
      </c>
      <c r="Q163" s="53" t="str">
        <f t="shared" si="31"/>
        <v/>
      </c>
      <c r="R163" s="53" t="str">
        <f t="shared" si="32"/>
        <v/>
      </c>
      <c r="S163" s="53" t="str">
        <f t="shared" si="33"/>
        <v/>
      </c>
      <c r="BV163" s="53">
        <v>40</v>
      </c>
      <c r="BW163" s="53" t="str">
        <f>IF(Create_TC_Web!Y53&lt;&gt;"",Create_TC_Web!Y53,"")</f>
        <v/>
      </c>
      <c r="BZ163" s="53">
        <v>0</v>
      </c>
      <c r="CA163" s="53" t="str">
        <v/>
      </c>
      <c r="CB163" s="53">
        <v>0</v>
      </c>
      <c r="CU163" s="53" t="e">
        <v>#N/A</v>
      </c>
      <c r="CV163" s="53" t="e">
        <v>#N/A</v>
      </c>
      <c r="CW163" s="53" t="e">
        <v>#N/A</v>
      </c>
      <c r="CX163" s="53" t="e">
        <v>#N/A</v>
      </c>
      <c r="CY163" s="53" t="e">
        <v>#N/A</v>
      </c>
      <c r="DE163" s="53" t="e">
        <v>#N/A</v>
      </c>
      <c r="DF163" s="53" t="e">
        <v>#N/A</v>
      </c>
      <c r="DG163" s="53" t="e">
        <v>#N/A</v>
      </c>
      <c r="DH163" s="53" t="e">
        <v>#N/A</v>
      </c>
      <c r="DI163" s="53" t="e">
        <v>#N/A</v>
      </c>
      <c r="DJ163" s="53" t="e">
        <v>#N/A</v>
      </c>
    </row>
    <row r="164" spans="3:114" s="53" customFormat="1" ht="12.75">
      <c r="C164" s="80"/>
      <c r="E164" s="48"/>
      <c r="H164" s="67"/>
      <c r="I164" s="71"/>
      <c r="J164" s="63"/>
      <c r="K164" s="49" t="str">
        <f>IF(TC!Y54&lt;&gt;"",TC!Y54,"")</f>
        <v/>
      </c>
      <c r="M164" s="53" t="s">
        <v>30</v>
      </c>
      <c r="N164" s="53" t="s">
        <v>31</v>
      </c>
      <c r="O164" s="53" t="str">
        <f t="shared" si="24"/>
        <v>click</v>
      </c>
      <c r="P164" s="53" t="str">
        <f t="shared" si="29"/>
        <v>();</v>
      </c>
      <c r="Q164" s="53" t="str">
        <f t="shared" si="31"/>
        <v/>
      </c>
      <c r="R164" s="53" t="str">
        <f t="shared" si="32"/>
        <v/>
      </c>
      <c r="S164" s="53" t="str">
        <f t="shared" si="33"/>
        <v/>
      </c>
      <c r="BV164" s="53">
        <v>41</v>
      </c>
      <c r="BW164" s="53" t="str">
        <f>IF(Create_TC_Web!Y54&lt;&gt;"",Create_TC_Web!Y54,"")</f>
        <v/>
      </c>
      <c r="BZ164" s="53">
        <v>0</v>
      </c>
      <c r="CA164" s="53" t="str">
        <v/>
      </c>
      <c r="CB164" s="53">
        <v>0</v>
      </c>
      <c r="CU164" s="53" t="e">
        <v>#N/A</v>
      </c>
      <c r="CV164" s="53" t="e">
        <v>#N/A</v>
      </c>
      <c r="CW164" s="53" t="e">
        <v>#N/A</v>
      </c>
      <c r="CX164" s="53" t="e">
        <v>#N/A</v>
      </c>
      <c r="CY164" s="53" t="e">
        <v>#N/A</v>
      </c>
      <c r="DE164" s="53" t="e">
        <v>#N/A</v>
      </c>
      <c r="DF164" s="53" t="e">
        <v>#N/A</v>
      </c>
      <c r="DG164" s="53" t="e">
        <v>#N/A</v>
      </c>
      <c r="DH164" s="53" t="e">
        <v>#N/A</v>
      </c>
      <c r="DI164" s="53" t="e">
        <v>#N/A</v>
      </c>
      <c r="DJ164" s="53" t="e">
        <v>#N/A</v>
      </c>
    </row>
    <row r="165" spans="3:114" s="53" customFormat="1" ht="12.75">
      <c r="C165" s="80"/>
      <c r="E165" s="48"/>
      <c r="H165" s="67"/>
      <c r="I165" s="71"/>
      <c r="J165" s="63"/>
      <c r="K165" s="49" t="str">
        <f>IF(TC!Y55&lt;&gt;"",TC!Y55,"")</f>
        <v/>
      </c>
      <c r="M165" s="53" t="s">
        <v>30</v>
      </c>
      <c r="N165" s="53" t="s">
        <v>31</v>
      </c>
      <c r="O165" s="53" t="str">
        <f t="shared" si="24"/>
        <v>click</v>
      </c>
      <c r="P165" s="53" t="str">
        <f t="shared" si="29"/>
        <v>();</v>
      </c>
      <c r="Q165" s="53" t="str">
        <f t="shared" si="31"/>
        <v/>
      </c>
      <c r="R165" s="53" t="str">
        <f t="shared" si="32"/>
        <v/>
      </c>
      <c r="S165" s="53" t="str">
        <f t="shared" si="33"/>
        <v/>
      </c>
      <c r="BV165" s="53">
        <v>42</v>
      </c>
      <c r="BW165" s="53" t="str">
        <f>IF(Create_TC_Web!Y55&lt;&gt;"",Create_TC_Web!Y55,"")</f>
        <v/>
      </c>
      <c r="BZ165" s="53">
        <v>0</v>
      </c>
      <c r="CA165" s="53" t="str">
        <v/>
      </c>
      <c r="CB165" s="53">
        <v>0</v>
      </c>
      <c r="CU165" s="53" t="e">
        <v>#N/A</v>
      </c>
      <c r="CV165" s="53" t="e">
        <v>#N/A</v>
      </c>
      <c r="CW165" s="53" t="e">
        <v>#N/A</v>
      </c>
      <c r="CX165" s="53" t="e">
        <v>#N/A</v>
      </c>
      <c r="CY165" s="53" t="e">
        <v>#N/A</v>
      </c>
      <c r="DE165" s="53" t="e">
        <v>#N/A</v>
      </c>
      <c r="DF165" s="53" t="e">
        <v>#N/A</v>
      </c>
      <c r="DG165" s="53" t="e">
        <v>#N/A</v>
      </c>
      <c r="DH165" s="53" t="e">
        <v>#N/A</v>
      </c>
      <c r="DI165" s="53" t="e">
        <v>#N/A</v>
      </c>
      <c r="DJ165" s="53" t="e">
        <v>#N/A</v>
      </c>
    </row>
    <row r="166" spans="3:114" s="53" customFormat="1" ht="12.75">
      <c r="C166" s="80"/>
      <c r="E166" s="48"/>
      <c r="H166" s="67"/>
      <c r="I166" s="71"/>
      <c r="J166" s="63"/>
      <c r="K166" s="49" t="str">
        <f>IF(TC!Y56&lt;&gt;"",TC!Y56,"")</f>
        <v/>
      </c>
      <c r="M166" s="53" t="s">
        <v>30</v>
      </c>
      <c r="N166" s="53" t="s">
        <v>31</v>
      </c>
      <c r="O166" s="53" t="str">
        <f t="shared" si="24"/>
        <v>click</v>
      </c>
      <c r="P166" s="53" t="str">
        <f t="shared" si="29"/>
        <v>();</v>
      </c>
      <c r="Q166" s="53" t="str">
        <f t="shared" si="31"/>
        <v/>
      </c>
      <c r="R166" s="53" t="str">
        <f t="shared" si="32"/>
        <v/>
      </c>
      <c r="S166" s="53" t="str">
        <f t="shared" si="33"/>
        <v/>
      </c>
      <c r="BW166" s="53" t="str">
        <f>IF(Create_TC_Web!Y56&lt;&gt;"",Create_TC_Web!Y56,"")</f>
        <v/>
      </c>
      <c r="BZ166" s="53">
        <v>0</v>
      </c>
      <c r="CA166" s="53" t="str">
        <v/>
      </c>
      <c r="CB166" s="53">
        <v>0</v>
      </c>
      <c r="CU166" s="53" t="e">
        <v>#N/A</v>
      </c>
      <c r="CV166" s="53" t="e">
        <v>#N/A</v>
      </c>
      <c r="CW166" s="53" t="e">
        <v>#N/A</v>
      </c>
      <c r="CX166" s="53" t="e">
        <v>#N/A</v>
      </c>
      <c r="CY166" s="53" t="e">
        <v>#N/A</v>
      </c>
      <c r="DE166" s="53" t="e">
        <v>#N/A</v>
      </c>
      <c r="DF166" s="53" t="e">
        <v>#N/A</v>
      </c>
      <c r="DG166" s="53" t="e">
        <v>#N/A</v>
      </c>
      <c r="DH166" s="53" t="e">
        <v>#N/A</v>
      </c>
      <c r="DI166" s="53" t="e">
        <v>#N/A</v>
      </c>
      <c r="DJ166" s="53" t="e">
        <v>#N/A</v>
      </c>
    </row>
    <row r="167" spans="3:114" s="53" customFormat="1" ht="12.75">
      <c r="C167" s="80"/>
      <c r="E167" s="48"/>
      <c r="K167" s="49" t="str">
        <f>IF(TC!Y57&lt;&gt;"",TC!Y57,"")</f>
        <v/>
      </c>
      <c r="M167" s="53" t="s">
        <v>30</v>
      </c>
      <c r="N167" s="53" t="s">
        <v>31</v>
      </c>
      <c r="O167" s="53" t="str">
        <f t="shared" ref="O167:O182" si="34">IF(D167="input","fill",IF(I167&lt;&gt;"","innerText",IF(J167="Y",$T$110,"click")))</f>
        <v>click</v>
      </c>
      <c r="P167" s="53" t="str">
        <f t="shared" si="29"/>
        <v>();</v>
      </c>
      <c r="Q167" s="53" t="str">
        <f t="shared" si="31"/>
        <v/>
      </c>
      <c r="R167" s="53" t="str">
        <f t="shared" si="32"/>
        <v/>
      </c>
      <c r="S167" s="53" t="str">
        <f t="shared" si="33"/>
        <v/>
      </c>
      <c r="BW167" s="53" t="str">
        <f>IF(Create_TC_Web!Y57&lt;&gt;"",Create_TC_Web!Y57,"")</f>
        <v/>
      </c>
      <c r="BZ167" s="53">
        <v>0</v>
      </c>
      <c r="CA167" s="53" t="str">
        <v/>
      </c>
      <c r="CB167" s="53">
        <v>0</v>
      </c>
      <c r="CU167" s="53" t="e">
        <v>#N/A</v>
      </c>
      <c r="CV167" s="53" t="e">
        <v>#N/A</v>
      </c>
      <c r="CW167" s="53" t="e">
        <v>#N/A</v>
      </c>
      <c r="CX167" s="53" t="e">
        <v>#N/A</v>
      </c>
      <c r="CY167" s="53" t="e">
        <v>#N/A</v>
      </c>
      <c r="DE167" s="53" t="e">
        <v>#N/A</v>
      </c>
      <c r="DF167" s="53" t="e">
        <v>#N/A</v>
      </c>
      <c r="DG167" s="53" t="e">
        <v>#N/A</v>
      </c>
      <c r="DH167" s="53" t="e">
        <v>#N/A</v>
      </c>
      <c r="DI167" s="53" t="e">
        <v>#N/A</v>
      </c>
      <c r="DJ167" s="53" t="e">
        <v>#N/A</v>
      </c>
    </row>
    <row r="168" spans="3:114" s="53" customFormat="1" ht="12.75">
      <c r="C168" s="80"/>
      <c r="E168" s="48"/>
      <c r="K168" s="48"/>
      <c r="M168" s="53" t="s">
        <v>30</v>
      </c>
      <c r="N168" s="53" t="s">
        <v>31</v>
      </c>
      <c r="O168" s="53" t="str">
        <f t="shared" si="34"/>
        <v>click</v>
      </c>
      <c r="P168" s="53" t="str">
        <f t="shared" si="29"/>
        <v>();</v>
      </c>
      <c r="Q168" s="53" t="str">
        <f t="shared" si="31"/>
        <v/>
      </c>
      <c r="R168" s="53" t="str">
        <f t="shared" si="32"/>
        <v/>
      </c>
      <c r="S168" s="53" t="str">
        <f t="shared" si="33"/>
        <v/>
      </c>
      <c r="BW168" s="53" t="str">
        <f>IF(Create_TC_Web!Y58&lt;&gt;"",Create_TC_Web!Y58,"")</f>
        <v/>
      </c>
      <c r="BZ168" s="53">
        <v>0</v>
      </c>
      <c r="CA168" s="53" t="str">
        <v/>
      </c>
      <c r="CB168" s="53">
        <v>0</v>
      </c>
      <c r="CU168" s="53" t="e">
        <v>#N/A</v>
      </c>
      <c r="CV168" s="53" t="e">
        <v>#N/A</v>
      </c>
      <c r="CW168" s="53" t="e">
        <v>#N/A</v>
      </c>
      <c r="CX168" s="53" t="e">
        <v>#N/A</v>
      </c>
      <c r="CY168" s="53" t="e">
        <v>#N/A</v>
      </c>
      <c r="DE168" s="53" t="e">
        <v>#N/A</v>
      </c>
      <c r="DF168" s="53" t="e">
        <v>#N/A</v>
      </c>
      <c r="DG168" s="53" t="e">
        <v>#N/A</v>
      </c>
      <c r="DH168" s="53" t="e">
        <v>#N/A</v>
      </c>
      <c r="DI168" s="53" t="e">
        <v>#N/A</v>
      </c>
      <c r="DJ168" s="53" t="e">
        <v>#N/A</v>
      </c>
    </row>
    <row r="169" spans="3:114" s="53" customFormat="1" ht="12.75">
      <c r="C169" s="80"/>
      <c r="E169" s="48"/>
      <c r="K169" s="48"/>
      <c r="M169" s="53" t="s">
        <v>30</v>
      </c>
      <c r="N169" s="53" t="s">
        <v>31</v>
      </c>
      <c r="O169" s="53" t="str">
        <f t="shared" si="34"/>
        <v>click</v>
      </c>
      <c r="P169" s="53" t="str">
        <f t="shared" si="29"/>
        <v>();</v>
      </c>
      <c r="Q169" s="53" t="str">
        <f t="shared" si="31"/>
        <v/>
      </c>
      <c r="R169" s="53" t="str">
        <f t="shared" si="32"/>
        <v/>
      </c>
      <c r="S169" s="53" t="str">
        <f t="shared" si="33"/>
        <v/>
      </c>
      <c r="BW169" s="53" t="str">
        <f>IF(Create_TC_Web!Y59&lt;&gt;"",Create_TC_Web!Y59,"")</f>
        <v/>
      </c>
      <c r="BZ169" s="53">
        <v>0</v>
      </c>
      <c r="CA169" s="53" t="str">
        <v/>
      </c>
      <c r="CB169" s="53">
        <v>0</v>
      </c>
      <c r="CU169" s="53" t="e">
        <v>#N/A</v>
      </c>
      <c r="CV169" s="53" t="e">
        <v>#N/A</v>
      </c>
      <c r="CW169" s="53" t="e">
        <v>#N/A</v>
      </c>
      <c r="CX169" s="53" t="e">
        <v>#N/A</v>
      </c>
      <c r="CY169" s="53" t="e">
        <v>#N/A</v>
      </c>
      <c r="DE169" s="53" t="e">
        <v>#N/A</v>
      </c>
      <c r="DF169" s="53" t="e">
        <v>#N/A</v>
      </c>
      <c r="DG169" s="53" t="e">
        <v>#N/A</v>
      </c>
      <c r="DH169" s="53" t="e">
        <v>#N/A</v>
      </c>
      <c r="DI169" s="53" t="e">
        <v>#N/A</v>
      </c>
      <c r="DJ169" s="53" t="e">
        <v>#N/A</v>
      </c>
    </row>
    <row r="170" spans="3:114" s="53" customFormat="1" ht="12.75">
      <c r="C170" s="80"/>
      <c r="E170" s="48"/>
      <c r="K170" s="48"/>
      <c r="M170" s="53" t="s">
        <v>30</v>
      </c>
      <c r="N170" s="53" t="s">
        <v>31</v>
      </c>
      <c r="O170" s="53" t="str">
        <f t="shared" si="34"/>
        <v>click</v>
      </c>
      <c r="P170" s="53" t="str">
        <f t="shared" si="29"/>
        <v>();</v>
      </c>
      <c r="Q170" s="53" t="str">
        <f t="shared" si="31"/>
        <v/>
      </c>
      <c r="R170" s="53" t="str">
        <f t="shared" si="32"/>
        <v/>
      </c>
      <c r="S170" s="53" t="str">
        <f t="shared" si="33"/>
        <v/>
      </c>
      <c r="BW170" s="53" t="str">
        <f>IF(Create_TC_Web!Y60&lt;&gt;"",Create_TC_Web!Y60,"")</f>
        <v/>
      </c>
      <c r="BZ170" s="53">
        <v>0</v>
      </c>
      <c r="CA170" s="53" t="str">
        <v/>
      </c>
      <c r="CB170" s="53">
        <v>0</v>
      </c>
      <c r="CU170" s="53" t="e">
        <v>#N/A</v>
      </c>
      <c r="CV170" s="53" t="e">
        <v>#N/A</v>
      </c>
      <c r="CW170" s="53" t="e">
        <v>#N/A</v>
      </c>
      <c r="CX170" s="53" t="e">
        <v>#N/A</v>
      </c>
      <c r="CY170" s="53" t="e">
        <v>#N/A</v>
      </c>
      <c r="DE170" s="53" t="e">
        <v>#N/A</v>
      </c>
      <c r="DF170" s="53" t="e">
        <v>#N/A</v>
      </c>
      <c r="DG170" s="53" t="e">
        <v>#N/A</v>
      </c>
      <c r="DH170" s="53" t="e">
        <v>#N/A</v>
      </c>
      <c r="DI170" s="53" t="e">
        <v>#N/A</v>
      </c>
      <c r="DJ170" s="53" t="e">
        <v>#N/A</v>
      </c>
    </row>
    <row r="171" spans="3:114" s="53" customFormat="1" ht="12.75">
      <c r="C171" s="80"/>
      <c r="E171" s="48"/>
      <c r="K171" s="48"/>
      <c r="M171" s="53" t="s">
        <v>30</v>
      </c>
      <c r="N171" s="53" t="s">
        <v>31</v>
      </c>
      <c r="O171" s="53" t="str">
        <f t="shared" si="34"/>
        <v>click</v>
      </c>
      <c r="P171" s="53" t="str">
        <f t="shared" si="29"/>
        <v>();</v>
      </c>
      <c r="Q171" s="53" t="str">
        <f t="shared" si="31"/>
        <v/>
      </c>
      <c r="R171" s="53" t="str">
        <f t="shared" si="32"/>
        <v/>
      </c>
      <c r="S171" s="53" t="str">
        <f t="shared" si="33"/>
        <v/>
      </c>
      <c r="BW171" s="53" t="str">
        <f>IF(Create_TC_Web!Y61&lt;&gt;"",Create_TC_Web!Y61,"")</f>
        <v/>
      </c>
      <c r="BZ171" s="53">
        <v>0</v>
      </c>
      <c r="CA171" s="53" t="str">
        <v/>
      </c>
      <c r="CU171" s="53" t="e">
        <v>#N/A</v>
      </c>
      <c r="CV171" s="53" t="e">
        <v>#N/A</v>
      </c>
      <c r="CW171" s="53" t="e">
        <v>#N/A</v>
      </c>
      <c r="CX171" s="53" t="e">
        <v>#N/A</v>
      </c>
      <c r="CY171" s="53" t="e">
        <v>#N/A</v>
      </c>
      <c r="DE171" s="53" t="e">
        <v>#N/A</v>
      </c>
      <c r="DF171" s="53" t="e">
        <v>#N/A</v>
      </c>
      <c r="DG171" s="53" t="e">
        <v>#N/A</v>
      </c>
      <c r="DH171" s="53" t="e">
        <v>#N/A</v>
      </c>
      <c r="DI171" s="53" t="e">
        <v>#N/A</v>
      </c>
      <c r="DJ171" s="53" t="e">
        <v>#N/A</v>
      </c>
    </row>
    <row r="172" spans="3:114" s="53" customFormat="1" ht="12.75">
      <c r="C172" s="80"/>
      <c r="E172" s="48"/>
      <c r="K172" s="48"/>
      <c r="M172" s="53" t="s">
        <v>30</v>
      </c>
      <c r="N172" s="53" t="s">
        <v>31</v>
      </c>
      <c r="O172" s="53" t="str">
        <f t="shared" si="34"/>
        <v>click</v>
      </c>
      <c r="P172" s="53" t="str">
        <f t="shared" si="29"/>
        <v>();</v>
      </c>
      <c r="Q172" s="53" t="str">
        <f t="shared" si="31"/>
        <v/>
      </c>
      <c r="R172" s="53" t="str">
        <f t="shared" si="32"/>
        <v/>
      </c>
      <c r="S172" s="53" t="str">
        <f t="shared" si="33"/>
        <v/>
      </c>
      <c r="BZ172" s="53">
        <v>0</v>
      </c>
      <c r="CA172" s="53">
        <v>0</v>
      </c>
      <c r="CU172" s="53" t="e">
        <v>#N/A</v>
      </c>
      <c r="CV172" s="53" t="e">
        <v>#N/A</v>
      </c>
      <c r="CW172" s="53" t="e">
        <v>#N/A</v>
      </c>
      <c r="CX172" s="53" t="e">
        <v>#N/A</v>
      </c>
      <c r="CY172" s="53" t="e">
        <v>#N/A</v>
      </c>
      <c r="DE172" s="53" t="e">
        <v>#N/A</v>
      </c>
      <c r="DF172" s="53" t="e">
        <v>#N/A</v>
      </c>
      <c r="DG172" s="53" t="e">
        <v>#N/A</v>
      </c>
      <c r="DH172" s="53" t="e">
        <v>#N/A</v>
      </c>
      <c r="DI172" s="53" t="e">
        <v>#N/A</v>
      </c>
      <c r="DJ172" s="53" t="e">
        <v>#N/A</v>
      </c>
    </row>
    <row r="173" spans="3:114" s="53" customFormat="1" ht="12.75">
      <c r="C173" s="80"/>
      <c r="E173" s="48"/>
      <c r="K173" s="48"/>
      <c r="M173" s="53" t="s">
        <v>30</v>
      </c>
      <c r="N173" s="53" t="s">
        <v>31</v>
      </c>
      <c r="O173" s="53" t="str">
        <f t="shared" si="34"/>
        <v>click</v>
      </c>
      <c r="P173" s="53" t="str">
        <f t="shared" si="29"/>
        <v>();</v>
      </c>
      <c r="Q173" s="53" t="str">
        <f t="shared" si="31"/>
        <v/>
      </c>
      <c r="R173" s="53" t="str">
        <f t="shared" si="32"/>
        <v/>
      </c>
      <c r="S173" s="53" t="str">
        <f t="shared" si="33"/>
        <v/>
      </c>
      <c r="BZ173" s="53">
        <v>0</v>
      </c>
      <c r="CA173" s="53">
        <v>0</v>
      </c>
      <c r="CU173" s="53" t="e">
        <v>#N/A</v>
      </c>
      <c r="CV173" s="53" t="e">
        <v>#N/A</v>
      </c>
      <c r="CW173" s="53" t="e">
        <v>#N/A</v>
      </c>
      <c r="CX173" s="53" t="e">
        <v>#N/A</v>
      </c>
      <c r="CY173" s="53" t="e">
        <v>#N/A</v>
      </c>
      <c r="DE173" s="53" t="e">
        <v>#N/A</v>
      </c>
      <c r="DF173" s="53" t="e">
        <v>#N/A</v>
      </c>
      <c r="DG173" s="53" t="e">
        <v>#N/A</v>
      </c>
      <c r="DH173" s="53" t="e">
        <v>#N/A</v>
      </c>
      <c r="DI173" s="53" t="e">
        <v>#N/A</v>
      </c>
      <c r="DJ173" s="53" t="e">
        <v>#N/A</v>
      </c>
    </row>
    <row r="174" spans="3:114" s="53" customFormat="1" ht="12.75">
      <c r="C174" s="80"/>
      <c r="E174" s="48"/>
      <c r="K174" s="48"/>
      <c r="M174" s="53" t="s">
        <v>30</v>
      </c>
      <c r="N174" s="53" t="s">
        <v>31</v>
      </c>
      <c r="O174" s="53" t="str">
        <f t="shared" si="34"/>
        <v>click</v>
      </c>
      <c r="P174" s="53" t="str">
        <f t="shared" si="29"/>
        <v>();</v>
      </c>
      <c r="Q174" s="53" t="str">
        <f t="shared" si="31"/>
        <v/>
      </c>
      <c r="R174" s="53" t="str">
        <f t="shared" si="32"/>
        <v/>
      </c>
      <c r="S174" s="53" t="str">
        <f t="shared" si="33"/>
        <v/>
      </c>
      <c r="BZ174" s="53">
        <v>0</v>
      </c>
      <c r="CA174" s="53">
        <v>0</v>
      </c>
      <c r="CU174" s="53" t="e">
        <v>#N/A</v>
      </c>
      <c r="CV174" s="53" t="e">
        <v>#N/A</v>
      </c>
      <c r="CW174" s="53" t="e">
        <v>#N/A</v>
      </c>
      <c r="CX174" s="53" t="e">
        <v>#N/A</v>
      </c>
      <c r="CY174" s="53" t="e">
        <v>#N/A</v>
      </c>
      <c r="DE174" s="53" t="e">
        <v>#N/A</v>
      </c>
      <c r="DF174" s="53" t="e">
        <v>#N/A</v>
      </c>
      <c r="DG174" s="53" t="e">
        <v>#N/A</v>
      </c>
      <c r="DH174" s="53" t="e">
        <v>#N/A</v>
      </c>
      <c r="DI174" s="53" t="e">
        <v>#N/A</v>
      </c>
      <c r="DJ174" s="53" t="e">
        <v>#N/A</v>
      </c>
    </row>
    <row r="175" spans="3:114" s="53" customFormat="1" ht="12.75">
      <c r="C175" s="80"/>
      <c r="E175" s="48"/>
      <c r="K175" s="48"/>
      <c r="M175" s="53" t="s">
        <v>30</v>
      </c>
      <c r="N175" s="53" t="s">
        <v>31</v>
      </c>
      <c r="O175" s="53" t="str">
        <f t="shared" si="34"/>
        <v>click</v>
      </c>
      <c r="P175" s="53" t="str">
        <f t="shared" si="29"/>
        <v>();</v>
      </c>
      <c r="Q175" s="53" t="str">
        <f t="shared" si="31"/>
        <v/>
      </c>
      <c r="R175" s="53" t="str">
        <f t="shared" si="32"/>
        <v/>
      </c>
      <c r="S175" s="53" t="str">
        <f t="shared" si="33"/>
        <v/>
      </c>
      <c r="BZ175" s="53">
        <v>0</v>
      </c>
      <c r="CA175" s="53">
        <v>0</v>
      </c>
      <c r="CU175" s="53" t="e">
        <v>#N/A</v>
      </c>
      <c r="CV175" s="53" t="e">
        <v>#N/A</v>
      </c>
      <c r="CW175" s="53" t="e">
        <v>#N/A</v>
      </c>
      <c r="CX175" s="53" t="e">
        <v>#N/A</v>
      </c>
      <c r="CY175" s="53" t="e">
        <v>#N/A</v>
      </c>
      <c r="DE175" s="53" t="e">
        <v>#N/A</v>
      </c>
      <c r="DF175" s="53" t="e">
        <v>#N/A</v>
      </c>
      <c r="DG175" s="53" t="e">
        <v>#N/A</v>
      </c>
      <c r="DH175" s="53" t="e">
        <v>#N/A</v>
      </c>
      <c r="DI175" s="53" t="e">
        <v>#N/A</v>
      </c>
      <c r="DJ175" s="53" t="e">
        <v>#N/A</v>
      </c>
    </row>
    <row r="176" spans="3:114" s="53" customFormat="1" ht="12.75">
      <c r="C176" s="80"/>
      <c r="E176" s="48"/>
      <c r="K176" s="48"/>
      <c r="M176" s="53" t="s">
        <v>30</v>
      </c>
      <c r="N176" s="53" t="s">
        <v>31</v>
      </c>
      <c r="O176" s="53" t="str">
        <f t="shared" si="34"/>
        <v>click</v>
      </c>
      <c r="P176" s="53" t="str">
        <f t="shared" si="29"/>
        <v>();</v>
      </c>
      <c r="Q176" s="53" t="str">
        <f t="shared" si="31"/>
        <v/>
      </c>
      <c r="R176" s="53" t="str">
        <f t="shared" si="32"/>
        <v/>
      </c>
      <c r="S176" s="53" t="str">
        <f t="shared" si="33"/>
        <v/>
      </c>
      <c r="BZ176" s="53">
        <v>0</v>
      </c>
      <c r="CA176" s="53">
        <v>0</v>
      </c>
      <c r="CU176" s="53" t="e">
        <v>#N/A</v>
      </c>
      <c r="CV176" s="53" t="e">
        <v>#N/A</v>
      </c>
      <c r="CW176" s="53" t="e">
        <v>#N/A</v>
      </c>
      <c r="CX176" s="53" t="e">
        <v>#N/A</v>
      </c>
      <c r="CY176" s="53" t="e">
        <v>#N/A</v>
      </c>
      <c r="DE176" s="53" t="e">
        <v>#N/A</v>
      </c>
      <c r="DF176" s="53" t="e">
        <v>#N/A</v>
      </c>
      <c r="DG176" s="53" t="e">
        <v>#N/A</v>
      </c>
      <c r="DH176" s="53" t="e">
        <v>#N/A</v>
      </c>
      <c r="DI176" s="53" t="e">
        <v>#N/A</v>
      </c>
      <c r="DJ176" s="53" t="e">
        <v>#N/A</v>
      </c>
    </row>
    <row r="177" spans="3:114" s="53" customFormat="1" ht="12.75">
      <c r="C177" s="80"/>
      <c r="E177" s="48"/>
      <c r="K177" s="48"/>
      <c r="M177" s="53" t="s">
        <v>30</v>
      </c>
      <c r="N177" s="53" t="s">
        <v>31</v>
      </c>
      <c r="O177" s="53" t="str">
        <f t="shared" si="34"/>
        <v>click</v>
      </c>
      <c r="P177" s="53" t="str">
        <f t="shared" si="29"/>
        <v>();</v>
      </c>
      <c r="Q177" s="53" t="str">
        <f t="shared" si="31"/>
        <v/>
      </c>
      <c r="R177" s="53" t="str">
        <f t="shared" si="32"/>
        <v/>
      </c>
      <c r="S177" s="53" t="str">
        <f t="shared" si="33"/>
        <v/>
      </c>
      <c r="BZ177" s="53">
        <v>0</v>
      </c>
      <c r="CA177" s="53">
        <v>0</v>
      </c>
      <c r="CU177" s="53" t="e">
        <v>#N/A</v>
      </c>
      <c r="CV177" s="53" t="e">
        <v>#N/A</v>
      </c>
      <c r="CW177" s="53" t="e">
        <v>#N/A</v>
      </c>
      <c r="CX177" s="53" t="e">
        <v>#N/A</v>
      </c>
      <c r="CY177" s="53" t="e">
        <v>#N/A</v>
      </c>
      <c r="DE177" s="53" t="e">
        <v>#N/A</v>
      </c>
      <c r="DF177" s="53" t="e">
        <v>#N/A</v>
      </c>
      <c r="DG177" s="53" t="e">
        <v>#N/A</v>
      </c>
      <c r="DH177" s="53" t="e">
        <v>#N/A</v>
      </c>
      <c r="DI177" s="53" t="e">
        <v>#N/A</v>
      </c>
      <c r="DJ177" s="53" t="e">
        <v>#N/A</v>
      </c>
    </row>
    <row r="178" spans="3:114" s="53" customFormat="1" ht="12.75">
      <c r="C178" s="80"/>
      <c r="E178" s="48"/>
      <c r="K178" s="48"/>
      <c r="M178" s="53" t="s">
        <v>30</v>
      </c>
      <c r="N178" s="53" t="s">
        <v>31</v>
      </c>
      <c r="O178" s="53" t="str">
        <f t="shared" si="34"/>
        <v>click</v>
      </c>
      <c r="P178" s="53" t="str">
        <f t="shared" si="29"/>
        <v>();</v>
      </c>
      <c r="Q178" s="53" t="str">
        <f t="shared" si="31"/>
        <v/>
      </c>
      <c r="R178" s="53" t="str">
        <f t="shared" si="32"/>
        <v/>
      </c>
      <c r="S178" s="53" t="str">
        <f t="shared" si="33"/>
        <v/>
      </c>
      <c r="BZ178" s="53">
        <v>0</v>
      </c>
      <c r="CA178" s="53">
        <v>0</v>
      </c>
      <c r="CU178" s="53" t="e">
        <v>#N/A</v>
      </c>
      <c r="CV178" s="53" t="e">
        <v>#N/A</v>
      </c>
      <c r="CW178" s="53" t="e">
        <v>#N/A</v>
      </c>
      <c r="CX178" s="53" t="e">
        <v>#N/A</v>
      </c>
      <c r="CY178" s="53" t="e">
        <v>#N/A</v>
      </c>
      <c r="DE178" s="53" t="e">
        <v>#N/A</v>
      </c>
      <c r="DF178" s="53" t="e">
        <v>#N/A</v>
      </c>
      <c r="DG178" s="53" t="e">
        <v>#N/A</v>
      </c>
      <c r="DH178" s="53" t="e">
        <v>#N/A</v>
      </c>
      <c r="DI178" s="53" t="e">
        <v>#N/A</v>
      </c>
      <c r="DJ178" s="53" t="e">
        <v>#N/A</v>
      </c>
    </row>
    <row r="179" spans="3:114" s="53" customFormat="1" ht="12.75">
      <c r="C179" s="80"/>
      <c r="E179" s="48"/>
      <c r="K179" s="48"/>
      <c r="M179" s="53" t="s">
        <v>30</v>
      </c>
      <c r="N179" s="53" t="s">
        <v>31</v>
      </c>
      <c r="O179" s="53" t="str">
        <f t="shared" si="34"/>
        <v>click</v>
      </c>
      <c r="P179" s="53" t="str">
        <f t="shared" si="29"/>
        <v>();</v>
      </c>
      <c r="Q179" s="53" t="str">
        <f t="shared" si="31"/>
        <v/>
      </c>
      <c r="R179" s="53" t="str">
        <f t="shared" si="32"/>
        <v/>
      </c>
      <c r="S179" s="53" t="str">
        <f t="shared" si="33"/>
        <v/>
      </c>
      <c r="BZ179" s="53">
        <v>0</v>
      </c>
      <c r="CA179" s="53">
        <v>0</v>
      </c>
      <c r="CU179" s="53" t="e">
        <v>#N/A</v>
      </c>
      <c r="CV179" s="53" t="e">
        <v>#N/A</v>
      </c>
      <c r="CW179" s="53" t="e">
        <v>#N/A</v>
      </c>
      <c r="CX179" s="53" t="e">
        <v>#N/A</v>
      </c>
      <c r="CY179" s="53" t="e">
        <v>#N/A</v>
      </c>
      <c r="DE179" s="53" t="e">
        <v>#N/A</v>
      </c>
      <c r="DF179" s="53" t="e">
        <v>#N/A</v>
      </c>
      <c r="DG179" s="53" t="e">
        <v>#N/A</v>
      </c>
      <c r="DH179" s="53" t="e">
        <v>#N/A</v>
      </c>
      <c r="DI179" s="53" t="e">
        <v>#N/A</v>
      </c>
      <c r="DJ179" s="53" t="e">
        <v>#N/A</v>
      </c>
    </row>
    <row r="180" spans="3:114" s="53" customFormat="1" ht="12.75">
      <c r="C180" s="80"/>
      <c r="E180" s="48"/>
      <c r="K180" s="48"/>
      <c r="M180" s="53" t="s">
        <v>30</v>
      </c>
      <c r="N180" s="53" t="s">
        <v>31</v>
      </c>
      <c r="O180" s="53" t="str">
        <f t="shared" si="34"/>
        <v>click</v>
      </c>
      <c r="P180" s="53" t="str">
        <f t="shared" si="29"/>
        <v>();</v>
      </c>
      <c r="Q180" s="53" t="str">
        <f t="shared" si="31"/>
        <v/>
      </c>
      <c r="R180" s="53" t="str">
        <f t="shared" si="32"/>
        <v/>
      </c>
      <c r="S180" s="53" t="str">
        <f t="shared" si="33"/>
        <v/>
      </c>
      <c r="BZ180" s="53">
        <v>0</v>
      </c>
      <c r="CA180" s="53">
        <v>0</v>
      </c>
      <c r="CU180" s="53" t="e">
        <v>#N/A</v>
      </c>
      <c r="CV180" s="53" t="e">
        <v>#N/A</v>
      </c>
      <c r="CW180" s="53" t="e">
        <v>#N/A</v>
      </c>
      <c r="CX180" s="53" t="e">
        <v>#N/A</v>
      </c>
      <c r="CY180" s="53" t="e">
        <v>#N/A</v>
      </c>
      <c r="DE180" s="53" t="e">
        <v>#N/A</v>
      </c>
      <c r="DF180" s="53" t="e">
        <v>#N/A</v>
      </c>
      <c r="DG180" s="53" t="e">
        <v>#N/A</v>
      </c>
      <c r="DH180" s="53" t="e">
        <v>#N/A</v>
      </c>
      <c r="DI180" s="53" t="e">
        <v>#N/A</v>
      </c>
      <c r="DJ180" s="53" t="e">
        <v>#N/A</v>
      </c>
    </row>
    <row r="181" spans="3:114" s="53" customFormat="1" ht="12.75">
      <c r="C181" s="80"/>
      <c r="E181" s="48"/>
      <c r="K181" s="48"/>
      <c r="M181" s="53" t="s">
        <v>30</v>
      </c>
      <c r="N181" s="53" t="s">
        <v>31</v>
      </c>
      <c r="O181" s="53" t="str">
        <f t="shared" si="34"/>
        <v>click</v>
      </c>
      <c r="P181" s="53" t="str">
        <f t="shared" si="29"/>
        <v>();</v>
      </c>
      <c r="Q181" s="53" t="str">
        <f t="shared" si="31"/>
        <v/>
      </c>
      <c r="R181" s="53" t="str">
        <f t="shared" si="32"/>
        <v/>
      </c>
      <c r="S181" s="53" t="str">
        <f t="shared" si="33"/>
        <v/>
      </c>
      <c r="BZ181" s="53">
        <v>0</v>
      </c>
      <c r="CA181" s="53">
        <v>0</v>
      </c>
      <c r="CU181" s="53" t="e">
        <v>#N/A</v>
      </c>
      <c r="CV181" s="53" t="e">
        <v>#N/A</v>
      </c>
      <c r="CW181" s="53" t="e">
        <v>#N/A</v>
      </c>
      <c r="CX181" s="53" t="e">
        <v>#N/A</v>
      </c>
      <c r="CY181" s="53" t="e">
        <v>#N/A</v>
      </c>
      <c r="DE181" s="53" t="e">
        <v>#N/A</v>
      </c>
      <c r="DF181" s="53" t="e">
        <v>#N/A</v>
      </c>
      <c r="DG181" s="53" t="e">
        <v>#N/A</v>
      </c>
      <c r="DH181" s="53" t="e">
        <v>#N/A</v>
      </c>
      <c r="DI181" s="53" t="e">
        <v>#N/A</v>
      </c>
      <c r="DJ181" s="53" t="e">
        <v>#N/A</v>
      </c>
    </row>
    <row r="182" spans="3:114" s="53" customFormat="1" ht="13.5" thickBot="1">
      <c r="C182" s="80"/>
      <c r="E182" s="48"/>
      <c r="K182" s="48"/>
      <c r="M182" s="53" t="s">
        <v>30</v>
      </c>
      <c r="N182" s="53" t="s">
        <v>31</v>
      </c>
      <c r="O182" s="53" t="str">
        <f t="shared" si="34"/>
        <v>click</v>
      </c>
      <c r="P182" s="53" t="str">
        <f t="shared" si="29"/>
        <v>();</v>
      </c>
      <c r="Q182" s="53" t="str">
        <f t="shared" si="31"/>
        <v/>
      </c>
      <c r="R182" s="53" t="str">
        <f t="shared" si="32"/>
        <v/>
      </c>
      <c r="S182" s="53" t="str">
        <f t="shared" si="33"/>
        <v/>
      </c>
      <c r="BZ182" s="53">
        <v>0</v>
      </c>
      <c r="CA182" s="53">
        <v>0</v>
      </c>
      <c r="CU182" s="53" t="e">
        <v>#N/A</v>
      </c>
      <c r="CV182" s="53" t="e">
        <v>#N/A</v>
      </c>
      <c r="CW182" s="53" t="e">
        <v>#N/A</v>
      </c>
      <c r="CX182" s="53" t="e">
        <v>#N/A</v>
      </c>
      <c r="CY182" s="53" t="e">
        <v>#N/A</v>
      </c>
      <c r="DE182" s="53" t="e">
        <v>#N/A</v>
      </c>
      <c r="DF182" s="53" t="e">
        <v>#N/A</v>
      </c>
      <c r="DG182" s="53" t="e">
        <v>#N/A</v>
      </c>
      <c r="DH182" s="53" t="e">
        <v>#N/A</v>
      </c>
      <c r="DI182" s="53" t="e">
        <v>#N/A</v>
      </c>
      <c r="DJ182" s="53" t="e">
        <v>#N/A</v>
      </c>
    </row>
    <row r="183" spans="3:114" s="53" customFormat="1" ht="13.5" thickBot="1">
      <c r="C183" s="80"/>
      <c r="D183" s="73" t="s">
        <v>83</v>
      </c>
      <c r="E183" s="85" t="s">
        <v>102</v>
      </c>
      <c r="K183" s="48"/>
      <c r="M183" s="53" t="s">
        <v>30</v>
      </c>
      <c r="N183" s="53" t="s">
        <v>31</v>
      </c>
      <c r="O183" s="53" t="str">
        <f t="shared" ref="O183:O203" si="35">IF(D183="input","fill",IF(I183&lt;&gt;"","innerText",IF(J183="Y",$T$110,"click")))</f>
        <v>click</v>
      </c>
      <c r="P183" s="53" t="str">
        <f t="shared" ref="P183:P203" si="36">IF(OR(O183="Click",O183="innerText"),"();","("&amp;""""&amp;K183&amp;""""&amp;");")</f>
        <v>();</v>
      </c>
      <c r="Q183" s="53" t="str">
        <f>IF(C183="Y",IF(H183&lt;&gt;"Xpath",M183&amp;#REF!&amp;N183,""""&amp;#REF!&amp;""""),"")</f>
        <v/>
      </c>
      <c r="R183" s="53" t="str">
        <f>IF(C183="Y",""""&amp;#REF!&amp;""""&amp;":"&amp;Q183&amp;",","")</f>
        <v/>
      </c>
      <c r="S183" s="53" t="str">
        <f>IF(O183="innerText",I183&amp;"="&amp;IF(C183="Y",IF(J183&lt;&gt;"Y",$S$9&amp;$R$10&amp;"."&amp;#REF!&amp;")."&amp;IF(OR(O183="click",O183="innerText"),O183&amp;"();",O183&amp;"("&amp;$Q$9&amp;"."&amp;#REF!&amp;");"),$S$110&amp;$R$10&amp;"."&amp;#REF!&amp;")."&amp;IF(O183="click",O183&amp;"();",O183&amp;"("&amp;"'"&amp;K183&amp;"'"&amp;");")),""),IF(C183="Y",IF(J183&lt;&gt;"Y",$S$9&amp;$R$10&amp;"."&amp;#REF!&amp;")."&amp;IF(OR(O183="click",O183="innerText"),O183&amp;"();",O183&amp;"("&amp;$Q$9&amp;"."&amp;#REF!&amp;");"),$S$110&amp;$R$10&amp;"."&amp;#REF!&amp;")."&amp;IF(O183="click",O183&amp;"();",O183&amp;"("&amp;"'"&amp;K183&amp;"'"&amp;");")),""))</f>
        <v/>
      </c>
      <c r="BZ183" s="53">
        <v>0</v>
      </c>
      <c r="CA183" s="53">
        <v>0</v>
      </c>
      <c r="CU183" s="53" t="e">
        <v>#N/A</v>
      </c>
      <c r="CV183" s="53" t="e">
        <v>#N/A</v>
      </c>
      <c r="CW183" s="53" t="e">
        <v>#N/A</v>
      </c>
      <c r="CX183" s="53" t="e">
        <v>#N/A</v>
      </c>
      <c r="CY183" s="53" t="e">
        <v>#N/A</v>
      </c>
      <c r="DE183" s="53" t="e">
        <v>#N/A</v>
      </c>
      <c r="DF183" s="53" t="e">
        <v>#N/A</v>
      </c>
      <c r="DG183" s="53" t="e">
        <v>#N/A</v>
      </c>
      <c r="DH183" s="53" t="e">
        <v>#N/A</v>
      </c>
      <c r="DI183" s="53" t="e">
        <v>#N/A</v>
      </c>
      <c r="DJ183" s="53" t="e">
        <v>#N/A</v>
      </c>
    </row>
    <row r="184" spans="3:114" s="53" customFormat="1" ht="13.5" thickBot="1">
      <c r="C184" s="80"/>
      <c r="D184" s="52"/>
      <c r="E184" s="48"/>
      <c r="K184" s="48"/>
      <c r="M184" s="53" t="s">
        <v>30</v>
      </c>
      <c r="N184" s="53" t="s">
        <v>31</v>
      </c>
      <c r="O184" s="53" t="str">
        <f t="shared" si="35"/>
        <v>click</v>
      </c>
      <c r="P184" s="53" t="str">
        <f t="shared" si="36"/>
        <v>();</v>
      </c>
      <c r="Q184" s="53" t="str">
        <f>IF(C184="Y",IF(H184&lt;&gt;"Xpath",M184&amp;#REF!&amp;N184,""""&amp;#REF!&amp;""""),"")</f>
        <v/>
      </c>
      <c r="R184" s="53" t="str">
        <f>IF(C184="Y",""""&amp;#REF!&amp;""""&amp;":"&amp;Q184&amp;",","")</f>
        <v/>
      </c>
      <c r="S184" s="53" t="str">
        <f>IF(O184="innerText",I184&amp;"="&amp;IF(C184="Y",IF(J184&lt;&gt;"Y",$S$9&amp;$R$10&amp;"."&amp;#REF!&amp;")."&amp;IF(OR(O184="click",O184="innerText"),O184&amp;"();",O184&amp;"("&amp;$Q$9&amp;"."&amp;#REF!&amp;");"),$S$110&amp;$R$10&amp;"."&amp;#REF!&amp;")."&amp;IF(O184="click",O184&amp;"();",O184&amp;"("&amp;"'"&amp;K184&amp;"'"&amp;");")),""),IF(C184="Y",IF(J184&lt;&gt;"Y",$S$9&amp;$R$10&amp;"."&amp;#REF!&amp;")."&amp;IF(OR(O184="click",O184="innerText"),O184&amp;"();",O184&amp;"("&amp;$Q$9&amp;"."&amp;#REF!&amp;");"),$S$110&amp;$R$10&amp;"."&amp;#REF!&amp;")."&amp;IF(O184="click",O184&amp;"();",O184&amp;"("&amp;"'"&amp;K184&amp;"'"&amp;");")),""))</f>
        <v/>
      </c>
      <c r="BZ184" s="53">
        <v>0</v>
      </c>
      <c r="CA184" s="53">
        <v>0</v>
      </c>
      <c r="CU184" s="53" t="e">
        <v>#N/A</v>
      </c>
      <c r="CV184" s="53" t="e">
        <v>#N/A</v>
      </c>
      <c r="CW184" s="53" t="e">
        <v>#N/A</v>
      </c>
      <c r="CX184" s="53" t="e">
        <v>#N/A</v>
      </c>
      <c r="CY184" s="53" t="e">
        <v>#N/A</v>
      </c>
      <c r="DE184" s="53" t="e">
        <v>#N/A</v>
      </c>
      <c r="DF184" s="53" t="e">
        <v>#N/A</v>
      </c>
      <c r="DG184" s="53" t="e">
        <v>#N/A</v>
      </c>
      <c r="DH184" s="53" t="e">
        <v>#N/A</v>
      </c>
      <c r="DI184" s="53" t="e">
        <v>#N/A</v>
      </c>
      <c r="DJ184" s="53" t="e">
        <v>#N/A</v>
      </c>
    </row>
    <row r="185" spans="3:114" s="53" customFormat="1" ht="13.5" thickBot="1">
      <c r="C185" s="80"/>
      <c r="D185" s="73" t="s">
        <v>84</v>
      </c>
      <c r="E185" s="85" t="s">
        <v>78</v>
      </c>
      <c r="F185" s="53" t="s">
        <v>105</v>
      </c>
      <c r="K185" s="48"/>
      <c r="M185" s="53" t="s">
        <v>30</v>
      </c>
      <c r="N185" s="53" t="s">
        <v>31</v>
      </c>
      <c r="O185" s="53" t="str">
        <f t="shared" si="35"/>
        <v>click</v>
      </c>
      <c r="P185" s="53" t="str">
        <f t="shared" si="36"/>
        <v>();</v>
      </c>
      <c r="Q185" s="53" t="str">
        <f>IF(C185="Y",IF(H185&lt;&gt;"Xpath",M185&amp;#REF!&amp;N185,""""&amp;#REF!&amp;""""),"")</f>
        <v/>
      </c>
      <c r="R185" s="53" t="str">
        <f>IF(C185="Y",""""&amp;#REF!&amp;""""&amp;":"&amp;Q185&amp;",","")</f>
        <v/>
      </c>
      <c r="S185" s="53" t="str">
        <f>IF(O185="innerText",I185&amp;"="&amp;IF(C185="Y",IF(J185&lt;&gt;"Y",$S$9&amp;$R$10&amp;"."&amp;#REF!&amp;")."&amp;IF(OR(O185="click",O185="innerText"),O185&amp;"();",O185&amp;"("&amp;$Q$9&amp;"."&amp;#REF!&amp;");"),$S$110&amp;$R$10&amp;"."&amp;#REF!&amp;")."&amp;IF(O185="click",O185&amp;"();",O185&amp;"("&amp;"'"&amp;K185&amp;"'"&amp;");")),""),IF(C185="Y",IF(J185&lt;&gt;"Y",$S$9&amp;$R$10&amp;"."&amp;#REF!&amp;")."&amp;IF(OR(O185="click",O185="innerText"),O185&amp;"();",O185&amp;"("&amp;$Q$9&amp;"."&amp;#REF!&amp;");"),$S$110&amp;$R$10&amp;"."&amp;#REF!&amp;")."&amp;IF(O185="click",O185&amp;"();",O185&amp;"("&amp;"'"&amp;K185&amp;"'"&amp;");")),""))</f>
        <v/>
      </c>
      <c r="BZ185" s="53">
        <v>0</v>
      </c>
      <c r="CA185" s="53">
        <v>0</v>
      </c>
      <c r="CU185" s="53" t="e">
        <v>#N/A</v>
      </c>
      <c r="CV185" s="53" t="e">
        <v>#N/A</v>
      </c>
      <c r="CW185" s="53" t="e">
        <v>#N/A</v>
      </c>
      <c r="CX185" s="53" t="e">
        <v>#N/A</v>
      </c>
      <c r="CY185" s="53" t="e">
        <v>#N/A</v>
      </c>
      <c r="DE185" s="53" t="e">
        <v>#N/A</v>
      </c>
      <c r="DF185" s="53" t="e">
        <v>#N/A</v>
      </c>
      <c r="DG185" s="53" t="e">
        <v>#N/A</v>
      </c>
      <c r="DH185" s="53" t="e">
        <v>#N/A</v>
      </c>
      <c r="DI185" s="53" t="e">
        <v>#N/A</v>
      </c>
      <c r="DJ185" s="53" t="e">
        <v>#N/A</v>
      </c>
    </row>
    <row r="186" spans="3:114" s="53" customFormat="1" ht="13.5" thickBot="1">
      <c r="C186" s="80"/>
      <c r="D186" s="52"/>
      <c r="E186" s="48"/>
      <c r="K186" s="48"/>
      <c r="M186" s="53" t="s">
        <v>30</v>
      </c>
      <c r="N186" s="53" t="s">
        <v>31</v>
      </c>
      <c r="O186" s="53" t="str">
        <f t="shared" si="35"/>
        <v>click</v>
      </c>
      <c r="P186" s="53" t="str">
        <f t="shared" si="36"/>
        <v>();</v>
      </c>
      <c r="Q186" s="53" t="str">
        <f>IF(C186="Y",IF(H186&lt;&gt;"Xpath",M186&amp;#REF!&amp;N186,""""&amp;#REF!&amp;""""),"")</f>
        <v/>
      </c>
      <c r="R186" s="53" t="str">
        <f>IF(C186="Y",""""&amp;#REF!&amp;""""&amp;":"&amp;Q186&amp;",","")</f>
        <v/>
      </c>
      <c r="S186" s="53" t="str">
        <f>IF(O186="innerText",I186&amp;"="&amp;IF(C186="Y",IF(J186&lt;&gt;"Y",$S$9&amp;$R$10&amp;"."&amp;#REF!&amp;")."&amp;IF(OR(O186="click",O186="innerText"),O186&amp;"();",O186&amp;"("&amp;$Q$9&amp;"."&amp;#REF!&amp;");"),$S$110&amp;$R$10&amp;"."&amp;#REF!&amp;")."&amp;IF(O186="click",O186&amp;"();",O186&amp;"("&amp;"'"&amp;K186&amp;"'"&amp;");")),""),IF(C186="Y",IF(J186&lt;&gt;"Y",$S$9&amp;$R$10&amp;"."&amp;#REF!&amp;")."&amp;IF(OR(O186="click",O186="innerText"),O186&amp;"();",O186&amp;"("&amp;$Q$9&amp;"."&amp;#REF!&amp;");"),$S$110&amp;$R$10&amp;"."&amp;#REF!&amp;")."&amp;IF(O186="click",O186&amp;"();",O186&amp;"("&amp;"'"&amp;K186&amp;"'"&amp;");")),""))</f>
        <v/>
      </c>
      <c r="BZ186" s="53">
        <v>0</v>
      </c>
      <c r="CA186" s="53">
        <v>0</v>
      </c>
      <c r="CU186" s="53" t="e">
        <v>#N/A</v>
      </c>
      <c r="CV186" s="53" t="e">
        <v>#N/A</v>
      </c>
      <c r="CW186" s="53" t="e">
        <v>#N/A</v>
      </c>
      <c r="CX186" s="53" t="e">
        <v>#N/A</v>
      </c>
      <c r="CY186" s="53" t="e">
        <v>#N/A</v>
      </c>
      <c r="DE186" s="53" t="e">
        <v>#N/A</v>
      </c>
      <c r="DF186" s="53" t="e">
        <v>#N/A</v>
      </c>
      <c r="DG186" s="53" t="e">
        <v>#N/A</v>
      </c>
      <c r="DH186" s="53" t="e">
        <v>#N/A</v>
      </c>
      <c r="DI186" s="53" t="e">
        <v>#N/A</v>
      </c>
      <c r="DJ186" s="53" t="e">
        <v>#N/A</v>
      </c>
    </row>
    <row r="187" spans="3:114" s="53" customFormat="1" ht="13.5" thickBot="1">
      <c r="C187" s="80"/>
      <c r="D187" s="73" t="s">
        <v>85</v>
      </c>
      <c r="E187" s="48"/>
      <c r="K187" s="48"/>
      <c r="M187" s="53" t="s">
        <v>30</v>
      </c>
      <c r="N187" s="53" t="s">
        <v>31</v>
      </c>
      <c r="O187" s="53" t="str">
        <f t="shared" si="35"/>
        <v>click</v>
      </c>
      <c r="P187" s="53" t="str">
        <f t="shared" si="36"/>
        <v>();</v>
      </c>
      <c r="Q187" s="53" t="str">
        <f>IF(C187="Y",IF(H187&lt;&gt;"Xpath",M187&amp;#REF!&amp;N187,""""&amp;#REF!&amp;""""),"")</f>
        <v/>
      </c>
      <c r="R187" s="53" t="str">
        <f>IF(C187="Y",""""&amp;#REF!&amp;""""&amp;":"&amp;Q187&amp;",","")</f>
        <v/>
      </c>
      <c r="S187" s="53" t="str">
        <f>IF(O187="innerText",I187&amp;"="&amp;IF(C187="Y",IF(J187&lt;&gt;"Y",$S$9&amp;$R$10&amp;"."&amp;#REF!&amp;")."&amp;IF(OR(O187="click",O187="innerText"),O187&amp;"();",O187&amp;"("&amp;$Q$9&amp;"."&amp;#REF!&amp;");"),$S$110&amp;$R$10&amp;"."&amp;#REF!&amp;")."&amp;IF(O187="click",O187&amp;"();",O187&amp;"("&amp;"'"&amp;K187&amp;"'"&amp;");")),""),IF(C187="Y",IF(J187&lt;&gt;"Y",$S$9&amp;$R$10&amp;"."&amp;#REF!&amp;")."&amp;IF(OR(O187="click",O187="innerText"),O187&amp;"();",O187&amp;"("&amp;$Q$9&amp;"."&amp;#REF!&amp;");"),$S$110&amp;$R$10&amp;"."&amp;#REF!&amp;")."&amp;IF(O187="click",O187&amp;"();",O187&amp;"("&amp;"'"&amp;K187&amp;"'"&amp;");")),""))</f>
        <v/>
      </c>
      <c r="BZ187" s="53">
        <v>0</v>
      </c>
      <c r="CA187" s="53">
        <v>0</v>
      </c>
      <c r="CU187" s="53" t="e">
        <v>#N/A</v>
      </c>
      <c r="CV187" s="53" t="e">
        <v>#N/A</v>
      </c>
      <c r="CW187" s="53" t="e">
        <v>#N/A</v>
      </c>
      <c r="CX187" s="53" t="e">
        <v>#N/A</v>
      </c>
      <c r="CY187" s="53" t="e">
        <v>#N/A</v>
      </c>
      <c r="DE187" s="53" t="e">
        <v>#N/A</v>
      </c>
      <c r="DF187" s="53" t="e">
        <v>#N/A</v>
      </c>
      <c r="DG187" s="53" t="e">
        <v>#N/A</v>
      </c>
      <c r="DH187" s="53" t="e">
        <v>#N/A</v>
      </c>
      <c r="DI187" s="53" t="e">
        <v>#N/A</v>
      </c>
      <c r="DJ187" s="53" t="e">
        <v>#N/A</v>
      </c>
    </row>
    <row r="188" spans="3:114" s="53" customFormat="1" ht="13.5" thickBot="1">
      <c r="C188" s="80"/>
      <c r="D188" s="52"/>
      <c r="E188" s="48"/>
      <c r="F188" s="53" t="str">
        <f>IF(CF112&lt;&gt;"",CF112,"")</f>
        <v/>
      </c>
      <c r="K188" s="48"/>
      <c r="M188" s="53" t="s">
        <v>30</v>
      </c>
      <c r="N188" s="53" t="s">
        <v>31</v>
      </c>
      <c r="O188" s="53" t="str">
        <f t="shared" si="35"/>
        <v>click</v>
      </c>
      <c r="P188" s="53" t="str">
        <f t="shared" si="36"/>
        <v>();</v>
      </c>
      <c r="Q188" s="53" t="str">
        <f>IF(C188="Y",IF(H188&lt;&gt;"Xpath",M188&amp;#REF!&amp;N188,""""&amp;#REF!&amp;""""),"")</f>
        <v/>
      </c>
      <c r="R188" s="53" t="str">
        <f>IF(C188="Y",""""&amp;#REF!&amp;""""&amp;":"&amp;Q188&amp;",","")</f>
        <v/>
      </c>
      <c r="S188" s="53" t="str">
        <f>IF(O188="innerText",I188&amp;"="&amp;IF(C188="Y",IF(J188&lt;&gt;"Y",$S$9&amp;$R$10&amp;"."&amp;#REF!&amp;")."&amp;IF(OR(O188="click",O188="innerText"),O188&amp;"();",O188&amp;"("&amp;$Q$9&amp;"."&amp;#REF!&amp;");"),$S$110&amp;$R$10&amp;"."&amp;#REF!&amp;")."&amp;IF(O188="click",O188&amp;"();",O188&amp;"("&amp;"'"&amp;K188&amp;"'"&amp;");")),""),IF(C188="Y",IF(J188&lt;&gt;"Y",$S$9&amp;$R$10&amp;"."&amp;#REF!&amp;")."&amp;IF(OR(O188="click",O188="innerText"),O188&amp;"();",O188&amp;"("&amp;$Q$9&amp;"."&amp;#REF!&amp;");"),$S$110&amp;$R$10&amp;"."&amp;#REF!&amp;")."&amp;IF(O188="click",O188&amp;"();",O188&amp;"("&amp;"'"&amp;K188&amp;"'"&amp;");")),""))</f>
        <v/>
      </c>
      <c r="BZ188" s="53">
        <v>0</v>
      </c>
      <c r="CA188" s="53">
        <v>0</v>
      </c>
      <c r="CU188" s="53" t="e">
        <v>#N/A</v>
      </c>
      <c r="CV188" s="53" t="e">
        <v>#N/A</v>
      </c>
      <c r="CW188" s="53" t="e">
        <v>#N/A</v>
      </c>
      <c r="CX188" s="53" t="e">
        <v>#N/A</v>
      </c>
      <c r="CY188" s="53" t="e">
        <v>#N/A</v>
      </c>
      <c r="DE188" s="53" t="e">
        <v>#N/A</v>
      </c>
      <c r="DF188" s="53" t="e">
        <v>#N/A</v>
      </c>
      <c r="DG188" s="53" t="e">
        <v>#N/A</v>
      </c>
      <c r="DH188" s="53" t="e">
        <v>#N/A</v>
      </c>
      <c r="DI188" s="53" t="e">
        <v>#N/A</v>
      </c>
      <c r="DJ188" s="53" t="e">
        <v>#N/A</v>
      </c>
    </row>
    <row r="189" spans="3:114" s="53" customFormat="1" ht="13.5" thickBot="1">
      <c r="C189" s="80"/>
      <c r="D189" s="73" t="s">
        <v>86</v>
      </c>
      <c r="E189" s="48"/>
      <c r="F189" s="53" t="str">
        <f>IF(CF113&lt;&gt;"",CF113,"")</f>
        <v/>
      </c>
      <c r="K189" s="48"/>
      <c r="M189" s="53" t="s">
        <v>30</v>
      </c>
      <c r="N189" s="53" t="s">
        <v>31</v>
      </c>
      <c r="O189" s="53" t="str">
        <f t="shared" si="35"/>
        <v>click</v>
      </c>
      <c r="P189" s="53" t="str">
        <f t="shared" si="36"/>
        <v>();</v>
      </c>
      <c r="Q189" s="53" t="str">
        <f>IF(C189="Y",IF(H189&lt;&gt;"Xpath",M189&amp;#REF!&amp;N189,""""&amp;#REF!&amp;""""),"")</f>
        <v/>
      </c>
      <c r="R189" s="53" t="str">
        <f>IF(C189="Y",""""&amp;#REF!&amp;""""&amp;":"&amp;Q189&amp;",","")</f>
        <v/>
      </c>
      <c r="S189" s="53" t="str">
        <f>IF(O189="innerText",I189&amp;"="&amp;IF(C189="Y",IF(J189&lt;&gt;"Y",$S$9&amp;$R$10&amp;"."&amp;#REF!&amp;")."&amp;IF(OR(O189="click",O189="innerText"),O189&amp;"();",O189&amp;"("&amp;$Q$9&amp;"."&amp;#REF!&amp;");"),$S$110&amp;$R$10&amp;"."&amp;#REF!&amp;")."&amp;IF(O189="click",O189&amp;"();",O189&amp;"("&amp;"'"&amp;K189&amp;"'"&amp;");")),""),IF(C189="Y",IF(J189&lt;&gt;"Y",$S$9&amp;$R$10&amp;"."&amp;#REF!&amp;")."&amp;IF(OR(O189="click",O189="innerText"),O189&amp;"();",O189&amp;"("&amp;$Q$9&amp;"."&amp;#REF!&amp;");"),$S$110&amp;$R$10&amp;"."&amp;#REF!&amp;")."&amp;IF(O189="click",O189&amp;"();",O189&amp;"("&amp;"'"&amp;K189&amp;"'"&amp;");")),""))</f>
        <v/>
      </c>
      <c r="BZ189" s="53">
        <v>0</v>
      </c>
      <c r="CA189" s="53">
        <v>0</v>
      </c>
      <c r="CU189" s="53" t="e">
        <v>#N/A</v>
      </c>
      <c r="CV189" s="53" t="e">
        <v>#N/A</v>
      </c>
      <c r="CW189" s="53" t="e">
        <v>#N/A</v>
      </c>
      <c r="CX189" s="53" t="e">
        <v>#N/A</v>
      </c>
      <c r="CY189" s="53" t="e">
        <v>#N/A</v>
      </c>
      <c r="DE189" s="53" t="e">
        <v>#N/A</v>
      </c>
      <c r="DF189" s="53" t="e">
        <v>#N/A</v>
      </c>
      <c r="DG189" s="53" t="e">
        <v>#N/A</v>
      </c>
      <c r="DH189" s="53" t="e">
        <v>#N/A</v>
      </c>
      <c r="DI189" s="53" t="e">
        <v>#N/A</v>
      </c>
      <c r="DJ189" s="53" t="e">
        <v>#N/A</v>
      </c>
    </row>
    <row r="190" spans="3:114" s="53" customFormat="1" ht="12.75">
      <c r="C190" s="80"/>
      <c r="D190" s="52"/>
      <c r="E190" s="48"/>
      <c r="F190" s="53" t="str">
        <f>IF(CF114&lt;&gt;"",CF114,"")</f>
        <v/>
      </c>
      <c r="K190" s="48"/>
      <c r="M190" s="53" t="s">
        <v>30</v>
      </c>
      <c r="N190" s="53" t="s">
        <v>31</v>
      </c>
      <c r="O190" s="53" t="str">
        <f t="shared" si="35"/>
        <v>click</v>
      </c>
      <c r="P190" s="53" t="str">
        <f t="shared" si="36"/>
        <v>();</v>
      </c>
      <c r="Q190" s="53" t="str">
        <f>IF(C190="Y",IF(H190&lt;&gt;"Xpath",M190&amp;#REF!&amp;N190,""""&amp;#REF!&amp;""""),"")</f>
        <v/>
      </c>
      <c r="R190" s="53" t="str">
        <f>IF(C190="Y",""""&amp;#REF!&amp;""""&amp;":"&amp;Q190&amp;",","")</f>
        <v/>
      </c>
      <c r="S190" s="53" t="str">
        <f>IF(O190="innerText",I190&amp;"="&amp;IF(C190="Y",IF(J190&lt;&gt;"Y",$S$9&amp;$R$10&amp;"."&amp;#REF!&amp;")."&amp;IF(OR(O190="click",O190="innerText"),O190&amp;"();",O190&amp;"("&amp;$Q$9&amp;"."&amp;#REF!&amp;");"),$S$110&amp;$R$10&amp;"."&amp;#REF!&amp;")."&amp;IF(O190="click",O190&amp;"();",O190&amp;"("&amp;"'"&amp;K190&amp;"'"&amp;");")),""),IF(C190="Y",IF(J190&lt;&gt;"Y",$S$9&amp;$R$10&amp;"."&amp;#REF!&amp;")."&amp;IF(OR(O190="click",O190="innerText"),O190&amp;"();",O190&amp;"("&amp;$Q$9&amp;"."&amp;#REF!&amp;");"),$S$110&amp;$R$10&amp;"."&amp;#REF!&amp;")."&amp;IF(O190="click",O190&amp;"();",O190&amp;"("&amp;"'"&amp;K190&amp;"'"&amp;");")),""))</f>
        <v/>
      </c>
      <c r="BZ190" s="53">
        <v>0</v>
      </c>
      <c r="CA190" s="53">
        <v>0</v>
      </c>
      <c r="CU190" s="53" t="e">
        <v>#N/A</v>
      </c>
      <c r="CV190" s="53" t="e">
        <v>#N/A</v>
      </c>
      <c r="CW190" s="53" t="e">
        <v>#N/A</v>
      </c>
      <c r="CX190" s="53" t="e">
        <v>#N/A</v>
      </c>
      <c r="CY190" s="53" t="e">
        <v>#N/A</v>
      </c>
      <c r="DE190" s="53" t="e">
        <v>#N/A</v>
      </c>
      <c r="DF190" s="53" t="e">
        <v>#N/A</v>
      </c>
      <c r="DG190" s="53" t="e">
        <v>#N/A</v>
      </c>
      <c r="DH190" s="53" t="e">
        <v>#N/A</v>
      </c>
      <c r="DI190" s="53" t="e">
        <v>#N/A</v>
      </c>
      <c r="DJ190" s="53" t="e">
        <v>#N/A</v>
      </c>
    </row>
    <row r="191" spans="3:114" s="53" customFormat="1" ht="12.75">
      <c r="C191" s="80"/>
      <c r="E191" s="48"/>
      <c r="K191" s="48"/>
      <c r="M191" s="53" t="s">
        <v>30</v>
      </c>
      <c r="N191" s="53" t="s">
        <v>31</v>
      </c>
      <c r="O191" s="53" t="str">
        <f t="shared" si="35"/>
        <v>click</v>
      </c>
      <c r="P191" s="53" t="str">
        <f t="shared" si="36"/>
        <v>();</v>
      </c>
      <c r="Q191" s="53" t="str">
        <f t="shared" ref="Q191:Q231" si="37">IF(C191="Y",IF(H191&lt;&gt;"Xpath",M191&amp;F191&amp;N191,""""&amp;F191&amp;""""),"")</f>
        <v/>
      </c>
      <c r="R191" s="53" t="str">
        <f t="shared" ref="R191:R254" si="38">IF(C191="Y",""""&amp;E191&amp;""""&amp;":"&amp;Q191&amp;",","")</f>
        <v/>
      </c>
      <c r="S191" s="53" t="str">
        <f t="shared" ref="S191:S231" si="39">IF(O191="innerText",I191&amp;"="&amp;IF(C191="Y",IF(J191&lt;&gt;"Y",$S$9&amp;$R$10&amp;"."&amp;E191&amp;")."&amp;IF(OR(O191="click",O191="innerText"),O191&amp;"();",O191&amp;"("&amp;$Q$9&amp;"."&amp;E191&amp;");"),$S$110&amp;$R$10&amp;"."&amp;E191&amp;")."&amp;IF(O191="click",O191&amp;"();",O191&amp;"("&amp;"'"&amp;K191&amp;"'"&amp;");")),""),IF(C191="Y",IF(J191&lt;&gt;"Y",$S$9&amp;$R$10&amp;"."&amp;E191&amp;")."&amp;IF(OR(O191="click",O191="innerText"),O191&amp;"();",O191&amp;"("&amp;$Q$9&amp;"."&amp;E191&amp;");"),$S$110&amp;$R$10&amp;"."&amp;E191&amp;")."&amp;IF(O191="click",O191&amp;"();",O191&amp;"("&amp;"'"&amp;K191&amp;"'"&amp;");")),""))</f>
        <v/>
      </c>
      <c r="BZ191" s="53">
        <v>0</v>
      </c>
      <c r="CA191" s="53">
        <v>0</v>
      </c>
      <c r="CU191" s="53" t="e">
        <v>#N/A</v>
      </c>
      <c r="CV191" s="53" t="e">
        <v>#N/A</v>
      </c>
      <c r="CW191" s="53" t="e">
        <v>#N/A</v>
      </c>
      <c r="CX191" s="53" t="e">
        <v>#N/A</v>
      </c>
      <c r="CY191" s="53" t="e">
        <v>#N/A</v>
      </c>
      <c r="DE191" s="53" t="e">
        <v>#N/A</v>
      </c>
      <c r="DF191" s="53" t="e">
        <v>#N/A</v>
      </c>
      <c r="DG191" s="53" t="e">
        <v>#N/A</v>
      </c>
      <c r="DH191" s="53" t="e">
        <v>#N/A</v>
      </c>
      <c r="DI191" s="53" t="e">
        <v>#N/A</v>
      </c>
      <c r="DJ191" s="53" t="e">
        <v>#N/A</v>
      </c>
    </row>
    <row r="192" spans="3:114" s="53" customFormat="1" ht="12.75">
      <c r="C192" s="80"/>
      <c r="E192" s="48"/>
      <c r="K192" s="48"/>
      <c r="M192" s="53" t="s">
        <v>30</v>
      </c>
      <c r="N192" s="53" t="s">
        <v>31</v>
      </c>
      <c r="O192" s="53" t="str">
        <f t="shared" si="35"/>
        <v>click</v>
      </c>
      <c r="P192" s="53" t="str">
        <f t="shared" si="36"/>
        <v>();</v>
      </c>
      <c r="Q192" s="53" t="str">
        <f t="shared" si="37"/>
        <v/>
      </c>
      <c r="R192" s="53" t="str">
        <f t="shared" si="38"/>
        <v/>
      </c>
      <c r="S192" s="53" t="str">
        <f t="shared" si="39"/>
        <v/>
      </c>
      <c r="BZ192" s="53">
        <v>0</v>
      </c>
      <c r="CA192" s="53">
        <v>0</v>
      </c>
      <c r="CU192" s="53" t="e">
        <v>#N/A</v>
      </c>
      <c r="CV192" s="53" t="e">
        <v>#N/A</v>
      </c>
      <c r="CW192" s="53" t="e">
        <v>#N/A</v>
      </c>
      <c r="CX192" s="53" t="e">
        <v>#N/A</v>
      </c>
      <c r="CY192" s="53" t="e">
        <v>#N/A</v>
      </c>
      <c r="DE192" s="53" t="e">
        <v>#N/A</v>
      </c>
      <c r="DF192" s="53" t="e">
        <v>#N/A</v>
      </c>
      <c r="DG192" s="53" t="e">
        <v>#N/A</v>
      </c>
      <c r="DH192" s="53" t="e">
        <v>#N/A</v>
      </c>
      <c r="DI192" s="53" t="e">
        <v>#N/A</v>
      </c>
      <c r="DJ192" s="53" t="e">
        <v>#N/A</v>
      </c>
    </row>
    <row r="193" spans="3:114" s="53" customFormat="1" ht="12.75">
      <c r="C193" s="80"/>
      <c r="E193" s="48"/>
      <c r="K193" s="48"/>
      <c r="M193" s="53" t="s">
        <v>30</v>
      </c>
      <c r="N193" s="53" t="s">
        <v>31</v>
      </c>
      <c r="O193" s="53" t="str">
        <f t="shared" si="35"/>
        <v>click</v>
      </c>
      <c r="P193" s="53" t="str">
        <f t="shared" si="36"/>
        <v>();</v>
      </c>
      <c r="Q193" s="53" t="str">
        <f t="shared" si="37"/>
        <v/>
      </c>
      <c r="R193" s="53" t="str">
        <f t="shared" si="38"/>
        <v/>
      </c>
      <c r="S193" s="53" t="str">
        <f t="shared" si="39"/>
        <v/>
      </c>
      <c r="BZ193" s="53">
        <v>0</v>
      </c>
      <c r="CA193" s="53">
        <v>0</v>
      </c>
      <c r="CU193" s="53" t="e">
        <v>#N/A</v>
      </c>
      <c r="CV193" s="53" t="e">
        <v>#N/A</v>
      </c>
      <c r="CW193" s="53" t="e">
        <v>#N/A</v>
      </c>
      <c r="CX193" s="53" t="e">
        <v>#N/A</v>
      </c>
      <c r="CY193" s="53" t="e">
        <v>#N/A</v>
      </c>
      <c r="DE193" s="53" t="e">
        <v>#N/A</v>
      </c>
      <c r="DF193" s="53" t="e">
        <v>#N/A</v>
      </c>
      <c r="DG193" s="53" t="e">
        <v>#N/A</v>
      </c>
      <c r="DH193" s="53" t="e">
        <v>#N/A</v>
      </c>
      <c r="DI193" s="53" t="e">
        <v>#N/A</v>
      </c>
      <c r="DJ193" s="53" t="e">
        <v>#N/A</v>
      </c>
    </row>
    <row r="194" spans="3:114" s="53" customFormat="1" ht="12.75">
      <c r="C194" s="80"/>
      <c r="E194" s="48"/>
      <c r="K194" s="48"/>
      <c r="M194" s="53" t="s">
        <v>30</v>
      </c>
      <c r="N194" s="53" t="s">
        <v>31</v>
      </c>
      <c r="O194" s="53" t="str">
        <f t="shared" si="35"/>
        <v>click</v>
      </c>
      <c r="P194" s="53" t="str">
        <f t="shared" si="36"/>
        <v>();</v>
      </c>
      <c r="Q194" s="53" t="str">
        <f t="shared" si="37"/>
        <v/>
      </c>
      <c r="R194" s="53" t="str">
        <f t="shared" si="38"/>
        <v/>
      </c>
      <c r="S194" s="53" t="str">
        <f t="shared" si="39"/>
        <v/>
      </c>
      <c r="BZ194" s="53">
        <v>0</v>
      </c>
      <c r="CA194" s="53">
        <v>0</v>
      </c>
      <c r="CU194" s="53" t="e">
        <v>#N/A</v>
      </c>
      <c r="CV194" s="53" t="e">
        <v>#N/A</v>
      </c>
      <c r="CW194" s="53" t="e">
        <v>#N/A</v>
      </c>
      <c r="CX194" s="53" t="e">
        <v>#N/A</v>
      </c>
      <c r="CY194" s="53" t="e">
        <v>#N/A</v>
      </c>
      <c r="DE194" s="53" t="e">
        <v>#N/A</v>
      </c>
      <c r="DF194" s="53" t="e">
        <v>#N/A</v>
      </c>
      <c r="DG194" s="53" t="e">
        <v>#N/A</v>
      </c>
      <c r="DH194" s="53" t="e">
        <v>#N/A</v>
      </c>
      <c r="DI194" s="53" t="e">
        <v>#N/A</v>
      </c>
      <c r="DJ194" s="53" t="e">
        <v>#N/A</v>
      </c>
    </row>
    <row r="195" spans="3:114" s="53" customFormat="1" ht="12.75">
      <c r="C195" s="80"/>
      <c r="E195" s="48"/>
      <c r="K195" s="48"/>
      <c r="M195" s="53" t="s">
        <v>30</v>
      </c>
      <c r="N195" s="53" t="s">
        <v>31</v>
      </c>
      <c r="O195" s="53" t="str">
        <f t="shared" si="35"/>
        <v>click</v>
      </c>
      <c r="P195" s="53" t="str">
        <f t="shared" si="36"/>
        <v>();</v>
      </c>
      <c r="Q195" s="53" t="str">
        <f t="shared" si="37"/>
        <v/>
      </c>
      <c r="R195" s="53" t="str">
        <f t="shared" si="38"/>
        <v/>
      </c>
      <c r="S195" s="53" t="str">
        <f t="shared" si="39"/>
        <v/>
      </c>
      <c r="BZ195" s="53">
        <v>0</v>
      </c>
      <c r="CA195" s="53">
        <v>0</v>
      </c>
      <c r="CU195" s="53" t="e">
        <v>#N/A</v>
      </c>
      <c r="CV195" s="53" t="e">
        <v>#N/A</v>
      </c>
      <c r="CW195" s="53" t="e">
        <v>#N/A</v>
      </c>
      <c r="CX195" s="53" t="e">
        <v>#N/A</v>
      </c>
      <c r="CY195" s="53" t="e">
        <v>#N/A</v>
      </c>
      <c r="DE195" s="53" t="e">
        <v>#N/A</v>
      </c>
      <c r="DF195" s="53" t="e">
        <v>#N/A</v>
      </c>
      <c r="DG195" s="53" t="e">
        <v>#N/A</v>
      </c>
      <c r="DH195" s="53" t="e">
        <v>#N/A</v>
      </c>
      <c r="DI195" s="53" t="e">
        <v>#N/A</v>
      </c>
      <c r="DJ195" s="53" t="e">
        <v>#N/A</v>
      </c>
    </row>
    <row r="196" spans="3:114" s="53" customFormat="1" ht="12.75">
      <c r="C196" s="80"/>
      <c r="E196" s="48"/>
      <c r="K196" s="48"/>
      <c r="M196" s="53" t="s">
        <v>30</v>
      </c>
      <c r="N196" s="53" t="s">
        <v>31</v>
      </c>
      <c r="O196" s="53" t="str">
        <f t="shared" si="35"/>
        <v>click</v>
      </c>
      <c r="P196" s="53" t="str">
        <f t="shared" si="36"/>
        <v>();</v>
      </c>
      <c r="Q196" s="53" t="str">
        <f t="shared" si="37"/>
        <v/>
      </c>
      <c r="R196" s="53" t="str">
        <f t="shared" si="38"/>
        <v/>
      </c>
      <c r="S196" s="53" t="str">
        <f t="shared" si="39"/>
        <v/>
      </c>
      <c r="BZ196" s="53">
        <v>0</v>
      </c>
      <c r="CA196" s="53">
        <v>0</v>
      </c>
      <c r="CU196" s="53" t="e">
        <v>#N/A</v>
      </c>
      <c r="CV196" s="53" t="e">
        <v>#N/A</v>
      </c>
      <c r="CW196" s="53" t="e">
        <v>#N/A</v>
      </c>
      <c r="CX196" s="53" t="e">
        <v>#N/A</v>
      </c>
      <c r="CY196" s="53" t="e">
        <v>#N/A</v>
      </c>
      <c r="DE196" s="53" t="e">
        <v>#N/A</v>
      </c>
      <c r="DF196" s="53" t="e">
        <v>#N/A</v>
      </c>
      <c r="DG196" s="53" t="e">
        <v>#N/A</v>
      </c>
      <c r="DH196" s="53" t="e">
        <v>#N/A</v>
      </c>
      <c r="DI196" s="53" t="e">
        <v>#N/A</v>
      </c>
      <c r="DJ196" s="53" t="e">
        <v>#N/A</v>
      </c>
    </row>
    <row r="197" spans="3:114" s="53" customFormat="1" ht="12.75">
      <c r="C197" s="80"/>
      <c r="E197" s="48"/>
      <c r="K197" s="48"/>
      <c r="M197" s="53" t="s">
        <v>30</v>
      </c>
      <c r="N197" s="53" t="s">
        <v>31</v>
      </c>
      <c r="O197" s="53" t="str">
        <f t="shared" si="35"/>
        <v>click</v>
      </c>
      <c r="P197" s="53" t="str">
        <f t="shared" si="36"/>
        <v>();</v>
      </c>
      <c r="Q197" s="53" t="str">
        <f t="shared" si="37"/>
        <v/>
      </c>
      <c r="R197" s="53" t="str">
        <f t="shared" si="38"/>
        <v/>
      </c>
      <c r="S197" s="53" t="str">
        <f t="shared" si="39"/>
        <v/>
      </c>
      <c r="BZ197" s="53">
        <v>0</v>
      </c>
      <c r="CA197" s="53">
        <v>0</v>
      </c>
      <c r="CU197" s="53" t="e">
        <v>#N/A</v>
      </c>
      <c r="CV197" s="53" t="e">
        <v>#N/A</v>
      </c>
      <c r="CW197" s="53" t="e">
        <v>#N/A</v>
      </c>
      <c r="CX197" s="53" t="e">
        <v>#N/A</v>
      </c>
      <c r="CY197" s="53" t="e">
        <v>#N/A</v>
      </c>
      <c r="DE197" s="53" t="e">
        <v>#N/A</v>
      </c>
      <c r="DF197" s="53" t="e">
        <v>#N/A</v>
      </c>
      <c r="DG197" s="53" t="e">
        <v>#N/A</v>
      </c>
      <c r="DH197" s="53" t="e">
        <v>#N/A</v>
      </c>
      <c r="DI197" s="53" t="e">
        <v>#N/A</v>
      </c>
      <c r="DJ197" s="53" t="e">
        <v>#N/A</v>
      </c>
    </row>
    <row r="198" spans="3:114" s="53" customFormat="1" ht="12.75">
      <c r="C198" s="80"/>
      <c r="E198" s="48"/>
      <c r="K198" s="48"/>
      <c r="M198" s="53" t="s">
        <v>30</v>
      </c>
      <c r="N198" s="53" t="s">
        <v>31</v>
      </c>
      <c r="O198" s="53" t="str">
        <f t="shared" si="35"/>
        <v>click</v>
      </c>
      <c r="P198" s="53" t="str">
        <f t="shared" si="36"/>
        <v>();</v>
      </c>
      <c r="Q198" s="53" t="str">
        <f t="shared" si="37"/>
        <v/>
      </c>
      <c r="R198" s="53" t="str">
        <f t="shared" si="38"/>
        <v/>
      </c>
      <c r="S198" s="53" t="str">
        <f t="shared" si="39"/>
        <v/>
      </c>
      <c r="BZ198" s="53">
        <v>0</v>
      </c>
      <c r="CA198" s="53">
        <v>0</v>
      </c>
      <c r="CU198" s="53" t="e">
        <v>#N/A</v>
      </c>
      <c r="CV198" s="53" t="e">
        <v>#N/A</v>
      </c>
      <c r="CW198" s="53" t="e">
        <v>#N/A</v>
      </c>
      <c r="CX198" s="53" t="e">
        <v>#N/A</v>
      </c>
      <c r="CY198" s="53" t="e">
        <v>#N/A</v>
      </c>
      <c r="DE198" s="53" t="e">
        <v>#N/A</v>
      </c>
      <c r="DF198" s="53" t="e">
        <v>#N/A</v>
      </c>
      <c r="DG198" s="53" t="e">
        <v>#N/A</v>
      </c>
      <c r="DH198" s="53" t="e">
        <v>#N/A</v>
      </c>
      <c r="DI198" s="53" t="e">
        <v>#N/A</v>
      </c>
      <c r="DJ198" s="53" t="e">
        <v>#N/A</v>
      </c>
    </row>
    <row r="199" spans="3:114" s="53" customFormat="1" ht="12.75">
      <c r="C199" s="80"/>
      <c r="E199" s="48"/>
      <c r="K199" s="48"/>
      <c r="M199" s="53" t="s">
        <v>30</v>
      </c>
      <c r="N199" s="53" t="s">
        <v>31</v>
      </c>
      <c r="O199" s="53" t="str">
        <f t="shared" si="35"/>
        <v>click</v>
      </c>
      <c r="P199" s="53" t="str">
        <f t="shared" si="36"/>
        <v>();</v>
      </c>
      <c r="Q199" s="53" t="str">
        <f t="shared" si="37"/>
        <v/>
      </c>
      <c r="R199" s="53" t="str">
        <f t="shared" si="38"/>
        <v/>
      </c>
      <c r="S199" s="53" t="str">
        <f t="shared" si="39"/>
        <v/>
      </c>
      <c r="BZ199" s="53">
        <v>0</v>
      </c>
      <c r="CA199" s="53">
        <v>0</v>
      </c>
      <c r="CU199" s="53" t="e">
        <v>#N/A</v>
      </c>
      <c r="CV199" s="53" t="e">
        <v>#N/A</v>
      </c>
      <c r="CW199" s="53" t="e">
        <v>#N/A</v>
      </c>
      <c r="CX199" s="53" t="e">
        <v>#N/A</v>
      </c>
      <c r="CY199" s="53" t="e">
        <v>#N/A</v>
      </c>
      <c r="DE199" s="53" t="e">
        <v>#N/A</v>
      </c>
      <c r="DF199" s="53" t="e">
        <v>#N/A</v>
      </c>
      <c r="DG199" s="53" t="e">
        <v>#N/A</v>
      </c>
      <c r="DH199" s="53" t="e">
        <v>#N/A</v>
      </c>
      <c r="DI199" s="53" t="e">
        <v>#N/A</v>
      </c>
      <c r="DJ199" s="53" t="e">
        <v>#N/A</v>
      </c>
    </row>
    <row r="200" spans="3:114" s="53" customFormat="1" ht="12.75">
      <c r="C200" s="80"/>
      <c r="E200" s="48"/>
      <c r="K200" s="48"/>
      <c r="M200" s="53" t="s">
        <v>30</v>
      </c>
      <c r="N200" s="53" t="s">
        <v>31</v>
      </c>
      <c r="O200" s="53" t="str">
        <f t="shared" si="35"/>
        <v>click</v>
      </c>
      <c r="P200" s="53" t="str">
        <f t="shared" si="36"/>
        <v>();</v>
      </c>
      <c r="Q200" s="53" t="str">
        <f t="shared" si="37"/>
        <v/>
      </c>
      <c r="R200" s="53" t="str">
        <f t="shared" si="38"/>
        <v/>
      </c>
      <c r="S200" s="53" t="str">
        <f t="shared" si="39"/>
        <v/>
      </c>
      <c r="BZ200" s="53">
        <v>0</v>
      </c>
      <c r="CA200" s="53">
        <v>0</v>
      </c>
      <c r="CU200" s="53" t="e">
        <v>#N/A</v>
      </c>
      <c r="CV200" s="53" t="e">
        <v>#N/A</v>
      </c>
      <c r="CW200" s="53" t="e">
        <v>#N/A</v>
      </c>
      <c r="CX200" s="53" t="e">
        <v>#N/A</v>
      </c>
      <c r="CY200" s="53" t="e">
        <v>#N/A</v>
      </c>
      <c r="DE200" s="53" t="e">
        <v>#N/A</v>
      </c>
      <c r="DF200" s="53" t="e">
        <v>#N/A</v>
      </c>
      <c r="DG200" s="53" t="e">
        <v>#N/A</v>
      </c>
      <c r="DH200" s="53" t="e">
        <v>#N/A</v>
      </c>
      <c r="DI200" s="53" t="e">
        <v>#N/A</v>
      </c>
      <c r="DJ200" s="53" t="e">
        <v>#N/A</v>
      </c>
    </row>
    <row r="201" spans="3:114" s="53" customFormat="1" ht="12.75">
      <c r="C201" s="80"/>
      <c r="E201" s="48"/>
      <c r="K201" s="48"/>
      <c r="M201" s="53" t="s">
        <v>30</v>
      </c>
      <c r="N201" s="53" t="s">
        <v>31</v>
      </c>
      <c r="O201" s="53" t="str">
        <f t="shared" si="35"/>
        <v>click</v>
      </c>
      <c r="P201" s="53" t="str">
        <f t="shared" si="36"/>
        <v>();</v>
      </c>
      <c r="Q201" s="53" t="str">
        <f t="shared" si="37"/>
        <v/>
      </c>
      <c r="R201" s="53" t="str">
        <f t="shared" si="38"/>
        <v/>
      </c>
      <c r="S201" s="53" t="str">
        <f t="shared" si="39"/>
        <v/>
      </c>
      <c r="CU201" s="53" t="e">
        <v>#N/A</v>
      </c>
      <c r="CV201" s="53" t="e">
        <v>#N/A</v>
      </c>
      <c r="CW201" s="53" t="e">
        <v>#N/A</v>
      </c>
      <c r="CX201" s="53" t="e">
        <v>#N/A</v>
      </c>
      <c r="CY201" s="53" t="e">
        <v>#N/A</v>
      </c>
      <c r="DE201" s="53" t="e">
        <v>#N/A</v>
      </c>
      <c r="DF201" s="53" t="e">
        <v>#N/A</v>
      </c>
      <c r="DG201" s="53" t="e">
        <v>#N/A</v>
      </c>
      <c r="DH201" s="53" t="e">
        <v>#N/A</v>
      </c>
      <c r="DI201" s="53" t="e">
        <v>#N/A</v>
      </c>
      <c r="DJ201" s="53" t="e">
        <v>#N/A</v>
      </c>
    </row>
    <row r="202" spans="3:114" s="53" customFormat="1" ht="12.75">
      <c r="C202" s="80"/>
      <c r="E202" s="48"/>
      <c r="K202" s="48"/>
      <c r="M202" s="53" t="s">
        <v>30</v>
      </c>
      <c r="N202" s="53" t="s">
        <v>31</v>
      </c>
      <c r="O202" s="53" t="str">
        <f t="shared" si="35"/>
        <v>click</v>
      </c>
      <c r="P202" s="53" t="str">
        <f t="shared" si="36"/>
        <v>();</v>
      </c>
      <c r="Q202" s="53" t="str">
        <f t="shared" si="37"/>
        <v/>
      </c>
      <c r="R202" s="53" t="str">
        <f t="shared" si="38"/>
        <v/>
      </c>
      <c r="S202" s="53" t="str">
        <f t="shared" si="39"/>
        <v/>
      </c>
      <c r="CU202" s="53" t="e">
        <v>#N/A</v>
      </c>
      <c r="CV202" s="53" t="e">
        <v>#N/A</v>
      </c>
      <c r="CW202" s="53" t="e">
        <v>#N/A</v>
      </c>
      <c r="CX202" s="53" t="e">
        <v>#N/A</v>
      </c>
      <c r="CY202" s="53" t="e">
        <v>#N/A</v>
      </c>
      <c r="DE202" s="53" t="e">
        <v>#N/A</v>
      </c>
      <c r="DF202" s="53" t="e">
        <v>#N/A</v>
      </c>
      <c r="DG202" s="53" t="e">
        <v>#N/A</v>
      </c>
      <c r="DH202" s="53" t="e">
        <v>#N/A</v>
      </c>
      <c r="DI202" s="53" t="e">
        <v>#N/A</v>
      </c>
      <c r="DJ202" s="53" t="e">
        <v>#N/A</v>
      </c>
    </row>
    <row r="203" spans="3:114" s="53" customFormat="1" ht="12.75">
      <c r="C203" s="80"/>
      <c r="E203" s="48"/>
      <c r="K203" s="48"/>
      <c r="M203" s="53" t="s">
        <v>30</v>
      </c>
      <c r="N203" s="53" t="s">
        <v>31</v>
      </c>
      <c r="O203" s="53" t="str">
        <f t="shared" si="35"/>
        <v>click</v>
      </c>
      <c r="P203" s="53" t="str">
        <f t="shared" si="36"/>
        <v>();</v>
      </c>
      <c r="Q203" s="53" t="str">
        <f t="shared" si="37"/>
        <v/>
      </c>
      <c r="R203" s="53" t="str">
        <f t="shared" si="38"/>
        <v/>
      </c>
      <c r="S203" s="53" t="str">
        <f t="shared" si="39"/>
        <v/>
      </c>
      <c r="CU203" s="53" t="e">
        <v>#N/A</v>
      </c>
      <c r="CV203" s="53" t="e">
        <v>#N/A</v>
      </c>
      <c r="CW203" s="53" t="e">
        <v>#N/A</v>
      </c>
      <c r="CX203" s="53" t="e">
        <v>#N/A</v>
      </c>
      <c r="CY203" s="53" t="e">
        <v>#N/A</v>
      </c>
      <c r="DE203" s="53" t="e">
        <v>#N/A</v>
      </c>
      <c r="DF203" s="53" t="e">
        <v>#N/A</v>
      </c>
      <c r="DG203" s="53" t="e">
        <v>#N/A</v>
      </c>
      <c r="DH203" s="53" t="e">
        <v>#N/A</v>
      </c>
      <c r="DI203" s="53" t="e">
        <v>#N/A</v>
      </c>
      <c r="DJ203" s="53" t="e">
        <v>#N/A</v>
      </c>
    </row>
    <row r="204" spans="3:114" s="53" customFormat="1" ht="12.75">
      <c r="C204" s="80"/>
      <c r="E204" s="48"/>
      <c r="K204" s="48"/>
      <c r="M204" s="53" t="s">
        <v>30</v>
      </c>
      <c r="N204" s="53" t="s">
        <v>31</v>
      </c>
      <c r="O204" s="53" t="str">
        <f t="shared" ref="O204:O214" si="40">IF(D204="input","fill",IF(I204&lt;&gt;"","innerText",IF(J204="Y",$T$110,"click")))</f>
        <v>click</v>
      </c>
      <c r="P204" s="53" t="str">
        <f t="shared" ref="P204:P267" si="41">IF(OR(O204="Click",O204="innerText"),"();","("&amp;""""&amp;K204&amp;""""&amp;");")</f>
        <v>();</v>
      </c>
      <c r="Q204" s="53" t="str">
        <f t="shared" si="37"/>
        <v/>
      </c>
      <c r="R204" s="53" t="str">
        <f t="shared" si="38"/>
        <v/>
      </c>
      <c r="S204" s="53" t="str">
        <f t="shared" si="39"/>
        <v/>
      </c>
      <c r="CU204" s="53" t="e">
        <v>#N/A</v>
      </c>
      <c r="CV204" s="53" t="e">
        <v>#N/A</v>
      </c>
      <c r="CW204" s="53" t="e">
        <v>#N/A</v>
      </c>
      <c r="CX204" s="53" t="e">
        <v>#N/A</v>
      </c>
      <c r="CY204" s="53" t="e">
        <v>#N/A</v>
      </c>
      <c r="DE204" s="53" t="e">
        <v>#N/A</v>
      </c>
      <c r="DF204" s="53" t="e">
        <v>#N/A</v>
      </c>
      <c r="DG204" s="53" t="e">
        <v>#N/A</v>
      </c>
      <c r="DH204" s="53" t="e">
        <v>#N/A</v>
      </c>
      <c r="DI204" s="53" t="e">
        <v>#N/A</v>
      </c>
      <c r="DJ204" s="53" t="e">
        <v>#N/A</v>
      </c>
    </row>
    <row r="205" spans="3:114" s="53" customFormat="1" ht="12.75">
      <c r="C205" s="80"/>
      <c r="E205" s="48"/>
      <c r="K205" s="48"/>
      <c r="M205" s="53" t="s">
        <v>30</v>
      </c>
      <c r="N205" s="53" t="s">
        <v>31</v>
      </c>
      <c r="O205" s="53" t="str">
        <f t="shared" si="40"/>
        <v>click</v>
      </c>
      <c r="P205" s="53" t="str">
        <f t="shared" si="41"/>
        <v>();</v>
      </c>
      <c r="Q205" s="53" t="str">
        <f t="shared" si="37"/>
        <v/>
      </c>
      <c r="R205" s="53" t="str">
        <f t="shared" si="38"/>
        <v/>
      </c>
      <c r="S205" s="53" t="str">
        <f t="shared" si="39"/>
        <v/>
      </c>
      <c r="CU205" s="53" t="e">
        <v>#N/A</v>
      </c>
      <c r="CV205" s="53" t="e">
        <v>#N/A</v>
      </c>
      <c r="CW205" s="53" t="e">
        <v>#N/A</v>
      </c>
      <c r="CX205" s="53" t="e">
        <v>#N/A</v>
      </c>
      <c r="CY205" s="53" t="e">
        <v>#N/A</v>
      </c>
      <c r="DE205" s="53" t="e">
        <v>#N/A</v>
      </c>
      <c r="DF205" s="53" t="e">
        <v>#N/A</v>
      </c>
      <c r="DG205" s="53" t="e">
        <v>#N/A</v>
      </c>
      <c r="DH205" s="53" t="e">
        <v>#N/A</v>
      </c>
      <c r="DI205" s="53" t="e">
        <v>#N/A</v>
      </c>
      <c r="DJ205" s="53" t="e">
        <v>#N/A</v>
      </c>
    </row>
    <row r="206" spans="3:114" s="53" customFormat="1" ht="12.75">
      <c r="C206" s="80"/>
      <c r="E206" s="48"/>
      <c r="K206" s="48"/>
      <c r="M206" s="53" t="s">
        <v>30</v>
      </c>
      <c r="N206" s="53" t="s">
        <v>31</v>
      </c>
      <c r="O206" s="53" t="str">
        <f t="shared" si="40"/>
        <v>click</v>
      </c>
      <c r="P206" s="53" t="str">
        <f t="shared" si="41"/>
        <v>();</v>
      </c>
      <c r="Q206" s="53" t="str">
        <f t="shared" si="37"/>
        <v/>
      </c>
      <c r="R206" s="53" t="str">
        <f t="shared" si="38"/>
        <v/>
      </c>
      <c r="S206" s="53" t="str">
        <f t="shared" si="39"/>
        <v/>
      </c>
      <c r="CU206" s="53" t="e">
        <v>#N/A</v>
      </c>
      <c r="CV206" s="53" t="e">
        <v>#N/A</v>
      </c>
      <c r="CW206" s="53" t="e">
        <v>#N/A</v>
      </c>
      <c r="CX206" s="53" t="e">
        <v>#N/A</v>
      </c>
      <c r="CY206" s="53" t="e">
        <v>#N/A</v>
      </c>
      <c r="DE206" s="53" t="e">
        <v>#N/A</v>
      </c>
      <c r="DF206" s="53" t="e">
        <v>#N/A</v>
      </c>
      <c r="DG206" s="53" t="e">
        <v>#N/A</v>
      </c>
      <c r="DH206" s="53" t="e">
        <v>#N/A</v>
      </c>
      <c r="DI206" s="53" t="e">
        <v>#N/A</v>
      </c>
      <c r="DJ206" s="53" t="e">
        <v>#N/A</v>
      </c>
    </row>
    <row r="207" spans="3:114" s="53" customFormat="1" ht="12.75">
      <c r="C207" s="80"/>
      <c r="E207" s="48"/>
      <c r="K207" s="48"/>
      <c r="M207" s="53" t="s">
        <v>30</v>
      </c>
      <c r="N207" s="53" t="s">
        <v>31</v>
      </c>
      <c r="O207" s="53" t="str">
        <f t="shared" si="40"/>
        <v>click</v>
      </c>
      <c r="P207" s="53" t="str">
        <f t="shared" si="41"/>
        <v>();</v>
      </c>
      <c r="Q207" s="53" t="str">
        <f t="shared" si="37"/>
        <v/>
      </c>
      <c r="R207" s="53" t="str">
        <f t="shared" si="38"/>
        <v/>
      </c>
      <c r="S207" s="53" t="str">
        <f t="shared" si="39"/>
        <v/>
      </c>
      <c r="CU207" s="53" t="e">
        <v>#N/A</v>
      </c>
      <c r="CV207" s="53" t="e">
        <v>#N/A</v>
      </c>
      <c r="CW207" s="53" t="e">
        <v>#N/A</v>
      </c>
      <c r="CX207" s="53" t="e">
        <v>#N/A</v>
      </c>
      <c r="CY207" s="53" t="e">
        <v>#N/A</v>
      </c>
      <c r="DE207" s="53" t="e">
        <v>#N/A</v>
      </c>
      <c r="DF207" s="53" t="e">
        <v>#N/A</v>
      </c>
      <c r="DG207" s="53" t="e">
        <v>#N/A</v>
      </c>
      <c r="DH207" s="53" t="e">
        <v>#N/A</v>
      </c>
      <c r="DI207" s="53" t="e">
        <v>#N/A</v>
      </c>
      <c r="DJ207" s="53" t="e">
        <v>#N/A</v>
      </c>
    </row>
    <row r="208" spans="3:114" s="53" customFormat="1" ht="12.75">
      <c r="C208" s="80"/>
      <c r="E208" s="48"/>
      <c r="K208" s="48"/>
      <c r="M208" s="53" t="s">
        <v>30</v>
      </c>
      <c r="N208" s="53" t="s">
        <v>31</v>
      </c>
      <c r="O208" s="53" t="str">
        <f t="shared" si="40"/>
        <v>click</v>
      </c>
      <c r="P208" s="53" t="str">
        <f t="shared" si="41"/>
        <v>();</v>
      </c>
      <c r="Q208" s="53" t="str">
        <f t="shared" si="37"/>
        <v/>
      </c>
      <c r="R208" s="53" t="str">
        <f t="shared" si="38"/>
        <v/>
      </c>
      <c r="S208" s="53" t="str">
        <f t="shared" si="39"/>
        <v/>
      </c>
      <c r="CU208" s="53" t="e">
        <v>#N/A</v>
      </c>
      <c r="CV208" s="53" t="e">
        <v>#N/A</v>
      </c>
      <c r="CW208" s="53" t="e">
        <v>#N/A</v>
      </c>
      <c r="CX208" s="53" t="e">
        <v>#N/A</v>
      </c>
      <c r="CY208" s="53" t="e">
        <v>#N/A</v>
      </c>
      <c r="DE208" s="53" t="e">
        <v>#N/A</v>
      </c>
      <c r="DF208" s="53" t="e">
        <v>#N/A</v>
      </c>
      <c r="DG208" s="53" t="e">
        <v>#N/A</v>
      </c>
      <c r="DH208" s="53" t="e">
        <v>#N/A</v>
      </c>
      <c r="DI208" s="53" t="e">
        <v>#N/A</v>
      </c>
      <c r="DJ208" s="53" t="e">
        <v>#N/A</v>
      </c>
    </row>
    <row r="209" spans="3:114" s="53" customFormat="1" ht="12.75">
      <c r="C209" s="80"/>
      <c r="E209" s="48"/>
      <c r="K209" s="48"/>
      <c r="M209" s="53" t="s">
        <v>30</v>
      </c>
      <c r="N209" s="53" t="s">
        <v>31</v>
      </c>
      <c r="O209" s="53" t="str">
        <f t="shared" si="40"/>
        <v>click</v>
      </c>
      <c r="P209" s="53" t="str">
        <f t="shared" si="41"/>
        <v>();</v>
      </c>
      <c r="Q209" s="53" t="str">
        <f t="shared" si="37"/>
        <v/>
      </c>
      <c r="R209" s="53" t="str">
        <f t="shared" si="38"/>
        <v/>
      </c>
      <c r="S209" s="53" t="str">
        <f t="shared" si="39"/>
        <v/>
      </c>
      <c r="CU209" s="53" t="e">
        <v>#N/A</v>
      </c>
      <c r="CV209" s="53" t="e">
        <v>#N/A</v>
      </c>
      <c r="CW209" s="53" t="e">
        <v>#N/A</v>
      </c>
      <c r="CX209" s="53" t="e">
        <v>#N/A</v>
      </c>
      <c r="CY209" s="53" t="e">
        <v>#N/A</v>
      </c>
      <c r="DE209" s="53" t="e">
        <v>#N/A</v>
      </c>
      <c r="DF209" s="53" t="e">
        <v>#N/A</v>
      </c>
      <c r="DG209" s="53" t="e">
        <v>#N/A</v>
      </c>
      <c r="DH209" s="53" t="e">
        <v>#N/A</v>
      </c>
      <c r="DI209" s="53" t="e">
        <v>#N/A</v>
      </c>
      <c r="DJ209" s="53" t="e">
        <v>#N/A</v>
      </c>
    </row>
    <row r="210" spans="3:114" s="53" customFormat="1" ht="12.75">
      <c r="C210" s="80"/>
      <c r="E210" s="48"/>
      <c r="K210" s="48"/>
      <c r="M210" s="53" t="s">
        <v>30</v>
      </c>
      <c r="N210" s="53" t="s">
        <v>31</v>
      </c>
      <c r="O210" s="53" t="str">
        <f t="shared" si="40"/>
        <v>click</v>
      </c>
      <c r="P210" s="53" t="str">
        <f t="shared" si="41"/>
        <v>();</v>
      </c>
      <c r="Q210" s="53" t="str">
        <f t="shared" si="37"/>
        <v/>
      </c>
      <c r="R210" s="53" t="str">
        <f t="shared" si="38"/>
        <v/>
      </c>
      <c r="S210" s="53" t="str">
        <f t="shared" si="39"/>
        <v/>
      </c>
      <c r="CU210" s="53" t="e">
        <v>#N/A</v>
      </c>
      <c r="CV210" s="53" t="e">
        <v>#N/A</v>
      </c>
      <c r="CW210" s="53" t="e">
        <v>#N/A</v>
      </c>
      <c r="CX210" s="53" t="e">
        <v>#N/A</v>
      </c>
      <c r="CY210" s="53" t="e">
        <v>#N/A</v>
      </c>
      <c r="DE210" s="53" t="e">
        <v>#N/A</v>
      </c>
      <c r="DF210" s="53" t="e">
        <v>#N/A</v>
      </c>
      <c r="DG210" s="53" t="e">
        <v>#N/A</v>
      </c>
      <c r="DH210" s="53" t="e">
        <v>#N/A</v>
      </c>
      <c r="DI210" s="53" t="e">
        <v>#N/A</v>
      </c>
      <c r="DJ210" s="53" t="e">
        <v>#N/A</v>
      </c>
    </row>
    <row r="211" spans="3:114" s="53" customFormat="1" ht="12.75">
      <c r="C211" s="80"/>
      <c r="E211" s="48"/>
      <c r="K211" s="48"/>
      <c r="M211" s="53" t="s">
        <v>30</v>
      </c>
      <c r="N211" s="53" t="s">
        <v>31</v>
      </c>
      <c r="O211" s="53" t="str">
        <f t="shared" si="40"/>
        <v>click</v>
      </c>
      <c r="P211" s="53" t="str">
        <f t="shared" si="41"/>
        <v>();</v>
      </c>
      <c r="Q211" s="53" t="str">
        <f t="shared" si="37"/>
        <v/>
      </c>
      <c r="R211" s="53" t="str">
        <f t="shared" si="38"/>
        <v/>
      </c>
      <c r="S211" s="53" t="str">
        <f t="shared" si="39"/>
        <v/>
      </c>
      <c r="CU211" s="53" t="e">
        <v>#N/A</v>
      </c>
      <c r="CV211" s="53" t="e">
        <v>#N/A</v>
      </c>
      <c r="CW211" s="53" t="e">
        <v>#N/A</v>
      </c>
      <c r="CX211" s="53" t="e">
        <v>#N/A</v>
      </c>
      <c r="CY211" s="53" t="e">
        <v>#N/A</v>
      </c>
      <c r="DE211" s="53" t="e">
        <v>#N/A</v>
      </c>
      <c r="DF211" s="53" t="e">
        <v>#N/A</v>
      </c>
      <c r="DG211" s="53" t="e">
        <v>#N/A</v>
      </c>
      <c r="DH211" s="53" t="e">
        <v>#N/A</v>
      </c>
      <c r="DI211" s="53" t="e">
        <v>#N/A</v>
      </c>
      <c r="DJ211" s="53" t="e">
        <v>#N/A</v>
      </c>
    </row>
    <row r="212" spans="3:114" s="53" customFormat="1" ht="12.75">
      <c r="C212" s="80"/>
      <c r="E212" s="48"/>
      <c r="K212" s="48"/>
      <c r="M212" s="53" t="s">
        <v>30</v>
      </c>
      <c r="N212" s="53" t="s">
        <v>31</v>
      </c>
      <c r="O212" s="53" t="str">
        <f t="shared" si="40"/>
        <v>click</v>
      </c>
      <c r="P212" s="53" t="str">
        <f t="shared" si="41"/>
        <v>();</v>
      </c>
      <c r="Q212" s="53" t="str">
        <f t="shared" si="37"/>
        <v/>
      </c>
      <c r="R212" s="53" t="str">
        <f t="shared" si="38"/>
        <v/>
      </c>
      <c r="S212" s="53" t="str">
        <f t="shared" si="39"/>
        <v/>
      </c>
      <c r="CU212" s="53" t="e">
        <v>#N/A</v>
      </c>
      <c r="CV212" s="53" t="e">
        <v>#N/A</v>
      </c>
      <c r="CW212" s="53" t="e">
        <v>#N/A</v>
      </c>
      <c r="CX212" s="53" t="e">
        <v>#N/A</v>
      </c>
      <c r="CY212" s="53" t="e">
        <v>#N/A</v>
      </c>
      <c r="DE212" s="53" t="e">
        <v>#N/A</v>
      </c>
      <c r="DF212" s="53" t="e">
        <v>#N/A</v>
      </c>
      <c r="DG212" s="53" t="e">
        <v>#N/A</v>
      </c>
      <c r="DH212" s="53" t="e">
        <v>#N/A</v>
      </c>
      <c r="DI212" s="53" t="e">
        <v>#N/A</v>
      </c>
      <c r="DJ212" s="53" t="e">
        <v>#N/A</v>
      </c>
    </row>
    <row r="213" spans="3:114" s="53" customFormat="1" ht="12.75">
      <c r="C213" s="80"/>
      <c r="E213" s="48"/>
      <c r="K213" s="48"/>
      <c r="M213" s="53" t="s">
        <v>30</v>
      </c>
      <c r="N213" s="53" t="s">
        <v>31</v>
      </c>
      <c r="O213" s="53" t="str">
        <f t="shared" si="40"/>
        <v>click</v>
      </c>
      <c r="P213" s="53" t="str">
        <f t="shared" si="41"/>
        <v>();</v>
      </c>
      <c r="Q213" s="53" t="str">
        <f t="shared" si="37"/>
        <v/>
      </c>
      <c r="R213" s="53" t="str">
        <f t="shared" si="38"/>
        <v/>
      </c>
      <c r="S213" s="53" t="str">
        <f t="shared" si="39"/>
        <v/>
      </c>
      <c r="CU213" s="53" t="e">
        <v>#N/A</v>
      </c>
      <c r="CV213" s="53" t="e">
        <v>#N/A</v>
      </c>
      <c r="CW213" s="53" t="e">
        <v>#N/A</v>
      </c>
      <c r="CX213" s="53" t="e">
        <v>#N/A</v>
      </c>
      <c r="CY213" s="53" t="e">
        <v>#N/A</v>
      </c>
      <c r="DE213" s="53" t="e">
        <v>#N/A</v>
      </c>
      <c r="DF213" s="53" t="e">
        <v>#N/A</v>
      </c>
      <c r="DG213" s="53" t="e">
        <v>#N/A</v>
      </c>
      <c r="DH213" s="53" t="e">
        <v>#N/A</v>
      </c>
      <c r="DI213" s="53" t="e">
        <v>#N/A</v>
      </c>
      <c r="DJ213" s="53" t="e">
        <v>#N/A</v>
      </c>
    </row>
    <row r="214" spans="3:114" s="53" customFormat="1" ht="12.75">
      <c r="C214" s="80"/>
      <c r="E214" s="48"/>
      <c r="K214" s="48"/>
      <c r="M214" s="53" t="s">
        <v>30</v>
      </c>
      <c r="N214" s="53" t="s">
        <v>31</v>
      </c>
      <c r="O214" s="53" t="str">
        <f t="shared" si="40"/>
        <v>click</v>
      </c>
      <c r="P214" s="53" t="str">
        <f t="shared" si="41"/>
        <v>();</v>
      </c>
      <c r="Q214" s="53" t="str">
        <f t="shared" si="37"/>
        <v/>
      </c>
      <c r="R214" s="53" t="str">
        <f t="shared" si="38"/>
        <v/>
      </c>
      <c r="S214" s="53" t="str">
        <f t="shared" si="39"/>
        <v/>
      </c>
      <c r="CU214" s="53" t="e">
        <v>#N/A</v>
      </c>
      <c r="CV214" s="53" t="e">
        <v>#N/A</v>
      </c>
      <c r="CW214" s="53" t="e">
        <v>#N/A</v>
      </c>
      <c r="CX214" s="53" t="e">
        <v>#N/A</v>
      </c>
      <c r="CY214" s="53" t="e">
        <v>#N/A</v>
      </c>
      <c r="DE214" s="53" t="e">
        <v>#N/A</v>
      </c>
      <c r="DF214" s="53" t="e">
        <v>#N/A</v>
      </c>
      <c r="DG214" s="53" t="e">
        <v>#N/A</v>
      </c>
      <c r="DH214" s="53" t="e">
        <v>#N/A</v>
      </c>
      <c r="DI214" s="53" t="e">
        <v>#N/A</v>
      </c>
      <c r="DJ214" s="53" t="e">
        <v>#N/A</v>
      </c>
    </row>
    <row r="215" spans="3:114" s="53" customFormat="1" ht="12.75">
      <c r="C215" s="80"/>
      <c r="E215" s="48"/>
      <c r="K215" s="48"/>
      <c r="M215" s="53" t="s">
        <v>30</v>
      </c>
      <c r="N215" s="53" t="s">
        <v>31</v>
      </c>
      <c r="O215" s="53" t="str">
        <f t="shared" ref="O215:O225" si="42">IF(D215="input","fill",IF(I215&lt;&gt;"","innerText",IF(J215="Y",$T$110,"click")))</f>
        <v>click</v>
      </c>
      <c r="P215" s="53" t="str">
        <f t="shared" si="41"/>
        <v>();</v>
      </c>
      <c r="Q215" s="53" t="str">
        <f t="shared" si="37"/>
        <v/>
      </c>
      <c r="R215" s="53" t="str">
        <f t="shared" si="38"/>
        <v/>
      </c>
      <c r="S215" s="53" t="str">
        <f t="shared" si="39"/>
        <v/>
      </c>
      <c r="CU215" s="53" t="e">
        <v>#N/A</v>
      </c>
      <c r="CV215" s="53" t="e">
        <v>#N/A</v>
      </c>
      <c r="CW215" s="53" t="e">
        <v>#N/A</v>
      </c>
      <c r="CX215" s="53" t="e">
        <v>#N/A</v>
      </c>
      <c r="CY215" s="53" t="e">
        <v>#N/A</v>
      </c>
      <c r="DE215" s="53" t="e">
        <v>#N/A</v>
      </c>
      <c r="DF215" s="53" t="e">
        <v>#N/A</v>
      </c>
      <c r="DG215" s="53" t="e">
        <v>#N/A</v>
      </c>
      <c r="DH215" s="53" t="e">
        <v>#N/A</v>
      </c>
      <c r="DI215" s="53" t="e">
        <v>#N/A</v>
      </c>
      <c r="DJ215" s="53" t="e">
        <v>#N/A</v>
      </c>
    </row>
    <row r="216" spans="3:114" s="53" customFormat="1" ht="12.75">
      <c r="C216" s="80"/>
      <c r="E216" s="48"/>
      <c r="K216" s="48"/>
      <c r="M216" s="53" t="s">
        <v>30</v>
      </c>
      <c r="N216" s="53" t="s">
        <v>31</v>
      </c>
      <c r="O216" s="53" t="str">
        <f t="shared" si="42"/>
        <v>click</v>
      </c>
      <c r="P216" s="53" t="str">
        <f t="shared" si="41"/>
        <v>();</v>
      </c>
      <c r="Q216" s="53" t="str">
        <f t="shared" si="37"/>
        <v/>
      </c>
      <c r="R216" s="53" t="str">
        <f t="shared" si="38"/>
        <v/>
      </c>
      <c r="S216" s="53" t="str">
        <f t="shared" si="39"/>
        <v/>
      </c>
      <c r="CU216" s="53" t="e">
        <v>#N/A</v>
      </c>
      <c r="CV216" s="53" t="e">
        <v>#N/A</v>
      </c>
      <c r="CW216" s="53" t="e">
        <v>#N/A</v>
      </c>
      <c r="CX216" s="53" t="e">
        <v>#N/A</v>
      </c>
      <c r="CY216" s="53" t="e">
        <v>#N/A</v>
      </c>
      <c r="DE216" s="53" t="e">
        <v>#N/A</v>
      </c>
      <c r="DF216" s="53" t="e">
        <v>#N/A</v>
      </c>
      <c r="DG216" s="53" t="e">
        <v>#N/A</v>
      </c>
      <c r="DH216" s="53" t="e">
        <v>#N/A</v>
      </c>
      <c r="DI216" s="53" t="e">
        <v>#N/A</v>
      </c>
      <c r="DJ216" s="53" t="e">
        <v>#N/A</v>
      </c>
    </row>
    <row r="217" spans="3:114" s="53" customFormat="1" ht="12.75">
      <c r="C217" s="80"/>
      <c r="E217" s="48"/>
      <c r="K217" s="48"/>
      <c r="M217" s="53" t="s">
        <v>30</v>
      </c>
      <c r="N217" s="53" t="s">
        <v>31</v>
      </c>
      <c r="O217" s="53" t="str">
        <f t="shared" si="42"/>
        <v>click</v>
      </c>
      <c r="P217" s="53" t="str">
        <f t="shared" si="41"/>
        <v>();</v>
      </c>
      <c r="Q217" s="53" t="str">
        <f t="shared" si="37"/>
        <v/>
      </c>
      <c r="R217" s="53" t="str">
        <f t="shared" si="38"/>
        <v/>
      </c>
      <c r="S217" s="53" t="str">
        <f t="shared" si="39"/>
        <v/>
      </c>
      <c r="CU217" s="53" t="e">
        <v>#N/A</v>
      </c>
      <c r="CV217" s="53" t="e">
        <v>#N/A</v>
      </c>
      <c r="CW217" s="53" t="e">
        <v>#N/A</v>
      </c>
      <c r="CX217" s="53" t="e">
        <v>#N/A</v>
      </c>
      <c r="CY217" s="53" t="e">
        <v>#N/A</v>
      </c>
      <c r="DE217" s="53" t="e">
        <v>#N/A</v>
      </c>
      <c r="DF217" s="53" t="e">
        <v>#N/A</v>
      </c>
      <c r="DG217" s="53" t="e">
        <v>#N/A</v>
      </c>
      <c r="DH217" s="53" t="e">
        <v>#N/A</v>
      </c>
      <c r="DI217" s="53" t="e">
        <v>#N/A</v>
      </c>
      <c r="DJ217" s="53" t="e">
        <v>#N/A</v>
      </c>
    </row>
    <row r="218" spans="3:114" s="53" customFormat="1" ht="12.75">
      <c r="C218" s="80"/>
      <c r="E218" s="48"/>
      <c r="K218" s="48"/>
      <c r="M218" s="53" t="s">
        <v>30</v>
      </c>
      <c r="N218" s="53" t="s">
        <v>31</v>
      </c>
      <c r="O218" s="53" t="str">
        <f t="shared" si="42"/>
        <v>click</v>
      </c>
      <c r="P218" s="53" t="str">
        <f t="shared" si="41"/>
        <v>();</v>
      </c>
      <c r="Q218" s="53" t="str">
        <f t="shared" si="37"/>
        <v/>
      </c>
      <c r="R218" s="53" t="str">
        <f t="shared" si="38"/>
        <v/>
      </c>
      <c r="S218" s="53" t="str">
        <f t="shared" si="39"/>
        <v/>
      </c>
      <c r="CU218" s="53" t="e">
        <v>#N/A</v>
      </c>
      <c r="CV218" s="53" t="e">
        <v>#N/A</v>
      </c>
      <c r="CW218" s="53" t="e">
        <v>#N/A</v>
      </c>
      <c r="CX218" s="53" t="e">
        <v>#N/A</v>
      </c>
      <c r="CY218" s="53" t="e">
        <v>#N/A</v>
      </c>
      <c r="DE218" s="53" t="e">
        <v>#N/A</v>
      </c>
      <c r="DF218" s="53" t="e">
        <v>#N/A</v>
      </c>
      <c r="DG218" s="53" t="e">
        <v>#N/A</v>
      </c>
      <c r="DH218" s="53" t="e">
        <v>#N/A</v>
      </c>
      <c r="DI218" s="53" t="e">
        <v>#N/A</v>
      </c>
      <c r="DJ218" s="53" t="e">
        <v>#N/A</v>
      </c>
    </row>
    <row r="219" spans="3:114" s="53" customFormat="1" ht="12.75">
      <c r="C219" s="80"/>
      <c r="E219" s="48"/>
      <c r="K219" s="48"/>
      <c r="M219" s="53" t="s">
        <v>30</v>
      </c>
      <c r="N219" s="53" t="s">
        <v>31</v>
      </c>
      <c r="O219" s="53" t="str">
        <f t="shared" si="42"/>
        <v>click</v>
      </c>
      <c r="P219" s="53" t="str">
        <f t="shared" si="41"/>
        <v>();</v>
      </c>
      <c r="Q219" s="53" t="str">
        <f t="shared" si="37"/>
        <v/>
      </c>
      <c r="R219" s="53" t="str">
        <f t="shared" si="38"/>
        <v/>
      </c>
      <c r="S219" s="53" t="str">
        <f t="shared" si="39"/>
        <v/>
      </c>
      <c r="CU219" s="53" t="e">
        <v>#N/A</v>
      </c>
      <c r="CV219" s="53" t="e">
        <v>#N/A</v>
      </c>
      <c r="CW219" s="53" t="e">
        <v>#N/A</v>
      </c>
      <c r="CX219" s="53" t="e">
        <v>#N/A</v>
      </c>
      <c r="CY219" s="53" t="e">
        <v>#N/A</v>
      </c>
      <c r="DE219" s="53" t="e">
        <v>#N/A</v>
      </c>
      <c r="DF219" s="53" t="e">
        <v>#N/A</v>
      </c>
      <c r="DG219" s="53" t="e">
        <v>#N/A</v>
      </c>
      <c r="DH219" s="53" t="e">
        <v>#N/A</v>
      </c>
      <c r="DI219" s="53" t="e">
        <v>#N/A</v>
      </c>
      <c r="DJ219" s="53" t="e">
        <v>#N/A</v>
      </c>
    </row>
    <row r="220" spans="3:114" s="53" customFormat="1" ht="12.75">
      <c r="C220" s="80"/>
      <c r="E220" s="48"/>
      <c r="K220" s="48"/>
      <c r="M220" s="53" t="s">
        <v>30</v>
      </c>
      <c r="N220" s="53" t="s">
        <v>31</v>
      </c>
      <c r="O220" s="53" t="str">
        <f t="shared" si="42"/>
        <v>click</v>
      </c>
      <c r="P220" s="53" t="str">
        <f t="shared" si="41"/>
        <v>();</v>
      </c>
      <c r="Q220" s="53" t="str">
        <f t="shared" si="37"/>
        <v/>
      </c>
      <c r="R220" s="53" t="str">
        <f t="shared" si="38"/>
        <v/>
      </c>
      <c r="S220" s="53" t="str">
        <f t="shared" si="39"/>
        <v/>
      </c>
      <c r="CU220" s="53" t="e">
        <v>#N/A</v>
      </c>
      <c r="CV220" s="53" t="e">
        <v>#N/A</v>
      </c>
      <c r="CW220" s="53" t="e">
        <v>#N/A</v>
      </c>
      <c r="CX220" s="53" t="e">
        <v>#N/A</v>
      </c>
      <c r="CY220" s="53" t="e">
        <v>#N/A</v>
      </c>
      <c r="DE220" s="53" t="e">
        <v>#N/A</v>
      </c>
      <c r="DF220" s="53" t="e">
        <v>#N/A</v>
      </c>
      <c r="DG220" s="53" t="e">
        <v>#N/A</v>
      </c>
      <c r="DH220" s="53" t="e">
        <v>#N/A</v>
      </c>
      <c r="DI220" s="53" t="e">
        <v>#N/A</v>
      </c>
      <c r="DJ220" s="53" t="e">
        <v>#N/A</v>
      </c>
    </row>
    <row r="221" spans="3:114" s="53" customFormat="1" ht="12.75">
      <c r="C221" s="80"/>
      <c r="E221" s="48"/>
      <c r="K221" s="48"/>
      <c r="M221" s="53" t="s">
        <v>30</v>
      </c>
      <c r="N221" s="53" t="s">
        <v>31</v>
      </c>
      <c r="O221" s="53" t="str">
        <f t="shared" si="42"/>
        <v>click</v>
      </c>
      <c r="P221" s="53" t="str">
        <f t="shared" si="41"/>
        <v>();</v>
      </c>
      <c r="Q221" s="53" t="str">
        <f t="shared" si="37"/>
        <v/>
      </c>
      <c r="R221" s="53" t="str">
        <f t="shared" si="38"/>
        <v/>
      </c>
      <c r="S221" s="53" t="str">
        <f t="shared" si="39"/>
        <v/>
      </c>
      <c r="CU221" s="53" t="e">
        <v>#N/A</v>
      </c>
      <c r="CV221" s="53" t="e">
        <v>#N/A</v>
      </c>
      <c r="CW221" s="53" t="e">
        <v>#N/A</v>
      </c>
      <c r="CX221" s="53" t="e">
        <v>#N/A</v>
      </c>
      <c r="CY221" s="53" t="e">
        <v>#N/A</v>
      </c>
      <c r="DE221" s="53" t="e">
        <v>#N/A</v>
      </c>
      <c r="DF221" s="53" t="e">
        <v>#N/A</v>
      </c>
      <c r="DG221" s="53" t="e">
        <v>#N/A</v>
      </c>
      <c r="DH221" s="53" t="e">
        <v>#N/A</v>
      </c>
      <c r="DI221" s="53" t="e">
        <v>#N/A</v>
      </c>
      <c r="DJ221" s="53" t="e">
        <v>#N/A</v>
      </c>
    </row>
    <row r="222" spans="3:114" s="53" customFormat="1" ht="12.75">
      <c r="C222" s="80"/>
      <c r="E222" s="48"/>
      <c r="K222" s="48"/>
      <c r="M222" s="53" t="s">
        <v>30</v>
      </c>
      <c r="N222" s="53" t="s">
        <v>31</v>
      </c>
      <c r="O222" s="53" t="str">
        <f t="shared" si="42"/>
        <v>click</v>
      </c>
      <c r="P222" s="53" t="str">
        <f t="shared" si="41"/>
        <v>();</v>
      </c>
      <c r="Q222" s="53" t="str">
        <f t="shared" si="37"/>
        <v/>
      </c>
      <c r="R222" s="53" t="str">
        <f t="shared" si="38"/>
        <v/>
      </c>
      <c r="S222" s="53" t="str">
        <f t="shared" si="39"/>
        <v/>
      </c>
      <c r="CU222" s="53" t="e">
        <v>#N/A</v>
      </c>
      <c r="CV222" s="53" t="e">
        <v>#N/A</v>
      </c>
      <c r="CW222" s="53" t="e">
        <v>#N/A</v>
      </c>
      <c r="CX222" s="53" t="e">
        <v>#N/A</v>
      </c>
      <c r="CY222" s="53" t="e">
        <v>#N/A</v>
      </c>
      <c r="DE222" s="53" t="e">
        <v>#N/A</v>
      </c>
      <c r="DF222" s="53" t="e">
        <v>#N/A</v>
      </c>
      <c r="DG222" s="53" t="e">
        <v>#N/A</v>
      </c>
      <c r="DH222" s="53" t="e">
        <v>#N/A</v>
      </c>
      <c r="DI222" s="53" t="e">
        <v>#N/A</v>
      </c>
      <c r="DJ222" s="53" t="e">
        <v>#N/A</v>
      </c>
    </row>
    <row r="223" spans="3:114" s="53" customFormat="1" ht="12.75">
      <c r="C223" s="80"/>
      <c r="E223" s="48"/>
      <c r="K223" s="48"/>
      <c r="M223" s="53" t="s">
        <v>30</v>
      </c>
      <c r="N223" s="53" t="s">
        <v>31</v>
      </c>
      <c r="O223" s="53" t="str">
        <f t="shared" si="42"/>
        <v>click</v>
      </c>
      <c r="P223" s="53" t="str">
        <f t="shared" si="41"/>
        <v>();</v>
      </c>
      <c r="Q223" s="53" t="str">
        <f t="shared" si="37"/>
        <v/>
      </c>
      <c r="R223" s="53" t="str">
        <f t="shared" si="38"/>
        <v/>
      </c>
      <c r="S223" s="53" t="str">
        <f t="shared" si="39"/>
        <v/>
      </c>
      <c r="CU223" s="53" t="e">
        <v>#N/A</v>
      </c>
      <c r="CV223" s="53" t="e">
        <v>#N/A</v>
      </c>
      <c r="CW223" s="53" t="e">
        <v>#N/A</v>
      </c>
      <c r="CX223" s="53" t="e">
        <v>#N/A</v>
      </c>
      <c r="CY223" s="53" t="e">
        <v>#N/A</v>
      </c>
      <c r="DE223" s="53" t="e">
        <v>#N/A</v>
      </c>
      <c r="DF223" s="53" t="e">
        <v>#N/A</v>
      </c>
      <c r="DG223" s="53" t="e">
        <v>#N/A</v>
      </c>
      <c r="DH223" s="53" t="e">
        <v>#N/A</v>
      </c>
      <c r="DI223" s="53" t="e">
        <v>#N/A</v>
      </c>
      <c r="DJ223" s="53" t="e">
        <v>#N/A</v>
      </c>
    </row>
    <row r="224" spans="3:114" s="53" customFormat="1" ht="12.75">
      <c r="C224" s="80"/>
      <c r="E224" s="48"/>
      <c r="K224" s="48"/>
      <c r="M224" s="53" t="s">
        <v>30</v>
      </c>
      <c r="N224" s="53" t="s">
        <v>31</v>
      </c>
      <c r="O224" s="53" t="str">
        <f t="shared" si="42"/>
        <v>click</v>
      </c>
      <c r="P224" s="53" t="str">
        <f t="shared" si="41"/>
        <v>();</v>
      </c>
      <c r="Q224" s="53" t="str">
        <f t="shared" si="37"/>
        <v/>
      </c>
      <c r="R224" s="53" t="str">
        <f t="shared" si="38"/>
        <v/>
      </c>
      <c r="S224" s="53" t="str">
        <f t="shared" si="39"/>
        <v/>
      </c>
      <c r="CU224" s="53" t="e">
        <v>#N/A</v>
      </c>
      <c r="CV224" s="53" t="e">
        <v>#N/A</v>
      </c>
      <c r="CW224" s="53" t="e">
        <v>#N/A</v>
      </c>
      <c r="CX224" s="53" t="e">
        <v>#N/A</v>
      </c>
      <c r="CY224" s="53" t="e">
        <v>#N/A</v>
      </c>
      <c r="DE224" s="53" t="e">
        <v>#N/A</v>
      </c>
      <c r="DF224" s="53" t="e">
        <v>#N/A</v>
      </c>
      <c r="DG224" s="53" t="e">
        <v>#N/A</v>
      </c>
      <c r="DH224" s="53" t="e">
        <v>#N/A</v>
      </c>
      <c r="DI224" s="53" t="e">
        <v>#N/A</v>
      </c>
      <c r="DJ224" s="53" t="e">
        <v>#N/A</v>
      </c>
    </row>
    <row r="225" spans="3:114" s="53" customFormat="1" ht="12.75">
      <c r="C225" s="80"/>
      <c r="E225" s="48"/>
      <c r="K225" s="48"/>
      <c r="M225" s="53" t="s">
        <v>30</v>
      </c>
      <c r="N225" s="53" t="s">
        <v>31</v>
      </c>
      <c r="O225" s="53" t="str">
        <f t="shared" si="42"/>
        <v>click</v>
      </c>
      <c r="P225" s="53" t="str">
        <f t="shared" si="41"/>
        <v>();</v>
      </c>
      <c r="Q225" s="53" t="str">
        <f t="shared" si="37"/>
        <v/>
      </c>
      <c r="R225" s="53" t="str">
        <f t="shared" si="38"/>
        <v/>
      </c>
      <c r="S225" s="53" t="str">
        <f t="shared" si="39"/>
        <v/>
      </c>
      <c r="CU225" s="53" t="e">
        <v>#N/A</v>
      </c>
      <c r="CV225" s="53" t="e">
        <v>#N/A</v>
      </c>
      <c r="CW225" s="53" t="e">
        <v>#N/A</v>
      </c>
      <c r="CX225" s="53" t="e">
        <v>#N/A</v>
      </c>
      <c r="CY225" s="53" t="e">
        <v>#N/A</v>
      </c>
      <c r="DE225" s="53" t="e">
        <v>#N/A</v>
      </c>
      <c r="DF225" s="53" t="e">
        <v>#N/A</v>
      </c>
      <c r="DG225" s="53" t="e">
        <v>#N/A</v>
      </c>
      <c r="DH225" s="53" t="e">
        <v>#N/A</v>
      </c>
      <c r="DI225" s="53" t="e">
        <v>#N/A</v>
      </c>
      <c r="DJ225" s="53" t="e">
        <v>#N/A</v>
      </c>
    </row>
    <row r="226" spans="3:114" s="53" customFormat="1" ht="12.75">
      <c r="C226" s="80"/>
      <c r="E226" s="48"/>
      <c r="K226" s="48"/>
      <c r="M226" s="53" t="s">
        <v>30</v>
      </c>
      <c r="N226" s="53" t="s">
        <v>31</v>
      </c>
      <c r="O226" s="53" t="str">
        <f t="shared" ref="O226:O232" si="43">IF(D227="input","fill",IF(I226&lt;&gt;"","innerText",IF(J226="Y",$T$110,"click")))</f>
        <v>click</v>
      </c>
      <c r="P226" s="53" t="str">
        <f t="shared" si="41"/>
        <v>();</v>
      </c>
      <c r="Q226" s="53" t="str">
        <f t="shared" si="37"/>
        <v/>
      </c>
      <c r="R226" s="53" t="str">
        <f t="shared" si="38"/>
        <v/>
      </c>
      <c r="S226" s="53" t="str">
        <f t="shared" si="39"/>
        <v/>
      </c>
      <c r="CU226" s="53" t="e">
        <v>#N/A</v>
      </c>
      <c r="CV226" s="53" t="e">
        <v>#N/A</v>
      </c>
      <c r="CW226" s="53" t="e">
        <v>#N/A</v>
      </c>
      <c r="CX226" s="53" t="e">
        <v>#N/A</v>
      </c>
      <c r="CY226" s="53" t="e">
        <v>#N/A</v>
      </c>
      <c r="DE226" s="53" t="e">
        <v>#N/A</v>
      </c>
      <c r="DF226" s="53" t="e">
        <v>#N/A</v>
      </c>
      <c r="DG226" s="53" t="e">
        <v>#N/A</v>
      </c>
      <c r="DH226" s="53" t="e">
        <v>#N/A</v>
      </c>
      <c r="DI226" s="53" t="e">
        <v>#N/A</v>
      </c>
      <c r="DJ226" s="53" t="e">
        <v>#N/A</v>
      </c>
    </row>
    <row r="227" spans="3:114" s="53" customFormat="1" ht="12.75">
      <c r="C227" s="80"/>
      <c r="E227" s="48"/>
      <c r="K227" s="48"/>
      <c r="M227" s="53" t="s">
        <v>30</v>
      </c>
      <c r="N227" s="53" t="s">
        <v>31</v>
      </c>
      <c r="O227" s="53" t="str">
        <f t="shared" si="43"/>
        <v>click</v>
      </c>
      <c r="P227" s="53" t="str">
        <f t="shared" si="41"/>
        <v>();</v>
      </c>
      <c r="Q227" s="53" t="str">
        <f t="shared" si="37"/>
        <v/>
      </c>
      <c r="R227" s="53" t="str">
        <f t="shared" si="38"/>
        <v/>
      </c>
      <c r="S227" s="53" t="str">
        <f t="shared" si="39"/>
        <v/>
      </c>
      <c r="CU227" s="53" t="e">
        <v>#N/A</v>
      </c>
      <c r="CV227" s="53" t="e">
        <v>#N/A</v>
      </c>
      <c r="CW227" s="53" t="e">
        <v>#N/A</v>
      </c>
      <c r="CX227" s="53" t="e">
        <v>#N/A</v>
      </c>
      <c r="CY227" s="53" t="e">
        <v>#N/A</v>
      </c>
      <c r="DE227" s="53" t="e">
        <v>#N/A</v>
      </c>
      <c r="DF227" s="53" t="e">
        <v>#N/A</v>
      </c>
      <c r="DG227" s="53" t="e">
        <v>#N/A</v>
      </c>
      <c r="DH227" s="53" t="e">
        <v>#N/A</v>
      </c>
      <c r="DI227" s="53" t="e">
        <v>#N/A</v>
      </c>
      <c r="DJ227" s="53" t="e">
        <v>#N/A</v>
      </c>
    </row>
    <row r="228" spans="3:114" s="53" customFormat="1" ht="12.75">
      <c r="C228" s="80"/>
      <c r="E228" s="48"/>
      <c r="K228" s="48"/>
      <c r="M228" s="53" t="s">
        <v>30</v>
      </c>
      <c r="N228" s="53" t="s">
        <v>31</v>
      </c>
      <c r="O228" s="53" t="str">
        <f t="shared" si="43"/>
        <v>click</v>
      </c>
      <c r="P228" s="53" t="str">
        <f t="shared" si="41"/>
        <v>();</v>
      </c>
      <c r="Q228" s="53" t="str">
        <f t="shared" si="37"/>
        <v/>
      </c>
      <c r="R228" s="53" t="str">
        <f t="shared" si="38"/>
        <v/>
      </c>
      <c r="S228" s="53" t="str">
        <f t="shared" si="39"/>
        <v/>
      </c>
      <c r="CU228" s="53" t="e">
        <v>#N/A</v>
      </c>
      <c r="CV228" s="53" t="e">
        <v>#N/A</v>
      </c>
      <c r="CW228" s="53" t="e">
        <v>#N/A</v>
      </c>
      <c r="CX228" s="53" t="e">
        <v>#N/A</v>
      </c>
      <c r="CY228" s="53" t="e">
        <v>#N/A</v>
      </c>
      <c r="DE228" s="53" t="e">
        <v>#N/A</v>
      </c>
      <c r="DF228" s="53" t="e">
        <v>#N/A</v>
      </c>
      <c r="DG228" s="53" t="e">
        <v>#N/A</v>
      </c>
      <c r="DH228" s="53" t="e">
        <v>#N/A</v>
      </c>
      <c r="DI228" s="53" t="e">
        <v>#N/A</v>
      </c>
      <c r="DJ228" s="53" t="e">
        <v>#N/A</v>
      </c>
    </row>
    <row r="229" spans="3:114" s="53" customFormat="1" ht="12.75">
      <c r="C229" s="80"/>
      <c r="E229" s="48"/>
      <c r="K229" s="48"/>
      <c r="M229" s="53" t="s">
        <v>30</v>
      </c>
      <c r="N229" s="53" t="s">
        <v>31</v>
      </c>
      <c r="O229" s="53" t="str">
        <f t="shared" si="43"/>
        <v>click</v>
      </c>
      <c r="P229" s="53" t="str">
        <f t="shared" si="41"/>
        <v>();</v>
      </c>
      <c r="Q229" s="53" t="str">
        <f t="shared" si="37"/>
        <v/>
      </c>
      <c r="R229" s="53" t="str">
        <f t="shared" si="38"/>
        <v/>
      </c>
      <c r="S229" s="53" t="str">
        <f t="shared" si="39"/>
        <v/>
      </c>
      <c r="CU229" s="53" t="e">
        <v>#N/A</v>
      </c>
      <c r="CV229" s="53" t="e">
        <v>#N/A</v>
      </c>
      <c r="CW229" s="53" t="e">
        <v>#N/A</v>
      </c>
      <c r="CX229" s="53" t="e">
        <v>#N/A</v>
      </c>
      <c r="CY229" s="53" t="e">
        <v>#N/A</v>
      </c>
      <c r="DE229" s="53" t="e">
        <v>#N/A</v>
      </c>
      <c r="DF229" s="53" t="e">
        <v>#N/A</v>
      </c>
      <c r="DG229" s="53" t="e">
        <v>#N/A</v>
      </c>
      <c r="DH229" s="53" t="e">
        <v>#N/A</v>
      </c>
      <c r="DI229" s="53" t="e">
        <v>#N/A</v>
      </c>
      <c r="DJ229" s="53" t="e">
        <v>#N/A</v>
      </c>
    </row>
    <row r="230" spans="3:114" s="53" customFormat="1" ht="12.75">
      <c r="C230" s="80"/>
      <c r="E230" s="48"/>
      <c r="K230" s="48"/>
      <c r="M230" s="53" t="s">
        <v>30</v>
      </c>
      <c r="N230" s="53" t="s">
        <v>31</v>
      </c>
      <c r="O230" s="53" t="str">
        <f t="shared" si="43"/>
        <v>click</v>
      </c>
      <c r="P230" s="53" t="str">
        <f t="shared" si="41"/>
        <v>();</v>
      </c>
      <c r="Q230" s="53" t="str">
        <f t="shared" si="37"/>
        <v/>
      </c>
      <c r="R230" s="53" t="str">
        <f t="shared" si="38"/>
        <v/>
      </c>
      <c r="S230" s="53" t="str">
        <f t="shared" si="39"/>
        <v/>
      </c>
      <c r="CU230" s="53" t="e">
        <v>#N/A</v>
      </c>
      <c r="CV230" s="53" t="e">
        <v>#N/A</v>
      </c>
      <c r="CW230" s="53" t="e">
        <v>#N/A</v>
      </c>
      <c r="CX230" s="53" t="e">
        <v>#N/A</v>
      </c>
      <c r="CY230" s="53" t="e">
        <v>#N/A</v>
      </c>
      <c r="DE230" s="53" t="e">
        <v>#N/A</v>
      </c>
      <c r="DF230" s="53" t="e">
        <v>#N/A</v>
      </c>
      <c r="DG230" s="53" t="e">
        <v>#N/A</v>
      </c>
      <c r="DH230" s="53" t="e">
        <v>#N/A</v>
      </c>
      <c r="DI230" s="53" t="e">
        <v>#N/A</v>
      </c>
      <c r="DJ230" s="53" t="e">
        <v>#N/A</v>
      </c>
    </row>
    <row r="231" spans="3:114" s="53" customFormat="1" ht="12.75">
      <c r="C231" s="80"/>
      <c r="E231" s="48"/>
      <c r="K231" s="48"/>
      <c r="M231" s="53" t="s">
        <v>30</v>
      </c>
      <c r="N231" s="53" t="s">
        <v>31</v>
      </c>
      <c r="O231" s="53" t="str">
        <f t="shared" si="43"/>
        <v>click</v>
      </c>
      <c r="P231" s="53" t="str">
        <f t="shared" si="41"/>
        <v>();</v>
      </c>
      <c r="Q231" s="53" t="str">
        <f t="shared" si="37"/>
        <v/>
      </c>
      <c r="R231" s="53" t="str">
        <f t="shared" si="38"/>
        <v/>
      </c>
      <c r="S231" s="53" t="str">
        <f t="shared" si="39"/>
        <v/>
      </c>
      <c r="CU231" s="53" t="e">
        <v>#N/A</v>
      </c>
      <c r="CV231" s="53" t="e">
        <v>#N/A</v>
      </c>
      <c r="CW231" s="53" t="e">
        <v>#N/A</v>
      </c>
      <c r="CX231" s="53" t="e">
        <v>#N/A</v>
      </c>
      <c r="CY231" s="53" t="e">
        <v>#N/A</v>
      </c>
      <c r="DE231" s="53" t="e">
        <v>#N/A</v>
      </c>
      <c r="DF231" s="53" t="e">
        <v>#N/A</v>
      </c>
      <c r="DG231" s="53" t="e">
        <v>#N/A</v>
      </c>
      <c r="DH231" s="53" t="e">
        <v>#N/A</v>
      </c>
      <c r="DI231" s="53" t="e">
        <v>#N/A</v>
      </c>
      <c r="DJ231" s="53" t="e">
        <v>#N/A</v>
      </c>
    </row>
    <row r="232" spans="3:114" s="53" customFormat="1" ht="12.75">
      <c r="C232" s="80"/>
      <c r="E232" s="48"/>
      <c r="K232" s="48"/>
      <c r="M232" s="53" t="s">
        <v>30</v>
      </c>
      <c r="N232" s="53" t="s">
        <v>31</v>
      </c>
      <c r="O232" s="53" t="str">
        <f t="shared" si="43"/>
        <v>click</v>
      </c>
      <c r="P232" s="53" t="str">
        <f t="shared" si="41"/>
        <v>();</v>
      </c>
      <c r="R232" s="53" t="str">
        <f t="shared" si="38"/>
        <v/>
      </c>
      <c r="S232" s="53" t="str">
        <f>IF(O231="innerText",I231&amp;"="&amp;IF(C232="Y",IF(J231&lt;&gt;"Y",$S$9&amp;$R$10&amp;"."&amp;E232&amp;")."&amp;IF(OR(O231="click",O231="innerText"),O231&amp;"();",O231&amp;"("&amp;$Q$9&amp;"."&amp;E232&amp;");"),$S$110&amp;$R$10&amp;"."&amp;E232&amp;")."&amp;IF(O231="click",O231&amp;"();",O231&amp;"("&amp;"'"&amp;K231&amp;"'"&amp;");")),""),IF(C232="Y",IF(J231&lt;&gt;"Y",$S$9&amp;$R$10&amp;"."&amp;E232&amp;")."&amp;IF(OR(O231="click",O231="innerText"),O231&amp;"();",O231&amp;"("&amp;$Q$9&amp;"."&amp;E232&amp;");"),$S$110&amp;$R$10&amp;"."&amp;E232&amp;")."&amp;IF(O231="click",O231&amp;"();",O231&amp;"("&amp;"'"&amp;K231&amp;"'"&amp;");")),""))</f>
        <v/>
      </c>
      <c r="CU232" s="53" t="e">
        <v>#N/A</v>
      </c>
      <c r="CV232" s="53" t="e">
        <v>#N/A</v>
      </c>
      <c r="CW232" s="53" t="e">
        <v>#N/A</v>
      </c>
      <c r="CX232" s="53" t="e">
        <v>#N/A</v>
      </c>
      <c r="CY232" s="53" t="e">
        <v>#N/A</v>
      </c>
      <c r="DE232" s="53" t="e">
        <v>#N/A</v>
      </c>
      <c r="DF232" s="53" t="e">
        <v>#N/A</v>
      </c>
      <c r="DG232" s="53" t="e">
        <v>#N/A</v>
      </c>
      <c r="DH232" s="53" t="e">
        <v>#N/A</v>
      </c>
      <c r="DI232" s="53" t="e">
        <v>#N/A</v>
      </c>
      <c r="DJ232" s="53" t="e">
        <v>#N/A</v>
      </c>
    </row>
    <row r="233" spans="3:114" s="53" customFormat="1" ht="12.75">
      <c r="C233" s="80"/>
      <c r="E233" s="48"/>
      <c r="K233" s="48"/>
      <c r="M233" s="53" t="s">
        <v>30</v>
      </c>
      <c r="N233" s="53" t="s">
        <v>31</v>
      </c>
      <c r="O233" s="53" t="str">
        <f t="shared" ref="O233:O296" si="44">IF(D233="input","fill",IF(I233&lt;&gt;"","innerText",IF(J233="Y",$T$110,"click")))</f>
        <v>click</v>
      </c>
      <c r="P233" s="53" t="str">
        <f t="shared" si="41"/>
        <v>();</v>
      </c>
      <c r="Q233" s="53" t="str">
        <f t="shared" ref="Q233:Q264" si="45">IF(C233="Y",IF(H233&lt;&gt;"Xpath",M233&amp;F233&amp;N233,""""&amp;F233&amp;""""),"")</f>
        <v/>
      </c>
      <c r="R233" s="53" t="str">
        <f t="shared" si="38"/>
        <v/>
      </c>
      <c r="S233" s="53" t="str">
        <f>IF(O232="innerText",I232&amp;"="&amp;IF(C233="Y",IF(J232&lt;&gt;"Y",$S$9&amp;$R$10&amp;"."&amp;E233&amp;")."&amp;IF(OR(O232="click",O232="innerText"),O232&amp;"();",O232&amp;"("&amp;$Q$9&amp;"."&amp;E233&amp;");"),$S$110&amp;$R$10&amp;"."&amp;E233&amp;")."&amp;IF(O232="click",O232&amp;"();",O232&amp;"("&amp;"'"&amp;K232&amp;"'"&amp;");")),""),IF(C233="Y",IF(J232&lt;&gt;"Y",$S$9&amp;$R$10&amp;"."&amp;E233&amp;")."&amp;IF(OR(O232="click",O232="innerText"),O232&amp;"();",O232&amp;"("&amp;$Q$9&amp;"."&amp;E233&amp;");"),$S$110&amp;$R$10&amp;"."&amp;E233&amp;")."&amp;IF(O232="click",O232&amp;"();",O232&amp;"("&amp;"'"&amp;K232&amp;"'"&amp;");")),""))</f>
        <v/>
      </c>
      <c r="CU233" s="53" t="e">
        <v>#N/A</v>
      </c>
      <c r="CV233" s="53" t="e">
        <v>#N/A</v>
      </c>
      <c r="CW233" s="53" t="e">
        <v>#N/A</v>
      </c>
      <c r="CX233" s="53" t="e">
        <v>#N/A</v>
      </c>
      <c r="CY233" s="53" t="e">
        <v>#N/A</v>
      </c>
      <c r="DE233" s="53" t="e">
        <v>#N/A</v>
      </c>
      <c r="DF233" s="53" t="e">
        <v>#N/A</v>
      </c>
      <c r="DG233" s="53" t="e">
        <v>#N/A</v>
      </c>
      <c r="DH233" s="53" t="e">
        <v>#N/A</v>
      </c>
      <c r="DI233" s="53" t="e">
        <v>#N/A</v>
      </c>
      <c r="DJ233" s="53" t="e">
        <v>#N/A</v>
      </c>
    </row>
    <row r="234" spans="3:114" s="53" customFormat="1" ht="12.75">
      <c r="C234" s="80"/>
      <c r="E234" s="48"/>
      <c r="K234" s="48"/>
      <c r="M234" s="53" t="s">
        <v>30</v>
      </c>
      <c r="N234" s="53" t="s">
        <v>31</v>
      </c>
      <c r="O234" s="53" t="str">
        <f t="shared" si="44"/>
        <v>click</v>
      </c>
      <c r="P234" s="53" t="str">
        <f t="shared" si="41"/>
        <v>();</v>
      </c>
      <c r="Q234" s="53" t="str">
        <f t="shared" si="45"/>
        <v/>
      </c>
      <c r="R234" s="53" t="str">
        <f t="shared" si="38"/>
        <v/>
      </c>
      <c r="S234" s="53" t="str">
        <f>IF(O233="innerText",I233&amp;"="&amp;IF(C234="Y",IF(J233&lt;&gt;"Y",$S$9&amp;$R$10&amp;"."&amp;E234&amp;")."&amp;IF(OR(O233="click",O233="innerText"),O233&amp;"();",O233&amp;"("&amp;$Q$9&amp;"."&amp;E234&amp;");"),$S$110&amp;$R$10&amp;"."&amp;E234&amp;")."&amp;IF(O233="click",O233&amp;"();",O233&amp;"("&amp;"'"&amp;K233&amp;"'"&amp;");")),""),IF(C234="Y",IF(J233&lt;&gt;"Y",$S$9&amp;$R$10&amp;"."&amp;E234&amp;")."&amp;IF(OR(O233="click",O233="innerText"),O233&amp;"();",O233&amp;"("&amp;$Q$9&amp;"."&amp;E234&amp;");"),$S$110&amp;$R$10&amp;"."&amp;E234&amp;")."&amp;IF(O233="click",O233&amp;"();",O233&amp;"("&amp;"'"&amp;K233&amp;"'"&amp;");")),""))</f>
        <v/>
      </c>
      <c r="CU234" s="53" t="e">
        <v>#N/A</v>
      </c>
      <c r="CV234" s="53" t="e">
        <v>#N/A</v>
      </c>
      <c r="CW234" s="53" t="e">
        <v>#N/A</v>
      </c>
      <c r="CX234" s="53" t="e">
        <v>#N/A</v>
      </c>
      <c r="CY234" s="53" t="e">
        <v>#N/A</v>
      </c>
      <c r="DE234" s="53" t="e">
        <v>#N/A</v>
      </c>
      <c r="DF234" s="53" t="e">
        <v>#N/A</v>
      </c>
      <c r="DG234" s="53" t="e">
        <v>#N/A</v>
      </c>
      <c r="DH234" s="53" t="e">
        <v>#N/A</v>
      </c>
      <c r="DI234" s="53" t="e">
        <v>#N/A</v>
      </c>
      <c r="DJ234" s="53" t="e">
        <v>#N/A</v>
      </c>
    </row>
    <row r="235" spans="3:114" s="53" customFormat="1" ht="12.75">
      <c r="C235" s="80"/>
      <c r="E235" s="48"/>
      <c r="K235" s="48"/>
      <c r="M235" s="53" t="s">
        <v>30</v>
      </c>
      <c r="N235" s="53" t="s">
        <v>31</v>
      </c>
      <c r="O235" s="53" t="str">
        <f t="shared" si="44"/>
        <v>click</v>
      </c>
      <c r="P235" s="53" t="str">
        <f t="shared" si="41"/>
        <v>();</v>
      </c>
      <c r="Q235" s="53" t="str">
        <f t="shared" si="45"/>
        <v/>
      </c>
      <c r="R235" s="53" t="str">
        <f t="shared" si="38"/>
        <v/>
      </c>
      <c r="S235" s="53" t="str">
        <f>IF(O234="innerText",I234&amp;"="&amp;IF(C235="Y",IF(J234&lt;&gt;"Y",$S$9&amp;$R$10&amp;"."&amp;E235&amp;")."&amp;IF(OR(O234="click",O234="innerText"),O234&amp;"();",O234&amp;"("&amp;$Q$9&amp;"."&amp;E235&amp;");"),$S$110&amp;$R$10&amp;"."&amp;E235&amp;")."&amp;IF(O234="click",O234&amp;"();",O234&amp;"("&amp;"'"&amp;K234&amp;"'"&amp;");")),""),IF(C235="Y",IF(J234&lt;&gt;"Y",$S$9&amp;$R$10&amp;"."&amp;E235&amp;")."&amp;IF(OR(O234="click",O234="innerText"),O234&amp;"();",O234&amp;"("&amp;$Q$9&amp;"."&amp;E235&amp;");"),$S$110&amp;$R$10&amp;"."&amp;E235&amp;")."&amp;IF(O234="click",O234&amp;"();",O234&amp;"("&amp;"'"&amp;K234&amp;"'"&amp;");")),""))</f>
        <v/>
      </c>
      <c r="CU235" s="53" t="e">
        <v>#N/A</v>
      </c>
      <c r="CV235" s="53" t="e">
        <v>#N/A</v>
      </c>
      <c r="CW235" s="53" t="e">
        <v>#N/A</v>
      </c>
      <c r="CX235" s="53" t="e">
        <v>#N/A</v>
      </c>
      <c r="CY235" s="53" t="e">
        <v>#N/A</v>
      </c>
      <c r="DE235" s="53" t="e">
        <v>#N/A</v>
      </c>
      <c r="DF235" s="53" t="e">
        <v>#N/A</v>
      </c>
      <c r="DG235" s="53" t="e">
        <v>#N/A</v>
      </c>
      <c r="DH235" s="53" t="e">
        <v>#N/A</v>
      </c>
      <c r="DI235" s="53" t="e">
        <v>#N/A</v>
      </c>
      <c r="DJ235" s="53" t="e">
        <v>#N/A</v>
      </c>
    </row>
    <row r="236" spans="3:114" s="53" customFormat="1" ht="12.75">
      <c r="C236" s="80"/>
      <c r="E236" s="48"/>
      <c r="K236" s="48"/>
      <c r="M236" s="53" t="s">
        <v>30</v>
      </c>
      <c r="N236" s="53" t="s">
        <v>31</v>
      </c>
      <c r="O236" s="53" t="str">
        <f t="shared" si="44"/>
        <v>click</v>
      </c>
      <c r="P236" s="53" t="str">
        <f t="shared" si="41"/>
        <v>();</v>
      </c>
      <c r="Q236" s="53" t="str">
        <f t="shared" si="45"/>
        <v/>
      </c>
      <c r="R236" s="53" t="str">
        <f t="shared" si="38"/>
        <v/>
      </c>
      <c r="S236" s="53" t="str">
        <f t="shared" ref="S236:S267" si="46">IF(O236="innerText",I236&amp;"="&amp;IF(C236="Y",IF(J236&lt;&gt;"Y",$S$9&amp;$R$10&amp;"."&amp;E236&amp;")."&amp;IF(OR(O236="click",O236="innerText"),O236&amp;"();",O236&amp;"("&amp;$Q$9&amp;"."&amp;E236&amp;");"),$S$110&amp;$R$10&amp;"."&amp;E236&amp;")."&amp;IF(O236="click",O236&amp;"();",O236&amp;"("&amp;"'"&amp;K236&amp;"'"&amp;");")),""),IF(C236="Y",IF(J236&lt;&gt;"Y",$S$9&amp;$R$10&amp;"."&amp;E236&amp;")."&amp;IF(OR(O236="click",O236="innerText"),O236&amp;"();",O236&amp;"("&amp;$Q$9&amp;"."&amp;E236&amp;");"),$S$110&amp;$R$10&amp;"."&amp;E236&amp;")."&amp;IF(O236="click",O236&amp;"();",O236&amp;"("&amp;"'"&amp;K236&amp;"'"&amp;");")),""))</f>
        <v/>
      </c>
      <c r="CU236" s="53" t="e">
        <v>#N/A</v>
      </c>
      <c r="CV236" s="53" t="e">
        <v>#N/A</v>
      </c>
      <c r="CW236" s="53" t="e">
        <v>#N/A</v>
      </c>
      <c r="CX236" s="53" t="e">
        <v>#N/A</v>
      </c>
      <c r="CY236" s="53" t="e">
        <v>#N/A</v>
      </c>
      <c r="DE236" s="53" t="e">
        <v>#N/A</v>
      </c>
      <c r="DF236" s="53" t="e">
        <v>#N/A</v>
      </c>
      <c r="DG236" s="53" t="e">
        <v>#N/A</v>
      </c>
      <c r="DH236" s="53" t="e">
        <v>#N/A</v>
      </c>
      <c r="DI236" s="53" t="e">
        <v>#N/A</v>
      </c>
      <c r="DJ236" s="53" t="e">
        <v>#N/A</v>
      </c>
    </row>
    <row r="237" spans="3:114" s="53" customFormat="1" ht="12.75">
      <c r="C237" s="80"/>
      <c r="E237" s="48"/>
      <c r="K237" s="48"/>
      <c r="M237" s="53" t="s">
        <v>30</v>
      </c>
      <c r="N237" s="53" t="s">
        <v>31</v>
      </c>
      <c r="O237" s="53" t="str">
        <f t="shared" si="44"/>
        <v>click</v>
      </c>
      <c r="P237" s="53" t="str">
        <f t="shared" si="41"/>
        <v>();</v>
      </c>
      <c r="Q237" s="53" t="str">
        <f t="shared" si="45"/>
        <v/>
      </c>
      <c r="R237" s="53" t="str">
        <f t="shared" si="38"/>
        <v/>
      </c>
      <c r="S237" s="53" t="str">
        <f t="shared" si="46"/>
        <v/>
      </c>
      <c r="CU237" s="53" t="e">
        <v>#N/A</v>
      </c>
      <c r="CV237" s="53" t="e">
        <v>#N/A</v>
      </c>
      <c r="CW237" s="53" t="e">
        <v>#N/A</v>
      </c>
      <c r="CX237" s="53" t="e">
        <v>#N/A</v>
      </c>
      <c r="CY237" s="53" t="e">
        <v>#N/A</v>
      </c>
      <c r="DE237" s="53" t="e">
        <v>#N/A</v>
      </c>
      <c r="DF237" s="53" t="e">
        <v>#N/A</v>
      </c>
      <c r="DG237" s="53" t="e">
        <v>#N/A</v>
      </c>
      <c r="DH237" s="53" t="e">
        <v>#N/A</v>
      </c>
      <c r="DI237" s="53" t="e">
        <v>#N/A</v>
      </c>
      <c r="DJ237" s="53" t="e">
        <v>#N/A</v>
      </c>
    </row>
    <row r="238" spans="3:114" s="53" customFormat="1" ht="12.75">
      <c r="C238" s="80"/>
      <c r="E238" s="48"/>
      <c r="K238" s="48"/>
      <c r="M238" s="53" t="s">
        <v>30</v>
      </c>
      <c r="N238" s="53" t="s">
        <v>31</v>
      </c>
      <c r="O238" s="53" t="str">
        <f t="shared" si="44"/>
        <v>click</v>
      </c>
      <c r="P238" s="53" t="str">
        <f t="shared" si="41"/>
        <v>();</v>
      </c>
      <c r="Q238" s="53" t="str">
        <f t="shared" si="45"/>
        <v/>
      </c>
      <c r="R238" s="53" t="str">
        <f t="shared" si="38"/>
        <v/>
      </c>
      <c r="S238" s="53" t="str">
        <f t="shared" si="46"/>
        <v/>
      </c>
      <c r="CU238" s="53" t="e">
        <v>#N/A</v>
      </c>
      <c r="CV238" s="53" t="e">
        <v>#N/A</v>
      </c>
      <c r="CW238" s="53" t="e">
        <v>#N/A</v>
      </c>
      <c r="CX238" s="53" t="e">
        <v>#N/A</v>
      </c>
      <c r="CY238" s="53" t="e">
        <v>#N/A</v>
      </c>
      <c r="DE238" s="53" t="e">
        <v>#N/A</v>
      </c>
      <c r="DF238" s="53" t="e">
        <v>#N/A</v>
      </c>
      <c r="DG238" s="53" t="e">
        <v>#N/A</v>
      </c>
      <c r="DH238" s="53" t="e">
        <v>#N/A</v>
      </c>
      <c r="DI238" s="53" t="e">
        <v>#N/A</v>
      </c>
      <c r="DJ238" s="53" t="e">
        <v>#N/A</v>
      </c>
    </row>
    <row r="239" spans="3:114" s="53" customFormat="1" ht="12.75">
      <c r="C239" s="80"/>
      <c r="E239" s="48"/>
      <c r="K239" s="48"/>
      <c r="M239" s="53" t="s">
        <v>30</v>
      </c>
      <c r="N239" s="53" t="s">
        <v>31</v>
      </c>
      <c r="O239" s="53" t="str">
        <f t="shared" si="44"/>
        <v>click</v>
      </c>
      <c r="P239" s="53" t="str">
        <f t="shared" si="41"/>
        <v>();</v>
      </c>
      <c r="Q239" s="53" t="str">
        <f t="shared" si="45"/>
        <v/>
      </c>
      <c r="R239" s="53" t="str">
        <f t="shared" si="38"/>
        <v/>
      </c>
      <c r="S239" s="53" t="str">
        <f t="shared" si="46"/>
        <v/>
      </c>
      <c r="CU239" s="53" t="e">
        <v>#N/A</v>
      </c>
      <c r="CV239" s="53" t="e">
        <v>#N/A</v>
      </c>
      <c r="CW239" s="53" t="e">
        <v>#N/A</v>
      </c>
      <c r="CX239" s="53" t="e">
        <v>#N/A</v>
      </c>
      <c r="CY239" s="53" t="e">
        <v>#N/A</v>
      </c>
      <c r="DE239" s="53" t="e">
        <v>#N/A</v>
      </c>
      <c r="DF239" s="53" t="e">
        <v>#N/A</v>
      </c>
      <c r="DG239" s="53" t="e">
        <v>#N/A</v>
      </c>
      <c r="DH239" s="53" t="e">
        <v>#N/A</v>
      </c>
      <c r="DI239" s="53" t="e">
        <v>#N/A</v>
      </c>
      <c r="DJ239" s="53" t="e">
        <v>#N/A</v>
      </c>
    </row>
    <row r="240" spans="3:114" s="53" customFormat="1" ht="12.75">
      <c r="C240" s="80"/>
      <c r="E240" s="48"/>
      <c r="K240" s="48"/>
      <c r="M240" s="53" t="s">
        <v>30</v>
      </c>
      <c r="N240" s="53" t="s">
        <v>31</v>
      </c>
      <c r="O240" s="53" t="str">
        <f t="shared" si="44"/>
        <v>click</v>
      </c>
      <c r="P240" s="53" t="str">
        <f t="shared" si="41"/>
        <v>();</v>
      </c>
      <c r="Q240" s="53" t="str">
        <f t="shared" si="45"/>
        <v/>
      </c>
      <c r="R240" s="53" t="str">
        <f t="shared" si="38"/>
        <v/>
      </c>
      <c r="S240" s="53" t="str">
        <f t="shared" si="46"/>
        <v/>
      </c>
      <c r="CU240" s="53" t="e">
        <v>#N/A</v>
      </c>
      <c r="CV240" s="53" t="e">
        <v>#N/A</v>
      </c>
      <c r="CW240" s="53" t="e">
        <v>#N/A</v>
      </c>
      <c r="CX240" s="53" t="e">
        <v>#N/A</v>
      </c>
      <c r="CY240" s="53" t="e">
        <v>#N/A</v>
      </c>
      <c r="DE240" s="53" t="e">
        <v>#N/A</v>
      </c>
      <c r="DF240" s="53" t="e">
        <v>#N/A</v>
      </c>
      <c r="DG240" s="53" t="e">
        <v>#N/A</v>
      </c>
      <c r="DH240" s="53" t="e">
        <v>#N/A</v>
      </c>
      <c r="DI240" s="53" t="e">
        <v>#N/A</v>
      </c>
      <c r="DJ240" s="53" t="e">
        <v>#N/A</v>
      </c>
    </row>
    <row r="241" spans="3:114" s="53" customFormat="1" ht="12.75">
      <c r="C241" s="80"/>
      <c r="E241" s="48"/>
      <c r="K241" s="48"/>
      <c r="M241" s="53" t="s">
        <v>30</v>
      </c>
      <c r="N241" s="53" t="s">
        <v>31</v>
      </c>
      <c r="O241" s="53" t="str">
        <f t="shared" si="44"/>
        <v>click</v>
      </c>
      <c r="P241" s="53" t="str">
        <f t="shared" si="41"/>
        <v>();</v>
      </c>
      <c r="Q241" s="53" t="str">
        <f t="shared" si="45"/>
        <v/>
      </c>
      <c r="R241" s="53" t="str">
        <f t="shared" si="38"/>
        <v/>
      </c>
      <c r="S241" s="53" t="str">
        <f t="shared" si="46"/>
        <v/>
      </c>
      <c r="CU241" s="53" t="e">
        <v>#N/A</v>
      </c>
      <c r="CV241" s="53" t="e">
        <v>#N/A</v>
      </c>
      <c r="CW241" s="53" t="e">
        <v>#N/A</v>
      </c>
      <c r="CX241" s="53" t="e">
        <v>#N/A</v>
      </c>
      <c r="CY241" s="53" t="e">
        <v>#N/A</v>
      </c>
      <c r="DE241" s="53" t="e">
        <v>#N/A</v>
      </c>
      <c r="DF241" s="53" t="e">
        <v>#N/A</v>
      </c>
      <c r="DG241" s="53" t="e">
        <v>#N/A</v>
      </c>
      <c r="DH241" s="53" t="e">
        <v>#N/A</v>
      </c>
      <c r="DI241" s="53" t="e">
        <v>#N/A</v>
      </c>
      <c r="DJ241" s="53" t="e">
        <v>#N/A</v>
      </c>
    </row>
    <row r="242" spans="3:114" s="53" customFormat="1" ht="12.75">
      <c r="C242" s="80"/>
      <c r="E242" s="48"/>
      <c r="K242" s="48"/>
      <c r="M242" s="53" t="s">
        <v>30</v>
      </c>
      <c r="N242" s="53" t="s">
        <v>31</v>
      </c>
      <c r="O242" s="53" t="str">
        <f t="shared" si="44"/>
        <v>click</v>
      </c>
      <c r="P242" s="53" t="str">
        <f t="shared" si="41"/>
        <v>();</v>
      </c>
      <c r="Q242" s="53" t="str">
        <f t="shared" si="45"/>
        <v/>
      </c>
      <c r="R242" s="53" t="str">
        <f t="shared" si="38"/>
        <v/>
      </c>
      <c r="S242" s="53" t="str">
        <f t="shared" si="46"/>
        <v/>
      </c>
      <c r="CU242" s="53" t="e">
        <v>#N/A</v>
      </c>
      <c r="CV242" s="53" t="e">
        <v>#N/A</v>
      </c>
      <c r="CW242" s="53" t="e">
        <v>#N/A</v>
      </c>
      <c r="CX242" s="53" t="e">
        <v>#N/A</v>
      </c>
      <c r="CY242" s="53" t="e">
        <v>#N/A</v>
      </c>
      <c r="DE242" s="53" t="e">
        <v>#N/A</v>
      </c>
      <c r="DF242" s="53" t="e">
        <v>#N/A</v>
      </c>
      <c r="DG242" s="53" t="e">
        <v>#N/A</v>
      </c>
      <c r="DH242" s="53" t="e">
        <v>#N/A</v>
      </c>
      <c r="DI242" s="53" t="e">
        <v>#N/A</v>
      </c>
      <c r="DJ242" s="53" t="e">
        <v>#N/A</v>
      </c>
    </row>
    <row r="243" spans="3:114" s="53" customFormat="1" ht="12.75">
      <c r="C243" s="80"/>
      <c r="E243" s="48"/>
      <c r="K243" s="48"/>
      <c r="M243" s="53" t="s">
        <v>30</v>
      </c>
      <c r="N243" s="53" t="s">
        <v>31</v>
      </c>
      <c r="O243" s="53" t="str">
        <f t="shared" si="44"/>
        <v>click</v>
      </c>
      <c r="P243" s="53" t="str">
        <f t="shared" si="41"/>
        <v>();</v>
      </c>
      <c r="Q243" s="53" t="str">
        <f t="shared" si="45"/>
        <v/>
      </c>
      <c r="R243" s="53" t="str">
        <f t="shared" si="38"/>
        <v/>
      </c>
      <c r="S243" s="53" t="str">
        <f t="shared" si="46"/>
        <v/>
      </c>
      <c r="CU243" s="53" t="e">
        <v>#N/A</v>
      </c>
      <c r="CV243" s="53" t="e">
        <v>#N/A</v>
      </c>
      <c r="CW243" s="53" t="e">
        <v>#N/A</v>
      </c>
      <c r="CX243" s="53" t="e">
        <v>#N/A</v>
      </c>
      <c r="CY243" s="53" t="e">
        <v>#N/A</v>
      </c>
      <c r="DE243" s="53" t="e">
        <v>#N/A</v>
      </c>
      <c r="DF243" s="53" t="e">
        <v>#N/A</v>
      </c>
      <c r="DG243" s="53" t="e">
        <v>#N/A</v>
      </c>
      <c r="DH243" s="53" t="e">
        <v>#N/A</v>
      </c>
      <c r="DI243" s="53" t="e">
        <v>#N/A</v>
      </c>
      <c r="DJ243" s="53" t="e">
        <v>#N/A</v>
      </c>
    </row>
    <row r="244" spans="3:114" s="53" customFormat="1" ht="12.75">
      <c r="C244" s="80"/>
      <c r="E244" s="48"/>
      <c r="K244" s="48"/>
      <c r="M244" s="53" t="s">
        <v>30</v>
      </c>
      <c r="N244" s="53" t="s">
        <v>31</v>
      </c>
      <c r="O244" s="53" t="str">
        <f t="shared" si="44"/>
        <v>click</v>
      </c>
      <c r="P244" s="53" t="str">
        <f t="shared" si="41"/>
        <v>();</v>
      </c>
      <c r="Q244" s="53" t="str">
        <f t="shared" si="45"/>
        <v/>
      </c>
      <c r="R244" s="53" t="str">
        <f t="shared" si="38"/>
        <v/>
      </c>
      <c r="S244" s="53" t="str">
        <f t="shared" si="46"/>
        <v/>
      </c>
      <c r="CU244" s="53" t="e">
        <v>#N/A</v>
      </c>
      <c r="CV244" s="53" t="e">
        <v>#N/A</v>
      </c>
      <c r="CW244" s="53" t="e">
        <v>#N/A</v>
      </c>
      <c r="CX244" s="53" t="e">
        <v>#N/A</v>
      </c>
      <c r="CY244" s="53" t="e">
        <v>#N/A</v>
      </c>
      <c r="DE244" s="53" t="e">
        <v>#N/A</v>
      </c>
      <c r="DF244" s="53" t="e">
        <v>#N/A</v>
      </c>
      <c r="DG244" s="53" t="e">
        <v>#N/A</v>
      </c>
      <c r="DH244" s="53" t="e">
        <v>#N/A</v>
      </c>
      <c r="DI244" s="53" t="e">
        <v>#N/A</v>
      </c>
      <c r="DJ244" s="53" t="e">
        <v>#N/A</v>
      </c>
    </row>
    <row r="245" spans="3:114" s="53" customFormat="1" ht="12.75">
      <c r="C245" s="80"/>
      <c r="E245" s="48"/>
      <c r="K245" s="48"/>
      <c r="M245" s="53" t="s">
        <v>30</v>
      </c>
      <c r="N245" s="53" t="s">
        <v>31</v>
      </c>
      <c r="O245" s="53" t="str">
        <f t="shared" si="44"/>
        <v>click</v>
      </c>
      <c r="P245" s="53" t="str">
        <f t="shared" si="41"/>
        <v>();</v>
      </c>
      <c r="Q245" s="53" t="str">
        <f t="shared" si="45"/>
        <v/>
      </c>
      <c r="R245" s="53" t="str">
        <f t="shared" si="38"/>
        <v/>
      </c>
      <c r="S245" s="53" t="str">
        <f t="shared" si="46"/>
        <v/>
      </c>
      <c r="CU245" s="53" t="e">
        <v>#N/A</v>
      </c>
      <c r="CV245" s="53" t="e">
        <v>#N/A</v>
      </c>
      <c r="CW245" s="53" t="e">
        <v>#N/A</v>
      </c>
      <c r="CX245" s="53" t="e">
        <v>#N/A</v>
      </c>
      <c r="CY245" s="53" t="e">
        <v>#N/A</v>
      </c>
      <c r="DE245" s="53" t="e">
        <v>#N/A</v>
      </c>
      <c r="DF245" s="53" t="e">
        <v>#N/A</v>
      </c>
      <c r="DG245" s="53" t="e">
        <v>#N/A</v>
      </c>
      <c r="DH245" s="53" t="e">
        <v>#N/A</v>
      </c>
      <c r="DI245" s="53" t="e">
        <v>#N/A</v>
      </c>
      <c r="DJ245" s="53" t="e">
        <v>#N/A</v>
      </c>
    </row>
    <row r="246" spans="3:114" s="53" customFormat="1" ht="12.75">
      <c r="C246" s="80"/>
      <c r="E246" s="48"/>
      <c r="K246" s="48"/>
      <c r="M246" s="53" t="s">
        <v>30</v>
      </c>
      <c r="N246" s="53" t="s">
        <v>31</v>
      </c>
      <c r="O246" s="53" t="str">
        <f t="shared" si="44"/>
        <v>click</v>
      </c>
      <c r="P246" s="53" t="str">
        <f t="shared" si="41"/>
        <v>();</v>
      </c>
      <c r="Q246" s="53" t="str">
        <f t="shared" si="45"/>
        <v/>
      </c>
      <c r="R246" s="53" t="str">
        <f t="shared" si="38"/>
        <v/>
      </c>
      <c r="S246" s="53" t="str">
        <f t="shared" si="46"/>
        <v/>
      </c>
      <c r="CU246" s="53" t="e">
        <v>#N/A</v>
      </c>
      <c r="CV246" s="53" t="e">
        <v>#N/A</v>
      </c>
      <c r="CW246" s="53" t="e">
        <v>#N/A</v>
      </c>
      <c r="CX246" s="53" t="e">
        <v>#N/A</v>
      </c>
      <c r="CY246" s="53" t="e">
        <v>#N/A</v>
      </c>
      <c r="DE246" s="53" t="e">
        <v>#N/A</v>
      </c>
      <c r="DF246" s="53" t="e">
        <v>#N/A</v>
      </c>
      <c r="DG246" s="53" t="e">
        <v>#N/A</v>
      </c>
      <c r="DH246" s="53" t="e">
        <v>#N/A</v>
      </c>
      <c r="DI246" s="53" t="e">
        <v>#N/A</v>
      </c>
      <c r="DJ246" s="53" t="e">
        <v>#N/A</v>
      </c>
    </row>
    <row r="247" spans="3:114" s="53" customFormat="1" ht="12.75">
      <c r="C247" s="80"/>
      <c r="E247" s="48"/>
      <c r="K247" s="48"/>
      <c r="M247" s="53" t="s">
        <v>30</v>
      </c>
      <c r="N247" s="53" t="s">
        <v>31</v>
      </c>
      <c r="O247" s="53" t="str">
        <f t="shared" si="44"/>
        <v>click</v>
      </c>
      <c r="P247" s="53" t="str">
        <f t="shared" si="41"/>
        <v>();</v>
      </c>
      <c r="Q247" s="53" t="str">
        <f t="shared" si="45"/>
        <v/>
      </c>
      <c r="R247" s="53" t="str">
        <f t="shared" si="38"/>
        <v/>
      </c>
      <c r="S247" s="53" t="str">
        <f t="shared" si="46"/>
        <v/>
      </c>
      <c r="CU247" s="53" t="e">
        <v>#N/A</v>
      </c>
      <c r="CV247" s="53" t="e">
        <v>#N/A</v>
      </c>
      <c r="CW247" s="53" t="e">
        <v>#N/A</v>
      </c>
      <c r="CX247" s="53" t="e">
        <v>#N/A</v>
      </c>
      <c r="CY247" s="53" t="e">
        <v>#N/A</v>
      </c>
      <c r="DE247" s="53" t="e">
        <v>#N/A</v>
      </c>
      <c r="DF247" s="53" t="e">
        <v>#N/A</v>
      </c>
      <c r="DG247" s="53" t="e">
        <v>#N/A</v>
      </c>
      <c r="DH247" s="53" t="e">
        <v>#N/A</v>
      </c>
      <c r="DI247" s="53" t="e">
        <v>#N/A</v>
      </c>
      <c r="DJ247" s="53" t="e">
        <v>#N/A</v>
      </c>
    </row>
    <row r="248" spans="3:114" s="53" customFormat="1" ht="12.75">
      <c r="C248" s="80"/>
      <c r="E248" s="48"/>
      <c r="K248" s="48"/>
      <c r="M248" s="53" t="s">
        <v>30</v>
      </c>
      <c r="N248" s="53" t="s">
        <v>31</v>
      </c>
      <c r="O248" s="53" t="str">
        <f t="shared" si="44"/>
        <v>click</v>
      </c>
      <c r="P248" s="53" t="str">
        <f t="shared" si="41"/>
        <v>();</v>
      </c>
      <c r="Q248" s="53" t="str">
        <f t="shared" si="45"/>
        <v/>
      </c>
      <c r="R248" s="53" t="str">
        <f t="shared" si="38"/>
        <v/>
      </c>
      <c r="S248" s="53" t="str">
        <f t="shared" si="46"/>
        <v/>
      </c>
      <c r="CU248" s="53" t="e">
        <v>#N/A</v>
      </c>
      <c r="CV248" s="53" t="e">
        <v>#N/A</v>
      </c>
      <c r="CW248" s="53" t="e">
        <v>#N/A</v>
      </c>
      <c r="CX248" s="53" t="e">
        <v>#N/A</v>
      </c>
      <c r="CY248" s="53" t="e">
        <v>#N/A</v>
      </c>
      <c r="DE248" s="53" t="e">
        <v>#N/A</v>
      </c>
      <c r="DF248" s="53" t="e">
        <v>#N/A</v>
      </c>
      <c r="DG248" s="53" t="e">
        <v>#N/A</v>
      </c>
      <c r="DH248" s="53" t="e">
        <v>#N/A</v>
      </c>
      <c r="DI248" s="53" t="e">
        <v>#N/A</v>
      </c>
      <c r="DJ248" s="53" t="e">
        <v>#N/A</v>
      </c>
    </row>
    <row r="249" spans="3:114" s="53" customFormat="1" ht="12.75">
      <c r="C249" s="80"/>
      <c r="E249" s="48"/>
      <c r="K249" s="48"/>
      <c r="M249" s="53" t="s">
        <v>30</v>
      </c>
      <c r="N249" s="53" t="s">
        <v>31</v>
      </c>
      <c r="O249" s="53" t="str">
        <f t="shared" si="44"/>
        <v>click</v>
      </c>
      <c r="P249" s="53" t="str">
        <f t="shared" si="41"/>
        <v>();</v>
      </c>
      <c r="Q249" s="53" t="str">
        <f t="shared" si="45"/>
        <v/>
      </c>
      <c r="R249" s="53" t="str">
        <f t="shared" si="38"/>
        <v/>
      </c>
      <c r="S249" s="53" t="str">
        <f t="shared" si="46"/>
        <v/>
      </c>
      <c r="CU249" s="53" t="e">
        <v>#N/A</v>
      </c>
      <c r="CV249" s="53" t="e">
        <v>#N/A</v>
      </c>
      <c r="CW249" s="53" t="e">
        <v>#N/A</v>
      </c>
      <c r="CX249" s="53" t="e">
        <v>#N/A</v>
      </c>
      <c r="CY249" s="53" t="e">
        <v>#N/A</v>
      </c>
      <c r="DE249" s="53" t="e">
        <v>#N/A</v>
      </c>
      <c r="DF249" s="53" t="e">
        <v>#N/A</v>
      </c>
      <c r="DG249" s="53" t="e">
        <v>#N/A</v>
      </c>
      <c r="DH249" s="53" t="e">
        <v>#N/A</v>
      </c>
      <c r="DI249" s="53" t="e">
        <v>#N/A</v>
      </c>
      <c r="DJ249" s="53" t="e">
        <v>#N/A</v>
      </c>
    </row>
    <row r="250" spans="3:114" s="53" customFormat="1" ht="12.75">
      <c r="C250" s="80"/>
      <c r="E250" s="48"/>
      <c r="K250" s="48"/>
      <c r="M250" s="53" t="s">
        <v>30</v>
      </c>
      <c r="N250" s="53" t="s">
        <v>31</v>
      </c>
      <c r="O250" s="53" t="str">
        <f t="shared" si="44"/>
        <v>click</v>
      </c>
      <c r="P250" s="53" t="str">
        <f t="shared" si="41"/>
        <v>();</v>
      </c>
      <c r="Q250" s="53" t="str">
        <f t="shared" si="45"/>
        <v/>
      </c>
      <c r="R250" s="53" t="str">
        <f t="shared" si="38"/>
        <v/>
      </c>
      <c r="S250" s="53" t="str">
        <f t="shared" si="46"/>
        <v/>
      </c>
      <c r="CU250" s="53" t="e">
        <v>#N/A</v>
      </c>
      <c r="CV250" s="53" t="e">
        <v>#N/A</v>
      </c>
      <c r="CW250" s="53" t="e">
        <v>#N/A</v>
      </c>
      <c r="CX250" s="53" t="e">
        <v>#N/A</v>
      </c>
      <c r="CY250" s="53" t="e">
        <v>#N/A</v>
      </c>
      <c r="DE250" s="53" t="e">
        <v>#N/A</v>
      </c>
      <c r="DF250" s="53" t="e">
        <v>#N/A</v>
      </c>
      <c r="DG250" s="53" t="e">
        <v>#N/A</v>
      </c>
      <c r="DH250" s="53" t="e">
        <v>#N/A</v>
      </c>
      <c r="DI250" s="53" t="e">
        <v>#N/A</v>
      </c>
      <c r="DJ250" s="53" t="e">
        <v>#N/A</v>
      </c>
    </row>
    <row r="251" spans="3:114" s="53" customFormat="1" ht="12.75">
      <c r="C251" s="80"/>
      <c r="E251" s="48"/>
      <c r="K251" s="48"/>
      <c r="M251" s="53" t="s">
        <v>30</v>
      </c>
      <c r="N251" s="53" t="s">
        <v>31</v>
      </c>
      <c r="O251" s="53" t="str">
        <f t="shared" si="44"/>
        <v>click</v>
      </c>
      <c r="P251" s="53" t="str">
        <f t="shared" si="41"/>
        <v>();</v>
      </c>
      <c r="Q251" s="53" t="str">
        <f t="shared" si="45"/>
        <v/>
      </c>
      <c r="R251" s="53" t="str">
        <f t="shared" si="38"/>
        <v/>
      </c>
      <c r="S251" s="53" t="str">
        <f t="shared" si="46"/>
        <v/>
      </c>
      <c r="CU251" s="53" t="e">
        <v>#N/A</v>
      </c>
      <c r="CV251" s="53" t="e">
        <v>#N/A</v>
      </c>
      <c r="CW251" s="53" t="e">
        <v>#N/A</v>
      </c>
      <c r="CX251" s="53" t="e">
        <v>#N/A</v>
      </c>
      <c r="CY251" s="53" t="e">
        <v>#N/A</v>
      </c>
      <c r="DE251" s="53" t="e">
        <v>#N/A</v>
      </c>
      <c r="DF251" s="53" t="e">
        <v>#N/A</v>
      </c>
      <c r="DG251" s="53" t="e">
        <v>#N/A</v>
      </c>
      <c r="DH251" s="53" t="e">
        <v>#N/A</v>
      </c>
      <c r="DI251" s="53" t="e">
        <v>#N/A</v>
      </c>
      <c r="DJ251" s="53" t="e">
        <v>#N/A</v>
      </c>
    </row>
    <row r="252" spans="3:114" s="53" customFormat="1" ht="12.75">
      <c r="C252" s="80"/>
      <c r="E252" s="48"/>
      <c r="K252" s="48"/>
      <c r="M252" s="53" t="s">
        <v>30</v>
      </c>
      <c r="N252" s="53" t="s">
        <v>31</v>
      </c>
      <c r="O252" s="53" t="str">
        <f t="shared" si="44"/>
        <v>click</v>
      </c>
      <c r="P252" s="53" t="str">
        <f t="shared" si="41"/>
        <v>();</v>
      </c>
      <c r="Q252" s="53" t="str">
        <f t="shared" si="45"/>
        <v/>
      </c>
      <c r="R252" s="53" t="str">
        <f t="shared" si="38"/>
        <v/>
      </c>
      <c r="S252" s="53" t="str">
        <f t="shared" si="46"/>
        <v/>
      </c>
      <c r="CU252" s="53" t="e">
        <v>#N/A</v>
      </c>
      <c r="CV252" s="53" t="e">
        <v>#N/A</v>
      </c>
      <c r="CW252" s="53" t="e">
        <v>#N/A</v>
      </c>
      <c r="CX252" s="53" t="e">
        <v>#N/A</v>
      </c>
      <c r="CY252" s="53" t="e">
        <v>#N/A</v>
      </c>
      <c r="DE252" s="53" t="e">
        <v>#N/A</v>
      </c>
      <c r="DF252" s="53" t="e">
        <v>#N/A</v>
      </c>
      <c r="DG252" s="53" t="e">
        <v>#N/A</v>
      </c>
      <c r="DH252" s="53" t="e">
        <v>#N/A</v>
      </c>
      <c r="DI252" s="53" t="e">
        <v>#N/A</v>
      </c>
      <c r="DJ252" s="53" t="e">
        <v>#N/A</v>
      </c>
    </row>
    <row r="253" spans="3:114" s="53" customFormat="1" ht="12.75">
      <c r="C253" s="80"/>
      <c r="E253" s="48"/>
      <c r="K253" s="48"/>
      <c r="M253" s="53" t="s">
        <v>30</v>
      </c>
      <c r="N253" s="53" t="s">
        <v>31</v>
      </c>
      <c r="O253" s="53" t="str">
        <f t="shared" si="44"/>
        <v>click</v>
      </c>
      <c r="P253" s="53" t="str">
        <f t="shared" si="41"/>
        <v>();</v>
      </c>
      <c r="Q253" s="53" t="str">
        <f t="shared" si="45"/>
        <v/>
      </c>
      <c r="R253" s="53" t="str">
        <f t="shared" si="38"/>
        <v/>
      </c>
      <c r="S253" s="53" t="str">
        <f t="shared" si="46"/>
        <v/>
      </c>
      <c r="CU253" s="53" t="e">
        <v>#N/A</v>
      </c>
      <c r="CV253" s="53" t="e">
        <v>#N/A</v>
      </c>
      <c r="CW253" s="53" t="e">
        <v>#N/A</v>
      </c>
      <c r="CX253" s="53" t="e">
        <v>#N/A</v>
      </c>
      <c r="CY253" s="53" t="e">
        <v>#N/A</v>
      </c>
      <c r="DE253" s="53" t="e">
        <v>#N/A</v>
      </c>
      <c r="DF253" s="53" t="e">
        <v>#N/A</v>
      </c>
      <c r="DG253" s="53" t="e">
        <v>#N/A</v>
      </c>
      <c r="DH253" s="53" t="e">
        <v>#N/A</v>
      </c>
      <c r="DI253" s="53" t="e">
        <v>#N/A</v>
      </c>
      <c r="DJ253" s="53" t="e">
        <v>#N/A</v>
      </c>
    </row>
    <row r="254" spans="3:114" s="53" customFormat="1" ht="12.75">
      <c r="C254" s="80"/>
      <c r="E254" s="48"/>
      <c r="K254" s="48"/>
      <c r="M254" s="53" t="s">
        <v>30</v>
      </c>
      <c r="N254" s="53" t="s">
        <v>31</v>
      </c>
      <c r="O254" s="53" t="str">
        <f t="shared" si="44"/>
        <v>click</v>
      </c>
      <c r="P254" s="53" t="str">
        <f t="shared" si="41"/>
        <v>();</v>
      </c>
      <c r="Q254" s="53" t="str">
        <f t="shared" si="45"/>
        <v/>
      </c>
      <c r="R254" s="53" t="str">
        <f t="shared" si="38"/>
        <v/>
      </c>
      <c r="S254" s="53" t="str">
        <f t="shared" si="46"/>
        <v/>
      </c>
      <c r="CU254" s="53" t="e">
        <v>#N/A</v>
      </c>
      <c r="CV254" s="53" t="e">
        <v>#N/A</v>
      </c>
      <c r="CW254" s="53" t="e">
        <v>#N/A</v>
      </c>
      <c r="CX254" s="53" t="e">
        <v>#N/A</v>
      </c>
      <c r="CY254" s="53" t="e">
        <v>#N/A</v>
      </c>
      <c r="DE254" s="53" t="e">
        <v>#N/A</v>
      </c>
      <c r="DF254" s="53" t="e">
        <v>#N/A</v>
      </c>
      <c r="DG254" s="53" t="e">
        <v>#N/A</v>
      </c>
      <c r="DH254" s="53" t="e">
        <v>#N/A</v>
      </c>
      <c r="DI254" s="53" t="e">
        <v>#N/A</v>
      </c>
      <c r="DJ254" s="53" t="e">
        <v>#N/A</v>
      </c>
    </row>
    <row r="255" spans="3:114" s="53" customFormat="1" ht="12.75">
      <c r="C255" s="80"/>
      <c r="E255" s="48"/>
      <c r="K255" s="48"/>
      <c r="M255" s="53" t="s">
        <v>30</v>
      </c>
      <c r="N255" s="53" t="s">
        <v>31</v>
      </c>
      <c r="O255" s="53" t="str">
        <f t="shared" si="44"/>
        <v>click</v>
      </c>
      <c r="P255" s="53" t="str">
        <f t="shared" si="41"/>
        <v>();</v>
      </c>
      <c r="Q255" s="53" t="str">
        <f t="shared" si="45"/>
        <v/>
      </c>
      <c r="R255" s="53" t="str">
        <f t="shared" ref="R255:R318" si="47">IF(C255="Y",""""&amp;E255&amp;""""&amp;":"&amp;Q255&amp;",","")</f>
        <v/>
      </c>
      <c r="S255" s="53" t="str">
        <f t="shared" si="46"/>
        <v/>
      </c>
      <c r="CU255" s="53" t="e">
        <v>#N/A</v>
      </c>
      <c r="CV255" s="53" t="e">
        <v>#N/A</v>
      </c>
      <c r="CW255" s="53" t="e">
        <v>#N/A</v>
      </c>
      <c r="CX255" s="53" t="e">
        <v>#N/A</v>
      </c>
      <c r="CY255" s="53" t="e">
        <v>#N/A</v>
      </c>
      <c r="DE255" s="53" t="e">
        <v>#N/A</v>
      </c>
      <c r="DF255" s="53" t="e">
        <v>#N/A</v>
      </c>
      <c r="DG255" s="53" t="e">
        <v>#N/A</v>
      </c>
      <c r="DH255" s="53" t="e">
        <v>#N/A</v>
      </c>
      <c r="DI255" s="53" t="e">
        <v>#N/A</v>
      </c>
      <c r="DJ255" s="53" t="e">
        <v>#N/A</v>
      </c>
    </row>
    <row r="256" spans="3:114" s="53" customFormat="1" ht="12.75">
      <c r="C256" s="80"/>
      <c r="E256" s="48"/>
      <c r="K256" s="48"/>
      <c r="M256" s="53" t="s">
        <v>30</v>
      </c>
      <c r="N256" s="53" t="s">
        <v>31</v>
      </c>
      <c r="O256" s="53" t="str">
        <f t="shared" si="44"/>
        <v>click</v>
      </c>
      <c r="P256" s="53" t="str">
        <f t="shared" si="41"/>
        <v>();</v>
      </c>
      <c r="Q256" s="53" t="str">
        <f t="shared" si="45"/>
        <v/>
      </c>
      <c r="R256" s="53" t="str">
        <f t="shared" si="47"/>
        <v/>
      </c>
      <c r="S256" s="53" t="str">
        <f t="shared" si="46"/>
        <v/>
      </c>
      <c r="CU256" s="53" t="e">
        <v>#N/A</v>
      </c>
      <c r="CV256" s="53" t="e">
        <v>#N/A</v>
      </c>
      <c r="CW256" s="53" t="e">
        <v>#N/A</v>
      </c>
      <c r="CX256" s="53" t="e">
        <v>#N/A</v>
      </c>
      <c r="CY256" s="53" t="e">
        <v>#N/A</v>
      </c>
      <c r="DE256" s="53" t="e">
        <v>#N/A</v>
      </c>
      <c r="DF256" s="53" t="e">
        <v>#N/A</v>
      </c>
      <c r="DG256" s="53" t="e">
        <v>#N/A</v>
      </c>
      <c r="DH256" s="53" t="e">
        <v>#N/A</v>
      </c>
      <c r="DI256" s="53" t="e">
        <v>#N/A</v>
      </c>
      <c r="DJ256" s="53" t="e">
        <v>#N/A</v>
      </c>
    </row>
    <row r="257" spans="3:114" s="53" customFormat="1" ht="12.75">
      <c r="C257" s="80"/>
      <c r="E257" s="48"/>
      <c r="K257" s="48"/>
      <c r="M257" s="53" t="s">
        <v>30</v>
      </c>
      <c r="N257" s="53" t="s">
        <v>31</v>
      </c>
      <c r="O257" s="53" t="str">
        <f t="shared" si="44"/>
        <v>click</v>
      </c>
      <c r="P257" s="53" t="str">
        <f t="shared" si="41"/>
        <v>();</v>
      </c>
      <c r="Q257" s="53" t="str">
        <f t="shared" si="45"/>
        <v/>
      </c>
      <c r="R257" s="53" t="str">
        <f t="shared" si="47"/>
        <v/>
      </c>
      <c r="S257" s="53" t="str">
        <f t="shared" si="46"/>
        <v/>
      </c>
      <c r="CU257" s="53" t="e">
        <v>#N/A</v>
      </c>
      <c r="CV257" s="53" t="e">
        <v>#N/A</v>
      </c>
      <c r="CW257" s="53" t="e">
        <v>#N/A</v>
      </c>
      <c r="CX257" s="53" t="e">
        <v>#N/A</v>
      </c>
      <c r="CY257" s="53" t="e">
        <v>#N/A</v>
      </c>
      <c r="DE257" s="53" t="e">
        <v>#N/A</v>
      </c>
      <c r="DF257" s="53" t="e">
        <v>#N/A</v>
      </c>
      <c r="DG257" s="53" t="e">
        <v>#N/A</v>
      </c>
      <c r="DH257" s="53" t="e">
        <v>#N/A</v>
      </c>
      <c r="DI257" s="53" t="e">
        <v>#N/A</v>
      </c>
      <c r="DJ257" s="53" t="e">
        <v>#N/A</v>
      </c>
    </row>
    <row r="258" spans="3:114" s="53" customFormat="1" ht="12.75">
      <c r="C258" s="80"/>
      <c r="E258" s="48"/>
      <c r="K258" s="48"/>
      <c r="M258" s="53" t="s">
        <v>30</v>
      </c>
      <c r="N258" s="53" t="s">
        <v>31</v>
      </c>
      <c r="O258" s="53" t="str">
        <f t="shared" si="44"/>
        <v>click</v>
      </c>
      <c r="P258" s="53" t="str">
        <f t="shared" si="41"/>
        <v>();</v>
      </c>
      <c r="Q258" s="53" t="str">
        <f t="shared" si="45"/>
        <v/>
      </c>
      <c r="R258" s="53" t="str">
        <f t="shared" si="47"/>
        <v/>
      </c>
      <c r="S258" s="53" t="str">
        <f t="shared" si="46"/>
        <v/>
      </c>
      <c r="CU258" s="53" t="e">
        <v>#N/A</v>
      </c>
      <c r="CV258" s="53" t="e">
        <v>#N/A</v>
      </c>
      <c r="CW258" s="53" t="e">
        <v>#N/A</v>
      </c>
      <c r="CX258" s="53" t="e">
        <v>#N/A</v>
      </c>
      <c r="CY258" s="53" t="e">
        <v>#N/A</v>
      </c>
      <c r="DE258" s="53" t="e">
        <v>#N/A</v>
      </c>
      <c r="DF258" s="53" t="e">
        <v>#N/A</v>
      </c>
      <c r="DG258" s="53" t="e">
        <v>#N/A</v>
      </c>
      <c r="DH258" s="53" t="e">
        <v>#N/A</v>
      </c>
      <c r="DI258" s="53" t="e">
        <v>#N/A</v>
      </c>
      <c r="DJ258" s="53" t="e">
        <v>#N/A</v>
      </c>
    </row>
    <row r="259" spans="3:114" s="53" customFormat="1" ht="12.75">
      <c r="C259" s="80"/>
      <c r="E259" s="48"/>
      <c r="K259" s="48"/>
      <c r="M259" s="53" t="s">
        <v>30</v>
      </c>
      <c r="N259" s="53" t="s">
        <v>31</v>
      </c>
      <c r="O259" s="53" t="str">
        <f t="shared" si="44"/>
        <v>click</v>
      </c>
      <c r="P259" s="53" t="str">
        <f t="shared" si="41"/>
        <v>();</v>
      </c>
      <c r="Q259" s="53" t="str">
        <f t="shared" si="45"/>
        <v/>
      </c>
      <c r="R259" s="53" t="str">
        <f t="shared" si="47"/>
        <v/>
      </c>
      <c r="S259" s="53" t="str">
        <f t="shared" si="46"/>
        <v/>
      </c>
      <c r="CU259" s="53" t="e">
        <v>#N/A</v>
      </c>
      <c r="CV259" s="53" t="e">
        <v>#N/A</v>
      </c>
      <c r="CW259" s="53" t="e">
        <v>#N/A</v>
      </c>
      <c r="CX259" s="53" t="e">
        <v>#N/A</v>
      </c>
      <c r="CY259" s="53" t="e">
        <v>#N/A</v>
      </c>
      <c r="DE259" s="53" t="e">
        <v>#N/A</v>
      </c>
      <c r="DF259" s="53" t="e">
        <v>#N/A</v>
      </c>
      <c r="DG259" s="53" t="e">
        <v>#N/A</v>
      </c>
      <c r="DH259" s="53" t="e">
        <v>#N/A</v>
      </c>
      <c r="DI259" s="53" t="e">
        <v>#N/A</v>
      </c>
      <c r="DJ259" s="53" t="e">
        <v>#N/A</v>
      </c>
    </row>
    <row r="260" spans="3:114" s="53" customFormat="1" ht="12.75">
      <c r="C260" s="80"/>
      <c r="E260" s="48"/>
      <c r="K260" s="48"/>
      <c r="M260" s="53" t="s">
        <v>30</v>
      </c>
      <c r="N260" s="53" t="s">
        <v>31</v>
      </c>
      <c r="O260" s="53" t="str">
        <f t="shared" si="44"/>
        <v>click</v>
      </c>
      <c r="P260" s="53" t="str">
        <f t="shared" si="41"/>
        <v>();</v>
      </c>
      <c r="Q260" s="53" t="str">
        <f t="shared" si="45"/>
        <v/>
      </c>
      <c r="R260" s="53" t="str">
        <f t="shared" si="47"/>
        <v/>
      </c>
      <c r="S260" s="53" t="str">
        <f t="shared" si="46"/>
        <v/>
      </c>
      <c r="CU260" s="53" t="e">
        <v>#N/A</v>
      </c>
      <c r="CV260" s="53" t="e">
        <v>#N/A</v>
      </c>
      <c r="CW260" s="53" t="e">
        <v>#N/A</v>
      </c>
      <c r="CX260" s="53" t="e">
        <v>#N/A</v>
      </c>
      <c r="CY260" s="53" t="e">
        <v>#N/A</v>
      </c>
      <c r="DE260" s="53" t="e">
        <v>#N/A</v>
      </c>
      <c r="DF260" s="53" t="e">
        <v>#N/A</v>
      </c>
      <c r="DG260" s="53" t="e">
        <v>#N/A</v>
      </c>
      <c r="DH260" s="53" t="e">
        <v>#N/A</v>
      </c>
      <c r="DI260" s="53" t="e">
        <v>#N/A</v>
      </c>
      <c r="DJ260" s="53" t="e">
        <v>#N/A</v>
      </c>
    </row>
    <row r="261" spans="3:114" s="53" customFormat="1" ht="12.75">
      <c r="C261" s="80"/>
      <c r="E261" s="48"/>
      <c r="K261" s="48"/>
      <c r="M261" s="53" t="s">
        <v>30</v>
      </c>
      <c r="N261" s="53" t="s">
        <v>31</v>
      </c>
      <c r="O261" s="53" t="str">
        <f t="shared" si="44"/>
        <v>click</v>
      </c>
      <c r="P261" s="53" t="str">
        <f t="shared" si="41"/>
        <v>();</v>
      </c>
      <c r="Q261" s="53" t="str">
        <f t="shared" si="45"/>
        <v/>
      </c>
      <c r="R261" s="53" t="str">
        <f t="shared" si="47"/>
        <v/>
      </c>
      <c r="S261" s="53" t="str">
        <f t="shared" si="46"/>
        <v/>
      </c>
      <c r="CU261" s="53" t="e">
        <v>#N/A</v>
      </c>
      <c r="CV261" s="53" t="e">
        <v>#N/A</v>
      </c>
      <c r="CW261" s="53" t="e">
        <v>#N/A</v>
      </c>
      <c r="CX261" s="53" t="e">
        <v>#N/A</v>
      </c>
      <c r="CY261" s="53" t="e">
        <v>#N/A</v>
      </c>
      <c r="DE261" s="53" t="e">
        <v>#N/A</v>
      </c>
      <c r="DF261" s="53" t="e">
        <v>#N/A</v>
      </c>
      <c r="DG261" s="53" t="e">
        <v>#N/A</v>
      </c>
      <c r="DH261" s="53" t="e">
        <v>#N/A</v>
      </c>
      <c r="DI261" s="53" t="e">
        <v>#N/A</v>
      </c>
      <c r="DJ261" s="53" t="e">
        <v>#N/A</v>
      </c>
    </row>
    <row r="262" spans="3:114" s="53" customFormat="1" ht="12.75">
      <c r="C262" s="80"/>
      <c r="E262" s="48"/>
      <c r="K262" s="48"/>
      <c r="M262" s="53" t="s">
        <v>30</v>
      </c>
      <c r="N262" s="53" t="s">
        <v>31</v>
      </c>
      <c r="O262" s="53" t="str">
        <f t="shared" si="44"/>
        <v>click</v>
      </c>
      <c r="P262" s="53" t="str">
        <f t="shared" si="41"/>
        <v>();</v>
      </c>
      <c r="Q262" s="53" t="str">
        <f t="shared" si="45"/>
        <v/>
      </c>
      <c r="R262" s="53" t="str">
        <f t="shared" si="47"/>
        <v/>
      </c>
      <c r="S262" s="53" t="str">
        <f t="shared" si="46"/>
        <v/>
      </c>
      <c r="CU262" s="53" t="e">
        <v>#N/A</v>
      </c>
      <c r="CV262" s="53" t="e">
        <v>#N/A</v>
      </c>
      <c r="CW262" s="53" t="e">
        <v>#N/A</v>
      </c>
      <c r="CX262" s="53" t="e">
        <v>#N/A</v>
      </c>
      <c r="CY262" s="53" t="e">
        <v>#N/A</v>
      </c>
      <c r="DE262" s="53" t="e">
        <v>#N/A</v>
      </c>
      <c r="DF262" s="53" t="e">
        <v>#N/A</v>
      </c>
      <c r="DG262" s="53" t="e">
        <v>#N/A</v>
      </c>
      <c r="DH262" s="53" t="e">
        <v>#N/A</v>
      </c>
      <c r="DI262" s="53" t="e">
        <v>#N/A</v>
      </c>
      <c r="DJ262" s="53" t="e">
        <v>#N/A</v>
      </c>
    </row>
    <row r="263" spans="3:114" s="53" customFormat="1" ht="12.75">
      <c r="C263" s="80"/>
      <c r="E263" s="48"/>
      <c r="K263" s="48"/>
      <c r="M263" s="53" t="s">
        <v>30</v>
      </c>
      <c r="N263" s="53" t="s">
        <v>31</v>
      </c>
      <c r="O263" s="53" t="str">
        <f t="shared" si="44"/>
        <v>click</v>
      </c>
      <c r="P263" s="53" t="str">
        <f t="shared" si="41"/>
        <v>();</v>
      </c>
      <c r="Q263" s="53" t="str">
        <f t="shared" si="45"/>
        <v/>
      </c>
      <c r="R263" s="53" t="str">
        <f t="shared" si="47"/>
        <v/>
      </c>
      <c r="S263" s="53" t="str">
        <f t="shared" si="46"/>
        <v/>
      </c>
      <c r="CU263" s="53" t="e">
        <v>#N/A</v>
      </c>
      <c r="CV263" s="53" t="e">
        <v>#N/A</v>
      </c>
      <c r="CW263" s="53" t="e">
        <v>#N/A</v>
      </c>
      <c r="CX263" s="53" t="e">
        <v>#N/A</v>
      </c>
      <c r="CY263" s="53" t="e">
        <v>#N/A</v>
      </c>
      <c r="DE263" s="53" t="e">
        <v>#N/A</v>
      </c>
      <c r="DF263" s="53" t="e">
        <v>#N/A</v>
      </c>
      <c r="DG263" s="53" t="e">
        <v>#N/A</v>
      </c>
      <c r="DH263" s="53" t="e">
        <v>#N/A</v>
      </c>
      <c r="DI263" s="53" t="e">
        <v>#N/A</v>
      </c>
      <c r="DJ263" s="53" t="e">
        <v>#N/A</v>
      </c>
    </row>
    <row r="264" spans="3:114" s="53" customFormat="1" ht="12.75">
      <c r="C264" s="80"/>
      <c r="E264" s="48"/>
      <c r="K264" s="48"/>
      <c r="M264" s="53" t="s">
        <v>30</v>
      </c>
      <c r="N264" s="53" t="s">
        <v>31</v>
      </c>
      <c r="O264" s="53" t="str">
        <f t="shared" si="44"/>
        <v>click</v>
      </c>
      <c r="P264" s="53" t="str">
        <f t="shared" si="41"/>
        <v>();</v>
      </c>
      <c r="Q264" s="53" t="str">
        <f t="shared" si="45"/>
        <v/>
      </c>
      <c r="R264" s="53" t="str">
        <f t="shared" si="47"/>
        <v/>
      </c>
      <c r="S264" s="53" t="str">
        <f t="shared" si="46"/>
        <v/>
      </c>
      <c r="CU264" s="53" t="e">
        <v>#N/A</v>
      </c>
      <c r="CV264" s="53" t="e">
        <v>#N/A</v>
      </c>
      <c r="CW264" s="53" t="e">
        <v>#N/A</v>
      </c>
      <c r="CX264" s="53" t="e">
        <v>#N/A</v>
      </c>
      <c r="CY264" s="53" t="e">
        <v>#N/A</v>
      </c>
      <c r="DE264" s="53" t="e">
        <v>#N/A</v>
      </c>
      <c r="DF264" s="53" t="e">
        <v>#N/A</v>
      </c>
      <c r="DG264" s="53" t="e">
        <v>#N/A</v>
      </c>
      <c r="DH264" s="53" t="e">
        <v>#N/A</v>
      </c>
      <c r="DI264" s="53" t="e">
        <v>#N/A</v>
      </c>
      <c r="DJ264" s="53" t="e">
        <v>#N/A</v>
      </c>
    </row>
    <row r="265" spans="3:114" s="53" customFormat="1" ht="12.75">
      <c r="C265" s="80"/>
      <c r="E265" s="48"/>
      <c r="K265" s="48"/>
      <c r="M265" s="53" t="s">
        <v>30</v>
      </c>
      <c r="N265" s="53" t="s">
        <v>31</v>
      </c>
      <c r="O265" s="53" t="str">
        <f t="shared" si="44"/>
        <v>click</v>
      </c>
      <c r="P265" s="53" t="str">
        <f t="shared" si="41"/>
        <v>();</v>
      </c>
      <c r="Q265" s="53" t="str">
        <f t="shared" ref="Q265:Q296" si="48">IF(C265="Y",IF(H265&lt;&gt;"Xpath",M265&amp;F265&amp;N265,""""&amp;F265&amp;""""),"")</f>
        <v/>
      </c>
      <c r="R265" s="53" t="str">
        <f t="shared" si="47"/>
        <v/>
      </c>
      <c r="S265" s="53" t="str">
        <f t="shared" si="46"/>
        <v/>
      </c>
      <c r="CU265" s="53" t="e">
        <v>#N/A</v>
      </c>
      <c r="CV265" s="53" t="e">
        <v>#N/A</v>
      </c>
      <c r="CW265" s="53" t="e">
        <v>#N/A</v>
      </c>
      <c r="CX265" s="53" t="e">
        <v>#N/A</v>
      </c>
      <c r="CY265" s="53" t="e">
        <v>#N/A</v>
      </c>
      <c r="DE265" s="53" t="e">
        <v>#N/A</v>
      </c>
      <c r="DF265" s="53" t="e">
        <v>#N/A</v>
      </c>
      <c r="DG265" s="53" t="e">
        <v>#N/A</v>
      </c>
      <c r="DH265" s="53" t="e">
        <v>#N/A</v>
      </c>
      <c r="DI265" s="53" t="e">
        <v>#N/A</v>
      </c>
      <c r="DJ265" s="53" t="e">
        <v>#N/A</v>
      </c>
    </row>
    <row r="266" spans="3:114" s="53" customFormat="1" ht="12.75">
      <c r="C266" s="80"/>
      <c r="E266" s="48"/>
      <c r="K266" s="48"/>
      <c r="M266" s="53" t="s">
        <v>30</v>
      </c>
      <c r="N266" s="53" t="s">
        <v>31</v>
      </c>
      <c r="O266" s="53" t="str">
        <f t="shared" si="44"/>
        <v>click</v>
      </c>
      <c r="P266" s="53" t="str">
        <f t="shared" si="41"/>
        <v>();</v>
      </c>
      <c r="Q266" s="53" t="str">
        <f t="shared" si="48"/>
        <v/>
      </c>
      <c r="R266" s="53" t="str">
        <f t="shared" si="47"/>
        <v/>
      </c>
      <c r="S266" s="53" t="str">
        <f t="shared" si="46"/>
        <v/>
      </c>
      <c r="CU266" s="53" t="e">
        <v>#N/A</v>
      </c>
      <c r="CV266" s="53" t="e">
        <v>#N/A</v>
      </c>
      <c r="CW266" s="53" t="e">
        <v>#N/A</v>
      </c>
      <c r="CX266" s="53" t="e">
        <v>#N/A</v>
      </c>
      <c r="CY266" s="53" t="e">
        <v>#N/A</v>
      </c>
      <c r="DE266" s="53" t="e">
        <v>#N/A</v>
      </c>
      <c r="DF266" s="53" t="e">
        <v>#N/A</v>
      </c>
      <c r="DG266" s="53" t="e">
        <v>#N/A</v>
      </c>
      <c r="DH266" s="53" t="e">
        <v>#N/A</v>
      </c>
      <c r="DI266" s="53" t="e">
        <v>#N/A</v>
      </c>
      <c r="DJ266" s="53" t="e">
        <v>#N/A</v>
      </c>
    </row>
    <row r="267" spans="3:114" s="53" customFormat="1" ht="12.75">
      <c r="C267" s="80"/>
      <c r="E267" s="48"/>
      <c r="K267" s="48"/>
      <c r="M267" s="53" t="s">
        <v>30</v>
      </c>
      <c r="N267" s="53" t="s">
        <v>31</v>
      </c>
      <c r="O267" s="53" t="str">
        <f t="shared" si="44"/>
        <v>click</v>
      </c>
      <c r="P267" s="53" t="str">
        <f t="shared" si="41"/>
        <v>();</v>
      </c>
      <c r="Q267" s="53" t="str">
        <f t="shared" si="48"/>
        <v/>
      </c>
      <c r="R267" s="53" t="str">
        <f t="shared" si="47"/>
        <v/>
      </c>
      <c r="S267" s="53" t="str">
        <f t="shared" si="46"/>
        <v/>
      </c>
      <c r="CU267" s="53" t="e">
        <v>#N/A</v>
      </c>
      <c r="CV267" s="53" t="e">
        <v>#N/A</v>
      </c>
      <c r="CW267" s="53" t="e">
        <v>#N/A</v>
      </c>
      <c r="CX267" s="53" t="e">
        <v>#N/A</v>
      </c>
      <c r="CY267" s="53" t="e">
        <v>#N/A</v>
      </c>
      <c r="DE267" s="53" t="e">
        <v>#N/A</v>
      </c>
      <c r="DF267" s="53" t="e">
        <v>#N/A</v>
      </c>
      <c r="DG267" s="53" t="e">
        <v>#N/A</v>
      </c>
      <c r="DH267" s="53" t="e">
        <v>#N/A</v>
      </c>
      <c r="DI267" s="53" t="e">
        <v>#N/A</v>
      </c>
      <c r="DJ267" s="53" t="e">
        <v>#N/A</v>
      </c>
    </row>
    <row r="268" spans="3:114" s="53" customFormat="1" ht="12.75">
      <c r="C268" s="80"/>
      <c r="E268" s="48"/>
      <c r="K268" s="48"/>
      <c r="M268" s="53" t="s">
        <v>30</v>
      </c>
      <c r="N268" s="53" t="s">
        <v>31</v>
      </c>
      <c r="O268" s="53" t="str">
        <f t="shared" si="44"/>
        <v>click</v>
      </c>
      <c r="P268" s="53" t="str">
        <f t="shared" ref="P268:P331" si="49">IF(OR(O268="Click",O268="innerText"),"();","("&amp;""""&amp;K268&amp;""""&amp;");")</f>
        <v>();</v>
      </c>
      <c r="Q268" s="53" t="str">
        <f t="shared" si="48"/>
        <v/>
      </c>
      <c r="R268" s="53" t="str">
        <f t="shared" si="47"/>
        <v/>
      </c>
      <c r="S268" s="53" t="str">
        <f t="shared" ref="S268:S299" si="50">IF(O268="innerText",I268&amp;"="&amp;IF(C268="Y",IF(J268&lt;&gt;"Y",$S$9&amp;$R$10&amp;"."&amp;E268&amp;")."&amp;IF(OR(O268="click",O268="innerText"),O268&amp;"();",O268&amp;"("&amp;$Q$9&amp;"."&amp;E268&amp;");"),$S$110&amp;$R$10&amp;"."&amp;E268&amp;")."&amp;IF(O268="click",O268&amp;"();",O268&amp;"("&amp;"'"&amp;K268&amp;"'"&amp;");")),""),IF(C268="Y",IF(J268&lt;&gt;"Y",$S$9&amp;$R$10&amp;"."&amp;E268&amp;")."&amp;IF(OR(O268="click",O268="innerText"),O268&amp;"();",O268&amp;"("&amp;$Q$9&amp;"."&amp;E268&amp;");"),$S$110&amp;$R$10&amp;"."&amp;E268&amp;")."&amp;IF(O268="click",O268&amp;"();",O268&amp;"("&amp;"'"&amp;K268&amp;"'"&amp;");")),""))</f>
        <v/>
      </c>
      <c r="CU268" s="53" t="e">
        <v>#N/A</v>
      </c>
      <c r="CV268" s="53" t="e">
        <v>#N/A</v>
      </c>
      <c r="CW268" s="53" t="e">
        <v>#N/A</v>
      </c>
      <c r="CX268" s="53" t="e">
        <v>#N/A</v>
      </c>
      <c r="CY268" s="53" t="e">
        <v>#N/A</v>
      </c>
      <c r="DE268" s="53" t="e">
        <v>#N/A</v>
      </c>
      <c r="DF268" s="53" t="e">
        <v>#N/A</v>
      </c>
      <c r="DG268" s="53" t="e">
        <v>#N/A</v>
      </c>
      <c r="DH268" s="53" t="e">
        <v>#N/A</v>
      </c>
      <c r="DI268" s="53" t="e">
        <v>#N/A</v>
      </c>
      <c r="DJ268" s="53" t="e">
        <v>#N/A</v>
      </c>
    </row>
    <row r="269" spans="3:114" s="53" customFormat="1" ht="12.75">
      <c r="C269" s="80"/>
      <c r="E269" s="48"/>
      <c r="K269" s="48"/>
      <c r="M269" s="53" t="s">
        <v>30</v>
      </c>
      <c r="N269" s="53" t="s">
        <v>31</v>
      </c>
      <c r="O269" s="53" t="str">
        <f t="shared" si="44"/>
        <v>click</v>
      </c>
      <c r="P269" s="53" t="str">
        <f t="shared" si="49"/>
        <v>();</v>
      </c>
      <c r="Q269" s="53" t="str">
        <f t="shared" si="48"/>
        <v/>
      </c>
      <c r="R269" s="53" t="str">
        <f t="shared" si="47"/>
        <v/>
      </c>
      <c r="S269" s="53" t="str">
        <f t="shared" si="50"/>
        <v/>
      </c>
      <c r="CU269" s="53" t="e">
        <v>#N/A</v>
      </c>
      <c r="CV269" s="53" t="e">
        <v>#N/A</v>
      </c>
      <c r="CW269" s="53" t="e">
        <v>#N/A</v>
      </c>
      <c r="CX269" s="53" t="e">
        <v>#N/A</v>
      </c>
      <c r="CY269" s="53" t="e">
        <v>#N/A</v>
      </c>
      <c r="DE269" s="53" t="e">
        <v>#N/A</v>
      </c>
      <c r="DF269" s="53" t="e">
        <v>#N/A</v>
      </c>
      <c r="DG269" s="53" t="e">
        <v>#N/A</v>
      </c>
      <c r="DH269" s="53" t="e">
        <v>#N/A</v>
      </c>
      <c r="DI269" s="53" t="e">
        <v>#N/A</v>
      </c>
      <c r="DJ269" s="53" t="e">
        <v>#N/A</v>
      </c>
    </row>
    <row r="270" spans="3:114" s="53" customFormat="1" ht="12.75">
      <c r="C270" s="80"/>
      <c r="E270" s="48"/>
      <c r="K270" s="48"/>
      <c r="M270" s="53" t="s">
        <v>30</v>
      </c>
      <c r="N270" s="53" t="s">
        <v>31</v>
      </c>
      <c r="O270" s="53" t="str">
        <f t="shared" si="44"/>
        <v>click</v>
      </c>
      <c r="P270" s="53" t="str">
        <f t="shared" si="49"/>
        <v>();</v>
      </c>
      <c r="Q270" s="53" t="str">
        <f t="shared" si="48"/>
        <v/>
      </c>
      <c r="R270" s="53" t="str">
        <f t="shared" si="47"/>
        <v/>
      </c>
      <c r="S270" s="53" t="str">
        <f t="shared" si="50"/>
        <v/>
      </c>
      <c r="CU270" s="53" t="e">
        <v>#N/A</v>
      </c>
      <c r="CV270" s="53" t="e">
        <v>#N/A</v>
      </c>
      <c r="CW270" s="53" t="e">
        <v>#N/A</v>
      </c>
      <c r="CX270" s="53" t="e">
        <v>#N/A</v>
      </c>
      <c r="CY270" s="53" t="e">
        <v>#N/A</v>
      </c>
      <c r="DE270" s="53" t="e">
        <v>#N/A</v>
      </c>
      <c r="DF270" s="53" t="e">
        <v>#N/A</v>
      </c>
      <c r="DG270" s="53" t="e">
        <v>#N/A</v>
      </c>
      <c r="DH270" s="53" t="e">
        <v>#N/A</v>
      </c>
      <c r="DI270" s="53" t="e">
        <v>#N/A</v>
      </c>
      <c r="DJ270" s="53" t="e">
        <v>#N/A</v>
      </c>
    </row>
    <row r="271" spans="3:114" s="53" customFormat="1" ht="12.75">
      <c r="C271" s="80"/>
      <c r="E271" s="48"/>
      <c r="K271" s="48"/>
      <c r="M271" s="53" t="s">
        <v>30</v>
      </c>
      <c r="N271" s="53" t="s">
        <v>31</v>
      </c>
      <c r="O271" s="53" t="str">
        <f t="shared" si="44"/>
        <v>click</v>
      </c>
      <c r="P271" s="53" t="str">
        <f t="shared" si="49"/>
        <v>();</v>
      </c>
      <c r="Q271" s="53" t="str">
        <f t="shared" si="48"/>
        <v/>
      </c>
      <c r="R271" s="53" t="str">
        <f t="shared" si="47"/>
        <v/>
      </c>
      <c r="S271" s="53" t="str">
        <f t="shared" si="50"/>
        <v/>
      </c>
      <c r="CU271" s="53" t="e">
        <v>#N/A</v>
      </c>
      <c r="CV271" s="53" t="e">
        <v>#N/A</v>
      </c>
      <c r="CW271" s="53" t="e">
        <v>#N/A</v>
      </c>
      <c r="CX271" s="53" t="e">
        <v>#N/A</v>
      </c>
      <c r="CY271" s="53" t="e">
        <v>#N/A</v>
      </c>
      <c r="DE271" s="53" t="e">
        <v>#N/A</v>
      </c>
      <c r="DF271" s="53" t="e">
        <v>#N/A</v>
      </c>
      <c r="DG271" s="53" t="e">
        <v>#N/A</v>
      </c>
      <c r="DH271" s="53" t="e">
        <v>#N/A</v>
      </c>
      <c r="DI271" s="53" t="e">
        <v>#N/A</v>
      </c>
      <c r="DJ271" s="53" t="e">
        <v>#N/A</v>
      </c>
    </row>
    <row r="272" spans="3:114" s="53" customFormat="1" ht="12.75">
      <c r="C272" s="80"/>
      <c r="E272" s="48"/>
      <c r="K272" s="48"/>
      <c r="M272" s="53" t="s">
        <v>30</v>
      </c>
      <c r="N272" s="53" t="s">
        <v>31</v>
      </c>
      <c r="O272" s="53" t="str">
        <f t="shared" si="44"/>
        <v>click</v>
      </c>
      <c r="P272" s="53" t="str">
        <f t="shared" si="49"/>
        <v>();</v>
      </c>
      <c r="Q272" s="53" t="str">
        <f t="shared" si="48"/>
        <v/>
      </c>
      <c r="R272" s="53" t="str">
        <f t="shared" si="47"/>
        <v/>
      </c>
      <c r="S272" s="53" t="str">
        <f t="shared" si="50"/>
        <v/>
      </c>
      <c r="CU272" s="53" t="e">
        <v>#N/A</v>
      </c>
      <c r="CV272" s="53" t="e">
        <v>#N/A</v>
      </c>
      <c r="CW272" s="53" t="e">
        <v>#N/A</v>
      </c>
      <c r="CX272" s="53" t="e">
        <v>#N/A</v>
      </c>
      <c r="CY272" s="53" t="e">
        <v>#N/A</v>
      </c>
      <c r="DE272" s="53" t="e">
        <v>#N/A</v>
      </c>
      <c r="DF272" s="53" t="e">
        <v>#N/A</v>
      </c>
      <c r="DG272" s="53" t="e">
        <v>#N/A</v>
      </c>
      <c r="DH272" s="53" t="e">
        <v>#N/A</v>
      </c>
      <c r="DI272" s="53" t="e">
        <v>#N/A</v>
      </c>
      <c r="DJ272" s="53" t="e">
        <v>#N/A</v>
      </c>
    </row>
    <row r="273" spans="3:114" s="53" customFormat="1" ht="12.75">
      <c r="C273" s="80"/>
      <c r="E273" s="48"/>
      <c r="K273" s="48"/>
      <c r="M273" s="53" t="s">
        <v>30</v>
      </c>
      <c r="N273" s="53" t="s">
        <v>31</v>
      </c>
      <c r="O273" s="53" t="str">
        <f t="shared" si="44"/>
        <v>click</v>
      </c>
      <c r="P273" s="53" t="str">
        <f t="shared" si="49"/>
        <v>();</v>
      </c>
      <c r="Q273" s="53" t="str">
        <f t="shared" si="48"/>
        <v/>
      </c>
      <c r="R273" s="53" t="str">
        <f t="shared" si="47"/>
        <v/>
      </c>
      <c r="S273" s="53" t="str">
        <f t="shared" si="50"/>
        <v/>
      </c>
      <c r="CU273" s="53" t="e">
        <v>#N/A</v>
      </c>
      <c r="CV273" s="53" t="e">
        <v>#N/A</v>
      </c>
      <c r="CW273" s="53" t="e">
        <v>#N/A</v>
      </c>
      <c r="CX273" s="53" t="e">
        <v>#N/A</v>
      </c>
      <c r="CY273" s="53" t="e">
        <v>#N/A</v>
      </c>
      <c r="DE273" s="53" t="e">
        <v>#N/A</v>
      </c>
      <c r="DF273" s="53" t="e">
        <v>#N/A</v>
      </c>
      <c r="DG273" s="53" t="e">
        <v>#N/A</v>
      </c>
      <c r="DH273" s="53" t="e">
        <v>#N/A</v>
      </c>
      <c r="DI273" s="53" t="e">
        <v>#N/A</v>
      </c>
      <c r="DJ273" s="53" t="e">
        <v>#N/A</v>
      </c>
    </row>
    <row r="274" spans="3:114" s="53" customFormat="1" ht="12.75">
      <c r="C274" s="80"/>
      <c r="E274" s="48"/>
      <c r="K274" s="48"/>
      <c r="M274" s="53" t="s">
        <v>30</v>
      </c>
      <c r="N274" s="53" t="s">
        <v>31</v>
      </c>
      <c r="O274" s="53" t="str">
        <f t="shared" si="44"/>
        <v>click</v>
      </c>
      <c r="P274" s="53" t="str">
        <f t="shared" si="49"/>
        <v>();</v>
      </c>
      <c r="Q274" s="53" t="str">
        <f t="shared" si="48"/>
        <v/>
      </c>
      <c r="R274" s="53" t="str">
        <f t="shared" si="47"/>
        <v/>
      </c>
      <c r="S274" s="53" t="str">
        <f t="shared" si="50"/>
        <v/>
      </c>
      <c r="CU274" s="53" t="e">
        <v>#N/A</v>
      </c>
      <c r="CV274" s="53" t="e">
        <v>#N/A</v>
      </c>
      <c r="CW274" s="53" t="e">
        <v>#N/A</v>
      </c>
      <c r="CX274" s="53" t="e">
        <v>#N/A</v>
      </c>
      <c r="CY274" s="53" t="e">
        <v>#N/A</v>
      </c>
      <c r="DE274" s="53" t="e">
        <v>#N/A</v>
      </c>
      <c r="DF274" s="53" t="e">
        <v>#N/A</v>
      </c>
      <c r="DG274" s="53" t="e">
        <v>#N/A</v>
      </c>
      <c r="DH274" s="53" t="e">
        <v>#N/A</v>
      </c>
      <c r="DI274" s="53" t="e">
        <v>#N/A</v>
      </c>
      <c r="DJ274" s="53" t="e">
        <v>#N/A</v>
      </c>
    </row>
    <row r="275" spans="3:114" s="53" customFormat="1" ht="12.75">
      <c r="C275" s="80"/>
      <c r="E275" s="48"/>
      <c r="K275" s="48"/>
      <c r="M275" s="53" t="s">
        <v>30</v>
      </c>
      <c r="N275" s="53" t="s">
        <v>31</v>
      </c>
      <c r="O275" s="53" t="str">
        <f t="shared" si="44"/>
        <v>click</v>
      </c>
      <c r="P275" s="53" t="str">
        <f t="shared" si="49"/>
        <v>();</v>
      </c>
      <c r="Q275" s="53" t="str">
        <f t="shared" si="48"/>
        <v/>
      </c>
      <c r="R275" s="53" t="str">
        <f t="shared" si="47"/>
        <v/>
      </c>
      <c r="S275" s="53" t="str">
        <f t="shared" si="50"/>
        <v/>
      </c>
      <c r="CU275" s="53" t="e">
        <v>#N/A</v>
      </c>
      <c r="CV275" s="53" t="e">
        <v>#N/A</v>
      </c>
      <c r="CW275" s="53" t="e">
        <v>#N/A</v>
      </c>
      <c r="CX275" s="53" t="e">
        <v>#N/A</v>
      </c>
      <c r="CY275" s="53" t="e">
        <v>#N/A</v>
      </c>
      <c r="DE275" s="53" t="e">
        <v>#N/A</v>
      </c>
      <c r="DF275" s="53" t="e">
        <v>#N/A</v>
      </c>
      <c r="DG275" s="53" t="e">
        <v>#N/A</v>
      </c>
      <c r="DH275" s="53" t="e">
        <v>#N/A</v>
      </c>
      <c r="DI275" s="53" t="e">
        <v>#N/A</v>
      </c>
      <c r="DJ275" s="53" t="e">
        <v>#N/A</v>
      </c>
    </row>
    <row r="276" spans="3:114" s="53" customFormat="1" ht="12.75">
      <c r="C276" s="80"/>
      <c r="E276" s="48"/>
      <c r="K276" s="48"/>
      <c r="M276" s="53" t="s">
        <v>30</v>
      </c>
      <c r="N276" s="53" t="s">
        <v>31</v>
      </c>
      <c r="O276" s="53" t="str">
        <f t="shared" si="44"/>
        <v>click</v>
      </c>
      <c r="P276" s="53" t="str">
        <f t="shared" si="49"/>
        <v>();</v>
      </c>
      <c r="Q276" s="53" t="str">
        <f t="shared" si="48"/>
        <v/>
      </c>
      <c r="R276" s="53" t="str">
        <f t="shared" si="47"/>
        <v/>
      </c>
      <c r="S276" s="53" t="str">
        <f t="shared" si="50"/>
        <v/>
      </c>
      <c r="CU276" s="53" t="e">
        <v>#N/A</v>
      </c>
      <c r="CV276" s="53" t="e">
        <v>#N/A</v>
      </c>
      <c r="CW276" s="53" t="e">
        <v>#N/A</v>
      </c>
      <c r="CX276" s="53" t="e">
        <v>#N/A</v>
      </c>
      <c r="CY276" s="53" t="e">
        <v>#N/A</v>
      </c>
      <c r="DE276" s="53" t="e">
        <v>#N/A</v>
      </c>
      <c r="DF276" s="53" t="e">
        <v>#N/A</v>
      </c>
      <c r="DG276" s="53" t="e">
        <v>#N/A</v>
      </c>
      <c r="DH276" s="53" t="e">
        <v>#N/A</v>
      </c>
      <c r="DI276" s="53" t="e">
        <v>#N/A</v>
      </c>
      <c r="DJ276" s="53" t="e">
        <v>#N/A</v>
      </c>
    </row>
    <row r="277" spans="3:114" s="53" customFormat="1" ht="12.75">
      <c r="C277" s="80"/>
      <c r="E277" s="48"/>
      <c r="K277" s="48"/>
      <c r="M277" s="53" t="s">
        <v>30</v>
      </c>
      <c r="N277" s="53" t="s">
        <v>31</v>
      </c>
      <c r="O277" s="53" t="str">
        <f t="shared" si="44"/>
        <v>click</v>
      </c>
      <c r="P277" s="53" t="str">
        <f t="shared" si="49"/>
        <v>();</v>
      </c>
      <c r="Q277" s="53" t="str">
        <f t="shared" si="48"/>
        <v/>
      </c>
      <c r="R277" s="53" t="str">
        <f t="shared" si="47"/>
        <v/>
      </c>
      <c r="S277" s="53" t="str">
        <f t="shared" si="50"/>
        <v/>
      </c>
      <c r="CU277" s="53" t="e">
        <v>#N/A</v>
      </c>
      <c r="CV277" s="53" t="e">
        <v>#N/A</v>
      </c>
      <c r="CW277" s="53" t="e">
        <v>#N/A</v>
      </c>
      <c r="CX277" s="53" t="e">
        <v>#N/A</v>
      </c>
      <c r="CY277" s="53" t="e">
        <v>#N/A</v>
      </c>
      <c r="DE277" s="53" t="e">
        <v>#N/A</v>
      </c>
      <c r="DF277" s="53" t="e">
        <v>#N/A</v>
      </c>
      <c r="DG277" s="53" t="e">
        <v>#N/A</v>
      </c>
      <c r="DH277" s="53" t="e">
        <v>#N/A</v>
      </c>
      <c r="DI277" s="53" t="e">
        <v>#N/A</v>
      </c>
      <c r="DJ277" s="53" t="e">
        <v>#N/A</v>
      </c>
    </row>
    <row r="278" spans="3:114" s="53" customFormat="1" ht="12.75">
      <c r="C278" s="80"/>
      <c r="E278" s="48"/>
      <c r="K278" s="48"/>
      <c r="M278" s="53" t="s">
        <v>30</v>
      </c>
      <c r="N278" s="53" t="s">
        <v>31</v>
      </c>
      <c r="O278" s="53" t="str">
        <f t="shared" si="44"/>
        <v>click</v>
      </c>
      <c r="P278" s="53" t="str">
        <f t="shared" si="49"/>
        <v>();</v>
      </c>
      <c r="Q278" s="53" t="str">
        <f t="shared" si="48"/>
        <v/>
      </c>
      <c r="R278" s="53" t="str">
        <f t="shared" si="47"/>
        <v/>
      </c>
      <c r="S278" s="53" t="str">
        <f t="shared" si="50"/>
        <v/>
      </c>
      <c r="CU278" s="53" t="e">
        <v>#N/A</v>
      </c>
      <c r="CV278" s="53" t="e">
        <v>#N/A</v>
      </c>
      <c r="CW278" s="53" t="e">
        <v>#N/A</v>
      </c>
      <c r="CX278" s="53" t="e">
        <v>#N/A</v>
      </c>
      <c r="CY278" s="53" t="e">
        <v>#N/A</v>
      </c>
      <c r="DE278" s="53" t="e">
        <v>#N/A</v>
      </c>
      <c r="DF278" s="53" t="e">
        <v>#N/A</v>
      </c>
      <c r="DG278" s="53" t="e">
        <v>#N/A</v>
      </c>
      <c r="DH278" s="53" t="e">
        <v>#N/A</v>
      </c>
      <c r="DI278" s="53" t="e">
        <v>#N/A</v>
      </c>
      <c r="DJ278" s="53" t="e">
        <v>#N/A</v>
      </c>
    </row>
    <row r="279" spans="3:114" s="53" customFormat="1" ht="12.75">
      <c r="C279" s="80"/>
      <c r="E279" s="48"/>
      <c r="K279" s="48"/>
      <c r="M279" s="53" t="s">
        <v>30</v>
      </c>
      <c r="N279" s="53" t="s">
        <v>31</v>
      </c>
      <c r="O279" s="53" t="str">
        <f t="shared" si="44"/>
        <v>click</v>
      </c>
      <c r="P279" s="53" t="str">
        <f t="shared" si="49"/>
        <v>();</v>
      </c>
      <c r="Q279" s="53" t="str">
        <f t="shared" si="48"/>
        <v/>
      </c>
      <c r="R279" s="53" t="str">
        <f t="shared" si="47"/>
        <v/>
      </c>
      <c r="S279" s="53" t="str">
        <f t="shared" si="50"/>
        <v/>
      </c>
      <c r="CU279" s="53" t="e">
        <v>#N/A</v>
      </c>
      <c r="CV279" s="53" t="e">
        <v>#N/A</v>
      </c>
      <c r="CW279" s="53" t="e">
        <v>#N/A</v>
      </c>
      <c r="CX279" s="53" t="e">
        <v>#N/A</v>
      </c>
      <c r="CY279" s="53" t="e">
        <v>#N/A</v>
      </c>
      <c r="DE279" s="53" t="e">
        <v>#N/A</v>
      </c>
      <c r="DF279" s="53" t="e">
        <v>#N/A</v>
      </c>
      <c r="DG279" s="53" t="e">
        <v>#N/A</v>
      </c>
      <c r="DH279" s="53" t="e">
        <v>#N/A</v>
      </c>
      <c r="DI279" s="53" t="e">
        <v>#N/A</v>
      </c>
      <c r="DJ279" s="53" t="e">
        <v>#N/A</v>
      </c>
    </row>
    <row r="280" spans="3:114" s="53" customFormat="1" ht="12.75">
      <c r="C280" s="80"/>
      <c r="E280" s="48"/>
      <c r="K280" s="48"/>
      <c r="M280" s="53" t="s">
        <v>30</v>
      </c>
      <c r="N280" s="53" t="s">
        <v>31</v>
      </c>
      <c r="O280" s="53" t="str">
        <f t="shared" si="44"/>
        <v>click</v>
      </c>
      <c r="P280" s="53" t="str">
        <f t="shared" si="49"/>
        <v>();</v>
      </c>
      <c r="Q280" s="53" t="str">
        <f t="shared" si="48"/>
        <v/>
      </c>
      <c r="R280" s="53" t="str">
        <f t="shared" si="47"/>
        <v/>
      </c>
      <c r="S280" s="53" t="str">
        <f t="shared" si="50"/>
        <v/>
      </c>
      <c r="CU280" s="53" t="e">
        <v>#N/A</v>
      </c>
      <c r="CV280" s="53" t="e">
        <v>#N/A</v>
      </c>
      <c r="CW280" s="53" t="e">
        <v>#N/A</v>
      </c>
      <c r="CX280" s="53" t="e">
        <v>#N/A</v>
      </c>
      <c r="CY280" s="53" t="e">
        <v>#N/A</v>
      </c>
      <c r="DE280" s="53" t="e">
        <v>#N/A</v>
      </c>
      <c r="DF280" s="53" t="e">
        <v>#N/A</v>
      </c>
      <c r="DG280" s="53" t="e">
        <v>#N/A</v>
      </c>
      <c r="DH280" s="53" t="e">
        <v>#N/A</v>
      </c>
      <c r="DI280" s="53" t="e">
        <v>#N/A</v>
      </c>
      <c r="DJ280" s="53" t="e">
        <v>#N/A</v>
      </c>
    </row>
    <row r="281" spans="3:114" s="53" customFormat="1" ht="12.75">
      <c r="C281" s="80"/>
      <c r="E281" s="48"/>
      <c r="K281" s="48"/>
      <c r="M281" s="53" t="s">
        <v>30</v>
      </c>
      <c r="N281" s="53" t="s">
        <v>31</v>
      </c>
      <c r="O281" s="53" t="str">
        <f t="shared" si="44"/>
        <v>click</v>
      </c>
      <c r="P281" s="53" t="str">
        <f t="shared" si="49"/>
        <v>();</v>
      </c>
      <c r="Q281" s="53" t="str">
        <f t="shared" si="48"/>
        <v/>
      </c>
      <c r="R281" s="53" t="str">
        <f t="shared" si="47"/>
        <v/>
      </c>
      <c r="S281" s="53" t="str">
        <f t="shared" si="50"/>
        <v/>
      </c>
      <c r="CU281" s="53" t="e">
        <v>#N/A</v>
      </c>
      <c r="CV281" s="53" t="e">
        <v>#N/A</v>
      </c>
      <c r="CW281" s="53" t="e">
        <v>#N/A</v>
      </c>
      <c r="CX281" s="53" t="e">
        <v>#N/A</v>
      </c>
      <c r="CY281" s="53" t="e">
        <v>#N/A</v>
      </c>
      <c r="DE281" s="53" t="e">
        <v>#N/A</v>
      </c>
      <c r="DF281" s="53" t="e">
        <v>#N/A</v>
      </c>
      <c r="DG281" s="53" t="e">
        <v>#N/A</v>
      </c>
      <c r="DH281" s="53" t="e">
        <v>#N/A</v>
      </c>
      <c r="DI281" s="53" t="e">
        <v>#N/A</v>
      </c>
      <c r="DJ281" s="53" t="e">
        <v>#N/A</v>
      </c>
    </row>
    <row r="282" spans="3:114" s="53" customFormat="1" ht="12.75">
      <c r="C282" s="80"/>
      <c r="E282" s="48"/>
      <c r="K282" s="48"/>
      <c r="M282" s="53" t="s">
        <v>30</v>
      </c>
      <c r="N282" s="53" t="s">
        <v>31</v>
      </c>
      <c r="O282" s="53" t="str">
        <f t="shared" si="44"/>
        <v>click</v>
      </c>
      <c r="P282" s="53" t="str">
        <f t="shared" si="49"/>
        <v>();</v>
      </c>
      <c r="Q282" s="53" t="str">
        <f t="shared" si="48"/>
        <v/>
      </c>
      <c r="R282" s="53" t="str">
        <f t="shared" si="47"/>
        <v/>
      </c>
      <c r="S282" s="53" t="str">
        <f t="shared" si="50"/>
        <v/>
      </c>
      <c r="CU282" s="53" t="e">
        <v>#N/A</v>
      </c>
      <c r="CV282" s="53" t="e">
        <v>#N/A</v>
      </c>
      <c r="CW282" s="53" t="e">
        <v>#N/A</v>
      </c>
      <c r="CX282" s="53" t="e">
        <v>#N/A</v>
      </c>
      <c r="CY282" s="53" t="e">
        <v>#N/A</v>
      </c>
      <c r="DE282" s="53" t="e">
        <v>#N/A</v>
      </c>
      <c r="DF282" s="53" t="e">
        <v>#N/A</v>
      </c>
      <c r="DG282" s="53" t="e">
        <v>#N/A</v>
      </c>
      <c r="DH282" s="53" t="e">
        <v>#N/A</v>
      </c>
      <c r="DI282" s="53" t="e">
        <v>#N/A</v>
      </c>
      <c r="DJ282" s="53" t="e">
        <v>#N/A</v>
      </c>
    </row>
    <row r="283" spans="3:114" s="53" customFormat="1" ht="12.75">
      <c r="C283" s="80"/>
      <c r="E283" s="48"/>
      <c r="K283" s="48"/>
      <c r="M283" s="53" t="s">
        <v>30</v>
      </c>
      <c r="N283" s="53" t="s">
        <v>31</v>
      </c>
      <c r="O283" s="53" t="str">
        <f t="shared" si="44"/>
        <v>click</v>
      </c>
      <c r="P283" s="53" t="str">
        <f t="shared" si="49"/>
        <v>();</v>
      </c>
      <c r="Q283" s="53" t="str">
        <f t="shared" si="48"/>
        <v/>
      </c>
      <c r="R283" s="53" t="str">
        <f t="shared" si="47"/>
        <v/>
      </c>
      <c r="S283" s="53" t="str">
        <f t="shared" si="50"/>
        <v/>
      </c>
      <c r="CU283" s="53" t="e">
        <v>#N/A</v>
      </c>
      <c r="CV283" s="53" t="e">
        <v>#N/A</v>
      </c>
      <c r="CW283" s="53" t="e">
        <v>#N/A</v>
      </c>
      <c r="CX283" s="53" t="e">
        <v>#N/A</v>
      </c>
      <c r="CY283" s="53" t="e">
        <v>#N/A</v>
      </c>
      <c r="DE283" s="53" t="e">
        <v>#N/A</v>
      </c>
      <c r="DF283" s="53" t="e">
        <v>#N/A</v>
      </c>
      <c r="DG283" s="53" t="e">
        <v>#N/A</v>
      </c>
      <c r="DH283" s="53" t="e">
        <v>#N/A</v>
      </c>
      <c r="DI283" s="53" t="e">
        <v>#N/A</v>
      </c>
      <c r="DJ283" s="53" t="e">
        <v>#N/A</v>
      </c>
    </row>
    <row r="284" spans="3:114" s="53" customFormat="1" ht="12.75">
      <c r="C284" s="80"/>
      <c r="E284" s="48"/>
      <c r="K284" s="48"/>
      <c r="M284" s="53" t="s">
        <v>30</v>
      </c>
      <c r="N284" s="53" t="s">
        <v>31</v>
      </c>
      <c r="O284" s="53" t="str">
        <f t="shared" si="44"/>
        <v>click</v>
      </c>
      <c r="P284" s="53" t="str">
        <f t="shared" si="49"/>
        <v>();</v>
      </c>
      <c r="Q284" s="53" t="str">
        <f t="shared" si="48"/>
        <v/>
      </c>
      <c r="R284" s="53" t="str">
        <f t="shared" si="47"/>
        <v/>
      </c>
      <c r="S284" s="53" t="str">
        <f t="shared" si="50"/>
        <v/>
      </c>
      <c r="CU284" s="53" t="e">
        <v>#N/A</v>
      </c>
      <c r="CV284" s="53" t="e">
        <v>#N/A</v>
      </c>
      <c r="CW284" s="53" t="e">
        <v>#N/A</v>
      </c>
      <c r="CX284" s="53" t="e">
        <v>#N/A</v>
      </c>
      <c r="CY284" s="53" t="e">
        <v>#N/A</v>
      </c>
      <c r="DE284" s="53" t="e">
        <v>#N/A</v>
      </c>
      <c r="DF284" s="53" t="e">
        <v>#N/A</v>
      </c>
      <c r="DG284" s="53" t="e">
        <v>#N/A</v>
      </c>
      <c r="DH284" s="53" t="e">
        <v>#N/A</v>
      </c>
      <c r="DI284" s="53" t="e">
        <v>#N/A</v>
      </c>
      <c r="DJ284" s="53" t="e">
        <v>#N/A</v>
      </c>
    </row>
    <row r="285" spans="3:114" s="53" customFormat="1" ht="12.75">
      <c r="C285" s="80"/>
      <c r="E285" s="48"/>
      <c r="K285" s="48"/>
      <c r="M285" s="53" t="s">
        <v>30</v>
      </c>
      <c r="N285" s="53" t="s">
        <v>31</v>
      </c>
      <c r="O285" s="53" t="str">
        <f t="shared" si="44"/>
        <v>click</v>
      </c>
      <c r="P285" s="53" t="str">
        <f t="shared" si="49"/>
        <v>();</v>
      </c>
      <c r="Q285" s="53" t="str">
        <f t="shared" si="48"/>
        <v/>
      </c>
      <c r="R285" s="53" t="str">
        <f t="shared" si="47"/>
        <v/>
      </c>
      <c r="S285" s="53" t="str">
        <f t="shared" si="50"/>
        <v/>
      </c>
      <c r="CU285" s="53" t="e">
        <v>#N/A</v>
      </c>
      <c r="CV285" s="53" t="e">
        <v>#N/A</v>
      </c>
      <c r="CW285" s="53" t="e">
        <v>#N/A</v>
      </c>
      <c r="CX285" s="53" t="e">
        <v>#N/A</v>
      </c>
      <c r="CY285" s="53" t="e">
        <v>#N/A</v>
      </c>
      <c r="DE285" s="53" t="e">
        <v>#N/A</v>
      </c>
      <c r="DF285" s="53" t="e">
        <v>#N/A</v>
      </c>
      <c r="DG285" s="53" t="e">
        <v>#N/A</v>
      </c>
      <c r="DH285" s="53" t="e">
        <v>#N/A</v>
      </c>
      <c r="DI285" s="53" t="e">
        <v>#N/A</v>
      </c>
      <c r="DJ285" s="53" t="e">
        <v>#N/A</v>
      </c>
    </row>
    <row r="286" spans="3:114" s="53" customFormat="1" ht="12.75">
      <c r="C286" s="80"/>
      <c r="E286" s="48"/>
      <c r="K286" s="48"/>
      <c r="M286" s="53" t="s">
        <v>30</v>
      </c>
      <c r="N286" s="53" t="s">
        <v>31</v>
      </c>
      <c r="O286" s="53" t="str">
        <f t="shared" si="44"/>
        <v>click</v>
      </c>
      <c r="P286" s="53" t="str">
        <f t="shared" si="49"/>
        <v>();</v>
      </c>
      <c r="Q286" s="53" t="str">
        <f t="shared" si="48"/>
        <v/>
      </c>
      <c r="R286" s="53" t="str">
        <f t="shared" si="47"/>
        <v/>
      </c>
      <c r="S286" s="53" t="str">
        <f t="shared" si="50"/>
        <v/>
      </c>
      <c r="CU286" s="53" t="e">
        <v>#N/A</v>
      </c>
      <c r="CV286" s="53" t="e">
        <v>#N/A</v>
      </c>
      <c r="CW286" s="53" t="e">
        <v>#N/A</v>
      </c>
      <c r="CX286" s="53" t="e">
        <v>#N/A</v>
      </c>
      <c r="CY286" s="53" t="e">
        <v>#N/A</v>
      </c>
      <c r="DE286" s="53" t="e">
        <v>#N/A</v>
      </c>
      <c r="DF286" s="53" t="e">
        <v>#N/A</v>
      </c>
      <c r="DG286" s="53" t="e">
        <v>#N/A</v>
      </c>
      <c r="DH286" s="53" t="e">
        <v>#N/A</v>
      </c>
      <c r="DI286" s="53" t="e">
        <v>#N/A</v>
      </c>
      <c r="DJ286" s="53" t="e">
        <v>#N/A</v>
      </c>
    </row>
    <row r="287" spans="3:114" s="53" customFormat="1" ht="12.75">
      <c r="C287" s="80"/>
      <c r="E287" s="48"/>
      <c r="K287" s="48"/>
      <c r="M287" s="53" t="s">
        <v>30</v>
      </c>
      <c r="N287" s="53" t="s">
        <v>31</v>
      </c>
      <c r="O287" s="53" t="str">
        <f t="shared" si="44"/>
        <v>click</v>
      </c>
      <c r="P287" s="53" t="str">
        <f t="shared" si="49"/>
        <v>();</v>
      </c>
      <c r="Q287" s="53" t="str">
        <f t="shared" si="48"/>
        <v/>
      </c>
      <c r="R287" s="53" t="str">
        <f t="shared" si="47"/>
        <v/>
      </c>
      <c r="S287" s="53" t="str">
        <f t="shared" si="50"/>
        <v/>
      </c>
      <c r="CU287" s="53" t="e">
        <v>#N/A</v>
      </c>
      <c r="CV287" s="53" t="e">
        <v>#N/A</v>
      </c>
      <c r="CW287" s="53" t="e">
        <v>#N/A</v>
      </c>
      <c r="CX287" s="53" t="e">
        <v>#N/A</v>
      </c>
      <c r="CY287" s="53" t="e">
        <v>#N/A</v>
      </c>
      <c r="DE287" s="53" t="e">
        <v>#N/A</v>
      </c>
      <c r="DF287" s="53" t="e">
        <v>#N/A</v>
      </c>
      <c r="DG287" s="53" t="e">
        <v>#N/A</v>
      </c>
      <c r="DH287" s="53" t="e">
        <v>#N/A</v>
      </c>
      <c r="DI287" s="53" t="e">
        <v>#N/A</v>
      </c>
      <c r="DJ287" s="53" t="e">
        <v>#N/A</v>
      </c>
    </row>
    <row r="288" spans="3:114" s="53" customFormat="1" ht="12.75">
      <c r="C288" s="80"/>
      <c r="E288" s="48"/>
      <c r="K288" s="48"/>
      <c r="M288" s="53" t="s">
        <v>30</v>
      </c>
      <c r="N288" s="53" t="s">
        <v>31</v>
      </c>
      <c r="O288" s="53" t="str">
        <f t="shared" si="44"/>
        <v>click</v>
      </c>
      <c r="P288" s="53" t="str">
        <f t="shared" si="49"/>
        <v>();</v>
      </c>
      <c r="Q288" s="53" t="str">
        <f t="shared" si="48"/>
        <v/>
      </c>
      <c r="R288" s="53" t="str">
        <f t="shared" si="47"/>
        <v/>
      </c>
      <c r="S288" s="53" t="str">
        <f t="shared" si="50"/>
        <v/>
      </c>
      <c r="CU288" s="53" t="e">
        <v>#N/A</v>
      </c>
      <c r="CV288" s="53" t="e">
        <v>#N/A</v>
      </c>
      <c r="CW288" s="53" t="e">
        <v>#N/A</v>
      </c>
      <c r="CX288" s="53" t="e">
        <v>#N/A</v>
      </c>
      <c r="CY288" s="53" t="e">
        <v>#N/A</v>
      </c>
      <c r="DE288" s="53" t="e">
        <v>#N/A</v>
      </c>
      <c r="DF288" s="53" t="e">
        <v>#N/A</v>
      </c>
      <c r="DG288" s="53" t="e">
        <v>#N/A</v>
      </c>
      <c r="DH288" s="53" t="e">
        <v>#N/A</v>
      </c>
      <c r="DI288" s="53" t="e">
        <v>#N/A</v>
      </c>
      <c r="DJ288" s="53" t="e">
        <v>#N/A</v>
      </c>
    </row>
    <row r="289" spans="3:114" s="53" customFormat="1" ht="12.75">
      <c r="C289" s="80"/>
      <c r="E289" s="48"/>
      <c r="K289" s="48"/>
      <c r="M289" s="53" t="s">
        <v>30</v>
      </c>
      <c r="N289" s="53" t="s">
        <v>31</v>
      </c>
      <c r="O289" s="53" t="str">
        <f t="shared" si="44"/>
        <v>click</v>
      </c>
      <c r="P289" s="53" t="str">
        <f t="shared" si="49"/>
        <v>();</v>
      </c>
      <c r="Q289" s="53" t="str">
        <f t="shared" si="48"/>
        <v/>
      </c>
      <c r="R289" s="53" t="str">
        <f t="shared" si="47"/>
        <v/>
      </c>
      <c r="S289" s="53" t="str">
        <f t="shared" si="50"/>
        <v/>
      </c>
      <c r="CU289" s="53" t="e">
        <v>#N/A</v>
      </c>
      <c r="CV289" s="53" t="e">
        <v>#N/A</v>
      </c>
      <c r="CW289" s="53" t="e">
        <v>#N/A</v>
      </c>
      <c r="CX289" s="53" t="e">
        <v>#N/A</v>
      </c>
      <c r="CY289" s="53" t="e">
        <v>#N/A</v>
      </c>
      <c r="DE289" s="53" t="e">
        <v>#N/A</v>
      </c>
      <c r="DF289" s="53" t="e">
        <v>#N/A</v>
      </c>
      <c r="DG289" s="53" t="e">
        <v>#N/A</v>
      </c>
      <c r="DH289" s="53" t="e">
        <v>#N/A</v>
      </c>
      <c r="DI289" s="53" t="e">
        <v>#N/A</v>
      </c>
      <c r="DJ289" s="53" t="e">
        <v>#N/A</v>
      </c>
    </row>
    <row r="290" spans="3:114" s="53" customFormat="1" ht="12.75">
      <c r="C290" s="80"/>
      <c r="E290" s="48"/>
      <c r="K290" s="48"/>
      <c r="M290" s="53" t="s">
        <v>30</v>
      </c>
      <c r="N290" s="53" t="s">
        <v>31</v>
      </c>
      <c r="O290" s="53" t="str">
        <f t="shared" si="44"/>
        <v>click</v>
      </c>
      <c r="P290" s="53" t="str">
        <f t="shared" si="49"/>
        <v>();</v>
      </c>
      <c r="Q290" s="53" t="str">
        <f t="shared" si="48"/>
        <v/>
      </c>
      <c r="R290" s="53" t="str">
        <f t="shared" si="47"/>
        <v/>
      </c>
      <c r="S290" s="53" t="str">
        <f t="shared" si="50"/>
        <v/>
      </c>
      <c r="CU290" s="53" t="e">
        <v>#N/A</v>
      </c>
      <c r="CV290" s="53" t="e">
        <v>#N/A</v>
      </c>
      <c r="CW290" s="53" t="e">
        <v>#N/A</v>
      </c>
      <c r="CX290" s="53" t="e">
        <v>#N/A</v>
      </c>
      <c r="CY290" s="53" t="e">
        <v>#N/A</v>
      </c>
      <c r="DE290" s="53" t="e">
        <v>#N/A</v>
      </c>
      <c r="DF290" s="53" t="e">
        <v>#N/A</v>
      </c>
      <c r="DG290" s="53" t="e">
        <v>#N/A</v>
      </c>
      <c r="DH290" s="53" t="e">
        <v>#N/A</v>
      </c>
      <c r="DI290" s="53" t="e">
        <v>#N/A</v>
      </c>
      <c r="DJ290" s="53" t="e">
        <v>#N/A</v>
      </c>
    </row>
    <row r="291" spans="3:114" s="53" customFormat="1" ht="12.75">
      <c r="C291" s="80"/>
      <c r="E291" s="48"/>
      <c r="K291" s="48"/>
      <c r="M291" s="53" t="s">
        <v>30</v>
      </c>
      <c r="N291" s="53" t="s">
        <v>31</v>
      </c>
      <c r="O291" s="53" t="str">
        <f t="shared" si="44"/>
        <v>click</v>
      </c>
      <c r="P291" s="53" t="str">
        <f t="shared" si="49"/>
        <v>();</v>
      </c>
      <c r="Q291" s="53" t="str">
        <f t="shared" si="48"/>
        <v/>
      </c>
      <c r="R291" s="53" t="str">
        <f t="shared" si="47"/>
        <v/>
      </c>
      <c r="S291" s="53" t="str">
        <f t="shared" si="50"/>
        <v/>
      </c>
      <c r="CU291" s="53" t="e">
        <v>#N/A</v>
      </c>
      <c r="CV291" s="53" t="e">
        <v>#N/A</v>
      </c>
      <c r="CW291" s="53" t="e">
        <v>#N/A</v>
      </c>
      <c r="CX291" s="53" t="e">
        <v>#N/A</v>
      </c>
      <c r="CY291" s="53" t="e">
        <v>#N/A</v>
      </c>
      <c r="DE291" s="53" t="e">
        <v>#N/A</v>
      </c>
      <c r="DF291" s="53" t="e">
        <v>#N/A</v>
      </c>
      <c r="DG291" s="53" t="e">
        <v>#N/A</v>
      </c>
      <c r="DH291" s="53" t="e">
        <v>#N/A</v>
      </c>
      <c r="DI291" s="53" t="e">
        <v>#N/A</v>
      </c>
      <c r="DJ291" s="53" t="e">
        <v>#N/A</v>
      </c>
    </row>
    <row r="292" spans="3:114" s="53" customFormat="1" ht="12.75">
      <c r="C292" s="80"/>
      <c r="E292" s="48"/>
      <c r="K292" s="48"/>
      <c r="M292" s="53" t="s">
        <v>30</v>
      </c>
      <c r="N292" s="53" t="s">
        <v>31</v>
      </c>
      <c r="O292" s="53" t="str">
        <f t="shared" si="44"/>
        <v>click</v>
      </c>
      <c r="P292" s="53" t="str">
        <f t="shared" si="49"/>
        <v>();</v>
      </c>
      <c r="Q292" s="53" t="str">
        <f t="shared" si="48"/>
        <v/>
      </c>
      <c r="R292" s="53" t="str">
        <f t="shared" si="47"/>
        <v/>
      </c>
      <c r="S292" s="53" t="str">
        <f t="shared" si="50"/>
        <v/>
      </c>
      <c r="CU292" s="53" t="e">
        <v>#N/A</v>
      </c>
      <c r="CV292" s="53" t="e">
        <v>#N/A</v>
      </c>
      <c r="CW292" s="53" t="e">
        <v>#N/A</v>
      </c>
      <c r="CX292" s="53" t="e">
        <v>#N/A</v>
      </c>
      <c r="CY292" s="53" t="e">
        <v>#N/A</v>
      </c>
      <c r="DE292" s="53" t="e">
        <v>#N/A</v>
      </c>
      <c r="DF292" s="53" t="e">
        <v>#N/A</v>
      </c>
      <c r="DG292" s="53" t="e">
        <v>#N/A</v>
      </c>
      <c r="DH292" s="53" t="e">
        <v>#N/A</v>
      </c>
      <c r="DI292" s="53" t="e">
        <v>#N/A</v>
      </c>
      <c r="DJ292" s="53" t="e">
        <v>#N/A</v>
      </c>
    </row>
    <row r="293" spans="3:114" s="53" customFormat="1" ht="12.75">
      <c r="C293" s="80"/>
      <c r="E293" s="48"/>
      <c r="K293" s="48"/>
      <c r="M293" s="53" t="s">
        <v>30</v>
      </c>
      <c r="N293" s="53" t="s">
        <v>31</v>
      </c>
      <c r="O293" s="53" t="str">
        <f t="shared" si="44"/>
        <v>click</v>
      </c>
      <c r="P293" s="53" t="str">
        <f t="shared" si="49"/>
        <v>();</v>
      </c>
      <c r="Q293" s="53" t="str">
        <f t="shared" si="48"/>
        <v/>
      </c>
      <c r="R293" s="53" t="str">
        <f t="shared" si="47"/>
        <v/>
      </c>
      <c r="S293" s="53" t="str">
        <f t="shared" si="50"/>
        <v/>
      </c>
      <c r="CU293" s="53" t="e">
        <v>#N/A</v>
      </c>
      <c r="CV293" s="53" t="e">
        <v>#N/A</v>
      </c>
      <c r="CW293" s="53" t="e">
        <v>#N/A</v>
      </c>
      <c r="CX293" s="53" t="e">
        <v>#N/A</v>
      </c>
      <c r="CY293" s="53" t="e">
        <v>#N/A</v>
      </c>
      <c r="DE293" s="53" t="e">
        <v>#N/A</v>
      </c>
      <c r="DF293" s="53" t="e">
        <v>#N/A</v>
      </c>
      <c r="DG293" s="53" t="e">
        <v>#N/A</v>
      </c>
      <c r="DH293" s="53" t="e">
        <v>#N/A</v>
      </c>
      <c r="DI293" s="53" t="e">
        <v>#N/A</v>
      </c>
      <c r="DJ293" s="53" t="e">
        <v>#N/A</v>
      </c>
    </row>
    <row r="294" spans="3:114" s="53" customFormat="1" ht="12.75">
      <c r="C294" s="80"/>
      <c r="E294" s="48"/>
      <c r="K294" s="48"/>
      <c r="M294" s="53" t="s">
        <v>30</v>
      </c>
      <c r="N294" s="53" t="s">
        <v>31</v>
      </c>
      <c r="O294" s="53" t="str">
        <f t="shared" si="44"/>
        <v>click</v>
      </c>
      <c r="P294" s="53" t="str">
        <f t="shared" si="49"/>
        <v>();</v>
      </c>
      <c r="Q294" s="53" t="str">
        <f t="shared" si="48"/>
        <v/>
      </c>
      <c r="R294" s="53" t="str">
        <f t="shared" si="47"/>
        <v/>
      </c>
      <c r="S294" s="53" t="str">
        <f t="shared" si="50"/>
        <v/>
      </c>
      <c r="CU294" s="53" t="e">
        <v>#N/A</v>
      </c>
      <c r="CV294" s="53" t="e">
        <v>#N/A</v>
      </c>
      <c r="CW294" s="53" t="e">
        <v>#N/A</v>
      </c>
      <c r="CX294" s="53" t="e">
        <v>#N/A</v>
      </c>
      <c r="CY294" s="53" t="e">
        <v>#N/A</v>
      </c>
      <c r="DE294" s="53" t="e">
        <v>#N/A</v>
      </c>
      <c r="DF294" s="53" t="e">
        <v>#N/A</v>
      </c>
      <c r="DG294" s="53" t="e">
        <v>#N/A</v>
      </c>
      <c r="DH294" s="53" t="e">
        <v>#N/A</v>
      </c>
      <c r="DI294" s="53" t="e">
        <v>#N/A</v>
      </c>
      <c r="DJ294" s="53" t="e">
        <v>#N/A</v>
      </c>
    </row>
    <row r="295" spans="3:114" s="53" customFormat="1" ht="12.75">
      <c r="C295" s="80"/>
      <c r="E295" s="48"/>
      <c r="K295" s="48"/>
      <c r="M295" s="53" t="s">
        <v>30</v>
      </c>
      <c r="N295" s="53" t="s">
        <v>31</v>
      </c>
      <c r="O295" s="53" t="str">
        <f t="shared" si="44"/>
        <v>click</v>
      </c>
      <c r="P295" s="53" t="str">
        <f t="shared" si="49"/>
        <v>();</v>
      </c>
      <c r="Q295" s="53" t="str">
        <f t="shared" si="48"/>
        <v/>
      </c>
      <c r="R295" s="53" t="str">
        <f t="shared" si="47"/>
        <v/>
      </c>
      <c r="S295" s="53" t="str">
        <f t="shared" si="50"/>
        <v/>
      </c>
      <c r="CU295" s="53" t="e">
        <v>#N/A</v>
      </c>
      <c r="CV295" s="53" t="e">
        <v>#N/A</v>
      </c>
      <c r="CW295" s="53" t="e">
        <v>#N/A</v>
      </c>
      <c r="CX295" s="53" t="e">
        <v>#N/A</v>
      </c>
      <c r="CY295" s="53" t="e">
        <v>#N/A</v>
      </c>
      <c r="DE295" s="53" t="e">
        <v>#N/A</v>
      </c>
      <c r="DF295" s="53" t="e">
        <v>#N/A</v>
      </c>
      <c r="DG295" s="53" t="e">
        <v>#N/A</v>
      </c>
      <c r="DH295" s="53" t="e">
        <v>#N/A</v>
      </c>
      <c r="DI295" s="53" t="e">
        <v>#N/A</v>
      </c>
      <c r="DJ295" s="53" t="e">
        <v>#N/A</v>
      </c>
    </row>
    <row r="296" spans="3:114" s="53" customFormat="1" ht="12.75">
      <c r="C296" s="80"/>
      <c r="E296" s="48"/>
      <c r="K296" s="48"/>
      <c r="M296" s="53" t="s">
        <v>30</v>
      </c>
      <c r="N296" s="53" t="s">
        <v>31</v>
      </c>
      <c r="O296" s="53" t="str">
        <f t="shared" si="44"/>
        <v>click</v>
      </c>
      <c r="P296" s="53" t="str">
        <f t="shared" si="49"/>
        <v>();</v>
      </c>
      <c r="Q296" s="53" t="str">
        <f t="shared" si="48"/>
        <v/>
      </c>
      <c r="R296" s="53" t="str">
        <f t="shared" si="47"/>
        <v/>
      </c>
      <c r="S296" s="53" t="str">
        <f t="shared" si="50"/>
        <v/>
      </c>
      <c r="CU296" s="53" t="e">
        <v>#N/A</v>
      </c>
      <c r="CV296" s="53" t="e">
        <v>#N/A</v>
      </c>
      <c r="CW296" s="53" t="e">
        <v>#N/A</v>
      </c>
      <c r="CX296" s="53" t="e">
        <v>#N/A</v>
      </c>
      <c r="CY296" s="53" t="e">
        <v>#N/A</v>
      </c>
      <c r="DE296" s="53" t="e">
        <v>#N/A</v>
      </c>
      <c r="DF296" s="53" t="e">
        <v>#N/A</v>
      </c>
      <c r="DG296" s="53" t="e">
        <v>#N/A</v>
      </c>
      <c r="DH296" s="53" t="e">
        <v>#N/A</v>
      </c>
      <c r="DI296" s="53" t="e">
        <v>#N/A</v>
      </c>
      <c r="DJ296" s="53" t="e">
        <v>#N/A</v>
      </c>
    </row>
    <row r="297" spans="3:114" s="53" customFormat="1" ht="12.75">
      <c r="C297" s="80"/>
      <c r="E297" s="48"/>
      <c r="K297" s="48"/>
      <c r="M297" s="53" t="s">
        <v>30</v>
      </c>
      <c r="N297" s="53" t="s">
        <v>31</v>
      </c>
      <c r="O297" s="53" t="str">
        <f t="shared" ref="O297:O360" si="51">IF(D297="input","fill",IF(I297&lt;&gt;"","innerText",IF(J297="Y",$T$110,"click")))</f>
        <v>click</v>
      </c>
      <c r="P297" s="53" t="str">
        <f t="shared" si="49"/>
        <v>();</v>
      </c>
      <c r="Q297" s="53" t="str">
        <f t="shared" ref="Q297:Q328" si="52">IF(C297="Y",IF(H297&lt;&gt;"Xpath",M297&amp;F297&amp;N297,""""&amp;F297&amp;""""),"")</f>
        <v/>
      </c>
      <c r="R297" s="53" t="str">
        <f t="shared" si="47"/>
        <v/>
      </c>
      <c r="S297" s="53" t="str">
        <f t="shared" si="50"/>
        <v/>
      </c>
      <c r="CU297" s="53" t="e">
        <v>#N/A</v>
      </c>
      <c r="CV297" s="53" t="e">
        <v>#N/A</v>
      </c>
      <c r="CW297" s="53" t="e">
        <v>#N/A</v>
      </c>
      <c r="CX297" s="53" t="e">
        <v>#N/A</v>
      </c>
      <c r="CY297" s="53" t="e">
        <v>#N/A</v>
      </c>
      <c r="DE297" s="53" t="e">
        <v>#N/A</v>
      </c>
      <c r="DF297" s="53" t="e">
        <v>#N/A</v>
      </c>
      <c r="DG297" s="53" t="e">
        <v>#N/A</v>
      </c>
      <c r="DH297" s="53" t="e">
        <v>#N/A</v>
      </c>
      <c r="DI297" s="53" t="e">
        <v>#N/A</v>
      </c>
      <c r="DJ297" s="53" t="e">
        <v>#N/A</v>
      </c>
    </row>
    <row r="298" spans="3:114" s="53" customFormat="1" ht="12.75">
      <c r="C298" s="80"/>
      <c r="E298" s="48"/>
      <c r="K298" s="48"/>
      <c r="M298" s="53" t="s">
        <v>30</v>
      </c>
      <c r="N298" s="53" t="s">
        <v>31</v>
      </c>
      <c r="O298" s="53" t="str">
        <f t="shared" si="51"/>
        <v>click</v>
      </c>
      <c r="P298" s="53" t="str">
        <f t="shared" si="49"/>
        <v>();</v>
      </c>
      <c r="Q298" s="53" t="str">
        <f t="shared" si="52"/>
        <v/>
      </c>
      <c r="R298" s="53" t="str">
        <f t="shared" si="47"/>
        <v/>
      </c>
      <c r="S298" s="53" t="str">
        <f t="shared" si="50"/>
        <v/>
      </c>
      <c r="CU298" s="53" t="e">
        <v>#N/A</v>
      </c>
      <c r="CV298" s="53" t="e">
        <v>#N/A</v>
      </c>
      <c r="CW298" s="53" t="e">
        <v>#N/A</v>
      </c>
      <c r="CX298" s="53" t="e">
        <v>#N/A</v>
      </c>
      <c r="CY298" s="53" t="e">
        <v>#N/A</v>
      </c>
      <c r="DE298" s="53" t="e">
        <v>#N/A</v>
      </c>
      <c r="DF298" s="53" t="e">
        <v>#N/A</v>
      </c>
      <c r="DG298" s="53" t="e">
        <v>#N/A</v>
      </c>
      <c r="DH298" s="53" t="e">
        <v>#N/A</v>
      </c>
      <c r="DI298" s="53" t="e">
        <v>#N/A</v>
      </c>
      <c r="DJ298" s="53" t="e">
        <v>#N/A</v>
      </c>
    </row>
    <row r="299" spans="3:114" s="53" customFormat="1" ht="12.75">
      <c r="C299" s="80"/>
      <c r="E299" s="48"/>
      <c r="K299" s="48"/>
      <c r="M299" s="53" t="s">
        <v>30</v>
      </c>
      <c r="N299" s="53" t="s">
        <v>31</v>
      </c>
      <c r="O299" s="53" t="str">
        <f t="shared" si="51"/>
        <v>click</v>
      </c>
      <c r="P299" s="53" t="str">
        <f t="shared" si="49"/>
        <v>();</v>
      </c>
      <c r="Q299" s="53" t="str">
        <f t="shared" si="52"/>
        <v/>
      </c>
      <c r="R299" s="53" t="str">
        <f t="shared" si="47"/>
        <v/>
      </c>
      <c r="S299" s="53" t="str">
        <f t="shared" si="50"/>
        <v/>
      </c>
      <c r="CU299" s="53" t="e">
        <v>#N/A</v>
      </c>
      <c r="CV299" s="53" t="e">
        <v>#N/A</v>
      </c>
      <c r="CW299" s="53" t="e">
        <v>#N/A</v>
      </c>
      <c r="CX299" s="53" t="e">
        <v>#N/A</v>
      </c>
      <c r="CY299" s="53" t="e">
        <v>#N/A</v>
      </c>
      <c r="DE299" s="53" t="e">
        <v>#N/A</v>
      </c>
      <c r="DF299" s="53" t="e">
        <v>#N/A</v>
      </c>
      <c r="DG299" s="53" t="e">
        <v>#N/A</v>
      </c>
      <c r="DH299" s="53" t="e">
        <v>#N/A</v>
      </c>
      <c r="DI299" s="53" t="e">
        <v>#N/A</v>
      </c>
      <c r="DJ299" s="53" t="e">
        <v>#N/A</v>
      </c>
    </row>
    <row r="300" spans="3:114" s="53" customFormat="1" ht="12.75">
      <c r="C300" s="80"/>
      <c r="E300" s="48"/>
      <c r="K300" s="48"/>
      <c r="M300" s="53" t="s">
        <v>30</v>
      </c>
      <c r="N300" s="53" t="s">
        <v>31</v>
      </c>
      <c r="O300" s="53" t="str">
        <f t="shared" si="51"/>
        <v>click</v>
      </c>
      <c r="P300" s="53" t="str">
        <f t="shared" si="49"/>
        <v>();</v>
      </c>
      <c r="Q300" s="53" t="str">
        <f t="shared" si="52"/>
        <v/>
      </c>
      <c r="R300" s="53" t="str">
        <f t="shared" si="47"/>
        <v/>
      </c>
      <c r="S300" s="53" t="str">
        <f t="shared" ref="S300:S331" si="53">IF(O300="innerText",I300&amp;"="&amp;IF(C300="Y",IF(J300&lt;&gt;"Y",$S$9&amp;$R$10&amp;"."&amp;E300&amp;")."&amp;IF(OR(O300="click",O300="innerText"),O300&amp;"();",O300&amp;"("&amp;$Q$9&amp;"."&amp;E300&amp;");"),$S$110&amp;$R$10&amp;"."&amp;E300&amp;")."&amp;IF(O300="click",O300&amp;"();",O300&amp;"("&amp;"'"&amp;K300&amp;"'"&amp;");")),""),IF(C300="Y",IF(J300&lt;&gt;"Y",$S$9&amp;$R$10&amp;"."&amp;E300&amp;")."&amp;IF(OR(O300="click",O300="innerText"),O300&amp;"();",O300&amp;"("&amp;$Q$9&amp;"."&amp;E300&amp;");"),$S$110&amp;$R$10&amp;"."&amp;E300&amp;")."&amp;IF(O300="click",O300&amp;"();",O300&amp;"("&amp;"'"&amp;K300&amp;"'"&amp;");")),""))</f>
        <v/>
      </c>
      <c r="CU300" s="53" t="e">
        <v>#N/A</v>
      </c>
      <c r="CV300" s="53" t="e">
        <v>#N/A</v>
      </c>
      <c r="CW300" s="53" t="e">
        <v>#N/A</v>
      </c>
      <c r="CX300" s="53" t="e">
        <v>#N/A</v>
      </c>
      <c r="CY300" s="53" t="e">
        <v>#N/A</v>
      </c>
      <c r="DE300" s="53" t="e">
        <v>#N/A</v>
      </c>
      <c r="DF300" s="53" t="e">
        <v>#N/A</v>
      </c>
      <c r="DG300" s="53" t="e">
        <v>#N/A</v>
      </c>
      <c r="DH300" s="53" t="e">
        <v>#N/A</v>
      </c>
      <c r="DI300" s="53" t="e">
        <v>#N/A</v>
      </c>
      <c r="DJ300" s="53" t="e">
        <v>#N/A</v>
      </c>
    </row>
    <row r="301" spans="3:114" s="53" customFormat="1" ht="12.75">
      <c r="C301" s="80"/>
      <c r="E301" s="48"/>
      <c r="K301" s="48"/>
      <c r="M301" s="53" t="s">
        <v>30</v>
      </c>
      <c r="N301" s="53" t="s">
        <v>31</v>
      </c>
      <c r="O301" s="53" t="str">
        <f t="shared" si="51"/>
        <v>click</v>
      </c>
      <c r="P301" s="53" t="str">
        <f t="shared" si="49"/>
        <v>();</v>
      </c>
      <c r="Q301" s="53" t="str">
        <f t="shared" si="52"/>
        <v/>
      </c>
      <c r="R301" s="53" t="str">
        <f t="shared" si="47"/>
        <v/>
      </c>
      <c r="S301" s="53" t="str">
        <f t="shared" si="53"/>
        <v/>
      </c>
      <c r="CU301" s="53" t="e">
        <v>#N/A</v>
      </c>
      <c r="CV301" s="53" t="e">
        <v>#N/A</v>
      </c>
      <c r="CW301" s="53" t="e">
        <v>#N/A</v>
      </c>
      <c r="CX301" s="53" t="e">
        <v>#N/A</v>
      </c>
      <c r="CY301" s="53" t="e">
        <v>#N/A</v>
      </c>
      <c r="DE301" s="53" t="e">
        <v>#N/A</v>
      </c>
      <c r="DF301" s="53" t="e">
        <v>#N/A</v>
      </c>
      <c r="DG301" s="53" t="e">
        <v>#N/A</v>
      </c>
      <c r="DH301" s="53" t="e">
        <v>#N/A</v>
      </c>
      <c r="DI301" s="53" t="e">
        <v>#N/A</v>
      </c>
      <c r="DJ301" s="53" t="e">
        <v>#N/A</v>
      </c>
    </row>
    <row r="302" spans="3:114" s="53" customFormat="1" ht="12.75">
      <c r="C302" s="80"/>
      <c r="E302" s="48"/>
      <c r="K302" s="48"/>
      <c r="M302" s="53" t="s">
        <v>30</v>
      </c>
      <c r="N302" s="53" t="s">
        <v>31</v>
      </c>
      <c r="O302" s="53" t="str">
        <f t="shared" si="51"/>
        <v>click</v>
      </c>
      <c r="P302" s="53" t="str">
        <f t="shared" si="49"/>
        <v>();</v>
      </c>
      <c r="Q302" s="53" t="str">
        <f t="shared" si="52"/>
        <v/>
      </c>
      <c r="R302" s="53" t="str">
        <f t="shared" si="47"/>
        <v/>
      </c>
      <c r="S302" s="53" t="str">
        <f t="shared" si="53"/>
        <v/>
      </c>
      <c r="CU302" s="53" t="e">
        <v>#N/A</v>
      </c>
      <c r="CV302" s="53" t="e">
        <v>#N/A</v>
      </c>
      <c r="CW302" s="53" t="e">
        <v>#N/A</v>
      </c>
      <c r="CX302" s="53" t="e">
        <v>#N/A</v>
      </c>
      <c r="CY302" s="53" t="e">
        <v>#N/A</v>
      </c>
      <c r="DE302" s="53" t="e">
        <v>#N/A</v>
      </c>
      <c r="DF302" s="53" t="e">
        <v>#N/A</v>
      </c>
      <c r="DG302" s="53" t="e">
        <v>#N/A</v>
      </c>
      <c r="DH302" s="53" t="e">
        <v>#N/A</v>
      </c>
      <c r="DI302" s="53" t="e">
        <v>#N/A</v>
      </c>
      <c r="DJ302" s="53" t="e">
        <v>#N/A</v>
      </c>
    </row>
    <row r="303" spans="3:114" s="53" customFormat="1" ht="12.75">
      <c r="C303" s="80"/>
      <c r="E303" s="48"/>
      <c r="K303" s="48"/>
      <c r="M303" s="53" t="s">
        <v>30</v>
      </c>
      <c r="N303" s="53" t="s">
        <v>31</v>
      </c>
      <c r="O303" s="53" t="str">
        <f t="shared" si="51"/>
        <v>click</v>
      </c>
      <c r="P303" s="53" t="str">
        <f t="shared" si="49"/>
        <v>();</v>
      </c>
      <c r="Q303" s="53" t="str">
        <f t="shared" si="52"/>
        <v/>
      </c>
      <c r="R303" s="53" t="str">
        <f t="shared" si="47"/>
        <v/>
      </c>
      <c r="S303" s="53" t="str">
        <f t="shared" si="53"/>
        <v/>
      </c>
      <c r="CU303" s="53" t="e">
        <v>#N/A</v>
      </c>
      <c r="CV303" s="53" t="e">
        <v>#N/A</v>
      </c>
      <c r="CW303" s="53" t="e">
        <v>#N/A</v>
      </c>
      <c r="CX303" s="53" t="e">
        <v>#N/A</v>
      </c>
      <c r="CY303" s="53" t="e">
        <v>#N/A</v>
      </c>
      <c r="DE303" s="53" t="e">
        <v>#N/A</v>
      </c>
      <c r="DF303" s="53" t="e">
        <v>#N/A</v>
      </c>
      <c r="DG303" s="53" t="e">
        <v>#N/A</v>
      </c>
      <c r="DH303" s="53" t="e">
        <v>#N/A</v>
      </c>
      <c r="DI303" s="53" t="e">
        <v>#N/A</v>
      </c>
      <c r="DJ303" s="53" t="e">
        <v>#N/A</v>
      </c>
    </row>
    <row r="304" spans="3:114" s="53" customFormat="1" ht="12.75">
      <c r="C304" s="80"/>
      <c r="E304" s="48"/>
      <c r="K304" s="48"/>
      <c r="M304" s="53" t="s">
        <v>30</v>
      </c>
      <c r="N304" s="53" t="s">
        <v>31</v>
      </c>
      <c r="O304" s="53" t="str">
        <f t="shared" si="51"/>
        <v>click</v>
      </c>
      <c r="P304" s="53" t="str">
        <f t="shared" si="49"/>
        <v>();</v>
      </c>
      <c r="Q304" s="53" t="str">
        <f t="shared" si="52"/>
        <v/>
      </c>
      <c r="R304" s="53" t="str">
        <f t="shared" si="47"/>
        <v/>
      </c>
      <c r="S304" s="53" t="str">
        <f t="shared" si="53"/>
        <v/>
      </c>
      <c r="CU304" s="53" t="e">
        <v>#N/A</v>
      </c>
      <c r="CV304" s="53" t="e">
        <v>#N/A</v>
      </c>
      <c r="CW304" s="53" t="e">
        <v>#N/A</v>
      </c>
      <c r="CX304" s="53" t="e">
        <v>#N/A</v>
      </c>
      <c r="CY304" s="53" t="e">
        <v>#N/A</v>
      </c>
      <c r="DE304" s="53" t="e">
        <v>#N/A</v>
      </c>
      <c r="DF304" s="53" t="e">
        <v>#N/A</v>
      </c>
      <c r="DG304" s="53" t="e">
        <v>#N/A</v>
      </c>
      <c r="DH304" s="53" t="e">
        <v>#N/A</v>
      </c>
      <c r="DI304" s="53" t="e">
        <v>#N/A</v>
      </c>
      <c r="DJ304" s="53" t="e">
        <v>#N/A</v>
      </c>
    </row>
    <row r="305" spans="3:114" s="53" customFormat="1" ht="12.75">
      <c r="C305" s="80"/>
      <c r="E305" s="48"/>
      <c r="K305" s="48"/>
      <c r="M305" s="53" t="s">
        <v>30</v>
      </c>
      <c r="N305" s="53" t="s">
        <v>31</v>
      </c>
      <c r="O305" s="53" t="str">
        <f t="shared" si="51"/>
        <v>click</v>
      </c>
      <c r="P305" s="53" t="str">
        <f t="shared" si="49"/>
        <v>();</v>
      </c>
      <c r="Q305" s="53" t="str">
        <f t="shared" si="52"/>
        <v/>
      </c>
      <c r="R305" s="53" t="str">
        <f t="shared" si="47"/>
        <v/>
      </c>
      <c r="S305" s="53" t="str">
        <f t="shared" si="53"/>
        <v/>
      </c>
      <c r="CU305" s="53" t="e">
        <v>#N/A</v>
      </c>
      <c r="CV305" s="53" t="e">
        <v>#N/A</v>
      </c>
      <c r="CW305" s="53" t="e">
        <v>#N/A</v>
      </c>
      <c r="CX305" s="53" t="e">
        <v>#N/A</v>
      </c>
      <c r="CY305" s="53" t="e">
        <v>#N/A</v>
      </c>
      <c r="DE305" s="53" t="e">
        <v>#N/A</v>
      </c>
      <c r="DF305" s="53" t="e">
        <v>#N/A</v>
      </c>
      <c r="DG305" s="53" t="e">
        <v>#N/A</v>
      </c>
      <c r="DH305" s="53" t="e">
        <v>#N/A</v>
      </c>
      <c r="DI305" s="53" t="e">
        <v>#N/A</v>
      </c>
      <c r="DJ305" s="53" t="e">
        <v>#N/A</v>
      </c>
    </row>
    <row r="306" spans="3:114" s="53" customFormat="1" ht="12.75">
      <c r="C306" s="80"/>
      <c r="E306" s="48"/>
      <c r="K306" s="48"/>
      <c r="M306" s="53" t="s">
        <v>30</v>
      </c>
      <c r="N306" s="53" t="s">
        <v>31</v>
      </c>
      <c r="O306" s="53" t="str">
        <f t="shared" si="51"/>
        <v>click</v>
      </c>
      <c r="P306" s="53" t="str">
        <f t="shared" si="49"/>
        <v>();</v>
      </c>
      <c r="Q306" s="53" t="str">
        <f t="shared" si="52"/>
        <v/>
      </c>
      <c r="R306" s="53" t="str">
        <f t="shared" si="47"/>
        <v/>
      </c>
      <c r="S306" s="53" t="str">
        <f t="shared" si="53"/>
        <v/>
      </c>
      <c r="CU306" s="53" t="e">
        <v>#N/A</v>
      </c>
      <c r="CV306" s="53" t="e">
        <v>#N/A</v>
      </c>
      <c r="CW306" s="53" t="e">
        <v>#N/A</v>
      </c>
      <c r="CX306" s="53" t="e">
        <v>#N/A</v>
      </c>
      <c r="CY306" s="53" t="e">
        <v>#N/A</v>
      </c>
      <c r="DE306" s="53" t="e">
        <v>#N/A</v>
      </c>
      <c r="DF306" s="53" t="e">
        <v>#N/A</v>
      </c>
      <c r="DG306" s="53" t="e">
        <v>#N/A</v>
      </c>
      <c r="DH306" s="53" t="e">
        <v>#N/A</v>
      </c>
      <c r="DI306" s="53" t="e">
        <v>#N/A</v>
      </c>
      <c r="DJ306" s="53" t="e">
        <v>#N/A</v>
      </c>
    </row>
    <row r="307" spans="3:114" s="53" customFormat="1" ht="12.75">
      <c r="C307" s="80"/>
      <c r="E307" s="48"/>
      <c r="K307" s="48"/>
      <c r="M307" s="53" t="s">
        <v>30</v>
      </c>
      <c r="N307" s="53" t="s">
        <v>31</v>
      </c>
      <c r="O307" s="53" t="str">
        <f t="shared" si="51"/>
        <v>click</v>
      </c>
      <c r="P307" s="53" t="str">
        <f t="shared" si="49"/>
        <v>();</v>
      </c>
      <c r="Q307" s="53" t="str">
        <f t="shared" si="52"/>
        <v/>
      </c>
      <c r="R307" s="53" t="str">
        <f t="shared" si="47"/>
        <v/>
      </c>
      <c r="S307" s="53" t="str">
        <f t="shared" si="53"/>
        <v/>
      </c>
      <c r="CU307" s="53" t="e">
        <v>#N/A</v>
      </c>
      <c r="CV307" s="53" t="e">
        <v>#N/A</v>
      </c>
      <c r="CW307" s="53" t="e">
        <v>#N/A</v>
      </c>
      <c r="CX307" s="53" t="e">
        <v>#N/A</v>
      </c>
      <c r="CY307" s="53" t="e">
        <v>#N/A</v>
      </c>
      <c r="DE307" s="53" t="e">
        <v>#N/A</v>
      </c>
      <c r="DF307" s="53" t="e">
        <v>#N/A</v>
      </c>
      <c r="DG307" s="53" t="e">
        <v>#N/A</v>
      </c>
      <c r="DH307" s="53" t="e">
        <v>#N/A</v>
      </c>
      <c r="DI307" s="53" t="e">
        <v>#N/A</v>
      </c>
      <c r="DJ307" s="53" t="e">
        <v>#N/A</v>
      </c>
    </row>
    <row r="308" spans="3:114" s="53" customFormat="1" ht="12.75">
      <c r="C308" s="80"/>
      <c r="E308" s="48"/>
      <c r="K308" s="48"/>
      <c r="N308" s="53" t="str">
        <f t="shared" ref="N308:N339" si="54">IF(A308="Y",""""&amp;C308&amp;""""&amp;": "&amp;M308&amp;",","")</f>
        <v/>
      </c>
      <c r="O308" s="53" t="str">
        <f t="shared" si="51"/>
        <v>click</v>
      </c>
      <c r="P308" s="53" t="str">
        <f t="shared" si="49"/>
        <v>();</v>
      </c>
      <c r="Q308" s="53" t="str">
        <f t="shared" si="52"/>
        <v/>
      </c>
      <c r="R308" s="53" t="str">
        <f t="shared" si="47"/>
        <v/>
      </c>
      <c r="S308" s="53" t="str">
        <f t="shared" si="53"/>
        <v/>
      </c>
      <c r="CU308" s="53" t="e">
        <v>#N/A</v>
      </c>
      <c r="CV308" s="53" t="e">
        <v>#N/A</v>
      </c>
      <c r="CW308" s="53" t="e">
        <v>#N/A</v>
      </c>
      <c r="CX308" s="53" t="e">
        <v>#N/A</v>
      </c>
      <c r="CY308" s="53" t="e">
        <v>#N/A</v>
      </c>
      <c r="DE308" s="53" t="e">
        <v>#N/A</v>
      </c>
      <c r="DF308" s="53" t="e">
        <v>#N/A</v>
      </c>
      <c r="DG308" s="53" t="e">
        <v>#N/A</v>
      </c>
      <c r="DH308" s="53" t="e">
        <v>#N/A</v>
      </c>
      <c r="DI308" s="53" t="e">
        <v>#N/A</v>
      </c>
      <c r="DJ308" s="53" t="e">
        <v>#N/A</v>
      </c>
    </row>
    <row r="309" spans="3:114" s="53" customFormat="1" ht="12.75">
      <c r="C309" s="80"/>
      <c r="E309" s="48"/>
      <c r="K309" s="48"/>
      <c r="N309" s="53" t="str">
        <f t="shared" si="54"/>
        <v/>
      </c>
      <c r="O309" s="53" t="str">
        <f t="shared" si="51"/>
        <v>click</v>
      </c>
      <c r="P309" s="53" t="str">
        <f t="shared" si="49"/>
        <v>();</v>
      </c>
      <c r="Q309" s="53" t="str">
        <f t="shared" si="52"/>
        <v/>
      </c>
      <c r="R309" s="53" t="str">
        <f t="shared" si="47"/>
        <v/>
      </c>
      <c r="S309" s="53" t="str">
        <f t="shared" si="53"/>
        <v/>
      </c>
      <c r="CU309" s="53" t="e">
        <v>#N/A</v>
      </c>
      <c r="CV309" s="53" t="e">
        <v>#N/A</v>
      </c>
      <c r="CW309" s="53" t="e">
        <v>#N/A</v>
      </c>
      <c r="CX309" s="53" t="e">
        <v>#N/A</v>
      </c>
      <c r="CY309" s="53" t="e">
        <v>#N/A</v>
      </c>
      <c r="DE309" s="53" t="e">
        <v>#N/A</v>
      </c>
      <c r="DF309" s="53" t="e">
        <v>#N/A</v>
      </c>
      <c r="DG309" s="53" t="e">
        <v>#N/A</v>
      </c>
      <c r="DH309" s="53" t="e">
        <v>#N/A</v>
      </c>
      <c r="DI309" s="53" t="e">
        <v>#N/A</v>
      </c>
      <c r="DJ309" s="53" t="e">
        <v>#N/A</v>
      </c>
    </row>
    <row r="310" spans="3:114" s="53" customFormat="1" ht="12.75">
      <c r="C310" s="80"/>
      <c r="E310" s="48"/>
      <c r="K310" s="48"/>
      <c r="N310" s="53" t="str">
        <f t="shared" si="54"/>
        <v/>
      </c>
      <c r="O310" s="53" t="str">
        <f t="shared" si="51"/>
        <v>click</v>
      </c>
      <c r="P310" s="53" t="str">
        <f t="shared" si="49"/>
        <v>();</v>
      </c>
      <c r="Q310" s="53" t="str">
        <f t="shared" si="52"/>
        <v/>
      </c>
      <c r="R310" s="53" t="str">
        <f t="shared" si="47"/>
        <v/>
      </c>
      <c r="S310" s="53" t="str">
        <f t="shared" si="53"/>
        <v/>
      </c>
      <c r="CU310" s="53" t="e">
        <v>#N/A</v>
      </c>
      <c r="CV310" s="53" t="e">
        <v>#N/A</v>
      </c>
      <c r="CW310" s="53" t="e">
        <v>#N/A</v>
      </c>
      <c r="CX310" s="53" t="e">
        <v>#N/A</v>
      </c>
      <c r="CY310" s="53" t="e">
        <v>#N/A</v>
      </c>
      <c r="DE310" s="53" t="e">
        <v>#N/A</v>
      </c>
      <c r="DF310" s="53" t="e">
        <v>#N/A</v>
      </c>
      <c r="DG310" s="53" t="e">
        <v>#N/A</v>
      </c>
      <c r="DH310" s="53" t="e">
        <v>#N/A</v>
      </c>
      <c r="DI310" s="53" t="e">
        <v>#N/A</v>
      </c>
      <c r="DJ310" s="53" t="e">
        <v>#N/A</v>
      </c>
    </row>
    <row r="311" spans="3:114" s="53" customFormat="1" ht="12.75">
      <c r="C311" s="80"/>
      <c r="E311" s="48"/>
      <c r="K311" s="48"/>
      <c r="N311" s="53" t="str">
        <f t="shared" si="54"/>
        <v/>
      </c>
      <c r="O311" s="53" t="str">
        <f t="shared" si="51"/>
        <v>click</v>
      </c>
      <c r="P311" s="53" t="str">
        <f t="shared" si="49"/>
        <v>();</v>
      </c>
      <c r="Q311" s="53" t="str">
        <f t="shared" si="52"/>
        <v/>
      </c>
      <c r="R311" s="53" t="str">
        <f t="shared" si="47"/>
        <v/>
      </c>
      <c r="S311" s="53" t="str">
        <f t="shared" si="53"/>
        <v/>
      </c>
      <c r="CU311" s="53" t="e">
        <v>#N/A</v>
      </c>
      <c r="CV311" s="53" t="e">
        <v>#N/A</v>
      </c>
      <c r="CW311" s="53" t="e">
        <v>#N/A</v>
      </c>
      <c r="CX311" s="53" t="e">
        <v>#N/A</v>
      </c>
      <c r="CY311" s="53" t="e">
        <v>#N/A</v>
      </c>
      <c r="DE311" s="53" t="e">
        <v>#N/A</v>
      </c>
      <c r="DF311" s="53" t="e">
        <v>#N/A</v>
      </c>
      <c r="DG311" s="53" t="e">
        <v>#N/A</v>
      </c>
      <c r="DH311" s="53" t="e">
        <v>#N/A</v>
      </c>
      <c r="DI311" s="53" t="e">
        <v>#N/A</v>
      </c>
      <c r="DJ311" s="53" t="e">
        <v>#N/A</v>
      </c>
    </row>
    <row r="312" spans="3:114" s="53" customFormat="1" ht="12.75">
      <c r="C312" s="80"/>
      <c r="E312" s="48"/>
      <c r="K312" s="48"/>
      <c r="N312" s="53" t="str">
        <f t="shared" si="54"/>
        <v/>
      </c>
      <c r="O312" s="53" t="str">
        <f t="shared" si="51"/>
        <v>click</v>
      </c>
      <c r="P312" s="53" t="str">
        <f t="shared" si="49"/>
        <v>();</v>
      </c>
      <c r="Q312" s="53" t="str">
        <f t="shared" si="52"/>
        <v/>
      </c>
      <c r="R312" s="53" t="str">
        <f t="shared" si="47"/>
        <v/>
      </c>
      <c r="S312" s="53" t="str">
        <f t="shared" si="53"/>
        <v/>
      </c>
      <c r="CU312" s="53" t="e">
        <v>#N/A</v>
      </c>
      <c r="CV312" s="53" t="e">
        <v>#N/A</v>
      </c>
      <c r="CW312" s="53" t="e">
        <v>#N/A</v>
      </c>
      <c r="CX312" s="53" t="e">
        <v>#N/A</v>
      </c>
      <c r="CY312" s="53" t="e">
        <v>#N/A</v>
      </c>
      <c r="DE312" s="53" t="e">
        <v>#N/A</v>
      </c>
      <c r="DF312" s="53" t="e">
        <v>#N/A</v>
      </c>
      <c r="DG312" s="53" t="e">
        <v>#N/A</v>
      </c>
      <c r="DH312" s="53" t="e">
        <v>#N/A</v>
      </c>
      <c r="DI312" s="53" t="e">
        <v>#N/A</v>
      </c>
      <c r="DJ312" s="53" t="e">
        <v>#N/A</v>
      </c>
    </row>
    <row r="313" spans="3:114" s="53" customFormat="1" ht="12.75">
      <c r="C313" s="80"/>
      <c r="E313" s="48"/>
      <c r="K313" s="48"/>
      <c r="N313" s="53" t="str">
        <f t="shared" si="54"/>
        <v/>
      </c>
      <c r="O313" s="53" t="str">
        <f t="shared" si="51"/>
        <v>click</v>
      </c>
      <c r="P313" s="53" t="str">
        <f t="shared" si="49"/>
        <v>();</v>
      </c>
      <c r="Q313" s="53" t="str">
        <f t="shared" si="52"/>
        <v/>
      </c>
      <c r="R313" s="53" t="str">
        <f t="shared" si="47"/>
        <v/>
      </c>
      <c r="S313" s="53" t="str">
        <f t="shared" si="53"/>
        <v/>
      </c>
      <c r="CU313" s="53" t="e">
        <v>#N/A</v>
      </c>
      <c r="CV313" s="53" t="e">
        <v>#N/A</v>
      </c>
      <c r="CW313" s="53" t="e">
        <v>#N/A</v>
      </c>
      <c r="CX313" s="53" t="e">
        <v>#N/A</v>
      </c>
      <c r="CY313" s="53" t="e">
        <v>#N/A</v>
      </c>
      <c r="DE313" s="53" t="e">
        <v>#N/A</v>
      </c>
      <c r="DF313" s="53" t="e">
        <v>#N/A</v>
      </c>
      <c r="DG313" s="53" t="e">
        <v>#N/A</v>
      </c>
      <c r="DH313" s="53" t="e">
        <v>#N/A</v>
      </c>
      <c r="DI313" s="53" t="e">
        <v>#N/A</v>
      </c>
      <c r="DJ313" s="53" t="e">
        <v>#N/A</v>
      </c>
    </row>
    <row r="314" spans="3:114" s="53" customFormat="1" ht="12.75">
      <c r="C314" s="80"/>
      <c r="E314" s="48"/>
      <c r="K314" s="48"/>
      <c r="N314" s="53" t="str">
        <f t="shared" si="54"/>
        <v/>
      </c>
      <c r="O314" s="53" t="str">
        <f t="shared" si="51"/>
        <v>click</v>
      </c>
      <c r="P314" s="53" t="str">
        <f t="shared" si="49"/>
        <v>();</v>
      </c>
      <c r="Q314" s="53" t="str">
        <f t="shared" si="52"/>
        <v/>
      </c>
      <c r="R314" s="53" t="str">
        <f t="shared" si="47"/>
        <v/>
      </c>
      <c r="S314" s="53" t="str">
        <f t="shared" si="53"/>
        <v/>
      </c>
      <c r="CU314" s="53" t="e">
        <v>#N/A</v>
      </c>
      <c r="CV314" s="53" t="e">
        <v>#N/A</v>
      </c>
      <c r="CW314" s="53" t="e">
        <v>#N/A</v>
      </c>
      <c r="CX314" s="53" t="e">
        <v>#N/A</v>
      </c>
      <c r="CY314" s="53" t="e">
        <v>#N/A</v>
      </c>
      <c r="DE314" s="53" t="e">
        <v>#N/A</v>
      </c>
      <c r="DF314" s="53" t="e">
        <v>#N/A</v>
      </c>
      <c r="DG314" s="53" t="e">
        <v>#N/A</v>
      </c>
      <c r="DH314" s="53" t="e">
        <v>#N/A</v>
      </c>
      <c r="DI314" s="53" t="e">
        <v>#N/A</v>
      </c>
      <c r="DJ314" s="53" t="e">
        <v>#N/A</v>
      </c>
    </row>
    <row r="315" spans="3:114" s="53" customFormat="1" ht="12.75">
      <c r="C315" s="80"/>
      <c r="E315" s="48"/>
      <c r="K315" s="48"/>
      <c r="N315" s="53" t="str">
        <f t="shared" si="54"/>
        <v/>
      </c>
      <c r="O315" s="53" t="str">
        <f t="shared" si="51"/>
        <v>click</v>
      </c>
      <c r="P315" s="53" t="str">
        <f t="shared" si="49"/>
        <v>();</v>
      </c>
      <c r="Q315" s="53" t="str">
        <f t="shared" si="52"/>
        <v/>
      </c>
      <c r="R315" s="53" t="str">
        <f t="shared" si="47"/>
        <v/>
      </c>
      <c r="S315" s="53" t="str">
        <f t="shared" si="53"/>
        <v/>
      </c>
      <c r="CU315" s="53" t="e">
        <v>#N/A</v>
      </c>
      <c r="CV315" s="53" t="e">
        <v>#N/A</v>
      </c>
      <c r="CW315" s="53" t="e">
        <v>#N/A</v>
      </c>
      <c r="CX315" s="53" t="e">
        <v>#N/A</v>
      </c>
      <c r="CY315" s="53" t="e">
        <v>#N/A</v>
      </c>
      <c r="DE315" s="53" t="e">
        <v>#N/A</v>
      </c>
      <c r="DF315" s="53" t="e">
        <v>#N/A</v>
      </c>
      <c r="DG315" s="53" t="e">
        <v>#N/A</v>
      </c>
      <c r="DH315" s="53" t="e">
        <v>#N/A</v>
      </c>
      <c r="DI315" s="53" t="e">
        <v>#N/A</v>
      </c>
      <c r="DJ315" s="53" t="e">
        <v>#N/A</v>
      </c>
    </row>
    <row r="316" spans="3:114" s="53" customFormat="1" ht="12.75">
      <c r="C316" s="80"/>
      <c r="E316" s="48"/>
      <c r="K316" s="48"/>
      <c r="N316" s="53" t="str">
        <f t="shared" si="54"/>
        <v/>
      </c>
      <c r="O316" s="53" t="str">
        <f t="shared" si="51"/>
        <v>click</v>
      </c>
      <c r="P316" s="53" t="str">
        <f t="shared" si="49"/>
        <v>();</v>
      </c>
      <c r="Q316" s="53" t="str">
        <f t="shared" si="52"/>
        <v/>
      </c>
      <c r="R316" s="53" t="str">
        <f t="shared" si="47"/>
        <v/>
      </c>
      <c r="S316" s="53" t="str">
        <f t="shared" si="53"/>
        <v/>
      </c>
      <c r="CU316" s="53" t="e">
        <v>#N/A</v>
      </c>
      <c r="CV316" s="53" t="e">
        <v>#N/A</v>
      </c>
      <c r="CW316" s="53" t="e">
        <v>#N/A</v>
      </c>
      <c r="CX316" s="53" t="e">
        <v>#N/A</v>
      </c>
      <c r="CY316" s="53" t="e">
        <v>#N/A</v>
      </c>
      <c r="DE316" s="53" t="e">
        <v>#N/A</v>
      </c>
      <c r="DF316" s="53" t="e">
        <v>#N/A</v>
      </c>
      <c r="DG316" s="53" t="e">
        <v>#N/A</v>
      </c>
      <c r="DH316" s="53" t="e">
        <v>#N/A</v>
      </c>
      <c r="DI316" s="53" t="e">
        <v>#N/A</v>
      </c>
      <c r="DJ316" s="53" t="e">
        <v>#N/A</v>
      </c>
    </row>
    <row r="317" spans="3:114" s="53" customFormat="1" ht="12.75">
      <c r="C317" s="80"/>
      <c r="E317" s="48"/>
      <c r="K317" s="48"/>
      <c r="N317" s="53" t="str">
        <f t="shared" si="54"/>
        <v/>
      </c>
      <c r="O317" s="53" t="str">
        <f t="shared" si="51"/>
        <v>click</v>
      </c>
      <c r="P317" s="53" t="str">
        <f t="shared" si="49"/>
        <v>();</v>
      </c>
      <c r="Q317" s="53" t="str">
        <f t="shared" si="52"/>
        <v/>
      </c>
      <c r="R317" s="53" t="str">
        <f t="shared" si="47"/>
        <v/>
      </c>
      <c r="S317" s="53" t="str">
        <f t="shared" si="53"/>
        <v/>
      </c>
      <c r="CU317" s="53" t="e">
        <v>#N/A</v>
      </c>
      <c r="CV317" s="53" t="e">
        <v>#N/A</v>
      </c>
      <c r="CW317" s="53" t="e">
        <v>#N/A</v>
      </c>
      <c r="CX317" s="53" t="e">
        <v>#N/A</v>
      </c>
      <c r="CY317" s="53" t="e">
        <v>#N/A</v>
      </c>
      <c r="DE317" s="53" t="e">
        <v>#N/A</v>
      </c>
      <c r="DF317" s="53" t="e">
        <v>#N/A</v>
      </c>
      <c r="DG317" s="53" t="e">
        <v>#N/A</v>
      </c>
      <c r="DH317" s="53" t="e">
        <v>#N/A</v>
      </c>
      <c r="DI317" s="53" t="e">
        <v>#N/A</v>
      </c>
      <c r="DJ317" s="53" t="e">
        <v>#N/A</v>
      </c>
    </row>
    <row r="318" spans="3:114" s="53" customFormat="1" ht="12.75">
      <c r="C318" s="80"/>
      <c r="E318" s="48"/>
      <c r="K318" s="48"/>
      <c r="N318" s="53" t="str">
        <f t="shared" si="54"/>
        <v/>
      </c>
      <c r="O318" s="53" t="str">
        <f t="shared" si="51"/>
        <v>click</v>
      </c>
      <c r="P318" s="53" t="str">
        <f t="shared" si="49"/>
        <v>();</v>
      </c>
      <c r="Q318" s="53" t="str">
        <f t="shared" si="52"/>
        <v/>
      </c>
      <c r="R318" s="53" t="str">
        <f t="shared" si="47"/>
        <v/>
      </c>
      <c r="S318" s="53" t="str">
        <f t="shared" si="53"/>
        <v/>
      </c>
      <c r="CU318" s="53" t="e">
        <v>#N/A</v>
      </c>
      <c r="CV318" s="53" t="e">
        <v>#N/A</v>
      </c>
      <c r="CW318" s="53" t="e">
        <v>#N/A</v>
      </c>
      <c r="CX318" s="53" t="e">
        <v>#N/A</v>
      </c>
      <c r="CY318" s="53" t="e">
        <v>#N/A</v>
      </c>
      <c r="DE318" s="53" t="e">
        <v>#N/A</v>
      </c>
      <c r="DF318" s="53" t="e">
        <v>#N/A</v>
      </c>
      <c r="DG318" s="53" t="e">
        <v>#N/A</v>
      </c>
      <c r="DH318" s="53" t="e">
        <v>#N/A</v>
      </c>
      <c r="DI318" s="53" t="e">
        <v>#N/A</v>
      </c>
      <c r="DJ318" s="53" t="e">
        <v>#N/A</v>
      </c>
    </row>
    <row r="319" spans="3:114" s="53" customFormat="1" ht="12.75">
      <c r="C319" s="80"/>
      <c r="E319" s="48"/>
      <c r="K319" s="48"/>
      <c r="N319" s="53" t="str">
        <f t="shared" si="54"/>
        <v/>
      </c>
      <c r="O319" s="53" t="str">
        <f t="shared" si="51"/>
        <v>click</v>
      </c>
      <c r="P319" s="53" t="str">
        <f t="shared" si="49"/>
        <v>();</v>
      </c>
      <c r="Q319" s="53" t="str">
        <f t="shared" si="52"/>
        <v/>
      </c>
      <c r="R319" s="53" t="str">
        <f t="shared" ref="R319:R382" si="55">IF(C319="Y",""""&amp;E319&amp;""""&amp;":"&amp;Q319&amp;",","")</f>
        <v/>
      </c>
      <c r="S319" s="53" t="str">
        <f t="shared" si="53"/>
        <v/>
      </c>
      <c r="CU319" s="53" t="e">
        <v>#N/A</v>
      </c>
      <c r="CV319" s="53" t="e">
        <v>#N/A</v>
      </c>
      <c r="CW319" s="53" t="e">
        <v>#N/A</v>
      </c>
      <c r="CX319" s="53" t="e">
        <v>#N/A</v>
      </c>
      <c r="CY319" s="53" t="e">
        <v>#N/A</v>
      </c>
      <c r="DE319" s="53" t="e">
        <v>#N/A</v>
      </c>
      <c r="DF319" s="53" t="e">
        <v>#N/A</v>
      </c>
      <c r="DG319" s="53" t="e">
        <v>#N/A</v>
      </c>
      <c r="DH319" s="53" t="e">
        <v>#N/A</v>
      </c>
      <c r="DI319" s="53" t="e">
        <v>#N/A</v>
      </c>
      <c r="DJ319" s="53" t="e">
        <v>#N/A</v>
      </c>
    </row>
    <row r="320" spans="3:114" s="53" customFormat="1" ht="12.75">
      <c r="C320" s="80"/>
      <c r="E320" s="48"/>
      <c r="K320" s="48"/>
      <c r="N320" s="53" t="str">
        <f t="shared" si="54"/>
        <v/>
      </c>
      <c r="O320" s="53" t="str">
        <f t="shared" si="51"/>
        <v>click</v>
      </c>
      <c r="P320" s="53" t="str">
        <f t="shared" si="49"/>
        <v>();</v>
      </c>
      <c r="Q320" s="53" t="str">
        <f t="shared" si="52"/>
        <v/>
      </c>
      <c r="R320" s="53" t="str">
        <f t="shared" si="55"/>
        <v/>
      </c>
      <c r="S320" s="53" t="str">
        <f t="shared" si="53"/>
        <v/>
      </c>
      <c r="CU320" s="53" t="e">
        <v>#N/A</v>
      </c>
      <c r="CV320" s="53" t="e">
        <v>#N/A</v>
      </c>
      <c r="CW320" s="53" t="e">
        <v>#N/A</v>
      </c>
      <c r="CX320" s="53" t="e">
        <v>#N/A</v>
      </c>
      <c r="CY320" s="53" t="e">
        <v>#N/A</v>
      </c>
      <c r="DE320" s="53" t="e">
        <v>#N/A</v>
      </c>
      <c r="DF320" s="53" t="e">
        <v>#N/A</v>
      </c>
      <c r="DG320" s="53" t="e">
        <v>#N/A</v>
      </c>
      <c r="DH320" s="53" t="e">
        <v>#N/A</v>
      </c>
      <c r="DI320" s="53" t="e">
        <v>#N/A</v>
      </c>
      <c r="DJ320" s="53" t="e">
        <v>#N/A</v>
      </c>
    </row>
    <row r="321" spans="3:114" s="53" customFormat="1" ht="12.75">
      <c r="C321" s="80"/>
      <c r="E321" s="48"/>
      <c r="K321" s="48"/>
      <c r="N321" s="53" t="str">
        <f t="shared" si="54"/>
        <v/>
      </c>
      <c r="O321" s="53" t="str">
        <f t="shared" si="51"/>
        <v>click</v>
      </c>
      <c r="P321" s="53" t="str">
        <f t="shared" si="49"/>
        <v>();</v>
      </c>
      <c r="Q321" s="53" t="str">
        <f t="shared" si="52"/>
        <v/>
      </c>
      <c r="R321" s="53" t="str">
        <f t="shared" si="55"/>
        <v/>
      </c>
      <c r="S321" s="53" t="str">
        <f t="shared" si="53"/>
        <v/>
      </c>
      <c r="CU321" s="53" t="e">
        <v>#N/A</v>
      </c>
      <c r="CV321" s="53" t="e">
        <v>#N/A</v>
      </c>
      <c r="CW321" s="53" t="e">
        <v>#N/A</v>
      </c>
      <c r="CX321" s="53" t="e">
        <v>#N/A</v>
      </c>
      <c r="CY321" s="53" t="e">
        <v>#N/A</v>
      </c>
      <c r="DE321" s="53" t="e">
        <v>#N/A</v>
      </c>
      <c r="DF321" s="53" t="e">
        <v>#N/A</v>
      </c>
      <c r="DG321" s="53" t="e">
        <v>#N/A</v>
      </c>
      <c r="DH321" s="53" t="e">
        <v>#N/A</v>
      </c>
      <c r="DI321" s="53" t="e">
        <v>#N/A</v>
      </c>
      <c r="DJ321" s="53" t="e">
        <v>#N/A</v>
      </c>
    </row>
    <row r="322" spans="3:114" s="53" customFormat="1" ht="12.75">
      <c r="C322" s="80"/>
      <c r="E322" s="48"/>
      <c r="K322" s="48"/>
      <c r="N322" s="53" t="str">
        <f t="shared" si="54"/>
        <v/>
      </c>
      <c r="O322" s="53" t="str">
        <f t="shared" si="51"/>
        <v>click</v>
      </c>
      <c r="P322" s="53" t="str">
        <f t="shared" si="49"/>
        <v>();</v>
      </c>
      <c r="Q322" s="53" t="str">
        <f t="shared" si="52"/>
        <v/>
      </c>
      <c r="R322" s="53" t="str">
        <f t="shared" si="55"/>
        <v/>
      </c>
      <c r="S322" s="53" t="str">
        <f t="shared" si="53"/>
        <v/>
      </c>
      <c r="CU322" s="53" t="e">
        <v>#N/A</v>
      </c>
      <c r="CV322" s="53" t="e">
        <v>#N/A</v>
      </c>
      <c r="CW322" s="53" t="e">
        <v>#N/A</v>
      </c>
      <c r="CX322" s="53" t="e">
        <v>#N/A</v>
      </c>
      <c r="CY322" s="53" t="e">
        <v>#N/A</v>
      </c>
      <c r="DE322" s="53" t="e">
        <v>#N/A</v>
      </c>
      <c r="DF322" s="53" t="e">
        <v>#N/A</v>
      </c>
      <c r="DG322" s="53" t="e">
        <v>#N/A</v>
      </c>
      <c r="DH322" s="53" t="e">
        <v>#N/A</v>
      </c>
      <c r="DI322" s="53" t="e">
        <v>#N/A</v>
      </c>
      <c r="DJ322" s="53" t="e">
        <v>#N/A</v>
      </c>
    </row>
    <row r="323" spans="3:114" s="53" customFormat="1" ht="12.75">
      <c r="C323" s="80"/>
      <c r="E323" s="48"/>
      <c r="K323" s="48"/>
      <c r="N323" s="53" t="str">
        <f t="shared" si="54"/>
        <v/>
      </c>
      <c r="O323" s="53" t="str">
        <f t="shared" si="51"/>
        <v>click</v>
      </c>
      <c r="P323" s="53" t="str">
        <f t="shared" si="49"/>
        <v>();</v>
      </c>
      <c r="Q323" s="53" t="str">
        <f t="shared" si="52"/>
        <v/>
      </c>
      <c r="R323" s="53" t="str">
        <f t="shared" si="55"/>
        <v/>
      </c>
      <c r="S323" s="53" t="str">
        <f t="shared" si="53"/>
        <v/>
      </c>
      <c r="CU323" s="53" t="e">
        <v>#N/A</v>
      </c>
      <c r="CV323" s="53" t="e">
        <v>#N/A</v>
      </c>
      <c r="CW323" s="53" t="e">
        <v>#N/A</v>
      </c>
      <c r="CX323" s="53" t="e">
        <v>#N/A</v>
      </c>
      <c r="CY323" s="53" t="e">
        <v>#N/A</v>
      </c>
      <c r="DE323" s="53" t="e">
        <v>#N/A</v>
      </c>
      <c r="DF323" s="53" t="e">
        <v>#N/A</v>
      </c>
      <c r="DG323" s="53" t="e">
        <v>#N/A</v>
      </c>
      <c r="DH323" s="53" t="e">
        <v>#N/A</v>
      </c>
      <c r="DI323" s="53" t="e">
        <v>#N/A</v>
      </c>
      <c r="DJ323" s="53" t="e">
        <v>#N/A</v>
      </c>
    </row>
    <row r="324" spans="3:114" s="53" customFormat="1" ht="12.75">
      <c r="C324" s="80"/>
      <c r="E324" s="48"/>
      <c r="K324" s="48"/>
      <c r="N324" s="53" t="str">
        <f t="shared" si="54"/>
        <v/>
      </c>
      <c r="O324" s="53" t="str">
        <f t="shared" si="51"/>
        <v>click</v>
      </c>
      <c r="P324" s="53" t="str">
        <f t="shared" si="49"/>
        <v>();</v>
      </c>
      <c r="Q324" s="53" t="str">
        <f t="shared" si="52"/>
        <v/>
      </c>
      <c r="R324" s="53" t="str">
        <f t="shared" si="55"/>
        <v/>
      </c>
      <c r="S324" s="53" t="str">
        <f t="shared" si="53"/>
        <v/>
      </c>
      <c r="CU324" s="53" t="e">
        <v>#N/A</v>
      </c>
      <c r="CV324" s="53" t="e">
        <v>#N/A</v>
      </c>
      <c r="CW324" s="53" t="e">
        <v>#N/A</v>
      </c>
      <c r="CX324" s="53" t="e">
        <v>#N/A</v>
      </c>
      <c r="CY324" s="53" t="e">
        <v>#N/A</v>
      </c>
      <c r="DE324" s="53" t="e">
        <v>#N/A</v>
      </c>
      <c r="DF324" s="53" t="e">
        <v>#N/A</v>
      </c>
      <c r="DG324" s="53" t="e">
        <v>#N/A</v>
      </c>
      <c r="DH324" s="53" t="e">
        <v>#N/A</v>
      </c>
      <c r="DI324" s="53" t="e">
        <v>#N/A</v>
      </c>
      <c r="DJ324" s="53" t="e">
        <v>#N/A</v>
      </c>
    </row>
    <row r="325" spans="3:114" s="53" customFormat="1" ht="12.75">
      <c r="C325" s="80"/>
      <c r="E325" s="48"/>
      <c r="K325" s="48"/>
      <c r="N325" s="53" t="str">
        <f t="shared" si="54"/>
        <v/>
      </c>
      <c r="O325" s="53" t="str">
        <f t="shared" si="51"/>
        <v>click</v>
      </c>
      <c r="P325" s="53" t="str">
        <f t="shared" si="49"/>
        <v>();</v>
      </c>
      <c r="Q325" s="53" t="str">
        <f t="shared" si="52"/>
        <v/>
      </c>
      <c r="R325" s="53" t="str">
        <f t="shared" si="55"/>
        <v/>
      </c>
      <c r="S325" s="53" t="str">
        <f t="shared" si="53"/>
        <v/>
      </c>
      <c r="CU325" s="53" t="e">
        <v>#N/A</v>
      </c>
      <c r="CV325" s="53" t="e">
        <v>#N/A</v>
      </c>
      <c r="CW325" s="53" t="e">
        <v>#N/A</v>
      </c>
      <c r="CX325" s="53" t="e">
        <v>#N/A</v>
      </c>
      <c r="CY325" s="53" t="e">
        <v>#N/A</v>
      </c>
      <c r="DE325" s="53" t="e">
        <v>#N/A</v>
      </c>
      <c r="DF325" s="53" t="e">
        <v>#N/A</v>
      </c>
      <c r="DG325" s="53" t="e">
        <v>#N/A</v>
      </c>
      <c r="DH325" s="53" t="e">
        <v>#N/A</v>
      </c>
      <c r="DI325" s="53" t="e">
        <v>#N/A</v>
      </c>
      <c r="DJ325" s="53" t="e">
        <v>#N/A</v>
      </c>
    </row>
    <row r="326" spans="3:114" s="53" customFormat="1" ht="12.75">
      <c r="C326" s="80"/>
      <c r="E326" s="48"/>
      <c r="K326" s="48"/>
      <c r="N326" s="53" t="str">
        <f t="shared" si="54"/>
        <v/>
      </c>
      <c r="O326" s="53" t="str">
        <f t="shared" si="51"/>
        <v>click</v>
      </c>
      <c r="P326" s="53" t="str">
        <f t="shared" si="49"/>
        <v>();</v>
      </c>
      <c r="Q326" s="53" t="str">
        <f t="shared" si="52"/>
        <v/>
      </c>
      <c r="R326" s="53" t="str">
        <f t="shared" si="55"/>
        <v/>
      </c>
      <c r="S326" s="53" t="str">
        <f t="shared" si="53"/>
        <v/>
      </c>
      <c r="CU326" s="53" t="e">
        <v>#N/A</v>
      </c>
      <c r="CV326" s="53" t="e">
        <v>#N/A</v>
      </c>
      <c r="CW326" s="53" t="e">
        <v>#N/A</v>
      </c>
      <c r="CX326" s="53" t="e">
        <v>#N/A</v>
      </c>
      <c r="CY326" s="53" t="e">
        <v>#N/A</v>
      </c>
      <c r="DE326" s="53" t="e">
        <v>#N/A</v>
      </c>
      <c r="DF326" s="53" t="e">
        <v>#N/A</v>
      </c>
      <c r="DG326" s="53" t="e">
        <v>#N/A</v>
      </c>
      <c r="DH326" s="53" t="e">
        <v>#N/A</v>
      </c>
      <c r="DI326" s="53" t="e">
        <v>#N/A</v>
      </c>
      <c r="DJ326" s="53" t="e">
        <v>#N/A</v>
      </c>
    </row>
    <row r="327" spans="3:114" s="53" customFormat="1" ht="12.75">
      <c r="C327" s="80"/>
      <c r="E327" s="48"/>
      <c r="K327" s="48"/>
      <c r="N327" s="53" t="str">
        <f t="shared" si="54"/>
        <v/>
      </c>
      <c r="O327" s="53" t="str">
        <f t="shared" si="51"/>
        <v>click</v>
      </c>
      <c r="P327" s="53" t="str">
        <f t="shared" si="49"/>
        <v>();</v>
      </c>
      <c r="Q327" s="53" t="str">
        <f t="shared" si="52"/>
        <v/>
      </c>
      <c r="R327" s="53" t="str">
        <f t="shared" si="55"/>
        <v/>
      </c>
      <c r="S327" s="53" t="str">
        <f t="shared" si="53"/>
        <v/>
      </c>
      <c r="CU327" s="53" t="e">
        <v>#N/A</v>
      </c>
      <c r="CV327" s="53" t="e">
        <v>#N/A</v>
      </c>
      <c r="CW327" s="53" t="e">
        <v>#N/A</v>
      </c>
      <c r="CX327" s="53" t="e">
        <v>#N/A</v>
      </c>
      <c r="CY327" s="53" t="e">
        <v>#N/A</v>
      </c>
      <c r="DE327" s="53" t="e">
        <v>#N/A</v>
      </c>
      <c r="DF327" s="53" t="e">
        <v>#N/A</v>
      </c>
      <c r="DG327" s="53" t="e">
        <v>#N/A</v>
      </c>
      <c r="DH327" s="53" t="e">
        <v>#N/A</v>
      </c>
      <c r="DI327" s="53" t="e">
        <v>#N/A</v>
      </c>
      <c r="DJ327" s="53" t="e">
        <v>#N/A</v>
      </c>
    </row>
    <row r="328" spans="3:114" s="53" customFormat="1" ht="12.75">
      <c r="C328" s="80"/>
      <c r="E328" s="48"/>
      <c r="K328" s="48"/>
      <c r="N328" s="53" t="str">
        <f t="shared" si="54"/>
        <v/>
      </c>
      <c r="O328" s="53" t="str">
        <f t="shared" si="51"/>
        <v>click</v>
      </c>
      <c r="P328" s="53" t="str">
        <f t="shared" si="49"/>
        <v>();</v>
      </c>
      <c r="Q328" s="53" t="str">
        <f t="shared" si="52"/>
        <v/>
      </c>
      <c r="R328" s="53" t="str">
        <f t="shared" si="55"/>
        <v/>
      </c>
      <c r="S328" s="53" t="str">
        <f t="shared" si="53"/>
        <v/>
      </c>
      <c r="CU328" s="53" t="e">
        <v>#N/A</v>
      </c>
      <c r="CV328" s="53" t="e">
        <v>#N/A</v>
      </c>
      <c r="CW328" s="53" t="e">
        <v>#N/A</v>
      </c>
      <c r="CX328" s="53" t="e">
        <v>#N/A</v>
      </c>
      <c r="CY328" s="53" t="e">
        <v>#N/A</v>
      </c>
      <c r="DE328" s="53" t="e">
        <v>#N/A</v>
      </c>
      <c r="DF328" s="53" t="e">
        <v>#N/A</v>
      </c>
      <c r="DG328" s="53" t="e">
        <v>#N/A</v>
      </c>
      <c r="DH328" s="53" t="e">
        <v>#N/A</v>
      </c>
      <c r="DI328" s="53" t="e">
        <v>#N/A</v>
      </c>
      <c r="DJ328" s="53" t="e">
        <v>#N/A</v>
      </c>
    </row>
    <row r="329" spans="3:114" s="53" customFormat="1" ht="12.75">
      <c r="C329" s="80"/>
      <c r="E329" s="48"/>
      <c r="K329" s="48"/>
      <c r="N329" s="53" t="str">
        <f t="shared" si="54"/>
        <v/>
      </c>
      <c r="O329" s="53" t="str">
        <f t="shared" si="51"/>
        <v>click</v>
      </c>
      <c r="P329" s="53" t="str">
        <f t="shared" si="49"/>
        <v>();</v>
      </c>
      <c r="Q329" s="53" t="str">
        <f t="shared" ref="Q329:Q360" si="56">IF(C329="Y",IF(H329&lt;&gt;"Xpath",M329&amp;F329&amp;N329,""""&amp;F329&amp;""""),"")</f>
        <v/>
      </c>
      <c r="R329" s="53" t="str">
        <f t="shared" si="55"/>
        <v/>
      </c>
      <c r="S329" s="53" t="str">
        <f t="shared" si="53"/>
        <v/>
      </c>
      <c r="CU329" s="53" t="e">
        <v>#N/A</v>
      </c>
      <c r="CV329" s="53" t="e">
        <v>#N/A</v>
      </c>
      <c r="CW329" s="53" t="e">
        <v>#N/A</v>
      </c>
      <c r="CX329" s="53" t="e">
        <v>#N/A</v>
      </c>
      <c r="CY329" s="53" t="e">
        <v>#N/A</v>
      </c>
      <c r="DE329" s="53" t="e">
        <v>#N/A</v>
      </c>
      <c r="DF329" s="53" t="e">
        <v>#N/A</v>
      </c>
      <c r="DG329" s="53" t="e">
        <v>#N/A</v>
      </c>
      <c r="DH329" s="53" t="e">
        <v>#N/A</v>
      </c>
      <c r="DI329" s="53" t="e">
        <v>#N/A</v>
      </c>
      <c r="DJ329" s="53" t="e">
        <v>#N/A</v>
      </c>
    </row>
    <row r="330" spans="3:114" s="53" customFormat="1" ht="12.75">
      <c r="C330" s="80"/>
      <c r="E330" s="48"/>
      <c r="K330" s="48"/>
      <c r="N330" s="53" t="str">
        <f t="shared" si="54"/>
        <v/>
      </c>
      <c r="O330" s="53" t="str">
        <f t="shared" si="51"/>
        <v>click</v>
      </c>
      <c r="P330" s="53" t="str">
        <f t="shared" si="49"/>
        <v>();</v>
      </c>
      <c r="Q330" s="53" t="str">
        <f t="shared" si="56"/>
        <v/>
      </c>
      <c r="R330" s="53" t="str">
        <f t="shared" si="55"/>
        <v/>
      </c>
      <c r="S330" s="53" t="str">
        <f t="shared" si="53"/>
        <v/>
      </c>
      <c r="CU330" s="53" t="e">
        <v>#N/A</v>
      </c>
      <c r="CV330" s="53" t="e">
        <v>#N/A</v>
      </c>
      <c r="CW330" s="53" t="e">
        <v>#N/A</v>
      </c>
      <c r="CX330" s="53" t="e">
        <v>#N/A</v>
      </c>
      <c r="CY330" s="53" t="e">
        <v>#N/A</v>
      </c>
      <c r="DE330" s="53" t="e">
        <v>#N/A</v>
      </c>
      <c r="DF330" s="53" t="e">
        <v>#N/A</v>
      </c>
      <c r="DG330" s="53" t="e">
        <v>#N/A</v>
      </c>
      <c r="DH330" s="53" t="e">
        <v>#N/A</v>
      </c>
      <c r="DI330" s="53" t="e">
        <v>#N/A</v>
      </c>
      <c r="DJ330" s="53" t="e">
        <v>#N/A</v>
      </c>
    </row>
    <row r="331" spans="3:114" s="53" customFormat="1" ht="12.75">
      <c r="C331" s="80"/>
      <c r="E331" s="48"/>
      <c r="K331" s="48"/>
      <c r="N331" s="53" t="str">
        <f t="shared" si="54"/>
        <v/>
      </c>
      <c r="O331" s="53" t="str">
        <f t="shared" si="51"/>
        <v>click</v>
      </c>
      <c r="P331" s="53" t="str">
        <f t="shared" si="49"/>
        <v>();</v>
      </c>
      <c r="Q331" s="53" t="str">
        <f t="shared" si="56"/>
        <v/>
      </c>
      <c r="R331" s="53" t="str">
        <f t="shared" si="55"/>
        <v/>
      </c>
      <c r="S331" s="53" t="str">
        <f t="shared" si="53"/>
        <v/>
      </c>
      <c r="CU331" s="53" t="e">
        <v>#N/A</v>
      </c>
      <c r="CV331" s="53" t="e">
        <v>#N/A</v>
      </c>
      <c r="CW331" s="53" t="e">
        <v>#N/A</v>
      </c>
      <c r="CX331" s="53" t="e">
        <v>#N/A</v>
      </c>
      <c r="CY331" s="53" t="e">
        <v>#N/A</v>
      </c>
      <c r="DE331" s="53" t="e">
        <v>#N/A</v>
      </c>
      <c r="DF331" s="53" t="e">
        <v>#N/A</v>
      </c>
      <c r="DG331" s="53" t="e">
        <v>#N/A</v>
      </c>
      <c r="DH331" s="53" t="e">
        <v>#N/A</v>
      </c>
      <c r="DI331" s="53" t="e">
        <v>#N/A</v>
      </c>
      <c r="DJ331" s="53" t="e">
        <v>#N/A</v>
      </c>
    </row>
    <row r="332" spans="3:114" s="53" customFormat="1" ht="12.75">
      <c r="C332" s="80"/>
      <c r="E332" s="48"/>
      <c r="K332" s="48"/>
      <c r="N332" s="53" t="str">
        <f t="shared" si="54"/>
        <v/>
      </c>
      <c r="O332" s="53" t="str">
        <f t="shared" si="51"/>
        <v>click</v>
      </c>
      <c r="P332" s="53" t="str">
        <f t="shared" ref="P332:P395" si="57">IF(OR(O332="Click",O332="innerText"),"();","("&amp;""""&amp;K332&amp;""""&amp;");")</f>
        <v>();</v>
      </c>
      <c r="Q332" s="53" t="str">
        <f t="shared" si="56"/>
        <v/>
      </c>
      <c r="R332" s="53" t="str">
        <f t="shared" si="55"/>
        <v/>
      </c>
      <c r="S332" s="53" t="str">
        <f t="shared" ref="S332:S363" si="58">IF(O332="innerText",I332&amp;"="&amp;IF(C332="Y",IF(J332&lt;&gt;"Y",$S$9&amp;$R$10&amp;"."&amp;E332&amp;")."&amp;IF(OR(O332="click",O332="innerText"),O332&amp;"();",O332&amp;"("&amp;$Q$9&amp;"."&amp;E332&amp;");"),$S$110&amp;$R$10&amp;"."&amp;E332&amp;")."&amp;IF(O332="click",O332&amp;"();",O332&amp;"("&amp;"'"&amp;K332&amp;"'"&amp;");")),""),IF(C332="Y",IF(J332&lt;&gt;"Y",$S$9&amp;$R$10&amp;"."&amp;E332&amp;")."&amp;IF(OR(O332="click",O332="innerText"),O332&amp;"();",O332&amp;"("&amp;$Q$9&amp;"."&amp;E332&amp;");"),$S$110&amp;$R$10&amp;"."&amp;E332&amp;")."&amp;IF(O332="click",O332&amp;"();",O332&amp;"("&amp;"'"&amp;K332&amp;"'"&amp;");")),""))</f>
        <v/>
      </c>
      <c r="CU332" s="53" t="e">
        <v>#N/A</v>
      </c>
      <c r="CV332" s="53" t="e">
        <v>#N/A</v>
      </c>
      <c r="CW332" s="53" t="e">
        <v>#N/A</v>
      </c>
      <c r="CX332" s="53" t="e">
        <v>#N/A</v>
      </c>
      <c r="CY332" s="53" t="e">
        <v>#N/A</v>
      </c>
      <c r="DE332" s="53" t="e">
        <v>#N/A</v>
      </c>
      <c r="DF332" s="53" t="e">
        <v>#N/A</v>
      </c>
      <c r="DG332" s="53" t="e">
        <v>#N/A</v>
      </c>
      <c r="DH332" s="53" t="e">
        <v>#N/A</v>
      </c>
      <c r="DI332" s="53" t="e">
        <v>#N/A</v>
      </c>
      <c r="DJ332" s="53" t="e">
        <v>#N/A</v>
      </c>
    </row>
    <row r="333" spans="3:114" s="53" customFormat="1" ht="12.75">
      <c r="C333" s="80"/>
      <c r="E333" s="48"/>
      <c r="K333" s="48"/>
      <c r="N333" s="53" t="str">
        <f t="shared" si="54"/>
        <v/>
      </c>
      <c r="O333" s="53" t="str">
        <f t="shared" si="51"/>
        <v>click</v>
      </c>
      <c r="P333" s="53" t="str">
        <f t="shared" si="57"/>
        <v>();</v>
      </c>
      <c r="Q333" s="53" t="str">
        <f t="shared" si="56"/>
        <v/>
      </c>
      <c r="R333" s="53" t="str">
        <f t="shared" si="55"/>
        <v/>
      </c>
      <c r="S333" s="53" t="str">
        <f t="shared" si="58"/>
        <v/>
      </c>
      <c r="CU333" s="53" t="e">
        <v>#N/A</v>
      </c>
      <c r="CV333" s="53" t="e">
        <v>#N/A</v>
      </c>
      <c r="CW333" s="53" t="e">
        <v>#N/A</v>
      </c>
      <c r="CX333" s="53" t="e">
        <v>#N/A</v>
      </c>
      <c r="CY333" s="53" t="e">
        <v>#N/A</v>
      </c>
      <c r="DE333" s="53" t="e">
        <v>#N/A</v>
      </c>
      <c r="DF333" s="53" t="e">
        <v>#N/A</v>
      </c>
      <c r="DG333" s="53" t="e">
        <v>#N/A</v>
      </c>
      <c r="DH333" s="53" t="e">
        <v>#N/A</v>
      </c>
      <c r="DI333" s="53" t="e">
        <v>#N/A</v>
      </c>
      <c r="DJ333" s="53" t="e">
        <v>#N/A</v>
      </c>
    </row>
    <row r="334" spans="3:114" s="53" customFormat="1" ht="12.75">
      <c r="C334" s="80"/>
      <c r="E334" s="48"/>
      <c r="K334" s="48"/>
      <c r="N334" s="53" t="str">
        <f t="shared" si="54"/>
        <v/>
      </c>
      <c r="O334" s="53" t="str">
        <f t="shared" si="51"/>
        <v>click</v>
      </c>
      <c r="P334" s="53" t="str">
        <f t="shared" si="57"/>
        <v>();</v>
      </c>
      <c r="Q334" s="53" t="str">
        <f t="shared" si="56"/>
        <v/>
      </c>
      <c r="R334" s="53" t="str">
        <f t="shared" si="55"/>
        <v/>
      </c>
      <c r="S334" s="53" t="str">
        <f t="shared" si="58"/>
        <v/>
      </c>
      <c r="CU334" s="53" t="e">
        <v>#N/A</v>
      </c>
      <c r="CV334" s="53" t="e">
        <v>#N/A</v>
      </c>
      <c r="CW334" s="53" t="e">
        <v>#N/A</v>
      </c>
      <c r="CX334" s="53" t="e">
        <v>#N/A</v>
      </c>
      <c r="CY334" s="53" t="e">
        <v>#N/A</v>
      </c>
      <c r="DE334" s="53" t="e">
        <v>#N/A</v>
      </c>
      <c r="DF334" s="53" t="e">
        <v>#N/A</v>
      </c>
      <c r="DG334" s="53" t="e">
        <v>#N/A</v>
      </c>
      <c r="DH334" s="53" t="e">
        <v>#N/A</v>
      </c>
      <c r="DI334" s="53" t="e">
        <v>#N/A</v>
      </c>
      <c r="DJ334" s="53" t="e">
        <v>#N/A</v>
      </c>
    </row>
    <row r="335" spans="3:114" s="53" customFormat="1" ht="12.75">
      <c r="C335" s="80"/>
      <c r="E335" s="48"/>
      <c r="K335" s="48"/>
      <c r="N335" s="53" t="str">
        <f t="shared" si="54"/>
        <v/>
      </c>
      <c r="O335" s="53" t="str">
        <f t="shared" si="51"/>
        <v>click</v>
      </c>
      <c r="P335" s="53" t="str">
        <f t="shared" si="57"/>
        <v>();</v>
      </c>
      <c r="Q335" s="53" t="str">
        <f t="shared" si="56"/>
        <v/>
      </c>
      <c r="R335" s="53" t="str">
        <f t="shared" si="55"/>
        <v/>
      </c>
      <c r="S335" s="53" t="str">
        <f t="shared" si="58"/>
        <v/>
      </c>
      <c r="CU335" s="53" t="e">
        <v>#N/A</v>
      </c>
      <c r="CV335" s="53" t="e">
        <v>#N/A</v>
      </c>
      <c r="CW335" s="53" t="e">
        <v>#N/A</v>
      </c>
      <c r="CX335" s="53" t="e">
        <v>#N/A</v>
      </c>
      <c r="CY335" s="53" t="e">
        <v>#N/A</v>
      </c>
      <c r="DE335" s="53" t="e">
        <v>#N/A</v>
      </c>
      <c r="DF335" s="53" t="e">
        <v>#N/A</v>
      </c>
      <c r="DG335" s="53" t="e">
        <v>#N/A</v>
      </c>
      <c r="DH335" s="53" t="e">
        <v>#N/A</v>
      </c>
      <c r="DI335" s="53" t="e">
        <v>#N/A</v>
      </c>
      <c r="DJ335" s="53" t="e">
        <v>#N/A</v>
      </c>
    </row>
    <row r="336" spans="3:114" s="53" customFormat="1" ht="12.75">
      <c r="C336" s="80"/>
      <c r="E336" s="48"/>
      <c r="K336" s="48"/>
      <c r="N336" s="53" t="str">
        <f t="shared" si="54"/>
        <v/>
      </c>
      <c r="O336" s="53" t="str">
        <f t="shared" si="51"/>
        <v>click</v>
      </c>
      <c r="P336" s="53" t="str">
        <f t="shared" si="57"/>
        <v>();</v>
      </c>
      <c r="Q336" s="53" t="str">
        <f t="shared" si="56"/>
        <v/>
      </c>
      <c r="R336" s="53" t="str">
        <f t="shared" si="55"/>
        <v/>
      </c>
      <c r="S336" s="53" t="str">
        <f t="shared" si="58"/>
        <v/>
      </c>
      <c r="CU336" s="53" t="e">
        <v>#N/A</v>
      </c>
      <c r="CV336" s="53" t="e">
        <v>#N/A</v>
      </c>
      <c r="CW336" s="53" t="e">
        <v>#N/A</v>
      </c>
      <c r="CX336" s="53" t="e">
        <v>#N/A</v>
      </c>
      <c r="CY336" s="53" t="e">
        <v>#N/A</v>
      </c>
      <c r="DE336" s="53" t="e">
        <v>#N/A</v>
      </c>
      <c r="DF336" s="53" t="e">
        <v>#N/A</v>
      </c>
      <c r="DG336" s="53" t="e">
        <v>#N/A</v>
      </c>
      <c r="DH336" s="53" t="e">
        <v>#N/A</v>
      </c>
      <c r="DI336" s="53" t="e">
        <v>#N/A</v>
      </c>
      <c r="DJ336" s="53" t="e">
        <v>#N/A</v>
      </c>
    </row>
    <row r="337" spans="3:114" s="53" customFormat="1" ht="12.75">
      <c r="C337" s="80"/>
      <c r="E337" s="48"/>
      <c r="K337" s="48"/>
      <c r="N337" s="53" t="str">
        <f t="shared" si="54"/>
        <v/>
      </c>
      <c r="O337" s="53" t="str">
        <f t="shared" si="51"/>
        <v>click</v>
      </c>
      <c r="P337" s="53" t="str">
        <f t="shared" si="57"/>
        <v>();</v>
      </c>
      <c r="Q337" s="53" t="str">
        <f t="shared" si="56"/>
        <v/>
      </c>
      <c r="R337" s="53" t="str">
        <f t="shared" si="55"/>
        <v/>
      </c>
      <c r="S337" s="53" t="str">
        <f t="shared" si="58"/>
        <v/>
      </c>
      <c r="CU337" s="53" t="e">
        <v>#N/A</v>
      </c>
      <c r="CV337" s="53" t="e">
        <v>#N/A</v>
      </c>
      <c r="CW337" s="53" t="e">
        <v>#N/A</v>
      </c>
      <c r="CX337" s="53" t="e">
        <v>#N/A</v>
      </c>
      <c r="CY337" s="53" t="e">
        <v>#N/A</v>
      </c>
      <c r="DE337" s="53" t="e">
        <v>#N/A</v>
      </c>
      <c r="DF337" s="53" t="e">
        <v>#N/A</v>
      </c>
      <c r="DG337" s="53" t="e">
        <v>#N/A</v>
      </c>
      <c r="DH337" s="53" t="e">
        <v>#N/A</v>
      </c>
      <c r="DI337" s="53" t="e">
        <v>#N/A</v>
      </c>
      <c r="DJ337" s="53" t="e">
        <v>#N/A</v>
      </c>
    </row>
    <row r="338" spans="3:114" s="53" customFormat="1" ht="12.75">
      <c r="C338" s="80"/>
      <c r="E338" s="48"/>
      <c r="K338" s="48"/>
      <c r="N338" s="53" t="str">
        <f t="shared" si="54"/>
        <v/>
      </c>
      <c r="O338" s="53" t="str">
        <f t="shared" si="51"/>
        <v>click</v>
      </c>
      <c r="P338" s="53" t="str">
        <f t="shared" si="57"/>
        <v>();</v>
      </c>
      <c r="Q338" s="53" t="str">
        <f t="shared" si="56"/>
        <v/>
      </c>
      <c r="R338" s="53" t="str">
        <f t="shared" si="55"/>
        <v/>
      </c>
      <c r="S338" s="53" t="str">
        <f t="shared" si="58"/>
        <v/>
      </c>
      <c r="CU338" s="53" t="e">
        <v>#N/A</v>
      </c>
      <c r="CV338" s="53" t="e">
        <v>#N/A</v>
      </c>
      <c r="CW338" s="53" t="e">
        <v>#N/A</v>
      </c>
      <c r="CX338" s="53" t="e">
        <v>#N/A</v>
      </c>
      <c r="CY338" s="53" t="e">
        <v>#N/A</v>
      </c>
      <c r="DE338" s="53" t="e">
        <v>#N/A</v>
      </c>
      <c r="DF338" s="53" t="e">
        <v>#N/A</v>
      </c>
      <c r="DG338" s="53" t="e">
        <v>#N/A</v>
      </c>
      <c r="DH338" s="53" t="e">
        <v>#N/A</v>
      </c>
      <c r="DI338" s="53" t="e">
        <v>#N/A</v>
      </c>
      <c r="DJ338" s="53" t="e">
        <v>#N/A</v>
      </c>
    </row>
    <row r="339" spans="3:114" s="53" customFormat="1" ht="12.75">
      <c r="C339" s="80"/>
      <c r="E339" s="48"/>
      <c r="K339" s="48"/>
      <c r="N339" s="53" t="str">
        <f t="shared" si="54"/>
        <v/>
      </c>
      <c r="O339" s="53" t="str">
        <f t="shared" si="51"/>
        <v>click</v>
      </c>
      <c r="P339" s="53" t="str">
        <f t="shared" si="57"/>
        <v>();</v>
      </c>
      <c r="Q339" s="53" t="str">
        <f t="shared" si="56"/>
        <v/>
      </c>
      <c r="R339" s="53" t="str">
        <f t="shared" si="55"/>
        <v/>
      </c>
      <c r="S339" s="53" t="str">
        <f t="shared" si="58"/>
        <v/>
      </c>
      <c r="CU339" s="53" t="e">
        <v>#N/A</v>
      </c>
      <c r="CV339" s="53" t="e">
        <v>#N/A</v>
      </c>
      <c r="CW339" s="53" t="e">
        <v>#N/A</v>
      </c>
      <c r="CX339" s="53" t="e">
        <v>#N/A</v>
      </c>
      <c r="CY339" s="53" t="e">
        <v>#N/A</v>
      </c>
      <c r="DE339" s="53" t="e">
        <v>#N/A</v>
      </c>
      <c r="DF339" s="53" t="e">
        <v>#N/A</v>
      </c>
      <c r="DG339" s="53" t="e">
        <v>#N/A</v>
      </c>
      <c r="DH339" s="53" t="e">
        <v>#N/A</v>
      </c>
      <c r="DI339" s="53" t="e">
        <v>#N/A</v>
      </c>
      <c r="DJ339" s="53" t="e">
        <v>#N/A</v>
      </c>
    </row>
    <row r="340" spans="3:114" s="53" customFormat="1" ht="12.75">
      <c r="C340" s="80"/>
      <c r="E340" s="48"/>
      <c r="K340" s="48"/>
      <c r="N340" s="53" t="str">
        <f t="shared" ref="N340:N371" si="59">IF(A340="Y",""""&amp;C340&amp;""""&amp;": "&amp;M340&amp;",","")</f>
        <v/>
      </c>
      <c r="O340" s="53" t="str">
        <f t="shared" si="51"/>
        <v>click</v>
      </c>
      <c r="P340" s="53" t="str">
        <f t="shared" si="57"/>
        <v>();</v>
      </c>
      <c r="Q340" s="53" t="str">
        <f t="shared" si="56"/>
        <v/>
      </c>
      <c r="R340" s="53" t="str">
        <f t="shared" si="55"/>
        <v/>
      </c>
      <c r="S340" s="53" t="str">
        <f t="shared" si="58"/>
        <v/>
      </c>
      <c r="CU340" s="53" t="e">
        <v>#N/A</v>
      </c>
      <c r="CV340" s="53" t="e">
        <v>#N/A</v>
      </c>
      <c r="CW340" s="53" t="e">
        <v>#N/A</v>
      </c>
      <c r="CX340" s="53" t="e">
        <v>#N/A</v>
      </c>
      <c r="CY340" s="53" t="e">
        <v>#N/A</v>
      </c>
      <c r="DE340" s="53" t="e">
        <v>#N/A</v>
      </c>
      <c r="DF340" s="53" t="e">
        <v>#N/A</v>
      </c>
      <c r="DG340" s="53" t="e">
        <v>#N/A</v>
      </c>
      <c r="DH340" s="53" t="e">
        <v>#N/A</v>
      </c>
      <c r="DI340" s="53" t="e">
        <v>#N/A</v>
      </c>
      <c r="DJ340" s="53" t="e">
        <v>#N/A</v>
      </c>
    </row>
    <row r="341" spans="3:114" s="53" customFormat="1" ht="12.75">
      <c r="C341" s="80"/>
      <c r="E341" s="48"/>
      <c r="K341" s="48"/>
      <c r="N341" s="53" t="str">
        <f t="shared" si="59"/>
        <v/>
      </c>
      <c r="O341" s="53" t="str">
        <f t="shared" si="51"/>
        <v>click</v>
      </c>
      <c r="P341" s="53" t="str">
        <f t="shared" si="57"/>
        <v>();</v>
      </c>
      <c r="Q341" s="53" t="str">
        <f t="shared" si="56"/>
        <v/>
      </c>
      <c r="R341" s="53" t="str">
        <f t="shared" si="55"/>
        <v/>
      </c>
      <c r="S341" s="53" t="str">
        <f t="shared" si="58"/>
        <v/>
      </c>
      <c r="CU341" s="53" t="e">
        <v>#N/A</v>
      </c>
      <c r="CV341" s="53" t="e">
        <v>#N/A</v>
      </c>
      <c r="CW341" s="53" t="e">
        <v>#N/A</v>
      </c>
      <c r="CX341" s="53" t="e">
        <v>#N/A</v>
      </c>
      <c r="CY341" s="53" t="e">
        <v>#N/A</v>
      </c>
      <c r="DE341" s="53" t="e">
        <v>#N/A</v>
      </c>
      <c r="DF341" s="53" t="e">
        <v>#N/A</v>
      </c>
      <c r="DG341" s="53" t="e">
        <v>#N/A</v>
      </c>
      <c r="DH341" s="53" t="e">
        <v>#N/A</v>
      </c>
      <c r="DI341" s="53" t="e">
        <v>#N/A</v>
      </c>
      <c r="DJ341" s="53" t="e">
        <v>#N/A</v>
      </c>
    </row>
    <row r="342" spans="3:114" s="53" customFormat="1" ht="12.75">
      <c r="C342" s="80"/>
      <c r="E342" s="48"/>
      <c r="K342" s="48"/>
      <c r="N342" s="53" t="str">
        <f t="shared" si="59"/>
        <v/>
      </c>
      <c r="O342" s="53" t="str">
        <f t="shared" si="51"/>
        <v>click</v>
      </c>
      <c r="P342" s="53" t="str">
        <f t="shared" si="57"/>
        <v>();</v>
      </c>
      <c r="Q342" s="53" t="str">
        <f t="shared" si="56"/>
        <v/>
      </c>
      <c r="R342" s="53" t="str">
        <f t="shared" si="55"/>
        <v/>
      </c>
      <c r="S342" s="53" t="str">
        <f t="shared" si="58"/>
        <v/>
      </c>
      <c r="CU342" s="53" t="e">
        <v>#N/A</v>
      </c>
      <c r="CV342" s="53" t="e">
        <v>#N/A</v>
      </c>
      <c r="CW342" s="53" t="e">
        <v>#N/A</v>
      </c>
      <c r="CX342" s="53" t="e">
        <v>#N/A</v>
      </c>
      <c r="CY342" s="53" t="e">
        <v>#N/A</v>
      </c>
      <c r="DE342" s="53" t="e">
        <v>#N/A</v>
      </c>
      <c r="DF342" s="53" t="e">
        <v>#N/A</v>
      </c>
      <c r="DG342" s="53" t="e">
        <v>#N/A</v>
      </c>
      <c r="DH342" s="53" t="e">
        <v>#N/A</v>
      </c>
      <c r="DI342" s="53" t="e">
        <v>#N/A</v>
      </c>
      <c r="DJ342" s="53" t="e">
        <v>#N/A</v>
      </c>
    </row>
    <row r="343" spans="3:114" s="53" customFormat="1" ht="12.75">
      <c r="C343" s="80"/>
      <c r="E343" s="48"/>
      <c r="K343" s="48"/>
      <c r="N343" s="53" t="str">
        <f t="shared" si="59"/>
        <v/>
      </c>
      <c r="O343" s="53" t="str">
        <f t="shared" si="51"/>
        <v>click</v>
      </c>
      <c r="P343" s="53" t="str">
        <f t="shared" si="57"/>
        <v>();</v>
      </c>
      <c r="Q343" s="53" t="str">
        <f t="shared" si="56"/>
        <v/>
      </c>
      <c r="R343" s="53" t="str">
        <f t="shared" si="55"/>
        <v/>
      </c>
      <c r="S343" s="53" t="str">
        <f t="shared" si="58"/>
        <v/>
      </c>
      <c r="CU343" s="53" t="e">
        <v>#N/A</v>
      </c>
      <c r="CV343" s="53" t="e">
        <v>#N/A</v>
      </c>
      <c r="CW343" s="53" t="e">
        <v>#N/A</v>
      </c>
      <c r="CX343" s="53" t="e">
        <v>#N/A</v>
      </c>
      <c r="CY343" s="53" t="e">
        <v>#N/A</v>
      </c>
      <c r="DE343" s="53" t="e">
        <v>#N/A</v>
      </c>
      <c r="DF343" s="53" t="e">
        <v>#N/A</v>
      </c>
      <c r="DG343" s="53" t="e">
        <v>#N/A</v>
      </c>
      <c r="DH343" s="53" t="e">
        <v>#N/A</v>
      </c>
      <c r="DI343" s="53" t="e">
        <v>#N/A</v>
      </c>
      <c r="DJ343" s="53" t="e">
        <v>#N/A</v>
      </c>
    </row>
    <row r="344" spans="3:114" s="53" customFormat="1" ht="12.75">
      <c r="C344" s="80"/>
      <c r="E344" s="48"/>
      <c r="K344" s="48"/>
      <c r="N344" s="53" t="str">
        <f t="shared" si="59"/>
        <v/>
      </c>
      <c r="O344" s="53" t="str">
        <f t="shared" si="51"/>
        <v>click</v>
      </c>
      <c r="P344" s="53" t="str">
        <f t="shared" si="57"/>
        <v>();</v>
      </c>
      <c r="Q344" s="53" t="str">
        <f t="shared" si="56"/>
        <v/>
      </c>
      <c r="R344" s="53" t="str">
        <f t="shared" si="55"/>
        <v/>
      </c>
      <c r="S344" s="53" t="str">
        <f t="shared" si="58"/>
        <v/>
      </c>
      <c r="CU344" s="53" t="e">
        <v>#N/A</v>
      </c>
      <c r="CV344" s="53" t="e">
        <v>#N/A</v>
      </c>
      <c r="CW344" s="53" t="e">
        <v>#N/A</v>
      </c>
      <c r="CX344" s="53" t="e">
        <v>#N/A</v>
      </c>
      <c r="CY344" s="53" t="e">
        <v>#N/A</v>
      </c>
      <c r="DE344" s="53" t="e">
        <v>#N/A</v>
      </c>
      <c r="DF344" s="53" t="e">
        <v>#N/A</v>
      </c>
      <c r="DG344" s="53" t="e">
        <v>#N/A</v>
      </c>
      <c r="DH344" s="53" t="e">
        <v>#N/A</v>
      </c>
      <c r="DI344" s="53" t="e">
        <v>#N/A</v>
      </c>
      <c r="DJ344" s="53" t="e">
        <v>#N/A</v>
      </c>
    </row>
    <row r="345" spans="3:114" s="53" customFormat="1" ht="12.75">
      <c r="C345" s="80"/>
      <c r="E345" s="48"/>
      <c r="K345" s="48"/>
      <c r="N345" s="53" t="str">
        <f t="shared" si="59"/>
        <v/>
      </c>
      <c r="O345" s="53" t="str">
        <f t="shared" si="51"/>
        <v>click</v>
      </c>
      <c r="P345" s="53" t="str">
        <f t="shared" si="57"/>
        <v>();</v>
      </c>
      <c r="Q345" s="53" t="str">
        <f t="shared" si="56"/>
        <v/>
      </c>
      <c r="R345" s="53" t="str">
        <f t="shared" si="55"/>
        <v/>
      </c>
      <c r="S345" s="53" t="str">
        <f t="shared" si="58"/>
        <v/>
      </c>
      <c r="CU345" s="53" t="e">
        <v>#N/A</v>
      </c>
      <c r="CV345" s="53" t="e">
        <v>#N/A</v>
      </c>
      <c r="CW345" s="53" t="e">
        <v>#N/A</v>
      </c>
      <c r="CX345" s="53" t="e">
        <v>#N/A</v>
      </c>
      <c r="CY345" s="53" t="e">
        <v>#N/A</v>
      </c>
      <c r="DE345" s="53" t="e">
        <v>#N/A</v>
      </c>
      <c r="DF345" s="53" t="e">
        <v>#N/A</v>
      </c>
      <c r="DG345" s="53" t="e">
        <v>#N/A</v>
      </c>
      <c r="DH345" s="53" t="e">
        <v>#N/A</v>
      </c>
      <c r="DI345" s="53" t="e">
        <v>#N/A</v>
      </c>
      <c r="DJ345" s="53" t="e">
        <v>#N/A</v>
      </c>
    </row>
    <row r="346" spans="3:114" s="53" customFormat="1" ht="12.75">
      <c r="C346" s="80"/>
      <c r="E346" s="48"/>
      <c r="K346" s="48"/>
      <c r="N346" s="53" t="str">
        <f t="shared" si="59"/>
        <v/>
      </c>
      <c r="O346" s="53" t="str">
        <f t="shared" si="51"/>
        <v>click</v>
      </c>
      <c r="P346" s="53" t="str">
        <f t="shared" si="57"/>
        <v>();</v>
      </c>
      <c r="Q346" s="53" t="str">
        <f t="shared" si="56"/>
        <v/>
      </c>
      <c r="R346" s="53" t="str">
        <f t="shared" si="55"/>
        <v/>
      </c>
      <c r="S346" s="53" t="str">
        <f t="shared" si="58"/>
        <v/>
      </c>
      <c r="CU346" s="53" t="e">
        <v>#N/A</v>
      </c>
      <c r="CV346" s="53" t="e">
        <v>#N/A</v>
      </c>
      <c r="CW346" s="53" t="e">
        <v>#N/A</v>
      </c>
      <c r="CX346" s="53" t="e">
        <v>#N/A</v>
      </c>
      <c r="CY346" s="53" t="e">
        <v>#N/A</v>
      </c>
      <c r="DE346" s="53" t="e">
        <v>#N/A</v>
      </c>
      <c r="DF346" s="53" t="e">
        <v>#N/A</v>
      </c>
      <c r="DG346" s="53" t="e">
        <v>#N/A</v>
      </c>
      <c r="DH346" s="53" t="e">
        <v>#N/A</v>
      </c>
      <c r="DI346" s="53" t="e">
        <v>#N/A</v>
      </c>
      <c r="DJ346" s="53" t="e">
        <v>#N/A</v>
      </c>
    </row>
    <row r="347" spans="3:114" s="53" customFormat="1" ht="12.75">
      <c r="C347" s="80"/>
      <c r="E347" s="48"/>
      <c r="K347" s="48"/>
      <c r="N347" s="53" t="str">
        <f t="shared" si="59"/>
        <v/>
      </c>
      <c r="O347" s="53" t="str">
        <f t="shared" si="51"/>
        <v>click</v>
      </c>
      <c r="P347" s="53" t="str">
        <f t="shared" si="57"/>
        <v>();</v>
      </c>
      <c r="Q347" s="53" t="str">
        <f t="shared" si="56"/>
        <v/>
      </c>
      <c r="R347" s="53" t="str">
        <f t="shared" si="55"/>
        <v/>
      </c>
      <c r="S347" s="53" t="str">
        <f t="shared" si="58"/>
        <v/>
      </c>
      <c r="CU347" s="53" t="e">
        <v>#N/A</v>
      </c>
      <c r="CV347" s="53" t="e">
        <v>#N/A</v>
      </c>
      <c r="CW347" s="53" t="e">
        <v>#N/A</v>
      </c>
      <c r="CX347" s="53" t="e">
        <v>#N/A</v>
      </c>
      <c r="CY347" s="53" t="e">
        <v>#N/A</v>
      </c>
      <c r="DE347" s="53" t="e">
        <v>#N/A</v>
      </c>
      <c r="DF347" s="53" t="e">
        <v>#N/A</v>
      </c>
      <c r="DG347" s="53" t="e">
        <v>#N/A</v>
      </c>
      <c r="DH347" s="53" t="e">
        <v>#N/A</v>
      </c>
      <c r="DI347" s="53" t="e">
        <v>#N/A</v>
      </c>
      <c r="DJ347" s="53" t="e">
        <v>#N/A</v>
      </c>
    </row>
    <row r="348" spans="3:114" s="53" customFormat="1" ht="12.75">
      <c r="C348" s="80"/>
      <c r="E348" s="48"/>
      <c r="K348" s="48"/>
      <c r="N348" s="53" t="str">
        <f t="shared" si="59"/>
        <v/>
      </c>
      <c r="O348" s="53" t="str">
        <f t="shared" si="51"/>
        <v>click</v>
      </c>
      <c r="P348" s="53" t="str">
        <f t="shared" si="57"/>
        <v>();</v>
      </c>
      <c r="Q348" s="53" t="str">
        <f t="shared" si="56"/>
        <v/>
      </c>
      <c r="R348" s="53" t="str">
        <f t="shared" si="55"/>
        <v/>
      </c>
      <c r="S348" s="53" t="str">
        <f t="shared" si="58"/>
        <v/>
      </c>
      <c r="CU348" s="53" t="e">
        <v>#N/A</v>
      </c>
      <c r="CV348" s="53" t="e">
        <v>#N/A</v>
      </c>
      <c r="CW348" s="53" t="e">
        <v>#N/A</v>
      </c>
      <c r="CX348" s="53" t="e">
        <v>#N/A</v>
      </c>
      <c r="CY348" s="53" t="e">
        <v>#N/A</v>
      </c>
      <c r="DE348" s="53" t="e">
        <v>#N/A</v>
      </c>
      <c r="DF348" s="53" t="e">
        <v>#N/A</v>
      </c>
      <c r="DG348" s="53" t="e">
        <v>#N/A</v>
      </c>
      <c r="DH348" s="53" t="e">
        <v>#N/A</v>
      </c>
      <c r="DI348" s="53" t="e">
        <v>#N/A</v>
      </c>
      <c r="DJ348" s="53" t="e">
        <v>#N/A</v>
      </c>
    </row>
    <row r="349" spans="3:114" s="53" customFormat="1" ht="12.75">
      <c r="C349" s="80"/>
      <c r="E349" s="48"/>
      <c r="K349" s="48"/>
      <c r="N349" s="53" t="str">
        <f t="shared" si="59"/>
        <v/>
      </c>
      <c r="O349" s="53" t="str">
        <f t="shared" si="51"/>
        <v>click</v>
      </c>
      <c r="P349" s="53" t="str">
        <f t="shared" si="57"/>
        <v>();</v>
      </c>
      <c r="Q349" s="53" t="str">
        <f t="shared" si="56"/>
        <v/>
      </c>
      <c r="R349" s="53" t="str">
        <f t="shared" si="55"/>
        <v/>
      </c>
      <c r="S349" s="53" t="str">
        <f t="shared" si="58"/>
        <v/>
      </c>
      <c r="CU349" s="53" t="e">
        <v>#N/A</v>
      </c>
      <c r="CV349" s="53" t="e">
        <v>#N/A</v>
      </c>
      <c r="CW349" s="53" t="e">
        <v>#N/A</v>
      </c>
      <c r="CX349" s="53" t="e">
        <v>#N/A</v>
      </c>
      <c r="CY349" s="53" t="e">
        <v>#N/A</v>
      </c>
      <c r="DE349" s="53" t="e">
        <v>#N/A</v>
      </c>
      <c r="DF349" s="53" t="e">
        <v>#N/A</v>
      </c>
      <c r="DG349" s="53" t="e">
        <v>#N/A</v>
      </c>
      <c r="DH349" s="53" t="e">
        <v>#N/A</v>
      </c>
      <c r="DI349" s="53" t="e">
        <v>#N/A</v>
      </c>
      <c r="DJ349" s="53" t="e">
        <v>#N/A</v>
      </c>
    </row>
    <row r="350" spans="3:114" s="53" customFormat="1" ht="12.75">
      <c r="C350" s="80"/>
      <c r="E350" s="48"/>
      <c r="K350" s="48"/>
      <c r="N350" s="53" t="str">
        <f t="shared" si="59"/>
        <v/>
      </c>
      <c r="O350" s="53" t="str">
        <f t="shared" si="51"/>
        <v>click</v>
      </c>
      <c r="P350" s="53" t="str">
        <f t="shared" si="57"/>
        <v>();</v>
      </c>
      <c r="Q350" s="53" t="str">
        <f t="shared" si="56"/>
        <v/>
      </c>
      <c r="R350" s="53" t="str">
        <f t="shared" si="55"/>
        <v/>
      </c>
      <c r="S350" s="53" t="str">
        <f t="shared" si="58"/>
        <v/>
      </c>
      <c r="CU350" s="53" t="e">
        <v>#N/A</v>
      </c>
      <c r="CV350" s="53" t="e">
        <v>#N/A</v>
      </c>
      <c r="CW350" s="53" t="e">
        <v>#N/A</v>
      </c>
      <c r="CX350" s="53" t="e">
        <v>#N/A</v>
      </c>
      <c r="CY350" s="53" t="e">
        <v>#N/A</v>
      </c>
      <c r="DE350" s="53" t="e">
        <v>#N/A</v>
      </c>
      <c r="DF350" s="53" t="e">
        <v>#N/A</v>
      </c>
      <c r="DG350" s="53" t="e">
        <v>#N/A</v>
      </c>
      <c r="DH350" s="53" t="e">
        <v>#N/A</v>
      </c>
      <c r="DI350" s="53" t="e">
        <v>#N/A</v>
      </c>
      <c r="DJ350" s="53" t="e">
        <v>#N/A</v>
      </c>
    </row>
    <row r="351" spans="3:114" s="53" customFormat="1" ht="12.75">
      <c r="C351" s="80"/>
      <c r="E351" s="48"/>
      <c r="K351" s="48"/>
      <c r="N351" s="53" t="str">
        <f t="shared" si="59"/>
        <v/>
      </c>
      <c r="O351" s="53" t="str">
        <f t="shared" si="51"/>
        <v>click</v>
      </c>
      <c r="P351" s="53" t="str">
        <f t="shared" si="57"/>
        <v>();</v>
      </c>
      <c r="Q351" s="53" t="str">
        <f t="shared" si="56"/>
        <v/>
      </c>
      <c r="R351" s="53" t="str">
        <f t="shared" si="55"/>
        <v/>
      </c>
      <c r="S351" s="53" t="str">
        <f t="shared" si="58"/>
        <v/>
      </c>
      <c r="CU351" s="53" t="e">
        <v>#N/A</v>
      </c>
      <c r="CV351" s="53" t="e">
        <v>#N/A</v>
      </c>
      <c r="CW351" s="53" t="e">
        <v>#N/A</v>
      </c>
      <c r="CX351" s="53" t="e">
        <v>#N/A</v>
      </c>
      <c r="CY351" s="53" t="e">
        <v>#N/A</v>
      </c>
      <c r="DE351" s="53" t="e">
        <v>#N/A</v>
      </c>
      <c r="DF351" s="53" t="e">
        <v>#N/A</v>
      </c>
      <c r="DG351" s="53" t="e">
        <v>#N/A</v>
      </c>
      <c r="DH351" s="53" t="e">
        <v>#N/A</v>
      </c>
      <c r="DI351" s="53" t="e">
        <v>#N/A</v>
      </c>
      <c r="DJ351" s="53" t="e">
        <v>#N/A</v>
      </c>
    </row>
    <row r="352" spans="3:114" s="53" customFormat="1" ht="12.75">
      <c r="C352" s="80"/>
      <c r="E352" s="48"/>
      <c r="K352" s="48"/>
      <c r="N352" s="53" t="str">
        <f t="shared" si="59"/>
        <v/>
      </c>
      <c r="O352" s="53" t="str">
        <f t="shared" si="51"/>
        <v>click</v>
      </c>
      <c r="P352" s="53" t="str">
        <f t="shared" si="57"/>
        <v>();</v>
      </c>
      <c r="Q352" s="53" t="str">
        <f t="shared" si="56"/>
        <v/>
      </c>
      <c r="R352" s="53" t="str">
        <f t="shared" si="55"/>
        <v/>
      </c>
      <c r="S352" s="53" t="str">
        <f t="shared" si="58"/>
        <v/>
      </c>
      <c r="CU352" s="53" t="e">
        <v>#N/A</v>
      </c>
      <c r="CV352" s="53" t="e">
        <v>#N/A</v>
      </c>
      <c r="CW352" s="53" t="e">
        <v>#N/A</v>
      </c>
      <c r="CX352" s="53" t="e">
        <v>#N/A</v>
      </c>
      <c r="CY352" s="53" t="e">
        <v>#N/A</v>
      </c>
      <c r="DE352" s="53" t="e">
        <v>#N/A</v>
      </c>
      <c r="DF352" s="53" t="e">
        <v>#N/A</v>
      </c>
      <c r="DG352" s="53" t="e">
        <v>#N/A</v>
      </c>
      <c r="DH352" s="53" t="e">
        <v>#N/A</v>
      </c>
      <c r="DI352" s="53" t="e">
        <v>#N/A</v>
      </c>
      <c r="DJ352" s="53" t="e">
        <v>#N/A</v>
      </c>
    </row>
    <row r="353" spans="3:114" s="53" customFormat="1" ht="12.75">
      <c r="C353" s="80"/>
      <c r="E353" s="48"/>
      <c r="K353" s="48"/>
      <c r="N353" s="53" t="str">
        <f t="shared" si="59"/>
        <v/>
      </c>
      <c r="O353" s="53" t="str">
        <f t="shared" si="51"/>
        <v>click</v>
      </c>
      <c r="P353" s="53" t="str">
        <f t="shared" si="57"/>
        <v>();</v>
      </c>
      <c r="Q353" s="53" t="str">
        <f t="shared" si="56"/>
        <v/>
      </c>
      <c r="R353" s="53" t="str">
        <f t="shared" si="55"/>
        <v/>
      </c>
      <c r="S353" s="53" t="str">
        <f t="shared" si="58"/>
        <v/>
      </c>
      <c r="CU353" s="53" t="e">
        <v>#N/A</v>
      </c>
      <c r="CV353" s="53" t="e">
        <v>#N/A</v>
      </c>
      <c r="CW353" s="53" t="e">
        <v>#N/A</v>
      </c>
      <c r="CX353" s="53" t="e">
        <v>#N/A</v>
      </c>
      <c r="CY353" s="53" t="e">
        <v>#N/A</v>
      </c>
      <c r="DE353" s="53" t="e">
        <v>#N/A</v>
      </c>
      <c r="DF353" s="53" t="e">
        <v>#N/A</v>
      </c>
      <c r="DG353" s="53" t="e">
        <v>#N/A</v>
      </c>
      <c r="DH353" s="53" t="e">
        <v>#N/A</v>
      </c>
      <c r="DI353" s="53" t="e">
        <v>#N/A</v>
      </c>
      <c r="DJ353" s="53" t="e">
        <v>#N/A</v>
      </c>
    </row>
    <row r="354" spans="3:114" s="53" customFormat="1" ht="12.75">
      <c r="C354" s="80"/>
      <c r="E354" s="48"/>
      <c r="K354" s="48"/>
      <c r="N354" s="53" t="str">
        <f t="shared" si="59"/>
        <v/>
      </c>
      <c r="O354" s="53" t="str">
        <f t="shared" si="51"/>
        <v>click</v>
      </c>
      <c r="P354" s="53" t="str">
        <f t="shared" si="57"/>
        <v>();</v>
      </c>
      <c r="Q354" s="53" t="str">
        <f t="shared" si="56"/>
        <v/>
      </c>
      <c r="R354" s="53" t="str">
        <f t="shared" si="55"/>
        <v/>
      </c>
      <c r="S354" s="53" t="str">
        <f t="shared" si="58"/>
        <v/>
      </c>
      <c r="CU354" s="53" t="e">
        <v>#N/A</v>
      </c>
      <c r="CV354" s="53" t="e">
        <v>#N/A</v>
      </c>
      <c r="CW354" s="53" t="e">
        <v>#N/A</v>
      </c>
      <c r="CX354" s="53" t="e">
        <v>#N/A</v>
      </c>
      <c r="CY354" s="53" t="e">
        <v>#N/A</v>
      </c>
      <c r="DE354" s="53" t="e">
        <v>#N/A</v>
      </c>
      <c r="DF354" s="53" t="e">
        <v>#N/A</v>
      </c>
      <c r="DG354" s="53" t="e">
        <v>#N/A</v>
      </c>
      <c r="DH354" s="53" t="e">
        <v>#N/A</v>
      </c>
      <c r="DI354" s="53" t="e">
        <v>#N/A</v>
      </c>
      <c r="DJ354" s="53" t="e">
        <v>#N/A</v>
      </c>
    </row>
    <row r="355" spans="3:114" s="53" customFormat="1" ht="12.75">
      <c r="C355" s="80"/>
      <c r="E355" s="48"/>
      <c r="K355" s="48"/>
      <c r="N355" s="53" t="str">
        <f t="shared" si="59"/>
        <v/>
      </c>
      <c r="O355" s="53" t="str">
        <f t="shared" si="51"/>
        <v>click</v>
      </c>
      <c r="P355" s="53" t="str">
        <f t="shared" si="57"/>
        <v>();</v>
      </c>
      <c r="Q355" s="53" t="str">
        <f t="shared" si="56"/>
        <v/>
      </c>
      <c r="R355" s="53" t="str">
        <f t="shared" si="55"/>
        <v/>
      </c>
      <c r="S355" s="53" t="str">
        <f t="shared" si="58"/>
        <v/>
      </c>
      <c r="CU355" s="53" t="e">
        <v>#N/A</v>
      </c>
      <c r="CV355" s="53" t="e">
        <v>#N/A</v>
      </c>
      <c r="CW355" s="53" t="e">
        <v>#N/A</v>
      </c>
      <c r="CX355" s="53" t="e">
        <v>#N/A</v>
      </c>
      <c r="CY355" s="53" t="e">
        <v>#N/A</v>
      </c>
      <c r="DE355" s="53" t="e">
        <v>#N/A</v>
      </c>
      <c r="DF355" s="53" t="e">
        <v>#N/A</v>
      </c>
      <c r="DG355" s="53" t="e">
        <v>#N/A</v>
      </c>
      <c r="DH355" s="53" t="e">
        <v>#N/A</v>
      </c>
      <c r="DI355" s="53" t="e">
        <v>#N/A</v>
      </c>
      <c r="DJ355" s="53" t="e">
        <v>#N/A</v>
      </c>
    </row>
    <row r="356" spans="3:114" s="53" customFormat="1" ht="12.75">
      <c r="C356" s="80"/>
      <c r="E356" s="48"/>
      <c r="K356" s="48"/>
      <c r="N356" s="53" t="str">
        <f t="shared" si="59"/>
        <v/>
      </c>
      <c r="O356" s="53" t="str">
        <f t="shared" si="51"/>
        <v>click</v>
      </c>
      <c r="P356" s="53" t="str">
        <f t="shared" si="57"/>
        <v>();</v>
      </c>
      <c r="Q356" s="53" t="str">
        <f t="shared" si="56"/>
        <v/>
      </c>
      <c r="R356" s="53" t="str">
        <f t="shared" si="55"/>
        <v/>
      </c>
      <c r="S356" s="53" t="str">
        <f t="shared" si="58"/>
        <v/>
      </c>
      <c r="CU356" s="53" t="e">
        <v>#N/A</v>
      </c>
      <c r="CV356" s="53" t="e">
        <v>#N/A</v>
      </c>
      <c r="CW356" s="53" t="e">
        <v>#N/A</v>
      </c>
      <c r="CX356" s="53" t="e">
        <v>#N/A</v>
      </c>
      <c r="CY356" s="53" t="e">
        <v>#N/A</v>
      </c>
      <c r="DE356" s="53" t="e">
        <v>#N/A</v>
      </c>
      <c r="DF356" s="53" t="e">
        <v>#N/A</v>
      </c>
      <c r="DG356" s="53" t="e">
        <v>#N/A</v>
      </c>
      <c r="DH356" s="53" t="e">
        <v>#N/A</v>
      </c>
      <c r="DI356" s="53" t="e">
        <v>#N/A</v>
      </c>
      <c r="DJ356" s="53" t="e">
        <v>#N/A</v>
      </c>
    </row>
    <row r="357" spans="3:114" s="53" customFormat="1" ht="12.75">
      <c r="C357" s="80"/>
      <c r="E357" s="48"/>
      <c r="K357" s="48"/>
      <c r="N357" s="53" t="str">
        <f t="shared" si="59"/>
        <v/>
      </c>
      <c r="O357" s="53" t="str">
        <f t="shared" si="51"/>
        <v>click</v>
      </c>
      <c r="P357" s="53" t="str">
        <f t="shared" si="57"/>
        <v>();</v>
      </c>
      <c r="Q357" s="53" t="str">
        <f t="shared" si="56"/>
        <v/>
      </c>
      <c r="R357" s="53" t="str">
        <f t="shared" si="55"/>
        <v/>
      </c>
      <c r="S357" s="53" t="str">
        <f t="shared" si="58"/>
        <v/>
      </c>
      <c r="CU357" s="53" t="e">
        <v>#N/A</v>
      </c>
      <c r="CV357" s="53" t="e">
        <v>#N/A</v>
      </c>
      <c r="CW357" s="53" t="e">
        <v>#N/A</v>
      </c>
      <c r="CX357" s="53" t="e">
        <v>#N/A</v>
      </c>
      <c r="CY357" s="53" t="e">
        <v>#N/A</v>
      </c>
      <c r="DE357" s="53" t="e">
        <v>#N/A</v>
      </c>
      <c r="DF357" s="53" t="e">
        <v>#N/A</v>
      </c>
      <c r="DG357" s="53" t="e">
        <v>#N/A</v>
      </c>
      <c r="DH357" s="53" t="e">
        <v>#N/A</v>
      </c>
      <c r="DI357" s="53" t="e">
        <v>#N/A</v>
      </c>
      <c r="DJ357" s="53" t="e">
        <v>#N/A</v>
      </c>
    </row>
    <row r="358" spans="3:114" s="53" customFormat="1" ht="12.75">
      <c r="C358" s="80"/>
      <c r="E358" s="48"/>
      <c r="K358" s="48"/>
      <c r="N358" s="53" t="str">
        <f t="shared" si="59"/>
        <v/>
      </c>
      <c r="O358" s="53" t="str">
        <f t="shared" si="51"/>
        <v>click</v>
      </c>
      <c r="P358" s="53" t="str">
        <f t="shared" si="57"/>
        <v>();</v>
      </c>
      <c r="Q358" s="53" t="str">
        <f t="shared" si="56"/>
        <v/>
      </c>
      <c r="R358" s="53" t="str">
        <f t="shared" si="55"/>
        <v/>
      </c>
      <c r="S358" s="53" t="str">
        <f t="shared" si="58"/>
        <v/>
      </c>
      <c r="CU358" s="53" t="e">
        <v>#N/A</v>
      </c>
      <c r="CV358" s="53" t="e">
        <v>#N/A</v>
      </c>
      <c r="CW358" s="53" t="e">
        <v>#N/A</v>
      </c>
      <c r="CX358" s="53" t="e">
        <v>#N/A</v>
      </c>
      <c r="CY358" s="53" t="e">
        <v>#N/A</v>
      </c>
      <c r="DE358" s="53" t="e">
        <v>#N/A</v>
      </c>
      <c r="DF358" s="53" t="e">
        <v>#N/A</v>
      </c>
      <c r="DG358" s="53" t="e">
        <v>#N/A</v>
      </c>
      <c r="DH358" s="53" t="e">
        <v>#N/A</v>
      </c>
      <c r="DI358" s="53" t="e">
        <v>#N/A</v>
      </c>
      <c r="DJ358" s="53" t="e">
        <v>#N/A</v>
      </c>
    </row>
    <row r="359" spans="3:114" s="53" customFormat="1" ht="12.75">
      <c r="C359" s="80"/>
      <c r="E359" s="48"/>
      <c r="K359" s="48"/>
      <c r="N359" s="53" t="str">
        <f t="shared" si="59"/>
        <v/>
      </c>
      <c r="O359" s="53" t="str">
        <f t="shared" si="51"/>
        <v>click</v>
      </c>
      <c r="P359" s="53" t="str">
        <f t="shared" si="57"/>
        <v>();</v>
      </c>
      <c r="Q359" s="53" t="str">
        <f t="shared" si="56"/>
        <v/>
      </c>
      <c r="R359" s="53" t="str">
        <f t="shared" si="55"/>
        <v/>
      </c>
      <c r="S359" s="53" t="str">
        <f t="shared" si="58"/>
        <v/>
      </c>
      <c r="CU359" s="53" t="e">
        <v>#N/A</v>
      </c>
      <c r="CV359" s="53" t="e">
        <v>#N/A</v>
      </c>
      <c r="CW359" s="53" t="e">
        <v>#N/A</v>
      </c>
      <c r="CX359" s="53" t="e">
        <v>#N/A</v>
      </c>
      <c r="CY359" s="53" t="e">
        <v>#N/A</v>
      </c>
      <c r="DE359" s="53" t="e">
        <v>#N/A</v>
      </c>
      <c r="DF359" s="53" t="e">
        <v>#N/A</v>
      </c>
      <c r="DG359" s="53" t="e">
        <v>#N/A</v>
      </c>
      <c r="DH359" s="53" t="e">
        <v>#N/A</v>
      </c>
      <c r="DI359" s="53" t="e">
        <v>#N/A</v>
      </c>
      <c r="DJ359" s="53" t="e">
        <v>#N/A</v>
      </c>
    </row>
    <row r="360" spans="3:114" s="53" customFormat="1" ht="12.75">
      <c r="C360" s="80"/>
      <c r="E360" s="48"/>
      <c r="K360" s="48"/>
      <c r="N360" s="53" t="str">
        <f t="shared" si="59"/>
        <v/>
      </c>
      <c r="O360" s="53" t="str">
        <f t="shared" si="51"/>
        <v>click</v>
      </c>
      <c r="P360" s="53" t="str">
        <f t="shared" si="57"/>
        <v>();</v>
      </c>
      <c r="Q360" s="53" t="str">
        <f t="shared" si="56"/>
        <v/>
      </c>
      <c r="R360" s="53" t="str">
        <f t="shared" si="55"/>
        <v/>
      </c>
      <c r="S360" s="53" t="str">
        <f t="shared" si="58"/>
        <v/>
      </c>
      <c r="CU360" s="53" t="e">
        <v>#N/A</v>
      </c>
      <c r="CV360" s="53" t="e">
        <v>#N/A</v>
      </c>
      <c r="CW360" s="53" t="e">
        <v>#N/A</v>
      </c>
      <c r="CX360" s="53" t="e">
        <v>#N/A</v>
      </c>
      <c r="CY360" s="53" t="e">
        <v>#N/A</v>
      </c>
      <c r="DE360" s="53" t="e">
        <v>#N/A</v>
      </c>
      <c r="DF360" s="53" t="e">
        <v>#N/A</v>
      </c>
      <c r="DG360" s="53" t="e">
        <v>#N/A</v>
      </c>
      <c r="DH360" s="53" t="e">
        <v>#N/A</v>
      </c>
      <c r="DI360" s="53" t="e">
        <v>#N/A</v>
      </c>
      <c r="DJ360" s="53" t="e">
        <v>#N/A</v>
      </c>
    </row>
    <row r="361" spans="3:114" s="53" customFormat="1" ht="12.75">
      <c r="C361" s="80"/>
      <c r="E361" s="48"/>
      <c r="K361" s="48"/>
      <c r="N361" s="53" t="str">
        <f t="shared" si="59"/>
        <v/>
      </c>
      <c r="O361" s="53" t="str">
        <f t="shared" ref="O361:O424" si="60">IF(D361="input","fill",IF(I361&lt;&gt;"","innerText",IF(J361="Y",$T$110,"click")))</f>
        <v>click</v>
      </c>
      <c r="P361" s="53" t="str">
        <f t="shared" si="57"/>
        <v>();</v>
      </c>
      <c r="Q361" s="53" t="str">
        <f t="shared" ref="Q361:Q384" si="61">IF(C361="Y",IF(H361&lt;&gt;"Xpath",M361&amp;F361&amp;N361,""""&amp;F361&amp;""""),"")</f>
        <v/>
      </c>
      <c r="R361" s="53" t="str">
        <f t="shared" si="55"/>
        <v/>
      </c>
      <c r="S361" s="53" t="str">
        <f t="shared" si="58"/>
        <v/>
      </c>
      <c r="CU361" s="53" t="e">
        <v>#N/A</v>
      </c>
      <c r="CV361" s="53" t="e">
        <v>#N/A</v>
      </c>
      <c r="CW361" s="53" t="e">
        <v>#N/A</v>
      </c>
      <c r="CX361" s="53" t="e">
        <v>#N/A</v>
      </c>
      <c r="CY361" s="53" t="e">
        <v>#N/A</v>
      </c>
      <c r="DE361" s="53" t="e">
        <v>#N/A</v>
      </c>
      <c r="DF361" s="53" t="e">
        <v>#N/A</v>
      </c>
      <c r="DG361" s="53" t="e">
        <v>#N/A</v>
      </c>
      <c r="DH361" s="53" t="e">
        <v>#N/A</v>
      </c>
      <c r="DI361" s="53" t="e">
        <v>#N/A</v>
      </c>
      <c r="DJ361" s="53" t="e">
        <v>#N/A</v>
      </c>
    </row>
    <row r="362" spans="3:114" s="53" customFormat="1" ht="12.75">
      <c r="C362" s="80"/>
      <c r="E362" s="48"/>
      <c r="K362" s="48"/>
      <c r="N362" s="53" t="str">
        <f t="shared" si="59"/>
        <v/>
      </c>
      <c r="O362" s="53" t="str">
        <f t="shared" si="60"/>
        <v>click</v>
      </c>
      <c r="P362" s="53" t="str">
        <f t="shared" si="57"/>
        <v>();</v>
      </c>
      <c r="Q362" s="53" t="str">
        <f t="shared" si="61"/>
        <v/>
      </c>
      <c r="R362" s="53" t="str">
        <f t="shared" si="55"/>
        <v/>
      </c>
      <c r="S362" s="53" t="str">
        <f t="shared" si="58"/>
        <v/>
      </c>
      <c r="CU362" s="53" t="e">
        <v>#N/A</v>
      </c>
      <c r="CV362" s="53" t="e">
        <v>#N/A</v>
      </c>
      <c r="CW362" s="53" t="e">
        <v>#N/A</v>
      </c>
      <c r="CX362" s="53" t="e">
        <v>#N/A</v>
      </c>
      <c r="CY362" s="53" t="e">
        <v>#N/A</v>
      </c>
      <c r="DE362" s="53" t="e">
        <v>#N/A</v>
      </c>
      <c r="DF362" s="53" t="e">
        <v>#N/A</v>
      </c>
      <c r="DG362" s="53" t="e">
        <v>#N/A</v>
      </c>
      <c r="DH362" s="53" t="e">
        <v>#N/A</v>
      </c>
      <c r="DI362" s="53" t="e">
        <v>#N/A</v>
      </c>
      <c r="DJ362" s="53" t="e">
        <v>#N/A</v>
      </c>
    </row>
    <row r="363" spans="3:114" s="53" customFormat="1" ht="12.75">
      <c r="C363" s="80"/>
      <c r="E363" s="48"/>
      <c r="K363" s="48"/>
      <c r="N363" s="53" t="str">
        <f t="shared" si="59"/>
        <v/>
      </c>
      <c r="O363" s="53" t="str">
        <f t="shared" si="60"/>
        <v>click</v>
      </c>
      <c r="P363" s="53" t="str">
        <f t="shared" si="57"/>
        <v>();</v>
      </c>
      <c r="Q363" s="53" t="str">
        <f t="shared" si="61"/>
        <v/>
      </c>
      <c r="R363" s="53" t="str">
        <f t="shared" si="55"/>
        <v/>
      </c>
      <c r="S363" s="53" t="str">
        <f t="shared" si="58"/>
        <v/>
      </c>
      <c r="CU363" s="53" t="e">
        <v>#N/A</v>
      </c>
      <c r="CV363" s="53" t="e">
        <v>#N/A</v>
      </c>
      <c r="CW363" s="53" t="e">
        <v>#N/A</v>
      </c>
      <c r="CX363" s="53" t="e">
        <v>#N/A</v>
      </c>
      <c r="CY363" s="53" t="e">
        <v>#N/A</v>
      </c>
      <c r="DE363" s="53" t="e">
        <v>#N/A</v>
      </c>
      <c r="DF363" s="53" t="e">
        <v>#N/A</v>
      </c>
      <c r="DG363" s="53" t="e">
        <v>#N/A</v>
      </c>
      <c r="DH363" s="53" t="e">
        <v>#N/A</v>
      </c>
      <c r="DI363" s="53" t="e">
        <v>#N/A</v>
      </c>
      <c r="DJ363" s="53" t="e">
        <v>#N/A</v>
      </c>
    </row>
    <row r="364" spans="3:114" s="53" customFormat="1" ht="12.75">
      <c r="C364" s="80"/>
      <c r="E364" s="48"/>
      <c r="K364" s="48"/>
      <c r="N364" s="53" t="str">
        <f t="shared" si="59"/>
        <v/>
      </c>
      <c r="O364" s="53" t="str">
        <f t="shared" si="60"/>
        <v>click</v>
      </c>
      <c r="P364" s="53" t="str">
        <f t="shared" si="57"/>
        <v>();</v>
      </c>
      <c r="Q364" s="53" t="str">
        <f t="shared" si="61"/>
        <v/>
      </c>
      <c r="R364" s="53" t="str">
        <f t="shared" si="55"/>
        <v/>
      </c>
      <c r="S364" s="53" t="str">
        <f t="shared" ref="S364:S384" si="62">IF(O364="innerText",I364&amp;"="&amp;IF(C364="Y",IF(J364&lt;&gt;"Y",$S$9&amp;$R$10&amp;"."&amp;E364&amp;")."&amp;IF(OR(O364="click",O364="innerText"),O364&amp;"();",O364&amp;"("&amp;$Q$9&amp;"."&amp;E364&amp;");"),$S$110&amp;$R$10&amp;"."&amp;E364&amp;")."&amp;IF(O364="click",O364&amp;"();",O364&amp;"("&amp;"'"&amp;K364&amp;"'"&amp;");")),""),IF(C364="Y",IF(J364&lt;&gt;"Y",$S$9&amp;$R$10&amp;"."&amp;E364&amp;")."&amp;IF(OR(O364="click",O364="innerText"),O364&amp;"();",O364&amp;"("&amp;$Q$9&amp;"."&amp;E364&amp;");"),$S$110&amp;$R$10&amp;"."&amp;E364&amp;")."&amp;IF(O364="click",O364&amp;"();",O364&amp;"("&amp;"'"&amp;K364&amp;"'"&amp;");")),""))</f>
        <v/>
      </c>
      <c r="CU364" s="53" t="e">
        <v>#N/A</v>
      </c>
      <c r="CV364" s="53" t="e">
        <v>#N/A</v>
      </c>
      <c r="CW364" s="53" t="e">
        <v>#N/A</v>
      </c>
      <c r="CX364" s="53" t="e">
        <v>#N/A</v>
      </c>
      <c r="CY364" s="53" t="e">
        <v>#N/A</v>
      </c>
      <c r="DE364" s="53" t="e">
        <v>#N/A</v>
      </c>
      <c r="DF364" s="53" t="e">
        <v>#N/A</v>
      </c>
      <c r="DG364" s="53" t="e">
        <v>#N/A</v>
      </c>
      <c r="DH364" s="53" t="e">
        <v>#N/A</v>
      </c>
      <c r="DI364" s="53" t="e">
        <v>#N/A</v>
      </c>
      <c r="DJ364" s="53" t="e">
        <v>#N/A</v>
      </c>
    </row>
    <row r="365" spans="3:114" s="53" customFormat="1" ht="12.75">
      <c r="C365" s="80"/>
      <c r="E365" s="48"/>
      <c r="K365" s="48"/>
      <c r="N365" s="53" t="str">
        <f t="shared" si="59"/>
        <v/>
      </c>
      <c r="O365" s="53" t="str">
        <f t="shared" si="60"/>
        <v>click</v>
      </c>
      <c r="P365" s="53" t="str">
        <f t="shared" si="57"/>
        <v>();</v>
      </c>
      <c r="Q365" s="53" t="str">
        <f t="shared" si="61"/>
        <v/>
      </c>
      <c r="R365" s="53" t="str">
        <f t="shared" si="55"/>
        <v/>
      </c>
      <c r="S365" s="53" t="str">
        <f t="shared" si="62"/>
        <v/>
      </c>
      <c r="CU365" s="53" t="e">
        <v>#N/A</v>
      </c>
      <c r="CV365" s="53" t="e">
        <v>#N/A</v>
      </c>
      <c r="CW365" s="53" t="e">
        <v>#N/A</v>
      </c>
      <c r="CX365" s="53" t="e">
        <v>#N/A</v>
      </c>
      <c r="CY365" s="53" t="e">
        <v>#N/A</v>
      </c>
      <c r="DE365" s="53" t="e">
        <v>#N/A</v>
      </c>
      <c r="DF365" s="53" t="e">
        <v>#N/A</v>
      </c>
      <c r="DG365" s="53" t="e">
        <v>#N/A</v>
      </c>
      <c r="DH365" s="53" t="e">
        <v>#N/A</v>
      </c>
      <c r="DI365" s="53" t="e">
        <v>#N/A</v>
      </c>
      <c r="DJ365" s="53" t="e">
        <v>#N/A</v>
      </c>
    </row>
    <row r="366" spans="3:114" s="53" customFormat="1" ht="12.75">
      <c r="C366" s="80"/>
      <c r="E366" s="48"/>
      <c r="K366" s="48"/>
      <c r="N366" s="53" t="str">
        <f t="shared" si="59"/>
        <v/>
      </c>
      <c r="O366" s="53" t="str">
        <f t="shared" si="60"/>
        <v>click</v>
      </c>
      <c r="P366" s="53" t="str">
        <f t="shared" si="57"/>
        <v>();</v>
      </c>
      <c r="Q366" s="53" t="str">
        <f t="shared" si="61"/>
        <v/>
      </c>
      <c r="R366" s="53" t="str">
        <f t="shared" si="55"/>
        <v/>
      </c>
      <c r="S366" s="53" t="str">
        <f t="shared" si="62"/>
        <v/>
      </c>
      <c r="CU366" s="53" t="e">
        <v>#N/A</v>
      </c>
      <c r="CV366" s="53" t="e">
        <v>#N/A</v>
      </c>
      <c r="CW366" s="53" t="e">
        <v>#N/A</v>
      </c>
      <c r="CX366" s="53" t="e">
        <v>#N/A</v>
      </c>
      <c r="CY366" s="53" t="e">
        <v>#N/A</v>
      </c>
      <c r="DE366" s="53" t="e">
        <v>#N/A</v>
      </c>
      <c r="DF366" s="53" t="e">
        <v>#N/A</v>
      </c>
      <c r="DG366" s="53" t="e">
        <v>#N/A</v>
      </c>
      <c r="DH366" s="53" t="e">
        <v>#N/A</v>
      </c>
      <c r="DI366" s="53" t="e">
        <v>#N/A</v>
      </c>
      <c r="DJ366" s="53" t="e">
        <v>#N/A</v>
      </c>
    </row>
    <row r="367" spans="3:114" s="53" customFormat="1" ht="12.75">
      <c r="C367" s="80"/>
      <c r="E367" s="48"/>
      <c r="K367" s="48"/>
      <c r="N367" s="53" t="str">
        <f t="shared" si="59"/>
        <v/>
      </c>
      <c r="O367" s="53" t="str">
        <f t="shared" si="60"/>
        <v>click</v>
      </c>
      <c r="P367" s="53" t="str">
        <f t="shared" si="57"/>
        <v>();</v>
      </c>
      <c r="Q367" s="53" t="str">
        <f t="shared" si="61"/>
        <v/>
      </c>
      <c r="R367" s="53" t="str">
        <f t="shared" si="55"/>
        <v/>
      </c>
      <c r="S367" s="53" t="str">
        <f t="shared" si="62"/>
        <v/>
      </c>
      <c r="CU367" s="53" t="e">
        <v>#N/A</v>
      </c>
      <c r="CV367" s="53" t="e">
        <v>#N/A</v>
      </c>
      <c r="CW367" s="53" t="e">
        <v>#N/A</v>
      </c>
      <c r="CX367" s="53" t="e">
        <v>#N/A</v>
      </c>
      <c r="CY367" s="53" t="e">
        <v>#N/A</v>
      </c>
      <c r="DE367" s="53" t="e">
        <v>#N/A</v>
      </c>
      <c r="DF367" s="53" t="e">
        <v>#N/A</v>
      </c>
      <c r="DG367" s="53" t="e">
        <v>#N/A</v>
      </c>
      <c r="DH367" s="53" t="e">
        <v>#N/A</v>
      </c>
      <c r="DI367" s="53" t="e">
        <v>#N/A</v>
      </c>
      <c r="DJ367" s="53" t="e">
        <v>#N/A</v>
      </c>
    </row>
    <row r="368" spans="3:114" s="53" customFormat="1" ht="12.75">
      <c r="C368" s="80"/>
      <c r="E368" s="48"/>
      <c r="K368" s="48"/>
      <c r="N368" s="53" t="str">
        <f t="shared" si="59"/>
        <v/>
      </c>
      <c r="O368" s="53" t="str">
        <f t="shared" si="60"/>
        <v>click</v>
      </c>
      <c r="P368" s="53" t="str">
        <f t="shared" si="57"/>
        <v>();</v>
      </c>
      <c r="Q368" s="53" t="str">
        <f t="shared" si="61"/>
        <v/>
      </c>
      <c r="R368" s="53" t="str">
        <f t="shared" si="55"/>
        <v/>
      </c>
      <c r="S368" s="53" t="str">
        <f t="shared" si="62"/>
        <v/>
      </c>
      <c r="CU368" s="53" t="e">
        <v>#N/A</v>
      </c>
      <c r="CV368" s="53" t="e">
        <v>#N/A</v>
      </c>
      <c r="CW368" s="53" t="e">
        <v>#N/A</v>
      </c>
      <c r="CX368" s="53" t="e">
        <v>#N/A</v>
      </c>
      <c r="CY368" s="53" t="e">
        <v>#N/A</v>
      </c>
      <c r="DE368" s="53" t="e">
        <v>#N/A</v>
      </c>
      <c r="DF368" s="53" t="e">
        <v>#N/A</v>
      </c>
      <c r="DG368" s="53" t="e">
        <v>#N/A</v>
      </c>
      <c r="DH368" s="53" t="e">
        <v>#N/A</v>
      </c>
      <c r="DI368" s="53" t="e">
        <v>#N/A</v>
      </c>
      <c r="DJ368" s="53" t="e">
        <v>#N/A</v>
      </c>
    </row>
    <row r="369" spans="3:114" s="53" customFormat="1" ht="12.75">
      <c r="C369" s="80"/>
      <c r="E369" s="48"/>
      <c r="K369" s="48"/>
      <c r="N369" s="53" t="str">
        <f t="shared" si="59"/>
        <v/>
      </c>
      <c r="O369" s="53" t="str">
        <f t="shared" si="60"/>
        <v>click</v>
      </c>
      <c r="P369" s="53" t="str">
        <f t="shared" si="57"/>
        <v>();</v>
      </c>
      <c r="Q369" s="53" t="str">
        <f t="shared" si="61"/>
        <v/>
      </c>
      <c r="R369" s="53" t="str">
        <f t="shared" si="55"/>
        <v/>
      </c>
      <c r="S369" s="53" t="str">
        <f t="shared" si="62"/>
        <v/>
      </c>
      <c r="CU369" s="53" t="e">
        <v>#N/A</v>
      </c>
      <c r="CV369" s="53" t="e">
        <v>#N/A</v>
      </c>
      <c r="CW369" s="53" t="e">
        <v>#N/A</v>
      </c>
      <c r="CX369" s="53" t="e">
        <v>#N/A</v>
      </c>
      <c r="CY369" s="53" t="e">
        <v>#N/A</v>
      </c>
      <c r="DE369" s="53" t="e">
        <v>#N/A</v>
      </c>
      <c r="DF369" s="53" t="e">
        <v>#N/A</v>
      </c>
      <c r="DG369" s="53" t="e">
        <v>#N/A</v>
      </c>
      <c r="DH369" s="53" t="e">
        <v>#N/A</v>
      </c>
      <c r="DI369" s="53" t="e">
        <v>#N/A</v>
      </c>
      <c r="DJ369" s="53" t="e">
        <v>#N/A</v>
      </c>
    </row>
    <row r="370" spans="3:114" s="53" customFormat="1" ht="12.75">
      <c r="C370" s="80"/>
      <c r="E370" s="48"/>
      <c r="K370" s="48"/>
      <c r="N370" s="53" t="str">
        <f t="shared" si="59"/>
        <v/>
      </c>
      <c r="O370" s="53" t="str">
        <f t="shared" si="60"/>
        <v>click</v>
      </c>
      <c r="P370" s="53" t="str">
        <f t="shared" si="57"/>
        <v>();</v>
      </c>
      <c r="Q370" s="53" t="str">
        <f t="shared" si="61"/>
        <v/>
      </c>
      <c r="R370" s="53" t="str">
        <f t="shared" si="55"/>
        <v/>
      </c>
      <c r="S370" s="53" t="str">
        <f t="shared" si="62"/>
        <v/>
      </c>
      <c r="CU370" s="53" t="e">
        <v>#N/A</v>
      </c>
      <c r="CV370" s="53" t="e">
        <v>#N/A</v>
      </c>
      <c r="CW370" s="53" t="e">
        <v>#N/A</v>
      </c>
      <c r="CX370" s="53" t="e">
        <v>#N/A</v>
      </c>
      <c r="CY370" s="53" t="e">
        <v>#N/A</v>
      </c>
      <c r="DE370" s="53" t="e">
        <v>#N/A</v>
      </c>
      <c r="DF370" s="53" t="e">
        <v>#N/A</v>
      </c>
      <c r="DG370" s="53" t="e">
        <v>#N/A</v>
      </c>
      <c r="DH370" s="53" t="e">
        <v>#N/A</v>
      </c>
      <c r="DI370" s="53" t="e">
        <v>#N/A</v>
      </c>
      <c r="DJ370" s="53" t="e">
        <v>#N/A</v>
      </c>
    </row>
    <row r="371" spans="3:114" s="53" customFormat="1" ht="12.75">
      <c r="C371" s="80"/>
      <c r="E371" s="48"/>
      <c r="K371" s="48"/>
      <c r="N371" s="53" t="str">
        <f t="shared" si="59"/>
        <v/>
      </c>
      <c r="O371" s="53" t="str">
        <f t="shared" si="60"/>
        <v>click</v>
      </c>
      <c r="P371" s="53" t="str">
        <f t="shared" si="57"/>
        <v>();</v>
      </c>
      <c r="Q371" s="53" t="str">
        <f t="shared" si="61"/>
        <v/>
      </c>
      <c r="R371" s="53" t="str">
        <f t="shared" si="55"/>
        <v/>
      </c>
      <c r="S371" s="53" t="str">
        <f t="shared" si="62"/>
        <v/>
      </c>
      <c r="CU371" s="53" t="e">
        <v>#N/A</v>
      </c>
      <c r="CV371" s="53" t="e">
        <v>#N/A</v>
      </c>
      <c r="CW371" s="53" t="e">
        <v>#N/A</v>
      </c>
      <c r="CX371" s="53" t="e">
        <v>#N/A</v>
      </c>
      <c r="CY371" s="53" t="e">
        <v>#N/A</v>
      </c>
      <c r="DE371" s="53" t="e">
        <v>#N/A</v>
      </c>
      <c r="DF371" s="53" t="e">
        <v>#N/A</v>
      </c>
      <c r="DG371" s="53" t="e">
        <v>#N/A</v>
      </c>
      <c r="DH371" s="53" t="e">
        <v>#N/A</v>
      </c>
      <c r="DI371" s="53" t="e">
        <v>#N/A</v>
      </c>
      <c r="DJ371" s="53" t="e">
        <v>#N/A</v>
      </c>
    </row>
    <row r="372" spans="3:114" s="53" customFormat="1" ht="12.75">
      <c r="C372" s="80"/>
      <c r="E372" s="48"/>
      <c r="K372" s="48"/>
      <c r="N372" s="53" t="str">
        <f t="shared" ref="N372:N384" si="63">IF(A372="Y",""""&amp;C372&amp;""""&amp;": "&amp;M372&amp;",","")</f>
        <v/>
      </c>
      <c r="O372" s="53" t="str">
        <f t="shared" si="60"/>
        <v>click</v>
      </c>
      <c r="P372" s="53" t="str">
        <f t="shared" si="57"/>
        <v>();</v>
      </c>
      <c r="Q372" s="53" t="str">
        <f t="shared" si="61"/>
        <v/>
      </c>
      <c r="R372" s="53" t="str">
        <f t="shared" si="55"/>
        <v/>
      </c>
      <c r="S372" s="53" t="str">
        <f t="shared" si="62"/>
        <v/>
      </c>
      <c r="CU372" s="53" t="e">
        <v>#N/A</v>
      </c>
      <c r="CV372" s="53" t="e">
        <v>#N/A</v>
      </c>
      <c r="CW372" s="53" t="e">
        <v>#N/A</v>
      </c>
      <c r="CX372" s="53" t="e">
        <v>#N/A</v>
      </c>
      <c r="CY372" s="53" t="e">
        <v>#N/A</v>
      </c>
      <c r="DE372" s="53" t="e">
        <v>#N/A</v>
      </c>
      <c r="DF372" s="53" t="e">
        <v>#N/A</v>
      </c>
      <c r="DG372" s="53" t="e">
        <v>#N/A</v>
      </c>
      <c r="DH372" s="53" t="e">
        <v>#N/A</v>
      </c>
      <c r="DI372" s="53" t="e">
        <v>#N/A</v>
      </c>
      <c r="DJ372" s="53" t="e">
        <v>#N/A</v>
      </c>
    </row>
    <row r="373" spans="3:114" s="53" customFormat="1" ht="12.75">
      <c r="C373" s="80"/>
      <c r="E373" s="48"/>
      <c r="K373" s="48"/>
      <c r="N373" s="53" t="str">
        <f t="shared" si="63"/>
        <v/>
      </c>
      <c r="O373" s="53" t="str">
        <f t="shared" si="60"/>
        <v>click</v>
      </c>
      <c r="P373" s="53" t="str">
        <f t="shared" si="57"/>
        <v>();</v>
      </c>
      <c r="Q373" s="53" t="str">
        <f t="shared" si="61"/>
        <v/>
      </c>
      <c r="R373" s="53" t="str">
        <f t="shared" si="55"/>
        <v/>
      </c>
      <c r="S373" s="53" t="str">
        <f t="shared" si="62"/>
        <v/>
      </c>
      <c r="CU373" s="53" t="e">
        <v>#N/A</v>
      </c>
      <c r="CV373" s="53" t="e">
        <v>#N/A</v>
      </c>
      <c r="CW373" s="53" t="e">
        <v>#N/A</v>
      </c>
      <c r="CX373" s="53" t="e">
        <v>#N/A</v>
      </c>
      <c r="CY373" s="53" t="e">
        <v>#N/A</v>
      </c>
      <c r="DE373" s="53" t="e">
        <v>#N/A</v>
      </c>
      <c r="DF373" s="53" t="e">
        <v>#N/A</v>
      </c>
      <c r="DG373" s="53" t="e">
        <v>#N/A</v>
      </c>
      <c r="DH373" s="53" t="e">
        <v>#N/A</v>
      </c>
      <c r="DI373" s="53" t="e">
        <v>#N/A</v>
      </c>
      <c r="DJ373" s="53" t="e">
        <v>#N/A</v>
      </c>
    </row>
    <row r="374" spans="3:114" s="53" customFormat="1" ht="12.75">
      <c r="C374" s="80"/>
      <c r="E374" s="48"/>
      <c r="K374" s="48"/>
      <c r="N374" s="53" t="str">
        <f t="shared" si="63"/>
        <v/>
      </c>
      <c r="O374" s="53" t="str">
        <f t="shared" si="60"/>
        <v>click</v>
      </c>
      <c r="P374" s="53" t="str">
        <f t="shared" si="57"/>
        <v>();</v>
      </c>
      <c r="Q374" s="53" t="str">
        <f t="shared" si="61"/>
        <v/>
      </c>
      <c r="R374" s="53" t="str">
        <f t="shared" si="55"/>
        <v/>
      </c>
      <c r="S374" s="53" t="str">
        <f t="shared" si="62"/>
        <v/>
      </c>
      <c r="CU374" s="53" t="e">
        <v>#N/A</v>
      </c>
      <c r="CV374" s="53" t="e">
        <v>#N/A</v>
      </c>
      <c r="CW374" s="53" t="e">
        <v>#N/A</v>
      </c>
      <c r="CX374" s="53" t="e">
        <v>#N/A</v>
      </c>
      <c r="CY374" s="53" t="e">
        <v>#N/A</v>
      </c>
      <c r="DE374" s="53" t="e">
        <v>#N/A</v>
      </c>
      <c r="DF374" s="53" t="e">
        <v>#N/A</v>
      </c>
      <c r="DG374" s="53" t="e">
        <v>#N/A</v>
      </c>
      <c r="DH374" s="53" t="e">
        <v>#N/A</v>
      </c>
      <c r="DI374" s="53" t="e">
        <v>#N/A</v>
      </c>
      <c r="DJ374" s="53" t="e">
        <v>#N/A</v>
      </c>
    </row>
    <row r="375" spans="3:114" s="53" customFormat="1" ht="12.75">
      <c r="C375" s="80"/>
      <c r="E375" s="48"/>
      <c r="K375" s="48"/>
      <c r="N375" s="53" t="str">
        <f t="shared" si="63"/>
        <v/>
      </c>
      <c r="O375" s="53" t="str">
        <f t="shared" si="60"/>
        <v>click</v>
      </c>
      <c r="P375" s="53" t="str">
        <f t="shared" si="57"/>
        <v>();</v>
      </c>
      <c r="Q375" s="53" t="str">
        <f t="shared" si="61"/>
        <v/>
      </c>
      <c r="R375" s="53" t="str">
        <f t="shared" si="55"/>
        <v/>
      </c>
      <c r="S375" s="53" t="str">
        <f t="shared" si="62"/>
        <v/>
      </c>
      <c r="CU375" s="53" t="e">
        <v>#N/A</v>
      </c>
      <c r="CV375" s="53" t="e">
        <v>#N/A</v>
      </c>
      <c r="CW375" s="53" t="e">
        <v>#N/A</v>
      </c>
      <c r="CX375" s="53" t="e">
        <v>#N/A</v>
      </c>
      <c r="CY375" s="53" t="e">
        <v>#N/A</v>
      </c>
      <c r="DE375" s="53" t="e">
        <v>#N/A</v>
      </c>
      <c r="DF375" s="53" t="e">
        <v>#N/A</v>
      </c>
      <c r="DG375" s="53" t="e">
        <v>#N/A</v>
      </c>
      <c r="DH375" s="53" t="e">
        <v>#N/A</v>
      </c>
      <c r="DI375" s="53" t="e">
        <v>#N/A</v>
      </c>
      <c r="DJ375" s="53" t="e">
        <v>#N/A</v>
      </c>
    </row>
    <row r="376" spans="3:114" s="53" customFormat="1" ht="12.75">
      <c r="C376" s="80"/>
      <c r="E376" s="48"/>
      <c r="K376" s="48"/>
      <c r="N376" s="53" t="str">
        <f t="shared" si="63"/>
        <v/>
      </c>
      <c r="O376" s="53" t="str">
        <f t="shared" si="60"/>
        <v>click</v>
      </c>
      <c r="P376" s="53" t="str">
        <f t="shared" si="57"/>
        <v>();</v>
      </c>
      <c r="Q376" s="53" t="str">
        <f t="shared" si="61"/>
        <v/>
      </c>
      <c r="R376" s="53" t="str">
        <f t="shared" si="55"/>
        <v/>
      </c>
      <c r="S376" s="53" t="str">
        <f t="shared" si="62"/>
        <v/>
      </c>
      <c r="CU376" s="53" t="e">
        <v>#N/A</v>
      </c>
      <c r="CV376" s="53" t="e">
        <v>#N/A</v>
      </c>
      <c r="CW376" s="53" t="e">
        <v>#N/A</v>
      </c>
      <c r="CX376" s="53" t="e">
        <v>#N/A</v>
      </c>
      <c r="CY376" s="53" t="e">
        <v>#N/A</v>
      </c>
      <c r="DE376" s="53" t="e">
        <v>#N/A</v>
      </c>
      <c r="DF376" s="53" t="e">
        <v>#N/A</v>
      </c>
      <c r="DG376" s="53" t="e">
        <v>#N/A</v>
      </c>
      <c r="DH376" s="53" t="e">
        <v>#N/A</v>
      </c>
      <c r="DI376" s="53" t="e">
        <v>#N/A</v>
      </c>
      <c r="DJ376" s="53" t="e">
        <v>#N/A</v>
      </c>
    </row>
    <row r="377" spans="3:114" s="53" customFormat="1" ht="12.75">
      <c r="C377" s="80"/>
      <c r="E377" s="48"/>
      <c r="K377" s="48"/>
      <c r="N377" s="53" t="str">
        <f t="shared" si="63"/>
        <v/>
      </c>
      <c r="O377" s="53" t="str">
        <f t="shared" si="60"/>
        <v>click</v>
      </c>
      <c r="P377" s="53" t="str">
        <f t="shared" si="57"/>
        <v>();</v>
      </c>
      <c r="Q377" s="53" t="str">
        <f t="shared" si="61"/>
        <v/>
      </c>
      <c r="R377" s="53" t="str">
        <f t="shared" si="55"/>
        <v/>
      </c>
      <c r="S377" s="53" t="str">
        <f t="shared" si="62"/>
        <v/>
      </c>
      <c r="CU377" s="53" t="e">
        <v>#N/A</v>
      </c>
      <c r="CV377" s="53" t="e">
        <v>#N/A</v>
      </c>
      <c r="CW377" s="53" t="e">
        <v>#N/A</v>
      </c>
      <c r="CX377" s="53" t="e">
        <v>#N/A</v>
      </c>
      <c r="CY377" s="53" t="e">
        <v>#N/A</v>
      </c>
      <c r="DE377" s="53" t="e">
        <v>#N/A</v>
      </c>
      <c r="DF377" s="53" t="e">
        <v>#N/A</v>
      </c>
      <c r="DG377" s="53" t="e">
        <v>#N/A</v>
      </c>
      <c r="DH377" s="53" t="e">
        <v>#N/A</v>
      </c>
      <c r="DI377" s="53" t="e">
        <v>#N/A</v>
      </c>
      <c r="DJ377" s="53" t="e">
        <v>#N/A</v>
      </c>
    </row>
    <row r="378" spans="3:114" s="53" customFormat="1" ht="12.75">
      <c r="C378" s="80"/>
      <c r="E378" s="48"/>
      <c r="K378" s="48"/>
      <c r="N378" s="53" t="str">
        <f t="shared" si="63"/>
        <v/>
      </c>
      <c r="O378" s="53" t="str">
        <f t="shared" si="60"/>
        <v>click</v>
      </c>
      <c r="P378" s="53" t="str">
        <f t="shared" si="57"/>
        <v>();</v>
      </c>
      <c r="Q378" s="53" t="str">
        <f t="shared" si="61"/>
        <v/>
      </c>
      <c r="R378" s="53" t="str">
        <f t="shared" si="55"/>
        <v/>
      </c>
      <c r="S378" s="53" t="str">
        <f t="shared" si="62"/>
        <v/>
      </c>
      <c r="CU378" s="53" t="e">
        <v>#N/A</v>
      </c>
      <c r="CV378" s="53" t="e">
        <v>#N/A</v>
      </c>
      <c r="CW378" s="53" t="e">
        <v>#N/A</v>
      </c>
      <c r="CX378" s="53" t="e">
        <v>#N/A</v>
      </c>
      <c r="CY378" s="53" t="e">
        <v>#N/A</v>
      </c>
      <c r="DE378" s="53" t="e">
        <v>#N/A</v>
      </c>
      <c r="DF378" s="53" t="e">
        <v>#N/A</v>
      </c>
      <c r="DG378" s="53" t="e">
        <v>#N/A</v>
      </c>
      <c r="DH378" s="53" t="e">
        <v>#N/A</v>
      </c>
      <c r="DI378" s="53" t="e">
        <v>#N/A</v>
      </c>
      <c r="DJ378" s="53" t="e">
        <v>#N/A</v>
      </c>
    </row>
    <row r="379" spans="3:114" s="53" customFormat="1" ht="12.75">
      <c r="C379" s="80"/>
      <c r="E379" s="48"/>
      <c r="K379" s="48"/>
      <c r="N379" s="53" t="str">
        <f t="shared" si="63"/>
        <v/>
      </c>
      <c r="O379" s="53" t="str">
        <f t="shared" si="60"/>
        <v>click</v>
      </c>
      <c r="P379" s="53" t="str">
        <f t="shared" si="57"/>
        <v>();</v>
      </c>
      <c r="Q379" s="53" t="str">
        <f t="shared" si="61"/>
        <v/>
      </c>
      <c r="R379" s="53" t="str">
        <f t="shared" si="55"/>
        <v/>
      </c>
      <c r="S379" s="53" t="str">
        <f t="shared" si="62"/>
        <v/>
      </c>
      <c r="CU379" s="53" t="e">
        <v>#N/A</v>
      </c>
      <c r="CV379" s="53" t="e">
        <v>#N/A</v>
      </c>
      <c r="CW379" s="53" t="e">
        <v>#N/A</v>
      </c>
      <c r="CX379" s="53" t="e">
        <v>#N/A</v>
      </c>
      <c r="CY379" s="53" t="e">
        <v>#N/A</v>
      </c>
      <c r="DE379" s="53" t="e">
        <v>#N/A</v>
      </c>
      <c r="DF379" s="53" t="e">
        <v>#N/A</v>
      </c>
      <c r="DG379" s="53" t="e">
        <v>#N/A</v>
      </c>
      <c r="DH379" s="53" t="e">
        <v>#N/A</v>
      </c>
      <c r="DI379" s="53" t="e">
        <v>#N/A</v>
      </c>
      <c r="DJ379" s="53" t="e">
        <v>#N/A</v>
      </c>
    </row>
    <row r="380" spans="3:114" s="53" customFormat="1" ht="12.75">
      <c r="C380" s="80"/>
      <c r="E380" s="48"/>
      <c r="K380" s="48"/>
      <c r="N380" s="53" t="str">
        <f t="shared" si="63"/>
        <v/>
      </c>
      <c r="O380" s="53" t="str">
        <f t="shared" si="60"/>
        <v>click</v>
      </c>
      <c r="P380" s="53" t="str">
        <f t="shared" si="57"/>
        <v>();</v>
      </c>
      <c r="Q380" s="53" t="str">
        <f t="shared" si="61"/>
        <v/>
      </c>
      <c r="R380" s="53" t="str">
        <f t="shared" si="55"/>
        <v/>
      </c>
      <c r="S380" s="53" t="str">
        <f t="shared" si="62"/>
        <v/>
      </c>
      <c r="CU380" s="53" t="e">
        <v>#N/A</v>
      </c>
      <c r="CV380" s="53" t="e">
        <v>#N/A</v>
      </c>
      <c r="CW380" s="53" t="e">
        <v>#N/A</v>
      </c>
      <c r="CX380" s="53" t="e">
        <v>#N/A</v>
      </c>
      <c r="CY380" s="53" t="e">
        <v>#N/A</v>
      </c>
      <c r="DE380" s="53" t="e">
        <v>#N/A</v>
      </c>
      <c r="DF380" s="53" t="e">
        <v>#N/A</v>
      </c>
      <c r="DG380" s="53" t="e">
        <v>#N/A</v>
      </c>
      <c r="DH380" s="53" t="e">
        <v>#N/A</v>
      </c>
      <c r="DI380" s="53" t="e">
        <v>#N/A</v>
      </c>
      <c r="DJ380" s="53" t="e">
        <v>#N/A</v>
      </c>
    </row>
    <row r="381" spans="3:114" s="53" customFormat="1" ht="12.75">
      <c r="C381" s="80"/>
      <c r="E381" s="48"/>
      <c r="K381" s="48"/>
      <c r="N381" s="53" t="str">
        <f t="shared" si="63"/>
        <v/>
      </c>
      <c r="O381" s="53" t="str">
        <f t="shared" si="60"/>
        <v>click</v>
      </c>
      <c r="P381" s="53" t="str">
        <f t="shared" si="57"/>
        <v>();</v>
      </c>
      <c r="Q381" s="53" t="str">
        <f t="shared" si="61"/>
        <v/>
      </c>
      <c r="R381" s="53" t="str">
        <f t="shared" si="55"/>
        <v/>
      </c>
      <c r="S381" s="53" t="str">
        <f t="shared" si="62"/>
        <v/>
      </c>
      <c r="CU381" s="53" t="e">
        <v>#N/A</v>
      </c>
      <c r="CV381" s="53" t="e">
        <v>#N/A</v>
      </c>
      <c r="CW381" s="53" t="e">
        <v>#N/A</v>
      </c>
      <c r="CX381" s="53" t="e">
        <v>#N/A</v>
      </c>
      <c r="CY381" s="53" t="e">
        <v>#N/A</v>
      </c>
      <c r="DE381" s="53" t="e">
        <v>#N/A</v>
      </c>
      <c r="DF381" s="53" t="e">
        <v>#N/A</v>
      </c>
      <c r="DG381" s="53" t="e">
        <v>#N/A</v>
      </c>
      <c r="DH381" s="53" t="e">
        <v>#N/A</v>
      </c>
      <c r="DI381" s="53" t="e">
        <v>#N/A</v>
      </c>
      <c r="DJ381" s="53" t="e">
        <v>#N/A</v>
      </c>
    </row>
    <row r="382" spans="3:114" s="53" customFormat="1" ht="12.75">
      <c r="C382" s="80"/>
      <c r="E382" s="48"/>
      <c r="K382" s="48"/>
      <c r="N382" s="53" t="str">
        <f t="shared" si="63"/>
        <v/>
      </c>
      <c r="O382" s="53" t="str">
        <f t="shared" si="60"/>
        <v>click</v>
      </c>
      <c r="P382" s="53" t="str">
        <f t="shared" si="57"/>
        <v>();</v>
      </c>
      <c r="Q382" s="53" t="str">
        <f t="shared" si="61"/>
        <v/>
      </c>
      <c r="R382" s="53" t="str">
        <f t="shared" si="55"/>
        <v/>
      </c>
      <c r="S382" s="53" t="str">
        <f t="shared" si="62"/>
        <v/>
      </c>
      <c r="CU382" s="53" t="e">
        <v>#N/A</v>
      </c>
      <c r="CV382" s="53" t="e">
        <v>#N/A</v>
      </c>
      <c r="CW382" s="53" t="e">
        <v>#N/A</v>
      </c>
      <c r="CX382" s="53" t="e">
        <v>#N/A</v>
      </c>
      <c r="CY382" s="53" t="e">
        <v>#N/A</v>
      </c>
      <c r="DE382" s="53" t="e">
        <v>#N/A</v>
      </c>
      <c r="DF382" s="53" t="e">
        <v>#N/A</v>
      </c>
      <c r="DG382" s="53" t="e">
        <v>#N/A</v>
      </c>
      <c r="DH382" s="53" t="e">
        <v>#N/A</v>
      </c>
      <c r="DI382" s="53" t="e">
        <v>#N/A</v>
      </c>
      <c r="DJ382" s="53" t="e">
        <v>#N/A</v>
      </c>
    </row>
    <row r="383" spans="3:114" s="53" customFormat="1" ht="12.75">
      <c r="C383" s="80"/>
      <c r="E383" s="48"/>
      <c r="K383" s="48"/>
      <c r="N383" s="53" t="str">
        <f t="shared" si="63"/>
        <v/>
      </c>
      <c r="O383" s="53" t="str">
        <f t="shared" si="60"/>
        <v>click</v>
      </c>
      <c r="P383" s="53" t="str">
        <f t="shared" si="57"/>
        <v>();</v>
      </c>
      <c r="Q383" s="53" t="str">
        <f t="shared" si="61"/>
        <v/>
      </c>
      <c r="R383" s="53" t="str">
        <f t="shared" ref="R383:R446" si="64">IF(C383="Y",""""&amp;E383&amp;""""&amp;":"&amp;Q383&amp;",","")</f>
        <v/>
      </c>
      <c r="S383" s="53" t="str">
        <f t="shared" si="62"/>
        <v/>
      </c>
      <c r="CU383" s="53" t="e">
        <v>#N/A</v>
      </c>
      <c r="CV383" s="53" t="e">
        <v>#N/A</v>
      </c>
      <c r="CW383" s="53" t="e">
        <v>#N/A</v>
      </c>
      <c r="CX383" s="53" t="e">
        <v>#N/A</v>
      </c>
      <c r="CY383" s="53" t="e">
        <v>#N/A</v>
      </c>
      <c r="DE383" s="53" t="e">
        <v>#N/A</v>
      </c>
      <c r="DF383" s="53" t="e">
        <v>#N/A</v>
      </c>
      <c r="DG383" s="53" t="e">
        <v>#N/A</v>
      </c>
      <c r="DH383" s="53" t="e">
        <v>#N/A</v>
      </c>
      <c r="DI383" s="53" t="e">
        <v>#N/A</v>
      </c>
      <c r="DJ383" s="53" t="e">
        <v>#N/A</v>
      </c>
    </row>
    <row r="384" spans="3:114" s="53" customFormat="1" ht="12.75">
      <c r="C384" s="80"/>
      <c r="E384" s="48"/>
      <c r="K384" s="48"/>
      <c r="N384" s="53" t="str">
        <f t="shared" si="63"/>
        <v/>
      </c>
      <c r="O384" s="53" t="str">
        <f t="shared" si="60"/>
        <v>click</v>
      </c>
      <c r="P384" s="53" t="str">
        <f t="shared" si="57"/>
        <v>();</v>
      </c>
      <c r="Q384" s="53" t="str">
        <f t="shared" si="61"/>
        <v/>
      </c>
      <c r="R384" s="53" t="str">
        <f t="shared" si="64"/>
        <v/>
      </c>
      <c r="S384" s="53" t="str">
        <f t="shared" si="62"/>
        <v/>
      </c>
      <c r="CU384" s="53" t="e">
        <v>#N/A</v>
      </c>
      <c r="CV384" s="53" t="e">
        <v>#N/A</v>
      </c>
      <c r="CW384" s="53" t="e">
        <v>#N/A</v>
      </c>
      <c r="CX384" s="53" t="e">
        <v>#N/A</v>
      </c>
      <c r="CY384" s="53" t="e">
        <v>#N/A</v>
      </c>
      <c r="DE384" s="53" t="e">
        <v>#N/A</v>
      </c>
      <c r="DF384" s="53" t="e">
        <v>#N/A</v>
      </c>
      <c r="DG384" s="53" t="e">
        <v>#N/A</v>
      </c>
      <c r="DH384" s="53" t="e">
        <v>#N/A</v>
      </c>
      <c r="DI384" s="53" t="e">
        <v>#N/A</v>
      </c>
      <c r="DJ384" s="53" t="e">
        <v>#N/A</v>
      </c>
    </row>
    <row r="385" spans="3:114" s="53" customFormat="1" ht="12.75">
      <c r="C385" s="80"/>
      <c r="E385" s="48"/>
      <c r="K385" s="48"/>
      <c r="N385" s="53" t="str">
        <f t="shared" ref="N385:N392" si="65">IF(A509="Y",""""&amp;C385&amp;""""&amp;": "&amp;M385&amp;",","")</f>
        <v/>
      </c>
      <c r="O385" s="53" t="str">
        <f t="shared" si="60"/>
        <v>click</v>
      </c>
      <c r="P385" s="53" t="str">
        <f>IF(OR(O385="Click",O385="innerText"),"();","("&amp;""""&amp;K385&amp;""""&amp;");")</f>
        <v>();</v>
      </c>
      <c r="Q385" s="53" t="str">
        <f t="shared" ref="Q385:Q392" si="66">IF(A509="Y",IF(H385&lt;&gt;"Xpath",M385&amp;F385&amp;N385,""""&amp;F385&amp;""""),"")</f>
        <v/>
      </c>
      <c r="R385" s="53" t="str">
        <f t="shared" si="64"/>
        <v/>
      </c>
      <c r="S385" s="53" t="str">
        <f>"}"</f>
        <v>}</v>
      </c>
      <c r="CU385" s="53" t="e">
        <v>#N/A</v>
      </c>
      <c r="CV385" s="53" t="e">
        <v>#N/A</v>
      </c>
      <c r="CW385" s="53" t="e">
        <v>#N/A</v>
      </c>
      <c r="CX385" s="53" t="e">
        <v>#N/A</v>
      </c>
      <c r="CY385" s="53" t="e">
        <v>#N/A</v>
      </c>
      <c r="DE385" s="53" t="e">
        <v>#N/A</v>
      </c>
      <c r="DF385" s="53" t="e">
        <v>#N/A</v>
      </c>
      <c r="DG385" s="53" t="e">
        <v>#N/A</v>
      </c>
      <c r="DH385" s="53" t="e">
        <v>#N/A</v>
      </c>
      <c r="DI385" s="53" t="e">
        <v>#N/A</v>
      </c>
      <c r="DJ385" s="53" t="e">
        <v>#N/A</v>
      </c>
    </row>
    <row r="386" spans="3:114" s="53" customFormat="1" ht="12.75">
      <c r="C386" s="80"/>
      <c r="E386" s="48"/>
      <c r="K386" s="48"/>
      <c r="N386" s="53" t="str">
        <f t="shared" si="65"/>
        <v/>
      </c>
      <c r="O386" s="53" t="str">
        <f t="shared" si="60"/>
        <v>click</v>
      </c>
      <c r="P386" s="53" t="str">
        <f>IF(OR(O386="Click",O386="innerText"),"();","("&amp;""""&amp;K386&amp;""""&amp;");")</f>
        <v>();</v>
      </c>
      <c r="Q386" s="53" t="str">
        <f t="shared" si="66"/>
        <v/>
      </c>
      <c r="R386" s="53" t="str">
        <f t="shared" si="64"/>
        <v/>
      </c>
      <c r="S386" s="53" t="str">
        <f>"const filePath = './"&amp;F9&amp;$K$9&amp;"';"</f>
        <v>const filePath = './AAISHOQuoteCreation';</v>
      </c>
      <c r="CU386" s="53" t="e">
        <v>#N/A</v>
      </c>
      <c r="CV386" s="53" t="e">
        <v>#N/A</v>
      </c>
      <c r="CW386" s="53" t="e">
        <v>#N/A</v>
      </c>
      <c r="CX386" s="53" t="e">
        <v>#N/A</v>
      </c>
      <c r="CY386" s="53" t="e">
        <v>#N/A</v>
      </c>
      <c r="DE386" s="53" t="e">
        <v>#N/A</v>
      </c>
      <c r="DF386" s="53" t="e">
        <v>#N/A</v>
      </c>
      <c r="DG386" s="53" t="e">
        <v>#N/A</v>
      </c>
      <c r="DH386" s="53" t="e">
        <v>#N/A</v>
      </c>
      <c r="DI386" s="53" t="e">
        <v>#N/A</v>
      </c>
      <c r="DJ386" s="53" t="e">
        <v>#N/A</v>
      </c>
    </row>
    <row r="387" spans="3:114" s="53" customFormat="1" ht="12.75">
      <c r="C387" s="80"/>
      <c r="E387" s="48"/>
      <c r="K387" s="48"/>
      <c r="N387" s="53" t="str">
        <f t="shared" si="65"/>
        <v/>
      </c>
      <c r="O387" s="53" t="str">
        <f t="shared" si="60"/>
        <v>click</v>
      </c>
      <c r="P387" s="53" t="str">
        <f>IF(OR(O387="Click",O387="innerText"),"();","("&amp;""""&amp;K387&amp;""""&amp;");")</f>
        <v>();</v>
      </c>
      <c r="Q387" s="53" t="str">
        <f t="shared" si="66"/>
        <v/>
      </c>
      <c r="R387" s="53" t="str">
        <f t="shared" si="64"/>
        <v/>
      </c>
      <c r="S387" s="53" t="str">
        <f>"const newRows1 = ["</f>
        <v>const newRows1 = [</v>
      </c>
      <c r="CU387" s="53" t="e">
        <v>#N/A</v>
      </c>
      <c r="CV387" s="53" t="e">
        <v>#N/A</v>
      </c>
      <c r="CW387" s="53" t="e">
        <v>#N/A</v>
      </c>
      <c r="CX387" s="53" t="e">
        <v>#N/A</v>
      </c>
      <c r="CY387" s="53" t="e">
        <v>#N/A</v>
      </c>
      <c r="DE387" s="53" t="e">
        <v>#N/A</v>
      </c>
      <c r="DF387" s="53" t="e">
        <v>#N/A</v>
      </c>
      <c r="DG387" s="53" t="e">
        <v>#N/A</v>
      </c>
      <c r="DH387" s="53" t="e">
        <v>#N/A</v>
      </c>
      <c r="DI387" s="53" t="e">
        <v>#N/A</v>
      </c>
      <c r="DJ387" s="53" t="e">
        <v>#N/A</v>
      </c>
    </row>
    <row r="388" spans="3:114" s="53" customFormat="1" ht="12.75">
      <c r="C388" s="80"/>
      <c r="E388" s="48"/>
      <c r="K388" s="48"/>
      <c r="N388" s="53" t="str">
        <f t="shared" si="65"/>
        <v/>
      </c>
      <c r="O388" s="53" t="str">
        <f t="shared" si="60"/>
        <v>click</v>
      </c>
      <c r="P388" s="53" t="str">
        <f t="shared" ref="P388" si="67">IF(OR(O388="Click",O388="innerText"),"();","("&amp;""""&amp;K388&amp;""""&amp;");")</f>
        <v>();</v>
      </c>
      <c r="Q388" s="53" t="str">
        <f t="shared" si="66"/>
        <v/>
      </c>
      <c r="R388" s="53" t="str">
        <f t="shared" si="64"/>
        <v/>
      </c>
      <c r="S388" s="53" t="str">
        <f>"["&amp;_xlfn.TEXTJOIN(",",TRUE,I11:I103)&amp;"]"</f>
        <v>[]</v>
      </c>
      <c r="CU388" s="53" t="e">
        <v>#N/A</v>
      </c>
      <c r="CV388" s="53" t="e">
        <v>#N/A</v>
      </c>
      <c r="CW388" s="53" t="e">
        <v>#N/A</v>
      </c>
      <c r="CX388" s="53" t="e">
        <v>#N/A</v>
      </c>
      <c r="CY388" s="53" t="e">
        <v>#N/A</v>
      </c>
      <c r="DE388" s="53" t="e">
        <v>#N/A</v>
      </c>
      <c r="DF388" s="53" t="e">
        <v>#N/A</v>
      </c>
      <c r="DG388" s="53" t="e">
        <v>#N/A</v>
      </c>
      <c r="DH388" s="53" t="e">
        <v>#N/A</v>
      </c>
      <c r="DI388" s="53" t="e">
        <v>#N/A</v>
      </c>
      <c r="DJ388" s="53" t="e">
        <v>#N/A</v>
      </c>
    </row>
    <row r="389" spans="3:114" s="53" customFormat="1" ht="12.75">
      <c r="C389" s="80"/>
      <c r="E389" s="48"/>
      <c r="K389" s="48"/>
      <c r="N389" s="53" t="str">
        <f t="shared" si="65"/>
        <v/>
      </c>
      <c r="O389" s="53" t="str">
        <f t="shared" si="60"/>
        <v>click</v>
      </c>
      <c r="P389" s="53" t="str">
        <f>IF(OR(O389="Click",O389="innerText"),"();","("&amp;""""&amp;K389&amp;""""&amp;");")</f>
        <v>();</v>
      </c>
      <c r="Q389" s="53" t="str">
        <f t="shared" si="66"/>
        <v/>
      </c>
      <c r="R389" s="53" t="str">
        <f t="shared" si="64"/>
        <v/>
      </c>
      <c r="S389" s="53" t="str">
        <f>"];"</f>
        <v>];</v>
      </c>
      <c r="CU389" s="53" t="e">
        <v>#N/A</v>
      </c>
      <c r="CV389" s="53" t="e">
        <v>#N/A</v>
      </c>
      <c r="CW389" s="53" t="e">
        <v>#N/A</v>
      </c>
      <c r="CX389" s="53" t="e">
        <v>#N/A</v>
      </c>
      <c r="CY389" s="53" t="e">
        <v>#N/A</v>
      </c>
      <c r="DE389" s="53" t="e">
        <v>#N/A</v>
      </c>
      <c r="DF389" s="53" t="e">
        <v>#N/A</v>
      </c>
      <c r="DG389" s="53" t="e">
        <v>#N/A</v>
      </c>
      <c r="DH389" s="53" t="e">
        <v>#N/A</v>
      </c>
      <c r="DI389" s="53" t="e">
        <v>#N/A</v>
      </c>
      <c r="DJ389" s="53" t="e">
        <v>#N/A</v>
      </c>
    </row>
    <row r="390" spans="3:114" s="53" customFormat="1" ht="12.75">
      <c r="C390" s="80"/>
      <c r="E390" s="48"/>
      <c r="K390" s="48"/>
      <c r="N390" s="53" t="str">
        <f t="shared" si="65"/>
        <v/>
      </c>
      <c r="O390" s="53" t="str">
        <f t="shared" si="60"/>
        <v>click</v>
      </c>
      <c r="P390" s="53" t="str">
        <f>IF(OR(O390="Click",O390="innerText"),"();","("&amp;""""&amp;K390&amp;""""&amp;");")</f>
        <v>();</v>
      </c>
      <c r="Q390" s="53" t="str">
        <f t="shared" si="66"/>
        <v/>
      </c>
      <c r="R390" s="53" t="str">
        <f t="shared" si="64"/>
        <v/>
      </c>
      <c r="S390" s="53" t="str">
        <f>"addRowsToExcel(filePath, newRows1);"</f>
        <v>addRowsToExcel(filePath, newRows1);</v>
      </c>
      <c r="CU390" s="53" t="e">
        <v>#N/A</v>
      </c>
      <c r="CV390" s="53" t="e">
        <v>#N/A</v>
      </c>
      <c r="CW390" s="53" t="e">
        <v>#N/A</v>
      </c>
      <c r="CX390" s="53" t="e">
        <v>#N/A</v>
      </c>
      <c r="CY390" s="53" t="e">
        <v>#N/A</v>
      </c>
      <c r="DE390" s="53" t="e">
        <v>#N/A</v>
      </c>
      <c r="DF390" s="53" t="e">
        <v>#N/A</v>
      </c>
      <c r="DG390" s="53" t="e">
        <v>#N/A</v>
      </c>
      <c r="DH390" s="53" t="e">
        <v>#N/A</v>
      </c>
      <c r="DI390" s="53" t="e">
        <v>#N/A</v>
      </c>
      <c r="DJ390" s="53" t="e">
        <v>#N/A</v>
      </c>
    </row>
    <row r="391" spans="3:114" s="53" customFormat="1" ht="12.75">
      <c r="C391" s="80"/>
      <c r="E391" s="48"/>
      <c r="K391" s="48"/>
      <c r="N391" s="53" t="str">
        <f t="shared" si="65"/>
        <v/>
      </c>
      <c r="O391" s="53" t="str">
        <f t="shared" si="60"/>
        <v>click</v>
      </c>
      <c r="P391" s="53" t="str">
        <f>IF(OR(O391="Click",O391="innerText"),"();","("&amp;""""&amp;K391&amp;""""&amp;");")</f>
        <v>();</v>
      </c>
      <c r="Q391" s="53" t="str">
        <f t="shared" si="66"/>
        <v/>
      </c>
      <c r="R391" s="53" t="str">
        <f t="shared" si="64"/>
        <v/>
      </c>
      <c r="S391" s="53" t="str">
        <f>"}});"</f>
        <v>}});</v>
      </c>
      <c r="CU391" s="53" t="e">
        <v>#N/A</v>
      </c>
      <c r="CV391" s="53" t="e">
        <v>#N/A</v>
      </c>
      <c r="CW391" s="53" t="e">
        <v>#N/A</v>
      </c>
      <c r="CX391" s="53" t="e">
        <v>#N/A</v>
      </c>
      <c r="CY391" s="53" t="e">
        <v>#N/A</v>
      </c>
      <c r="DE391" s="53" t="e">
        <v>#N/A</v>
      </c>
      <c r="DF391" s="53" t="e">
        <v>#N/A</v>
      </c>
      <c r="DG391" s="53" t="e">
        <v>#N/A</v>
      </c>
      <c r="DH391" s="53" t="e">
        <v>#N/A</v>
      </c>
      <c r="DI391" s="53" t="e">
        <v>#N/A</v>
      </c>
      <c r="DJ391" s="53" t="e">
        <v>#N/A</v>
      </c>
    </row>
    <row r="392" spans="3:114" s="53" customFormat="1" ht="12.75">
      <c r="C392" s="80"/>
      <c r="E392" s="48"/>
      <c r="K392" s="48"/>
      <c r="N392" s="53" t="str">
        <f t="shared" si="65"/>
        <v/>
      </c>
      <c r="O392" s="53" t="str">
        <f t="shared" si="60"/>
        <v>click</v>
      </c>
      <c r="P392" s="53" t="str">
        <f>IF(OR(O392="Click",O392="innerText"),"();","("&amp;""""&amp;K392&amp;""""&amp;");")</f>
        <v>();</v>
      </c>
      <c r="Q392" s="53" t="str">
        <f t="shared" si="66"/>
        <v/>
      </c>
      <c r="R392" s="53" t="str">
        <f t="shared" si="64"/>
        <v/>
      </c>
      <c r="CU392" s="53" t="e">
        <v>#N/A</v>
      </c>
      <c r="CV392" s="53" t="e">
        <v>#N/A</v>
      </c>
      <c r="CW392" s="53" t="e">
        <v>#N/A</v>
      </c>
      <c r="CX392" s="53" t="e">
        <v>#N/A</v>
      </c>
      <c r="CY392" s="53" t="e">
        <v>#N/A</v>
      </c>
      <c r="DE392" s="53" t="e">
        <v>#N/A</v>
      </c>
      <c r="DF392" s="53" t="e">
        <v>#N/A</v>
      </c>
      <c r="DG392" s="53" t="e">
        <v>#N/A</v>
      </c>
      <c r="DH392" s="53" t="e">
        <v>#N/A</v>
      </c>
      <c r="DI392" s="53" t="e">
        <v>#N/A</v>
      </c>
      <c r="DJ392" s="53" t="e">
        <v>#N/A</v>
      </c>
    </row>
    <row r="393" spans="3:114" s="53" customFormat="1" ht="12.75">
      <c r="C393" s="80"/>
      <c r="E393" s="48"/>
      <c r="K393" s="48"/>
      <c r="N393" s="53" t="str">
        <f t="shared" ref="N393:N424" si="68">IF(A393="Y",""""&amp;C393&amp;""""&amp;": "&amp;M393&amp;",","")</f>
        <v/>
      </c>
      <c r="O393" s="53" t="str">
        <f t="shared" si="60"/>
        <v>click</v>
      </c>
      <c r="P393" s="53" t="str">
        <f t="shared" si="57"/>
        <v>();</v>
      </c>
      <c r="Q393" s="53" t="str">
        <f t="shared" ref="Q393:Q436" si="69">IF(C393="Y",IF(H393&lt;&gt;"Xpath",M393&amp;F393&amp;N393,""""&amp;F393&amp;""""),"")</f>
        <v/>
      </c>
      <c r="R393" s="53" t="str">
        <f t="shared" si="64"/>
        <v/>
      </c>
      <c r="S393" s="53" t="str">
        <f t="shared" ref="S393:S424" si="70">IF(O393="innerText",I393&amp;"="&amp;IF(C393="Y",IF(J393&lt;&gt;"Y",$S$9&amp;$R$10&amp;"."&amp;E393&amp;")."&amp;IF(OR(O393="click",O393="innerText"),O393&amp;"();",O393&amp;"("&amp;$Q$9&amp;"."&amp;E393&amp;");"),$S$110&amp;$R$10&amp;"."&amp;E393&amp;")."&amp;IF(O393="click",O393&amp;"();",O393&amp;"("&amp;"'"&amp;K393&amp;"'"&amp;");")),""),IF(C393="Y",IF(J393&lt;&gt;"Y",$S$9&amp;$R$10&amp;"."&amp;E393&amp;")."&amp;IF(OR(O393="click",O393="innerText"),O393&amp;"();",O393&amp;"("&amp;$Q$9&amp;"."&amp;E393&amp;");"),$S$110&amp;$R$10&amp;"."&amp;E393&amp;")."&amp;IF(O393="click",O393&amp;"();",O393&amp;"("&amp;"'"&amp;K393&amp;"'"&amp;");")),""))</f>
        <v/>
      </c>
      <c r="CU393" s="53" t="e">
        <v>#N/A</v>
      </c>
      <c r="CV393" s="53" t="e">
        <v>#N/A</v>
      </c>
      <c r="CW393" s="53" t="e">
        <v>#N/A</v>
      </c>
      <c r="CX393" s="53" t="e">
        <v>#N/A</v>
      </c>
      <c r="CY393" s="53" t="e">
        <v>#N/A</v>
      </c>
      <c r="DE393" s="53" t="e">
        <v>#N/A</v>
      </c>
      <c r="DF393" s="53" t="e">
        <v>#N/A</v>
      </c>
      <c r="DG393" s="53" t="e">
        <v>#N/A</v>
      </c>
      <c r="DH393" s="53" t="e">
        <v>#N/A</v>
      </c>
      <c r="DI393" s="53" t="e">
        <v>#N/A</v>
      </c>
      <c r="DJ393" s="53" t="e">
        <v>#N/A</v>
      </c>
    </row>
    <row r="394" spans="3:114" s="53" customFormat="1" ht="12.75">
      <c r="C394" s="80"/>
      <c r="E394" s="48"/>
      <c r="K394" s="48"/>
      <c r="N394" s="53" t="str">
        <f t="shared" si="68"/>
        <v/>
      </c>
      <c r="O394" s="53" t="str">
        <f t="shared" si="60"/>
        <v>click</v>
      </c>
      <c r="P394" s="53" t="str">
        <f t="shared" si="57"/>
        <v>();</v>
      </c>
      <c r="Q394" s="53" t="str">
        <f t="shared" si="69"/>
        <v/>
      </c>
      <c r="R394" s="53" t="str">
        <f t="shared" si="64"/>
        <v/>
      </c>
      <c r="S394" s="53" t="str">
        <f t="shared" si="70"/>
        <v/>
      </c>
      <c r="CU394" s="53" t="e">
        <v>#N/A</v>
      </c>
      <c r="CV394" s="53" t="e">
        <v>#N/A</v>
      </c>
      <c r="CW394" s="53" t="e">
        <v>#N/A</v>
      </c>
      <c r="CX394" s="53" t="e">
        <v>#N/A</v>
      </c>
      <c r="CY394" s="53" t="e">
        <v>#N/A</v>
      </c>
      <c r="DE394" s="53" t="e">
        <v>#N/A</v>
      </c>
      <c r="DF394" s="53" t="e">
        <v>#N/A</v>
      </c>
      <c r="DG394" s="53" t="e">
        <v>#N/A</v>
      </c>
      <c r="DH394" s="53" t="e">
        <v>#N/A</v>
      </c>
      <c r="DI394" s="53" t="e">
        <v>#N/A</v>
      </c>
      <c r="DJ394" s="53" t="e">
        <v>#N/A</v>
      </c>
    </row>
    <row r="395" spans="3:114" s="53" customFormat="1" ht="12.75">
      <c r="C395" s="80"/>
      <c r="E395" s="48"/>
      <c r="K395" s="48"/>
      <c r="N395" s="53" t="str">
        <f t="shared" si="68"/>
        <v/>
      </c>
      <c r="O395" s="53" t="str">
        <f t="shared" si="60"/>
        <v>click</v>
      </c>
      <c r="P395" s="53" t="str">
        <f t="shared" si="57"/>
        <v>();</v>
      </c>
      <c r="Q395" s="53" t="str">
        <f t="shared" si="69"/>
        <v/>
      </c>
      <c r="R395" s="53" t="str">
        <f t="shared" si="64"/>
        <v/>
      </c>
      <c r="S395" s="53" t="str">
        <f t="shared" si="70"/>
        <v/>
      </c>
      <c r="CU395" s="53" t="e">
        <v>#N/A</v>
      </c>
      <c r="CV395" s="53" t="e">
        <v>#N/A</v>
      </c>
      <c r="CW395" s="53" t="e">
        <v>#N/A</v>
      </c>
      <c r="CX395" s="53" t="e">
        <v>#N/A</v>
      </c>
      <c r="CY395" s="53" t="e">
        <v>#N/A</v>
      </c>
      <c r="DE395" s="53" t="e">
        <v>#N/A</v>
      </c>
      <c r="DF395" s="53" t="e">
        <v>#N/A</v>
      </c>
      <c r="DG395" s="53" t="e">
        <v>#N/A</v>
      </c>
      <c r="DH395" s="53" t="e">
        <v>#N/A</v>
      </c>
      <c r="DI395" s="53" t="e">
        <v>#N/A</v>
      </c>
      <c r="DJ395" s="53" t="e">
        <v>#N/A</v>
      </c>
    </row>
    <row r="396" spans="3:114" s="53" customFormat="1" ht="12.75">
      <c r="C396" s="80"/>
      <c r="E396" s="48"/>
      <c r="K396" s="48"/>
      <c r="N396" s="53" t="str">
        <f t="shared" si="68"/>
        <v/>
      </c>
      <c r="O396" s="53" t="str">
        <f t="shared" si="60"/>
        <v>click</v>
      </c>
      <c r="P396" s="53" t="str">
        <f t="shared" ref="P396:P459" si="71">IF(OR(O396="Click",O396="innerText"),"();","("&amp;""""&amp;K396&amp;""""&amp;");")</f>
        <v>();</v>
      </c>
      <c r="Q396" s="53" t="str">
        <f t="shared" si="69"/>
        <v/>
      </c>
      <c r="R396" s="53" t="str">
        <f t="shared" si="64"/>
        <v/>
      </c>
      <c r="S396" s="53" t="str">
        <f t="shared" si="70"/>
        <v/>
      </c>
      <c r="CU396" s="53" t="e">
        <v>#N/A</v>
      </c>
      <c r="CV396" s="53" t="e">
        <v>#N/A</v>
      </c>
      <c r="CW396" s="53" t="e">
        <v>#N/A</v>
      </c>
      <c r="CX396" s="53" t="e">
        <v>#N/A</v>
      </c>
      <c r="CY396" s="53" t="e">
        <v>#N/A</v>
      </c>
      <c r="DE396" s="53" t="e">
        <v>#N/A</v>
      </c>
      <c r="DF396" s="53" t="e">
        <v>#N/A</v>
      </c>
      <c r="DG396" s="53" t="e">
        <v>#N/A</v>
      </c>
      <c r="DH396" s="53" t="e">
        <v>#N/A</v>
      </c>
      <c r="DI396" s="53" t="e">
        <v>#N/A</v>
      </c>
      <c r="DJ396" s="53" t="e">
        <v>#N/A</v>
      </c>
    </row>
    <row r="397" spans="3:114" s="53" customFormat="1" ht="12.75">
      <c r="C397" s="80"/>
      <c r="E397" s="48"/>
      <c r="K397" s="48"/>
      <c r="N397" s="53" t="str">
        <f t="shared" si="68"/>
        <v/>
      </c>
      <c r="O397" s="53" t="str">
        <f t="shared" si="60"/>
        <v>click</v>
      </c>
      <c r="P397" s="53" t="str">
        <f t="shared" si="71"/>
        <v>();</v>
      </c>
      <c r="Q397" s="53" t="str">
        <f t="shared" si="69"/>
        <v/>
      </c>
      <c r="R397" s="53" t="str">
        <f t="shared" si="64"/>
        <v/>
      </c>
      <c r="S397" s="53" t="str">
        <f t="shared" si="70"/>
        <v/>
      </c>
      <c r="CU397" s="53" t="e">
        <v>#N/A</v>
      </c>
      <c r="CV397" s="53" t="e">
        <v>#N/A</v>
      </c>
      <c r="CW397" s="53" t="e">
        <v>#N/A</v>
      </c>
      <c r="CX397" s="53" t="e">
        <v>#N/A</v>
      </c>
      <c r="CY397" s="53" t="e">
        <v>#N/A</v>
      </c>
      <c r="DE397" s="53" t="e">
        <v>#N/A</v>
      </c>
      <c r="DF397" s="53" t="e">
        <v>#N/A</v>
      </c>
      <c r="DG397" s="53" t="e">
        <v>#N/A</v>
      </c>
      <c r="DH397" s="53" t="e">
        <v>#N/A</v>
      </c>
      <c r="DI397" s="53" t="e">
        <v>#N/A</v>
      </c>
      <c r="DJ397" s="53" t="e">
        <v>#N/A</v>
      </c>
    </row>
    <row r="398" spans="3:114" s="53" customFormat="1" ht="12.75">
      <c r="C398" s="80"/>
      <c r="E398" s="48"/>
      <c r="K398" s="48"/>
      <c r="N398" s="53" t="str">
        <f t="shared" si="68"/>
        <v/>
      </c>
      <c r="O398" s="53" t="str">
        <f t="shared" si="60"/>
        <v>click</v>
      </c>
      <c r="P398" s="53" t="str">
        <f t="shared" si="71"/>
        <v>();</v>
      </c>
      <c r="Q398" s="53" t="str">
        <f t="shared" si="69"/>
        <v/>
      </c>
      <c r="R398" s="53" t="str">
        <f t="shared" si="64"/>
        <v/>
      </c>
      <c r="S398" s="53" t="str">
        <f t="shared" si="70"/>
        <v/>
      </c>
      <c r="CU398" s="53" t="e">
        <v>#N/A</v>
      </c>
      <c r="CV398" s="53" t="e">
        <v>#N/A</v>
      </c>
      <c r="CW398" s="53" t="e">
        <v>#N/A</v>
      </c>
      <c r="CX398" s="53" t="e">
        <v>#N/A</v>
      </c>
      <c r="CY398" s="53" t="e">
        <v>#N/A</v>
      </c>
      <c r="DE398" s="53" t="e">
        <v>#N/A</v>
      </c>
      <c r="DF398" s="53" t="e">
        <v>#N/A</v>
      </c>
      <c r="DG398" s="53" t="e">
        <v>#N/A</v>
      </c>
      <c r="DH398" s="53" t="e">
        <v>#N/A</v>
      </c>
      <c r="DI398" s="53" t="e">
        <v>#N/A</v>
      </c>
      <c r="DJ398" s="53" t="e">
        <v>#N/A</v>
      </c>
    </row>
    <row r="399" spans="3:114" s="53" customFormat="1" ht="12.75">
      <c r="C399" s="80"/>
      <c r="E399" s="48"/>
      <c r="K399" s="48"/>
      <c r="N399" s="53" t="str">
        <f t="shared" si="68"/>
        <v/>
      </c>
      <c r="O399" s="53" t="str">
        <f t="shared" si="60"/>
        <v>click</v>
      </c>
      <c r="P399" s="53" t="str">
        <f t="shared" si="71"/>
        <v>();</v>
      </c>
      <c r="Q399" s="53" t="str">
        <f t="shared" si="69"/>
        <v/>
      </c>
      <c r="R399" s="53" t="str">
        <f t="shared" si="64"/>
        <v/>
      </c>
      <c r="S399" s="53" t="str">
        <f t="shared" si="70"/>
        <v/>
      </c>
      <c r="CU399" s="53" t="e">
        <v>#N/A</v>
      </c>
      <c r="CV399" s="53" t="e">
        <v>#N/A</v>
      </c>
      <c r="CW399" s="53" t="e">
        <v>#N/A</v>
      </c>
      <c r="CX399" s="53" t="e">
        <v>#N/A</v>
      </c>
      <c r="CY399" s="53" t="e">
        <v>#N/A</v>
      </c>
      <c r="DE399" s="53" t="e">
        <v>#N/A</v>
      </c>
      <c r="DF399" s="53" t="e">
        <v>#N/A</v>
      </c>
      <c r="DG399" s="53" t="e">
        <v>#N/A</v>
      </c>
      <c r="DH399" s="53" t="e">
        <v>#N/A</v>
      </c>
      <c r="DI399" s="53" t="e">
        <v>#N/A</v>
      </c>
      <c r="DJ399" s="53" t="e">
        <v>#N/A</v>
      </c>
    </row>
    <row r="400" spans="3:114" s="53" customFormat="1" ht="12.75">
      <c r="C400" s="80"/>
      <c r="E400" s="48"/>
      <c r="K400" s="48"/>
      <c r="N400" s="53" t="str">
        <f t="shared" si="68"/>
        <v/>
      </c>
      <c r="O400" s="53" t="str">
        <f t="shared" si="60"/>
        <v>click</v>
      </c>
      <c r="P400" s="53" t="str">
        <f t="shared" si="71"/>
        <v>();</v>
      </c>
      <c r="Q400" s="53" t="str">
        <f t="shared" si="69"/>
        <v/>
      </c>
      <c r="R400" s="53" t="str">
        <f t="shared" si="64"/>
        <v/>
      </c>
      <c r="S400" s="53" t="str">
        <f t="shared" si="70"/>
        <v/>
      </c>
      <c r="CU400" s="53" t="e">
        <v>#N/A</v>
      </c>
      <c r="CV400" s="53" t="e">
        <v>#N/A</v>
      </c>
      <c r="CW400" s="53" t="e">
        <v>#N/A</v>
      </c>
      <c r="CX400" s="53" t="e">
        <v>#N/A</v>
      </c>
      <c r="CY400" s="53" t="e">
        <v>#N/A</v>
      </c>
      <c r="DE400" s="53" t="e">
        <v>#N/A</v>
      </c>
      <c r="DF400" s="53" t="e">
        <v>#N/A</v>
      </c>
      <c r="DG400" s="53" t="e">
        <v>#N/A</v>
      </c>
      <c r="DH400" s="53" t="e">
        <v>#N/A</v>
      </c>
      <c r="DI400" s="53" t="e">
        <v>#N/A</v>
      </c>
      <c r="DJ400" s="53" t="e">
        <v>#N/A</v>
      </c>
    </row>
    <row r="401" spans="3:114" s="53" customFormat="1" ht="12.75">
      <c r="C401" s="80"/>
      <c r="E401" s="48"/>
      <c r="K401" s="48"/>
      <c r="N401" s="53" t="str">
        <f t="shared" si="68"/>
        <v/>
      </c>
      <c r="O401" s="53" t="str">
        <f t="shared" si="60"/>
        <v>click</v>
      </c>
      <c r="P401" s="53" t="str">
        <f t="shared" si="71"/>
        <v>();</v>
      </c>
      <c r="Q401" s="53" t="str">
        <f t="shared" si="69"/>
        <v/>
      </c>
      <c r="R401" s="53" t="str">
        <f t="shared" si="64"/>
        <v/>
      </c>
      <c r="S401" s="53" t="str">
        <f t="shared" si="70"/>
        <v/>
      </c>
      <c r="CU401" s="53" t="e">
        <v>#N/A</v>
      </c>
      <c r="CV401" s="53" t="e">
        <v>#N/A</v>
      </c>
      <c r="CW401" s="53" t="e">
        <v>#N/A</v>
      </c>
      <c r="CX401" s="53" t="e">
        <v>#N/A</v>
      </c>
      <c r="CY401" s="53" t="e">
        <v>#N/A</v>
      </c>
      <c r="DE401" s="53" t="e">
        <v>#N/A</v>
      </c>
      <c r="DF401" s="53" t="e">
        <v>#N/A</v>
      </c>
      <c r="DG401" s="53" t="e">
        <v>#N/A</v>
      </c>
      <c r="DH401" s="53" t="e">
        <v>#N/A</v>
      </c>
      <c r="DI401" s="53" t="e">
        <v>#N/A</v>
      </c>
      <c r="DJ401" s="53" t="e">
        <v>#N/A</v>
      </c>
    </row>
    <row r="402" spans="3:114" s="53" customFormat="1" ht="12.75">
      <c r="C402" s="80"/>
      <c r="E402" s="48"/>
      <c r="K402" s="48"/>
      <c r="N402" s="53" t="str">
        <f t="shared" si="68"/>
        <v/>
      </c>
      <c r="O402" s="53" t="str">
        <f t="shared" si="60"/>
        <v>click</v>
      </c>
      <c r="P402" s="53" t="str">
        <f t="shared" si="71"/>
        <v>();</v>
      </c>
      <c r="Q402" s="53" t="str">
        <f t="shared" si="69"/>
        <v/>
      </c>
      <c r="R402" s="53" t="str">
        <f t="shared" si="64"/>
        <v/>
      </c>
      <c r="S402" s="53" t="str">
        <f t="shared" si="70"/>
        <v/>
      </c>
      <c r="CU402" s="53" t="e">
        <v>#N/A</v>
      </c>
      <c r="CV402" s="53" t="e">
        <v>#N/A</v>
      </c>
      <c r="CW402" s="53" t="e">
        <v>#N/A</v>
      </c>
      <c r="CX402" s="53" t="e">
        <v>#N/A</v>
      </c>
      <c r="CY402" s="53" t="e">
        <v>#N/A</v>
      </c>
      <c r="DE402" s="53" t="e">
        <v>#N/A</v>
      </c>
      <c r="DF402" s="53" t="e">
        <v>#N/A</v>
      </c>
      <c r="DG402" s="53" t="e">
        <v>#N/A</v>
      </c>
      <c r="DH402" s="53" t="e">
        <v>#N/A</v>
      </c>
      <c r="DI402" s="53" t="e">
        <v>#N/A</v>
      </c>
      <c r="DJ402" s="53" t="e">
        <v>#N/A</v>
      </c>
    </row>
    <row r="403" spans="3:114" s="53" customFormat="1" ht="12.75">
      <c r="C403" s="80"/>
      <c r="E403" s="48"/>
      <c r="K403" s="48"/>
      <c r="N403" s="53" t="str">
        <f t="shared" si="68"/>
        <v/>
      </c>
      <c r="O403" s="53" t="str">
        <f t="shared" si="60"/>
        <v>click</v>
      </c>
      <c r="P403" s="53" t="str">
        <f t="shared" si="71"/>
        <v>();</v>
      </c>
      <c r="Q403" s="53" t="str">
        <f t="shared" si="69"/>
        <v/>
      </c>
      <c r="R403" s="53" t="str">
        <f t="shared" si="64"/>
        <v/>
      </c>
      <c r="S403" s="53" t="str">
        <f t="shared" si="70"/>
        <v/>
      </c>
      <c r="CU403" s="53" t="e">
        <v>#N/A</v>
      </c>
      <c r="CV403" s="53" t="e">
        <v>#N/A</v>
      </c>
      <c r="CW403" s="53" t="e">
        <v>#N/A</v>
      </c>
      <c r="CX403" s="53" t="e">
        <v>#N/A</v>
      </c>
      <c r="CY403" s="53" t="e">
        <v>#N/A</v>
      </c>
      <c r="DE403" s="53" t="e">
        <v>#N/A</v>
      </c>
      <c r="DF403" s="53" t="e">
        <v>#N/A</v>
      </c>
      <c r="DG403" s="53" t="e">
        <v>#N/A</v>
      </c>
      <c r="DH403" s="53" t="e">
        <v>#N/A</v>
      </c>
      <c r="DI403" s="53" t="e">
        <v>#N/A</v>
      </c>
      <c r="DJ403" s="53" t="e">
        <v>#N/A</v>
      </c>
    </row>
    <row r="404" spans="3:114" s="53" customFormat="1" ht="12.75">
      <c r="C404" s="80"/>
      <c r="E404" s="48"/>
      <c r="K404" s="48"/>
      <c r="N404" s="53" t="str">
        <f t="shared" si="68"/>
        <v/>
      </c>
      <c r="O404" s="53" t="str">
        <f t="shared" si="60"/>
        <v>click</v>
      </c>
      <c r="P404" s="53" t="str">
        <f t="shared" si="71"/>
        <v>();</v>
      </c>
      <c r="Q404" s="53" t="str">
        <f t="shared" si="69"/>
        <v/>
      </c>
      <c r="R404" s="53" t="str">
        <f t="shared" si="64"/>
        <v/>
      </c>
      <c r="S404" s="53" t="str">
        <f t="shared" si="70"/>
        <v/>
      </c>
      <c r="CU404" s="53" t="e">
        <v>#N/A</v>
      </c>
      <c r="CV404" s="53" t="e">
        <v>#N/A</v>
      </c>
      <c r="CW404" s="53" t="e">
        <v>#N/A</v>
      </c>
      <c r="CX404" s="53" t="e">
        <v>#N/A</v>
      </c>
      <c r="CY404" s="53" t="e">
        <v>#N/A</v>
      </c>
      <c r="DE404" s="53" t="e">
        <v>#N/A</v>
      </c>
      <c r="DF404" s="53" t="e">
        <v>#N/A</v>
      </c>
      <c r="DG404" s="53" t="e">
        <v>#N/A</v>
      </c>
      <c r="DH404" s="53" t="e">
        <v>#N/A</v>
      </c>
      <c r="DI404" s="53" t="e">
        <v>#N/A</v>
      </c>
      <c r="DJ404" s="53" t="e">
        <v>#N/A</v>
      </c>
    </row>
    <row r="405" spans="3:114" s="53" customFormat="1" ht="12.75">
      <c r="C405" s="80"/>
      <c r="E405" s="48"/>
      <c r="K405" s="48"/>
      <c r="N405" s="53" t="str">
        <f t="shared" si="68"/>
        <v/>
      </c>
      <c r="O405" s="53" t="str">
        <f t="shared" si="60"/>
        <v>click</v>
      </c>
      <c r="P405" s="53" t="str">
        <f t="shared" si="71"/>
        <v>();</v>
      </c>
      <c r="Q405" s="53" t="str">
        <f t="shared" si="69"/>
        <v/>
      </c>
      <c r="R405" s="53" t="str">
        <f t="shared" si="64"/>
        <v/>
      </c>
      <c r="S405" s="53" t="str">
        <f t="shared" si="70"/>
        <v/>
      </c>
      <c r="CU405" s="53" t="e">
        <v>#N/A</v>
      </c>
      <c r="CV405" s="53" t="e">
        <v>#N/A</v>
      </c>
      <c r="CW405" s="53" t="e">
        <v>#N/A</v>
      </c>
      <c r="CX405" s="53" t="e">
        <v>#N/A</v>
      </c>
      <c r="CY405" s="53" t="e">
        <v>#N/A</v>
      </c>
      <c r="DE405" s="53" t="e">
        <v>#N/A</v>
      </c>
      <c r="DF405" s="53" t="e">
        <v>#N/A</v>
      </c>
      <c r="DG405" s="53" t="e">
        <v>#N/A</v>
      </c>
      <c r="DH405" s="53" t="e">
        <v>#N/A</v>
      </c>
      <c r="DI405" s="53" t="e">
        <v>#N/A</v>
      </c>
      <c r="DJ405" s="53" t="e">
        <v>#N/A</v>
      </c>
    </row>
    <row r="406" spans="3:114" s="53" customFormat="1" ht="12.75">
      <c r="C406" s="80"/>
      <c r="E406" s="48"/>
      <c r="K406" s="48"/>
      <c r="N406" s="53" t="str">
        <f t="shared" si="68"/>
        <v/>
      </c>
      <c r="O406" s="53" t="str">
        <f t="shared" si="60"/>
        <v>click</v>
      </c>
      <c r="P406" s="53" t="str">
        <f t="shared" si="71"/>
        <v>();</v>
      </c>
      <c r="Q406" s="53" t="str">
        <f t="shared" si="69"/>
        <v/>
      </c>
      <c r="R406" s="53" t="str">
        <f t="shared" si="64"/>
        <v/>
      </c>
      <c r="S406" s="53" t="str">
        <f t="shared" si="70"/>
        <v/>
      </c>
      <c r="CU406" s="53" t="e">
        <v>#N/A</v>
      </c>
      <c r="CV406" s="53" t="e">
        <v>#N/A</v>
      </c>
      <c r="CW406" s="53" t="e">
        <v>#N/A</v>
      </c>
      <c r="CX406" s="53" t="e">
        <v>#N/A</v>
      </c>
      <c r="CY406" s="53" t="e">
        <v>#N/A</v>
      </c>
      <c r="DE406" s="53" t="e">
        <v>#N/A</v>
      </c>
      <c r="DF406" s="53" t="e">
        <v>#N/A</v>
      </c>
      <c r="DG406" s="53" t="e">
        <v>#N/A</v>
      </c>
      <c r="DH406" s="53" t="e">
        <v>#N/A</v>
      </c>
      <c r="DI406" s="53" t="e">
        <v>#N/A</v>
      </c>
      <c r="DJ406" s="53" t="e">
        <v>#N/A</v>
      </c>
    </row>
    <row r="407" spans="3:114" s="53" customFormat="1" ht="12.75">
      <c r="C407" s="80"/>
      <c r="E407" s="48"/>
      <c r="K407" s="48"/>
      <c r="N407" s="53" t="str">
        <f t="shared" si="68"/>
        <v/>
      </c>
      <c r="O407" s="53" t="str">
        <f t="shared" si="60"/>
        <v>click</v>
      </c>
      <c r="P407" s="53" t="str">
        <f t="shared" si="71"/>
        <v>();</v>
      </c>
      <c r="Q407" s="53" t="str">
        <f t="shared" si="69"/>
        <v/>
      </c>
      <c r="R407" s="53" t="str">
        <f t="shared" si="64"/>
        <v/>
      </c>
      <c r="S407" s="53" t="str">
        <f t="shared" si="70"/>
        <v/>
      </c>
      <c r="CU407" s="53" t="e">
        <v>#N/A</v>
      </c>
      <c r="CV407" s="53" t="e">
        <v>#N/A</v>
      </c>
      <c r="CW407" s="53" t="e">
        <v>#N/A</v>
      </c>
      <c r="CX407" s="53" t="e">
        <v>#N/A</v>
      </c>
      <c r="CY407" s="53" t="e">
        <v>#N/A</v>
      </c>
      <c r="DE407" s="53" t="e">
        <v>#N/A</v>
      </c>
      <c r="DF407" s="53" t="e">
        <v>#N/A</v>
      </c>
      <c r="DG407" s="53" t="e">
        <v>#N/A</v>
      </c>
      <c r="DH407" s="53" t="e">
        <v>#N/A</v>
      </c>
      <c r="DI407" s="53" t="e">
        <v>#N/A</v>
      </c>
      <c r="DJ407" s="53" t="e">
        <v>#N/A</v>
      </c>
    </row>
    <row r="408" spans="3:114" s="53" customFormat="1" ht="12.75">
      <c r="C408" s="80"/>
      <c r="E408" s="48"/>
      <c r="K408" s="48"/>
      <c r="N408" s="53" t="str">
        <f t="shared" si="68"/>
        <v/>
      </c>
      <c r="O408" s="53" t="str">
        <f t="shared" si="60"/>
        <v>click</v>
      </c>
      <c r="P408" s="53" t="str">
        <f t="shared" si="71"/>
        <v>();</v>
      </c>
      <c r="Q408" s="53" t="str">
        <f t="shared" si="69"/>
        <v/>
      </c>
      <c r="R408" s="53" t="str">
        <f t="shared" si="64"/>
        <v/>
      </c>
      <c r="S408" s="53" t="str">
        <f t="shared" si="70"/>
        <v/>
      </c>
      <c r="CU408" s="53" t="e">
        <v>#N/A</v>
      </c>
      <c r="CV408" s="53" t="e">
        <v>#N/A</v>
      </c>
      <c r="CW408" s="53" t="e">
        <v>#N/A</v>
      </c>
      <c r="CX408" s="53" t="e">
        <v>#N/A</v>
      </c>
      <c r="CY408" s="53" t="e">
        <v>#N/A</v>
      </c>
      <c r="DE408" s="53" t="e">
        <v>#N/A</v>
      </c>
      <c r="DF408" s="53" t="e">
        <v>#N/A</v>
      </c>
      <c r="DG408" s="53" t="e">
        <v>#N/A</v>
      </c>
      <c r="DH408" s="53" t="e">
        <v>#N/A</v>
      </c>
      <c r="DI408" s="53" t="e">
        <v>#N/A</v>
      </c>
      <c r="DJ408" s="53" t="e">
        <v>#N/A</v>
      </c>
    </row>
    <row r="409" spans="3:114" s="53" customFormat="1" ht="12.75">
      <c r="C409" s="80"/>
      <c r="E409" s="48"/>
      <c r="K409" s="48"/>
      <c r="N409" s="53" t="str">
        <f t="shared" si="68"/>
        <v/>
      </c>
      <c r="O409" s="53" t="str">
        <f t="shared" si="60"/>
        <v>click</v>
      </c>
      <c r="P409" s="53" t="str">
        <f t="shared" si="71"/>
        <v>();</v>
      </c>
      <c r="Q409" s="53" t="str">
        <f t="shared" si="69"/>
        <v/>
      </c>
      <c r="R409" s="53" t="str">
        <f t="shared" si="64"/>
        <v/>
      </c>
      <c r="S409" s="53" t="str">
        <f t="shared" si="70"/>
        <v/>
      </c>
      <c r="CU409" s="53" t="e">
        <v>#N/A</v>
      </c>
      <c r="CV409" s="53" t="e">
        <v>#N/A</v>
      </c>
      <c r="CW409" s="53" t="e">
        <v>#N/A</v>
      </c>
      <c r="CX409" s="53" t="e">
        <v>#N/A</v>
      </c>
      <c r="CY409" s="53" t="e">
        <v>#N/A</v>
      </c>
      <c r="DE409" s="53" t="e">
        <v>#N/A</v>
      </c>
      <c r="DF409" s="53" t="e">
        <v>#N/A</v>
      </c>
      <c r="DG409" s="53" t="e">
        <v>#N/A</v>
      </c>
      <c r="DH409" s="53" t="e">
        <v>#N/A</v>
      </c>
      <c r="DI409" s="53" t="e">
        <v>#N/A</v>
      </c>
      <c r="DJ409" s="53" t="e">
        <v>#N/A</v>
      </c>
    </row>
    <row r="410" spans="3:114" s="53" customFormat="1" ht="12.75">
      <c r="C410" s="80"/>
      <c r="E410" s="48"/>
      <c r="K410" s="48"/>
      <c r="N410" s="53" t="str">
        <f t="shared" si="68"/>
        <v/>
      </c>
      <c r="O410" s="53" t="str">
        <f t="shared" si="60"/>
        <v>click</v>
      </c>
      <c r="P410" s="53" t="str">
        <f t="shared" si="71"/>
        <v>();</v>
      </c>
      <c r="Q410" s="53" t="str">
        <f t="shared" si="69"/>
        <v/>
      </c>
      <c r="R410" s="53" t="str">
        <f t="shared" si="64"/>
        <v/>
      </c>
      <c r="S410" s="53" t="str">
        <f t="shared" si="70"/>
        <v/>
      </c>
      <c r="CU410" s="53" t="e">
        <v>#N/A</v>
      </c>
      <c r="CV410" s="53" t="e">
        <v>#N/A</v>
      </c>
      <c r="CW410" s="53" t="e">
        <v>#N/A</v>
      </c>
      <c r="CX410" s="53" t="e">
        <v>#N/A</v>
      </c>
      <c r="CY410" s="53" t="e">
        <v>#N/A</v>
      </c>
      <c r="DE410" s="53" t="e">
        <v>#N/A</v>
      </c>
      <c r="DF410" s="53" t="e">
        <v>#N/A</v>
      </c>
      <c r="DG410" s="53" t="e">
        <v>#N/A</v>
      </c>
      <c r="DH410" s="53" t="e">
        <v>#N/A</v>
      </c>
      <c r="DI410" s="53" t="e">
        <v>#N/A</v>
      </c>
      <c r="DJ410" s="53" t="e">
        <v>#N/A</v>
      </c>
    </row>
    <row r="411" spans="3:114" s="53" customFormat="1" ht="12.75">
      <c r="C411" s="80"/>
      <c r="E411" s="48"/>
      <c r="K411" s="48"/>
      <c r="N411" s="53" t="str">
        <f t="shared" si="68"/>
        <v/>
      </c>
      <c r="O411" s="53" t="str">
        <f t="shared" si="60"/>
        <v>click</v>
      </c>
      <c r="P411" s="53" t="str">
        <f t="shared" si="71"/>
        <v>();</v>
      </c>
      <c r="Q411" s="53" t="str">
        <f t="shared" si="69"/>
        <v/>
      </c>
      <c r="R411" s="53" t="str">
        <f t="shared" si="64"/>
        <v/>
      </c>
      <c r="S411" s="53" t="str">
        <f t="shared" si="70"/>
        <v/>
      </c>
      <c r="CU411" s="53" t="e">
        <v>#N/A</v>
      </c>
      <c r="CV411" s="53" t="e">
        <v>#N/A</v>
      </c>
      <c r="CW411" s="53" t="e">
        <v>#N/A</v>
      </c>
      <c r="CX411" s="53" t="e">
        <v>#N/A</v>
      </c>
      <c r="CY411" s="53" t="e">
        <v>#N/A</v>
      </c>
      <c r="DE411" s="53" t="e">
        <v>#N/A</v>
      </c>
      <c r="DF411" s="53" t="e">
        <v>#N/A</v>
      </c>
      <c r="DG411" s="53" t="e">
        <v>#N/A</v>
      </c>
      <c r="DH411" s="53" t="e">
        <v>#N/A</v>
      </c>
      <c r="DI411" s="53" t="e">
        <v>#N/A</v>
      </c>
      <c r="DJ411" s="53" t="e">
        <v>#N/A</v>
      </c>
    </row>
    <row r="412" spans="3:114" s="53" customFormat="1" ht="12.75">
      <c r="C412" s="80"/>
      <c r="E412" s="48"/>
      <c r="K412" s="48"/>
      <c r="N412" s="53" t="str">
        <f t="shared" si="68"/>
        <v/>
      </c>
      <c r="O412" s="53" t="str">
        <f t="shared" si="60"/>
        <v>click</v>
      </c>
      <c r="P412" s="53" t="str">
        <f t="shared" si="71"/>
        <v>();</v>
      </c>
      <c r="Q412" s="53" t="str">
        <f t="shared" si="69"/>
        <v/>
      </c>
      <c r="R412" s="53" t="str">
        <f t="shared" si="64"/>
        <v/>
      </c>
      <c r="S412" s="53" t="str">
        <f t="shared" si="70"/>
        <v/>
      </c>
      <c r="CU412" s="53" t="e">
        <v>#N/A</v>
      </c>
      <c r="CV412" s="53" t="e">
        <v>#N/A</v>
      </c>
      <c r="CW412" s="53" t="e">
        <v>#N/A</v>
      </c>
      <c r="CX412" s="53" t="e">
        <v>#N/A</v>
      </c>
      <c r="CY412" s="53" t="e">
        <v>#N/A</v>
      </c>
      <c r="DE412" s="53" t="e">
        <v>#N/A</v>
      </c>
      <c r="DF412" s="53" t="e">
        <v>#N/A</v>
      </c>
      <c r="DG412" s="53" t="e">
        <v>#N/A</v>
      </c>
      <c r="DH412" s="53" t="e">
        <v>#N/A</v>
      </c>
      <c r="DI412" s="53" t="e">
        <v>#N/A</v>
      </c>
      <c r="DJ412" s="53" t="e">
        <v>#N/A</v>
      </c>
    </row>
    <row r="413" spans="3:114" s="53" customFormat="1" ht="12.75">
      <c r="C413" s="80"/>
      <c r="E413" s="48"/>
      <c r="K413" s="48"/>
      <c r="N413" s="53" t="str">
        <f t="shared" si="68"/>
        <v/>
      </c>
      <c r="O413" s="53" t="str">
        <f t="shared" si="60"/>
        <v>click</v>
      </c>
      <c r="P413" s="53" t="str">
        <f t="shared" si="71"/>
        <v>();</v>
      </c>
      <c r="Q413" s="53" t="str">
        <f t="shared" si="69"/>
        <v/>
      </c>
      <c r="R413" s="53" t="str">
        <f t="shared" si="64"/>
        <v/>
      </c>
      <c r="S413" s="53" t="str">
        <f t="shared" si="70"/>
        <v/>
      </c>
      <c r="CU413" s="53" t="e">
        <v>#N/A</v>
      </c>
      <c r="CV413" s="53" t="e">
        <v>#N/A</v>
      </c>
      <c r="CW413" s="53" t="e">
        <v>#N/A</v>
      </c>
      <c r="CX413" s="53" t="e">
        <v>#N/A</v>
      </c>
      <c r="CY413" s="53" t="e">
        <v>#N/A</v>
      </c>
      <c r="DE413" s="53" t="e">
        <v>#N/A</v>
      </c>
      <c r="DF413" s="53" t="e">
        <v>#N/A</v>
      </c>
      <c r="DG413" s="53" t="e">
        <v>#N/A</v>
      </c>
      <c r="DH413" s="53" t="e">
        <v>#N/A</v>
      </c>
      <c r="DI413" s="53" t="e">
        <v>#N/A</v>
      </c>
      <c r="DJ413" s="53" t="e">
        <v>#N/A</v>
      </c>
    </row>
    <row r="414" spans="3:114" s="53" customFormat="1" ht="12.75">
      <c r="C414" s="80"/>
      <c r="E414" s="48"/>
      <c r="K414" s="48"/>
      <c r="N414" s="53" t="str">
        <f t="shared" si="68"/>
        <v/>
      </c>
      <c r="O414" s="53" t="str">
        <f t="shared" si="60"/>
        <v>click</v>
      </c>
      <c r="P414" s="53" t="str">
        <f t="shared" si="71"/>
        <v>();</v>
      </c>
      <c r="Q414" s="53" t="str">
        <f t="shared" si="69"/>
        <v/>
      </c>
      <c r="R414" s="53" t="str">
        <f t="shared" si="64"/>
        <v/>
      </c>
      <c r="S414" s="53" t="str">
        <f t="shared" si="70"/>
        <v/>
      </c>
      <c r="CU414" s="53" t="e">
        <v>#N/A</v>
      </c>
      <c r="CV414" s="53" t="e">
        <v>#N/A</v>
      </c>
      <c r="CW414" s="53" t="e">
        <v>#N/A</v>
      </c>
      <c r="CX414" s="53" t="e">
        <v>#N/A</v>
      </c>
      <c r="CY414" s="53" t="e">
        <v>#N/A</v>
      </c>
      <c r="DE414" s="53" t="e">
        <v>#N/A</v>
      </c>
      <c r="DF414" s="53" t="e">
        <v>#N/A</v>
      </c>
      <c r="DG414" s="53" t="e">
        <v>#N/A</v>
      </c>
      <c r="DH414" s="53" t="e">
        <v>#N/A</v>
      </c>
      <c r="DI414" s="53" t="e">
        <v>#N/A</v>
      </c>
      <c r="DJ414" s="53" t="e">
        <v>#N/A</v>
      </c>
    </row>
    <row r="415" spans="3:114" s="53" customFormat="1" ht="12.75">
      <c r="C415" s="80"/>
      <c r="E415" s="48"/>
      <c r="K415" s="48"/>
      <c r="N415" s="53" t="str">
        <f t="shared" si="68"/>
        <v/>
      </c>
      <c r="O415" s="53" t="str">
        <f t="shared" si="60"/>
        <v>click</v>
      </c>
      <c r="P415" s="53" t="str">
        <f t="shared" si="71"/>
        <v>();</v>
      </c>
      <c r="Q415" s="53" t="str">
        <f t="shared" si="69"/>
        <v/>
      </c>
      <c r="R415" s="53" t="str">
        <f t="shared" si="64"/>
        <v/>
      </c>
      <c r="S415" s="53" t="str">
        <f t="shared" si="70"/>
        <v/>
      </c>
      <c r="CU415" s="53" t="e">
        <v>#N/A</v>
      </c>
      <c r="CV415" s="53" t="e">
        <v>#N/A</v>
      </c>
      <c r="CW415" s="53" t="e">
        <v>#N/A</v>
      </c>
      <c r="CX415" s="53" t="e">
        <v>#N/A</v>
      </c>
      <c r="CY415" s="53" t="e">
        <v>#N/A</v>
      </c>
      <c r="DE415" s="53" t="e">
        <v>#N/A</v>
      </c>
      <c r="DF415" s="53" t="e">
        <v>#N/A</v>
      </c>
      <c r="DG415" s="53" t="e">
        <v>#N/A</v>
      </c>
      <c r="DH415" s="53" t="e">
        <v>#N/A</v>
      </c>
      <c r="DI415" s="53" t="e">
        <v>#N/A</v>
      </c>
      <c r="DJ415" s="53" t="e">
        <v>#N/A</v>
      </c>
    </row>
    <row r="416" spans="3:114" s="53" customFormat="1" ht="12.75">
      <c r="C416" s="80"/>
      <c r="E416" s="48"/>
      <c r="K416" s="48"/>
      <c r="N416" s="53" t="str">
        <f t="shared" si="68"/>
        <v/>
      </c>
      <c r="O416" s="53" t="str">
        <f t="shared" si="60"/>
        <v>click</v>
      </c>
      <c r="P416" s="53" t="str">
        <f t="shared" si="71"/>
        <v>();</v>
      </c>
      <c r="Q416" s="53" t="str">
        <f t="shared" si="69"/>
        <v/>
      </c>
      <c r="R416" s="53" t="str">
        <f t="shared" si="64"/>
        <v/>
      </c>
      <c r="S416" s="53" t="str">
        <f t="shared" si="70"/>
        <v/>
      </c>
      <c r="CU416" s="53" t="e">
        <v>#N/A</v>
      </c>
      <c r="CV416" s="53" t="e">
        <v>#N/A</v>
      </c>
      <c r="CW416" s="53" t="e">
        <v>#N/A</v>
      </c>
      <c r="CX416" s="53" t="e">
        <v>#N/A</v>
      </c>
      <c r="CY416" s="53" t="e">
        <v>#N/A</v>
      </c>
      <c r="DE416" s="53" t="e">
        <v>#N/A</v>
      </c>
      <c r="DF416" s="53" t="e">
        <v>#N/A</v>
      </c>
      <c r="DG416" s="53" t="e">
        <v>#N/A</v>
      </c>
      <c r="DH416" s="53" t="e">
        <v>#N/A</v>
      </c>
      <c r="DI416" s="53" t="e">
        <v>#N/A</v>
      </c>
      <c r="DJ416" s="53" t="e">
        <v>#N/A</v>
      </c>
    </row>
    <row r="417" spans="3:114" s="53" customFormat="1" ht="12.75">
      <c r="C417" s="80"/>
      <c r="E417" s="48"/>
      <c r="K417" s="48"/>
      <c r="N417" s="53" t="str">
        <f t="shared" si="68"/>
        <v/>
      </c>
      <c r="O417" s="53" t="str">
        <f t="shared" si="60"/>
        <v>click</v>
      </c>
      <c r="P417" s="53" t="str">
        <f t="shared" si="71"/>
        <v>();</v>
      </c>
      <c r="Q417" s="53" t="str">
        <f t="shared" si="69"/>
        <v/>
      </c>
      <c r="R417" s="53" t="str">
        <f t="shared" si="64"/>
        <v/>
      </c>
      <c r="S417" s="53" t="str">
        <f t="shared" si="70"/>
        <v/>
      </c>
      <c r="CU417" s="53" t="e">
        <v>#N/A</v>
      </c>
      <c r="CV417" s="53" t="e">
        <v>#N/A</v>
      </c>
      <c r="CW417" s="53" t="e">
        <v>#N/A</v>
      </c>
      <c r="CX417" s="53" t="e">
        <v>#N/A</v>
      </c>
      <c r="CY417" s="53" t="e">
        <v>#N/A</v>
      </c>
      <c r="DE417" s="53" t="e">
        <v>#N/A</v>
      </c>
      <c r="DF417" s="53" t="e">
        <v>#N/A</v>
      </c>
      <c r="DG417" s="53" t="e">
        <v>#N/A</v>
      </c>
      <c r="DH417" s="53" t="e">
        <v>#N/A</v>
      </c>
      <c r="DI417" s="53" t="e">
        <v>#N/A</v>
      </c>
      <c r="DJ417" s="53" t="e">
        <v>#N/A</v>
      </c>
    </row>
    <row r="418" spans="3:114" s="53" customFormat="1" ht="12.75">
      <c r="C418" s="80"/>
      <c r="E418" s="48"/>
      <c r="K418" s="48"/>
      <c r="N418" s="53" t="str">
        <f t="shared" si="68"/>
        <v/>
      </c>
      <c r="O418" s="53" t="str">
        <f t="shared" si="60"/>
        <v>click</v>
      </c>
      <c r="P418" s="53" t="str">
        <f t="shared" si="71"/>
        <v>();</v>
      </c>
      <c r="Q418" s="53" t="str">
        <f t="shared" si="69"/>
        <v/>
      </c>
      <c r="R418" s="53" t="str">
        <f t="shared" si="64"/>
        <v/>
      </c>
      <c r="S418" s="53" t="str">
        <f t="shared" si="70"/>
        <v/>
      </c>
      <c r="CU418" s="53" t="e">
        <v>#N/A</v>
      </c>
      <c r="CV418" s="53" t="e">
        <v>#N/A</v>
      </c>
      <c r="CW418" s="53" t="e">
        <v>#N/A</v>
      </c>
      <c r="CX418" s="53" t="e">
        <v>#N/A</v>
      </c>
      <c r="CY418" s="53" t="e">
        <v>#N/A</v>
      </c>
      <c r="DE418" s="53" t="e">
        <v>#N/A</v>
      </c>
      <c r="DF418" s="53" t="e">
        <v>#N/A</v>
      </c>
      <c r="DG418" s="53" t="e">
        <v>#N/A</v>
      </c>
      <c r="DH418" s="53" t="e">
        <v>#N/A</v>
      </c>
      <c r="DI418" s="53" t="e">
        <v>#N/A</v>
      </c>
      <c r="DJ418" s="53" t="e">
        <v>#N/A</v>
      </c>
    </row>
    <row r="419" spans="3:114" s="53" customFormat="1" ht="12.75">
      <c r="C419" s="80"/>
      <c r="E419" s="48"/>
      <c r="K419" s="48"/>
      <c r="N419" s="53" t="str">
        <f t="shared" si="68"/>
        <v/>
      </c>
      <c r="O419" s="53" t="str">
        <f t="shared" si="60"/>
        <v>click</v>
      </c>
      <c r="P419" s="53" t="str">
        <f t="shared" si="71"/>
        <v>();</v>
      </c>
      <c r="Q419" s="53" t="str">
        <f t="shared" si="69"/>
        <v/>
      </c>
      <c r="R419" s="53" t="str">
        <f t="shared" si="64"/>
        <v/>
      </c>
      <c r="S419" s="53" t="str">
        <f t="shared" si="70"/>
        <v/>
      </c>
      <c r="CU419" s="53" t="e">
        <v>#N/A</v>
      </c>
      <c r="CV419" s="53" t="e">
        <v>#N/A</v>
      </c>
      <c r="CW419" s="53" t="e">
        <v>#N/A</v>
      </c>
      <c r="CX419" s="53" t="e">
        <v>#N/A</v>
      </c>
      <c r="CY419" s="53" t="e">
        <v>#N/A</v>
      </c>
      <c r="DE419" s="53" t="e">
        <v>#N/A</v>
      </c>
      <c r="DF419" s="53" t="e">
        <v>#N/A</v>
      </c>
      <c r="DG419" s="53" t="e">
        <v>#N/A</v>
      </c>
      <c r="DH419" s="53" t="e">
        <v>#N/A</v>
      </c>
      <c r="DI419" s="53" t="e">
        <v>#N/A</v>
      </c>
      <c r="DJ419" s="53" t="e">
        <v>#N/A</v>
      </c>
    </row>
    <row r="420" spans="3:114" s="53" customFormat="1" ht="12.75">
      <c r="C420" s="80"/>
      <c r="E420" s="48"/>
      <c r="K420" s="48"/>
      <c r="N420" s="53" t="str">
        <f t="shared" si="68"/>
        <v/>
      </c>
      <c r="O420" s="53" t="str">
        <f t="shared" si="60"/>
        <v>click</v>
      </c>
      <c r="P420" s="53" t="str">
        <f t="shared" si="71"/>
        <v>();</v>
      </c>
      <c r="Q420" s="53" t="str">
        <f t="shared" si="69"/>
        <v/>
      </c>
      <c r="R420" s="53" t="str">
        <f t="shared" si="64"/>
        <v/>
      </c>
      <c r="S420" s="53" t="str">
        <f t="shared" si="70"/>
        <v/>
      </c>
      <c r="CU420" s="53" t="e">
        <v>#N/A</v>
      </c>
      <c r="CV420" s="53" t="e">
        <v>#N/A</v>
      </c>
      <c r="CW420" s="53" t="e">
        <v>#N/A</v>
      </c>
      <c r="CX420" s="53" t="e">
        <v>#N/A</v>
      </c>
      <c r="CY420" s="53" t="e">
        <v>#N/A</v>
      </c>
      <c r="DE420" s="53" t="e">
        <v>#N/A</v>
      </c>
      <c r="DF420" s="53" t="e">
        <v>#N/A</v>
      </c>
      <c r="DG420" s="53" t="e">
        <v>#N/A</v>
      </c>
      <c r="DH420" s="53" t="e">
        <v>#N/A</v>
      </c>
      <c r="DI420" s="53" t="e">
        <v>#N/A</v>
      </c>
      <c r="DJ420" s="53" t="e">
        <v>#N/A</v>
      </c>
    </row>
    <row r="421" spans="3:114" s="53" customFormat="1" ht="12.75">
      <c r="C421" s="80"/>
      <c r="E421" s="48"/>
      <c r="K421" s="48"/>
      <c r="N421" s="53" t="str">
        <f t="shared" si="68"/>
        <v/>
      </c>
      <c r="O421" s="53" t="str">
        <f t="shared" si="60"/>
        <v>click</v>
      </c>
      <c r="P421" s="53" t="str">
        <f t="shared" si="71"/>
        <v>();</v>
      </c>
      <c r="Q421" s="53" t="str">
        <f t="shared" si="69"/>
        <v/>
      </c>
      <c r="R421" s="53" t="str">
        <f t="shared" si="64"/>
        <v/>
      </c>
      <c r="S421" s="53" t="str">
        <f t="shared" si="70"/>
        <v/>
      </c>
      <c r="CU421" s="53" t="e">
        <v>#N/A</v>
      </c>
      <c r="CV421" s="53" t="e">
        <v>#N/A</v>
      </c>
      <c r="CW421" s="53" t="e">
        <v>#N/A</v>
      </c>
      <c r="CX421" s="53" t="e">
        <v>#N/A</v>
      </c>
      <c r="CY421" s="53" t="e">
        <v>#N/A</v>
      </c>
      <c r="DE421" s="53" t="e">
        <v>#N/A</v>
      </c>
      <c r="DF421" s="53" t="e">
        <v>#N/A</v>
      </c>
      <c r="DG421" s="53" t="e">
        <v>#N/A</v>
      </c>
      <c r="DH421" s="53" t="e">
        <v>#N/A</v>
      </c>
      <c r="DI421" s="53" t="e">
        <v>#N/A</v>
      </c>
      <c r="DJ421" s="53" t="e">
        <v>#N/A</v>
      </c>
    </row>
    <row r="422" spans="3:114" s="53" customFormat="1" ht="12.75">
      <c r="C422" s="80"/>
      <c r="E422" s="48"/>
      <c r="K422" s="48"/>
      <c r="N422" s="53" t="str">
        <f t="shared" si="68"/>
        <v/>
      </c>
      <c r="O422" s="53" t="str">
        <f t="shared" si="60"/>
        <v>click</v>
      </c>
      <c r="P422" s="53" t="str">
        <f t="shared" si="71"/>
        <v>();</v>
      </c>
      <c r="Q422" s="53" t="str">
        <f t="shared" si="69"/>
        <v/>
      </c>
      <c r="R422" s="53" t="str">
        <f t="shared" si="64"/>
        <v/>
      </c>
      <c r="S422" s="53" t="str">
        <f t="shared" si="70"/>
        <v/>
      </c>
      <c r="CU422" s="53" t="e">
        <v>#N/A</v>
      </c>
      <c r="CV422" s="53" t="e">
        <v>#N/A</v>
      </c>
      <c r="CW422" s="53" t="e">
        <v>#N/A</v>
      </c>
      <c r="CX422" s="53" t="e">
        <v>#N/A</v>
      </c>
      <c r="CY422" s="53" t="e">
        <v>#N/A</v>
      </c>
      <c r="DE422" s="53" t="e">
        <v>#N/A</v>
      </c>
      <c r="DF422" s="53" t="e">
        <v>#N/A</v>
      </c>
      <c r="DG422" s="53" t="e">
        <v>#N/A</v>
      </c>
      <c r="DH422" s="53" t="e">
        <v>#N/A</v>
      </c>
      <c r="DI422" s="53" t="e">
        <v>#N/A</v>
      </c>
      <c r="DJ422" s="53" t="e">
        <v>#N/A</v>
      </c>
    </row>
    <row r="423" spans="3:114" s="53" customFormat="1" ht="12.75">
      <c r="C423" s="80"/>
      <c r="E423" s="48"/>
      <c r="K423" s="48"/>
      <c r="N423" s="53" t="str">
        <f t="shared" si="68"/>
        <v/>
      </c>
      <c r="O423" s="53" t="str">
        <f t="shared" si="60"/>
        <v>click</v>
      </c>
      <c r="P423" s="53" t="str">
        <f t="shared" si="71"/>
        <v>();</v>
      </c>
      <c r="Q423" s="53" t="str">
        <f t="shared" si="69"/>
        <v/>
      </c>
      <c r="R423" s="53" t="str">
        <f t="shared" si="64"/>
        <v/>
      </c>
      <c r="S423" s="53" t="str">
        <f t="shared" si="70"/>
        <v/>
      </c>
      <c r="CU423" s="53" t="e">
        <v>#N/A</v>
      </c>
      <c r="CV423" s="53" t="e">
        <v>#N/A</v>
      </c>
      <c r="CW423" s="53" t="e">
        <v>#N/A</v>
      </c>
      <c r="CX423" s="53" t="e">
        <v>#N/A</v>
      </c>
      <c r="CY423" s="53" t="e">
        <v>#N/A</v>
      </c>
      <c r="DE423" s="53" t="e">
        <v>#N/A</v>
      </c>
      <c r="DF423" s="53" t="e">
        <v>#N/A</v>
      </c>
      <c r="DG423" s="53" t="e">
        <v>#N/A</v>
      </c>
      <c r="DH423" s="53" t="e">
        <v>#N/A</v>
      </c>
      <c r="DI423" s="53" t="e">
        <v>#N/A</v>
      </c>
      <c r="DJ423" s="53" t="e">
        <v>#N/A</v>
      </c>
    </row>
    <row r="424" spans="3:114" s="53" customFormat="1" ht="12.75">
      <c r="C424" s="80"/>
      <c r="E424" s="48"/>
      <c r="K424" s="48"/>
      <c r="N424" s="53" t="str">
        <f t="shared" si="68"/>
        <v/>
      </c>
      <c r="O424" s="53" t="str">
        <f t="shared" si="60"/>
        <v>click</v>
      </c>
      <c r="P424" s="53" t="str">
        <f t="shared" si="71"/>
        <v>();</v>
      </c>
      <c r="Q424" s="53" t="str">
        <f t="shared" si="69"/>
        <v/>
      </c>
      <c r="R424" s="53" t="str">
        <f t="shared" si="64"/>
        <v/>
      </c>
      <c r="S424" s="53" t="str">
        <f t="shared" si="70"/>
        <v/>
      </c>
      <c r="CU424" s="53" t="e">
        <v>#N/A</v>
      </c>
      <c r="CV424" s="53" t="e">
        <v>#N/A</v>
      </c>
      <c r="CW424" s="53" t="e">
        <v>#N/A</v>
      </c>
      <c r="CX424" s="53" t="e">
        <v>#N/A</v>
      </c>
      <c r="CY424" s="53" t="e">
        <v>#N/A</v>
      </c>
      <c r="DE424" s="53" t="e">
        <v>#N/A</v>
      </c>
      <c r="DF424" s="53" t="e">
        <v>#N/A</v>
      </c>
      <c r="DG424" s="53" t="e">
        <v>#N/A</v>
      </c>
      <c r="DH424" s="53" t="e">
        <v>#N/A</v>
      </c>
      <c r="DI424" s="53" t="e">
        <v>#N/A</v>
      </c>
      <c r="DJ424" s="53" t="e">
        <v>#N/A</v>
      </c>
    </row>
    <row r="425" spans="3:114" s="53" customFormat="1" ht="12.75">
      <c r="C425" s="80"/>
      <c r="E425" s="48"/>
      <c r="K425" s="48"/>
      <c r="N425" s="53" t="str">
        <f t="shared" ref="N425:N456" si="72">IF(A425="Y",""""&amp;C425&amp;""""&amp;": "&amp;M425&amp;",","")</f>
        <v/>
      </c>
      <c r="O425" s="53" t="str">
        <f t="shared" ref="O425:O488" si="73">IF(D425="input","fill",IF(I425&lt;&gt;"","innerText",IF(J425="Y",$T$110,"click")))</f>
        <v>click</v>
      </c>
      <c r="P425" s="53" t="str">
        <f t="shared" si="71"/>
        <v>();</v>
      </c>
      <c r="Q425" s="53" t="str">
        <f t="shared" si="69"/>
        <v/>
      </c>
      <c r="R425" s="53" t="str">
        <f t="shared" si="64"/>
        <v/>
      </c>
      <c r="S425" s="53" t="str">
        <f t="shared" ref="S425:S452" si="74">IF(O425="innerText",I425&amp;"="&amp;IF(C425="Y",IF(J425&lt;&gt;"Y",$S$9&amp;$R$10&amp;"."&amp;E425&amp;")."&amp;IF(OR(O425="click",O425="innerText"),O425&amp;"();",O425&amp;"("&amp;$Q$9&amp;"."&amp;E425&amp;");"),$S$110&amp;$R$10&amp;"."&amp;E425&amp;")."&amp;IF(O425="click",O425&amp;"();",O425&amp;"("&amp;"'"&amp;K425&amp;"'"&amp;");")),""),IF(C425="Y",IF(J425&lt;&gt;"Y",$S$9&amp;$R$10&amp;"."&amp;E425&amp;")."&amp;IF(OR(O425="click",O425="innerText"),O425&amp;"();",O425&amp;"("&amp;$Q$9&amp;"."&amp;E425&amp;");"),$S$110&amp;$R$10&amp;"."&amp;E425&amp;")."&amp;IF(O425="click",O425&amp;"();",O425&amp;"("&amp;"'"&amp;K425&amp;"'"&amp;");")),""))</f>
        <v/>
      </c>
      <c r="CU425" s="53" t="e">
        <v>#N/A</v>
      </c>
      <c r="CV425" s="53" t="e">
        <v>#N/A</v>
      </c>
      <c r="CW425" s="53" t="e">
        <v>#N/A</v>
      </c>
      <c r="CX425" s="53" t="e">
        <v>#N/A</v>
      </c>
      <c r="CY425" s="53" t="e">
        <v>#N/A</v>
      </c>
      <c r="DE425" s="53" t="e">
        <v>#N/A</v>
      </c>
      <c r="DF425" s="53" t="e">
        <v>#N/A</v>
      </c>
      <c r="DG425" s="53" t="e">
        <v>#N/A</v>
      </c>
      <c r="DH425" s="53" t="e">
        <v>#N/A</v>
      </c>
      <c r="DI425" s="53" t="e">
        <v>#N/A</v>
      </c>
      <c r="DJ425" s="53" t="e">
        <v>#N/A</v>
      </c>
    </row>
    <row r="426" spans="3:114" s="53" customFormat="1" ht="12.75">
      <c r="C426" s="80"/>
      <c r="E426" s="48"/>
      <c r="K426" s="48"/>
      <c r="N426" s="53" t="str">
        <f t="shared" si="72"/>
        <v/>
      </c>
      <c r="O426" s="53" t="str">
        <f t="shared" si="73"/>
        <v>click</v>
      </c>
      <c r="P426" s="53" t="str">
        <f t="shared" si="71"/>
        <v>();</v>
      </c>
      <c r="Q426" s="53" t="str">
        <f t="shared" si="69"/>
        <v/>
      </c>
      <c r="R426" s="53" t="str">
        <f t="shared" si="64"/>
        <v/>
      </c>
      <c r="S426" s="53" t="str">
        <f t="shared" si="74"/>
        <v/>
      </c>
      <c r="CU426" s="53" t="e">
        <v>#N/A</v>
      </c>
      <c r="CV426" s="53" t="e">
        <v>#N/A</v>
      </c>
      <c r="CW426" s="53" t="e">
        <v>#N/A</v>
      </c>
      <c r="CX426" s="53" t="e">
        <v>#N/A</v>
      </c>
      <c r="CY426" s="53" t="e">
        <v>#N/A</v>
      </c>
      <c r="DE426" s="53" t="e">
        <v>#N/A</v>
      </c>
      <c r="DF426" s="53" t="e">
        <v>#N/A</v>
      </c>
      <c r="DG426" s="53" t="e">
        <v>#N/A</v>
      </c>
      <c r="DH426" s="53" t="e">
        <v>#N/A</v>
      </c>
      <c r="DI426" s="53" t="e">
        <v>#N/A</v>
      </c>
      <c r="DJ426" s="53" t="e">
        <v>#N/A</v>
      </c>
    </row>
    <row r="427" spans="3:114" s="53" customFormat="1" ht="12.75">
      <c r="C427" s="80"/>
      <c r="E427" s="48"/>
      <c r="K427" s="48"/>
      <c r="N427" s="53" t="str">
        <f t="shared" si="72"/>
        <v/>
      </c>
      <c r="O427" s="53" t="str">
        <f t="shared" si="73"/>
        <v>click</v>
      </c>
      <c r="P427" s="53" t="str">
        <f t="shared" si="71"/>
        <v>();</v>
      </c>
      <c r="Q427" s="53" t="str">
        <f t="shared" si="69"/>
        <v/>
      </c>
      <c r="R427" s="53" t="str">
        <f t="shared" si="64"/>
        <v/>
      </c>
      <c r="S427" s="53" t="str">
        <f t="shared" si="74"/>
        <v/>
      </c>
      <c r="CU427" s="53" t="e">
        <v>#N/A</v>
      </c>
      <c r="CV427" s="53" t="e">
        <v>#N/A</v>
      </c>
      <c r="CW427" s="53" t="e">
        <v>#N/A</v>
      </c>
      <c r="CX427" s="53" t="e">
        <v>#N/A</v>
      </c>
      <c r="CY427" s="53" t="e">
        <v>#N/A</v>
      </c>
      <c r="DE427" s="53" t="e">
        <v>#N/A</v>
      </c>
      <c r="DF427" s="53" t="e">
        <v>#N/A</v>
      </c>
      <c r="DG427" s="53" t="e">
        <v>#N/A</v>
      </c>
      <c r="DH427" s="53" t="e">
        <v>#N/A</v>
      </c>
      <c r="DI427" s="53" t="e">
        <v>#N/A</v>
      </c>
      <c r="DJ427" s="53" t="e">
        <v>#N/A</v>
      </c>
    </row>
    <row r="428" spans="3:114" s="53" customFormat="1" ht="12.75">
      <c r="C428" s="80"/>
      <c r="E428" s="48"/>
      <c r="K428" s="48"/>
      <c r="N428" s="53" t="str">
        <f t="shared" si="72"/>
        <v/>
      </c>
      <c r="O428" s="53" t="str">
        <f t="shared" si="73"/>
        <v>click</v>
      </c>
      <c r="P428" s="53" t="str">
        <f t="shared" si="71"/>
        <v>();</v>
      </c>
      <c r="Q428" s="53" t="str">
        <f t="shared" si="69"/>
        <v/>
      </c>
      <c r="R428" s="53" t="str">
        <f t="shared" si="64"/>
        <v/>
      </c>
      <c r="S428" s="53" t="str">
        <f t="shared" si="74"/>
        <v/>
      </c>
      <c r="CU428" s="53" t="e">
        <v>#N/A</v>
      </c>
      <c r="CV428" s="53" t="e">
        <v>#N/A</v>
      </c>
      <c r="CW428" s="53" t="e">
        <v>#N/A</v>
      </c>
      <c r="CX428" s="53" t="e">
        <v>#N/A</v>
      </c>
      <c r="CY428" s="53" t="e">
        <v>#N/A</v>
      </c>
      <c r="DE428" s="53" t="e">
        <v>#N/A</v>
      </c>
      <c r="DF428" s="53" t="e">
        <v>#N/A</v>
      </c>
      <c r="DG428" s="53" t="e">
        <v>#N/A</v>
      </c>
      <c r="DH428" s="53" t="e">
        <v>#N/A</v>
      </c>
      <c r="DI428" s="53" t="e">
        <v>#N/A</v>
      </c>
      <c r="DJ428" s="53" t="e">
        <v>#N/A</v>
      </c>
    </row>
    <row r="429" spans="3:114" s="53" customFormat="1" ht="12.75">
      <c r="C429" s="80"/>
      <c r="E429" s="48"/>
      <c r="K429" s="48"/>
      <c r="N429" s="53" t="str">
        <f t="shared" si="72"/>
        <v/>
      </c>
      <c r="O429" s="53" t="str">
        <f t="shared" si="73"/>
        <v>click</v>
      </c>
      <c r="P429" s="53" t="str">
        <f t="shared" si="71"/>
        <v>();</v>
      </c>
      <c r="Q429" s="53" t="str">
        <f t="shared" si="69"/>
        <v/>
      </c>
      <c r="R429" s="53" t="str">
        <f t="shared" si="64"/>
        <v/>
      </c>
      <c r="S429" s="53" t="str">
        <f t="shared" si="74"/>
        <v/>
      </c>
      <c r="CU429" s="53" t="e">
        <v>#N/A</v>
      </c>
      <c r="CV429" s="53" t="e">
        <v>#N/A</v>
      </c>
      <c r="CW429" s="53" t="e">
        <v>#N/A</v>
      </c>
      <c r="CX429" s="53" t="e">
        <v>#N/A</v>
      </c>
      <c r="CY429" s="53" t="e">
        <v>#N/A</v>
      </c>
      <c r="DE429" s="53" t="e">
        <v>#N/A</v>
      </c>
      <c r="DF429" s="53" t="e">
        <v>#N/A</v>
      </c>
      <c r="DG429" s="53" t="e">
        <v>#N/A</v>
      </c>
      <c r="DH429" s="53" t="e">
        <v>#N/A</v>
      </c>
      <c r="DI429" s="53" t="e">
        <v>#N/A</v>
      </c>
      <c r="DJ429" s="53" t="e">
        <v>#N/A</v>
      </c>
    </row>
    <row r="430" spans="3:114" s="53" customFormat="1" ht="12.75">
      <c r="C430" s="80"/>
      <c r="E430" s="48"/>
      <c r="K430" s="48"/>
      <c r="N430" s="53" t="str">
        <f t="shared" si="72"/>
        <v/>
      </c>
      <c r="O430" s="53" t="str">
        <f t="shared" si="73"/>
        <v>click</v>
      </c>
      <c r="P430" s="53" t="str">
        <f t="shared" si="71"/>
        <v>();</v>
      </c>
      <c r="Q430" s="53" t="str">
        <f t="shared" si="69"/>
        <v/>
      </c>
      <c r="R430" s="53" t="str">
        <f t="shared" si="64"/>
        <v/>
      </c>
      <c r="S430" s="53" t="str">
        <f t="shared" si="74"/>
        <v/>
      </c>
      <c r="CU430" s="53" t="e">
        <v>#N/A</v>
      </c>
      <c r="CV430" s="53" t="e">
        <v>#N/A</v>
      </c>
      <c r="CW430" s="53" t="e">
        <v>#N/A</v>
      </c>
      <c r="CX430" s="53" t="e">
        <v>#N/A</v>
      </c>
      <c r="CY430" s="53" t="e">
        <v>#N/A</v>
      </c>
      <c r="DE430" s="53" t="e">
        <v>#N/A</v>
      </c>
      <c r="DF430" s="53" t="e">
        <v>#N/A</v>
      </c>
      <c r="DG430" s="53" t="e">
        <v>#N/A</v>
      </c>
      <c r="DH430" s="53" t="e">
        <v>#N/A</v>
      </c>
      <c r="DI430" s="53" t="e">
        <v>#N/A</v>
      </c>
      <c r="DJ430" s="53" t="e">
        <v>#N/A</v>
      </c>
    </row>
    <row r="431" spans="3:114" s="53" customFormat="1" ht="12.75">
      <c r="C431" s="80"/>
      <c r="E431" s="48"/>
      <c r="K431" s="48"/>
      <c r="N431" s="53" t="str">
        <f t="shared" si="72"/>
        <v/>
      </c>
      <c r="O431" s="53" t="str">
        <f t="shared" si="73"/>
        <v>click</v>
      </c>
      <c r="P431" s="53" t="str">
        <f t="shared" si="71"/>
        <v>();</v>
      </c>
      <c r="Q431" s="53" t="str">
        <f t="shared" si="69"/>
        <v/>
      </c>
      <c r="R431" s="53" t="str">
        <f t="shared" si="64"/>
        <v/>
      </c>
      <c r="S431" s="53" t="str">
        <f t="shared" si="74"/>
        <v/>
      </c>
      <c r="CU431" s="53" t="e">
        <v>#N/A</v>
      </c>
      <c r="CV431" s="53" t="e">
        <v>#N/A</v>
      </c>
      <c r="CW431" s="53" t="e">
        <v>#N/A</v>
      </c>
      <c r="CX431" s="53" t="e">
        <v>#N/A</v>
      </c>
      <c r="CY431" s="53" t="e">
        <v>#N/A</v>
      </c>
      <c r="DE431" s="53" t="e">
        <v>#N/A</v>
      </c>
      <c r="DF431" s="53" t="e">
        <v>#N/A</v>
      </c>
      <c r="DG431" s="53" t="e">
        <v>#N/A</v>
      </c>
      <c r="DH431" s="53" t="e">
        <v>#N/A</v>
      </c>
      <c r="DI431" s="53" t="e">
        <v>#N/A</v>
      </c>
      <c r="DJ431" s="53" t="e">
        <v>#N/A</v>
      </c>
    </row>
    <row r="432" spans="3:114" s="53" customFormat="1" ht="12.75">
      <c r="C432" s="80"/>
      <c r="E432" s="48"/>
      <c r="K432" s="48"/>
      <c r="N432" s="53" t="str">
        <f t="shared" si="72"/>
        <v/>
      </c>
      <c r="O432" s="53" t="str">
        <f t="shared" si="73"/>
        <v>click</v>
      </c>
      <c r="P432" s="53" t="str">
        <f t="shared" si="71"/>
        <v>();</v>
      </c>
      <c r="Q432" s="53" t="str">
        <f t="shared" si="69"/>
        <v/>
      </c>
      <c r="R432" s="53" t="str">
        <f t="shared" si="64"/>
        <v/>
      </c>
      <c r="S432" s="53" t="str">
        <f t="shared" si="74"/>
        <v/>
      </c>
      <c r="CU432" s="53" t="e">
        <v>#N/A</v>
      </c>
      <c r="CV432" s="53" t="e">
        <v>#N/A</v>
      </c>
      <c r="CW432" s="53" t="e">
        <v>#N/A</v>
      </c>
      <c r="CX432" s="53" t="e">
        <v>#N/A</v>
      </c>
      <c r="CY432" s="53" t="e">
        <v>#N/A</v>
      </c>
      <c r="DE432" s="53" t="e">
        <v>#N/A</v>
      </c>
      <c r="DF432" s="53" t="e">
        <v>#N/A</v>
      </c>
      <c r="DG432" s="53" t="e">
        <v>#N/A</v>
      </c>
      <c r="DH432" s="53" t="e">
        <v>#N/A</v>
      </c>
      <c r="DI432" s="53" t="e">
        <v>#N/A</v>
      </c>
      <c r="DJ432" s="53" t="e">
        <v>#N/A</v>
      </c>
    </row>
    <row r="433" spans="3:114" s="53" customFormat="1" ht="12.75">
      <c r="C433" s="80"/>
      <c r="E433" s="48"/>
      <c r="K433" s="48"/>
      <c r="N433" s="53" t="str">
        <f t="shared" si="72"/>
        <v/>
      </c>
      <c r="O433" s="53" t="str">
        <f t="shared" si="73"/>
        <v>click</v>
      </c>
      <c r="P433" s="53" t="str">
        <f t="shared" si="71"/>
        <v>();</v>
      </c>
      <c r="Q433" s="53" t="str">
        <f t="shared" si="69"/>
        <v/>
      </c>
      <c r="R433" s="53" t="str">
        <f t="shared" si="64"/>
        <v/>
      </c>
      <c r="S433" s="53" t="str">
        <f t="shared" si="74"/>
        <v/>
      </c>
      <c r="CU433" s="53" t="e">
        <v>#N/A</v>
      </c>
      <c r="CV433" s="53" t="e">
        <v>#N/A</v>
      </c>
      <c r="CW433" s="53" t="e">
        <v>#N/A</v>
      </c>
      <c r="CX433" s="53" t="e">
        <v>#N/A</v>
      </c>
      <c r="CY433" s="53" t="e">
        <v>#N/A</v>
      </c>
      <c r="DE433" s="53" t="e">
        <v>#N/A</v>
      </c>
      <c r="DF433" s="53" t="e">
        <v>#N/A</v>
      </c>
      <c r="DG433" s="53" t="e">
        <v>#N/A</v>
      </c>
      <c r="DH433" s="53" t="e">
        <v>#N/A</v>
      </c>
      <c r="DI433" s="53" t="e">
        <v>#N/A</v>
      </c>
      <c r="DJ433" s="53" t="e">
        <v>#N/A</v>
      </c>
    </row>
    <row r="434" spans="3:114" s="53" customFormat="1" ht="12.75">
      <c r="C434" s="80"/>
      <c r="E434" s="48"/>
      <c r="K434" s="48"/>
      <c r="N434" s="53" t="str">
        <f t="shared" si="72"/>
        <v/>
      </c>
      <c r="O434" s="53" t="str">
        <f t="shared" si="73"/>
        <v>click</v>
      </c>
      <c r="P434" s="53" t="str">
        <f t="shared" si="71"/>
        <v>();</v>
      </c>
      <c r="Q434" s="53" t="str">
        <f t="shared" si="69"/>
        <v/>
      </c>
      <c r="R434" s="53" t="str">
        <f t="shared" si="64"/>
        <v/>
      </c>
      <c r="S434" s="53" t="str">
        <f t="shared" si="74"/>
        <v/>
      </c>
      <c r="CU434" s="53" t="e">
        <v>#N/A</v>
      </c>
      <c r="CV434" s="53" t="e">
        <v>#N/A</v>
      </c>
      <c r="CW434" s="53" t="e">
        <v>#N/A</v>
      </c>
      <c r="CX434" s="53" t="e">
        <v>#N/A</v>
      </c>
      <c r="CY434" s="53" t="e">
        <v>#N/A</v>
      </c>
      <c r="DE434" s="53" t="e">
        <v>#N/A</v>
      </c>
      <c r="DF434" s="53" t="e">
        <v>#N/A</v>
      </c>
      <c r="DG434" s="53" t="e">
        <v>#N/A</v>
      </c>
      <c r="DH434" s="53" t="e">
        <v>#N/A</v>
      </c>
      <c r="DI434" s="53" t="e">
        <v>#N/A</v>
      </c>
      <c r="DJ434" s="53" t="e">
        <v>#N/A</v>
      </c>
    </row>
    <row r="435" spans="3:114" s="53" customFormat="1" ht="12.75">
      <c r="C435" s="80"/>
      <c r="E435" s="48"/>
      <c r="K435" s="48"/>
      <c r="N435" s="53" t="str">
        <f t="shared" si="72"/>
        <v/>
      </c>
      <c r="O435" s="53" t="str">
        <f t="shared" si="73"/>
        <v>click</v>
      </c>
      <c r="P435" s="53" t="str">
        <f t="shared" si="71"/>
        <v>();</v>
      </c>
      <c r="Q435" s="53" t="str">
        <f t="shared" si="69"/>
        <v/>
      </c>
      <c r="R435" s="53" t="str">
        <f t="shared" si="64"/>
        <v/>
      </c>
      <c r="S435" s="53" t="str">
        <f t="shared" si="74"/>
        <v/>
      </c>
      <c r="CU435" s="53" t="e">
        <v>#N/A</v>
      </c>
      <c r="CV435" s="53" t="e">
        <v>#N/A</v>
      </c>
      <c r="CW435" s="53" t="e">
        <v>#N/A</v>
      </c>
      <c r="CX435" s="53" t="e">
        <v>#N/A</v>
      </c>
      <c r="CY435" s="53" t="e">
        <v>#N/A</v>
      </c>
      <c r="DE435" s="53" t="e">
        <v>#N/A</v>
      </c>
      <c r="DF435" s="53" t="e">
        <v>#N/A</v>
      </c>
      <c r="DG435" s="53" t="e">
        <v>#N/A</v>
      </c>
      <c r="DH435" s="53" t="e">
        <v>#N/A</v>
      </c>
      <c r="DI435" s="53" t="e">
        <v>#N/A</v>
      </c>
      <c r="DJ435" s="53" t="e">
        <v>#N/A</v>
      </c>
    </row>
    <row r="436" spans="3:114" s="53" customFormat="1" ht="12.75">
      <c r="C436" s="80"/>
      <c r="E436" s="48"/>
      <c r="K436" s="48"/>
      <c r="N436" s="53" t="str">
        <f t="shared" si="72"/>
        <v/>
      </c>
      <c r="O436" s="53" t="str">
        <f t="shared" si="73"/>
        <v>click</v>
      </c>
      <c r="P436" s="53" t="str">
        <f t="shared" si="71"/>
        <v>();</v>
      </c>
      <c r="Q436" s="53" t="str">
        <f t="shared" si="69"/>
        <v/>
      </c>
      <c r="R436" s="53" t="str">
        <f t="shared" si="64"/>
        <v/>
      </c>
      <c r="S436" s="53" t="str">
        <f t="shared" si="74"/>
        <v/>
      </c>
      <c r="CU436" s="53" t="e">
        <v>#N/A</v>
      </c>
      <c r="CV436" s="53" t="e">
        <v>#N/A</v>
      </c>
      <c r="CW436" s="53" t="e">
        <v>#N/A</v>
      </c>
      <c r="CX436" s="53" t="e">
        <v>#N/A</v>
      </c>
      <c r="CY436" s="53" t="e">
        <v>#N/A</v>
      </c>
      <c r="DE436" s="53" t="e">
        <v>#N/A</v>
      </c>
      <c r="DF436" s="53" t="e">
        <v>#N/A</v>
      </c>
      <c r="DG436" s="53" t="e">
        <v>#N/A</v>
      </c>
      <c r="DH436" s="53" t="e">
        <v>#N/A</v>
      </c>
      <c r="DI436" s="53" t="e">
        <v>#N/A</v>
      </c>
      <c r="DJ436" s="53" t="e">
        <v>#N/A</v>
      </c>
    </row>
    <row r="437" spans="3:114" s="53" customFormat="1" ht="12.75">
      <c r="C437" s="80"/>
      <c r="E437" s="48"/>
      <c r="K437" s="48"/>
      <c r="N437" s="53" t="str">
        <f t="shared" si="72"/>
        <v/>
      </c>
      <c r="O437" s="53" t="str">
        <f t="shared" si="73"/>
        <v>click</v>
      </c>
      <c r="P437" s="53" t="str">
        <f t="shared" si="71"/>
        <v>();</v>
      </c>
      <c r="Q437" s="53" t="str">
        <f t="shared" ref="Q437:Q452" si="75">IF(A437="Y",IF(H437&lt;&gt;"Xpath",M437&amp;F437&amp;N437,""""&amp;F437&amp;""""),"")</f>
        <v/>
      </c>
      <c r="R437" s="53" t="str">
        <f t="shared" si="64"/>
        <v/>
      </c>
      <c r="S437" s="53" t="str">
        <f t="shared" si="74"/>
        <v/>
      </c>
      <c r="CU437" s="53" t="e">
        <v>#N/A</v>
      </c>
      <c r="CV437" s="53" t="e">
        <v>#N/A</v>
      </c>
      <c r="CW437" s="53" t="e">
        <v>#N/A</v>
      </c>
      <c r="CX437" s="53" t="e">
        <v>#N/A</v>
      </c>
      <c r="CY437" s="53" t="e">
        <v>#N/A</v>
      </c>
      <c r="DE437" s="53" t="e">
        <v>#N/A</v>
      </c>
      <c r="DF437" s="53" t="e">
        <v>#N/A</v>
      </c>
      <c r="DG437" s="53" t="e">
        <v>#N/A</v>
      </c>
      <c r="DH437" s="53" t="e">
        <v>#N/A</v>
      </c>
      <c r="DI437" s="53" t="e">
        <v>#N/A</v>
      </c>
      <c r="DJ437" s="53" t="e">
        <v>#N/A</v>
      </c>
    </row>
    <row r="438" spans="3:114" s="53" customFormat="1" ht="12.75">
      <c r="C438" s="80"/>
      <c r="E438" s="48"/>
      <c r="K438" s="48"/>
      <c r="N438" s="53" t="str">
        <f t="shared" si="72"/>
        <v/>
      </c>
      <c r="O438" s="53" t="str">
        <f t="shared" si="73"/>
        <v>click</v>
      </c>
      <c r="P438" s="53" t="str">
        <f t="shared" si="71"/>
        <v>();</v>
      </c>
      <c r="Q438" s="53" t="str">
        <f t="shared" si="75"/>
        <v/>
      </c>
      <c r="R438" s="53" t="str">
        <f t="shared" si="64"/>
        <v/>
      </c>
      <c r="S438" s="53" t="str">
        <f t="shared" si="74"/>
        <v/>
      </c>
      <c r="CU438" s="53" t="e">
        <v>#N/A</v>
      </c>
      <c r="CV438" s="53" t="e">
        <v>#N/A</v>
      </c>
      <c r="CW438" s="53" t="e">
        <v>#N/A</v>
      </c>
      <c r="CX438" s="53" t="e">
        <v>#N/A</v>
      </c>
      <c r="CY438" s="53" t="e">
        <v>#N/A</v>
      </c>
      <c r="DE438" s="53" t="e">
        <v>#N/A</v>
      </c>
      <c r="DF438" s="53" t="e">
        <v>#N/A</v>
      </c>
      <c r="DG438" s="53" t="e">
        <v>#N/A</v>
      </c>
      <c r="DH438" s="53" t="e">
        <v>#N/A</v>
      </c>
      <c r="DI438" s="53" t="e">
        <v>#N/A</v>
      </c>
      <c r="DJ438" s="53" t="e">
        <v>#N/A</v>
      </c>
    </row>
    <row r="439" spans="3:114" s="53" customFormat="1" ht="12.75">
      <c r="C439" s="80"/>
      <c r="E439" s="48"/>
      <c r="K439" s="48"/>
      <c r="N439" s="53" t="str">
        <f t="shared" si="72"/>
        <v/>
      </c>
      <c r="O439" s="53" t="str">
        <f t="shared" si="73"/>
        <v>click</v>
      </c>
      <c r="P439" s="53" t="str">
        <f t="shared" si="71"/>
        <v>();</v>
      </c>
      <c r="Q439" s="53" t="str">
        <f t="shared" si="75"/>
        <v/>
      </c>
      <c r="R439" s="53" t="str">
        <f t="shared" si="64"/>
        <v/>
      </c>
      <c r="S439" s="53" t="str">
        <f t="shared" si="74"/>
        <v/>
      </c>
      <c r="CU439" s="53" t="e">
        <v>#N/A</v>
      </c>
      <c r="CV439" s="53" t="e">
        <v>#N/A</v>
      </c>
      <c r="CW439" s="53" t="e">
        <v>#N/A</v>
      </c>
      <c r="CX439" s="53" t="e">
        <v>#N/A</v>
      </c>
      <c r="CY439" s="53" t="e">
        <v>#N/A</v>
      </c>
      <c r="DE439" s="53" t="e">
        <v>#N/A</v>
      </c>
      <c r="DF439" s="53" t="e">
        <v>#N/A</v>
      </c>
      <c r="DG439" s="53" t="e">
        <v>#N/A</v>
      </c>
      <c r="DH439" s="53" t="e">
        <v>#N/A</v>
      </c>
      <c r="DI439" s="53" t="e">
        <v>#N/A</v>
      </c>
      <c r="DJ439" s="53" t="e">
        <v>#N/A</v>
      </c>
    </row>
    <row r="440" spans="3:114" s="53" customFormat="1" ht="12.75">
      <c r="C440" s="80"/>
      <c r="E440" s="48"/>
      <c r="K440" s="48"/>
      <c r="N440" s="53" t="str">
        <f t="shared" si="72"/>
        <v/>
      </c>
      <c r="O440" s="53" t="str">
        <f t="shared" si="73"/>
        <v>click</v>
      </c>
      <c r="P440" s="53" t="str">
        <f t="shared" si="71"/>
        <v>();</v>
      </c>
      <c r="Q440" s="53" t="str">
        <f t="shared" si="75"/>
        <v/>
      </c>
      <c r="R440" s="53" t="str">
        <f t="shared" si="64"/>
        <v/>
      </c>
      <c r="S440" s="53" t="str">
        <f t="shared" si="74"/>
        <v/>
      </c>
      <c r="CU440" s="53" t="e">
        <v>#N/A</v>
      </c>
      <c r="CV440" s="53" t="e">
        <v>#N/A</v>
      </c>
      <c r="CW440" s="53" t="e">
        <v>#N/A</v>
      </c>
      <c r="CX440" s="53" t="e">
        <v>#N/A</v>
      </c>
      <c r="CY440" s="53" t="e">
        <v>#N/A</v>
      </c>
      <c r="DE440" s="53" t="e">
        <v>#N/A</v>
      </c>
      <c r="DF440" s="53" t="e">
        <v>#N/A</v>
      </c>
      <c r="DG440" s="53" t="e">
        <v>#N/A</v>
      </c>
      <c r="DH440" s="53" t="e">
        <v>#N/A</v>
      </c>
      <c r="DI440" s="53" t="e">
        <v>#N/A</v>
      </c>
      <c r="DJ440" s="53" t="e">
        <v>#N/A</v>
      </c>
    </row>
    <row r="441" spans="3:114" s="53" customFormat="1" ht="12.75">
      <c r="C441" s="80"/>
      <c r="E441" s="48"/>
      <c r="K441" s="48"/>
      <c r="N441" s="53" t="str">
        <f t="shared" si="72"/>
        <v/>
      </c>
      <c r="O441" s="53" t="str">
        <f t="shared" si="73"/>
        <v>click</v>
      </c>
      <c r="P441" s="53" t="str">
        <f t="shared" si="71"/>
        <v>();</v>
      </c>
      <c r="Q441" s="53" t="str">
        <f t="shared" si="75"/>
        <v/>
      </c>
      <c r="R441" s="53" t="str">
        <f t="shared" si="64"/>
        <v/>
      </c>
      <c r="S441" s="53" t="str">
        <f t="shared" si="74"/>
        <v/>
      </c>
      <c r="CU441" s="53" t="e">
        <v>#N/A</v>
      </c>
      <c r="CV441" s="53" t="e">
        <v>#N/A</v>
      </c>
      <c r="CW441" s="53" t="e">
        <v>#N/A</v>
      </c>
      <c r="CX441" s="53" t="e">
        <v>#N/A</v>
      </c>
      <c r="CY441" s="53" t="e">
        <v>#N/A</v>
      </c>
      <c r="DE441" s="53" t="e">
        <v>#N/A</v>
      </c>
      <c r="DF441" s="53" t="e">
        <v>#N/A</v>
      </c>
      <c r="DG441" s="53" t="e">
        <v>#N/A</v>
      </c>
      <c r="DH441" s="53" t="e">
        <v>#N/A</v>
      </c>
      <c r="DI441" s="53" t="e">
        <v>#N/A</v>
      </c>
      <c r="DJ441" s="53" t="e">
        <v>#N/A</v>
      </c>
    </row>
    <row r="442" spans="3:114" s="53" customFormat="1" ht="12.75">
      <c r="C442" s="80"/>
      <c r="E442" s="48"/>
      <c r="K442" s="48"/>
      <c r="N442" s="53" t="str">
        <f t="shared" si="72"/>
        <v/>
      </c>
      <c r="O442" s="53" t="str">
        <f t="shared" si="73"/>
        <v>click</v>
      </c>
      <c r="P442" s="53" t="str">
        <f t="shared" si="71"/>
        <v>();</v>
      </c>
      <c r="Q442" s="53" t="str">
        <f t="shared" si="75"/>
        <v/>
      </c>
      <c r="R442" s="53" t="str">
        <f t="shared" si="64"/>
        <v/>
      </c>
      <c r="S442" s="53" t="str">
        <f t="shared" si="74"/>
        <v/>
      </c>
      <c r="CU442" s="53" t="e">
        <v>#N/A</v>
      </c>
      <c r="CV442" s="53" t="e">
        <v>#N/A</v>
      </c>
      <c r="CW442" s="53" t="e">
        <v>#N/A</v>
      </c>
      <c r="CX442" s="53" t="e">
        <v>#N/A</v>
      </c>
      <c r="CY442" s="53" t="e">
        <v>#N/A</v>
      </c>
      <c r="DE442" s="53" t="e">
        <v>#N/A</v>
      </c>
      <c r="DF442" s="53" t="e">
        <v>#N/A</v>
      </c>
      <c r="DG442" s="53" t="e">
        <v>#N/A</v>
      </c>
      <c r="DH442" s="53" t="e">
        <v>#N/A</v>
      </c>
      <c r="DI442" s="53" t="e">
        <v>#N/A</v>
      </c>
      <c r="DJ442" s="53" t="e">
        <v>#N/A</v>
      </c>
    </row>
    <row r="443" spans="3:114" s="53" customFormat="1" ht="12.75">
      <c r="C443" s="80"/>
      <c r="E443" s="48"/>
      <c r="K443" s="48"/>
      <c r="N443" s="53" t="str">
        <f t="shared" si="72"/>
        <v/>
      </c>
      <c r="O443" s="53" t="str">
        <f t="shared" si="73"/>
        <v>click</v>
      </c>
      <c r="P443" s="53" t="str">
        <f t="shared" si="71"/>
        <v>();</v>
      </c>
      <c r="Q443" s="53" t="str">
        <f t="shared" si="75"/>
        <v/>
      </c>
      <c r="R443" s="53" t="str">
        <f t="shared" si="64"/>
        <v/>
      </c>
      <c r="S443" s="53" t="str">
        <f t="shared" si="74"/>
        <v/>
      </c>
      <c r="CU443" s="53" t="e">
        <v>#N/A</v>
      </c>
      <c r="CV443" s="53" t="e">
        <v>#N/A</v>
      </c>
      <c r="CW443" s="53" t="e">
        <v>#N/A</v>
      </c>
      <c r="CX443" s="53" t="e">
        <v>#N/A</v>
      </c>
      <c r="CY443" s="53" t="e">
        <v>#N/A</v>
      </c>
      <c r="DE443" s="53" t="e">
        <v>#N/A</v>
      </c>
      <c r="DF443" s="53" t="e">
        <v>#N/A</v>
      </c>
      <c r="DG443" s="53" t="e">
        <v>#N/A</v>
      </c>
      <c r="DH443" s="53" t="e">
        <v>#N/A</v>
      </c>
      <c r="DI443" s="53" t="e">
        <v>#N/A</v>
      </c>
      <c r="DJ443" s="53" t="e">
        <v>#N/A</v>
      </c>
    </row>
    <row r="444" spans="3:114" s="53" customFormat="1" ht="12.75">
      <c r="C444" s="80"/>
      <c r="E444" s="48"/>
      <c r="K444" s="48"/>
      <c r="N444" s="53" t="str">
        <f t="shared" si="72"/>
        <v/>
      </c>
      <c r="O444" s="53" t="str">
        <f t="shared" si="73"/>
        <v>click</v>
      </c>
      <c r="P444" s="53" t="str">
        <f t="shared" si="71"/>
        <v>();</v>
      </c>
      <c r="Q444" s="53" t="str">
        <f t="shared" si="75"/>
        <v/>
      </c>
      <c r="R444" s="53" t="str">
        <f t="shared" si="64"/>
        <v/>
      </c>
      <c r="S444" s="53" t="str">
        <f t="shared" si="74"/>
        <v/>
      </c>
      <c r="CU444" s="53" t="e">
        <v>#N/A</v>
      </c>
      <c r="CV444" s="53" t="e">
        <v>#N/A</v>
      </c>
      <c r="CW444" s="53" t="e">
        <v>#N/A</v>
      </c>
      <c r="CX444" s="53" t="e">
        <v>#N/A</v>
      </c>
      <c r="CY444" s="53" t="e">
        <v>#N/A</v>
      </c>
      <c r="DE444" s="53" t="e">
        <v>#N/A</v>
      </c>
      <c r="DF444" s="53" t="e">
        <v>#N/A</v>
      </c>
      <c r="DG444" s="53" t="e">
        <v>#N/A</v>
      </c>
      <c r="DH444" s="53" t="e">
        <v>#N/A</v>
      </c>
      <c r="DI444" s="53" t="e">
        <v>#N/A</v>
      </c>
      <c r="DJ444" s="53" t="e">
        <v>#N/A</v>
      </c>
    </row>
    <row r="445" spans="3:114" s="53" customFormat="1" ht="12.75">
      <c r="C445" s="80"/>
      <c r="E445" s="48"/>
      <c r="K445" s="48"/>
      <c r="N445" s="53" t="str">
        <f t="shared" si="72"/>
        <v/>
      </c>
      <c r="O445" s="53" t="str">
        <f t="shared" si="73"/>
        <v>click</v>
      </c>
      <c r="P445" s="53" t="str">
        <f t="shared" si="71"/>
        <v>();</v>
      </c>
      <c r="Q445" s="53" t="str">
        <f t="shared" si="75"/>
        <v/>
      </c>
      <c r="R445" s="53" t="str">
        <f t="shared" si="64"/>
        <v/>
      </c>
      <c r="S445" s="53" t="str">
        <f t="shared" si="74"/>
        <v/>
      </c>
      <c r="CU445" s="53" t="e">
        <v>#N/A</v>
      </c>
      <c r="CV445" s="53" t="e">
        <v>#N/A</v>
      </c>
      <c r="CW445" s="53" t="e">
        <v>#N/A</v>
      </c>
      <c r="CX445" s="53" t="e">
        <v>#N/A</v>
      </c>
      <c r="CY445" s="53" t="e">
        <v>#N/A</v>
      </c>
      <c r="DE445" s="53" t="e">
        <v>#N/A</v>
      </c>
      <c r="DF445" s="53" t="e">
        <v>#N/A</v>
      </c>
      <c r="DG445" s="53" t="e">
        <v>#N/A</v>
      </c>
      <c r="DH445" s="53" t="e">
        <v>#N/A</v>
      </c>
      <c r="DI445" s="53" t="e">
        <v>#N/A</v>
      </c>
      <c r="DJ445" s="53" t="e">
        <v>#N/A</v>
      </c>
    </row>
    <row r="446" spans="3:114" s="53" customFormat="1" ht="12.75">
      <c r="C446" s="80"/>
      <c r="E446" s="48"/>
      <c r="K446" s="48"/>
      <c r="N446" s="53" t="str">
        <f t="shared" si="72"/>
        <v/>
      </c>
      <c r="O446" s="53" t="str">
        <f t="shared" si="73"/>
        <v>click</v>
      </c>
      <c r="P446" s="53" t="str">
        <f t="shared" si="71"/>
        <v>();</v>
      </c>
      <c r="Q446" s="53" t="str">
        <f t="shared" si="75"/>
        <v/>
      </c>
      <c r="R446" s="53" t="str">
        <f t="shared" si="64"/>
        <v/>
      </c>
      <c r="S446" s="53" t="str">
        <f t="shared" si="74"/>
        <v/>
      </c>
      <c r="CU446" s="53" t="e">
        <v>#N/A</v>
      </c>
      <c r="CV446" s="53" t="e">
        <v>#N/A</v>
      </c>
      <c r="CW446" s="53" t="e">
        <v>#N/A</v>
      </c>
      <c r="CX446" s="53" t="e">
        <v>#N/A</v>
      </c>
      <c r="CY446" s="53" t="e">
        <v>#N/A</v>
      </c>
      <c r="DE446" s="53" t="e">
        <v>#N/A</v>
      </c>
      <c r="DF446" s="53" t="e">
        <v>#N/A</v>
      </c>
      <c r="DG446" s="53" t="e">
        <v>#N/A</v>
      </c>
      <c r="DH446" s="53" t="e">
        <v>#N/A</v>
      </c>
      <c r="DI446" s="53" t="e">
        <v>#N/A</v>
      </c>
      <c r="DJ446" s="53" t="e">
        <v>#N/A</v>
      </c>
    </row>
    <row r="447" spans="3:114" s="53" customFormat="1" ht="12.75">
      <c r="C447" s="80"/>
      <c r="E447" s="48"/>
      <c r="K447" s="48"/>
      <c r="N447" s="53" t="str">
        <f t="shared" si="72"/>
        <v/>
      </c>
      <c r="O447" s="53" t="str">
        <f t="shared" si="73"/>
        <v>click</v>
      </c>
      <c r="P447" s="53" t="str">
        <f t="shared" si="71"/>
        <v>();</v>
      </c>
      <c r="Q447" s="53" t="str">
        <f t="shared" si="75"/>
        <v/>
      </c>
      <c r="R447" s="53" t="str">
        <f t="shared" ref="R447:R452" si="76">IF(C447="Y",""""&amp;E447&amp;""""&amp;":"&amp;Q447&amp;",","")</f>
        <v/>
      </c>
      <c r="S447" s="53" t="str">
        <f t="shared" si="74"/>
        <v/>
      </c>
      <c r="CU447" s="53" t="e">
        <v>#N/A</v>
      </c>
      <c r="CV447" s="53" t="e">
        <v>#N/A</v>
      </c>
      <c r="CW447" s="53" t="e">
        <v>#N/A</v>
      </c>
      <c r="CX447" s="53" t="e">
        <v>#N/A</v>
      </c>
      <c r="CY447" s="53" t="e">
        <v>#N/A</v>
      </c>
      <c r="DE447" s="53" t="e">
        <v>#N/A</v>
      </c>
      <c r="DF447" s="53" t="e">
        <v>#N/A</v>
      </c>
      <c r="DG447" s="53" t="e">
        <v>#N/A</v>
      </c>
      <c r="DH447" s="53" t="e">
        <v>#N/A</v>
      </c>
      <c r="DI447" s="53" t="e">
        <v>#N/A</v>
      </c>
      <c r="DJ447" s="53" t="e">
        <v>#N/A</v>
      </c>
    </row>
    <row r="448" spans="3:114" s="53" customFormat="1" ht="12.75">
      <c r="C448" s="80"/>
      <c r="E448" s="48"/>
      <c r="K448" s="48"/>
      <c r="N448" s="53" t="str">
        <f t="shared" si="72"/>
        <v/>
      </c>
      <c r="O448" s="53" t="str">
        <f t="shared" si="73"/>
        <v>click</v>
      </c>
      <c r="P448" s="53" t="str">
        <f t="shared" si="71"/>
        <v>();</v>
      </c>
      <c r="Q448" s="53" t="str">
        <f t="shared" si="75"/>
        <v/>
      </c>
      <c r="R448" s="53" t="str">
        <f t="shared" si="76"/>
        <v/>
      </c>
      <c r="S448" s="53" t="str">
        <f t="shared" si="74"/>
        <v/>
      </c>
      <c r="CU448" s="53" t="e">
        <v>#N/A</v>
      </c>
      <c r="CV448" s="53" t="e">
        <v>#N/A</v>
      </c>
      <c r="CW448" s="53" t="e">
        <v>#N/A</v>
      </c>
      <c r="CX448" s="53" t="e">
        <v>#N/A</v>
      </c>
      <c r="CY448" s="53" t="e">
        <v>#N/A</v>
      </c>
      <c r="DE448" s="53" t="e">
        <v>#N/A</v>
      </c>
      <c r="DF448" s="53" t="e">
        <v>#N/A</v>
      </c>
      <c r="DG448" s="53" t="e">
        <v>#N/A</v>
      </c>
      <c r="DH448" s="53" t="e">
        <v>#N/A</v>
      </c>
      <c r="DI448" s="53" t="e">
        <v>#N/A</v>
      </c>
      <c r="DJ448" s="53" t="e">
        <v>#N/A</v>
      </c>
    </row>
    <row r="449" spans="3:114" s="53" customFormat="1" ht="12.75">
      <c r="C449" s="80"/>
      <c r="E449" s="48"/>
      <c r="K449" s="48"/>
      <c r="N449" s="53" t="str">
        <f t="shared" si="72"/>
        <v/>
      </c>
      <c r="O449" s="53" t="str">
        <f t="shared" si="73"/>
        <v>click</v>
      </c>
      <c r="P449" s="53" t="str">
        <f t="shared" si="71"/>
        <v>();</v>
      </c>
      <c r="Q449" s="53" t="str">
        <f t="shared" si="75"/>
        <v/>
      </c>
      <c r="R449" s="53" t="str">
        <f t="shared" si="76"/>
        <v/>
      </c>
      <c r="S449" s="53" t="str">
        <f t="shared" si="74"/>
        <v/>
      </c>
      <c r="CU449" s="53" t="e">
        <v>#N/A</v>
      </c>
      <c r="CV449" s="53" t="e">
        <v>#N/A</v>
      </c>
      <c r="CW449" s="53" t="e">
        <v>#N/A</v>
      </c>
      <c r="CX449" s="53" t="e">
        <v>#N/A</v>
      </c>
      <c r="CY449" s="53" t="e">
        <v>#N/A</v>
      </c>
      <c r="DE449" s="53" t="e">
        <v>#N/A</v>
      </c>
      <c r="DF449" s="53" t="e">
        <v>#N/A</v>
      </c>
      <c r="DG449" s="53" t="e">
        <v>#N/A</v>
      </c>
      <c r="DH449" s="53" t="e">
        <v>#N/A</v>
      </c>
      <c r="DI449" s="53" t="e">
        <v>#N/A</v>
      </c>
      <c r="DJ449" s="53" t="e">
        <v>#N/A</v>
      </c>
    </row>
    <row r="450" spans="3:114" s="53" customFormat="1" ht="12.75">
      <c r="C450" s="80"/>
      <c r="E450" s="48"/>
      <c r="K450" s="48"/>
      <c r="N450" s="53" t="str">
        <f t="shared" si="72"/>
        <v/>
      </c>
      <c r="O450" s="53" t="str">
        <f t="shared" si="73"/>
        <v>click</v>
      </c>
      <c r="P450" s="53" t="str">
        <f t="shared" si="71"/>
        <v>();</v>
      </c>
      <c r="Q450" s="53" t="str">
        <f t="shared" si="75"/>
        <v/>
      </c>
      <c r="R450" s="53" t="str">
        <f t="shared" si="76"/>
        <v/>
      </c>
      <c r="S450" s="53" t="str">
        <f t="shared" si="74"/>
        <v/>
      </c>
      <c r="CU450" s="53" t="e">
        <v>#N/A</v>
      </c>
      <c r="CV450" s="53" t="e">
        <v>#N/A</v>
      </c>
      <c r="CW450" s="53" t="e">
        <v>#N/A</v>
      </c>
      <c r="CX450" s="53" t="e">
        <v>#N/A</v>
      </c>
      <c r="CY450" s="53" t="e">
        <v>#N/A</v>
      </c>
      <c r="DE450" s="53" t="e">
        <v>#N/A</v>
      </c>
      <c r="DF450" s="53" t="e">
        <v>#N/A</v>
      </c>
      <c r="DG450" s="53" t="e">
        <v>#N/A</v>
      </c>
      <c r="DH450" s="53" t="e">
        <v>#N/A</v>
      </c>
      <c r="DI450" s="53" t="e">
        <v>#N/A</v>
      </c>
      <c r="DJ450" s="53" t="e">
        <v>#N/A</v>
      </c>
    </row>
    <row r="451" spans="3:114" s="53" customFormat="1" ht="12.75">
      <c r="C451" s="80"/>
      <c r="E451" s="48"/>
      <c r="K451" s="48"/>
      <c r="N451" s="53" t="str">
        <f t="shared" si="72"/>
        <v/>
      </c>
      <c r="O451" s="53" t="str">
        <f t="shared" si="73"/>
        <v>click</v>
      </c>
      <c r="P451" s="53" t="str">
        <f t="shared" si="71"/>
        <v>();</v>
      </c>
      <c r="Q451" s="53" t="str">
        <f t="shared" si="75"/>
        <v/>
      </c>
      <c r="R451" s="53" t="str">
        <f t="shared" si="76"/>
        <v/>
      </c>
      <c r="S451" s="53" t="str">
        <f t="shared" si="74"/>
        <v/>
      </c>
      <c r="CU451" s="53" t="e">
        <v>#N/A</v>
      </c>
      <c r="CV451" s="53" t="e">
        <v>#N/A</v>
      </c>
      <c r="CW451" s="53" t="e">
        <v>#N/A</v>
      </c>
      <c r="CX451" s="53" t="e">
        <v>#N/A</v>
      </c>
      <c r="CY451" s="53" t="e">
        <v>#N/A</v>
      </c>
      <c r="DE451" s="53" t="e">
        <v>#N/A</v>
      </c>
      <c r="DF451" s="53" t="e">
        <v>#N/A</v>
      </c>
      <c r="DG451" s="53" t="e">
        <v>#N/A</v>
      </c>
      <c r="DH451" s="53" t="e">
        <v>#N/A</v>
      </c>
      <c r="DI451" s="53" t="e">
        <v>#N/A</v>
      </c>
      <c r="DJ451" s="53" t="e">
        <v>#N/A</v>
      </c>
    </row>
    <row r="452" spans="3:114" s="53" customFormat="1" ht="12.75">
      <c r="C452" s="80"/>
      <c r="E452" s="48"/>
      <c r="K452" s="48"/>
      <c r="N452" s="53" t="str">
        <f t="shared" si="72"/>
        <v/>
      </c>
      <c r="O452" s="53" t="str">
        <f t="shared" si="73"/>
        <v>click</v>
      </c>
      <c r="P452" s="53" t="str">
        <f t="shared" si="71"/>
        <v>();</v>
      </c>
      <c r="Q452" s="53" t="str">
        <f t="shared" si="75"/>
        <v/>
      </c>
      <c r="R452" s="53" t="str">
        <f t="shared" si="76"/>
        <v/>
      </c>
      <c r="S452" s="53" t="str">
        <f t="shared" si="74"/>
        <v/>
      </c>
      <c r="CU452" s="53" t="e">
        <v>#N/A</v>
      </c>
      <c r="CV452" s="53" t="e">
        <v>#N/A</v>
      </c>
      <c r="CW452" s="53" t="e">
        <v>#N/A</v>
      </c>
      <c r="CX452" s="53" t="e">
        <v>#N/A</v>
      </c>
      <c r="CY452" s="53" t="e">
        <v>#N/A</v>
      </c>
      <c r="DE452" s="53" t="e">
        <v>#N/A</v>
      </c>
      <c r="DF452" s="53" t="e">
        <v>#N/A</v>
      </c>
      <c r="DG452" s="53" t="e">
        <v>#N/A</v>
      </c>
      <c r="DH452" s="53" t="e">
        <v>#N/A</v>
      </c>
      <c r="DI452" s="53" t="e">
        <v>#N/A</v>
      </c>
      <c r="DJ452" s="53" t="e">
        <v>#N/A</v>
      </c>
    </row>
    <row r="453" spans="3:114" s="53" customFormat="1" ht="12.75">
      <c r="C453" s="80"/>
      <c r="E453" s="48"/>
      <c r="K453" s="48"/>
      <c r="N453" s="53" t="str">
        <f t="shared" si="72"/>
        <v/>
      </c>
      <c r="O453" s="53" t="str">
        <f t="shared" si="73"/>
        <v>click</v>
      </c>
      <c r="P453" s="53" t="str">
        <f t="shared" si="71"/>
        <v>();</v>
      </c>
      <c r="R453" s="53" t="str">
        <f>"}]"</f>
        <v>}]</v>
      </c>
    </row>
    <row r="454" spans="3:114" s="53" customFormat="1" ht="12.75">
      <c r="C454" s="80"/>
      <c r="E454" s="48"/>
      <c r="K454" s="48"/>
      <c r="N454" s="53" t="str">
        <f t="shared" si="72"/>
        <v/>
      </c>
      <c r="O454" s="53" t="str">
        <f t="shared" si="73"/>
        <v>click</v>
      </c>
      <c r="P454" s="53" t="str">
        <f t="shared" si="71"/>
        <v>();</v>
      </c>
    </row>
    <row r="455" spans="3:114" s="53" customFormat="1" ht="12.75">
      <c r="C455" s="80"/>
      <c r="E455" s="48"/>
      <c r="K455" s="48"/>
      <c r="N455" s="53" t="str">
        <f t="shared" si="72"/>
        <v/>
      </c>
      <c r="O455" s="53" t="str">
        <f t="shared" si="73"/>
        <v>click</v>
      </c>
      <c r="P455" s="53" t="str">
        <f t="shared" si="71"/>
        <v>();</v>
      </c>
    </row>
    <row r="456" spans="3:114" s="53" customFormat="1" ht="12.75">
      <c r="C456" s="80"/>
      <c r="E456" s="48"/>
      <c r="K456" s="48"/>
      <c r="N456" s="53" t="str">
        <f t="shared" si="72"/>
        <v/>
      </c>
      <c r="O456" s="53" t="str">
        <f t="shared" si="73"/>
        <v>click</v>
      </c>
      <c r="P456" s="53" t="str">
        <f t="shared" si="71"/>
        <v>();</v>
      </c>
    </row>
    <row r="457" spans="3:114" s="53" customFormat="1" ht="12.75">
      <c r="C457" s="80"/>
      <c r="E457" s="48"/>
      <c r="K457" s="48"/>
      <c r="N457" s="53" t="str">
        <f t="shared" ref="N457:N488" si="77">IF(A457="Y",""""&amp;C457&amp;""""&amp;": "&amp;M457&amp;",","")</f>
        <v/>
      </c>
      <c r="O457" s="53" t="str">
        <f t="shared" si="73"/>
        <v>click</v>
      </c>
      <c r="P457" s="53" t="str">
        <f t="shared" si="71"/>
        <v>();</v>
      </c>
    </row>
    <row r="458" spans="3:114" s="53" customFormat="1" ht="12.75">
      <c r="C458" s="80"/>
      <c r="E458" s="48"/>
      <c r="K458" s="48"/>
      <c r="N458" s="53" t="str">
        <f t="shared" si="77"/>
        <v/>
      </c>
      <c r="O458" s="53" t="str">
        <f t="shared" si="73"/>
        <v>click</v>
      </c>
      <c r="P458" s="53" t="str">
        <f t="shared" si="71"/>
        <v>();</v>
      </c>
    </row>
    <row r="459" spans="3:114" s="53" customFormat="1" ht="12.75">
      <c r="C459" s="80"/>
      <c r="E459" s="48"/>
      <c r="K459" s="48"/>
      <c r="N459" s="53" t="str">
        <f t="shared" si="77"/>
        <v/>
      </c>
      <c r="O459" s="53" t="str">
        <f t="shared" si="73"/>
        <v>click</v>
      </c>
      <c r="P459" s="53" t="str">
        <f t="shared" si="71"/>
        <v>();</v>
      </c>
    </row>
    <row r="460" spans="3:114" s="53" customFormat="1" ht="12.75">
      <c r="C460" s="80"/>
      <c r="E460" s="48"/>
      <c r="K460" s="48"/>
      <c r="N460" s="53" t="str">
        <f t="shared" si="77"/>
        <v/>
      </c>
      <c r="O460" s="53" t="str">
        <f t="shared" si="73"/>
        <v>click</v>
      </c>
      <c r="P460" s="53" t="str">
        <f t="shared" ref="P460:P523" si="78">IF(OR(O460="Click",O460="innerText"),"();","("&amp;""""&amp;K460&amp;""""&amp;");")</f>
        <v>();</v>
      </c>
    </row>
    <row r="461" spans="3:114" s="53" customFormat="1" ht="12.75">
      <c r="C461" s="80"/>
      <c r="E461" s="48"/>
      <c r="K461" s="48"/>
      <c r="N461" s="53" t="str">
        <f t="shared" si="77"/>
        <v/>
      </c>
      <c r="O461" s="53" t="str">
        <f t="shared" si="73"/>
        <v>click</v>
      </c>
      <c r="P461" s="53" t="str">
        <f t="shared" si="78"/>
        <v>();</v>
      </c>
    </row>
    <row r="462" spans="3:114" s="53" customFormat="1" ht="12.75">
      <c r="C462" s="80"/>
      <c r="E462" s="48"/>
      <c r="K462" s="48"/>
      <c r="N462" s="53" t="str">
        <f t="shared" si="77"/>
        <v/>
      </c>
      <c r="O462" s="53" t="str">
        <f t="shared" si="73"/>
        <v>click</v>
      </c>
      <c r="P462" s="53" t="str">
        <f t="shared" si="78"/>
        <v>();</v>
      </c>
      <c r="Q462" s="53" t="str">
        <f t="shared" ref="Q462:Q508" si="79">IF(A462="Y",IF(H462&lt;&gt;"Xpath",M462&amp;F462&amp;N462,""""&amp;F462&amp;""""),"")</f>
        <v/>
      </c>
      <c r="R462" s="53" t="str">
        <f t="shared" ref="R462:R508" si="80">IF(C462="Y",""""&amp;E462&amp;""""&amp;":"&amp;Q462&amp;",","")</f>
        <v/>
      </c>
      <c r="S462" s="53" t="str">
        <f t="shared" ref="S462:S508" si="81">IF(O462="innerText",I462&amp;"="&amp;IF(C462="Y",IF(J462&lt;&gt;"Y",$S$9&amp;$R$10&amp;"."&amp;E462&amp;")."&amp;IF(OR(O462="click",O462="innerText"),O462&amp;"();",O462&amp;"("&amp;$Q$9&amp;"."&amp;E462&amp;");"),$S$110&amp;$R$10&amp;"."&amp;E462&amp;")."&amp;IF(O462="click",O462&amp;"();",O462&amp;"("&amp;"'"&amp;K462&amp;"'"&amp;");")),""),IF(C462="Y",IF(J462&lt;&gt;"Y",$S$9&amp;$R$10&amp;"."&amp;E462&amp;")."&amp;IF(OR(O462="click",O462="innerText"),O462&amp;"();",O462&amp;"("&amp;$Q$9&amp;"."&amp;E462&amp;");"),$S$110&amp;$R$10&amp;"."&amp;E462&amp;")."&amp;IF(O462="click",O462&amp;"();",O462&amp;"("&amp;"'"&amp;K462&amp;"'"&amp;");")),""))</f>
        <v/>
      </c>
      <c r="CU462" s="53" t="e">
        <v>#N/A</v>
      </c>
      <c r="CV462" s="53" t="e">
        <v>#N/A</v>
      </c>
      <c r="CW462" s="53" t="e">
        <v>#N/A</v>
      </c>
      <c r="CX462" s="53" t="e">
        <v>#N/A</v>
      </c>
      <c r="CY462" s="53" t="e">
        <v>#N/A</v>
      </c>
      <c r="DE462" s="53" t="e">
        <v>#N/A</v>
      </c>
      <c r="DF462" s="53" t="e">
        <v>#N/A</v>
      </c>
      <c r="DG462" s="53" t="e">
        <v>#N/A</v>
      </c>
      <c r="DH462" s="53" t="e">
        <v>#N/A</v>
      </c>
      <c r="DI462" s="53" t="e">
        <v>#N/A</v>
      </c>
      <c r="DJ462" s="53" t="e">
        <v>#N/A</v>
      </c>
    </row>
    <row r="463" spans="3:114" s="53" customFormat="1" ht="12.75">
      <c r="C463" s="80"/>
      <c r="E463" s="48"/>
      <c r="K463" s="48"/>
      <c r="N463" s="53" t="str">
        <f t="shared" si="77"/>
        <v/>
      </c>
      <c r="O463" s="53" t="str">
        <f t="shared" si="73"/>
        <v>click</v>
      </c>
      <c r="P463" s="53" t="str">
        <f t="shared" si="78"/>
        <v>();</v>
      </c>
      <c r="Q463" s="53" t="str">
        <f t="shared" si="79"/>
        <v/>
      </c>
      <c r="R463" s="53" t="str">
        <f t="shared" si="80"/>
        <v/>
      </c>
      <c r="S463" s="53" t="str">
        <f t="shared" si="81"/>
        <v/>
      </c>
      <c r="CU463" s="53" t="e">
        <v>#N/A</v>
      </c>
      <c r="CV463" s="53" t="e">
        <v>#N/A</v>
      </c>
      <c r="CW463" s="53" t="e">
        <v>#N/A</v>
      </c>
      <c r="CX463" s="53" t="e">
        <v>#N/A</v>
      </c>
      <c r="CY463" s="53" t="e">
        <v>#N/A</v>
      </c>
      <c r="DE463" s="53" t="e">
        <v>#N/A</v>
      </c>
      <c r="DF463" s="53" t="e">
        <v>#N/A</v>
      </c>
      <c r="DG463" s="53" t="e">
        <v>#N/A</v>
      </c>
      <c r="DH463" s="53" t="e">
        <v>#N/A</v>
      </c>
      <c r="DI463" s="53" t="e">
        <v>#N/A</v>
      </c>
      <c r="DJ463" s="53" t="e">
        <v>#N/A</v>
      </c>
    </row>
    <row r="464" spans="3:114" s="53" customFormat="1" ht="12.75">
      <c r="C464" s="80"/>
      <c r="E464" s="48"/>
      <c r="K464" s="48"/>
      <c r="N464" s="53" t="str">
        <f t="shared" si="77"/>
        <v/>
      </c>
      <c r="O464" s="53" t="str">
        <f t="shared" si="73"/>
        <v>click</v>
      </c>
      <c r="P464" s="53" t="str">
        <f t="shared" si="78"/>
        <v>();</v>
      </c>
      <c r="Q464" s="53" t="str">
        <f t="shared" si="79"/>
        <v/>
      </c>
      <c r="R464" s="53" t="str">
        <f t="shared" si="80"/>
        <v/>
      </c>
      <c r="S464" s="53" t="str">
        <f t="shared" si="81"/>
        <v/>
      </c>
      <c r="CU464" s="53" t="e">
        <v>#N/A</v>
      </c>
      <c r="CV464" s="53" t="e">
        <v>#N/A</v>
      </c>
      <c r="CW464" s="53" t="e">
        <v>#N/A</v>
      </c>
      <c r="CX464" s="53" t="e">
        <v>#N/A</v>
      </c>
      <c r="CY464" s="53" t="e">
        <v>#N/A</v>
      </c>
      <c r="DE464" s="53" t="e">
        <v>#N/A</v>
      </c>
      <c r="DF464" s="53" t="e">
        <v>#N/A</v>
      </c>
      <c r="DG464" s="53" t="e">
        <v>#N/A</v>
      </c>
      <c r="DH464" s="53" t="e">
        <v>#N/A</v>
      </c>
      <c r="DI464" s="53" t="e">
        <v>#N/A</v>
      </c>
      <c r="DJ464" s="53" t="e">
        <v>#N/A</v>
      </c>
    </row>
    <row r="465" spans="3:114" s="53" customFormat="1" ht="12.75">
      <c r="C465" s="80"/>
      <c r="E465" s="48"/>
      <c r="K465" s="48"/>
      <c r="N465" s="53" t="str">
        <f t="shared" si="77"/>
        <v/>
      </c>
      <c r="O465" s="53" t="str">
        <f t="shared" si="73"/>
        <v>click</v>
      </c>
      <c r="P465" s="53" t="str">
        <f t="shared" si="78"/>
        <v>();</v>
      </c>
      <c r="Q465" s="53" t="str">
        <f t="shared" si="79"/>
        <v/>
      </c>
      <c r="R465" s="53" t="str">
        <f t="shared" si="80"/>
        <v/>
      </c>
      <c r="S465" s="53" t="str">
        <f t="shared" si="81"/>
        <v/>
      </c>
      <c r="CU465" s="53" t="e">
        <v>#N/A</v>
      </c>
      <c r="CV465" s="53" t="e">
        <v>#N/A</v>
      </c>
      <c r="CW465" s="53" t="e">
        <v>#N/A</v>
      </c>
      <c r="CX465" s="53" t="e">
        <v>#N/A</v>
      </c>
      <c r="CY465" s="53" t="e">
        <v>#N/A</v>
      </c>
      <c r="DE465" s="53" t="e">
        <v>#N/A</v>
      </c>
      <c r="DF465" s="53" t="e">
        <v>#N/A</v>
      </c>
      <c r="DG465" s="53" t="e">
        <v>#N/A</v>
      </c>
      <c r="DH465" s="53" t="e">
        <v>#N/A</v>
      </c>
      <c r="DI465" s="53" t="e">
        <v>#N/A</v>
      </c>
      <c r="DJ465" s="53" t="e">
        <v>#N/A</v>
      </c>
    </row>
    <row r="466" spans="3:114" s="53" customFormat="1" ht="12.75">
      <c r="C466" s="80"/>
      <c r="E466" s="48"/>
      <c r="K466" s="48"/>
      <c r="N466" s="53" t="str">
        <f t="shared" si="77"/>
        <v/>
      </c>
      <c r="O466" s="53" t="str">
        <f t="shared" si="73"/>
        <v>click</v>
      </c>
      <c r="P466" s="53" t="str">
        <f t="shared" si="78"/>
        <v>();</v>
      </c>
      <c r="Q466" s="53" t="str">
        <f t="shared" si="79"/>
        <v/>
      </c>
      <c r="R466" s="53" t="str">
        <f t="shared" si="80"/>
        <v/>
      </c>
      <c r="S466" s="53" t="str">
        <f t="shared" si="81"/>
        <v/>
      </c>
      <c r="CU466" s="53" t="e">
        <v>#N/A</v>
      </c>
      <c r="CV466" s="53" t="e">
        <v>#N/A</v>
      </c>
      <c r="CW466" s="53" t="e">
        <v>#N/A</v>
      </c>
      <c r="CX466" s="53" t="e">
        <v>#N/A</v>
      </c>
      <c r="CY466" s="53" t="e">
        <v>#N/A</v>
      </c>
      <c r="DE466" s="53" t="e">
        <v>#N/A</v>
      </c>
      <c r="DF466" s="53" t="e">
        <v>#N/A</v>
      </c>
      <c r="DG466" s="53" t="e">
        <v>#N/A</v>
      </c>
      <c r="DH466" s="53" t="e">
        <v>#N/A</v>
      </c>
      <c r="DI466" s="53" t="e">
        <v>#N/A</v>
      </c>
      <c r="DJ466" s="53" t="e">
        <v>#N/A</v>
      </c>
    </row>
    <row r="467" spans="3:114" s="53" customFormat="1" ht="12.75">
      <c r="C467" s="80"/>
      <c r="E467" s="48"/>
      <c r="K467" s="48"/>
      <c r="N467" s="53" t="str">
        <f t="shared" si="77"/>
        <v/>
      </c>
      <c r="O467" s="53" t="str">
        <f t="shared" si="73"/>
        <v>click</v>
      </c>
      <c r="P467" s="53" t="str">
        <f t="shared" si="78"/>
        <v>();</v>
      </c>
      <c r="Q467" s="53" t="str">
        <f t="shared" si="79"/>
        <v/>
      </c>
      <c r="R467" s="53" t="str">
        <f t="shared" si="80"/>
        <v/>
      </c>
      <c r="S467" s="53" t="str">
        <f t="shared" si="81"/>
        <v/>
      </c>
      <c r="CU467" s="53" t="e">
        <v>#N/A</v>
      </c>
      <c r="CV467" s="53" t="e">
        <v>#N/A</v>
      </c>
      <c r="CW467" s="53" t="e">
        <v>#N/A</v>
      </c>
      <c r="CX467" s="53" t="e">
        <v>#N/A</v>
      </c>
      <c r="CY467" s="53" t="e">
        <v>#N/A</v>
      </c>
      <c r="DE467" s="53" t="e">
        <v>#N/A</v>
      </c>
      <c r="DF467" s="53" t="e">
        <v>#N/A</v>
      </c>
      <c r="DG467" s="53" t="e">
        <v>#N/A</v>
      </c>
      <c r="DH467" s="53" t="e">
        <v>#N/A</v>
      </c>
      <c r="DI467" s="53" t="e">
        <v>#N/A</v>
      </c>
      <c r="DJ467" s="53" t="e">
        <v>#N/A</v>
      </c>
    </row>
    <row r="468" spans="3:114" s="53" customFormat="1" ht="12.75">
      <c r="C468" s="80"/>
      <c r="E468" s="48"/>
      <c r="K468" s="48"/>
      <c r="N468" s="53" t="str">
        <f t="shared" si="77"/>
        <v/>
      </c>
      <c r="O468" s="53" t="str">
        <f t="shared" si="73"/>
        <v>click</v>
      </c>
      <c r="P468" s="53" t="str">
        <f t="shared" si="78"/>
        <v>();</v>
      </c>
      <c r="Q468" s="53" t="str">
        <f t="shared" si="79"/>
        <v/>
      </c>
      <c r="R468" s="53" t="str">
        <f t="shared" si="80"/>
        <v/>
      </c>
      <c r="S468" s="53" t="str">
        <f t="shared" si="81"/>
        <v/>
      </c>
      <c r="CU468" s="53" t="e">
        <v>#N/A</v>
      </c>
      <c r="CV468" s="53" t="e">
        <v>#N/A</v>
      </c>
      <c r="CW468" s="53" t="e">
        <v>#N/A</v>
      </c>
      <c r="CX468" s="53" t="e">
        <v>#N/A</v>
      </c>
      <c r="CY468" s="53" t="e">
        <v>#N/A</v>
      </c>
      <c r="DE468" s="53" t="e">
        <v>#N/A</v>
      </c>
      <c r="DF468" s="53" t="e">
        <v>#N/A</v>
      </c>
      <c r="DG468" s="53" t="e">
        <v>#N/A</v>
      </c>
      <c r="DH468" s="53" t="e">
        <v>#N/A</v>
      </c>
      <c r="DI468" s="53" t="e">
        <v>#N/A</v>
      </c>
      <c r="DJ468" s="53" t="e">
        <v>#N/A</v>
      </c>
    </row>
    <row r="469" spans="3:114" s="53" customFormat="1" ht="12.75">
      <c r="C469" s="80"/>
      <c r="E469" s="48"/>
      <c r="K469" s="48"/>
      <c r="N469" s="53" t="str">
        <f t="shared" si="77"/>
        <v/>
      </c>
      <c r="O469" s="53" t="str">
        <f t="shared" si="73"/>
        <v>click</v>
      </c>
      <c r="P469" s="53" t="str">
        <f t="shared" si="78"/>
        <v>();</v>
      </c>
      <c r="Q469" s="53" t="str">
        <f t="shared" si="79"/>
        <v/>
      </c>
      <c r="R469" s="53" t="str">
        <f t="shared" si="80"/>
        <v/>
      </c>
      <c r="S469" s="53" t="str">
        <f t="shared" si="81"/>
        <v/>
      </c>
      <c r="CU469" s="53" t="e">
        <v>#N/A</v>
      </c>
      <c r="CV469" s="53" t="e">
        <v>#N/A</v>
      </c>
      <c r="CW469" s="53" t="e">
        <v>#N/A</v>
      </c>
      <c r="CX469" s="53" t="e">
        <v>#N/A</v>
      </c>
      <c r="CY469" s="53" t="e">
        <v>#N/A</v>
      </c>
      <c r="DE469" s="53" t="e">
        <v>#N/A</v>
      </c>
      <c r="DF469" s="53" t="e">
        <v>#N/A</v>
      </c>
      <c r="DG469" s="53" t="e">
        <v>#N/A</v>
      </c>
      <c r="DH469" s="53" t="e">
        <v>#N/A</v>
      </c>
      <c r="DI469" s="53" t="e">
        <v>#N/A</v>
      </c>
      <c r="DJ469" s="53" t="e">
        <v>#N/A</v>
      </c>
    </row>
    <row r="470" spans="3:114" s="53" customFormat="1" ht="12.75">
      <c r="C470" s="80"/>
      <c r="E470" s="48"/>
      <c r="K470" s="48"/>
      <c r="N470" s="53" t="str">
        <f t="shared" si="77"/>
        <v/>
      </c>
      <c r="O470" s="53" t="str">
        <f t="shared" si="73"/>
        <v>click</v>
      </c>
      <c r="P470" s="53" t="str">
        <f t="shared" si="78"/>
        <v>();</v>
      </c>
      <c r="Q470" s="53" t="str">
        <f t="shared" si="79"/>
        <v/>
      </c>
      <c r="R470" s="53" t="str">
        <f t="shared" si="80"/>
        <v/>
      </c>
      <c r="S470" s="53" t="str">
        <f t="shared" si="81"/>
        <v/>
      </c>
      <c r="CU470" s="53" t="e">
        <v>#N/A</v>
      </c>
      <c r="CV470" s="53" t="e">
        <v>#N/A</v>
      </c>
      <c r="CW470" s="53" t="e">
        <v>#N/A</v>
      </c>
      <c r="CX470" s="53" t="e">
        <v>#N/A</v>
      </c>
      <c r="CY470" s="53" t="e">
        <v>#N/A</v>
      </c>
      <c r="DE470" s="53" t="e">
        <v>#N/A</v>
      </c>
      <c r="DF470" s="53" t="e">
        <v>#N/A</v>
      </c>
      <c r="DG470" s="53" t="e">
        <v>#N/A</v>
      </c>
      <c r="DH470" s="53" t="e">
        <v>#N/A</v>
      </c>
      <c r="DI470" s="53" t="e">
        <v>#N/A</v>
      </c>
      <c r="DJ470" s="53" t="e">
        <v>#N/A</v>
      </c>
    </row>
    <row r="471" spans="3:114" s="53" customFormat="1" ht="12.75">
      <c r="C471" s="80"/>
      <c r="E471" s="48"/>
      <c r="K471" s="48"/>
      <c r="N471" s="53" t="str">
        <f t="shared" si="77"/>
        <v/>
      </c>
      <c r="O471" s="53" t="str">
        <f t="shared" si="73"/>
        <v>click</v>
      </c>
      <c r="P471" s="53" t="str">
        <f t="shared" si="78"/>
        <v>();</v>
      </c>
      <c r="Q471" s="53" t="str">
        <f t="shared" si="79"/>
        <v/>
      </c>
      <c r="R471" s="53" t="str">
        <f t="shared" si="80"/>
        <v/>
      </c>
      <c r="S471" s="53" t="str">
        <f t="shared" si="81"/>
        <v/>
      </c>
      <c r="CU471" s="53" t="e">
        <v>#N/A</v>
      </c>
      <c r="CV471" s="53" t="e">
        <v>#N/A</v>
      </c>
      <c r="CW471" s="53" t="e">
        <v>#N/A</v>
      </c>
      <c r="CX471" s="53" t="e">
        <v>#N/A</v>
      </c>
      <c r="CY471" s="53" t="e">
        <v>#N/A</v>
      </c>
      <c r="DE471" s="53" t="e">
        <v>#N/A</v>
      </c>
      <c r="DF471" s="53" t="e">
        <v>#N/A</v>
      </c>
      <c r="DG471" s="53" t="e">
        <v>#N/A</v>
      </c>
      <c r="DH471" s="53" t="e">
        <v>#N/A</v>
      </c>
      <c r="DI471" s="53" t="e">
        <v>#N/A</v>
      </c>
      <c r="DJ471" s="53" t="e">
        <v>#N/A</v>
      </c>
    </row>
    <row r="472" spans="3:114" s="53" customFormat="1" ht="12.75">
      <c r="C472" s="80"/>
      <c r="E472" s="48"/>
      <c r="K472" s="48"/>
      <c r="N472" s="53" t="str">
        <f t="shared" si="77"/>
        <v/>
      </c>
      <c r="O472" s="53" t="str">
        <f t="shared" si="73"/>
        <v>click</v>
      </c>
      <c r="P472" s="53" t="str">
        <f t="shared" si="78"/>
        <v>();</v>
      </c>
      <c r="Q472" s="53" t="str">
        <f t="shared" si="79"/>
        <v/>
      </c>
      <c r="R472" s="53" t="str">
        <f t="shared" si="80"/>
        <v/>
      </c>
      <c r="S472" s="53" t="str">
        <f t="shared" si="81"/>
        <v/>
      </c>
      <c r="CU472" s="53" t="e">
        <v>#N/A</v>
      </c>
      <c r="CV472" s="53" t="e">
        <v>#N/A</v>
      </c>
      <c r="CW472" s="53" t="e">
        <v>#N/A</v>
      </c>
      <c r="CX472" s="53" t="e">
        <v>#N/A</v>
      </c>
      <c r="CY472" s="53" t="e">
        <v>#N/A</v>
      </c>
      <c r="DE472" s="53" t="e">
        <v>#N/A</v>
      </c>
      <c r="DF472" s="53" t="e">
        <v>#N/A</v>
      </c>
      <c r="DG472" s="53" t="e">
        <v>#N/A</v>
      </c>
      <c r="DH472" s="53" t="e">
        <v>#N/A</v>
      </c>
      <c r="DI472" s="53" t="e">
        <v>#N/A</v>
      </c>
      <c r="DJ472" s="53" t="e">
        <v>#N/A</v>
      </c>
    </row>
    <row r="473" spans="3:114" s="53" customFormat="1" ht="12.75">
      <c r="C473" s="80"/>
      <c r="E473" s="48"/>
      <c r="K473" s="48"/>
      <c r="N473" s="53" t="str">
        <f t="shared" si="77"/>
        <v/>
      </c>
      <c r="O473" s="53" t="str">
        <f t="shared" si="73"/>
        <v>click</v>
      </c>
      <c r="P473" s="53" t="str">
        <f t="shared" si="78"/>
        <v>();</v>
      </c>
      <c r="Q473" s="53" t="str">
        <f t="shared" si="79"/>
        <v/>
      </c>
      <c r="R473" s="53" t="str">
        <f t="shared" si="80"/>
        <v/>
      </c>
      <c r="S473" s="53" t="str">
        <f t="shared" si="81"/>
        <v/>
      </c>
      <c r="CU473" s="53" t="e">
        <v>#N/A</v>
      </c>
      <c r="CV473" s="53" t="e">
        <v>#N/A</v>
      </c>
      <c r="CW473" s="53" t="e">
        <v>#N/A</v>
      </c>
      <c r="CX473" s="53" t="e">
        <v>#N/A</v>
      </c>
      <c r="CY473" s="53" t="e">
        <v>#N/A</v>
      </c>
      <c r="DE473" s="53" t="e">
        <v>#N/A</v>
      </c>
      <c r="DF473" s="53" t="e">
        <v>#N/A</v>
      </c>
      <c r="DG473" s="53" t="e">
        <v>#N/A</v>
      </c>
      <c r="DH473" s="53" t="e">
        <v>#N/A</v>
      </c>
      <c r="DI473" s="53" t="e">
        <v>#N/A</v>
      </c>
      <c r="DJ473" s="53" t="e">
        <v>#N/A</v>
      </c>
    </row>
    <row r="474" spans="3:114" s="53" customFormat="1" ht="12.75">
      <c r="C474" s="80"/>
      <c r="E474" s="48"/>
      <c r="K474" s="48"/>
      <c r="N474" s="53" t="str">
        <f t="shared" si="77"/>
        <v/>
      </c>
      <c r="O474" s="53" t="str">
        <f t="shared" si="73"/>
        <v>click</v>
      </c>
      <c r="P474" s="53" t="str">
        <f t="shared" si="78"/>
        <v>();</v>
      </c>
      <c r="Q474" s="53" t="str">
        <f t="shared" si="79"/>
        <v/>
      </c>
      <c r="R474" s="53" t="str">
        <f t="shared" si="80"/>
        <v/>
      </c>
      <c r="S474" s="53" t="str">
        <f t="shared" si="81"/>
        <v/>
      </c>
      <c r="CU474" s="53" t="e">
        <v>#N/A</v>
      </c>
      <c r="CV474" s="53" t="e">
        <v>#N/A</v>
      </c>
      <c r="CW474" s="53" t="e">
        <v>#N/A</v>
      </c>
      <c r="CX474" s="53" t="e">
        <v>#N/A</v>
      </c>
      <c r="CY474" s="53" t="e">
        <v>#N/A</v>
      </c>
      <c r="DE474" s="53" t="e">
        <v>#N/A</v>
      </c>
      <c r="DF474" s="53" t="e">
        <v>#N/A</v>
      </c>
      <c r="DG474" s="53" t="e">
        <v>#N/A</v>
      </c>
      <c r="DH474" s="53" t="e">
        <v>#N/A</v>
      </c>
      <c r="DI474" s="53" t="e">
        <v>#N/A</v>
      </c>
      <c r="DJ474" s="53" t="e">
        <v>#N/A</v>
      </c>
    </row>
    <row r="475" spans="3:114" s="53" customFormat="1" ht="12.75">
      <c r="C475" s="80"/>
      <c r="E475" s="48"/>
      <c r="K475" s="48"/>
      <c r="N475" s="53" t="str">
        <f t="shared" si="77"/>
        <v/>
      </c>
      <c r="O475" s="53" t="str">
        <f t="shared" si="73"/>
        <v>click</v>
      </c>
      <c r="P475" s="53" t="str">
        <f t="shared" si="78"/>
        <v>();</v>
      </c>
      <c r="Q475" s="53" t="str">
        <f t="shared" si="79"/>
        <v/>
      </c>
      <c r="R475" s="53" t="str">
        <f t="shared" si="80"/>
        <v/>
      </c>
      <c r="S475" s="53" t="str">
        <f t="shared" si="81"/>
        <v/>
      </c>
      <c r="CU475" s="53" t="e">
        <v>#N/A</v>
      </c>
      <c r="CV475" s="53" t="e">
        <v>#N/A</v>
      </c>
      <c r="CW475" s="53" t="e">
        <v>#N/A</v>
      </c>
      <c r="CX475" s="53" t="e">
        <v>#N/A</v>
      </c>
      <c r="CY475" s="53" t="e">
        <v>#N/A</v>
      </c>
      <c r="DE475" s="53" t="e">
        <v>#N/A</v>
      </c>
      <c r="DF475" s="53" t="e">
        <v>#N/A</v>
      </c>
      <c r="DG475" s="53" t="e">
        <v>#N/A</v>
      </c>
      <c r="DH475" s="53" t="e">
        <v>#N/A</v>
      </c>
      <c r="DI475" s="53" t="e">
        <v>#N/A</v>
      </c>
      <c r="DJ475" s="53" t="e">
        <v>#N/A</v>
      </c>
    </row>
    <row r="476" spans="3:114" s="53" customFormat="1" ht="12.75">
      <c r="C476" s="80"/>
      <c r="E476" s="48"/>
      <c r="K476" s="48"/>
      <c r="N476" s="53" t="str">
        <f t="shared" si="77"/>
        <v/>
      </c>
      <c r="O476" s="53" t="str">
        <f t="shared" si="73"/>
        <v>click</v>
      </c>
      <c r="P476" s="53" t="str">
        <f t="shared" si="78"/>
        <v>();</v>
      </c>
      <c r="Q476" s="53" t="str">
        <f t="shared" si="79"/>
        <v/>
      </c>
      <c r="R476" s="53" t="str">
        <f t="shared" si="80"/>
        <v/>
      </c>
      <c r="S476" s="53" t="str">
        <f t="shared" si="81"/>
        <v/>
      </c>
      <c r="CU476" s="53" t="e">
        <v>#N/A</v>
      </c>
      <c r="CV476" s="53" t="e">
        <v>#N/A</v>
      </c>
      <c r="CW476" s="53" t="e">
        <v>#N/A</v>
      </c>
      <c r="CX476" s="53" t="e">
        <v>#N/A</v>
      </c>
      <c r="CY476" s="53" t="e">
        <v>#N/A</v>
      </c>
      <c r="DE476" s="53" t="e">
        <v>#N/A</v>
      </c>
      <c r="DF476" s="53" t="e">
        <v>#N/A</v>
      </c>
      <c r="DG476" s="53" t="e">
        <v>#N/A</v>
      </c>
      <c r="DH476" s="53" t="e">
        <v>#N/A</v>
      </c>
      <c r="DI476" s="53" t="e">
        <v>#N/A</v>
      </c>
      <c r="DJ476" s="53" t="e">
        <v>#N/A</v>
      </c>
    </row>
    <row r="477" spans="3:114" s="53" customFormat="1" ht="12.75">
      <c r="C477" s="80"/>
      <c r="E477" s="48"/>
      <c r="K477" s="48"/>
      <c r="N477" s="53" t="str">
        <f t="shared" si="77"/>
        <v/>
      </c>
      <c r="O477" s="53" t="str">
        <f t="shared" si="73"/>
        <v>click</v>
      </c>
      <c r="P477" s="53" t="str">
        <f t="shared" si="78"/>
        <v>();</v>
      </c>
      <c r="Q477" s="53" t="str">
        <f t="shared" si="79"/>
        <v/>
      </c>
      <c r="R477" s="53" t="str">
        <f t="shared" si="80"/>
        <v/>
      </c>
      <c r="S477" s="53" t="str">
        <f t="shared" si="81"/>
        <v/>
      </c>
      <c r="CU477" s="53" t="e">
        <v>#N/A</v>
      </c>
      <c r="CV477" s="53" t="e">
        <v>#N/A</v>
      </c>
      <c r="CW477" s="53" t="e">
        <v>#N/A</v>
      </c>
      <c r="CX477" s="53" t="e">
        <v>#N/A</v>
      </c>
      <c r="CY477" s="53" t="e">
        <v>#N/A</v>
      </c>
      <c r="DE477" s="53" t="e">
        <v>#N/A</v>
      </c>
      <c r="DF477" s="53" t="e">
        <v>#N/A</v>
      </c>
      <c r="DG477" s="53" t="e">
        <v>#N/A</v>
      </c>
      <c r="DH477" s="53" t="e">
        <v>#N/A</v>
      </c>
      <c r="DI477" s="53" t="e">
        <v>#N/A</v>
      </c>
      <c r="DJ477" s="53" t="e">
        <v>#N/A</v>
      </c>
    </row>
    <row r="478" spans="3:114" s="53" customFormat="1" ht="12.75">
      <c r="C478" s="80"/>
      <c r="E478" s="48"/>
      <c r="K478" s="48"/>
      <c r="N478" s="53" t="str">
        <f t="shared" si="77"/>
        <v/>
      </c>
      <c r="O478" s="53" t="str">
        <f t="shared" si="73"/>
        <v>click</v>
      </c>
      <c r="P478" s="53" t="str">
        <f t="shared" si="78"/>
        <v>();</v>
      </c>
      <c r="Q478" s="53" t="str">
        <f t="shared" si="79"/>
        <v/>
      </c>
      <c r="R478" s="53" t="str">
        <f t="shared" si="80"/>
        <v/>
      </c>
      <c r="S478" s="53" t="str">
        <f t="shared" si="81"/>
        <v/>
      </c>
      <c r="CU478" s="53" t="e">
        <v>#N/A</v>
      </c>
      <c r="CV478" s="53" t="e">
        <v>#N/A</v>
      </c>
      <c r="CW478" s="53" t="e">
        <v>#N/A</v>
      </c>
      <c r="CX478" s="53" t="e">
        <v>#N/A</v>
      </c>
      <c r="CY478" s="53" t="e">
        <v>#N/A</v>
      </c>
      <c r="DE478" s="53" t="e">
        <v>#N/A</v>
      </c>
      <c r="DF478" s="53" t="e">
        <v>#N/A</v>
      </c>
      <c r="DG478" s="53" t="e">
        <v>#N/A</v>
      </c>
      <c r="DH478" s="53" t="e">
        <v>#N/A</v>
      </c>
      <c r="DI478" s="53" t="e">
        <v>#N/A</v>
      </c>
      <c r="DJ478" s="53" t="e">
        <v>#N/A</v>
      </c>
    </row>
    <row r="479" spans="3:114" s="53" customFormat="1" ht="12.75">
      <c r="C479" s="80"/>
      <c r="E479" s="48"/>
      <c r="K479" s="48"/>
      <c r="N479" s="53" t="str">
        <f t="shared" si="77"/>
        <v/>
      </c>
      <c r="O479" s="53" t="str">
        <f t="shared" si="73"/>
        <v>click</v>
      </c>
      <c r="P479" s="53" t="str">
        <f t="shared" si="78"/>
        <v>();</v>
      </c>
      <c r="Q479" s="53" t="str">
        <f t="shared" si="79"/>
        <v/>
      </c>
      <c r="R479" s="53" t="str">
        <f t="shared" si="80"/>
        <v/>
      </c>
      <c r="S479" s="53" t="str">
        <f t="shared" si="81"/>
        <v/>
      </c>
      <c r="CU479" s="53" t="e">
        <v>#N/A</v>
      </c>
      <c r="CV479" s="53" t="e">
        <v>#N/A</v>
      </c>
      <c r="CW479" s="53" t="e">
        <v>#N/A</v>
      </c>
      <c r="CX479" s="53" t="e">
        <v>#N/A</v>
      </c>
      <c r="CY479" s="53" t="e">
        <v>#N/A</v>
      </c>
      <c r="DE479" s="53" t="e">
        <v>#N/A</v>
      </c>
      <c r="DF479" s="53" t="e">
        <v>#N/A</v>
      </c>
      <c r="DG479" s="53" t="e">
        <v>#N/A</v>
      </c>
      <c r="DH479" s="53" t="e">
        <v>#N/A</v>
      </c>
      <c r="DI479" s="53" t="e">
        <v>#N/A</v>
      </c>
      <c r="DJ479" s="53" t="e">
        <v>#N/A</v>
      </c>
    </row>
    <row r="480" spans="3:114" s="53" customFormat="1" ht="12.75">
      <c r="C480" s="80"/>
      <c r="E480" s="48"/>
      <c r="K480" s="48"/>
      <c r="N480" s="53" t="str">
        <f t="shared" si="77"/>
        <v/>
      </c>
      <c r="O480" s="53" t="str">
        <f t="shared" si="73"/>
        <v>click</v>
      </c>
      <c r="P480" s="53" t="str">
        <f t="shared" si="78"/>
        <v>();</v>
      </c>
      <c r="Q480" s="53" t="str">
        <f t="shared" si="79"/>
        <v/>
      </c>
      <c r="R480" s="53" t="str">
        <f t="shared" si="80"/>
        <v/>
      </c>
      <c r="S480" s="53" t="str">
        <f t="shared" si="81"/>
        <v/>
      </c>
      <c r="CU480" s="53" t="e">
        <v>#N/A</v>
      </c>
      <c r="CV480" s="53" t="e">
        <v>#N/A</v>
      </c>
      <c r="CW480" s="53" t="e">
        <v>#N/A</v>
      </c>
      <c r="CX480" s="53" t="e">
        <v>#N/A</v>
      </c>
      <c r="CY480" s="53" t="e">
        <v>#N/A</v>
      </c>
      <c r="DE480" s="53" t="e">
        <v>#N/A</v>
      </c>
      <c r="DF480" s="53" t="e">
        <v>#N/A</v>
      </c>
      <c r="DG480" s="53" t="e">
        <v>#N/A</v>
      </c>
      <c r="DH480" s="53" t="e">
        <v>#N/A</v>
      </c>
      <c r="DI480" s="53" t="e">
        <v>#N/A</v>
      </c>
      <c r="DJ480" s="53" t="e">
        <v>#N/A</v>
      </c>
    </row>
    <row r="481" spans="3:114" s="53" customFormat="1" ht="12.75">
      <c r="C481" s="80"/>
      <c r="E481" s="48"/>
      <c r="K481" s="48"/>
      <c r="N481" s="53" t="str">
        <f t="shared" si="77"/>
        <v/>
      </c>
      <c r="O481" s="53" t="str">
        <f t="shared" si="73"/>
        <v>click</v>
      </c>
      <c r="P481" s="53" t="str">
        <f t="shared" si="78"/>
        <v>();</v>
      </c>
      <c r="Q481" s="53" t="str">
        <f t="shared" si="79"/>
        <v/>
      </c>
      <c r="R481" s="53" t="str">
        <f t="shared" si="80"/>
        <v/>
      </c>
      <c r="S481" s="53" t="str">
        <f t="shared" si="81"/>
        <v/>
      </c>
      <c r="CU481" s="53" t="e">
        <v>#N/A</v>
      </c>
      <c r="CV481" s="53" t="e">
        <v>#N/A</v>
      </c>
      <c r="CW481" s="53" t="e">
        <v>#N/A</v>
      </c>
      <c r="CX481" s="53" t="e">
        <v>#N/A</v>
      </c>
      <c r="CY481" s="53" t="e">
        <v>#N/A</v>
      </c>
      <c r="DE481" s="53" t="e">
        <v>#N/A</v>
      </c>
      <c r="DF481" s="53" t="e">
        <v>#N/A</v>
      </c>
      <c r="DG481" s="53" t="e">
        <v>#N/A</v>
      </c>
      <c r="DH481" s="53" t="e">
        <v>#N/A</v>
      </c>
      <c r="DI481" s="53" t="e">
        <v>#N/A</v>
      </c>
      <c r="DJ481" s="53" t="e">
        <v>#N/A</v>
      </c>
    </row>
    <row r="482" spans="3:114" s="53" customFormat="1" ht="12.75">
      <c r="C482" s="80"/>
      <c r="E482" s="48"/>
      <c r="K482" s="48"/>
      <c r="N482" s="53" t="str">
        <f t="shared" si="77"/>
        <v/>
      </c>
      <c r="O482" s="53" t="str">
        <f t="shared" si="73"/>
        <v>click</v>
      </c>
      <c r="P482" s="53" t="str">
        <f t="shared" si="78"/>
        <v>();</v>
      </c>
      <c r="Q482" s="53" t="str">
        <f t="shared" si="79"/>
        <v/>
      </c>
      <c r="R482" s="53" t="str">
        <f t="shared" si="80"/>
        <v/>
      </c>
      <c r="S482" s="53" t="str">
        <f t="shared" si="81"/>
        <v/>
      </c>
      <c r="CU482" s="53" t="e">
        <v>#N/A</v>
      </c>
      <c r="CV482" s="53" t="e">
        <v>#N/A</v>
      </c>
      <c r="CW482" s="53" t="e">
        <v>#N/A</v>
      </c>
      <c r="CX482" s="53" t="e">
        <v>#N/A</v>
      </c>
      <c r="CY482" s="53" t="e">
        <v>#N/A</v>
      </c>
      <c r="DE482" s="53" t="e">
        <v>#N/A</v>
      </c>
      <c r="DF482" s="53" t="e">
        <v>#N/A</v>
      </c>
      <c r="DG482" s="53" t="e">
        <v>#N/A</v>
      </c>
      <c r="DH482" s="53" t="e">
        <v>#N/A</v>
      </c>
      <c r="DI482" s="53" t="e">
        <v>#N/A</v>
      </c>
      <c r="DJ482" s="53" t="e">
        <v>#N/A</v>
      </c>
    </row>
    <row r="483" spans="3:114" s="53" customFormat="1" ht="12.75">
      <c r="C483" s="80"/>
      <c r="E483" s="48"/>
      <c r="K483" s="48"/>
      <c r="N483" s="53" t="str">
        <f t="shared" si="77"/>
        <v/>
      </c>
      <c r="O483" s="53" t="str">
        <f t="shared" si="73"/>
        <v>click</v>
      </c>
      <c r="P483" s="53" t="str">
        <f t="shared" si="78"/>
        <v>();</v>
      </c>
      <c r="Q483" s="53" t="str">
        <f t="shared" si="79"/>
        <v/>
      </c>
      <c r="R483" s="53" t="str">
        <f t="shared" si="80"/>
        <v/>
      </c>
      <c r="S483" s="53" t="str">
        <f t="shared" si="81"/>
        <v/>
      </c>
      <c r="CU483" s="53" t="e">
        <v>#N/A</v>
      </c>
      <c r="CV483" s="53" t="e">
        <v>#N/A</v>
      </c>
      <c r="CW483" s="53" t="e">
        <v>#N/A</v>
      </c>
      <c r="CX483" s="53" t="e">
        <v>#N/A</v>
      </c>
      <c r="CY483" s="53" t="e">
        <v>#N/A</v>
      </c>
      <c r="DE483" s="53" t="e">
        <v>#N/A</v>
      </c>
      <c r="DF483" s="53" t="e">
        <v>#N/A</v>
      </c>
      <c r="DG483" s="53" t="e">
        <v>#N/A</v>
      </c>
      <c r="DH483" s="53" t="e">
        <v>#N/A</v>
      </c>
      <c r="DI483" s="53" t="e">
        <v>#N/A</v>
      </c>
      <c r="DJ483" s="53" t="e">
        <v>#N/A</v>
      </c>
    </row>
    <row r="484" spans="3:114" s="53" customFormat="1" ht="12.75">
      <c r="C484" s="80"/>
      <c r="E484" s="48"/>
      <c r="K484" s="48"/>
      <c r="N484" s="53" t="str">
        <f t="shared" si="77"/>
        <v/>
      </c>
      <c r="O484" s="53" t="str">
        <f t="shared" si="73"/>
        <v>click</v>
      </c>
      <c r="P484" s="53" t="str">
        <f t="shared" si="78"/>
        <v>();</v>
      </c>
      <c r="Q484" s="53" t="str">
        <f t="shared" si="79"/>
        <v/>
      </c>
      <c r="R484" s="53" t="str">
        <f t="shared" si="80"/>
        <v/>
      </c>
      <c r="S484" s="53" t="str">
        <f t="shared" si="81"/>
        <v/>
      </c>
      <c r="CU484" s="53" t="e">
        <v>#N/A</v>
      </c>
      <c r="CV484" s="53" t="e">
        <v>#N/A</v>
      </c>
      <c r="CW484" s="53" t="e">
        <v>#N/A</v>
      </c>
      <c r="CX484" s="53" t="e">
        <v>#N/A</v>
      </c>
      <c r="CY484" s="53" t="e">
        <v>#N/A</v>
      </c>
      <c r="DE484" s="53" t="e">
        <v>#N/A</v>
      </c>
      <c r="DF484" s="53" t="e">
        <v>#N/A</v>
      </c>
      <c r="DG484" s="53" t="e">
        <v>#N/A</v>
      </c>
      <c r="DH484" s="53" t="e">
        <v>#N/A</v>
      </c>
      <c r="DI484" s="53" t="e">
        <v>#N/A</v>
      </c>
      <c r="DJ484" s="53" t="e">
        <v>#N/A</v>
      </c>
    </row>
    <row r="485" spans="3:114" s="53" customFormat="1" ht="12.75">
      <c r="C485" s="80"/>
      <c r="E485" s="48"/>
      <c r="K485" s="48"/>
      <c r="N485" s="53" t="str">
        <f t="shared" si="77"/>
        <v/>
      </c>
      <c r="O485" s="53" t="str">
        <f t="shared" si="73"/>
        <v>click</v>
      </c>
      <c r="P485" s="53" t="str">
        <f t="shared" si="78"/>
        <v>();</v>
      </c>
      <c r="Q485" s="53" t="str">
        <f t="shared" si="79"/>
        <v/>
      </c>
      <c r="R485" s="53" t="str">
        <f t="shared" si="80"/>
        <v/>
      </c>
      <c r="S485" s="53" t="str">
        <f t="shared" si="81"/>
        <v/>
      </c>
      <c r="CU485" s="53" t="e">
        <v>#N/A</v>
      </c>
      <c r="CV485" s="53" t="e">
        <v>#N/A</v>
      </c>
      <c r="CW485" s="53" t="e">
        <v>#N/A</v>
      </c>
      <c r="CX485" s="53" t="e">
        <v>#N/A</v>
      </c>
      <c r="CY485" s="53" t="e">
        <v>#N/A</v>
      </c>
      <c r="DE485" s="53" t="e">
        <v>#N/A</v>
      </c>
      <c r="DF485" s="53" t="e">
        <v>#N/A</v>
      </c>
      <c r="DG485" s="53" t="e">
        <v>#N/A</v>
      </c>
      <c r="DH485" s="53" t="e">
        <v>#N/A</v>
      </c>
      <c r="DI485" s="53" t="e">
        <v>#N/A</v>
      </c>
      <c r="DJ485" s="53" t="e">
        <v>#N/A</v>
      </c>
    </row>
    <row r="486" spans="3:114" s="53" customFormat="1" ht="12.75">
      <c r="C486" s="80"/>
      <c r="E486" s="48"/>
      <c r="K486" s="48"/>
      <c r="N486" s="53" t="str">
        <f t="shared" si="77"/>
        <v/>
      </c>
      <c r="O486" s="53" t="str">
        <f t="shared" si="73"/>
        <v>click</v>
      </c>
      <c r="P486" s="53" t="str">
        <f t="shared" si="78"/>
        <v>();</v>
      </c>
      <c r="Q486" s="53" t="str">
        <f t="shared" si="79"/>
        <v/>
      </c>
      <c r="R486" s="53" t="str">
        <f t="shared" si="80"/>
        <v/>
      </c>
      <c r="S486" s="53" t="str">
        <f t="shared" si="81"/>
        <v/>
      </c>
      <c r="CU486" s="53" t="e">
        <v>#N/A</v>
      </c>
      <c r="CV486" s="53" t="e">
        <v>#N/A</v>
      </c>
      <c r="CW486" s="53" t="e">
        <v>#N/A</v>
      </c>
      <c r="CX486" s="53" t="e">
        <v>#N/A</v>
      </c>
      <c r="CY486" s="53" t="e">
        <v>#N/A</v>
      </c>
      <c r="DE486" s="53" t="e">
        <v>#N/A</v>
      </c>
      <c r="DF486" s="53" t="e">
        <v>#N/A</v>
      </c>
      <c r="DG486" s="53" t="e">
        <v>#N/A</v>
      </c>
      <c r="DH486" s="53" t="e">
        <v>#N/A</v>
      </c>
      <c r="DI486" s="53" t="e">
        <v>#N/A</v>
      </c>
      <c r="DJ486" s="53" t="e">
        <v>#N/A</v>
      </c>
    </row>
    <row r="487" spans="3:114" s="53" customFormat="1" ht="12.75">
      <c r="C487" s="80"/>
      <c r="E487" s="48"/>
      <c r="K487" s="48"/>
      <c r="N487" s="53" t="str">
        <f t="shared" si="77"/>
        <v/>
      </c>
      <c r="O487" s="53" t="str">
        <f t="shared" si="73"/>
        <v>click</v>
      </c>
      <c r="P487" s="53" t="str">
        <f t="shared" si="78"/>
        <v>();</v>
      </c>
      <c r="Q487" s="53" t="str">
        <f t="shared" si="79"/>
        <v/>
      </c>
      <c r="R487" s="53" t="str">
        <f t="shared" si="80"/>
        <v/>
      </c>
      <c r="S487" s="53" t="str">
        <f t="shared" si="81"/>
        <v/>
      </c>
      <c r="CU487" s="53" t="e">
        <v>#N/A</v>
      </c>
      <c r="CV487" s="53" t="e">
        <v>#N/A</v>
      </c>
      <c r="CW487" s="53" t="e">
        <v>#N/A</v>
      </c>
      <c r="CX487" s="53" t="e">
        <v>#N/A</v>
      </c>
      <c r="CY487" s="53" t="e">
        <v>#N/A</v>
      </c>
      <c r="DE487" s="53" t="e">
        <v>#N/A</v>
      </c>
      <c r="DF487" s="53" t="e">
        <v>#N/A</v>
      </c>
      <c r="DG487" s="53" t="e">
        <v>#N/A</v>
      </c>
      <c r="DH487" s="53" t="e">
        <v>#N/A</v>
      </c>
      <c r="DI487" s="53" t="e">
        <v>#N/A</v>
      </c>
      <c r="DJ487" s="53" t="e">
        <v>#N/A</v>
      </c>
    </row>
    <row r="488" spans="3:114" s="53" customFormat="1" ht="12.75">
      <c r="C488" s="80"/>
      <c r="E488" s="48"/>
      <c r="K488" s="48"/>
      <c r="N488" s="53" t="str">
        <f t="shared" si="77"/>
        <v/>
      </c>
      <c r="O488" s="53" t="str">
        <f t="shared" si="73"/>
        <v>click</v>
      </c>
      <c r="P488" s="53" t="str">
        <f t="shared" si="78"/>
        <v>();</v>
      </c>
      <c r="Q488" s="53" t="str">
        <f t="shared" si="79"/>
        <v/>
      </c>
      <c r="R488" s="53" t="str">
        <f t="shared" si="80"/>
        <v/>
      </c>
      <c r="S488" s="53" t="str">
        <f t="shared" si="81"/>
        <v/>
      </c>
      <c r="CU488" s="53" t="e">
        <v>#N/A</v>
      </c>
      <c r="CV488" s="53" t="e">
        <v>#N/A</v>
      </c>
      <c r="CW488" s="53" t="e">
        <v>#N/A</v>
      </c>
      <c r="CX488" s="53" t="e">
        <v>#N/A</v>
      </c>
      <c r="CY488" s="53" t="e">
        <v>#N/A</v>
      </c>
      <c r="DE488" s="53" t="e">
        <v>#N/A</v>
      </c>
      <c r="DF488" s="53" t="e">
        <v>#N/A</v>
      </c>
      <c r="DG488" s="53" t="e">
        <v>#N/A</v>
      </c>
      <c r="DH488" s="53" t="e">
        <v>#N/A</v>
      </c>
      <c r="DI488" s="53" t="e">
        <v>#N/A</v>
      </c>
      <c r="DJ488" s="53" t="e">
        <v>#N/A</v>
      </c>
    </row>
    <row r="489" spans="3:114" s="53" customFormat="1" ht="12.75">
      <c r="C489" s="80"/>
      <c r="E489" s="48"/>
      <c r="K489" s="48"/>
      <c r="N489" s="53" t="str">
        <f t="shared" ref="N489:N508" si="82">IF(A489="Y",""""&amp;C489&amp;""""&amp;": "&amp;M489&amp;",","")</f>
        <v/>
      </c>
      <c r="O489" s="53" t="str">
        <f t="shared" ref="O489:O508" si="83">IF(D489="input","fill",IF(I489&lt;&gt;"","innerText",IF(J489="Y",$T$110,"click")))</f>
        <v>click</v>
      </c>
      <c r="P489" s="53" t="str">
        <f t="shared" si="78"/>
        <v>();</v>
      </c>
      <c r="Q489" s="53" t="str">
        <f t="shared" si="79"/>
        <v/>
      </c>
      <c r="R489" s="53" t="str">
        <f t="shared" si="80"/>
        <v/>
      </c>
      <c r="S489" s="53" t="str">
        <f t="shared" si="81"/>
        <v/>
      </c>
      <c r="CU489" s="53" t="e">
        <v>#N/A</v>
      </c>
      <c r="CV489" s="53" t="e">
        <v>#N/A</v>
      </c>
      <c r="CW489" s="53" t="e">
        <v>#N/A</v>
      </c>
      <c r="CX489" s="53" t="e">
        <v>#N/A</v>
      </c>
      <c r="CY489" s="53" t="e">
        <v>#N/A</v>
      </c>
      <c r="DE489" s="53" t="e">
        <v>#N/A</v>
      </c>
      <c r="DF489" s="53" t="e">
        <v>#N/A</v>
      </c>
      <c r="DG489" s="53" t="e">
        <v>#N/A</v>
      </c>
      <c r="DH489" s="53" t="e">
        <v>#N/A</v>
      </c>
      <c r="DI489" s="53" t="e">
        <v>#N/A</v>
      </c>
      <c r="DJ489" s="53" t="e">
        <v>#N/A</v>
      </c>
    </row>
    <row r="490" spans="3:114" s="53" customFormat="1" ht="12.75">
      <c r="C490" s="80"/>
      <c r="E490" s="48"/>
      <c r="K490" s="48"/>
      <c r="N490" s="53" t="str">
        <f t="shared" si="82"/>
        <v/>
      </c>
      <c r="O490" s="53" t="str">
        <f t="shared" si="83"/>
        <v>click</v>
      </c>
      <c r="P490" s="53" t="str">
        <f t="shared" si="78"/>
        <v>();</v>
      </c>
      <c r="Q490" s="53" t="str">
        <f t="shared" si="79"/>
        <v/>
      </c>
      <c r="R490" s="53" t="str">
        <f t="shared" si="80"/>
        <v/>
      </c>
      <c r="S490" s="53" t="str">
        <f t="shared" si="81"/>
        <v/>
      </c>
      <c r="CU490" s="53" t="e">
        <v>#N/A</v>
      </c>
      <c r="CV490" s="53" t="e">
        <v>#N/A</v>
      </c>
      <c r="CW490" s="53" t="e">
        <v>#N/A</v>
      </c>
      <c r="CX490" s="53" t="e">
        <v>#N/A</v>
      </c>
      <c r="CY490" s="53" t="e">
        <v>#N/A</v>
      </c>
      <c r="DE490" s="53" t="e">
        <v>#N/A</v>
      </c>
      <c r="DF490" s="53" t="e">
        <v>#N/A</v>
      </c>
      <c r="DG490" s="53" t="e">
        <v>#N/A</v>
      </c>
      <c r="DH490" s="53" t="e">
        <v>#N/A</v>
      </c>
      <c r="DI490" s="53" t="e">
        <v>#N/A</v>
      </c>
      <c r="DJ490" s="53" t="e">
        <v>#N/A</v>
      </c>
    </row>
    <row r="491" spans="3:114" s="53" customFormat="1" ht="12.75">
      <c r="C491" s="80"/>
      <c r="E491" s="48"/>
      <c r="K491" s="48"/>
      <c r="N491" s="53" t="str">
        <f t="shared" si="82"/>
        <v/>
      </c>
      <c r="O491" s="53" t="str">
        <f t="shared" si="83"/>
        <v>click</v>
      </c>
      <c r="P491" s="53" t="str">
        <f t="shared" si="78"/>
        <v>();</v>
      </c>
      <c r="Q491" s="53" t="str">
        <f t="shared" si="79"/>
        <v/>
      </c>
      <c r="R491" s="53" t="str">
        <f t="shared" si="80"/>
        <v/>
      </c>
      <c r="S491" s="53" t="str">
        <f t="shared" si="81"/>
        <v/>
      </c>
      <c r="CU491" s="53" t="e">
        <v>#N/A</v>
      </c>
      <c r="CV491" s="53" t="e">
        <v>#N/A</v>
      </c>
      <c r="CW491" s="53" t="e">
        <v>#N/A</v>
      </c>
      <c r="CX491" s="53" t="e">
        <v>#N/A</v>
      </c>
      <c r="CY491" s="53" t="e">
        <v>#N/A</v>
      </c>
      <c r="CZ491" s="53" t="e">
        <v>#N/A</v>
      </c>
      <c r="DA491" s="53" t="e">
        <v>#N/A</v>
      </c>
      <c r="DB491" s="53" t="e">
        <v>#N/A</v>
      </c>
      <c r="DC491" s="53" t="e">
        <v>#N/A</v>
      </c>
      <c r="DD491" s="53" t="e">
        <v>#N/A</v>
      </c>
      <c r="DE491" s="53" t="e">
        <v>#N/A</v>
      </c>
      <c r="DF491" s="53" t="e">
        <v>#N/A</v>
      </c>
      <c r="DG491" s="53" t="e">
        <v>#N/A</v>
      </c>
      <c r="DH491" s="53" t="e">
        <v>#N/A</v>
      </c>
      <c r="DI491" s="53" t="e">
        <v>#N/A</v>
      </c>
      <c r="DJ491" s="53" t="e">
        <v>#N/A</v>
      </c>
    </row>
    <row r="492" spans="3:114" s="53" customFormat="1" ht="12.75">
      <c r="C492" s="80"/>
      <c r="E492" s="48"/>
      <c r="K492" s="48"/>
      <c r="N492" s="53" t="str">
        <f t="shared" si="82"/>
        <v/>
      </c>
      <c r="O492" s="53" t="str">
        <f t="shared" si="83"/>
        <v>click</v>
      </c>
      <c r="P492" s="53" t="str">
        <f t="shared" si="78"/>
        <v>();</v>
      </c>
      <c r="Q492" s="53" t="str">
        <f t="shared" si="79"/>
        <v/>
      </c>
      <c r="R492" s="53" t="str">
        <f t="shared" si="80"/>
        <v/>
      </c>
      <c r="S492" s="53" t="str">
        <f t="shared" si="81"/>
        <v/>
      </c>
      <c r="CU492" s="53" t="e">
        <v>#N/A</v>
      </c>
      <c r="CV492" s="53" t="e">
        <v>#N/A</v>
      </c>
      <c r="CW492" s="53" t="e">
        <v>#N/A</v>
      </c>
      <c r="CX492" s="53" t="e">
        <v>#N/A</v>
      </c>
      <c r="CY492" s="53" t="e">
        <v>#N/A</v>
      </c>
      <c r="CZ492" s="53" t="e">
        <v>#N/A</v>
      </c>
      <c r="DA492" s="53" t="e">
        <v>#N/A</v>
      </c>
      <c r="DB492" s="53" t="e">
        <v>#N/A</v>
      </c>
      <c r="DC492" s="53" t="e">
        <v>#N/A</v>
      </c>
      <c r="DD492" s="53" t="e">
        <v>#N/A</v>
      </c>
      <c r="DE492" s="53" t="e">
        <v>#N/A</v>
      </c>
      <c r="DF492" s="53" t="e">
        <v>#N/A</v>
      </c>
      <c r="DG492" s="53" t="e">
        <v>#N/A</v>
      </c>
      <c r="DH492" s="53" t="e">
        <v>#N/A</v>
      </c>
      <c r="DI492" s="53" t="e">
        <v>#N/A</v>
      </c>
      <c r="DJ492" s="53" t="e">
        <v>#N/A</v>
      </c>
    </row>
    <row r="493" spans="3:114" s="53" customFormat="1" ht="12.75">
      <c r="C493" s="80"/>
      <c r="E493" s="48"/>
      <c r="K493" s="48"/>
      <c r="N493" s="53" t="str">
        <f t="shared" si="82"/>
        <v/>
      </c>
      <c r="O493" s="53" t="str">
        <f t="shared" si="83"/>
        <v>click</v>
      </c>
      <c r="P493" s="53" t="str">
        <f t="shared" si="78"/>
        <v>();</v>
      </c>
      <c r="Q493" s="53" t="str">
        <f t="shared" si="79"/>
        <v/>
      </c>
      <c r="R493" s="53" t="str">
        <f t="shared" si="80"/>
        <v/>
      </c>
      <c r="S493" s="53" t="str">
        <f t="shared" si="81"/>
        <v/>
      </c>
      <c r="CU493" s="53" t="e">
        <v>#N/A</v>
      </c>
      <c r="CV493" s="53" t="e">
        <v>#N/A</v>
      </c>
      <c r="CW493" s="53" t="e">
        <v>#N/A</v>
      </c>
      <c r="CX493" s="53" t="e">
        <v>#N/A</v>
      </c>
      <c r="CY493" s="53" t="e">
        <v>#N/A</v>
      </c>
      <c r="CZ493" s="53" t="e">
        <v>#N/A</v>
      </c>
      <c r="DA493" s="53" t="e">
        <v>#N/A</v>
      </c>
      <c r="DB493" s="53" t="e">
        <v>#N/A</v>
      </c>
      <c r="DC493" s="53" t="e">
        <v>#N/A</v>
      </c>
      <c r="DD493" s="53" t="e">
        <v>#N/A</v>
      </c>
      <c r="DE493" s="53" t="e">
        <v>#N/A</v>
      </c>
      <c r="DF493" s="53" t="e">
        <v>#N/A</v>
      </c>
      <c r="DG493" s="53" t="e">
        <v>#N/A</v>
      </c>
      <c r="DH493" s="53" t="e">
        <v>#N/A</v>
      </c>
      <c r="DI493" s="53" t="e">
        <v>#N/A</v>
      </c>
      <c r="DJ493" s="53" t="e">
        <v>#N/A</v>
      </c>
    </row>
    <row r="494" spans="3:114" s="53" customFormat="1" ht="12.75">
      <c r="C494" s="80"/>
      <c r="E494" s="48"/>
      <c r="K494" s="48"/>
      <c r="N494" s="53" t="str">
        <f t="shared" si="82"/>
        <v/>
      </c>
      <c r="O494" s="53" t="str">
        <f t="shared" si="83"/>
        <v>click</v>
      </c>
      <c r="P494" s="53" t="str">
        <f t="shared" si="78"/>
        <v>();</v>
      </c>
      <c r="Q494" s="53" t="str">
        <f t="shared" si="79"/>
        <v/>
      </c>
      <c r="R494" s="53" t="str">
        <f t="shared" si="80"/>
        <v/>
      </c>
      <c r="S494" s="53" t="str">
        <f t="shared" si="81"/>
        <v/>
      </c>
      <c r="CU494" s="53" t="e">
        <v>#N/A</v>
      </c>
      <c r="CV494" s="53" t="e">
        <v>#N/A</v>
      </c>
      <c r="CW494" s="53" t="e">
        <v>#N/A</v>
      </c>
      <c r="CX494" s="53" t="e">
        <v>#N/A</v>
      </c>
      <c r="CY494" s="53" t="e">
        <v>#N/A</v>
      </c>
      <c r="CZ494" s="53" t="e">
        <v>#N/A</v>
      </c>
      <c r="DA494" s="53" t="e">
        <v>#N/A</v>
      </c>
      <c r="DB494" s="53" t="e">
        <v>#N/A</v>
      </c>
      <c r="DC494" s="53" t="e">
        <v>#N/A</v>
      </c>
      <c r="DD494" s="53" t="e">
        <v>#N/A</v>
      </c>
      <c r="DE494" s="53" t="e">
        <v>#N/A</v>
      </c>
      <c r="DF494" s="53" t="e">
        <v>#N/A</v>
      </c>
      <c r="DG494" s="53" t="e">
        <v>#N/A</v>
      </c>
      <c r="DH494" s="53" t="e">
        <v>#N/A</v>
      </c>
      <c r="DI494" s="53" t="e">
        <v>#N/A</v>
      </c>
      <c r="DJ494" s="53" t="e">
        <v>#N/A</v>
      </c>
    </row>
    <row r="495" spans="3:114" s="53" customFormat="1" ht="12.75">
      <c r="C495" s="80"/>
      <c r="E495" s="48"/>
      <c r="K495" s="48"/>
      <c r="N495" s="53" t="str">
        <f t="shared" si="82"/>
        <v/>
      </c>
      <c r="O495" s="53" t="str">
        <f t="shared" si="83"/>
        <v>click</v>
      </c>
      <c r="P495" s="53" t="str">
        <f t="shared" si="78"/>
        <v>();</v>
      </c>
      <c r="Q495" s="53" t="str">
        <f t="shared" si="79"/>
        <v/>
      </c>
      <c r="R495" s="53" t="str">
        <f t="shared" si="80"/>
        <v/>
      </c>
      <c r="S495" s="53" t="str">
        <f t="shared" si="81"/>
        <v/>
      </c>
      <c r="CU495" s="53" t="e">
        <v>#N/A</v>
      </c>
      <c r="CV495" s="53" t="e">
        <v>#N/A</v>
      </c>
      <c r="CW495" s="53" t="e">
        <v>#N/A</v>
      </c>
      <c r="CX495" s="53" t="e">
        <v>#N/A</v>
      </c>
      <c r="CY495" s="53" t="e">
        <v>#N/A</v>
      </c>
      <c r="CZ495" s="53" t="e">
        <v>#N/A</v>
      </c>
      <c r="DA495" s="53" t="e">
        <v>#N/A</v>
      </c>
      <c r="DB495" s="53" t="e">
        <v>#N/A</v>
      </c>
      <c r="DC495" s="53" t="e">
        <v>#N/A</v>
      </c>
      <c r="DD495" s="53" t="e">
        <v>#N/A</v>
      </c>
      <c r="DE495" s="53" t="e">
        <v>#N/A</v>
      </c>
      <c r="DF495" s="53" t="e">
        <v>#N/A</v>
      </c>
      <c r="DG495" s="53" t="e">
        <v>#N/A</v>
      </c>
      <c r="DH495" s="53" t="e">
        <v>#N/A</v>
      </c>
      <c r="DI495" s="53" t="e">
        <v>#N/A</v>
      </c>
      <c r="DJ495" s="53" t="e">
        <v>#N/A</v>
      </c>
    </row>
    <row r="496" spans="3:114" s="53" customFormat="1" ht="12.75">
      <c r="C496" s="80"/>
      <c r="E496" s="48"/>
      <c r="K496" s="48"/>
      <c r="N496" s="53" t="str">
        <f t="shared" si="82"/>
        <v/>
      </c>
      <c r="O496" s="53" t="str">
        <f t="shared" si="83"/>
        <v>click</v>
      </c>
      <c r="P496" s="53" t="str">
        <f t="shared" si="78"/>
        <v>();</v>
      </c>
      <c r="Q496" s="53" t="str">
        <f t="shared" si="79"/>
        <v/>
      </c>
      <c r="R496" s="53" t="str">
        <f t="shared" si="80"/>
        <v/>
      </c>
      <c r="S496" s="53" t="str">
        <f t="shared" si="81"/>
        <v/>
      </c>
      <c r="CU496" s="53" t="e">
        <v>#N/A</v>
      </c>
      <c r="CV496" s="53" t="e">
        <v>#N/A</v>
      </c>
      <c r="CW496" s="53" t="e">
        <v>#N/A</v>
      </c>
      <c r="CX496" s="53" t="e">
        <v>#N/A</v>
      </c>
      <c r="CY496" s="53" t="e">
        <v>#N/A</v>
      </c>
      <c r="CZ496" s="53" t="e">
        <v>#N/A</v>
      </c>
      <c r="DA496" s="53" t="e">
        <v>#N/A</v>
      </c>
      <c r="DB496" s="53" t="e">
        <v>#N/A</v>
      </c>
      <c r="DC496" s="53" t="e">
        <v>#N/A</v>
      </c>
      <c r="DD496" s="53" t="e">
        <v>#N/A</v>
      </c>
      <c r="DE496" s="53" t="e">
        <v>#N/A</v>
      </c>
      <c r="DF496" s="53" t="e">
        <v>#N/A</v>
      </c>
      <c r="DG496" s="53" t="e">
        <v>#N/A</v>
      </c>
      <c r="DH496" s="53" t="e">
        <v>#N/A</v>
      </c>
      <c r="DI496" s="53" t="e">
        <v>#N/A</v>
      </c>
      <c r="DJ496" s="53" t="e">
        <v>#N/A</v>
      </c>
    </row>
    <row r="497" spans="3:114" s="53" customFormat="1" ht="12.75">
      <c r="C497" s="80"/>
      <c r="E497" s="48"/>
      <c r="K497" s="48"/>
      <c r="N497" s="53" t="str">
        <f t="shared" si="82"/>
        <v/>
      </c>
      <c r="O497" s="53" t="str">
        <f t="shared" si="83"/>
        <v>click</v>
      </c>
      <c r="P497" s="53" t="str">
        <f t="shared" si="78"/>
        <v>();</v>
      </c>
      <c r="Q497" s="53" t="str">
        <f t="shared" si="79"/>
        <v/>
      </c>
      <c r="R497" s="53" t="str">
        <f t="shared" si="80"/>
        <v/>
      </c>
      <c r="S497" s="53" t="str">
        <f t="shared" si="81"/>
        <v/>
      </c>
      <c r="CU497" s="53" t="e">
        <v>#N/A</v>
      </c>
      <c r="CV497" s="53" t="e">
        <v>#N/A</v>
      </c>
      <c r="CW497" s="53" t="e">
        <v>#N/A</v>
      </c>
      <c r="CX497" s="53" t="e">
        <v>#N/A</v>
      </c>
      <c r="CY497" s="53" t="e">
        <v>#N/A</v>
      </c>
      <c r="CZ497" s="53" t="e">
        <v>#N/A</v>
      </c>
      <c r="DA497" s="53" t="e">
        <v>#N/A</v>
      </c>
      <c r="DB497" s="53" t="e">
        <v>#N/A</v>
      </c>
      <c r="DC497" s="53" t="e">
        <v>#N/A</v>
      </c>
      <c r="DD497" s="53" t="e">
        <v>#N/A</v>
      </c>
      <c r="DE497" s="53" t="e">
        <v>#N/A</v>
      </c>
      <c r="DF497" s="53" t="e">
        <v>#N/A</v>
      </c>
      <c r="DG497" s="53" t="e">
        <v>#N/A</v>
      </c>
      <c r="DH497" s="53" t="e">
        <v>#N/A</v>
      </c>
      <c r="DI497" s="53" t="e">
        <v>#N/A</v>
      </c>
      <c r="DJ497" s="53" t="e">
        <v>#N/A</v>
      </c>
    </row>
    <row r="498" spans="3:114" s="53" customFormat="1" ht="12.75">
      <c r="C498" s="80"/>
      <c r="E498" s="48"/>
      <c r="K498" s="48"/>
      <c r="N498" s="53" t="str">
        <f t="shared" si="82"/>
        <v/>
      </c>
      <c r="O498" s="53" t="str">
        <f t="shared" si="83"/>
        <v>click</v>
      </c>
      <c r="P498" s="53" t="str">
        <f t="shared" si="78"/>
        <v>();</v>
      </c>
      <c r="Q498" s="53" t="str">
        <f t="shared" si="79"/>
        <v/>
      </c>
      <c r="R498" s="53" t="str">
        <f t="shared" si="80"/>
        <v/>
      </c>
      <c r="S498" s="53" t="str">
        <f t="shared" si="81"/>
        <v/>
      </c>
      <c r="CU498" s="53" t="e">
        <v>#N/A</v>
      </c>
      <c r="CV498" s="53" t="e">
        <v>#N/A</v>
      </c>
      <c r="CW498" s="53" t="e">
        <v>#N/A</v>
      </c>
      <c r="CX498" s="53" t="e">
        <v>#N/A</v>
      </c>
      <c r="CY498" s="53" t="e">
        <v>#N/A</v>
      </c>
      <c r="CZ498" s="53" t="e">
        <v>#N/A</v>
      </c>
      <c r="DA498" s="53" t="e">
        <v>#N/A</v>
      </c>
      <c r="DB498" s="53" t="e">
        <v>#N/A</v>
      </c>
      <c r="DC498" s="53" t="e">
        <v>#N/A</v>
      </c>
      <c r="DD498" s="53" t="e">
        <v>#N/A</v>
      </c>
      <c r="DE498" s="53" t="e">
        <v>#N/A</v>
      </c>
      <c r="DF498" s="53" t="e">
        <v>#N/A</v>
      </c>
      <c r="DG498" s="53" t="e">
        <v>#N/A</v>
      </c>
      <c r="DH498" s="53" t="e">
        <v>#N/A</v>
      </c>
      <c r="DI498" s="53" t="e">
        <v>#N/A</v>
      </c>
      <c r="DJ498" s="53" t="e">
        <v>#N/A</v>
      </c>
    </row>
    <row r="499" spans="3:114" s="53" customFormat="1" ht="12.75">
      <c r="C499" s="80"/>
      <c r="E499" s="48"/>
      <c r="K499" s="48"/>
      <c r="N499" s="53" t="str">
        <f t="shared" si="82"/>
        <v/>
      </c>
      <c r="O499" s="53" t="str">
        <f t="shared" si="83"/>
        <v>click</v>
      </c>
      <c r="P499" s="53" t="str">
        <f t="shared" si="78"/>
        <v>();</v>
      </c>
      <c r="Q499" s="53" t="str">
        <f t="shared" si="79"/>
        <v/>
      </c>
      <c r="R499" s="53" t="str">
        <f t="shared" si="80"/>
        <v/>
      </c>
      <c r="S499" s="53" t="str">
        <f t="shared" si="81"/>
        <v/>
      </c>
      <c r="CU499" s="53" t="e">
        <v>#N/A</v>
      </c>
      <c r="CV499" s="53" t="e">
        <v>#N/A</v>
      </c>
      <c r="CW499" s="53" t="e">
        <v>#N/A</v>
      </c>
      <c r="CX499" s="53" t="e">
        <v>#N/A</v>
      </c>
      <c r="CY499" s="53" t="e">
        <v>#N/A</v>
      </c>
      <c r="CZ499" s="53" t="e">
        <v>#N/A</v>
      </c>
      <c r="DA499" s="53" t="e">
        <v>#N/A</v>
      </c>
      <c r="DB499" s="53" t="e">
        <v>#N/A</v>
      </c>
      <c r="DC499" s="53" t="e">
        <v>#N/A</v>
      </c>
      <c r="DD499" s="53" t="e">
        <v>#N/A</v>
      </c>
      <c r="DE499" s="53" t="e">
        <v>#N/A</v>
      </c>
      <c r="DF499" s="53" t="e">
        <v>#N/A</v>
      </c>
      <c r="DG499" s="53" t="e">
        <v>#N/A</v>
      </c>
      <c r="DH499" s="53" t="e">
        <v>#N/A</v>
      </c>
      <c r="DI499" s="53" t="e">
        <v>#N/A</v>
      </c>
      <c r="DJ499" s="53" t="e">
        <v>#N/A</v>
      </c>
    </row>
    <row r="500" spans="3:114" s="53" customFormat="1" ht="12.75">
      <c r="C500" s="80"/>
      <c r="E500" s="48"/>
      <c r="K500" s="48"/>
      <c r="N500" s="53" t="str">
        <f t="shared" si="82"/>
        <v/>
      </c>
      <c r="O500" s="53" t="str">
        <f t="shared" si="83"/>
        <v>click</v>
      </c>
      <c r="P500" s="53" t="str">
        <f t="shared" si="78"/>
        <v>();</v>
      </c>
      <c r="Q500" s="53" t="str">
        <f t="shared" si="79"/>
        <v/>
      </c>
      <c r="R500" s="53" t="str">
        <f t="shared" si="80"/>
        <v/>
      </c>
      <c r="S500" s="53" t="str">
        <f t="shared" si="81"/>
        <v/>
      </c>
      <c r="CU500" s="53" t="e">
        <v>#N/A</v>
      </c>
      <c r="CV500" s="53" t="e">
        <v>#N/A</v>
      </c>
      <c r="CW500" s="53" t="e">
        <v>#N/A</v>
      </c>
      <c r="CX500" s="53" t="e">
        <v>#N/A</v>
      </c>
      <c r="CY500" s="53" t="e">
        <v>#N/A</v>
      </c>
      <c r="CZ500" s="53" t="e">
        <v>#N/A</v>
      </c>
      <c r="DA500" s="53" t="e">
        <v>#N/A</v>
      </c>
      <c r="DB500" s="53" t="e">
        <v>#N/A</v>
      </c>
      <c r="DC500" s="53" t="e">
        <v>#N/A</v>
      </c>
      <c r="DD500" s="53" t="e">
        <v>#N/A</v>
      </c>
      <c r="DE500" s="53" t="e">
        <v>#N/A</v>
      </c>
      <c r="DF500" s="53" t="e">
        <v>#N/A</v>
      </c>
      <c r="DG500" s="53" t="e">
        <v>#N/A</v>
      </c>
      <c r="DH500" s="53" t="e">
        <v>#N/A</v>
      </c>
      <c r="DI500" s="53" t="e">
        <v>#N/A</v>
      </c>
      <c r="DJ500" s="53" t="e">
        <v>#N/A</v>
      </c>
    </row>
    <row r="501" spans="3:114" s="53" customFormat="1" ht="12.75">
      <c r="C501" s="80"/>
      <c r="E501" s="48"/>
      <c r="K501" s="48"/>
      <c r="N501" s="53" t="str">
        <f t="shared" si="82"/>
        <v/>
      </c>
      <c r="O501" s="53" t="str">
        <f t="shared" si="83"/>
        <v>click</v>
      </c>
      <c r="P501" s="53" t="str">
        <f t="shared" si="78"/>
        <v>();</v>
      </c>
      <c r="Q501" s="53" t="str">
        <f t="shared" si="79"/>
        <v/>
      </c>
      <c r="R501" s="53" t="str">
        <f t="shared" si="80"/>
        <v/>
      </c>
      <c r="S501" s="53" t="str">
        <f t="shared" si="81"/>
        <v/>
      </c>
      <c r="CU501" s="53" t="e">
        <v>#N/A</v>
      </c>
      <c r="CV501" s="53" t="e">
        <v>#N/A</v>
      </c>
      <c r="CW501" s="53" t="e">
        <v>#N/A</v>
      </c>
      <c r="CX501" s="53" t="e">
        <v>#N/A</v>
      </c>
      <c r="CY501" s="53" t="e">
        <v>#N/A</v>
      </c>
      <c r="CZ501" s="53" t="e">
        <v>#N/A</v>
      </c>
      <c r="DA501" s="53" t="e">
        <v>#N/A</v>
      </c>
      <c r="DB501" s="53" t="e">
        <v>#N/A</v>
      </c>
      <c r="DC501" s="53" t="e">
        <v>#N/A</v>
      </c>
      <c r="DD501" s="53" t="e">
        <v>#N/A</v>
      </c>
      <c r="DE501" s="53" t="e">
        <v>#N/A</v>
      </c>
      <c r="DF501" s="53" t="e">
        <v>#N/A</v>
      </c>
      <c r="DG501" s="53" t="e">
        <v>#N/A</v>
      </c>
      <c r="DH501" s="53" t="e">
        <v>#N/A</v>
      </c>
      <c r="DI501" s="53" t="e">
        <v>#N/A</v>
      </c>
      <c r="DJ501" s="53" t="e">
        <v>#N/A</v>
      </c>
    </row>
    <row r="502" spans="3:114" s="53" customFormat="1" ht="12.75">
      <c r="C502" s="80"/>
      <c r="E502" s="48"/>
      <c r="K502" s="48"/>
      <c r="N502" s="53" t="str">
        <f t="shared" si="82"/>
        <v/>
      </c>
      <c r="O502" s="53" t="str">
        <f t="shared" si="83"/>
        <v>click</v>
      </c>
      <c r="P502" s="53" t="str">
        <f t="shared" si="78"/>
        <v>();</v>
      </c>
      <c r="Q502" s="53" t="str">
        <f t="shared" si="79"/>
        <v/>
      </c>
      <c r="R502" s="53" t="str">
        <f t="shared" si="80"/>
        <v/>
      </c>
      <c r="S502" s="53" t="str">
        <f t="shared" si="81"/>
        <v/>
      </c>
      <c r="CU502" s="53" t="e">
        <v>#N/A</v>
      </c>
      <c r="CV502" s="53" t="e">
        <v>#N/A</v>
      </c>
      <c r="CW502" s="53" t="e">
        <v>#N/A</v>
      </c>
      <c r="CX502" s="53" t="e">
        <v>#N/A</v>
      </c>
      <c r="CY502" s="53" t="e">
        <v>#N/A</v>
      </c>
      <c r="CZ502" s="53" t="e">
        <v>#N/A</v>
      </c>
      <c r="DA502" s="53" t="e">
        <v>#N/A</v>
      </c>
      <c r="DB502" s="53" t="e">
        <v>#N/A</v>
      </c>
      <c r="DC502" s="53" t="e">
        <v>#N/A</v>
      </c>
      <c r="DD502" s="53" t="e">
        <v>#N/A</v>
      </c>
      <c r="DE502" s="53" t="e">
        <v>#N/A</v>
      </c>
      <c r="DF502" s="53" t="e">
        <v>#N/A</v>
      </c>
      <c r="DG502" s="53" t="e">
        <v>#N/A</v>
      </c>
      <c r="DH502" s="53" t="e">
        <v>#N/A</v>
      </c>
      <c r="DI502" s="53" t="e">
        <v>#N/A</v>
      </c>
      <c r="DJ502" s="53" t="e">
        <v>#N/A</v>
      </c>
    </row>
    <row r="503" spans="3:114" s="53" customFormat="1" ht="12.75">
      <c r="C503" s="80"/>
      <c r="E503" s="48"/>
      <c r="K503" s="48"/>
      <c r="N503" s="53" t="str">
        <f t="shared" si="82"/>
        <v/>
      </c>
      <c r="O503" s="53" t="str">
        <f t="shared" si="83"/>
        <v>click</v>
      </c>
      <c r="P503" s="53" t="str">
        <f t="shared" si="78"/>
        <v>();</v>
      </c>
      <c r="Q503" s="53" t="str">
        <f t="shared" si="79"/>
        <v/>
      </c>
      <c r="R503" s="53" t="str">
        <f t="shared" si="80"/>
        <v/>
      </c>
      <c r="S503" s="53" t="str">
        <f t="shared" si="81"/>
        <v/>
      </c>
      <c r="CU503" s="53" t="e">
        <v>#N/A</v>
      </c>
      <c r="CV503" s="53" t="e">
        <v>#N/A</v>
      </c>
      <c r="CW503" s="53" t="e">
        <v>#N/A</v>
      </c>
      <c r="CX503" s="53" t="e">
        <v>#N/A</v>
      </c>
      <c r="CY503" s="53" t="e">
        <v>#N/A</v>
      </c>
      <c r="CZ503" s="53" t="e">
        <v>#N/A</v>
      </c>
      <c r="DA503" s="53" t="e">
        <v>#N/A</v>
      </c>
      <c r="DB503" s="53" t="e">
        <v>#N/A</v>
      </c>
      <c r="DC503" s="53" t="e">
        <v>#N/A</v>
      </c>
      <c r="DD503" s="53" t="e">
        <v>#N/A</v>
      </c>
      <c r="DE503" s="53" t="e">
        <v>#N/A</v>
      </c>
      <c r="DF503" s="53" t="e">
        <v>#N/A</v>
      </c>
      <c r="DG503" s="53" t="e">
        <v>#N/A</v>
      </c>
      <c r="DH503" s="53" t="e">
        <v>#N/A</v>
      </c>
      <c r="DI503" s="53" t="e">
        <v>#N/A</v>
      </c>
      <c r="DJ503" s="53" t="e">
        <v>#N/A</v>
      </c>
    </row>
    <row r="504" spans="3:114" s="53" customFormat="1" ht="12.75">
      <c r="C504" s="80"/>
      <c r="E504" s="48"/>
      <c r="K504" s="48"/>
      <c r="N504" s="53" t="str">
        <f t="shared" si="82"/>
        <v/>
      </c>
      <c r="O504" s="53" t="str">
        <f t="shared" si="83"/>
        <v>click</v>
      </c>
      <c r="P504" s="53" t="str">
        <f t="shared" si="78"/>
        <v>();</v>
      </c>
      <c r="Q504" s="53" t="str">
        <f t="shared" si="79"/>
        <v/>
      </c>
      <c r="R504" s="53" t="str">
        <f t="shared" si="80"/>
        <v/>
      </c>
      <c r="S504" s="53" t="str">
        <f t="shared" si="81"/>
        <v/>
      </c>
      <c r="CU504" s="53" t="e">
        <v>#N/A</v>
      </c>
      <c r="CV504" s="53" t="e">
        <v>#N/A</v>
      </c>
      <c r="CW504" s="53" t="e">
        <v>#N/A</v>
      </c>
      <c r="CX504" s="53" t="e">
        <v>#N/A</v>
      </c>
      <c r="CY504" s="53" t="e">
        <v>#N/A</v>
      </c>
      <c r="CZ504" s="53" t="e">
        <v>#N/A</v>
      </c>
      <c r="DA504" s="53" t="e">
        <v>#N/A</v>
      </c>
      <c r="DB504" s="53" t="e">
        <v>#N/A</v>
      </c>
      <c r="DC504" s="53" t="e">
        <v>#N/A</v>
      </c>
      <c r="DD504" s="53" t="e">
        <v>#N/A</v>
      </c>
      <c r="DE504" s="53" t="e">
        <v>#N/A</v>
      </c>
      <c r="DF504" s="53" t="e">
        <v>#N/A</v>
      </c>
      <c r="DG504" s="53" t="e">
        <v>#N/A</v>
      </c>
      <c r="DH504" s="53" t="e">
        <v>#N/A</v>
      </c>
      <c r="DI504" s="53" t="e">
        <v>#N/A</v>
      </c>
      <c r="DJ504" s="53" t="e">
        <v>#N/A</v>
      </c>
    </row>
    <row r="505" spans="3:114" s="53" customFormat="1" ht="12.75">
      <c r="C505" s="80"/>
      <c r="E505" s="48"/>
      <c r="K505" s="48"/>
      <c r="N505" s="53" t="str">
        <f t="shared" si="82"/>
        <v/>
      </c>
      <c r="O505" s="53" t="str">
        <f t="shared" si="83"/>
        <v>click</v>
      </c>
      <c r="P505" s="53" t="str">
        <f t="shared" si="78"/>
        <v>();</v>
      </c>
      <c r="Q505" s="53" t="str">
        <f t="shared" si="79"/>
        <v/>
      </c>
      <c r="R505" s="53" t="str">
        <f t="shared" si="80"/>
        <v/>
      </c>
      <c r="S505" s="53" t="str">
        <f t="shared" si="81"/>
        <v/>
      </c>
      <c r="CU505" s="53" t="e">
        <v>#N/A</v>
      </c>
      <c r="CV505" s="53" t="e">
        <v>#N/A</v>
      </c>
      <c r="CW505" s="53" t="e">
        <v>#N/A</v>
      </c>
      <c r="CX505" s="53" t="e">
        <v>#N/A</v>
      </c>
      <c r="CY505" s="53" t="e">
        <v>#N/A</v>
      </c>
      <c r="CZ505" s="53" t="e">
        <v>#N/A</v>
      </c>
      <c r="DA505" s="53" t="e">
        <v>#N/A</v>
      </c>
      <c r="DB505" s="53" t="e">
        <v>#N/A</v>
      </c>
      <c r="DC505" s="53" t="e">
        <v>#N/A</v>
      </c>
      <c r="DD505" s="53" t="e">
        <v>#N/A</v>
      </c>
      <c r="DE505" s="53" t="e">
        <v>#N/A</v>
      </c>
      <c r="DF505" s="53" t="e">
        <v>#N/A</v>
      </c>
      <c r="DG505" s="53" t="e">
        <v>#N/A</v>
      </c>
      <c r="DH505" s="53" t="e">
        <v>#N/A</v>
      </c>
      <c r="DI505" s="53" t="e">
        <v>#N/A</v>
      </c>
      <c r="DJ505" s="53" t="e">
        <v>#N/A</v>
      </c>
    </row>
    <row r="506" spans="3:114" s="53" customFormat="1" ht="12.75">
      <c r="C506" s="80"/>
      <c r="E506" s="48"/>
      <c r="K506" s="48"/>
      <c r="N506" s="53" t="str">
        <f t="shared" si="82"/>
        <v/>
      </c>
      <c r="O506" s="53" t="str">
        <f t="shared" si="83"/>
        <v>click</v>
      </c>
      <c r="P506" s="53" t="str">
        <f t="shared" si="78"/>
        <v>();</v>
      </c>
      <c r="Q506" s="53" t="str">
        <f t="shared" si="79"/>
        <v/>
      </c>
      <c r="R506" s="53" t="str">
        <f t="shared" si="80"/>
        <v/>
      </c>
      <c r="S506" s="53" t="str">
        <f t="shared" si="81"/>
        <v/>
      </c>
      <c r="CU506" s="53" t="e">
        <v>#N/A</v>
      </c>
      <c r="CV506" s="53" t="e">
        <v>#N/A</v>
      </c>
      <c r="CW506" s="53" t="e">
        <v>#N/A</v>
      </c>
      <c r="CX506" s="53" t="e">
        <v>#N/A</v>
      </c>
      <c r="CY506" s="53" t="e">
        <v>#N/A</v>
      </c>
      <c r="CZ506" s="53" t="e">
        <v>#N/A</v>
      </c>
      <c r="DA506" s="53" t="e">
        <v>#N/A</v>
      </c>
      <c r="DB506" s="53" t="e">
        <v>#N/A</v>
      </c>
      <c r="DC506" s="53" t="e">
        <v>#N/A</v>
      </c>
      <c r="DD506" s="53" t="e">
        <v>#N/A</v>
      </c>
      <c r="DE506" s="53" t="e">
        <v>#N/A</v>
      </c>
      <c r="DF506" s="53" t="e">
        <v>#N/A</v>
      </c>
      <c r="DG506" s="53" t="e">
        <v>#N/A</v>
      </c>
      <c r="DH506" s="53" t="e">
        <v>#N/A</v>
      </c>
      <c r="DI506" s="53" t="e">
        <v>#N/A</v>
      </c>
      <c r="DJ506" s="53" t="e">
        <v>#N/A</v>
      </c>
    </row>
    <row r="507" spans="3:114" s="53" customFormat="1" ht="12.75">
      <c r="C507" s="80"/>
      <c r="E507" s="48"/>
      <c r="K507" s="48"/>
      <c r="N507" s="53" t="str">
        <f t="shared" si="82"/>
        <v/>
      </c>
      <c r="O507" s="53" t="str">
        <f t="shared" si="83"/>
        <v>click</v>
      </c>
      <c r="P507" s="53" t="str">
        <f t="shared" si="78"/>
        <v>();</v>
      </c>
      <c r="Q507" s="53" t="str">
        <f t="shared" si="79"/>
        <v/>
      </c>
      <c r="R507" s="53" t="str">
        <f t="shared" si="80"/>
        <v/>
      </c>
      <c r="S507" s="53" t="str">
        <f t="shared" si="81"/>
        <v/>
      </c>
      <c r="CU507" s="53" t="e">
        <v>#N/A</v>
      </c>
      <c r="CV507" s="53" t="e">
        <v>#N/A</v>
      </c>
      <c r="CW507" s="53" t="e">
        <v>#N/A</v>
      </c>
      <c r="CX507" s="53" t="e">
        <v>#N/A</v>
      </c>
      <c r="CY507" s="53" t="e">
        <v>#N/A</v>
      </c>
      <c r="CZ507" s="53" t="e">
        <v>#N/A</v>
      </c>
      <c r="DA507" s="53" t="e">
        <v>#N/A</v>
      </c>
      <c r="DB507" s="53" t="e">
        <v>#N/A</v>
      </c>
      <c r="DC507" s="53" t="e">
        <v>#N/A</v>
      </c>
      <c r="DD507" s="53" t="e">
        <v>#N/A</v>
      </c>
      <c r="DE507" s="53" t="e">
        <v>#N/A</v>
      </c>
      <c r="DF507" s="53" t="e">
        <v>#N/A</v>
      </c>
      <c r="DG507" s="53" t="e">
        <v>#N/A</v>
      </c>
      <c r="DH507" s="53" t="e">
        <v>#N/A</v>
      </c>
      <c r="DI507" s="53" t="e">
        <v>#N/A</v>
      </c>
      <c r="DJ507" s="53" t="e">
        <v>#N/A</v>
      </c>
    </row>
    <row r="508" spans="3:114" s="53" customFormat="1" ht="12.75">
      <c r="C508" s="80"/>
      <c r="E508" s="48"/>
      <c r="K508" s="48"/>
      <c r="N508" s="53" t="str">
        <f t="shared" si="82"/>
        <v/>
      </c>
      <c r="O508" s="53" t="str">
        <f t="shared" si="83"/>
        <v>click</v>
      </c>
      <c r="P508" s="53" t="str">
        <f t="shared" si="78"/>
        <v>();</v>
      </c>
      <c r="Q508" s="53" t="str">
        <f t="shared" si="79"/>
        <v/>
      </c>
      <c r="R508" s="53" t="str">
        <f t="shared" si="80"/>
        <v/>
      </c>
      <c r="S508" s="53" t="str">
        <f t="shared" si="81"/>
        <v/>
      </c>
      <c r="CU508" s="53" t="e">
        <v>#N/A</v>
      </c>
      <c r="CV508" s="53" t="e">
        <v>#N/A</v>
      </c>
      <c r="CW508" s="53" t="e">
        <v>#N/A</v>
      </c>
      <c r="CX508" s="53" t="e">
        <v>#N/A</v>
      </c>
      <c r="CY508" s="53" t="e">
        <v>#N/A</v>
      </c>
      <c r="CZ508" s="53" t="e">
        <v>#N/A</v>
      </c>
      <c r="DA508" s="53" t="e">
        <v>#N/A</v>
      </c>
      <c r="DB508" s="53" t="e">
        <v>#N/A</v>
      </c>
      <c r="DC508" s="53" t="e">
        <v>#N/A</v>
      </c>
      <c r="DD508" s="53" t="e">
        <v>#N/A</v>
      </c>
      <c r="DE508" s="53" t="e">
        <v>#N/A</v>
      </c>
      <c r="DF508" s="53" t="e">
        <v>#N/A</v>
      </c>
      <c r="DG508" s="53" t="e">
        <v>#N/A</v>
      </c>
      <c r="DH508" s="53" t="e">
        <v>#N/A</v>
      </c>
      <c r="DI508" s="53" t="e">
        <v>#N/A</v>
      </c>
      <c r="DJ508" s="53" t="e">
        <v>#N/A</v>
      </c>
    </row>
    <row r="509" spans="3:114" s="53" customFormat="1" ht="12.75">
      <c r="C509" s="80"/>
      <c r="E509" s="48"/>
      <c r="K509" s="48"/>
      <c r="CU509" s="53" t="e">
        <v>#N/A</v>
      </c>
      <c r="CV509" s="53" t="e">
        <v>#N/A</v>
      </c>
      <c r="CW509" s="53" t="e">
        <v>#N/A</v>
      </c>
      <c r="CX509" s="53" t="e">
        <v>#N/A</v>
      </c>
      <c r="CY509" s="53" t="e">
        <v>#N/A</v>
      </c>
      <c r="CZ509" s="53" t="e">
        <v>#N/A</v>
      </c>
      <c r="DA509" s="53" t="e">
        <v>#N/A</v>
      </c>
      <c r="DB509" s="53" t="e">
        <v>#N/A</v>
      </c>
      <c r="DC509" s="53" t="e">
        <v>#N/A</v>
      </c>
      <c r="DD509" s="53" t="e">
        <v>#N/A</v>
      </c>
      <c r="DE509" s="53" t="e">
        <v>#N/A</v>
      </c>
      <c r="DF509" s="53" t="e">
        <v>#N/A</v>
      </c>
      <c r="DG509" s="53" t="e">
        <v>#N/A</v>
      </c>
      <c r="DH509" s="53" t="e">
        <v>#N/A</v>
      </c>
      <c r="DI509" s="53" t="e">
        <v>#N/A</v>
      </c>
      <c r="DJ509" s="53" t="e">
        <v>#N/A</v>
      </c>
    </row>
    <row r="510" spans="3:114" s="53" customFormat="1" ht="12.75">
      <c r="C510" s="80" t="e">
        <v>#N/A</v>
      </c>
      <c r="D510" s="53" t="e">
        <v>#N/A</v>
      </c>
      <c r="E510" s="48" t="e">
        <v>#N/A</v>
      </c>
      <c r="F510" s="53" t="e">
        <v>#N/A</v>
      </c>
      <c r="G510" s="53" t="e">
        <v>#N/A</v>
      </c>
      <c r="H510" s="53" t="e">
        <v>#N/A</v>
      </c>
      <c r="K510" s="48"/>
      <c r="CU510" s="53" t="e">
        <v>#N/A</v>
      </c>
      <c r="CV510" s="53" t="e">
        <v>#N/A</v>
      </c>
      <c r="CW510" s="53" t="e">
        <v>#N/A</v>
      </c>
      <c r="CX510" s="53" t="e">
        <v>#N/A</v>
      </c>
      <c r="CY510" s="53" t="e">
        <v>#N/A</v>
      </c>
      <c r="CZ510" s="53" t="e">
        <v>#N/A</v>
      </c>
      <c r="DA510" s="53" t="e">
        <v>#N/A</v>
      </c>
      <c r="DB510" s="53" t="e">
        <v>#N/A</v>
      </c>
      <c r="DC510" s="53" t="e">
        <v>#N/A</v>
      </c>
      <c r="DD510" s="53" t="e">
        <v>#N/A</v>
      </c>
      <c r="DE510" s="53" t="e">
        <v>#N/A</v>
      </c>
      <c r="DF510" s="53" t="e">
        <v>#N/A</v>
      </c>
      <c r="DG510" s="53" t="e">
        <v>#N/A</v>
      </c>
      <c r="DH510" s="53" t="e">
        <v>#N/A</v>
      </c>
      <c r="DI510" s="53" t="e">
        <v>#N/A</v>
      </c>
      <c r="DJ510" s="53" t="e">
        <v>#N/A</v>
      </c>
    </row>
    <row r="511" spans="3:114" s="53" customFormat="1" ht="12.75">
      <c r="C511" s="80" t="e">
        <v>#N/A</v>
      </c>
      <c r="D511" s="53" t="e">
        <v>#N/A</v>
      </c>
      <c r="E511" s="48" t="e">
        <v>#N/A</v>
      </c>
      <c r="F511" s="53" t="e">
        <v>#N/A</v>
      </c>
      <c r="G511" s="53" t="e">
        <v>#N/A</v>
      </c>
      <c r="H511" s="53" t="e">
        <v>#N/A</v>
      </c>
      <c r="K511" s="48"/>
      <c r="CU511" s="53" t="e">
        <v>#N/A</v>
      </c>
      <c r="CV511" s="53" t="e">
        <v>#N/A</v>
      </c>
      <c r="CW511" s="53" t="e">
        <v>#N/A</v>
      </c>
      <c r="CX511" s="53" t="e">
        <v>#N/A</v>
      </c>
      <c r="CY511" s="53" t="e">
        <v>#N/A</v>
      </c>
      <c r="CZ511" s="53" t="e">
        <v>#N/A</v>
      </c>
      <c r="DA511" s="53" t="e">
        <v>#N/A</v>
      </c>
      <c r="DB511" s="53" t="e">
        <v>#N/A</v>
      </c>
      <c r="DC511" s="53" t="e">
        <v>#N/A</v>
      </c>
      <c r="DD511" s="53" t="e">
        <v>#N/A</v>
      </c>
      <c r="DE511" s="53" t="e">
        <v>#N/A</v>
      </c>
      <c r="DF511" s="53" t="e">
        <v>#N/A</v>
      </c>
      <c r="DG511" s="53" t="e">
        <v>#N/A</v>
      </c>
      <c r="DH511" s="53" t="e">
        <v>#N/A</v>
      </c>
      <c r="DI511" s="53" t="e">
        <v>#N/A</v>
      </c>
      <c r="DJ511" s="53" t="e">
        <v>#N/A</v>
      </c>
    </row>
    <row r="512" spans="3:114" s="53" customFormat="1" ht="12.75">
      <c r="C512" s="80"/>
      <c r="E512" s="48"/>
      <c r="K512" s="48"/>
      <c r="CU512" s="53" t="e">
        <v>#N/A</v>
      </c>
      <c r="CV512" s="53" t="e">
        <v>#N/A</v>
      </c>
      <c r="CW512" s="53" t="e">
        <v>#N/A</v>
      </c>
      <c r="CX512" s="53" t="e">
        <v>#N/A</v>
      </c>
      <c r="CY512" s="53" t="e">
        <v>#N/A</v>
      </c>
      <c r="CZ512" s="53" t="e">
        <v>#N/A</v>
      </c>
      <c r="DA512" s="53" t="e">
        <v>#N/A</v>
      </c>
      <c r="DB512" s="53" t="e">
        <v>#N/A</v>
      </c>
      <c r="DC512" s="53" t="e">
        <v>#N/A</v>
      </c>
      <c r="DD512" s="53" t="e">
        <v>#N/A</v>
      </c>
      <c r="DE512" s="53" t="e">
        <v>#N/A</v>
      </c>
      <c r="DF512" s="53" t="e">
        <v>#N/A</v>
      </c>
      <c r="DG512" s="53" t="e">
        <v>#N/A</v>
      </c>
      <c r="DH512" s="53" t="e">
        <v>#N/A</v>
      </c>
      <c r="DI512" s="53" t="e">
        <v>#N/A</v>
      </c>
      <c r="DJ512" s="53" t="e">
        <v>#N/A</v>
      </c>
    </row>
    <row r="513" spans="3:114" s="53" customFormat="1" ht="12.75">
      <c r="C513" s="80"/>
      <c r="E513" s="48"/>
      <c r="K513" s="48"/>
      <c r="CU513" s="53" t="e">
        <v>#N/A</v>
      </c>
      <c r="CV513" s="53" t="e">
        <v>#N/A</v>
      </c>
      <c r="CW513" s="53" t="e">
        <v>#N/A</v>
      </c>
      <c r="CX513" s="53" t="e">
        <v>#N/A</v>
      </c>
      <c r="CY513" s="53" t="e">
        <v>#N/A</v>
      </c>
      <c r="CZ513" s="53" t="e">
        <v>#N/A</v>
      </c>
      <c r="DA513" s="53" t="e">
        <v>#N/A</v>
      </c>
      <c r="DB513" s="53" t="e">
        <v>#N/A</v>
      </c>
      <c r="DC513" s="53" t="e">
        <v>#N/A</v>
      </c>
      <c r="DD513" s="53" t="e">
        <v>#N/A</v>
      </c>
      <c r="DE513" s="53" t="e">
        <v>#N/A</v>
      </c>
      <c r="DF513" s="53" t="e">
        <v>#N/A</v>
      </c>
      <c r="DG513" s="53" t="e">
        <v>#N/A</v>
      </c>
      <c r="DH513" s="53" t="e">
        <v>#N/A</v>
      </c>
      <c r="DI513" s="53" t="e">
        <v>#N/A</v>
      </c>
      <c r="DJ513" s="53" t="e">
        <v>#N/A</v>
      </c>
    </row>
    <row r="514" spans="3:114" s="53" customFormat="1" ht="12.75">
      <c r="C514" s="80"/>
      <c r="E514" s="48"/>
      <c r="K514" s="48"/>
      <c r="CU514" s="53" t="e">
        <v>#N/A</v>
      </c>
      <c r="CV514" s="53" t="e">
        <v>#N/A</v>
      </c>
      <c r="CW514" s="53" t="e">
        <v>#N/A</v>
      </c>
      <c r="CX514" s="53" t="e">
        <v>#N/A</v>
      </c>
      <c r="CY514" s="53" t="e">
        <v>#N/A</v>
      </c>
      <c r="CZ514" s="53" t="e">
        <v>#N/A</v>
      </c>
      <c r="DA514" s="53" t="e">
        <v>#N/A</v>
      </c>
      <c r="DB514" s="53" t="e">
        <v>#N/A</v>
      </c>
      <c r="DC514" s="53" t="e">
        <v>#N/A</v>
      </c>
      <c r="DD514" s="53" t="e">
        <v>#N/A</v>
      </c>
      <c r="DE514" s="53" t="e">
        <v>#N/A</v>
      </c>
      <c r="DF514" s="53" t="e">
        <v>#N/A</v>
      </c>
      <c r="DG514" s="53" t="e">
        <v>#N/A</v>
      </c>
      <c r="DH514" s="53" t="e">
        <v>#N/A</v>
      </c>
      <c r="DI514" s="53" t="e">
        <v>#N/A</v>
      </c>
      <c r="DJ514" s="53" t="e">
        <v>#N/A</v>
      </c>
    </row>
    <row r="515" spans="3:114" s="53" customFormat="1" ht="12.75">
      <c r="C515" s="80"/>
      <c r="E515" s="48"/>
      <c r="K515" s="48"/>
      <c r="CU515" s="53" t="e">
        <v>#N/A</v>
      </c>
      <c r="CV515" s="53" t="e">
        <v>#N/A</v>
      </c>
      <c r="CW515" s="53" t="e">
        <v>#N/A</v>
      </c>
      <c r="CX515" s="53" t="e">
        <v>#N/A</v>
      </c>
      <c r="CY515" s="53" t="e">
        <v>#N/A</v>
      </c>
      <c r="CZ515" s="53" t="e">
        <v>#N/A</v>
      </c>
      <c r="DA515" s="53" t="e">
        <v>#N/A</v>
      </c>
      <c r="DB515" s="53" t="e">
        <v>#N/A</v>
      </c>
      <c r="DC515" s="53" t="e">
        <v>#N/A</v>
      </c>
      <c r="DD515" s="53" t="e">
        <v>#N/A</v>
      </c>
      <c r="DE515" s="53" t="e">
        <v>#N/A</v>
      </c>
      <c r="DF515" s="53" t="e">
        <v>#N/A</v>
      </c>
      <c r="DG515" s="53" t="e">
        <v>#N/A</v>
      </c>
      <c r="DH515" s="53" t="e">
        <v>#N/A</v>
      </c>
      <c r="DI515" s="53" t="e">
        <v>#N/A</v>
      </c>
      <c r="DJ515" s="53" t="e">
        <v>#N/A</v>
      </c>
    </row>
    <row r="516" spans="3:114" s="53" customFormat="1" ht="12.75">
      <c r="C516" s="80"/>
      <c r="E516" s="48"/>
      <c r="K516" s="48"/>
      <c r="CU516" s="53" t="e">
        <v>#N/A</v>
      </c>
      <c r="CV516" s="53" t="e">
        <v>#N/A</v>
      </c>
      <c r="CW516" s="53" t="e">
        <v>#N/A</v>
      </c>
      <c r="CX516" s="53" t="e">
        <v>#N/A</v>
      </c>
      <c r="CY516" s="53" t="e">
        <v>#N/A</v>
      </c>
      <c r="CZ516" s="53" t="e">
        <v>#N/A</v>
      </c>
      <c r="DA516" s="53" t="e">
        <v>#N/A</v>
      </c>
      <c r="DB516" s="53" t="e">
        <v>#N/A</v>
      </c>
      <c r="DC516" s="53" t="e">
        <v>#N/A</v>
      </c>
      <c r="DD516" s="53" t="e">
        <v>#N/A</v>
      </c>
      <c r="DE516" s="53" t="e">
        <v>#N/A</v>
      </c>
      <c r="DF516" s="53" t="e">
        <v>#N/A</v>
      </c>
      <c r="DG516" s="53" t="e">
        <v>#N/A</v>
      </c>
      <c r="DH516" s="53" t="e">
        <v>#N/A</v>
      </c>
      <c r="DI516" s="53" t="e">
        <v>#N/A</v>
      </c>
      <c r="DJ516" s="53" t="e">
        <v>#N/A</v>
      </c>
    </row>
    <row r="517" spans="3:114" s="53" customFormat="1" ht="12.75">
      <c r="C517" s="80"/>
      <c r="E517" s="48"/>
      <c r="K517" s="48"/>
      <c r="N517" s="53" t="str">
        <f t="shared" ref="N517:N580" si="84">IF(A517="Y",""""&amp;C517&amp;""""&amp;": "&amp;M517&amp;",","")</f>
        <v/>
      </c>
      <c r="O517" s="53" t="str">
        <f t="shared" ref="O517:O580" si="85">IF(D517="input","fill",IF(I517&lt;&gt;"","innerText",IF(J517="Y",$T$110,"click")))</f>
        <v>click</v>
      </c>
      <c r="P517" s="53" t="str">
        <f t="shared" si="78"/>
        <v>();</v>
      </c>
      <c r="Q517" s="53" t="str">
        <f t="shared" ref="Q517:Q548" si="86">IF(A517="Y",IF(H517&lt;&gt;"Xpath",M517&amp;F517&amp;N517,""""&amp;F517&amp;""""),"")</f>
        <v/>
      </c>
      <c r="R517" s="53" t="str">
        <f t="shared" ref="R517:R548" si="87">IF(C517="Y",""""&amp;E517&amp;""""&amp;":"&amp;Q517&amp;",","")</f>
        <v/>
      </c>
      <c r="S517" s="53" t="str">
        <f t="shared" ref="S517:S580" si="88">IF(O517="innerText",I517&amp;"="&amp;IF(C517="Y",IF(J517&lt;&gt;"Y",$S$9&amp;$R$10&amp;"."&amp;E517&amp;")."&amp;IF(OR(O517="click",O517="innerText"),O517&amp;"();",O517&amp;"("&amp;$Q$9&amp;"."&amp;E517&amp;");"),$S$110&amp;$R$10&amp;"."&amp;E517&amp;")."&amp;IF(O517="click",O517&amp;"();",O517&amp;"("&amp;"'"&amp;K517&amp;"'"&amp;");")),""),IF(C517="Y",IF(J517&lt;&gt;"Y",$S$9&amp;$R$10&amp;"."&amp;E517&amp;")."&amp;IF(OR(O517="click",O517="innerText"),O517&amp;"();",O517&amp;"("&amp;$Q$9&amp;"."&amp;E517&amp;");"),$S$110&amp;$R$10&amp;"."&amp;E517&amp;")."&amp;IF(O517="click",O517&amp;"();",O517&amp;"("&amp;"'"&amp;K517&amp;"'"&amp;");")),""))</f>
        <v/>
      </c>
      <c r="CU517" s="53" t="e">
        <v>#N/A</v>
      </c>
      <c r="CV517" s="53" t="e">
        <v>#N/A</v>
      </c>
      <c r="CW517" s="53" t="e">
        <v>#N/A</v>
      </c>
      <c r="CX517" s="53" t="e">
        <v>#N/A</v>
      </c>
      <c r="CY517" s="53" t="e">
        <v>#N/A</v>
      </c>
      <c r="CZ517" s="53" t="e">
        <v>#N/A</v>
      </c>
      <c r="DA517" s="53" t="e">
        <v>#N/A</v>
      </c>
      <c r="DB517" s="53" t="e">
        <v>#N/A</v>
      </c>
      <c r="DC517" s="53" t="e">
        <v>#N/A</v>
      </c>
      <c r="DD517" s="53" t="e">
        <v>#N/A</v>
      </c>
      <c r="DE517" s="53" t="e">
        <v>#N/A</v>
      </c>
      <c r="DF517" s="53" t="e">
        <v>#N/A</v>
      </c>
      <c r="DG517" s="53" t="e">
        <v>#N/A</v>
      </c>
      <c r="DH517" s="53" t="e">
        <v>#N/A</v>
      </c>
      <c r="DI517" s="53" t="e">
        <v>#N/A</v>
      </c>
      <c r="DJ517" s="53" t="e">
        <v>#N/A</v>
      </c>
    </row>
    <row r="518" spans="3:114" s="53" customFormat="1" ht="12.75">
      <c r="C518" s="80"/>
      <c r="E518" s="48"/>
      <c r="K518" s="48"/>
      <c r="N518" s="53" t="str">
        <f t="shared" si="84"/>
        <v/>
      </c>
      <c r="O518" s="53" t="str">
        <f t="shared" si="85"/>
        <v>click</v>
      </c>
      <c r="P518" s="53" t="str">
        <f t="shared" si="78"/>
        <v>();</v>
      </c>
      <c r="Q518" s="53" t="str">
        <f t="shared" si="86"/>
        <v/>
      </c>
      <c r="R518" s="53" t="str">
        <f t="shared" si="87"/>
        <v/>
      </c>
      <c r="S518" s="53" t="str">
        <f t="shared" si="88"/>
        <v/>
      </c>
      <c r="CU518" s="53" t="e">
        <v>#N/A</v>
      </c>
      <c r="CV518" s="53" t="e">
        <v>#N/A</v>
      </c>
      <c r="CW518" s="53" t="e">
        <v>#N/A</v>
      </c>
      <c r="CX518" s="53" t="e">
        <v>#N/A</v>
      </c>
      <c r="CY518" s="53" t="e">
        <v>#N/A</v>
      </c>
      <c r="CZ518" s="53" t="e">
        <v>#N/A</v>
      </c>
      <c r="DA518" s="53" t="e">
        <v>#N/A</v>
      </c>
      <c r="DB518" s="53" t="e">
        <v>#N/A</v>
      </c>
      <c r="DC518" s="53" t="e">
        <v>#N/A</v>
      </c>
      <c r="DD518" s="53" t="e">
        <v>#N/A</v>
      </c>
      <c r="DE518" s="53" t="e">
        <v>#N/A</v>
      </c>
      <c r="DF518" s="53" t="e">
        <v>#N/A</v>
      </c>
      <c r="DG518" s="53" t="e">
        <v>#N/A</v>
      </c>
      <c r="DH518" s="53" t="e">
        <v>#N/A</v>
      </c>
      <c r="DI518" s="53" t="e">
        <v>#N/A</v>
      </c>
      <c r="DJ518" s="53" t="e">
        <v>#N/A</v>
      </c>
    </row>
    <row r="519" spans="3:114" s="53" customFormat="1" ht="12.75">
      <c r="C519" s="80"/>
      <c r="E519" s="48"/>
      <c r="K519" s="48"/>
      <c r="N519" s="53" t="str">
        <f t="shared" si="84"/>
        <v/>
      </c>
      <c r="O519" s="53" t="str">
        <f t="shared" si="85"/>
        <v>click</v>
      </c>
      <c r="P519" s="53" t="str">
        <f t="shared" si="78"/>
        <v>();</v>
      </c>
      <c r="Q519" s="53" t="str">
        <f t="shared" si="86"/>
        <v/>
      </c>
      <c r="R519" s="53" t="str">
        <f t="shared" si="87"/>
        <v/>
      </c>
      <c r="S519" s="53" t="str">
        <f t="shared" si="88"/>
        <v/>
      </c>
      <c r="CU519" s="53" t="e">
        <v>#N/A</v>
      </c>
      <c r="CV519" s="53" t="e">
        <v>#N/A</v>
      </c>
      <c r="CW519" s="53" t="e">
        <v>#N/A</v>
      </c>
      <c r="CX519" s="53" t="e">
        <v>#N/A</v>
      </c>
      <c r="CY519" s="53" t="e">
        <v>#N/A</v>
      </c>
      <c r="CZ519" s="53" t="e">
        <v>#N/A</v>
      </c>
      <c r="DA519" s="53" t="e">
        <v>#N/A</v>
      </c>
      <c r="DB519" s="53" t="e">
        <v>#N/A</v>
      </c>
      <c r="DC519" s="53" t="e">
        <v>#N/A</v>
      </c>
      <c r="DD519" s="53" t="e">
        <v>#N/A</v>
      </c>
      <c r="DE519" s="53" t="e">
        <v>#N/A</v>
      </c>
      <c r="DF519" s="53" t="e">
        <v>#N/A</v>
      </c>
      <c r="DG519" s="53" t="e">
        <v>#N/A</v>
      </c>
      <c r="DH519" s="53" t="e">
        <v>#N/A</v>
      </c>
      <c r="DI519" s="53" t="e">
        <v>#N/A</v>
      </c>
      <c r="DJ519" s="53" t="e">
        <v>#N/A</v>
      </c>
    </row>
    <row r="520" spans="3:114" s="53" customFormat="1" ht="12.75">
      <c r="C520" s="80"/>
      <c r="E520" s="48"/>
      <c r="K520" s="48"/>
      <c r="N520" s="53" t="str">
        <f t="shared" si="84"/>
        <v/>
      </c>
      <c r="O520" s="53" t="str">
        <f t="shared" si="85"/>
        <v>click</v>
      </c>
      <c r="P520" s="53" t="str">
        <f t="shared" si="78"/>
        <v>();</v>
      </c>
      <c r="Q520" s="53" t="str">
        <f t="shared" si="86"/>
        <v/>
      </c>
      <c r="R520" s="53" t="str">
        <f t="shared" si="87"/>
        <v/>
      </c>
      <c r="S520" s="53" t="str">
        <f t="shared" si="88"/>
        <v/>
      </c>
      <c r="CU520" s="53" t="e">
        <v>#N/A</v>
      </c>
      <c r="CV520" s="53" t="e">
        <v>#N/A</v>
      </c>
      <c r="CW520" s="53" t="e">
        <v>#N/A</v>
      </c>
      <c r="CX520" s="53" t="e">
        <v>#N/A</v>
      </c>
      <c r="CY520" s="53" t="e">
        <v>#N/A</v>
      </c>
      <c r="CZ520" s="53" t="e">
        <v>#N/A</v>
      </c>
      <c r="DA520" s="53" t="e">
        <v>#N/A</v>
      </c>
      <c r="DB520" s="53" t="e">
        <v>#N/A</v>
      </c>
      <c r="DC520" s="53" t="e">
        <v>#N/A</v>
      </c>
      <c r="DD520" s="53" t="e">
        <v>#N/A</v>
      </c>
      <c r="DE520" s="53" t="e">
        <v>#N/A</v>
      </c>
      <c r="DF520" s="53" t="e">
        <v>#N/A</v>
      </c>
      <c r="DG520" s="53" t="e">
        <v>#N/A</v>
      </c>
      <c r="DH520" s="53" t="e">
        <v>#N/A</v>
      </c>
      <c r="DI520" s="53" t="e">
        <v>#N/A</v>
      </c>
      <c r="DJ520" s="53" t="e">
        <v>#N/A</v>
      </c>
    </row>
    <row r="521" spans="3:114" s="53" customFormat="1" ht="12.75">
      <c r="C521" s="80"/>
      <c r="E521" s="48"/>
      <c r="K521" s="48"/>
      <c r="N521" s="53" t="str">
        <f t="shared" si="84"/>
        <v/>
      </c>
      <c r="O521" s="53" t="str">
        <f t="shared" si="85"/>
        <v>click</v>
      </c>
      <c r="P521" s="53" t="str">
        <f t="shared" si="78"/>
        <v>();</v>
      </c>
      <c r="Q521" s="53" t="str">
        <f t="shared" si="86"/>
        <v/>
      </c>
      <c r="R521" s="53" t="str">
        <f t="shared" si="87"/>
        <v/>
      </c>
      <c r="S521" s="53" t="str">
        <f t="shared" si="88"/>
        <v/>
      </c>
      <c r="CU521" s="53" t="e">
        <v>#N/A</v>
      </c>
      <c r="CV521" s="53" t="e">
        <v>#N/A</v>
      </c>
      <c r="CW521" s="53" t="e">
        <v>#N/A</v>
      </c>
      <c r="CX521" s="53" t="e">
        <v>#N/A</v>
      </c>
      <c r="CY521" s="53" t="e">
        <v>#N/A</v>
      </c>
      <c r="CZ521" s="53" t="e">
        <v>#N/A</v>
      </c>
      <c r="DA521" s="53" t="e">
        <v>#N/A</v>
      </c>
      <c r="DB521" s="53" t="e">
        <v>#N/A</v>
      </c>
      <c r="DC521" s="53" t="e">
        <v>#N/A</v>
      </c>
      <c r="DD521" s="53" t="e">
        <v>#N/A</v>
      </c>
      <c r="DE521" s="53" t="e">
        <v>#N/A</v>
      </c>
      <c r="DF521" s="53" t="e">
        <v>#N/A</v>
      </c>
      <c r="DG521" s="53" t="e">
        <v>#N/A</v>
      </c>
      <c r="DH521" s="53" t="e">
        <v>#N/A</v>
      </c>
      <c r="DI521" s="53" t="e">
        <v>#N/A</v>
      </c>
      <c r="DJ521" s="53" t="e">
        <v>#N/A</v>
      </c>
    </row>
    <row r="522" spans="3:114" s="53" customFormat="1" ht="12.75">
      <c r="C522" s="80"/>
      <c r="E522" s="48"/>
      <c r="K522" s="48"/>
      <c r="N522" s="53" t="str">
        <f t="shared" si="84"/>
        <v/>
      </c>
      <c r="O522" s="53" t="str">
        <f t="shared" si="85"/>
        <v>click</v>
      </c>
      <c r="P522" s="53" t="str">
        <f t="shared" si="78"/>
        <v>();</v>
      </c>
      <c r="Q522" s="53" t="str">
        <f t="shared" si="86"/>
        <v/>
      </c>
      <c r="R522" s="53" t="str">
        <f t="shared" si="87"/>
        <v/>
      </c>
      <c r="S522" s="53" t="str">
        <f t="shared" si="88"/>
        <v/>
      </c>
      <c r="CU522" s="53" t="e">
        <v>#N/A</v>
      </c>
      <c r="CV522" s="53" t="e">
        <v>#N/A</v>
      </c>
      <c r="CW522" s="53" t="e">
        <v>#N/A</v>
      </c>
      <c r="CX522" s="53" t="e">
        <v>#N/A</v>
      </c>
      <c r="CY522" s="53" t="e">
        <v>#N/A</v>
      </c>
      <c r="CZ522" s="53" t="e">
        <v>#N/A</v>
      </c>
      <c r="DA522" s="53" t="e">
        <v>#N/A</v>
      </c>
      <c r="DB522" s="53" t="e">
        <v>#N/A</v>
      </c>
      <c r="DC522" s="53" t="e">
        <v>#N/A</v>
      </c>
      <c r="DD522" s="53" t="e">
        <v>#N/A</v>
      </c>
      <c r="DE522" s="53" t="e">
        <v>#N/A</v>
      </c>
      <c r="DF522" s="53" t="e">
        <v>#N/A</v>
      </c>
      <c r="DG522" s="53" t="e">
        <v>#N/A</v>
      </c>
      <c r="DH522" s="53" t="e">
        <v>#N/A</v>
      </c>
      <c r="DI522" s="53" t="e">
        <v>#N/A</v>
      </c>
      <c r="DJ522" s="53" t="e">
        <v>#N/A</v>
      </c>
    </row>
    <row r="523" spans="3:114" s="53" customFormat="1" ht="12.75">
      <c r="C523" s="80"/>
      <c r="E523" s="48"/>
      <c r="K523" s="48"/>
      <c r="N523" s="53" t="str">
        <f t="shared" si="84"/>
        <v/>
      </c>
      <c r="O523" s="53" t="str">
        <f t="shared" si="85"/>
        <v>click</v>
      </c>
      <c r="P523" s="53" t="str">
        <f t="shared" si="78"/>
        <v>();</v>
      </c>
      <c r="Q523" s="53" t="str">
        <f t="shared" si="86"/>
        <v/>
      </c>
      <c r="R523" s="53" t="str">
        <f t="shared" si="87"/>
        <v/>
      </c>
      <c r="S523" s="53" t="str">
        <f t="shared" si="88"/>
        <v/>
      </c>
      <c r="CU523" s="53" t="e">
        <v>#N/A</v>
      </c>
      <c r="CV523" s="53" t="e">
        <v>#N/A</v>
      </c>
      <c r="CW523" s="53" t="e">
        <v>#N/A</v>
      </c>
      <c r="CX523" s="53" t="e">
        <v>#N/A</v>
      </c>
      <c r="CY523" s="53" t="e">
        <v>#N/A</v>
      </c>
      <c r="CZ523" s="53" t="e">
        <v>#N/A</v>
      </c>
      <c r="DA523" s="53" t="e">
        <v>#N/A</v>
      </c>
      <c r="DB523" s="53" t="e">
        <v>#N/A</v>
      </c>
      <c r="DC523" s="53" t="e">
        <v>#N/A</v>
      </c>
      <c r="DD523" s="53" t="e">
        <v>#N/A</v>
      </c>
      <c r="DE523" s="53" t="e">
        <v>#N/A</v>
      </c>
      <c r="DF523" s="53" t="e">
        <v>#N/A</v>
      </c>
      <c r="DG523" s="53" t="e">
        <v>#N/A</v>
      </c>
      <c r="DH523" s="53" t="e">
        <v>#N/A</v>
      </c>
      <c r="DI523" s="53" t="e">
        <v>#N/A</v>
      </c>
      <c r="DJ523" s="53" t="e">
        <v>#N/A</v>
      </c>
    </row>
    <row r="524" spans="3:114" s="53" customFormat="1" ht="12.75">
      <c r="C524" s="80"/>
      <c r="E524" s="48"/>
      <c r="K524" s="48"/>
      <c r="N524" s="53" t="str">
        <f t="shared" si="84"/>
        <v/>
      </c>
      <c r="O524" s="53" t="str">
        <f t="shared" si="85"/>
        <v>click</v>
      </c>
      <c r="P524" s="53" t="str">
        <f t="shared" ref="P524:P587" si="89">IF(OR(O524="Click",O524="innerText"),"();","("&amp;""""&amp;K524&amp;""""&amp;");")</f>
        <v>();</v>
      </c>
      <c r="Q524" s="53" t="str">
        <f t="shared" si="86"/>
        <v/>
      </c>
      <c r="R524" s="53" t="str">
        <f t="shared" si="87"/>
        <v/>
      </c>
      <c r="S524" s="53" t="str">
        <f t="shared" si="88"/>
        <v/>
      </c>
      <c r="CU524" s="53" t="e">
        <v>#N/A</v>
      </c>
      <c r="CV524" s="53" t="e">
        <v>#N/A</v>
      </c>
      <c r="CW524" s="53" t="e">
        <v>#N/A</v>
      </c>
      <c r="CX524" s="53" t="e">
        <v>#N/A</v>
      </c>
      <c r="CY524" s="53" t="e">
        <v>#N/A</v>
      </c>
      <c r="CZ524" s="53" t="e">
        <v>#N/A</v>
      </c>
      <c r="DA524" s="53" t="e">
        <v>#N/A</v>
      </c>
      <c r="DB524" s="53" t="e">
        <v>#N/A</v>
      </c>
      <c r="DC524" s="53" t="e">
        <v>#N/A</v>
      </c>
      <c r="DD524" s="53" t="e">
        <v>#N/A</v>
      </c>
      <c r="DE524" s="53" t="e">
        <v>#N/A</v>
      </c>
      <c r="DF524" s="53" t="e">
        <v>#N/A</v>
      </c>
      <c r="DG524" s="53" t="e">
        <v>#N/A</v>
      </c>
      <c r="DH524" s="53" t="e">
        <v>#N/A</v>
      </c>
      <c r="DI524" s="53" t="e">
        <v>#N/A</v>
      </c>
      <c r="DJ524" s="53" t="e">
        <v>#N/A</v>
      </c>
    </row>
    <row r="525" spans="3:114" s="53" customFormat="1" ht="12.75">
      <c r="C525" s="80"/>
      <c r="E525" s="48"/>
      <c r="K525" s="48"/>
      <c r="N525" s="53" t="str">
        <f t="shared" si="84"/>
        <v/>
      </c>
      <c r="O525" s="53" t="str">
        <f t="shared" si="85"/>
        <v>click</v>
      </c>
      <c r="P525" s="53" t="str">
        <f t="shared" si="89"/>
        <v>();</v>
      </c>
      <c r="Q525" s="53" t="str">
        <f t="shared" si="86"/>
        <v/>
      </c>
      <c r="R525" s="53" t="str">
        <f t="shared" si="87"/>
        <v/>
      </c>
      <c r="S525" s="53" t="str">
        <f t="shared" si="88"/>
        <v/>
      </c>
      <c r="CU525" s="53" t="e">
        <v>#N/A</v>
      </c>
      <c r="CV525" s="53" t="e">
        <v>#N/A</v>
      </c>
      <c r="CW525" s="53" t="e">
        <v>#N/A</v>
      </c>
      <c r="CX525" s="53" t="e">
        <v>#N/A</v>
      </c>
      <c r="CY525" s="53" t="e">
        <v>#N/A</v>
      </c>
      <c r="CZ525" s="53" t="e">
        <v>#N/A</v>
      </c>
      <c r="DA525" s="53" t="e">
        <v>#N/A</v>
      </c>
      <c r="DB525" s="53" t="e">
        <v>#N/A</v>
      </c>
      <c r="DC525" s="53" t="e">
        <v>#N/A</v>
      </c>
      <c r="DD525" s="53" t="e">
        <v>#N/A</v>
      </c>
      <c r="DE525" s="53" t="e">
        <v>#N/A</v>
      </c>
      <c r="DF525" s="53" t="e">
        <v>#N/A</v>
      </c>
      <c r="DG525" s="53" t="e">
        <v>#N/A</v>
      </c>
      <c r="DH525" s="53" t="e">
        <v>#N/A</v>
      </c>
      <c r="DI525" s="53" t="e">
        <v>#N/A</v>
      </c>
      <c r="DJ525" s="53" t="e">
        <v>#N/A</v>
      </c>
    </row>
    <row r="526" spans="3:114" s="53" customFormat="1" ht="12.75">
      <c r="C526" s="80"/>
      <c r="E526" s="48"/>
      <c r="K526" s="48"/>
      <c r="N526" s="53" t="str">
        <f t="shared" si="84"/>
        <v/>
      </c>
      <c r="O526" s="53" t="str">
        <f t="shared" si="85"/>
        <v>click</v>
      </c>
      <c r="P526" s="53" t="str">
        <f t="shared" si="89"/>
        <v>();</v>
      </c>
      <c r="Q526" s="53" t="str">
        <f t="shared" si="86"/>
        <v/>
      </c>
      <c r="R526" s="53" t="str">
        <f t="shared" si="87"/>
        <v/>
      </c>
      <c r="S526" s="53" t="str">
        <f t="shared" si="88"/>
        <v/>
      </c>
      <c r="CU526" s="53" t="e">
        <v>#N/A</v>
      </c>
      <c r="CV526" s="53" t="e">
        <v>#N/A</v>
      </c>
      <c r="CW526" s="53" t="e">
        <v>#N/A</v>
      </c>
      <c r="CX526" s="53" t="e">
        <v>#N/A</v>
      </c>
      <c r="CY526" s="53" t="e">
        <v>#N/A</v>
      </c>
      <c r="CZ526" s="53" t="e">
        <v>#N/A</v>
      </c>
      <c r="DA526" s="53" t="e">
        <v>#N/A</v>
      </c>
      <c r="DB526" s="53" t="e">
        <v>#N/A</v>
      </c>
      <c r="DC526" s="53" t="e">
        <v>#N/A</v>
      </c>
      <c r="DD526" s="53" t="e">
        <v>#N/A</v>
      </c>
      <c r="DE526" s="53" t="e">
        <v>#N/A</v>
      </c>
      <c r="DF526" s="53" t="e">
        <v>#N/A</v>
      </c>
      <c r="DG526" s="53" t="e">
        <v>#N/A</v>
      </c>
      <c r="DH526" s="53" t="e">
        <v>#N/A</v>
      </c>
      <c r="DI526" s="53" t="e">
        <v>#N/A</v>
      </c>
      <c r="DJ526" s="53" t="e">
        <v>#N/A</v>
      </c>
    </row>
    <row r="527" spans="3:114" s="53" customFormat="1" ht="12.75">
      <c r="C527" s="80"/>
      <c r="E527" s="48"/>
      <c r="K527" s="48"/>
      <c r="N527" s="53" t="str">
        <f t="shared" si="84"/>
        <v/>
      </c>
      <c r="O527" s="53" t="str">
        <f t="shared" si="85"/>
        <v>click</v>
      </c>
      <c r="P527" s="53" t="str">
        <f t="shared" si="89"/>
        <v>();</v>
      </c>
      <c r="Q527" s="53" t="str">
        <f t="shared" si="86"/>
        <v/>
      </c>
      <c r="R527" s="53" t="str">
        <f t="shared" si="87"/>
        <v/>
      </c>
      <c r="S527" s="53" t="str">
        <f t="shared" si="88"/>
        <v/>
      </c>
      <c r="CU527" s="53" t="e">
        <v>#N/A</v>
      </c>
      <c r="CV527" s="53" t="e">
        <v>#N/A</v>
      </c>
      <c r="CW527" s="53" t="e">
        <v>#N/A</v>
      </c>
      <c r="CX527" s="53" t="e">
        <v>#N/A</v>
      </c>
      <c r="CY527" s="53" t="e">
        <v>#N/A</v>
      </c>
      <c r="CZ527" s="53" t="e">
        <v>#N/A</v>
      </c>
      <c r="DA527" s="53" t="e">
        <v>#N/A</v>
      </c>
      <c r="DB527" s="53" t="e">
        <v>#N/A</v>
      </c>
      <c r="DC527" s="53" t="e">
        <v>#N/A</v>
      </c>
      <c r="DD527" s="53" t="e">
        <v>#N/A</v>
      </c>
      <c r="DE527" s="53" t="e">
        <v>#N/A</v>
      </c>
      <c r="DF527" s="53" t="e">
        <v>#N/A</v>
      </c>
      <c r="DG527" s="53" t="e">
        <v>#N/A</v>
      </c>
      <c r="DH527" s="53" t="e">
        <v>#N/A</v>
      </c>
      <c r="DI527" s="53" t="e">
        <v>#N/A</v>
      </c>
      <c r="DJ527" s="53" t="e">
        <v>#N/A</v>
      </c>
    </row>
    <row r="528" spans="3:114" s="53" customFormat="1" ht="12.75">
      <c r="C528" s="80"/>
      <c r="E528" s="48"/>
      <c r="K528" s="48"/>
      <c r="N528" s="53" t="str">
        <f t="shared" si="84"/>
        <v/>
      </c>
      <c r="O528" s="53" t="str">
        <f t="shared" si="85"/>
        <v>click</v>
      </c>
      <c r="P528" s="53" t="str">
        <f t="shared" si="89"/>
        <v>();</v>
      </c>
      <c r="Q528" s="53" t="str">
        <f t="shared" si="86"/>
        <v/>
      </c>
      <c r="R528" s="53" t="str">
        <f t="shared" si="87"/>
        <v/>
      </c>
      <c r="S528" s="53" t="str">
        <f t="shared" si="88"/>
        <v/>
      </c>
      <c r="CU528" s="53" t="e">
        <v>#N/A</v>
      </c>
      <c r="CV528" s="53" t="e">
        <v>#N/A</v>
      </c>
      <c r="CW528" s="53" t="e">
        <v>#N/A</v>
      </c>
      <c r="CX528" s="53" t="e">
        <v>#N/A</v>
      </c>
      <c r="CY528" s="53" t="e">
        <v>#N/A</v>
      </c>
      <c r="CZ528" s="53" t="e">
        <v>#N/A</v>
      </c>
      <c r="DA528" s="53" t="e">
        <v>#N/A</v>
      </c>
      <c r="DB528" s="53" t="e">
        <v>#N/A</v>
      </c>
      <c r="DC528" s="53" t="e">
        <v>#N/A</v>
      </c>
      <c r="DD528" s="53" t="e">
        <v>#N/A</v>
      </c>
      <c r="DE528" s="53" t="e">
        <v>#N/A</v>
      </c>
      <c r="DF528" s="53" t="e">
        <v>#N/A</v>
      </c>
      <c r="DG528" s="53" t="e">
        <v>#N/A</v>
      </c>
      <c r="DH528" s="53" t="e">
        <v>#N/A</v>
      </c>
      <c r="DI528" s="53" t="e">
        <v>#N/A</v>
      </c>
      <c r="DJ528" s="53" t="e">
        <v>#N/A</v>
      </c>
    </row>
    <row r="529" spans="3:114" s="53" customFormat="1" ht="12.75">
      <c r="C529" s="80"/>
      <c r="E529" s="48"/>
      <c r="K529" s="48"/>
      <c r="N529" s="53" t="str">
        <f t="shared" si="84"/>
        <v/>
      </c>
      <c r="O529" s="53" t="str">
        <f t="shared" si="85"/>
        <v>click</v>
      </c>
      <c r="P529" s="53" t="str">
        <f t="shared" si="89"/>
        <v>();</v>
      </c>
      <c r="Q529" s="53" t="str">
        <f t="shared" si="86"/>
        <v/>
      </c>
      <c r="R529" s="53" t="str">
        <f t="shared" si="87"/>
        <v/>
      </c>
      <c r="S529" s="53" t="str">
        <f t="shared" si="88"/>
        <v/>
      </c>
      <c r="CU529" s="53" t="e">
        <v>#N/A</v>
      </c>
      <c r="CV529" s="53" t="e">
        <v>#N/A</v>
      </c>
      <c r="CW529" s="53" t="e">
        <v>#N/A</v>
      </c>
      <c r="CX529" s="53" t="e">
        <v>#N/A</v>
      </c>
      <c r="CY529" s="53" t="e">
        <v>#N/A</v>
      </c>
      <c r="CZ529" s="53" t="e">
        <v>#N/A</v>
      </c>
      <c r="DA529" s="53" t="e">
        <v>#N/A</v>
      </c>
      <c r="DB529" s="53" t="e">
        <v>#N/A</v>
      </c>
      <c r="DC529" s="53" t="e">
        <v>#N/A</v>
      </c>
      <c r="DD529" s="53" t="e">
        <v>#N/A</v>
      </c>
      <c r="DE529" s="53" t="e">
        <v>#N/A</v>
      </c>
      <c r="DF529" s="53" t="e">
        <v>#N/A</v>
      </c>
      <c r="DG529" s="53" t="e">
        <v>#N/A</v>
      </c>
      <c r="DH529" s="53" t="e">
        <v>#N/A</v>
      </c>
      <c r="DI529" s="53" t="e">
        <v>#N/A</v>
      </c>
      <c r="DJ529" s="53" t="e">
        <v>#N/A</v>
      </c>
    </row>
    <row r="530" spans="3:114" s="53" customFormat="1" ht="12.75">
      <c r="C530" s="80"/>
      <c r="E530" s="48"/>
      <c r="K530" s="48"/>
      <c r="N530" s="53" t="str">
        <f t="shared" si="84"/>
        <v/>
      </c>
      <c r="O530" s="53" t="str">
        <f t="shared" si="85"/>
        <v>click</v>
      </c>
      <c r="P530" s="53" t="str">
        <f t="shared" si="89"/>
        <v>();</v>
      </c>
      <c r="Q530" s="53" t="str">
        <f t="shared" si="86"/>
        <v/>
      </c>
      <c r="R530" s="53" t="str">
        <f t="shared" si="87"/>
        <v/>
      </c>
      <c r="S530" s="53" t="str">
        <f t="shared" si="88"/>
        <v/>
      </c>
      <c r="CU530" s="53" t="e">
        <v>#N/A</v>
      </c>
      <c r="CV530" s="53" t="e">
        <v>#N/A</v>
      </c>
      <c r="CW530" s="53" t="e">
        <v>#N/A</v>
      </c>
      <c r="CX530" s="53" t="e">
        <v>#N/A</v>
      </c>
      <c r="CY530" s="53" t="e">
        <v>#N/A</v>
      </c>
      <c r="CZ530" s="53" t="e">
        <v>#N/A</v>
      </c>
      <c r="DA530" s="53" t="e">
        <v>#N/A</v>
      </c>
      <c r="DB530" s="53" t="e">
        <v>#N/A</v>
      </c>
      <c r="DC530" s="53" t="e">
        <v>#N/A</v>
      </c>
      <c r="DD530" s="53" t="e">
        <v>#N/A</v>
      </c>
      <c r="DE530" s="53" t="e">
        <v>#N/A</v>
      </c>
      <c r="DF530" s="53" t="e">
        <v>#N/A</v>
      </c>
      <c r="DG530" s="53" t="e">
        <v>#N/A</v>
      </c>
      <c r="DH530" s="53" t="e">
        <v>#N/A</v>
      </c>
      <c r="DI530" s="53" t="e">
        <v>#N/A</v>
      </c>
      <c r="DJ530" s="53" t="e">
        <v>#N/A</v>
      </c>
    </row>
    <row r="531" spans="3:114" s="53" customFormat="1" ht="12.75">
      <c r="C531" s="80"/>
      <c r="E531" s="48"/>
      <c r="K531" s="48"/>
      <c r="N531" s="53" t="str">
        <f t="shared" si="84"/>
        <v/>
      </c>
      <c r="O531" s="53" t="str">
        <f t="shared" si="85"/>
        <v>click</v>
      </c>
      <c r="P531" s="53" t="str">
        <f t="shared" si="89"/>
        <v>();</v>
      </c>
      <c r="Q531" s="53" t="str">
        <f t="shared" si="86"/>
        <v/>
      </c>
      <c r="R531" s="53" t="str">
        <f t="shared" si="87"/>
        <v/>
      </c>
      <c r="S531" s="53" t="str">
        <f t="shared" si="88"/>
        <v/>
      </c>
      <c r="CU531" s="53" t="e">
        <v>#N/A</v>
      </c>
      <c r="CV531" s="53" t="e">
        <v>#N/A</v>
      </c>
      <c r="CW531" s="53" t="e">
        <v>#N/A</v>
      </c>
      <c r="CX531" s="53" t="e">
        <v>#N/A</v>
      </c>
      <c r="CY531" s="53" t="e">
        <v>#N/A</v>
      </c>
      <c r="CZ531" s="53" t="e">
        <v>#N/A</v>
      </c>
      <c r="DA531" s="53" t="e">
        <v>#N/A</v>
      </c>
      <c r="DB531" s="53" t="e">
        <v>#N/A</v>
      </c>
      <c r="DC531" s="53" t="e">
        <v>#N/A</v>
      </c>
      <c r="DD531" s="53" t="e">
        <v>#N/A</v>
      </c>
      <c r="DE531" s="53" t="e">
        <v>#N/A</v>
      </c>
      <c r="DF531" s="53" t="e">
        <v>#N/A</v>
      </c>
      <c r="DG531" s="53" t="e">
        <v>#N/A</v>
      </c>
      <c r="DH531" s="53" t="e">
        <v>#N/A</v>
      </c>
      <c r="DI531" s="53" t="e">
        <v>#N/A</v>
      </c>
      <c r="DJ531" s="53" t="e">
        <v>#N/A</v>
      </c>
    </row>
    <row r="532" spans="3:114" s="53" customFormat="1" ht="12.75">
      <c r="C532" s="80"/>
      <c r="E532" s="48"/>
      <c r="K532" s="48"/>
      <c r="N532" s="53" t="str">
        <f t="shared" si="84"/>
        <v/>
      </c>
      <c r="O532" s="53" t="str">
        <f t="shared" si="85"/>
        <v>click</v>
      </c>
      <c r="P532" s="53" t="str">
        <f t="shared" si="89"/>
        <v>();</v>
      </c>
      <c r="Q532" s="53" t="str">
        <f t="shared" si="86"/>
        <v/>
      </c>
      <c r="R532" s="53" t="str">
        <f t="shared" si="87"/>
        <v/>
      </c>
      <c r="S532" s="53" t="str">
        <f t="shared" si="88"/>
        <v/>
      </c>
      <c r="CU532" s="53" t="e">
        <v>#N/A</v>
      </c>
      <c r="CV532" s="53" t="e">
        <v>#N/A</v>
      </c>
      <c r="CW532" s="53" t="e">
        <v>#N/A</v>
      </c>
      <c r="CX532" s="53" t="e">
        <v>#N/A</v>
      </c>
      <c r="CY532" s="53" t="e">
        <v>#N/A</v>
      </c>
      <c r="CZ532" s="53" t="e">
        <v>#N/A</v>
      </c>
      <c r="DA532" s="53" t="e">
        <v>#N/A</v>
      </c>
      <c r="DB532" s="53" t="e">
        <v>#N/A</v>
      </c>
      <c r="DC532" s="53" t="e">
        <v>#N/A</v>
      </c>
      <c r="DD532" s="53" t="e">
        <v>#N/A</v>
      </c>
      <c r="DE532" s="53" t="e">
        <v>#N/A</v>
      </c>
      <c r="DF532" s="53" t="e">
        <v>#N/A</v>
      </c>
      <c r="DG532" s="53" t="e">
        <v>#N/A</v>
      </c>
      <c r="DH532" s="53" t="e">
        <v>#N/A</v>
      </c>
      <c r="DI532" s="53" t="e">
        <v>#N/A</v>
      </c>
      <c r="DJ532" s="53" t="e">
        <v>#N/A</v>
      </c>
    </row>
    <row r="533" spans="3:114" s="53" customFormat="1" ht="12.75">
      <c r="C533" s="80"/>
      <c r="E533" s="48"/>
      <c r="K533" s="48"/>
      <c r="N533" s="53" t="str">
        <f t="shared" si="84"/>
        <v/>
      </c>
      <c r="O533" s="53" t="str">
        <f t="shared" si="85"/>
        <v>click</v>
      </c>
      <c r="P533" s="53" t="str">
        <f t="shared" si="89"/>
        <v>();</v>
      </c>
      <c r="Q533" s="53" t="str">
        <f t="shared" si="86"/>
        <v/>
      </c>
      <c r="R533" s="53" t="str">
        <f t="shared" si="87"/>
        <v/>
      </c>
      <c r="S533" s="53" t="str">
        <f t="shared" si="88"/>
        <v/>
      </c>
      <c r="CU533" s="53" t="e">
        <v>#N/A</v>
      </c>
      <c r="CV533" s="53" t="e">
        <v>#N/A</v>
      </c>
      <c r="CW533" s="53" t="e">
        <v>#N/A</v>
      </c>
      <c r="CX533" s="53" t="e">
        <v>#N/A</v>
      </c>
      <c r="CY533" s="53" t="e">
        <v>#N/A</v>
      </c>
      <c r="CZ533" s="53" t="e">
        <v>#N/A</v>
      </c>
      <c r="DA533" s="53" t="e">
        <v>#N/A</v>
      </c>
      <c r="DB533" s="53" t="e">
        <v>#N/A</v>
      </c>
      <c r="DC533" s="53" t="e">
        <v>#N/A</v>
      </c>
      <c r="DD533" s="53" t="e">
        <v>#N/A</v>
      </c>
      <c r="DE533" s="53" t="e">
        <v>#N/A</v>
      </c>
      <c r="DF533" s="53" t="e">
        <v>#N/A</v>
      </c>
      <c r="DG533" s="53" t="e">
        <v>#N/A</v>
      </c>
      <c r="DH533" s="53" t="e">
        <v>#N/A</v>
      </c>
      <c r="DI533" s="53" t="e">
        <v>#N/A</v>
      </c>
      <c r="DJ533" s="53" t="e">
        <v>#N/A</v>
      </c>
    </row>
    <row r="534" spans="3:114" s="53" customFormat="1" ht="12.75">
      <c r="C534" s="80"/>
      <c r="E534" s="48"/>
      <c r="K534" s="48"/>
      <c r="N534" s="53" t="str">
        <f t="shared" si="84"/>
        <v/>
      </c>
      <c r="O534" s="53" t="str">
        <f t="shared" si="85"/>
        <v>click</v>
      </c>
      <c r="P534" s="53" t="str">
        <f t="shared" si="89"/>
        <v>();</v>
      </c>
      <c r="Q534" s="53" t="str">
        <f t="shared" si="86"/>
        <v/>
      </c>
      <c r="R534" s="53" t="str">
        <f t="shared" si="87"/>
        <v/>
      </c>
      <c r="S534" s="53" t="str">
        <f t="shared" si="88"/>
        <v/>
      </c>
      <c r="CU534" s="53" t="e">
        <v>#N/A</v>
      </c>
      <c r="CV534" s="53" t="e">
        <v>#N/A</v>
      </c>
      <c r="CW534" s="53" t="e">
        <v>#N/A</v>
      </c>
      <c r="CX534" s="53" t="e">
        <v>#N/A</v>
      </c>
      <c r="CY534" s="53" t="e">
        <v>#N/A</v>
      </c>
      <c r="CZ534" s="53" t="e">
        <v>#N/A</v>
      </c>
      <c r="DA534" s="53" t="e">
        <v>#N/A</v>
      </c>
      <c r="DB534" s="53" t="e">
        <v>#N/A</v>
      </c>
      <c r="DC534" s="53" t="e">
        <v>#N/A</v>
      </c>
      <c r="DD534" s="53" t="e">
        <v>#N/A</v>
      </c>
      <c r="DE534" s="53" t="e">
        <v>#N/A</v>
      </c>
      <c r="DF534" s="53" t="e">
        <v>#N/A</v>
      </c>
      <c r="DG534" s="53" t="e">
        <v>#N/A</v>
      </c>
      <c r="DH534" s="53" t="e">
        <v>#N/A</v>
      </c>
      <c r="DI534" s="53" t="e">
        <v>#N/A</v>
      </c>
      <c r="DJ534" s="53" t="e">
        <v>#N/A</v>
      </c>
    </row>
    <row r="535" spans="3:114" s="53" customFormat="1" ht="12.75">
      <c r="C535" s="80"/>
      <c r="E535" s="48"/>
      <c r="K535" s="48"/>
      <c r="N535" s="53" t="str">
        <f t="shared" si="84"/>
        <v/>
      </c>
      <c r="O535" s="53" t="str">
        <f t="shared" si="85"/>
        <v>click</v>
      </c>
      <c r="P535" s="53" t="str">
        <f t="shared" si="89"/>
        <v>();</v>
      </c>
      <c r="Q535" s="53" t="str">
        <f t="shared" si="86"/>
        <v/>
      </c>
      <c r="R535" s="53" t="str">
        <f t="shared" si="87"/>
        <v/>
      </c>
      <c r="S535" s="53" t="str">
        <f t="shared" si="88"/>
        <v/>
      </c>
      <c r="CU535" s="53" t="e">
        <v>#N/A</v>
      </c>
      <c r="CV535" s="53" t="e">
        <v>#N/A</v>
      </c>
      <c r="CW535" s="53" t="e">
        <v>#N/A</v>
      </c>
      <c r="CX535" s="53" t="e">
        <v>#N/A</v>
      </c>
      <c r="CY535" s="53" t="e">
        <v>#N/A</v>
      </c>
      <c r="CZ535" s="53" t="e">
        <v>#N/A</v>
      </c>
      <c r="DA535" s="53" t="e">
        <v>#N/A</v>
      </c>
      <c r="DB535" s="53" t="e">
        <v>#N/A</v>
      </c>
      <c r="DC535" s="53" t="e">
        <v>#N/A</v>
      </c>
      <c r="DD535" s="53" t="e">
        <v>#N/A</v>
      </c>
      <c r="DE535" s="53" t="e">
        <v>#N/A</v>
      </c>
      <c r="DF535" s="53" t="e">
        <v>#N/A</v>
      </c>
      <c r="DG535" s="53" t="e">
        <v>#N/A</v>
      </c>
      <c r="DH535" s="53" t="e">
        <v>#N/A</v>
      </c>
      <c r="DI535" s="53" t="e">
        <v>#N/A</v>
      </c>
      <c r="DJ535" s="53" t="e">
        <v>#N/A</v>
      </c>
    </row>
    <row r="536" spans="3:114" s="53" customFormat="1" ht="12.75">
      <c r="C536" s="80"/>
      <c r="E536" s="48"/>
      <c r="K536" s="48"/>
      <c r="N536" s="53" t="str">
        <f t="shared" si="84"/>
        <v/>
      </c>
      <c r="O536" s="53" t="str">
        <f t="shared" si="85"/>
        <v>click</v>
      </c>
      <c r="P536" s="53" t="str">
        <f t="shared" si="89"/>
        <v>();</v>
      </c>
      <c r="Q536" s="53" t="str">
        <f t="shared" si="86"/>
        <v/>
      </c>
      <c r="R536" s="53" t="str">
        <f t="shared" si="87"/>
        <v/>
      </c>
      <c r="S536" s="53" t="str">
        <f t="shared" si="88"/>
        <v/>
      </c>
      <c r="CU536" s="53" t="e">
        <v>#N/A</v>
      </c>
      <c r="CV536" s="53" t="e">
        <v>#N/A</v>
      </c>
      <c r="CW536" s="53" t="e">
        <v>#N/A</v>
      </c>
      <c r="CX536" s="53" t="e">
        <v>#N/A</v>
      </c>
      <c r="CY536" s="53" t="e">
        <v>#N/A</v>
      </c>
      <c r="CZ536" s="53" t="e">
        <v>#N/A</v>
      </c>
      <c r="DA536" s="53" t="e">
        <v>#N/A</v>
      </c>
      <c r="DB536" s="53" t="e">
        <v>#N/A</v>
      </c>
      <c r="DC536" s="53" t="e">
        <v>#N/A</v>
      </c>
      <c r="DD536" s="53" t="e">
        <v>#N/A</v>
      </c>
      <c r="DE536" s="53" t="e">
        <v>#N/A</v>
      </c>
      <c r="DF536" s="53" t="e">
        <v>#N/A</v>
      </c>
      <c r="DG536" s="53" t="e">
        <v>#N/A</v>
      </c>
      <c r="DH536" s="53" t="e">
        <v>#N/A</v>
      </c>
      <c r="DI536" s="53" t="e">
        <v>#N/A</v>
      </c>
      <c r="DJ536" s="53" t="e">
        <v>#N/A</v>
      </c>
    </row>
    <row r="537" spans="3:114" s="53" customFormat="1" ht="12.75">
      <c r="C537" s="80"/>
      <c r="E537" s="48"/>
      <c r="K537" s="48"/>
      <c r="N537" s="53" t="str">
        <f t="shared" si="84"/>
        <v/>
      </c>
      <c r="O537" s="53" t="str">
        <f t="shared" si="85"/>
        <v>click</v>
      </c>
      <c r="P537" s="53" t="str">
        <f t="shared" si="89"/>
        <v>();</v>
      </c>
      <c r="Q537" s="53" t="str">
        <f t="shared" si="86"/>
        <v/>
      </c>
      <c r="R537" s="53" t="str">
        <f t="shared" si="87"/>
        <v/>
      </c>
      <c r="S537" s="53" t="str">
        <f t="shared" si="88"/>
        <v/>
      </c>
      <c r="CU537" s="53" t="e">
        <v>#N/A</v>
      </c>
      <c r="CV537" s="53" t="e">
        <v>#N/A</v>
      </c>
      <c r="CW537" s="53" t="e">
        <v>#N/A</v>
      </c>
      <c r="CX537" s="53" t="e">
        <v>#N/A</v>
      </c>
      <c r="CY537" s="53" t="e">
        <v>#N/A</v>
      </c>
      <c r="CZ537" s="53" t="e">
        <v>#N/A</v>
      </c>
      <c r="DA537" s="53" t="e">
        <v>#N/A</v>
      </c>
      <c r="DB537" s="53" t="e">
        <v>#N/A</v>
      </c>
      <c r="DC537" s="53" t="e">
        <v>#N/A</v>
      </c>
      <c r="DD537" s="53" t="e">
        <v>#N/A</v>
      </c>
      <c r="DE537" s="53" t="e">
        <v>#N/A</v>
      </c>
      <c r="DF537" s="53" t="e">
        <v>#N/A</v>
      </c>
      <c r="DG537" s="53" t="e">
        <v>#N/A</v>
      </c>
      <c r="DH537" s="53" t="e">
        <v>#N/A</v>
      </c>
      <c r="DI537" s="53" t="e">
        <v>#N/A</v>
      </c>
      <c r="DJ537" s="53" t="e">
        <v>#N/A</v>
      </c>
    </row>
    <row r="538" spans="3:114" s="53" customFormat="1" ht="12.75">
      <c r="C538" s="80"/>
      <c r="E538" s="48"/>
      <c r="K538" s="48"/>
      <c r="N538" s="53" t="str">
        <f t="shared" si="84"/>
        <v/>
      </c>
      <c r="O538" s="53" t="str">
        <f t="shared" si="85"/>
        <v>click</v>
      </c>
      <c r="P538" s="53" t="str">
        <f t="shared" si="89"/>
        <v>();</v>
      </c>
      <c r="Q538" s="53" t="str">
        <f t="shared" si="86"/>
        <v/>
      </c>
      <c r="R538" s="53" t="str">
        <f t="shared" si="87"/>
        <v/>
      </c>
      <c r="S538" s="53" t="str">
        <f t="shared" si="88"/>
        <v/>
      </c>
      <c r="CU538" s="53" t="e">
        <v>#N/A</v>
      </c>
      <c r="CV538" s="53" t="e">
        <v>#N/A</v>
      </c>
      <c r="CW538" s="53" t="e">
        <v>#N/A</v>
      </c>
      <c r="CX538" s="53" t="e">
        <v>#N/A</v>
      </c>
      <c r="CY538" s="53" t="e">
        <v>#N/A</v>
      </c>
      <c r="CZ538" s="53" t="e">
        <v>#N/A</v>
      </c>
      <c r="DA538" s="53" t="e">
        <v>#N/A</v>
      </c>
      <c r="DB538" s="53" t="e">
        <v>#N/A</v>
      </c>
      <c r="DC538" s="53" t="e">
        <v>#N/A</v>
      </c>
      <c r="DD538" s="53" t="e">
        <v>#N/A</v>
      </c>
      <c r="DE538" s="53" t="e">
        <v>#N/A</v>
      </c>
      <c r="DF538" s="53" t="e">
        <v>#N/A</v>
      </c>
      <c r="DG538" s="53" t="e">
        <v>#N/A</v>
      </c>
      <c r="DH538" s="53" t="e">
        <v>#N/A</v>
      </c>
      <c r="DI538" s="53" t="e">
        <v>#N/A</v>
      </c>
      <c r="DJ538" s="53" t="e">
        <v>#N/A</v>
      </c>
    </row>
    <row r="539" spans="3:114" s="53" customFormat="1" ht="12.75">
      <c r="C539" s="80"/>
      <c r="E539" s="48"/>
      <c r="K539" s="48"/>
      <c r="N539" s="53" t="str">
        <f t="shared" si="84"/>
        <v/>
      </c>
      <c r="O539" s="53" t="str">
        <f t="shared" si="85"/>
        <v>click</v>
      </c>
      <c r="P539" s="53" t="str">
        <f t="shared" si="89"/>
        <v>();</v>
      </c>
      <c r="Q539" s="53" t="str">
        <f t="shared" si="86"/>
        <v/>
      </c>
      <c r="R539" s="53" t="str">
        <f t="shared" si="87"/>
        <v/>
      </c>
      <c r="S539" s="53" t="str">
        <f t="shared" si="88"/>
        <v/>
      </c>
      <c r="CU539" s="53" t="e">
        <v>#N/A</v>
      </c>
      <c r="CV539" s="53" t="e">
        <v>#N/A</v>
      </c>
      <c r="CW539" s="53" t="e">
        <v>#N/A</v>
      </c>
      <c r="CX539" s="53" t="e">
        <v>#N/A</v>
      </c>
      <c r="CY539" s="53" t="e">
        <v>#N/A</v>
      </c>
      <c r="CZ539" s="53" t="e">
        <v>#N/A</v>
      </c>
      <c r="DA539" s="53" t="e">
        <v>#N/A</v>
      </c>
      <c r="DB539" s="53" t="e">
        <v>#N/A</v>
      </c>
      <c r="DC539" s="53" t="e">
        <v>#N/A</v>
      </c>
      <c r="DD539" s="53" t="e">
        <v>#N/A</v>
      </c>
      <c r="DE539" s="53" t="e">
        <v>#N/A</v>
      </c>
      <c r="DF539" s="53" t="e">
        <v>#N/A</v>
      </c>
      <c r="DG539" s="53" t="e">
        <v>#N/A</v>
      </c>
      <c r="DH539" s="53" t="e">
        <v>#N/A</v>
      </c>
      <c r="DI539" s="53" t="e">
        <v>#N/A</v>
      </c>
      <c r="DJ539" s="53" t="e">
        <v>#N/A</v>
      </c>
    </row>
    <row r="540" spans="3:114" s="53" customFormat="1" ht="12.75">
      <c r="C540" s="80"/>
      <c r="E540" s="48"/>
      <c r="K540" s="48"/>
      <c r="N540" s="53" t="str">
        <f t="shared" si="84"/>
        <v/>
      </c>
      <c r="O540" s="53" t="str">
        <f t="shared" si="85"/>
        <v>click</v>
      </c>
      <c r="P540" s="53" t="str">
        <f t="shared" si="89"/>
        <v>();</v>
      </c>
      <c r="Q540" s="53" t="str">
        <f t="shared" si="86"/>
        <v/>
      </c>
      <c r="R540" s="53" t="str">
        <f t="shared" si="87"/>
        <v/>
      </c>
      <c r="S540" s="53" t="str">
        <f t="shared" si="88"/>
        <v/>
      </c>
      <c r="CU540" s="53" t="e">
        <v>#N/A</v>
      </c>
      <c r="CV540" s="53" t="e">
        <v>#N/A</v>
      </c>
      <c r="CW540" s="53" t="e">
        <v>#N/A</v>
      </c>
      <c r="CX540" s="53" t="e">
        <v>#N/A</v>
      </c>
      <c r="CY540" s="53" t="e">
        <v>#N/A</v>
      </c>
      <c r="CZ540" s="53" t="e">
        <v>#N/A</v>
      </c>
      <c r="DA540" s="53" t="e">
        <v>#N/A</v>
      </c>
      <c r="DB540" s="53" t="e">
        <v>#N/A</v>
      </c>
      <c r="DC540" s="53" t="e">
        <v>#N/A</v>
      </c>
      <c r="DD540" s="53" t="e">
        <v>#N/A</v>
      </c>
      <c r="DE540" s="53" t="e">
        <v>#N/A</v>
      </c>
      <c r="DF540" s="53" t="e">
        <v>#N/A</v>
      </c>
      <c r="DG540" s="53" t="e">
        <v>#N/A</v>
      </c>
      <c r="DH540" s="53" t="e">
        <v>#N/A</v>
      </c>
      <c r="DI540" s="53" t="e">
        <v>#N/A</v>
      </c>
      <c r="DJ540" s="53" t="e">
        <v>#N/A</v>
      </c>
    </row>
    <row r="541" spans="3:114" s="53" customFormat="1" ht="12.75">
      <c r="C541" s="80"/>
      <c r="E541" s="48"/>
      <c r="K541" s="48"/>
      <c r="N541" s="53" t="str">
        <f t="shared" si="84"/>
        <v/>
      </c>
      <c r="O541" s="53" t="str">
        <f t="shared" si="85"/>
        <v>click</v>
      </c>
      <c r="P541" s="53" t="str">
        <f t="shared" si="89"/>
        <v>();</v>
      </c>
      <c r="Q541" s="53" t="str">
        <f t="shared" si="86"/>
        <v/>
      </c>
      <c r="R541" s="53" t="str">
        <f t="shared" si="87"/>
        <v/>
      </c>
      <c r="S541" s="53" t="str">
        <f t="shared" si="88"/>
        <v/>
      </c>
      <c r="CU541" s="53" t="e">
        <v>#N/A</v>
      </c>
      <c r="CV541" s="53" t="e">
        <v>#N/A</v>
      </c>
      <c r="CW541" s="53" t="e">
        <v>#N/A</v>
      </c>
      <c r="CX541" s="53" t="e">
        <v>#N/A</v>
      </c>
      <c r="CY541" s="53" t="e">
        <v>#N/A</v>
      </c>
      <c r="CZ541" s="53" t="e">
        <v>#N/A</v>
      </c>
      <c r="DA541" s="53" t="e">
        <v>#N/A</v>
      </c>
      <c r="DB541" s="53" t="e">
        <v>#N/A</v>
      </c>
      <c r="DC541" s="53" t="e">
        <v>#N/A</v>
      </c>
      <c r="DD541" s="53" t="e">
        <v>#N/A</v>
      </c>
      <c r="DE541" s="53" t="e">
        <v>#N/A</v>
      </c>
      <c r="DF541" s="53" t="e">
        <v>#N/A</v>
      </c>
      <c r="DG541" s="53" t="e">
        <v>#N/A</v>
      </c>
      <c r="DH541" s="53" t="e">
        <v>#N/A</v>
      </c>
      <c r="DI541" s="53" t="e">
        <v>#N/A</v>
      </c>
      <c r="DJ541" s="53" t="e">
        <v>#N/A</v>
      </c>
    </row>
    <row r="542" spans="3:114" s="53" customFormat="1" ht="12.75">
      <c r="C542" s="80"/>
      <c r="E542" s="48"/>
      <c r="K542" s="48"/>
      <c r="N542" s="53" t="str">
        <f t="shared" si="84"/>
        <v/>
      </c>
      <c r="O542" s="53" t="str">
        <f t="shared" si="85"/>
        <v>click</v>
      </c>
      <c r="P542" s="53" t="str">
        <f t="shared" si="89"/>
        <v>();</v>
      </c>
      <c r="Q542" s="53" t="str">
        <f t="shared" si="86"/>
        <v/>
      </c>
      <c r="R542" s="53" t="str">
        <f t="shared" si="87"/>
        <v/>
      </c>
      <c r="S542" s="53" t="str">
        <f t="shared" si="88"/>
        <v/>
      </c>
      <c r="CU542" s="53" t="e">
        <v>#N/A</v>
      </c>
      <c r="CV542" s="53" t="e">
        <v>#N/A</v>
      </c>
      <c r="CW542" s="53" t="e">
        <v>#N/A</v>
      </c>
      <c r="CX542" s="53" t="e">
        <v>#N/A</v>
      </c>
      <c r="CY542" s="53" t="e">
        <v>#N/A</v>
      </c>
      <c r="CZ542" s="53" t="e">
        <v>#N/A</v>
      </c>
      <c r="DA542" s="53" t="e">
        <v>#N/A</v>
      </c>
      <c r="DB542" s="53" t="e">
        <v>#N/A</v>
      </c>
      <c r="DC542" s="53" t="e">
        <v>#N/A</v>
      </c>
      <c r="DD542" s="53" t="e">
        <v>#N/A</v>
      </c>
      <c r="DE542" s="53" t="e">
        <v>#N/A</v>
      </c>
      <c r="DF542" s="53" t="e">
        <v>#N/A</v>
      </c>
      <c r="DG542" s="53" t="e">
        <v>#N/A</v>
      </c>
      <c r="DH542" s="53" t="e">
        <v>#N/A</v>
      </c>
      <c r="DI542" s="53" t="e">
        <v>#N/A</v>
      </c>
      <c r="DJ542" s="53" t="e">
        <v>#N/A</v>
      </c>
    </row>
    <row r="543" spans="3:114" s="53" customFormat="1" ht="12.75">
      <c r="C543" s="80"/>
      <c r="E543" s="48"/>
      <c r="K543" s="48"/>
      <c r="N543" s="53" t="str">
        <f t="shared" si="84"/>
        <v/>
      </c>
      <c r="O543" s="53" t="str">
        <f t="shared" si="85"/>
        <v>click</v>
      </c>
      <c r="P543" s="53" t="str">
        <f t="shared" si="89"/>
        <v>();</v>
      </c>
      <c r="Q543" s="53" t="str">
        <f t="shared" si="86"/>
        <v/>
      </c>
      <c r="R543" s="53" t="str">
        <f t="shared" si="87"/>
        <v/>
      </c>
      <c r="S543" s="53" t="str">
        <f t="shared" si="88"/>
        <v/>
      </c>
      <c r="CU543" s="53" t="e">
        <v>#N/A</v>
      </c>
      <c r="CV543" s="53" t="e">
        <v>#N/A</v>
      </c>
      <c r="CW543" s="53" t="e">
        <v>#N/A</v>
      </c>
      <c r="CX543" s="53" t="e">
        <v>#N/A</v>
      </c>
      <c r="CY543" s="53" t="e">
        <v>#N/A</v>
      </c>
      <c r="CZ543" s="53" t="e">
        <v>#N/A</v>
      </c>
      <c r="DA543" s="53" t="e">
        <v>#N/A</v>
      </c>
      <c r="DB543" s="53" t="e">
        <v>#N/A</v>
      </c>
      <c r="DC543" s="53" t="e">
        <v>#N/A</v>
      </c>
      <c r="DD543" s="53" t="e">
        <v>#N/A</v>
      </c>
      <c r="DE543" s="53" t="e">
        <v>#N/A</v>
      </c>
      <c r="DF543" s="53" t="e">
        <v>#N/A</v>
      </c>
      <c r="DG543" s="53" t="e">
        <v>#N/A</v>
      </c>
      <c r="DH543" s="53" t="e">
        <v>#N/A</v>
      </c>
      <c r="DI543" s="53" t="e">
        <v>#N/A</v>
      </c>
      <c r="DJ543" s="53" t="e">
        <v>#N/A</v>
      </c>
    </row>
    <row r="544" spans="3:114" s="53" customFormat="1" ht="12.75">
      <c r="C544" s="80"/>
      <c r="E544" s="48"/>
      <c r="K544" s="48"/>
      <c r="N544" s="53" t="str">
        <f t="shared" si="84"/>
        <v/>
      </c>
      <c r="O544" s="53" t="str">
        <f t="shared" si="85"/>
        <v>click</v>
      </c>
      <c r="P544" s="53" t="str">
        <f t="shared" si="89"/>
        <v>();</v>
      </c>
      <c r="Q544" s="53" t="str">
        <f t="shared" si="86"/>
        <v/>
      </c>
      <c r="R544" s="53" t="str">
        <f t="shared" si="87"/>
        <v/>
      </c>
      <c r="S544" s="53" t="str">
        <f t="shared" si="88"/>
        <v/>
      </c>
      <c r="CU544" s="53" t="e">
        <v>#N/A</v>
      </c>
      <c r="CV544" s="53" t="e">
        <v>#N/A</v>
      </c>
      <c r="CW544" s="53" t="e">
        <v>#N/A</v>
      </c>
      <c r="CX544" s="53" t="e">
        <v>#N/A</v>
      </c>
      <c r="CY544" s="53" t="e">
        <v>#N/A</v>
      </c>
      <c r="CZ544" s="53" t="e">
        <v>#N/A</v>
      </c>
      <c r="DA544" s="53" t="e">
        <v>#N/A</v>
      </c>
      <c r="DB544" s="53" t="e">
        <v>#N/A</v>
      </c>
      <c r="DC544" s="53" t="e">
        <v>#N/A</v>
      </c>
      <c r="DD544" s="53" t="e">
        <v>#N/A</v>
      </c>
      <c r="DE544" s="53" t="e">
        <v>#N/A</v>
      </c>
      <c r="DF544" s="53" t="e">
        <v>#N/A</v>
      </c>
      <c r="DG544" s="53" t="e">
        <v>#N/A</v>
      </c>
      <c r="DH544" s="53" t="e">
        <v>#N/A</v>
      </c>
      <c r="DI544" s="53" t="e">
        <v>#N/A</v>
      </c>
      <c r="DJ544" s="53" t="e">
        <v>#N/A</v>
      </c>
    </row>
    <row r="545" spans="3:114" s="53" customFormat="1" ht="12.75">
      <c r="C545" s="80"/>
      <c r="E545" s="48"/>
      <c r="K545" s="48"/>
      <c r="N545" s="53" t="str">
        <f t="shared" si="84"/>
        <v/>
      </c>
      <c r="O545" s="53" t="str">
        <f t="shared" si="85"/>
        <v>click</v>
      </c>
      <c r="P545" s="53" t="str">
        <f t="shared" si="89"/>
        <v>();</v>
      </c>
      <c r="Q545" s="53" t="str">
        <f t="shared" si="86"/>
        <v/>
      </c>
      <c r="R545" s="53" t="str">
        <f t="shared" si="87"/>
        <v/>
      </c>
      <c r="S545" s="53" t="str">
        <f t="shared" si="88"/>
        <v/>
      </c>
      <c r="CU545" s="53" t="e">
        <v>#N/A</v>
      </c>
      <c r="CV545" s="53" t="e">
        <v>#N/A</v>
      </c>
      <c r="CW545" s="53" t="e">
        <v>#N/A</v>
      </c>
      <c r="CX545" s="53" t="e">
        <v>#N/A</v>
      </c>
      <c r="CY545" s="53" t="e">
        <v>#N/A</v>
      </c>
      <c r="CZ545" s="53" t="e">
        <v>#N/A</v>
      </c>
      <c r="DA545" s="53" t="e">
        <v>#N/A</v>
      </c>
      <c r="DB545" s="53" t="e">
        <v>#N/A</v>
      </c>
      <c r="DC545" s="53" t="e">
        <v>#N/A</v>
      </c>
      <c r="DD545" s="53" t="e">
        <v>#N/A</v>
      </c>
      <c r="DE545" s="53" t="e">
        <v>#N/A</v>
      </c>
      <c r="DF545" s="53" t="e">
        <v>#N/A</v>
      </c>
      <c r="DG545" s="53" t="e">
        <v>#N/A</v>
      </c>
      <c r="DH545" s="53" t="e">
        <v>#N/A</v>
      </c>
      <c r="DI545" s="53" t="e">
        <v>#N/A</v>
      </c>
      <c r="DJ545" s="53" t="e">
        <v>#N/A</v>
      </c>
    </row>
    <row r="546" spans="3:114" s="53" customFormat="1" ht="12.75">
      <c r="C546" s="80"/>
      <c r="E546" s="48"/>
      <c r="K546" s="48"/>
      <c r="N546" s="53" t="str">
        <f t="shared" si="84"/>
        <v/>
      </c>
      <c r="O546" s="53" t="str">
        <f t="shared" si="85"/>
        <v>click</v>
      </c>
      <c r="P546" s="53" t="str">
        <f t="shared" si="89"/>
        <v>();</v>
      </c>
      <c r="Q546" s="53" t="str">
        <f t="shared" si="86"/>
        <v/>
      </c>
      <c r="R546" s="53" t="str">
        <f t="shared" si="87"/>
        <v/>
      </c>
      <c r="S546" s="53" t="str">
        <f t="shared" si="88"/>
        <v/>
      </c>
      <c r="CU546" s="53" t="e">
        <v>#N/A</v>
      </c>
      <c r="CV546" s="53" t="e">
        <v>#N/A</v>
      </c>
      <c r="CW546" s="53" t="e">
        <v>#N/A</v>
      </c>
      <c r="CX546" s="53" t="e">
        <v>#N/A</v>
      </c>
      <c r="CY546" s="53" t="e">
        <v>#N/A</v>
      </c>
      <c r="CZ546" s="53" t="e">
        <v>#N/A</v>
      </c>
      <c r="DA546" s="53" t="e">
        <v>#N/A</v>
      </c>
      <c r="DB546" s="53" t="e">
        <v>#N/A</v>
      </c>
      <c r="DC546" s="53" t="e">
        <v>#N/A</v>
      </c>
      <c r="DD546" s="53" t="e">
        <v>#N/A</v>
      </c>
      <c r="DE546" s="53" t="e">
        <v>#N/A</v>
      </c>
      <c r="DF546" s="53" t="e">
        <v>#N/A</v>
      </c>
      <c r="DG546" s="53" t="e">
        <v>#N/A</v>
      </c>
      <c r="DH546" s="53" t="e">
        <v>#N/A</v>
      </c>
      <c r="DI546" s="53" t="e">
        <v>#N/A</v>
      </c>
      <c r="DJ546" s="53" t="e">
        <v>#N/A</v>
      </c>
    </row>
    <row r="547" spans="3:114" s="53" customFormat="1" ht="12.75">
      <c r="C547" s="80"/>
      <c r="E547" s="48"/>
      <c r="K547" s="48"/>
      <c r="N547" s="53" t="str">
        <f t="shared" si="84"/>
        <v/>
      </c>
      <c r="O547" s="53" t="str">
        <f t="shared" si="85"/>
        <v>click</v>
      </c>
      <c r="P547" s="53" t="str">
        <f t="shared" si="89"/>
        <v>();</v>
      </c>
      <c r="Q547" s="53" t="str">
        <f t="shared" si="86"/>
        <v/>
      </c>
      <c r="R547" s="53" t="str">
        <f t="shared" si="87"/>
        <v/>
      </c>
      <c r="S547" s="53" t="str">
        <f t="shared" si="88"/>
        <v/>
      </c>
      <c r="CU547" s="53" t="e">
        <v>#N/A</v>
      </c>
      <c r="CV547" s="53" t="e">
        <v>#N/A</v>
      </c>
      <c r="CW547" s="53" t="e">
        <v>#N/A</v>
      </c>
      <c r="CX547" s="53" t="e">
        <v>#N/A</v>
      </c>
      <c r="CY547" s="53" t="e">
        <v>#N/A</v>
      </c>
      <c r="CZ547" s="53" t="e">
        <v>#N/A</v>
      </c>
      <c r="DA547" s="53" t="e">
        <v>#N/A</v>
      </c>
      <c r="DB547" s="53" t="e">
        <v>#N/A</v>
      </c>
      <c r="DC547" s="53" t="e">
        <v>#N/A</v>
      </c>
      <c r="DD547" s="53" t="e">
        <v>#N/A</v>
      </c>
      <c r="DE547" s="53" t="e">
        <v>#N/A</v>
      </c>
      <c r="DF547" s="53" t="e">
        <v>#N/A</v>
      </c>
      <c r="DG547" s="53" t="e">
        <v>#N/A</v>
      </c>
      <c r="DH547" s="53" t="e">
        <v>#N/A</v>
      </c>
      <c r="DI547" s="53" t="e">
        <v>#N/A</v>
      </c>
      <c r="DJ547" s="53" t="e">
        <v>#N/A</v>
      </c>
    </row>
    <row r="548" spans="3:114" s="53" customFormat="1" ht="12.75">
      <c r="C548" s="80"/>
      <c r="E548" s="48"/>
      <c r="K548" s="48"/>
      <c r="N548" s="53" t="str">
        <f t="shared" si="84"/>
        <v/>
      </c>
      <c r="O548" s="53" t="str">
        <f t="shared" si="85"/>
        <v>click</v>
      </c>
      <c r="P548" s="53" t="str">
        <f t="shared" si="89"/>
        <v>();</v>
      </c>
      <c r="Q548" s="53" t="str">
        <f t="shared" si="86"/>
        <v/>
      </c>
      <c r="R548" s="53" t="str">
        <f t="shared" si="87"/>
        <v/>
      </c>
      <c r="S548" s="53" t="str">
        <f t="shared" si="88"/>
        <v/>
      </c>
      <c r="CU548" s="53" t="e">
        <v>#N/A</v>
      </c>
      <c r="CV548" s="53" t="e">
        <v>#N/A</v>
      </c>
      <c r="CW548" s="53" t="e">
        <v>#N/A</v>
      </c>
      <c r="CX548" s="53" t="e">
        <v>#N/A</v>
      </c>
      <c r="CY548" s="53" t="e">
        <v>#N/A</v>
      </c>
      <c r="CZ548" s="53" t="e">
        <v>#N/A</v>
      </c>
      <c r="DA548" s="53" t="e">
        <v>#N/A</v>
      </c>
      <c r="DB548" s="53" t="e">
        <v>#N/A</v>
      </c>
      <c r="DC548" s="53" t="e">
        <v>#N/A</v>
      </c>
      <c r="DD548" s="53" t="e">
        <v>#N/A</v>
      </c>
      <c r="DE548" s="53" t="e">
        <v>#N/A</v>
      </c>
      <c r="DF548" s="53" t="e">
        <v>#N/A</v>
      </c>
      <c r="DG548" s="53" t="e">
        <v>#N/A</v>
      </c>
      <c r="DH548" s="53" t="e">
        <v>#N/A</v>
      </c>
      <c r="DI548" s="53" t="e">
        <v>#N/A</v>
      </c>
      <c r="DJ548" s="53" t="e">
        <v>#N/A</v>
      </c>
    </row>
    <row r="549" spans="3:114" s="53" customFormat="1" ht="12.75">
      <c r="C549" s="80"/>
      <c r="E549" s="48"/>
      <c r="K549" s="48"/>
      <c r="N549" s="53" t="str">
        <f t="shared" si="84"/>
        <v/>
      </c>
      <c r="O549" s="53" t="str">
        <f t="shared" si="85"/>
        <v>click</v>
      </c>
      <c r="P549" s="53" t="str">
        <f t="shared" si="89"/>
        <v>();</v>
      </c>
      <c r="Q549" s="53" t="str">
        <f t="shared" ref="Q549:Q580" si="90">IF(A549="Y",IF(H549&lt;&gt;"Xpath",M549&amp;F549&amp;N549,""""&amp;F549&amp;""""),"")</f>
        <v/>
      </c>
      <c r="R549" s="53" t="str">
        <f t="shared" ref="R549:R580" si="91">IF(C549="Y",""""&amp;E549&amp;""""&amp;":"&amp;Q549&amp;",","")</f>
        <v/>
      </c>
      <c r="S549" s="53" t="str">
        <f t="shared" si="88"/>
        <v/>
      </c>
      <c r="CU549" s="53" t="e">
        <v>#N/A</v>
      </c>
      <c r="CV549" s="53" t="e">
        <v>#N/A</v>
      </c>
      <c r="CW549" s="53" t="e">
        <v>#N/A</v>
      </c>
      <c r="CX549" s="53" t="e">
        <v>#N/A</v>
      </c>
      <c r="CY549" s="53" t="e">
        <v>#N/A</v>
      </c>
      <c r="CZ549" s="53" t="e">
        <v>#N/A</v>
      </c>
      <c r="DA549" s="53" t="e">
        <v>#N/A</v>
      </c>
      <c r="DB549" s="53" t="e">
        <v>#N/A</v>
      </c>
      <c r="DC549" s="53" t="e">
        <v>#N/A</v>
      </c>
      <c r="DD549" s="53" t="e">
        <v>#N/A</v>
      </c>
      <c r="DE549" s="53" t="e">
        <v>#N/A</v>
      </c>
      <c r="DF549" s="53" t="e">
        <v>#N/A</v>
      </c>
      <c r="DG549" s="53" t="e">
        <v>#N/A</v>
      </c>
      <c r="DH549" s="53" t="e">
        <v>#N/A</v>
      </c>
      <c r="DI549" s="53" t="e">
        <v>#N/A</v>
      </c>
      <c r="DJ549" s="53" t="e">
        <v>#N/A</v>
      </c>
    </row>
    <row r="550" spans="3:114" s="53" customFormat="1" ht="12.75">
      <c r="C550" s="80"/>
      <c r="E550" s="48"/>
      <c r="K550" s="48"/>
      <c r="N550" s="53" t="str">
        <f t="shared" si="84"/>
        <v/>
      </c>
      <c r="O550" s="53" t="str">
        <f t="shared" si="85"/>
        <v>click</v>
      </c>
      <c r="P550" s="53" t="str">
        <f t="shared" si="89"/>
        <v>();</v>
      </c>
      <c r="Q550" s="53" t="str">
        <f t="shared" si="90"/>
        <v/>
      </c>
      <c r="R550" s="53" t="str">
        <f t="shared" si="91"/>
        <v/>
      </c>
      <c r="S550" s="53" t="str">
        <f t="shared" si="88"/>
        <v/>
      </c>
      <c r="CU550" s="53" t="e">
        <v>#N/A</v>
      </c>
      <c r="CV550" s="53" t="e">
        <v>#N/A</v>
      </c>
      <c r="CW550" s="53" t="e">
        <v>#N/A</v>
      </c>
      <c r="CX550" s="53" t="e">
        <v>#N/A</v>
      </c>
      <c r="CY550" s="53" t="e">
        <v>#N/A</v>
      </c>
      <c r="CZ550" s="53" t="e">
        <v>#N/A</v>
      </c>
      <c r="DA550" s="53" t="e">
        <v>#N/A</v>
      </c>
      <c r="DB550" s="53" t="e">
        <v>#N/A</v>
      </c>
      <c r="DC550" s="53" t="e">
        <v>#N/A</v>
      </c>
      <c r="DD550" s="53" t="e">
        <v>#N/A</v>
      </c>
      <c r="DE550" s="53" t="e">
        <v>#N/A</v>
      </c>
      <c r="DF550" s="53" t="e">
        <v>#N/A</v>
      </c>
      <c r="DG550" s="53" t="e">
        <v>#N/A</v>
      </c>
      <c r="DH550" s="53" t="e">
        <v>#N/A</v>
      </c>
      <c r="DI550" s="53" t="e">
        <v>#N/A</v>
      </c>
      <c r="DJ550" s="53" t="e">
        <v>#N/A</v>
      </c>
    </row>
    <row r="551" spans="3:114" s="53" customFormat="1" ht="12.75">
      <c r="C551" s="80"/>
      <c r="E551" s="48"/>
      <c r="K551" s="48"/>
      <c r="N551" s="53" t="str">
        <f t="shared" si="84"/>
        <v/>
      </c>
      <c r="O551" s="53" t="str">
        <f t="shared" si="85"/>
        <v>click</v>
      </c>
      <c r="P551" s="53" t="str">
        <f t="shared" si="89"/>
        <v>();</v>
      </c>
      <c r="Q551" s="53" t="str">
        <f t="shared" si="90"/>
        <v/>
      </c>
      <c r="R551" s="53" t="str">
        <f t="shared" si="91"/>
        <v/>
      </c>
      <c r="S551" s="53" t="str">
        <f t="shared" si="88"/>
        <v/>
      </c>
      <c r="CU551" s="53" t="e">
        <v>#N/A</v>
      </c>
      <c r="CV551" s="53" t="e">
        <v>#N/A</v>
      </c>
      <c r="CW551" s="53" t="e">
        <v>#N/A</v>
      </c>
      <c r="CX551" s="53" t="e">
        <v>#N/A</v>
      </c>
      <c r="CY551" s="53" t="e">
        <v>#N/A</v>
      </c>
      <c r="CZ551" s="53" t="e">
        <v>#N/A</v>
      </c>
      <c r="DA551" s="53" t="e">
        <v>#N/A</v>
      </c>
      <c r="DB551" s="53" t="e">
        <v>#N/A</v>
      </c>
      <c r="DC551" s="53" t="e">
        <v>#N/A</v>
      </c>
      <c r="DD551" s="53" t="e">
        <v>#N/A</v>
      </c>
      <c r="DE551" s="53" t="e">
        <v>#N/A</v>
      </c>
      <c r="DF551" s="53" t="e">
        <v>#N/A</v>
      </c>
      <c r="DG551" s="53" t="e">
        <v>#N/A</v>
      </c>
      <c r="DH551" s="53" t="e">
        <v>#N/A</v>
      </c>
      <c r="DI551" s="53" t="e">
        <v>#N/A</v>
      </c>
      <c r="DJ551" s="53" t="e">
        <v>#N/A</v>
      </c>
    </row>
    <row r="552" spans="3:114" s="53" customFormat="1" ht="12.75">
      <c r="C552" s="80"/>
      <c r="E552" s="48"/>
      <c r="K552" s="48"/>
      <c r="N552" s="53" t="str">
        <f t="shared" si="84"/>
        <v/>
      </c>
      <c r="O552" s="53" t="str">
        <f t="shared" si="85"/>
        <v>click</v>
      </c>
      <c r="P552" s="53" t="str">
        <f t="shared" si="89"/>
        <v>();</v>
      </c>
      <c r="Q552" s="53" t="str">
        <f t="shared" si="90"/>
        <v/>
      </c>
      <c r="R552" s="53" t="str">
        <f t="shared" si="91"/>
        <v/>
      </c>
      <c r="S552" s="53" t="str">
        <f t="shared" si="88"/>
        <v/>
      </c>
      <c r="CU552" s="53" t="e">
        <v>#N/A</v>
      </c>
      <c r="CV552" s="53" t="e">
        <v>#N/A</v>
      </c>
      <c r="CW552" s="53" t="e">
        <v>#N/A</v>
      </c>
      <c r="CX552" s="53" t="e">
        <v>#N/A</v>
      </c>
      <c r="CY552" s="53" t="e">
        <v>#N/A</v>
      </c>
      <c r="CZ552" s="53" t="e">
        <v>#N/A</v>
      </c>
      <c r="DA552" s="53" t="e">
        <v>#N/A</v>
      </c>
      <c r="DB552" s="53" t="e">
        <v>#N/A</v>
      </c>
      <c r="DC552" s="53" t="e">
        <v>#N/A</v>
      </c>
      <c r="DD552" s="53" t="e">
        <v>#N/A</v>
      </c>
      <c r="DE552" s="53" t="e">
        <v>#N/A</v>
      </c>
      <c r="DF552" s="53" t="e">
        <v>#N/A</v>
      </c>
      <c r="DG552" s="53" t="e">
        <v>#N/A</v>
      </c>
      <c r="DH552" s="53" t="e">
        <v>#N/A</v>
      </c>
      <c r="DI552" s="53" t="e">
        <v>#N/A</v>
      </c>
      <c r="DJ552" s="53" t="e">
        <v>#N/A</v>
      </c>
    </row>
    <row r="553" spans="3:114" s="53" customFormat="1">
      <c r="C553" s="80"/>
      <c r="E553" s="48"/>
      <c r="F553" s="84"/>
      <c r="G553" s="69"/>
      <c r="H553" s="68"/>
      <c r="I553" s="68"/>
      <c r="K553" s="48"/>
      <c r="L553" s="61"/>
      <c r="N553" s="61" t="str">
        <f t="shared" si="84"/>
        <v/>
      </c>
      <c r="O553" s="53" t="str">
        <f t="shared" si="85"/>
        <v>click</v>
      </c>
      <c r="P553" s="61" t="str">
        <f t="shared" si="89"/>
        <v>();</v>
      </c>
      <c r="Q553" s="61" t="str">
        <f t="shared" si="90"/>
        <v/>
      </c>
      <c r="R553" s="61" t="str">
        <f t="shared" si="91"/>
        <v/>
      </c>
      <c r="S553" s="61" t="str">
        <f t="shared" si="88"/>
        <v/>
      </c>
      <c r="CU553" s="53" t="e">
        <v>#N/A</v>
      </c>
      <c r="CV553" s="53" t="e">
        <v>#N/A</v>
      </c>
      <c r="CW553" s="53" t="e">
        <v>#N/A</v>
      </c>
      <c r="CX553" s="53" t="e">
        <v>#N/A</v>
      </c>
      <c r="CY553" s="53" t="e">
        <v>#N/A</v>
      </c>
      <c r="CZ553" s="53" t="e">
        <v>#N/A</v>
      </c>
      <c r="DA553" s="53" t="e">
        <v>#N/A</v>
      </c>
      <c r="DB553" s="53" t="e">
        <v>#N/A</v>
      </c>
      <c r="DC553" s="53" t="e">
        <v>#N/A</v>
      </c>
      <c r="DD553" s="53" t="e">
        <v>#N/A</v>
      </c>
      <c r="DE553" s="53" t="e">
        <v>#N/A</v>
      </c>
      <c r="DF553" s="53" t="e">
        <v>#N/A</v>
      </c>
      <c r="DG553" s="53" t="e">
        <v>#N/A</v>
      </c>
      <c r="DH553" s="53" t="e">
        <v>#N/A</v>
      </c>
      <c r="DI553" s="53" t="e">
        <v>#N/A</v>
      </c>
      <c r="DJ553" s="53" t="e">
        <v>#N/A</v>
      </c>
    </row>
    <row r="554" spans="3:114" s="53" customFormat="1">
      <c r="C554" s="80"/>
      <c r="E554" s="48"/>
      <c r="F554" s="84"/>
      <c r="G554" s="69"/>
      <c r="H554" s="68"/>
      <c r="I554" s="68"/>
      <c r="K554" s="48"/>
      <c r="L554" s="61"/>
      <c r="N554" s="61" t="str">
        <f t="shared" si="84"/>
        <v/>
      </c>
      <c r="O554" s="53" t="str">
        <f t="shared" si="85"/>
        <v>click</v>
      </c>
      <c r="P554" s="61" t="str">
        <f t="shared" si="89"/>
        <v>();</v>
      </c>
      <c r="Q554" s="61" t="str">
        <f t="shared" si="90"/>
        <v/>
      </c>
      <c r="R554" s="61" t="str">
        <f t="shared" si="91"/>
        <v/>
      </c>
      <c r="S554" s="61" t="str">
        <f t="shared" si="88"/>
        <v/>
      </c>
      <c r="CU554" s="53" t="e">
        <v>#N/A</v>
      </c>
      <c r="CV554" s="53" t="e">
        <v>#N/A</v>
      </c>
      <c r="CW554" s="53" t="e">
        <v>#N/A</v>
      </c>
      <c r="CX554" s="53" t="e">
        <v>#N/A</v>
      </c>
      <c r="CY554" s="53" t="e">
        <v>#N/A</v>
      </c>
      <c r="CZ554" s="53" t="e">
        <v>#N/A</v>
      </c>
      <c r="DA554" s="53" t="e">
        <v>#N/A</v>
      </c>
      <c r="DB554" s="53" t="e">
        <v>#N/A</v>
      </c>
      <c r="DC554" s="53" t="e">
        <v>#N/A</v>
      </c>
      <c r="DD554" s="53" t="e">
        <v>#N/A</v>
      </c>
      <c r="DE554" s="53" t="e">
        <v>#N/A</v>
      </c>
      <c r="DF554" s="53" t="e">
        <v>#N/A</v>
      </c>
      <c r="DG554" s="53" t="e">
        <v>#N/A</v>
      </c>
      <c r="DH554" s="53" t="e">
        <v>#N/A</v>
      </c>
      <c r="DI554" s="53" t="e">
        <v>#N/A</v>
      </c>
      <c r="DJ554" s="53" t="e">
        <v>#N/A</v>
      </c>
    </row>
    <row r="555" spans="3:114" s="53" customFormat="1">
      <c r="C555" s="80"/>
      <c r="E555" s="48"/>
      <c r="F555" s="84"/>
      <c r="G555" s="69"/>
      <c r="H555" s="68"/>
      <c r="I555" s="68"/>
      <c r="K555" s="48"/>
      <c r="L555" s="61"/>
      <c r="N555" s="61" t="str">
        <f t="shared" si="84"/>
        <v/>
      </c>
      <c r="O555" s="53" t="str">
        <f t="shared" si="85"/>
        <v>click</v>
      </c>
      <c r="P555" s="61" t="str">
        <f t="shared" si="89"/>
        <v>();</v>
      </c>
      <c r="Q555" s="61" t="str">
        <f t="shared" si="90"/>
        <v/>
      </c>
      <c r="R555" s="61" t="str">
        <f t="shared" si="91"/>
        <v/>
      </c>
      <c r="S555" s="61" t="str">
        <f t="shared" si="88"/>
        <v/>
      </c>
      <c r="CU555" s="53" t="e">
        <v>#N/A</v>
      </c>
      <c r="CV555" s="53" t="e">
        <v>#N/A</v>
      </c>
      <c r="CW555" s="53" t="e">
        <v>#N/A</v>
      </c>
      <c r="CX555" s="53" t="e">
        <v>#N/A</v>
      </c>
      <c r="CY555" s="53" t="e">
        <v>#N/A</v>
      </c>
      <c r="CZ555" s="53" t="e">
        <v>#N/A</v>
      </c>
      <c r="DA555" s="53" t="e">
        <v>#N/A</v>
      </c>
      <c r="DB555" s="53" t="e">
        <v>#N/A</v>
      </c>
      <c r="DC555" s="53" t="e">
        <v>#N/A</v>
      </c>
      <c r="DD555" s="53" t="e">
        <v>#N/A</v>
      </c>
      <c r="DE555" s="53" t="e">
        <v>#N/A</v>
      </c>
      <c r="DF555" s="53" t="e">
        <v>#N/A</v>
      </c>
      <c r="DG555" s="53" t="e">
        <v>#N/A</v>
      </c>
      <c r="DH555" s="53" t="e">
        <v>#N/A</v>
      </c>
      <c r="DI555" s="53" t="e">
        <v>#N/A</v>
      </c>
      <c r="DJ555" s="53" t="e">
        <v>#N/A</v>
      </c>
    </row>
    <row r="556" spans="3:114" s="53" customFormat="1">
      <c r="C556" s="80"/>
      <c r="E556" s="48"/>
      <c r="F556" s="84"/>
      <c r="G556" s="69"/>
      <c r="H556" s="68"/>
      <c r="I556" s="68"/>
      <c r="K556" s="48"/>
      <c r="L556" s="61"/>
      <c r="N556" s="61" t="str">
        <f t="shared" si="84"/>
        <v/>
      </c>
      <c r="O556" s="53" t="str">
        <f t="shared" si="85"/>
        <v>click</v>
      </c>
      <c r="P556" s="61" t="str">
        <f t="shared" si="89"/>
        <v>();</v>
      </c>
      <c r="Q556" s="61" t="str">
        <f t="shared" si="90"/>
        <v/>
      </c>
      <c r="R556" s="61" t="str">
        <f t="shared" si="91"/>
        <v/>
      </c>
      <c r="S556" s="61" t="str">
        <f t="shared" si="88"/>
        <v/>
      </c>
      <c r="CU556" s="53" t="e">
        <v>#N/A</v>
      </c>
      <c r="CV556" s="53" t="e">
        <v>#N/A</v>
      </c>
      <c r="CW556" s="53" t="e">
        <v>#N/A</v>
      </c>
      <c r="CX556" s="53" t="e">
        <v>#N/A</v>
      </c>
      <c r="CY556" s="53" t="e">
        <v>#N/A</v>
      </c>
      <c r="CZ556" s="53" t="e">
        <v>#N/A</v>
      </c>
      <c r="DA556" s="53" t="e">
        <v>#N/A</v>
      </c>
      <c r="DB556" s="53" t="e">
        <v>#N/A</v>
      </c>
      <c r="DC556" s="53" t="e">
        <v>#N/A</v>
      </c>
      <c r="DD556" s="53" t="e">
        <v>#N/A</v>
      </c>
      <c r="DE556" s="53" t="e">
        <v>#N/A</v>
      </c>
      <c r="DF556" s="53" t="e">
        <v>#N/A</v>
      </c>
      <c r="DG556" s="53" t="e">
        <v>#N/A</v>
      </c>
      <c r="DH556" s="53" t="e">
        <v>#N/A</v>
      </c>
      <c r="DI556" s="53" t="e">
        <v>#N/A</v>
      </c>
      <c r="DJ556" s="53" t="e">
        <v>#N/A</v>
      </c>
    </row>
    <row r="557" spans="3:114" s="53" customFormat="1">
      <c r="C557" s="80"/>
      <c r="E557" s="48"/>
      <c r="F557" s="84"/>
      <c r="G557" s="69"/>
      <c r="H557" s="68"/>
      <c r="I557" s="68"/>
      <c r="K557" s="48"/>
      <c r="L557" s="61"/>
      <c r="N557" s="61" t="str">
        <f t="shared" si="84"/>
        <v/>
      </c>
      <c r="O557" s="53" t="str">
        <f t="shared" si="85"/>
        <v>click</v>
      </c>
      <c r="P557" s="61" t="str">
        <f t="shared" si="89"/>
        <v>();</v>
      </c>
      <c r="Q557" s="61" t="str">
        <f t="shared" si="90"/>
        <v/>
      </c>
      <c r="R557" s="61" t="str">
        <f t="shared" si="91"/>
        <v/>
      </c>
      <c r="S557" s="61" t="str">
        <f t="shared" si="88"/>
        <v/>
      </c>
      <c r="CU557" s="53" t="e">
        <v>#N/A</v>
      </c>
      <c r="CV557" s="53" t="e">
        <v>#N/A</v>
      </c>
      <c r="CW557" s="53" t="e">
        <v>#N/A</v>
      </c>
      <c r="CX557" s="53" t="e">
        <v>#N/A</v>
      </c>
      <c r="CY557" s="53" t="e">
        <v>#N/A</v>
      </c>
      <c r="CZ557" s="53" t="e">
        <v>#N/A</v>
      </c>
      <c r="DA557" s="53" t="e">
        <v>#N/A</v>
      </c>
      <c r="DB557" s="53" t="e">
        <v>#N/A</v>
      </c>
      <c r="DC557" s="53" t="e">
        <v>#N/A</v>
      </c>
      <c r="DD557" s="53" t="e">
        <v>#N/A</v>
      </c>
      <c r="DE557" s="53" t="e">
        <v>#N/A</v>
      </c>
      <c r="DF557" s="53" t="e">
        <v>#N/A</v>
      </c>
      <c r="DG557" s="53" t="e">
        <v>#N/A</v>
      </c>
      <c r="DH557" s="53" t="e">
        <v>#N/A</v>
      </c>
      <c r="DI557" s="53" t="e">
        <v>#N/A</v>
      </c>
      <c r="DJ557" s="53" t="e">
        <v>#N/A</v>
      </c>
    </row>
    <row r="558" spans="3:114" s="53" customFormat="1">
      <c r="C558" s="80"/>
      <c r="E558" s="48"/>
      <c r="F558" s="84"/>
      <c r="G558" s="69"/>
      <c r="H558" s="68"/>
      <c r="I558" s="68"/>
      <c r="K558" s="48"/>
      <c r="L558" s="61"/>
      <c r="N558" s="61" t="str">
        <f t="shared" si="84"/>
        <v/>
      </c>
      <c r="O558" s="53" t="str">
        <f t="shared" si="85"/>
        <v>click</v>
      </c>
      <c r="P558" s="61" t="str">
        <f t="shared" si="89"/>
        <v>();</v>
      </c>
      <c r="Q558" s="61" t="str">
        <f t="shared" si="90"/>
        <v/>
      </c>
      <c r="R558" s="61" t="str">
        <f t="shared" si="91"/>
        <v/>
      </c>
      <c r="S558" s="61" t="str">
        <f t="shared" si="88"/>
        <v/>
      </c>
      <c r="CU558" s="53" t="e">
        <v>#N/A</v>
      </c>
      <c r="CV558" s="53" t="e">
        <v>#N/A</v>
      </c>
      <c r="CW558" s="53" t="e">
        <v>#N/A</v>
      </c>
      <c r="CX558" s="53" t="e">
        <v>#N/A</v>
      </c>
      <c r="CY558" s="53" t="e">
        <v>#N/A</v>
      </c>
      <c r="CZ558" s="53" t="e">
        <v>#N/A</v>
      </c>
      <c r="DA558" s="53" t="e">
        <v>#N/A</v>
      </c>
      <c r="DB558" s="53" t="e">
        <v>#N/A</v>
      </c>
      <c r="DC558" s="53" t="e">
        <v>#N/A</v>
      </c>
      <c r="DD558" s="53" t="e">
        <v>#N/A</v>
      </c>
      <c r="DE558" s="53" t="e">
        <v>#N/A</v>
      </c>
      <c r="DF558" s="53" t="e">
        <v>#N/A</v>
      </c>
      <c r="DG558" s="53" t="e">
        <v>#N/A</v>
      </c>
      <c r="DH558" s="53" t="e">
        <v>#N/A</v>
      </c>
      <c r="DI558" s="53" t="e">
        <v>#N/A</v>
      </c>
      <c r="DJ558" s="53" t="e">
        <v>#N/A</v>
      </c>
    </row>
    <row r="559" spans="3:114" s="53" customFormat="1">
      <c r="C559" s="80"/>
      <c r="E559" s="48"/>
      <c r="F559" s="84"/>
      <c r="G559" s="69"/>
      <c r="H559" s="68"/>
      <c r="I559" s="68"/>
      <c r="K559" s="48"/>
      <c r="L559" s="61"/>
      <c r="N559" s="61" t="str">
        <f t="shared" si="84"/>
        <v/>
      </c>
      <c r="O559" s="53" t="str">
        <f t="shared" si="85"/>
        <v>click</v>
      </c>
      <c r="P559" s="61" t="str">
        <f t="shared" si="89"/>
        <v>();</v>
      </c>
      <c r="Q559" s="61" t="str">
        <f t="shared" si="90"/>
        <v/>
      </c>
      <c r="R559" s="61" t="str">
        <f t="shared" si="91"/>
        <v/>
      </c>
      <c r="S559" s="61" t="str">
        <f t="shared" si="88"/>
        <v/>
      </c>
      <c r="CU559" s="53" t="e">
        <v>#N/A</v>
      </c>
      <c r="CV559" s="53" t="e">
        <v>#N/A</v>
      </c>
      <c r="CW559" s="53" t="e">
        <v>#N/A</v>
      </c>
      <c r="CX559" s="53" t="e">
        <v>#N/A</v>
      </c>
      <c r="CY559" s="53" t="e">
        <v>#N/A</v>
      </c>
      <c r="CZ559" s="53" t="e">
        <v>#N/A</v>
      </c>
      <c r="DA559" s="53" t="e">
        <v>#N/A</v>
      </c>
      <c r="DB559" s="53" t="e">
        <v>#N/A</v>
      </c>
      <c r="DC559" s="53" t="e">
        <v>#N/A</v>
      </c>
      <c r="DD559" s="53" t="e">
        <v>#N/A</v>
      </c>
      <c r="DE559" s="53" t="e">
        <v>#N/A</v>
      </c>
      <c r="DF559" s="53" t="e">
        <v>#N/A</v>
      </c>
      <c r="DG559" s="53" t="e">
        <v>#N/A</v>
      </c>
      <c r="DH559" s="53" t="e">
        <v>#N/A</v>
      </c>
      <c r="DI559" s="53" t="e">
        <v>#N/A</v>
      </c>
      <c r="DJ559" s="53" t="e">
        <v>#N/A</v>
      </c>
    </row>
    <row r="560" spans="3:114" s="53" customFormat="1">
      <c r="C560" s="80"/>
      <c r="E560" s="48"/>
      <c r="F560" s="84"/>
      <c r="G560" s="69"/>
      <c r="H560" s="68"/>
      <c r="I560" s="68"/>
      <c r="K560" s="48"/>
      <c r="N560" s="61" t="str">
        <f t="shared" si="84"/>
        <v/>
      </c>
      <c r="O560" s="53" t="str">
        <f t="shared" si="85"/>
        <v>click</v>
      </c>
      <c r="P560" s="61" t="str">
        <f t="shared" si="89"/>
        <v>();</v>
      </c>
      <c r="Q560" s="61" t="str">
        <f t="shared" si="90"/>
        <v/>
      </c>
      <c r="R560" s="61" t="str">
        <f t="shared" si="91"/>
        <v/>
      </c>
      <c r="S560" s="61" t="str">
        <f t="shared" si="88"/>
        <v/>
      </c>
      <c r="CU560" s="53" t="e">
        <v>#N/A</v>
      </c>
      <c r="CV560" s="53" t="e">
        <v>#N/A</v>
      </c>
      <c r="CW560" s="53" t="e">
        <v>#N/A</v>
      </c>
      <c r="CX560" s="53" t="e">
        <v>#N/A</v>
      </c>
      <c r="CY560" s="53" t="e">
        <v>#N/A</v>
      </c>
      <c r="CZ560" s="53" t="e">
        <v>#N/A</v>
      </c>
      <c r="DA560" s="53" t="e">
        <v>#N/A</v>
      </c>
      <c r="DB560" s="53" t="e">
        <v>#N/A</v>
      </c>
      <c r="DC560" s="53" t="e">
        <v>#N/A</v>
      </c>
      <c r="DD560" s="53" t="e">
        <v>#N/A</v>
      </c>
      <c r="DE560" s="53" t="e">
        <v>#N/A</v>
      </c>
      <c r="DF560" s="53" t="e">
        <v>#N/A</v>
      </c>
      <c r="DG560" s="53" t="e">
        <v>#N/A</v>
      </c>
      <c r="DH560" s="53" t="e">
        <v>#N/A</v>
      </c>
      <c r="DI560" s="53" t="e">
        <v>#N/A</v>
      </c>
      <c r="DJ560" s="53" t="e">
        <v>#N/A</v>
      </c>
    </row>
    <row r="561" spans="3:114" s="53" customFormat="1">
      <c r="C561" s="80"/>
      <c r="E561" s="48"/>
      <c r="F561" s="84"/>
      <c r="G561" s="69"/>
      <c r="H561" s="68"/>
      <c r="I561" s="68"/>
      <c r="K561" s="48"/>
      <c r="N561" s="61" t="str">
        <f t="shared" si="84"/>
        <v/>
      </c>
      <c r="O561" s="53" t="str">
        <f t="shared" si="85"/>
        <v>click</v>
      </c>
      <c r="P561" s="61" t="str">
        <f t="shared" si="89"/>
        <v>();</v>
      </c>
      <c r="Q561" s="61" t="str">
        <f t="shared" si="90"/>
        <v/>
      </c>
      <c r="R561" s="61" t="str">
        <f t="shared" si="91"/>
        <v/>
      </c>
      <c r="S561" s="61" t="str">
        <f t="shared" si="88"/>
        <v/>
      </c>
      <c r="CU561" s="53" t="e">
        <v>#N/A</v>
      </c>
      <c r="CV561" s="53" t="e">
        <v>#N/A</v>
      </c>
      <c r="CW561" s="53" t="e">
        <v>#N/A</v>
      </c>
      <c r="CX561" s="53" t="e">
        <v>#N/A</v>
      </c>
      <c r="CY561" s="53" t="e">
        <v>#N/A</v>
      </c>
      <c r="CZ561" s="53" t="e">
        <v>#N/A</v>
      </c>
      <c r="DA561" s="53" t="e">
        <v>#N/A</v>
      </c>
      <c r="DB561" s="53" t="e">
        <v>#N/A</v>
      </c>
      <c r="DC561" s="53" t="e">
        <v>#N/A</v>
      </c>
      <c r="DD561" s="53" t="e">
        <v>#N/A</v>
      </c>
      <c r="DE561" s="53" t="e">
        <v>#N/A</v>
      </c>
      <c r="DF561" s="53" t="e">
        <v>#N/A</v>
      </c>
      <c r="DG561" s="53" t="e">
        <v>#N/A</v>
      </c>
      <c r="DH561" s="53" t="e">
        <v>#N/A</v>
      </c>
      <c r="DI561" s="53" t="e">
        <v>#N/A</v>
      </c>
      <c r="DJ561" s="53" t="e">
        <v>#N/A</v>
      </c>
    </row>
    <row r="562" spans="3:114" s="53" customFormat="1">
      <c r="C562" s="80"/>
      <c r="E562" s="48"/>
      <c r="F562" s="84"/>
      <c r="G562" s="69"/>
      <c r="H562" s="68"/>
      <c r="I562" s="68"/>
      <c r="K562" s="48"/>
      <c r="N562" s="61" t="str">
        <f t="shared" si="84"/>
        <v/>
      </c>
      <c r="O562" s="53" t="str">
        <f t="shared" si="85"/>
        <v>click</v>
      </c>
      <c r="P562" s="61" t="str">
        <f t="shared" si="89"/>
        <v>();</v>
      </c>
      <c r="Q562" s="61" t="str">
        <f t="shared" si="90"/>
        <v/>
      </c>
      <c r="R562" s="61" t="str">
        <f t="shared" si="91"/>
        <v/>
      </c>
      <c r="S562" s="61" t="str">
        <f t="shared" si="88"/>
        <v/>
      </c>
      <c r="CU562" s="53" t="e">
        <v>#N/A</v>
      </c>
      <c r="CV562" s="53" t="e">
        <v>#N/A</v>
      </c>
      <c r="CW562" s="53" t="e">
        <v>#N/A</v>
      </c>
      <c r="CX562" s="53" t="e">
        <v>#N/A</v>
      </c>
      <c r="CY562" s="53" t="e">
        <v>#N/A</v>
      </c>
      <c r="CZ562" s="53" t="e">
        <v>#N/A</v>
      </c>
      <c r="DA562" s="53" t="e">
        <v>#N/A</v>
      </c>
      <c r="DB562" s="53" t="e">
        <v>#N/A</v>
      </c>
      <c r="DC562" s="53" t="e">
        <v>#N/A</v>
      </c>
      <c r="DD562" s="53" t="e">
        <v>#N/A</v>
      </c>
      <c r="DE562" s="53" t="e">
        <v>#N/A</v>
      </c>
      <c r="DF562" s="53" t="e">
        <v>#N/A</v>
      </c>
      <c r="DG562" s="53" t="e">
        <v>#N/A</v>
      </c>
      <c r="DH562" s="53" t="e">
        <v>#N/A</v>
      </c>
      <c r="DI562" s="53" t="e">
        <v>#N/A</v>
      </c>
      <c r="DJ562" s="53" t="e">
        <v>#N/A</v>
      </c>
    </row>
    <row r="563" spans="3:114" s="53" customFormat="1">
      <c r="C563" s="80"/>
      <c r="E563" s="48"/>
      <c r="F563" s="84"/>
      <c r="G563" s="69"/>
      <c r="H563" s="68"/>
      <c r="I563" s="68"/>
      <c r="K563" s="48"/>
      <c r="N563" s="61" t="str">
        <f t="shared" si="84"/>
        <v/>
      </c>
      <c r="O563" s="53" t="str">
        <f t="shared" si="85"/>
        <v>click</v>
      </c>
      <c r="P563" s="61" t="str">
        <f t="shared" si="89"/>
        <v>();</v>
      </c>
      <c r="Q563" s="61" t="str">
        <f t="shared" si="90"/>
        <v/>
      </c>
      <c r="R563" s="61" t="str">
        <f t="shared" si="91"/>
        <v/>
      </c>
      <c r="S563" s="61" t="str">
        <f t="shared" si="88"/>
        <v/>
      </c>
      <c r="CU563" s="53" t="e">
        <v>#N/A</v>
      </c>
      <c r="CV563" s="53" t="e">
        <v>#N/A</v>
      </c>
      <c r="CW563" s="53" t="e">
        <v>#N/A</v>
      </c>
      <c r="CX563" s="53" t="e">
        <v>#N/A</v>
      </c>
      <c r="CY563" s="53" t="e">
        <v>#N/A</v>
      </c>
      <c r="CZ563" s="53" t="e">
        <v>#N/A</v>
      </c>
      <c r="DA563" s="53" t="e">
        <v>#N/A</v>
      </c>
      <c r="DB563" s="53" t="e">
        <v>#N/A</v>
      </c>
      <c r="DC563" s="53" t="e">
        <v>#N/A</v>
      </c>
      <c r="DD563" s="53" t="e">
        <v>#N/A</v>
      </c>
      <c r="DE563" s="53" t="e">
        <v>#N/A</v>
      </c>
      <c r="DF563" s="53" t="e">
        <v>#N/A</v>
      </c>
      <c r="DG563" s="53" t="e">
        <v>#N/A</v>
      </c>
      <c r="DH563" s="53" t="e">
        <v>#N/A</v>
      </c>
      <c r="DI563" s="53" t="e">
        <v>#N/A</v>
      </c>
      <c r="DJ563" s="53" t="e">
        <v>#N/A</v>
      </c>
    </row>
    <row r="564" spans="3:114" s="53" customFormat="1">
      <c r="C564" s="80"/>
      <c r="E564" s="48"/>
      <c r="F564" s="84"/>
      <c r="G564" s="69"/>
      <c r="H564" s="68"/>
      <c r="I564" s="68"/>
      <c r="K564" s="48"/>
      <c r="N564" s="61" t="str">
        <f t="shared" si="84"/>
        <v/>
      </c>
      <c r="O564" s="53" t="str">
        <f t="shared" si="85"/>
        <v>click</v>
      </c>
      <c r="P564" s="61" t="str">
        <f t="shared" si="89"/>
        <v>();</v>
      </c>
      <c r="Q564" s="61" t="str">
        <f t="shared" si="90"/>
        <v/>
      </c>
      <c r="R564" s="61" t="str">
        <f t="shared" si="91"/>
        <v/>
      </c>
      <c r="S564" s="61" t="str">
        <f t="shared" si="88"/>
        <v/>
      </c>
      <c r="CU564" s="53" t="e">
        <v>#N/A</v>
      </c>
      <c r="CV564" s="53" t="e">
        <v>#N/A</v>
      </c>
      <c r="CW564" s="53" t="e">
        <v>#N/A</v>
      </c>
      <c r="CX564" s="53" t="e">
        <v>#N/A</v>
      </c>
      <c r="CY564" s="53" t="e">
        <v>#N/A</v>
      </c>
      <c r="CZ564" s="53" t="e">
        <v>#N/A</v>
      </c>
      <c r="DA564" s="53" t="e">
        <v>#N/A</v>
      </c>
      <c r="DB564" s="53" t="e">
        <v>#N/A</v>
      </c>
      <c r="DC564" s="53" t="e">
        <v>#N/A</v>
      </c>
      <c r="DD564" s="53" t="e">
        <v>#N/A</v>
      </c>
      <c r="DE564" s="53" t="e">
        <v>#N/A</v>
      </c>
      <c r="DF564" s="53" t="e">
        <v>#N/A</v>
      </c>
      <c r="DG564" s="53" t="e">
        <v>#N/A</v>
      </c>
      <c r="DH564" s="53" t="e">
        <v>#N/A</v>
      </c>
      <c r="DI564" s="53" t="e">
        <v>#N/A</v>
      </c>
      <c r="DJ564" s="53" t="e">
        <v>#N/A</v>
      </c>
    </row>
    <row r="565" spans="3:114" s="53" customFormat="1">
      <c r="C565" s="80"/>
      <c r="E565" s="48"/>
      <c r="F565" s="84"/>
      <c r="G565" s="69"/>
      <c r="H565" s="68"/>
      <c r="I565" s="68"/>
      <c r="K565" s="48"/>
      <c r="N565" s="61" t="str">
        <f t="shared" si="84"/>
        <v/>
      </c>
      <c r="O565" s="53" t="str">
        <f t="shared" si="85"/>
        <v>click</v>
      </c>
      <c r="P565" s="61" t="str">
        <f t="shared" si="89"/>
        <v>();</v>
      </c>
      <c r="Q565" s="61" t="str">
        <f t="shared" si="90"/>
        <v/>
      </c>
      <c r="R565" s="61" t="str">
        <f t="shared" si="91"/>
        <v/>
      </c>
      <c r="S565" s="61" t="str">
        <f t="shared" si="88"/>
        <v/>
      </c>
      <c r="CU565" s="53" t="e">
        <v>#N/A</v>
      </c>
      <c r="CV565" s="53" t="e">
        <v>#N/A</v>
      </c>
      <c r="CW565" s="53" t="e">
        <v>#N/A</v>
      </c>
      <c r="CX565" s="53" t="e">
        <v>#N/A</v>
      </c>
      <c r="CY565" s="53" t="e">
        <v>#N/A</v>
      </c>
      <c r="CZ565" s="53" t="e">
        <v>#N/A</v>
      </c>
      <c r="DA565" s="53" t="e">
        <v>#N/A</v>
      </c>
      <c r="DB565" s="53" t="e">
        <v>#N/A</v>
      </c>
      <c r="DC565" s="53" t="e">
        <v>#N/A</v>
      </c>
      <c r="DD565" s="53" t="e">
        <v>#N/A</v>
      </c>
      <c r="DE565" s="53" t="e">
        <v>#N/A</v>
      </c>
      <c r="DF565" s="53" t="e">
        <v>#N/A</v>
      </c>
      <c r="DG565" s="53" t="e">
        <v>#N/A</v>
      </c>
      <c r="DH565" s="53" t="e">
        <v>#N/A</v>
      </c>
      <c r="DI565" s="53" t="e">
        <v>#N/A</v>
      </c>
      <c r="DJ565" s="53" t="e">
        <v>#N/A</v>
      </c>
    </row>
    <row r="566" spans="3:114" s="53" customFormat="1">
      <c r="C566" s="80"/>
      <c r="E566" s="48"/>
      <c r="F566" s="84"/>
      <c r="G566" s="69"/>
      <c r="H566" s="68"/>
      <c r="I566" s="68"/>
      <c r="K566" s="48"/>
      <c r="N566" s="61" t="str">
        <f t="shared" si="84"/>
        <v/>
      </c>
      <c r="O566" s="53" t="str">
        <f t="shared" si="85"/>
        <v>click</v>
      </c>
      <c r="P566" s="61" t="str">
        <f t="shared" si="89"/>
        <v>();</v>
      </c>
      <c r="Q566" s="61" t="str">
        <f t="shared" si="90"/>
        <v/>
      </c>
      <c r="R566" s="61" t="str">
        <f t="shared" si="91"/>
        <v/>
      </c>
      <c r="S566" s="61" t="str">
        <f t="shared" si="88"/>
        <v/>
      </c>
      <c r="CU566" s="53" t="e">
        <v>#N/A</v>
      </c>
      <c r="CV566" s="53" t="e">
        <v>#N/A</v>
      </c>
      <c r="CW566" s="53" t="e">
        <v>#N/A</v>
      </c>
      <c r="CX566" s="53" t="e">
        <v>#N/A</v>
      </c>
      <c r="CY566" s="53" t="e">
        <v>#N/A</v>
      </c>
      <c r="CZ566" s="53" t="e">
        <v>#N/A</v>
      </c>
      <c r="DA566" s="53" t="e">
        <v>#N/A</v>
      </c>
      <c r="DB566" s="53" t="e">
        <v>#N/A</v>
      </c>
      <c r="DC566" s="53" t="e">
        <v>#N/A</v>
      </c>
      <c r="DD566" s="53" t="e">
        <v>#N/A</v>
      </c>
      <c r="DE566" s="53" t="e">
        <v>#N/A</v>
      </c>
      <c r="DF566" s="53" t="e">
        <v>#N/A</v>
      </c>
      <c r="DG566" s="53" t="e">
        <v>#N/A</v>
      </c>
      <c r="DH566" s="53" t="e">
        <v>#N/A</v>
      </c>
      <c r="DI566" s="53" t="e">
        <v>#N/A</v>
      </c>
      <c r="DJ566" s="53" t="e">
        <v>#N/A</v>
      </c>
    </row>
    <row r="567" spans="3:114">
      <c r="N567" s="61" t="str">
        <f t="shared" si="84"/>
        <v/>
      </c>
      <c r="O567" s="53" t="str">
        <f t="shared" si="85"/>
        <v>click</v>
      </c>
      <c r="P567" s="61" t="str">
        <f t="shared" si="89"/>
        <v>();</v>
      </c>
      <c r="Q567" s="61" t="str">
        <f t="shared" si="90"/>
        <v/>
      </c>
      <c r="R567" s="61" t="str">
        <f t="shared" si="91"/>
        <v/>
      </c>
      <c r="S567" s="61" t="str">
        <f t="shared" si="88"/>
        <v/>
      </c>
      <c r="CU567" s="61" t="e">
        <v>#N/A</v>
      </c>
      <c r="CV567" s="61" t="e">
        <v>#N/A</v>
      </c>
      <c r="CW567" s="61" t="e">
        <v>#N/A</v>
      </c>
      <c r="CX567" s="61" t="e">
        <v>#N/A</v>
      </c>
      <c r="CY567" s="61" t="e">
        <v>#N/A</v>
      </c>
      <c r="CZ567" s="61" t="e">
        <v>#N/A</v>
      </c>
      <c r="DA567" s="61" t="e">
        <v>#N/A</v>
      </c>
      <c r="DB567" s="61" t="e">
        <v>#N/A</v>
      </c>
      <c r="DC567" s="61" t="e">
        <v>#N/A</v>
      </c>
      <c r="DD567" s="61" t="e">
        <v>#N/A</v>
      </c>
      <c r="DE567" s="61" t="e">
        <v>#N/A</v>
      </c>
      <c r="DF567" s="61" t="e">
        <v>#N/A</v>
      </c>
      <c r="DG567" s="61" t="e">
        <v>#N/A</v>
      </c>
      <c r="DH567" s="61" t="e">
        <v>#N/A</v>
      </c>
      <c r="DI567" s="61" t="e">
        <v>#N/A</v>
      </c>
      <c r="DJ567" s="61" t="e">
        <v>#N/A</v>
      </c>
    </row>
    <row r="568" spans="3:114">
      <c r="N568" s="61" t="str">
        <f t="shared" si="84"/>
        <v/>
      </c>
      <c r="O568" s="53" t="str">
        <f t="shared" si="85"/>
        <v>click</v>
      </c>
      <c r="P568" s="61" t="str">
        <f t="shared" si="89"/>
        <v>();</v>
      </c>
      <c r="Q568" s="61" t="str">
        <f t="shared" si="90"/>
        <v/>
      </c>
      <c r="R568" s="61" t="str">
        <f t="shared" si="91"/>
        <v/>
      </c>
      <c r="S568" s="61" t="str">
        <f t="shared" si="88"/>
        <v/>
      </c>
      <c r="CU568" s="61" t="e">
        <v>#N/A</v>
      </c>
      <c r="CV568" s="61" t="e">
        <v>#N/A</v>
      </c>
      <c r="CW568" s="61" t="e">
        <v>#N/A</v>
      </c>
      <c r="CX568" s="61" t="e">
        <v>#N/A</v>
      </c>
      <c r="CY568" s="61" t="e">
        <v>#N/A</v>
      </c>
      <c r="CZ568" s="61" t="e">
        <v>#N/A</v>
      </c>
      <c r="DA568" s="61" t="e">
        <v>#N/A</v>
      </c>
      <c r="DB568" s="61" t="e">
        <v>#N/A</v>
      </c>
      <c r="DC568" s="61" t="e">
        <v>#N/A</v>
      </c>
      <c r="DD568" s="61" t="e">
        <v>#N/A</v>
      </c>
      <c r="DE568" s="61" t="e">
        <v>#N/A</v>
      </c>
      <c r="DF568" s="61" t="e">
        <v>#N/A</v>
      </c>
      <c r="DG568" s="61" t="e">
        <v>#N/A</v>
      </c>
      <c r="DH568" s="61" t="e">
        <v>#N/A</v>
      </c>
      <c r="DI568" s="61" t="e">
        <v>#N/A</v>
      </c>
      <c r="DJ568" s="61" t="e">
        <v>#N/A</v>
      </c>
    </row>
    <row r="569" spans="3:114">
      <c r="N569" s="61" t="str">
        <f t="shared" si="84"/>
        <v/>
      </c>
      <c r="O569" s="53" t="str">
        <f t="shared" si="85"/>
        <v>click</v>
      </c>
      <c r="P569" s="61" t="str">
        <f t="shared" si="89"/>
        <v>();</v>
      </c>
      <c r="Q569" s="61" t="str">
        <f t="shared" si="90"/>
        <v/>
      </c>
      <c r="R569" s="61" t="str">
        <f t="shared" si="91"/>
        <v/>
      </c>
      <c r="S569" s="61" t="str">
        <f t="shared" si="88"/>
        <v/>
      </c>
      <c r="CU569" s="61" t="e">
        <v>#N/A</v>
      </c>
      <c r="CV569" s="61" t="e">
        <v>#N/A</v>
      </c>
      <c r="CW569" s="61" t="e">
        <v>#N/A</v>
      </c>
      <c r="CX569" s="61" t="e">
        <v>#N/A</v>
      </c>
      <c r="CY569" s="61" t="e">
        <v>#N/A</v>
      </c>
      <c r="CZ569" s="61" t="e">
        <v>#N/A</v>
      </c>
      <c r="DA569" s="61" t="e">
        <v>#N/A</v>
      </c>
      <c r="DB569" s="61" t="e">
        <v>#N/A</v>
      </c>
      <c r="DC569" s="61" t="e">
        <v>#N/A</v>
      </c>
      <c r="DD569" s="61" t="e">
        <v>#N/A</v>
      </c>
      <c r="DE569" s="61" t="e">
        <v>#N/A</v>
      </c>
      <c r="DF569" s="61" t="e">
        <v>#N/A</v>
      </c>
      <c r="DG569" s="61" t="e">
        <v>#N/A</v>
      </c>
      <c r="DH569" s="61" t="e">
        <v>#N/A</v>
      </c>
      <c r="DI569" s="61" t="e">
        <v>#N/A</v>
      </c>
      <c r="DJ569" s="61" t="e">
        <v>#N/A</v>
      </c>
    </row>
    <row r="570" spans="3:114">
      <c r="N570" s="61" t="str">
        <f t="shared" si="84"/>
        <v/>
      </c>
      <c r="O570" s="53" t="str">
        <f t="shared" si="85"/>
        <v>click</v>
      </c>
      <c r="P570" s="61" t="str">
        <f t="shared" si="89"/>
        <v>();</v>
      </c>
      <c r="Q570" s="61" t="str">
        <f t="shared" si="90"/>
        <v/>
      </c>
      <c r="R570" s="61" t="str">
        <f t="shared" si="91"/>
        <v/>
      </c>
      <c r="S570" s="61" t="str">
        <f t="shared" si="88"/>
        <v/>
      </c>
      <c r="CU570" s="61" t="e">
        <v>#N/A</v>
      </c>
      <c r="CV570" s="61" t="e">
        <v>#N/A</v>
      </c>
      <c r="CW570" s="61" t="e">
        <v>#N/A</v>
      </c>
      <c r="CX570" s="61" t="e">
        <v>#N/A</v>
      </c>
      <c r="CY570" s="61" t="e">
        <v>#N/A</v>
      </c>
      <c r="CZ570" s="61" t="e">
        <v>#N/A</v>
      </c>
      <c r="DA570" s="61" t="e">
        <v>#N/A</v>
      </c>
      <c r="DB570" s="61" t="e">
        <v>#N/A</v>
      </c>
      <c r="DC570" s="61" t="e">
        <v>#N/A</v>
      </c>
      <c r="DD570" s="61" t="e">
        <v>#N/A</v>
      </c>
      <c r="DE570" s="61" t="e">
        <v>#N/A</v>
      </c>
      <c r="DF570" s="61" t="e">
        <v>#N/A</v>
      </c>
      <c r="DG570" s="61" t="e">
        <v>#N/A</v>
      </c>
      <c r="DH570" s="61" t="e">
        <v>#N/A</v>
      </c>
      <c r="DI570" s="61" t="e">
        <v>#N/A</v>
      </c>
      <c r="DJ570" s="61" t="e">
        <v>#N/A</v>
      </c>
    </row>
    <row r="571" spans="3:114">
      <c r="N571" s="61" t="str">
        <f t="shared" si="84"/>
        <v/>
      </c>
      <c r="O571" s="53" t="str">
        <f t="shared" si="85"/>
        <v>click</v>
      </c>
      <c r="P571" s="61" t="str">
        <f t="shared" si="89"/>
        <v>();</v>
      </c>
      <c r="Q571" s="61" t="str">
        <f t="shared" si="90"/>
        <v/>
      </c>
      <c r="R571" s="61" t="str">
        <f t="shared" si="91"/>
        <v/>
      </c>
      <c r="S571" s="61" t="str">
        <f t="shared" si="88"/>
        <v/>
      </c>
      <c r="CU571" s="61" t="e">
        <v>#N/A</v>
      </c>
      <c r="CV571" s="61" t="e">
        <v>#N/A</v>
      </c>
      <c r="CW571" s="61" t="e">
        <v>#N/A</v>
      </c>
      <c r="CX571" s="61" t="e">
        <v>#N/A</v>
      </c>
      <c r="CY571" s="61" t="e">
        <v>#N/A</v>
      </c>
      <c r="CZ571" s="61" t="e">
        <v>#N/A</v>
      </c>
      <c r="DA571" s="61" t="e">
        <v>#N/A</v>
      </c>
      <c r="DB571" s="61" t="e">
        <v>#N/A</v>
      </c>
      <c r="DC571" s="61" t="e">
        <v>#N/A</v>
      </c>
      <c r="DD571" s="61" t="e">
        <v>#N/A</v>
      </c>
      <c r="DE571" s="61" t="e">
        <v>#N/A</v>
      </c>
      <c r="DF571" s="61" t="e">
        <v>#N/A</v>
      </c>
      <c r="DG571" s="61" t="e">
        <v>#N/A</v>
      </c>
      <c r="DH571" s="61" t="e">
        <v>#N/A</v>
      </c>
      <c r="DI571" s="61" t="e">
        <v>#N/A</v>
      </c>
      <c r="DJ571" s="61" t="e">
        <v>#N/A</v>
      </c>
    </row>
    <row r="572" spans="3:114">
      <c r="N572" s="61" t="str">
        <f t="shared" si="84"/>
        <v/>
      </c>
      <c r="O572" s="53" t="str">
        <f t="shared" si="85"/>
        <v>click</v>
      </c>
      <c r="P572" s="61" t="str">
        <f t="shared" si="89"/>
        <v>();</v>
      </c>
      <c r="Q572" s="61" t="str">
        <f t="shared" si="90"/>
        <v/>
      </c>
      <c r="R572" s="61" t="str">
        <f t="shared" si="91"/>
        <v/>
      </c>
      <c r="S572" s="61" t="str">
        <f t="shared" si="88"/>
        <v/>
      </c>
      <c r="CU572" s="61" t="e">
        <v>#N/A</v>
      </c>
      <c r="CV572" s="61" t="e">
        <v>#N/A</v>
      </c>
      <c r="CW572" s="61" t="e">
        <v>#N/A</v>
      </c>
      <c r="CX572" s="61" t="e">
        <v>#N/A</v>
      </c>
      <c r="CY572" s="61" t="e">
        <v>#N/A</v>
      </c>
      <c r="CZ572" s="61" t="e">
        <v>#N/A</v>
      </c>
      <c r="DA572" s="61" t="e">
        <v>#N/A</v>
      </c>
      <c r="DB572" s="61" t="e">
        <v>#N/A</v>
      </c>
      <c r="DC572" s="61" t="e">
        <v>#N/A</v>
      </c>
      <c r="DD572" s="61" t="e">
        <v>#N/A</v>
      </c>
      <c r="DE572" s="61" t="e">
        <v>#N/A</v>
      </c>
      <c r="DF572" s="61" t="e">
        <v>#N/A</v>
      </c>
      <c r="DG572" s="61" t="e">
        <v>#N/A</v>
      </c>
      <c r="DH572" s="61" t="e">
        <v>#N/A</v>
      </c>
      <c r="DI572" s="61" t="e">
        <v>#N/A</v>
      </c>
      <c r="DJ572" s="61" t="e">
        <v>#N/A</v>
      </c>
    </row>
    <row r="573" spans="3:114">
      <c r="N573" s="61" t="str">
        <f t="shared" si="84"/>
        <v/>
      </c>
      <c r="O573" s="53" t="str">
        <f t="shared" si="85"/>
        <v>click</v>
      </c>
      <c r="P573" s="61" t="str">
        <f t="shared" si="89"/>
        <v>();</v>
      </c>
      <c r="Q573" s="61" t="str">
        <f t="shared" si="90"/>
        <v/>
      </c>
      <c r="R573" s="61" t="str">
        <f t="shared" si="91"/>
        <v/>
      </c>
      <c r="S573" s="61" t="str">
        <f t="shared" si="88"/>
        <v/>
      </c>
      <c r="CU573" s="61" t="e">
        <v>#N/A</v>
      </c>
      <c r="CV573" s="61" t="e">
        <v>#N/A</v>
      </c>
      <c r="CW573" s="61" t="e">
        <v>#N/A</v>
      </c>
      <c r="CX573" s="61" t="e">
        <v>#N/A</v>
      </c>
      <c r="CY573" s="61" t="e">
        <v>#N/A</v>
      </c>
      <c r="CZ573" s="61" t="e">
        <v>#N/A</v>
      </c>
      <c r="DA573" s="61" t="e">
        <v>#N/A</v>
      </c>
      <c r="DB573" s="61" t="e">
        <v>#N/A</v>
      </c>
      <c r="DC573" s="61" t="e">
        <v>#N/A</v>
      </c>
      <c r="DD573" s="61" t="e">
        <v>#N/A</v>
      </c>
      <c r="DE573" s="61" t="e">
        <v>#N/A</v>
      </c>
      <c r="DF573" s="61" t="e">
        <v>#N/A</v>
      </c>
      <c r="DG573" s="61" t="e">
        <v>#N/A</v>
      </c>
      <c r="DH573" s="61" t="e">
        <v>#N/A</v>
      </c>
      <c r="DI573" s="61" t="e">
        <v>#N/A</v>
      </c>
      <c r="DJ573" s="61" t="e">
        <v>#N/A</v>
      </c>
    </row>
    <row r="574" spans="3:114">
      <c r="N574" s="61" t="str">
        <f t="shared" si="84"/>
        <v/>
      </c>
      <c r="O574" s="53" t="str">
        <f t="shared" si="85"/>
        <v>click</v>
      </c>
      <c r="P574" s="61" t="str">
        <f t="shared" si="89"/>
        <v>();</v>
      </c>
      <c r="Q574" s="61" t="str">
        <f t="shared" si="90"/>
        <v/>
      </c>
      <c r="R574" s="61" t="str">
        <f t="shared" si="91"/>
        <v/>
      </c>
      <c r="S574" s="61" t="str">
        <f t="shared" si="88"/>
        <v/>
      </c>
      <c r="CU574" s="61" t="e">
        <v>#N/A</v>
      </c>
      <c r="CV574" s="61" t="e">
        <v>#N/A</v>
      </c>
      <c r="CW574" s="61" t="e">
        <v>#N/A</v>
      </c>
      <c r="CX574" s="61" t="e">
        <v>#N/A</v>
      </c>
      <c r="CY574" s="61" t="e">
        <v>#N/A</v>
      </c>
      <c r="CZ574" s="61" t="e">
        <v>#N/A</v>
      </c>
      <c r="DA574" s="61" t="e">
        <v>#N/A</v>
      </c>
      <c r="DB574" s="61" t="e">
        <v>#N/A</v>
      </c>
      <c r="DC574" s="61" t="e">
        <v>#N/A</v>
      </c>
      <c r="DD574" s="61" t="e">
        <v>#N/A</v>
      </c>
      <c r="DE574" s="61" t="e">
        <v>#N/A</v>
      </c>
      <c r="DF574" s="61" t="e">
        <v>#N/A</v>
      </c>
      <c r="DG574" s="61" t="e">
        <v>#N/A</v>
      </c>
      <c r="DH574" s="61" t="e">
        <v>#N/A</v>
      </c>
      <c r="DI574" s="61" t="e">
        <v>#N/A</v>
      </c>
      <c r="DJ574" s="61" t="e">
        <v>#N/A</v>
      </c>
    </row>
    <row r="575" spans="3:114">
      <c r="N575" s="61" t="str">
        <f t="shared" si="84"/>
        <v/>
      </c>
      <c r="O575" s="53" t="str">
        <f t="shared" si="85"/>
        <v>click</v>
      </c>
      <c r="P575" s="61" t="str">
        <f t="shared" si="89"/>
        <v>();</v>
      </c>
      <c r="Q575" s="61" t="str">
        <f t="shared" si="90"/>
        <v/>
      </c>
      <c r="R575" s="61" t="str">
        <f t="shared" si="91"/>
        <v/>
      </c>
      <c r="S575" s="61" t="str">
        <f t="shared" si="88"/>
        <v/>
      </c>
      <c r="CU575" s="61" t="e">
        <v>#N/A</v>
      </c>
      <c r="CV575" s="61" t="e">
        <v>#N/A</v>
      </c>
      <c r="CW575" s="61" t="e">
        <v>#N/A</v>
      </c>
      <c r="CX575" s="61" t="e">
        <v>#N/A</v>
      </c>
      <c r="CY575" s="61" t="e">
        <v>#N/A</v>
      </c>
      <c r="CZ575" s="61" t="e">
        <v>#N/A</v>
      </c>
      <c r="DA575" s="61" t="e">
        <v>#N/A</v>
      </c>
      <c r="DB575" s="61" t="e">
        <v>#N/A</v>
      </c>
      <c r="DC575" s="61" t="e">
        <v>#N/A</v>
      </c>
      <c r="DD575" s="61" t="e">
        <v>#N/A</v>
      </c>
      <c r="DE575" s="61" t="e">
        <v>#N/A</v>
      </c>
      <c r="DF575" s="61" t="e">
        <v>#N/A</v>
      </c>
      <c r="DG575" s="61" t="e">
        <v>#N/A</v>
      </c>
      <c r="DH575" s="61" t="e">
        <v>#N/A</v>
      </c>
      <c r="DI575" s="61" t="e">
        <v>#N/A</v>
      </c>
      <c r="DJ575" s="61" t="e">
        <v>#N/A</v>
      </c>
    </row>
    <row r="576" spans="3:114">
      <c r="N576" s="61" t="str">
        <f t="shared" si="84"/>
        <v/>
      </c>
      <c r="O576" s="53" t="str">
        <f t="shared" si="85"/>
        <v>click</v>
      </c>
      <c r="P576" s="61" t="str">
        <f t="shared" si="89"/>
        <v>();</v>
      </c>
      <c r="Q576" s="61" t="str">
        <f t="shared" si="90"/>
        <v/>
      </c>
      <c r="R576" s="61" t="str">
        <f t="shared" si="91"/>
        <v/>
      </c>
      <c r="S576" s="61" t="str">
        <f t="shared" si="88"/>
        <v/>
      </c>
      <c r="CU576" s="61" t="e">
        <v>#N/A</v>
      </c>
      <c r="CV576" s="61" t="e">
        <v>#N/A</v>
      </c>
      <c r="CW576" s="61" t="e">
        <v>#N/A</v>
      </c>
      <c r="CX576" s="61" t="e">
        <v>#N/A</v>
      </c>
      <c r="CY576" s="61" t="e">
        <v>#N/A</v>
      </c>
      <c r="CZ576" s="61" t="e">
        <v>#N/A</v>
      </c>
      <c r="DA576" s="61" t="e">
        <v>#N/A</v>
      </c>
      <c r="DB576" s="61" t="e">
        <v>#N/A</v>
      </c>
      <c r="DC576" s="61" t="e">
        <v>#N/A</v>
      </c>
      <c r="DD576" s="61" t="e">
        <v>#N/A</v>
      </c>
      <c r="DE576" s="61" t="e">
        <v>#N/A</v>
      </c>
      <c r="DF576" s="61" t="e">
        <v>#N/A</v>
      </c>
      <c r="DG576" s="61" t="e">
        <v>#N/A</v>
      </c>
      <c r="DH576" s="61" t="e">
        <v>#N/A</v>
      </c>
      <c r="DI576" s="61" t="e">
        <v>#N/A</v>
      </c>
      <c r="DJ576" s="61" t="e">
        <v>#N/A</v>
      </c>
    </row>
    <row r="577" spans="14:114">
      <c r="N577" s="61" t="str">
        <f t="shared" si="84"/>
        <v/>
      </c>
      <c r="O577" s="53" t="str">
        <f t="shared" si="85"/>
        <v>click</v>
      </c>
      <c r="P577" s="61" t="str">
        <f t="shared" si="89"/>
        <v>();</v>
      </c>
      <c r="Q577" s="61" t="str">
        <f t="shared" si="90"/>
        <v/>
      </c>
      <c r="R577" s="61" t="str">
        <f t="shared" si="91"/>
        <v/>
      </c>
      <c r="S577" s="61" t="str">
        <f t="shared" si="88"/>
        <v/>
      </c>
      <c r="CU577" s="61" t="e">
        <v>#N/A</v>
      </c>
      <c r="CV577" s="61" t="e">
        <v>#N/A</v>
      </c>
      <c r="CW577" s="61" t="e">
        <v>#N/A</v>
      </c>
      <c r="CX577" s="61" t="e">
        <v>#N/A</v>
      </c>
      <c r="CY577" s="61" t="e">
        <v>#N/A</v>
      </c>
      <c r="CZ577" s="61" t="e">
        <v>#N/A</v>
      </c>
      <c r="DA577" s="61" t="e">
        <v>#N/A</v>
      </c>
      <c r="DB577" s="61" t="e">
        <v>#N/A</v>
      </c>
      <c r="DC577" s="61" t="e">
        <v>#N/A</v>
      </c>
      <c r="DD577" s="61" t="e">
        <v>#N/A</v>
      </c>
      <c r="DE577" s="61" t="e">
        <v>#N/A</v>
      </c>
      <c r="DF577" s="61" t="e">
        <v>#N/A</v>
      </c>
      <c r="DG577" s="61" t="e">
        <v>#N/A</v>
      </c>
      <c r="DH577" s="61" t="e">
        <v>#N/A</v>
      </c>
      <c r="DI577" s="61" t="e">
        <v>#N/A</v>
      </c>
      <c r="DJ577" s="61" t="e">
        <v>#N/A</v>
      </c>
    </row>
    <row r="578" spans="14:114">
      <c r="N578" s="61" t="str">
        <f t="shared" si="84"/>
        <v/>
      </c>
      <c r="O578" s="53" t="str">
        <f t="shared" si="85"/>
        <v>click</v>
      </c>
      <c r="P578" s="61" t="str">
        <f t="shared" si="89"/>
        <v>();</v>
      </c>
      <c r="Q578" s="61" t="str">
        <f t="shared" si="90"/>
        <v/>
      </c>
      <c r="R578" s="61" t="str">
        <f t="shared" si="91"/>
        <v/>
      </c>
      <c r="S578" s="61" t="str">
        <f t="shared" si="88"/>
        <v/>
      </c>
      <c r="CU578" s="61" t="e">
        <v>#N/A</v>
      </c>
      <c r="CV578" s="61" t="e">
        <v>#N/A</v>
      </c>
      <c r="CW578" s="61" t="e">
        <v>#N/A</v>
      </c>
      <c r="CX578" s="61" t="e">
        <v>#N/A</v>
      </c>
      <c r="CY578" s="61" t="e">
        <v>#N/A</v>
      </c>
      <c r="CZ578" s="61" t="e">
        <v>#N/A</v>
      </c>
      <c r="DA578" s="61" t="e">
        <v>#N/A</v>
      </c>
      <c r="DB578" s="61" t="e">
        <v>#N/A</v>
      </c>
      <c r="DC578" s="61" t="e">
        <v>#N/A</v>
      </c>
      <c r="DD578" s="61" t="e">
        <v>#N/A</v>
      </c>
      <c r="DE578" s="61" t="e">
        <v>#N/A</v>
      </c>
      <c r="DF578" s="61" t="e">
        <v>#N/A</v>
      </c>
      <c r="DG578" s="61" t="e">
        <v>#N/A</v>
      </c>
      <c r="DH578" s="61" t="e">
        <v>#N/A</v>
      </c>
      <c r="DI578" s="61" t="e">
        <v>#N/A</v>
      </c>
      <c r="DJ578" s="61" t="e">
        <v>#N/A</v>
      </c>
    </row>
    <row r="579" spans="14:114">
      <c r="N579" s="61" t="str">
        <f t="shared" si="84"/>
        <v/>
      </c>
      <c r="O579" s="53" t="str">
        <f t="shared" si="85"/>
        <v>click</v>
      </c>
      <c r="P579" s="61" t="str">
        <f t="shared" si="89"/>
        <v>();</v>
      </c>
      <c r="Q579" s="61" t="str">
        <f t="shared" si="90"/>
        <v/>
      </c>
      <c r="R579" s="61" t="str">
        <f t="shared" si="91"/>
        <v/>
      </c>
      <c r="S579" s="61" t="str">
        <f t="shared" si="88"/>
        <v/>
      </c>
      <c r="CU579" s="61" t="e">
        <v>#N/A</v>
      </c>
      <c r="CV579" s="61" t="e">
        <v>#N/A</v>
      </c>
      <c r="CW579" s="61" t="e">
        <v>#N/A</v>
      </c>
      <c r="CX579" s="61" t="e">
        <v>#N/A</v>
      </c>
      <c r="CY579" s="61" t="e">
        <v>#N/A</v>
      </c>
      <c r="CZ579" s="61" t="e">
        <v>#N/A</v>
      </c>
      <c r="DA579" s="61" t="e">
        <v>#N/A</v>
      </c>
      <c r="DB579" s="61" t="e">
        <v>#N/A</v>
      </c>
      <c r="DC579" s="61" t="e">
        <v>#N/A</v>
      </c>
      <c r="DD579" s="61" t="e">
        <v>#N/A</v>
      </c>
      <c r="DE579" s="61" t="e">
        <v>#N/A</v>
      </c>
      <c r="DF579" s="61" t="e">
        <v>#N/A</v>
      </c>
      <c r="DG579" s="61" t="e">
        <v>#N/A</v>
      </c>
      <c r="DH579" s="61" t="e">
        <v>#N/A</v>
      </c>
      <c r="DI579" s="61" t="e">
        <v>#N/A</v>
      </c>
      <c r="DJ579" s="61" t="e">
        <v>#N/A</v>
      </c>
    </row>
    <row r="580" spans="14:114">
      <c r="N580" s="61" t="str">
        <f t="shared" si="84"/>
        <v/>
      </c>
      <c r="O580" s="53" t="str">
        <f t="shared" si="85"/>
        <v>click</v>
      </c>
      <c r="P580" s="61" t="str">
        <f t="shared" si="89"/>
        <v>();</v>
      </c>
      <c r="Q580" s="61" t="str">
        <f t="shared" si="90"/>
        <v/>
      </c>
      <c r="R580" s="61" t="str">
        <f t="shared" si="91"/>
        <v/>
      </c>
      <c r="S580" s="61" t="str">
        <f t="shared" si="88"/>
        <v/>
      </c>
      <c r="CU580" s="61" t="e">
        <v>#N/A</v>
      </c>
      <c r="CV580" s="61" t="e">
        <v>#N/A</v>
      </c>
      <c r="CW580" s="61" t="e">
        <v>#N/A</v>
      </c>
      <c r="CX580" s="61" t="e">
        <v>#N/A</v>
      </c>
      <c r="CY580" s="61" t="e">
        <v>#N/A</v>
      </c>
      <c r="CZ580" s="61" t="e">
        <v>#N/A</v>
      </c>
      <c r="DA580" s="61" t="e">
        <v>#N/A</v>
      </c>
      <c r="DB580" s="61" t="e">
        <v>#N/A</v>
      </c>
      <c r="DC580" s="61" t="e">
        <v>#N/A</v>
      </c>
      <c r="DD580" s="61" t="e">
        <v>#N/A</v>
      </c>
      <c r="DE580" s="61" t="e">
        <v>#N/A</v>
      </c>
      <c r="DF580" s="61" t="e">
        <v>#N/A</v>
      </c>
      <c r="DG580" s="61" t="e">
        <v>#N/A</v>
      </c>
      <c r="DH580" s="61" t="e">
        <v>#N/A</v>
      </c>
      <c r="DI580" s="61" t="e">
        <v>#N/A</v>
      </c>
      <c r="DJ580" s="61" t="e">
        <v>#N/A</v>
      </c>
    </row>
    <row r="581" spans="14:114">
      <c r="N581" s="61" t="str">
        <f t="shared" ref="N581:N644" si="92">IF(A581="Y",""""&amp;C581&amp;""""&amp;": "&amp;M581&amp;",","")</f>
        <v/>
      </c>
      <c r="O581" s="53" t="str">
        <f t="shared" ref="O581:O644" si="93">IF(D581="input","fill",IF(I581&lt;&gt;"","innerText",IF(J581="Y",$T$110,"click")))</f>
        <v>click</v>
      </c>
      <c r="P581" s="61" t="str">
        <f t="shared" si="89"/>
        <v>();</v>
      </c>
      <c r="Q581" s="61" t="str">
        <f t="shared" ref="Q581:Q612" si="94">IF(A581="Y",IF(H581&lt;&gt;"Xpath",M581&amp;F581&amp;N581,""""&amp;F581&amp;""""),"")</f>
        <v/>
      </c>
      <c r="R581" s="61" t="str">
        <f t="shared" ref="R581:R600" si="95">IF(C581="Y",""""&amp;E581&amp;""""&amp;":"&amp;Q581&amp;",","")</f>
        <v/>
      </c>
      <c r="S581" s="61" t="str">
        <f t="shared" ref="S581:S644" si="96">IF(O581="innerText",I581&amp;"="&amp;IF(C581="Y",IF(J581&lt;&gt;"Y",$S$9&amp;$R$10&amp;"."&amp;E581&amp;")."&amp;IF(OR(O581="click",O581="innerText"),O581&amp;"();",O581&amp;"("&amp;$Q$9&amp;"."&amp;E581&amp;");"),$S$110&amp;$R$10&amp;"."&amp;E581&amp;")."&amp;IF(O581="click",O581&amp;"();",O581&amp;"("&amp;"'"&amp;K581&amp;"'"&amp;");")),""),IF(C581="Y",IF(J581&lt;&gt;"Y",$S$9&amp;$R$10&amp;"."&amp;E581&amp;")."&amp;IF(OR(O581="click",O581="innerText"),O581&amp;"();",O581&amp;"("&amp;$Q$9&amp;"."&amp;E581&amp;");"),$S$110&amp;$R$10&amp;"."&amp;E581&amp;")."&amp;IF(O581="click",O581&amp;"();",O581&amp;"("&amp;"'"&amp;K581&amp;"'"&amp;");")),""))</f>
        <v/>
      </c>
      <c r="CU581" s="61" t="e">
        <v>#N/A</v>
      </c>
      <c r="CV581" s="61" t="e">
        <v>#N/A</v>
      </c>
      <c r="CW581" s="61" t="e">
        <v>#N/A</v>
      </c>
      <c r="CX581" s="61" t="e">
        <v>#N/A</v>
      </c>
      <c r="CY581" s="61" t="e">
        <v>#N/A</v>
      </c>
      <c r="CZ581" s="61" t="e">
        <v>#N/A</v>
      </c>
      <c r="DA581" s="61" t="e">
        <v>#N/A</v>
      </c>
      <c r="DB581" s="61" t="e">
        <v>#N/A</v>
      </c>
      <c r="DC581" s="61" t="e">
        <v>#N/A</v>
      </c>
      <c r="DD581" s="61" t="e">
        <v>#N/A</v>
      </c>
      <c r="DE581" s="61" t="e">
        <v>#N/A</v>
      </c>
      <c r="DF581" s="61" t="e">
        <v>#N/A</v>
      </c>
      <c r="DG581" s="61" t="e">
        <v>#N/A</v>
      </c>
      <c r="DH581" s="61" t="e">
        <v>#N/A</v>
      </c>
      <c r="DI581" s="61" t="e">
        <v>#N/A</v>
      </c>
      <c r="DJ581" s="61" t="e">
        <v>#N/A</v>
      </c>
    </row>
    <row r="582" spans="14:114">
      <c r="N582" s="61" t="str">
        <f t="shared" si="92"/>
        <v/>
      </c>
      <c r="O582" s="53" t="str">
        <f t="shared" si="93"/>
        <v>click</v>
      </c>
      <c r="P582" s="61" t="str">
        <f t="shared" si="89"/>
        <v>();</v>
      </c>
      <c r="Q582" s="61" t="str">
        <f t="shared" si="94"/>
        <v/>
      </c>
      <c r="R582" s="61" t="str">
        <f t="shared" si="95"/>
        <v/>
      </c>
      <c r="S582" s="61" t="str">
        <f t="shared" si="96"/>
        <v/>
      </c>
      <c r="CU582" s="61" t="e">
        <v>#N/A</v>
      </c>
      <c r="CV582" s="61" t="e">
        <v>#N/A</v>
      </c>
      <c r="CW582" s="61" t="e">
        <v>#N/A</v>
      </c>
      <c r="CX582" s="61" t="e">
        <v>#N/A</v>
      </c>
      <c r="CY582" s="61" t="e">
        <v>#N/A</v>
      </c>
      <c r="CZ582" s="61" t="e">
        <v>#N/A</v>
      </c>
      <c r="DA582" s="61" t="e">
        <v>#N/A</v>
      </c>
      <c r="DB582" s="61" t="e">
        <v>#N/A</v>
      </c>
      <c r="DC582" s="61" t="e">
        <v>#N/A</v>
      </c>
      <c r="DD582" s="61" t="e">
        <v>#N/A</v>
      </c>
      <c r="DE582" s="61" t="e">
        <v>#N/A</v>
      </c>
      <c r="DF582" s="61" t="e">
        <v>#N/A</v>
      </c>
      <c r="DG582" s="61" t="e">
        <v>#N/A</v>
      </c>
      <c r="DH582" s="61" t="e">
        <v>#N/A</v>
      </c>
      <c r="DI582" s="61" t="e">
        <v>#N/A</v>
      </c>
      <c r="DJ582" s="61" t="e">
        <v>#N/A</v>
      </c>
    </row>
    <row r="583" spans="14:114">
      <c r="N583" s="61" t="str">
        <f t="shared" si="92"/>
        <v/>
      </c>
      <c r="O583" s="53" t="str">
        <f t="shared" si="93"/>
        <v>click</v>
      </c>
      <c r="P583" s="61" t="str">
        <f t="shared" si="89"/>
        <v>();</v>
      </c>
      <c r="Q583" s="61" t="str">
        <f t="shared" si="94"/>
        <v/>
      </c>
      <c r="R583" s="61" t="str">
        <f t="shared" si="95"/>
        <v/>
      </c>
      <c r="S583" s="61" t="str">
        <f t="shared" si="96"/>
        <v/>
      </c>
      <c r="CU583" s="61" t="e">
        <v>#N/A</v>
      </c>
      <c r="CV583" s="61" t="e">
        <v>#N/A</v>
      </c>
      <c r="CW583" s="61" t="e">
        <v>#N/A</v>
      </c>
      <c r="CX583" s="61" t="e">
        <v>#N/A</v>
      </c>
      <c r="CY583" s="61" t="e">
        <v>#N/A</v>
      </c>
      <c r="CZ583" s="61" t="e">
        <v>#N/A</v>
      </c>
      <c r="DA583" s="61" t="e">
        <v>#N/A</v>
      </c>
      <c r="DB583" s="61" t="e">
        <v>#N/A</v>
      </c>
      <c r="DC583" s="61" t="e">
        <v>#N/A</v>
      </c>
      <c r="DD583" s="61" t="e">
        <v>#N/A</v>
      </c>
      <c r="DE583" s="61" t="e">
        <v>#N/A</v>
      </c>
      <c r="DF583" s="61" t="e">
        <v>#N/A</v>
      </c>
      <c r="DG583" s="61" t="e">
        <v>#N/A</v>
      </c>
      <c r="DH583" s="61" t="e">
        <v>#N/A</v>
      </c>
      <c r="DI583" s="61" t="e">
        <v>#N/A</v>
      </c>
      <c r="DJ583" s="61" t="e">
        <v>#N/A</v>
      </c>
    </row>
    <row r="584" spans="14:114">
      <c r="N584" s="61" t="str">
        <f t="shared" si="92"/>
        <v/>
      </c>
      <c r="O584" s="53" t="str">
        <f t="shared" si="93"/>
        <v>click</v>
      </c>
      <c r="P584" s="61" t="str">
        <f t="shared" si="89"/>
        <v>();</v>
      </c>
      <c r="Q584" s="61" t="str">
        <f t="shared" si="94"/>
        <v/>
      </c>
      <c r="R584" s="61" t="str">
        <f t="shared" si="95"/>
        <v/>
      </c>
      <c r="S584" s="61" t="str">
        <f t="shared" si="96"/>
        <v/>
      </c>
      <c r="CU584" s="61" t="e">
        <v>#N/A</v>
      </c>
      <c r="CV584" s="61" t="e">
        <v>#N/A</v>
      </c>
      <c r="CW584" s="61" t="e">
        <v>#N/A</v>
      </c>
      <c r="CX584" s="61" t="e">
        <v>#N/A</v>
      </c>
      <c r="CY584" s="61" t="e">
        <v>#N/A</v>
      </c>
      <c r="CZ584" s="61" t="e">
        <v>#N/A</v>
      </c>
      <c r="DA584" s="61" t="e">
        <v>#N/A</v>
      </c>
      <c r="DB584" s="61" t="e">
        <v>#N/A</v>
      </c>
      <c r="DC584" s="61" t="e">
        <v>#N/A</v>
      </c>
      <c r="DD584" s="61" t="e">
        <v>#N/A</v>
      </c>
      <c r="DE584" s="61" t="e">
        <v>#N/A</v>
      </c>
      <c r="DF584" s="61" t="e">
        <v>#N/A</v>
      </c>
      <c r="DG584" s="61" t="e">
        <v>#N/A</v>
      </c>
      <c r="DH584" s="61" t="e">
        <v>#N/A</v>
      </c>
      <c r="DI584" s="61" t="e">
        <v>#N/A</v>
      </c>
      <c r="DJ584" s="61" t="e">
        <v>#N/A</v>
      </c>
    </row>
    <row r="585" spans="14:114">
      <c r="N585" s="61" t="str">
        <f t="shared" si="92"/>
        <v/>
      </c>
      <c r="O585" s="53" t="str">
        <f t="shared" si="93"/>
        <v>click</v>
      </c>
      <c r="P585" s="61" t="str">
        <f t="shared" si="89"/>
        <v>();</v>
      </c>
      <c r="Q585" s="61" t="str">
        <f t="shared" si="94"/>
        <v/>
      </c>
      <c r="R585" s="61" t="str">
        <f t="shared" si="95"/>
        <v/>
      </c>
      <c r="S585" s="61" t="str">
        <f t="shared" si="96"/>
        <v/>
      </c>
      <c r="CU585" s="61" t="e">
        <v>#N/A</v>
      </c>
      <c r="CV585" s="61" t="e">
        <v>#N/A</v>
      </c>
      <c r="CW585" s="61" t="e">
        <v>#N/A</v>
      </c>
      <c r="CX585" s="61" t="e">
        <v>#N/A</v>
      </c>
      <c r="CY585" s="61" t="e">
        <v>#N/A</v>
      </c>
      <c r="CZ585" s="61" t="e">
        <v>#N/A</v>
      </c>
      <c r="DA585" s="61" t="e">
        <v>#N/A</v>
      </c>
      <c r="DB585" s="61" t="e">
        <v>#N/A</v>
      </c>
      <c r="DC585" s="61" t="e">
        <v>#N/A</v>
      </c>
      <c r="DD585" s="61" t="e">
        <v>#N/A</v>
      </c>
      <c r="DE585" s="61" t="e">
        <v>#N/A</v>
      </c>
      <c r="DF585" s="61" t="e">
        <v>#N/A</v>
      </c>
      <c r="DG585" s="61" t="e">
        <v>#N/A</v>
      </c>
      <c r="DH585" s="61" t="e">
        <v>#N/A</v>
      </c>
      <c r="DI585" s="61" t="e">
        <v>#N/A</v>
      </c>
      <c r="DJ585" s="61" t="e">
        <v>#N/A</v>
      </c>
    </row>
    <row r="586" spans="14:114">
      <c r="N586" s="61" t="str">
        <f t="shared" si="92"/>
        <v/>
      </c>
      <c r="O586" s="53" t="str">
        <f t="shared" si="93"/>
        <v>click</v>
      </c>
      <c r="P586" s="61" t="str">
        <f t="shared" si="89"/>
        <v>();</v>
      </c>
      <c r="Q586" s="61" t="str">
        <f t="shared" si="94"/>
        <v/>
      </c>
      <c r="R586" s="61" t="str">
        <f t="shared" si="95"/>
        <v/>
      </c>
      <c r="S586" s="61" t="str">
        <f t="shared" si="96"/>
        <v/>
      </c>
      <c r="CU586" s="61" t="e">
        <v>#N/A</v>
      </c>
      <c r="CV586" s="61" t="e">
        <v>#N/A</v>
      </c>
      <c r="CW586" s="61" t="e">
        <v>#N/A</v>
      </c>
      <c r="CX586" s="61" t="e">
        <v>#N/A</v>
      </c>
      <c r="CY586" s="61" t="e">
        <v>#N/A</v>
      </c>
      <c r="CZ586" s="61" t="e">
        <v>#N/A</v>
      </c>
      <c r="DA586" s="61" t="e">
        <v>#N/A</v>
      </c>
      <c r="DB586" s="61" t="e">
        <v>#N/A</v>
      </c>
      <c r="DC586" s="61" t="e">
        <v>#N/A</v>
      </c>
      <c r="DD586" s="61" t="e">
        <v>#N/A</v>
      </c>
      <c r="DE586" s="61" t="e">
        <v>#N/A</v>
      </c>
      <c r="DF586" s="61" t="e">
        <v>#N/A</v>
      </c>
      <c r="DG586" s="61" t="e">
        <v>#N/A</v>
      </c>
      <c r="DH586" s="61" t="e">
        <v>#N/A</v>
      </c>
      <c r="DI586" s="61" t="e">
        <v>#N/A</v>
      </c>
      <c r="DJ586" s="61" t="e">
        <v>#N/A</v>
      </c>
    </row>
    <row r="587" spans="14:114">
      <c r="N587" s="61" t="str">
        <f t="shared" si="92"/>
        <v/>
      </c>
      <c r="O587" s="53" t="str">
        <f t="shared" si="93"/>
        <v>click</v>
      </c>
      <c r="P587" s="61" t="str">
        <f t="shared" si="89"/>
        <v>();</v>
      </c>
      <c r="Q587" s="61" t="str">
        <f t="shared" si="94"/>
        <v/>
      </c>
      <c r="R587" s="61" t="str">
        <f t="shared" si="95"/>
        <v/>
      </c>
      <c r="S587" s="61" t="str">
        <f t="shared" si="96"/>
        <v/>
      </c>
      <c r="CU587" s="61" t="e">
        <v>#N/A</v>
      </c>
      <c r="CV587" s="61" t="e">
        <v>#N/A</v>
      </c>
      <c r="CW587" s="61" t="e">
        <v>#N/A</v>
      </c>
      <c r="CX587" s="61" t="e">
        <v>#N/A</v>
      </c>
      <c r="CY587" s="61" t="e">
        <v>#N/A</v>
      </c>
      <c r="CZ587" s="61" t="e">
        <v>#N/A</v>
      </c>
      <c r="DA587" s="61" t="e">
        <v>#N/A</v>
      </c>
      <c r="DB587" s="61" t="e">
        <v>#N/A</v>
      </c>
      <c r="DC587" s="61" t="e">
        <v>#N/A</v>
      </c>
      <c r="DD587" s="61" t="e">
        <v>#N/A</v>
      </c>
      <c r="DE587" s="61" t="e">
        <v>#N/A</v>
      </c>
      <c r="DF587" s="61" t="e">
        <v>#N/A</v>
      </c>
      <c r="DG587" s="61" t="e">
        <v>#N/A</v>
      </c>
      <c r="DH587" s="61" t="e">
        <v>#N/A</v>
      </c>
      <c r="DI587" s="61" t="e">
        <v>#N/A</v>
      </c>
      <c r="DJ587" s="61" t="e">
        <v>#N/A</v>
      </c>
    </row>
    <row r="588" spans="14:114">
      <c r="N588" s="61" t="str">
        <f t="shared" si="92"/>
        <v/>
      </c>
      <c r="O588" s="53" t="str">
        <f t="shared" si="93"/>
        <v>click</v>
      </c>
      <c r="P588" s="61" t="str">
        <f t="shared" ref="P588:P651" si="97">IF(OR(O588="Click",O588="innerText"),"();","("&amp;""""&amp;K588&amp;""""&amp;");")</f>
        <v>();</v>
      </c>
      <c r="Q588" s="61" t="str">
        <f t="shared" si="94"/>
        <v/>
      </c>
      <c r="R588" s="61" t="str">
        <f t="shared" si="95"/>
        <v/>
      </c>
      <c r="S588" s="61" t="str">
        <f t="shared" si="96"/>
        <v/>
      </c>
      <c r="CU588" s="61" t="e">
        <v>#N/A</v>
      </c>
      <c r="CV588" s="61" t="e">
        <v>#N/A</v>
      </c>
      <c r="CW588" s="61" t="e">
        <v>#N/A</v>
      </c>
      <c r="CX588" s="61" t="e">
        <v>#N/A</v>
      </c>
      <c r="CY588" s="61" t="e">
        <v>#N/A</v>
      </c>
      <c r="CZ588" s="61" t="e">
        <v>#N/A</v>
      </c>
      <c r="DA588" s="61" t="e">
        <v>#N/A</v>
      </c>
      <c r="DB588" s="61" t="e">
        <v>#N/A</v>
      </c>
      <c r="DC588" s="61" t="e">
        <v>#N/A</v>
      </c>
      <c r="DD588" s="61" t="e">
        <v>#N/A</v>
      </c>
      <c r="DE588" s="61" t="e">
        <v>#N/A</v>
      </c>
      <c r="DF588" s="61" t="e">
        <v>#N/A</v>
      </c>
      <c r="DG588" s="61" t="e">
        <v>#N/A</v>
      </c>
      <c r="DH588" s="61" t="e">
        <v>#N/A</v>
      </c>
      <c r="DI588" s="61" t="e">
        <v>#N/A</v>
      </c>
      <c r="DJ588" s="61" t="e">
        <v>#N/A</v>
      </c>
    </row>
    <row r="589" spans="14:114">
      <c r="N589" s="61" t="str">
        <f t="shared" si="92"/>
        <v/>
      </c>
      <c r="O589" s="53" t="str">
        <f t="shared" si="93"/>
        <v>click</v>
      </c>
      <c r="P589" s="61" t="str">
        <f t="shared" si="97"/>
        <v>();</v>
      </c>
      <c r="Q589" s="61" t="str">
        <f t="shared" si="94"/>
        <v/>
      </c>
      <c r="R589" s="61" t="str">
        <f t="shared" si="95"/>
        <v/>
      </c>
      <c r="S589" s="61" t="str">
        <f t="shared" si="96"/>
        <v/>
      </c>
      <c r="CU589" s="61" t="e">
        <v>#N/A</v>
      </c>
      <c r="CV589" s="61" t="e">
        <v>#N/A</v>
      </c>
      <c r="CW589" s="61" t="e">
        <v>#N/A</v>
      </c>
      <c r="CX589" s="61" t="e">
        <v>#N/A</v>
      </c>
      <c r="CY589" s="61" t="e">
        <v>#N/A</v>
      </c>
      <c r="CZ589" s="61" t="e">
        <v>#N/A</v>
      </c>
      <c r="DA589" s="61" t="e">
        <v>#N/A</v>
      </c>
      <c r="DB589" s="61" t="e">
        <v>#N/A</v>
      </c>
      <c r="DC589" s="61" t="e">
        <v>#N/A</v>
      </c>
      <c r="DD589" s="61" t="e">
        <v>#N/A</v>
      </c>
      <c r="DE589" s="61" t="e">
        <v>#N/A</v>
      </c>
      <c r="DF589" s="61" t="e">
        <v>#N/A</v>
      </c>
      <c r="DG589" s="61" t="e">
        <v>#N/A</v>
      </c>
      <c r="DH589" s="61" t="e">
        <v>#N/A</v>
      </c>
      <c r="DI589" s="61" t="e">
        <v>#N/A</v>
      </c>
      <c r="DJ589" s="61" t="e">
        <v>#N/A</v>
      </c>
    </row>
    <row r="590" spans="14:114">
      <c r="N590" s="61" t="str">
        <f t="shared" si="92"/>
        <v/>
      </c>
      <c r="O590" s="53" t="str">
        <f t="shared" si="93"/>
        <v>click</v>
      </c>
      <c r="P590" s="61" t="str">
        <f t="shared" si="97"/>
        <v>();</v>
      </c>
      <c r="Q590" s="61" t="str">
        <f t="shared" si="94"/>
        <v/>
      </c>
      <c r="R590" s="61" t="str">
        <f t="shared" si="95"/>
        <v/>
      </c>
      <c r="S590" s="61" t="str">
        <f t="shared" si="96"/>
        <v/>
      </c>
      <c r="CU590" s="61" t="e">
        <v>#N/A</v>
      </c>
      <c r="CV590" s="61" t="e">
        <v>#N/A</v>
      </c>
      <c r="CW590" s="61" t="e">
        <v>#N/A</v>
      </c>
      <c r="CX590" s="61" t="e">
        <v>#N/A</v>
      </c>
      <c r="CY590" s="61" t="e">
        <v>#N/A</v>
      </c>
      <c r="CZ590" s="61" t="e">
        <v>#N/A</v>
      </c>
      <c r="DA590" s="61" t="e">
        <v>#N/A</v>
      </c>
      <c r="DB590" s="61" t="e">
        <v>#N/A</v>
      </c>
      <c r="DC590" s="61" t="e">
        <v>#N/A</v>
      </c>
      <c r="DD590" s="61" t="e">
        <v>#N/A</v>
      </c>
      <c r="DE590" s="61" t="e">
        <v>#N/A</v>
      </c>
      <c r="DF590" s="61" t="e">
        <v>#N/A</v>
      </c>
      <c r="DG590" s="61" t="e">
        <v>#N/A</v>
      </c>
      <c r="DH590" s="61" t="e">
        <v>#N/A</v>
      </c>
      <c r="DI590" s="61" t="e">
        <v>#N/A</v>
      </c>
      <c r="DJ590" s="61" t="e">
        <v>#N/A</v>
      </c>
    </row>
    <row r="591" spans="14:114">
      <c r="N591" s="61" t="str">
        <f t="shared" si="92"/>
        <v/>
      </c>
      <c r="O591" s="53" t="str">
        <f t="shared" si="93"/>
        <v>click</v>
      </c>
      <c r="P591" s="61" t="str">
        <f t="shared" si="97"/>
        <v>();</v>
      </c>
      <c r="Q591" s="61" t="str">
        <f t="shared" si="94"/>
        <v/>
      </c>
      <c r="R591" s="61" t="str">
        <f t="shared" si="95"/>
        <v/>
      </c>
      <c r="S591" s="61" t="str">
        <f t="shared" si="96"/>
        <v/>
      </c>
      <c r="CU591" s="61" t="e">
        <v>#N/A</v>
      </c>
      <c r="CV591" s="61" t="e">
        <v>#N/A</v>
      </c>
      <c r="CW591" s="61" t="e">
        <v>#N/A</v>
      </c>
      <c r="CX591" s="61" t="e">
        <v>#N/A</v>
      </c>
      <c r="CY591" s="61" t="e">
        <v>#N/A</v>
      </c>
      <c r="CZ591" s="61" t="e">
        <v>#N/A</v>
      </c>
      <c r="DA591" s="61" t="e">
        <v>#N/A</v>
      </c>
      <c r="DB591" s="61" t="e">
        <v>#N/A</v>
      </c>
      <c r="DC591" s="61" t="e">
        <v>#N/A</v>
      </c>
      <c r="DD591" s="61" t="e">
        <v>#N/A</v>
      </c>
      <c r="DE591" s="61" t="e">
        <v>#N/A</v>
      </c>
      <c r="DF591" s="61" t="e">
        <v>#N/A</v>
      </c>
      <c r="DG591" s="61" t="e">
        <v>#N/A</v>
      </c>
      <c r="DH591" s="61" t="e">
        <v>#N/A</v>
      </c>
      <c r="DI591" s="61" t="e">
        <v>#N/A</v>
      </c>
      <c r="DJ591" s="61" t="e">
        <v>#N/A</v>
      </c>
    </row>
    <row r="592" spans="14:114">
      <c r="N592" s="61" t="str">
        <f t="shared" si="92"/>
        <v/>
      </c>
      <c r="O592" s="53" t="str">
        <f t="shared" si="93"/>
        <v>click</v>
      </c>
      <c r="P592" s="61" t="str">
        <f t="shared" si="97"/>
        <v>();</v>
      </c>
      <c r="Q592" s="61" t="str">
        <f t="shared" si="94"/>
        <v/>
      </c>
      <c r="R592" s="61" t="str">
        <f t="shared" si="95"/>
        <v/>
      </c>
      <c r="S592" s="61" t="str">
        <f t="shared" si="96"/>
        <v/>
      </c>
      <c r="CU592" s="61" t="e">
        <v>#N/A</v>
      </c>
      <c r="CV592" s="61" t="e">
        <v>#N/A</v>
      </c>
      <c r="CW592" s="61" t="e">
        <v>#N/A</v>
      </c>
      <c r="CX592" s="61" t="e">
        <v>#N/A</v>
      </c>
      <c r="CY592" s="61" t="e">
        <v>#N/A</v>
      </c>
      <c r="CZ592" s="61" t="e">
        <v>#N/A</v>
      </c>
      <c r="DA592" s="61" t="e">
        <v>#N/A</v>
      </c>
      <c r="DB592" s="61" t="e">
        <v>#N/A</v>
      </c>
      <c r="DC592" s="61" t="e">
        <v>#N/A</v>
      </c>
      <c r="DD592" s="61" t="e">
        <v>#N/A</v>
      </c>
      <c r="DE592" s="61" t="e">
        <v>#N/A</v>
      </c>
      <c r="DF592" s="61" t="e">
        <v>#N/A</v>
      </c>
      <c r="DG592" s="61" t="e">
        <v>#N/A</v>
      </c>
      <c r="DH592" s="61" t="e">
        <v>#N/A</v>
      </c>
      <c r="DI592" s="61" t="e">
        <v>#N/A</v>
      </c>
      <c r="DJ592" s="61" t="e">
        <v>#N/A</v>
      </c>
    </row>
    <row r="593" spans="14:114">
      <c r="N593" s="61" t="str">
        <f t="shared" si="92"/>
        <v/>
      </c>
      <c r="O593" s="53" t="str">
        <f t="shared" si="93"/>
        <v>click</v>
      </c>
      <c r="P593" s="61" t="str">
        <f t="shared" si="97"/>
        <v>();</v>
      </c>
      <c r="Q593" s="61" t="str">
        <f t="shared" si="94"/>
        <v/>
      </c>
      <c r="R593" s="61" t="str">
        <f t="shared" si="95"/>
        <v/>
      </c>
      <c r="S593" s="61" t="str">
        <f t="shared" si="96"/>
        <v/>
      </c>
      <c r="CU593" s="61" t="e">
        <v>#N/A</v>
      </c>
      <c r="CV593" s="61" t="e">
        <v>#N/A</v>
      </c>
      <c r="CW593" s="61" t="e">
        <v>#N/A</v>
      </c>
      <c r="CX593" s="61" t="e">
        <v>#N/A</v>
      </c>
      <c r="CY593" s="61" t="e">
        <v>#N/A</v>
      </c>
      <c r="CZ593" s="61" t="e">
        <v>#N/A</v>
      </c>
      <c r="DA593" s="61" t="e">
        <v>#N/A</v>
      </c>
      <c r="DB593" s="61" t="e">
        <v>#N/A</v>
      </c>
      <c r="DC593" s="61" t="e">
        <v>#N/A</v>
      </c>
      <c r="DD593" s="61" t="e">
        <v>#N/A</v>
      </c>
      <c r="DE593" s="61" t="e">
        <v>#N/A</v>
      </c>
      <c r="DF593" s="61" t="e">
        <v>#N/A</v>
      </c>
      <c r="DG593" s="61" t="e">
        <v>#N/A</v>
      </c>
      <c r="DH593" s="61" t="e">
        <v>#N/A</v>
      </c>
      <c r="DI593" s="61" t="e">
        <v>#N/A</v>
      </c>
      <c r="DJ593" s="61" t="e">
        <v>#N/A</v>
      </c>
    </row>
    <row r="594" spans="14:114">
      <c r="N594" s="61" t="str">
        <f t="shared" si="92"/>
        <v/>
      </c>
      <c r="O594" s="53" t="str">
        <f t="shared" si="93"/>
        <v>click</v>
      </c>
      <c r="P594" s="61" t="str">
        <f t="shared" si="97"/>
        <v>();</v>
      </c>
      <c r="Q594" s="61" t="str">
        <f t="shared" si="94"/>
        <v/>
      </c>
      <c r="R594" s="61" t="str">
        <f t="shared" si="95"/>
        <v/>
      </c>
      <c r="S594" s="61" t="str">
        <f t="shared" si="96"/>
        <v/>
      </c>
      <c r="CU594" s="61" t="e">
        <v>#N/A</v>
      </c>
      <c r="CV594" s="61" t="e">
        <v>#N/A</v>
      </c>
      <c r="CW594" s="61" t="e">
        <v>#N/A</v>
      </c>
      <c r="CX594" s="61" t="e">
        <v>#N/A</v>
      </c>
      <c r="CY594" s="61" t="e">
        <v>#N/A</v>
      </c>
      <c r="CZ594" s="61" t="e">
        <v>#N/A</v>
      </c>
      <c r="DA594" s="61" t="e">
        <v>#N/A</v>
      </c>
      <c r="DB594" s="61" t="e">
        <v>#N/A</v>
      </c>
      <c r="DC594" s="61" t="e">
        <v>#N/A</v>
      </c>
      <c r="DD594" s="61" t="e">
        <v>#N/A</v>
      </c>
      <c r="DE594" s="61" t="e">
        <v>#N/A</v>
      </c>
      <c r="DF594" s="61" t="e">
        <v>#N/A</v>
      </c>
      <c r="DG594" s="61" t="e">
        <v>#N/A</v>
      </c>
      <c r="DH594" s="61" t="e">
        <v>#N/A</v>
      </c>
      <c r="DI594" s="61" t="e">
        <v>#N/A</v>
      </c>
      <c r="DJ594" s="61" t="e">
        <v>#N/A</v>
      </c>
    </row>
    <row r="595" spans="14:114">
      <c r="N595" s="61" t="str">
        <f t="shared" si="92"/>
        <v/>
      </c>
      <c r="O595" s="53" t="str">
        <f t="shared" si="93"/>
        <v>click</v>
      </c>
      <c r="P595" s="61" t="str">
        <f t="shared" si="97"/>
        <v>();</v>
      </c>
      <c r="Q595" s="61" t="str">
        <f t="shared" si="94"/>
        <v/>
      </c>
      <c r="R595" s="61" t="str">
        <f t="shared" si="95"/>
        <v/>
      </c>
      <c r="S595" s="61" t="str">
        <f t="shared" si="96"/>
        <v/>
      </c>
      <c r="CU595" s="61" t="e">
        <v>#N/A</v>
      </c>
      <c r="CV595" s="61" t="e">
        <v>#N/A</v>
      </c>
      <c r="CW595" s="61" t="e">
        <v>#N/A</v>
      </c>
      <c r="CX595" s="61" t="e">
        <v>#N/A</v>
      </c>
      <c r="CY595" s="61" t="e">
        <v>#N/A</v>
      </c>
      <c r="CZ595" s="61" t="e">
        <v>#N/A</v>
      </c>
      <c r="DA595" s="61" t="e">
        <v>#N/A</v>
      </c>
      <c r="DB595" s="61" t="e">
        <v>#N/A</v>
      </c>
      <c r="DC595" s="61" t="e">
        <v>#N/A</v>
      </c>
      <c r="DD595" s="61" t="e">
        <v>#N/A</v>
      </c>
      <c r="DE595" s="61" t="e">
        <v>#N/A</v>
      </c>
      <c r="DF595" s="61" t="e">
        <v>#N/A</v>
      </c>
      <c r="DG595" s="61" t="e">
        <v>#N/A</v>
      </c>
      <c r="DH595" s="61" t="e">
        <v>#N/A</v>
      </c>
      <c r="DI595" s="61" t="e">
        <v>#N/A</v>
      </c>
      <c r="DJ595" s="61" t="e">
        <v>#N/A</v>
      </c>
    </row>
    <row r="596" spans="14:114">
      <c r="N596" s="61" t="str">
        <f t="shared" si="92"/>
        <v/>
      </c>
      <c r="O596" s="53" t="str">
        <f t="shared" si="93"/>
        <v>click</v>
      </c>
      <c r="P596" s="61" t="str">
        <f t="shared" si="97"/>
        <v>();</v>
      </c>
      <c r="Q596" s="61" t="str">
        <f t="shared" si="94"/>
        <v/>
      </c>
      <c r="R596" s="61" t="str">
        <f t="shared" si="95"/>
        <v/>
      </c>
      <c r="S596" s="61" t="str">
        <f t="shared" si="96"/>
        <v/>
      </c>
      <c r="CU596" s="61" t="e">
        <v>#N/A</v>
      </c>
      <c r="CV596" s="61" t="e">
        <v>#N/A</v>
      </c>
      <c r="CW596" s="61" t="e">
        <v>#N/A</v>
      </c>
      <c r="CX596" s="61" t="e">
        <v>#N/A</v>
      </c>
      <c r="CY596" s="61" t="e">
        <v>#N/A</v>
      </c>
      <c r="CZ596" s="61" t="e">
        <v>#N/A</v>
      </c>
      <c r="DA596" s="61" t="e">
        <v>#N/A</v>
      </c>
      <c r="DB596" s="61" t="e">
        <v>#N/A</v>
      </c>
      <c r="DC596" s="61" t="e">
        <v>#N/A</v>
      </c>
      <c r="DD596" s="61" t="e">
        <v>#N/A</v>
      </c>
      <c r="DE596" s="61" t="e">
        <v>#N/A</v>
      </c>
      <c r="DF596" s="61" t="e">
        <v>#N/A</v>
      </c>
      <c r="DG596" s="61" t="e">
        <v>#N/A</v>
      </c>
      <c r="DH596" s="61" t="e">
        <v>#N/A</v>
      </c>
      <c r="DI596" s="61" t="e">
        <v>#N/A</v>
      </c>
      <c r="DJ596" s="61" t="e">
        <v>#N/A</v>
      </c>
    </row>
    <row r="597" spans="14:114">
      <c r="N597" s="61" t="str">
        <f t="shared" si="92"/>
        <v/>
      </c>
      <c r="O597" s="53" t="str">
        <f t="shared" si="93"/>
        <v>click</v>
      </c>
      <c r="P597" s="61" t="str">
        <f t="shared" si="97"/>
        <v>();</v>
      </c>
      <c r="Q597" s="61" t="str">
        <f t="shared" si="94"/>
        <v/>
      </c>
      <c r="R597" s="61" t="str">
        <f t="shared" si="95"/>
        <v/>
      </c>
      <c r="S597" s="61" t="str">
        <f t="shared" si="96"/>
        <v/>
      </c>
      <c r="CU597" s="61" t="e">
        <v>#N/A</v>
      </c>
      <c r="CV597" s="61" t="e">
        <v>#N/A</v>
      </c>
      <c r="CW597" s="61" t="e">
        <v>#N/A</v>
      </c>
      <c r="CX597" s="61" t="e">
        <v>#N/A</v>
      </c>
      <c r="CY597" s="61" t="e">
        <v>#N/A</v>
      </c>
      <c r="CZ597" s="61" t="e">
        <v>#N/A</v>
      </c>
      <c r="DA597" s="61" t="e">
        <v>#N/A</v>
      </c>
      <c r="DB597" s="61" t="e">
        <v>#N/A</v>
      </c>
      <c r="DC597" s="61" t="e">
        <v>#N/A</v>
      </c>
      <c r="DD597" s="61" t="e">
        <v>#N/A</v>
      </c>
      <c r="DE597" s="61" t="e">
        <v>#N/A</v>
      </c>
      <c r="DF597" s="61" t="e">
        <v>#N/A</v>
      </c>
      <c r="DG597" s="61" t="e">
        <v>#N/A</v>
      </c>
      <c r="DH597" s="61" t="e">
        <v>#N/A</v>
      </c>
      <c r="DI597" s="61" t="e">
        <v>#N/A</v>
      </c>
      <c r="DJ597" s="61" t="e">
        <v>#N/A</v>
      </c>
    </row>
    <row r="598" spans="14:114">
      <c r="N598" s="61" t="str">
        <f t="shared" si="92"/>
        <v/>
      </c>
      <c r="O598" s="53" t="str">
        <f t="shared" si="93"/>
        <v>click</v>
      </c>
      <c r="P598" s="61" t="str">
        <f t="shared" si="97"/>
        <v>();</v>
      </c>
      <c r="Q598" s="61" t="str">
        <f t="shared" si="94"/>
        <v/>
      </c>
      <c r="R598" s="61" t="str">
        <f t="shared" si="95"/>
        <v/>
      </c>
      <c r="S598" s="61" t="str">
        <f t="shared" si="96"/>
        <v/>
      </c>
      <c r="CU598" s="61" t="e">
        <v>#N/A</v>
      </c>
      <c r="CV598" s="61" t="e">
        <v>#N/A</v>
      </c>
      <c r="CW598" s="61" t="e">
        <v>#N/A</v>
      </c>
      <c r="CX598" s="61" t="e">
        <v>#N/A</v>
      </c>
      <c r="CY598" s="61" t="e">
        <v>#N/A</v>
      </c>
      <c r="CZ598" s="61" t="e">
        <v>#N/A</v>
      </c>
      <c r="DA598" s="61" t="e">
        <v>#N/A</v>
      </c>
      <c r="DB598" s="61" t="e">
        <v>#N/A</v>
      </c>
      <c r="DC598" s="61" t="e">
        <v>#N/A</v>
      </c>
      <c r="DD598" s="61" t="e">
        <v>#N/A</v>
      </c>
      <c r="DE598" s="61" t="e">
        <v>#N/A</v>
      </c>
      <c r="DF598" s="61" t="e">
        <v>#N/A</v>
      </c>
      <c r="DG598" s="61" t="e">
        <v>#N/A</v>
      </c>
      <c r="DH598" s="61" t="e">
        <v>#N/A</v>
      </c>
      <c r="DI598" s="61" t="e">
        <v>#N/A</v>
      </c>
      <c r="DJ598" s="61" t="e">
        <v>#N/A</v>
      </c>
    </row>
    <row r="599" spans="14:114">
      <c r="N599" s="61" t="str">
        <f t="shared" si="92"/>
        <v/>
      </c>
      <c r="O599" s="53" t="str">
        <f t="shared" si="93"/>
        <v>click</v>
      </c>
      <c r="P599" s="61" t="str">
        <f t="shared" si="97"/>
        <v>();</v>
      </c>
      <c r="Q599" s="61" t="str">
        <f t="shared" si="94"/>
        <v/>
      </c>
      <c r="R599" s="61" t="str">
        <f t="shared" si="95"/>
        <v/>
      </c>
      <c r="S599" s="61" t="str">
        <f t="shared" si="96"/>
        <v/>
      </c>
      <c r="CU599" s="61" t="e">
        <v>#N/A</v>
      </c>
      <c r="CV599" s="61" t="e">
        <v>#N/A</v>
      </c>
      <c r="CW599" s="61" t="e">
        <v>#N/A</v>
      </c>
      <c r="CX599" s="61" t="e">
        <v>#N/A</v>
      </c>
      <c r="CY599" s="61" t="e">
        <v>#N/A</v>
      </c>
      <c r="CZ599" s="61" t="e">
        <v>#N/A</v>
      </c>
      <c r="DA599" s="61" t="e">
        <v>#N/A</v>
      </c>
      <c r="DB599" s="61" t="e">
        <v>#N/A</v>
      </c>
      <c r="DC599" s="61" t="e">
        <v>#N/A</v>
      </c>
      <c r="DD599" s="61" t="e">
        <v>#N/A</v>
      </c>
      <c r="DE599" s="61" t="e">
        <v>#N/A</v>
      </c>
      <c r="DF599" s="61" t="e">
        <v>#N/A</v>
      </c>
      <c r="DG599" s="61" t="e">
        <v>#N/A</v>
      </c>
      <c r="DH599" s="61" t="e">
        <v>#N/A</v>
      </c>
      <c r="DI599" s="61" t="e">
        <v>#N/A</v>
      </c>
      <c r="DJ599" s="61" t="e">
        <v>#N/A</v>
      </c>
    </row>
    <row r="600" spans="14:114">
      <c r="N600" s="61" t="str">
        <f t="shared" si="92"/>
        <v/>
      </c>
      <c r="O600" s="53" t="str">
        <f t="shared" si="93"/>
        <v>click</v>
      </c>
      <c r="P600" s="61" t="str">
        <f t="shared" si="97"/>
        <v>();</v>
      </c>
      <c r="Q600" s="61" t="str">
        <f t="shared" si="94"/>
        <v/>
      </c>
      <c r="R600" s="61" t="str">
        <f t="shared" si="95"/>
        <v/>
      </c>
      <c r="S600" s="61" t="str">
        <f t="shared" si="96"/>
        <v/>
      </c>
      <c r="CU600" s="61" t="e">
        <v>#N/A</v>
      </c>
      <c r="CV600" s="61" t="e">
        <v>#N/A</v>
      </c>
      <c r="CW600" s="61" t="e">
        <v>#N/A</v>
      </c>
      <c r="CX600" s="61" t="e">
        <v>#N/A</v>
      </c>
      <c r="CY600" s="61" t="e">
        <v>#N/A</v>
      </c>
      <c r="CZ600" s="61" t="e">
        <v>#N/A</v>
      </c>
      <c r="DA600" s="61" t="e">
        <v>#N/A</v>
      </c>
      <c r="DB600" s="61" t="e">
        <v>#N/A</v>
      </c>
      <c r="DC600" s="61" t="e">
        <v>#N/A</v>
      </c>
      <c r="DD600" s="61" t="e">
        <v>#N/A</v>
      </c>
      <c r="DE600" s="61" t="e">
        <v>#N/A</v>
      </c>
      <c r="DF600" s="61" t="e">
        <v>#N/A</v>
      </c>
      <c r="DG600" s="61" t="e">
        <v>#N/A</v>
      </c>
      <c r="DH600" s="61" t="e">
        <v>#N/A</v>
      </c>
      <c r="DI600" s="61" t="e">
        <v>#N/A</v>
      </c>
      <c r="DJ600" s="61" t="e">
        <v>#N/A</v>
      </c>
    </row>
    <row r="601" spans="14:114">
      <c r="N601" s="61" t="str">
        <f t="shared" si="92"/>
        <v/>
      </c>
      <c r="O601" s="53" t="str">
        <f t="shared" si="93"/>
        <v>click</v>
      </c>
      <c r="P601" s="61" t="str">
        <f t="shared" si="97"/>
        <v>();</v>
      </c>
      <c r="Q601" s="61" t="str">
        <f t="shared" si="94"/>
        <v/>
      </c>
      <c r="R601" s="61" t="str">
        <f t="shared" ref="R601:R664" si="98">IF(C601="Y",""""&amp;E601&amp;""""&amp;":"&amp;Q601&amp;";","")</f>
        <v/>
      </c>
      <c r="S601" s="61" t="str">
        <f t="shared" si="96"/>
        <v/>
      </c>
      <c r="CU601" s="61" t="e">
        <v>#N/A</v>
      </c>
      <c r="CV601" s="61" t="e">
        <v>#N/A</v>
      </c>
      <c r="CW601" s="61" t="e">
        <v>#N/A</v>
      </c>
      <c r="CX601" s="61" t="e">
        <v>#N/A</v>
      </c>
      <c r="CY601" s="61" t="e">
        <v>#N/A</v>
      </c>
      <c r="CZ601" s="61" t="e">
        <v>#N/A</v>
      </c>
      <c r="DA601" s="61" t="e">
        <v>#N/A</v>
      </c>
      <c r="DB601" s="61" t="e">
        <v>#N/A</v>
      </c>
      <c r="DC601" s="61" t="e">
        <v>#N/A</v>
      </c>
      <c r="DD601" s="61" t="e">
        <v>#N/A</v>
      </c>
      <c r="DE601" s="61" t="e">
        <v>#N/A</v>
      </c>
      <c r="DF601" s="61" t="e">
        <v>#N/A</v>
      </c>
      <c r="DG601" s="61" t="e">
        <v>#N/A</v>
      </c>
      <c r="DH601" s="61" t="e">
        <v>#N/A</v>
      </c>
      <c r="DI601" s="61" t="e">
        <v>#N/A</v>
      </c>
      <c r="DJ601" s="61" t="e">
        <v>#N/A</v>
      </c>
    </row>
    <row r="602" spans="14:114">
      <c r="N602" s="61" t="str">
        <f t="shared" si="92"/>
        <v/>
      </c>
      <c r="O602" s="53" t="str">
        <f t="shared" si="93"/>
        <v>click</v>
      </c>
      <c r="P602" s="61" t="str">
        <f t="shared" si="97"/>
        <v>();</v>
      </c>
      <c r="Q602" s="61" t="str">
        <f t="shared" si="94"/>
        <v/>
      </c>
      <c r="R602" s="61" t="str">
        <f t="shared" si="98"/>
        <v/>
      </c>
      <c r="S602" s="61" t="str">
        <f t="shared" si="96"/>
        <v/>
      </c>
      <c r="CU602" s="61" t="e">
        <v>#N/A</v>
      </c>
      <c r="CV602" s="61" t="e">
        <v>#N/A</v>
      </c>
      <c r="CW602" s="61" t="e">
        <v>#N/A</v>
      </c>
      <c r="CX602" s="61" t="e">
        <v>#N/A</v>
      </c>
      <c r="CY602" s="61" t="e">
        <v>#N/A</v>
      </c>
      <c r="CZ602" s="61" t="e">
        <v>#N/A</v>
      </c>
      <c r="DA602" s="61" t="e">
        <v>#N/A</v>
      </c>
      <c r="DB602" s="61" t="e">
        <v>#N/A</v>
      </c>
      <c r="DC602" s="61" t="e">
        <v>#N/A</v>
      </c>
      <c r="DD602" s="61" t="e">
        <v>#N/A</v>
      </c>
      <c r="DE602" s="61" t="e">
        <v>#N/A</v>
      </c>
      <c r="DF602" s="61" t="e">
        <v>#N/A</v>
      </c>
      <c r="DG602" s="61" t="e">
        <v>#N/A</v>
      </c>
      <c r="DH602" s="61" t="e">
        <v>#N/A</v>
      </c>
      <c r="DI602" s="61" t="e">
        <v>#N/A</v>
      </c>
      <c r="DJ602" s="61" t="e">
        <v>#N/A</v>
      </c>
    </row>
    <row r="603" spans="14:114">
      <c r="N603" s="61" t="str">
        <f t="shared" si="92"/>
        <v/>
      </c>
      <c r="O603" s="53" t="str">
        <f t="shared" si="93"/>
        <v>click</v>
      </c>
      <c r="P603" s="61" t="str">
        <f t="shared" si="97"/>
        <v>();</v>
      </c>
      <c r="Q603" s="61" t="str">
        <f t="shared" si="94"/>
        <v/>
      </c>
      <c r="R603" s="61" t="str">
        <f t="shared" si="98"/>
        <v/>
      </c>
      <c r="S603" s="61" t="str">
        <f t="shared" si="96"/>
        <v/>
      </c>
      <c r="CU603" s="61" t="e">
        <v>#N/A</v>
      </c>
      <c r="CV603" s="61" t="e">
        <v>#N/A</v>
      </c>
      <c r="CW603" s="61" t="e">
        <v>#N/A</v>
      </c>
      <c r="CX603" s="61" t="e">
        <v>#N/A</v>
      </c>
      <c r="CY603" s="61" t="e">
        <v>#N/A</v>
      </c>
      <c r="CZ603" s="61" t="e">
        <v>#N/A</v>
      </c>
      <c r="DA603" s="61" t="e">
        <v>#N/A</v>
      </c>
      <c r="DB603" s="61" t="e">
        <v>#N/A</v>
      </c>
      <c r="DC603" s="61" t="e">
        <v>#N/A</v>
      </c>
      <c r="DD603" s="61" t="e">
        <v>#N/A</v>
      </c>
      <c r="DE603" s="61" t="e">
        <v>#N/A</v>
      </c>
      <c r="DF603" s="61" t="e">
        <v>#N/A</v>
      </c>
      <c r="DG603" s="61" t="e">
        <v>#N/A</v>
      </c>
      <c r="DH603" s="61" t="e">
        <v>#N/A</v>
      </c>
      <c r="DI603" s="61" t="e">
        <v>#N/A</v>
      </c>
      <c r="DJ603" s="61" t="e">
        <v>#N/A</v>
      </c>
    </row>
    <row r="604" spans="14:114">
      <c r="N604" s="61" t="str">
        <f t="shared" si="92"/>
        <v/>
      </c>
      <c r="O604" s="53" t="str">
        <f t="shared" si="93"/>
        <v>click</v>
      </c>
      <c r="P604" s="61" t="str">
        <f t="shared" si="97"/>
        <v>();</v>
      </c>
      <c r="Q604" s="61" t="str">
        <f t="shared" si="94"/>
        <v/>
      </c>
      <c r="R604" s="61" t="str">
        <f t="shared" si="98"/>
        <v/>
      </c>
      <c r="S604" s="61" t="str">
        <f t="shared" si="96"/>
        <v/>
      </c>
      <c r="CU604" s="61" t="e">
        <v>#N/A</v>
      </c>
      <c r="CV604" s="61" t="e">
        <v>#N/A</v>
      </c>
      <c r="CW604" s="61" t="e">
        <v>#N/A</v>
      </c>
      <c r="CX604" s="61" t="e">
        <v>#N/A</v>
      </c>
      <c r="CY604" s="61" t="e">
        <v>#N/A</v>
      </c>
      <c r="CZ604" s="61" t="e">
        <v>#N/A</v>
      </c>
      <c r="DA604" s="61" t="e">
        <v>#N/A</v>
      </c>
      <c r="DB604" s="61" t="e">
        <v>#N/A</v>
      </c>
      <c r="DC604" s="61" t="e">
        <v>#N/A</v>
      </c>
      <c r="DD604" s="61" t="e">
        <v>#N/A</v>
      </c>
      <c r="DE604" s="61" t="e">
        <v>#N/A</v>
      </c>
      <c r="DF604" s="61" t="e">
        <v>#N/A</v>
      </c>
      <c r="DG604" s="61" t="e">
        <v>#N/A</v>
      </c>
      <c r="DH604" s="61" t="e">
        <v>#N/A</v>
      </c>
      <c r="DI604" s="61" t="e">
        <v>#N/A</v>
      </c>
      <c r="DJ604" s="61" t="e">
        <v>#N/A</v>
      </c>
    </row>
    <row r="605" spans="14:114">
      <c r="N605" s="61" t="str">
        <f t="shared" si="92"/>
        <v/>
      </c>
      <c r="O605" s="53" t="str">
        <f t="shared" si="93"/>
        <v>click</v>
      </c>
      <c r="P605" s="61" t="str">
        <f t="shared" si="97"/>
        <v>();</v>
      </c>
      <c r="Q605" s="61" t="str">
        <f t="shared" si="94"/>
        <v/>
      </c>
      <c r="R605" s="61" t="str">
        <f t="shared" si="98"/>
        <v/>
      </c>
      <c r="S605" s="61" t="str">
        <f t="shared" si="96"/>
        <v/>
      </c>
      <c r="CU605" s="61" t="e">
        <v>#N/A</v>
      </c>
      <c r="CV605" s="61" t="e">
        <v>#N/A</v>
      </c>
      <c r="CW605" s="61" t="e">
        <v>#N/A</v>
      </c>
      <c r="CX605" s="61" t="e">
        <v>#N/A</v>
      </c>
      <c r="CY605" s="61" t="e">
        <v>#N/A</v>
      </c>
      <c r="CZ605" s="61" t="e">
        <v>#N/A</v>
      </c>
      <c r="DA605" s="61" t="e">
        <v>#N/A</v>
      </c>
      <c r="DB605" s="61" t="e">
        <v>#N/A</v>
      </c>
      <c r="DC605" s="61" t="e">
        <v>#N/A</v>
      </c>
      <c r="DD605" s="61" t="e">
        <v>#N/A</v>
      </c>
      <c r="DE605" s="61" t="e">
        <v>#N/A</v>
      </c>
      <c r="DF605" s="61" t="e">
        <v>#N/A</v>
      </c>
      <c r="DG605" s="61" t="e">
        <v>#N/A</v>
      </c>
      <c r="DH605" s="61" t="e">
        <v>#N/A</v>
      </c>
      <c r="DI605" s="61" t="e">
        <v>#N/A</v>
      </c>
      <c r="DJ605" s="61" t="e">
        <v>#N/A</v>
      </c>
    </row>
    <row r="606" spans="14:114">
      <c r="N606" s="61" t="str">
        <f t="shared" si="92"/>
        <v/>
      </c>
      <c r="O606" s="53" t="str">
        <f t="shared" si="93"/>
        <v>click</v>
      </c>
      <c r="P606" s="61" t="str">
        <f t="shared" si="97"/>
        <v>();</v>
      </c>
      <c r="Q606" s="61" t="str">
        <f t="shared" si="94"/>
        <v/>
      </c>
      <c r="R606" s="61" t="str">
        <f t="shared" si="98"/>
        <v/>
      </c>
      <c r="S606" s="61" t="str">
        <f t="shared" si="96"/>
        <v/>
      </c>
      <c r="CU606" s="61" t="e">
        <v>#N/A</v>
      </c>
      <c r="CV606" s="61" t="e">
        <v>#N/A</v>
      </c>
      <c r="CW606" s="61" t="e">
        <v>#N/A</v>
      </c>
      <c r="CX606" s="61" t="e">
        <v>#N/A</v>
      </c>
      <c r="CY606" s="61" t="e">
        <v>#N/A</v>
      </c>
      <c r="CZ606" s="61" t="e">
        <v>#N/A</v>
      </c>
      <c r="DA606" s="61" t="e">
        <v>#N/A</v>
      </c>
      <c r="DB606" s="61" t="e">
        <v>#N/A</v>
      </c>
      <c r="DC606" s="61" t="e">
        <v>#N/A</v>
      </c>
      <c r="DD606" s="61" t="e">
        <v>#N/A</v>
      </c>
      <c r="DE606" s="61" t="e">
        <v>#N/A</v>
      </c>
      <c r="DF606" s="61" t="e">
        <v>#N/A</v>
      </c>
      <c r="DG606" s="61" t="e">
        <v>#N/A</v>
      </c>
      <c r="DH606" s="61" t="e">
        <v>#N/A</v>
      </c>
      <c r="DI606" s="61" t="e">
        <v>#N/A</v>
      </c>
      <c r="DJ606" s="61" t="e">
        <v>#N/A</v>
      </c>
    </row>
    <row r="607" spans="14:114">
      <c r="N607" s="61" t="str">
        <f t="shared" si="92"/>
        <v/>
      </c>
      <c r="O607" s="53" t="str">
        <f t="shared" si="93"/>
        <v>click</v>
      </c>
      <c r="P607" s="61" t="str">
        <f t="shared" si="97"/>
        <v>();</v>
      </c>
      <c r="Q607" s="61" t="str">
        <f t="shared" si="94"/>
        <v/>
      </c>
      <c r="R607" s="61" t="str">
        <f t="shared" si="98"/>
        <v/>
      </c>
      <c r="S607" s="61" t="str">
        <f t="shared" si="96"/>
        <v/>
      </c>
      <c r="CU607" s="61" t="e">
        <v>#N/A</v>
      </c>
      <c r="CV607" s="61" t="e">
        <v>#N/A</v>
      </c>
      <c r="CW607" s="61" t="e">
        <v>#N/A</v>
      </c>
      <c r="CX607" s="61" t="e">
        <v>#N/A</v>
      </c>
      <c r="CY607" s="61" t="e">
        <v>#N/A</v>
      </c>
      <c r="CZ607" s="61" t="e">
        <v>#N/A</v>
      </c>
      <c r="DA607" s="61" t="e">
        <v>#N/A</v>
      </c>
      <c r="DB607" s="61" t="e">
        <v>#N/A</v>
      </c>
      <c r="DC607" s="61" t="e">
        <v>#N/A</v>
      </c>
      <c r="DD607" s="61" t="e">
        <v>#N/A</v>
      </c>
      <c r="DE607" s="61" t="e">
        <v>#N/A</v>
      </c>
      <c r="DF607" s="61" t="e">
        <v>#N/A</v>
      </c>
      <c r="DG607" s="61" t="e">
        <v>#N/A</v>
      </c>
      <c r="DH607" s="61" t="e">
        <v>#N/A</v>
      </c>
      <c r="DI607" s="61" t="e">
        <v>#N/A</v>
      </c>
      <c r="DJ607" s="61" t="e">
        <v>#N/A</v>
      </c>
    </row>
    <row r="608" spans="14:114">
      <c r="N608" s="61" t="str">
        <f t="shared" si="92"/>
        <v/>
      </c>
      <c r="O608" s="53" t="str">
        <f t="shared" si="93"/>
        <v>click</v>
      </c>
      <c r="P608" s="61" t="str">
        <f t="shared" si="97"/>
        <v>();</v>
      </c>
      <c r="Q608" s="61" t="str">
        <f t="shared" si="94"/>
        <v/>
      </c>
      <c r="R608" s="61" t="str">
        <f t="shared" si="98"/>
        <v/>
      </c>
      <c r="S608" s="61" t="str">
        <f t="shared" si="96"/>
        <v/>
      </c>
      <c r="CU608" s="61" t="e">
        <v>#N/A</v>
      </c>
      <c r="CV608" s="61" t="e">
        <v>#N/A</v>
      </c>
      <c r="CW608" s="61" t="e">
        <v>#N/A</v>
      </c>
      <c r="CX608" s="61" t="e">
        <v>#N/A</v>
      </c>
      <c r="CY608" s="61" t="e">
        <v>#N/A</v>
      </c>
      <c r="CZ608" s="61" t="e">
        <v>#N/A</v>
      </c>
      <c r="DA608" s="61" t="e">
        <v>#N/A</v>
      </c>
      <c r="DB608" s="61" t="e">
        <v>#N/A</v>
      </c>
      <c r="DC608" s="61" t="e">
        <v>#N/A</v>
      </c>
      <c r="DD608" s="61" t="e">
        <v>#N/A</v>
      </c>
      <c r="DE608" s="61" t="e">
        <v>#N/A</v>
      </c>
      <c r="DF608" s="61" t="e">
        <v>#N/A</v>
      </c>
      <c r="DG608" s="61" t="e">
        <v>#N/A</v>
      </c>
      <c r="DH608" s="61" t="e">
        <v>#N/A</v>
      </c>
      <c r="DI608" s="61" t="e">
        <v>#N/A</v>
      </c>
      <c r="DJ608" s="61" t="e">
        <v>#N/A</v>
      </c>
    </row>
    <row r="609" spans="14:114">
      <c r="N609" s="61" t="str">
        <f t="shared" si="92"/>
        <v/>
      </c>
      <c r="O609" s="53" t="str">
        <f t="shared" si="93"/>
        <v>click</v>
      </c>
      <c r="P609" s="61" t="str">
        <f t="shared" si="97"/>
        <v>();</v>
      </c>
      <c r="Q609" s="61" t="str">
        <f t="shared" si="94"/>
        <v/>
      </c>
      <c r="R609" s="61" t="str">
        <f t="shared" si="98"/>
        <v/>
      </c>
      <c r="S609" s="61" t="str">
        <f t="shared" si="96"/>
        <v/>
      </c>
      <c r="CU609" s="61" t="e">
        <v>#N/A</v>
      </c>
      <c r="CV609" s="61" t="e">
        <v>#N/A</v>
      </c>
      <c r="CW609" s="61" t="e">
        <v>#N/A</v>
      </c>
      <c r="CX609" s="61" t="e">
        <v>#N/A</v>
      </c>
      <c r="CY609" s="61" t="e">
        <v>#N/A</v>
      </c>
      <c r="CZ609" s="61" t="e">
        <v>#N/A</v>
      </c>
      <c r="DA609" s="61" t="e">
        <v>#N/A</v>
      </c>
      <c r="DB609" s="61" t="e">
        <v>#N/A</v>
      </c>
      <c r="DC609" s="61" t="e">
        <v>#N/A</v>
      </c>
      <c r="DD609" s="61" t="e">
        <v>#N/A</v>
      </c>
      <c r="DE609" s="61" t="e">
        <v>#N/A</v>
      </c>
      <c r="DF609" s="61" t="e">
        <v>#N/A</v>
      </c>
      <c r="DG609" s="61" t="e">
        <v>#N/A</v>
      </c>
      <c r="DH609" s="61" t="e">
        <v>#N/A</v>
      </c>
      <c r="DI609" s="61" t="e">
        <v>#N/A</v>
      </c>
      <c r="DJ609" s="61" t="e">
        <v>#N/A</v>
      </c>
    </row>
    <row r="610" spans="14:114">
      <c r="N610" s="61" t="str">
        <f t="shared" si="92"/>
        <v/>
      </c>
      <c r="O610" s="53" t="str">
        <f t="shared" si="93"/>
        <v>click</v>
      </c>
      <c r="P610" s="61" t="str">
        <f t="shared" si="97"/>
        <v>();</v>
      </c>
      <c r="Q610" s="61" t="str">
        <f t="shared" si="94"/>
        <v/>
      </c>
      <c r="R610" s="61" t="str">
        <f t="shared" si="98"/>
        <v/>
      </c>
      <c r="S610" s="61" t="str">
        <f t="shared" si="96"/>
        <v/>
      </c>
      <c r="CU610" s="61" t="e">
        <v>#N/A</v>
      </c>
      <c r="CV610" s="61" t="e">
        <v>#N/A</v>
      </c>
      <c r="CW610" s="61" t="e">
        <v>#N/A</v>
      </c>
      <c r="CX610" s="61" t="e">
        <v>#N/A</v>
      </c>
      <c r="CY610" s="61" t="e">
        <v>#N/A</v>
      </c>
      <c r="CZ610" s="61" t="e">
        <v>#N/A</v>
      </c>
      <c r="DA610" s="61" t="e">
        <v>#N/A</v>
      </c>
      <c r="DB610" s="61" t="e">
        <v>#N/A</v>
      </c>
      <c r="DC610" s="61" t="e">
        <v>#N/A</v>
      </c>
      <c r="DD610" s="61" t="e">
        <v>#N/A</v>
      </c>
      <c r="DE610" s="61" t="e">
        <v>#N/A</v>
      </c>
      <c r="DF610" s="61" t="e">
        <v>#N/A</v>
      </c>
      <c r="DG610" s="61" t="e">
        <v>#N/A</v>
      </c>
      <c r="DH610" s="61" t="e">
        <v>#N/A</v>
      </c>
      <c r="DI610" s="61" t="e">
        <v>#N/A</v>
      </c>
      <c r="DJ610" s="61" t="e">
        <v>#N/A</v>
      </c>
    </row>
    <row r="611" spans="14:114">
      <c r="N611" s="61" t="str">
        <f t="shared" si="92"/>
        <v/>
      </c>
      <c r="O611" s="53" t="str">
        <f t="shared" si="93"/>
        <v>click</v>
      </c>
      <c r="P611" s="61" t="str">
        <f t="shared" si="97"/>
        <v>();</v>
      </c>
      <c r="Q611" s="61" t="str">
        <f t="shared" si="94"/>
        <v/>
      </c>
      <c r="R611" s="61" t="str">
        <f t="shared" si="98"/>
        <v/>
      </c>
      <c r="S611" s="61" t="str">
        <f t="shared" si="96"/>
        <v/>
      </c>
      <c r="CU611" s="61" t="e">
        <v>#N/A</v>
      </c>
      <c r="CV611" s="61" t="e">
        <v>#N/A</v>
      </c>
      <c r="CW611" s="61" t="e">
        <v>#N/A</v>
      </c>
      <c r="CX611" s="61" t="e">
        <v>#N/A</v>
      </c>
      <c r="CY611" s="61" t="e">
        <v>#N/A</v>
      </c>
      <c r="CZ611" s="61" t="e">
        <v>#N/A</v>
      </c>
      <c r="DA611" s="61" t="e">
        <v>#N/A</v>
      </c>
      <c r="DB611" s="61" t="e">
        <v>#N/A</v>
      </c>
      <c r="DC611" s="61" t="e">
        <v>#N/A</v>
      </c>
      <c r="DD611" s="61" t="e">
        <v>#N/A</v>
      </c>
      <c r="DE611" s="61" t="e">
        <v>#N/A</v>
      </c>
      <c r="DF611" s="61" t="e">
        <v>#N/A</v>
      </c>
      <c r="DG611" s="61" t="e">
        <v>#N/A</v>
      </c>
      <c r="DH611" s="61" t="e">
        <v>#N/A</v>
      </c>
      <c r="DI611" s="61" t="e">
        <v>#N/A</v>
      </c>
      <c r="DJ611" s="61" t="e">
        <v>#N/A</v>
      </c>
    </row>
    <row r="612" spans="14:114">
      <c r="N612" s="61" t="str">
        <f t="shared" si="92"/>
        <v/>
      </c>
      <c r="O612" s="53" t="str">
        <f t="shared" si="93"/>
        <v>click</v>
      </c>
      <c r="P612" s="61" t="str">
        <f t="shared" si="97"/>
        <v>();</v>
      </c>
      <c r="Q612" s="61" t="str">
        <f t="shared" si="94"/>
        <v/>
      </c>
      <c r="R612" s="61" t="str">
        <f t="shared" si="98"/>
        <v/>
      </c>
      <c r="S612" s="61" t="str">
        <f t="shared" si="96"/>
        <v/>
      </c>
      <c r="CU612" s="61" t="e">
        <v>#N/A</v>
      </c>
      <c r="CV612" s="61" t="e">
        <v>#N/A</v>
      </c>
      <c r="CW612" s="61" t="e">
        <v>#N/A</v>
      </c>
      <c r="CX612" s="61" t="e">
        <v>#N/A</v>
      </c>
      <c r="CY612" s="61" t="e">
        <v>#N/A</v>
      </c>
      <c r="CZ612" s="61" t="e">
        <v>#N/A</v>
      </c>
      <c r="DA612" s="61" t="e">
        <v>#N/A</v>
      </c>
      <c r="DB612" s="61" t="e">
        <v>#N/A</v>
      </c>
      <c r="DC612" s="61" t="e">
        <v>#N/A</v>
      </c>
      <c r="DD612" s="61" t="e">
        <v>#N/A</v>
      </c>
      <c r="DE612" s="61" t="e">
        <v>#N/A</v>
      </c>
      <c r="DF612" s="61" t="e">
        <v>#N/A</v>
      </c>
      <c r="DG612" s="61" t="e">
        <v>#N/A</v>
      </c>
      <c r="DH612" s="61" t="e">
        <v>#N/A</v>
      </c>
      <c r="DI612" s="61" t="e">
        <v>#N/A</v>
      </c>
      <c r="DJ612" s="61" t="e">
        <v>#N/A</v>
      </c>
    </row>
    <row r="613" spans="14:114">
      <c r="N613" s="61" t="str">
        <f t="shared" si="92"/>
        <v/>
      </c>
      <c r="O613" s="53" t="str">
        <f t="shared" si="93"/>
        <v>click</v>
      </c>
      <c r="P613" s="61" t="str">
        <f t="shared" si="97"/>
        <v>();</v>
      </c>
      <c r="Q613" s="61" t="str">
        <f t="shared" ref="Q613:Q644" si="99">IF(A613="Y",IF(H613&lt;&gt;"Xpath",M613&amp;F613&amp;N613,""""&amp;F613&amp;""""),"")</f>
        <v/>
      </c>
      <c r="R613" s="61" t="str">
        <f t="shared" si="98"/>
        <v/>
      </c>
      <c r="S613" s="61" t="str">
        <f t="shared" si="96"/>
        <v/>
      </c>
      <c r="CU613" s="61" t="e">
        <v>#N/A</v>
      </c>
      <c r="CV613" s="61" t="e">
        <v>#N/A</v>
      </c>
      <c r="CW613" s="61" t="e">
        <v>#N/A</v>
      </c>
      <c r="CX613" s="61" t="e">
        <v>#N/A</v>
      </c>
      <c r="CY613" s="61" t="e">
        <v>#N/A</v>
      </c>
      <c r="CZ613" s="61" t="e">
        <v>#N/A</v>
      </c>
      <c r="DA613" s="61" t="e">
        <v>#N/A</v>
      </c>
      <c r="DB613" s="61" t="e">
        <v>#N/A</v>
      </c>
      <c r="DC613" s="61" t="e">
        <v>#N/A</v>
      </c>
      <c r="DD613" s="61" t="e">
        <v>#N/A</v>
      </c>
      <c r="DE613" s="61" t="e">
        <v>#N/A</v>
      </c>
      <c r="DF613" s="61" t="e">
        <v>#N/A</v>
      </c>
      <c r="DG613" s="61" t="e">
        <v>#N/A</v>
      </c>
      <c r="DH613" s="61" t="e">
        <v>#N/A</v>
      </c>
      <c r="DI613" s="61" t="e">
        <v>#N/A</v>
      </c>
      <c r="DJ613" s="61" t="e">
        <v>#N/A</v>
      </c>
    </row>
    <row r="614" spans="14:114">
      <c r="N614" s="61" t="str">
        <f t="shared" si="92"/>
        <v/>
      </c>
      <c r="O614" s="53" t="str">
        <f t="shared" si="93"/>
        <v>click</v>
      </c>
      <c r="P614" s="61" t="str">
        <f t="shared" si="97"/>
        <v>();</v>
      </c>
      <c r="Q614" s="61" t="str">
        <f t="shared" si="99"/>
        <v/>
      </c>
      <c r="R614" s="61" t="str">
        <f t="shared" si="98"/>
        <v/>
      </c>
      <c r="S614" s="61" t="str">
        <f t="shared" si="96"/>
        <v/>
      </c>
      <c r="CU614" s="61" t="e">
        <v>#N/A</v>
      </c>
      <c r="CV614" s="61" t="e">
        <v>#N/A</v>
      </c>
      <c r="CW614" s="61" t="e">
        <v>#N/A</v>
      </c>
      <c r="CX614" s="61" t="e">
        <v>#N/A</v>
      </c>
      <c r="CY614" s="61" t="e">
        <v>#N/A</v>
      </c>
      <c r="CZ614" s="61" t="e">
        <v>#N/A</v>
      </c>
      <c r="DA614" s="61" t="e">
        <v>#N/A</v>
      </c>
      <c r="DB614" s="61" t="e">
        <v>#N/A</v>
      </c>
      <c r="DC614" s="61" t="e">
        <v>#N/A</v>
      </c>
      <c r="DD614" s="61" t="e">
        <v>#N/A</v>
      </c>
      <c r="DE614" s="61" t="e">
        <v>#N/A</v>
      </c>
      <c r="DF614" s="61" t="e">
        <v>#N/A</v>
      </c>
      <c r="DG614" s="61" t="e">
        <v>#N/A</v>
      </c>
      <c r="DH614" s="61" t="e">
        <v>#N/A</v>
      </c>
      <c r="DI614" s="61" t="e">
        <v>#N/A</v>
      </c>
      <c r="DJ614" s="61" t="e">
        <v>#N/A</v>
      </c>
    </row>
    <row r="615" spans="14:114">
      <c r="N615" s="61" t="str">
        <f t="shared" si="92"/>
        <v/>
      </c>
      <c r="O615" s="53" t="str">
        <f t="shared" si="93"/>
        <v>click</v>
      </c>
      <c r="P615" s="61" t="str">
        <f t="shared" si="97"/>
        <v>();</v>
      </c>
      <c r="Q615" s="61" t="str">
        <f t="shared" si="99"/>
        <v/>
      </c>
      <c r="R615" s="61" t="str">
        <f t="shared" si="98"/>
        <v/>
      </c>
      <c r="S615" s="61" t="str">
        <f t="shared" si="96"/>
        <v/>
      </c>
      <c r="CU615" s="61" t="e">
        <v>#N/A</v>
      </c>
      <c r="CV615" s="61" t="e">
        <v>#N/A</v>
      </c>
      <c r="CW615" s="61" t="e">
        <v>#N/A</v>
      </c>
      <c r="CX615" s="61" t="e">
        <v>#N/A</v>
      </c>
      <c r="CY615" s="61" t="e">
        <v>#N/A</v>
      </c>
      <c r="CZ615" s="61" t="e">
        <v>#N/A</v>
      </c>
      <c r="DA615" s="61" t="e">
        <v>#N/A</v>
      </c>
      <c r="DB615" s="61" t="e">
        <v>#N/A</v>
      </c>
      <c r="DC615" s="61" t="e">
        <v>#N/A</v>
      </c>
      <c r="DD615" s="61" t="e">
        <v>#N/A</v>
      </c>
      <c r="DE615" s="61" t="e">
        <v>#N/A</v>
      </c>
      <c r="DF615" s="61" t="e">
        <v>#N/A</v>
      </c>
      <c r="DG615" s="61" t="e">
        <v>#N/A</v>
      </c>
      <c r="DH615" s="61" t="e">
        <v>#N/A</v>
      </c>
      <c r="DI615" s="61" t="e">
        <v>#N/A</v>
      </c>
      <c r="DJ615" s="61" t="e">
        <v>#N/A</v>
      </c>
    </row>
    <row r="616" spans="14:114">
      <c r="N616" s="61" t="str">
        <f t="shared" si="92"/>
        <v/>
      </c>
      <c r="O616" s="53" t="str">
        <f t="shared" si="93"/>
        <v>click</v>
      </c>
      <c r="P616" s="61" t="str">
        <f t="shared" si="97"/>
        <v>();</v>
      </c>
      <c r="Q616" s="61" t="str">
        <f t="shared" si="99"/>
        <v/>
      </c>
      <c r="R616" s="61" t="str">
        <f t="shared" si="98"/>
        <v/>
      </c>
      <c r="S616" s="61" t="str">
        <f t="shared" si="96"/>
        <v/>
      </c>
      <c r="CU616" s="61" t="e">
        <v>#N/A</v>
      </c>
      <c r="CV616" s="61" t="e">
        <v>#N/A</v>
      </c>
      <c r="CW616" s="61" t="e">
        <v>#N/A</v>
      </c>
      <c r="CX616" s="61" t="e">
        <v>#N/A</v>
      </c>
      <c r="CY616" s="61" t="e">
        <v>#N/A</v>
      </c>
      <c r="CZ616" s="61" t="e">
        <v>#N/A</v>
      </c>
      <c r="DA616" s="61" t="e">
        <v>#N/A</v>
      </c>
      <c r="DB616" s="61" t="e">
        <v>#N/A</v>
      </c>
      <c r="DC616" s="61" t="e">
        <v>#N/A</v>
      </c>
      <c r="DD616" s="61" t="e">
        <v>#N/A</v>
      </c>
      <c r="DE616" s="61" t="e">
        <v>#N/A</v>
      </c>
      <c r="DF616" s="61" t="e">
        <v>#N/A</v>
      </c>
      <c r="DG616" s="61" t="e">
        <v>#N/A</v>
      </c>
      <c r="DH616" s="61" t="e">
        <v>#N/A</v>
      </c>
      <c r="DI616" s="61" t="e">
        <v>#N/A</v>
      </c>
      <c r="DJ616" s="61" t="e">
        <v>#N/A</v>
      </c>
    </row>
    <row r="617" spans="14:114">
      <c r="N617" s="61" t="str">
        <f t="shared" si="92"/>
        <v/>
      </c>
      <c r="O617" s="53" t="str">
        <f t="shared" si="93"/>
        <v>click</v>
      </c>
      <c r="P617" s="61" t="str">
        <f t="shared" si="97"/>
        <v>();</v>
      </c>
      <c r="Q617" s="61" t="str">
        <f t="shared" si="99"/>
        <v/>
      </c>
      <c r="R617" s="61" t="str">
        <f t="shared" si="98"/>
        <v/>
      </c>
      <c r="S617" s="61" t="str">
        <f t="shared" si="96"/>
        <v/>
      </c>
      <c r="CU617" s="61" t="e">
        <v>#N/A</v>
      </c>
      <c r="CV617" s="61" t="e">
        <v>#N/A</v>
      </c>
      <c r="CW617" s="61" t="e">
        <v>#N/A</v>
      </c>
      <c r="CX617" s="61" t="e">
        <v>#N/A</v>
      </c>
      <c r="CY617" s="61" t="e">
        <v>#N/A</v>
      </c>
      <c r="CZ617" s="61" t="e">
        <v>#N/A</v>
      </c>
      <c r="DA617" s="61" t="e">
        <v>#N/A</v>
      </c>
      <c r="DB617" s="61" t="e">
        <v>#N/A</v>
      </c>
      <c r="DC617" s="61" t="e">
        <v>#N/A</v>
      </c>
      <c r="DD617" s="61" t="e">
        <v>#N/A</v>
      </c>
      <c r="DE617" s="61" t="e">
        <v>#N/A</v>
      </c>
      <c r="DF617" s="61" t="e">
        <v>#N/A</v>
      </c>
      <c r="DG617" s="61" t="e">
        <v>#N/A</v>
      </c>
      <c r="DH617" s="61" t="e">
        <v>#N/A</v>
      </c>
      <c r="DI617" s="61" t="e">
        <v>#N/A</v>
      </c>
      <c r="DJ617" s="61" t="e">
        <v>#N/A</v>
      </c>
    </row>
    <row r="618" spans="14:114">
      <c r="N618" s="61" t="str">
        <f t="shared" si="92"/>
        <v/>
      </c>
      <c r="O618" s="53" t="str">
        <f t="shared" si="93"/>
        <v>click</v>
      </c>
      <c r="P618" s="61" t="str">
        <f t="shared" si="97"/>
        <v>();</v>
      </c>
      <c r="Q618" s="61" t="str">
        <f t="shared" si="99"/>
        <v/>
      </c>
      <c r="R618" s="61" t="str">
        <f t="shared" si="98"/>
        <v/>
      </c>
      <c r="S618" s="61" t="str">
        <f t="shared" si="96"/>
        <v/>
      </c>
      <c r="CU618" s="61" t="e">
        <v>#N/A</v>
      </c>
      <c r="CV618" s="61" t="e">
        <v>#N/A</v>
      </c>
      <c r="CW618" s="61" t="e">
        <v>#N/A</v>
      </c>
      <c r="CX618" s="61" t="e">
        <v>#N/A</v>
      </c>
      <c r="CY618" s="61" t="e">
        <v>#N/A</v>
      </c>
      <c r="CZ618" s="61" t="e">
        <v>#N/A</v>
      </c>
      <c r="DA618" s="61" t="e">
        <v>#N/A</v>
      </c>
      <c r="DB618" s="61" t="e">
        <v>#N/A</v>
      </c>
      <c r="DC618" s="61" t="e">
        <v>#N/A</v>
      </c>
      <c r="DD618" s="61" t="e">
        <v>#N/A</v>
      </c>
      <c r="DE618" s="61" t="e">
        <v>#N/A</v>
      </c>
      <c r="DF618" s="61" t="e">
        <v>#N/A</v>
      </c>
      <c r="DG618" s="61" t="e">
        <v>#N/A</v>
      </c>
      <c r="DH618" s="61" t="e">
        <v>#N/A</v>
      </c>
      <c r="DI618" s="61" t="e">
        <v>#N/A</v>
      </c>
      <c r="DJ618" s="61" t="e">
        <v>#N/A</v>
      </c>
    </row>
    <row r="619" spans="14:114">
      <c r="N619" s="61" t="str">
        <f t="shared" si="92"/>
        <v/>
      </c>
      <c r="O619" s="53" t="str">
        <f t="shared" si="93"/>
        <v>click</v>
      </c>
      <c r="P619" s="61" t="str">
        <f t="shared" si="97"/>
        <v>();</v>
      </c>
      <c r="Q619" s="61" t="str">
        <f t="shared" si="99"/>
        <v/>
      </c>
      <c r="R619" s="61" t="str">
        <f t="shared" si="98"/>
        <v/>
      </c>
      <c r="S619" s="61" t="str">
        <f t="shared" si="96"/>
        <v/>
      </c>
      <c r="CU619" s="61" t="e">
        <v>#N/A</v>
      </c>
      <c r="CV619" s="61" t="e">
        <v>#N/A</v>
      </c>
      <c r="CW619" s="61" t="e">
        <v>#N/A</v>
      </c>
      <c r="CX619" s="61" t="e">
        <v>#N/A</v>
      </c>
      <c r="CY619" s="61" t="e">
        <v>#N/A</v>
      </c>
      <c r="CZ619" s="61" t="e">
        <v>#N/A</v>
      </c>
      <c r="DA619" s="61" t="e">
        <v>#N/A</v>
      </c>
      <c r="DB619" s="61" t="e">
        <v>#N/A</v>
      </c>
      <c r="DC619" s="61" t="e">
        <v>#N/A</v>
      </c>
      <c r="DD619" s="61" t="e">
        <v>#N/A</v>
      </c>
      <c r="DE619" s="61" t="e">
        <v>#N/A</v>
      </c>
      <c r="DF619" s="61" t="e">
        <v>#N/A</v>
      </c>
      <c r="DG619" s="61" t="e">
        <v>#N/A</v>
      </c>
      <c r="DH619" s="61" t="e">
        <v>#N/A</v>
      </c>
      <c r="DI619" s="61" t="e">
        <v>#N/A</v>
      </c>
      <c r="DJ619" s="61" t="e">
        <v>#N/A</v>
      </c>
    </row>
    <row r="620" spans="14:114">
      <c r="N620" s="61" t="str">
        <f t="shared" si="92"/>
        <v/>
      </c>
      <c r="O620" s="53" t="str">
        <f t="shared" si="93"/>
        <v>click</v>
      </c>
      <c r="P620" s="61" t="str">
        <f t="shared" si="97"/>
        <v>();</v>
      </c>
      <c r="Q620" s="61" t="str">
        <f t="shared" si="99"/>
        <v/>
      </c>
      <c r="R620" s="61" t="str">
        <f t="shared" si="98"/>
        <v/>
      </c>
      <c r="S620" s="61" t="str">
        <f t="shared" si="96"/>
        <v/>
      </c>
      <c r="CU620" s="61" t="e">
        <v>#N/A</v>
      </c>
      <c r="CV620" s="61" t="e">
        <v>#N/A</v>
      </c>
      <c r="CW620" s="61" t="e">
        <v>#N/A</v>
      </c>
      <c r="CX620" s="61" t="e">
        <v>#N/A</v>
      </c>
      <c r="CY620" s="61" t="e">
        <v>#N/A</v>
      </c>
      <c r="CZ620" s="61" t="e">
        <v>#N/A</v>
      </c>
      <c r="DA620" s="61" t="e">
        <v>#N/A</v>
      </c>
      <c r="DB620" s="61" t="e">
        <v>#N/A</v>
      </c>
      <c r="DC620" s="61" t="e">
        <v>#N/A</v>
      </c>
      <c r="DD620" s="61" t="e">
        <v>#N/A</v>
      </c>
      <c r="DE620" s="61" t="e">
        <v>#N/A</v>
      </c>
      <c r="DF620" s="61" t="e">
        <v>#N/A</v>
      </c>
      <c r="DG620" s="61" t="e">
        <v>#N/A</v>
      </c>
      <c r="DH620" s="61" t="e">
        <v>#N/A</v>
      </c>
      <c r="DI620" s="61" t="e">
        <v>#N/A</v>
      </c>
      <c r="DJ620" s="61" t="e">
        <v>#N/A</v>
      </c>
    </row>
    <row r="621" spans="14:114">
      <c r="N621" s="61" t="str">
        <f t="shared" si="92"/>
        <v/>
      </c>
      <c r="O621" s="53" t="str">
        <f t="shared" si="93"/>
        <v>click</v>
      </c>
      <c r="P621" s="61" t="str">
        <f t="shared" si="97"/>
        <v>();</v>
      </c>
      <c r="Q621" s="61" t="str">
        <f t="shared" si="99"/>
        <v/>
      </c>
      <c r="R621" s="61" t="str">
        <f t="shared" si="98"/>
        <v/>
      </c>
      <c r="S621" s="61" t="str">
        <f t="shared" si="96"/>
        <v/>
      </c>
      <c r="CU621" s="61" t="e">
        <v>#N/A</v>
      </c>
      <c r="CV621" s="61" t="e">
        <v>#N/A</v>
      </c>
      <c r="CW621" s="61" t="e">
        <v>#N/A</v>
      </c>
      <c r="CX621" s="61" t="e">
        <v>#N/A</v>
      </c>
      <c r="CY621" s="61" t="e">
        <v>#N/A</v>
      </c>
      <c r="CZ621" s="61" t="e">
        <v>#N/A</v>
      </c>
      <c r="DA621" s="61" t="e">
        <v>#N/A</v>
      </c>
      <c r="DB621" s="61" t="e">
        <v>#N/A</v>
      </c>
      <c r="DC621" s="61" t="e">
        <v>#N/A</v>
      </c>
      <c r="DD621" s="61" t="e">
        <v>#N/A</v>
      </c>
      <c r="DE621" s="61" t="e">
        <v>#N/A</v>
      </c>
      <c r="DF621" s="61" t="e">
        <v>#N/A</v>
      </c>
      <c r="DG621" s="61" t="e">
        <v>#N/A</v>
      </c>
      <c r="DH621" s="61" t="e">
        <v>#N/A</v>
      </c>
      <c r="DI621" s="61" t="e">
        <v>#N/A</v>
      </c>
      <c r="DJ621" s="61" t="e">
        <v>#N/A</v>
      </c>
    </row>
    <row r="622" spans="14:114">
      <c r="N622" s="61" t="str">
        <f t="shared" si="92"/>
        <v/>
      </c>
      <c r="O622" s="53" t="str">
        <f t="shared" si="93"/>
        <v>click</v>
      </c>
      <c r="P622" s="61" t="str">
        <f t="shared" si="97"/>
        <v>();</v>
      </c>
      <c r="Q622" s="61" t="str">
        <f t="shared" si="99"/>
        <v/>
      </c>
      <c r="R622" s="61" t="str">
        <f t="shared" si="98"/>
        <v/>
      </c>
      <c r="S622" s="61" t="str">
        <f t="shared" si="96"/>
        <v/>
      </c>
      <c r="CU622" s="61" t="e">
        <v>#N/A</v>
      </c>
      <c r="CV622" s="61" t="e">
        <v>#N/A</v>
      </c>
      <c r="CW622" s="61" t="e">
        <v>#N/A</v>
      </c>
      <c r="CX622" s="61" t="e">
        <v>#N/A</v>
      </c>
      <c r="CY622" s="61" t="e">
        <v>#N/A</v>
      </c>
      <c r="CZ622" s="61" t="e">
        <v>#N/A</v>
      </c>
      <c r="DA622" s="61" t="e">
        <v>#N/A</v>
      </c>
      <c r="DB622" s="61" t="e">
        <v>#N/A</v>
      </c>
      <c r="DC622" s="61" t="e">
        <v>#N/A</v>
      </c>
      <c r="DD622" s="61" t="e">
        <v>#N/A</v>
      </c>
      <c r="DE622" s="61" t="e">
        <v>#N/A</v>
      </c>
      <c r="DF622" s="61" t="e">
        <v>#N/A</v>
      </c>
      <c r="DG622" s="61" t="e">
        <v>#N/A</v>
      </c>
      <c r="DH622" s="61" t="e">
        <v>#N/A</v>
      </c>
      <c r="DI622" s="61" t="e">
        <v>#N/A</v>
      </c>
      <c r="DJ622" s="61" t="e">
        <v>#N/A</v>
      </c>
    </row>
    <row r="623" spans="14:114">
      <c r="N623" s="61" t="str">
        <f t="shared" si="92"/>
        <v/>
      </c>
      <c r="O623" s="53" t="str">
        <f t="shared" si="93"/>
        <v>click</v>
      </c>
      <c r="P623" s="61" t="str">
        <f t="shared" si="97"/>
        <v>();</v>
      </c>
      <c r="Q623" s="61" t="str">
        <f t="shared" si="99"/>
        <v/>
      </c>
      <c r="R623" s="61" t="str">
        <f t="shared" si="98"/>
        <v/>
      </c>
      <c r="S623" s="61" t="str">
        <f t="shared" si="96"/>
        <v/>
      </c>
      <c r="CU623" s="61" t="e">
        <v>#N/A</v>
      </c>
      <c r="CV623" s="61" t="e">
        <v>#N/A</v>
      </c>
      <c r="CW623" s="61" t="e">
        <v>#N/A</v>
      </c>
      <c r="CX623" s="61" t="e">
        <v>#N/A</v>
      </c>
      <c r="CY623" s="61" t="e">
        <v>#N/A</v>
      </c>
      <c r="CZ623" s="61" t="e">
        <v>#N/A</v>
      </c>
      <c r="DA623" s="61" t="e">
        <v>#N/A</v>
      </c>
      <c r="DB623" s="61" t="e">
        <v>#N/A</v>
      </c>
      <c r="DC623" s="61" t="e">
        <v>#N/A</v>
      </c>
      <c r="DD623" s="61" t="e">
        <v>#N/A</v>
      </c>
      <c r="DE623" s="61" t="e">
        <v>#N/A</v>
      </c>
      <c r="DF623" s="61" t="e">
        <v>#N/A</v>
      </c>
      <c r="DG623" s="61" t="e">
        <v>#N/A</v>
      </c>
      <c r="DH623" s="61" t="e">
        <v>#N/A</v>
      </c>
      <c r="DI623" s="61" t="e">
        <v>#N/A</v>
      </c>
      <c r="DJ623" s="61" t="e">
        <v>#N/A</v>
      </c>
    </row>
    <row r="624" spans="14:114">
      <c r="N624" s="61" t="str">
        <f t="shared" si="92"/>
        <v/>
      </c>
      <c r="O624" s="53" t="str">
        <f t="shared" si="93"/>
        <v>click</v>
      </c>
      <c r="P624" s="61" t="str">
        <f t="shared" si="97"/>
        <v>();</v>
      </c>
      <c r="Q624" s="61" t="str">
        <f t="shared" si="99"/>
        <v/>
      </c>
      <c r="R624" s="61" t="str">
        <f t="shared" si="98"/>
        <v/>
      </c>
      <c r="S624" s="61" t="str">
        <f t="shared" si="96"/>
        <v/>
      </c>
      <c r="CU624" s="61" t="e">
        <v>#N/A</v>
      </c>
      <c r="CV624" s="61" t="e">
        <v>#N/A</v>
      </c>
      <c r="CW624" s="61" t="e">
        <v>#N/A</v>
      </c>
      <c r="CX624" s="61" t="e">
        <v>#N/A</v>
      </c>
      <c r="CY624" s="61" t="e">
        <v>#N/A</v>
      </c>
      <c r="CZ624" s="61" t="e">
        <v>#N/A</v>
      </c>
      <c r="DA624" s="61" t="e">
        <v>#N/A</v>
      </c>
      <c r="DB624" s="61" t="e">
        <v>#N/A</v>
      </c>
      <c r="DC624" s="61" t="e">
        <v>#N/A</v>
      </c>
      <c r="DD624" s="61" t="e">
        <v>#N/A</v>
      </c>
      <c r="DE624" s="61" t="e">
        <v>#N/A</v>
      </c>
      <c r="DF624" s="61" t="e">
        <v>#N/A</v>
      </c>
      <c r="DG624" s="61" t="e">
        <v>#N/A</v>
      </c>
      <c r="DH624" s="61" t="e">
        <v>#N/A</v>
      </c>
      <c r="DI624" s="61" t="e">
        <v>#N/A</v>
      </c>
      <c r="DJ624" s="61" t="e">
        <v>#N/A</v>
      </c>
    </row>
    <row r="625" spans="14:114">
      <c r="N625" s="61" t="str">
        <f t="shared" si="92"/>
        <v/>
      </c>
      <c r="O625" s="53" t="str">
        <f t="shared" si="93"/>
        <v>click</v>
      </c>
      <c r="P625" s="61" t="str">
        <f t="shared" si="97"/>
        <v>();</v>
      </c>
      <c r="Q625" s="61" t="str">
        <f t="shared" si="99"/>
        <v/>
      </c>
      <c r="R625" s="61" t="str">
        <f t="shared" si="98"/>
        <v/>
      </c>
      <c r="S625" s="61" t="str">
        <f t="shared" si="96"/>
        <v/>
      </c>
      <c r="CU625" s="61" t="e">
        <v>#N/A</v>
      </c>
      <c r="CV625" s="61" t="e">
        <v>#N/A</v>
      </c>
      <c r="CW625" s="61" t="e">
        <v>#N/A</v>
      </c>
      <c r="CX625" s="61" t="e">
        <v>#N/A</v>
      </c>
      <c r="CY625" s="61" t="e">
        <v>#N/A</v>
      </c>
      <c r="CZ625" s="61" t="e">
        <v>#N/A</v>
      </c>
      <c r="DA625" s="61" t="e">
        <v>#N/A</v>
      </c>
      <c r="DB625" s="61" t="e">
        <v>#N/A</v>
      </c>
      <c r="DC625" s="61" t="e">
        <v>#N/A</v>
      </c>
      <c r="DD625" s="61" t="e">
        <v>#N/A</v>
      </c>
      <c r="DE625" s="61" t="e">
        <v>#N/A</v>
      </c>
      <c r="DF625" s="61" t="e">
        <v>#N/A</v>
      </c>
      <c r="DG625" s="61" t="e">
        <v>#N/A</v>
      </c>
      <c r="DH625" s="61" t="e">
        <v>#N/A</v>
      </c>
      <c r="DI625" s="61" t="e">
        <v>#N/A</v>
      </c>
      <c r="DJ625" s="61" t="e">
        <v>#N/A</v>
      </c>
    </row>
    <row r="626" spans="14:114">
      <c r="N626" s="61" t="str">
        <f t="shared" si="92"/>
        <v/>
      </c>
      <c r="O626" s="53" t="str">
        <f t="shared" si="93"/>
        <v>click</v>
      </c>
      <c r="P626" s="61" t="str">
        <f t="shared" si="97"/>
        <v>();</v>
      </c>
      <c r="Q626" s="61" t="str">
        <f t="shared" si="99"/>
        <v/>
      </c>
      <c r="R626" s="61" t="str">
        <f t="shared" si="98"/>
        <v/>
      </c>
      <c r="S626" s="61" t="str">
        <f t="shared" si="96"/>
        <v/>
      </c>
      <c r="CU626" s="61" t="e">
        <v>#N/A</v>
      </c>
      <c r="CV626" s="61" t="e">
        <v>#N/A</v>
      </c>
      <c r="CW626" s="61" t="e">
        <v>#N/A</v>
      </c>
      <c r="CX626" s="61" t="e">
        <v>#N/A</v>
      </c>
      <c r="CY626" s="61" t="e">
        <v>#N/A</v>
      </c>
      <c r="CZ626" s="61" t="e">
        <v>#N/A</v>
      </c>
      <c r="DA626" s="61" t="e">
        <v>#N/A</v>
      </c>
      <c r="DB626" s="61" t="e">
        <v>#N/A</v>
      </c>
      <c r="DC626" s="61" t="e">
        <v>#N/A</v>
      </c>
      <c r="DD626" s="61" t="e">
        <v>#N/A</v>
      </c>
      <c r="DE626" s="61" t="e">
        <v>#N/A</v>
      </c>
      <c r="DF626" s="61" t="e">
        <v>#N/A</v>
      </c>
      <c r="DG626" s="61" t="e">
        <v>#N/A</v>
      </c>
      <c r="DH626" s="61" t="e">
        <v>#N/A</v>
      </c>
      <c r="DI626" s="61" t="e">
        <v>#N/A</v>
      </c>
      <c r="DJ626" s="61" t="e">
        <v>#N/A</v>
      </c>
    </row>
    <row r="627" spans="14:114">
      <c r="N627" s="61" t="str">
        <f t="shared" si="92"/>
        <v/>
      </c>
      <c r="O627" s="53" t="str">
        <f t="shared" si="93"/>
        <v>click</v>
      </c>
      <c r="P627" s="61" t="str">
        <f t="shared" si="97"/>
        <v>();</v>
      </c>
      <c r="Q627" s="61" t="str">
        <f t="shared" si="99"/>
        <v/>
      </c>
      <c r="R627" s="61" t="str">
        <f t="shared" si="98"/>
        <v/>
      </c>
      <c r="S627" s="61" t="str">
        <f t="shared" si="96"/>
        <v/>
      </c>
      <c r="CU627" s="61" t="e">
        <v>#N/A</v>
      </c>
      <c r="CV627" s="61" t="e">
        <v>#N/A</v>
      </c>
      <c r="CW627" s="61" t="e">
        <v>#N/A</v>
      </c>
      <c r="CX627" s="61" t="e">
        <v>#N/A</v>
      </c>
      <c r="CY627" s="61" t="e">
        <v>#N/A</v>
      </c>
      <c r="CZ627" s="61" t="e">
        <v>#N/A</v>
      </c>
      <c r="DA627" s="61" t="e">
        <v>#N/A</v>
      </c>
      <c r="DB627" s="61" t="e">
        <v>#N/A</v>
      </c>
      <c r="DC627" s="61" t="e">
        <v>#N/A</v>
      </c>
      <c r="DD627" s="61" t="e">
        <v>#N/A</v>
      </c>
      <c r="DE627" s="61" t="e">
        <v>#N/A</v>
      </c>
      <c r="DF627" s="61" t="e">
        <v>#N/A</v>
      </c>
      <c r="DG627" s="61" t="e">
        <v>#N/A</v>
      </c>
      <c r="DH627" s="61" t="e">
        <v>#N/A</v>
      </c>
      <c r="DI627" s="61" t="e">
        <v>#N/A</v>
      </c>
      <c r="DJ627" s="61" t="e">
        <v>#N/A</v>
      </c>
    </row>
    <row r="628" spans="14:114">
      <c r="N628" s="61" t="str">
        <f t="shared" si="92"/>
        <v/>
      </c>
      <c r="O628" s="53" t="str">
        <f t="shared" si="93"/>
        <v>click</v>
      </c>
      <c r="P628" s="61" t="str">
        <f t="shared" si="97"/>
        <v>();</v>
      </c>
      <c r="Q628" s="61" t="str">
        <f t="shared" si="99"/>
        <v/>
      </c>
      <c r="R628" s="61" t="str">
        <f t="shared" si="98"/>
        <v/>
      </c>
      <c r="S628" s="61" t="str">
        <f t="shared" si="96"/>
        <v/>
      </c>
      <c r="CU628" s="61" t="e">
        <v>#N/A</v>
      </c>
      <c r="CV628" s="61" t="e">
        <v>#N/A</v>
      </c>
      <c r="CW628" s="61" t="e">
        <v>#N/A</v>
      </c>
      <c r="CX628" s="61" t="e">
        <v>#N/A</v>
      </c>
      <c r="CY628" s="61" t="e">
        <v>#N/A</v>
      </c>
      <c r="CZ628" s="61" t="e">
        <v>#N/A</v>
      </c>
      <c r="DA628" s="61" t="e">
        <v>#N/A</v>
      </c>
      <c r="DB628" s="61" t="e">
        <v>#N/A</v>
      </c>
      <c r="DC628" s="61" t="e">
        <v>#N/A</v>
      </c>
      <c r="DD628" s="61" t="e">
        <v>#N/A</v>
      </c>
      <c r="DE628" s="61" t="e">
        <v>#N/A</v>
      </c>
      <c r="DF628" s="61" t="e">
        <v>#N/A</v>
      </c>
      <c r="DG628" s="61" t="e">
        <v>#N/A</v>
      </c>
      <c r="DH628" s="61" t="e">
        <v>#N/A</v>
      </c>
      <c r="DI628" s="61" t="e">
        <v>#N/A</v>
      </c>
      <c r="DJ628" s="61" t="e">
        <v>#N/A</v>
      </c>
    </row>
    <row r="629" spans="14:114">
      <c r="N629" s="61" t="str">
        <f t="shared" si="92"/>
        <v/>
      </c>
      <c r="O629" s="53" t="str">
        <f t="shared" si="93"/>
        <v>click</v>
      </c>
      <c r="P629" s="61" t="str">
        <f t="shared" si="97"/>
        <v>();</v>
      </c>
      <c r="Q629" s="61" t="str">
        <f t="shared" si="99"/>
        <v/>
      </c>
      <c r="R629" s="61" t="str">
        <f t="shared" si="98"/>
        <v/>
      </c>
      <c r="S629" s="61" t="str">
        <f t="shared" si="96"/>
        <v/>
      </c>
      <c r="CU629" s="61" t="e">
        <v>#N/A</v>
      </c>
      <c r="CV629" s="61" t="e">
        <v>#N/A</v>
      </c>
      <c r="CW629" s="61" t="e">
        <v>#N/A</v>
      </c>
      <c r="CX629" s="61" t="e">
        <v>#N/A</v>
      </c>
      <c r="CY629" s="61" t="e">
        <v>#N/A</v>
      </c>
      <c r="CZ629" s="61" t="e">
        <v>#N/A</v>
      </c>
      <c r="DA629" s="61" t="e">
        <v>#N/A</v>
      </c>
      <c r="DB629" s="61" t="e">
        <v>#N/A</v>
      </c>
      <c r="DC629" s="61" t="e">
        <v>#N/A</v>
      </c>
      <c r="DD629" s="61" t="e">
        <v>#N/A</v>
      </c>
      <c r="DE629" s="61" t="e">
        <v>#N/A</v>
      </c>
      <c r="DF629" s="61" t="e">
        <v>#N/A</v>
      </c>
      <c r="DG629" s="61" t="e">
        <v>#N/A</v>
      </c>
      <c r="DH629" s="61" t="e">
        <v>#N/A</v>
      </c>
      <c r="DI629" s="61" t="e">
        <v>#N/A</v>
      </c>
      <c r="DJ629" s="61" t="e">
        <v>#N/A</v>
      </c>
    </row>
    <row r="630" spans="14:114">
      <c r="N630" s="61" t="str">
        <f t="shared" si="92"/>
        <v/>
      </c>
      <c r="O630" s="53" t="str">
        <f t="shared" si="93"/>
        <v>click</v>
      </c>
      <c r="P630" s="61" t="str">
        <f t="shared" si="97"/>
        <v>();</v>
      </c>
      <c r="Q630" s="61" t="str">
        <f t="shared" si="99"/>
        <v/>
      </c>
      <c r="R630" s="61" t="str">
        <f t="shared" si="98"/>
        <v/>
      </c>
      <c r="S630" s="61" t="str">
        <f t="shared" si="96"/>
        <v/>
      </c>
      <c r="CU630" s="61" t="e">
        <v>#N/A</v>
      </c>
      <c r="CV630" s="61" t="e">
        <v>#N/A</v>
      </c>
      <c r="CW630" s="61" t="e">
        <v>#N/A</v>
      </c>
      <c r="CX630" s="61" t="e">
        <v>#N/A</v>
      </c>
      <c r="CY630" s="61" t="e">
        <v>#N/A</v>
      </c>
      <c r="CZ630" s="61" t="e">
        <v>#N/A</v>
      </c>
      <c r="DA630" s="61" t="e">
        <v>#N/A</v>
      </c>
      <c r="DB630" s="61" t="e">
        <v>#N/A</v>
      </c>
      <c r="DC630" s="61" t="e">
        <v>#N/A</v>
      </c>
      <c r="DD630" s="61" t="e">
        <v>#N/A</v>
      </c>
      <c r="DE630" s="61" t="e">
        <v>#N/A</v>
      </c>
      <c r="DF630" s="61" t="e">
        <v>#N/A</v>
      </c>
      <c r="DG630" s="61" t="e">
        <v>#N/A</v>
      </c>
      <c r="DH630" s="61" t="e">
        <v>#N/A</v>
      </c>
      <c r="DI630" s="61" t="e">
        <v>#N/A</v>
      </c>
      <c r="DJ630" s="61" t="e">
        <v>#N/A</v>
      </c>
    </row>
    <row r="631" spans="14:114">
      <c r="N631" s="61" t="str">
        <f t="shared" si="92"/>
        <v/>
      </c>
      <c r="O631" s="53" t="str">
        <f t="shared" si="93"/>
        <v>click</v>
      </c>
      <c r="P631" s="61" t="str">
        <f t="shared" si="97"/>
        <v>();</v>
      </c>
      <c r="Q631" s="61" t="str">
        <f t="shared" si="99"/>
        <v/>
      </c>
      <c r="R631" s="61" t="str">
        <f t="shared" si="98"/>
        <v/>
      </c>
      <c r="S631" s="61" t="str">
        <f t="shared" si="96"/>
        <v/>
      </c>
      <c r="CU631" s="61" t="e">
        <v>#N/A</v>
      </c>
      <c r="CV631" s="61" t="e">
        <v>#N/A</v>
      </c>
      <c r="CW631" s="61" t="e">
        <v>#N/A</v>
      </c>
      <c r="CX631" s="61" t="e">
        <v>#N/A</v>
      </c>
      <c r="CY631" s="61" t="e">
        <v>#N/A</v>
      </c>
      <c r="CZ631" s="61" t="e">
        <v>#N/A</v>
      </c>
      <c r="DA631" s="61" t="e">
        <v>#N/A</v>
      </c>
      <c r="DB631" s="61" t="e">
        <v>#N/A</v>
      </c>
      <c r="DC631" s="61" t="e">
        <v>#N/A</v>
      </c>
      <c r="DD631" s="61" t="e">
        <v>#N/A</v>
      </c>
      <c r="DE631" s="61" t="e">
        <v>#N/A</v>
      </c>
      <c r="DF631" s="61" t="e">
        <v>#N/A</v>
      </c>
      <c r="DG631" s="61" t="e">
        <v>#N/A</v>
      </c>
      <c r="DH631" s="61" t="e">
        <v>#N/A</v>
      </c>
      <c r="DI631" s="61" t="e">
        <v>#N/A</v>
      </c>
      <c r="DJ631" s="61" t="e">
        <v>#N/A</v>
      </c>
    </row>
    <row r="632" spans="14:114">
      <c r="N632" s="61" t="str">
        <f t="shared" si="92"/>
        <v/>
      </c>
      <c r="O632" s="53" t="str">
        <f t="shared" si="93"/>
        <v>click</v>
      </c>
      <c r="P632" s="61" t="str">
        <f t="shared" si="97"/>
        <v>();</v>
      </c>
      <c r="Q632" s="61" t="str">
        <f t="shared" si="99"/>
        <v/>
      </c>
      <c r="R632" s="61" t="str">
        <f t="shared" si="98"/>
        <v/>
      </c>
      <c r="S632" s="61" t="str">
        <f t="shared" si="96"/>
        <v/>
      </c>
      <c r="CU632" s="61" t="e">
        <v>#N/A</v>
      </c>
      <c r="CV632" s="61" t="e">
        <v>#N/A</v>
      </c>
      <c r="CW632" s="61" t="e">
        <v>#N/A</v>
      </c>
      <c r="CX632" s="61" t="e">
        <v>#N/A</v>
      </c>
      <c r="CY632" s="61" t="e">
        <v>#N/A</v>
      </c>
      <c r="CZ632" s="61" t="e">
        <v>#N/A</v>
      </c>
      <c r="DA632" s="61" t="e">
        <v>#N/A</v>
      </c>
      <c r="DB632" s="61" t="e">
        <v>#N/A</v>
      </c>
      <c r="DC632" s="61" t="e">
        <v>#N/A</v>
      </c>
      <c r="DD632" s="61" t="e">
        <v>#N/A</v>
      </c>
      <c r="DE632" s="61" t="e">
        <v>#N/A</v>
      </c>
      <c r="DF632" s="61" t="e">
        <v>#N/A</v>
      </c>
      <c r="DG632" s="61" t="e">
        <v>#N/A</v>
      </c>
      <c r="DH632" s="61" t="e">
        <v>#N/A</v>
      </c>
      <c r="DI632" s="61" t="e">
        <v>#N/A</v>
      </c>
      <c r="DJ632" s="61" t="e">
        <v>#N/A</v>
      </c>
    </row>
    <row r="633" spans="14:114">
      <c r="N633" s="61" t="str">
        <f t="shared" si="92"/>
        <v/>
      </c>
      <c r="O633" s="53" t="str">
        <f t="shared" si="93"/>
        <v>click</v>
      </c>
      <c r="P633" s="61" t="str">
        <f t="shared" si="97"/>
        <v>();</v>
      </c>
      <c r="Q633" s="61" t="str">
        <f t="shared" si="99"/>
        <v/>
      </c>
      <c r="R633" s="61" t="str">
        <f t="shared" si="98"/>
        <v/>
      </c>
      <c r="S633" s="61" t="str">
        <f t="shared" si="96"/>
        <v/>
      </c>
      <c r="CU633" s="61" t="e">
        <v>#N/A</v>
      </c>
      <c r="CV633" s="61" t="e">
        <v>#N/A</v>
      </c>
      <c r="CW633" s="61" t="e">
        <v>#N/A</v>
      </c>
      <c r="CX633" s="61" t="e">
        <v>#N/A</v>
      </c>
      <c r="CY633" s="61" t="e">
        <v>#N/A</v>
      </c>
      <c r="CZ633" s="61" t="e">
        <v>#N/A</v>
      </c>
      <c r="DA633" s="61" t="e">
        <v>#N/A</v>
      </c>
      <c r="DB633" s="61" t="e">
        <v>#N/A</v>
      </c>
      <c r="DC633" s="61" t="e">
        <v>#N/A</v>
      </c>
      <c r="DD633" s="61" t="e">
        <v>#N/A</v>
      </c>
      <c r="DE633" s="61" t="e">
        <v>#N/A</v>
      </c>
      <c r="DF633" s="61" t="e">
        <v>#N/A</v>
      </c>
      <c r="DG633" s="61" t="e">
        <v>#N/A</v>
      </c>
      <c r="DH633" s="61" t="e">
        <v>#N/A</v>
      </c>
      <c r="DI633" s="61" t="e">
        <v>#N/A</v>
      </c>
      <c r="DJ633" s="61" t="e">
        <v>#N/A</v>
      </c>
    </row>
    <row r="634" spans="14:114">
      <c r="N634" s="61" t="str">
        <f t="shared" si="92"/>
        <v/>
      </c>
      <c r="O634" s="53" t="str">
        <f t="shared" si="93"/>
        <v>click</v>
      </c>
      <c r="P634" s="61" t="str">
        <f t="shared" si="97"/>
        <v>();</v>
      </c>
      <c r="Q634" s="61" t="str">
        <f t="shared" si="99"/>
        <v/>
      </c>
      <c r="R634" s="61" t="str">
        <f t="shared" si="98"/>
        <v/>
      </c>
      <c r="S634" s="61" t="str">
        <f t="shared" si="96"/>
        <v/>
      </c>
      <c r="CU634" s="61" t="e">
        <v>#N/A</v>
      </c>
      <c r="CV634" s="61" t="e">
        <v>#N/A</v>
      </c>
      <c r="CW634" s="61" t="e">
        <v>#N/A</v>
      </c>
      <c r="CX634" s="61" t="e">
        <v>#N/A</v>
      </c>
      <c r="CY634" s="61" t="e">
        <v>#N/A</v>
      </c>
      <c r="CZ634" s="61" t="e">
        <v>#N/A</v>
      </c>
      <c r="DA634" s="61" t="e">
        <v>#N/A</v>
      </c>
      <c r="DB634" s="61" t="e">
        <v>#N/A</v>
      </c>
      <c r="DC634" s="61" t="e">
        <v>#N/A</v>
      </c>
      <c r="DD634" s="61" t="e">
        <v>#N/A</v>
      </c>
      <c r="DE634" s="61" t="e">
        <v>#N/A</v>
      </c>
      <c r="DF634" s="61" t="e">
        <v>#N/A</v>
      </c>
      <c r="DG634" s="61" t="e">
        <v>#N/A</v>
      </c>
      <c r="DH634" s="61" t="e">
        <v>#N/A</v>
      </c>
      <c r="DI634" s="61" t="e">
        <v>#N/A</v>
      </c>
      <c r="DJ634" s="61" t="e">
        <v>#N/A</v>
      </c>
    </row>
    <row r="635" spans="14:114">
      <c r="N635" s="61" t="str">
        <f t="shared" si="92"/>
        <v/>
      </c>
      <c r="O635" s="53" t="str">
        <f t="shared" si="93"/>
        <v>click</v>
      </c>
      <c r="P635" s="61" t="str">
        <f t="shared" si="97"/>
        <v>();</v>
      </c>
      <c r="Q635" s="61" t="str">
        <f t="shared" si="99"/>
        <v/>
      </c>
      <c r="R635" s="61" t="str">
        <f t="shared" si="98"/>
        <v/>
      </c>
      <c r="S635" s="61" t="str">
        <f t="shared" si="96"/>
        <v/>
      </c>
      <c r="CU635" s="61" t="e">
        <v>#N/A</v>
      </c>
      <c r="CV635" s="61" t="e">
        <v>#N/A</v>
      </c>
      <c r="CW635" s="61" t="e">
        <v>#N/A</v>
      </c>
      <c r="CX635" s="61" t="e">
        <v>#N/A</v>
      </c>
      <c r="CY635" s="61" t="e">
        <v>#N/A</v>
      </c>
      <c r="CZ635" s="61" t="e">
        <v>#N/A</v>
      </c>
      <c r="DA635" s="61" t="e">
        <v>#N/A</v>
      </c>
      <c r="DB635" s="61" t="e">
        <v>#N/A</v>
      </c>
      <c r="DC635" s="61" t="e">
        <v>#N/A</v>
      </c>
      <c r="DD635" s="61" t="e">
        <v>#N/A</v>
      </c>
      <c r="DE635" s="61" t="e">
        <v>#N/A</v>
      </c>
      <c r="DF635" s="61" t="e">
        <v>#N/A</v>
      </c>
      <c r="DG635" s="61" t="e">
        <v>#N/A</v>
      </c>
      <c r="DH635" s="61" t="e">
        <v>#N/A</v>
      </c>
      <c r="DI635" s="61" t="e">
        <v>#N/A</v>
      </c>
      <c r="DJ635" s="61" t="e">
        <v>#N/A</v>
      </c>
    </row>
    <row r="636" spans="14:114">
      <c r="N636" s="61" t="str">
        <f t="shared" si="92"/>
        <v/>
      </c>
      <c r="O636" s="53" t="str">
        <f t="shared" si="93"/>
        <v>click</v>
      </c>
      <c r="P636" s="61" t="str">
        <f t="shared" si="97"/>
        <v>();</v>
      </c>
      <c r="Q636" s="61" t="str">
        <f t="shared" si="99"/>
        <v/>
      </c>
      <c r="R636" s="61" t="str">
        <f t="shared" si="98"/>
        <v/>
      </c>
      <c r="S636" s="61" t="str">
        <f t="shared" si="96"/>
        <v/>
      </c>
      <c r="CU636" s="61" t="e">
        <v>#N/A</v>
      </c>
      <c r="CV636" s="61" t="e">
        <v>#N/A</v>
      </c>
      <c r="CW636" s="61" t="e">
        <v>#N/A</v>
      </c>
      <c r="CX636" s="61" t="e">
        <v>#N/A</v>
      </c>
      <c r="CY636" s="61" t="e">
        <v>#N/A</v>
      </c>
      <c r="CZ636" s="61" t="e">
        <v>#N/A</v>
      </c>
      <c r="DA636" s="61" t="e">
        <v>#N/A</v>
      </c>
      <c r="DB636" s="61" t="e">
        <v>#N/A</v>
      </c>
      <c r="DC636" s="61" t="e">
        <v>#N/A</v>
      </c>
      <c r="DD636" s="61" t="e">
        <v>#N/A</v>
      </c>
      <c r="DE636" s="61" t="e">
        <v>#N/A</v>
      </c>
      <c r="DF636" s="61" t="e">
        <v>#N/A</v>
      </c>
      <c r="DG636" s="61" t="e">
        <v>#N/A</v>
      </c>
      <c r="DH636" s="61" t="e">
        <v>#N/A</v>
      </c>
      <c r="DI636" s="61" t="e">
        <v>#N/A</v>
      </c>
      <c r="DJ636" s="61" t="e">
        <v>#N/A</v>
      </c>
    </row>
    <row r="637" spans="14:114">
      <c r="N637" s="61" t="str">
        <f t="shared" si="92"/>
        <v/>
      </c>
      <c r="O637" s="53" t="str">
        <f t="shared" si="93"/>
        <v>click</v>
      </c>
      <c r="P637" s="61" t="str">
        <f t="shared" si="97"/>
        <v>();</v>
      </c>
      <c r="Q637" s="61" t="str">
        <f t="shared" si="99"/>
        <v/>
      </c>
      <c r="R637" s="61" t="str">
        <f t="shared" si="98"/>
        <v/>
      </c>
      <c r="S637" s="61" t="str">
        <f t="shared" si="96"/>
        <v/>
      </c>
      <c r="CU637" s="61" t="e">
        <v>#N/A</v>
      </c>
      <c r="CV637" s="61" t="e">
        <v>#N/A</v>
      </c>
      <c r="CW637" s="61" t="e">
        <v>#N/A</v>
      </c>
      <c r="CX637" s="61" t="e">
        <v>#N/A</v>
      </c>
      <c r="CY637" s="61" t="e">
        <v>#N/A</v>
      </c>
      <c r="CZ637" s="61" t="e">
        <v>#N/A</v>
      </c>
      <c r="DA637" s="61" t="e">
        <v>#N/A</v>
      </c>
      <c r="DB637" s="61" t="e">
        <v>#N/A</v>
      </c>
      <c r="DC637" s="61" t="e">
        <v>#N/A</v>
      </c>
      <c r="DD637" s="61" t="e">
        <v>#N/A</v>
      </c>
      <c r="DE637" s="61" t="e">
        <v>#N/A</v>
      </c>
      <c r="DF637" s="61" t="e">
        <v>#N/A</v>
      </c>
      <c r="DG637" s="61" t="e">
        <v>#N/A</v>
      </c>
      <c r="DH637" s="61" t="e">
        <v>#N/A</v>
      </c>
      <c r="DI637" s="61" t="e">
        <v>#N/A</v>
      </c>
      <c r="DJ637" s="61" t="e">
        <v>#N/A</v>
      </c>
    </row>
    <row r="638" spans="14:114">
      <c r="N638" s="61" t="str">
        <f t="shared" si="92"/>
        <v/>
      </c>
      <c r="O638" s="53" t="str">
        <f t="shared" si="93"/>
        <v>click</v>
      </c>
      <c r="P638" s="61" t="str">
        <f t="shared" si="97"/>
        <v>();</v>
      </c>
      <c r="Q638" s="61" t="str">
        <f t="shared" si="99"/>
        <v/>
      </c>
      <c r="R638" s="61" t="str">
        <f t="shared" si="98"/>
        <v/>
      </c>
      <c r="S638" s="61" t="str">
        <f t="shared" si="96"/>
        <v/>
      </c>
      <c r="CU638" s="61" t="e">
        <v>#N/A</v>
      </c>
      <c r="CV638" s="61" t="e">
        <v>#N/A</v>
      </c>
      <c r="CW638" s="61" t="e">
        <v>#N/A</v>
      </c>
      <c r="CX638" s="61" t="e">
        <v>#N/A</v>
      </c>
      <c r="CY638" s="61" t="e">
        <v>#N/A</v>
      </c>
      <c r="CZ638" s="61" t="e">
        <v>#N/A</v>
      </c>
      <c r="DA638" s="61" t="e">
        <v>#N/A</v>
      </c>
      <c r="DB638" s="61" t="e">
        <v>#N/A</v>
      </c>
      <c r="DC638" s="61" t="e">
        <v>#N/A</v>
      </c>
      <c r="DD638" s="61" t="e">
        <v>#N/A</v>
      </c>
      <c r="DE638" s="61" t="e">
        <v>#N/A</v>
      </c>
      <c r="DF638" s="61" t="e">
        <v>#N/A</v>
      </c>
      <c r="DG638" s="61" t="e">
        <v>#N/A</v>
      </c>
      <c r="DH638" s="61" t="e">
        <v>#N/A</v>
      </c>
      <c r="DI638" s="61" t="e">
        <v>#N/A</v>
      </c>
      <c r="DJ638" s="61" t="e">
        <v>#N/A</v>
      </c>
    </row>
    <row r="639" spans="14:114">
      <c r="N639" s="61" t="str">
        <f t="shared" si="92"/>
        <v/>
      </c>
      <c r="O639" s="53" t="str">
        <f t="shared" si="93"/>
        <v>click</v>
      </c>
      <c r="P639" s="61" t="str">
        <f t="shared" si="97"/>
        <v>();</v>
      </c>
      <c r="Q639" s="61" t="str">
        <f t="shared" si="99"/>
        <v/>
      </c>
      <c r="R639" s="61" t="str">
        <f t="shared" si="98"/>
        <v/>
      </c>
      <c r="S639" s="61" t="str">
        <f t="shared" si="96"/>
        <v/>
      </c>
      <c r="CU639" s="61" t="e">
        <v>#N/A</v>
      </c>
      <c r="CV639" s="61" t="e">
        <v>#N/A</v>
      </c>
      <c r="CW639" s="61" t="e">
        <v>#N/A</v>
      </c>
      <c r="CX639" s="61" t="e">
        <v>#N/A</v>
      </c>
      <c r="CY639" s="61" t="e">
        <v>#N/A</v>
      </c>
      <c r="CZ639" s="61" t="e">
        <v>#N/A</v>
      </c>
      <c r="DA639" s="61" t="e">
        <v>#N/A</v>
      </c>
      <c r="DB639" s="61" t="e">
        <v>#N/A</v>
      </c>
      <c r="DC639" s="61" t="e">
        <v>#N/A</v>
      </c>
      <c r="DD639" s="61" t="e">
        <v>#N/A</v>
      </c>
      <c r="DE639" s="61" t="e">
        <v>#N/A</v>
      </c>
      <c r="DF639" s="61" t="e">
        <v>#N/A</v>
      </c>
      <c r="DG639" s="61" t="e">
        <v>#N/A</v>
      </c>
      <c r="DH639" s="61" t="e">
        <v>#N/A</v>
      </c>
      <c r="DI639" s="61" t="e">
        <v>#N/A</v>
      </c>
      <c r="DJ639" s="61" t="e">
        <v>#N/A</v>
      </c>
    </row>
    <row r="640" spans="14:114">
      <c r="N640" s="61" t="str">
        <f t="shared" si="92"/>
        <v/>
      </c>
      <c r="O640" s="53" t="str">
        <f t="shared" si="93"/>
        <v>click</v>
      </c>
      <c r="P640" s="61" t="str">
        <f t="shared" si="97"/>
        <v>();</v>
      </c>
      <c r="Q640" s="61" t="str">
        <f t="shared" si="99"/>
        <v/>
      </c>
      <c r="R640" s="61" t="str">
        <f t="shared" si="98"/>
        <v/>
      </c>
      <c r="S640" s="61" t="str">
        <f t="shared" si="96"/>
        <v/>
      </c>
      <c r="CU640" s="61" t="e">
        <v>#N/A</v>
      </c>
      <c r="CV640" s="61" t="e">
        <v>#N/A</v>
      </c>
      <c r="CW640" s="61" t="e">
        <v>#N/A</v>
      </c>
      <c r="CX640" s="61" t="e">
        <v>#N/A</v>
      </c>
      <c r="CY640" s="61" t="e">
        <v>#N/A</v>
      </c>
      <c r="CZ640" s="61" t="e">
        <v>#N/A</v>
      </c>
      <c r="DA640" s="61" t="e">
        <v>#N/A</v>
      </c>
      <c r="DB640" s="61" t="e">
        <v>#N/A</v>
      </c>
      <c r="DC640" s="61" t="e">
        <v>#N/A</v>
      </c>
      <c r="DD640" s="61" t="e">
        <v>#N/A</v>
      </c>
      <c r="DE640" s="61" t="e">
        <v>#N/A</v>
      </c>
      <c r="DF640" s="61" t="e">
        <v>#N/A</v>
      </c>
      <c r="DG640" s="61" t="e">
        <v>#N/A</v>
      </c>
      <c r="DH640" s="61" t="e">
        <v>#N/A</v>
      </c>
      <c r="DI640" s="61" t="e">
        <v>#N/A</v>
      </c>
      <c r="DJ640" s="61" t="e">
        <v>#N/A</v>
      </c>
    </row>
    <row r="641" spans="14:114">
      <c r="N641" s="61" t="str">
        <f t="shared" si="92"/>
        <v/>
      </c>
      <c r="O641" s="53" t="str">
        <f t="shared" si="93"/>
        <v>click</v>
      </c>
      <c r="P641" s="61" t="str">
        <f t="shared" si="97"/>
        <v>();</v>
      </c>
      <c r="Q641" s="61" t="str">
        <f t="shared" si="99"/>
        <v/>
      </c>
      <c r="R641" s="61" t="str">
        <f t="shared" si="98"/>
        <v/>
      </c>
      <c r="S641" s="61" t="str">
        <f t="shared" si="96"/>
        <v/>
      </c>
      <c r="CU641" s="61" t="e">
        <v>#N/A</v>
      </c>
      <c r="CV641" s="61" t="e">
        <v>#N/A</v>
      </c>
      <c r="CW641" s="61" t="e">
        <v>#N/A</v>
      </c>
      <c r="CX641" s="61" t="e">
        <v>#N/A</v>
      </c>
      <c r="CY641" s="61" t="e">
        <v>#N/A</v>
      </c>
      <c r="CZ641" s="61" t="e">
        <v>#N/A</v>
      </c>
      <c r="DA641" s="61" t="e">
        <v>#N/A</v>
      </c>
      <c r="DB641" s="61" t="e">
        <v>#N/A</v>
      </c>
      <c r="DC641" s="61" t="e">
        <v>#N/A</v>
      </c>
      <c r="DD641" s="61" t="e">
        <v>#N/A</v>
      </c>
      <c r="DE641" s="61" t="e">
        <v>#N/A</v>
      </c>
      <c r="DF641" s="61" t="e">
        <v>#N/A</v>
      </c>
      <c r="DG641" s="61" t="e">
        <v>#N/A</v>
      </c>
      <c r="DH641" s="61" t="e">
        <v>#N/A</v>
      </c>
      <c r="DI641" s="61" t="e">
        <v>#N/A</v>
      </c>
      <c r="DJ641" s="61" t="e">
        <v>#N/A</v>
      </c>
    </row>
    <row r="642" spans="14:114">
      <c r="N642" s="61" t="str">
        <f t="shared" si="92"/>
        <v/>
      </c>
      <c r="O642" s="53" t="str">
        <f t="shared" si="93"/>
        <v>click</v>
      </c>
      <c r="P642" s="61" t="str">
        <f t="shared" si="97"/>
        <v>();</v>
      </c>
      <c r="Q642" s="61" t="str">
        <f t="shared" si="99"/>
        <v/>
      </c>
      <c r="R642" s="61" t="str">
        <f t="shared" si="98"/>
        <v/>
      </c>
      <c r="S642" s="61" t="str">
        <f t="shared" si="96"/>
        <v/>
      </c>
      <c r="CU642" s="61" t="e">
        <v>#N/A</v>
      </c>
      <c r="CV642" s="61" t="e">
        <v>#N/A</v>
      </c>
      <c r="CW642" s="61" t="e">
        <v>#N/A</v>
      </c>
      <c r="CX642" s="61" t="e">
        <v>#N/A</v>
      </c>
      <c r="CY642" s="61" t="e">
        <v>#N/A</v>
      </c>
      <c r="CZ642" s="61" t="e">
        <v>#N/A</v>
      </c>
      <c r="DA642" s="61" t="e">
        <v>#N/A</v>
      </c>
      <c r="DB642" s="61" t="e">
        <v>#N/A</v>
      </c>
      <c r="DC642" s="61" t="e">
        <v>#N/A</v>
      </c>
      <c r="DD642" s="61" t="e">
        <v>#N/A</v>
      </c>
      <c r="DE642" s="61" t="e">
        <v>#N/A</v>
      </c>
      <c r="DF642" s="61" t="e">
        <v>#N/A</v>
      </c>
      <c r="DG642" s="61" t="e">
        <v>#N/A</v>
      </c>
      <c r="DH642" s="61" t="e">
        <v>#N/A</v>
      </c>
      <c r="DI642" s="61" t="e">
        <v>#N/A</v>
      </c>
      <c r="DJ642" s="61" t="e">
        <v>#N/A</v>
      </c>
    </row>
    <row r="643" spans="14:114">
      <c r="N643" s="61" t="str">
        <f t="shared" si="92"/>
        <v/>
      </c>
      <c r="O643" s="53" t="str">
        <f t="shared" si="93"/>
        <v>click</v>
      </c>
      <c r="P643" s="61" t="str">
        <f t="shared" si="97"/>
        <v>();</v>
      </c>
      <c r="Q643" s="61" t="str">
        <f t="shared" si="99"/>
        <v/>
      </c>
      <c r="R643" s="61" t="str">
        <f t="shared" si="98"/>
        <v/>
      </c>
      <c r="S643" s="61" t="str">
        <f t="shared" si="96"/>
        <v/>
      </c>
      <c r="CU643" s="61" t="e">
        <v>#N/A</v>
      </c>
      <c r="CV643" s="61" t="e">
        <v>#N/A</v>
      </c>
      <c r="CW643" s="61" t="e">
        <v>#N/A</v>
      </c>
      <c r="CX643" s="61" t="e">
        <v>#N/A</v>
      </c>
      <c r="CY643" s="61" t="e">
        <v>#N/A</v>
      </c>
      <c r="CZ643" s="61" t="e">
        <v>#N/A</v>
      </c>
      <c r="DA643" s="61" t="e">
        <v>#N/A</v>
      </c>
      <c r="DB643" s="61" t="e">
        <v>#N/A</v>
      </c>
      <c r="DC643" s="61" t="e">
        <v>#N/A</v>
      </c>
      <c r="DD643" s="61" t="e">
        <v>#N/A</v>
      </c>
      <c r="DE643" s="61" t="e">
        <v>#N/A</v>
      </c>
      <c r="DF643" s="61" t="e">
        <v>#N/A</v>
      </c>
      <c r="DG643" s="61" t="e">
        <v>#N/A</v>
      </c>
      <c r="DH643" s="61" t="e">
        <v>#N/A</v>
      </c>
      <c r="DI643" s="61" t="e">
        <v>#N/A</v>
      </c>
      <c r="DJ643" s="61" t="e">
        <v>#N/A</v>
      </c>
    </row>
    <row r="644" spans="14:114">
      <c r="N644" s="61" t="str">
        <f t="shared" si="92"/>
        <v/>
      </c>
      <c r="O644" s="53" t="str">
        <f t="shared" si="93"/>
        <v>click</v>
      </c>
      <c r="P644" s="61" t="str">
        <f t="shared" si="97"/>
        <v>();</v>
      </c>
      <c r="Q644" s="61" t="str">
        <f t="shared" si="99"/>
        <v/>
      </c>
      <c r="R644" s="61" t="str">
        <f t="shared" si="98"/>
        <v/>
      </c>
      <c r="S644" s="61" t="str">
        <f t="shared" si="96"/>
        <v/>
      </c>
      <c r="CU644" s="61" t="e">
        <v>#N/A</v>
      </c>
      <c r="CV644" s="61" t="e">
        <v>#N/A</v>
      </c>
      <c r="CW644" s="61" t="e">
        <v>#N/A</v>
      </c>
      <c r="CX644" s="61" t="e">
        <v>#N/A</v>
      </c>
      <c r="CY644" s="61" t="e">
        <v>#N/A</v>
      </c>
      <c r="CZ644" s="61" t="e">
        <v>#N/A</v>
      </c>
      <c r="DA644" s="61" t="e">
        <v>#N/A</v>
      </c>
      <c r="DB644" s="61" t="e">
        <v>#N/A</v>
      </c>
      <c r="DC644" s="61" t="e">
        <v>#N/A</v>
      </c>
      <c r="DD644" s="61" t="e">
        <v>#N/A</v>
      </c>
      <c r="DE644" s="61" t="e">
        <v>#N/A</v>
      </c>
      <c r="DF644" s="61" t="e">
        <v>#N/A</v>
      </c>
      <c r="DG644" s="61" t="e">
        <v>#N/A</v>
      </c>
      <c r="DH644" s="61" t="e">
        <v>#N/A</v>
      </c>
      <c r="DI644" s="61" t="e">
        <v>#N/A</v>
      </c>
      <c r="DJ644" s="61" t="e">
        <v>#N/A</v>
      </c>
    </row>
    <row r="645" spans="14:114">
      <c r="N645" s="61" t="str">
        <f t="shared" ref="N645:N708" si="100">IF(A645="Y",""""&amp;C645&amp;""""&amp;": "&amp;M645&amp;",","")</f>
        <v/>
      </c>
      <c r="O645" s="53" t="str">
        <f t="shared" ref="O645:O708" si="101">IF(D645="input","fill",IF(I645&lt;&gt;"","innerText",IF(J645="Y",$T$110,"click")))</f>
        <v>click</v>
      </c>
      <c r="P645" s="61" t="str">
        <f t="shared" si="97"/>
        <v>();</v>
      </c>
      <c r="Q645" s="61" t="str">
        <f t="shared" ref="Q645:Q676" si="102">IF(A645="Y",IF(H645&lt;&gt;"Xpath",M645&amp;F645&amp;N645,""""&amp;F645&amp;""""),"")</f>
        <v/>
      </c>
      <c r="R645" s="61" t="str">
        <f t="shared" si="98"/>
        <v/>
      </c>
      <c r="S645" s="61" t="str">
        <f t="shared" ref="S645:S708" si="103">IF(O645="innerText",I645&amp;"="&amp;IF(C645="Y",IF(J645&lt;&gt;"Y",$S$9&amp;$R$10&amp;"."&amp;E645&amp;")."&amp;IF(OR(O645="click",O645="innerText"),O645&amp;"();",O645&amp;"("&amp;$Q$9&amp;"."&amp;E645&amp;");"),$S$110&amp;$R$10&amp;"."&amp;E645&amp;")."&amp;IF(O645="click",O645&amp;"();",O645&amp;"("&amp;"'"&amp;K645&amp;"'"&amp;");")),""),IF(C645="Y",IF(J645&lt;&gt;"Y",$S$9&amp;$R$10&amp;"."&amp;E645&amp;")."&amp;IF(OR(O645="click",O645="innerText"),O645&amp;"();",O645&amp;"("&amp;$Q$9&amp;"."&amp;E645&amp;");"),$S$110&amp;$R$10&amp;"."&amp;E645&amp;")."&amp;IF(O645="click",O645&amp;"();",O645&amp;"("&amp;"'"&amp;K645&amp;"'"&amp;");")),""))</f>
        <v/>
      </c>
      <c r="CU645" s="61" t="e">
        <v>#N/A</v>
      </c>
      <c r="CV645" s="61" t="e">
        <v>#N/A</v>
      </c>
      <c r="CW645" s="61" t="e">
        <v>#N/A</v>
      </c>
      <c r="CX645" s="61" t="e">
        <v>#N/A</v>
      </c>
      <c r="CY645" s="61" t="e">
        <v>#N/A</v>
      </c>
      <c r="CZ645" s="61" t="e">
        <v>#N/A</v>
      </c>
      <c r="DA645" s="61" t="e">
        <v>#N/A</v>
      </c>
      <c r="DB645" s="61" t="e">
        <v>#N/A</v>
      </c>
      <c r="DC645" s="61" t="e">
        <v>#N/A</v>
      </c>
      <c r="DD645" s="61" t="e">
        <v>#N/A</v>
      </c>
      <c r="DE645" s="61" t="e">
        <v>#N/A</v>
      </c>
      <c r="DF645" s="61" t="e">
        <v>#N/A</v>
      </c>
      <c r="DG645" s="61" t="e">
        <v>#N/A</v>
      </c>
      <c r="DH645" s="61" t="e">
        <v>#N/A</v>
      </c>
      <c r="DI645" s="61" t="e">
        <v>#N/A</v>
      </c>
      <c r="DJ645" s="61" t="e">
        <v>#N/A</v>
      </c>
    </row>
    <row r="646" spans="14:114">
      <c r="N646" s="61" t="str">
        <f t="shared" si="100"/>
        <v/>
      </c>
      <c r="O646" s="53" t="str">
        <f t="shared" si="101"/>
        <v>click</v>
      </c>
      <c r="P646" s="61" t="str">
        <f t="shared" si="97"/>
        <v>();</v>
      </c>
      <c r="Q646" s="61" t="str">
        <f t="shared" si="102"/>
        <v/>
      </c>
      <c r="R646" s="61" t="str">
        <f t="shared" si="98"/>
        <v/>
      </c>
      <c r="S646" s="61" t="str">
        <f t="shared" si="103"/>
        <v/>
      </c>
      <c r="CU646" s="61" t="e">
        <v>#N/A</v>
      </c>
      <c r="CV646" s="61" t="e">
        <v>#N/A</v>
      </c>
      <c r="CW646" s="61" t="e">
        <v>#N/A</v>
      </c>
      <c r="CX646" s="61" t="e">
        <v>#N/A</v>
      </c>
      <c r="CY646" s="61" t="e">
        <v>#N/A</v>
      </c>
      <c r="CZ646" s="61" t="e">
        <v>#N/A</v>
      </c>
      <c r="DA646" s="61" t="e">
        <v>#N/A</v>
      </c>
      <c r="DB646" s="61" t="e">
        <v>#N/A</v>
      </c>
      <c r="DC646" s="61" t="e">
        <v>#N/A</v>
      </c>
      <c r="DD646" s="61" t="e">
        <v>#N/A</v>
      </c>
      <c r="DE646" s="61" t="e">
        <v>#N/A</v>
      </c>
      <c r="DF646" s="61" t="e">
        <v>#N/A</v>
      </c>
      <c r="DG646" s="61" t="e">
        <v>#N/A</v>
      </c>
      <c r="DH646" s="61" t="e">
        <v>#N/A</v>
      </c>
      <c r="DI646" s="61" t="e">
        <v>#N/A</v>
      </c>
      <c r="DJ646" s="61" t="e">
        <v>#N/A</v>
      </c>
    </row>
    <row r="647" spans="14:114">
      <c r="N647" s="61" t="str">
        <f t="shared" si="100"/>
        <v/>
      </c>
      <c r="O647" s="53" t="str">
        <f t="shared" si="101"/>
        <v>click</v>
      </c>
      <c r="P647" s="61" t="str">
        <f t="shared" si="97"/>
        <v>();</v>
      </c>
      <c r="Q647" s="61" t="str">
        <f t="shared" si="102"/>
        <v/>
      </c>
      <c r="R647" s="61" t="str">
        <f t="shared" si="98"/>
        <v/>
      </c>
      <c r="S647" s="61" t="str">
        <f t="shared" si="103"/>
        <v/>
      </c>
      <c r="CU647" s="61" t="e">
        <v>#N/A</v>
      </c>
      <c r="CV647" s="61" t="e">
        <v>#N/A</v>
      </c>
      <c r="CW647" s="61" t="e">
        <v>#N/A</v>
      </c>
      <c r="CX647" s="61" t="e">
        <v>#N/A</v>
      </c>
      <c r="CY647" s="61" t="e">
        <v>#N/A</v>
      </c>
      <c r="CZ647" s="61" t="e">
        <v>#N/A</v>
      </c>
      <c r="DA647" s="61" t="e">
        <v>#N/A</v>
      </c>
      <c r="DB647" s="61" t="e">
        <v>#N/A</v>
      </c>
      <c r="DC647" s="61" t="e">
        <v>#N/A</v>
      </c>
      <c r="DD647" s="61" t="e">
        <v>#N/A</v>
      </c>
      <c r="DE647" s="61" t="e">
        <v>#N/A</v>
      </c>
      <c r="DF647" s="61" t="e">
        <v>#N/A</v>
      </c>
      <c r="DG647" s="61" t="e">
        <v>#N/A</v>
      </c>
      <c r="DH647" s="61" t="e">
        <v>#N/A</v>
      </c>
      <c r="DI647" s="61" t="e">
        <v>#N/A</v>
      </c>
      <c r="DJ647" s="61" t="e">
        <v>#N/A</v>
      </c>
    </row>
    <row r="648" spans="14:114">
      <c r="N648" s="61" t="str">
        <f t="shared" si="100"/>
        <v/>
      </c>
      <c r="O648" s="53" t="str">
        <f t="shared" si="101"/>
        <v>click</v>
      </c>
      <c r="P648" s="61" t="str">
        <f t="shared" si="97"/>
        <v>();</v>
      </c>
      <c r="Q648" s="61" t="str">
        <f t="shared" si="102"/>
        <v/>
      </c>
      <c r="R648" s="61" t="str">
        <f t="shared" si="98"/>
        <v/>
      </c>
      <c r="S648" s="61" t="str">
        <f t="shared" si="103"/>
        <v/>
      </c>
      <c r="CU648" s="61" t="e">
        <v>#N/A</v>
      </c>
      <c r="CV648" s="61" t="e">
        <v>#N/A</v>
      </c>
      <c r="CW648" s="61" t="e">
        <v>#N/A</v>
      </c>
      <c r="CX648" s="61" t="e">
        <v>#N/A</v>
      </c>
      <c r="CY648" s="61" t="e">
        <v>#N/A</v>
      </c>
      <c r="CZ648" s="61" t="e">
        <v>#N/A</v>
      </c>
      <c r="DA648" s="61" t="e">
        <v>#N/A</v>
      </c>
      <c r="DB648" s="61" t="e">
        <v>#N/A</v>
      </c>
      <c r="DC648" s="61" t="e">
        <v>#N/A</v>
      </c>
      <c r="DD648" s="61" t="e">
        <v>#N/A</v>
      </c>
      <c r="DE648" s="61" t="e">
        <v>#N/A</v>
      </c>
      <c r="DF648" s="61" t="e">
        <v>#N/A</v>
      </c>
      <c r="DG648" s="61" t="e">
        <v>#N/A</v>
      </c>
      <c r="DH648" s="61" t="e">
        <v>#N/A</v>
      </c>
      <c r="DI648" s="61" t="e">
        <v>#N/A</v>
      </c>
      <c r="DJ648" s="61" t="e">
        <v>#N/A</v>
      </c>
    </row>
    <row r="649" spans="14:114">
      <c r="N649" s="61" t="str">
        <f t="shared" si="100"/>
        <v/>
      </c>
      <c r="O649" s="53" t="str">
        <f t="shared" si="101"/>
        <v>click</v>
      </c>
      <c r="P649" s="61" t="str">
        <f t="shared" si="97"/>
        <v>();</v>
      </c>
      <c r="Q649" s="61" t="str">
        <f t="shared" si="102"/>
        <v/>
      </c>
      <c r="R649" s="61" t="str">
        <f t="shared" si="98"/>
        <v/>
      </c>
      <c r="S649" s="61" t="str">
        <f t="shared" si="103"/>
        <v/>
      </c>
      <c r="CU649" s="61" t="e">
        <v>#N/A</v>
      </c>
      <c r="CV649" s="61" t="e">
        <v>#N/A</v>
      </c>
      <c r="CW649" s="61" t="e">
        <v>#N/A</v>
      </c>
      <c r="CX649" s="61" t="e">
        <v>#N/A</v>
      </c>
      <c r="CY649" s="61" t="e">
        <v>#N/A</v>
      </c>
      <c r="CZ649" s="61" t="e">
        <v>#N/A</v>
      </c>
      <c r="DA649" s="61" t="e">
        <v>#N/A</v>
      </c>
      <c r="DB649" s="61" t="e">
        <v>#N/A</v>
      </c>
      <c r="DC649" s="61" t="e">
        <v>#N/A</v>
      </c>
      <c r="DD649" s="61" t="e">
        <v>#N/A</v>
      </c>
      <c r="DE649" s="61" t="e">
        <v>#N/A</v>
      </c>
      <c r="DF649" s="61" t="e">
        <v>#N/A</v>
      </c>
      <c r="DG649" s="61" t="e">
        <v>#N/A</v>
      </c>
      <c r="DH649" s="61" t="e">
        <v>#N/A</v>
      </c>
      <c r="DI649" s="61" t="e">
        <v>#N/A</v>
      </c>
      <c r="DJ649" s="61" t="e">
        <v>#N/A</v>
      </c>
    </row>
    <row r="650" spans="14:114">
      <c r="N650" s="61" t="str">
        <f t="shared" si="100"/>
        <v/>
      </c>
      <c r="O650" s="53" t="str">
        <f t="shared" si="101"/>
        <v>click</v>
      </c>
      <c r="P650" s="61" t="str">
        <f t="shared" si="97"/>
        <v>();</v>
      </c>
      <c r="Q650" s="61" t="str">
        <f t="shared" si="102"/>
        <v/>
      </c>
      <c r="R650" s="61" t="str">
        <f t="shared" si="98"/>
        <v/>
      </c>
      <c r="S650" s="61" t="str">
        <f t="shared" si="103"/>
        <v/>
      </c>
      <c r="CU650" s="61" t="e">
        <v>#N/A</v>
      </c>
      <c r="CV650" s="61" t="e">
        <v>#N/A</v>
      </c>
      <c r="CW650" s="61" t="e">
        <v>#N/A</v>
      </c>
      <c r="CX650" s="61" t="e">
        <v>#N/A</v>
      </c>
      <c r="CY650" s="61" t="e">
        <v>#N/A</v>
      </c>
      <c r="CZ650" s="61" t="e">
        <v>#N/A</v>
      </c>
      <c r="DA650" s="61" t="e">
        <v>#N/A</v>
      </c>
      <c r="DB650" s="61" t="e">
        <v>#N/A</v>
      </c>
      <c r="DC650" s="61" t="e">
        <v>#N/A</v>
      </c>
      <c r="DD650" s="61" t="e">
        <v>#N/A</v>
      </c>
      <c r="DE650" s="61" t="e">
        <v>#N/A</v>
      </c>
      <c r="DF650" s="61" t="e">
        <v>#N/A</v>
      </c>
      <c r="DG650" s="61" t="e">
        <v>#N/A</v>
      </c>
      <c r="DH650" s="61" t="e">
        <v>#N/A</v>
      </c>
      <c r="DI650" s="61" t="e">
        <v>#N/A</v>
      </c>
      <c r="DJ650" s="61" t="e">
        <v>#N/A</v>
      </c>
    </row>
    <row r="651" spans="14:114">
      <c r="N651" s="61" t="str">
        <f t="shared" si="100"/>
        <v/>
      </c>
      <c r="O651" s="53" t="str">
        <f t="shared" si="101"/>
        <v>click</v>
      </c>
      <c r="P651" s="61" t="str">
        <f t="shared" si="97"/>
        <v>();</v>
      </c>
      <c r="Q651" s="61" t="str">
        <f t="shared" si="102"/>
        <v/>
      </c>
      <c r="R651" s="61" t="str">
        <f t="shared" si="98"/>
        <v/>
      </c>
      <c r="S651" s="61" t="str">
        <f t="shared" si="103"/>
        <v/>
      </c>
      <c r="CU651" s="61" t="e">
        <v>#N/A</v>
      </c>
      <c r="CV651" s="61" t="e">
        <v>#N/A</v>
      </c>
      <c r="CW651" s="61" t="e">
        <v>#N/A</v>
      </c>
      <c r="CX651" s="61" t="e">
        <v>#N/A</v>
      </c>
      <c r="CY651" s="61" t="e">
        <v>#N/A</v>
      </c>
      <c r="CZ651" s="61" t="e">
        <v>#N/A</v>
      </c>
      <c r="DA651" s="61" t="e">
        <v>#N/A</v>
      </c>
      <c r="DB651" s="61" t="e">
        <v>#N/A</v>
      </c>
      <c r="DC651" s="61" t="e">
        <v>#N/A</v>
      </c>
      <c r="DD651" s="61" t="e">
        <v>#N/A</v>
      </c>
      <c r="DE651" s="61" t="e">
        <v>#N/A</v>
      </c>
      <c r="DF651" s="61" t="e">
        <v>#N/A</v>
      </c>
      <c r="DG651" s="61" t="e">
        <v>#N/A</v>
      </c>
      <c r="DH651" s="61" t="e">
        <v>#N/A</v>
      </c>
      <c r="DI651" s="61" t="e">
        <v>#N/A</v>
      </c>
      <c r="DJ651" s="61" t="e">
        <v>#N/A</v>
      </c>
    </row>
    <row r="652" spans="14:114">
      <c r="N652" s="61" t="str">
        <f t="shared" si="100"/>
        <v/>
      </c>
      <c r="O652" s="53" t="str">
        <f t="shared" si="101"/>
        <v>click</v>
      </c>
      <c r="P652" s="61" t="str">
        <f t="shared" ref="P652:P715" si="104">IF(OR(O652="Click",O652="innerText"),"();","("&amp;""""&amp;K652&amp;""""&amp;");")</f>
        <v>();</v>
      </c>
      <c r="Q652" s="61" t="str">
        <f t="shared" si="102"/>
        <v/>
      </c>
      <c r="R652" s="61" t="str">
        <f t="shared" si="98"/>
        <v/>
      </c>
      <c r="S652" s="61" t="str">
        <f t="shared" si="103"/>
        <v/>
      </c>
      <c r="CU652" s="61" t="e">
        <v>#N/A</v>
      </c>
      <c r="CV652" s="61" t="e">
        <v>#N/A</v>
      </c>
      <c r="CW652" s="61" t="e">
        <v>#N/A</v>
      </c>
      <c r="CX652" s="61" t="e">
        <v>#N/A</v>
      </c>
      <c r="CY652" s="61" t="e">
        <v>#N/A</v>
      </c>
      <c r="CZ652" s="61" t="e">
        <v>#N/A</v>
      </c>
      <c r="DA652" s="61" t="e">
        <v>#N/A</v>
      </c>
      <c r="DB652" s="61" t="e">
        <v>#N/A</v>
      </c>
      <c r="DC652" s="61" t="e">
        <v>#N/A</v>
      </c>
      <c r="DD652" s="61" t="e">
        <v>#N/A</v>
      </c>
      <c r="DE652" s="61" t="e">
        <v>#N/A</v>
      </c>
      <c r="DF652" s="61" t="e">
        <v>#N/A</v>
      </c>
      <c r="DG652" s="61" t="e">
        <v>#N/A</v>
      </c>
      <c r="DH652" s="61" t="e">
        <v>#N/A</v>
      </c>
      <c r="DI652" s="61" t="e">
        <v>#N/A</v>
      </c>
      <c r="DJ652" s="61" t="e">
        <v>#N/A</v>
      </c>
    </row>
    <row r="653" spans="14:114">
      <c r="N653" s="61" t="str">
        <f t="shared" si="100"/>
        <v/>
      </c>
      <c r="O653" s="53" t="str">
        <f t="shared" si="101"/>
        <v>click</v>
      </c>
      <c r="P653" s="61" t="str">
        <f t="shared" si="104"/>
        <v>();</v>
      </c>
      <c r="Q653" s="61" t="str">
        <f t="shared" si="102"/>
        <v/>
      </c>
      <c r="R653" s="61" t="str">
        <f t="shared" si="98"/>
        <v/>
      </c>
      <c r="S653" s="61" t="str">
        <f t="shared" si="103"/>
        <v/>
      </c>
      <c r="CU653" s="61" t="e">
        <v>#N/A</v>
      </c>
      <c r="CV653" s="61" t="e">
        <v>#N/A</v>
      </c>
      <c r="CW653" s="61" t="e">
        <v>#N/A</v>
      </c>
      <c r="CX653" s="61" t="e">
        <v>#N/A</v>
      </c>
      <c r="CY653" s="61" t="e">
        <v>#N/A</v>
      </c>
      <c r="CZ653" s="61" t="e">
        <v>#N/A</v>
      </c>
      <c r="DA653" s="61" t="e">
        <v>#N/A</v>
      </c>
      <c r="DB653" s="61" t="e">
        <v>#N/A</v>
      </c>
      <c r="DC653" s="61" t="e">
        <v>#N/A</v>
      </c>
      <c r="DD653" s="61" t="e">
        <v>#N/A</v>
      </c>
      <c r="DE653" s="61" t="e">
        <v>#N/A</v>
      </c>
      <c r="DF653" s="61" t="e">
        <v>#N/A</v>
      </c>
      <c r="DG653" s="61" t="e">
        <v>#N/A</v>
      </c>
      <c r="DH653" s="61" t="e">
        <v>#N/A</v>
      </c>
      <c r="DI653" s="61" t="e">
        <v>#N/A</v>
      </c>
      <c r="DJ653" s="61" t="e">
        <v>#N/A</v>
      </c>
    </row>
    <row r="654" spans="14:114">
      <c r="N654" s="61" t="str">
        <f t="shared" si="100"/>
        <v/>
      </c>
      <c r="O654" s="53" t="str">
        <f t="shared" si="101"/>
        <v>click</v>
      </c>
      <c r="P654" s="61" t="str">
        <f t="shared" si="104"/>
        <v>();</v>
      </c>
      <c r="Q654" s="61" t="str">
        <f t="shared" si="102"/>
        <v/>
      </c>
      <c r="R654" s="61" t="str">
        <f t="shared" si="98"/>
        <v/>
      </c>
      <c r="S654" s="61" t="str">
        <f t="shared" si="103"/>
        <v/>
      </c>
      <c r="CU654" s="61" t="e">
        <v>#N/A</v>
      </c>
      <c r="CV654" s="61" t="e">
        <v>#N/A</v>
      </c>
      <c r="CW654" s="61" t="e">
        <v>#N/A</v>
      </c>
      <c r="CX654" s="61" t="e">
        <v>#N/A</v>
      </c>
      <c r="CY654" s="61" t="e">
        <v>#N/A</v>
      </c>
      <c r="CZ654" s="61" t="e">
        <v>#N/A</v>
      </c>
      <c r="DA654" s="61" t="e">
        <v>#N/A</v>
      </c>
      <c r="DB654" s="61" t="e">
        <v>#N/A</v>
      </c>
      <c r="DC654" s="61" t="e">
        <v>#N/A</v>
      </c>
      <c r="DD654" s="61" t="e">
        <v>#N/A</v>
      </c>
      <c r="DE654" s="61" t="e">
        <v>#N/A</v>
      </c>
      <c r="DF654" s="61" t="e">
        <v>#N/A</v>
      </c>
      <c r="DG654" s="61" t="e">
        <v>#N/A</v>
      </c>
      <c r="DH654" s="61" t="e">
        <v>#N/A</v>
      </c>
      <c r="DI654" s="61" t="e">
        <v>#N/A</v>
      </c>
      <c r="DJ654" s="61" t="e">
        <v>#N/A</v>
      </c>
    </row>
    <row r="655" spans="14:114">
      <c r="N655" s="61" t="str">
        <f t="shared" si="100"/>
        <v/>
      </c>
      <c r="O655" s="53" t="str">
        <f t="shared" si="101"/>
        <v>click</v>
      </c>
      <c r="P655" s="61" t="str">
        <f t="shared" si="104"/>
        <v>();</v>
      </c>
      <c r="Q655" s="61" t="str">
        <f t="shared" si="102"/>
        <v/>
      </c>
      <c r="R655" s="61" t="str">
        <f t="shared" si="98"/>
        <v/>
      </c>
      <c r="S655" s="61" t="str">
        <f t="shared" si="103"/>
        <v/>
      </c>
      <c r="CU655" s="61" t="e">
        <v>#N/A</v>
      </c>
      <c r="CV655" s="61" t="e">
        <v>#N/A</v>
      </c>
      <c r="CW655" s="61" t="e">
        <v>#N/A</v>
      </c>
      <c r="CX655" s="61" t="e">
        <v>#N/A</v>
      </c>
      <c r="CY655" s="61" t="e">
        <v>#N/A</v>
      </c>
      <c r="CZ655" s="61" t="e">
        <v>#N/A</v>
      </c>
      <c r="DA655" s="61" t="e">
        <v>#N/A</v>
      </c>
      <c r="DB655" s="61" t="e">
        <v>#N/A</v>
      </c>
      <c r="DC655" s="61" t="e">
        <v>#N/A</v>
      </c>
      <c r="DD655" s="61" t="e">
        <v>#N/A</v>
      </c>
      <c r="DE655" s="61" t="e">
        <v>#N/A</v>
      </c>
      <c r="DF655" s="61" t="e">
        <v>#N/A</v>
      </c>
      <c r="DG655" s="61" t="e">
        <v>#N/A</v>
      </c>
      <c r="DH655" s="61" t="e">
        <v>#N/A</v>
      </c>
      <c r="DI655" s="61" t="e">
        <v>#N/A</v>
      </c>
      <c r="DJ655" s="61" t="e">
        <v>#N/A</v>
      </c>
    </row>
    <row r="656" spans="14:114">
      <c r="N656" s="61" t="str">
        <f t="shared" si="100"/>
        <v/>
      </c>
      <c r="O656" s="53" t="str">
        <f t="shared" si="101"/>
        <v>click</v>
      </c>
      <c r="P656" s="61" t="str">
        <f t="shared" si="104"/>
        <v>();</v>
      </c>
      <c r="Q656" s="61" t="str">
        <f t="shared" si="102"/>
        <v/>
      </c>
      <c r="R656" s="61" t="str">
        <f t="shared" si="98"/>
        <v/>
      </c>
      <c r="S656" s="61" t="str">
        <f t="shared" si="103"/>
        <v/>
      </c>
      <c r="CU656" s="61" t="e">
        <v>#N/A</v>
      </c>
      <c r="CV656" s="61" t="e">
        <v>#N/A</v>
      </c>
      <c r="CW656" s="61" t="e">
        <v>#N/A</v>
      </c>
      <c r="CX656" s="61" t="e">
        <v>#N/A</v>
      </c>
      <c r="CY656" s="61" t="e">
        <v>#N/A</v>
      </c>
      <c r="CZ656" s="61" t="e">
        <v>#N/A</v>
      </c>
      <c r="DA656" s="61" t="e">
        <v>#N/A</v>
      </c>
      <c r="DB656" s="61" t="e">
        <v>#N/A</v>
      </c>
      <c r="DC656" s="61" t="e">
        <v>#N/A</v>
      </c>
      <c r="DD656" s="61" t="e">
        <v>#N/A</v>
      </c>
      <c r="DE656" s="61" t="e">
        <v>#N/A</v>
      </c>
      <c r="DF656" s="61" t="e">
        <v>#N/A</v>
      </c>
      <c r="DG656" s="61" t="e">
        <v>#N/A</v>
      </c>
      <c r="DH656" s="61" t="e">
        <v>#N/A</v>
      </c>
      <c r="DI656" s="61" t="e">
        <v>#N/A</v>
      </c>
      <c r="DJ656" s="61" t="e">
        <v>#N/A</v>
      </c>
    </row>
    <row r="657" spans="14:114">
      <c r="N657" s="61" t="str">
        <f t="shared" si="100"/>
        <v/>
      </c>
      <c r="O657" s="53" t="str">
        <f t="shared" si="101"/>
        <v>click</v>
      </c>
      <c r="P657" s="61" t="str">
        <f t="shared" si="104"/>
        <v>();</v>
      </c>
      <c r="Q657" s="61" t="str">
        <f t="shared" si="102"/>
        <v/>
      </c>
      <c r="R657" s="61" t="str">
        <f t="shared" si="98"/>
        <v/>
      </c>
      <c r="S657" s="61" t="str">
        <f t="shared" si="103"/>
        <v/>
      </c>
      <c r="CU657" s="61" t="e">
        <v>#N/A</v>
      </c>
      <c r="CV657" s="61" t="e">
        <v>#N/A</v>
      </c>
      <c r="CW657" s="61" t="e">
        <v>#N/A</v>
      </c>
      <c r="CX657" s="61" t="e">
        <v>#N/A</v>
      </c>
      <c r="CY657" s="61" t="e">
        <v>#N/A</v>
      </c>
      <c r="CZ657" s="61" t="e">
        <v>#N/A</v>
      </c>
      <c r="DA657" s="61" t="e">
        <v>#N/A</v>
      </c>
      <c r="DB657" s="61" t="e">
        <v>#N/A</v>
      </c>
      <c r="DC657" s="61" t="e">
        <v>#N/A</v>
      </c>
      <c r="DD657" s="61" t="e">
        <v>#N/A</v>
      </c>
      <c r="DE657" s="61" t="e">
        <v>#N/A</v>
      </c>
      <c r="DF657" s="61" t="e">
        <v>#N/A</v>
      </c>
      <c r="DG657" s="61" t="e">
        <v>#N/A</v>
      </c>
      <c r="DH657" s="61" t="e">
        <v>#N/A</v>
      </c>
      <c r="DI657" s="61" t="e">
        <v>#N/A</v>
      </c>
      <c r="DJ657" s="61" t="e">
        <v>#N/A</v>
      </c>
    </row>
    <row r="658" spans="14:114">
      <c r="N658" s="61" t="str">
        <f t="shared" si="100"/>
        <v/>
      </c>
      <c r="O658" s="53" t="str">
        <f t="shared" si="101"/>
        <v>click</v>
      </c>
      <c r="P658" s="61" t="str">
        <f t="shared" si="104"/>
        <v>();</v>
      </c>
      <c r="Q658" s="61" t="str">
        <f t="shared" si="102"/>
        <v/>
      </c>
      <c r="R658" s="61" t="str">
        <f t="shared" si="98"/>
        <v/>
      </c>
      <c r="S658" s="61" t="str">
        <f t="shared" si="103"/>
        <v/>
      </c>
      <c r="CU658" s="61" t="e">
        <v>#N/A</v>
      </c>
      <c r="CV658" s="61" t="e">
        <v>#N/A</v>
      </c>
      <c r="CW658" s="61" t="e">
        <v>#N/A</v>
      </c>
      <c r="CX658" s="61" t="e">
        <v>#N/A</v>
      </c>
      <c r="CY658" s="61" t="e">
        <v>#N/A</v>
      </c>
      <c r="CZ658" s="61" t="e">
        <v>#N/A</v>
      </c>
      <c r="DA658" s="61" t="e">
        <v>#N/A</v>
      </c>
      <c r="DB658" s="61" t="e">
        <v>#N/A</v>
      </c>
      <c r="DC658" s="61" t="e">
        <v>#N/A</v>
      </c>
      <c r="DD658" s="61" t="e">
        <v>#N/A</v>
      </c>
      <c r="DE658" s="61" t="e">
        <v>#N/A</v>
      </c>
      <c r="DF658" s="61" t="e">
        <v>#N/A</v>
      </c>
      <c r="DG658" s="61" t="e">
        <v>#N/A</v>
      </c>
      <c r="DH658" s="61" t="e">
        <v>#N/A</v>
      </c>
      <c r="DI658" s="61" t="e">
        <v>#N/A</v>
      </c>
      <c r="DJ658" s="61" t="e">
        <v>#N/A</v>
      </c>
    </row>
    <row r="659" spans="14:114">
      <c r="N659" s="61" t="str">
        <f t="shared" si="100"/>
        <v/>
      </c>
      <c r="O659" s="53" t="str">
        <f t="shared" si="101"/>
        <v>click</v>
      </c>
      <c r="P659" s="61" t="str">
        <f t="shared" si="104"/>
        <v>();</v>
      </c>
      <c r="Q659" s="61" t="str">
        <f t="shared" si="102"/>
        <v/>
      </c>
      <c r="R659" s="61" t="str">
        <f t="shared" si="98"/>
        <v/>
      </c>
      <c r="S659" s="61" t="str">
        <f t="shared" si="103"/>
        <v/>
      </c>
      <c r="CU659" s="61" t="e">
        <v>#N/A</v>
      </c>
      <c r="CV659" s="61" t="e">
        <v>#N/A</v>
      </c>
      <c r="CW659" s="61" t="e">
        <v>#N/A</v>
      </c>
      <c r="CX659" s="61" t="e">
        <v>#N/A</v>
      </c>
      <c r="CY659" s="61" t="e">
        <v>#N/A</v>
      </c>
      <c r="CZ659" s="61" t="e">
        <v>#N/A</v>
      </c>
      <c r="DA659" s="61" t="e">
        <v>#N/A</v>
      </c>
      <c r="DB659" s="61" t="e">
        <v>#N/A</v>
      </c>
      <c r="DC659" s="61" t="e">
        <v>#N/A</v>
      </c>
      <c r="DD659" s="61" t="e">
        <v>#N/A</v>
      </c>
      <c r="DE659" s="61" t="e">
        <v>#N/A</v>
      </c>
      <c r="DF659" s="61" t="e">
        <v>#N/A</v>
      </c>
      <c r="DG659" s="61" t="e">
        <v>#N/A</v>
      </c>
      <c r="DH659" s="61" t="e">
        <v>#N/A</v>
      </c>
      <c r="DI659" s="61" t="e">
        <v>#N/A</v>
      </c>
      <c r="DJ659" s="61" t="e">
        <v>#N/A</v>
      </c>
    </row>
    <row r="660" spans="14:114">
      <c r="N660" s="61" t="str">
        <f t="shared" si="100"/>
        <v/>
      </c>
      <c r="O660" s="53" t="str">
        <f t="shared" si="101"/>
        <v>click</v>
      </c>
      <c r="P660" s="61" t="str">
        <f t="shared" si="104"/>
        <v>();</v>
      </c>
      <c r="Q660" s="61" t="str">
        <f t="shared" si="102"/>
        <v/>
      </c>
      <c r="R660" s="61" t="str">
        <f t="shared" si="98"/>
        <v/>
      </c>
      <c r="S660" s="61" t="str">
        <f t="shared" si="103"/>
        <v/>
      </c>
      <c r="CU660" s="61" t="e">
        <v>#N/A</v>
      </c>
      <c r="CV660" s="61" t="e">
        <v>#N/A</v>
      </c>
      <c r="CW660" s="61" t="e">
        <v>#N/A</v>
      </c>
      <c r="CX660" s="61" t="e">
        <v>#N/A</v>
      </c>
      <c r="CY660" s="61" t="e">
        <v>#N/A</v>
      </c>
      <c r="CZ660" s="61" t="e">
        <v>#N/A</v>
      </c>
      <c r="DA660" s="61" t="e">
        <v>#N/A</v>
      </c>
      <c r="DB660" s="61" t="e">
        <v>#N/A</v>
      </c>
      <c r="DC660" s="61" t="e">
        <v>#N/A</v>
      </c>
      <c r="DD660" s="61" t="e">
        <v>#N/A</v>
      </c>
      <c r="DE660" s="61" t="e">
        <v>#N/A</v>
      </c>
      <c r="DF660" s="61" t="e">
        <v>#N/A</v>
      </c>
      <c r="DG660" s="61" t="e">
        <v>#N/A</v>
      </c>
      <c r="DH660" s="61" t="e">
        <v>#N/A</v>
      </c>
      <c r="DI660" s="61" t="e">
        <v>#N/A</v>
      </c>
      <c r="DJ660" s="61" t="e">
        <v>#N/A</v>
      </c>
    </row>
    <row r="661" spans="14:114">
      <c r="N661" s="61" t="str">
        <f t="shared" si="100"/>
        <v/>
      </c>
      <c r="O661" s="53" t="str">
        <f t="shared" si="101"/>
        <v>click</v>
      </c>
      <c r="P661" s="61" t="str">
        <f t="shared" si="104"/>
        <v>();</v>
      </c>
      <c r="Q661" s="61" t="str">
        <f t="shared" si="102"/>
        <v/>
      </c>
      <c r="R661" s="61" t="str">
        <f t="shared" si="98"/>
        <v/>
      </c>
      <c r="S661" s="61" t="str">
        <f t="shared" si="103"/>
        <v/>
      </c>
      <c r="CU661" s="61" t="e">
        <v>#N/A</v>
      </c>
      <c r="CV661" s="61" t="e">
        <v>#N/A</v>
      </c>
      <c r="CW661" s="61" t="e">
        <v>#N/A</v>
      </c>
      <c r="CX661" s="61" t="e">
        <v>#N/A</v>
      </c>
      <c r="CY661" s="61" t="e">
        <v>#N/A</v>
      </c>
      <c r="CZ661" s="61" t="e">
        <v>#N/A</v>
      </c>
      <c r="DA661" s="61" t="e">
        <v>#N/A</v>
      </c>
      <c r="DB661" s="61" t="e">
        <v>#N/A</v>
      </c>
      <c r="DC661" s="61" t="e">
        <v>#N/A</v>
      </c>
      <c r="DD661" s="61" t="e">
        <v>#N/A</v>
      </c>
      <c r="DE661" s="61" t="e">
        <v>#N/A</v>
      </c>
      <c r="DF661" s="61" t="e">
        <v>#N/A</v>
      </c>
      <c r="DG661" s="61" t="e">
        <v>#N/A</v>
      </c>
      <c r="DH661" s="61" t="e">
        <v>#N/A</v>
      </c>
      <c r="DI661" s="61" t="e">
        <v>#N/A</v>
      </c>
      <c r="DJ661" s="61" t="e">
        <v>#N/A</v>
      </c>
    </row>
    <row r="662" spans="14:114">
      <c r="N662" s="61" t="str">
        <f t="shared" si="100"/>
        <v/>
      </c>
      <c r="O662" s="53" t="str">
        <f t="shared" si="101"/>
        <v>click</v>
      </c>
      <c r="P662" s="61" t="str">
        <f t="shared" si="104"/>
        <v>();</v>
      </c>
      <c r="Q662" s="61" t="str">
        <f t="shared" si="102"/>
        <v/>
      </c>
      <c r="R662" s="61" t="str">
        <f t="shared" si="98"/>
        <v/>
      </c>
      <c r="S662" s="61" t="str">
        <f t="shared" si="103"/>
        <v/>
      </c>
      <c r="CU662" s="61" t="e">
        <v>#N/A</v>
      </c>
      <c r="CV662" s="61" t="e">
        <v>#N/A</v>
      </c>
      <c r="CW662" s="61" t="e">
        <v>#N/A</v>
      </c>
      <c r="CX662" s="61" t="e">
        <v>#N/A</v>
      </c>
      <c r="CY662" s="61" t="e">
        <v>#N/A</v>
      </c>
      <c r="CZ662" s="61" t="e">
        <v>#N/A</v>
      </c>
      <c r="DA662" s="61" t="e">
        <v>#N/A</v>
      </c>
      <c r="DB662" s="61" t="e">
        <v>#N/A</v>
      </c>
      <c r="DC662" s="61" t="e">
        <v>#N/A</v>
      </c>
      <c r="DD662" s="61" t="e">
        <v>#N/A</v>
      </c>
      <c r="DE662" s="61" t="e">
        <v>#N/A</v>
      </c>
      <c r="DF662" s="61" t="e">
        <v>#N/A</v>
      </c>
      <c r="DG662" s="61" t="e">
        <v>#N/A</v>
      </c>
      <c r="DH662" s="61" t="e">
        <v>#N/A</v>
      </c>
      <c r="DI662" s="61" t="e">
        <v>#N/A</v>
      </c>
      <c r="DJ662" s="61" t="e">
        <v>#N/A</v>
      </c>
    </row>
    <row r="663" spans="14:114">
      <c r="N663" s="61" t="str">
        <f t="shared" si="100"/>
        <v/>
      </c>
      <c r="O663" s="53" t="str">
        <f t="shared" si="101"/>
        <v>click</v>
      </c>
      <c r="P663" s="61" t="str">
        <f t="shared" si="104"/>
        <v>();</v>
      </c>
      <c r="Q663" s="61" t="str">
        <f t="shared" si="102"/>
        <v/>
      </c>
      <c r="R663" s="61" t="str">
        <f t="shared" si="98"/>
        <v/>
      </c>
      <c r="S663" s="61" t="str">
        <f t="shared" si="103"/>
        <v/>
      </c>
      <c r="CU663" s="61" t="e">
        <v>#N/A</v>
      </c>
      <c r="CV663" s="61" t="e">
        <v>#N/A</v>
      </c>
      <c r="CW663" s="61" t="e">
        <v>#N/A</v>
      </c>
      <c r="CX663" s="61" t="e">
        <v>#N/A</v>
      </c>
      <c r="CY663" s="61" t="e">
        <v>#N/A</v>
      </c>
      <c r="CZ663" s="61" t="e">
        <v>#N/A</v>
      </c>
      <c r="DA663" s="61" t="e">
        <v>#N/A</v>
      </c>
      <c r="DB663" s="61" t="e">
        <v>#N/A</v>
      </c>
      <c r="DC663" s="61" t="e">
        <v>#N/A</v>
      </c>
      <c r="DD663" s="61" t="e">
        <v>#N/A</v>
      </c>
      <c r="DE663" s="61" t="e">
        <v>#N/A</v>
      </c>
      <c r="DF663" s="61" t="e">
        <v>#N/A</v>
      </c>
      <c r="DG663" s="61" t="e">
        <v>#N/A</v>
      </c>
      <c r="DH663" s="61" t="e">
        <v>#N/A</v>
      </c>
      <c r="DI663" s="61" t="e">
        <v>#N/A</v>
      </c>
      <c r="DJ663" s="61" t="e">
        <v>#N/A</v>
      </c>
    </row>
    <row r="664" spans="14:114">
      <c r="N664" s="61" t="str">
        <f t="shared" si="100"/>
        <v/>
      </c>
      <c r="O664" s="53" t="str">
        <f t="shared" si="101"/>
        <v>click</v>
      </c>
      <c r="P664" s="61" t="str">
        <f t="shared" si="104"/>
        <v>();</v>
      </c>
      <c r="Q664" s="61" t="str">
        <f t="shared" si="102"/>
        <v/>
      </c>
      <c r="R664" s="61" t="str">
        <f t="shared" si="98"/>
        <v/>
      </c>
      <c r="S664" s="61" t="str">
        <f t="shared" si="103"/>
        <v/>
      </c>
      <c r="CU664" s="61" t="e">
        <v>#N/A</v>
      </c>
      <c r="CV664" s="61" t="e">
        <v>#N/A</v>
      </c>
      <c r="CW664" s="61" t="e">
        <v>#N/A</v>
      </c>
      <c r="CX664" s="61" t="e">
        <v>#N/A</v>
      </c>
      <c r="CY664" s="61" t="e">
        <v>#N/A</v>
      </c>
      <c r="CZ664" s="61" t="e">
        <v>#N/A</v>
      </c>
      <c r="DA664" s="61" t="e">
        <v>#N/A</v>
      </c>
      <c r="DB664" s="61" t="e">
        <v>#N/A</v>
      </c>
      <c r="DC664" s="61" t="e">
        <v>#N/A</v>
      </c>
      <c r="DD664" s="61" t="e">
        <v>#N/A</v>
      </c>
      <c r="DE664" s="61" t="e">
        <v>#N/A</v>
      </c>
      <c r="DF664" s="61" t="e">
        <v>#N/A</v>
      </c>
      <c r="DG664" s="61" t="e">
        <v>#N/A</v>
      </c>
      <c r="DH664" s="61" t="e">
        <v>#N/A</v>
      </c>
      <c r="DI664" s="61" t="e">
        <v>#N/A</v>
      </c>
      <c r="DJ664" s="61" t="e">
        <v>#N/A</v>
      </c>
    </row>
    <row r="665" spans="14:114">
      <c r="N665" s="61" t="str">
        <f t="shared" si="100"/>
        <v/>
      </c>
      <c r="O665" s="53" t="str">
        <f t="shared" si="101"/>
        <v>click</v>
      </c>
      <c r="P665" s="61" t="str">
        <f t="shared" si="104"/>
        <v>();</v>
      </c>
      <c r="Q665" s="61" t="str">
        <f t="shared" si="102"/>
        <v/>
      </c>
      <c r="R665" s="61" t="str">
        <f t="shared" ref="R665:R728" si="105">IF(C665="Y",""""&amp;E665&amp;""""&amp;":"&amp;Q665&amp;";","")</f>
        <v/>
      </c>
      <c r="S665" s="61" t="str">
        <f t="shared" si="103"/>
        <v/>
      </c>
      <c r="CU665" s="61" t="e">
        <v>#N/A</v>
      </c>
      <c r="CV665" s="61" t="e">
        <v>#N/A</v>
      </c>
      <c r="CW665" s="61" t="e">
        <v>#N/A</v>
      </c>
      <c r="CX665" s="61" t="e">
        <v>#N/A</v>
      </c>
      <c r="CY665" s="61" t="e">
        <v>#N/A</v>
      </c>
      <c r="CZ665" s="61" t="e">
        <v>#N/A</v>
      </c>
      <c r="DA665" s="61" t="e">
        <v>#N/A</v>
      </c>
      <c r="DB665" s="61" t="e">
        <v>#N/A</v>
      </c>
      <c r="DC665" s="61" t="e">
        <v>#N/A</v>
      </c>
      <c r="DD665" s="61" t="e">
        <v>#N/A</v>
      </c>
      <c r="DE665" s="61" t="e">
        <v>#N/A</v>
      </c>
      <c r="DF665" s="61" t="e">
        <v>#N/A</v>
      </c>
      <c r="DG665" s="61" t="e">
        <v>#N/A</v>
      </c>
      <c r="DH665" s="61" t="e">
        <v>#N/A</v>
      </c>
      <c r="DI665" s="61" t="e">
        <v>#N/A</v>
      </c>
      <c r="DJ665" s="61" t="e">
        <v>#N/A</v>
      </c>
    </row>
    <row r="666" spans="14:114">
      <c r="N666" s="61" t="str">
        <f t="shared" si="100"/>
        <v/>
      </c>
      <c r="O666" s="53" t="str">
        <f t="shared" si="101"/>
        <v>click</v>
      </c>
      <c r="P666" s="61" t="str">
        <f t="shared" si="104"/>
        <v>();</v>
      </c>
      <c r="Q666" s="61" t="str">
        <f t="shared" si="102"/>
        <v/>
      </c>
      <c r="R666" s="61" t="str">
        <f t="shared" si="105"/>
        <v/>
      </c>
      <c r="S666" s="61" t="str">
        <f t="shared" si="103"/>
        <v/>
      </c>
      <c r="CU666" s="61" t="e">
        <v>#N/A</v>
      </c>
      <c r="CV666" s="61" t="e">
        <v>#N/A</v>
      </c>
      <c r="CW666" s="61" t="e">
        <v>#N/A</v>
      </c>
      <c r="CX666" s="61" t="e">
        <v>#N/A</v>
      </c>
      <c r="CY666" s="61" t="e">
        <v>#N/A</v>
      </c>
      <c r="CZ666" s="61" t="e">
        <v>#N/A</v>
      </c>
      <c r="DA666" s="61" t="e">
        <v>#N/A</v>
      </c>
      <c r="DB666" s="61" t="e">
        <v>#N/A</v>
      </c>
      <c r="DC666" s="61" t="e">
        <v>#N/A</v>
      </c>
      <c r="DD666" s="61" t="e">
        <v>#N/A</v>
      </c>
      <c r="DE666" s="61" t="e">
        <v>#N/A</v>
      </c>
      <c r="DF666" s="61" t="e">
        <v>#N/A</v>
      </c>
      <c r="DG666" s="61" t="e">
        <v>#N/A</v>
      </c>
      <c r="DH666" s="61" t="e">
        <v>#N/A</v>
      </c>
      <c r="DI666" s="61" t="e">
        <v>#N/A</v>
      </c>
      <c r="DJ666" s="61" t="e">
        <v>#N/A</v>
      </c>
    </row>
    <row r="667" spans="14:114">
      <c r="N667" s="61" t="str">
        <f t="shared" si="100"/>
        <v/>
      </c>
      <c r="O667" s="53" t="str">
        <f t="shared" si="101"/>
        <v>click</v>
      </c>
      <c r="P667" s="61" t="str">
        <f t="shared" si="104"/>
        <v>();</v>
      </c>
      <c r="Q667" s="61" t="str">
        <f t="shared" si="102"/>
        <v/>
      </c>
      <c r="R667" s="61" t="str">
        <f t="shared" si="105"/>
        <v/>
      </c>
      <c r="S667" s="61" t="str">
        <f t="shared" si="103"/>
        <v/>
      </c>
      <c r="CU667" s="61" t="e">
        <v>#N/A</v>
      </c>
      <c r="CV667" s="61" t="e">
        <v>#N/A</v>
      </c>
      <c r="CW667" s="61" t="e">
        <v>#N/A</v>
      </c>
      <c r="CX667" s="61" t="e">
        <v>#N/A</v>
      </c>
      <c r="CY667" s="61" t="e">
        <v>#N/A</v>
      </c>
      <c r="CZ667" s="61" t="e">
        <v>#N/A</v>
      </c>
      <c r="DA667" s="61" t="e">
        <v>#N/A</v>
      </c>
      <c r="DB667" s="61" t="e">
        <v>#N/A</v>
      </c>
      <c r="DC667" s="61" t="e">
        <v>#N/A</v>
      </c>
      <c r="DD667" s="61" t="e">
        <v>#N/A</v>
      </c>
      <c r="DE667" s="61" t="e">
        <v>#N/A</v>
      </c>
      <c r="DF667" s="61" t="e">
        <v>#N/A</v>
      </c>
      <c r="DG667" s="61" t="e">
        <v>#N/A</v>
      </c>
      <c r="DH667" s="61" t="e">
        <v>#N/A</v>
      </c>
      <c r="DI667" s="61" t="e">
        <v>#N/A</v>
      </c>
      <c r="DJ667" s="61" t="e">
        <v>#N/A</v>
      </c>
    </row>
    <row r="668" spans="14:114">
      <c r="N668" s="61" t="str">
        <f t="shared" si="100"/>
        <v/>
      </c>
      <c r="O668" s="53" t="str">
        <f t="shared" si="101"/>
        <v>click</v>
      </c>
      <c r="P668" s="61" t="str">
        <f t="shared" si="104"/>
        <v>();</v>
      </c>
      <c r="Q668" s="61" t="str">
        <f t="shared" si="102"/>
        <v/>
      </c>
      <c r="R668" s="61" t="str">
        <f t="shared" si="105"/>
        <v/>
      </c>
      <c r="S668" s="61" t="str">
        <f t="shared" si="103"/>
        <v/>
      </c>
      <c r="CU668" s="61" t="e">
        <v>#N/A</v>
      </c>
      <c r="CV668" s="61" t="e">
        <v>#N/A</v>
      </c>
      <c r="CW668" s="61" t="e">
        <v>#N/A</v>
      </c>
      <c r="CX668" s="61" t="e">
        <v>#N/A</v>
      </c>
      <c r="CY668" s="61" t="e">
        <v>#N/A</v>
      </c>
      <c r="CZ668" s="61" t="e">
        <v>#N/A</v>
      </c>
      <c r="DA668" s="61" t="e">
        <v>#N/A</v>
      </c>
      <c r="DB668" s="61" t="e">
        <v>#N/A</v>
      </c>
      <c r="DC668" s="61" t="e">
        <v>#N/A</v>
      </c>
      <c r="DD668" s="61" t="e">
        <v>#N/A</v>
      </c>
      <c r="DE668" s="61" t="e">
        <v>#N/A</v>
      </c>
      <c r="DF668" s="61" t="e">
        <v>#N/A</v>
      </c>
      <c r="DG668" s="61" t="e">
        <v>#N/A</v>
      </c>
      <c r="DH668" s="61" t="e">
        <v>#N/A</v>
      </c>
      <c r="DI668" s="61" t="e">
        <v>#N/A</v>
      </c>
      <c r="DJ668" s="61" t="e">
        <v>#N/A</v>
      </c>
    </row>
    <row r="669" spans="14:114">
      <c r="N669" s="61" t="str">
        <f t="shared" si="100"/>
        <v/>
      </c>
      <c r="O669" s="53" t="str">
        <f t="shared" si="101"/>
        <v>click</v>
      </c>
      <c r="P669" s="61" t="str">
        <f t="shared" si="104"/>
        <v>();</v>
      </c>
      <c r="Q669" s="61" t="str">
        <f t="shared" si="102"/>
        <v/>
      </c>
      <c r="R669" s="61" t="str">
        <f t="shared" si="105"/>
        <v/>
      </c>
      <c r="S669" s="61" t="str">
        <f t="shared" si="103"/>
        <v/>
      </c>
      <c r="CU669" s="61" t="e">
        <v>#N/A</v>
      </c>
      <c r="CV669" s="61" t="e">
        <v>#N/A</v>
      </c>
      <c r="CW669" s="61" t="e">
        <v>#N/A</v>
      </c>
      <c r="CX669" s="61" t="e">
        <v>#N/A</v>
      </c>
      <c r="CY669" s="61" t="e">
        <v>#N/A</v>
      </c>
      <c r="CZ669" s="61" t="e">
        <v>#N/A</v>
      </c>
      <c r="DA669" s="61" t="e">
        <v>#N/A</v>
      </c>
      <c r="DB669" s="61" t="e">
        <v>#N/A</v>
      </c>
      <c r="DC669" s="61" t="e">
        <v>#N/A</v>
      </c>
      <c r="DD669" s="61" t="e">
        <v>#N/A</v>
      </c>
      <c r="DE669" s="61" t="e">
        <v>#N/A</v>
      </c>
      <c r="DF669" s="61" t="e">
        <v>#N/A</v>
      </c>
      <c r="DG669" s="61" t="e">
        <v>#N/A</v>
      </c>
      <c r="DH669" s="61" t="e">
        <v>#N/A</v>
      </c>
      <c r="DI669" s="61" t="e">
        <v>#N/A</v>
      </c>
      <c r="DJ669" s="61" t="e">
        <v>#N/A</v>
      </c>
    </row>
    <row r="670" spans="14:114">
      <c r="N670" s="61" t="str">
        <f t="shared" si="100"/>
        <v/>
      </c>
      <c r="O670" s="53" t="str">
        <f t="shared" si="101"/>
        <v>click</v>
      </c>
      <c r="P670" s="61" t="str">
        <f t="shared" si="104"/>
        <v>();</v>
      </c>
      <c r="Q670" s="61" t="str">
        <f t="shared" si="102"/>
        <v/>
      </c>
      <c r="R670" s="61" t="str">
        <f t="shared" si="105"/>
        <v/>
      </c>
      <c r="S670" s="61" t="str">
        <f t="shared" si="103"/>
        <v/>
      </c>
      <c r="CU670" s="61" t="e">
        <v>#N/A</v>
      </c>
      <c r="CV670" s="61" t="e">
        <v>#N/A</v>
      </c>
      <c r="CW670" s="61" t="e">
        <v>#N/A</v>
      </c>
      <c r="CX670" s="61" t="e">
        <v>#N/A</v>
      </c>
      <c r="CY670" s="61" t="e">
        <v>#N/A</v>
      </c>
      <c r="CZ670" s="61" t="e">
        <v>#N/A</v>
      </c>
      <c r="DA670" s="61" t="e">
        <v>#N/A</v>
      </c>
      <c r="DB670" s="61" t="e">
        <v>#N/A</v>
      </c>
      <c r="DC670" s="61" t="e">
        <v>#N/A</v>
      </c>
      <c r="DD670" s="61" t="e">
        <v>#N/A</v>
      </c>
      <c r="DE670" s="61" t="e">
        <v>#N/A</v>
      </c>
      <c r="DF670" s="61" t="e">
        <v>#N/A</v>
      </c>
      <c r="DG670" s="61" t="e">
        <v>#N/A</v>
      </c>
      <c r="DH670" s="61" t="e">
        <v>#N/A</v>
      </c>
      <c r="DI670" s="61" t="e">
        <v>#N/A</v>
      </c>
      <c r="DJ670" s="61" t="e">
        <v>#N/A</v>
      </c>
    </row>
    <row r="671" spans="14:114">
      <c r="N671" s="61" t="str">
        <f t="shared" si="100"/>
        <v/>
      </c>
      <c r="O671" s="53" t="str">
        <f t="shared" si="101"/>
        <v>click</v>
      </c>
      <c r="P671" s="61" t="str">
        <f t="shared" si="104"/>
        <v>();</v>
      </c>
      <c r="Q671" s="61" t="str">
        <f t="shared" si="102"/>
        <v/>
      </c>
      <c r="R671" s="61" t="str">
        <f t="shared" si="105"/>
        <v/>
      </c>
      <c r="S671" s="61" t="str">
        <f t="shared" si="103"/>
        <v/>
      </c>
      <c r="CU671" s="61" t="e">
        <v>#N/A</v>
      </c>
      <c r="CV671" s="61" t="e">
        <v>#N/A</v>
      </c>
      <c r="CW671" s="61" t="e">
        <v>#N/A</v>
      </c>
      <c r="CX671" s="61" t="e">
        <v>#N/A</v>
      </c>
      <c r="CY671" s="61" t="e">
        <v>#N/A</v>
      </c>
      <c r="CZ671" s="61" t="e">
        <v>#N/A</v>
      </c>
      <c r="DA671" s="61" t="e">
        <v>#N/A</v>
      </c>
      <c r="DB671" s="61" t="e">
        <v>#N/A</v>
      </c>
      <c r="DC671" s="61" t="e">
        <v>#N/A</v>
      </c>
      <c r="DD671" s="61" t="e">
        <v>#N/A</v>
      </c>
      <c r="DE671" s="61" t="e">
        <v>#N/A</v>
      </c>
      <c r="DF671" s="61" t="e">
        <v>#N/A</v>
      </c>
      <c r="DG671" s="61" t="e">
        <v>#N/A</v>
      </c>
      <c r="DH671" s="61" t="e">
        <v>#N/A</v>
      </c>
      <c r="DI671" s="61" t="e">
        <v>#N/A</v>
      </c>
      <c r="DJ671" s="61" t="e">
        <v>#N/A</v>
      </c>
    </row>
    <row r="672" spans="14:114">
      <c r="N672" s="61" t="str">
        <f t="shared" si="100"/>
        <v/>
      </c>
      <c r="O672" s="53" t="str">
        <f t="shared" si="101"/>
        <v>click</v>
      </c>
      <c r="P672" s="61" t="str">
        <f t="shared" si="104"/>
        <v>();</v>
      </c>
      <c r="Q672" s="61" t="str">
        <f t="shared" si="102"/>
        <v/>
      </c>
      <c r="R672" s="61" t="str">
        <f t="shared" si="105"/>
        <v/>
      </c>
      <c r="S672" s="61" t="str">
        <f t="shared" si="103"/>
        <v/>
      </c>
      <c r="CU672" s="61" t="e">
        <v>#N/A</v>
      </c>
      <c r="CV672" s="61" t="e">
        <v>#N/A</v>
      </c>
      <c r="CW672" s="61" t="e">
        <v>#N/A</v>
      </c>
      <c r="CX672" s="61" t="e">
        <v>#N/A</v>
      </c>
      <c r="CY672" s="61" t="e">
        <v>#N/A</v>
      </c>
      <c r="CZ672" s="61" t="e">
        <v>#N/A</v>
      </c>
      <c r="DA672" s="61" t="e">
        <v>#N/A</v>
      </c>
      <c r="DB672" s="61" t="e">
        <v>#N/A</v>
      </c>
      <c r="DC672" s="61" t="e">
        <v>#N/A</v>
      </c>
      <c r="DD672" s="61" t="e">
        <v>#N/A</v>
      </c>
      <c r="DE672" s="61" t="e">
        <v>#N/A</v>
      </c>
      <c r="DF672" s="61" t="e">
        <v>#N/A</v>
      </c>
      <c r="DG672" s="61" t="e">
        <v>#N/A</v>
      </c>
      <c r="DH672" s="61" t="e">
        <v>#N/A</v>
      </c>
      <c r="DI672" s="61" t="e">
        <v>#N/A</v>
      </c>
      <c r="DJ672" s="61" t="e">
        <v>#N/A</v>
      </c>
    </row>
    <row r="673" spans="14:114">
      <c r="N673" s="61" t="str">
        <f t="shared" si="100"/>
        <v/>
      </c>
      <c r="O673" s="53" t="str">
        <f t="shared" si="101"/>
        <v>click</v>
      </c>
      <c r="P673" s="61" t="str">
        <f t="shared" si="104"/>
        <v>();</v>
      </c>
      <c r="Q673" s="61" t="str">
        <f t="shared" si="102"/>
        <v/>
      </c>
      <c r="R673" s="61" t="str">
        <f t="shared" si="105"/>
        <v/>
      </c>
      <c r="S673" s="61" t="str">
        <f t="shared" si="103"/>
        <v/>
      </c>
      <c r="CU673" s="61" t="e">
        <v>#N/A</v>
      </c>
      <c r="CV673" s="61" t="e">
        <v>#N/A</v>
      </c>
      <c r="CW673" s="61" t="e">
        <v>#N/A</v>
      </c>
      <c r="CX673" s="61" t="e">
        <v>#N/A</v>
      </c>
      <c r="CY673" s="61" t="e">
        <v>#N/A</v>
      </c>
      <c r="CZ673" s="61" t="e">
        <v>#N/A</v>
      </c>
      <c r="DA673" s="61" t="e">
        <v>#N/A</v>
      </c>
      <c r="DB673" s="61" t="e">
        <v>#N/A</v>
      </c>
      <c r="DC673" s="61" t="e">
        <v>#N/A</v>
      </c>
      <c r="DD673" s="61" t="e">
        <v>#N/A</v>
      </c>
      <c r="DE673" s="61" t="e">
        <v>#N/A</v>
      </c>
      <c r="DF673" s="61" t="e">
        <v>#N/A</v>
      </c>
      <c r="DG673" s="61" t="e">
        <v>#N/A</v>
      </c>
      <c r="DH673" s="61" t="e">
        <v>#N/A</v>
      </c>
      <c r="DI673" s="61" t="e">
        <v>#N/A</v>
      </c>
      <c r="DJ673" s="61" t="e">
        <v>#N/A</v>
      </c>
    </row>
    <row r="674" spans="14:114">
      <c r="N674" s="61" t="str">
        <f t="shared" si="100"/>
        <v/>
      </c>
      <c r="O674" s="53" t="str">
        <f t="shared" si="101"/>
        <v>click</v>
      </c>
      <c r="P674" s="61" t="str">
        <f t="shared" si="104"/>
        <v>();</v>
      </c>
      <c r="Q674" s="61" t="str">
        <f t="shared" si="102"/>
        <v/>
      </c>
      <c r="R674" s="61" t="str">
        <f t="shared" si="105"/>
        <v/>
      </c>
      <c r="S674" s="61" t="str">
        <f t="shared" si="103"/>
        <v/>
      </c>
      <c r="CU674" s="61" t="e">
        <v>#N/A</v>
      </c>
      <c r="CV674" s="61" t="e">
        <v>#N/A</v>
      </c>
      <c r="CW674" s="61" t="e">
        <v>#N/A</v>
      </c>
      <c r="CX674" s="61" t="e">
        <v>#N/A</v>
      </c>
      <c r="CY674" s="61" t="e">
        <v>#N/A</v>
      </c>
      <c r="CZ674" s="61" t="e">
        <v>#N/A</v>
      </c>
      <c r="DA674" s="61" t="e">
        <v>#N/A</v>
      </c>
      <c r="DB674" s="61" t="e">
        <v>#N/A</v>
      </c>
      <c r="DC674" s="61" t="e">
        <v>#N/A</v>
      </c>
      <c r="DD674" s="61" t="e">
        <v>#N/A</v>
      </c>
      <c r="DE674" s="61" t="e">
        <v>#N/A</v>
      </c>
      <c r="DF674" s="61" t="e">
        <v>#N/A</v>
      </c>
      <c r="DG674" s="61" t="e">
        <v>#N/A</v>
      </c>
      <c r="DH674" s="61" t="e">
        <v>#N/A</v>
      </c>
      <c r="DI674" s="61" t="e">
        <v>#N/A</v>
      </c>
      <c r="DJ674" s="61" t="e">
        <v>#N/A</v>
      </c>
    </row>
    <row r="675" spans="14:114">
      <c r="N675" s="61" t="str">
        <f t="shared" si="100"/>
        <v/>
      </c>
      <c r="O675" s="53" t="str">
        <f t="shared" si="101"/>
        <v>click</v>
      </c>
      <c r="P675" s="61" t="str">
        <f t="shared" si="104"/>
        <v>();</v>
      </c>
      <c r="Q675" s="61" t="str">
        <f t="shared" si="102"/>
        <v/>
      </c>
      <c r="R675" s="61" t="str">
        <f t="shared" si="105"/>
        <v/>
      </c>
      <c r="S675" s="61" t="str">
        <f t="shared" si="103"/>
        <v/>
      </c>
      <c r="CU675" s="61" t="e">
        <v>#N/A</v>
      </c>
      <c r="CV675" s="61" t="e">
        <v>#N/A</v>
      </c>
      <c r="CW675" s="61" t="e">
        <v>#N/A</v>
      </c>
      <c r="CX675" s="61" t="e">
        <v>#N/A</v>
      </c>
      <c r="CY675" s="61" t="e">
        <v>#N/A</v>
      </c>
      <c r="CZ675" s="61" t="e">
        <v>#N/A</v>
      </c>
      <c r="DA675" s="61" t="e">
        <v>#N/A</v>
      </c>
      <c r="DB675" s="61" t="e">
        <v>#N/A</v>
      </c>
      <c r="DC675" s="61" t="e">
        <v>#N/A</v>
      </c>
      <c r="DD675" s="61" t="e">
        <v>#N/A</v>
      </c>
      <c r="DE675" s="61" t="e">
        <v>#N/A</v>
      </c>
      <c r="DF675" s="61" t="e">
        <v>#N/A</v>
      </c>
      <c r="DG675" s="61" t="e">
        <v>#N/A</v>
      </c>
      <c r="DH675" s="61" t="e">
        <v>#N/A</v>
      </c>
      <c r="DI675" s="61" t="e">
        <v>#N/A</v>
      </c>
      <c r="DJ675" s="61" t="e">
        <v>#N/A</v>
      </c>
    </row>
    <row r="676" spans="14:114">
      <c r="N676" s="61" t="str">
        <f t="shared" si="100"/>
        <v/>
      </c>
      <c r="O676" s="53" t="str">
        <f t="shared" si="101"/>
        <v>click</v>
      </c>
      <c r="P676" s="61" t="str">
        <f t="shared" si="104"/>
        <v>();</v>
      </c>
      <c r="Q676" s="61" t="str">
        <f t="shared" si="102"/>
        <v/>
      </c>
      <c r="R676" s="61" t="str">
        <f t="shared" si="105"/>
        <v/>
      </c>
      <c r="S676" s="61" t="str">
        <f t="shared" si="103"/>
        <v/>
      </c>
      <c r="CU676" s="61" t="e">
        <v>#N/A</v>
      </c>
      <c r="CV676" s="61" t="e">
        <v>#N/A</v>
      </c>
      <c r="CW676" s="61" t="e">
        <v>#N/A</v>
      </c>
      <c r="CX676" s="61" t="e">
        <v>#N/A</v>
      </c>
      <c r="CY676" s="61" t="e">
        <v>#N/A</v>
      </c>
      <c r="CZ676" s="61" t="e">
        <v>#N/A</v>
      </c>
      <c r="DA676" s="61" t="e">
        <v>#N/A</v>
      </c>
      <c r="DB676" s="61" t="e">
        <v>#N/A</v>
      </c>
      <c r="DC676" s="61" t="e">
        <v>#N/A</v>
      </c>
      <c r="DD676" s="61" t="e">
        <v>#N/A</v>
      </c>
      <c r="DE676" s="61" t="e">
        <v>#N/A</v>
      </c>
      <c r="DF676" s="61" t="e">
        <v>#N/A</v>
      </c>
      <c r="DG676" s="61" t="e">
        <v>#N/A</v>
      </c>
      <c r="DH676" s="61" t="e">
        <v>#N/A</v>
      </c>
      <c r="DI676" s="61" t="e">
        <v>#N/A</v>
      </c>
      <c r="DJ676" s="61" t="e">
        <v>#N/A</v>
      </c>
    </row>
    <row r="677" spans="14:114">
      <c r="N677" s="61" t="str">
        <f t="shared" si="100"/>
        <v/>
      </c>
      <c r="O677" s="53" t="str">
        <f t="shared" si="101"/>
        <v>click</v>
      </c>
      <c r="P677" s="61" t="str">
        <f t="shared" si="104"/>
        <v>();</v>
      </c>
      <c r="Q677" s="61" t="str">
        <f t="shared" ref="Q677:Q708" si="106">IF(A677="Y",IF(H677&lt;&gt;"Xpath",M677&amp;F677&amp;N677,""""&amp;F677&amp;""""),"")</f>
        <v/>
      </c>
      <c r="R677" s="61" t="str">
        <f t="shared" si="105"/>
        <v/>
      </c>
      <c r="S677" s="61" t="str">
        <f t="shared" si="103"/>
        <v/>
      </c>
      <c r="CU677" s="61" t="e">
        <v>#N/A</v>
      </c>
      <c r="CV677" s="61" t="e">
        <v>#N/A</v>
      </c>
      <c r="CW677" s="61" t="e">
        <v>#N/A</v>
      </c>
      <c r="CX677" s="61" t="e">
        <v>#N/A</v>
      </c>
      <c r="CY677" s="61" t="e">
        <v>#N/A</v>
      </c>
      <c r="CZ677" s="61" t="e">
        <v>#N/A</v>
      </c>
      <c r="DA677" s="61" t="e">
        <v>#N/A</v>
      </c>
      <c r="DB677" s="61" t="e">
        <v>#N/A</v>
      </c>
      <c r="DC677" s="61" t="e">
        <v>#N/A</v>
      </c>
      <c r="DD677" s="61" t="e">
        <v>#N/A</v>
      </c>
      <c r="DE677" s="61" t="e">
        <v>#N/A</v>
      </c>
      <c r="DF677" s="61" t="e">
        <v>#N/A</v>
      </c>
      <c r="DG677" s="61" t="e">
        <v>#N/A</v>
      </c>
      <c r="DH677" s="61" t="e">
        <v>#N/A</v>
      </c>
      <c r="DI677" s="61" t="e">
        <v>#N/A</v>
      </c>
      <c r="DJ677" s="61" t="e">
        <v>#N/A</v>
      </c>
    </row>
    <row r="678" spans="14:114">
      <c r="N678" s="61" t="str">
        <f t="shared" si="100"/>
        <v/>
      </c>
      <c r="O678" s="53" t="str">
        <f t="shared" si="101"/>
        <v>click</v>
      </c>
      <c r="P678" s="61" t="str">
        <f t="shared" si="104"/>
        <v>();</v>
      </c>
      <c r="Q678" s="61" t="str">
        <f t="shared" si="106"/>
        <v/>
      </c>
      <c r="R678" s="61" t="str">
        <f t="shared" si="105"/>
        <v/>
      </c>
      <c r="S678" s="61" t="str">
        <f t="shared" si="103"/>
        <v/>
      </c>
      <c r="CU678" s="61" t="e">
        <v>#N/A</v>
      </c>
      <c r="CV678" s="61" t="e">
        <v>#N/A</v>
      </c>
      <c r="CW678" s="61" t="e">
        <v>#N/A</v>
      </c>
      <c r="CX678" s="61" t="e">
        <v>#N/A</v>
      </c>
      <c r="CY678" s="61" t="e">
        <v>#N/A</v>
      </c>
      <c r="CZ678" s="61" t="e">
        <v>#N/A</v>
      </c>
      <c r="DA678" s="61" t="e">
        <v>#N/A</v>
      </c>
      <c r="DB678" s="61" t="e">
        <v>#N/A</v>
      </c>
      <c r="DC678" s="61" t="e">
        <v>#N/A</v>
      </c>
      <c r="DD678" s="61" t="e">
        <v>#N/A</v>
      </c>
      <c r="DE678" s="61" t="e">
        <v>#N/A</v>
      </c>
      <c r="DF678" s="61" t="e">
        <v>#N/A</v>
      </c>
      <c r="DG678" s="61" t="e">
        <v>#N/A</v>
      </c>
      <c r="DH678" s="61" t="e">
        <v>#N/A</v>
      </c>
      <c r="DI678" s="61" t="e">
        <v>#N/A</v>
      </c>
      <c r="DJ678" s="61" t="e">
        <v>#N/A</v>
      </c>
    </row>
    <row r="679" spans="14:114">
      <c r="N679" s="61" t="str">
        <f t="shared" si="100"/>
        <v/>
      </c>
      <c r="O679" s="53" t="str">
        <f t="shared" si="101"/>
        <v>click</v>
      </c>
      <c r="P679" s="61" t="str">
        <f t="shared" si="104"/>
        <v>();</v>
      </c>
      <c r="Q679" s="61" t="str">
        <f t="shared" si="106"/>
        <v/>
      </c>
      <c r="R679" s="61" t="str">
        <f t="shared" si="105"/>
        <v/>
      </c>
      <c r="S679" s="61" t="str">
        <f t="shared" si="103"/>
        <v/>
      </c>
      <c r="CU679" s="61" t="e">
        <v>#N/A</v>
      </c>
      <c r="CV679" s="61" t="e">
        <v>#N/A</v>
      </c>
      <c r="CW679" s="61" t="e">
        <v>#N/A</v>
      </c>
      <c r="CX679" s="61" t="e">
        <v>#N/A</v>
      </c>
      <c r="CY679" s="61" t="e">
        <v>#N/A</v>
      </c>
      <c r="CZ679" s="61" t="e">
        <v>#N/A</v>
      </c>
      <c r="DA679" s="61" t="e">
        <v>#N/A</v>
      </c>
      <c r="DB679" s="61" t="e">
        <v>#N/A</v>
      </c>
      <c r="DC679" s="61" t="e">
        <v>#N/A</v>
      </c>
      <c r="DD679" s="61" t="e">
        <v>#N/A</v>
      </c>
      <c r="DE679" s="61" t="e">
        <v>#N/A</v>
      </c>
      <c r="DF679" s="61" t="e">
        <v>#N/A</v>
      </c>
      <c r="DG679" s="61" t="e">
        <v>#N/A</v>
      </c>
      <c r="DH679" s="61" t="e">
        <v>#N/A</v>
      </c>
      <c r="DI679" s="61" t="e">
        <v>#N/A</v>
      </c>
      <c r="DJ679" s="61" t="e">
        <v>#N/A</v>
      </c>
    </row>
    <row r="680" spans="14:114">
      <c r="N680" s="61" t="str">
        <f t="shared" si="100"/>
        <v/>
      </c>
      <c r="O680" s="53" t="str">
        <f t="shared" si="101"/>
        <v>click</v>
      </c>
      <c r="P680" s="61" t="str">
        <f t="shared" si="104"/>
        <v>();</v>
      </c>
      <c r="Q680" s="61" t="str">
        <f t="shared" si="106"/>
        <v/>
      </c>
      <c r="R680" s="61" t="str">
        <f t="shared" si="105"/>
        <v/>
      </c>
      <c r="S680" s="61" t="str">
        <f t="shared" si="103"/>
        <v/>
      </c>
      <c r="CU680" s="61" t="e">
        <v>#N/A</v>
      </c>
      <c r="CV680" s="61" t="e">
        <v>#N/A</v>
      </c>
      <c r="CW680" s="61" t="e">
        <v>#N/A</v>
      </c>
      <c r="CX680" s="61" t="e">
        <v>#N/A</v>
      </c>
      <c r="CY680" s="61" t="e">
        <v>#N/A</v>
      </c>
      <c r="CZ680" s="61" t="e">
        <v>#N/A</v>
      </c>
      <c r="DA680" s="61" t="e">
        <v>#N/A</v>
      </c>
      <c r="DB680" s="61" t="e">
        <v>#N/A</v>
      </c>
      <c r="DC680" s="61" t="e">
        <v>#N/A</v>
      </c>
      <c r="DD680" s="61" t="e">
        <v>#N/A</v>
      </c>
      <c r="DE680" s="61" t="e">
        <v>#N/A</v>
      </c>
      <c r="DF680" s="61" t="e">
        <v>#N/A</v>
      </c>
      <c r="DG680" s="61" t="e">
        <v>#N/A</v>
      </c>
      <c r="DH680" s="61" t="e">
        <v>#N/A</v>
      </c>
      <c r="DI680" s="61" t="e">
        <v>#N/A</v>
      </c>
      <c r="DJ680" s="61" t="e">
        <v>#N/A</v>
      </c>
    </row>
    <row r="681" spans="14:114">
      <c r="N681" s="61" t="str">
        <f t="shared" si="100"/>
        <v/>
      </c>
      <c r="O681" s="53" t="str">
        <f t="shared" si="101"/>
        <v>click</v>
      </c>
      <c r="P681" s="61" t="str">
        <f t="shared" si="104"/>
        <v>();</v>
      </c>
      <c r="Q681" s="61" t="str">
        <f t="shared" si="106"/>
        <v/>
      </c>
      <c r="R681" s="61" t="str">
        <f t="shared" si="105"/>
        <v/>
      </c>
      <c r="S681" s="61" t="str">
        <f t="shared" si="103"/>
        <v/>
      </c>
      <c r="CU681" s="61" t="e">
        <v>#N/A</v>
      </c>
      <c r="CV681" s="61" t="e">
        <v>#N/A</v>
      </c>
      <c r="CW681" s="61" t="e">
        <v>#N/A</v>
      </c>
      <c r="CX681" s="61" t="e">
        <v>#N/A</v>
      </c>
      <c r="CY681" s="61" t="e">
        <v>#N/A</v>
      </c>
      <c r="CZ681" s="61" t="e">
        <v>#N/A</v>
      </c>
      <c r="DA681" s="61" t="e">
        <v>#N/A</v>
      </c>
      <c r="DB681" s="61" t="e">
        <v>#N/A</v>
      </c>
      <c r="DC681" s="61" t="e">
        <v>#N/A</v>
      </c>
      <c r="DD681" s="61" t="e">
        <v>#N/A</v>
      </c>
      <c r="DE681" s="61" t="e">
        <v>#N/A</v>
      </c>
      <c r="DF681" s="61" t="e">
        <v>#N/A</v>
      </c>
      <c r="DG681" s="61" t="e">
        <v>#N/A</v>
      </c>
      <c r="DH681" s="61" t="e">
        <v>#N/A</v>
      </c>
      <c r="DI681" s="61" t="e">
        <v>#N/A</v>
      </c>
      <c r="DJ681" s="61" t="e">
        <v>#N/A</v>
      </c>
    </row>
    <row r="682" spans="14:114">
      <c r="N682" s="61" t="str">
        <f t="shared" si="100"/>
        <v/>
      </c>
      <c r="O682" s="53" t="str">
        <f t="shared" si="101"/>
        <v>click</v>
      </c>
      <c r="P682" s="61" t="str">
        <f t="shared" si="104"/>
        <v>();</v>
      </c>
      <c r="Q682" s="61" t="str">
        <f t="shared" si="106"/>
        <v/>
      </c>
      <c r="R682" s="61" t="str">
        <f t="shared" si="105"/>
        <v/>
      </c>
      <c r="S682" s="61" t="str">
        <f t="shared" si="103"/>
        <v/>
      </c>
      <c r="CU682" s="61" t="e">
        <v>#N/A</v>
      </c>
      <c r="CV682" s="61" t="e">
        <v>#N/A</v>
      </c>
      <c r="CW682" s="61" t="e">
        <v>#N/A</v>
      </c>
      <c r="CX682" s="61" t="e">
        <v>#N/A</v>
      </c>
      <c r="CY682" s="61" t="e">
        <v>#N/A</v>
      </c>
      <c r="CZ682" s="61" t="e">
        <v>#N/A</v>
      </c>
      <c r="DA682" s="61" t="e">
        <v>#N/A</v>
      </c>
      <c r="DB682" s="61" t="e">
        <v>#N/A</v>
      </c>
      <c r="DC682" s="61" t="e">
        <v>#N/A</v>
      </c>
      <c r="DD682" s="61" t="e">
        <v>#N/A</v>
      </c>
      <c r="DE682" s="61" t="e">
        <v>#N/A</v>
      </c>
      <c r="DF682" s="61" t="e">
        <v>#N/A</v>
      </c>
      <c r="DG682" s="61" t="e">
        <v>#N/A</v>
      </c>
      <c r="DH682" s="61" t="e">
        <v>#N/A</v>
      </c>
      <c r="DI682" s="61" t="e">
        <v>#N/A</v>
      </c>
      <c r="DJ682" s="61" t="e">
        <v>#N/A</v>
      </c>
    </row>
    <row r="683" spans="14:114">
      <c r="N683" s="61" t="str">
        <f t="shared" si="100"/>
        <v/>
      </c>
      <c r="O683" s="53" t="str">
        <f t="shared" si="101"/>
        <v>click</v>
      </c>
      <c r="P683" s="61" t="str">
        <f t="shared" si="104"/>
        <v>();</v>
      </c>
      <c r="Q683" s="61" t="str">
        <f t="shared" si="106"/>
        <v/>
      </c>
      <c r="R683" s="61" t="str">
        <f t="shared" si="105"/>
        <v/>
      </c>
      <c r="S683" s="61" t="str">
        <f t="shared" si="103"/>
        <v/>
      </c>
      <c r="CU683" s="61" t="e">
        <v>#N/A</v>
      </c>
      <c r="CV683" s="61" t="e">
        <v>#N/A</v>
      </c>
      <c r="CW683" s="61" t="e">
        <v>#N/A</v>
      </c>
      <c r="CX683" s="61" t="e">
        <v>#N/A</v>
      </c>
      <c r="CY683" s="61" t="e">
        <v>#N/A</v>
      </c>
      <c r="CZ683" s="61" t="e">
        <v>#N/A</v>
      </c>
      <c r="DA683" s="61" t="e">
        <v>#N/A</v>
      </c>
      <c r="DB683" s="61" t="e">
        <v>#N/A</v>
      </c>
      <c r="DC683" s="61" t="e">
        <v>#N/A</v>
      </c>
      <c r="DD683" s="61" t="e">
        <v>#N/A</v>
      </c>
      <c r="DE683" s="61" t="e">
        <v>#N/A</v>
      </c>
      <c r="DF683" s="61" t="e">
        <v>#N/A</v>
      </c>
      <c r="DG683" s="61" t="e">
        <v>#N/A</v>
      </c>
      <c r="DH683" s="61" t="e">
        <v>#N/A</v>
      </c>
      <c r="DI683" s="61" t="e">
        <v>#N/A</v>
      </c>
      <c r="DJ683" s="61" t="e">
        <v>#N/A</v>
      </c>
    </row>
    <row r="684" spans="14:114">
      <c r="N684" s="61" t="str">
        <f t="shared" si="100"/>
        <v/>
      </c>
      <c r="O684" s="53" t="str">
        <f t="shared" si="101"/>
        <v>click</v>
      </c>
      <c r="P684" s="61" t="str">
        <f t="shared" si="104"/>
        <v>();</v>
      </c>
      <c r="Q684" s="61" t="str">
        <f t="shared" si="106"/>
        <v/>
      </c>
      <c r="R684" s="61" t="str">
        <f t="shared" si="105"/>
        <v/>
      </c>
      <c r="S684" s="61" t="str">
        <f t="shared" si="103"/>
        <v/>
      </c>
      <c r="CU684" s="61" t="e">
        <v>#N/A</v>
      </c>
      <c r="CV684" s="61" t="e">
        <v>#N/A</v>
      </c>
      <c r="CW684" s="61" t="e">
        <v>#N/A</v>
      </c>
      <c r="CX684" s="61" t="e">
        <v>#N/A</v>
      </c>
      <c r="CY684" s="61" t="e">
        <v>#N/A</v>
      </c>
      <c r="CZ684" s="61" t="e">
        <v>#N/A</v>
      </c>
      <c r="DA684" s="61" t="e">
        <v>#N/A</v>
      </c>
      <c r="DB684" s="61" t="e">
        <v>#N/A</v>
      </c>
      <c r="DC684" s="61" t="e">
        <v>#N/A</v>
      </c>
      <c r="DD684" s="61" t="e">
        <v>#N/A</v>
      </c>
      <c r="DE684" s="61" t="e">
        <v>#N/A</v>
      </c>
      <c r="DF684" s="61" t="e">
        <v>#N/A</v>
      </c>
      <c r="DG684" s="61" t="e">
        <v>#N/A</v>
      </c>
      <c r="DH684" s="61" t="e">
        <v>#N/A</v>
      </c>
      <c r="DI684" s="61" t="e">
        <v>#N/A</v>
      </c>
      <c r="DJ684" s="61" t="e">
        <v>#N/A</v>
      </c>
    </row>
    <row r="685" spans="14:114">
      <c r="N685" s="61" t="str">
        <f t="shared" si="100"/>
        <v/>
      </c>
      <c r="O685" s="53" t="str">
        <f t="shared" si="101"/>
        <v>click</v>
      </c>
      <c r="P685" s="61" t="str">
        <f t="shared" si="104"/>
        <v>();</v>
      </c>
      <c r="Q685" s="61" t="str">
        <f t="shared" si="106"/>
        <v/>
      </c>
      <c r="R685" s="61" t="str">
        <f t="shared" si="105"/>
        <v/>
      </c>
      <c r="S685" s="61" t="str">
        <f t="shared" si="103"/>
        <v/>
      </c>
      <c r="CU685" s="61" t="e">
        <v>#N/A</v>
      </c>
      <c r="CV685" s="61" t="e">
        <v>#N/A</v>
      </c>
      <c r="CW685" s="61" t="e">
        <v>#N/A</v>
      </c>
      <c r="CX685" s="61" t="e">
        <v>#N/A</v>
      </c>
      <c r="CY685" s="61" t="e">
        <v>#N/A</v>
      </c>
      <c r="CZ685" s="61" t="e">
        <v>#N/A</v>
      </c>
      <c r="DA685" s="61" t="e">
        <v>#N/A</v>
      </c>
      <c r="DB685" s="61" t="e">
        <v>#N/A</v>
      </c>
      <c r="DC685" s="61" t="e">
        <v>#N/A</v>
      </c>
      <c r="DD685" s="61" t="e">
        <v>#N/A</v>
      </c>
      <c r="DE685" s="61" t="e">
        <v>#N/A</v>
      </c>
      <c r="DF685" s="61" t="e">
        <v>#N/A</v>
      </c>
      <c r="DG685" s="61" t="e">
        <v>#N/A</v>
      </c>
      <c r="DH685" s="61" t="e">
        <v>#N/A</v>
      </c>
      <c r="DI685" s="61" t="e">
        <v>#N/A</v>
      </c>
      <c r="DJ685" s="61" t="e">
        <v>#N/A</v>
      </c>
    </row>
    <row r="686" spans="14:114">
      <c r="N686" s="61" t="str">
        <f t="shared" si="100"/>
        <v/>
      </c>
      <c r="O686" s="53" t="str">
        <f t="shared" si="101"/>
        <v>click</v>
      </c>
      <c r="P686" s="61" t="str">
        <f t="shared" si="104"/>
        <v>();</v>
      </c>
      <c r="Q686" s="61" t="str">
        <f t="shared" si="106"/>
        <v/>
      </c>
      <c r="R686" s="61" t="str">
        <f t="shared" si="105"/>
        <v/>
      </c>
      <c r="S686" s="61" t="str">
        <f t="shared" si="103"/>
        <v/>
      </c>
      <c r="CU686" s="61" t="e">
        <v>#N/A</v>
      </c>
      <c r="CV686" s="61" t="e">
        <v>#N/A</v>
      </c>
      <c r="CW686" s="61" t="e">
        <v>#N/A</v>
      </c>
      <c r="CX686" s="61" t="e">
        <v>#N/A</v>
      </c>
      <c r="CY686" s="61" t="e">
        <v>#N/A</v>
      </c>
      <c r="CZ686" s="61" t="e">
        <v>#N/A</v>
      </c>
      <c r="DA686" s="61" t="e">
        <v>#N/A</v>
      </c>
      <c r="DB686" s="61" t="e">
        <v>#N/A</v>
      </c>
      <c r="DC686" s="61" t="e">
        <v>#N/A</v>
      </c>
      <c r="DD686" s="61" t="e">
        <v>#N/A</v>
      </c>
      <c r="DE686" s="61" t="e">
        <v>#N/A</v>
      </c>
      <c r="DF686" s="61" t="e">
        <v>#N/A</v>
      </c>
      <c r="DG686" s="61" t="e">
        <v>#N/A</v>
      </c>
      <c r="DH686" s="61" t="e">
        <v>#N/A</v>
      </c>
      <c r="DI686" s="61" t="e">
        <v>#N/A</v>
      </c>
      <c r="DJ686" s="61" t="e">
        <v>#N/A</v>
      </c>
    </row>
    <row r="687" spans="14:114">
      <c r="N687" s="61" t="str">
        <f t="shared" si="100"/>
        <v/>
      </c>
      <c r="O687" s="53" t="str">
        <f t="shared" si="101"/>
        <v>click</v>
      </c>
      <c r="P687" s="61" t="str">
        <f t="shared" si="104"/>
        <v>();</v>
      </c>
      <c r="Q687" s="61" t="str">
        <f t="shared" si="106"/>
        <v/>
      </c>
      <c r="R687" s="61" t="str">
        <f t="shared" si="105"/>
        <v/>
      </c>
      <c r="S687" s="61" t="str">
        <f t="shared" si="103"/>
        <v/>
      </c>
      <c r="CU687" s="61" t="e">
        <v>#N/A</v>
      </c>
      <c r="CV687" s="61" t="e">
        <v>#N/A</v>
      </c>
      <c r="CW687" s="61" t="e">
        <v>#N/A</v>
      </c>
      <c r="CX687" s="61" t="e">
        <v>#N/A</v>
      </c>
      <c r="CY687" s="61" t="e">
        <v>#N/A</v>
      </c>
      <c r="CZ687" s="61" t="e">
        <v>#N/A</v>
      </c>
      <c r="DA687" s="61" t="e">
        <v>#N/A</v>
      </c>
      <c r="DB687" s="61" t="e">
        <v>#N/A</v>
      </c>
      <c r="DC687" s="61" t="e">
        <v>#N/A</v>
      </c>
      <c r="DD687" s="61" t="e">
        <v>#N/A</v>
      </c>
      <c r="DE687" s="61" t="e">
        <v>#N/A</v>
      </c>
      <c r="DF687" s="61" t="e">
        <v>#N/A</v>
      </c>
      <c r="DG687" s="61" t="e">
        <v>#N/A</v>
      </c>
      <c r="DH687" s="61" t="e">
        <v>#N/A</v>
      </c>
      <c r="DI687" s="61" t="e">
        <v>#N/A</v>
      </c>
      <c r="DJ687" s="61" t="e">
        <v>#N/A</v>
      </c>
    </row>
    <row r="688" spans="14:114">
      <c r="N688" s="61" t="str">
        <f t="shared" si="100"/>
        <v/>
      </c>
      <c r="O688" s="53" t="str">
        <f t="shared" si="101"/>
        <v>click</v>
      </c>
      <c r="P688" s="61" t="str">
        <f t="shared" si="104"/>
        <v>();</v>
      </c>
      <c r="Q688" s="61" t="str">
        <f t="shared" si="106"/>
        <v/>
      </c>
      <c r="R688" s="61" t="str">
        <f t="shared" si="105"/>
        <v/>
      </c>
      <c r="S688" s="61" t="str">
        <f t="shared" si="103"/>
        <v/>
      </c>
      <c r="CU688" s="61" t="e">
        <v>#N/A</v>
      </c>
      <c r="CV688" s="61" t="e">
        <v>#N/A</v>
      </c>
      <c r="CW688" s="61" t="e">
        <v>#N/A</v>
      </c>
      <c r="CX688" s="61" t="e">
        <v>#N/A</v>
      </c>
      <c r="CY688" s="61" t="e">
        <v>#N/A</v>
      </c>
      <c r="CZ688" s="61" t="e">
        <v>#N/A</v>
      </c>
      <c r="DA688" s="61" t="e">
        <v>#N/A</v>
      </c>
      <c r="DB688" s="61" t="e">
        <v>#N/A</v>
      </c>
      <c r="DC688" s="61" t="e">
        <v>#N/A</v>
      </c>
      <c r="DD688" s="61" t="e">
        <v>#N/A</v>
      </c>
      <c r="DE688" s="61" t="e">
        <v>#N/A</v>
      </c>
      <c r="DF688" s="61" t="e">
        <v>#N/A</v>
      </c>
      <c r="DG688" s="61" t="e">
        <v>#N/A</v>
      </c>
      <c r="DH688" s="61" t="e">
        <v>#N/A</v>
      </c>
      <c r="DI688" s="61" t="e">
        <v>#N/A</v>
      </c>
      <c r="DJ688" s="61" t="e">
        <v>#N/A</v>
      </c>
    </row>
    <row r="689" spans="14:114">
      <c r="N689" s="61" t="str">
        <f t="shared" si="100"/>
        <v/>
      </c>
      <c r="O689" s="53" t="str">
        <f t="shared" si="101"/>
        <v>click</v>
      </c>
      <c r="P689" s="61" t="str">
        <f t="shared" si="104"/>
        <v>();</v>
      </c>
      <c r="Q689" s="61" t="str">
        <f t="shared" si="106"/>
        <v/>
      </c>
      <c r="R689" s="61" t="str">
        <f t="shared" si="105"/>
        <v/>
      </c>
      <c r="S689" s="61" t="str">
        <f t="shared" si="103"/>
        <v/>
      </c>
      <c r="CU689" s="61" t="e">
        <v>#N/A</v>
      </c>
      <c r="CV689" s="61" t="e">
        <v>#N/A</v>
      </c>
      <c r="CW689" s="61" t="e">
        <v>#N/A</v>
      </c>
      <c r="CX689" s="61" t="e">
        <v>#N/A</v>
      </c>
      <c r="CY689" s="61" t="e">
        <v>#N/A</v>
      </c>
      <c r="CZ689" s="61" t="e">
        <v>#N/A</v>
      </c>
      <c r="DA689" s="61" t="e">
        <v>#N/A</v>
      </c>
      <c r="DB689" s="61" t="e">
        <v>#N/A</v>
      </c>
      <c r="DC689" s="61" t="e">
        <v>#N/A</v>
      </c>
      <c r="DD689" s="61" t="e">
        <v>#N/A</v>
      </c>
      <c r="DE689" s="61" t="e">
        <v>#N/A</v>
      </c>
      <c r="DF689" s="61" t="e">
        <v>#N/A</v>
      </c>
      <c r="DG689" s="61" t="e">
        <v>#N/A</v>
      </c>
      <c r="DH689" s="61" t="e">
        <v>#N/A</v>
      </c>
      <c r="DI689" s="61" t="e">
        <v>#N/A</v>
      </c>
      <c r="DJ689" s="61" t="e">
        <v>#N/A</v>
      </c>
    </row>
    <row r="690" spans="14:114">
      <c r="N690" s="61" t="str">
        <f t="shared" si="100"/>
        <v/>
      </c>
      <c r="O690" s="53" t="str">
        <f t="shared" si="101"/>
        <v>click</v>
      </c>
      <c r="P690" s="61" t="str">
        <f t="shared" si="104"/>
        <v>();</v>
      </c>
      <c r="Q690" s="61" t="str">
        <f t="shared" si="106"/>
        <v/>
      </c>
      <c r="R690" s="61" t="str">
        <f t="shared" si="105"/>
        <v/>
      </c>
      <c r="S690" s="61" t="str">
        <f t="shared" si="103"/>
        <v/>
      </c>
      <c r="CU690" s="61" t="e">
        <v>#N/A</v>
      </c>
      <c r="CV690" s="61" t="e">
        <v>#N/A</v>
      </c>
      <c r="CW690" s="61" t="e">
        <v>#N/A</v>
      </c>
      <c r="CX690" s="61" t="e">
        <v>#N/A</v>
      </c>
      <c r="CY690" s="61" t="e">
        <v>#N/A</v>
      </c>
      <c r="CZ690" s="61" t="e">
        <v>#N/A</v>
      </c>
      <c r="DA690" s="61" t="e">
        <v>#N/A</v>
      </c>
      <c r="DB690" s="61" t="e">
        <v>#N/A</v>
      </c>
      <c r="DC690" s="61" t="e">
        <v>#N/A</v>
      </c>
      <c r="DD690" s="61" t="e">
        <v>#N/A</v>
      </c>
      <c r="DE690" s="61" t="e">
        <v>#N/A</v>
      </c>
      <c r="DF690" s="61" t="e">
        <v>#N/A</v>
      </c>
      <c r="DG690" s="61" t="e">
        <v>#N/A</v>
      </c>
      <c r="DH690" s="61" t="e">
        <v>#N/A</v>
      </c>
      <c r="DI690" s="61" t="e">
        <v>#N/A</v>
      </c>
      <c r="DJ690" s="61" t="e">
        <v>#N/A</v>
      </c>
    </row>
    <row r="691" spans="14:114">
      <c r="N691" s="61" t="str">
        <f t="shared" si="100"/>
        <v/>
      </c>
      <c r="O691" s="53" t="str">
        <f t="shared" si="101"/>
        <v>click</v>
      </c>
      <c r="P691" s="61" t="str">
        <f t="shared" si="104"/>
        <v>();</v>
      </c>
      <c r="Q691" s="61" t="str">
        <f t="shared" si="106"/>
        <v/>
      </c>
      <c r="R691" s="61" t="str">
        <f t="shared" si="105"/>
        <v/>
      </c>
      <c r="S691" s="61" t="str">
        <f t="shared" si="103"/>
        <v/>
      </c>
      <c r="CU691" s="61" t="e">
        <v>#N/A</v>
      </c>
      <c r="CV691" s="61" t="e">
        <v>#N/A</v>
      </c>
      <c r="CW691" s="61" t="e">
        <v>#N/A</v>
      </c>
      <c r="CX691" s="61" t="e">
        <v>#N/A</v>
      </c>
      <c r="CY691" s="61" t="e">
        <v>#N/A</v>
      </c>
      <c r="CZ691" s="61" t="e">
        <v>#N/A</v>
      </c>
      <c r="DA691" s="61" t="e">
        <v>#N/A</v>
      </c>
      <c r="DB691" s="61" t="e">
        <v>#N/A</v>
      </c>
      <c r="DC691" s="61" t="e">
        <v>#N/A</v>
      </c>
      <c r="DD691" s="61" t="e">
        <v>#N/A</v>
      </c>
      <c r="DE691" s="61" t="e">
        <v>#N/A</v>
      </c>
      <c r="DF691" s="61" t="e">
        <v>#N/A</v>
      </c>
      <c r="DG691" s="61" t="e">
        <v>#N/A</v>
      </c>
      <c r="DH691" s="61" t="e">
        <v>#N/A</v>
      </c>
      <c r="DI691" s="61" t="e">
        <v>#N/A</v>
      </c>
      <c r="DJ691" s="61" t="e">
        <v>#N/A</v>
      </c>
    </row>
    <row r="692" spans="14:114">
      <c r="N692" s="61" t="str">
        <f t="shared" si="100"/>
        <v/>
      </c>
      <c r="O692" s="53" t="str">
        <f t="shared" si="101"/>
        <v>click</v>
      </c>
      <c r="P692" s="61" t="str">
        <f t="shared" si="104"/>
        <v>();</v>
      </c>
      <c r="Q692" s="61" t="str">
        <f t="shared" si="106"/>
        <v/>
      </c>
      <c r="R692" s="61" t="str">
        <f t="shared" si="105"/>
        <v/>
      </c>
      <c r="S692" s="61" t="str">
        <f t="shared" si="103"/>
        <v/>
      </c>
      <c r="CU692" s="61" t="e">
        <v>#N/A</v>
      </c>
      <c r="CV692" s="61" t="e">
        <v>#N/A</v>
      </c>
      <c r="CW692" s="61" t="e">
        <v>#N/A</v>
      </c>
      <c r="CX692" s="61" t="e">
        <v>#N/A</v>
      </c>
      <c r="CY692" s="61" t="e">
        <v>#N/A</v>
      </c>
      <c r="CZ692" s="61" t="e">
        <v>#N/A</v>
      </c>
      <c r="DA692" s="61" t="e">
        <v>#N/A</v>
      </c>
      <c r="DB692" s="61" t="e">
        <v>#N/A</v>
      </c>
      <c r="DC692" s="61" t="e">
        <v>#N/A</v>
      </c>
      <c r="DD692" s="61" t="e">
        <v>#N/A</v>
      </c>
      <c r="DE692" s="61" t="e">
        <v>#N/A</v>
      </c>
      <c r="DF692" s="61" t="e">
        <v>#N/A</v>
      </c>
      <c r="DG692" s="61" t="e">
        <v>#N/A</v>
      </c>
      <c r="DH692" s="61" t="e">
        <v>#N/A</v>
      </c>
      <c r="DI692" s="61" t="e">
        <v>#N/A</v>
      </c>
      <c r="DJ692" s="61" t="e">
        <v>#N/A</v>
      </c>
    </row>
    <row r="693" spans="14:114">
      <c r="N693" s="61" t="str">
        <f t="shared" si="100"/>
        <v/>
      </c>
      <c r="O693" s="53" t="str">
        <f t="shared" si="101"/>
        <v>click</v>
      </c>
      <c r="P693" s="61" t="str">
        <f t="shared" si="104"/>
        <v>();</v>
      </c>
      <c r="Q693" s="61" t="str">
        <f t="shared" si="106"/>
        <v/>
      </c>
      <c r="R693" s="61" t="str">
        <f t="shared" si="105"/>
        <v/>
      </c>
      <c r="S693" s="61" t="str">
        <f t="shared" si="103"/>
        <v/>
      </c>
      <c r="CU693" s="61" t="e">
        <v>#N/A</v>
      </c>
      <c r="CV693" s="61" t="e">
        <v>#N/A</v>
      </c>
      <c r="CW693" s="61" t="e">
        <v>#N/A</v>
      </c>
      <c r="CX693" s="61" t="e">
        <v>#N/A</v>
      </c>
      <c r="CY693" s="61" t="e">
        <v>#N/A</v>
      </c>
      <c r="CZ693" s="61" t="e">
        <v>#N/A</v>
      </c>
      <c r="DA693" s="61" t="e">
        <v>#N/A</v>
      </c>
      <c r="DB693" s="61" t="e">
        <v>#N/A</v>
      </c>
      <c r="DC693" s="61" t="e">
        <v>#N/A</v>
      </c>
      <c r="DD693" s="61" t="e">
        <v>#N/A</v>
      </c>
      <c r="DE693" s="61" t="e">
        <v>#N/A</v>
      </c>
      <c r="DF693" s="61" t="e">
        <v>#N/A</v>
      </c>
      <c r="DG693" s="61" t="e">
        <v>#N/A</v>
      </c>
      <c r="DH693" s="61" t="e">
        <v>#N/A</v>
      </c>
      <c r="DI693" s="61" t="e">
        <v>#N/A</v>
      </c>
      <c r="DJ693" s="61" t="e">
        <v>#N/A</v>
      </c>
    </row>
    <row r="694" spans="14:114">
      <c r="N694" s="61" t="str">
        <f t="shared" si="100"/>
        <v/>
      </c>
      <c r="O694" s="53" t="str">
        <f t="shared" si="101"/>
        <v>click</v>
      </c>
      <c r="P694" s="61" t="str">
        <f t="shared" si="104"/>
        <v>();</v>
      </c>
      <c r="Q694" s="61" t="str">
        <f t="shared" si="106"/>
        <v/>
      </c>
      <c r="R694" s="61" t="str">
        <f t="shared" si="105"/>
        <v/>
      </c>
      <c r="S694" s="61" t="str">
        <f t="shared" si="103"/>
        <v/>
      </c>
      <c r="CU694" s="61" t="e">
        <v>#N/A</v>
      </c>
      <c r="CV694" s="61" t="e">
        <v>#N/A</v>
      </c>
      <c r="CW694" s="61" t="e">
        <v>#N/A</v>
      </c>
      <c r="CX694" s="61" t="e">
        <v>#N/A</v>
      </c>
      <c r="CY694" s="61" t="e">
        <v>#N/A</v>
      </c>
      <c r="CZ694" s="61" t="e">
        <v>#N/A</v>
      </c>
      <c r="DA694" s="61" t="e">
        <v>#N/A</v>
      </c>
      <c r="DB694" s="61" t="e">
        <v>#N/A</v>
      </c>
      <c r="DC694" s="61" t="e">
        <v>#N/A</v>
      </c>
      <c r="DD694" s="61" t="e">
        <v>#N/A</v>
      </c>
      <c r="DE694" s="61" t="e">
        <v>#N/A</v>
      </c>
      <c r="DF694" s="61" t="e">
        <v>#N/A</v>
      </c>
      <c r="DG694" s="61" t="e">
        <v>#N/A</v>
      </c>
      <c r="DH694" s="61" t="e">
        <v>#N/A</v>
      </c>
      <c r="DI694" s="61" t="e">
        <v>#N/A</v>
      </c>
      <c r="DJ694" s="61" t="e">
        <v>#N/A</v>
      </c>
    </row>
    <row r="695" spans="14:114">
      <c r="N695" s="61" t="str">
        <f t="shared" si="100"/>
        <v/>
      </c>
      <c r="O695" s="53" t="str">
        <f t="shared" si="101"/>
        <v>click</v>
      </c>
      <c r="P695" s="61" t="str">
        <f t="shared" si="104"/>
        <v>();</v>
      </c>
      <c r="Q695" s="61" t="str">
        <f t="shared" si="106"/>
        <v/>
      </c>
      <c r="R695" s="61" t="str">
        <f t="shared" si="105"/>
        <v/>
      </c>
      <c r="S695" s="61" t="str">
        <f t="shared" si="103"/>
        <v/>
      </c>
      <c r="CU695" s="61" t="e">
        <v>#N/A</v>
      </c>
      <c r="CV695" s="61" t="e">
        <v>#N/A</v>
      </c>
      <c r="CW695" s="61" t="e">
        <v>#N/A</v>
      </c>
      <c r="CX695" s="61" t="e">
        <v>#N/A</v>
      </c>
      <c r="CY695" s="61" t="e">
        <v>#N/A</v>
      </c>
      <c r="CZ695" s="61" t="e">
        <v>#N/A</v>
      </c>
      <c r="DA695" s="61" t="e">
        <v>#N/A</v>
      </c>
      <c r="DB695" s="61" t="e">
        <v>#N/A</v>
      </c>
      <c r="DC695" s="61" t="e">
        <v>#N/A</v>
      </c>
      <c r="DD695" s="61" t="e">
        <v>#N/A</v>
      </c>
      <c r="DE695" s="61" t="e">
        <v>#N/A</v>
      </c>
      <c r="DF695" s="61" t="e">
        <v>#N/A</v>
      </c>
      <c r="DG695" s="61" t="e">
        <v>#N/A</v>
      </c>
      <c r="DH695" s="61" t="e">
        <v>#N/A</v>
      </c>
      <c r="DI695" s="61" t="e">
        <v>#N/A</v>
      </c>
      <c r="DJ695" s="61" t="e">
        <v>#N/A</v>
      </c>
    </row>
    <row r="696" spans="14:114">
      <c r="N696" s="61" t="str">
        <f t="shared" si="100"/>
        <v/>
      </c>
      <c r="O696" s="53" t="str">
        <f t="shared" si="101"/>
        <v>click</v>
      </c>
      <c r="P696" s="61" t="str">
        <f t="shared" si="104"/>
        <v>();</v>
      </c>
      <c r="Q696" s="61" t="str">
        <f t="shared" si="106"/>
        <v/>
      </c>
      <c r="R696" s="61" t="str">
        <f t="shared" si="105"/>
        <v/>
      </c>
      <c r="S696" s="61" t="str">
        <f t="shared" si="103"/>
        <v/>
      </c>
      <c r="CU696" s="61" t="e">
        <v>#N/A</v>
      </c>
      <c r="CV696" s="61" t="e">
        <v>#N/A</v>
      </c>
      <c r="CW696" s="61" t="e">
        <v>#N/A</v>
      </c>
      <c r="CX696" s="61" t="e">
        <v>#N/A</v>
      </c>
      <c r="CY696" s="61" t="e">
        <v>#N/A</v>
      </c>
      <c r="CZ696" s="61" t="e">
        <v>#N/A</v>
      </c>
      <c r="DA696" s="61" t="e">
        <v>#N/A</v>
      </c>
      <c r="DB696" s="61" t="e">
        <v>#N/A</v>
      </c>
      <c r="DC696" s="61" t="e">
        <v>#N/A</v>
      </c>
      <c r="DD696" s="61" t="e">
        <v>#N/A</v>
      </c>
      <c r="DE696" s="61" t="e">
        <v>#N/A</v>
      </c>
      <c r="DF696" s="61" t="e">
        <v>#N/A</v>
      </c>
      <c r="DG696" s="61" t="e">
        <v>#N/A</v>
      </c>
      <c r="DH696" s="61" t="e">
        <v>#N/A</v>
      </c>
      <c r="DI696" s="61" t="e">
        <v>#N/A</v>
      </c>
      <c r="DJ696" s="61" t="e">
        <v>#N/A</v>
      </c>
    </row>
    <row r="697" spans="14:114">
      <c r="N697" s="61" t="str">
        <f t="shared" si="100"/>
        <v/>
      </c>
      <c r="O697" s="53" t="str">
        <f t="shared" si="101"/>
        <v>click</v>
      </c>
      <c r="P697" s="61" t="str">
        <f t="shared" si="104"/>
        <v>();</v>
      </c>
      <c r="Q697" s="61" t="str">
        <f t="shared" si="106"/>
        <v/>
      </c>
      <c r="R697" s="61" t="str">
        <f t="shared" si="105"/>
        <v/>
      </c>
      <c r="S697" s="61" t="str">
        <f t="shared" si="103"/>
        <v/>
      </c>
      <c r="CU697" s="61" t="e">
        <v>#N/A</v>
      </c>
      <c r="CV697" s="61" t="e">
        <v>#N/A</v>
      </c>
      <c r="CW697" s="61" t="e">
        <v>#N/A</v>
      </c>
      <c r="CX697" s="61" t="e">
        <v>#N/A</v>
      </c>
      <c r="CY697" s="61" t="e">
        <v>#N/A</v>
      </c>
      <c r="CZ697" s="61" t="e">
        <v>#N/A</v>
      </c>
      <c r="DA697" s="61" t="e">
        <v>#N/A</v>
      </c>
      <c r="DB697" s="61" t="e">
        <v>#N/A</v>
      </c>
      <c r="DC697" s="61" t="e">
        <v>#N/A</v>
      </c>
      <c r="DD697" s="61" t="e">
        <v>#N/A</v>
      </c>
      <c r="DE697" s="61" t="e">
        <v>#N/A</v>
      </c>
      <c r="DF697" s="61" t="e">
        <v>#N/A</v>
      </c>
      <c r="DG697" s="61" t="e">
        <v>#N/A</v>
      </c>
      <c r="DH697" s="61" t="e">
        <v>#N/A</v>
      </c>
      <c r="DI697" s="61" t="e">
        <v>#N/A</v>
      </c>
      <c r="DJ697" s="61" t="e">
        <v>#N/A</v>
      </c>
    </row>
    <row r="698" spans="14:114">
      <c r="N698" s="61" t="str">
        <f t="shared" si="100"/>
        <v/>
      </c>
      <c r="O698" s="53" t="str">
        <f t="shared" si="101"/>
        <v>click</v>
      </c>
      <c r="P698" s="61" t="str">
        <f t="shared" si="104"/>
        <v>();</v>
      </c>
      <c r="Q698" s="61" t="str">
        <f t="shared" si="106"/>
        <v/>
      </c>
      <c r="R698" s="61" t="str">
        <f t="shared" si="105"/>
        <v/>
      </c>
      <c r="S698" s="61" t="str">
        <f t="shared" si="103"/>
        <v/>
      </c>
      <c r="CU698" s="61" t="e">
        <v>#N/A</v>
      </c>
      <c r="CV698" s="61" t="e">
        <v>#N/A</v>
      </c>
      <c r="CW698" s="61" t="e">
        <v>#N/A</v>
      </c>
      <c r="CX698" s="61" t="e">
        <v>#N/A</v>
      </c>
      <c r="CY698" s="61" t="e">
        <v>#N/A</v>
      </c>
      <c r="CZ698" s="61" t="e">
        <v>#N/A</v>
      </c>
      <c r="DA698" s="61" t="e">
        <v>#N/A</v>
      </c>
      <c r="DB698" s="61" t="e">
        <v>#N/A</v>
      </c>
      <c r="DC698" s="61" t="e">
        <v>#N/A</v>
      </c>
      <c r="DD698" s="61" t="e">
        <v>#N/A</v>
      </c>
      <c r="DE698" s="61" t="e">
        <v>#N/A</v>
      </c>
      <c r="DF698" s="61" t="e">
        <v>#N/A</v>
      </c>
      <c r="DG698" s="61" t="e">
        <v>#N/A</v>
      </c>
      <c r="DH698" s="61" t="e">
        <v>#N/A</v>
      </c>
      <c r="DI698" s="61" t="e">
        <v>#N/A</v>
      </c>
      <c r="DJ698" s="61" t="e">
        <v>#N/A</v>
      </c>
    </row>
    <row r="699" spans="14:114">
      <c r="N699" s="61" t="str">
        <f t="shared" si="100"/>
        <v/>
      </c>
      <c r="O699" s="53" t="str">
        <f t="shared" si="101"/>
        <v>click</v>
      </c>
      <c r="P699" s="61" t="str">
        <f t="shared" si="104"/>
        <v>();</v>
      </c>
      <c r="Q699" s="61" t="str">
        <f t="shared" si="106"/>
        <v/>
      </c>
      <c r="R699" s="61" t="str">
        <f t="shared" si="105"/>
        <v/>
      </c>
      <c r="S699" s="61" t="str">
        <f t="shared" si="103"/>
        <v/>
      </c>
      <c r="CU699" s="61" t="e">
        <v>#N/A</v>
      </c>
      <c r="CV699" s="61" t="e">
        <v>#N/A</v>
      </c>
      <c r="CW699" s="61" t="e">
        <v>#N/A</v>
      </c>
      <c r="CX699" s="61" t="e">
        <v>#N/A</v>
      </c>
      <c r="CY699" s="61" t="e">
        <v>#N/A</v>
      </c>
      <c r="CZ699" s="61" t="e">
        <v>#N/A</v>
      </c>
      <c r="DA699" s="61" t="e">
        <v>#N/A</v>
      </c>
      <c r="DB699" s="61" t="e">
        <v>#N/A</v>
      </c>
      <c r="DC699" s="61" t="e">
        <v>#N/A</v>
      </c>
      <c r="DD699" s="61" t="e">
        <v>#N/A</v>
      </c>
      <c r="DE699" s="61" t="e">
        <v>#N/A</v>
      </c>
      <c r="DF699" s="61" t="e">
        <v>#N/A</v>
      </c>
      <c r="DG699" s="61" t="e">
        <v>#N/A</v>
      </c>
      <c r="DH699" s="61" t="e">
        <v>#N/A</v>
      </c>
      <c r="DI699" s="61" t="e">
        <v>#N/A</v>
      </c>
      <c r="DJ699" s="61" t="e">
        <v>#N/A</v>
      </c>
    </row>
    <row r="700" spans="14:114">
      <c r="N700" s="61" t="str">
        <f t="shared" si="100"/>
        <v/>
      </c>
      <c r="O700" s="53" t="str">
        <f t="shared" si="101"/>
        <v>click</v>
      </c>
      <c r="P700" s="61" t="str">
        <f t="shared" si="104"/>
        <v>();</v>
      </c>
      <c r="Q700" s="61" t="str">
        <f t="shared" si="106"/>
        <v/>
      </c>
      <c r="R700" s="61" t="str">
        <f t="shared" si="105"/>
        <v/>
      </c>
      <c r="S700" s="61" t="str">
        <f t="shared" si="103"/>
        <v/>
      </c>
      <c r="CU700" s="61" t="e">
        <v>#N/A</v>
      </c>
      <c r="CV700" s="61" t="e">
        <v>#N/A</v>
      </c>
      <c r="CW700" s="61" t="e">
        <v>#N/A</v>
      </c>
      <c r="CX700" s="61" t="e">
        <v>#N/A</v>
      </c>
      <c r="CY700" s="61" t="e">
        <v>#N/A</v>
      </c>
      <c r="CZ700" s="61" t="e">
        <v>#N/A</v>
      </c>
      <c r="DA700" s="61" t="e">
        <v>#N/A</v>
      </c>
      <c r="DB700" s="61" t="e">
        <v>#N/A</v>
      </c>
      <c r="DC700" s="61" t="e">
        <v>#N/A</v>
      </c>
      <c r="DD700" s="61" t="e">
        <v>#N/A</v>
      </c>
      <c r="DE700" s="61" t="e">
        <v>#N/A</v>
      </c>
      <c r="DF700" s="61" t="e">
        <v>#N/A</v>
      </c>
      <c r="DG700" s="61" t="e">
        <v>#N/A</v>
      </c>
      <c r="DH700" s="61" t="e">
        <v>#N/A</v>
      </c>
      <c r="DI700" s="61" t="e">
        <v>#N/A</v>
      </c>
      <c r="DJ700" s="61" t="e">
        <v>#N/A</v>
      </c>
    </row>
    <row r="701" spans="14:114">
      <c r="N701" s="61" t="str">
        <f t="shared" si="100"/>
        <v/>
      </c>
      <c r="O701" s="53" t="str">
        <f t="shared" si="101"/>
        <v>click</v>
      </c>
      <c r="P701" s="61" t="str">
        <f t="shared" si="104"/>
        <v>();</v>
      </c>
      <c r="Q701" s="61" t="str">
        <f t="shared" si="106"/>
        <v/>
      </c>
      <c r="R701" s="61" t="str">
        <f t="shared" si="105"/>
        <v/>
      </c>
      <c r="S701" s="61" t="str">
        <f t="shared" si="103"/>
        <v/>
      </c>
      <c r="CU701" s="61" t="e">
        <v>#N/A</v>
      </c>
      <c r="CV701" s="61" t="e">
        <v>#N/A</v>
      </c>
      <c r="CW701" s="61" t="e">
        <v>#N/A</v>
      </c>
      <c r="CX701" s="61" t="e">
        <v>#N/A</v>
      </c>
      <c r="CY701" s="61" t="e">
        <v>#N/A</v>
      </c>
      <c r="CZ701" s="61" t="e">
        <v>#N/A</v>
      </c>
      <c r="DA701" s="61" t="e">
        <v>#N/A</v>
      </c>
      <c r="DB701" s="61" t="e">
        <v>#N/A</v>
      </c>
      <c r="DC701" s="61" t="e">
        <v>#N/A</v>
      </c>
      <c r="DD701" s="61" t="e">
        <v>#N/A</v>
      </c>
      <c r="DE701" s="61" t="e">
        <v>#N/A</v>
      </c>
      <c r="DF701" s="61" t="e">
        <v>#N/A</v>
      </c>
      <c r="DG701" s="61" t="e">
        <v>#N/A</v>
      </c>
      <c r="DH701" s="61" t="e">
        <v>#N/A</v>
      </c>
      <c r="DI701" s="61" t="e">
        <v>#N/A</v>
      </c>
      <c r="DJ701" s="61" t="e">
        <v>#N/A</v>
      </c>
    </row>
    <row r="702" spans="14:114">
      <c r="N702" s="61" t="str">
        <f t="shared" si="100"/>
        <v/>
      </c>
      <c r="O702" s="53" t="str">
        <f t="shared" si="101"/>
        <v>click</v>
      </c>
      <c r="P702" s="61" t="str">
        <f t="shared" si="104"/>
        <v>();</v>
      </c>
      <c r="Q702" s="61" t="str">
        <f t="shared" si="106"/>
        <v/>
      </c>
      <c r="R702" s="61" t="str">
        <f t="shared" si="105"/>
        <v/>
      </c>
      <c r="S702" s="61" t="str">
        <f t="shared" si="103"/>
        <v/>
      </c>
      <c r="CU702" s="61" t="e">
        <v>#N/A</v>
      </c>
      <c r="CV702" s="61" t="e">
        <v>#N/A</v>
      </c>
      <c r="CW702" s="61" t="e">
        <v>#N/A</v>
      </c>
      <c r="CX702" s="61" t="e">
        <v>#N/A</v>
      </c>
      <c r="CY702" s="61" t="e">
        <v>#N/A</v>
      </c>
      <c r="CZ702" s="61" t="e">
        <v>#N/A</v>
      </c>
      <c r="DA702" s="61" t="e">
        <v>#N/A</v>
      </c>
      <c r="DB702" s="61" t="e">
        <v>#N/A</v>
      </c>
      <c r="DC702" s="61" t="e">
        <v>#N/A</v>
      </c>
      <c r="DD702" s="61" t="e">
        <v>#N/A</v>
      </c>
      <c r="DE702" s="61" t="e">
        <v>#N/A</v>
      </c>
      <c r="DF702" s="61" t="e">
        <v>#N/A</v>
      </c>
      <c r="DG702" s="61" t="e">
        <v>#N/A</v>
      </c>
      <c r="DH702" s="61" t="e">
        <v>#N/A</v>
      </c>
      <c r="DI702" s="61" t="e">
        <v>#N/A</v>
      </c>
      <c r="DJ702" s="61" t="e">
        <v>#N/A</v>
      </c>
    </row>
    <row r="703" spans="14:114">
      <c r="N703" s="61" t="str">
        <f t="shared" si="100"/>
        <v/>
      </c>
      <c r="O703" s="53" t="str">
        <f t="shared" si="101"/>
        <v>click</v>
      </c>
      <c r="P703" s="61" t="str">
        <f t="shared" si="104"/>
        <v>();</v>
      </c>
      <c r="Q703" s="61" t="str">
        <f t="shared" si="106"/>
        <v/>
      </c>
      <c r="R703" s="61" t="str">
        <f t="shared" si="105"/>
        <v/>
      </c>
      <c r="S703" s="61" t="str">
        <f t="shared" si="103"/>
        <v/>
      </c>
      <c r="CU703" s="61" t="e">
        <v>#N/A</v>
      </c>
      <c r="CV703" s="61" t="e">
        <v>#N/A</v>
      </c>
      <c r="CW703" s="61" t="e">
        <v>#N/A</v>
      </c>
      <c r="CX703" s="61" t="e">
        <v>#N/A</v>
      </c>
      <c r="CY703" s="61" t="e">
        <v>#N/A</v>
      </c>
      <c r="CZ703" s="61" t="e">
        <v>#N/A</v>
      </c>
      <c r="DA703" s="61" t="e">
        <v>#N/A</v>
      </c>
      <c r="DB703" s="61" t="e">
        <v>#N/A</v>
      </c>
      <c r="DC703" s="61" t="e">
        <v>#N/A</v>
      </c>
      <c r="DD703" s="61" t="e">
        <v>#N/A</v>
      </c>
      <c r="DE703" s="61" t="e">
        <v>#N/A</v>
      </c>
      <c r="DF703" s="61" t="e">
        <v>#N/A</v>
      </c>
      <c r="DG703" s="61" t="e">
        <v>#N/A</v>
      </c>
      <c r="DH703" s="61" t="e">
        <v>#N/A</v>
      </c>
      <c r="DI703" s="61" t="e">
        <v>#N/A</v>
      </c>
      <c r="DJ703" s="61" t="e">
        <v>#N/A</v>
      </c>
    </row>
    <row r="704" spans="14:114">
      <c r="N704" s="61" t="str">
        <f t="shared" si="100"/>
        <v/>
      </c>
      <c r="O704" s="53" t="str">
        <f t="shared" si="101"/>
        <v>click</v>
      </c>
      <c r="P704" s="61" t="str">
        <f t="shared" si="104"/>
        <v>();</v>
      </c>
      <c r="Q704" s="61" t="str">
        <f t="shared" si="106"/>
        <v/>
      </c>
      <c r="R704" s="61" t="str">
        <f t="shared" si="105"/>
        <v/>
      </c>
      <c r="S704" s="61" t="str">
        <f t="shared" si="103"/>
        <v/>
      </c>
      <c r="CU704" s="61" t="e">
        <v>#N/A</v>
      </c>
      <c r="CV704" s="61" t="e">
        <v>#N/A</v>
      </c>
      <c r="CW704" s="61" t="e">
        <v>#N/A</v>
      </c>
      <c r="CX704" s="61" t="e">
        <v>#N/A</v>
      </c>
      <c r="CY704" s="61" t="e">
        <v>#N/A</v>
      </c>
      <c r="CZ704" s="61" t="e">
        <v>#N/A</v>
      </c>
      <c r="DA704" s="61" t="e">
        <v>#N/A</v>
      </c>
      <c r="DB704" s="61" t="e">
        <v>#N/A</v>
      </c>
      <c r="DC704" s="61" t="e">
        <v>#N/A</v>
      </c>
      <c r="DD704" s="61" t="e">
        <v>#N/A</v>
      </c>
      <c r="DE704" s="61" t="e">
        <v>#N/A</v>
      </c>
      <c r="DF704" s="61" t="e">
        <v>#N/A</v>
      </c>
      <c r="DG704" s="61" t="e">
        <v>#N/A</v>
      </c>
      <c r="DH704" s="61" t="e">
        <v>#N/A</v>
      </c>
      <c r="DI704" s="61" t="e">
        <v>#N/A</v>
      </c>
      <c r="DJ704" s="61" t="e">
        <v>#N/A</v>
      </c>
    </row>
    <row r="705" spans="14:114">
      <c r="N705" s="61" t="str">
        <f t="shared" si="100"/>
        <v/>
      </c>
      <c r="O705" s="53" t="str">
        <f t="shared" si="101"/>
        <v>click</v>
      </c>
      <c r="P705" s="61" t="str">
        <f t="shared" si="104"/>
        <v>();</v>
      </c>
      <c r="Q705" s="61" t="str">
        <f t="shared" si="106"/>
        <v/>
      </c>
      <c r="R705" s="61" t="str">
        <f t="shared" si="105"/>
        <v/>
      </c>
      <c r="S705" s="61" t="str">
        <f t="shared" si="103"/>
        <v/>
      </c>
      <c r="CU705" s="61" t="e">
        <v>#N/A</v>
      </c>
      <c r="CV705" s="61" t="e">
        <v>#N/A</v>
      </c>
      <c r="CW705" s="61" t="e">
        <v>#N/A</v>
      </c>
      <c r="CX705" s="61" t="e">
        <v>#N/A</v>
      </c>
      <c r="CY705" s="61" t="e">
        <v>#N/A</v>
      </c>
      <c r="CZ705" s="61" t="e">
        <v>#N/A</v>
      </c>
      <c r="DA705" s="61" t="e">
        <v>#N/A</v>
      </c>
      <c r="DB705" s="61" t="e">
        <v>#N/A</v>
      </c>
      <c r="DC705" s="61" t="e">
        <v>#N/A</v>
      </c>
      <c r="DD705" s="61" t="e">
        <v>#N/A</v>
      </c>
      <c r="DE705" s="61" t="e">
        <v>#N/A</v>
      </c>
      <c r="DF705" s="61" t="e">
        <v>#N/A</v>
      </c>
      <c r="DG705" s="61" t="e">
        <v>#N/A</v>
      </c>
      <c r="DH705" s="61" t="e">
        <v>#N/A</v>
      </c>
      <c r="DI705" s="61" t="e">
        <v>#N/A</v>
      </c>
      <c r="DJ705" s="61" t="e">
        <v>#N/A</v>
      </c>
    </row>
    <row r="706" spans="14:114">
      <c r="N706" s="61" t="str">
        <f t="shared" si="100"/>
        <v/>
      </c>
      <c r="O706" s="53" t="str">
        <f t="shared" si="101"/>
        <v>click</v>
      </c>
      <c r="P706" s="61" t="str">
        <f t="shared" si="104"/>
        <v>();</v>
      </c>
      <c r="Q706" s="61" t="str">
        <f t="shared" si="106"/>
        <v/>
      </c>
      <c r="R706" s="61" t="str">
        <f t="shared" si="105"/>
        <v/>
      </c>
      <c r="S706" s="61" t="str">
        <f t="shared" si="103"/>
        <v/>
      </c>
      <c r="CU706" s="61" t="e">
        <v>#N/A</v>
      </c>
      <c r="CV706" s="61" t="e">
        <v>#N/A</v>
      </c>
      <c r="CW706" s="61" t="e">
        <v>#N/A</v>
      </c>
      <c r="CX706" s="61" t="e">
        <v>#N/A</v>
      </c>
      <c r="CY706" s="61" t="e">
        <v>#N/A</v>
      </c>
      <c r="CZ706" s="61" t="e">
        <v>#N/A</v>
      </c>
      <c r="DA706" s="61" t="e">
        <v>#N/A</v>
      </c>
      <c r="DB706" s="61" t="e">
        <v>#N/A</v>
      </c>
      <c r="DC706" s="61" t="e">
        <v>#N/A</v>
      </c>
      <c r="DD706" s="61" t="e">
        <v>#N/A</v>
      </c>
      <c r="DE706" s="61" t="e">
        <v>#N/A</v>
      </c>
      <c r="DF706" s="61" t="e">
        <v>#N/A</v>
      </c>
      <c r="DG706" s="61" t="e">
        <v>#N/A</v>
      </c>
      <c r="DH706" s="61" t="e">
        <v>#N/A</v>
      </c>
      <c r="DI706" s="61" t="e">
        <v>#N/A</v>
      </c>
      <c r="DJ706" s="61" t="e">
        <v>#N/A</v>
      </c>
    </row>
    <row r="707" spans="14:114">
      <c r="N707" s="61" t="str">
        <f t="shared" si="100"/>
        <v/>
      </c>
      <c r="O707" s="53" t="str">
        <f t="shared" si="101"/>
        <v>click</v>
      </c>
      <c r="P707" s="61" t="str">
        <f t="shared" si="104"/>
        <v>();</v>
      </c>
      <c r="Q707" s="61" t="str">
        <f t="shared" si="106"/>
        <v/>
      </c>
      <c r="R707" s="61" t="str">
        <f t="shared" si="105"/>
        <v/>
      </c>
      <c r="S707" s="61" t="str">
        <f t="shared" si="103"/>
        <v/>
      </c>
      <c r="CU707" s="61" t="e">
        <v>#N/A</v>
      </c>
      <c r="CV707" s="61" t="e">
        <v>#N/A</v>
      </c>
      <c r="CW707" s="61" t="e">
        <v>#N/A</v>
      </c>
      <c r="CX707" s="61" t="e">
        <v>#N/A</v>
      </c>
      <c r="CY707" s="61" t="e">
        <v>#N/A</v>
      </c>
      <c r="CZ707" s="61" t="e">
        <v>#N/A</v>
      </c>
      <c r="DA707" s="61" t="e">
        <v>#N/A</v>
      </c>
      <c r="DB707" s="61" t="e">
        <v>#N/A</v>
      </c>
      <c r="DC707" s="61" t="e">
        <v>#N/A</v>
      </c>
      <c r="DD707" s="61" t="e">
        <v>#N/A</v>
      </c>
      <c r="DE707" s="61" t="e">
        <v>#N/A</v>
      </c>
      <c r="DF707" s="61" t="e">
        <v>#N/A</v>
      </c>
      <c r="DG707" s="61" t="e">
        <v>#N/A</v>
      </c>
      <c r="DH707" s="61" t="e">
        <v>#N/A</v>
      </c>
      <c r="DI707" s="61" t="e">
        <v>#N/A</v>
      </c>
      <c r="DJ707" s="61" t="e">
        <v>#N/A</v>
      </c>
    </row>
    <row r="708" spans="14:114">
      <c r="N708" s="61" t="str">
        <f t="shared" si="100"/>
        <v/>
      </c>
      <c r="O708" s="53" t="str">
        <f t="shared" si="101"/>
        <v>click</v>
      </c>
      <c r="P708" s="61" t="str">
        <f t="shared" si="104"/>
        <v>();</v>
      </c>
      <c r="Q708" s="61" t="str">
        <f t="shared" si="106"/>
        <v/>
      </c>
      <c r="R708" s="61" t="str">
        <f t="shared" si="105"/>
        <v/>
      </c>
      <c r="S708" s="61" t="str">
        <f t="shared" si="103"/>
        <v/>
      </c>
      <c r="CU708" s="61" t="e">
        <v>#N/A</v>
      </c>
      <c r="CV708" s="61" t="e">
        <v>#N/A</v>
      </c>
      <c r="CW708" s="61" t="e">
        <v>#N/A</v>
      </c>
      <c r="CX708" s="61" t="e">
        <v>#N/A</v>
      </c>
      <c r="CY708" s="61" t="e">
        <v>#N/A</v>
      </c>
      <c r="CZ708" s="61" t="e">
        <v>#N/A</v>
      </c>
      <c r="DA708" s="61" t="e">
        <v>#N/A</v>
      </c>
      <c r="DB708" s="61" t="e">
        <v>#N/A</v>
      </c>
      <c r="DC708" s="61" t="e">
        <v>#N/A</v>
      </c>
      <c r="DD708" s="61" t="e">
        <v>#N/A</v>
      </c>
      <c r="DE708" s="61" t="e">
        <v>#N/A</v>
      </c>
      <c r="DF708" s="61" t="e">
        <v>#N/A</v>
      </c>
      <c r="DG708" s="61" t="e">
        <v>#N/A</v>
      </c>
      <c r="DH708" s="61" t="e">
        <v>#N/A</v>
      </c>
      <c r="DI708" s="61" t="e">
        <v>#N/A</v>
      </c>
      <c r="DJ708" s="61" t="e">
        <v>#N/A</v>
      </c>
    </row>
    <row r="709" spans="14:114">
      <c r="N709" s="61" t="str">
        <f t="shared" ref="N709:N772" si="107">IF(A709="Y",""""&amp;C709&amp;""""&amp;": "&amp;M709&amp;",","")</f>
        <v/>
      </c>
      <c r="O709" s="53" t="str">
        <f t="shared" ref="O709:O772" si="108">IF(D709="input","fill",IF(I709&lt;&gt;"","innerText",IF(J709="Y",$T$110,"click")))</f>
        <v>click</v>
      </c>
      <c r="P709" s="61" t="str">
        <f t="shared" si="104"/>
        <v>();</v>
      </c>
      <c r="Q709" s="61" t="str">
        <f t="shared" ref="Q709:Q714" si="109">IF(A709="Y",IF(H709&lt;&gt;"Xpath",M709&amp;F709&amp;N709,""""&amp;F709&amp;""""),"")</f>
        <v/>
      </c>
      <c r="R709" s="61" t="str">
        <f t="shared" si="105"/>
        <v/>
      </c>
      <c r="S709" s="61" t="str">
        <f t="shared" ref="S709:S772" si="110">IF(O709="innerText",I709&amp;"="&amp;IF(C709="Y",IF(J709&lt;&gt;"Y",$S$9&amp;$R$10&amp;"."&amp;E709&amp;")."&amp;IF(OR(O709="click",O709="innerText"),O709&amp;"();",O709&amp;"("&amp;$Q$9&amp;"."&amp;E709&amp;");"),$S$110&amp;$R$10&amp;"."&amp;E709&amp;")."&amp;IF(O709="click",O709&amp;"();",O709&amp;"("&amp;"'"&amp;K709&amp;"'"&amp;");")),""),IF(C709="Y",IF(J709&lt;&gt;"Y",$S$9&amp;$R$10&amp;"."&amp;E709&amp;")."&amp;IF(OR(O709="click",O709="innerText"),O709&amp;"();",O709&amp;"("&amp;$Q$9&amp;"."&amp;E709&amp;");"),$S$110&amp;$R$10&amp;"."&amp;E709&amp;")."&amp;IF(O709="click",O709&amp;"();",O709&amp;"("&amp;"'"&amp;K709&amp;"'"&amp;");")),""))</f>
        <v/>
      </c>
      <c r="CU709" s="61" t="e">
        <v>#N/A</v>
      </c>
      <c r="CV709" s="61" t="e">
        <v>#N/A</v>
      </c>
      <c r="CW709" s="61" t="e">
        <v>#N/A</v>
      </c>
      <c r="CX709" s="61" t="e">
        <v>#N/A</v>
      </c>
      <c r="CY709" s="61" t="e">
        <v>#N/A</v>
      </c>
      <c r="CZ709" s="61" t="e">
        <v>#N/A</v>
      </c>
      <c r="DA709" s="61" t="e">
        <v>#N/A</v>
      </c>
      <c r="DB709" s="61" t="e">
        <v>#N/A</v>
      </c>
      <c r="DC709" s="61" t="e">
        <v>#N/A</v>
      </c>
      <c r="DD709" s="61" t="e">
        <v>#N/A</v>
      </c>
      <c r="DE709" s="61" t="e">
        <v>#N/A</v>
      </c>
      <c r="DF709" s="61" t="e">
        <v>#N/A</v>
      </c>
      <c r="DG709" s="61" t="e">
        <v>#N/A</v>
      </c>
      <c r="DH709" s="61" t="e">
        <v>#N/A</v>
      </c>
      <c r="DI709" s="61" t="e">
        <v>#N/A</v>
      </c>
      <c r="DJ709" s="61" t="e">
        <v>#N/A</v>
      </c>
    </row>
    <row r="710" spans="14:114">
      <c r="N710" s="61" t="str">
        <f t="shared" si="107"/>
        <v/>
      </c>
      <c r="O710" s="53" t="str">
        <f t="shared" si="108"/>
        <v>click</v>
      </c>
      <c r="P710" s="61" t="str">
        <f t="shared" si="104"/>
        <v>();</v>
      </c>
      <c r="Q710" s="61" t="str">
        <f t="shared" si="109"/>
        <v/>
      </c>
      <c r="R710" s="61" t="str">
        <f t="shared" si="105"/>
        <v/>
      </c>
      <c r="S710" s="61" t="str">
        <f t="shared" si="110"/>
        <v/>
      </c>
      <c r="CU710" s="61" t="e">
        <v>#N/A</v>
      </c>
      <c r="CV710" s="61" t="e">
        <v>#N/A</v>
      </c>
      <c r="CW710" s="61" t="e">
        <v>#N/A</v>
      </c>
      <c r="CX710" s="61" t="e">
        <v>#N/A</v>
      </c>
      <c r="CY710" s="61" t="e">
        <v>#N/A</v>
      </c>
      <c r="CZ710" s="61" t="e">
        <v>#N/A</v>
      </c>
      <c r="DA710" s="61" t="e">
        <v>#N/A</v>
      </c>
      <c r="DB710" s="61" t="e">
        <v>#N/A</v>
      </c>
      <c r="DC710" s="61" t="e">
        <v>#N/A</v>
      </c>
      <c r="DD710" s="61" t="e">
        <v>#N/A</v>
      </c>
      <c r="DE710" s="61" t="e">
        <v>#N/A</v>
      </c>
      <c r="DF710" s="61" t="e">
        <v>#N/A</v>
      </c>
      <c r="DG710" s="61" t="e">
        <v>#N/A</v>
      </c>
      <c r="DH710" s="61" t="e">
        <v>#N/A</v>
      </c>
      <c r="DI710" s="61" t="e">
        <v>#N/A</v>
      </c>
      <c r="DJ710" s="61" t="e">
        <v>#N/A</v>
      </c>
    </row>
    <row r="711" spans="14:114">
      <c r="N711" s="61" t="str">
        <f t="shared" si="107"/>
        <v/>
      </c>
      <c r="O711" s="53" t="str">
        <f t="shared" si="108"/>
        <v>click</v>
      </c>
      <c r="P711" s="61" t="str">
        <f t="shared" si="104"/>
        <v>();</v>
      </c>
      <c r="Q711" s="61" t="str">
        <f t="shared" si="109"/>
        <v/>
      </c>
      <c r="R711" s="61" t="str">
        <f t="shared" si="105"/>
        <v/>
      </c>
      <c r="S711" s="61" t="str">
        <f t="shared" si="110"/>
        <v/>
      </c>
      <c r="CU711" s="61" t="e">
        <v>#N/A</v>
      </c>
      <c r="CV711" s="61" t="e">
        <v>#N/A</v>
      </c>
      <c r="CW711" s="61" t="e">
        <v>#N/A</v>
      </c>
      <c r="CX711" s="61" t="e">
        <v>#N/A</v>
      </c>
      <c r="CY711" s="61" t="e">
        <v>#N/A</v>
      </c>
      <c r="CZ711" s="61" t="e">
        <v>#N/A</v>
      </c>
      <c r="DA711" s="61" t="e">
        <v>#N/A</v>
      </c>
      <c r="DB711" s="61" t="e">
        <v>#N/A</v>
      </c>
      <c r="DC711" s="61" t="e">
        <v>#N/A</v>
      </c>
      <c r="DD711" s="61" t="e">
        <v>#N/A</v>
      </c>
      <c r="DE711" s="61" t="e">
        <v>#N/A</v>
      </c>
      <c r="DF711" s="61" t="e">
        <v>#N/A</v>
      </c>
      <c r="DG711" s="61" t="e">
        <v>#N/A</v>
      </c>
      <c r="DH711" s="61" t="e">
        <v>#N/A</v>
      </c>
      <c r="DI711" s="61" t="e">
        <v>#N/A</v>
      </c>
      <c r="DJ711" s="61" t="e">
        <v>#N/A</v>
      </c>
    </row>
    <row r="712" spans="14:114">
      <c r="N712" s="61" t="str">
        <f t="shared" si="107"/>
        <v/>
      </c>
      <c r="O712" s="53" t="str">
        <f t="shared" si="108"/>
        <v>click</v>
      </c>
      <c r="P712" s="61" t="str">
        <f t="shared" si="104"/>
        <v>();</v>
      </c>
      <c r="Q712" s="61" t="str">
        <f t="shared" si="109"/>
        <v/>
      </c>
      <c r="R712" s="61" t="str">
        <f t="shared" si="105"/>
        <v/>
      </c>
      <c r="S712" s="61" t="str">
        <f t="shared" si="110"/>
        <v/>
      </c>
      <c r="CU712" s="61" t="e">
        <v>#N/A</v>
      </c>
      <c r="CV712" s="61" t="e">
        <v>#N/A</v>
      </c>
      <c r="CW712" s="61" t="e">
        <v>#N/A</v>
      </c>
      <c r="CX712" s="61" t="e">
        <v>#N/A</v>
      </c>
      <c r="CY712" s="61" t="e">
        <v>#N/A</v>
      </c>
      <c r="CZ712" s="61" t="e">
        <v>#N/A</v>
      </c>
      <c r="DA712" s="61" t="e">
        <v>#N/A</v>
      </c>
      <c r="DB712" s="61" t="e">
        <v>#N/A</v>
      </c>
      <c r="DC712" s="61" t="e">
        <v>#N/A</v>
      </c>
      <c r="DD712" s="61" t="e">
        <v>#N/A</v>
      </c>
      <c r="DE712" s="61" t="e">
        <v>#N/A</v>
      </c>
      <c r="DF712" s="61" t="e">
        <v>#N/A</v>
      </c>
      <c r="DG712" s="61" t="e">
        <v>#N/A</v>
      </c>
      <c r="DH712" s="61" t="e">
        <v>#N/A</v>
      </c>
      <c r="DI712" s="61" t="e">
        <v>#N/A</v>
      </c>
      <c r="DJ712" s="61" t="e">
        <v>#N/A</v>
      </c>
    </row>
    <row r="713" spans="14:114">
      <c r="N713" s="61" t="str">
        <f t="shared" si="107"/>
        <v/>
      </c>
      <c r="O713" s="53" t="str">
        <f t="shared" si="108"/>
        <v>click</v>
      </c>
      <c r="P713" s="61" t="str">
        <f t="shared" si="104"/>
        <v>();</v>
      </c>
      <c r="Q713" s="61" t="str">
        <f t="shared" si="109"/>
        <v/>
      </c>
      <c r="R713" s="61" t="str">
        <f t="shared" si="105"/>
        <v/>
      </c>
      <c r="S713" s="61" t="str">
        <f t="shared" si="110"/>
        <v/>
      </c>
      <c r="CU713" s="61" t="e">
        <v>#N/A</v>
      </c>
      <c r="CV713" s="61" t="e">
        <v>#N/A</v>
      </c>
      <c r="CW713" s="61" t="e">
        <v>#N/A</v>
      </c>
      <c r="CX713" s="61" t="e">
        <v>#N/A</v>
      </c>
      <c r="CY713" s="61" t="e">
        <v>#N/A</v>
      </c>
      <c r="CZ713" s="61" t="e">
        <v>#N/A</v>
      </c>
      <c r="DA713" s="61" t="e">
        <v>#N/A</v>
      </c>
      <c r="DB713" s="61" t="e">
        <v>#N/A</v>
      </c>
      <c r="DC713" s="61" t="e">
        <v>#N/A</v>
      </c>
      <c r="DD713" s="61" t="e">
        <v>#N/A</v>
      </c>
      <c r="DE713" s="61" t="e">
        <v>#N/A</v>
      </c>
      <c r="DF713" s="61" t="e">
        <v>#N/A</v>
      </c>
      <c r="DG713" s="61" t="e">
        <v>#N/A</v>
      </c>
      <c r="DH713" s="61" t="e">
        <v>#N/A</v>
      </c>
      <c r="DI713" s="61" t="e">
        <v>#N/A</v>
      </c>
      <c r="DJ713" s="61" t="e">
        <v>#N/A</v>
      </c>
    </row>
    <row r="714" spans="14:114">
      <c r="N714" s="61" t="str">
        <f t="shared" si="107"/>
        <v/>
      </c>
      <c r="O714" s="53" t="str">
        <f t="shared" si="108"/>
        <v>click</v>
      </c>
      <c r="P714" s="61" t="str">
        <f t="shared" si="104"/>
        <v>();</v>
      </c>
      <c r="Q714" s="61" t="str">
        <f t="shared" si="109"/>
        <v/>
      </c>
      <c r="R714" s="61" t="str">
        <f t="shared" si="105"/>
        <v/>
      </c>
      <c r="S714" s="61" t="str">
        <f t="shared" si="110"/>
        <v/>
      </c>
      <c r="CU714" s="61" t="e">
        <v>#N/A</v>
      </c>
      <c r="CV714" s="61" t="e">
        <v>#N/A</v>
      </c>
      <c r="CW714" s="61" t="e">
        <v>#N/A</v>
      </c>
      <c r="CX714" s="61" t="e">
        <v>#N/A</v>
      </c>
      <c r="CY714" s="61" t="e">
        <v>#N/A</v>
      </c>
      <c r="CZ714" s="61" t="e">
        <v>#N/A</v>
      </c>
      <c r="DA714" s="61" t="e">
        <v>#N/A</v>
      </c>
      <c r="DB714" s="61" t="e">
        <v>#N/A</v>
      </c>
      <c r="DC714" s="61" t="e">
        <v>#N/A</v>
      </c>
      <c r="DD714" s="61" t="e">
        <v>#N/A</v>
      </c>
      <c r="DE714" s="61" t="e">
        <v>#N/A</v>
      </c>
      <c r="DF714" s="61" t="e">
        <v>#N/A</v>
      </c>
      <c r="DG714" s="61" t="e">
        <v>#N/A</v>
      </c>
      <c r="DH714" s="61" t="e">
        <v>#N/A</v>
      </c>
      <c r="DI714" s="61" t="e">
        <v>#N/A</v>
      </c>
      <c r="DJ714" s="61" t="e">
        <v>#N/A</v>
      </c>
    </row>
    <row r="715" spans="14:114">
      <c r="N715" s="61" t="str">
        <f t="shared" si="107"/>
        <v/>
      </c>
      <c r="O715" s="53" t="str">
        <f t="shared" si="108"/>
        <v>click</v>
      </c>
      <c r="P715" s="61" t="str">
        <f t="shared" si="104"/>
        <v>();</v>
      </c>
      <c r="Q715" s="61" t="str">
        <f t="shared" ref="Q715:Q746" si="111">IF(A715="Y",IF(J715&lt;&gt;"Xpath",M715&amp;F715&amp;N715,""""&amp;H715&amp;""""),"")</f>
        <v/>
      </c>
      <c r="R715" s="61" t="str">
        <f t="shared" si="105"/>
        <v/>
      </c>
      <c r="S715" s="61" t="str">
        <f t="shared" si="110"/>
        <v/>
      </c>
      <c r="CU715" s="61" t="e">
        <v>#N/A</v>
      </c>
      <c r="CV715" s="61" t="e">
        <v>#N/A</v>
      </c>
      <c r="CW715" s="61" t="e">
        <v>#N/A</v>
      </c>
      <c r="CX715" s="61" t="e">
        <v>#N/A</v>
      </c>
      <c r="CY715" s="61" t="e">
        <v>#N/A</v>
      </c>
      <c r="CZ715" s="61" t="e">
        <v>#N/A</v>
      </c>
      <c r="DA715" s="61" t="e">
        <v>#N/A</v>
      </c>
      <c r="DB715" s="61" t="e">
        <v>#N/A</v>
      </c>
      <c r="DC715" s="61" t="e">
        <v>#N/A</v>
      </c>
      <c r="DD715" s="61" t="e">
        <v>#N/A</v>
      </c>
      <c r="DE715" s="61" t="e">
        <v>#N/A</v>
      </c>
      <c r="DF715" s="61" t="e">
        <v>#N/A</v>
      </c>
      <c r="DG715" s="61" t="e">
        <v>#N/A</v>
      </c>
      <c r="DH715" s="61" t="e">
        <v>#N/A</v>
      </c>
      <c r="DI715" s="61" t="e">
        <v>#N/A</v>
      </c>
      <c r="DJ715" s="61" t="e">
        <v>#N/A</v>
      </c>
    </row>
    <row r="716" spans="14:114">
      <c r="N716" s="61" t="str">
        <f t="shared" si="107"/>
        <v/>
      </c>
      <c r="O716" s="53" t="str">
        <f t="shared" si="108"/>
        <v>click</v>
      </c>
      <c r="P716" s="61" t="str">
        <f t="shared" ref="P716:P779" si="112">IF(OR(O716="Click",O716="innerText"),"();","("&amp;""""&amp;K716&amp;""""&amp;");")</f>
        <v>();</v>
      </c>
      <c r="Q716" s="61" t="str">
        <f t="shared" si="111"/>
        <v/>
      </c>
      <c r="R716" s="61" t="str">
        <f t="shared" si="105"/>
        <v/>
      </c>
      <c r="S716" s="61" t="str">
        <f t="shared" si="110"/>
        <v/>
      </c>
      <c r="CU716" s="61" t="e">
        <v>#N/A</v>
      </c>
      <c r="CV716" s="61" t="e">
        <v>#N/A</v>
      </c>
      <c r="CW716" s="61" t="e">
        <v>#N/A</v>
      </c>
      <c r="CX716" s="61" t="e">
        <v>#N/A</v>
      </c>
      <c r="CY716" s="61" t="e">
        <v>#N/A</v>
      </c>
      <c r="CZ716" s="61" t="e">
        <v>#N/A</v>
      </c>
      <c r="DA716" s="61" t="e">
        <v>#N/A</v>
      </c>
      <c r="DB716" s="61" t="e">
        <v>#N/A</v>
      </c>
      <c r="DC716" s="61" t="e">
        <v>#N/A</v>
      </c>
      <c r="DD716" s="61" t="e">
        <v>#N/A</v>
      </c>
      <c r="DE716" s="61" t="e">
        <v>#N/A</v>
      </c>
      <c r="DF716" s="61" t="e">
        <v>#N/A</v>
      </c>
      <c r="DG716" s="61" t="e">
        <v>#N/A</v>
      </c>
      <c r="DH716" s="61" t="e">
        <v>#N/A</v>
      </c>
      <c r="DI716" s="61" t="e">
        <v>#N/A</v>
      </c>
      <c r="DJ716" s="61" t="e">
        <v>#N/A</v>
      </c>
    </row>
    <row r="717" spans="14:114">
      <c r="N717" s="61" t="str">
        <f t="shared" si="107"/>
        <v/>
      </c>
      <c r="O717" s="53" t="str">
        <f t="shared" si="108"/>
        <v>click</v>
      </c>
      <c r="P717" s="61" t="str">
        <f t="shared" si="112"/>
        <v>();</v>
      </c>
      <c r="Q717" s="61" t="str">
        <f t="shared" si="111"/>
        <v/>
      </c>
      <c r="R717" s="61" t="str">
        <f t="shared" si="105"/>
        <v/>
      </c>
      <c r="S717" s="61" t="str">
        <f t="shared" si="110"/>
        <v/>
      </c>
      <c r="CU717" s="61" t="e">
        <v>#N/A</v>
      </c>
      <c r="CV717" s="61" t="e">
        <v>#N/A</v>
      </c>
      <c r="CW717" s="61" t="e">
        <v>#N/A</v>
      </c>
      <c r="CX717" s="61" t="e">
        <v>#N/A</v>
      </c>
      <c r="CY717" s="61" t="e">
        <v>#N/A</v>
      </c>
      <c r="CZ717" s="61" t="e">
        <v>#N/A</v>
      </c>
      <c r="DA717" s="61" t="e">
        <v>#N/A</v>
      </c>
      <c r="DB717" s="61" t="e">
        <v>#N/A</v>
      </c>
      <c r="DC717" s="61" t="e">
        <v>#N/A</v>
      </c>
      <c r="DD717" s="61" t="e">
        <v>#N/A</v>
      </c>
      <c r="DE717" s="61" t="e">
        <v>#N/A</v>
      </c>
      <c r="DF717" s="61" t="e">
        <v>#N/A</v>
      </c>
      <c r="DG717" s="61" t="e">
        <v>#N/A</v>
      </c>
      <c r="DH717" s="61" t="e">
        <v>#N/A</v>
      </c>
      <c r="DI717" s="61" t="e">
        <v>#N/A</v>
      </c>
      <c r="DJ717" s="61" t="e">
        <v>#N/A</v>
      </c>
    </row>
    <row r="718" spans="14:114">
      <c r="N718" s="61" t="str">
        <f t="shared" si="107"/>
        <v/>
      </c>
      <c r="O718" s="53" t="str">
        <f t="shared" si="108"/>
        <v>click</v>
      </c>
      <c r="P718" s="61" t="str">
        <f t="shared" si="112"/>
        <v>();</v>
      </c>
      <c r="Q718" s="61" t="str">
        <f t="shared" si="111"/>
        <v/>
      </c>
      <c r="R718" s="61" t="str">
        <f t="shared" si="105"/>
        <v/>
      </c>
      <c r="S718" s="61" t="str">
        <f t="shared" si="110"/>
        <v/>
      </c>
      <c r="CU718" s="61" t="e">
        <v>#N/A</v>
      </c>
      <c r="CV718" s="61" t="e">
        <v>#N/A</v>
      </c>
      <c r="CW718" s="61" t="e">
        <v>#N/A</v>
      </c>
      <c r="CX718" s="61" t="e">
        <v>#N/A</v>
      </c>
      <c r="CY718" s="61" t="e">
        <v>#N/A</v>
      </c>
      <c r="CZ718" s="61" t="e">
        <v>#N/A</v>
      </c>
      <c r="DA718" s="61" t="e">
        <v>#N/A</v>
      </c>
      <c r="DB718" s="61" t="e">
        <v>#N/A</v>
      </c>
      <c r="DC718" s="61" t="e">
        <v>#N/A</v>
      </c>
      <c r="DD718" s="61" t="e">
        <v>#N/A</v>
      </c>
      <c r="DE718" s="61" t="e">
        <v>#N/A</v>
      </c>
      <c r="DF718" s="61" t="e">
        <v>#N/A</v>
      </c>
      <c r="DG718" s="61" t="e">
        <v>#N/A</v>
      </c>
      <c r="DH718" s="61" t="e">
        <v>#N/A</v>
      </c>
      <c r="DI718" s="61" t="e">
        <v>#N/A</v>
      </c>
      <c r="DJ718" s="61" t="e">
        <v>#N/A</v>
      </c>
    </row>
    <row r="719" spans="14:114">
      <c r="N719" s="61" t="str">
        <f t="shared" si="107"/>
        <v/>
      </c>
      <c r="O719" s="53" t="str">
        <f t="shared" si="108"/>
        <v>click</v>
      </c>
      <c r="P719" s="61" t="str">
        <f t="shared" si="112"/>
        <v>();</v>
      </c>
      <c r="Q719" s="61" t="str">
        <f t="shared" si="111"/>
        <v/>
      </c>
      <c r="R719" s="61" t="str">
        <f t="shared" si="105"/>
        <v/>
      </c>
      <c r="S719" s="61" t="str">
        <f t="shared" si="110"/>
        <v/>
      </c>
      <c r="CU719" s="61" t="e">
        <v>#N/A</v>
      </c>
      <c r="CV719" s="61" t="e">
        <v>#N/A</v>
      </c>
      <c r="CW719" s="61" t="e">
        <v>#N/A</v>
      </c>
      <c r="CX719" s="61" t="e">
        <v>#N/A</v>
      </c>
      <c r="CY719" s="61" t="e">
        <v>#N/A</v>
      </c>
      <c r="CZ719" s="61" t="e">
        <v>#N/A</v>
      </c>
      <c r="DA719" s="61" t="e">
        <v>#N/A</v>
      </c>
      <c r="DB719" s="61" t="e">
        <v>#N/A</v>
      </c>
      <c r="DC719" s="61" t="e">
        <v>#N/A</v>
      </c>
      <c r="DD719" s="61" t="e">
        <v>#N/A</v>
      </c>
      <c r="DE719" s="61" t="e">
        <v>#N/A</v>
      </c>
      <c r="DF719" s="61" t="e">
        <v>#N/A</v>
      </c>
      <c r="DG719" s="61" t="e">
        <v>#N/A</v>
      </c>
      <c r="DH719" s="61" t="e">
        <v>#N/A</v>
      </c>
      <c r="DI719" s="61" t="e">
        <v>#N/A</v>
      </c>
      <c r="DJ719" s="61" t="e">
        <v>#N/A</v>
      </c>
    </row>
    <row r="720" spans="14:114">
      <c r="N720" s="61" t="str">
        <f t="shared" si="107"/>
        <v/>
      </c>
      <c r="O720" s="53" t="str">
        <f t="shared" si="108"/>
        <v>click</v>
      </c>
      <c r="P720" s="61" t="str">
        <f t="shared" si="112"/>
        <v>();</v>
      </c>
      <c r="Q720" s="61" t="str">
        <f t="shared" si="111"/>
        <v/>
      </c>
      <c r="R720" s="61" t="str">
        <f t="shared" si="105"/>
        <v/>
      </c>
      <c r="S720" s="61" t="str">
        <f t="shared" si="110"/>
        <v/>
      </c>
      <c r="CU720" s="61" t="e">
        <v>#N/A</v>
      </c>
      <c r="CV720" s="61" t="e">
        <v>#N/A</v>
      </c>
      <c r="CW720" s="61" t="e">
        <v>#N/A</v>
      </c>
      <c r="CX720" s="61" t="e">
        <v>#N/A</v>
      </c>
      <c r="CY720" s="61" t="e">
        <v>#N/A</v>
      </c>
      <c r="CZ720" s="61" t="e">
        <v>#N/A</v>
      </c>
      <c r="DA720" s="61" t="e">
        <v>#N/A</v>
      </c>
      <c r="DB720" s="61" t="e">
        <v>#N/A</v>
      </c>
      <c r="DC720" s="61" t="e">
        <v>#N/A</v>
      </c>
      <c r="DD720" s="61" t="e">
        <v>#N/A</v>
      </c>
      <c r="DE720" s="61" t="e">
        <v>#N/A</v>
      </c>
      <c r="DF720" s="61" t="e">
        <v>#N/A</v>
      </c>
      <c r="DG720" s="61" t="e">
        <v>#N/A</v>
      </c>
      <c r="DH720" s="61" t="e">
        <v>#N/A</v>
      </c>
      <c r="DI720" s="61" t="e">
        <v>#N/A</v>
      </c>
      <c r="DJ720" s="61" t="e">
        <v>#N/A</v>
      </c>
    </row>
    <row r="721" spans="14:114">
      <c r="N721" s="61" t="str">
        <f t="shared" si="107"/>
        <v/>
      </c>
      <c r="O721" s="53" t="str">
        <f t="shared" si="108"/>
        <v>click</v>
      </c>
      <c r="P721" s="61" t="str">
        <f t="shared" si="112"/>
        <v>();</v>
      </c>
      <c r="Q721" s="61" t="str">
        <f t="shared" si="111"/>
        <v/>
      </c>
      <c r="R721" s="61" t="str">
        <f t="shared" si="105"/>
        <v/>
      </c>
      <c r="S721" s="61" t="str">
        <f t="shared" si="110"/>
        <v/>
      </c>
      <c r="CU721" s="61" t="e">
        <v>#N/A</v>
      </c>
      <c r="CV721" s="61" t="e">
        <v>#N/A</v>
      </c>
      <c r="CW721" s="61" t="e">
        <v>#N/A</v>
      </c>
      <c r="CX721" s="61" t="e">
        <v>#N/A</v>
      </c>
      <c r="CY721" s="61" t="e">
        <v>#N/A</v>
      </c>
      <c r="CZ721" s="61" t="e">
        <v>#N/A</v>
      </c>
      <c r="DA721" s="61" t="e">
        <v>#N/A</v>
      </c>
      <c r="DB721" s="61" t="e">
        <v>#N/A</v>
      </c>
      <c r="DC721" s="61" t="e">
        <v>#N/A</v>
      </c>
      <c r="DD721" s="61" t="e">
        <v>#N/A</v>
      </c>
      <c r="DE721" s="61" t="e">
        <v>#N/A</v>
      </c>
      <c r="DF721" s="61" t="e">
        <v>#N/A</v>
      </c>
      <c r="DG721" s="61" t="e">
        <v>#N/A</v>
      </c>
      <c r="DH721" s="61" t="e">
        <v>#N/A</v>
      </c>
      <c r="DI721" s="61" t="e">
        <v>#N/A</v>
      </c>
      <c r="DJ721" s="61" t="e">
        <v>#N/A</v>
      </c>
    </row>
    <row r="722" spans="14:114">
      <c r="N722" s="61" t="str">
        <f t="shared" si="107"/>
        <v/>
      </c>
      <c r="O722" s="53" t="str">
        <f t="shared" si="108"/>
        <v>click</v>
      </c>
      <c r="P722" s="61" t="str">
        <f t="shared" si="112"/>
        <v>();</v>
      </c>
      <c r="Q722" s="61" t="str">
        <f t="shared" si="111"/>
        <v/>
      </c>
      <c r="R722" s="61" t="str">
        <f t="shared" si="105"/>
        <v/>
      </c>
      <c r="S722" s="61" t="str">
        <f t="shared" si="110"/>
        <v/>
      </c>
      <c r="CU722" s="61" t="e">
        <v>#N/A</v>
      </c>
      <c r="CV722" s="61" t="e">
        <v>#N/A</v>
      </c>
      <c r="CW722" s="61" t="e">
        <v>#N/A</v>
      </c>
      <c r="CX722" s="61" t="e">
        <v>#N/A</v>
      </c>
      <c r="CY722" s="61" t="e">
        <v>#N/A</v>
      </c>
      <c r="CZ722" s="61" t="e">
        <v>#N/A</v>
      </c>
      <c r="DA722" s="61" t="e">
        <v>#N/A</v>
      </c>
      <c r="DB722" s="61" t="e">
        <v>#N/A</v>
      </c>
      <c r="DC722" s="61" t="e">
        <v>#N/A</v>
      </c>
      <c r="DD722" s="61" t="e">
        <v>#N/A</v>
      </c>
      <c r="DE722" s="61" t="e">
        <v>#N/A</v>
      </c>
      <c r="DF722" s="61" t="e">
        <v>#N/A</v>
      </c>
      <c r="DG722" s="61" t="e">
        <v>#N/A</v>
      </c>
      <c r="DH722" s="61" t="e">
        <v>#N/A</v>
      </c>
      <c r="DI722" s="61" t="e">
        <v>#N/A</v>
      </c>
      <c r="DJ722" s="61" t="e">
        <v>#N/A</v>
      </c>
    </row>
    <row r="723" spans="14:114">
      <c r="N723" s="61" t="str">
        <f t="shared" si="107"/>
        <v/>
      </c>
      <c r="O723" s="53" t="str">
        <f t="shared" si="108"/>
        <v>click</v>
      </c>
      <c r="P723" s="61" t="str">
        <f t="shared" si="112"/>
        <v>();</v>
      </c>
      <c r="Q723" s="61" t="str">
        <f t="shared" si="111"/>
        <v/>
      </c>
      <c r="R723" s="61" t="str">
        <f t="shared" si="105"/>
        <v/>
      </c>
      <c r="S723" s="61" t="str">
        <f t="shared" si="110"/>
        <v/>
      </c>
      <c r="CU723" s="61" t="e">
        <v>#N/A</v>
      </c>
      <c r="CV723" s="61" t="e">
        <v>#N/A</v>
      </c>
      <c r="CW723" s="61" t="e">
        <v>#N/A</v>
      </c>
      <c r="CX723" s="61" t="e">
        <v>#N/A</v>
      </c>
      <c r="CY723" s="61" t="e">
        <v>#N/A</v>
      </c>
      <c r="CZ723" s="61" t="e">
        <v>#N/A</v>
      </c>
      <c r="DA723" s="61" t="e">
        <v>#N/A</v>
      </c>
      <c r="DB723" s="61" t="e">
        <v>#N/A</v>
      </c>
      <c r="DC723" s="61" t="e">
        <v>#N/A</v>
      </c>
      <c r="DD723" s="61" t="e">
        <v>#N/A</v>
      </c>
      <c r="DE723" s="61" t="e">
        <v>#N/A</v>
      </c>
      <c r="DF723" s="61" t="e">
        <v>#N/A</v>
      </c>
      <c r="DG723" s="61" t="e">
        <v>#N/A</v>
      </c>
      <c r="DH723" s="61" t="e">
        <v>#N/A</v>
      </c>
      <c r="DI723" s="61" t="e">
        <v>#N/A</v>
      </c>
      <c r="DJ723" s="61" t="e">
        <v>#N/A</v>
      </c>
    </row>
    <row r="724" spans="14:114">
      <c r="N724" s="61" t="str">
        <f t="shared" si="107"/>
        <v/>
      </c>
      <c r="O724" s="53" t="str">
        <f t="shared" si="108"/>
        <v>click</v>
      </c>
      <c r="P724" s="61" t="str">
        <f t="shared" si="112"/>
        <v>();</v>
      </c>
      <c r="Q724" s="61" t="str">
        <f t="shared" si="111"/>
        <v/>
      </c>
      <c r="R724" s="61" t="str">
        <f t="shared" si="105"/>
        <v/>
      </c>
      <c r="S724" s="61" t="str">
        <f t="shared" si="110"/>
        <v/>
      </c>
      <c r="CU724" s="61" t="e">
        <v>#N/A</v>
      </c>
      <c r="CV724" s="61" t="e">
        <v>#N/A</v>
      </c>
      <c r="CW724" s="61" t="e">
        <v>#N/A</v>
      </c>
      <c r="CX724" s="61" t="e">
        <v>#N/A</v>
      </c>
      <c r="CY724" s="61" t="e">
        <v>#N/A</v>
      </c>
      <c r="CZ724" s="61" t="e">
        <v>#N/A</v>
      </c>
      <c r="DA724" s="61" t="e">
        <v>#N/A</v>
      </c>
      <c r="DB724" s="61" t="e">
        <v>#N/A</v>
      </c>
      <c r="DC724" s="61" t="e">
        <v>#N/A</v>
      </c>
      <c r="DD724" s="61" t="e">
        <v>#N/A</v>
      </c>
      <c r="DE724" s="61" t="e">
        <v>#N/A</v>
      </c>
      <c r="DF724" s="61" t="e">
        <v>#N/A</v>
      </c>
      <c r="DG724" s="61" t="e">
        <v>#N/A</v>
      </c>
      <c r="DH724" s="61" t="e">
        <v>#N/A</v>
      </c>
      <c r="DI724" s="61" t="e">
        <v>#N/A</v>
      </c>
      <c r="DJ724" s="61" t="e">
        <v>#N/A</v>
      </c>
    </row>
    <row r="725" spans="14:114">
      <c r="N725" s="61" t="str">
        <f t="shared" si="107"/>
        <v/>
      </c>
      <c r="O725" s="53" t="str">
        <f t="shared" si="108"/>
        <v>click</v>
      </c>
      <c r="P725" s="61" t="str">
        <f t="shared" si="112"/>
        <v>();</v>
      </c>
      <c r="Q725" s="61" t="str">
        <f t="shared" si="111"/>
        <v/>
      </c>
      <c r="R725" s="61" t="str">
        <f t="shared" si="105"/>
        <v/>
      </c>
      <c r="S725" s="61" t="str">
        <f t="shared" si="110"/>
        <v/>
      </c>
      <c r="CU725" s="61" t="e">
        <v>#N/A</v>
      </c>
      <c r="CV725" s="61" t="e">
        <v>#N/A</v>
      </c>
      <c r="CW725" s="61" t="e">
        <v>#N/A</v>
      </c>
      <c r="CX725" s="61" t="e">
        <v>#N/A</v>
      </c>
      <c r="CY725" s="61" t="e">
        <v>#N/A</v>
      </c>
      <c r="CZ725" s="61" t="e">
        <v>#N/A</v>
      </c>
      <c r="DA725" s="61" t="e">
        <v>#N/A</v>
      </c>
      <c r="DB725" s="61" t="e">
        <v>#N/A</v>
      </c>
      <c r="DC725" s="61" t="e">
        <v>#N/A</v>
      </c>
      <c r="DD725" s="61" t="e">
        <v>#N/A</v>
      </c>
      <c r="DE725" s="61" t="e">
        <v>#N/A</v>
      </c>
      <c r="DF725" s="61" t="e">
        <v>#N/A</v>
      </c>
      <c r="DG725" s="61" t="e">
        <v>#N/A</v>
      </c>
      <c r="DH725" s="61" t="e">
        <v>#N/A</v>
      </c>
      <c r="DI725" s="61" t="e">
        <v>#N/A</v>
      </c>
      <c r="DJ725" s="61" t="e">
        <v>#N/A</v>
      </c>
    </row>
    <row r="726" spans="14:114">
      <c r="N726" s="61" t="str">
        <f t="shared" si="107"/>
        <v/>
      </c>
      <c r="O726" s="53" t="str">
        <f t="shared" si="108"/>
        <v>click</v>
      </c>
      <c r="P726" s="61" t="str">
        <f t="shared" si="112"/>
        <v>();</v>
      </c>
      <c r="Q726" s="61" t="str">
        <f t="shared" si="111"/>
        <v/>
      </c>
      <c r="R726" s="61" t="str">
        <f t="shared" si="105"/>
        <v/>
      </c>
      <c r="S726" s="61" t="str">
        <f t="shared" si="110"/>
        <v/>
      </c>
      <c r="CU726" s="61" t="e">
        <v>#N/A</v>
      </c>
      <c r="CV726" s="61" t="e">
        <v>#N/A</v>
      </c>
      <c r="CW726" s="61" t="e">
        <v>#N/A</v>
      </c>
      <c r="CX726" s="61" t="e">
        <v>#N/A</v>
      </c>
      <c r="CY726" s="61" t="e">
        <v>#N/A</v>
      </c>
      <c r="CZ726" s="61" t="e">
        <v>#N/A</v>
      </c>
      <c r="DA726" s="61" t="e">
        <v>#N/A</v>
      </c>
      <c r="DB726" s="61" t="e">
        <v>#N/A</v>
      </c>
      <c r="DC726" s="61" t="e">
        <v>#N/A</v>
      </c>
      <c r="DD726" s="61" t="e">
        <v>#N/A</v>
      </c>
      <c r="DE726" s="61" t="e">
        <v>#N/A</v>
      </c>
      <c r="DF726" s="61" t="e">
        <v>#N/A</v>
      </c>
      <c r="DG726" s="61" t="e">
        <v>#N/A</v>
      </c>
      <c r="DH726" s="61" t="e">
        <v>#N/A</v>
      </c>
      <c r="DI726" s="61" t="e">
        <v>#N/A</v>
      </c>
      <c r="DJ726" s="61" t="e">
        <v>#N/A</v>
      </c>
    </row>
    <row r="727" spans="14:114">
      <c r="N727" s="61" t="str">
        <f t="shared" si="107"/>
        <v/>
      </c>
      <c r="O727" s="53" t="str">
        <f t="shared" si="108"/>
        <v>click</v>
      </c>
      <c r="P727" s="61" t="str">
        <f t="shared" si="112"/>
        <v>();</v>
      </c>
      <c r="Q727" s="61" t="str">
        <f t="shared" si="111"/>
        <v/>
      </c>
      <c r="R727" s="61" t="str">
        <f t="shared" si="105"/>
        <v/>
      </c>
      <c r="S727" s="61" t="str">
        <f t="shared" si="110"/>
        <v/>
      </c>
      <c r="CU727" s="61" t="e">
        <v>#N/A</v>
      </c>
      <c r="CV727" s="61" t="e">
        <v>#N/A</v>
      </c>
      <c r="CW727" s="61" t="e">
        <v>#N/A</v>
      </c>
      <c r="CX727" s="61" t="e">
        <v>#N/A</v>
      </c>
      <c r="CY727" s="61" t="e">
        <v>#N/A</v>
      </c>
      <c r="CZ727" s="61" t="e">
        <v>#N/A</v>
      </c>
      <c r="DA727" s="61" t="e">
        <v>#N/A</v>
      </c>
      <c r="DB727" s="61" t="e">
        <v>#N/A</v>
      </c>
      <c r="DC727" s="61" t="e">
        <v>#N/A</v>
      </c>
      <c r="DD727" s="61" t="e">
        <v>#N/A</v>
      </c>
      <c r="DE727" s="61" t="e">
        <v>#N/A</v>
      </c>
      <c r="DF727" s="61" t="e">
        <v>#N/A</v>
      </c>
      <c r="DG727" s="61" t="e">
        <v>#N/A</v>
      </c>
      <c r="DH727" s="61" t="e">
        <v>#N/A</v>
      </c>
      <c r="DI727" s="61" t="e">
        <v>#N/A</v>
      </c>
      <c r="DJ727" s="61" t="e">
        <v>#N/A</v>
      </c>
    </row>
    <row r="728" spans="14:114">
      <c r="N728" s="61" t="str">
        <f t="shared" si="107"/>
        <v/>
      </c>
      <c r="O728" s="53" t="str">
        <f t="shared" si="108"/>
        <v>click</v>
      </c>
      <c r="P728" s="61" t="str">
        <f t="shared" si="112"/>
        <v>();</v>
      </c>
      <c r="Q728" s="61" t="str">
        <f t="shared" si="111"/>
        <v/>
      </c>
      <c r="R728" s="61" t="str">
        <f t="shared" si="105"/>
        <v/>
      </c>
      <c r="S728" s="61" t="str">
        <f t="shared" si="110"/>
        <v/>
      </c>
      <c r="CU728" s="61" t="e">
        <v>#N/A</v>
      </c>
      <c r="CV728" s="61" t="e">
        <v>#N/A</v>
      </c>
      <c r="CW728" s="61" t="e">
        <v>#N/A</v>
      </c>
      <c r="CX728" s="61" t="e">
        <v>#N/A</v>
      </c>
      <c r="CY728" s="61" t="e">
        <v>#N/A</v>
      </c>
      <c r="CZ728" s="61" t="e">
        <v>#N/A</v>
      </c>
      <c r="DA728" s="61" t="e">
        <v>#N/A</v>
      </c>
      <c r="DB728" s="61" t="e">
        <v>#N/A</v>
      </c>
      <c r="DC728" s="61" t="e">
        <v>#N/A</v>
      </c>
      <c r="DD728" s="61" t="e">
        <v>#N/A</v>
      </c>
      <c r="DE728" s="61" t="e">
        <v>#N/A</v>
      </c>
      <c r="DF728" s="61" t="e">
        <v>#N/A</v>
      </c>
      <c r="DG728" s="61" t="e">
        <v>#N/A</v>
      </c>
      <c r="DH728" s="61" t="e">
        <v>#N/A</v>
      </c>
      <c r="DI728" s="61" t="e">
        <v>#N/A</v>
      </c>
      <c r="DJ728" s="61" t="e">
        <v>#N/A</v>
      </c>
    </row>
    <row r="729" spans="14:114">
      <c r="N729" s="61" t="str">
        <f t="shared" si="107"/>
        <v/>
      </c>
      <c r="O729" s="53" t="str">
        <f t="shared" si="108"/>
        <v>click</v>
      </c>
      <c r="P729" s="61" t="str">
        <f t="shared" si="112"/>
        <v>();</v>
      </c>
      <c r="Q729" s="61" t="str">
        <f t="shared" si="111"/>
        <v/>
      </c>
      <c r="R729" s="61" t="str">
        <f t="shared" ref="R729:R792" si="113">IF(C729="Y",""""&amp;E729&amp;""""&amp;":"&amp;Q729&amp;";","")</f>
        <v/>
      </c>
      <c r="S729" s="61" t="str">
        <f t="shared" si="110"/>
        <v/>
      </c>
      <c r="CU729" s="61" t="e">
        <v>#N/A</v>
      </c>
      <c r="CV729" s="61" t="e">
        <v>#N/A</v>
      </c>
      <c r="CW729" s="61" t="e">
        <v>#N/A</v>
      </c>
      <c r="CX729" s="61" t="e">
        <v>#N/A</v>
      </c>
      <c r="CY729" s="61" t="e">
        <v>#N/A</v>
      </c>
      <c r="CZ729" s="61" t="e">
        <v>#N/A</v>
      </c>
      <c r="DA729" s="61" t="e">
        <v>#N/A</v>
      </c>
      <c r="DB729" s="61" t="e">
        <v>#N/A</v>
      </c>
      <c r="DC729" s="61" t="e">
        <v>#N/A</v>
      </c>
      <c r="DD729" s="61" t="e">
        <v>#N/A</v>
      </c>
      <c r="DE729" s="61" t="e">
        <v>#N/A</v>
      </c>
      <c r="DF729" s="61" t="e">
        <v>#N/A</v>
      </c>
      <c r="DG729" s="61" t="e">
        <v>#N/A</v>
      </c>
      <c r="DH729" s="61" t="e">
        <v>#N/A</v>
      </c>
      <c r="DI729" s="61" t="e">
        <v>#N/A</v>
      </c>
      <c r="DJ729" s="61" t="e">
        <v>#N/A</v>
      </c>
    </row>
    <row r="730" spans="14:114">
      <c r="N730" s="61" t="str">
        <f t="shared" si="107"/>
        <v/>
      </c>
      <c r="O730" s="53" t="str">
        <f t="shared" si="108"/>
        <v>click</v>
      </c>
      <c r="P730" s="61" t="str">
        <f t="shared" si="112"/>
        <v>();</v>
      </c>
      <c r="Q730" s="61" t="str">
        <f t="shared" si="111"/>
        <v/>
      </c>
      <c r="R730" s="61" t="str">
        <f t="shared" si="113"/>
        <v/>
      </c>
      <c r="S730" s="61" t="str">
        <f t="shared" si="110"/>
        <v/>
      </c>
      <c r="CU730" s="61" t="e">
        <v>#N/A</v>
      </c>
      <c r="CV730" s="61" t="e">
        <v>#N/A</v>
      </c>
      <c r="CW730" s="61" t="e">
        <v>#N/A</v>
      </c>
      <c r="CX730" s="61" t="e">
        <v>#N/A</v>
      </c>
      <c r="CY730" s="61" t="e">
        <v>#N/A</v>
      </c>
      <c r="CZ730" s="61" t="e">
        <v>#N/A</v>
      </c>
      <c r="DA730" s="61" t="e">
        <v>#N/A</v>
      </c>
      <c r="DB730" s="61" t="e">
        <v>#N/A</v>
      </c>
      <c r="DC730" s="61" t="e">
        <v>#N/A</v>
      </c>
      <c r="DD730" s="61" t="e">
        <v>#N/A</v>
      </c>
      <c r="DE730" s="61" t="e">
        <v>#N/A</v>
      </c>
      <c r="DF730" s="61" t="e">
        <v>#N/A</v>
      </c>
      <c r="DG730" s="61" t="e">
        <v>#N/A</v>
      </c>
      <c r="DH730" s="61" t="e">
        <v>#N/A</v>
      </c>
      <c r="DI730" s="61" t="e">
        <v>#N/A</v>
      </c>
      <c r="DJ730" s="61" t="e">
        <v>#N/A</v>
      </c>
    </row>
    <row r="731" spans="14:114">
      <c r="N731" s="61" t="str">
        <f t="shared" si="107"/>
        <v/>
      </c>
      <c r="O731" s="53" t="str">
        <f t="shared" si="108"/>
        <v>click</v>
      </c>
      <c r="P731" s="61" t="str">
        <f t="shared" si="112"/>
        <v>();</v>
      </c>
      <c r="Q731" s="61" t="str">
        <f t="shared" si="111"/>
        <v/>
      </c>
      <c r="R731" s="61" t="str">
        <f t="shared" si="113"/>
        <v/>
      </c>
      <c r="S731" s="61" t="str">
        <f t="shared" si="110"/>
        <v/>
      </c>
      <c r="CU731" s="61" t="e">
        <v>#N/A</v>
      </c>
      <c r="CV731" s="61" t="e">
        <v>#N/A</v>
      </c>
      <c r="CW731" s="61" t="e">
        <v>#N/A</v>
      </c>
      <c r="CX731" s="61" t="e">
        <v>#N/A</v>
      </c>
      <c r="CY731" s="61" t="e">
        <v>#N/A</v>
      </c>
      <c r="CZ731" s="61" t="e">
        <v>#N/A</v>
      </c>
      <c r="DA731" s="61" t="e">
        <v>#N/A</v>
      </c>
      <c r="DB731" s="61" t="e">
        <v>#N/A</v>
      </c>
      <c r="DC731" s="61" t="e">
        <v>#N/A</v>
      </c>
      <c r="DD731" s="61" t="e">
        <v>#N/A</v>
      </c>
      <c r="DE731" s="61" t="e">
        <v>#N/A</v>
      </c>
      <c r="DF731" s="61" t="e">
        <v>#N/A</v>
      </c>
      <c r="DG731" s="61" t="e">
        <v>#N/A</v>
      </c>
      <c r="DH731" s="61" t="e">
        <v>#N/A</v>
      </c>
      <c r="DI731" s="61" t="e">
        <v>#N/A</v>
      </c>
      <c r="DJ731" s="61" t="e">
        <v>#N/A</v>
      </c>
    </row>
    <row r="732" spans="14:114">
      <c r="N732" s="61" t="str">
        <f t="shared" si="107"/>
        <v/>
      </c>
      <c r="O732" s="53" t="str">
        <f t="shared" si="108"/>
        <v>click</v>
      </c>
      <c r="P732" s="61" t="str">
        <f t="shared" si="112"/>
        <v>();</v>
      </c>
      <c r="Q732" s="61" t="str">
        <f t="shared" si="111"/>
        <v/>
      </c>
      <c r="R732" s="61" t="str">
        <f t="shared" si="113"/>
        <v/>
      </c>
      <c r="S732" s="61" t="str">
        <f t="shared" si="110"/>
        <v/>
      </c>
      <c r="CU732" s="61" t="e">
        <v>#N/A</v>
      </c>
      <c r="CV732" s="61" t="e">
        <v>#N/A</v>
      </c>
      <c r="CW732" s="61" t="e">
        <v>#N/A</v>
      </c>
      <c r="CX732" s="61" t="e">
        <v>#N/A</v>
      </c>
      <c r="CY732" s="61" t="e">
        <v>#N/A</v>
      </c>
      <c r="CZ732" s="61" t="e">
        <v>#N/A</v>
      </c>
      <c r="DA732" s="61" t="e">
        <v>#N/A</v>
      </c>
      <c r="DB732" s="61" t="e">
        <v>#N/A</v>
      </c>
      <c r="DC732" s="61" t="e">
        <v>#N/A</v>
      </c>
      <c r="DD732" s="61" t="e">
        <v>#N/A</v>
      </c>
      <c r="DE732" s="61" t="e">
        <v>#N/A</v>
      </c>
      <c r="DF732" s="61" t="e">
        <v>#N/A</v>
      </c>
      <c r="DG732" s="61" t="e">
        <v>#N/A</v>
      </c>
      <c r="DH732" s="61" t="e">
        <v>#N/A</v>
      </c>
      <c r="DI732" s="61" t="e">
        <v>#N/A</v>
      </c>
      <c r="DJ732" s="61" t="e">
        <v>#N/A</v>
      </c>
    </row>
    <row r="733" spans="14:114">
      <c r="N733" s="61" t="str">
        <f t="shared" si="107"/>
        <v/>
      </c>
      <c r="O733" s="53" t="str">
        <f t="shared" si="108"/>
        <v>click</v>
      </c>
      <c r="P733" s="61" t="str">
        <f t="shared" si="112"/>
        <v>();</v>
      </c>
      <c r="Q733" s="61" t="str">
        <f t="shared" si="111"/>
        <v/>
      </c>
      <c r="R733" s="61" t="str">
        <f t="shared" si="113"/>
        <v/>
      </c>
      <c r="S733" s="61" t="str">
        <f t="shared" si="110"/>
        <v/>
      </c>
      <c r="CU733" s="61" t="e">
        <v>#N/A</v>
      </c>
      <c r="CV733" s="61" t="e">
        <v>#N/A</v>
      </c>
      <c r="CW733" s="61" t="e">
        <v>#N/A</v>
      </c>
      <c r="CX733" s="61" t="e">
        <v>#N/A</v>
      </c>
      <c r="CY733" s="61" t="e">
        <v>#N/A</v>
      </c>
      <c r="CZ733" s="61" t="e">
        <v>#N/A</v>
      </c>
      <c r="DA733" s="61" t="e">
        <v>#N/A</v>
      </c>
      <c r="DB733" s="61" t="e">
        <v>#N/A</v>
      </c>
      <c r="DC733" s="61" t="e">
        <v>#N/A</v>
      </c>
      <c r="DD733" s="61" t="e">
        <v>#N/A</v>
      </c>
      <c r="DE733" s="61" t="e">
        <v>#N/A</v>
      </c>
      <c r="DF733" s="61" t="e">
        <v>#N/A</v>
      </c>
      <c r="DG733" s="61" t="e">
        <v>#N/A</v>
      </c>
      <c r="DH733" s="61" t="e">
        <v>#N/A</v>
      </c>
      <c r="DI733" s="61" t="e">
        <v>#N/A</v>
      </c>
      <c r="DJ733" s="61" t="e">
        <v>#N/A</v>
      </c>
    </row>
    <row r="734" spans="14:114">
      <c r="N734" s="61" t="str">
        <f t="shared" si="107"/>
        <v/>
      </c>
      <c r="O734" s="53" t="str">
        <f t="shared" si="108"/>
        <v>click</v>
      </c>
      <c r="P734" s="61" t="str">
        <f t="shared" si="112"/>
        <v>();</v>
      </c>
      <c r="Q734" s="61" t="str">
        <f t="shared" si="111"/>
        <v/>
      </c>
      <c r="R734" s="61" t="str">
        <f t="shared" si="113"/>
        <v/>
      </c>
      <c r="S734" s="61" t="str">
        <f t="shared" si="110"/>
        <v/>
      </c>
      <c r="CU734" s="61" t="e">
        <v>#N/A</v>
      </c>
      <c r="CV734" s="61" t="e">
        <v>#N/A</v>
      </c>
      <c r="CW734" s="61" t="e">
        <v>#N/A</v>
      </c>
      <c r="CX734" s="61" t="e">
        <v>#N/A</v>
      </c>
      <c r="CY734" s="61" t="e">
        <v>#N/A</v>
      </c>
      <c r="CZ734" s="61" t="e">
        <v>#N/A</v>
      </c>
      <c r="DA734" s="61" t="e">
        <v>#N/A</v>
      </c>
      <c r="DB734" s="61" t="e">
        <v>#N/A</v>
      </c>
      <c r="DC734" s="61" t="e">
        <v>#N/A</v>
      </c>
      <c r="DD734" s="61" t="e">
        <v>#N/A</v>
      </c>
      <c r="DE734" s="61" t="e">
        <v>#N/A</v>
      </c>
      <c r="DF734" s="61" t="e">
        <v>#N/A</v>
      </c>
      <c r="DG734" s="61" t="e">
        <v>#N/A</v>
      </c>
      <c r="DH734" s="61" t="e">
        <v>#N/A</v>
      </c>
      <c r="DI734" s="61" t="e">
        <v>#N/A</v>
      </c>
      <c r="DJ734" s="61" t="e">
        <v>#N/A</v>
      </c>
    </row>
    <row r="735" spans="14:114">
      <c r="N735" s="61" t="str">
        <f t="shared" si="107"/>
        <v/>
      </c>
      <c r="O735" s="53" t="str">
        <f t="shared" si="108"/>
        <v>click</v>
      </c>
      <c r="P735" s="61" t="str">
        <f t="shared" si="112"/>
        <v>();</v>
      </c>
      <c r="Q735" s="61" t="str">
        <f t="shared" si="111"/>
        <v/>
      </c>
      <c r="R735" s="61" t="str">
        <f t="shared" si="113"/>
        <v/>
      </c>
      <c r="S735" s="61" t="str">
        <f t="shared" si="110"/>
        <v/>
      </c>
      <c r="CU735" s="61" t="e">
        <v>#N/A</v>
      </c>
      <c r="CV735" s="61" t="e">
        <v>#N/A</v>
      </c>
      <c r="CW735" s="61" t="e">
        <v>#N/A</v>
      </c>
      <c r="CX735" s="61" t="e">
        <v>#N/A</v>
      </c>
      <c r="CY735" s="61" t="e">
        <v>#N/A</v>
      </c>
      <c r="CZ735" s="61" t="e">
        <v>#N/A</v>
      </c>
      <c r="DA735" s="61" t="e">
        <v>#N/A</v>
      </c>
      <c r="DB735" s="61" t="e">
        <v>#N/A</v>
      </c>
      <c r="DC735" s="61" t="e">
        <v>#N/A</v>
      </c>
      <c r="DD735" s="61" t="e">
        <v>#N/A</v>
      </c>
      <c r="DE735" s="61" t="e">
        <v>#N/A</v>
      </c>
      <c r="DF735" s="61" t="e">
        <v>#N/A</v>
      </c>
      <c r="DG735" s="61" t="e">
        <v>#N/A</v>
      </c>
      <c r="DH735" s="61" t="e">
        <v>#N/A</v>
      </c>
      <c r="DI735" s="61" t="e">
        <v>#N/A</v>
      </c>
      <c r="DJ735" s="61" t="e">
        <v>#N/A</v>
      </c>
    </row>
    <row r="736" spans="14:114">
      <c r="N736" s="61" t="str">
        <f t="shared" si="107"/>
        <v/>
      </c>
      <c r="O736" s="53" t="str">
        <f t="shared" si="108"/>
        <v>click</v>
      </c>
      <c r="P736" s="61" t="str">
        <f t="shared" si="112"/>
        <v>();</v>
      </c>
      <c r="Q736" s="61" t="str">
        <f t="shared" si="111"/>
        <v/>
      </c>
      <c r="R736" s="61" t="str">
        <f t="shared" si="113"/>
        <v/>
      </c>
      <c r="S736" s="61" t="str">
        <f t="shared" si="110"/>
        <v/>
      </c>
      <c r="CU736" s="61" t="e">
        <v>#N/A</v>
      </c>
      <c r="CV736" s="61" t="e">
        <v>#N/A</v>
      </c>
      <c r="CW736" s="61" t="e">
        <v>#N/A</v>
      </c>
      <c r="CX736" s="61" t="e">
        <v>#N/A</v>
      </c>
      <c r="CY736" s="61" t="e">
        <v>#N/A</v>
      </c>
      <c r="CZ736" s="61" t="e">
        <v>#N/A</v>
      </c>
      <c r="DA736" s="61" t="e">
        <v>#N/A</v>
      </c>
      <c r="DB736" s="61" t="e">
        <v>#N/A</v>
      </c>
      <c r="DC736" s="61" t="e">
        <v>#N/A</v>
      </c>
      <c r="DD736" s="61" t="e">
        <v>#N/A</v>
      </c>
      <c r="DE736" s="61" t="e">
        <v>#N/A</v>
      </c>
      <c r="DF736" s="61" t="e">
        <v>#N/A</v>
      </c>
      <c r="DG736" s="61" t="e">
        <v>#N/A</v>
      </c>
      <c r="DH736" s="61" t="e">
        <v>#N/A</v>
      </c>
      <c r="DI736" s="61" t="e">
        <v>#N/A</v>
      </c>
      <c r="DJ736" s="61" t="e">
        <v>#N/A</v>
      </c>
    </row>
    <row r="737" spans="14:114">
      <c r="N737" s="61" t="str">
        <f t="shared" si="107"/>
        <v/>
      </c>
      <c r="O737" s="53" t="str">
        <f t="shared" si="108"/>
        <v>click</v>
      </c>
      <c r="P737" s="61" t="str">
        <f t="shared" si="112"/>
        <v>();</v>
      </c>
      <c r="Q737" s="61" t="str">
        <f t="shared" si="111"/>
        <v/>
      </c>
      <c r="R737" s="61" t="str">
        <f t="shared" si="113"/>
        <v/>
      </c>
      <c r="S737" s="61" t="str">
        <f t="shared" si="110"/>
        <v/>
      </c>
      <c r="CU737" s="61" t="e">
        <v>#N/A</v>
      </c>
      <c r="CV737" s="61" t="e">
        <v>#N/A</v>
      </c>
      <c r="CW737" s="61" t="e">
        <v>#N/A</v>
      </c>
      <c r="CX737" s="61" t="e">
        <v>#N/A</v>
      </c>
      <c r="CY737" s="61" t="e">
        <v>#N/A</v>
      </c>
      <c r="CZ737" s="61" t="e">
        <v>#N/A</v>
      </c>
      <c r="DA737" s="61" t="e">
        <v>#N/A</v>
      </c>
      <c r="DB737" s="61" t="e">
        <v>#N/A</v>
      </c>
      <c r="DC737" s="61" t="e">
        <v>#N/A</v>
      </c>
      <c r="DD737" s="61" t="e">
        <v>#N/A</v>
      </c>
      <c r="DE737" s="61" t="e">
        <v>#N/A</v>
      </c>
      <c r="DF737" s="61" t="e">
        <v>#N/A</v>
      </c>
      <c r="DG737" s="61" t="e">
        <v>#N/A</v>
      </c>
      <c r="DH737" s="61" t="e">
        <v>#N/A</v>
      </c>
      <c r="DI737" s="61" t="e">
        <v>#N/A</v>
      </c>
      <c r="DJ737" s="61" t="e">
        <v>#N/A</v>
      </c>
    </row>
    <row r="738" spans="14:114">
      <c r="N738" s="61" t="str">
        <f t="shared" si="107"/>
        <v/>
      </c>
      <c r="O738" s="53" t="str">
        <f t="shared" si="108"/>
        <v>click</v>
      </c>
      <c r="P738" s="61" t="str">
        <f t="shared" si="112"/>
        <v>();</v>
      </c>
      <c r="Q738" s="61" t="str">
        <f t="shared" si="111"/>
        <v/>
      </c>
      <c r="R738" s="61" t="str">
        <f t="shared" si="113"/>
        <v/>
      </c>
      <c r="S738" s="61" t="str">
        <f t="shared" si="110"/>
        <v/>
      </c>
      <c r="CU738" s="61" t="e">
        <v>#N/A</v>
      </c>
      <c r="CV738" s="61" t="e">
        <v>#N/A</v>
      </c>
      <c r="CW738" s="61" t="e">
        <v>#N/A</v>
      </c>
      <c r="CX738" s="61" t="e">
        <v>#N/A</v>
      </c>
      <c r="CY738" s="61" t="e">
        <v>#N/A</v>
      </c>
      <c r="CZ738" s="61" t="e">
        <v>#N/A</v>
      </c>
      <c r="DA738" s="61" t="e">
        <v>#N/A</v>
      </c>
      <c r="DB738" s="61" t="e">
        <v>#N/A</v>
      </c>
      <c r="DC738" s="61" t="e">
        <v>#N/A</v>
      </c>
      <c r="DD738" s="61" t="e">
        <v>#N/A</v>
      </c>
      <c r="DE738" s="61" t="e">
        <v>#N/A</v>
      </c>
      <c r="DF738" s="61" t="e">
        <v>#N/A</v>
      </c>
      <c r="DG738" s="61" t="e">
        <v>#N/A</v>
      </c>
      <c r="DH738" s="61" t="e">
        <v>#N/A</v>
      </c>
      <c r="DI738" s="61" t="e">
        <v>#N/A</v>
      </c>
      <c r="DJ738" s="61" t="e">
        <v>#N/A</v>
      </c>
    </row>
    <row r="739" spans="14:114">
      <c r="N739" s="61" t="str">
        <f t="shared" si="107"/>
        <v/>
      </c>
      <c r="O739" s="53" t="str">
        <f t="shared" si="108"/>
        <v>click</v>
      </c>
      <c r="P739" s="61" t="str">
        <f t="shared" si="112"/>
        <v>();</v>
      </c>
      <c r="Q739" s="61" t="str">
        <f t="shared" si="111"/>
        <v/>
      </c>
      <c r="R739" s="61" t="str">
        <f t="shared" si="113"/>
        <v/>
      </c>
      <c r="S739" s="61" t="str">
        <f t="shared" si="110"/>
        <v/>
      </c>
      <c r="CU739" s="61" t="e">
        <v>#N/A</v>
      </c>
      <c r="CV739" s="61" t="e">
        <v>#N/A</v>
      </c>
      <c r="CW739" s="61" t="e">
        <v>#N/A</v>
      </c>
      <c r="CX739" s="61" t="e">
        <v>#N/A</v>
      </c>
      <c r="CY739" s="61" t="e">
        <v>#N/A</v>
      </c>
      <c r="CZ739" s="61" t="e">
        <v>#N/A</v>
      </c>
      <c r="DA739" s="61" t="e">
        <v>#N/A</v>
      </c>
      <c r="DB739" s="61" t="e">
        <v>#N/A</v>
      </c>
      <c r="DC739" s="61" t="e">
        <v>#N/A</v>
      </c>
      <c r="DD739" s="61" t="e">
        <v>#N/A</v>
      </c>
      <c r="DE739" s="61" t="e">
        <v>#N/A</v>
      </c>
      <c r="DF739" s="61" t="e">
        <v>#N/A</v>
      </c>
      <c r="DG739" s="61" t="e">
        <v>#N/A</v>
      </c>
      <c r="DH739" s="61" t="e">
        <v>#N/A</v>
      </c>
      <c r="DI739" s="61" t="e">
        <v>#N/A</v>
      </c>
      <c r="DJ739" s="61" t="e">
        <v>#N/A</v>
      </c>
    </row>
    <row r="740" spans="14:114">
      <c r="N740" s="61" t="str">
        <f t="shared" si="107"/>
        <v/>
      </c>
      <c r="O740" s="53" t="str">
        <f t="shared" si="108"/>
        <v>click</v>
      </c>
      <c r="P740" s="61" t="str">
        <f t="shared" si="112"/>
        <v>();</v>
      </c>
      <c r="Q740" s="61" t="str">
        <f t="shared" si="111"/>
        <v/>
      </c>
      <c r="R740" s="61" t="str">
        <f t="shared" si="113"/>
        <v/>
      </c>
      <c r="S740" s="61" t="str">
        <f t="shared" si="110"/>
        <v/>
      </c>
      <c r="CU740" s="61" t="e">
        <v>#N/A</v>
      </c>
      <c r="CV740" s="61" t="e">
        <v>#N/A</v>
      </c>
      <c r="CW740" s="61" t="e">
        <v>#N/A</v>
      </c>
      <c r="CX740" s="61" t="e">
        <v>#N/A</v>
      </c>
      <c r="CY740" s="61" t="e">
        <v>#N/A</v>
      </c>
      <c r="CZ740" s="61" t="e">
        <v>#N/A</v>
      </c>
      <c r="DA740" s="61" t="e">
        <v>#N/A</v>
      </c>
      <c r="DB740" s="61" t="e">
        <v>#N/A</v>
      </c>
      <c r="DC740" s="61" t="e">
        <v>#N/A</v>
      </c>
      <c r="DD740" s="61" t="e">
        <v>#N/A</v>
      </c>
      <c r="DE740" s="61" t="e">
        <v>#N/A</v>
      </c>
      <c r="DF740" s="61" t="e">
        <v>#N/A</v>
      </c>
      <c r="DG740" s="61" t="e">
        <v>#N/A</v>
      </c>
      <c r="DH740" s="61" t="e">
        <v>#N/A</v>
      </c>
      <c r="DI740" s="61" t="e">
        <v>#N/A</v>
      </c>
      <c r="DJ740" s="61" t="e">
        <v>#N/A</v>
      </c>
    </row>
    <row r="741" spans="14:114">
      <c r="N741" s="61" t="str">
        <f t="shared" si="107"/>
        <v/>
      </c>
      <c r="O741" s="53" t="str">
        <f t="shared" si="108"/>
        <v>click</v>
      </c>
      <c r="P741" s="61" t="str">
        <f t="shared" si="112"/>
        <v>();</v>
      </c>
      <c r="Q741" s="61" t="str">
        <f t="shared" si="111"/>
        <v/>
      </c>
      <c r="R741" s="61" t="str">
        <f t="shared" si="113"/>
        <v/>
      </c>
      <c r="S741" s="61" t="str">
        <f t="shared" si="110"/>
        <v/>
      </c>
      <c r="CU741" s="61" t="e">
        <v>#N/A</v>
      </c>
      <c r="CV741" s="61" t="e">
        <v>#N/A</v>
      </c>
      <c r="CW741" s="61" t="e">
        <v>#N/A</v>
      </c>
      <c r="CX741" s="61" t="e">
        <v>#N/A</v>
      </c>
      <c r="CY741" s="61" t="e">
        <v>#N/A</v>
      </c>
      <c r="CZ741" s="61" t="e">
        <v>#N/A</v>
      </c>
      <c r="DA741" s="61" t="e">
        <v>#N/A</v>
      </c>
      <c r="DB741" s="61" t="e">
        <v>#N/A</v>
      </c>
      <c r="DC741" s="61" t="e">
        <v>#N/A</v>
      </c>
      <c r="DD741" s="61" t="e">
        <v>#N/A</v>
      </c>
      <c r="DE741" s="61" t="e">
        <v>#N/A</v>
      </c>
      <c r="DF741" s="61" t="e">
        <v>#N/A</v>
      </c>
      <c r="DG741" s="61" t="e">
        <v>#N/A</v>
      </c>
      <c r="DH741" s="61" t="e">
        <v>#N/A</v>
      </c>
      <c r="DI741" s="61" t="e">
        <v>#N/A</v>
      </c>
      <c r="DJ741" s="61" t="e">
        <v>#N/A</v>
      </c>
    </row>
    <row r="742" spans="14:114">
      <c r="N742" s="61" t="str">
        <f t="shared" si="107"/>
        <v/>
      </c>
      <c r="O742" s="53" t="str">
        <f t="shared" si="108"/>
        <v>click</v>
      </c>
      <c r="P742" s="61" t="str">
        <f t="shared" si="112"/>
        <v>();</v>
      </c>
      <c r="Q742" s="61" t="str">
        <f t="shared" si="111"/>
        <v/>
      </c>
      <c r="R742" s="61" t="str">
        <f t="shared" si="113"/>
        <v/>
      </c>
      <c r="S742" s="61" t="str">
        <f t="shared" si="110"/>
        <v/>
      </c>
      <c r="CU742" s="61" t="e">
        <v>#N/A</v>
      </c>
      <c r="CV742" s="61" t="e">
        <v>#N/A</v>
      </c>
      <c r="CW742" s="61" t="e">
        <v>#N/A</v>
      </c>
      <c r="CX742" s="61" t="e">
        <v>#N/A</v>
      </c>
      <c r="CY742" s="61" t="e">
        <v>#N/A</v>
      </c>
      <c r="CZ742" s="61" t="e">
        <v>#N/A</v>
      </c>
      <c r="DA742" s="61" t="e">
        <v>#N/A</v>
      </c>
      <c r="DB742" s="61" t="e">
        <v>#N/A</v>
      </c>
      <c r="DC742" s="61" t="e">
        <v>#N/A</v>
      </c>
      <c r="DD742" s="61" t="e">
        <v>#N/A</v>
      </c>
      <c r="DE742" s="61" t="e">
        <v>#N/A</v>
      </c>
      <c r="DF742" s="61" t="e">
        <v>#N/A</v>
      </c>
      <c r="DG742" s="61" t="e">
        <v>#N/A</v>
      </c>
      <c r="DH742" s="61" t="e">
        <v>#N/A</v>
      </c>
      <c r="DI742" s="61" t="e">
        <v>#N/A</v>
      </c>
      <c r="DJ742" s="61" t="e">
        <v>#N/A</v>
      </c>
    </row>
    <row r="743" spans="14:114">
      <c r="N743" s="61" t="str">
        <f t="shared" si="107"/>
        <v/>
      </c>
      <c r="O743" s="53" t="str">
        <f t="shared" si="108"/>
        <v>click</v>
      </c>
      <c r="P743" s="61" t="str">
        <f t="shared" si="112"/>
        <v>();</v>
      </c>
      <c r="Q743" s="61" t="str">
        <f t="shared" si="111"/>
        <v/>
      </c>
      <c r="R743" s="61" t="str">
        <f t="shared" si="113"/>
        <v/>
      </c>
      <c r="S743" s="61" t="str">
        <f t="shared" si="110"/>
        <v/>
      </c>
      <c r="CU743" s="61" t="e">
        <v>#N/A</v>
      </c>
      <c r="CV743" s="61" t="e">
        <v>#N/A</v>
      </c>
      <c r="CW743" s="61" t="e">
        <v>#N/A</v>
      </c>
      <c r="CX743" s="61" t="e">
        <v>#N/A</v>
      </c>
      <c r="CY743" s="61" t="e">
        <v>#N/A</v>
      </c>
      <c r="CZ743" s="61" t="e">
        <v>#N/A</v>
      </c>
      <c r="DA743" s="61" t="e">
        <v>#N/A</v>
      </c>
      <c r="DB743" s="61" t="e">
        <v>#N/A</v>
      </c>
      <c r="DC743" s="61" t="e">
        <v>#N/A</v>
      </c>
      <c r="DD743" s="61" t="e">
        <v>#N/A</v>
      </c>
      <c r="DE743" s="61" t="e">
        <v>#N/A</v>
      </c>
      <c r="DF743" s="61" t="e">
        <v>#N/A</v>
      </c>
      <c r="DG743" s="61" t="e">
        <v>#N/A</v>
      </c>
      <c r="DH743" s="61" t="e">
        <v>#N/A</v>
      </c>
      <c r="DI743" s="61" t="e">
        <v>#N/A</v>
      </c>
      <c r="DJ743" s="61" t="e">
        <v>#N/A</v>
      </c>
    </row>
    <row r="744" spans="14:114">
      <c r="N744" s="61" t="str">
        <f t="shared" si="107"/>
        <v/>
      </c>
      <c r="O744" s="53" t="str">
        <f t="shared" si="108"/>
        <v>click</v>
      </c>
      <c r="P744" s="61" t="str">
        <f t="shared" si="112"/>
        <v>();</v>
      </c>
      <c r="Q744" s="61" t="str">
        <f t="shared" si="111"/>
        <v/>
      </c>
      <c r="R744" s="61" t="str">
        <f t="shared" si="113"/>
        <v/>
      </c>
      <c r="S744" s="61" t="str">
        <f t="shared" si="110"/>
        <v/>
      </c>
      <c r="CU744" s="61" t="e">
        <v>#N/A</v>
      </c>
      <c r="CV744" s="61" t="e">
        <v>#N/A</v>
      </c>
      <c r="CW744" s="61" t="e">
        <v>#N/A</v>
      </c>
      <c r="CX744" s="61" t="e">
        <v>#N/A</v>
      </c>
      <c r="CY744" s="61" t="e">
        <v>#N/A</v>
      </c>
      <c r="CZ744" s="61" t="e">
        <v>#N/A</v>
      </c>
      <c r="DA744" s="61" t="e">
        <v>#N/A</v>
      </c>
      <c r="DB744" s="61" t="e">
        <v>#N/A</v>
      </c>
      <c r="DC744" s="61" t="e">
        <v>#N/A</v>
      </c>
      <c r="DD744" s="61" t="e">
        <v>#N/A</v>
      </c>
      <c r="DE744" s="61" t="e">
        <v>#N/A</v>
      </c>
      <c r="DF744" s="61" t="e">
        <v>#N/A</v>
      </c>
      <c r="DG744" s="61" t="e">
        <v>#N/A</v>
      </c>
      <c r="DH744" s="61" t="e">
        <v>#N/A</v>
      </c>
      <c r="DI744" s="61" t="e">
        <v>#N/A</v>
      </c>
      <c r="DJ744" s="61" t="e">
        <v>#N/A</v>
      </c>
    </row>
    <row r="745" spans="14:114">
      <c r="N745" s="61" t="str">
        <f t="shared" si="107"/>
        <v/>
      </c>
      <c r="O745" s="53" t="str">
        <f t="shared" si="108"/>
        <v>click</v>
      </c>
      <c r="P745" s="61" t="str">
        <f t="shared" si="112"/>
        <v>();</v>
      </c>
      <c r="Q745" s="61" t="str">
        <f t="shared" si="111"/>
        <v/>
      </c>
      <c r="R745" s="61" t="str">
        <f t="shared" si="113"/>
        <v/>
      </c>
      <c r="S745" s="61" t="str">
        <f t="shared" si="110"/>
        <v/>
      </c>
      <c r="CU745" s="61" t="e">
        <v>#N/A</v>
      </c>
      <c r="CV745" s="61" t="e">
        <v>#N/A</v>
      </c>
      <c r="CW745" s="61" t="e">
        <v>#N/A</v>
      </c>
      <c r="CX745" s="61" t="e">
        <v>#N/A</v>
      </c>
      <c r="CY745" s="61" t="e">
        <v>#N/A</v>
      </c>
      <c r="CZ745" s="61" t="e">
        <v>#N/A</v>
      </c>
      <c r="DA745" s="61" t="e">
        <v>#N/A</v>
      </c>
      <c r="DB745" s="61" t="e">
        <v>#N/A</v>
      </c>
      <c r="DC745" s="61" t="e">
        <v>#N/A</v>
      </c>
      <c r="DD745" s="61" t="e">
        <v>#N/A</v>
      </c>
      <c r="DE745" s="61" t="e">
        <v>#N/A</v>
      </c>
      <c r="DF745" s="61" t="e">
        <v>#N/A</v>
      </c>
      <c r="DG745" s="61" t="e">
        <v>#N/A</v>
      </c>
      <c r="DH745" s="61" t="e">
        <v>#N/A</v>
      </c>
      <c r="DI745" s="61" t="e">
        <v>#N/A</v>
      </c>
      <c r="DJ745" s="61" t="e">
        <v>#N/A</v>
      </c>
    </row>
    <row r="746" spans="14:114">
      <c r="N746" s="61" t="str">
        <f t="shared" si="107"/>
        <v/>
      </c>
      <c r="O746" s="53" t="str">
        <f t="shared" si="108"/>
        <v>click</v>
      </c>
      <c r="P746" s="61" t="str">
        <f t="shared" si="112"/>
        <v>();</v>
      </c>
      <c r="Q746" s="61" t="str">
        <f t="shared" si="111"/>
        <v/>
      </c>
      <c r="R746" s="61" t="str">
        <f t="shared" si="113"/>
        <v/>
      </c>
      <c r="S746" s="61" t="str">
        <f t="shared" si="110"/>
        <v/>
      </c>
      <c r="CU746" s="61" t="e">
        <v>#N/A</v>
      </c>
      <c r="CV746" s="61" t="e">
        <v>#N/A</v>
      </c>
      <c r="CW746" s="61" t="e">
        <v>#N/A</v>
      </c>
      <c r="CX746" s="61" t="e">
        <v>#N/A</v>
      </c>
      <c r="CY746" s="61" t="e">
        <v>#N/A</v>
      </c>
      <c r="CZ746" s="61" t="e">
        <v>#N/A</v>
      </c>
      <c r="DA746" s="61" t="e">
        <v>#N/A</v>
      </c>
      <c r="DB746" s="61" t="e">
        <v>#N/A</v>
      </c>
      <c r="DC746" s="61" t="e">
        <v>#N/A</v>
      </c>
      <c r="DD746" s="61" t="e">
        <v>#N/A</v>
      </c>
      <c r="DE746" s="61" t="e">
        <v>#N/A</v>
      </c>
      <c r="DF746" s="61" t="e">
        <v>#N/A</v>
      </c>
      <c r="DG746" s="61" t="e">
        <v>#N/A</v>
      </c>
      <c r="DH746" s="61" t="e">
        <v>#N/A</v>
      </c>
      <c r="DI746" s="61" t="e">
        <v>#N/A</v>
      </c>
      <c r="DJ746" s="61" t="e">
        <v>#N/A</v>
      </c>
    </row>
    <row r="747" spans="14:114">
      <c r="N747" s="61" t="str">
        <f t="shared" si="107"/>
        <v/>
      </c>
      <c r="O747" s="53" t="str">
        <f t="shared" si="108"/>
        <v>click</v>
      </c>
      <c r="P747" s="61" t="str">
        <f t="shared" si="112"/>
        <v>();</v>
      </c>
      <c r="Q747" s="61" t="str">
        <f t="shared" ref="Q747:Q778" si="114">IF(A747="Y",IF(J747&lt;&gt;"Xpath",M747&amp;F747&amp;N747,""""&amp;H747&amp;""""),"")</f>
        <v/>
      </c>
      <c r="R747" s="61" t="str">
        <f t="shared" si="113"/>
        <v/>
      </c>
      <c r="S747" s="61" t="str">
        <f t="shared" si="110"/>
        <v/>
      </c>
      <c r="CU747" s="61" t="e">
        <v>#N/A</v>
      </c>
      <c r="CV747" s="61" t="e">
        <v>#N/A</v>
      </c>
      <c r="CW747" s="61" t="e">
        <v>#N/A</v>
      </c>
      <c r="CX747" s="61" t="e">
        <v>#N/A</v>
      </c>
      <c r="CY747" s="61" t="e">
        <v>#N/A</v>
      </c>
      <c r="CZ747" s="61" t="e">
        <v>#N/A</v>
      </c>
      <c r="DA747" s="61" t="e">
        <v>#N/A</v>
      </c>
      <c r="DB747" s="61" t="e">
        <v>#N/A</v>
      </c>
      <c r="DC747" s="61" t="e">
        <v>#N/A</v>
      </c>
      <c r="DD747" s="61" t="e">
        <v>#N/A</v>
      </c>
      <c r="DE747" s="61" t="e">
        <v>#N/A</v>
      </c>
      <c r="DF747" s="61" t="e">
        <v>#N/A</v>
      </c>
      <c r="DG747" s="61" t="e">
        <v>#N/A</v>
      </c>
      <c r="DH747" s="61" t="e">
        <v>#N/A</v>
      </c>
      <c r="DI747" s="61" t="e">
        <v>#N/A</v>
      </c>
      <c r="DJ747" s="61" t="e">
        <v>#N/A</v>
      </c>
    </row>
    <row r="748" spans="14:114">
      <c r="N748" s="61" t="str">
        <f t="shared" si="107"/>
        <v/>
      </c>
      <c r="O748" s="53" t="str">
        <f t="shared" si="108"/>
        <v>click</v>
      </c>
      <c r="P748" s="61" t="str">
        <f t="shared" si="112"/>
        <v>();</v>
      </c>
      <c r="Q748" s="61" t="str">
        <f t="shared" si="114"/>
        <v/>
      </c>
      <c r="R748" s="61" t="str">
        <f t="shared" si="113"/>
        <v/>
      </c>
      <c r="S748" s="61" t="str">
        <f t="shared" si="110"/>
        <v/>
      </c>
      <c r="CU748" s="61" t="e">
        <v>#N/A</v>
      </c>
      <c r="CV748" s="61" t="e">
        <v>#N/A</v>
      </c>
      <c r="CW748" s="61" t="e">
        <v>#N/A</v>
      </c>
      <c r="CX748" s="61" t="e">
        <v>#N/A</v>
      </c>
      <c r="CY748" s="61" t="e">
        <v>#N/A</v>
      </c>
      <c r="CZ748" s="61" t="e">
        <v>#N/A</v>
      </c>
      <c r="DA748" s="61" t="e">
        <v>#N/A</v>
      </c>
      <c r="DB748" s="61" t="e">
        <v>#N/A</v>
      </c>
      <c r="DC748" s="61" t="e">
        <v>#N/A</v>
      </c>
      <c r="DD748" s="61" t="e">
        <v>#N/A</v>
      </c>
      <c r="DE748" s="61" t="e">
        <v>#N/A</v>
      </c>
      <c r="DF748" s="61" t="e">
        <v>#N/A</v>
      </c>
      <c r="DG748" s="61" t="e">
        <v>#N/A</v>
      </c>
      <c r="DH748" s="61" t="e">
        <v>#N/A</v>
      </c>
      <c r="DI748" s="61" t="e">
        <v>#N/A</v>
      </c>
      <c r="DJ748" s="61" t="e">
        <v>#N/A</v>
      </c>
    </row>
    <row r="749" spans="14:114">
      <c r="N749" s="61" t="str">
        <f t="shared" si="107"/>
        <v/>
      </c>
      <c r="O749" s="53" t="str">
        <f t="shared" si="108"/>
        <v>click</v>
      </c>
      <c r="P749" s="61" t="str">
        <f t="shared" si="112"/>
        <v>();</v>
      </c>
      <c r="Q749" s="61" t="str">
        <f t="shared" si="114"/>
        <v/>
      </c>
      <c r="R749" s="61" t="str">
        <f t="shared" si="113"/>
        <v/>
      </c>
      <c r="S749" s="61" t="str">
        <f t="shared" si="110"/>
        <v/>
      </c>
      <c r="CU749" s="61" t="e">
        <v>#N/A</v>
      </c>
      <c r="CV749" s="61" t="e">
        <v>#N/A</v>
      </c>
      <c r="CW749" s="61" t="e">
        <v>#N/A</v>
      </c>
      <c r="CX749" s="61" t="e">
        <v>#N/A</v>
      </c>
      <c r="CY749" s="61" t="e">
        <v>#N/A</v>
      </c>
      <c r="CZ749" s="61" t="e">
        <v>#N/A</v>
      </c>
      <c r="DA749" s="61" t="e">
        <v>#N/A</v>
      </c>
      <c r="DB749" s="61" t="e">
        <v>#N/A</v>
      </c>
      <c r="DC749" s="61" t="e">
        <v>#N/A</v>
      </c>
      <c r="DD749" s="61" t="e">
        <v>#N/A</v>
      </c>
      <c r="DE749" s="61" t="e">
        <v>#N/A</v>
      </c>
      <c r="DF749" s="61" t="e">
        <v>#N/A</v>
      </c>
      <c r="DG749" s="61" t="e">
        <v>#N/A</v>
      </c>
      <c r="DH749" s="61" t="e">
        <v>#N/A</v>
      </c>
      <c r="DI749" s="61" t="e">
        <v>#N/A</v>
      </c>
      <c r="DJ749" s="61" t="e">
        <v>#N/A</v>
      </c>
    </row>
    <row r="750" spans="14:114">
      <c r="N750" s="61" t="str">
        <f t="shared" si="107"/>
        <v/>
      </c>
      <c r="O750" s="53" t="str">
        <f t="shared" si="108"/>
        <v>click</v>
      </c>
      <c r="P750" s="61" t="str">
        <f t="shared" si="112"/>
        <v>();</v>
      </c>
      <c r="Q750" s="61" t="str">
        <f t="shared" si="114"/>
        <v/>
      </c>
      <c r="R750" s="61" t="str">
        <f t="shared" si="113"/>
        <v/>
      </c>
      <c r="S750" s="61" t="str">
        <f t="shared" si="110"/>
        <v/>
      </c>
      <c r="CU750" s="61" t="e">
        <v>#N/A</v>
      </c>
      <c r="CV750" s="61" t="e">
        <v>#N/A</v>
      </c>
      <c r="CW750" s="61" t="e">
        <v>#N/A</v>
      </c>
      <c r="CX750" s="61" t="e">
        <v>#N/A</v>
      </c>
      <c r="CY750" s="61" t="e">
        <v>#N/A</v>
      </c>
      <c r="CZ750" s="61" t="e">
        <v>#N/A</v>
      </c>
      <c r="DA750" s="61" t="e">
        <v>#N/A</v>
      </c>
      <c r="DB750" s="61" t="e">
        <v>#N/A</v>
      </c>
      <c r="DC750" s="61" t="e">
        <v>#N/A</v>
      </c>
      <c r="DD750" s="61" t="e">
        <v>#N/A</v>
      </c>
      <c r="DE750" s="61" t="e">
        <v>#N/A</v>
      </c>
      <c r="DF750" s="61" t="e">
        <v>#N/A</v>
      </c>
      <c r="DG750" s="61" t="e">
        <v>#N/A</v>
      </c>
      <c r="DH750" s="61" t="e">
        <v>#N/A</v>
      </c>
      <c r="DI750" s="61" t="e">
        <v>#N/A</v>
      </c>
      <c r="DJ750" s="61" t="e">
        <v>#N/A</v>
      </c>
    </row>
    <row r="751" spans="14:114">
      <c r="N751" s="61" t="str">
        <f t="shared" si="107"/>
        <v/>
      </c>
      <c r="O751" s="53" t="str">
        <f t="shared" si="108"/>
        <v>click</v>
      </c>
      <c r="P751" s="61" t="str">
        <f t="shared" si="112"/>
        <v>();</v>
      </c>
      <c r="Q751" s="61" t="str">
        <f t="shared" si="114"/>
        <v/>
      </c>
      <c r="R751" s="61" t="str">
        <f t="shared" si="113"/>
        <v/>
      </c>
      <c r="S751" s="61" t="str">
        <f t="shared" si="110"/>
        <v/>
      </c>
      <c r="CU751" s="61" t="e">
        <v>#N/A</v>
      </c>
      <c r="CV751" s="61" t="e">
        <v>#N/A</v>
      </c>
      <c r="CW751" s="61" t="e">
        <v>#N/A</v>
      </c>
      <c r="CX751" s="61" t="e">
        <v>#N/A</v>
      </c>
      <c r="CY751" s="61" t="e">
        <v>#N/A</v>
      </c>
      <c r="CZ751" s="61" t="e">
        <v>#N/A</v>
      </c>
      <c r="DA751" s="61" t="e">
        <v>#N/A</v>
      </c>
      <c r="DB751" s="61" t="e">
        <v>#N/A</v>
      </c>
      <c r="DC751" s="61" t="e">
        <v>#N/A</v>
      </c>
      <c r="DD751" s="61" t="e">
        <v>#N/A</v>
      </c>
      <c r="DE751" s="61" t="e">
        <v>#N/A</v>
      </c>
      <c r="DF751" s="61" t="e">
        <v>#N/A</v>
      </c>
      <c r="DG751" s="61" t="e">
        <v>#N/A</v>
      </c>
      <c r="DH751" s="61" t="e">
        <v>#N/A</v>
      </c>
      <c r="DI751" s="61" t="e">
        <v>#N/A</v>
      </c>
      <c r="DJ751" s="61" t="e">
        <v>#N/A</v>
      </c>
    </row>
    <row r="752" spans="14:114">
      <c r="N752" s="61" t="str">
        <f t="shared" si="107"/>
        <v/>
      </c>
      <c r="O752" s="53" t="str">
        <f t="shared" si="108"/>
        <v>click</v>
      </c>
      <c r="P752" s="61" t="str">
        <f t="shared" si="112"/>
        <v>();</v>
      </c>
      <c r="Q752" s="61" t="str">
        <f t="shared" si="114"/>
        <v/>
      </c>
      <c r="R752" s="61" t="str">
        <f t="shared" si="113"/>
        <v/>
      </c>
      <c r="S752" s="61" t="str">
        <f t="shared" si="110"/>
        <v/>
      </c>
      <c r="CU752" s="61" t="e">
        <v>#N/A</v>
      </c>
      <c r="CV752" s="61" t="e">
        <v>#N/A</v>
      </c>
      <c r="CW752" s="61" t="e">
        <v>#N/A</v>
      </c>
      <c r="CX752" s="61" t="e">
        <v>#N/A</v>
      </c>
      <c r="CY752" s="61" t="e">
        <v>#N/A</v>
      </c>
      <c r="CZ752" s="61" t="e">
        <v>#N/A</v>
      </c>
      <c r="DA752" s="61" t="e">
        <v>#N/A</v>
      </c>
      <c r="DB752" s="61" t="e">
        <v>#N/A</v>
      </c>
      <c r="DC752" s="61" t="e">
        <v>#N/A</v>
      </c>
      <c r="DD752" s="61" t="e">
        <v>#N/A</v>
      </c>
      <c r="DE752" s="61" t="e">
        <v>#N/A</v>
      </c>
      <c r="DF752" s="61" t="e">
        <v>#N/A</v>
      </c>
      <c r="DG752" s="61" t="e">
        <v>#N/A</v>
      </c>
      <c r="DH752" s="61" t="e">
        <v>#N/A</v>
      </c>
      <c r="DI752" s="61" t="e">
        <v>#N/A</v>
      </c>
      <c r="DJ752" s="61" t="e">
        <v>#N/A</v>
      </c>
    </row>
    <row r="753" spans="14:114">
      <c r="N753" s="61" t="str">
        <f t="shared" si="107"/>
        <v/>
      </c>
      <c r="O753" s="53" t="str">
        <f t="shared" si="108"/>
        <v>click</v>
      </c>
      <c r="P753" s="61" t="str">
        <f t="shared" si="112"/>
        <v>();</v>
      </c>
      <c r="Q753" s="61" t="str">
        <f t="shared" si="114"/>
        <v/>
      </c>
      <c r="R753" s="61" t="str">
        <f t="shared" si="113"/>
        <v/>
      </c>
      <c r="S753" s="61" t="str">
        <f t="shared" si="110"/>
        <v/>
      </c>
      <c r="CU753" s="61" t="e">
        <v>#N/A</v>
      </c>
      <c r="CV753" s="61" t="e">
        <v>#N/A</v>
      </c>
      <c r="CW753" s="61" t="e">
        <v>#N/A</v>
      </c>
      <c r="CX753" s="61" t="e">
        <v>#N/A</v>
      </c>
      <c r="CY753" s="61" t="e">
        <v>#N/A</v>
      </c>
      <c r="CZ753" s="61" t="e">
        <v>#N/A</v>
      </c>
      <c r="DA753" s="61" t="e">
        <v>#N/A</v>
      </c>
      <c r="DB753" s="61" t="e">
        <v>#N/A</v>
      </c>
      <c r="DC753" s="61" t="e">
        <v>#N/A</v>
      </c>
      <c r="DD753" s="61" t="e">
        <v>#N/A</v>
      </c>
      <c r="DE753" s="61" t="e">
        <v>#N/A</v>
      </c>
      <c r="DF753" s="61" t="e">
        <v>#N/A</v>
      </c>
      <c r="DG753" s="61" t="e">
        <v>#N/A</v>
      </c>
      <c r="DH753" s="61" t="e">
        <v>#N/A</v>
      </c>
      <c r="DI753" s="61" t="e">
        <v>#N/A</v>
      </c>
      <c r="DJ753" s="61" t="e">
        <v>#N/A</v>
      </c>
    </row>
    <row r="754" spans="14:114">
      <c r="N754" s="61" t="str">
        <f t="shared" si="107"/>
        <v/>
      </c>
      <c r="O754" s="53" t="str">
        <f t="shared" si="108"/>
        <v>click</v>
      </c>
      <c r="P754" s="61" t="str">
        <f t="shared" si="112"/>
        <v>();</v>
      </c>
      <c r="Q754" s="61" t="str">
        <f t="shared" si="114"/>
        <v/>
      </c>
      <c r="R754" s="61" t="str">
        <f t="shared" si="113"/>
        <v/>
      </c>
      <c r="S754" s="61" t="str">
        <f t="shared" si="110"/>
        <v/>
      </c>
      <c r="CU754" s="61" t="e">
        <v>#N/A</v>
      </c>
      <c r="CV754" s="61" t="e">
        <v>#N/A</v>
      </c>
      <c r="CW754" s="61" t="e">
        <v>#N/A</v>
      </c>
      <c r="CX754" s="61" t="e">
        <v>#N/A</v>
      </c>
      <c r="CY754" s="61" t="e">
        <v>#N/A</v>
      </c>
      <c r="CZ754" s="61" t="e">
        <v>#N/A</v>
      </c>
      <c r="DA754" s="61" t="e">
        <v>#N/A</v>
      </c>
      <c r="DB754" s="61" t="e">
        <v>#N/A</v>
      </c>
      <c r="DC754" s="61" t="e">
        <v>#N/A</v>
      </c>
      <c r="DD754" s="61" t="e">
        <v>#N/A</v>
      </c>
      <c r="DE754" s="61" t="e">
        <v>#N/A</v>
      </c>
      <c r="DF754" s="61" t="e">
        <v>#N/A</v>
      </c>
      <c r="DG754" s="61" t="e">
        <v>#N/A</v>
      </c>
      <c r="DH754" s="61" t="e">
        <v>#N/A</v>
      </c>
      <c r="DI754" s="61" t="e">
        <v>#N/A</v>
      </c>
      <c r="DJ754" s="61" t="e">
        <v>#N/A</v>
      </c>
    </row>
    <row r="755" spans="14:114">
      <c r="N755" s="61" t="str">
        <f t="shared" si="107"/>
        <v/>
      </c>
      <c r="O755" s="53" t="str">
        <f t="shared" si="108"/>
        <v>click</v>
      </c>
      <c r="P755" s="61" t="str">
        <f t="shared" si="112"/>
        <v>();</v>
      </c>
      <c r="Q755" s="61" t="str">
        <f t="shared" si="114"/>
        <v/>
      </c>
      <c r="R755" s="61" t="str">
        <f t="shared" si="113"/>
        <v/>
      </c>
      <c r="S755" s="61" t="str">
        <f t="shared" si="110"/>
        <v/>
      </c>
      <c r="CU755" s="61" t="e">
        <v>#N/A</v>
      </c>
      <c r="CV755" s="61" t="e">
        <v>#N/A</v>
      </c>
      <c r="CW755" s="61" t="e">
        <v>#N/A</v>
      </c>
      <c r="CX755" s="61" t="e">
        <v>#N/A</v>
      </c>
      <c r="CY755" s="61" t="e">
        <v>#N/A</v>
      </c>
      <c r="CZ755" s="61" t="e">
        <v>#N/A</v>
      </c>
      <c r="DA755" s="61" t="e">
        <v>#N/A</v>
      </c>
      <c r="DB755" s="61" t="e">
        <v>#N/A</v>
      </c>
      <c r="DC755" s="61" t="e">
        <v>#N/A</v>
      </c>
      <c r="DD755" s="61" t="e">
        <v>#N/A</v>
      </c>
      <c r="DE755" s="61" t="e">
        <v>#N/A</v>
      </c>
      <c r="DF755" s="61" t="e">
        <v>#N/A</v>
      </c>
      <c r="DG755" s="61" t="e">
        <v>#N/A</v>
      </c>
      <c r="DH755" s="61" t="e">
        <v>#N/A</v>
      </c>
      <c r="DI755" s="61" t="e">
        <v>#N/A</v>
      </c>
      <c r="DJ755" s="61" t="e">
        <v>#N/A</v>
      </c>
    </row>
    <row r="756" spans="14:114">
      <c r="N756" s="61" t="str">
        <f t="shared" si="107"/>
        <v/>
      </c>
      <c r="O756" s="53" t="str">
        <f t="shared" si="108"/>
        <v>click</v>
      </c>
      <c r="P756" s="61" t="str">
        <f t="shared" si="112"/>
        <v>();</v>
      </c>
      <c r="Q756" s="61" t="str">
        <f t="shared" si="114"/>
        <v/>
      </c>
      <c r="R756" s="61" t="str">
        <f t="shared" si="113"/>
        <v/>
      </c>
      <c r="S756" s="61" t="str">
        <f t="shared" si="110"/>
        <v/>
      </c>
      <c r="CU756" s="61" t="e">
        <v>#N/A</v>
      </c>
      <c r="CV756" s="61" t="e">
        <v>#N/A</v>
      </c>
      <c r="CW756" s="61" t="e">
        <v>#N/A</v>
      </c>
      <c r="CX756" s="61" t="e">
        <v>#N/A</v>
      </c>
      <c r="CY756" s="61" t="e">
        <v>#N/A</v>
      </c>
      <c r="CZ756" s="61" t="e">
        <v>#N/A</v>
      </c>
      <c r="DA756" s="61" t="e">
        <v>#N/A</v>
      </c>
      <c r="DB756" s="61" t="e">
        <v>#N/A</v>
      </c>
      <c r="DC756" s="61" t="e">
        <v>#N/A</v>
      </c>
      <c r="DD756" s="61" t="e">
        <v>#N/A</v>
      </c>
      <c r="DE756" s="61" t="e">
        <v>#N/A</v>
      </c>
      <c r="DF756" s="61" t="e">
        <v>#N/A</v>
      </c>
      <c r="DG756" s="61" t="e">
        <v>#N/A</v>
      </c>
      <c r="DH756" s="61" t="e">
        <v>#N/A</v>
      </c>
      <c r="DI756" s="61" t="e">
        <v>#N/A</v>
      </c>
      <c r="DJ756" s="61" t="e">
        <v>#N/A</v>
      </c>
    </row>
    <row r="757" spans="14:114">
      <c r="N757" s="61" t="str">
        <f t="shared" si="107"/>
        <v/>
      </c>
      <c r="O757" s="53" t="str">
        <f t="shared" si="108"/>
        <v>click</v>
      </c>
      <c r="P757" s="61" t="str">
        <f t="shared" si="112"/>
        <v>();</v>
      </c>
      <c r="Q757" s="61" t="str">
        <f t="shared" si="114"/>
        <v/>
      </c>
      <c r="R757" s="61" t="str">
        <f t="shared" si="113"/>
        <v/>
      </c>
      <c r="S757" s="61" t="str">
        <f t="shared" si="110"/>
        <v/>
      </c>
      <c r="CU757" s="61" t="e">
        <v>#N/A</v>
      </c>
      <c r="CV757" s="61" t="e">
        <v>#N/A</v>
      </c>
      <c r="CW757" s="61" t="e">
        <v>#N/A</v>
      </c>
      <c r="CX757" s="61" t="e">
        <v>#N/A</v>
      </c>
      <c r="CY757" s="61" t="e">
        <v>#N/A</v>
      </c>
      <c r="CZ757" s="61" t="e">
        <v>#N/A</v>
      </c>
      <c r="DA757" s="61" t="e">
        <v>#N/A</v>
      </c>
      <c r="DB757" s="61" t="e">
        <v>#N/A</v>
      </c>
      <c r="DC757" s="61" t="e">
        <v>#N/A</v>
      </c>
      <c r="DD757" s="61" t="e">
        <v>#N/A</v>
      </c>
      <c r="DE757" s="61" t="e">
        <v>#N/A</v>
      </c>
      <c r="DF757" s="61" t="e">
        <v>#N/A</v>
      </c>
      <c r="DG757" s="61" t="e">
        <v>#N/A</v>
      </c>
      <c r="DH757" s="61" t="e">
        <v>#N/A</v>
      </c>
      <c r="DI757" s="61" t="e">
        <v>#N/A</v>
      </c>
      <c r="DJ757" s="61" t="e">
        <v>#N/A</v>
      </c>
    </row>
    <row r="758" spans="14:114">
      <c r="N758" s="61" t="str">
        <f t="shared" si="107"/>
        <v/>
      </c>
      <c r="O758" s="53" t="str">
        <f t="shared" si="108"/>
        <v>click</v>
      </c>
      <c r="P758" s="61" t="str">
        <f t="shared" si="112"/>
        <v>();</v>
      </c>
      <c r="Q758" s="61" t="str">
        <f t="shared" si="114"/>
        <v/>
      </c>
      <c r="R758" s="61" t="str">
        <f t="shared" si="113"/>
        <v/>
      </c>
      <c r="S758" s="61" t="str">
        <f t="shared" si="110"/>
        <v/>
      </c>
      <c r="CU758" s="61" t="e">
        <v>#N/A</v>
      </c>
      <c r="CV758" s="61" t="e">
        <v>#N/A</v>
      </c>
      <c r="CW758" s="61" t="e">
        <v>#N/A</v>
      </c>
      <c r="CX758" s="61" t="e">
        <v>#N/A</v>
      </c>
      <c r="CY758" s="61" t="e">
        <v>#N/A</v>
      </c>
      <c r="CZ758" s="61" t="e">
        <v>#N/A</v>
      </c>
      <c r="DA758" s="61" t="e">
        <v>#N/A</v>
      </c>
      <c r="DB758" s="61" t="e">
        <v>#N/A</v>
      </c>
      <c r="DC758" s="61" t="e">
        <v>#N/A</v>
      </c>
      <c r="DD758" s="61" t="e">
        <v>#N/A</v>
      </c>
      <c r="DE758" s="61" t="e">
        <v>#N/A</v>
      </c>
      <c r="DF758" s="61" t="e">
        <v>#N/A</v>
      </c>
      <c r="DG758" s="61" t="e">
        <v>#N/A</v>
      </c>
      <c r="DH758" s="61" t="e">
        <v>#N/A</v>
      </c>
      <c r="DI758" s="61" t="e">
        <v>#N/A</v>
      </c>
      <c r="DJ758" s="61" t="e">
        <v>#N/A</v>
      </c>
    </row>
    <row r="759" spans="14:114">
      <c r="N759" s="61" t="str">
        <f t="shared" si="107"/>
        <v/>
      </c>
      <c r="O759" s="53" t="str">
        <f t="shared" si="108"/>
        <v>click</v>
      </c>
      <c r="P759" s="61" t="str">
        <f t="shared" si="112"/>
        <v>();</v>
      </c>
      <c r="Q759" s="61" t="str">
        <f t="shared" si="114"/>
        <v/>
      </c>
      <c r="R759" s="61" t="str">
        <f t="shared" si="113"/>
        <v/>
      </c>
      <c r="S759" s="61" t="str">
        <f t="shared" si="110"/>
        <v/>
      </c>
      <c r="CU759" s="61" t="e">
        <v>#N/A</v>
      </c>
      <c r="CV759" s="61" t="e">
        <v>#N/A</v>
      </c>
      <c r="CW759" s="61" t="e">
        <v>#N/A</v>
      </c>
      <c r="CX759" s="61" t="e">
        <v>#N/A</v>
      </c>
      <c r="CY759" s="61" t="e">
        <v>#N/A</v>
      </c>
      <c r="CZ759" s="61" t="e">
        <v>#N/A</v>
      </c>
      <c r="DA759" s="61" t="e">
        <v>#N/A</v>
      </c>
      <c r="DB759" s="61" t="e">
        <v>#N/A</v>
      </c>
      <c r="DC759" s="61" t="e">
        <v>#N/A</v>
      </c>
      <c r="DD759" s="61" t="e">
        <v>#N/A</v>
      </c>
      <c r="DE759" s="61" t="e">
        <v>#N/A</v>
      </c>
      <c r="DF759" s="61" t="e">
        <v>#N/A</v>
      </c>
      <c r="DG759" s="61" t="e">
        <v>#N/A</v>
      </c>
      <c r="DH759" s="61" t="e">
        <v>#N/A</v>
      </c>
      <c r="DI759" s="61" t="e">
        <v>#N/A</v>
      </c>
      <c r="DJ759" s="61" t="e">
        <v>#N/A</v>
      </c>
    </row>
    <row r="760" spans="14:114">
      <c r="N760" s="61" t="str">
        <f t="shared" si="107"/>
        <v/>
      </c>
      <c r="O760" s="53" t="str">
        <f t="shared" si="108"/>
        <v>click</v>
      </c>
      <c r="P760" s="61" t="str">
        <f t="shared" si="112"/>
        <v>();</v>
      </c>
      <c r="Q760" s="61" t="str">
        <f t="shared" si="114"/>
        <v/>
      </c>
      <c r="R760" s="61" t="str">
        <f t="shared" si="113"/>
        <v/>
      </c>
      <c r="S760" s="61" t="str">
        <f t="shared" si="110"/>
        <v/>
      </c>
      <c r="CU760" s="61" t="e">
        <v>#N/A</v>
      </c>
      <c r="CV760" s="61" t="e">
        <v>#N/A</v>
      </c>
      <c r="CW760" s="61" t="e">
        <v>#N/A</v>
      </c>
      <c r="CX760" s="61" t="e">
        <v>#N/A</v>
      </c>
      <c r="CY760" s="61" t="e">
        <v>#N/A</v>
      </c>
      <c r="CZ760" s="61" t="e">
        <v>#N/A</v>
      </c>
      <c r="DA760" s="61" t="e">
        <v>#N/A</v>
      </c>
      <c r="DB760" s="61" t="e">
        <v>#N/A</v>
      </c>
      <c r="DC760" s="61" t="e">
        <v>#N/A</v>
      </c>
      <c r="DD760" s="61" t="e">
        <v>#N/A</v>
      </c>
      <c r="DE760" s="61" t="e">
        <v>#N/A</v>
      </c>
      <c r="DF760" s="61" t="e">
        <v>#N/A</v>
      </c>
      <c r="DG760" s="61" t="e">
        <v>#N/A</v>
      </c>
      <c r="DH760" s="61" t="e">
        <v>#N/A</v>
      </c>
      <c r="DI760" s="61" t="e">
        <v>#N/A</v>
      </c>
      <c r="DJ760" s="61" t="e">
        <v>#N/A</v>
      </c>
    </row>
    <row r="761" spans="14:114">
      <c r="N761" s="61" t="str">
        <f t="shared" si="107"/>
        <v/>
      </c>
      <c r="O761" s="53" t="str">
        <f t="shared" si="108"/>
        <v>click</v>
      </c>
      <c r="P761" s="61" t="str">
        <f t="shared" si="112"/>
        <v>();</v>
      </c>
      <c r="Q761" s="61" t="str">
        <f t="shared" si="114"/>
        <v/>
      </c>
      <c r="R761" s="61" t="str">
        <f t="shared" si="113"/>
        <v/>
      </c>
      <c r="S761" s="61" t="str">
        <f t="shared" si="110"/>
        <v/>
      </c>
      <c r="CU761" s="61" t="e">
        <v>#N/A</v>
      </c>
      <c r="CV761" s="61" t="e">
        <v>#N/A</v>
      </c>
      <c r="CW761" s="61" t="e">
        <v>#N/A</v>
      </c>
      <c r="CX761" s="61" t="e">
        <v>#N/A</v>
      </c>
      <c r="CY761" s="61" t="e">
        <v>#N/A</v>
      </c>
      <c r="CZ761" s="61" t="e">
        <v>#N/A</v>
      </c>
      <c r="DA761" s="61" t="e">
        <v>#N/A</v>
      </c>
      <c r="DB761" s="61" t="e">
        <v>#N/A</v>
      </c>
      <c r="DC761" s="61" t="e">
        <v>#N/A</v>
      </c>
      <c r="DD761" s="61" t="e">
        <v>#N/A</v>
      </c>
      <c r="DE761" s="61" t="e">
        <v>#N/A</v>
      </c>
      <c r="DF761" s="61" t="e">
        <v>#N/A</v>
      </c>
      <c r="DG761" s="61" t="e">
        <v>#N/A</v>
      </c>
      <c r="DH761" s="61" t="e">
        <v>#N/A</v>
      </c>
      <c r="DI761" s="61" t="e">
        <v>#N/A</v>
      </c>
      <c r="DJ761" s="61" t="e">
        <v>#N/A</v>
      </c>
    </row>
    <row r="762" spans="14:114">
      <c r="N762" s="61" t="str">
        <f t="shared" si="107"/>
        <v/>
      </c>
      <c r="O762" s="53" t="str">
        <f t="shared" si="108"/>
        <v>click</v>
      </c>
      <c r="P762" s="61" t="str">
        <f t="shared" si="112"/>
        <v>();</v>
      </c>
      <c r="Q762" s="61" t="str">
        <f t="shared" si="114"/>
        <v/>
      </c>
      <c r="R762" s="61" t="str">
        <f t="shared" si="113"/>
        <v/>
      </c>
      <c r="S762" s="61" t="str">
        <f t="shared" si="110"/>
        <v/>
      </c>
      <c r="CU762" s="61" t="e">
        <v>#N/A</v>
      </c>
      <c r="CV762" s="61" t="e">
        <v>#N/A</v>
      </c>
      <c r="CW762" s="61" t="e">
        <v>#N/A</v>
      </c>
      <c r="CX762" s="61" t="e">
        <v>#N/A</v>
      </c>
      <c r="CY762" s="61" t="e">
        <v>#N/A</v>
      </c>
      <c r="CZ762" s="61" t="e">
        <v>#N/A</v>
      </c>
      <c r="DA762" s="61" t="e">
        <v>#N/A</v>
      </c>
      <c r="DB762" s="61" t="e">
        <v>#N/A</v>
      </c>
      <c r="DC762" s="61" t="e">
        <v>#N/A</v>
      </c>
      <c r="DD762" s="61" t="e">
        <v>#N/A</v>
      </c>
      <c r="DE762" s="61" t="e">
        <v>#N/A</v>
      </c>
      <c r="DF762" s="61" t="e">
        <v>#N/A</v>
      </c>
      <c r="DG762" s="61" t="e">
        <v>#N/A</v>
      </c>
      <c r="DH762" s="61" t="e">
        <v>#N/A</v>
      </c>
      <c r="DI762" s="61" t="e">
        <v>#N/A</v>
      </c>
      <c r="DJ762" s="61" t="e">
        <v>#N/A</v>
      </c>
    </row>
    <row r="763" spans="14:114">
      <c r="N763" s="61" t="str">
        <f t="shared" si="107"/>
        <v/>
      </c>
      <c r="O763" s="53" t="str">
        <f t="shared" si="108"/>
        <v>click</v>
      </c>
      <c r="P763" s="61" t="str">
        <f t="shared" si="112"/>
        <v>();</v>
      </c>
      <c r="Q763" s="61" t="str">
        <f t="shared" si="114"/>
        <v/>
      </c>
      <c r="R763" s="61" t="str">
        <f t="shared" si="113"/>
        <v/>
      </c>
      <c r="S763" s="61" t="str">
        <f t="shared" si="110"/>
        <v/>
      </c>
      <c r="CU763" s="61" t="e">
        <v>#N/A</v>
      </c>
      <c r="CV763" s="61" t="e">
        <v>#N/A</v>
      </c>
      <c r="CW763" s="61" t="e">
        <v>#N/A</v>
      </c>
      <c r="CX763" s="61" t="e">
        <v>#N/A</v>
      </c>
      <c r="CY763" s="61" t="e">
        <v>#N/A</v>
      </c>
      <c r="CZ763" s="61" t="e">
        <v>#N/A</v>
      </c>
      <c r="DA763" s="61" t="e">
        <v>#N/A</v>
      </c>
      <c r="DB763" s="61" t="e">
        <v>#N/A</v>
      </c>
      <c r="DC763" s="61" t="e">
        <v>#N/A</v>
      </c>
      <c r="DD763" s="61" t="e">
        <v>#N/A</v>
      </c>
      <c r="DE763" s="61" t="e">
        <v>#N/A</v>
      </c>
      <c r="DF763" s="61" t="e">
        <v>#N/A</v>
      </c>
      <c r="DG763" s="61" t="e">
        <v>#N/A</v>
      </c>
      <c r="DH763" s="61" t="e">
        <v>#N/A</v>
      </c>
      <c r="DI763" s="61" t="e">
        <v>#N/A</v>
      </c>
      <c r="DJ763" s="61" t="e">
        <v>#N/A</v>
      </c>
    </row>
    <row r="764" spans="14:114">
      <c r="N764" s="61" t="str">
        <f t="shared" si="107"/>
        <v/>
      </c>
      <c r="O764" s="53" t="str">
        <f t="shared" si="108"/>
        <v>click</v>
      </c>
      <c r="P764" s="61" t="str">
        <f t="shared" si="112"/>
        <v>();</v>
      </c>
      <c r="Q764" s="61" t="str">
        <f t="shared" si="114"/>
        <v/>
      </c>
      <c r="R764" s="61" t="str">
        <f t="shared" si="113"/>
        <v/>
      </c>
      <c r="S764" s="61" t="str">
        <f t="shared" si="110"/>
        <v/>
      </c>
      <c r="CU764" s="61" t="e">
        <v>#N/A</v>
      </c>
      <c r="CV764" s="61" t="e">
        <v>#N/A</v>
      </c>
      <c r="CW764" s="61" t="e">
        <v>#N/A</v>
      </c>
      <c r="CX764" s="61" t="e">
        <v>#N/A</v>
      </c>
      <c r="CY764" s="61" t="e">
        <v>#N/A</v>
      </c>
      <c r="CZ764" s="61" t="e">
        <v>#N/A</v>
      </c>
      <c r="DA764" s="61" t="e">
        <v>#N/A</v>
      </c>
      <c r="DB764" s="61" t="e">
        <v>#N/A</v>
      </c>
      <c r="DC764" s="61" t="e">
        <v>#N/A</v>
      </c>
      <c r="DD764" s="61" t="e">
        <v>#N/A</v>
      </c>
      <c r="DE764" s="61" t="e">
        <v>#N/A</v>
      </c>
      <c r="DF764" s="61" t="e">
        <v>#N/A</v>
      </c>
      <c r="DG764" s="61" t="e">
        <v>#N/A</v>
      </c>
      <c r="DH764" s="61" t="e">
        <v>#N/A</v>
      </c>
      <c r="DI764" s="61" t="e">
        <v>#N/A</v>
      </c>
      <c r="DJ764" s="61" t="e">
        <v>#N/A</v>
      </c>
    </row>
    <row r="765" spans="14:114">
      <c r="N765" s="61" t="str">
        <f t="shared" si="107"/>
        <v/>
      </c>
      <c r="O765" s="53" t="str">
        <f t="shared" si="108"/>
        <v>click</v>
      </c>
      <c r="P765" s="61" t="str">
        <f t="shared" si="112"/>
        <v>();</v>
      </c>
      <c r="Q765" s="61" t="str">
        <f t="shared" si="114"/>
        <v/>
      </c>
      <c r="R765" s="61" t="str">
        <f t="shared" si="113"/>
        <v/>
      </c>
      <c r="S765" s="61" t="str">
        <f t="shared" si="110"/>
        <v/>
      </c>
      <c r="CU765" s="61" t="e">
        <v>#N/A</v>
      </c>
      <c r="CV765" s="61" t="e">
        <v>#N/A</v>
      </c>
      <c r="CW765" s="61" t="e">
        <v>#N/A</v>
      </c>
      <c r="CX765" s="61" t="e">
        <v>#N/A</v>
      </c>
      <c r="CY765" s="61" t="e">
        <v>#N/A</v>
      </c>
      <c r="CZ765" s="61" t="e">
        <v>#N/A</v>
      </c>
      <c r="DA765" s="61" t="e">
        <v>#N/A</v>
      </c>
      <c r="DB765" s="61" t="e">
        <v>#N/A</v>
      </c>
      <c r="DC765" s="61" t="e">
        <v>#N/A</v>
      </c>
      <c r="DD765" s="61" t="e">
        <v>#N/A</v>
      </c>
      <c r="DE765" s="61" t="e">
        <v>#N/A</v>
      </c>
      <c r="DF765" s="61" t="e">
        <v>#N/A</v>
      </c>
      <c r="DG765" s="61" t="e">
        <v>#N/A</v>
      </c>
      <c r="DH765" s="61" t="e">
        <v>#N/A</v>
      </c>
      <c r="DI765" s="61" t="e">
        <v>#N/A</v>
      </c>
      <c r="DJ765" s="61" t="e">
        <v>#N/A</v>
      </c>
    </row>
    <row r="766" spans="14:114">
      <c r="N766" s="61" t="str">
        <f t="shared" si="107"/>
        <v/>
      </c>
      <c r="O766" s="53" t="str">
        <f t="shared" si="108"/>
        <v>click</v>
      </c>
      <c r="P766" s="61" t="str">
        <f t="shared" si="112"/>
        <v>();</v>
      </c>
      <c r="Q766" s="61" t="str">
        <f t="shared" si="114"/>
        <v/>
      </c>
      <c r="R766" s="61" t="str">
        <f t="shared" si="113"/>
        <v/>
      </c>
      <c r="S766" s="61" t="str">
        <f t="shared" si="110"/>
        <v/>
      </c>
      <c r="CU766" s="61" t="e">
        <v>#N/A</v>
      </c>
      <c r="CV766" s="61" t="e">
        <v>#N/A</v>
      </c>
      <c r="CW766" s="61" t="e">
        <v>#N/A</v>
      </c>
      <c r="CX766" s="61" t="e">
        <v>#N/A</v>
      </c>
      <c r="CY766" s="61" t="e">
        <v>#N/A</v>
      </c>
      <c r="CZ766" s="61" t="e">
        <v>#N/A</v>
      </c>
      <c r="DA766" s="61" t="e">
        <v>#N/A</v>
      </c>
      <c r="DB766" s="61" t="e">
        <v>#N/A</v>
      </c>
      <c r="DC766" s="61" t="e">
        <v>#N/A</v>
      </c>
      <c r="DD766" s="61" t="e">
        <v>#N/A</v>
      </c>
      <c r="DE766" s="61" t="e">
        <v>#N/A</v>
      </c>
      <c r="DF766" s="61" t="e">
        <v>#N/A</v>
      </c>
      <c r="DG766" s="61" t="e">
        <v>#N/A</v>
      </c>
      <c r="DH766" s="61" t="e">
        <v>#N/A</v>
      </c>
      <c r="DI766" s="61" t="e">
        <v>#N/A</v>
      </c>
      <c r="DJ766" s="61" t="e">
        <v>#N/A</v>
      </c>
    </row>
    <row r="767" spans="14:114">
      <c r="N767" s="61" t="str">
        <f t="shared" si="107"/>
        <v/>
      </c>
      <c r="O767" s="53" t="str">
        <f t="shared" si="108"/>
        <v>click</v>
      </c>
      <c r="P767" s="61" t="str">
        <f t="shared" si="112"/>
        <v>();</v>
      </c>
      <c r="Q767" s="61" t="str">
        <f t="shared" si="114"/>
        <v/>
      </c>
      <c r="R767" s="61" t="str">
        <f t="shared" si="113"/>
        <v/>
      </c>
      <c r="S767" s="61" t="str">
        <f t="shared" si="110"/>
        <v/>
      </c>
      <c r="CU767" s="61" t="e">
        <v>#N/A</v>
      </c>
      <c r="CV767" s="61" t="e">
        <v>#N/A</v>
      </c>
      <c r="CW767" s="61" t="e">
        <v>#N/A</v>
      </c>
      <c r="CX767" s="61" t="e">
        <v>#N/A</v>
      </c>
      <c r="CY767" s="61" t="e">
        <v>#N/A</v>
      </c>
      <c r="CZ767" s="61" t="e">
        <v>#N/A</v>
      </c>
      <c r="DA767" s="61" t="e">
        <v>#N/A</v>
      </c>
      <c r="DB767" s="61" t="e">
        <v>#N/A</v>
      </c>
      <c r="DC767" s="61" t="e">
        <v>#N/A</v>
      </c>
      <c r="DD767" s="61" t="e">
        <v>#N/A</v>
      </c>
      <c r="DE767" s="61" t="e">
        <v>#N/A</v>
      </c>
      <c r="DF767" s="61" t="e">
        <v>#N/A</v>
      </c>
      <c r="DG767" s="61" t="e">
        <v>#N/A</v>
      </c>
      <c r="DH767" s="61" t="e">
        <v>#N/A</v>
      </c>
      <c r="DI767" s="61" t="e">
        <v>#N/A</v>
      </c>
      <c r="DJ767" s="61" t="e">
        <v>#N/A</v>
      </c>
    </row>
    <row r="768" spans="14:114">
      <c r="N768" s="61" t="str">
        <f t="shared" si="107"/>
        <v/>
      </c>
      <c r="O768" s="53" t="str">
        <f t="shared" si="108"/>
        <v>click</v>
      </c>
      <c r="P768" s="61" t="str">
        <f t="shared" si="112"/>
        <v>();</v>
      </c>
      <c r="Q768" s="61" t="str">
        <f t="shared" si="114"/>
        <v/>
      </c>
      <c r="R768" s="61" t="str">
        <f t="shared" si="113"/>
        <v/>
      </c>
      <c r="S768" s="61" t="str">
        <f t="shared" si="110"/>
        <v/>
      </c>
      <c r="CU768" s="61" t="e">
        <v>#N/A</v>
      </c>
      <c r="CV768" s="61" t="e">
        <v>#N/A</v>
      </c>
      <c r="CW768" s="61" t="e">
        <v>#N/A</v>
      </c>
      <c r="CX768" s="61" t="e">
        <v>#N/A</v>
      </c>
      <c r="CY768" s="61" t="e">
        <v>#N/A</v>
      </c>
      <c r="CZ768" s="61" t="e">
        <v>#N/A</v>
      </c>
      <c r="DA768" s="61" t="e">
        <v>#N/A</v>
      </c>
      <c r="DB768" s="61" t="e">
        <v>#N/A</v>
      </c>
      <c r="DC768" s="61" t="e">
        <v>#N/A</v>
      </c>
      <c r="DD768" s="61" t="e">
        <v>#N/A</v>
      </c>
      <c r="DE768" s="61" t="e">
        <v>#N/A</v>
      </c>
      <c r="DF768" s="61" t="e">
        <v>#N/A</v>
      </c>
      <c r="DG768" s="61" t="e">
        <v>#N/A</v>
      </c>
      <c r="DH768" s="61" t="e">
        <v>#N/A</v>
      </c>
      <c r="DI768" s="61" t="e">
        <v>#N/A</v>
      </c>
      <c r="DJ768" s="61" t="e">
        <v>#N/A</v>
      </c>
    </row>
    <row r="769" spans="14:114">
      <c r="N769" s="61" t="str">
        <f t="shared" si="107"/>
        <v/>
      </c>
      <c r="O769" s="53" t="str">
        <f t="shared" si="108"/>
        <v>click</v>
      </c>
      <c r="P769" s="61" t="str">
        <f t="shared" si="112"/>
        <v>();</v>
      </c>
      <c r="Q769" s="61" t="str">
        <f t="shared" si="114"/>
        <v/>
      </c>
      <c r="R769" s="61" t="str">
        <f t="shared" si="113"/>
        <v/>
      </c>
      <c r="S769" s="61" t="str">
        <f t="shared" si="110"/>
        <v/>
      </c>
      <c r="CU769" s="61" t="e">
        <v>#N/A</v>
      </c>
      <c r="CV769" s="61" t="e">
        <v>#N/A</v>
      </c>
      <c r="CW769" s="61" t="e">
        <v>#N/A</v>
      </c>
      <c r="CX769" s="61" t="e">
        <v>#N/A</v>
      </c>
      <c r="CY769" s="61" t="e">
        <v>#N/A</v>
      </c>
      <c r="CZ769" s="61" t="e">
        <v>#N/A</v>
      </c>
      <c r="DA769" s="61" t="e">
        <v>#N/A</v>
      </c>
      <c r="DB769" s="61" t="e">
        <v>#N/A</v>
      </c>
      <c r="DC769" s="61" t="e">
        <v>#N/A</v>
      </c>
      <c r="DD769" s="61" t="e">
        <v>#N/A</v>
      </c>
      <c r="DE769" s="61" t="e">
        <v>#N/A</v>
      </c>
      <c r="DF769" s="61" t="e">
        <v>#N/A</v>
      </c>
      <c r="DG769" s="61" t="e">
        <v>#N/A</v>
      </c>
      <c r="DH769" s="61" t="e">
        <v>#N/A</v>
      </c>
      <c r="DI769" s="61" t="e">
        <v>#N/A</v>
      </c>
      <c r="DJ769" s="61" t="e">
        <v>#N/A</v>
      </c>
    </row>
    <row r="770" spans="14:114">
      <c r="N770" s="61" t="str">
        <f t="shared" si="107"/>
        <v/>
      </c>
      <c r="O770" s="53" t="str">
        <f t="shared" si="108"/>
        <v>click</v>
      </c>
      <c r="P770" s="61" t="str">
        <f t="shared" si="112"/>
        <v>();</v>
      </c>
      <c r="Q770" s="61" t="str">
        <f t="shared" si="114"/>
        <v/>
      </c>
      <c r="R770" s="61" t="str">
        <f t="shared" si="113"/>
        <v/>
      </c>
      <c r="S770" s="61" t="str">
        <f t="shared" si="110"/>
        <v/>
      </c>
      <c r="CU770" s="61" t="e">
        <v>#N/A</v>
      </c>
      <c r="CV770" s="61" t="e">
        <v>#N/A</v>
      </c>
      <c r="CW770" s="61" t="e">
        <v>#N/A</v>
      </c>
      <c r="CX770" s="61" t="e">
        <v>#N/A</v>
      </c>
      <c r="CY770" s="61" t="e">
        <v>#N/A</v>
      </c>
      <c r="CZ770" s="61" t="e">
        <v>#N/A</v>
      </c>
      <c r="DA770" s="61" t="e">
        <v>#N/A</v>
      </c>
      <c r="DB770" s="61" t="e">
        <v>#N/A</v>
      </c>
      <c r="DC770" s="61" t="e">
        <v>#N/A</v>
      </c>
      <c r="DD770" s="61" t="e">
        <v>#N/A</v>
      </c>
      <c r="DE770" s="61" t="e">
        <v>#N/A</v>
      </c>
      <c r="DF770" s="61" t="e">
        <v>#N/A</v>
      </c>
      <c r="DG770" s="61" t="e">
        <v>#N/A</v>
      </c>
      <c r="DH770" s="61" t="e">
        <v>#N/A</v>
      </c>
      <c r="DI770" s="61" t="e">
        <v>#N/A</v>
      </c>
      <c r="DJ770" s="61" t="e">
        <v>#N/A</v>
      </c>
    </row>
    <row r="771" spans="14:114">
      <c r="N771" s="61" t="str">
        <f t="shared" si="107"/>
        <v/>
      </c>
      <c r="O771" s="53" t="str">
        <f t="shared" si="108"/>
        <v>click</v>
      </c>
      <c r="P771" s="61" t="str">
        <f t="shared" si="112"/>
        <v>();</v>
      </c>
      <c r="Q771" s="61" t="str">
        <f t="shared" si="114"/>
        <v/>
      </c>
      <c r="R771" s="61" t="str">
        <f t="shared" si="113"/>
        <v/>
      </c>
      <c r="S771" s="61" t="str">
        <f t="shared" si="110"/>
        <v/>
      </c>
      <c r="CU771" s="61" t="e">
        <v>#N/A</v>
      </c>
      <c r="CV771" s="61" t="e">
        <v>#N/A</v>
      </c>
      <c r="CW771" s="61" t="e">
        <v>#N/A</v>
      </c>
      <c r="CX771" s="61" t="e">
        <v>#N/A</v>
      </c>
      <c r="CY771" s="61" t="e">
        <v>#N/A</v>
      </c>
      <c r="CZ771" s="61" t="e">
        <v>#N/A</v>
      </c>
      <c r="DA771" s="61" t="e">
        <v>#N/A</v>
      </c>
      <c r="DB771" s="61" t="e">
        <v>#N/A</v>
      </c>
      <c r="DC771" s="61" t="e">
        <v>#N/A</v>
      </c>
      <c r="DD771" s="61" t="e">
        <v>#N/A</v>
      </c>
      <c r="DE771" s="61" t="e">
        <v>#N/A</v>
      </c>
      <c r="DF771" s="61" t="e">
        <v>#N/A</v>
      </c>
      <c r="DG771" s="61" t="e">
        <v>#N/A</v>
      </c>
      <c r="DH771" s="61" t="e">
        <v>#N/A</v>
      </c>
      <c r="DI771" s="61" t="e">
        <v>#N/A</v>
      </c>
      <c r="DJ771" s="61" t="e">
        <v>#N/A</v>
      </c>
    </row>
    <row r="772" spans="14:114">
      <c r="N772" s="61" t="str">
        <f t="shared" si="107"/>
        <v/>
      </c>
      <c r="O772" s="53" t="str">
        <f t="shared" si="108"/>
        <v>click</v>
      </c>
      <c r="P772" s="61" t="str">
        <f t="shared" si="112"/>
        <v>();</v>
      </c>
      <c r="Q772" s="61" t="str">
        <f t="shared" si="114"/>
        <v/>
      </c>
      <c r="R772" s="61" t="str">
        <f t="shared" si="113"/>
        <v/>
      </c>
      <c r="S772" s="61" t="str">
        <f t="shared" si="110"/>
        <v/>
      </c>
      <c r="CU772" s="61" t="e">
        <v>#N/A</v>
      </c>
      <c r="CV772" s="61" t="e">
        <v>#N/A</v>
      </c>
      <c r="CW772" s="61" t="e">
        <v>#N/A</v>
      </c>
      <c r="CX772" s="61" t="e">
        <v>#N/A</v>
      </c>
      <c r="CY772" s="61" t="e">
        <v>#N/A</v>
      </c>
      <c r="CZ772" s="61" t="e">
        <v>#N/A</v>
      </c>
      <c r="DA772" s="61" t="e">
        <v>#N/A</v>
      </c>
      <c r="DB772" s="61" t="e">
        <v>#N/A</v>
      </c>
      <c r="DC772" s="61" t="e">
        <v>#N/A</v>
      </c>
      <c r="DD772" s="61" t="e">
        <v>#N/A</v>
      </c>
      <c r="DE772" s="61" t="e">
        <v>#N/A</v>
      </c>
      <c r="DF772" s="61" t="e">
        <v>#N/A</v>
      </c>
      <c r="DG772" s="61" t="e">
        <v>#N/A</v>
      </c>
      <c r="DH772" s="61" t="e">
        <v>#N/A</v>
      </c>
      <c r="DI772" s="61" t="e">
        <v>#N/A</v>
      </c>
      <c r="DJ772" s="61" t="e">
        <v>#N/A</v>
      </c>
    </row>
    <row r="773" spans="14:114">
      <c r="N773" s="61" t="str">
        <f t="shared" ref="N773:N836" si="115">IF(A773="Y",""""&amp;C773&amp;""""&amp;": "&amp;M773&amp;",","")</f>
        <v/>
      </c>
      <c r="O773" s="53" t="str">
        <f t="shared" ref="O773:O836" si="116">IF(D773="input","fill",IF(I773&lt;&gt;"","innerText",IF(J773="Y",$T$110,"click")))</f>
        <v>click</v>
      </c>
      <c r="P773" s="61" t="str">
        <f t="shared" si="112"/>
        <v>();</v>
      </c>
      <c r="Q773" s="61" t="str">
        <f t="shared" si="114"/>
        <v/>
      </c>
      <c r="R773" s="61" t="str">
        <f t="shared" si="113"/>
        <v/>
      </c>
      <c r="S773" s="61" t="str">
        <f t="shared" ref="S773:S836" si="117">IF(O773="innerText",I773&amp;"="&amp;IF(C773="Y",IF(J773&lt;&gt;"Y",$S$9&amp;$R$10&amp;"."&amp;E773&amp;")."&amp;IF(OR(O773="click",O773="innerText"),O773&amp;"();",O773&amp;"("&amp;$Q$9&amp;"."&amp;E773&amp;");"),$S$110&amp;$R$10&amp;"."&amp;E773&amp;")."&amp;IF(O773="click",O773&amp;"();",O773&amp;"("&amp;"'"&amp;K773&amp;"'"&amp;");")),""),IF(C773="Y",IF(J773&lt;&gt;"Y",$S$9&amp;$R$10&amp;"."&amp;E773&amp;")."&amp;IF(OR(O773="click",O773="innerText"),O773&amp;"();",O773&amp;"("&amp;$Q$9&amp;"."&amp;E773&amp;");"),$S$110&amp;$R$10&amp;"."&amp;E773&amp;")."&amp;IF(O773="click",O773&amp;"();",O773&amp;"("&amp;"'"&amp;K773&amp;"'"&amp;");")),""))</f>
        <v/>
      </c>
      <c r="CU773" s="61" t="e">
        <v>#N/A</v>
      </c>
      <c r="CV773" s="61" t="e">
        <v>#N/A</v>
      </c>
      <c r="CW773" s="61" t="e">
        <v>#N/A</v>
      </c>
      <c r="CX773" s="61" t="e">
        <v>#N/A</v>
      </c>
      <c r="CY773" s="61" t="e">
        <v>#N/A</v>
      </c>
      <c r="CZ773" s="61" t="e">
        <v>#N/A</v>
      </c>
      <c r="DA773" s="61" t="e">
        <v>#N/A</v>
      </c>
      <c r="DB773" s="61" t="e">
        <v>#N/A</v>
      </c>
      <c r="DC773" s="61" t="e">
        <v>#N/A</v>
      </c>
      <c r="DD773" s="61" t="e">
        <v>#N/A</v>
      </c>
      <c r="DE773" s="61" t="e">
        <v>#N/A</v>
      </c>
      <c r="DF773" s="61" t="e">
        <v>#N/A</v>
      </c>
      <c r="DG773" s="61" t="e">
        <v>#N/A</v>
      </c>
      <c r="DH773" s="61" t="e">
        <v>#N/A</v>
      </c>
      <c r="DI773" s="61" t="e">
        <v>#N/A</v>
      </c>
      <c r="DJ773" s="61" t="e">
        <v>#N/A</v>
      </c>
    </row>
    <row r="774" spans="14:114">
      <c r="N774" s="61" t="str">
        <f t="shared" si="115"/>
        <v/>
      </c>
      <c r="O774" s="53" t="str">
        <f t="shared" si="116"/>
        <v>click</v>
      </c>
      <c r="P774" s="61" t="str">
        <f t="shared" si="112"/>
        <v>();</v>
      </c>
      <c r="Q774" s="61" t="str">
        <f t="shared" si="114"/>
        <v/>
      </c>
      <c r="R774" s="61" t="str">
        <f t="shared" si="113"/>
        <v/>
      </c>
      <c r="S774" s="61" t="str">
        <f t="shared" si="117"/>
        <v/>
      </c>
      <c r="CU774" s="61" t="e">
        <v>#N/A</v>
      </c>
      <c r="CV774" s="61" t="e">
        <v>#N/A</v>
      </c>
      <c r="CW774" s="61" t="e">
        <v>#N/A</v>
      </c>
      <c r="CX774" s="61" t="e">
        <v>#N/A</v>
      </c>
      <c r="CY774" s="61" t="e">
        <v>#N/A</v>
      </c>
      <c r="CZ774" s="61" t="e">
        <v>#N/A</v>
      </c>
      <c r="DA774" s="61" t="e">
        <v>#N/A</v>
      </c>
      <c r="DB774" s="61" t="e">
        <v>#N/A</v>
      </c>
      <c r="DC774" s="61" t="e">
        <v>#N/A</v>
      </c>
      <c r="DD774" s="61" t="e">
        <v>#N/A</v>
      </c>
      <c r="DE774" s="61" t="e">
        <v>#N/A</v>
      </c>
      <c r="DF774" s="61" t="e">
        <v>#N/A</v>
      </c>
      <c r="DG774" s="61" t="e">
        <v>#N/A</v>
      </c>
      <c r="DH774" s="61" t="e">
        <v>#N/A</v>
      </c>
      <c r="DI774" s="61" t="e">
        <v>#N/A</v>
      </c>
      <c r="DJ774" s="61" t="e">
        <v>#N/A</v>
      </c>
    </row>
    <row r="775" spans="14:114">
      <c r="N775" s="61" t="str">
        <f t="shared" si="115"/>
        <v/>
      </c>
      <c r="O775" s="53" t="str">
        <f t="shared" si="116"/>
        <v>click</v>
      </c>
      <c r="P775" s="61" t="str">
        <f t="shared" si="112"/>
        <v>();</v>
      </c>
      <c r="Q775" s="61" t="str">
        <f t="shared" si="114"/>
        <v/>
      </c>
      <c r="R775" s="61" t="str">
        <f t="shared" si="113"/>
        <v/>
      </c>
      <c r="S775" s="61" t="str">
        <f t="shared" si="117"/>
        <v/>
      </c>
      <c r="CU775" s="61" t="e">
        <v>#N/A</v>
      </c>
      <c r="CV775" s="61" t="e">
        <v>#N/A</v>
      </c>
      <c r="CW775" s="61" t="e">
        <v>#N/A</v>
      </c>
      <c r="CX775" s="61" t="e">
        <v>#N/A</v>
      </c>
      <c r="CY775" s="61" t="e">
        <v>#N/A</v>
      </c>
      <c r="CZ775" s="61" t="e">
        <v>#N/A</v>
      </c>
      <c r="DA775" s="61" t="e">
        <v>#N/A</v>
      </c>
      <c r="DB775" s="61" t="e">
        <v>#N/A</v>
      </c>
      <c r="DC775" s="61" t="e">
        <v>#N/A</v>
      </c>
      <c r="DD775" s="61" t="e">
        <v>#N/A</v>
      </c>
      <c r="DE775" s="61" t="e">
        <v>#N/A</v>
      </c>
      <c r="DF775" s="61" t="e">
        <v>#N/A</v>
      </c>
      <c r="DG775" s="61" t="e">
        <v>#N/A</v>
      </c>
      <c r="DH775" s="61" t="e">
        <v>#N/A</v>
      </c>
      <c r="DI775" s="61" t="e">
        <v>#N/A</v>
      </c>
      <c r="DJ775" s="61" t="e">
        <v>#N/A</v>
      </c>
    </row>
    <row r="776" spans="14:114">
      <c r="N776" s="61" t="str">
        <f t="shared" si="115"/>
        <v/>
      </c>
      <c r="O776" s="53" t="str">
        <f t="shared" si="116"/>
        <v>click</v>
      </c>
      <c r="P776" s="61" t="str">
        <f t="shared" si="112"/>
        <v>();</v>
      </c>
      <c r="Q776" s="61" t="str">
        <f t="shared" si="114"/>
        <v/>
      </c>
      <c r="R776" s="61" t="str">
        <f t="shared" si="113"/>
        <v/>
      </c>
      <c r="S776" s="61" t="str">
        <f t="shared" si="117"/>
        <v/>
      </c>
      <c r="CU776" s="61" t="e">
        <v>#N/A</v>
      </c>
      <c r="CV776" s="61" t="e">
        <v>#N/A</v>
      </c>
      <c r="CW776" s="61" t="e">
        <v>#N/A</v>
      </c>
      <c r="CX776" s="61" t="e">
        <v>#N/A</v>
      </c>
      <c r="CY776" s="61" t="e">
        <v>#N/A</v>
      </c>
      <c r="CZ776" s="61" t="e">
        <v>#N/A</v>
      </c>
      <c r="DA776" s="61" t="e">
        <v>#N/A</v>
      </c>
      <c r="DB776" s="61" t="e">
        <v>#N/A</v>
      </c>
      <c r="DC776" s="61" t="e">
        <v>#N/A</v>
      </c>
      <c r="DD776" s="61" t="e">
        <v>#N/A</v>
      </c>
      <c r="DE776" s="61" t="e">
        <v>#N/A</v>
      </c>
      <c r="DF776" s="61" t="e">
        <v>#N/A</v>
      </c>
      <c r="DG776" s="61" t="e">
        <v>#N/A</v>
      </c>
      <c r="DH776" s="61" t="e">
        <v>#N/A</v>
      </c>
      <c r="DI776" s="61" t="e">
        <v>#N/A</v>
      </c>
      <c r="DJ776" s="61" t="e">
        <v>#N/A</v>
      </c>
    </row>
    <row r="777" spans="14:114">
      <c r="N777" s="61" t="str">
        <f t="shared" si="115"/>
        <v/>
      </c>
      <c r="O777" s="53" t="str">
        <f t="shared" si="116"/>
        <v>click</v>
      </c>
      <c r="P777" s="61" t="str">
        <f t="shared" si="112"/>
        <v>();</v>
      </c>
      <c r="Q777" s="61" t="str">
        <f t="shared" si="114"/>
        <v/>
      </c>
      <c r="R777" s="61" t="str">
        <f t="shared" si="113"/>
        <v/>
      </c>
      <c r="S777" s="61" t="str">
        <f t="shared" si="117"/>
        <v/>
      </c>
      <c r="CU777" s="61" t="e">
        <v>#N/A</v>
      </c>
      <c r="CV777" s="61" t="e">
        <v>#N/A</v>
      </c>
      <c r="CW777" s="61" t="e">
        <v>#N/A</v>
      </c>
      <c r="CX777" s="61" t="e">
        <v>#N/A</v>
      </c>
      <c r="CY777" s="61" t="e">
        <v>#N/A</v>
      </c>
      <c r="CZ777" s="61" t="e">
        <v>#N/A</v>
      </c>
      <c r="DA777" s="61" t="e">
        <v>#N/A</v>
      </c>
      <c r="DB777" s="61" t="e">
        <v>#N/A</v>
      </c>
      <c r="DC777" s="61" t="e">
        <v>#N/A</v>
      </c>
      <c r="DD777" s="61" t="e">
        <v>#N/A</v>
      </c>
      <c r="DE777" s="61" t="e">
        <v>#N/A</v>
      </c>
      <c r="DF777" s="61" t="e">
        <v>#N/A</v>
      </c>
      <c r="DG777" s="61" t="e">
        <v>#N/A</v>
      </c>
      <c r="DH777" s="61" t="e">
        <v>#N/A</v>
      </c>
      <c r="DI777" s="61" t="e">
        <v>#N/A</v>
      </c>
      <c r="DJ777" s="61" t="e">
        <v>#N/A</v>
      </c>
    </row>
    <row r="778" spans="14:114">
      <c r="N778" s="61" t="str">
        <f t="shared" si="115"/>
        <v/>
      </c>
      <c r="O778" s="53" t="str">
        <f t="shared" si="116"/>
        <v>click</v>
      </c>
      <c r="P778" s="61" t="str">
        <f t="shared" si="112"/>
        <v>();</v>
      </c>
      <c r="Q778" s="61" t="str">
        <f t="shared" si="114"/>
        <v/>
      </c>
      <c r="R778" s="61" t="str">
        <f t="shared" si="113"/>
        <v/>
      </c>
      <c r="S778" s="61" t="str">
        <f t="shared" si="117"/>
        <v/>
      </c>
      <c r="CU778" s="61" t="e">
        <v>#N/A</v>
      </c>
      <c r="CV778" s="61" t="e">
        <v>#N/A</v>
      </c>
      <c r="CW778" s="61" t="e">
        <v>#N/A</v>
      </c>
      <c r="CX778" s="61" t="e">
        <v>#N/A</v>
      </c>
      <c r="CY778" s="61" t="e">
        <v>#N/A</v>
      </c>
      <c r="CZ778" s="61" t="e">
        <v>#N/A</v>
      </c>
      <c r="DA778" s="61" t="e">
        <v>#N/A</v>
      </c>
      <c r="DB778" s="61" t="e">
        <v>#N/A</v>
      </c>
      <c r="DC778" s="61" t="e">
        <v>#N/A</v>
      </c>
      <c r="DD778" s="61" t="e">
        <v>#N/A</v>
      </c>
      <c r="DE778" s="61" t="e">
        <v>#N/A</v>
      </c>
      <c r="DF778" s="61" t="e">
        <v>#N/A</v>
      </c>
      <c r="DG778" s="61" t="e">
        <v>#N/A</v>
      </c>
      <c r="DH778" s="61" t="e">
        <v>#N/A</v>
      </c>
      <c r="DI778" s="61" t="e">
        <v>#N/A</v>
      </c>
      <c r="DJ778" s="61" t="e">
        <v>#N/A</v>
      </c>
    </row>
    <row r="779" spans="14:114">
      <c r="N779" s="61" t="str">
        <f t="shared" si="115"/>
        <v/>
      </c>
      <c r="O779" s="53" t="str">
        <f t="shared" si="116"/>
        <v>click</v>
      </c>
      <c r="P779" s="61" t="str">
        <f t="shared" si="112"/>
        <v>();</v>
      </c>
      <c r="Q779" s="61" t="str">
        <f t="shared" ref="Q779:Q810" si="118">IF(A779="Y",IF(J779&lt;&gt;"Xpath",M779&amp;F779&amp;N779,""""&amp;H779&amp;""""),"")</f>
        <v/>
      </c>
      <c r="R779" s="61" t="str">
        <f t="shared" si="113"/>
        <v/>
      </c>
      <c r="S779" s="61" t="str">
        <f t="shared" si="117"/>
        <v/>
      </c>
      <c r="CU779" s="61" t="e">
        <v>#N/A</v>
      </c>
      <c r="CV779" s="61" t="e">
        <v>#N/A</v>
      </c>
      <c r="CW779" s="61" t="e">
        <v>#N/A</v>
      </c>
      <c r="CX779" s="61" t="e">
        <v>#N/A</v>
      </c>
      <c r="CY779" s="61" t="e">
        <v>#N/A</v>
      </c>
      <c r="CZ779" s="61" t="e">
        <v>#N/A</v>
      </c>
      <c r="DA779" s="61" t="e">
        <v>#N/A</v>
      </c>
      <c r="DB779" s="61" t="e">
        <v>#N/A</v>
      </c>
      <c r="DC779" s="61" t="e">
        <v>#N/A</v>
      </c>
      <c r="DD779" s="61" t="e">
        <v>#N/A</v>
      </c>
      <c r="DE779" s="61" t="e">
        <v>#N/A</v>
      </c>
      <c r="DF779" s="61" t="e">
        <v>#N/A</v>
      </c>
      <c r="DG779" s="61" t="e">
        <v>#N/A</v>
      </c>
      <c r="DH779" s="61" t="e">
        <v>#N/A</v>
      </c>
      <c r="DI779" s="61" t="e">
        <v>#N/A</v>
      </c>
      <c r="DJ779" s="61" t="e">
        <v>#N/A</v>
      </c>
    </row>
    <row r="780" spans="14:114">
      <c r="N780" s="61" t="str">
        <f t="shared" si="115"/>
        <v/>
      </c>
      <c r="O780" s="53" t="str">
        <f t="shared" si="116"/>
        <v>click</v>
      </c>
      <c r="P780" s="61" t="str">
        <f t="shared" ref="P780:P843" si="119">IF(OR(O780="Click",O780="innerText"),"();","("&amp;""""&amp;K780&amp;""""&amp;");")</f>
        <v>();</v>
      </c>
      <c r="Q780" s="61" t="str">
        <f t="shared" si="118"/>
        <v/>
      </c>
      <c r="R780" s="61" t="str">
        <f t="shared" si="113"/>
        <v/>
      </c>
      <c r="S780" s="61" t="str">
        <f t="shared" si="117"/>
        <v/>
      </c>
      <c r="CU780" s="61" t="e">
        <v>#N/A</v>
      </c>
      <c r="CV780" s="61" t="e">
        <v>#N/A</v>
      </c>
      <c r="CW780" s="61" t="e">
        <v>#N/A</v>
      </c>
      <c r="CX780" s="61" t="e">
        <v>#N/A</v>
      </c>
      <c r="CY780" s="61" t="e">
        <v>#N/A</v>
      </c>
      <c r="CZ780" s="61" t="e">
        <v>#N/A</v>
      </c>
      <c r="DA780" s="61" t="e">
        <v>#N/A</v>
      </c>
      <c r="DB780" s="61" t="e">
        <v>#N/A</v>
      </c>
      <c r="DC780" s="61" t="e">
        <v>#N/A</v>
      </c>
      <c r="DD780" s="61" t="e">
        <v>#N/A</v>
      </c>
      <c r="DE780" s="61" t="e">
        <v>#N/A</v>
      </c>
      <c r="DF780" s="61" t="e">
        <v>#N/A</v>
      </c>
      <c r="DG780" s="61" t="e">
        <v>#N/A</v>
      </c>
      <c r="DH780" s="61" t="e">
        <v>#N/A</v>
      </c>
      <c r="DI780" s="61" t="e">
        <v>#N/A</v>
      </c>
      <c r="DJ780" s="61" t="e">
        <v>#N/A</v>
      </c>
    </row>
    <row r="781" spans="14:114">
      <c r="N781" s="61" t="str">
        <f t="shared" si="115"/>
        <v/>
      </c>
      <c r="O781" s="53" t="str">
        <f t="shared" si="116"/>
        <v>click</v>
      </c>
      <c r="P781" s="61" t="str">
        <f t="shared" si="119"/>
        <v>();</v>
      </c>
      <c r="Q781" s="61" t="str">
        <f t="shared" si="118"/>
        <v/>
      </c>
      <c r="R781" s="61" t="str">
        <f t="shared" si="113"/>
        <v/>
      </c>
      <c r="S781" s="61" t="str">
        <f t="shared" si="117"/>
        <v/>
      </c>
      <c r="CU781" s="61" t="e">
        <v>#N/A</v>
      </c>
      <c r="CV781" s="61" t="e">
        <v>#N/A</v>
      </c>
      <c r="CW781" s="61" t="e">
        <v>#N/A</v>
      </c>
      <c r="CX781" s="61" t="e">
        <v>#N/A</v>
      </c>
      <c r="CY781" s="61" t="e">
        <v>#N/A</v>
      </c>
      <c r="CZ781" s="61" t="e">
        <v>#N/A</v>
      </c>
      <c r="DA781" s="61" t="e">
        <v>#N/A</v>
      </c>
      <c r="DB781" s="61" t="e">
        <v>#N/A</v>
      </c>
      <c r="DC781" s="61" t="e">
        <v>#N/A</v>
      </c>
      <c r="DD781" s="61" t="e">
        <v>#N/A</v>
      </c>
      <c r="DE781" s="61" t="e">
        <v>#N/A</v>
      </c>
      <c r="DF781" s="61" t="e">
        <v>#N/A</v>
      </c>
      <c r="DG781" s="61" t="e">
        <v>#N/A</v>
      </c>
      <c r="DH781" s="61" t="e">
        <v>#N/A</v>
      </c>
      <c r="DI781" s="61" t="e">
        <v>#N/A</v>
      </c>
      <c r="DJ781" s="61" t="e">
        <v>#N/A</v>
      </c>
    </row>
    <row r="782" spans="14:114">
      <c r="N782" s="61" t="str">
        <f t="shared" si="115"/>
        <v/>
      </c>
      <c r="O782" s="53" t="str">
        <f t="shared" si="116"/>
        <v>click</v>
      </c>
      <c r="P782" s="61" t="str">
        <f t="shared" si="119"/>
        <v>();</v>
      </c>
      <c r="Q782" s="61" t="str">
        <f t="shared" si="118"/>
        <v/>
      </c>
      <c r="R782" s="61" t="str">
        <f t="shared" si="113"/>
        <v/>
      </c>
      <c r="S782" s="61" t="str">
        <f t="shared" si="117"/>
        <v/>
      </c>
      <c r="CU782" s="61" t="e">
        <v>#N/A</v>
      </c>
      <c r="CV782" s="61" t="e">
        <v>#N/A</v>
      </c>
      <c r="CW782" s="61" t="e">
        <v>#N/A</v>
      </c>
      <c r="CX782" s="61" t="e">
        <v>#N/A</v>
      </c>
      <c r="CY782" s="61" t="e">
        <v>#N/A</v>
      </c>
      <c r="CZ782" s="61" t="e">
        <v>#N/A</v>
      </c>
      <c r="DA782" s="61" t="e">
        <v>#N/A</v>
      </c>
      <c r="DB782" s="61" t="e">
        <v>#N/A</v>
      </c>
      <c r="DC782" s="61" t="e">
        <v>#N/A</v>
      </c>
      <c r="DD782" s="61" t="e">
        <v>#N/A</v>
      </c>
      <c r="DE782" s="61" t="e">
        <v>#N/A</v>
      </c>
      <c r="DF782" s="61" t="e">
        <v>#N/A</v>
      </c>
      <c r="DG782" s="61" t="e">
        <v>#N/A</v>
      </c>
      <c r="DH782" s="61" t="e">
        <v>#N/A</v>
      </c>
      <c r="DI782" s="61" t="e">
        <v>#N/A</v>
      </c>
      <c r="DJ782" s="61" t="e">
        <v>#N/A</v>
      </c>
    </row>
    <row r="783" spans="14:114">
      <c r="N783" s="61" t="str">
        <f t="shared" si="115"/>
        <v/>
      </c>
      <c r="O783" s="53" t="str">
        <f t="shared" si="116"/>
        <v>click</v>
      </c>
      <c r="P783" s="61" t="str">
        <f t="shared" si="119"/>
        <v>();</v>
      </c>
      <c r="Q783" s="61" t="str">
        <f t="shared" si="118"/>
        <v/>
      </c>
      <c r="R783" s="61" t="str">
        <f t="shared" si="113"/>
        <v/>
      </c>
      <c r="S783" s="61" t="str">
        <f t="shared" si="117"/>
        <v/>
      </c>
      <c r="CU783" s="61" t="e">
        <v>#N/A</v>
      </c>
      <c r="CV783" s="61" t="e">
        <v>#N/A</v>
      </c>
      <c r="CW783" s="61" t="e">
        <v>#N/A</v>
      </c>
      <c r="CX783" s="61" t="e">
        <v>#N/A</v>
      </c>
      <c r="CY783" s="61" t="e">
        <v>#N/A</v>
      </c>
      <c r="CZ783" s="61" t="e">
        <v>#N/A</v>
      </c>
      <c r="DA783" s="61" t="e">
        <v>#N/A</v>
      </c>
      <c r="DB783" s="61" t="e">
        <v>#N/A</v>
      </c>
      <c r="DC783" s="61" t="e">
        <v>#N/A</v>
      </c>
      <c r="DD783" s="61" t="e">
        <v>#N/A</v>
      </c>
      <c r="DE783" s="61" t="e">
        <v>#N/A</v>
      </c>
      <c r="DF783" s="61" t="e">
        <v>#N/A</v>
      </c>
      <c r="DG783" s="61" t="e">
        <v>#N/A</v>
      </c>
      <c r="DH783" s="61" t="e">
        <v>#N/A</v>
      </c>
      <c r="DI783" s="61" t="e">
        <v>#N/A</v>
      </c>
      <c r="DJ783" s="61" t="e">
        <v>#N/A</v>
      </c>
    </row>
    <row r="784" spans="14:114">
      <c r="N784" s="61" t="str">
        <f t="shared" si="115"/>
        <v/>
      </c>
      <c r="O784" s="53" t="str">
        <f t="shared" si="116"/>
        <v>click</v>
      </c>
      <c r="P784" s="61" t="str">
        <f t="shared" si="119"/>
        <v>();</v>
      </c>
      <c r="Q784" s="61" t="str">
        <f t="shared" si="118"/>
        <v/>
      </c>
      <c r="R784" s="61" t="str">
        <f t="shared" si="113"/>
        <v/>
      </c>
      <c r="S784" s="61" t="str">
        <f t="shared" si="117"/>
        <v/>
      </c>
      <c r="CU784" s="61" t="e">
        <v>#N/A</v>
      </c>
      <c r="CV784" s="61" t="e">
        <v>#N/A</v>
      </c>
      <c r="CW784" s="61" t="e">
        <v>#N/A</v>
      </c>
      <c r="CX784" s="61" t="e">
        <v>#N/A</v>
      </c>
      <c r="CY784" s="61" t="e">
        <v>#N/A</v>
      </c>
      <c r="CZ784" s="61" t="e">
        <v>#N/A</v>
      </c>
      <c r="DA784" s="61" t="e">
        <v>#N/A</v>
      </c>
      <c r="DB784" s="61" t="e">
        <v>#N/A</v>
      </c>
      <c r="DC784" s="61" t="e">
        <v>#N/A</v>
      </c>
      <c r="DD784" s="61" t="e">
        <v>#N/A</v>
      </c>
      <c r="DE784" s="61" t="e">
        <v>#N/A</v>
      </c>
      <c r="DF784" s="61" t="e">
        <v>#N/A</v>
      </c>
      <c r="DG784" s="61" t="e">
        <v>#N/A</v>
      </c>
      <c r="DH784" s="61" t="e">
        <v>#N/A</v>
      </c>
      <c r="DI784" s="61" t="e">
        <v>#N/A</v>
      </c>
      <c r="DJ784" s="61" t="e">
        <v>#N/A</v>
      </c>
    </row>
    <row r="785" spans="14:114">
      <c r="N785" s="61" t="str">
        <f t="shared" si="115"/>
        <v/>
      </c>
      <c r="O785" s="53" t="str">
        <f t="shared" si="116"/>
        <v>click</v>
      </c>
      <c r="P785" s="61" t="str">
        <f t="shared" si="119"/>
        <v>();</v>
      </c>
      <c r="Q785" s="61" t="str">
        <f t="shared" si="118"/>
        <v/>
      </c>
      <c r="R785" s="61" t="str">
        <f t="shared" si="113"/>
        <v/>
      </c>
      <c r="S785" s="61" t="str">
        <f t="shared" si="117"/>
        <v/>
      </c>
      <c r="CU785" s="61" t="e">
        <v>#N/A</v>
      </c>
      <c r="CV785" s="61" t="e">
        <v>#N/A</v>
      </c>
      <c r="CW785" s="61" t="e">
        <v>#N/A</v>
      </c>
      <c r="CX785" s="61" t="e">
        <v>#N/A</v>
      </c>
      <c r="CY785" s="61" t="e">
        <v>#N/A</v>
      </c>
      <c r="CZ785" s="61" t="e">
        <v>#N/A</v>
      </c>
      <c r="DA785" s="61" t="e">
        <v>#N/A</v>
      </c>
      <c r="DB785" s="61" t="e">
        <v>#N/A</v>
      </c>
      <c r="DC785" s="61" t="e">
        <v>#N/A</v>
      </c>
      <c r="DD785" s="61" t="e">
        <v>#N/A</v>
      </c>
      <c r="DE785" s="61" t="e">
        <v>#N/A</v>
      </c>
      <c r="DF785" s="61" t="e">
        <v>#N/A</v>
      </c>
      <c r="DG785" s="61" t="e">
        <v>#N/A</v>
      </c>
      <c r="DH785" s="61" t="e">
        <v>#N/A</v>
      </c>
      <c r="DI785" s="61" t="e">
        <v>#N/A</v>
      </c>
      <c r="DJ785" s="61" t="e">
        <v>#N/A</v>
      </c>
    </row>
    <row r="786" spans="14:114">
      <c r="N786" s="61" t="str">
        <f t="shared" si="115"/>
        <v/>
      </c>
      <c r="O786" s="53" t="str">
        <f t="shared" si="116"/>
        <v>click</v>
      </c>
      <c r="P786" s="61" t="str">
        <f t="shared" si="119"/>
        <v>();</v>
      </c>
      <c r="Q786" s="61" t="str">
        <f t="shared" si="118"/>
        <v/>
      </c>
      <c r="R786" s="61" t="str">
        <f t="shared" si="113"/>
        <v/>
      </c>
      <c r="S786" s="61" t="str">
        <f t="shared" si="117"/>
        <v/>
      </c>
      <c r="CU786" s="61" t="e">
        <v>#N/A</v>
      </c>
      <c r="CV786" s="61" t="e">
        <v>#N/A</v>
      </c>
      <c r="CW786" s="61" t="e">
        <v>#N/A</v>
      </c>
      <c r="CX786" s="61" t="e">
        <v>#N/A</v>
      </c>
      <c r="CY786" s="61" t="e">
        <v>#N/A</v>
      </c>
      <c r="CZ786" s="61" t="e">
        <v>#N/A</v>
      </c>
      <c r="DA786" s="61" t="e">
        <v>#N/A</v>
      </c>
      <c r="DB786" s="61" t="e">
        <v>#N/A</v>
      </c>
      <c r="DC786" s="61" t="e">
        <v>#N/A</v>
      </c>
      <c r="DD786" s="61" t="e">
        <v>#N/A</v>
      </c>
      <c r="DE786" s="61" t="e">
        <v>#N/A</v>
      </c>
      <c r="DF786" s="61" t="e">
        <v>#N/A</v>
      </c>
      <c r="DG786" s="61" t="e">
        <v>#N/A</v>
      </c>
      <c r="DH786" s="61" t="e">
        <v>#N/A</v>
      </c>
      <c r="DI786" s="61" t="e">
        <v>#N/A</v>
      </c>
      <c r="DJ786" s="61" t="e">
        <v>#N/A</v>
      </c>
    </row>
    <row r="787" spans="14:114">
      <c r="N787" s="61" t="str">
        <f t="shared" si="115"/>
        <v/>
      </c>
      <c r="O787" s="53" t="str">
        <f t="shared" si="116"/>
        <v>click</v>
      </c>
      <c r="P787" s="61" t="str">
        <f t="shared" si="119"/>
        <v>();</v>
      </c>
      <c r="Q787" s="61" t="str">
        <f t="shared" si="118"/>
        <v/>
      </c>
      <c r="R787" s="61" t="str">
        <f t="shared" si="113"/>
        <v/>
      </c>
      <c r="S787" s="61" t="str">
        <f t="shared" si="117"/>
        <v/>
      </c>
      <c r="CU787" s="61" t="e">
        <v>#N/A</v>
      </c>
      <c r="CV787" s="61" t="e">
        <v>#N/A</v>
      </c>
      <c r="CW787" s="61" t="e">
        <v>#N/A</v>
      </c>
      <c r="CX787" s="61" t="e">
        <v>#N/A</v>
      </c>
      <c r="CY787" s="61" t="e">
        <v>#N/A</v>
      </c>
      <c r="CZ787" s="61" t="e">
        <v>#N/A</v>
      </c>
      <c r="DA787" s="61" t="e">
        <v>#N/A</v>
      </c>
      <c r="DB787" s="61" t="e">
        <v>#N/A</v>
      </c>
      <c r="DC787" s="61" t="e">
        <v>#N/A</v>
      </c>
      <c r="DD787" s="61" t="e">
        <v>#N/A</v>
      </c>
      <c r="DE787" s="61" t="e">
        <v>#N/A</v>
      </c>
      <c r="DF787" s="61" t="e">
        <v>#N/A</v>
      </c>
      <c r="DG787" s="61" t="e">
        <v>#N/A</v>
      </c>
      <c r="DH787" s="61" t="e">
        <v>#N/A</v>
      </c>
      <c r="DI787" s="61" t="e">
        <v>#N/A</v>
      </c>
      <c r="DJ787" s="61" t="e">
        <v>#N/A</v>
      </c>
    </row>
    <row r="788" spans="14:114">
      <c r="N788" s="61" t="str">
        <f t="shared" si="115"/>
        <v/>
      </c>
      <c r="O788" s="53" t="str">
        <f t="shared" si="116"/>
        <v>click</v>
      </c>
      <c r="P788" s="61" t="str">
        <f t="shared" si="119"/>
        <v>();</v>
      </c>
      <c r="Q788" s="61" t="str">
        <f t="shared" si="118"/>
        <v/>
      </c>
      <c r="R788" s="61" t="str">
        <f t="shared" si="113"/>
        <v/>
      </c>
      <c r="S788" s="61" t="str">
        <f t="shared" si="117"/>
        <v/>
      </c>
      <c r="CU788" s="61" t="e">
        <v>#N/A</v>
      </c>
      <c r="CV788" s="61" t="e">
        <v>#N/A</v>
      </c>
      <c r="CW788" s="61" t="e">
        <v>#N/A</v>
      </c>
      <c r="CX788" s="61" t="e">
        <v>#N/A</v>
      </c>
      <c r="CY788" s="61" t="e">
        <v>#N/A</v>
      </c>
      <c r="CZ788" s="61" t="e">
        <v>#N/A</v>
      </c>
      <c r="DA788" s="61" t="e">
        <v>#N/A</v>
      </c>
      <c r="DB788" s="61" t="e">
        <v>#N/A</v>
      </c>
      <c r="DC788" s="61" t="e">
        <v>#N/A</v>
      </c>
      <c r="DD788" s="61" t="e">
        <v>#N/A</v>
      </c>
      <c r="DE788" s="61" t="e">
        <v>#N/A</v>
      </c>
      <c r="DF788" s="61" t="e">
        <v>#N/A</v>
      </c>
      <c r="DG788" s="61" t="e">
        <v>#N/A</v>
      </c>
      <c r="DH788" s="61" t="e">
        <v>#N/A</v>
      </c>
      <c r="DI788" s="61" t="e">
        <v>#N/A</v>
      </c>
      <c r="DJ788" s="61" t="e">
        <v>#N/A</v>
      </c>
    </row>
    <row r="789" spans="14:114">
      <c r="N789" s="61" t="str">
        <f t="shared" si="115"/>
        <v/>
      </c>
      <c r="O789" s="53" t="str">
        <f t="shared" si="116"/>
        <v>click</v>
      </c>
      <c r="P789" s="61" t="str">
        <f t="shared" si="119"/>
        <v>();</v>
      </c>
      <c r="Q789" s="61" t="str">
        <f t="shared" si="118"/>
        <v/>
      </c>
      <c r="R789" s="61" t="str">
        <f t="shared" si="113"/>
        <v/>
      </c>
      <c r="S789" s="61" t="str">
        <f t="shared" si="117"/>
        <v/>
      </c>
      <c r="CU789" s="61" t="e">
        <v>#N/A</v>
      </c>
      <c r="CV789" s="61" t="e">
        <v>#N/A</v>
      </c>
      <c r="CW789" s="61" t="e">
        <v>#N/A</v>
      </c>
      <c r="CX789" s="61" t="e">
        <v>#N/A</v>
      </c>
      <c r="CY789" s="61" t="e">
        <v>#N/A</v>
      </c>
      <c r="CZ789" s="61" t="e">
        <v>#N/A</v>
      </c>
      <c r="DA789" s="61" t="e">
        <v>#N/A</v>
      </c>
      <c r="DB789" s="61" t="e">
        <v>#N/A</v>
      </c>
      <c r="DC789" s="61" t="e">
        <v>#N/A</v>
      </c>
      <c r="DD789" s="61" t="e">
        <v>#N/A</v>
      </c>
      <c r="DE789" s="61" t="e">
        <v>#N/A</v>
      </c>
      <c r="DF789" s="61" t="e">
        <v>#N/A</v>
      </c>
      <c r="DG789" s="61" t="e">
        <v>#N/A</v>
      </c>
      <c r="DH789" s="61" t="e">
        <v>#N/A</v>
      </c>
      <c r="DI789" s="61" t="e">
        <v>#N/A</v>
      </c>
      <c r="DJ789" s="61" t="e">
        <v>#N/A</v>
      </c>
    </row>
    <row r="790" spans="14:114">
      <c r="N790" s="61" t="str">
        <f t="shared" si="115"/>
        <v/>
      </c>
      <c r="O790" s="53" t="str">
        <f t="shared" si="116"/>
        <v>click</v>
      </c>
      <c r="P790" s="61" t="str">
        <f t="shared" si="119"/>
        <v>();</v>
      </c>
      <c r="Q790" s="61" t="str">
        <f t="shared" si="118"/>
        <v/>
      </c>
      <c r="R790" s="61" t="str">
        <f t="shared" si="113"/>
        <v/>
      </c>
      <c r="S790" s="61" t="str">
        <f t="shared" si="117"/>
        <v/>
      </c>
      <c r="CU790" s="61" t="e">
        <v>#N/A</v>
      </c>
      <c r="CV790" s="61" t="e">
        <v>#N/A</v>
      </c>
      <c r="CW790" s="61" t="e">
        <v>#N/A</v>
      </c>
      <c r="CX790" s="61" t="e">
        <v>#N/A</v>
      </c>
      <c r="CY790" s="61" t="e">
        <v>#N/A</v>
      </c>
      <c r="CZ790" s="61" t="e">
        <v>#N/A</v>
      </c>
      <c r="DA790" s="61" t="e">
        <v>#N/A</v>
      </c>
      <c r="DB790" s="61" t="e">
        <v>#N/A</v>
      </c>
      <c r="DC790" s="61" t="e">
        <v>#N/A</v>
      </c>
      <c r="DD790" s="61" t="e">
        <v>#N/A</v>
      </c>
      <c r="DE790" s="61" t="e">
        <v>#N/A</v>
      </c>
      <c r="DF790" s="61" t="e">
        <v>#N/A</v>
      </c>
      <c r="DG790" s="61" t="e">
        <v>#N/A</v>
      </c>
      <c r="DH790" s="61" t="e">
        <v>#N/A</v>
      </c>
      <c r="DI790" s="61" t="e">
        <v>#N/A</v>
      </c>
      <c r="DJ790" s="61" t="e">
        <v>#N/A</v>
      </c>
    </row>
    <row r="791" spans="14:114">
      <c r="N791" s="61" t="str">
        <f t="shared" si="115"/>
        <v/>
      </c>
      <c r="O791" s="53" t="str">
        <f t="shared" si="116"/>
        <v>click</v>
      </c>
      <c r="P791" s="61" t="str">
        <f t="shared" si="119"/>
        <v>();</v>
      </c>
      <c r="Q791" s="61" t="str">
        <f t="shared" si="118"/>
        <v/>
      </c>
      <c r="R791" s="61" t="str">
        <f t="shared" si="113"/>
        <v/>
      </c>
      <c r="S791" s="61" t="str">
        <f t="shared" si="117"/>
        <v/>
      </c>
      <c r="CU791" s="61" t="e">
        <v>#N/A</v>
      </c>
      <c r="CV791" s="61" t="e">
        <v>#N/A</v>
      </c>
      <c r="CW791" s="61" t="e">
        <v>#N/A</v>
      </c>
      <c r="CX791" s="61" t="e">
        <v>#N/A</v>
      </c>
      <c r="CY791" s="61" t="e">
        <v>#N/A</v>
      </c>
      <c r="CZ791" s="61" t="e">
        <v>#N/A</v>
      </c>
      <c r="DA791" s="61" t="e">
        <v>#N/A</v>
      </c>
      <c r="DB791" s="61" t="e">
        <v>#N/A</v>
      </c>
      <c r="DC791" s="61" t="e">
        <v>#N/A</v>
      </c>
      <c r="DD791" s="61" t="e">
        <v>#N/A</v>
      </c>
      <c r="DE791" s="61" t="e">
        <v>#N/A</v>
      </c>
      <c r="DF791" s="61" t="e">
        <v>#N/A</v>
      </c>
      <c r="DG791" s="61" t="e">
        <v>#N/A</v>
      </c>
      <c r="DH791" s="61" t="e">
        <v>#N/A</v>
      </c>
      <c r="DI791" s="61" t="e">
        <v>#N/A</v>
      </c>
      <c r="DJ791" s="61" t="e">
        <v>#N/A</v>
      </c>
    </row>
    <row r="792" spans="14:114">
      <c r="N792" s="61" t="str">
        <f t="shared" si="115"/>
        <v/>
      </c>
      <c r="O792" s="53" t="str">
        <f t="shared" si="116"/>
        <v>click</v>
      </c>
      <c r="P792" s="61" t="str">
        <f t="shared" si="119"/>
        <v>();</v>
      </c>
      <c r="Q792" s="61" t="str">
        <f t="shared" si="118"/>
        <v/>
      </c>
      <c r="R792" s="61" t="str">
        <f t="shared" si="113"/>
        <v/>
      </c>
      <c r="S792" s="61" t="str">
        <f t="shared" si="117"/>
        <v/>
      </c>
      <c r="CU792" s="61" t="e">
        <v>#N/A</v>
      </c>
      <c r="CV792" s="61" t="e">
        <v>#N/A</v>
      </c>
      <c r="CW792" s="61" t="e">
        <v>#N/A</v>
      </c>
      <c r="CX792" s="61" t="e">
        <v>#N/A</v>
      </c>
      <c r="CY792" s="61" t="e">
        <v>#N/A</v>
      </c>
      <c r="CZ792" s="61" t="e">
        <v>#N/A</v>
      </c>
      <c r="DA792" s="61" t="e">
        <v>#N/A</v>
      </c>
      <c r="DB792" s="61" t="e">
        <v>#N/A</v>
      </c>
      <c r="DC792" s="61" t="e">
        <v>#N/A</v>
      </c>
      <c r="DD792" s="61" t="e">
        <v>#N/A</v>
      </c>
      <c r="DE792" s="61" t="e">
        <v>#N/A</v>
      </c>
      <c r="DF792" s="61" t="e">
        <v>#N/A</v>
      </c>
      <c r="DG792" s="61" t="e">
        <v>#N/A</v>
      </c>
      <c r="DH792" s="61" t="e">
        <v>#N/A</v>
      </c>
      <c r="DI792" s="61" t="e">
        <v>#N/A</v>
      </c>
      <c r="DJ792" s="61" t="e">
        <v>#N/A</v>
      </c>
    </row>
    <row r="793" spans="14:114">
      <c r="N793" s="61" t="str">
        <f t="shared" si="115"/>
        <v/>
      </c>
      <c r="O793" s="53" t="str">
        <f t="shared" si="116"/>
        <v>click</v>
      </c>
      <c r="P793" s="61" t="str">
        <f t="shared" si="119"/>
        <v>();</v>
      </c>
      <c r="Q793" s="61" t="str">
        <f t="shared" si="118"/>
        <v/>
      </c>
      <c r="R793" s="61" t="str">
        <f t="shared" ref="R793:R814" si="120">IF(C793="Y",""""&amp;E793&amp;""""&amp;":"&amp;Q793&amp;";","")</f>
        <v/>
      </c>
      <c r="S793" s="61" t="str">
        <f t="shared" si="117"/>
        <v/>
      </c>
      <c r="CU793" s="61" t="e">
        <v>#N/A</v>
      </c>
      <c r="CV793" s="61" t="e">
        <v>#N/A</v>
      </c>
      <c r="CW793" s="61" t="e">
        <v>#N/A</v>
      </c>
      <c r="CX793" s="61" t="e">
        <v>#N/A</v>
      </c>
      <c r="CY793" s="61" t="e">
        <v>#N/A</v>
      </c>
      <c r="CZ793" s="61" t="e">
        <v>#N/A</v>
      </c>
      <c r="DA793" s="61" t="e">
        <v>#N/A</v>
      </c>
      <c r="DB793" s="61" t="e">
        <v>#N/A</v>
      </c>
      <c r="DC793" s="61" t="e">
        <v>#N/A</v>
      </c>
      <c r="DD793" s="61" t="e">
        <v>#N/A</v>
      </c>
      <c r="DE793" s="61" t="e">
        <v>#N/A</v>
      </c>
      <c r="DF793" s="61" t="e">
        <v>#N/A</v>
      </c>
      <c r="DG793" s="61" t="e">
        <v>#N/A</v>
      </c>
      <c r="DH793" s="61" t="e">
        <v>#N/A</v>
      </c>
      <c r="DI793" s="61" t="e">
        <v>#N/A</v>
      </c>
      <c r="DJ793" s="61" t="e">
        <v>#N/A</v>
      </c>
    </row>
    <row r="794" spans="14:114">
      <c r="N794" s="61" t="str">
        <f t="shared" si="115"/>
        <v/>
      </c>
      <c r="O794" s="53" t="str">
        <f t="shared" si="116"/>
        <v>click</v>
      </c>
      <c r="P794" s="61" t="str">
        <f t="shared" si="119"/>
        <v>();</v>
      </c>
      <c r="Q794" s="61" t="str">
        <f t="shared" si="118"/>
        <v/>
      </c>
      <c r="R794" s="61" t="str">
        <f t="shared" si="120"/>
        <v/>
      </c>
      <c r="S794" s="61" t="str">
        <f t="shared" si="117"/>
        <v/>
      </c>
      <c r="CU794" s="61" t="e">
        <v>#N/A</v>
      </c>
      <c r="CV794" s="61" t="e">
        <v>#N/A</v>
      </c>
      <c r="CW794" s="61" t="e">
        <v>#N/A</v>
      </c>
      <c r="CX794" s="61" t="e">
        <v>#N/A</v>
      </c>
      <c r="CY794" s="61" t="e">
        <v>#N/A</v>
      </c>
      <c r="CZ794" s="61" t="e">
        <v>#N/A</v>
      </c>
      <c r="DA794" s="61" t="e">
        <v>#N/A</v>
      </c>
      <c r="DB794" s="61" t="e">
        <v>#N/A</v>
      </c>
      <c r="DC794" s="61" t="e">
        <v>#N/A</v>
      </c>
      <c r="DD794" s="61" t="e">
        <v>#N/A</v>
      </c>
      <c r="DE794" s="61" t="e">
        <v>#N/A</v>
      </c>
      <c r="DF794" s="61" t="e">
        <v>#N/A</v>
      </c>
      <c r="DG794" s="61" t="e">
        <v>#N/A</v>
      </c>
      <c r="DH794" s="61" t="e">
        <v>#N/A</v>
      </c>
      <c r="DI794" s="61" t="e">
        <v>#N/A</v>
      </c>
      <c r="DJ794" s="61" t="e">
        <v>#N/A</v>
      </c>
    </row>
    <row r="795" spans="14:114">
      <c r="N795" s="61" t="str">
        <f t="shared" si="115"/>
        <v/>
      </c>
      <c r="O795" s="53" t="str">
        <f t="shared" si="116"/>
        <v>click</v>
      </c>
      <c r="P795" s="61" t="str">
        <f t="shared" si="119"/>
        <v>();</v>
      </c>
      <c r="Q795" s="61" t="str">
        <f t="shared" si="118"/>
        <v/>
      </c>
      <c r="R795" s="61" t="str">
        <f t="shared" si="120"/>
        <v/>
      </c>
      <c r="S795" s="61" t="str">
        <f t="shared" si="117"/>
        <v/>
      </c>
      <c r="CU795" s="61" t="e">
        <v>#N/A</v>
      </c>
      <c r="CV795" s="61" t="e">
        <v>#N/A</v>
      </c>
      <c r="CW795" s="61" t="e">
        <v>#N/A</v>
      </c>
      <c r="CX795" s="61" t="e">
        <v>#N/A</v>
      </c>
      <c r="CY795" s="61" t="e">
        <v>#N/A</v>
      </c>
      <c r="CZ795" s="61" t="e">
        <v>#N/A</v>
      </c>
      <c r="DA795" s="61" t="e">
        <v>#N/A</v>
      </c>
      <c r="DB795" s="61" t="e">
        <v>#N/A</v>
      </c>
      <c r="DC795" s="61" t="e">
        <v>#N/A</v>
      </c>
      <c r="DD795" s="61" t="e">
        <v>#N/A</v>
      </c>
      <c r="DE795" s="61" t="e">
        <v>#N/A</v>
      </c>
      <c r="DF795" s="61" t="e">
        <v>#N/A</v>
      </c>
      <c r="DG795" s="61" t="e">
        <v>#N/A</v>
      </c>
      <c r="DH795" s="61" t="e">
        <v>#N/A</v>
      </c>
      <c r="DI795" s="61" t="e">
        <v>#N/A</v>
      </c>
      <c r="DJ795" s="61" t="e">
        <v>#N/A</v>
      </c>
    </row>
    <row r="796" spans="14:114">
      <c r="N796" s="61" t="str">
        <f t="shared" si="115"/>
        <v/>
      </c>
      <c r="O796" s="53" t="str">
        <f t="shared" si="116"/>
        <v>click</v>
      </c>
      <c r="P796" s="61" t="str">
        <f t="shared" si="119"/>
        <v>();</v>
      </c>
      <c r="Q796" s="61" t="str">
        <f t="shared" si="118"/>
        <v/>
      </c>
      <c r="R796" s="61" t="str">
        <f t="shared" si="120"/>
        <v/>
      </c>
      <c r="S796" s="61" t="str">
        <f t="shared" si="117"/>
        <v/>
      </c>
      <c r="CU796" s="61" t="e">
        <v>#N/A</v>
      </c>
      <c r="CV796" s="61" t="e">
        <v>#N/A</v>
      </c>
      <c r="CW796" s="61" t="e">
        <v>#N/A</v>
      </c>
      <c r="CX796" s="61" t="e">
        <v>#N/A</v>
      </c>
      <c r="CY796" s="61" t="e">
        <v>#N/A</v>
      </c>
      <c r="CZ796" s="61" t="e">
        <v>#N/A</v>
      </c>
      <c r="DA796" s="61" t="e">
        <v>#N/A</v>
      </c>
      <c r="DB796" s="61" t="e">
        <v>#N/A</v>
      </c>
      <c r="DC796" s="61" t="e">
        <v>#N/A</v>
      </c>
      <c r="DD796" s="61" t="e">
        <v>#N/A</v>
      </c>
      <c r="DE796" s="61" t="e">
        <v>#N/A</v>
      </c>
      <c r="DF796" s="61" t="e">
        <v>#N/A</v>
      </c>
      <c r="DG796" s="61" t="e">
        <v>#N/A</v>
      </c>
      <c r="DH796" s="61" t="e">
        <v>#N/A</v>
      </c>
      <c r="DI796" s="61" t="e">
        <v>#N/A</v>
      </c>
      <c r="DJ796" s="61" t="e">
        <v>#N/A</v>
      </c>
    </row>
    <row r="797" spans="14:114">
      <c r="N797" s="61" t="str">
        <f t="shared" si="115"/>
        <v/>
      </c>
      <c r="O797" s="53" t="str">
        <f t="shared" si="116"/>
        <v>click</v>
      </c>
      <c r="P797" s="61" t="str">
        <f t="shared" si="119"/>
        <v>();</v>
      </c>
      <c r="Q797" s="61" t="str">
        <f t="shared" si="118"/>
        <v/>
      </c>
      <c r="R797" s="61" t="str">
        <f t="shared" si="120"/>
        <v/>
      </c>
      <c r="S797" s="61" t="str">
        <f t="shared" si="117"/>
        <v/>
      </c>
      <c r="CU797" s="61" t="e">
        <v>#N/A</v>
      </c>
      <c r="CV797" s="61" t="e">
        <v>#N/A</v>
      </c>
      <c r="CW797" s="61" t="e">
        <v>#N/A</v>
      </c>
      <c r="CX797" s="61" t="e">
        <v>#N/A</v>
      </c>
      <c r="CY797" s="61" t="e">
        <v>#N/A</v>
      </c>
      <c r="CZ797" s="61" t="e">
        <v>#N/A</v>
      </c>
      <c r="DA797" s="61" t="e">
        <v>#N/A</v>
      </c>
      <c r="DB797" s="61" t="e">
        <v>#N/A</v>
      </c>
      <c r="DC797" s="61" t="e">
        <v>#N/A</v>
      </c>
      <c r="DD797" s="61" t="e">
        <v>#N/A</v>
      </c>
      <c r="DE797" s="61" t="e">
        <v>#N/A</v>
      </c>
      <c r="DF797" s="61" t="e">
        <v>#N/A</v>
      </c>
      <c r="DG797" s="61" t="e">
        <v>#N/A</v>
      </c>
      <c r="DH797" s="61" t="e">
        <v>#N/A</v>
      </c>
      <c r="DI797" s="61" t="e">
        <v>#N/A</v>
      </c>
      <c r="DJ797" s="61" t="e">
        <v>#N/A</v>
      </c>
    </row>
    <row r="798" spans="14:114">
      <c r="N798" s="61" t="str">
        <f t="shared" si="115"/>
        <v/>
      </c>
      <c r="O798" s="53" t="str">
        <f t="shared" si="116"/>
        <v>click</v>
      </c>
      <c r="P798" s="61" t="str">
        <f t="shared" si="119"/>
        <v>();</v>
      </c>
      <c r="Q798" s="61" t="str">
        <f t="shared" si="118"/>
        <v/>
      </c>
      <c r="R798" s="61" t="str">
        <f t="shared" si="120"/>
        <v/>
      </c>
      <c r="S798" s="61" t="str">
        <f t="shared" si="117"/>
        <v/>
      </c>
      <c r="CU798" s="61" t="e">
        <v>#N/A</v>
      </c>
      <c r="CV798" s="61" t="e">
        <v>#N/A</v>
      </c>
      <c r="CW798" s="61" t="e">
        <v>#N/A</v>
      </c>
      <c r="CX798" s="61" t="e">
        <v>#N/A</v>
      </c>
      <c r="CY798" s="61" t="e">
        <v>#N/A</v>
      </c>
      <c r="CZ798" s="61" t="e">
        <v>#N/A</v>
      </c>
      <c r="DA798" s="61" t="e">
        <v>#N/A</v>
      </c>
      <c r="DB798" s="61" t="e">
        <v>#N/A</v>
      </c>
      <c r="DC798" s="61" t="e">
        <v>#N/A</v>
      </c>
      <c r="DD798" s="61" t="e">
        <v>#N/A</v>
      </c>
      <c r="DE798" s="61" t="e">
        <v>#N/A</v>
      </c>
      <c r="DF798" s="61" t="e">
        <v>#N/A</v>
      </c>
      <c r="DG798" s="61" t="e">
        <v>#N/A</v>
      </c>
      <c r="DH798" s="61" t="e">
        <v>#N/A</v>
      </c>
      <c r="DI798" s="61" t="e">
        <v>#N/A</v>
      </c>
      <c r="DJ798" s="61" t="e">
        <v>#N/A</v>
      </c>
    </row>
    <row r="799" spans="14:114">
      <c r="N799" s="61" t="str">
        <f t="shared" si="115"/>
        <v/>
      </c>
      <c r="O799" s="53" t="str">
        <f t="shared" si="116"/>
        <v>click</v>
      </c>
      <c r="P799" s="61" t="str">
        <f t="shared" si="119"/>
        <v>();</v>
      </c>
      <c r="Q799" s="61" t="str">
        <f t="shared" si="118"/>
        <v/>
      </c>
      <c r="R799" s="61" t="str">
        <f t="shared" si="120"/>
        <v/>
      </c>
      <c r="S799" s="61" t="str">
        <f t="shared" si="117"/>
        <v/>
      </c>
      <c r="CU799" s="61" t="e">
        <v>#N/A</v>
      </c>
      <c r="CV799" s="61" t="e">
        <v>#N/A</v>
      </c>
      <c r="CW799" s="61" t="e">
        <v>#N/A</v>
      </c>
      <c r="CX799" s="61" t="e">
        <v>#N/A</v>
      </c>
      <c r="CY799" s="61" t="e">
        <v>#N/A</v>
      </c>
      <c r="CZ799" s="61" t="e">
        <v>#N/A</v>
      </c>
      <c r="DA799" s="61" t="e">
        <v>#N/A</v>
      </c>
      <c r="DB799" s="61" t="e">
        <v>#N/A</v>
      </c>
      <c r="DC799" s="61" t="e">
        <v>#N/A</v>
      </c>
      <c r="DD799" s="61" t="e">
        <v>#N/A</v>
      </c>
      <c r="DE799" s="61" t="e">
        <v>#N/A</v>
      </c>
      <c r="DF799" s="61" t="e">
        <v>#N/A</v>
      </c>
      <c r="DG799" s="61" t="e">
        <v>#N/A</v>
      </c>
      <c r="DH799" s="61" t="e">
        <v>#N/A</v>
      </c>
      <c r="DI799" s="61" t="e">
        <v>#N/A</v>
      </c>
      <c r="DJ799" s="61" t="e">
        <v>#N/A</v>
      </c>
    </row>
    <row r="800" spans="14:114">
      <c r="N800" s="61" t="str">
        <f t="shared" si="115"/>
        <v/>
      </c>
      <c r="O800" s="53" t="str">
        <f t="shared" si="116"/>
        <v>click</v>
      </c>
      <c r="P800" s="61" t="str">
        <f t="shared" si="119"/>
        <v>();</v>
      </c>
      <c r="Q800" s="61" t="str">
        <f t="shared" si="118"/>
        <v/>
      </c>
      <c r="R800" s="61" t="str">
        <f t="shared" si="120"/>
        <v/>
      </c>
      <c r="S800" s="61" t="str">
        <f t="shared" si="117"/>
        <v/>
      </c>
      <c r="CU800" s="61" t="e">
        <v>#N/A</v>
      </c>
      <c r="CV800" s="61" t="e">
        <v>#N/A</v>
      </c>
      <c r="CW800" s="61" t="e">
        <v>#N/A</v>
      </c>
      <c r="CX800" s="61" t="e">
        <v>#N/A</v>
      </c>
      <c r="CY800" s="61" t="e">
        <v>#N/A</v>
      </c>
      <c r="CZ800" s="61" t="e">
        <v>#N/A</v>
      </c>
      <c r="DA800" s="61" t="e">
        <v>#N/A</v>
      </c>
      <c r="DB800" s="61" t="e">
        <v>#N/A</v>
      </c>
      <c r="DC800" s="61" t="e">
        <v>#N/A</v>
      </c>
      <c r="DD800" s="61" t="e">
        <v>#N/A</v>
      </c>
      <c r="DE800" s="61" t="e">
        <v>#N/A</v>
      </c>
      <c r="DF800" s="61" t="e">
        <v>#N/A</v>
      </c>
      <c r="DG800" s="61" t="e">
        <v>#N/A</v>
      </c>
      <c r="DH800" s="61" t="e">
        <v>#N/A</v>
      </c>
      <c r="DI800" s="61" t="e">
        <v>#N/A</v>
      </c>
      <c r="DJ800" s="61" t="e">
        <v>#N/A</v>
      </c>
    </row>
    <row r="801" spans="14:114">
      <c r="N801" s="61" t="str">
        <f t="shared" si="115"/>
        <v/>
      </c>
      <c r="O801" s="53" t="str">
        <f t="shared" si="116"/>
        <v>click</v>
      </c>
      <c r="P801" s="61" t="str">
        <f t="shared" si="119"/>
        <v>();</v>
      </c>
      <c r="Q801" s="61" t="str">
        <f t="shared" si="118"/>
        <v/>
      </c>
      <c r="R801" s="61" t="str">
        <f t="shared" si="120"/>
        <v/>
      </c>
      <c r="S801" s="61" t="str">
        <f t="shared" si="117"/>
        <v/>
      </c>
      <c r="CU801" s="61" t="e">
        <v>#N/A</v>
      </c>
      <c r="CV801" s="61" t="e">
        <v>#N/A</v>
      </c>
      <c r="CW801" s="61" t="e">
        <v>#N/A</v>
      </c>
      <c r="CX801" s="61" t="e">
        <v>#N/A</v>
      </c>
      <c r="CY801" s="61" t="e">
        <v>#N/A</v>
      </c>
      <c r="CZ801" s="61" t="e">
        <v>#N/A</v>
      </c>
      <c r="DA801" s="61" t="e">
        <v>#N/A</v>
      </c>
      <c r="DB801" s="61" t="e">
        <v>#N/A</v>
      </c>
      <c r="DC801" s="61" t="e">
        <v>#N/A</v>
      </c>
      <c r="DD801" s="61" t="e">
        <v>#N/A</v>
      </c>
      <c r="DE801" s="61" t="e">
        <v>#N/A</v>
      </c>
      <c r="DF801" s="61" t="e">
        <v>#N/A</v>
      </c>
      <c r="DG801" s="61" t="e">
        <v>#N/A</v>
      </c>
      <c r="DH801" s="61" t="e">
        <v>#N/A</v>
      </c>
      <c r="DI801" s="61" t="e">
        <v>#N/A</v>
      </c>
      <c r="DJ801" s="61" t="e">
        <v>#N/A</v>
      </c>
    </row>
    <row r="802" spans="14:114">
      <c r="N802" s="61" t="str">
        <f t="shared" si="115"/>
        <v/>
      </c>
      <c r="O802" s="53" t="str">
        <f t="shared" si="116"/>
        <v>click</v>
      </c>
      <c r="P802" s="61" t="str">
        <f t="shared" si="119"/>
        <v>();</v>
      </c>
      <c r="Q802" s="61" t="str">
        <f t="shared" si="118"/>
        <v/>
      </c>
      <c r="R802" s="61" t="str">
        <f t="shared" si="120"/>
        <v/>
      </c>
      <c r="S802" s="61" t="str">
        <f t="shared" si="117"/>
        <v/>
      </c>
      <c r="CU802" s="61" t="e">
        <v>#N/A</v>
      </c>
      <c r="CV802" s="61" t="e">
        <v>#N/A</v>
      </c>
      <c r="CW802" s="61" t="e">
        <v>#N/A</v>
      </c>
      <c r="CX802" s="61" t="e">
        <v>#N/A</v>
      </c>
      <c r="CY802" s="61" t="e">
        <v>#N/A</v>
      </c>
      <c r="CZ802" s="61" t="e">
        <v>#N/A</v>
      </c>
      <c r="DA802" s="61" t="e">
        <v>#N/A</v>
      </c>
      <c r="DB802" s="61" t="e">
        <v>#N/A</v>
      </c>
      <c r="DC802" s="61" t="e">
        <v>#N/A</v>
      </c>
      <c r="DD802" s="61" t="e">
        <v>#N/A</v>
      </c>
      <c r="DE802" s="61" t="e">
        <v>#N/A</v>
      </c>
      <c r="DF802" s="61" t="e">
        <v>#N/A</v>
      </c>
      <c r="DG802" s="61" t="e">
        <v>#N/A</v>
      </c>
      <c r="DH802" s="61" t="e">
        <v>#N/A</v>
      </c>
      <c r="DI802" s="61" t="e">
        <v>#N/A</v>
      </c>
      <c r="DJ802" s="61" t="e">
        <v>#N/A</v>
      </c>
    </row>
    <row r="803" spans="14:114">
      <c r="N803" s="61" t="str">
        <f t="shared" si="115"/>
        <v/>
      </c>
      <c r="O803" s="53" t="str">
        <f t="shared" si="116"/>
        <v>click</v>
      </c>
      <c r="P803" s="61" t="str">
        <f t="shared" si="119"/>
        <v>();</v>
      </c>
      <c r="Q803" s="61" t="str">
        <f t="shared" si="118"/>
        <v/>
      </c>
      <c r="R803" s="61" t="str">
        <f t="shared" si="120"/>
        <v/>
      </c>
      <c r="S803" s="61" t="str">
        <f t="shared" si="117"/>
        <v/>
      </c>
      <c r="CU803" s="61" t="e">
        <v>#N/A</v>
      </c>
      <c r="CV803" s="61" t="e">
        <v>#N/A</v>
      </c>
      <c r="CW803" s="61" t="e">
        <v>#N/A</v>
      </c>
      <c r="CX803" s="61" t="e">
        <v>#N/A</v>
      </c>
      <c r="CY803" s="61" t="e">
        <v>#N/A</v>
      </c>
      <c r="CZ803" s="61" t="e">
        <v>#N/A</v>
      </c>
      <c r="DA803" s="61" t="e">
        <v>#N/A</v>
      </c>
      <c r="DB803" s="61" t="e">
        <v>#N/A</v>
      </c>
      <c r="DC803" s="61" t="e">
        <v>#N/A</v>
      </c>
      <c r="DD803" s="61" t="e">
        <v>#N/A</v>
      </c>
      <c r="DE803" s="61" t="e">
        <v>#N/A</v>
      </c>
      <c r="DF803" s="61" t="e">
        <v>#N/A</v>
      </c>
      <c r="DG803" s="61" t="e">
        <v>#N/A</v>
      </c>
      <c r="DH803" s="61" t="e">
        <v>#N/A</v>
      </c>
      <c r="DI803" s="61" t="e">
        <v>#N/A</v>
      </c>
      <c r="DJ803" s="61" t="e">
        <v>#N/A</v>
      </c>
    </row>
    <row r="804" spans="14:114">
      <c r="N804" s="61" t="str">
        <f t="shared" si="115"/>
        <v/>
      </c>
      <c r="O804" s="53" t="str">
        <f t="shared" si="116"/>
        <v>click</v>
      </c>
      <c r="P804" s="61" t="str">
        <f t="shared" si="119"/>
        <v>();</v>
      </c>
      <c r="Q804" s="61" t="str">
        <f t="shared" si="118"/>
        <v/>
      </c>
      <c r="R804" s="61" t="str">
        <f t="shared" si="120"/>
        <v/>
      </c>
      <c r="S804" s="61" t="str">
        <f t="shared" si="117"/>
        <v/>
      </c>
      <c r="CU804" s="61" t="e">
        <v>#N/A</v>
      </c>
      <c r="CV804" s="61" t="e">
        <v>#N/A</v>
      </c>
      <c r="CW804" s="61" t="e">
        <v>#N/A</v>
      </c>
      <c r="CX804" s="61" t="e">
        <v>#N/A</v>
      </c>
      <c r="CY804" s="61" t="e">
        <v>#N/A</v>
      </c>
      <c r="CZ804" s="61" t="e">
        <v>#N/A</v>
      </c>
      <c r="DA804" s="61" t="e">
        <v>#N/A</v>
      </c>
      <c r="DB804" s="61" t="e">
        <v>#N/A</v>
      </c>
      <c r="DC804" s="61" t="e">
        <v>#N/A</v>
      </c>
      <c r="DD804" s="61" t="e">
        <v>#N/A</v>
      </c>
      <c r="DE804" s="61" t="e">
        <v>#N/A</v>
      </c>
      <c r="DF804" s="61" t="e">
        <v>#N/A</v>
      </c>
      <c r="DG804" s="61" t="e">
        <v>#N/A</v>
      </c>
      <c r="DH804" s="61" t="e">
        <v>#N/A</v>
      </c>
      <c r="DI804" s="61" t="e">
        <v>#N/A</v>
      </c>
      <c r="DJ804" s="61" t="e">
        <v>#N/A</v>
      </c>
    </row>
    <row r="805" spans="14:114">
      <c r="N805" s="61" t="str">
        <f t="shared" si="115"/>
        <v/>
      </c>
      <c r="O805" s="53" t="str">
        <f t="shared" si="116"/>
        <v>click</v>
      </c>
      <c r="P805" s="61" t="str">
        <f t="shared" si="119"/>
        <v>();</v>
      </c>
      <c r="Q805" s="61" t="str">
        <f t="shared" si="118"/>
        <v/>
      </c>
      <c r="R805" s="61" t="str">
        <f t="shared" si="120"/>
        <v/>
      </c>
      <c r="S805" s="61" t="str">
        <f t="shared" si="117"/>
        <v/>
      </c>
      <c r="CU805" s="61" t="e">
        <v>#N/A</v>
      </c>
      <c r="CV805" s="61" t="e">
        <v>#N/A</v>
      </c>
      <c r="CW805" s="61" t="e">
        <v>#N/A</v>
      </c>
      <c r="CX805" s="61" t="e">
        <v>#N/A</v>
      </c>
      <c r="CY805" s="61" t="e">
        <v>#N/A</v>
      </c>
      <c r="CZ805" s="61" t="e">
        <v>#N/A</v>
      </c>
      <c r="DA805" s="61" t="e">
        <v>#N/A</v>
      </c>
      <c r="DB805" s="61" t="e">
        <v>#N/A</v>
      </c>
      <c r="DC805" s="61" t="e">
        <v>#N/A</v>
      </c>
      <c r="DD805" s="61" t="e">
        <v>#N/A</v>
      </c>
      <c r="DE805" s="61" t="e">
        <v>#N/A</v>
      </c>
      <c r="DF805" s="61" t="e">
        <v>#N/A</v>
      </c>
      <c r="DG805" s="61" t="e">
        <v>#N/A</v>
      </c>
      <c r="DH805" s="61" t="e">
        <v>#N/A</v>
      </c>
      <c r="DI805" s="61" t="e">
        <v>#N/A</v>
      </c>
      <c r="DJ805" s="61" t="e">
        <v>#N/A</v>
      </c>
    </row>
    <row r="806" spans="14:114">
      <c r="N806" s="61" t="str">
        <f t="shared" si="115"/>
        <v/>
      </c>
      <c r="O806" s="53" t="str">
        <f t="shared" si="116"/>
        <v>click</v>
      </c>
      <c r="P806" s="61" t="str">
        <f t="shared" si="119"/>
        <v>();</v>
      </c>
      <c r="Q806" s="61" t="str">
        <f t="shared" si="118"/>
        <v/>
      </c>
      <c r="R806" s="61" t="str">
        <f t="shared" si="120"/>
        <v/>
      </c>
      <c r="S806" s="61" t="str">
        <f t="shared" si="117"/>
        <v/>
      </c>
      <c r="CU806" s="61" t="e">
        <v>#N/A</v>
      </c>
      <c r="CV806" s="61" t="e">
        <v>#N/A</v>
      </c>
      <c r="CW806" s="61" t="e">
        <v>#N/A</v>
      </c>
      <c r="CX806" s="61" t="e">
        <v>#N/A</v>
      </c>
      <c r="CY806" s="61" t="e">
        <v>#N/A</v>
      </c>
      <c r="CZ806" s="61" t="e">
        <v>#N/A</v>
      </c>
      <c r="DA806" s="61" t="e">
        <v>#N/A</v>
      </c>
      <c r="DB806" s="61" t="e">
        <v>#N/A</v>
      </c>
      <c r="DC806" s="61" t="e">
        <v>#N/A</v>
      </c>
      <c r="DD806" s="61" t="e">
        <v>#N/A</v>
      </c>
      <c r="DE806" s="61" t="e">
        <v>#N/A</v>
      </c>
      <c r="DF806" s="61" t="e">
        <v>#N/A</v>
      </c>
      <c r="DG806" s="61" t="e">
        <v>#N/A</v>
      </c>
      <c r="DH806" s="61" t="e">
        <v>#N/A</v>
      </c>
      <c r="DI806" s="61" t="e">
        <v>#N/A</v>
      </c>
      <c r="DJ806" s="61" t="e">
        <v>#N/A</v>
      </c>
    </row>
    <row r="807" spans="14:114">
      <c r="N807" s="61" t="str">
        <f t="shared" si="115"/>
        <v/>
      </c>
      <c r="O807" s="53" t="str">
        <f t="shared" si="116"/>
        <v>click</v>
      </c>
      <c r="P807" s="61" t="str">
        <f t="shared" si="119"/>
        <v>();</v>
      </c>
      <c r="Q807" s="61" t="str">
        <f t="shared" si="118"/>
        <v/>
      </c>
      <c r="R807" s="61" t="str">
        <f t="shared" si="120"/>
        <v/>
      </c>
      <c r="S807" s="61" t="str">
        <f t="shared" si="117"/>
        <v/>
      </c>
      <c r="CU807" s="61" t="e">
        <v>#N/A</v>
      </c>
      <c r="CV807" s="61" t="e">
        <v>#N/A</v>
      </c>
      <c r="CW807" s="61" t="e">
        <v>#N/A</v>
      </c>
      <c r="CX807" s="61" t="e">
        <v>#N/A</v>
      </c>
      <c r="CY807" s="61" t="e">
        <v>#N/A</v>
      </c>
      <c r="CZ807" s="61" t="e">
        <v>#N/A</v>
      </c>
      <c r="DA807" s="61" t="e">
        <v>#N/A</v>
      </c>
      <c r="DB807" s="61" t="e">
        <v>#N/A</v>
      </c>
      <c r="DC807" s="61" t="e">
        <v>#N/A</v>
      </c>
      <c r="DD807" s="61" t="e">
        <v>#N/A</v>
      </c>
      <c r="DE807" s="61" t="e">
        <v>#N/A</v>
      </c>
      <c r="DF807" s="61" t="e">
        <v>#N/A</v>
      </c>
      <c r="DG807" s="61" t="e">
        <v>#N/A</v>
      </c>
      <c r="DH807" s="61" t="e">
        <v>#N/A</v>
      </c>
      <c r="DI807" s="61" t="e">
        <v>#N/A</v>
      </c>
      <c r="DJ807" s="61" t="e">
        <v>#N/A</v>
      </c>
    </row>
    <row r="808" spans="14:114">
      <c r="N808" s="61" t="str">
        <f t="shared" si="115"/>
        <v/>
      </c>
      <c r="O808" s="53" t="str">
        <f t="shared" si="116"/>
        <v>click</v>
      </c>
      <c r="P808" s="61" t="str">
        <f t="shared" si="119"/>
        <v>();</v>
      </c>
      <c r="Q808" s="61" t="str">
        <f t="shared" si="118"/>
        <v/>
      </c>
      <c r="R808" s="61" t="str">
        <f t="shared" si="120"/>
        <v/>
      </c>
      <c r="S808" s="61" t="str">
        <f t="shared" si="117"/>
        <v/>
      </c>
      <c r="CU808" s="61" t="e">
        <v>#N/A</v>
      </c>
      <c r="CV808" s="61" t="e">
        <v>#N/A</v>
      </c>
      <c r="CW808" s="61" t="e">
        <v>#N/A</v>
      </c>
      <c r="CX808" s="61" t="e">
        <v>#N/A</v>
      </c>
      <c r="CY808" s="61" t="e">
        <v>#N/A</v>
      </c>
      <c r="CZ808" s="61" t="e">
        <v>#N/A</v>
      </c>
      <c r="DA808" s="61" t="e">
        <v>#N/A</v>
      </c>
      <c r="DB808" s="61" t="e">
        <v>#N/A</v>
      </c>
      <c r="DC808" s="61" t="e">
        <v>#N/A</v>
      </c>
      <c r="DD808" s="61" t="e">
        <v>#N/A</v>
      </c>
      <c r="DE808" s="61" t="e">
        <v>#N/A</v>
      </c>
      <c r="DF808" s="61" t="e">
        <v>#N/A</v>
      </c>
      <c r="DG808" s="61" t="e">
        <v>#N/A</v>
      </c>
      <c r="DH808" s="61" t="e">
        <v>#N/A</v>
      </c>
      <c r="DI808" s="61" t="e">
        <v>#N/A</v>
      </c>
      <c r="DJ808" s="61" t="e">
        <v>#N/A</v>
      </c>
    </row>
    <row r="809" spans="14:114">
      <c r="N809" s="61" t="str">
        <f t="shared" si="115"/>
        <v/>
      </c>
      <c r="O809" s="53" t="str">
        <f t="shared" si="116"/>
        <v>click</v>
      </c>
      <c r="P809" s="61" t="str">
        <f t="shared" si="119"/>
        <v>();</v>
      </c>
      <c r="Q809" s="61" t="str">
        <f t="shared" si="118"/>
        <v/>
      </c>
      <c r="R809" s="61" t="str">
        <f t="shared" si="120"/>
        <v/>
      </c>
      <c r="S809" s="61" t="str">
        <f t="shared" si="117"/>
        <v/>
      </c>
      <c r="CU809" s="61" t="e">
        <v>#N/A</v>
      </c>
      <c r="CV809" s="61" t="e">
        <v>#N/A</v>
      </c>
      <c r="CW809" s="61" t="e">
        <v>#N/A</v>
      </c>
      <c r="CX809" s="61" t="e">
        <v>#N/A</v>
      </c>
      <c r="CY809" s="61" t="e">
        <v>#N/A</v>
      </c>
      <c r="CZ809" s="61" t="e">
        <v>#N/A</v>
      </c>
      <c r="DA809" s="61" t="e">
        <v>#N/A</v>
      </c>
      <c r="DB809" s="61" t="e">
        <v>#N/A</v>
      </c>
      <c r="DC809" s="61" t="e">
        <v>#N/A</v>
      </c>
      <c r="DD809" s="61" t="e">
        <v>#N/A</v>
      </c>
      <c r="DE809" s="61" t="e">
        <v>#N/A</v>
      </c>
      <c r="DF809" s="61" t="e">
        <v>#N/A</v>
      </c>
      <c r="DG809" s="61" t="e">
        <v>#N/A</v>
      </c>
      <c r="DH809" s="61" t="e">
        <v>#N/A</v>
      </c>
      <c r="DI809" s="61" t="e">
        <v>#N/A</v>
      </c>
      <c r="DJ809" s="61" t="e">
        <v>#N/A</v>
      </c>
    </row>
    <row r="810" spans="14:114">
      <c r="N810" s="61" t="str">
        <f t="shared" si="115"/>
        <v/>
      </c>
      <c r="O810" s="53" t="str">
        <f t="shared" si="116"/>
        <v>click</v>
      </c>
      <c r="P810" s="61" t="str">
        <f t="shared" si="119"/>
        <v>();</v>
      </c>
      <c r="Q810" s="61" t="str">
        <f t="shared" si="118"/>
        <v/>
      </c>
      <c r="R810" s="61" t="str">
        <f t="shared" si="120"/>
        <v/>
      </c>
      <c r="S810" s="61" t="str">
        <f t="shared" si="117"/>
        <v/>
      </c>
      <c r="CU810" s="61" t="e">
        <v>#N/A</v>
      </c>
      <c r="CV810" s="61" t="e">
        <v>#N/A</v>
      </c>
      <c r="CW810" s="61" t="e">
        <v>#N/A</v>
      </c>
      <c r="CX810" s="61" t="e">
        <v>#N/A</v>
      </c>
      <c r="CY810" s="61" t="e">
        <v>#N/A</v>
      </c>
      <c r="CZ810" s="61" t="e">
        <v>#N/A</v>
      </c>
      <c r="DA810" s="61" t="e">
        <v>#N/A</v>
      </c>
      <c r="DB810" s="61" t="e">
        <v>#N/A</v>
      </c>
      <c r="DC810" s="61" t="e">
        <v>#N/A</v>
      </c>
      <c r="DD810" s="61" t="e">
        <v>#N/A</v>
      </c>
      <c r="DE810" s="61" t="e">
        <v>#N/A</v>
      </c>
      <c r="DF810" s="61" t="e">
        <v>#N/A</v>
      </c>
      <c r="DG810" s="61" t="e">
        <v>#N/A</v>
      </c>
      <c r="DH810" s="61" t="e">
        <v>#N/A</v>
      </c>
      <c r="DI810" s="61" t="e">
        <v>#N/A</v>
      </c>
      <c r="DJ810" s="61" t="e">
        <v>#N/A</v>
      </c>
    </row>
    <row r="811" spans="14:114">
      <c r="N811" s="61" t="str">
        <f t="shared" si="115"/>
        <v/>
      </c>
      <c r="O811" s="53" t="str">
        <f t="shared" si="116"/>
        <v>click</v>
      </c>
      <c r="P811" s="61" t="str">
        <f t="shared" si="119"/>
        <v>();</v>
      </c>
      <c r="Q811" s="61" t="str">
        <f t="shared" ref="Q811:Q843" si="121">IF(A811="Y",IF(J811&lt;&gt;"Xpath",M811&amp;F811&amp;N811,""""&amp;H811&amp;""""),"")</f>
        <v/>
      </c>
      <c r="R811" s="61" t="str">
        <f t="shared" si="120"/>
        <v/>
      </c>
      <c r="S811" s="61" t="str">
        <f t="shared" si="117"/>
        <v/>
      </c>
      <c r="CU811" s="61" t="e">
        <v>#N/A</v>
      </c>
      <c r="CV811" s="61" t="e">
        <v>#N/A</v>
      </c>
      <c r="CW811" s="61" t="e">
        <v>#N/A</v>
      </c>
      <c r="CX811" s="61" t="e">
        <v>#N/A</v>
      </c>
      <c r="CY811" s="61" t="e">
        <v>#N/A</v>
      </c>
      <c r="CZ811" s="61" t="e">
        <v>#N/A</v>
      </c>
      <c r="DA811" s="61" t="e">
        <v>#N/A</v>
      </c>
      <c r="DB811" s="61" t="e">
        <v>#N/A</v>
      </c>
      <c r="DC811" s="61" t="e">
        <v>#N/A</v>
      </c>
      <c r="DD811" s="61" t="e">
        <v>#N/A</v>
      </c>
      <c r="DE811" s="61" t="e">
        <v>#N/A</v>
      </c>
      <c r="DF811" s="61" t="e">
        <v>#N/A</v>
      </c>
      <c r="DG811" s="61" t="e">
        <v>#N/A</v>
      </c>
      <c r="DH811" s="61" t="e">
        <v>#N/A</v>
      </c>
      <c r="DI811" s="61" t="e">
        <v>#N/A</v>
      </c>
      <c r="DJ811" s="61" t="e">
        <v>#N/A</v>
      </c>
    </row>
    <row r="812" spans="14:114">
      <c r="N812" s="61" t="str">
        <f t="shared" si="115"/>
        <v/>
      </c>
      <c r="O812" s="53" t="str">
        <f t="shared" si="116"/>
        <v>click</v>
      </c>
      <c r="P812" s="61" t="str">
        <f t="shared" si="119"/>
        <v>();</v>
      </c>
      <c r="Q812" s="61" t="str">
        <f t="shared" si="121"/>
        <v/>
      </c>
      <c r="R812" s="61" t="str">
        <f t="shared" si="120"/>
        <v/>
      </c>
      <c r="S812" s="61" t="str">
        <f t="shared" si="117"/>
        <v/>
      </c>
      <c r="CU812" s="61" t="e">
        <v>#N/A</v>
      </c>
      <c r="CV812" s="61" t="e">
        <v>#N/A</v>
      </c>
      <c r="CW812" s="61" t="e">
        <v>#N/A</v>
      </c>
      <c r="CX812" s="61" t="e">
        <v>#N/A</v>
      </c>
      <c r="CY812" s="61" t="e">
        <v>#N/A</v>
      </c>
      <c r="CZ812" s="61" t="e">
        <v>#N/A</v>
      </c>
      <c r="DA812" s="61" t="e">
        <v>#N/A</v>
      </c>
      <c r="DB812" s="61" t="e">
        <v>#N/A</v>
      </c>
      <c r="DC812" s="61" t="e">
        <v>#N/A</v>
      </c>
      <c r="DD812" s="61" t="e">
        <v>#N/A</v>
      </c>
      <c r="DE812" s="61" t="e">
        <v>#N/A</v>
      </c>
      <c r="DF812" s="61" t="e">
        <v>#N/A</v>
      </c>
      <c r="DG812" s="61" t="e">
        <v>#N/A</v>
      </c>
      <c r="DH812" s="61" t="e">
        <v>#N/A</v>
      </c>
      <c r="DI812" s="61" t="e">
        <v>#N/A</v>
      </c>
      <c r="DJ812" s="61" t="e">
        <v>#N/A</v>
      </c>
    </row>
    <row r="813" spans="14:114">
      <c r="N813" s="61" t="str">
        <f t="shared" si="115"/>
        <v/>
      </c>
      <c r="O813" s="53" t="str">
        <f t="shared" si="116"/>
        <v>click</v>
      </c>
      <c r="P813" s="61" t="str">
        <f t="shared" si="119"/>
        <v>();</v>
      </c>
      <c r="Q813" s="61" t="str">
        <f t="shared" si="121"/>
        <v/>
      </c>
      <c r="R813" s="61" t="str">
        <f t="shared" si="120"/>
        <v/>
      </c>
      <c r="S813" s="61" t="str">
        <f t="shared" si="117"/>
        <v/>
      </c>
      <c r="CU813" s="61" t="e">
        <v>#N/A</v>
      </c>
      <c r="CV813" s="61" t="e">
        <v>#N/A</v>
      </c>
      <c r="CW813" s="61" t="e">
        <v>#N/A</v>
      </c>
      <c r="CX813" s="61" t="e">
        <v>#N/A</v>
      </c>
      <c r="CY813" s="61" t="e">
        <v>#N/A</v>
      </c>
      <c r="CZ813" s="61" t="e">
        <v>#N/A</v>
      </c>
      <c r="DA813" s="61" t="e">
        <v>#N/A</v>
      </c>
      <c r="DB813" s="61" t="e">
        <v>#N/A</v>
      </c>
      <c r="DC813" s="61" t="e">
        <v>#N/A</v>
      </c>
      <c r="DD813" s="61" t="e">
        <v>#N/A</v>
      </c>
      <c r="DE813" s="61" t="e">
        <v>#N/A</v>
      </c>
      <c r="DF813" s="61" t="e">
        <v>#N/A</v>
      </c>
      <c r="DG813" s="61" t="e">
        <v>#N/A</v>
      </c>
      <c r="DH813" s="61" t="e">
        <v>#N/A</v>
      </c>
      <c r="DI813" s="61" t="e">
        <v>#N/A</v>
      </c>
      <c r="DJ813" s="61" t="e">
        <v>#N/A</v>
      </c>
    </row>
    <row r="814" spans="14:114">
      <c r="N814" s="61" t="str">
        <f t="shared" si="115"/>
        <v/>
      </c>
      <c r="O814" s="53" t="str">
        <f t="shared" si="116"/>
        <v>click</v>
      </c>
      <c r="P814" s="61" t="str">
        <f t="shared" si="119"/>
        <v>();</v>
      </c>
      <c r="Q814" s="61" t="str">
        <f t="shared" si="121"/>
        <v/>
      </c>
      <c r="R814" s="61" t="str">
        <f t="shared" si="120"/>
        <v/>
      </c>
      <c r="S814" s="61" t="str">
        <f t="shared" si="117"/>
        <v/>
      </c>
      <c r="CU814" s="61" t="e">
        <v>#N/A</v>
      </c>
      <c r="CV814" s="61" t="e">
        <v>#N/A</v>
      </c>
      <c r="CW814" s="61" t="e">
        <v>#N/A</v>
      </c>
      <c r="CX814" s="61" t="e">
        <v>#N/A</v>
      </c>
      <c r="CY814" s="61" t="e">
        <v>#N/A</v>
      </c>
      <c r="CZ814" s="61" t="e">
        <v>#N/A</v>
      </c>
      <c r="DA814" s="61" t="e">
        <v>#N/A</v>
      </c>
      <c r="DB814" s="61" t="e">
        <v>#N/A</v>
      </c>
      <c r="DC814" s="61" t="e">
        <v>#N/A</v>
      </c>
      <c r="DD814" s="61" t="e">
        <v>#N/A</v>
      </c>
      <c r="DE814" s="61" t="e">
        <v>#N/A</v>
      </c>
      <c r="DF814" s="61" t="e">
        <v>#N/A</v>
      </c>
      <c r="DG814" s="61" t="e">
        <v>#N/A</v>
      </c>
      <c r="DH814" s="61" t="e">
        <v>#N/A</v>
      </c>
      <c r="DI814" s="61" t="e">
        <v>#N/A</v>
      </c>
      <c r="DJ814" s="61" t="e">
        <v>#N/A</v>
      </c>
    </row>
    <row r="815" spans="14:114">
      <c r="N815" s="61" t="str">
        <f t="shared" si="115"/>
        <v/>
      </c>
      <c r="O815" s="53" t="str">
        <f t="shared" si="116"/>
        <v>click</v>
      </c>
      <c r="P815" s="61" t="str">
        <f t="shared" si="119"/>
        <v>();</v>
      </c>
      <c r="Q815" s="61" t="str">
        <f t="shared" si="121"/>
        <v/>
      </c>
      <c r="S815" s="61" t="str">
        <f t="shared" si="117"/>
        <v/>
      </c>
      <c r="CU815" s="61" t="e">
        <v>#N/A</v>
      </c>
      <c r="CV815" s="61" t="e">
        <v>#N/A</v>
      </c>
      <c r="CW815" s="61" t="e">
        <v>#N/A</v>
      </c>
      <c r="CX815" s="61" t="e">
        <v>#N/A</v>
      </c>
      <c r="CY815" s="61" t="e">
        <v>#N/A</v>
      </c>
      <c r="CZ815" s="61" t="e">
        <v>#N/A</v>
      </c>
      <c r="DA815" s="61" t="e">
        <v>#N/A</v>
      </c>
      <c r="DB815" s="61" t="e">
        <v>#N/A</v>
      </c>
      <c r="DC815" s="61" t="e">
        <v>#N/A</v>
      </c>
      <c r="DD815" s="61" t="e">
        <v>#N/A</v>
      </c>
      <c r="DE815" s="61" t="e">
        <v>#N/A</v>
      </c>
      <c r="DF815" s="61" t="e">
        <v>#N/A</v>
      </c>
      <c r="DG815" s="61" t="e">
        <v>#N/A</v>
      </c>
      <c r="DH815" s="61" t="e">
        <v>#N/A</v>
      </c>
      <c r="DI815" s="61" t="e">
        <v>#N/A</v>
      </c>
      <c r="DJ815" s="61" t="e">
        <v>#N/A</v>
      </c>
    </row>
    <row r="816" spans="14:114">
      <c r="N816" s="61" t="str">
        <f t="shared" si="115"/>
        <v/>
      </c>
      <c r="O816" s="53" t="str">
        <f t="shared" si="116"/>
        <v>click</v>
      </c>
      <c r="P816" s="61" t="str">
        <f t="shared" si="119"/>
        <v>();</v>
      </c>
      <c r="Q816" s="61" t="str">
        <f t="shared" si="121"/>
        <v/>
      </c>
      <c r="S816" s="61" t="str">
        <f t="shared" si="117"/>
        <v/>
      </c>
      <c r="CU816" s="61" t="e">
        <v>#N/A</v>
      </c>
      <c r="CV816" s="61" t="e">
        <v>#N/A</v>
      </c>
      <c r="CW816" s="61" t="e">
        <v>#N/A</v>
      </c>
      <c r="CX816" s="61" t="e">
        <v>#N/A</v>
      </c>
      <c r="CY816" s="61" t="e">
        <v>#N/A</v>
      </c>
      <c r="CZ816" s="61" t="e">
        <v>#N/A</v>
      </c>
      <c r="DA816" s="61" t="e">
        <v>#N/A</v>
      </c>
      <c r="DB816" s="61" t="e">
        <v>#N/A</v>
      </c>
      <c r="DC816" s="61" t="e">
        <v>#N/A</v>
      </c>
      <c r="DD816" s="61" t="e">
        <v>#N/A</v>
      </c>
      <c r="DE816" s="61" t="e">
        <v>#N/A</v>
      </c>
      <c r="DF816" s="61" t="e">
        <v>#N/A</v>
      </c>
      <c r="DG816" s="61" t="e">
        <v>#N/A</v>
      </c>
      <c r="DH816" s="61" t="e">
        <v>#N/A</v>
      </c>
      <c r="DI816" s="61" t="e">
        <v>#N/A</v>
      </c>
      <c r="DJ816" s="61" t="e">
        <v>#N/A</v>
      </c>
    </row>
    <row r="817" spans="14:114">
      <c r="N817" s="61" t="str">
        <f t="shared" si="115"/>
        <v/>
      </c>
      <c r="O817" s="53" t="str">
        <f t="shared" si="116"/>
        <v>click</v>
      </c>
      <c r="P817" s="61" t="str">
        <f t="shared" si="119"/>
        <v>();</v>
      </c>
      <c r="Q817" s="61" t="str">
        <f t="shared" si="121"/>
        <v/>
      </c>
      <c r="S817" s="61" t="str">
        <f t="shared" si="117"/>
        <v/>
      </c>
      <c r="CU817" s="61" t="e">
        <v>#N/A</v>
      </c>
      <c r="CV817" s="61" t="e">
        <v>#N/A</v>
      </c>
      <c r="CW817" s="61" t="e">
        <v>#N/A</v>
      </c>
      <c r="CX817" s="61" t="e">
        <v>#N/A</v>
      </c>
      <c r="CY817" s="61" t="e">
        <v>#N/A</v>
      </c>
      <c r="CZ817" s="61" t="e">
        <v>#N/A</v>
      </c>
      <c r="DA817" s="61" t="e">
        <v>#N/A</v>
      </c>
      <c r="DB817" s="61" t="e">
        <v>#N/A</v>
      </c>
      <c r="DC817" s="61" t="e">
        <v>#N/A</v>
      </c>
      <c r="DD817" s="61" t="e">
        <v>#N/A</v>
      </c>
      <c r="DE817" s="61" t="e">
        <v>#N/A</v>
      </c>
      <c r="DF817" s="61" t="e">
        <v>#N/A</v>
      </c>
      <c r="DG817" s="61" t="e">
        <v>#N/A</v>
      </c>
      <c r="DH817" s="61" t="e">
        <v>#N/A</v>
      </c>
      <c r="DI817" s="61" t="e">
        <v>#N/A</v>
      </c>
      <c r="DJ817" s="61" t="e">
        <v>#N/A</v>
      </c>
    </row>
    <row r="818" spans="14:114">
      <c r="N818" s="61" t="str">
        <f t="shared" si="115"/>
        <v/>
      </c>
      <c r="O818" s="53" t="str">
        <f t="shared" si="116"/>
        <v>click</v>
      </c>
      <c r="P818" s="61" t="str">
        <f t="shared" si="119"/>
        <v>();</v>
      </c>
      <c r="Q818" s="61" t="str">
        <f t="shared" si="121"/>
        <v/>
      </c>
      <c r="S818" s="61" t="str">
        <f t="shared" si="117"/>
        <v/>
      </c>
      <c r="CU818" s="61" t="e">
        <v>#N/A</v>
      </c>
      <c r="CV818" s="61" t="e">
        <v>#N/A</v>
      </c>
      <c r="CW818" s="61" t="e">
        <v>#N/A</v>
      </c>
      <c r="CX818" s="61" t="e">
        <v>#N/A</v>
      </c>
      <c r="CY818" s="61" t="e">
        <v>#N/A</v>
      </c>
      <c r="CZ818" s="61" t="e">
        <v>#N/A</v>
      </c>
      <c r="DA818" s="61" t="e">
        <v>#N/A</v>
      </c>
      <c r="DB818" s="61" t="e">
        <v>#N/A</v>
      </c>
      <c r="DC818" s="61" t="e">
        <v>#N/A</v>
      </c>
      <c r="DD818" s="61" t="e">
        <v>#N/A</v>
      </c>
      <c r="DE818" s="61" t="e">
        <v>#N/A</v>
      </c>
      <c r="DF818" s="61" t="e">
        <v>#N/A</v>
      </c>
      <c r="DG818" s="61" t="e">
        <v>#N/A</v>
      </c>
      <c r="DH818" s="61" t="e">
        <v>#N/A</v>
      </c>
      <c r="DI818" s="61" t="e">
        <v>#N/A</v>
      </c>
      <c r="DJ818" s="61" t="e">
        <v>#N/A</v>
      </c>
    </row>
    <row r="819" spans="14:114">
      <c r="N819" s="61" t="str">
        <f t="shared" si="115"/>
        <v/>
      </c>
      <c r="O819" s="53" t="str">
        <f t="shared" si="116"/>
        <v>click</v>
      </c>
      <c r="P819" s="61" t="str">
        <f t="shared" si="119"/>
        <v>();</v>
      </c>
      <c r="Q819" s="61" t="str">
        <f t="shared" si="121"/>
        <v/>
      </c>
      <c r="S819" s="61" t="str">
        <f t="shared" si="117"/>
        <v/>
      </c>
      <c r="CU819" s="61" t="e">
        <v>#N/A</v>
      </c>
      <c r="CV819" s="61" t="e">
        <v>#N/A</v>
      </c>
      <c r="CW819" s="61" t="e">
        <v>#N/A</v>
      </c>
      <c r="CX819" s="61" t="e">
        <v>#N/A</v>
      </c>
      <c r="CY819" s="61" t="e">
        <v>#N/A</v>
      </c>
      <c r="CZ819" s="61" t="e">
        <v>#N/A</v>
      </c>
      <c r="DA819" s="61" t="e">
        <v>#N/A</v>
      </c>
      <c r="DB819" s="61" t="e">
        <v>#N/A</v>
      </c>
      <c r="DC819" s="61" t="e">
        <v>#N/A</v>
      </c>
      <c r="DD819" s="61" t="e">
        <v>#N/A</v>
      </c>
      <c r="DE819" s="61" t="e">
        <v>#N/A</v>
      </c>
      <c r="DF819" s="61" t="e">
        <v>#N/A</v>
      </c>
      <c r="DG819" s="61" t="e">
        <v>#N/A</v>
      </c>
      <c r="DH819" s="61" t="e">
        <v>#N/A</v>
      </c>
      <c r="DI819" s="61" t="e">
        <v>#N/A</v>
      </c>
      <c r="DJ819" s="61" t="e">
        <v>#N/A</v>
      </c>
    </row>
    <row r="820" spans="14:114">
      <c r="N820" s="61" t="str">
        <f t="shared" si="115"/>
        <v/>
      </c>
      <c r="O820" s="53" t="str">
        <f t="shared" si="116"/>
        <v>click</v>
      </c>
      <c r="P820" s="61" t="str">
        <f t="shared" si="119"/>
        <v>();</v>
      </c>
      <c r="Q820" s="61" t="str">
        <f t="shared" si="121"/>
        <v/>
      </c>
      <c r="S820" s="61" t="str">
        <f t="shared" si="117"/>
        <v/>
      </c>
      <c r="CU820" s="61" t="e">
        <v>#N/A</v>
      </c>
      <c r="CV820" s="61" t="e">
        <v>#N/A</v>
      </c>
      <c r="CW820" s="61" t="e">
        <v>#N/A</v>
      </c>
      <c r="CX820" s="61" t="e">
        <v>#N/A</v>
      </c>
      <c r="CY820" s="61" t="e">
        <v>#N/A</v>
      </c>
      <c r="CZ820" s="61" t="e">
        <v>#N/A</v>
      </c>
      <c r="DA820" s="61" t="e">
        <v>#N/A</v>
      </c>
      <c r="DB820" s="61" t="e">
        <v>#N/A</v>
      </c>
      <c r="DC820" s="61" t="e">
        <v>#N/A</v>
      </c>
      <c r="DD820" s="61" t="e">
        <v>#N/A</v>
      </c>
      <c r="DE820" s="61" t="e">
        <v>#N/A</v>
      </c>
      <c r="DF820" s="61" t="e">
        <v>#N/A</v>
      </c>
      <c r="DG820" s="61" t="e">
        <v>#N/A</v>
      </c>
      <c r="DH820" s="61" t="e">
        <v>#N/A</v>
      </c>
      <c r="DI820" s="61" t="e">
        <v>#N/A</v>
      </c>
      <c r="DJ820" s="61" t="e">
        <v>#N/A</v>
      </c>
    </row>
    <row r="821" spans="14:114">
      <c r="N821" s="61" t="str">
        <f t="shared" si="115"/>
        <v/>
      </c>
      <c r="O821" s="53" t="str">
        <f t="shared" si="116"/>
        <v>click</v>
      </c>
      <c r="P821" s="61" t="str">
        <f t="shared" si="119"/>
        <v>();</v>
      </c>
      <c r="Q821" s="61" t="str">
        <f t="shared" si="121"/>
        <v/>
      </c>
      <c r="S821" s="61" t="str">
        <f t="shared" si="117"/>
        <v/>
      </c>
      <c r="CU821" s="61" t="e">
        <v>#N/A</v>
      </c>
      <c r="CV821" s="61" t="e">
        <v>#N/A</v>
      </c>
      <c r="CW821" s="61" t="e">
        <v>#N/A</v>
      </c>
      <c r="CX821" s="61" t="e">
        <v>#N/A</v>
      </c>
      <c r="CY821" s="61" t="e">
        <v>#N/A</v>
      </c>
      <c r="CZ821" s="61" t="e">
        <v>#N/A</v>
      </c>
      <c r="DA821" s="61" t="e">
        <v>#N/A</v>
      </c>
      <c r="DB821" s="61" t="e">
        <v>#N/A</v>
      </c>
      <c r="DC821" s="61" t="e">
        <v>#N/A</v>
      </c>
      <c r="DD821" s="61" t="e">
        <v>#N/A</v>
      </c>
      <c r="DE821" s="61" t="e">
        <v>#N/A</v>
      </c>
      <c r="DF821" s="61" t="e">
        <v>#N/A</v>
      </c>
      <c r="DG821" s="61" t="e">
        <v>#N/A</v>
      </c>
      <c r="DH821" s="61" t="e">
        <v>#N/A</v>
      </c>
      <c r="DI821" s="61" t="e">
        <v>#N/A</v>
      </c>
      <c r="DJ821" s="61" t="e">
        <v>#N/A</v>
      </c>
    </row>
    <row r="822" spans="14:114">
      <c r="N822" s="61" t="str">
        <f t="shared" si="115"/>
        <v/>
      </c>
      <c r="O822" s="53" t="str">
        <f t="shared" si="116"/>
        <v>click</v>
      </c>
      <c r="P822" s="61" t="str">
        <f t="shared" si="119"/>
        <v>();</v>
      </c>
      <c r="Q822" s="61" t="str">
        <f t="shared" si="121"/>
        <v/>
      </c>
      <c r="S822" s="61" t="str">
        <f t="shared" si="117"/>
        <v/>
      </c>
      <c r="CU822" s="61" t="e">
        <v>#N/A</v>
      </c>
      <c r="CV822" s="61" t="e">
        <v>#N/A</v>
      </c>
      <c r="CW822" s="61" t="e">
        <v>#N/A</v>
      </c>
      <c r="CX822" s="61" t="e">
        <v>#N/A</v>
      </c>
      <c r="CY822" s="61" t="e">
        <v>#N/A</v>
      </c>
      <c r="CZ822" s="61" t="e">
        <v>#N/A</v>
      </c>
      <c r="DA822" s="61" t="e">
        <v>#N/A</v>
      </c>
      <c r="DB822" s="61" t="e">
        <v>#N/A</v>
      </c>
      <c r="DC822" s="61" t="e">
        <v>#N/A</v>
      </c>
      <c r="DD822" s="61" t="e">
        <v>#N/A</v>
      </c>
      <c r="DE822" s="61" t="e">
        <v>#N/A</v>
      </c>
      <c r="DF822" s="61" t="e">
        <v>#N/A</v>
      </c>
      <c r="DG822" s="61" t="e">
        <v>#N/A</v>
      </c>
      <c r="DH822" s="61" t="e">
        <v>#N/A</v>
      </c>
      <c r="DI822" s="61" t="e">
        <v>#N/A</v>
      </c>
      <c r="DJ822" s="61" t="e">
        <v>#N/A</v>
      </c>
    </row>
    <row r="823" spans="14:114">
      <c r="N823" s="61" t="str">
        <f t="shared" si="115"/>
        <v/>
      </c>
      <c r="O823" s="53" t="str">
        <f t="shared" si="116"/>
        <v>click</v>
      </c>
      <c r="P823" s="61" t="str">
        <f t="shared" si="119"/>
        <v>();</v>
      </c>
      <c r="Q823" s="61" t="str">
        <f t="shared" si="121"/>
        <v/>
      </c>
      <c r="S823" s="61" t="str">
        <f t="shared" si="117"/>
        <v/>
      </c>
      <c r="CU823" s="61" t="e">
        <v>#N/A</v>
      </c>
      <c r="CV823" s="61" t="e">
        <v>#N/A</v>
      </c>
      <c r="CW823" s="61" t="e">
        <v>#N/A</v>
      </c>
      <c r="CX823" s="61" t="e">
        <v>#N/A</v>
      </c>
      <c r="CY823" s="61" t="e">
        <v>#N/A</v>
      </c>
      <c r="CZ823" s="61" t="e">
        <v>#N/A</v>
      </c>
      <c r="DA823" s="61" t="e">
        <v>#N/A</v>
      </c>
      <c r="DB823" s="61" t="e">
        <v>#N/A</v>
      </c>
      <c r="DC823" s="61" t="e">
        <v>#N/A</v>
      </c>
      <c r="DD823" s="61" t="e">
        <v>#N/A</v>
      </c>
      <c r="DE823" s="61" t="e">
        <v>#N/A</v>
      </c>
      <c r="DF823" s="61" t="e">
        <v>#N/A</v>
      </c>
      <c r="DG823" s="61" t="e">
        <v>#N/A</v>
      </c>
      <c r="DH823" s="61" t="e">
        <v>#N/A</v>
      </c>
      <c r="DI823" s="61" t="e">
        <v>#N/A</v>
      </c>
      <c r="DJ823" s="61" t="e">
        <v>#N/A</v>
      </c>
    </row>
    <row r="824" spans="14:114">
      <c r="N824" s="61" t="str">
        <f t="shared" si="115"/>
        <v/>
      </c>
      <c r="O824" s="53" t="str">
        <f t="shared" si="116"/>
        <v>click</v>
      </c>
      <c r="P824" s="61" t="str">
        <f t="shared" si="119"/>
        <v>();</v>
      </c>
      <c r="Q824" s="61" t="str">
        <f t="shared" si="121"/>
        <v/>
      </c>
      <c r="S824" s="61" t="str">
        <f t="shared" si="117"/>
        <v/>
      </c>
      <c r="CU824" s="61" t="e">
        <v>#N/A</v>
      </c>
      <c r="CV824" s="61" t="e">
        <v>#N/A</v>
      </c>
      <c r="CW824" s="61" t="e">
        <v>#N/A</v>
      </c>
      <c r="CX824" s="61" t="e">
        <v>#N/A</v>
      </c>
      <c r="CY824" s="61" t="e">
        <v>#N/A</v>
      </c>
      <c r="CZ824" s="61" t="e">
        <v>#N/A</v>
      </c>
      <c r="DA824" s="61" t="e">
        <v>#N/A</v>
      </c>
      <c r="DB824" s="61" t="e">
        <v>#N/A</v>
      </c>
      <c r="DC824" s="61" t="e">
        <v>#N/A</v>
      </c>
      <c r="DD824" s="61" t="e">
        <v>#N/A</v>
      </c>
      <c r="DE824" s="61" t="e">
        <v>#N/A</v>
      </c>
      <c r="DF824" s="61" t="e">
        <v>#N/A</v>
      </c>
      <c r="DG824" s="61" t="e">
        <v>#N/A</v>
      </c>
      <c r="DH824" s="61" t="e">
        <v>#N/A</v>
      </c>
      <c r="DI824" s="61" t="e">
        <v>#N/A</v>
      </c>
      <c r="DJ824" s="61" t="e">
        <v>#N/A</v>
      </c>
    </row>
    <row r="825" spans="14:114">
      <c r="N825" s="61" t="str">
        <f t="shared" si="115"/>
        <v/>
      </c>
      <c r="O825" s="53" t="str">
        <f t="shared" si="116"/>
        <v>click</v>
      </c>
      <c r="P825" s="61" t="str">
        <f t="shared" si="119"/>
        <v>();</v>
      </c>
      <c r="Q825" s="61" t="str">
        <f t="shared" si="121"/>
        <v/>
      </c>
      <c r="S825" s="61" t="str">
        <f t="shared" si="117"/>
        <v/>
      </c>
      <c r="CU825" s="61" t="e">
        <v>#N/A</v>
      </c>
      <c r="CV825" s="61" t="e">
        <v>#N/A</v>
      </c>
      <c r="CW825" s="61" t="e">
        <v>#N/A</v>
      </c>
      <c r="CX825" s="61" t="e">
        <v>#N/A</v>
      </c>
      <c r="CY825" s="61" t="e">
        <v>#N/A</v>
      </c>
      <c r="CZ825" s="61" t="e">
        <v>#N/A</v>
      </c>
      <c r="DA825" s="61" t="e">
        <v>#N/A</v>
      </c>
      <c r="DB825" s="61" t="e">
        <v>#N/A</v>
      </c>
      <c r="DC825" s="61" t="e">
        <v>#N/A</v>
      </c>
      <c r="DD825" s="61" t="e">
        <v>#N/A</v>
      </c>
      <c r="DE825" s="61" t="e">
        <v>#N/A</v>
      </c>
      <c r="DF825" s="61" t="e">
        <v>#N/A</v>
      </c>
      <c r="DG825" s="61" t="e">
        <v>#N/A</v>
      </c>
      <c r="DH825" s="61" t="e">
        <v>#N/A</v>
      </c>
      <c r="DI825" s="61" t="e">
        <v>#N/A</v>
      </c>
      <c r="DJ825" s="61" t="e">
        <v>#N/A</v>
      </c>
    </row>
    <row r="826" spans="14:114">
      <c r="N826" s="61" t="str">
        <f t="shared" si="115"/>
        <v/>
      </c>
      <c r="O826" s="53" t="str">
        <f t="shared" si="116"/>
        <v>click</v>
      </c>
      <c r="P826" s="61" t="str">
        <f t="shared" si="119"/>
        <v>();</v>
      </c>
      <c r="Q826" s="61" t="str">
        <f t="shared" si="121"/>
        <v/>
      </c>
      <c r="S826" s="61" t="str">
        <f t="shared" si="117"/>
        <v/>
      </c>
      <c r="CU826" s="61" t="e">
        <v>#N/A</v>
      </c>
      <c r="CV826" s="61" t="e">
        <v>#N/A</v>
      </c>
      <c r="CW826" s="61" t="e">
        <v>#N/A</v>
      </c>
      <c r="CX826" s="61" t="e">
        <v>#N/A</v>
      </c>
      <c r="CY826" s="61" t="e">
        <v>#N/A</v>
      </c>
      <c r="CZ826" s="61" t="e">
        <v>#N/A</v>
      </c>
      <c r="DA826" s="61" t="e">
        <v>#N/A</v>
      </c>
      <c r="DB826" s="61" t="e">
        <v>#N/A</v>
      </c>
      <c r="DC826" s="61" t="e">
        <v>#N/A</v>
      </c>
      <c r="DD826" s="61" t="e">
        <v>#N/A</v>
      </c>
      <c r="DE826" s="61" t="e">
        <v>#N/A</v>
      </c>
      <c r="DF826" s="61" t="e">
        <v>#N/A</v>
      </c>
      <c r="DG826" s="61" t="e">
        <v>#N/A</v>
      </c>
      <c r="DH826" s="61" t="e">
        <v>#N/A</v>
      </c>
      <c r="DI826" s="61" t="e">
        <v>#N/A</v>
      </c>
      <c r="DJ826" s="61" t="e">
        <v>#N/A</v>
      </c>
    </row>
    <row r="827" spans="14:114">
      <c r="N827" s="61" t="str">
        <f t="shared" si="115"/>
        <v/>
      </c>
      <c r="O827" s="53" t="str">
        <f t="shared" si="116"/>
        <v>click</v>
      </c>
      <c r="P827" s="61" t="str">
        <f t="shared" si="119"/>
        <v>();</v>
      </c>
      <c r="Q827" s="61" t="str">
        <f t="shared" si="121"/>
        <v/>
      </c>
      <c r="S827" s="61" t="str">
        <f t="shared" si="117"/>
        <v/>
      </c>
      <c r="CU827" s="61" t="e">
        <v>#N/A</v>
      </c>
      <c r="CV827" s="61" t="e">
        <v>#N/A</v>
      </c>
      <c r="CW827" s="61" t="e">
        <v>#N/A</v>
      </c>
      <c r="CX827" s="61" t="e">
        <v>#N/A</v>
      </c>
      <c r="CY827" s="61" t="e">
        <v>#N/A</v>
      </c>
      <c r="CZ827" s="61" t="e">
        <v>#N/A</v>
      </c>
      <c r="DA827" s="61" t="e">
        <v>#N/A</v>
      </c>
      <c r="DB827" s="61" t="e">
        <v>#N/A</v>
      </c>
      <c r="DC827" s="61" t="e">
        <v>#N/A</v>
      </c>
      <c r="DD827" s="61" t="e">
        <v>#N/A</v>
      </c>
      <c r="DE827" s="61" t="e">
        <v>#N/A</v>
      </c>
      <c r="DF827" s="61" t="e">
        <v>#N/A</v>
      </c>
      <c r="DG827" s="61" t="e">
        <v>#N/A</v>
      </c>
      <c r="DH827" s="61" t="e">
        <v>#N/A</v>
      </c>
      <c r="DI827" s="61" t="e">
        <v>#N/A</v>
      </c>
      <c r="DJ827" s="61" t="e">
        <v>#N/A</v>
      </c>
    </row>
    <row r="828" spans="14:114">
      <c r="N828" s="61" t="str">
        <f t="shared" si="115"/>
        <v/>
      </c>
      <c r="O828" s="53" t="str">
        <f t="shared" si="116"/>
        <v>click</v>
      </c>
      <c r="P828" s="61" t="str">
        <f t="shared" si="119"/>
        <v>();</v>
      </c>
      <c r="Q828" s="61" t="str">
        <f t="shared" si="121"/>
        <v/>
      </c>
      <c r="S828" s="61" t="str">
        <f t="shared" si="117"/>
        <v/>
      </c>
      <c r="CU828" s="61" t="e">
        <v>#N/A</v>
      </c>
      <c r="CV828" s="61" t="e">
        <v>#N/A</v>
      </c>
      <c r="CW828" s="61" t="e">
        <v>#N/A</v>
      </c>
      <c r="CX828" s="61" t="e">
        <v>#N/A</v>
      </c>
      <c r="CY828" s="61" t="e">
        <v>#N/A</v>
      </c>
      <c r="CZ828" s="61" t="e">
        <v>#N/A</v>
      </c>
      <c r="DA828" s="61" t="e">
        <v>#N/A</v>
      </c>
      <c r="DB828" s="61" t="e">
        <v>#N/A</v>
      </c>
      <c r="DC828" s="61" t="e">
        <v>#N/A</v>
      </c>
      <c r="DD828" s="61" t="e">
        <v>#N/A</v>
      </c>
      <c r="DE828" s="61" t="e">
        <v>#N/A</v>
      </c>
      <c r="DF828" s="61" t="e">
        <v>#N/A</v>
      </c>
      <c r="DG828" s="61" t="e">
        <v>#N/A</v>
      </c>
      <c r="DH828" s="61" t="e">
        <v>#N/A</v>
      </c>
      <c r="DI828" s="61" t="e">
        <v>#N/A</v>
      </c>
      <c r="DJ828" s="61" t="e">
        <v>#N/A</v>
      </c>
    </row>
    <row r="829" spans="14:114">
      <c r="N829" s="61" t="str">
        <f t="shared" si="115"/>
        <v/>
      </c>
      <c r="O829" s="53" t="str">
        <f t="shared" si="116"/>
        <v>click</v>
      </c>
      <c r="P829" s="61" t="str">
        <f t="shared" si="119"/>
        <v>();</v>
      </c>
      <c r="Q829" s="61" t="str">
        <f t="shared" si="121"/>
        <v/>
      </c>
      <c r="S829" s="61" t="str">
        <f t="shared" si="117"/>
        <v/>
      </c>
      <c r="CU829" s="61" t="e">
        <v>#N/A</v>
      </c>
      <c r="CV829" s="61" t="e">
        <v>#N/A</v>
      </c>
      <c r="CW829" s="61" t="e">
        <v>#N/A</v>
      </c>
      <c r="CX829" s="61" t="e">
        <v>#N/A</v>
      </c>
      <c r="CY829" s="61" t="e">
        <v>#N/A</v>
      </c>
      <c r="CZ829" s="61" t="e">
        <v>#N/A</v>
      </c>
      <c r="DA829" s="61" t="e">
        <v>#N/A</v>
      </c>
      <c r="DB829" s="61" t="e">
        <v>#N/A</v>
      </c>
      <c r="DC829" s="61" t="e">
        <v>#N/A</v>
      </c>
      <c r="DD829" s="61" t="e">
        <v>#N/A</v>
      </c>
      <c r="DE829" s="61" t="e">
        <v>#N/A</v>
      </c>
      <c r="DF829" s="61" t="e">
        <v>#N/A</v>
      </c>
      <c r="DG829" s="61" t="e">
        <v>#N/A</v>
      </c>
      <c r="DH829" s="61" t="e">
        <v>#N/A</v>
      </c>
      <c r="DI829" s="61" t="e">
        <v>#N/A</v>
      </c>
      <c r="DJ829" s="61" t="e">
        <v>#N/A</v>
      </c>
    </row>
    <row r="830" spans="14:114">
      <c r="N830" s="61" t="str">
        <f t="shared" si="115"/>
        <v/>
      </c>
      <c r="O830" s="53" t="str">
        <f t="shared" si="116"/>
        <v>click</v>
      </c>
      <c r="P830" s="61" t="str">
        <f t="shared" si="119"/>
        <v>();</v>
      </c>
      <c r="Q830" s="61" t="str">
        <f t="shared" si="121"/>
        <v/>
      </c>
      <c r="S830" s="61" t="str">
        <f t="shared" si="117"/>
        <v/>
      </c>
      <c r="CU830" s="61" t="e">
        <v>#N/A</v>
      </c>
      <c r="CV830" s="61" t="e">
        <v>#N/A</v>
      </c>
      <c r="CW830" s="61" t="e">
        <v>#N/A</v>
      </c>
      <c r="CX830" s="61" t="e">
        <v>#N/A</v>
      </c>
      <c r="CY830" s="61" t="e">
        <v>#N/A</v>
      </c>
      <c r="CZ830" s="61" t="e">
        <v>#N/A</v>
      </c>
      <c r="DA830" s="61" t="e">
        <v>#N/A</v>
      </c>
      <c r="DB830" s="61" t="e">
        <v>#N/A</v>
      </c>
      <c r="DC830" s="61" t="e">
        <v>#N/A</v>
      </c>
      <c r="DD830" s="61" t="e">
        <v>#N/A</v>
      </c>
      <c r="DE830" s="61" t="e">
        <v>#N/A</v>
      </c>
      <c r="DF830" s="61" t="e">
        <v>#N/A</v>
      </c>
      <c r="DG830" s="61" t="e">
        <v>#N/A</v>
      </c>
      <c r="DH830" s="61" t="e">
        <v>#N/A</v>
      </c>
      <c r="DI830" s="61" t="e">
        <v>#N/A</v>
      </c>
      <c r="DJ830" s="61" t="e">
        <v>#N/A</v>
      </c>
    </row>
    <row r="831" spans="14:114">
      <c r="N831" s="61" t="str">
        <f t="shared" si="115"/>
        <v/>
      </c>
      <c r="O831" s="53" t="str">
        <f t="shared" si="116"/>
        <v>click</v>
      </c>
      <c r="P831" s="61" t="str">
        <f t="shared" si="119"/>
        <v>();</v>
      </c>
      <c r="Q831" s="61" t="str">
        <f t="shared" si="121"/>
        <v/>
      </c>
      <c r="S831" s="61" t="str">
        <f t="shared" si="117"/>
        <v/>
      </c>
      <c r="CU831" s="61" t="e">
        <v>#N/A</v>
      </c>
      <c r="CV831" s="61" t="e">
        <v>#N/A</v>
      </c>
      <c r="CW831" s="61" t="e">
        <v>#N/A</v>
      </c>
      <c r="CX831" s="61" t="e">
        <v>#N/A</v>
      </c>
      <c r="CY831" s="61" t="e">
        <v>#N/A</v>
      </c>
      <c r="CZ831" s="61" t="e">
        <v>#N/A</v>
      </c>
      <c r="DA831" s="61" t="e">
        <v>#N/A</v>
      </c>
      <c r="DB831" s="61" t="e">
        <v>#N/A</v>
      </c>
      <c r="DC831" s="61" t="e">
        <v>#N/A</v>
      </c>
      <c r="DD831" s="61" t="e">
        <v>#N/A</v>
      </c>
      <c r="DE831" s="61" t="e">
        <v>#N/A</v>
      </c>
      <c r="DF831" s="61" t="e">
        <v>#N/A</v>
      </c>
      <c r="DG831" s="61" t="e">
        <v>#N/A</v>
      </c>
      <c r="DH831" s="61" t="e">
        <v>#N/A</v>
      </c>
      <c r="DI831" s="61" t="e">
        <v>#N/A</v>
      </c>
      <c r="DJ831" s="61" t="e">
        <v>#N/A</v>
      </c>
    </row>
    <row r="832" spans="14:114">
      <c r="N832" s="61" t="str">
        <f t="shared" si="115"/>
        <v/>
      </c>
      <c r="O832" s="53" t="str">
        <f t="shared" si="116"/>
        <v>click</v>
      </c>
      <c r="P832" s="61" t="str">
        <f t="shared" si="119"/>
        <v>();</v>
      </c>
      <c r="Q832" s="61" t="str">
        <f t="shared" si="121"/>
        <v/>
      </c>
      <c r="S832" s="61" t="str">
        <f t="shared" si="117"/>
        <v/>
      </c>
      <c r="CU832" s="61" t="e">
        <v>#N/A</v>
      </c>
      <c r="CV832" s="61" t="e">
        <v>#N/A</v>
      </c>
      <c r="CW832" s="61" t="e">
        <v>#N/A</v>
      </c>
      <c r="CX832" s="61" t="e">
        <v>#N/A</v>
      </c>
      <c r="CY832" s="61" t="e">
        <v>#N/A</v>
      </c>
      <c r="CZ832" s="61" t="e">
        <v>#N/A</v>
      </c>
      <c r="DA832" s="61" t="e">
        <v>#N/A</v>
      </c>
      <c r="DB832" s="61" t="e">
        <v>#N/A</v>
      </c>
      <c r="DC832" s="61" t="e">
        <v>#N/A</v>
      </c>
      <c r="DD832" s="61" t="e">
        <v>#N/A</v>
      </c>
      <c r="DE832" s="61" t="e">
        <v>#N/A</v>
      </c>
      <c r="DF832" s="61" t="e">
        <v>#N/A</v>
      </c>
      <c r="DG832" s="61" t="e">
        <v>#N/A</v>
      </c>
      <c r="DH832" s="61" t="e">
        <v>#N/A</v>
      </c>
      <c r="DI832" s="61" t="e">
        <v>#N/A</v>
      </c>
      <c r="DJ832" s="61" t="e">
        <v>#N/A</v>
      </c>
    </row>
    <row r="833" spans="14:114">
      <c r="N833" s="61" t="str">
        <f t="shared" si="115"/>
        <v/>
      </c>
      <c r="O833" s="53" t="str">
        <f t="shared" si="116"/>
        <v>click</v>
      </c>
      <c r="P833" s="61" t="str">
        <f t="shared" si="119"/>
        <v>();</v>
      </c>
      <c r="Q833" s="61" t="str">
        <f t="shared" si="121"/>
        <v/>
      </c>
      <c r="S833" s="61" t="str">
        <f t="shared" si="117"/>
        <v/>
      </c>
      <c r="CU833" s="61" t="e">
        <v>#N/A</v>
      </c>
      <c r="CV833" s="61" t="e">
        <v>#N/A</v>
      </c>
      <c r="CW833" s="61" t="e">
        <v>#N/A</v>
      </c>
      <c r="CX833" s="61" t="e">
        <v>#N/A</v>
      </c>
      <c r="CY833" s="61" t="e">
        <v>#N/A</v>
      </c>
      <c r="CZ833" s="61" t="e">
        <v>#N/A</v>
      </c>
      <c r="DA833" s="61" t="e">
        <v>#N/A</v>
      </c>
      <c r="DB833" s="61" t="e">
        <v>#N/A</v>
      </c>
      <c r="DC833" s="61" t="e">
        <v>#N/A</v>
      </c>
      <c r="DD833" s="61" t="e">
        <v>#N/A</v>
      </c>
      <c r="DE833" s="61" t="e">
        <v>#N/A</v>
      </c>
      <c r="DF833" s="61" t="e">
        <v>#N/A</v>
      </c>
      <c r="DG833" s="61" t="e">
        <v>#N/A</v>
      </c>
      <c r="DH833" s="61" t="e">
        <v>#N/A</v>
      </c>
      <c r="DI833" s="61" t="e">
        <v>#N/A</v>
      </c>
      <c r="DJ833" s="61" t="e">
        <v>#N/A</v>
      </c>
    </row>
    <row r="834" spans="14:114">
      <c r="N834" s="61" t="str">
        <f t="shared" si="115"/>
        <v/>
      </c>
      <c r="O834" s="53" t="str">
        <f t="shared" si="116"/>
        <v>click</v>
      </c>
      <c r="P834" s="61" t="str">
        <f t="shared" si="119"/>
        <v>();</v>
      </c>
      <c r="Q834" s="61" t="str">
        <f t="shared" si="121"/>
        <v/>
      </c>
      <c r="S834" s="61" t="str">
        <f t="shared" si="117"/>
        <v/>
      </c>
      <c r="CU834" s="61" t="e">
        <v>#N/A</v>
      </c>
      <c r="CV834" s="61" t="e">
        <v>#N/A</v>
      </c>
      <c r="CW834" s="61" t="e">
        <v>#N/A</v>
      </c>
      <c r="CX834" s="61" t="e">
        <v>#N/A</v>
      </c>
      <c r="CY834" s="61" t="e">
        <v>#N/A</v>
      </c>
      <c r="CZ834" s="61" t="e">
        <v>#N/A</v>
      </c>
      <c r="DA834" s="61" t="e">
        <v>#N/A</v>
      </c>
      <c r="DB834" s="61" t="e">
        <v>#N/A</v>
      </c>
      <c r="DC834" s="61" t="e">
        <v>#N/A</v>
      </c>
      <c r="DD834" s="61" t="e">
        <v>#N/A</v>
      </c>
      <c r="DE834" s="61" t="e">
        <v>#N/A</v>
      </c>
      <c r="DF834" s="61" t="e">
        <v>#N/A</v>
      </c>
      <c r="DG834" s="61" t="e">
        <v>#N/A</v>
      </c>
      <c r="DH834" s="61" t="e">
        <v>#N/A</v>
      </c>
      <c r="DI834" s="61" t="e">
        <v>#N/A</v>
      </c>
      <c r="DJ834" s="61" t="e">
        <v>#N/A</v>
      </c>
    </row>
    <row r="835" spans="14:114">
      <c r="N835" s="61" t="str">
        <f t="shared" si="115"/>
        <v/>
      </c>
      <c r="O835" s="53" t="str">
        <f t="shared" si="116"/>
        <v>click</v>
      </c>
      <c r="P835" s="61" t="str">
        <f t="shared" si="119"/>
        <v>();</v>
      </c>
      <c r="Q835" s="61" t="str">
        <f t="shared" si="121"/>
        <v/>
      </c>
      <c r="S835" s="61" t="str">
        <f t="shared" si="117"/>
        <v/>
      </c>
      <c r="CU835" s="61" t="e">
        <v>#N/A</v>
      </c>
      <c r="CV835" s="61" t="e">
        <v>#N/A</v>
      </c>
      <c r="CW835" s="61" t="e">
        <v>#N/A</v>
      </c>
      <c r="CX835" s="61" t="e">
        <v>#N/A</v>
      </c>
      <c r="CY835" s="61" t="e">
        <v>#N/A</v>
      </c>
      <c r="CZ835" s="61" t="e">
        <v>#N/A</v>
      </c>
      <c r="DA835" s="61" t="e">
        <v>#N/A</v>
      </c>
      <c r="DB835" s="61" t="e">
        <v>#N/A</v>
      </c>
      <c r="DC835" s="61" t="e">
        <v>#N/A</v>
      </c>
      <c r="DD835" s="61" t="e">
        <v>#N/A</v>
      </c>
      <c r="DE835" s="61" t="e">
        <v>#N/A</v>
      </c>
      <c r="DF835" s="61" t="e">
        <v>#N/A</v>
      </c>
      <c r="DG835" s="61" t="e">
        <v>#N/A</v>
      </c>
      <c r="DH835" s="61" t="e">
        <v>#N/A</v>
      </c>
      <c r="DI835" s="61" t="e">
        <v>#N/A</v>
      </c>
      <c r="DJ835" s="61" t="e">
        <v>#N/A</v>
      </c>
    </row>
    <row r="836" spans="14:114">
      <c r="N836" s="61" t="str">
        <f t="shared" si="115"/>
        <v/>
      </c>
      <c r="O836" s="53" t="str">
        <f t="shared" si="116"/>
        <v>click</v>
      </c>
      <c r="P836" s="61" t="str">
        <f t="shared" si="119"/>
        <v>();</v>
      </c>
      <c r="Q836" s="61" t="str">
        <f t="shared" si="121"/>
        <v/>
      </c>
      <c r="S836" s="61" t="str">
        <f t="shared" si="117"/>
        <v/>
      </c>
      <c r="CU836" s="61" t="e">
        <v>#N/A</v>
      </c>
      <c r="CV836" s="61" t="e">
        <v>#N/A</v>
      </c>
      <c r="CW836" s="61" t="e">
        <v>#N/A</v>
      </c>
      <c r="CX836" s="61" t="e">
        <v>#N/A</v>
      </c>
      <c r="CY836" s="61" t="e">
        <v>#N/A</v>
      </c>
      <c r="CZ836" s="61" t="e">
        <v>#N/A</v>
      </c>
      <c r="DA836" s="61" t="e">
        <v>#N/A</v>
      </c>
      <c r="DB836" s="61" t="e">
        <v>#N/A</v>
      </c>
      <c r="DC836" s="61" t="e">
        <v>#N/A</v>
      </c>
      <c r="DD836" s="61" t="e">
        <v>#N/A</v>
      </c>
      <c r="DE836" s="61" t="e">
        <v>#N/A</v>
      </c>
      <c r="DF836" s="61" t="e">
        <v>#N/A</v>
      </c>
      <c r="DG836" s="61" t="e">
        <v>#N/A</v>
      </c>
      <c r="DH836" s="61" t="e">
        <v>#N/A</v>
      </c>
      <c r="DI836" s="61" t="e">
        <v>#N/A</v>
      </c>
      <c r="DJ836" s="61" t="e">
        <v>#N/A</v>
      </c>
    </row>
    <row r="837" spans="14:114">
      <c r="N837" s="61" t="str">
        <f t="shared" ref="N837:N900" si="122">IF(A837="Y",""""&amp;C837&amp;""""&amp;": "&amp;M837&amp;",","")</f>
        <v/>
      </c>
      <c r="O837" s="53" t="str">
        <f t="shared" ref="O837:O900" si="123">IF(D837="input","fill",IF(I837&lt;&gt;"","innerText",IF(J837="Y",$T$110,"click")))</f>
        <v>click</v>
      </c>
      <c r="P837" s="61" t="str">
        <f t="shared" si="119"/>
        <v>();</v>
      </c>
      <c r="Q837" s="61" t="str">
        <f t="shared" si="121"/>
        <v/>
      </c>
      <c r="S837" s="61" t="str">
        <f t="shared" ref="S837:S900" si="124">IF(O837="innerText",I837&amp;"="&amp;IF(C837="Y",IF(J837&lt;&gt;"Y",$S$9&amp;$R$10&amp;"."&amp;E837&amp;")."&amp;IF(OR(O837="click",O837="innerText"),O837&amp;"();",O837&amp;"("&amp;$Q$9&amp;"."&amp;E837&amp;");"),$S$110&amp;$R$10&amp;"."&amp;E837&amp;")."&amp;IF(O837="click",O837&amp;"();",O837&amp;"("&amp;"'"&amp;K837&amp;"'"&amp;");")),""),IF(C837="Y",IF(J837&lt;&gt;"Y",$S$9&amp;$R$10&amp;"."&amp;E837&amp;")."&amp;IF(OR(O837="click",O837="innerText"),O837&amp;"();",O837&amp;"("&amp;$Q$9&amp;"."&amp;E837&amp;");"),$S$110&amp;$R$10&amp;"."&amp;E837&amp;")."&amp;IF(O837="click",O837&amp;"();",O837&amp;"("&amp;"'"&amp;K837&amp;"'"&amp;");")),""))</f>
        <v/>
      </c>
      <c r="CU837" s="61" t="e">
        <v>#N/A</v>
      </c>
      <c r="CV837" s="61" t="e">
        <v>#N/A</v>
      </c>
      <c r="CW837" s="61" t="e">
        <v>#N/A</v>
      </c>
      <c r="CX837" s="61" t="e">
        <v>#N/A</v>
      </c>
      <c r="CY837" s="61" t="e">
        <v>#N/A</v>
      </c>
      <c r="CZ837" s="61" t="e">
        <v>#N/A</v>
      </c>
      <c r="DA837" s="61" t="e">
        <v>#N/A</v>
      </c>
      <c r="DB837" s="61" t="e">
        <v>#N/A</v>
      </c>
      <c r="DC837" s="61" t="e">
        <v>#N/A</v>
      </c>
      <c r="DD837" s="61" t="e">
        <v>#N/A</v>
      </c>
      <c r="DE837" s="61" t="e">
        <v>#N/A</v>
      </c>
      <c r="DF837" s="61" t="e">
        <v>#N/A</v>
      </c>
      <c r="DG837" s="61" t="e">
        <v>#N/A</v>
      </c>
      <c r="DH837" s="61" t="e">
        <v>#N/A</v>
      </c>
      <c r="DI837" s="61" t="e">
        <v>#N/A</v>
      </c>
      <c r="DJ837" s="61" t="e">
        <v>#N/A</v>
      </c>
    </row>
    <row r="838" spans="14:114">
      <c r="N838" s="61" t="str">
        <f t="shared" si="122"/>
        <v/>
      </c>
      <c r="O838" s="53" t="str">
        <f t="shared" si="123"/>
        <v>click</v>
      </c>
      <c r="P838" s="61" t="str">
        <f t="shared" si="119"/>
        <v>();</v>
      </c>
      <c r="Q838" s="61" t="str">
        <f t="shared" si="121"/>
        <v/>
      </c>
      <c r="S838" s="61" t="str">
        <f t="shared" si="124"/>
        <v/>
      </c>
      <c r="CU838" s="61" t="e">
        <v>#N/A</v>
      </c>
      <c r="CV838" s="61" t="e">
        <v>#N/A</v>
      </c>
      <c r="CW838" s="61" t="e">
        <v>#N/A</v>
      </c>
      <c r="CX838" s="61" t="e">
        <v>#N/A</v>
      </c>
      <c r="CY838" s="61" t="e">
        <v>#N/A</v>
      </c>
      <c r="CZ838" s="61" t="e">
        <v>#N/A</v>
      </c>
      <c r="DA838" s="61" t="e">
        <v>#N/A</v>
      </c>
      <c r="DB838" s="61" t="e">
        <v>#N/A</v>
      </c>
      <c r="DC838" s="61" t="e">
        <v>#N/A</v>
      </c>
      <c r="DD838" s="61" t="e">
        <v>#N/A</v>
      </c>
      <c r="DE838" s="61" t="e">
        <v>#N/A</v>
      </c>
      <c r="DF838" s="61" t="e">
        <v>#N/A</v>
      </c>
      <c r="DG838" s="61" t="e">
        <v>#N/A</v>
      </c>
      <c r="DH838" s="61" t="e">
        <v>#N/A</v>
      </c>
      <c r="DI838" s="61" t="e">
        <v>#N/A</v>
      </c>
      <c r="DJ838" s="61" t="e">
        <v>#N/A</v>
      </c>
    </row>
    <row r="839" spans="14:114">
      <c r="N839" s="61" t="str">
        <f t="shared" si="122"/>
        <v/>
      </c>
      <c r="O839" s="53" t="str">
        <f t="shared" si="123"/>
        <v>click</v>
      </c>
      <c r="P839" s="61" t="str">
        <f t="shared" si="119"/>
        <v>();</v>
      </c>
      <c r="Q839" s="61" t="str">
        <f t="shared" si="121"/>
        <v/>
      </c>
      <c r="S839" s="61" t="str">
        <f t="shared" si="124"/>
        <v/>
      </c>
      <c r="CU839" s="61" t="e">
        <v>#N/A</v>
      </c>
      <c r="CV839" s="61" t="e">
        <v>#N/A</v>
      </c>
      <c r="CW839" s="61" t="e">
        <v>#N/A</v>
      </c>
      <c r="CX839" s="61" t="e">
        <v>#N/A</v>
      </c>
      <c r="CY839" s="61" t="e">
        <v>#N/A</v>
      </c>
      <c r="CZ839" s="61" t="e">
        <v>#N/A</v>
      </c>
      <c r="DA839" s="61" t="e">
        <v>#N/A</v>
      </c>
      <c r="DB839" s="61" t="e">
        <v>#N/A</v>
      </c>
      <c r="DC839" s="61" t="e">
        <v>#N/A</v>
      </c>
      <c r="DD839" s="61" t="e">
        <v>#N/A</v>
      </c>
      <c r="DE839" s="61" t="e">
        <v>#N/A</v>
      </c>
      <c r="DF839" s="61" t="e">
        <v>#N/A</v>
      </c>
      <c r="DG839" s="61" t="e">
        <v>#N/A</v>
      </c>
      <c r="DH839" s="61" t="e">
        <v>#N/A</v>
      </c>
      <c r="DI839" s="61" t="e">
        <v>#N/A</v>
      </c>
      <c r="DJ839" s="61" t="e">
        <v>#N/A</v>
      </c>
    </row>
    <row r="840" spans="14:114">
      <c r="N840" s="61" t="str">
        <f t="shared" si="122"/>
        <v/>
      </c>
      <c r="O840" s="53" t="str">
        <f t="shared" si="123"/>
        <v>click</v>
      </c>
      <c r="P840" s="61" t="str">
        <f t="shared" si="119"/>
        <v>();</v>
      </c>
      <c r="Q840" s="61" t="str">
        <f t="shared" si="121"/>
        <v/>
      </c>
      <c r="S840" s="61" t="str">
        <f t="shared" si="124"/>
        <v/>
      </c>
      <c r="CU840" s="61" t="e">
        <v>#N/A</v>
      </c>
      <c r="CV840" s="61" t="e">
        <v>#N/A</v>
      </c>
      <c r="CW840" s="61" t="e">
        <v>#N/A</v>
      </c>
      <c r="CX840" s="61" t="e">
        <v>#N/A</v>
      </c>
      <c r="CY840" s="61" t="e">
        <v>#N/A</v>
      </c>
      <c r="CZ840" s="61" t="e">
        <v>#N/A</v>
      </c>
      <c r="DA840" s="61" t="e">
        <v>#N/A</v>
      </c>
      <c r="DB840" s="61" t="e">
        <v>#N/A</v>
      </c>
      <c r="DC840" s="61" t="e">
        <v>#N/A</v>
      </c>
      <c r="DD840" s="61" t="e">
        <v>#N/A</v>
      </c>
      <c r="DE840" s="61" t="e">
        <v>#N/A</v>
      </c>
      <c r="DF840" s="61" t="e">
        <v>#N/A</v>
      </c>
      <c r="DG840" s="61" t="e">
        <v>#N/A</v>
      </c>
      <c r="DH840" s="61" t="e">
        <v>#N/A</v>
      </c>
      <c r="DI840" s="61" t="e">
        <v>#N/A</v>
      </c>
      <c r="DJ840" s="61" t="e">
        <v>#N/A</v>
      </c>
    </row>
    <row r="841" spans="14:114">
      <c r="N841" s="61" t="str">
        <f t="shared" si="122"/>
        <v/>
      </c>
      <c r="O841" s="53" t="str">
        <f t="shared" si="123"/>
        <v>click</v>
      </c>
      <c r="P841" s="61" t="str">
        <f t="shared" si="119"/>
        <v>();</v>
      </c>
      <c r="Q841" s="61" t="str">
        <f t="shared" si="121"/>
        <v/>
      </c>
      <c r="S841" s="61" t="str">
        <f t="shared" si="124"/>
        <v/>
      </c>
      <c r="CU841" s="61" t="e">
        <v>#N/A</v>
      </c>
      <c r="CV841" s="61" t="e">
        <v>#N/A</v>
      </c>
      <c r="CW841" s="61" t="e">
        <v>#N/A</v>
      </c>
      <c r="CX841" s="61" t="e">
        <v>#N/A</v>
      </c>
      <c r="CY841" s="61" t="e">
        <v>#N/A</v>
      </c>
      <c r="CZ841" s="61" t="e">
        <v>#N/A</v>
      </c>
      <c r="DA841" s="61" t="e">
        <v>#N/A</v>
      </c>
      <c r="DB841" s="61" t="e">
        <v>#N/A</v>
      </c>
      <c r="DC841" s="61" t="e">
        <v>#N/A</v>
      </c>
      <c r="DD841" s="61" t="e">
        <v>#N/A</v>
      </c>
      <c r="DE841" s="61" t="e">
        <v>#N/A</v>
      </c>
      <c r="DF841" s="61" t="e">
        <v>#N/A</v>
      </c>
      <c r="DG841" s="61" t="e">
        <v>#N/A</v>
      </c>
      <c r="DH841" s="61" t="e">
        <v>#N/A</v>
      </c>
      <c r="DI841" s="61" t="e">
        <v>#N/A</v>
      </c>
      <c r="DJ841" s="61" t="e">
        <v>#N/A</v>
      </c>
    </row>
    <row r="842" spans="14:114">
      <c r="N842" s="61" t="str">
        <f t="shared" si="122"/>
        <v/>
      </c>
      <c r="O842" s="53" t="str">
        <f t="shared" si="123"/>
        <v>click</v>
      </c>
      <c r="P842" s="61" t="str">
        <f t="shared" si="119"/>
        <v>();</v>
      </c>
      <c r="Q842" s="61" t="str">
        <f t="shared" si="121"/>
        <v/>
      </c>
      <c r="S842" s="61" t="str">
        <f t="shared" si="124"/>
        <v/>
      </c>
      <c r="CU842" s="61" t="e">
        <v>#N/A</v>
      </c>
      <c r="CV842" s="61" t="e">
        <v>#N/A</v>
      </c>
      <c r="CW842" s="61" t="e">
        <v>#N/A</v>
      </c>
      <c r="CX842" s="61" t="e">
        <v>#N/A</v>
      </c>
      <c r="CY842" s="61" t="e">
        <v>#N/A</v>
      </c>
      <c r="CZ842" s="61" t="e">
        <v>#N/A</v>
      </c>
      <c r="DA842" s="61" t="e">
        <v>#N/A</v>
      </c>
      <c r="DB842" s="61" t="e">
        <v>#N/A</v>
      </c>
      <c r="DC842" s="61" t="e">
        <v>#N/A</v>
      </c>
      <c r="DD842" s="61" t="e">
        <v>#N/A</v>
      </c>
      <c r="DE842" s="61" t="e">
        <v>#N/A</v>
      </c>
      <c r="DF842" s="61" t="e">
        <v>#N/A</v>
      </c>
      <c r="DG842" s="61" t="e">
        <v>#N/A</v>
      </c>
      <c r="DH842" s="61" t="e">
        <v>#N/A</v>
      </c>
      <c r="DI842" s="61" t="e">
        <v>#N/A</v>
      </c>
      <c r="DJ842" s="61" t="e">
        <v>#N/A</v>
      </c>
    </row>
    <row r="843" spans="14:114">
      <c r="N843" s="61" t="str">
        <f t="shared" si="122"/>
        <v/>
      </c>
      <c r="O843" s="53" t="str">
        <f t="shared" si="123"/>
        <v>click</v>
      </c>
      <c r="P843" s="61" t="str">
        <f t="shared" si="119"/>
        <v>();</v>
      </c>
      <c r="Q843" s="61" t="str">
        <f t="shared" si="121"/>
        <v/>
      </c>
      <c r="S843" s="61" t="str">
        <f t="shared" si="124"/>
        <v/>
      </c>
      <c r="CU843" s="61" t="e">
        <v>#N/A</v>
      </c>
      <c r="CV843" s="61" t="e">
        <v>#N/A</v>
      </c>
      <c r="CW843" s="61" t="e">
        <v>#N/A</v>
      </c>
      <c r="CX843" s="61" t="e">
        <v>#N/A</v>
      </c>
      <c r="CY843" s="61" t="e">
        <v>#N/A</v>
      </c>
      <c r="CZ843" s="61" t="e">
        <v>#N/A</v>
      </c>
      <c r="DA843" s="61" t="e">
        <v>#N/A</v>
      </c>
      <c r="DB843" s="61" t="e">
        <v>#N/A</v>
      </c>
      <c r="DC843" s="61" t="e">
        <v>#N/A</v>
      </c>
      <c r="DD843" s="61" t="e">
        <v>#N/A</v>
      </c>
      <c r="DE843" s="61" t="e">
        <v>#N/A</v>
      </c>
      <c r="DF843" s="61" t="e">
        <v>#N/A</v>
      </c>
      <c r="DG843" s="61" t="e">
        <v>#N/A</v>
      </c>
      <c r="DH843" s="61" t="e">
        <v>#N/A</v>
      </c>
      <c r="DI843" s="61" t="e">
        <v>#N/A</v>
      </c>
      <c r="DJ843" s="61" t="e">
        <v>#N/A</v>
      </c>
    </row>
    <row r="844" spans="14:114">
      <c r="N844" s="61" t="str">
        <f t="shared" si="122"/>
        <v/>
      </c>
      <c r="O844" s="53" t="str">
        <f t="shared" si="123"/>
        <v>click</v>
      </c>
      <c r="P844" s="61" t="str">
        <f t="shared" ref="P844:P907" si="125">IF(OR(O844="Click",O844="innerText"),"();","("&amp;""""&amp;K844&amp;""""&amp;");")</f>
        <v>();</v>
      </c>
      <c r="S844" s="61" t="str">
        <f t="shared" si="124"/>
        <v/>
      </c>
      <c r="CU844" s="61" t="e">
        <v>#N/A</v>
      </c>
      <c r="CV844" s="61" t="e">
        <v>#N/A</v>
      </c>
      <c r="CW844" s="61" t="e">
        <v>#N/A</v>
      </c>
      <c r="CX844" s="61" t="e">
        <v>#N/A</v>
      </c>
      <c r="CY844" s="61" t="e">
        <v>#N/A</v>
      </c>
      <c r="CZ844" s="61" t="e">
        <v>#N/A</v>
      </c>
      <c r="DA844" s="61" t="e">
        <v>#N/A</v>
      </c>
      <c r="DB844" s="61" t="e">
        <v>#N/A</v>
      </c>
      <c r="DC844" s="61" t="e">
        <v>#N/A</v>
      </c>
      <c r="DD844" s="61" t="e">
        <v>#N/A</v>
      </c>
      <c r="DE844" s="61" t="e">
        <v>#N/A</v>
      </c>
      <c r="DF844" s="61" t="e">
        <v>#N/A</v>
      </c>
      <c r="DG844" s="61" t="e">
        <v>#N/A</v>
      </c>
      <c r="DH844" s="61" t="e">
        <v>#N/A</v>
      </c>
      <c r="DI844" s="61" t="e">
        <v>#N/A</v>
      </c>
      <c r="DJ844" s="61" t="e">
        <v>#N/A</v>
      </c>
    </row>
    <row r="845" spans="14:114">
      <c r="N845" s="61" t="str">
        <f t="shared" si="122"/>
        <v/>
      </c>
      <c r="O845" s="53" t="str">
        <f t="shared" si="123"/>
        <v>click</v>
      </c>
      <c r="P845" s="61" t="str">
        <f t="shared" si="125"/>
        <v>();</v>
      </c>
      <c r="S845" s="61" t="str">
        <f t="shared" si="124"/>
        <v/>
      </c>
      <c r="CU845" s="61" t="e">
        <v>#N/A</v>
      </c>
      <c r="CV845" s="61" t="e">
        <v>#N/A</v>
      </c>
      <c r="CW845" s="61" t="e">
        <v>#N/A</v>
      </c>
      <c r="CX845" s="61" t="e">
        <v>#N/A</v>
      </c>
      <c r="CY845" s="61" t="e">
        <v>#N/A</v>
      </c>
      <c r="CZ845" s="61" t="e">
        <v>#N/A</v>
      </c>
      <c r="DA845" s="61" t="e">
        <v>#N/A</v>
      </c>
      <c r="DB845" s="61" t="e">
        <v>#N/A</v>
      </c>
      <c r="DC845" s="61" t="e">
        <v>#N/A</v>
      </c>
      <c r="DD845" s="61" t="e">
        <v>#N/A</v>
      </c>
      <c r="DE845" s="61" t="e">
        <v>#N/A</v>
      </c>
      <c r="DF845" s="61" t="e">
        <v>#N/A</v>
      </c>
      <c r="DG845" s="61" t="e">
        <v>#N/A</v>
      </c>
      <c r="DH845" s="61" t="e">
        <v>#N/A</v>
      </c>
      <c r="DI845" s="61" t="e">
        <v>#N/A</v>
      </c>
      <c r="DJ845" s="61" t="e">
        <v>#N/A</v>
      </c>
    </row>
    <row r="846" spans="14:114">
      <c r="N846" s="61" t="str">
        <f t="shared" si="122"/>
        <v/>
      </c>
      <c r="O846" s="53" t="str">
        <f t="shared" si="123"/>
        <v>click</v>
      </c>
      <c r="P846" s="61" t="str">
        <f t="shared" si="125"/>
        <v>();</v>
      </c>
      <c r="S846" s="61" t="str">
        <f t="shared" si="124"/>
        <v/>
      </c>
      <c r="CU846" s="61" t="e">
        <v>#N/A</v>
      </c>
      <c r="CV846" s="61" t="e">
        <v>#N/A</v>
      </c>
      <c r="CW846" s="61" t="e">
        <v>#N/A</v>
      </c>
      <c r="CX846" s="61" t="e">
        <v>#N/A</v>
      </c>
      <c r="CY846" s="61" t="e">
        <v>#N/A</v>
      </c>
      <c r="CZ846" s="61" t="e">
        <v>#N/A</v>
      </c>
      <c r="DA846" s="61" t="e">
        <v>#N/A</v>
      </c>
      <c r="DB846" s="61" t="e">
        <v>#N/A</v>
      </c>
      <c r="DC846" s="61" t="e">
        <v>#N/A</v>
      </c>
      <c r="DD846" s="61" t="e">
        <v>#N/A</v>
      </c>
      <c r="DE846" s="61" t="e">
        <v>#N/A</v>
      </c>
      <c r="DF846" s="61" t="e">
        <v>#N/A</v>
      </c>
      <c r="DG846" s="61" t="e">
        <v>#N/A</v>
      </c>
      <c r="DH846" s="61" t="e">
        <v>#N/A</v>
      </c>
      <c r="DI846" s="61" t="e">
        <v>#N/A</v>
      </c>
      <c r="DJ846" s="61" t="e">
        <v>#N/A</v>
      </c>
    </row>
    <row r="847" spans="14:114">
      <c r="N847" s="61" t="str">
        <f t="shared" si="122"/>
        <v/>
      </c>
      <c r="O847" s="53" t="str">
        <f t="shared" si="123"/>
        <v>click</v>
      </c>
      <c r="P847" s="61" t="str">
        <f t="shared" si="125"/>
        <v>();</v>
      </c>
      <c r="S847" s="61" t="str">
        <f t="shared" si="124"/>
        <v/>
      </c>
      <c r="CU847" s="61" t="e">
        <v>#N/A</v>
      </c>
      <c r="CV847" s="61" t="e">
        <v>#N/A</v>
      </c>
      <c r="CW847" s="61" t="e">
        <v>#N/A</v>
      </c>
      <c r="CX847" s="61" t="e">
        <v>#N/A</v>
      </c>
      <c r="CY847" s="61" t="e">
        <v>#N/A</v>
      </c>
      <c r="CZ847" s="61" t="e">
        <v>#N/A</v>
      </c>
      <c r="DA847" s="61" t="e">
        <v>#N/A</v>
      </c>
      <c r="DB847" s="61" t="e">
        <v>#N/A</v>
      </c>
      <c r="DC847" s="61" t="e">
        <v>#N/A</v>
      </c>
      <c r="DD847" s="61" t="e">
        <v>#N/A</v>
      </c>
      <c r="DE847" s="61" t="e">
        <v>#N/A</v>
      </c>
      <c r="DF847" s="61" t="e">
        <v>#N/A</v>
      </c>
      <c r="DG847" s="61" t="e">
        <v>#N/A</v>
      </c>
      <c r="DH847" s="61" t="e">
        <v>#N/A</v>
      </c>
      <c r="DI847" s="61" t="e">
        <v>#N/A</v>
      </c>
      <c r="DJ847" s="61" t="e">
        <v>#N/A</v>
      </c>
    </row>
    <row r="848" spans="14:114">
      <c r="N848" s="61" t="str">
        <f t="shared" si="122"/>
        <v/>
      </c>
      <c r="O848" s="53" t="str">
        <f t="shared" si="123"/>
        <v>click</v>
      </c>
      <c r="P848" s="61" t="str">
        <f t="shared" si="125"/>
        <v>();</v>
      </c>
      <c r="S848" s="61" t="str">
        <f t="shared" si="124"/>
        <v/>
      </c>
      <c r="CU848" s="61" t="e">
        <v>#N/A</v>
      </c>
      <c r="CV848" s="61" t="e">
        <v>#N/A</v>
      </c>
      <c r="CW848" s="61" t="e">
        <v>#N/A</v>
      </c>
      <c r="CX848" s="61" t="e">
        <v>#N/A</v>
      </c>
      <c r="CY848" s="61" t="e">
        <v>#N/A</v>
      </c>
      <c r="CZ848" s="61" t="e">
        <v>#N/A</v>
      </c>
      <c r="DA848" s="61" t="e">
        <v>#N/A</v>
      </c>
      <c r="DB848" s="61" t="e">
        <v>#N/A</v>
      </c>
      <c r="DC848" s="61" t="e">
        <v>#N/A</v>
      </c>
      <c r="DD848" s="61" t="e">
        <v>#N/A</v>
      </c>
      <c r="DE848" s="61" t="e">
        <v>#N/A</v>
      </c>
      <c r="DF848" s="61" t="e">
        <v>#N/A</v>
      </c>
      <c r="DG848" s="61" t="e">
        <v>#N/A</v>
      </c>
      <c r="DH848" s="61" t="e">
        <v>#N/A</v>
      </c>
      <c r="DI848" s="61" t="e">
        <v>#N/A</v>
      </c>
      <c r="DJ848" s="61" t="e">
        <v>#N/A</v>
      </c>
    </row>
    <row r="849" spans="14:114">
      <c r="N849" s="61" t="str">
        <f t="shared" si="122"/>
        <v/>
      </c>
      <c r="O849" s="53" t="str">
        <f t="shared" si="123"/>
        <v>click</v>
      </c>
      <c r="P849" s="61" t="str">
        <f t="shared" si="125"/>
        <v>();</v>
      </c>
      <c r="S849" s="61" t="str">
        <f t="shared" si="124"/>
        <v/>
      </c>
      <c r="CU849" s="61" t="e">
        <v>#N/A</v>
      </c>
      <c r="CV849" s="61" t="e">
        <v>#N/A</v>
      </c>
      <c r="CW849" s="61" t="e">
        <v>#N/A</v>
      </c>
      <c r="CX849" s="61" t="e">
        <v>#N/A</v>
      </c>
      <c r="CY849" s="61" t="e">
        <v>#N/A</v>
      </c>
      <c r="CZ849" s="61" t="e">
        <v>#N/A</v>
      </c>
      <c r="DA849" s="61" t="e">
        <v>#N/A</v>
      </c>
      <c r="DB849" s="61" t="e">
        <v>#N/A</v>
      </c>
      <c r="DC849" s="61" t="e">
        <v>#N/A</v>
      </c>
      <c r="DD849" s="61" t="e">
        <v>#N/A</v>
      </c>
      <c r="DE849" s="61" t="e">
        <v>#N/A</v>
      </c>
      <c r="DF849" s="61" t="e">
        <v>#N/A</v>
      </c>
      <c r="DG849" s="61" t="e">
        <v>#N/A</v>
      </c>
      <c r="DH849" s="61" t="e">
        <v>#N/A</v>
      </c>
      <c r="DI849" s="61" t="e">
        <v>#N/A</v>
      </c>
      <c r="DJ849" s="61" t="e">
        <v>#N/A</v>
      </c>
    </row>
    <row r="850" spans="14:114">
      <c r="N850" s="61" t="str">
        <f t="shared" si="122"/>
        <v/>
      </c>
      <c r="O850" s="53" t="str">
        <f t="shared" si="123"/>
        <v>click</v>
      </c>
      <c r="P850" s="61" t="str">
        <f t="shared" si="125"/>
        <v>();</v>
      </c>
      <c r="S850" s="61" t="str">
        <f t="shared" si="124"/>
        <v/>
      </c>
      <c r="CU850" s="61" t="e">
        <v>#N/A</v>
      </c>
      <c r="CV850" s="61" t="e">
        <v>#N/A</v>
      </c>
      <c r="CW850" s="61" t="e">
        <v>#N/A</v>
      </c>
      <c r="CX850" s="61" t="e">
        <v>#N/A</v>
      </c>
      <c r="CY850" s="61" t="e">
        <v>#N/A</v>
      </c>
      <c r="CZ850" s="61" t="e">
        <v>#N/A</v>
      </c>
      <c r="DA850" s="61" t="e">
        <v>#N/A</v>
      </c>
      <c r="DB850" s="61" t="e">
        <v>#N/A</v>
      </c>
      <c r="DC850" s="61" t="e">
        <v>#N/A</v>
      </c>
      <c r="DD850" s="61" t="e">
        <v>#N/A</v>
      </c>
      <c r="DE850" s="61" t="e">
        <v>#N/A</v>
      </c>
      <c r="DF850" s="61" t="e">
        <v>#N/A</v>
      </c>
      <c r="DG850" s="61" t="e">
        <v>#N/A</v>
      </c>
      <c r="DH850" s="61" t="e">
        <v>#N/A</v>
      </c>
      <c r="DI850" s="61" t="e">
        <v>#N/A</v>
      </c>
      <c r="DJ850" s="61" t="e">
        <v>#N/A</v>
      </c>
    </row>
    <row r="851" spans="14:114">
      <c r="N851" s="61" t="str">
        <f t="shared" si="122"/>
        <v/>
      </c>
      <c r="O851" s="53" t="str">
        <f t="shared" si="123"/>
        <v>click</v>
      </c>
      <c r="P851" s="61" t="str">
        <f t="shared" si="125"/>
        <v>();</v>
      </c>
      <c r="S851" s="61" t="str">
        <f t="shared" si="124"/>
        <v/>
      </c>
      <c r="CU851" s="61" t="e">
        <v>#N/A</v>
      </c>
      <c r="CV851" s="61" t="e">
        <v>#N/A</v>
      </c>
      <c r="CW851" s="61" t="e">
        <v>#N/A</v>
      </c>
      <c r="CX851" s="61" t="e">
        <v>#N/A</v>
      </c>
      <c r="CY851" s="61" t="e">
        <v>#N/A</v>
      </c>
      <c r="CZ851" s="61" t="e">
        <v>#N/A</v>
      </c>
      <c r="DA851" s="61" t="e">
        <v>#N/A</v>
      </c>
      <c r="DB851" s="61" t="e">
        <v>#N/A</v>
      </c>
      <c r="DC851" s="61" t="e">
        <v>#N/A</v>
      </c>
      <c r="DD851" s="61" t="e">
        <v>#N/A</v>
      </c>
      <c r="DE851" s="61" t="e">
        <v>#N/A</v>
      </c>
      <c r="DF851" s="61" t="e">
        <v>#N/A</v>
      </c>
      <c r="DG851" s="61" t="e">
        <v>#N/A</v>
      </c>
      <c r="DH851" s="61" t="e">
        <v>#N/A</v>
      </c>
      <c r="DI851" s="61" t="e">
        <v>#N/A</v>
      </c>
      <c r="DJ851" s="61" t="e">
        <v>#N/A</v>
      </c>
    </row>
    <row r="852" spans="14:114">
      <c r="N852" s="61" t="str">
        <f t="shared" si="122"/>
        <v/>
      </c>
      <c r="O852" s="53" t="str">
        <f t="shared" si="123"/>
        <v>click</v>
      </c>
      <c r="P852" s="61" t="str">
        <f t="shared" si="125"/>
        <v>();</v>
      </c>
      <c r="S852" s="61" t="str">
        <f t="shared" si="124"/>
        <v/>
      </c>
      <c r="CU852" s="61" t="e">
        <v>#N/A</v>
      </c>
      <c r="CV852" s="61" t="e">
        <v>#N/A</v>
      </c>
      <c r="CW852" s="61" t="e">
        <v>#N/A</v>
      </c>
      <c r="CX852" s="61" t="e">
        <v>#N/A</v>
      </c>
      <c r="CY852" s="61" t="e">
        <v>#N/A</v>
      </c>
      <c r="CZ852" s="61" t="e">
        <v>#N/A</v>
      </c>
      <c r="DA852" s="61" t="e">
        <v>#N/A</v>
      </c>
      <c r="DB852" s="61" t="e">
        <v>#N/A</v>
      </c>
      <c r="DC852" s="61" t="e">
        <v>#N/A</v>
      </c>
      <c r="DD852" s="61" t="e">
        <v>#N/A</v>
      </c>
      <c r="DE852" s="61" t="e">
        <v>#N/A</v>
      </c>
      <c r="DF852" s="61" t="e">
        <v>#N/A</v>
      </c>
      <c r="DG852" s="61" t="e">
        <v>#N/A</v>
      </c>
      <c r="DH852" s="61" t="e">
        <v>#N/A</v>
      </c>
      <c r="DI852" s="61" t="e">
        <v>#N/A</v>
      </c>
      <c r="DJ852" s="61" t="e">
        <v>#N/A</v>
      </c>
    </row>
    <row r="853" spans="14:114">
      <c r="N853" s="61" t="str">
        <f t="shared" si="122"/>
        <v/>
      </c>
      <c r="O853" s="53" t="str">
        <f t="shared" si="123"/>
        <v>click</v>
      </c>
      <c r="P853" s="61" t="str">
        <f t="shared" si="125"/>
        <v>();</v>
      </c>
      <c r="S853" s="61" t="str">
        <f t="shared" si="124"/>
        <v/>
      </c>
      <c r="CU853" s="61" t="e">
        <v>#N/A</v>
      </c>
      <c r="CV853" s="61" t="e">
        <v>#N/A</v>
      </c>
      <c r="CW853" s="61" t="e">
        <v>#N/A</v>
      </c>
      <c r="CX853" s="61" t="e">
        <v>#N/A</v>
      </c>
      <c r="CY853" s="61" t="e">
        <v>#N/A</v>
      </c>
      <c r="CZ853" s="61" t="e">
        <v>#N/A</v>
      </c>
      <c r="DA853" s="61" t="e">
        <v>#N/A</v>
      </c>
      <c r="DB853" s="61" t="e">
        <v>#N/A</v>
      </c>
      <c r="DC853" s="61" t="e">
        <v>#N/A</v>
      </c>
      <c r="DD853" s="61" t="e">
        <v>#N/A</v>
      </c>
      <c r="DE853" s="61" t="e">
        <v>#N/A</v>
      </c>
      <c r="DF853" s="61" t="e">
        <v>#N/A</v>
      </c>
      <c r="DG853" s="61" t="e">
        <v>#N/A</v>
      </c>
      <c r="DH853" s="61" t="e">
        <v>#N/A</v>
      </c>
      <c r="DI853" s="61" t="e">
        <v>#N/A</v>
      </c>
      <c r="DJ853" s="61" t="e">
        <v>#N/A</v>
      </c>
    </row>
    <row r="854" spans="14:114">
      <c r="N854" s="61" t="str">
        <f t="shared" si="122"/>
        <v/>
      </c>
      <c r="O854" s="53" t="str">
        <f t="shared" si="123"/>
        <v>click</v>
      </c>
      <c r="P854" s="61" t="str">
        <f t="shared" si="125"/>
        <v>();</v>
      </c>
      <c r="S854" s="61" t="str">
        <f t="shared" si="124"/>
        <v/>
      </c>
      <c r="CU854" s="61" t="e">
        <v>#N/A</v>
      </c>
      <c r="CV854" s="61" t="e">
        <v>#N/A</v>
      </c>
      <c r="CW854" s="61" t="e">
        <v>#N/A</v>
      </c>
      <c r="CX854" s="61" t="e">
        <v>#N/A</v>
      </c>
      <c r="CY854" s="61" t="e">
        <v>#N/A</v>
      </c>
      <c r="CZ854" s="61" t="e">
        <v>#N/A</v>
      </c>
      <c r="DA854" s="61" t="e">
        <v>#N/A</v>
      </c>
      <c r="DB854" s="61" t="e">
        <v>#N/A</v>
      </c>
      <c r="DC854" s="61" t="e">
        <v>#N/A</v>
      </c>
      <c r="DD854" s="61" t="e">
        <v>#N/A</v>
      </c>
      <c r="DE854" s="61" t="e">
        <v>#N/A</v>
      </c>
      <c r="DF854" s="61" t="e">
        <v>#N/A</v>
      </c>
      <c r="DG854" s="61" t="e">
        <v>#N/A</v>
      </c>
      <c r="DH854" s="61" t="e">
        <v>#N/A</v>
      </c>
      <c r="DI854" s="61" t="e">
        <v>#N/A</v>
      </c>
      <c r="DJ854" s="61" t="e">
        <v>#N/A</v>
      </c>
    </row>
    <row r="855" spans="14:114">
      <c r="N855" s="61" t="str">
        <f t="shared" si="122"/>
        <v/>
      </c>
      <c r="O855" s="53" t="str">
        <f t="shared" si="123"/>
        <v>click</v>
      </c>
      <c r="P855" s="61" t="str">
        <f t="shared" si="125"/>
        <v>();</v>
      </c>
      <c r="S855" s="61" t="str">
        <f t="shared" si="124"/>
        <v/>
      </c>
      <c r="CU855" s="61" t="e">
        <v>#N/A</v>
      </c>
      <c r="CV855" s="61" t="e">
        <v>#N/A</v>
      </c>
      <c r="CW855" s="61" t="e">
        <v>#N/A</v>
      </c>
      <c r="CX855" s="61" t="e">
        <v>#N/A</v>
      </c>
      <c r="CY855" s="61" t="e">
        <v>#N/A</v>
      </c>
      <c r="CZ855" s="61" t="e">
        <v>#N/A</v>
      </c>
      <c r="DA855" s="61" t="e">
        <v>#N/A</v>
      </c>
      <c r="DB855" s="61" t="e">
        <v>#N/A</v>
      </c>
      <c r="DC855" s="61" t="e">
        <v>#N/A</v>
      </c>
      <c r="DD855" s="61" t="e">
        <v>#N/A</v>
      </c>
      <c r="DE855" s="61" t="e">
        <v>#N/A</v>
      </c>
      <c r="DF855" s="61" t="e">
        <v>#N/A</v>
      </c>
      <c r="DG855" s="61" t="e">
        <v>#N/A</v>
      </c>
      <c r="DH855" s="61" t="e">
        <v>#N/A</v>
      </c>
      <c r="DI855" s="61" t="e">
        <v>#N/A</v>
      </c>
      <c r="DJ855" s="61" t="e">
        <v>#N/A</v>
      </c>
    </row>
    <row r="856" spans="14:114">
      <c r="N856" s="61" t="str">
        <f t="shared" si="122"/>
        <v/>
      </c>
      <c r="O856" s="53" t="str">
        <f t="shared" si="123"/>
        <v>click</v>
      </c>
      <c r="P856" s="61" t="str">
        <f t="shared" si="125"/>
        <v>();</v>
      </c>
      <c r="S856" s="61" t="str">
        <f t="shared" si="124"/>
        <v/>
      </c>
      <c r="CU856" s="61" t="e">
        <v>#N/A</v>
      </c>
      <c r="CV856" s="61" t="e">
        <v>#N/A</v>
      </c>
      <c r="CW856" s="61" t="e">
        <v>#N/A</v>
      </c>
      <c r="CX856" s="61" t="e">
        <v>#N/A</v>
      </c>
      <c r="CY856" s="61" t="e">
        <v>#N/A</v>
      </c>
      <c r="CZ856" s="61" t="e">
        <v>#N/A</v>
      </c>
      <c r="DA856" s="61" t="e">
        <v>#N/A</v>
      </c>
      <c r="DB856" s="61" t="e">
        <v>#N/A</v>
      </c>
      <c r="DC856" s="61" t="e">
        <v>#N/A</v>
      </c>
      <c r="DD856" s="61" t="e">
        <v>#N/A</v>
      </c>
      <c r="DE856" s="61" t="e">
        <v>#N/A</v>
      </c>
      <c r="DF856" s="61" t="e">
        <v>#N/A</v>
      </c>
      <c r="DG856" s="61" t="e">
        <v>#N/A</v>
      </c>
      <c r="DH856" s="61" t="e">
        <v>#N/A</v>
      </c>
      <c r="DI856" s="61" t="e">
        <v>#N/A</v>
      </c>
      <c r="DJ856" s="61" t="e">
        <v>#N/A</v>
      </c>
    </row>
    <row r="857" spans="14:114">
      <c r="N857" s="61" t="str">
        <f t="shared" si="122"/>
        <v/>
      </c>
      <c r="O857" s="53" t="str">
        <f t="shared" si="123"/>
        <v>click</v>
      </c>
      <c r="P857" s="61" t="str">
        <f t="shared" si="125"/>
        <v>();</v>
      </c>
      <c r="S857" s="61" t="str">
        <f t="shared" si="124"/>
        <v/>
      </c>
      <c r="CU857" s="61" t="e">
        <v>#N/A</v>
      </c>
      <c r="CV857" s="61" t="e">
        <v>#N/A</v>
      </c>
      <c r="CW857" s="61" t="e">
        <v>#N/A</v>
      </c>
      <c r="CX857" s="61" t="e">
        <v>#N/A</v>
      </c>
      <c r="CY857" s="61" t="e">
        <v>#N/A</v>
      </c>
      <c r="CZ857" s="61" t="e">
        <v>#N/A</v>
      </c>
      <c r="DA857" s="61" t="e">
        <v>#N/A</v>
      </c>
      <c r="DB857" s="61" t="e">
        <v>#N/A</v>
      </c>
      <c r="DC857" s="61" t="e">
        <v>#N/A</v>
      </c>
      <c r="DD857" s="61" t="e">
        <v>#N/A</v>
      </c>
      <c r="DE857" s="61" t="e">
        <v>#N/A</v>
      </c>
      <c r="DF857" s="61" t="e">
        <v>#N/A</v>
      </c>
      <c r="DG857" s="61" t="e">
        <v>#N/A</v>
      </c>
      <c r="DH857" s="61" t="e">
        <v>#N/A</v>
      </c>
      <c r="DI857" s="61" t="e">
        <v>#N/A</v>
      </c>
      <c r="DJ857" s="61" t="e">
        <v>#N/A</v>
      </c>
    </row>
    <row r="858" spans="14:114">
      <c r="N858" s="61" t="str">
        <f t="shared" si="122"/>
        <v/>
      </c>
      <c r="O858" s="53" t="str">
        <f t="shared" si="123"/>
        <v>click</v>
      </c>
      <c r="P858" s="61" t="str">
        <f t="shared" si="125"/>
        <v>();</v>
      </c>
      <c r="S858" s="61" t="str">
        <f t="shared" si="124"/>
        <v/>
      </c>
      <c r="CU858" s="61" t="e">
        <v>#N/A</v>
      </c>
      <c r="CV858" s="61" t="e">
        <v>#N/A</v>
      </c>
      <c r="CW858" s="61" t="e">
        <v>#N/A</v>
      </c>
      <c r="CX858" s="61" t="e">
        <v>#N/A</v>
      </c>
      <c r="CY858" s="61" t="e">
        <v>#N/A</v>
      </c>
      <c r="CZ858" s="61" t="e">
        <v>#N/A</v>
      </c>
      <c r="DA858" s="61" t="e">
        <v>#N/A</v>
      </c>
      <c r="DB858" s="61" t="e">
        <v>#N/A</v>
      </c>
      <c r="DC858" s="61" t="e">
        <v>#N/A</v>
      </c>
      <c r="DD858" s="61" t="e">
        <v>#N/A</v>
      </c>
      <c r="DE858" s="61" t="e">
        <v>#N/A</v>
      </c>
      <c r="DF858" s="61" t="e">
        <v>#N/A</v>
      </c>
      <c r="DG858" s="61" t="e">
        <v>#N/A</v>
      </c>
      <c r="DH858" s="61" t="e">
        <v>#N/A</v>
      </c>
      <c r="DI858" s="61" t="e">
        <v>#N/A</v>
      </c>
      <c r="DJ858" s="61" t="e">
        <v>#N/A</v>
      </c>
    </row>
    <row r="859" spans="14:114">
      <c r="N859" s="61" t="str">
        <f t="shared" si="122"/>
        <v/>
      </c>
      <c r="O859" s="53" t="str">
        <f t="shared" si="123"/>
        <v>click</v>
      </c>
      <c r="P859" s="61" t="str">
        <f t="shared" si="125"/>
        <v>();</v>
      </c>
      <c r="S859" s="61" t="str">
        <f t="shared" si="124"/>
        <v/>
      </c>
      <c r="CU859" s="61" t="e">
        <v>#N/A</v>
      </c>
      <c r="CV859" s="61" t="e">
        <v>#N/A</v>
      </c>
      <c r="CW859" s="61" t="e">
        <v>#N/A</v>
      </c>
      <c r="CX859" s="61" t="e">
        <v>#N/A</v>
      </c>
      <c r="CY859" s="61" t="e">
        <v>#N/A</v>
      </c>
      <c r="CZ859" s="61" t="e">
        <v>#N/A</v>
      </c>
      <c r="DA859" s="61" t="e">
        <v>#N/A</v>
      </c>
      <c r="DB859" s="61" t="e">
        <v>#N/A</v>
      </c>
      <c r="DC859" s="61" t="e">
        <v>#N/A</v>
      </c>
      <c r="DD859" s="61" t="e">
        <v>#N/A</v>
      </c>
      <c r="DE859" s="61" t="e">
        <v>#N/A</v>
      </c>
      <c r="DF859" s="61" t="e">
        <v>#N/A</v>
      </c>
      <c r="DG859" s="61" t="e">
        <v>#N/A</v>
      </c>
      <c r="DH859" s="61" t="e">
        <v>#N/A</v>
      </c>
      <c r="DI859" s="61" t="e">
        <v>#N/A</v>
      </c>
      <c r="DJ859" s="61" t="e">
        <v>#N/A</v>
      </c>
    </row>
    <row r="860" spans="14:114">
      <c r="N860" s="61" t="str">
        <f t="shared" si="122"/>
        <v/>
      </c>
      <c r="O860" s="53" t="str">
        <f t="shared" si="123"/>
        <v>click</v>
      </c>
      <c r="P860" s="61" t="str">
        <f t="shared" si="125"/>
        <v>();</v>
      </c>
      <c r="S860" s="61" t="str">
        <f t="shared" si="124"/>
        <v/>
      </c>
      <c r="CU860" s="61" t="e">
        <v>#N/A</v>
      </c>
      <c r="CV860" s="61" t="e">
        <v>#N/A</v>
      </c>
      <c r="CW860" s="61" t="e">
        <v>#N/A</v>
      </c>
      <c r="CX860" s="61" t="e">
        <v>#N/A</v>
      </c>
      <c r="CY860" s="61" t="e">
        <v>#N/A</v>
      </c>
      <c r="CZ860" s="61" t="e">
        <v>#N/A</v>
      </c>
      <c r="DA860" s="61" t="e">
        <v>#N/A</v>
      </c>
      <c r="DB860" s="61" t="e">
        <v>#N/A</v>
      </c>
      <c r="DC860" s="61" t="e">
        <v>#N/A</v>
      </c>
      <c r="DD860" s="61" t="e">
        <v>#N/A</v>
      </c>
      <c r="DE860" s="61" t="e">
        <v>#N/A</v>
      </c>
      <c r="DF860" s="61" t="e">
        <v>#N/A</v>
      </c>
      <c r="DG860" s="61" t="e">
        <v>#N/A</v>
      </c>
      <c r="DH860" s="61" t="e">
        <v>#N/A</v>
      </c>
      <c r="DI860" s="61" t="e">
        <v>#N/A</v>
      </c>
      <c r="DJ860" s="61" t="e">
        <v>#N/A</v>
      </c>
    </row>
    <row r="861" spans="14:114">
      <c r="N861" s="61" t="str">
        <f t="shared" si="122"/>
        <v/>
      </c>
      <c r="O861" s="53" t="str">
        <f t="shared" si="123"/>
        <v>click</v>
      </c>
      <c r="P861" s="61" t="str">
        <f t="shared" si="125"/>
        <v>();</v>
      </c>
      <c r="S861" s="61" t="str">
        <f t="shared" si="124"/>
        <v/>
      </c>
      <c r="CU861" s="61" t="e">
        <v>#N/A</v>
      </c>
      <c r="CV861" s="61" t="e">
        <v>#N/A</v>
      </c>
      <c r="CW861" s="61" t="e">
        <v>#N/A</v>
      </c>
      <c r="CX861" s="61" t="e">
        <v>#N/A</v>
      </c>
      <c r="CY861" s="61" t="e">
        <v>#N/A</v>
      </c>
      <c r="CZ861" s="61" t="e">
        <v>#N/A</v>
      </c>
      <c r="DA861" s="61" t="e">
        <v>#N/A</v>
      </c>
      <c r="DB861" s="61" t="e">
        <v>#N/A</v>
      </c>
      <c r="DC861" s="61" t="e">
        <v>#N/A</v>
      </c>
      <c r="DD861" s="61" t="e">
        <v>#N/A</v>
      </c>
      <c r="DE861" s="61" t="e">
        <v>#N/A</v>
      </c>
      <c r="DF861" s="61" t="e">
        <v>#N/A</v>
      </c>
      <c r="DG861" s="61" t="e">
        <v>#N/A</v>
      </c>
      <c r="DH861" s="61" t="e">
        <v>#N/A</v>
      </c>
      <c r="DI861" s="61" t="e">
        <v>#N/A</v>
      </c>
      <c r="DJ861" s="61" t="e">
        <v>#N/A</v>
      </c>
    </row>
    <row r="862" spans="14:114">
      <c r="N862" s="61" t="str">
        <f t="shared" si="122"/>
        <v/>
      </c>
      <c r="O862" s="53" t="str">
        <f t="shared" si="123"/>
        <v>click</v>
      </c>
      <c r="P862" s="61" t="str">
        <f t="shared" si="125"/>
        <v>();</v>
      </c>
      <c r="S862" s="61" t="str">
        <f t="shared" si="124"/>
        <v/>
      </c>
      <c r="CU862" s="61" t="e">
        <v>#N/A</v>
      </c>
      <c r="CV862" s="61" t="e">
        <v>#N/A</v>
      </c>
      <c r="CW862" s="61" t="e">
        <v>#N/A</v>
      </c>
      <c r="CX862" s="61" t="e">
        <v>#N/A</v>
      </c>
      <c r="CY862" s="61" t="e">
        <v>#N/A</v>
      </c>
      <c r="CZ862" s="61" t="e">
        <v>#N/A</v>
      </c>
      <c r="DA862" s="61" t="e">
        <v>#N/A</v>
      </c>
      <c r="DB862" s="61" t="e">
        <v>#N/A</v>
      </c>
      <c r="DC862" s="61" t="e">
        <v>#N/A</v>
      </c>
      <c r="DD862" s="61" t="e">
        <v>#N/A</v>
      </c>
      <c r="DE862" s="61" t="e">
        <v>#N/A</v>
      </c>
      <c r="DF862" s="61" t="e">
        <v>#N/A</v>
      </c>
      <c r="DG862" s="61" t="e">
        <v>#N/A</v>
      </c>
      <c r="DH862" s="61" t="e">
        <v>#N/A</v>
      </c>
      <c r="DI862" s="61" t="e">
        <v>#N/A</v>
      </c>
      <c r="DJ862" s="61" t="e">
        <v>#N/A</v>
      </c>
    </row>
    <row r="863" spans="14:114">
      <c r="N863" s="61" t="str">
        <f t="shared" si="122"/>
        <v/>
      </c>
      <c r="O863" s="53" t="str">
        <f t="shared" si="123"/>
        <v>click</v>
      </c>
      <c r="P863" s="61" t="str">
        <f t="shared" si="125"/>
        <v>();</v>
      </c>
      <c r="S863" s="61" t="str">
        <f t="shared" si="124"/>
        <v/>
      </c>
      <c r="CU863" s="61" t="e">
        <v>#N/A</v>
      </c>
      <c r="CV863" s="61" t="e">
        <v>#N/A</v>
      </c>
      <c r="CW863" s="61" t="e">
        <v>#N/A</v>
      </c>
      <c r="CX863" s="61" t="e">
        <v>#N/A</v>
      </c>
      <c r="CY863" s="61" t="e">
        <v>#N/A</v>
      </c>
      <c r="CZ863" s="61" t="e">
        <v>#N/A</v>
      </c>
      <c r="DA863" s="61" t="e">
        <v>#N/A</v>
      </c>
      <c r="DB863" s="61" t="e">
        <v>#N/A</v>
      </c>
      <c r="DC863" s="61" t="e">
        <v>#N/A</v>
      </c>
      <c r="DD863" s="61" t="e">
        <v>#N/A</v>
      </c>
      <c r="DE863" s="61" t="e">
        <v>#N/A</v>
      </c>
      <c r="DF863" s="61" t="e">
        <v>#N/A</v>
      </c>
      <c r="DG863" s="61" t="e">
        <v>#N/A</v>
      </c>
      <c r="DH863" s="61" t="e">
        <v>#N/A</v>
      </c>
      <c r="DI863" s="61" t="e">
        <v>#N/A</v>
      </c>
      <c r="DJ863" s="61" t="e">
        <v>#N/A</v>
      </c>
    </row>
    <row r="864" spans="14:114">
      <c r="N864" s="61" t="str">
        <f t="shared" si="122"/>
        <v/>
      </c>
      <c r="O864" s="53" t="str">
        <f t="shared" si="123"/>
        <v>click</v>
      </c>
      <c r="P864" s="61" t="str">
        <f t="shared" si="125"/>
        <v>();</v>
      </c>
      <c r="S864" s="61" t="str">
        <f t="shared" si="124"/>
        <v/>
      </c>
      <c r="CU864" s="61" t="e">
        <v>#N/A</v>
      </c>
      <c r="CV864" s="61" t="e">
        <v>#N/A</v>
      </c>
      <c r="CW864" s="61" t="e">
        <v>#N/A</v>
      </c>
      <c r="CX864" s="61" t="e">
        <v>#N/A</v>
      </c>
      <c r="CY864" s="61" t="e">
        <v>#N/A</v>
      </c>
      <c r="CZ864" s="61" t="e">
        <v>#N/A</v>
      </c>
      <c r="DA864" s="61" t="e">
        <v>#N/A</v>
      </c>
      <c r="DB864" s="61" t="e">
        <v>#N/A</v>
      </c>
      <c r="DC864" s="61" t="e">
        <v>#N/A</v>
      </c>
      <c r="DD864" s="61" t="e">
        <v>#N/A</v>
      </c>
      <c r="DE864" s="61" t="e">
        <v>#N/A</v>
      </c>
      <c r="DF864" s="61" t="e">
        <v>#N/A</v>
      </c>
      <c r="DG864" s="61" t="e">
        <v>#N/A</v>
      </c>
      <c r="DH864" s="61" t="e">
        <v>#N/A</v>
      </c>
      <c r="DI864" s="61" t="e">
        <v>#N/A</v>
      </c>
      <c r="DJ864" s="61" t="e">
        <v>#N/A</v>
      </c>
    </row>
    <row r="865" spans="14:114">
      <c r="N865" s="61" t="str">
        <f t="shared" si="122"/>
        <v/>
      </c>
      <c r="O865" s="53" t="str">
        <f t="shared" si="123"/>
        <v>click</v>
      </c>
      <c r="P865" s="61" t="str">
        <f t="shared" si="125"/>
        <v>();</v>
      </c>
      <c r="S865" s="61" t="str">
        <f t="shared" si="124"/>
        <v/>
      </c>
      <c r="CU865" s="61" t="e">
        <v>#N/A</v>
      </c>
      <c r="CV865" s="61" t="e">
        <v>#N/A</v>
      </c>
      <c r="CW865" s="61" t="e">
        <v>#N/A</v>
      </c>
      <c r="CX865" s="61" t="e">
        <v>#N/A</v>
      </c>
      <c r="CY865" s="61" t="e">
        <v>#N/A</v>
      </c>
      <c r="CZ865" s="61" t="e">
        <v>#N/A</v>
      </c>
      <c r="DA865" s="61" t="e">
        <v>#N/A</v>
      </c>
      <c r="DB865" s="61" t="e">
        <v>#N/A</v>
      </c>
      <c r="DC865" s="61" t="e">
        <v>#N/A</v>
      </c>
      <c r="DD865" s="61" t="e">
        <v>#N/A</v>
      </c>
      <c r="DE865" s="61" t="e">
        <v>#N/A</v>
      </c>
      <c r="DF865" s="61" t="e">
        <v>#N/A</v>
      </c>
      <c r="DG865" s="61" t="e">
        <v>#N/A</v>
      </c>
      <c r="DH865" s="61" t="e">
        <v>#N/A</v>
      </c>
      <c r="DI865" s="61" t="e">
        <v>#N/A</v>
      </c>
      <c r="DJ865" s="61" t="e">
        <v>#N/A</v>
      </c>
    </row>
    <row r="866" spans="14:114">
      <c r="N866" s="61" t="str">
        <f t="shared" si="122"/>
        <v/>
      </c>
      <c r="O866" s="53" t="str">
        <f t="shared" si="123"/>
        <v>click</v>
      </c>
      <c r="P866" s="61" t="str">
        <f t="shared" si="125"/>
        <v>();</v>
      </c>
      <c r="S866" s="61" t="str">
        <f t="shared" si="124"/>
        <v/>
      </c>
      <c r="CU866" s="61" t="e">
        <v>#N/A</v>
      </c>
      <c r="CV866" s="61" t="e">
        <v>#N/A</v>
      </c>
      <c r="CW866" s="61" t="e">
        <v>#N/A</v>
      </c>
      <c r="CX866" s="61" t="e">
        <v>#N/A</v>
      </c>
      <c r="CY866" s="61" t="e">
        <v>#N/A</v>
      </c>
      <c r="CZ866" s="61" t="e">
        <v>#N/A</v>
      </c>
      <c r="DA866" s="61" t="e">
        <v>#N/A</v>
      </c>
      <c r="DB866" s="61" t="e">
        <v>#N/A</v>
      </c>
      <c r="DC866" s="61" t="e">
        <v>#N/A</v>
      </c>
      <c r="DD866" s="61" t="e">
        <v>#N/A</v>
      </c>
      <c r="DE866" s="61" t="e">
        <v>#N/A</v>
      </c>
      <c r="DF866" s="61" t="e">
        <v>#N/A</v>
      </c>
      <c r="DG866" s="61" t="e">
        <v>#N/A</v>
      </c>
      <c r="DH866" s="61" t="e">
        <v>#N/A</v>
      </c>
      <c r="DI866" s="61" t="e">
        <v>#N/A</v>
      </c>
      <c r="DJ866" s="61" t="e">
        <v>#N/A</v>
      </c>
    </row>
    <row r="867" spans="14:114">
      <c r="N867" s="61" t="str">
        <f t="shared" si="122"/>
        <v/>
      </c>
      <c r="O867" s="53" t="str">
        <f t="shared" si="123"/>
        <v>click</v>
      </c>
      <c r="P867" s="61" t="str">
        <f t="shared" si="125"/>
        <v>();</v>
      </c>
      <c r="S867" s="61" t="str">
        <f t="shared" si="124"/>
        <v/>
      </c>
      <c r="CU867" s="61" t="e">
        <v>#N/A</v>
      </c>
      <c r="CV867" s="61" t="e">
        <v>#N/A</v>
      </c>
      <c r="CW867" s="61" t="e">
        <v>#N/A</v>
      </c>
      <c r="CX867" s="61" t="e">
        <v>#N/A</v>
      </c>
      <c r="CY867" s="61" t="e">
        <v>#N/A</v>
      </c>
      <c r="CZ867" s="61" t="e">
        <v>#N/A</v>
      </c>
      <c r="DA867" s="61" t="e">
        <v>#N/A</v>
      </c>
      <c r="DB867" s="61" t="e">
        <v>#N/A</v>
      </c>
      <c r="DC867" s="61" t="e">
        <v>#N/A</v>
      </c>
      <c r="DD867" s="61" t="e">
        <v>#N/A</v>
      </c>
      <c r="DE867" s="61" t="e">
        <v>#N/A</v>
      </c>
      <c r="DF867" s="61" t="e">
        <v>#N/A</v>
      </c>
      <c r="DG867" s="61" t="e">
        <v>#N/A</v>
      </c>
      <c r="DH867" s="61" t="e">
        <v>#N/A</v>
      </c>
      <c r="DI867" s="61" t="e">
        <v>#N/A</v>
      </c>
      <c r="DJ867" s="61" t="e">
        <v>#N/A</v>
      </c>
    </row>
    <row r="868" spans="14:114">
      <c r="N868" s="61" t="str">
        <f t="shared" si="122"/>
        <v/>
      </c>
      <c r="O868" s="53" t="str">
        <f t="shared" si="123"/>
        <v>click</v>
      </c>
      <c r="P868" s="61" t="str">
        <f t="shared" si="125"/>
        <v>();</v>
      </c>
      <c r="S868" s="61" t="str">
        <f t="shared" si="124"/>
        <v/>
      </c>
      <c r="CU868" s="61" t="e">
        <v>#N/A</v>
      </c>
      <c r="CV868" s="61" t="e">
        <v>#N/A</v>
      </c>
      <c r="CW868" s="61" t="e">
        <v>#N/A</v>
      </c>
      <c r="CX868" s="61" t="e">
        <v>#N/A</v>
      </c>
      <c r="CY868" s="61" t="e">
        <v>#N/A</v>
      </c>
      <c r="CZ868" s="61" t="e">
        <v>#N/A</v>
      </c>
      <c r="DA868" s="61" t="e">
        <v>#N/A</v>
      </c>
      <c r="DB868" s="61" t="e">
        <v>#N/A</v>
      </c>
      <c r="DC868" s="61" t="e">
        <v>#N/A</v>
      </c>
      <c r="DD868" s="61" t="e">
        <v>#N/A</v>
      </c>
      <c r="DE868" s="61" t="e">
        <v>#N/A</v>
      </c>
      <c r="DF868" s="61" t="e">
        <v>#N/A</v>
      </c>
      <c r="DG868" s="61" t="e">
        <v>#N/A</v>
      </c>
      <c r="DH868" s="61" t="e">
        <v>#N/A</v>
      </c>
      <c r="DI868" s="61" t="e">
        <v>#N/A</v>
      </c>
      <c r="DJ868" s="61" t="e">
        <v>#N/A</v>
      </c>
    </row>
    <row r="869" spans="14:114">
      <c r="N869" s="61" t="str">
        <f t="shared" si="122"/>
        <v/>
      </c>
      <c r="O869" s="53" t="str">
        <f t="shared" si="123"/>
        <v>click</v>
      </c>
      <c r="P869" s="61" t="str">
        <f t="shared" si="125"/>
        <v>();</v>
      </c>
      <c r="S869" s="61" t="str">
        <f t="shared" si="124"/>
        <v/>
      </c>
      <c r="CU869" s="61" t="e">
        <v>#N/A</v>
      </c>
      <c r="CV869" s="61" t="e">
        <v>#N/A</v>
      </c>
      <c r="CW869" s="61" t="e">
        <v>#N/A</v>
      </c>
      <c r="CX869" s="61" t="e">
        <v>#N/A</v>
      </c>
      <c r="CY869" s="61" t="e">
        <v>#N/A</v>
      </c>
      <c r="CZ869" s="61" t="e">
        <v>#N/A</v>
      </c>
      <c r="DA869" s="61" t="e">
        <v>#N/A</v>
      </c>
      <c r="DB869" s="61" t="e">
        <v>#N/A</v>
      </c>
      <c r="DC869" s="61" t="e">
        <v>#N/A</v>
      </c>
      <c r="DD869" s="61" t="e">
        <v>#N/A</v>
      </c>
      <c r="DE869" s="61" t="e">
        <v>#N/A</v>
      </c>
      <c r="DF869" s="61" t="e">
        <v>#N/A</v>
      </c>
      <c r="DG869" s="61" t="e">
        <v>#N/A</v>
      </c>
      <c r="DH869" s="61" t="e">
        <v>#N/A</v>
      </c>
      <c r="DI869" s="61" t="e">
        <v>#N/A</v>
      </c>
      <c r="DJ869" s="61" t="e">
        <v>#N/A</v>
      </c>
    </row>
    <row r="870" spans="14:114">
      <c r="N870" s="61" t="str">
        <f t="shared" si="122"/>
        <v/>
      </c>
      <c r="O870" s="53" t="str">
        <f t="shared" si="123"/>
        <v>click</v>
      </c>
      <c r="P870" s="61" t="str">
        <f t="shared" si="125"/>
        <v>();</v>
      </c>
      <c r="S870" s="61" t="str">
        <f t="shared" si="124"/>
        <v/>
      </c>
      <c r="CU870" s="61" t="e">
        <v>#N/A</v>
      </c>
      <c r="CV870" s="61" t="e">
        <v>#N/A</v>
      </c>
      <c r="CW870" s="61" t="e">
        <v>#N/A</v>
      </c>
      <c r="CX870" s="61" t="e">
        <v>#N/A</v>
      </c>
      <c r="CY870" s="61" t="e">
        <v>#N/A</v>
      </c>
      <c r="CZ870" s="61" t="e">
        <v>#N/A</v>
      </c>
      <c r="DA870" s="61" t="e">
        <v>#N/A</v>
      </c>
      <c r="DB870" s="61" t="e">
        <v>#N/A</v>
      </c>
      <c r="DC870" s="61" t="e">
        <v>#N/A</v>
      </c>
      <c r="DD870" s="61" t="e">
        <v>#N/A</v>
      </c>
      <c r="DE870" s="61" t="e">
        <v>#N/A</v>
      </c>
      <c r="DF870" s="61" t="e">
        <v>#N/A</v>
      </c>
      <c r="DG870" s="61" t="e">
        <v>#N/A</v>
      </c>
      <c r="DH870" s="61" t="e">
        <v>#N/A</v>
      </c>
      <c r="DI870" s="61" t="e">
        <v>#N/A</v>
      </c>
      <c r="DJ870" s="61" t="e">
        <v>#N/A</v>
      </c>
    </row>
    <row r="871" spans="14:114">
      <c r="N871" s="61" t="str">
        <f t="shared" si="122"/>
        <v/>
      </c>
      <c r="O871" s="53" t="str">
        <f t="shared" si="123"/>
        <v>click</v>
      </c>
      <c r="P871" s="61" t="str">
        <f t="shared" si="125"/>
        <v>();</v>
      </c>
      <c r="S871" s="61" t="str">
        <f t="shared" si="124"/>
        <v/>
      </c>
      <c r="CU871" s="61" t="e">
        <v>#N/A</v>
      </c>
      <c r="CV871" s="61" t="e">
        <v>#N/A</v>
      </c>
      <c r="CW871" s="61" t="e">
        <v>#N/A</v>
      </c>
      <c r="CX871" s="61" t="e">
        <v>#N/A</v>
      </c>
      <c r="CY871" s="61" t="e">
        <v>#N/A</v>
      </c>
      <c r="CZ871" s="61" t="e">
        <v>#N/A</v>
      </c>
      <c r="DA871" s="61" t="e">
        <v>#N/A</v>
      </c>
      <c r="DB871" s="61" t="e">
        <v>#N/A</v>
      </c>
      <c r="DC871" s="61" t="e">
        <v>#N/A</v>
      </c>
      <c r="DD871" s="61" t="e">
        <v>#N/A</v>
      </c>
      <c r="DE871" s="61" t="e">
        <v>#N/A</v>
      </c>
      <c r="DF871" s="61" t="e">
        <v>#N/A</v>
      </c>
      <c r="DG871" s="61" t="e">
        <v>#N/A</v>
      </c>
      <c r="DH871" s="61" t="e">
        <v>#N/A</v>
      </c>
      <c r="DI871" s="61" t="e">
        <v>#N/A</v>
      </c>
      <c r="DJ871" s="61" t="e">
        <v>#N/A</v>
      </c>
    </row>
    <row r="872" spans="14:114">
      <c r="N872" s="61" t="str">
        <f t="shared" si="122"/>
        <v/>
      </c>
      <c r="O872" s="53" t="str">
        <f t="shared" si="123"/>
        <v>click</v>
      </c>
      <c r="P872" s="61" t="str">
        <f t="shared" si="125"/>
        <v>();</v>
      </c>
      <c r="S872" s="61" t="str">
        <f t="shared" si="124"/>
        <v/>
      </c>
      <c r="CU872" s="61" t="e">
        <v>#N/A</v>
      </c>
      <c r="CV872" s="61" t="e">
        <v>#N/A</v>
      </c>
      <c r="CW872" s="61" t="e">
        <v>#N/A</v>
      </c>
      <c r="CX872" s="61" t="e">
        <v>#N/A</v>
      </c>
      <c r="CY872" s="61" t="e">
        <v>#N/A</v>
      </c>
      <c r="CZ872" s="61" t="e">
        <v>#N/A</v>
      </c>
      <c r="DA872" s="61" t="e">
        <v>#N/A</v>
      </c>
      <c r="DB872" s="61" t="e">
        <v>#N/A</v>
      </c>
      <c r="DC872" s="61" t="e">
        <v>#N/A</v>
      </c>
      <c r="DD872" s="61" t="e">
        <v>#N/A</v>
      </c>
      <c r="DE872" s="61" t="e">
        <v>#N/A</v>
      </c>
      <c r="DF872" s="61" t="e">
        <v>#N/A</v>
      </c>
      <c r="DG872" s="61" t="e">
        <v>#N/A</v>
      </c>
      <c r="DH872" s="61" t="e">
        <v>#N/A</v>
      </c>
      <c r="DI872" s="61" t="e">
        <v>#N/A</v>
      </c>
      <c r="DJ872" s="61" t="e">
        <v>#N/A</v>
      </c>
    </row>
    <row r="873" spans="14:114">
      <c r="N873" s="61" t="str">
        <f t="shared" si="122"/>
        <v/>
      </c>
      <c r="O873" s="53" t="str">
        <f t="shared" si="123"/>
        <v>click</v>
      </c>
      <c r="P873" s="61" t="str">
        <f t="shared" si="125"/>
        <v>();</v>
      </c>
      <c r="S873" s="61" t="str">
        <f t="shared" si="124"/>
        <v/>
      </c>
      <c r="CU873" s="61" t="e">
        <v>#N/A</v>
      </c>
      <c r="CV873" s="61" t="e">
        <v>#N/A</v>
      </c>
      <c r="CW873" s="61" t="e">
        <v>#N/A</v>
      </c>
      <c r="CX873" s="61" t="e">
        <v>#N/A</v>
      </c>
      <c r="CY873" s="61" t="e">
        <v>#N/A</v>
      </c>
      <c r="CZ873" s="61" t="e">
        <v>#N/A</v>
      </c>
      <c r="DA873" s="61" t="e">
        <v>#N/A</v>
      </c>
      <c r="DB873" s="61" t="e">
        <v>#N/A</v>
      </c>
      <c r="DC873" s="61" t="e">
        <v>#N/A</v>
      </c>
      <c r="DD873" s="61" t="e">
        <v>#N/A</v>
      </c>
      <c r="DE873" s="61" t="e">
        <v>#N/A</v>
      </c>
      <c r="DF873" s="61" t="e">
        <v>#N/A</v>
      </c>
      <c r="DG873" s="61" t="e">
        <v>#N/A</v>
      </c>
      <c r="DH873" s="61" t="e">
        <v>#N/A</v>
      </c>
      <c r="DI873" s="61" t="e">
        <v>#N/A</v>
      </c>
      <c r="DJ873" s="61" t="e">
        <v>#N/A</v>
      </c>
    </row>
    <row r="874" spans="14:114">
      <c r="N874" s="61" t="str">
        <f t="shared" si="122"/>
        <v/>
      </c>
      <c r="O874" s="53" t="str">
        <f t="shared" si="123"/>
        <v>click</v>
      </c>
      <c r="P874" s="61" t="str">
        <f t="shared" si="125"/>
        <v>();</v>
      </c>
      <c r="S874" s="61" t="str">
        <f t="shared" si="124"/>
        <v/>
      </c>
      <c r="CU874" s="61" t="e">
        <v>#N/A</v>
      </c>
      <c r="CV874" s="61" t="e">
        <v>#N/A</v>
      </c>
      <c r="CW874" s="61" t="e">
        <v>#N/A</v>
      </c>
      <c r="CX874" s="61" t="e">
        <v>#N/A</v>
      </c>
      <c r="CY874" s="61" t="e">
        <v>#N/A</v>
      </c>
      <c r="CZ874" s="61" t="e">
        <v>#N/A</v>
      </c>
      <c r="DA874" s="61" t="e">
        <v>#N/A</v>
      </c>
      <c r="DB874" s="61" t="e">
        <v>#N/A</v>
      </c>
      <c r="DC874" s="61" t="e">
        <v>#N/A</v>
      </c>
      <c r="DD874" s="61" t="e">
        <v>#N/A</v>
      </c>
      <c r="DE874" s="61" t="e">
        <v>#N/A</v>
      </c>
      <c r="DF874" s="61" t="e">
        <v>#N/A</v>
      </c>
      <c r="DG874" s="61" t="e">
        <v>#N/A</v>
      </c>
      <c r="DH874" s="61" t="e">
        <v>#N/A</v>
      </c>
      <c r="DI874" s="61" t="e">
        <v>#N/A</v>
      </c>
      <c r="DJ874" s="61" t="e">
        <v>#N/A</v>
      </c>
    </row>
    <row r="875" spans="14:114">
      <c r="N875" s="61" t="str">
        <f t="shared" si="122"/>
        <v/>
      </c>
      <c r="O875" s="53" t="str">
        <f t="shared" si="123"/>
        <v>click</v>
      </c>
      <c r="P875" s="61" t="str">
        <f t="shared" si="125"/>
        <v>();</v>
      </c>
      <c r="S875" s="61" t="str">
        <f t="shared" si="124"/>
        <v/>
      </c>
      <c r="CU875" s="61" t="e">
        <v>#N/A</v>
      </c>
      <c r="CV875" s="61" t="e">
        <v>#N/A</v>
      </c>
      <c r="CW875" s="61" t="e">
        <v>#N/A</v>
      </c>
      <c r="CX875" s="61" t="e">
        <v>#N/A</v>
      </c>
      <c r="CY875" s="61" t="e">
        <v>#N/A</v>
      </c>
      <c r="CZ875" s="61" t="e">
        <v>#N/A</v>
      </c>
      <c r="DA875" s="61" t="e">
        <v>#N/A</v>
      </c>
      <c r="DB875" s="61" t="e">
        <v>#N/A</v>
      </c>
      <c r="DC875" s="61" t="e">
        <v>#N/A</v>
      </c>
      <c r="DD875" s="61" t="e">
        <v>#N/A</v>
      </c>
      <c r="DE875" s="61" t="e">
        <v>#N/A</v>
      </c>
      <c r="DF875" s="61" t="e">
        <v>#N/A</v>
      </c>
      <c r="DG875" s="61" t="e">
        <v>#N/A</v>
      </c>
      <c r="DH875" s="61" t="e">
        <v>#N/A</v>
      </c>
      <c r="DI875" s="61" t="e">
        <v>#N/A</v>
      </c>
      <c r="DJ875" s="61" t="e">
        <v>#N/A</v>
      </c>
    </row>
    <row r="876" spans="14:114">
      <c r="N876" s="61" t="str">
        <f t="shared" si="122"/>
        <v/>
      </c>
      <c r="O876" s="53" t="str">
        <f t="shared" si="123"/>
        <v>click</v>
      </c>
      <c r="P876" s="61" t="str">
        <f t="shared" si="125"/>
        <v>();</v>
      </c>
      <c r="S876" s="61" t="str">
        <f t="shared" si="124"/>
        <v/>
      </c>
      <c r="CU876" s="61" t="e">
        <v>#N/A</v>
      </c>
      <c r="CV876" s="61" t="e">
        <v>#N/A</v>
      </c>
      <c r="CW876" s="61" t="e">
        <v>#N/A</v>
      </c>
      <c r="CX876" s="61" t="e">
        <v>#N/A</v>
      </c>
      <c r="CY876" s="61" t="e">
        <v>#N/A</v>
      </c>
      <c r="CZ876" s="61" t="e">
        <v>#N/A</v>
      </c>
      <c r="DA876" s="61" t="e">
        <v>#N/A</v>
      </c>
      <c r="DB876" s="61" t="e">
        <v>#N/A</v>
      </c>
      <c r="DC876" s="61" t="e">
        <v>#N/A</v>
      </c>
      <c r="DD876" s="61" t="e">
        <v>#N/A</v>
      </c>
      <c r="DE876" s="61" t="e">
        <v>#N/A</v>
      </c>
      <c r="DF876" s="61" t="e">
        <v>#N/A</v>
      </c>
      <c r="DG876" s="61" t="e">
        <v>#N/A</v>
      </c>
      <c r="DH876" s="61" t="e">
        <v>#N/A</v>
      </c>
      <c r="DI876" s="61" t="e">
        <v>#N/A</v>
      </c>
      <c r="DJ876" s="61" t="e">
        <v>#N/A</v>
      </c>
    </row>
    <row r="877" spans="14:114">
      <c r="N877" s="61" t="str">
        <f t="shared" si="122"/>
        <v/>
      </c>
      <c r="O877" s="53" t="str">
        <f t="shared" si="123"/>
        <v>click</v>
      </c>
      <c r="P877" s="61" t="str">
        <f t="shared" si="125"/>
        <v>();</v>
      </c>
      <c r="S877" s="61" t="str">
        <f t="shared" si="124"/>
        <v/>
      </c>
      <c r="CU877" s="61" t="e">
        <v>#N/A</v>
      </c>
      <c r="CV877" s="61" t="e">
        <v>#N/A</v>
      </c>
      <c r="CW877" s="61" t="e">
        <v>#N/A</v>
      </c>
      <c r="CX877" s="61" t="e">
        <v>#N/A</v>
      </c>
      <c r="CY877" s="61" t="e">
        <v>#N/A</v>
      </c>
      <c r="CZ877" s="61" t="e">
        <v>#N/A</v>
      </c>
      <c r="DA877" s="61" t="e">
        <v>#N/A</v>
      </c>
      <c r="DB877" s="61" t="e">
        <v>#N/A</v>
      </c>
      <c r="DC877" s="61" t="e">
        <v>#N/A</v>
      </c>
      <c r="DD877" s="61" t="e">
        <v>#N/A</v>
      </c>
      <c r="DE877" s="61" t="e">
        <v>#N/A</v>
      </c>
      <c r="DF877" s="61" t="e">
        <v>#N/A</v>
      </c>
      <c r="DG877" s="61" t="e">
        <v>#N/A</v>
      </c>
      <c r="DH877" s="61" t="e">
        <v>#N/A</v>
      </c>
      <c r="DI877" s="61" t="e">
        <v>#N/A</v>
      </c>
      <c r="DJ877" s="61" t="e">
        <v>#N/A</v>
      </c>
    </row>
    <row r="878" spans="14:114">
      <c r="N878" s="61" t="str">
        <f t="shared" si="122"/>
        <v/>
      </c>
      <c r="O878" s="53" t="str">
        <f t="shared" si="123"/>
        <v>click</v>
      </c>
      <c r="P878" s="61" t="str">
        <f t="shared" si="125"/>
        <v>();</v>
      </c>
      <c r="S878" s="61" t="str">
        <f t="shared" si="124"/>
        <v/>
      </c>
      <c r="CU878" s="61" t="e">
        <v>#N/A</v>
      </c>
      <c r="CV878" s="61" t="e">
        <v>#N/A</v>
      </c>
      <c r="CW878" s="61" t="e">
        <v>#N/A</v>
      </c>
      <c r="CX878" s="61" t="e">
        <v>#N/A</v>
      </c>
      <c r="CY878" s="61" t="e">
        <v>#N/A</v>
      </c>
      <c r="CZ878" s="61" t="e">
        <v>#N/A</v>
      </c>
      <c r="DA878" s="61" t="e">
        <v>#N/A</v>
      </c>
      <c r="DB878" s="61" t="e">
        <v>#N/A</v>
      </c>
      <c r="DC878" s="61" t="e">
        <v>#N/A</v>
      </c>
      <c r="DD878" s="61" t="e">
        <v>#N/A</v>
      </c>
      <c r="DE878" s="61" t="e">
        <v>#N/A</v>
      </c>
      <c r="DF878" s="61" t="e">
        <v>#N/A</v>
      </c>
      <c r="DG878" s="61" t="e">
        <v>#N/A</v>
      </c>
      <c r="DH878" s="61" t="e">
        <v>#N/A</v>
      </c>
      <c r="DI878" s="61" t="e">
        <v>#N/A</v>
      </c>
      <c r="DJ878" s="61" t="e">
        <v>#N/A</v>
      </c>
    </row>
    <row r="879" spans="14:114">
      <c r="N879" s="61" t="str">
        <f t="shared" si="122"/>
        <v/>
      </c>
      <c r="O879" s="53" t="str">
        <f t="shared" si="123"/>
        <v>click</v>
      </c>
      <c r="P879" s="61" t="str">
        <f t="shared" si="125"/>
        <v>();</v>
      </c>
      <c r="S879" s="61" t="str">
        <f t="shared" si="124"/>
        <v/>
      </c>
      <c r="CU879" s="61" t="e">
        <v>#N/A</v>
      </c>
      <c r="CV879" s="61" t="e">
        <v>#N/A</v>
      </c>
      <c r="CW879" s="61" t="e">
        <v>#N/A</v>
      </c>
      <c r="CX879" s="61" t="e">
        <v>#N/A</v>
      </c>
      <c r="CY879" s="61" t="e">
        <v>#N/A</v>
      </c>
      <c r="CZ879" s="61" t="e">
        <v>#N/A</v>
      </c>
      <c r="DA879" s="61" t="e">
        <v>#N/A</v>
      </c>
      <c r="DB879" s="61" t="e">
        <v>#N/A</v>
      </c>
      <c r="DC879" s="61" t="e">
        <v>#N/A</v>
      </c>
      <c r="DD879" s="61" t="e">
        <v>#N/A</v>
      </c>
      <c r="DE879" s="61" t="e">
        <v>#N/A</v>
      </c>
      <c r="DF879" s="61" t="e">
        <v>#N/A</v>
      </c>
      <c r="DG879" s="61" t="e">
        <v>#N/A</v>
      </c>
      <c r="DH879" s="61" t="e">
        <v>#N/A</v>
      </c>
      <c r="DI879" s="61" t="e">
        <v>#N/A</v>
      </c>
      <c r="DJ879" s="61" t="e">
        <v>#N/A</v>
      </c>
    </row>
    <row r="880" spans="14:114">
      <c r="N880" s="61" t="str">
        <f t="shared" si="122"/>
        <v/>
      </c>
      <c r="O880" s="53" t="str">
        <f t="shared" si="123"/>
        <v>click</v>
      </c>
      <c r="P880" s="61" t="str">
        <f t="shared" si="125"/>
        <v>();</v>
      </c>
      <c r="S880" s="61" t="str">
        <f t="shared" si="124"/>
        <v/>
      </c>
      <c r="CU880" s="61" t="e">
        <v>#N/A</v>
      </c>
      <c r="CV880" s="61" t="e">
        <v>#N/A</v>
      </c>
      <c r="CW880" s="61" t="e">
        <v>#N/A</v>
      </c>
      <c r="CX880" s="61" t="e">
        <v>#N/A</v>
      </c>
      <c r="CY880" s="61" t="e">
        <v>#N/A</v>
      </c>
      <c r="CZ880" s="61" t="e">
        <v>#N/A</v>
      </c>
      <c r="DA880" s="61" t="e">
        <v>#N/A</v>
      </c>
      <c r="DB880" s="61" t="e">
        <v>#N/A</v>
      </c>
      <c r="DC880" s="61" t="e">
        <v>#N/A</v>
      </c>
      <c r="DD880" s="61" t="e">
        <v>#N/A</v>
      </c>
      <c r="DE880" s="61" t="e">
        <v>#N/A</v>
      </c>
      <c r="DF880" s="61" t="e">
        <v>#N/A</v>
      </c>
      <c r="DG880" s="61" t="e">
        <v>#N/A</v>
      </c>
      <c r="DH880" s="61" t="e">
        <v>#N/A</v>
      </c>
      <c r="DI880" s="61" t="e">
        <v>#N/A</v>
      </c>
      <c r="DJ880" s="61" t="e">
        <v>#N/A</v>
      </c>
    </row>
    <row r="881" spans="14:114">
      <c r="N881" s="61" t="str">
        <f t="shared" si="122"/>
        <v/>
      </c>
      <c r="O881" s="53" t="str">
        <f t="shared" si="123"/>
        <v>click</v>
      </c>
      <c r="P881" s="61" t="str">
        <f t="shared" si="125"/>
        <v>();</v>
      </c>
      <c r="S881" s="61" t="str">
        <f t="shared" si="124"/>
        <v/>
      </c>
      <c r="CU881" s="61" t="e">
        <v>#N/A</v>
      </c>
      <c r="CV881" s="61" t="e">
        <v>#N/A</v>
      </c>
      <c r="CW881" s="61" t="e">
        <v>#N/A</v>
      </c>
      <c r="CX881" s="61" t="e">
        <v>#N/A</v>
      </c>
      <c r="CY881" s="61" t="e">
        <v>#N/A</v>
      </c>
      <c r="CZ881" s="61" t="e">
        <v>#N/A</v>
      </c>
      <c r="DA881" s="61" t="e">
        <v>#N/A</v>
      </c>
      <c r="DB881" s="61" t="e">
        <v>#N/A</v>
      </c>
      <c r="DC881" s="61" t="e">
        <v>#N/A</v>
      </c>
      <c r="DD881" s="61" t="e">
        <v>#N/A</v>
      </c>
      <c r="DE881" s="61" t="e">
        <v>#N/A</v>
      </c>
      <c r="DF881" s="61" t="e">
        <v>#N/A</v>
      </c>
      <c r="DG881" s="61" t="e">
        <v>#N/A</v>
      </c>
      <c r="DH881" s="61" t="e">
        <v>#N/A</v>
      </c>
      <c r="DI881" s="61" t="e">
        <v>#N/A</v>
      </c>
      <c r="DJ881" s="61" t="e">
        <v>#N/A</v>
      </c>
    </row>
    <row r="882" spans="14:114">
      <c r="N882" s="61" t="str">
        <f t="shared" si="122"/>
        <v/>
      </c>
      <c r="O882" s="53" t="str">
        <f t="shared" si="123"/>
        <v>click</v>
      </c>
      <c r="P882" s="61" t="str">
        <f t="shared" si="125"/>
        <v>();</v>
      </c>
      <c r="S882" s="61" t="str">
        <f t="shared" si="124"/>
        <v/>
      </c>
      <c r="CU882" s="61" t="e">
        <v>#N/A</v>
      </c>
      <c r="CV882" s="61" t="e">
        <v>#N/A</v>
      </c>
      <c r="CW882" s="61" t="e">
        <v>#N/A</v>
      </c>
      <c r="CX882" s="61" t="e">
        <v>#N/A</v>
      </c>
      <c r="CY882" s="61" t="e">
        <v>#N/A</v>
      </c>
      <c r="CZ882" s="61" t="e">
        <v>#N/A</v>
      </c>
      <c r="DA882" s="61" t="e">
        <v>#N/A</v>
      </c>
      <c r="DB882" s="61" t="e">
        <v>#N/A</v>
      </c>
      <c r="DC882" s="61" t="e">
        <v>#N/A</v>
      </c>
      <c r="DD882" s="61" t="e">
        <v>#N/A</v>
      </c>
      <c r="DE882" s="61" t="e">
        <v>#N/A</v>
      </c>
      <c r="DF882" s="61" t="e">
        <v>#N/A</v>
      </c>
      <c r="DG882" s="61" t="e">
        <v>#N/A</v>
      </c>
      <c r="DH882" s="61" t="e">
        <v>#N/A</v>
      </c>
      <c r="DI882" s="61" t="e">
        <v>#N/A</v>
      </c>
      <c r="DJ882" s="61" t="e">
        <v>#N/A</v>
      </c>
    </row>
    <row r="883" spans="14:114">
      <c r="N883" s="61" t="str">
        <f t="shared" si="122"/>
        <v/>
      </c>
      <c r="O883" s="53" t="str">
        <f t="shared" si="123"/>
        <v>click</v>
      </c>
      <c r="P883" s="61" t="str">
        <f t="shared" si="125"/>
        <v>();</v>
      </c>
      <c r="S883" s="61" t="str">
        <f t="shared" si="124"/>
        <v/>
      </c>
      <c r="CU883" s="61" t="e">
        <v>#N/A</v>
      </c>
      <c r="CV883" s="61" t="e">
        <v>#N/A</v>
      </c>
      <c r="CW883" s="61" t="e">
        <v>#N/A</v>
      </c>
      <c r="CX883" s="61" t="e">
        <v>#N/A</v>
      </c>
      <c r="CY883" s="61" t="e">
        <v>#N/A</v>
      </c>
      <c r="CZ883" s="61" t="e">
        <v>#N/A</v>
      </c>
      <c r="DA883" s="61" t="e">
        <v>#N/A</v>
      </c>
      <c r="DB883" s="61" t="e">
        <v>#N/A</v>
      </c>
      <c r="DC883" s="61" t="e">
        <v>#N/A</v>
      </c>
      <c r="DD883" s="61" t="e">
        <v>#N/A</v>
      </c>
      <c r="DE883" s="61" t="e">
        <v>#N/A</v>
      </c>
      <c r="DF883" s="61" t="e">
        <v>#N/A</v>
      </c>
      <c r="DG883" s="61" t="e">
        <v>#N/A</v>
      </c>
      <c r="DH883" s="61" t="e">
        <v>#N/A</v>
      </c>
      <c r="DI883" s="61" t="e">
        <v>#N/A</v>
      </c>
      <c r="DJ883" s="61" t="e">
        <v>#N/A</v>
      </c>
    </row>
    <row r="884" spans="14:114">
      <c r="N884" s="61" t="str">
        <f t="shared" si="122"/>
        <v/>
      </c>
      <c r="O884" s="53" t="str">
        <f t="shared" si="123"/>
        <v>click</v>
      </c>
      <c r="P884" s="61" t="str">
        <f t="shared" si="125"/>
        <v>();</v>
      </c>
      <c r="S884" s="61" t="str">
        <f t="shared" si="124"/>
        <v/>
      </c>
      <c r="CU884" s="61" t="e">
        <v>#N/A</v>
      </c>
      <c r="CV884" s="61" t="e">
        <v>#N/A</v>
      </c>
      <c r="CW884" s="61" t="e">
        <v>#N/A</v>
      </c>
      <c r="CX884" s="61" t="e">
        <v>#N/A</v>
      </c>
      <c r="CY884" s="61" t="e">
        <v>#N/A</v>
      </c>
      <c r="CZ884" s="61" t="e">
        <v>#N/A</v>
      </c>
      <c r="DA884" s="61" t="e">
        <v>#N/A</v>
      </c>
      <c r="DB884" s="61" t="e">
        <v>#N/A</v>
      </c>
      <c r="DC884" s="61" t="e">
        <v>#N/A</v>
      </c>
      <c r="DD884" s="61" t="e">
        <v>#N/A</v>
      </c>
      <c r="DE884" s="61" t="e">
        <v>#N/A</v>
      </c>
      <c r="DF884" s="61" t="e">
        <v>#N/A</v>
      </c>
      <c r="DG884" s="61" t="e">
        <v>#N/A</v>
      </c>
      <c r="DH884" s="61" t="e">
        <v>#N/A</v>
      </c>
      <c r="DI884" s="61" t="e">
        <v>#N/A</v>
      </c>
      <c r="DJ884" s="61" t="e">
        <v>#N/A</v>
      </c>
    </row>
    <row r="885" spans="14:114">
      <c r="N885" s="61" t="str">
        <f t="shared" si="122"/>
        <v/>
      </c>
      <c r="O885" s="53" t="str">
        <f t="shared" si="123"/>
        <v>click</v>
      </c>
      <c r="P885" s="61" t="str">
        <f t="shared" si="125"/>
        <v>();</v>
      </c>
      <c r="S885" s="61" t="str">
        <f t="shared" si="124"/>
        <v/>
      </c>
      <c r="CU885" s="61" t="e">
        <v>#N/A</v>
      </c>
      <c r="CV885" s="61" t="e">
        <v>#N/A</v>
      </c>
      <c r="CW885" s="61" t="e">
        <v>#N/A</v>
      </c>
      <c r="CX885" s="61" t="e">
        <v>#N/A</v>
      </c>
      <c r="CY885" s="61" t="e">
        <v>#N/A</v>
      </c>
      <c r="CZ885" s="61" t="e">
        <v>#N/A</v>
      </c>
      <c r="DA885" s="61" t="e">
        <v>#N/A</v>
      </c>
      <c r="DB885" s="61" t="e">
        <v>#N/A</v>
      </c>
      <c r="DC885" s="61" t="e">
        <v>#N/A</v>
      </c>
      <c r="DD885" s="61" t="e">
        <v>#N/A</v>
      </c>
      <c r="DE885" s="61" t="e">
        <v>#N/A</v>
      </c>
      <c r="DF885" s="61" t="e">
        <v>#N/A</v>
      </c>
      <c r="DG885" s="61" t="e">
        <v>#N/A</v>
      </c>
      <c r="DH885" s="61" t="e">
        <v>#N/A</v>
      </c>
      <c r="DI885" s="61" t="e">
        <v>#N/A</v>
      </c>
      <c r="DJ885" s="61" t="e">
        <v>#N/A</v>
      </c>
    </row>
    <row r="886" spans="14:114">
      <c r="N886" s="61" t="str">
        <f t="shared" si="122"/>
        <v/>
      </c>
      <c r="O886" s="53" t="str">
        <f t="shared" si="123"/>
        <v>click</v>
      </c>
      <c r="P886" s="61" t="str">
        <f t="shared" si="125"/>
        <v>();</v>
      </c>
      <c r="S886" s="61" t="str">
        <f t="shared" si="124"/>
        <v/>
      </c>
      <c r="CU886" s="61" t="e">
        <v>#N/A</v>
      </c>
      <c r="CV886" s="61" t="e">
        <v>#N/A</v>
      </c>
      <c r="CW886" s="61" t="e">
        <v>#N/A</v>
      </c>
      <c r="CX886" s="61" t="e">
        <v>#N/A</v>
      </c>
      <c r="CY886" s="61" t="e">
        <v>#N/A</v>
      </c>
      <c r="CZ886" s="61" t="e">
        <v>#N/A</v>
      </c>
      <c r="DA886" s="61" t="e">
        <v>#N/A</v>
      </c>
      <c r="DB886" s="61" t="e">
        <v>#N/A</v>
      </c>
      <c r="DC886" s="61" t="e">
        <v>#N/A</v>
      </c>
      <c r="DD886" s="61" t="e">
        <v>#N/A</v>
      </c>
      <c r="DE886" s="61" t="e">
        <v>#N/A</v>
      </c>
      <c r="DF886" s="61" t="e">
        <v>#N/A</v>
      </c>
      <c r="DG886" s="61" t="e">
        <v>#N/A</v>
      </c>
      <c r="DH886" s="61" t="e">
        <v>#N/A</v>
      </c>
      <c r="DI886" s="61" t="e">
        <v>#N/A</v>
      </c>
      <c r="DJ886" s="61" t="e">
        <v>#N/A</v>
      </c>
    </row>
    <row r="887" spans="14:114">
      <c r="N887" s="61" t="str">
        <f t="shared" si="122"/>
        <v/>
      </c>
      <c r="O887" s="53" t="str">
        <f t="shared" si="123"/>
        <v>click</v>
      </c>
      <c r="P887" s="61" t="str">
        <f t="shared" si="125"/>
        <v>();</v>
      </c>
      <c r="S887" s="61" t="str">
        <f t="shared" si="124"/>
        <v/>
      </c>
      <c r="CU887" s="61" t="e">
        <v>#N/A</v>
      </c>
      <c r="CV887" s="61" t="e">
        <v>#N/A</v>
      </c>
      <c r="CW887" s="61" t="e">
        <v>#N/A</v>
      </c>
      <c r="CX887" s="61" t="e">
        <v>#N/A</v>
      </c>
      <c r="CY887" s="61" t="e">
        <v>#N/A</v>
      </c>
      <c r="CZ887" s="61" t="e">
        <v>#N/A</v>
      </c>
      <c r="DA887" s="61" t="e">
        <v>#N/A</v>
      </c>
      <c r="DB887" s="61" t="e">
        <v>#N/A</v>
      </c>
      <c r="DC887" s="61" t="e">
        <v>#N/A</v>
      </c>
      <c r="DD887" s="61" t="e">
        <v>#N/A</v>
      </c>
      <c r="DE887" s="61" t="e">
        <v>#N/A</v>
      </c>
      <c r="DF887" s="61" t="e">
        <v>#N/A</v>
      </c>
      <c r="DG887" s="61" t="e">
        <v>#N/A</v>
      </c>
      <c r="DH887" s="61" t="e">
        <v>#N/A</v>
      </c>
      <c r="DI887" s="61" t="e">
        <v>#N/A</v>
      </c>
      <c r="DJ887" s="61" t="e">
        <v>#N/A</v>
      </c>
    </row>
    <row r="888" spans="14:114">
      <c r="N888" s="61" t="str">
        <f t="shared" si="122"/>
        <v/>
      </c>
      <c r="O888" s="53" t="str">
        <f t="shared" si="123"/>
        <v>click</v>
      </c>
      <c r="P888" s="61" t="str">
        <f t="shared" si="125"/>
        <v>();</v>
      </c>
      <c r="S888" s="61" t="str">
        <f t="shared" si="124"/>
        <v/>
      </c>
      <c r="CU888" s="61" t="e">
        <v>#N/A</v>
      </c>
      <c r="CV888" s="61" t="e">
        <v>#N/A</v>
      </c>
      <c r="CW888" s="61" t="e">
        <v>#N/A</v>
      </c>
      <c r="CX888" s="61" t="e">
        <v>#N/A</v>
      </c>
      <c r="CY888" s="61" t="e">
        <v>#N/A</v>
      </c>
      <c r="CZ888" s="61" t="e">
        <v>#N/A</v>
      </c>
      <c r="DA888" s="61" t="e">
        <v>#N/A</v>
      </c>
      <c r="DB888" s="61" t="e">
        <v>#N/A</v>
      </c>
      <c r="DC888" s="61" t="e">
        <v>#N/A</v>
      </c>
      <c r="DD888" s="61" t="e">
        <v>#N/A</v>
      </c>
      <c r="DE888" s="61" t="e">
        <v>#N/A</v>
      </c>
      <c r="DF888" s="61" t="e">
        <v>#N/A</v>
      </c>
      <c r="DG888" s="61" t="e">
        <v>#N/A</v>
      </c>
      <c r="DH888" s="61" t="e">
        <v>#N/A</v>
      </c>
      <c r="DI888" s="61" t="e">
        <v>#N/A</v>
      </c>
      <c r="DJ888" s="61" t="e">
        <v>#N/A</v>
      </c>
    </row>
    <row r="889" spans="14:114">
      <c r="N889" s="61" t="str">
        <f t="shared" si="122"/>
        <v/>
      </c>
      <c r="O889" s="53" t="str">
        <f t="shared" si="123"/>
        <v>click</v>
      </c>
      <c r="P889" s="61" t="str">
        <f t="shared" si="125"/>
        <v>();</v>
      </c>
      <c r="S889" s="61" t="str">
        <f t="shared" si="124"/>
        <v/>
      </c>
      <c r="CU889" s="61" t="e">
        <v>#N/A</v>
      </c>
      <c r="CV889" s="61" t="e">
        <v>#N/A</v>
      </c>
      <c r="CW889" s="61" t="e">
        <v>#N/A</v>
      </c>
      <c r="CX889" s="61" t="e">
        <v>#N/A</v>
      </c>
      <c r="CY889" s="61" t="e">
        <v>#N/A</v>
      </c>
      <c r="CZ889" s="61" t="e">
        <v>#N/A</v>
      </c>
      <c r="DA889" s="61" t="e">
        <v>#N/A</v>
      </c>
      <c r="DB889" s="61" t="e">
        <v>#N/A</v>
      </c>
      <c r="DC889" s="61" t="e">
        <v>#N/A</v>
      </c>
      <c r="DD889" s="61" t="e">
        <v>#N/A</v>
      </c>
      <c r="DE889" s="61" t="e">
        <v>#N/A</v>
      </c>
      <c r="DF889" s="61" t="e">
        <v>#N/A</v>
      </c>
      <c r="DG889" s="61" t="e">
        <v>#N/A</v>
      </c>
      <c r="DH889" s="61" t="e">
        <v>#N/A</v>
      </c>
      <c r="DI889" s="61" t="e">
        <v>#N/A</v>
      </c>
      <c r="DJ889" s="61" t="e">
        <v>#N/A</v>
      </c>
    </row>
    <row r="890" spans="14:114">
      <c r="N890" s="61" t="str">
        <f t="shared" si="122"/>
        <v/>
      </c>
      <c r="O890" s="53" t="str">
        <f t="shared" si="123"/>
        <v>click</v>
      </c>
      <c r="P890" s="61" t="str">
        <f t="shared" si="125"/>
        <v>();</v>
      </c>
      <c r="S890" s="61" t="str">
        <f t="shared" si="124"/>
        <v/>
      </c>
      <c r="CU890" s="61" t="e">
        <v>#N/A</v>
      </c>
      <c r="CV890" s="61" t="e">
        <v>#N/A</v>
      </c>
      <c r="CW890" s="61" t="e">
        <v>#N/A</v>
      </c>
      <c r="CX890" s="61" t="e">
        <v>#N/A</v>
      </c>
      <c r="CY890" s="61" t="e">
        <v>#N/A</v>
      </c>
      <c r="CZ890" s="61" t="e">
        <v>#N/A</v>
      </c>
      <c r="DA890" s="61" t="e">
        <v>#N/A</v>
      </c>
      <c r="DB890" s="61" t="e">
        <v>#N/A</v>
      </c>
      <c r="DC890" s="61" t="e">
        <v>#N/A</v>
      </c>
      <c r="DD890" s="61" t="e">
        <v>#N/A</v>
      </c>
      <c r="DE890" s="61" t="e">
        <v>#N/A</v>
      </c>
      <c r="DF890" s="61" t="e">
        <v>#N/A</v>
      </c>
      <c r="DG890" s="61" t="e">
        <v>#N/A</v>
      </c>
      <c r="DH890" s="61" t="e">
        <v>#N/A</v>
      </c>
      <c r="DI890" s="61" t="e">
        <v>#N/A</v>
      </c>
      <c r="DJ890" s="61" t="e">
        <v>#N/A</v>
      </c>
    </row>
    <row r="891" spans="14:114">
      <c r="N891" s="61" t="str">
        <f t="shared" si="122"/>
        <v/>
      </c>
      <c r="O891" s="53" t="str">
        <f t="shared" si="123"/>
        <v>click</v>
      </c>
      <c r="P891" s="61" t="str">
        <f t="shared" si="125"/>
        <v>();</v>
      </c>
      <c r="S891" s="61" t="str">
        <f t="shared" si="124"/>
        <v/>
      </c>
      <c r="CU891" s="61" t="e">
        <v>#N/A</v>
      </c>
      <c r="CV891" s="61" t="e">
        <v>#N/A</v>
      </c>
      <c r="CW891" s="61" t="e">
        <v>#N/A</v>
      </c>
      <c r="CX891" s="61" t="e">
        <v>#N/A</v>
      </c>
      <c r="CY891" s="61" t="e">
        <v>#N/A</v>
      </c>
      <c r="CZ891" s="61" t="e">
        <v>#N/A</v>
      </c>
      <c r="DA891" s="61" t="e">
        <v>#N/A</v>
      </c>
      <c r="DB891" s="61" t="e">
        <v>#N/A</v>
      </c>
      <c r="DC891" s="61" t="e">
        <v>#N/A</v>
      </c>
      <c r="DD891" s="61" t="e">
        <v>#N/A</v>
      </c>
      <c r="DE891" s="61" t="e">
        <v>#N/A</v>
      </c>
      <c r="DF891" s="61" t="e">
        <v>#N/A</v>
      </c>
      <c r="DG891" s="61" t="e">
        <v>#N/A</v>
      </c>
      <c r="DH891" s="61" t="e">
        <v>#N/A</v>
      </c>
      <c r="DI891" s="61" t="e">
        <v>#N/A</v>
      </c>
      <c r="DJ891" s="61" t="e">
        <v>#N/A</v>
      </c>
    </row>
    <row r="892" spans="14:114">
      <c r="N892" s="61" t="str">
        <f t="shared" si="122"/>
        <v/>
      </c>
      <c r="O892" s="53" t="str">
        <f t="shared" si="123"/>
        <v>click</v>
      </c>
      <c r="P892" s="61" t="str">
        <f t="shared" si="125"/>
        <v>();</v>
      </c>
      <c r="S892" s="61" t="str">
        <f t="shared" si="124"/>
        <v/>
      </c>
      <c r="CU892" s="61" t="e">
        <v>#N/A</v>
      </c>
      <c r="CV892" s="61" t="e">
        <v>#N/A</v>
      </c>
      <c r="CW892" s="61" t="e">
        <v>#N/A</v>
      </c>
      <c r="CX892" s="61" t="e">
        <v>#N/A</v>
      </c>
      <c r="CY892" s="61" t="e">
        <v>#N/A</v>
      </c>
      <c r="CZ892" s="61" t="e">
        <v>#N/A</v>
      </c>
      <c r="DA892" s="61" t="e">
        <v>#N/A</v>
      </c>
      <c r="DB892" s="61" t="e">
        <v>#N/A</v>
      </c>
      <c r="DC892" s="61" t="e">
        <v>#N/A</v>
      </c>
      <c r="DD892" s="61" t="e">
        <v>#N/A</v>
      </c>
      <c r="DE892" s="61" t="e">
        <v>#N/A</v>
      </c>
      <c r="DF892" s="61" t="e">
        <v>#N/A</v>
      </c>
      <c r="DG892" s="61" t="e">
        <v>#N/A</v>
      </c>
      <c r="DH892" s="61" t="e">
        <v>#N/A</v>
      </c>
      <c r="DI892" s="61" t="e">
        <v>#N/A</v>
      </c>
      <c r="DJ892" s="61" t="e">
        <v>#N/A</v>
      </c>
    </row>
    <row r="893" spans="14:114">
      <c r="N893" s="61" t="str">
        <f t="shared" si="122"/>
        <v/>
      </c>
      <c r="O893" s="53" t="str">
        <f t="shared" si="123"/>
        <v>click</v>
      </c>
      <c r="P893" s="61" t="str">
        <f t="shared" si="125"/>
        <v>();</v>
      </c>
      <c r="S893" s="61" t="str">
        <f t="shared" si="124"/>
        <v/>
      </c>
      <c r="CU893" s="61" t="e">
        <v>#N/A</v>
      </c>
      <c r="CV893" s="61" t="e">
        <v>#N/A</v>
      </c>
      <c r="CW893" s="61" t="e">
        <v>#N/A</v>
      </c>
      <c r="CX893" s="61" t="e">
        <v>#N/A</v>
      </c>
      <c r="CY893" s="61" t="e">
        <v>#N/A</v>
      </c>
      <c r="CZ893" s="61" t="e">
        <v>#N/A</v>
      </c>
      <c r="DA893" s="61" t="e">
        <v>#N/A</v>
      </c>
      <c r="DB893" s="61" t="e">
        <v>#N/A</v>
      </c>
      <c r="DC893" s="61" t="e">
        <v>#N/A</v>
      </c>
      <c r="DD893" s="61" t="e">
        <v>#N/A</v>
      </c>
      <c r="DE893" s="61" t="e">
        <v>#N/A</v>
      </c>
      <c r="DF893" s="61" t="e">
        <v>#N/A</v>
      </c>
      <c r="DG893" s="61" t="e">
        <v>#N/A</v>
      </c>
      <c r="DH893" s="61" t="e">
        <v>#N/A</v>
      </c>
      <c r="DI893" s="61" t="e">
        <v>#N/A</v>
      </c>
      <c r="DJ893" s="61" t="e">
        <v>#N/A</v>
      </c>
    </row>
    <row r="894" spans="14:114">
      <c r="N894" s="61" t="str">
        <f t="shared" si="122"/>
        <v/>
      </c>
      <c r="O894" s="53" t="str">
        <f t="shared" si="123"/>
        <v>click</v>
      </c>
      <c r="P894" s="61" t="str">
        <f t="shared" si="125"/>
        <v>();</v>
      </c>
      <c r="S894" s="61" t="str">
        <f t="shared" si="124"/>
        <v/>
      </c>
      <c r="CU894" s="61" t="e">
        <v>#N/A</v>
      </c>
      <c r="CV894" s="61" t="e">
        <v>#N/A</v>
      </c>
      <c r="CW894" s="61" t="e">
        <v>#N/A</v>
      </c>
      <c r="CX894" s="61" t="e">
        <v>#N/A</v>
      </c>
      <c r="CY894" s="61" t="e">
        <v>#N/A</v>
      </c>
      <c r="CZ894" s="61" t="e">
        <v>#N/A</v>
      </c>
      <c r="DA894" s="61" t="e">
        <v>#N/A</v>
      </c>
      <c r="DB894" s="61" t="e">
        <v>#N/A</v>
      </c>
      <c r="DC894" s="61" t="e">
        <v>#N/A</v>
      </c>
      <c r="DD894" s="61" t="e">
        <v>#N/A</v>
      </c>
      <c r="DE894" s="61" t="e">
        <v>#N/A</v>
      </c>
      <c r="DF894" s="61" t="e">
        <v>#N/A</v>
      </c>
      <c r="DG894" s="61" t="e">
        <v>#N/A</v>
      </c>
      <c r="DH894" s="61" t="e">
        <v>#N/A</v>
      </c>
      <c r="DI894" s="61" t="e">
        <v>#N/A</v>
      </c>
      <c r="DJ894" s="61" t="e">
        <v>#N/A</v>
      </c>
    </row>
    <row r="895" spans="14:114">
      <c r="N895" s="61" t="str">
        <f t="shared" si="122"/>
        <v/>
      </c>
      <c r="O895" s="53" t="str">
        <f t="shared" si="123"/>
        <v>click</v>
      </c>
      <c r="P895" s="61" t="str">
        <f t="shared" si="125"/>
        <v>();</v>
      </c>
      <c r="S895" s="61" t="str">
        <f t="shared" si="124"/>
        <v/>
      </c>
      <c r="CU895" s="61" t="e">
        <v>#N/A</v>
      </c>
      <c r="CV895" s="61" t="e">
        <v>#N/A</v>
      </c>
      <c r="CW895" s="61" t="e">
        <v>#N/A</v>
      </c>
      <c r="CX895" s="61" t="e">
        <v>#N/A</v>
      </c>
      <c r="CY895" s="61" t="e">
        <v>#N/A</v>
      </c>
      <c r="CZ895" s="61" t="e">
        <v>#N/A</v>
      </c>
      <c r="DA895" s="61" t="e">
        <v>#N/A</v>
      </c>
      <c r="DB895" s="61" t="e">
        <v>#N/A</v>
      </c>
      <c r="DC895" s="61" t="e">
        <v>#N/A</v>
      </c>
      <c r="DD895" s="61" t="e">
        <v>#N/A</v>
      </c>
      <c r="DE895" s="61" t="e">
        <v>#N/A</v>
      </c>
      <c r="DF895" s="61" t="e">
        <v>#N/A</v>
      </c>
      <c r="DG895" s="61" t="e">
        <v>#N/A</v>
      </c>
      <c r="DH895" s="61" t="e">
        <v>#N/A</v>
      </c>
      <c r="DI895" s="61" t="e">
        <v>#N/A</v>
      </c>
      <c r="DJ895" s="61" t="e">
        <v>#N/A</v>
      </c>
    </row>
    <row r="896" spans="14:114">
      <c r="N896" s="61" t="str">
        <f t="shared" si="122"/>
        <v/>
      </c>
      <c r="O896" s="53" t="str">
        <f t="shared" si="123"/>
        <v>click</v>
      </c>
      <c r="P896" s="61" t="str">
        <f t="shared" si="125"/>
        <v>();</v>
      </c>
      <c r="S896" s="61" t="str">
        <f t="shared" si="124"/>
        <v/>
      </c>
      <c r="CU896" s="61" t="e">
        <v>#N/A</v>
      </c>
      <c r="CV896" s="61" t="e">
        <v>#N/A</v>
      </c>
      <c r="CW896" s="61" t="e">
        <v>#N/A</v>
      </c>
      <c r="CX896" s="61" t="e">
        <v>#N/A</v>
      </c>
      <c r="CY896" s="61" t="e">
        <v>#N/A</v>
      </c>
      <c r="CZ896" s="61" t="e">
        <v>#N/A</v>
      </c>
      <c r="DA896" s="61" t="e">
        <v>#N/A</v>
      </c>
      <c r="DB896" s="61" t="e">
        <v>#N/A</v>
      </c>
      <c r="DC896" s="61" t="e">
        <v>#N/A</v>
      </c>
      <c r="DD896" s="61" t="e">
        <v>#N/A</v>
      </c>
      <c r="DE896" s="61" t="e">
        <v>#N/A</v>
      </c>
      <c r="DF896" s="61" t="e">
        <v>#N/A</v>
      </c>
      <c r="DG896" s="61" t="e">
        <v>#N/A</v>
      </c>
      <c r="DH896" s="61" t="e">
        <v>#N/A</v>
      </c>
      <c r="DI896" s="61" t="e">
        <v>#N/A</v>
      </c>
      <c r="DJ896" s="61" t="e">
        <v>#N/A</v>
      </c>
    </row>
    <row r="897" spans="14:114">
      <c r="N897" s="61" t="str">
        <f t="shared" si="122"/>
        <v/>
      </c>
      <c r="O897" s="53" t="str">
        <f t="shared" si="123"/>
        <v>click</v>
      </c>
      <c r="P897" s="61" t="str">
        <f t="shared" si="125"/>
        <v>();</v>
      </c>
      <c r="S897" s="61" t="str">
        <f t="shared" si="124"/>
        <v/>
      </c>
      <c r="CU897" s="61" t="e">
        <v>#N/A</v>
      </c>
      <c r="CV897" s="61" t="e">
        <v>#N/A</v>
      </c>
      <c r="CW897" s="61" t="e">
        <v>#N/A</v>
      </c>
      <c r="CX897" s="61" t="e">
        <v>#N/A</v>
      </c>
      <c r="CY897" s="61" t="e">
        <v>#N/A</v>
      </c>
      <c r="CZ897" s="61" t="e">
        <v>#N/A</v>
      </c>
      <c r="DA897" s="61" t="e">
        <v>#N/A</v>
      </c>
      <c r="DB897" s="61" t="e">
        <v>#N/A</v>
      </c>
      <c r="DC897" s="61" t="e">
        <v>#N/A</v>
      </c>
      <c r="DD897" s="61" t="e">
        <v>#N/A</v>
      </c>
      <c r="DE897" s="61" t="e">
        <v>#N/A</v>
      </c>
      <c r="DF897" s="61" t="e">
        <v>#N/A</v>
      </c>
      <c r="DG897" s="61" t="e">
        <v>#N/A</v>
      </c>
      <c r="DH897" s="61" t="e">
        <v>#N/A</v>
      </c>
      <c r="DI897" s="61" t="e">
        <v>#N/A</v>
      </c>
      <c r="DJ897" s="61" t="e">
        <v>#N/A</v>
      </c>
    </row>
    <row r="898" spans="14:114">
      <c r="N898" s="61" t="str">
        <f t="shared" si="122"/>
        <v/>
      </c>
      <c r="O898" s="53" t="str">
        <f t="shared" si="123"/>
        <v>click</v>
      </c>
      <c r="P898" s="61" t="str">
        <f t="shared" si="125"/>
        <v>();</v>
      </c>
      <c r="S898" s="61" t="str">
        <f t="shared" si="124"/>
        <v/>
      </c>
      <c r="CU898" s="61" t="e">
        <v>#N/A</v>
      </c>
      <c r="CV898" s="61" t="e">
        <v>#N/A</v>
      </c>
      <c r="CW898" s="61" t="e">
        <v>#N/A</v>
      </c>
      <c r="CX898" s="61" t="e">
        <v>#N/A</v>
      </c>
      <c r="CY898" s="61" t="e">
        <v>#N/A</v>
      </c>
      <c r="CZ898" s="61" t="e">
        <v>#N/A</v>
      </c>
      <c r="DA898" s="61" t="e">
        <v>#N/A</v>
      </c>
      <c r="DB898" s="61" t="e">
        <v>#N/A</v>
      </c>
      <c r="DC898" s="61" t="e">
        <v>#N/A</v>
      </c>
      <c r="DD898" s="61" t="e">
        <v>#N/A</v>
      </c>
      <c r="DE898" s="61" t="e">
        <v>#N/A</v>
      </c>
      <c r="DF898" s="61" t="e">
        <v>#N/A</v>
      </c>
      <c r="DG898" s="61" t="e">
        <v>#N/A</v>
      </c>
      <c r="DH898" s="61" t="e">
        <v>#N/A</v>
      </c>
      <c r="DI898" s="61" t="e">
        <v>#N/A</v>
      </c>
      <c r="DJ898" s="61" t="e">
        <v>#N/A</v>
      </c>
    </row>
    <row r="899" spans="14:114">
      <c r="N899" s="61" t="str">
        <f t="shared" si="122"/>
        <v/>
      </c>
      <c r="O899" s="53" t="str">
        <f t="shared" si="123"/>
        <v>click</v>
      </c>
      <c r="P899" s="61" t="str">
        <f t="shared" si="125"/>
        <v>();</v>
      </c>
      <c r="S899" s="61" t="str">
        <f t="shared" si="124"/>
        <v/>
      </c>
      <c r="CU899" s="61" t="e">
        <v>#N/A</v>
      </c>
      <c r="CV899" s="61" t="e">
        <v>#N/A</v>
      </c>
      <c r="CW899" s="61" t="e">
        <v>#N/A</v>
      </c>
      <c r="CX899" s="61" t="e">
        <v>#N/A</v>
      </c>
      <c r="CY899" s="61" t="e">
        <v>#N/A</v>
      </c>
      <c r="CZ899" s="61" t="e">
        <v>#N/A</v>
      </c>
      <c r="DA899" s="61" t="e">
        <v>#N/A</v>
      </c>
      <c r="DB899" s="61" t="e">
        <v>#N/A</v>
      </c>
      <c r="DC899" s="61" t="e">
        <v>#N/A</v>
      </c>
      <c r="DD899" s="61" t="e">
        <v>#N/A</v>
      </c>
      <c r="DE899" s="61" t="e">
        <v>#N/A</v>
      </c>
      <c r="DF899" s="61" t="e">
        <v>#N/A</v>
      </c>
      <c r="DG899" s="61" t="e">
        <v>#N/A</v>
      </c>
      <c r="DH899" s="61" t="e">
        <v>#N/A</v>
      </c>
      <c r="DI899" s="61" t="e">
        <v>#N/A</v>
      </c>
      <c r="DJ899" s="61" t="e">
        <v>#N/A</v>
      </c>
    </row>
    <row r="900" spans="14:114">
      <c r="N900" s="61" t="str">
        <f t="shared" si="122"/>
        <v/>
      </c>
      <c r="O900" s="53" t="str">
        <f t="shared" si="123"/>
        <v>click</v>
      </c>
      <c r="P900" s="61" t="str">
        <f t="shared" si="125"/>
        <v>();</v>
      </c>
      <c r="S900" s="61" t="str">
        <f t="shared" si="124"/>
        <v/>
      </c>
      <c r="CU900" s="61" t="e">
        <v>#N/A</v>
      </c>
      <c r="CV900" s="61" t="e">
        <v>#N/A</v>
      </c>
      <c r="CW900" s="61" t="e">
        <v>#N/A</v>
      </c>
      <c r="CX900" s="61" t="e">
        <v>#N/A</v>
      </c>
      <c r="CY900" s="61" t="e">
        <v>#N/A</v>
      </c>
      <c r="CZ900" s="61" t="e">
        <v>#N/A</v>
      </c>
      <c r="DA900" s="61" t="e">
        <v>#N/A</v>
      </c>
      <c r="DB900" s="61" t="e">
        <v>#N/A</v>
      </c>
      <c r="DC900" s="61" t="e">
        <v>#N/A</v>
      </c>
      <c r="DD900" s="61" t="e">
        <v>#N/A</v>
      </c>
      <c r="DE900" s="61" t="e">
        <v>#N/A</v>
      </c>
      <c r="DF900" s="61" t="e">
        <v>#N/A</v>
      </c>
      <c r="DG900" s="61" t="e">
        <v>#N/A</v>
      </c>
      <c r="DH900" s="61" t="e">
        <v>#N/A</v>
      </c>
      <c r="DI900" s="61" t="e">
        <v>#N/A</v>
      </c>
      <c r="DJ900" s="61" t="e">
        <v>#N/A</v>
      </c>
    </row>
    <row r="901" spans="14:114">
      <c r="N901" s="61" t="str">
        <f t="shared" ref="N901:N964" si="126">IF(A901="Y",""""&amp;C901&amp;""""&amp;": "&amp;M901&amp;",","")</f>
        <v/>
      </c>
      <c r="O901" s="53" t="str">
        <f t="shared" ref="O901:O964" si="127">IF(D901="input","fill",IF(I901&lt;&gt;"","innerText",IF(J901="Y",$T$110,"click")))</f>
        <v>click</v>
      </c>
      <c r="P901" s="61" t="str">
        <f t="shared" si="125"/>
        <v>();</v>
      </c>
      <c r="S901" s="61" t="str">
        <f t="shared" ref="S901:S964" si="128">IF(O901="innerText",I901&amp;"="&amp;IF(C901="Y",IF(J901&lt;&gt;"Y",$S$9&amp;$R$10&amp;"."&amp;E901&amp;")."&amp;IF(OR(O901="click",O901="innerText"),O901&amp;"();",O901&amp;"("&amp;$Q$9&amp;"."&amp;E901&amp;");"),$S$110&amp;$R$10&amp;"."&amp;E901&amp;")."&amp;IF(O901="click",O901&amp;"();",O901&amp;"("&amp;"'"&amp;K901&amp;"'"&amp;");")),""),IF(C901="Y",IF(J901&lt;&gt;"Y",$S$9&amp;$R$10&amp;"."&amp;E901&amp;")."&amp;IF(OR(O901="click",O901="innerText"),O901&amp;"();",O901&amp;"("&amp;$Q$9&amp;"."&amp;E901&amp;");"),$S$110&amp;$R$10&amp;"."&amp;E901&amp;")."&amp;IF(O901="click",O901&amp;"();",O901&amp;"("&amp;"'"&amp;K901&amp;"'"&amp;");")),""))</f>
        <v/>
      </c>
      <c r="CU901" s="61" t="e">
        <v>#N/A</v>
      </c>
      <c r="CV901" s="61" t="e">
        <v>#N/A</v>
      </c>
      <c r="CW901" s="61" t="e">
        <v>#N/A</v>
      </c>
      <c r="CX901" s="61" t="e">
        <v>#N/A</v>
      </c>
      <c r="CY901" s="61" t="e">
        <v>#N/A</v>
      </c>
      <c r="CZ901" s="61" t="e">
        <v>#N/A</v>
      </c>
      <c r="DA901" s="61" t="e">
        <v>#N/A</v>
      </c>
      <c r="DB901" s="61" t="e">
        <v>#N/A</v>
      </c>
      <c r="DC901" s="61" t="e">
        <v>#N/A</v>
      </c>
      <c r="DD901" s="61" t="e">
        <v>#N/A</v>
      </c>
      <c r="DE901" s="61" t="e">
        <v>#N/A</v>
      </c>
      <c r="DF901" s="61" t="e">
        <v>#N/A</v>
      </c>
      <c r="DG901" s="61" t="e">
        <v>#N/A</v>
      </c>
      <c r="DH901" s="61" t="e">
        <v>#N/A</v>
      </c>
      <c r="DI901" s="61" t="e">
        <v>#N/A</v>
      </c>
      <c r="DJ901" s="61" t="e">
        <v>#N/A</v>
      </c>
    </row>
    <row r="902" spans="14:114">
      <c r="N902" s="61" t="str">
        <f t="shared" si="126"/>
        <v/>
      </c>
      <c r="O902" s="53" t="str">
        <f t="shared" si="127"/>
        <v>click</v>
      </c>
      <c r="P902" s="61" t="str">
        <f t="shared" si="125"/>
        <v>();</v>
      </c>
      <c r="S902" s="61" t="str">
        <f t="shared" si="128"/>
        <v/>
      </c>
      <c r="CU902" s="61" t="e">
        <v>#N/A</v>
      </c>
      <c r="CV902" s="61" t="e">
        <v>#N/A</v>
      </c>
      <c r="CW902" s="61" t="e">
        <v>#N/A</v>
      </c>
      <c r="CX902" s="61" t="e">
        <v>#N/A</v>
      </c>
      <c r="CY902" s="61" t="e">
        <v>#N/A</v>
      </c>
      <c r="CZ902" s="61" t="e">
        <v>#N/A</v>
      </c>
      <c r="DA902" s="61" t="e">
        <v>#N/A</v>
      </c>
      <c r="DB902" s="61" t="e">
        <v>#N/A</v>
      </c>
      <c r="DC902" s="61" t="e">
        <v>#N/A</v>
      </c>
      <c r="DD902" s="61" t="e">
        <v>#N/A</v>
      </c>
      <c r="DE902" s="61" t="e">
        <v>#N/A</v>
      </c>
      <c r="DF902" s="61" t="e">
        <v>#N/A</v>
      </c>
      <c r="DG902" s="61" t="e">
        <v>#N/A</v>
      </c>
      <c r="DH902" s="61" t="e">
        <v>#N/A</v>
      </c>
      <c r="DI902" s="61" t="e">
        <v>#N/A</v>
      </c>
      <c r="DJ902" s="61" t="e">
        <v>#N/A</v>
      </c>
    </row>
    <row r="903" spans="14:114">
      <c r="N903" s="61" t="str">
        <f t="shared" si="126"/>
        <v/>
      </c>
      <c r="O903" s="53" t="str">
        <f t="shared" si="127"/>
        <v>click</v>
      </c>
      <c r="P903" s="61" t="str">
        <f t="shared" si="125"/>
        <v>();</v>
      </c>
      <c r="S903" s="61" t="str">
        <f t="shared" si="128"/>
        <v/>
      </c>
      <c r="CU903" s="61" t="e">
        <v>#N/A</v>
      </c>
      <c r="CV903" s="61" t="e">
        <v>#N/A</v>
      </c>
      <c r="CW903" s="61" t="e">
        <v>#N/A</v>
      </c>
      <c r="CX903" s="61" t="e">
        <v>#N/A</v>
      </c>
      <c r="CY903" s="61" t="e">
        <v>#N/A</v>
      </c>
      <c r="CZ903" s="61" t="e">
        <v>#N/A</v>
      </c>
      <c r="DA903" s="61" t="e">
        <v>#N/A</v>
      </c>
      <c r="DB903" s="61" t="e">
        <v>#N/A</v>
      </c>
      <c r="DC903" s="61" t="e">
        <v>#N/A</v>
      </c>
      <c r="DD903" s="61" t="e">
        <v>#N/A</v>
      </c>
      <c r="DE903" s="61" t="e">
        <v>#N/A</v>
      </c>
      <c r="DF903" s="61" t="e">
        <v>#N/A</v>
      </c>
      <c r="DG903" s="61" t="e">
        <v>#N/A</v>
      </c>
      <c r="DH903" s="61" t="e">
        <v>#N/A</v>
      </c>
      <c r="DI903" s="61" t="e">
        <v>#N/A</v>
      </c>
      <c r="DJ903" s="61" t="e">
        <v>#N/A</v>
      </c>
    </row>
    <row r="904" spans="14:114">
      <c r="N904" s="61" t="str">
        <f t="shared" si="126"/>
        <v/>
      </c>
      <c r="O904" s="53" t="str">
        <f t="shared" si="127"/>
        <v>click</v>
      </c>
      <c r="P904" s="61" t="str">
        <f t="shared" si="125"/>
        <v>();</v>
      </c>
      <c r="S904" s="61" t="str">
        <f t="shared" si="128"/>
        <v/>
      </c>
      <c r="CU904" s="61" t="e">
        <v>#N/A</v>
      </c>
      <c r="CV904" s="61" t="e">
        <v>#N/A</v>
      </c>
      <c r="CW904" s="61" t="e">
        <v>#N/A</v>
      </c>
      <c r="CX904" s="61" t="e">
        <v>#N/A</v>
      </c>
      <c r="CY904" s="61" t="e">
        <v>#N/A</v>
      </c>
      <c r="CZ904" s="61" t="e">
        <v>#N/A</v>
      </c>
      <c r="DA904" s="61" t="e">
        <v>#N/A</v>
      </c>
      <c r="DB904" s="61" t="e">
        <v>#N/A</v>
      </c>
      <c r="DC904" s="61" t="e">
        <v>#N/A</v>
      </c>
      <c r="DD904" s="61" t="e">
        <v>#N/A</v>
      </c>
      <c r="DE904" s="61" t="e">
        <v>#N/A</v>
      </c>
      <c r="DF904" s="61" t="e">
        <v>#N/A</v>
      </c>
      <c r="DG904" s="61" t="e">
        <v>#N/A</v>
      </c>
      <c r="DH904" s="61" t="e">
        <v>#N/A</v>
      </c>
      <c r="DI904" s="61" t="e">
        <v>#N/A</v>
      </c>
      <c r="DJ904" s="61" t="e">
        <v>#N/A</v>
      </c>
    </row>
    <row r="905" spans="14:114">
      <c r="N905" s="61" t="str">
        <f t="shared" si="126"/>
        <v/>
      </c>
      <c r="O905" s="53" t="str">
        <f t="shared" si="127"/>
        <v>click</v>
      </c>
      <c r="P905" s="61" t="str">
        <f t="shared" si="125"/>
        <v>();</v>
      </c>
      <c r="S905" s="61" t="str">
        <f t="shared" si="128"/>
        <v/>
      </c>
      <c r="CU905" s="61" t="e">
        <v>#N/A</v>
      </c>
      <c r="CV905" s="61" t="e">
        <v>#N/A</v>
      </c>
      <c r="CW905" s="61" t="e">
        <v>#N/A</v>
      </c>
      <c r="CX905" s="61" t="e">
        <v>#N/A</v>
      </c>
      <c r="CY905" s="61" t="e">
        <v>#N/A</v>
      </c>
      <c r="CZ905" s="61" t="e">
        <v>#N/A</v>
      </c>
      <c r="DA905" s="61" t="e">
        <v>#N/A</v>
      </c>
      <c r="DB905" s="61" t="e">
        <v>#N/A</v>
      </c>
      <c r="DC905" s="61" t="e">
        <v>#N/A</v>
      </c>
      <c r="DD905" s="61" t="e">
        <v>#N/A</v>
      </c>
      <c r="DE905" s="61" t="e">
        <v>#N/A</v>
      </c>
      <c r="DF905" s="61" t="e">
        <v>#N/A</v>
      </c>
      <c r="DG905" s="61" t="e">
        <v>#N/A</v>
      </c>
      <c r="DH905" s="61" t="e">
        <v>#N/A</v>
      </c>
      <c r="DI905" s="61" t="e">
        <v>#N/A</v>
      </c>
      <c r="DJ905" s="61" t="e">
        <v>#N/A</v>
      </c>
    </row>
    <row r="906" spans="14:114">
      <c r="N906" s="61" t="str">
        <f t="shared" si="126"/>
        <v/>
      </c>
      <c r="O906" s="53" t="str">
        <f t="shared" si="127"/>
        <v>click</v>
      </c>
      <c r="P906" s="61" t="str">
        <f t="shared" si="125"/>
        <v>();</v>
      </c>
      <c r="S906" s="61" t="str">
        <f t="shared" si="128"/>
        <v/>
      </c>
      <c r="CU906" s="61" t="e">
        <v>#N/A</v>
      </c>
      <c r="CV906" s="61" t="e">
        <v>#N/A</v>
      </c>
      <c r="CW906" s="61" t="e">
        <v>#N/A</v>
      </c>
      <c r="CX906" s="61" t="e">
        <v>#N/A</v>
      </c>
      <c r="CY906" s="61" t="e">
        <v>#N/A</v>
      </c>
      <c r="CZ906" s="61" t="e">
        <v>#N/A</v>
      </c>
      <c r="DA906" s="61" t="e">
        <v>#N/A</v>
      </c>
      <c r="DB906" s="61" t="e">
        <v>#N/A</v>
      </c>
      <c r="DC906" s="61" t="e">
        <v>#N/A</v>
      </c>
      <c r="DD906" s="61" t="e">
        <v>#N/A</v>
      </c>
      <c r="DE906" s="61" t="e">
        <v>#N/A</v>
      </c>
      <c r="DF906" s="61" t="e">
        <v>#N/A</v>
      </c>
      <c r="DG906" s="61" t="e">
        <v>#N/A</v>
      </c>
      <c r="DH906" s="61" t="e">
        <v>#N/A</v>
      </c>
      <c r="DI906" s="61" t="e">
        <v>#N/A</v>
      </c>
      <c r="DJ906" s="61" t="e">
        <v>#N/A</v>
      </c>
    </row>
    <row r="907" spans="14:114">
      <c r="N907" s="61" t="str">
        <f t="shared" si="126"/>
        <v/>
      </c>
      <c r="O907" s="53" t="str">
        <f t="shared" si="127"/>
        <v>click</v>
      </c>
      <c r="P907" s="61" t="str">
        <f t="shared" si="125"/>
        <v>();</v>
      </c>
      <c r="S907" s="61" t="str">
        <f t="shared" si="128"/>
        <v/>
      </c>
      <c r="CU907" s="61" t="e">
        <v>#N/A</v>
      </c>
      <c r="CV907" s="61" t="e">
        <v>#N/A</v>
      </c>
      <c r="CW907" s="61" t="e">
        <v>#N/A</v>
      </c>
      <c r="CX907" s="61" t="e">
        <v>#N/A</v>
      </c>
      <c r="CY907" s="61" t="e">
        <v>#N/A</v>
      </c>
      <c r="CZ907" s="61" t="e">
        <v>#N/A</v>
      </c>
      <c r="DA907" s="61" t="e">
        <v>#N/A</v>
      </c>
      <c r="DB907" s="61" t="e">
        <v>#N/A</v>
      </c>
      <c r="DC907" s="61" t="e">
        <v>#N/A</v>
      </c>
      <c r="DD907" s="61" t="e">
        <v>#N/A</v>
      </c>
      <c r="DE907" s="61" t="e">
        <v>#N/A</v>
      </c>
      <c r="DF907" s="61" t="e">
        <v>#N/A</v>
      </c>
      <c r="DG907" s="61" t="e">
        <v>#N/A</v>
      </c>
      <c r="DH907" s="61" t="e">
        <v>#N/A</v>
      </c>
      <c r="DI907" s="61" t="e">
        <v>#N/A</v>
      </c>
      <c r="DJ907" s="61" t="e">
        <v>#N/A</v>
      </c>
    </row>
    <row r="908" spans="14:114">
      <c r="N908" s="61" t="str">
        <f t="shared" si="126"/>
        <v/>
      </c>
      <c r="O908" s="53" t="str">
        <f t="shared" si="127"/>
        <v>click</v>
      </c>
      <c r="P908" s="61" t="str">
        <f t="shared" ref="P908:P971" si="129">IF(OR(O908="Click",O908="innerText"),"();","("&amp;""""&amp;K908&amp;""""&amp;");")</f>
        <v>();</v>
      </c>
      <c r="S908" s="61" t="str">
        <f t="shared" si="128"/>
        <v/>
      </c>
      <c r="CU908" s="61" t="e">
        <v>#N/A</v>
      </c>
      <c r="CV908" s="61" t="e">
        <v>#N/A</v>
      </c>
      <c r="CW908" s="61" t="e">
        <v>#N/A</v>
      </c>
      <c r="CX908" s="61" t="e">
        <v>#N/A</v>
      </c>
      <c r="CY908" s="61" t="e">
        <v>#N/A</v>
      </c>
      <c r="CZ908" s="61" t="e">
        <v>#N/A</v>
      </c>
      <c r="DA908" s="61" t="e">
        <v>#N/A</v>
      </c>
      <c r="DB908" s="61" t="e">
        <v>#N/A</v>
      </c>
      <c r="DC908" s="61" t="e">
        <v>#N/A</v>
      </c>
      <c r="DD908" s="61" t="e">
        <v>#N/A</v>
      </c>
      <c r="DE908" s="61" t="e">
        <v>#N/A</v>
      </c>
      <c r="DF908" s="61" t="e">
        <v>#N/A</v>
      </c>
      <c r="DG908" s="61" t="e">
        <v>#N/A</v>
      </c>
      <c r="DH908" s="61" t="e">
        <v>#N/A</v>
      </c>
      <c r="DI908" s="61" t="e">
        <v>#N/A</v>
      </c>
      <c r="DJ908" s="61" t="e">
        <v>#N/A</v>
      </c>
    </row>
    <row r="909" spans="14:114">
      <c r="N909" s="61" t="str">
        <f t="shared" si="126"/>
        <v/>
      </c>
      <c r="O909" s="53" t="str">
        <f t="shared" si="127"/>
        <v>click</v>
      </c>
      <c r="P909" s="61" t="str">
        <f t="shared" si="129"/>
        <v>();</v>
      </c>
      <c r="S909" s="61" t="str">
        <f t="shared" si="128"/>
        <v/>
      </c>
      <c r="CU909" s="61" t="e">
        <v>#N/A</v>
      </c>
      <c r="CV909" s="61" t="e">
        <v>#N/A</v>
      </c>
      <c r="CW909" s="61" t="e">
        <v>#N/A</v>
      </c>
      <c r="CX909" s="61" t="e">
        <v>#N/A</v>
      </c>
      <c r="CY909" s="61" t="e">
        <v>#N/A</v>
      </c>
      <c r="CZ909" s="61" t="e">
        <v>#N/A</v>
      </c>
      <c r="DA909" s="61" t="e">
        <v>#N/A</v>
      </c>
      <c r="DB909" s="61" t="e">
        <v>#N/A</v>
      </c>
      <c r="DC909" s="61" t="e">
        <v>#N/A</v>
      </c>
      <c r="DD909" s="61" t="e">
        <v>#N/A</v>
      </c>
      <c r="DE909" s="61" t="e">
        <v>#N/A</v>
      </c>
      <c r="DF909" s="61" t="e">
        <v>#N/A</v>
      </c>
      <c r="DG909" s="61" t="e">
        <v>#N/A</v>
      </c>
      <c r="DH909" s="61" t="e">
        <v>#N/A</v>
      </c>
      <c r="DI909" s="61" t="e">
        <v>#N/A</v>
      </c>
      <c r="DJ909" s="61" t="e">
        <v>#N/A</v>
      </c>
    </row>
    <row r="910" spans="14:114">
      <c r="N910" s="61" t="str">
        <f t="shared" si="126"/>
        <v/>
      </c>
      <c r="O910" s="53" t="str">
        <f t="shared" si="127"/>
        <v>click</v>
      </c>
      <c r="P910" s="61" t="str">
        <f t="shared" si="129"/>
        <v>();</v>
      </c>
      <c r="S910" s="61" t="str">
        <f t="shared" si="128"/>
        <v/>
      </c>
      <c r="CU910" s="61" t="e">
        <v>#N/A</v>
      </c>
      <c r="CV910" s="61" t="e">
        <v>#N/A</v>
      </c>
      <c r="CW910" s="61" t="e">
        <v>#N/A</v>
      </c>
      <c r="CX910" s="61" t="e">
        <v>#N/A</v>
      </c>
      <c r="CY910" s="61" t="e">
        <v>#N/A</v>
      </c>
      <c r="CZ910" s="61" t="e">
        <v>#N/A</v>
      </c>
      <c r="DA910" s="61" t="e">
        <v>#N/A</v>
      </c>
      <c r="DB910" s="61" t="e">
        <v>#N/A</v>
      </c>
      <c r="DC910" s="61" t="e">
        <v>#N/A</v>
      </c>
      <c r="DD910" s="61" t="e">
        <v>#N/A</v>
      </c>
      <c r="DE910" s="61" t="e">
        <v>#N/A</v>
      </c>
      <c r="DF910" s="61" t="e">
        <v>#N/A</v>
      </c>
      <c r="DG910" s="61" t="e">
        <v>#N/A</v>
      </c>
      <c r="DH910" s="61" t="e">
        <v>#N/A</v>
      </c>
      <c r="DI910" s="61" t="e">
        <v>#N/A</v>
      </c>
      <c r="DJ910" s="61" t="e">
        <v>#N/A</v>
      </c>
    </row>
    <row r="911" spans="14:114">
      <c r="N911" s="61" t="str">
        <f t="shared" si="126"/>
        <v/>
      </c>
      <c r="O911" s="53" t="str">
        <f t="shared" si="127"/>
        <v>click</v>
      </c>
      <c r="P911" s="61" t="str">
        <f t="shared" si="129"/>
        <v>();</v>
      </c>
      <c r="S911" s="61" t="str">
        <f t="shared" si="128"/>
        <v/>
      </c>
      <c r="CU911" s="61" t="e">
        <v>#N/A</v>
      </c>
      <c r="CV911" s="61" t="e">
        <v>#N/A</v>
      </c>
      <c r="CW911" s="61" t="e">
        <v>#N/A</v>
      </c>
      <c r="CX911" s="61" t="e">
        <v>#N/A</v>
      </c>
      <c r="CY911" s="61" t="e">
        <v>#N/A</v>
      </c>
      <c r="CZ911" s="61" t="e">
        <v>#N/A</v>
      </c>
      <c r="DA911" s="61" t="e">
        <v>#N/A</v>
      </c>
      <c r="DB911" s="61" t="e">
        <v>#N/A</v>
      </c>
      <c r="DC911" s="61" t="e">
        <v>#N/A</v>
      </c>
      <c r="DD911" s="61" t="e">
        <v>#N/A</v>
      </c>
      <c r="DE911" s="61" t="e">
        <v>#N/A</v>
      </c>
      <c r="DF911" s="61" t="e">
        <v>#N/A</v>
      </c>
      <c r="DG911" s="61" t="e">
        <v>#N/A</v>
      </c>
      <c r="DH911" s="61" t="e">
        <v>#N/A</v>
      </c>
      <c r="DI911" s="61" t="e">
        <v>#N/A</v>
      </c>
      <c r="DJ911" s="61" t="e">
        <v>#N/A</v>
      </c>
    </row>
    <row r="912" spans="14:114">
      <c r="N912" s="61" t="str">
        <f t="shared" si="126"/>
        <v/>
      </c>
      <c r="O912" s="53" t="str">
        <f t="shared" si="127"/>
        <v>click</v>
      </c>
      <c r="P912" s="61" t="str">
        <f t="shared" si="129"/>
        <v>();</v>
      </c>
      <c r="S912" s="61" t="str">
        <f t="shared" si="128"/>
        <v/>
      </c>
      <c r="CU912" s="61" t="e">
        <v>#N/A</v>
      </c>
      <c r="CV912" s="61" t="e">
        <v>#N/A</v>
      </c>
      <c r="CW912" s="61" t="e">
        <v>#N/A</v>
      </c>
      <c r="CX912" s="61" t="e">
        <v>#N/A</v>
      </c>
      <c r="CY912" s="61" t="e">
        <v>#N/A</v>
      </c>
      <c r="CZ912" s="61" t="e">
        <v>#N/A</v>
      </c>
      <c r="DA912" s="61" t="e">
        <v>#N/A</v>
      </c>
      <c r="DB912" s="61" t="e">
        <v>#N/A</v>
      </c>
      <c r="DC912" s="61" t="e">
        <v>#N/A</v>
      </c>
      <c r="DD912" s="61" t="e">
        <v>#N/A</v>
      </c>
      <c r="DE912" s="61" t="e">
        <v>#N/A</v>
      </c>
      <c r="DF912" s="61" t="e">
        <v>#N/A</v>
      </c>
      <c r="DG912" s="61" t="e">
        <v>#N/A</v>
      </c>
      <c r="DH912" s="61" t="e">
        <v>#N/A</v>
      </c>
      <c r="DI912" s="61" t="e">
        <v>#N/A</v>
      </c>
      <c r="DJ912" s="61" t="e">
        <v>#N/A</v>
      </c>
    </row>
    <row r="913" spans="14:114">
      <c r="N913" s="61" t="str">
        <f t="shared" si="126"/>
        <v/>
      </c>
      <c r="O913" s="53" t="str">
        <f t="shared" si="127"/>
        <v>click</v>
      </c>
      <c r="P913" s="61" t="str">
        <f t="shared" si="129"/>
        <v>();</v>
      </c>
      <c r="S913" s="61" t="str">
        <f t="shared" si="128"/>
        <v/>
      </c>
      <c r="CU913" s="61" t="e">
        <v>#N/A</v>
      </c>
      <c r="CV913" s="61" t="e">
        <v>#N/A</v>
      </c>
      <c r="CW913" s="61" t="e">
        <v>#N/A</v>
      </c>
      <c r="CX913" s="61" t="e">
        <v>#N/A</v>
      </c>
      <c r="CY913" s="61" t="e">
        <v>#N/A</v>
      </c>
      <c r="CZ913" s="61" t="e">
        <v>#N/A</v>
      </c>
      <c r="DA913" s="61" t="e">
        <v>#N/A</v>
      </c>
      <c r="DB913" s="61" t="e">
        <v>#N/A</v>
      </c>
      <c r="DC913" s="61" t="e">
        <v>#N/A</v>
      </c>
      <c r="DD913" s="61" t="e">
        <v>#N/A</v>
      </c>
      <c r="DE913" s="61" t="e">
        <v>#N/A</v>
      </c>
      <c r="DF913" s="61" t="e">
        <v>#N/A</v>
      </c>
      <c r="DG913" s="61" t="e">
        <v>#N/A</v>
      </c>
      <c r="DH913" s="61" t="e">
        <v>#N/A</v>
      </c>
      <c r="DI913" s="61" t="e">
        <v>#N/A</v>
      </c>
      <c r="DJ913" s="61" t="e">
        <v>#N/A</v>
      </c>
    </row>
    <row r="914" spans="14:114">
      <c r="N914" s="61" t="str">
        <f t="shared" si="126"/>
        <v/>
      </c>
      <c r="O914" s="53" t="str">
        <f t="shared" si="127"/>
        <v>click</v>
      </c>
      <c r="P914" s="61" t="str">
        <f t="shared" si="129"/>
        <v>();</v>
      </c>
      <c r="S914" s="61" t="str">
        <f t="shared" si="128"/>
        <v/>
      </c>
      <c r="CU914" s="61" t="e">
        <v>#N/A</v>
      </c>
      <c r="CV914" s="61" t="e">
        <v>#N/A</v>
      </c>
      <c r="CW914" s="61" t="e">
        <v>#N/A</v>
      </c>
      <c r="CX914" s="61" t="e">
        <v>#N/A</v>
      </c>
      <c r="CY914" s="61" t="e">
        <v>#N/A</v>
      </c>
      <c r="CZ914" s="61" t="e">
        <v>#N/A</v>
      </c>
      <c r="DA914" s="61" t="e">
        <v>#N/A</v>
      </c>
      <c r="DB914" s="61" t="e">
        <v>#N/A</v>
      </c>
      <c r="DC914" s="61" t="e">
        <v>#N/A</v>
      </c>
      <c r="DD914" s="61" t="e">
        <v>#N/A</v>
      </c>
      <c r="DE914" s="61" t="e">
        <v>#N/A</v>
      </c>
      <c r="DF914" s="61" t="e">
        <v>#N/A</v>
      </c>
      <c r="DG914" s="61" t="e">
        <v>#N/A</v>
      </c>
      <c r="DH914" s="61" t="e">
        <v>#N/A</v>
      </c>
      <c r="DI914" s="61" t="e">
        <v>#N/A</v>
      </c>
      <c r="DJ914" s="61" t="e">
        <v>#N/A</v>
      </c>
    </row>
    <row r="915" spans="14:114">
      <c r="N915" s="61" t="str">
        <f t="shared" si="126"/>
        <v/>
      </c>
      <c r="O915" s="53" t="str">
        <f t="shared" si="127"/>
        <v>click</v>
      </c>
      <c r="P915" s="61" t="str">
        <f t="shared" si="129"/>
        <v>();</v>
      </c>
      <c r="S915" s="61" t="str">
        <f t="shared" si="128"/>
        <v/>
      </c>
      <c r="CU915" s="61" t="e">
        <v>#N/A</v>
      </c>
      <c r="CV915" s="61" t="e">
        <v>#N/A</v>
      </c>
      <c r="CW915" s="61" t="e">
        <v>#N/A</v>
      </c>
      <c r="CX915" s="61" t="e">
        <v>#N/A</v>
      </c>
      <c r="CY915" s="61" t="e">
        <v>#N/A</v>
      </c>
      <c r="CZ915" s="61" t="e">
        <v>#N/A</v>
      </c>
      <c r="DA915" s="61" t="e">
        <v>#N/A</v>
      </c>
      <c r="DB915" s="61" t="e">
        <v>#N/A</v>
      </c>
      <c r="DC915" s="61" t="e">
        <v>#N/A</v>
      </c>
      <c r="DD915" s="61" t="e">
        <v>#N/A</v>
      </c>
      <c r="DE915" s="61" t="e">
        <v>#N/A</v>
      </c>
      <c r="DF915" s="61" t="e">
        <v>#N/A</v>
      </c>
      <c r="DG915" s="61" t="e">
        <v>#N/A</v>
      </c>
      <c r="DH915" s="61" t="e">
        <v>#N/A</v>
      </c>
      <c r="DI915" s="61" t="e">
        <v>#N/A</v>
      </c>
      <c r="DJ915" s="61" t="e">
        <v>#N/A</v>
      </c>
    </row>
    <row r="916" spans="14:114">
      <c r="N916" s="61" t="str">
        <f t="shared" si="126"/>
        <v/>
      </c>
      <c r="O916" s="53" t="str">
        <f t="shared" si="127"/>
        <v>click</v>
      </c>
      <c r="P916" s="61" t="str">
        <f t="shared" si="129"/>
        <v>();</v>
      </c>
      <c r="S916" s="61" t="str">
        <f t="shared" si="128"/>
        <v/>
      </c>
      <c r="CU916" s="61" t="e">
        <v>#N/A</v>
      </c>
      <c r="CV916" s="61" t="e">
        <v>#N/A</v>
      </c>
      <c r="CW916" s="61" t="e">
        <v>#N/A</v>
      </c>
      <c r="CX916" s="61" t="e">
        <v>#N/A</v>
      </c>
      <c r="CY916" s="61" t="e">
        <v>#N/A</v>
      </c>
      <c r="CZ916" s="61" t="e">
        <v>#N/A</v>
      </c>
      <c r="DA916" s="61" t="e">
        <v>#N/A</v>
      </c>
      <c r="DB916" s="61" t="e">
        <v>#N/A</v>
      </c>
      <c r="DC916" s="61" t="e">
        <v>#N/A</v>
      </c>
      <c r="DD916" s="61" t="e">
        <v>#N/A</v>
      </c>
      <c r="DE916" s="61" t="e">
        <v>#N/A</v>
      </c>
      <c r="DF916" s="61" t="e">
        <v>#N/A</v>
      </c>
      <c r="DG916" s="61" t="e">
        <v>#N/A</v>
      </c>
      <c r="DH916" s="61" t="e">
        <v>#N/A</v>
      </c>
      <c r="DI916" s="61" t="e">
        <v>#N/A</v>
      </c>
      <c r="DJ916" s="61" t="e">
        <v>#N/A</v>
      </c>
    </row>
    <row r="917" spans="14:114">
      <c r="N917" s="61" t="str">
        <f t="shared" si="126"/>
        <v/>
      </c>
      <c r="O917" s="53" t="str">
        <f t="shared" si="127"/>
        <v>click</v>
      </c>
      <c r="P917" s="61" t="str">
        <f t="shared" si="129"/>
        <v>();</v>
      </c>
      <c r="S917" s="61" t="str">
        <f t="shared" si="128"/>
        <v/>
      </c>
      <c r="CU917" s="61" t="e">
        <v>#N/A</v>
      </c>
      <c r="CV917" s="61" t="e">
        <v>#N/A</v>
      </c>
      <c r="CW917" s="61" t="e">
        <v>#N/A</v>
      </c>
      <c r="CX917" s="61" t="e">
        <v>#N/A</v>
      </c>
      <c r="CY917" s="61" t="e">
        <v>#N/A</v>
      </c>
      <c r="CZ917" s="61" t="e">
        <v>#N/A</v>
      </c>
      <c r="DA917" s="61" t="e">
        <v>#N/A</v>
      </c>
      <c r="DB917" s="61" t="e">
        <v>#N/A</v>
      </c>
      <c r="DC917" s="61" t="e">
        <v>#N/A</v>
      </c>
      <c r="DD917" s="61" t="e">
        <v>#N/A</v>
      </c>
      <c r="DE917" s="61" t="e">
        <v>#N/A</v>
      </c>
      <c r="DF917" s="61" t="e">
        <v>#N/A</v>
      </c>
      <c r="DG917" s="61" t="e">
        <v>#N/A</v>
      </c>
      <c r="DH917" s="61" t="e">
        <v>#N/A</v>
      </c>
      <c r="DI917" s="61" t="e">
        <v>#N/A</v>
      </c>
      <c r="DJ917" s="61" t="e">
        <v>#N/A</v>
      </c>
    </row>
    <row r="918" spans="14:114">
      <c r="N918" s="61" t="str">
        <f t="shared" si="126"/>
        <v/>
      </c>
      <c r="O918" s="53" t="str">
        <f t="shared" si="127"/>
        <v>click</v>
      </c>
      <c r="P918" s="61" t="str">
        <f t="shared" si="129"/>
        <v>();</v>
      </c>
      <c r="S918" s="61" t="str">
        <f t="shared" si="128"/>
        <v/>
      </c>
      <c r="CU918" s="61" t="e">
        <v>#N/A</v>
      </c>
      <c r="CV918" s="61" t="e">
        <v>#N/A</v>
      </c>
      <c r="CW918" s="61" t="e">
        <v>#N/A</v>
      </c>
      <c r="CX918" s="61" t="e">
        <v>#N/A</v>
      </c>
      <c r="CY918" s="61" t="e">
        <v>#N/A</v>
      </c>
      <c r="CZ918" s="61" t="e">
        <v>#N/A</v>
      </c>
      <c r="DA918" s="61" t="e">
        <v>#N/A</v>
      </c>
      <c r="DB918" s="61" t="e">
        <v>#N/A</v>
      </c>
      <c r="DC918" s="61" t="e">
        <v>#N/A</v>
      </c>
      <c r="DD918" s="61" t="e">
        <v>#N/A</v>
      </c>
      <c r="DE918" s="61" t="e">
        <v>#N/A</v>
      </c>
      <c r="DF918" s="61" t="e">
        <v>#N/A</v>
      </c>
      <c r="DG918" s="61" t="e">
        <v>#N/A</v>
      </c>
      <c r="DH918" s="61" t="e">
        <v>#N/A</v>
      </c>
      <c r="DI918" s="61" t="e">
        <v>#N/A</v>
      </c>
      <c r="DJ918" s="61" t="e">
        <v>#N/A</v>
      </c>
    </row>
    <row r="919" spans="14:114">
      <c r="N919" s="61" t="str">
        <f t="shared" si="126"/>
        <v/>
      </c>
      <c r="O919" s="53" t="str">
        <f t="shared" si="127"/>
        <v>click</v>
      </c>
      <c r="P919" s="61" t="str">
        <f t="shared" si="129"/>
        <v>();</v>
      </c>
      <c r="S919" s="61" t="str">
        <f t="shared" si="128"/>
        <v/>
      </c>
      <c r="CU919" s="61" t="e">
        <v>#N/A</v>
      </c>
      <c r="CV919" s="61" t="e">
        <v>#N/A</v>
      </c>
      <c r="CW919" s="61" t="e">
        <v>#N/A</v>
      </c>
      <c r="CX919" s="61" t="e">
        <v>#N/A</v>
      </c>
      <c r="CY919" s="61" t="e">
        <v>#N/A</v>
      </c>
      <c r="CZ919" s="61" t="e">
        <v>#N/A</v>
      </c>
      <c r="DA919" s="61" t="e">
        <v>#N/A</v>
      </c>
      <c r="DB919" s="61" t="e">
        <v>#N/A</v>
      </c>
      <c r="DC919" s="61" t="e">
        <v>#N/A</v>
      </c>
      <c r="DD919" s="61" t="e">
        <v>#N/A</v>
      </c>
      <c r="DE919" s="61" t="e">
        <v>#N/A</v>
      </c>
      <c r="DF919" s="61" t="e">
        <v>#N/A</v>
      </c>
      <c r="DG919" s="61" t="e">
        <v>#N/A</v>
      </c>
      <c r="DH919" s="61" t="e">
        <v>#N/A</v>
      </c>
      <c r="DI919" s="61" t="e">
        <v>#N/A</v>
      </c>
      <c r="DJ919" s="61" t="e">
        <v>#N/A</v>
      </c>
    </row>
    <row r="920" spans="14:114">
      <c r="N920" s="61" t="str">
        <f t="shared" si="126"/>
        <v/>
      </c>
      <c r="O920" s="53" t="str">
        <f t="shared" si="127"/>
        <v>click</v>
      </c>
      <c r="P920" s="61" t="str">
        <f t="shared" si="129"/>
        <v>();</v>
      </c>
      <c r="S920" s="61" t="str">
        <f t="shared" si="128"/>
        <v/>
      </c>
      <c r="CU920" s="61" t="e">
        <v>#N/A</v>
      </c>
      <c r="CV920" s="61" t="e">
        <v>#N/A</v>
      </c>
      <c r="CW920" s="61" t="e">
        <v>#N/A</v>
      </c>
      <c r="CX920" s="61" t="e">
        <v>#N/A</v>
      </c>
      <c r="CY920" s="61" t="e">
        <v>#N/A</v>
      </c>
      <c r="CZ920" s="61" t="e">
        <v>#N/A</v>
      </c>
      <c r="DA920" s="61" t="e">
        <v>#N/A</v>
      </c>
      <c r="DB920" s="61" t="e">
        <v>#N/A</v>
      </c>
      <c r="DC920" s="61" t="e">
        <v>#N/A</v>
      </c>
      <c r="DD920" s="61" t="e">
        <v>#N/A</v>
      </c>
      <c r="DE920" s="61" t="e">
        <v>#N/A</v>
      </c>
      <c r="DF920" s="61" t="e">
        <v>#N/A</v>
      </c>
      <c r="DG920" s="61" t="e">
        <v>#N/A</v>
      </c>
      <c r="DH920" s="61" t="e">
        <v>#N/A</v>
      </c>
      <c r="DI920" s="61" t="e">
        <v>#N/A</v>
      </c>
      <c r="DJ920" s="61" t="e">
        <v>#N/A</v>
      </c>
    </row>
    <row r="921" spans="14:114">
      <c r="N921" s="61" t="str">
        <f t="shared" si="126"/>
        <v/>
      </c>
      <c r="O921" s="53" t="str">
        <f t="shared" si="127"/>
        <v>click</v>
      </c>
      <c r="P921" s="61" t="str">
        <f t="shared" si="129"/>
        <v>();</v>
      </c>
      <c r="S921" s="61" t="str">
        <f t="shared" si="128"/>
        <v/>
      </c>
      <c r="CU921" s="61" t="e">
        <v>#N/A</v>
      </c>
      <c r="CV921" s="61" t="e">
        <v>#N/A</v>
      </c>
      <c r="CW921" s="61" t="e">
        <v>#N/A</v>
      </c>
      <c r="CX921" s="61" t="e">
        <v>#N/A</v>
      </c>
      <c r="CY921" s="61" t="e">
        <v>#N/A</v>
      </c>
      <c r="CZ921" s="61" t="e">
        <v>#N/A</v>
      </c>
      <c r="DA921" s="61" t="e">
        <v>#N/A</v>
      </c>
      <c r="DB921" s="61" t="e">
        <v>#N/A</v>
      </c>
      <c r="DC921" s="61" t="e">
        <v>#N/A</v>
      </c>
      <c r="DD921" s="61" t="e">
        <v>#N/A</v>
      </c>
      <c r="DE921" s="61" t="e">
        <v>#N/A</v>
      </c>
      <c r="DF921" s="61" t="e">
        <v>#N/A</v>
      </c>
      <c r="DG921" s="61" t="e">
        <v>#N/A</v>
      </c>
      <c r="DH921" s="61" t="e">
        <v>#N/A</v>
      </c>
      <c r="DI921" s="61" t="e">
        <v>#N/A</v>
      </c>
      <c r="DJ921" s="61" t="e">
        <v>#N/A</v>
      </c>
    </row>
    <row r="922" spans="14:114">
      <c r="N922" s="61" t="str">
        <f t="shared" si="126"/>
        <v/>
      </c>
      <c r="O922" s="53" t="str">
        <f t="shared" si="127"/>
        <v>click</v>
      </c>
      <c r="P922" s="61" t="str">
        <f t="shared" si="129"/>
        <v>();</v>
      </c>
      <c r="S922" s="61" t="str">
        <f t="shared" si="128"/>
        <v/>
      </c>
      <c r="CU922" s="61" t="e">
        <v>#N/A</v>
      </c>
      <c r="CV922" s="61" t="e">
        <v>#N/A</v>
      </c>
      <c r="CW922" s="61" t="e">
        <v>#N/A</v>
      </c>
      <c r="CX922" s="61" t="e">
        <v>#N/A</v>
      </c>
      <c r="CY922" s="61" t="e">
        <v>#N/A</v>
      </c>
      <c r="CZ922" s="61" t="e">
        <v>#N/A</v>
      </c>
      <c r="DA922" s="61" t="e">
        <v>#N/A</v>
      </c>
      <c r="DB922" s="61" t="e">
        <v>#N/A</v>
      </c>
      <c r="DC922" s="61" t="e">
        <v>#N/A</v>
      </c>
      <c r="DD922" s="61" t="e">
        <v>#N/A</v>
      </c>
      <c r="DE922" s="61" t="e">
        <v>#N/A</v>
      </c>
      <c r="DF922" s="61" t="e">
        <v>#N/A</v>
      </c>
      <c r="DG922" s="61" t="e">
        <v>#N/A</v>
      </c>
      <c r="DH922" s="61" t="e">
        <v>#N/A</v>
      </c>
      <c r="DI922" s="61" t="e">
        <v>#N/A</v>
      </c>
      <c r="DJ922" s="61" t="e">
        <v>#N/A</v>
      </c>
    </row>
    <row r="923" spans="14:114">
      <c r="N923" s="61" t="str">
        <f t="shared" si="126"/>
        <v/>
      </c>
      <c r="O923" s="53" t="str">
        <f t="shared" si="127"/>
        <v>click</v>
      </c>
      <c r="P923" s="61" t="str">
        <f t="shared" si="129"/>
        <v>();</v>
      </c>
      <c r="S923" s="61" t="str">
        <f t="shared" si="128"/>
        <v/>
      </c>
      <c r="CU923" s="61" t="e">
        <v>#N/A</v>
      </c>
      <c r="CV923" s="61" t="e">
        <v>#N/A</v>
      </c>
      <c r="CW923" s="61" t="e">
        <v>#N/A</v>
      </c>
      <c r="CX923" s="61" t="e">
        <v>#N/A</v>
      </c>
      <c r="CY923" s="61" t="e">
        <v>#N/A</v>
      </c>
      <c r="CZ923" s="61" t="e">
        <v>#N/A</v>
      </c>
      <c r="DA923" s="61" t="e">
        <v>#N/A</v>
      </c>
      <c r="DB923" s="61" t="e">
        <v>#N/A</v>
      </c>
      <c r="DC923" s="61" t="e">
        <v>#N/A</v>
      </c>
      <c r="DD923" s="61" t="e">
        <v>#N/A</v>
      </c>
      <c r="DE923" s="61" t="e">
        <v>#N/A</v>
      </c>
      <c r="DF923" s="61" t="e">
        <v>#N/A</v>
      </c>
      <c r="DG923" s="61" t="e">
        <v>#N/A</v>
      </c>
      <c r="DH923" s="61" t="e">
        <v>#N/A</v>
      </c>
      <c r="DI923" s="61" t="e">
        <v>#N/A</v>
      </c>
      <c r="DJ923" s="61" t="e">
        <v>#N/A</v>
      </c>
    </row>
    <row r="924" spans="14:114">
      <c r="N924" s="61" t="str">
        <f t="shared" si="126"/>
        <v/>
      </c>
      <c r="O924" s="53" t="str">
        <f t="shared" si="127"/>
        <v>click</v>
      </c>
      <c r="P924" s="61" t="str">
        <f t="shared" si="129"/>
        <v>();</v>
      </c>
      <c r="S924" s="61" t="str">
        <f t="shared" si="128"/>
        <v/>
      </c>
      <c r="CU924" s="61" t="e">
        <v>#N/A</v>
      </c>
      <c r="CV924" s="61" t="e">
        <v>#N/A</v>
      </c>
      <c r="CW924" s="61" t="e">
        <v>#N/A</v>
      </c>
      <c r="CX924" s="61" t="e">
        <v>#N/A</v>
      </c>
      <c r="CY924" s="61" t="e">
        <v>#N/A</v>
      </c>
      <c r="CZ924" s="61" t="e">
        <v>#N/A</v>
      </c>
      <c r="DA924" s="61" t="e">
        <v>#N/A</v>
      </c>
      <c r="DB924" s="61" t="e">
        <v>#N/A</v>
      </c>
      <c r="DC924" s="61" t="e">
        <v>#N/A</v>
      </c>
      <c r="DD924" s="61" t="e">
        <v>#N/A</v>
      </c>
      <c r="DE924" s="61" t="e">
        <v>#N/A</v>
      </c>
      <c r="DF924" s="61" t="e">
        <v>#N/A</v>
      </c>
      <c r="DG924" s="61" t="e">
        <v>#N/A</v>
      </c>
      <c r="DH924" s="61" t="e">
        <v>#N/A</v>
      </c>
      <c r="DI924" s="61" t="e">
        <v>#N/A</v>
      </c>
      <c r="DJ924" s="61" t="e">
        <v>#N/A</v>
      </c>
    </row>
    <row r="925" spans="14:114">
      <c r="N925" s="61" t="str">
        <f t="shared" si="126"/>
        <v/>
      </c>
      <c r="O925" s="53" t="str">
        <f t="shared" si="127"/>
        <v>click</v>
      </c>
      <c r="P925" s="61" t="str">
        <f t="shared" si="129"/>
        <v>();</v>
      </c>
      <c r="S925" s="61" t="str">
        <f t="shared" si="128"/>
        <v/>
      </c>
      <c r="CU925" s="61" t="e">
        <v>#N/A</v>
      </c>
      <c r="CV925" s="61" t="e">
        <v>#N/A</v>
      </c>
      <c r="CW925" s="61" t="e">
        <v>#N/A</v>
      </c>
      <c r="CX925" s="61" t="e">
        <v>#N/A</v>
      </c>
      <c r="CY925" s="61" t="e">
        <v>#N/A</v>
      </c>
      <c r="CZ925" s="61" t="e">
        <v>#N/A</v>
      </c>
      <c r="DA925" s="61" t="e">
        <v>#N/A</v>
      </c>
      <c r="DB925" s="61" t="e">
        <v>#N/A</v>
      </c>
      <c r="DC925" s="61" t="e">
        <v>#N/A</v>
      </c>
      <c r="DD925" s="61" t="e">
        <v>#N/A</v>
      </c>
      <c r="DE925" s="61" t="e">
        <v>#N/A</v>
      </c>
      <c r="DF925" s="61" t="e">
        <v>#N/A</v>
      </c>
      <c r="DG925" s="61" t="e">
        <v>#N/A</v>
      </c>
      <c r="DH925" s="61" t="e">
        <v>#N/A</v>
      </c>
      <c r="DI925" s="61" t="e">
        <v>#N/A</v>
      </c>
      <c r="DJ925" s="61" t="e">
        <v>#N/A</v>
      </c>
    </row>
    <row r="926" spans="14:114">
      <c r="N926" s="61" t="str">
        <f t="shared" si="126"/>
        <v/>
      </c>
      <c r="O926" s="53" t="str">
        <f t="shared" si="127"/>
        <v>click</v>
      </c>
      <c r="P926" s="61" t="str">
        <f t="shared" si="129"/>
        <v>();</v>
      </c>
      <c r="S926" s="61" t="str">
        <f t="shared" si="128"/>
        <v/>
      </c>
      <c r="CU926" s="61" t="e">
        <v>#N/A</v>
      </c>
      <c r="CV926" s="61" t="e">
        <v>#N/A</v>
      </c>
      <c r="CW926" s="61" t="e">
        <v>#N/A</v>
      </c>
      <c r="CX926" s="61" t="e">
        <v>#N/A</v>
      </c>
      <c r="CY926" s="61" t="e">
        <v>#N/A</v>
      </c>
      <c r="CZ926" s="61" t="e">
        <v>#N/A</v>
      </c>
      <c r="DA926" s="61" t="e">
        <v>#N/A</v>
      </c>
      <c r="DB926" s="61" t="e">
        <v>#N/A</v>
      </c>
      <c r="DC926" s="61" t="e">
        <v>#N/A</v>
      </c>
      <c r="DD926" s="61" t="e">
        <v>#N/A</v>
      </c>
      <c r="DE926" s="61" t="e">
        <v>#N/A</v>
      </c>
      <c r="DF926" s="61" t="e">
        <v>#N/A</v>
      </c>
      <c r="DG926" s="61" t="e">
        <v>#N/A</v>
      </c>
      <c r="DH926" s="61" t="e">
        <v>#N/A</v>
      </c>
      <c r="DI926" s="61" t="e">
        <v>#N/A</v>
      </c>
      <c r="DJ926" s="61" t="e">
        <v>#N/A</v>
      </c>
    </row>
    <row r="927" spans="14:114">
      <c r="N927" s="61" t="str">
        <f t="shared" si="126"/>
        <v/>
      </c>
      <c r="O927" s="53" t="str">
        <f t="shared" si="127"/>
        <v>click</v>
      </c>
      <c r="P927" s="61" t="str">
        <f t="shared" si="129"/>
        <v>();</v>
      </c>
      <c r="S927" s="61" t="str">
        <f t="shared" si="128"/>
        <v/>
      </c>
      <c r="CU927" s="61" t="e">
        <v>#N/A</v>
      </c>
      <c r="CV927" s="61" t="e">
        <v>#N/A</v>
      </c>
      <c r="CW927" s="61" t="e">
        <v>#N/A</v>
      </c>
      <c r="CX927" s="61" t="e">
        <v>#N/A</v>
      </c>
      <c r="CY927" s="61" t="e">
        <v>#N/A</v>
      </c>
      <c r="CZ927" s="61" t="e">
        <v>#N/A</v>
      </c>
      <c r="DA927" s="61" t="e">
        <v>#N/A</v>
      </c>
      <c r="DB927" s="61" t="e">
        <v>#N/A</v>
      </c>
      <c r="DC927" s="61" t="e">
        <v>#N/A</v>
      </c>
      <c r="DD927" s="61" t="e">
        <v>#N/A</v>
      </c>
      <c r="DE927" s="61" t="e">
        <v>#N/A</v>
      </c>
      <c r="DF927" s="61" t="e">
        <v>#N/A</v>
      </c>
      <c r="DG927" s="61" t="e">
        <v>#N/A</v>
      </c>
      <c r="DH927" s="61" t="e">
        <v>#N/A</v>
      </c>
      <c r="DI927" s="61" t="e">
        <v>#N/A</v>
      </c>
      <c r="DJ927" s="61" t="e">
        <v>#N/A</v>
      </c>
    </row>
    <row r="928" spans="14:114">
      <c r="N928" s="61" t="str">
        <f t="shared" si="126"/>
        <v/>
      </c>
      <c r="O928" s="53" t="str">
        <f t="shared" si="127"/>
        <v>click</v>
      </c>
      <c r="P928" s="61" t="str">
        <f t="shared" si="129"/>
        <v>();</v>
      </c>
      <c r="S928" s="61" t="str">
        <f t="shared" si="128"/>
        <v/>
      </c>
      <c r="CU928" s="61" t="e">
        <v>#N/A</v>
      </c>
      <c r="CV928" s="61" t="e">
        <v>#N/A</v>
      </c>
      <c r="CW928" s="61" t="e">
        <v>#N/A</v>
      </c>
      <c r="CX928" s="61" t="e">
        <v>#N/A</v>
      </c>
      <c r="CY928" s="61" t="e">
        <v>#N/A</v>
      </c>
      <c r="CZ928" s="61" t="e">
        <v>#N/A</v>
      </c>
      <c r="DA928" s="61" t="e">
        <v>#N/A</v>
      </c>
      <c r="DB928" s="61" t="e">
        <v>#N/A</v>
      </c>
      <c r="DC928" s="61" t="e">
        <v>#N/A</v>
      </c>
      <c r="DD928" s="61" t="e">
        <v>#N/A</v>
      </c>
      <c r="DE928" s="61" t="e">
        <v>#N/A</v>
      </c>
      <c r="DF928" s="61" t="e">
        <v>#N/A</v>
      </c>
      <c r="DG928" s="61" t="e">
        <v>#N/A</v>
      </c>
      <c r="DH928" s="61" t="e">
        <v>#N/A</v>
      </c>
      <c r="DI928" s="61" t="e">
        <v>#N/A</v>
      </c>
      <c r="DJ928" s="61" t="e">
        <v>#N/A</v>
      </c>
    </row>
    <row r="929" spans="14:114">
      <c r="N929" s="61" t="str">
        <f t="shared" si="126"/>
        <v/>
      </c>
      <c r="O929" s="53" t="str">
        <f t="shared" si="127"/>
        <v>click</v>
      </c>
      <c r="P929" s="61" t="str">
        <f t="shared" si="129"/>
        <v>();</v>
      </c>
      <c r="S929" s="61" t="str">
        <f t="shared" si="128"/>
        <v/>
      </c>
      <c r="CU929" s="61" t="e">
        <v>#N/A</v>
      </c>
      <c r="CV929" s="61" t="e">
        <v>#N/A</v>
      </c>
      <c r="CW929" s="61" t="e">
        <v>#N/A</v>
      </c>
      <c r="CX929" s="61" t="e">
        <v>#N/A</v>
      </c>
      <c r="CY929" s="61" t="e">
        <v>#N/A</v>
      </c>
      <c r="CZ929" s="61" t="e">
        <v>#N/A</v>
      </c>
      <c r="DA929" s="61" t="e">
        <v>#N/A</v>
      </c>
      <c r="DB929" s="61" t="e">
        <v>#N/A</v>
      </c>
      <c r="DC929" s="61" t="e">
        <v>#N/A</v>
      </c>
      <c r="DD929" s="61" t="e">
        <v>#N/A</v>
      </c>
      <c r="DE929" s="61" t="e">
        <v>#N/A</v>
      </c>
      <c r="DF929" s="61" t="e">
        <v>#N/A</v>
      </c>
      <c r="DG929" s="61" t="e">
        <v>#N/A</v>
      </c>
      <c r="DH929" s="61" t="e">
        <v>#N/A</v>
      </c>
      <c r="DI929" s="61" t="e">
        <v>#N/A</v>
      </c>
      <c r="DJ929" s="61" t="e">
        <v>#N/A</v>
      </c>
    </row>
    <row r="930" spans="14:114">
      <c r="N930" s="61" t="str">
        <f t="shared" si="126"/>
        <v/>
      </c>
      <c r="O930" s="53" t="str">
        <f t="shared" si="127"/>
        <v>click</v>
      </c>
      <c r="P930" s="61" t="str">
        <f t="shared" si="129"/>
        <v>();</v>
      </c>
      <c r="S930" s="61" t="str">
        <f t="shared" si="128"/>
        <v/>
      </c>
      <c r="CU930" s="61" t="e">
        <v>#N/A</v>
      </c>
      <c r="CV930" s="61" t="e">
        <v>#N/A</v>
      </c>
      <c r="CW930" s="61" t="e">
        <v>#N/A</v>
      </c>
      <c r="CX930" s="61" t="e">
        <v>#N/A</v>
      </c>
      <c r="CY930" s="61" t="e">
        <v>#N/A</v>
      </c>
      <c r="CZ930" s="61" t="e">
        <v>#N/A</v>
      </c>
      <c r="DA930" s="61" t="e">
        <v>#N/A</v>
      </c>
      <c r="DB930" s="61" t="e">
        <v>#N/A</v>
      </c>
      <c r="DC930" s="61" t="e">
        <v>#N/A</v>
      </c>
      <c r="DD930" s="61" t="e">
        <v>#N/A</v>
      </c>
      <c r="DE930" s="61" t="e">
        <v>#N/A</v>
      </c>
      <c r="DF930" s="61" t="e">
        <v>#N/A</v>
      </c>
      <c r="DG930" s="61" t="e">
        <v>#N/A</v>
      </c>
      <c r="DH930" s="61" t="e">
        <v>#N/A</v>
      </c>
      <c r="DI930" s="61" t="e">
        <v>#N/A</v>
      </c>
      <c r="DJ930" s="61" t="e">
        <v>#N/A</v>
      </c>
    </row>
    <row r="931" spans="14:114">
      <c r="N931" s="61" t="str">
        <f t="shared" si="126"/>
        <v/>
      </c>
      <c r="O931" s="53" t="str">
        <f t="shared" si="127"/>
        <v>click</v>
      </c>
      <c r="P931" s="61" t="str">
        <f t="shared" si="129"/>
        <v>();</v>
      </c>
      <c r="S931" s="61" t="str">
        <f t="shared" si="128"/>
        <v/>
      </c>
      <c r="CU931" s="61" t="e">
        <v>#N/A</v>
      </c>
      <c r="CV931" s="61" t="e">
        <v>#N/A</v>
      </c>
      <c r="CW931" s="61" t="e">
        <v>#N/A</v>
      </c>
      <c r="CX931" s="61" t="e">
        <v>#N/A</v>
      </c>
      <c r="CY931" s="61" t="e">
        <v>#N/A</v>
      </c>
      <c r="CZ931" s="61" t="e">
        <v>#N/A</v>
      </c>
      <c r="DA931" s="61" t="e">
        <v>#N/A</v>
      </c>
      <c r="DB931" s="61" t="e">
        <v>#N/A</v>
      </c>
      <c r="DC931" s="61" t="e">
        <v>#N/A</v>
      </c>
      <c r="DD931" s="61" t="e">
        <v>#N/A</v>
      </c>
      <c r="DE931" s="61" t="e">
        <v>#N/A</v>
      </c>
      <c r="DF931" s="61" t="e">
        <v>#N/A</v>
      </c>
      <c r="DG931" s="61" t="e">
        <v>#N/A</v>
      </c>
      <c r="DH931" s="61" t="e">
        <v>#N/A</v>
      </c>
      <c r="DI931" s="61" t="e">
        <v>#N/A</v>
      </c>
      <c r="DJ931" s="61" t="e">
        <v>#N/A</v>
      </c>
    </row>
    <row r="932" spans="14:114">
      <c r="N932" s="61" t="str">
        <f t="shared" si="126"/>
        <v/>
      </c>
      <c r="O932" s="53" t="str">
        <f t="shared" si="127"/>
        <v>click</v>
      </c>
      <c r="P932" s="61" t="str">
        <f t="shared" si="129"/>
        <v>();</v>
      </c>
      <c r="S932" s="61" t="str">
        <f t="shared" si="128"/>
        <v/>
      </c>
      <c r="CU932" s="61" t="e">
        <v>#N/A</v>
      </c>
      <c r="CV932" s="61" t="e">
        <v>#N/A</v>
      </c>
      <c r="CW932" s="61" t="e">
        <v>#N/A</v>
      </c>
      <c r="CX932" s="61" t="e">
        <v>#N/A</v>
      </c>
      <c r="CY932" s="61" t="e">
        <v>#N/A</v>
      </c>
      <c r="CZ932" s="61" t="e">
        <v>#N/A</v>
      </c>
      <c r="DA932" s="61" t="e">
        <v>#N/A</v>
      </c>
      <c r="DB932" s="61" t="e">
        <v>#N/A</v>
      </c>
      <c r="DC932" s="61" t="e">
        <v>#N/A</v>
      </c>
      <c r="DD932" s="61" t="e">
        <v>#N/A</v>
      </c>
      <c r="DE932" s="61" t="e">
        <v>#N/A</v>
      </c>
      <c r="DF932" s="61" t="e">
        <v>#N/A</v>
      </c>
      <c r="DG932" s="61" t="e">
        <v>#N/A</v>
      </c>
      <c r="DH932" s="61" t="e">
        <v>#N/A</v>
      </c>
      <c r="DI932" s="61" t="e">
        <v>#N/A</v>
      </c>
      <c r="DJ932" s="61" t="e">
        <v>#N/A</v>
      </c>
    </row>
    <row r="933" spans="14:114">
      <c r="N933" s="61" t="str">
        <f t="shared" si="126"/>
        <v/>
      </c>
      <c r="O933" s="53" t="str">
        <f t="shared" si="127"/>
        <v>click</v>
      </c>
      <c r="P933" s="61" t="str">
        <f t="shared" si="129"/>
        <v>();</v>
      </c>
      <c r="S933" s="61" t="str">
        <f t="shared" si="128"/>
        <v/>
      </c>
      <c r="CU933" s="61" t="e">
        <v>#N/A</v>
      </c>
      <c r="CV933" s="61" t="e">
        <v>#N/A</v>
      </c>
      <c r="CW933" s="61" t="e">
        <v>#N/A</v>
      </c>
      <c r="CX933" s="61" t="e">
        <v>#N/A</v>
      </c>
      <c r="CY933" s="61" t="e">
        <v>#N/A</v>
      </c>
      <c r="CZ933" s="61" t="e">
        <v>#N/A</v>
      </c>
      <c r="DA933" s="61" t="e">
        <v>#N/A</v>
      </c>
      <c r="DB933" s="61" t="e">
        <v>#N/A</v>
      </c>
      <c r="DC933" s="61" t="e">
        <v>#N/A</v>
      </c>
      <c r="DD933" s="61" t="e">
        <v>#N/A</v>
      </c>
      <c r="DE933" s="61" t="e">
        <v>#N/A</v>
      </c>
      <c r="DF933" s="61" t="e">
        <v>#N/A</v>
      </c>
      <c r="DG933" s="61" t="e">
        <v>#N/A</v>
      </c>
      <c r="DH933" s="61" t="e">
        <v>#N/A</v>
      </c>
      <c r="DI933" s="61" t="e">
        <v>#N/A</v>
      </c>
      <c r="DJ933" s="61" t="e">
        <v>#N/A</v>
      </c>
    </row>
    <row r="934" spans="14:114">
      <c r="N934" s="61" t="str">
        <f t="shared" si="126"/>
        <v/>
      </c>
      <c r="O934" s="53" t="str">
        <f t="shared" si="127"/>
        <v>click</v>
      </c>
      <c r="P934" s="61" t="str">
        <f t="shared" si="129"/>
        <v>();</v>
      </c>
      <c r="S934" s="61" t="str">
        <f t="shared" si="128"/>
        <v/>
      </c>
      <c r="CU934" s="61" t="e">
        <v>#N/A</v>
      </c>
      <c r="CV934" s="61" t="e">
        <v>#N/A</v>
      </c>
      <c r="CW934" s="61" t="e">
        <v>#N/A</v>
      </c>
      <c r="CX934" s="61" t="e">
        <v>#N/A</v>
      </c>
      <c r="CY934" s="61" t="e">
        <v>#N/A</v>
      </c>
      <c r="CZ934" s="61" t="e">
        <v>#N/A</v>
      </c>
      <c r="DA934" s="61" t="e">
        <v>#N/A</v>
      </c>
      <c r="DB934" s="61" t="e">
        <v>#N/A</v>
      </c>
      <c r="DC934" s="61" t="e">
        <v>#N/A</v>
      </c>
      <c r="DD934" s="61" t="e">
        <v>#N/A</v>
      </c>
      <c r="DE934" s="61" t="e">
        <v>#N/A</v>
      </c>
      <c r="DF934" s="61" t="e">
        <v>#N/A</v>
      </c>
      <c r="DG934" s="61" t="e">
        <v>#N/A</v>
      </c>
      <c r="DH934" s="61" t="e">
        <v>#N/A</v>
      </c>
      <c r="DI934" s="61" t="e">
        <v>#N/A</v>
      </c>
      <c r="DJ934" s="61" t="e">
        <v>#N/A</v>
      </c>
    </row>
    <row r="935" spans="14:114">
      <c r="N935" s="61" t="str">
        <f t="shared" si="126"/>
        <v/>
      </c>
      <c r="O935" s="53" t="str">
        <f t="shared" si="127"/>
        <v>click</v>
      </c>
      <c r="P935" s="61" t="str">
        <f t="shared" si="129"/>
        <v>();</v>
      </c>
      <c r="S935" s="61" t="str">
        <f t="shared" si="128"/>
        <v/>
      </c>
      <c r="CU935" s="61" t="e">
        <v>#N/A</v>
      </c>
      <c r="CV935" s="61" t="e">
        <v>#N/A</v>
      </c>
      <c r="CW935" s="61" t="e">
        <v>#N/A</v>
      </c>
      <c r="CX935" s="61" t="e">
        <v>#N/A</v>
      </c>
      <c r="CY935" s="61" t="e">
        <v>#N/A</v>
      </c>
      <c r="CZ935" s="61" t="e">
        <v>#N/A</v>
      </c>
      <c r="DA935" s="61" t="e">
        <v>#N/A</v>
      </c>
      <c r="DB935" s="61" t="e">
        <v>#N/A</v>
      </c>
      <c r="DC935" s="61" t="e">
        <v>#N/A</v>
      </c>
      <c r="DD935" s="61" t="e">
        <v>#N/A</v>
      </c>
      <c r="DE935" s="61" t="e">
        <v>#N/A</v>
      </c>
      <c r="DF935" s="61" t="e">
        <v>#N/A</v>
      </c>
      <c r="DG935" s="61" t="e">
        <v>#N/A</v>
      </c>
      <c r="DH935" s="61" t="e">
        <v>#N/A</v>
      </c>
      <c r="DI935" s="61" t="e">
        <v>#N/A</v>
      </c>
      <c r="DJ935" s="61" t="e">
        <v>#N/A</v>
      </c>
    </row>
    <row r="936" spans="14:114">
      <c r="N936" s="61" t="str">
        <f t="shared" si="126"/>
        <v/>
      </c>
      <c r="O936" s="53" t="str">
        <f t="shared" si="127"/>
        <v>click</v>
      </c>
      <c r="P936" s="61" t="str">
        <f t="shared" si="129"/>
        <v>();</v>
      </c>
      <c r="S936" s="61" t="str">
        <f t="shared" si="128"/>
        <v/>
      </c>
      <c r="CU936" s="61" t="e">
        <v>#N/A</v>
      </c>
      <c r="CV936" s="61" t="e">
        <v>#N/A</v>
      </c>
      <c r="CW936" s="61" t="e">
        <v>#N/A</v>
      </c>
      <c r="CX936" s="61" t="e">
        <v>#N/A</v>
      </c>
      <c r="CY936" s="61" t="e">
        <v>#N/A</v>
      </c>
      <c r="CZ936" s="61" t="e">
        <v>#N/A</v>
      </c>
      <c r="DA936" s="61" t="e">
        <v>#N/A</v>
      </c>
      <c r="DB936" s="61" t="e">
        <v>#N/A</v>
      </c>
      <c r="DC936" s="61" t="e">
        <v>#N/A</v>
      </c>
      <c r="DD936" s="61" t="e">
        <v>#N/A</v>
      </c>
      <c r="DE936" s="61" t="e">
        <v>#N/A</v>
      </c>
      <c r="DF936" s="61" t="e">
        <v>#N/A</v>
      </c>
      <c r="DG936" s="61" t="e">
        <v>#N/A</v>
      </c>
      <c r="DH936" s="61" t="e">
        <v>#N/A</v>
      </c>
      <c r="DI936" s="61" t="e">
        <v>#N/A</v>
      </c>
      <c r="DJ936" s="61" t="e">
        <v>#N/A</v>
      </c>
    </row>
    <row r="937" spans="14:114">
      <c r="N937" s="61" t="str">
        <f t="shared" si="126"/>
        <v/>
      </c>
      <c r="O937" s="53" t="str">
        <f t="shared" si="127"/>
        <v>click</v>
      </c>
      <c r="P937" s="61" t="str">
        <f t="shared" si="129"/>
        <v>();</v>
      </c>
      <c r="S937" s="61" t="str">
        <f t="shared" si="128"/>
        <v/>
      </c>
      <c r="CU937" s="61" t="e">
        <v>#N/A</v>
      </c>
      <c r="CV937" s="61" t="e">
        <v>#N/A</v>
      </c>
      <c r="CW937" s="61" t="e">
        <v>#N/A</v>
      </c>
      <c r="CX937" s="61" t="e">
        <v>#N/A</v>
      </c>
      <c r="CY937" s="61" t="e">
        <v>#N/A</v>
      </c>
      <c r="CZ937" s="61" t="e">
        <v>#N/A</v>
      </c>
      <c r="DA937" s="61" t="e">
        <v>#N/A</v>
      </c>
      <c r="DB937" s="61" t="e">
        <v>#N/A</v>
      </c>
      <c r="DC937" s="61" t="e">
        <v>#N/A</v>
      </c>
      <c r="DD937" s="61" t="e">
        <v>#N/A</v>
      </c>
      <c r="DE937" s="61" t="e">
        <v>#N/A</v>
      </c>
      <c r="DF937" s="61" t="e">
        <v>#N/A</v>
      </c>
      <c r="DG937" s="61" t="e">
        <v>#N/A</v>
      </c>
      <c r="DH937" s="61" t="e">
        <v>#N/A</v>
      </c>
      <c r="DI937" s="61" t="e">
        <v>#N/A</v>
      </c>
      <c r="DJ937" s="61" t="e">
        <v>#N/A</v>
      </c>
    </row>
    <row r="938" spans="14:114">
      <c r="N938" s="61" t="str">
        <f t="shared" si="126"/>
        <v/>
      </c>
      <c r="O938" s="53" t="str">
        <f t="shared" si="127"/>
        <v>click</v>
      </c>
      <c r="P938" s="61" t="str">
        <f t="shared" si="129"/>
        <v>();</v>
      </c>
      <c r="S938" s="61" t="str">
        <f t="shared" si="128"/>
        <v/>
      </c>
      <c r="CU938" s="61" t="e">
        <v>#N/A</v>
      </c>
      <c r="CV938" s="61" t="e">
        <v>#N/A</v>
      </c>
      <c r="CW938" s="61" t="e">
        <v>#N/A</v>
      </c>
      <c r="CX938" s="61" t="e">
        <v>#N/A</v>
      </c>
      <c r="CY938" s="61" t="e">
        <v>#N/A</v>
      </c>
      <c r="CZ938" s="61" t="e">
        <v>#N/A</v>
      </c>
      <c r="DA938" s="61" t="e">
        <v>#N/A</v>
      </c>
      <c r="DB938" s="61" t="e">
        <v>#N/A</v>
      </c>
      <c r="DC938" s="61" t="e">
        <v>#N/A</v>
      </c>
      <c r="DD938" s="61" t="e">
        <v>#N/A</v>
      </c>
      <c r="DE938" s="61" t="e">
        <v>#N/A</v>
      </c>
      <c r="DF938" s="61" t="e">
        <v>#N/A</v>
      </c>
      <c r="DG938" s="61" t="e">
        <v>#N/A</v>
      </c>
      <c r="DH938" s="61" t="e">
        <v>#N/A</v>
      </c>
      <c r="DI938" s="61" t="e">
        <v>#N/A</v>
      </c>
      <c r="DJ938" s="61" t="e">
        <v>#N/A</v>
      </c>
    </row>
    <row r="939" spans="14:114">
      <c r="N939" s="61" t="str">
        <f t="shared" si="126"/>
        <v/>
      </c>
      <c r="O939" s="53" t="str">
        <f t="shared" si="127"/>
        <v>click</v>
      </c>
      <c r="P939" s="61" t="str">
        <f t="shared" si="129"/>
        <v>();</v>
      </c>
      <c r="S939" s="61" t="str">
        <f t="shared" si="128"/>
        <v/>
      </c>
      <c r="CU939" s="61" t="e">
        <v>#N/A</v>
      </c>
      <c r="CV939" s="61" t="e">
        <v>#N/A</v>
      </c>
      <c r="CW939" s="61" t="e">
        <v>#N/A</v>
      </c>
      <c r="CX939" s="61" t="e">
        <v>#N/A</v>
      </c>
      <c r="CY939" s="61" t="e">
        <v>#N/A</v>
      </c>
      <c r="CZ939" s="61" t="e">
        <v>#N/A</v>
      </c>
      <c r="DA939" s="61" t="e">
        <v>#N/A</v>
      </c>
      <c r="DB939" s="61" t="e">
        <v>#N/A</v>
      </c>
      <c r="DC939" s="61" t="e">
        <v>#N/A</v>
      </c>
      <c r="DD939" s="61" t="e">
        <v>#N/A</v>
      </c>
      <c r="DE939" s="61" t="e">
        <v>#N/A</v>
      </c>
      <c r="DF939" s="61" t="e">
        <v>#N/A</v>
      </c>
      <c r="DG939" s="61" t="e">
        <v>#N/A</v>
      </c>
      <c r="DH939" s="61" t="e">
        <v>#N/A</v>
      </c>
      <c r="DI939" s="61" t="e">
        <v>#N/A</v>
      </c>
      <c r="DJ939" s="61" t="e">
        <v>#N/A</v>
      </c>
    </row>
    <row r="940" spans="14:114">
      <c r="N940" s="61" t="str">
        <f t="shared" si="126"/>
        <v/>
      </c>
      <c r="O940" s="53" t="str">
        <f t="shared" si="127"/>
        <v>click</v>
      </c>
      <c r="P940" s="61" t="str">
        <f t="shared" si="129"/>
        <v>();</v>
      </c>
      <c r="S940" s="61" t="str">
        <f t="shared" si="128"/>
        <v/>
      </c>
      <c r="CU940" s="61" t="e">
        <v>#N/A</v>
      </c>
      <c r="CV940" s="61" t="e">
        <v>#N/A</v>
      </c>
      <c r="CW940" s="61" t="e">
        <v>#N/A</v>
      </c>
      <c r="CX940" s="61" t="e">
        <v>#N/A</v>
      </c>
      <c r="CY940" s="61" t="e">
        <v>#N/A</v>
      </c>
      <c r="CZ940" s="61" t="e">
        <v>#N/A</v>
      </c>
      <c r="DA940" s="61" t="e">
        <v>#N/A</v>
      </c>
      <c r="DB940" s="61" t="e">
        <v>#N/A</v>
      </c>
      <c r="DC940" s="61" t="e">
        <v>#N/A</v>
      </c>
      <c r="DD940" s="61" t="e">
        <v>#N/A</v>
      </c>
      <c r="DE940" s="61" t="e">
        <v>#N/A</v>
      </c>
      <c r="DF940" s="61" t="e">
        <v>#N/A</v>
      </c>
      <c r="DG940" s="61" t="e">
        <v>#N/A</v>
      </c>
      <c r="DH940" s="61" t="e">
        <v>#N/A</v>
      </c>
      <c r="DI940" s="61" t="e">
        <v>#N/A</v>
      </c>
      <c r="DJ940" s="61" t="e">
        <v>#N/A</v>
      </c>
    </row>
    <row r="941" spans="14:114">
      <c r="N941" s="61" t="str">
        <f t="shared" si="126"/>
        <v/>
      </c>
      <c r="O941" s="53" t="str">
        <f t="shared" si="127"/>
        <v>click</v>
      </c>
      <c r="P941" s="61" t="str">
        <f t="shared" si="129"/>
        <v>();</v>
      </c>
      <c r="S941" s="61" t="str">
        <f t="shared" si="128"/>
        <v/>
      </c>
      <c r="CU941" s="61" t="e">
        <v>#N/A</v>
      </c>
      <c r="CV941" s="61" t="e">
        <v>#N/A</v>
      </c>
      <c r="CW941" s="61" t="e">
        <v>#N/A</v>
      </c>
      <c r="CX941" s="61" t="e">
        <v>#N/A</v>
      </c>
      <c r="CY941" s="61" t="e">
        <v>#N/A</v>
      </c>
      <c r="CZ941" s="61" t="e">
        <v>#N/A</v>
      </c>
      <c r="DA941" s="61" t="e">
        <v>#N/A</v>
      </c>
      <c r="DB941" s="61" t="e">
        <v>#N/A</v>
      </c>
      <c r="DC941" s="61" t="e">
        <v>#N/A</v>
      </c>
      <c r="DD941" s="61" t="e">
        <v>#N/A</v>
      </c>
      <c r="DE941" s="61" t="e">
        <v>#N/A</v>
      </c>
      <c r="DF941" s="61" t="e">
        <v>#N/A</v>
      </c>
      <c r="DG941" s="61" t="e">
        <v>#N/A</v>
      </c>
      <c r="DH941" s="61" t="e">
        <v>#N/A</v>
      </c>
      <c r="DI941" s="61" t="e">
        <v>#N/A</v>
      </c>
      <c r="DJ941" s="61" t="e">
        <v>#N/A</v>
      </c>
    </row>
    <row r="942" spans="14:114">
      <c r="N942" s="61" t="str">
        <f t="shared" si="126"/>
        <v/>
      </c>
      <c r="O942" s="53" t="str">
        <f t="shared" si="127"/>
        <v>click</v>
      </c>
      <c r="P942" s="61" t="str">
        <f t="shared" si="129"/>
        <v>();</v>
      </c>
      <c r="S942" s="61" t="str">
        <f t="shared" si="128"/>
        <v/>
      </c>
      <c r="CU942" s="61" t="e">
        <v>#N/A</v>
      </c>
      <c r="CV942" s="61" t="e">
        <v>#N/A</v>
      </c>
      <c r="CW942" s="61" t="e">
        <v>#N/A</v>
      </c>
      <c r="CX942" s="61" t="e">
        <v>#N/A</v>
      </c>
      <c r="CY942" s="61" t="e">
        <v>#N/A</v>
      </c>
      <c r="CZ942" s="61" t="e">
        <v>#N/A</v>
      </c>
      <c r="DA942" s="61" t="e">
        <v>#N/A</v>
      </c>
      <c r="DB942" s="61" t="e">
        <v>#N/A</v>
      </c>
      <c r="DC942" s="61" t="e">
        <v>#N/A</v>
      </c>
      <c r="DD942" s="61" t="e">
        <v>#N/A</v>
      </c>
      <c r="DE942" s="61" t="e">
        <v>#N/A</v>
      </c>
      <c r="DF942" s="61" t="e">
        <v>#N/A</v>
      </c>
      <c r="DG942" s="61" t="e">
        <v>#N/A</v>
      </c>
      <c r="DH942" s="61" t="e">
        <v>#N/A</v>
      </c>
      <c r="DI942" s="61" t="e">
        <v>#N/A</v>
      </c>
      <c r="DJ942" s="61" t="e">
        <v>#N/A</v>
      </c>
    </row>
    <row r="943" spans="14:114">
      <c r="N943" s="61" t="str">
        <f t="shared" si="126"/>
        <v/>
      </c>
      <c r="O943" s="53" t="str">
        <f t="shared" si="127"/>
        <v>click</v>
      </c>
      <c r="P943" s="61" t="str">
        <f t="shared" si="129"/>
        <v>();</v>
      </c>
      <c r="S943" s="61" t="str">
        <f t="shared" si="128"/>
        <v/>
      </c>
      <c r="CU943" s="61" t="e">
        <v>#N/A</v>
      </c>
      <c r="CV943" s="61" t="e">
        <v>#N/A</v>
      </c>
      <c r="CW943" s="61" t="e">
        <v>#N/A</v>
      </c>
      <c r="CX943" s="61" t="e">
        <v>#N/A</v>
      </c>
      <c r="CY943" s="61" t="e">
        <v>#N/A</v>
      </c>
      <c r="CZ943" s="61" t="e">
        <v>#N/A</v>
      </c>
      <c r="DA943" s="61" t="e">
        <v>#N/A</v>
      </c>
      <c r="DB943" s="61" t="e">
        <v>#N/A</v>
      </c>
      <c r="DC943" s="61" t="e">
        <v>#N/A</v>
      </c>
      <c r="DD943" s="61" t="e">
        <v>#N/A</v>
      </c>
      <c r="DE943" s="61" t="e">
        <v>#N/A</v>
      </c>
      <c r="DF943" s="61" t="e">
        <v>#N/A</v>
      </c>
      <c r="DG943" s="61" t="e">
        <v>#N/A</v>
      </c>
      <c r="DH943" s="61" t="e">
        <v>#N/A</v>
      </c>
      <c r="DI943" s="61" t="e">
        <v>#N/A</v>
      </c>
      <c r="DJ943" s="61" t="e">
        <v>#N/A</v>
      </c>
    </row>
    <row r="944" spans="14:114">
      <c r="N944" s="61" t="str">
        <f t="shared" si="126"/>
        <v/>
      </c>
      <c r="O944" s="53" t="str">
        <f t="shared" si="127"/>
        <v>click</v>
      </c>
      <c r="P944" s="61" t="str">
        <f t="shared" si="129"/>
        <v>();</v>
      </c>
      <c r="S944" s="61" t="str">
        <f t="shared" si="128"/>
        <v/>
      </c>
      <c r="CU944" s="61" t="e">
        <v>#N/A</v>
      </c>
      <c r="CV944" s="61" t="e">
        <v>#N/A</v>
      </c>
      <c r="CW944" s="61" t="e">
        <v>#N/A</v>
      </c>
      <c r="CX944" s="61" t="e">
        <v>#N/A</v>
      </c>
      <c r="CY944" s="61" t="e">
        <v>#N/A</v>
      </c>
      <c r="CZ944" s="61" t="e">
        <v>#N/A</v>
      </c>
      <c r="DA944" s="61" t="e">
        <v>#N/A</v>
      </c>
      <c r="DB944" s="61" t="e">
        <v>#N/A</v>
      </c>
      <c r="DC944" s="61" t="e">
        <v>#N/A</v>
      </c>
      <c r="DD944" s="61" t="e">
        <v>#N/A</v>
      </c>
      <c r="DE944" s="61" t="e">
        <v>#N/A</v>
      </c>
      <c r="DF944" s="61" t="e">
        <v>#N/A</v>
      </c>
      <c r="DG944" s="61" t="e">
        <v>#N/A</v>
      </c>
      <c r="DH944" s="61" t="e">
        <v>#N/A</v>
      </c>
      <c r="DI944" s="61" t="e">
        <v>#N/A</v>
      </c>
      <c r="DJ944" s="61" t="e">
        <v>#N/A</v>
      </c>
    </row>
    <row r="945" spans="14:114">
      <c r="N945" s="61" t="str">
        <f t="shared" si="126"/>
        <v/>
      </c>
      <c r="O945" s="53" t="str">
        <f t="shared" si="127"/>
        <v>click</v>
      </c>
      <c r="P945" s="61" t="str">
        <f t="shared" si="129"/>
        <v>();</v>
      </c>
      <c r="S945" s="61" t="str">
        <f t="shared" si="128"/>
        <v/>
      </c>
      <c r="CU945" s="61" t="e">
        <v>#N/A</v>
      </c>
      <c r="CV945" s="61" t="e">
        <v>#N/A</v>
      </c>
      <c r="CW945" s="61" t="e">
        <v>#N/A</v>
      </c>
      <c r="CX945" s="61" t="e">
        <v>#N/A</v>
      </c>
      <c r="CY945" s="61" t="e">
        <v>#N/A</v>
      </c>
      <c r="CZ945" s="61" t="e">
        <v>#N/A</v>
      </c>
      <c r="DA945" s="61" t="e">
        <v>#N/A</v>
      </c>
      <c r="DB945" s="61" t="e">
        <v>#N/A</v>
      </c>
      <c r="DC945" s="61" t="e">
        <v>#N/A</v>
      </c>
      <c r="DD945" s="61" t="e">
        <v>#N/A</v>
      </c>
      <c r="DE945" s="61" t="e">
        <v>#N/A</v>
      </c>
      <c r="DF945" s="61" t="e">
        <v>#N/A</v>
      </c>
      <c r="DG945" s="61" t="e">
        <v>#N/A</v>
      </c>
      <c r="DH945" s="61" t="e">
        <v>#N/A</v>
      </c>
      <c r="DI945" s="61" t="e">
        <v>#N/A</v>
      </c>
      <c r="DJ945" s="61" t="e">
        <v>#N/A</v>
      </c>
    </row>
    <row r="946" spans="14:114">
      <c r="N946" s="61" t="str">
        <f t="shared" si="126"/>
        <v/>
      </c>
      <c r="O946" s="53" t="str">
        <f t="shared" si="127"/>
        <v>click</v>
      </c>
      <c r="P946" s="61" t="str">
        <f t="shared" si="129"/>
        <v>();</v>
      </c>
      <c r="S946" s="61" t="str">
        <f t="shared" si="128"/>
        <v/>
      </c>
      <c r="CU946" s="61" t="e">
        <v>#N/A</v>
      </c>
      <c r="CV946" s="61" t="e">
        <v>#N/A</v>
      </c>
      <c r="CW946" s="61" t="e">
        <v>#N/A</v>
      </c>
      <c r="CX946" s="61" t="e">
        <v>#N/A</v>
      </c>
      <c r="CY946" s="61" t="e">
        <v>#N/A</v>
      </c>
      <c r="CZ946" s="61" t="e">
        <v>#N/A</v>
      </c>
      <c r="DA946" s="61" t="e">
        <v>#N/A</v>
      </c>
      <c r="DB946" s="61" t="e">
        <v>#N/A</v>
      </c>
      <c r="DC946" s="61" t="e">
        <v>#N/A</v>
      </c>
      <c r="DD946" s="61" t="e">
        <v>#N/A</v>
      </c>
      <c r="DE946" s="61" t="e">
        <v>#N/A</v>
      </c>
      <c r="DF946" s="61" t="e">
        <v>#N/A</v>
      </c>
      <c r="DG946" s="61" t="e">
        <v>#N/A</v>
      </c>
      <c r="DH946" s="61" t="e">
        <v>#N/A</v>
      </c>
      <c r="DI946" s="61" t="e">
        <v>#N/A</v>
      </c>
      <c r="DJ946" s="61" t="e">
        <v>#N/A</v>
      </c>
    </row>
    <row r="947" spans="14:114">
      <c r="N947" s="61" t="str">
        <f t="shared" si="126"/>
        <v/>
      </c>
      <c r="O947" s="53" t="str">
        <f t="shared" si="127"/>
        <v>click</v>
      </c>
      <c r="P947" s="61" t="str">
        <f t="shared" si="129"/>
        <v>();</v>
      </c>
      <c r="S947" s="61" t="str">
        <f t="shared" si="128"/>
        <v/>
      </c>
      <c r="CU947" s="61" t="e">
        <v>#N/A</v>
      </c>
      <c r="CV947" s="61" t="e">
        <v>#N/A</v>
      </c>
      <c r="CW947" s="61" t="e">
        <v>#N/A</v>
      </c>
      <c r="CX947" s="61" t="e">
        <v>#N/A</v>
      </c>
      <c r="CY947" s="61" t="e">
        <v>#N/A</v>
      </c>
      <c r="CZ947" s="61" t="e">
        <v>#N/A</v>
      </c>
      <c r="DA947" s="61" t="e">
        <v>#N/A</v>
      </c>
      <c r="DB947" s="61" t="e">
        <v>#N/A</v>
      </c>
      <c r="DC947" s="61" t="e">
        <v>#N/A</v>
      </c>
      <c r="DD947" s="61" t="e">
        <v>#N/A</v>
      </c>
      <c r="DE947" s="61" t="e">
        <v>#N/A</v>
      </c>
      <c r="DF947" s="61" t="e">
        <v>#N/A</v>
      </c>
      <c r="DG947" s="61" t="e">
        <v>#N/A</v>
      </c>
      <c r="DH947" s="61" t="e">
        <v>#N/A</v>
      </c>
      <c r="DI947" s="61" t="e">
        <v>#N/A</v>
      </c>
      <c r="DJ947" s="61" t="e">
        <v>#N/A</v>
      </c>
    </row>
    <row r="948" spans="14:114">
      <c r="N948" s="61" t="str">
        <f t="shared" si="126"/>
        <v/>
      </c>
      <c r="O948" s="53" t="str">
        <f t="shared" si="127"/>
        <v>click</v>
      </c>
      <c r="P948" s="61" t="str">
        <f t="shared" si="129"/>
        <v>();</v>
      </c>
      <c r="S948" s="61" t="str">
        <f t="shared" si="128"/>
        <v/>
      </c>
      <c r="CU948" s="61" t="e">
        <v>#N/A</v>
      </c>
      <c r="CV948" s="61" t="e">
        <v>#N/A</v>
      </c>
      <c r="CW948" s="61" t="e">
        <v>#N/A</v>
      </c>
      <c r="CX948" s="61" t="e">
        <v>#N/A</v>
      </c>
      <c r="CY948" s="61" t="e">
        <v>#N/A</v>
      </c>
      <c r="CZ948" s="61" t="e">
        <v>#N/A</v>
      </c>
      <c r="DA948" s="61" t="e">
        <v>#N/A</v>
      </c>
      <c r="DB948" s="61" t="e">
        <v>#N/A</v>
      </c>
      <c r="DC948" s="61" t="e">
        <v>#N/A</v>
      </c>
      <c r="DD948" s="61" t="e">
        <v>#N/A</v>
      </c>
      <c r="DE948" s="61" t="e">
        <v>#N/A</v>
      </c>
      <c r="DF948" s="61" t="e">
        <v>#N/A</v>
      </c>
      <c r="DG948" s="61" t="e">
        <v>#N/A</v>
      </c>
      <c r="DH948" s="61" t="e">
        <v>#N/A</v>
      </c>
      <c r="DI948" s="61" t="e">
        <v>#N/A</v>
      </c>
      <c r="DJ948" s="61" t="e">
        <v>#N/A</v>
      </c>
    </row>
    <row r="949" spans="14:114">
      <c r="N949" s="61" t="str">
        <f t="shared" si="126"/>
        <v/>
      </c>
      <c r="O949" s="53" t="str">
        <f t="shared" si="127"/>
        <v>click</v>
      </c>
      <c r="P949" s="61" t="str">
        <f t="shared" si="129"/>
        <v>();</v>
      </c>
      <c r="S949" s="61" t="str">
        <f t="shared" si="128"/>
        <v/>
      </c>
      <c r="CU949" s="61" t="e">
        <v>#N/A</v>
      </c>
      <c r="CV949" s="61" t="e">
        <v>#N/A</v>
      </c>
      <c r="CW949" s="61" t="e">
        <v>#N/A</v>
      </c>
      <c r="CX949" s="61" t="e">
        <v>#N/A</v>
      </c>
      <c r="CY949" s="61" t="e">
        <v>#N/A</v>
      </c>
      <c r="CZ949" s="61" t="e">
        <v>#N/A</v>
      </c>
      <c r="DA949" s="61" t="e">
        <v>#N/A</v>
      </c>
      <c r="DB949" s="61" t="e">
        <v>#N/A</v>
      </c>
      <c r="DC949" s="61" t="e">
        <v>#N/A</v>
      </c>
      <c r="DD949" s="61" t="e">
        <v>#N/A</v>
      </c>
      <c r="DE949" s="61" t="e">
        <v>#N/A</v>
      </c>
      <c r="DF949" s="61" t="e">
        <v>#N/A</v>
      </c>
      <c r="DG949" s="61" t="e">
        <v>#N/A</v>
      </c>
      <c r="DH949" s="61" t="e">
        <v>#N/A</v>
      </c>
      <c r="DI949" s="61" t="e">
        <v>#N/A</v>
      </c>
      <c r="DJ949" s="61" t="e">
        <v>#N/A</v>
      </c>
    </row>
    <row r="950" spans="14:114">
      <c r="N950" s="61" t="str">
        <f t="shared" si="126"/>
        <v/>
      </c>
      <c r="O950" s="53" t="str">
        <f t="shared" si="127"/>
        <v>click</v>
      </c>
      <c r="P950" s="61" t="str">
        <f t="shared" si="129"/>
        <v>();</v>
      </c>
      <c r="S950" s="61" t="str">
        <f t="shared" si="128"/>
        <v/>
      </c>
      <c r="CU950" s="61" t="e">
        <v>#N/A</v>
      </c>
      <c r="CV950" s="61" t="e">
        <v>#N/A</v>
      </c>
      <c r="CW950" s="61" t="e">
        <v>#N/A</v>
      </c>
      <c r="CX950" s="61" t="e">
        <v>#N/A</v>
      </c>
      <c r="CY950" s="61" t="e">
        <v>#N/A</v>
      </c>
      <c r="CZ950" s="61" t="e">
        <v>#N/A</v>
      </c>
      <c r="DA950" s="61" t="e">
        <v>#N/A</v>
      </c>
      <c r="DB950" s="61" t="e">
        <v>#N/A</v>
      </c>
      <c r="DC950" s="61" t="e">
        <v>#N/A</v>
      </c>
      <c r="DD950" s="61" t="e">
        <v>#N/A</v>
      </c>
      <c r="DE950" s="61" t="e">
        <v>#N/A</v>
      </c>
      <c r="DF950" s="61" t="e">
        <v>#N/A</v>
      </c>
      <c r="DG950" s="61" t="e">
        <v>#N/A</v>
      </c>
      <c r="DH950" s="61" t="e">
        <v>#N/A</v>
      </c>
      <c r="DI950" s="61" t="e">
        <v>#N/A</v>
      </c>
      <c r="DJ950" s="61" t="e">
        <v>#N/A</v>
      </c>
    </row>
    <row r="951" spans="14:114">
      <c r="N951" s="61" t="str">
        <f t="shared" si="126"/>
        <v/>
      </c>
      <c r="O951" s="53" t="str">
        <f t="shared" si="127"/>
        <v>click</v>
      </c>
      <c r="P951" s="61" t="str">
        <f t="shared" si="129"/>
        <v>();</v>
      </c>
      <c r="S951" s="61" t="str">
        <f t="shared" si="128"/>
        <v/>
      </c>
      <c r="CU951" s="61" t="e">
        <v>#N/A</v>
      </c>
      <c r="CV951" s="61" t="e">
        <v>#N/A</v>
      </c>
      <c r="CW951" s="61" t="e">
        <v>#N/A</v>
      </c>
      <c r="CX951" s="61" t="e">
        <v>#N/A</v>
      </c>
      <c r="CY951" s="61" t="e">
        <v>#N/A</v>
      </c>
      <c r="CZ951" s="61" t="e">
        <v>#N/A</v>
      </c>
      <c r="DA951" s="61" t="e">
        <v>#N/A</v>
      </c>
      <c r="DB951" s="61" t="e">
        <v>#N/A</v>
      </c>
      <c r="DC951" s="61" t="e">
        <v>#N/A</v>
      </c>
      <c r="DD951" s="61" t="e">
        <v>#N/A</v>
      </c>
      <c r="DE951" s="61" t="e">
        <v>#N/A</v>
      </c>
      <c r="DF951" s="61" t="e">
        <v>#N/A</v>
      </c>
      <c r="DG951" s="61" t="e">
        <v>#N/A</v>
      </c>
      <c r="DH951" s="61" t="e">
        <v>#N/A</v>
      </c>
      <c r="DI951" s="61" t="e">
        <v>#N/A</v>
      </c>
      <c r="DJ951" s="61" t="e">
        <v>#N/A</v>
      </c>
    </row>
    <row r="952" spans="14:114">
      <c r="N952" s="61" t="str">
        <f t="shared" si="126"/>
        <v/>
      </c>
      <c r="O952" s="53" t="str">
        <f t="shared" si="127"/>
        <v>click</v>
      </c>
      <c r="P952" s="61" t="str">
        <f t="shared" si="129"/>
        <v>();</v>
      </c>
      <c r="S952" s="61" t="str">
        <f t="shared" si="128"/>
        <v/>
      </c>
      <c r="CU952" s="61" t="e">
        <v>#N/A</v>
      </c>
      <c r="CV952" s="61" t="e">
        <v>#N/A</v>
      </c>
      <c r="CW952" s="61" t="e">
        <v>#N/A</v>
      </c>
      <c r="CX952" s="61" t="e">
        <v>#N/A</v>
      </c>
      <c r="CY952" s="61" t="e">
        <v>#N/A</v>
      </c>
      <c r="CZ952" s="61" t="e">
        <v>#N/A</v>
      </c>
      <c r="DA952" s="61" t="e">
        <v>#N/A</v>
      </c>
      <c r="DB952" s="61" t="e">
        <v>#N/A</v>
      </c>
      <c r="DC952" s="61" t="e">
        <v>#N/A</v>
      </c>
      <c r="DD952" s="61" t="e">
        <v>#N/A</v>
      </c>
      <c r="DE952" s="61" t="e">
        <v>#N/A</v>
      </c>
      <c r="DF952" s="61" t="e">
        <v>#N/A</v>
      </c>
      <c r="DG952" s="61" t="e">
        <v>#N/A</v>
      </c>
      <c r="DH952" s="61" t="e">
        <v>#N/A</v>
      </c>
      <c r="DI952" s="61" t="e">
        <v>#N/A</v>
      </c>
      <c r="DJ952" s="61" t="e">
        <v>#N/A</v>
      </c>
    </row>
    <row r="953" spans="14:114">
      <c r="N953" s="61" t="str">
        <f t="shared" si="126"/>
        <v/>
      </c>
      <c r="O953" s="53" t="str">
        <f t="shared" si="127"/>
        <v>click</v>
      </c>
      <c r="P953" s="61" t="str">
        <f t="shared" si="129"/>
        <v>();</v>
      </c>
      <c r="S953" s="61" t="str">
        <f t="shared" si="128"/>
        <v/>
      </c>
      <c r="CU953" s="61" t="e">
        <v>#N/A</v>
      </c>
      <c r="CV953" s="61" t="e">
        <v>#N/A</v>
      </c>
      <c r="CW953" s="61" t="e">
        <v>#N/A</v>
      </c>
      <c r="CX953" s="61" t="e">
        <v>#N/A</v>
      </c>
      <c r="CY953" s="61" t="e">
        <v>#N/A</v>
      </c>
      <c r="CZ953" s="61" t="e">
        <v>#N/A</v>
      </c>
      <c r="DA953" s="61" t="e">
        <v>#N/A</v>
      </c>
      <c r="DB953" s="61" t="e">
        <v>#N/A</v>
      </c>
      <c r="DC953" s="61" t="e">
        <v>#N/A</v>
      </c>
      <c r="DD953" s="61" t="e">
        <v>#N/A</v>
      </c>
      <c r="DE953" s="61" t="e">
        <v>#N/A</v>
      </c>
      <c r="DF953" s="61" t="e">
        <v>#N/A</v>
      </c>
      <c r="DG953" s="61" t="e">
        <v>#N/A</v>
      </c>
      <c r="DH953" s="61" t="e">
        <v>#N/A</v>
      </c>
      <c r="DI953" s="61" t="e">
        <v>#N/A</v>
      </c>
      <c r="DJ953" s="61" t="e">
        <v>#N/A</v>
      </c>
    </row>
    <row r="954" spans="14:114">
      <c r="N954" s="61" t="str">
        <f t="shared" si="126"/>
        <v/>
      </c>
      <c r="O954" s="53" t="str">
        <f t="shared" si="127"/>
        <v>click</v>
      </c>
      <c r="P954" s="61" t="str">
        <f t="shared" si="129"/>
        <v>();</v>
      </c>
      <c r="S954" s="61" t="str">
        <f t="shared" si="128"/>
        <v/>
      </c>
      <c r="CU954" s="61" t="e">
        <v>#N/A</v>
      </c>
      <c r="CV954" s="61" t="e">
        <v>#N/A</v>
      </c>
      <c r="CW954" s="61" t="e">
        <v>#N/A</v>
      </c>
      <c r="CX954" s="61" t="e">
        <v>#N/A</v>
      </c>
      <c r="CY954" s="61" t="e">
        <v>#N/A</v>
      </c>
      <c r="CZ954" s="61" t="e">
        <v>#N/A</v>
      </c>
      <c r="DA954" s="61" t="e">
        <v>#N/A</v>
      </c>
      <c r="DB954" s="61" t="e">
        <v>#N/A</v>
      </c>
      <c r="DC954" s="61" t="e">
        <v>#N/A</v>
      </c>
      <c r="DD954" s="61" t="e">
        <v>#N/A</v>
      </c>
      <c r="DE954" s="61" t="e">
        <v>#N/A</v>
      </c>
      <c r="DF954" s="61" t="e">
        <v>#N/A</v>
      </c>
      <c r="DG954" s="61" t="e">
        <v>#N/A</v>
      </c>
      <c r="DH954" s="61" t="e">
        <v>#N/A</v>
      </c>
      <c r="DI954" s="61" t="e">
        <v>#N/A</v>
      </c>
      <c r="DJ954" s="61" t="e">
        <v>#N/A</v>
      </c>
    </row>
    <row r="955" spans="14:114">
      <c r="N955" s="61" t="str">
        <f t="shared" si="126"/>
        <v/>
      </c>
      <c r="O955" s="53" t="str">
        <f t="shared" si="127"/>
        <v>click</v>
      </c>
      <c r="P955" s="61" t="str">
        <f t="shared" si="129"/>
        <v>();</v>
      </c>
      <c r="S955" s="61" t="str">
        <f t="shared" si="128"/>
        <v/>
      </c>
      <c r="CU955" s="61" t="e">
        <v>#N/A</v>
      </c>
      <c r="CV955" s="61" t="e">
        <v>#N/A</v>
      </c>
      <c r="CW955" s="61" t="e">
        <v>#N/A</v>
      </c>
      <c r="CX955" s="61" t="e">
        <v>#N/A</v>
      </c>
      <c r="CY955" s="61" t="e">
        <v>#N/A</v>
      </c>
      <c r="CZ955" s="61" t="e">
        <v>#N/A</v>
      </c>
      <c r="DA955" s="61" t="e">
        <v>#N/A</v>
      </c>
      <c r="DB955" s="61" t="e">
        <v>#N/A</v>
      </c>
      <c r="DC955" s="61" t="e">
        <v>#N/A</v>
      </c>
      <c r="DD955" s="61" t="e">
        <v>#N/A</v>
      </c>
      <c r="DE955" s="61" t="e">
        <v>#N/A</v>
      </c>
      <c r="DF955" s="61" t="e">
        <v>#N/A</v>
      </c>
      <c r="DG955" s="61" t="e">
        <v>#N/A</v>
      </c>
      <c r="DH955" s="61" t="e">
        <v>#N/A</v>
      </c>
      <c r="DI955" s="61" t="e">
        <v>#N/A</v>
      </c>
      <c r="DJ955" s="61" t="e">
        <v>#N/A</v>
      </c>
    </row>
    <row r="956" spans="14:114">
      <c r="N956" s="61" t="str">
        <f t="shared" si="126"/>
        <v/>
      </c>
      <c r="O956" s="53" t="str">
        <f t="shared" si="127"/>
        <v>click</v>
      </c>
      <c r="P956" s="61" t="str">
        <f t="shared" si="129"/>
        <v>();</v>
      </c>
      <c r="S956" s="61" t="str">
        <f t="shared" si="128"/>
        <v/>
      </c>
      <c r="CU956" s="61" t="e">
        <v>#N/A</v>
      </c>
      <c r="CV956" s="61" t="e">
        <v>#N/A</v>
      </c>
      <c r="CW956" s="61" t="e">
        <v>#N/A</v>
      </c>
      <c r="CX956" s="61" t="e">
        <v>#N/A</v>
      </c>
      <c r="CY956" s="61" t="e">
        <v>#N/A</v>
      </c>
      <c r="CZ956" s="61" t="e">
        <v>#N/A</v>
      </c>
      <c r="DA956" s="61" t="e">
        <v>#N/A</v>
      </c>
      <c r="DB956" s="61" t="e">
        <v>#N/A</v>
      </c>
      <c r="DC956" s="61" t="e">
        <v>#N/A</v>
      </c>
      <c r="DD956" s="61" t="e">
        <v>#N/A</v>
      </c>
      <c r="DE956" s="61" t="e">
        <v>#N/A</v>
      </c>
      <c r="DF956" s="61" t="e">
        <v>#N/A</v>
      </c>
      <c r="DG956" s="61" t="e">
        <v>#N/A</v>
      </c>
      <c r="DH956" s="61" t="e">
        <v>#N/A</v>
      </c>
      <c r="DI956" s="61" t="e">
        <v>#N/A</v>
      </c>
      <c r="DJ956" s="61" t="e">
        <v>#N/A</v>
      </c>
    </row>
    <row r="957" spans="14:114">
      <c r="N957" s="61" t="str">
        <f t="shared" si="126"/>
        <v/>
      </c>
      <c r="O957" s="53" t="str">
        <f t="shared" si="127"/>
        <v>click</v>
      </c>
      <c r="P957" s="61" t="str">
        <f t="shared" si="129"/>
        <v>();</v>
      </c>
      <c r="S957" s="61" t="str">
        <f t="shared" si="128"/>
        <v/>
      </c>
      <c r="CU957" s="61" t="e">
        <v>#N/A</v>
      </c>
      <c r="CV957" s="61" t="e">
        <v>#N/A</v>
      </c>
      <c r="CW957" s="61" t="e">
        <v>#N/A</v>
      </c>
      <c r="CX957" s="61" t="e">
        <v>#N/A</v>
      </c>
      <c r="CY957" s="61" t="e">
        <v>#N/A</v>
      </c>
      <c r="CZ957" s="61" t="e">
        <v>#N/A</v>
      </c>
      <c r="DA957" s="61" t="e">
        <v>#N/A</v>
      </c>
      <c r="DB957" s="61" t="e">
        <v>#N/A</v>
      </c>
      <c r="DC957" s="61" t="e">
        <v>#N/A</v>
      </c>
      <c r="DD957" s="61" t="e">
        <v>#N/A</v>
      </c>
      <c r="DE957" s="61" t="e">
        <v>#N/A</v>
      </c>
      <c r="DF957" s="61" t="e">
        <v>#N/A</v>
      </c>
      <c r="DG957" s="61" t="e">
        <v>#N/A</v>
      </c>
      <c r="DH957" s="61" t="e">
        <v>#N/A</v>
      </c>
      <c r="DI957" s="61" t="e">
        <v>#N/A</v>
      </c>
      <c r="DJ957" s="61" t="e">
        <v>#N/A</v>
      </c>
    </row>
    <row r="958" spans="14:114">
      <c r="N958" s="61" t="str">
        <f t="shared" si="126"/>
        <v/>
      </c>
      <c r="O958" s="53" t="str">
        <f t="shared" si="127"/>
        <v>click</v>
      </c>
      <c r="P958" s="61" t="str">
        <f t="shared" si="129"/>
        <v>();</v>
      </c>
      <c r="S958" s="61" t="str">
        <f t="shared" si="128"/>
        <v/>
      </c>
      <c r="CU958" s="61" t="e">
        <v>#N/A</v>
      </c>
      <c r="CV958" s="61" t="e">
        <v>#N/A</v>
      </c>
      <c r="CW958" s="61" t="e">
        <v>#N/A</v>
      </c>
      <c r="CX958" s="61" t="e">
        <v>#N/A</v>
      </c>
      <c r="CY958" s="61" t="e">
        <v>#N/A</v>
      </c>
      <c r="CZ958" s="61" t="e">
        <v>#N/A</v>
      </c>
      <c r="DA958" s="61" t="e">
        <v>#N/A</v>
      </c>
      <c r="DB958" s="61" t="e">
        <v>#N/A</v>
      </c>
      <c r="DC958" s="61" t="e">
        <v>#N/A</v>
      </c>
      <c r="DD958" s="61" t="e">
        <v>#N/A</v>
      </c>
      <c r="DE958" s="61" t="e">
        <v>#N/A</v>
      </c>
      <c r="DF958" s="61" t="e">
        <v>#N/A</v>
      </c>
      <c r="DG958" s="61" t="e">
        <v>#N/A</v>
      </c>
      <c r="DH958" s="61" t="e">
        <v>#N/A</v>
      </c>
      <c r="DI958" s="61" t="e">
        <v>#N/A</v>
      </c>
      <c r="DJ958" s="61" t="e">
        <v>#N/A</v>
      </c>
    </row>
    <row r="959" spans="14:114">
      <c r="N959" s="61" t="str">
        <f t="shared" si="126"/>
        <v/>
      </c>
      <c r="O959" s="53" t="str">
        <f t="shared" si="127"/>
        <v>click</v>
      </c>
      <c r="P959" s="61" t="str">
        <f t="shared" si="129"/>
        <v>();</v>
      </c>
      <c r="S959" s="61" t="str">
        <f t="shared" si="128"/>
        <v/>
      </c>
      <c r="CU959" s="61" t="e">
        <v>#N/A</v>
      </c>
      <c r="CV959" s="61" t="e">
        <v>#N/A</v>
      </c>
      <c r="CW959" s="61" t="e">
        <v>#N/A</v>
      </c>
      <c r="CX959" s="61" t="e">
        <v>#N/A</v>
      </c>
      <c r="CY959" s="61" t="e">
        <v>#N/A</v>
      </c>
      <c r="CZ959" s="61" t="e">
        <v>#N/A</v>
      </c>
      <c r="DA959" s="61" t="e">
        <v>#N/A</v>
      </c>
      <c r="DB959" s="61" t="e">
        <v>#N/A</v>
      </c>
      <c r="DC959" s="61" t="e">
        <v>#N/A</v>
      </c>
      <c r="DD959" s="61" t="e">
        <v>#N/A</v>
      </c>
      <c r="DE959" s="61" t="e">
        <v>#N/A</v>
      </c>
      <c r="DF959" s="61" t="e">
        <v>#N/A</v>
      </c>
      <c r="DG959" s="61" t="e">
        <v>#N/A</v>
      </c>
      <c r="DH959" s="61" t="e">
        <v>#N/A</v>
      </c>
      <c r="DI959" s="61" t="e">
        <v>#N/A</v>
      </c>
      <c r="DJ959" s="61" t="e">
        <v>#N/A</v>
      </c>
    </row>
    <row r="960" spans="14:114">
      <c r="N960" s="61" t="str">
        <f t="shared" si="126"/>
        <v/>
      </c>
      <c r="O960" s="53" t="str">
        <f t="shared" si="127"/>
        <v>click</v>
      </c>
      <c r="P960" s="61" t="str">
        <f t="shared" si="129"/>
        <v>();</v>
      </c>
      <c r="S960" s="61" t="str">
        <f t="shared" si="128"/>
        <v/>
      </c>
      <c r="CU960" s="61" t="e">
        <v>#N/A</v>
      </c>
      <c r="CV960" s="61" t="e">
        <v>#N/A</v>
      </c>
      <c r="CW960" s="61" t="e">
        <v>#N/A</v>
      </c>
      <c r="CX960" s="61" t="e">
        <v>#N/A</v>
      </c>
      <c r="CY960" s="61" t="e">
        <v>#N/A</v>
      </c>
      <c r="CZ960" s="61" t="e">
        <v>#N/A</v>
      </c>
      <c r="DA960" s="61" t="e">
        <v>#N/A</v>
      </c>
      <c r="DB960" s="61" t="e">
        <v>#N/A</v>
      </c>
      <c r="DC960" s="61" t="e">
        <v>#N/A</v>
      </c>
      <c r="DD960" s="61" t="e">
        <v>#N/A</v>
      </c>
      <c r="DE960" s="61" t="e">
        <v>#N/A</v>
      </c>
      <c r="DF960" s="61" t="e">
        <v>#N/A</v>
      </c>
      <c r="DG960" s="61" t="e">
        <v>#N/A</v>
      </c>
      <c r="DH960" s="61" t="e">
        <v>#N/A</v>
      </c>
      <c r="DI960" s="61" t="e">
        <v>#N/A</v>
      </c>
      <c r="DJ960" s="61" t="e">
        <v>#N/A</v>
      </c>
    </row>
    <row r="961" spans="14:114">
      <c r="N961" s="61" t="str">
        <f t="shared" si="126"/>
        <v/>
      </c>
      <c r="O961" s="53" t="str">
        <f t="shared" si="127"/>
        <v>click</v>
      </c>
      <c r="P961" s="61" t="str">
        <f t="shared" si="129"/>
        <v>();</v>
      </c>
      <c r="S961" s="61" t="str">
        <f t="shared" si="128"/>
        <v/>
      </c>
      <c r="CU961" s="61" t="e">
        <v>#N/A</v>
      </c>
      <c r="CV961" s="61" t="e">
        <v>#N/A</v>
      </c>
      <c r="CW961" s="61" t="e">
        <v>#N/A</v>
      </c>
      <c r="CX961" s="61" t="e">
        <v>#N/A</v>
      </c>
      <c r="CY961" s="61" t="e">
        <v>#N/A</v>
      </c>
      <c r="CZ961" s="61" t="e">
        <v>#N/A</v>
      </c>
      <c r="DA961" s="61" t="e">
        <v>#N/A</v>
      </c>
      <c r="DB961" s="61" t="e">
        <v>#N/A</v>
      </c>
      <c r="DC961" s="61" t="e">
        <v>#N/A</v>
      </c>
      <c r="DD961" s="61" t="e">
        <v>#N/A</v>
      </c>
      <c r="DE961" s="61" t="e">
        <v>#N/A</v>
      </c>
      <c r="DF961" s="61" t="e">
        <v>#N/A</v>
      </c>
      <c r="DG961" s="61" t="e">
        <v>#N/A</v>
      </c>
      <c r="DH961" s="61" t="e">
        <v>#N/A</v>
      </c>
      <c r="DI961" s="61" t="e">
        <v>#N/A</v>
      </c>
      <c r="DJ961" s="61" t="e">
        <v>#N/A</v>
      </c>
    </row>
    <row r="962" spans="14:114">
      <c r="N962" s="61" t="str">
        <f t="shared" si="126"/>
        <v/>
      </c>
      <c r="O962" s="53" t="str">
        <f t="shared" si="127"/>
        <v>click</v>
      </c>
      <c r="P962" s="61" t="str">
        <f t="shared" si="129"/>
        <v>();</v>
      </c>
      <c r="S962" s="61" t="str">
        <f t="shared" si="128"/>
        <v/>
      </c>
      <c r="CU962" s="61" t="e">
        <v>#N/A</v>
      </c>
      <c r="CV962" s="61" t="e">
        <v>#N/A</v>
      </c>
      <c r="CW962" s="61" t="e">
        <v>#N/A</v>
      </c>
      <c r="CX962" s="61" t="e">
        <v>#N/A</v>
      </c>
      <c r="CY962" s="61" t="e">
        <v>#N/A</v>
      </c>
      <c r="CZ962" s="61" t="e">
        <v>#N/A</v>
      </c>
      <c r="DA962" s="61" t="e">
        <v>#N/A</v>
      </c>
      <c r="DB962" s="61" t="e">
        <v>#N/A</v>
      </c>
      <c r="DC962" s="61" t="e">
        <v>#N/A</v>
      </c>
      <c r="DD962" s="61" t="e">
        <v>#N/A</v>
      </c>
      <c r="DE962" s="61" t="e">
        <v>#N/A</v>
      </c>
      <c r="DF962" s="61" t="e">
        <v>#N/A</v>
      </c>
      <c r="DG962" s="61" t="e">
        <v>#N/A</v>
      </c>
      <c r="DH962" s="61" t="e">
        <v>#N/A</v>
      </c>
      <c r="DI962" s="61" t="e">
        <v>#N/A</v>
      </c>
      <c r="DJ962" s="61" t="e">
        <v>#N/A</v>
      </c>
    </row>
    <row r="963" spans="14:114">
      <c r="N963" s="61" t="str">
        <f t="shared" si="126"/>
        <v/>
      </c>
      <c r="O963" s="53" t="str">
        <f t="shared" si="127"/>
        <v>click</v>
      </c>
      <c r="P963" s="61" t="str">
        <f t="shared" si="129"/>
        <v>();</v>
      </c>
      <c r="S963" s="61" t="str">
        <f t="shared" si="128"/>
        <v/>
      </c>
      <c r="CU963" s="61" t="e">
        <v>#N/A</v>
      </c>
      <c r="CV963" s="61" t="e">
        <v>#N/A</v>
      </c>
      <c r="CW963" s="61" t="e">
        <v>#N/A</v>
      </c>
      <c r="CX963" s="61" t="e">
        <v>#N/A</v>
      </c>
      <c r="CY963" s="61" t="e">
        <v>#N/A</v>
      </c>
      <c r="CZ963" s="61" t="e">
        <v>#N/A</v>
      </c>
      <c r="DA963" s="61" t="e">
        <v>#N/A</v>
      </c>
      <c r="DB963" s="61" t="e">
        <v>#N/A</v>
      </c>
      <c r="DC963" s="61" t="e">
        <v>#N/A</v>
      </c>
      <c r="DD963" s="61" t="e">
        <v>#N/A</v>
      </c>
      <c r="DE963" s="61" t="e">
        <v>#N/A</v>
      </c>
      <c r="DF963" s="61" t="e">
        <v>#N/A</v>
      </c>
      <c r="DG963" s="61" t="e">
        <v>#N/A</v>
      </c>
      <c r="DH963" s="61" t="e">
        <v>#N/A</v>
      </c>
      <c r="DI963" s="61" t="e">
        <v>#N/A</v>
      </c>
      <c r="DJ963" s="61" t="e">
        <v>#N/A</v>
      </c>
    </row>
    <row r="964" spans="14:114">
      <c r="N964" s="61" t="str">
        <f t="shared" si="126"/>
        <v/>
      </c>
      <c r="O964" s="53" t="str">
        <f t="shared" si="127"/>
        <v>click</v>
      </c>
      <c r="P964" s="61" t="str">
        <f t="shared" si="129"/>
        <v>();</v>
      </c>
      <c r="S964" s="61" t="str">
        <f t="shared" si="128"/>
        <v/>
      </c>
      <c r="CU964" s="61" t="e">
        <v>#N/A</v>
      </c>
      <c r="CV964" s="61" t="e">
        <v>#N/A</v>
      </c>
      <c r="CW964" s="61" t="e">
        <v>#N/A</v>
      </c>
      <c r="CX964" s="61" t="e">
        <v>#N/A</v>
      </c>
      <c r="CY964" s="61" t="e">
        <v>#N/A</v>
      </c>
      <c r="CZ964" s="61" t="e">
        <v>#N/A</v>
      </c>
      <c r="DA964" s="61" t="e">
        <v>#N/A</v>
      </c>
      <c r="DB964" s="61" t="e">
        <v>#N/A</v>
      </c>
      <c r="DC964" s="61" t="e">
        <v>#N/A</v>
      </c>
      <c r="DD964" s="61" t="e">
        <v>#N/A</v>
      </c>
      <c r="DE964" s="61" t="e">
        <v>#N/A</v>
      </c>
      <c r="DF964" s="61" t="e">
        <v>#N/A</v>
      </c>
      <c r="DG964" s="61" t="e">
        <v>#N/A</v>
      </c>
      <c r="DH964" s="61" t="e">
        <v>#N/A</v>
      </c>
      <c r="DI964" s="61" t="e">
        <v>#N/A</v>
      </c>
      <c r="DJ964" s="61" t="e">
        <v>#N/A</v>
      </c>
    </row>
    <row r="965" spans="14:114">
      <c r="N965" s="61" t="str">
        <f t="shared" ref="N965:N1028" si="130">IF(A965="Y",""""&amp;C965&amp;""""&amp;": "&amp;M965&amp;",","")</f>
        <v/>
      </c>
      <c r="O965" s="53" t="str">
        <f t="shared" ref="O965:O1028" si="131">IF(D965="input","fill",IF(I965&lt;&gt;"","innerText",IF(J965="Y",$T$110,"click")))</f>
        <v>click</v>
      </c>
      <c r="P965" s="61" t="str">
        <f t="shared" si="129"/>
        <v>();</v>
      </c>
      <c r="S965" s="61" t="str">
        <f t="shared" ref="S965:S1028" si="132">IF(O965="innerText",I965&amp;"="&amp;IF(C965="Y",IF(J965&lt;&gt;"Y",$S$9&amp;$R$10&amp;"."&amp;E965&amp;")."&amp;IF(OR(O965="click",O965="innerText"),O965&amp;"();",O965&amp;"("&amp;$Q$9&amp;"."&amp;E965&amp;");"),$S$110&amp;$R$10&amp;"."&amp;E965&amp;")."&amp;IF(O965="click",O965&amp;"();",O965&amp;"("&amp;"'"&amp;K965&amp;"'"&amp;");")),""),IF(C965="Y",IF(J965&lt;&gt;"Y",$S$9&amp;$R$10&amp;"."&amp;E965&amp;")."&amp;IF(OR(O965="click",O965="innerText"),O965&amp;"();",O965&amp;"("&amp;$Q$9&amp;"."&amp;E965&amp;");"),$S$110&amp;$R$10&amp;"."&amp;E965&amp;")."&amp;IF(O965="click",O965&amp;"();",O965&amp;"("&amp;"'"&amp;K965&amp;"'"&amp;");")),""))</f>
        <v/>
      </c>
      <c r="CU965" s="61" t="e">
        <v>#N/A</v>
      </c>
      <c r="CV965" s="61" t="e">
        <v>#N/A</v>
      </c>
      <c r="CW965" s="61" t="e">
        <v>#N/A</v>
      </c>
      <c r="CX965" s="61" t="e">
        <v>#N/A</v>
      </c>
      <c r="CY965" s="61" t="e">
        <v>#N/A</v>
      </c>
      <c r="CZ965" s="61" t="e">
        <v>#N/A</v>
      </c>
      <c r="DA965" s="61" t="e">
        <v>#N/A</v>
      </c>
      <c r="DB965" s="61" t="e">
        <v>#N/A</v>
      </c>
      <c r="DC965" s="61" t="e">
        <v>#N/A</v>
      </c>
      <c r="DD965" s="61" t="e">
        <v>#N/A</v>
      </c>
      <c r="DE965" s="61" t="e">
        <v>#N/A</v>
      </c>
      <c r="DF965" s="61" t="e">
        <v>#N/A</v>
      </c>
      <c r="DG965" s="61" t="e">
        <v>#N/A</v>
      </c>
      <c r="DH965" s="61" t="e">
        <v>#N/A</v>
      </c>
      <c r="DI965" s="61" t="e">
        <v>#N/A</v>
      </c>
      <c r="DJ965" s="61" t="e">
        <v>#N/A</v>
      </c>
    </row>
    <row r="966" spans="14:114">
      <c r="N966" s="61" t="str">
        <f t="shared" si="130"/>
        <v/>
      </c>
      <c r="O966" s="53" t="str">
        <f t="shared" si="131"/>
        <v>click</v>
      </c>
      <c r="P966" s="61" t="str">
        <f t="shared" si="129"/>
        <v>();</v>
      </c>
      <c r="S966" s="61" t="str">
        <f t="shared" si="132"/>
        <v/>
      </c>
      <c r="CU966" s="61" t="e">
        <v>#N/A</v>
      </c>
      <c r="CV966" s="61" t="e">
        <v>#N/A</v>
      </c>
      <c r="CW966" s="61" t="e">
        <v>#N/A</v>
      </c>
      <c r="CX966" s="61" t="e">
        <v>#N/A</v>
      </c>
      <c r="CY966" s="61" t="e">
        <v>#N/A</v>
      </c>
      <c r="CZ966" s="61" t="e">
        <v>#N/A</v>
      </c>
      <c r="DA966" s="61" t="e">
        <v>#N/A</v>
      </c>
      <c r="DB966" s="61" t="e">
        <v>#N/A</v>
      </c>
      <c r="DC966" s="61" t="e">
        <v>#N/A</v>
      </c>
      <c r="DD966" s="61" t="e">
        <v>#N/A</v>
      </c>
      <c r="DE966" s="61" t="e">
        <v>#N/A</v>
      </c>
      <c r="DF966" s="61" t="e">
        <v>#N/A</v>
      </c>
      <c r="DG966" s="61" t="e">
        <v>#N/A</v>
      </c>
      <c r="DH966" s="61" t="e">
        <v>#N/A</v>
      </c>
      <c r="DI966" s="61" t="e">
        <v>#N/A</v>
      </c>
      <c r="DJ966" s="61" t="e">
        <v>#N/A</v>
      </c>
    </row>
    <row r="967" spans="14:114">
      <c r="N967" s="61" t="str">
        <f t="shared" si="130"/>
        <v/>
      </c>
      <c r="O967" s="53" t="str">
        <f t="shared" si="131"/>
        <v>click</v>
      </c>
      <c r="P967" s="61" t="str">
        <f t="shared" si="129"/>
        <v>();</v>
      </c>
      <c r="S967" s="61" t="str">
        <f t="shared" si="132"/>
        <v/>
      </c>
      <c r="CU967" s="61" t="e">
        <v>#N/A</v>
      </c>
      <c r="CV967" s="61" t="e">
        <v>#N/A</v>
      </c>
      <c r="CW967" s="61" t="e">
        <v>#N/A</v>
      </c>
      <c r="CX967" s="61" t="e">
        <v>#N/A</v>
      </c>
      <c r="CY967" s="61" t="e">
        <v>#N/A</v>
      </c>
      <c r="CZ967" s="61" t="e">
        <v>#N/A</v>
      </c>
      <c r="DA967" s="61" t="e">
        <v>#N/A</v>
      </c>
      <c r="DB967" s="61" t="e">
        <v>#N/A</v>
      </c>
      <c r="DC967" s="61" t="e">
        <v>#N/A</v>
      </c>
      <c r="DD967" s="61" t="e">
        <v>#N/A</v>
      </c>
      <c r="DE967" s="61" t="e">
        <v>#N/A</v>
      </c>
      <c r="DF967" s="61" t="e">
        <v>#N/A</v>
      </c>
      <c r="DG967" s="61" t="e">
        <v>#N/A</v>
      </c>
      <c r="DH967" s="61" t="e">
        <v>#N/A</v>
      </c>
      <c r="DI967" s="61" t="e">
        <v>#N/A</v>
      </c>
      <c r="DJ967" s="61" t="e">
        <v>#N/A</v>
      </c>
    </row>
    <row r="968" spans="14:114">
      <c r="N968" s="61" t="str">
        <f t="shared" si="130"/>
        <v/>
      </c>
      <c r="O968" s="53" t="str">
        <f t="shared" si="131"/>
        <v>click</v>
      </c>
      <c r="P968" s="61" t="str">
        <f t="shared" si="129"/>
        <v>();</v>
      </c>
      <c r="S968" s="61" t="str">
        <f t="shared" si="132"/>
        <v/>
      </c>
      <c r="CU968" s="61" t="e">
        <v>#N/A</v>
      </c>
      <c r="CV968" s="61" t="e">
        <v>#N/A</v>
      </c>
      <c r="CW968" s="61" t="e">
        <v>#N/A</v>
      </c>
      <c r="CX968" s="61" t="e">
        <v>#N/A</v>
      </c>
      <c r="CY968" s="61" t="e">
        <v>#N/A</v>
      </c>
      <c r="CZ968" s="61" t="e">
        <v>#N/A</v>
      </c>
      <c r="DA968" s="61" t="e">
        <v>#N/A</v>
      </c>
      <c r="DB968" s="61" t="e">
        <v>#N/A</v>
      </c>
      <c r="DC968" s="61" t="e">
        <v>#N/A</v>
      </c>
      <c r="DD968" s="61" t="e">
        <v>#N/A</v>
      </c>
      <c r="DE968" s="61" t="e">
        <v>#N/A</v>
      </c>
      <c r="DF968" s="61" t="e">
        <v>#N/A</v>
      </c>
      <c r="DG968" s="61" t="e">
        <v>#N/A</v>
      </c>
      <c r="DH968" s="61" t="e">
        <v>#N/A</v>
      </c>
      <c r="DI968" s="61" t="e">
        <v>#N/A</v>
      </c>
      <c r="DJ968" s="61" t="e">
        <v>#N/A</v>
      </c>
    </row>
    <row r="969" spans="14:114">
      <c r="N969" s="61" t="str">
        <f t="shared" si="130"/>
        <v/>
      </c>
      <c r="O969" s="53" t="str">
        <f t="shared" si="131"/>
        <v>click</v>
      </c>
      <c r="P969" s="61" t="str">
        <f t="shared" si="129"/>
        <v>();</v>
      </c>
      <c r="S969" s="61" t="str">
        <f t="shared" si="132"/>
        <v/>
      </c>
      <c r="CU969" s="61" t="e">
        <v>#N/A</v>
      </c>
      <c r="CV969" s="61" t="e">
        <v>#N/A</v>
      </c>
      <c r="CW969" s="61" t="e">
        <v>#N/A</v>
      </c>
      <c r="CX969" s="61" t="e">
        <v>#N/A</v>
      </c>
      <c r="CY969" s="61" t="e">
        <v>#N/A</v>
      </c>
      <c r="CZ969" s="61" t="e">
        <v>#N/A</v>
      </c>
      <c r="DA969" s="61" t="e">
        <v>#N/A</v>
      </c>
      <c r="DB969" s="61" t="e">
        <v>#N/A</v>
      </c>
      <c r="DC969" s="61" t="e">
        <v>#N/A</v>
      </c>
      <c r="DD969" s="61" t="e">
        <v>#N/A</v>
      </c>
      <c r="DE969" s="61" t="e">
        <v>#N/A</v>
      </c>
      <c r="DF969" s="61" t="e">
        <v>#N/A</v>
      </c>
      <c r="DG969" s="61" t="e">
        <v>#N/A</v>
      </c>
      <c r="DH969" s="61" t="e">
        <v>#N/A</v>
      </c>
      <c r="DI969" s="61" t="e">
        <v>#N/A</v>
      </c>
      <c r="DJ969" s="61" t="e">
        <v>#N/A</v>
      </c>
    </row>
    <row r="970" spans="14:114">
      <c r="N970" s="61" t="str">
        <f t="shared" si="130"/>
        <v/>
      </c>
      <c r="O970" s="53" t="str">
        <f t="shared" si="131"/>
        <v>click</v>
      </c>
      <c r="P970" s="61" t="str">
        <f t="shared" si="129"/>
        <v>();</v>
      </c>
      <c r="S970" s="61" t="str">
        <f t="shared" si="132"/>
        <v/>
      </c>
      <c r="CU970" s="61" t="e">
        <v>#N/A</v>
      </c>
      <c r="CV970" s="61" t="e">
        <v>#N/A</v>
      </c>
      <c r="CW970" s="61" t="e">
        <v>#N/A</v>
      </c>
      <c r="CX970" s="61" t="e">
        <v>#N/A</v>
      </c>
      <c r="CY970" s="61" t="e">
        <v>#N/A</v>
      </c>
      <c r="CZ970" s="61" t="e">
        <v>#N/A</v>
      </c>
      <c r="DA970" s="61" t="e">
        <v>#N/A</v>
      </c>
      <c r="DB970" s="61" t="e">
        <v>#N/A</v>
      </c>
      <c r="DC970" s="61" t="e">
        <v>#N/A</v>
      </c>
      <c r="DD970" s="61" t="e">
        <v>#N/A</v>
      </c>
      <c r="DE970" s="61" t="e">
        <v>#N/A</v>
      </c>
      <c r="DF970" s="61" t="e">
        <v>#N/A</v>
      </c>
      <c r="DG970" s="61" t="e">
        <v>#N/A</v>
      </c>
      <c r="DH970" s="61" t="e">
        <v>#N/A</v>
      </c>
      <c r="DI970" s="61" t="e">
        <v>#N/A</v>
      </c>
      <c r="DJ970" s="61" t="e">
        <v>#N/A</v>
      </c>
    </row>
    <row r="971" spans="14:114">
      <c r="N971" s="61" t="str">
        <f t="shared" si="130"/>
        <v/>
      </c>
      <c r="O971" s="53" t="str">
        <f t="shared" si="131"/>
        <v>click</v>
      </c>
      <c r="P971" s="61" t="str">
        <f t="shared" si="129"/>
        <v>();</v>
      </c>
      <c r="S971" s="61" t="str">
        <f t="shared" si="132"/>
        <v/>
      </c>
      <c r="CU971" s="61" t="e">
        <v>#N/A</v>
      </c>
      <c r="CV971" s="61" t="e">
        <v>#N/A</v>
      </c>
      <c r="CW971" s="61" t="e">
        <v>#N/A</v>
      </c>
      <c r="CX971" s="61" t="e">
        <v>#N/A</v>
      </c>
      <c r="CY971" s="61" t="e">
        <v>#N/A</v>
      </c>
      <c r="CZ971" s="61" t="e">
        <v>#N/A</v>
      </c>
      <c r="DA971" s="61" t="e">
        <v>#N/A</v>
      </c>
      <c r="DB971" s="61" t="e">
        <v>#N/A</v>
      </c>
      <c r="DC971" s="61" t="e">
        <v>#N/A</v>
      </c>
      <c r="DD971" s="61" t="e">
        <v>#N/A</v>
      </c>
      <c r="DE971" s="61" t="e">
        <v>#N/A</v>
      </c>
      <c r="DF971" s="61" t="e">
        <v>#N/A</v>
      </c>
      <c r="DG971" s="61" t="e">
        <v>#N/A</v>
      </c>
      <c r="DH971" s="61" t="e">
        <v>#N/A</v>
      </c>
      <c r="DI971" s="61" t="e">
        <v>#N/A</v>
      </c>
      <c r="DJ971" s="61" t="e">
        <v>#N/A</v>
      </c>
    </row>
    <row r="972" spans="14:114">
      <c r="N972" s="61" t="str">
        <f t="shared" si="130"/>
        <v/>
      </c>
      <c r="O972" s="53" t="str">
        <f t="shared" si="131"/>
        <v>click</v>
      </c>
      <c r="P972" s="61" t="str">
        <f t="shared" ref="P972:P1035" si="133">IF(OR(O972="Click",O972="innerText"),"();","("&amp;""""&amp;K972&amp;""""&amp;");")</f>
        <v>();</v>
      </c>
      <c r="S972" s="61" t="str">
        <f t="shared" si="132"/>
        <v/>
      </c>
      <c r="CU972" s="61" t="e">
        <v>#N/A</v>
      </c>
      <c r="CV972" s="61" t="e">
        <v>#N/A</v>
      </c>
      <c r="CW972" s="61" t="e">
        <v>#N/A</v>
      </c>
      <c r="CX972" s="61" t="e">
        <v>#N/A</v>
      </c>
      <c r="CY972" s="61" t="e">
        <v>#N/A</v>
      </c>
      <c r="CZ972" s="61" t="e">
        <v>#N/A</v>
      </c>
      <c r="DA972" s="61" t="e">
        <v>#N/A</v>
      </c>
      <c r="DB972" s="61" t="e">
        <v>#N/A</v>
      </c>
      <c r="DC972" s="61" t="e">
        <v>#N/A</v>
      </c>
      <c r="DD972" s="61" t="e">
        <v>#N/A</v>
      </c>
      <c r="DE972" s="61" t="e">
        <v>#N/A</v>
      </c>
      <c r="DF972" s="61" t="e">
        <v>#N/A</v>
      </c>
      <c r="DG972" s="61" t="e">
        <v>#N/A</v>
      </c>
      <c r="DH972" s="61" t="e">
        <v>#N/A</v>
      </c>
      <c r="DI972" s="61" t="e">
        <v>#N/A</v>
      </c>
      <c r="DJ972" s="61" t="e">
        <v>#N/A</v>
      </c>
    </row>
    <row r="973" spans="14:114">
      <c r="N973" s="61" t="str">
        <f t="shared" si="130"/>
        <v/>
      </c>
      <c r="O973" s="53" t="str">
        <f t="shared" si="131"/>
        <v>click</v>
      </c>
      <c r="P973" s="61" t="str">
        <f t="shared" si="133"/>
        <v>();</v>
      </c>
      <c r="S973" s="61" t="str">
        <f t="shared" si="132"/>
        <v/>
      </c>
      <c r="CU973" s="61" t="e">
        <v>#N/A</v>
      </c>
      <c r="CV973" s="61" t="e">
        <v>#N/A</v>
      </c>
      <c r="CW973" s="61" t="e">
        <v>#N/A</v>
      </c>
      <c r="CX973" s="61" t="e">
        <v>#N/A</v>
      </c>
      <c r="CY973" s="61" t="e">
        <v>#N/A</v>
      </c>
      <c r="CZ973" s="61" t="e">
        <v>#N/A</v>
      </c>
      <c r="DA973" s="61" t="e">
        <v>#N/A</v>
      </c>
      <c r="DB973" s="61" t="e">
        <v>#N/A</v>
      </c>
      <c r="DC973" s="61" t="e">
        <v>#N/A</v>
      </c>
      <c r="DD973" s="61" t="e">
        <v>#N/A</v>
      </c>
      <c r="DE973" s="61" t="e">
        <v>#N/A</v>
      </c>
      <c r="DF973" s="61" t="e">
        <v>#N/A</v>
      </c>
      <c r="DG973" s="61" t="e">
        <v>#N/A</v>
      </c>
      <c r="DH973" s="61" t="e">
        <v>#N/A</v>
      </c>
      <c r="DI973" s="61" t="e">
        <v>#N/A</v>
      </c>
      <c r="DJ973" s="61" t="e">
        <v>#N/A</v>
      </c>
    </row>
    <row r="974" spans="14:114">
      <c r="N974" s="61" t="str">
        <f t="shared" si="130"/>
        <v/>
      </c>
      <c r="O974" s="53" t="str">
        <f t="shared" si="131"/>
        <v>click</v>
      </c>
      <c r="P974" s="61" t="str">
        <f t="shared" si="133"/>
        <v>();</v>
      </c>
      <c r="S974" s="61" t="str">
        <f t="shared" si="132"/>
        <v/>
      </c>
      <c r="CU974" s="61" t="e">
        <v>#N/A</v>
      </c>
      <c r="CV974" s="61" t="e">
        <v>#N/A</v>
      </c>
      <c r="CW974" s="61" t="e">
        <v>#N/A</v>
      </c>
      <c r="CX974" s="61" t="e">
        <v>#N/A</v>
      </c>
      <c r="CY974" s="61" t="e">
        <v>#N/A</v>
      </c>
      <c r="CZ974" s="61" t="e">
        <v>#N/A</v>
      </c>
      <c r="DA974" s="61" t="e">
        <v>#N/A</v>
      </c>
      <c r="DB974" s="61" t="e">
        <v>#N/A</v>
      </c>
      <c r="DC974" s="61" t="e">
        <v>#N/A</v>
      </c>
      <c r="DD974" s="61" t="e">
        <v>#N/A</v>
      </c>
      <c r="DE974" s="61" t="e">
        <v>#N/A</v>
      </c>
      <c r="DF974" s="61" t="e">
        <v>#N/A</v>
      </c>
      <c r="DG974" s="61" t="e">
        <v>#N/A</v>
      </c>
      <c r="DH974" s="61" t="e">
        <v>#N/A</v>
      </c>
      <c r="DI974" s="61" t="e">
        <v>#N/A</v>
      </c>
      <c r="DJ974" s="61" t="e">
        <v>#N/A</v>
      </c>
    </row>
    <row r="975" spans="14:114">
      <c r="N975" s="61" t="str">
        <f t="shared" si="130"/>
        <v/>
      </c>
      <c r="O975" s="53" t="str">
        <f t="shared" si="131"/>
        <v>click</v>
      </c>
      <c r="P975" s="61" t="str">
        <f t="shared" si="133"/>
        <v>();</v>
      </c>
      <c r="S975" s="61" t="str">
        <f t="shared" si="132"/>
        <v/>
      </c>
      <c r="CU975" s="61" t="e">
        <v>#N/A</v>
      </c>
      <c r="CV975" s="61" t="e">
        <v>#N/A</v>
      </c>
      <c r="CW975" s="61" t="e">
        <v>#N/A</v>
      </c>
      <c r="CX975" s="61" t="e">
        <v>#N/A</v>
      </c>
      <c r="CY975" s="61" t="e">
        <v>#N/A</v>
      </c>
      <c r="CZ975" s="61" t="e">
        <v>#N/A</v>
      </c>
      <c r="DA975" s="61" t="e">
        <v>#N/A</v>
      </c>
      <c r="DB975" s="61" t="e">
        <v>#N/A</v>
      </c>
      <c r="DC975" s="61" t="e">
        <v>#N/A</v>
      </c>
      <c r="DD975" s="61" t="e">
        <v>#N/A</v>
      </c>
      <c r="DE975" s="61" t="e">
        <v>#N/A</v>
      </c>
      <c r="DF975" s="61" t="e">
        <v>#N/A</v>
      </c>
      <c r="DG975" s="61" t="e">
        <v>#N/A</v>
      </c>
      <c r="DH975" s="61" t="e">
        <v>#N/A</v>
      </c>
      <c r="DI975" s="61" t="e">
        <v>#N/A</v>
      </c>
      <c r="DJ975" s="61" t="e">
        <v>#N/A</v>
      </c>
    </row>
    <row r="976" spans="14:114">
      <c r="N976" s="61" t="str">
        <f t="shared" si="130"/>
        <v/>
      </c>
      <c r="O976" s="53" t="str">
        <f t="shared" si="131"/>
        <v>click</v>
      </c>
      <c r="P976" s="61" t="str">
        <f t="shared" si="133"/>
        <v>();</v>
      </c>
      <c r="S976" s="61" t="str">
        <f t="shared" si="132"/>
        <v/>
      </c>
      <c r="CU976" s="61" t="e">
        <v>#N/A</v>
      </c>
      <c r="CV976" s="61" t="e">
        <v>#N/A</v>
      </c>
      <c r="CW976" s="61" t="e">
        <v>#N/A</v>
      </c>
      <c r="CX976" s="61" t="e">
        <v>#N/A</v>
      </c>
      <c r="CY976" s="61" t="e">
        <v>#N/A</v>
      </c>
      <c r="CZ976" s="61" t="e">
        <v>#N/A</v>
      </c>
      <c r="DA976" s="61" t="e">
        <v>#N/A</v>
      </c>
      <c r="DB976" s="61" t="e">
        <v>#N/A</v>
      </c>
      <c r="DC976" s="61" t="e">
        <v>#N/A</v>
      </c>
      <c r="DD976" s="61" t="e">
        <v>#N/A</v>
      </c>
      <c r="DE976" s="61" t="e">
        <v>#N/A</v>
      </c>
      <c r="DF976" s="61" t="e">
        <v>#N/A</v>
      </c>
      <c r="DG976" s="61" t="e">
        <v>#N/A</v>
      </c>
      <c r="DH976" s="61" t="e">
        <v>#N/A</v>
      </c>
      <c r="DI976" s="61" t="e">
        <v>#N/A</v>
      </c>
      <c r="DJ976" s="61" t="e">
        <v>#N/A</v>
      </c>
    </row>
    <row r="977" spans="14:114">
      <c r="N977" s="61" t="str">
        <f t="shared" si="130"/>
        <v/>
      </c>
      <c r="O977" s="53" t="str">
        <f t="shared" si="131"/>
        <v>click</v>
      </c>
      <c r="P977" s="61" t="str">
        <f t="shared" si="133"/>
        <v>();</v>
      </c>
      <c r="S977" s="61" t="str">
        <f t="shared" si="132"/>
        <v/>
      </c>
      <c r="CU977" s="61" t="e">
        <v>#N/A</v>
      </c>
      <c r="CV977" s="61" t="e">
        <v>#N/A</v>
      </c>
      <c r="CW977" s="61" t="e">
        <v>#N/A</v>
      </c>
      <c r="CX977" s="61" t="e">
        <v>#N/A</v>
      </c>
      <c r="CY977" s="61" t="e">
        <v>#N/A</v>
      </c>
      <c r="CZ977" s="61" t="e">
        <v>#N/A</v>
      </c>
      <c r="DA977" s="61" t="e">
        <v>#N/A</v>
      </c>
      <c r="DB977" s="61" t="e">
        <v>#N/A</v>
      </c>
      <c r="DC977" s="61" t="e">
        <v>#N/A</v>
      </c>
      <c r="DD977" s="61" t="e">
        <v>#N/A</v>
      </c>
      <c r="DE977" s="61" t="e">
        <v>#N/A</v>
      </c>
      <c r="DF977" s="61" t="e">
        <v>#N/A</v>
      </c>
      <c r="DG977" s="61" t="e">
        <v>#N/A</v>
      </c>
      <c r="DH977" s="61" t="e">
        <v>#N/A</v>
      </c>
      <c r="DI977" s="61" t="e">
        <v>#N/A</v>
      </c>
      <c r="DJ977" s="61" t="e">
        <v>#N/A</v>
      </c>
    </row>
    <row r="978" spans="14:114">
      <c r="N978" s="61" t="str">
        <f t="shared" si="130"/>
        <v/>
      </c>
      <c r="O978" s="53" t="str">
        <f t="shared" si="131"/>
        <v>click</v>
      </c>
      <c r="P978" s="61" t="str">
        <f t="shared" si="133"/>
        <v>();</v>
      </c>
      <c r="S978" s="61" t="str">
        <f t="shared" si="132"/>
        <v/>
      </c>
      <c r="CU978" s="61" t="e">
        <v>#N/A</v>
      </c>
      <c r="CV978" s="61" t="e">
        <v>#N/A</v>
      </c>
      <c r="CW978" s="61" t="e">
        <v>#N/A</v>
      </c>
      <c r="CX978" s="61" t="e">
        <v>#N/A</v>
      </c>
      <c r="CY978" s="61" t="e">
        <v>#N/A</v>
      </c>
      <c r="CZ978" s="61" t="e">
        <v>#N/A</v>
      </c>
      <c r="DA978" s="61" t="e">
        <v>#N/A</v>
      </c>
      <c r="DB978" s="61" t="e">
        <v>#N/A</v>
      </c>
      <c r="DC978" s="61" t="e">
        <v>#N/A</v>
      </c>
      <c r="DD978" s="61" t="e">
        <v>#N/A</v>
      </c>
      <c r="DE978" s="61" t="e">
        <v>#N/A</v>
      </c>
      <c r="DF978" s="61" t="e">
        <v>#N/A</v>
      </c>
      <c r="DG978" s="61" t="e">
        <v>#N/A</v>
      </c>
      <c r="DH978" s="61" t="e">
        <v>#N/A</v>
      </c>
      <c r="DI978" s="61" t="e">
        <v>#N/A</v>
      </c>
      <c r="DJ978" s="61" t="e">
        <v>#N/A</v>
      </c>
    </row>
    <row r="979" spans="14:114">
      <c r="N979" s="61" t="str">
        <f t="shared" si="130"/>
        <v/>
      </c>
      <c r="O979" s="53" t="str">
        <f t="shared" si="131"/>
        <v>click</v>
      </c>
      <c r="P979" s="61" t="str">
        <f t="shared" si="133"/>
        <v>();</v>
      </c>
      <c r="S979" s="61" t="str">
        <f t="shared" si="132"/>
        <v/>
      </c>
      <c r="CU979" s="61" t="e">
        <v>#N/A</v>
      </c>
      <c r="CV979" s="61" t="e">
        <v>#N/A</v>
      </c>
      <c r="CW979" s="61" t="e">
        <v>#N/A</v>
      </c>
      <c r="CX979" s="61" t="e">
        <v>#N/A</v>
      </c>
      <c r="CY979" s="61" t="e">
        <v>#N/A</v>
      </c>
      <c r="CZ979" s="61" t="e">
        <v>#N/A</v>
      </c>
      <c r="DA979" s="61" t="e">
        <v>#N/A</v>
      </c>
      <c r="DB979" s="61" t="e">
        <v>#N/A</v>
      </c>
      <c r="DC979" s="61" t="e">
        <v>#N/A</v>
      </c>
      <c r="DD979" s="61" t="e">
        <v>#N/A</v>
      </c>
      <c r="DE979" s="61" t="e">
        <v>#N/A</v>
      </c>
      <c r="DF979" s="61" t="e">
        <v>#N/A</v>
      </c>
      <c r="DG979" s="61" t="e">
        <v>#N/A</v>
      </c>
      <c r="DH979" s="61" t="e">
        <v>#N/A</v>
      </c>
      <c r="DI979" s="61" t="e">
        <v>#N/A</v>
      </c>
      <c r="DJ979" s="61" t="e">
        <v>#N/A</v>
      </c>
    </row>
    <row r="980" spans="14:114">
      <c r="N980" s="61" t="str">
        <f t="shared" si="130"/>
        <v/>
      </c>
      <c r="O980" s="53" t="str">
        <f t="shared" si="131"/>
        <v>click</v>
      </c>
      <c r="P980" s="61" t="str">
        <f t="shared" si="133"/>
        <v>();</v>
      </c>
      <c r="S980" s="61" t="str">
        <f t="shared" si="132"/>
        <v/>
      </c>
      <c r="CU980" s="61" t="e">
        <v>#N/A</v>
      </c>
      <c r="CV980" s="61" t="e">
        <v>#N/A</v>
      </c>
      <c r="CW980" s="61" t="e">
        <v>#N/A</v>
      </c>
      <c r="CX980" s="61" t="e">
        <v>#N/A</v>
      </c>
      <c r="CY980" s="61" t="e">
        <v>#N/A</v>
      </c>
      <c r="CZ980" s="61" t="e">
        <v>#N/A</v>
      </c>
      <c r="DA980" s="61" t="e">
        <v>#N/A</v>
      </c>
      <c r="DB980" s="61" t="e">
        <v>#N/A</v>
      </c>
      <c r="DC980" s="61" t="e">
        <v>#N/A</v>
      </c>
      <c r="DD980" s="61" t="e">
        <v>#N/A</v>
      </c>
      <c r="DE980" s="61" t="e">
        <v>#N/A</v>
      </c>
      <c r="DF980" s="61" t="e">
        <v>#N/A</v>
      </c>
      <c r="DG980" s="61" t="e">
        <v>#N/A</v>
      </c>
      <c r="DH980" s="61" t="e">
        <v>#N/A</v>
      </c>
      <c r="DI980" s="61" t="e">
        <v>#N/A</v>
      </c>
      <c r="DJ980" s="61" t="e">
        <v>#N/A</v>
      </c>
    </row>
    <row r="981" spans="14:114">
      <c r="N981" s="61" t="str">
        <f t="shared" si="130"/>
        <v/>
      </c>
      <c r="O981" s="53" t="str">
        <f t="shared" si="131"/>
        <v>click</v>
      </c>
      <c r="P981" s="61" t="str">
        <f t="shared" si="133"/>
        <v>();</v>
      </c>
      <c r="S981" s="61" t="str">
        <f t="shared" si="132"/>
        <v/>
      </c>
      <c r="CU981" s="61" t="e">
        <v>#N/A</v>
      </c>
      <c r="CV981" s="61" t="e">
        <v>#N/A</v>
      </c>
      <c r="CW981" s="61" t="e">
        <v>#N/A</v>
      </c>
      <c r="CX981" s="61" t="e">
        <v>#N/A</v>
      </c>
      <c r="CY981" s="61" t="e">
        <v>#N/A</v>
      </c>
      <c r="CZ981" s="61" t="e">
        <v>#N/A</v>
      </c>
      <c r="DA981" s="61" t="e">
        <v>#N/A</v>
      </c>
      <c r="DB981" s="61" t="e">
        <v>#N/A</v>
      </c>
      <c r="DC981" s="61" t="e">
        <v>#N/A</v>
      </c>
      <c r="DD981" s="61" t="e">
        <v>#N/A</v>
      </c>
      <c r="DE981" s="61" t="e">
        <v>#N/A</v>
      </c>
      <c r="DF981" s="61" t="e">
        <v>#N/A</v>
      </c>
      <c r="DG981" s="61" t="e">
        <v>#N/A</v>
      </c>
      <c r="DH981" s="61" t="e">
        <v>#N/A</v>
      </c>
      <c r="DI981" s="61" t="e">
        <v>#N/A</v>
      </c>
      <c r="DJ981" s="61" t="e">
        <v>#N/A</v>
      </c>
    </row>
    <row r="982" spans="14:114">
      <c r="N982" s="61" t="str">
        <f t="shared" si="130"/>
        <v/>
      </c>
      <c r="O982" s="53" t="str">
        <f t="shared" si="131"/>
        <v>click</v>
      </c>
      <c r="P982" s="61" t="str">
        <f t="shared" si="133"/>
        <v>();</v>
      </c>
      <c r="S982" s="61" t="str">
        <f t="shared" si="132"/>
        <v/>
      </c>
      <c r="CU982" s="61" t="e">
        <v>#N/A</v>
      </c>
      <c r="CV982" s="61" t="e">
        <v>#N/A</v>
      </c>
      <c r="CW982" s="61" t="e">
        <v>#N/A</v>
      </c>
      <c r="CX982" s="61" t="e">
        <v>#N/A</v>
      </c>
      <c r="CY982" s="61" t="e">
        <v>#N/A</v>
      </c>
      <c r="CZ982" s="61" t="e">
        <v>#N/A</v>
      </c>
      <c r="DA982" s="61" t="e">
        <v>#N/A</v>
      </c>
      <c r="DB982" s="61" t="e">
        <v>#N/A</v>
      </c>
      <c r="DC982" s="61" t="e">
        <v>#N/A</v>
      </c>
      <c r="DD982" s="61" t="e">
        <v>#N/A</v>
      </c>
      <c r="DE982" s="61" t="e">
        <v>#N/A</v>
      </c>
      <c r="DF982" s="61" t="e">
        <v>#N/A</v>
      </c>
      <c r="DG982" s="61" t="e">
        <v>#N/A</v>
      </c>
      <c r="DH982" s="61" t="e">
        <v>#N/A</v>
      </c>
      <c r="DI982" s="61" t="e">
        <v>#N/A</v>
      </c>
      <c r="DJ982" s="61" t="e">
        <v>#N/A</v>
      </c>
    </row>
    <row r="983" spans="14:114">
      <c r="N983" s="61" t="str">
        <f t="shared" si="130"/>
        <v/>
      </c>
      <c r="O983" s="53" t="str">
        <f t="shared" si="131"/>
        <v>click</v>
      </c>
      <c r="P983" s="61" t="str">
        <f t="shared" si="133"/>
        <v>();</v>
      </c>
      <c r="S983" s="61" t="str">
        <f t="shared" si="132"/>
        <v/>
      </c>
      <c r="CU983" s="61" t="e">
        <v>#N/A</v>
      </c>
      <c r="CV983" s="61" t="e">
        <v>#N/A</v>
      </c>
      <c r="CW983" s="61" t="e">
        <v>#N/A</v>
      </c>
      <c r="CX983" s="61" t="e">
        <v>#N/A</v>
      </c>
      <c r="CY983" s="61" t="e">
        <v>#N/A</v>
      </c>
      <c r="CZ983" s="61" t="e">
        <v>#N/A</v>
      </c>
      <c r="DA983" s="61" t="e">
        <v>#N/A</v>
      </c>
      <c r="DB983" s="61" t="e">
        <v>#N/A</v>
      </c>
      <c r="DC983" s="61" t="e">
        <v>#N/A</v>
      </c>
      <c r="DD983" s="61" t="e">
        <v>#N/A</v>
      </c>
      <c r="DE983" s="61" t="e">
        <v>#N/A</v>
      </c>
      <c r="DF983" s="61" t="e">
        <v>#N/A</v>
      </c>
      <c r="DG983" s="61" t="e">
        <v>#N/A</v>
      </c>
      <c r="DH983" s="61" t="e">
        <v>#N/A</v>
      </c>
      <c r="DI983" s="61" t="e">
        <v>#N/A</v>
      </c>
      <c r="DJ983" s="61" t="e">
        <v>#N/A</v>
      </c>
    </row>
    <row r="984" spans="14:114">
      <c r="N984" s="61" t="str">
        <f t="shared" si="130"/>
        <v/>
      </c>
      <c r="O984" s="53" t="str">
        <f t="shared" si="131"/>
        <v>click</v>
      </c>
      <c r="P984" s="61" t="str">
        <f t="shared" si="133"/>
        <v>();</v>
      </c>
      <c r="S984" s="61" t="str">
        <f t="shared" si="132"/>
        <v/>
      </c>
      <c r="CU984" s="61" t="e">
        <v>#N/A</v>
      </c>
      <c r="CV984" s="61" t="e">
        <v>#N/A</v>
      </c>
      <c r="CW984" s="61" t="e">
        <v>#N/A</v>
      </c>
      <c r="CX984" s="61" t="e">
        <v>#N/A</v>
      </c>
      <c r="CY984" s="61" t="e">
        <v>#N/A</v>
      </c>
      <c r="CZ984" s="61" t="e">
        <v>#N/A</v>
      </c>
      <c r="DA984" s="61" t="e">
        <v>#N/A</v>
      </c>
      <c r="DB984" s="61" t="e">
        <v>#N/A</v>
      </c>
      <c r="DC984" s="61" t="e">
        <v>#N/A</v>
      </c>
      <c r="DD984" s="61" t="e">
        <v>#N/A</v>
      </c>
      <c r="DE984" s="61" t="e">
        <v>#N/A</v>
      </c>
      <c r="DF984" s="61" t="e">
        <v>#N/A</v>
      </c>
      <c r="DG984" s="61" t="e">
        <v>#N/A</v>
      </c>
      <c r="DH984" s="61" t="e">
        <v>#N/A</v>
      </c>
      <c r="DI984" s="61" t="e">
        <v>#N/A</v>
      </c>
      <c r="DJ984" s="61" t="e">
        <v>#N/A</v>
      </c>
    </row>
    <row r="985" spans="14:114">
      <c r="N985" s="61" t="str">
        <f t="shared" si="130"/>
        <v/>
      </c>
      <c r="O985" s="53" t="str">
        <f t="shared" si="131"/>
        <v>click</v>
      </c>
      <c r="P985" s="61" t="str">
        <f t="shared" si="133"/>
        <v>();</v>
      </c>
      <c r="S985" s="61" t="str">
        <f t="shared" si="132"/>
        <v/>
      </c>
      <c r="CU985" s="61" t="e">
        <v>#N/A</v>
      </c>
      <c r="CV985" s="61" t="e">
        <v>#N/A</v>
      </c>
      <c r="CW985" s="61" t="e">
        <v>#N/A</v>
      </c>
      <c r="CX985" s="61" t="e">
        <v>#N/A</v>
      </c>
      <c r="CY985" s="61" t="e">
        <v>#N/A</v>
      </c>
      <c r="CZ985" s="61" t="e">
        <v>#N/A</v>
      </c>
      <c r="DA985" s="61" t="e">
        <v>#N/A</v>
      </c>
      <c r="DB985" s="61" t="e">
        <v>#N/A</v>
      </c>
      <c r="DC985" s="61" t="e">
        <v>#N/A</v>
      </c>
      <c r="DD985" s="61" t="e">
        <v>#N/A</v>
      </c>
      <c r="DE985" s="61" t="e">
        <v>#N/A</v>
      </c>
      <c r="DF985" s="61" t="e">
        <v>#N/A</v>
      </c>
      <c r="DG985" s="61" t="e">
        <v>#N/A</v>
      </c>
      <c r="DH985" s="61" t="e">
        <v>#N/A</v>
      </c>
      <c r="DI985" s="61" t="e">
        <v>#N/A</v>
      </c>
      <c r="DJ985" s="61" t="e">
        <v>#N/A</v>
      </c>
    </row>
    <row r="986" spans="14:114">
      <c r="N986" s="61" t="str">
        <f t="shared" si="130"/>
        <v/>
      </c>
      <c r="O986" s="53" t="str">
        <f t="shared" si="131"/>
        <v>click</v>
      </c>
      <c r="P986" s="61" t="str">
        <f t="shared" si="133"/>
        <v>();</v>
      </c>
      <c r="S986" s="61" t="str">
        <f t="shared" si="132"/>
        <v/>
      </c>
      <c r="CU986" s="61" t="e">
        <v>#N/A</v>
      </c>
      <c r="CV986" s="61" t="e">
        <v>#N/A</v>
      </c>
      <c r="CW986" s="61" t="e">
        <v>#N/A</v>
      </c>
      <c r="CX986" s="61" t="e">
        <v>#N/A</v>
      </c>
      <c r="CY986" s="61" t="e">
        <v>#N/A</v>
      </c>
      <c r="CZ986" s="61" t="e">
        <v>#N/A</v>
      </c>
      <c r="DA986" s="61" t="e">
        <v>#N/A</v>
      </c>
      <c r="DB986" s="61" t="e">
        <v>#N/A</v>
      </c>
      <c r="DC986" s="61" t="e">
        <v>#N/A</v>
      </c>
      <c r="DD986" s="61" t="e">
        <v>#N/A</v>
      </c>
      <c r="DE986" s="61" t="e">
        <v>#N/A</v>
      </c>
      <c r="DF986" s="61" t="e">
        <v>#N/A</v>
      </c>
      <c r="DG986" s="61" t="e">
        <v>#N/A</v>
      </c>
      <c r="DH986" s="61" t="e">
        <v>#N/A</v>
      </c>
      <c r="DI986" s="61" t="e">
        <v>#N/A</v>
      </c>
      <c r="DJ986" s="61" t="e">
        <v>#N/A</v>
      </c>
    </row>
    <row r="987" spans="14:114">
      <c r="N987" s="61" t="str">
        <f t="shared" si="130"/>
        <v/>
      </c>
      <c r="O987" s="53" t="str">
        <f t="shared" si="131"/>
        <v>click</v>
      </c>
      <c r="P987" s="61" t="str">
        <f t="shared" si="133"/>
        <v>();</v>
      </c>
      <c r="S987" s="61" t="str">
        <f t="shared" si="132"/>
        <v/>
      </c>
      <c r="CU987" s="61" t="e">
        <v>#N/A</v>
      </c>
      <c r="CV987" s="61" t="e">
        <v>#N/A</v>
      </c>
      <c r="CW987" s="61" t="e">
        <v>#N/A</v>
      </c>
      <c r="CX987" s="61" t="e">
        <v>#N/A</v>
      </c>
      <c r="CY987" s="61" t="e">
        <v>#N/A</v>
      </c>
      <c r="CZ987" s="61" t="e">
        <v>#N/A</v>
      </c>
      <c r="DA987" s="61" t="e">
        <v>#N/A</v>
      </c>
      <c r="DB987" s="61" t="e">
        <v>#N/A</v>
      </c>
      <c r="DC987" s="61" t="e">
        <v>#N/A</v>
      </c>
      <c r="DD987" s="61" t="e">
        <v>#N/A</v>
      </c>
      <c r="DE987" s="61" t="e">
        <v>#N/A</v>
      </c>
      <c r="DF987" s="61" t="e">
        <v>#N/A</v>
      </c>
      <c r="DG987" s="61" t="e">
        <v>#N/A</v>
      </c>
      <c r="DH987" s="61" t="e">
        <v>#N/A</v>
      </c>
      <c r="DI987" s="61" t="e">
        <v>#N/A</v>
      </c>
      <c r="DJ987" s="61" t="e">
        <v>#N/A</v>
      </c>
    </row>
    <row r="988" spans="14:114">
      <c r="N988" s="61" t="str">
        <f t="shared" si="130"/>
        <v/>
      </c>
      <c r="O988" s="53" t="str">
        <f t="shared" si="131"/>
        <v>click</v>
      </c>
      <c r="P988" s="61" t="str">
        <f t="shared" si="133"/>
        <v>();</v>
      </c>
      <c r="S988" s="61" t="str">
        <f t="shared" si="132"/>
        <v/>
      </c>
      <c r="CU988" s="61" t="e">
        <v>#N/A</v>
      </c>
      <c r="CV988" s="61" t="e">
        <v>#N/A</v>
      </c>
      <c r="CW988" s="61" t="e">
        <v>#N/A</v>
      </c>
      <c r="CX988" s="61" t="e">
        <v>#N/A</v>
      </c>
      <c r="CY988" s="61" t="e">
        <v>#N/A</v>
      </c>
      <c r="CZ988" s="61" t="e">
        <v>#N/A</v>
      </c>
      <c r="DA988" s="61" t="e">
        <v>#N/A</v>
      </c>
      <c r="DB988" s="61" t="e">
        <v>#N/A</v>
      </c>
      <c r="DC988" s="61" t="e">
        <v>#N/A</v>
      </c>
      <c r="DD988" s="61" t="e">
        <v>#N/A</v>
      </c>
      <c r="DE988" s="61" t="e">
        <v>#N/A</v>
      </c>
      <c r="DF988" s="61" t="e">
        <v>#N/A</v>
      </c>
      <c r="DG988" s="61" t="e">
        <v>#N/A</v>
      </c>
      <c r="DH988" s="61" t="e">
        <v>#N/A</v>
      </c>
      <c r="DI988" s="61" t="e">
        <v>#N/A</v>
      </c>
      <c r="DJ988" s="61" t="e">
        <v>#N/A</v>
      </c>
    </row>
    <row r="989" spans="14:114">
      <c r="N989" s="61" t="str">
        <f t="shared" si="130"/>
        <v/>
      </c>
      <c r="O989" s="53" t="str">
        <f t="shared" si="131"/>
        <v>click</v>
      </c>
      <c r="P989" s="61" t="str">
        <f t="shared" si="133"/>
        <v>();</v>
      </c>
      <c r="S989" s="61" t="str">
        <f t="shared" si="132"/>
        <v/>
      </c>
      <c r="CU989" s="61" t="e">
        <v>#N/A</v>
      </c>
      <c r="CV989" s="61" t="e">
        <v>#N/A</v>
      </c>
      <c r="CW989" s="61" t="e">
        <v>#N/A</v>
      </c>
      <c r="CX989" s="61" t="e">
        <v>#N/A</v>
      </c>
      <c r="CY989" s="61" t="e">
        <v>#N/A</v>
      </c>
      <c r="CZ989" s="61" t="e">
        <v>#N/A</v>
      </c>
      <c r="DA989" s="61" t="e">
        <v>#N/A</v>
      </c>
      <c r="DB989" s="61" t="e">
        <v>#N/A</v>
      </c>
      <c r="DC989" s="61" t="e">
        <v>#N/A</v>
      </c>
      <c r="DD989" s="61" t="e">
        <v>#N/A</v>
      </c>
      <c r="DE989" s="61" t="e">
        <v>#N/A</v>
      </c>
      <c r="DF989" s="61" t="e">
        <v>#N/A</v>
      </c>
      <c r="DG989" s="61" t="e">
        <v>#N/A</v>
      </c>
      <c r="DH989" s="61" t="e">
        <v>#N/A</v>
      </c>
      <c r="DI989" s="61" t="e">
        <v>#N/A</v>
      </c>
      <c r="DJ989" s="61" t="e">
        <v>#N/A</v>
      </c>
    </row>
    <row r="990" spans="14:114">
      <c r="N990" s="61" t="str">
        <f t="shared" si="130"/>
        <v/>
      </c>
      <c r="O990" s="53" t="str">
        <f t="shared" si="131"/>
        <v>click</v>
      </c>
      <c r="P990" s="61" t="str">
        <f t="shared" si="133"/>
        <v>();</v>
      </c>
      <c r="S990" s="61" t="str">
        <f t="shared" si="132"/>
        <v/>
      </c>
      <c r="CU990" s="61" t="e">
        <v>#N/A</v>
      </c>
      <c r="CV990" s="61" t="e">
        <v>#N/A</v>
      </c>
      <c r="CW990" s="61" t="e">
        <v>#N/A</v>
      </c>
      <c r="CX990" s="61" t="e">
        <v>#N/A</v>
      </c>
      <c r="CY990" s="61" t="e">
        <v>#N/A</v>
      </c>
      <c r="CZ990" s="61" t="e">
        <v>#N/A</v>
      </c>
      <c r="DA990" s="61" t="e">
        <v>#N/A</v>
      </c>
      <c r="DB990" s="61" t="e">
        <v>#N/A</v>
      </c>
      <c r="DC990" s="61" t="e">
        <v>#N/A</v>
      </c>
      <c r="DD990" s="61" t="e">
        <v>#N/A</v>
      </c>
      <c r="DE990" s="61" t="e">
        <v>#N/A</v>
      </c>
      <c r="DF990" s="61" t="e">
        <v>#N/A</v>
      </c>
      <c r="DG990" s="61" t="e">
        <v>#N/A</v>
      </c>
      <c r="DH990" s="61" t="e">
        <v>#N/A</v>
      </c>
      <c r="DI990" s="61" t="e">
        <v>#N/A</v>
      </c>
      <c r="DJ990" s="61" t="e">
        <v>#N/A</v>
      </c>
    </row>
    <row r="991" spans="14:114">
      <c r="N991" s="61" t="str">
        <f t="shared" si="130"/>
        <v/>
      </c>
      <c r="O991" s="53" t="str">
        <f t="shared" si="131"/>
        <v>click</v>
      </c>
      <c r="P991" s="61" t="str">
        <f t="shared" si="133"/>
        <v>();</v>
      </c>
      <c r="S991" s="61" t="str">
        <f t="shared" si="132"/>
        <v/>
      </c>
      <c r="CU991" s="61" t="e">
        <v>#N/A</v>
      </c>
      <c r="CV991" s="61" t="e">
        <v>#N/A</v>
      </c>
      <c r="CW991" s="61" t="e">
        <v>#N/A</v>
      </c>
      <c r="CX991" s="61" t="e">
        <v>#N/A</v>
      </c>
      <c r="CY991" s="61" t="e">
        <v>#N/A</v>
      </c>
      <c r="CZ991" s="61" t="e">
        <v>#N/A</v>
      </c>
      <c r="DA991" s="61" t="e">
        <v>#N/A</v>
      </c>
      <c r="DB991" s="61" t="e">
        <v>#N/A</v>
      </c>
      <c r="DC991" s="61" t="e">
        <v>#N/A</v>
      </c>
      <c r="DD991" s="61" t="e">
        <v>#N/A</v>
      </c>
      <c r="DE991" s="61" t="e">
        <v>#N/A</v>
      </c>
      <c r="DF991" s="61" t="e">
        <v>#N/A</v>
      </c>
      <c r="DG991" s="61" t="e">
        <v>#N/A</v>
      </c>
      <c r="DH991" s="61" t="e">
        <v>#N/A</v>
      </c>
      <c r="DI991" s="61" t="e">
        <v>#N/A</v>
      </c>
      <c r="DJ991" s="61" t="e">
        <v>#N/A</v>
      </c>
    </row>
    <row r="992" spans="14:114">
      <c r="N992" s="61" t="str">
        <f t="shared" si="130"/>
        <v/>
      </c>
      <c r="O992" s="53" t="str">
        <f t="shared" si="131"/>
        <v>click</v>
      </c>
      <c r="P992" s="61" t="str">
        <f t="shared" si="133"/>
        <v>();</v>
      </c>
      <c r="S992" s="61" t="str">
        <f t="shared" si="132"/>
        <v/>
      </c>
      <c r="CU992" s="61" t="e">
        <v>#N/A</v>
      </c>
      <c r="CV992" s="61" t="e">
        <v>#N/A</v>
      </c>
      <c r="CW992" s="61" t="e">
        <v>#N/A</v>
      </c>
      <c r="CX992" s="61" t="e">
        <v>#N/A</v>
      </c>
      <c r="CY992" s="61" t="e">
        <v>#N/A</v>
      </c>
      <c r="CZ992" s="61" t="e">
        <v>#N/A</v>
      </c>
      <c r="DA992" s="61" t="e">
        <v>#N/A</v>
      </c>
      <c r="DB992" s="61" t="e">
        <v>#N/A</v>
      </c>
      <c r="DC992" s="61" t="e">
        <v>#N/A</v>
      </c>
      <c r="DD992" s="61" t="e">
        <v>#N/A</v>
      </c>
      <c r="DE992" s="61" t="e">
        <v>#N/A</v>
      </c>
      <c r="DF992" s="61" t="e">
        <v>#N/A</v>
      </c>
      <c r="DG992" s="61" t="e">
        <v>#N/A</v>
      </c>
      <c r="DH992" s="61" t="e">
        <v>#N/A</v>
      </c>
      <c r="DI992" s="61" t="e">
        <v>#N/A</v>
      </c>
      <c r="DJ992" s="61" t="e">
        <v>#N/A</v>
      </c>
    </row>
    <row r="993" spans="14:114">
      <c r="N993" s="61" t="str">
        <f t="shared" si="130"/>
        <v/>
      </c>
      <c r="O993" s="53" t="str">
        <f t="shared" si="131"/>
        <v>click</v>
      </c>
      <c r="P993" s="61" t="str">
        <f t="shared" si="133"/>
        <v>();</v>
      </c>
      <c r="S993" s="61" t="str">
        <f t="shared" si="132"/>
        <v/>
      </c>
      <c r="CU993" s="61" t="e">
        <v>#N/A</v>
      </c>
      <c r="CV993" s="61" t="e">
        <v>#N/A</v>
      </c>
      <c r="CW993" s="61" t="e">
        <v>#N/A</v>
      </c>
      <c r="CX993" s="61" t="e">
        <v>#N/A</v>
      </c>
      <c r="CY993" s="61" t="e">
        <v>#N/A</v>
      </c>
      <c r="CZ993" s="61" t="e">
        <v>#N/A</v>
      </c>
      <c r="DA993" s="61" t="e">
        <v>#N/A</v>
      </c>
      <c r="DB993" s="61" t="e">
        <v>#N/A</v>
      </c>
      <c r="DC993" s="61" t="e">
        <v>#N/A</v>
      </c>
      <c r="DD993" s="61" t="e">
        <v>#N/A</v>
      </c>
      <c r="DE993" s="61" t="e">
        <v>#N/A</v>
      </c>
      <c r="DF993" s="61" t="e">
        <v>#N/A</v>
      </c>
      <c r="DG993" s="61" t="e">
        <v>#N/A</v>
      </c>
      <c r="DH993" s="61" t="e">
        <v>#N/A</v>
      </c>
      <c r="DI993" s="61" t="e">
        <v>#N/A</v>
      </c>
      <c r="DJ993" s="61" t="e">
        <v>#N/A</v>
      </c>
    </row>
    <row r="994" spans="14:114">
      <c r="N994" s="61" t="str">
        <f t="shared" si="130"/>
        <v/>
      </c>
      <c r="O994" s="53" t="str">
        <f t="shared" si="131"/>
        <v>click</v>
      </c>
      <c r="P994" s="61" t="str">
        <f t="shared" si="133"/>
        <v>();</v>
      </c>
      <c r="S994" s="61" t="str">
        <f t="shared" si="132"/>
        <v/>
      </c>
      <c r="CU994" s="61" t="e">
        <v>#N/A</v>
      </c>
      <c r="CV994" s="61" t="e">
        <v>#N/A</v>
      </c>
      <c r="CW994" s="61" t="e">
        <v>#N/A</v>
      </c>
      <c r="CX994" s="61" t="e">
        <v>#N/A</v>
      </c>
      <c r="CY994" s="61" t="e">
        <v>#N/A</v>
      </c>
      <c r="CZ994" s="61" t="e">
        <v>#N/A</v>
      </c>
      <c r="DA994" s="61" t="e">
        <v>#N/A</v>
      </c>
      <c r="DB994" s="61" t="e">
        <v>#N/A</v>
      </c>
      <c r="DC994" s="61" t="e">
        <v>#N/A</v>
      </c>
      <c r="DD994" s="61" t="e">
        <v>#N/A</v>
      </c>
      <c r="DE994" s="61" t="e">
        <v>#N/A</v>
      </c>
      <c r="DF994" s="61" t="e">
        <v>#N/A</v>
      </c>
      <c r="DG994" s="61" t="e">
        <v>#N/A</v>
      </c>
      <c r="DH994" s="61" t="e">
        <v>#N/A</v>
      </c>
      <c r="DI994" s="61" t="e">
        <v>#N/A</v>
      </c>
      <c r="DJ994" s="61" t="e">
        <v>#N/A</v>
      </c>
    </row>
    <row r="995" spans="14:114">
      <c r="N995" s="61" t="str">
        <f t="shared" si="130"/>
        <v/>
      </c>
      <c r="O995" s="53" t="str">
        <f t="shared" si="131"/>
        <v>click</v>
      </c>
      <c r="P995" s="61" t="str">
        <f t="shared" si="133"/>
        <v>();</v>
      </c>
      <c r="S995" s="61" t="str">
        <f t="shared" si="132"/>
        <v/>
      </c>
      <c r="CU995" s="61" t="e">
        <v>#N/A</v>
      </c>
      <c r="CV995" s="61" t="e">
        <v>#N/A</v>
      </c>
      <c r="CW995" s="61" t="e">
        <v>#N/A</v>
      </c>
      <c r="CX995" s="61" t="e">
        <v>#N/A</v>
      </c>
      <c r="CY995" s="61" t="e">
        <v>#N/A</v>
      </c>
      <c r="CZ995" s="61" t="e">
        <v>#N/A</v>
      </c>
      <c r="DA995" s="61" t="e">
        <v>#N/A</v>
      </c>
      <c r="DB995" s="61" t="e">
        <v>#N/A</v>
      </c>
      <c r="DC995" s="61" t="e">
        <v>#N/A</v>
      </c>
      <c r="DD995" s="61" t="e">
        <v>#N/A</v>
      </c>
      <c r="DE995" s="61" t="e">
        <v>#N/A</v>
      </c>
      <c r="DF995" s="61" t="e">
        <v>#N/A</v>
      </c>
      <c r="DG995" s="61" t="e">
        <v>#N/A</v>
      </c>
      <c r="DH995" s="61" t="e">
        <v>#N/A</v>
      </c>
      <c r="DI995" s="61" t="e">
        <v>#N/A</v>
      </c>
      <c r="DJ995" s="61" t="e">
        <v>#N/A</v>
      </c>
    </row>
    <row r="996" spans="14:114">
      <c r="N996" s="61" t="str">
        <f t="shared" si="130"/>
        <v/>
      </c>
      <c r="O996" s="53" t="str">
        <f t="shared" si="131"/>
        <v>click</v>
      </c>
      <c r="P996" s="61" t="str">
        <f t="shared" si="133"/>
        <v>();</v>
      </c>
      <c r="S996" s="61" t="str">
        <f t="shared" si="132"/>
        <v/>
      </c>
      <c r="CU996" s="61" t="e">
        <v>#N/A</v>
      </c>
      <c r="CV996" s="61" t="e">
        <v>#N/A</v>
      </c>
      <c r="CW996" s="61" t="e">
        <v>#N/A</v>
      </c>
      <c r="CX996" s="61" t="e">
        <v>#N/A</v>
      </c>
      <c r="CY996" s="61" t="e">
        <v>#N/A</v>
      </c>
      <c r="CZ996" s="61" t="e">
        <v>#N/A</v>
      </c>
      <c r="DA996" s="61" t="e">
        <v>#N/A</v>
      </c>
      <c r="DB996" s="61" t="e">
        <v>#N/A</v>
      </c>
      <c r="DC996" s="61" t="e">
        <v>#N/A</v>
      </c>
      <c r="DD996" s="61" t="e">
        <v>#N/A</v>
      </c>
      <c r="DE996" s="61" t="e">
        <v>#N/A</v>
      </c>
      <c r="DF996" s="61" t="e">
        <v>#N/A</v>
      </c>
      <c r="DG996" s="61" t="e">
        <v>#N/A</v>
      </c>
      <c r="DH996" s="61" t="e">
        <v>#N/A</v>
      </c>
      <c r="DI996" s="61" t="e">
        <v>#N/A</v>
      </c>
      <c r="DJ996" s="61" t="e">
        <v>#N/A</v>
      </c>
    </row>
    <row r="997" spans="14:114">
      <c r="N997" s="61" t="str">
        <f t="shared" si="130"/>
        <v/>
      </c>
      <c r="O997" s="53" t="str">
        <f t="shared" si="131"/>
        <v>click</v>
      </c>
      <c r="P997" s="61" t="str">
        <f t="shared" si="133"/>
        <v>();</v>
      </c>
      <c r="S997" s="61" t="str">
        <f t="shared" si="132"/>
        <v/>
      </c>
      <c r="CU997" s="61" t="e">
        <v>#N/A</v>
      </c>
      <c r="CV997" s="61" t="e">
        <v>#N/A</v>
      </c>
      <c r="CW997" s="61" t="e">
        <v>#N/A</v>
      </c>
      <c r="CX997" s="61" t="e">
        <v>#N/A</v>
      </c>
      <c r="CY997" s="61" t="e">
        <v>#N/A</v>
      </c>
      <c r="CZ997" s="61" t="e">
        <v>#N/A</v>
      </c>
      <c r="DA997" s="61" t="e">
        <v>#N/A</v>
      </c>
      <c r="DB997" s="61" t="e">
        <v>#N/A</v>
      </c>
      <c r="DC997" s="61" t="e">
        <v>#N/A</v>
      </c>
      <c r="DD997" s="61" t="e">
        <v>#N/A</v>
      </c>
      <c r="DE997" s="61" t="e">
        <v>#N/A</v>
      </c>
      <c r="DF997" s="61" t="e">
        <v>#N/A</v>
      </c>
      <c r="DG997" s="61" t="e">
        <v>#N/A</v>
      </c>
      <c r="DH997" s="61" t="e">
        <v>#N/A</v>
      </c>
      <c r="DI997" s="61" t="e">
        <v>#N/A</v>
      </c>
      <c r="DJ997" s="61" t="e">
        <v>#N/A</v>
      </c>
    </row>
    <row r="998" spans="14:114">
      <c r="N998" s="61" t="str">
        <f t="shared" si="130"/>
        <v/>
      </c>
      <c r="O998" s="53" t="str">
        <f t="shared" si="131"/>
        <v>click</v>
      </c>
      <c r="P998" s="61" t="str">
        <f t="shared" si="133"/>
        <v>();</v>
      </c>
      <c r="S998" s="61" t="str">
        <f t="shared" si="132"/>
        <v/>
      </c>
      <c r="CU998" s="61" t="e">
        <v>#N/A</v>
      </c>
      <c r="CV998" s="61" t="e">
        <v>#N/A</v>
      </c>
      <c r="CW998" s="61" t="e">
        <v>#N/A</v>
      </c>
      <c r="CX998" s="61" t="e">
        <v>#N/A</v>
      </c>
      <c r="CY998" s="61" t="e">
        <v>#N/A</v>
      </c>
      <c r="CZ998" s="61" t="e">
        <v>#N/A</v>
      </c>
      <c r="DA998" s="61" t="e">
        <v>#N/A</v>
      </c>
      <c r="DB998" s="61" t="e">
        <v>#N/A</v>
      </c>
      <c r="DC998" s="61" t="e">
        <v>#N/A</v>
      </c>
      <c r="DD998" s="61" t="e">
        <v>#N/A</v>
      </c>
      <c r="DE998" s="61" t="e">
        <v>#N/A</v>
      </c>
      <c r="DF998" s="61" t="e">
        <v>#N/A</v>
      </c>
      <c r="DG998" s="61" t="e">
        <v>#N/A</v>
      </c>
      <c r="DH998" s="61" t="e">
        <v>#N/A</v>
      </c>
      <c r="DI998" s="61" t="e">
        <v>#N/A</v>
      </c>
      <c r="DJ998" s="61" t="e">
        <v>#N/A</v>
      </c>
    </row>
    <row r="999" spans="14:114">
      <c r="N999" s="61" t="str">
        <f t="shared" si="130"/>
        <v/>
      </c>
      <c r="O999" s="53" t="str">
        <f t="shared" si="131"/>
        <v>click</v>
      </c>
      <c r="P999" s="61" t="str">
        <f t="shared" si="133"/>
        <v>();</v>
      </c>
      <c r="S999" s="61" t="str">
        <f t="shared" si="132"/>
        <v/>
      </c>
      <c r="CU999" s="61" t="e">
        <v>#N/A</v>
      </c>
      <c r="CV999" s="61" t="e">
        <v>#N/A</v>
      </c>
      <c r="CW999" s="61" t="e">
        <v>#N/A</v>
      </c>
      <c r="CX999" s="61" t="e">
        <v>#N/A</v>
      </c>
      <c r="CY999" s="61" t="e">
        <v>#N/A</v>
      </c>
      <c r="CZ999" s="61" t="e">
        <v>#N/A</v>
      </c>
      <c r="DA999" s="61" t="e">
        <v>#N/A</v>
      </c>
      <c r="DB999" s="61" t="e">
        <v>#N/A</v>
      </c>
      <c r="DC999" s="61" t="e">
        <v>#N/A</v>
      </c>
      <c r="DD999" s="61" t="e">
        <v>#N/A</v>
      </c>
      <c r="DE999" s="61" t="e">
        <v>#N/A</v>
      </c>
      <c r="DF999" s="61" t="e">
        <v>#N/A</v>
      </c>
      <c r="DG999" s="61" t="e">
        <v>#N/A</v>
      </c>
      <c r="DH999" s="61" t="e">
        <v>#N/A</v>
      </c>
      <c r="DI999" s="61" t="e">
        <v>#N/A</v>
      </c>
      <c r="DJ999" s="61" t="e">
        <v>#N/A</v>
      </c>
    </row>
    <row r="1000" spans="14:114">
      <c r="N1000" s="61" t="str">
        <f t="shared" si="130"/>
        <v/>
      </c>
      <c r="O1000" s="53" t="str">
        <f t="shared" si="131"/>
        <v>click</v>
      </c>
      <c r="P1000" s="61" t="str">
        <f t="shared" si="133"/>
        <v>();</v>
      </c>
      <c r="S1000" s="61" t="str">
        <f t="shared" si="132"/>
        <v/>
      </c>
      <c r="CU1000" s="61" t="e">
        <v>#N/A</v>
      </c>
      <c r="CV1000" s="61" t="e">
        <v>#N/A</v>
      </c>
      <c r="CW1000" s="61" t="e">
        <v>#N/A</v>
      </c>
      <c r="CX1000" s="61" t="e">
        <v>#N/A</v>
      </c>
      <c r="CY1000" s="61" t="e">
        <v>#N/A</v>
      </c>
      <c r="CZ1000" s="61" t="e">
        <v>#N/A</v>
      </c>
      <c r="DA1000" s="61" t="e">
        <v>#N/A</v>
      </c>
      <c r="DB1000" s="61" t="e">
        <v>#N/A</v>
      </c>
      <c r="DC1000" s="61" t="e">
        <v>#N/A</v>
      </c>
      <c r="DD1000" s="61" t="e">
        <v>#N/A</v>
      </c>
      <c r="DE1000" s="61" t="e">
        <v>#N/A</v>
      </c>
      <c r="DF1000" s="61" t="e">
        <v>#N/A</v>
      </c>
      <c r="DG1000" s="61" t="e">
        <v>#N/A</v>
      </c>
    </row>
    <row r="1001" spans="14:114">
      <c r="N1001" s="61" t="str">
        <f t="shared" si="130"/>
        <v/>
      </c>
      <c r="O1001" s="53" t="str">
        <f t="shared" si="131"/>
        <v>click</v>
      </c>
      <c r="P1001" s="61" t="str">
        <f t="shared" si="133"/>
        <v>();</v>
      </c>
      <c r="S1001" s="61" t="str">
        <f t="shared" si="132"/>
        <v/>
      </c>
      <c r="CU1001" s="61" t="e">
        <v>#N/A</v>
      </c>
      <c r="CV1001" s="61" t="e">
        <v>#N/A</v>
      </c>
      <c r="CW1001" s="61" t="e">
        <v>#N/A</v>
      </c>
      <c r="CX1001" s="61" t="e">
        <v>#N/A</v>
      </c>
      <c r="CY1001" s="61" t="e">
        <v>#N/A</v>
      </c>
      <c r="CZ1001" s="61" t="e">
        <v>#N/A</v>
      </c>
      <c r="DA1001" s="61" t="e">
        <v>#N/A</v>
      </c>
      <c r="DB1001" s="61" t="e">
        <v>#N/A</v>
      </c>
      <c r="DC1001" s="61" t="e">
        <v>#N/A</v>
      </c>
      <c r="DD1001" s="61" t="e">
        <v>#N/A</v>
      </c>
      <c r="DE1001" s="61" t="e">
        <v>#N/A</v>
      </c>
      <c r="DF1001" s="61" t="e">
        <v>#N/A</v>
      </c>
      <c r="DG1001" s="61" t="e">
        <v>#N/A</v>
      </c>
    </row>
    <row r="1002" spans="14:114">
      <c r="N1002" s="61" t="str">
        <f t="shared" si="130"/>
        <v/>
      </c>
      <c r="O1002" s="53" t="str">
        <f t="shared" si="131"/>
        <v>click</v>
      </c>
      <c r="P1002" s="61" t="str">
        <f t="shared" si="133"/>
        <v>();</v>
      </c>
      <c r="S1002" s="61" t="str">
        <f t="shared" si="132"/>
        <v/>
      </c>
      <c r="CU1002" s="61" t="e">
        <v>#N/A</v>
      </c>
      <c r="CV1002" s="61" t="e">
        <v>#N/A</v>
      </c>
      <c r="CW1002" s="61" t="e">
        <v>#N/A</v>
      </c>
      <c r="CX1002" s="61" t="e">
        <v>#N/A</v>
      </c>
      <c r="CY1002" s="61" t="e">
        <v>#N/A</v>
      </c>
      <c r="CZ1002" s="61" t="e">
        <v>#N/A</v>
      </c>
      <c r="DA1002" s="61" t="e">
        <v>#N/A</v>
      </c>
      <c r="DB1002" s="61" t="e">
        <v>#N/A</v>
      </c>
      <c r="DC1002" s="61" t="e">
        <v>#N/A</v>
      </c>
      <c r="DD1002" s="61" t="e">
        <v>#N/A</v>
      </c>
      <c r="DE1002" s="61" t="e">
        <v>#N/A</v>
      </c>
      <c r="DF1002" s="61" t="e">
        <v>#N/A</v>
      </c>
      <c r="DG1002" s="61" t="e">
        <v>#N/A</v>
      </c>
    </row>
    <row r="1003" spans="14:114">
      <c r="N1003" s="61" t="str">
        <f t="shared" si="130"/>
        <v/>
      </c>
      <c r="O1003" s="53" t="str">
        <f t="shared" si="131"/>
        <v>click</v>
      </c>
      <c r="P1003" s="61" t="str">
        <f t="shared" si="133"/>
        <v>();</v>
      </c>
      <c r="S1003" s="61" t="str">
        <f t="shared" si="132"/>
        <v/>
      </c>
      <c r="CU1003" s="61" t="e">
        <v>#N/A</v>
      </c>
      <c r="CV1003" s="61" t="e">
        <v>#N/A</v>
      </c>
      <c r="CW1003" s="61" t="e">
        <v>#N/A</v>
      </c>
      <c r="CX1003" s="61" t="e">
        <v>#N/A</v>
      </c>
      <c r="CY1003" s="61" t="e">
        <v>#N/A</v>
      </c>
      <c r="CZ1003" s="61" t="e">
        <v>#N/A</v>
      </c>
      <c r="DA1003" s="61" t="e">
        <v>#N/A</v>
      </c>
      <c r="DB1003" s="61" t="e">
        <v>#N/A</v>
      </c>
      <c r="DC1003" s="61" t="e">
        <v>#N/A</v>
      </c>
      <c r="DD1003" s="61" t="e">
        <v>#N/A</v>
      </c>
      <c r="DE1003" s="61" t="e">
        <v>#N/A</v>
      </c>
      <c r="DF1003" s="61" t="e">
        <v>#N/A</v>
      </c>
      <c r="DG1003" s="61" t="e">
        <v>#N/A</v>
      </c>
    </row>
    <row r="1004" spans="14:114">
      <c r="N1004" s="61" t="str">
        <f t="shared" si="130"/>
        <v/>
      </c>
      <c r="O1004" s="53" t="str">
        <f t="shared" si="131"/>
        <v>click</v>
      </c>
      <c r="P1004" s="61" t="str">
        <f t="shared" si="133"/>
        <v>();</v>
      </c>
      <c r="S1004" s="61" t="str">
        <f t="shared" si="132"/>
        <v/>
      </c>
      <c r="CU1004" s="61" t="e">
        <v>#N/A</v>
      </c>
      <c r="CV1004" s="61" t="e">
        <v>#N/A</v>
      </c>
      <c r="CW1004" s="61" t="e">
        <v>#N/A</v>
      </c>
      <c r="CX1004" s="61" t="e">
        <v>#N/A</v>
      </c>
      <c r="CY1004" s="61" t="e">
        <v>#N/A</v>
      </c>
      <c r="CZ1004" s="61" t="e">
        <v>#N/A</v>
      </c>
      <c r="DA1004" s="61" t="e">
        <v>#N/A</v>
      </c>
      <c r="DB1004" s="61" t="e">
        <v>#N/A</v>
      </c>
      <c r="DC1004" s="61" t="e">
        <v>#N/A</v>
      </c>
      <c r="DD1004" s="61" t="e">
        <v>#N/A</v>
      </c>
      <c r="DE1004" s="61" t="e">
        <v>#N/A</v>
      </c>
      <c r="DF1004" s="61" t="e">
        <v>#N/A</v>
      </c>
      <c r="DG1004" s="61" t="e">
        <v>#N/A</v>
      </c>
    </row>
    <row r="1005" spans="14:114">
      <c r="N1005" s="61" t="str">
        <f t="shared" si="130"/>
        <v/>
      </c>
      <c r="O1005" s="53" t="str">
        <f t="shared" si="131"/>
        <v>click</v>
      </c>
      <c r="P1005" s="61" t="str">
        <f t="shared" si="133"/>
        <v>();</v>
      </c>
      <c r="S1005" s="61" t="str">
        <f t="shared" si="132"/>
        <v/>
      </c>
      <c r="CU1005" s="61" t="e">
        <v>#N/A</v>
      </c>
      <c r="CV1005" s="61" t="e">
        <v>#N/A</v>
      </c>
      <c r="CW1005" s="61" t="e">
        <v>#N/A</v>
      </c>
      <c r="CX1005" s="61" t="e">
        <v>#N/A</v>
      </c>
      <c r="CY1005" s="61" t="e">
        <v>#N/A</v>
      </c>
      <c r="CZ1005" s="61" t="e">
        <v>#N/A</v>
      </c>
      <c r="DA1005" s="61" t="e">
        <v>#N/A</v>
      </c>
      <c r="DB1005" s="61" t="e">
        <v>#N/A</v>
      </c>
      <c r="DC1005" s="61" t="e">
        <v>#N/A</v>
      </c>
      <c r="DD1005" s="61" t="e">
        <v>#N/A</v>
      </c>
      <c r="DE1005" s="61" t="e">
        <v>#N/A</v>
      </c>
      <c r="DF1005" s="61" t="e">
        <v>#N/A</v>
      </c>
      <c r="DG1005" s="61" t="e">
        <v>#N/A</v>
      </c>
    </row>
    <row r="1006" spans="14:114">
      <c r="N1006" s="61" t="str">
        <f t="shared" si="130"/>
        <v/>
      </c>
      <c r="O1006" s="53" t="str">
        <f t="shared" si="131"/>
        <v>click</v>
      </c>
      <c r="P1006" s="61" t="str">
        <f t="shared" si="133"/>
        <v>();</v>
      </c>
      <c r="S1006" s="61" t="str">
        <f t="shared" si="132"/>
        <v/>
      </c>
      <c r="CU1006" s="61" t="e">
        <v>#N/A</v>
      </c>
      <c r="CV1006" s="61" t="e">
        <v>#N/A</v>
      </c>
      <c r="CW1006" s="61" t="e">
        <v>#N/A</v>
      </c>
      <c r="CX1006" s="61" t="e">
        <v>#N/A</v>
      </c>
      <c r="CY1006" s="61" t="e">
        <v>#N/A</v>
      </c>
      <c r="CZ1006" s="61" t="e">
        <v>#N/A</v>
      </c>
      <c r="DA1006" s="61" t="e">
        <v>#N/A</v>
      </c>
      <c r="DB1006" s="61" t="e">
        <v>#N/A</v>
      </c>
      <c r="DC1006" s="61" t="e">
        <v>#N/A</v>
      </c>
      <c r="DD1006" s="61" t="e">
        <v>#N/A</v>
      </c>
      <c r="DE1006" s="61" t="e">
        <v>#N/A</v>
      </c>
      <c r="DF1006" s="61" t="e">
        <v>#N/A</v>
      </c>
      <c r="DG1006" s="61" t="e">
        <v>#N/A</v>
      </c>
    </row>
    <row r="1007" spans="14:114">
      <c r="N1007" s="61" t="str">
        <f t="shared" si="130"/>
        <v/>
      </c>
      <c r="O1007" s="53" t="str">
        <f t="shared" si="131"/>
        <v>click</v>
      </c>
      <c r="P1007" s="61" t="str">
        <f t="shared" si="133"/>
        <v>();</v>
      </c>
      <c r="S1007" s="61" t="str">
        <f t="shared" si="132"/>
        <v/>
      </c>
      <c r="CU1007" s="61" t="e">
        <v>#N/A</v>
      </c>
      <c r="CV1007" s="61" t="e">
        <v>#N/A</v>
      </c>
      <c r="CW1007" s="61" t="e">
        <v>#N/A</v>
      </c>
      <c r="CX1007" s="61" t="e">
        <v>#N/A</v>
      </c>
      <c r="CY1007" s="61" t="e">
        <v>#N/A</v>
      </c>
      <c r="CZ1007" s="61" t="e">
        <v>#N/A</v>
      </c>
      <c r="DA1007" s="61" t="e">
        <v>#N/A</v>
      </c>
      <c r="DB1007" s="61" t="e">
        <v>#N/A</v>
      </c>
      <c r="DC1007" s="61" t="e">
        <v>#N/A</v>
      </c>
      <c r="DD1007" s="61" t="e">
        <v>#N/A</v>
      </c>
      <c r="DE1007" s="61" t="e">
        <v>#N/A</v>
      </c>
      <c r="DF1007" s="61" t="e">
        <v>#N/A</v>
      </c>
      <c r="DG1007" s="61" t="e">
        <v>#N/A</v>
      </c>
    </row>
    <row r="1008" spans="14:114">
      <c r="N1008" s="61" t="str">
        <f t="shared" si="130"/>
        <v/>
      </c>
      <c r="O1008" s="53" t="str">
        <f t="shared" si="131"/>
        <v>click</v>
      </c>
      <c r="P1008" s="61" t="str">
        <f t="shared" si="133"/>
        <v>();</v>
      </c>
      <c r="S1008" s="61" t="str">
        <f t="shared" si="132"/>
        <v/>
      </c>
    </row>
    <row r="1009" spans="14:19">
      <c r="N1009" s="61" t="str">
        <f t="shared" si="130"/>
        <v/>
      </c>
      <c r="O1009" s="53" t="str">
        <f t="shared" si="131"/>
        <v>click</v>
      </c>
      <c r="P1009" s="61" t="str">
        <f t="shared" si="133"/>
        <v>();</v>
      </c>
      <c r="S1009" s="61" t="str">
        <f t="shared" si="132"/>
        <v/>
      </c>
    </row>
    <row r="1010" spans="14:19">
      <c r="N1010" s="61" t="str">
        <f t="shared" si="130"/>
        <v/>
      </c>
      <c r="O1010" s="53" t="str">
        <f t="shared" si="131"/>
        <v>click</v>
      </c>
      <c r="P1010" s="61" t="str">
        <f t="shared" si="133"/>
        <v>();</v>
      </c>
      <c r="S1010" s="61" t="str">
        <f t="shared" si="132"/>
        <v/>
      </c>
    </row>
    <row r="1011" spans="14:19">
      <c r="N1011" s="61" t="str">
        <f t="shared" si="130"/>
        <v/>
      </c>
      <c r="O1011" s="53" t="str">
        <f t="shared" si="131"/>
        <v>click</v>
      </c>
      <c r="P1011" s="61" t="str">
        <f t="shared" si="133"/>
        <v>();</v>
      </c>
      <c r="S1011" s="61" t="str">
        <f t="shared" si="132"/>
        <v/>
      </c>
    </row>
    <row r="1012" spans="14:19">
      <c r="N1012" s="61" t="str">
        <f t="shared" si="130"/>
        <v/>
      </c>
      <c r="O1012" s="53" t="str">
        <f t="shared" si="131"/>
        <v>click</v>
      </c>
      <c r="P1012" s="61" t="str">
        <f t="shared" si="133"/>
        <v>();</v>
      </c>
      <c r="S1012" s="61" t="str">
        <f t="shared" si="132"/>
        <v/>
      </c>
    </row>
    <row r="1013" spans="14:19">
      <c r="N1013" s="61" t="str">
        <f t="shared" si="130"/>
        <v/>
      </c>
      <c r="O1013" s="53" t="str">
        <f t="shared" si="131"/>
        <v>click</v>
      </c>
      <c r="P1013" s="61" t="str">
        <f t="shared" si="133"/>
        <v>();</v>
      </c>
      <c r="S1013" s="61" t="str">
        <f t="shared" si="132"/>
        <v/>
      </c>
    </row>
    <row r="1014" spans="14:19">
      <c r="N1014" s="61" t="str">
        <f t="shared" si="130"/>
        <v/>
      </c>
      <c r="O1014" s="53" t="str">
        <f t="shared" si="131"/>
        <v>click</v>
      </c>
      <c r="P1014" s="61" t="str">
        <f t="shared" si="133"/>
        <v>();</v>
      </c>
      <c r="S1014" s="61" t="str">
        <f t="shared" si="132"/>
        <v/>
      </c>
    </row>
    <row r="1015" spans="14:19">
      <c r="N1015" s="61" t="str">
        <f t="shared" si="130"/>
        <v/>
      </c>
      <c r="O1015" s="53" t="str">
        <f t="shared" si="131"/>
        <v>click</v>
      </c>
      <c r="P1015" s="61" t="str">
        <f t="shared" si="133"/>
        <v>();</v>
      </c>
      <c r="S1015" s="61" t="str">
        <f t="shared" si="132"/>
        <v/>
      </c>
    </row>
    <row r="1016" spans="14:19">
      <c r="N1016" s="61" t="str">
        <f t="shared" si="130"/>
        <v/>
      </c>
      <c r="O1016" s="53" t="str">
        <f t="shared" si="131"/>
        <v>click</v>
      </c>
      <c r="P1016" s="61" t="str">
        <f t="shared" si="133"/>
        <v>();</v>
      </c>
      <c r="S1016" s="61" t="str">
        <f t="shared" si="132"/>
        <v/>
      </c>
    </row>
    <row r="1017" spans="14:19">
      <c r="N1017" s="61" t="str">
        <f t="shared" si="130"/>
        <v/>
      </c>
      <c r="O1017" s="53" t="str">
        <f t="shared" si="131"/>
        <v>click</v>
      </c>
      <c r="P1017" s="61" t="str">
        <f t="shared" si="133"/>
        <v>();</v>
      </c>
      <c r="S1017" s="61" t="str">
        <f t="shared" si="132"/>
        <v/>
      </c>
    </row>
    <row r="1018" spans="14:19">
      <c r="N1018" s="61" t="str">
        <f t="shared" si="130"/>
        <v/>
      </c>
      <c r="O1018" s="53" t="str">
        <f t="shared" si="131"/>
        <v>click</v>
      </c>
      <c r="P1018" s="61" t="str">
        <f t="shared" si="133"/>
        <v>();</v>
      </c>
      <c r="S1018" s="61" t="str">
        <f t="shared" si="132"/>
        <v/>
      </c>
    </row>
    <row r="1019" spans="14:19">
      <c r="N1019" s="61" t="str">
        <f t="shared" si="130"/>
        <v/>
      </c>
      <c r="O1019" s="53" t="str">
        <f t="shared" si="131"/>
        <v>click</v>
      </c>
      <c r="P1019" s="61" t="str">
        <f t="shared" si="133"/>
        <v>();</v>
      </c>
      <c r="S1019" s="61" t="str">
        <f t="shared" si="132"/>
        <v/>
      </c>
    </row>
    <row r="1020" spans="14:19">
      <c r="N1020" s="61" t="str">
        <f t="shared" si="130"/>
        <v/>
      </c>
      <c r="O1020" s="53" t="str">
        <f t="shared" si="131"/>
        <v>click</v>
      </c>
      <c r="P1020" s="61" t="str">
        <f t="shared" si="133"/>
        <v>();</v>
      </c>
      <c r="S1020" s="61" t="str">
        <f t="shared" si="132"/>
        <v/>
      </c>
    </row>
    <row r="1021" spans="14:19">
      <c r="N1021" s="61" t="str">
        <f t="shared" si="130"/>
        <v/>
      </c>
      <c r="O1021" s="53" t="str">
        <f t="shared" si="131"/>
        <v>click</v>
      </c>
      <c r="P1021" s="61" t="str">
        <f t="shared" si="133"/>
        <v>();</v>
      </c>
      <c r="S1021" s="61" t="str">
        <f t="shared" si="132"/>
        <v/>
      </c>
    </row>
    <row r="1022" spans="14:19">
      <c r="N1022" s="61" t="str">
        <f t="shared" si="130"/>
        <v/>
      </c>
      <c r="O1022" s="53" t="str">
        <f t="shared" si="131"/>
        <v>click</v>
      </c>
      <c r="P1022" s="61" t="str">
        <f t="shared" si="133"/>
        <v>();</v>
      </c>
      <c r="S1022" s="61" t="str">
        <f t="shared" si="132"/>
        <v/>
      </c>
    </row>
    <row r="1023" spans="14:19">
      <c r="N1023" s="61" t="str">
        <f t="shared" si="130"/>
        <v/>
      </c>
      <c r="O1023" s="53" t="str">
        <f t="shared" si="131"/>
        <v>click</v>
      </c>
      <c r="P1023" s="61" t="str">
        <f t="shared" si="133"/>
        <v>();</v>
      </c>
      <c r="S1023" s="61" t="str">
        <f t="shared" si="132"/>
        <v/>
      </c>
    </row>
    <row r="1024" spans="14:19">
      <c r="N1024" s="61" t="str">
        <f t="shared" si="130"/>
        <v/>
      </c>
      <c r="O1024" s="53" t="str">
        <f t="shared" si="131"/>
        <v>click</v>
      </c>
      <c r="P1024" s="61" t="str">
        <f t="shared" si="133"/>
        <v>();</v>
      </c>
      <c r="S1024" s="61" t="str">
        <f t="shared" si="132"/>
        <v/>
      </c>
    </row>
    <row r="1025" spans="14:19">
      <c r="N1025" s="61" t="str">
        <f t="shared" si="130"/>
        <v/>
      </c>
      <c r="O1025" s="53" t="str">
        <f t="shared" si="131"/>
        <v>click</v>
      </c>
      <c r="P1025" s="61" t="str">
        <f t="shared" si="133"/>
        <v>();</v>
      </c>
      <c r="S1025" s="61" t="str">
        <f t="shared" si="132"/>
        <v/>
      </c>
    </row>
    <row r="1026" spans="14:19">
      <c r="N1026" s="61" t="str">
        <f t="shared" si="130"/>
        <v/>
      </c>
      <c r="O1026" s="53" t="str">
        <f t="shared" si="131"/>
        <v>click</v>
      </c>
      <c r="P1026" s="61" t="str">
        <f t="shared" si="133"/>
        <v>();</v>
      </c>
      <c r="S1026" s="61" t="str">
        <f t="shared" si="132"/>
        <v/>
      </c>
    </row>
    <row r="1027" spans="14:19">
      <c r="N1027" s="61" t="str">
        <f t="shared" si="130"/>
        <v/>
      </c>
      <c r="O1027" s="53" t="str">
        <f t="shared" si="131"/>
        <v>click</v>
      </c>
      <c r="P1027" s="61" t="str">
        <f t="shared" si="133"/>
        <v>();</v>
      </c>
      <c r="S1027" s="61" t="str">
        <f t="shared" si="132"/>
        <v/>
      </c>
    </row>
    <row r="1028" spans="14:19">
      <c r="N1028" s="61" t="str">
        <f t="shared" si="130"/>
        <v/>
      </c>
      <c r="O1028" s="53" t="str">
        <f t="shared" si="131"/>
        <v>click</v>
      </c>
      <c r="P1028" s="61" t="str">
        <f t="shared" si="133"/>
        <v>();</v>
      </c>
      <c r="S1028" s="61" t="str">
        <f t="shared" si="132"/>
        <v/>
      </c>
    </row>
    <row r="1029" spans="14:19">
      <c r="N1029" s="61" t="str">
        <f t="shared" ref="N1029:N1092" si="134">IF(A1029="Y",""""&amp;C1029&amp;""""&amp;": "&amp;M1029&amp;",","")</f>
        <v/>
      </c>
      <c r="O1029" s="53" t="str">
        <f t="shared" ref="O1029:O1092" si="135">IF(D1029="input","fill",IF(I1029&lt;&gt;"","innerText",IF(J1029="Y",$T$110,"click")))</f>
        <v>click</v>
      </c>
      <c r="P1029" s="61" t="str">
        <f t="shared" si="133"/>
        <v>();</v>
      </c>
      <c r="S1029" s="61" t="str">
        <f t="shared" ref="S1029:S1092" si="136">IF(O1029="innerText",I1029&amp;"="&amp;IF(C1029="Y",IF(J1029&lt;&gt;"Y",$S$9&amp;$R$10&amp;"."&amp;E1029&amp;")."&amp;IF(OR(O1029="click",O1029="innerText"),O1029&amp;"();",O1029&amp;"("&amp;$Q$9&amp;"."&amp;E1029&amp;");"),$S$110&amp;$R$10&amp;"."&amp;E1029&amp;")."&amp;IF(O1029="click",O1029&amp;"();",O1029&amp;"("&amp;"'"&amp;K1029&amp;"'"&amp;");")),""),IF(C1029="Y",IF(J1029&lt;&gt;"Y",$S$9&amp;$R$10&amp;"."&amp;E1029&amp;")."&amp;IF(OR(O1029="click",O1029="innerText"),O1029&amp;"();",O1029&amp;"("&amp;$Q$9&amp;"."&amp;E1029&amp;");"),$S$110&amp;$R$10&amp;"."&amp;E1029&amp;")."&amp;IF(O1029="click",O1029&amp;"();",O1029&amp;"("&amp;"'"&amp;K1029&amp;"'"&amp;");")),""))</f>
        <v/>
      </c>
    </row>
    <row r="1030" spans="14:19">
      <c r="N1030" s="61" t="str">
        <f t="shared" si="134"/>
        <v/>
      </c>
      <c r="O1030" s="53" t="str">
        <f t="shared" si="135"/>
        <v>click</v>
      </c>
      <c r="P1030" s="61" t="str">
        <f t="shared" si="133"/>
        <v>();</v>
      </c>
      <c r="S1030" s="61" t="str">
        <f t="shared" si="136"/>
        <v/>
      </c>
    </row>
    <row r="1031" spans="14:19">
      <c r="N1031" s="61" t="str">
        <f t="shared" si="134"/>
        <v/>
      </c>
      <c r="O1031" s="53" t="str">
        <f t="shared" si="135"/>
        <v>click</v>
      </c>
      <c r="P1031" s="61" t="str">
        <f t="shared" si="133"/>
        <v>();</v>
      </c>
      <c r="S1031" s="61" t="str">
        <f t="shared" si="136"/>
        <v/>
      </c>
    </row>
    <row r="1032" spans="14:19">
      <c r="N1032" s="61" t="str">
        <f t="shared" si="134"/>
        <v/>
      </c>
      <c r="O1032" s="53" t="str">
        <f t="shared" si="135"/>
        <v>click</v>
      </c>
      <c r="P1032" s="61" t="str">
        <f t="shared" si="133"/>
        <v>();</v>
      </c>
      <c r="S1032" s="61" t="str">
        <f t="shared" si="136"/>
        <v/>
      </c>
    </row>
    <row r="1033" spans="14:19">
      <c r="N1033" s="61" t="str">
        <f t="shared" si="134"/>
        <v/>
      </c>
      <c r="O1033" s="53" t="str">
        <f t="shared" si="135"/>
        <v>click</v>
      </c>
      <c r="P1033" s="61" t="str">
        <f t="shared" si="133"/>
        <v>();</v>
      </c>
      <c r="S1033" s="61" t="str">
        <f t="shared" si="136"/>
        <v/>
      </c>
    </row>
    <row r="1034" spans="14:19">
      <c r="N1034" s="61" t="str">
        <f t="shared" si="134"/>
        <v/>
      </c>
      <c r="O1034" s="53" t="str">
        <f t="shared" si="135"/>
        <v>click</v>
      </c>
      <c r="P1034" s="61" t="str">
        <f t="shared" si="133"/>
        <v>();</v>
      </c>
      <c r="S1034" s="61" t="str">
        <f t="shared" si="136"/>
        <v/>
      </c>
    </row>
    <row r="1035" spans="14:19">
      <c r="N1035" s="61" t="str">
        <f t="shared" si="134"/>
        <v/>
      </c>
      <c r="O1035" s="53" t="str">
        <f t="shared" si="135"/>
        <v>click</v>
      </c>
      <c r="P1035" s="61" t="str">
        <f t="shared" si="133"/>
        <v>();</v>
      </c>
      <c r="S1035" s="61" t="str">
        <f t="shared" si="136"/>
        <v/>
      </c>
    </row>
    <row r="1036" spans="14:19">
      <c r="N1036" s="61" t="str">
        <f t="shared" si="134"/>
        <v/>
      </c>
      <c r="O1036" s="53" t="str">
        <f t="shared" si="135"/>
        <v>click</v>
      </c>
      <c r="P1036" s="61" t="str">
        <f t="shared" ref="P1036:P1099" si="137">IF(OR(O1036="Click",O1036="innerText"),"();","("&amp;""""&amp;K1036&amp;""""&amp;");")</f>
        <v>();</v>
      </c>
      <c r="S1036" s="61" t="str">
        <f t="shared" si="136"/>
        <v/>
      </c>
    </row>
    <row r="1037" spans="14:19">
      <c r="N1037" s="61" t="str">
        <f t="shared" si="134"/>
        <v/>
      </c>
      <c r="O1037" s="53" t="str">
        <f t="shared" si="135"/>
        <v>click</v>
      </c>
      <c r="P1037" s="61" t="str">
        <f t="shared" si="137"/>
        <v>();</v>
      </c>
      <c r="S1037" s="61" t="str">
        <f t="shared" si="136"/>
        <v/>
      </c>
    </row>
    <row r="1038" spans="14:19">
      <c r="N1038" s="61" t="str">
        <f t="shared" si="134"/>
        <v/>
      </c>
      <c r="O1038" s="53" t="str">
        <f t="shared" si="135"/>
        <v>click</v>
      </c>
      <c r="P1038" s="61" t="str">
        <f t="shared" si="137"/>
        <v>();</v>
      </c>
      <c r="S1038" s="61" t="str">
        <f t="shared" si="136"/>
        <v/>
      </c>
    </row>
    <row r="1039" spans="14:19">
      <c r="N1039" s="61" t="str">
        <f t="shared" si="134"/>
        <v/>
      </c>
      <c r="O1039" s="53" t="str">
        <f t="shared" si="135"/>
        <v>click</v>
      </c>
      <c r="P1039" s="61" t="str">
        <f t="shared" si="137"/>
        <v>();</v>
      </c>
      <c r="S1039" s="61" t="str">
        <f t="shared" si="136"/>
        <v/>
      </c>
    </row>
    <row r="1040" spans="14:19">
      <c r="N1040" s="61" t="str">
        <f t="shared" si="134"/>
        <v/>
      </c>
      <c r="O1040" s="53" t="str">
        <f t="shared" si="135"/>
        <v>click</v>
      </c>
      <c r="P1040" s="61" t="str">
        <f t="shared" si="137"/>
        <v>();</v>
      </c>
      <c r="S1040" s="61" t="str">
        <f t="shared" si="136"/>
        <v/>
      </c>
    </row>
    <row r="1041" spans="14:19">
      <c r="N1041" s="61" t="str">
        <f t="shared" si="134"/>
        <v/>
      </c>
      <c r="O1041" s="53" t="str">
        <f t="shared" si="135"/>
        <v>click</v>
      </c>
      <c r="P1041" s="61" t="str">
        <f t="shared" si="137"/>
        <v>();</v>
      </c>
      <c r="S1041" s="61" t="str">
        <f t="shared" si="136"/>
        <v/>
      </c>
    </row>
    <row r="1042" spans="14:19">
      <c r="N1042" s="61" t="str">
        <f t="shared" si="134"/>
        <v/>
      </c>
      <c r="O1042" s="53" t="str">
        <f t="shared" si="135"/>
        <v>click</v>
      </c>
      <c r="P1042" s="61" t="str">
        <f t="shared" si="137"/>
        <v>();</v>
      </c>
      <c r="S1042" s="61" t="str">
        <f t="shared" si="136"/>
        <v/>
      </c>
    </row>
    <row r="1043" spans="14:19">
      <c r="N1043" s="61" t="str">
        <f t="shared" si="134"/>
        <v/>
      </c>
      <c r="O1043" s="53" t="str">
        <f t="shared" si="135"/>
        <v>click</v>
      </c>
      <c r="P1043" s="61" t="str">
        <f t="shared" si="137"/>
        <v>();</v>
      </c>
      <c r="S1043" s="61" t="str">
        <f t="shared" si="136"/>
        <v/>
      </c>
    </row>
    <row r="1044" spans="14:19">
      <c r="N1044" s="61" t="str">
        <f t="shared" si="134"/>
        <v/>
      </c>
      <c r="O1044" s="53" t="str">
        <f t="shared" si="135"/>
        <v>click</v>
      </c>
      <c r="P1044" s="61" t="str">
        <f t="shared" si="137"/>
        <v>();</v>
      </c>
      <c r="S1044" s="61" t="str">
        <f t="shared" si="136"/>
        <v/>
      </c>
    </row>
    <row r="1045" spans="14:19">
      <c r="N1045" s="61" t="str">
        <f t="shared" si="134"/>
        <v/>
      </c>
      <c r="O1045" s="53" t="str">
        <f t="shared" si="135"/>
        <v>click</v>
      </c>
      <c r="P1045" s="61" t="str">
        <f t="shared" si="137"/>
        <v>();</v>
      </c>
      <c r="S1045" s="61" t="str">
        <f t="shared" si="136"/>
        <v/>
      </c>
    </row>
    <row r="1046" spans="14:19">
      <c r="N1046" s="61" t="str">
        <f t="shared" si="134"/>
        <v/>
      </c>
      <c r="O1046" s="53" t="str">
        <f t="shared" si="135"/>
        <v>click</v>
      </c>
      <c r="P1046" s="61" t="str">
        <f t="shared" si="137"/>
        <v>();</v>
      </c>
      <c r="S1046" s="61" t="str">
        <f t="shared" si="136"/>
        <v/>
      </c>
    </row>
    <row r="1047" spans="14:19">
      <c r="N1047" s="61" t="str">
        <f t="shared" si="134"/>
        <v/>
      </c>
      <c r="O1047" s="53" t="str">
        <f t="shared" si="135"/>
        <v>click</v>
      </c>
      <c r="P1047" s="61" t="str">
        <f t="shared" si="137"/>
        <v>();</v>
      </c>
      <c r="S1047" s="61" t="str">
        <f t="shared" si="136"/>
        <v/>
      </c>
    </row>
    <row r="1048" spans="14:19">
      <c r="N1048" s="61" t="str">
        <f t="shared" si="134"/>
        <v/>
      </c>
      <c r="O1048" s="53" t="str">
        <f t="shared" si="135"/>
        <v>click</v>
      </c>
      <c r="P1048" s="61" t="str">
        <f t="shared" si="137"/>
        <v>();</v>
      </c>
      <c r="S1048" s="61" t="str">
        <f t="shared" si="136"/>
        <v/>
      </c>
    </row>
    <row r="1049" spans="14:19">
      <c r="N1049" s="61" t="str">
        <f t="shared" si="134"/>
        <v/>
      </c>
      <c r="O1049" s="53" t="str">
        <f t="shared" si="135"/>
        <v>click</v>
      </c>
      <c r="P1049" s="61" t="str">
        <f t="shared" si="137"/>
        <v>();</v>
      </c>
      <c r="S1049" s="61" t="str">
        <f t="shared" si="136"/>
        <v/>
      </c>
    </row>
    <row r="1050" spans="14:19">
      <c r="N1050" s="61" t="str">
        <f t="shared" si="134"/>
        <v/>
      </c>
      <c r="O1050" s="53" t="str">
        <f t="shared" si="135"/>
        <v>click</v>
      </c>
      <c r="P1050" s="61" t="str">
        <f t="shared" si="137"/>
        <v>();</v>
      </c>
      <c r="S1050" s="61" t="str">
        <f t="shared" si="136"/>
        <v/>
      </c>
    </row>
    <row r="1051" spans="14:19">
      <c r="N1051" s="61" t="str">
        <f t="shared" si="134"/>
        <v/>
      </c>
      <c r="O1051" s="53" t="str">
        <f t="shared" si="135"/>
        <v>click</v>
      </c>
      <c r="P1051" s="61" t="str">
        <f t="shared" si="137"/>
        <v>();</v>
      </c>
      <c r="S1051" s="61" t="str">
        <f t="shared" si="136"/>
        <v/>
      </c>
    </row>
    <row r="1052" spans="14:19">
      <c r="N1052" s="61" t="str">
        <f t="shared" si="134"/>
        <v/>
      </c>
      <c r="O1052" s="53" t="str">
        <f t="shared" si="135"/>
        <v>click</v>
      </c>
      <c r="P1052" s="61" t="str">
        <f t="shared" si="137"/>
        <v>();</v>
      </c>
      <c r="S1052" s="61" t="str">
        <f t="shared" si="136"/>
        <v/>
      </c>
    </row>
    <row r="1053" spans="14:19">
      <c r="N1053" s="61" t="str">
        <f t="shared" si="134"/>
        <v/>
      </c>
      <c r="O1053" s="53" t="str">
        <f t="shared" si="135"/>
        <v>click</v>
      </c>
      <c r="P1053" s="61" t="str">
        <f t="shared" si="137"/>
        <v>();</v>
      </c>
      <c r="S1053" s="61" t="str">
        <f t="shared" si="136"/>
        <v/>
      </c>
    </row>
    <row r="1054" spans="14:19">
      <c r="N1054" s="61" t="str">
        <f t="shared" si="134"/>
        <v/>
      </c>
      <c r="O1054" s="53" t="str">
        <f t="shared" si="135"/>
        <v>click</v>
      </c>
      <c r="P1054" s="61" t="str">
        <f t="shared" si="137"/>
        <v>();</v>
      </c>
      <c r="S1054" s="61" t="str">
        <f t="shared" si="136"/>
        <v/>
      </c>
    </row>
    <row r="1055" spans="14:19">
      <c r="N1055" s="61" t="str">
        <f t="shared" si="134"/>
        <v/>
      </c>
      <c r="O1055" s="53" t="str">
        <f t="shared" si="135"/>
        <v>click</v>
      </c>
      <c r="P1055" s="61" t="str">
        <f t="shared" si="137"/>
        <v>();</v>
      </c>
      <c r="S1055" s="61" t="str">
        <f t="shared" si="136"/>
        <v/>
      </c>
    </row>
    <row r="1056" spans="14:19">
      <c r="N1056" s="61" t="str">
        <f t="shared" si="134"/>
        <v/>
      </c>
      <c r="O1056" s="53" t="str">
        <f t="shared" si="135"/>
        <v>click</v>
      </c>
      <c r="P1056" s="61" t="str">
        <f t="shared" si="137"/>
        <v>();</v>
      </c>
      <c r="S1056" s="61" t="str">
        <f t="shared" si="136"/>
        <v/>
      </c>
    </row>
    <row r="1057" spans="14:19">
      <c r="N1057" s="61" t="str">
        <f t="shared" si="134"/>
        <v/>
      </c>
      <c r="O1057" s="53" t="str">
        <f t="shared" si="135"/>
        <v>click</v>
      </c>
      <c r="P1057" s="61" t="str">
        <f t="shared" si="137"/>
        <v>();</v>
      </c>
      <c r="S1057" s="61" t="str">
        <f t="shared" si="136"/>
        <v/>
      </c>
    </row>
    <row r="1058" spans="14:19">
      <c r="N1058" s="61" t="str">
        <f t="shared" si="134"/>
        <v/>
      </c>
      <c r="O1058" s="53" t="str">
        <f t="shared" si="135"/>
        <v>click</v>
      </c>
      <c r="P1058" s="61" t="str">
        <f t="shared" si="137"/>
        <v>();</v>
      </c>
      <c r="S1058" s="61" t="str">
        <f t="shared" si="136"/>
        <v/>
      </c>
    </row>
    <row r="1059" spans="14:19">
      <c r="N1059" s="61" t="str">
        <f t="shared" si="134"/>
        <v/>
      </c>
      <c r="O1059" s="53" t="str">
        <f t="shared" si="135"/>
        <v>click</v>
      </c>
      <c r="P1059" s="61" t="str">
        <f t="shared" si="137"/>
        <v>();</v>
      </c>
      <c r="S1059" s="61" t="str">
        <f t="shared" si="136"/>
        <v/>
      </c>
    </row>
    <row r="1060" spans="14:19">
      <c r="N1060" s="61" t="str">
        <f t="shared" si="134"/>
        <v/>
      </c>
      <c r="O1060" s="53" t="str">
        <f t="shared" si="135"/>
        <v>click</v>
      </c>
      <c r="P1060" s="61" t="str">
        <f t="shared" si="137"/>
        <v>();</v>
      </c>
      <c r="S1060" s="61" t="str">
        <f t="shared" si="136"/>
        <v/>
      </c>
    </row>
    <row r="1061" spans="14:19">
      <c r="N1061" s="61" t="str">
        <f t="shared" si="134"/>
        <v/>
      </c>
      <c r="O1061" s="53" t="str">
        <f t="shared" si="135"/>
        <v>click</v>
      </c>
      <c r="P1061" s="61" t="str">
        <f t="shared" si="137"/>
        <v>();</v>
      </c>
      <c r="S1061" s="61" t="str">
        <f t="shared" si="136"/>
        <v/>
      </c>
    </row>
    <row r="1062" spans="14:19">
      <c r="N1062" s="61" t="str">
        <f t="shared" si="134"/>
        <v/>
      </c>
      <c r="O1062" s="53" t="str">
        <f t="shared" si="135"/>
        <v>click</v>
      </c>
      <c r="P1062" s="61" t="str">
        <f t="shared" si="137"/>
        <v>();</v>
      </c>
      <c r="S1062" s="61" t="str">
        <f t="shared" si="136"/>
        <v/>
      </c>
    </row>
    <row r="1063" spans="14:19">
      <c r="N1063" s="61" t="str">
        <f t="shared" si="134"/>
        <v/>
      </c>
      <c r="O1063" s="53" t="str">
        <f t="shared" si="135"/>
        <v>click</v>
      </c>
      <c r="P1063" s="61" t="str">
        <f t="shared" si="137"/>
        <v>();</v>
      </c>
      <c r="S1063" s="61" t="str">
        <f t="shared" si="136"/>
        <v/>
      </c>
    </row>
    <row r="1064" spans="14:19">
      <c r="N1064" s="61" t="str">
        <f t="shared" si="134"/>
        <v/>
      </c>
      <c r="O1064" s="53" t="str">
        <f t="shared" si="135"/>
        <v>click</v>
      </c>
      <c r="P1064" s="61" t="str">
        <f t="shared" si="137"/>
        <v>();</v>
      </c>
      <c r="S1064" s="61" t="str">
        <f t="shared" si="136"/>
        <v/>
      </c>
    </row>
    <row r="1065" spans="14:19">
      <c r="N1065" s="61" t="str">
        <f t="shared" si="134"/>
        <v/>
      </c>
      <c r="O1065" s="53" t="str">
        <f t="shared" si="135"/>
        <v>click</v>
      </c>
      <c r="P1065" s="61" t="str">
        <f t="shared" si="137"/>
        <v>();</v>
      </c>
      <c r="S1065" s="61" t="str">
        <f t="shared" si="136"/>
        <v/>
      </c>
    </row>
    <row r="1066" spans="14:19">
      <c r="N1066" s="61" t="str">
        <f t="shared" si="134"/>
        <v/>
      </c>
      <c r="O1066" s="53" t="str">
        <f t="shared" si="135"/>
        <v>click</v>
      </c>
      <c r="P1066" s="61" t="str">
        <f t="shared" si="137"/>
        <v>();</v>
      </c>
      <c r="S1066" s="61" t="str">
        <f t="shared" si="136"/>
        <v/>
      </c>
    </row>
    <row r="1067" spans="14:19">
      <c r="N1067" s="61" t="str">
        <f t="shared" si="134"/>
        <v/>
      </c>
      <c r="O1067" s="53" t="str">
        <f t="shared" si="135"/>
        <v>click</v>
      </c>
      <c r="P1067" s="61" t="str">
        <f t="shared" si="137"/>
        <v>();</v>
      </c>
      <c r="S1067" s="61" t="str">
        <f t="shared" si="136"/>
        <v/>
      </c>
    </row>
    <row r="1068" spans="14:19">
      <c r="N1068" s="61" t="str">
        <f t="shared" si="134"/>
        <v/>
      </c>
      <c r="O1068" s="53" t="str">
        <f t="shared" si="135"/>
        <v>click</v>
      </c>
      <c r="P1068" s="61" t="str">
        <f t="shared" si="137"/>
        <v>();</v>
      </c>
      <c r="S1068" s="61" t="str">
        <f t="shared" si="136"/>
        <v/>
      </c>
    </row>
    <row r="1069" spans="14:19">
      <c r="N1069" s="61" t="str">
        <f t="shared" si="134"/>
        <v/>
      </c>
      <c r="O1069" s="53" t="str">
        <f t="shared" si="135"/>
        <v>click</v>
      </c>
      <c r="P1069" s="61" t="str">
        <f t="shared" si="137"/>
        <v>();</v>
      </c>
      <c r="S1069" s="61" t="str">
        <f t="shared" si="136"/>
        <v/>
      </c>
    </row>
    <row r="1070" spans="14:19">
      <c r="N1070" s="61" t="str">
        <f t="shared" si="134"/>
        <v/>
      </c>
      <c r="O1070" s="53" t="str">
        <f t="shared" si="135"/>
        <v>click</v>
      </c>
      <c r="P1070" s="61" t="str">
        <f t="shared" si="137"/>
        <v>();</v>
      </c>
      <c r="S1070" s="61" t="str">
        <f t="shared" si="136"/>
        <v/>
      </c>
    </row>
    <row r="1071" spans="14:19">
      <c r="N1071" s="61" t="str">
        <f t="shared" si="134"/>
        <v/>
      </c>
      <c r="O1071" s="53" t="str">
        <f t="shared" si="135"/>
        <v>click</v>
      </c>
      <c r="P1071" s="61" t="str">
        <f t="shared" si="137"/>
        <v>();</v>
      </c>
      <c r="S1071" s="61" t="str">
        <f t="shared" si="136"/>
        <v/>
      </c>
    </row>
    <row r="1072" spans="14:19">
      <c r="N1072" s="61" t="str">
        <f t="shared" si="134"/>
        <v/>
      </c>
      <c r="O1072" s="53" t="str">
        <f t="shared" si="135"/>
        <v>click</v>
      </c>
      <c r="P1072" s="61" t="str">
        <f t="shared" si="137"/>
        <v>();</v>
      </c>
      <c r="S1072" s="61" t="str">
        <f t="shared" si="136"/>
        <v/>
      </c>
    </row>
    <row r="1073" spans="14:19">
      <c r="N1073" s="61" t="str">
        <f t="shared" si="134"/>
        <v/>
      </c>
      <c r="O1073" s="53" t="str">
        <f t="shared" si="135"/>
        <v>click</v>
      </c>
      <c r="P1073" s="61" t="str">
        <f t="shared" si="137"/>
        <v>();</v>
      </c>
      <c r="S1073" s="61" t="str">
        <f t="shared" si="136"/>
        <v/>
      </c>
    </row>
    <row r="1074" spans="14:19">
      <c r="N1074" s="61" t="str">
        <f t="shared" si="134"/>
        <v/>
      </c>
      <c r="O1074" s="53" t="str">
        <f t="shared" si="135"/>
        <v>click</v>
      </c>
      <c r="P1074" s="61" t="str">
        <f t="shared" si="137"/>
        <v>();</v>
      </c>
      <c r="S1074" s="61" t="str">
        <f t="shared" si="136"/>
        <v/>
      </c>
    </row>
    <row r="1075" spans="14:19">
      <c r="N1075" s="61" t="str">
        <f t="shared" si="134"/>
        <v/>
      </c>
      <c r="O1075" s="53" t="str">
        <f t="shared" si="135"/>
        <v>click</v>
      </c>
      <c r="P1075" s="61" t="str">
        <f t="shared" si="137"/>
        <v>();</v>
      </c>
      <c r="S1075" s="61" t="str">
        <f t="shared" si="136"/>
        <v/>
      </c>
    </row>
    <row r="1076" spans="14:19">
      <c r="N1076" s="61" t="str">
        <f t="shared" si="134"/>
        <v/>
      </c>
      <c r="O1076" s="53" t="str">
        <f t="shared" si="135"/>
        <v>click</v>
      </c>
      <c r="P1076" s="61" t="str">
        <f t="shared" si="137"/>
        <v>();</v>
      </c>
      <c r="S1076" s="61" t="str">
        <f t="shared" si="136"/>
        <v/>
      </c>
    </row>
    <row r="1077" spans="14:19">
      <c r="N1077" s="61" t="str">
        <f t="shared" si="134"/>
        <v/>
      </c>
      <c r="O1077" s="53" t="str">
        <f t="shared" si="135"/>
        <v>click</v>
      </c>
      <c r="P1077" s="61" t="str">
        <f t="shared" si="137"/>
        <v>();</v>
      </c>
      <c r="S1077" s="61" t="str">
        <f t="shared" si="136"/>
        <v/>
      </c>
    </row>
    <row r="1078" spans="14:19">
      <c r="N1078" s="61" t="str">
        <f t="shared" si="134"/>
        <v/>
      </c>
      <c r="O1078" s="53" t="str">
        <f t="shared" si="135"/>
        <v>click</v>
      </c>
      <c r="P1078" s="61" t="str">
        <f t="shared" si="137"/>
        <v>();</v>
      </c>
      <c r="S1078" s="61" t="str">
        <f t="shared" si="136"/>
        <v/>
      </c>
    </row>
    <row r="1079" spans="14:19">
      <c r="N1079" s="61" t="str">
        <f t="shared" si="134"/>
        <v/>
      </c>
      <c r="O1079" s="53" t="str">
        <f t="shared" si="135"/>
        <v>click</v>
      </c>
      <c r="P1079" s="61" t="str">
        <f t="shared" si="137"/>
        <v>();</v>
      </c>
      <c r="S1079" s="61" t="str">
        <f t="shared" si="136"/>
        <v/>
      </c>
    </row>
    <row r="1080" spans="14:19">
      <c r="N1080" s="61" t="str">
        <f t="shared" si="134"/>
        <v/>
      </c>
      <c r="O1080" s="53" t="str">
        <f t="shared" si="135"/>
        <v>click</v>
      </c>
      <c r="P1080" s="61" t="str">
        <f t="shared" si="137"/>
        <v>();</v>
      </c>
      <c r="S1080" s="61" t="str">
        <f t="shared" si="136"/>
        <v/>
      </c>
    </row>
    <row r="1081" spans="14:19">
      <c r="N1081" s="61" t="str">
        <f t="shared" si="134"/>
        <v/>
      </c>
      <c r="O1081" s="53" t="str">
        <f t="shared" si="135"/>
        <v>click</v>
      </c>
      <c r="P1081" s="61" t="str">
        <f t="shared" si="137"/>
        <v>();</v>
      </c>
      <c r="S1081" s="61" t="str">
        <f t="shared" si="136"/>
        <v/>
      </c>
    </row>
    <row r="1082" spans="14:19">
      <c r="N1082" s="61" t="str">
        <f t="shared" si="134"/>
        <v/>
      </c>
      <c r="O1082" s="53" t="str">
        <f t="shared" si="135"/>
        <v>click</v>
      </c>
      <c r="P1082" s="61" t="str">
        <f t="shared" si="137"/>
        <v>();</v>
      </c>
      <c r="S1082" s="61" t="str">
        <f t="shared" si="136"/>
        <v/>
      </c>
    </row>
    <row r="1083" spans="14:19">
      <c r="N1083" s="61" t="str">
        <f t="shared" si="134"/>
        <v/>
      </c>
      <c r="O1083" s="53" t="str">
        <f t="shared" si="135"/>
        <v>click</v>
      </c>
      <c r="P1083" s="61" t="str">
        <f t="shared" si="137"/>
        <v>();</v>
      </c>
      <c r="S1083" s="61" t="str">
        <f t="shared" si="136"/>
        <v/>
      </c>
    </row>
    <row r="1084" spans="14:19">
      <c r="N1084" s="61" t="str">
        <f t="shared" si="134"/>
        <v/>
      </c>
      <c r="O1084" s="53" t="str">
        <f t="shared" si="135"/>
        <v>click</v>
      </c>
      <c r="P1084" s="61" t="str">
        <f t="shared" si="137"/>
        <v>();</v>
      </c>
      <c r="S1084" s="61" t="str">
        <f t="shared" si="136"/>
        <v/>
      </c>
    </row>
    <row r="1085" spans="14:19">
      <c r="N1085" s="61" t="str">
        <f t="shared" si="134"/>
        <v/>
      </c>
      <c r="O1085" s="53" t="str">
        <f t="shared" si="135"/>
        <v>click</v>
      </c>
      <c r="P1085" s="61" t="str">
        <f t="shared" si="137"/>
        <v>();</v>
      </c>
      <c r="S1085" s="61" t="str">
        <f t="shared" si="136"/>
        <v/>
      </c>
    </row>
    <row r="1086" spans="14:19">
      <c r="N1086" s="61" t="str">
        <f t="shared" si="134"/>
        <v/>
      </c>
      <c r="O1086" s="53" t="str">
        <f t="shared" si="135"/>
        <v>click</v>
      </c>
      <c r="P1086" s="61" t="str">
        <f t="shared" si="137"/>
        <v>();</v>
      </c>
      <c r="S1086" s="61" t="str">
        <f t="shared" si="136"/>
        <v/>
      </c>
    </row>
    <row r="1087" spans="14:19">
      <c r="N1087" s="61" t="str">
        <f t="shared" si="134"/>
        <v/>
      </c>
      <c r="O1087" s="53" t="str">
        <f t="shared" si="135"/>
        <v>click</v>
      </c>
      <c r="P1087" s="61" t="str">
        <f t="shared" si="137"/>
        <v>();</v>
      </c>
      <c r="S1087" s="61" t="str">
        <f t="shared" si="136"/>
        <v/>
      </c>
    </row>
    <row r="1088" spans="14:19">
      <c r="N1088" s="61" t="str">
        <f t="shared" si="134"/>
        <v/>
      </c>
      <c r="O1088" s="53" t="str">
        <f t="shared" si="135"/>
        <v>click</v>
      </c>
      <c r="P1088" s="61" t="str">
        <f t="shared" si="137"/>
        <v>();</v>
      </c>
      <c r="S1088" s="61" t="str">
        <f t="shared" si="136"/>
        <v/>
      </c>
    </row>
    <row r="1089" spans="14:19">
      <c r="N1089" s="61" t="str">
        <f t="shared" si="134"/>
        <v/>
      </c>
      <c r="O1089" s="53" t="str">
        <f t="shared" si="135"/>
        <v>click</v>
      </c>
      <c r="P1089" s="61" t="str">
        <f t="shared" si="137"/>
        <v>();</v>
      </c>
      <c r="S1089" s="61" t="str">
        <f t="shared" si="136"/>
        <v/>
      </c>
    </row>
    <row r="1090" spans="14:19">
      <c r="N1090" s="61" t="str">
        <f t="shared" si="134"/>
        <v/>
      </c>
      <c r="O1090" s="53" t="str">
        <f t="shared" si="135"/>
        <v>click</v>
      </c>
      <c r="P1090" s="61" t="str">
        <f t="shared" si="137"/>
        <v>();</v>
      </c>
      <c r="S1090" s="61" t="str">
        <f t="shared" si="136"/>
        <v/>
      </c>
    </row>
    <row r="1091" spans="14:19">
      <c r="N1091" s="61" t="str">
        <f t="shared" si="134"/>
        <v/>
      </c>
      <c r="O1091" s="53" t="str">
        <f t="shared" si="135"/>
        <v>click</v>
      </c>
      <c r="P1091" s="61" t="str">
        <f t="shared" si="137"/>
        <v>();</v>
      </c>
      <c r="S1091" s="61" t="str">
        <f t="shared" si="136"/>
        <v/>
      </c>
    </row>
    <row r="1092" spans="14:19">
      <c r="N1092" s="61" t="str">
        <f t="shared" si="134"/>
        <v/>
      </c>
      <c r="O1092" s="53" t="str">
        <f t="shared" si="135"/>
        <v>click</v>
      </c>
      <c r="P1092" s="61" t="str">
        <f t="shared" si="137"/>
        <v>();</v>
      </c>
      <c r="S1092" s="61" t="str">
        <f t="shared" si="136"/>
        <v/>
      </c>
    </row>
    <row r="1093" spans="14:19">
      <c r="N1093" s="61" t="str">
        <f t="shared" ref="N1093:N1156" si="138">IF(A1093="Y",""""&amp;C1093&amp;""""&amp;": "&amp;M1093&amp;",","")</f>
        <v/>
      </c>
      <c r="O1093" s="53" t="str">
        <f t="shared" ref="O1093:O1156" si="139">IF(D1093="input","fill",IF(I1093&lt;&gt;"","innerText",IF(J1093="Y",$T$110,"click")))</f>
        <v>click</v>
      </c>
      <c r="P1093" s="61" t="str">
        <f t="shared" si="137"/>
        <v>();</v>
      </c>
      <c r="S1093" s="61" t="str">
        <f t="shared" ref="S1093:S1156" si="140">IF(O1093="innerText",I1093&amp;"="&amp;IF(C1093="Y",IF(J1093&lt;&gt;"Y",$S$9&amp;$R$10&amp;"."&amp;E1093&amp;")."&amp;IF(OR(O1093="click",O1093="innerText"),O1093&amp;"();",O1093&amp;"("&amp;$Q$9&amp;"."&amp;E1093&amp;");"),$S$110&amp;$R$10&amp;"."&amp;E1093&amp;")."&amp;IF(O1093="click",O1093&amp;"();",O1093&amp;"("&amp;"'"&amp;K1093&amp;"'"&amp;");")),""),IF(C1093="Y",IF(J1093&lt;&gt;"Y",$S$9&amp;$R$10&amp;"."&amp;E1093&amp;")."&amp;IF(OR(O1093="click",O1093="innerText"),O1093&amp;"();",O1093&amp;"("&amp;$Q$9&amp;"."&amp;E1093&amp;");"),$S$110&amp;$R$10&amp;"."&amp;E1093&amp;")."&amp;IF(O1093="click",O1093&amp;"();",O1093&amp;"("&amp;"'"&amp;K1093&amp;"'"&amp;");")),""))</f>
        <v/>
      </c>
    </row>
    <row r="1094" spans="14:19">
      <c r="N1094" s="61" t="str">
        <f t="shared" si="138"/>
        <v/>
      </c>
      <c r="O1094" s="53" t="str">
        <f t="shared" si="139"/>
        <v>click</v>
      </c>
      <c r="P1094" s="61" t="str">
        <f t="shared" si="137"/>
        <v>();</v>
      </c>
      <c r="S1094" s="61" t="str">
        <f t="shared" si="140"/>
        <v/>
      </c>
    </row>
    <row r="1095" spans="14:19">
      <c r="N1095" s="61" t="str">
        <f t="shared" si="138"/>
        <v/>
      </c>
      <c r="O1095" s="53" t="str">
        <f t="shared" si="139"/>
        <v>click</v>
      </c>
      <c r="P1095" s="61" t="str">
        <f t="shared" si="137"/>
        <v>();</v>
      </c>
      <c r="S1095" s="61" t="str">
        <f t="shared" si="140"/>
        <v/>
      </c>
    </row>
    <row r="1096" spans="14:19">
      <c r="N1096" s="61" t="str">
        <f t="shared" si="138"/>
        <v/>
      </c>
      <c r="O1096" s="53" t="str">
        <f t="shared" si="139"/>
        <v>click</v>
      </c>
      <c r="P1096" s="61" t="str">
        <f t="shared" si="137"/>
        <v>();</v>
      </c>
      <c r="S1096" s="61" t="str">
        <f t="shared" si="140"/>
        <v/>
      </c>
    </row>
    <row r="1097" spans="14:19">
      <c r="N1097" s="61" t="str">
        <f t="shared" si="138"/>
        <v/>
      </c>
      <c r="O1097" s="53" t="str">
        <f t="shared" si="139"/>
        <v>click</v>
      </c>
      <c r="P1097" s="61" t="str">
        <f t="shared" si="137"/>
        <v>();</v>
      </c>
      <c r="S1097" s="61" t="str">
        <f t="shared" si="140"/>
        <v/>
      </c>
    </row>
    <row r="1098" spans="14:19">
      <c r="N1098" s="61" t="str">
        <f t="shared" si="138"/>
        <v/>
      </c>
      <c r="O1098" s="53" t="str">
        <f t="shared" si="139"/>
        <v>click</v>
      </c>
      <c r="P1098" s="61" t="str">
        <f t="shared" si="137"/>
        <v>();</v>
      </c>
      <c r="S1098" s="61" t="str">
        <f t="shared" si="140"/>
        <v/>
      </c>
    </row>
    <row r="1099" spans="14:19">
      <c r="N1099" s="61" t="str">
        <f t="shared" si="138"/>
        <v/>
      </c>
      <c r="O1099" s="53" t="str">
        <f t="shared" si="139"/>
        <v>click</v>
      </c>
      <c r="P1099" s="61" t="str">
        <f t="shared" si="137"/>
        <v>();</v>
      </c>
      <c r="S1099" s="61" t="str">
        <f t="shared" si="140"/>
        <v/>
      </c>
    </row>
    <row r="1100" spans="14:19">
      <c r="N1100" s="61" t="str">
        <f t="shared" si="138"/>
        <v/>
      </c>
      <c r="O1100" s="53" t="str">
        <f t="shared" si="139"/>
        <v>click</v>
      </c>
      <c r="P1100" s="61" t="str">
        <f t="shared" ref="P1100:P1163" si="141">IF(OR(O1100="Click",O1100="innerText"),"();","("&amp;""""&amp;K1100&amp;""""&amp;");")</f>
        <v>();</v>
      </c>
      <c r="S1100" s="61" t="str">
        <f t="shared" si="140"/>
        <v/>
      </c>
    </row>
    <row r="1101" spans="14:19">
      <c r="N1101" s="61" t="str">
        <f t="shared" si="138"/>
        <v/>
      </c>
      <c r="O1101" s="53" t="str">
        <f t="shared" si="139"/>
        <v>click</v>
      </c>
      <c r="P1101" s="61" t="str">
        <f t="shared" si="141"/>
        <v>();</v>
      </c>
      <c r="S1101" s="61" t="str">
        <f t="shared" si="140"/>
        <v/>
      </c>
    </row>
    <row r="1102" spans="14:19">
      <c r="N1102" s="61" t="str">
        <f t="shared" si="138"/>
        <v/>
      </c>
      <c r="O1102" s="53" t="str">
        <f t="shared" si="139"/>
        <v>click</v>
      </c>
      <c r="P1102" s="61" t="str">
        <f t="shared" si="141"/>
        <v>();</v>
      </c>
      <c r="S1102" s="61" t="str">
        <f t="shared" si="140"/>
        <v/>
      </c>
    </row>
    <row r="1103" spans="14:19">
      <c r="N1103" s="61" t="str">
        <f t="shared" si="138"/>
        <v/>
      </c>
      <c r="O1103" s="53" t="str">
        <f t="shared" si="139"/>
        <v>click</v>
      </c>
      <c r="P1103" s="61" t="str">
        <f t="shared" si="141"/>
        <v>();</v>
      </c>
      <c r="S1103" s="61" t="str">
        <f t="shared" si="140"/>
        <v/>
      </c>
    </row>
    <row r="1104" spans="14:19">
      <c r="N1104" s="61" t="str">
        <f t="shared" si="138"/>
        <v/>
      </c>
      <c r="O1104" s="53" t="str">
        <f t="shared" si="139"/>
        <v>click</v>
      </c>
      <c r="P1104" s="61" t="str">
        <f t="shared" si="141"/>
        <v>();</v>
      </c>
      <c r="S1104" s="61" t="str">
        <f t="shared" si="140"/>
        <v/>
      </c>
    </row>
    <row r="1105" spans="14:19">
      <c r="N1105" s="61" t="str">
        <f t="shared" si="138"/>
        <v/>
      </c>
      <c r="O1105" s="53" t="str">
        <f t="shared" si="139"/>
        <v>click</v>
      </c>
      <c r="P1105" s="61" t="str">
        <f t="shared" si="141"/>
        <v>();</v>
      </c>
      <c r="S1105" s="61" t="str">
        <f t="shared" si="140"/>
        <v/>
      </c>
    </row>
    <row r="1106" spans="14:19">
      <c r="N1106" s="61" t="str">
        <f t="shared" si="138"/>
        <v/>
      </c>
      <c r="O1106" s="53" t="str">
        <f t="shared" si="139"/>
        <v>click</v>
      </c>
      <c r="P1106" s="61" t="str">
        <f t="shared" si="141"/>
        <v>();</v>
      </c>
      <c r="S1106" s="61" t="str">
        <f t="shared" si="140"/>
        <v/>
      </c>
    </row>
    <row r="1107" spans="14:19">
      <c r="N1107" s="61" t="str">
        <f t="shared" si="138"/>
        <v/>
      </c>
      <c r="O1107" s="53" t="str">
        <f t="shared" si="139"/>
        <v>click</v>
      </c>
      <c r="P1107" s="61" t="str">
        <f t="shared" si="141"/>
        <v>();</v>
      </c>
      <c r="S1107" s="61" t="str">
        <f t="shared" si="140"/>
        <v/>
      </c>
    </row>
    <row r="1108" spans="14:19">
      <c r="N1108" s="61" t="str">
        <f t="shared" si="138"/>
        <v/>
      </c>
      <c r="O1108" s="53" t="str">
        <f t="shared" si="139"/>
        <v>click</v>
      </c>
      <c r="P1108" s="61" t="str">
        <f t="shared" si="141"/>
        <v>();</v>
      </c>
      <c r="S1108" s="61" t="str">
        <f t="shared" si="140"/>
        <v/>
      </c>
    </row>
    <row r="1109" spans="14:19">
      <c r="N1109" s="61" t="str">
        <f t="shared" si="138"/>
        <v/>
      </c>
      <c r="O1109" s="53" t="str">
        <f t="shared" si="139"/>
        <v>click</v>
      </c>
      <c r="P1109" s="61" t="str">
        <f t="shared" si="141"/>
        <v>();</v>
      </c>
      <c r="S1109" s="61" t="str">
        <f t="shared" si="140"/>
        <v/>
      </c>
    </row>
    <row r="1110" spans="14:19">
      <c r="N1110" s="61" t="str">
        <f t="shared" si="138"/>
        <v/>
      </c>
      <c r="O1110" s="53" t="str">
        <f t="shared" si="139"/>
        <v>click</v>
      </c>
      <c r="P1110" s="61" t="str">
        <f t="shared" si="141"/>
        <v>();</v>
      </c>
      <c r="S1110" s="61" t="str">
        <f t="shared" si="140"/>
        <v/>
      </c>
    </row>
    <row r="1111" spans="14:19">
      <c r="N1111" s="61" t="str">
        <f t="shared" si="138"/>
        <v/>
      </c>
      <c r="O1111" s="53" t="str">
        <f t="shared" si="139"/>
        <v>click</v>
      </c>
      <c r="P1111" s="61" t="str">
        <f t="shared" si="141"/>
        <v>();</v>
      </c>
      <c r="S1111" s="61" t="str">
        <f t="shared" si="140"/>
        <v/>
      </c>
    </row>
    <row r="1112" spans="14:19">
      <c r="N1112" s="61" t="str">
        <f t="shared" si="138"/>
        <v/>
      </c>
      <c r="O1112" s="53" t="str">
        <f t="shared" si="139"/>
        <v>click</v>
      </c>
      <c r="P1112" s="61" t="str">
        <f t="shared" si="141"/>
        <v>();</v>
      </c>
      <c r="S1112" s="61" t="str">
        <f t="shared" si="140"/>
        <v/>
      </c>
    </row>
    <row r="1113" spans="14:19">
      <c r="N1113" s="61" t="str">
        <f t="shared" si="138"/>
        <v/>
      </c>
      <c r="O1113" s="53" t="str">
        <f t="shared" si="139"/>
        <v>click</v>
      </c>
      <c r="P1113" s="61" t="str">
        <f t="shared" si="141"/>
        <v>();</v>
      </c>
      <c r="S1113" s="61" t="str">
        <f t="shared" si="140"/>
        <v/>
      </c>
    </row>
    <row r="1114" spans="14:19">
      <c r="N1114" s="61" t="str">
        <f t="shared" si="138"/>
        <v/>
      </c>
      <c r="O1114" s="53" t="str">
        <f t="shared" si="139"/>
        <v>click</v>
      </c>
      <c r="P1114" s="61" t="str">
        <f t="shared" si="141"/>
        <v>();</v>
      </c>
      <c r="S1114" s="61" t="str">
        <f t="shared" si="140"/>
        <v/>
      </c>
    </row>
    <row r="1115" spans="14:19">
      <c r="N1115" s="61" t="str">
        <f t="shared" si="138"/>
        <v/>
      </c>
      <c r="O1115" s="53" t="str">
        <f t="shared" si="139"/>
        <v>click</v>
      </c>
      <c r="P1115" s="61" t="str">
        <f t="shared" si="141"/>
        <v>();</v>
      </c>
      <c r="S1115" s="61" t="str">
        <f t="shared" si="140"/>
        <v/>
      </c>
    </row>
    <row r="1116" spans="14:19">
      <c r="N1116" s="61" t="str">
        <f t="shared" si="138"/>
        <v/>
      </c>
      <c r="O1116" s="53" t="str">
        <f t="shared" si="139"/>
        <v>click</v>
      </c>
      <c r="P1116" s="61" t="str">
        <f t="shared" si="141"/>
        <v>();</v>
      </c>
      <c r="S1116" s="61" t="str">
        <f t="shared" si="140"/>
        <v/>
      </c>
    </row>
    <row r="1117" spans="14:19">
      <c r="N1117" s="61" t="str">
        <f t="shared" si="138"/>
        <v/>
      </c>
      <c r="O1117" s="53" t="str">
        <f t="shared" si="139"/>
        <v>click</v>
      </c>
      <c r="P1117" s="61" t="str">
        <f t="shared" si="141"/>
        <v>();</v>
      </c>
      <c r="S1117" s="61" t="str">
        <f t="shared" si="140"/>
        <v/>
      </c>
    </row>
    <row r="1118" spans="14:19">
      <c r="N1118" s="61" t="str">
        <f t="shared" si="138"/>
        <v/>
      </c>
      <c r="O1118" s="53" t="str">
        <f t="shared" si="139"/>
        <v>click</v>
      </c>
      <c r="P1118" s="61" t="str">
        <f t="shared" si="141"/>
        <v>();</v>
      </c>
      <c r="S1118" s="61" t="str">
        <f t="shared" si="140"/>
        <v/>
      </c>
    </row>
    <row r="1119" spans="14:19">
      <c r="N1119" s="61" t="str">
        <f t="shared" si="138"/>
        <v/>
      </c>
      <c r="O1119" s="53" t="str">
        <f t="shared" si="139"/>
        <v>click</v>
      </c>
      <c r="P1119" s="61" t="str">
        <f t="shared" si="141"/>
        <v>();</v>
      </c>
      <c r="S1119" s="61" t="str">
        <f t="shared" si="140"/>
        <v/>
      </c>
    </row>
    <row r="1120" spans="14:19">
      <c r="N1120" s="61" t="str">
        <f t="shared" si="138"/>
        <v/>
      </c>
      <c r="O1120" s="53" t="str">
        <f t="shared" si="139"/>
        <v>click</v>
      </c>
      <c r="P1120" s="61" t="str">
        <f t="shared" si="141"/>
        <v>();</v>
      </c>
      <c r="S1120" s="61" t="str">
        <f t="shared" si="140"/>
        <v/>
      </c>
    </row>
    <row r="1121" spans="14:19">
      <c r="N1121" s="61" t="str">
        <f t="shared" si="138"/>
        <v/>
      </c>
      <c r="O1121" s="53" t="str">
        <f t="shared" si="139"/>
        <v>click</v>
      </c>
      <c r="P1121" s="61" t="str">
        <f t="shared" si="141"/>
        <v>();</v>
      </c>
      <c r="S1121" s="61" t="str">
        <f t="shared" si="140"/>
        <v/>
      </c>
    </row>
    <row r="1122" spans="14:19">
      <c r="N1122" s="61" t="str">
        <f t="shared" si="138"/>
        <v/>
      </c>
      <c r="O1122" s="53" t="str">
        <f t="shared" si="139"/>
        <v>click</v>
      </c>
      <c r="P1122" s="61" t="str">
        <f t="shared" si="141"/>
        <v>();</v>
      </c>
      <c r="S1122" s="61" t="str">
        <f t="shared" si="140"/>
        <v/>
      </c>
    </row>
    <row r="1123" spans="14:19">
      <c r="N1123" s="61" t="str">
        <f t="shared" si="138"/>
        <v/>
      </c>
      <c r="O1123" s="53" t="str">
        <f t="shared" si="139"/>
        <v>click</v>
      </c>
      <c r="P1123" s="61" t="str">
        <f t="shared" si="141"/>
        <v>();</v>
      </c>
      <c r="S1123" s="61" t="str">
        <f t="shared" si="140"/>
        <v/>
      </c>
    </row>
    <row r="1124" spans="14:19">
      <c r="N1124" s="61" t="str">
        <f t="shared" si="138"/>
        <v/>
      </c>
      <c r="O1124" s="53" t="str">
        <f t="shared" si="139"/>
        <v>click</v>
      </c>
      <c r="P1124" s="61" t="str">
        <f t="shared" si="141"/>
        <v>();</v>
      </c>
      <c r="S1124" s="61" t="str">
        <f t="shared" si="140"/>
        <v/>
      </c>
    </row>
    <row r="1125" spans="14:19">
      <c r="N1125" s="61" t="str">
        <f t="shared" si="138"/>
        <v/>
      </c>
      <c r="O1125" s="53" t="str">
        <f t="shared" si="139"/>
        <v>click</v>
      </c>
      <c r="P1125" s="61" t="str">
        <f t="shared" si="141"/>
        <v>();</v>
      </c>
      <c r="S1125" s="61" t="str">
        <f t="shared" si="140"/>
        <v/>
      </c>
    </row>
    <row r="1126" spans="14:19">
      <c r="N1126" s="61" t="str">
        <f t="shared" si="138"/>
        <v/>
      </c>
      <c r="O1126" s="53" t="str">
        <f t="shared" si="139"/>
        <v>click</v>
      </c>
      <c r="P1126" s="61" t="str">
        <f t="shared" si="141"/>
        <v>();</v>
      </c>
      <c r="S1126" s="61" t="str">
        <f t="shared" si="140"/>
        <v/>
      </c>
    </row>
    <row r="1127" spans="14:19">
      <c r="N1127" s="61" t="str">
        <f t="shared" si="138"/>
        <v/>
      </c>
      <c r="O1127" s="53" t="str">
        <f t="shared" si="139"/>
        <v>click</v>
      </c>
      <c r="P1127" s="61" t="str">
        <f t="shared" si="141"/>
        <v>();</v>
      </c>
      <c r="S1127" s="61" t="str">
        <f t="shared" si="140"/>
        <v/>
      </c>
    </row>
    <row r="1128" spans="14:19">
      <c r="N1128" s="61" t="str">
        <f t="shared" si="138"/>
        <v/>
      </c>
      <c r="O1128" s="53" t="str">
        <f t="shared" si="139"/>
        <v>click</v>
      </c>
      <c r="P1128" s="61" t="str">
        <f t="shared" si="141"/>
        <v>();</v>
      </c>
      <c r="S1128" s="61" t="str">
        <f t="shared" si="140"/>
        <v/>
      </c>
    </row>
    <row r="1129" spans="14:19">
      <c r="N1129" s="61" t="str">
        <f t="shared" si="138"/>
        <v/>
      </c>
      <c r="O1129" s="53" t="str">
        <f t="shared" si="139"/>
        <v>click</v>
      </c>
      <c r="P1129" s="61" t="str">
        <f t="shared" si="141"/>
        <v>();</v>
      </c>
      <c r="S1129" s="61" t="str">
        <f t="shared" si="140"/>
        <v/>
      </c>
    </row>
    <row r="1130" spans="14:19">
      <c r="N1130" s="61" t="str">
        <f t="shared" si="138"/>
        <v/>
      </c>
      <c r="O1130" s="53" t="str">
        <f t="shared" si="139"/>
        <v>click</v>
      </c>
      <c r="P1130" s="61" t="str">
        <f t="shared" si="141"/>
        <v>();</v>
      </c>
      <c r="S1130" s="61" t="str">
        <f t="shared" si="140"/>
        <v/>
      </c>
    </row>
    <row r="1131" spans="14:19">
      <c r="N1131" s="61" t="str">
        <f t="shared" si="138"/>
        <v/>
      </c>
      <c r="O1131" s="53" t="str">
        <f t="shared" si="139"/>
        <v>click</v>
      </c>
      <c r="P1131" s="61" t="str">
        <f t="shared" si="141"/>
        <v>();</v>
      </c>
      <c r="S1131" s="61" t="str">
        <f t="shared" si="140"/>
        <v/>
      </c>
    </row>
    <row r="1132" spans="14:19">
      <c r="N1132" s="61" t="str">
        <f t="shared" si="138"/>
        <v/>
      </c>
      <c r="O1132" s="53" t="str">
        <f t="shared" si="139"/>
        <v>click</v>
      </c>
      <c r="P1132" s="61" t="str">
        <f t="shared" si="141"/>
        <v>();</v>
      </c>
      <c r="S1132" s="61" t="str">
        <f t="shared" si="140"/>
        <v/>
      </c>
    </row>
    <row r="1133" spans="14:19">
      <c r="N1133" s="61" t="str">
        <f t="shared" si="138"/>
        <v/>
      </c>
      <c r="O1133" s="53" t="str">
        <f t="shared" si="139"/>
        <v>click</v>
      </c>
      <c r="P1133" s="61" t="str">
        <f t="shared" si="141"/>
        <v>();</v>
      </c>
      <c r="S1133" s="61" t="str">
        <f t="shared" si="140"/>
        <v/>
      </c>
    </row>
    <row r="1134" spans="14:19">
      <c r="N1134" s="61" t="str">
        <f t="shared" si="138"/>
        <v/>
      </c>
      <c r="O1134" s="53" t="str">
        <f t="shared" si="139"/>
        <v>click</v>
      </c>
      <c r="P1134" s="61" t="str">
        <f t="shared" si="141"/>
        <v>();</v>
      </c>
      <c r="S1134" s="61" t="str">
        <f t="shared" si="140"/>
        <v/>
      </c>
    </row>
    <row r="1135" spans="14:19">
      <c r="N1135" s="61" t="str">
        <f t="shared" si="138"/>
        <v/>
      </c>
      <c r="O1135" s="53" t="str">
        <f t="shared" si="139"/>
        <v>click</v>
      </c>
      <c r="P1135" s="61" t="str">
        <f t="shared" si="141"/>
        <v>();</v>
      </c>
      <c r="S1135" s="61" t="str">
        <f t="shared" si="140"/>
        <v/>
      </c>
    </row>
    <row r="1136" spans="14:19">
      <c r="N1136" s="61" t="str">
        <f t="shared" si="138"/>
        <v/>
      </c>
      <c r="O1136" s="53" t="str">
        <f t="shared" si="139"/>
        <v>click</v>
      </c>
      <c r="P1136" s="61" t="str">
        <f t="shared" si="141"/>
        <v>();</v>
      </c>
      <c r="S1136" s="61" t="str">
        <f t="shared" si="140"/>
        <v/>
      </c>
    </row>
    <row r="1137" spans="14:19">
      <c r="N1137" s="61" t="str">
        <f t="shared" si="138"/>
        <v/>
      </c>
      <c r="O1137" s="53" t="str">
        <f t="shared" si="139"/>
        <v>click</v>
      </c>
      <c r="P1137" s="61" t="str">
        <f t="shared" si="141"/>
        <v>();</v>
      </c>
      <c r="S1137" s="61" t="str">
        <f t="shared" si="140"/>
        <v/>
      </c>
    </row>
    <row r="1138" spans="14:19">
      <c r="N1138" s="61" t="str">
        <f t="shared" si="138"/>
        <v/>
      </c>
      <c r="O1138" s="53" t="str">
        <f t="shared" si="139"/>
        <v>click</v>
      </c>
      <c r="P1138" s="61" t="str">
        <f t="shared" si="141"/>
        <v>();</v>
      </c>
      <c r="S1138" s="61" t="str">
        <f t="shared" si="140"/>
        <v/>
      </c>
    </row>
    <row r="1139" spans="14:19">
      <c r="N1139" s="61" t="str">
        <f t="shared" si="138"/>
        <v/>
      </c>
      <c r="O1139" s="53" t="str">
        <f t="shared" si="139"/>
        <v>click</v>
      </c>
      <c r="P1139" s="61" t="str">
        <f t="shared" si="141"/>
        <v>();</v>
      </c>
      <c r="S1139" s="61" t="str">
        <f t="shared" si="140"/>
        <v/>
      </c>
    </row>
    <row r="1140" spans="14:19">
      <c r="N1140" s="61" t="str">
        <f t="shared" si="138"/>
        <v/>
      </c>
      <c r="O1140" s="53" t="str">
        <f t="shared" si="139"/>
        <v>click</v>
      </c>
      <c r="P1140" s="61" t="str">
        <f t="shared" si="141"/>
        <v>();</v>
      </c>
      <c r="S1140" s="61" t="str">
        <f t="shared" si="140"/>
        <v/>
      </c>
    </row>
    <row r="1141" spans="14:19">
      <c r="N1141" s="61" t="str">
        <f t="shared" si="138"/>
        <v/>
      </c>
      <c r="O1141" s="53" t="str">
        <f t="shared" si="139"/>
        <v>click</v>
      </c>
      <c r="P1141" s="61" t="str">
        <f t="shared" si="141"/>
        <v>();</v>
      </c>
      <c r="S1141" s="61" t="str">
        <f t="shared" si="140"/>
        <v/>
      </c>
    </row>
    <row r="1142" spans="14:19">
      <c r="N1142" s="61" t="str">
        <f t="shared" si="138"/>
        <v/>
      </c>
      <c r="O1142" s="53" t="str">
        <f t="shared" si="139"/>
        <v>click</v>
      </c>
      <c r="P1142" s="61" t="str">
        <f t="shared" si="141"/>
        <v>();</v>
      </c>
      <c r="S1142" s="61" t="str">
        <f t="shared" si="140"/>
        <v/>
      </c>
    </row>
    <row r="1143" spans="14:19">
      <c r="N1143" s="61" t="str">
        <f t="shared" si="138"/>
        <v/>
      </c>
      <c r="O1143" s="53" t="str">
        <f t="shared" si="139"/>
        <v>click</v>
      </c>
      <c r="P1143" s="61" t="str">
        <f t="shared" si="141"/>
        <v>();</v>
      </c>
      <c r="S1143" s="61" t="str">
        <f t="shared" si="140"/>
        <v/>
      </c>
    </row>
    <row r="1144" spans="14:19">
      <c r="N1144" s="61" t="str">
        <f t="shared" si="138"/>
        <v/>
      </c>
      <c r="O1144" s="53" t="str">
        <f t="shared" si="139"/>
        <v>click</v>
      </c>
      <c r="P1144" s="61" t="str">
        <f t="shared" si="141"/>
        <v>();</v>
      </c>
      <c r="S1144" s="61" t="str">
        <f t="shared" si="140"/>
        <v/>
      </c>
    </row>
    <row r="1145" spans="14:19">
      <c r="N1145" s="61" t="str">
        <f t="shared" si="138"/>
        <v/>
      </c>
      <c r="O1145" s="53" t="str">
        <f t="shared" si="139"/>
        <v>click</v>
      </c>
      <c r="P1145" s="61" t="str">
        <f t="shared" si="141"/>
        <v>();</v>
      </c>
      <c r="S1145" s="61" t="str">
        <f t="shared" si="140"/>
        <v/>
      </c>
    </row>
    <row r="1146" spans="14:19">
      <c r="N1146" s="61" t="str">
        <f t="shared" si="138"/>
        <v/>
      </c>
      <c r="O1146" s="53" t="str">
        <f t="shared" si="139"/>
        <v>click</v>
      </c>
      <c r="P1146" s="61" t="str">
        <f t="shared" si="141"/>
        <v>();</v>
      </c>
      <c r="S1146" s="61" t="str">
        <f t="shared" si="140"/>
        <v/>
      </c>
    </row>
    <row r="1147" spans="14:19">
      <c r="N1147" s="61" t="str">
        <f t="shared" si="138"/>
        <v/>
      </c>
      <c r="O1147" s="53" t="str">
        <f t="shared" si="139"/>
        <v>click</v>
      </c>
      <c r="P1147" s="61" t="str">
        <f t="shared" si="141"/>
        <v>();</v>
      </c>
      <c r="S1147" s="61" t="str">
        <f t="shared" si="140"/>
        <v/>
      </c>
    </row>
    <row r="1148" spans="14:19">
      <c r="N1148" s="61" t="str">
        <f t="shared" si="138"/>
        <v/>
      </c>
      <c r="O1148" s="53" t="str">
        <f t="shared" si="139"/>
        <v>click</v>
      </c>
      <c r="P1148" s="61" t="str">
        <f t="shared" si="141"/>
        <v>();</v>
      </c>
      <c r="S1148" s="61" t="str">
        <f t="shared" si="140"/>
        <v/>
      </c>
    </row>
    <row r="1149" spans="14:19">
      <c r="N1149" s="61" t="str">
        <f t="shared" si="138"/>
        <v/>
      </c>
      <c r="O1149" s="53" t="str">
        <f t="shared" si="139"/>
        <v>click</v>
      </c>
      <c r="P1149" s="61" t="str">
        <f t="shared" si="141"/>
        <v>();</v>
      </c>
      <c r="S1149" s="61" t="str">
        <f t="shared" si="140"/>
        <v/>
      </c>
    </row>
    <row r="1150" spans="14:19">
      <c r="N1150" s="61" t="str">
        <f t="shared" si="138"/>
        <v/>
      </c>
      <c r="O1150" s="53" t="str">
        <f t="shared" si="139"/>
        <v>click</v>
      </c>
      <c r="P1150" s="61" t="str">
        <f t="shared" si="141"/>
        <v>();</v>
      </c>
      <c r="S1150" s="61" t="str">
        <f t="shared" si="140"/>
        <v/>
      </c>
    </row>
    <row r="1151" spans="14:19">
      <c r="N1151" s="61" t="str">
        <f t="shared" si="138"/>
        <v/>
      </c>
      <c r="O1151" s="53" t="str">
        <f t="shared" si="139"/>
        <v>click</v>
      </c>
      <c r="P1151" s="61" t="str">
        <f t="shared" si="141"/>
        <v>();</v>
      </c>
      <c r="S1151" s="61" t="str">
        <f t="shared" si="140"/>
        <v/>
      </c>
    </row>
    <row r="1152" spans="14:19">
      <c r="N1152" s="61" t="str">
        <f t="shared" si="138"/>
        <v/>
      </c>
      <c r="O1152" s="53" t="str">
        <f t="shared" si="139"/>
        <v>click</v>
      </c>
      <c r="P1152" s="61" t="str">
        <f t="shared" si="141"/>
        <v>();</v>
      </c>
      <c r="S1152" s="61" t="str">
        <f t="shared" si="140"/>
        <v/>
      </c>
    </row>
    <row r="1153" spans="14:19">
      <c r="N1153" s="61" t="str">
        <f t="shared" si="138"/>
        <v/>
      </c>
      <c r="O1153" s="53" t="str">
        <f t="shared" si="139"/>
        <v>click</v>
      </c>
      <c r="P1153" s="61" t="str">
        <f t="shared" si="141"/>
        <v>();</v>
      </c>
      <c r="S1153" s="61" t="str">
        <f t="shared" si="140"/>
        <v/>
      </c>
    </row>
    <row r="1154" spans="14:19">
      <c r="N1154" s="61" t="str">
        <f t="shared" si="138"/>
        <v/>
      </c>
      <c r="O1154" s="53" t="str">
        <f t="shared" si="139"/>
        <v>click</v>
      </c>
      <c r="P1154" s="61" t="str">
        <f t="shared" si="141"/>
        <v>();</v>
      </c>
      <c r="S1154" s="61" t="str">
        <f t="shared" si="140"/>
        <v/>
      </c>
    </row>
    <row r="1155" spans="14:19">
      <c r="N1155" s="61" t="str">
        <f t="shared" si="138"/>
        <v/>
      </c>
      <c r="O1155" s="53" t="str">
        <f t="shared" si="139"/>
        <v>click</v>
      </c>
      <c r="P1155" s="61" t="str">
        <f t="shared" si="141"/>
        <v>();</v>
      </c>
      <c r="S1155" s="61" t="str">
        <f t="shared" si="140"/>
        <v/>
      </c>
    </row>
    <row r="1156" spans="14:19">
      <c r="N1156" s="61" t="str">
        <f t="shared" si="138"/>
        <v/>
      </c>
      <c r="O1156" s="53" t="str">
        <f t="shared" si="139"/>
        <v>click</v>
      </c>
      <c r="P1156" s="61" t="str">
        <f t="shared" si="141"/>
        <v>();</v>
      </c>
      <c r="S1156" s="61" t="str">
        <f t="shared" si="140"/>
        <v/>
      </c>
    </row>
    <row r="1157" spans="14:19">
      <c r="N1157" s="61" t="str">
        <f t="shared" ref="N1157:N1220" si="142">IF(A1157="Y",""""&amp;C1157&amp;""""&amp;": "&amp;M1157&amp;",","")</f>
        <v/>
      </c>
      <c r="O1157" s="53" t="str">
        <f t="shared" ref="O1157:O1220" si="143">IF(D1157="input","fill",IF(I1157&lt;&gt;"","innerText",IF(J1157="Y",$T$110,"click")))</f>
        <v>click</v>
      </c>
      <c r="P1157" s="61" t="str">
        <f t="shared" si="141"/>
        <v>();</v>
      </c>
      <c r="S1157" s="61" t="str">
        <f t="shared" ref="S1157:S1220" si="144">IF(O1157="innerText",I1157&amp;"="&amp;IF(C1157="Y",IF(J1157&lt;&gt;"Y",$S$9&amp;$R$10&amp;"."&amp;E1157&amp;")."&amp;IF(OR(O1157="click",O1157="innerText"),O1157&amp;"();",O1157&amp;"("&amp;$Q$9&amp;"."&amp;E1157&amp;");"),$S$110&amp;$R$10&amp;"."&amp;E1157&amp;")."&amp;IF(O1157="click",O1157&amp;"();",O1157&amp;"("&amp;"'"&amp;K1157&amp;"'"&amp;");")),""),IF(C1157="Y",IF(J1157&lt;&gt;"Y",$S$9&amp;$R$10&amp;"."&amp;E1157&amp;")."&amp;IF(OR(O1157="click",O1157="innerText"),O1157&amp;"();",O1157&amp;"("&amp;$Q$9&amp;"."&amp;E1157&amp;");"),$S$110&amp;$R$10&amp;"."&amp;E1157&amp;")."&amp;IF(O1157="click",O1157&amp;"();",O1157&amp;"("&amp;"'"&amp;K1157&amp;"'"&amp;");")),""))</f>
        <v/>
      </c>
    </row>
    <row r="1158" spans="14:19">
      <c r="N1158" s="61" t="str">
        <f t="shared" si="142"/>
        <v/>
      </c>
      <c r="O1158" s="53" t="str">
        <f t="shared" si="143"/>
        <v>click</v>
      </c>
      <c r="P1158" s="61" t="str">
        <f t="shared" si="141"/>
        <v>();</v>
      </c>
      <c r="S1158" s="61" t="str">
        <f t="shared" si="144"/>
        <v/>
      </c>
    </row>
    <row r="1159" spans="14:19">
      <c r="N1159" s="61" t="str">
        <f t="shared" si="142"/>
        <v/>
      </c>
      <c r="O1159" s="53" t="str">
        <f t="shared" si="143"/>
        <v>click</v>
      </c>
      <c r="P1159" s="61" t="str">
        <f t="shared" si="141"/>
        <v>();</v>
      </c>
      <c r="S1159" s="61" t="str">
        <f t="shared" si="144"/>
        <v/>
      </c>
    </row>
    <row r="1160" spans="14:19">
      <c r="N1160" s="61" t="str">
        <f t="shared" si="142"/>
        <v/>
      </c>
      <c r="O1160" s="53" t="str">
        <f t="shared" si="143"/>
        <v>click</v>
      </c>
      <c r="P1160" s="61" t="str">
        <f t="shared" si="141"/>
        <v>();</v>
      </c>
      <c r="S1160" s="61" t="str">
        <f t="shared" si="144"/>
        <v/>
      </c>
    </row>
    <row r="1161" spans="14:19">
      <c r="N1161" s="61" t="str">
        <f t="shared" si="142"/>
        <v/>
      </c>
      <c r="O1161" s="53" t="str">
        <f t="shared" si="143"/>
        <v>click</v>
      </c>
      <c r="P1161" s="61" t="str">
        <f t="shared" si="141"/>
        <v>();</v>
      </c>
      <c r="S1161" s="61" t="str">
        <f t="shared" si="144"/>
        <v/>
      </c>
    </row>
    <row r="1162" spans="14:19">
      <c r="N1162" s="61" t="str">
        <f t="shared" si="142"/>
        <v/>
      </c>
      <c r="O1162" s="53" t="str">
        <f t="shared" si="143"/>
        <v>click</v>
      </c>
      <c r="P1162" s="61" t="str">
        <f t="shared" si="141"/>
        <v>();</v>
      </c>
      <c r="S1162" s="61" t="str">
        <f t="shared" si="144"/>
        <v/>
      </c>
    </row>
    <row r="1163" spans="14:19">
      <c r="N1163" s="61" t="str">
        <f t="shared" si="142"/>
        <v/>
      </c>
      <c r="O1163" s="53" t="str">
        <f t="shared" si="143"/>
        <v>click</v>
      </c>
      <c r="P1163" s="61" t="str">
        <f t="shared" si="141"/>
        <v>();</v>
      </c>
      <c r="S1163" s="61" t="str">
        <f t="shared" si="144"/>
        <v/>
      </c>
    </row>
    <row r="1164" spans="14:19">
      <c r="N1164" s="61" t="str">
        <f t="shared" si="142"/>
        <v/>
      </c>
      <c r="O1164" s="53" t="str">
        <f t="shared" si="143"/>
        <v>click</v>
      </c>
      <c r="P1164" s="61" t="str">
        <f t="shared" ref="P1164:P1227" si="145">IF(OR(O1164="Click",O1164="innerText"),"();","("&amp;""""&amp;K1164&amp;""""&amp;");")</f>
        <v>();</v>
      </c>
      <c r="S1164" s="61" t="str">
        <f t="shared" si="144"/>
        <v/>
      </c>
    </row>
    <row r="1165" spans="14:19">
      <c r="N1165" s="61" t="str">
        <f t="shared" si="142"/>
        <v/>
      </c>
      <c r="O1165" s="53" t="str">
        <f t="shared" si="143"/>
        <v>click</v>
      </c>
      <c r="P1165" s="61" t="str">
        <f t="shared" si="145"/>
        <v>();</v>
      </c>
      <c r="S1165" s="61" t="str">
        <f t="shared" si="144"/>
        <v/>
      </c>
    </row>
    <row r="1166" spans="14:19">
      <c r="N1166" s="61" t="str">
        <f t="shared" si="142"/>
        <v/>
      </c>
      <c r="O1166" s="53" t="str">
        <f t="shared" si="143"/>
        <v>click</v>
      </c>
      <c r="P1166" s="61" t="str">
        <f t="shared" si="145"/>
        <v>();</v>
      </c>
      <c r="S1166" s="61" t="str">
        <f t="shared" si="144"/>
        <v/>
      </c>
    </row>
    <row r="1167" spans="14:19">
      <c r="N1167" s="61" t="str">
        <f t="shared" si="142"/>
        <v/>
      </c>
      <c r="O1167" s="53" t="str">
        <f t="shared" si="143"/>
        <v>click</v>
      </c>
      <c r="P1167" s="61" t="str">
        <f t="shared" si="145"/>
        <v>();</v>
      </c>
      <c r="S1167" s="61" t="str">
        <f t="shared" si="144"/>
        <v/>
      </c>
    </row>
    <row r="1168" spans="14:19">
      <c r="N1168" s="61" t="str">
        <f t="shared" si="142"/>
        <v/>
      </c>
      <c r="O1168" s="53" t="str">
        <f t="shared" si="143"/>
        <v>click</v>
      </c>
      <c r="P1168" s="61" t="str">
        <f t="shared" si="145"/>
        <v>();</v>
      </c>
      <c r="S1168" s="61" t="str">
        <f t="shared" si="144"/>
        <v/>
      </c>
    </row>
    <row r="1169" spans="14:19">
      <c r="N1169" s="61" t="str">
        <f t="shared" si="142"/>
        <v/>
      </c>
      <c r="O1169" s="53" t="str">
        <f t="shared" si="143"/>
        <v>click</v>
      </c>
      <c r="P1169" s="61" t="str">
        <f t="shared" si="145"/>
        <v>();</v>
      </c>
      <c r="S1169" s="61" t="str">
        <f t="shared" si="144"/>
        <v/>
      </c>
    </row>
    <row r="1170" spans="14:19">
      <c r="N1170" s="61" t="str">
        <f t="shared" si="142"/>
        <v/>
      </c>
      <c r="O1170" s="53" t="str">
        <f t="shared" si="143"/>
        <v>click</v>
      </c>
      <c r="P1170" s="61" t="str">
        <f t="shared" si="145"/>
        <v>();</v>
      </c>
      <c r="S1170" s="61" t="str">
        <f t="shared" si="144"/>
        <v/>
      </c>
    </row>
    <row r="1171" spans="14:19">
      <c r="N1171" s="61" t="str">
        <f t="shared" si="142"/>
        <v/>
      </c>
      <c r="O1171" s="53" t="str">
        <f t="shared" si="143"/>
        <v>click</v>
      </c>
      <c r="P1171" s="61" t="str">
        <f t="shared" si="145"/>
        <v>();</v>
      </c>
      <c r="S1171" s="61" t="str">
        <f t="shared" si="144"/>
        <v/>
      </c>
    </row>
    <row r="1172" spans="14:19">
      <c r="N1172" s="61" t="str">
        <f t="shared" si="142"/>
        <v/>
      </c>
      <c r="O1172" s="53" t="str">
        <f t="shared" si="143"/>
        <v>click</v>
      </c>
      <c r="P1172" s="61" t="str">
        <f t="shared" si="145"/>
        <v>();</v>
      </c>
      <c r="S1172" s="61" t="str">
        <f t="shared" si="144"/>
        <v/>
      </c>
    </row>
    <row r="1173" spans="14:19">
      <c r="N1173" s="61" t="str">
        <f t="shared" si="142"/>
        <v/>
      </c>
      <c r="O1173" s="53" t="str">
        <f t="shared" si="143"/>
        <v>click</v>
      </c>
      <c r="P1173" s="61" t="str">
        <f t="shared" si="145"/>
        <v>();</v>
      </c>
      <c r="S1173" s="61" t="str">
        <f t="shared" si="144"/>
        <v/>
      </c>
    </row>
    <row r="1174" spans="14:19">
      <c r="N1174" s="61" t="str">
        <f t="shared" si="142"/>
        <v/>
      </c>
      <c r="O1174" s="53" t="str">
        <f t="shared" si="143"/>
        <v>click</v>
      </c>
      <c r="P1174" s="61" t="str">
        <f t="shared" si="145"/>
        <v>();</v>
      </c>
      <c r="S1174" s="61" t="str">
        <f t="shared" si="144"/>
        <v/>
      </c>
    </row>
    <row r="1175" spans="14:19">
      <c r="N1175" s="61" t="str">
        <f t="shared" si="142"/>
        <v/>
      </c>
      <c r="O1175" s="53" t="str">
        <f t="shared" si="143"/>
        <v>click</v>
      </c>
      <c r="P1175" s="61" t="str">
        <f t="shared" si="145"/>
        <v>();</v>
      </c>
      <c r="S1175" s="61" t="str">
        <f t="shared" si="144"/>
        <v/>
      </c>
    </row>
    <row r="1176" spans="14:19">
      <c r="N1176" s="61" t="str">
        <f t="shared" si="142"/>
        <v/>
      </c>
      <c r="O1176" s="53" t="str">
        <f t="shared" si="143"/>
        <v>click</v>
      </c>
      <c r="P1176" s="61" t="str">
        <f t="shared" si="145"/>
        <v>();</v>
      </c>
      <c r="S1176" s="61" t="str">
        <f t="shared" si="144"/>
        <v/>
      </c>
    </row>
    <row r="1177" spans="14:19">
      <c r="N1177" s="61" t="str">
        <f t="shared" si="142"/>
        <v/>
      </c>
      <c r="O1177" s="53" t="str">
        <f t="shared" si="143"/>
        <v>click</v>
      </c>
      <c r="P1177" s="61" t="str">
        <f t="shared" si="145"/>
        <v>();</v>
      </c>
      <c r="S1177" s="61" t="str">
        <f t="shared" si="144"/>
        <v/>
      </c>
    </row>
    <row r="1178" spans="14:19">
      <c r="N1178" s="61" t="str">
        <f t="shared" si="142"/>
        <v/>
      </c>
      <c r="O1178" s="53" t="str">
        <f t="shared" si="143"/>
        <v>click</v>
      </c>
      <c r="P1178" s="61" t="str">
        <f t="shared" si="145"/>
        <v>();</v>
      </c>
      <c r="S1178" s="61" t="str">
        <f t="shared" si="144"/>
        <v/>
      </c>
    </row>
    <row r="1179" spans="14:19">
      <c r="N1179" s="61" t="str">
        <f t="shared" si="142"/>
        <v/>
      </c>
      <c r="O1179" s="53" t="str">
        <f t="shared" si="143"/>
        <v>click</v>
      </c>
      <c r="P1179" s="61" t="str">
        <f t="shared" si="145"/>
        <v>();</v>
      </c>
      <c r="S1179" s="61" t="str">
        <f t="shared" si="144"/>
        <v/>
      </c>
    </row>
    <row r="1180" spans="14:19">
      <c r="N1180" s="61" t="str">
        <f t="shared" si="142"/>
        <v/>
      </c>
      <c r="O1180" s="53" t="str">
        <f t="shared" si="143"/>
        <v>click</v>
      </c>
      <c r="P1180" s="61" t="str">
        <f t="shared" si="145"/>
        <v>();</v>
      </c>
      <c r="S1180" s="61" t="str">
        <f t="shared" si="144"/>
        <v/>
      </c>
    </row>
    <row r="1181" spans="14:19">
      <c r="N1181" s="61" t="str">
        <f t="shared" si="142"/>
        <v/>
      </c>
      <c r="O1181" s="53" t="str">
        <f t="shared" si="143"/>
        <v>click</v>
      </c>
      <c r="P1181" s="61" t="str">
        <f t="shared" si="145"/>
        <v>();</v>
      </c>
      <c r="S1181" s="61" t="str">
        <f t="shared" si="144"/>
        <v/>
      </c>
    </row>
    <row r="1182" spans="14:19">
      <c r="N1182" s="61" t="str">
        <f t="shared" si="142"/>
        <v/>
      </c>
      <c r="O1182" s="53" t="str">
        <f t="shared" si="143"/>
        <v>click</v>
      </c>
      <c r="P1182" s="61" t="str">
        <f t="shared" si="145"/>
        <v>();</v>
      </c>
      <c r="S1182" s="61" t="str">
        <f t="shared" si="144"/>
        <v/>
      </c>
    </row>
    <row r="1183" spans="14:19">
      <c r="N1183" s="61" t="str">
        <f t="shared" si="142"/>
        <v/>
      </c>
      <c r="O1183" s="53" t="str">
        <f t="shared" si="143"/>
        <v>click</v>
      </c>
      <c r="P1183" s="61" t="str">
        <f t="shared" si="145"/>
        <v>();</v>
      </c>
      <c r="S1183" s="61" t="str">
        <f t="shared" si="144"/>
        <v/>
      </c>
    </row>
    <row r="1184" spans="14:19">
      <c r="N1184" s="61" t="str">
        <f t="shared" si="142"/>
        <v/>
      </c>
      <c r="O1184" s="53" t="str">
        <f t="shared" si="143"/>
        <v>click</v>
      </c>
      <c r="P1184" s="61" t="str">
        <f t="shared" si="145"/>
        <v>();</v>
      </c>
      <c r="S1184" s="61" t="str">
        <f t="shared" si="144"/>
        <v/>
      </c>
    </row>
    <row r="1185" spans="14:19">
      <c r="N1185" s="61" t="str">
        <f t="shared" si="142"/>
        <v/>
      </c>
      <c r="O1185" s="53" t="str">
        <f t="shared" si="143"/>
        <v>click</v>
      </c>
      <c r="P1185" s="61" t="str">
        <f t="shared" si="145"/>
        <v>();</v>
      </c>
      <c r="S1185" s="61" t="str">
        <f t="shared" si="144"/>
        <v/>
      </c>
    </row>
    <row r="1186" spans="14:19">
      <c r="N1186" s="61" t="str">
        <f t="shared" si="142"/>
        <v/>
      </c>
      <c r="O1186" s="53" t="str">
        <f t="shared" si="143"/>
        <v>click</v>
      </c>
      <c r="P1186" s="61" t="str">
        <f t="shared" si="145"/>
        <v>();</v>
      </c>
      <c r="S1186" s="61" t="str">
        <f t="shared" si="144"/>
        <v/>
      </c>
    </row>
    <row r="1187" spans="14:19">
      <c r="N1187" s="61" t="str">
        <f t="shared" si="142"/>
        <v/>
      </c>
      <c r="O1187" s="53" t="str">
        <f t="shared" si="143"/>
        <v>click</v>
      </c>
      <c r="P1187" s="61" t="str">
        <f t="shared" si="145"/>
        <v>();</v>
      </c>
      <c r="S1187" s="61" t="str">
        <f t="shared" si="144"/>
        <v/>
      </c>
    </row>
    <row r="1188" spans="14:19">
      <c r="N1188" s="61" t="str">
        <f t="shared" si="142"/>
        <v/>
      </c>
      <c r="O1188" s="53" t="str">
        <f t="shared" si="143"/>
        <v>click</v>
      </c>
      <c r="P1188" s="61" t="str">
        <f t="shared" si="145"/>
        <v>();</v>
      </c>
      <c r="S1188" s="61" t="str">
        <f t="shared" si="144"/>
        <v/>
      </c>
    </row>
    <row r="1189" spans="14:19">
      <c r="N1189" s="61" t="str">
        <f t="shared" si="142"/>
        <v/>
      </c>
      <c r="O1189" s="53" t="str">
        <f t="shared" si="143"/>
        <v>click</v>
      </c>
      <c r="P1189" s="61" t="str">
        <f t="shared" si="145"/>
        <v>();</v>
      </c>
      <c r="S1189" s="61" t="str">
        <f t="shared" si="144"/>
        <v/>
      </c>
    </row>
    <row r="1190" spans="14:19">
      <c r="N1190" s="61" t="str">
        <f t="shared" si="142"/>
        <v/>
      </c>
      <c r="O1190" s="53" t="str">
        <f t="shared" si="143"/>
        <v>click</v>
      </c>
      <c r="P1190" s="61" t="str">
        <f t="shared" si="145"/>
        <v>();</v>
      </c>
      <c r="S1190" s="61" t="str">
        <f t="shared" si="144"/>
        <v/>
      </c>
    </row>
    <row r="1191" spans="14:19">
      <c r="N1191" s="61" t="str">
        <f t="shared" si="142"/>
        <v/>
      </c>
      <c r="O1191" s="53" t="str">
        <f t="shared" si="143"/>
        <v>click</v>
      </c>
      <c r="P1191" s="61" t="str">
        <f t="shared" si="145"/>
        <v>();</v>
      </c>
      <c r="S1191" s="61" t="str">
        <f t="shared" si="144"/>
        <v/>
      </c>
    </row>
    <row r="1192" spans="14:19">
      <c r="N1192" s="61" t="str">
        <f t="shared" si="142"/>
        <v/>
      </c>
      <c r="O1192" s="53" t="str">
        <f t="shared" si="143"/>
        <v>click</v>
      </c>
      <c r="P1192" s="61" t="str">
        <f t="shared" si="145"/>
        <v>();</v>
      </c>
      <c r="S1192" s="61" t="str">
        <f t="shared" si="144"/>
        <v/>
      </c>
    </row>
    <row r="1193" spans="14:19">
      <c r="N1193" s="61" t="str">
        <f t="shared" si="142"/>
        <v/>
      </c>
      <c r="O1193" s="53" t="str">
        <f t="shared" si="143"/>
        <v>click</v>
      </c>
      <c r="P1193" s="61" t="str">
        <f t="shared" si="145"/>
        <v>();</v>
      </c>
      <c r="S1193" s="61" t="str">
        <f t="shared" si="144"/>
        <v/>
      </c>
    </row>
    <row r="1194" spans="14:19">
      <c r="N1194" s="61" t="str">
        <f t="shared" si="142"/>
        <v/>
      </c>
      <c r="O1194" s="53" t="str">
        <f t="shared" si="143"/>
        <v>click</v>
      </c>
      <c r="P1194" s="61" t="str">
        <f t="shared" si="145"/>
        <v>();</v>
      </c>
      <c r="S1194" s="61" t="str">
        <f t="shared" si="144"/>
        <v/>
      </c>
    </row>
    <row r="1195" spans="14:19">
      <c r="N1195" s="61" t="str">
        <f t="shared" si="142"/>
        <v/>
      </c>
      <c r="O1195" s="53" t="str">
        <f t="shared" si="143"/>
        <v>click</v>
      </c>
      <c r="P1195" s="61" t="str">
        <f t="shared" si="145"/>
        <v>();</v>
      </c>
      <c r="S1195" s="61" t="str">
        <f t="shared" si="144"/>
        <v/>
      </c>
    </row>
    <row r="1196" spans="14:19">
      <c r="N1196" s="61" t="str">
        <f t="shared" si="142"/>
        <v/>
      </c>
      <c r="O1196" s="53" t="str">
        <f t="shared" si="143"/>
        <v>click</v>
      </c>
      <c r="P1196" s="61" t="str">
        <f t="shared" si="145"/>
        <v>();</v>
      </c>
      <c r="S1196" s="61" t="str">
        <f t="shared" si="144"/>
        <v/>
      </c>
    </row>
    <row r="1197" spans="14:19">
      <c r="N1197" s="61" t="str">
        <f t="shared" si="142"/>
        <v/>
      </c>
      <c r="O1197" s="53" t="str">
        <f t="shared" si="143"/>
        <v>click</v>
      </c>
      <c r="P1197" s="61" t="str">
        <f t="shared" si="145"/>
        <v>();</v>
      </c>
      <c r="S1197" s="61" t="str">
        <f t="shared" si="144"/>
        <v/>
      </c>
    </row>
    <row r="1198" spans="14:19">
      <c r="N1198" s="61" t="str">
        <f t="shared" si="142"/>
        <v/>
      </c>
      <c r="O1198" s="53" t="str">
        <f t="shared" si="143"/>
        <v>click</v>
      </c>
      <c r="P1198" s="61" t="str">
        <f t="shared" si="145"/>
        <v>();</v>
      </c>
      <c r="S1198" s="61" t="str">
        <f t="shared" si="144"/>
        <v/>
      </c>
    </row>
    <row r="1199" spans="14:19">
      <c r="N1199" s="61" t="str">
        <f t="shared" si="142"/>
        <v/>
      </c>
      <c r="O1199" s="53" t="str">
        <f t="shared" si="143"/>
        <v>click</v>
      </c>
      <c r="P1199" s="61" t="str">
        <f t="shared" si="145"/>
        <v>();</v>
      </c>
      <c r="S1199" s="61" t="str">
        <f t="shared" si="144"/>
        <v/>
      </c>
    </row>
    <row r="1200" spans="14:19">
      <c r="N1200" s="61" t="str">
        <f t="shared" si="142"/>
        <v/>
      </c>
      <c r="O1200" s="53" t="str">
        <f t="shared" si="143"/>
        <v>click</v>
      </c>
      <c r="P1200" s="61" t="str">
        <f t="shared" si="145"/>
        <v>();</v>
      </c>
      <c r="S1200" s="61" t="str">
        <f t="shared" si="144"/>
        <v/>
      </c>
    </row>
    <row r="1201" spans="14:19">
      <c r="N1201" s="61" t="str">
        <f t="shared" si="142"/>
        <v/>
      </c>
      <c r="O1201" s="53" t="str">
        <f t="shared" si="143"/>
        <v>click</v>
      </c>
      <c r="P1201" s="61" t="str">
        <f t="shared" si="145"/>
        <v>();</v>
      </c>
      <c r="S1201" s="61" t="str">
        <f t="shared" si="144"/>
        <v/>
      </c>
    </row>
    <row r="1202" spans="14:19">
      <c r="N1202" s="61" t="str">
        <f t="shared" si="142"/>
        <v/>
      </c>
      <c r="O1202" s="53" t="str">
        <f t="shared" si="143"/>
        <v>click</v>
      </c>
      <c r="P1202" s="61" t="str">
        <f t="shared" si="145"/>
        <v>();</v>
      </c>
      <c r="S1202" s="61" t="str">
        <f t="shared" si="144"/>
        <v/>
      </c>
    </row>
    <row r="1203" spans="14:19">
      <c r="N1203" s="61" t="str">
        <f t="shared" si="142"/>
        <v/>
      </c>
      <c r="O1203" s="53" t="str">
        <f t="shared" si="143"/>
        <v>click</v>
      </c>
      <c r="P1203" s="61" t="str">
        <f t="shared" si="145"/>
        <v>();</v>
      </c>
      <c r="S1203" s="61" t="str">
        <f t="shared" si="144"/>
        <v/>
      </c>
    </row>
    <row r="1204" spans="14:19">
      <c r="N1204" s="61" t="str">
        <f t="shared" si="142"/>
        <v/>
      </c>
      <c r="O1204" s="53" t="str">
        <f t="shared" si="143"/>
        <v>click</v>
      </c>
      <c r="P1204" s="61" t="str">
        <f t="shared" si="145"/>
        <v>();</v>
      </c>
      <c r="S1204" s="61" t="str">
        <f t="shared" si="144"/>
        <v/>
      </c>
    </row>
    <row r="1205" spans="14:19">
      <c r="N1205" s="61" t="str">
        <f t="shared" si="142"/>
        <v/>
      </c>
      <c r="O1205" s="53" t="str">
        <f t="shared" si="143"/>
        <v>click</v>
      </c>
      <c r="P1205" s="61" t="str">
        <f t="shared" si="145"/>
        <v>();</v>
      </c>
      <c r="S1205" s="61" t="str">
        <f t="shared" si="144"/>
        <v/>
      </c>
    </row>
    <row r="1206" spans="14:19">
      <c r="N1206" s="61" t="str">
        <f t="shared" si="142"/>
        <v/>
      </c>
      <c r="O1206" s="53" t="str">
        <f t="shared" si="143"/>
        <v>click</v>
      </c>
      <c r="P1206" s="61" t="str">
        <f t="shared" si="145"/>
        <v>();</v>
      </c>
      <c r="S1206" s="61" t="str">
        <f t="shared" si="144"/>
        <v/>
      </c>
    </row>
    <row r="1207" spans="14:19">
      <c r="N1207" s="61" t="str">
        <f t="shared" si="142"/>
        <v/>
      </c>
      <c r="O1207" s="53" t="str">
        <f t="shared" si="143"/>
        <v>click</v>
      </c>
      <c r="P1207" s="61" t="str">
        <f t="shared" si="145"/>
        <v>();</v>
      </c>
      <c r="S1207" s="61" t="str">
        <f t="shared" si="144"/>
        <v/>
      </c>
    </row>
    <row r="1208" spans="14:19">
      <c r="N1208" s="61" t="str">
        <f t="shared" si="142"/>
        <v/>
      </c>
      <c r="O1208" s="53" t="str">
        <f t="shared" si="143"/>
        <v>click</v>
      </c>
      <c r="P1208" s="61" t="str">
        <f t="shared" si="145"/>
        <v>();</v>
      </c>
      <c r="S1208" s="61" t="str">
        <f t="shared" si="144"/>
        <v/>
      </c>
    </row>
    <row r="1209" spans="14:19">
      <c r="N1209" s="61" t="str">
        <f t="shared" si="142"/>
        <v/>
      </c>
      <c r="O1209" s="53" t="str">
        <f t="shared" si="143"/>
        <v>click</v>
      </c>
      <c r="P1209" s="61" t="str">
        <f t="shared" si="145"/>
        <v>();</v>
      </c>
      <c r="S1209" s="61" t="str">
        <f t="shared" si="144"/>
        <v/>
      </c>
    </row>
    <row r="1210" spans="14:19">
      <c r="N1210" s="61" t="str">
        <f t="shared" si="142"/>
        <v/>
      </c>
      <c r="O1210" s="53" t="str">
        <f t="shared" si="143"/>
        <v>click</v>
      </c>
      <c r="P1210" s="61" t="str">
        <f t="shared" si="145"/>
        <v>();</v>
      </c>
      <c r="S1210" s="61" t="str">
        <f t="shared" si="144"/>
        <v/>
      </c>
    </row>
    <row r="1211" spans="14:19">
      <c r="N1211" s="61" t="str">
        <f t="shared" si="142"/>
        <v/>
      </c>
      <c r="O1211" s="53" t="str">
        <f t="shared" si="143"/>
        <v>click</v>
      </c>
      <c r="P1211" s="61" t="str">
        <f t="shared" si="145"/>
        <v>();</v>
      </c>
      <c r="S1211" s="61" t="str">
        <f t="shared" si="144"/>
        <v/>
      </c>
    </row>
    <row r="1212" spans="14:19">
      <c r="N1212" s="61" t="str">
        <f t="shared" si="142"/>
        <v/>
      </c>
      <c r="O1212" s="53" t="str">
        <f t="shared" si="143"/>
        <v>click</v>
      </c>
      <c r="P1212" s="61" t="str">
        <f t="shared" si="145"/>
        <v>();</v>
      </c>
      <c r="S1212" s="61" t="str">
        <f t="shared" si="144"/>
        <v/>
      </c>
    </row>
    <row r="1213" spans="14:19">
      <c r="N1213" s="61" t="str">
        <f t="shared" si="142"/>
        <v/>
      </c>
      <c r="O1213" s="53" t="str">
        <f t="shared" si="143"/>
        <v>click</v>
      </c>
      <c r="P1213" s="61" t="str">
        <f t="shared" si="145"/>
        <v>();</v>
      </c>
      <c r="S1213" s="61" t="str">
        <f t="shared" si="144"/>
        <v/>
      </c>
    </row>
    <row r="1214" spans="14:19">
      <c r="N1214" s="61" t="str">
        <f t="shared" si="142"/>
        <v/>
      </c>
      <c r="O1214" s="53" t="str">
        <f t="shared" si="143"/>
        <v>click</v>
      </c>
      <c r="P1214" s="61" t="str">
        <f t="shared" si="145"/>
        <v>();</v>
      </c>
      <c r="S1214" s="61" t="str">
        <f t="shared" si="144"/>
        <v/>
      </c>
    </row>
    <row r="1215" spans="14:19">
      <c r="N1215" s="61" t="str">
        <f t="shared" si="142"/>
        <v/>
      </c>
      <c r="O1215" s="53" t="str">
        <f t="shared" si="143"/>
        <v>click</v>
      </c>
      <c r="P1215" s="61" t="str">
        <f t="shared" si="145"/>
        <v>();</v>
      </c>
      <c r="S1215" s="61" t="str">
        <f t="shared" si="144"/>
        <v/>
      </c>
    </row>
    <row r="1216" spans="14:19">
      <c r="N1216" s="61" t="str">
        <f t="shared" si="142"/>
        <v/>
      </c>
      <c r="O1216" s="53" t="str">
        <f t="shared" si="143"/>
        <v>click</v>
      </c>
      <c r="P1216" s="61" t="str">
        <f t="shared" si="145"/>
        <v>();</v>
      </c>
      <c r="S1216" s="61" t="str">
        <f t="shared" si="144"/>
        <v/>
      </c>
    </row>
    <row r="1217" spans="14:19">
      <c r="N1217" s="61" t="str">
        <f t="shared" si="142"/>
        <v/>
      </c>
      <c r="O1217" s="53" t="str">
        <f t="shared" si="143"/>
        <v>click</v>
      </c>
      <c r="P1217" s="61" t="str">
        <f t="shared" si="145"/>
        <v>();</v>
      </c>
      <c r="S1217" s="61" t="str">
        <f t="shared" si="144"/>
        <v/>
      </c>
    </row>
    <row r="1218" spans="14:19">
      <c r="N1218" s="61" t="str">
        <f t="shared" si="142"/>
        <v/>
      </c>
      <c r="O1218" s="53" t="str">
        <f t="shared" si="143"/>
        <v>click</v>
      </c>
      <c r="P1218" s="61" t="str">
        <f t="shared" si="145"/>
        <v>();</v>
      </c>
      <c r="S1218" s="61" t="str">
        <f t="shared" si="144"/>
        <v/>
      </c>
    </row>
    <row r="1219" spans="14:19">
      <c r="N1219" s="61" t="str">
        <f t="shared" si="142"/>
        <v/>
      </c>
      <c r="O1219" s="53" t="str">
        <f t="shared" si="143"/>
        <v>click</v>
      </c>
      <c r="P1219" s="61" t="str">
        <f t="shared" si="145"/>
        <v>();</v>
      </c>
      <c r="S1219" s="61" t="str">
        <f t="shared" si="144"/>
        <v/>
      </c>
    </row>
    <row r="1220" spans="14:19">
      <c r="N1220" s="61" t="str">
        <f t="shared" si="142"/>
        <v/>
      </c>
      <c r="O1220" s="53" t="str">
        <f t="shared" si="143"/>
        <v>click</v>
      </c>
      <c r="P1220" s="61" t="str">
        <f t="shared" si="145"/>
        <v>();</v>
      </c>
      <c r="S1220" s="61" t="str">
        <f t="shared" si="144"/>
        <v/>
      </c>
    </row>
    <row r="1221" spans="14:19">
      <c r="N1221" s="61" t="str">
        <f t="shared" ref="N1221:N1284" si="146">IF(A1221="Y",""""&amp;C1221&amp;""""&amp;": "&amp;M1221&amp;",","")</f>
        <v/>
      </c>
      <c r="O1221" s="53" t="str">
        <f t="shared" ref="O1221:O1284" si="147">IF(D1221="input","fill",IF(I1221&lt;&gt;"","innerText",IF(J1221="Y",$T$110,"click")))</f>
        <v>click</v>
      </c>
      <c r="P1221" s="61" t="str">
        <f t="shared" si="145"/>
        <v>();</v>
      </c>
      <c r="S1221" s="61" t="str">
        <f t="shared" ref="S1221:S1284" si="148">IF(O1221="innerText",I1221&amp;"="&amp;IF(C1221="Y",IF(J1221&lt;&gt;"Y",$S$9&amp;$R$10&amp;"."&amp;E1221&amp;")."&amp;IF(OR(O1221="click",O1221="innerText"),O1221&amp;"();",O1221&amp;"("&amp;$Q$9&amp;"."&amp;E1221&amp;");"),$S$110&amp;$R$10&amp;"."&amp;E1221&amp;")."&amp;IF(O1221="click",O1221&amp;"();",O1221&amp;"("&amp;"'"&amp;K1221&amp;"'"&amp;");")),""),IF(C1221="Y",IF(J1221&lt;&gt;"Y",$S$9&amp;$R$10&amp;"."&amp;E1221&amp;")."&amp;IF(OR(O1221="click",O1221="innerText"),O1221&amp;"();",O1221&amp;"("&amp;$Q$9&amp;"."&amp;E1221&amp;");"),$S$110&amp;$R$10&amp;"."&amp;E1221&amp;")."&amp;IF(O1221="click",O1221&amp;"();",O1221&amp;"("&amp;"'"&amp;K1221&amp;"'"&amp;");")),""))</f>
        <v/>
      </c>
    </row>
    <row r="1222" spans="14:19">
      <c r="N1222" s="61" t="str">
        <f t="shared" si="146"/>
        <v/>
      </c>
      <c r="O1222" s="53" t="str">
        <f t="shared" si="147"/>
        <v>click</v>
      </c>
      <c r="P1222" s="61" t="str">
        <f t="shared" si="145"/>
        <v>();</v>
      </c>
      <c r="S1222" s="61" t="str">
        <f t="shared" si="148"/>
        <v/>
      </c>
    </row>
    <row r="1223" spans="14:19">
      <c r="N1223" s="61" t="str">
        <f t="shared" si="146"/>
        <v/>
      </c>
      <c r="O1223" s="53" t="str">
        <f t="shared" si="147"/>
        <v>click</v>
      </c>
      <c r="P1223" s="61" t="str">
        <f t="shared" si="145"/>
        <v>();</v>
      </c>
      <c r="S1223" s="61" t="str">
        <f t="shared" si="148"/>
        <v/>
      </c>
    </row>
    <row r="1224" spans="14:19">
      <c r="N1224" s="61" t="str">
        <f t="shared" si="146"/>
        <v/>
      </c>
      <c r="O1224" s="53" t="str">
        <f t="shared" si="147"/>
        <v>click</v>
      </c>
      <c r="P1224" s="61" t="str">
        <f t="shared" si="145"/>
        <v>();</v>
      </c>
      <c r="S1224" s="61" t="str">
        <f t="shared" si="148"/>
        <v/>
      </c>
    </row>
    <row r="1225" spans="14:19">
      <c r="N1225" s="61" t="str">
        <f t="shared" si="146"/>
        <v/>
      </c>
      <c r="O1225" s="53" t="str">
        <f t="shared" si="147"/>
        <v>click</v>
      </c>
      <c r="P1225" s="61" t="str">
        <f t="shared" si="145"/>
        <v>();</v>
      </c>
      <c r="S1225" s="61" t="str">
        <f t="shared" si="148"/>
        <v/>
      </c>
    </row>
    <row r="1226" spans="14:19">
      <c r="N1226" s="61" t="str">
        <f t="shared" si="146"/>
        <v/>
      </c>
      <c r="O1226" s="53" t="str">
        <f t="shared" si="147"/>
        <v>click</v>
      </c>
      <c r="P1226" s="61" t="str">
        <f t="shared" si="145"/>
        <v>();</v>
      </c>
      <c r="S1226" s="61" t="str">
        <f t="shared" si="148"/>
        <v/>
      </c>
    </row>
    <row r="1227" spans="14:19">
      <c r="N1227" s="61" t="str">
        <f t="shared" si="146"/>
        <v/>
      </c>
      <c r="O1227" s="53" t="str">
        <f t="shared" si="147"/>
        <v>click</v>
      </c>
      <c r="P1227" s="61" t="str">
        <f t="shared" si="145"/>
        <v>();</v>
      </c>
      <c r="S1227" s="61" t="str">
        <f t="shared" si="148"/>
        <v/>
      </c>
    </row>
    <row r="1228" spans="14:19">
      <c r="N1228" s="61" t="str">
        <f t="shared" si="146"/>
        <v/>
      </c>
      <c r="O1228" s="53" t="str">
        <f t="shared" si="147"/>
        <v>click</v>
      </c>
      <c r="P1228" s="61" t="str">
        <f t="shared" ref="P1228:P1291" si="149">IF(OR(O1228="Click",O1228="innerText"),"();","("&amp;""""&amp;K1228&amp;""""&amp;");")</f>
        <v>();</v>
      </c>
      <c r="S1228" s="61" t="str">
        <f t="shared" si="148"/>
        <v/>
      </c>
    </row>
    <row r="1229" spans="14:19">
      <c r="N1229" s="61" t="str">
        <f t="shared" si="146"/>
        <v/>
      </c>
      <c r="O1229" s="53" t="str">
        <f t="shared" si="147"/>
        <v>click</v>
      </c>
      <c r="P1229" s="61" t="str">
        <f t="shared" si="149"/>
        <v>();</v>
      </c>
      <c r="S1229" s="61" t="str">
        <f t="shared" si="148"/>
        <v/>
      </c>
    </row>
    <row r="1230" spans="14:19">
      <c r="N1230" s="61" t="str">
        <f t="shared" si="146"/>
        <v/>
      </c>
      <c r="O1230" s="53" t="str">
        <f t="shared" si="147"/>
        <v>click</v>
      </c>
      <c r="P1230" s="61" t="str">
        <f t="shared" si="149"/>
        <v>();</v>
      </c>
      <c r="S1230" s="61" t="str">
        <f t="shared" si="148"/>
        <v/>
      </c>
    </row>
    <row r="1231" spans="14:19">
      <c r="N1231" s="61" t="str">
        <f t="shared" si="146"/>
        <v/>
      </c>
      <c r="O1231" s="53" t="str">
        <f t="shared" si="147"/>
        <v>click</v>
      </c>
      <c r="P1231" s="61" t="str">
        <f t="shared" si="149"/>
        <v>();</v>
      </c>
      <c r="S1231" s="61" t="str">
        <f t="shared" si="148"/>
        <v/>
      </c>
    </row>
    <row r="1232" spans="14:19">
      <c r="N1232" s="61" t="str">
        <f t="shared" si="146"/>
        <v/>
      </c>
      <c r="O1232" s="53" t="str">
        <f t="shared" si="147"/>
        <v>click</v>
      </c>
      <c r="P1232" s="61" t="str">
        <f t="shared" si="149"/>
        <v>();</v>
      </c>
      <c r="S1232" s="61" t="str">
        <f t="shared" si="148"/>
        <v/>
      </c>
    </row>
    <row r="1233" spans="14:19">
      <c r="N1233" s="61" t="str">
        <f t="shared" si="146"/>
        <v/>
      </c>
      <c r="O1233" s="53" t="str">
        <f t="shared" si="147"/>
        <v>click</v>
      </c>
      <c r="P1233" s="61" t="str">
        <f t="shared" si="149"/>
        <v>();</v>
      </c>
      <c r="S1233" s="61" t="str">
        <f t="shared" si="148"/>
        <v/>
      </c>
    </row>
    <row r="1234" spans="14:19">
      <c r="N1234" s="61" t="str">
        <f t="shared" si="146"/>
        <v/>
      </c>
      <c r="O1234" s="53" t="str">
        <f t="shared" si="147"/>
        <v>click</v>
      </c>
      <c r="P1234" s="61" t="str">
        <f t="shared" si="149"/>
        <v>();</v>
      </c>
      <c r="S1234" s="61" t="str">
        <f t="shared" si="148"/>
        <v/>
      </c>
    </row>
    <row r="1235" spans="14:19">
      <c r="N1235" s="61" t="str">
        <f t="shared" si="146"/>
        <v/>
      </c>
      <c r="O1235" s="53" t="str">
        <f t="shared" si="147"/>
        <v>click</v>
      </c>
      <c r="P1235" s="61" t="str">
        <f t="shared" si="149"/>
        <v>();</v>
      </c>
      <c r="S1235" s="61" t="str">
        <f t="shared" si="148"/>
        <v/>
      </c>
    </row>
    <row r="1236" spans="14:19">
      <c r="N1236" s="61" t="str">
        <f t="shared" si="146"/>
        <v/>
      </c>
      <c r="O1236" s="53" t="str">
        <f t="shared" si="147"/>
        <v>click</v>
      </c>
      <c r="P1236" s="61" t="str">
        <f t="shared" si="149"/>
        <v>();</v>
      </c>
      <c r="S1236" s="61" t="str">
        <f t="shared" si="148"/>
        <v/>
      </c>
    </row>
    <row r="1237" spans="14:19">
      <c r="N1237" s="61" t="str">
        <f t="shared" si="146"/>
        <v/>
      </c>
      <c r="O1237" s="53" t="str">
        <f t="shared" si="147"/>
        <v>click</v>
      </c>
      <c r="P1237" s="61" t="str">
        <f t="shared" si="149"/>
        <v>();</v>
      </c>
      <c r="S1237" s="61" t="str">
        <f t="shared" si="148"/>
        <v/>
      </c>
    </row>
    <row r="1238" spans="14:19">
      <c r="N1238" s="61" t="str">
        <f t="shared" si="146"/>
        <v/>
      </c>
      <c r="O1238" s="53" t="str">
        <f t="shared" si="147"/>
        <v>click</v>
      </c>
      <c r="P1238" s="61" t="str">
        <f t="shared" si="149"/>
        <v>();</v>
      </c>
      <c r="S1238" s="61" t="str">
        <f t="shared" si="148"/>
        <v/>
      </c>
    </row>
    <row r="1239" spans="14:19">
      <c r="N1239" s="61" t="str">
        <f t="shared" si="146"/>
        <v/>
      </c>
      <c r="O1239" s="53" t="str">
        <f t="shared" si="147"/>
        <v>click</v>
      </c>
      <c r="P1239" s="61" t="str">
        <f t="shared" si="149"/>
        <v>();</v>
      </c>
      <c r="S1239" s="61" t="str">
        <f t="shared" si="148"/>
        <v/>
      </c>
    </row>
    <row r="1240" spans="14:19">
      <c r="N1240" s="61" t="str">
        <f t="shared" si="146"/>
        <v/>
      </c>
      <c r="O1240" s="53" t="str">
        <f t="shared" si="147"/>
        <v>click</v>
      </c>
      <c r="P1240" s="61" t="str">
        <f t="shared" si="149"/>
        <v>();</v>
      </c>
      <c r="S1240" s="61" t="str">
        <f t="shared" si="148"/>
        <v/>
      </c>
    </row>
    <row r="1241" spans="14:19">
      <c r="N1241" s="61" t="str">
        <f t="shared" si="146"/>
        <v/>
      </c>
      <c r="O1241" s="53" t="str">
        <f t="shared" si="147"/>
        <v>click</v>
      </c>
      <c r="P1241" s="61" t="str">
        <f t="shared" si="149"/>
        <v>();</v>
      </c>
      <c r="S1241" s="61" t="str">
        <f t="shared" si="148"/>
        <v/>
      </c>
    </row>
    <row r="1242" spans="14:19">
      <c r="N1242" s="61" t="str">
        <f t="shared" si="146"/>
        <v/>
      </c>
      <c r="O1242" s="53" t="str">
        <f t="shared" si="147"/>
        <v>click</v>
      </c>
      <c r="P1242" s="61" t="str">
        <f t="shared" si="149"/>
        <v>();</v>
      </c>
      <c r="S1242" s="61" t="str">
        <f t="shared" si="148"/>
        <v/>
      </c>
    </row>
    <row r="1243" spans="14:19">
      <c r="N1243" s="61" t="str">
        <f t="shared" si="146"/>
        <v/>
      </c>
      <c r="O1243" s="53" t="str">
        <f t="shared" si="147"/>
        <v>click</v>
      </c>
      <c r="P1243" s="61" t="str">
        <f t="shared" si="149"/>
        <v>();</v>
      </c>
      <c r="S1243" s="61" t="str">
        <f t="shared" si="148"/>
        <v/>
      </c>
    </row>
    <row r="1244" spans="14:19">
      <c r="N1244" s="61" t="str">
        <f t="shared" si="146"/>
        <v/>
      </c>
      <c r="O1244" s="53" t="str">
        <f t="shared" si="147"/>
        <v>click</v>
      </c>
      <c r="P1244" s="61" t="str">
        <f t="shared" si="149"/>
        <v>();</v>
      </c>
      <c r="S1244" s="61" t="str">
        <f t="shared" si="148"/>
        <v/>
      </c>
    </row>
    <row r="1245" spans="14:19">
      <c r="N1245" s="61" t="str">
        <f t="shared" si="146"/>
        <v/>
      </c>
      <c r="O1245" s="53" t="str">
        <f t="shared" si="147"/>
        <v>click</v>
      </c>
      <c r="P1245" s="61" t="str">
        <f t="shared" si="149"/>
        <v>();</v>
      </c>
      <c r="S1245" s="61" t="str">
        <f t="shared" si="148"/>
        <v/>
      </c>
    </row>
    <row r="1246" spans="14:19">
      <c r="N1246" s="61" t="str">
        <f t="shared" si="146"/>
        <v/>
      </c>
      <c r="O1246" s="53" t="str">
        <f t="shared" si="147"/>
        <v>click</v>
      </c>
      <c r="P1246" s="61" t="str">
        <f t="shared" si="149"/>
        <v>();</v>
      </c>
      <c r="S1246" s="61" t="str">
        <f t="shared" si="148"/>
        <v/>
      </c>
    </row>
    <row r="1247" spans="14:19">
      <c r="N1247" s="61" t="str">
        <f t="shared" si="146"/>
        <v/>
      </c>
      <c r="O1247" s="53" t="str">
        <f t="shared" si="147"/>
        <v>click</v>
      </c>
      <c r="P1247" s="61" t="str">
        <f t="shared" si="149"/>
        <v>();</v>
      </c>
      <c r="S1247" s="61" t="str">
        <f t="shared" si="148"/>
        <v/>
      </c>
    </row>
    <row r="1248" spans="14:19">
      <c r="N1248" s="61" t="str">
        <f t="shared" si="146"/>
        <v/>
      </c>
      <c r="O1248" s="53" t="str">
        <f t="shared" si="147"/>
        <v>click</v>
      </c>
      <c r="P1248" s="61" t="str">
        <f t="shared" si="149"/>
        <v>();</v>
      </c>
      <c r="S1248" s="61" t="str">
        <f t="shared" si="148"/>
        <v/>
      </c>
    </row>
    <row r="1249" spans="14:19">
      <c r="N1249" s="61" t="str">
        <f t="shared" si="146"/>
        <v/>
      </c>
      <c r="O1249" s="53" t="str">
        <f t="shared" si="147"/>
        <v>click</v>
      </c>
      <c r="P1249" s="61" t="str">
        <f t="shared" si="149"/>
        <v>();</v>
      </c>
      <c r="S1249" s="61" t="str">
        <f t="shared" si="148"/>
        <v/>
      </c>
    </row>
    <row r="1250" spans="14:19">
      <c r="N1250" s="61" t="str">
        <f t="shared" si="146"/>
        <v/>
      </c>
      <c r="O1250" s="53" t="str">
        <f t="shared" si="147"/>
        <v>click</v>
      </c>
      <c r="P1250" s="61" t="str">
        <f t="shared" si="149"/>
        <v>();</v>
      </c>
      <c r="S1250" s="61" t="str">
        <f t="shared" si="148"/>
        <v/>
      </c>
    </row>
    <row r="1251" spans="14:19">
      <c r="N1251" s="61" t="str">
        <f t="shared" si="146"/>
        <v/>
      </c>
      <c r="O1251" s="53" t="str">
        <f t="shared" si="147"/>
        <v>click</v>
      </c>
      <c r="P1251" s="61" t="str">
        <f t="shared" si="149"/>
        <v>();</v>
      </c>
      <c r="S1251" s="61" t="str">
        <f t="shared" si="148"/>
        <v/>
      </c>
    </row>
    <row r="1252" spans="14:19">
      <c r="N1252" s="61" t="str">
        <f t="shared" si="146"/>
        <v/>
      </c>
      <c r="O1252" s="53" t="str">
        <f t="shared" si="147"/>
        <v>click</v>
      </c>
      <c r="P1252" s="61" t="str">
        <f t="shared" si="149"/>
        <v>();</v>
      </c>
      <c r="S1252" s="61" t="str">
        <f t="shared" si="148"/>
        <v/>
      </c>
    </row>
    <row r="1253" spans="14:19">
      <c r="N1253" s="61" t="str">
        <f t="shared" si="146"/>
        <v/>
      </c>
      <c r="O1253" s="53" t="str">
        <f t="shared" si="147"/>
        <v>click</v>
      </c>
      <c r="P1253" s="61" t="str">
        <f t="shared" si="149"/>
        <v>();</v>
      </c>
      <c r="S1253" s="61" t="str">
        <f t="shared" si="148"/>
        <v/>
      </c>
    </row>
    <row r="1254" spans="14:19">
      <c r="N1254" s="61" t="str">
        <f t="shared" si="146"/>
        <v/>
      </c>
      <c r="O1254" s="53" t="str">
        <f t="shared" si="147"/>
        <v>click</v>
      </c>
      <c r="P1254" s="61" t="str">
        <f t="shared" si="149"/>
        <v>();</v>
      </c>
      <c r="S1254" s="61" t="str">
        <f t="shared" si="148"/>
        <v/>
      </c>
    </row>
    <row r="1255" spans="14:19">
      <c r="N1255" s="61" t="str">
        <f t="shared" si="146"/>
        <v/>
      </c>
      <c r="O1255" s="53" t="str">
        <f t="shared" si="147"/>
        <v>click</v>
      </c>
      <c r="P1255" s="61" t="str">
        <f t="shared" si="149"/>
        <v>();</v>
      </c>
      <c r="S1255" s="61" t="str">
        <f t="shared" si="148"/>
        <v/>
      </c>
    </row>
    <row r="1256" spans="14:19">
      <c r="N1256" s="61" t="str">
        <f t="shared" si="146"/>
        <v/>
      </c>
      <c r="O1256" s="53" t="str">
        <f t="shared" si="147"/>
        <v>click</v>
      </c>
      <c r="P1256" s="61" t="str">
        <f t="shared" si="149"/>
        <v>();</v>
      </c>
      <c r="S1256" s="61" t="str">
        <f t="shared" si="148"/>
        <v/>
      </c>
    </row>
    <row r="1257" spans="14:19">
      <c r="N1257" s="61" t="str">
        <f t="shared" si="146"/>
        <v/>
      </c>
      <c r="O1257" s="53" t="str">
        <f t="shared" si="147"/>
        <v>click</v>
      </c>
      <c r="P1257" s="61" t="str">
        <f t="shared" si="149"/>
        <v>();</v>
      </c>
      <c r="S1257" s="61" t="str">
        <f t="shared" si="148"/>
        <v/>
      </c>
    </row>
    <row r="1258" spans="14:19">
      <c r="N1258" s="61" t="str">
        <f t="shared" si="146"/>
        <v/>
      </c>
      <c r="O1258" s="53" t="str">
        <f t="shared" si="147"/>
        <v>click</v>
      </c>
      <c r="P1258" s="61" t="str">
        <f t="shared" si="149"/>
        <v>();</v>
      </c>
      <c r="S1258" s="61" t="str">
        <f t="shared" si="148"/>
        <v/>
      </c>
    </row>
    <row r="1259" spans="14:19">
      <c r="N1259" s="61" t="str">
        <f t="shared" si="146"/>
        <v/>
      </c>
      <c r="O1259" s="53" t="str">
        <f t="shared" si="147"/>
        <v>click</v>
      </c>
      <c r="P1259" s="61" t="str">
        <f t="shared" si="149"/>
        <v>();</v>
      </c>
      <c r="S1259" s="61" t="str">
        <f t="shared" si="148"/>
        <v/>
      </c>
    </row>
    <row r="1260" spans="14:19">
      <c r="N1260" s="61" t="str">
        <f t="shared" si="146"/>
        <v/>
      </c>
      <c r="O1260" s="53" t="str">
        <f t="shared" si="147"/>
        <v>click</v>
      </c>
      <c r="P1260" s="61" t="str">
        <f t="shared" si="149"/>
        <v>();</v>
      </c>
      <c r="S1260" s="61" t="str">
        <f t="shared" si="148"/>
        <v/>
      </c>
    </row>
    <row r="1261" spans="14:19">
      <c r="N1261" s="61" t="str">
        <f t="shared" si="146"/>
        <v/>
      </c>
      <c r="O1261" s="53" t="str">
        <f t="shared" si="147"/>
        <v>click</v>
      </c>
      <c r="P1261" s="61" t="str">
        <f t="shared" si="149"/>
        <v>();</v>
      </c>
      <c r="S1261" s="61" t="str">
        <f t="shared" si="148"/>
        <v/>
      </c>
    </row>
    <row r="1262" spans="14:19">
      <c r="N1262" s="61" t="str">
        <f t="shared" si="146"/>
        <v/>
      </c>
      <c r="O1262" s="53" t="str">
        <f t="shared" si="147"/>
        <v>click</v>
      </c>
      <c r="P1262" s="61" t="str">
        <f t="shared" si="149"/>
        <v>();</v>
      </c>
      <c r="S1262" s="61" t="str">
        <f t="shared" si="148"/>
        <v/>
      </c>
    </row>
    <row r="1263" spans="14:19">
      <c r="N1263" s="61" t="str">
        <f t="shared" si="146"/>
        <v/>
      </c>
      <c r="O1263" s="53" t="str">
        <f t="shared" si="147"/>
        <v>click</v>
      </c>
      <c r="P1263" s="61" t="str">
        <f t="shared" si="149"/>
        <v>();</v>
      </c>
      <c r="S1263" s="61" t="str">
        <f t="shared" si="148"/>
        <v/>
      </c>
    </row>
    <row r="1264" spans="14:19">
      <c r="N1264" s="61" t="str">
        <f t="shared" si="146"/>
        <v/>
      </c>
      <c r="O1264" s="53" t="str">
        <f t="shared" si="147"/>
        <v>click</v>
      </c>
      <c r="P1264" s="61" t="str">
        <f t="shared" si="149"/>
        <v>();</v>
      </c>
      <c r="S1264" s="61" t="str">
        <f t="shared" si="148"/>
        <v/>
      </c>
    </row>
    <row r="1265" spans="14:19">
      <c r="N1265" s="61" t="str">
        <f t="shared" si="146"/>
        <v/>
      </c>
      <c r="O1265" s="53" t="str">
        <f t="shared" si="147"/>
        <v>click</v>
      </c>
      <c r="P1265" s="61" t="str">
        <f t="shared" si="149"/>
        <v>();</v>
      </c>
      <c r="S1265" s="61" t="str">
        <f t="shared" si="148"/>
        <v/>
      </c>
    </row>
    <row r="1266" spans="14:19">
      <c r="N1266" s="61" t="str">
        <f t="shared" si="146"/>
        <v/>
      </c>
      <c r="O1266" s="53" t="str">
        <f t="shared" si="147"/>
        <v>click</v>
      </c>
      <c r="P1266" s="61" t="str">
        <f t="shared" si="149"/>
        <v>();</v>
      </c>
      <c r="S1266" s="61" t="str">
        <f t="shared" si="148"/>
        <v/>
      </c>
    </row>
    <row r="1267" spans="14:19">
      <c r="N1267" s="61" t="str">
        <f t="shared" si="146"/>
        <v/>
      </c>
      <c r="O1267" s="53" t="str">
        <f t="shared" si="147"/>
        <v>click</v>
      </c>
      <c r="P1267" s="61" t="str">
        <f t="shared" si="149"/>
        <v>();</v>
      </c>
      <c r="S1267" s="61" t="str">
        <f t="shared" si="148"/>
        <v/>
      </c>
    </row>
    <row r="1268" spans="14:19">
      <c r="N1268" s="61" t="str">
        <f t="shared" si="146"/>
        <v/>
      </c>
      <c r="O1268" s="53" t="str">
        <f t="shared" si="147"/>
        <v>click</v>
      </c>
      <c r="P1268" s="61" t="str">
        <f t="shared" si="149"/>
        <v>();</v>
      </c>
      <c r="S1268" s="61" t="str">
        <f t="shared" si="148"/>
        <v/>
      </c>
    </row>
    <row r="1269" spans="14:19">
      <c r="N1269" s="61" t="str">
        <f t="shared" si="146"/>
        <v/>
      </c>
      <c r="O1269" s="53" t="str">
        <f t="shared" si="147"/>
        <v>click</v>
      </c>
      <c r="P1269" s="61" t="str">
        <f t="shared" si="149"/>
        <v>();</v>
      </c>
      <c r="S1269" s="61" t="str">
        <f t="shared" si="148"/>
        <v/>
      </c>
    </row>
    <row r="1270" spans="14:19">
      <c r="N1270" s="61" t="str">
        <f t="shared" si="146"/>
        <v/>
      </c>
      <c r="O1270" s="53" t="str">
        <f t="shared" si="147"/>
        <v>click</v>
      </c>
      <c r="P1270" s="61" t="str">
        <f t="shared" si="149"/>
        <v>();</v>
      </c>
      <c r="S1270" s="61" t="str">
        <f t="shared" si="148"/>
        <v/>
      </c>
    </row>
    <row r="1271" spans="14:19">
      <c r="N1271" s="61" t="str">
        <f t="shared" si="146"/>
        <v/>
      </c>
      <c r="O1271" s="53" t="str">
        <f t="shared" si="147"/>
        <v>click</v>
      </c>
      <c r="P1271" s="61" t="str">
        <f t="shared" si="149"/>
        <v>();</v>
      </c>
      <c r="S1271" s="61" t="str">
        <f t="shared" si="148"/>
        <v/>
      </c>
    </row>
    <row r="1272" spans="14:19">
      <c r="N1272" s="61" t="str">
        <f t="shared" si="146"/>
        <v/>
      </c>
      <c r="O1272" s="53" t="str">
        <f t="shared" si="147"/>
        <v>click</v>
      </c>
      <c r="P1272" s="61" t="str">
        <f t="shared" si="149"/>
        <v>();</v>
      </c>
      <c r="S1272" s="61" t="str">
        <f t="shared" si="148"/>
        <v/>
      </c>
    </row>
    <row r="1273" spans="14:19">
      <c r="N1273" s="61" t="str">
        <f t="shared" si="146"/>
        <v/>
      </c>
      <c r="O1273" s="53" t="str">
        <f t="shared" si="147"/>
        <v>click</v>
      </c>
      <c r="P1273" s="61" t="str">
        <f t="shared" si="149"/>
        <v>();</v>
      </c>
      <c r="S1273" s="61" t="str">
        <f t="shared" si="148"/>
        <v/>
      </c>
    </row>
    <row r="1274" spans="14:19">
      <c r="N1274" s="61" t="str">
        <f t="shared" si="146"/>
        <v/>
      </c>
      <c r="O1274" s="53" t="str">
        <f t="shared" si="147"/>
        <v>click</v>
      </c>
      <c r="P1274" s="61" t="str">
        <f t="shared" si="149"/>
        <v>();</v>
      </c>
      <c r="S1274" s="61" t="str">
        <f t="shared" si="148"/>
        <v/>
      </c>
    </row>
    <row r="1275" spans="14:19">
      <c r="N1275" s="61" t="str">
        <f t="shared" si="146"/>
        <v/>
      </c>
      <c r="O1275" s="53" t="str">
        <f t="shared" si="147"/>
        <v>click</v>
      </c>
      <c r="P1275" s="61" t="str">
        <f t="shared" si="149"/>
        <v>();</v>
      </c>
      <c r="S1275" s="61" t="str">
        <f t="shared" si="148"/>
        <v/>
      </c>
    </row>
    <row r="1276" spans="14:19">
      <c r="N1276" s="61" t="str">
        <f t="shared" si="146"/>
        <v/>
      </c>
      <c r="O1276" s="53" t="str">
        <f t="shared" si="147"/>
        <v>click</v>
      </c>
      <c r="P1276" s="61" t="str">
        <f t="shared" si="149"/>
        <v>();</v>
      </c>
      <c r="S1276" s="61" t="str">
        <f t="shared" si="148"/>
        <v/>
      </c>
    </row>
    <row r="1277" spans="14:19">
      <c r="N1277" s="61" t="str">
        <f t="shared" si="146"/>
        <v/>
      </c>
      <c r="O1277" s="53" t="str">
        <f t="shared" si="147"/>
        <v>click</v>
      </c>
      <c r="P1277" s="61" t="str">
        <f t="shared" si="149"/>
        <v>();</v>
      </c>
      <c r="S1277" s="61" t="str">
        <f t="shared" si="148"/>
        <v/>
      </c>
    </row>
    <row r="1278" spans="14:19">
      <c r="N1278" s="61" t="str">
        <f t="shared" si="146"/>
        <v/>
      </c>
      <c r="O1278" s="53" t="str">
        <f t="shared" si="147"/>
        <v>click</v>
      </c>
      <c r="P1278" s="61" t="str">
        <f t="shared" si="149"/>
        <v>();</v>
      </c>
      <c r="S1278" s="61" t="str">
        <f t="shared" si="148"/>
        <v/>
      </c>
    </row>
    <row r="1279" spans="14:19">
      <c r="N1279" s="61" t="str">
        <f t="shared" si="146"/>
        <v/>
      </c>
      <c r="O1279" s="53" t="str">
        <f t="shared" si="147"/>
        <v>click</v>
      </c>
      <c r="P1279" s="61" t="str">
        <f t="shared" si="149"/>
        <v>();</v>
      </c>
      <c r="S1279" s="61" t="str">
        <f t="shared" si="148"/>
        <v/>
      </c>
    </row>
    <row r="1280" spans="14:19">
      <c r="N1280" s="61" t="str">
        <f t="shared" si="146"/>
        <v/>
      </c>
      <c r="O1280" s="53" t="str">
        <f t="shared" si="147"/>
        <v>click</v>
      </c>
      <c r="P1280" s="61" t="str">
        <f t="shared" si="149"/>
        <v>();</v>
      </c>
      <c r="S1280" s="61" t="str">
        <f t="shared" si="148"/>
        <v/>
      </c>
    </row>
    <row r="1281" spans="14:19">
      <c r="N1281" s="61" t="str">
        <f t="shared" si="146"/>
        <v/>
      </c>
      <c r="O1281" s="53" t="str">
        <f t="shared" si="147"/>
        <v>click</v>
      </c>
      <c r="P1281" s="61" t="str">
        <f t="shared" si="149"/>
        <v>();</v>
      </c>
      <c r="S1281" s="61" t="str">
        <f t="shared" si="148"/>
        <v/>
      </c>
    </row>
    <row r="1282" spans="14:19">
      <c r="N1282" s="61" t="str">
        <f t="shared" si="146"/>
        <v/>
      </c>
      <c r="O1282" s="53" t="str">
        <f t="shared" si="147"/>
        <v>click</v>
      </c>
      <c r="P1282" s="61" t="str">
        <f t="shared" si="149"/>
        <v>();</v>
      </c>
      <c r="S1282" s="61" t="str">
        <f t="shared" si="148"/>
        <v/>
      </c>
    </row>
    <row r="1283" spans="14:19">
      <c r="N1283" s="61" t="str">
        <f t="shared" si="146"/>
        <v/>
      </c>
      <c r="O1283" s="53" t="str">
        <f t="shared" si="147"/>
        <v>click</v>
      </c>
      <c r="P1283" s="61" t="str">
        <f t="shared" si="149"/>
        <v>();</v>
      </c>
      <c r="S1283" s="61" t="str">
        <f t="shared" si="148"/>
        <v/>
      </c>
    </row>
    <row r="1284" spans="14:19">
      <c r="N1284" s="61" t="str">
        <f t="shared" si="146"/>
        <v/>
      </c>
      <c r="O1284" s="53" t="str">
        <f t="shared" si="147"/>
        <v>click</v>
      </c>
      <c r="P1284" s="61" t="str">
        <f t="shared" si="149"/>
        <v>();</v>
      </c>
      <c r="S1284" s="61" t="str">
        <f t="shared" si="148"/>
        <v/>
      </c>
    </row>
    <row r="1285" spans="14:19">
      <c r="N1285" s="61" t="str">
        <f t="shared" ref="N1285:N1348" si="150">IF(A1285="Y",""""&amp;C1285&amp;""""&amp;": "&amp;M1285&amp;",","")</f>
        <v/>
      </c>
      <c r="O1285" s="53" t="str">
        <f t="shared" ref="O1285:O1348" si="151">IF(D1285="input","fill",IF(I1285&lt;&gt;"","innerText",IF(J1285="Y",$T$110,"click")))</f>
        <v>click</v>
      </c>
      <c r="P1285" s="61" t="str">
        <f t="shared" si="149"/>
        <v>();</v>
      </c>
      <c r="S1285" s="61" t="str">
        <f t="shared" ref="S1285:S1348" si="152">IF(O1285="innerText",I1285&amp;"="&amp;IF(C1285="Y",IF(J1285&lt;&gt;"Y",$S$9&amp;$R$10&amp;"."&amp;E1285&amp;")."&amp;IF(OR(O1285="click",O1285="innerText"),O1285&amp;"();",O1285&amp;"("&amp;$Q$9&amp;"."&amp;E1285&amp;");"),$S$110&amp;$R$10&amp;"."&amp;E1285&amp;")."&amp;IF(O1285="click",O1285&amp;"();",O1285&amp;"("&amp;"'"&amp;K1285&amp;"'"&amp;");")),""),IF(C1285="Y",IF(J1285&lt;&gt;"Y",$S$9&amp;$R$10&amp;"."&amp;E1285&amp;")."&amp;IF(OR(O1285="click",O1285="innerText"),O1285&amp;"();",O1285&amp;"("&amp;$Q$9&amp;"."&amp;E1285&amp;");"),$S$110&amp;$R$10&amp;"."&amp;E1285&amp;")."&amp;IF(O1285="click",O1285&amp;"();",O1285&amp;"("&amp;"'"&amp;K1285&amp;"'"&amp;");")),""))</f>
        <v/>
      </c>
    </row>
    <row r="1286" spans="14:19">
      <c r="N1286" s="61" t="str">
        <f t="shared" si="150"/>
        <v/>
      </c>
      <c r="O1286" s="53" t="str">
        <f t="shared" si="151"/>
        <v>click</v>
      </c>
      <c r="P1286" s="61" t="str">
        <f t="shared" si="149"/>
        <v>();</v>
      </c>
      <c r="S1286" s="61" t="str">
        <f t="shared" si="152"/>
        <v/>
      </c>
    </row>
    <row r="1287" spans="14:19">
      <c r="N1287" s="61" t="str">
        <f t="shared" si="150"/>
        <v/>
      </c>
      <c r="O1287" s="53" t="str">
        <f t="shared" si="151"/>
        <v>click</v>
      </c>
      <c r="P1287" s="61" t="str">
        <f t="shared" si="149"/>
        <v>();</v>
      </c>
      <c r="S1287" s="61" t="str">
        <f t="shared" si="152"/>
        <v/>
      </c>
    </row>
    <row r="1288" spans="14:19">
      <c r="N1288" s="61" t="str">
        <f t="shared" si="150"/>
        <v/>
      </c>
      <c r="O1288" s="53" t="str">
        <f t="shared" si="151"/>
        <v>click</v>
      </c>
      <c r="P1288" s="61" t="str">
        <f t="shared" si="149"/>
        <v>();</v>
      </c>
      <c r="S1288" s="61" t="str">
        <f t="shared" si="152"/>
        <v/>
      </c>
    </row>
    <row r="1289" spans="14:19">
      <c r="N1289" s="61" t="str">
        <f t="shared" si="150"/>
        <v/>
      </c>
      <c r="O1289" s="53" t="str">
        <f t="shared" si="151"/>
        <v>click</v>
      </c>
      <c r="P1289" s="61" t="str">
        <f t="shared" si="149"/>
        <v>();</v>
      </c>
      <c r="S1289" s="61" t="str">
        <f t="shared" si="152"/>
        <v/>
      </c>
    </row>
    <row r="1290" spans="14:19">
      <c r="N1290" s="61" t="str">
        <f t="shared" si="150"/>
        <v/>
      </c>
      <c r="O1290" s="53" t="str">
        <f t="shared" si="151"/>
        <v>click</v>
      </c>
      <c r="P1290" s="61" t="str">
        <f t="shared" si="149"/>
        <v>();</v>
      </c>
      <c r="S1290" s="61" t="str">
        <f t="shared" si="152"/>
        <v/>
      </c>
    </row>
    <row r="1291" spans="14:19">
      <c r="N1291" s="61" t="str">
        <f t="shared" si="150"/>
        <v/>
      </c>
      <c r="O1291" s="53" t="str">
        <f t="shared" si="151"/>
        <v>click</v>
      </c>
      <c r="P1291" s="61" t="str">
        <f t="shared" si="149"/>
        <v>();</v>
      </c>
      <c r="S1291" s="61" t="str">
        <f t="shared" si="152"/>
        <v/>
      </c>
    </row>
    <row r="1292" spans="14:19">
      <c r="N1292" s="61" t="str">
        <f t="shared" si="150"/>
        <v/>
      </c>
      <c r="O1292" s="53" t="str">
        <f t="shared" si="151"/>
        <v>click</v>
      </c>
      <c r="P1292" s="61" t="str">
        <f t="shared" ref="P1292:P1355" si="153">IF(OR(O1292="Click",O1292="innerText"),"();","("&amp;""""&amp;K1292&amp;""""&amp;");")</f>
        <v>();</v>
      </c>
      <c r="S1292" s="61" t="str">
        <f t="shared" si="152"/>
        <v/>
      </c>
    </row>
    <row r="1293" spans="14:19">
      <c r="N1293" s="61" t="str">
        <f t="shared" si="150"/>
        <v/>
      </c>
      <c r="O1293" s="53" t="str">
        <f t="shared" si="151"/>
        <v>click</v>
      </c>
      <c r="P1293" s="61" t="str">
        <f t="shared" si="153"/>
        <v>();</v>
      </c>
      <c r="S1293" s="61" t="str">
        <f t="shared" si="152"/>
        <v/>
      </c>
    </row>
    <row r="1294" spans="14:19">
      <c r="N1294" s="61" t="str">
        <f t="shared" si="150"/>
        <v/>
      </c>
      <c r="O1294" s="53" t="str">
        <f t="shared" si="151"/>
        <v>click</v>
      </c>
      <c r="P1294" s="61" t="str">
        <f t="shared" si="153"/>
        <v>();</v>
      </c>
      <c r="S1294" s="61" t="str">
        <f t="shared" si="152"/>
        <v/>
      </c>
    </row>
    <row r="1295" spans="14:19">
      <c r="N1295" s="61" t="str">
        <f t="shared" si="150"/>
        <v/>
      </c>
      <c r="O1295" s="53" t="str">
        <f t="shared" si="151"/>
        <v>click</v>
      </c>
      <c r="P1295" s="61" t="str">
        <f t="shared" si="153"/>
        <v>();</v>
      </c>
      <c r="S1295" s="61" t="str">
        <f t="shared" si="152"/>
        <v/>
      </c>
    </row>
    <row r="1296" spans="14:19">
      <c r="N1296" s="61" t="str">
        <f t="shared" si="150"/>
        <v/>
      </c>
      <c r="O1296" s="53" t="str">
        <f t="shared" si="151"/>
        <v>click</v>
      </c>
      <c r="P1296" s="61" t="str">
        <f t="shared" si="153"/>
        <v>();</v>
      </c>
      <c r="S1296" s="61" t="str">
        <f t="shared" si="152"/>
        <v/>
      </c>
    </row>
    <row r="1297" spans="14:19">
      <c r="N1297" s="61" t="str">
        <f t="shared" si="150"/>
        <v/>
      </c>
      <c r="O1297" s="53" t="str">
        <f t="shared" si="151"/>
        <v>click</v>
      </c>
      <c r="P1297" s="61" t="str">
        <f t="shared" si="153"/>
        <v>();</v>
      </c>
      <c r="S1297" s="61" t="str">
        <f t="shared" si="152"/>
        <v/>
      </c>
    </row>
    <row r="1298" spans="14:19">
      <c r="N1298" s="61" t="str">
        <f t="shared" si="150"/>
        <v/>
      </c>
      <c r="O1298" s="53" t="str">
        <f t="shared" si="151"/>
        <v>click</v>
      </c>
      <c r="P1298" s="61" t="str">
        <f t="shared" si="153"/>
        <v>();</v>
      </c>
      <c r="S1298" s="61" t="str">
        <f t="shared" si="152"/>
        <v/>
      </c>
    </row>
    <row r="1299" spans="14:19">
      <c r="N1299" s="61" t="str">
        <f t="shared" si="150"/>
        <v/>
      </c>
      <c r="O1299" s="53" t="str">
        <f t="shared" si="151"/>
        <v>click</v>
      </c>
      <c r="P1299" s="61" t="str">
        <f t="shared" si="153"/>
        <v>();</v>
      </c>
      <c r="S1299" s="61" t="str">
        <f t="shared" si="152"/>
        <v/>
      </c>
    </row>
    <row r="1300" spans="14:19">
      <c r="N1300" s="61" t="str">
        <f t="shared" si="150"/>
        <v/>
      </c>
      <c r="O1300" s="53" t="str">
        <f t="shared" si="151"/>
        <v>click</v>
      </c>
      <c r="P1300" s="61" t="str">
        <f t="shared" si="153"/>
        <v>();</v>
      </c>
      <c r="S1300" s="61" t="str">
        <f t="shared" si="152"/>
        <v/>
      </c>
    </row>
    <row r="1301" spans="14:19">
      <c r="N1301" s="61" t="str">
        <f t="shared" si="150"/>
        <v/>
      </c>
      <c r="O1301" s="53" t="str">
        <f t="shared" si="151"/>
        <v>click</v>
      </c>
      <c r="P1301" s="61" t="str">
        <f t="shared" si="153"/>
        <v>();</v>
      </c>
      <c r="S1301" s="61" t="str">
        <f t="shared" si="152"/>
        <v/>
      </c>
    </row>
    <row r="1302" spans="14:19">
      <c r="N1302" s="61" t="str">
        <f t="shared" si="150"/>
        <v/>
      </c>
      <c r="O1302" s="53" t="str">
        <f t="shared" si="151"/>
        <v>click</v>
      </c>
      <c r="P1302" s="61" t="str">
        <f t="shared" si="153"/>
        <v>();</v>
      </c>
      <c r="S1302" s="61" t="str">
        <f t="shared" si="152"/>
        <v/>
      </c>
    </row>
    <row r="1303" spans="14:19">
      <c r="N1303" s="61" t="str">
        <f t="shared" si="150"/>
        <v/>
      </c>
      <c r="O1303" s="53" t="str">
        <f t="shared" si="151"/>
        <v>click</v>
      </c>
      <c r="P1303" s="61" t="str">
        <f t="shared" si="153"/>
        <v>();</v>
      </c>
      <c r="S1303" s="61" t="str">
        <f t="shared" si="152"/>
        <v/>
      </c>
    </row>
    <row r="1304" spans="14:19">
      <c r="N1304" s="61" t="str">
        <f t="shared" si="150"/>
        <v/>
      </c>
      <c r="O1304" s="53" t="str">
        <f t="shared" si="151"/>
        <v>click</v>
      </c>
      <c r="P1304" s="61" t="str">
        <f t="shared" si="153"/>
        <v>();</v>
      </c>
      <c r="S1304" s="61" t="str">
        <f t="shared" si="152"/>
        <v/>
      </c>
    </row>
    <row r="1305" spans="14:19">
      <c r="N1305" s="61" t="str">
        <f t="shared" si="150"/>
        <v/>
      </c>
      <c r="O1305" s="53" t="str">
        <f t="shared" si="151"/>
        <v>click</v>
      </c>
      <c r="P1305" s="61" t="str">
        <f t="shared" si="153"/>
        <v>();</v>
      </c>
      <c r="S1305" s="61" t="str">
        <f t="shared" si="152"/>
        <v/>
      </c>
    </row>
    <row r="1306" spans="14:19">
      <c r="N1306" s="61" t="str">
        <f t="shared" si="150"/>
        <v/>
      </c>
      <c r="O1306" s="53" t="str">
        <f t="shared" si="151"/>
        <v>click</v>
      </c>
      <c r="P1306" s="61" t="str">
        <f t="shared" si="153"/>
        <v>();</v>
      </c>
      <c r="S1306" s="61" t="str">
        <f t="shared" si="152"/>
        <v/>
      </c>
    </row>
    <row r="1307" spans="14:19">
      <c r="N1307" s="61" t="str">
        <f t="shared" si="150"/>
        <v/>
      </c>
      <c r="O1307" s="53" t="str">
        <f t="shared" si="151"/>
        <v>click</v>
      </c>
      <c r="P1307" s="61" t="str">
        <f t="shared" si="153"/>
        <v>();</v>
      </c>
      <c r="S1307" s="61" t="str">
        <f t="shared" si="152"/>
        <v/>
      </c>
    </row>
    <row r="1308" spans="14:19">
      <c r="N1308" s="61" t="str">
        <f t="shared" si="150"/>
        <v/>
      </c>
      <c r="O1308" s="53" t="str">
        <f t="shared" si="151"/>
        <v>click</v>
      </c>
      <c r="P1308" s="61" t="str">
        <f t="shared" si="153"/>
        <v>();</v>
      </c>
      <c r="S1308" s="61" t="str">
        <f t="shared" si="152"/>
        <v/>
      </c>
    </row>
    <row r="1309" spans="14:19">
      <c r="N1309" s="61" t="str">
        <f t="shared" si="150"/>
        <v/>
      </c>
      <c r="O1309" s="53" t="str">
        <f t="shared" si="151"/>
        <v>click</v>
      </c>
      <c r="P1309" s="61" t="str">
        <f t="shared" si="153"/>
        <v>();</v>
      </c>
      <c r="S1309" s="61" t="str">
        <f t="shared" si="152"/>
        <v/>
      </c>
    </row>
    <row r="1310" spans="14:19">
      <c r="N1310" s="61" t="str">
        <f t="shared" si="150"/>
        <v/>
      </c>
      <c r="O1310" s="53" t="str">
        <f t="shared" si="151"/>
        <v>click</v>
      </c>
      <c r="P1310" s="61" t="str">
        <f t="shared" si="153"/>
        <v>();</v>
      </c>
      <c r="S1310" s="61" t="str">
        <f t="shared" si="152"/>
        <v/>
      </c>
    </row>
    <row r="1311" spans="14:19">
      <c r="N1311" s="61" t="str">
        <f t="shared" si="150"/>
        <v/>
      </c>
      <c r="O1311" s="53" t="str">
        <f t="shared" si="151"/>
        <v>click</v>
      </c>
      <c r="P1311" s="61" t="str">
        <f t="shared" si="153"/>
        <v>();</v>
      </c>
      <c r="S1311" s="61" t="str">
        <f t="shared" si="152"/>
        <v/>
      </c>
    </row>
    <row r="1312" spans="14:19">
      <c r="N1312" s="61" t="str">
        <f t="shared" si="150"/>
        <v/>
      </c>
      <c r="O1312" s="53" t="str">
        <f t="shared" si="151"/>
        <v>click</v>
      </c>
      <c r="P1312" s="61" t="str">
        <f t="shared" si="153"/>
        <v>();</v>
      </c>
      <c r="S1312" s="61" t="str">
        <f t="shared" si="152"/>
        <v/>
      </c>
    </row>
    <row r="1313" spans="14:19">
      <c r="N1313" s="61" t="str">
        <f t="shared" si="150"/>
        <v/>
      </c>
      <c r="O1313" s="53" t="str">
        <f t="shared" si="151"/>
        <v>click</v>
      </c>
      <c r="P1313" s="61" t="str">
        <f t="shared" si="153"/>
        <v>();</v>
      </c>
      <c r="S1313" s="61" t="str">
        <f t="shared" si="152"/>
        <v/>
      </c>
    </row>
    <row r="1314" spans="14:19">
      <c r="N1314" s="61" t="str">
        <f t="shared" si="150"/>
        <v/>
      </c>
      <c r="O1314" s="53" t="str">
        <f t="shared" si="151"/>
        <v>click</v>
      </c>
      <c r="P1314" s="61" t="str">
        <f t="shared" si="153"/>
        <v>();</v>
      </c>
      <c r="S1314" s="61" t="str">
        <f t="shared" si="152"/>
        <v/>
      </c>
    </row>
    <row r="1315" spans="14:19">
      <c r="N1315" s="61" t="str">
        <f t="shared" si="150"/>
        <v/>
      </c>
      <c r="O1315" s="53" t="str">
        <f t="shared" si="151"/>
        <v>click</v>
      </c>
      <c r="P1315" s="61" t="str">
        <f t="shared" si="153"/>
        <v>();</v>
      </c>
      <c r="S1315" s="61" t="str">
        <f t="shared" si="152"/>
        <v/>
      </c>
    </row>
    <row r="1316" spans="14:19">
      <c r="N1316" s="61" t="str">
        <f t="shared" si="150"/>
        <v/>
      </c>
      <c r="O1316" s="53" t="str">
        <f t="shared" si="151"/>
        <v>click</v>
      </c>
      <c r="P1316" s="61" t="str">
        <f t="shared" si="153"/>
        <v>();</v>
      </c>
      <c r="S1316" s="61" t="str">
        <f t="shared" si="152"/>
        <v/>
      </c>
    </row>
    <row r="1317" spans="14:19">
      <c r="N1317" s="61" t="str">
        <f t="shared" si="150"/>
        <v/>
      </c>
      <c r="O1317" s="53" t="str">
        <f t="shared" si="151"/>
        <v>click</v>
      </c>
      <c r="P1317" s="61" t="str">
        <f t="shared" si="153"/>
        <v>();</v>
      </c>
      <c r="S1317" s="61" t="str">
        <f t="shared" si="152"/>
        <v/>
      </c>
    </row>
    <row r="1318" spans="14:19">
      <c r="N1318" s="61" t="str">
        <f t="shared" si="150"/>
        <v/>
      </c>
      <c r="O1318" s="53" t="str">
        <f t="shared" si="151"/>
        <v>click</v>
      </c>
      <c r="P1318" s="61" t="str">
        <f t="shared" si="153"/>
        <v>();</v>
      </c>
      <c r="S1318" s="61" t="str">
        <f t="shared" si="152"/>
        <v/>
      </c>
    </row>
    <row r="1319" spans="14:19">
      <c r="N1319" s="61" t="str">
        <f t="shared" si="150"/>
        <v/>
      </c>
      <c r="O1319" s="53" t="str">
        <f t="shared" si="151"/>
        <v>click</v>
      </c>
      <c r="P1319" s="61" t="str">
        <f t="shared" si="153"/>
        <v>();</v>
      </c>
      <c r="S1319" s="61" t="str">
        <f t="shared" si="152"/>
        <v/>
      </c>
    </row>
    <row r="1320" spans="14:19">
      <c r="N1320" s="61" t="str">
        <f t="shared" si="150"/>
        <v/>
      </c>
      <c r="O1320" s="53" t="str">
        <f t="shared" si="151"/>
        <v>click</v>
      </c>
      <c r="P1320" s="61" t="str">
        <f t="shared" si="153"/>
        <v>();</v>
      </c>
      <c r="S1320" s="61" t="str">
        <f t="shared" si="152"/>
        <v/>
      </c>
    </row>
    <row r="1321" spans="14:19">
      <c r="N1321" s="61" t="str">
        <f t="shared" si="150"/>
        <v/>
      </c>
      <c r="O1321" s="53" t="str">
        <f t="shared" si="151"/>
        <v>click</v>
      </c>
      <c r="P1321" s="61" t="str">
        <f t="shared" si="153"/>
        <v>();</v>
      </c>
      <c r="S1321" s="61" t="str">
        <f t="shared" si="152"/>
        <v/>
      </c>
    </row>
    <row r="1322" spans="14:19">
      <c r="N1322" s="61" t="str">
        <f t="shared" si="150"/>
        <v/>
      </c>
      <c r="O1322" s="53" t="str">
        <f t="shared" si="151"/>
        <v>click</v>
      </c>
      <c r="P1322" s="61" t="str">
        <f t="shared" si="153"/>
        <v>();</v>
      </c>
      <c r="S1322" s="61" t="str">
        <f t="shared" si="152"/>
        <v/>
      </c>
    </row>
    <row r="1323" spans="14:19">
      <c r="N1323" s="61" t="str">
        <f t="shared" si="150"/>
        <v/>
      </c>
      <c r="O1323" s="53" t="str">
        <f t="shared" si="151"/>
        <v>click</v>
      </c>
      <c r="P1323" s="61" t="str">
        <f t="shared" si="153"/>
        <v>();</v>
      </c>
      <c r="S1323" s="61" t="str">
        <f t="shared" si="152"/>
        <v/>
      </c>
    </row>
    <row r="1324" spans="14:19">
      <c r="N1324" s="61" t="str">
        <f t="shared" si="150"/>
        <v/>
      </c>
      <c r="O1324" s="53" t="str">
        <f t="shared" si="151"/>
        <v>click</v>
      </c>
      <c r="P1324" s="61" t="str">
        <f t="shared" si="153"/>
        <v>();</v>
      </c>
      <c r="S1324" s="61" t="str">
        <f t="shared" si="152"/>
        <v/>
      </c>
    </row>
    <row r="1325" spans="14:19">
      <c r="N1325" s="61" t="str">
        <f t="shared" si="150"/>
        <v/>
      </c>
      <c r="O1325" s="53" t="str">
        <f t="shared" si="151"/>
        <v>click</v>
      </c>
      <c r="P1325" s="61" t="str">
        <f t="shared" si="153"/>
        <v>();</v>
      </c>
      <c r="S1325" s="61" t="str">
        <f t="shared" si="152"/>
        <v/>
      </c>
    </row>
    <row r="1326" spans="14:19">
      <c r="N1326" s="61" t="str">
        <f t="shared" si="150"/>
        <v/>
      </c>
      <c r="O1326" s="53" t="str">
        <f t="shared" si="151"/>
        <v>click</v>
      </c>
      <c r="P1326" s="61" t="str">
        <f t="shared" si="153"/>
        <v>();</v>
      </c>
      <c r="S1326" s="61" t="str">
        <f t="shared" si="152"/>
        <v/>
      </c>
    </row>
    <row r="1327" spans="14:19">
      <c r="N1327" s="61" t="str">
        <f t="shared" si="150"/>
        <v/>
      </c>
      <c r="O1327" s="53" t="str">
        <f t="shared" si="151"/>
        <v>click</v>
      </c>
      <c r="P1327" s="61" t="str">
        <f t="shared" si="153"/>
        <v>();</v>
      </c>
      <c r="S1327" s="61" t="str">
        <f t="shared" si="152"/>
        <v/>
      </c>
    </row>
    <row r="1328" spans="14:19">
      <c r="N1328" s="61" t="str">
        <f t="shared" si="150"/>
        <v/>
      </c>
      <c r="O1328" s="53" t="str">
        <f t="shared" si="151"/>
        <v>click</v>
      </c>
      <c r="P1328" s="61" t="str">
        <f t="shared" si="153"/>
        <v>();</v>
      </c>
      <c r="S1328" s="61" t="str">
        <f t="shared" si="152"/>
        <v/>
      </c>
    </row>
    <row r="1329" spans="14:19">
      <c r="N1329" s="61" t="str">
        <f t="shared" si="150"/>
        <v/>
      </c>
      <c r="O1329" s="53" t="str">
        <f t="shared" si="151"/>
        <v>click</v>
      </c>
      <c r="P1329" s="61" t="str">
        <f t="shared" si="153"/>
        <v>();</v>
      </c>
      <c r="S1329" s="61" t="str">
        <f t="shared" si="152"/>
        <v/>
      </c>
    </row>
    <row r="1330" spans="14:19">
      <c r="N1330" s="61" t="str">
        <f t="shared" si="150"/>
        <v/>
      </c>
      <c r="O1330" s="53" t="str">
        <f t="shared" si="151"/>
        <v>click</v>
      </c>
      <c r="P1330" s="61" t="str">
        <f t="shared" si="153"/>
        <v>();</v>
      </c>
      <c r="S1330" s="61" t="str">
        <f t="shared" si="152"/>
        <v/>
      </c>
    </row>
    <row r="1331" spans="14:19">
      <c r="N1331" s="61" t="str">
        <f t="shared" si="150"/>
        <v/>
      </c>
      <c r="O1331" s="53" t="str">
        <f t="shared" si="151"/>
        <v>click</v>
      </c>
      <c r="P1331" s="61" t="str">
        <f t="shared" si="153"/>
        <v>();</v>
      </c>
      <c r="S1331" s="61" t="str">
        <f t="shared" si="152"/>
        <v/>
      </c>
    </row>
    <row r="1332" spans="14:19">
      <c r="N1332" s="61" t="str">
        <f t="shared" si="150"/>
        <v/>
      </c>
      <c r="O1332" s="53" t="str">
        <f t="shared" si="151"/>
        <v>click</v>
      </c>
      <c r="P1332" s="61" t="str">
        <f t="shared" si="153"/>
        <v>();</v>
      </c>
      <c r="S1332" s="61" t="str">
        <f t="shared" si="152"/>
        <v/>
      </c>
    </row>
    <row r="1333" spans="14:19">
      <c r="N1333" s="61" t="str">
        <f t="shared" si="150"/>
        <v/>
      </c>
      <c r="O1333" s="53" t="str">
        <f t="shared" si="151"/>
        <v>click</v>
      </c>
      <c r="P1333" s="61" t="str">
        <f t="shared" si="153"/>
        <v>();</v>
      </c>
      <c r="S1333" s="61" t="str">
        <f t="shared" si="152"/>
        <v/>
      </c>
    </row>
    <row r="1334" spans="14:19">
      <c r="N1334" s="61" t="str">
        <f t="shared" si="150"/>
        <v/>
      </c>
      <c r="O1334" s="53" t="str">
        <f t="shared" si="151"/>
        <v>click</v>
      </c>
      <c r="P1334" s="61" t="str">
        <f t="shared" si="153"/>
        <v>();</v>
      </c>
      <c r="S1334" s="61" t="str">
        <f t="shared" si="152"/>
        <v/>
      </c>
    </row>
    <row r="1335" spans="14:19">
      <c r="N1335" s="61" t="str">
        <f t="shared" si="150"/>
        <v/>
      </c>
      <c r="O1335" s="53" t="str">
        <f t="shared" si="151"/>
        <v>click</v>
      </c>
      <c r="P1335" s="61" t="str">
        <f t="shared" si="153"/>
        <v>();</v>
      </c>
      <c r="S1335" s="61" t="str">
        <f t="shared" si="152"/>
        <v/>
      </c>
    </row>
    <row r="1336" spans="14:19">
      <c r="N1336" s="61" t="str">
        <f t="shared" si="150"/>
        <v/>
      </c>
      <c r="O1336" s="53" t="str">
        <f t="shared" si="151"/>
        <v>click</v>
      </c>
      <c r="P1336" s="61" t="str">
        <f t="shared" si="153"/>
        <v>();</v>
      </c>
      <c r="S1336" s="61" t="str">
        <f t="shared" si="152"/>
        <v/>
      </c>
    </row>
    <row r="1337" spans="14:19">
      <c r="N1337" s="61" t="str">
        <f t="shared" si="150"/>
        <v/>
      </c>
      <c r="O1337" s="53" t="str">
        <f t="shared" si="151"/>
        <v>click</v>
      </c>
      <c r="P1337" s="61" t="str">
        <f t="shared" si="153"/>
        <v>();</v>
      </c>
      <c r="S1337" s="61" t="str">
        <f t="shared" si="152"/>
        <v/>
      </c>
    </row>
    <row r="1338" spans="14:19">
      <c r="N1338" s="61" t="str">
        <f t="shared" si="150"/>
        <v/>
      </c>
      <c r="O1338" s="53" t="str">
        <f t="shared" si="151"/>
        <v>click</v>
      </c>
      <c r="P1338" s="61" t="str">
        <f t="shared" si="153"/>
        <v>();</v>
      </c>
      <c r="S1338" s="61" t="str">
        <f t="shared" si="152"/>
        <v/>
      </c>
    </row>
    <row r="1339" spans="14:19">
      <c r="N1339" s="61" t="str">
        <f t="shared" si="150"/>
        <v/>
      </c>
      <c r="O1339" s="53" t="str">
        <f t="shared" si="151"/>
        <v>click</v>
      </c>
      <c r="P1339" s="61" t="str">
        <f t="shared" si="153"/>
        <v>();</v>
      </c>
      <c r="S1339" s="61" t="str">
        <f t="shared" si="152"/>
        <v/>
      </c>
    </row>
    <row r="1340" spans="14:19">
      <c r="N1340" s="61" t="str">
        <f t="shared" si="150"/>
        <v/>
      </c>
      <c r="O1340" s="53" t="str">
        <f t="shared" si="151"/>
        <v>click</v>
      </c>
      <c r="P1340" s="61" t="str">
        <f t="shared" si="153"/>
        <v>();</v>
      </c>
      <c r="S1340" s="61" t="str">
        <f t="shared" si="152"/>
        <v/>
      </c>
    </row>
    <row r="1341" spans="14:19">
      <c r="N1341" s="61" t="str">
        <f t="shared" si="150"/>
        <v/>
      </c>
      <c r="O1341" s="53" t="str">
        <f t="shared" si="151"/>
        <v>click</v>
      </c>
      <c r="P1341" s="61" t="str">
        <f t="shared" si="153"/>
        <v>();</v>
      </c>
      <c r="S1341" s="61" t="str">
        <f t="shared" si="152"/>
        <v/>
      </c>
    </row>
    <row r="1342" spans="14:19">
      <c r="N1342" s="61" t="str">
        <f t="shared" si="150"/>
        <v/>
      </c>
      <c r="O1342" s="53" t="str">
        <f t="shared" si="151"/>
        <v>click</v>
      </c>
      <c r="P1342" s="61" t="str">
        <f t="shared" si="153"/>
        <v>();</v>
      </c>
      <c r="S1342" s="61" t="str">
        <f t="shared" si="152"/>
        <v/>
      </c>
    </row>
    <row r="1343" spans="14:19">
      <c r="N1343" s="61" t="str">
        <f t="shared" si="150"/>
        <v/>
      </c>
      <c r="O1343" s="53" t="str">
        <f t="shared" si="151"/>
        <v>click</v>
      </c>
      <c r="P1343" s="61" t="str">
        <f t="shared" si="153"/>
        <v>();</v>
      </c>
      <c r="S1343" s="61" t="str">
        <f t="shared" si="152"/>
        <v/>
      </c>
    </row>
    <row r="1344" spans="14:19">
      <c r="N1344" s="61" t="str">
        <f t="shared" si="150"/>
        <v/>
      </c>
      <c r="O1344" s="53" t="str">
        <f t="shared" si="151"/>
        <v>click</v>
      </c>
      <c r="P1344" s="61" t="str">
        <f t="shared" si="153"/>
        <v>();</v>
      </c>
      <c r="S1344" s="61" t="str">
        <f t="shared" si="152"/>
        <v/>
      </c>
    </row>
    <row r="1345" spans="14:19">
      <c r="N1345" s="61" t="str">
        <f t="shared" si="150"/>
        <v/>
      </c>
      <c r="O1345" s="53" t="str">
        <f t="shared" si="151"/>
        <v>click</v>
      </c>
      <c r="P1345" s="61" t="str">
        <f t="shared" si="153"/>
        <v>();</v>
      </c>
      <c r="S1345" s="61" t="str">
        <f t="shared" si="152"/>
        <v/>
      </c>
    </row>
    <row r="1346" spans="14:19">
      <c r="N1346" s="61" t="str">
        <f t="shared" si="150"/>
        <v/>
      </c>
      <c r="O1346" s="53" t="str">
        <f t="shared" si="151"/>
        <v>click</v>
      </c>
      <c r="P1346" s="61" t="str">
        <f t="shared" si="153"/>
        <v>();</v>
      </c>
      <c r="S1346" s="61" t="str">
        <f t="shared" si="152"/>
        <v/>
      </c>
    </row>
    <row r="1347" spans="14:19">
      <c r="N1347" s="61" t="str">
        <f t="shared" si="150"/>
        <v/>
      </c>
      <c r="O1347" s="53" t="str">
        <f t="shared" si="151"/>
        <v>click</v>
      </c>
      <c r="P1347" s="61" t="str">
        <f t="shared" si="153"/>
        <v>();</v>
      </c>
      <c r="S1347" s="61" t="str">
        <f t="shared" si="152"/>
        <v/>
      </c>
    </row>
    <row r="1348" spans="14:19">
      <c r="N1348" s="61" t="str">
        <f t="shared" si="150"/>
        <v/>
      </c>
      <c r="O1348" s="53" t="str">
        <f t="shared" si="151"/>
        <v>click</v>
      </c>
      <c r="P1348" s="61" t="str">
        <f t="shared" si="153"/>
        <v>();</v>
      </c>
      <c r="S1348" s="61" t="str">
        <f t="shared" si="152"/>
        <v/>
      </c>
    </row>
    <row r="1349" spans="14:19">
      <c r="N1349" s="61" t="str">
        <f t="shared" ref="N1349:N1363" si="154">IF(A1349="Y",""""&amp;C1349&amp;""""&amp;": "&amp;M1349&amp;",","")</f>
        <v/>
      </c>
      <c r="O1349" s="53" t="str">
        <f t="shared" ref="O1349:O1363" si="155">IF(D1349="input","fill",IF(I1349&lt;&gt;"","innerText",IF(J1349="Y",$T$110,"click")))</f>
        <v>click</v>
      </c>
      <c r="P1349" s="61" t="str">
        <f t="shared" si="153"/>
        <v>();</v>
      </c>
      <c r="S1349" s="61" t="str">
        <f t="shared" ref="S1349:S1363" si="156">IF(O1349="innerText",I1349&amp;"="&amp;IF(C1349="Y",IF(J1349&lt;&gt;"Y",$S$9&amp;$R$10&amp;"."&amp;E1349&amp;")."&amp;IF(OR(O1349="click",O1349="innerText"),O1349&amp;"();",O1349&amp;"("&amp;$Q$9&amp;"."&amp;E1349&amp;");"),$S$110&amp;$R$10&amp;"."&amp;E1349&amp;")."&amp;IF(O1349="click",O1349&amp;"();",O1349&amp;"("&amp;"'"&amp;K1349&amp;"'"&amp;");")),""),IF(C1349="Y",IF(J1349&lt;&gt;"Y",$S$9&amp;$R$10&amp;"."&amp;E1349&amp;")."&amp;IF(OR(O1349="click",O1349="innerText"),O1349&amp;"();",O1349&amp;"("&amp;$Q$9&amp;"."&amp;E1349&amp;");"),$S$110&amp;$R$10&amp;"."&amp;E1349&amp;")."&amp;IF(O1349="click",O1349&amp;"();",O1349&amp;"("&amp;"'"&amp;K1349&amp;"'"&amp;");")),""))</f>
        <v/>
      </c>
    </row>
    <row r="1350" spans="14:19">
      <c r="N1350" s="61" t="str">
        <f t="shared" si="154"/>
        <v/>
      </c>
      <c r="O1350" s="53" t="str">
        <f t="shared" si="155"/>
        <v>click</v>
      </c>
      <c r="P1350" s="61" t="str">
        <f t="shared" si="153"/>
        <v>();</v>
      </c>
      <c r="S1350" s="61" t="str">
        <f t="shared" si="156"/>
        <v/>
      </c>
    </row>
    <row r="1351" spans="14:19">
      <c r="N1351" s="61" t="str">
        <f t="shared" si="154"/>
        <v/>
      </c>
      <c r="O1351" s="53" t="str">
        <f t="shared" si="155"/>
        <v>click</v>
      </c>
      <c r="P1351" s="61" t="str">
        <f t="shared" si="153"/>
        <v>();</v>
      </c>
      <c r="S1351" s="61" t="str">
        <f t="shared" si="156"/>
        <v/>
      </c>
    </row>
    <row r="1352" spans="14:19">
      <c r="N1352" s="61" t="str">
        <f t="shared" si="154"/>
        <v/>
      </c>
      <c r="O1352" s="53" t="str">
        <f t="shared" si="155"/>
        <v>click</v>
      </c>
      <c r="P1352" s="61" t="str">
        <f t="shared" si="153"/>
        <v>();</v>
      </c>
      <c r="S1352" s="61" t="str">
        <f t="shared" si="156"/>
        <v/>
      </c>
    </row>
    <row r="1353" spans="14:19">
      <c r="N1353" s="61" t="str">
        <f t="shared" si="154"/>
        <v/>
      </c>
      <c r="O1353" s="53" t="str">
        <f t="shared" si="155"/>
        <v>click</v>
      </c>
      <c r="P1353" s="61" t="str">
        <f t="shared" si="153"/>
        <v>();</v>
      </c>
      <c r="S1353" s="61" t="str">
        <f t="shared" si="156"/>
        <v/>
      </c>
    </row>
    <row r="1354" spans="14:19">
      <c r="N1354" s="61" t="str">
        <f t="shared" si="154"/>
        <v/>
      </c>
      <c r="O1354" s="53" t="str">
        <f t="shared" si="155"/>
        <v>click</v>
      </c>
      <c r="P1354" s="61" t="str">
        <f t="shared" si="153"/>
        <v>();</v>
      </c>
      <c r="S1354" s="61" t="str">
        <f t="shared" si="156"/>
        <v/>
      </c>
    </row>
    <row r="1355" spans="14:19">
      <c r="N1355" s="61" t="str">
        <f t="shared" si="154"/>
        <v/>
      </c>
      <c r="O1355" s="53" t="str">
        <f t="shared" si="155"/>
        <v>click</v>
      </c>
      <c r="P1355" s="61" t="str">
        <f t="shared" si="153"/>
        <v>();</v>
      </c>
      <c r="S1355" s="61" t="str">
        <f t="shared" si="156"/>
        <v/>
      </c>
    </row>
    <row r="1356" spans="14:19">
      <c r="N1356" s="61" t="str">
        <f t="shared" si="154"/>
        <v/>
      </c>
      <c r="O1356" s="53" t="str">
        <f t="shared" si="155"/>
        <v>click</v>
      </c>
      <c r="P1356" s="61" t="str">
        <f t="shared" ref="P1356:P1419" si="157">IF(OR(O1356="Click",O1356="innerText"),"();","("&amp;""""&amp;K1356&amp;""""&amp;");")</f>
        <v>();</v>
      </c>
      <c r="S1356" s="61" t="str">
        <f t="shared" si="156"/>
        <v/>
      </c>
    </row>
    <row r="1357" spans="14:19">
      <c r="N1357" s="61" t="str">
        <f t="shared" si="154"/>
        <v/>
      </c>
      <c r="O1357" s="53" t="str">
        <f t="shared" si="155"/>
        <v>click</v>
      </c>
      <c r="P1357" s="61" t="str">
        <f t="shared" si="157"/>
        <v>();</v>
      </c>
      <c r="S1357" s="61" t="str">
        <f t="shared" si="156"/>
        <v/>
      </c>
    </row>
    <row r="1358" spans="14:19">
      <c r="N1358" s="61" t="str">
        <f t="shared" si="154"/>
        <v/>
      </c>
      <c r="O1358" s="53" t="str">
        <f t="shared" si="155"/>
        <v>click</v>
      </c>
      <c r="P1358" s="61" t="str">
        <f t="shared" si="157"/>
        <v>();</v>
      </c>
      <c r="S1358" s="61" t="str">
        <f t="shared" si="156"/>
        <v/>
      </c>
    </row>
    <row r="1359" spans="14:19">
      <c r="N1359" s="61" t="str">
        <f t="shared" si="154"/>
        <v/>
      </c>
      <c r="O1359" s="53" t="str">
        <f t="shared" si="155"/>
        <v>click</v>
      </c>
      <c r="P1359" s="61" t="str">
        <f t="shared" si="157"/>
        <v>();</v>
      </c>
      <c r="S1359" s="61" t="str">
        <f t="shared" si="156"/>
        <v/>
      </c>
    </row>
    <row r="1360" spans="14:19">
      <c r="N1360" s="61" t="str">
        <f t="shared" si="154"/>
        <v/>
      </c>
      <c r="O1360" s="53" t="str">
        <f t="shared" si="155"/>
        <v>click</v>
      </c>
      <c r="P1360" s="61" t="str">
        <f t="shared" si="157"/>
        <v>();</v>
      </c>
      <c r="S1360" s="61" t="str">
        <f t="shared" si="156"/>
        <v/>
      </c>
    </row>
    <row r="1361" spans="14:19">
      <c r="N1361" s="61" t="str">
        <f t="shared" si="154"/>
        <v/>
      </c>
      <c r="O1361" s="53" t="str">
        <f t="shared" si="155"/>
        <v>click</v>
      </c>
      <c r="P1361" s="61" t="str">
        <f t="shared" si="157"/>
        <v>();</v>
      </c>
      <c r="S1361" s="61" t="str">
        <f t="shared" si="156"/>
        <v/>
      </c>
    </row>
    <row r="1362" spans="14:19">
      <c r="N1362" s="61" t="str">
        <f t="shared" si="154"/>
        <v/>
      </c>
      <c r="O1362" s="53" t="str">
        <f t="shared" si="155"/>
        <v>click</v>
      </c>
      <c r="P1362" s="61" t="str">
        <f t="shared" si="157"/>
        <v>();</v>
      </c>
      <c r="S1362" s="61" t="str">
        <f t="shared" si="156"/>
        <v/>
      </c>
    </row>
    <row r="1363" spans="14:19">
      <c r="N1363" s="61" t="str">
        <f t="shared" si="154"/>
        <v/>
      </c>
      <c r="O1363" s="53" t="str">
        <f t="shared" si="155"/>
        <v>click</v>
      </c>
      <c r="P1363" s="61" t="str">
        <f t="shared" si="157"/>
        <v>();</v>
      </c>
      <c r="S1363" s="61" t="str">
        <f t="shared" si="156"/>
        <v/>
      </c>
    </row>
    <row r="1373" spans="14:19">
      <c r="N1373" s="61" t="str">
        <f t="shared" ref="N1373:N1404" si="158">IF(A1373="Y",""""&amp;C1373&amp;""""&amp;": "&amp;M1373&amp;",","")</f>
        <v/>
      </c>
      <c r="O1373" s="53" t="str">
        <f t="shared" ref="O1373:O1436" si="159">IF(D1373="input","fill",IF(I1373&lt;&gt;"","innerText",IF(J1373="Y",$T$110,"click")))</f>
        <v>click</v>
      </c>
      <c r="P1373" s="61" t="str">
        <f t="shared" si="157"/>
        <v>();</v>
      </c>
    </row>
    <row r="1374" spans="14:19">
      <c r="N1374" s="61" t="str">
        <f t="shared" si="158"/>
        <v/>
      </c>
      <c r="O1374" s="53" t="str">
        <f t="shared" si="159"/>
        <v>click</v>
      </c>
      <c r="P1374" s="61" t="str">
        <f t="shared" si="157"/>
        <v>();</v>
      </c>
      <c r="S1374" s="61" t="str">
        <f t="shared" ref="S1374:S1437" si="160">IF(O1374="innerText",I1374&amp;"="&amp;IF(C1374="Y",IF(J1374&lt;&gt;"Y",$S$9&amp;$R$10&amp;"."&amp;E1374&amp;")."&amp;IF(OR(O1374="click",O1374="innerText"),O1374&amp;"();",O1374&amp;"("&amp;$Q$9&amp;"."&amp;E1374&amp;");"),$S$110&amp;$R$10&amp;"."&amp;E1374&amp;")."&amp;IF(O1374="click",O1374&amp;"();",O1374&amp;"("&amp;"'"&amp;K1374&amp;"'"&amp;");")),""),IF(C1374="Y",IF(J1374&lt;&gt;"Y",$S$9&amp;$R$10&amp;"."&amp;E1374&amp;")."&amp;IF(OR(O1374="click",O1374="innerText"),O1374&amp;"();",O1374&amp;"("&amp;$Q$9&amp;"."&amp;E1374&amp;");"),$S$110&amp;$R$10&amp;"."&amp;E1374&amp;")."&amp;IF(O1374="click",O1374&amp;"();",O1374&amp;"("&amp;"'"&amp;K1374&amp;"'"&amp;");")),""))</f>
        <v/>
      </c>
    </row>
    <row r="1375" spans="14:19">
      <c r="N1375" s="61" t="str">
        <f t="shared" si="158"/>
        <v/>
      </c>
      <c r="O1375" s="53" t="str">
        <f t="shared" si="159"/>
        <v>click</v>
      </c>
      <c r="P1375" s="61" t="str">
        <f t="shared" si="157"/>
        <v>();</v>
      </c>
      <c r="S1375" s="61" t="str">
        <f t="shared" si="160"/>
        <v/>
      </c>
    </row>
    <row r="1376" spans="14:19">
      <c r="N1376" s="61" t="str">
        <f t="shared" si="158"/>
        <v/>
      </c>
      <c r="O1376" s="53" t="str">
        <f t="shared" si="159"/>
        <v>click</v>
      </c>
      <c r="P1376" s="61" t="str">
        <f t="shared" si="157"/>
        <v>();</v>
      </c>
      <c r="S1376" s="61" t="str">
        <f t="shared" si="160"/>
        <v/>
      </c>
    </row>
    <row r="1377" spans="14:19">
      <c r="N1377" s="61" t="str">
        <f t="shared" si="158"/>
        <v/>
      </c>
      <c r="O1377" s="53" t="str">
        <f t="shared" si="159"/>
        <v>click</v>
      </c>
      <c r="P1377" s="61" t="str">
        <f t="shared" si="157"/>
        <v>();</v>
      </c>
      <c r="S1377" s="61" t="str">
        <f t="shared" si="160"/>
        <v/>
      </c>
    </row>
    <row r="1378" spans="14:19">
      <c r="N1378" s="61" t="str">
        <f t="shared" si="158"/>
        <v/>
      </c>
      <c r="O1378" s="53" t="str">
        <f t="shared" si="159"/>
        <v>click</v>
      </c>
      <c r="P1378" s="61" t="str">
        <f t="shared" si="157"/>
        <v>();</v>
      </c>
      <c r="S1378" s="61" t="str">
        <f t="shared" si="160"/>
        <v/>
      </c>
    </row>
    <row r="1379" spans="14:19">
      <c r="N1379" s="61" t="str">
        <f t="shared" si="158"/>
        <v/>
      </c>
      <c r="O1379" s="53" t="str">
        <f t="shared" si="159"/>
        <v>click</v>
      </c>
      <c r="P1379" s="61" t="str">
        <f t="shared" si="157"/>
        <v>();</v>
      </c>
      <c r="S1379" s="61" t="str">
        <f t="shared" si="160"/>
        <v/>
      </c>
    </row>
    <row r="1380" spans="14:19">
      <c r="N1380" s="61" t="str">
        <f t="shared" si="158"/>
        <v/>
      </c>
      <c r="O1380" s="53" t="str">
        <f t="shared" si="159"/>
        <v>click</v>
      </c>
      <c r="P1380" s="61" t="str">
        <f t="shared" si="157"/>
        <v>();</v>
      </c>
      <c r="S1380" s="61" t="str">
        <f t="shared" si="160"/>
        <v/>
      </c>
    </row>
    <row r="1381" spans="14:19">
      <c r="N1381" s="61" t="str">
        <f t="shared" si="158"/>
        <v/>
      </c>
      <c r="O1381" s="53" t="str">
        <f t="shared" si="159"/>
        <v>click</v>
      </c>
      <c r="P1381" s="61" t="str">
        <f t="shared" si="157"/>
        <v>();</v>
      </c>
      <c r="S1381" s="61" t="str">
        <f t="shared" si="160"/>
        <v/>
      </c>
    </row>
    <row r="1382" spans="14:19">
      <c r="N1382" s="61" t="str">
        <f t="shared" si="158"/>
        <v/>
      </c>
      <c r="O1382" s="53" t="str">
        <f t="shared" si="159"/>
        <v>click</v>
      </c>
      <c r="P1382" s="61" t="str">
        <f t="shared" si="157"/>
        <v>();</v>
      </c>
      <c r="S1382" s="61" t="str">
        <f t="shared" si="160"/>
        <v/>
      </c>
    </row>
    <row r="1383" spans="14:19">
      <c r="N1383" s="61" t="str">
        <f t="shared" si="158"/>
        <v/>
      </c>
      <c r="O1383" s="53" t="str">
        <f t="shared" si="159"/>
        <v>click</v>
      </c>
      <c r="P1383" s="61" t="str">
        <f t="shared" si="157"/>
        <v>();</v>
      </c>
      <c r="S1383" s="61" t="str">
        <f t="shared" si="160"/>
        <v/>
      </c>
    </row>
    <row r="1384" spans="14:19">
      <c r="N1384" s="61" t="str">
        <f t="shared" si="158"/>
        <v/>
      </c>
      <c r="O1384" s="53" t="str">
        <f t="shared" si="159"/>
        <v>click</v>
      </c>
      <c r="P1384" s="61" t="str">
        <f t="shared" si="157"/>
        <v>();</v>
      </c>
      <c r="S1384" s="61" t="str">
        <f t="shared" si="160"/>
        <v/>
      </c>
    </row>
    <row r="1385" spans="14:19">
      <c r="N1385" s="61" t="str">
        <f t="shared" si="158"/>
        <v/>
      </c>
      <c r="O1385" s="53" t="str">
        <f t="shared" si="159"/>
        <v>click</v>
      </c>
      <c r="P1385" s="61" t="str">
        <f t="shared" si="157"/>
        <v>();</v>
      </c>
      <c r="S1385" s="61" t="str">
        <f t="shared" si="160"/>
        <v/>
      </c>
    </row>
    <row r="1386" spans="14:19">
      <c r="N1386" s="61" t="str">
        <f t="shared" si="158"/>
        <v/>
      </c>
      <c r="O1386" s="53" t="str">
        <f t="shared" si="159"/>
        <v>click</v>
      </c>
      <c r="P1386" s="61" t="str">
        <f t="shared" si="157"/>
        <v>();</v>
      </c>
      <c r="S1386" s="61" t="str">
        <f t="shared" si="160"/>
        <v/>
      </c>
    </row>
    <row r="1387" spans="14:19">
      <c r="N1387" s="61" t="str">
        <f t="shared" si="158"/>
        <v/>
      </c>
      <c r="O1387" s="53" t="str">
        <f t="shared" si="159"/>
        <v>click</v>
      </c>
      <c r="P1387" s="61" t="str">
        <f t="shared" si="157"/>
        <v>();</v>
      </c>
      <c r="S1387" s="61" t="str">
        <f t="shared" si="160"/>
        <v/>
      </c>
    </row>
    <row r="1388" spans="14:19">
      <c r="N1388" s="61" t="str">
        <f t="shared" si="158"/>
        <v/>
      </c>
      <c r="O1388" s="53" t="str">
        <f t="shared" si="159"/>
        <v>click</v>
      </c>
      <c r="P1388" s="61" t="str">
        <f t="shared" si="157"/>
        <v>();</v>
      </c>
      <c r="S1388" s="61" t="str">
        <f t="shared" si="160"/>
        <v/>
      </c>
    </row>
    <row r="1389" spans="14:19">
      <c r="N1389" s="61" t="str">
        <f t="shared" si="158"/>
        <v/>
      </c>
      <c r="O1389" s="53" t="str">
        <f t="shared" si="159"/>
        <v>click</v>
      </c>
      <c r="P1389" s="61" t="str">
        <f t="shared" si="157"/>
        <v>();</v>
      </c>
      <c r="S1389" s="61" t="str">
        <f t="shared" si="160"/>
        <v/>
      </c>
    </row>
    <row r="1390" spans="14:19">
      <c r="N1390" s="61" t="str">
        <f t="shared" si="158"/>
        <v/>
      </c>
      <c r="O1390" s="53" t="str">
        <f t="shared" si="159"/>
        <v>click</v>
      </c>
      <c r="P1390" s="61" t="str">
        <f t="shared" si="157"/>
        <v>();</v>
      </c>
      <c r="S1390" s="61" t="str">
        <f t="shared" si="160"/>
        <v/>
      </c>
    </row>
    <row r="1391" spans="14:19">
      <c r="N1391" s="61" t="str">
        <f t="shared" si="158"/>
        <v/>
      </c>
      <c r="O1391" s="53" t="str">
        <f t="shared" si="159"/>
        <v>click</v>
      </c>
      <c r="P1391" s="61" t="str">
        <f t="shared" si="157"/>
        <v>();</v>
      </c>
      <c r="S1391" s="61" t="str">
        <f t="shared" si="160"/>
        <v/>
      </c>
    </row>
    <row r="1392" spans="14:19">
      <c r="N1392" s="61" t="str">
        <f t="shared" si="158"/>
        <v/>
      </c>
      <c r="O1392" s="53" t="str">
        <f t="shared" si="159"/>
        <v>click</v>
      </c>
      <c r="P1392" s="61" t="str">
        <f t="shared" si="157"/>
        <v>();</v>
      </c>
      <c r="S1392" s="61" t="str">
        <f t="shared" si="160"/>
        <v/>
      </c>
    </row>
    <row r="1393" spans="14:19">
      <c r="N1393" s="61" t="str">
        <f t="shared" si="158"/>
        <v/>
      </c>
      <c r="O1393" s="53" t="str">
        <f t="shared" si="159"/>
        <v>click</v>
      </c>
      <c r="P1393" s="61" t="str">
        <f t="shared" si="157"/>
        <v>();</v>
      </c>
      <c r="S1393" s="61" t="str">
        <f t="shared" si="160"/>
        <v/>
      </c>
    </row>
    <row r="1394" spans="14:19">
      <c r="N1394" s="61" t="str">
        <f t="shared" si="158"/>
        <v/>
      </c>
      <c r="O1394" s="53" t="str">
        <f t="shared" si="159"/>
        <v>click</v>
      </c>
      <c r="P1394" s="61" t="str">
        <f t="shared" si="157"/>
        <v>();</v>
      </c>
      <c r="S1394" s="61" t="str">
        <f t="shared" si="160"/>
        <v/>
      </c>
    </row>
    <row r="1395" spans="14:19">
      <c r="N1395" s="61" t="str">
        <f t="shared" si="158"/>
        <v/>
      </c>
      <c r="O1395" s="53" t="str">
        <f t="shared" si="159"/>
        <v>click</v>
      </c>
      <c r="P1395" s="61" t="str">
        <f t="shared" si="157"/>
        <v>();</v>
      </c>
      <c r="S1395" s="61" t="str">
        <f t="shared" si="160"/>
        <v/>
      </c>
    </row>
    <row r="1396" spans="14:19">
      <c r="N1396" s="61" t="str">
        <f t="shared" si="158"/>
        <v/>
      </c>
      <c r="O1396" s="53" t="str">
        <f t="shared" si="159"/>
        <v>click</v>
      </c>
      <c r="P1396" s="61" t="str">
        <f t="shared" si="157"/>
        <v>();</v>
      </c>
      <c r="S1396" s="61" t="str">
        <f t="shared" si="160"/>
        <v/>
      </c>
    </row>
    <row r="1397" spans="14:19">
      <c r="N1397" s="61" t="str">
        <f t="shared" si="158"/>
        <v/>
      </c>
      <c r="O1397" s="53" t="str">
        <f t="shared" si="159"/>
        <v>click</v>
      </c>
      <c r="P1397" s="61" t="str">
        <f t="shared" si="157"/>
        <v>();</v>
      </c>
      <c r="S1397" s="61" t="str">
        <f t="shared" si="160"/>
        <v/>
      </c>
    </row>
    <row r="1398" spans="14:19">
      <c r="N1398" s="61" t="str">
        <f t="shared" si="158"/>
        <v/>
      </c>
      <c r="O1398" s="53" t="str">
        <f t="shared" si="159"/>
        <v>click</v>
      </c>
      <c r="P1398" s="61" t="str">
        <f t="shared" si="157"/>
        <v>();</v>
      </c>
      <c r="S1398" s="61" t="str">
        <f t="shared" si="160"/>
        <v/>
      </c>
    </row>
    <row r="1399" spans="14:19">
      <c r="N1399" s="61" t="str">
        <f t="shared" si="158"/>
        <v/>
      </c>
      <c r="O1399" s="53" t="str">
        <f t="shared" si="159"/>
        <v>click</v>
      </c>
      <c r="P1399" s="61" t="str">
        <f t="shared" si="157"/>
        <v>();</v>
      </c>
      <c r="S1399" s="61" t="str">
        <f t="shared" si="160"/>
        <v/>
      </c>
    </row>
    <row r="1400" spans="14:19">
      <c r="N1400" s="61" t="str">
        <f t="shared" si="158"/>
        <v/>
      </c>
      <c r="O1400" s="53" t="str">
        <f t="shared" si="159"/>
        <v>click</v>
      </c>
      <c r="P1400" s="61" t="str">
        <f t="shared" si="157"/>
        <v>();</v>
      </c>
      <c r="S1400" s="61" t="str">
        <f t="shared" si="160"/>
        <v/>
      </c>
    </row>
    <row r="1401" spans="14:19">
      <c r="N1401" s="61" t="str">
        <f t="shared" si="158"/>
        <v/>
      </c>
      <c r="O1401" s="53" t="str">
        <f t="shared" si="159"/>
        <v>click</v>
      </c>
      <c r="P1401" s="61" t="str">
        <f t="shared" si="157"/>
        <v>();</v>
      </c>
      <c r="S1401" s="61" t="str">
        <f t="shared" si="160"/>
        <v/>
      </c>
    </row>
    <row r="1402" spans="14:19">
      <c r="N1402" s="61" t="str">
        <f t="shared" si="158"/>
        <v/>
      </c>
      <c r="O1402" s="53" t="str">
        <f t="shared" si="159"/>
        <v>click</v>
      </c>
      <c r="P1402" s="61" t="str">
        <f t="shared" si="157"/>
        <v>();</v>
      </c>
      <c r="S1402" s="61" t="str">
        <f t="shared" si="160"/>
        <v/>
      </c>
    </row>
    <row r="1403" spans="14:19">
      <c r="N1403" s="61" t="str">
        <f t="shared" si="158"/>
        <v/>
      </c>
      <c r="O1403" s="53" t="str">
        <f t="shared" si="159"/>
        <v>click</v>
      </c>
      <c r="P1403" s="61" t="str">
        <f t="shared" si="157"/>
        <v>();</v>
      </c>
      <c r="S1403" s="61" t="str">
        <f t="shared" si="160"/>
        <v/>
      </c>
    </row>
    <row r="1404" spans="14:19">
      <c r="N1404" s="61" t="str">
        <f t="shared" si="158"/>
        <v/>
      </c>
      <c r="O1404" s="53" t="str">
        <f t="shared" si="159"/>
        <v>click</v>
      </c>
      <c r="P1404" s="61" t="str">
        <f t="shared" si="157"/>
        <v>();</v>
      </c>
      <c r="S1404" s="61" t="str">
        <f t="shared" si="160"/>
        <v/>
      </c>
    </row>
    <row r="1405" spans="14:19">
      <c r="N1405" s="61" t="str">
        <f t="shared" ref="N1405:N1436" si="161">IF(A1405="Y",""""&amp;C1405&amp;""""&amp;": "&amp;M1405&amp;",","")</f>
        <v/>
      </c>
      <c r="O1405" s="53" t="str">
        <f t="shared" si="159"/>
        <v>click</v>
      </c>
      <c r="P1405" s="61" t="str">
        <f t="shared" si="157"/>
        <v>();</v>
      </c>
      <c r="S1405" s="61" t="str">
        <f t="shared" si="160"/>
        <v/>
      </c>
    </row>
    <row r="1406" spans="14:19">
      <c r="N1406" s="61" t="str">
        <f t="shared" si="161"/>
        <v/>
      </c>
      <c r="O1406" s="53" t="str">
        <f t="shared" si="159"/>
        <v>click</v>
      </c>
      <c r="P1406" s="61" t="str">
        <f t="shared" si="157"/>
        <v>();</v>
      </c>
      <c r="S1406" s="61" t="str">
        <f t="shared" si="160"/>
        <v/>
      </c>
    </row>
    <row r="1407" spans="14:19">
      <c r="N1407" s="61" t="str">
        <f t="shared" si="161"/>
        <v/>
      </c>
      <c r="O1407" s="53" t="str">
        <f t="shared" si="159"/>
        <v>click</v>
      </c>
      <c r="P1407" s="61" t="str">
        <f t="shared" si="157"/>
        <v>();</v>
      </c>
      <c r="S1407" s="61" t="str">
        <f t="shared" si="160"/>
        <v/>
      </c>
    </row>
    <row r="1408" spans="14:19">
      <c r="N1408" s="61" t="str">
        <f t="shared" si="161"/>
        <v/>
      </c>
      <c r="O1408" s="53" t="str">
        <f t="shared" si="159"/>
        <v>click</v>
      </c>
      <c r="P1408" s="61" t="str">
        <f t="shared" si="157"/>
        <v>();</v>
      </c>
      <c r="S1408" s="61" t="str">
        <f t="shared" si="160"/>
        <v/>
      </c>
    </row>
    <row r="1409" spans="14:19">
      <c r="N1409" s="61" t="str">
        <f t="shared" si="161"/>
        <v/>
      </c>
      <c r="O1409" s="53" t="str">
        <f t="shared" si="159"/>
        <v>click</v>
      </c>
      <c r="P1409" s="61" t="str">
        <f t="shared" si="157"/>
        <v>();</v>
      </c>
      <c r="S1409" s="61" t="str">
        <f t="shared" si="160"/>
        <v/>
      </c>
    </row>
    <row r="1410" spans="14:19">
      <c r="N1410" s="61" t="str">
        <f t="shared" si="161"/>
        <v/>
      </c>
      <c r="O1410" s="53" t="str">
        <f t="shared" si="159"/>
        <v>click</v>
      </c>
      <c r="P1410" s="61" t="str">
        <f t="shared" si="157"/>
        <v>();</v>
      </c>
      <c r="S1410" s="61" t="str">
        <f t="shared" si="160"/>
        <v/>
      </c>
    </row>
    <row r="1411" spans="14:19">
      <c r="N1411" s="61" t="str">
        <f t="shared" si="161"/>
        <v/>
      </c>
      <c r="O1411" s="53" t="str">
        <f t="shared" si="159"/>
        <v>click</v>
      </c>
      <c r="P1411" s="61" t="str">
        <f t="shared" si="157"/>
        <v>();</v>
      </c>
      <c r="S1411" s="61" t="str">
        <f t="shared" si="160"/>
        <v/>
      </c>
    </row>
    <row r="1412" spans="14:19">
      <c r="N1412" s="61" t="str">
        <f t="shared" si="161"/>
        <v/>
      </c>
      <c r="O1412" s="53" t="str">
        <f t="shared" si="159"/>
        <v>click</v>
      </c>
      <c r="P1412" s="61" t="str">
        <f t="shared" si="157"/>
        <v>();</v>
      </c>
      <c r="S1412" s="61" t="str">
        <f t="shared" si="160"/>
        <v/>
      </c>
    </row>
    <row r="1413" spans="14:19">
      <c r="N1413" s="61" t="str">
        <f t="shared" si="161"/>
        <v/>
      </c>
      <c r="O1413" s="53" t="str">
        <f t="shared" si="159"/>
        <v>click</v>
      </c>
      <c r="P1413" s="61" t="str">
        <f t="shared" si="157"/>
        <v>();</v>
      </c>
      <c r="S1413" s="61" t="str">
        <f t="shared" si="160"/>
        <v/>
      </c>
    </row>
    <row r="1414" spans="14:19">
      <c r="N1414" s="61" t="str">
        <f t="shared" si="161"/>
        <v/>
      </c>
      <c r="O1414" s="53" t="str">
        <f t="shared" si="159"/>
        <v>click</v>
      </c>
      <c r="P1414" s="61" t="str">
        <f t="shared" si="157"/>
        <v>();</v>
      </c>
      <c r="S1414" s="61" t="str">
        <f t="shared" si="160"/>
        <v/>
      </c>
    </row>
    <row r="1415" spans="14:19">
      <c r="N1415" s="61" t="str">
        <f t="shared" si="161"/>
        <v/>
      </c>
      <c r="O1415" s="53" t="str">
        <f t="shared" si="159"/>
        <v>click</v>
      </c>
      <c r="P1415" s="61" t="str">
        <f t="shared" si="157"/>
        <v>();</v>
      </c>
      <c r="S1415" s="61" t="str">
        <f t="shared" si="160"/>
        <v/>
      </c>
    </row>
    <row r="1416" spans="14:19">
      <c r="N1416" s="61" t="str">
        <f t="shared" si="161"/>
        <v/>
      </c>
      <c r="O1416" s="53" t="str">
        <f t="shared" si="159"/>
        <v>click</v>
      </c>
      <c r="P1416" s="61" t="str">
        <f t="shared" si="157"/>
        <v>();</v>
      </c>
      <c r="S1416" s="61" t="str">
        <f t="shared" si="160"/>
        <v/>
      </c>
    </row>
    <row r="1417" spans="14:19">
      <c r="N1417" s="61" t="str">
        <f t="shared" si="161"/>
        <v/>
      </c>
      <c r="O1417" s="53" t="str">
        <f t="shared" si="159"/>
        <v>click</v>
      </c>
      <c r="P1417" s="61" t="str">
        <f t="shared" si="157"/>
        <v>();</v>
      </c>
      <c r="S1417" s="61" t="str">
        <f t="shared" si="160"/>
        <v/>
      </c>
    </row>
    <row r="1418" spans="14:19">
      <c r="N1418" s="61" t="str">
        <f t="shared" si="161"/>
        <v/>
      </c>
      <c r="O1418" s="53" t="str">
        <f t="shared" si="159"/>
        <v>click</v>
      </c>
      <c r="P1418" s="61" t="str">
        <f t="shared" si="157"/>
        <v>();</v>
      </c>
      <c r="S1418" s="61" t="str">
        <f t="shared" si="160"/>
        <v/>
      </c>
    </row>
    <row r="1419" spans="14:19">
      <c r="N1419" s="61" t="str">
        <f t="shared" si="161"/>
        <v/>
      </c>
      <c r="O1419" s="53" t="str">
        <f t="shared" si="159"/>
        <v>click</v>
      </c>
      <c r="P1419" s="61" t="str">
        <f t="shared" si="157"/>
        <v>();</v>
      </c>
      <c r="S1419" s="61" t="str">
        <f t="shared" si="160"/>
        <v/>
      </c>
    </row>
    <row r="1420" spans="14:19">
      <c r="N1420" s="61" t="str">
        <f t="shared" si="161"/>
        <v/>
      </c>
      <c r="O1420" s="53" t="str">
        <f t="shared" si="159"/>
        <v>click</v>
      </c>
      <c r="P1420" s="61" t="str">
        <f t="shared" ref="P1420:P1483" si="162">IF(OR(O1420="Click",O1420="innerText"),"();","("&amp;""""&amp;K1420&amp;""""&amp;");")</f>
        <v>();</v>
      </c>
      <c r="S1420" s="61" t="str">
        <f t="shared" si="160"/>
        <v/>
      </c>
    </row>
    <row r="1421" spans="14:19">
      <c r="N1421" s="61" t="str">
        <f t="shared" si="161"/>
        <v/>
      </c>
      <c r="O1421" s="53" t="str">
        <f t="shared" si="159"/>
        <v>click</v>
      </c>
      <c r="P1421" s="61" t="str">
        <f t="shared" si="162"/>
        <v>();</v>
      </c>
      <c r="S1421" s="61" t="str">
        <f t="shared" si="160"/>
        <v/>
      </c>
    </row>
    <row r="1422" spans="14:19">
      <c r="N1422" s="61" t="str">
        <f t="shared" si="161"/>
        <v/>
      </c>
      <c r="O1422" s="53" t="str">
        <f t="shared" si="159"/>
        <v>click</v>
      </c>
      <c r="P1422" s="61" t="str">
        <f t="shared" si="162"/>
        <v>();</v>
      </c>
      <c r="S1422" s="61" t="str">
        <f t="shared" si="160"/>
        <v/>
      </c>
    </row>
    <row r="1423" spans="14:19">
      <c r="N1423" s="61" t="str">
        <f t="shared" si="161"/>
        <v/>
      </c>
      <c r="O1423" s="53" t="str">
        <f t="shared" si="159"/>
        <v>click</v>
      </c>
      <c r="P1423" s="61" t="str">
        <f t="shared" si="162"/>
        <v>();</v>
      </c>
      <c r="S1423" s="61" t="str">
        <f t="shared" si="160"/>
        <v/>
      </c>
    </row>
    <row r="1424" spans="14:19">
      <c r="N1424" s="61" t="str">
        <f t="shared" si="161"/>
        <v/>
      </c>
      <c r="O1424" s="53" t="str">
        <f t="shared" si="159"/>
        <v>click</v>
      </c>
      <c r="P1424" s="61" t="str">
        <f t="shared" si="162"/>
        <v>();</v>
      </c>
      <c r="S1424" s="61" t="str">
        <f t="shared" si="160"/>
        <v/>
      </c>
    </row>
    <row r="1425" spans="14:19">
      <c r="N1425" s="61" t="str">
        <f t="shared" si="161"/>
        <v/>
      </c>
      <c r="O1425" s="53" t="str">
        <f t="shared" si="159"/>
        <v>click</v>
      </c>
      <c r="P1425" s="61" t="str">
        <f t="shared" si="162"/>
        <v>();</v>
      </c>
      <c r="S1425" s="61" t="str">
        <f t="shared" si="160"/>
        <v/>
      </c>
    </row>
    <row r="1426" spans="14:19">
      <c r="N1426" s="61" t="str">
        <f t="shared" si="161"/>
        <v/>
      </c>
      <c r="O1426" s="53" t="str">
        <f t="shared" si="159"/>
        <v>click</v>
      </c>
      <c r="P1426" s="61" t="str">
        <f t="shared" si="162"/>
        <v>();</v>
      </c>
      <c r="S1426" s="61" t="str">
        <f t="shared" si="160"/>
        <v/>
      </c>
    </row>
    <row r="1427" spans="14:19">
      <c r="N1427" s="61" t="str">
        <f t="shared" si="161"/>
        <v/>
      </c>
      <c r="O1427" s="53" t="str">
        <f t="shared" si="159"/>
        <v>click</v>
      </c>
      <c r="P1427" s="61" t="str">
        <f t="shared" si="162"/>
        <v>();</v>
      </c>
      <c r="S1427" s="61" t="str">
        <f t="shared" si="160"/>
        <v/>
      </c>
    </row>
    <row r="1428" spans="14:19">
      <c r="N1428" s="61" t="str">
        <f t="shared" si="161"/>
        <v/>
      </c>
      <c r="O1428" s="53" t="str">
        <f t="shared" si="159"/>
        <v>click</v>
      </c>
      <c r="P1428" s="61" t="str">
        <f t="shared" si="162"/>
        <v>();</v>
      </c>
      <c r="S1428" s="61" t="str">
        <f t="shared" si="160"/>
        <v/>
      </c>
    </row>
    <row r="1429" spans="14:19">
      <c r="N1429" s="61" t="str">
        <f t="shared" si="161"/>
        <v/>
      </c>
      <c r="O1429" s="53" t="str">
        <f t="shared" si="159"/>
        <v>click</v>
      </c>
      <c r="P1429" s="61" t="str">
        <f t="shared" si="162"/>
        <v>();</v>
      </c>
      <c r="S1429" s="61" t="str">
        <f t="shared" si="160"/>
        <v/>
      </c>
    </row>
    <row r="1430" spans="14:19">
      <c r="N1430" s="61" t="str">
        <f t="shared" si="161"/>
        <v/>
      </c>
      <c r="O1430" s="53" t="str">
        <f t="shared" si="159"/>
        <v>click</v>
      </c>
      <c r="P1430" s="61" t="str">
        <f t="shared" si="162"/>
        <v>();</v>
      </c>
      <c r="S1430" s="61" t="str">
        <f t="shared" si="160"/>
        <v/>
      </c>
    </row>
    <row r="1431" spans="14:19">
      <c r="N1431" s="61" t="str">
        <f t="shared" si="161"/>
        <v/>
      </c>
      <c r="O1431" s="53" t="str">
        <f t="shared" si="159"/>
        <v>click</v>
      </c>
      <c r="P1431" s="61" t="str">
        <f t="shared" si="162"/>
        <v>();</v>
      </c>
      <c r="S1431" s="61" t="str">
        <f t="shared" si="160"/>
        <v/>
      </c>
    </row>
    <row r="1432" spans="14:19">
      <c r="N1432" s="61" t="str">
        <f t="shared" si="161"/>
        <v/>
      </c>
      <c r="O1432" s="53" t="str">
        <f t="shared" si="159"/>
        <v>click</v>
      </c>
      <c r="P1432" s="61" t="str">
        <f t="shared" si="162"/>
        <v>();</v>
      </c>
      <c r="S1432" s="61" t="str">
        <f t="shared" si="160"/>
        <v/>
      </c>
    </row>
    <row r="1433" spans="14:19">
      <c r="N1433" s="61" t="str">
        <f t="shared" si="161"/>
        <v/>
      </c>
      <c r="O1433" s="53" t="str">
        <f t="shared" si="159"/>
        <v>click</v>
      </c>
      <c r="P1433" s="61" t="str">
        <f t="shared" si="162"/>
        <v>();</v>
      </c>
      <c r="S1433" s="61" t="str">
        <f t="shared" si="160"/>
        <v/>
      </c>
    </row>
    <row r="1434" spans="14:19">
      <c r="N1434" s="61" t="str">
        <f t="shared" si="161"/>
        <v/>
      </c>
      <c r="O1434" s="53" t="str">
        <f t="shared" si="159"/>
        <v>click</v>
      </c>
      <c r="P1434" s="61" t="str">
        <f t="shared" si="162"/>
        <v>();</v>
      </c>
      <c r="S1434" s="61" t="str">
        <f t="shared" si="160"/>
        <v/>
      </c>
    </row>
    <row r="1435" spans="14:19">
      <c r="N1435" s="61" t="str">
        <f t="shared" si="161"/>
        <v/>
      </c>
      <c r="O1435" s="53" t="str">
        <f t="shared" si="159"/>
        <v>click</v>
      </c>
      <c r="P1435" s="61" t="str">
        <f t="shared" si="162"/>
        <v>();</v>
      </c>
      <c r="S1435" s="61" t="str">
        <f t="shared" si="160"/>
        <v/>
      </c>
    </row>
    <row r="1436" spans="14:19">
      <c r="N1436" s="61" t="str">
        <f t="shared" si="161"/>
        <v/>
      </c>
      <c r="O1436" s="53" t="str">
        <f t="shared" si="159"/>
        <v>click</v>
      </c>
      <c r="P1436" s="61" t="str">
        <f t="shared" si="162"/>
        <v>();</v>
      </c>
      <c r="S1436" s="61" t="str">
        <f t="shared" si="160"/>
        <v/>
      </c>
    </row>
    <row r="1437" spans="14:19">
      <c r="N1437" s="61" t="str">
        <f t="shared" ref="N1437:N1468" si="163">IF(A1437="Y",""""&amp;C1437&amp;""""&amp;": "&amp;M1437&amp;",","")</f>
        <v/>
      </c>
      <c r="O1437" s="53" t="str">
        <f t="shared" ref="O1437:O1500" si="164">IF(D1437="input","fill",IF(I1437&lt;&gt;"","innerText",IF(J1437="Y",$T$110,"click")))</f>
        <v>click</v>
      </c>
      <c r="P1437" s="61" t="str">
        <f t="shared" si="162"/>
        <v>();</v>
      </c>
      <c r="S1437" s="61" t="str">
        <f t="shared" si="160"/>
        <v/>
      </c>
    </row>
    <row r="1438" spans="14:19">
      <c r="N1438" s="61" t="str">
        <f t="shared" si="163"/>
        <v/>
      </c>
      <c r="O1438" s="53" t="str">
        <f t="shared" si="164"/>
        <v>click</v>
      </c>
      <c r="P1438" s="61" t="str">
        <f t="shared" si="162"/>
        <v>();</v>
      </c>
      <c r="S1438" s="61" t="str">
        <f t="shared" ref="S1438:S1501" si="165">IF(O1438="innerText",I1438&amp;"="&amp;IF(C1438="Y",IF(J1438&lt;&gt;"Y",$S$9&amp;$R$10&amp;"."&amp;E1438&amp;")."&amp;IF(OR(O1438="click",O1438="innerText"),O1438&amp;"();",O1438&amp;"("&amp;$Q$9&amp;"."&amp;E1438&amp;");"),$S$110&amp;$R$10&amp;"."&amp;E1438&amp;")."&amp;IF(O1438="click",O1438&amp;"();",O1438&amp;"("&amp;"'"&amp;K1438&amp;"'"&amp;");")),""),IF(C1438="Y",IF(J1438&lt;&gt;"Y",$S$9&amp;$R$10&amp;"."&amp;E1438&amp;")."&amp;IF(OR(O1438="click",O1438="innerText"),O1438&amp;"();",O1438&amp;"("&amp;$Q$9&amp;"."&amp;E1438&amp;");"),$S$110&amp;$R$10&amp;"."&amp;E1438&amp;")."&amp;IF(O1438="click",O1438&amp;"();",O1438&amp;"("&amp;"'"&amp;K1438&amp;"'"&amp;");")),""))</f>
        <v/>
      </c>
    </row>
    <row r="1439" spans="14:19">
      <c r="N1439" s="61" t="str">
        <f t="shared" si="163"/>
        <v/>
      </c>
      <c r="O1439" s="53" t="str">
        <f t="shared" si="164"/>
        <v>click</v>
      </c>
      <c r="P1439" s="61" t="str">
        <f t="shared" si="162"/>
        <v>();</v>
      </c>
      <c r="S1439" s="61" t="str">
        <f t="shared" si="165"/>
        <v/>
      </c>
    </row>
    <row r="1440" spans="14:19">
      <c r="N1440" s="61" t="str">
        <f t="shared" si="163"/>
        <v/>
      </c>
      <c r="O1440" s="53" t="str">
        <f t="shared" si="164"/>
        <v>click</v>
      </c>
      <c r="P1440" s="61" t="str">
        <f t="shared" si="162"/>
        <v>();</v>
      </c>
      <c r="S1440" s="61" t="str">
        <f t="shared" si="165"/>
        <v/>
      </c>
    </row>
    <row r="1441" spans="14:19">
      <c r="N1441" s="61" t="str">
        <f t="shared" si="163"/>
        <v/>
      </c>
      <c r="O1441" s="53" t="str">
        <f t="shared" si="164"/>
        <v>click</v>
      </c>
      <c r="P1441" s="61" t="str">
        <f t="shared" si="162"/>
        <v>();</v>
      </c>
      <c r="S1441" s="61" t="str">
        <f t="shared" si="165"/>
        <v/>
      </c>
    </row>
    <row r="1442" spans="14:19">
      <c r="N1442" s="61" t="str">
        <f t="shared" si="163"/>
        <v/>
      </c>
      <c r="O1442" s="53" t="str">
        <f t="shared" si="164"/>
        <v>click</v>
      </c>
      <c r="P1442" s="61" t="str">
        <f t="shared" si="162"/>
        <v>();</v>
      </c>
      <c r="S1442" s="61" t="str">
        <f t="shared" si="165"/>
        <v/>
      </c>
    </row>
    <row r="1443" spans="14:19">
      <c r="N1443" s="61" t="str">
        <f t="shared" si="163"/>
        <v/>
      </c>
      <c r="O1443" s="53" t="str">
        <f t="shared" si="164"/>
        <v>click</v>
      </c>
      <c r="P1443" s="61" t="str">
        <f t="shared" si="162"/>
        <v>();</v>
      </c>
      <c r="S1443" s="61" t="str">
        <f t="shared" si="165"/>
        <v/>
      </c>
    </row>
    <row r="1444" spans="14:19">
      <c r="N1444" s="61" t="str">
        <f t="shared" si="163"/>
        <v/>
      </c>
      <c r="O1444" s="53" t="str">
        <f t="shared" si="164"/>
        <v>click</v>
      </c>
      <c r="P1444" s="61" t="str">
        <f t="shared" si="162"/>
        <v>();</v>
      </c>
      <c r="S1444" s="61" t="str">
        <f t="shared" si="165"/>
        <v/>
      </c>
    </row>
    <row r="1445" spans="14:19">
      <c r="N1445" s="61" t="str">
        <f t="shared" si="163"/>
        <v/>
      </c>
      <c r="O1445" s="53" t="str">
        <f t="shared" si="164"/>
        <v>click</v>
      </c>
      <c r="P1445" s="61" t="str">
        <f t="shared" si="162"/>
        <v>();</v>
      </c>
      <c r="S1445" s="61" t="str">
        <f t="shared" si="165"/>
        <v/>
      </c>
    </row>
    <row r="1446" spans="14:19">
      <c r="N1446" s="61" t="str">
        <f t="shared" si="163"/>
        <v/>
      </c>
      <c r="O1446" s="53" t="str">
        <f t="shared" si="164"/>
        <v>click</v>
      </c>
      <c r="P1446" s="61" t="str">
        <f t="shared" si="162"/>
        <v>();</v>
      </c>
      <c r="S1446" s="61" t="str">
        <f t="shared" si="165"/>
        <v/>
      </c>
    </row>
    <row r="1447" spans="14:19">
      <c r="N1447" s="61" t="str">
        <f t="shared" si="163"/>
        <v/>
      </c>
      <c r="O1447" s="53" t="str">
        <f t="shared" si="164"/>
        <v>click</v>
      </c>
      <c r="P1447" s="61" t="str">
        <f t="shared" si="162"/>
        <v>();</v>
      </c>
      <c r="S1447" s="61" t="str">
        <f t="shared" si="165"/>
        <v/>
      </c>
    </row>
    <row r="1448" spans="14:19">
      <c r="N1448" s="61" t="str">
        <f t="shared" si="163"/>
        <v/>
      </c>
      <c r="O1448" s="53" t="str">
        <f t="shared" si="164"/>
        <v>click</v>
      </c>
      <c r="P1448" s="61" t="str">
        <f t="shared" si="162"/>
        <v>();</v>
      </c>
      <c r="S1448" s="61" t="str">
        <f t="shared" si="165"/>
        <v/>
      </c>
    </row>
    <row r="1449" spans="14:19">
      <c r="N1449" s="61" t="str">
        <f t="shared" si="163"/>
        <v/>
      </c>
      <c r="O1449" s="53" t="str">
        <f t="shared" si="164"/>
        <v>click</v>
      </c>
      <c r="P1449" s="61" t="str">
        <f t="shared" si="162"/>
        <v>();</v>
      </c>
      <c r="S1449" s="61" t="str">
        <f t="shared" si="165"/>
        <v/>
      </c>
    </row>
    <row r="1450" spans="14:19">
      <c r="N1450" s="61" t="str">
        <f t="shared" si="163"/>
        <v/>
      </c>
      <c r="O1450" s="53" t="str">
        <f t="shared" si="164"/>
        <v>click</v>
      </c>
      <c r="P1450" s="61" t="str">
        <f t="shared" si="162"/>
        <v>();</v>
      </c>
      <c r="S1450" s="61" t="str">
        <f t="shared" si="165"/>
        <v/>
      </c>
    </row>
    <row r="1451" spans="14:19">
      <c r="N1451" s="61" t="str">
        <f t="shared" si="163"/>
        <v/>
      </c>
      <c r="O1451" s="53" t="str">
        <f t="shared" si="164"/>
        <v>click</v>
      </c>
      <c r="P1451" s="61" t="str">
        <f t="shared" si="162"/>
        <v>();</v>
      </c>
      <c r="S1451" s="61" t="str">
        <f t="shared" si="165"/>
        <v/>
      </c>
    </row>
    <row r="1452" spans="14:19">
      <c r="N1452" s="61" t="str">
        <f t="shared" si="163"/>
        <v/>
      </c>
      <c r="O1452" s="53" t="str">
        <f t="shared" si="164"/>
        <v>click</v>
      </c>
      <c r="P1452" s="61" t="str">
        <f t="shared" si="162"/>
        <v>();</v>
      </c>
      <c r="S1452" s="61" t="str">
        <f t="shared" si="165"/>
        <v/>
      </c>
    </row>
    <row r="1453" spans="14:19">
      <c r="N1453" s="61" t="str">
        <f t="shared" si="163"/>
        <v/>
      </c>
      <c r="O1453" s="53" t="str">
        <f t="shared" si="164"/>
        <v>click</v>
      </c>
      <c r="P1453" s="61" t="str">
        <f t="shared" si="162"/>
        <v>();</v>
      </c>
      <c r="S1453" s="61" t="str">
        <f t="shared" si="165"/>
        <v/>
      </c>
    </row>
    <row r="1454" spans="14:19">
      <c r="N1454" s="61" t="str">
        <f t="shared" si="163"/>
        <v/>
      </c>
      <c r="O1454" s="53" t="str">
        <f t="shared" si="164"/>
        <v>click</v>
      </c>
      <c r="P1454" s="61" t="str">
        <f t="shared" si="162"/>
        <v>();</v>
      </c>
      <c r="S1454" s="61" t="str">
        <f t="shared" si="165"/>
        <v/>
      </c>
    </row>
    <row r="1455" spans="14:19">
      <c r="N1455" s="61" t="str">
        <f t="shared" si="163"/>
        <v/>
      </c>
      <c r="O1455" s="53" t="str">
        <f t="shared" si="164"/>
        <v>click</v>
      </c>
      <c r="P1455" s="61" t="str">
        <f t="shared" si="162"/>
        <v>();</v>
      </c>
      <c r="S1455" s="61" t="str">
        <f t="shared" si="165"/>
        <v/>
      </c>
    </row>
    <row r="1456" spans="14:19">
      <c r="N1456" s="61" t="str">
        <f t="shared" si="163"/>
        <v/>
      </c>
      <c r="O1456" s="53" t="str">
        <f t="shared" si="164"/>
        <v>click</v>
      </c>
      <c r="P1456" s="61" t="str">
        <f t="shared" si="162"/>
        <v>();</v>
      </c>
      <c r="S1456" s="61" t="str">
        <f t="shared" si="165"/>
        <v/>
      </c>
    </row>
    <row r="1457" spans="14:19">
      <c r="N1457" s="61" t="str">
        <f t="shared" si="163"/>
        <v/>
      </c>
      <c r="O1457" s="53" t="str">
        <f t="shared" si="164"/>
        <v>click</v>
      </c>
      <c r="P1457" s="61" t="str">
        <f t="shared" si="162"/>
        <v>();</v>
      </c>
      <c r="S1457" s="61" t="str">
        <f t="shared" si="165"/>
        <v/>
      </c>
    </row>
    <row r="1458" spans="14:19">
      <c r="N1458" s="61" t="str">
        <f t="shared" si="163"/>
        <v/>
      </c>
      <c r="O1458" s="53" t="str">
        <f t="shared" si="164"/>
        <v>click</v>
      </c>
      <c r="P1458" s="61" t="str">
        <f t="shared" si="162"/>
        <v>();</v>
      </c>
      <c r="S1458" s="61" t="str">
        <f t="shared" si="165"/>
        <v/>
      </c>
    </row>
    <row r="1459" spans="14:19">
      <c r="N1459" s="61" t="str">
        <f t="shared" si="163"/>
        <v/>
      </c>
      <c r="O1459" s="53" t="str">
        <f t="shared" si="164"/>
        <v>click</v>
      </c>
      <c r="P1459" s="61" t="str">
        <f t="shared" si="162"/>
        <v>();</v>
      </c>
      <c r="S1459" s="61" t="str">
        <f t="shared" si="165"/>
        <v/>
      </c>
    </row>
    <row r="1460" spans="14:19">
      <c r="N1460" s="61" t="str">
        <f t="shared" si="163"/>
        <v/>
      </c>
      <c r="O1460" s="53" t="str">
        <f t="shared" si="164"/>
        <v>click</v>
      </c>
      <c r="P1460" s="61" t="str">
        <f t="shared" si="162"/>
        <v>();</v>
      </c>
      <c r="S1460" s="61" t="str">
        <f t="shared" si="165"/>
        <v/>
      </c>
    </row>
    <row r="1461" spans="14:19">
      <c r="N1461" s="61" t="str">
        <f t="shared" si="163"/>
        <v/>
      </c>
      <c r="O1461" s="53" t="str">
        <f t="shared" si="164"/>
        <v>click</v>
      </c>
      <c r="P1461" s="61" t="str">
        <f t="shared" si="162"/>
        <v>();</v>
      </c>
      <c r="S1461" s="61" t="str">
        <f t="shared" si="165"/>
        <v/>
      </c>
    </row>
    <row r="1462" spans="14:19">
      <c r="N1462" s="61" t="str">
        <f t="shared" si="163"/>
        <v/>
      </c>
      <c r="O1462" s="53" t="str">
        <f t="shared" si="164"/>
        <v>click</v>
      </c>
      <c r="P1462" s="61" t="str">
        <f t="shared" si="162"/>
        <v>();</v>
      </c>
      <c r="S1462" s="61" t="str">
        <f t="shared" si="165"/>
        <v/>
      </c>
    </row>
    <row r="1463" spans="14:19">
      <c r="N1463" s="61" t="str">
        <f t="shared" si="163"/>
        <v/>
      </c>
      <c r="O1463" s="53" t="str">
        <f t="shared" si="164"/>
        <v>click</v>
      </c>
      <c r="P1463" s="61" t="str">
        <f t="shared" si="162"/>
        <v>();</v>
      </c>
      <c r="S1463" s="61" t="str">
        <f t="shared" si="165"/>
        <v/>
      </c>
    </row>
    <row r="1464" spans="14:19">
      <c r="N1464" s="61" t="str">
        <f t="shared" si="163"/>
        <v/>
      </c>
      <c r="O1464" s="53" t="str">
        <f t="shared" si="164"/>
        <v>click</v>
      </c>
      <c r="P1464" s="61" t="str">
        <f t="shared" si="162"/>
        <v>();</v>
      </c>
      <c r="S1464" s="61" t="str">
        <f t="shared" si="165"/>
        <v/>
      </c>
    </row>
    <row r="1465" spans="14:19">
      <c r="N1465" s="61" t="str">
        <f t="shared" si="163"/>
        <v/>
      </c>
      <c r="O1465" s="53" t="str">
        <f t="shared" si="164"/>
        <v>click</v>
      </c>
      <c r="P1465" s="61" t="str">
        <f t="shared" si="162"/>
        <v>();</v>
      </c>
      <c r="S1465" s="61" t="str">
        <f t="shared" si="165"/>
        <v/>
      </c>
    </row>
    <row r="1466" spans="14:19">
      <c r="N1466" s="61" t="str">
        <f t="shared" si="163"/>
        <v/>
      </c>
      <c r="O1466" s="53" t="str">
        <f t="shared" si="164"/>
        <v>click</v>
      </c>
      <c r="P1466" s="61" t="str">
        <f t="shared" si="162"/>
        <v>();</v>
      </c>
      <c r="S1466" s="61" t="str">
        <f t="shared" si="165"/>
        <v/>
      </c>
    </row>
    <row r="1467" spans="14:19">
      <c r="N1467" s="61" t="str">
        <f t="shared" si="163"/>
        <v/>
      </c>
      <c r="O1467" s="53" t="str">
        <f t="shared" si="164"/>
        <v>click</v>
      </c>
      <c r="P1467" s="61" t="str">
        <f t="shared" si="162"/>
        <v>();</v>
      </c>
      <c r="S1467" s="61" t="str">
        <f t="shared" si="165"/>
        <v/>
      </c>
    </row>
    <row r="1468" spans="14:19">
      <c r="N1468" s="61" t="str">
        <f t="shared" si="163"/>
        <v/>
      </c>
      <c r="O1468" s="53" t="str">
        <f t="shared" si="164"/>
        <v>click</v>
      </c>
      <c r="P1468" s="61" t="str">
        <f t="shared" si="162"/>
        <v>();</v>
      </c>
      <c r="S1468" s="61" t="str">
        <f t="shared" si="165"/>
        <v/>
      </c>
    </row>
    <row r="1469" spans="14:19">
      <c r="N1469" s="61" t="str">
        <f t="shared" ref="N1469:N1500" si="166">IF(A1469="Y",""""&amp;C1469&amp;""""&amp;": "&amp;M1469&amp;",","")</f>
        <v/>
      </c>
      <c r="O1469" s="53" t="str">
        <f t="shared" si="164"/>
        <v>click</v>
      </c>
      <c r="P1469" s="61" t="str">
        <f t="shared" si="162"/>
        <v>();</v>
      </c>
      <c r="S1469" s="61" t="str">
        <f t="shared" si="165"/>
        <v/>
      </c>
    </row>
    <row r="1470" spans="14:19">
      <c r="N1470" s="61" t="str">
        <f t="shared" si="166"/>
        <v/>
      </c>
      <c r="O1470" s="53" t="str">
        <f t="shared" si="164"/>
        <v>click</v>
      </c>
      <c r="P1470" s="61" t="str">
        <f t="shared" si="162"/>
        <v>();</v>
      </c>
      <c r="S1470" s="61" t="str">
        <f t="shared" si="165"/>
        <v/>
      </c>
    </row>
    <row r="1471" spans="14:19">
      <c r="N1471" s="61" t="str">
        <f t="shared" si="166"/>
        <v/>
      </c>
      <c r="O1471" s="53" t="str">
        <f t="shared" si="164"/>
        <v>click</v>
      </c>
      <c r="P1471" s="61" t="str">
        <f t="shared" si="162"/>
        <v>();</v>
      </c>
      <c r="S1471" s="61" t="str">
        <f t="shared" si="165"/>
        <v/>
      </c>
    </row>
    <row r="1472" spans="14:19">
      <c r="N1472" s="61" t="str">
        <f t="shared" si="166"/>
        <v/>
      </c>
      <c r="O1472" s="53" t="str">
        <f t="shared" si="164"/>
        <v>click</v>
      </c>
      <c r="P1472" s="61" t="str">
        <f t="shared" si="162"/>
        <v>();</v>
      </c>
      <c r="S1472" s="61" t="str">
        <f t="shared" si="165"/>
        <v/>
      </c>
    </row>
    <row r="1473" spans="14:19">
      <c r="N1473" s="61" t="str">
        <f t="shared" si="166"/>
        <v/>
      </c>
      <c r="O1473" s="53" t="str">
        <f t="shared" si="164"/>
        <v>click</v>
      </c>
      <c r="P1473" s="61" t="str">
        <f t="shared" si="162"/>
        <v>();</v>
      </c>
      <c r="S1473" s="61" t="str">
        <f t="shared" si="165"/>
        <v/>
      </c>
    </row>
    <row r="1474" spans="14:19">
      <c r="N1474" s="61" t="str">
        <f t="shared" si="166"/>
        <v/>
      </c>
      <c r="O1474" s="53" t="str">
        <f t="shared" si="164"/>
        <v>click</v>
      </c>
      <c r="P1474" s="61" t="str">
        <f t="shared" si="162"/>
        <v>();</v>
      </c>
      <c r="S1474" s="61" t="str">
        <f t="shared" si="165"/>
        <v/>
      </c>
    </row>
    <row r="1475" spans="14:19">
      <c r="N1475" s="61" t="str">
        <f t="shared" si="166"/>
        <v/>
      </c>
      <c r="O1475" s="53" t="str">
        <f t="shared" si="164"/>
        <v>click</v>
      </c>
      <c r="P1475" s="61" t="str">
        <f t="shared" si="162"/>
        <v>();</v>
      </c>
      <c r="S1475" s="61" t="str">
        <f t="shared" si="165"/>
        <v/>
      </c>
    </row>
    <row r="1476" spans="14:19">
      <c r="N1476" s="61" t="str">
        <f t="shared" si="166"/>
        <v/>
      </c>
      <c r="O1476" s="53" t="str">
        <f t="shared" si="164"/>
        <v>click</v>
      </c>
      <c r="P1476" s="61" t="str">
        <f t="shared" si="162"/>
        <v>();</v>
      </c>
      <c r="S1476" s="61" t="str">
        <f t="shared" si="165"/>
        <v/>
      </c>
    </row>
    <row r="1477" spans="14:19">
      <c r="N1477" s="61" t="str">
        <f t="shared" si="166"/>
        <v/>
      </c>
      <c r="O1477" s="53" t="str">
        <f t="shared" si="164"/>
        <v>click</v>
      </c>
      <c r="P1477" s="61" t="str">
        <f t="shared" si="162"/>
        <v>();</v>
      </c>
      <c r="S1477" s="61" t="str">
        <f t="shared" si="165"/>
        <v/>
      </c>
    </row>
    <row r="1478" spans="14:19">
      <c r="N1478" s="61" t="str">
        <f t="shared" si="166"/>
        <v/>
      </c>
      <c r="O1478" s="53" t="str">
        <f t="shared" si="164"/>
        <v>click</v>
      </c>
      <c r="P1478" s="61" t="str">
        <f t="shared" si="162"/>
        <v>();</v>
      </c>
      <c r="S1478" s="61" t="str">
        <f t="shared" si="165"/>
        <v/>
      </c>
    </row>
    <row r="1479" spans="14:19">
      <c r="N1479" s="61" t="str">
        <f t="shared" si="166"/>
        <v/>
      </c>
      <c r="O1479" s="53" t="str">
        <f t="shared" si="164"/>
        <v>click</v>
      </c>
      <c r="P1479" s="61" t="str">
        <f t="shared" si="162"/>
        <v>();</v>
      </c>
      <c r="S1479" s="61" t="str">
        <f t="shared" si="165"/>
        <v/>
      </c>
    </row>
    <row r="1480" spans="14:19">
      <c r="N1480" s="61" t="str">
        <f t="shared" si="166"/>
        <v/>
      </c>
      <c r="O1480" s="53" t="str">
        <f t="shared" si="164"/>
        <v>click</v>
      </c>
      <c r="P1480" s="61" t="str">
        <f t="shared" si="162"/>
        <v>();</v>
      </c>
      <c r="S1480" s="61" t="str">
        <f t="shared" si="165"/>
        <v/>
      </c>
    </row>
    <row r="1481" spans="14:19">
      <c r="N1481" s="61" t="str">
        <f t="shared" si="166"/>
        <v/>
      </c>
      <c r="O1481" s="53" t="str">
        <f t="shared" si="164"/>
        <v>click</v>
      </c>
      <c r="P1481" s="61" t="str">
        <f t="shared" si="162"/>
        <v>();</v>
      </c>
      <c r="S1481" s="61" t="str">
        <f t="shared" si="165"/>
        <v/>
      </c>
    </row>
    <row r="1482" spans="14:19">
      <c r="N1482" s="61" t="str">
        <f t="shared" si="166"/>
        <v/>
      </c>
      <c r="O1482" s="53" t="str">
        <f t="shared" si="164"/>
        <v>click</v>
      </c>
      <c r="P1482" s="61" t="str">
        <f t="shared" si="162"/>
        <v>();</v>
      </c>
      <c r="S1482" s="61" t="str">
        <f t="shared" si="165"/>
        <v/>
      </c>
    </row>
    <row r="1483" spans="14:19">
      <c r="N1483" s="61" t="str">
        <f t="shared" si="166"/>
        <v/>
      </c>
      <c r="O1483" s="53" t="str">
        <f t="shared" si="164"/>
        <v>click</v>
      </c>
      <c r="P1483" s="61" t="str">
        <f t="shared" si="162"/>
        <v>();</v>
      </c>
      <c r="S1483" s="61" t="str">
        <f t="shared" si="165"/>
        <v/>
      </c>
    </row>
    <row r="1484" spans="14:19">
      <c r="N1484" s="61" t="str">
        <f t="shared" si="166"/>
        <v/>
      </c>
      <c r="O1484" s="53" t="str">
        <f t="shared" si="164"/>
        <v>click</v>
      </c>
      <c r="P1484" s="61" t="str">
        <f t="shared" ref="P1484:P1547" si="167">IF(OR(O1484="Click",O1484="innerText"),"();","("&amp;""""&amp;K1484&amp;""""&amp;");")</f>
        <v>();</v>
      </c>
      <c r="S1484" s="61" t="str">
        <f t="shared" si="165"/>
        <v/>
      </c>
    </row>
    <row r="1485" spans="14:19">
      <c r="N1485" s="61" t="str">
        <f t="shared" si="166"/>
        <v/>
      </c>
      <c r="O1485" s="53" t="str">
        <f t="shared" si="164"/>
        <v>click</v>
      </c>
      <c r="P1485" s="61" t="str">
        <f t="shared" si="167"/>
        <v>();</v>
      </c>
      <c r="S1485" s="61" t="str">
        <f t="shared" si="165"/>
        <v/>
      </c>
    </row>
    <row r="1486" spans="14:19">
      <c r="N1486" s="61" t="str">
        <f t="shared" si="166"/>
        <v/>
      </c>
      <c r="O1486" s="53" t="str">
        <f t="shared" si="164"/>
        <v>click</v>
      </c>
      <c r="P1486" s="61" t="str">
        <f t="shared" si="167"/>
        <v>();</v>
      </c>
      <c r="S1486" s="61" t="str">
        <f t="shared" si="165"/>
        <v/>
      </c>
    </row>
    <row r="1487" spans="14:19">
      <c r="N1487" s="61" t="str">
        <f t="shared" si="166"/>
        <v/>
      </c>
      <c r="O1487" s="53" t="str">
        <f t="shared" si="164"/>
        <v>click</v>
      </c>
      <c r="P1487" s="61" t="str">
        <f t="shared" si="167"/>
        <v>();</v>
      </c>
      <c r="S1487" s="61" t="str">
        <f t="shared" si="165"/>
        <v/>
      </c>
    </row>
    <row r="1488" spans="14:19">
      <c r="N1488" s="61" t="str">
        <f t="shared" si="166"/>
        <v/>
      </c>
      <c r="O1488" s="53" t="str">
        <f t="shared" si="164"/>
        <v>click</v>
      </c>
      <c r="P1488" s="61" t="str">
        <f t="shared" si="167"/>
        <v>();</v>
      </c>
      <c r="S1488" s="61" t="str">
        <f t="shared" si="165"/>
        <v/>
      </c>
    </row>
    <row r="1489" spans="14:19">
      <c r="N1489" s="61" t="str">
        <f t="shared" si="166"/>
        <v/>
      </c>
      <c r="O1489" s="53" t="str">
        <f t="shared" si="164"/>
        <v>click</v>
      </c>
      <c r="P1489" s="61" t="str">
        <f t="shared" si="167"/>
        <v>();</v>
      </c>
      <c r="S1489" s="61" t="str">
        <f t="shared" si="165"/>
        <v/>
      </c>
    </row>
    <row r="1490" spans="14:19">
      <c r="N1490" s="61" t="str">
        <f t="shared" si="166"/>
        <v/>
      </c>
      <c r="O1490" s="53" t="str">
        <f t="shared" si="164"/>
        <v>click</v>
      </c>
      <c r="P1490" s="61" t="str">
        <f t="shared" si="167"/>
        <v>();</v>
      </c>
      <c r="S1490" s="61" t="str">
        <f t="shared" si="165"/>
        <v/>
      </c>
    </row>
    <row r="1491" spans="14:19">
      <c r="N1491" s="61" t="str">
        <f t="shared" si="166"/>
        <v/>
      </c>
      <c r="O1491" s="53" t="str">
        <f t="shared" si="164"/>
        <v>click</v>
      </c>
      <c r="P1491" s="61" t="str">
        <f t="shared" si="167"/>
        <v>();</v>
      </c>
      <c r="S1491" s="61" t="str">
        <f t="shared" si="165"/>
        <v/>
      </c>
    </row>
    <row r="1492" spans="14:19">
      <c r="N1492" s="61" t="str">
        <f t="shared" si="166"/>
        <v/>
      </c>
      <c r="O1492" s="53" t="str">
        <f t="shared" si="164"/>
        <v>click</v>
      </c>
      <c r="P1492" s="61" t="str">
        <f t="shared" si="167"/>
        <v>();</v>
      </c>
      <c r="S1492" s="61" t="str">
        <f t="shared" si="165"/>
        <v/>
      </c>
    </row>
    <row r="1493" spans="14:19">
      <c r="N1493" s="61" t="str">
        <f t="shared" si="166"/>
        <v/>
      </c>
      <c r="O1493" s="53" t="str">
        <f t="shared" si="164"/>
        <v>click</v>
      </c>
      <c r="P1493" s="61" t="str">
        <f t="shared" si="167"/>
        <v>();</v>
      </c>
      <c r="S1493" s="61" t="str">
        <f t="shared" si="165"/>
        <v/>
      </c>
    </row>
    <row r="1494" spans="14:19">
      <c r="N1494" s="61" t="str">
        <f t="shared" si="166"/>
        <v/>
      </c>
      <c r="O1494" s="53" t="str">
        <f t="shared" si="164"/>
        <v>click</v>
      </c>
      <c r="P1494" s="61" t="str">
        <f t="shared" si="167"/>
        <v>();</v>
      </c>
      <c r="S1494" s="61" t="str">
        <f t="shared" si="165"/>
        <v/>
      </c>
    </row>
    <row r="1495" spans="14:19">
      <c r="N1495" s="61" t="str">
        <f t="shared" si="166"/>
        <v/>
      </c>
      <c r="O1495" s="53" t="str">
        <f t="shared" si="164"/>
        <v>click</v>
      </c>
      <c r="P1495" s="61" t="str">
        <f t="shared" si="167"/>
        <v>();</v>
      </c>
      <c r="S1495" s="61" t="str">
        <f t="shared" si="165"/>
        <v/>
      </c>
    </row>
    <row r="1496" spans="14:19">
      <c r="N1496" s="61" t="str">
        <f t="shared" si="166"/>
        <v/>
      </c>
      <c r="O1496" s="53" t="str">
        <f t="shared" si="164"/>
        <v>click</v>
      </c>
      <c r="P1496" s="61" t="str">
        <f t="shared" si="167"/>
        <v>();</v>
      </c>
      <c r="S1496" s="61" t="str">
        <f t="shared" si="165"/>
        <v/>
      </c>
    </row>
    <row r="1497" spans="14:19">
      <c r="N1497" s="61" t="str">
        <f t="shared" si="166"/>
        <v/>
      </c>
      <c r="O1497" s="53" t="str">
        <f t="shared" si="164"/>
        <v>click</v>
      </c>
      <c r="P1497" s="61" t="str">
        <f t="shared" si="167"/>
        <v>();</v>
      </c>
      <c r="S1497" s="61" t="str">
        <f t="shared" si="165"/>
        <v/>
      </c>
    </row>
    <row r="1498" spans="14:19">
      <c r="N1498" s="61" t="str">
        <f t="shared" si="166"/>
        <v/>
      </c>
      <c r="O1498" s="53" t="str">
        <f t="shared" si="164"/>
        <v>click</v>
      </c>
      <c r="P1498" s="61" t="str">
        <f t="shared" si="167"/>
        <v>();</v>
      </c>
      <c r="S1498" s="61" t="str">
        <f t="shared" si="165"/>
        <v/>
      </c>
    </row>
    <row r="1499" spans="14:19">
      <c r="N1499" s="61" t="str">
        <f t="shared" si="166"/>
        <v/>
      </c>
      <c r="O1499" s="53" t="str">
        <f t="shared" si="164"/>
        <v>click</v>
      </c>
      <c r="P1499" s="61" t="str">
        <f t="shared" si="167"/>
        <v>();</v>
      </c>
      <c r="S1499" s="61" t="str">
        <f t="shared" si="165"/>
        <v/>
      </c>
    </row>
    <row r="1500" spans="14:19">
      <c r="N1500" s="61" t="str">
        <f t="shared" si="166"/>
        <v/>
      </c>
      <c r="O1500" s="53" t="str">
        <f t="shared" si="164"/>
        <v>click</v>
      </c>
      <c r="P1500" s="61" t="str">
        <f t="shared" si="167"/>
        <v>();</v>
      </c>
      <c r="S1500" s="61" t="str">
        <f t="shared" si="165"/>
        <v/>
      </c>
    </row>
    <row r="1501" spans="14:19">
      <c r="N1501" s="61" t="str">
        <f t="shared" ref="N1501:N1506" si="168">IF(A1501="Y",""""&amp;C1501&amp;""""&amp;": "&amp;M1501&amp;",","")</f>
        <v/>
      </c>
      <c r="O1501" s="53" t="str">
        <f t="shared" ref="O1501:O1564" si="169">IF(D1501="input","fill",IF(I1501&lt;&gt;"","innerText",IF(J1501="Y",$T$110,"click")))</f>
        <v>click</v>
      </c>
      <c r="P1501" s="61" t="str">
        <f t="shared" si="167"/>
        <v>();</v>
      </c>
      <c r="S1501" s="61" t="str">
        <f t="shared" si="165"/>
        <v/>
      </c>
    </row>
    <row r="1502" spans="14:19">
      <c r="N1502" s="61" t="str">
        <f t="shared" si="168"/>
        <v/>
      </c>
      <c r="O1502" s="53" t="str">
        <f t="shared" si="169"/>
        <v>click</v>
      </c>
      <c r="P1502" s="61" t="str">
        <f t="shared" si="167"/>
        <v>();</v>
      </c>
      <c r="S1502" s="61" t="str">
        <f t="shared" ref="S1502:S1565" si="170">IF(O1502="innerText",I1502&amp;"="&amp;IF(C1502="Y",IF(J1502&lt;&gt;"Y",$S$9&amp;$R$10&amp;"."&amp;E1502&amp;")."&amp;IF(OR(O1502="click",O1502="innerText"),O1502&amp;"();",O1502&amp;"("&amp;$Q$9&amp;"."&amp;E1502&amp;");"),$S$110&amp;$R$10&amp;"."&amp;E1502&amp;")."&amp;IF(O1502="click",O1502&amp;"();",O1502&amp;"("&amp;"'"&amp;K1502&amp;"'"&amp;");")),""),IF(C1502="Y",IF(J1502&lt;&gt;"Y",$S$9&amp;$R$10&amp;"."&amp;E1502&amp;")."&amp;IF(OR(O1502="click",O1502="innerText"),O1502&amp;"();",O1502&amp;"("&amp;$Q$9&amp;"."&amp;E1502&amp;");"),$S$110&amp;$R$10&amp;"."&amp;E1502&amp;")."&amp;IF(O1502="click",O1502&amp;"();",O1502&amp;"("&amp;"'"&amp;K1502&amp;"'"&amp;");")),""))</f>
        <v/>
      </c>
    </row>
    <row r="1503" spans="14:19">
      <c r="N1503" s="61" t="str">
        <f t="shared" si="168"/>
        <v/>
      </c>
      <c r="O1503" s="53" t="str">
        <f t="shared" si="169"/>
        <v>click</v>
      </c>
      <c r="P1503" s="61" t="str">
        <f t="shared" si="167"/>
        <v>();</v>
      </c>
      <c r="S1503" s="61" t="str">
        <f t="shared" si="170"/>
        <v/>
      </c>
    </row>
    <row r="1504" spans="14:19">
      <c r="N1504" s="61" t="str">
        <f t="shared" si="168"/>
        <v/>
      </c>
      <c r="O1504" s="53" t="str">
        <f t="shared" si="169"/>
        <v>click</v>
      </c>
      <c r="P1504" s="61" t="str">
        <f t="shared" si="167"/>
        <v>();</v>
      </c>
      <c r="S1504" s="61" t="str">
        <f t="shared" si="170"/>
        <v/>
      </c>
    </row>
    <row r="1505" spans="14:19">
      <c r="N1505" s="61" t="str">
        <f t="shared" si="168"/>
        <v/>
      </c>
      <c r="O1505" s="53" t="str">
        <f t="shared" si="169"/>
        <v>click</v>
      </c>
      <c r="P1505" s="61" t="str">
        <f t="shared" si="167"/>
        <v>();</v>
      </c>
      <c r="S1505" s="61" t="str">
        <f t="shared" si="170"/>
        <v/>
      </c>
    </row>
    <row r="1506" spans="14:19">
      <c r="N1506" s="61" t="str">
        <f t="shared" si="168"/>
        <v/>
      </c>
      <c r="O1506" s="53" t="str">
        <f t="shared" si="169"/>
        <v>click</v>
      </c>
      <c r="P1506" s="61" t="str">
        <f t="shared" si="167"/>
        <v>();</v>
      </c>
      <c r="S1506" s="61" t="str">
        <f t="shared" si="170"/>
        <v/>
      </c>
    </row>
    <row r="1507" spans="14:19">
      <c r="O1507" s="53" t="str">
        <f t="shared" si="169"/>
        <v>click</v>
      </c>
      <c r="P1507" s="61" t="str">
        <f t="shared" si="167"/>
        <v>();</v>
      </c>
      <c r="S1507" s="61" t="str">
        <f t="shared" si="170"/>
        <v/>
      </c>
    </row>
    <row r="1508" spans="14:19">
      <c r="O1508" s="53" t="str">
        <f t="shared" si="169"/>
        <v>click</v>
      </c>
      <c r="P1508" s="61" t="str">
        <f t="shared" si="167"/>
        <v>();</v>
      </c>
      <c r="S1508" s="61" t="str">
        <f t="shared" si="170"/>
        <v/>
      </c>
    </row>
    <row r="1509" spans="14:19">
      <c r="O1509" s="53" t="str">
        <f t="shared" si="169"/>
        <v>click</v>
      </c>
      <c r="P1509" s="61" t="str">
        <f t="shared" si="167"/>
        <v>();</v>
      </c>
      <c r="S1509" s="61" t="str">
        <f t="shared" si="170"/>
        <v/>
      </c>
    </row>
    <row r="1510" spans="14:19">
      <c r="O1510" s="53" t="str">
        <f t="shared" si="169"/>
        <v>click</v>
      </c>
      <c r="P1510" s="61" t="str">
        <f t="shared" si="167"/>
        <v>();</v>
      </c>
      <c r="S1510" s="61" t="str">
        <f t="shared" si="170"/>
        <v/>
      </c>
    </row>
    <row r="1511" spans="14:19">
      <c r="O1511" s="53" t="str">
        <f t="shared" si="169"/>
        <v>click</v>
      </c>
      <c r="P1511" s="61" t="str">
        <f t="shared" si="167"/>
        <v>();</v>
      </c>
      <c r="S1511" s="61" t="str">
        <f t="shared" si="170"/>
        <v/>
      </c>
    </row>
    <row r="1512" spans="14:19">
      <c r="O1512" s="53" t="str">
        <f t="shared" si="169"/>
        <v>click</v>
      </c>
      <c r="P1512" s="61" t="str">
        <f t="shared" si="167"/>
        <v>();</v>
      </c>
      <c r="S1512" s="61" t="str">
        <f t="shared" si="170"/>
        <v/>
      </c>
    </row>
    <row r="1513" spans="14:19">
      <c r="O1513" s="53" t="str">
        <f t="shared" si="169"/>
        <v>click</v>
      </c>
      <c r="P1513" s="61" t="str">
        <f t="shared" si="167"/>
        <v>();</v>
      </c>
      <c r="S1513" s="61" t="str">
        <f t="shared" si="170"/>
        <v/>
      </c>
    </row>
    <row r="1514" spans="14:19">
      <c r="O1514" s="53" t="str">
        <f t="shared" si="169"/>
        <v>click</v>
      </c>
      <c r="P1514" s="61" t="str">
        <f t="shared" si="167"/>
        <v>();</v>
      </c>
      <c r="S1514" s="61" t="str">
        <f t="shared" si="170"/>
        <v/>
      </c>
    </row>
    <row r="1515" spans="14:19">
      <c r="O1515" s="53" t="str">
        <f t="shared" si="169"/>
        <v>click</v>
      </c>
      <c r="P1515" s="61" t="str">
        <f t="shared" si="167"/>
        <v>();</v>
      </c>
      <c r="S1515" s="61" t="str">
        <f t="shared" si="170"/>
        <v/>
      </c>
    </row>
    <row r="1516" spans="14:19">
      <c r="O1516" s="53" t="str">
        <f t="shared" si="169"/>
        <v>click</v>
      </c>
      <c r="P1516" s="61" t="str">
        <f t="shared" si="167"/>
        <v>();</v>
      </c>
      <c r="S1516" s="61" t="str">
        <f t="shared" si="170"/>
        <v/>
      </c>
    </row>
    <row r="1517" spans="14:19">
      <c r="O1517" s="53" t="str">
        <f t="shared" si="169"/>
        <v>click</v>
      </c>
      <c r="P1517" s="61" t="str">
        <f t="shared" si="167"/>
        <v>();</v>
      </c>
      <c r="S1517" s="61" t="str">
        <f t="shared" si="170"/>
        <v/>
      </c>
    </row>
    <row r="1518" spans="14:19">
      <c r="O1518" s="53" t="str">
        <f t="shared" si="169"/>
        <v>click</v>
      </c>
      <c r="P1518" s="61" t="str">
        <f t="shared" si="167"/>
        <v>();</v>
      </c>
      <c r="S1518" s="61" t="str">
        <f t="shared" si="170"/>
        <v/>
      </c>
    </row>
    <row r="1519" spans="14:19">
      <c r="O1519" s="53" t="str">
        <f t="shared" si="169"/>
        <v>click</v>
      </c>
      <c r="P1519" s="61" t="str">
        <f t="shared" si="167"/>
        <v>();</v>
      </c>
      <c r="S1519" s="61" t="str">
        <f t="shared" si="170"/>
        <v/>
      </c>
    </row>
    <row r="1520" spans="14:19">
      <c r="O1520" s="53" t="str">
        <f t="shared" si="169"/>
        <v>click</v>
      </c>
      <c r="P1520" s="61" t="str">
        <f t="shared" si="167"/>
        <v>();</v>
      </c>
      <c r="S1520" s="61" t="str">
        <f t="shared" si="170"/>
        <v/>
      </c>
    </row>
    <row r="1521" spans="15:19">
      <c r="O1521" s="53" t="str">
        <f t="shared" si="169"/>
        <v>click</v>
      </c>
      <c r="P1521" s="61" t="str">
        <f t="shared" si="167"/>
        <v>();</v>
      </c>
      <c r="S1521" s="61" t="str">
        <f t="shared" si="170"/>
        <v/>
      </c>
    </row>
    <row r="1522" spans="15:19">
      <c r="O1522" s="53" t="str">
        <f t="shared" si="169"/>
        <v>click</v>
      </c>
      <c r="P1522" s="61" t="str">
        <f t="shared" si="167"/>
        <v>();</v>
      </c>
      <c r="S1522" s="61" t="str">
        <f t="shared" si="170"/>
        <v/>
      </c>
    </row>
    <row r="1523" spans="15:19">
      <c r="O1523" s="53" t="str">
        <f t="shared" si="169"/>
        <v>click</v>
      </c>
      <c r="P1523" s="61" t="str">
        <f t="shared" si="167"/>
        <v>();</v>
      </c>
      <c r="S1523" s="61" t="str">
        <f t="shared" si="170"/>
        <v/>
      </c>
    </row>
    <row r="1524" spans="15:19">
      <c r="O1524" s="53" t="str">
        <f t="shared" si="169"/>
        <v>click</v>
      </c>
      <c r="P1524" s="61" t="str">
        <f t="shared" si="167"/>
        <v>();</v>
      </c>
      <c r="S1524" s="61" t="str">
        <f t="shared" si="170"/>
        <v/>
      </c>
    </row>
    <row r="1525" spans="15:19">
      <c r="O1525" s="53" t="str">
        <f t="shared" si="169"/>
        <v>click</v>
      </c>
      <c r="P1525" s="61" t="str">
        <f t="shared" si="167"/>
        <v>();</v>
      </c>
      <c r="S1525" s="61" t="str">
        <f t="shared" si="170"/>
        <v/>
      </c>
    </row>
    <row r="1526" spans="15:19">
      <c r="O1526" s="53" t="str">
        <f t="shared" si="169"/>
        <v>click</v>
      </c>
      <c r="P1526" s="61" t="str">
        <f t="shared" si="167"/>
        <v>();</v>
      </c>
      <c r="S1526" s="61" t="str">
        <f t="shared" si="170"/>
        <v/>
      </c>
    </row>
    <row r="1527" spans="15:19">
      <c r="O1527" s="53" t="str">
        <f t="shared" si="169"/>
        <v>click</v>
      </c>
      <c r="P1527" s="61" t="str">
        <f t="shared" si="167"/>
        <v>();</v>
      </c>
      <c r="S1527" s="61" t="str">
        <f t="shared" si="170"/>
        <v/>
      </c>
    </row>
    <row r="1528" spans="15:19">
      <c r="O1528" s="53" t="str">
        <f t="shared" si="169"/>
        <v>click</v>
      </c>
      <c r="P1528" s="61" t="str">
        <f t="shared" si="167"/>
        <v>();</v>
      </c>
      <c r="S1528" s="61" t="str">
        <f t="shared" si="170"/>
        <v/>
      </c>
    </row>
    <row r="1529" spans="15:19">
      <c r="O1529" s="53" t="str">
        <f t="shared" si="169"/>
        <v>click</v>
      </c>
      <c r="P1529" s="61" t="str">
        <f t="shared" si="167"/>
        <v>();</v>
      </c>
      <c r="S1529" s="61" t="str">
        <f t="shared" si="170"/>
        <v/>
      </c>
    </row>
    <row r="1530" spans="15:19">
      <c r="O1530" s="53" t="str">
        <f t="shared" si="169"/>
        <v>click</v>
      </c>
      <c r="P1530" s="61" t="str">
        <f t="shared" si="167"/>
        <v>();</v>
      </c>
      <c r="S1530" s="61" t="str">
        <f t="shared" si="170"/>
        <v/>
      </c>
    </row>
    <row r="1531" spans="15:19">
      <c r="O1531" s="53" t="str">
        <f t="shared" si="169"/>
        <v>click</v>
      </c>
      <c r="P1531" s="61" t="str">
        <f t="shared" si="167"/>
        <v>();</v>
      </c>
      <c r="S1531" s="61" t="str">
        <f t="shared" si="170"/>
        <v/>
      </c>
    </row>
    <row r="1532" spans="15:19">
      <c r="O1532" s="53" t="str">
        <f t="shared" si="169"/>
        <v>click</v>
      </c>
      <c r="P1532" s="61" t="str">
        <f t="shared" si="167"/>
        <v>();</v>
      </c>
      <c r="S1532" s="61" t="str">
        <f t="shared" si="170"/>
        <v/>
      </c>
    </row>
    <row r="1533" spans="15:19">
      <c r="O1533" s="53" t="str">
        <f t="shared" si="169"/>
        <v>click</v>
      </c>
      <c r="P1533" s="61" t="str">
        <f t="shared" si="167"/>
        <v>();</v>
      </c>
      <c r="S1533" s="61" t="str">
        <f t="shared" si="170"/>
        <v/>
      </c>
    </row>
    <row r="1534" spans="15:19">
      <c r="O1534" s="53" t="str">
        <f t="shared" si="169"/>
        <v>click</v>
      </c>
      <c r="P1534" s="61" t="str">
        <f t="shared" si="167"/>
        <v>();</v>
      </c>
      <c r="S1534" s="61" t="str">
        <f t="shared" si="170"/>
        <v/>
      </c>
    </row>
    <row r="1535" spans="15:19">
      <c r="O1535" s="53" t="str">
        <f t="shared" si="169"/>
        <v>click</v>
      </c>
      <c r="P1535" s="61" t="str">
        <f t="shared" si="167"/>
        <v>();</v>
      </c>
      <c r="S1535" s="61" t="str">
        <f t="shared" si="170"/>
        <v/>
      </c>
    </row>
    <row r="1536" spans="15:19">
      <c r="O1536" s="53" t="str">
        <f t="shared" si="169"/>
        <v>click</v>
      </c>
      <c r="P1536" s="61" t="str">
        <f t="shared" si="167"/>
        <v>();</v>
      </c>
      <c r="S1536" s="61" t="str">
        <f t="shared" si="170"/>
        <v/>
      </c>
    </row>
    <row r="1537" spans="15:19">
      <c r="O1537" s="53" t="str">
        <f t="shared" si="169"/>
        <v>click</v>
      </c>
      <c r="P1537" s="61" t="str">
        <f t="shared" si="167"/>
        <v>();</v>
      </c>
      <c r="S1537" s="61" t="str">
        <f t="shared" si="170"/>
        <v/>
      </c>
    </row>
    <row r="1538" spans="15:19">
      <c r="O1538" s="53" t="str">
        <f t="shared" si="169"/>
        <v>click</v>
      </c>
      <c r="P1538" s="61" t="str">
        <f t="shared" si="167"/>
        <v>();</v>
      </c>
      <c r="S1538" s="61" t="str">
        <f t="shared" si="170"/>
        <v/>
      </c>
    </row>
    <row r="1539" spans="15:19">
      <c r="O1539" s="53" t="str">
        <f t="shared" si="169"/>
        <v>click</v>
      </c>
      <c r="P1539" s="61" t="str">
        <f t="shared" si="167"/>
        <v>();</v>
      </c>
      <c r="S1539" s="61" t="str">
        <f t="shared" si="170"/>
        <v/>
      </c>
    </row>
    <row r="1540" spans="15:19">
      <c r="O1540" s="53" t="str">
        <f t="shared" si="169"/>
        <v>click</v>
      </c>
      <c r="P1540" s="61" t="str">
        <f t="shared" si="167"/>
        <v>();</v>
      </c>
      <c r="S1540" s="61" t="str">
        <f t="shared" si="170"/>
        <v/>
      </c>
    </row>
    <row r="1541" spans="15:19">
      <c r="O1541" s="53" t="str">
        <f t="shared" si="169"/>
        <v>click</v>
      </c>
      <c r="P1541" s="61" t="str">
        <f t="shared" si="167"/>
        <v>();</v>
      </c>
      <c r="S1541" s="61" t="str">
        <f t="shared" si="170"/>
        <v/>
      </c>
    </row>
    <row r="1542" spans="15:19">
      <c r="O1542" s="53" t="str">
        <f t="shared" si="169"/>
        <v>click</v>
      </c>
      <c r="P1542" s="61" t="str">
        <f t="shared" si="167"/>
        <v>();</v>
      </c>
      <c r="S1542" s="61" t="str">
        <f t="shared" si="170"/>
        <v/>
      </c>
    </row>
    <row r="1543" spans="15:19">
      <c r="O1543" s="53" t="str">
        <f t="shared" si="169"/>
        <v>click</v>
      </c>
      <c r="P1543" s="61" t="str">
        <f t="shared" si="167"/>
        <v>();</v>
      </c>
      <c r="S1543" s="61" t="str">
        <f t="shared" si="170"/>
        <v/>
      </c>
    </row>
    <row r="1544" spans="15:19">
      <c r="O1544" s="53" t="str">
        <f t="shared" si="169"/>
        <v>click</v>
      </c>
      <c r="P1544" s="61" t="str">
        <f t="shared" si="167"/>
        <v>();</v>
      </c>
      <c r="S1544" s="61" t="str">
        <f t="shared" si="170"/>
        <v/>
      </c>
    </row>
    <row r="1545" spans="15:19">
      <c r="O1545" s="53" t="str">
        <f t="shared" si="169"/>
        <v>click</v>
      </c>
      <c r="P1545" s="61" t="str">
        <f t="shared" si="167"/>
        <v>();</v>
      </c>
      <c r="S1545" s="61" t="str">
        <f t="shared" si="170"/>
        <v/>
      </c>
    </row>
    <row r="1546" spans="15:19">
      <c r="O1546" s="53" t="str">
        <f t="shared" si="169"/>
        <v>click</v>
      </c>
      <c r="P1546" s="61" t="str">
        <f t="shared" si="167"/>
        <v>();</v>
      </c>
      <c r="S1546" s="61" t="str">
        <f t="shared" si="170"/>
        <v/>
      </c>
    </row>
    <row r="1547" spans="15:19">
      <c r="O1547" s="53" t="str">
        <f t="shared" si="169"/>
        <v>click</v>
      </c>
      <c r="P1547" s="61" t="str">
        <f t="shared" si="167"/>
        <v>();</v>
      </c>
      <c r="S1547" s="61" t="str">
        <f t="shared" si="170"/>
        <v/>
      </c>
    </row>
    <row r="1548" spans="15:19">
      <c r="O1548" s="53" t="str">
        <f t="shared" si="169"/>
        <v>click</v>
      </c>
      <c r="P1548" s="61" t="str">
        <f t="shared" ref="P1548:P1608" si="171">IF(OR(O1548="Click",O1548="innerText"),"();","("&amp;""""&amp;K1548&amp;""""&amp;");")</f>
        <v>();</v>
      </c>
      <c r="S1548" s="61" t="str">
        <f t="shared" si="170"/>
        <v/>
      </c>
    </row>
    <row r="1549" spans="15:19">
      <c r="O1549" s="53" t="str">
        <f t="shared" si="169"/>
        <v>click</v>
      </c>
      <c r="P1549" s="61" t="str">
        <f t="shared" si="171"/>
        <v>();</v>
      </c>
      <c r="S1549" s="61" t="str">
        <f t="shared" si="170"/>
        <v/>
      </c>
    </row>
    <row r="1550" spans="15:19">
      <c r="O1550" s="53" t="str">
        <f t="shared" si="169"/>
        <v>click</v>
      </c>
      <c r="P1550" s="61" t="str">
        <f t="shared" si="171"/>
        <v>();</v>
      </c>
      <c r="S1550" s="61" t="str">
        <f t="shared" si="170"/>
        <v/>
      </c>
    </row>
    <row r="1551" spans="15:19">
      <c r="O1551" s="53" t="str">
        <f t="shared" si="169"/>
        <v>click</v>
      </c>
      <c r="P1551" s="61" t="str">
        <f t="shared" si="171"/>
        <v>();</v>
      </c>
      <c r="S1551" s="61" t="str">
        <f t="shared" si="170"/>
        <v/>
      </c>
    </row>
    <row r="1552" spans="15:19">
      <c r="O1552" s="53" t="str">
        <f t="shared" si="169"/>
        <v>click</v>
      </c>
      <c r="P1552" s="61" t="str">
        <f t="shared" si="171"/>
        <v>();</v>
      </c>
      <c r="S1552" s="61" t="str">
        <f t="shared" si="170"/>
        <v/>
      </c>
    </row>
    <row r="1553" spans="15:19">
      <c r="O1553" s="53" t="str">
        <f t="shared" si="169"/>
        <v>click</v>
      </c>
      <c r="P1553" s="61" t="str">
        <f t="shared" si="171"/>
        <v>();</v>
      </c>
      <c r="S1553" s="61" t="str">
        <f t="shared" si="170"/>
        <v/>
      </c>
    </row>
    <row r="1554" spans="15:19">
      <c r="O1554" s="53" t="str">
        <f t="shared" si="169"/>
        <v>click</v>
      </c>
      <c r="P1554" s="61" t="str">
        <f t="shared" si="171"/>
        <v>();</v>
      </c>
      <c r="S1554" s="61" t="str">
        <f t="shared" si="170"/>
        <v/>
      </c>
    </row>
    <row r="1555" spans="15:19">
      <c r="O1555" s="53" t="str">
        <f t="shared" si="169"/>
        <v>click</v>
      </c>
      <c r="P1555" s="61" t="str">
        <f t="shared" si="171"/>
        <v>();</v>
      </c>
      <c r="S1555" s="61" t="str">
        <f t="shared" si="170"/>
        <v/>
      </c>
    </row>
    <row r="1556" spans="15:19">
      <c r="O1556" s="53" t="str">
        <f t="shared" si="169"/>
        <v>click</v>
      </c>
      <c r="P1556" s="61" t="str">
        <f t="shared" si="171"/>
        <v>();</v>
      </c>
      <c r="S1556" s="61" t="str">
        <f t="shared" si="170"/>
        <v/>
      </c>
    </row>
    <row r="1557" spans="15:19">
      <c r="O1557" s="53" t="str">
        <f t="shared" si="169"/>
        <v>click</v>
      </c>
      <c r="P1557" s="61" t="str">
        <f t="shared" si="171"/>
        <v>();</v>
      </c>
      <c r="S1557" s="61" t="str">
        <f t="shared" si="170"/>
        <v/>
      </c>
    </row>
    <row r="1558" spans="15:19">
      <c r="O1558" s="53" t="str">
        <f t="shared" si="169"/>
        <v>click</v>
      </c>
      <c r="P1558" s="61" t="str">
        <f t="shared" si="171"/>
        <v>();</v>
      </c>
      <c r="S1558" s="61" t="str">
        <f t="shared" si="170"/>
        <v/>
      </c>
    </row>
    <row r="1559" spans="15:19">
      <c r="O1559" s="53" t="str">
        <f t="shared" si="169"/>
        <v>click</v>
      </c>
      <c r="P1559" s="61" t="str">
        <f t="shared" si="171"/>
        <v>();</v>
      </c>
      <c r="S1559" s="61" t="str">
        <f t="shared" si="170"/>
        <v/>
      </c>
    </row>
    <row r="1560" spans="15:19">
      <c r="O1560" s="53" t="str">
        <f t="shared" si="169"/>
        <v>click</v>
      </c>
      <c r="P1560" s="61" t="str">
        <f t="shared" si="171"/>
        <v>();</v>
      </c>
      <c r="S1560" s="61" t="str">
        <f t="shared" si="170"/>
        <v/>
      </c>
    </row>
    <row r="1561" spans="15:19">
      <c r="O1561" s="53" t="str">
        <f t="shared" si="169"/>
        <v>click</v>
      </c>
      <c r="P1561" s="61" t="str">
        <f t="shared" si="171"/>
        <v>();</v>
      </c>
      <c r="S1561" s="61" t="str">
        <f t="shared" si="170"/>
        <v/>
      </c>
    </row>
    <row r="1562" spans="15:19">
      <c r="O1562" s="53" t="str">
        <f t="shared" si="169"/>
        <v>click</v>
      </c>
      <c r="P1562" s="61" t="str">
        <f t="shared" si="171"/>
        <v>();</v>
      </c>
      <c r="S1562" s="61" t="str">
        <f t="shared" si="170"/>
        <v/>
      </c>
    </row>
    <row r="1563" spans="15:19">
      <c r="O1563" s="53" t="str">
        <f t="shared" si="169"/>
        <v>click</v>
      </c>
      <c r="P1563" s="61" t="str">
        <f t="shared" si="171"/>
        <v>();</v>
      </c>
      <c r="S1563" s="61" t="str">
        <f t="shared" si="170"/>
        <v/>
      </c>
    </row>
    <row r="1564" spans="15:19">
      <c r="O1564" s="53" t="str">
        <f t="shared" si="169"/>
        <v>click</v>
      </c>
      <c r="P1564" s="61" t="str">
        <f t="shared" si="171"/>
        <v>();</v>
      </c>
      <c r="S1564" s="61" t="str">
        <f t="shared" si="170"/>
        <v/>
      </c>
    </row>
    <row r="1565" spans="15:19">
      <c r="O1565" s="53" t="str">
        <f t="shared" ref="O1565:O1628" si="172">IF(D1565="input","fill",IF(I1565&lt;&gt;"","innerText",IF(J1565="Y",$T$110,"click")))</f>
        <v>click</v>
      </c>
      <c r="P1565" s="61" t="str">
        <f t="shared" si="171"/>
        <v>();</v>
      </c>
      <c r="S1565" s="61" t="str">
        <f t="shared" si="170"/>
        <v/>
      </c>
    </row>
    <row r="1566" spans="15:19">
      <c r="O1566" s="53" t="str">
        <f t="shared" si="172"/>
        <v>click</v>
      </c>
      <c r="P1566" s="61" t="str">
        <f t="shared" si="171"/>
        <v>();</v>
      </c>
      <c r="S1566" s="61" t="str">
        <f t="shared" ref="S1566:S1629" si="173">IF(O1566="innerText",I1566&amp;"="&amp;IF(C1566="Y",IF(J1566&lt;&gt;"Y",$S$9&amp;$R$10&amp;"."&amp;E1566&amp;")."&amp;IF(OR(O1566="click",O1566="innerText"),O1566&amp;"();",O1566&amp;"("&amp;$Q$9&amp;"."&amp;E1566&amp;");"),$S$110&amp;$R$10&amp;"."&amp;E1566&amp;")."&amp;IF(O1566="click",O1566&amp;"();",O1566&amp;"("&amp;"'"&amp;K1566&amp;"'"&amp;");")),""),IF(C1566="Y",IF(J1566&lt;&gt;"Y",$S$9&amp;$R$10&amp;"."&amp;E1566&amp;")."&amp;IF(OR(O1566="click",O1566="innerText"),O1566&amp;"();",O1566&amp;"("&amp;$Q$9&amp;"."&amp;E1566&amp;");"),$S$110&amp;$R$10&amp;"."&amp;E1566&amp;")."&amp;IF(O1566="click",O1566&amp;"();",O1566&amp;"("&amp;"'"&amp;K1566&amp;"'"&amp;");")),""))</f>
        <v/>
      </c>
    </row>
    <row r="1567" spans="15:19">
      <c r="O1567" s="53" t="str">
        <f t="shared" si="172"/>
        <v>click</v>
      </c>
      <c r="P1567" s="61" t="str">
        <f t="shared" si="171"/>
        <v>();</v>
      </c>
      <c r="S1567" s="61" t="str">
        <f t="shared" si="173"/>
        <v/>
      </c>
    </row>
    <row r="1568" spans="15:19">
      <c r="O1568" s="53" t="str">
        <f t="shared" si="172"/>
        <v>click</v>
      </c>
      <c r="P1568" s="61" t="str">
        <f t="shared" si="171"/>
        <v>();</v>
      </c>
      <c r="S1568" s="61" t="str">
        <f t="shared" si="173"/>
        <v/>
      </c>
    </row>
    <row r="1569" spans="15:19">
      <c r="O1569" s="53" t="str">
        <f t="shared" si="172"/>
        <v>click</v>
      </c>
      <c r="P1569" s="61" t="str">
        <f t="shared" si="171"/>
        <v>();</v>
      </c>
      <c r="S1569" s="61" t="str">
        <f t="shared" si="173"/>
        <v/>
      </c>
    </row>
    <row r="1570" spans="15:19">
      <c r="O1570" s="53" t="str">
        <f t="shared" si="172"/>
        <v>click</v>
      </c>
      <c r="P1570" s="61" t="str">
        <f t="shared" si="171"/>
        <v>();</v>
      </c>
      <c r="S1570" s="61" t="str">
        <f t="shared" si="173"/>
        <v/>
      </c>
    </row>
    <row r="1571" spans="15:19">
      <c r="O1571" s="53" t="str">
        <f t="shared" si="172"/>
        <v>click</v>
      </c>
      <c r="P1571" s="61" t="str">
        <f t="shared" si="171"/>
        <v>();</v>
      </c>
      <c r="S1571" s="61" t="str">
        <f t="shared" si="173"/>
        <v/>
      </c>
    </row>
    <row r="1572" spans="15:19">
      <c r="O1572" s="53" t="str">
        <f t="shared" si="172"/>
        <v>click</v>
      </c>
      <c r="P1572" s="61" t="str">
        <f t="shared" si="171"/>
        <v>();</v>
      </c>
      <c r="S1572" s="61" t="str">
        <f t="shared" si="173"/>
        <v/>
      </c>
    </row>
    <row r="1573" spans="15:19">
      <c r="O1573" s="53" t="str">
        <f t="shared" si="172"/>
        <v>click</v>
      </c>
      <c r="P1573" s="61" t="str">
        <f t="shared" si="171"/>
        <v>();</v>
      </c>
      <c r="S1573" s="61" t="str">
        <f t="shared" si="173"/>
        <v/>
      </c>
    </row>
    <row r="1574" spans="15:19">
      <c r="O1574" s="53" t="str">
        <f t="shared" si="172"/>
        <v>click</v>
      </c>
      <c r="P1574" s="61" t="str">
        <f t="shared" si="171"/>
        <v>();</v>
      </c>
      <c r="S1574" s="61" t="str">
        <f t="shared" si="173"/>
        <v/>
      </c>
    </row>
    <row r="1575" spans="15:19">
      <c r="O1575" s="53" t="str">
        <f t="shared" si="172"/>
        <v>click</v>
      </c>
      <c r="P1575" s="61" t="str">
        <f t="shared" si="171"/>
        <v>();</v>
      </c>
      <c r="S1575" s="61" t="str">
        <f t="shared" si="173"/>
        <v/>
      </c>
    </row>
    <row r="1576" spans="15:19">
      <c r="O1576" s="53" t="str">
        <f t="shared" si="172"/>
        <v>click</v>
      </c>
      <c r="P1576" s="61" t="str">
        <f t="shared" si="171"/>
        <v>();</v>
      </c>
      <c r="S1576" s="61" t="str">
        <f t="shared" si="173"/>
        <v/>
      </c>
    </row>
    <row r="1577" spans="15:19">
      <c r="O1577" s="53" t="str">
        <f t="shared" si="172"/>
        <v>click</v>
      </c>
      <c r="P1577" s="61" t="str">
        <f t="shared" si="171"/>
        <v>();</v>
      </c>
      <c r="S1577" s="61" t="str">
        <f t="shared" si="173"/>
        <v/>
      </c>
    </row>
    <row r="1578" spans="15:19">
      <c r="O1578" s="53" t="str">
        <f t="shared" si="172"/>
        <v>click</v>
      </c>
      <c r="P1578" s="61" t="str">
        <f t="shared" si="171"/>
        <v>();</v>
      </c>
      <c r="S1578" s="61" t="str">
        <f t="shared" si="173"/>
        <v/>
      </c>
    </row>
    <row r="1579" spans="15:19">
      <c r="O1579" s="53" t="str">
        <f t="shared" si="172"/>
        <v>click</v>
      </c>
      <c r="P1579" s="61" t="str">
        <f t="shared" si="171"/>
        <v>();</v>
      </c>
      <c r="S1579" s="61" t="str">
        <f t="shared" si="173"/>
        <v/>
      </c>
    </row>
    <row r="1580" spans="15:19">
      <c r="O1580" s="53" t="str">
        <f t="shared" si="172"/>
        <v>click</v>
      </c>
      <c r="P1580" s="61" t="str">
        <f t="shared" si="171"/>
        <v>();</v>
      </c>
      <c r="S1580" s="61" t="str">
        <f t="shared" si="173"/>
        <v/>
      </c>
    </row>
    <row r="1581" spans="15:19">
      <c r="O1581" s="53" t="str">
        <f t="shared" si="172"/>
        <v>click</v>
      </c>
      <c r="P1581" s="61" t="str">
        <f t="shared" si="171"/>
        <v>();</v>
      </c>
      <c r="S1581" s="61" t="str">
        <f t="shared" si="173"/>
        <v/>
      </c>
    </row>
    <row r="1582" spans="15:19">
      <c r="O1582" s="53" t="str">
        <f t="shared" si="172"/>
        <v>click</v>
      </c>
      <c r="P1582" s="61" t="str">
        <f t="shared" si="171"/>
        <v>();</v>
      </c>
      <c r="S1582" s="61" t="str">
        <f t="shared" si="173"/>
        <v/>
      </c>
    </row>
    <row r="1583" spans="15:19">
      <c r="O1583" s="53" t="str">
        <f t="shared" si="172"/>
        <v>click</v>
      </c>
      <c r="P1583" s="61" t="str">
        <f t="shared" si="171"/>
        <v>();</v>
      </c>
      <c r="S1583" s="61" t="str">
        <f t="shared" si="173"/>
        <v/>
      </c>
    </row>
    <row r="1584" spans="15:19">
      <c r="O1584" s="53" t="str">
        <f t="shared" si="172"/>
        <v>click</v>
      </c>
      <c r="P1584" s="61" t="str">
        <f t="shared" si="171"/>
        <v>();</v>
      </c>
      <c r="S1584" s="61" t="str">
        <f t="shared" si="173"/>
        <v/>
      </c>
    </row>
    <row r="1585" spans="15:19">
      <c r="O1585" s="53" t="str">
        <f t="shared" si="172"/>
        <v>click</v>
      </c>
      <c r="P1585" s="61" t="str">
        <f t="shared" si="171"/>
        <v>();</v>
      </c>
      <c r="S1585" s="61" t="str">
        <f t="shared" si="173"/>
        <v/>
      </c>
    </row>
    <row r="1586" spans="15:19">
      <c r="O1586" s="53" t="str">
        <f t="shared" si="172"/>
        <v>click</v>
      </c>
      <c r="P1586" s="61" t="str">
        <f t="shared" si="171"/>
        <v>();</v>
      </c>
      <c r="S1586" s="61" t="str">
        <f t="shared" si="173"/>
        <v/>
      </c>
    </row>
    <row r="1587" spans="15:19">
      <c r="O1587" s="53" t="str">
        <f t="shared" si="172"/>
        <v>click</v>
      </c>
      <c r="P1587" s="61" t="str">
        <f t="shared" si="171"/>
        <v>();</v>
      </c>
      <c r="S1587" s="61" t="str">
        <f t="shared" si="173"/>
        <v/>
      </c>
    </row>
    <row r="1588" spans="15:19">
      <c r="O1588" s="53" t="str">
        <f t="shared" si="172"/>
        <v>click</v>
      </c>
      <c r="P1588" s="61" t="str">
        <f t="shared" si="171"/>
        <v>();</v>
      </c>
      <c r="S1588" s="61" t="str">
        <f t="shared" si="173"/>
        <v/>
      </c>
    </row>
    <row r="1589" spans="15:19">
      <c r="O1589" s="53" t="str">
        <f t="shared" si="172"/>
        <v>click</v>
      </c>
      <c r="P1589" s="61" t="str">
        <f t="shared" si="171"/>
        <v>();</v>
      </c>
      <c r="S1589" s="61" t="str">
        <f t="shared" si="173"/>
        <v/>
      </c>
    </row>
    <row r="1590" spans="15:19">
      <c r="O1590" s="53" t="str">
        <f t="shared" si="172"/>
        <v>click</v>
      </c>
      <c r="P1590" s="61" t="str">
        <f t="shared" si="171"/>
        <v>();</v>
      </c>
      <c r="S1590" s="61" t="str">
        <f t="shared" si="173"/>
        <v/>
      </c>
    </row>
    <row r="1591" spans="15:19">
      <c r="O1591" s="53" t="str">
        <f t="shared" si="172"/>
        <v>click</v>
      </c>
      <c r="P1591" s="61" t="str">
        <f t="shared" si="171"/>
        <v>();</v>
      </c>
      <c r="S1591" s="61" t="str">
        <f t="shared" si="173"/>
        <v/>
      </c>
    </row>
    <row r="1592" spans="15:19">
      <c r="O1592" s="53" t="str">
        <f t="shared" si="172"/>
        <v>click</v>
      </c>
      <c r="P1592" s="61" t="str">
        <f t="shared" si="171"/>
        <v>();</v>
      </c>
      <c r="S1592" s="61" t="str">
        <f t="shared" si="173"/>
        <v/>
      </c>
    </row>
    <row r="1593" spans="15:19">
      <c r="O1593" s="53" t="str">
        <f t="shared" si="172"/>
        <v>click</v>
      </c>
      <c r="P1593" s="61" t="str">
        <f t="shared" si="171"/>
        <v>();</v>
      </c>
      <c r="S1593" s="61" t="str">
        <f t="shared" si="173"/>
        <v/>
      </c>
    </row>
    <row r="1594" spans="15:19">
      <c r="O1594" s="53" t="str">
        <f t="shared" si="172"/>
        <v>click</v>
      </c>
      <c r="P1594" s="61" t="str">
        <f t="shared" si="171"/>
        <v>();</v>
      </c>
      <c r="S1594" s="61" t="str">
        <f t="shared" si="173"/>
        <v/>
      </c>
    </row>
    <row r="1595" spans="15:19">
      <c r="O1595" s="53" t="str">
        <f t="shared" si="172"/>
        <v>click</v>
      </c>
      <c r="P1595" s="61" t="str">
        <f t="shared" si="171"/>
        <v>();</v>
      </c>
      <c r="S1595" s="61" t="str">
        <f t="shared" si="173"/>
        <v/>
      </c>
    </row>
    <row r="1596" spans="15:19">
      <c r="O1596" s="53" t="str">
        <f t="shared" si="172"/>
        <v>click</v>
      </c>
      <c r="P1596" s="61" t="str">
        <f t="shared" si="171"/>
        <v>();</v>
      </c>
      <c r="S1596" s="61" t="str">
        <f t="shared" si="173"/>
        <v/>
      </c>
    </row>
    <row r="1597" spans="15:19">
      <c r="O1597" s="53" t="str">
        <f t="shared" si="172"/>
        <v>click</v>
      </c>
      <c r="P1597" s="61" t="str">
        <f t="shared" si="171"/>
        <v>();</v>
      </c>
      <c r="S1597" s="61" t="str">
        <f t="shared" si="173"/>
        <v/>
      </c>
    </row>
    <row r="1598" spans="15:19">
      <c r="O1598" s="53" t="str">
        <f t="shared" si="172"/>
        <v>click</v>
      </c>
      <c r="P1598" s="61" t="str">
        <f t="shared" si="171"/>
        <v>();</v>
      </c>
      <c r="S1598" s="61" t="str">
        <f t="shared" si="173"/>
        <v/>
      </c>
    </row>
    <row r="1599" spans="15:19">
      <c r="O1599" s="53" t="str">
        <f t="shared" si="172"/>
        <v>click</v>
      </c>
      <c r="P1599" s="61" t="str">
        <f t="shared" si="171"/>
        <v>();</v>
      </c>
      <c r="S1599" s="61" t="str">
        <f t="shared" si="173"/>
        <v/>
      </c>
    </row>
    <row r="1600" spans="15:19">
      <c r="O1600" s="53" t="str">
        <f t="shared" si="172"/>
        <v>click</v>
      </c>
      <c r="P1600" s="61" t="str">
        <f t="shared" si="171"/>
        <v>();</v>
      </c>
      <c r="S1600" s="61" t="str">
        <f t="shared" si="173"/>
        <v/>
      </c>
    </row>
    <row r="1601" spans="15:19">
      <c r="O1601" s="53" t="str">
        <f t="shared" si="172"/>
        <v>click</v>
      </c>
      <c r="P1601" s="61" t="str">
        <f t="shared" si="171"/>
        <v>();</v>
      </c>
      <c r="S1601" s="61" t="str">
        <f t="shared" si="173"/>
        <v/>
      </c>
    </row>
    <row r="1602" spans="15:19">
      <c r="O1602" s="53" t="str">
        <f t="shared" si="172"/>
        <v>click</v>
      </c>
      <c r="P1602" s="61" t="str">
        <f t="shared" si="171"/>
        <v>();</v>
      </c>
      <c r="S1602" s="61" t="str">
        <f t="shared" si="173"/>
        <v/>
      </c>
    </row>
    <row r="1603" spans="15:19">
      <c r="O1603" s="53" t="str">
        <f t="shared" si="172"/>
        <v>click</v>
      </c>
      <c r="P1603" s="61" t="str">
        <f t="shared" si="171"/>
        <v>();</v>
      </c>
      <c r="S1603" s="61" t="str">
        <f t="shared" si="173"/>
        <v/>
      </c>
    </row>
    <row r="1604" spans="15:19">
      <c r="O1604" s="53" t="str">
        <f t="shared" si="172"/>
        <v>click</v>
      </c>
      <c r="P1604" s="61" t="str">
        <f t="shared" si="171"/>
        <v>();</v>
      </c>
      <c r="S1604" s="61" t="str">
        <f t="shared" si="173"/>
        <v/>
      </c>
    </row>
    <row r="1605" spans="15:19">
      <c r="O1605" s="53" t="str">
        <f t="shared" si="172"/>
        <v>click</v>
      </c>
      <c r="P1605" s="61" t="str">
        <f t="shared" si="171"/>
        <v>();</v>
      </c>
      <c r="S1605" s="61" t="str">
        <f t="shared" si="173"/>
        <v/>
      </c>
    </row>
    <row r="1606" spans="15:19">
      <c r="O1606" s="53" t="str">
        <f t="shared" si="172"/>
        <v>click</v>
      </c>
      <c r="P1606" s="61" t="str">
        <f t="shared" si="171"/>
        <v>();</v>
      </c>
      <c r="S1606" s="61" t="str">
        <f t="shared" si="173"/>
        <v/>
      </c>
    </row>
    <row r="1607" spans="15:19">
      <c r="O1607" s="53" t="str">
        <f t="shared" si="172"/>
        <v>click</v>
      </c>
      <c r="P1607" s="61" t="str">
        <f t="shared" si="171"/>
        <v>();</v>
      </c>
      <c r="S1607" s="61" t="str">
        <f t="shared" si="173"/>
        <v/>
      </c>
    </row>
    <row r="1608" spans="15:19">
      <c r="O1608" s="53" t="str">
        <f t="shared" si="172"/>
        <v>click</v>
      </c>
      <c r="P1608" s="61" t="str">
        <f t="shared" si="171"/>
        <v>();</v>
      </c>
      <c r="S1608" s="61" t="str">
        <f t="shared" si="173"/>
        <v/>
      </c>
    </row>
    <row r="1609" spans="15:19">
      <c r="O1609" s="53" t="str">
        <f t="shared" si="172"/>
        <v>click</v>
      </c>
      <c r="S1609" s="61" t="str">
        <f t="shared" si="173"/>
        <v/>
      </c>
    </row>
    <row r="1610" spans="15:19">
      <c r="O1610" s="53" t="str">
        <f t="shared" si="172"/>
        <v>click</v>
      </c>
      <c r="S1610" s="61" t="str">
        <f t="shared" si="173"/>
        <v/>
      </c>
    </row>
    <row r="1611" spans="15:19">
      <c r="O1611" s="53" t="str">
        <f t="shared" si="172"/>
        <v>click</v>
      </c>
      <c r="S1611" s="61" t="str">
        <f t="shared" si="173"/>
        <v/>
      </c>
    </row>
    <row r="1612" spans="15:19">
      <c r="O1612" s="53" t="str">
        <f t="shared" si="172"/>
        <v>click</v>
      </c>
      <c r="S1612" s="61" t="str">
        <f t="shared" si="173"/>
        <v/>
      </c>
    </row>
    <row r="1613" spans="15:19">
      <c r="O1613" s="53" t="str">
        <f t="shared" si="172"/>
        <v>click</v>
      </c>
      <c r="S1613" s="61" t="str">
        <f t="shared" si="173"/>
        <v/>
      </c>
    </row>
    <row r="1614" spans="15:19">
      <c r="O1614" s="53" t="str">
        <f t="shared" si="172"/>
        <v>click</v>
      </c>
      <c r="S1614" s="61" t="str">
        <f t="shared" si="173"/>
        <v/>
      </c>
    </row>
    <row r="1615" spans="15:19">
      <c r="O1615" s="53" t="str">
        <f t="shared" si="172"/>
        <v>click</v>
      </c>
      <c r="S1615" s="61" t="str">
        <f t="shared" si="173"/>
        <v/>
      </c>
    </row>
    <row r="1616" spans="15:19">
      <c r="O1616" s="53" t="str">
        <f t="shared" si="172"/>
        <v>click</v>
      </c>
      <c r="S1616" s="61" t="str">
        <f t="shared" si="173"/>
        <v/>
      </c>
    </row>
    <row r="1617" spans="15:19">
      <c r="O1617" s="53" t="str">
        <f t="shared" si="172"/>
        <v>click</v>
      </c>
      <c r="S1617" s="61" t="str">
        <f t="shared" si="173"/>
        <v/>
      </c>
    </row>
    <row r="1618" spans="15:19">
      <c r="O1618" s="53" t="str">
        <f t="shared" si="172"/>
        <v>click</v>
      </c>
      <c r="S1618" s="61" t="str">
        <f t="shared" si="173"/>
        <v/>
      </c>
    </row>
    <row r="1619" spans="15:19">
      <c r="O1619" s="53" t="str">
        <f t="shared" si="172"/>
        <v>click</v>
      </c>
      <c r="S1619" s="61" t="str">
        <f t="shared" si="173"/>
        <v/>
      </c>
    </row>
    <row r="1620" spans="15:19">
      <c r="O1620" s="53" t="str">
        <f t="shared" si="172"/>
        <v>click</v>
      </c>
      <c r="S1620" s="61" t="str">
        <f t="shared" si="173"/>
        <v/>
      </c>
    </row>
    <row r="1621" spans="15:19">
      <c r="O1621" s="53" t="str">
        <f t="shared" si="172"/>
        <v>click</v>
      </c>
      <c r="S1621" s="61" t="str">
        <f t="shared" si="173"/>
        <v/>
      </c>
    </row>
    <row r="1622" spans="15:19">
      <c r="O1622" s="53" t="str">
        <f t="shared" si="172"/>
        <v>click</v>
      </c>
      <c r="S1622" s="61" t="str">
        <f t="shared" si="173"/>
        <v/>
      </c>
    </row>
    <row r="1623" spans="15:19">
      <c r="O1623" s="53" t="str">
        <f t="shared" si="172"/>
        <v>click</v>
      </c>
      <c r="S1623" s="61" t="str">
        <f t="shared" si="173"/>
        <v/>
      </c>
    </row>
    <row r="1624" spans="15:19">
      <c r="O1624" s="53" t="str">
        <f t="shared" si="172"/>
        <v>click</v>
      </c>
      <c r="S1624" s="61" t="str">
        <f t="shared" si="173"/>
        <v/>
      </c>
    </row>
    <row r="1625" spans="15:19">
      <c r="O1625" s="53" t="str">
        <f t="shared" si="172"/>
        <v>click</v>
      </c>
      <c r="S1625" s="61" t="str">
        <f t="shared" si="173"/>
        <v/>
      </c>
    </row>
    <row r="1626" spans="15:19">
      <c r="O1626" s="53" t="str">
        <f t="shared" si="172"/>
        <v>click</v>
      </c>
      <c r="S1626" s="61" t="str">
        <f t="shared" si="173"/>
        <v/>
      </c>
    </row>
    <row r="1627" spans="15:19">
      <c r="O1627" s="53" t="str">
        <f t="shared" si="172"/>
        <v>click</v>
      </c>
      <c r="S1627" s="61" t="str">
        <f t="shared" si="173"/>
        <v/>
      </c>
    </row>
    <row r="1628" spans="15:19">
      <c r="O1628" s="53" t="str">
        <f t="shared" si="172"/>
        <v>click</v>
      </c>
      <c r="S1628" s="61" t="str">
        <f t="shared" si="173"/>
        <v/>
      </c>
    </row>
    <row r="1629" spans="15:19">
      <c r="O1629" s="53" t="str">
        <f t="shared" ref="O1629:O1692" si="174">IF(D1629="input","fill",IF(I1629&lt;&gt;"","innerText",IF(J1629="Y",$T$110,"click")))</f>
        <v>click</v>
      </c>
      <c r="S1629" s="61" t="str">
        <f t="shared" si="173"/>
        <v/>
      </c>
    </row>
    <row r="1630" spans="15:19">
      <c r="O1630" s="53" t="str">
        <f t="shared" si="174"/>
        <v>click</v>
      </c>
      <c r="S1630" s="61" t="str">
        <f t="shared" ref="S1630:S1693" si="175">IF(O1630="innerText",I1630&amp;"="&amp;IF(C1630="Y",IF(J1630&lt;&gt;"Y",$S$9&amp;$R$10&amp;"."&amp;E1630&amp;")."&amp;IF(OR(O1630="click",O1630="innerText"),O1630&amp;"();",O1630&amp;"("&amp;$Q$9&amp;"."&amp;E1630&amp;");"),$S$110&amp;$R$10&amp;"."&amp;E1630&amp;")."&amp;IF(O1630="click",O1630&amp;"();",O1630&amp;"("&amp;"'"&amp;K1630&amp;"'"&amp;");")),""),IF(C1630="Y",IF(J1630&lt;&gt;"Y",$S$9&amp;$R$10&amp;"."&amp;E1630&amp;")."&amp;IF(OR(O1630="click",O1630="innerText"),O1630&amp;"();",O1630&amp;"("&amp;$Q$9&amp;"."&amp;E1630&amp;");"),$S$110&amp;$R$10&amp;"."&amp;E1630&amp;")."&amp;IF(O1630="click",O1630&amp;"();",O1630&amp;"("&amp;"'"&amp;K1630&amp;"'"&amp;");")),""))</f>
        <v/>
      </c>
    </row>
    <row r="1631" spans="15:19">
      <c r="O1631" s="53" t="str">
        <f t="shared" si="174"/>
        <v>click</v>
      </c>
      <c r="S1631" s="61" t="str">
        <f t="shared" si="175"/>
        <v/>
      </c>
    </row>
    <row r="1632" spans="15:19">
      <c r="O1632" s="53" t="str">
        <f t="shared" si="174"/>
        <v>click</v>
      </c>
      <c r="S1632" s="61" t="str">
        <f t="shared" si="175"/>
        <v/>
      </c>
    </row>
    <row r="1633" spans="15:19">
      <c r="O1633" s="53" t="str">
        <f t="shared" si="174"/>
        <v>click</v>
      </c>
      <c r="S1633" s="61" t="str">
        <f t="shared" si="175"/>
        <v/>
      </c>
    </row>
    <row r="1634" spans="15:19">
      <c r="O1634" s="53" t="str">
        <f t="shared" si="174"/>
        <v>click</v>
      </c>
      <c r="S1634" s="61" t="str">
        <f t="shared" si="175"/>
        <v/>
      </c>
    </row>
    <row r="1635" spans="15:19">
      <c r="O1635" s="53" t="str">
        <f t="shared" si="174"/>
        <v>click</v>
      </c>
      <c r="S1635" s="61" t="str">
        <f t="shared" si="175"/>
        <v/>
      </c>
    </row>
    <row r="1636" spans="15:19">
      <c r="O1636" s="53" t="str">
        <f t="shared" si="174"/>
        <v>click</v>
      </c>
      <c r="S1636" s="61" t="str">
        <f t="shared" si="175"/>
        <v/>
      </c>
    </row>
    <row r="1637" spans="15:19">
      <c r="O1637" s="53" t="str">
        <f t="shared" si="174"/>
        <v>click</v>
      </c>
      <c r="S1637" s="61" t="str">
        <f t="shared" si="175"/>
        <v/>
      </c>
    </row>
    <row r="1638" spans="15:19">
      <c r="O1638" s="53" t="str">
        <f t="shared" si="174"/>
        <v>click</v>
      </c>
      <c r="S1638" s="61" t="str">
        <f t="shared" si="175"/>
        <v/>
      </c>
    </row>
    <row r="1639" spans="15:19">
      <c r="O1639" s="53" t="str">
        <f t="shared" si="174"/>
        <v>click</v>
      </c>
      <c r="S1639" s="61" t="str">
        <f t="shared" si="175"/>
        <v/>
      </c>
    </row>
    <row r="1640" spans="15:19">
      <c r="O1640" s="53" t="str">
        <f t="shared" si="174"/>
        <v>click</v>
      </c>
      <c r="S1640" s="61" t="str">
        <f t="shared" si="175"/>
        <v/>
      </c>
    </row>
    <row r="1641" spans="15:19">
      <c r="O1641" s="53" t="str">
        <f t="shared" si="174"/>
        <v>click</v>
      </c>
      <c r="S1641" s="61" t="str">
        <f t="shared" si="175"/>
        <v/>
      </c>
    </row>
    <row r="1642" spans="15:19">
      <c r="O1642" s="53" t="str">
        <f t="shared" si="174"/>
        <v>click</v>
      </c>
      <c r="S1642" s="61" t="str">
        <f t="shared" si="175"/>
        <v/>
      </c>
    </row>
    <row r="1643" spans="15:19">
      <c r="O1643" s="53" t="str">
        <f t="shared" si="174"/>
        <v>click</v>
      </c>
      <c r="S1643" s="61" t="str">
        <f t="shared" si="175"/>
        <v/>
      </c>
    </row>
    <row r="1644" spans="15:19">
      <c r="O1644" s="53" t="str">
        <f t="shared" si="174"/>
        <v>click</v>
      </c>
      <c r="S1644" s="61" t="str">
        <f t="shared" si="175"/>
        <v/>
      </c>
    </row>
    <row r="1645" spans="15:19">
      <c r="O1645" s="53" t="str">
        <f t="shared" si="174"/>
        <v>click</v>
      </c>
      <c r="S1645" s="61" t="str">
        <f t="shared" si="175"/>
        <v/>
      </c>
    </row>
    <row r="1646" spans="15:19">
      <c r="O1646" s="53" t="str">
        <f t="shared" si="174"/>
        <v>click</v>
      </c>
      <c r="S1646" s="61" t="str">
        <f t="shared" si="175"/>
        <v/>
      </c>
    </row>
    <row r="1647" spans="15:19">
      <c r="O1647" s="53" t="str">
        <f t="shared" si="174"/>
        <v>click</v>
      </c>
      <c r="S1647" s="61" t="str">
        <f t="shared" si="175"/>
        <v/>
      </c>
    </row>
    <row r="1648" spans="15:19">
      <c r="O1648" s="53" t="str">
        <f t="shared" si="174"/>
        <v>click</v>
      </c>
      <c r="S1648" s="61" t="str">
        <f t="shared" si="175"/>
        <v/>
      </c>
    </row>
    <row r="1649" spans="15:19">
      <c r="O1649" s="53" t="str">
        <f t="shared" si="174"/>
        <v>click</v>
      </c>
      <c r="S1649" s="61" t="str">
        <f t="shared" si="175"/>
        <v/>
      </c>
    </row>
    <row r="1650" spans="15:19">
      <c r="O1650" s="53" t="str">
        <f t="shared" si="174"/>
        <v>click</v>
      </c>
      <c r="S1650" s="61" t="str">
        <f t="shared" si="175"/>
        <v/>
      </c>
    </row>
    <row r="1651" spans="15:19">
      <c r="O1651" s="53" t="str">
        <f t="shared" si="174"/>
        <v>click</v>
      </c>
      <c r="S1651" s="61" t="str">
        <f t="shared" si="175"/>
        <v/>
      </c>
    </row>
    <row r="1652" spans="15:19">
      <c r="O1652" s="53" t="str">
        <f t="shared" si="174"/>
        <v>click</v>
      </c>
      <c r="S1652" s="61" t="str">
        <f t="shared" si="175"/>
        <v/>
      </c>
    </row>
    <row r="1653" spans="15:19">
      <c r="O1653" s="53" t="str">
        <f t="shared" si="174"/>
        <v>click</v>
      </c>
      <c r="S1653" s="61" t="str">
        <f t="shared" si="175"/>
        <v/>
      </c>
    </row>
    <row r="1654" spans="15:19">
      <c r="O1654" s="53" t="str">
        <f t="shared" si="174"/>
        <v>click</v>
      </c>
      <c r="S1654" s="61" t="str">
        <f t="shared" si="175"/>
        <v/>
      </c>
    </row>
    <row r="1655" spans="15:19">
      <c r="O1655" s="53" t="str">
        <f t="shared" si="174"/>
        <v>click</v>
      </c>
      <c r="S1655" s="61" t="str">
        <f t="shared" si="175"/>
        <v/>
      </c>
    </row>
    <row r="1656" spans="15:19">
      <c r="O1656" s="53" t="str">
        <f t="shared" si="174"/>
        <v>click</v>
      </c>
      <c r="S1656" s="61" t="str">
        <f t="shared" si="175"/>
        <v/>
      </c>
    </row>
    <row r="1657" spans="15:19">
      <c r="O1657" s="53" t="str">
        <f t="shared" si="174"/>
        <v>click</v>
      </c>
      <c r="S1657" s="61" t="str">
        <f t="shared" si="175"/>
        <v/>
      </c>
    </row>
    <row r="1658" spans="15:19">
      <c r="O1658" s="53" t="str">
        <f t="shared" si="174"/>
        <v>click</v>
      </c>
      <c r="S1658" s="61" t="str">
        <f t="shared" si="175"/>
        <v/>
      </c>
    </row>
    <row r="1659" spans="15:19">
      <c r="O1659" s="53" t="str">
        <f t="shared" si="174"/>
        <v>click</v>
      </c>
      <c r="S1659" s="61" t="str">
        <f t="shared" si="175"/>
        <v/>
      </c>
    </row>
    <row r="1660" spans="15:19">
      <c r="O1660" s="53" t="str">
        <f t="shared" si="174"/>
        <v>click</v>
      </c>
      <c r="S1660" s="61" t="str">
        <f t="shared" si="175"/>
        <v/>
      </c>
    </row>
    <row r="1661" spans="15:19">
      <c r="O1661" s="53" t="str">
        <f t="shared" si="174"/>
        <v>click</v>
      </c>
      <c r="S1661" s="61" t="str">
        <f t="shared" si="175"/>
        <v/>
      </c>
    </row>
    <row r="1662" spans="15:19">
      <c r="O1662" s="53" t="str">
        <f t="shared" si="174"/>
        <v>click</v>
      </c>
      <c r="S1662" s="61" t="str">
        <f t="shared" si="175"/>
        <v/>
      </c>
    </row>
    <row r="1663" spans="15:19">
      <c r="O1663" s="53" t="str">
        <f t="shared" si="174"/>
        <v>click</v>
      </c>
      <c r="S1663" s="61" t="str">
        <f t="shared" si="175"/>
        <v/>
      </c>
    </row>
    <row r="1664" spans="15:19">
      <c r="O1664" s="53" t="str">
        <f t="shared" si="174"/>
        <v>click</v>
      </c>
      <c r="S1664" s="61" t="str">
        <f t="shared" si="175"/>
        <v/>
      </c>
    </row>
    <row r="1665" spans="15:19">
      <c r="O1665" s="53" t="str">
        <f t="shared" si="174"/>
        <v>click</v>
      </c>
      <c r="S1665" s="61" t="str">
        <f t="shared" si="175"/>
        <v/>
      </c>
    </row>
    <row r="1666" spans="15:19">
      <c r="O1666" s="53" t="str">
        <f t="shared" si="174"/>
        <v>click</v>
      </c>
      <c r="S1666" s="61" t="str">
        <f t="shared" si="175"/>
        <v/>
      </c>
    </row>
    <row r="1667" spans="15:19">
      <c r="O1667" s="53" t="str">
        <f t="shared" si="174"/>
        <v>click</v>
      </c>
      <c r="S1667" s="61" t="str">
        <f t="shared" si="175"/>
        <v/>
      </c>
    </row>
    <row r="1668" spans="15:19">
      <c r="O1668" s="53" t="str">
        <f t="shared" si="174"/>
        <v>click</v>
      </c>
      <c r="S1668" s="61" t="str">
        <f t="shared" si="175"/>
        <v/>
      </c>
    </row>
    <row r="1669" spans="15:19">
      <c r="O1669" s="53" t="str">
        <f t="shared" si="174"/>
        <v>click</v>
      </c>
      <c r="S1669" s="61" t="str">
        <f t="shared" si="175"/>
        <v/>
      </c>
    </row>
    <row r="1670" spans="15:19">
      <c r="O1670" s="53" t="str">
        <f t="shared" si="174"/>
        <v>click</v>
      </c>
      <c r="S1670" s="61" t="str">
        <f t="shared" si="175"/>
        <v/>
      </c>
    </row>
    <row r="1671" spans="15:19">
      <c r="O1671" s="53" t="str">
        <f t="shared" si="174"/>
        <v>click</v>
      </c>
      <c r="S1671" s="61" t="str">
        <f t="shared" si="175"/>
        <v/>
      </c>
    </row>
    <row r="1672" spans="15:19">
      <c r="O1672" s="53" t="str">
        <f t="shared" si="174"/>
        <v>click</v>
      </c>
      <c r="S1672" s="61" t="str">
        <f t="shared" si="175"/>
        <v/>
      </c>
    </row>
    <row r="1673" spans="15:19">
      <c r="O1673" s="53" t="str">
        <f t="shared" si="174"/>
        <v>click</v>
      </c>
      <c r="S1673" s="61" t="str">
        <f t="shared" si="175"/>
        <v/>
      </c>
    </row>
    <row r="1674" spans="15:19">
      <c r="O1674" s="53" t="str">
        <f t="shared" si="174"/>
        <v>click</v>
      </c>
      <c r="S1674" s="61" t="str">
        <f t="shared" si="175"/>
        <v/>
      </c>
    </row>
    <row r="1675" spans="15:19">
      <c r="O1675" s="53" t="str">
        <f t="shared" si="174"/>
        <v>click</v>
      </c>
      <c r="S1675" s="61" t="str">
        <f t="shared" si="175"/>
        <v/>
      </c>
    </row>
    <row r="1676" spans="15:19">
      <c r="O1676" s="53" t="str">
        <f t="shared" si="174"/>
        <v>click</v>
      </c>
      <c r="S1676" s="61" t="str">
        <f t="shared" si="175"/>
        <v/>
      </c>
    </row>
    <row r="1677" spans="15:19">
      <c r="O1677" s="53" t="str">
        <f t="shared" si="174"/>
        <v>click</v>
      </c>
      <c r="S1677" s="61" t="str">
        <f t="shared" si="175"/>
        <v/>
      </c>
    </row>
    <row r="1678" spans="15:19">
      <c r="O1678" s="53" t="str">
        <f t="shared" si="174"/>
        <v>click</v>
      </c>
      <c r="S1678" s="61" t="str">
        <f t="shared" si="175"/>
        <v/>
      </c>
    </row>
    <row r="1679" spans="15:19">
      <c r="O1679" s="53" t="str">
        <f t="shared" si="174"/>
        <v>click</v>
      </c>
      <c r="S1679" s="61" t="str">
        <f t="shared" si="175"/>
        <v/>
      </c>
    </row>
    <row r="1680" spans="15:19">
      <c r="O1680" s="53" t="str">
        <f t="shared" si="174"/>
        <v>click</v>
      </c>
      <c r="S1680" s="61" t="str">
        <f t="shared" si="175"/>
        <v/>
      </c>
    </row>
    <row r="1681" spans="15:19">
      <c r="O1681" s="53" t="str">
        <f t="shared" si="174"/>
        <v>click</v>
      </c>
      <c r="S1681" s="61" t="str">
        <f t="shared" si="175"/>
        <v/>
      </c>
    </row>
    <row r="1682" spans="15:19">
      <c r="O1682" s="53" t="str">
        <f t="shared" si="174"/>
        <v>click</v>
      </c>
      <c r="S1682" s="61" t="str">
        <f t="shared" si="175"/>
        <v/>
      </c>
    </row>
    <row r="1683" spans="15:19">
      <c r="O1683" s="53" t="str">
        <f t="shared" si="174"/>
        <v>click</v>
      </c>
      <c r="S1683" s="61" t="str">
        <f t="shared" si="175"/>
        <v/>
      </c>
    </row>
    <row r="1684" spans="15:19">
      <c r="O1684" s="53" t="str">
        <f t="shared" si="174"/>
        <v>click</v>
      </c>
      <c r="S1684" s="61" t="str">
        <f t="shared" si="175"/>
        <v/>
      </c>
    </row>
    <row r="1685" spans="15:19">
      <c r="O1685" s="53" t="str">
        <f t="shared" si="174"/>
        <v>click</v>
      </c>
      <c r="S1685" s="61" t="str">
        <f t="shared" si="175"/>
        <v/>
      </c>
    </row>
    <row r="1686" spans="15:19">
      <c r="O1686" s="53" t="str">
        <f t="shared" si="174"/>
        <v>click</v>
      </c>
      <c r="S1686" s="61" t="str">
        <f t="shared" si="175"/>
        <v/>
      </c>
    </row>
    <row r="1687" spans="15:19">
      <c r="O1687" s="53" t="str">
        <f t="shared" si="174"/>
        <v>click</v>
      </c>
      <c r="S1687" s="61" t="str">
        <f t="shared" si="175"/>
        <v/>
      </c>
    </row>
    <row r="1688" spans="15:19">
      <c r="O1688" s="53" t="str">
        <f t="shared" si="174"/>
        <v>click</v>
      </c>
      <c r="S1688" s="61" t="str">
        <f t="shared" si="175"/>
        <v/>
      </c>
    </row>
    <row r="1689" spans="15:19">
      <c r="O1689" s="53" t="str">
        <f t="shared" si="174"/>
        <v>click</v>
      </c>
      <c r="S1689" s="61" t="str">
        <f t="shared" si="175"/>
        <v/>
      </c>
    </row>
    <row r="1690" spans="15:19">
      <c r="O1690" s="53" t="str">
        <f t="shared" si="174"/>
        <v>click</v>
      </c>
      <c r="S1690" s="61" t="str">
        <f t="shared" si="175"/>
        <v/>
      </c>
    </row>
    <row r="1691" spans="15:19">
      <c r="O1691" s="53" t="str">
        <f t="shared" si="174"/>
        <v>click</v>
      </c>
      <c r="S1691" s="61" t="str">
        <f t="shared" si="175"/>
        <v/>
      </c>
    </row>
    <row r="1692" spans="15:19">
      <c r="O1692" s="53" t="str">
        <f t="shared" si="174"/>
        <v>click</v>
      </c>
      <c r="S1692" s="61" t="str">
        <f t="shared" si="175"/>
        <v/>
      </c>
    </row>
    <row r="1693" spans="15:19">
      <c r="O1693" s="53" t="str">
        <f t="shared" ref="O1693:O1756" si="176">IF(D1693="input","fill",IF(I1693&lt;&gt;"","innerText",IF(J1693="Y",$T$110,"click")))</f>
        <v>click</v>
      </c>
      <c r="S1693" s="61" t="str">
        <f t="shared" si="175"/>
        <v/>
      </c>
    </row>
    <row r="1694" spans="15:19">
      <c r="O1694" s="53" t="str">
        <f t="shared" si="176"/>
        <v>click</v>
      </c>
      <c r="S1694" s="61" t="str">
        <f t="shared" ref="S1694:S1757" si="177">IF(O1694="innerText",I1694&amp;"="&amp;IF(C1694="Y",IF(J1694&lt;&gt;"Y",$S$9&amp;$R$10&amp;"."&amp;E1694&amp;")."&amp;IF(OR(O1694="click",O1694="innerText"),O1694&amp;"();",O1694&amp;"("&amp;$Q$9&amp;"."&amp;E1694&amp;");"),$S$110&amp;$R$10&amp;"."&amp;E1694&amp;")."&amp;IF(O1694="click",O1694&amp;"();",O1694&amp;"("&amp;"'"&amp;K1694&amp;"'"&amp;");")),""),IF(C1694="Y",IF(J1694&lt;&gt;"Y",$S$9&amp;$R$10&amp;"."&amp;E1694&amp;")."&amp;IF(OR(O1694="click",O1694="innerText"),O1694&amp;"();",O1694&amp;"("&amp;$Q$9&amp;"."&amp;E1694&amp;");"),$S$110&amp;$R$10&amp;"."&amp;E1694&amp;")."&amp;IF(O1694="click",O1694&amp;"();",O1694&amp;"("&amp;"'"&amp;K1694&amp;"'"&amp;");")),""))</f>
        <v/>
      </c>
    </row>
    <row r="1695" spans="15:19">
      <c r="O1695" s="53" t="str">
        <f t="shared" si="176"/>
        <v>click</v>
      </c>
      <c r="S1695" s="61" t="str">
        <f t="shared" si="177"/>
        <v/>
      </c>
    </row>
    <row r="1696" spans="15:19">
      <c r="O1696" s="53" t="str">
        <f t="shared" si="176"/>
        <v>click</v>
      </c>
      <c r="S1696" s="61" t="str">
        <f t="shared" si="177"/>
        <v/>
      </c>
    </row>
    <row r="1697" spans="15:19">
      <c r="O1697" s="53" t="str">
        <f t="shared" si="176"/>
        <v>click</v>
      </c>
      <c r="S1697" s="61" t="str">
        <f t="shared" si="177"/>
        <v/>
      </c>
    </row>
    <row r="1698" spans="15:19">
      <c r="O1698" s="53" t="str">
        <f t="shared" si="176"/>
        <v>click</v>
      </c>
      <c r="S1698" s="61" t="str">
        <f t="shared" si="177"/>
        <v/>
      </c>
    </row>
    <row r="1699" spans="15:19">
      <c r="O1699" s="53" t="str">
        <f t="shared" si="176"/>
        <v>click</v>
      </c>
      <c r="S1699" s="61" t="str">
        <f t="shared" si="177"/>
        <v/>
      </c>
    </row>
    <row r="1700" spans="15:19">
      <c r="O1700" s="53" t="str">
        <f t="shared" si="176"/>
        <v>click</v>
      </c>
      <c r="S1700" s="61" t="str">
        <f t="shared" si="177"/>
        <v/>
      </c>
    </row>
    <row r="1701" spans="15:19">
      <c r="O1701" s="53" t="str">
        <f t="shared" si="176"/>
        <v>click</v>
      </c>
      <c r="S1701" s="61" t="str">
        <f t="shared" si="177"/>
        <v/>
      </c>
    </row>
    <row r="1702" spans="15:19">
      <c r="O1702" s="53" t="str">
        <f t="shared" si="176"/>
        <v>click</v>
      </c>
      <c r="S1702" s="61" t="str">
        <f t="shared" si="177"/>
        <v/>
      </c>
    </row>
    <row r="1703" spans="15:19">
      <c r="O1703" s="53" t="str">
        <f t="shared" si="176"/>
        <v>click</v>
      </c>
      <c r="S1703" s="61" t="str">
        <f t="shared" si="177"/>
        <v/>
      </c>
    </row>
    <row r="1704" spans="15:19">
      <c r="O1704" s="53" t="str">
        <f t="shared" si="176"/>
        <v>click</v>
      </c>
      <c r="S1704" s="61" t="str">
        <f t="shared" si="177"/>
        <v/>
      </c>
    </row>
    <row r="1705" spans="15:19">
      <c r="O1705" s="53" t="str">
        <f t="shared" si="176"/>
        <v>click</v>
      </c>
      <c r="S1705" s="61" t="str">
        <f t="shared" si="177"/>
        <v/>
      </c>
    </row>
    <row r="1706" spans="15:19">
      <c r="O1706" s="53" t="str">
        <f t="shared" si="176"/>
        <v>click</v>
      </c>
      <c r="S1706" s="61" t="str">
        <f t="shared" si="177"/>
        <v/>
      </c>
    </row>
    <row r="1707" spans="15:19">
      <c r="O1707" s="53" t="str">
        <f t="shared" si="176"/>
        <v>click</v>
      </c>
      <c r="S1707" s="61" t="str">
        <f t="shared" si="177"/>
        <v/>
      </c>
    </row>
    <row r="1708" spans="15:19">
      <c r="O1708" s="53" t="str">
        <f t="shared" si="176"/>
        <v>click</v>
      </c>
      <c r="S1708" s="61" t="str">
        <f t="shared" si="177"/>
        <v/>
      </c>
    </row>
    <row r="1709" spans="15:19">
      <c r="O1709" s="53" t="str">
        <f t="shared" si="176"/>
        <v>click</v>
      </c>
      <c r="S1709" s="61" t="str">
        <f t="shared" si="177"/>
        <v/>
      </c>
    </row>
    <row r="1710" spans="15:19">
      <c r="O1710" s="53" t="str">
        <f t="shared" si="176"/>
        <v>click</v>
      </c>
      <c r="S1710" s="61" t="str">
        <f t="shared" si="177"/>
        <v/>
      </c>
    </row>
    <row r="1711" spans="15:19">
      <c r="O1711" s="53" t="str">
        <f t="shared" si="176"/>
        <v>click</v>
      </c>
      <c r="S1711" s="61" t="str">
        <f t="shared" si="177"/>
        <v/>
      </c>
    </row>
    <row r="1712" spans="15:19">
      <c r="O1712" s="53" t="str">
        <f t="shared" si="176"/>
        <v>click</v>
      </c>
      <c r="S1712" s="61" t="str">
        <f t="shared" si="177"/>
        <v/>
      </c>
    </row>
    <row r="1713" spans="15:19">
      <c r="O1713" s="53" t="str">
        <f t="shared" si="176"/>
        <v>click</v>
      </c>
      <c r="S1713" s="61" t="str">
        <f t="shared" si="177"/>
        <v/>
      </c>
    </row>
    <row r="1714" spans="15:19">
      <c r="O1714" s="53" t="str">
        <f t="shared" si="176"/>
        <v>click</v>
      </c>
      <c r="S1714" s="61" t="str">
        <f t="shared" si="177"/>
        <v/>
      </c>
    </row>
    <row r="1715" spans="15:19">
      <c r="O1715" s="53" t="str">
        <f t="shared" si="176"/>
        <v>click</v>
      </c>
      <c r="S1715" s="61" t="str">
        <f t="shared" si="177"/>
        <v/>
      </c>
    </row>
    <row r="1716" spans="15:19">
      <c r="O1716" s="53" t="str">
        <f t="shared" si="176"/>
        <v>click</v>
      </c>
      <c r="S1716" s="61" t="str">
        <f t="shared" si="177"/>
        <v/>
      </c>
    </row>
    <row r="1717" spans="15:19">
      <c r="O1717" s="53" t="str">
        <f t="shared" si="176"/>
        <v>click</v>
      </c>
      <c r="S1717" s="61" t="str">
        <f t="shared" si="177"/>
        <v/>
      </c>
    </row>
    <row r="1718" spans="15:19">
      <c r="O1718" s="53" t="str">
        <f t="shared" si="176"/>
        <v>click</v>
      </c>
      <c r="S1718" s="61" t="str">
        <f t="shared" si="177"/>
        <v/>
      </c>
    </row>
    <row r="1719" spans="15:19">
      <c r="O1719" s="53" t="str">
        <f t="shared" si="176"/>
        <v>click</v>
      </c>
      <c r="S1719" s="61" t="str">
        <f t="shared" si="177"/>
        <v/>
      </c>
    </row>
    <row r="1720" spans="15:19">
      <c r="O1720" s="53" t="str">
        <f t="shared" si="176"/>
        <v>click</v>
      </c>
      <c r="S1720" s="61" t="str">
        <f t="shared" si="177"/>
        <v/>
      </c>
    </row>
    <row r="1721" spans="15:19">
      <c r="O1721" s="53" t="str">
        <f t="shared" si="176"/>
        <v>click</v>
      </c>
      <c r="S1721" s="61" t="str">
        <f t="shared" si="177"/>
        <v/>
      </c>
    </row>
    <row r="1722" spans="15:19">
      <c r="O1722" s="53" t="str">
        <f t="shared" si="176"/>
        <v>click</v>
      </c>
      <c r="S1722" s="61" t="str">
        <f t="shared" si="177"/>
        <v/>
      </c>
    </row>
    <row r="1723" spans="15:19">
      <c r="O1723" s="53" t="str">
        <f t="shared" si="176"/>
        <v>click</v>
      </c>
      <c r="S1723" s="61" t="str">
        <f t="shared" si="177"/>
        <v/>
      </c>
    </row>
    <row r="1724" spans="15:19">
      <c r="O1724" s="53" t="str">
        <f t="shared" si="176"/>
        <v>click</v>
      </c>
      <c r="S1724" s="61" t="str">
        <f t="shared" si="177"/>
        <v/>
      </c>
    </row>
    <row r="1725" spans="15:19">
      <c r="O1725" s="53" t="str">
        <f t="shared" si="176"/>
        <v>click</v>
      </c>
      <c r="S1725" s="61" t="str">
        <f t="shared" si="177"/>
        <v/>
      </c>
    </row>
    <row r="1726" spans="15:19">
      <c r="O1726" s="53" t="str">
        <f t="shared" si="176"/>
        <v>click</v>
      </c>
      <c r="S1726" s="61" t="str">
        <f t="shared" si="177"/>
        <v/>
      </c>
    </row>
    <row r="1727" spans="15:19">
      <c r="O1727" s="53" t="str">
        <f t="shared" si="176"/>
        <v>click</v>
      </c>
      <c r="S1727" s="61" t="str">
        <f t="shared" si="177"/>
        <v/>
      </c>
    </row>
    <row r="1728" spans="15:19">
      <c r="O1728" s="53" t="str">
        <f t="shared" si="176"/>
        <v>click</v>
      </c>
      <c r="S1728" s="61" t="str">
        <f t="shared" si="177"/>
        <v/>
      </c>
    </row>
    <row r="1729" spans="15:19">
      <c r="O1729" s="53" t="str">
        <f t="shared" si="176"/>
        <v>click</v>
      </c>
      <c r="S1729" s="61" t="str">
        <f t="shared" si="177"/>
        <v/>
      </c>
    </row>
    <row r="1730" spans="15:19">
      <c r="O1730" s="53" t="str">
        <f t="shared" si="176"/>
        <v>click</v>
      </c>
      <c r="S1730" s="61" t="str">
        <f t="shared" si="177"/>
        <v/>
      </c>
    </row>
    <row r="1731" spans="15:19">
      <c r="O1731" s="53" t="str">
        <f t="shared" si="176"/>
        <v>click</v>
      </c>
      <c r="S1731" s="61" t="str">
        <f t="shared" si="177"/>
        <v/>
      </c>
    </row>
    <row r="1732" spans="15:19">
      <c r="O1732" s="53" t="str">
        <f t="shared" si="176"/>
        <v>click</v>
      </c>
      <c r="S1732" s="61" t="str">
        <f t="shared" si="177"/>
        <v/>
      </c>
    </row>
    <row r="1733" spans="15:19">
      <c r="O1733" s="53" t="str">
        <f t="shared" si="176"/>
        <v>click</v>
      </c>
      <c r="S1733" s="61" t="str">
        <f t="shared" si="177"/>
        <v/>
      </c>
    </row>
    <row r="1734" spans="15:19">
      <c r="O1734" s="53" t="str">
        <f t="shared" si="176"/>
        <v>click</v>
      </c>
      <c r="S1734" s="61" t="str">
        <f t="shared" si="177"/>
        <v/>
      </c>
    </row>
    <row r="1735" spans="15:19">
      <c r="O1735" s="53" t="str">
        <f t="shared" si="176"/>
        <v>click</v>
      </c>
      <c r="S1735" s="61" t="str">
        <f t="shared" si="177"/>
        <v/>
      </c>
    </row>
    <row r="1736" spans="15:19">
      <c r="O1736" s="53" t="str">
        <f t="shared" si="176"/>
        <v>click</v>
      </c>
      <c r="S1736" s="61" t="str">
        <f t="shared" si="177"/>
        <v/>
      </c>
    </row>
    <row r="1737" spans="15:19">
      <c r="O1737" s="53" t="str">
        <f t="shared" si="176"/>
        <v>click</v>
      </c>
      <c r="S1737" s="61" t="str">
        <f t="shared" si="177"/>
        <v/>
      </c>
    </row>
    <row r="1738" spans="15:19">
      <c r="O1738" s="53" t="str">
        <f t="shared" si="176"/>
        <v>click</v>
      </c>
      <c r="S1738" s="61" t="str">
        <f t="shared" si="177"/>
        <v/>
      </c>
    </row>
    <row r="1739" spans="15:19">
      <c r="O1739" s="53" t="str">
        <f t="shared" si="176"/>
        <v>click</v>
      </c>
      <c r="S1739" s="61" t="str">
        <f t="shared" si="177"/>
        <v/>
      </c>
    </row>
    <row r="1740" spans="15:19">
      <c r="O1740" s="53" t="str">
        <f t="shared" si="176"/>
        <v>click</v>
      </c>
      <c r="S1740" s="61" t="str">
        <f t="shared" si="177"/>
        <v/>
      </c>
    </row>
    <row r="1741" spans="15:19">
      <c r="O1741" s="53" t="str">
        <f t="shared" si="176"/>
        <v>click</v>
      </c>
      <c r="S1741" s="61" t="str">
        <f t="shared" si="177"/>
        <v/>
      </c>
    </row>
    <row r="1742" spans="15:19">
      <c r="O1742" s="53" t="str">
        <f t="shared" si="176"/>
        <v>click</v>
      </c>
      <c r="S1742" s="61" t="str">
        <f t="shared" si="177"/>
        <v/>
      </c>
    </row>
    <row r="1743" spans="15:19">
      <c r="O1743" s="53" t="str">
        <f t="shared" si="176"/>
        <v>click</v>
      </c>
      <c r="S1743" s="61" t="str">
        <f t="shared" si="177"/>
        <v/>
      </c>
    </row>
    <row r="1744" spans="15:19">
      <c r="O1744" s="53" t="str">
        <f t="shared" si="176"/>
        <v>click</v>
      </c>
      <c r="S1744" s="61" t="str">
        <f t="shared" si="177"/>
        <v/>
      </c>
    </row>
    <row r="1745" spans="15:19">
      <c r="O1745" s="53" t="str">
        <f t="shared" si="176"/>
        <v>click</v>
      </c>
      <c r="S1745" s="61" t="str">
        <f t="shared" si="177"/>
        <v/>
      </c>
    </row>
    <row r="1746" spans="15:19">
      <c r="O1746" s="53" t="str">
        <f t="shared" si="176"/>
        <v>click</v>
      </c>
      <c r="S1746" s="61" t="str">
        <f t="shared" si="177"/>
        <v/>
      </c>
    </row>
    <row r="1747" spans="15:19">
      <c r="O1747" s="53" t="str">
        <f t="shared" si="176"/>
        <v>click</v>
      </c>
      <c r="S1747" s="61" t="str">
        <f t="shared" si="177"/>
        <v/>
      </c>
    </row>
    <row r="1748" spans="15:19">
      <c r="O1748" s="53" t="str">
        <f t="shared" si="176"/>
        <v>click</v>
      </c>
      <c r="S1748" s="61" t="str">
        <f t="shared" si="177"/>
        <v/>
      </c>
    </row>
    <row r="1749" spans="15:19">
      <c r="O1749" s="53" t="str">
        <f t="shared" si="176"/>
        <v>click</v>
      </c>
      <c r="S1749" s="61" t="str">
        <f t="shared" si="177"/>
        <v/>
      </c>
    </row>
    <row r="1750" spans="15:19">
      <c r="O1750" s="53" t="str">
        <f t="shared" si="176"/>
        <v>click</v>
      </c>
      <c r="S1750" s="61" t="str">
        <f t="shared" si="177"/>
        <v/>
      </c>
    </row>
    <row r="1751" spans="15:19">
      <c r="O1751" s="53" t="str">
        <f t="shared" si="176"/>
        <v>click</v>
      </c>
      <c r="S1751" s="61" t="str">
        <f t="shared" si="177"/>
        <v/>
      </c>
    </row>
    <row r="1752" spans="15:19">
      <c r="O1752" s="53" t="str">
        <f t="shared" si="176"/>
        <v>click</v>
      </c>
      <c r="S1752" s="61" t="str">
        <f t="shared" si="177"/>
        <v/>
      </c>
    </row>
    <row r="1753" spans="15:19">
      <c r="O1753" s="53" t="str">
        <f t="shared" si="176"/>
        <v>click</v>
      </c>
      <c r="S1753" s="61" t="str">
        <f t="shared" si="177"/>
        <v/>
      </c>
    </row>
    <row r="1754" spans="15:19">
      <c r="O1754" s="53" t="str">
        <f t="shared" si="176"/>
        <v>click</v>
      </c>
      <c r="S1754" s="61" t="str">
        <f t="shared" si="177"/>
        <v/>
      </c>
    </row>
    <row r="1755" spans="15:19">
      <c r="O1755" s="53" t="str">
        <f t="shared" si="176"/>
        <v>click</v>
      </c>
      <c r="S1755" s="61" t="str">
        <f t="shared" si="177"/>
        <v/>
      </c>
    </row>
    <row r="1756" spans="15:19">
      <c r="O1756" s="53" t="str">
        <f t="shared" si="176"/>
        <v>click</v>
      </c>
      <c r="S1756" s="61" t="str">
        <f t="shared" si="177"/>
        <v/>
      </c>
    </row>
    <row r="1757" spans="15:19">
      <c r="O1757" s="53" t="str">
        <f t="shared" ref="O1757:O1820" si="178">IF(D1757="input","fill",IF(I1757&lt;&gt;"","innerText",IF(J1757="Y",$T$110,"click")))</f>
        <v>click</v>
      </c>
      <c r="S1757" s="61" t="str">
        <f t="shared" si="177"/>
        <v/>
      </c>
    </row>
    <row r="1758" spans="15:19">
      <c r="O1758" s="53" t="str">
        <f t="shared" si="178"/>
        <v>click</v>
      </c>
      <c r="S1758" s="61" t="str">
        <f t="shared" ref="S1758:S1821" si="179">IF(O1758="innerText",I1758&amp;"="&amp;IF(C1758="Y",IF(J1758&lt;&gt;"Y",$S$9&amp;$R$10&amp;"."&amp;E1758&amp;")."&amp;IF(OR(O1758="click",O1758="innerText"),O1758&amp;"();",O1758&amp;"("&amp;$Q$9&amp;"."&amp;E1758&amp;");"),$S$110&amp;$R$10&amp;"."&amp;E1758&amp;")."&amp;IF(O1758="click",O1758&amp;"();",O1758&amp;"("&amp;"'"&amp;K1758&amp;"'"&amp;");")),""),IF(C1758="Y",IF(J1758&lt;&gt;"Y",$S$9&amp;$R$10&amp;"."&amp;E1758&amp;")."&amp;IF(OR(O1758="click",O1758="innerText"),O1758&amp;"();",O1758&amp;"("&amp;$Q$9&amp;"."&amp;E1758&amp;");"),$S$110&amp;$R$10&amp;"."&amp;E1758&amp;")."&amp;IF(O1758="click",O1758&amp;"();",O1758&amp;"("&amp;"'"&amp;K1758&amp;"'"&amp;");")),""))</f>
        <v/>
      </c>
    </row>
    <row r="1759" spans="15:19">
      <c r="O1759" s="53" t="str">
        <f t="shared" si="178"/>
        <v>click</v>
      </c>
      <c r="S1759" s="61" t="str">
        <f t="shared" si="179"/>
        <v/>
      </c>
    </row>
    <row r="1760" spans="15:19">
      <c r="O1760" s="53" t="str">
        <f t="shared" si="178"/>
        <v>click</v>
      </c>
      <c r="S1760" s="61" t="str">
        <f t="shared" si="179"/>
        <v/>
      </c>
    </row>
    <row r="1761" spans="15:19">
      <c r="O1761" s="53" t="str">
        <f t="shared" si="178"/>
        <v>click</v>
      </c>
      <c r="S1761" s="61" t="str">
        <f t="shared" si="179"/>
        <v/>
      </c>
    </row>
    <row r="1762" spans="15:19">
      <c r="O1762" s="53" t="str">
        <f t="shared" si="178"/>
        <v>click</v>
      </c>
      <c r="S1762" s="61" t="str">
        <f t="shared" si="179"/>
        <v/>
      </c>
    </row>
    <row r="1763" spans="15:19">
      <c r="O1763" s="53" t="str">
        <f t="shared" si="178"/>
        <v>click</v>
      </c>
      <c r="S1763" s="61" t="str">
        <f t="shared" si="179"/>
        <v/>
      </c>
    </row>
    <row r="1764" spans="15:19">
      <c r="O1764" s="53" t="str">
        <f t="shared" si="178"/>
        <v>click</v>
      </c>
      <c r="S1764" s="61" t="str">
        <f t="shared" si="179"/>
        <v/>
      </c>
    </row>
    <row r="1765" spans="15:19">
      <c r="O1765" s="53" t="str">
        <f t="shared" si="178"/>
        <v>click</v>
      </c>
      <c r="S1765" s="61" t="str">
        <f t="shared" si="179"/>
        <v/>
      </c>
    </row>
    <row r="1766" spans="15:19">
      <c r="O1766" s="53" t="str">
        <f t="shared" si="178"/>
        <v>click</v>
      </c>
      <c r="S1766" s="61" t="str">
        <f t="shared" si="179"/>
        <v/>
      </c>
    </row>
    <row r="1767" spans="15:19">
      <c r="O1767" s="53" t="str">
        <f t="shared" si="178"/>
        <v>click</v>
      </c>
      <c r="S1767" s="61" t="str">
        <f t="shared" si="179"/>
        <v/>
      </c>
    </row>
    <row r="1768" spans="15:19">
      <c r="O1768" s="53" t="str">
        <f t="shared" si="178"/>
        <v>click</v>
      </c>
      <c r="S1768" s="61" t="str">
        <f t="shared" si="179"/>
        <v/>
      </c>
    </row>
    <row r="1769" spans="15:19">
      <c r="O1769" s="53" t="str">
        <f t="shared" si="178"/>
        <v>click</v>
      </c>
      <c r="S1769" s="61" t="str">
        <f t="shared" si="179"/>
        <v/>
      </c>
    </row>
    <row r="1770" spans="15:19">
      <c r="O1770" s="53" t="str">
        <f t="shared" si="178"/>
        <v>click</v>
      </c>
      <c r="S1770" s="61" t="str">
        <f t="shared" si="179"/>
        <v/>
      </c>
    </row>
    <row r="1771" spans="15:19">
      <c r="O1771" s="53" t="str">
        <f t="shared" si="178"/>
        <v>click</v>
      </c>
      <c r="S1771" s="61" t="str">
        <f t="shared" si="179"/>
        <v/>
      </c>
    </row>
    <row r="1772" spans="15:19">
      <c r="O1772" s="53" t="str">
        <f t="shared" si="178"/>
        <v>click</v>
      </c>
      <c r="S1772" s="61" t="str">
        <f t="shared" si="179"/>
        <v/>
      </c>
    </row>
    <row r="1773" spans="15:19">
      <c r="O1773" s="53" t="str">
        <f t="shared" si="178"/>
        <v>click</v>
      </c>
      <c r="S1773" s="61" t="str">
        <f t="shared" si="179"/>
        <v/>
      </c>
    </row>
    <row r="1774" spans="15:19">
      <c r="O1774" s="53" t="str">
        <f t="shared" si="178"/>
        <v>click</v>
      </c>
      <c r="S1774" s="61" t="str">
        <f t="shared" si="179"/>
        <v/>
      </c>
    </row>
    <row r="1775" spans="15:19">
      <c r="O1775" s="53" t="str">
        <f t="shared" si="178"/>
        <v>click</v>
      </c>
      <c r="S1775" s="61" t="str">
        <f t="shared" si="179"/>
        <v/>
      </c>
    </row>
    <row r="1776" spans="15:19">
      <c r="O1776" s="53" t="str">
        <f t="shared" si="178"/>
        <v>click</v>
      </c>
      <c r="S1776" s="61" t="str">
        <f t="shared" si="179"/>
        <v/>
      </c>
    </row>
    <row r="1777" spans="15:19">
      <c r="O1777" s="53" t="str">
        <f t="shared" si="178"/>
        <v>click</v>
      </c>
      <c r="S1777" s="61" t="str">
        <f t="shared" si="179"/>
        <v/>
      </c>
    </row>
    <row r="1778" spans="15:19">
      <c r="O1778" s="53" t="str">
        <f t="shared" si="178"/>
        <v>click</v>
      </c>
      <c r="S1778" s="61" t="str">
        <f t="shared" si="179"/>
        <v/>
      </c>
    </row>
    <row r="1779" spans="15:19">
      <c r="O1779" s="53" t="str">
        <f t="shared" si="178"/>
        <v>click</v>
      </c>
      <c r="S1779" s="61" t="str">
        <f t="shared" si="179"/>
        <v/>
      </c>
    </row>
    <row r="1780" spans="15:19">
      <c r="O1780" s="53" t="str">
        <f t="shared" si="178"/>
        <v>click</v>
      </c>
      <c r="S1780" s="61" t="str">
        <f t="shared" si="179"/>
        <v/>
      </c>
    </row>
    <row r="1781" spans="15:19">
      <c r="O1781" s="53" t="str">
        <f t="shared" si="178"/>
        <v>click</v>
      </c>
      <c r="S1781" s="61" t="str">
        <f t="shared" si="179"/>
        <v/>
      </c>
    </row>
    <row r="1782" spans="15:19">
      <c r="O1782" s="53" t="str">
        <f t="shared" si="178"/>
        <v>click</v>
      </c>
      <c r="S1782" s="61" t="str">
        <f t="shared" si="179"/>
        <v/>
      </c>
    </row>
    <row r="1783" spans="15:19">
      <c r="O1783" s="53" t="str">
        <f t="shared" si="178"/>
        <v>click</v>
      </c>
      <c r="S1783" s="61" t="str">
        <f t="shared" si="179"/>
        <v/>
      </c>
    </row>
    <row r="1784" spans="15:19">
      <c r="O1784" s="53" t="str">
        <f t="shared" si="178"/>
        <v>click</v>
      </c>
      <c r="S1784" s="61" t="str">
        <f t="shared" si="179"/>
        <v/>
      </c>
    </row>
    <row r="1785" spans="15:19">
      <c r="O1785" s="53" t="str">
        <f t="shared" si="178"/>
        <v>click</v>
      </c>
      <c r="S1785" s="61" t="str">
        <f t="shared" si="179"/>
        <v/>
      </c>
    </row>
    <row r="1786" spans="15:19">
      <c r="O1786" s="53" t="str">
        <f t="shared" si="178"/>
        <v>click</v>
      </c>
      <c r="S1786" s="61" t="str">
        <f t="shared" si="179"/>
        <v/>
      </c>
    </row>
    <row r="1787" spans="15:19">
      <c r="O1787" s="53" t="str">
        <f t="shared" si="178"/>
        <v>click</v>
      </c>
      <c r="S1787" s="61" t="str">
        <f t="shared" si="179"/>
        <v/>
      </c>
    </row>
    <row r="1788" spans="15:19">
      <c r="O1788" s="53" t="str">
        <f t="shared" si="178"/>
        <v>click</v>
      </c>
      <c r="S1788" s="61" t="str">
        <f t="shared" si="179"/>
        <v/>
      </c>
    </row>
    <row r="1789" spans="15:19">
      <c r="O1789" s="53" t="str">
        <f t="shared" si="178"/>
        <v>click</v>
      </c>
      <c r="S1789" s="61" t="str">
        <f t="shared" si="179"/>
        <v/>
      </c>
    </row>
    <row r="1790" spans="15:19">
      <c r="O1790" s="53" t="str">
        <f t="shared" si="178"/>
        <v>click</v>
      </c>
      <c r="S1790" s="61" t="str">
        <f t="shared" si="179"/>
        <v/>
      </c>
    </row>
    <row r="1791" spans="15:19">
      <c r="O1791" s="53" t="str">
        <f t="shared" si="178"/>
        <v>click</v>
      </c>
      <c r="S1791" s="61" t="str">
        <f t="shared" si="179"/>
        <v/>
      </c>
    </row>
    <row r="1792" spans="15:19">
      <c r="O1792" s="53" t="str">
        <f t="shared" si="178"/>
        <v>click</v>
      </c>
      <c r="S1792" s="61" t="str">
        <f t="shared" si="179"/>
        <v/>
      </c>
    </row>
    <row r="1793" spans="15:19">
      <c r="O1793" s="53" t="str">
        <f t="shared" si="178"/>
        <v>click</v>
      </c>
      <c r="S1793" s="61" t="str">
        <f t="shared" si="179"/>
        <v/>
      </c>
    </row>
    <row r="1794" spans="15:19">
      <c r="O1794" s="53" t="str">
        <f t="shared" si="178"/>
        <v>click</v>
      </c>
      <c r="S1794" s="61" t="str">
        <f t="shared" si="179"/>
        <v/>
      </c>
    </row>
    <row r="1795" spans="15:19">
      <c r="O1795" s="53" t="str">
        <f t="shared" si="178"/>
        <v>click</v>
      </c>
      <c r="S1795" s="61" t="str">
        <f t="shared" si="179"/>
        <v/>
      </c>
    </row>
    <row r="1796" spans="15:19">
      <c r="O1796" s="53" t="str">
        <f t="shared" si="178"/>
        <v>click</v>
      </c>
      <c r="S1796" s="61" t="str">
        <f t="shared" si="179"/>
        <v/>
      </c>
    </row>
    <row r="1797" spans="15:19">
      <c r="O1797" s="53" t="str">
        <f t="shared" si="178"/>
        <v>click</v>
      </c>
      <c r="S1797" s="61" t="str">
        <f t="shared" si="179"/>
        <v/>
      </c>
    </row>
    <row r="1798" spans="15:19">
      <c r="O1798" s="53" t="str">
        <f t="shared" si="178"/>
        <v>click</v>
      </c>
      <c r="S1798" s="61" t="str">
        <f t="shared" si="179"/>
        <v/>
      </c>
    </row>
    <row r="1799" spans="15:19">
      <c r="O1799" s="53" t="str">
        <f t="shared" si="178"/>
        <v>click</v>
      </c>
      <c r="S1799" s="61" t="str">
        <f t="shared" si="179"/>
        <v/>
      </c>
    </row>
    <row r="1800" spans="15:19">
      <c r="O1800" s="53" t="str">
        <f t="shared" si="178"/>
        <v>click</v>
      </c>
      <c r="S1800" s="61" t="str">
        <f t="shared" si="179"/>
        <v/>
      </c>
    </row>
    <row r="1801" spans="15:19">
      <c r="O1801" s="53" t="str">
        <f t="shared" si="178"/>
        <v>click</v>
      </c>
      <c r="S1801" s="61" t="str">
        <f t="shared" si="179"/>
        <v/>
      </c>
    </row>
    <row r="1802" spans="15:19">
      <c r="O1802" s="53" t="str">
        <f t="shared" si="178"/>
        <v>click</v>
      </c>
      <c r="S1802" s="61" t="str">
        <f t="shared" si="179"/>
        <v/>
      </c>
    </row>
    <row r="1803" spans="15:19">
      <c r="O1803" s="53" t="str">
        <f t="shared" si="178"/>
        <v>click</v>
      </c>
      <c r="S1803" s="61" t="str">
        <f t="shared" si="179"/>
        <v/>
      </c>
    </row>
    <row r="1804" spans="15:19">
      <c r="O1804" s="53" t="str">
        <f t="shared" si="178"/>
        <v>click</v>
      </c>
      <c r="S1804" s="61" t="str">
        <f t="shared" si="179"/>
        <v/>
      </c>
    </row>
    <row r="1805" spans="15:19">
      <c r="O1805" s="53" t="str">
        <f t="shared" si="178"/>
        <v>click</v>
      </c>
      <c r="S1805" s="61" t="str">
        <f t="shared" si="179"/>
        <v/>
      </c>
    </row>
    <row r="1806" spans="15:19">
      <c r="O1806" s="53" t="str">
        <f t="shared" si="178"/>
        <v>click</v>
      </c>
      <c r="S1806" s="61" t="str">
        <f t="shared" si="179"/>
        <v/>
      </c>
    </row>
    <row r="1807" spans="15:19">
      <c r="O1807" s="53" t="str">
        <f t="shared" si="178"/>
        <v>click</v>
      </c>
      <c r="S1807" s="61" t="str">
        <f t="shared" si="179"/>
        <v/>
      </c>
    </row>
    <row r="1808" spans="15:19">
      <c r="O1808" s="53" t="str">
        <f t="shared" si="178"/>
        <v>click</v>
      </c>
      <c r="S1808" s="61" t="str">
        <f t="shared" si="179"/>
        <v/>
      </c>
    </row>
    <row r="1809" spans="15:19">
      <c r="O1809" s="53" t="str">
        <f t="shared" si="178"/>
        <v>click</v>
      </c>
      <c r="S1809" s="61" t="str">
        <f t="shared" si="179"/>
        <v/>
      </c>
    </row>
    <row r="1810" spans="15:19">
      <c r="O1810" s="53" t="str">
        <f t="shared" si="178"/>
        <v>click</v>
      </c>
      <c r="S1810" s="61" t="str">
        <f t="shared" si="179"/>
        <v/>
      </c>
    </row>
    <row r="1811" spans="15:19">
      <c r="O1811" s="53" t="str">
        <f t="shared" si="178"/>
        <v>click</v>
      </c>
      <c r="S1811" s="61" t="str">
        <f t="shared" si="179"/>
        <v/>
      </c>
    </row>
    <row r="1812" spans="15:19">
      <c r="O1812" s="53" t="str">
        <f t="shared" si="178"/>
        <v>click</v>
      </c>
      <c r="S1812" s="61" t="str">
        <f t="shared" si="179"/>
        <v/>
      </c>
    </row>
    <row r="1813" spans="15:19">
      <c r="O1813" s="53" t="str">
        <f t="shared" si="178"/>
        <v>click</v>
      </c>
      <c r="S1813" s="61" t="str">
        <f t="shared" si="179"/>
        <v/>
      </c>
    </row>
    <row r="1814" spans="15:19">
      <c r="O1814" s="53" t="str">
        <f t="shared" si="178"/>
        <v>click</v>
      </c>
      <c r="S1814" s="61" t="str">
        <f t="shared" si="179"/>
        <v/>
      </c>
    </row>
    <row r="1815" spans="15:19">
      <c r="O1815" s="53" t="str">
        <f t="shared" si="178"/>
        <v>click</v>
      </c>
      <c r="S1815" s="61" t="str">
        <f t="shared" si="179"/>
        <v/>
      </c>
    </row>
    <row r="1816" spans="15:19">
      <c r="O1816" s="53" t="str">
        <f t="shared" si="178"/>
        <v>click</v>
      </c>
      <c r="S1816" s="61" t="str">
        <f t="shared" si="179"/>
        <v/>
      </c>
    </row>
    <row r="1817" spans="15:19">
      <c r="O1817" s="53" t="str">
        <f t="shared" si="178"/>
        <v>click</v>
      </c>
      <c r="S1817" s="61" t="str">
        <f t="shared" si="179"/>
        <v/>
      </c>
    </row>
    <row r="1818" spans="15:19">
      <c r="O1818" s="53" t="str">
        <f t="shared" si="178"/>
        <v>click</v>
      </c>
      <c r="S1818" s="61" t="str">
        <f t="shared" si="179"/>
        <v/>
      </c>
    </row>
    <row r="1819" spans="15:19">
      <c r="O1819" s="53" t="str">
        <f t="shared" si="178"/>
        <v>click</v>
      </c>
      <c r="S1819" s="61" t="str">
        <f t="shared" si="179"/>
        <v/>
      </c>
    </row>
    <row r="1820" spans="15:19">
      <c r="O1820" s="53" t="str">
        <f t="shared" si="178"/>
        <v>click</v>
      </c>
      <c r="S1820" s="61" t="str">
        <f t="shared" si="179"/>
        <v/>
      </c>
    </row>
    <row r="1821" spans="15:19">
      <c r="O1821" s="53" t="str">
        <f t="shared" ref="O1821:O1884" si="180">IF(D1821="input","fill",IF(I1821&lt;&gt;"","innerText",IF(J1821="Y",$T$110,"click")))</f>
        <v>click</v>
      </c>
      <c r="S1821" s="61" t="str">
        <f t="shared" si="179"/>
        <v/>
      </c>
    </row>
    <row r="1822" spans="15:19">
      <c r="O1822" s="53" t="str">
        <f t="shared" si="180"/>
        <v>click</v>
      </c>
      <c r="S1822" s="61" t="str">
        <f t="shared" ref="S1822:S1885" si="181">IF(O1822="innerText",I1822&amp;"="&amp;IF(C1822="Y",IF(J1822&lt;&gt;"Y",$S$9&amp;$R$10&amp;"."&amp;E1822&amp;")."&amp;IF(OR(O1822="click",O1822="innerText"),O1822&amp;"();",O1822&amp;"("&amp;$Q$9&amp;"."&amp;E1822&amp;");"),$S$110&amp;$R$10&amp;"."&amp;E1822&amp;")."&amp;IF(O1822="click",O1822&amp;"();",O1822&amp;"("&amp;"'"&amp;K1822&amp;"'"&amp;");")),""),IF(C1822="Y",IF(J1822&lt;&gt;"Y",$S$9&amp;$R$10&amp;"."&amp;E1822&amp;")."&amp;IF(OR(O1822="click",O1822="innerText"),O1822&amp;"();",O1822&amp;"("&amp;$Q$9&amp;"."&amp;E1822&amp;");"),$S$110&amp;$R$10&amp;"."&amp;E1822&amp;")."&amp;IF(O1822="click",O1822&amp;"();",O1822&amp;"("&amp;"'"&amp;K1822&amp;"'"&amp;");")),""))</f>
        <v/>
      </c>
    </row>
    <row r="1823" spans="15:19">
      <c r="O1823" s="53" t="str">
        <f t="shared" si="180"/>
        <v>click</v>
      </c>
      <c r="S1823" s="61" t="str">
        <f t="shared" si="181"/>
        <v/>
      </c>
    </row>
    <row r="1824" spans="15:19">
      <c r="O1824" s="53" t="str">
        <f t="shared" si="180"/>
        <v>click</v>
      </c>
      <c r="S1824" s="61" t="str">
        <f t="shared" si="181"/>
        <v/>
      </c>
    </row>
    <row r="1825" spans="15:19">
      <c r="O1825" s="53" t="str">
        <f t="shared" si="180"/>
        <v>click</v>
      </c>
      <c r="S1825" s="61" t="str">
        <f t="shared" si="181"/>
        <v/>
      </c>
    </row>
    <row r="1826" spans="15:19">
      <c r="O1826" s="53" t="str">
        <f t="shared" si="180"/>
        <v>click</v>
      </c>
      <c r="S1826" s="61" t="str">
        <f t="shared" si="181"/>
        <v/>
      </c>
    </row>
    <row r="1827" spans="15:19">
      <c r="O1827" s="53" t="str">
        <f t="shared" si="180"/>
        <v>click</v>
      </c>
      <c r="S1827" s="61" t="str">
        <f t="shared" si="181"/>
        <v/>
      </c>
    </row>
    <row r="1828" spans="15:19">
      <c r="O1828" s="53" t="str">
        <f t="shared" si="180"/>
        <v>click</v>
      </c>
      <c r="S1828" s="61" t="str">
        <f t="shared" si="181"/>
        <v/>
      </c>
    </row>
    <row r="1829" spans="15:19">
      <c r="O1829" s="53" t="str">
        <f t="shared" si="180"/>
        <v>click</v>
      </c>
      <c r="S1829" s="61" t="str">
        <f t="shared" si="181"/>
        <v/>
      </c>
    </row>
    <row r="1830" spans="15:19">
      <c r="O1830" s="53" t="str">
        <f t="shared" si="180"/>
        <v>click</v>
      </c>
      <c r="S1830" s="61" t="str">
        <f t="shared" si="181"/>
        <v/>
      </c>
    </row>
    <row r="1831" spans="15:19">
      <c r="O1831" s="53" t="str">
        <f t="shared" si="180"/>
        <v>click</v>
      </c>
      <c r="S1831" s="61" t="str">
        <f t="shared" si="181"/>
        <v/>
      </c>
    </row>
    <row r="1832" spans="15:19">
      <c r="O1832" s="53" t="str">
        <f t="shared" si="180"/>
        <v>click</v>
      </c>
      <c r="S1832" s="61" t="str">
        <f t="shared" si="181"/>
        <v/>
      </c>
    </row>
    <row r="1833" spans="15:19">
      <c r="O1833" s="53" t="str">
        <f t="shared" si="180"/>
        <v>click</v>
      </c>
      <c r="S1833" s="61" t="str">
        <f t="shared" si="181"/>
        <v/>
      </c>
    </row>
    <row r="1834" spans="15:19">
      <c r="O1834" s="53" t="str">
        <f t="shared" si="180"/>
        <v>click</v>
      </c>
      <c r="S1834" s="61" t="str">
        <f t="shared" si="181"/>
        <v/>
      </c>
    </row>
    <row r="1835" spans="15:19">
      <c r="O1835" s="53" t="str">
        <f t="shared" si="180"/>
        <v>click</v>
      </c>
      <c r="S1835" s="61" t="str">
        <f t="shared" si="181"/>
        <v/>
      </c>
    </row>
    <row r="1836" spans="15:19">
      <c r="O1836" s="53" t="str">
        <f t="shared" si="180"/>
        <v>click</v>
      </c>
      <c r="S1836" s="61" t="str">
        <f t="shared" si="181"/>
        <v/>
      </c>
    </row>
    <row r="1837" spans="15:19">
      <c r="O1837" s="53" t="str">
        <f t="shared" si="180"/>
        <v>click</v>
      </c>
      <c r="S1837" s="61" t="str">
        <f t="shared" si="181"/>
        <v/>
      </c>
    </row>
    <row r="1838" spans="15:19">
      <c r="O1838" s="53" t="str">
        <f t="shared" si="180"/>
        <v>click</v>
      </c>
      <c r="S1838" s="61" t="str">
        <f t="shared" si="181"/>
        <v/>
      </c>
    </row>
    <row r="1839" spans="15:19">
      <c r="O1839" s="53" t="str">
        <f t="shared" si="180"/>
        <v>click</v>
      </c>
      <c r="S1839" s="61" t="str">
        <f t="shared" si="181"/>
        <v/>
      </c>
    </row>
    <row r="1840" spans="15:19">
      <c r="O1840" s="53" t="str">
        <f t="shared" si="180"/>
        <v>click</v>
      </c>
      <c r="S1840" s="61" t="str">
        <f t="shared" si="181"/>
        <v/>
      </c>
    </row>
    <row r="1841" spans="15:19">
      <c r="O1841" s="53" t="str">
        <f t="shared" si="180"/>
        <v>click</v>
      </c>
      <c r="S1841" s="61" t="str">
        <f t="shared" si="181"/>
        <v/>
      </c>
    </row>
    <row r="1842" spans="15:19">
      <c r="O1842" s="53" t="str">
        <f t="shared" si="180"/>
        <v>click</v>
      </c>
      <c r="S1842" s="61" t="str">
        <f t="shared" si="181"/>
        <v/>
      </c>
    </row>
    <row r="1843" spans="15:19">
      <c r="O1843" s="53" t="str">
        <f t="shared" si="180"/>
        <v>click</v>
      </c>
      <c r="S1843" s="61" t="str">
        <f t="shared" si="181"/>
        <v/>
      </c>
    </row>
    <row r="1844" spans="15:19">
      <c r="O1844" s="53" t="str">
        <f t="shared" si="180"/>
        <v>click</v>
      </c>
      <c r="S1844" s="61" t="str">
        <f t="shared" si="181"/>
        <v/>
      </c>
    </row>
    <row r="1845" spans="15:19">
      <c r="O1845" s="53" t="str">
        <f t="shared" si="180"/>
        <v>click</v>
      </c>
      <c r="S1845" s="61" t="str">
        <f t="shared" si="181"/>
        <v/>
      </c>
    </row>
    <row r="1846" spans="15:19">
      <c r="O1846" s="53" t="str">
        <f t="shared" si="180"/>
        <v>click</v>
      </c>
      <c r="S1846" s="61" t="str">
        <f t="shared" si="181"/>
        <v/>
      </c>
    </row>
    <row r="1847" spans="15:19">
      <c r="O1847" s="53" t="str">
        <f t="shared" si="180"/>
        <v>click</v>
      </c>
      <c r="S1847" s="61" t="str">
        <f t="shared" si="181"/>
        <v/>
      </c>
    </row>
    <row r="1848" spans="15:19">
      <c r="O1848" s="53" t="str">
        <f t="shared" si="180"/>
        <v>click</v>
      </c>
      <c r="S1848" s="61" t="str">
        <f t="shared" si="181"/>
        <v/>
      </c>
    </row>
    <row r="1849" spans="15:19">
      <c r="O1849" s="53" t="str">
        <f t="shared" si="180"/>
        <v>click</v>
      </c>
      <c r="S1849" s="61" t="str">
        <f t="shared" si="181"/>
        <v/>
      </c>
    </row>
    <row r="1850" spans="15:19">
      <c r="O1850" s="53" t="str">
        <f t="shared" si="180"/>
        <v>click</v>
      </c>
      <c r="S1850" s="61" t="str">
        <f t="shared" si="181"/>
        <v/>
      </c>
    </row>
    <row r="1851" spans="15:19">
      <c r="O1851" s="53" t="str">
        <f t="shared" si="180"/>
        <v>click</v>
      </c>
      <c r="S1851" s="61" t="str">
        <f t="shared" si="181"/>
        <v/>
      </c>
    </row>
    <row r="1852" spans="15:19">
      <c r="O1852" s="53" t="str">
        <f t="shared" si="180"/>
        <v>click</v>
      </c>
      <c r="S1852" s="61" t="str">
        <f t="shared" si="181"/>
        <v/>
      </c>
    </row>
    <row r="1853" spans="15:19">
      <c r="O1853" s="53" t="str">
        <f t="shared" si="180"/>
        <v>click</v>
      </c>
      <c r="S1853" s="61" t="str">
        <f t="shared" si="181"/>
        <v/>
      </c>
    </row>
    <row r="1854" spans="15:19">
      <c r="O1854" s="53" t="str">
        <f t="shared" si="180"/>
        <v>click</v>
      </c>
      <c r="S1854" s="61" t="str">
        <f t="shared" si="181"/>
        <v/>
      </c>
    </row>
    <row r="1855" spans="15:19">
      <c r="O1855" s="53" t="str">
        <f t="shared" si="180"/>
        <v>click</v>
      </c>
      <c r="S1855" s="61" t="str">
        <f t="shared" si="181"/>
        <v/>
      </c>
    </row>
    <row r="1856" spans="15:19">
      <c r="O1856" s="53" t="str">
        <f t="shared" si="180"/>
        <v>click</v>
      </c>
      <c r="S1856" s="61" t="str">
        <f t="shared" si="181"/>
        <v/>
      </c>
    </row>
    <row r="1857" spans="15:19">
      <c r="O1857" s="53" t="str">
        <f t="shared" si="180"/>
        <v>click</v>
      </c>
      <c r="S1857" s="61" t="str">
        <f t="shared" si="181"/>
        <v/>
      </c>
    </row>
    <row r="1858" spans="15:19">
      <c r="O1858" s="53" t="str">
        <f t="shared" si="180"/>
        <v>click</v>
      </c>
      <c r="S1858" s="61" t="str">
        <f t="shared" si="181"/>
        <v/>
      </c>
    </row>
    <row r="1859" spans="15:19">
      <c r="O1859" s="53" t="str">
        <f t="shared" si="180"/>
        <v>click</v>
      </c>
      <c r="S1859" s="61" t="str">
        <f t="shared" si="181"/>
        <v/>
      </c>
    </row>
    <row r="1860" spans="15:19">
      <c r="O1860" s="53" t="str">
        <f t="shared" si="180"/>
        <v>click</v>
      </c>
      <c r="S1860" s="61" t="str">
        <f t="shared" si="181"/>
        <v/>
      </c>
    </row>
    <row r="1861" spans="15:19">
      <c r="O1861" s="53" t="str">
        <f t="shared" si="180"/>
        <v>click</v>
      </c>
      <c r="S1861" s="61" t="str">
        <f t="shared" si="181"/>
        <v/>
      </c>
    </row>
    <row r="1862" spans="15:19">
      <c r="O1862" s="53" t="str">
        <f t="shared" si="180"/>
        <v>click</v>
      </c>
      <c r="S1862" s="61" t="str">
        <f t="shared" si="181"/>
        <v/>
      </c>
    </row>
    <row r="1863" spans="15:19">
      <c r="O1863" s="53" t="str">
        <f t="shared" si="180"/>
        <v>click</v>
      </c>
      <c r="S1863" s="61" t="str">
        <f t="shared" si="181"/>
        <v/>
      </c>
    </row>
    <row r="1864" spans="15:19">
      <c r="O1864" s="53" t="str">
        <f t="shared" si="180"/>
        <v>click</v>
      </c>
      <c r="S1864" s="61" t="str">
        <f t="shared" si="181"/>
        <v/>
      </c>
    </row>
    <row r="1865" spans="15:19">
      <c r="O1865" s="53" t="str">
        <f t="shared" si="180"/>
        <v>click</v>
      </c>
      <c r="S1865" s="61" t="str">
        <f t="shared" si="181"/>
        <v/>
      </c>
    </row>
    <row r="1866" spans="15:19">
      <c r="O1866" s="53" t="str">
        <f t="shared" si="180"/>
        <v>click</v>
      </c>
      <c r="S1866" s="61" t="str">
        <f t="shared" si="181"/>
        <v/>
      </c>
    </row>
    <row r="1867" spans="15:19">
      <c r="O1867" s="53" t="str">
        <f t="shared" si="180"/>
        <v>click</v>
      </c>
      <c r="S1867" s="61" t="str">
        <f t="shared" si="181"/>
        <v/>
      </c>
    </row>
    <row r="1868" spans="15:19">
      <c r="O1868" s="53" t="str">
        <f t="shared" si="180"/>
        <v>click</v>
      </c>
      <c r="S1868" s="61" t="str">
        <f t="shared" si="181"/>
        <v/>
      </c>
    </row>
    <row r="1869" spans="15:19">
      <c r="O1869" s="53" t="str">
        <f t="shared" si="180"/>
        <v>click</v>
      </c>
      <c r="S1869" s="61" t="str">
        <f t="shared" si="181"/>
        <v/>
      </c>
    </row>
    <row r="1870" spans="15:19">
      <c r="O1870" s="53" t="str">
        <f t="shared" si="180"/>
        <v>click</v>
      </c>
      <c r="S1870" s="61" t="str">
        <f t="shared" si="181"/>
        <v/>
      </c>
    </row>
    <row r="1871" spans="15:19">
      <c r="O1871" s="53" t="str">
        <f t="shared" si="180"/>
        <v>click</v>
      </c>
      <c r="S1871" s="61" t="str">
        <f t="shared" si="181"/>
        <v/>
      </c>
    </row>
    <row r="1872" spans="15:19">
      <c r="O1872" s="53" t="str">
        <f t="shared" si="180"/>
        <v>click</v>
      </c>
      <c r="S1872" s="61" t="str">
        <f t="shared" si="181"/>
        <v/>
      </c>
    </row>
    <row r="1873" spans="15:19">
      <c r="O1873" s="53" t="str">
        <f t="shared" si="180"/>
        <v>click</v>
      </c>
      <c r="S1873" s="61" t="str">
        <f t="shared" si="181"/>
        <v/>
      </c>
    </row>
    <row r="1874" spans="15:19">
      <c r="O1874" s="53" t="str">
        <f t="shared" si="180"/>
        <v>click</v>
      </c>
      <c r="S1874" s="61" t="str">
        <f t="shared" si="181"/>
        <v/>
      </c>
    </row>
    <row r="1875" spans="15:19">
      <c r="O1875" s="53" t="str">
        <f t="shared" si="180"/>
        <v>click</v>
      </c>
      <c r="S1875" s="61" t="str">
        <f t="shared" si="181"/>
        <v/>
      </c>
    </row>
    <row r="1876" spans="15:19">
      <c r="O1876" s="53" t="str">
        <f t="shared" si="180"/>
        <v>click</v>
      </c>
      <c r="S1876" s="61" t="str">
        <f t="shared" si="181"/>
        <v/>
      </c>
    </row>
    <row r="1877" spans="15:19">
      <c r="O1877" s="53" t="str">
        <f t="shared" si="180"/>
        <v>click</v>
      </c>
      <c r="S1877" s="61" t="str">
        <f t="shared" si="181"/>
        <v/>
      </c>
    </row>
    <row r="1878" spans="15:19">
      <c r="O1878" s="53" t="str">
        <f t="shared" si="180"/>
        <v>click</v>
      </c>
      <c r="S1878" s="61" t="str">
        <f t="shared" si="181"/>
        <v/>
      </c>
    </row>
    <row r="1879" spans="15:19">
      <c r="O1879" s="53" t="str">
        <f t="shared" si="180"/>
        <v>click</v>
      </c>
      <c r="S1879" s="61" t="str">
        <f t="shared" si="181"/>
        <v/>
      </c>
    </row>
    <row r="1880" spans="15:19">
      <c r="O1880" s="53" t="str">
        <f t="shared" si="180"/>
        <v>click</v>
      </c>
      <c r="S1880" s="61" t="str">
        <f t="shared" si="181"/>
        <v/>
      </c>
    </row>
    <row r="1881" spans="15:19">
      <c r="O1881" s="53" t="str">
        <f t="shared" si="180"/>
        <v>click</v>
      </c>
      <c r="S1881" s="61" t="str">
        <f t="shared" si="181"/>
        <v/>
      </c>
    </row>
    <row r="1882" spans="15:19">
      <c r="O1882" s="53" t="str">
        <f t="shared" si="180"/>
        <v>click</v>
      </c>
      <c r="S1882" s="61" t="str">
        <f t="shared" si="181"/>
        <v/>
      </c>
    </row>
    <row r="1883" spans="15:19">
      <c r="O1883" s="53" t="str">
        <f t="shared" si="180"/>
        <v>click</v>
      </c>
      <c r="S1883" s="61" t="str">
        <f t="shared" si="181"/>
        <v/>
      </c>
    </row>
    <row r="1884" spans="15:19">
      <c r="O1884" s="53" t="str">
        <f t="shared" si="180"/>
        <v>click</v>
      </c>
      <c r="S1884" s="61" t="str">
        <f t="shared" si="181"/>
        <v/>
      </c>
    </row>
    <row r="1885" spans="15:19">
      <c r="O1885" s="53" t="str">
        <f t="shared" ref="O1885:O1948" si="182">IF(D1885="input","fill",IF(I1885&lt;&gt;"","innerText",IF(J1885="Y",$T$110,"click")))</f>
        <v>click</v>
      </c>
      <c r="S1885" s="61" t="str">
        <f t="shared" si="181"/>
        <v/>
      </c>
    </row>
    <row r="1886" spans="15:19">
      <c r="O1886" s="53" t="str">
        <f t="shared" si="182"/>
        <v>click</v>
      </c>
      <c r="S1886" s="61" t="str">
        <f t="shared" ref="S1886:S1949" si="183">IF(O1886="innerText",I1886&amp;"="&amp;IF(C1886="Y",IF(J1886&lt;&gt;"Y",$S$9&amp;$R$10&amp;"."&amp;E1886&amp;")."&amp;IF(OR(O1886="click",O1886="innerText"),O1886&amp;"();",O1886&amp;"("&amp;$Q$9&amp;"."&amp;E1886&amp;");"),$S$110&amp;$R$10&amp;"."&amp;E1886&amp;")."&amp;IF(O1886="click",O1886&amp;"();",O1886&amp;"("&amp;"'"&amp;K1886&amp;"'"&amp;");")),""),IF(C1886="Y",IF(J1886&lt;&gt;"Y",$S$9&amp;$R$10&amp;"."&amp;E1886&amp;")."&amp;IF(OR(O1886="click",O1886="innerText"),O1886&amp;"();",O1886&amp;"("&amp;$Q$9&amp;"."&amp;E1886&amp;");"),$S$110&amp;$R$10&amp;"."&amp;E1886&amp;")."&amp;IF(O1886="click",O1886&amp;"();",O1886&amp;"("&amp;"'"&amp;K1886&amp;"'"&amp;");")),""))</f>
        <v/>
      </c>
    </row>
    <row r="1887" spans="15:19">
      <c r="O1887" s="53" t="str">
        <f t="shared" si="182"/>
        <v>click</v>
      </c>
      <c r="S1887" s="61" t="str">
        <f t="shared" si="183"/>
        <v/>
      </c>
    </row>
    <row r="1888" spans="15:19">
      <c r="O1888" s="53" t="str">
        <f t="shared" si="182"/>
        <v>click</v>
      </c>
      <c r="S1888" s="61" t="str">
        <f t="shared" si="183"/>
        <v/>
      </c>
    </row>
    <row r="1889" spans="15:19">
      <c r="O1889" s="53" t="str">
        <f t="shared" si="182"/>
        <v>click</v>
      </c>
      <c r="S1889" s="61" t="str">
        <f t="shared" si="183"/>
        <v/>
      </c>
    </row>
    <row r="1890" spans="15:19">
      <c r="O1890" s="53" t="str">
        <f t="shared" si="182"/>
        <v>click</v>
      </c>
      <c r="S1890" s="61" t="str">
        <f t="shared" si="183"/>
        <v/>
      </c>
    </row>
    <row r="1891" spans="15:19">
      <c r="O1891" s="53" t="str">
        <f t="shared" si="182"/>
        <v>click</v>
      </c>
      <c r="S1891" s="61" t="str">
        <f t="shared" si="183"/>
        <v/>
      </c>
    </row>
    <row r="1892" spans="15:19">
      <c r="O1892" s="53" t="str">
        <f t="shared" si="182"/>
        <v>click</v>
      </c>
      <c r="S1892" s="61" t="str">
        <f t="shared" si="183"/>
        <v/>
      </c>
    </row>
    <row r="1893" spans="15:19">
      <c r="O1893" s="53" t="str">
        <f t="shared" si="182"/>
        <v>click</v>
      </c>
      <c r="S1893" s="61" t="str">
        <f t="shared" si="183"/>
        <v/>
      </c>
    </row>
    <row r="1894" spans="15:19">
      <c r="O1894" s="53" t="str">
        <f t="shared" si="182"/>
        <v>click</v>
      </c>
      <c r="S1894" s="61" t="str">
        <f t="shared" si="183"/>
        <v/>
      </c>
    </row>
    <row r="1895" spans="15:19">
      <c r="O1895" s="53" t="str">
        <f t="shared" si="182"/>
        <v>click</v>
      </c>
      <c r="S1895" s="61" t="str">
        <f t="shared" si="183"/>
        <v/>
      </c>
    </row>
    <row r="1896" spans="15:19">
      <c r="O1896" s="53" t="str">
        <f t="shared" si="182"/>
        <v>click</v>
      </c>
      <c r="S1896" s="61" t="str">
        <f t="shared" si="183"/>
        <v/>
      </c>
    </row>
    <row r="1897" spans="15:19">
      <c r="O1897" s="53" t="str">
        <f t="shared" si="182"/>
        <v>click</v>
      </c>
      <c r="S1897" s="61" t="str">
        <f t="shared" si="183"/>
        <v/>
      </c>
    </row>
    <row r="1898" spans="15:19">
      <c r="O1898" s="53" t="str">
        <f t="shared" si="182"/>
        <v>click</v>
      </c>
      <c r="S1898" s="61" t="str">
        <f t="shared" si="183"/>
        <v/>
      </c>
    </row>
    <row r="1899" spans="15:19">
      <c r="O1899" s="53" t="str">
        <f t="shared" si="182"/>
        <v>click</v>
      </c>
      <c r="S1899" s="61" t="str">
        <f t="shared" si="183"/>
        <v/>
      </c>
    </row>
    <row r="1900" spans="15:19">
      <c r="O1900" s="53" t="str">
        <f t="shared" si="182"/>
        <v>click</v>
      </c>
      <c r="S1900" s="61" t="str">
        <f t="shared" si="183"/>
        <v/>
      </c>
    </row>
    <row r="1901" spans="15:19">
      <c r="O1901" s="53" t="str">
        <f t="shared" si="182"/>
        <v>click</v>
      </c>
      <c r="S1901" s="61" t="str">
        <f t="shared" si="183"/>
        <v/>
      </c>
    </row>
    <row r="1902" spans="15:19">
      <c r="O1902" s="53" t="str">
        <f t="shared" si="182"/>
        <v>click</v>
      </c>
      <c r="S1902" s="61" t="str">
        <f t="shared" si="183"/>
        <v/>
      </c>
    </row>
    <row r="1903" spans="15:19">
      <c r="O1903" s="53" t="str">
        <f t="shared" si="182"/>
        <v>click</v>
      </c>
      <c r="S1903" s="61" t="str">
        <f t="shared" si="183"/>
        <v/>
      </c>
    </row>
    <row r="1904" spans="15:19">
      <c r="O1904" s="53" t="str">
        <f t="shared" si="182"/>
        <v>click</v>
      </c>
      <c r="S1904" s="61" t="str">
        <f t="shared" si="183"/>
        <v/>
      </c>
    </row>
    <row r="1905" spans="15:19">
      <c r="O1905" s="53" t="str">
        <f t="shared" si="182"/>
        <v>click</v>
      </c>
      <c r="S1905" s="61" t="str">
        <f t="shared" si="183"/>
        <v/>
      </c>
    </row>
    <row r="1906" spans="15:19">
      <c r="O1906" s="53" t="str">
        <f t="shared" si="182"/>
        <v>click</v>
      </c>
      <c r="S1906" s="61" t="str">
        <f t="shared" si="183"/>
        <v/>
      </c>
    </row>
    <row r="1907" spans="15:19">
      <c r="O1907" s="53" t="str">
        <f t="shared" si="182"/>
        <v>click</v>
      </c>
      <c r="S1907" s="61" t="str">
        <f t="shared" si="183"/>
        <v/>
      </c>
    </row>
    <row r="1908" spans="15:19">
      <c r="O1908" s="53" t="str">
        <f t="shared" si="182"/>
        <v>click</v>
      </c>
      <c r="S1908" s="61" t="str">
        <f t="shared" si="183"/>
        <v/>
      </c>
    </row>
    <row r="1909" spans="15:19">
      <c r="O1909" s="53" t="str">
        <f t="shared" si="182"/>
        <v>click</v>
      </c>
      <c r="S1909" s="61" t="str">
        <f t="shared" si="183"/>
        <v/>
      </c>
    </row>
    <row r="1910" spans="15:19">
      <c r="O1910" s="53" t="str">
        <f t="shared" si="182"/>
        <v>click</v>
      </c>
      <c r="S1910" s="61" t="str">
        <f t="shared" si="183"/>
        <v/>
      </c>
    </row>
    <row r="1911" spans="15:19">
      <c r="O1911" s="53" t="str">
        <f t="shared" si="182"/>
        <v>click</v>
      </c>
      <c r="S1911" s="61" t="str">
        <f t="shared" si="183"/>
        <v/>
      </c>
    </row>
    <row r="1912" spans="15:19">
      <c r="O1912" s="53" t="str">
        <f t="shared" si="182"/>
        <v>click</v>
      </c>
      <c r="S1912" s="61" t="str">
        <f t="shared" si="183"/>
        <v/>
      </c>
    </row>
    <row r="1913" spans="15:19">
      <c r="O1913" s="53" t="str">
        <f t="shared" si="182"/>
        <v>click</v>
      </c>
      <c r="S1913" s="61" t="str">
        <f t="shared" si="183"/>
        <v/>
      </c>
    </row>
    <row r="1914" spans="15:19">
      <c r="O1914" s="53" t="str">
        <f t="shared" si="182"/>
        <v>click</v>
      </c>
      <c r="S1914" s="61" t="str">
        <f t="shared" si="183"/>
        <v/>
      </c>
    </row>
    <row r="1915" spans="15:19">
      <c r="O1915" s="53" t="str">
        <f t="shared" si="182"/>
        <v>click</v>
      </c>
      <c r="S1915" s="61" t="str">
        <f t="shared" si="183"/>
        <v/>
      </c>
    </row>
    <row r="1916" spans="15:19">
      <c r="O1916" s="53" t="str">
        <f t="shared" si="182"/>
        <v>click</v>
      </c>
      <c r="S1916" s="61" t="str">
        <f t="shared" si="183"/>
        <v/>
      </c>
    </row>
    <row r="1917" spans="15:19">
      <c r="O1917" s="53" t="str">
        <f t="shared" si="182"/>
        <v>click</v>
      </c>
      <c r="S1917" s="61" t="str">
        <f t="shared" si="183"/>
        <v/>
      </c>
    </row>
    <row r="1918" spans="15:19">
      <c r="O1918" s="53" t="str">
        <f t="shared" si="182"/>
        <v>click</v>
      </c>
      <c r="S1918" s="61" t="str">
        <f t="shared" si="183"/>
        <v/>
      </c>
    </row>
    <row r="1919" spans="15:19">
      <c r="O1919" s="53" t="str">
        <f t="shared" si="182"/>
        <v>click</v>
      </c>
      <c r="S1919" s="61" t="str">
        <f t="shared" si="183"/>
        <v/>
      </c>
    </row>
    <row r="1920" spans="15:19">
      <c r="O1920" s="53" t="str">
        <f t="shared" si="182"/>
        <v>click</v>
      </c>
      <c r="S1920" s="61" t="str">
        <f t="shared" si="183"/>
        <v/>
      </c>
    </row>
    <row r="1921" spans="15:19">
      <c r="O1921" s="53" t="str">
        <f t="shared" si="182"/>
        <v>click</v>
      </c>
      <c r="S1921" s="61" t="str">
        <f t="shared" si="183"/>
        <v/>
      </c>
    </row>
    <row r="1922" spans="15:19">
      <c r="O1922" s="53" t="str">
        <f t="shared" si="182"/>
        <v>click</v>
      </c>
      <c r="S1922" s="61" t="str">
        <f t="shared" si="183"/>
        <v/>
      </c>
    </row>
    <row r="1923" spans="15:19">
      <c r="O1923" s="53" t="str">
        <f t="shared" si="182"/>
        <v>click</v>
      </c>
      <c r="S1923" s="61" t="str">
        <f t="shared" si="183"/>
        <v/>
      </c>
    </row>
    <row r="1924" spans="15:19">
      <c r="O1924" s="53" t="str">
        <f t="shared" si="182"/>
        <v>click</v>
      </c>
      <c r="S1924" s="61" t="str">
        <f t="shared" si="183"/>
        <v/>
      </c>
    </row>
    <row r="1925" spans="15:19">
      <c r="O1925" s="53" t="str">
        <f t="shared" si="182"/>
        <v>click</v>
      </c>
      <c r="S1925" s="61" t="str">
        <f t="shared" si="183"/>
        <v/>
      </c>
    </row>
    <row r="1926" spans="15:19">
      <c r="O1926" s="53" t="str">
        <f t="shared" si="182"/>
        <v>click</v>
      </c>
      <c r="S1926" s="61" t="str">
        <f t="shared" si="183"/>
        <v/>
      </c>
    </row>
    <row r="1927" spans="15:19">
      <c r="O1927" s="53" t="str">
        <f t="shared" si="182"/>
        <v>click</v>
      </c>
      <c r="S1927" s="61" t="str">
        <f t="shared" si="183"/>
        <v/>
      </c>
    </row>
    <row r="1928" spans="15:19">
      <c r="O1928" s="53" t="str">
        <f t="shared" si="182"/>
        <v>click</v>
      </c>
      <c r="S1928" s="61" t="str">
        <f t="shared" si="183"/>
        <v/>
      </c>
    </row>
    <row r="1929" spans="15:19">
      <c r="O1929" s="53" t="str">
        <f t="shared" si="182"/>
        <v>click</v>
      </c>
      <c r="S1929" s="61" t="str">
        <f t="shared" si="183"/>
        <v/>
      </c>
    </row>
    <row r="1930" spans="15:19">
      <c r="O1930" s="53" t="str">
        <f t="shared" si="182"/>
        <v>click</v>
      </c>
      <c r="S1930" s="61" t="str">
        <f t="shared" si="183"/>
        <v/>
      </c>
    </row>
    <row r="1931" spans="15:19">
      <c r="O1931" s="53" t="str">
        <f t="shared" si="182"/>
        <v>click</v>
      </c>
      <c r="S1931" s="61" t="str">
        <f t="shared" si="183"/>
        <v/>
      </c>
    </row>
    <row r="1932" spans="15:19">
      <c r="O1932" s="53" t="str">
        <f t="shared" si="182"/>
        <v>click</v>
      </c>
      <c r="S1932" s="61" t="str">
        <f t="shared" si="183"/>
        <v/>
      </c>
    </row>
    <row r="1933" spans="15:19">
      <c r="O1933" s="53" t="str">
        <f t="shared" si="182"/>
        <v>click</v>
      </c>
      <c r="S1933" s="61" t="str">
        <f t="shared" si="183"/>
        <v/>
      </c>
    </row>
    <row r="1934" spans="15:19">
      <c r="O1934" s="53" t="str">
        <f t="shared" si="182"/>
        <v>click</v>
      </c>
      <c r="S1934" s="61" t="str">
        <f t="shared" si="183"/>
        <v/>
      </c>
    </row>
    <row r="1935" spans="15:19">
      <c r="O1935" s="53" t="str">
        <f t="shared" si="182"/>
        <v>click</v>
      </c>
      <c r="S1935" s="61" t="str">
        <f t="shared" si="183"/>
        <v/>
      </c>
    </row>
    <row r="1936" spans="15:19">
      <c r="O1936" s="53" t="str">
        <f t="shared" si="182"/>
        <v>click</v>
      </c>
      <c r="S1936" s="61" t="str">
        <f t="shared" si="183"/>
        <v/>
      </c>
    </row>
    <row r="1937" spans="15:19">
      <c r="O1937" s="53" t="str">
        <f t="shared" si="182"/>
        <v>click</v>
      </c>
      <c r="S1937" s="61" t="str">
        <f t="shared" si="183"/>
        <v/>
      </c>
    </row>
    <row r="1938" spans="15:19">
      <c r="O1938" s="53" t="str">
        <f t="shared" si="182"/>
        <v>click</v>
      </c>
      <c r="S1938" s="61" t="str">
        <f t="shared" si="183"/>
        <v/>
      </c>
    </row>
    <row r="1939" spans="15:19">
      <c r="O1939" s="53" t="str">
        <f t="shared" si="182"/>
        <v>click</v>
      </c>
      <c r="S1939" s="61" t="str">
        <f t="shared" si="183"/>
        <v/>
      </c>
    </row>
    <row r="1940" spans="15:19">
      <c r="O1940" s="53" t="str">
        <f t="shared" si="182"/>
        <v>click</v>
      </c>
      <c r="S1940" s="61" t="str">
        <f t="shared" si="183"/>
        <v/>
      </c>
    </row>
    <row r="1941" spans="15:19">
      <c r="O1941" s="53" t="str">
        <f t="shared" si="182"/>
        <v>click</v>
      </c>
      <c r="S1941" s="61" t="str">
        <f t="shared" si="183"/>
        <v/>
      </c>
    </row>
    <row r="1942" spans="15:19">
      <c r="O1942" s="53" t="str">
        <f t="shared" si="182"/>
        <v>click</v>
      </c>
      <c r="S1942" s="61" t="str">
        <f t="shared" si="183"/>
        <v/>
      </c>
    </row>
    <row r="1943" spans="15:19">
      <c r="O1943" s="53" t="str">
        <f t="shared" si="182"/>
        <v>click</v>
      </c>
      <c r="S1943" s="61" t="str">
        <f t="shared" si="183"/>
        <v/>
      </c>
    </row>
    <row r="1944" spans="15:19">
      <c r="O1944" s="53" t="str">
        <f t="shared" si="182"/>
        <v>click</v>
      </c>
      <c r="S1944" s="61" t="str">
        <f t="shared" si="183"/>
        <v/>
      </c>
    </row>
    <row r="1945" spans="15:19">
      <c r="O1945" s="53" t="str">
        <f t="shared" si="182"/>
        <v>click</v>
      </c>
      <c r="S1945" s="61" t="str">
        <f t="shared" si="183"/>
        <v/>
      </c>
    </row>
    <row r="1946" spans="15:19">
      <c r="O1946" s="53" t="str">
        <f t="shared" si="182"/>
        <v>click</v>
      </c>
      <c r="S1946" s="61" t="str">
        <f t="shared" si="183"/>
        <v/>
      </c>
    </row>
    <row r="1947" spans="15:19">
      <c r="O1947" s="53" t="str">
        <f t="shared" si="182"/>
        <v>click</v>
      </c>
      <c r="S1947" s="61" t="str">
        <f t="shared" si="183"/>
        <v/>
      </c>
    </row>
    <row r="1948" spans="15:19">
      <c r="O1948" s="53" t="str">
        <f t="shared" si="182"/>
        <v>click</v>
      </c>
      <c r="S1948" s="61" t="str">
        <f t="shared" si="183"/>
        <v/>
      </c>
    </row>
    <row r="1949" spans="15:19">
      <c r="O1949" s="53" t="str">
        <f t="shared" ref="O1949:O2012" si="184">IF(D1949="input","fill",IF(I1949&lt;&gt;"","innerText",IF(J1949="Y",$T$110,"click")))</f>
        <v>click</v>
      </c>
      <c r="S1949" s="61" t="str">
        <f t="shared" si="183"/>
        <v/>
      </c>
    </row>
    <row r="1950" spans="15:19">
      <c r="O1950" s="53" t="str">
        <f t="shared" si="184"/>
        <v>click</v>
      </c>
      <c r="S1950" s="61" t="str">
        <f t="shared" ref="S1950:S2013" si="185">IF(O1950="innerText",I1950&amp;"="&amp;IF(C1950="Y",IF(J1950&lt;&gt;"Y",$S$9&amp;$R$10&amp;"."&amp;E1950&amp;")."&amp;IF(OR(O1950="click",O1950="innerText"),O1950&amp;"();",O1950&amp;"("&amp;$Q$9&amp;"."&amp;E1950&amp;");"),$S$110&amp;$R$10&amp;"."&amp;E1950&amp;")."&amp;IF(O1950="click",O1950&amp;"();",O1950&amp;"("&amp;"'"&amp;K1950&amp;"'"&amp;");")),""),IF(C1950="Y",IF(J1950&lt;&gt;"Y",$S$9&amp;$R$10&amp;"."&amp;E1950&amp;")."&amp;IF(OR(O1950="click",O1950="innerText"),O1950&amp;"();",O1950&amp;"("&amp;$Q$9&amp;"."&amp;E1950&amp;");"),$S$110&amp;$R$10&amp;"."&amp;E1950&amp;")."&amp;IF(O1950="click",O1950&amp;"();",O1950&amp;"("&amp;"'"&amp;K1950&amp;"'"&amp;");")),""))</f>
        <v/>
      </c>
    </row>
    <row r="1951" spans="15:19">
      <c r="O1951" s="53" t="str">
        <f t="shared" si="184"/>
        <v>click</v>
      </c>
      <c r="S1951" s="61" t="str">
        <f t="shared" si="185"/>
        <v/>
      </c>
    </row>
    <row r="1952" spans="15:19">
      <c r="O1952" s="53" t="str">
        <f t="shared" si="184"/>
        <v>click</v>
      </c>
      <c r="S1952" s="61" t="str">
        <f t="shared" si="185"/>
        <v/>
      </c>
    </row>
    <row r="1953" spans="15:19">
      <c r="O1953" s="53" t="str">
        <f t="shared" si="184"/>
        <v>click</v>
      </c>
      <c r="S1953" s="61" t="str">
        <f t="shared" si="185"/>
        <v/>
      </c>
    </row>
    <row r="1954" spans="15:19">
      <c r="O1954" s="53" t="str">
        <f t="shared" si="184"/>
        <v>click</v>
      </c>
      <c r="S1954" s="61" t="str">
        <f t="shared" si="185"/>
        <v/>
      </c>
    </row>
    <row r="1955" spans="15:19">
      <c r="O1955" s="53" t="str">
        <f t="shared" si="184"/>
        <v>click</v>
      </c>
      <c r="S1955" s="61" t="str">
        <f t="shared" si="185"/>
        <v/>
      </c>
    </row>
    <row r="1956" spans="15:19">
      <c r="O1956" s="53" t="str">
        <f t="shared" si="184"/>
        <v>click</v>
      </c>
      <c r="S1956" s="61" t="str">
        <f t="shared" si="185"/>
        <v/>
      </c>
    </row>
    <row r="1957" spans="15:19">
      <c r="O1957" s="53" t="str">
        <f t="shared" si="184"/>
        <v>click</v>
      </c>
      <c r="S1957" s="61" t="str">
        <f t="shared" si="185"/>
        <v/>
      </c>
    </row>
    <row r="1958" spans="15:19">
      <c r="O1958" s="53" t="str">
        <f t="shared" si="184"/>
        <v>click</v>
      </c>
      <c r="S1958" s="61" t="str">
        <f t="shared" si="185"/>
        <v/>
      </c>
    </row>
    <row r="1959" spans="15:19">
      <c r="O1959" s="53" t="str">
        <f t="shared" si="184"/>
        <v>click</v>
      </c>
      <c r="S1959" s="61" t="str">
        <f t="shared" si="185"/>
        <v/>
      </c>
    </row>
    <row r="1960" spans="15:19">
      <c r="O1960" s="53" t="str">
        <f t="shared" si="184"/>
        <v>click</v>
      </c>
      <c r="S1960" s="61" t="str">
        <f t="shared" si="185"/>
        <v/>
      </c>
    </row>
    <row r="1961" spans="15:19">
      <c r="O1961" s="53" t="str">
        <f t="shared" si="184"/>
        <v>click</v>
      </c>
      <c r="S1961" s="61" t="str">
        <f t="shared" si="185"/>
        <v/>
      </c>
    </row>
    <row r="1962" spans="15:19">
      <c r="O1962" s="53" t="str">
        <f t="shared" si="184"/>
        <v>click</v>
      </c>
      <c r="S1962" s="61" t="str">
        <f t="shared" si="185"/>
        <v/>
      </c>
    </row>
    <row r="1963" spans="15:19">
      <c r="O1963" s="53" t="str">
        <f t="shared" si="184"/>
        <v>click</v>
      </c>
      <c r="S1963" s="61" t="str">
        <f t="shared" si="185"/>
        <v/>
      </c>
    </row>
    <row r="1964" spans="15:19">
      <c r="O1964" s="53" t="str">
        <f t="shared" si="184"/>
        <v>click</v>
      </c>
      <c r="S1964" s="61" t="str">
        <f t="shared" si="185"/>
        <v/>
      </c>
    </row>
    <row r="1965" spans="15:19">
      <c r="O1965" s="53" t="str">
        <f t="shared" si="184"/>
        <v>click</v>
      </c>
      <c r="S1965" s="61" t="str">
        <f t="shared" si="185"/>
        <v/>
      </c>
    </row>
    <row r="1966" spans="15:19">
      <c r="O1966" s="53" t="str">
        <f t="shared" si="184"/>
        <v>click</v>
      </c>
      <c r="S1966" s="61" t="str">
        <f t="shared" si="185"/>
        <v/>
      </c>
    </row>
    <row r="1967" spans="15:19">
      <c r="O1967" s="53" t="str">
        <f t="shared" si="184"/>
        <v>click</v>
      </c>
      <c r="S1967" s="61" t="str">
        <f t="shared" si="185"/>
        <v/>
      </c>
    </row>
    <row r="1968" spans="15:19">
      <c r="O1968" s="53" t="str">
        <f t="shared" si="184"/>
        <v>click</v>
      </c>
      <c r="S1968" s="61" t="str">
        <f t="shared" si="185"/>
        <v/>
      </c>
    </row>
    <row r="1969" spans="15:19">
      <c r="O1969" s="53" t="str">
        <f t="shared" si="184"/>
        <v>click</v>
      </c>
      <c r="S1969" s="61" t="str">
        <f t="shared" si="185"/>
        <v/>
      </c>
    </row>
    <row r="1970" spans="15:19">
      <c r="O1970" s="53" t="str">
        <f t="shared" si="184"/>
        <v>click</v>
      </c>
      <c r="S1970" s="61" t="str">
        <f t="shared" si="185"/>
        <v/>
      </c>
    </row>
    <row r="1971" spans="15:19">
      <c r="O1971" s="53" t="str">
        <f t="shared" si="184"/>
        <v>click</v>
      </c>
      <c r="S1971" s="61" t="str">
        <f t="shared" si="185"/>
        <v/>
      </c>
    </row>
    <row r="1972" spans="15:19">
      <c r="O1972" s="53" t="str">
        <f t="shared" si="184"/>
        <v>click</v>
      </c>
      <c r="S1972" s="61" t="str">
        <f t="shared" si="185"/>
        <v/>
      </c>
    </row>
    <row r="1973" spans="15:19">
      <c r="O1973" s="53" t="str">
        <f t="shared" si="184"/>
        <v>click</v>
      </c>
      <c r="S1973" s="61" t="str">
        <f t="shared" si="185"/>
        <v/>
      </c>
    </row>
    <row r="1974" spans="15:19">
      <c r="O1974" s="53" t="str">
        <f t="shared" si="184"/>
        <v>click</v>
      </c>
      <c r="S1974" s="61" t="str">
        <f t="shared" si="185"/>
        <v/>
      </c>
    </row>
    <row r="1975" spans="15:19">
      <c r="O1975" s="53" t="str">
        <f t="shared" si="184"/>
        <v>click</v>
      </c>
      <c r="S1975" s="61" t="str">
        <f t="shared" si="185"/>
        <v/>
      </c>
    </row>
    <row r="1976" spans="15:19">
      <c r="O1976" s="53" t="str">
        <f t="shared" si="184"/>
        <v>click</v>
      </c>
      <c r="S1976" s="61" t="str">
        <f t="shared" si="185"/>
        <v/>
      </c>
    </row>
    <row r="1977" spans="15:19">
      <c r="O1977" s="53" t="str">
        <f t="shared" si="184"/>
        <v>click</v>
      </c>
      <c r="S1977" s="61" t="str">
        <f t="shared" si="185"/>
        <v/>
      </c>
    </row>
    <row r="1978" spans="15:19">
      <c r="O1978" s="53" t="str">
        <f t="shared" si="184"/>
        <v>click</v>
      </c>
      <c r="S1978" s="61" t="str">
        <f t="shared" si="185"/>
        <v/>
      </c>
    </row>
    <row r="1979" spans="15:19">
      <c r="O1979" s="53" t="str">
        <f t="shared" si="184"/>
        <v>click</v>
      </c>
      <c r="S1979" s="61" t="str">
        <f t="shared" si="185"/>
        <v/>
      </c>
    </row>
    <row r="1980" spans="15:19">
      <c r="O1980" s="53" t="str">
        <f t="shared" si="184"/>
        <v>click</v>
      </c>
      <c r="S1980" s="61" t="str">
        <f t="shared" si="185"/>
        <v/>
      </c>
    </row>
    <row r="1981" spans="15:19">
      <c r="O1981" s="53" t="str">
        <f t="shared" si="184"/>
        <v>click</v>
      </c>
      <c r="S1981" s="61" t="str">
        <f t="shared" si="185"/>
        <v/>
      </c>
    </row>
    <row r="1982" spans="15:19">
      <c r="O1982" s="53" t="str">
        <f t="shared" si="184"/>
        <v>click</v>
      </c>
      <c r="S1982" s="61" t="str">
        <f t="shared" si="185"/>
        <v/>
      </c>
    </row>
    <row r="1983" spans="15:19">
      <c r="O1983" s="53" t="str">
        <f t="shared" si="184"/>
        <v>click</v>
      </c>
      <c r="S1983" s="61" t="str">
        <f t="shared" si="185"/>
        <v/>
      </c>
    </row>
    <row r="1984" spans="15:19">
      <c r="O1984" s="53" t="str">
        <f t="shared" si="184"/>
        <v>click</v>
      </c>
      <c r="S1984" s="61" t="str">
        <f t="shared" si="185"/>
        <v/>
      </c>
    </row>
    <row r="1985" spans="15:19">
      <c r="O1985" s="53" t="str">
        <f t="shared" si="184"/>
        <v>click</v>
      </c>
      <c r="S1985" s="61" t="str">
        <f t="shared" si="185"/>
        <v/>
      </c>
    </row>
    <row r="1986" spans="15:19">
      <c r="O1986" s="53" t="str">
        <f t="shared" si="184"/>
        <v>click</v>
      </c>
      <c r="S1986" s="61" t="str">
        <f t="shared" si="185"/>
        <v/>
      </c>
    </row>
    <row r="1987" spans="15:19">
      <c r="O1987" s="53" t="str">
        <f t="shared" si="184"/>
        <v>click</v>
      </c>
      <c r="S1987" s="61" t="str">
        <f t="shared" si="185"/>
        <v/>
      </c>
    </row>
    <row r="1988" spans="15:19">
      <c r="O1988" s="53" t="str">
        <f t="shared" si="184"/>
        <v>click</v>
      </c>
      <c r="S1988" s="61" t="str">
        <f t="shared" si="185"/>
        <v/>
      </c>
    </row>
    <row r="1989" spans="15:19">
      <c r="O1989" s="53" t="str">
        <f t="shared" si="184"/>
        <v>click</v>
      </c>
      <c r="S1989" s="61" t="str">
        <f t="shared" si="185"/>
        <v/>
      </c>
    </row>
    <row r="1990" spans="15:19">
      <c r="O1990" s="53" t="str">
        <f t="shared" si="184"/>
        <v>click</v>
      </c>
      <c r="S1990" s="61" t="str">
        <f t="shared" si="185"/>
        <v/>
      </c>
    </row>
    <row r="1991" spans="15:19">
      <c r="O1991" s="53" t="str">
        <f t="shared" si="184"/>
        <v>click</v>
      </c>
      <c r="S1991" s="61" t="str">
        <f t="shared" si="185"/>
        <v/>
      </c>
    </row>
    <row r="1992" spans="15:19">
      <c r="O1992" s="53" t="str">
        <f t="shared" si="184"/>
        <v>click</v>
      </c>
      <c r="S1992" s="61" t="str">
        <f t="shared" si="185"/>
        <v/>
      </c>
    </row>
    <row r="1993" spans="15:19">
      <c r="O1993" s="53" t="str">
        <f t="shared" si="184"/>
        <v>click</v>
      </c>
      <c r="S1993" s="61" t="str">
        <f t="shared" si="185"/>
        <v/>
      </c>
    </row>
    <row r="1994" spans="15:19">
      <c r="O1994" s="53" t="str">
        <f t="shared" si="184"/>
        <v>click</v>
      </c>
      <c r="S1994" s="61" t="str">
        <f t="shared" si="185"/>
        <v/>
      </c>
    </row>
    <row r="1995" spans="15:19">
      <c r="O1995" s="53" t="str">
        <f t="shared" si="184"/>
        <v>click</v>
      </c>
      <c r="S1995" s="61" t="str">
        <f t="shared" si="185"/>
        <v/>
      </c>
    </row>
    <row r="1996" spans="15:19">
      <c r="O1996" s="53" t="str">
        <f t="shared" si="184"/>
        <v>click</v>
      </c>
      <c r="S1996" s="61" t="str">
        <f t="shared" si="185"/>
        <v/>
      </c>
    </row>
    <row r="1997" spans="15:19">
      <c r="O1997" s="53" t="str">
        <f t="shared" si="184"/>
        <v>click</v>
      </c>
      <c r="S1997" s="61" t="str">
        <f t="shared" si="185"/>
        <v/>
      </c>
    </row>
    <row r="1998" spans="15:19">
      <c r="O1998" s="53" t="str">
        <f t="shared" si="184"/>
        <v>click</v>
      </c>
      <c r="S1998" s="61" t="str">
        <f t="shared" si="185"/>
        <v/>
      </c>
    </row>
    <row r="1999" spans="15:19">
      <c r="O1999" s="53" t="str">
        <f t="shared" si="184"/>
        <v>click</v>
      </c>
      <c r="S1999" s="61" t="str">
        <f t="shared" si="185"/>
        <v/>
      </c>
    </row>
    <row r="2000" spans="15:19">
      <c r="O2000" s="53" t="str">
        <f t="shared" si="184"/>
        <v>click</v>
      </c>
      <c r="S2000" s="61" t="str">
        <f t="shared" si="185"/>
        <v/>
      </c>
    </row>
    <row r="2001" spans="15:19">
      <c r="O2001" s="53" t="str">
        <f t="shared" si="184"/>
        <v>click</v>
      </c>
      <c r="S2001" s="61" t="str">
        <f t="shared" si="185"/>
        <v/>
      </c>
    </row>
    <row r="2002" spans="15:19">
      <c r="O2002" s="53" t="str">
        <f t="shared" si="184"/>
        <v>click</v>
      </c>
      <c r="S2002" s="61" t="str">
        <f t="shared" si="185"/>
        <v/>
      </c>
    </row>
    <row r="2003" spans="15:19">
      <c r="O2003" s="53" t="str">
        <f t="shared" si="184"/>
        <v>click</v>
      </c>
      <c r="S2003" s="61" t="str">
        <f t="shared" si="185"/>
        <v/>
      </c>
    </row>
    <row r="2004" spans="15:19">
      <c r="O2004" s="53" t="str">
        <f t="shared" si="184"/>
        <v>click</v>
      </c>
      <c r="S2004" s="61" t="str">
        <f t="shared" si="185"/>
        <v/>
      </c>
    </row>
    <row r="2005" spans="15:19">
      <c r="O2005" s="53" t="str">
        <f t="shared" si="184"/>
        <v>click</v>
      </c>
      <c r="S2005" s="61" t="str">
        <f t="shared" si="185"/>
        <v/>
      </c>
    </row>
    <row r="2006" spans="15:19">
      <c r="O2006" s="53" t="str">
        <f t="shared" si="184"/>
        <v>click</v>
      </c>
      <c r="S2006" s="61" t="str">
        <f t="shared" si="185"/>
        <v/>
      </c>
    </row>
    <row r="2007" spans="15:19">
      <c r="O2007" s="53" t="str">
        <f t="shared" si="184"/>
        <v>click</v>
      </c>
      <c r="S2007" s="61" t="str">
        <f t="shared" si="185"/>
        <v/>
      </c>
    </row>
    <row r="2008" spans="15:19">
      <c r="O2008" s="53" t="str">
        <f t="shared" si="184"/>
        <v>click</v>
      </c>
      <c r="S2008" s="61" t="str">
        <f t="shared" si="185"/>
        <v/>
      </c>
    </row>
    <row r="2009" spans="15:19">
      <c r="O2009" s="53" t="str">
        <f t="shared" si="184"/>
        <v>click</v>
      </c>
      <c r="S2009" s="61" t="str">
        <f t="shared" si="185"/>
        <v/>
      </c>
    </row>
    <row r="2010" spans="15:19">
      <c r="O2010" s="53" t="str">
        <f t="shared" si="184"/>
        <v>click</v>
      </c>
      <c r="S2010" s="61" t="str">
        <f t="shared" si="185"/>
        <v/>
      </c>
    </row>
    <row r="2011" spans="15:19">
      <c r="O2011" s="53" t="str">
        <f t="shared" si="184"/>
        <v>click</v>
      </c>
      <c r="S2011" s="61" t="str">
        <f t="shared" si="185"/>
        <v/>
      </c>
    </row>
    <row r="2012" spans="15:19">
      <c r="O2012" s="53" t="str">
        <f t="shared" si="184"/>
        <v>click</v>
      </c>
      <c r="S2012" s="61" t="str">
        <f t="shared" si="185"/>
        <v/>
      </c>
    </row>
    <row r="2013" spans="15:19">
      <c r="O2013" s="53" t="str">
        <f t="shared" ref="O2013:O2076" si="186">IF(D2013="input","fill",IF(I2013&lt;&gt;"","innerText",IF(J2013="Y",$T$110,"click")))</f>
        <v>click</v>
      </c>
      <c r="S2013" s="61" t="str">
        <f t="shared" si="185"/>
        <v/>
      </c>
    </row>
    <row r="2014" spans="15:19">
      <c r="O2014" s="53" t="str">
        <f t="shared" si="186"/>
        <v>click</v>
      </c>
      <c r="S2014" s="61" t="str">
        <f t="shared" ref="S2014:S2077" si="187">IF(O2014="innerText",I2014&amp;"="&amp;IF(C2014="Y",IF(J2014&lt;&gt;"Y",$S$9&amp;$R$10&amp;"."&amp;E2014&amp;")."&amp;IF(OR(O2014="click",O2014="innerText"),O2014&amp;"();",O2014&amp;"("&amp;$Q$9&amp;"."&amp;E2014&amp;");"),$S$110&amp;$R$10&amp;"."&amp;E2014&amp;")."&amp;IF(O2014="click",O2014&amp;"();",O2014&amp;"("&amp;"'"&amp;K2014&amp;"'"&amp;");")),""),IF(C2014="Y",IF(J2014&lt;&gt;"Y",$S$9&amp;$R$10&amp;"."&amp;E2014&amp;")."&amp;IF(OR(O2014="click",O2014="innerText"),O2014&amp;"();",O2014&amp;"("&amp;$Q$9&amp;"."&amp;E2014&amp;");"),$S$110&amp;$R$10&amp;"."&amp;E2014&amp;")."&amp;IF(O2014="click",O2014&amp;"();",O2014&amp;"("&amp;"'"&amp;K2014&amp;"'"&amp;");")),""))</f>
        <v/>
      </c>
    </row>
    <row r="2015" spans="15:19">
      <c r="O2015" s="53" t="str">
        <f t="shared" si="186"/>
        <v>click</v>
      </c>
      <c r="S2015" s="61" t="str">
        <f t="shared" si="187"/>
        <v/>
      </c>
    </row>
    <row r="2016" spans="15:19">
      <c r="O2016" s="53" t="str">
        <f t="shared" si="186"/>
        <v>click</v>
      </c>
      <c r="S2016" s="61" t="str">
        <f t="shared" si="187"/>
        <v/>
      </c>
    </row>
    <row r="2017" spans="15:19">
      <c r="O2017" s="53" t="str">
        <f t="shared" si="186"/>
        <v>click</v>
      </c>
      <c r="S2017" s="61" t="str">
        <f t="shared" si="187"/>
        <v/>
      </c>
    </row>
    <row r="2018" spans="15:19">
      <c r="O2018" s="53" t="str">
        <f t="shared" si="186"/>
        <v>click</v>
      </c>
      <c r="S2018" s="61" t="str">
        <f t="shared" si="187"/>
        <v/>
      </c>
    </row>
    <row r="2019" spans="15:19">
      <c r="O2019" s="53" t="str">
        <f t="shared" si="186"/>
        <v>click</v>
      </c>
      <c r="S2019" s="61" t="str">
        <f t="shared" si="187"/>
        <v/>
      </c>
    </row>
    <row r="2020" spans="15:19">
      <c r="O2020" s="53" t="str">
        <f t="shared" si="186"/>
        <v>click</v>
      </c>
      <c r="S2020" s="61" t="str">
        <f t="shared" si="187"/>
        <v/>
      </c>
    </row>
    <row r="2021" spans="15:19">
      <c r="O2021" s="53" t="str">
        <f t="shared" si="186"/>
        <v>click</v>
      </c>
      <c r="S2021" s="61" t="str">
        <f t="shared" si="187"/>
        <v/>
      </c>
    </row>
    <row r="2022" spans="15:19">
      <c r="O2022" s="53" t="str">
        <f t="shared" si="186"/>
        <v>click</v>
      </c>
      <c r="S2022" s="61" t="str">
        <f t="shared" si="187"/>
        <v/>
      </c>
    </row>
    <row r="2023" spans="15:19">
      <c r="O2023" s="53" t="str">
        <f t="shared" si="186"/>
        <v>click</v>
      </c>
      <c r="S2023" s="61" t="str">
        <f t="shared" si="187"/>
        <v/>
      </c>
    </row>
    <row r="2024" spans="15:19">
      <c r="O2024" s="53" t="str">
        <f t="shared" si="186"/>
        <v>click</v>
      </c>
      <c r="S2024" s="61" t="str">
        <f t="shared" si="187"/>
        <v/>
      </c>
    </row>
    <row r="2025" spans="15:19">
      <c r="O2025" s="53" t="str">
        <f t="shared" si="186"/>
        <v>click</v>
      </c>
      <c r="S2025" s="61" t="str">
        <f t="shared" si="187"/>
        <v/>
      </c>
    </row>
    <row r="2026" spans="15:19">
      <c r="O2026" s="53" t="str">
        <f t="shared" si="186"/>
        <v>click</v>
      </c>
      <c r="S2026" s="61" t="str">
        <f t="shared" si="187"/>
        <v/>
      </c>
    </row>
    <row r="2027" spans="15:19">
      <c r="O2027" s="53" t="str">
        <f t="shared" si="186"/>
        <v>click</v>
      </c>
      <c r="S2027" s="61" t="str">
        <f t="shared" si="187"/>
        <v/>
      </c>
    </row>
    <row r="2028" spans="15:19">
      <c r="O2028" s="53" t="str">
        <f t="shared" si="186"/>
        <v>click</v>
      </c>
      <c r="S2028" s="61" t="str">
        <f t="shared" si="187"/>
        <v/>
      </c>
    </row>
    <row r="2029" spans="15:19">
      <c r="O2029" s="53" t="str">
        <f t="shared" si="186"/>
        <v>click</v>
      </c>
      <c r="S2029" s="61" t="str">
        <f t="shared" si="187"/>
        <v/>
      </c>
    </row>
    <row r="2030" spans="15:19">
      <c r="O2030" s="53" t="str">
        <f t="shared" si="186"/>
        <v>click</v>
      </c>
      <c r="S2030" s="61" t="str">
        <f t="shared" si="187"/>
        <v/>
      </c>
    </row>
    <row r="2031" spans="15:19">
      <c r="O2031" s="53" t="str">
        <f t="shared" si="186"/>
        <v>click</v>
      </c>
      <c r="S2031" s="61" t="str">
        <f t="shared" si="187"/>
        <v/>
      </c>
    </row>
    <row r="2032" spans="15:19">
      <c r="O2032" s="53" t="str">
        <f t="shared" si="186"/>
        <v>click</v>
      </c>
      <c r="S2032" s="61" t="str">
        <f t="shared" si="187"/>
        <v/>
      </c>
    </row>
    <row r="2033" spans="15:19">
      <c r="O2033" s="53" t="str">
        <f t="shared" si="186"/>
        <v>click</v>
      </c>
      <c r="S2033" s="61" t="str">
        <f t="shared" si="187"/>
        <v/>
      </c>
    </row>
    <row r="2034" spans="15:19">
      <c r="O2034" s="53" t="str">
        <f t="shared" si="186"/>
        <v>click</v>
      </c>
      <c r="S2034" s="61" t="str">
        <f t="shared" si="187"/>
        <v/>
      </c>
    </row>
    <row r="2035" spans="15:19">
      <c r="O2035" s="53" t="str">
        <f t="shared" si="186"/>
        <v>click</v>
      </c>
      <c r="S2035" s="61" t="str">
        <f t="shared" si="187"/>
        <v/>
      </c>
    </row>
    <row r="2036" spans="15:19">
      <c r="O2036" s="53" t="str">
        <f t="shared" si="186"/>
        <v>click</v>
      </c>
      <c r="S2036" s="61" t="str">
        <f t="shared" si="187"/>
        <v/>
      </c>
    </row>
    <row r="2037" spans="15:19">
      <c r="O2037" s="53" t="str">
        <f t="shared" si="186"/>
        <v>click</v>
      </c>
      <c r="S2037" s="61" t="str">
        <f t="shared" si="187"/>
        <v/>
      </c>
    </row>
    <row r="2038" spans="15:19">
      <c r="O2038" s="53" t="str">
        <f t="shared" si="186"/>
        <v>click</v>
      </c>
      <c r="S2038" s="61" t="str">
        <f t="shared" si="187"/>
        <v/>
      </c>
    </row>
    <row r="2039" spans="15:19">
      <c r="O2039" s="53" t="str">
        <f t="shared" si="186"/>
        <v>click</v>
      </c>
      <c r="S2039" s="61" t="str">
        <f t="shared" si="187"/>
        <v/>
      </c>
    </row>
    <row r="2040" spans="15:19">
      <c r="O2040" s="53" t="str">
        <f t="shared" si="186"/>
        <v>click</v>
      </c>
      <c r="S2040" s="61" t="str">
        <f t="shared" si="187"/>
        <v/>
      </c>
    </row>
    <row r="2041" spans="15:19">
      <c r="O2041" s="53" t="str">
        <f t="shared" si="186"/>
        <v>click</v>
      </c>
      <c r="S2041" s="61" t="str">
        <f t="shared" si="187"/>
        <v/>
      </c>
    </row>
    <row r="2042" spans="15:19">
      <c r="O2042" s="53" t="str">
        <f t="shared" si="186"/>
        <v>click</v>
      </c>
      <c r="S2042" s="61" t="str">
        <f t="shared" si="187"/>
        <v/>
      </c>
    </row>
    <row r="2043" spans="15:19">
      <c r="O2043" s="53" t="str">
        <f t="shared" si="186"/>
        <v>click</v>
      </c>
      <c r="S2043" s="61" t="str">
        <f t="shared" si="187"/>
        <v/>
      </c>
    </row>
    <row r="2044" spans="15:19">
      <c r="O2044" s="53" t="str">
        <f t="shared" si="186"/>
        <v>click</v>
      </c>
      <c r="S2044" s="61" t="str">
        <f t="shared" si="187"/>
        <v/>
      </c>
    </row>
    <row r="2045" spans="15:19">
      <c r="O2045" s="53" t="str">
        <f t="shared" si="186"/>
        <v>click</v>
      </c>
      <c r="S2045" s="61" t="str">
        <f t="shared" si="187"/>
        <v/>
      </c>
    </row>
    <row r="2046" spans="15:19">
      <c r="O2046" s="53" t="str">
        <f t="shared" si="186"/>
        <v>click</v>
      </c>
      <c r="S2046" s="61" t="str">
        <f t="shared" si="187"/>
        <v/>
      </c>
    </row>
    <row r="2047" spans="15:19">
      <c r="O2047" s="53" t="str">
        <f t="shared" si="186"/>
        <v>click</v>
      </c>
      <c r="S2047" s="61" t="str">
        <f t="shared" si="187"/>
        <v/>
      </c>
    </row>
    <row r="2048" spans="15:19">
      <c r="O2048" s="53" t="str">
        <f t="shared" si="186"/>
        <v>click</v>
      </c>
      <c r="S2048" s="61" t="str">
        <f t="shared" si="187"/>
        <v/>
      </c>
    </row>
    <row r="2049" spans="15:19">
      <c r="O2049" s="53" t="str">
        <f t="shared" si="186"/>
        <v>click</v>
      </c>
      <c r="S2049" s="61" t="str">
        <f t="shared" si="187"/>
        <v/>
      </c>
    </row>
    <row r="2050" spans="15:19">
      <c r="O2050" s="53" t="str">
        <f t="shared" si="186"/>
        <v>click</v>
      </c>
      <c r="S2050" s="61" t="str">
        <f t="shared" si="187"/>
        <v/>
      </c>
    </row>
    <row r="2051" spans="15:19">
      <c r="O2051" s="53" t="str">
        <f t="shared" si="186"/>
        <v>click</v>
      </c>
      <c r="S2051" s="61" t="str">
        <f t="shared" si="187"/>
        <v/>
      </c>
    </row>
    <row r="2052" spans="15:19">
      <c r="O2052" s="53" t="str">
        <f t="shared" si="186"/>
        <v>click</v>
      </c>
      <c r="S2052" s="61" t="str">
        <f t="shared" si="187"/>
        <v/>
      </c>
    </row>
    <row r="2053" spans="15:19">
      <c r="O2053" s="53" t="str">
        <f t="shared" si="186"/>
        <v>click</v>
      </c>
      <c r="S2053" s="61" t="str">
        <f t="shared" si="187"/>
        <v/>
      </c>
    </row>
    <row r="2054" spans="15:19">
      <c r="O2054" s="53" t="str">
        <f t="shared" si="186"/>
        <v>click</v>
      </c>
      <c r="S2054" s="61" t="str">
        <f t="shared" si="187"/>
        <v/>
      </c>
    </row>
    <row r="2055" spans="15:19">
      <c r="O2055" s="53" t="str">
        <f t="shared" si="186"/>
        <v>click</v>
      </c>
      <c r="S2055" s="61" t="str">
        <f t="shared" si="187"/>
        <v/>
      </c>
    </row>
    <row r="2056" spans="15:19">
      <c r="O2056" s="53" t="str">
        <f t="shared" si="186"/>
        <v>click</v>
      </c>
      <c r="S2056" s="61" t="str">
        <f t="shared" si="187"/>
        <v/>
      </c>
    </row>
    <row r="2057" spans="15:19">
      <c r="O2057" s="53" t="str">
        <f t="shared" si="186"/>
        <v>click</v>
      </c>
      <c r="S2057" s="61" t="str">
        <f t="shared" si="187"/>
        <v/>
      </c>
    </row>
    <row r="2058" spans="15:19">
      <c r="O2058" s="53" t="str">
        <f t="shared" si="186"/>
        <v>click</v>
      </c>
      <c r="S2058" s="61" t="str">
        <f t="shared" si="187"/>
        <v/>
      </c>
    </row>
    <row r="2059" spans="15:19">
      <c r="O2059" s="53" t="str">
        <f t="shared" si="186"/>
        <v>click</v>
      </c>
      <c r="S2059" s="61" t="str">
        <f t="shared" si="187"/>
        <v/>
      </c>
    </row>
    <row r="2060" spans="15:19">
      <c r="O2060" s="53" t="str">
        <f t="shared" si="186"/>
        <v>click</v>
      </c>
      <c r="S2060" s="61" t="str">
        <f t="shared" si="187"/>
        <v/>
      </c>
    </row>
    <row r="2061" spans="15:19">
      <c r="O2061" s="53" t="str">
        <f t="shared" si="186"/>
        <v>click</v>
      </c>
      <c r="S2061" s="61" t="str">
        <f t="shared" si="187"/>
        <v/>
      </c>
    </row>
    <row r="2062" spans="15:19">
      <c r="O2062" s="53" t="str">
        <f t="shared" si="186"/>
        <v>click</v>
      </c>
      <c r="S2062" s="61" t="str">
        <f t="shared" si="187"/>
        <v/>
      </c>
    </row>
    <row r="2063" spans="15:19">
      <c r="O2063" s="53" t="str">
        <f t="shared" si="186"/>
        <v>click</v>
      </c>
      <c r="S2063" s="61" t="str">
        <f t="shared" si="187"/>
        <v/>
      </c>
    </row>
    <row r="2064" spans="15:19">
      <c r="O2064" s="53" t="str">
        <f t="shared" si="186"/>
        <v>click</v>
      </c>
      <c r="S2064" s="61" t="str">
        <f t="shared" si="187"/>
        <v/>
      </c>
    </row>
    <row r="2065" spans="15:19">
      <c r="O2065" s="53" t="str">
        <f t="shared" si="186"/>
        <v>click</v>
      </c>
      <c r="S2065" s="61" t="str">
        <f t="shared" si="187"/>
        <v/>
      </c>
    </row>
    <row r="2066" spans="15:19">
      <c r="O2066" s="53" t="str">
        <f t="shared" si="186"/>
        <v>click</v>
      </c>
      <c r="S2066" s="61" t="str">
        <f t="shared" si="187"/>
        <v/>
      </c>
    </row>
    <row r="2067" spans="15:19">
      <c r="O2067" s="53" t="str">
        <f t="shared" si="186"/>
        <v>click</v>
      </c>
      <c r="S2067" s="61" t="str">
        <f t="shared" si="187"/>
        <v/>
      </c>
    </row>
    <row r="2068" spans="15:19">
      <c r="O2068" s="53" t="str">
        <f t="shared" si="186"/>
        <v>click</v>
      </c>
      <c r="S2068" s="61" t="str">
        <f t="shared" si="187"/>
        <v/>
      </c>
    </row>
    <row r="2069" spans="15:19">
      <c r="O2069" s="53" t="str">
        <f t="shared" si="186"/>
        <v>click</v>
      </c>
      <c r="S2069" s="61" t="str">
        <f t="shared" si="187"/>
        <v/>
      </c>
    </row>
    <row r="2070" spans="15:19">
      <c r="O2070" s="53" t="str">
        <f t="shared" si="186"/>
        <v>click</v>
      </c>
      <c r="S2070" s="61" t="str">
        <f t="shared" si="187"/>
        <v/>
      </c>
    </row>
    <row r="2071" spans="15:19">
      <c r="O2071" s="53" t="str">
        <f t="shared" si="186"/>
        <v>click</v>
      </c>
      <c r="S2071" s="61" t="str">
        <f t="shared" si="187"/>
        <v/>
      </c>
    </row>
    <row r="2072" spans="15:19">
      <c r="O2072" s="53" t="str">
        <f t="shared" si="186"/>
        <v>click</v>
      </c>
      <c r="S2072" s="61" t="str">
        <f t="shared" si="187"/>
        <v/>
      </c>
    </row>
    <row r="2073" spans="15:19">
      <c r="O2073" s="53" t="str">
        <f t="shared" si="186"/>
        <v>click</v>
      </c>
      <c r="S2073" s="61" t="str">
        <f t="shared" si="187"/>
        <v/>
      </c>
    </row>
    <row r="2074" spans="15:19">
      <c r="O2074" s="53" t="str">
        <f t="shared" si="186"/>
        <v>click</v>
      </c>
      <c r="S2074" s="61" t="str">
        <f t="shared" si="187"/>
        <v/>
      </c>
    </row>
    <row r="2075" spans="15:19">
      <c r="O2075" s="53" t="str">
        <f t="shared" si="186"/>
        <v>click</v>
      </c>
      <c r="S2075" s="61" t="str">
        <f t="shared" si="187"/>
        <v/>
      </c>
    </row>
    <row r="2076" spans="15:19">
      <c r="O2076" s="53" t="str">
        <f t="shared" si="186"/>
        <v>click</v>
      </c>
      <c r="S2076" s="61" t="str">
        <f t="shared" si="187"/>
        <v/>
      </c>
    </row>
    <row r="2077" spans="15:19">
      <c r="O2077" s="53" t="str">
        <f t="shared" ref="O2077:O2140" si="188">IF(D2077="input","fill",IF(I2077&lt;&gt;"","innerText",IF(J2077="Y",$T$110,"click")))</f>
        <v>click</v>
      </c>
      <c r="S2077" s="61" t="str">
        <f t="shared" si="187"/>
        <v/>
      </c>
    </row>
    <row r="2078" spans="15:19">
      <c r="O2078" s="53" t="str">
        <f t="shared" si="188"/>
        <v>click</v>
      </c>
      <c r="S2078" s="61" t="str">
        <f t="shared" ref="S2078:S2141" si="189">IF(O2078="innerText",I2078&amp;"="&amp;IF(C2078="Y",IF(J2078&lt;&gt;"Y",$S$9&amp;$R$10&amp;"."&amp;E2078&amp;")."&amp;IF(OR(O2078="click",O2078="innerText"),O2078&amp;"();",O2078&amp;"("&amp;$Q$9&amp;"."&amp;E2078&amp;");"),$S$110&amp;$R$10&amp;"."&amp;E2078&amp;")."&amp;IF(O2078="click",O2078&amp;"();",O2078&amp;"("&amp;"'"&amp;K2078&amp;"'"&amp;");")),""),IF(C2078="Y",IF(J2078&lt;&gt;"Y",$S$9&amp;$R$10&amp;"."&amp;E2078&amp;")."&amp;IF(OR(O2078="click",O2078="innerText"),O2078&amp;"();",O2078&amp;"("&amp;$Q$9&amp;"."&amp;E2078&amp;");"),$S$110&amp;$R$10&amp;"."&amp;E2078&amp;")."&amp;IF(O2078="click",O2078&amp;"();",O2078&amp;"("&amp;"'"&amp;K2078&amp;"'"&amp;");")),""))</f>
        <v/>
      </c>
    </row>
    <row r="2079" spans="15:19">
      <c r="O2079" s="53" t="str">
        <f t="shared" si="188"/>
        <v>click</v>
      </c>
      <c r="S2079" s="61" t="str">
        <f t="shared" si="189"/>
        <v/>
      </c>
    </row>
    <row r="2080" spans="15:19">
      <c r="O2080" s="53" t="str">
        <f t="shared" si="188"/>
        <v>click</v>
      </c>
      <c r="S2080" s="61" t="str">
        <f t="shared" si="189"/>
        <v/>
      </c>
    </row>
    <row r="2081" spans="15:19">
      <c r="O2081" s="53" t="str">
        <f t="shared" si="188"/>
        <v>click</v>
      </c>
      <c r="S2081" s="61" t="str">
        <f t="shared" si="189"/>
        <v/>
      </c>
    </row>
    <row r="2082" spans="15:19">
      <c r="O2082" s="53" t="str">
        <f t="shared" si="188"/>
        <v>click</v>
      </c>
      <c r="S2082" s="61" t="str">
        <f t="shared" si="189"/>
        <v/>
      </c>
    </row>
    <row r="2083" spans="15:19">
      <c r="O2083" s="53" t="str">
        <f t="shared" si="188"/>
        <v>click</v>
      </c>
      <c r="S2083" s="61" t="str">
        <f t="shared" si="189"/>
        <v/>
      </c>
    </row>
    <row r="2084" spans="15:19">
      <c r="O2084" s="53" t="str">
        <f t="shared" si="188"/>
        <v>click</v>
      </c>
      <c r="S2084" s="61" t="str">
        <f t="shared" si="189"/>
        <v/>
      </c>
    </row>
    <row r="2085" spans="15:19">
      <c r="O2085" s="53" t="str">
        <f t="shared" si="188"/>
        <v>click</v>
      </c>
      <c r="S2085" s="61" t="str">
        <f t="shared" si="189"/>
        <v/>
      </c>
    </row>
    <row r="2086" spans="15:19">
      <c r="O2086" s="53" t="str">
        <f t="shared" si="188"/>
        <v>click</v>
      </c>
      <c r="S2086" s="61" t="str">
        <f t="shared" si="189"/>
        <v/>
      </c>
    </row>
    <row r="2087" spans="15:19">
      <c r="O2087" s="53" t="str">
        <f t="shared" si="188"/>
        <v>click</v>
      </c>
      <c r="S2087" s="61" t="str">
        <f t="shared" si="189"/>
        <v/>
      </c>
    </row>
    <row r="2088" spans="15:19">
      <c r="O2088" s="53" t="str">
        <f t="shared" si="188"/>
        <v>click</v>
      </c>
      <c r="S2088" s="61" t="str">
        <f t="shared" si="189"/>
        <v/>
      </c>
    </row>
    <row r="2089" spans="15:19">
      <c r="O2089" s="53" t="str">
        <f t="shared" si="188"/>
        <v>click</v>
      </c>
      <c r="S2089" s="61" t="str">
        <f t="shared" si="189"/>
        <v/>
      </c>
    </row>
    <row r="2090" spans="15:19">
      <c r="O2090" s="53" t="str">
        <f t="shared" si="188"/>
        <v>click</v>
      </c>
      <c r="S2090" s="61" t="str">
        <f t="shared" si="189"/>
        <v/>
      </c>
    </row>
    <row r="2091" spans="15:19">
      <c r="O2091" s="53" t="str">
        <f t="shared" si="188"/>
        <v>click</v>
      </c>
      <c r="S2091" s="61" t="str">
        <f t="shared" si="189"/>
        <v/>
      </c>
    </row>
    <row r="2092" spans="15:19">
      <c r="O2092" s="53" t="str">
        <f t="shared" si="188"/>
        <v>click</v>
      </c>
      <c r="S2092" s="61" t="str">
        <f t="shared" si="189"/>
        <v/>
      </c>
    </row>
    <row r="2093" spans="15:19">
      <c r="O2093" s="53" t="str">
        <f t="shared" si="188"/>
        <v>click</v>
      </c>
      <c r="S2093" s="61" t="str">
        <f t="shared" si="189"/>
        <v/>
      </c>
    </row>
    <row r="2094" spans="15:19">
      <c r="O2094" s="53" t="str">
        <f t="shared" si="188"/>
        <v>click</v>
      </c>
      <c r="S2094" s="61" t="str">
        <f t="shared" si="189"/>
        <v/>
      </c>
    </row>
    <row r="2095" spans="15:19">
      <c r="O2095" s="53" t="str">
        <f t="shared" si="188"/>
        <v>click</v>
      </c>
      <c r="S2095" s="61" t="str">
        <f t="shared" si="189"/>
        <v/>
      </c>
    </row>
    <row r="2096" spans="15:19">
      <c r="O2096" s="53" t="str">
        <f t="shared" si="188"/>
        <v>click</v>
      </c>
      <c r="S2096" s="61" t="str">
        <f t="shared" si="189"/>
        <v/>
      </c>
    </row>
    <row r="2097" spans="15:19">
      <c r="O2097" s="53" t="str">
        <f t="shared" si="188"/>
        <v>click</v>
      </c>
      <c r="S2097" s="61" t="str">
        <f t="shared" si="189"/>
        <v/>
      </c>
    </row>
    <row r="2098" spans="15:19">
      <c r="O2098" s="53" t="str">
        <f t="shared" si="188"/>
        <v>click</v>
      </c>
      <c r="S2098" s="61" t="str">
        <f t="shared" si="189"/>
        <v/>
      </c>
    </row>
    <row r="2099" spans="15:19">
      <c r="O2099" s="53" t="str">
        <f t="shared" si="188"/>
        <v>click</v>
      </c>
      <c r="S2099" s="61" t="str">
        <f t="shared" si="189"/>
        <v/>
      </c>
    </row>
    <row r="2100" spans="15:19">
      <c r="O2100" s="53" t="str">
        <f t="shared" si="188"/>
        <v>click</v>
      </c>
      <c r="S2100" s="61" t="str">
        <f t="shared" si="189"/>
        <v/>
      </c>
    </row>
    <row r="2101" spans="15:19">
      <c r="O2101" s="53" t="str">
        <f t="shared" si="188"/>
        <v>click</v>
      </c>
      <c r="S2101" s="61" t="str">
        <f t="shared" si="189"/>
        <v/>
      </c>
    </row>
    <row r="2102" spans="15:19">
      <c r="O2102" s="53" t="str">
        <f t="shared" si="188"/>
        <v>click</v>
      </c>
      <c r="S2102" s="61" t="str">
        <f t="shared" si="189"/>
        <v/>
      </c>
    </row>
    <row r="2103" spans="15:19">
      <c r="O2103" s="53" t="str">
        <f t="shared" si="188"/>
        <v>click</v>
      </c>
      <c r="S2103" s="61" t="str">
        <f t="shared" si="189"/>
        <v/>
      </c>
    </row>
    <row r="2104" spans="15:19">
      <c r="O2104" s="53" t="str">
        <f t="shared" si="188"/>
        <v>click</v>
      </c>
      <c r="S2104" s="61" t="str">
        <f t="shared" si="189"/>
        <v/>
      </c>
    </row>
    <row r="2105" spans="15:19">
      <c r="O2105" s="53" t="str">
        <f t="shared" si="188"/>
        <v>click</v>
      </c>
      <c r="S2105" s="61" t="str">
        <f t="shared" si="189"/>
        <v/>
      </c>
    </row>
    <row r="2106" spans="15:19">
      <c r="O2106" s="53" t="str">
        <f t="shared" si="188"/>
        <v>click</v>
      </c>
      <c r="S2106" s="61" t="str">
        <f t="shared" si="189"/>
        <v/>
      </c>
    </row>
    <row r="2107" spans="15:19">
      <c r="O2107" s="53" t="str">
        <f t="shared" si="188"/>
        <v>click</v>
      </c>
      <c r="S2107" s="61" t="str">
        <f t="shared" si="189"/>
        <v/>
      </c>
    </row>
    <row r="2108" spans="15:19">
      <c r="O2108" s="53" t="str">
        <f t="shared" si="188"/>
        <v>click</v>
      </c>
      <c r="S2108" s="61" t="str">
        <f t="shared" si="189"/>
        <v/>
      </c>
    </row>
    <row r="2109" spans="15:19">
      <c r="O2109" s="53" t="str">
        <f t="shared" si="188"/>
        <v>click</v>
      </c>
      <c r="S2109" s="61" t="str">
        <f t="shared" si="189"/>
        <v/>
      </c>
    </row>
    <row r="2110" spans="15:19">
      <c r="O2110" s="53" t="str">
        <f t="shared" si="188"/>
        <v>click</v>
      </c>
      <c r="S2110" s="61" t="str">
        <f t="shared" si="189"/>
        <v/>
      </c>
    </row>
    <row r="2111" spans="15:19">
      <c r="O2111" s="53" t="str">
        <f t="shared" si="188"/>
        <v>click</v>
      </c>
      <c r="S2111" s="61" t="str">
        <f t="shared" si="189"/>
        <v/>
      </c>
    </row>
    <row r="2112" spans="15:19">
      <c r="O2112" s="53" t="str">
        <f t="shared" si="188"/>
        <v>click</v>
      </c>
      <c r="S2112" s="61" t="str">
        <f t="shared" si="189"/>
        <v/>
      </c>
    </row>
    <row r="2113" spans="15:19">
      <c r="O2113" s="53" t="str">
        <f t="shared" si="188"/>
        <v>click</v>
      </c>
      <c r="S2113" s="61" t="str">
        <f t="shared" si="189"/>
        <v/>
      </c>
    </row>
    <row r="2114" spans="15:19">
      <c r="O2114" s="53" t="str">
        <f t="shared" si="188"/>
        <v>click</v>
      </c>
      <c r="S2114" s="61" t="str">
        <f t="shared" si="189"/>
        <v/>
      </c>
    </row>
    <row r="2115" spans="15:19">
      <c r="O2115" s="53" t="str">
        <f t="shared" si="188"/>
        <v>click</v>
      </c>
      <c r="S2115" s="61" t="str">
        <f t="shared" si="189"/>
        <v/>
      </c>
    </row>
    <row r="2116" spans="15:19">
      <c r="O2116" s="53" t="str">
        <f t="shared" si="188"/>
        <v>click</v>
      </c>
      <c r="S2116" s="61" t="str">
        <f t="shared" si="189"/>
        <v/>
      </c>
    </row>
    <row r="2117" spans="15:19">
      <c r="O2117" s="53" t="str">
        <f t="shared" si="188"/>
        <v>click</v>
      </c>
      <c r="S2117" s="61" t="str">
        <f t="shared" si="189"/>
        <v/>
      </c>
    </row>
    <row r="2118" spans="15:19">
      <c r="O2118" s="53" t="str">
        <f t="shared" si="188"/>
        <v>click</v>
      </c>
      <c r="S2118" s="61" t="str">
        <f t="shared" si="189"/>
        <v/>
      </c>
    </row>
    <row r="2119" spans="15:19">
      <c r="O2119" s="53" t="str">
        <f t="shared" si="188"/>
        <v>click</v>
      </c>
      <c r="S2119" s="61" t="str">
        <f t="shared" si="189"/>
        <v/>
      </c>
    </row>
    <row r="2120" spans="15:19">
      <c r="O2120" s="53" t="str">
        <f t="shared" si="188"/>
        <v>click</v>
      </c>
      <c r="S2120" s="61" t="str">
        <f t="shared" si="189"/>
        <v/>
      </c>
    </row>
    <row r="2121" spans="15:19">
      <c r="O2121" s="53" t="str">
        <f t="shared" si="188"/>
        <v>click</v>
      </c>
      <c r="S2121" s="61" t="str">
        <f t="shared" si="189"/>
        <v/>
      </c>
    </row>
    <row r="2122" spans="15:19">
      <c r="O2122" s="53" t="str">
        <f t="shared" si="188"/>
        <v>click</v>
      </c>
      <c r="S2122" s="61" t="str">
        <f t="shared" si="189"/>
        <v/>
      </c>
    </row>
    <row r="2123" spans="15:19">
      <c r="O2123" s="53" t="str">
        <f t="shared" si="188"/>
        <v>click</v>
      </c>
      <c r="S2123" s="61" t="str">
        <f t="shared" si="189"/>
        <v/>
      </c>
    </row>
    <row r="2124" spans="15:19">
      <c r="O2124" s="53" t="str">
        <f t="shared" si="188"/>
        <v>click</v>
      </c>
      <c r="S2124" s="61" t="str">
        <f t="shared" si="189"/>
        <v/>
      </c>
    </row>
    <row r="2125" spans="15:19">
      <c r="O2125" s="53" t="str">
        <f t="shared" si="188"/>
        <v>click</v>
      </c>
      <c r="S2125" s="61" t="str">
        <f t="shared" si="189"/>
        <v/>
      </c>
    </row>
    <row r="2126" spans="15:19">
      <c r="O2126" s="53" t="str">
        <f t="shared" si="188"/>
        <v>click</v>
      </c>
      <c r="S2126" s="61" t="str">
        <f t="shared" si="189"/>
        <v/>
      </c>
    </row>
    <row r="2127" spans="15:19">
      <c r="O2127" s="53" t="str">
        <f t="shared" si="188"/>
        <v>click</v>
      </c>
      <c r="S2127" s="61" t="str">
        <f t="shared" si="189"/>
        <v/>
      </c>
    </row>
    <row r="2128" spans="15:19">
      <c r="O2128" s="53" t="str">
        <f t="shared" si="188"/>
        <v>click</v>
      </c>
      <c r="S2128" s="61" t="str">
        <f t="shared" si="189"/>
        <v/>
      </c>
    </row>
    <row r="2129" spans="15:19">
      <c r="O2129" s="53" t="str">
        <f t="shared" si="188"/>
        <v>click</v>
      </c>
      <c r="S2129" s="61" t="str">
        <f t="shared" si="189"/>
        <v/>
      </c>
    </row>
    <row r="2130" spans="15:19">
      <c r="O2130" s="53" t="str">
        <f t="shared" si="188"/>
        <v>click</v>
      </c>
      <c r="S2130" s="61" t="str">
        <f t="shared" si="189"/>
        <v/>
      </c>
    </row>
    <row r="2131" spans="15:19">
      <c r="O2131" s="53" t="str">
        <f t="shared" si="188"/>
        <v>click</v>
      </c>
      <c r="S2131" s="61" t="str">
        <f t="shared" si="189"/>
        <v/>
      </c>
    </row>
    <row r="2132" spans="15:19">
      <c r="O2132" s="53" t="str">
        <f t="shared" si="188"/>
        <v>click</v>
      </c>
      <c r="S2132" s="61" t="str">
        <f t="shared" si="189"/>
        <v/>
      </c>
    </row>
    <row r="2133" spans="15:19">
      <c r="O2133" s="53" t="str">
        <f t="shared" si="188"/>
        <v>click</v>
      </c>
      <c r="S2133" s="61" t="str">
        <f t="shared" si="189"/>
        <v/>
      </c>
    </row>
    <row r="2134" spans="15:19">
      <c r="O2134" s="53" t="str">
        <f t="shared" si="188"/>
        <v>click</v>
      </c>
      <c r="S2134" s="61" t="str">
        <f t="shared" si="189"/>
        <v/>
      </c>
    </row>
    <row r="2135" spans="15:19">
      <c r="O2135" s="53" t="str">
        <f t="shared" si="188"/>
        <v>click</v>
      </c>
      <c r="S2135" s="61" t="str">
        <f t="shared" si="189"/>
        <v/>
      </c>
    </row>
    <row r="2136" spans="15:19">
      <c r="O2136" s="53" t="str">
        <f t="shared" si="188"/>
        <v>click</v>
      </c>
      <c r="S2136" s="61" t="str">
        <f t="shared" si="189"/>
        <v/>
      </c>
    </row>
    <row r="2137" spans="15:19">
      <c r="O2137" s="53" t="str">
        <f t="shared" si="188"/>
        <v>click</v>
      </c>
      <c r="S2137" s="61" t="str">
        <f t="shared" si="189"/>
        <v/>
      </c>
    </row>
    <row r="2138" spans="15:19">
      <c r="O2138" s="53" t="str">
        <f t="shared" si="188"/>
        <v>click</v>
      </c>
      <c r="S2138" s="61" t="str">
        <f t="shared" si="189"/>
        <v/>
      </c>
    </row>
    <row r="2139" spans="15:19">
      <c r="O2139" s="53" t="str">
        <f t="shared" si="188"/>
        <v>click</v>
      </c>
      <c r="S2139" s="61" t="str">
        <f t="shared" si="189"/>
        <v/>
      </c>
    </row>
    <row r="2140" spans="15:19">
      <c r="O2140" s="53" t="str">
        <f t="shared" si="188"/>
        <v>click</v>
      </c>
      <c r="S2140" s="61" t="str">
        <f t="shared" si="189"/>
        <v/>
      </c>
    </row>
    <row r="2141" spans="15:19">
      <c r="O2141" s="53" t="str">
        <f t="shared" ref="O2141:O2204" si="190">IF(D2141="input","fill",IF(I2141&lt;&gt;"","innerText",IF(J2141="Y",$T$110,"click")))</f>
        <v>click</v>
      </c>
      <c r="S2141" s="61" t="str">
        <f t="shared" si="189"/>
        <v/>
      </c>
    </row>
    <row r="2142" spans="15:19">
      <c r="O2142" s="53" t="str">
        <f t="shared" si="190"/>
        <v>click</v>
      </c>
      <c r="S2142" s="61" t="str">
        <f t="shared" ref="S2142:S2205" si="191">IF(O2142="innerText",I2142&amp;"="&amp;IF(C2142="Y",IF(J2142&lt;&gt;"Y",$S$9&amp;$R$10&amp;"."&amp;E2142&amp;")."&amp;IF(OR(O2142="click",O2142="innerText"),O2142&amp;"();",O2142&amp;"("&amp;$Q$9&amp;"."&amp;E2142&amp;");"),$S$110&amp;$R$10&amp;"."&amp;E2142&amp;")."&amp;IF(O2142="click",O2142&amp;"();",O2142&amp;"("&amp;"'"&amp;K2142&amp;"'"&amp;");")),""),IF(C2142="Y",IF(J2142&lt;&gt;"Y",$S$9&amp;$R$10&amp;"."&amp;E2142&amp;")."&amp;IF(OR(O2142="click",O2142="innerText"),O2142&amp;"();",O2142&amp;"("&amp;$Q$9&amp;"."&amp;E2142&amp;");"),$S$110&amp;$R$10&amp;"."&amp;E2142&amp;")."&amp;IF(O2142="click",O2142&amp;"();",O2142&amp;"("&amp;"'"&amp;K2142&amp;"'"&amp;");")),""))</f>
        <v/>
      </c>
    </row>
    <row r="2143" spans="15:19">
      <c r="O2143" s="53" t="str">
        <f t="shared" si="190"/>
        <v>click</v>
      </c>
      <c r="S2143" s="61" t="str">
        <f t="shared" si="191"/>
        <v/>
      </c>
    </row>
    <row r="2144" spans="15:19">
      <c r="O2144" s="53" t="str">
        <f t="shared" si="190"/>
        <v>click</v>
      </c>
      <c r="S2144" s="61" t="str">
        <f t="shared" si="191"/>
        <v/>
      </c>
    </row>
    <row r="2145" spans="15:19">
      <c r="O2145" s="53" t="str">
        <f t="shared" si="190"/>
        <v>click</v>
      </c>
      <c r="S2145" s="61" t="str">
        <f t="shared" si="191"/>
        <v/>
      </c>
    </row>
    <row r="2146" spans="15:19">
      <c r="O2146" s="53" t="str">
        <f t="shared" si="190"/>
        <v>click</v>
      </c>
      <c r="S2146" s="61" t="str">
        <f t="shared" si="191"/>
        <v/>
      </c>
    </row>
    <row r="2147" spans="15:19">
      <c r="O2147" s="53" t="str">
        <f t="shared" si="190"/>
        <v>click</v>
      </c>
      <c r="S2147" s="61" t="str">
        <f t="shared" si="191"/>
        <v/>
      </c>
    </row>
    <row r="2148" spans="15:19">
      <c r="O2148" s="53" t="str">
        <f t="shared" si="190"/>
        <v>click</v>
      </c>
      <c r="S2148" s="61" t="str">
        <f t="shared" si="191"/>
        <v/>
      </c>
    </row>
    <row r="2149" spans="15:19">
      <c r="O2149" s="53" t="str">
        <f t="shared" si="190"/>
        <v>click</v>
      </c>
      <c r="S2149" s="61" t="str">
        <f t="shared" si="191"/>
        <v/>
      </c>
    </row>
    <row r="2150" spans="15:19">
      <c r="O2150" s="53" t="str">
        <f t="shared" si="190"/>
        <v>click</v>
      </c>
      <c r="S2150" s="61" t="str">
        <f t="shared" si="191"/>
        <v/>
      </c>
    </row>
    <row r="2151" spans="15:19">
      <c r="O2151" s="53" t="str">
        <f t="shared" si="190"/>
        <v>click</v>
      </c>
      <c r="S2151" s="61" t="str">
        <f t="shared" si="191"/>
        <v/>
      </c>
    </row>
    <row r="2152" spans="15:19">
      <c r="O2152" s="53" t="str">
        <f t="shared" si="190"/>
        <v>click</v>
      </c>
      <c r="S2152" s="61" t="str">
        <f t="shared" si="191"/>
        <v/>
      </c>
    </row>
    <row r="2153" spans="15:19">
      <c r="O2153" s="53" t="str">
        <f t="shared" si="190"/>
        <v>click</v>
      </c>
      <c r="S2153" s="61" t="str">
        <f t="shared" si="191"/>
        <v/>
      </c>
    </row>
    <row r="2154" spans="15:19">
      <c r="O2154" s="53" t="str">
        <f t="shared" si="190"/>
        <v>click</v>
      </c>
      <c r="S2154" s="61" t="str">
        <f t="shared" si="191"/>
        <v/>
      </c>
    </row>
    <row r="2155" spans="15:19">
      <c r="O2155" s="53" t="str">
        <f t="shared" si="190"/>
        <v>click</v>
      </c>
      <c r="S2155" s="61" t="str">
        <f t="shared" si="191"/>
        <v/>
      </c>
    </row>
    <row r="2156" spans="15:19">
      <c r="O2156" s="53" t="str">
        <f t="shared" si="190"/>
        <v>click</v>
      </c>
      <c r="S2156" s="61" t="str">
        <f t="shared" si="191"/>
        <v/>
      </c>
    </row>
    <row r="2157" spans="15:19">
      <c r="O2157" s="53" t="str">
        <f t="shared" si="190"/>
        <v>click</v>
      </c>
      <c r="S2157" s="61" t="str">
        <f t="shared" si="191"/>
        <v/>
      </c>
    </row>
    <row r="2158" spans="15:19">
      <c r="O2158" s="53" t="str">
        <f t="shared" si="190"/>
        <v>click</v>
      </c>
      <c r="S2158" s="61" t="str">
        <f t="shared" si="191"/>
        <v/>
      </c>
    </row>
    <row r="2159" spans="15:19">
      <c r="O2159" s="53" t="str">
        <f t="shared" si="190"/>
        <v>click</v>
      </c>
      <c r="S2159" s="61" t="str">
        <f t="shared" si="191"/>
        <v/>
      </c>
    </row>
    <row r="2160" spans="15:19">
      <c r="O2160" s="53" t="str">
        <f t="shared" si="190"/>
        <v>click</v>
      </c>
      <c r="S2160" s="61" t="str">
        <f t="shared" si="191"/>
        <v/>
      </c>
    </row>
    <row r="2161" spans="15:19">
      <c r="O2161" s="53" t="str">
        <f t="shared" si="190"/>
        <v>click</v>
      </c>
      <c r="S2161" s="61" t="str">
        <f t="shared" si="191"/>
        <v/>
      </c>
    </row>
    <row r="2162" spans="15:19">
      <c r="O2162" s="53" t="str">
        <f t="shared" si="190"/>
        <v>click</v>
      </c>
      <c r="S2162" s="61" t="str">
        <f t="shared" si="191"/>
        <v/>
      </c>
    </row>
    <row r="2163" spans="15:19">
      <c r="O2163" s="53" t="str">
        <f t="shared" si="190"/>
        <v>click</v>
      </c>
      <c r="S2163" s="61" t="str">
        <f t="shared" si="191"/>
        <v/>
      </c>
    </row>
    <row r="2164" spans="15:19">
      <c r="O2164" s="53" t="str">
        <f t="shared" si="190"/>
        <v>click</v>
      </c>
      <c r="S2164" s="61" t="str">
        <f t="shared" si="191"/>
        <v/>
      </c>
    </row>
    <row r="2165" spans="15:19">
      <c r="O2165" s="53" t="str">
        <f t="shared" si="190"/>
        <v>click</v>
      </c>
      <c r="S2165" s="61" t="str">
        <f t="shared" si="191"/>
        <v/>
      </c>
    </row>
    <row r="2166" spans="15:19">
      <c r="O2166" s="53" t="str">
        <f t="shared" si="190"/>
        <v>click</v>
      </c>
      <c r="S2166" s="61" t="str">
        <f t="shared" si="191"/>
        <v/>
      </c>
    </row>
    <row r="2167" spans="15:19">
      <c r="O2167" s="53" t="str">
        <f t="shared" si="190"/>
        <v>click</v>
      </c>
      <c r="S2167" s="61" t="str">
        <f t="shared" si="191"/>
        <v/>
      </c>
    </row>
    <row r="2168" spans="15:19">
      <c r="O2168" s="53" t="str">
        <f t="shared" si="190"/>
        <v>click</v>
      </c>
      <c r="S2168" s="61" t="str">
        <f t="shared" si="191"/>
        <v/>
      </c>
    </row>
    <row r="2169" spans="15:19">
      <c r="O2169" s="53" t="str">
        <f t="shared" si="190"/>
        <v>click</v>
      </c>
      <c r="S2169" s="61" t="str">
        <f t="shared" si="191"/>
        <v/>
      </c>
    </row>
    <row r="2170" spans="15:19">
      <c r="O2170" s="53" t="str">
        <f t="shared" si="190"/>
        <v>click</v>
      </c>
      <c r="S2170" s="61" t="str">
        <f t="shared" si="191"/>
        <v/>
      </c>
    </row>
    <row r="2171" spans="15:19">
      <c r="O2171" s="53" t="str">
        <f t="shared" si="190"/>
        <v>click</v>
      </c>
      <c r="S2171" s="61" t="str">
        <f t="shared" si="191"/>
        <v/>
      </c>
    </row>
    <row r="2172" spans="15:19">
      <c r="O2172" s="53" t="str">
        <f t="shared" si="190"/>
        <v>click</v>
      </c>
      <c r="S2172" s="61" t="str">
        <f t="shared" si="191"/>
        <v/>
      </c>
    </row>
    <row r="2173" spans="15:19">
      <c r="O2173" s="53" t="str">
        <f t="shared" si="190"/>
        <v>click</v>
      </c>
      <c r="S2173" s="61" t="str">
        <f t="shared" si="191"/>
        <v/>
      </c>
    </row>
    <row r="2174" spans="15:19">
      <c r="O2174" s="53" t="str">
        <f t="shared" si="190"/>
        <v>click</v>
      </c>
      <c r="S2174" s="61" t="str">
        <f t="shared" si="191"/>
        <v/>
      </c>
    </row>
    <row r="2175" spans="15:19">
      <c r="O2175" s="53" t="str">
        <f t="shared" si="190"/>
        <v>click</v>
      </c>
      <c r="S2175" s="61" t="str">
        <f t="shared" si="191"/>
        <v/>
      </c>
    </row>
    <row r="2176" spans="15:19">
      <c r="O2176" s="53" t="str">
        <f t="shared" si="190"/>
        <v>click</v>
      </c>
      <c r="S2176" s="61" t="str">
        <f t="shared" si="191"/>
        <v/>
      </c>
    </row>
    <row r="2177" spans="15:19">
      <c r="O2177" s="53" t="str">
        <f t="shared" si="190"/>
        <v>click</v>
      </c>
      <c r="S2177" s="61" t="str">
        <f t="shared" si="191"/>
        <v/>
      </c>
    </row>
    <row r="2178" spans="15:19">
      <c r="O2178" s="53" t="str">
        <f t="shared" si="190"/>
        <v>click</v>
      </c>
      <c r="S2178" s="61" t="str">
        <f t="shared" si="191"/>
        <v/>
      </c>
    </row>
    <row r="2179" spans="15:19">
      <c r="O2179" s="53" t="str">
        <f t="shared" si="190"/>
        <v>click</v>
      </c>
      <c r="S2179" s="61" t="str">
        <f t="shared" si="191"/>
        <v/>
      </c>
    </row>
    <row r="2180" spans="15:19">
      <c r="O2180" s="53" t="str">
        <f t="shared" si="190"/>
        <v>click</v>
      </c>
      <c r="S2180" s="61" t="str">
        <f t="shared" si="191"/>
        <v/>
      </c>
    </row>
    <row r="2181" spans="15:19">
      <c r="O2181" s="53" t="str">
        <f t="shared" si="190"/>
        <v>click</v>
      </c>
      <c r="S2181" s="61" t="str">
        <f t="shared" si="191"/>
        <v/>
      </c>
    </row>
    <row r="2182" spans="15:19">
      <c r="O2182" s="53" t="str">
        <f t="shared" si="190"/>
        <v>click</v>
      </c>
      <c r="S2182" s="61" t="str">
        <f t="shared" si="191"/>
        <v/>
      </c>
    </row>
    <row r="2183" spans="15:19">
      <c r="O2183" s="53" t="str">
        <f t="shared" si="190"/>
        <v>click</v>
      </c>
      <c r="S2183" s="61" t="str">
        <f t="shared" si="191"/>
        <v/>
      </c>
    </row>
    <row r="2184" spans="15:19">
      <c r="O2184" s="53" t="str">
        <f t="shared" si="190"/>
        <v>click</v>
      </c>
      <c r="S2184" s="61" t="str">
        <f t="shared" si="191"/>
        <v/>
      </c>
    </row>
    <row r="2185" spans="15:19">
      <c r="O2185" s="53" t="str">
        <f t="shared" si="190"/>
        <v>click</v>
      </c>
      <c r="S2185" s="61" t="str">
        <f t="shared" si="191"/>
        <v/>
      </c>
    </row>
    <row r="2186" spans="15:19">
      <c r="O2186" s="53" t="str">
        <f t="shared" si="190"/>
        <v>click</v>
      </c>
      <c r="S2186" s="61" t="str">
        <f t="shared" si="191"/>
        <v/>
      </c>
    </row>
    <row r="2187" spans="15:19">
      <c r="O2187" s="53" t="str">
        <f t="shared" si="190"/>
        <v>click</v>
      </c>
      <c r="S2187" s="61" t="str">
        <f t="shared" si="191"/>
        <v/>
      </c>
    </row>
    <row r="2188" spans="15:19">
      <c r="O2188" s="53" t="str">
        <f t="shared" si="190"/>
        <v>click</v>
      </c>
      <c r="S2188" s="61" t="str">
        <f t="shared" si="191"/>
        <v/>
      </c>
    </row>
    <row r="2189" spans="15:19">
      <c r="O2189" s="53" t="str">
        <f t="shared" si="190"/>
        <v>click</v>
      </c>
      <c r="S2189" s="61" t="str">
        <f t="shared" si="191"/>
        <v/>
      </c>
    </row>
    <row r="2190" spans="15:19">
      <c r="O2190" s="53" t="str">
        <f t="shared" si="190"/>
        <v>click</v>
      </c>
      <c r="S2190" s="61" t="str">
        <f t="shared" si="191"/>
        <v/>
      </c>
    </row>
    <row r="2191" spans="15:19">
      <c r="O2191" s="53" t="str">
        <f t="shared" si="190"/>
        <v>click</v>
      </c>
      <c r="S2191" s="61" t="str">
        <f t="shared" si="191"/>
        <v/>
      </c>
    </row>
    <row r="2192" spans="15:19">
      <c r="O2192" s="53" t="str">
        <f t="shared" si="190"/>
        <v>click</v>
      </c>
      <c r="S2192" s="61" t="str">
        <f t="shared" si="191"/>
        <v/>
      </c>
    </row>
    <row r="2193" spans="15:19">
      <c r="O2193" s="53" t="str">
        <f t="shared" si="190"/>
        <v>click</v>
      </c>
      <c r="S2193" s="61" t="str">
        <f t="shared" si="191"/>
        <v/>
      </c>
    </row>
    <row r="2194" spans="15:19">
      <c r="O2194" s="53" t="str">
        <f t="shared" si="190"/>
        <v>click</v>
      </c>
      <c r="S2194" s="61" t="str">
        <f t="shared" si="191"/>
        <v/>
      </c>
    </row>
    <row r="2195" spans="15:19">
      <c r="O2195" s="53" t="str">
        <f t="shared" si="190"/>
        <v>click</v>
      </c>
      <c r="S2195" s="61" t="str">
        <f t="shared" si="191"/>
        <v/>
      </c>
    </row>
    <row r="2196" spans="15:19">
      <c r="O2196" s="53" t="str">
        <f t="shared" si="190"/>
        <v>click</v>
      </c>
      <c r="S2196" s="61" t="str">
        <f t="shared" si="191"/>
        <v/>
      </c>
    </row>
    <row r="2197" spans="15:19">
      <c r="O2197" s="53" t="str">
        <f t="shared" si="190"/>
        <v>click</v>
      </c>
      <c r="S2197" s="61" t="str">
        <f t="shared" si="191"/>
        <v/>
      </c>
    </row>
    <row r="2198" spans="15:19">
      <c r="O2198" s="53" t="str">
        <f t="shared" si="190"/>
        <v>click</v>
      </c>
      <c r="S2198" s="61" t="str">
        <f t="shared" si="191"/>
        <v/>
      </c>
    </row>
    <row r="2199" spans="15:19">
      <c r="O2199" s="53" t="str">
        <f t="shared" si="190"/>
        <v>click</v>
      </c>
      <c r="S2199" s="61" t="str">
        <f t="shared" si="191"/>
        <v/>
      </c>
    </row>
    <row r="2200" spans="15:19">
      <c r="O2200" s="53" t="str">
        <f t="shared" si="190"/>
        <v>click</v>
      </c>
      <c r="S2200" s="61" t="str">
        <f t="shared" si="191"/>
        <v/>
      </c>
    </row>
    <row r="2201" spans="15:19">
      <c r="O2201" s="53" t="str">
        <f t="shared" si="190"/>
        <v>click</v>
      </c>
      <c r="S2201" s="61" t="str">
        <f t="shared" si="191"/>
        <v/>
      </c>
    </row>
    <row r="2202" spans="15:19">
      <c r="O2202" s="53" t="str">
        <f t="shared" si="190"/>
        <v>click</v>
      </c>
      <c r="S2202" s="61" t="str">
        <f t="shared" si="191"/>
        <v/>
      </c>
    </row>
    <row r="2203" spans="15:19">
      <c r="O2203" s="53" t="str">
        <f t="shared" si="190"/>
        <v>click</v>
      </c>
      <c r="S2203" s="61" t="str">
        <f t="shared" si="191"/>
        <v/>
      </c>
    </row>
    <row r="2204" spans="15:19">
      <c r="O2204" s="53" t="str">
        <f t="shared" si="190"/>
        <v>click</v>
      </c>
      <c r="S2204" s="61" t="str">
        <f t="shared" si="191"/>
        <v/>
      </c>
    </row>
    <row r="2205" spans="15:19">
      <c r="O2205" s="53" t="str">
        <f t="shared" ref="O2205:O2268" si="192">IF(D2205="input","fill",IF(I2205&lt;&gt;"","innerText",IF(J2205="Y",$T$110,"click")))</f>
        <v>click</v>
      </c>
      <c r="S2205" s="61" t="str">
        <f t="shared" si="191"/>
        <v/>
      </c>
    </row>
    <row r="2206" spans="15:19">
      <c r="O2206" s="53" t="str">
        <f t="shared" si="192"/>
        <v>click</v>
      </c>
      <c r="S2206" s="61" t="str">
        <f t="shared" ref="S2206:S2269" si="193">IF(O2206="innerText",I2206&amp;"="&amp;IF(C2206="Y",IF(J2206&lt;&gt;"Y",$S$9&amp;$R$10&amp;"."&amp;E2206&amp;")."&amp;IF(OR(O2206="click",O2206="innerText"),O2206&amp;"();",O2206&amp;"("&amp;$Q$9&amp;"."&amp;E2206&amp;");"),$S$110&amp;$R$10&amp;"."&amp;E2206&amp;")."&amp;IF(O2206="click",O2206&amp;"();",O2206&amp;"("&amp;"'"&amp;K2206&amp;"'"&amp;");")),""),IF(C2206="Y",IF(J2206&lt;&gt;"Y",$S$9&amp;$R$10&amp;"."&amp;E2206&amp;")."&amp;IF(OR(O2206="click",O2206="innerText"),O2206&amp;"();",O2206&amp;"("&amp;$Q$9&amp;"."&amp;E2206&amp;");"),$S$110&amp;$R$10&amp;"."&amp;E2206&amp;")."&amp;IF(O2206="click",O2206&amp;"();",O2206&amp;"("&amp;"'"&amp;K2206&amp;"'"&amp;");")),""))</f>
        <v/>
      </c>
    </row>
    <row r="2207" spans="15:19">
      <c r="O2207" s="53" t="str">
        <f t="shared" si="192"/>
        <v>click</v>
      </c>
      <c r="S2207" s="61" t="str">
        <f t="shared" si="193"/>
        <v/>
      </c>
    </row>
    <row r="2208" spans="15:19">
      <c r="O2208" s="53" t="str">
        <f t="shared" si="192"/>
        <v>click</v>
      </c>
      <c r="S2208" s="61" t="str">
        <f t="shared" si="193"/>
        <v/>
      </c>
    </row>
    <row r="2209" spans="15:19">
      <c r="O2209" s="53" t="str">
        <f t="shared" si="192"/>
        <v>click</v>
      </c>
      <c r="S2209" s="61" t="str">
        <f t="shared" si="193"/>
        <v/>
      </c>
    </row>
    <row r="2210" spans="15:19">
      <c r="O2210" s="53" t="str">
        <f t="shared" si="192"/>
        <v>click</v>
      </c>
      <c r="S2210" s="61" t="str">
        <f t="shared" si="193"/>
        <v/>
      </c>
    </row>
    <row r="2211" spans="15:19">
      <c r="O2211" s="53" t="str">
        <f t="shared" si="192"/>
        <v>click</v>
      </c>
      <c r="S2211" s="61" t="str">
        <f t="shared" si="193"/>
        <v/>
      </c>
    </row>
    <row r="2212" spans="15:19">
      <c r="O2212" s="53" t="str">
        <f t="shared" si="192"/>
        <v>click</v>
      </c>
      <c r="S2212" s="61" t="str">
        <f t="shared" si="193"/>
        <v/>
      </c>
    </row>
    <row r="2213" spans="15:19">
      <c r="O2213" s="53" t="str">
        <f t="shared" si="192"/>
        <v>click</v>
      </c>
      <c r="S2213" s="61" t="str">
        <f t="shared" si="193"/>
        <v/>
      </c>
    </row>
    <row r="2214" spans="15:19">
      <c r="O2214" s="53" t="str">
        <f t="shared" si="192"/>
        <v>click</v>
      </c>
      <c r="S2214" s="61" t="str">
        <f t="shared" si="193"/>
        <v/>
      </c>
    </row>
    <row r="2215" spans="15:19">
      <c r="O2215" s="53" t="str">
        <f t="shared" si="192"/>
        <v>click</v>
      </c>
      <c r="S2215" s="61" t="str">
        <f t="shared" si="193"/>
        <v/>
      </c>
    </row>
    <row r="2216" spans="15:19">
      <c r="O2216" s="53" t="str">
        <f t="shared" si="192"/>
        <v>click</v>
      </c>
      <c r="S2216" s="61" t="str">
        <f t="shared" si="193"/>
        <v/>
      </c>
    </row>
    <row r="2217" spans="15:19">
      <c r="O2217" s="53" t="str">
        <f t="shared" si="192"/>
        <v>click</v>
      </c>
      <c r="S2217" s="61" t="str">
        <f t="shared" si="193"/>
        <v/>
      </c>
    </row>
    <row r="2218" spans="15:19">
      <c r="O2218" s="53" t="str">
        <f t="shared" si="192"/>
        <v>click</v>
      </c>
      <c r="S2218" s="61" t="str">
        <f t="shared" si="193"/>
        <v/>
      </c>
    </row>
    <row r="2219" spans="15:19">
      <c r="O2219" s="53" t="str">
        <f t="shared" si="192"/>
        <v>click</v>
      </c>
      <c r="S2219" s="61" t="str">
        <f t="shared" si="193"/>
        <v/>
      </c>
    </row>
    <row r="2220" spans="15:19">
      <c r="O2220" s="53" t="str">
        <f t="shared" si="192"/>
        <v>click</v>
      </c>
      <c r="S2220" s="61" t="str">
        <f t="shared" si="193"/>
        <v/>
      </c>
    </row>
    <row r="2221" spans="15:19">
      <c r="O2221" s="53" t="str">
        <f t="shared" si="192"/>
        <v>click</v>
      </c>
      <c r="S2221" s="61" t="str">
        <f t="shared" si="193"/>
        <v/>
      </c>
    </row>
    <row r="2222" spans="15:19">
      <c r="O2222" s="53" t="str">
        <f t="shared" si="192"/>
        <v>click</v>
      </c>
      <c r="S2222" s="61" t="str">
        <f t="shared" si="193"/>
        <v/>
      </c>
    </row>
    <row r="2223" spans="15:19">
      <c r="O2223" s="53" t="str">
        <f t="shared" si="192"/>
        <v>click</v>
      </c>
      <c r="S2223" s="61" t="str">
        <f t="shared" si="193"/>
        <v/>
      </c>
    </row>
    <row r="2224" spans="15:19">
      <c r="O2224" s="53" t="str">
        <f t="shared" si="192"/>
        <v>click</v>
      </c>
      <c r="S2224" s="61" t="str">
        <f t="shared" si="193"/>
        <v/>
      </c>
    </row>
    <row r="2225" spans="15:19">
      <c r="O2225" s="53" t="str">
        <f t="shared" si="192"/>
        <v>click</v>
      </c>
      <c r="S2225" s="61" t="str">
        <f t="shared" si="193"/>
        <v/>
      </c>
    </row>
    <row r="2226" spans="15:19">
      <c r="O2226" s="53" t="str">
        <f t="shared" si="192"/>
        <v>click</v>
      </c>
      <c r="S2226" s="61" t="str">
        <f t="shared" si="193"/>
        <v/>
      </c>
    </row>
    <row r="2227" spans="15:19">
      <c r="O2227" s="53" t="str">
        <f t="shared" si="192"/>
        <v>click</v>
      </c>
      <c r="S2227" s="61" t="str">
        <f t="shared" si="193"/>
        <v/>
      </c>
    </row>
    <row r="2228" spans="15:19">
      <c r="O2228" s="53" t="str">
        <f t="shared" si="192"/>
        <v>click</v>
      </c>
      <c r="S2228" s="61" t="str">
        <f t="shared" si="193"/>
        <v/>
      </c>
    </row>
    <row r="2229" spans="15:19">
      <c r="O2229" s="53" t="str">
        <f t="shared" si="192"/>
        <v>click</v>
      </c>
      <c r="S2229" s="61" t="str">
        <f t="shared" si="193"/>
        <v/>
      </c>
    </row>
    <row r="2230" spans="15:19">
      <c r="O2230" s="53" t="str">
        <f t="shared" si="192"/>
        <v>click</v>
      </c>
      <c r="S2230" s="61" t="str">
        <f t="shared" si="193"/>
        <v/>
      </c>
    </row>
    <row r="2231" spans="15:19">
      <c r="O2231" s="53" t="str">
        <f t="shared" si="192"/>
        <v>click</v>
      </c>
      <c r="S2231" s="61" t="str">
        <f t="shared" si="193"/>
        <v/>
      </c>
    </row>
    <row r="2232" spans="15:19">
      <c r="O2232" s="53" t="str">
        <f t="shared" si="192"/>
        <v>click</v>
      </c>
      <c r="S2232" s="61" t="str">
        <f t="shared" si="193"/>
        <v/>
      </c>
    </row>
    <row r="2233" spans="15:19">
      <c r="O2233" s="53" t="str">
        <f t="shared" si="192"/>
        <v>click</v>
      </c>
      <c r="S2233" s="61" t="str">
        <f t="shared" si="193"/>
        <v/>
      </c>
    </row>
    <row r="2234" spans="15:19">
      <c r="O2234" s="53" t="str">
        <f t="shared" si="192"/>
        <v>click</v>
      </c>
      <c r="S2234" s="61" t="str">
        <f t="shared" si="193"/>
        <v/>
      </c>
    </row>
    <row r="2235" spans="15:19">
      <c r="O2235" s="53" t="str">
        <f t="shared" si="192"/>
        <v>click</v>
      </c>
      <c r="S2235" s="61" t="str">
        <f t="shared" si="193"/>
        <v/>
      </c>
    </row>
    <row r="2236" spans="15:19">
      <c r="O2236" s="53" t="str">
        <f t="shared" si="192"/>
        <v>click</v>
      </c>
      <c r="S2236" s="61" t="str">
        <f t="shared" si="193"/>
        <v/>
      </c>
    </row>
    <row r="2237" spans="15:19">
      <c r="O2237" s="53" t="str">
        <f t="shared" si="192"/>
        <v>click</v>
      </c>
      <c r="S2237" s="61" t="str">
        <f t="shared" si="193"/>
        <v/>
      </c>
    </row>
    <row r="2238" spans="15:19">
      <c r="O2238" s="53" t="str">
        <f t="shared" si="192"/>
        <v>click</v>
      </c>
      <c r="S2238" s="61" t="str">
        <f t="shared" si="193"/>
        <v/>
      </c>
    </row>
    <row r="2239" spans="15:19">
      <c r="O2239" s="53" t="str">
        <f t="shared" si="192"/>
        <v>click</v>
      </c>
      <c r="S2239" s="61" t="str">
        <f t="shared" si="193"/>
        <v/>
      </c>
    </row>
    <row r="2240" spans="15:19">
      <c r="O2240" s="53" t="str">
        <f t="shared" si="192"/>
        <v>click</v>
      </c>
      <c r="S2240" s="61" t="str">
        <f t="shared" si="193"/>
        <v/>
      </c>
    </row>
    <row r="2241" spans="15:19">
      <c r="O2241" s="53" t="str">
        <f t="shared" si="192"/>
        <v>click</v>
      </c>
      <c r="S2241" s="61" t="str">
        <f t="shared" si="193"/>
        <v/>
      </c>
    </row>
    <row r="2242" spans="15:19">
      <c r="O2242" s="53" t="str">
        <f t="shared" si="192"/>
        <v>click</v>
      </c>
      <c r="S2242" s="61" t="str">
        <f t="shared" si="193"/>
        <v/>
      </c>
    </row>
    <row r="2243" spans="15:19">
      <c r="O2243" s="53" t="str">
        <f t="shared" si="192"/>
        <v>click</v>
      </c>
      <c r="S2243" s="61" t="str">
        <f t="shared" si="193"/>
        <v/>
      </c>
    </row>
    <row r="2244" spans="15:19">
      <c r="O2244" s="53" t="str">
        <f t="shared" si="192"/>
        <v>click</v>
      </c>
      <c r="S2244" s="61" t="str">
        <f t="shared" si="193"/>
        <v/>
      </c>
    </row>
    <row r="2245" spans="15:19">
      <c r="O2245" s="53" t="str">
        <f t="shared" si="192"/>
        <v>click</v>
      </c>
      <c r="S2245" s="61" t="str">
        <f t="shared" si="193"/>
        <v/>
      </c>
    </row>
    <row r="2246" spans="15:19">
      <c r="O2246" s="53" t="str">
        <f t="shared" si="192"/>
        <v>click</v>
      </c>
      <c r="S2246" s="61" t="str">
        <f t="shared" si="193"/>
        <v/>
      </c>
    </row>
    <row r="2247" spans="15:19">
      <c r="O2247" s="53" t="str">
        <f t="shared" si="192"/>
        <v>click</v>
      </c>
      <c r="S2247" s="61" t="str">
        <f t="shared" si="193"/>
        <v/>
      </c>
    </row>
    <row r="2248" spans="15:19">
      <c r="O2248" s="53" t="str">
        <f t="shared" si="192"/>
        <v>click</v>
      </c>
      <c r="S2248" s="61" t="str">
        <f t="shared" si="193"/>
        <v/>
      </c>
    </row>
    <row r="2249" spans="15:19">
      <c r="O2249" s="53" t="str">
        <f t="shared" si="192"/>
        <v>click</v>
      </c>
      <c r="S2249" s="61" t="str">
        <f t="shared" si="193"/>
        <v/>
      </c>
    </row>
    <row r="2250" spans="15:19">
      <c r="O2250" s="53" t="str">
        <f t="shared" si="192"/>
        <v>click</v>
      </c>
      <c r="S2250" s="61" t="str">
        <f t="shared" si="193"/>
        <v/>
      </c>
    </row>
    <row r="2251" spans="15:19">
      <c r="O2251" s="53" t="str">
        <f t="shared" si="192"/>
        <v>click</v>
      </c>
      <c r="S2251" s="61" t="str">
        <f t="shared" si="193"/>
        <v/>
      </c>
    </row>
    <row r="2252" spans="15:19">
      <c r="O2252" s="53" t="str">
        <f t="shared" si="192"/>
        <v>click</v>
      </c>
      <c r="S2252" s="61" t="str">
        <f t="shared" si="193"/>
        <v/>
      </c>
    </row>
    <row r="2253" spans="15:19">
      <c r="O2253" s="53" t="str">
        <f t="shared" si="192"/>
        <v>click</v>
      </c>
      <c r="S2253" s="61" t="str">
        <f t="shared" si="193"/>
        <v/>
      </c>
    </row>
    <row r="2254" spans="15:19">
      <c r="O2254" s="53" t="str">
        <f t="shared" si="192"/>
        <v>click</v>
      </c>
      <c r="S2254" s="61" t="str">
        <f t="shared" si="193"/>
        <v/>
      </c>
    </row>
    <row r="2255" spans="15:19">
      <c r="O2255" s="53" t="str">
        <f t="shared" si="192"/>
        <v>click</v>
      </c>
      <c r="S2255" s="61" t="str">
        <f t="shared" si="193"/>
        <v/>
      </c>
    </row>
    <row r="2256" spans="15:19">
      <c r="O2256" s="53" t="str">
        <f t="shared" si="192"/>
        <v>click</v>
      </c>
      <c r="S2256" s="61" t="str">
        <f t="shared" si="193"/>
        <v/>
      </c>
    </row>
    <row r="2257" spans="15:19">
      <c r="O2257" s="53" t="str">
        <f t="shared" si="192"/>
        <v>click</v>
      </c>
      <c r="S2257" s="61" t="str">
        <f t="shared" si="193"/>
        <v/>
      </c>
    </row>
    <row r="2258" spans="15:19">
      <c r="O2258" s="53" t="str">
        <f t="shared" si="192"/>
        <v>click</v>
      </c>
      <c r="S2258" s="61" t="str">
        <f t="shared" si="193"/>
        <v/>
      </c>
    </row>
    <row r="2259" spans="15:19">
      <c r="O2259" s="53" t="str">
        <f t="shared" si="192"/>
        <v>click</v>
      </c>
      <c r="S2259" s="61" t="str">
        <f t="shared" si="193"/>
        <v/>
      </c>
    </row>
    <row r="2260" spans="15:19">
      <c r="O2260" s="53" t="str">
        <f t="shared" si="192"/>
        <v>click</v>
      </c>
      <c r="S2260" s="61" t="str">
        <f t="shared" si="193"/>
        <v/>
      </c>
    </row>
    <row r="2261" spans="15:19">
      <c r="O2261" s="53" t="str">
        <f t="shared" si="192"/>
        <v>click</v>
      </c>
      <c r="S2261" s="61" t="str">
        <f t="shared" si="193"/>
        <v/>
      </c>
    </row>
    <row r="2262" spans="15:19">
      <c r="O2262" s="53" t="str">
        <f t="shared" si="192"/>
        <v>click</v>
      </c>
      <c r="S2262" s="61" t="str">
        <f t="shared" si="193"/>
        <v/>
      </c>
    </row>
    <row r="2263" spans="15:19">
      <c r="O2263" s="53" t="str">
        <f t="shared" si="192"/>
        <v>click</v>
      </c>
      <c r="S2263" s="61" t="str">
        <f t="shared" si="193"/>
        <v/>
      </c>
    </row>
    <row r="2264" spans="15:19">
      <c r="O2264" s="53" t="str">
        <f t="shared" si="192"/>
        <v>click</v>
      </c>
      <c r="S2264" s="61" t="str">
        <f t="shared" si="193"/>
        <v/>
      </c>
    </row>
    <row r="2265" spans="15:19">
      <c r="O2265" s="53" t="str">
        <f t="shared" si="192"/>
        <v>click</v>
      </c>
      <c r="S2265" s="61" t="str">
        <f t="shared" si="193"/>
        <v/>
      </c>
    </row>
    <row r="2266" spans="15:19">
      <c r="O2266" s="53" t="str">
        <f t="shared" si="192"/>
        <v>click</v>
      </c>
      <c r="S2266" s="61" t="str">
        <f t="shared" si="193"/>
        <v/>
      </c>
    </row>
    <row r="2267" spans="15:19">
      <c r="O2267" s="53" t="str">
        <f t="shared" si="192"/>
        <v>click</v>
      </c>
      <c r="S2267" s="61" t="str">
        <f t="shared" si="193"/>
        <v/>
      </c>
    </row>
    <row r="2268" spans="15:19">
      <c r="O2268" s="53" t="str">
        <f t="shared" si="192"/>
        <v>click</v>
      </c>
      <c r="S2268" s="61" t="str">
        <f t="shared" si="193"/>
        <v/>
      </c>
    </row>
    <row r="2269" spans="15:19">
      <c r="O2269" s="53" t="str">
        <f t="shared" ref="O2269:O2332" si="194">IF(D2269="input","fill",IF(I2269&lt;&gt;"","innerText",IF(J2269="Y",$T$110,"click")))</f>
        <v>click</v>
      </c>
      <c r="S2269" s="61" t="str">
        <f t="shared" si="193"/>
        <v/>
      </c>
    </row>
    <row r="2270" spans="15:19">
      <c r="O2270" s="53" t="str">
        <f t="shared" si="194"/>
        <v>click</v>
      </c>
      <c r="S2270" s="61" t="str">
        <f t="shared" ref="S2270:S2333" si="195">IF(O2270="innerText",I2270&amp;"="&amp;IF(C2270="Y",IF(J2270&lt;&gt;"Y",$S$9&amp;$R$10&amp;"."&amp;E2270&amp;")."&amp;IF(OR(O2270="click",O2270="innerText"),O2270&amp;"();",O2270&amp;"("&amp;$Q$9&amp;"."&amp;E2270&amp;");"),$S$110&amp;$R$10&amp;"."&amp;E2270&amp;")."&amp;IF(O2270="click",O2270&amp;"();",O2270&amp;"("&amp;"'"&amp;K2270&amp;"'"&amp;");")),""),IF(C2270="Y",IF(J2270&lt;&gt;"Y",$S$9&amp;$R$10&amp;"."&amp;E2270&amp;")."&amp;IF(OR(O2270="click",O2270="innerText"),O2270&amp;"();",O2270&amp;"("&amp;$Q$9&amp;"."&amp;E2270&amp;");"),$S$110&amp;$R$10&amp;"."&amp;E2270&amp;")."&amp;IF(O2270="click",O2270&amp;"();",O2270&amp;"("&amp;"'"&amp;K2270&amp;"'"&amp;");")),""))</f>
        <v/>
      </c>
    </row>
    <row r="2271" spans="15:19">
      <c r="O2271" s="53" t="str">
        <f t="shared" si="194"/>
        <v>click</v>
      </c>
      <c r="S2271" s="61" t="str">
        <f t="shared" si="195"/>
        <v/>
      </c>
    </row>
    <row r="2272" spans="15:19">
      <c r="O2272" s="53" t="str">
        <f t="shared" si="194"/>
        <v>click</v>
      </c>
      <c r="S2272" s="61" t="str">
        <f t="shared" si="195"/>
        <v/>
      </c>
    </row>
    <row r="2273" spans="15:19">
      <c r="O2273" s="53" t="str">
        <f t="shared" si="194"/>
        <v>click</v>
      </c>
      <c r="S2273" s="61" t="str">
        <f t="shared" si="195"/>
        <v/>
      </c>
    </row>
    <row r="2274" spans="15:19">
      <c r="O2274" s="53" t="str">
        <f t="shared" si="194"/>
        <v>click</v>
      </c>
      <c r="S2274" s="61" t="str">
        <f t="shared" si="195"/>
        <v/>
      </c>
    </row>
    <row r="2275" spans="15:19">
      <c r="O2275" s="53" t="str">
        <f t="shared" si="194"/>
        <v>click</v>
      </c>
      <c r="S2275" s="61" t="str">
        <f t="shared" si="195"/>
        <v/>
      </c>
    </row>
    <row r="2276" spans="15:19">
      <c r="O2276" s="53" t="str">
        <f t="shared" si="194"/>
        <v>click</v>
      </c>
      <c r="S2276" s="61" t="str">
        <f t="shared" si="195"/>
        <v/>
      </c>
    </row>
    <row r="2277" spans="15:19">
      <c r="O2277" s="53" t="str">
        <f t="shared" si="194"/>
        <v>click</v>
      </c>
      <c r="S2277" s="61" t="str">
        <f t="shared" si="195"/>
        <v/>
      </c>
    </row>
    <row r="2278" spans="15:19">
      <c r="O2278" s="53" t="str">
        <f t="shared" si="194"/>
        <v>click</v>
      </c>
      <c r="S2278" s="61" t="str">
        <f t="shared" si="195"/>
        <v/>
      </c>
    </row>
    <row r="2279" spans="15:19">
      <c r="O2279" s="53" t="str">
        <f t="shared" si="194"/>
        <v>click</v>
      </c>
      <c r="S2279" s="61" t="str">
        <f t="shared" si="195"/>
        <v/>
      </c>
    </row>
    <row r="2280" spans="15:19">
      <c r="O2280" s="53" t="str">
        <f t="shared" si="194"/>
        <v>click</v>
      </c>
      <c r="S2280" s="61" t="str">
        <f t="shared" si="195"/>
        <v/>
      </c>
    </row>
    <row r="2281" spans="15:19">
      <c r="O2281" s="53" t="str">
        <f t="shared" si="194"/>
        <v>click</v>
      </c>
      <c r="S2281" s="61" t="str">
        <f t="shared" si="195"/>
        <v/>
      </c>
    </row>
    <row r="2282" spans="15:19">
      <c r="O2282" s="53" t="str">
        <f t="shared" si="194"/>
        <v>click</v>
      </c>
      <c r="S2282" s="61" t="str">
        <f t="shared" si="195"/>
        <v/>
      </c>
    </row>
    <row r="2283" spans="15:19">
      <c r="O2283" s="53" t="str">
        <f t="shared" si="194"/>
        <v>click</v>
      </c>
      <c r="S2283" s="61" t="str">
        <f t="shared" si="195"/>
        <v/>
      </c>
    </row>
    <row r="2284" spans="15:19">
      <c r="O2284" s="53" t="str">
        <f t="shared" si="194"/>
        <v>click</v>
      </c>
      <c r="S2284" s="61" t="str">
        <f t="shared" si="195"/>
        <v/>
      </c>
    </row>
    <row r="2285" spans="15:19">
      <c r="O2285" s="53" t="str">
        <f t="shared" si="194"/>
        <v>click</v>
      </c>
      <c r="S2285" s="61" t="str">
        <f t="shared" si="195"/>
        <v/>
      </c>
    </row>
    <row r="2286" spans="15:19">
      <c r="O2286" s="53" t="str">
        <f t="shared" si="194"/>
        <v>click</v>
      </c>
      <c r="S2286" s="61" t="str">
        <f t="shared" si="195"/>
        <v/>
      </c>
    </row>
    <row r="2287" spans="15:19">
      <c r="O2287" s="53" t="str">
        <f t="shared" si="194"/>
        <v>click</v>
      </c>
      <c r="S2287" s="61" t="str">
        <f t="shared" si="195"/>
        <v/>
      </c>
    </row>
    <row r="2288" spans="15:19">
      <c r="O2288" s="53" t="str">
        <f t="shared" si="194"/>
        <v>click</v>
      </c>
      <c r="S2288" s="61" t="str">
        <f t="shared" si="195"/>
        <v/>
      </c>
    </row>
    <row r="2289" spans="15:19">
      <c r="O2289" s="53" t="str">
        <f t="shared" si="194"/>
        <v>click</v>
      </c>
      <c r="S2289" s="61" t="str">
        <f t="shared" si="195"/>
        <v/>
      </c>
    </row>
    <row r="2290" spans="15:19">
      <c r="O2290" s="53" t="str">
        <f t="shared" si="194"/>
        <v>click</v>
      </c>
      <c r="S2290" s="61" t="str">
        <f t="shared" si="195"/>
        <v/>
      </c>
    </row>
    <row r="2291" spans="15:19">
      <c r="O2291" s="53" t="str">
        <f t="shared" si="194"/>
        <v>click</v>
      </c>
      <c r="S2291" s="61" t="str">
        <f t="shared" si="195"/>
        <v/>
      </c>
    </row>
    <row r="2292" spans="15:19">
      <c r="O2292" s="53" t="str">
        <f t="shared" si="194"/>
        <v>click</v>
      </c>
      <c r="S2292" s="61" t="str">
        <f t="shared" si="195"/>
        <v/>
      </c>
    </row>
    <row r="2293" spans="15:19">
      <c r="O2293" s="53" t="str">
        <f t="shared" si="194"/>
        <v>click</v>
      </c>
      <c r="S2293" s="61" t="str">
        <f t="shared" si="195"/>
        <v/>
      </c>
    </row>
    <row r="2294" spans="15:19">
      <c r="O2294" s="53" t="str">
        <f t="shared" si="194"/>
        <v>click</v>
      </c>
      <c r="S2294" s="61" t="str">
        <f t="shared" si="195"/>
        <v/>
      </c>
    </row>
    <row r="2295" spans="15:19">
      <c r="O2295" s="53" t="str">
        <f t="shared" si="194"/>
        <v>click</v>
      </c>
      <c r="S2295" s="61" t="str">
        <f t="shared" si="195"/>
        <v/>
      </c>
    </row>
    <row r="2296" spans="15:19">
      <c r="O2296" s="53" t="str">
        <f t="shared" si="194"/>
        <v>click</v>
      </c>
      <c r="S2296" s="61" t="str">
        <f t="shared" si="195"/>
        <v/>
      </c>
    </row>
    <row r="2297" spans="15:19">
      <c r="O2297" s="53" t="str">
        <f t="shared" si="194"/>
        <v>click</v>
      </c>
      <c r="S2297" s="61" t="str">
        <f t="shared" si="195"/>
        <v/>
      </c>
    </row>
    <row r="2298" spans="15:19">
      <c r="O2298" s="53" t="str">
        <f t="shared" si="194"/>
        <v>click</v>
      </c>
      <c r="S2298" s="61" t="str">
        <f t="shared" si="195"/>
        <v/>
      </c>
    </row>
    <row r="2299" spans="15:19">
      <c r="O2299" s="53" t="str">
        <f t="shared" si="194"/>
        <v>click</v>
      </c>
      <c r="S2299" s="61" t="str">
        <f t="shared" si="195"/>
        <v/>
      </c>
    </row>
    <row r="2300" spans="15:19">
      <c r="O2300" s="53" t="str">
        <f t="shared" si="194"/>
        <v>click</v>
      </c>
      <c r="S2300" s="61" t="str">
        <f t="shared" si="195"/>
        <v/>
      </c>
    </row>
    <row r="2301" spans="15:19">
      <c r="O2301" s="53" t="str">
        <f t="shared" si="194"/>
        <v>click</v>
      </c>
      <c r="S2301" s="61" t="str">
        <f t="shared" si="195"/>
        <v/>
      </c>
    </row>
    <row r="2302" spans="15:19">
      <c r="O2302" s="53" t="str">
        <f t="shared" si="194"/>
        <v>click</v>
      </c>
      <c r="S2302" s="61" t="str">
        <f t="shared" si="195"/>
        <v/>
      </c>
    </row>
    <row r="2303" spans="15:19">
      <c r="O2303" s="53" t="str">
        <f t="shared" si="194"/>
        <v>click</v>
      </c>
      <c r="S2303" s="61" t="str">
        <f t="shared" si="195"/>
        <v/>
      </c>
    </row>
    <row r="2304" spans="15:19">
      <c r="O2304" s="53" t="str">
        <f t="shared" si="194"/>
        <v>click</v>
      </c>
      <c r="S2304" s="61" t="str">
        <f t="shared" si="195"/>
        <v/>
      </c>
    </row>
    <row r="2305" spans="15:19">
      <c r="O2305" s="53" t="str">
        <f t="shared" si="194"/>
        <v>click</v>
      </c>
      <c r="S2305" s="61" t="str">
        <f t="shared" si="195"/>
        <v/>
      </c>
    </row>
    <row r="2306" spans="15:19">
      <c r="O2306" s="53" t="str">
        <f t="shared" si="194"/>
        <v>click</v>
      </c>
      <c r="S2306" s="61" t="str">
        <f t="shared" si="195"/>
        <v/>
      </c>
    </row>
    <row r="2307" spans="15:19">
      <c r="O2307" s="53" t="str">
        <f t="shared" si="194"/>
        <v>click</v>
      </c>
      <c r="S2307" s="61" t="str">
        <f t="shared" si="195"/>
        <v/>
      </c>
    </row>
    <row r="2308" spans="15:19">
      <c r="O2308" s="53" t="str">
        <f t="shared" si="194"/>
        <v>click</v>
      </c>
      <c r="S2308" s="61" t="str">
        <f t="shared" si="195"/>
        <v/>
      </c>
    </row>
    <row r="2309" spans="15:19">
      <c r="O2309" s="53" t="str">
        <f t="shared" si="194"/>
        <v>click</v>
      </c>
      <c r="S2309" s="61" t="str">
        <f t="shared" si="195"/>
        <v/>
      </c>
    </row>
    <row r="2310" spans="15:19">
      <c r="O2310" s="53" t="str">
        <f t="shared" si="194"/>
        <v>click</v>
      </c>
      <c r="S2310" s="61" t="str">
        <f t="shared" si="195"/>
        <v/>
      </c>
    </row>
    <row r="2311" spans="15:19">
      <c r="O2311" s="53" t="str">
        <f t="shared" si="194"/>
        <v>click</v>
      </c>
      <c r="S2311" s="61" t="str">
        <f t="shared" si="195"/>
        <v/>
      </c>
    </row>
    <row r="2312" spans="15:19">
      <c r="O2312" s="53" t="str">
        <f t="shared" si="194"/>
        <v>click</v>
      </c>
      <c r="S2312" s="61" t="str">
        <f t="shared" si="195"/>
        <v/>
      </c>
    </row>
    <row r="2313" spans="15:19">
      <c r="O2313" s="53" t="str">
        <f t="shared" si="194"/>
        <v>click</v>
      </c>
      <c r="S2313" s="61" t="str">
        <f t="shared" si="195"/>
        <v/>
      </c>
    </row>
    <row r="2314" spans="15:19">
      <c r="O2314" s="53" t="str">
        <f t="shared" si="194"/>
        <v>click</v>
      </c>
      <c r="S2314" s="61" t="str">
        <f t="shared" si="195"/>
        <v/>
      </c>
    </row>
    <row r="2315" spans="15:19">
      <c r="O2315" s="53" t="str">
        <f t="shared" si="194"/>
        <v>click</v>
      </c>
      <c r="S2315" s="61" t="str">
        <f t="shared" si="195"/>
        <v/>
      </c>
    </row>
    <row r="2316" spans="15:19">
      <c r="O2316" s="53" t="str">
        <f t="shared" si="194"/>
        <v>click</v>
      </c>
      <c r="S2316" s="61" t="str">
        <f t="shared" si="195"/>
        <v/>
      </c>
    </row>
    <row r="2317" spans="15:19">
      <c r="O2317" s="53" t="str">
        <f t="shared" si="194"/>
        <v>click</v>
      </c>
      <c r="S2317" s="61" t="str">
        <f t="shared" si="195"/>
        <v/>
      </c>
    </row>
    <row r="2318" spans="15:19">
      <c r="O2318" s="53" t="str">
        <f t="shared" si="194"/>
        <v>click</v>
      </c>
      <c r="S2318" s="61" t="str">
        <f t="shared" si="195"/>
        <v/>
      </c>
    </row>
    <row r="2319" spans="15:19">
      <c r="O2319" s="53" t="str">
        <f t="shared" si="194"/>
        <v>click</v>
      </c>
      <c r="S2319" s="61" t="str">
        <f t="shared" si="195"/>
        <v/>
      </c>
    </row>
    <row r="2320" spans="15:19">
      <c r="O2320" s="53" t="str">
        <f t="shared" si="194"/>
        <v>click</v>
      </c>
      <c r="S2320" s="61" t="str">
        <f t="shared" si="195"/>
        <v/>
      </c>
    </row>
    <row r="2321" spans="15:19">
      <c r="O2321" s="53" t="str">
        <f t="shared" si="194"/>
        <v>click</v>
      </c>
      <c r="S2321" s="61" t="str">
        <f t="shared" si="195"/>
        <v/>
      </c>
    </row>
    <row r="2322" spans="15:19">
      <c r="O2322" s="53" t="str">
        <f t="shared" si="194"/>
        <v>click</v>
      </c>
      <c r="S2322" s="61" t="str">
        <f t="shared" si="195"/>
        <v/>
      </c>
    </row>
    <row r="2323" spans="15:19">
      <c r="O2323" s="53" t="str">
        <f t="shared" si="194"/>
        <v>click</v>
      </c>
      <c r="S2323" s="61" t="str">
        <f t="shared" si="195"/>
        <v/>
      </c>
    </row>
    <row r="2324" spans="15:19">
      <c r="O2324" s="53" t="str">
        <f t="shared" si="194"/>
        <v>click</v>
      </c>
      <c r="S2324" s="61" t="str">
        <f t="shared" si="195"/>
        <v/>
      </c>
    </row>
    <row r="2325" spans="15:19">
      <c r="O2325" s="53" t="str">
        <f t="shared" si="194"/>
        <v>click</v>
      </c>
      <c r="S2325" s="61" t="str">
        <f t="shared" si="195"/>
        <v/>
      </c>
    </row>
    <row r="2326" spans="15:19">
      <c r="O2326" s="53" t="str">
        <f t="shared" si="194"/>
        <v>click</v>
      </c>
      <c r="S2326" s="61" t="str">
        <f t="shared" si="195"/>
        <v/>
      </c>
    </row>
    <row r="2327" spans="15:19">
      <c r="O2327" s="53" t="str">
        <f t="shared" si="194"/>
        <v>click</v>
      </c>
      <c r="S2327" s="61" t="str">
        <f t="shared" si="195"/>
        <v/>
      </c>
    </row>
    <row r="2328" spans="15:19">
      <c r="O2328" s="53" t="str">
        <f t="shared" si="194"/>
        <v>click</v>
      </c>
      <c r="S2328" s="61" t="str">
        <f t="shared" si="195"/>
        <v/>
      </c>
    </row>
    <row r="2329" spans="15:19">
      <c r="O2329" s="53" t="str">
        <f t="shared" si="194"/>
        <v>click</v>
      </c>
      <c r="S2329" s="61" t="str">
        <f t="shared" si="195"/>
        <v/>
      </c>
    </row>
    <row r="2330" spans="15:19">
      <c r="O2330" s="53" t="str">
        <f t="shared" si="194"/>
        <v>click</v>
      </c>
      <c r="S2330" s="61" t="str">
        <f t="shared" si="195"/>
        <v/>
      </c>
    </row>
    <row r="2331" spans="15:19">
      <c r="O2331" s="53" t="str">
        <f t="shared" si="194"/>
        <v>click</v>
      </c>
      <c r="S2331" s="61" t="str">
        <f t="shared" si="195"/>
        <v/>
      </c>
    </row>
    <row r="2332" spans="15:19">
      <c r="O2332" s="53" t="str">
        <f t="shared" si="194"/>
        <v>click</v>
      </c>
      <c r="S2332" s="61" t="str">
        <f t="shared" si="195"/>
        <v/>
      </c>
    </row>
    <row r="2333" spans="15:19">
      <c r="O2333" s="53" t="str">
        <f t="shared" ref="O2333:O2396" si="196">IF(D2333="input","fill",IF(I2333&lt;&gt;"","innerText",IF(J2333="Y",$T$110,"click")))</f>
        <v>click</v>
      </c>
      <c r="S2333" s="61" t="str">
        <f t="shared" si="195"/>
        <v/>
      </c>
    </row>
    <row r="2334" spans="15:19">
      <c r="O2334" s="53" t="str">
        <f t="shared" si="196"/>
        <v>click</v>
      </c>
      <c r="S2334" s="61" t="str">
        <f t="shared" ref="S2334:S2397" si="197">IF(O2334="innerText",I2334&amp;"="&amp;IF(C2334="Y",IF(J2334&lt;&gt;"Y",$S$9&amp;$R$10&amp;"."&amp;E2334&amp;")."&amp;IF(OR(O2334="click",O2334="innerText"),O2334&amp;"();",O2334&amp;"("&amp;$Q$9&amp;"."&amp;E2334&amp;");"),$S$110&amp;$R$10&amp;"."&amp;E2334&amp;")."&amp;IF(O2334="click",O2334&amp;"();",O2334&amp;"("&amp;"'"&amp;K2334&amp;"'"&amp;");")),""),IF(C2334="Y",IF(J2334&lt;&gt;"Y",$S$9&amp;$R$10&amp;"."&amp;E2334&amp;")."&amp;IF(OR(O2334="click",O2334="innerText"),O2334&amp;"();",O2334&amp;"("&amp;$Q$9&amp;"."&amp;E2334&amp;");"),$S$110&amp;$R$10&amp;"."&amp;E2334&amp;")."&amp;IF(O2334="click",O2334&amp;"();",O2334&amp;"("&amp;"'"&amp;K2334&amp;"'"&amp;");")),""))</f>
        <v/>
      </c>
    </row>
    <row r="2335" spans="15:19">
      <c r="O2335" s="53" t="str">
        <f t="shared" si="196"/>
        <v>click</v>
      </c>
      <c r="S2335" s="61" t="str">
        <f t="shared" si="197"/>
        <v/>
      </c>
    </row>
    <row r="2336" spans="15:19">
      <c r="O2336" s="53" t="str">
        <f t="shared" si="196"/>
        <v>click</v>
      </c>
      <c r="S2336" s="61" t="str">
        <f t="shared" si="197"/>
        <v/>
      </c>
    </row>
    <row r="2337" spans="15:19">
      <c r="O2337" s="53" t="str">
        <f t="shared" si="196"/>
        <v>click</v>
      </c>
      <c r="S2337" s="61" t="str">
        <f t="shared" si="197"/>
        <v/>
      </c>
    </row>
    <row r="2338" spans="15:19">
      <c r="O2338" s="53" t="str">
        <f t="shared" si="196"/>
        <v>click</v>
      </c>
      <c r="S2338" s="61" t="str">
        <f t="shared" si="197"/>
        <v/>
      </c>
    </row>
    <row r="2339" spans="15:19">
      <c r="O2339" s="53" t="str">
        <f t="shared" si="196"/>
        <v>click</v>
      </c>
      <c r="S2339" s="61" t="str">
        <f t="shared" si="197"/>
        <v/>
      </c>
    </row>
    <row r="2340" spans="15:19">
      <c r="O2340" s="53" t="str">
        <f t="shared" si="196"/>
        <v>click</v>
      </c>
      <c r="S2340" s="61" t="str">
        <f t="shared" si="197"/>
        <v/>
      </c>
    </row>
    <row r="2341" spans="15:19">
      <c r="O2341" s="53" t="str">
        <f t="shared" si="196"/>
        <v>click</v>
      </c>
      <c r="S2341" s="61" t="str">
        <f t="shared" si="197"/>
        <v/>
      </c>
    </row>
    <row r="2342" spans="15:19">
      <c r="O2342" s="53" t="str">
        <f t="shared" si="196"/>
        <v>click</v>
      </c>
      <c r="S2342" s="61" t="str">
        <f t="shared" si="197"/>
        <v/>
      </c>
    </row>
    <row r="2343" spans="15:19">
      <c r="O2343" s="53" t="str">
        <f t="shared" si="196"/>
        <v>click</v>
      </c>
      <c r="S2343" s="61" t="str">
        <f t="shared" si="197"/>
        <v/>
      </c>
    </row>
    <row r="2344" spans="15:19">
      <c r="O2344" s="53" t="str">
        <f t="shared" si="196"/>
        <v>click</v>
      </c>
      <c r="S2344" s="61" t="str">
        <f t="shared" si="197"/>
        <v/>
      </c>
    </row>
    <row r="2345" spans="15:19">
      <c r="O2345" s="53" t="str">
        <f t="shared" si="196"/>
        <v>click</v>
      </c>
      <c r="S2345" s="61" t="str">
        <f t="shared" si="197"/>
        <v/>
      </c>
    </row>
    <row r="2346" spans="15:19">
      <c r="O2346" s="53" t="str">
        <f t="shared" si="196"/>
        <v>click</v>
      </c>
      <c r="S2346" s="61" t="str">
        <f t="shared" si="197"/>
        <v/>
      </c>
    </row>
    <row r="2347" spans="15:19">
      <c r="O2347" s="53" t="str">
        <f t="shared" si="196"/>
        <v>click</v>
      </c>
      <c r="S2347" s="61" t="str">
        <f t="shared" si="197"/>
        <v/>
      </c>
    </row>
    <row r="2348" spans="15:19">
      <c r="O2348" s="53" t="str">
        <f t="shared" si="196"/>
        <v>click</v>
      </c>
      <c r="S2348" s="61" t="str">
        <f t="shared" si="197"/>
        <v/>
      </c>
    </row>
    <row r="2349" spans="15:19">
      <c r="O2349" s="53" t="str">
        <f t="shared" si="196"/>
        <v>click</v>
      </c>
      <c r="S2349" s="61" t="str">
        <f t="shared" si="197"/>
        <v/>
      </c>
    </row>
    <row r="2350" spans="15:19">
      <c r="O2350" s="53" t="str">
        <f t="shared" si="196"/>
        <v>click</v>
      </c>
      <c r="S2350" s="61" t="str">
        <f t="shared" si="197"/>
        <v/>
      </c>
    </row>
    <row r="2351" spans="15:19">
      <c r="O2351" s="53" t="str">
        <f t="shared" si="196"/>
        <v>click</v>
      </c>
      <c r="S2351" s="61" t="str">
        <f t="shared" si="197"/>
        <v/>
      </c>
    </row>
    <row r="2352" spans="15:19">
      <c r="O2352" s="53" t="str">
        <f t="shared" si="196"/>
        <v>click</v>
      </c>
      <c r="S2352" s="61" t="str">
        <f t="shared" si="197"/>
        <v/>
      </c>
    </row>
    <row r="2353" spans="15:19">
      <c r="O2353" s="53" t="str">
        <f t="shared" si="196"/>
        <v>click</v>
      </c>
      <c r="S2353" s="61" t="str">
        <f t="shared" si="197"/>
        <v/>
      </c>
    </row>
    <row r="2354" spans="15:19">
      <c r="O2354" s="53" t="str">
        <f t="shared" si="196"/>
        <v>click</v>
      </c>
      <c r="S2354" s="61" t="str">
        <f t="shared" si="197"/>
        <v/>
      </c>
    </row>
    <row r="2355" spans="15:19">
      <c r="O2355" s="53" t="str">
        <f t="shared" si="196"/>
        <v>click</v>
      </c>
      <c r="S2355" s="61" t="str">
        <f t="shared" si="197"/>
        <v/>
      </c>
    </row>
    <row r="2356" spans="15:19">
      <c r="O2356" s="53" t="str">
        <f t="shared" si="196"/>
        <v>click</v>
      </c>
      <c r="S2356" s="61" t="str">
        <f t="shared" si="197"/>
        <v/>
      </c>
    </row>
    <row r="2357" spans="15:19">
      <c r="O2357" s="53" t="str">
        <f t="shared" si="196"/>
        <v>click</v>
      </c>
      <c r="S2357" s="61" t="str">
        <f t="shared" si="197"/>
        <v/>
      </c>
    </row>
    <row r="2358" spans="15:19">
      <c r="O2358" s="53" t="str">
        <f t="shared" si="196"/>
        <v>click</v>
      </c>
      <c r="S2358" s="61" t="str">
        <f t="shared" si="197"/>
        <v/>
      </c>
    </row>
    <row r="2359" spans="15:19">
      <c r="O2359" s="53" t="str">
        <f t="shared" si="196"/>
        <v>click</v>
      </c>
      <c r="S2359" s="61" t="str">
        <f t="shared" si="197"/>
        <v/>
      </c>
    </row>
    <row r="2360" spans="15:19">
      <c r="O2360" s="53" t="str">
        <f t="shared" si="196"/>
        <v>click</v>
      </c>
      <c r="S2360" s="61" t="str">
        <f t="shared" si="197"/>
        <v/>
      </c>
    </row>
    <row r="2361" spans="15:19">
      <c r="O2361" s="53" t="str">
        <f t="shared" si="196"/>
        <v>click</v>
      </c>
      <c r="S2361" s="61" t="str">
        <f t="shared" si="197"/>
        <v/>
      </c>
    </row>
    <row r="2362" spans="15:19">
      <c r="O2362" s="53" t="str">
        <f t="shared" si="196"/>
        <v>click</v>
      </c>
      <c r="S2362" s="61" t="str">
        <f t="shared" si="197"/>
        <v/>
      </c>
    </row>
    <row r="2363" spans="15:19">
      <c r="O2363" s="53" t="str">
        <f t="shared" si="196"/>
        <v>click</v>
      </c>
      <c r="S2363" s="61" t="str">
        <f t="shared" si="197"/>
        <v/>
      </c>
    </row>
    <row r="2364" spans="15:19">
      <c r="O2364" s="53" t="str">
        <f t="shared" si="196"/>
        <v>click</v>
      </c>
      <c r="S2364" s="61" t="str">
        <f t="shared" si="197"/>
        <v/>
      </c>
    </row>
    <row r="2365" spans="15:19">
      <c r="O2365" s="53" t="str">
        <f t="shared" si="196"/>
        <v>click</v>
      </c>
      <c r="S2365" s="61" t="str">
        <f t="shared" si="197"/>
        <v/>
      </c>
    </row>
    <row r="2366" spans="15:19">
      <c r="O2366" s="53" t="str">
        <f t="shared" si="196"/>
        <v>click</v>
      </c>
      <c r="S2366" s="61" t="str">
        <f t="shared" si="197"/>
        <v/>
      </c>
    </row>
    <row r="2367" spans="15:19">
      <c r="O2367" s="53" t="str">
        <f t="shared" si="196"/>
        <v>click</v>
      </c>
      <c r="S2367" s="61" t="str">
        <f t="shared" si="197"/>
        <v/>
      </c>
    </row>
    <row r="2368" spans="15:19">
      <c r="O2368" s="53" t="str">
        <f t="shared" si="196"/>
        <v>click</v>
      </c>
      <c r="S2368" s="61" t="str">
        <f t="shared" si="197"/>
        <v/>
      </c>
    </row>
    <row r="2369" spans="15:19">
      <c r="O2369" s="53" t="str">
        <f t="shared" si="196"/>
        <v>click</v>
      </c>
      <c r="S2369" s="61" t="str">
        <f t="shared" si="197"/>
        <v/>
      </c>
    </row>
    <row r="2370" spans="15:19">
      <c r="O2370" s="53" t="str">
        <f t="shared" si="196"/>
        <v>click</v>
      </c>
      <c r="S2370" s="61" t="str">
        <f t="shared" si="197"/>
        <v/>
      </c>
    </row>
    <row r="2371" spans="15:19">
      <c r="O2371" s="53" t="str">
        <f t="shared" si="196"/>
        <v>click</v>
      </c>
      <c r="S2371" s="61" t="str">
        <f t="shared" si="197"/>
        <v/>
      </c>
    </row>
    <row r="2372" spans="15:19">
      <c r="O2372" s="53" t="str">
        <f t="shared" si="196"/>
        <v>click</v>
      </c>
      <c r="S2372" s="61" t="str">
        <f t="shared" si="197"/>
        <v/>
      </c>
    </row>
    <row r="2373" spans="15:19">
      <c r="O2373" s="53" t="str">
        <f t="shared" si="196"/>
        <v>click</v>
      </c>
      <c r="S2373" s="61" t="str">
        <f t="shared" si="197"/>
        <v/>
      </c>
    </row>
    <row r="2374" spans="15:19">
      <c r="O2374" s="53" t="str">
        <f t="shared" si="196"/>
        <v>click</v>
      </c>
      <c r="S2374" s="61" t="str">
        <f t="shared" si="197"/>
        <v/>
      </c>
    </row>
    <row r="2375" spans="15:19">
      <c r="O2375" s="53" t="str">
        <f t="shared" si="196"/>
        <v>click</v>
      </c>
      <c r="S2375" s="61" t="str">
        <f t="shared" si="197"/>
        <v/>
      </c>
    </row>
    <row r="2376" spans="15:19">
      <c r="O2376" s="53" t="str">
        <f t="shared" si="196"/>
        <v>click</v>
      </c>
      <c r="S2376" s="61" t="str">
        <f t="shared" si="197"/>
        <v/>
      </c>
    </row>
    <row r="2377" spans="15:19">
      <c r="O2377" s="53" t="str">
        <f t="shared" si="196"/>
        <v>click</v>
      </c>
      <c r="S2377" s="61" t="str">
        <f t="shared" si="197"/>
        <v/>
      </c>
    </row>
    <row r="2378" spans="15:19">
      <c r="O2378" s="53" t="str">
        <f t="shared" si="196"/>
        <v>click</v>
      </c>
      <c r="S2378" s="61" t="str">
        <f t="shared" si="197"/>
        <v/>
      </c>
    </row>
    <row r="2379" spans="15:19">
      <c r="O2379" s="53" t="str">
        <f t="shared" si="196"/>
        <v>click</v>
      </c>
      <c r="S2379" s="61" t="str">
        <f t="shared" si="197"/>
        <v/>
      </c>
    </row>
    <row r="2380" spans="15:19">
      <c r="O2380" s="53" t="str">
        <f t="shared" si="196"/>
        <v>click</v>
      </c>
      <c r="S2380" s="61" t="str">
        <f t="shared" si="197"/>
        <v/>
      </c>
    </row>
    <row r="2381" spans="15:19">
      <c r="O2381" s="53" t="str">
        <f t="shared" si="196"/>
        <v>click</v>
      </c>
      <c r="S2381" s="61" t="str">
        <f t="shared" si="197"/>
        <v/>
      </c>
    </row>
    <row r="2382" spans="15:19">
      <c r="O2382" s="53" t="str">
        <f t="shared" si="196"/>
        <v>click</v>
      </c>
      <c r="S2382" s="61" t="str">
        <f t="shared" si="197"/>
        <v/>
      </c>
    </row>
    <row r="2383" spans="15:19">
      <c r="O2383" s="53" t="str">
        <f t="shared" si="196"/>
        <v>click</v>
      </c>
      <c r="S2383" s="61" t="str">
        <f t="shared" si="197"/>
        <v/>
      </c>
    </row>
    <row r="2384" spans="15:19">
      <c r="O2384" s="53" t="str">
        <f t="shared" si="196"/>
        <v>click</v>
      </c>
      <c r="S2384" s="61" t="str">
        <f t="shared" si="197"/>
        <v/>
      </c>
    </row>
    <row r="2385" spans="15:19">
      <c r="O2385" s="53" t="str">
        <f t="shared" si="196"/>
        <v>click</v>
      </c>
      <c r="S2385" s="61" t="str">
        <f t="shared" si="197"/>
        <v/>
      </c>
    </row>
    <row r="2386" spans="15:19">
      <c r="O2386" s="53" t="str">
        <f t="shared" si="196"/>
        <v>click</v>
      </c>
      <c r="S2386" s="61" t="str">
        <f t="shared" si="197"/>
        <v/>
      </c>
    </row>
    <row r="2387" spans="15:19">
      <c r="O2387" s="53" t="str">
        <f t="shared" si="196"/>
        <v>click</v>
      </c>
      <c r="S2387" s="61" t="str">
        <f t="shared" si="197"/>
        <v/>
      </c>
    </row>
    <row r="2388" spans="15:19">
      <c r="O2388" s="53" t="str">
        <f t="shared" si="196"/>
        <v>click</v>
      </c>
      <c r="S2388" s="61" t="str">
        <f t="shared" si="197"/>
        <v/>
      </c>
    </row>
    <row r="2389" spans="15:19">
      <c r="O2389" s="53" t="str">
        <f t="shared" si="196"/>
        <v>click</v>
      </c>
      <c r="S2389" s="61" t="str">
        <f t="shared" si="197"/>
        <v/>
      </c>
    </row>
    <row r="2390" spans="15:19">
      <c r="O2390" s="53" t="str">
        <f t="shared" si="196"/>
        <v>click</v>
      </c>
      <c r="S2390" s="61" t="str">
        <f t="shared" si="197"/>
        <v/>
      </c>
    </row>
    <row r="2391" spans="15:19">
      <c r="O2391" s="53" t="str">
        <f t="shared" si="196"/>
        <v>click</v>
      </c>
      <c r="S2391" s="61" t="str">
        <f t="shared" si="197"/>
        <v/>
      </c>
    </row>
    <row r="2392" spans="15:19">
      <c r="O2392" s="53" t="str">
        <f t="shared" si="196"/>
        <v>click</v>
      </c>
      <c r="S2392" s="61" t="str">
        <f t="shared" si="197"/>
        <v/>
      </c>
    </row>
    <row r="2393" spans="15:19">
      <c r="O2393" s="53" t="str">
        <f t="shared" si="196"/>
        <v>click</v>
      </c>
      <c r="S2393" s="61" t="str">
        <f t="shared" si="197"/>
        <v/>
      </c>
    </row>
    <row r="2394" spans="15:19">
      <c r="O2394" s="53" t="str">
        <f t="shared" si="196"/>
        <v>click</v>
      </c>
      <c r="S2394" s="61" t="str">
        <f t="shared" si="197"/>
        <v/>
      </c>
    </row>
    <row r="2395" spans="15:19">
      <c r="O2395" s="53" t="str">
        <f t="shared" si="196"/>
        <v>click</v>
      </c>
      <c r="S2395" s="61" t="str">
        <f t="shared" si="197"/>
        <v/>
      </c>
    </row>
    <row r="2396" spans="15:19">
      <c r="O2396" s="53" t="str">
        <f t="shared" si="196"/>
        <v>click</v>
      </c>
      <c r="S2396" s="61" t="str">
        <f t="shared" si="197"/>
        <v/>
      </c>
    </row>
    <row r="2397" spans="15:19">
      <c r="O2397" s="53" t="str">
        <f t="shared" ref="O2397:O2457" si="198">IF(D2397="input","fill",IF(I2397&lt;&gt;"","innerText",IF(J2397="Y",$T$110,"click")))</f>
        <v>click</v>
      </c>
      <c r="S2397" s="61" t="str">
        <f t="shared" si="197"/>
        <v/>
      </c>
    </row>
    <row r="2398" spans="15:19">
      <c r="O2398" s="53" t="str">
        <f t="shared" si="198"/>
        <v>click</v>
      </c>
      <c r="S2398" s="61" t="str">
        <f t="shared" ref="S2398:S2461" si="199">IF(O2398="innerText",I2398&amp;"="&amp;IF(C2398="Y",IF(J2398&lt;&gt;"Y",$S$9&amp;$R$10&amp;"."&amp;E2398&amp;")."&amp;IF(OR(O2398="click",O2398="innerText"),O2398&amp;"();",O2398&amp;"("&amp;$Q$9&amp;"."&amp;E2398&amp;");"),$S$110&amp;$R$10&amp;"."&amp;E2398&amp;")."&amp;IF(O2398="click",O2398&amp;"();",O2398&amp;"("&amp;"'"&amp;K2398&amp;"'"&amp;");")),""),IF(C2398="Y",IF(J2398&lt;&gt;"Y",$S$9&amp;$R$10&amp;"."&amp;E2398&amp;")."&amp;IF(OR(O2398="click",O2398="innerText"),O2398&amp;"();",O2398&amp;"("&amp;$Q$9&amp;"."&amp;E2398&amp;");"),$S$110&amp;$R$10&amp;"."&amp;E2398&amp;")."&amp;IF(O2398="click",O2398&amp;"();",O2398&amp;"("&amp;"'"&amp;K2398&amp;"'"&amp;");")),""))</f>
        <v/>
      </c>
    </row>
    <row r="2399" spans="15:19">
      <c r="O2399" s="53" t="str">
        <f t="shared" si="198"/>
        <v>click</v>
      </c>
      <c r="S2399" s="61" t="str">
        <f t="shared" si="199"/>
        <v/>
      </c>
    </row>
    <row r="2400" spans="15:19">
      <c r="O2400" s="53" t="str">
        <f t="shared" si="198"/>
        <v>click</v>
      </c>
      <c r="S2400" s="61" t="str">
        <f t="shared" si="199"/>
        <v/>
      </c>
    </row>
    <row r="2401" spans="15:19">
      <c r="O2401" s="53" t="str">
        <f t="shared" si="198"/>
        <v>click</v>
      </c>
      <c r="S2401" s="61" t="str">
        <f t="shared" si="199"/>
        <v/>
      </c>
    </row>
    <row r="2402" spans="15:19">
      <c r="O2402" s="53" t="str">
        <f t="shared" si="198"/>
        <v>click</v>
      </c>
      <c r="S2402" s="61" t="str">
        <f t="shared" si="199"/>
        <v/>
      </c>
    </row>
    <row r="2403" spans="15:19">
      <c r="O2403" s="53" t="str">
        <f t="shared" si="198"/>
        <v>click</v>
      </c>
      <c r="S2403" s="61" t="str">
        <f t="shared" si="199"/>
        <v/>
      </c>
    </row>
    <row r="2404" spans="15:19">
      <c r="O2404" s="53" t="str">
        <f t="shared" si="198"/>
        <v>click</v>
      </c>
      <c r="S2404" s="61" t="str">
        <f t="shared" si="199"/>
        <v/>
      </c>
    </row>
    <row r="2405" spans="15:19">
      <c r="O2405" s="53" t="str">
        <f t="shared" si="198"/>
        <v>click</v>
      </c>
      <c r="S2405" s="61" t="str">
        <f t="shared" si="199"/>
        <v/>
      </c>
    </row>
    <row r="2406" spans="15:19">
      <c r="O2406" s="53" t="str">
        <f t="shared" si="198"/>
        <v>click</v>
      </c>
      <c r="S2406" s="61" t="str">
        <f t="shared" si="199"/>
        <v/>
      </c>
    </row>
    <row r="2407" spans="15:19">
      <c r="O2407" s="53" t="str">
        <f t="shared" si="198"/>
        <v>click</v>
      </c>
      <c r="S2407" s="61" t="str">
        <f t="shared" si="199"/>
        <v/>
      </c>
    </row>
    <row r="2408" spans="15:19">
      <c r="O2408" s="53" t="str">
        <f t="shared" si="198"/>
        <v>click</v>
      </c>
      <c r="S2408" s="61" t="str">
        <f t="shared" si="199"/>
        <v/>
      </c>
    </row>
    <row r="2409" spans="15:19">
      <c r="O2409" s="53" t="str">
        <f t="shared" si="198"/>
        <v>click</v>
      </c>
      <c r="S2409" s="61" t="str">
        <f t="shared" si="199"/>
        <v/>
      </c>
    </row>
    <row r="2410" spans="15:19">
      <c r="O2410" s="53" t="str">
        <f t="shared" si="198"/>
        <v>click</v>
      </c>
      <c r="S2410" s="61" t="str">
        <f t="shared" si="199"/>
        <v/>
      </c>
    </row>
    <row r="2411" spans="15:19">
      <c r="O2411" s="53" t="str">
        <f t="shared" si="198"/>
        <v>click</v>
      </c>
      <c r="S2411" s="61" t="str">
        <f t="shared" si="199"/>
        <v/>
      </c>
    </row>
    <row r="2412" spans="15:19">
      <c r="O2412" s="53" t="str">
        <f t="shared" si="198"/>
        <v>click</v>
      </c>
      <c r="S2412" s="61" t="str">
        <f t="shared" si="199"/>
        <v/>
      </c>
    </row>
    <row r="2413" spans="15:19">
      <c r="O2413" s="53" t="str">
        <f t="shared" si="198"/>
        <v>click</v>
      </c>
      <c r="S2413" s="61" t="str">
        <f t="shared" si="199"/>
        <v/>
      </c>
    </row>
    <row r="2414" spans="15:19">
      <c r="O2414" s="53" t="str">
        <f t="shared" si="198"/>
        <v>click</v>
      </c>
      <c r="S2414" s="61" t="str">
        <f t="shared" si="199"/>
        <v/>
      </c>
    </row>
    <row r="2415" spans="15:19">
      <c r="O2415" s="53" t="str">
        <f t="shared" si="198"/>
        <v>click</v>
      </c>
      <c r="S2415" s="61" t="str">
        <f t="shared" si="199"/>
        <v/>
      </c>
    </row>
    <row r="2416" spans="15:19">
      <c r="O2416" s="53" t="str">
        <f t="shared" si="198"/>
        <v>click</v>
      </c>
      <c r="S2416" s="61" t="str">
        <f t="shared" si="199"/>
        <v/>
      </c>
    </row>
    <row r="2417" spans="15:19">
      <c r="O2417" s="53" t="str">
        <f t="shared" si="198"/>
        <v>click</v>
      </c>
      <c r="S2417" s="61" t="str">
        <f t="shared" si="199"/>
        <v/>
      </c>
    </row>
    <row r="2418" spans="15:19">
      <c r="O2418" s="53" t="str">
        <f t="shared" si="198"/>
        <v>click</v>
      </c>
      <c r="S2418" s="61" t="str">
        <f t="shared" si="199"/>
        <v/>
      </c>
    </row>
    <row r="2419" spans="15:19">
      <c r="O2419" s="53" t="str">
        <f t="shared" si="198"/>
        <v>click</v>
      </c>
      <c r="S2419" s="61" t="str">
        <f t="shared" si="199"/>
        <v/>
      </c>
    </row>
    <row r="2420" spans="15:19">
      <c r="O2420" s="53" t="str">
        <f t="shared" si="198"/>
        <v>click</v>
      </c>
      <c r="S2420" s="61" t="str">
        <f t="shared" si="199"/>
        <v/>
      </c>
    </row>
    <row r="2421" spans="15:19">
      <c r="O2421" s="53" t="str">
        <f t="shared" si="198"/>
        <v>click</v>
      </c>
      <c r="S2421" s="61" t="str">
        <f t="shared" si="199"/>
        <v/>
      </c>
    </row>
    <row r="2422" spans="15:19">
      <c r="O2422" s="53" t="str">
        <f t="shared" si="198"/>
        <v>click</v>
      </c>
      <c r="S2422" s="61" t="str">
        <f t="shared" si="199"/>
        <v/>
      </c>
    </row>
    <row r="2423" spans="15:19">
      <c r="O2423" s="53" t="str">
        <f t="shared" si="198"/>
        <v>click</v>
      </c>
      <c r="S2423" s="61" t="str">
        <f t="shared" si="199"/>
        <v/>
      </c>
    </row>
    <row r="2424" spans="15:19">
      <c r="O2424" s="53" t="str">
        <f t="shared" si="198"/>
        <v>click</v>
      </c>
      <c r="S2424" s="61" t="str">
        <f t="shared" si="199"/>
        <v/>
      </c>
    </row>
    <row r="2425" spans="15:19">
      <c r="O2425" s="53" t="str">
        <f t="shared" si="198"/>
        <v>click</v>
      </c>
      <c r="S2425" s="61" t="str">
        <f t="shared" si="199"/>
        <v/>
      </c>
    </row>
    <row r="2426" spans="15:19">
      <c r="O2426" s="53" t="str">
        <f t="shared" si="198"/>
        <v>click</v>
      </c>
      <c r="S2426" s="61" t="str">
        <f t="shared" si="199"/>
        <v/>
      </c>
    </row>
    <row r="2427" spans="15:19">
      <c r="O2427" s="53" t="str">
        <f t="shared" si="198"/>
        <v>click</v>
      </c>
      <c r="S2427" s="61" t="str">
        <f t="shared" si="199"/>
        <v/>
      </c>
    </row>
    <row r="2428" spans="15:19">
      <c r="O2428" s="53" t="str">
        <f t="shared" si="198"/>
        <v>click</v>
      </c>
      <c r="S2428" s="61" t="str">
        <f t="shared" si="199"/>
        <v/>
      </c>
    </row>
    <row r="2429" spans="15:19">
      <c r="O2429" s="53" t="str">
        <f t="shared" si="198"/>
        <v>click</v>
      </c>
      <c r="S2429" s="61" t="str">
        <f t="shared" si="199"/>
        <v/>
      </c>
    </row>
    <row r="2430" spans="15:19">
      <c r="O2430" s="53" t="str">
        <f t="shared" si="198"/>
        <v>click</v>
      </c>
      <c r="S2430" s="61" t="str">
        <f t="shared" si="199"/>
        <v/>
      </c>
    </row>
    <row r="2431" spans="15:19">
      <c r="O2431" s="53" t="str">
        <f t="shared" si="198"/>
        <v>click</v>
      </c>
      <c r="S2431" s="61" t="str">
        <f t="shared" si="199"/>
        <v/>
      </c>
    </row>
    <row r="2432" spans="15:19">
      <c r="O2432" s="53" t="str">
        <f t="shared" si="198"/>
        <v>click</v>
      </c>
      <c r="S2432" s="61" t="str">
        <f t="shared" si="199"/>
        <v/>
      </c>
    </row>
    <row r="2433" spans="15:19">
      <c r="O2433" s="53" t="str">
        <f t="shared" si="198"/>
        <v>click</v>
      </c>
      <c r="S2433" s="61" t="str">
        <f t="shared" si="199"/>
        <v/>
      </c>
    </row>
    <row r="2434" spans="15:19">
      <c r="O2434" s="53" t="str">
        <f t="shared" si="198"/>
        <v>click</v>
      </c>
      <c r="S2434" s="61" t="str">
        <f t="shared" si="199"/>
        <v/>
      </c>
    </row>
    <row r="2435" spans="15:19">
      <c r="O2435" s="53" t="str">
        <f t="shared" si="198"/>
        <v>click</v>
      </c>
      <c r="S2435" s="61" t="str">
        <f t="shared" si="199"/>
        <v/>
      </c>
    </row>
    <row r="2436" spans="15:19">
      <c r="O2436" s="53" t="str">
        <f t="shared" si="198"/>
        <v>click</v>
      </c>
      <c r="S2436" s="61" t="str">
        <f t="shared" si="199"/>
        <v/>
      </c>
    </row>
    <row r="2437" spans="15:19">
      <c r="O2437" s="53" t="str">
        <f t="shared" si="198"/>
        <v>click</v>
      </c>
      <c r="S2437" s="61" t="str">
        <f t="shared" si="199"/>
        <v/>
      </c>
    </row>
    <row r="2438" spans="15:19">
      <c r="O2438" s="53" t="str">
        <f t="shared" si="198"/>
        <v>click</v>
      </c>
      <c r="S2438" s="61" t="str">
        <f t="shared" si="199"/>
        <v/>
      </c>
    </row>
    <row r="2439" spans="15:19">
      <c r="O2439" s="53" t="str">
        <f t="shared" si="198"/>
        <v>click</v>
      </c>
      <c r="S2439" s="61" t="str">
        <f t="shared" si="199"/>
        <v/>
      </c>
    </row>
    <row r="2440" spans="15:19">
      <c r="O2440" s="53" t="str">
        <f t="shared" si="198"/>
        <v>click</v>
      </c>
      <c r="S2440" s="61" t="str">
        <f t="shared" si="199"/>
        <v/>
      </c>
    </row>
    <row r="2441" spans="15:19">
      <c r="O2441" s="53" t="str">
        <f t="shared" si="198"/>
        <v>click</v>
      </c>
      <c r="S2441" s="61" t="str">
        <f t="shared" si="199"/>
        <v/>
      </c>
    </row>
    <row r="2442" spans="15:19">
      <c r="O2442" s="53" t="str">
        <f t="shared" si="198"/>
        <v>click</v>
      </c>
      <c r="S2442" s="61" t="str">
        <f t="shared" si="199"/>
        <v/>
      </c>
    </row>
    <row r="2443" spans="15:19">
      <c r="O2443" s="53" t="str">
        <f t="shared" si="198"/>
        <v>click</v>
      </c>
      <c r="S2443" s="61" t="str">
        <f t="shared" si="199"/>
        <v/>
      </c>
    </row>
    <row r="2444" spans="15:19">
      <c r="O2444" s="53" t="str">
        <f t="shared" si="198"/>
        <v>click</v>
      </c>
      <c r="S2444" s="61" t="str">
        <f t="shared" si="199"/>
        <v/>
      </c>
    </row>
    <row r="2445" spans="15:19">
      <c r="O2445" s="53" t="str">
        <f t="shared" si="198"/>
        <v>click</v>
      </c>
      <c r="S2445" s="61" t="str">
        <f t="shared" si="199"/>
        <v/>
      </c>
    </row>
    <row r="2446" spans="15:19">
      <c r="O2446" s="53" t="str">
        <f t="shared" si="198"/>
        <v>click</v>
      </c>
      <c r="S2446" s="61" t="str">
        <f t="shared" si="199"/>
        <v/>
      </c>
    </row>
    <row r="2447" spans="15:19">
      <c r="O2447" s="53" t="str">
        <f t="shared" si="198"/>
        <v>click</v>
      </c>
      <c r="S2447" s="61" t="str">
        <f t="shared" si="199"/>
        <v/>
      </c>
    </row>
    <row r="2448" spans="15:19">
      <c r="O2448" s="53" t="str">
        <f t="shared" si="198"/>
        <v>click</v>
      </c>
      <c r="S2448" s="61" t="str">
        <f t="shared" si="199"/>
        <v/>
      </c>
    </row>
    <row r="2449" spans="15:19">
      <c r="O2449" s="53" t="str">
        <f t="shared" si="198"/>
        <v>click</v>
      </c>
      <c r="S2449" s="61" t="str">
        <f t="shared" si="199"/>
        <v/>
      </c>
    </row>
    <row r="2450" spans="15:19">
      <c r="O2450" s="53" t="str">
        <f t="shared" si="198"/>
        <v>click</v>
      </c>
      <c r="S2450" s="61" t="str">
        <f t="shared" si="199"/>
        <v/>
      </c>
    </row>
    <row r="2451" spans="15:19">
      <c r="O2451" s="53" t="str">
        <f t="shared" si="198"/>
        <v>click</v>
      </c>
      <c r="S2451" s="61" t="str">
        <f t="shared" si="199"/>
        <v/>
      </c>
    </row>
    <row r="2452" spans="15:19">
      <c r="O2452" s="53" t="str">
        <f t="shared" si="198"/>
        <v>click</v>
      </c>
      <c r="S2452" s="61" t="str">
        <f t="shared" si="199"/>
        <v/>
      </c>
    </row>
    <row r="2453" spans="15:19">
      <c r="O2453" s="53" t="str">
        <f t="shared" si="198"/>
        <v>click</v>
      </c>
      <c r="S2453" s="61" t="str">
        <f t="shared" si="199"/>
        <v/>
      </c>
    </row>
    <row r="2454" spans="15:19">
      <c r="O2454" s="53" t="str">
        <f t="shared" si="198"/>
        <v>click</v>
      </c>
      <c r="S2454" s="61" t="str">
        <f t="shared" si="199"/>
        <v/>
      </c>
    </row>
    <row r="2455" spans="15:19">
      <c r="O2455" s="53" t="str">
        <f t="shared" si="198"/>
        <v>click</v>
      </c>
      <c r="S2455" s="61" t="str">
        <f t="shared" si="199"/>
        <v/>
      </c>
    </row>
    <row r="2456" spans="15:19">
      <c r="O2456" s="53" t="str">
        <f t="shared" si="198"/>
        <v>click</v>
      </c>
      <c r="S2456" s="61" t="str">
        <f t="shared" si="199"/>
        <v/>
      </c>
    </row>
    <row r="2457" spans="15:19">
      <c r="O2457" s="53" t="str">
        <f t="shared" si="198"/>
        <v>click</v>
      </c>
      <c r="S2457" s="61" t="str">
        <f t="shared" si="199"/>
        <v/>
      </c>
    </row>
    <row r="2458" spans="15:19">
      <c r="S2458" s="61" t="str">
        <f t="shared" si="199"/>
        <v/>
      </c>
    </row>
    <row r="2459" spans="15:19">
      <c r="S2459" s="61" t="str">
        <f t="shared" si="199"/>
        <v/>
      </c>
    </row>
    <row r="2460" spans="15:19">
      <c r="S2460" s="61" t="str">
        <f t="shared" si="199"/>
        <v/>
      </c>
    </row>
    <row r="2461" spans="15:19">
      <c r="S2461" s="61" t="str">
        <f t="shared" si="199"/>
        <v/>
      </c>
    </row>
    <row r="2462" spans="15:19">
      <c r="S2462" s="61" t="str">
        <f t="shared" ref="S2462:S2525" si="200">IF(O2462="innerText",I2462&amp;"="&amp;IF(C2462="Y",IF(J2462&lt;&gt;"Y",$S$9&amp;$R$10&amp;"."&amp;E2462&amp;")."&amp;IF(OR(O2462="click",O2462="innerText"),O2462&amp;"();",O2462&amp;"("&amp;$Q$9&amp;"."&amp;E2462&amp;");"),$S$110&amp;$R$10&amp;"."&amp;E2462&amp;")."&amp;IF(O2462="click",O2462&amp;"();",O2462&amp;"("&amp;"'"&amp;K2462&amp;"'"&amp;");")),""),IF(C2462="Y",IF(J2462&lt;&gt;"Y",$S$9&amp;$R$10&amp;"."&amp;E2462&amp;")."&amp;IF(OR(O2462="click",O2462="innerText"),O2462&amp;"();",O2462&amp;"("&amp;$Q$9&amp;"."&amp;E2462&amp;");"),$S$110&amp;$R$10&amp;"."&amp;E2462&amp;")."&amp;IF(O2462="click",O2462&amp;"();",O2462&amp;"("&amp;"'"&amp;K2462&amp;"'"&amp;");")),""))</f>
        <v/>
      </c>
    </row>
    <row r="2463" spans="15:19">
      <c r="S2463" s="61" t="str">
        <f t="shared" si="200"/>
        <v/>
      </c>
    </row>
    <row r="2464" spans="15:19">
      <c r="S2464" s="61" t="str">
        <f t="shared" si="200"/>
        <v/>
      </c>
    </row>
    <row r="2465" spans="19:19">
      <c r="S2465" s="61" t="str">
        <f t="shared" si="200"/>
        <v/>
      </c>
    </row>
    <row r="2466" spans="19:19">
      <c r="S2466" s="61" t="str">
        <f t="shared" si="200"/>
        <v/>
      </c>
    </row>
    <row r="2467" spans="19:19">
      <c r="S2467" s="61" t="str">
        <f t="shared" si="200"/>
        <v/>
      </c>
    </row>
    <row r="2468" spans="19:19">
      <c r="S2468" s="61" t="str">
        <f t="shared" si="200"/>
        <v/>
      </c>
    </row>
    <row r="2469" spans="19:19">
      <c r="S2469" s="61" t="str">
        <f t="shared" si="200"/>
        <v/>
      </c>
    </row>
    <row r="2470" spans="19:19">
      <c r="S2470" s="61" t="str">
        <f t="shared" si="200"/>
        <v/>
      </c>
    </row>
    <row r="2471" spans="19:19">
      <c r="S2471" s="61" t="str">
        <f t="shared" si="200"/>
        <v/>
      </c>
    </row>
    <row r="2472" spans="19:19">
      <c r="S2472" s="61" t="str">
        <f t="shared" si="200"/>
        <v/>
      </c>
    </row>
    <row r="2473" spans="19:19">
      <c r="S2473" s="61" t="str">
        <f t="shared" si="200"/>
        <v/>
      </c>
    </row>
    <row r="2474" spans="19:19">
      <c r="S2474" s="61" t="str">
        <f t="shared" si="200"/>
        <v/>
      </c>
    </row>
    <row r="2475" spans="19:19">
      <c r="S2475" s="61" t="str">
        <f t="shared" si="200"/>
        <v/>
      </c>
    </row>
    <row r="2476" spans="19:19">
      <c r="S2476" s="61" t="str">
        <f t="shared" si="200"/>
        <v/>
      </c>
    </row>
    <row r="2477" spans="19:19">
      <c r="S2477" s="61" t="str">
        <f t="shared" si="200"/>
        <v/>
      </c>
    </row>
    <row r="2478" spans="19:19">
      <c r="S2478" s="61" t="str">
        <f t="shared" si="200"/>
        <v/>
      </c>
    </row>
    <row r="2479" spans="19:19">
      <c r="S2479" s="61" t="str">
        <f t="shared" si="200"/>
        <v/>
      </c>
    </row>
    <row r="2480" spans="19:19">
      <c r="S2480" s="61" t="str">
        <f t="shared" si="200"/>
        <v/>
      </c>
    </row>
    <row r="2481" spans="19:19">
      <c r="S2481" s="61" t="str">
        <f t="shared" si="200"/>
        <v/>
      </c>
    </row>
    <row r="2482" spans="19:19">
      <c r="S2482" s="61" t="str">
        <f t="shared" si="200"/>
        <v/>
      </c>
    </row>
    <row r="2483" spans="19:19">
      <c r="S2483" s="61" t="str">
        <f t="shared" si="200"/>
        <v/>
      </c>
    </row>
    <row r="2484" spans="19:19">
      <c r="S2484" s="61" t="str">
        <f t="shared" si="200"/>
        <v/>
      </c>
    </row>
    <row r="2485" spans="19:19">
      <c r="S2485" s="61" t="str">
        <f t="shared" si="200"/>
        <v/>
      </c>
    </row>
    <row r="2486" spans="19:19">
      <c r="S2486" s="61" t="str">
        <f t="shared" si="200"/>
        <v/>
      </c>
    </row>
    <row r="2487" spans="19:19">
      <c r="S2487" s="61" t="str">
        <f t="shared" si="200"/>
        <v/>
      </c>
    </row>
    <row r="2488" spans="19:19">
      <c r="S2488" s="61" t="str">
        <f t="shared" si="200"/>
        <v/>
      </c>
    </row>
    <row r="2489" spans="19:19">
      <c r="S2489" s="61" t="str">
        <f t="shared" si="200"/>
        <v/>
      </c>
    </row>
    <row r="2490" spans="19:19">
      <c r="S2490" s="61" t="str">
        <f t="shared" si="200"/>
        <v/>
      </c>
    </row>
    <row r="2491" spans="19:19">
      <c r="S2491" s="61" t="str">
        <f t="shared" si="200"/>
        <v/>
      </c>
    </row>
    <row r="2492" spans="19:19">
      <c r="S2492" s="61" t="str">
        <f t="shared" si="200"/>
        <v/>
      </c>
    </row>
    <row r="2493" spans="19:19">
      <c r="S2493" s="61" t="str">
        <f t="shared" si="200"/>
        <v/>
      </c>
    </row>
    <row r="2494" spans="19:19">
      <c r="S2494" s="61" t="str">
        <f t="shared" si="200"/>
        <v/>
      </c>
    </row>
    <row r="2495" spans="19:19">
      <c r="S2495" s="61" t="str">
        <f t="shared" si="200"/>
        <v/>
      </c>
    </row>
    <row r="2496" spans="19:19">
      <c r="S2496" s="61" t="str">
        <f t="shared" si="200"/>
        <v/>
      </c>
    </row>
    <row r="2497" spans="19:19">
      <c r="S2497" s="61" t="str">
        <f t="shared" si="200"/>
        <v/>
      </c>
    </row>
    <row r="2498" spans="19:19">
      <c r="S2498" s="61" t="str">
        <f t="shared" si="200"/>
        <v/>
      </c>
    </row>
    <row r="2499" spans="19:19">
      <c r="S2499" s="61" t="str">
        <f t="shared" si="200"/>
        <v/>
      </c>
    </row>
    <row r="2500" spans="19:19">
      <c r="S2500" s="61" t="str">
        <f t="shared" si="200"/>
        <v/>
      </c>
    </row>
    <row r="2501" spans="19:19">
      <c r="S2501" s="61" t="str">
        <f t="shared" si="200"/>
        <v/>
      </c>
    </row>
    <row r="2502" spans="19:19">
      <c r="S2502" s="61" t="str">
        <f t="shared" si="200"/>
        <v/>
      </c>
    </row>
    <row r="2503" spans="19:19">
      <c r="S2503" s="61" t="str">
        <f t="shared" si="200"/>
        <v/>
      </c>
    </row>
    <row r="2504" spans="19:19">
      <c r="S2504" s="61" t="str">
        <f t="shared" si="200"/>
        <v/>
      </c>
    </row>
    <row r="2505" spans="19:19">
      <c r="S2505" s="61" t="str">
        <f t="shared" si="200"/>
        <v/>
      </c>
    </row>
    <row r="2506" spans="19:19">
      <c r="S2506" s="61" t="str">
        <f t="shared" si="200"/>
        <v/>
      </c>
    </row>
    <row r="2507" spans="19:19">
      <c r="S2507" s="61" t="str">
        <f t="shared" si="200"/>
        <v/>
      </c>
    </row>
    <row r="2508" spans="19:19">
      <c r="S2508" s="61" t="str">
        <f t="shared" si="200"/>
        <v/>
      </c>
    </row>
    <row r="2509" spans="19:19">
      <c r="S2509" s="61" t="str">
        <f t="shared" si="200"/>
        <v/>
      </c>
    </row>
    <row r="2510" spans="19:19">
      <c r="S2510" s="61" t="str">
        <f t="shared" si="200"/>
        <v/>
      </c>
    </row>
    <row r="2511" spans="19:19">
      <c r="S2511" s="61" t="str">
        <f t="shared" si="200"/>
        <v/>
      </c>
    </row>
    <row r="2512" spans="19:19">
      <c r="S2512" s="61" t="str">
        <f t="shared" si="200"/>
        <v/>
      </c>
    </row>
    <row r="2513" spans="19:19">
      <c r="S2513" s="61" t="str">
        <f t="shared" si="200"/>
        <v/>
      </c>
    </row>
    <row r="2514" spans="19:19">
      <c r="S2514" s="61" t="str">
        <f t="shared" si="200"/>
        <v/>
      </c>
    </row>
    <row r="2515" spans="19:19">
      <c r="S2515" s="61" t="str">
        <f t="shared" si="200"/>
        <v/>
      </c>
    </row>
    <row r="2516" spans="19:19">
      <c r="S2516" s="61" t="str">
        <f t="shared" si="200"/>
        <v/>
      </c>
    </row>
    <row r="2517" spans="19:19">
      <c r="S2517" s="61" t="str">
        <f t="shared" si="200"/>
        <v/>
      </c>
    </row>
    <row r="2518" spans="19:19">
      <c r="S2518" s="61" t="str">
        <f t="shared" si="200"/>
        <v/>
      </c>
    </row>
    <row r="2519" spans="19:19">
      <c r="S2519" s="61" t="str">
        <f t="shared" si="200"/>
        <v/>
      </c>
    </row>
    <row r="2520" spans="19:19">
      <c r="S2520" s="61" t="str">
        <f t="shared" si="200"/>
        <v/>
      </c>
    </row>
    <row r="2521" spans="19:19">
      <c r="S2521" s="61" t="str">
        <f t="shared" si="200"/>
        <v/>
      </c>
    </row>
    <row r="2522" spans="19:19">
      <c r="S2522" s="61" t="str">
        <f t="shared" si="200"/>
        <v/>
      </c>
    </row>
    <row r="2523" spans="19:19">
      <c r="S2523" s="61" t="str">
        <f t="shared" si="200"/>
        <v/>
      </c>
    </row>
    <row r="2524" spans="19:19">
      <c r="S2524" s="61" t="str">
        <f t="shared" si="200"/>
        <v/>
      </c>
    </row>
    <row r="2525" spans="19:19">
      <c r="S2525" s="61" t="str">
        <f t="shared" si="200"/>
        <v/>
      </c>
    </row>
    <row r="2526" spans="19:19">
      <c r="S2526" s="61" t="str">
        <f t="shared" ref="S2526:S2589" si="201">IF(O2526="innerText",I2526&amp;"="&amp;IF(C2526="Y",IF(J2526&lt;&gt;"Y",$S$9&amp;$R$10&amp;"."&amp;E2526&amp;")."&amp;IF(OR(O2526="click",O2526="innerText"),O2526&amp;"();",O2526&amp;"("&amp;$Q$9&amp;"."&amp;E2526&amp;");"),$S$110&amp;$R$10&amp;"."&amp;E2526&amp;")."&amp;IF(O2526="click",O2526&amp;"();",O2526&amp;"("&amp;"'"&amp;K2526&amp;"'"&amp;");")),""),IF(C2526="Y",IF(J2526&lt;&gt;"Y",$S$9&amp;$R$10&amp;"."&amp;E2526&amp;")."&amp;IF(OR(O2526="click",O2526="innerText"),O2526&amp;"();",O2526&amp;"("&amp;$Q$9&amp;"."&amp;E2526&amp;");"),$S$110&amp;$R$10&amp;"."&amp;E2526&amp;")."&amp;IF(O2526="click",O2526&amp;"();",O2526&amp;"("&amp;"'"&amp;K2526&amp;"'"&amp;");")),""))</f>
        <v/>
      </c>
    </row>
    <row r="2527" spans="19:19">
      <c r="S2527" s="61" t="str">
        <f t="shared" si="201"/>
        <v/>
      </c>
    </row>
    <row r="2528" spans="19:19">
      <c r="S2528" s="61" t="str">
        <f t="shared" si="201"/>
        <v/>
      </c>
    </row>
    <row r="2529" spans="19:19">
      <c r="S2529" s="61" t="str">
        <f t="shared" si="201"/>
        <v/>
      </c>
    </row>
    <row r="2530" spans="19:19">
      <c r="S2530" s="61" t="str">
        <f t="shared" si="201"/>
        <v/>
      </c>
    </row>
    <row r="2531" spans="19:19">
      <c r="S2531" s="61" t="str">
        <f t="shared" si="201"/>
        <v/>
      </c>
    </row>
    <row r="2532" spans="19:19">
      <c r="S2532" s="61" t="str">
        <f t="shared" si="201"/>
        <v/>
      </c>
    </row>
    <row r="2533" spans="19:19">
      <c r="S2533" s="61" t="str">
        <f t="shared" si="201"/>
        <v/>
      </c>
    </row>
    <row r="2534" spans="19:19">
      <c r="S2534" s="61" t="str">
        <f t="shared" si="201"/>
        <v/>
      </c>
    </row>
    <row r="2535" spans="19:19">
      <c r="S2535" s="61" t="str">
        <f t="shared" si="201"/>
        <v/>
      </c>
    </row>
    <row r="2536" spans="19:19">
      <c r="S2536" s="61" t="str">
        <f t="shared" si="201"/>
        <v/>
      </c>
    </row>
    <row r="2537" spans="19:19">
      <c r="S2537" s="61" t="str">
        <f t="shared" si="201"/>
        <v/>
      </c>
    </row>
    <row r="2538" spans="19:19">
      <c r="S2538" s="61" t="str">
        <f t="shared" si="201"/>
        <v/>
      </c>
    </row>
    <row r="2539" spans="19:19">
      <c r="S2539" s="61" t="str">
        <f t="shared" si="201"/>
        <v/>
      </c>
    </row>
    <row r="2540" spans="19:19">
      <c r="S2540" s="61" t="str">
        <f t="shared" si="201"/>
        <v/>
      </c>
    </row>
    <row r="2541" spans="19:19">
      <c r="S2541" s="61" t="str">
        <f t="shared" si="201"/>
        <v/>
      </c>
    </row>
    <row r="2542" spans="19:19">
      <c r="S2542" s="61" t="str">
        <f t="shared" si="201"/>
        <v/>
      </c>
    </row>
    <row r="2543" spans="19:19">
      <c r="S2543" s="61" t="str">
        <f t="shared" si="201"/>
        <v/>
      </c>
    </row>
    <row r="2544" spans="19:19">
      <c r="S2544" s="61" t="str">
        <f t="shared" si="201"/>
        <v/>
      </c>
    </row>
    <row r="2545" spans="19:19">
      <c r="S2545" s="61" t="str">
        <f t="shared" si="201"/>
        <v/>
      </c>
    </row>
    <row r="2546" spans="19:19">
      <c r="S2546" s="61" t="str">
        <f t="shared" si="201"/>
        <v/>
      </c>
    </row>
    <row r="2547" spans="19:19">
      <c r="S2547" s="61" t="str">
        <f t="shared" si="201"/>
        <v/>
      </c>
    </row>
    <row r="2548" spans="19:19">
      <c r="S2548" s="61" t="str">
        <f t="shared" si="201"/>
        <v/>
      </c>
    </row>
    <row r="2549" spans="19:19">
      <c r="S2549" s="61" t="str">
        <f t="shared" si="201"/>
        <v/>
      </c>
    </row>
    <row r="2550" spans="19:19">
      <c r="S2550" s="61" t="str">
        <f t="shared" si="201"/>
        <v/>
      </c>
    </row>
    <row r="2551" spans="19:19">
      <c r="S2551" s="61" t="str">
        <f t="shared" si="201"/>
        <v/>
      </c>
    </row>
    <row r="2552" spans="19:19">
      <c r="S2552" s="61" t="str">
        <f t="shared" si="201"/>
        <v/>
      </c>
    </row>
    <row r="2553" spans="19:19">
      <c r="S2553" s="61" t="str">
        <f t="shared" si="201"/>
        <v/>
      </c>
    </row>
    <row r="2554" spans="19:19">
      <c r="S2554" s="61" t="str">
        <f t="shared" si="201"/>
        <v/>
      </c>
    </row>
    <row r="2555" spans="19:19">
      <c r="S2555" s="61" t="str">
        <f t="shared" si="201"/>
        <v/>
      </c>
    </row>
    <row r="2556" spans="19:19">
      <c r="S2556" s="61" t="str">
        <f t="shared" si="201"/>
        <v/>
      </c>
    </row>
    <row r="2557" spans="19:19">
      <c r="S2557" s="61" t="str">
        <f t="shared" si="201"/>
        <v/>
      </c>
    </row>
    <row r="2558" spans="19:19">
      <c r="S2558" s="61" t="str">
        <f t="shared" si="201"/>
        <v/>
      </c>
    </row>
    <row r="2559" spans="19:19">
      <c r="S2559" s="61" t="str">
        <f t="shared" si="201"/>
        <v/>
      </c>
    </row>
    <row r="2560" spans="19:19">
      <c r="S2560" s="61" t="str">
        <f t="shared" si="201"/>
        <v/>
      </c>
    </row>
    <row r="2561" spans="19:19">
      <c r="S2561" s="61" t="str">
        <f t="shared" si="201"/>
        <v/>
      </c>
    </row>
    <row r="2562" spans="19:19">
      <c r="S2562" s="61" t="str">
        <f t="shared" si="201"/>
        <v/>
      </c>
    </row>
    <row r="2563" spans="19:19">
      <c r="S2563" s="61" t="str">
        <f t="shared" si="201"/>
        <v/>
      </c>
    </row>
    <row r="2564" spans="19:19">
      <c r="S2564" s="61" t="str">
        <f t="shared" si="201"/>
        <v/>
      </c>
    </row>
    <row r="2565" spans="19:19">
      <c r="S2565" s="61" t="str">
        <f t="shared" si="201"/>
        <v/>
      </c>
    </row>
    <row r="2566" spans="19:19">
      <c r="S2566" s="61" t="str">
        <f t="shared" si="201"/>
        <v/>
      </c>
    </row>
    <row r="2567" spans="19:19">
      <c r="S2567" s="61" t="str">
        <f t="shared" si="201"/>
        <v/>
      </c>
    </row>
    <row r="2568" spans="19:19">
      <c r="S2568" s="61" t="str">
        <f t="shared" si="201"/>
        <v/>
      </c>
    </row>
    <row r="2569" spans="19:19">
      <c r="S2569" s="61" t="str">
        <f t="shared" si="201"/>
        <v/>
      </c>
    </row>
    <row r="2570" spans="19:19">
      <c r="S2570" s="61" t="str">
        <f t="shared" si="201"/>
        <v/>
      </c>
    </row>
    <row r="2571" spans="19:19">
      <c r="S2571" s="61" t="str">
        <f t="shared" si="201"/>
        <v/>
      </c>
    </row>
    <row r="2572" spans="19:19">
      <c r="S2572" s="61" t="str">
        <f t="shared" si="201"/>
        <v/>
      </c>
    </row>
    <row r="2573" spans="19:19">
      <c r="S2573" s="61" t="str">
        <f t="shared" si="201"/>
        <v/>
      </c>
    </row>
    <row r="2574" spans="19:19">
      <c r="S2574" s="61" t="str">
        <f t="shared" si="201"/>
        <v/>
      </c>
    </row>
    <row r="2575" spans="19:19">
      <c r="S2575" s="61" t="str">
        <f t="shared" si="201"/>
        <v/>
      </c>
    </row>
    <row r="2576" spans="19:19">
      <c r="S2576" s="61" t="str">
        <f t="shared" si="201"/>
        <v/>
      </c>
    </row>
    <row r="2577" spans="19:19">
      <c r="S2577" s="61" t="str">
        <f t="shared" si="201"/>
        <v/>
      </c>
    </row>
    <row r="2578" spans="19:19">
      <c r="S2578" s="61" t="str">
        <f t="shared" si="201"/>
        <v/>
      </c>
    </row>
    <row r="2579" spans="19:19">
      <c r="S2579" s="61" t="str">
        <f t="shared" si="201"/>
        <v/>
      </c>
    </row>
    <row r="2580" spans="19:19">
      <c r="S2580" s="61" t="str">
        <f t="shared" si="201"/>
        <v/>
      </c>
    </row>
    <row r="2581" spans="19:19">
      <c r="S2581" s="61" t="str">
        <f t="shared" si="201"/>
        <v/>
      </c>
    </row>
    <row r="2582" spans="19:19">
      <c r="S2582" s="61" t="str">
        <f t="shared" si="201"/>
        <v/>
      </c>
    </row>
    <row r="2583" spans="19:19">
      <c r="S2583" s="61" t="str">
        <f t="shared" si="201"/>
        <v/>
      </c>
    </row>
    <row r="2584" spans="19:19">
      <c r="S2584" s="61" t="str">
        <f t="shared" si="201"/>
        <v/>
      </c>
    </row>
    <row r="2585" spans="19:19">
      <c r="S2585" s="61" t="str">
        <f t="shared" si="201"/>
        <v/>
      </c>
    </row>
    <row r="2586" spans="19:19">
      <c r="S2586" s="61" t="str">
        <f t="shared" si="201"/>
        <v/>
      </c>
    </row>
    <row r="2587" spans="19:19">
      <c r="S2587" s="61" t="str">
        <f t="shared" si="201"/>
        <v/>
      </c>
    </row>
    <row r="2588" spans="19:19">
      <c r="S2588" s="61" t="str">
        <f t="shared" si="201"/>
        <v/>
      </c>
    </row>
    <row r="2589" spans="19:19">
      <c r="S2589" s="61" t="str">
        <f t="shared" si="201"/>
        <v/>
      </c>
    </row>
    <row r="2590" spans="19:19">
      <c r="S2590" s="61" t="str">
        <f t="shared" ref="S2590:S2653" si="202">IF(O2590="innerText",I2590&amp;"="&amp;IF(C2590="Y",IF(J2590&lt;&gt;"Y",$S$9&amp;$R$10&amp;"."&amp;E2590&amp;")."&amp;IF(OR(O2590="click",O2590="innerText"),O2590&amp;"();",O2590&amp;"("&amp;$Q$9&amp;"."&amp;E2590&amp;");"),$S$110&amp;$R$10&amp;"."&amp;E2590&amp;")."&amp;IF(O2590="click",O2590&amp;"();",O2590&amp;"("&amp;"'"&amp;K2590&amp;"'"&amp;");")),""),IF(C2590="Y",IF(J2590&lt;&gt;"Y",$S$9&amp;$R$10&amp;"."&amp;E2590&amp;")."&amp;IF(OR(O2590="click",O2590="innerText"),O2590&amp;"();",O2590&amp;"("&amp;$Q$9&amp;"."&amp;E2590&amp;");"),$S$110&amp;$R$10&amp;"."&amp;E2590&amp;")."&amp;IF(O2590="click",O2590&amp;"();",O2590&amp;"("&amp;"'"&amp;K2590&amp;"'"&amp;");")),""))</f>
        <v/>
      </c>
    </row>
    <row r="2591" spans="19:19">
      <c r="S2591" s="61" t="str">
        <f t="shared" si="202"/>
        <v/>
      </c>
    </row>
    <row r="2592" spans="19:19">
      <c r="S2592" s="61" t="str">
        <f t="shared" si="202"/>
        <v/>
      </c>
    </row>
    <row r="2593" spans="19:19">
      <c r="S2593" s="61" t="str">
        <f t="shared" si="202"/>
        <v/>
      </c>
    </row>
    <row r="2594" spans="19:19">
      <c r="S2594" s="61" t="str">
        <f t="shared" si="202"/>
        <v/>
      </c>
    </row>
    <row r="2595" spans="19:19">
      <c r="S2595" s="61" t="str">
        <f t="shared" si="202"/>
        <v/>
      </c>
    </row>
    <row r="2596" spans="19:19">
      <c r="S2596" s="61" t="str">
        <f t="shared" si="202"/>
        <v/>
      </c>
    </row>
    <row r="2597" spans="19:19">
      <c r="S2597" s="61" t="str">
        <f t="shared" si="202"/>
        <v/>
      </c>
    </row>
    <row r="2598" spans="19:19">
      <c r="S2598" s="61" t="str">
        <f t="shared" si="202"/>
        <v/>
      </c>
    </row>
    <row r="2599" spans="19:19">
      <c r="S2599" s="61" t="str">
        <f t="shared" si="202"/>
        <v/>
      </c>
    </row>
    <row r="2600" spans="19:19">
      <c r="S2600" s="61" t="str">
        <f t="shared" si="202"/>
        <v/>
      </c>
    </row>
    <row r="2601" spans="19:19">
      <c r="S2601" s="61" t="str">
        <f t="shared" si="202"/>
        <v/>
      </c>
    </row>
    <row r="2602" spans="19:19">
      <c r="S2602" s="61" t="str">
        <f t="shared" si="202"/>
        <v/>
      </c>
    </row>
    <row r="2603" spans="19:19">
      <c r="S2603" s="61" t="str">
        <f t="shared" si="202"/>
        <v/>
      </c>
    </row>
    <row r="2604" spans="19:19">
      <c r="S2604" s="61" t="str">
        <f t="shared" si="202"/>
        <v/>
      </c>
    </row>
    <row r="2605" spans="19:19">
      <c r="S2605" s="61" t="str">
        <f t="shared" si="202"/>
        <v/>
      </c>
    </row>
    <row r="2606" spans="19:19">
      <c r="S2606" s="61" t="str">
        <f t="shared" si="202"/>
        <v/>
      </c>
    </row>
    <row r="2607" spans="19:19">
      <c r="S2607" s="61" t="str">
        <f t="shared" si="202"/>
        <v/>
      </c>
    </row>
    <row r="2608" spans="19:19">
      <c r="S2608" s="61" t="str">
        <f t="shared" si="202"/>
        <v/>
      </c>
    </row>
    <row r="2609" spans="19:19">
      <c r="S2609" s="61" t="str">
        <f t="shared" si="202"/>
        <v/>
      </c>
    </row>
    <row r="2610" spans="19:19">
      <c r="S2610" s="61" t="str">
        <f t="shared" si="202"/>
        <v/>
      </c>
    </row>
    <row r="2611" spans="19:19">
      <c r="S2611" s="61" t="str">
        <f t="shared" si="202"/>
        <v/>
      </c>
    </row>
    <row r="2612" spans="19:19">
      <c r="S2612" s="61" t="str">
        <f t="shared" si="202"/>
        <v/>
      </c>
    </row>
    <row r="2613" spans="19:19">
      <c r="S2613" s="61" t="str">
        <f t="shared" si="202"/>
        <v/>
      </c>
    </row>
    <row r="2614" spans="19:19">
      <c r="S2614" s="61" t="str">
        <f t="shared" si="202"/>
        <v/>
      </c>
    </row>
    <row r="2615" spans="19:19">
      <c r="S2615" s="61" t="str">
        <f t="shared" si="202"/>
        <v/>
      </c>
    </row>
    <row r="2616" spans="19:19">
      <c r="S2616" s="61" t="str">
        <f t="shared" si="202"/>
        <v/>
      </c>
    </row>
    <row r="2617" spans="19:19">
      <c r="S2617" s="61" t="str">
        <f t="shared" si="202"/>
        <v/>
      </c>
    </row>
    <row r="2618" spans="19:19">
      <c r="S2618" s="61" t="str">
        <f t="shared" si="202"/>
        <v/>
      </c>
    </row>
    <row r="2619" spans="19:19">
      <c r="S2619" s="61" t="str">
        <f t="shared" si="202"/>
        <v/>
      </c>
    </row>
    <row r="2620" spans="19:19">
      <c r="S2620" s="61" t="str">
        <f t="shared" si="202"/>
        <v/>
      </c>
    </row>
    <row r="2621" spans="19:19">
      <c r="S2621" s="61" t="str">
        <f t="shared" si="202"/>
        <v/>
      </c>
    </row>
    <row r="2622" spans="19:19">
      <c r="S2622" s="61" t="str">
        <f t="shared" si="202"/>
        <v/>
      </c>
    </row>
    <row r="2623" spans="19:19">
      <c r="S2623" s="61" t="str">
        <f t="shared" si="202"/>
        <v/>
      </c>
    </row>
    <row r="2624" spans="19:19">
      <c r="S2624" s="61" t="str">
        <f t="shared" si="202"/>
        <v/>
      </c>
    </row>
    <row r="2625" spans="19:19">
      <c r="S2625" s="61" t="str">
        <f t="shared" si="202"/>
        <v/>
      </c>
    </row>
    <row r="2626" spans="19:19">
      <c r="S2626" s="61" t="str">
        <f t="shared" si="202"/>
        <v/>
      </c>
    </row>
    <row r="2627" spans="19:19">
      <c r="S2627" s="61" t="str">
        <f t="shared" si="202"/>
        <v/>
      </c>
    </row>
    <row r="2628" spans="19:19">
      <c r="S2628" s="61" t="str">
        <f t="shared" si="202"/>
        <v/>
      </c>
    </row>
    <row r="2629" spans="19:19">
      <c r="S2629" s="61" t="str">
        <f t="shared" si="202"/>
        <v/>
      </c>
    </row>
    <row r="2630" spans="19:19">
      <c r="S2630" s="61" t="str">
        <f t="shared" si="202"/>
        <v/>
      </c>
    </row>
    <row r="2631" spans="19:19">
      <c r="S2631" s="61" t="str">
        <f t="shared" si="202"/>
        <v/>
      </c>
    </row>
    <row r="2632" spans="19:19">
      <c r="S2632" s="61" t="str">
        <f t="shared" si="202"/>
        <v/>
      </c>
    </row>
    <row r="2633" spans="19:19">
      <c r="S2633" s="61" t="str">
        <f t="shared" si="202"/>
        <v/>
      </c>
    </row>
    <row r="2634" spans="19:19">
      <c r="S2634" s="61" t="str">
        <f t="shared" si="202"/>
        <v/>
      </c>
    </row>
    <row r="2635" spans="19:19">
      <c r="S2635" s="61" t="str">
        <f t="shared" si="202"/>
        <v/>
      </c>
    </row>
    <row r="2636" spans="19:19">
      <c r="S2636" s="61" t="str">
        <f t="shared" si="202"/>
        <v/>
      </c>
    </row>
    <row r="2637" spans="19:19">
      <c r="S2637" s="61" t="str">
        <f t="shared" si="202"/>
        <v/>
      </c>
    </row>
    <row r="2638" spans="19:19">
      <c r="S2638" s="61" t="str">
        <f t="shared" si="202"/>
        <v/>
      </c>
    </row>
    <row r="2639" spans="19:19">
      <c r="S2639" s="61" t="str">
        <f t="shared" si="202"/>
        <v/>
      </c>
    </row>
    <row r="2640" spans="19:19">
      <c r="S2640" s="61" t="str">
        <f t="shared" si="202"/>
        <v/>
      </c>
    </row>
    <row r="2641" spans="19:19">
      <c r="S2641" s="61" t="str">
        <f t="shared" si="202"/>
        <v/>
      </c>
    </row>
    <row r="2642" spans="19:19">
      <c r="S2642" s="61" t="str">
        <f t="shared" si="202"/>
        <v/>
      </c>
    </row>
    <row r="2643" spans="19:19">
      <c r="S2643" s="61" t="str">
        <f t="shared" si="202"/>
        <v/>
      </c>
    </row>
    <row r="2644" spans="19:19">
      <c r="S2644" s="61" t="str">
        <f t="shared" si="202"/>
        <v/>
      </c>
    </row>
    <row r="2645" spans="19:19">
      <c r="S2645" s="61" t="str">
        <f t="shared" si="202"/>
        <v/>
      </c>
    </row>
    <row r="2646" spans="19:19">
      <c r="S2646" s="61" t="str">
        <f t="shared" si="202"/>
        <v/>
      </c>
    </row>
    <row r="2647" spans="19:19">
      <c r="S2647" s="61" t="str">
        <f t="shared" si="202"/>
        <v/>
      </c>
    </row>
    <row r="2648" spans="19:19">
      <c r="S2648" s="61" t="str">
        <f t="shared" si="202"/>
        <v/>
      </c>
    </row>
    <row r="2649" spans="19:19">
      <c r="S2649" s="61" t="str">
        <f t="shared" si="202"/>
        <v/>
      </c>
    </row>
    <row r="2650" spans="19:19">
      <c r="S2650" s="61" t="str">
        <f t="shared" si="202"/>
        <v/>
      </c>
    </row>
    <row r="2651" spans="19:19">
      <c r="S2651" s="61" t="str">
        <f t="shared" si="202"/>
        <v/>
      </c>
    </row>
    <row r="2652" spans="19:19">
      <c r="S2652" s="61" t="str">
        <f t="shared" si="202"/>
        <v/>
      </c>
    </row>
    <row r="2653" spans="19:19">
      <c r="S2653" s="61" t="str">
        <f t="shared" si="202"/>
        <v/>
      </c>
    </row>
    <row r="2654" spans="19:19">
      <c r="S2654" s="61" t="str">
        <f t="shared" ref="S2654:S2717" si="203">IF(O2654="innerText",I2654&amp;"="&amp;IF(C2654="Y",IF(J2654&lt;&gt;"Y",$S$9&amp;$R$10&amp;"."&amp;E2654&amp;")."&amp;IF(OR(O2654="click",O2654="innerText"),O2654&amp;"();",O2654&amp;"("&amp;$Q$9&amp;"."&amp;E2654&amp;");"),$S$110&amp;$R$10&amp;"."&amp;E2654&amp;")."&amp;IF(O2654="click",O2654&amp;"();",O2654&amp;"("&amp;"'"&amp;K2654&amp;"'"&amp;");")),""),IF(C2654="Y",IF(J2654&lt;&gt;"Y",$S$9&amp;$R$10&amp;"."&amp;E2654&amp;")."&amp;IF(OR(O2654="click",O2654="innerText"),O2654&amp;"();",O2654&amp;"("&amp;$Q$9&amp;"."&amp;E2654&amp;");"),$S$110&amp;$R$10&amp;"."&amp;E2654&amp;")."&amp;IF(O2654="click",O2654&amp;"();",O2654&amp;"("&amp;"'"&amp;K2654&amp;"'"&amp;");")),""))</f>
        <v/>
      </c>
    </row>
    <row r="2655" spans="19:19">
      <c r="S2655" s="61" t="str">
        <f t="shared" si="203"/>
        <v/>
      </c>
    </row>
    <row r="2656" spans="19:19">
      <c r="S2656" s="61" t="str">
        <f t="shared" si="203"/>
        <v/>
      </c>
    </row>
    <row r="2657" spans="19:19">
      <c r="S2657" s="61" t="str">
        <f t="shared" si="203"/>
        <v/>
      </c>
    </row>
    <row r="2658" spans="19:19">
      <c r="S2658" s="61" t="str">
        <f t="shared" si="203"/>
        <v/>
      </c>
    </row>
    <row r="2659" spans="19:19">
      <c r="S2659" s="61" t="str">
        <f t="shared" si="203"/>
        <v/>
      </c>
    </row>
    <row r="2660" spans="19:19">
      <c r="S2660" s="61" t="str">
        <f t="shared" si="203"/>
        <v/>
      </c>
    </row>
    <row r="2661" spans="19:19">
      <c r="S2661" s="61" t="str">
        <f t="shared" si="203"/>
        <v/>
      </c>
    </row>
    <row r="2662" spans="19:19">
      <c r="S2662" s="61" t="str">
        <f t="shared" si="203"/>
        <v/>
      </c>
    </row>
    <row r="2663" spans="19:19">
      <c r="S2663" s="61" t="str">
        <f t="shared" si="203"/>
        <v/>
      </c>
    </row>
    <row r="2664" spans="19:19">
      <c r="S2664" s="61" t="str">
        <f t="shared" si="203"/>
        <v/>
      </c>
    </row>
    <row r="2665" spans="19:19">
      <c r="S2665" s="61" t="str">
        <f t="shared" si="203"/>
        <v/>
      </c>
    </row>
    <row r="2666" spans="19:19">
      <c r="S2666" s="61" t="str">
        <f t="shared" si="203"/>
        <v/>
      </c>
    </row>
    <row r="2667" spans="19:19">
      <c r="S2667" s="61" t="str">
        <f t="shared" si="203"/>
        <v/>
      </c>
    </row>
    <row r="2668" spans="19:19">
      <c r="S2668" s="61" t="str">
        <f t="shared" si="203"/>
        <v/>
      </c>
    </row>
    <row r="2669" spans="19:19">
      <c r="S2669" s="61" t="str">
        <f t="shared" si="203"/>
        <v/>
      </c>
    </row>
    <row r="2670" spans="19:19">
      <c r="S2670" s="61" t="str">
        <f t="shared" si="203"/>
        <v/>
      </c>
    </row>
    <row r="2671" spans="19:19">
      <c r="S2671" s="61" t="str">
        <f t="shared" si="203"/>
        <v/>
      </c>
    </row>
    <row r="2672" spans="19:19">
      <c r="S2672" s="61" t="str">
        <f t="shared" si="203"/>
        <v/>
      </c>
    </row>
    <row r="2673" spans="19:19">
      <c r="S2673" s="61" t="str">
        <f t="shared" si="203"/>
        <v/>
      </c>
    </row>
    <row r="2674" spans="19:19">
      <c r="S2674" s="61" t="str">
        <f t="shared" si="203"/>
        <v/>
      </c>
    </row>
    <row r="2675" spans="19:19">
      <c r="S2675" s="61" t="str">
        <f t="shared" si="203"/>
        <v/>
      </c>
    </row>
    <row r="2676" spans="19:19">
      <c r="S2676" s="61" t="str">
        <f t="shared" si="203"/>
        <v/>
      </c>
    </row>
    <row r="2677" spans="19:19">
      <c r="S2677" s="61" t="str">
        <f t="shared" si="203"/>
        <v/>
      </c>
    </row>
    <row r="2678" spans="19:19">
      <c r="S2678" s="61" t="str">
        <f t="shared" si="203"/>
        <v/>
      </c>
    </row>
    <row r="2679" spans="19:19">
      <c r="S2679" s="61" t="str">
        <f t="shared" si="203"/>
        <v/>
      </c>
    </row>
    <row r="2680" spans="19:19">
      <c r="S2680" s="61" t="str">
        <f t="shared" si="203"/>
        <v/>
      </c>
    </row>
    <row r="2681" spans="19:19">
      <c r="S2681" s="61" t="str">
        <f t="shared" si="203"/>
        <v/>
      </c>
    </row>
    <row r="2682" spans="19:19">
      <c r="S2682" s="61" t="str">
        <f t="shared" si="203"/>
        <v/>
      </c>
    </row>
    <row r="2683" spans="19:19">
      <c r="S2683" s="61" t="str">
        <f t="shared" si="203"/>
        <v/>
      </c>
    </row>
    <row r="2684" spans="19:19">
      <c r="S2684" s="61" t="str">
        <f t="shared" si="203"/>
        <v/>
      </c>
    </row>
    <row r="2685" spans="19:19">
      <c r="S2685" s="61" t="str">
        <f t="shared" si="203"/>
        <v/>
      </c>
    </row>
    <row r="2686" spans="19:19">
      <c r="S2686" s="61" t="str">
        <f t="shared" si="203"/>
        <v/>
      </c>
    </row>
    <row r="2687" spans="19:19">
      <c r="S2687" s="61" t="str">
        <f t="shared" si="203"/>
        <v/>
      </c>
    </row>
    <row r="2688" spans="19:19">
      <c r="S2688" s="61" t="str">
        <f t="shared" si="203"/>
        <v/>
      </c>
    </row>
    <row r="2689" spans="19:19">
      <c r="S2689" s="61" t="str">
        <f t="shared" si="203"/>
        <v/>
      </c>
    </row>
    <row r="2690" spans="19:19">
      <c r="S2690" s="61" t="str">
        <f t="shared" si="203"/>
        <v/>
      </c>
    </row>
    <row r="2691" spans="19:19">
      <c r="S2691" s="61" t="str">
        <f t="shared" si="203"/>
        <v/>
      </c>
    </row>
    <row r="2692" spans="19:19">
      <c r="S2692" s="61" t="str">
        <f t="shared" si="203"/>
        <v/>
      </c>
    </row>
    <row r="2693" spans="19:19">
      <c r="S2693" s="61" t="str">
        <f t="shared" si="203"/>
        <v/>
      </c>
    </row>
    <row r="2694" spans="19:19">
      <c r="S2694" s="61" t="str">
        <f t="shared" si="203"/>
        <v/>
      </c>
    </row>
    <row r="2695" spans="19:19">
      <c r="S2695" s="61" t="str">
        <f t="shared" si="203"/>
        <v/>
      </c>
    </row>
    <row r="2696" spans="19:19">
      <c r="S2696" s="61" t="str">
        <f t="shared" si="203"/>
        <v/>
      </c>
    </row>
    <row r="2697" spans="19:19">
      <c r="S2697" s="61" t="str">
        <f t="shared" si="203"/>
        <v/>
      </c>
    </row>
    <row r="2698" spans="19:19">
      <c r="S2698" s="61" t="str">
        <f t="shared" si="203"/>
        <v/>
      </c>
    </row>
    <row r="2699" spans="19:19">
      <c r="S2699" s="61" t="str">
        <f t="shared" si="203"/>
        <v/>
      </c>
    </row>
    <row r="2700" spans="19:19">
      <c r="S2700" s="61" t="str">
        <f t="shared" si="203"/>
        <v/>
      </c>
    </row>
    <row r="2701" spans="19:19">
      <c r="S2701" s="61" t="str">
        <f t="shared" si="203"/>
        <v/>
      </c>
    </row>
    <row r="2702" spans="19:19">
      <c r="S2702" s="61" t="str">
        <f t="shared" si="203"/>
        <v/>
      </c>
    </row>
    <row r="2703" spans="19:19">
      <c r="S2703" s="61" t="str">
        <f t="shared" si="203"/>
        <v/>
      </c>
    </row>
    <row r="2704" spans="19:19">
      <c r="S2704" s="61" t="str">
        <f t="shared" si="203"/>
        <v/>
      </c>
    </row>
    <row r="2705" spans="19:19">
      <c r="S2705" s="61" t="str">
        <f t="shared" si="203"/>
        <v/>
      </c>
    </row>
    <row r="2706" spans="19:19">
      <c r="S2706" s="61" t="str">
        <f t="shared" si="203"/>
        <v/>
      </c>
    </row>
    <row r="2707" spans="19:19">
      <c r="S2707" s="61" t="str">
        <f t="shared" si="203"/>
        <v/>
      </c>
    </row>
    <row r="2708" spans="19:19">
      <c r="S2708" s="61" t="str">
        <f t="shared" si="203"/>
        <v/>
      </c>
    </row>
    <row r="2709" spans="19:19">
      <c r="S2709" s="61" t="str">
        <f t="shared" si="203"/>
        <v/>
      </c>
    </row>
    <row r="2710" spans="19:19">
      <c r="S2710" s="61" t="str">
        <f t="shared" si="203"/>
        <v/>
      </c>
    </row>
    <row r="2711" spans="19:19">
      <c r="S2711" s="61" t="str">
        <f t="shared" si="203"/>
        <v/>
      </c>
    </row>
    <row r="2712" spans="19:19">
      <c r="S2712" s="61" t="str">
        <f t="shared" si="203"/>
        <v/>
      </c>
    </row>
    <row r="2713" spans="19:19">
      <c r="S2713" s="61" t="str">
        <f t="shared" si="203"/>
        <v/>
      </c>
    </row>
    <row r="2714" spans="19:19">
      <c r="S2714" s="61" t="str">
        <f t="shared" si="203"/>
        <v/>
      </c>
    </row>
    <row r="2715" spans="19:19">
      <c r="S2715" s="61" t="str">
        <f t="shared" si="203"/>
        <v/>
      </c>
    </row>
    <row r="2716" spans="19:19">
      <c r="S2716" s="61" t="str">
        <f t="shared" si="203"/>
        <v/>
      </c>
    </row>
    <row r="2717" spans="19:19">
      <c r="S2717" s="61" t="str">
        <f t="shared" si="203"/>
        <v/>
      </c>
    </row>
    <row r="2718" spans="19:19">
      <c r="S2718" s="61" t="str">
        <f t="shared" ref="S2718:S2781" si="204">IF(O2718="innerText",I2718&amp;"="&amp;IF(C2718="Y",IF(J2718&lt;&gt;"Y",$S$9&amp;$R$10&amp;"."&amp;E2718&amp;")."&amp;IF(OR(O2718="click",O2718="innerText"),O2718&amp;"();",O2718&amp;"("&amp;$Q$9&amp;"."&amp;E2718&amp;");"),$S$110&amp;$R$10&amp;"."&amp;E2718&amp;")."&amp;IF(O2718="click",O2718&amp;"();",O2718&amp;"("&amp;"'"&amp;K2718&amp;"'"&amp;");")),""),IF(C2718="Y",IF(J2718&lt;&gt;"Y",$S$9&amp;$R$10&amp;"."&amp;E2718&amp;")."&amp;IF(OR(O2718="click",O2718="innerText"),O2718&amp;"();",O2718&amp;"("&amp;$Q$9&amp;"."&amp;E2718&amp;");"),$S$110&amp;$R$10&amp;"."&amp;E2718&amp;")."&amp;IF(O2718="click",O2718&amp;"();",O2718&amp;"("&amp;"'"&amp;K2718&amp;"'"&amp;");")),""))</f>
        <v/>
      </c>
    </row>
    <row r="2719" spans="19:19">
      <c r="S2719" s="61" t="str">
        <f t="shared" si="204"/>
        <v/>
      </c>
    </row>
    <row r="2720" spans="19:19">
      <c r="S2720" s="61" t="str">
        <f t="shared" si="204"/>
        <v/>
      </c>
    </row>
    <row r="2721" spans="19:19">
      <c r="S2721" s="61" t="str">
        <f t="shared" si="204"/>
        <v/>
      </c>
    </row>
    <row r="2722" spans="19:19">
      <c r="S2722" s="61" t="str">
        <f t="shared" si="204"/>
        <v/>
      </c>
    </row>
    <row r="2723" spans="19:19">
      <c r="S2723" s="61" t="str">
        <f t="shared" si="204"/>
        <v/>
      </c>
    </row>
    <row r="2724" spans="19:19">
      <c r="S2724" s="61" t="str">
        <f t="shared" si="204"/>
        <v/>
      </c>
    </row>
    <row r="2725" spans="19:19">
      <c r="S2725" s="61" t="str">
        <f t="shared" si="204"/>
        <v/>
      </c>
    </row>
    <row r="2726" spans="19:19">
      <c r="S2726" s="61" t="str">
        <f t="shared" si="204"/>
        <v/>
      </c>
    </row>
    <row r="2727" spans="19:19">
      <c r="S2727" s="61" t="str">
        <f t="shared" si="204"/>
        <v/>
      </c>
    </row>
    <row r="2728" spans="19:19">
      <c r="S2728" s="61" t="str">
        <f t="shared" si="204"/>
        <v/>
      </c>
    </row>
    <row r="2729" spans="19:19">
      <c r="S2729" s="61" t="str">
        <f t="shared" si="204"/>
        <v/>
      </c>
    </row>
    <row r="2730" spans="19:19">
      <c r="S2730" s="61" t="str">
        <f t="shared" si="204"/>
        <v/>
      </c>
    </row>
    <row r="2731" spans="19:19">
      <c r="S2731" s="61" t="str">
        <f t="shared" si="204"/>
        <v/>
      </c>
    </row>
    <row r="2732" spans="19:19">
      <c r="S2732" s="61" t="str">
        <f t="shared" si="204"/>
        <v/>
      </c>
    </row>
    <row r="2733" spans="19:19">
      <c r="S2733" s="61" t="str">
        <f t="shared" si="204"/>
        <v/>
      </c>
    </row>
    <row r="2734" spans="19:19">
      <c r="S2734" s="61" t="str">
        <f t="shared" si="204"/>
        <v/>
      </c>
    </row>
    <row r="2735" spans="19:19">
      <c r="S2735" s="61" t="str">
        <f t="shared" si="204"/>
        <v/>
      </c>
    </row>
    <row r="2736" spans="19:19">
      <c r="S2736" s="61" t="str">
        <f t="shared" si="204"/>
        <v/>
      </c>
    </row>
    <row r="2737" spans="19:19">
      <c r="S2737" s="61" t="str">
        <f t="shared" si="204"/>
        <v/>
      </c>
    </row>
    <row r="2738" spans="19:19">
      <c r="S2738" s="61" t="str">
        <f t="shared" si="204"/>
        <v/>
      </c>
    </row>
    <row r="2739" spans="19:19">
      <c r="S2739" s="61" t="str">
        <f t="shared" si="204"/>
        <v/>
      </c>
    </row>
    <row r="2740" spans="19:19">
      <c r="S2740" s="61" t="str">
        <f t="shared" si="204"/>
        <v/>
      </c>
    </row>
    <row r="2741" spans="19:19">
      <c r="S2741" s="61" t="str">
        <f t="shared" si="204"/>
        <v/>
      </c>
    </row>
    <row r="2742" spans="19:19">
      <c r="S2742" s="61" t="str">
        <f t="shared" si="204"/>
        <v/>
      </c>
    </row>
    <row r="2743" spans="19:19">
      <c r="S2743" s="61" t="str">
        <f t="shared" si="204"/>
        <v/>
      </c>
    </row>
    <row r="2744" spans="19:19">
      <c r="S2744" s="61" t="str">
        <f t="shared" si="204"/>
        <v/>
      </c>
    </row>
    <row r="2745" spans="19:19">
      <c r="S2745" s="61" t="str">
        <f t="shared" si="204"/>
        <v/>
      </c>
    </row>
    <row r="2746" spans="19:19">
      <c r="S2746" s="61" t="str">
        <f t="shared" si="204"/>
        <v/>
      </c>
    </row>
    <row r="2747" spans="19:19">
      <c r="S2747" s="61" t="str">
        <f t="shared" si="204"/>
        <v/>
      </c>
    </row>
    <row r="2748" spans="19:19">
      <c r="S2748" s="61" t="str">
        <f t="shared" si="204"/>
        <v/>
      </c>
    </row>
    <row r="2749" spans="19:19">
      <c r="S2749" s="61" t="str">
        <f t="shared" si="204"/>
        <v/>
      </c>
    </row>
    <row r="2750" spans="19:19">
      <c r="S2750" s="61" t="str">
        <f t="shared" si="204"/>
        <v/>
      </c>
    </row>
    <row r="2751" spans="19:19">
      <c r="S2751" s="61" t="str">
        <f t="shared" si="204"/>
        <v/>
      </c>
    </row>
    <row r="2752" spans="19:19">
      <c r="S2752" s="61" t="str">
        <f t="shared" si="204"/>
        <v/>
      </c>
    </row>
    <row r="2753" spans="19:19">
      <c r="S2753" s="61" t="str">
        <f t="shared" si="204"/>
        <v/>
      </c>
    </row>
    <row r="2754" spans="19:19">
      <c r="S2754" s="61" t="str">
        <f t="shared" si="204"/>
        <v/>
      </c>
    </row>
    <row r="2755" spans="19:19">
      <c r="S2755" s="61" t="str">
        <f t="shared" si="204"/>
        <v/>
      </c>
    </row>
    <row r="2756" spans="19:19">
      <c r="S2756" s="61" t="str">
        <f t="shared" si="204"/>
        <v/>
      </c>
    </row>
    <row r="2757" spans="19:19">
      <c r="S2757" s="61" t="str">
        <f t="shared" si="204"/>
        <v/>
      </c>
    </row>
    <row r="2758" spans="19:19">
      <c r="S2758" s="61" t="str">
        <f t="shared" si="204"/>
        <v/>
      </c>
    </row>
    <row r="2759" spans="19:19">
      <c r="S2759" s="61" t="str">
        <f t="shared" si="204"/>
        <v/>
      </c>
    </row>
    <row r="2760" spans="19:19">
      <c r="S2760" s="61" t="str">
        <f t="shared" si="204"/>
        <v/>
      </c>
    </row>
    <row r="2761" spans="19:19">
      <c r="S2761" s="61" t="str">
        <f t="shared" si="204"/>
        <v/>
      </c>
    </row>
    <row r="2762" spans="19:19">
      <c r="S2762" s="61" t="str">
        <f t="shared" si="204"/>
        <v/>
      </c>
    </row>
    <row r="2763" spans="19:19">
      <c r="S2763" s="61" t="str">
        <f t="shared" si="204"/>
        <v/>
      </c>
    </row>
    <row r="2764" spans="19:19">
      <c r="S2764" s="61" t="str">
        <f t="shared" si="204"/>
        <v/>
      </c>
    </row>
    <row r="2765" spans="19:19">
      <c r="S2765" s="61" t="str">
        <f t="shared" si="204"/>
        <v/>
      </c>
    </row>
    <row r="2766" spans="19:19">
      <c r="S2766" s="61" t="str">
        <f t="shared" si="204"/>
        <v/>
      </c>
    </row>
    <row r="2767" spans="19:19">
      <c r="S2767" s="61" t="str">
        <f t="shared" si="204"/>
        <v/>
      </c>
    </row>
    <row r="2768" spans="19:19">
      <c r="S2768" s="61" t="str">
        <f t="shared" si="204"/>
        <v/>
      </c>
    </row>
    <row r="2769" spans="19:19">
      <c r="S2769" s="61" t="str">
        <f t="shared" si="204"/>
        <v/>
      </c>
    </row>
    <row r="2770" spans="19:19">
      <c r="S2770" s="61" t="str">
        <f t="shared" si="204"/>
        <v/>
      </c>
    </row>
    <row r="2771" spans="19:19">
      <c r="S2771" s="61" t="str">
        <f t="shared" si="204"/>
        <v/>
      </c>
    </row>
    <row r="2772" spans="19:19">
      <c r="S2772" s="61" t="str">
        <f t="shared" si="204"/>
        <v/>
      </c>
    </row>
    <row r="2773" spans="19:19">
      <c r="S2773" s="61" t="str">
        <f t="shared" si="204"/>
        <v/>
      </c>
    </row>
    <row r="2774" spans="19:19">
      <c r="S2774" s="61" t="str">
        <f t="shared" si="204"/>
        <v/>
      </c>
    </row>
    <row r="2775" spans="19:19">
      <c r="S2775" s="61" t="str">
        <f t="shared" si="204"/>
        <v/>
      </c>
    </row>
    <row r="2776" spans="19:19">
      <c r="S2776" s="61" t="str">
        <f t="shared" si="204"/>
        <v/>
      </c>
    </row>
    <row r="2777" spans="19:19">
      <c r="S2777" s="61" t="str">
        <f t="shared" si="204"/>
        <v/>
      </c>
    </row>
    <row r="2778" spans="19:19">
      <c r="S2778" s="61" t="str">
        <f t="shared" si="204"/>
        <v/>
      </c>
    </row>
    <row r="2779" spans="19:19">
      <c r="S2779" s="61" t="str">
        <f t="shared" si="204"/>
        <v/>
      </c>
    </row>
    <row r="2780" spans="19:19">
      <c r="S2780" s="61" t="str">
        <f t="shared" si="204"/>
        <v/>
      </c>
    </row>
    <row r="2781" spans="19:19">
      <c r="S2781" s="61" t="str">
        <f t="shared" si="204"/>
        <v/>
      </c>
    </row>
    <row r="2782" spans="19:19">
      <c r="S2782" s="61" t="str">
        <f t="shared" ref="S2782:S2845" si="205">IF(O2782="innerText",I2782&amp;"="&amp;IF(C2782="Y",IF(J2782&lt;&gt;"Y",$S$9&amp;$R$10&amp;"."&amp;E2782&amp;")."&amp;IF(OR(O2782="click",O2782="innerText"),O2782&amp;"();",O2782&amp;"("&amp;$Q$9&amp;"."&amp;E2782&amp;");"),$S$110&amp;$R$10&amp;"."&amp;E2782&amp;")."&amp;IF(O2782="click",O2782&amp;"();",O2782&amp;"("&amp;"'"&amp;K2782&amp;"'"&amp;");")),""),IF(C2782="Y",IF(J2782&lt;&gt;"Y",$S$9&amp;$R$10&amp;"."&amp;E2782&amp;")."&amp;IF(OR(O2782="click",O2782="innerText"),O2782&amp;"();",O2782&amp;"("&amp;$Q$9&amp;"."&amp;E2782&amp;");"),$S$110&amp;$R$10&amp;"."&amp;E2782&amp;")."&amp;IF(O2782="click",O2782&amp;"();",O2782&amp;"("&amp;"'"&amp;K2782&amp;"'"&amp;");")),""))</f>
        <v/>
      </c>
    </row>
    <row r="2783" spans="19:19">
      <c r="S2783" s="61" t="str">
        <f t="shared" si="205"/>
        <v/>
      </c>
    </row>
    <row r="2784" spans="19:19">
      <c r="S2784" s="61" t="str">
        <f t="shared" si="205"/>
        <v/>
      </c>
    </row>
    <row r="2785" spans="19:19">
      <c r="S2785" s="61" t="str">
        <f t="shared" si="205"/>
        <v/>
      </c>
    </row>
    <row r="2786" spans="19:19">
      <c r="S2786" s="61" t="str">
        <f t="shared" si="205"/>
        <v/>
      </c>
    </row>
    <row r="2787" spans="19:19">
      <c r="S2787" s="61" t="str">
        <f t="shared" si="205"/>
        <v/>
      </c>
    </row>
    <row r="2788" spans="19:19">
      <c r="S2788" s="61" t="str">
        <f t="shared" si="205"/>
        <v/>
      </c>
    </row>
    <row r="2789" spans="19:19">
      <c r="S2789" s="61" t="str">
        <f t="shared" si="205"/>
        <v/>
      </c>
    </row>
    <row r="2790" spans="19:19">
      <c r="S2790" s="61" t="str">
        <f t="shared" si="205"/>
        <v/>
      </c>
    </row>
    <row r="2791" spans="19:19">
      <c r="S2791" s="61" t="str">
        <f t="shared" si="205"/>
        <v/>
      </c>
    </row>
    <row r="2792" spans="19:19">
      <c r="S2792" s="61" t="str">
        <f t="shared" si="205"/>
        <v/>
      </c>
    </row>
    <row r="2793" spans="19:19">
      <c r="S2793" s="61" t="str">
        <f t="shared" si="205"/>
        <v/>
      </c>
    </row>
    <row r="2794" spans="19:19">
      <c r="S2794" s="61" t="str">
        <f t="shared" si="205"/>
        <v/>
      </c>
    </row>
    <row r="2795" spans="19:19">
      <c r="S2795" s="61" t="str">
        <f t="shared" si="205"/>
        <v/>
      </c>
    </row>
    <row r="2796" spans="19:19">
      <c r="S2796" s="61" t="str">
        <f t="shared" si="205"/>
        <v/>
      </c>
    </row>
    <row r="2797" spans="19:19">
      <c r="S2797" s="61" t="str">
        <f t="shared" si="205"/>
        <v/>
      </c>
    </row>
    <row r="2798" spans="19:19">
      <c r="S2798" s="61" t="str">
        <f t="shared" si="205"/>
        <v/>
      </c>
    </row>
    <row r="2799" spans="19:19">
      <c r="S2799" s="61" t="str">
        <f t="shared" si="205"/>
        <v/>
      </c>
    </row>
    <row r="2800" spans="19:19">
      <c r="S2800" s="61" t="str">
        <f t="shared" si="205"/>
        <v/>
      </c>
    </row>
    <row r="2801" spans="19:19">
      <c r="S2801" s="61" t="str">
        <f t="shared" si="205"/>
        <v/>
      </c>
    </row>
    <row r="2802" spans="19:19">
      <c r="S2802" s="61" t="str">
        <f t="shared" si="205"/>
        <v/>
      </c>
    </row>
    <row r="2803" spans="19:19">
      <c r="S2803" s="61" t="str">
        <f t="shared" si="205"/>
        <v/>
      </c>
    </row>
    <row r="2804" spans="19:19">
      <c r="S2804" s="61" t="str">
        <f t="shared" si="205"/>
        <v/>
      </c>
    </row>
    <row r="2805" spans="19:19">
      <c r="S2805" s="61" t="str">
        <f t="shared" si="205"/>
        <v/>
      </c>
    </row>
    <row r="2806" spans="19:19">
      <c r="S2806" s="61" t="str">
        <f t="shared" si="205"/>
        <v/>
      </c>
    </row>
    <row r="2807" spans="19:19">
      <c r="S2807" s="61" t="str">
        <f t="shared" si="205"/>
        <v/>
      </c>
    </row>
    <row r="2808" spans="19:19">
      <c r="S2808" s="61" t="str">
        <f t="shared" si="205"/>
        <v/>
      </c>
    </row>
    <row r="2809" spans="19:19">
      <c r="S2809" s="61" t="str">
        <f t="shared" si="205"/>
        <v/>
      </c>
    </row>
    <row r="2810" spans="19:19">
      <c r="S2810" s="61" t="str">
        <f t="shared" si="205"/>
        <v/>
      </c>
    </row>
    <row r="2811" spans="19:19">
      <c r="S2811" s="61" t="str">
        <f t="shared" si="205"/>
        <v/>
      </c>
    </row>
    <row r="2812" spans="19:19">
      <c r="S2812" s="61" t="str">
        <f t="shared" si="205"/>
        <v/>
      </c>
    </row>
    <row r="2813" spans="19:19">
      <c r="S2813" s="61" t="str">
        <f t="shared" si="205"/>
        <v/>
      </c>
    </row>
    <row r="2814" spans="19:19">
      <c r="S2814" s="61" t="str">
        <f t="shared" si="205"/>
        <v/>
      </c>
    </row>
    <row r="2815" spans="19:19">
      <c r="S2815" s="61" t="str">
        <f t="shared" si="205"/>
        <v/>
      </c>
    </row>
    <row r="2816" spans="19:19">
      <c r="S2816" s="61" t="str">
        <f t="shared" si="205"/>
        <v/>
      </c>
    </row>
    <row r="2817" spans="19:19">
      <c r="S2817" s="61" t="str">
        <f t="shared" si="205"/>
        <v/>
      </c>
    </row>
    <row r="2818" spans="19:19">
      <c r="S2818" s="61" t="str">
        <f t="shared" si="205"/>
        <v/>
      </c>
    </row>
    <row r="2819" spans="19:19">
      <c r="S2819" s="61" t="str">
        <f t="shared" si="205"/>
        <v/>
      </c>
    </row>
    <row r="2820" spans="19:19">
      <c r="S2820" s="61" t="str">
        <f t="shared" si="205"/>
        <v/>
      </c>
    </row>
    <row r="2821" spans="19:19">
      <c r="S2821" s="61" t="str">
        <f t="shared" si="205"/>
        <v/>
      </c>
    </row>
    <row r="2822" spans="19:19">
      <c r="S2822" s="61" t="str">
        <f t="shared" si="205"/>
        <v/>
      </c>
    </row>
    <row r="2823" spans="19:19">
      <c r="S2823" s="61" t="str">
        <f t="shared" si="205"/>
        <v/>
      </c>
    </row>
    <row r="2824" spans="19:19">
      <c r="S2824" s="61" t="str">
        <f t="shared" si="205"/>
        <v/>
      </c>
    </row>
    <row r="2825" spans="19:19">
      <c r="S2825" s="61" t="str">
        <f t="shared" si="205"/>
        <v/>
      </c>
    </row>
    <row r="2826" spans="19:19">
      <c r="S2826" s="61" t="str">
        <f t="shared" si="205"/>
        <v/>
      </c>
    </row>
    <row r="2827" spans="19:19">
      <c r="S2827" s="61" t="str">
        <f t="shared" si="205"/>
        <v/>
      </c>
    </row>
    <row r="2828" spans="19:19">
      <c r="S2828" s="61" t="str">
        <f t="shared" si="205"/>
        <v/>
      </c>
    </row>
    <row r="2829" spans="19:19">
      <c r="S2829" s="61" t="str">
        <f t="shared" si="205"/>
        <v/>
      </c>
    </row>
    <row r="2830" spans="19:19">
      <c r="S2830" s="61" t="str">
        <f t="shared" si="205"/>
        <v/>
      </c>
    </row>
    <row r="2831" spans="19:19">
      <c r="S2831" s="61" t="str">
        <f t="shared" si="205"/>
        <v/>
      </c>
    </row>
    <row r="2832" spans="19:19">
      <c r="S2832" s="61" t="str">
        <f t="shared" si="205"/>
        <v/>
      </c>
    </row>
    <row r="2833" spans="19:19">
      <c r="S2833" s="61" t="str">
        <f t="shared" si="205"/>
        <v/>
      </c>
    </row>
    <row r="2834" spans="19:19">
      <c r="S2834" s="61" t="str">
        <f t="shared" si="205"/>
        <v/>
      </c>
    </row>
    <row r="2835" spans="19:19">
      <c r="S2835" s="61" t="str">
        <f t="shared" si="205"/>
        <v/>
      </c>
    </row>
    <row r="2836" spans="19:19">
      <c r="S2836" s="61" t="str">
        <f t="shared" si="205"/>
        <v/>
      </c>
    </row>
    <row r="2837" spans="19:19">
      <c r="S2837" s="61" t="str">
        <f t="shared" si="205"/>
        <v/>
      </c>
    </row>
    <row r="2838" spans="19:19">
      <c r="S2838" s="61" t="str">
        <f t="shared" si="205"/>
        <v/>
      </c>
    </row>
    <row r="2839" spans="19:19">
      <c r="S2839" s="61" t="str">
        <f t="shared" si="205"/>
        <v/>
      </c>
    </row>
    <row r="2840" spans="19:19">
      <c r="S2840" s="61" t="str">
        <f t="shared" si="205"/>
        <v/>
      </c>
    </row>
    <row r="2841" spans="19:19">
      <c r="S2841" s="61" t="str">
        <f t="shared" si="205"/>
        <v/>
      </c>
    </row>
    <row r="2842" spans="19:19">
      <c r="S2842" s="61" t="str">
        <f t="shared" si="205"/>
        <v/>
      </c>
    </row>
    <row r="2843" spans="19:19">
      <c r="S2843" s="61" t="str">
        <f t="shared" si="205"/>
        <v/>
      </c>
    </row>
    <row r="2844" spans="19:19">
      <c r="S2844" s="61" t="str">
        <f t="shared" si="205"/>
        <v/>
      </c>
    </row>
    <row r="2845" spans="19:19">
      <c r="S2845" s="61" t="str">
        <f t="shared" si="205"/>
        <v/>
      </c>
    </row>
    <row r="2846" spans="19:19">
      <c r="S2846" s="61" t="str">
        <f t="shared" ref="S2846:S2909" si="206">IF(O2846="innerText",I2846&amp;"="&amp;IF(C2846="Y",IF(J2846&lt;&gt;"Y",$S$9&amp;$R$10&amp;"."&amp;E2846&amp;")."&amp;IF(OR(O2846="click",O2846="innerText"),O2846&amp;"();",O2846&amp;"("&amp;$Q$9&amp;"."&amp;E2846&amp;");"),$S$110&amp;$R$10&amp;"."&amp;E2846&amp;")."&amp;IF(O2846="click",O2846&amp;"();",O2846&amp;"("&amp;"'"&amp;K2846&amp;"'"&amp;");")),""),IF(C2846="Y",IF(J2846&lt;&gt;"Y",$S$9&amp;$R$10&amp;"."&amp;E2846&amp;")."&amp;IF(OR(O2846="click",O2846="innerText"),O2846&amp;"();",O2846&amp;"("&amp;$Q$9&amp;"."&amp;E2846&amp;");"),$S$110&amp;$R$10&amp;"."&amp;E2846&amp;")."&amp;IF(O2846="click",O2846&amp;"();",O2846&amp;"("&amp;"'"&amp;K2846&amp;"'"&amp;");")),""))</f>
        <v/>
      </c>
    </row>
    <row r="2847" spans="19:19">
      <c r="S2847" s="61" t="str">
        <f t="shared" si="206"/>
        <v/>
      </c>
    </row>
    <row r="2848" spans="19:19">
      <c r="S2848" s="61" t="str">
        <f t="shared" si="206"/>
        <v/>
      </c>
    </row>
    <row r="2849" spans="19:19">
      <c r="S2849" s="61" t="str">
        <f t="shared" si="206"/>
        <v/>
      </c>
    </row>
    <row r="2850" spans="19:19">
      <c r="S2850" s="61" t="str">
        <f t="shared" si="206"/>
        <v/>
      </c>
    </row>
    <row r="2851" spans="19:19">
      <c r="S2851" s="61" t="str">
        <f t="shared" si="206"/>
        <v/>
      </c>
    </row>
    <row r="2852" spans="19:19">
      <c r="S2852" s="61" t="str">
        <f t="shared" si="206"/>
        <v/>
      </c>
    </row>
    <row r="2853" spans="19:19">
      <c r="S2853" s="61" t="str">
        <f t="shared" si="206"/>
        <v/>
      </c>
    </row>
    <row r="2854" spans="19:19">
      <c r="S2854" s="61" t="str">
        <f t="shared" si="206"/>
        <v/>
      </c>
    </row>
    <row r="2855" spans="19:19">
      <c r="S2855" s="61" t="str">
        <f t="shared" si="206"/>
        <v/>
      </c>
    </row>
    <row r="2856" spans="19:19">
      <c r="S2856" s="61" t="str">
        <f t="shared" si="206"/>
        <v/>
      </c>
    </row>
    <row r="2857" spans="19:19">
      <c r="S2857" s="61" t="str">
        <f t="shared" si="206"/>
        <v/>
      </c>
    </row>
    <row r="2858" spans="19:19">
      <c r="S2858" s="61" t="str">
        <f t="shared" si="206"/>
        <v/>
      </c>
    </row>
    <row r="2859" spans="19:19">
      <c r="S2859" s="61" t="str">
        <f t="shared" si="206"/>
        <v/>
      </c>
    </row>
    <row r="2860" spans="19:19">
      <c r="S2860" s="61" t="str">
        <f t="shared" si="206"/>
        <v/>
      </c>
    </row>
    <row r="2861" spans="19:19">
      <c r="S2861" s="61" t="str">
        <f t="shared" si="206"/>
        <v/>
      </c>
    </row>
    <row r="2862" spans="19:19">
      <c r="S2862" s="61" t="str">
        <f t="shared" si="206"/>
        <v/>
      </c>
    </row>
    <row r="2863" spans="19:19">
      <c r="S2863" s="61" t="str">
        <f t="shared" si="206"/>
        <v/>
      </c>
    </row>
    <row r="2864" spans="19:19">
      <c r="S2864" s="61" t="str">
        <f t="shared" si="206"/>
        <v/>
      </c>
    </row>
    <row r="2865" spans="19:19">
      <c r="S2865" s="61" t="str">
        <f t="shared" si="206"/>
        <v/>
      </c>
    </row>
    <row r="2866" spans="19:19">
      <c r="S2866" s="61" t="str">
        <f t="shared" si="206"/>
        <v/>
      </c>
    </row>
    <row r="2867" spans="19:19">
      <c r="S2867" s="61" t="str">
        <f t="shared" si="206"/>
        <v/>
      </c>
    </row>
    <row r="2868" spans="19:19">
      <c r="S2868" s="61" t="str">
        <f t="shared" si="206"/>
        <v/>
      </c>
    </row>
    <row r="2869" spans="19:19">
      <c r="S2869" s="61" t="str">
        <f t="shared" si="206"/>
        <v/>
      </c>
    </row>
    <row r="2870" spans="19:19">
      <c r="S2870" s="61" t="str">
        <f t="shared" si="206"/>
        <v/>
      </c>
    </row>
    <row r="2871" spans="19:19">
      <c r="S2871" s="61" t="str">
        <f t="shared" si="206"/>
        <v/>
      </c>
    </row>
    <row r="2872" spans="19:19">
      <c r="S2872" s="61" t="str">
        <f t="shared" si="206"/>
        <v/>
      </c>
    </row>
    <row r="2873" spans="19:19">
      <c r="S2873" s="61" t="str">
        <f t="shared" si="206"/>
        <v/>
      </c>
    </row>
    <row r="2874" spans="19:19">
      <c r="S2874" s="61" t="str">
        <f t="shared" si="206"/>
        <v/>
      </c>
    </row>
    <row r="2875" spans="19:19">
      <c r="S2875" s="61" t="str">
        <f t="shared" si="206"/>
        <v/>
      </c>
    </row>
    <row r="2876" spans="19:19">
      <c r="S2876" s="61" t="str">
        <f t="shared" si="206"/>
        <v/>
      </c>
    </row>
    <row r="2877" spans="19:19">
      <c r="S2877" s="61" t="str">
        <f t="shared" si="206"/>
        <v/>
      </c>
    </row>
    <row r="2878" spans="19:19">
      <c r="S2878" s="61" t="str">
        <f t="shared" si="206"/>
        <v/>
      </c>
    </row>
    <row r="2879" spans="19:19">
      <c r="S2879" s="61" t="str">
        <f t="shared" si="206"/>
        <v/>
      </c>
    </row>
    <row r="2880" spans="19:19">
      <c r="S2880" s="61" t="str">
        <f t="shared" si="206"/>
        <v/>
      </c>
    </row>
    <row r="2881" spans="19:19">
      <c r="S2881" s="61" t="str">
        <f t="shared" si="206"/>
        <v/>
      </c>
    </row>
    <row r="2882" spans="19:19">
      <c r="S2882" s="61" t="str">
        <f t="shared" si="206"/>
        <v/>
      </c>
    </row>
    <row r="2883" spans="19:19">
      <c r="S2883" s="61" t="str">
        <f t="shared" si="206"/>
        <v/>
      </c>
    </row>
    <row r="2884" spans="19:19">
      <c r="S2884" s="61" t="str">
        <f t="shared" si="206"/>
        <v/>
      </c>
    </row>
    <row r="2885" spans="19:19">
      <c r="S2885" s="61" t="str">
        <f t="shared" si="206"/>
        <v/>
      </c>
    </row>
    <row r="2886" spans="19:19">
      <c r="S2886" s="61" t="str">
        <f t="shared" si="206"/>
        <v/>
      </c>
    </row>
    <row r="2887" spans="19:19">
      <c r="S2887" s="61" t="str">
        <f t="shared" si="206"/>
        <v/>
      </c>
    </row>
    <row r="2888" spans="19:19">
      <c r="S2888" s="61" t="str">
        <f t="shared" si="206"/>
        <v/>
      </c>
    </row>
    <row r="2889" spans="19:19">
      <c r="S2889" s="61" t="str">
        <f t="shared" si="206"/>
        <v/>
      </c>
    </row>
    <row r="2890" spans="19:19">
      <c r="S2890" s="61" t="str">
        <f t="shared" si="206"/>
        <v/>
      </c>
    </row>
    <row r="2891" spans="19:19">
      <c r="S2891" s="61" t="str">
        <f t="shared" si="206"/>
        <v/>
      </c>
    </row>
    <row r="2892" spans="19:19">
      <c r="S2892" s="61" t="str">
        <f t="shared" si="206"/>
        <v/>
      </c>
    </row>
    <row r="2893" spans="19:19">
      <c r="S2893" s="61" t="str">
        <f t="shared" si="206"/>
        <v/>
      </c>
    </row>
    <row r="2894" spans="19:19">
      <c r="S2894" s="61" t="str">
        <f t="shared" si="206"/>
        <v/>
      </c>
    </row>
    <row r="2895" spans="19:19">
      <c r="S2895" s="61" t="str">
        <f t="shared" si="206"/>
        <v/>
      </c>
    </row>
    <row r="2896" spans="19:19">
      <c r="S2896" s="61" t="str">
        <f t="shared" si="206"/>
        <v/>
      </c>
    </row>
    <row r="2897" spans="19:19">
      <c r="S2897" s="61" t="str">
        <f t="shared" si="206"/>
        <v/>
      </c>
    </row>
    <row r="2898" spans="19:19">
      <c r="S2898" s="61" t="str">
        <f t="shared" si="206"/>
        <v/>
      </c>
    </row>
    <row r="2899" spans="19:19">
      <c r="S2899" s="61" t="str">
        <f t="shared" si="206"/>
        <v/>
      </c>
    </row>
    <row r="2900" spans="19:19">
      <c r="S2900" s="61" t="str">
        <f t="shared" si="206"/>
        <v/>
      </c>
    </row>
    <row r="2901" spans="19:19">
      <c r="S2901" s="61" t="str">
        <f t="shared" si="206"/>
        <v/>
      </c>
    </row>
    <row r="2902" spans="19:19">
      <c r="S2902" s="61" t="str">
        <f t="shared" si="206"/>
        <v/>
      </c>
    </row>
    <row r="2903" spans="19:19">
      <c r="S2903" s="61" t="str">
        <f t="shared" si="206"/>
        <v/>
      </c>
    </row>
    <row r="2904" spans="19:19">
      <c r="S2904" s="61" t="str">
        <f t="shared" si="206"/>
        <v/>
      </c>
    </row>
    <row r="2905" spans="19:19">
      <c r="S2905" s="61" t="str">
        <f t="shared" si="206"/>
        <v/>
      </c>
    </row>
    <row r="2906" spans="19:19">
      <c r="S2906" s="61" t="str">
        <f t="shared" si="206"/>
        <v/>
      </c>
    </row>
    <row r="2907" spans="19:19">
      <c r="S2907" s="61" t="str">
        <f t="shared" si="206"/>
        <v/>
      </c>
    </row>
    <row r="2908" spans="19:19">
      <c r="S2908" s="61" t="str">
        <f t="shared" si="206"/>
        <v/>
      </c>
    </row>
    <row r="2909" spans="19:19">
      <c r="S2909" s="61" t="str">
        <f t="shared" si="206"/>
        <v/>
      </c>
    </row>
    <row r="2910" spans="19:19">
      <c r="S2910" s="61" t="str">
        <f t="shared" ref="S2910:S2973" si="207">IF(O2910="innerText",I2910&amp;"="&amp;IF(C2910="Y",IF(J2910&lt;&gt;"Y",$S$9&amp;$R$10&amp;"."&amp;E2910&amp;")."&amp;IF(OR(O2910="click",O2910="innerText"),O2910&amp;"();",O2910&amp;"("&amp;$Q$9&amp;"."&amp;E2910&amp;");"),$S$110&amp;$R$10&amp;"."&amp;E2910&amp;")."&amp;IF(O2910="click",O2910&amp;"();",O2910&amp;"("&amp;"'"&amp;K2910&amp;"'"&amp;");")),""),IF(C2910="Y",IF(J2910&lt;&gt;"Y",$S$9&amp;$R$10&amp;"."&amp;E2910&amp;")."&amp;IF(OR(O2910="click",O2910="innerText"),O2910&amp;"();",O2910&amp;"("&amp;$Q$9&amp;"."&amp;E2910&amp;");"),$S$110&amp;$R$10&amp;"."&amp;E2910&amp;")."&amp;IF(O2910="click",O2910&amp;"();",O2910&amp;"("&amp;"'"&amp;K2910&amp;"'"&amp;");")),""))</f>
        <v/>
      </c>
    </row>
    <row r="2911" spans="19:19">
      <c r="S2911" s="61" t="str">
        <f t="shared" si="207"/>
        <v/>
      </c>
    </row>
    <row r="2912" spans="19:19">
      <c r="S2912" s="61" t="str">
        <f t="shared" si="207"/>
        <v/>
      </c>
    </row>
    <row r="2913" spans="19:19">
      <c r="S2913" s="61" t="str">
        <f t="shared" si="207"/>
        <v/>
      </c>
    </row>
    <row r="2914" spans="19:19">
      <c r="S2914" s="61" t="str">
        <f t="shared" si="207"/>
        <v/>
      </c>
    </row>
    <row r="2915" spans="19:19">
      <c r="S2915" s="61" t="str">
        <f t="shared" si="207"/>
        <v/>
      </c>
    </row>
    <row r="2916" spans="19:19">
      <c r="S2916" s="61" t="str">
        <f t="shared" si="207"/>
        <v/>
      </c>
    </row>
    <row r="2917" spans="19:19">
      <c r="S2917" s="61" t="str">
        <f t="shared" si="207"/>
        <v/>
      </c>
    </row>
    <row r="2918" spans="19:19">
      <c r="S2918" s="61" t="str">
        <f t="shared" si="207"/>
        <v/>
      </c>
    </row>
    <row r="2919" spans="19:19">
      <c r="S2919" s="61" t="str">
        <f t="shared" si="207"/>
        <v/>
      </c>
    </row>
    <row r="2920" spans="19:19">
      <c r="S2920" s="61" t="str">
        <f t="shared" si="207"/>
        <v/>
      </c>
    </row>
    <row r="2921" spans="19:19">
      <c r="S2921" s="61" t="str">
        <f t="shared" si="207"/>
        <v/>
      </c>
    </row>
    <row r="2922" spans="19:19">
      <c r="S2922" s="61" t="str">
        <f t="shared" si="207"/>
        <v/>
      </c>
    </row>
    <row r="2923" spans="19:19">
      <c r="S2923" s="61" t="str">
        <f t="shared" si="207"/>
        <v/>
      </c>
    </row>
    <row r="2924" spans="19:19">
      <c r="S2924" s="61" t="str">
        <f t="shared" si="207"/>
        <v/>
      </c>
    </row>
    <row r="2925" spans="19:19">
      <c r="S2925" s="61" t="str">
        <f t="shared" si="207"/>
        <v/>
      </c>
    </row>
    <row r="2926" spans="19:19">
      <c r="S2926" s="61" t="str">
        <f t="shared" si="207"/>
        <v/>
      </c>
    </row>
    <row r="2927" spans="19:19">
      <c r="S2927" s="61" t="str">
        <f t="shared" si="207"/>
        <v/>
      </c>
    </row>
    <row r="2928" spans="19:19">
      <c r="S2928" s="61" t="str">
        <f t="shared" si="207"/>
        <v/>
      </c>
    </row>
    <row r="2929" spans="19:19">
      <c r="S2929" s="61" t="str">
        <f t="shared" si="207"/>
        <v/>
      </c>
    </row>
    <row r="2930" spans="19:19">
      <c r="S2930" s="61" t="str">
        <f t="shared" si="207"/>
        <v/>
      </c>
    </row>
    <row r="2931" spans="19:19">
      <c r="S2931" s="61" t="str">
        <f t="shared" si="207"/>
        <v/>
      </c>
    </row>
    <row r="2932" spans="19:19">
      <c r="S2932" s="61" t="str">
        <f t="shared" si="207"/>
        <v/>
      </c>
    </row>
    <row r="2933" spans="19:19">
      <c r="S2933" s="61" t="str">
        <f t="shared" si="207"/>
        <v/>
      </c>
    </row>
    <row r="2934" spans="19:19">
      <c r="S2934" s="61" t="str">
        <f t="shared" si="207"/>
        <v/>
      </c>
    </row>
    <row r="2935" spans="19:19">
      <c r="S2935" s="61" t="str">
        <f t="shared" si="207"/>
        <v/>
      </c>
    </row>
    <row r="2936" spans="19:19">
      <c r="S2936" s="61" t="str">
        <f t="shared" si="207"/>
        <v/>
      </c>
    </row>
    <row r="2937" spans="19:19">
      <c r="S2937" s="61" t="str">
        <f t="shared" si="207"/>
        <v/>
      </c>
    </row>
    <row r="2938" spans="19:19">
      <c r="S2938" s="61" t="str">
        <f t="shared" si="207"/>
        <v/>
      </c>
    </row>
    <row r="2939" spans="19:19">
      <c r="S2939" s="61" t="str">
        <f t="shared" si="207"/>
        <v/>
      </c>
    </row>
    <row r="2940" spans="19:19">
      <c r="S2940" s="61" t="str">
        <f t="shared" si="207"/>
        <v/>
      </c>
    </row>
    <row r="2941" spans="19:19">
      <c r="S2941" s="61" t="str">
        <f t="shared" si="207"/>
        <v/>
      </c>
    </row>
    <row r="2942" spans="19:19">
      <c r="S2942" s="61" t="str">
        <f t="shared" si="207"/>
        <v/>
      </c>
    </row>
    <row r="2943" spans="19:19">
      <c r="S2943" s="61" t="str">
        <f t="shared" si="207"/>
        <v/>
      </c>
    </row>
    <row r="2944" spans="19:19">
      <c r="S2944" s="61" t="str">
        <f t="shared" si="207"/>
        <v/>
      </c>
    </row>
    <row r="2945" spans="19:19">
      <c r="S2945" s="61" t="str">
        <f t="shared" si="207"/>
        <v/>
      </c>
    </row>
    <row r="2946" spans="19:19">
      <c r="S2946" s="61" t="str">
        <f t="shared" si="207"/>
        <v/>
      </c>
    </row>
    <row r="2947" spans="19:19">
      <c r="S2947" s="61" t="str">
        <f t="shared" si="207"/>
        <v/>
      </c>
    </row>
    <row r="2948" spans="19:19">
      <c r="S2948" s="61" t="str">
        <f t="shared" si="207"/>
        <v/>
      </c>
    </row>
    <row r="2949" spans="19:19">
      <c r="S2949" s="61" t="str">
        <f t="shared" si="207"/>
        <v/>
      </c>
    </row>
    <row r="2950" spans="19:19">
      <c r="S2950" s="61" t="str">
        <f t="shared" si="207"/>
        <v/>
      </c>
    </row>
    <row r="2951" spans="19:19">
      <c r="S2951" s="61" t="str">
        <f t="shared" si="207"/>
        <v/>
      </c>
    </row>
    <row r="2952" spans="19:19">
      <c r="S2952" s="61" t="str">
        <f t="shared" si="207"/>
        <v/>
      </c>
    </row>
    <row r="2953" spans="19:19">
      <c r="S2953" s="61" t="str">
        <f t="shared" si="207"/>
        <v/>
      </c>
    </row>
    <row r="2954" spans="19:19">
      <c r="S2954" s="61" t="str">
        <f t="shared" si="207"/>
        <v/>
      </c>
    </row>
    <row r="2955" spans="19:19">
      <c r="S2955" s="61" t="str">
        <f t="shared" si="207"/>
        <v/>
      </c>
    </row>
    <row r="2956" spans="19:19">
      <c r="S2956" s="61" t="str">
        <f t="shared" si="207"/>
        <v/>
      </c>
    </row>
    <row r="2957" spans="19:19">
      <c r="S2957" s="61" t="str">
        <f t="shared" si="207"/>
        <v/>
      </c>
    </row>
    <row r="2958" spans="19:19">
      <c r="S2958" s="61" t="str">
        <f t="shared" si="207"/>
        <v/>
      </c>
    </row>
    <row r="2959" spans="19:19">
      <c r="S2959" s="61" t="str">
        <f t="shared" si="207"/>
        <v/>
      </c>
    </row>
    <row r="2960" spans="19:19">
      <c r="S2960" s="61" t="str">
        <f t="shared" si="207"/>
        <v/>
      </c>
    </row>
    <row r="2961" spans="19:19">
      <c r="S2961" s="61" t="str">
        <f t="shared" si="207"/>
        <v/>
      </c>
    </row>
    <row r="2962" spans="19:19">
      <c r="S2962" s="61" t="str">
        <f t="shared" si="207"/>
        <v/>
      </c>
    </row>
    <row r="2963" spans="19:19">
      <c r="S2963" s="61" t="str">
        <f t="shared" si="207"/>
        <v/>
      </c>
    </row>
    <row r="2964" spans="19:19">
      <c r="S2964" s="61" t="str">
        <f t="shared" si="207"/>
        <v/>
      </c>
    </row>
    <row r="2965" spans="19:19">
      <c r="S2965" s="61" t="str">
        <f t="shared" si="207"/>
        <v/>
      </c>
    </row>
    <row r="2966" spans="19:19">
      <c r="S2966" s="61" t="str">
        <f t="shared" si="207"/>
        <v/>
      </c>
    </row>
    <row r="2967" spans="19:19">
      <c r="S2967" s="61" t="str">
        <f t="shared" si="207"/>
        <v/>
      </c>
    </row>
    <row r="2968" spans="19:19">
      <c r="S2968" s="61" t="str">
        <f t="shared" si="207"/>
        <v/>
      </c>
    </row>
    <row r="2969" spans="19:19">
      <c r="S2969" s="61" t="str">
        <f t="shared" si="207"/>
        <v/>
      </c>
    </row>
    <row r="2970" spans="19:19">
      <c r="S2970" s="61" t="str">
        <f t="shared" si="207"/>
        <v/>
      </c>
    </row>
    <row r="2971" spans="19:19">
      <c r="S2971" s="61" t="str">
        <f t="shared" si="207"/>
        <v/>
      </c>
    </row>
    <row r="2972" spans="19:19">
      <c r="S2972" s="61" t="str">
        <f t="shared" si="207"/>
        <v/>
      </c>
    </row>
    <row r="2973" spans="19:19">
      <c r="S2973" s="61" t="str">
        <f t="shared" si="207"/>
        <v/>
      </c>
    </row>
    <row r="2974" spans="19:19">
      <c r="S2974" s="61" t="str">
        <f t="shared" ref="S2974:S3037" si="208">IF(O2974="innerText",I2974&amp;"="&amp;IF(C2974="Y",IF(J2974&lt;&gt;"Y",$S$9&amp;$R$10&amp;"."&amp;E2974&amp;")."&amp;IF(OR(O2974="click",O2974="innerText"),O2974&amp;"();",O2974&amp;"("&amp;$Q$9&amp;"."&amp;E2974&amp;");"),$S$110&amp;$R$10&amp;"."&amp;E2974&amp;")."&amp;IF(O2974="click",O2974&amp;"();",O2974&amp;"("&amp;"'"&amp;K2974&amp;"'"&amp;");")),""),IF(C2974="Y",IF(J2974&lt;&gt;"Y",$S$9&amp;$R$10&amp;"."&amp;E2974&amp;")."&amp;IF(OR(O2974="click",O2974="innerText"),O2974&amp;"();",O2974&amp;"("&amp;$Q$9&amp;"."&amp;E2974&amp;");"),$S$110&amp;$R$10&amp;"."&amp;E2974&amp;")."&amp;IF(O2974="click",O2974&amp;"();",O2974&amp;"("&amp;"'"&amp;K2974&amp;"'"&amp;");")),""))</f>
        <v/>
      </c>
    </row>
    <row r="2975" spans="19:19">
      <c r="S2975" s="61" t="str">
        <f t="shared" si="208"/>
        <v/>
      </c>
    </row>
    <row r="2976" spans="19:19">
      <c r="S2976" s="61" t="str">
        <f t="shared" si="208"/>
        <v/>
      </c>
    </row>
    <row r="2977" spans="19:19">
      <c r="S2977" s="61" t="str">
        <f t="shared" si="208"/>
        <v/>
      </c>
    </row>
    <row r="2978" spans="19:19">
      <c r="S2978" s="61" t="str">
        <f t="shared" si="208"/>
        <v/>
      </c>
    </row>
    <row r="2979" spans="19:19">
      <c r="S2979" s="61" t="str">
        <f t="shared" si="208"/>
        <v/>
      </c>
    </row>
    <row r="2980" spans="19:19">
      <c r="S2980" s="61" t="str">
        <f t="shared" si="208"/>
        <v/>
      </c>
    </row>
    <row r="2981" spans="19:19">
      <c r="S2981" s="61" t="str">
        <f t="shared" si="208"/>
        <v/>
      </c>
    </row>
    <row r="2982" spans="19:19">
      <c r="S2982" s="61" t="str">
        <f t="shared" si="208"/>
        <v/>
      </c>
    </row>
    <row r="2983" spans="19:19">
      <c r="S2983" s="61" t="str">
        <f t="shared" si="208"/>
        <v/>
      </c>
    </row>
    <row r="2984" spans="19:19">
      <c r="S2984" s="61" t="str">
        <f t="shared" si="208"/>
        <v/>
      </c>
    </row>
    <row r="2985" spans="19:19">
      <c r="S2985" s="61" t="str">
        <f t="shared" si="208"/>
        <v/>
      </c>
    </row>
    <row r="2986" spans="19:19">
      <c r="S2986" s="61" t="str">
        <f t="shared" si="208"/>
        <v/>
      </c>
    </row>
    <row r="2987" spans="19:19">
      <c r="S2987" s="61" t="str">
        <f t="shared" si="208"/>
        <v/>
      </c>
    </row>
    <row r="2988" spans="19:19">
      <c r="S2988" s="61" t="str">
        <f t="shared" si="208"/>
        <v/>
      </c>
    </row>
    <row r="2989" spans="19:19">
      <c r="S2989" s="61" t="str">
        <f t="shared" si="208"/>
        <v/>
      </c>
    </row>
    <row r="2990" spans="19:19">
      <c r="S2990" s="61" t="str">
        <f t="shared" si="208"/>
        <v/>
      </c>
    </row>
    <row r="2991" spans="19:19">
      <c r="S2991" s="61" t="str">
        <f t="shared" si="208"/>
        <v/>
      </c>
    </row>
    <row r="2992" spans="19:19">
      <c r="S2992" s="61" t="str">
        <f t="shared" si="208"/>
        <v/>
      </c>
    </row>
    <row r="2993" spans="19:19">
      <c r="S2993" s="61" t="str">
        <f t="shared" si="208"/>
        <v/>
      </c>
    </row>
    <row r="2994" spans="19:19">
      <c r="S2994" s="61" t="str">
        <f t="shared" si="208"/>
        <v/>
      </c>
    </row>
    <row r="2995" spans="19:19">
      <c r="S2995" s="61" t="str">
        <f t="shared" si="208"/>
        <v/>
      </c>
    </row>
    <row r="2996" spans="19:19">
      <c r="S2996" s="61" t="str">
        <f t="shared" si="208"/>
        <v/>
      </c>
    </row>
    <row r="2997" spans="19:19">
      <c r="S2997" s="61" t="str">
        <f t="shared" si="208"/>
        <v/>
      </c>
    </row>
    <row r="2998" spans="19:19">
      <c r="S2998" s="61" t="str">
        <f t="shared" si="208"/>
        <v/>
      </c>
    </row>
    <row r="2999" spans="19:19">
      <c r="S2999" s="61" t="str">
        <f t="shared" si="208"/>
        <v/>
      </c>
    </row>
    <row r="3000" spans="19:19">
      <c r="S3000" s="61" t="str">
        <f t="shared" si="208"/>
        <v/>
      </c>
    </row>
    <row r="3001" spans="19:19">
      <c r="S3001" s="61" t="str">
        <f t="shared" si="208"/>
        <v/>
      </c>
    </row>
    <row r="3002" spans="19:19">
      <c r="S3002" s="61" t="str">
        <f t="shared" si="208"/>
        <v/>
      </c>
    </row>
    <row r="3003" spans="19:19">
      <c r="S3003" s="61" t="str">
        <f t="shared" si="208"/>
        <v/>
      </c>
    </row>
    <row r="3004" spans="19:19">
      <c r="S3004" s="61" t="str">
        <f t="shared" si="208"/>
        <v/>
      </c>
    </row>
    <row r="3005" spans="19:19">
      <c r="S3005" s="61" t="str">
        <f t="shared" si="208"/>
        <v/>
      </c>
    </row>
    <row r="3006" spans="19:19">
      <c r="S3006" s="61" t="str">
        <f t="shared" si="208"/>
        <v/>
      </c>
    </row>
    <row r="3007" spans="19:19">
      <c r="S3007" s="61" t="str">
        <f t="shared" si="208"/>
        <v/>
      </c>
    </row>
    <row r="3008" spans="19:19">
      <c r="S3008" s="61" t="str">
        <f t="shared" si="208"/>
        <v/>
      </c>
    </row>
    <row r="3009" spans="19:19">
      <c r="S3009" s="61" t="str">
        <f t="shared" si="208"/>
        <v/>
      </c>
    </row>
    <row r="3010" spans="19:19">
      <c r="S3010" s="61" t="str">
        <f t="shared" si="208"/>
        <v/>
      </c>
    </row>
    <row r="3011" spans="19:19">
      <c r="S3011" s="61" t="str">
        <f t="shared" si="208"/>
        <v/>
      </c>
    </row>
    <row r="3012" spans="19:19">
      <c r="S3012" s="61" t="str">
        <f t="shared" si="208"/>
        <v/>
      </c>
    </row>
    <row r="3013" spans="19:19">
      <c r="S3013" s="61" t="str">
        <f t="shared" si="208"/>
        <v/>
      </c>
    </row>
    <row r="3014" spans="19:19">
      <c r="S3014" s="61" t="str">
        <f t="shared" si="208"/>
        <v/>
      </c>
    </row>
    <row r="3015" spans="19:19">
      <c r="S3015" s="61" t="str">
        <f t="shared" si="208"/>
        <v/>
      </c>
    </row>
    <row r="3016" spans="19:19">
      <c r="S3016" s="61" t="str">
        <f t="shared" si="208"/>
        <v/>
      </c>
    </row>
    <row r="3017" spans="19:19">
      <c r="S3017" s="61" t="str">
        <f t="shared" si="208"/>
        <v/>
      </c>
    </row>
    <row r="3018" spans="19:19">
      <c r="S3018" s="61" t="str">
        <f t="shared" si="208"/>
        <v/>
      </c>
    </row>
    <row r="3019" spans="19:19">
      <c r="S3019" s="61" t="str">
        <f t="shared" si="208"/>
        <v/>
      </c>
    </row>
    <row r="3020" spans="19:19">
      <c r="S3020" s="61" t="str">
        <f t="shared" si="208"/>
        <v/>
      </c>
    </row>
    <row r="3021" spans="19:19">
      <c r="S3021" s="61" t="str">
        <f t="shared" si="208"/>
        <v/>
      </c>
    </row>
    <row r="3022" spans="19:19">
      <c r="S3022" s="61" t="str">
        <f t="shared" si="208"/>
        <v/>
      </c>
    </row>
    <row r="3023" spans="19:19">
      <c r="S3023" s="61" t="str">
        <f t="shared" si="208"/>
        <v/>
      </c>
    </row>
    <row r="3024" spans="19:19">
      <c r="S3024" s="61" t="str">
        <f t="shared" si="208"/>
        <v/>
      </c>
    </row>
    <row r="3025" spans="19:19">
      <c r="S3025" s="61" t="str">
        <f t="shared" si="208"/>
        <v/>
      </c>
    </row>
    <row r="3026" spans="19:19">
      <c r="S3026" s="61" t="str">
        <f t="shared" si="208"/>
        <v/>
      </c>
    </row>
    <row r="3027" spans="19:19">
      <c r="S3027" s="61" t="str">
        <f t="shared" si="208"/>
        <v/>
      </c>
    </row>
    <row r="3028" spans="19:19">
      <c r="S3028" s="61" t="str">
        <f t="shared" si="208"/>
        <v/>
      </c>
    </row>
    <row r="3029" spans="19:19">
      <c r="S3029" s="61" t="str">
        <f t="shared" si="208"/>
        <v/>
      </c>
    </row>
    <row r="3030" spans="19:19">
      <c r="S3030" s="61" t="str">
        <f t="shared" si="208"/>
        <v/>
      </c>
    </row>
    <row r="3031" spans="19:19">
      <c r="S3031" s="61" t="str">
        <f t="shared" si="208"/>
        <v/>
      </c>
    </row>
    <row r="3032" spans="19:19">
      <c r="S3032" s="61" t="str">
        <f t="shared" si="208"/>
        <v/>
      </c>
    </row>
    <row r="3033" spans="19:19">
      <c r="S3033" s="61" t="str">
        <f t="shared" si="208"/>
        <v/>
      </c>
    </row>
    <row r="3034" spans="19:19">
      <c r="S3034" s="61" t="str">
        <f t="shared" si="208"/>
        <v/>
      </c>
    </row>
    <row r="3035" spans="19:19">
      <c r="S3035" s="61" t="str">
        <f t="shared" si="208"/>
        <v/>
      </c>
    </row>
    <row r="3036" spans="19:19">
      <c r="S3036" s="61" t="str">
        <f t="shared" si="208"/>
        <v/>
      </c>
    </row>
    <row r="3037" spans="19:19">
      <c r="S3037" s="61" t="str">
        <f t="shared" si="208"/>
        <v/>
      </c>
    </row>
    <row r="3038" spans="19:19">
      <c r="S3038" s="61" t="str">
        <f t="shared" ref="S3038:S3101" si="209">IF(O3038="innerText",I3038&amp;"="&amp;IF(C3038="Y",IF(J3038&lt;&gt;"Y",$S$9&amp;$R$10&amp;"."&amp;E3038&amp;")."&amp;IF(OR(O3038="click",O3038="innerText"),O3038&amp;"();",O3038&amp;"("&amp;$Q$9&amp;"."&amp;E3038&amp;");"),$S$110&amp;$R$10&amp;"."&amp;E3038&amp;")."&amp;IF(O3038="click",O3038&amp;"();",O3038&amp;"("&amp;"'"&amp;K3038&amp;"'"&amp;");")),""),IF(C3038="Y",IF(J3038&lt;&gt;"Y",$S$9&amp;$R$10&amp;"."&amp;E3038&amp;")."&amp;IF(OR(O3038="click",O3038="innerText"),O3038&amp;"();",O3038&amp;"("&amp;$Q$9&amp;"."&amp;E3038&amp;");"),$S$110&amp;$R$10&amp;"."&amp;E3038&amp;")."&amp;IF(O3038="click",O3038&amp;"();",O3038&amp;"("&amp;"'"&amp;K3038&amp;"'"&amp;");")),""))</f>
        <v/>
      </c>
    </row>
    <row r="3039" spans="19:19">
      <c r="S3039" s="61" t="str">
        <f t="shared" si="209"/>
        <v/>
      </c>
    </row>
    <row r="3040" spans="19:19">
      <c r="S3040" s="61" t="str">
        <f t="shared" si="209"/>
        <v/>
      </c>
    </row>
    <row r="3041" spans="19:19">
      <c r="S3041" s="61" t="str">
        <f t="shared" si="209"/>
        <v/>
      </c>
    </row>
    <row r="3042" spans="19:19">
      <c r="S3042" s="61" t="str">
        <f t="shared" si="209"/>
        <v/>
      </c>
    </row>
    <row r="3043" spans="19:19">
      <c r="S3043" s="61" t="str">
        <f t="shared" si="209"/>
        <v/>
      </c>
    </row>
    <row r="3044" spans="19:19">
      <c r="S3044" s="61" t="str">
        <f t="shared" si="209"/>
        <v/>
      </c>
    </row>
    <row r="3045" spans="19:19">
      <c r="S3045" s="61" t="str">
        <f t="shared" si="209"/>
        <v/>
      </c>
    </row>
    <row r="3046" spans="19:19">
      <c r="S3046" s="61" t="str">
        <f t="shared" si="209"/>
        <v/>
      </c>
    </row>
    <row r="3047" spans="19:19">
      <c r="S3047" s="61" t="str">
        <f t="shared" si="209"/>
        <v/>
      </c>
    </row>
    <row r="3048" spans="19:19">
      <c r="S3048" s="61" t="str">
        <f t="shared" si="209"/>
        <v/>
      </c>
    </row>
    <row r="3049" spans="19:19">
      <c r="S3049" s="61" t="str">
        <f t="shared" si="209"/>
        <v/>
      </c>
    </row>
    <row r="3050" spans="19:19">
      <c r="S3050" s="61" t="str">
        <f t="shared" si="209"/>
        <v/>
      </c>
    </row>
    <row r="3051" spans="19:19">
      <c r="S3051" s="61" t="str">
        <f t="shared" si="209"/>
        <v/>
      </c>
    </row>
    <row r="3052" spans="19:19">
      <c r="S3052" s="61" t="str">
        <f t="shared" si="209"/>
        <v/>
      </c>
    </row>
    <row r="3053" spans="19:19">
      <c r="S3053" s="61" t="str">
        <f t="shared" si="209"/>
        <v/>
      </c>
    </row>
    <row r="3054" spans="19:19">
      <c r="S3054" s="61" t="str">
        <f t="shared" si="209"/>
        <v/>
      </c>
    </row>
    <row r="3055" spans="19:19">
      <c r="S3055" s="61" t="str">
        <f t="shared" si="209"/>
        <v/>
      </c>
    </row>
    <row r="3056" spans="19:19">
      <c r="S3056" s="61" t="str">
        <f t="shared" si="209"/>
        <v/>
      </c>
    </row>
    <row r="3057" spans="19:19">
      <c r="S3057" s="61" t="str">
        <f t="shared" si="209"/>
        <v/>
      </c>
    </row>
    <row r="3058" spans="19:19">
      <c r="S3058" s="61" t="str">
        <f t="shared" si="209"/>
        <v/>
      </c>
    </row>
    <row r="3059" spans="19:19">
      <c r="S3059" s="61" t="str">
        <f t="shared" si="209"/>
        <v/>
      </c>
    </row>
    <row r="3060" spans="19:19">
      <c r="S3060" s="61" t="str">
        <f t="shared" si="209"/>
        <v/>
      </c>
    </row>
    <row r="3061" spans="19:19">
      <c r="S3061" s="61" t="str">
        <f t="shared" si="209"/>
        <v/>
      </c>
    </row>
    <row r="3062" spans="19:19">
      <c r="S3062" s="61" t="str">
        <f t="shared" si="209"/>
        <v/>
      </c>
    </row>
    <row r="3063" spans="19:19">
      <c r="S3063" s="61" t="str">
        <f t="shared" si="209"/>
        <v/>
      </c>
    </row>
    <row r="3064" spans="19:19">
      <c r="S3064" s="61" t="str">
        <f t="shared" si="209"/>
        <v/>
      </c>
    </row>
    <row r="3065" spans="19:19">
      <c r="S3065" s="61" t="str">
        <f t="shared" si="209"/>
        <v/>
      </c>
    </row>
    <row r="3066" spans="19:19">
      <c r="S3066" s="61" t="str">
        <f t="shared" si="209"/>
        <v/>
      </c>
    </row>
    <row r="3067" spans="19:19">
      <c r="S3067" s="61" t="str">
        <f t="shared" si="209"/>
        <v/>
      </c>
    </row>
    <row r="3068" spans="19:19">
      <c r="S3068" s="61" t="str">
        <f t="shared" si="209"/>
        <v/>
      </c>
    </row>
    <row r="3069" spans="19:19">
      <c r="S3069" s="61" t="str">
        <f t="shared" si="209"/>
        <v/>
      </c>
    </row>
    <row r="3070" spans="19:19">
      <c r="S3070" s="61" t="str">
        <f t="shared" si="209"/>
        <v/>
      </c>
    </row>
    <row r="3071" spans="19:19">
      <c r="S3071" s="61" t="str">
        <f t="shared" si="209"/>
        <v/>
      </c>
    </row>
    <row r="3072" spans="19:19">
      <c r="S3072" s="61" t="str">
        <f t="shared" si="209"/>
        <v/>
      </c>
    </row>
    <row r="3073" spans="19:19">
      <c r="S3073" s="61" t="str">
        <f t="shared" si="209"/>
        <v/>
      </c>
    </row>
    <row r="3074" spans="19:19">
      <c r="S3074" s="61" t="str">
        <f t="shared" si="209"/>
        <v/>
      </c>
    </row>
    <row r="3075" spans="19:19">
      <c r="S3075" s="61" t="str">
        <f t="shared" si="209"/>
        <v/>
      </c>
    </row>
    <row r="3076" spans="19:19">
      <c r="S3076" s="61" t="str">
        <f t="shared" si="209"/>
        <v/>
      </c>
    </row>
    <row r="3077" spans="19:19">
      <c r="S3077" s="61" t="str">
        <f t="shared" si="209"/>
        <v/>
      </c>
    </row>
    <row r="3078" spans="19:19">
      <c r="S3078" s="61" t="str">
        <f t="shared" si="209"/>
        <v/>
      </c>
    </row>
    <row r="3079" spans="19:19">
      <c r="S3079" s="61" t="str">
        <f t="shared" si="209"/>
        <v/>
      </c>
    </row>
    <row r="3080" spans="19:19">
      <c r="S3080" s="61" t="str">
        <f t="shared" si="209"/>
        <v/>
      </c>
    </row>
    <row r="3081" spans="19:19">
      <c r="S3081" s="61" t="str">
        <f t="shared" si="209"/>
        <v/>
      </c>
    </row>
    <row r="3082" spans="19:19">
      <c r="S3082" s="61" t="str">
        <f t="shared" si="209"/>
        <v/>
      </c>
    </row>
    <row r="3083" spans="19:19">
      <c r="S3083" s="61" t="str">
        <f t="shared" si="209"/>
        <v/>
      </c>
    </row>
    <row r="3084" spans="19:19">
      <c r="S3084" s="61" t="str">
        <f t="shared" si="209"/>
        <v/>
      </c>
    </row>
    <row r="3085" spans="19:19">
      <c r="S3085" s="61" t="str">
        <f t="shared" si="209"/>
        <v/>
      </c>
    </row>
    <row r="3086" spans="19:19">
      <c r="S3086" s="61" t="str">
        <f t="shared" si="209"/>
        <v/>
      </c>
    </row>
    <row r="3087" spans="19:19">
      <c r="S3087" s="61" t="str">
        <f t="shared" si="209"/>
        <v/>
      </c>
    </row>
    <row r="3088" spans="19:19">
      <c r="S3088" s="61" t="str">
        <f t="shared" si="209"/>
        <v/>
      </c>
    </row>
    <row r="3089" spans="19:19">
      <c r="S3089" s="61" t="str">
        <f t="shared" si="209"/>
        <v/>
      </c>
    </row>
    <row r="3090" spans="19:19">
      <c r="S3090" s="61" t="str">
        <f t="shared" si="209"/>
        <v/>
      </c>
    </row>
    <row r="3091" spans="19:19">
      <c r="S3091" s="61" t="str">
        <f t="shared" si="209"/>
        <v/>
      </c>
    </row>
    <row r="3092" spans="19:19">
      <c r="S3092" s="61" t="str">
        <f t="shared" si="209"/>
        <v/>
      </c>
    </row>
    <row r="3093" spans="19:19">
      <c r="S3093" s="61" t="str">
        <f t="shared" si="209"/>
        <v/>
      </c>
    </row>
    <row r="3094" spans="19:19">
      <c r="S3094" s="61" t="str">
        <f t="shared" si="209"/>
        <v/>
      </c>
    </row>
    <row r="3095" spans="19:19">
      <c r="S3095" s="61" t="str">
        <f t="shared" si="209"/>
        <v/>
      </c>
    </row>
    <row r="3096" spans="19:19">
      <c r="S3096" s="61" t="str">
        <f t="shared" si="209"/>
        <v/>
      </c>
    </row>
    <row r="3097" spans="19:19">
      <c r="S3097" s="61" t="str">
        <f t="shared" si="209"/>
        <v/>
      </c>
    </row>
    <row r="3098" spans="19:19">
      <c r="S3098" s="61" t="str">
        <f t="shared" si="209"/>
        <v/>
      </c>
    </row>
    <row r="3099" spans="19:19">
      <c r="S3099" s="61" t="str">
        <f t="shared" si="209"/>
        <v/>
      </c>
    </row>
    <row r="3100" spans="19:19">
      <c r="S3100" s="61" t="str">
        <f t="shared" si="209"/>
        <v/>
      </c>
    </row>
    <row r="3101" spans="19:19">
      <c r="S3101" s="61" t="str">
        <f t="shared" si="209"/>
        <v/>
      </c>
    </row>
    <row r="3102" spans="19:19">
      <c r="S3102" s="61" t="str">
        <f t="shared" ref="S3102:S3165" si="210">IF(O3102="innerText",I3102&amp;"="&amp;IF(C3102="Y",IF(J3102&lt;&gt;"Y",$S$9&amp;$R$10&amp;"."&amp;E3102&amp;")."&amp;IF(OR(O3102="click",O3102="innerText"),O3102&amp;"();",O3102&amp;"("&amp;$Q$9&amp;"."&amp;E3102&amp;");"),$S$110&amp;$R$10&amp;"."&amp;E3102&amp;")."&amp;IF(O3102="click",O3102&amp;"();",O3102&amp;"("&amp;"'"&amp;K3102&amp;"'"&amp;");")),""),IF(C3102="Y",IF(J3102&lt;&gt;"Y",$S$9&amp;$R$10&amp;"."&amp;E3102&amp;")."&amp;IF(OR(O3102="click",O3102="innerText"),O3102&amp;"();",O3102&amp;"("&amp;$Q$9&amp;"."&amp;E3102&amp;");"),$S$110&amp;$R$10&amp;"."&amp;E3102&amp;")."&amp;IF(O3102="click",O3102&amp;"();",O3102&amp;"("&amp;"'"&amp;K3102&amp;"'"&amp;");")),""))</f>
        <v/>
      </c>
    </row>
    <row r="3103" spans="19:19">
      <c r="S3103" s="61" t="str">
        <f t="shared" si="210"/>
        <v/>
      </c>
    </row>
    <row r="3104" spans="19:19">
      <c r="S3104" s="61" t="str">
        <f t="shared" si="210"/>
        <v/>
      </c>
    </row>
    <row r="3105" spans="19:19">
      <c r="S3105" s="61" t="str">
        <f t="shared" si="210"/>
        <v/>
      </c>
    </row>
    <row r="3106" spans="19:19">
      <c r="S3106" s="61" t="str">
        <f t="shared" si="210"/>
        <v/>
      </c>
    </row>
    <row r="3107" spans="19:19">
      <c r="S3107" s="61" t="str">
        <f t="shared" si="210"/>
        <v/>
      </c>
    </row>
    <row r="3108" spans="19:19">
      <c r="S3108" s="61" t="str">
        <f t="shared" si="210"/>
        <v/>
      </c>
    </row>
    <row r="3109" spans="19:19">
      <c r="S3109" s="61" t="str">
        <f t="shared" si="210"/>
        <v/>
      </c>
    </row>
    <row r="3110" spans="19:19">
      <c r="S3110" s="61" t="str">
        <f t="shared" si="210"/>
        <v/>
      </c>
    </row>
    <row r="3111" spans="19:19">
      <c r="S3111" s="61" t="str">
        <f t="shared" si="210"/>
        <v/>
      </c>
    </row>
    <row r="3112" spans="19:19">
      <c r="S3112" s="61" t="str">
        <f t="shared" si="210"/>
        <v/>
      </c>
    </row>
    <row r="3113" spans="19:19">
      <c r="S3113" s="61" t="str">
        <f t="shared" si="210"/>
        <v/>
      </c>
    </row>
    <row r="3114" spans="19:19">
      <c r="S3114" s="61" t="str">
        <f t="shared" si="210"/>
        <v/>
      </c>
    </row>
    <row r="3115" spans="19:19">
      <c r="S3115" s="61" t="str">
        <f t="shared" si="210"/>
        <v/>
      </c>
    </row>
    <row r="3116" spans="19:19">
      <c r="S3116" s="61" t="str">
        <f t="shared" si="210"/>
        <v/>
      </c>
    </row>
    <row r="3117" spans="19:19">
      <c r="S3117" s="61" t="str">
        <f t="shared" si="210"/>
        <v/>
      </c>
    </row>
    <row r="3118" spans="19:19">
      <c r="S3118" s="61" t="str">
        <f t="shared" si="210"/>
        <v/>
      </c>
    </row>
    <row r="3119" spans="19:19">
      <c r="S3119" s="61" t="str">
        <f t="shared" si="210"/>
        <v/>
      </c>
    </row>
    <row r="3120" spans="19:19">
      <c r="S3120" s="61" t="str">
        <f t="shared" si="210"/>
        <v/>
      </c>
    </row>
    <row r="3121" spans="19:19">
      <c r="S3121" s="61" t="str">
        <f t="shared" si="210"/>
        <v/>
      </c>
    </row>
    <row r="3122" spans="19:19">
      <c r="S3122" s="61" t="str">
        <f t="shared" si="210"/>
        <v/>
      </c>
    </row>
    <row r="3123" spans="19:19">
      <c r="S3123" s="61" t="str">
        <f t="shared" si="210"/>
        <v/>
      </c>
    </row>
    <row r="3124" spans="19:19">
      <c r="S3124" s="61" t="str">
        <f t="shared" si="210"/>
        <v/>
      </c>
    </row>
    <row r="3125" spans="19:19">
      <c r="S3125" s="61" t="str">
        <f t="shared" si="210"/>
        <v/>
      </c>
    </row>
    <row r="3126" spans="19:19">
      <c r="S3126" s="61" t="str">
        <f t="shared" si="210"/>
        <v/>
      </c>
    </row>
    <row r="3127" spans="19:19">
      <c r="S3127" s="61" t="str">
        <f t="shared" si="210"/>
        <v/>
      </c>
    </row>
    <row r="3128" spans="19:19">
      <c r="S3128" s="61" t="str">
        <f t="shared" si="210"/>
        <v/>
      </c>
    </row>
    <row r="3129" spans="19:19">
      <c r="S3129" s="61" t="str">
        <f t="shared" si="210"/>
        <v/>
      </c>
    </row>
    <row r="3130" spans="19:19">
      <c r="S3130" s="61" t="str">
        <f t="shared" si="210"/>
        <v/>
      </c>
    </row>
    <row r="3131" spans="19:19">
      <c r="S3131" s="61" t="str">
        <f t="shared" si="210"/>
        <v/>
      </c>
    </row>
    <row r="3132" spans="19:19">
      <c r="S3132" s="61" t="str">
        <f t="shared" si="210"/>
        <v/>
      </c>
    </row>
    <row r="3133" spans="19:19">
      <c r="S3133" s="61" t="str">
        <f t="shared" si="210"/>
        <v/>
      </c>
    </row>
    <row r="3134" spans="19:19">
      <c r="S3134" s="61" t="str">
        <f t="shared" si="210"/>
        <v/>
      </c>
    </row>
    <row r="3135" spans="19:19">
      <c r="S3135" s="61" t="str">
        <f t="shared" si="210"/>
        <v/>
      </c>
    </row>
    <row r="3136" spans="19:19">
      <c r="S3136" s="61" t="str">
        <f t="shared" si="210"/>
        <v/>
      </c>
    </row>
    <row r="3137" spans="19:19">
      <c r="S3137" s="61" t="str">
        <f t="shared" si="210"/>
        <v/>
      </c>
    </row>
    <row r="3138" spans="19:19">
      <c r="S3138" s="61" t="str">
        <f t="shared" si="210"/>
        <v/>
      </c>
    </row>
    <row r="3139" spans="19:19">
      <c r="S3139" s="61" t="str">
        <f t="shared" si="210"/>
        <v/>
      </c>
    </row>
    <row r="3140" spans="19:19">
      <c r="S3140" s="61" t="str">
        <f t="shared" si="210"/>
        <v/>
      </c>
    </row>
    <row r="3141" spans="19:19">
      <c r="S3141" s="61" t="str">
        <f t="shared" si="210"/>
        <v/>
      </c>
    </row>
    <row r="3142" spans="19:19">
      <c r="S3142" s="61" t="str">
        <f t="shared" si="210"/>
        <v/>
      </c>
    </row>
    <row r="3143" spans="19:19">
      <c r="S3143" s="61" t="str">
        <f t="shared" si="210"/>
        <v/>
      </c>
    </row>
    <row r="3144" spans="19:19">
      <c r="S3144" s="61" t="str">
        <f t="shared" si="210"/>
        <v/>
      </c>
    </row>
    <row r="3145" spans="19:19">
      <c r="S3145" s="61" t="str">
        <f t="shared" si="210"/>
        <v/>
      </c>
    </row>
    <row r="3146" spans="19:19">
      <c r="S3146" s="61" t="str">
        <f t="shared" si="210"/>
        <v/>
      </c>
    </row>
    <row r="3147" spans="19:19">
      <c r="S3147" s="61" t="str">
        <f t="shared" si="210"/>
        <v/>
      </c>
    </row>
    <row r="3148" spans="19:19">
      <c r="S3148" s="61" t="str">
        <f t="shared" si="210"/>
        <v/>
      </c>
    </row>
    <row r="3149" spans="19:19">
      <c r="S3149" s="61" t="str">
        <f t="shared" si="210"/>
        <v/>
      </c>
    </row>
    <row r="3150" spans="19:19">
      <c r="S3150" s="61" t="str">
        <f t="shared" si="210"/>
        <v/>
      </c>
    </row>
    <row r="3151" spans="19:19">
      <c r="S3151" s="61" t="str">
        <f t="shared" si="210"/>
        <v/>
      </c>
    </row>
    <row r="3152" spans="19:19">
      <c r="S3152" s="61" t="str">
        <f t="shared" si="210"/>
        <v/>
      </c>
    </row>
    <row r="3153" spans="19:19">
      <c r="S3153" s="61" t="str">
        <f t="shared" si="210"/>
        <v/>
      </c>
    </row>
    <row r="3154" spans="19:19">
      <c r="S3154" s="61" t="str">
        <f t="shared" si="210"/>
        <v/>
      </c>
    </row>
    <row r="3155" spans="19:19">
      <c r="S3155" s="61" t="str">
        <f t="shared" si="210"/>
        <v/>
      </c>
    </row>
    <row r="3156" spans="19:19">
      <c r="S3156" s="61" t="str">
        <f t="shared" si="210"/>
        <v/>
      </c>
    </row>
    <row r="3157" spans="19:19">
      <c r="S3157" s="61" t="str">
        <f t="shared" si="210"/>
        <v/>
      </c>
    </row>
    <row r="3158" spans="19:19">
      <c r="S3158" s="61" t="str">
        <f t="shared" si="210"/>
        <v/>
      </c>
    </row>
    <row r="3159" spans="19:19">
      <c r="S3159" s="61" t="str">
        <f t="shared" si="210"/>
        <v/>
      </c>
    </row>
    <row r="3160" spans="19:19">
      <c r="S3160" s="61" t="str">
        <f t="shared" si="210"/>
        <v/>
      </c>
    </row>
    <row r="3161" spans="19:19">
      <c r="S3161" s="61" t="str">
        <f t="shared" si="210"/>
        <v/>
      </c>
    </row>
    <row r="3162" spans="19:19">
      <c r="S3162" s="61" t="str">
        <f t="shared" si="210"/>
        <v/>
      </c>
    </row>
    <row r="3163" spans="19:19">
      <c r="S3163" s="61" t="str">
        <f t="shared" si="210"/>
        <v/>
      </c>
    </row>
    <row r="3164" spans="19:19">
      <c r="S3164" s="61" t="str">
        <f t="shared" si="210"/>
        <v/>
      </c>
    </row>
    <row r="3165" spans="19:19">
      <c r="S3165" s="61" t="str">
        <f t="shared" si="210"/>
        <v/>
      </c>
    </row>
    <row r="3166" spans="19:19">
      <c r="S3166" s="61" t="str">
        <f t="shared" ref="S3166:S3229" si="211">IF(O3166="innerText",I3166&amp;"="&amp;IF(C3166="Y",IF(J3166&lt;&gt;"Y",$S$9&amp;$R$10&amp;"."&amp;E3166&amp;")."&amp;IF(OR(O3166="click",O3166="innerText"),O3166&amp;"();",O3166&amp;"("&amp;$Q$9&amp;"."&amp;E3166&amp;");"),$S$110&amp;$R$10&amp;"."&amp;E3166&amp;")."&amp;IF(O3166="click",O3166&amp;"();",O3166&amp;"("&amp;"'"&amp;K3166&amp;"'"&amp;");")),""),IF(C3166="Y",IF(J3166&lt;&gt;"Y",$S$9&amp;$R$10&amp;"."&amp;E3166&amp;")."&amp;IF(OR(O3166="click",O3166="innerText"),O3166&amp;"();",O3166&amp;"("&amp;$Q$9&amp;"."&amp;E3166&amp;");"),$S$110&amp;$R$10&amp;"."&amp;E3166&amp;")."&amp;IF(O3166="click",O3166&amp;"();",O3166&amp;"("&amp;"'"&amp;K3166&amp;"'"&amp;");")),""))</f>
        <v/>
      </c>
    </row>
    <row r="3167" spans="19:19">
      <c r="S3167" s="61" t="str">
        <f t="shared" si="211"/>
        <v/>
      </c>
    </row>
    <row r="3168" spans="19:19">
      <c r="S3168" s="61" t="str">
        <f t="shared" si="211"/>
        <v/>
      </c>
    </row>
    <row r="3169" spans="19:19">
      <c r="S3169" s="61" t="str">
        <f t="shared" si="211"/>
        <v/>
      </c>
    </row>
    <row r="3170" spans="19:19">
      <c r="S3170" s="61" t="str">
        <f t="shared" si="211"/>
        <v/>
      </c>
    </row>
    <row r="3171" spans="19:19">
      <c r="S3171" s="61" t="str">
        <f t="shared" si="211"/>
        <v/>
      </c>
    </row>
    <row r="3172" spans="19:19">
      <c r="S3172" s="61" t="str">
        <f t="shared" si="211"/>
        <v/>
      </c>
    </row>
    <row r="3173" spans="19:19">
      <c r="S3173" s="61" t="str">
        <f t="shared" si="211"/>
        <v/>
      </c>
    </row>
    <row r="3174" spans="19:19">
      <c r="S3174" s="61" t="str">
        <f t="shared" si="211"/>
        <v/>
      </c>
    </row>
    <row r="3175" spans="19:19">
      <c r="S3175" s="61" t="str">
        <f t="shared" si="211"/>
        <v/>
      </c>
    </row>
    <row r="3176" spans="19:19">
      <c r="S3176" s="61" t="str">
        <f t="shared" si="211"/>
        <v/>
      </c>
    </row>
    <row r="3177" spans="19:19">
      <c r="S3177" s="61" t="str">
        <f t="shared" si="211"/>
        <v/>
      </c>
    </row>
    <row r="3178" spans="19:19">
      <c r="S3178" s="61" t="str">
        <f t="shared" si="211"/>
        <v/>
      </c>
    </row>
    <row r="3179" spans="19:19">
      <c r="S3179" s="61" t="str">
        <f t="shared" si="211"/>
        <v/>
      </c>
    </row>
    <row r="3180" spans="19:19">
      <c r="S3180" s="61" t="str">
        <f t="shared" si="211"/>
        <v/>
      </c>
    </row>
    <row r="3181" spans="19:19">
      <c r="S3181" s="61" t="str">
        <f t="shared" si="211"/>
        <v/>
      </c>
    </row>
    <row r="3182" spans="19:19">
      <c r="S3182" s="61" t="str">
        <f t="shared" si="211"/>
        <v/>
      </c>
    </row>
    <row r="3183" spans="19:19">
      <c r="S3183" s="61" t="str">
        <f t="shared" si="211"/>
        <v/>
      </c>
    </row>
    <row r="3184" spans="19:19">
      <c r="S3184" s="61" t="str">
        <f t="shared" si="211"/>
        <v/>
      </c>
    </row>
    <row r="3185" spans="19:19">
      <c r="S3185" s="61" t="str">
        <f t="shared" si="211"/>
        <v/>
      </c>
    </row>
    <row r="3186" spans="19:19">
      <c r="S3186" s="61" t="str">
        <f t="shared" si="211"/>
        <v/>
      </c>
    </row>
    <row r="3187" spans="19:19">
      <c r="S3187" s="61" t="str">
        <f t="shared" si="211"/>
        <v/>
      </c>
    </row>
    <row r="3188" spans="19:19">
      <c r="S3188" s="61" t="str">
        <f t="shared" si="211"/>
        <v/>
      </c>
    </row>
    <row r="3189" spans="19:19">
      <c r="S3189" s="61" t="str">
        <f t="shared" si="211"/>
        <v/>
      </c>
    </row>
    <row r="3190" spans="19:19">
      <c r="S3190" s="61" t="str">
        <f t="shared" si="211"/>
        <v/>
      </c>
    </row>
    <row r="3191" spans="19:19">
      <c r="S3191" s="61" t="str">
        <f t="shared" si="211"/>
        <v/>
      </c>
    </row>
    <row r="3192" spans="19:19">
      <c r="S3192" s="61" t="str">
        <f t="shared" si="211"/>
        <v/>
      </c>
    </row>
    <row r="3193" spans="19:19">
      <c r="S3193" s="61" t="str">
        <f t="shared" si="211"/>
        <v/>
      </c>
    </row>
    <row r="3194" spans="19:19">
      <c r="S3194" s="61" t="str">
        <f t="shared" si="211"/>
        <v/>
      </c>
    </row>
    <row r="3195" spans="19:19">
      <c r="S3195" s="61" t="str">
        <f t="shared" si="211"/>
        <v/>
      </c>
    </row>
    <row r="3196" spans="19:19">
      <c r="S3196" s="61" t="str">
        <f t="shared" si="211"/>
        <v/>
      </c>
    </row>
    <row r="3197" spans="19:19">
      <c r="S3197" s="61" t="str">
        <f t="shared" si="211"/>
        <v/>
      </c>
    </row>
    <row r="3198" spans="19:19">
      <c r="S3198" s="61" t="str">
        <f t="shared" si="211"/>
        <v/>
      </c>
    </row>
    <row r="3199" spans="19:19">
      <c r="S3199" s="61" t="str">
        <f t="shared" si="211"/>
        <v/>
      </c>
    </row>
    <row r="3200" spans="19:19">
      <c r="S3200" s="61" t="str">
        <f t="shared" si="211"/>
        <v/>
      </c>
    </row>
    <row r="3201" spans="19:19">
      <c r="S3201" s="61" t="str">
        <f t="shared" si="211"/>
        <v/>
      </c>
    </row>
    <row r="3202" spans="19:19">
      <c r="S3202" s="61" t="str">
        <f t="shared" si="211"/>
        <v/>
      </c>
    </row>
    <row r="3203" spans="19:19">
      <c r="S3203" s="61" t="str">
        <f t="shared" si="211"/>
        <v/>
      </c>
    </row>
    <row r="3204" spans="19:19">
      <c r="S3204" s="61" t="str">
        <f t="shared" si="211"/>
        <v/>
      </c>
    </row>
    <row r="3205" spans="19:19">
      <c r="S3205" s="61" t="str">
        <f t="shared" si="211"/>
        <v/>
      </c>
    </row>
    <row r="3206" spans="19:19">
      <c r="S3206" s="61" t="str">
        <f t="shared" si="211"/>
        <v/>
      </c>
    </row>
    <row r="3207" spans="19:19">
      <c r="S3207" s="61" t="str">
        <f t="shared" si="211"/>
        <v/>
      </c>
    </row>
    <row r="3208" spans="19:19">
      <c r="S3208" s="61" t="str">
        <f t="shared" si="211"/>
        <v/>
      </c>
    </row>
    <row r="3209" spans="19:19">
      <c r="S3209" s="61" t="str">
        <f t="shared" si="211"/>
        <v/>
      </c>
    </row>
    <row r="3210" spans="19:19">
      <c r="S3210" s="61" t="str">
        <f t="shared" si="211"/>
        <v/>
      </c>
    </row>
    <row r="3211" spans="19:19">
      <c r="S3211" s="61" t="str">
        <f t="shared" si="211"/>
        <v/>
      </c>
    </row>
    <row r="3212" spans="19:19">
      <c r="S3212" s="61" t="str">
        <f t="shared" si="211"/>
        <v/>
      </c>
    </row>
    <row r="3213" spans="19:19">
      <c r="S3213" s="61" t="str">
        <f t="shared" si="211"/>
        <v/>
      </c>
    </row>
    <row r="3214" spans="19:19">
      <c r="S3214" s="61" t="str">
        <f t="shared" si="211"/>
        <v/>
      </c>
    </row>
    <row r="3215" spans="19:19">
      <c r="S3215" s="61" t="str">
        <f t="shared" si="211"/>
        <v/>
      </c>
    </row>
    <row r="3216" spans="19:19">
      <c r="S3216" s="61" t="str">
        <f t="shared" si="211"/>
        <v/>
      </c>
    </row>
    <row r="3217" spans="19:19">
      <c r="S3217" s="61" t="str">
        <f t="shared" si="211"/>
        <v/>
      </c>
    </row>
    <row r="3218" spans="19:19">
      <c r="S3218" s="61" t="str">
        <f t="shared" si="211"/>
        <v/>
      </c>
    </row>
    <row r="3219" spans="19:19">
      <c r="S3219" s="61" t="str">
        <f t="shared" si="211"/>
        <v/>
      </c>
    </row>
    <row r="3220" spans="19:19">
      <c r="S3220" s="61" t="str">
        <f t="shared" si="211"/>
        <v/>
      </c>
    </row>
    <row r="3221" spans="19:19">
      <c r="S3221" s="61" t="str">
        <f t="shared" si="211"/>
        <v/>
      </c>
    </row>
    <row r="3222" spans="19:19">
      <c r="S3222" s="61" t="str">
        <f t="shared" si="211"/>
        <v/>
      </c>
    </row>
    <row r="3223" spans="19:19">
      <c r="S3223" s="61" t="str">
        <f t="shared" si="211"/>
        <v/>
      </c>
    </row>
    <row r="3224" spans="19:19">
      <c r="S3224" s="61" t="str">
        <f t="shared" si="211"/>
        <v/>
      </c>
    </row>
    <row r="3225" spans="19:19">
      <c r="S3225" s="61" t="str">
        <f t="shared" si="211"/>
        <v/>
      </c>
    </row>
    <row r="3226" spans="19:19">
      <c r="S3226" s="61" t="str">
        <f t="shared" si="211"/>
        <v/>
      </c>
    </row>
    <row r="3227" spans="19:19">
      <c r="S3227" s="61" t="str">
        <f t="shared" si="211"/>
        <v/>
      </c>
    </row>
    <row r="3228" spans="19:19">
      <c r="S3228" s="61" t="str">
        <f t="shared" si="211"/>
        <v/>
      </c>
    </row>
    <row r="3229" spans="19:19">
      <c r="S3229" s="61" t="str">
        <f t="shared" si="211"/>
        <v/>
      </c>
    </row>
    <row r="3230" spans="19:19">
      <c r="S3230" s="61" t="str">
        <f t="shared" ref="S3230:S3293" si="212">IF(O3230="innerText",I3230&amp;"="&amp;IF(C3230="Y",IF(J3230&lt;&gt;"Y",$S$9&amp;$R$10&amp;"."&amp;E3230&amp;")."&amp;IF(OR(O3230="click",O3230="innerText"),O3230&amp;"();",O3230&amp;"("&amp;$Q$9&amp;"."&amp;E3230&amp;");"),$S$110&amp;$R$10&amp;"."&amp;E3230&amp;")."&amp;IF(O3230="click",O3230&amp;"();",O3230&amp;"("&amp;"'"&amp;K3230&amp;"'"&amp;");")),""),IF(C3230="Y",IF(J3230&lt;&gt;"Y",$S$9&amp;$R$10&amp;"."&amp;E3230&amp;")."&amp;IF(OR(O3230="click",O3230="innerText"),O3230&amp;"();",O3230&amp;"("&amp;$Q$9&amp;"."&amp;E3230&amp;");"),$S$110&amp;$R$10&amp;"."&amp;E3230&amp;")."&amp;IF(O3230="click",O3230&amp;"();",O3230&amp;"("&amp;"'"&amp;K3230&amp;"'"&amp;");")),""))</f>
        <v/>
      </c>
    </row>
    <row r="3231" spans="19:19">
      <c r="S3231" s="61" t="str">
        <f t="shared" si="212"/>
        <v/>
      </c>
    </row>
    <row r="3232" spans="19:19">
      <c r="S3232" s="61" t="str">
        <f t="shared" si="212"/>
        <v/>
      </c>
    </row>
    <row r="3233" spans="19:19">
      <c r="S3233" s="61" t="str">
        <f t="shared" si="212"/>
        <v/>
      </c>
    </row>
    <row r="3234" spans="19:19">
      <c r="S3234" s="61" t="str">
        <f t="shared" si="212"/>
        <v/>
      </c>
    </row>
    <row r="3235" spans="19:19">
      <c r="S3235" s="61" t="str">
        <f t="shared" si="212"/>
        <v/>
      </c>
    </row>
    <row r="3236" spans="19:19">
      <c r="S3236" s="61" t="str">
        <f t="shared" si="212"/>
        <v/>
      </c>
    </row>
    <row r="3237" spans="19:19">
      <c r="S3237" s="61" t="str">
        <f t="shared" si="212"/>
        <v/>
      </c>
    </row>
    <row r="3238" spans="19:19">
      <c r="S3238" s="61" t="str">
        <f t="shared" si="212"/>
        <v/>
      </c>
    </row>
    <row r="3239" spans="19:19">
      <c r="S3239" s="61" t="str">
        <f t="shared" si="212"/>
        <v/>
      </c>
    </row>
    <row r="3240" spans="19:19">
      <c r="S3240" s="61" t="str">
        <f t="shared" si="212"/>
        <v/>
      </c>
    </row>
    <row r="3241" spans="19:19">
      <c r="S3241" s="61" t="str">
        <f t="shared" si="212"/>
        <v/>
      </c>
    </row>
    <row r="3242" spans="19:19">
      <c r="S3242" s="61" t="str">
        <f t="shared" si="212"/>
        <v/>
      </c>
    </row>
    <row r="3243" spans="19:19">
      <c r="S3243" s="61" t="str">
        <f t="shared" si="212"/>
        <v/>
      </c>
    </row>
    <row r="3244" spans="19:19">
      <c r="S3244" s="61" t="str">
        <f t="shared" si="212"/>
        <v/>
      </c>
    </row>
    <row r="3245" spans="19:19">
      <c r="S3245" s="61" t="str">
        <f t="shared" si="212"/>
        <v/>
      </c>
    </row>
    <row r="3246" spans="19:19">
      <c r="S3246" s="61" t="str">
        <f t="shared" si="212"/>
        <v/>
      </c>
    </row>
    <row r="3247" spans="19:19">
      <c r="S3247" s="61" t="str">
        <f t="shared" si="212"/>
        <v/>
      </c>
    </row>
    <row r="3248" spans="19:19">
      <c r="S3248" s="61" t="str">
        <f t="shared" si="212"/>
        <v/>
      </c>
    </row>
    <row r="3249" spans="19:19">
      <c r="S3249" s="61" t="str">
        <f t="shared" si="212"/>
        <v/>
      </c>
    </row>
    <row r="3250" spans="19:19">
      <c r="S3250" s="61" t="str">
        <f t="shared" si="212"/>
        <v/>
      </c>
    </row>
    <row r="3251" spans="19:19">
      <c r="S3251" s="61" t="str">
        <f t="shared" si="212"/>
        <v/>
      </c>
    </row>
    <row r="3252" spans="19:19">
      <c r="S3252" s="61" t="str">
        <f t="shared" si="212"/>
        <v/>
      </c>
    </row>
    <row r="3253" spans="19:19">
      <c r="S3253" s="61" t="str">
        <f t="shared" si="212"/>
        <v/>
      </c>
    </row>
    <row r="3254" spans="19:19">
      <c r="S3254" s="61" t="str">
        <f t="shared" si="212"/>
        <v/>
      </c>
    </row>
    <row r="3255" spans="19:19">
      <c r="S3255" s="61" t="str">
        <f t="shared" si="212"/>
        <v/>
      </c>
    </row>
    <row r="3256" spans="19:19">
      <c r="S3256" s="61" t="str">
        <f t="shared" si="212"/>
        <v/>
      </c>
    </row>
    <row r="3257" spans="19:19">
      <c r="S3257" s="61" t="str">
        <f t="shared" si="212"/>
        <v/>
      </c>
    </row>
    <row r="3258" spans="19:19">
      <c r="S3258" s="61" t="str">
        <f t="shared" si="212"/>
        <v/>
      </c>
    </row>
    <row r="3259" spans="19:19">
      <c r="S3259" s="61" t="str">
        <f t="shared" si="212"/>
        <v/>
      </c>
    </row>
    <row r="3260" spans="19:19">
      <c r="S3260" s="61" t="str">
        <f t="shared" si="212"/>
        <v/>
      </c>
    </row>
    <row r="3261" spans="19:19">
      <c r="S3261" s="61" t="str">
        <f t="shared" si="212"/>
        <v/>
      </c>
    </row>
    <row r="3262" spans="19:19">
      <c r="S3262" s="61" t="str">
        <f t="shared" si="212"/>
        <v/>
      </c>
    </row>
    <row r="3263" spans="19:19">
      <c r="S3263" s="61" t="str">
        <f t="shared" si="212"/>
        <v/>
      </c>
    </row>
    <row r="3264" spans="19:19">
      <c r="S3264" s="61" t="str">
        <f t="shared" si="212"/>
        <v/>
      </c>
    </row>
    <row r="3265" spans="19:19">
      <c r="S3265" s="61" t="str">
        <f t="shared" si="212"/>
        <v/>
      </c>
    </row>
    <row r="3266" spans="19:19">
      <c r="S3266" s="61" t="str">
        <f t="shared" si="212"/>
        <v/>
      </c>
    </row>
    <row r="3267" spans="19:19">
      <c r="S3267" s="61" t="str">
        <f t="shared" si="212"/>
        <v/>
      </c>
    </row>
    <row r="3268" spans="19:19">
      <c r="S3268" s="61" t="str">
        <f t="shared" si="212"/>
        <v/>
      </c>
    </row>
    <row r="3269" spans="19:19">
      <c r="S3269" s="61" t="str">
        <f t="shared" si="212"/>
        <v/>
      </c>
    </row>
    <row r="3270" spans="19:19">
      <c r="S3270" s="61" t="str">
        <f t="shared" si="212"/>
        <v/>
      </c>
    </row>
    <row r="3271" spans="19:19">
      <c r="S3271" s="61" t="str">
        <f t="shared" si="212"/>
        <v/>
      </c>
    </row>
    <row r="3272" spans="19:19">
      <c r="S3272" s="61" t="str">
        <f t="shared" si="212"/>
        <v/>
      </c>
    </row>
    <row r="3273" spans="19:19">
      <c r="S3273" s="61" t="str">
        <f t="shared" si="212"/>
        <v/>
      </c>
    </row>
    <row r="3274" spans="19:19">
      <c r="S3274" s="61" t="str">
        <f t="shared" si="212"/>
        <v/>
      </c>
    </row>
    <row r="3275" spans="19:19">
      <c r="S3275" s="61" t="str">
        <f t="shared" si="212"/>
        <v/>
      </c>
    </row>
    <row r="3276" spans="19:19">
      <c r="S3276" s="61" t="str">
        <f t="shared" si="212"/>
        <v/>
      </c>
    </row>
    <row r="3277" spans="19:19">
      <c r="S3277" s="61" t="str">
        <f t="shared" si="212"/>
        <v/>
      </c>
    </row>
    <row r="3278" spans="19:19">
      <c r="S3278" s="61" t="str">
        <f t="shared" si="212"/>
        <v/>
      </c>
    </row>
    <row r="3279" spans="19:19">
      <c r="S3279" s="61" t="str">
        <f t="shared" si="212"/>
        <v/>
      </c>
    </row>
    <row r="3280" spans="19:19">
      <c r="S3280" s="61" t="str">
        <f t="shared" si="212"/>
        <v/>
      </c>
    </row>
    <row r="3281" spans="19:19">
      <c r="S3281" s="61" t="str">
        <f t="shared" si="212"/>
        <v/>
      </c>
    </row>
    <row r="3282" spans="19:19">
      <c r="S3282" s="61" t="str">
        <f t="shared" si="212"/>
        <v/>
      </c>
    </row>
    <row r="3283" spans="19:19">
      <c r="S3283" s="61" t="str">
        <f t="shared" si="212"/>
        <v/>
      </c>
    </row>
    <row r="3284" spans="19:19">
      <c r="S3284" s="61" t="str">
        <f t="shared" si="212"/>
        <v/>
      </c>
    </row>
    <row r="3285" spans="19:19">
      <c r="S3285" s="61" t="str">
        <f t="shared" si="212"/>
        <v/>
      </c>
    </row>
    <row r="3286" spans="19:19">
      <c r="S3286" s="61" t="str">
        <f t="shared" si="212"/>
        <v/>
      </c>
    </row>
    <row r="3287" spans="19:19">
      <c r="S3287" s="61" t="str">
        <f t="shared" si="212"/>
        <v/>
      </c>
    </row>
    <row r="3288" spans="19:19">
      <c r="S3288" s="61" t="str">
        <f t="shared" si="212"/>
        <v/>
      </c>
    </row>
    <row r="3289" spans="19:19">
      <c r="S3289" s="61" t="str">
        <f t="shared" si="212"/>
        <v/>
      </c>
    </row>
    <row r="3290" spans="19:19">
      <c r="S3290" s="61" t="str">
        <f t="shared" si="212"/>
        <v/>
      </c>
    </row>
    <row r="3291" spans="19:19">
      <c r="S3291" s="61" t="str">
        <f t="shared" si="212"/>
        <v/>
      </c>
    </row>
    <row r="3292" spans="19:19">
      <c r="S3292" s="61" t="str">
        <f t="shared" si="212"/>
        <v/>
      </c>
    </row>
    <row r="3293" spans="19:19">
      <c r="S3293" s="61" t="str">
        <f t="shared" si="212"/>
        <v/>
      </c>
    </row>
    <row r="3294" spans="19:19">
      <c r="S3294" s="61" t="str">
        <f t="shared" ref="S3294:S3362" si="213">IF(O3294="innerText",I3294&amp;"="&amp;IF(C3294="Y",IF(J3294&lt;&gt;"Y",$S$9&amp;$R$10&amp;"."&amp;E3294&amp;")."&amp;IF(OR(O3294="click",O3294="innerText"),O3294&amp;"();",O3294&amp;"("&amp;$Q$9&amp;"."&amp;E3294&amp;");"),$S$110&amp;$R$10&amp;"."&amp;E3294&amp;")."&amp;IF(O3294="click",O3294&amp;"();",O3294&amp;"("&amp;"'"&amp;K3294&amp;"'"&amp;");")),""),IF(C3294="Y",IF(J3294&lt;&gt;"Y",$S$9&amp;$R$10&amp;"."&amp;E3294&amp;")."&amp;IF(OR(O3294="click",O3294="innerText"),O3294&amp;"();",O3294&amp;"("&amp;$Q$9&amp;"."&amp;E3294&amp;");"),$S$110&amp;$R$10&amp;"."&amp;E3294&amp;")."&amp;IF(O3294="click",O3294&amp;"();",O3294&amp;"("&amp;"'"&amp;K3294&amp;"'"&amp;");")),""))</f>
        <v/>
      </c>
    </row>
    <row r="3295" spans="19:19">
      <c r="S3295" s="61" t="str">
        <f t="shared" si="213"/>
        <v/>
      </c>
    </row>
    <row r="3296" spans="19:19">
      <c r="S3296" s="61" t="str">
        <f t="shared" si="213"/>
        <v/>
      </c>
    </row>
    <row r="3297" spans="19:19">
      <c r="S3297" s="61" t="str">
        <f t="shared" si="213"/>
        <v/>
      </c>
    </row>
    <row r="3298" spans="19:19">
      <c r="S3298" s="61" t="str">
        <f t="shared" si="213"/>
        <v/>
      </c>
    </row>
    <row r="3299" spans="19:19">
      <c r="S3299" s="61" t="str">
        <f t="shared" si="213"/>
        <v/>
      </c>
    </row>
    <row r="3300" spans="19:19">
      <c r="S3300" s="61" t="str">
        <f t="shared" si="213"/>
        <v/>
      </c>
    </row>
    <row r="3301" spans="19:19">
      <c r="S3301" s="61" t="str">
        <f t="shared" si="213"/>
        <v/>
      </c>
    </row>
    <row r="3302" spans="19:19">
      <c r="S3302" s="61" t="str">
        <f t="shared" si="213"/>
        <v/>
      </c>
    </row>
    <row r="3303" spans="19:19">
      <c r="S3303" s="61" t="str">
        <f t="shared" si="213"/>
        <v/>
      </c>
    </row>
    <row r="3304" spans="19:19">
      <c r="S3304" s="61" t="str">
        <f t="shared" si="213"/>
        <v/>
      </c>
    </row>
    <row r="3305" spans="19:19">
      <c r="S3305" s="61" t="str">
        <f t="shared" si="213"/>
        <v/>
      </c>
    </row>
    <row r="3306" spans="19:19">
      <c r="S3306" s="61" t="str">
        <f t="shared" si="213"/>
        <v/>
      </c>
    </row>
    <row r="3307" spans="19:19">
      <c r="S3307" s="61" t="str">
        <f t="shared" si="213"/>
        <v/>
      </c>
    </row>
    <row r="3308" spans="19:19">
      <c r="S3308" s="61" t="str">
        <f t="shared" si="213"/>
        <v/>
      </c>
    </row>
    <row r="3309" spans="19:19">
      <c r="S3309" s="61" t="str">
        <f t="shared" si="213"/>
        <v/>
      </c>
    </row>
    <row r="3310" spans="19:19">
      <c r="S3310" s="61" t="str">
        <f t="shared" si="213"/>
        <v/>
      </c>
    </row>
    <row r="3311" spans="19:19">
      <c r="S3311" s="61" t="str">
        <f t="shared" si="213"/>
        <v/>
      </c>
    </row>
    <row r="3312" spans="19:19">
      <c r="S3312" s="61" t="str">
        <f t="shared" si="213"/>
        <v/>
      </c>
    </row>
    <row r="3313" spans="19:19">
      <c r="S3313" s="61" t="str">
        <f t="shared" si="213"/>
        <v/>
      </c>
    </row>
    <row r="3314" spans="19:19">
      <c r="S3314" s="61" t="str">
        <f t="shared" si="213"/>
        <v/>
      </c>
    </row>
    <row r="3315" spans="19:19">
      <c r="S3315" s="61" t="str">
        <f t="shared" si="213"/>
        <v/>
      </c>
    </row>
    <row r="3316" spans="19:19">
      <c r="S3316" s="61" t="str">
        <f t="shared" si="213"/>
        <v/>
      </c>
    </row>
    <row r="3317" spans="19:19">
      <c r="S3317" s="61" t="str">
        <f t="shared" si="213"/>
        <v/>
      </c>
    </row>
    <row r="3318" spans="19:19">
      <c r="S3318" s="61" t="str">
        <f t="shared" si="213"/>
        <v/>
      </c>
    </row>
    <row r="3319" spans="19:19">
      <c r="S3319" s="61" t="str">
        <f t="shared" si="213"/>
        <v/>
      </c>
    </row>
    <row r="3320" spans="19:19">
      <c r="S3320" s="61" t="str">
        <f t="shared" si="213"/>
        <v/>
      </c>
    </row>
    <row r="3321" spans="19:19">
      <c r="S3321" s="61" t="str">
        <f t="shared" si="213"/>
        <v/>
      </c>
    </row>
    <row r="3322" spans="19:19">
      <c r="S3322" s="61" t="str">
        <f t="shared" si="213"/>
        <v/>
      </c>
    </row>
    <row r="3323" spans="19:19">
      <c r="S3323" s="61" t="str">
        <f t="shared" si="213"/>
        <v/>
      </c>
    </row>
    <row r="3324" spans="19:19">
      <c r="S3324" s="61" t="str">
        <f t="shared" si="213"/>
        <v/>
      </c>
    </row>
    <row r="3325" spans="19:19">
      <c r="S3325" s="61" t="str">
        <f t="shared" si="213"/>
        <v/>
      </c>
    </row>
    <row r="3326" spans="19:19">
      <c r="S3326" s="61" t="str">
        <f t="shared" si="213"/>
        <v/>
      </c>
    </row>
    <row r="3327" spans="19:19">
      <c r="S3327" s="61" t="str">
        <f t="shared" si="213"/>
        <v/>
      </c>
    </row>
    <row r="3328" spans="19:19">
      <c r="S3328" s="61" t="str">
        <f t="shared" si="213"/>
        <v/>
      </c>
    </row>
    <row r="3329" spans="19:19">
      <c r="S3329" s="61" t="str">
        <f t="shared" si="213"/>
        <v/>
      </c>
    </row>
    <row r="3330" spans="19:19">
      <c r="S3330" s="61" t="str">
        <f t="shared" si="213"/>
        <v/>
      </c>
    </row>
    <row r="3331" spans="19:19">
      <c r="S3331" s="61" t="str">
        <f t="shared" si="213"/>
        <v/>
      </c>
    </row>
    <row r="3332" spans="19:19">
      <c r="S3332" s="61" t="str">
        <f t="shared" si="213"/>
        <v/>
      </c>
    </row>
    <row r="3333" spans="19:19">
      <c r="S3333" s="61" t="str">
        <f t="shared" si="213"/>
        <v/>
      </c>
    </row>
    <row r="3334" spans="19:19">
      <c r="S3334" s="61" t="str">
        <f t="shared" si="213"/>
        <v/>
      </c>
    </row>
    <row r="3335" spans="19:19">
      <c r="S3335" s="61" t="str">
        <f t="shared" si="213"/>
        <v/>
      </c>
    </row>
    <row r="3336" spans="19:19">
      <c r="S3336" s="61" t="str">
        <f t="shared" si="213"/>
        <v/>
      </c>
    </row>
    <row r="3337" spans="19:19">
      <c r="S3337" s="61" t="str">
        <f t="shared" si="213"/>
        <v/>
      </c>
    </row>
    <row r="3338" spans="19:19">
      <c r="S3338" s="61" t="str">
        <f t="shared" si="213"/>
        <v/>
      </c>
    </row>
    <row r="3339" spans="19:19">
      <c r="S3339" s="61" t="str">
        <f t="shared" si="213"/>
        <v/>
      </c>
    </row>
    <row r="3340" spans="19:19">
      <c r="S3340" s="61" t="str">
        <f t="shared" si="213"/>
        <v/>
      </c>
    </row>
    <row r="3341" spans="19:19">
      <c r="S3341" s="61" t="str">
        <f t="shared" si="213"/>
        <v/>
      </c>
    </row>
    <row r="3342" spans="19:19">
      <c r="S3342" s="61" t="str">
        <f t="shared" si="213"/>
        <v/>
      </c>
    </row>
    <row r="3343" spans="19:19">
      <c r="S3343" s="61" t="str">
        <f t="shared" si="213"/>
        <v/>
      </c>
    </row>
    <row r="3344" spans="19:19">
      <c r="S3344" s="61" t="str">
        <f t="shared" si="213"/>
        <v/>
      </c>
    </row>
    <row r="3345" spans="19:19">
      <c r="S3345" s="61" t="str">
        <f t="shared" si="213"/>
        <v/>
      </c>
    </row>
    <row r="3346" spans="19:19">
      <c r="S3346" s="61" t="str">
        <f t="shared" si="213"/>
        <v/>
      </c>
    </row>
    <row r="3347" spans="19:19">
      <c r="S3347" s="61" t="str">
        <f t="shared" si="213"/>
        <v/>
      </c>
    </row>
    <row r="3348" spans="19:19">
      <c r="S3348" s="61" t="str">
        <f t="shared" si="213"/>
        <v/>
      </c>
    </row>
    <row r="3349" spans="19:19">
      <c r="S3349" s="61" t="str">
        <f t="shared" si="213"/>
        <v/>
      </c>
    </row>
    <row r="3350" spans="19:19">
      <c r="S3350" s="61" t="str">
        <f t="shared" si="213"/>
        <v/>
      </c>
    </row>
    <row r="3351" spans="19:19">
      <c r="S3351" s="61" t="str">
        <f t="shared" si="213"/>
        <v/>
      </c>
    </row>
    <row r="3352" spans="19:19">
      <c r="S3352" s="61" t="str">
        <f t="shared" si="213"/>
        <v/>
      </c>
    </row>
    <row r="3353" spans="19:19">
      <c r="S3353" s="61" t="str">
        <f t="shared" si="213"/>
        <v/>
      </c>
    </row>
    <row r="3354" spans="19:19">
      <c r="S3354" s="61" t="str">
        <f t="shared" si="213"/>
        <v/>
      </c>
    </row>
    <row r="3355" spans="19:19">
      <c r="S3355" s="61" t="str">
        <f t="shared" si="213"/>
        <v/>
      </c>
    </row>
    <row r="3356" spans="19:19">
      <c r="S3356" s="61" t="str">
        <f t="shared" si="213"/>
        <v/>
      </c>
    </row>
    <row r="3357" spans="19:19">
      <c r="S3357" s="61" t="str">
        <f t="shared" si="213"/>
        <v/>
      </c>
    </row>
    <row r="3358" spans="19:19">
      <c r="S3358" s="61" t="str">
        <f t="shared" si="213"/>
        <v/>
      </c>
    </row>
    <row r="3359" spans="19:19">
      <c r="S3359" s="61" t="str">
        <f t="shared" si="213"/>
        <v/>
      </c>
    </row>
    <row r="3360" spans="19:19">
      <c r="S3360" s="61" t="str">
        <f t="shared" si="213"/>
        <v/>
      </c>
    </row>
    <row r="3361" spans="19:19">
      <c r="S3361" s="61" t="str">
        <f t="shared" si="213"/>
        <v/>
      </c>
    </row>
    <row r="3362" spans="19:19">
      <c r="S3362" s="61" t="str">
        <f t="shared" si="213"/>
        <v/>
      </c>
    </row>
  </sheetData>
  <protectedRanges>
    <protectedRange sqref="I111:J129" name="Range2" securityDescriptor="O:WDG:WDD:(A;;CC;;;WD)"/>
  </protectedRanges>
  <mergeCells count="2">
    <mergeCell ref="D6:F6"/>
    <mergeCell ref="H6:I6"/>
  </mergeCells>
  <dataValidations count="1">
    <dataValidation type="list" allowBlank="1" showInputMessage="1" showErrorMessage="1" sqref="J111:J129" xr:uid="{A3EA038F-681E-436E-B855-AE54CD675058}">
      <formula1>$K$111:$K$129</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649209F0-0722-482F-9792-2B7A1E0DEBBD}">
          <x14:formula1>
            <xm:f>Create_TC_Web!$Y$1:$Y$20</xm:f>
          </x14:formula1>
          <xm:sqref>F185</xm:sqref>
        </x14:dataValidation>
        <x14:dataValidation type="list" allowBlank="1" showInputMessage="1" showErrorMessage="1" xr:uid="{AF9E0804-357E-4310-AB61-62FBD8C26EAE}">
          <x14:formula1>
            <xm:f>TC!$Y$1:$Y$20</xm:f>
          </x14:formula1>
          <xm:sqref>K111</xm:sqref>
        </x14:dataValidation>
        <x14:dataValidation type="list" allowBlank="1" showInputMessage="1" showErrorMessage="1" xr:uid="{8455AF2F-F978-43B4-B4BF-7A718D18FB8A}">
          <x14:formula1>
            <xm:f>Create_TC_Web!$Y$1:$Y$23</xm:f>
          </x14:formula1>
          <xm:sqref>I111:I129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8BF3A-E01F-4170-AE5C-C750E1CC60E2}">
  <sheetPr codeName="Sheet33"/>
  <dimension ref="A1:EA48"/>
  <sheetViews>
    <sheetView topLeftCell="A4" workbookViewId="0">
      <pane xSplit="2" topLeftCell="EK1" activePane="topRight" state="frozen"/>
      <selection pane="topRight" activeCell="D1" sqref="D1:FB1048576"/>
    </sheetView>
  </sheetViews>
  <sheetFormatPr defaultRowHeight="15"/>
  <cols>
    <col min="2" max="2" width="33.42578125" bestFit="1" customWidth="1"/>
    <col min="3" max="3" width="28.7109375" customWidth="1"/>
    <col min="4" max="9" width="49.85546875" style="180" bestFit="1" customWidth="1"/>
    <col min="10" max="19" width="8.85546875" style="180"/>
    <col min="20" max="25" width="49.85546875" style="186" bestFit="1" customWidth="1"/>
    <col min="26" max="35" width="8.85546875" style="186"/>
    <col min="36" max="41" width="49.85546875" style="192" bestFit="1" customWidth="1"/>
    <col min="42" max="51" width="8.85546875" style="192"/>
    <col min="52" max="57" width="49.85546875" style="198" bestFit="1" customWidth="1"/>
    <col min="58" max="67" width="8.85546875" style="198"/>
    <col min="68" max="73" width="49.85546875" style="186" bestFit="1" customWidth="1"/>
    <col min="74" max="83" width="8.85546875" style="186"/>
    <col min="84" max="89" width="49.85546875" style="192" bestFit="1" customWidth="1"/>
    <col min="90" max="99" width="8.85546875" style="192"/>
    <col min="100" max="105" width="49.85546875" style="198" bestFit="1" customWidth="1"/>
    <col min="106" max="115" width="8.85546875" style="198"/>
    <col min="116" max="121" width="49.85546875" style="180" bestFit="1" customWidth="1"/>
    <col min="122" max="131" width="8.85546875" style="180"/>
  </cols>
  <sheetData>
    <row r="1" spans="1:131">
      <c r="A1" t="s">
        <v>12306</v>
      </c>
      <c r="B1" t="s">
        <v>12277</v>
      </c>
      <c r="C1" t="s">
        <v>12307</v>
      </c>
      <c r="D1" s="180" t="s">
        <v>12308</v>
      </c>
      <c r="E1" s="180" t="s">
        <v>12308</v>
      </c>
      <c r="F1" s="180" t="s">
        <v>12308</v>
      </c>
      <c r="G1" s="180" t="s">
        <v>12308</v>
      </c>
      <c r="H1" s="180" t="s">
        <v>12308</v>
      </c>
      <c r="I1" s="180" t="s">
        <v>12308</v>
      </c>
      <c r="J1" s="180" t="s">
        <v>12308</v>
      </c>
      <c r="K1" s="180" t="s">
        <v>12308</v>
      </c>
      <c r="L1" s="180" t="s">
        <v>12308</v>
      </c>
      <c r="M1" s="180" t="s">
        <v>12308</v>
      </c>
      <c r="N1" s="180" t="s">
        <v>12308</v>
      </c>
      <c r="O1" s="180" t="s">
        <v>12308</v>
      </c>
      <c r="P1" s="180" t="s">
        <v>12308</v>
      </c>
      <c r="Q1" s="180" t="s">
        <v>12308</v>
      </c>
      <c r="R1" s="180" t="s">
        <v>12308</v>
      </c>
      <c r="S1" s="180" t="s">
        <v>12308</v>
      </c>
      <c r="T1" s="186" t="s">
        <v>12308</v>
      </c>
      <c r="U1" s="186" t="s">
        <v>12308</v>
      </c>
      <c r="V1" s="186" t="s">
        <v>12308</v>
      </c>
      <c r="W1" s="186" t="s">
        <v>12308</v>
      </c>
      <c r="X1" s="186" t="s">
        <v>12308</v>
      </c>
      <c r="Y1" s="186" t="s">
        <v>12308</v>
      </c>
      <c r="Z1" s="186" t="s">
        <v>12308</v>
      </c>
      <c r="AA1" s="186" t="s">
        <v>12308</v>
      </c>
      <c r="AB1" s="186" t="s">
        <v>12308</v>
      </c>
      <c r="AC1" s="186" t="s">
        <v>12308</v>
      </c>
      <c r="AD1" s="186" t="s">
        <v>12308</v>
      </c>
      <c r="AE1" s="186" t="s">
        <v>12308</v>
      </c>
      <c r="AF1" s="186" t="s">
        <v>12308</v>
      </c>
      <c r="AG1" s="186" t="s">
        <v>12308</v>
      </c>
      <c r="AH1" s="186" t="s">
        <v>12308</v>
      </c>
      <c r="AI1" s="186" t="s">
        <v>12308</v>
      </c>
      <c r="AJ1" s="192" t="s">
        <v>12308</v>
      </c>
      <c r="AK1" s="192" t="s">
        <v>12308</v>
      </c>
      <c r="AL1" s="192" t="s">
        <v>12308</v>
      </c>
      <c r="AM1" s="192" t="s">
        <v>12308</v>
      </c>
      <c r="AN1" s="192" t="s">
        <v>12308</v>
      </c>
      <c r="AO1" s="192" t="s">
        <v>12308</v>
      </c>
      <c r="AP1" s="192" t="s">
        <v>12308</v>
      </c>
      <c r="AQ1" s="192" t="s">
        <v>12308</v>
      </c>
      <c r="AR1" s="192" t="s">
        <v>12308</v>
      </c>
      <c r="AS1" s="192" t="s">
        <v>12308</v>
      </c>
      <c r="AT1" s="192" t="s">
        <v>12308</v>
      </c>
      <c r="AU1" s="192" t="s">
        <v>12308</v>
      </c>
      <c r="AV1" s="192" t="s">
        <v>12308</v>
      </c>
      <c r="AW1" s="192" t="s">
        <v>12308</v>
      </c>
      <c r="AX1" s="192" t="s">
        <v>12308</v>
      </c>
      <c r="AY1" s="192" t="s">
        <v>12308</v>
      </c>
      <c r="AZ1" s="198" t="s">
        <v>12308</v>
      </c>
      <c r="BA1" s="198" t="s">
        <v>12308</v>
      </c>
      <c r="BB1" s="198" t="s">
        <v>12308</v>
      </c>
      <c r="BC1" s="198" t="s">
        <v>12308</v>
      </c>
      <c r="BD1" s="198" t="s">
        <v>12308</v>
      </c>
      <c r="BE1" s="198" t="s">
        <v>12308</v>
      </c>
      <c r="BF1" s="198" t="s">
        <v>12308</v>
      </c>
      <c r="BG1" s="198" t="s">
        <v>12308</v>
      </c>
      <c r="BH1" s="198" t="s">
        <v>12308</v>
      </c>
      <c r="BI1" s="198" t="s">
        <v>12308</v>
      </c>
      <c r="BJ1" s="198" t="s">
        <v>12308</v>
      </c>
      <c r="BK1" s="198" t="s">
        <v>12308</v>
      </c>
      <c r="BL1" s="198" t="s">
        <v>12308</v>
      </c>
      <c r="BM1" s="198" t="s">
        <v>12308</v>
      </c>
      <c r="BN1" s="198" t="s">
        <v>12308</v>
      </c>
      <c r="BO1" s="198" t="s">
        <v>12308</v>
      </c>
      <c r="BP1" s="186" t="s">
        <v>12308</v>
      </c>
      <c r="BQ1" s="186" t="s">
        <v>12308</v>
      </c>
      <c r="BR1" s="186" t="s">
        <v>12308</v>
      </c>
      <c r="BS1" s="186" t="s">
        <v>12308</v>
      </c>
      <c r="BT1" s="186" t="s">
        <v>12308</v>
      </c>
      <c r="BU1" s="186" t="s">
        <v>12308</v>
      </c>
      <c r="BV1" s="186" t="s">
        <v>12308</v>
      </c>
      <c r="BW1" s="186" t="s">
        <v>12308</v>
      </c>
      <c r="BX1" s="186" t="s">
        <v>12308</v>
      </c>
      <c r="BY1" s="186" t="s">
        <v>12308</v>
      </c>
      <c r="BZ1" s="186" t="s">
        <v>12308</v>
      </c>
      <c r="CA1" s="186" t="s">
        <v>12308</v>
      </c>
      <c r="CB1" s="186" t="s">
        <v>12308</v>
      </c>
      <c r="CC1" s="186" t="s">
        <v>12308</v>
      </c>
      <c r="CD1" s="186" t="s">
        <v>12308</v>
      </c>
      <c r="CE1" s="186" t="s">
        <v>12308</v>
      </c>
      <c r="CF1" s="192" t="s">
        <v>12308</v>
      </c>
      <c r="CG1" s="192" t="s">
        <v>12308</v>
      </c>
      <c r="CH1" s="192" t="s">
        <v>12308</v>
      </c>
      <c r="CI1" s="192" t="s">
        <v>12308</v>
      </c>
      <c r="CJ1" s="192" t="s">
        <v>12308</v>
      </c>
      <c r="CK1" s="192" t="s">
        <v>12308</v>
      </c>
      <c r="CL1" s="192" t="s">
        <v>12308</v>
      </c>
      <c r="CM1" s="192" t="s">
        <v>12308</v>
      </c>
      <c r="CN1" s="192" t="s">
        <v>12308</v>
      </c>
      <c r="CO1" s="192" t="s">
        <v>12308</v>
      </c>
      <c r="CP1" s="192" t="s">
        <v>12308</v>
      </c>
      <c r="CQ1" s="192" t="s">
        <v>12308</v>
      </c>
      <c r="CR1" s="192" t="s">
        <v>12308</v>
      </c>
      <c r="CS1" s="192" t="s">
        <v>12308</v>
      </c>
      <c r="CT1" s="192" t="s">
        <v>12308</v>
      </c>
      <c r="CU1" s="192" t="s">
        <v>12308</v>
      </c>
      <c r="CV1" s="198" t="s">
        <v>12308</v>
      </c>
      <c r="CW1" s="198" t="s">
        <v>12308</v>
      </c>
      <c r="CX1" s="198" t="s">
        <v>12308</v>
      </c>
      <c r="CY1" s="198" t="s">
        <v>12308</v>
      </c>
      <c r="CZ1" s="198" t="s">
        <v>12308</v>
      </c>
      <c r="DA1" s="198" t="s">
        <v>12308</v>
      </c>
      <c r="DB1" s="198" t="s">
        <v>12308</v>
      </c>
      <c r="DC1" s="198" t="s">
        <v>12308</v>
      </c>
      <c r="DD1" s="198" t="s">
        <v>12308</v>
      </c>
      <c r="DE1" s="198" t="s">
        <v>12308</v>
      </c>
      <c r="DF1" s="198" t="s">
        <v>12308</v>
      </c>
      <c r="DG1" s="198" t="s">
        <v>12308</v>
      </c>
      <c r="DH1" s="198" t="s">
        <v>12308</v>
      </c>
      <c r="DI1" s="198" t="s">
        <v>12308</v>
      </c>
      <c r="DJ1" s="198" t="s">
        <v>12308</v>
      </c>
      <c r="DK1" s="198" t="s">
        <v>12308</v>
      </c>
      <c r="DL1" s="180" t="s">
        <v>12308</v>
      </c>
      <c r="DM1" s="180" t="s">
        <v>12308</v>
      </c>
      <c r="DN1" s="180" t="s">
        <v>12308</v>
      </c>
      <c r="DO1" s="180" t="s">
        <v>12308</v>
      </c>
      <c r="DP1" s="180" t="s">
        <v>12308</v>
      </c>
      <c r="DQ1" s="180" t="s">
        <v>12308</v>
      </c>
      <c r="DR1" s="180" t="s">
        <v>12308</v>
      </c>
      <c r="DS1" s="180" t="s">
        <v>12308</v>
      </c>
      <c r="DT1" s="180" t="s">
        <v>12308</v>
      </c>
      <c r="DU1" s="180" t="s">
        <v>12308</v>
      </c>
      <c r="DV1" s="180" t="s">
        <v>12308</v>
      </c>
      <c r="DW1" s="180" t="s">
        <v>12308</v>
      </c>
      <c r="DX1" s="180" t="s">
        <v>12308</v>
      </c>
      <c r="DY1" s="180" t="s">
        <v>12308</v>
      </c>
      <c r="DZ1" s="180" t="s">
        <v>12308</v>
      </c>
      <c r="EA1" s="180" t="s">
        <v>12308</v>
      </c>
    </row>
    <row r="2" spans="1:131">
      <c r="A2" t="s">
        <v>12306</v>
      </c>
      <c r="B2" t="s">
        <v>12278</v>
      </c>
      <c r="C2" t="s">
        <v>12279</v>
      </c>
      <c r="D2" s="180" t="s">
        <v>12309</v>
      </c>
      <c r="E2" s="180" t="s">
        <v>12309</v>
      </c>
      <c r="F2" s="180" t="s">
        <v>12309</v>
      </c>
      <c r="G2" s="180" t="s">
        <v>12309</v>
      </c>
      <c r="H2" s="180" t="s">
        <v>12309</v>
      </c>
      <c r="I2" s="180" t="s">
        <v>12309</v>
      </c>
      <c r="J2" s="180" t="s">
        <v>12309</v>
      </c>
      <c r="K2" s="180" t="s">
        <v>12309</v>
      </c>
      <c r="L2" s="180" t="s">
        <v>12309</v>
      </c>
      <c r="M2" s="180" t="s">
        <v>12309</v>
      </c>
      <c r="N2" s="180" t="s">
        <v>12309</v>
      </c>
      <c r="O2" s="180" t="s">
        <v>12309</v>
      </c>
      <c r="P2" s="180" t="s">
        <v>12309</v>
      </c>
      <c r="Q2" s="180" t="s">
        <v>12309</v>
      </c>
      <c r="R2" s="180" t="s">
        <v>12309</v>
      </c>
      <c r="S2" s="180" t="s">
        <v>12309</v>
      </c>
      <c r="T2" s="186" t="s">
        <v>12309</v>
      </c>
      <c r="U2" s="186" t="s">
        <v>12309</v>
      </c>
      <c r="V2" s="186" t="s">
        <v>12309</v>
      </c>
      <c r="W2" s="186" t="s">
        <v>12309</v>
      </c>
      <c r="X2" s="186" t="s">
        <v>12309</v>
      </c>
      <c r="Y2" s="186" t="s">
        <v>12309</v>
      </c>
      <c r="Z2" s="186" t="s">
        <v>12309</v>
      </c>
      <c r="AA2" s="186" t="s">
        <v>12309</v>
      </c>
      <c r="AB2" s="186" t="s">
        <v>12309</v>
      </c>
      <c r="AC2" s="186" t="s">
        <v>12309</v>
      </c>
      <c r="AD2" s="186" t="s">
        <v>12309</v>
      </c>
      <c r="AE2" s="186" t="s">
        <v>12309</v>
      </c>
      <c r="AF2" s="186" t="s">
        <v>12309</v>
      </c>
      <c r="AG2" s="186" t="s">
        <v>12309</v>
      </c>
      <c r="AH2" s="186" t="s">
        <v>12309</v>
      </c>
      <c r="AI2" s="186" t="s">
        <v>12309</v>
      </c>
      <c r="AJ2" s="192" t="s">
        <v>12309</v>
      </c>
      <c r="AK2" s="192" t="s">
        <v>12309</v>
      </c>
      <c r="AL2" s="192" t="s">
        <v>12309</v>
      </c>
      <c r="AM2" s="192" t="s">
        <v>12309</v>
      </c>
      <c r="AN2" s="192" t="s">
        <v>12309</v>
      </c>
      <c r="AO2" s="192" t="s">
        <v>12309</v>
      </c>
      <c r="AP2" s="192" t="s">
        <v>12309</v>
      </c>
      <c r="AQ2" s="192" t="s">
        <v>12309</v>
      </c>
      <c r="AR2" s="192" t="s">
        <v>12309</v>
      </c>
      <c r="AS2" s="192" t="s">
        <v>12309</v>
      </c>
      <c r="AT2" s="192" t="s">
        <v>12309</v>
      </c>
      <c r="AU2" s="192" t="s">
        <v>12309</v>
      </c>
      <c r="AV2" s="192" t="s">
        <v>12309</v>
      </c>
      <c r="AW2" s="192" t="s">
        <v>12309</v>
      </c>
      <c r="AX2" s="192" t="s">
        <v>12309</v>
      </c>
      <c r="AY2" s="192" t="s">
        <v>12309</v>
      </c>
      <c r="AZ2" s="198" t="s">
        <v>12309</v>
      </c>
      <c r="BA2" s="198" t="s">
        <v>12309</v>
      </c>
      <c r="BB2" s="198" t="s">
        <v>12309</v>
      </c>
      <c r="BC2" s="198" t="s">
        <v>12309</v>
      </c>
      <c r="BD2" s="198" t="s">
        <v>12309</v>
      </c>
      <c r="BE2" s="198" t="s">
        <v>12309</v>
      </c>
      <c r="BF2" s="198" t="s">
        <v>12309</v>
      </c>
      <c r="BG2" s="198" t="s">
        <v>12309</v>
      </c>
      <c r="BH2" s="198" t="s">
        <v>12309</v>
      </c>
      <c r="BI2" s="198" t="s">
        <v>12309</v>
      </c>
      <c r="BJ2" s="198" t="s">
        <v>12309</v>
      </c>
      <c r="BK2" s="198" t="s">
        <v>12309</v>
      </c>
      <c r="BL2" s="198" t="s">
        <v>12309</v>
      </c>
      <c r="BM2" s="198" t="s">
        <v>12309</v>
      </c>
      <c r="BN2" s="198" t="s">
        <v>12309</v>
      </c>
      <c r="BO2" s="198" t="s">
        <v>12309</v>
      </c>
      <c r="BP2" s="186" t="s">
        <v>12309</v>
      </c>
      <c r="BQ2" s="186" t="s">
        <v>12309</v>
      </c>
      <c r="BR2" s="186" t="s">
        <v>12309</v>
      </c>
      <c r="BS2" s="186" t="s">
        <v>12309</v>
      </c>
      <c r="BT2" s="186" t="s">
        <v>12309</v>
      </c>
      <c r="BU2" s="186" t="s">
        <v>12309</v>
      </c>
      <c r="BV2" s="186" t="s">
        <v>12309</v>
      </c>
      <c r="BW2" s="186" t="s">
        <v>12309</v>
      </c>
      <c r="BX2" s="186" t="s">
        <v>12309</v>
      </c>
      <c r="BY2" s="186" t="s">
        <v>12309</v>
      </c>
      <c r="BZ2" s="186" t="s">
        <v>12309</v>
      </c>
      <c r="CA2" s="186" t="s">
        <v>12309</v>
      </c>
      <c r="CB2" s="186" t="s">
        <v>12309</v>
      </c>
      <c r="CC2" s="186" t="s">
        <v>12309</v>
      </c>
      <c r="CD2" s="186" t="s">
        <v>12309</v>
      </c>
      <c r="CE2" s="186" t="s">
        <v>12309</v>
      </c>
      <c r="CF2" s="192" t="s">
        <v>12309</v>
      </c>
      <c r="CG2" s="192" t="s">
        <v>12309</v>
      </c>
      <c r="CH2" s="192" t="s">
        <v>12309</v>
      </c>
      <c r="CI2" s="192" t="s">
        <v>12309</v>
      </c>
      <c r="CJ2" s="192" t="s">
        <v>12309</v>
      </c>
      <c r="CK2" s="192" t="s">
        <v>12309</v>
      </c>
      <c r="CL2" s="192" t="s">
        <v>12309</v>
      </c>
      <c r="CM2" s="192" t="s">
        <v>12309</v>
      </c>
      <c r="CN2" s="192" t="s">
        <v>12309</v>
      </c>
      <c r="CO2" s="192" t="s">
        <v>12309</v>
      </c>
      <c r="CP2" s="192" t="s">
        <v>12309</v>
      </c>
      <c r="CQ2" s="192" t="s">
        <v>12309</v>
      </c>
      <c r="CR2" s="192" t="s">
        <v>12309</v>
      </c>
      <c r="CS2" s="192" t="s">
        <v>12309</v>
      </c>
      <c r="CT2" s="192" t="s">
        <v>12309</v>
      </c>
      <c r="CU2" s="192" t="s">
        <v>12309</v>
      </c>
      <c r="CV2" s="198" t="s">
        <v>12309</v>
      </c>
      <c r="CW2" s="198" t="s">
        <v>12309</v>
      </c>
      <c r="CX2" s="198" t="s">
        <v>12309</v>
      </c>
      <c r="CY2" s="198" t="s">
        <v>12309</v>
      </c>
      <c r="CZ2" s="198" t="s">
        <v>12309</v>
      </c>
      <c r="DA2" s="198" t="s">
        <v>12309</v>
      </c>
      <c r="DB2" s="198" t="s">
        <v>12309</v>
      </c>
      <c r="DC2" s="198" t="s">
        <v>12309</v>
      </c>
      <c r="DD2" s="198" t="s">
        <v>12309</v>
      </c>
      <c r="DE2" s="198" t="s">
        <v>12309</v>
      </c>
      <c r="DF2" s="198" t="s">
        <v>12309</v>
      </c>
      <c r="DG2" s="198" t="s">
        <v>12309</v>
      </c>
      <c r="DH2" s="198" t="s">
        <v>12309</v>
      </c>
      <c r="DI2" s="198" t="s">
        <v>12309</v>
      </c>
      <c r="DJ2" s="198" t="s">
        <v>12309</v>
      </c>
      <c r="DK2" s="198" t="s">
        <v>12309</v>
      </c>
      <c r="DL2" s="180" t="s">
        <v>12309</v>
      </c>
      <c r="DM2" s="180" t="s">
        <v>12309</v>
      </c>
      <c r="DN2" s="180" t="s">
        <v>12309</v>
      </c>
      <c r="DO2" s="180" t="s">
        <v>12309</v>
      </c>
      <c r="DP2" s="180" t="s">
        <v>12309</v>
      </c>
      <c r="DQ2" s="180" t="s">
        <v>12309</v>
      </c>
      <c r="DR2" s="180" t="s">
        <v>12309</v>
      </c>
      <c r="DS2" s="180" t="s">
        <v>12309</v>
      </c>
      <c r="DT2" s="180" t="s">
        <v>12309</v>
      </c>
      <c r="DU2" s="180" t="s">
        <v>12309</v>
      </c>
      <c r="DV2" s="180" t="s">
        <v>12309</v>
      </c>
      <c r="DW2" s="180" t="s">
        <v>12309</v>
      </c>
      <c r="DX2" s="180" t="s">
        <v>12309</v>
      </c>
      <c r="DY2" s="180" t="s">
        <v>12309</v>
      </c>
      <c r="DZ2" s="180" t="s">
        <v>12309</v>
      </c>
      <c r="EA2" s="180" t="s">
        <v>12309</v>
      </c>
    </row>
    <row r="3" spans="1:131">
      <c r="A3" t="s">
        <v>12306</v>
      </c>
      <c r="B3" t="s">
        <v>12280</v>
      </c>
      <c r="C3" t="s">
        <v>12281</v>
      </c>
      <c r="D3" s="180" t="s">
        <v>12315</v>
      </c>
      <c r="E3" s="180" t="s">
        <v>12315</v>
      </c>
      <c r="F3" s="180" t="s">
        <v>12315</v>
      </c>
      <c r="G3" s="180" t="s">
        <v>12315</v>
      </c>
      <c r="H3" s="180" t="s">
        <v>12315</v>
      </c>
      <c r="I3" s="180" t="s">
        <v>12315</v>
      </c>
      <c r="J3" s="180" t="s">
        <v>12315</v>
      </c>
      <c r="K3" s="180" t="s">
        <v>12315</v>
      </c>
      <c r="L3" s="180" t="s">
        <v>12315</v>
      </c>
      <c r="M3" s="180" t="s">
        <v>12315</v>
      </c>
      <c r="N3" s="180" t="s">
        <v>12315</v>
      </c>
      <c r="O3" s="180" t="s">
        <v>12315</v>
      </c>
      <c r="P3" s="180" t="s">
        <v>12315</v>
      </c>
      <c r="Q3" s="180" t="s">
        <v>12315</v>
      </c>
      <c r="R3" s="180" t="s">
        <v>12315</v>
      </c>
      <c r="S3" s="180" t="s">
        <v>12315</v>
      </c>
      <c r="T3" s="186" t="s">
        <v>12315</v>
      </c>
      <c r="U3" s="186" t="s">
        <v>12315</v>
      </c>
      <c r="V3" s="186" t="s">
        <v>12315</v>
      </c>
      <c r="W3" s="186" t="s">
        <v>12315</v>
      </c>
      <c r="X3" s="186" t="s">
        <v>12315</v>
      </c>
      <c r="Y3" s="186" t="s">
        <v>12315</v>
      </c>
      <c r="Z3" s="186" t="s">
        <v>12315</v>
      </c>
      <c r="AA3" s="186" t="s">
        <v>12315</v>
      </c>
      <c r="AB3" s="186" t="s">
        <v>12315</v>
      </c>
      <c r="AC3" s="186" t="s">
        <v>12315</v>
      </c>
      <c r="AD3" s="186" t="s">
        <v>12315</v>
      </c>
      <c r="AE3" s="186" t="s">
        <v>12315</v>
      </c>
      <c r="AF3" s="186" t="s">
        <v>12315</v>
      </c>
      <c r="AG3" s="186" t="s">
        <v>12315</v>
      </c>
      <c r="AH3" s="186" t="s">
        <v>12315</v>
      </c>
      <c r="AI3" s="186" t="s">
        <v>12315</v>
      </c>
      <c r="AJ3" s="192" t="s">
        <v>12315</v>
      </c>
      <c r="AK3" s="192" t="s">
        <v>12315</v>
      </c>
      <c r="AL3" s="192" t="s">
        <v>12315</v>
      </c>
      <c r="AM3" s="192" t="s">
        <v>12315</v>
      </c>
      <c r="AN3" s="192" t="s">
        <v>12315</v>
      </c>
      <c r="AO3" s="192" t="s">
        <v>12315</v>
      </c>
      <c r="AP3" s="192" t="s">
        <v>12315</v>
      </c>
      <c r="AQ3" s="192" t="s">
        <v>12315</v>
      </c>
      <c r="AR3" s="192" t="s">
        <v>12315</v>
      </c>
      <c r="AS3" s="192" t="s">
        <v>12315</v>
      </c>
      <c r="AT3" s="192" t="s">
        <v>12315</v>
      </c>
      <c r="AU3" s="192" t="s">
        <v>12315</v>
      </c>
      <c r="AV3" s="192" t="s">
        <v>12315</v>
      </c>
      <c r="AW3" s="192" t="s">
        <v>12315</v>
      </c>
      <c r="AX3" s="192" t="s">
        <v>12315</v>
      </c>
      <c r="AY3" s="192" t="s">
        <v>12315</v>
      </c>
      <c r="AZ3" s="198" t="s">
        <v>12315</v>
      </c>
      <c r="BA3" s="198" t="s">
        <v>12315</v>
      </c>
      <c r="BB3" s="198" t="s">
        <v>12315</v>
      </c>
      <c r="BC3" s="198" t="s">
        <v>12315</v>
      </c>
      <c r="BD3" s="198" t="s">
        <v>12315</v>
      </c>
      <c r="BE3" s="198" t="s">
        <v>12315</v>
      </c>
      <c r="BF3" s="198" t="s">
        <v>12315</v>
      </c>
      <c r="BG3" s="198" t="s">
        <v>12315</v>
      </c>
      <c r="BH3" s="198" t="s">
        <v>12315</v>
      </c>
      <c r="BI3" s="198" t="s">
        <v>12315</v>
      </c>
      <c r="BJ3" s="198" t="s">
        <v>12315</v>
      </c>
      <c r="BK3" s="198" t="s">
        <v>12315</v>
      </c>
      <c r="BL3" s="198" t="s">
        <v>12315</v>
      </c>
      <c r="BM3" s="198" t="s">
        <v>12315</v>
      </c>
      <c r="BN3" s="198" t="s">
        <v>12315</v>
      </c>
      <c r="BO3" s="198" t="s">
        <v>12315</v>
      </c>
      <c r="BP3" s="186" t="s">
        <v>12315</v>
      </c>
      <c r="BQ3" s="186" t="s">
        <v>12315</v>
      </c>
      <c r="BR3" s="186" t="s">
        <v>12315</v>
      </c>
      <c r="BS3" s="186" t="s">
        <v>12315</v>
      </c>
      <c r="BT3" s="186" t="s">
        <v>12315</v>
      </c>
      <c r="BU3" s="186" t="s">
        <v>12315</v>
      </c>
      <c r="BV3" s="186" t="s">
        <v>12315</v>
      </c>
      <c r="BW3" s="186" t="s">
        <v>12315</v>
      </c>
      <c r="BX3" s="186" t="s">
        <v>12315</v>
      </c>
      <c r="BY3" s="186" t="s">
        <v>12315</v>
      </c>
      <c r="BZ3" s="186" t="s">
        <v>12315</v>
      </c>
      <c r="CA3" s="186" t="s">
        <v>12315</v>
      </c>
      <c r="CB3" s="186" t="s">
        <v>12315</v>
      </c>
      <c r="CC3" s="186" t="s">
        <v>12315</v>
      </c>
      <c r="CD3" s="186" t="s">
        <v>12315</v>
      </c>
      <c r="CE3" s="186" t="s">
        <v>12315</v>
      </c>
      <c r="CF3" s="192" t="s">
        <v>12315</v>
      </c>
      <c r="CG3" s="192" t="s">
        <v>12315</v>
      </c>
      <c r="CH3" s="192" t="s">
        <v>12315</v>
      </c>
      <c r="CI3" s="192" t="s">
        <v>12315</v>
      </c>
      <c r="CJ3" s="192" t="s">
        <v>12315</v>
      </c>
      <c r="CK3" s="192" t="s">
        <v>12315</v>
      </c>
      <c r="CL3" s="192" t="s">
        <v>12315</v>
      </c>
      <c r="CM3" s="192" t="s">
        <v>12315</v>
      </c>
      <c r="CN3" s="192" t="s">
        <v>12315</v>
      </c>
      <c r="CO3" s="192" t="s">
        <v>12315</v>
      </c>
      <c r="CP3" s="192" t="s">
        <v>12315</v>
      </c>
      <c r="CQ3" s="192" t="s">
        <v>12315</v>
      </c>
      <c r="CR3" s="192" t="s">
        <v>12315</v>
      </c>
      <c r="CS3" s="192" t="s">
        <v>12315</v>
      </c>
      <c r="CT3" s="192" t="s">
        <v>12315</v>
      </c>
      <c r="CU3" s="192" t="s">
        <v>12315</v>
      </c>
      <c r="CV3" s="198" t="s">
        <v>12315</v>
      </c>
      <c r="CW3" s="198" t="s">
        <v>12315</v>
      </c>
      <c r="CX3" s="198" t="s">
        <v>12315</v>
      </c>
      <c r="CY3" s="198" t="s">
        <v>12315</v>
      </c>
      <c r="CZ3" s="198" t="s">
        <v>12315</v>
      </c>
      <c r="DA3" s="198" t="s">
        <v>12315</v>
      </c>
      <c r="DB3" s="198" t="s">
        <v>12315</v>
      </c>
      <c r="DC3" s="198" t="s">
        <v>12315</v>
      </c>
      <c r="DD3" s="198" t="s">
        <v>12315</v>
      </c>
      <c r="DE3" s="198" t="s">
        <v>12315</v>
      </c>
      <c r="DF3" s="198" t="s">
        <v>12315</v>
      </c>
      <c r="DG3" s="198" t="s">
        <v>12315</v>
      </c>
      <c r="DH3" s="198" t="s">
        <v>12315</v>
      </c>
      <c r="DI3" s="198" t="s">
        <v>12315</v>
      </c>
      <c r="DJ3" s="198" t="s">
        <v>12315</v>
      </c>
      <c r="DK3" s="198" t="s">
        <v>12315</v>
      </c>
      <c r="DL3" s="180" t="s">
        <v>12315</v>
      </c>
      <c r="DM3" s="180" t="s">
        <v>12315</v>
      </c>
      <c r="DN3" s="180" t="s">
        <v>12315</v>
      </c>
      <c r="DO3" s="180" t="s">
        <v>12315</v>
      </c>
      <c r="DP3" s="180" t="s">
        <v>12315</v>
      </c>
      <c r="DQ3" s="180" t="s">
        <v>12315</v>
      </c>
      <c r="DR3" s="180" t="s">
        <v>12315</v>
      </c>
      <c r="DS3" s="180" t="s">
        <v>12315</v>
      </c>
      <c r="DT3" s="180" t="s">
        <v>12315</v>
      </c>
      <c r="DU3" s="180" t="s">
        <v>12315</v>
      </c>
      <c r="DV3" s="180" t="s">
        <v>12315</v>
      </c>
      <c r="DW3" s="180" t="s">
        <v>12315</v>
      </c>
      <c r="DX3" s="180" t="s">
        <v>12315</v>
      </c>
      <c r="DY3" s="180" t="s">
        <v>12315</v>
      </c>
      <c r="DZ3" s="180" t="s">
        <v>12315</v>
      </c>
      <c r="EA3" s="180" t="s">
        <v>12315</v>
      </c>
    </row>
    <row r="4" spans="1:131">
      <c r="A4" t="s">
        <v>12306</v>
      </c>
      <c r="B4" t="s">
        <v>12282</v>
      </c>
      <c r="C4" t="s">
        <v>12283</v>
      </c>
      <c r="D4" s="180" t="s">
        <v>3874</v>
      </c>
      <c r="E4" s="180" t="s">
        <v>12255</v>
      </c>
      <c r="F4" s="180" t="s">
        <v>2728</v>
      </c>
      <c r="G4" s="180" t="s">
        <v>12257</v>
      </c>
      <c r="H4" s="180" t="s">
        <v>12256</v>
      </c>
      <c r="I4" s="180" t="s">
        <v>12258</v>
      </c>
      <c r="J4" s="180" t="s">
        <v>3874</v>
      </c>
      <c r="K4" s="180" t="s">
        <v>12255</v>
      </c>
      <c r="L4" s="180" t="s">
        <v>2728</v>
      </c>
      <c r="M4" s="180" t="s">
        <v>12257</v>
      </c>
      <c r="N4" s="180" t="s">
        <v>12256</v>
      </c>
      <c r="O4" s="180" t="s">
        <v>12258</v>
      </c>
      <c r="P4" s="180" t="s">
        <v>3874</v>
      </c>
      <c r="Q4" s="180" t="s">
        <v>3874</v>
      </c>
      <c r="R4" s="180" t="s">
        <v>3874</v>
      </c>
      <c r="S4" s="180" t="s">
        <v>3874</v>
      </c>
      <c r="T4" s="186" t="s">
        <v>3874</v>
      </c>
      <c r="U4" s="186" t="s">
        <v>12255</v>
      </c>
      <c r="V4" s="186" t="s">
        <v>2728</v>
      </c>
      <c r="W4" s="186" t="s">
        <v>12257</v>
      </c>
      <c r="X4" s="186" t="s">
        <v>12256</v>
      </c>
      <c r="Y4" s="186" t="s">
        <v>12258</v>
      </c>
      <c r="Z4" s="186" t="s">
        <v>3874</v>
      </c>
      <c r="AA4" s="186" t="s">
        <v>12255</v>
      </c>
      <c r="AB4" s="186" t="s">
        <v>2728</v>
      </c>
      <c r="AC4" s="186" t="s">
        <v>12257</v>
      </c>
      <c r="AD4" s="186" t="s">
        <v>12256</v>
      </c>
      <c r="AE4" s="186" t="s">
        <v>12258</v>
      </c>
      <c r="AF4" s="186" t="s">
        <v>3874</v>
      </c>
      <c r="AG4" s="186" t="s">
        <v>3874</v>
      </c>
      <c r="AH4" s="186" t="s">
        <v>3874</v>
      </c>
      <c r="AI4" s="186" t="s">
        <v>3874</v>
      </c>
      <c r="AJ4" s="192" t="s">
        <v>3874</v>
      </c>
      <c r="AK4" s="192" t="s">
        <v>12255</v>
      </c>
      <c r="AL4" s="192" t="s">
        <v>2728</v>
      </c>
      <c r="AM4" s="192" t="s">
        <v>12257</v>
      </c>
      <c r="AN4" s="192" t="s">
        <v>12256</v>
      </c>
      <c r="AO4" s="192" t="s">
        <v>12258</v>
      </c>
      <c r="AP4" s="192" t="s">
        <v>3874</v>
      </c>
      <c r="AQ4" s="192" t="s">
        <v>12255</v>
      </c>
      <c r="AR4" s="192" t="s">
        <v>2728</v>
      </c>
      <c r="AS4" s="192" t="s">
        <v>12257</v>
      </c>
      <c r="AT4" s="192" t="s">
        <v>12256</v>
      </c>
      <c r="AU4" s="192" t="s">
        <v>12258</v>
      </c>
      <c r="AV4" s="192" t="s">
        <v>3874</v>
      </c>
      <c r="AW4" s="192" t="s">
        <v>3874</v>
      </c>
      <c r="AX4" s="192" t="s">
        <v>3874</v>
      </c>
      <c r="AY4" s="192" t="s">
        <v>3874</v>
      </c>
      <c r="AZ4" s="198" t="s">
        <v>3874</v>
      </c>
      <c r="BA4" s="198" t="s">
        <v>12255</v>
      </c>
      <c r="BB4" s="198" t="s">
        <v>2728</v>
      </c>
      <c r="BC4" s="198" t="s">
        <v>12257</v>
      </c>
      <c r="BD4" s="198" t="s">
        <v>12256</v>
      </c>
      <c r="BE4" s="198" t="s">
        <v>12258</v>
      </c>
      <c r="BF4" s="198" t="s">
        <v>3874</v>
      </c>
      <c r="BG4" s="198" t="s">
        <v>12255</v>
      </c>
      <c r="BH4" s="198" t="s">
        <v>2728</v>
      </c>
      <c r="BI4" s="198" t="s">
        <v>12257</v>
      </c>
      <c r="BJ4" s="198" t="s">
        <v>12256</v>
      </c>
      <c r="BK4" s="198" t="s">
        <v>12258</v>
      </c>
      <c r="BL4" s="198" t="s">
        <v>3874</v>
      </c>
      <c r="BM4" s="198" t="s">
        <v>3874</v>
      </c>
      <c r="BN4" s="198" t="s">
        <v>3874</v>
      </c>
      <c r="BO4" s="198" t="s">
        <v>3874</v>
      </c>
      <c r="BP4" s="186" t="s">
        <v>3874</v>
      </c>
      <c r="BQ4" s="186" t="s">
        <v>12255</v>
      </c>
      <c r="BR4" s="186" t="s">
        <v>2728</v>
      </c>
      <c r="BS4" s="186" t="s">
        <v>12257</v>
      </c>
      <c r="BT4" s="186" t="s">
        <v>12256</v>
      </c>
      <c r="BU4" s="186" t="s">
        <v>12258</v>
      </c>
      <c r="BV4" s="186" t="s">
        <v>3874</v>
      </c>
      <c r="BW4" s="186" t="s">
        <v>12255</v>
      </c>
      <c r="BX4" s="186" t="s">
        <v>2728</v>
      </c>
      <c r="BY4" s="186" t="s">
        <v>12257</v>
      </c>
      <c r="BZ4" s="186" t="s">
        <v>12256</v>
      </c>
      <c r="CA4" s="186" t="s">
        <v>12258</v>
      </c>
      <c r="CB4" s="186" t="s">
        <v>3874</v>
      </c>
      <c r="CC4" s="186" t="s">
        <v>3874</v>
      </c>
      <c r="CD4" s="186" t="s">
        <v>3874</v>
      </c>
      <c r="CE4" s="186" t="s">
        <v>3874</v>
      </c>
      <c r="CF4" s="192" t="s">
        <v>3874</v>
      </c>
      <c r="CG4" s="192" t="s">
        <v>12255</v>
      </c>
      <c r="CH4" s="192" t="s">
        <v>2728</v>
      </c>
      <c r="CI4" s="192" t="s">
        <v>12257</v>
      </c>
      <c r="CJ4" s="192" t="s">
        <v>12256</v>
      </c>
      <c r="CK4" s="192" t="s">
        <v>12258</v>
      </c>
      <c r="CL4" s="192" t="s">
        <v>3874</v>
      </c>
      <c r="CM4" s="192" t="s">
        <v>12255</v>
      </c>
      <c r="CN4" s="192" t="s">
        <v>2728</v>
      </c>
      <c r="CO4" s="192" t="s">
        <v>12257</v>
      </c>
      <c r="CP4" s="192" t="s">
        <v>12256</v>
      </c>
      <c r="CQ4" s="192" t="s">
        <v>12258</v>
      </c>
      <c r="CR4" s="192" t="s">
        <v>3874</v>
      </c>
      <c r="CS4" s="192" t="s">
        <v>3874</v>
      </c>
      <c r="CT4" s="192" t="s">
        <v>3874</v>
      </c>
      <c r="CU4" s="192" t="s">
        <v>3874</v>
      </c>
      <c r="CV4" s="198" t="s">
        <v>3874</v>
      </c>
      <c r="CW4" s="198" t="s">
        <v>12255</v>
      </c>
      <c r="CX4" s="198" t="s">
        <v>2728</v>
      </c>
      <c r="CY4" s="198" t="s">
        <v>12257</v>
      </c>
      <c r="CZ4" s="198" t="s">
        <v>12256</v>
      </c>
      <c r="DA4" s="198" t="s">
        <v>12258</v>
      </c>
      <c r="DB4" s="198" t="s">
        <v>3874</v>
      </c>
      <c r="DC4" s="198" t="s">
        <v>12255</v>
      </c>
      <c r="DD4" s="198" t="s">
        <v>2728</v>
      </c>
      <c r="DE4" s="198" t="s">
        <v>12257</v>
      </c>
      <c r="DF4" s="198" t="s">
        <v>12256</v>
      </c>
      <c r="DG4" s="198" t="s">
        <v>12258</v>
      </c>
      <c r="DH4" s="198" t="s">
        <v>3874</v>
      </c>
      <c r="DI4" s="198" t="s">
        <v>3874</v>
      </c>
      <c r="DJ4" s="198" t="s">
        <v>3874</v>
      </c>
      <c r="DK4" s="198" t="s">
        <v>3874</v>
      </c>
      <c r="DL4" s="180" t="s">
        <v>3874</v>
      </c>
      <c r="DM4" s="180" t="s">
        <v>12255</v>
      </c>
      <c r="DN4" s="180" t="s">
        <v>2728</v>
      </c>
      <c r="DO4" s="180" t="s">
        <v>12257</v>
      </c>
      <c r="DP4" s="180" t="s">
        <v>12256</v>
      </c>
      <c r="DQ4" s="180" t="s">
        <v>12258</v>
      </c>
      <c r="DR4" s="180" t="s">
        <v>3874</v>
      </c>
      <c r="DS4" s="180" t="s">
        <v>12255</v>
      </c>
      <c r="DT4" s="180" t="s">
        <v>2728</v>
      </c>
      <c r="DU4" s="180" t="s">
        <v>12257</v>
      </c>
      <c r="DV4" s="180" t="s">
        <v>12256</v>
      </c>
      <c r="DW4" s="180" t="s">
        <v>12258</v>
      </c>
      <c r="DX4" s="180" t="s">
        <v>3874</v>
      </c>
      <c r="DY4" s="180" t="s">
        <v>3874</v>
      </c>
      <c r="DZ4" s="180" t="s">
        <v>3874</v>
      </c>
      <c r="EA4" s="180" t="s">
        <v>3874</v>
      </c>
    </row>
    <row r="5" spans="1:131">
      <c r="A5" t="s">
        <v>12306</v>
      </c>
      <c r="B5" t="s">
        <v>12284</v>
      </c>
      <c r="C5" t="s">
        <v>12285</v>
      </c>
      <c r="D5" s="180" t="s">
        <v>1</v>
      </c>
      <c r="E5" s="180" t="s">
        <v>1</v>
      </c>
      <c r="F5" s="180" t="s">
        <v>1</v>
      </c>
      <c r="G5" s="180" t="s">
        <v>1</v>
      </c>
      <c r="H5" s="180" t="s">
        <v>1</v>
      </c>
      <c r="I5" s="180" t="s">
        <v>1</v>
      </c>
      <c r="J5" s="180" t="s">
        <v>1</v>
      </c>
      <c r="K5" s="180" t="s">
        <v>1</v>
      </c>
      <c r="L5" s="180" t="s">
        <v>1</v>
      </c>
      <c r="M5" s="180" t="s">
        <v>1</v>
      </c>
      <c r="N5" s="180" t="s">
        <v>1</v>
      </c>
      <c r="O5" s="180" t="s">
        <v>1</v>
      </c>
      <c r="P5" s="180" t="s">
        <v>1</v>
      </c>
      <c r="Q5" s="180" t="s">
        <v>1</v>
      </c>
      <c r="R5" s="180" t="s">
        <v>1</v>
      </c>
      <c r="S5" s="180" t="s">
        <v>1</v>
      </c>
      <c r="T5" s="186" t="s">
        <v>1</v>
      </c>
      <c r="U5" s="186" t="s">
        <v>1</v>
      </c>
      <c r="V5" s="186" t="s">
        <v>1</v>
      </c>
      <c r="W5" s="186" t="s">
        <v>1</v>
      </c>
      <c r="X5" s="186" t="s">
        <v>1</v>
      </c>
      <c r="Y5" s="186" t="s">
        <v>1</v>
      </c>
      <c r="Z5" s="186" t="s">
        <v>1</v>
      </c>
      <c r="AA5" s="186" t="s">
        <v>1</v>
      </c>
      <c r="AB5" s="186" t="s">
        <v>1</v>
      </c>
      <c r="AC5" s="186" t="s">
        <v>1</v>
      </c>
      <c r="AD5" s="186" t="s">
        <v>1</v>
      </c>
      <c r="AE5" s="186" t="s">
        <v>1</v>
      </c>
      <c r="AF5" s="186" t="s">
        <v>1</v>
      </c>
      <c r="AG5" s="186" t="s">
        <v>1</v>
      </c>
      <c r="AH5" s="186" t="s">
        <v>1</v>
      </c>
      <c r="AI5" s="186" t="s">
        <v>1</v>
      </c>
      <c r="AJ5" s="192" t="s">
        <v>1</v>
      </c>
      <c r="AK5" s="192" t="s">
        <v>1</v>
      </c>
      <c r="AL5" s="192" t="s">
        <v>1</v>
      </c>
      <c r="AM5" s="192" t="s">
        <v>1</v>
      </c>
      <c r="AN5" s="192" t="s">
        <v>1</v>
      </c>
      <c r="AO5" s="192" t="s">
        <v>1</v>
      </c>
      <c r="AP5" s="192" t="s">
        <v>1</v>
      </c>
      <c r="AQ5" s="192" t="s">
        <v>1</v>
      </c>
      <c r="AR5" s="192" t="s">
        <v>1</v>
      </c>
      <c r="AS5" s="192" t="s">
        <v>1</v>
      </c>
      <c r="AT5" s="192" t="s">
        <v>1</v>
      </c>
      <c r="AU5" s="192" t="s">
        <v>1</v>
      </c>
      <c r="AV5" s="192" t="s">
        <v>1</v>
      </c>
      <c r="AW5" s="192" t="s">
        <v>1</v>
      </c>
      <c r="AX5" s="192" t="s">
        <v>1</v>
      </c>
      <c r="AY5" s="192" t="s">
        <v>1</v>
      </c>
      <c r="AZ5" s="198" t="s">
        <v>1</v>
      </c>
      <c r="BA5" s="198" t="s">
        <v>1</v>
      </c>
      <c r="BB5" s="198" t="s">
        <v>1</v>
      </c>
      <c r="BC5" s="198" t="s">
        <v>1</v>
      </c>
      <c r="BD5" s="198" t="s">
        <v>1</v>
      </c>
      <c r="BE5" s="198" t="s">
        <v>1</v>
      </c>
      <c r="BF5" s="198" t="s">
        <v>1</v>
      </c>
      <c r="BG5" s="198" t="s">
        <v>1</v>
      </c>
      <c r="BH5" s="198" t="s">
        <v>1</v>
      </c>
      <c r="BI5" s="198" t="s">
        <v>1</v>
      </c>
      <c r="BJ5" s="198" t="s">
        <v>1</v>
      </c>
      <c r="BK5" s="198" t="s">
        <v>1</v>
      </c>
      <c r="BL5" s="198" t="s">
        <v>1</v>
      </c>
      <c r="BM5" s="198" t="s">
        <v>1</v>
      </c>
      <c r="BN5" s="198" t="s">
        <v>1</v>
      </c>
      <c r="BO5" s="198" t="s">
        <v>1</v>
      </c>
      <c r="BP5" s="186" t="s">
        <v>1</v>
      </c>
      <c r="BQ5" s="186" t="s">
        <v>1</v>
      </c>
      <c r="BR5" s="186" t="s">
        <v>1</v>
      </c>
      <c r="BS5" s="186" t="s">
        <v>1</v>
      </c>
      <c r="BT5" s="186" t="s">
        <v>1</v>
      </c>
      <c r="BU5" s="186" t="s">
        <v>1</v>
      </c>
      <c r="BV5" s="186" t="s">
        <v>1</v>
      </c>
      <c r="BW5" s="186" t="s">
        <v>1</v>
      </c>
      <c r="BX5" s="186" t="s">
        <v>1</v>
      </c>
      <c r="BY5" s="186" t="s">
        <v>1</v>
      </c>
      <c r="BZ5" s="186" t="s">
        <v>1</v>
      </c>
      <c r="CA5" s="186" t="s">
        <v>1</v>
      </c>
      <c r="CB5" s="186" t="s">
        <v>1</v>
      </c>
      <c r="CC5" s="186" t="s">
        <v>1</v>
      </c>
      <c r="CD5" s="186" t="s">
        <v>1</v>
      </c>
      <c r="CE5" s="186" t="s">
        <v>1</v>
      </c>
      <c r="CF5" s="192" t="s">
        <v>1</v>
      </c>
      <c r="CG5" s="192" t="s">
        <v>1</v>
      </c>
      <c r="CH5" s="192" t="s">
        <v>1</v>
      </c>
      <c r="CI5" s="192" t="s">
        <v>1</v>
      </c>
      <c r="CJ5" s="192" t="s">
        <v>1</v>
      </c>
      <c r="CK5" s="192" t="s">
        <v>1</v>
      </c>
      <c r="CL5" s="192" t="s">
        <v>1</v>
      </c>
      <c r="CM5" s="192" t="s">
        <v>1</v>
      </c>
      <c r="CN5" s="192" t="s">
        <v>1</v>
      </c>
      <c r="CO5" s="192" t="s">
        <v>1</v>
      </c>
      <c r="CP5" s="192" t="s">
        <v>1</v>
      </c>
      <c r="CQ5" s="192" t="s">
        <v>1</v>
      </c>
      <c r="CR5" s="192" t="s">
        <v>1</v>
      </c>
      <c r="CS5" s="192" t="s">
        <v>1</v>
      </c>
      <c r="CT5" s="192" t="s">
        <v>1</v>
      </c>
      <c r="CU5" s="192" t="s">
        <v>1</v>
      </c>
      <c r="CV5" s="198" t="s">
        <v>1</v>
      </c>
      <c r="CW5" s="198" t="s">
        <v>1</v>
      </c>
      <c r="CX5" s="198" t="s">
        <v>1</v>
      </c>
      <c r="CY5" s="198" t="s">
        <v>1</v>
      </c>
      <c r="CZ5" s="198" t="s">
        <v>1</v>
      </c>
      <c r="DA5" s="198" t="s">
        <v>1</v>
      </c>
      <c r="DB5" s="198" t="s">
        <v>1</v>
      </c>
      <c r="DC5" s="198" t="s">
        <v>1</v>
      </c>
      <c r="DD5" s="198" t="s">
        <v>1</v>
      </c>
      <c r="DE5" s="198" t="s">
        <v>1</v>
      </c>
      <c r="DF5" s="198" t="s">
        <v>1</v>
      </c>
      <c r="DG5" s="198" t="s">
        <v>1</v>
      </c>
      <c r="DH5" s="198" t="s">
        <v>1</v>
      </c>
      <c r="DI5" s="198" t="s">
        <v>1</v>
      </c>
      <c r="DJ5" s="198" t="s">
        <v>1</v>
      </c>
      <c r="DK5" s="198" t="s">
        <v>1</v>
      </c>
      <c r="DL5" s="180" t="s">
        <v>1</v>
      </c>
      <c r="DM5" s="180" t="s">
        <v>1</v>
      </c>
      <c r="DN5" s="180" t="s">
        <v>1</v>
      </c>
      <c r="DO5" s="180" t="s">
        <v>1</v>
      </c>
      <c r="DP5" s="180" t="s">
        <v>1</v>
      </c>
      <c r="DQ5" s="180" t="s">
        <v>1</v>
      </c>
      <c r="DR5" s="180" t="s">
        <v>1</v>
      </c>
      <c r="DS5" s="180" t="s">
        <v>1</v>
      </c>
      <c r="DT5" s="180" t="s">
        <v>1</v>
      </c>
      <c r="DU5" s="180" t="s">
        <v>1</v>
      </c>
      <c r="DV5" s="180" t="s">
        <v>1</v>
      </c>
      <c r="DW5" s="180" t="s">
        <v>1</v>
      </c>
      <c r="DX5" s="180" t="s">
        <v>1</v>
      </c>
      <c r="DY5" s="180" t="s">
        <v>1</v>
      </c>
      <c r="DZ5" s="180" t="s">
        <v>1</v>
      </c>
      <c r="EA5" s="180" t="s">
        <v>1</v>
      </c>
    </row>
    <row r="6" spans="1:131">
      <c r="A6" t="s">
        <v>12306</v>
      </c>
      <c r="B6" t="s">
        <v>12286</v>
      </c>
      <c r="C6" t="s">
        <v>12287</v>
      </c>
      <c r="D6" s="180" t="s">
        <v>2715</v>
      </c>
      <c r="E6" s="180" t="s">
        <v>2715</v>
      </c>
      <c r="F6" s="180" t="s">
        <v>2715</v>
      </c>
      <c r="G6" s="180" t="s">
        <v>2715</v>
      </c>
      <c r="H6" s="180" t="s">
        <v>2715</v>
      </c>
      <c r="I6" s="180" t="s">
        <v>2715</v>
      </c>
      <c r="J6" s="180" t="s">
        <v>2715</v>
      </c>
      <c r="K6" s="180" t="s">
        <v>2715</v>
      </c>
      <c r="L6" s="180" t="s">
        <v>2715</v>
      </c>
      <c r="M6" s="180" t="s">
        <v>2715</v>
      </c>
      <c r="N6" s="180" t="s">
        <v>2715</v>
      </c>
      <c r="O6" s="180" t="s">
        <v>2715</v>
      </c>
      <c r="P6" s="180" t="s">
        <v>2715</v>
      </c>
      <c r="Q6" s="180" t="s">
        <v>2715</v>
      </c>
      <c r="R6" s="180" t="s">
        <v>2715</v>
      </c>
      <c r="S6" s="180" t="s">
        <v>2715</v>
      </c>
      <c r="T6" s="186" t="s">
        <v>2715</v>
      </c>
      <c r="U6" s="186" t="s">
        <v>2715</v>
      </c>
      <c r="V6" s="186" t="s">
        <v>2715</v>
      </c>
      <c r="W6" s="186" t="s">
        <v>2715</v>
      </c>
      <c r="X6" s="186" t="s">
        <v>2715</v>
      </c>
      <c r="Y6" s="186" t="s">
        <v>2715</v>
      </c>
      <c r="Z6" s="186" t="s">
        <v>2715</v>
      </c>
      <c r="AA6" s="186" t="s">
        <v>2715</v>
      </c>
      <c r="AB6" s="186" t="s">
        <v>2715</v>
      </c>
      <c r="AC6" s="186" t="s">
        <v>2715</v>
      </c>
      <c r="AD6" s="186" t="s">
        <v>2715</v>
      </c>
      <c r="AE6" s="186" t="s">
        <v>2715</v>
      </c>
      <c r="AF6" s="186" t="s">
        <v>2715</v>
      </c>
      <c r="AG6" s="186" t="s">
        <v>2715</v>
      </c>
      <c r="AH6" s="186" t="s">
        <v>2715</v>
      </c>
      <c r="AI6" s="186" t="s">
        <v>2715</v>
      </c>
      <c r="AJ6" s="192" t="s">
        <v>2715</v>
      </c>
      <c r="AK6" s="192" t="s">
        <v>2715</v>
      </c>
      <c r="AL6" s="192" t="s">
        <v>2715</v>
      </c>
      <c r="AM6" s="192" t="s">
        <v>2715</v>
      </c>
      <c r="AN6" s="192" t="s">
        <v>2715</v>
      </c>
      <c r="AO6" s="192" t="s">
        <v>2715</v>
      </c>
      <c r="AP6" s="192" t="s">
        <v>2715</v>
      </c>
      <c r="AQ6" s="192" t="s">
        <v>2715</v>
      </c>
      <c r="AR6" s="192" t="s">
        <v>2715</v>
      </c>
      <c r="AS6" s="192" t="s">
        <v>2715</v>
      </c>
      <c r="AT6" s="192" t="s">
        <v>2715</v>
      </c>
      <c r="AU6" s="192" t="s">
        <v>2715</v>
      </c>
      <c r="AV6" s="192" t="s">
        <v>2715</v>
      </c>
      <c r="AW6" s="192" t="s">
        <v>2715</v>
      </c>
      <c r="AX6" s="192" t="s">
        <v>2715</v>
      </c>
      <c r="AY6" s="192" t="s">
        <v>2715</v>
      </c>
      <c r="AZ6" s="198" t="s">
        <v>2715</v>
      </c>
      <c r="BA6" s="198" t="s">
        <v>2715</v>
      </c>
      <c r="BB6" s="198" t="s">
        <v>2715</v>
      </c>
      <c r="BC6" s="198" t="s">
        <v>2715</v>
      </c>
      <c r="BD6" s="198" t="s">
        <v>2715</v>
      </c>
      <c r="BE6" s="198" t="s">
        <v>2715</v>
      </c>
      <c r="BF6" s="198" t="s">
        <v>2715</v>
      </c>
      <c r="BG6" s="198" t="s">
        <v>2715</v>
      </c>
      <c r="BH6" s="198" t="s">
        <v>2715</v>
      </c>
      <c r="BI6" s="198" t="s">
        <v>2715</v>
      </c>
      <c r="BJ6" s="198" t="s">
        <v>2715</v>
      </c>
      <c r="BK6" s="198" t="s">
        <v>2715</v>
      </c>
      <c r="BL6" s="198" t="s">
        <v>2715</v>
      </c>
      <c r="BM6" s="198" t="s">
        <v>2715</v>
      </c>
      <c r="BN6" s="198" t="s">
        <v>2715</v>
      </c>
      <c r="BO6" s="198" t="s">
        <v>2715</v>
      </c>
      <c r="BP6" s="186" t="s">
        <v>2715</v>
      </c>
      <c r="BQ6" s="186" t="s">
        <v>2715</v>
      </c>
      <c r="BR6" s="186" t="s">
        <v>2715</v>
      </c>
      <c r="BS6" s="186" t="s">
        <v>2715</v>
      </c>
      <c r="BT6" s="186" t="s">
        <v>2715</v>
      </c>
      <c r="BU6" s="186" t="s">
        <v>2715</v>
      </c>
      <c r="BV6" s="186" t="s">
        <v>2715</v>
      </c>
      <c r="BW6" s="186" t="s">
        <v>2715</v>
      </c>
      <c r="BX6" s="186" t="s">
        <v>2715</v>
      </c>
      <c r="BY6" s="186" t="s">
        <v>2715</v>
      </c>
      <c r="BZ6" s="186" t="s">
        <v>2715</v>
      </c>
      <c r="CA6" s="186" t="s">
        <v>2715</v>
      </c>
      <c r="CB6" s="186" t="s">
        <v>2715</v>
      </c>
      <c r="CC6" s="186" t="s">
        <v>2715</v>
      </c>
      <c r="CD6" s="186" t="s">
        <v>2715</v>
      </c>
      <c r="CE6" s="186" t="s">
        <v>2715</v>
      </c>
      <c r="CF6" s="192" t="s">
        <v>2715</v>
      </c>
      <c r="CG6" s="192" t="s">
        <v>2715</v>
      </c>
      <c r="CH6" s="192" t="s">
        <v>2715</v>
      </c>
      <c r="CI6" s="192" t="s">
        <v>2715</v>
      </c>
      <c r="CJ6" s="192" t="s">
        <v>2715</v>
      </c>
      <c r="CK6" s="192" t="s">
        <v>2715</v>
      </c>
      <c r="CL6" s="192" t="s">
        <v>2715</v>
      </c>
      <c r="CM6" s="192" t="s">
        <v>2715</v>
      </c>
      <c r="CN6" s="192" t="s">
        <v>2715</v>
      </c>
      <c r="CO6" s="192" t="s">
        <v>2715</v>
      </c>
      <c r="CP6" s="192" t="s">
        <v>2715</v>
      </c>
      <c r="CQ6" s="192" t="s">
        <v>2715</v>
      </c>
      <c r="CR6" s="192" t="s">
        <v>2715</v>
      </c>
      <c r="CS6" s="192" t="s">
        <v>2715</v>
      </c>
      <c r="CT6" s="192" t="s">
        <v>2715</v>
      </c>
      <c r="CU6" s="192" t="s">
        <v>2715</v>
      </c>
      <c r="CV6" s="198" t="s">
        <v>2715</v>
      </c>
      <c r="CW6" s="198" t="s">
        <v>2715</v>
      </c>
      <c r="CX6" s="198" t="s">
        <v>2715</v>
      </c>
      <c r="CY6" s="198" t="s">
        <v>2715</v>
      </c>
      <c r="CZ6" s="198" t="s">
        <v>2715</v>
      </c>
      <c r="DA6" s="198" t="s">
        <v>2715</v>
      </c>
      <c r="DB6" s="198" t="s">
        <v>2715</v>
      </c>
      <c r="DC6" s="198" t="s">
        <v>2715</v>
      </c>
      <c r="DD6" s="198" t="s">
        <v>2715</v>
      </c>
      <c r="DE6" s="198" t="s">
        <v>2715</v>
      </c>
      <c r="DF6" s="198" t="s">
        <v>2715</v>
      </c>
      <c r="DG6" s="198" t="s">
        <v>2715</v>
      </c>
      <c r="DH6" s="198" t="s">
        <v>2715</v>
      </c>
      <c r="DI6" s="198" t="s">
        <v>2715</v>
      </c>
      <c r="DJ6" s="198" t="s">
        <v>2715</v>
      </c>
      <c r="DK6" s="198" t="s">
        <v>2715</v>
      </c>
      <c r="DL6" s="180" t="s">
        <v>2715</v>
      </c>
      <c r="DM6" s="180" t="s">
        <v>2715</v>
      </c>
      <c r="DN6" s="180" t="s">
        <v>2715</v>
      </c>
      <c r="DO6" s="180" t="s">
        <v>2715</v>
      </c>
      <c r="DP6" s="180" t="s">
        <v>2715</v>
      </c>
      <c r="DQ6" s="180" t="s">
        <v>2715</v>
      </c>
      <c r="DR6" s="180" t="s">
        <v>2715</v>
      </c>
      <c r="DS6" s="180" t="s">
        <v>2715</v>
      </c>
      <c r="DT6" s="180" t="s">
        <v>2715</v>
      </c>
      <c r="DU6" s="180" t="s">
        <v>2715</v>
      </c>
      <c r="DV6" s="180" t="s">
        <v>2715</v>
      </c>
      <c r="DW6" s="180" t="s">
        <v>2715</v>
      </c>
      <c r="DX6" s="180" t="s">
        <v>2715</v>
      </c>
      <c r="DY6" s="180" t="s">
        <v>2715</v>
      </c>
      <c r="DZ6" s="180" t="s">
        <v>2715</v>
      </c>
      <c r="EA6" s="180" t="s">
        <v>2715</v>
      </c>
    </row>
    <row r="7" spans="1:131">
      <c r="A7" t="s">
        <v>12306</v>
      </c>
      <c r="B7" t="s">
        <v>12288</v>
      </c>
      <c r="C7" t="s">
        <v>12289</v>
      </c>
      <c r="D7" s="180" t="s">
        <v>12310</v>
      </c>
      <c r="E7" s="180" t="s">
        <v>12310</v>
      </c>
      <c r="F7" s="180" t="s">
        <v>12310</v>
      </c>
      <c r="G7" s="180" t="s">
        <v>12310</v>
      </c>
      <c r="H7" s="180" t="s">
        <v>12310</v>
      </c>
      <c r="I7" s="180" t="s">
        <v>12310</v>
      </c>
      <c r="J7" s="180" t="s">
        <v>12310</v>
      </c>
      <c r="K7" s="180" t="s">
        <v>12310</v>
      </c>
      <c r="L7" s="180" t="s">
        <v>12310</v>
      </c>
      <c r="M7" s="180" t="s">
        <v>12310</v>
      </c>
      <c r="N7" s="180" t="s">
        <v>12310</v>
      </c>
      <c r="O7" s="180" t="s">
        <v>12310</v>
      </c>
      <c r="P7" s="180" t="s">
        <v>12310</v>
      </c>
      <c r="Q7" s="180" t="s">
        <v>12310</v>
      </c>
      <c r="R7" s="180" t="s">
        <v>12310</v>
      </c>
      <c r="S7" s="180" t="s">
        <v>12310</v>
      </c>
      <c r="T7" s="186" t="s">
        <v>12310</v>
      </c>
      <c r="U7" s="186" t="s">
        <v>12310</v>
      </c>
      <c r="V7" s="186" t="s">
        <v>12310</v>
      </c>
      <c r="W7" s="186" t="s">
        <v>12310</v>
      </c>
      <c r="X7" s="186" t="s">
        <v>12310</v>
      </c>
      <c r="Y7" s="186" t="s">
        <v>12310</v>
      </c>
      <c r="Z7" s="186" t="s">
        <v>12310</v>
      </c>
      <c r="AA7" s="186" t="s">
        <v>12310</v>
      </c>
      <c r="AB7" s="186" t="s">
        <v>12310</v>
      </c>
      <c r="AC7" s="186" t="s">
        <v>12310</v>
      </c>
      <c r="AD7" s="186" t="s">
        <v>12310</v>
      </c>
      <c r="AE7" s="186" t="s">
        <v>12310</v>
      </c>
      <c r="AF7" s="186" t="s">
        <v>12310</v>
      </c>
      <c r="AG7" s="186" t="s">
        <v>12310</v>
      </c>
      <c r="AH7" s="186" t="s">
        <v>12310</v>
      </c>
      <c r="AI7" s="186" t="s">
        <v>12310</v>
      </c>
      <c r="AJ7" s="192" t="s">
        <v>12310</v>
      </c>
      <c r="AK7" s="192" t="s">
        <v>12310</v>
      </c>
      <c r="AL7" s="192" t="s">
        <v>12310</v>
      </c>
      <c r="AM7" s="192" t="s">
        <v>12310</v>
      </c>
      <c r="AN7" s="192" t="s">
        <v>12310</v>
      </c>
      <c r="AO7" s="192" t="s">
        <v>12310</v>
      </c>
      <c r="AP7" s="192" t="s">
        <v>12310</v>
      </c>
      <c r="AQ7" s="192" t="s">
        <v>12310</v>
      </c>
      <c r="AR7" s="192" t="s">
        <v>12310</v>
      </c>
      <c r="AS7" s="192" t="s">
        <v>12310</v>
      </c>
      <c r="AT7" s="192" t="s">
        <v>12310</v>
      </c>
      <c r="AU7" s="192" t="s">
        <v>12310</v>
      </c>
      <c r="AV7" s="192" t="s">
        <v>12310</v>
      </c>
      <c r="AW7" s="192" t="s">
        <v>12310</v>
      </c>
      <c r="AX7" s="192" t="s">
        <v>12310</v>
      </c>
      <c r="AY7" s="192" t="s">
        <v>12310</v>
      </c>
      <c r="AZ7" s="198" t="s">
        <v>12310</v>
      </c>
      <c r="BA7" s="198" t="s">
        <v>12310</v>
      </c>
      <c r="BB7" s="198" t="s">
        <v>12310</v>
      </c>
      <c r="BC7" s="198" t="s">
        <v>12310</v>
      </c>
      <c r="BD7" s="198" t="s">
        <v>12310</v>
      </c>
      <c r="BE7" s="198" t="s">
        <v>12310</v>
      </c>
      <c r="BF7" s="198" t="s">
        <v>12310</v>
      </c>
      <c r="BG7" s="198" t="s">
        <v>12310</v>
      </c>
      <c r="BH7" s="198" t="s">
        <v>12310</v>
      </c>
      <c r="BI7" s="198" t="s">
        <v>12310</v>
      </c>
      <c r="BJ7" s="198" t="s">
        <v>12310</v>
      </c>
      <c r="BK7" s="198" t="s">
        <v>12310</v>
      </c>
      <c r="BL7" s="198" t="s">
        <v>12310</v>
      </c>
      <c r="BM7" s="198" t="s">
        <v>12310</v>
      </c>
      <c r="BN7" s="198" t="s">
        <v>12310</v>
      </c>
      <c r="BO7" s="198" t="s">
        <v>12310</v>
      </c>
      <c r="BP7" s="186" t="s">
        <v>12310</v>
      </c>
      <c r="BQ7" s="186" t="s">
        <v>12310</v>
      </c>
      <c r="BR7" s="186" t="s">
        <v>12310</v>
      </c>
      <c r="BS7" s="186" t="s">
        <v>12310</v>
      </c>
      <c r="BT7" s="186" t="s">
        <v>12310</v>
      </c>
      <c r="BU7" s="186" t="s">
        <v>12310</v>
      </c>
      <c r="BV7" s="186" t="s">
        <v>12310</v>
      </c>
      <c r="BW7" s="186" t="s">
        <v>12310</v>
      </c>
      <c r="BX7" s="186" t="s">
        <v>12310</v>
      </c>
      <c r="BY7" s="186" t="s">
        <v>12310</v>
      </c>
      <c r="BZ7" s="186" t="s">
        <v>12310</v>
      </c>
      <c r="CA7" s="186" t="s">
        <v>12310</v>
      </c>
      <c r="CB7" s="186" t="s">
        <v>12310</v>
      </c>
      <c r="CC7" s="186" t="s">
        <v>12310</v>
      </c>
      <c r="CD7" s="186" t="s">
        <v>12310</v>
      </c>
      <c r="CE7" s="186" t="s">
        <v>12310</v>
      </c>
      <c r="CF7" s="192" t="s">
        <v>12310</v>
      </c>
      <c r="CG7" s="192" t="s">
        <v>12310</v>
      </c>
      <c r="CH7" s="192" t="s">
        <v>12310</v>
      </c>
      <c r="CI7" s="192" t="s">
        <v>12310</v>
      </c>
      <c r="CJ7" s="192" t="s">
        <v>12310</v>
      </c>
      <c r="CK7" s="192" t="s">
        <v>12310</v>
      </c>
      <c r="CL7" s="192" t="s">
        <v>12310</v>
      </c>
      <c r="CM7" s="192" t="s">
        <v>12310</v>
      </c>
      <c r="CN7" s="192" t="s">
        <v>12310</v>
      </c>
      <c r="CO7" s="192" t="s">
        <v>12310</v>
      </c>
      <c r="CP7" s="192" t="s">
        <v>12310</v>
      </c>
      <c r="CQ7" s="192" t="s">
        <v>12310</v>
      </c>
      <c r="CR7" s="192" t="s">
        <v>12310</v>
      </c>
      <c r="CS7" s="192" t="s">
        <v>12310</v>
      </c>
      <c r="CT7" s="192" t="s">
        <v>12310</v>
      </c>
      <c r="CU7" s="192" t="s">
        <v>12310</v>
      </c>
      <c r="CV7" s="198" t="s">
        <v>12310</v>
      </c>
      <c r="CW7" s="198" t="s">
        <v>12310</v>
      </c>
      <c r="CX7" s="198" t="s">
        <v>12310</v>
      </c>
      <c r="CY7" s="198" t="s">
        <v>12310</v>
      </c>
      <c r="CZ7" s="198" t="s">
        <v>12310</v>
      </c>
      <c r="DA7" s="198" t="s">
        <v>12310</v>
      </c>
      <c r="DB7" s="198" t="s">
        <v>12310</v>
      </c>
      <c r="DC7" s="198" t="s">
        <v>12310</v>
      </c>
      <c r="DD7" s="198" t="s">
        <v>12310</v>
      </c>
      <c r="DE7" s="198" t="s">
        <v>12310</v>
      </c>
      <c r="DF7" s="198" t="s">
        <v>12310</v>
      </c>
      <c r="DG7" s="198" t="s">
        <v>12310</v>
      </c>
      <c r="DH7" s="198" t="s">
        <v>12310</v>
      </c>
      <c r="DI7" s="198" t="s">
        <v>12310</v>
      </c>
      <c r="DJ7" s="198" t="s">
        <v>12310</v>
      </c>
      <c r="DK7" s="198" t="s">
        <v>12310</v>
      </c>
      <c r="DL7" s="180" t="s">
        <v>12310</v>
      </c>
      <c r="DM7" s="180" t="s">
        <v>12310</v>
      </c>
      <c r="DN7" s="180" t="s">
        <v>12310</v>
      </c>
      <c r="DO7" s="180" t="s">
        <v>12310</v>
      </c>
      <c r="DP7" s="180" t="s">
        <v>12310</v>
      </c>
      <c r="DQ7" s="180" t="s">
        <v>12310</v>
      </c>
      <c r="DR7" s="180" t="s">
        <v>12310</v>
      </c>
      <c r="DS7" s="180" t="s">
        <v>12310</v>
      </c>
      <c r="DT7" s="180" t="s">
        <v>12310</v>
      </c>
      <c r="DU7" s="180" t="s">
        <v>12310</v>
      </c>
      <c r="DV7" s="180" t="s">
        <v>12310</v>
      </c>
      <c r="DW7" s="180" t="s">
        <v>12310</v>
      </c>
      <c r="DX7" s="180" t="s">
        <v>12310</v>
      </c>
      <c r="DY7" s="180" t="s">
        <v>12310</v>
      </c>
      <c r="DZ7" s="180" t="s">
        <v>12310</v>
      </c>
      <c r="EA7" s="180" t="s">
        <v>12310</v>
      </c>
    </row>
    <row r="8" spans="1:131">
      <c r="A8" t="s">
        <v>12306</v>
      </c>
      <c r="B8" t="s">
        <v>12290</v>
      </c>
      <c r="C8" t="s">
        <v>12291</v>
      </c>
      <c r="D8" s="181" t="s">
        <v>12311</v>
      </c>
      <c r="E8" s="181" t="s">
        <v>12311</v>
      </c>
      <c r="F8" s="181" t="s">
        <v>12311</v>
      </c>
      <c r="G8" s="181" t="s">
        <v>12311</v>
      </c>
      <c r="H8" s="181" t="s">
        <v>12311</v>
      </c>
      <c r="I8" s="181" t="s">
        <v>12311</v>
      </c>
      <c r="J8" s="181" t="s">
        <v>12311</v>
      </c>
      <c r="K8" s="181" t="s">
        <v>12311</v>
      </c>
      <c r="L8" s="181" t="s">
        <v>12311</v>
      </c>
      <c r="M8" s="181" t="s">
        <v>12311</v>
      </c>
      <c r="N8" s="181" t="s">
        <v>12311</v>
      </c>
      <c r="O8" s="181" t="s">
        <v>12311</v>
      </c>
      <c r="P8" s="181" t="s">
        <v>12311</v>
      </c>
      <c r="Q8" s="181" t="s">
        <v>12311</v>
      </c>
      <c r="R8" s="181" t="s">
        <v>12311</v>
      </c>
      <c r="S8" s="181" t="s">
        <v>12311</v>
      </c>
      <c r="T8" s="187" t="s">
        <v>12311</v>
      </c>
      <c r="U8" s="187" t="s">
        <v>12311</v>
      </c>
      <c r="V8" s="187" t="s">
        <v>12311</v>
      </c>
      <c r="W8" s="187" t="s">
        <v>12311</v>
      </c>
      <c r="X8" s="187" t="s">
        <v>12311</v>
      </c>
      <c r="Y8" s="187" t="s">
        <v>12311</v>
      </c>
      <c r="Z8" s="187" t="s">
        <v>12311</v>
      </c>
      <c r="AA8" s="187" t="s">
        <v>12311</v>
      </c>
      <c r="AB8" s="187" t="s">
        <v>12311</v>
      </c>
      <c r="AC8" s="187" t="s">
        <v>12311</v>
      </c>
      <c r="AD8" s="187" t="s">
        <v>12311</v>
      </c>
      <c r="AE8" s="187" t="s">
        <v>12311</v>
      </c>
      <c r="AF8" s="187" t="s">
        <v>12311</v>
      </c>
      <c r="AG8" s="187" t="s">
        <v>12311</v>
      </c>
      <c r="AH8" s="187" t="s">
        <v>12311</v>
      </c>
      <c r="AI8" s="187" t="s">
        <v>12311</v>
      </c>
      <c r="AJ8" s="193" t="s">
        <v>12311</v>
      </c>
      <c r="AK8" s="193" t="s">
        <v>12311</v>
      </c>
      <c r="AL8" s="193" t="s">
        <v>12311</v>
      </c>
      <c r="AM8" s="193" t="s">
        <v>12311</v>
      </c>
      <c r="AN8" s="193" t="s">
        <v>12311</v>
      </c>
      <c r="AO8" s="193" t="s">
        <v>12311</v>
      </c>
      <c r="AP8" s="193" t="s">
        <v>12311</v>
      </c>
      <c r="AQ8" s="193" t="s">
        <v>12311</v>
      </c>
      <c r="AR8" s="193" t="s">
        <v>12311</v>
      </c>
      <c r="AS8" s="193" t="s">
        <v>12311</v>
      </c>
      <c r="AT8" s="193" t="s">
        <v>12311</v>
      </c>
      <c r="AU8" s="193" t="s">
        <v>12311</v>
      </c>
      <c r="AV8" s="193" t="s">
        <v>12311</v>
      </c>
      <c r="AW8" s="193" t="s">
        <v>12311</v>
      </c>
      <c r="AX8" s="193" t="s">
        <v>12311</v>
      </c>
      <c r="AY8" s="193" t="s">
        <v>12311</v>
      </c>
      <c r="AZ8" s="199" t="s">
        <v>12311</v>
      </c>
      <c r="BA8" s="199" t="s">
        <v>12311</v>
      </c>
      <c r="BB8" s="199" t="s">
        <v>12311</v>
      </c>
      <c r="BC8" s="199" t="s">
        <v>12311</v>
      </c>
      <c r="BD8" s="199" t="s">
        <v>12311</v>
      </c>
      <c r="BE8" s="199" t="s">
        <v>12311</v>
      </c>
      <c r="BF8" s="199" t="s">
        <v>12311</v>
      </c>
      <c r="BG8" s="199" t="s">
        <v>12311</v>
      </c>
      <c r="BH8" s="199" t="s">
        <v>12311</v>
      </c>
      <c r="BI8" s="199" t="s">
        <v>12311</v>
      </c>
      <c r="BJ8" s="199" t="s">
        <v>12311</v>
      </c>
      <c r="BK8" s="199" t="s">
        <v>12311</v>
      </c>
      <c r="BL8" s="199" t="s">
        <v>12311</v>
      </c>
      <c r="BM8" s="199" t="s">
        <v>12311</v>
      </c>
      <c r="BN8" s="199" t="s">
        <v>12311</v>
      </c>
      <c r="BO8" s="199" t="s">
        <v>12311</v>
      </c>
      <c r="BP8" s="187" t="s">
        <v>12311</v>
      </c>
      <c r="BQ8" s="187" t="s">
        <v>12311</v>
      </c>
      <c r="BR8" s="187" t="s">
        <v>12311</v>
      </c>
      <c r="BS8" s="187" t="s">
        <v>12311</v>
      </c>
      <c r="BT8" s="187" t="s">
        <v>12311</v>
      </c>
      <c r="BU8" s="187" t="s">
        <v>12311</v>
      </c>
      <c r="BV8" s="187" t="s">
        <v>12311</v>
      </c>
      <c r="BW8" s="187" t="s">
        <v>12311</v>
      </c>
      <c r="BX8" s="187" t="s">
        <v>12311</v>
      </c>
      <c r="BY8" s="187" t="s">
        <v>12311</v>
      </c>
      <c r="BZ8" s="187" t="s">
        <v>12311</v>
      </c>
      <c r="CA8" s="187" t="s">
        <v>12311</v>
      </c>
      <c r="CB8" s="187" t="s">
        <v>12311</v>
      </c>
      <c r="CC8" s="187" t="s">
        <v>12311</v>
      </c>
      <c r="CD8" s="187" t="s">
        <v>12311</v>
      </c>
      <c r="CE8" s="187" t="s">
        <v>12311</v>
      </c>
      <c r="CF8" s="193" t="s">
        <v>12311</v>
      </c>
      <c r="CG8" s="193" t="s">
        <v>12311</v>
      </c>
      <c r="CH8" s="193" t="s">
        <v>12311</v>
      </c>
      <c r="CI8" s="193" t="s">
        <v>12311</v>
      </c>
      <c r="CJ8" s="193" t="s">
        <v>12311</v>
      </c>
      <c r="CK8" s="193" t="s">
        <v>12311</v>
      </c>
      <c r="CL8" s="193" t="s">
        <v>12311</v>
      </c>
      <c r="CM8" s="193" t="s">
        <v>12311</v>
      </c>
      <c r="CN8" s="193" t="s">
        <v>12311</v>
      </c>
      <c r="CO8" s="193" t="s">
        <v>12311</v>
      </c>
      <c r="CP8" s="193" t="s">
        <v>12311</v>
      </c>
      <c r="CQ8" s="193" t="s">
        <v>12311</v>
      </c>
      <c r="CR8" s="193" t="s">
        <v>12311</v>
      </c>
      <c r="CS8" s="193" t="s">
        <v>12311</v>
      </c>
      <c r="CT8" s="193" t="s">
        <v>12311</v>
      </c>
      <c r="CU8" s="193" t="s">
        <v>12311</v>
      </c>
      <c r="CV8" s="199" t="s">
        <v>12311</v>
      </c>
      <c r="CW8" s="199" t="s">
        <v>12311</v>
      </c>
      <c r="CX8" s="199" t="s">
        <v>12311</v>
      </c>
      <c r="CY8" s="199" t="s">
        <v>12311</v>
      </c>
      <c r="CZ8" s="199" t="s">
        <v>12311</v>
      </c>
      <c r="DA8" s="199" t="s">
        <v>12311</v>
      </c>
      <c r="DB8" s="199" t="s">
        <v>12311</v>
      </c>
      <c r="DC8" s="199" t="s">
        <v>12311</v>
      </c>
      <c r="DD8" s="199" t="s">
        <v>12311</v>
      </c>
      <c r="DE8" s="199" t="s">
        <v>12311</v>
      </c>
      <c r="DF8" s="199" t="s">
        <v>12311</v>
      </c>
      <c r="DG8" s="199" t="s">
        <v>12311</v>
      </c>
      <c r="DH8" s="199" t="s">
        <v>12311</v>
      </c>
      <c r="DI8" s="199" t="s">
        <v>12311</v>
      </c>
      <c r="DJ8" s="199" t="s">
        <v>12311</v>
      </c>
      <c r="DK8" s="199" t="s">
        <v>12311</v>
      </c>
      <c r="DL8" s="181" t="s">
        <v>12311</v>
      </c>
      <c r="DM8" s="181" t="s">
        <v>12311</v>
      </c>
      <c r="DN8" s="181" t="s">
        <v>12311</v>
      </c>
      <c r="DO8" s="181" t="s">
        <v>12311</v>
      </c>
      <c r="DP8" s="181" t="s">
        <v>12311</v>
      </c>
      <c r="DQ8" s="181" t="s">
        <v>12311</v>
      </c>
      <c r="DR8" s="181" t="s">
        <v>12311</v>
      </c>
      <c r="DS8" s="181" t="s">
        <v>12311</v>
      </c>
      <c r="DT8" s="181" t="s">
        <v>12311</v>
      </c>
      <c r="DU8" s="181" t="s">
        <v>12311</v>
      </c>
      <c r="DV8" s="181" t="s">
        <v>12311</v>
      </c>
      <c r="DW8" s="181" t="s">
        <v>12311</v>
      </c>
      <c r="DX8" s="181" t="s">
        <v>12311</v>
      </c>
      <c r="DY8" s="181" t="s">
        <v>12311</v>
      </c>
      <c r="DZ8" s="181" t="s">
        <v>12311</v>
      </c>
      <c r="EA8" s="181" t="s">
        <v>12311</v>
      </c>
    </row>
    <row r="9" spans="1:131">
      <c r="A9" t="s">
        <v>12306</v>
      </c>
      <c r="B9" t="s">
        <v>12292</v>
      </c>
      <c r="C9" t="s">
        <v>12293</v>
      </c>
      <c r="D9" s="180" t="s">
        <v>12312</v>
      </c>
      <c r="E9" s="180" t="s">
        <v>12312</v>
      </c>
      <c r="F9" s="180" t="s">
        <v>12312</v>
      </c>
      <c r="G9" s="180" t="s">
        <v>12312</v>
      </c>
      <c r="H9" s="180" t="s">
        <v>12312</v>
      </c>
      <c r="I9" s="180" t="s">
        <v>12312</v>
      </c>
      <c r="J9" s="180" t="s">
        <v>12312</v>
      </c>
      <c r="K9" s="180" t="s">
        <v>12312</v>
      </c>
      <c r="L9" s="180" t="s">
        <v>12312</v>
      </c>
      <c r="M9" s="180" t="s">
        <v>12312</v>
      </c>
      <c r="N9" s="180" t="s">
        <v>12312</v>
      </c>
      <c r="O9" s="180" t="s">
        <v>12312</v>
      </c>
      <c r="P9" s="180" t="s">
        <v>12312</v>
      </c>
      <c r="Q9" s="180" t="s">
        <v>12312</v>
      </c>
      <c r="R9" s="180" t="s">
        <v>12312</v>
      </c>
      <c r="S9" s="180" t="s">
        <v>12312</v>
      </c>
      <c r="T9" s="186" t="s">
        <v>12312</v>
      </c>
      <c r="U9" s="186" t="s">
        <v>12312</v>
      </c>
      <c r="V9" s="186" t="s">
        <v>12312</v>
      </c>
      <c r="W9" s="186" t="s">
        <v>12312</v>
      </c>
      <c r="X9" s="186" t="s">
        <v>12312</v>
      </c>
      <c r="Y9" s="186" t="s">
        <v>12312</v>
      </c>
      <c r="Z9" s="186" t="s">
        <v>12312</v>
      </c>
      <c r="AA9" s="186" t="s">
        <v>12312</v>
      </c>
      <c r="AB9" s="186" t="s">
        <v>12312</v>
      </c>
      <c r="AC9" s="186" t="s">
        <v>12312</v>
      </c>
      <c r="AD9" s="186" t="s">
        <v>12312</v>
      </c>
      <c r="AE9" s="186" t="s">
        <v>12312</v>
      </c>
      <c r="AF9" s="186" t="s">
        <v>12312</v>
      </c>
      <c r="AG9" s="186" t="s">
        <v>12312</v>
      </c>
      <c r="AH9" s="186" t="s">
        <v>12312</v>
      </c>
      <c r="AI9" s="186" t="s">
        <v>12312</v>
      </c>
      <c r="AJ9" s="192" t="s">
        <v>12312</v>
      </c>
      <c r="AK9" s="192" t="s">
        <v>12312</v>
      </c>
      <c r="AL9" s="192" t="s">
        <v>12312</v>
      </c>
      <c r="AM9" s="192" t="s">
        <v>12312</v>
      </c>
      <c r="AN9" s="192" t="s">
        <v>12312</v>
      </c>
      <c r="AO9" s="192" t="s">
        <v>12312</v>
      </c>
      <c r="AP9" s="192" t="s">
        <v>12312</v>
      </c>
      <c r="AQ9" s="192" t="s">
        <v>12312</v>
      </c>
      <c r="AR9" s="192" t="s">
        <v>12312</v>
      </c>
      <c r="AS9" s="192" t="s">
        <v>12312</v>
      </c>
      <c r="AT9" s="192" t="s">
        <v>12312</v>
      </c>
      <c r="AU9" s="192" t="s">
        <v>12312</v>
      </c>
      <c r="AV9" s="192" t="s">
        <v>12312</v>
      </c>
      <c r="AW9" s="192" t="s">
        <v>12312</v>
      </c>
      <c r="AX9" s="192" t="s">
        <v>12312</v>
      </c>
      <c r="AY9" s="192" t="s">
        <v>12312</v>
      </c>
      <c r="AZ9" s="198" t="s">
        <v>12312</v>
      </c>
      <c r="BA9" s="198" t="s">
        <v>12312</v>
      </c>
      <c r="BB9" s="198" t="s">
        <v>12312</v>
      </c>
      <c r="BC9" s="198" t="s">
        <v>12312</v>
      </c>
      <c r="BD9" s="198" t="s">
        <v>12312</v>
      </c>
      <c r="BE9" s="198" t="s">
        <v>12312</v>
      </c>
      <c r="BF9" s="198" t="s">
        <v>12312</v>
      </c>
      <c r="BG9" s="198" t="s">
        <v>12312</v>
      </c>
      <c r="BH9" s="198" t="s">
        <v>12312</v>
      </c>
      <c r="BI9" s="198" t="s">
        <v>12312</v>
      </c>
      <c r="BJ9" s="198" t="s">
        <v>12312</v>
      </c>
      <c r="BK9" s="198" t="s">
        <v>12312</v>
      </c>
      <c r="BL9" s="198" t="s">
        <v>12312</v>
      </c>
      <c r="BM9" s="198" t="s">
        <v>12312</v>
      </c>
      <c r="BN9" s="198" t="s">
        <v>12312</v>
      </c>
      <c r="BO9" s="198" t="s">
        <v>12312</v>
      </c>
      <c r="BP9" s="186" t="s">
        <v>12312</v>
      </c>
      <c r="BQ9" s="186" t="s">
        <v>12312</v>
      </c>
      <c r="BR9" s="186" t="s">
        <v>12312</v>
      </c>
      <c r="BS9" s="186" t="s">
        <v>12312</v>
      </c>
      <c r="BT9" s="186" t="s">
        <v>12312</v>
      </c>
      <c r="BU9" s="186" t="s">
        <v>12312</v>
      </c>
      <c r="BV9" s="186" t="s">
        <v>12312</v>
      </c>
      <c r="BW9" s="186" t="s">
        <v>12312</v>
      </c>
      <c r="BX9" s="186" t="s">
        <v>12312</v>
      </c>
      <c r="BY9" s="186" t="s">
        <v>12312</v>
      </c>
      <c r="BZ9" s="186" t="s">
        <v>12312</v>
      </c>
      <c r="CA9" s="186" t="s">
        <v>12312</v>
      </c>
      <c r="CB9" s="186" t="s">
        <v>12312</v>
      </c>
      <c r="CC9" s="186" t="s">
        <v>12312</v>
      </c>
      <c r="CD9" s="186" t="s">
        <v>12312</v>
      </c>
      <c r="CE9" s="186" t="s">
        <v>12312</v>
      </c>
      <c r="CF9" s="192" t="s">
        <v>12312</v>
      </c>
      <c r="CG9" s="192" t="s">
        <v>12312</v>
      </c>
      <c r="CH9" s="192" t="s">
        <v>12312</v>
      </c>
      <c r="CI9" s="192" t="s">
        <v>12312</v>
      </c>
      <c r="CJ9" s="192" t="s">
        <v>12312</v>
      </c>
      <c r="CK9" s="192" t="s">
        <v>12312</v>
      </c>
      <c r="CL9" s="192" t="s">
        <v>12312</v>
      </c>
      <c r="CM9" s="192" t="s">
        <v>12312</v>
      </c>
      <c r="CN9" s="192" t="s">
        <v>12312</v>
      </c>
      <c r="CO9" s="192" t="s">
        <v>12312</v>
      </c>
      <c r="CP9" s="192" t="s">
        <v>12312</v>
      </c>
      <c r="CQ9" s="192" t="s">
        <v>12312</v>
      </c>
      <c r="CR9" s="192" t="s">
        <v>12312</v>
      </c>
      <c r="CS9" s="192" t="s">
        <v>12312</v>
      </c>
      <c r="CT9" s="192" t="s">
        <v>12312</v>
      </c>
      <c r="CU9" s="192" t="s">
        <v>12312</v>
      </c>
      <c r="CV9" s="198" t="s">
        <v>12312</v>
      </c>
      <c r="CW9" s="198" t="s">
        <v>12312</v>
      </c>
      <c r="CX9" s="198" t="s">
        <v>12312</v>
      </c>
      <c r="CY9" s="198" t="s">
        <v>12312</v>
      </c>
      <c r="CZ9" s="198" t="s">
        <v>12312</v>
      </c>
      <c r="DA9" s="198" t="s">
        <v>12312</v>
      </c>
      <c r="DB9" s="198" t="s">
        <v>12312</v>
      </c>
      <c r="DC9" s="198" t="s">
        <v>12312</v>
      </c>
      <c r="DD9" s="198" t="s">
        <v>12312</v>
      </c>
      <c r="DE9" s="198" t="s">
        <v>12312</v>
      </c>
      <c r="DF9" s="198" t="s">
        <v>12312</v>
      </c>
      <c r="DG9" s="198" t="s">
        <v>12312</v>
      </c>
      <c r="DH9" s="198" t="s">
        <v>12312</v>
      </c>
      <c r="DI9" s="198" t="s">
        <v>12312</v>
      </c>
      <c r="DJ9" s="198" t="s">
        <v>12312</v>
      </c>
      <c r="DK9" s="198" t="s">
        <v>12312</v>
      </c>
      <c r="DL9" s="180" t="s">
        <v>12312</v>
      </c>
      <c r="DM9" s="180" t="s">
        <v>12312</v>
      </c>
      <c r="DN9" s="180" t="s">
        <v>12312</v>
      </c>
      <c r="DO9" s="180" t="s">
        <v>12312</v>
      </c>
      <c r="DP9" s="180" t="s">
        <v>12312</v>
      </c>
      <c r="DQ9" s="180" t="s">
        <v>12312</v>
      </c>
      <c r="DR9" s="180" t="s">
        <v>12312</v>
      </c>
      <c r="DS9" s="180" t="s">
        <v>12312</v>
      </c>
      <c r="DT9" s="180" t="s">
        <v>12312</v>
      </c>
      <c r="DU9" s="180" t="s">
        <v>12312</v>
      </c>
      <c r="DV9" s="180" t="s">
        <v>12312</v>
      </c>
      <c r="DW9" s="180" t="s">
        <v>12312</v>
      </c>
      <c r="DX9" s="180" t="s">
        <v>12312</v>
      </c>
      <c r="DY9" s="180" t="s">
        <v>12312</v>
      </c>
      <c r="DZ9" s="180" t="s">
        <v>12312</v>
      </c>
      <c r="EA9" s="180" t="s">
        <v>12312</v>
      </c>
    </row>
    <row r="10" spans="1:131">
      <c r="A10" t="s">
        <v>12306</v>
      </c>
      <c r="B10" t="s">
        <v>12294</v>
      </c>
      <c r="C10" t="s">
        <v>12295</v>
      </c>
      <c r="D10" s="180" t="s">
        <v>12313</v>
      </c>
      <c r="E10" s="180" t="s">
        <v>12313</v>
      </c>
      <c r="F10" s="180" t="s">
        <v>12313</v>
      </c>
      <c r="G10" s="180" t="s">
        <v>12313</v>
      </c>
      <c r="H10" s="180" t="s">
        <v>12313</v>
      </c>
      <c r="I10" s="180" t="s">
        <v>12313</v>
      </c>
      <c r="J10" s="180" t="s">
        <v>12313</v>
      </c>
      <c r="K10" s="180" t="s">
        <v>12313</v>
      </c>
      <c r="L10" s="180" t="s">
        <v>12313</v>
      </c>
      <c r="M10" s="180" t="s">
        <v>12313</v>
      </c>
      <c r="N10" s="180" t="s">
        <v>12313</v>
      </c>
      <c r="O10" s="180" t="s">
        <v>12313</v>
      </c>
      <c r="P10" s="180" t="s">
        <v>12313</v>
      </c>
      <c r="Q10" s="180" t="s">
        <v>12313</v>
      </c>
      <c r="R10" s="180" t="s">
        <v>12313</v>
      </c>
      <c r="S10" s="180" t="s">
        <v>12313</v>
      </c>
      <c r="T10" s="186" t="s">
        <v>12313</v>
      </c>
      <c r="U10" s="186" t="s">
        <v>12313</v>
      </c>
      <c r="V10" s="186" t="s">
        <v>12313</v>
      </c>
      <c r="W10" s="186" t="s">
        <v>12313</v>
      </c>
      <c r="X10" s="186" t="s">
        <v>12313</v>
      </c>
      <c r="Y10" s="186" t="s">
        <v>12313</v>
      </c>
      <c r="Z10" s="186" t="s">
        <v>12313</v>
      </c>
      <c r="AA10" s="186" t="s">
        <v>12313</v>
      </c>
      <c r="AB10" s="186" t="s">
        <v>12313</v>
      </c>
      <c r="AC10" s="186" t="s">
        <v>12313</v>
      </c>
      <c r="AD10" s="186" t="s">
        <v>12313</v>
      </c>
      <c r="AE10" s="186" t="s">
        <v>12313</v>
      </c>
      <c r="AF10" s="186" t="s">
        <v>12313</v>
      </c>
      <c r="AG10" s="186" t="s">
        <v>12313</v>
      </c>
      <c r="AH10" s="186" t="s">
        <v>12313</v>
      </c>
      <c r="AI10" s="186" t="s">
        <v>12313</v>
      </c>
      <c r="AJ10" s="192" t="s">
        <v>12313</v>
      </c>
      <c r="AK10" s="192" t="s">
        <v>12313</v>
      </c>
      <c r="AL10" s="192" t="s">
        <v>12313</v>
      </c>
      <c r="AM10" s="192" t="s">
        <v>12313</v>
      </c>
      <c r="AN10" s="192" t="s">
        <v>12313</v>
      </c>
      <c r="AO10" s="192" t="s">
        <v>12313</v>
      </c>
      <c r="AP10" s="192" t="s">
        <v>12313</v>
      </c>
      <c r="AQ10" s="192" t="s">
        <v>12313</v>
      </c>
      <c r="AR10" s="192" t="s">
        <v>12313</v>
      </c>
      <c r="AS10" s="192" t="s">
        <v>12313</v>
      </c>
      <c r="AT10" s="192" t="s">
        <v>12313</v>
      </c>
      <c r="AU10" s="192" t="s">
        <v>12313</v>
      </c>
      <c r="AV10" s="192" t="s">
        <v>12313</v>
      </c>
      <c r="AW10" s="192" t="s">
        <v>12313</v>
      </c>
      <c r="AX10" s="192" t="s">
        <v>12313</v>
      </c>
      <c r="AY10" s="192" t="s">
        <v>12313</v>
      </c>
      <c r="AZ10" s="198" t="s">
        <v>12313</v>
      </c>
      <c r="BA10" s="198" t="s">
        <v>12313</v>
      </c>
      <c r="BB10" s="198" t="s">
        <v>12313</v>
      </c>
      <c r="BC10" s="198" t="s">
        <v>12313</v>
      </c>
      <c r="BD10" s="198" t="s">
        <v>12313</v>
      </c>
      <c r="BE10" s="198" t="s">
        <v>12313</v>
      </c>
      <c r="BF10" s="198" t="s">
        <v>12313</v>
      </c>
      <c r="BG10" s="198" t="s">
        <v>12313</v>
      </c>
      <c r="BH10" s="198" t="s">
        <v>12313</v>
      </c>
      <c r="BI10" s="198" t="s">
        <v>12313</v>
      </c>
      <c r="BJ10" s="198" t="s">
        <v>12313</v>
      </c>
      <c r="BK10" s="198" t="s">
        <v>12313</v>
      </c>
      <c r="BL10" s="198" t="s">
        <v>12313</v>
      </c>
      <c r="BM10" s="198" t="s">
        <v>12313</v>
      </c>
      <c r="BN10" s="198" t="s">
        <v>12313</v>
      </c>
      <c r="BO10" s="198" t="s">
        <v>12313</v>
      </c>
      <c r="BP10" s="186" t="s">
        <v>12313</v>
      </c>
      <c r="BQ10" s="186" t="s">
        <v>12313</v>
      </c>
      <c r="BR10" s="186" t="s">
        <v>12313</v>
      </c>
      <c r="BS10" s="186" t="s">
        <v>12313</v>
      </c>
      <c r="BT10" s="186" t="s">
        <v>12313</v>
      </c>
      <c r="BU10" s="186" t="s">
        <v>12313</v>
      </c>
      <c r="BV10" s="186" t="s">
        <v>12313</v>
      </c>
      <c r="BW10" s="186" t="s">
        <v>12313</v>
      </c>
      <c r="BX10" s="186" t="s">
        <v>12313</v>
      </c>
      <c r="BY10" s="186" t="s">
        <v>12313</v>
      </c>
      <c r="BZ10" s="186" t="s">
        <v>12313</v>
      </c>
      <c r="CA10" s="186" t="s">
        <v>12313</v>
      </c>
      <c r="CB10" s="186" t="s">
        <v>12313</v>
      </c>
      <c r="CC10" s="186" t="s">
        <v>12313</v>
      </c>
      <c r="CD10" s="186" t="s">
        <v>12313</v>
      </c>
      <c r="CE10" s="186" t="s">
        <v>12313</v>
      </c>
      <c r="CF10" s="192" t="s">
        <v>12313</v>
      </c>
      <c r="CG10" s="192" t="s">
        <v>12313</v>
      </c>
      <c r="CH10" s="192" t="s">
        <v>12313</v>
      </c>
      <c r="CI10" s="192" t="s">
        <v>12313</v>
      </c>
      <c r="CJ10" s="192" t="s">
        <v>12313</v>
      </c>
      <c r="CK10" s="192" t="s">
        <v>12313</v>
      </c>
      <c r="CL10" s="192" t="s">
        <v>12313</v>
      </c>
      <c r="CM10" s="192" t="s">
        <v>12313</v>
      </c>
      <c r="CN10" s="192" t="s">
        <v>12313</v>
      </c>
      <c r="CO10" s="192" t="s">
        <v>12313</v>
      </c>
      <c r="CP10" s="192" t="s">
        <v>12313</v>
      </c>
      <c r="CQ10" s="192" t="s">
        <v>12313</v>
      </c>
      <c r="CR10" s="192" t="s">
        <v>12313</v>
      </c>
      <c r="CS10" s="192" t="s">
        <v>12313</v>
      </c>
      <c r="CT10" s="192" t="s">
        <v>12313</v>
      </c>
      <c r="CU10" s="192" t="s">
        <v>12313</v>
      </c>
      <c r="CV10" s="198" t="s">
        <v>12313</v>
      </c>
      <c r="CW10" s="198" t="s">
        <v>12313</v>
      </c>
      <c r="CX10" s="198" t="s">
        <v>12313</v>
      </c>
      <c r="CY10" s="198" t="s">
        <v>12313</v>
      </c>
      <c r="CZ10" s="198" t="s">
        <v>12313</v>
      </c>
      <c r="DA10" s="198" t="s">
        <v>12313</v>
      </c>
      <c r="DB10" s="198" t="s">
        <v>12313</v>
      </c>
      <c r="DC10" s="198" t="s">
        <v>12313</v>
      </c>
      <c r="DD10" s="198" t="s">
        <v>12313</v>
      </c>
      <c r="DE10" s="198" t="s">
        <v>12313</v>
      </c>
      <c r="DF10" s="198" t="s">
        <v>12313</v>
      </c>
      <c r="DG10" s="198" t="s">
        <v>12313</v>
      </c>
      <c r="DH10" s="198" t="s">
        <v>12313</v>
      </c>
      <c r="DI10" s="198" t="s">
        <v>12313</v>
      </c>
      <c r="DJ10" s="198" t="s">
        <v>12313</v>
      </c>
      <c r="DK10" s="198" t="s">
        <v>12313</v>
      </c>
      <c r="DL10" s="180" t="s">
        <v>12313</v>
      </c>
      <c r="DM10" s="180" t="s">
        <v>12313</v>
      </c>
      <c r="DN10" s="180" t="s">
        <v>12313</v>
      </c>
      <c r="DO10" s="180" t="s">
        <v>12313</v>
      </c>
      <c r="DP10" s="180" t="s">
        <v>12313</v>
      </c>
      <c r="DQ10" s="180" t="s">
        <v>12313</v>
      </c>
      <c r="DR10" s="180" t="s">
        <v>12313</v>
      </c>
      <c r="DS10" s="180" t="s">
        <v>12313</v>
      </c>
      <c r="DT10" s="180" t="s">
        <v>12313</v>
      </c>
      <c r="DU10" s="180" t="s">
        <v>12313</v>
      </c>
      <c r="DV10" s="180" t="s">
        <v>12313</v>
      </c>
      <c r="DW10" s="180" t="s">
        <v>12313</v>
      </c>
      <c r="DX10" s="180" t="s">
        <v>12313</v>
      </c>
      <c r="DY10" s="180" t="s">
        <v>12313</v>
      </c>
      <c r="DZ10" s="180" t="s">
        <v>12313</v>
      </c>
      <c r="EA10" s="180" t="s">
        <v>12313</v>
      </c>
    </row>
    <row r="11" spans="1:131">
      <c r="A11" t="s">
        <v>12306</v>
      </c>
      <c r="B11" t="s">
        <v>12296</v>
      </c>
      <c r="C11" t="s">
        <v>12297</v>
      </c>
      <c r="D11" s="180">
        <v>60196</v>
      </c>
      <c r="E11" s="180">
        <v>60196</v>
      </c>
      <c r="F11" s="180">
        <v>60196</v>
      </c>
      <c r="G11" s="180">
        <v>60196</v>
      </c>
      <c r="H11" s="180">
        <v>60196</v>
      </c>
      <c r="I11" s="180">
        <v>60196</v>
      </c>
      <c r="J11" s="180">
        <v>60196</v>
      </c>
      <c r="K11" s="180">
        <v>60196</v>
      </c>
      <c r="L11" s="180">
        <v>60196</v>
      </c>
      <c r="M11" s="180">
        <v>60196</v>
      </c>
      <c r="N11" s="180">
        <v>60196</v>
      </c>
      <c r="O11" s="180">
        <v>60196</v>
      </c>
      <c r="P11" s="180">
        <v>60196</v>
      </c>
      <c r="Q11" s="180">
        <v>60196</v>
      </c>
      <c r="R11" s="180">
        <v>60196</v>
      </c>
      <c r="S11" s="180">
        <v>60196</v>
      </c>
      <c r="T11" s="186">
        <v>60196</v>
      </c>
      <c r="U11" s="186">
        <v>60196</v>
      </c>
      <c r="V11" s="186">
        <v>60196</v>
      </c>
      <c r="W11" s="186">
        <v>60196</v>
      </c>
      <c r="X11" s="186">
        <v>60196</v>
      </c>
      <c r="Y11" s="186">
        <v>60196</v>
      </c>
      <c r="Z11" s="186">
        <v>60196</v>
      </c>
      <c r="AA11" s="186">
        <v>60196</v>
      </c>
      <c r="AB11" s="186">
        <v>60196</v>
      </c>
      <c r="AC11" s="186">
        <v>60196</v>
      </c>
      <c r="AD11" s="186">
        <v>60196</v>
      </c>
      <c r="AE11" s="186">
        <v>60196</v>
      </c>
      <c r="AF11" s="186">
        <v>60196</v>
      </c>
      <c r="AG11" s="186">
        <v>60196</v>
      </c>
      <c r="AH11" s="186">
        <v>60196</v>
      </c>
      <c r="AI11" s="186">
        <v>60196</v>
      </c>
      <c r="AJ11" s="192">
        <v>60196</v>
      </c>
      <c r="AK11" s="192">
        <v>60196</v>
      </c>
      <c r="AL11" s="192">
        <v>60196</v>
      </c>
      <c r="AM11" s="192">
        <v>60196</v>
      </c>
      <c r="AN11" s="192">
        <v>60196</v>
      </c>
      <c r="AO11" s="192">
        <v>60196</v>
      </c>
      <c r="AP11" s="192">
        <v>60196</v>
      </c>
      <c r="AQ11" s="192">
        <v>60196</v>
      </c>
      <c r="AR11" s="192">
        <v>60196</v>
      </c>
      <c r="AS11" s="192">
        <v>60196</v>
      </c>
      <c r="AT11" s="192">
        <v>60196</v>
      </c>
      <c r="AU11" s="192">
        <v>60196</v>
      </c>
      <c r="AV11" s="192">
        <v>60196</v>
      </c>
      <c r="AW11" s="192">
        <v>60196</v>
      </c>
      <c r="AX11" s="192">
        <v>60196</v>
      </c>
      <c r="AY11" s="192">
        <v>60196</v>
      </c>
      <c r="AZ11" s="198">
        <v>60196</v>
      </c>
      <c r="BA11" s="198">
        <v>60196</v>
      </c>
      <c r="BB11" s="198">
        <v>60196</v>
      </c>
      <c r="BC11" s="198">
        <v>60196</v>
      </c>
      <c r="BD11" s="198">
        <v>60196</v>
      </c>
      <c r="BE11" s="198">
        <v>60196</v>
      </c>
      <c r="BF11" s="198">
        <v>60196</v>
      </c>
      <c r="BG11" s="198">
        <v>60196</v>
      </c>
      <c r="BH11" s="198">
        <v>60196</v>
      </c>
      <c r="BI11" s="198">
        <v>60196</v>
      </c>
      <c r="BJ11" s="198">
        <v>60196</v>
      </c>
      <c r="BK11" s="198">
        <v>60196</v>
      </c>
      <c r="BL11" s="198">
        <v>60196</v>
      </c>
      <c r="BM11" s="198">
        <v>60196</v>
      </c>
      <c r="BN11" s="198">
        <v>60196</v>
      </c>
      <c r="BO11" s="198">
        <v>60196</v>
      </c>
      <c r="BP11" s="186">
        <v>60196</v>
      </c>
      <c r="BQ11" s="186">
        <v>60196</v>
      </c>
      <c r="BR11" s="186">
        <v>60196</v>
      </c>
      <c r="BS11" s="186">
        <v>60196</v>
      </c>
      <c r="BT11" s="186">
        <v>60196</v>
      </c>
      <c r="BU11" s="186">
        <v>60196</v>
      </c>
      <c r="BV11" s="186">
        <v>60196</v>
      </c>
      <c r="BW11" s="186">
        <v>60196</v>
      </c>
      <c r="BX11" s="186">
        <v>60196</v>
      </c>
      <c r="BY11" s="186">
        <v>60196</v>
      </c>
      <c r="BZ11" s="186">
        <v>60196</v>
      </c>
      <c r="CA11" s="186">
        <v>60196</v>
      </c>
      <c r="CB11" s="186">
        <v>60196</v>
      </c>
      <c r="CC11" s="186">
        <v>60196</v>
      </c>
      <c r="CD11" s="186">
        <v>60196</v>
      </c>
      <c r="CE11" s="186">
        <v>60196</v>
      </c>
      <c r="CF11" s="192">
        <v>60196</v>
      </c>
      <c r="CG11" s="192">
        <v>60196</v>
      </c>
      <c r="CH11" s="192">
        <v>60196</v>
      </c>
      <c r="CI11" s="192">
        <v>60196</v>
      </c>
      <c r="CJ11" s="192">
        <v>60196</v>
      </c>
      <c r="CK11" s="192">
        <v>60196</v>
      </c>
      <c r="CL11" s="192">
        <v>60196</v>
      </c>
      <c r="CM11" s="192">
        <v>60196</v>
      </c>
      <c r="CN11" s="192">
        <v>60196</v>
      </c>
      <c r="CO11" s="192">
        <v>60196</v>
      </c>
      <c r="CP11" s="192">
        <v>60196</v>
      </c>
      <c r="CQ11" s="192">
        <v>60196</v>
      </c>
      <c r="CR11" s="192">
        <v>60196</v>
      </c>
      <c r="CS11" s="192">
        <v>60196</v>
      </c>
      <c r="CT11" s="192">
        <v>60196</v>
      </c>
      <c r="CU11" s="192">
        <v>60196</v>
      </c>
      <c r="CV11" s="198">
        <v>60196</v>
      </c>
      <c r="CW11" s="198">
        <v>60196</v>
      </c>
      <c r="CX11" s="198">
        <v>60196</v>
      </c>
      <c r="CY11" s="198">
        <v>60196</v>
      </c>
      <c r="CZ11" s="198">
        <v>60196</v>
      </c>
      <c r="DA11" s="198">
        <v>60196</v>
      </c>
      <c r="DB11" s="198">
        <v>60196</v>
      </c>
      <c r="DC11" s="198">
        <v>60196</v>
      </c>
      <c r="DD11" s="198">
        <v>60196</v>
      </c>
      <c r="DE11" s="198">
        <v>60196</v>
      </c>
      <c r="DF11" s="198">
        <v>60196</v>
      </c>
      <c r="DG11" s="198">
        <v>60196</v>
      </c>
      <c r="DH11" s="198">
        <v>60196</v>
      </c>
      <c r="DI11" s="198">
        <v>60196</v>
      </c>
      <c r="DJ11" s="198">
        <v>60196</v>
      </c>
      <c r="DK11" s="198">
        <v>60196</v>
      </c>
      <c r="DL11" s="180">
        <v>60196</v>
      </c>
      <c r="DM11" s="180">
        <v>60196</v>
      </c>
      <c r="DN11" s="180">
        <v>60196</v>
      </c>
      <c r="DO11" s="180">
        <v>60196</v>
      </c>
      <c r="DP11" s="180">
        <v>60196</v>
      </c>
      <c r="DQ11" s="180">
        <v>60196</v>
      </c>
      <c r="DR11" s="180">
        <v>60196</v>
      </c>
      <c r="DS11" s="180">
        <v>60196</v>
      </c>
      <c r="DT11" s="180">
        <v>60196</v>
      </c>
      <c r="DU11" s="180">
        <v>60196</v>
      </c>
      <c r="DV11" s="180">
        <v>60196</v>
      </c>
      <c r="DW11" s="180">
        <v>60196</v>
      </c>
      <c r="DX11" s="180">
        <v>60196</v>
      </c>
      <c r="DY11" s="180">
        <v>60196</v>
      </c>
      <c r="DZ11" s="180">
        <v>60196</v>
      </c>
      <c r="EA11" s="180">
        <v>60196</v>
      </c>
    </row>
    <row r="12" spans="1:131">
      <c r="A12" t="s">
        <v>12306</v>
      </c>
      <c r="B12" t="s">
        <v>12298</v>
      </c>
      <c r="C12" t="s">
        <v>12299</v>
      </c>
      <c r="D12" s="180" t="s">
        <v>12314</v>
      </c>
      <c r="E12" s="180" t="s">
        <v>12314</v>
      </c>
      <c r="F12" s="180" t="s">
        <v>12314</v>
      </c>
      <c r="G12" s="180" t="s">
        <v>12314</v>
      </c>
      <c r="H12" s="180" t="s">
        <v>12314</v>
      </c>
      <c r="I12" s="180" t="s">
        <v>12314</v>
      </c>
      <c r="J12" s="180" t="s">
        <v>12314</v>
      </c>
      <c r="K12" s="180" t="s">
        <v>12314</v>
      </c>
      <c r="L12" s="180" t="s">
        <v>12314</v>
      </c>
      <c r="M12" s="180" t="s">
        <v>12314</v>
      </c>
      <c r="N12" s="180" t="s">
        <v>12314</v>
      </c>
      <c r="O12" s="180" t="s">
        <v>12314</v>
      </c>
      <c r="P12" s="180" t="s">
        <v>12314</v>
      </c>
      <c r="Q12" s="180" t="s">
        <v>12314</v>
      </c>
      <c r="R12" s="180" t="s">
        <v>12314</v>
      </c>
      <c r="S12" s="180" t="s">
        <v>12314</v>
      </c>
      <c r="T12" s="186" t="s">
        <v>12314</v>
      </c>
      <c r="U12" s="186" t="s">
        <v>12314</v>
      </c>
      <c r="V12" s="186" t="s">
        <v>12314</v>
      </c>
      <c r="W12" s="186" t="s">
        <v>12314</v>
      </c>
      <c r="X12" s="186" t="s">
        <v>12314</v>
      </c>
      <c r="Y12" s="186" t="s">
        <v>12314</v>
      </c>
      <c r="Z12" s="186" t="s">
        <v>12314</v>
      </c>
      <c r="AA12" s="186" t="s">
        <v>12314</v>
      </c>
      <c r="AB12" s="186" t="s">
        <v>12314</v>
      </c>
      <c r="AC12" s="186" t="s">
        <v>12314</v>
      </c>
      <c r="AD12" s="186" t="s">
        <v>12314</v>
      </c>
      <c r="AE12" s="186" t="s">
        <v>12314</v>
      </c>
      <c r="AF12" s="186" t="s">
        <v>12314</v>
      </c>
      <c r="AG12" s="186" t="s">
        <v>12314</v>
      </c>
      <c r="AH12" s="186" t="s">
        <v>12314</v>
      </c>
      <c r="AI12" s="186" t="s">
        <v>12314</v>
      </c>
      <c r="AJ12" s="192" t="s">
        <v>12314</v>
      </c>
      <c r="AK12" s="192" t="s">
        <v>12314</v>
      </c>
      <c r="AL12" s="192" t="s">
        <v>12314</v>
      </c>
      <c r="AM12" s="192" t="s">
        <v>12314</v>
      </c>
      <c r="AN12" s="192" t="s">
        <v>12314</v>
      </c>
      <c r="AO12" s="192" t="s">
        <v>12314</v>
      </c>
      <c r="AP12" s="192" t="s">
        <v>12314</v>
      </c>
      <c r="AQ12" s="192" t="s">
        <v>12314</v>
      </c>
      <c r="AR12" s="192" t="s">
        <v>12314</v>
      </c>
      <c r="AS12" s="192" t="s">
        <v>12314</v>
      </c>
      <c r="AT12" s="192" t="s">
        <v>12314</v>
      </c>
      <c r="AU12" s="192" t="s">
        <v>12314</v>
      </c>
      <c r="AV12" s="192" t="s">
        <v>12314</v>
      </c>
      <c r="AW12" s="192" t="s">
        <v>12314</v>
      </c>
      <c r="AX12" s="192" t="s">
        <v>12314</v>
      </c>
      <c r="AY12" s="192" t="s">
        <v>12314</v>
      </c>
      <c r="AZ12" s="198" t="s">
        <v>12314</v>
      </c>
      <c r="BA12" s="198" t="s">
        <v>12314</v>
      </c>
      <c r="BB12" s="198" t="s">
        <v>12314</v>
      </c>
      <c r="BC12" s="198" t="s">
        <v>12314</v>
      </c>
      <c r="BD12" s="198" t="s">
        <v>12314</v>
      </c>
      <c r="BE12" s="198" t="s">
        <v>12314</v>
      </c>
      <c r="BF12" s="198" t="s">
        <v>12314</v>
      </c>
      <c r="BG12" s="198" t="s">
        <v>12314</v>
      </c>
      <c r="BH12" s="198" t="s">
        <v>12314</v>
      </c>
      <c r="BI12" s="198" t="s">
        <v>12314</v>
      </c>
      <c r="BJ12" s="198" t="s">
        <v>12314</v>
      </c>
      <c r="BK12" s="198" t="s">
        <v>12314</v>
      </c>
      <c r="BL12" s="198" t="s">
        <v>12314</v>
      </c>
      <c r="BM12" s="198" t="s">
        <v>12314</v>
      </c>
      <c r="BN12" s="198" t="s">
        <v>12314</v>
      </c>
      <c r="BO12" s="198" t="s">
        <v>12314</v>
      </c>
      <c r="BP12" s="186" t="s">
        <v>12314</v>
      </c>
      <c r="BQ12" s="186" t="s">
        <v>12314</v>
      </c>
      <c r="BR12" s="186" t="s">
        <v>12314</v>
      </c>
      <c r="BS12" s="186" t="s">
        <v>12314</v>
      </c>
      <c r="BT12" s="186" t="s">
        <v>12314</v>
      </c>
      <c r="BU12" s="186" t="s">
        <v>12314</v>
      </c>
      <c r="BV12" s="186" t="s">
        <v>12314</v>
      </c>
      <c r="BW12" s="186" t="s">
        <v>12314</v>
      </c>
      <c r="BX12" s="186" t="s">
        <v>12314</v>
      </c>
      <c r="BY12" s="186" t="s">
        <v>12314</v>
      </c>
      <c r="BZ12" s="186" t="s">
        <v>12314</v>
      </c>
      <c r="CA12" s="186" t="s">
        <v>12314</v>
      </c>
      <c r="CB12" s="186" t="s">
        <v>12314</v>
      </c>
      <c r="CC12" s="186" t="s">
        <v>12314</v>
      </c>
      <c r="CD12" s="186" t="s">
        <v>12314</v>
      </c>
      <c r="CE12" s="186" t="s">
        <v>12314</v>
      </c>
      <c r="CF12" s="192" t="s">
        <v>12314</v>
      </c>
      <c r="CG12" s="192" t="s">
        <v>12314</v>
      </c>
      <c r="CH12" s="192" t="s">
        <v>12314</v>
      </c>
      <c r="CI12" s="192" t="s">
        <v>12314</v>
      </c>
      <c r="CJ12" s="192" t="s">
        <v>12314</v>
      </c>
      <c r="CK12" s="192" t="s">
        <v>12314</v>
      </c>
      <c r="CL12" s="192" t="s">
        <v>12314</v>
      </c>
      <c r="CM12" s="192" t="s">
        <v>12314</v>
      </c>
      <c r="CN12" s="192" t="s">
        <v>12314</v>
      </c>
      <c r="CO12" s="192" t="s">
        <v>12314</v>
      </c>
      <c r="CP12" s="192" t="s">
        <v>12314</v>
      </c>
      <c r="CQ12" s="192" t="s">
        <v>12314</v>
      </c>
      <c r="CR12" s="192" t="s">
        <v>12314</v>
      </c>
      <c r="CS12" s="192" t="s">
        <v>12314</v>
      </c>
      <c r="CT12" s="192" t="s">
        <v>12314</v>
      </c>
      <c r="CU12" s="192" t="s">
        <v>12314</v>
      </c>
      <c r="CV12" s="198" t="s">
        <v>12314</v>
      </c>
      <c r="CW12" s="198" t="s">
        <v>12314</v>
      </c>
      <c r="CX12" s="198" t="s">
        <v>12314</v>
      </c>
      <c r="CY12" s="198" t="s">
        <v>12314</v>
      </c>
      <c r="CZ12" s="198" t="s">
        <v>12314</v>
      </c>
      <c r="DA12" s="198" t="s">
        <v>12314</v>
      </c>
      <c r="DB12" s="198" t="s">
        <v>12314</v>
      </c>
      <c r="DC12" s="198" t="s">
        <v>12314</v>
      </c>
      <c r="DD12" s="198" t="s">
        <v>12314</v>
      </c>
      <c r="DE12" s="198" t="s">
        <v>12314</v>
      </c>
      <c r="DF12" s="198" t="s">
        <v>12314</v>
      </c>
      <c r="DG12" s="198" t="s">
        <v>12314</v>
      </c>
      <c r="DH12" s="198" t="s">
        <v>12314</v>
      </c>
      <c r="DI12" s="198" t="s">
        <v>12314</v>
      </c>
      <c r="DJ12" s="198" t="s">
        <v>12314</v>
      </c>
      <c r="DK12" s="198" t="s">
        <v>12314</v>
      </c>
      <c r="DL12" s="180" t="s">
        <v>12314</v>
      </c>
      <c r="DM12" s="180" t="s">
        <v>12314</v>
      </c>
      <c r="DN12" s="180" t="s">
        <v>12314</v>
      </c>
      <c r="DO12" s="180" t="s">
        <v>12314</v>
      </c>
      <c r="DP12" s="180" t="s">
        <v>12314</v>
      </c>
      <c r="DQ12" s="180" t="s">
        <v>12314</v>
      </c>
      <c r="DR12" s="180" t="s">
        <v>12314</v>
      </c>
      <c r="DS12" s="180" t="s">
        <v>12314</v>
      </c>
      <c r="DT12" s="180" t="s">
        <v>12314</v>
      </c>
      <c r="DU12" s="180" t="s">
        <v>12314</v>
      </c>
      <c r="DV12" s="180" t="s">
        <v>12314</v>
      </c>
      <c r="DW12" s="180" t="s">
        <v>12314</v>
      </c>
      <c r="DX12" s="180" t="s">
        <v>12314</v>
      </c>
      <c r="DY12" s="180" t="s">
        <v>12314</v>
      </c>
      <c r="DZ12" s="180" t="s">
        <v>12314</v>
      </c>
      <c r="EA12" s="180" t="s">
        <v>12314</v>
      </c>
    </row>
    <row r="13" spans="1:131">
      <c r="A13" t="s">
        <v>12306</v>
      </c>
      <c r="B13" t="s">
        <v>12300</v>
      </c>
      <c r="C13" t="s">
        <v>12301</v>
      </c>
      <c r="D13" s="180" t="s">
        <v>12372</v>
      </c>
      <c r="E13" s="180" t="s">
        <v>12488</v>
      </c>
      <c r="F13" s="180" t="s">
        <v>12489</v>
      </c>
      <c r="G13" s="182" t="s">
        <v>12490</v>
      </c>
      <c r="H13" s="182" t="s">
        <v>12491</v>
      </c>
      <c r="I13" s="182" t="s">
        <v>12492</v>
      </c>
      <c r="J13" s="180" t="s">
        <v>12372</v>
      </c>
      <c r="K13" s="180" t="s">
        <v>12488</v>
      </c>
      <c r="L13" s="180" t="s">
        <v>12489</v>
      </c>
      <c r="M13" s="182" t="s">
        <v>12490</v>
      </c>
      <c r="N13" s="182" t="s">
        <v>12491</v>
      </c>
      <c r="O13" s="182" t="s">
        <v>12492</v>
      </c>
      <c r="P13" s="180" t="s">
        <v>12372</v>
      </c>
      <c r="Q13" s="180" t="s">
        <v>12372</v>
      </c>
      <c r="R13" s="180" t="s">
        <v>12372</v>
      </c>
      <c r="S13" s="180" t="s">
        <v>12372</v>
      </c>
      <c r="T13" s="186" t="s">
        <v>12372</v>
      </c>
      <c r="U13" s="186" t="s">
        <v>12488</v>
      </c>
      <c r="V13" s="186" t="s">
        <v>12489</v>
      </c>
      <c r="W13" s="188" t="s">
        <v>12490</v>
      </c>
      <c r="X13" s="188" t="s">
        <v>12491</v>
      </c>
      <c r="Y13" s="188" t="s">
        <v>12492</v>
      </c>
      <c r="Z13" s="186" t="s">
        <v>12372</v>
      </c>
      <c r="AA13" s="186" t="s">
        <v>12488</v>
      </c>
      <c r="AB13" s="186" t="s">
        <v>12489</v>
      </c>
      <c r="AC13" s="188" t="s">
        <v>12490</v>
      </c>
      <c r="AD13" s="188" t="s">
        <v>12491</v>
      </c>
      <c r="AE13" s="188" t="s">
        <v>12492</v>
      </c>
      <c r="AF13" s="186" t="s">
        <v>12372</v>
      </c>
      <c r="AG13" s="186" t="s">
        <v>12372</v>
      </c>
      <c r="AH13" s="186" t="s">
        <v>12372</v>
      </c>
      <c r="AI13" s="186" t="s">
        <v>12372</v>
      </c>
      <c r="AJ13" s="192" t="s">
        <v>12372</v>
      </c>
      <c r="AK13" s="192" t="s">
        <v>12488</v>
      </c>
      <c r="AL13" s="192" t="s">
        <v>12489</v>
      </c>
      <c r="AM13" s="194" t="s">
        <v>12490</v>
      </c>
      <c r="AN13" s="194" t="s">
        <v>12491</v>
      </c>
      <c r="AO13" s="194" t="s">
        <v>12492</v>
      </c>
      <c r="AP13" s="192" t="s">
        <v>12372</v>
      </c>
      <c r="AQ13" s="192" t="s">
        <v>12488</v>
      </c>
      <c r="AR13" s="192" t="s">
        <v>12489</v>
      </c>
      <c r="AS13" s="194" t="s">
        <v>12490</v>
      </c>
      <c r="AT13" s="194" t="s">
        <v>12491</v>
      </c>
      <c r="AU13" s="194" t="s">
        <v>12492</v>
      </c>
      <c r="AV13" s="192" t="s">
        <v>12372</v>
      </c>
      <c r="AW13" s="192" t="s">
        <v>12372</v>
      </c>
      <c r="AX13" s="192" t="s">
        <v>12372</v>
      </c>
      <c r="AY13" s="192" t="s">
        <v>12372</v>
      </c>
      <c r="AZ13" s="198" t="s">
        <v>12372</v>
      </c>
      <c r="BA13" s="198" t="s">
        <v>12488</v>
      </c>
      <c r="BB13" s="198" t="s">
        <v>12489</v>
      </c>
      <c r="BC13" s="200" t="s">
        <v>12490</v>
      </c>
      <c r="BD13" s="200" t="s">
        <v>12491</v>
      </c>
      <c r="BE13" s="200" t="s">
        <v>12492</v>
      </c>
      <c r="BF13" s="198" t="s">
        <v>12372</v>
      </c>
      <c r="BG13" s="198" t="s">
        <v>12488</v>
      </c>
      <c r="BH13" s="198" t="s">
        <v>12489</v>
      </c>
      <c r="BI13" s="200" t="s">
        <v>12490</v>
      </c>
      <c r="BJ13" s="200" t="s">
        <v>12491</v>
      </c>
      <c r="BK13" s="200" t="s">
        <v>12492</v>
      </c>
      <c r="BL13" s="198" t="s">
        <v>12372</v>
      </c>
      <c r="BM13" s="198" t="s">
        <v>12372</v>
      </c>
      <c r="BN13" s="198" t="s">
        <v>12372</v>
      </c>
      <c r="BO13" s="198" t="s">
        <v>12372</v>
      </c>
      <c r="BP13" s="186" t="s">
        <v>12372</v>
      </c>
      <c r="BQ13" s="186" t="s">
        <v>12488</v>
      </c>
      <c r="BR13" s="186" t="s">
        <v>12489</v>
      </c>
      <c r="BS13" s="188" t="s">
        <v>12490</v>
      </c>
      <c r="BT13" s="188" t="s">
        <v>12491</v>
      </c>
      <c r="BU13" s="188" t="s">
        <v>12492</v>
      </c>
      <c r="BV13" s="186" t="s">
        <v>12372</v>
      </c>
      <c r="BW13" s="186" t="s">
        <v>12488</v>
      </c>
      <c r="BX13" s="186" t="s">
        <v>12489</v>
      </c>
      <c r="BY13" s="188" t="s">
        <v>12490</v>
      </c>
      <c r="BZ13" s="188" t="s">
        <v>12491</v>
      </c>
      <c r="CA13" s="188" t="s">
        <v>12492</v>
      </c>
      <c r="CB13" s="186" t="s">
        <v>12372</v>
      </c>
      <c r="CC13" s="186" t="s">
        <v>12372</v>
      </c>
      <c r="CD13" s="186" t="s">
        <v>12372</v>
      </c>
      <c r="CE13" s="186" t="s">
        <v>12372</v>
      </c>
      <c r="CF13" s="192" t="s">
        <v>12372</v>
      </c>
      <c r="CG13" s="192" t="s">
        <v>12488</v>
      </c>
      <c r="CH13" s="192" t="s">
        <v>12489</v>
      </c>
      <c r="CI13" s="194" t="s">
        <v>12490</v>
      </c>
      <c r="CJ13" s="194" t="s">
        <v>12491</v>
      </c>
      <c r="CK13" s="194" t="s">
        <v>12492</v>
      </c>
      <c r="CL13" s="192" t="s">
        <v>12372</v>
      </c>
      <c r="CM13" s="192" t="s">
        <v>12488</v>
      </c>
      <c r="CN13" s="192" t="s">
        <v>12489</v>
      </c>
      <c r="CO13" s="194" t="s">
        <v>12490</v>
      </c>
      <c r="CP13" s="194" t="s">
        <v>12491</v>
      </c>
      <c r="CQ13" s="194" t="s">
        <v>12492</v>
      </c>
      <c r="CR13" s="192" t="s">
        <v>12372</v>
      </c>
      <c r="CS13" s="192" t="s">
        <v>12372</v>
      </c>
      <c r="CT13" s="192" t="s">
        <v>12372</v>
      </c>
      <c r="CU13" s="192" t="s">
        <v>12372</v>
      </c>
      <c r="CV13" s="198" t="s">
        <v>12372</v>
      </c>
      <c r="CW13" s="198" t="s">
        <v>12488</v>
      </c>
      <c r="CX13" s="198" t="s">
        <v>12489</v>
      </c>
      <c r="CY13" s="200" t="s">
        <v>12490</v>
      </c>
      <c r="CZ13" s="200" t="s">
        <v>12491</v>
      </c>
      <c r="DA13" s="200" t="s">
        <v>12492</v>
      </c>
      <c r="DB13" s="198" t="s">
        <v>12372</v>
      </c>
      <c r="DC13" s="198" t="s">
        <v>12488</v>
      </c>
      <c r="DD13" s="198" t="s">
        <v>12489</v>
      </c>
      <c r="DE13" s="200" t="s">
        <v>12490</v>
      </c>
      <c r="DF13" s="200" t="s">
        <v>12491</v>
      </c>
      <c r="DG13" s="200" t="s">
        <v>12492</v>
      </c>
      <c r="DH13" s="198" t="s">
        <v>12372</v>
      </c>
      <c r="DI13" s="198" t="s">
        <v>12372</v>
      </c>
      <c r="DJ13" s="198" t="s">
        <v>12372</v>
      </c>
      <c r="DK13" s="198" t="s">
        <v>12372</v>
      </c>
      <c r="DL13" s="180" t="s">
        <v>12372</v>
      </c>
      <c r="DM13" s="180" t="s">
        <v>12488</v>
      </c>
      <c r="DN13" s="180" t="s">
        <v>12489</v>
      </c>
      <c r="DO13" s="182" t="s">
        <v>12490</v>
      </c>
      <c r="DP13" s="182" t="s">
        <v>12491</v>
      </c>
      <c r="DQ13" s="182" t="s">
        <v>12492</v>
      </c>
      <c r="DR13" s="180" t="s">
        <v>12372</v>
      </c>
      <c r="DS13" s="180" t="s">
        <v>12488</v>
      </c>
      <c r="DT13" s="180" t="s">
        <v>12489</v>
      </c>
      <c r="DU13" s="182" t="s">
        <v>12490</v>
      </c>
      <c r="DV13" s="182" t="s">
        <v>12491</v>
      </c>
      <c r="DW13" s="182" t="s">
        <v>12492</v>
      </c>
      <c r="DX13" s="180" t="s">
        <v>12372</v>
      </c>
      <c r="DY13" s="180" t="s">
        <v>12372</v>
      </c>
      <c r="DZ13" s="180" t="s">
        <v>12372</v>
      </c>
      <c r="EA13" s="180" t="s">
        <v>12372</v>
      </c>
    </row>
    <row r="14" spans="1:131">
      <c r="A14" t="s">
        <v>12306</v>
      </c>
      <c r="B14" t="s">
        <v>12302</v>
      </c>
      <c r="C14" t="s">
        <v>12303</v>
      </c>
      <c r="D14" s="180" t="s">
        <v>1</v>
      </c>
      <c r="E14" s="180" t="s">
        <v>1</v>
      </c>
      <c r="F14" s="180" t="s">
        <v>1</v>
      </c>
      <c r="G14" s="180" t="s">
        <v>1</v>
      </c>
      <c r="H14" s="180" t="s">
        <v>1</v>
      </c>
      <c r="I14" s="180" t="s">
        <v>1</v>
      </c>
      <c r="J14" s="180" t="s">
        <v>1</v>
      </c>
      <c r="K14" s="180" t="s">
        <v>1</v>
      </c>
      <c r="L14" s="180" t="s">
        <v>1</v>
      </c>
      <c r="M14" s="180" t="s">
        <v>1</v>
      </c>
      <c r="N14" s="180" t="s">
        <v>1</v>
      </c>
      <c r="O14" s="180" t="s">
        <v>1</v>
      </c>
      <c r="P14" s="180" t="s">
        <v>1</v>
      </c>
      <c r="Q14" s="180" t="s">
        <v>1</v>
      </c>
      <c r="R14" s="180" t="s">
        <v>1</v>
      </c>
      <c r="S14" s="180" t="s">
        <v>1</v>
      </c>
      <c r="T14" s="186" t="s">
        <v>1</v>
      </c>
      <c r="U14" s="186" t="s">
        <v>1</v>
      </c>
      <c r="V14" s="186" t="s">
        <v>1</v>
      </c>
      <c r="W14" s="186" t="s">
        <v>1</v>
      </c>
      <c r="X14" s="186" t="s">
        <v>1</v>
      </c>
      <c r="Y14" s="186" t="s">
        <v>1</v>
      </c>
      <c r="Z14" s="186" t="s">
        <v>1</v>
      </c>
      <c r="AA14" s="186" t="s">
        <v>1</v>
      </c>
      <c r="AB14" s="186" t="s">
        <v>1</v>
      </c>
      <c r="AC14" s="186" t="s">
        <v>1</v>
      </c>
      <c r="AD14" s="186" t="s">
        <v>1</v>
      </c>
      <c r="AE14" s="186" t="s">
        <v>1</v>
      </c>
      <c r="AF14" s="186" t="s">
        <v>1</v>
      </c>
      <c r="AG14" s="186" t="s">
        <v>1</v>
      </c>
      <c r="AH14" s="186" t="s">
        <v>1</v>
      </c>
      <c r="AI14" s="186" t="s">
        <v>1</v>
      </c>
      <c r="AJ14" s="192" t="s">
        <v>1</v>
      </c>
      <c r="AK14" s="192" t="s">
        <v>1</v>
      </c>
      <c r="AL14" s="192" t="s">
        <v>1</v>
      </c>
      <c r="AM14" s="192" t="s">
        <v>1</v>
      </c>
      <c r="AN14" s="192" t="s">
        <v>1</v>
      </c>
      <c r="AO14" s="192" t="s">
        <v>1</v>
      </c>
      <c r="AP14" s="192" t="s">
        <v>1</v>
      </c>
      <c r="AQ14" s="192" t="s">
        <v>1</v>
      </c>
      <c r="AR14" s="192" t="s">
        <v>1</v>
      </c>
      <c r="AS14" s="192" t="s">
        <v>1</v>
      </c>
      <c r="AT14" s="192" t="s">
        <v>1</v>
      </c>
      <c r="AU14" s="192" t="s">
        <v>1</v>
      </c>
      <c r="AV14" s="192" t="s">
        <v>1</v>
      </c>
      <c r="AW14" s="192" t="s">
        <v>1</v>
      </c>
      <c r="AX14" s="192" t="s">
        <v>1</v>
      </c>
      <c r="AY14" s="192" t="s">
        <v>1</v>
      </c>
      <c r="AZ14" s="198" t="s">
        <v>1</v>
      </c>
      <c r="BA14" s="198" t="s">
        <v>1</v>
      </c>
      <c r="BB14" s="198" t="s">
        <v>1</v>
      </c>
      <c r="BC14" s="198" t="s">
        <v>1</v>
      </c>
      <c r="BD14" s="198" t="s">
        <v>1</v>
      </c>
      <c r="BE14" s="198" t="s">
        <v>1</v>
      </c>
      <c r="BF14" s="198" t="s">
        <v>1</v>
      </c>
      <c r="BG14" s="198" t="s">
        <v>1</v>
      </c>
      <c r="BH14" s="198" t="s">
        <v>1</v>
      </c>
      <c r="BI14" s="198" t="s">
        <v>1</v>
      </c>
      <c r="BJ14" s="198" t="s">
        <v>1</v>
      </c>
      <c r="BK14" s="198" t="s">
        <v>1</v>
      </c>
      <c r="BL14" s="198" t="s">
        <v>1</v>
      </c>
      <c r="BM14" s="198" t="s">
        <v>1</v>
      </c>
      <c r="BN14" s="198" t="s">
        <v>1</v>
      </c>
      <c r="BO14" s="198" t="s">
        <v>1</v>
      </c>
      <c r="BP14" s="186" t="s">
        <v>1</v>
      </c>
      <c r="BQ14" s="186" t="s">
        <v>1</v>
      </c>
      <c r="BR14" s="186" t="s">
        <v>1</v>
      </c>
      <c r="BS14" s="186" t="s">
        <v>1</v>
      </c>
      <c r="BT14" s="186" t="s">
        <v>1</v>
      </c>
      <c r="BU14" s="186" t="s">
        <v>1</v>
      </c>
      <c r="BV14" s="186" t="s">
        <v>1</v>
      </c>
      <c r="BW14" s="186" t="s">
        <v>1</v>
      </c>
      <c r="BX14" s="186" t="s">
        <v>1</v>
      </c>
      <c r="BY14" s="186" t="s">
        <v>1</v>
      </c>
      <c r="BZ14" s="186" t="s">
        <v>1</v>
      </c>
      <c r="CA14" s="186" t="s">
        <v>1</v>
      </c>
      <c r="CB14" s="186" t="s">
        <v>1</v>
      </c>
      <c r="CC14" s="186" t="s">
        <v>1</v>
      </c>
      <c r="CD14" s="186" t="s">
        <v>1</v>
      </c>
      <c r="CE14" s="186" t="s">
        <v>1</v>
      </c>
      <c r="CF14" s="192" t="s">
        <v>1</v>
      </c>
      <c r="CG14" s="192" t="s">
        <v>1</v>
      </c>
      <c r="CH14" s="192" t="s">
        <v>1</v>
      </c>
      <c r="CI14" s="192" t="s">
        <v>1</v>
      </c>
      <c r="CJ14" s="192" t="s">
        <v>1</v>
      </c>
      <c r="CK14" s="192" t="s">
        <v>1</v>
      </c>
      <c r="CL14" s="192" t="s">
        <v>1</v>
      </c>
      <c r="CM14" s="192" t="s">
        <v>1</v>
      </c>
      <c r="CN14" s="192" t="s">
        <v>1</v>
      </c>
      <c r="CO14" s="192" t="s">
        <v>1</v>
      </c>
      <c r="CP14" s="192" t="s">
        <v>1</v>
      </c>
      <c r="CQ14" s="192" t="s">
        <v>1</v>
      </c>
      <c r="CR14" s="192" t="s">
        <v>1</v>
      </c>
      <c r="CS14" s="192" t="s">
        <v>1</v>
      </c>
      <c r="CT14" s="192" t="s">
        <v>1</v>
      </c>
      <c r="CU14" s="192" t="s">
        <v>1</v>
      </c>
      <c r="CV14" s="198" t="s">
        <v>1</v>
      </c>
      <c r="CW14" s="198" t="s">
        <v>1</v>
      </c>
      <c r="CX14" s="198" t="s">
        <v>1</v>
      </c>
      <c r="CY14" s="198" t="s">
        <v>1</v>
      </c>
      <c r="CZ14" s="198" t="s">
        <v>1</v>
      </c>
      <c r="DA14" s="198" t="s">
        <v>1</v>
      </c>
      <c r="DB14" s="198" t="s">
        <v>1</v>
      </c>
      <c r="DC14" s="198" t="s">
        <v>1</v>
      </c>
      <c r="DD14" s="198" t="s">
        <v>1</v>
      </c>
      <c r="DE14" s="198" t="s">
        <v>1</v>
      </c>
      <c r="DF14" s="198" t="s">
        <v>1</v>
      </c>
      <c r="DG14" s="198" t="s">
        <v>1</v>
      </c>
      <c r="DH14" s="198" t="s">
        <v>1</v>
      </c>
      <c r="DI14" s="198" t="s">
        <v>1</v>
      </c>
      <c r="DJ14" s="198" t="s">
        <v>1</v>
      </c>
      <c r="DK14" s="198" t="s">
        <v>1</v>
      </c>
      <c r="DL14" s="180" t="s">
        <v>1</v>
      </c>
      <c r="DM14" s="180" t="s">
        <v>1</v>
      </c>
      <c r="DN14" s="180" t="s">
        <v>1</v>
      </c>
      <c r="DO14" s="180" t="s">
        <v>1</v>
      </c>
      <c r="DP14" s="180" t="s">
        <v>1</v>
      </c>
      <c r="DQ14" s="180" t="s">
        <v>1</v>
      </c>
      <c r="DR14" s="180" t="s">
        <v>1</v>
      </c>
      <c r="DS14" s="180" t="s">
        <v>1</v>
      </c>
      <c r="DT14" s="180" t="s">
        <v>1</v>
      </c>
      <c r="DU14" s="180" t="s">
        <v>1</v>
      </c>
      <c r="DV14" s="180" t="s">
        <v>1</v>
      </c>
      <c r="DW14" s="180" t="s">
        <v>1</v>
      </c>
      <c r="DX14" s="180" t="s">
        <v>1</v>
      </c>
      <c r="DY14" s="180" t="s">
        <v>1</v>
      </c>
      <c r="DZ14" s="180" t="s">
        <v>1</v>
      </c>
      <c r="EA14" s="180" t="s">
        <v>1</v>
      </c>
    </row>
    <row r="15" spans="1:131">
      <c r="A15" t="s">
        <v>12306</v>
      </c>
      <c r="B15" t="s">
        <v>12304</v>
      </c>
      <c r="C15" t="s">
        <v>12305</v>
      </c>
      <c r="D15" s="180" t="s">
        <v>1</v>
      </c>
      <c r="E15" s="180" t="s">
        <v>1</v>
      </c>
      <c r="F15" s="180" t="s">
        <v>1</v>
      </c>
      <c r="G15" s="180" t="s">
        <v>1</v>
      </c>
      <c r="H15" s="180" t="s">
        <v>1</v>
      </c>
      <c r="I15" s="180" t="s">
        <v>1</v>
      </c>
      <c r="J15" s="180" t="s">
        <v>1</v>
      </c>
      <c r="K15" s="180" t="s">
        <v>1</v>
      </c>
      <c r="L15" s="180" t="s">
        <v>1</v>
      </c>
      <c r="M15" s="180" t="s">
        <v>1</v>
      </c>
      <c r="N15" s="180" t="s">
        <v>1</v>
      </c>
      <c r="O15" s="180" t="s">
        <v>1</v>
      </c>
      <c r="P15" s="180" t="s">
        <v>1</v>
      </c>
      <c r="Q15" s="180" t="s">
        <v>1</v>
      </c>
      <c r="R15" s="180" t="s">
        <v>1</v>
      </c>
      <c r="S15" s="180" t="s">
        <v>1</v>
      </c>
      <c r="T15" s="186" t="s">
        <v>1</v>
      </c>
      <c r="U15" s="186" t="s">
        <v>1</v>
      </c>
      <c r="V15" s="186" t="s">
        <v>1</v>
      </c>
      <c r="W15" s="186" t="s">
        <v>1</v>
      </c>
      <c r="X15" s="186" t="s">
        <v>1</v>
      </c>
      <c r="Y15" s="186" t="s">
        <v>1</v>
      </c>
      <c r="Z15" s="186" t="s">
        <v>1</v>
      </c>
      <c r="AA15" s="186" t="s">
        <v>1</v>
      </c>
      <c r="AB15" s="186" t="s">
        <v>1</v>
      </c>
      <c r="AC15" s="186" t="s">
        <v>1</v>
      </c>
      <c r="AD15" s="186" t="s">
        <v>1</v>
      </c>
      <c r="AE15" s="186" t="s">
        <v>1</v>
      </c>
      <c r="AF15" s="186" t="s">
        <v>1</v>
      </c>
      <c r="AG15" s="186" t="s">
        <v>1</v>
      </c>
      <c r="AH15" s="186" t="s">
        <v>1</v>
      </c>
      <c r="AI15" s="186" t="s">
        <v>1</v>
      </c>
      <c r="AJ15" s="192" t="s">
        <v>1</v>
      </c>
      <c r="AK15" s="192" t="s">
        <v>1</v>
      </c>
      <c r="AL15" s="192" t="s">
        <v>1</v>
      </c>
      <c r="AM15" s="192" t="s">
        <v>1</v>
      </c>
      <c r="AN15" s="192" t="s">
        <v>1</v>
      </c>
      <c r="AO15" s="192" t="s">
        <v>1</v>
      </c>
      <c r="AP15" s="192" t="s">
        <v>1</v>
      </c>
      <c r="AQ15" s="192" t="s">
        <v>1</v>
      </c>
      <c r="AR15" s="192" t="s">
        <v>1</v>
      </c>
      <c r="AS15" s="192" t="s">
        <v>1</v>
      </c>
      <c r="AT15" s="192" t="s">
        <v>1</v>
      </c>
      <c r="AU15" s="192" t="s">
        <v>1</v>
      </c>
      <c r="AV15" s="192" t="s">
        <v>1</v>
      </c>
      <c r="AW15" s="192" t="s">
        <v>1</v>
      </c>
      <c r="AX15" s="192" t="s">
        <v>1</v>
      </c>
      <c r="AY15" s="192" t="s">
        <v>1</v>
      </c>
      <c r="AZ15" s="198" t="s">
        <v>1</v>
      </c>
      <c r="BA15" s="198" t="s">
        <v>1</v>
      </c>
      <c r="BB15" s="198" t="s">
        <v>1</v>
      </c>
      <c r="BC15" s="198" t="s">
        <v>1</v>
      </c>
      <c r="BD15" s="198" t="s">
        <v>1</v>
      </c>
      <c r="BE15" s="198" t="s">
        <v>1</v>
      </c>
      <c r="BF15" s="198" t="s">
        <v>1</v>
      </c>
      <c r="BG15" s="198" t="s">
        <v>1</v>
      </c>
      <c r="BH15" s="198" t="s">
        <v>1</v>
      </c>
      <c r="BI15" s="198" t="s">
        <v>1</v>
      </c>
      <c r="BJ15" s="198" t="s">
        <v>1</v>
      </c>
      <c r="BK15" s="198" t="s">
        <v>1</v>
      </c>
      <c r="BL15" s="198" t="s">
        <v>1</v>
      </c>
      <c r="BM15" s="198" t="s">
        <v>1</v>
      </c>
      <c r="BN15" s="198" t="s">
        <v>1</v>
      </c>
      <c r="BO15" s="198" t="s">
        <v>1</v>
      </c>
      <c r="BP15" s="186" t="s">
        <v>1</v>
      </c>
      <c r="BQ15" s="186" t="s">
        <v>1</v>
      </c>
      <c r="BR15" s="186" t="s">
        <v>1</v>
      </c>
      <c r="BS15" s="186" t="s">
        <v>1</v>
      </c>
      <c r="BT15" s="186" t="s">
        <v>1</v>
      </c>
      <c r="BU15" s="186" t="s">
        <v>1</v>
      </c>
      <c r="BV15" s="186" t="s">
        <v>1</v>
      </c>
      <c r="BW15" s="186" t="s">
        <v>1</v>
      </c>
      <c r="BX15" s="186" t="s">
        <v>1</v>
      </c>
      <c r="BY15" s="186" t="s">
        <v>1</v>
      </c>
      <c r="BZ15" s="186" t="s">
        <v>1</v>
      </c>
      <c r="CA15" s="186" t="s">
        <v>1</v>
      </c>
      <c r="CB15" s="186" t="s">
        <v>1</v>
      </c>
      <c r="CC15" s="186" t="s">
        <v>1</v>
      </c>
      <c r="CD15" s="186" t="s">
        <v>1</v>
      </c>
      <c r="CE15" s="186" t="s">
        <v>1</v>
      </c>
      <c r="CF15" s="192" t="s">
        <v>1</v>
      </c>
      <c r="CG15" s="192" t="s">
        <v>1</v>
      </c>
      <c r="CH15" s="192" t="s">
        <v>1</v>
      </c>
      <c r="CI15" s="192" t="s">
        <v>1</v>
      </c>
      <c r="CJ15" s="192" t="s">
        <v>1</v>
      </c>
      <c r="CK15" s="192" t="s">
        <v>1</v>
      </c>
      <c r="CL15" s="192" t="s">
        <v>1</v>
      </c>
      <c r="CM15" s="192" t="s">
        <v>1</v>
      </c>
      <c r="CN15" s="192" t="s">
        <v>1</v>
      </c>
      <c r="CO15" s="192" t="s">
        <v>1</v>
      </c>
      <c r="CP15" s="192" t="s">
        <v>1</v>
      </c>
      <c r="CQ15" s="192" t="s">
        <v>1</v>
      </c>
      <c r="CR15" s="192" t="s">
        <v>1</v>
      </c>
      <c r="CS15" s="192" t="s">
        <v>1</v>
      </c>
      <c r="CT15" s="192" t="s">
        <v>1</v>
      </c>
      <c r="CU15" s="192" t="s">
        <v>1</v>
      </c>
      <c r="CV15" s="198" t="s">
        <v>1</v>
      </c>
      <c r="CW15" s="198" t="s">
        <v>1</v>
      </c>
      <c r="CX15" s="198" t="s">
        <v>1</v>
      </c>
      <c r="CY15" s="198" t="s">
        <v>1</v>
      </c>
      <c r="CZ15" s="198" t="s">
        <v>1</v>
      </c>
      <c r="DA15" s="198" t="s">
        <v>1</v>
      </c>
      <c r="DB15" s="198" t="s">
        <v>1</v>
      </c>
      <c r="DC15" s="198" t="s">
        <v>1</v>
      </c>
      <c r="DD15" s="198" t="s">
        <v>1</v>
      </c>
      <c r="DE15" s="198" t="s">
        <v>1</v>
      </c>
      <c r="DF15" s="198" t="s">
        <v>1</v>
      </c>
      <c r="DG15" s="198" t="s">
        <v>1</v>
      </c>
      <c r="DH15" s="198" t="s">
        <v>1</v>
      </c>
      <c r="DI15" s="198" t="s">
        <v>1</v>
      </c>
      <c r="DJ15" s="198" t="s">
        <v>1</v>
      </c>
      <c r="DK15" s="198" t="s">
        <v>1</v>
      </c>
      <c r="DL15" s="180" t="s">
        <v>1</v>
      </c>
      <c r="DM15" s="180" t="s">
        <v>1</v>
      </c>
      <c r="DN15" s="180" t="s">
        <v>1</v>
      </c>
      <c r="DO15" s="180" t="s">
        <v>1</v>
      </c>
      <c r="DP15" s="180" t="s">
        <v>1</v>
      </c>
      <c r="DQ15" s="180" t="s">
        <v>1</v>
      </c>
      <c r="DR15" s="180" t="s">
        <v>1</v>
      </c>
      <c r="DS15" s="180" t="s">
        <v>1</v>
      </c>
      <c r="DT15" s="180" t="s">
        <v>1</v>
      </c>
      <c r="DU15" s="180" t="s">
        <v>1</v>
      </c>
      <c r="DV15" s="180" t="s">
        <v>1</v>
      </c>
      <c r="DW15" s="180" t="s">
        <v>1</v>
      </c>
      <c r="DX15" s="180" t="s">
        <v>1</v>
      </c>
      <c r="DY15" s="180" t="s">
        <v>1</v>
      </c>
      <c r="DZ15" s="180" t="s">
        <v>1</v>
      </c>
      <c r="EA15" s="180" t="s">
        <v>1</v>
      </c>
    </row>
    <row r="16" spans="1:131">
      <c r="A16" t="s">
        <v>12317</v>
      </c>
      <c r="B16" t="s">
        <v>12318</v>
      </c>
      <c r="C16" t="s">
        <v>12316</v>
      </c>
      <c r="D16" s="180" t="s">
        <v>1</v>
      </c>
      <c r="E16" s="180" t="s">
        <v>1</v>
      </c>
      <c r="F16" s="180" t="s">
        <v>1</v>
      </c>
      <c r="G16" s="180" t="s">
        <v>1</v>
      </c>
      <c r="H16" s="180" t="s">
        <v>1</v>
      </c>
      <c r="I16" s="180" t="s">
        <v>1</v>
      </c>
      <c r="J16" s="180" t="s">
        <v>1</v>
      </c>
      <c r="K16" s="180" t="s">
        <v>1</v>
      </c>
      <c r="L16" s="180" t="s">
        <v>1</v>
      </c>
      <c r="M16" s="180" t="s">
        <v>1</v>
      </c>
      <c r="N16" s="180" t="s">
        <v>1</v>
      </c>
      <c r="O16" s="180" t="s">
        <v>1</v>
      </c>
      <c r="P16" s="180" t="s">
        <v>1</v>
      </c>
      <c r="Q16" s="180" t="s">
        <v>1</v>
      </c>
      <c r="R16" s="180" t="s">
        <v>1</v>
      </c>
      <c r="S16" s="180" t="s">
        <v>1</v>
      </c>
      <c r="T16" s="186" t="s">
        <v>1</v>
      </c>
      <c r="U16" s="186" t="s">
        <v>1</v>
      </c>
      <c r="V16" s="186" t="s">
        <v>1</v>
      </c>
      <c r="W16" s="186" t="s">
        <v>1</v>
      </c>
      <c r="X16" s="186" t="s">
        <v>1</v>
      </c>
      <c r="Y16" s="186" t="s">
        <v>1</v>
      </c>
      <c r="Z16" s="186" t="s">
        <v>1</v>
      </c>
      <c r="AA16" s="186" t="s">
        <v>1</v>
      </c>
      <c r="AB16" s="186" t="s">
        <v>1</v>
      </c>
      <c r="AC16" s="186" t="s">
        <v>1</v>
      </c>
      <c r="AD16" s="186" t="s">
        <v>1</v>
      </c>
      <c r="AE16" s="186" t="s">
        <v>1</v>
      </c>
      <c r="AF16" s="186" t="s">
        <v>1</v>
      </c>
      <c r="AG16" s="186" t="s">
        <v>1</v>
      </c>
      <c r="AH16" s="186" t="s">
        <v>1</v>
      </c>
      <c r="AI16" s="186" t="s">
        <v>1</v>
      </c>
      <c r="AJ16" s="192" t="s">
        <v>1</v>
      </c>
      <c r="AK16" s="192" t="s">
        <v>1</v>
      </c>
      <c r="AL16" s="192" t="s">
        <v>1</v>
      </c>
      <c r="AM16" s="192" t="s">
        <v>1</v>
      </c>
      <c r="AN16" s="192" t="s">
        <v>1</v>
      </c>
      <c r="AO16" s="192" t="s">
        <v>1</v>
      </c>
      <c r="AP16" s="192" t="s">
        <v>1</v>
      </c>
      <c r="AQ16" s="192" t="s">
        <v>1</v>
      </c>
      <c r="AR16" s="192" t="s">
        <v>1</v>
      </c>
      <c r="AS16" s="192" t="s">
        <v>1</v>
      </c>
      <c r="AT16" s="192" t="s">
        <v>1</v>
      </c>
      <c r="AU16" s="192" t="s">
        <v>1</v>
      </c>
      <c r="AV16" s="192" t="s">
        <v>1</v>
      </c>
      <c r="AW16" s="192" t="s">
        <v>1</v>
      </c>
      <c r="AX16" s="192" t="s">
        <v>1</v>
      </c>
      <c r="AY16" s="192" t="s">
        <v>1</v>
      </c>
      <c r="AZ16" s="198" t="s">
        <v>1</v>
      </c>
      <c r="BA16" s="198" t="s">
        <v>1</v>
      </c>
      <c r="BB16" s="198" t="s">
        <v>1</v>
      </c>
      <c r="BC16" s="198" t="s">
        <v>1</v>
      </c>
      <c r="BD16" s="198" t="s">
        <v>1</v>
      </c>
      <c r="BE16" s="198" t="s">
        <v>1</v>
      </c>
      <c r="BF16" s="198" t="s">
        <v>1</v>
      </c>
      <c r="BG16" s="198" t="s">
        <v>1</v>
      </c>
      <c r="BH16" s="198" t="s">
        <v>1</v>
      </c>
      <c r="BI16" s="198" t="s">
        <v>1</v>
      </c>
      <c r="BJ16" s="198" t="s">
        <v>1</v>
      </c>
      <c r="BK16" s="198" t="s">
        <v>1</v>
      </c>
      <c r="BL16" s="198" t="s">
        <v>1</v>
      </c>
      <c r="BM16" s="198" t="s">
        <v>1</v>
      </c>
      <c r="BN16" s="198" t="s">
        <v>1</v>
      </c>
      <c r="BO16" s="198" t="s">
        <v>1</v>
      </c>
      <c r="BP16" s="186" t="s">
        <v>1</v>
      </c>
      <c r="BQ16" s="186" t="s">
        <v>1</v>
      </c>
      <c r="BR16" s="186" t="s">
        <v>1</v>
      </c>
      <c r="BS16" s="186" t="s">
        <v>1</v>
      </c>
      <c r="BT16" s="186" t="s">
        <v>1</v>
      </c>
      <c r="BU16" s="186" t="s">
        <v>1</v>
      </c>
      <c r="BV16" s="186" t="s">
        <v>1</v>
      </c>
      <c r="BW16" s="186" t="s">
        <v>1</v>
      </c>
      <c r="BX16" s="186" t="s">
        <v>1</v>
      </c>
      <c r="BY16" s="186" t="s">
        <v>1</v>
      </c>
      <c r="BZ16" s="186" t="s">
        <v>1</v>
      </c>
      <c r="CA16" s="186" t="s">
        <v>1</v>
      </c>
      <c r="CB16" s="186" t="s">
        <v>1</v>
      </c>
      <c r="CC16" s="186" t="s">
        <v>1</v>
      </c>
      <c r="CD16" s="186" t="s">
        <v>1</v>
      </c>
      <c r="CE16" s="186" t="s">
        <v>1</v>
      </c>
      <c r="CF16" s="192" t="s">
        <v>1</v>
      </c>
      <c r="CG16" s="192" t="s">
        <v>1</v>
      </c>
      <c r="CH16" s="192" t="s">
        <v>1</v>
      </c>
      <c r="CI16" s="192" t="s">
        <v>1</v>
      </c>
      <c r="CJ16" s="192" t="s">
        <v>1</v>
      </c>
      <c r="CK16" s="192" t="s">
        <v>1</v>
      </c>
      <c r="CL16" s="192" t="s">
        <v>1</v>
      </c>
      <c r="CM16" s="192" t="s">
        <v>1</v>
      </c>
      <c r="CN16" s="192" t="s">
        <v>1</v>
      </c>
      <c r="CO16" s="192" t="s">
        <v>1</v>
      </c>
      <c r="CP16" s="192" t="s">
        <v>1</v>
      </c>
      <c r="CQ16" s="192" t="s">
        <v>1</v>
      </c>
      <c r="CR16" s="192" t="s">
        <v>1</v>
      </c>
      <c r="CS16" s="192" t="s">
        <v>1</v>
      </c>
      <c r="CT16" s="192" t="s">
        <v>1</v>
      </c>
      <c r="CU16" s="192" t="s">
        <v>1</v>
      </c>
      <c r="CV16" s="198" t="s">
        <v>1</v>
      </c>
      <c r="CW16" s="198" t="s">
        <v>1</v>
      </c>
      <c r="CX16" s="198" t="s">
        <v>1</v>
      </c>
      <c r="CY16" s="198" t="s">
        <v>1</v>
      </c>
      <c r="CZ16" s="198" t="s">
        <v>1</v>
      </c>
      <c r="DA16" s="198" t="s">
        <v>1</v>
      </c>
      <c r="DB16" s="198" t="s">
        <v>1</v>
      </c>
      <c r="DC16" s="198" t="s">
        <v>1</v>
      </c>
      <c r="DD16" s="198" t="s">
        <v>1</v>
      </c>
      <c r="DE16" s="198" t="s">
        <v>1</v>
      </c>
      <c r="DF16" s="198" t="s">
        <v>1</v>
      </c>
      <c r="DG16" s="198" t="s">
        <v>1</v>
      </c>
      <c r="DH16" s="198" t="s">
        <v>1</v>
      </c>
      <c r="DI16" s="198" t="s">
        <v>1</v>
      </c>
      <c r="DJ16" s="198" t="s">
        <v>1</v>
      </c>
      <c r="DK16" s="198" t="s">
        <v>1</v>
      </c>
      <c r="DL16" s="180" t="s">
        <v>1</v>
      </c>
      <c r="DM16" s="180" t="s">
        <v>1</v>
      </c>
      <c r="DN16" s="180" t="s">
        <v>1</v>
      </c>
      <c r="DO16" s="180" t="s">
        <v>1</v>
      </c>
      <c r="DP16" s="180" t="s">
        <v>1</v>
      </c>
      <c r="DQ16" s="180" t="s">
        <v>1</v>
      </c>
      <c r="DR16" s="180" t="s">
        <v>1</v>
      </c>
      <c r="DS16" s="180" t="s">
        <v>1</v>
      </c>
      <c r="DT16" s="180" t="s">
        <v>1</v>
      </c>
      <c r="DU16" s="180" t="s">
        <v>1</v>
      </c>
      <c r="DV16" s="180" t="s">
        <v>1</v>
      </c>
      <c r="DW16" s="180" t="s">
        <v>1</v>
      </c>
      <c r="DX16" s="180" t="s">
        <v>1</v>
      </c>
      <c r="DY16" s="180" t="s">
        <v>1</v>
      </c>
      <c r="DZ16" s="180" t="s">
        <v>1</v>
      </c>
      <c r="EA16" s="180" t="s">
        <v>1</v>
      </c>
    </row>
    <row r="17" spans="2:131">
      <c r="B17" t="s">
        <v>12320</v>
      </c>
      <c r="C17" t="s">
        <v>12319</v>
      </c>
      <c r="D17" s="180" t="str">
        <f t="shared" ref="D17:AI17" si="0">D10&amp;D12&amp;D4</f>
        <v>1400 American LaneSchaumburgMD</v>
      </c>
      <c r="E17" s="180" t="str">
        <f t="shared" si="0"/>
        <v>1400 American LaneSchaumburgTN</v>
      </c>
      <c r="F17" s="180" t="str">
        <f t="shared" si="0"/>
        <v>1400 American LaneSchaumburgPA</v>
      </c>
      <c r="G17" s="180" t="str">
        <f t="shared" si="0"/>
        <v>1400 American LaneSchaumburgNJ</v>
      </c>
      <c r="H17" s="180" t="str">
        <f t="shared" si="0"/>
        <v>1400 American LaneSchaumburgNC</v>
      </c>
      <c r="I17" s="180" t="str">
        <f t="shared" si="0"/>
        <v>1400 American LaneSchaumburgVA</v>
      </c>
      <c r="J17" s="180" t="str">
        <f t="shared" si="0"/>
        <v>1400 American LaneSchaumburgMD</v>
      </c>
      <c r="K17" s="180" t="str">
        <f t="shared" si="0"/>
        <v>1400 American LaneSchaumburgTN</v>
      </c>
      <c r="L17" s="180" t="str">
        <f t="shared" si="0"/>
        <v>1400 American LaneSchaumburgPA</v>
      </c>
      <c r="M17" s="180" t="str">
        <f t="shared" si="0"/>
        <v>1400 American LaneSchaumburgNJ</v>
      </c>
      <c r="N17" s="180" t="str">
        <f t="shared" si="0"/>
        <v>1400 American LaneSchaumburgNC</v>
      </c>
      <c r="O17" s="180" t="str">
        <f t="shared" si="0"/>
        <v>1400 American LaneSchaumburgVA</v>
      </c>
      <c r="P17" s="180" t="str">
        <f t="shared" si="0"/>
        <v>1400 American LaneSchaumburgMD</v>
      </c>
      <c r="Q17" s="180" t="str">
        <f t="shared" si="0"/>
        <v>1400 American LaneSchaumburgMD</v>
      </c>
      <c r="R17" s="180" t="str">
        <f t="shared" si="0"/>
        <v>1400 American LaneSchaumburgMD</v>
      </c>
      <c r="S17" s="180" t="str">
        <f t="shared" si="0"/>
        <v>1400 American LaneSchaumburgMD</v>
      </c>
      <c r="T17" s="186" t="str">
        <f t="shared" si="0"/>
        <v>1400 American LaneSchaumburgMD</v>
      </c>
      <c r="U17" s="186" t="str">
        <f t="shared" si="0"/>
        <v>1400 American LaneSchaumburgTN</v>
      </c>
      <c r="V17" s="186" t="str">
        <f t="shared" si="0"/>
        <v>1400 American LaneSchaumburgPA</v>
      </c>
      <c r="W17" s="186" t="str">
        <f t="shared" si="0"/>
        <v>1400 American LaneSchaumburgNJ</v>
      </c>
      <c r="X17" s="186" t="str">
        <f t="shared" si="0"/>
        <v>1400 American LaneSchaumburgNC</v>
      </c>
      <c r="Y17" s="186" t="str">
        <f t="shared" si="0"/>
        <v>1400 American LaneSchaumburgVA</v>
      </c>
      <c r="Z17" s="186" t="str">
        <f t="shared" si="0"/>
        <v>1400 American LaneSchaumburgMD</v>
      </c>
      <c r="AA17" s="186" t="str">
        <f t="shared" si="0"/>
        <v>1400 American LaneSchaumburgTN</v>
      </c>
      <c r="AB17" s="186" t="str">
        <f t="shared" si="0"/>
        <v>1400 American LaneSchaumburgPA</v>
      </c>
      <c r="AC17" s="186" t="str">
        <f t="shared" si="0"/>
        <v>1400 American LaneSchaumburgNJ</v>
      </c>
      <c r="AD17" s="186" t="str">
        <f t="shared" si="0"/>
        <v>1400 American LaneSchaumburgNC</v>
      </c>
      <c r="AE17" s="186" t="str">
        <f t="shared" si="0"/>
        <v>1400 American LaneSchaumburgVA</v>
      </c>
      <c r="AF17" s="186" t="str">
        <f t="shared" si="0"/>
        <v>1400 American LaneSchaumburgMD</v>
      </c>
      <c r="AG17" s="186" t="str">
        <f t="shared" si="0"/>
        <v>1400 American LaneSchaumburgMD</v>
      </c>
      <c r="AH17" s="186" t="str">
        <f t="shared" si="0"/>
        <v>1400 American LaneSchaumburgMD</v>
      </c>
      <c r="AI17" s="186" t="str">
        <f t="shared" si="0"/>
        <v>1400 American LaneSchaumburgMD</v>
      </c>
      <c r="AJ17" s="192" t="str">
        <f t="shared" ref="AJ17:BO17" si="1">AJ10&amp;AJ12&amp;AJ4</f>
        <v>1400 American LaneSchaumburgMD</v>
      </c>
      <c r="AK17" s="192" t="str">
        <f t="shared" si="1"/>
        <v>1400 American LaneSchaumburgTN</v>
      </c>
      <c r="AL17" s="192" t="str">
        <f t="shared" si="1"/>
        <v>1400 American LaneSchaumburgPA</v>
      </c>
      <c r="AM17" s="192" t="str">
        <f t="shared" si="1"/>
        <v>1400 American LaneSchaumburgNJ</v>
      </c>
      <c r="AN17" s="192" t="str">
        <f t="shared" si="1"/>
        <v>1400 American LaneSchaumburgNC</v>
      </c>
      <c r="AO17" s="192" t="str">
        <f t="shared" si="1"/>
        <v>1400 American LaneSchaumburgVA</v>
      </c>
      <c r="AP17" s="192" t="str">
        <f t="shared" si="1"/>
        <v>1400 American LaneSchaumburgMD</v>
      </c>
      <c r="AQ17" s="192" t="str">
        <f t="shared" si="1"/>
        <v>1400 American LaneSchaumburgTN</v>
      </c>
      <c r="AR17" s="192" t="str">
        <f t="shared" si="1"/>
        <v>1400 American LaneSchaumburgPA</v>
      </c>
      <c r="AS17" s="192" t="str">
        <f t="shared" si="1"/>
        <v>1400 American LaneSchaumburgNJ</v>
      </c>
      <c r="AT17" s="192" t="str">
        <f t="shared" si="1"/>
        <v>1400 American LaneSchaumburgNC</v>
      </c>
      <c r="AU17" s="192" t="str">
        <f t="shared" si="1"/>
        <v>1400 American LaneSchaumburgVA</v>
      </c>
      <c r="AV17" s="192" t="str">
        <f t="shared" si="1"/>
        <v>1400 American LaneSchaumburgMD</v>
      </c>
      <c r="AW17" s="192" t="str">
        <f t="shared" si="1"/>
        <v>1400 American LaneSchaumburgMD</v>
      </c>
      <c r="AX17" s="192" t="str">
        <f t="shared" si="1"/>
        <v>1400 American LaneSchaumburgMD</v>
      </c>
      <c r="AY17" s="192" t="str">
        <f t="shared" si="1"/>
        <v>1400 American LaneSchaumburgMD</v>
      </c>
      <c r="AZ17" s="198" t="str">
        <f t="shared" si="1"/>
        <v>1400 American LaneSchaumburgMD</v>
      </c>
      <c r="BA17" s="198" t="str">
        <f t="shared" si="1"/>
        <v>1400 American LaneSchaumburgTN</v>
      </c>
      <c r="BB17" s="198" t="str">
        <f t="shared" si="1"/>
        <v>1400 American LaneSchaumburgPA</v>
      </c>
      <c r="BC17" s="198" t="str">
        <f t="shared" si="1"/>
        <v>1400 American LaneSchaumburgNJ</v>
      </c>
      <c r="BD17" s="198" t="str">
        <f t="shared" si="1"/>
        <v>1400 American LaneSchaumburgNC</v>
      </c>
      <c r="BE17" s="198" t="str">
        <f t="shared" si="1"/>
        <v>1400 American LaneSchaumburgVA</v>
      </c>
      <c r="BF17" s="198" t="str">
        <f t="shared" si="1"/>
        <v>1400 American LaneSchaumburgMD</v>
      </c>
      <c r="BG17" s="198" t="str">
        <f t="shared" si="1"/>
        <v>1400 American LaneSchaumburgTN</v>
      </c>
      <c r="BH17" s="198" t="str">
        <f t="shared" si="1"/>
        <v>1400 American LaneSchaumburgPA</v>
      </c>
      <c r="BI17" s="198" t="str">
        <f t="shared" si="1"/>
        <v>1400 American LaneSchaumburgNJ</v>
      </c>
      <c r="BJ17" s="198" t="str">
        <f t="shared" si="1"/>
        <v>1400 American LaneSchaumburgNC</v>
      </c>
      <c r="BK17" s="198" t="str">
        <f t="shared" si="1"/>
        <v>1400 American LaneSchaumburgVA</v>
      </c>
      <c r="BL17" s="198" t="str">
        <f t="shared" si="1"/>
        <v>1400 American LaneSchaumburgMD</v>
      </c>
      <c r="BM17" s="198" t="str">
        <f t="shared" si="1"/>
        <v>1400 American LaneSchaumburgMD</v>
      </c>
      <c r="BN17" s="198" t="str">
        <f t="shared" si="1"/>
        <v>1400 American LaneSchaumburgMD</v>
      </c>
      <c r="BO17" s="198" t="str">
        <f t="shared" si="1"/>
        <v>1400 American LaneSchaumburgMD</v>
      </c>
      <c r="BP17" s="186" t="str">
        <f t="shared" ref="BP17:CU17" si="2">BP10&amp;BP12&amp;BP4</f>
        <v>1400 American LaneSchaumburgMD</v>
      </c>
      <c r="BQ17" s="186" t="str">
        <f t="shared" si="2"/>
        <v>1400 American LaneSchaumburgTN</v>
      </c>
      <c r="BR17" s="186" t="str">
        <f t="shared" si="2"/>
        <v>1400 American LaneSchaumburgPA</v>
      </c>
      <c r="BS17" s="186" t="str">
        <f t="shared" si="2"/>
        <v>1400 American LaneSchaumburgNJ</v>
      </c>
      <c r="BT17" s="186" t="str">
        <f t="shared" si="2"/>
        <v>1400 American LaneSchaumburgNC</v>
      </c>
      <c r="BU17" s="186" t="str">
        <f t="shared" si="2"/>
        <v>1400 American LaneSchaumburgVA</v>
      </c>
      <c r="BV17" s="186" t="str">
        <f t="shared" si="2"/>
        <v>1400 American LaneSchaumburgMD</v>
      </c>
      <c r="BW17" s="186" t="str">
        <f t="shared" si="2"/>
        <v>1400 American LaneSchaumburgTN</v>
      </c>
      <c r="BX17" s="186" t="str">
        <f t="shared" si="2"/>
        <v>1400 American LaneSchaumburgPA</v>
      </c>
      <c r="BY17" s="186" t="str">
        <f t="shared" si="2"/>
        <v>1400 American LaneSchaumburgNJ</v>
      </c>
      <c r="BZ17" s="186" t="str">
        <f t="shared" si="2"/>
        <v>1400 American LaneSchaumburgNC</v>
      </c>
      <c r="CA17" s="186" t="str">
        <f t="shared" si="2"/>
        <v>1400 American LaneSchaumburgVA</v>
      </c>
      <c r="CB17" s="186" t="str">
        <f t="shared" si="2"/>
        <v>1400 American LaneSchaumburgMD</v>
      </c>
      <c r="CC17" s="186" t="str">
        <f t="shared" si="2"/>
        <v>1400 American LaneSchaumburgMD</v>
      </c>
      <c r="CD17" s="186" t="str">
        <f t="shared" si="2"/>
        <v>1400 American LaneSchaumburgMD</v>
      </c>
      <c r="CE17" s="186" t="str">
        <f t="shared" si="2"/>
        <v>1400 American LaneSchaumburgMD</v>
      </c>
      <c r="CF17" s="192" t="str">
        <f t="shared" si="2"/>
        <v>1400 American LaneSchaumburgMD</v>
      </c>
      <c r="CG17" s="192" t="str">
        <f t="shared" si="2"/>
        <v>1400 American LaneSchaumburgTN</v>
      </c>
      <c r="CH17" s="192" t="str">
        <f t="shared" si="2"/>
        <v>1400 American LaneSchaumburgPA</v>
      </c>
      <c r="CI17" s="192" t="str">
        <f t="shared" si="2"/>
        <v>1400 American LaneSchaumburgNJ</v>
      </c>
      <c r="CJ17" s="192" t="str">
        <f t="shared" si="2"/>
        <v>1400 American LaneSchaumburgNC</v>
      </c>
      <c r="CK17" s="192" t="str">
        <f t="shared" si="2"/>
        <v>1400 American LaneSchaumburgVA</v>
      </c>
      <c r="CL17" s="192" t="str">
        <f t="shared" si="2"/>
        <v>1400 American LaneSchaumburgMD</v>
      </c>
      <c r="CM17" s="192" t="str">
        <f t="shared" si="2"/>
        <v>1400 American LaneSchaumburgTN</v>
      </c>
      <c r="CN17" s="192" t="str">
        <f t="shared" si="2"/>
        <v>1400 American LaneSchaumburgPA</v>
      </c>
      <c r="CO17" s="192" t="str">
        <f t="shared" si="2"/>
        <v>1400 American LaneSchaumburgNJ</v>
      </c>
      <c r="CP17" s="192" t="str">
        <f t="shared" si="2"/>
        <v>1400 American LaneSchaumburgNC</v>
      </c>
      <c r="CQ17" s="192" t="str">
        <f t="shared" si="2"/>
        <v>1400 American LaneSchaumburgVA</v>
      </c>
      <c r="CR17" s="192" t="str">
        <f t="shared" si="2"/>
        <v>1400 American LaneSchaumburgMD</v>
      </c>
      <c r="CS17" s="192" t="str">
        <f t="shared" si="2"/>
        <v>1400 American LaneSchaumburgMD</v>
      </c>
      <c r="CT17" s="192" t="str">
        <f t="shared" si="2"/>
        <v>1400 American LaneSchaumburgMD</v>
      </c>
      <c r="CU17" s="192" t="str">
        <f t="shared" si="2"/>
        <v>1400 American LaneSchaumburgMD</v>
      </c>
      <c r="CV17" s="198" t="str">
        <f t="shared" ref="CV17:EA17" si="3">CV10&amp;CV12&amp;CV4</f>
        <v>1400 American LaneSchaumburgMD</v>
      </c>
      <c r="CW17" s="198" t="str">
        <f t="shared" si="3"/>
        <v>1400 American LaneSchaumburgTN</v>
      </c>
      <c r="CX17" s="198" t="str">
        <f t="shared" si="3"/>
        <v>1400 American LaneSchaumburgPA</v>
      </c>
      <c r="CY17" s="198" t="str">
        <f t="shared" si="3"/>
        <v>1400 American LaneSchaumburgNJ</v>
      </c>
      <c r="CZ17" s="198" t="str">
        <f t="shared" si="3"/>
        <v>1400 American LaneSchaumburgNC</v>
      </c>
      <c r="DA17" s="198" t="str">
        <f t="shared" si="3"/>
        <v>1400 American LaneSchaumburgVA</v>
      </c>
      <c r="DB17" s="198" t="str">
        <f t="shared" si="3"/>
        <v>1400 American LaneSchaumburgMD</v>
      </c>
      <c r="DC17" s="198" t="str">
        <f t="shared" si="3"/>
        <v>1400 American LaneSchaumburgTN</v>
      </c>
      <c r="DD17" s="198" t="str">
        <f t="shared" si="3"/>
        <v>1400 American LaneSchaumburgPA</v>
      </c>
      <c r="DE17" s="198" t="str">
        <f t="shared" si="3"/>
        <v>1400 American LaneSchaumburgNJ</v>
      </c>
      <c r="DF17" s="198" t="str">
        <f t="shared" si="3"/>
        <v>1400 American LaneSchaumburgNC</v>
      </c>
      <c r="DG17" s="198" t="str">
        <f t="shared" si="3"/>
        <v>1400 American LaneSchaumburgVA</v>
      </c>
      <c r="DH17" s="198" t="str">
        <f t="shared" si="3"/>
        <v>1400 American LaneSchaumburgMD</v>
      </c>
      <c r="DI17" s="198" t="str">
        <f t="shared" si="3"/>
        <v>1400 American LaneSchaumburgMD</v>
      </c>
      <c r="DJ17" s="198" t="str">
        <f t="shared" si="3"/>
        <v>1400 American LaneSchaumburgMD</v>
      </c>
      <c r="DK17" s="198" t="str">
        <f t="shared" si="3"/>
        <v>1400 American LaneSchaumburgMD</v>
      </c>
      <c r="DL17" s="180" t="str">
        <f t="shared" si="3"/>
        <v>1400 American LaneSchaumburgMD</v>
      </c>
      <c r="DM17" s="180" t="str">
        <f t="shared" si="3"/>
        <v>1400 American LaneSchaumburgTN</v>
      </c>
      <c r="DN17" s="180" t="str">
        <f t="shared" si="3"/>
        <v>1400 American LaneSchaumburgPA</v>
      </c>
      <c r="DO17" s="180" t="str">
        <f t="shared" si="3"/>
        <v>1400 American LaneSchaumburgNJ</v>
      </c>
      <c r="DP17" s="180" t="str">
        <f t="shared" si="3"/>
        <v>1400 American LaneSchaumburgNC</v>
      </c>
      <c r="DQ17" s="180" t="str">
        <f t="shared" si="3"/>
        <v>1400 American LaneSchaumburgVA</v>
      </c>
      <c r="DR17" s="180" t="str">
        <f t="shared" si="3"/>
        <v>1400 American LaneSchaumburgMD</v>
      </c>
      <c r="DS17" s="180" t="str">
        <f t="shared" si="3"/>
        <v>1400 American LaneSchaumburgTN</v>
      </c>
      <c r="DT17" s="180" t="str">
        <f t="shared" si="3"/>
        <v>1400 American LaneSchaumburgPA</v>
      </c>
      <c r="DU17" s="180" t="str">
        <f t="shared" si="3"/>
        <v>1400 American LaneSchaumburgNJ</v>
      </c>
      <c r="DV17" s="180" t="str">
        <f t="shared" si="3"/>
        <v>1400 American LaneSchaumburgNC</v>
      </c>
      <c r="DW17" s="180" t="str">
        <f t="shared" si="3"/>
        <v>1400 American LaneSchaumburgVA</v>
      </c>
      <c r="DX17" s="180" t="str">
        <f t="shared" si="3"/>
        <v>1400 American LaneSchaumburgMD</v>
      </c>
      <c r="DY17" s="180" t="str">
        <f t="shared" si="3"/>
        <v>1400 American LaneSchaumburgMD</v>
      </c>
      <c r="DZ17" s="180" t="str">
        <f t="shared" si="3"/>
        <v>1400 American LaneSchaumburgMD</v>
      </c>
      <c r="EA17" s="180" t="str">
        <f t="shared" si="3"/>
        <v>1400 American LaneSchaumburgMD</v>
      </c>
    </row>
    <row r="18" spans="2:131" ht="15.75">
      <c r="B18" t="s">
        <v>3912</v>
      </c>
      <c r="C18" t="s">
        <v>12321</v>
      </c>
      <c r="D18" s="183" t="s">
        <v>12369</v>
      </c>
      <c r="E18" s="183" t="s">
        <v>12369</v>
      </c>
      <c r="F18" s="183" t="s">
        <v>12369</v>
      </c>
      <c r="G18" s="183" t="s">
        <v>12369</v>
      </c>
      <c r="H18" s="183" t="s">
        <v>12369</v>
      </c>
      <c r="I18" s="183" t="s">
        <v>12369</v>
      </c>
      <c r="J18" s="183" t="s">
        <v>12369</v>
      </c>
      <c r="K18" s="183" t="s">
        <v>12369</v>
      </c>
      <c r="L18" s="183" t="s">
        <v>12369</v>
      </c>
      <c r="M18" s="183" t="s">
        <v>12369</v>
      </c>
      <c r="N18" s="183" t="s">
        <v>12369</v>
      </c>
      <c r="O18" s="183" t="s">
        <v>12369</v>
      </c>
      <c r="P18" s="183" t="s">
        <v>12369</v>
      </c>
      <c r="Q18" s="183" t="s">
        <v>12369</v>
      </c>
      <c r="R18" s="183" t="s">
        <v>12369</v>
      </c>
      <c r="S18" s="183" t="s">
        <v>12369</v>
      </c>
      <c r="T18" s="189" t="s">
        <v>12369</v>
      </c>
      <c r="U18" s="189" t="s">
        <v>12369</v>
      </c>
      <c r="V18" s="189" t="s">
        <v>12369</v>
      </c>
      <c r="W18" s="189" t="s">
        <v>12369</v>
      </c>
      <c r="X18" s="189" t="s">
        <v>12369</v>
      </c>
      <c r="Y18" s="189" t="s">
        <v>12369</v>
      </c>
      <c r="Z18" s="189" t="s">
        <v>12369</v>
      </c>
      <c r="AA18" s="189" t="s">
        <v>12369</v>
      </c>
      <c r="AB18" s="189" t="s">
        <v>12369</v>
      </c>
      <c r="AC18" s="189" t="s">
        <v>12369</v>
      </c>
      <c r="AD18" s="189" t="s">
        <v>12369</v>
      </c>
      <c r="AE18" s="189" t="s">
        <v>12369</v>
      </c>
      <c r="AF18" s="189" t="s">
        <v>12369</v>
      </c>
      <c r="AG18" s="189" t="s">
        <v>12369</v>
      </c>
      <c r="AH18" s="189" t="s">
        <v>12369</v>
      </c>
      <c r="AI18" s="189" t="s">
        <v>12369</v>
      </c>
      <c r="AJ18" s="195" t="s">
        <v>12369</v>
      </c>
      <c r="AK18" s="195" t="s">
        <v>12369</v>
      </c>
      <c r="AL18" s="195" t="s">
        <v>12369</v>
      </c>
      <c r="AM18" s="195" t="s">
        <v>12369</v>
      </c>
      <c r="AN18" s="195" t="s">
        <v>12369</v>
      </c>
      <c r="AO18" s="195" t="s">
        <v>12369</v>
      </c>
      <c r="AP18" s="195" t="s">
        <v>12369</v>
      </c>
      <c r="AQ18" s="195" t="s">
        <v>12369</v>
      </c>
      <c r="AR18" s="195" t="s">
        <v>12369</v>
      </c>
      <c r="AS18" s="195" t="s">
        <v>12369</v>
      </c>
      <c r="AT18" s="195" t="s">
        <v>12369</v>
      </c>
      <c r="AU18" s="195" t="s">
        <v>12369</v>
      </c>
      <c r="AV18" s="195" t="s">
        <v>12369</v>
      </c>
      <c r="AW18" s="195" t="s">
        <v>12369</v>
      </c>
      <c r="AX18" s="195" t="s">
        <v>12369</v>
      </c>
      <c r="AY18" s="195" t="s">
        <v>12369</v>
      </c>
      <c r="AZ18" s="201" t="s">
        <v>12369</v>
      </c>
      <c r="BA18" s="201" t="s">
        <v>12369</v>
      </c>
      <c r="BB18" s="201" t="s">
        <v>12369</v>
      </c>
      <c r="BC18" s="201" t="s">
        <v>12369</v>
      </c>
      <c r="BD18" s="201" t="s">
        <v>12369</v>
      </c>
      <c r="BE18" s="201" t="s">
        <v>12369</v>
      </c>
      <c r="BF18" s="201" t="s">
        <v>12369</v>
      </c>
      <c r="BG18" s="201" t="s">
        <v>12369</v>
      </c>
      <c r="BH18" s="201" t="s">
        <v>12369</v>
      </c>
      <c r="BI18" s="201" t="s">
        <v>12369</v>
      </c>
      <c r="BJ18" s="201" t="s">
        <v>12369</v>
      </c>
      <c r="BK18" s="201" t="s">
        <v>12369</v>
      </c>
      <c r="BL18" s="201" t="s">
        <v>12369</v>
      </c>
      <c r="BM18" s="201" t="s">
        <v>12369</v>
      </c>
      <c r="BN18" s="201" t="s">
        <v>12369</v>
      </c>
      <c r="BO18" s="201" t="s">
        <v>12369</v>
      </c>
      <c r="BP18" s="190" t="s">
        <v>12493</v>
      </c>
      <c r="BQ18" s="190" t="s">
        <v>12493</v>
      </c>
      <c r="BR18" s="190" t="s">
        <v>12493</v>
      </c>
      <c r="BS18" s="190" t="s">
        <v>12493</v>
      </c>
      <c r="BT18" s="190" t="s">
        <v>12493</v>
      </c>
      <c r="BU18" s="190" t="s">
        <v>12493</v>
      </c>
      <c r="BV18" s="190" t="s">
        <v>12493</v>
      </c>
      <c r="BW18" s="190" t="s">
        <v>12493</v>
      </c>
      <c r="BX18" s="190" t="s">
        <v>12493</v>
      </c>
      <c r="BY18" s="190" t="s">
        <v>12493</v>
      </c>
      <c r="BZ18" s="190" t="s">
        <v>12493</v>
      </c>
      <c r="CA18" s="190" t="s">
        <v>12493</v>
      </c>
      <c r="CB18" s="190" t="s">
        <v>12493</v>
      </c>
      <c r="CC18" s="190" t="s">
        <v>12493</v>
      </c>
      <c r="CD18" s="190" t="s">
        <v>12493</v>
      </c>
      <c r="CE18" s="190" t="s">
        <v>12493</v>
      </c>
      <c r="CF18" s="190" t="s">
        <v>12493</v>
      </c>
      <c r="CG18" s="190" t="s">
        <v>12493</v>
      </c>
      <c r="CH18" s="190" t="s">
        <v>12493</v>
      </c>
      <c r="CI18" s="190" t="s">
        <v>12493</v>
      </c>
      <c r="CJ18" s="190" t="s">
        <v>12493</v>
      </c>
      <c r="CK18" s="190" t="s">
        <v>12493</v>
      </c>
      <c r="CL18" s="190" t="s">
        <v>12493</v>
      </c>
      <c r="CM18" s="190" t="s">
        <v>12493</v>
      </c>
      <c r="CN18" s="190" t="s">
        <v>12493</v>
      </c>
      <c r="CO18" s="190" t="s">
        <v>12493</v>
      </c>
      <c r="CP18" s="190" t="s">
        <v>12493</v>
      </c>
      <c r="CQ18" s="190" t="s">
        <v>12493</v>
      </c>
      <c r="CR18" s="190" t="s">
        <v>12493</v>
      </c>
      <c r="CS18" s="190" t="s">
        <v>12493</v>
      </c>
      <c r="CT18" s="190" t="s">
        <v>12493</v>
      </c>
      <c r="CU18" s="190" t="s">
        <v>12493</v>
      </c>
      <c r="CV18" s="190" t="s">
        <v>12493</v>
      </c>
      <c r="CW18" s="190" t="s">
        <v>12493</v>
      </c>
      <c r="CX18" s="190" t="s">
        <v>12493</v>
      </c>
      <c r="CY18" s="190" t="s">
        <v>12493</v>
      </c>
      <c r="CZ18" s="190" t="s">
        <v>12493</v>
      </c>
      <c r="DA18" s="190" t="s">
        <v>12493</v>
      </c>
      <c r="DB18" s="190" t="s">
        <v>12493</v>
      </c>
      <c r="DC18" s="190" t="s">
        <v>12493</v>
      </c>
      <c r="DD18" s="190" t="s">
        <v>12493</v>
      </c>
      <c r="DE18" s="190" t="s">
        <v>12493</v>
      </c>
      <c r="DF18" s="190" t="s">
        <v>12493</v>
      </c>
      <c r="DG18" s="190" t="s">
        <v>12493</v>
      </c>
      <c r="DH18" s="190" t="s">
        <v>12493</v>
      </c>
      <c r="DI18" s="190" t="s">
        <v>12493</v>
      </c>
      <c r="DJ18" s="190" t="s">
        <v>12493</v>
      </c>
      <c r="DK18" s="190" t="s">
        <v>12493</v>
      </c>
      <c r="DL18" s="179" t="s">
        <v>12501</v>
      </c>
      <c r="DM18" s="179" t="s">
        <v>12501</v>
      </c>
      <c r="DN18" s="179" t="s">
        <v>12501</v>
      </c>
      <c r="DO18" s="179" t="s">
        <v>12501</v>
      </c>
      <c r="DP18" s="179" t="s">
        <v>12501</v>
      </c>
      <c r="DQ18" s="179" t="s">
        <v>12501</v>
      </c>
      <c r="DR18" s="179" t="s">
        <v>12501</v>
      </c>
      <c r="DS18" s="179" t="s">
        <v>12501</v>
      </c>
      <c r="DT18" s="179" t="s">
        <v>12501</v>
      </c>
      <c r="DU18" s="179" t="s">
        <v>12501</v>
      </c>
      <c r="DV18" s="179" t="s">
        <v>12501</v>
      </c>
      <c r="DW18" s="179" t="s">
        <v>12501</v>
      </c>
      <c r="DX18" s="179" t="s">
        <v>12501</v>
      </c>
      <c r="DY18" s="179" t="s">
        <v>12501</v>
      </c>
      <c r="DZ18" s="179" t="s">
        <v>12501</v>
      </c>
      <c r="EA18" s="179" t="s">
        <v>12501</v>
      </c>
    </row>
    <row r="19" spans="2:131">
      <c r="B19" t="s">
        <v>12322</v>
      </c>
      <c r="C19" t="s">
        <v>12323</v>
      </c>
      <c r="D19" s="180">
        <v>1</v>
      </c>
      <c r="E19" s="180">
        <v>30</v>
      </c>
      <c r="F19" s="180">
        <v>1</v>
      </c>
      <c r="G19" s="180">
        <v>30</v>
      </c>
      <c r="H19" s="180">
        <v>1</v>
      </c>
      <c r="I19" s="180">
        <v>30</v>
      </c>
      <c r="J19" s="180">
        <v>1</v>
      </c>
      <c r="K19" s="180">
        <v>30</v>
      </c>
      <c r="L19" s="180">
        <v>1</v>
      </c>
      <c r="M19" s="180">
        <v>30</v>
      </c>
      <c r="N19" s="180">
        <v>1</v>
      </c>
      <c r="O19" s="180">
        <v>30</v>
      </c>
      <c r="P19" s="180">
        <v>1</v>
      </c>
      <c r="Q19" s="180">
        <v>30</v>
      </c>
      <c r="R19" s="180">
        <v>1</v>
      </c>
      <c r="S19" s="180">
        <v>30</v>
      </c>
      <c r="T19" s="186">
        <v>1</v>
      </c>
      <c r="U19" s="186">
        <v>30</v>
      </c>
      <c r="V19" s="186">
        <v>1</v>
      </c>
      <c r="W19" s="186">
        <v>30</v>
      </c>
      <c r="X19" s="186">
        <v>1</v>
      </c>
      <c r="Y19" s="186">
        <v>30</v>
      </c>
      <c r="Z19" s="186">
        <v>1</v>
      </c>
      <c r="AA19" s="186">
        <v>30</v>
      </c>
      <c r="AB19" s="186">
        <v>1</v>
      </c>
      <c r="AC19" s="186">
        <v>30</v>
      </c>
      <c r="AD19" s="186">
        <v>1</v>
      </c>
      <c r="AE19" s="186">
        <v>30</v>
      </c>
      <c r="AF19" s="186">
        <v>1</v>
      </c>
      <c r="AG19" s="186">
        <v>30</v>
      </c>
      <c r="AH19" s="186">
        <v>1</v>
      </c>
      <c r="AI19" s="186">
        <v>30</v>
      </c>
      <c r="AJ19" s="192">
        <v>1</v>
      </c>
      <c r="AK19" s="192">
        <v>30</v>
      </c>
      <c r="AL19" s="192">
        <v>1</v>
      </c>
      <c r="AM19" s="192">
        <v>30</v>
      </c>
      <c r="AN19" s="192">
        <v>1</v>
      </c>
      <c r="AO19" s="192">
        <v>30</v>
      </c>
      <c r="AP19" s="192">
        <v>1</v>
      </c>
      <c r="AQ19" s="192">
        <v>30</v>
      </c>
      <c r="AR19" s="192">
        <v>1</v>
      </c>
      <c r="AS19" s="192">
        <v>30</v>
      </c>
      <c r="AT19" s="192">
        <v>1</v>
      </c>
      <c r="AU19" s="192">
        <v>30</v>
      </c>
      <c r="AV19" s="192">
        <v>1</v>
      </c>
      <c r="AW19" s="192">
        <v>30</v>
      </c>
      <c r="AX19" s="192">
        <v>1</v>
      </c>
      <c r="AY19" s="192">
        <v>30</v>
      </c>
      <c r="AZ19" s="198">
        <v>1</v>
      </c>
      <c r="BA19" s="198">
        <v>30</v>
      </c>
      <c r="BB19" s="198">
        <v>1</v>
      </c>
      <c r="BC19" s="198">
        <v>30</v>
      </c>
      <c r="BD19" s="198">
        <v>1</v>
      </c>
      <c r="BE19" s="198">
        <v>30</v>
      </c>
      <c r="BF19" s="198">
        <v>1</v>
      </c>
      <c r="BG19" s="198">
        <v>30</v>
      </c>
      <c r="BH19" s="198">
        <v>1</v>
      </c>
      <c r="BI19" s="198">
        <v>30</v>
      </c>
      <c r="BJ19" s="198">
        <v>1</v>
      </c>
      <c r="BK19" s="198">
        <v>30</v>
      </c>
      <c r="BL19" s="198">
        <v>1</v>
      </c>
      <c r="BM19" s="198">
        <v>30</v>
      </c>
      <c r="BN19" s="198">
        <v>1</v>
      </c>
      <c r="BO19" s="198">
        <v>30</v>
      </c>
      <c r="BP19" s="186">
        <v>1</v>
      </c>
      <c r="BQ19" s="186">
        <v>30</v>
      </c>
      <c r="BR19" s="186">
        <v>1</v>
      </c>
      <c r="BS19" s="186">
        <v>30</v>
      </c>
      <c r="BT19" s="186">
        <v>1</v>
      </c>
      <c r="BU19" s="186">
        <v>30</v>
      </c>
      <c r="BV19" s="186">
        <v>1</v>
      </c>
      <c r="BW19" s="186">
        <v>30</v>
      </c>
      <c r="BX19" s="186">
        <v>1</v>
      </c>
      <c r="BY19" s="186">
        <v>30</v>
      </c>
      <c r="BZ19" s="186">
        <v>1</v>
      </c>
      <c r="CA19" s="186">
        <v>30</v>
      </c>
      <c r="CB19" s="186">
        <v>1</v>
      </c>
      <c r="CC19" s="186">
        <v>30</v>
      </c>
      <c r="CD19" s="186">
        <v>1</v>
      </c>
      <c r="CE19" s="186">
        <v>30</v>
      </c>
      <c r="CF19" s="192">
        <v>1</v>
      </c>
      <c r="CG19" s="192">
        <v>30</v>
      </c>
      <c r="CH19" s="192">
        <v>1</v>
      </c>
      <c r="CI19" s="192">
        <v>30</v>
      </c>
      <c r="CJ19" s="192">
        <v>1</v>
      </c>
      <c r="CK19" s="192">
        <v>30</v>
      </c>
      <c r="CL19" s="192">
        <v>1</v>
      </c>
      <c r="CM19" s="192">
        <v>30</v>
      </c>
      <c r="CN19" s="192">
        <v>1</v>
      </c>
      <c r="CO19" s="192">
        <v>30</v>
      </c>
      <c r="CP19" s="192">
        <v>1</v>
      </c>
      <c r="CQ19" s="192">
        <v>30</v>
      </c>
      <c r="CR19" s="192">
        <v>1</v>
      </c>
      <c r="CS19" s="192">
        <v>30</v>
      </c>
      <c r="CT19" s="192">
        <v>1</v>
      </c>
      <c r="CU19" s="192">
        <v>30</v>
      </c>
      <c r="CV19" s="198">
        <v>1</v>
      </c>
      <c r="CW19" s="198">
        <v>30</v>
      </c>
      <c r="CX19" s="198">
        <v>1</v>
      </c>
      <c r="CY19" s="198">
        <v>30</v>
      </c>
      <c r="CZ19" s="198">
        <v>1</v>
      </c>
      <c r="DA19" s="198">
        <v>30</v>
      </c>
      <c r="DB19" s="198">
        <v>1</v>
      </c>
      <c r="DC19" s="198">
        <v>30</v>
      </c>
      <c r="DD19" s="198">
        <v>1</v>
      </c>
      <c r="DE19" s="198">
        <v>30</v>
      </c>
      <c r="DF19" s="198">
        <v>1</v>
      </c>
      <c r="DG19" s="198">
        <v>30</v>
      </c>
      <c r="DH19" s="198">
        <v>1</v>
      </c>
      <c r="DI19" s="198">
        <v>30</v>
      </c>
      <c r="DJ19" s="198">
        <v>1</v>
      </c>
      <c r="DK19" s="198">
        <v>30</v>
      </c>
      <c r="DL19" s="180">
        <v>1</v>
      </c>
      <c r="DM19" s="180">
        <v>30</v>
      </c>
      <c r="DN19" s="180">
        <v>1</v>
      </c>
      <c r="DO19" s="180">
        <v>30</v>
      </c>
      <c r="DP19" s="180">
        <v>1</v>
      </c>
      <c r="DQ19" s="180">
        <v>30</v>
      </c>
      <c r="DR19" s="180">
        <v>1</v>
      </c>
      <c r="DS19" s="180">
        <v>30</v>
      </c>
      <c r="DT19" s="180">
        <v>1</v>
      </c>
      <c r="DU19" s="180">
        <v>30</v>
      </c>
      <c r="DV19" s="180">
        <v>1</v>
      </c>
      <c r="DW19" s="180">
        <v>30</v>
      </c>
      <c r="DX19" s="180">
        <v>1</v>
      </c>
      <c r="DY19" s="180">
        <v>30</v>
      </c>
      <c r="DZ19" s="180">
        <v>1</v>
      </c>
      <c r="EA19" s="180">
        <v>30</v>
      </c>
    </row>
    <row r="20" spans="2:131">
      <c r="B20" t="s">
        <v>12324</v>
      </c>
      <c r="C20" t="s">
        <v>12325</v>
      </c>
    </row>
    <row r="21" spans="2:131">
      <c r="B21" t="s">
        <v>12326</v>
      </c>
      <c r="C21" t="s">
        <v>12327</v>
      </c>
      <c r="D21" s="183" t="s">
        <v>12237</v>
      </c>
      <c r="E21" s="184" t="s">
        <v>12494</v>
      </c>
      <c r="F21" s="184" t="s">
        <v>12495</v>
      </c>
      <c r="G21" s="184" t="s">
        <v>12496</v>
      </c>
      <c r="H21" s="183" t="s">
        <v>12237</v>
      </c>
      <c r="I21" s="183" t="s">
        <v>12237</v>
      </c>
      <c r="J21" s="184" t="s">
        <v>12494</v>
      </c>
      <c r="K21" s="184" t="s">
        <v>12495</v>
      </c>
      <c r="L21" s="184" t="s">
        <v>12496</v>
      </c>
      <c r="M21" s="183" t="s">
        <v>12237</v>
      </c>
      <c r="N21" s="183" t="s">
        <v>12237</v>
      </c>
      <c r="O21" s="183" t="s">
        <v>12237</v>
      </c>
      <c r="P21" s="184" t="s">
        <v>12496</v>
      </c>
      <c r="Q21" s="183" t="s">
        <v>12237</v>
      </c>
      <c r="R21" s="183" t="s">
        <v>12237</v>
      </c>
      <c r="S21" s="183" t="s">
        <v>12237</v>
      </c>
      <c r="T21" s="189" t="s">
        <v>12237</v>
      </c>
      <c r="U21" s="190" t="s">
        <v>12494</v>
      </c>
      <c r="V21" s="190" t="s">
        <v>12495</v>
      </c>
      <c r="W21" s="190" t="s">
        <v>12496</v>
      </c>
      <c r="X21" s="189" t="s">
        <v>12237</v>
      </c>
      <c r="Y21" s="189" t="s">
        <v>12237</v>
      </c>
      <c r="Z21" s="190" t="s">
        <v>12494</v>
      </c>
      <c r="AA21" s="190" t="s">
        <v>12495</v>
      </c>
      <c r="AB21" s="190" t="s">
        <v>12496</v>
      </c>
      <c r="AC21" s="189" t="s">
        <v>12237</v>
      </c>
      <c r="AD21" s="189" t="s">
        <v>12237</v>
      </c>
      <c r="AE21" s="189" t="s">
        <v>12237</v>
      </c>
      <c r="AF21" s="190" t="s">
        <v>12496</v>
      </c>
      <c r="AG21" s="189" t="s">
        <v>12237</v>
      </c>
      <c r="AH21" s="189" t="s">
        <v>12237</v>
      </c>
      <c r="AI21" s="189" t="s">
        <v>12237</v>
      </c>
      <c r="AJ21" s="195" t="s">
        <v>12237</v>
      </c>
      <c r="AK21" s="196" t="s">
        <v>12494</v>
      </c>
      <c r="AL21" s="196" t="s">
        <v>12495</v>
      </c>
      <c r="AM21" s="196" t="s">
        <v>12496</v>
      </c>
      <c r="AN21" s="195" t="s">
        <v>12237</v>
      </c>
      <c r="AO21" s="195" t="s">
        <v>12237</v>
      </c>
      <c r="AP21" s="196" t="s">
        <v>12494</v>
      </c>
      <c r="AQ21" s="196" t="s">
        <v>12495</v>
      </c>
      <c r="AR21" s="196" t="s">
        <v>12496</v>
      </c>
      <c r="AS21" s="195" t="s">
        <v>12237</v>
      </c>
      <c r="AT21" s="195" t="s">
        <v>12237</v>
      </c>
      <c r="AU21" s="195" t="s">
        <v>12237</v>
      </c>
      <c r="AV21" s="196" t="s">
        <v>12496</v>
      </c>
      <c r="AW21" s="195" t="s">
        <v>12237</v>
      </c>
      <c r="AX21" s="195" t="s">
        <v>12237</v>
      </c>
      <c r="AY21" s="195" t="s">
        <v>12237</v>
      </c>
      <c r="AZ21" s="201" t="s">
        <v>12237</v>
      </c>
      <c r="BA21" s="202" t="s">
        <v>12494</v>
      </c>
      <c r="BB21" s="202" t="s">
        <v>12495</v>
      </c>
      <c r="BC21" s="202" t="s">
        <v>12496</v>
      </c>
      <c r="BD21" s="201" t="s">
        <v>12237</v>
      </c>
      <c r="BE21" s="201" t="s">
        <v>12237</v>
      </c>
      <c r="BF21" s="202" t="s">
        <v>12494</v>
      </c>
      <c r="BG21" s="202" t="s">
        <v>12495</v>
      </c>
      <c r="BH21" s="202" t="s">
        <v>12496</v>
      </c>
      <c r="BI21" s="201" t="s">
        <v>12237</v>
      </c>
      <c r="BJ21" s="201" t="s">
        <v>12237</v>
      </c>
      <c r="BK21" s="201" t="s">
        <v>12237</v>
      </c>
      <c r="BL21" s="202" t="s">
        <v>12496</v>
      </c>
      <c r="BM21" s="201" t="s">
        <v>12237</v>
      </c>
      <c r="BN21" s="201" t="s">
        <v>12237</v>
      </c>
      <c r="BO21" s="201" t="s">
        <v>12237</v>
      </c>
      <c r="BP21" s="189" t="s">
        <v>12237</v>
      </c>
      <c r="BQ21" s="190" t="s">
        <v>12494</v>
      </c>
      <c r="BR21" s="190" t="s">
        <v>12495</v>
      </c>
      <c r="BS21" s="190" t="s">
        <v>12496</v>
      </c>
      <c r="BT21" s="189" t="s">
        <v>12237</v>
      </c>
      <c r="BU21" s="189" t="s">
        <v>12237</v>
      </c>
      <c r="BV21" s="190" t="s">
        <v>12494</v>
      </c>
      <c r="BW21" s="190" t="s">
        <v>12495</v>
      </c>
      <c r="BX21" s="190" t="s">
        <v>12496</v>
      </c>
      <c r="BY21" s="189" t="s">
        <v>12237</v>
      </c>
      <c r="BZ21" s="189" t="s">
        <v>12237</v>
      </c>
      <c r="CA21" s="189" t="s">
        <v>12237</v>
      </c>
      <c r="CB21" s="190" t="s">
        <v>12496</v>
      </c>
      <c r="CC21" s="189" t="s">
        <v>12237</v>
      </c>
      <c r="CD21" s="189" t="s">
        <v>12237</v>
      </c>
      <c r="CE21" s="189" t="s">
        <v>12237</v>
      </c>
      <c r="CF21" s="195" t="s">
        <v>12237</v>
      </c>
      <c r="CG21" s="196" t="s">
        <v>12494</v>
      </c>
      <c r="CH21" s="196" t="s">
        <v>12495</v>
      </c>
      <c r="CI21" s="196" t="s">
        <v>12496</v>
      </c>
      <c r="CJ21" s="195" t="s">
        <v>12237</v>
      </c>
      <c r="CK21" s="195" t="s">
        <v>12237</v>
      </c>
      <c r="CL21" s="196" t="s">
        <v>12494</v>
      </c>
      <c r="CM21" s="196" t="s">
        <v>12495</v>
      </c>
      <c r="CN21" s="196" t="s">
        <v>12496</v>
      </c>
      <c r="CO21" s="195" t="s">
        <v>12237</v>
      </c>
      <c r="CP21" s="195" t="s">
        <v>12237</v>
      </c>
      <c r="CQ21" s="195" t="s">
        <v>12237</v>
      </c>
      <c r="CR21" s="196" t="s">
        <v>12496</v>
      </c>
      <c r="CS21" s="195" t="s">
        <v>12237</v>
      </c>
      <c r="CT21" s="195" t="s">
        <v>12237</v>
      </c>
      <c r="CU21" s="195" t="s">
        <v>12237</v>
      </c>
      <c r="CV21" s="201" t="s">
        <v>12237</v>
      </c>
      <c r="CW21" s="202" t="s">
        <v>12494</v>
      </c>
      <c r="CX21" s="202" t="s">
        <v>12495</v>
      </c>
      <c r="CY21" s="202" t="s">
        <v>12496</v>
      </c>
      <c r="CZ21" s="201" t="s">
        <v>12237</v>
      </c>
      <c r="DA21" s="201" t="s">
        <v>12237</v>
      </c>
      <c r="DB21" s="202" t="s">
        <v>12494</v>
      </c>
      <c r="DC21" s="202" t="s">
        <v>12495</v>
      </c>
      <c r="DD21" s="202" t="s">
        <v>12496</v>
      </c>
      <c r="DE21" s="201" t="s">
        <v>12237</v>
      </c>
      <c r="DF21" s="201" t="s">
        <v>12237</v>
      </c>
      <c r="DG21" s="201" t="s">
        <v>12237</v>
      </c>
      <c r="DH21" s="202" t="s">
        <v>12496</v>
      </c>
      <c r="DI21" s="201" t="s">
        <v>12237</v>
      </c>
      <c r="DJ21" s="201" t="s">
        <v>12237</v>
      </c>
      <c r="DK21" s="201" t="s">
        <v>12237</v>
      </c>
      <c r="DL21" s="183" t="s">
        <v>12237</v>
      </c>
      <c r="DM21" s="184" t="s">
        <v>12494</v>
      </c>
      <c r="DN21" s="184" t="s">
        <v>12495</v>
      </c>
      <c r="DO21" s="184" t="s">
        <v>12496</v>
      </c>
      <c r="DP21" s="183" t="s">
        <v>12237</v>
      </c>
      <c r="DQ21" s="183" t="s">
        <v>12237</v>
      </c>
      <c r="DR21" s="184" t="s">
        <v>12494</v>
      </c>
      <c r="DS21" s="184" t="s">
        <v>12495</v>
      </c>
      <c r="DT21" s="184" t="s">
        <v>12496</v>
      </c>
      <c r="DU21" s="183" t="s">
        <v>12237</v>
      </c>
      <c r="DV21" s="183" t="s">
        <v>12237</v>
      </c>
      <c r="DW21" s="183" t="s">
        <v>12237</v>
      </c>
      <c r="DX21" s="184" t="s">
        <v>12496</v>
      </c>
      <c r="DY21" s="183" t="s">
        <v>12237</v>
      </c>
      <c r="DZ21" s="183" t="s">
        <v>12237</v>
      </c>
      <c r="EA21" s="183" t="s">
        <v>12237</v>
      </c>
    </row>
    <row r="22" spans="2:131">
      <c r="B22" t="s">
        <v>12328</v>
      </c>
      <c r="C22" t="s">
        <v>12329</v>
      </c>
      <c r="D22" s="180" t="s">
        <v>12071</v>
      </c>
      <c r="E22" s="180" t="s">
        <v>12071</v>
      </c>
      <c r="F22" s="180" t="s">
        <v>12071</v>
      </c>
      <c r="G22" s="180" t="s">
        <v>12071</v>
      </c>
      <c r="H22" s="180" t="s">
        <v>12071</v>
      </c>
      <c r="I22" s="185" t="s">
        <v>12497</v>
      </c>
      <c r="J22" s="185" t="s">
        <v>12497</v>
      </c>
      <c r="K22" s="185" t="s">
        <v>12497</v>
      </c>
      <c r="L22" s="185" t="s">
        <v>12497</v>
      </c>
      <c r="M22" s="185" t="s">
        <v>12498</v>
      </c>
      <c r="N22" s="185" t="s">
        <v>12498</v>
      </c>
      <c r="O22" s="185" t="s">
        <v>12498</v>
      </c>
      <c r="P22" s="185" t="s">
        <v>12498</v>
      </c>
      <c r="Q22" s="185" t="s">
        <v>12499</v>
      </c>
      <c r="R22" s="185" t="s">
        <v>12499</v>
      </c>
      <c r="S22" s="185" t="s">
        <v>12499</v>
      </c>
      <c r="T22" s="186" t="s">
        <v>12071</v>
      </c>
      <c r="U22" s="186" t="s">
        <v>12071</v>
      </c>
      <c r="V22" s="186" t="s">
        <v>12071</v>
      </c>
      <c r="W22" s="186" t="s">
        <v>12071</v>
      </c>
      <c r="X22" s="186" t="s">
        <v>12071</v>
      </c>
      <c r="Y22" s="191" t="s">
        <v>12497</v>
      </c>
      <c r="Z22" s="191" t="s">
        <v>12497</v>
      </c>
      <c r="AA22" s="191" t="s">
        <v>12497</v>
      </c>
      <c r="AB22" s="191" t="s">
        <v>12497</v>
      </c>
      <c r="AC22" s="191" t="s">
        <v>12498</v>
      </c>
      <c r="AD22" s="191" t="s">
        <v>12498</v>
      </c>
      <c r="AE22" s="191" t="s">
        <v>12498</v>
      </c>
      <c r="AF22" s="191" t="s">
        <v>12498</v>
      </c>
      <c r="AG22" s="191" t="s">
        <v>12499</v>
      </c>
      <c r="AH22" s="191" t="s">
        <v>12499</v>
      </c>
      <c r="AI22" s="191" t="s">
        <v>12499</v>
      </c>
      <c r="AJ22" s="192" t="s">
        <v>12071</v>
      </c>
      <c r="AK22" s="192" t="s">
        <v>12071</v>
      </c>
      <c r="AL22" s="192" t="s">
        <v>12071</v>
      </c>
      <c r="AM22" s="192" t="s">
        <v>12071</v>
      </c>
      <c r="AN22" s="192" t="s">
        <v>12071</v>
      </c>
      <c r="AO22" s="197" t="s">
        <v>12497</v>
      </c>
      <c r="AP22" s="197" t="s">
        <v>12497</v>
      </c>
      <c r="AQ22" s="197" t="s">
        <v>12497</v>
      </c>
      <c r="AR22" s="197" t="s">
        <v>12497</v>
      </c>
      <c r="AS22" s="197" t="s">
        <v>12498</v>
      </c>
      <c r="AT22" s="197" t="s">
        <v>12498</v>
      </c>
      <c r="AU22" s="197" t="s">
        <v>12498</v>
      </c>
      <c r="AV22" s="197" t="s">
        <v>12498</v>
      </c>
      <c r="AW22" s="197" t="s">
        <v>12499</v>
      </c>
      <c r="AX22" s="197" t="s">
        <v>12499</v>
      </c>
      <c r="AY22" s="197" t="s">
        <v>12499</v>
      </c>
      <c r="AZ22" s="198" t="s">
        <v>12071</v>
      </c>
      <c r="BA22" s="198" t="s">
        <v>12071</v>
      </c>
      <c r="BB22" s="198" t="s">
        <v>12071</v>
      </c>
      <c r="BC22" s="198" t="s">
        <v>12071</v>
      </c>
      <c r="BD22" s="198" t="s">
        <v>12071</v>
      </c>
      <c r="BE22" s="203" t="s">
        <v>12497</v>
      </c>
      <c r="BF22" s="203" t="s">
        <v>12497</v>
      </c>
      <c r="BG22" s="203" t="s">
        <v>12497</v>
      </c>
      <c r="BH22" s="203" t="s">
        <v>12497</v>
      </c>
      <c r="BI22" s="203" t="s">
        <v>12498</v>
      </c>
      <c r="BJ22" s="203" t="s">
        <v>12498</v>
      </c>
      <c r="BK22" s="203" t="s">
        <v>12498</v>
      </c>
      <c r="BL22" s="203" t="s">
        <v>12498</v>
      </c>
      <c r="BM22" s="203" t="s">
        <v>12499</v>
      </c>
      <c r="BN22" s="203" t="s">
        <v>12499</v>
      </c>
      <c r="BO22" s="203" t="s">
        <v>12499</v>
      </c>
      <c r="BP22" s="186" t="s">
        <v>12071</v>
      </c>
      <c r="BQ22" s="186" t="s">
        <v>12071</v>
      </c>
      <c r="BR22" s="186" t="s">
        <v>12071</v>
      </c>
      <c r="BS22" s="186" t="s">
        <v>12071</v>
      </c>
      <c r="BT22" s="186" t="s">
        <v>12071</v>
      </c>
      <c r="BU22" s="191" t="s">
        <v>12497</v>
      </c>
      <c r="BV22" s="191" t="s">
        <v>12497</v>
      </c>
      <c r="BW22" s="191" t="s">
        <v>12497</v>
      </c>
      <c r="BX22" s="191" t="s">
        <v>12497</v>
      </c>
      <c r="BY22" s="191" t="s">
        <v>12498</v>
      </c>
      <c r="BZ22" s="191" t="s">
        <v>12498</v>
      </c>
      <c r="CA22" s="191" t="s">
        <v>12498</v>
      </c>
      <c r="CB22" s="191" t="s">
        <v>12498</v>
      </c>
      <c r="CC22" s="191" t="s">
        <v>12499</v>
      </c>
      <c r="CD22" s="191" t="s">
        <v>12499</v>
      </c>
      <c r="CE22" s="191" t="s">
        <v>12499</v>
      </c>
      <c r="CF22" s="192" t="s">
        <v>12071</v>
      </c>
      <c r="CG22" s="192" t="s">
        <v>12071</v>
      </c>
      <c r="CH22" s="192" t="s">
        <v>12071</v>
      </c>
      <c r="CI22" s="192" t="s">
        <v>12071</v>
      </c>
      <c r="CJ22" s="192" t="s">
        <v>12071</v>
      </c>
      <c r="CK22" s="197" t="s">
        <v>12497</v>
      </c>
      <c r="CL22" s="197" t="s">
        <v>12497</v>
      </c>
      <c r="CM22" s="197" t="s">
        <v>12497</v>
      </c>
      <c r="CN22" s="197" t="s">
        <v>12497</v>
      </c>
      <c r="CO22" s="197" t="s">
        <v>12498</v>
      </c>
      <c r="CP22" s="197" t="s">
        <v>12498</v>
      </c>
      <c r="CQ22" s="197" t="s">
        <v>12498</v>
      </c>
      <c r="CR22" s="197" t="s">
        <v>12498</v>
      </c>
      <c r="CS22" s="197" t="s">
        <v>12499</v>
      </c>
      <c r="CT22" s="197" t="s">
        <v>12499</v>
      </c>
      <c r="CU22" s="197" t="s">
        <v>12499</v>
      </c>
      <c r="CV22" s="198" t="s">
        <v>12071</v>
      </c>
      <c r="CW22" s="198" t="s">
        <v>12071</v>
      </c>
      <c r="CX22" s="198" t="s">
        <v>12071</v>
      </c>
      <c r="CY22" s="198" t="s">
        <v>12071</v>
      </c>
      <c r="CZ22" s="198" t="s">
        <v>12071</v>
      </c>
      <c r="DA22" s="203" t="s">
        <v>12497</v>
      </c>
      <c r="DB22" s="203" t="s">
        <v>12497</v>
      </c>
      <c r="DC22" s="203" t="s">
        <v>12497</v>
      </c>
      <c r="DD22" s="203" t="s">
        <v>12497</v>
      </c>
      <c r="DE22" s="203" t="s">
        <v>12498</v>
      </c>
      <c r="DF22" s="203" t="s">
        <v>12498</v>
      </c>
      <c r="DG22" s="203" t="s">
        <v>12498</v>
      </c>
      <c r="DH22" s="203" t="s">
        <v>12498</v>
      </c>
      <c r="DI22" s="203" t="s">
        <v>12499</v>
      </c>
      <c r="DJ22" s="203" t="s">
        <v>12499</v>
      </c>
      <c r="DK22" s="203" t="s">
        <v>12499</v>
      </c>
      <c r="DL22" s="180" t="s">
        <v>12071</v>
      </c>
      <c r="DM22" s="180" t="s">
        <v>12071</v>
      </c>
      <c r="DN22" s="180" t="s">
        <v>12071</v>
      </c>
      <c r="DO22" s="180" t="s">
        <v>12071</v>
      </c>
      <c r="DP22" s="180" t="s">
        <v>12071</v>
      </c>
      <c r="DQ22" s="185" t="s">
        <v>12497</v>
      </c>
      <c r="DR22" s="185" t="s">
        <v>12497</v>
      </c>
      <c r="DS22" s="185" t="s">
        <v>12497</v>
      </c>
      <c r="DT22" s="185" t="s">
        <v>12497</v>
      </c>
      <c r="DU22" s="185" t="s">
        <v>12498</v>
      </c>
      <c r="DV22" s="185" t="s">
        <v>12498</v>
      </c>
      <c r="DW22" s="185" t="s">
        <v>12498</v>
      </c>
      <c r="DX22" s="185" t="s">
        <v>12498</v>
      </c>
      <c r="DY22" s="185" t="s">
        <v>12499</v>
      </c>
      <c r="DZ22" s="185" t="s">
        <v>12499</v>
      </c>
      <c r="EA22" s="185" t="s">
        <v>12499</v>
      </c>
    </row>
    <row r="23" spans="2:131">
      <c r="B23" t="s">
        <v>12330</v>
      </c>
      <c r="C23" t="s">
        <v>12331</v>
      </c>
      <c r="D23" s="180">
        <v>1</v>
      </c>
      <c r="E23" s="180">
        <v>2</v>
      </c>
      <c r="F23" s="180">
        <v>3</v>
      </c>
      <c r="G23" s="180">
        <v>4</v>
      </c>
      <c r="H23" s="180">
        <v>5</v>
      </c>
      <c r="I23" s="180">
        <v>6</v>
      </c>
      <c r="J23" s="180">
        <v>7</v>
      </c>
      <c r="K23" s="180">
        <v>8</v>
      </c>
      <c r="L23" s="180">
        <v>9</v>
      </c>
      <c r="M23" s="180">
        <v>10</v>
      </c>
      <c r="N23" s="180" t="s">
        <v>12500</v>
      </c>
      <c r="O23" s="180">
        <v>1</v>
      </c>
      <c r="P23" s="180">
        <v>2</v>
      </c>
      <c r="Q23" s="180">
        <v>2</v>
      </c>
      <c r="R23" s="180">
        <v>3</v>
      </c>
      <c r="S23" s="180">
        <v>4</v>
      </c>
      <c r="T23" s="186">
        <v>1</v>
      </c>
      <c r="U23" s="186">
        <v>2</v>
      </c>
      <c r="V23" s="186">
        <v>3</v>
      </c>
      <c r="W23" s="186">
        <v>4</v>
      </c>
      <c r="X23" s="186">
        <v>5</v>
      </c>
      <c r="Y23" s="186">
        <v>6</v>
      </c>
      <c r="Z23" s="186">
        <v>7</v>
      </c>
      <c r="AA23" s="186">
        <v>8</v>
      </c>
      <c r="AB23" s="186">
        <v>9</v>
      </c>
      <c r="AC23" s="186">
        <v>10</v>
      </c>
      <c r="AD23" s="186" t="s">
        <v>12500</v>
      </c>
      <c r="AE23" s="186">
        <v>1</v>
      </c>
      <c r="AF23" s="186">
        <v>2</v>
      </c>
      <c r="AG23" s="186">
        <v>2</v>
      </c>
      <c r="AH23" s="186">
        <v>3</v>
      </c>
      <c r="AI23" s="186">
        <v>4</v>
      </c>
      <c r="AJ23" s="192">
        <v>1</v>
      </c>
      <c r="AK23" s="192">
        <v>2</v>
      </c>
      <c r="AL23" s="192">
        <v>3</v>
      </c>
      <c r="AM23" s="192">
        <v>4</v>
      </c>
      <c r="AN23" s="192">
        <v>5</v>
      </c>
      <c r="AO23" s="192">
        <v>6</v>
      </c>
      <c r="AP23" s="192">
        <v>7</v>
      </c>
      <c r="AQ23" s="192">
        <v>8</v>
      </c>
      <c r="AR23" s="192">
        <v>9</v>
      </c>
      <c r="AS23" s="192">
        <v>10</v>
      </c>
      <c r="AT23" s="192" t="s">
        <v>12500</v>
      </c>
      <c r="AU23" s="192">
        <v>1</v>
      </c>
      <c r="AV23" s="192">
        <v>2</v>
      </c>
      <c r="AW23" s="192">
        <v>2</v>
      </c>
      <c r="AX23" s="192">
        <v>3</v>
      </c>
      <c r="AY23" s="192">
        <v>4</v>
      </c>
      <c r="AZ23" s="198">
        <v>1</v>
      </c>
      <c r="BA23" s="198">
        <v>2</v>
      </c>
      <c r="BB23" s="198">
        <v>3</v>
      </c>
      <c r="BC23" s="198">
        <v>4</v>
      </c>
      <c r="BD23" s="198">
        <v>5</v>
      </c>
      <c r="BE23" s="198">
        <v>6</v>
      </c>
      <c r="BF23" s="198">
        <v>7</v>
      </c>
      <c r="BG23" s="198">
        <v>8</v>
      </c>
      <c r="BH23" s="198">
        <v>9</v>
      </c>
      <c r="BI23" s="198">
        <v>10</v>
      </c>
      <c r="BJ23" s="198" t="s">
        <v>12500</v>
      </c>
      <c r="BK23" s="198">
        <v>1</v>
      </c>
      <c r="BL23" s="198">
        <v>2</v>
      </c>
      <c r="BM23" s="198">
        <v>2</v>
      </c>
      <c r="BN23" s="198">
        <v>3</v>
      </c>
      <c r="BO23" s="198">
        <v>4</v>
      </c>
      <c r="BP23" s="186">
        <v>1</v>
      </c>
      <c r="BQ23" s="186">
        <v>2</v>
      </c>
      <c r="BR23" s="186">
        <v>3</v>
      </c>
      <c r="BS23" s="186">
        <v>4</v>
      </c>
      <c r="BT23" s="186">
        <v>5</v>
      </c>
      <c r="BU23" s="186">
        <v>6</v>
      </c>
      <c r="BV23" s="186">
        <v>7</v>
      </c>
      <c r="BW23" s="186">
        <v>8</v>
      </c>
      <c r="BX23" s="186">
        <v>9</v>
      </c>
      <c r="BY23" s="186">
        <v>10</v>
      </c>
      <c r="BZ23" s="186" t="s">
        <v>12500</v>
      </c>
      <c r="CA23" s="186">
        <v>1</v>
      </c>
      <c r="CB23" s="186">
        <v>2</v>
      </c>
      <c r="CC23" s="186">
        <v>2</v>
      </c>
      <c r="CD23" s="186">
        <v>3</v>
      </c>
      <c r="CE23" s="186">
        <v>4</v>
      </c>
      <c r="CF23" s="192">
        <v>1</v>
      </c>
      <c r="CG23" s="192">
        <v>2</v>
      </c>
      <c r="CH23" s="192">
        <v>3</v>
      </c>
      <c r="CI23" s="192">
        <v>4</v>
      </c>
      <c r="CJ23" s="192">
        <v>5</v>
      </c>
      <c r="CK23" s="192">
        <v>6</v>
      </c>
      <c r="CL23" s="192">
        <v>7</v>
      </c>
      <c r="CM23" s="192">
        <v>8</v>
      </c>
      <c r="CN23" s="192">
        <v>9</v>
      </c>
      <c r="CO23" s="192">
        <v>10</v>
      </c>
      <c r="CP23" s="192" t="s">
        <v>12500</v>
      </c>
      <c r="CQ23" s="192">
        <v>1</v>
      </c>
      <c r="CR23" s="192">
        <v>2</v>
      </c>
      <c r="CS23" s="192">
        <v>2</v>
      </c>
      <c r="CT23" s="192">
        <v>3</v>
      </c>
      <c r="CU23" s="192">
        <v>4</v>
      </c>
      <c r="CV23" s="198">
        <v>1</v>
      </c>
      <c r="CW23" s="198">
        <v>2</v>
      </c>
      <c r="CX23" s="198">
        <v>3</v>
      </c>
      <c r="CY23" s="198">
        <v>4</v>
      </c>
      <c r="CZ23" s="198">
        <v>5</v>
      </c>
      <c r="DA23" s="198">
        <v>6</v>
      </c>
      <c r="DB23" s="198">
        <v>7</v>
      </c>
      <c r="DC23" s="198">
        <v>8</v>
      </c>
      <c r="DD23" s="198">
        <v>9</v>
      </c>
      <c r="DE23" s="198">
        <v>10</v>
      </c>
      <c r="DF23" s="198" t="s">
        <v>12500</v>
      </c>
      <c r="DG23" s="198">
        <v>1</v>
      </c>
      <c r="DH23" s="198">
        <v>2</v>
      </c>
      <c r="DI23" s="198">
        <v>2</v>
      </c>
      <c r="DJ23" s="198">
        <v>3</v>
      </c>
      <c r="DK23" s="198">
        <v>4</v>
      </c>
      <c r="DL23" s="180">
        <v>1</v>
      </c>
      <c r="DM23" s="180">
        <v>2</v>
      </c>
      <c r="DN23" s="180">
        <v>3</v>
      </c>
      <c r="DO23" s="180">
        <v>4</v>
      </c>
      <c r="DP23" s="180">
        <v>5</v>
      </c>
      <c r="DQ23" s="180">
        <v>6</v>
      </c>
      <c r="DR23" s="180">
        <v>7</v>
      </c>
      <c r="DS23" s="180">
        <v>8</v>
      </c>
      <c r="DT23" s="180">
        <v>9</v>
      </c>
      <c r="DU23" s="180">
        <v>10</v>
      </c>
      <c r="DV23" s="180" t="s">
        <v>12500</v>
      </c>
      <c r="DW23" s="180">
        <v>1</v>
      </c>
      <c r="DX23" s="180">
        <v>2</v>
      </c>
      <c r="DY23" s="180">
        <v>2</v>
      </c>
      <c r="DZ23" s="180">
        <v>3</v>
      </c>
      <c r="EA23" s="180">
        <v>4</v>
      </c>
    </row>
    <row r="24" spans="2:131">
      <c r="B24" t="s">
        <v>12332</v>
      </c>
      <c r="C24" t="s">
        <v>12339</v>
      </c>
      <c r="N24" s="180">
        <v>3</v>
      </c>
      <c r="AD24" s="180">
        <v>3</v>
      </c>
      <c r="AT24" s="180">
        <v>3</v>
      </c>
      <c r="BJ24" s="180">
        <v>3</v>
      </c>
      <c r="BZ24" s="180">
        <v>3</v>
      </c>
      <c r="CP24" s="180">
        <v>3</v>
      </c>
      <c r="DF24" s="180">
        <v>3</v>
      </c>
      <c r="DV24" s="180">
        <v>3</v>
      </c>
    </row>
    <row r="25" spans="2:131">
      <c r="B25" t="s">
        <v>12333</v>
      </c>
      <c r="C25" t="s">
        <v>12340</v>
      </c>
      <c r="D25" s="180" t="s">
        <v>2594</v>
      </c>
      <c r="E25" s="180" t="s">
        <v>2602</v>
      </c>
      <c r="F25" s="180" t="s">
        <v>2594</v>
      </c>
      <c r="G25" s="180" t="s">
        <v>2602</v>
      </c>
      <c r="H25" s="180" t="s">
        <v>2594</v>
      </c>
      <c r="I25" s="180" t="s">
        <v>2602</v>
      </c>
      <c r="J25" s="180" t="s">
        <v>2594</v>
      </c>
      <c r="K25" s="180" t="s">
        <v>2602</v>
      </c>
      <c r="L25" s="180" t="s">
        <v>2594</v>
      </c>
      <c r="M25" s="180" t="s">
        <v>2602</v>
      </c>
      <c r="N25" s="180" t="s">
        <v>2594</v>
      </c>
      <c r="O25" s="180" t="s">
        <v>2602</v>
      </c>
      <c r="P25" s="180" t="s">
        <v>2594</v>
      </c>
      <c r="Q25" s="180" t="s">
        <v>2602</v>
      </c>
      <c r="R25" s="180" t="s">
        <v>2594</v>
      </c>
      <c r="S25" s="180" t="s">
        <v>2602</v>
      </c>
      <c r="T25" s="186" t="s">
        <v>2594</v>
      </c>
      <c r="U25" s="186" t="s">
        <v>2602</v>
      </c>
      <c r="V25" s="186" t="s">
        <v>2594</v>
      </c>
      <c r="W25" s="186" t="s">
        <v>2602</v>
      </c>
      <c r="X25" s="186" t="s">
        <v>2594</v>
      </c>
      <c r="Y25" s="186" t="s">
        <v>2602</v>
      </c>
      <c r="Z25" s="186" t="s">
        <v>2594</v>
      </c>
      <c r="AA25" s="186" t="s">
        <v>2602</v>
      </c>
      <c r="AB25" s="186" t="s">
        <v>2594</v>
      </c>
      <c r="AC25" s="186" t="s">
        <v>2602</v>
      </c>
      <c r="AD25" s="186" t="s">
        <v>2594</v>
      </c>
      <c r="AE25" s="186" t="s">
        <v>2602</v>
      </c>
      <c r="AF25" s="186" t="s">
        <v>2594</v>
      </c>
      <c r="AG25" s="186" t="s">
        <v>2602</v>
      </c>
      <c r="AH25" s="186" t="s">
        <v>2594</v>
      </c>
      <c r="AI25" s="186" t="s">
        <v>2602</v>
      </c>
      <c r="AJ25" s="192" t="s">
        <v>2594</v>
      </c>
      <c r="AK25" s="192" t="s">
        <v>2602</v>
      </c>
      <c r="AL25" s="192" t="s">
        <v>2594</v>
      </c>
      <c r="AM25" s="192" t="s">
        <v>2602</v>
      </c>
      <c r="AN25" s="192" t="s">
        <v>2594</v>
      </c>
      <c r="AO25" s="192" t="s">
        <v>2602</v>
      </c>
      <c r="AP25" s="192" t="s">
        <v>2594</v>
      </c>
      <c r="AQ25" s="192" t="s">
        <v>2602</v>
      </c>
      <c r="AR25" s="192" t="s">
        <v>2594</v>
      </c>
      <c r="AS25" s="192" t="s">
        <v>2602</v>
      </c>
      <c r="AT25" s="192" t="s">
        <v>2594</v>
      </c>
      <c r="AU25" s="192" t="s">
        <v>2602</v>
      </c>
      <c r="AV25" s="192" t="s">
        <v>2594</v>
      </c>
      <c r="AW25" s="192" t="s">
        <v>2602</v>
      </c>
      <c r="AX25" s="192" t="s">
        <v>2594</v>
      </c>
      <c r="AY25" s="192" t="s">
        <v>2602</v>
      </c>
      <c r="AZ25" s="198" t="s">
        <v>2594</v>
      </c>
      <c r="BA25" s="198" t="s">
        <v>2602</v>
      </c>
      <c r="BB25" s="198" t="s">
        <v>2594</v>
      </c>
      <c r="BC25" s="198" t="s">
        <v>2602</v>
      </c>
      <c r="BD25" s="198" t="s">
        <v>2594</v>
      </c>
      <c r="BE25" s="198" t="s">
        <v>2602</v>
      </c>
      <c r="BF25" s="198" t="s">
        <v>2594</v>
      </c>
      <c r="BG25" s="198" t="s">
        <v>2602</v>
      </c>
      <c r="BH25" s="198" t="s">
        <v>2594</v>
      </c>
      <c r="BI25" s="198" t="s">
        <v>2602</v>
      </c>
      <c r="BJ25" s="198" t="s">
        <v>2594</v>
      </c>
      <c r="BK25" s="198" t="s">
        <v>2602</v>
      </c>
      <c r="BL25" s="198" t="s">
        <v>2594</v>
      </c>
      <c r="BM25" s="198" t="s">
        <v>2602</v>
      </c>
      <c r="BN25" s="198" t="s">
        <v>2594</v>
      </c>
      <c r="BO25" s="198" t="s">
        <v>2602</v>
      </c>
      <c r="BP25" s="186" t="s">
        <v>2594</v>
      </c>
      <c r="BQ25" s="186" t="s">
        <v>2602</v>
      </c>
      <c r="BR25" s="186" t="s">
        <v>2594</v>
      </c>
      <c r="BS25" s="186" t="s">
        <v>2602</v>
      </c>
      <c r="BT25" s="186" t="s">
        <v>2594</v>
      </c>
      <c r="BU25" s="186" t="s">
        <v>2602</v>
      </c>
      <c r="BV25" s="186" t="s">
        <v>2594</v>
      </c>
      <c r="BW25" s="186" t="s">
        <v>2602</v>
      </c>
      <c r="BX25" s="186" t="s">
        <v>2594</v>
      </c>
      <c r="BY25" s="186" t="s">
        <v>2602</v>
      </c>
      <c r="BZ25" s="186" t="s">
        <v>2594</v>
      </c>
      <c r="CA25" s="186" t="s">
        <v>2602</v>
      </c>
      <c r="CB25" s="186" t="s">
        <v>2594</v>
      </c>
      <c r="CC25" s="186" t="s">
        <v>2602</v>
      </c>
      <c r="CD25" s="186" t="s">
        <v>2594</v>
      </c>
      <c r="CE25" s="186" t="s">
        <v>2602</v>
      </c>
      <c r="CF25" s="192" t="s">
        <v>2594</v>
      </c>
      <c r="CG25" s="192" t="s">
        <v>2602</v>
      </c>
      <c r="CH25" s="192" t="s">
        <v>2594</v>
      </c>
      <c r="CI25" s="192" t="s">
        <v>2602</v>
      </c>
      <c r="CJ25" s="192" t="s">
        <v>2594</v>
      </c>
      <c r="CK25" s="192" t="s">
        <v>2602</v>
      </c>
      <c r="CL25" s="192" t="s">
        <v>2594</v>
      </c>
      <c r="CM25" s="192" t="s">
        <v>2602</v>
      </c>
      <c r="CN25" s="192" t="s">
        <v>2594</v>
      </c>
      <c r="CO25" s="192" t="s">
        <v>2602</v>
      </c>
      <c r="CP25" s="192" t="s">
        <v>2594</v>
      </c>
      <c r="CQ25" s="192" t="s">
        <v>2602</v>
      </c>
      <c r="CR25" s="192" t="s">
        <v>2594</v>
      </c>
      <c r="CS25" s="192" t="s">
        <v>2602</v>
      </c>
      <c r="CT25" s="192" t="s">
        <v>2594</v>
      </c>
      <c r="CU25" s="192" t="s">
        <v>2602</v>
      </c>
      <c r="CV25" s="198" t="s">
        <v>2594</v>
      </c>
      <c r="CW25" s="198" t="s">
        <v>2602</v>
      </c>
      <c r="CX25" s="198" t="s">
        <v>2594</v>
      </c>
      <c r="CY25" s="198" t="s">
        <v>2602</v>
      </c>
      <c r="CZ25" s="198" t="s">
        <v>2594</v>
      </c>
      <c r="DA25" s="198" t="s">
        <v>2602</v>
      </c>
      <c r="DB25" s="198" t="s">
        <v>2594</v>
      </c>
      <c r="DC25" s="198" t="s">
        <v>2602</v>
      </c>
      <c r="DD25" s="198" t="s">
        <v>2594</v>
      </c>
      <c r="DE25" s="198" t="s">
        <v>2602</v>
      </c>
      <c r="DF25" s="198" t="s">
        <v>2594</v>
      </c>
      <c r="DG25" s="198" t="s">
        <v>2602</v>
      </c>
      <c r="DH25" s="198" t="s">
        <v>2594</v>
      </c>
      <c r="DI25" s="198" t="s">
        <v>2602</v>
      </c>
      <c r="DJ25" s="198" t="s">
        <v>2594</v>
      </c>
      <c r="DK25" s="198" t="s">
        <v>2602</v>
      </c>
      <c r="DL25" s="180" t="s">
        <v>2594</v>
      </c>
      <c r="DM25" s="180" t="s">
        <v>2602</v>
      </c>
      <c r="DN25" s="180" t="s">
        <v>2594</v>
      </c>
      <c r="DO25" s="180" t="s">
        <v>2602</v>
      </c>
      <c r="DP25" s="180" t="s">
        <v>2594</v>
      </c>
      <c r="DQ25" s="180" t="s">
        <v>2602</v>
      </c>
      <c r="DR25" s="180" t="s">
        <v>2594</v>
      </c>
      <c r="DS25" s="180" t="s">
        <v>2602</v>
      </c>
      <c r="DT25" s="180" t="s">
        <v>2594</v>
      </c>
      <c r="DU25" s="180" t="s">
        <v>2602</v>
      </c>
      <c r="DV25" s="180" t="s">
        <v>2594</v>
      </c>
      <c r="DW25" s="180" t="s">
        <v>2602</v>
      </c>
      <c r="DX25" s="180" t="s">
        <v>2594</v>
      </c>
      <c r="DY25" s="180" t="s">
        <v>2602</v>
      </c>
      <c r="DZ25" s="180" t="s">
        <v>2594</v>
      </c>
      <c r="EA25" s="180" t="s">
        <v>2602</v>
      </c>
    </row>
    <row r="26" spans="2:131">
      <c r="B26" t="s">
        <v>12334</v>
      </c>
      <c r="C26" t="s">
        <v>12335</v>
      </c>
      <c r="D26" s="180">
        <v>2027</v>
      </c>
      <c r="E26" s="180">
        <v>2027</v>
      </c>
      <c r="F26" s="180">
        <v>2027</v>
      </c>
      <c r="G26" s="180">
        <v>2027</v>
      </c>
      <c r="H26" s="180">
        <v>2027</v>
      </c>
      <c r="I26" s="180">
        <v>2027</v>
      </c>
      <c r="J26" s="180">
        <v>2027</v>
      </c>
      <c r="K26" s="180">
        <v>2027</v>
      </c>
      <c r="L26" s="180">
        <v>2027</v>
      </c>
      <c r="M26" s="180">
        <v>2027</v>
      </c>
      <c r="N26" s="180">
        <v>2027</v>
      </c>
      <c r="O26" s="180">
        <v>2027</v>
      </c>
      <c r="P26" s="180">
        <v>2027</v>
      </c>
      <c r="Q26" s="180">
        <v>2027</v>
      </c>
      <c r="R26" s="180">
        <v>2027</v>
      </c>
      <c r="S26" s="180">
        <v>2027</v>
      </c>
      <c r="T26" s="186">
        <v>2027</v>
      </c>
      <c r="U26" s="186">
        <v>2027</v>
      </c>
      <c r="V26" s="186">
        <v>2027</v>
      </c>
      <c r="W26" s="186">
        <v>2027</v>
      </c>
      <c r="X26" s="186">
        <v>2027</v>
      </c>
      <c r="Y26" s="186">
        <v>2027</v>
      </c>
      <c r="Z26" s="186">
        <v>2027</v>
      </c>
      <c r="AA26" s="186">
        <v>2027</v>
      </c>
      <c r="AB26" s="186">
        <v>2027</v>
      </c>
      <c r="AC26" s="186">
        <v>2027</v>
      </c>
      <c r="AD26" s="186">
        <v>2027</v>
      </c>
      <c r="AE26" s="186">
        <v>2027</v>
      </c>
      <c r="AF26" s="186">
        <v>2027</v>
      </c>
      <c r="AG26" s="186">
        <v>2027</v>
      </c>
      <c r="AH26" s="186">
        <v>2027</v>
      </c>
      <c r="AI26" s="186">
        <v>2027</v>
      </c>
      <c r="AJ26" s="192">
        <v>2027</v>
      </c>
      <c r="AK26" s="192">
        <v>2027</v>
      </c>
      <c r="AL26" s="192">
        <v>2027</v>
      </c>
      <c r="AM26" s="192">
        <v>2027</v>
      </c>
      <c r="AN26" s="192">
        <v>2027</v>
      </c>
      <c r="AO26" s="192">
        <v>2027</v>
      </c>
      <c r="AP26" s="192">
        <v>2027</v>
      </c>
      <c r="AQ26" s="192">
        <v>2027</v>
      </c>
      <c r="AR26" s="192">
        <v>2027</v>
      </c>
      <c r="AS26" s="192">
        <v>2027</v>
      </c>
      <c r="AT26" s="192">
        <v>2027</v>
      </c>
      <c r="AU26" s="192">
        <v>2027</v>
      </c>
      <c r="AV26" s="192">
        <v>2027</v>
      </c>
      <c r="AW26" s="192">
        <v>2027</v>
      </c>
      <c r="AX26" s="192">
        <v>2027</v>
      </c>
      <c r="AY26" s="192">
        <v>2027</v>
      </c>
      <c r="AZ26" s="198">
        <v>2027</v>
      </c>
      <c r="BA26" s="198">
        <v>2027</v>
      </c>
      <c r="BB26" s="198">
        <v>2027</v>
      </c>
      <c r="BC26" s="198">
        <v>2027</v>
      </c>
      <c r="BD26" s="198">
        <v>2027</v>
      </c>
      <c r="BE26" s="198">
        <v>2027</v>
      </c>
      <c r="BF26" s="198">
        <v>2027</v>
      </c>
      <c r="BG26" s="198">
        <v>2027</v>
      </c>
      <c r="BH26" s="198">
        <v>2027</v>
      </c>
      <c r="BI26" s="198">
        <v>2027</v>
      </c>
      <c r="BJ26" s="198">
        <v>2027</v>
      </c>
      <c r="BK26" s="198">
        <v>2027</v>
      </c>
      <c r="BL26" s="198">
        <v>2027</v>
      </c>
      <c r="BM26" s="198">
        <v>2027</v>
      </c>
      <c r="BN26" s="198">
        <v>2027</v>
      </c>
      <c r="BO26" s="198">
        <v>2027</v>
      </c>
      <c r="BP26" s="186">
        <v>2027</v>
      </c>
      <c r="BQ26" s="186">
        <v>2027</v>
      </c>
      <c r="BR26" s="186">
        <v>2027</v>
      </c>
      <c r="BS26" s="186">
        <v>2027</v>
      </c>
      <c r="BT26" s="186">
        <v>2027</v>
      </c>
      <c r="BU26" s="186">
        <v>2027</v>
      </c>
      <c r="BV26" s="186">
        <v>2027</v>
      </c>
      <c r="BW26" s="186">
        <v>2027</v>
      </c>
      <c r="BX26" s="186">
        <v>2027</v>
      </c>
      <c r="BY26" s="186">
        <v>2027</v>
      </c>
      <c r="BZ26" s="186">
        <v>2027</v>
      </c>
      <c r="CA26" s="186">
        <v>2027</v>
      </c>
      <c r="CB26" s="186">
        <v>2027</v>
      </c>
      <c r="CC26" s="186">
        <v>2027</v>
      </c>
      <c r="CD26" s="186">
        <v>2027</v>
      </c>
      <c r="CE26" s="186">
        <v>2027</v>
      </c>
      <c r="CF26" s="192">
        <v>2027</v>
      </c>
      <c r="CG26" s="192">
        <v>2027</v>
      </c>
      <c r="CH26" s="192">
        <v>2027</v>
      </c>
      <c r="CI26" s="192">
        <v>2027</v>
      </c>
      <c r="CJ26" s="192">
        <v>2027</v>
      </c>
      <c r="CK26" s="192">
        <v>2027</v>
      </c>
      <c r="CL26" s="192">
        <v>2027</v>
      </c>
      <c r="CM26" s="192">
        <v>2027</v>
      </c>
      <c r="CN26" s="192">
        <v>2027</v>
      </c>
      <c r="CO26" s="192">
        <v>2027</v>
      </c>
      <c r="CP26" s="192">
        <v>2027</v>
      </c>
      <c r="CQ26" s="192">
        <v>2027</v>
      </c>
      <c r="CR26" s="192">
        <v>2027</v>
      </c>
      <c r="CS26" s="192">
        <v>2027</v>
      </c>
      <c r="CT26" s="192">
        <v>2027</v>
      </c>
      <c r="CU26" s="192">
        <v>2027</v>
      </c>
      <c r="CV26" s="198">
        <v>2027</v>
      </c>
      <c r="CW26" s="198">
        <v>2027</v>
      </c>
      <c r="CX26" s="198">
        <v>2027</v>
      </c>
      <c r="CY26" s="198">
        <v>2027</v>
      </c>
      <c r="CZ26" s="198">
        <v>2027</v>
      </c>
      <c r="DA26" s="198">
        <v>2027</v>
      </c>
      <c r="DB26" s="198">
        <v>2027</v>
      </c>
      <c r="DC26" s="198">
        <v>2027</v>
      </c>
      <c r="DD26" s="198">
        <v>2027</v>
      </c>
      <c r="DE26" s="198">
        <v>2027</v>
      </c>
      <c r="DF26" s="198">
        <v>2027</v>
      </c>
      <c r="DG26" s="198">
        <v>2027</v>
      </c>
      <c r="DH26" s="198">
        <v>2027</v>
      </c>
      <c r="DI26" s="198">
        <v>2027</v>
      </c>
      <c r="DJ26" s="198">
        <v>2027</v>
      </c>
      <c r="DK26" s="198">
        <v>2027</v>
      </c>
      <c r="DL26" s="180">
        <v>2027</v>
      </c>
      <c r="DM26" s="180">
        <v>2027</v>
      </c>
      <c r="DN26" s="180">
        <v>2027</v>
      </c>
      <c r="DO26" s="180">
        <v>2027</v>
      </c>
      <c r="DP26" s="180">
        <v>2027</v>
      </c>
      <c r="DQ26" s="180">
        <v>2027</v>
      </c>
      <c r="DR26" s="180">
        <v>2027</v>
      </c>
      <c r="DS26" s="180">
        <v>2027</v>
      </c>
      <c r="DT26" s="180">
        <v>2027</v>
      </c>
      <c r="DU26" s="180">
        <v>2027</v>
      </c>
      <c r="DV26" s="180">
        <v>2027</v>
      </c>
      <c r="DW26" s="180">
        <v>2027</v>
      </c>
      <c r="DX26" s="180">
        <v>2027</v>
      </c>
      <c r="DY26" s="180">
        <v>2027</v>
      </c>
      <c r="DZ26" s="180">
        <v>2027</v>
      </c>
      <c r="EA26" s="180">
        <v>2027</v>
      </c>
    </row>
    <row r="27" spans="2:131">
      <c r="B27" t="s">
        <v>12210</v>
      </c>
      <c r="C27" t="s">
        <v>12336</v>
      </c>
      <c r="D27" s="180" t="s">
        <v>3920</v>
      </c>
      <c r="E27" s="180" t="s">
        <v>3877</v>
      </c>
      <c r="F27" s="180" t="s">
        <v>3877</v>
      </c>
      <c r="G27" s="180" t="s">
        <v>3877</v>
      </c>
      <c r="H27" s="180" t="s">
        <v>3877</v>
      </c>
      <c r="I27" s="180" t="s">
        <v>3877</v>
      </c>
      <c r="J27" s="180" t="s">
        <v>3877</v>
      </c>
      <c r="K27" s="180" t="s">
        <v>3877</v>
      </c>
      <c r="L27" s="180" t="s">
        <v>3877</v>
      </c>
      <c r="M27" s="180" t="s">
        <v>3877</v>
      </c>
      <c r="N27" s="180" t="s">
        <v>3877</v>
      </c>
      <c r="O27" s="180" t="s">
        <v>3877</v>
      </c>
      <c r="P27" s="180" t="s">
        <v>3877</v>
      </c>
      <c r="Q27" s="180" t="s">
        <v>3877</v>
      </c>
      <c r="R27" s="180" t="s">
        <v>3877</v>
      </c>
      <c r="S27" s="180" t="s">
        <v>3877</v>
      </c>
      <c r="T27" s="180" t="s">
        <v>3920</v>
      </c>
      <c r="U27" s="180" t="s">
        <v>3877</v>
      </c>
      <c r="V27" s="180" t="s">
        <v>3877</v>
      </c>
      <c r="W27" s="180" t="s">
        <v>3877</v>
      </c>
      <c r="X27" s="180" t="s">
        <v>3877</v>
      </c>
      <c r="Y27" s="180" t="s">
        <v>3877</v>
      </c>
      <c r="Z27" s="180" t="s">
        <v>3877</v>
      </c>
      <c r="AA27" s="180" t="s">
        <v>3877</v>
      </c>
      <c r="AB27" s="180" t="s">
        <v>3877</v>
      </c>
      <c r="AC27" s="180" t="s">
        <v>3877</v>
      </c>
      <c r="AD27" s="180" t="s">
        <v>3877</v>
      </c>
      <c r="AE27" s="180" t="s">
        <v>3877</v>
      </c>
      <c r="AF27" s="180" t="s">
        <v>3877</v>
      </c>
      <c r="AG27" s="180" t="s">
        <v>3877</v>
      </c>
      <c r="AH27" s="180" t="s">
        <v>3877</v>
      </c>
      <c r="AI27" s="180" t="s">
        <v>3877</v>
      </c>
      <c r="AJ27" s="180" t="s">
        <v>3920</v>
      </c>
      <c r="AK27" s="180" t="s">
        <v>3877</v>
      </c>
      <c r="AL27" s="180" t="s">
        <v>3877</v>
      </c>
      <c r="AM27" s="180" t="s">
        <v>3877</v>
      </c>
      <c r="AN27" s="180" t="s">
        <v>3877</v>
      </c>
      <c r="AO27" s="180" t="s">
        <v>3877</v>
      </c>
      <c r="AP27" s="180" t="s">
        <v>3877</v>
      </c>
      <c r="AQ27" s="180" t="s">
        <v>3877</v>
      </c>
      <c r="AR27" s="180" t="s">
        <v>3877</v>
      </c>
      <c r="AS27" s="180" t="s">
        <v>3877</v>
      </c>
      <c r="AT27" s="180" t="s">
        <v>3877</v>
      </c>
      <c r="AU27" s="180" t="s">
        <v>3877</v>
      </c>
      <c r="AV27" s="180" t="s">
        <v>3877</v>
      </c>
      <c r="AW27" s="180" t="s">
        <v>3877</v>
      </c>
      <c r="AX27" s="180" t="s">
        <v>3877</v>
      </c>
      <c r="AY27" s="180" t="s">
        <v>3877</v>
      </c>
      <c r="AZ27" s="180" t="s">
        <v>3920</v>
      </c>
      <c r="BA27" s="180" t="s">
        <v>3877</v>
      </c>
      <c r="BB27" s="180" t="s">
        <v>3877</v>
      </c>
      <c r="BC27" s="180" t="s">
        <v>3877</v>
      </c>
      <c r="BD27" s="180" t="s">
        <v>3877</v>
      </c>
      <c r="BE27" s="180" t="s">
        <v>3877</v>
      </c>
      <c r="BF27" s="180" t="s">
        <v>3877</v>
      </c>
      <c r="BG27" s="180" t="s">
        <v>3877</v>
      </c>
      <c r="BH27" s="180" t="s">
        <v>3877</v>
      </c>
      <c r="BI27" s="180" t="s">
        <v>3877</v>
      </c>
      <c r="BJ27" s="180" t="s">
        <v>3877</v>
      </c>
      <c r="BK27" s="180" t="s">
        <v>3877</v>
      </c>
      <c r="BL27" s="180" t="s">
        <v>3877</v>
      </c>
      <c r="BM27" s="180" t="s">
        <v>3877</v>
      </c>
      <c r="BN27" s="180" t="s">
        <v>3877</v>
      </c>
      <c r="BO27" s="180" t="s">
        <v>3877</v>
      </c>
      <c r="BP27" s="180" t="s">
        <v>3920</v>
      </c>
      <c r="BQ27" s="180" t="s">
        <v>3877</v>
      </c>
      <c r="BR27" s="180" t="s">
        <v>3877</v>
      </c>
      <c r="BS27" s="180" t="s">
        <v>3877</v>
      </c>
      <c r="BT27" s="180" t="s">
        <v>3877</v>
      </c>
      <c r="BU27" s="180" t="s">
        <v>3877</v>
      </c>
      <c r="BV27" s="180" t="s">
        <v>3877</v>
      </c>
      <c r="BW27" s="180" t="s">
        <v>3877</v>
      </c>
      <c r="BX27" s="180" t="s">
        <v>3877</v>
      </c>
      <c r="BY27" s="180" t="s">
        <v>3877</v>
      </c>
      <c r="BZ27" s="180" t="s">
        <v>3877</v>
      </c>
      <c r="CA27" s="180" t="s">
        <v>3877</v>
      </c>
      <c r="CB27" s="180" t="s">
        <v>3877</v>
      </c>
      <c r="CC27" s="180" t="s">
        <v>3877</v>
      </c>
      <c r="CD27" s="180" t="s">
        <v>3877</v>
      </c>
      <c r="CE27" s="180" t="s">
        <v>3877</v>
      </c>
      <c r="CF27" s="180" t="s">
        <v>3920</v>
      </c>
      <c r="CG27" s="180" t="s">
        <v>3877</v>
      </c>
      <c r="CH27" s="180" t="s">
        <v>3877</v>
      </c>
      <c r="CI27" s="180" t="s">
        <v>3877</v>
      </c>
      <c r="CJ27" s="180" t="s">
        <v>3877</v>
      </c>
      <c r="CK27" s="180" t="s">
        <v>3877</v>
      </c>
      <c r="CL27" s="180" t="s">
        <v>3877</v>
      </c>
      <c r="CM27" s="180" t="s">
        <v>3877</v>
      </c>
      <c r="CN27" s="180" t="s">
        <v>3877</v>
      </c>
      <c r="CO27" s="180" t="s">
        <v>3877</v>
      </c>
      <c r="CP27" s="180" t="s">
        <v>3877</v>
      </c>
      <c r="CQ27" s="180" t="s">
        <v>3877</v>
      </c>
      <c r="CR27" s="180" t="s">
        <v>3877</v>
      </c>
      <c r="CS27" s="180" t="s">
        <v>3877</v>
      </c>
      <c r="CT27" s="180" t="s">
        <v>3877</v>
      </c>
      <c r="CU27" s="180" t="s">
        <v>3877</v>
      </c>
      <c r="CV27" s="180" t="s">
        <v>3920</v>
      </c>
      <c r="CW27" s="180" t="s">
        <v>3877</v>
      </c>
      <c r="CX27" s="180" t="s">
        <v>3877</v>
      </c>
      <c r="CY27" s="180" t="s">
        <v>3877</v>
      </c>
      <c r="CZ27" s="180" t="s">
        <v>3877</v>
      </c>
      <c r="DA27" s="180" t="s">
        <v>3877</v>
      </c>
      <c r="DB27" s="180" t="s">
        <v>3877</v>
      </c>
      <c r="DC27" s="180" t="s">
        <v>3877</v>
      </c>
      <c r="DD27" s="180" t="s">
        <v>3877</v>
      </c>
      <c r="DE27" s="180" t="s">
        <v>3877</v>
      </c>
      <c r="DF27" s="180" t="s">
        <v>3877</v>
      </c>
      <c r="DG27" s="180" t="s">
        <v>3877</v>
      </c>
      <c r="DH27" s="180" t="s">
        <v>3877</v>
      </c>
      <c r="DI27" s="180" t="s">
        <v>3877</v>
      </c>
      <c r="DJ27" s="180" t="s">
        <v>3877</v>
      </c>
      <c r="DK27" s="180" t="s">
        <v>3877</v>
      </c>
      <c r="DL27" s="180" t="s">
        <v>3920</v>
      </c>
      <c r="DM27" s="180" t="s">
        <v>3877</v>
      </c>
      <c r="DN27" s="180" t="s">
        <v>3877</v>
      </c>
      <c r="DO27" s="180" t="s">
        <v>3877</v>
      </c>
      <c r="DP27" s="180" t="s">
        <v>3877</v>
      </c>
      <c r="DQ27" s="180" t="s">
        <v>3877</v>
      </c>
      <c r="DR27" s="180" t="s">
        <v>3877</v>
      </c>
      <c r="DS27" s="180" t="s">
        <v>3877</v>
      </c>
      <c r="DT27" s="180" t="s">
        <v>3877</v>
      </c>
      <c r="DU27" s="180" t="s">
        <v>3877</v>
      </c>
      <c r="DV27" s="180" t="s">
        <v>3877</v>
      </c>
      <c r="DW27" s="180" t="s">
        <v>3877</v>
      </c>
      <c r="DX27" s="180" t="s">
        <v>3877</v>
      </c>
      <c r="DY27" s="180" t="s">
        <v>3877</v>
      </c>
      <c r="DZ27" s="180" t="s">
        <v>3877</v>
      </c>
      <c r="EA27" s="180" t="s">
        <v>3877</v>
      </c>
    </row>
    <row r="28" spans="2:131">
      <c r="B28" t="s">
        <v>12337</v>
      </c>
      <c r="C28" t="s">
        <v>12338</v>
      </c>
      <c r="D28" s="180">
        <v>2</v>
      </c>
      <c r="E28" s="180">
        <v>2</v>
      </c>
      <c r="F28" s="180">
        <v>2</v>
      </c>
      <c r="G28" s="180">
        <v>2</v>
      </c>
      <c r="H28" s="180">
        <v>2</v>
      </c>
      <c r="I28" s="180">
        <v>2</v>
      </c>
      <c r="J28" s="180">
        <v>2</v>
      </c>
      <c r="K28" s="180">
        <v>2</v>
      </c>
      <c r="L28" s="180">
        <v>2</v>
      </c>
      <c r="M28" s="180">
        <v>2</v>
      </c>
      <c r="N28" s="180">
        <v>2</v>
      </c>
      <c r="O28" s="180">
        <v>2</v>
      </c>
      <c r="P28" s="180">
        <v>2</v>
      </c>
      <c r="Q28" s="180">
        <v>2</v>
      </c>
      <c r="R28" s="180">
        <v>2</v>
      </c>
      <c r="S28" s="180">
        <v>2</v>
      </c>
      <c r="T28" s="186">
        <v>2</v>
      </c>
      <c r="U28" s="186">
        <v>2</v>
      </c>
      <c r="V28" s="186">
        <v>2</v>
      </c>
      <c r="W28" s="186">
        <v>2</v>
      </c>
      <c r="X28" s="186">
        <v>2</v>
      </c>
      <c r="Y28" s="186">
        <v>2</v>
      </c>
      <c r="Z28" s="186">
        <v>2</v>
      </c>
      <c r="AA28" s="186">
        <v>2</v>
      </c>
      <c r="AB28" s="186">
        <v>2</v>
      </c>
      <c r="AC28" s="186">
        <v>2</v>
      </c>
      <c r="AD28" s="186">
        <v>2</v>
      </c>
      <c r="AE28" s="186">
        <v>2</v>
      </c>
      <c r="AF28" s="186">
        <v>2</v>
      </c>
      <c r="AG28" s="186">
        <v>2</v>
      </c>
      <c r="AH28" s="186">
        <v>2</v>
      </c>
      <c r="AI28" s="186">
        <v>2</v>
      </c>
      <c r="AJ28" s="192">
        <v>2</v>
      </c>
      <c r="AK28" s="192">
        <v>2</v>
      </c>
      <c r="AL28" s="192">
        <v>2</v>
      </c>
      <c r="AM28" s="192">
        <v>2</v>
      </c>
      <c r="AN28" s="192">
        <v>2</v>
      </c>
      <c r="AO28" s="192">
        <v>2</v>
      </c>
      <c r="AP28" s="192">
        <v>2</v>
      </c>
      <c r="AQ28" s="192">
        <v>2</v>
      </c>
      <c r="AR28" s="192">
        <v>2</v>
      </c>
      <c r="AS28" s="192">
        <v>2</v>
      </c>
      <c r="AT28" s="192">
        <v>2</v>
      </c>
      <c r="AU28" s="192">
        <v>2</v>
      </c>
      <c r="AV28" s="192">
        <v>2</v>
      </c>
      <c r="AW28" s="192">
        <v>2</v>
      </c>
      <c r="AX28" s="192">
        <v>2</v>
      </c>
      <c r="AY28" s="192">
        <v>2</v>
      </c>
      <c r="AZ28" s="198">
        <v>2</v>
      </c>
      <c r="BA28" s="198">
        <v>2</v>
      </c>
      <c r="BB28" s="198">
        <v>2</v>
      </c>
      <c r="BC28" s="198">
        <v>2</v>
      </c>
      <c r="BD28" s="198">
        <v>2</v>
      </c>
      <c r="BE28" s="198">
        <v>2</v>
      </c>
      <c r="BF28" s="198">
        <v>2</v>
      </c>
      <c r="BG28" s="198">
        <v>2</v>
      </c>
      <c r="BH28" s="198">
        <v>2</v>
      </c>
      <c r="BI28" s="198">
        <v>2</v>
      </c>
      <c r="BJ28" s="198">
        <v>2</v>
      </c>
      <c r="BK28" s="198">
        <v>2</v>
      </c>
      <c r="BL28" s="198">
        <v>2</v>
      </c>
      <c r="BM28" s="198">
        <v>2</v>
      </c>
      <c r="BN28" s="198">
        <v>2</v>
      </c>
      <c r="BO28" s="198">
        <v>2</v>
      </c>
      <c r="BP28" s="186">
        <v>2</v>
      </c>
      <c r="BQ28" s="186">
        <v>2</v>
      </c>
      <c r="BR28" s="186">
        <v>2</v>
      </c>
      <c r="BS28" s="186">
        <v>2</v>
      </c>
      <c r="BT28" s="186">
        <v>2</v>
      </c>
      <c r="BU28" s="186">
        <v>2</v>
      </c>
      <c r="BV28" s="186">
        <v>2</v>
      </c>
      <c r="BW28" s="186">
        <v>2</v>
      </c>
      <c r="BX28" s="186">
        <v>2</v>
      </c>
      <c r="BY28" s="186">
        <v>2</v>
      </c>
      <c r="BZ28" s="186">
        <v>2</v>
      </c>
      <c r="CA28" s="186">
        <v>2</v>
      </c>
      <c r="CB28" s="186">
        <v>2</v>
      </c>
      <c r="CC28" s="186">
        <v>2</v>
      </c>
      <c r="CD28" s="186">
        <v>2</v>
      </c>
      <c r="CE28" s="186">
        <v>2</v>
      </c>
      <c r="CF28" s="192">
        <v>2</v>
      </c>
      <c r="CG28" s="192">
        <v>2</v>
      </c>
      <c r="CH28" s="192">
        <v>2</v>
      </c>
      <c r="CI28" s="192">
        <v>2</v>
      </c>
      <c r="CJ28" s="192">
        <v>2</v>
      </c>
      <c r="CK28" s="192">
        <v>2</v>
      </c>
      <c r="CL28" s="192">
        <v>2</v>
      </c>
      <c r="CM28" s="192">
        <v>2</v>
      </c>
      <c r="CN28" s="192">
        <v>2</v>
      </c>
      <c r="CO28" s="192">
        <v>2</v>
      </c>
      <c r="CP28" s="192">
        <v>2</v>
      </c>
      <c r="CQ28" s="192">
        <v>2</v>
      </c>
      <c r="CR28" s="192">
        <v>2</v>
      </c>
      <c r="CS28" s="192">
        <v>2</v>
      </c>
      <c r="CT28" s="192">
        <v>2</v>
      </c>
      <c r="CU28" s="192">
        <v>2</v>
      </c>
      <c r="CV28" s="198">
        <v>2</v>
      </c>
      <c r="CW28" s="198">
        <v>2</v>
      </c>
      <c r="CX28" s="198">
        <v>2</v>
      </c>
      <c r="CY28" s="198">
        <v>2</v>
      </c>
      <c r="CZ28" s="198">
        <v>2</v>
      </c>
      <c r="DA28" s="198">
        <v>2</v>
      </c>
      <c r="DB28" s="198">
        <v>2</v>
      </c>
      <c r="DC28" s="198">
        <v>2</v>
      </c>
      <c r="DD28" s="198">
        <v>2</v>
      </c>
      <c r="DE28" s="198">
        <v>2</v>
      </c>
      <c r="DF28" s="198">
        <v>2</v>
      </c>
      <c r="DG28" s="198">
        <v>2</v>
      </c>
      <c r="DH28" s="198">
        <v>2</v>
      </c>
      <c r="DI28" s="198">
        <v>2</v>
      </c>
      <c r="DJ28" s="198">
        <v>2</v>
      </c>
      <c r="DK28" s="198">
        <v>2</v>
      </c>
      <c r="DL28" s="180">
        <v>2</v>
      </c>
      <c r="DM28" s="180">
        <v>2</v>
      </c>
      <c r="DN28" s="180">
        <v>2</v>
      </c>
      <c r="DO28" s="180">
        <v>2</v>
      </c>
      <c r="DP28" s="180">
        <v>2</v>
      </c>
      <c r="DQ28" s="180">
        <v>2</v>
      </c>
      <c r="DR28" s="180">
        <v>2</v>
      </c>
      <c r="DS28" s="180">
        <v>2</v>
      </c>
      <c r="DT28" s="180">
        <v>2</v>
      </c>
      <c r="DU28" s="180">
        <v>2</v>
      </c>
      <c r="DV28" s="180">
        <v>2</v>
      </c>
      <c r="DW28" s="180">
        <v>2</v>
      </c>
      <c r="DX28" s="180">
        <v>2</v>
      </c>
      <c r="DY28" s="180">
        <v>2</v>
      </c>
      <c r="DZ28" s="180">
        <v>2</v>
      </c>
      <c r="EA28" s="180">
        <v>2</v>
      </c>
    </row>
    <row r="29" spans="2:131">
      <c r="B29" t="s">
        <v>12342</v>
      </c>
      <c r="C29" t="s">
        <v>12341</v>
      </c>
      <c r="D29" s="180">
        <v>2</v>
      </c>
      <c r="E29" s="180">
        <v>2</v>
      </c>
      <c r="F29" s="180">
        <v>2</v>
      </c>
      <c r="G29" s="180">
        <v>2</v>
      </c>
      <c r="H29" s="180">
        <v>2</v>
      </c>
      <c r="I29" s="180">
        <v>2</v>
      </c>
      <c r="J29" s="180">
        <v>2</v>
      </c>
      <c r="K29" s="180">
        <v>2</v>
      </c>
      <c r="L29" s="180">
        <v>2</v>
      </c>
      <c r="M29" s="180">
        <v>2</v>
      </c>
      <c r="N29" s="180">
        <v>2</v>
      </c>
      <c r="O29" s="180">
        <v>2</v>
      </c>
      <c r="P29" s="180">
        <v>2</v>
      </c>
      <c r="Q29" s="180">
        <v>2</v>
      </c>
      <c r="R29" s="180">
        <v>2</v>
      </c>
      <c r="S29" s="180">
        <v>2</v>
      </c>
      <c r="T29" s="186">
        <v>2</v>
      </c>
      <c r="U29" s="186">
        <v>2</v>
      </c>
      <c r="V29" s="186">
        <v>2</v>
      </c>
      <c r="W29" s="186">
        <v>2</v>
      </c>
      <c r="X29" s="186">
        <v>2</v>
      </c>
      <c r="Y29" s="186">
        <v>2</v>
      </c>
      <c r="Z29" s="186">
        <v>2</v>
      </c>
      <c r="AA29" s="186">
        <v>2</v>
      </c>
      <c r="AB29" s="186">
        <v>2</v>
      </c>
      <c r="AC29" s="186">
        <v>2</v>
      </c>
      <c r="AD29" s="186">
        <v>2</v>
      </c>
      <c r="AE29" s="186">
        <v>2</v>
      </c>
      <c r="AF29" s="186">
        <v>2</v>
      </c>
      <c r="AG29" s="186">
        <v>2</v>
      </c>
      <c r="AH29" s="186">
        <v>2</v>
      </c>
      <c r="AI29" s="186">
        <v>2</v>
      </c>
      <c r="AJ29" s="192">
        <v>2</v>
      </c>
      <c r="AK29" s="192">
        <v>2</v>
      </c>
      <c r="AL29" s="192">
        <v>2</v>
      </c>
      <c r="AM29" s="192">
        <v>2</v>
      </c>
      <c r="AN29" s="192">
        <v>2</v>
      </c>
      <c r="AO29" s="192">
        <v>2</v>
      </c>
      <c r="AP29" s="192">
        <v>2</v>
      </c>
      <c r="AQ29" s="192">
        <v>2</v>
      </c>
      <c r="AR29" s="192">
        <v>2</v>
      </c>
      <c r="AS29" s="192">
        <v>2</v>
      </c>
      <c r="AT29" s="192">
        <v>2</v>
      </c>
      <c r="AU29" s="192">
        <v>2</v>
      </c>
      <c r="AV29" s="192">
        <v>2</v>
      </c>
      <c r="AW29" s="192">
        <v>2</v>
      </c>
      <c r="AX29" s="192">
        <v>2</v>
      </c>
      <c r="AY29" s="192">
        <v>2</v>
      </c>
      <c r="AZ29" s="198">
        <v>2</v>
      </c>
      <c r="BA29" s="198">
        <v>2</v>
      </c>
      <c r="BB29" s="198">
        <v>2</v>
      </c>
      <c r="BC29" s="198">
        <v>2</v>
      </c>
      <c r="BD29" s="198">
        <v>2</v>
      </c>
      <c r="BE29" s="198">
        <v>2</v>
      </c>
      <c r="BF29" s="198">
        <v>2</v>
      </c>
      <c r="BG29" s="198">
        <v>2</v>
      </c>
      <c r="BH29" s="198">
        <v>2</v>
      </c>
      <c r="BI29" s="198">
        <v>2</v>
      </c>
      <c r="BJ29" s="198">
        <v>2</v>
      </c>
      <c r="BK29" s="198">
        <v>2</v>
      </c>
      <c r="BL29" s="198">
        <v>2</v>
      </c>
      <c r="BM29" s="198">
        <v>2</v>
      </c>
      <c r="BN29" s="198">
        <v>2</v>
      </c>
      <c r="BO29" s="198">
        <v>2</v>
      </c>
      <c r="BP29" s="186">
        <v>2</v>
      </c>
      <c r="BQ29" s="186">
        <v>2</v>
      </c>
      <c r="BR29" s="186">
        <v>2</v>
      </c>
      <c r="BS29" s="186">
        <v>2</v>
      </c>
      <c r="BT29" s="186">
        <v>2</v>
      </c>
      <c r="BU29" s="186">
        <v>2</v>
      </c>
      <c r="BV29" s="186">
        <v>2</v>
      </c>
      <c r="BW29" s="186">
        <v>2</v>
      </c>
      <c r="BX29" s="186">
        <v>2</v>
      </c>
      <c r="BY29" s="186">
        <v>2</v>
      </c>
      <c r="BZ29" s="186">
        <v>2</v>
      </c>
      <c r="CA29" s="186">
        <v>2</v>
      </c>
      <c r="CB29" s="186">
        <v>2</v>
      </c>
      <c r="CC29" s="186">
        <v>2</v>
      </c>
      <c r="CD29" s="186">
        <v>2</v>
      </c>
      <c r="CE29" s="186">
        <v>2</v>
      </c>
      <c r="CF29" s="192">
        <v>2</v>
      </c>
      <c r="CG29" s="192">
        <v>2</v>
      </c>
      <c r="CH29" s="192">
        <v>2</v>
      </c>
      <c r="CI29" s="192">
        <v>2</v>
      </c>
      <c r="CJ29" s="192">
        <v>2</v>
      </c>
      <c r="CK29" s="192">
        <v>2</v>
      </c>
      <c r="CL29" s="192">
        <v>2</v>
      </c>
      <c r="CM29" s="192">
        <v>2</v>
      </c>
      <c r="CN29" s="192">
        <v>2</v>
      </c>
      <c r="CO29" s="192">
        <v>2</v>
      </c>
      <c r="CP29" s="192">
        <v>2</v>
      </c>
      <c r="CQ29" s="192">
        <v>2</v>
      </c>
      <c r="CR29" s="192">
        <v>2</v>
      </c>
      <c r="CS29" s="192">
        <v>2</v>
      </c>
      <c r="CT29" s="192">
        <v>2</v>
      </c>
      <c r="CU29" s="192">
        <v>2</v>
      </c>
      <c r="CV29" s="198">
        <v>2</v>
      </c>
      <c r="CW29" s="198">
        <v>2</v>
      </c>
      <c r="CX29" s="198">
        <v>2</v>
      </c>
      <c r="CY29" s="198">
        <v>2</v>
      </c>
      <c r="CZ29" s="198">
        <v>2</v>
      </c>
      <c r="DA29" s="198">
        <v>2</v>
      </c>
      <c r="DB29" s="198">
        <v>2</v>
      </c>
      <c r="DC29" s="198">
        <v>2</v>
      </c>
      <c r="DD29" s="198">
        <v>2</v>
      </c>
      <c r="DE29" s="198">
        <v>2</v>
      </c>
      <c r="DF29" s="198">
        <v>2</v>
      </c>
      <c r="DG29" s="198">
        <v>2</v>
      </c>
      <c r="DH29" s="198">
        <v>2</v>
      </c>
      <c r="DI29" s="198">
        <v>2</v>
      </c>
      <c r="DJ29" s="198">
        <v>2</v>
      </c>
      <c r="DK29" s="198">
        <v>2</v>
      </c>
      <c r="DL29" s="180">
        <v>2</v>
      </c>
      <c r="DM29" s="180">
        <v>2</v>
      </c>
      <c r="DN29" s="180">
        <v>2</v>
      </c>
      <c r="DO29" s="180">
        <v>2</v>
      </c>
      <c r="DP29" s="180">
        <v>2</v>
      </c>
      <c r="DQ29" s="180">
        <v>2</v>
      </c>
      <c r="DR29" s="180">
        <v>2</v>
      </c>
      <c r="DS29" s="180">
        <v>2</v>
      </c>
      <c r="DT29" s="180">
        <v>2</v>
      </c>
      <c r="DU29" s="180">
        <v>2</v>
      </c>
      <c r="DV29" s="180">
        <v>2</v>
      </c>
      <c r="DW29" s="180">
        <v>2</v>
      </c>
      <c r="DX29" s="180">
        <v>2</v>
      </c>
      <c r="DY29" s="180">
        <v>2</v>
      </c>
      <c r="DZ29" s="180">
        <v>2</v>
      </c>
      <c r="EA29" s="180">
        <v>2</v>
      </c>
    </row>
    <row r="30" spans="2:131">
      <c r="B30" t="s">
        <v>12344</v>
      </c>
      <c r="C30" t="s">
        <v>12343</v>
      </c>
      <c r="D30" s="180">
        <v>1</v>
      </c>
      <c r="E30" s="180">
        <v>1</v>
      </c>
      <c r="F30" s="180">
        <v>1</v>
      </c>
      <c r="G30" s="180">
        <v>1</v>
      </c>
      <c r="H30" s="180">
        <v>1</v>
      </c>
      <c r="I30" s="180">
        <v>1</v>
      </c>
      <c r="J30" s="180">
        <v>1</v>
      </c>
      <c r="K30" s="180">
        <v>1</v>
      </c>
      <c r="L30" s="180">
        <v>1</v>
      </c>
      <c r="M30" s="180">
        <v>1</v>
      </c>
      <c r="N30" s="180">
        <v>1</v>
      </c>
      <c r="O30" s="180">
        <v>1</v>
      </c>
      <c r="P30" s="180">
        <v>1</v>
      </c>
      <c r="Q30" s="180">
        <v>1</v>
      </c>
      <c r="R30" s="180">
        <v>1</v>
      </c>
      <c r="S30" s="180">
        <v>1</v>
      </c>
      <c r="T30" s="186">
        <v>1</v>
      </c>
      <c r="U30" s="186">
        <v>1</v>
      </c>
      <c r="V30" s="186">
        <v>1</v>
      </c>
      <c r="W30" s="186">
        <v>1</v>
      </c>
      <c r="X30" s="186">
        <v>1</v>
      </c>
      <c r="Y30" s="186">
        <v>1</v>
      </c>
      <c r="Z30" s="186">
        <v>1</v>
      </c>
      <c r="AA30" s="186">
        <v>1</v>
      </c>
      <c r="AB30" s="186">
        <v>1</v>
      </c>
      <c r="AC30" s="186">
        <v>1</v>
      </c>
      <c r="AD30" s="186">
        <v>1</v>
      </c>
      <c r="AE30" s="186">
        <v>1</v>
      </c>
      <c r="AF30" s="186">
        <v>1</v>
      </c>
      <c r="AG30" s="186">
        <v>1</v>
      </c>
      <c r="AH30" s="186">
        <v>1</v>
      </c>
      <c r="AI30" s="186">
        <v>1</v>
      </c>
      <c r="AJ30" s="192">
        <v>1</v>
      </c>
      <c r="AK30" s="192">
        <v>1</v>
      </c>
      <c r="AL30" s="192">
        <v>1</v>
      </c>
      <c r="AM30" s="192">
        <v>1</v>
      </c>
      <c r="AN30" s="192">
        <v>1</v>
      </c>
      <c r="AO30" s="192">
        <v>1</v>
      </c>
      <c r="AP30" s="192">
        <v>1</v>
      </c>
      <c r="AQ30" s="192">
        <v>1</v>
      </c>
      <c r="AR30" s="192">
        <v>1</v>
      </c>
      <c r="AS30" s="192">
        <v>1</v>
      </c>
      <c r="AT30" s="192">
        <v>1</v>
      </c>
      <c r="AU30" s="192">
        <v>1</v>
      </c>
      <c r="AV30" s="192">
        <v>1</v>
      </c>
      <c r="AW30" s="192">
        <v>1</v>
      </c>
      <c r="AX30" s="192">
        <v>1</v>
      </c>
      <c r="AY30" s="192">
        <v>1</v>
      </c>
      <c r="AZ30" s="198">
        <v>1</v>
      </c>
      <c r="BA30" s="198">
        <v>1</v>
      </c>
      <c r="BB30" s="198">
        <v>1</v>
      </c>
      <c r="BC30" s="198">
        <v>1</v>
      </c>
      <c r="BD30" s="198">
        <v>1</v>
      </c>
      <c r="BE30" s="198">
        <v>1</v>
      </c>
      <c r="BF30" s="198">
        <v>1</v>
      </c>
      <c r="BG30" s="198">
        <v>1</v>
      </c>
      <c r="BH30" s="198">
        <v>1</v>
      </c>
      <c r="BI30" s="198">
        <v>1</v>
      </c>
      <c r="BJ30" s="198">
        <v>1</v>
      </c>
      <c r="BK30" s="198">
        <v>1</v>
      </c>
      <c r="BL30" s="198">
        <v>1</v>
      </c>
      <c r="BM30" s="198">
        <v>1</v>
      </c>
      <c r="BN30" s="198">
        <v>1</v>
      </c>
      <c r="BO30" s="198">
        <v>1</v>
      </c>
      <c r="BP30" s="186">
        <v>1</v>
      </c>
      <c r="BQ30" s="186">
        <v>1</v>
      </c>
      <c r="BR30" s="186">
        <v>1</v>
      </c>
      <c r="BS30" s="186">
        <v>1</v>
      </c>
      <c r="BT30" s="186">
        <v>1</v>
      </c>
      <c r="BU30" s="186">
        <v>1</v>
      </c>
      <c r="BV30" s="186">
        <v>1</v>
      </c>
      <c r="BW30" s="186">
        <v>1</v>
      </c>
      <c r="BX30" s="186">
        <v>1</v>
      </c>
      <c r="BY30" s="186">
        <v>1</v>
      </c>
      <c r="BZ30" s="186">
        <v>1</v>
      </c>
      <c r="CA30" s="186">
        <v>1</v>
      </c>
      <c r="CB30" s="186">
        <v>1</v>
      </c>
      <c r="CC30" s="186">
        <v>1</v>
      </c>
      <c r="CD30" s="186">
        <v>1</v>
      </c>
      <c r="CE30" s="186">
        <v>1</v>
      </c>
      <c r="CF30" s="192">
        <v>1</v>
      </c>
      <c r="CG30" s="192">
        <v>1</v>
      </c>
      <c r="CH30" s="192">
        <v>1</v>
      </c>
      <c r="CI30" s="192">
        <v>1</v>
      </c>
      <c r="CJ30" s="192">
        <v>1</v>
      </c>
      <c r="CK30" s="192">
        <v>1</v>
      </c>
      <c r="CL30" s="192">
        <v>1</v>
      </c>
      <c r="CM30" s="192">
        <v>1</v>
      </c>
      <c r="CN30" s="192">
        <v>1</v>
      </c>
      <c r="CO30" s="192">
        <v>1</v>
      </c>
      <c r="CP30" s="192">
        <v>1</v>
      </c>
      <c r="CQ30" s="192">
        <v>1</v>
      </c>
      <c r="CR30" s="192">
        <v>1</v>
      </c>
      <c r="CS30" s="192">
        <v>1</v>
      </c>
      <c r="CT30" s="192">
        <v>1</v>
      </c>
      <c r="CU30" s="192">
        <v>1</v>
      </c>
      <c r="CV30" s="198">
        <v>1</v>
      </c>
      <c r="CW30" s="198">
        <v>1</v>
      </c>
      <c r="CX30" s="198">
        <v>1</v>
      </c>
      <c r="CY30" s="198">
        <v>1</v>
      </c>
      <c r="CZ30" s="198">
        <v>1</v>
      </c>
      <c r="DA30" s="198">
        <v>1</v>
      </c>
      <c r="DB30" s="198">
        <v>1</v>
      </c>
      <c r="DC30" s="198">
        <v>1</v>
      </c>
      <c r="DD30" s="198">
        <v>1</v>
      </c>
      <c r="DE30" s="198">
        <v>1</v>
      </c>
      <c r="DF30" s="198">
        <v>1</v>
      </c>
      <c r="DG30" s="198">
        <v>1</v>
      </c>
      <c r="DH30" s="198">
        <v>1</v>
      </c>
      <c r="DI30" s="198">
        <v>1</v>
      </c>
      <c r="DJ30" s="198">
        <v>1</v>
      </c>
      <c r="DK30" s="198">
        <v>1</v>
      </c>
      <c r="DL30" s="180">
        <v>1</v>
      </c>
      <c r="DM30" s="180">
        <v>1</v>
      </c>
      <c r="DN30" s="180">
        <v>1</v>
      </c>
      <c r="DO30" s="180">
        <v>1</v>
      </c>
      <c r="DP30" s="180">
        <v>1</v>
      </c>
      <c r="DQ30" s="180">
        <v>1</v>
      </c>
      <c r="DR30" s="180">
        <v>1</v>
      </c>
      <c r="DS30" s="180">
        <v>1</v>
      </c>
      <c r="DT30" s="180">
        <v>1</v>
      </c>
      <c r="DU30" s="180">
        <v>1</v>
      </c>
      <c r="DV30" s="180">
        <v>1</v>
      </c>
      <c r="DW30" s="180">
        <v>1</v>
      </c>
      <c r="DX30" s="180">
        <v>1</v>
      </c>
      <c r="DY30" s="180">
        <v>1</v>
      </c>
      <c r="DZ30" s="180">
        <v>1</v>
      </c>
      <c r="EA30" s="180">
        <v>1</v>
      </c>
    </row>
    <row r="31" spans="2:131">
      <c r="B31" t="s">
        <v>12345</v>
      </c>
      <c r="C31" t="s">
        <v>12346</v>
      </c>
      <c r="D31" s="180" t="s">
        <v>12370</v>
      </c>
      <c r="E31" s="180" t="s">
        <v>12370</v>
      </c>
      <c r="F31" s="180" t="s">
        <v>12370</v>
      </c>
      <c r="G31" s="180" t="s">
        <v>12370</v>
      </c>
      <c r="H31" s="180" t="s">
        <v>12370</v>
      </c>
      <c r="I31" s="180" t="s">
        <v>12370</v>
      </c>
      <c r="J31" s="180" t="s">
        <v>12370</v>
      </c>
      <c r="K31" s="180" t="s">
        <v>12370</v>
      </c>
      <c r="L31" s="180" t="s">
        <v>12370</v>
      </c>
      <c r="M31" s="180" t="s">
        <v>12370</v>
      </c>
      <c r="N31" s="180" t="s">
        <v>12370</v>
      </c>
      <c r="O31" s="180" t="s">
        <v>12370</v>
      </c>
      <c r="P31" s="180" t="s">
        <v>12370</v>
      </c>
      <c r="Q31" s="180" t="s">
        <v>12370</v>
      </c>
      <c r="R31" s="180" t="s">
        <v>12370</v>
      </c>
      <c r="S31" s="180" t="s">
        <v>12370</v>
      </c>
      <c r="T31" s="186" t="s">
        <v>12370</v>
      </c>
      <c r="U31" s="186" t="s">
        <v>12370</v>
      </c>
      <c r="V31" s="186" t="s">
        <v>12370</v>
      </c>
      <c r="W31" s="186" t="s">
        <v>12370</v>
      </c>
      <c r="X31" s="186" t="s">
        <v>12370</v>
      </c>
      <c r="Y31" s="186" t="s">
        <v>12370</v>
      </c>
      <c r="Z31" s="186" t="s">
        <v>12370</v>
      </c>
      <c r="AA31" s="186" t="s">
        <v>12370</v>
      </c>
      <c r="AB31" s="186" t="s">
        <v>12370</v>
      </c>
      <c r="AC31" s="186" t="s">
        <v>12370</v>
      </c>
      <c r="AD31" s="186" t="s">
        <v>12370</v>
      </c>
      <c r="AE31" s="186" t="s">
        <v>12370</v>
      </c>
      <c r="AF31" s="186" t="s">
        <v>12370</v>
      </c>
      <c r="AG31" s="186" t="s">
        <v>12370</v>
      </c>
      <c r="AH31" s="186" t="s">
        <v>12370</v>
      </c>
      <c r="AI31" s="186" t="s">
        <v>12370</v>
      </c>
      <c r="AJ31" s="192" t="s">
        <v>12370</v>
      </c>
      <c r="AK31" s="192" t="s">
        <v>12370</v>
      </c>
      <c r="AL31" s="192" t="s">
        <v>12370</v>
      </c>
      <c r="AM31" s="192" t="s">
        <v>12370</v>
      </c>
      <c r="AN31" s="192" t="s">
        <v>12370</v>
      </c>
      <c r="AO31" s="192" t="s">
        <v>12370</v>
      </c>
      <c r="AP31" s="192" t="s">
        <v>12370</v>
      </c>
      <c r="AQ31" s="192" t="s">
        <v>12370</v>
      </c>
      <c r="AR31" s="192" t="s">
        <v>12370</v>
      </c>
      <c r="AS31" s="192" t="s">
        <v>12370</v>
      </c>
      <c r="AT31" s="192" t="s">
        <v>12370</v>
      </c>
      <c r="AU31" s="192" t="s">
        <v>12370</v>
      </c>
      <c r="AV31" s="192" t="s">
        <v>12370</v>
      </c>
      <c r="AW31" s="192" t="s">
        <v>12370</v>
      </c>
      <c r="AX31" s="192" t="s">
        <v>12370</v>
      </c>
      <c r="AY31" s="192" t="s">
        <v>12370</v>
      </c>
      <c r="AZ31" s="198" t="s">
        <v>12370</v>
      </c>
      <c r="BA31" s="198" t="s">
        <v>12370</v>
      </c>
      <c r="BB31" s="198" t="s">
        <v>12370</v>
      </c>
      <c r="BC31" s="198" t="s">
        <v>12370</v>
      </c>
      <c r="BD31" s="198" t="s">
        <v>12370</v>
      </c>
      <c r="BE31" s="198" t="s">
        <v>12370</v>
      </c>
      <c r="BF31" s="198" t="s">
        <v>12370</v>
      </c>
      <c r="BG31" s="198" t="s">
        <v>12370</v>
      </c>
      <c r="BH31" s="198" t="s">
        <v>12370</v>
      </c>
      <c r="BI31" s="198" t="s">
        <v>12370</v>
      </c>
      <c r="BJ31" s="198" t="s">
        <v>12370</v>
      </c>
      <c r="BK31" s="198" t="s">
        <v>12370</v>
      </c>
      <c r="BL31" s="198" t="s">
        <v>12370</v>
      </c>
      <c r="BM31" s="198" t="s">
        <v>12370</v>
      </c>
      <c r="BN31" s="198" t="s">
        <v>12370</v>
      </c>
      <c r="BO31" s="198" t="s">
        <v>12370</v>
      </c>
      <c r="BP31" s="186" t="s">
        <v>12370</v>
      </c>
      <c r="BQ31" s="186" t="s">
        <v>12370</v>
      </c>
      <c r="BR31" s="186" t="s">
        <v>12370</v>
      </c>
      <c r="BS31" s="186" t="s">
        <v>12370</v>
      </c>
      <c r="BT31" s="186" t="s">
        <v>12370</v>
      </c>
      <c r="BU31" s="186" t="s">
        <v>12370</v>
      </c>
      <c r="BV31" s="186" t="s">
        <v>12370</v>
      </c>
      <c r="BW31" s="186" t="s">
        <v>12370</v>
      </c>
      <c r="BX31" s="186" t="s">
        <v>12370</v>
      </c>
      <c r="BY31" s="186" t="s">
        <v>12370</v>
      </c>
      <c r="BZ31" s="186" t="s">
        <v>12370</v>
      </c>
      <c r="CA31" s="186" t="s">
        <v>12370</v>
      </c>
      <c r="CB31" s="186" t="s">
        <v>12370</v>
      </c>
      <c r="CC31" s="186" t="s">
        <v>12370</v>
      </c>
      <c r="CD31" s="186" t="s">
        <v>12370</v>
      </c>
      <c r="CE31" s="186" t="s">
        <v>12370</v>
      </c>
      <c r="CF31" s="192" t="s">
        <v>12370</v>
      </c>
      <c r="CG31" s="192" t="s">
        <v>12370</v>
      </c>
      <c r="CH31" s="192" t="s">
        <v>12370</v>
      </c>
      <c r="CI31" s="192" t="s">
        <v>12370</v>
      </c>
      <c r="CJ31" s="192" t="s">
        <v>12370</v>
      </c>
      <c r="CK31" s="192" t="s">
        <v>12370</v>
      </c>
      <c r="CL31" s="192" t="s">
        <v>12370</v>
      </c>
      <c r="CM31" s="192" t="s">
        <v>12370</v>
      </c>
      <c r="CN31" s="192" t="s">
        <v>12370</v>
      </c>
      <c r="CO31" s="192" t="s">
        <v>12370</v>
      </c>
      <c r="CP31" s="192" t="s">
        <v>12370</v>
      </c>
      <c r="CQ31" s="192" t="s">
        <v>12370</v>
      </c>
      <c r="CR31" s="192" t="s">
        <v>12370</v>
      </c>
      <c r="CS31" s="192" t="s">
        <v>12370</v>
      </c>
      <c r="CT31" s="192" t="s">
        <v>12370</v>
      </c>
      <c r="CU31" s="192" t="s">
        <v>12370</v>
      </c>
      <c r="CV31" s="198" t="s">
        <v>12370</v>
      </c>
      <c r="CW31" s="198" t="s">
        <v>12370</v>
      </c>
      <c r="CX31" s="198" t="s">
        <v>12370</v>
      </c>
      <c r="CY31" s="198" t="s">
        <v>12370</v>
      </c>
      <c r="CZ31" s="198" t="s">
        <v>12370</v>
      </c>
      <c r="DA31" s="198" t="s">
        <v>12370</v>
      </c>
      <c r="DB31" s="198" t="s">
        <v>12370</v>
      </c>
      <c r="DC31" s="198" t="s">
        <v>12370</v>
      </c>
      <c r="DD31" s="198" t="s">
        <v>12370</v>
      </c>
      <c r="DE31" s="198" t="s">
        <v>12370</v>
      </c>
      <c r="DF31" s="198" t="s">
        <v>12370</v>
      </c>
      <c r="DG31" s="198" t="s">
        <v>12370</v>
      </c>
      <c r="DH31" s="198" t="s">
        <v>12370</v>
      </c>
      <c r="DI31" s="198" t="s">
        <v>12370</v>
      </c>
      <c r="DJ31" s="198" t="s">
        <v>12370</v>
      </c>
      <c r="DK31" s="198" t="s">
        <v>12370</v>
      </c>
      <c r="DL31" s="180" t="s">
        <v>12370</v>
      </c>
      <c r="DM31" s="180" t="s">
        <v>12370</v>
      </c>
      <c r="DN31" s="180" t="s">
        <v>12370</v>
      </c>
      <c r="DO31" s="180" t="s">
        <v>12370</v>
      </c>
      <c r="DP31" s="180" t="s">
        <v>12370</v>
      </c>
      <c r="DQ31" s="180" t="s">
        <v>12370</v>
      </c>
      <c r="DR31" s="180" t="s">
        <v>12370</v>
      </c>
      <c r="DS31" s="180" t="s">
        <v>12370</v>
      </c>
      <c r="DT31" s="180" t="s">
        <v>12370</v>
      </c>
      <c r="DU31" s="180" t="s">
        <v>12370</v>
      </c>
      <c r="DV31" s="180" t="s">
        <v>12370</v>
      </c>
      <c r="DW31" s="180" t="s">
        <v>12370</v>
      </c>
      <c r="DX31" s="180" t="s">
        <v>12370</v>
      </c>
      <c r="DY31" s="180" t="s">
        <v>12370</v>
      </c>
      <c r="DZ31" s="180" t="s">
        <v>12370</v>
      </c>
      <c r="EA31" s="180" t="s">
        <v>12370</v>
      </c>
    </row>
    <row r="32" spans="2:131">
      <c r="B32" t="s">
        <v>12347</v>
      </c>
      <c r="C32" t="s">
        <v>12348</v>
      </c>
      <c r="D32" s="180" t="s">
        <v>12371</v>
      </c>
      <c r="E32" s="180" t="s">
        <v>12371</v>
      </c>
      <c r="F32" s="180" t="s">
        <v>12371</v>
      </c>
      <c r="G32" s="180" t="s">
        <v>12371</v>
      </c>
      <c r="H32" s="180" t="s">
        <v>12371</v>
      </c>
      <c r="I32" s="180" t="s">
        <v>12371</v>
      </c>
      <c r="J32" s="180" t="s">
        <v>12371</v>
      </c>
      <c r="K32" s="180" t="s">
        <v>12371</v>
      </c>
      <c r="L32" s="180" t="s">
        <v>12371</v>
      </c>
      <c r="M32" s="180" t="s">
        <v>12371</v>
      </c>
      <c r="N32" s="180" t="s">
        <v>12371</v>
      </c>
      <c r="O32" s="180" t="s">
        <v>12371</v>
      </c>
      <c r="P32" s="180" t="s">
        <v>12371</v>
      </c>
      <c r="Q32" s="180" t="s">
        <v>12371</v>
      </c>
      <c r="R32" s="180" t="s">
        <v>12371</v>
      </c>
      <c r="S32" s="180" t="s">
        <v>12371</v>
      </c>
      <c r="T32" s="186" t="s">
        <v>12371</v>
      </c>
      <c r="U32" s="186" t="s">
        <v>12371</v>
      </c>
      <c r="V32" s="186" t="s">
        <v>12371</v>
      </c>
      <c r="W32" s="186" t="s">
        <v>12371</v>
      </c>
      <c r="X32" s="186" t="s">
        <v>12371</v>
      </c>
      <c r="Y32" s="186" t="s">
        <v>12371</v>
      </c>
      <c r="Z32" s="186" t="s">
        <v>12371</v>
      </c>
      <c r="AA32" s="186" t="s">
        <v>12371</v>
      </c>
      <c r="AB32" s="186" t="s">
        <v>12371</v>
      </c>
      <c r="AC32" s="186" t="s">
        <v>12371</v>
      </c>
      <c r="AD32" s="186" t="s">
        <v>12371</v>
      </c>
      <c r="AE32" s="186" t="s">
        <v>12371</v>
      </c>
      <c r="AF32" s="186" t="s">
        <v>12371</v>
      </c>
      <c r="AG32" s="186" t="s">
        <v>12371</v>
      </c>
      <c r="AH32" s="186" t="s">
        <v>12371</v>
      </c>
      <c r="AI32" s="186" t="s">
        <v>12371</v>
      </c>
      <c r="AJ32" s="192" t="s">
        <v>12371</v>
      </c>
      <c r="AK32" s="192" t="s">
        <v>12371</v>
      </c>
      <c r="AL32" s="192" t="s">
        <v>12371</v>
      </c>
      <c r="AM32" s="192" t="s">
        <v>12371</v>
      </c>
      <c r="AN32" s="192" t="s">
        <v>12371</v>
      </c>
      <c r="AO32" s="192" t="s">
        <v>12371</v>
      </c>
      <c r="AP32" s="192" t="s">
        <v>12371</v>
      </c>
      <c r="AQ32" s="192" t="s">
        <v>12371</v>
      </c>
      <c r="AR32" s="192" t="s">
        <v>12371</v>
      </c>
      <c r="AS32" s="192" t="s">
        <v>12371</v>
      </c>
      <c r="AT32" s="192" t="s">
        <v>12371</v>
      </c>
      <c r="AU32" s="192" t="s">
        <v>12371</v>
      </c>
      <c r="AV32" s="192" t="s">
        <v>12371</v>
      </c>
      <c r="AW32" s="192" t="s">
        <v>12371</v>
      </c>
      <c r="AX32" s="192" t="s">
        <v>12371</v>
      </c>
      <c r="AY32" s="192" t="s">
        <v>12371</v>
      </c>
      <c r="AZ32" s="198" t="s">
        <v>12371</v>
      </c>
      <c r="BA32" s="198" t="s">
        <v>12371</v>
      </c>
      <c r="BB32" s="198" t="s">
        <v>12371</v>
      </c>
      <c r="BC32" s="198" t="s">
        <v>12371</v>
      </c>
      <c r="BD32" s="198" t="s">
        <v>12371</v>
      </c>
      <c r="BE32" s="198" t="s">
        <v>12371</v>
      </c>
      <c r="BF32" s="198" t="s">
        <v>12371</v>
      </c>
      <c r="BG32" s="198" t="s">
        <v>12371</v>
      </c>
      <c r="BH32" s="198" t="s">
        <v>12371</v>
      </c>
      <c r="BI32" s="198" t="s">
        <v>12371</v>
      </c>
      <c r="BJ32" s="198" t="s">
        <v>12371</v>
      </c>
      <c r="BK32" s="198" t="s">
        <v>12371</v>
      </c>
      <c r="BL32" s="198" t="s">
        <v>12371</v>
      </c>
      <c r="BM32" s="198" t="s">
        <v>12371</v>
      </c>
      <c r="BN32" s="198" t="s">
        <v>12371</v>
      </c>
      <c r="BO32" s="198" t="s">
        <v>12371</v>
      </c>
      <c r="BP32" s="186" t="s">
        <v>12371</v>
      </c>
      <c r="BQ32" s="186" t="s">
        <v>12371</v>
      </c>
      <c r="BR32" s="186" t="s">
        <v>12371</v>
      </c>
      <c r="BS32" s="186" t="s">
        <v>12371</v>
      </c>
      <c r="BT32" s="186" t="s">
        <v>12371</v>
      </c>
      <c r="BU32" s="186" t="s">
        <v>12371</v>
      </c>
      <c r="BV32" s="186" t="s">
        <v>12371</v>
      </c>
      <c r="BW32" s="186" t="s">
        <v>12371</v>
      </c>
      <c r="BX32" s="186" t="s">
        <v>12371</v>
      </c>
      <c r="BY32" s="186" t="s">
        <v>12371</v>
      </c>
      <c r="BZ32" s="186" t="s">
        <v>12371</v>
      </c>
      <c r="CA32" s="186" t="s">
        <v>12371</v>
      </c>
      <c r="CB32" s="186" t="s">
        <v>12371</v>
      </c>
      <c r="CC32" s="186" t="s">
        <v>12371</v>
      </c>
      <c r="CD32" s="186" t="s">
        <v>12371</v>
      </c>
      <c r="CE32" s="186" t="s">
        <v>12371</v>
      </c>
      <c r="CF32" s="192" t="s">
        <v>12371</v>
      </c>
      <c r="CG32" s="192" t="s">
        <v>12371</v>
      </c>
      <c r="CH32" s="192" t="s">
        <v>12371</v>
      </c>
      <c r="CI32" s="192" t="s">
        <v>12371</v>
      </c>
      <c r="CJ32" s="192" t="s">
        <v>12371</v>
      </c>
      <c r="CK32" s="192" t="s">
        <v>12371</v>
      </c>
      <c r="CL32" s="192" t="s">
        <v>12371</v>
      </c>
      <c r="CM32" s="192" t="s">
        <v>12371</v>
      </c>
      <c r="CN32" s="192" t="s">
        <v>12371</v>
      </c>
      <c r="CO32" s="192" t="s">
        <v>12371</v>
      </c>
      <c r="CP32" s="192" t="s">
        <v>12371</v>
      </c>
      <c r="CQ32" s="192" t="s">
        <v>12371</v>
      </c>
      <c r="CR32" s="192" t="s">
        <v>12371</v>
      </c>
      <c r="CS32" s="192" t="s">
        <v>12371</v>
      </c>
      <c r="CT32" s="192" t="s">
        <v>12371</v>
      </c>
      <c r="CU32" s="192" t="s">
        <v>12371</v>
      </c>
      <c r="CV32" s="198" t="s">
        <v>12371</v>
      </c>
      <c r="CW32" s="198" t="s">
        <v>12371</v>
      </c>
      <c r="CX32" s="198" t="s">
        <v>12371</v>
      </c>
      <c r="CY32" s="198" t="s">
        <v>12371</v>
      </c>
      <c r="CZ32" s="198" t="s">
        <v>12371</v>
      </c>
      <c r="DA32" s="198" t="s">
        <v>12371</v>
      </c>
      <c r="DB32" s="198" t="s">
        <v>12371</v>
      </c>
      <c r="DC32" s="198" t="s">
        <v>12371</v>
      </c>
      <c r="DD32" s="198" t="s">
        <v>12371</v>
      </c>
      <c r="DE32" s="198" t="s">
        <v>12371</v>
      </c>
      <c r="DF32" s="198" t="s">
        <v>12371</v>
      </c>
      <c r="DG32" s="198" t="s">
        <v>12371</v>
      </c>
      <c r="DH32" s="198" t="s">
        <v>12371</v>
      </c>
      <c r="DI32" s="198" t="s">
        <v>12371</v>
      </c>
      <c r="DJ32" s="198" t="s">
        <v>12371</v>
      </c>
      <c r="DK32" s="198" t="s">
        <v>12371</v>
      </c>
      <c r="DL32" s="180" t="s">
        <v>12371</v>
      </c>
      <c r="DM32" s="180" t="s">
        <v>12371</v>
      </c>
      <c r="DN32" s="180" t="s">
        <v>12371</v>
      </c>
      <c r="DO32" s="180" t="s">
        <v>12371</v>
      </c>
      <c r="DP32" s="180" t="s">
        <v>12371</v>
      </c>
      <c r="DQ32" s="180" t="s">
        <v>12371</v>
      </c>
      <c r="DR32" s="180" t="s">
        <v>12371</v>
      </c>
      <c r="DS32" s="180" t="s">
        <v>12371</v>
      </c>
      <c r="DT32" s="180" t="s">
        <v>12371</v>
      </c>
      <c r="DU32" s="180" t="s">
        <v>12371</v>
      </c>
      <c r="DV32" s="180" t="s">
        <v>12371</v>
      </c>
      <c r="DW32" s="180" t="s">
        <v>12371</v>
      </c>
      <c r="DX32" s="180" t="s">
        <v>12371</v>
      </c>
      <c r="DY32" s="180" t="s">
        <v>12371</v>
      </c>
      <c r="DZ32" s="180" t="s">
        <v>12371</v>
      </c>
      <c r="EA32" s="180" t="s">
        <v>12371</v>
      </c>
    </row>
    <row r="33" spans="2:131">
      <c r="B33" t="s">
        <v>12350</v>
      </c>
      <c r="C33" t="s">
        <v>12349</v>
      </c>
      <c r="D33" s="180">
        <v>200000</v>
      </c>
      <c r="E33" s="180">
        <v>200000</v>
      </c>
      <c r="F33" s="180">
        <v>200000</v>
      </c>
      <c r="G33" s="180">
        <v>200000</v>
      </c>
      <c r="H33" s="180">
        <v>200000</v>
      </c>
      <c r="I33" s="180">
        <v>200000</v>
      </c>
      <c r="J33" s="180">
        <v>200000</v>
      </c>
      <c r="K33" s="180">
        <v>200000</v>
      </c>
      <c r="L33" s="180">
        <v>200000</v>
      </c>
      <c r="M33" s="180">
        <v>200000</v>
      </c>
      <c r="N33" s="180">
        <v>200000</v>
      </c>
      <c r="O33" s="180">
        <v>200000</v>
      </c>
      <c r="P33" s="180">
        <v>200000</v>
      </c>
      <c r="Q33" s="180">
        <v>200000</v>
      </c>
      <c r="R33" s="180">
        <v>200000</v>
      </c>
      <c r="S33" s="180">
        <v>200000</v>
      </c>
      <c r="T33" s="186">
        <v>200000</v>
      </c>
      <c r="U33" s="186">
        <v>200000</v>
      </c>
      <c r="V33" s="186">
        <v>200000</v>
      </c>
      <c r="W33" s="186">
        <v>200000</v>
      </c>
      <c r="X33" s="186">
        <v>200000</v>
      </c>
      <c r="Y33" s="186">
        <v>200000</v>
      </c>
      <c r="Z33" s="186">
        <v>200000</v>
      </c>
      <c r="AA33" s="186">
        <v>200000</v>
      </c>
      <c r="AB33" s="186">
        <v>200000</v>
      </c>
      <c r="AC33" s="186">
        <v>200000</v>
      </c>
      <c r="AD33" s="186">
        <v>200000</v>
      </c>
      <c r="AE33" s="186">
        <v>200000</v>
      </c>
      <c r="AF33" s="186">
        <v>200000</v>
      </c>
      <c r="AG33" s="186">
        <v>200000</v>
      </c>
      <c r="AH33" s="186">
        <v>200000</v>
      </c>
      <c r="AI33" s="186">
        <v>200000</v>
      </c>
      <c r="AJ33" s="192">
        <v>200000</v>
      </c>
      <c r="AK33" s="192">
        <v>200000</v>
      </c>
      <c r="AL33" s="192">
        <v>200000</v>
      </c>
      <c r="AM33" s="192">
        <v>200000</v>
      </c>
      <c r="AN33" s="192">
        <v>200000</v>
      </c>
      <c r="AO33" s="192">
        <v>200000</v>
      </c>
      <c r="AP33" s="192">
        <v>200000</v>
      </c>
      <c r="AQ33" s="192">
        <v>200000</v>
      </c>
      <c r="AR33" s="192">
        <v>200000</v>
      </c>
      <c r="AS33" s="192">
        <v>200000</v>
      </c>
      <c r="AT33" s="192">
        <v>200000</v>
      </c>
      <c r="AU33" s="192">
        <v>200000</v>
      </c>
      <c r="AV33" s="192">
        <v>200000</v>
      </c>
      <c r="AW33" s="192">
        <v>200000</v>
      </c>
      <c r="AX33" s="192">
        <v>200000</v>
      </c>
      <c r="AY33" s="192">
        <v>200000</v>
      </c>
      <c r="AZ33" s="198">
        <v>200000</v>
      </c>
      <c r="BA33" s="198">
        <v>200000</v>
      </c>
      <c r="BB33" s="198">
        <v>200000</v>
      </c>
      <c r="BC33" s="198">
        <v>200000</v>
      </c>
      <c r="BD33" s="198">
        <v>200000</v>
      </c>
      <c r="BE33" s="198">
        <v>200000</v>
      </c>
      <c r="BF33" s="198">
        <v>200000</v>
      </c>
      <c r="BG33" s="198">
        <v>200000</v>
      </c>
      <c r="BH33" s="198">
        <v>200000</v>
      </c>
      <c r="BI33" s="198">
        <v>200000</v>
      </c>
      <c r="BJ33" s="198">
        <v>200000</v>
      </c>
      <c r="BK33" s="198">
        <v>200000</v>
      </c>
      <c r="BL33" s="198">
        <v>200000</v>
      </c>
      <c r="BM33" s="198">
        <v>200000</v>
      </c>
      <c r="BN33" s="198">
        <v>200000</v>
      </c>
      <c r="BO33" s="198">
        <v>200000</v>
      </c>
      <c r="BP33" s="186">
        <v>200000</v>
      </c>
      <c r="BQ33" s="186">
        <v>200000</v>
      </c>
      <c r="BR33" s="186">
        <v>200000</v>
      </c>
      <c r="BS33" s="186">
        <v>200000</v>
      </c>
      <c r="BT33" s="186">
        <v>200000</v>
      </c>
      <c r="BU33" s="186">
        <v>200000</v>
      </c>
      <c r="BV33" s="186">
        <v>200000</v>
      </c>
      <c r="BW33" s="186">
        <v>200000</v>
      </c>
      <c r="BX33" s="186">
        <v>200000</v>
      </c>
      <c r="BY33" s="186">
        <v>200000</v>
      </c>
      <c r="BZ33" s="186">
        <v>200000</v>
      </c>
      <c r="CA33" s="186">
        <v>200000</v>
      </c>
      <c r="CB33" s="186">
        <v>200000</v>
      </c>
      <c r="CC33" s="186">
        <v>200000</v>
      </c>
      <c r="CD33" s="186">
        <v>200000</v>
      </c>
      <c r="CE33" s="186">
        <v>200000</v>
      </c>
      <c r="CF33" s="192">
        <v>200000</v>
      </c>
      <c r="CG33" s="192">
        <v>200000</v>
      </c>
      <c r="CH33" s="192">
        <v>200000</v>
      </c>
      <c r="CI33" s="192">
        <v>200000</v>
      </c>
      <c r="CJ33" s="192">
        <v>200000</v>
      </c>
      <c r="CK33" s="192">
        <v>200000</v>
      </c>
      <c r="CL33" s="192">
        <v>200000</v>
      </c>
      <c r="CM33" s="192">
        <v>200000</v>
      </c>
      <c r="CN33" s="192">
        <v>200000</v>
      </c>
      <c r="CO33" s="192">
        <v>200000</v>
      </c>
      <c r="CP33" s="192">
        <v>200000</v>
      </c>
      <c r="CQ33" s="192">
        <v>200000</v>
      </c>
      <c r="CR33" s="192">
        <v>200000</v>
      </c>
      <c r="CS33" s="192">
        <v>200000</v>
      </c>
      <c r="CT33" s="192">
        <v>200000</v>
      </c>
      <c r="CU33" s="192">
        <v>200000</v>
      </c>
      <c r="CV33" s="198">
        <v>200000</v>
      </c>
      <c r="CW33" s="198">
        <v>200000</v>
      </c>
      <c r="CX33" s="198">
        <v>200000</v>
      </c>
      <c r="CY33" s="198">
        <v>200000</v>
      </c>
      <c r="CZ33" s="198">
        <v>200000</v>
      </c>
      <c r="DA33" s="198">
        <v>200000</v>
      </c>
      <c r="DB33" s="198">
        <v>200000</v>
      </c>
      <c r="DC33" s="198">
        <v>200000</v>
      </c>
      <c r="DD33" s="198">
        <v>200000</v>
      </c>
      <c r="DE33" s="198">
        <v>200000</v>
      </c>
      <c r="DF33" s="198">
        <v>200000</v>
      </c>
      <c r="DG33" s="198">
        <v>200000</v>
      </c>
      <c r="DH33" s="198">
        <v>200000</v>
      </c>
      <c r="DI33" s="198">
        <v>200000</v>
      </c>
      <c r="DJ33" s="198">
        <v>200000</v>
      </c>
      <c r="DK33" s="198">
        <v>200000</v>
      </c>
      <c r="DL33" s="180">
        <v>200000</v>
      </c>
      <c r="DM33" s="180">
        <v>200000</v>
      </c>
      <c r="DN33" s="180">
        <v>200000</v>
      </c>
      <c r="DO33" s="180">
        <v>200000</v>
      </c>
      <c r="DP33" s="180">
        <v>200000</v>
      </c>
      <c r="DQ33" s="180">
        <v>200000</v>
      </c>
      <c r="DR33" s="180">
        <v>200000</v>
      </c>
      <c r="DS33" s="180">
        <v>200000</v>
      </c>
      <c r="DT33" s="180">
        <v>200000</v>
      </c>
      <c r="DU33" s="180">
        <v>200000</v>
      </c>
      <c r="DV33" s="180">
        <v>200000</v>
      </c>
      <c r="DW33" s="180">
        <v>200000</v>
      </c>
      <c r="DX33" s="180">
        <v>200000</v>
      </c>
      <c r="DY33" s="180">
        <v>200000</v>
      </c>
      <c r="DZ33" s="180">
        <v>200000</v>
      </c>
      <c r="EA33" s="180">
        <v>200000</v>
      </c>
    </row>
    <row r="34" spans="2:131">
      <c r="B34" t="s">
        <v>12357</v>
      </c>
      <c r="C34" t="s">
        <v>12362</v>
      </c>
      <c r="D34" s="180" t="s">
        <v>1</v>
      </c>
      <c r="E34" s="180" t="s">
        <v>1</v>
      </c>
      <c r="F34" s="180" t="s">
        <v>1</v>
      </c>
      <c r="G34" s="180" t="s">
        <v>1</v>
      </c>
      <c r="H34" s="180" t="s">
        <v>1</v>
      </c>
      <c r="I34" s="180" t="s">
        <v>1</v>
      </c>
      <c r="J34" s="180" t="s">
        <v>1</v>
      </c>
      <c r="K34" s="180" t="s">
        <v>1</v>
      </c>
      <c r="L34" s="180" t="s">
        <v>1</v>
      </c>
      <c r="M34" s="180" t="s">
        <v>1</v>
      </c>
      <c r="N34" s="180" t="s">
        <v>1</v>
      </c>
      <c r="O34" s="180" t="s">
        <v>1</v>
      </c>
      <c r="P34" s="180" t="s">
        <v>1</v>
      </c>
      <c r="Q34" s="180" t="s">
        <v>1</v>
      </c>
      <c r="R34" s="180" t="s">
        <v>1</v>
      </c>
      <c r="S34" s="180" t="s">
        <v>1</v>
      </c>
      <c r="AZ34" s="198" t="s">
        <v>1</v>
      </c>
      <c r="BA34" s="198" t="s">
        <v>1</v>
      </c>
      <c r="BB34" s="198" t="s">
        <v>1</v>
      </c>
      <c r="BC34" s="198" t="s">
        <v>1</v>
      </c>
      <c r="BD34" s="198" t="s">
        <v>1</v>
      </c>
      <c r="BE34" s="198" t="s">
        <v>1</v>
      </c>
      <c r="BF34" s="198" t="s">
        <v>1</v>
      </c>
      <c r="BG34" s="198" t="s">
        <v>1</v>
      </c>
      <c r="BH34" s="198" t="s">
        <v>1</v>
      </c>
      <c r="BI34" s="198" t="s">
        <v>1</v>
      </c>
      <c r="BJ34" s="198" t="s">
        <v>1</v>
      </c>
      <c r="BK34" s="198" t="s">
        <v>1</v>
      </c>
      <c r="BL34" s="198" t="s">
        <v>1</v>
      </c>
      <c r="BM34" s="198" t="s">
        <v>1</v>
      </c>
      <c r="BN34" s="198" t="s">
        <v>1</v>
      </c>
      <c r="BO34" s="198" t="s">
        <v>1</v>
      </c>
      <c r="DL34" s="180" t="s">
        <v>1</v>
      </c>
    </row>
    <row r="35" spans="2:131">
      <c r="B35" t="s">
        <v>12356</v>
      </c>
      <c r="C35" t="s">
        <v>12351</v>
      </c>
    </row>
    <row r="36" spans="2:131">
      <c r="B36" t="s">
        <v>12359</v>
      </c>
      <c r="C36" t="s">
        <v>12352</v>
      </c>
      <c r="T36" s="186" t="s">
        <v>1</v>
      </c>
      <c r="U36" s="186" t="s">
        <v>1</v>
      </c>
      <c r="V36" s="186" t="s">
        <v>1</v>
      </c>
      <c r="W36" s="186" t="s">
        <v>1</v>
      </c>
      <c r="X36" s="186" t="s">
        <v>1</v>
      </c>
      <c r="Y36" s="186" t="s">
        <v>1</v>
      </c>
      <c r="Z36" s="186" t="s">
        <v>1</v>
      </c>
      <c r="AA36" s="186" t="s">
        <v>1</v>
      </c>
      <c r="AB36" s="186" t="s">
        <v>1</v>
      </c>
      <c r="AC36" s="186" t="s">
        <v>1</v>
      </c>
      <c r="AD36" s="186" t="s">
        <v>1</v>
      </c>
      <c r="AE36" s="186" t="s">
        <v>1</v>
      </c>
      <c r="AF36" s="186" t="s">
        <v>1</v>
      </c>
      <c r="AG36" s="186" t="s">
        <v>1</v>
      </c>
      <c r="AH36" s="186" t="s">
        <v>1</v>
      </c>
      <c r="AI36" s="186" t="s">
        <v>1</v>
      </c>
      <c r="AZ36" s="198" t="s">
        <v>1</v>
      </c>
      <c r="BA36" s="198" t="s">
        <v>1</v>
      </c>
      <c r="BB36" s="198" t="s">
        <v>1</v>
      </c>
      <c r="BC36" s="198" t="s">
        <v>1</v>
      </c>
      <c r="BD36" s="198" t="s">
        <v>1</v>
      </c>
      <c r="BE36" s="198" t="s">
        <v>1</v>
      </c>
      <c r="BF36" s="198" t="s">
        <v>1</v>
      </c>
      <c r="BG36" s="198" t="s">
        <v>1</v>
      </c>
      <c r="BH36" s="198" t="s">
        <v>1</v>
      </c>
      <c r="BI36" s="198" t="s">
        <v>1</v>
      </c>
      <c r="BJ36" s="198" t="s">
        <v>1</v>
      </c>
      <c r="BK36" s="198" t="s">
        <v>1</v>
      </c>
      <c r="BL36" s="198" t="s">
        <v>1</v>
      </c>
      <c r="BM36" s="198" t="s">
        <v>1</v>
      </c>
      <c r="BN36" s="198" t="s">
        <v>1</v>
      </c>
      <c r="BO36" s="198" t="s">
        <v>1</v>
      </c>
      <c r="BP36" s="186" t="s">
        <v>1</v>
      </c>
      <c r="BQ36" s="186" t="s">
        <v>1</v>
      </c>
      <c r="BR36" s="186" t="s">
        <v>1</v>
      </c>
      <c r="BS36" s="186" t="s">
        <v>1</v>
      </c>
      <c r="BT36" s="186" t="s">
        <v>1</v>
      </c>
      <c r="BU36" s="186" t="s">
        <v>1</v>
      </c>
      <c r="BV36" s="186" t="s">
        <v>1</v>
      </c>
      <c r="BW36" s="186" t="s">
        <v>1</v>
      </c>
      <c r="BX36" s="186" t="s">
        <v>1</v>
      </c>
      <c r="BY36" s="186" t="s">
        <v>1</v>
      </c>
      <c r="BZ36" s="186" t="s">
        <v>1</v>
      </c>
      <c r="CA36" s="186" t="s">
        <v>1</v>
      </c>
      <c r="CB36" s="186" t="s">
        <v>1</v>
      </c>
      <c r="CC36" s="186" t="s">
        <v>1</v>
      </c>
      <c r="CD36" s="186" t="s">
        <v>1</v>
      </c>
      <c r="CE36" s="186" t="s">
        <v>1</v>
      </c>
      <c r="CV36" s="198" t="s">
        <v>1</v>
      </c>
      <c r="CW36" s="198" t="s">
        <v>1</v>
      </c>
      <c r="CX36" s="198" t="s">
        <v>1</v>
      </c>
      <c r="CY36" s="198" t="s">
        <v>1</v>
      </c>
      <c r="CZ36" s="198" t="s">
        <v>1</v>
      </c>
      <c r="DA36" s="198" t="s">
        <v>1</v>
      </c>
      <c r="DB36" s="198" t="s">
        <v>1</v>
      </c>
      <c r="DC36" s="198" t="s">
        <v>1</v>
      </c>
      <c r="DD36" s="198" t="s">
        <v>1</v>
      </c>
      <c r="DE36" s="198" t="s">
        <v>1</v>
      </c>
      <c r="DF36" s="198" t="s">
        <v>1</v>
      </c>
      <c r="DG36" s="198" t="s">
        <v>1</v>
      </c>
      <c r="DH36" s="198" t="s">
        <v>1</v>
      </c>
      <c r="DI36" s="198" t="s">
        <v>1</v>
      </c>
      <c r="DJ36" s="198" t="s">
        <v>1</v>
      </c>
      <c r="DK36" s="198" t="s">
        <v>1</v>
      </c>
    </row>
    <row r="37" spans="2:131">
      <c r="B37" t="s">
        <v>12365</v>
      </c>
      <c r="C37" t="s">
        <v>12367</v>
      </c>
      <c r="T37" s="186">
        <v>10000</v>
      </c>
      <c r="U37" s="186">
        <v>10000</v>
      </c>
      <c r="V37" s="186">
        <v>10000</v>
      </c>
      <c r="W37" s="186">
        <v>10000</v>
      </c>
      <c r="X37" s="186">
        <v>10000</v>
      </c>
      <c r="Y37" s="186">
        <v>10000</v>
      </c>
      <c r="Z37" s="186">
        <v>10000</v>
      </c>
      <c r="AA37" s="186">
        <v>10000</v>
      </c>
      <c r="AB37" s="186">
        <v>10000</v>
      </c>
      <c r="AC37" s="186">
        <v>10000</v>
      </c>
      <c r="AD37" s="186">
        <v>10000</v>
      </c>
      <c r="AE37" s="186">
        <v>10000</v>
      </c>
      <c r="AF37" s="186">
        <v>10000</v>
      </c>
      <c r="AG37" s="186">
        <v>10000</v>
      </c>
      <c r="AH37" s="186">
        <v>10000</v>
      </c>
      <c r="AI37" s="186">
        <v>10000</v>
      </c>
      <c r="AZ37" s="198">
        <v>10000</v>
      </c>
      <c r="BA37" s="198">
        <v>10000</v>
      </c>
      <c r="BB37" s="198">
        <v>10000</v>
      </c>
      <c r="BC37" s="198">
        <v>10000</v>
      </c>
      <c r="BD37" s="198">
        <v>10000</v>
      </c>
      <c r="BE37" s="198">
        <v>10000</v>
      </c>
      <c r="BF37" s="198">
        <v>10000</v>
      </c>
      <c r="BG37" s="198">
        <v>10000</v>
      </c>
      <c r="BH37" s="198">
        <v>10000</v>
      </c>
      <c r="BI37" s="198">
        <v>10000</v>
      </c>
      <c r="BJ37" s="198">
        <v>10000</v>
      </c>
      <c r="BK37" s="198">
        <v>10000</v>
      </c>
      <c r="BL37" s="198">
        <v>10000</v>
      </c>
      <c r="BM37" s="198">
        <v>10000</v>
      </c>
      <c r="BN37" s="198">
        <v>10000</v>
      </c>
      <c r="BO37" s="198">
        <v>10000</v>
      </c>
      <c r="BP37" s="186">
        <v>10000</v>
      </c>
      <c r="BQ37" s="186">
        <v>10000</v>
      </c>
      <c r="BR37" s="186">
        <v>10000</v>
      </c>
      <c r="BS37" s="186">
        <v>10000</v>
      </c>
      <c r="BT37" s="186">
        <v>10000</v>
      </c>
      <c r="BU37" s="186">
        <v>10000</v>
      </c>
      <c r="BV37" s="186">
        <v>10000</v>
      </c>
      <c r="BW37" s="186">
        <v>10000</v>
      </c>
      <c r="BX37" s="186">
        <v>10000</v>
      </c>
      <c r="BY37" s="186">
        <v>10000</v>
      </c>
      <c r="BZ37" s="186">
        <v>10000</v>
      </c>
      <c r="CA37" s="186">
        <v>10000</v>
      </c>
      <c r="CB37" s="186">
        <v>10000</v>
      </c>
      <c r="CC37" s="186">
        <v>10000</v>
      </c>
      <c r="CD37" s="186">
        <v>10000</v>
      </c>
      <c r="CE37" s="186">
        <v>10000</v>
      </c>
      <c r="CV37" s="198">
        <v>10000</v>
      </c>
      <c r="CW37" s="198">
        <v>10000</v>
      </c>
      <c r="CX37" s="198">
        <v>10000</v>
      </c>
      <c r="CY37" s="198">
        <v>10000</v>
      </c>
      <c r="CZ37" s="198">
        <v>10000</v>
      </c>
      <c r="DA37" s="198">
        <v>10000</v>
      </c>
      <c r="DB37" s="198">
        <v>10000</v>
      </c>
      <c r="DC37" s="198">
        <v>10000</v>
      </c>
      <c r="DD37" s="198">
        <v>10000</v>
      </c>
      <c r="DE37" s="198">
        <v>10000</v>
      </c>
      <c r="DF37" s="198">
        <v>10000</v>
      </c>
      <c r="DG37" s="198">
        <v>10000</v>
      </c>
      <c r="DH37" s="198">
        <v>10000</v>
      </c>
      <c r="DI37" s="198">
        <v>10000</v>
      </c>
      <c r="DJ37" s="198">
        <v>10000</v>
      </c>
      <c r="DK37" s="198">
        <v>10000</v>
      </c>
    </row>
    <row r="38" spans="2:131">
      <c r="B38" t="s">
        <v>12358</v>
      </c>
      <c r="C38" t="s">
        <v>12353</v>
      </c>
    </row>
    <row r="39" spans="2:131">
      <c r="B39" t="s">
        <v>12360</v>
      </c>
      <c r="C39" t="s">
        <v>12354</v>
      </c>
      <c r="AJ39" s="192" t="s">
        <v>1</v>
      </c>
      <c r="AK39" s="192" t="s">
        <v>1</v>
      </c>
      <c r="AL39" s="192" t="s">
        <v>1</v>
      </c>
      <c r="AM39" s="192" t="s">
        <v>1</v>
      </c>
      <c r="AN39" s="192" t="s">
        <v>1</v>
      </c>
      <c r="AO39" s="192" t="s">
        <v>1</v>
      </c>
      <c r="AP39" s="192" t="s">
        <v>1</v>
      </c>
      <c r="AQ39" s="192" t="s">
        <v>1</v>
      </c>
      <c r="AR39" s="192" t="s">
        <v>1</v>
      </c>
      <c r="AS39" s="192" t="s">
        <v>1</v>
      </c>
      <c r="AT39" s="192" t="s">
        <v>1</v>
      </c>
      <c r="AU39" s="192" t="s">
        <v>1</v>
      </c>
      <c r="AV39" s="192" t="s">
        <v>1</v>
      </c>
      <c r="AW39" s="192" t="s">
        <v>1</v>
      </c>
      <c r="AX39" s="192" t="s">
        <v>1</v>
      </c>
      <c r="AY39" s="192" t="s">
        <v>1</v>
      </c>
      <c r="AZ39" s="198" t="s">
        <v>1</v>
      </c>
      <c r="BA39" s="198" t="s">
        <v>1</v>
      </c>
      <c r="BB39" s="198" t="s">
        <v>1</v>
      </c>
      <c r="BC39" s="198" t="s">
        <v>1</v>
      </c>
      <c r="BD39" s="198" t="s">
        <v>1</v>
      </c>
      <c r="BE39" s="198" t="s">
        <v>1</v>
      </c>
      <c r="BF39" s="198" t="s">
        <v>1</v>
      </c>
      <c r="BG39" s="198" t="s">
        <v>1</v>
      </c>
      <c r="BH39" s="198" t="s">
        <v>1</v>
      </c>
      <c r="BI39" s="198" t="s">
        <v>1</v>
      </c>
      <c r="BJ39" s="198" t="s">
        <v>1</v>
      </c>
      <c r="BK39" s="198" t="s">
        <v>1</v>
      </c>
      <c r="BL39" s="198" t="s">
        <v>1</v>
      </c>
      <c r="BM39" s="198" t="s">
        <v>1</v>
      </c>
      <c r="BN39" s="198" t="s">
        <v>1</v>
      </c>
      <c r="BO39" s="198" t="s">
        <v>1</v>
      </c>
      <c r="CF39" s="192" t="s">
        <v>1</v>
      </c>
      <c r="CG39" s="192" t="s">
        <v>1</v>
      </c>
      <c r="CH39" s="192" t="s">
        <v>1</v>
      </c>
      <c r="CI39" s="192" t="s">
        <v>1</v>
      </c>
      <c r="CJ39" s="192" t="s">
        <v>1</v>
      </c>
      <c r="CK39" s="192" t="s">
        <v>1</v>
      </c>
      <c r="CL39" s="192" t="s">
        <v>1</v>
      </c>
      <c r="CM39" s="192" t="s">
        <v>1</v>
      </c>
      <c r="CN39" s="192" t="s">
        <v>1</v>
      </c>
      <c r="CO39" s="192" t="s">
        <v>1</v>
      </c>
      <c r="CP39" s="192" t="s">
        <v>1</v>
      </c>
      <c r="CQ39" s="192" t="s">
        <v>1</v>
      </c>
      <c r="CR39" s="192" t="s">
        <v>1</v>
      </c>
      <c r="CS39" s="192" t="s">
        <v>1</v>
      </c>
      <c r="CT39" s="192" t="s">
        <v>1</v>
      </c>
      <c r="CU39" s="192" t="s">
        <v>1</v>
      </c>
      <c r="CV39" s="198" t="s">
        <v>1</v>
      </c>
      <c r="CW39" s="198" t="s">
        <v>1</v>
      </c>
      <c r="CX39" s="198" t="s">
        <v>1</v>
      </c>
      <c r="CY39" s="198" t="s">
        <v>1</v>
      </c>
      <c r="CZ39" s="198" t="s">
        <v>1</v>
      </c>
      <c r="DA39" s="198" t="s">
        <v>1</v>
      </c>
      <c r="DB39" s="198" t="s">
        <v>1</v>
      </c>
      <c r="DC39" s="198" t="s">
        <v>1</v>
      </c>
      <c r="DD39" s="198" t="s">
        <v>1</v>
      </c>
      <c r="DE39" s="198" t="s">
        <v>1</v>
      </c>
      <c r="DF39" s="198" t="s">
        <v>1</v>
      </c>
      <c r="DG39" s="198" t="s">
        <v>1</v>
      </c>
      <c r="DH39" s="198" t="s">
        <v>1</v>
      </c>
      <c r="DI39" s="198" t="s">
        <v>1</v>
      </c>
      <c r="DJ39" s="198" t="s">
        <v>1</v>
      </c>
      <c r="DK39" s="198" t="s">
        <v>1</v>
      </c>
    </row>
    <row r="40" spans="2:131">
      <c r="B40" t="s">
        <v>12366</v>
      </c>
      <c r="C40" t="s">
        <v>12368</v>
      </c>
      <c r="AJ40" s="192">
        <v>10000</v>
      </c>
      <c r="AK40" s="192">
        <v>10000</v>
      </c>
      <c r="AL40" s="192">
        <v>10000</v>
      </c>
      <c r="AM40" s="192">
        <v>10000</v>
      </c>
      <c r="AN40" s="192">
        <v>10000</v>
      </c>
      <c r="AO40" s="192">
        <v>10000</v>
      </c>
      <c r="AP40" s="192">
        <v>10000</v>
      </c>
      <c r="AQ40" s="192">
        <v>10000</v>
      </c>
      <c r="AR40" s="192">
        <v>10000</v>
      </c>
      <c r="AS40" s="192">
        <v>10000</v>
      </c>
      <c r="AT40" s="192">
        <v>10000</v>
      </c>
      <c r="AU40" s="192">
        <v>10000</v>
      </c>
      <c r="AV40" s="192">
        <v>10000</v>
      </c>
      <c r="AW40" s="192">
        <v>10000</v>
      </c>
      <c r="AX40" s="192">
        <v>10000</v>
      </c>
      <c r="AY40" s="192">
        <v>10000</v>
      </c>
      <c r="AZ40" s="198">
        <v>10000</v>
      </c>
      <c r="BA40" s="198">
        <v>10000</v>
      </c>
      <c r="BB40" s="198">
        <v>10000</v>
      </c>
      <c r="BC40" s="198">
        <v>10000</v>
      </c>
      <c r="BD40" s="198">
        <v>10000</v>
      </c>
      <c r="BE40" s="198">
        <v>10000</v>
      </c>
      <c r="BF40" s="198">
        <v>10000</v>
      </c>
      <c r="BG40" s="198">
        <v>10000</v>
      </c>
      <c r="BH40" s="198">
        <v>10000</v>
      </c>
      <c r="BI40" s="198">
        <v>10000</v>
      </c>
      <c r="BJ40" s="198">
        <v>10000</v>
      </c>
      <c r="BK40" s="198">
        <v>10000</v>
      </c>
      <c r="BL40" s="198">
        <v>10000</v>
      </c>
      <c r="BM40" s="198">
        <v>10000</v>
      </c>
      <c r="BN40" s="198">
        <v>10000</v>
      </c>
      <c r="BO40" s="198">
        <v>10000</v>
      </c>
      <c r="CF40" s="192">
        <v>10000</v>
      </c>
      <c r="CG40" s="192">
        <v>10000</v>
      </c>
      <c r="CH40" s="192">
        <v>10000</v>
      </c>
      <c r="CI40" s="192">
        <v>10000</v>
      </c>
      <c r="CJ40" s="192">
        <v>10000</v>
      </c>
      <c r="CK40" s="192">
        <v>10000</v>
      </c>
      <c r="CL40" s="192">
        <v>10000</v>
      </c>
      <c r="CM40" s="192">
        <v>10000</v>
      </c>
      <c r="CN40" s="192">
        <v>10000</v>
      </c>
      <c r="CO40" s="192">
        <v>10000</v>
      </c>
      <c r="CP40" s="192">
        <v>10000</v>
      </c>
      <c r="CQ40" s="192">
        <v>10000</v>
      </c>
      <c r="CR40" s="192">
        <v>10000</v>
      </c>
      <c r="CS40" s="192">
        <v>10000</v>
      </c>
      <c r="CT40" s="192">
        <v>10000</v>
      </c>
      <c r="CU40" s="192">
        <v>10000</v>
      </c>
      <c r="CV40" s="198">
        <v>10000</v>
      </c>
      <c r="CW40" s="198">
        <v>10000</v>
      </c>
      <c r="CX40" s="198">
        <v>10000</v>
      </c>
      <c r="CY40" s="198">
        <v>10000</v>
      </c>
      <c r="CZ40" s="198">
        <v>10000</v>
      </c>
      <c r="DA40" s="198">
        <v>10000</v>
      </c>
      <c r="DB40" s="198">
        <v>10000</v>
      </c>
      <c r="DC40" s="198">
        <v>10000</v>
      </c>
      <c r="DD40" s="198">
        <v>10000</v>
      </c>
      <c r="DE40" s="198">
        <v>10000</v>
      </c>
      <c r="DF40" s="198">
        <v>10000</v>
      </c>
      <c r="DG40" s="198">
        <v>10000</v>
      </c>
      <c r="DH40" s="198">
        <v>10000</v>
      </c>
      <c r="DI40" s="198">
        <v>10000</v>
      </c>
      <c r="DJ40" s="198">
        <v>10000</v>
      </c>
      <c r="DK40" s="198">
        <v>10000</v>
      </c>
    </row>
    <row r="41" spans="2:131">
      <c r="B41" t="s">
        <v>12361</v>
      </c>
      <c r="C41" t="s">
        <v>12355</v>
      </c>
    </row>
    <row r="42" spans="2:131">
      <c r="B42" t="s">
        <v>12363</v>
      </c>
      <c r="C42" t="s">
        <v>12364</v>
      </c>
      <c r="D42" s="180" t="s">
        <v>1</v>
      </c>
      <c r="E42" s="180" t="s">
        <v>1</v>
      </c>
      <c r="F42" s="180" t="s">
        <v>1</v>
      </c>
      <c r="G42" s="180" t="s">
        <v>1</v>
      </c>
      <c r="H42" s="180" t="s">
        <v>1</v>
      </c>
      <c r="I42" s="180" t="s">
        <v>1</v>
      </c>
      <c r="J42" s="180" t="s">
        <v>1</v>
      </c>
      <c r="K42" s="180" t="s">
        <v>1</v>
      </c>
      <c r="L42" s="180" t="s">
        <v>1</v>
      </c>
      <c r="M42" s="180" t="s">
        <v>1</v>
      </c>
      <c r="N42" s="180" t="s">
        <v>1</v>
      </c>
      <c r="O42" s="180" t="s">
        <v>1</v>
      </c>
      <c r="P42" s="180" t="s">
        <v>1</v>
      </c>
      <c r="Q42" s="180" t="s">
        <v>1</v>
      </c>
      <c r="R42" s="180" t="s">
        <v>1</v>
      </c>
      <c r="S42" s="180" t="s">
        <v>1</v>
      </c>
      <c r="T42" s="186" t="s">
        <v>1</v>
      </c>
      <c r="U42" s="186" t="s">
        <v>1</v>
      </c>
      <c r="V42" s="186" t="s">
        <v>1</v>
      </c>
      <c r="W42" s="186" t="s">
        <v>1</v>
      </c>
      <c r="X42" s="186" t="s">
        <v>1</v>
      </c>
      <c r="Y42" s="186" t="s">
        <v>1</v>
      </c>
      <c r="Z42" s="186" t="s">
        <v>1</v>
      </c>
      <c r="AA42" s="186" t="s">
        <v>1</v>
      </c>
      <c r="AB42" s="186" t="s">
        <v>1</v>
      </c>
      <c r="AC42" s="186" t="s">
        <v>1</v>
      </c>
      <c r="AD42" s="186" t="s">
        <v>1</v>
      </c>
      <c r="AE42" s="186" t="s">
        <v>1</v>
      </c>
      <c r="AF42" s="186" t="s">
        <v>1</v>
      </c>
      <c r="AG42" s="186" t="s">
        <v>1</v>
      </c>
      <c r="AH42" s="186" t="s">
        <v>1</v>
      </c>
      <c r="AI42" s="186" t="s">
        <v>1</v>
      </c>
      <c r="AJ42" s="192" t="s">
        <v>1</v>
      </c>
      <c r="AK42" s="192" t="s">
        <v>1</v>
      </c>
      <c r="AL42" s="192" t="s">
        <v>1</v>
      </c>
      <c r="AM42" s="192" t="s">
        <v>1</v>
      </c>
      <c r="AN42" s="192" t="s">
        <v>1</v>
      </c>
      <c r="AO42" s="192" t="s">
        <v>1</v>
      </c>
      <c r="AP42" s="192" t="s">
        <v>1</v>
      </c>
      <c r="AQ42" s="192" t="s">
        <v>1</v>
      </c>
      <c r="AR42" s="192" t="s">
        <v>1</v>
      </c>
      <c r="AS42" s="192" t="s">
        <v>1</v>
      </c>
      <c r="AT42" s="192" t="s">
        <v>1</v>
      </c>
      <c r="AU42" s="192" t="s">
        <v>1</v>
      </c>
      <c r="AV42" s="192" t="s">
        <v>1</v>
      </c>
      <c r="AW42" s="192" t="s">
        <v>1</v>
      </c>
      <c r="AX42" s="192" t="s">
        <v>1</v>
      </c>
      <c r="AY42" s="192" t="s">
        <v>1</v>
      </c>
      <c r="AZ42" s="198" t="s">
        <v>1</v>
      </c>
      <c r="BA42" s="198" t="s">
        <v>1</v>
      </c>
      <c r="BB42" s="198" t="s">
        <v>1</v>
      </c>
      <c r="BC42" s="198" t="s">
        <v>1</v>
      </c>
      <c r="BD42" s="198" t="s">
        <v>1</v>
      </c>
      <c r="BE42" s="198" t="s">
        <v>1</v>
      </c>
      <c r="BF42" s="198" t="s">
        <v>1</v>
      </c>
      <c r="BG42" s="198" t="s">
        <v>1</v>
      </c>
      <c r="BH42" s="198" t="s">
        <v>1</v>
      </c>
      <c r="BI42" s="198" t="s">
        <v>1</v>
      </c>
      <c r="BJ42" s="198" t="s">
        <v>1</v>
      </c>
      <c r="BK42" s="198" t="s">
        <v>1</v>
      </c>
      <c r="BL42" s="198" t="s">
        <v>1</v>
      </c>
      <c r="BM42" s="198" t="s">
        <v>1</v>
      </c>
      <c r="BN42" s="198" t="s">
        <v>1</v>
      </c>
      <c r="BO42" s="198" t="s">
        <v>1</v>
      </c>
      <c r="BP42" s="186" t="s">
        <v>1</v>
      </c>
      <c r="BQ42" s="186" t="s">
        <v>1</v>
      </c>
      <c r="BR42" s="186" t="s">
        <v>1</v>
      </c>
      <c r="BS42" s="186" t="s">
        <v>1</v>
      </c>
      <c r="BT42" s="186" t="s">
        <v>1</v>
      </c>
      <c r="BU42" s="186" t="s">
        <v>1</v>
      </c>
      <c r="BV42" s="186" t="s">
        <v>1</v>
      </c>
      <c r="BW42" s="186" t="s">
        <v>1</v>
      </c>
      <c r="BX42" s="186" t="s">
        <v>1</v>
      </c>
      <c r="BY42" s="186" t="s">
        <v>1</v>
      </c>
      <c r="BZ42" s="186" t="s">
        <v>1</v>
      </c>
      <c r="CA42" s="186" t="s">
        <v>1</v>
      </c>
      <c r="CB42" s="186" t="s">
        <v>1</v>
      </c>
      <c r="CC42" s="186" t="s">
        <v>1</v>
      </c>
      <c r="CD42" s="186" t="s">
        <v>1</v>
      </c>
      <c r="CE42" s="186" t="s">
        <v>1</v>
      </c>
      <c r="CF42" s="192" t="s">
        <v>1</v>
      </c>
      <c r="CG42" s="192" t="s">
        <v>1</v>
      </c>
      <c r="CH42" s="192" t="s">
        <v>1</v>
      </c>
      <c r="CI42" s="192" t="s">
        <v>1</v>
      </c>
      <c r="CJ42" s="192" t="s">
        <v>1</v>
      </c>
      <c r="CK42" s="192" t="s">
        <v>1</v>
      </c>
      <c r="CL42" s="192" t="s">
        <v>1</v>
      </c>
      <c r="CM42" s="192" t="s">
        <v>1</v>
      </c>
      <c r="CN42" s="192" t="s">
        <v>1</v>
      </c>
      <c r="CO42" s="192" t="s">
        <v>1</v>
      </c>
      <c r="CP42" s="192" t="s">
        <v>1</v>
      </c>
      <c r="CQ42" s="192" t="s">
        <v>1</v>
      </c>
      <c r="CR42" s="192" t="s">
        <v>1</v>
      </c>
      <c r="CS42" s="192" t="s">
        <v>1</v>
      </c>
      <c r="CT42" s="192" t="s">
        <v>1</v>
      </c>
      <c r="CU42" s="192" t="s">
        <v>1</v>
      </c>
      <c r="CV42" s="198" t="s">
        <v>1</v>
      </c>
      <c r="CW42" s="198" t="s">
        <v>1</v>
      </c>
      <c r="CX42" s="198" t="s">
        <v>1</v>
      </c>
      <c r="CY42" s="198" t="s">
        <v>1</v>
      </c>
      <c r="CZ42" s="198" t="s">
        <v>1</v>
      </c>
      <c r="DA42" s="198" t="s">
        <v>1</v>
      </c>
      <c r="DB42" s="198" t="s">
        <v>1</v>
      </c>
      <c r="DC42" s="198" t="s">
        <v>1</v>
      </c>
      <c r="DD42" s="198" t="s">
        <v>1</v>
      </c>
      <c r="DE42" s="198" t="s">
        <v>1</v>
      </c>
      <c r="DF42" s="198" t="s">
        <v>1</v>
      </c>
      <c r="DG42" s="198" t="s">
        <v>1</v>
      </c>
      <c r="DH42" s="198" t="s">
        <v>1</v>
      </c>
      <c r="DI42" s="198" t="s">
        <v>1</v>
      </c>
      <c r="DJ42" s="198" t="s">
        <v>1</v>
      </c>
      <c r="DK42" s="198" t="s">
        <v>1</v>
      </c>
      <c r="DL42" s="180" t="s">
        <v>1</v>
      </c>
      <c r="DM42" s="180" t="s">
        <v>1</v>
      </c>
      <c r="DN42" s="180" t="s">
        <v>1</v>
      </c>
      <c r="DO42" s="180" t="s">
        <v>1</v>
      </c>
      <c r="DP42" s="180" t="s">
        <v>1</v>
      </c>
      <c r="DQ42" s="180" t="s">
        <v>1</v>
      </c>
      <c r="DR42" s="180" t="s">
        <v>1</v>
      </c>
      <c r="DS42" s="180" t="s">
        <v>1</v>
      </c>
      <c r="DT42" s="180" t="s">
        <v>1</v>
      </c>
      <c r="DU42" s="180" t="s">
        <v>1</v>
      </c>
      <c r="DV42" s="180" t="s">
        <v>1</v>
      </c>
      <c r="DW42" s="180" t="s">
        <v>1</v>
      </c>
      <c r="DX42" s="180" t="s">
        <v>1</v>
      </c>
      <c r="DY42" s="180" t="s">
        <v>1</v>
      </c>
      <c r="DZ42" s="180" t="s">
        <v>1</v>
      </c>
      <c r="EA42" s="180" t="s">
        <v>1</v>
      </c>
    </row>
    <row r="43" spans="2:131">
      <c r="B43" t="s">
        <v>12374</v>
      </c>
      <c r="C43" t="s">
        <v>12373</v>
      </c>
      <c r="D43" s="180" t="str">
        <f>D4</f>
        <v>MD</v>
      </c>
      <c r="E43" s="180" t="str">
        <f>E4</f>
        <v>TN</v>
      </c>
      <c r="F43" s="180" t="str">
        <f t="shared" ref="F43:S43" si="4">F4</f>
        <v>PA</v>
      </c>
      <c r="G43" s="180" t="str">
        <f t="shared" si="4"/>
        <v>NJ</v>
      </c>
      <c r="H43" s="180" t="str">
        <f t="shared" si="4"/>
        <v>NC</v>
      </c>
      <c r="I43" s="180" t="str">
        <f t="shared" si="4"/>
        <v>VA</v>
      </c>
      <c r="J43" s="180" t="str">
        <f t="shared" si="4"/>
        <v>MD</v>
      </c>
      <c r="K43" s="180" t="str">
        <f t="shared" si="4"/>
        <v>TN</v>
      </c>
      <c r="L43" s="180" t="str">
        <f t="shared" si="4"/>
        <v>PA</v>
      </c>
      <c r="M43" s="180" t="str">
        <f t="shared" si="4"/>
        <v>NJ</v>
      </c>
      <c r="N43" s="180" t="str">
        <f t="shared" si="4"/>
        <v>NC</v>
      </c>
      <c r="O43" s="180" t="str">
        <f t="shared" si="4"/>
        <v>VA</v>
      </c>
      <c r="P43" s="180" t="str">
        <f t="shared" si="4"/>
        <v>MD</v>
      </c>
      <c r="Q43" s="180" t="str">
        <f t="shared" si="4"/>
        <v>MD</v>
      </c>
      <c r="R43" s="180" t="str">
        <f t="shared" si="4"/>
        <v>MD</v>
      </c>
      <c r="S43" s="180" t="str">
        <f t="shared" si="4"/>
        <v>MD</v>
      </c>
      <c r="T43" s="186" t="str">
        <f>T4</f>
        <v>MD</v>
      </c>
      <c r="U43" s="186" t="str">
        <f>U4</f>
        <v>TN</v>
      </c>
      <c r="V43" s="186" t="str">
        <f t="shared" ref="V43:AI43" si="5">V4</f>
        <v>PA</v>
      </c>
      <c r="W43" s="186" t="str">
        <f t="shared" si="5"/>
        <v>NJ</v>
      </c>
      <c r="X43" s="186" t="str">
        <f t="shared" si="5"/>
        <v>NC</v>
      </c>
      <c r="Y43" s="186" t="str">
        <f t="shared" si="5"/>
        <v>VA</v>
      </c>
      <c r="Z43" s="186" t="str">
        <f t="shared" si="5"/>
        <v>MD</v>
      </c>
      <c r="AA43" s="186" t="str">
        <f t="shared" si="5"/>
        <v>TN</v>
      </c>
      <c r="AB43" s="186" t="str">
        <f t="shared" si="5"/>
        <v>PA</v>
      </c>
      <c r="AC43" s="186" t="str">
        <f t="shared" si="5"/>
        <v>NJ</v>
      </c>
      <c r="AD43" s="186" t="str">
        <f t="shared" si="5"/>
        <v>NC</v>
      </c>
      <c r="AE43" s="186" t="str">
        <f t="shared" si="5"/>
        <v>VA</v>
      </c>
      <c r="AF43" s="186" t="str">
        <f t="shared" si="5"/>
        <v>MD</v>
      </c>
      <c r="AG43" s="186" t="str">
        <f t="shared" si="5"/>
        <v>MD</v>
      </c>
      <c r="AH43" s="186" t="str">
        <f t="shared" si="5"/>
        <v>MD</v>
      </c>
      <c r="AI43" s="186" t="str">
        <f t="shared" si="5"/>
        <v>MD</v>
      </c>
      <c r="AJ43" s="192" t="str">
        <f>AJ4</f>
        <v>MD</v>
      </c>
      <c r="AK43" s="192" t="str">
        <f>AK4</f>
        <v>TN</v>
      </c>
      <c r="AL43" s="192" t="str">
        <f t="shared" ref="AL43:AY43" si="6">AL4</f>
        <v>PA</v>
      </c>
      <c r="AM43" s="192" t="str">
        <f t="shared" si="6"/>
        <v>NJ</v>
      </c>
      <c r="AN43" s="192" t="str">
        <f t="shared" si="6"/>
        <v>NC</v>
      </c>
      <c r="AO43" s="192" t="str">
        <f t="shared" si="6"/>
        <v>VA</v>
      </c>
      <c r="AP43" s="192" t="str">
        <f t="shared" si="6"/>
        <v>MD</v>
      </c>
      <c r="AQ43" s="192" t="str">
        <f t="shared" si="6"/>
        <v>TN</v>
      </c>
      <c r="AR43" s="192" t="str">
        <f t="shared" si="6"/>
        <v>PA</v>
      </c>
      <c r="AS43" s="192" t="str">
        <f t="shared" si="6"/>
        <v>NJ</v>
      </c>
      <c r="AT43" s="192" t="str">
        <f t="shared" si="6"/>
        <v>NC</v>
      </c>
      <c r="AU43" s="192" t="str">
        <f t="shared" si="6"/>
        <v>VA</v>
      </c>
      <c r="AV43" s="192" t="str">
        <f t="shared" si="6"/>
        <v>MD</v>
      </c>
      <c r="AW43" s="192" t="str">
        <f t="shared" si="6"/>
        <v>MD</v>
      </c>
      <c r="AX43" s="192" t="str">
        <f t="shared" si="6"/>
        <v>MD</v>
      </c>
      <c r="AY43" s="192" t="str">
        <f t="shared" si="6"/>
        <v>MD</v>
      </c>
      <c r="AZ43" s="198" t="str">
        <f>AZ4</f>
        <v>MD</v>
      </c>
      <c r="BA43" s="198" t="str">
        <f>BA4</f>
        <v>TN</v>
      </c>
      <c r="BB43" s="198" t="str">
        <f t="shared" ref="BB43:BO43" si="7">BB4</f>
        <v>PA</v>
      </c>
      <c r="BC43" s="198" t="str">
        <f t="shared" si="7"/>
        <v>NJ</v>
      </c>
      <c r="BD43" s="198" t="str">
        <f t="shared" si="7"/>
        <v>NC</v>
      </c>
      <c r="BE43" s="198" t="str">
        <f t="shared" si="7"/>
        <v>VA</v>
      </c>
      <c r="BF43" s="198" t="str">
        <f t="shared" si="7"/>
        <v>MD</v>
      </c>
      <c r="BG43" s="198" t="str">
        <f t="shared" si="7"/>
        <v>TN</v>
      </c>
      <c r="BH43" s="198" t="str">
        <f t="shared" si="7"/>
        <v>PA</v>
      </c>
      <c r="BI43" s="198" t="str">
        <f t="shared" si="7"/>
        <v>NJ</v>
      </c>
      <c r="BJ43" s="198" t="str">
        <f t="shared" si="7"/>
        <v>NC</v>
      </c>
      <c r="BK43" s="198" t="str">
        <f t="shared" si="7"/>
        <v>VA</v>
      </c>
      <c r="BL43" s="198" t="str">
        <f t="shared" si="7"/>
        <v>MD</v>
      </c>
      <c r="BM43" s="198" t="str">
        <f t="shared" si="7"/>
        <v>MD</v>
      </c>
      <c r="BN43" s="198" t="str">
        <f t="shared" si="7"/>
        <v>MD</v>
      </c>
      <c r="BO43" s="198" t="str">
        <f t="shared" si="7"/>
        <v>MD</v>
      </c>
      <c r="BP43" s="186" t="str">
        <f>BP4</f>
        <v>MD</v>
      </c>
      <c r="BQ43" s="186" t="str">
        <f>BQ4</f>
        <v>TN</v>
      </c>
      <c r="BR43" s="186" t="str">
        <f t="shared" ref="BR43:CE43" si="8">BR4</f>
        <v>PA</v>
      </c>
      <c r="BS43" s="186" t="str">
        <f t="shared" si="8"/>
        <v>NJ</v>
      </c>
      <c r="BT43" s="186" t="str">
        <f t="shared" si="8"/>
        <v>NC</v>
      </c>
      <c r="BU43" s="186" t="str">
        <f t="shared" si="8"/>
        <v>VA</v>
      </c>
      <c r="BV43" s="186" t="str">
        <f t="shared" si="8"/>
        <v>MD</v>
      </c>
      <c r="BW43" s="186" t="str">
        <f t="shared" si="8"/>
        <v>TN</v>
      </c>
      <c r="BX43" s="186" t="str">
        <f t="shared" si="8"/>
        <v>PA</v>
      </c>
      <c r="BY43" s="186" t="str">
        <f t="shared" si="8"/>
        <v>NJ</v>
      </c>
      <c r="BZ43" s="186" t="str">
        <f t="shared" si="8"/>
        <v>NC</v>
      </c>
      <c r="CA43" s="186" t="str">
        <f t="shared" si="8"/>
        <v>VA</v>
      </c>
      <c r="CB43" s="186" t="str">
        <f t="shared" si="8"/>
        <v>MD</v>
      </c>
      <c r="CC43" s="186" t="str">
        <f t="shared" si="8"/>
        <v>MD</v>
      </c>
      <c r="CD43" s="186" t="str">
        <f t="shared" si="8"/>
        <v>MD</v>
      </c>
      <c r="CE43" s="186" t="str">
        <f t="shared" si="8"/>
        <v>MD</v>
      </c>
      <c r="CF43" s="192" t="str">
        <f>CF4</f>
        <v>MD</v>
      </c>
      <c r="CG43" s="192" t="str">
        <f>CG4</f>
        <v>TN</v>
      </c>
      <c r="CH43" s="192" t="str">
        <f t="shared" ref="CH43:CU43" si="9">CH4</f>
        <v>PA</v>
      </c>
      <c r="CI43" s="192" t="str">
        <f t="shared" si="9"/>
        <v>NJ</v>
      </c>
      <c r="CJ43" s="192" t="str">
        <f t="shared" si="9"/>
        <v>NC</v>
      </c>
      <c r="CK43" s="192" t="str">
        <f t="shared" si="9"/>
        <v>VA</v>
      </c>
      <c r="CL43" s="192" t="str">
        <f t="shared" si="9"/>
        <v>MD</v>
      </c>
      <c r="CM43" s="192" t="str">
        <f t="shared" si="9"/>
        <v>TN</v>
      </c>
      <c r="CN43" s="192" t="str">
        <f t="shared" si="9"/>
        <v>PA</v>
      </c>
      <c r="CO43" s="192" t="str">
        <f t="shared" si="9"/>
        <v>NJ</v>
      </c>
      <c r="CP43" s="192" t="str">
        <f t="shared" si="9"/>
        <v>NC</v>
      </c>
      <c r="CQ43" s="192" t="str">
        <f t="shared" si="9"/>
        <v>VA</v>
      </c>
      <c r="CR43" s="192" t="str">
        <f t="shared" si="9"/>
        <v>MD</v>
      </c>
      <c r="CS43" s="192" t="str">
        <f t="shared" si="9"/>
        <v>MD</v>
      </c>
      <c r="CT43" s="192" t="str">
        <f t="shared" si="9"/>
        <v>MD</v>
      </c>
      <c r="CU43" s="192" t="str">
        <f t="shared" si="9"/>
        <v>MD</v>
      </c>
      <c r="CV43" s="198" t="str">
        <f>CV4</f>
        <v>MD</v>
      </c>
      <c r="CW43" s="198" t="str">
        <f>CW4</f>
        <v>TN</v>
      </c>
      <c r="CX43" s="198" t="str">
        <f t="shared" ref="CX43:DK43" si="10">CX4</f>
        <v>PA</v>
      </c>
      <c r="CY43" s="198" t="str">
        <f t="shared" si="10"/>
        <v>NJ</v>
      </c>
      <c r="CZ43" s="198" t="str">
        <f t="shared" si="10"/>
        <v>NC</v>
      </c>
      <c r="DA43" s="198" t="str">
        <f t="shared" si="10"/>
        <v>VA</v>
      </c>
      <c r="DB43" s="198" t="str">
        <f t="shared" si="10"/>
        <v>MD</v>
      </c>
      <c r="DC43" s="198" t="str">
        <f t="shared" si="10"/>
        <v>TN</v>
      </c>
      <c r="DD43" s="198" t="str">
        <f t="shared" si="10"/>
        <v>PA</v>
      </c>
      <c r="DE43" s="198" t="str">
        <f t="shared" si="10"/>
        <v>NJ</v>
      </c>
      <c r="DF43" s="198" t="str">
        <f t="shared" si="10"/>
        <v>NC</v>
      </c>
      <c r="DG43" s="198" t="str">
        <f t="shared" si="10"/>
        <v>VA</v>
      </c>
      <c r="DH43" s="198" t="str">
        <f t="shared" si="10"/>
        <v>MD</v>
      </c>
      <c r="DI43" s="198" t="str">
        <f t="shared" si="10"/>
        <v>MD</v>
      </c>
      <c r="DJ43" s="198" t="str">
        <f t="shared" si="10"/>
        <v>MD</v>
      </c>
      <c r="DK43" s="198" t="str">
        <f t="shared" si="10"/>
        <v>MD</v>
      </c>
      <c r="DL43" s="180" t="str">
        <f>DL4</f>
        <v>MD</v>
      </c>
      <c r="DM43" s="180" t="str">
        <f>DM4</f>
        <v>TN</v>
      </c>
      <c r="DN43" s="180" t="str">
        <f t="shared" ref="DN43:EA43" si="11">DN4</f>
        <v>PA</v>
      </c>
      <c r="DO43" s="180" t="str">
        <f t="shared" si="11"/>
        <v>NJ</v>
      </c>
      <c r="DP43" s="180" t="str">
        <f t="shared" si="11"/>
        <v>NC</v>
      </c>
      <c r="DQ43" s="180" t="str">
        <f t="shared" si="11"/>
        <v>VA</v>
      </c>
      <c r="DR43" s="180" t="str">
        <f t="shared" si="11"/>
        <v>MD</v>
      </c>
      <c r="DS43" s="180" t="str">
        <f t="shared" si="11"/>
        <v>TN</v>
      </c>
      <c r="DT43" s="180" t="str">
        <f t="shared" si="11"/>
        <v>PA</v>
      </c>
      <c r="DU43" s="180" t="str">
        <f t="shared" si="11"/>
        <v>NJ</v>
      </c>
      <c r="DV43" s="180" t="str">
        <f t="shared" si="11"/>
        <v>NC</v>
      </c>
      <c r="DW43" s="180" t="str">
        <f t="shared" si="11"/>
        <v>VA</v>
      </c>
      <c r="DX43" s="180" t="str">
        <f t="shared" si="11"/>
        <v>MD</v>
      </c>
      <c r="DY43" s="180" t="str">
        <f t="shared" si="11"/>
        <v>MD</v>
      </c>
      <c r="DZ43" s="180" t="str">
        <f t="shared" si="11"/>
        <v>MD</v>
      </c>
      <c r="EA43" s="180" t="str">
        <f t="shared" si="11"/>
        <v>MD</v>
      </c>
    </row>
    <row r="44" spans="2:131">
      <c r="B44" t="s">
        <v>12375</v>
      </c>
      <c r="C44" t="s">
        <v>12384</v>
      </c>
      <c r="D44" s="180" t="s">
        <v>1</v>
      </c>
      <c r="E44" s="180" t="s">
        <v>1</v>
      </c>
      <c r="F44" s="180" t="s">
        <v>1</v>
      </c>
      <c r="G44" s="180" t="s">
        <v>1</v>
      </c>
      <c r="H44" s="180" t="s">
        <v>1</v>
      </c>
      <c r="I44" s="180" t="s">
        <v>1</v>
      </c>
      <c r="J44" s="180" t="s">
        <v>1</v>
      </c>
      <c r="K44" s="180" t="s">
        <v>1</v>
      </c>
      <c r="L44" s="180" t="s">
        <v>1</v>
      </c>
      <c r="M44" s="180" t="s">
        <v>1</v>
      </c>
      <c r="N44" s="180" t="s">
        <v>1</v>
      </c>
      <c r="O44" s="180" t="s">
        <v>1</v>
      </c>
      <c r="P44" s="180" t="s">
        <v>1</v>
      </c>
      <c r="Q44" s="180" t="s">
        <v>1</v>
      </c>
      <c r="R44" s="180" t="s">
        <v>1</v>
      </c>
      <c r="S44" s="180" t="s">
        <v>1</v>
      </c>
      <c r="T44" s="186" t="s">
        <v>1</v>
      </c>
      <c r="U44" s="186" t="s">
        <v>1</v>
      </c>
      <c r="V44" s="186" t="s">
        <v>1</v>
      </c>
      <c r="W44" s="186" t="s">
        <v>1</v>
      </c>
      <c r="X44" s="186" t="s">
        <v>1</v>
      </c>
      <c r="Y44" s="186" t="s">
        <v>1</v>
      </c>
      <c r="Z44" s="186" t="s">
        <v>1</v>
      </c>
      <c r="AA44" s="186" t="s">
        <v>1</v>
      </c>
      <c r="AB44" s="186" t="s">
        <v>1</v>
      </c>
      <c r="AC44" s="186" t="s">
        <v>1</v>
      </c>
      <c r="AD44" s="186" t="s">
        <v>1</v>
      </c>
      <c r="AE44" s="186" t="s">
        <v>1</v>
      </c>
      <c r="AF44" s="186" t="s">
        <v>1</v>
      </c>
      <c r="AG44" s="186" t="s">
        <v>1</v>
      </c>
      <c r="AH44" s="186" t="s">
        <v>1</v>
      </c>
      <c r="AI44" s="186" t="s">
        <v>1</v>
      </c>
      <c r="AJ44" s="192" t="s">
        <v>1</v>
      </c>
      <c r="AK44" s="192" t="s">
        <v>1</v>
      </c>
      <c r="AL44" s="192" t="s">
        <v>1</v>
      </c>
      <c r="AM44" s="192" t="s">
        <v>1</v>
      </c>
      <c r="AN44" s="192" t="s">
        <v>1</v>
      </c>
      <c r="AO44" s="192" t="s">
        <v>1</v>
      </c>
      <c r="AP44" s="192" t="s">
        <v>1</v>
      </c>
      <c r="AQ44" s="192" t="s">
        <v>1</v>
      </c>
      <c r="AR44" s="192" t="s">
        <v>1</v>
      </c>
      <c r="AS44" s="192" t="s">
        <v>1</v>
      </c>
      <c r="AT44" s="192" t="s">
        <v>1</v>
      </c>
      <c r="AU44" s="192" t="s">
        <v>1</v>
      </c>
      <c r="AV44" s="192" t="s">
        <v>1</v>
      </c>
      <c r="AW44" s="192" t="s">
        <v>1</v>
      </c>
      <c r="AX44" s="192" t="s">
        <v>1</v>
      </c>
      <c r="AY44" s="192" t="s">
        <v>1</v>
      </c>
      <c r="AZ44" s="198" t="s">
        <v>1</v>
      </c>
      <c r="BA44" s="198" t="s">
        <v>1</v>
      </c>
      <c r="BB44" s="198" t="s">
        <v>1</v>
      </c>
      <c r="BC44" s="198" t="s">
        <v>1</v>
      </c>
      <c r="BD44" s="198" t="s">
        <v>1</v>
      </c>
      <c r="BE44" s="198" t="s">
        <v>1</v>
      </c>
      <c r="BF44" s="198" t="s">
        <v>1</v>
      </c>
      <c r="BG44" s="198" t="s">
        <v>1</v>
      </c>
      <c r="BH44" s="198" t="s">
        <v>1</v>
      </c>
      <c r="BI44" s="198" t="s">
        <v>1</v>
      </c>
      <c r="BJ44" s="198" t="s">
        <v>1</v>
      </c>
      <c r="BK44" s="198" t="s">
        <v>1</v>
      </c>
      <c r="BL44" s="198" t="s">
        <v>1</v>
      </c>
      <c r="BM44" s="198" t="s">
        <v>1</v>
      </c>
      <c r="BN44" s="198" t="s">
        <v>1</v>
      </c>
      <c r="BO44" s="198" t="s">
        <v>1</v>
      </c>
      <c r="BP44" s="186" t="s">
        <v>1</v>
      </c>
      <c r="BQ44" s="186" t="s">
        <v>1</v>
      </c>
      <c r="BR44" s="186" t="s">
        <v>1</v>
      </c>
      <c r="BS44" s="186" t="s">
        <v>1</v>
      </c>
      <c r="BT44" s="186" t="s">
        <v>1</v>
      </c>
      <c r="BU44" s="186" t="s">
        <v>1</v>
      </c>
      <c r="BV44" s="186" t="s">
        <v>1</v>
      </c>
      <c r="BW44" s="186" t="s">
        <v>1</v>
      </c>
      <c r="BX44" s="186" t="s">
        <v>1</v>
      </c>
      <c r="BY44" s="186" t="s">
        <v>1</v>
      </c>
      <c r="BZ44" s="186" t="s">
        <v>1</v>
      </c>
      <c r="CA44" s="186" t="s">
        <v>1</v>
      </c>
      <c r="CB44" s="186" t="s">
        <v>1</v>
      </c>
      <c r="CC44" s="186" t="s">
        <v>1</v>
      </c>
      <c r="CD44" s="186" t="s">
        <v>1</v>
      </c>
      <c r="CE44" s="186" t="s">
        <v>1</v>
      </c>
      <c r="CF44" s="192" t="s">
        <v>1</v>
      </c>
      <c r="CG44" s="192" t="s">
        <v>1</v>
      </c>
      <c r="CH44" s="192" t="s">
        <v>1</v>
      </c>
      <c r="CI44" s="192" t="s">
        <v>1</v>
      </c>
      <c r="CJ44" s="192" t="s">
        <v>1</v>
      </c>
      <c r="CK44" s="192" t="s">
        <v>1</v>
      </c>
      <c r="CL44" s="192" t="s">
        <v>1</v>
      </c>
      <c r="CM44" s="192" t="s">
        <v>1</v>
      </c>
      <c r="CN44" s="192" t="s">
        <v>1</v>
      </c>
      <c r="CO44" s="192" t="s">
        <v>1</v>
      </c>
      <c r="CP44" s="192" t="s">
        <v>1</v>
      </c>
      <c r="CQ44" s="192" t="s">
        <v>1</v>
      </c>
      <c r="CR44" s="192" t="s">
        <v>1</v>
      </c>
      <c r="CS44" s="192" t="s">
        <v>1</v>
      </c>
      <c r="CT44" s="192" t="s">
        <v>1</v>
      </c>
      <c r="CU44" s="192" t="s">
        <v>1</v>
      </c>
      <c r="CV44" s="198" t="s">
        <v>1</v>
      </c>
      <c r="CW44" s="198" t="s">
        <v>1</v>
      </c>
      <c r="CX44" s="198" t="s">
        <v>1</v>
      </c>
      <c r="CY44" s="198" t="s">
        <v>1</v>
      </c>
      <c r="CZ44" s="198" t="s">
        <v>1</v>
      </c>
      <c r="DA44" s="198" t="s">
        <v>1</v>
      </c>
      <c r="DB44" s="198" t="s">
        <v>1</v>
      </c>
      <c r="DC44" s="198" t="s">
        <v>1</v>
      </c>
      <c r="DD44" s="198" t="s">
        <v>1</v>
      </c>
      <c r="DE44" s="198" t="s">
        <v>1</v>
      </c>
      <c r="DF44" s="198" t="s">
        <v>1</v>
      </c>
      <c r="DG44" s="198" t="s">
        <v>1</v>
      </c>
      <c r="DH44" s="198" t="s">
        <v>1</v>
      </c>
      <c r="DI44" s="198" t="s">
        <v>1</v>
      </c>
      <c r="DJ44" s="198" t="s">
        <v>1</v>
      </c>
      <c r="DK44" s="198" t="s">
        <v>1</v>
      </c>
      <c r="DL44" s="180" t="s">
        <v>1</v>
      </c>
      <c r="DM44" s="180" t="s">
        <v>1</v>
      </c>
      <c r="DN44" s="180" t="s">
        <v>1</v>
      </c>
      <c r="DO44" s="180" t="s">
        <v>1</v>
      </c>
      <c r="DP44" s="180" t="s">
        <v>1</v>
      </c>
      <c r="DQ44" s="180" t="s">
        <v>1</v>
      </c>
      <c r="DR44" s="180" t="s">
        <v>1</v>
      </c>
      <c r="DS44" s="180" t="s">
        <v>1</v>
      </c>
      <c r="DT44" s="180" t="s">
        <v>1</v>
      </c>
      <c r="DU44" s="180" t="s">
        <v>1</v>
      </c>
      <c r="DV44" s="180" t="s">
        <v>1</v>
      </c>
      <c r="DW44" s="180" t="s">
        <v>1</v>
      </c>
      <c r="DX44" s="180" t="s">
        <v>1</v>
      </c>
      <c r="DY44" s="180" t="s">
        <v>1</v>
      </c>
      <c r="DZ44" s="180" t="s">
        <v>1</v>
      </c>
      <c r="EA44" s="180" t="s">
        <v>1</v>
      </c>
    </row>
    <row r="45" spans="2:131">
      <c r="B45" t="s">
        <v>12379</v>
      </c>
      <c r="C45" t="s">
        <v>12378</v>
      </c>
      <c r="D45" s="180" t="s">
        <v>1</v>
      </c>
      <c r="E45" s="180" t="s">
        <v>1</v>
      </c>
      <c r="F45" s="180" t="s">
        <v>1</v>
      </c>
      <c r="G45" s="180" t="s">
        <v>1</v>
      </c>
      <c r="H45" s="180" t="s">
        <v>1</v>
      </c>
      <c r="I45" s="180" t="s">
        <v>1</v>
      </c>
      <c r="J45" s="180" t="s">
        <v>1</v>
      </c>
      <c r="K45" s="180" t="s">
        <v>1</v>
      </c>
      <c r="L45" s="180" t="s">
        <v>1</v>
      </c>
      <c r="M45" s="180" t="s">
        <v>1</v>
      </c>
      <c r="N45" s="180" t="s">
        <v>1</v>
      </c>
      <c r="O45" s="180" t="s">
        <v>1</v>
      </c>
      <c r="P45" s="180" t="s">
        <v>1</v>
      </c>
      <c r="Q45" s="180" t="s">
        <v>1</v>
      </c>
      <c r="R45" s="180" t="s">
        <v>1</v>
      </c>
      <c r="S45" s="180" t="s">
        <v>1</v>
      </c>
      <c r="T45" s="186" t="s">
        <v>1</v>
      </c>
      <c r="U45" s="186" t="s">
        <v>1</v>
      </c>
      <c r="V45" s="186" t="s">
        <v>1</v>
      </c>
      <c r="W45" s="186" t="s">
        <v>1</v>
      </c>
      <c r="X45" s="186" t="s">
        <v>1</v>
      </c>
      <c r="Y45" s="186" t="s">
        <v>1</v>
      </c>
      <c r="Z45" s="186" t="s">
        <v>1</v>
      </c>
      <c r="AA45" s="186" t="s">
        <v>1</v>
      </c>
      <c r="AB45" s="186" t="s">
        <v>1</v>
      </c>
      <c r="AC45" s="186" t="s">
        <v>1</v>
      </c>
      <c r="AD45" s="186" t="s">
        <v>1</v>
      </c>
      <c r="AE45" s="186" t="s">
        <v>1</v>
      </c>
      <c r="AF45" s="186" t="s">
        <v>1</v>
      </c>
      <c r="AG45" s="186" t="s">
        <v>1</v>
      </c>
      <c r="AH45" s="186" t="s">
        <v>1</v>
      </c>
      <c r="AI45" s="186" t="s">
        <v>1</v>
      </c>
      <c r="AJ45" s="192" t="s">
        <v>1</v>
      </c>
      <c r="AK45" s="192" t="s">
        <v>1</v>
      </c>
      <c r="AL45" s="192" t="s">
        <v>1</v>
      </c>
      <c r="AM45" s="192" t="s">
        <v>1</v>
      </c>
      <c r="AN45" s="192" t="s">
        <v>1</v>
      </c>
      <c r="AO45" s="192" t="s">
        <v>1</v>
      </c>
      <c r="AP45" s="192" t="s">
        <v>1</v>
      </c>
      <c r="AQ45" s="192" t="s">
        <v>1</v>
      </c>
      <c r="AR45" s="192" t="s">
        <v>1</v>
      </c>
      <c r="AS45" s="192" t="s">
        <v>1</v>
      </c>
      <c r="AT45" s="192" t="s">
        <v>1</v>
      </c>
      <c r="AU45" s="192" t="s">
        <v>1</v>
      </c>
      <c r="AV45" s="192" t="s">
        <v>1</v>
      </c>
      <c r="AW45" s="192" t="s">
        <v>1</v>
      </c>
      <c r="AX45" s="192" t="s">
        <v>1</v>
      </c>
      <c r="AY45" s="192" t="s">
        <v>1</v>
      </c>
      <c r="AZ45" s="198" t="s">
        <v>1</v>
      </c>
      <c r="BA45" s="198" t="s">
        <v>1</v>
      </c>
      <c r="BB45" s="198" t="s">
        <v>1</v>
      </c>
      <c r="BC45" s="198" t="s">
        <v>1</v>
      </c>
      <c r="BD45" s="198" t="s">
        <v>1</v>
      </c>
      <c r="BE45" s="198" t="s">
        <v>1</v>
      </c>
      <c r="BF45" s="198" t="s">
        <v>1</v>
      </c>
      <c r="BG45" s="198" t="s">
        <v>1</v>
      </c>
      <c r="BH45" s="198" t="s">
        <v>1</v>
      </c>
      <c r="BI45" s="198" t="s">
        <v>1</v>
      </c>
      <c r="BJ45" s="198" t="s">
        <v>1</v>
      </c>
      <c r="BK45" s="198" t="s">
        <v>1</v>
      </c>
      <c r="BL45" s="198" t="s">
        <v>1</v>
      </c>
      <c r="BM45" s="198" t="s">
        <v>1</v>
      </c>
      <c r="BN45" s="198" t="s">
        <v>1</v>
      </c>
      <c r="BO45" s="198" t="s">
        <v>1</v>
      </c>
      <c r="BP45" s="186" t="s">
        <v>1</v>
      </c>
      <c r="BQ45" s="186" t="s">
        <v>1</v>
      </c>
      <c r="BR45" s="186" t="s">
        <v>1</v>
      </c>
      <c r="BS45" s="186" t="s">
        <v>1</v>
      </c>
      <c r="BT45" s="186" t="s">
        <v>1</v>
      </c>
      <c r="BU45" s="186" t="s">
        <v>1</v>
      </c>
      <c r="BV45" s="186" t="s">
        <v>1</v>
      </c>
      <c r="BW45" s="186" t="s">
        <v>1</v>
      </c>
      <c r="BX45" s="186" t="s">
        <v>1</v>
      </c>
      <c r="BY45" s="186" t="s">
        <v>1</v>
      </c>
      <c r="BZ45" s="186" t="s">
        <v>1</v>
      </c>
      <c r="CA45" s="186" t="s">
        <v>1</v>
      </c>
      <c r="CB45" s="186" t="s">
        <v>1</v>
      </c>
      <c r="CC45" s="186" t="s">
        <v>1</v>
      </c>
      <c r="CD45" s="186" t="s">
        <v>1</v>
      </c>
      <c r="CE45" s="186" t="s">
        <v>1</v>
      </c>
      <c r="CF45" s="192" t="s">
        <v>1</v>
      </c>
      <c r="CG45" s="192" t="s">
        <v>1</v>
      </c>
      <c r="CH45" s="192" t="s">
        <v>1</v>
      </c>
      <c r="CI45" s="192" t="s">
        <v>1</v>
      </c>
      <c r="CJ45" s="192" t="s">
        <v>1</v>
      </c>
      <c r="CK45" s="192" t="s">
        <v>1</v>
      </c>
      <c r="CL45" s="192" t="s">
        <v>1</v>
      </c>
      <c r="CM45" s="192" t="s">
        <v>1</v>
      </c>
      <c r="CN45" s="192" t="s">
        <v>1</v>
      </c>
      <c r="CO45" s="192" t="s">
        <v>1</v>
      </c>
      <c r="CP45" s="192" t="s">
        <v>1</v>
      </c>
      <c r="CQ45" s="192" t="s">
        <v>1</v>
      </c>
      <c r="CR45" s="192" t="s">
        <v>1</v>
      </c>
      <c r="CS45" s="192" t="s">
        <v>1</v>
      </c>
      <c r="CT45" s="192" t="s">
        <v>1</v>
      </c>
      <c r="CU45" s="192" t="s">
        <v>1</v>
      </c>
      <c r="CV45" s="198" t="s">
        <v>1</v>
      </c>
      <c r="CW45" s="198" t="s">
        <v>1</v>
      </c>
      <c r="CX45" s="198" t="s">
        <v>1</v>
      </c>
      <c r="CY45" s="198" t="s">
        <v>1</v>
      </c>
      <c r="CZ45" s="198" t="s">
        <v>1</v>
      </c>
      <c r="DA45" s="198" t="s">
        <v>1</v>
      </c>
      <c r="DB45" s="198" t="s">
        <v>1</v>
      </c>
      <c r="DC45" s="198" t="s">
        <v>1</v>
      </c>
      <c r="DD45" s="198" t="s">
        <v>1</v>
      </c>
      <c r="DE45" s="198" t="s">
        <v>1</v>
      </c>
      <c r="DF45" s="198" t="s">
        <v>1</v>
      </c>
      <c r="DG45" s="198" t="s">
        <v>1</v>
      </c>
      <c r="DH45" s="198" t="s">
        <v>1</v>
      </c>
      <c r="DI45" s="198" t="s">
        <v>1</v>
      </c>
      <c r="DJ45" s="198" t="s">
        <v>1</v>
      </c>
      <c r="DK45" s="198" t="s">
        <v>1</v>
      </c>
      <c r="DL45" s="180" t="s">
        <v>1</v>
      </c>
      <c r="DM45" s="180" t="s">
        <v>1</v>
      </c>
      <c r="DN45" s="180" t="s">
        <v>1</v>
      </c>
      <c r="DO45" s="180" t="s">
        <v>1</v>
      </c>
      <c r="DP45" s="180" t="s">
        <v>1</v>
      </c>
      <c r="DQ45" s="180" t="s">
        <v>1</v>
      </c>
      <c r="DR45" s="180" t="s">
        <v>1</v>
      </c>
      <c r="DS45" s="180" t="s">
        <v>1</v>
      </c>
      <c r="DT45" s="180" t="s">
        <v>1</v>
      </c>
      <c r="DU45" s="180" t="s">
        <v>1</v>
      </c>
      <c r="DV45" s="180" t="s">
        <v>1</v>
      </c>
      <c r="DW45" s="180" t="s">
        <v>1</v>
      </c>
      <c r="DX45" s="180" t="s">
        <v>1</v>
      </c>
      <c r="DY45" s="180" t="s">
        <v>1</v>
      </c>
      <c r="DZ45" s="180" t="s">
        <v>1</v>
      </c>
      <c r="EA45" s="180" t="s">
        <v>1</v>
      </c>
    </row>
    <row r="46" spans="2:131">
      <c r="B46" t="s">
        <v>12377</v>
      </c>
      <c r="C46" t="s">
        <v>12376</v>
      </c>
      <c r="D46" s="180" t="s">
        <v>1</v>
      </c>
      <c r="E46" s="180" t="s">
        <v>1</v>
      </c>
      <c r="F46" s="180" t="s">
        <v>1</v>
      </c>
      <c r="G46" s="180" t="s">
        <v>1</v>
      </c>
      <c r="H46" s="180" t="s">
        <v>1</v>
      </c>
      <c r="I46" s="180" t="s">
        <v>1</v>
      </c>
      <c r="J46" s="180" t="s">
        <v>1</v>
      </c>
      <c r="K46" s="180" t="s">
        <v>1</v>
      </c>
      <c r="L46" s="180" t="s">
        <v>1</v>
      </c>
      <c r="M46" s="180" t="s">
        <v>1</v>
      </c>
      <c r="N46" s="180" t="s">
        <v>1</v>
      </c>
      <c r="O46" s="180" t="s">
        <v>1</v>
      </c>
      <c r="P46" s="180" t="s">
        <v>1</v>
      </c>
      <c r="Q46" s="180" t="s">
        <v>1</v>
      </c>
      <c r="R46" s="180" t="s">
        <v>1</v>
      </c>
      <c r="S46" s="180" t="s">
        <v>1</v>
      </c>
      <c r="T46" s="186" t="s">
        <v>1</v>
      </c>
      <c r="U46" s="186" t="s">
        <v>1</v>
      </c>
      <c r="V46" s="186" t="s">
        <v>1</v>
      </c>
      <c r="W46" s="186" t="s">
        <v>1</v>
      </c>
      <c r="X46" s="186" t="s">
        <v>1</v>
      </c>
      <c r="Y46" s="186" t="s">
        <v>1</v>
      </c>
      <c r="Z46" s="186" t="s">
        <v>1</v>
      </c>
      <c r="AA46" s="186" t="s">
        <v>1</v>
      </c>
      <c r="AB46" s="186" t="s">
        <v>1</v>
      </c>
      <c r="AC46" s="186" t="s">
        <v>1</v>
      </c>
      <c r="AD46" s="186" t="s">
        <v>1</v>
      </c>
      <c r="AE46" s="186" t="s">
        <v>1</v>
      </c>
      <c r="AF46" s="186" t="s">
        <v>1</v>
      </c>
      <c r="AG46" s="186" t="s">
        <v>1</v>
      </c>
      <c r="AH46" s="186" t="s">
        <v>1</v>
      </c>
      <c r="AI46" s="186" t="s">
        <v>1</v>
      </c>
      <c r="AJ46" s="192" t="s">
        <v>1</v>
      </c>
      <c r="AK46" s="192" t="s">
        <v>1</v>
      </c>
      <c r="AL46" s="192" t="s">
        <v>1</v>
      </c>
      <c r="AM46" s="192" t="s">
        <v>1</v>
      </c>
      <c r="AN46" s="192" t="s">
        <v>1</v>
      </c>
      <c r="AO46" s="192" t="s">
        <v>1</v>
      </c>
      <c r="AP46" s="192" t="s">
        <v>1</v>
      </c>
      <c r="AQ46" s="192" t="s">
        <v>1</v>
      </c>
      <c r="AR46" s="192" t="s">
        <v>1</v>
      </c>
      <c r="AS46" s="192" t="s">
        <v>1</v>
      </c>
      <c r="AT46" s="192" t="s">
        <v>1</v>
      </c>
      <c r="AU46" s="192" t="s">
        <v>1</v>
      </c>
      <c r="AV46" s="192" t="s">
        <v>1</v>
      </c>
      <c r="AW46" s="192" t="s">
        <v>1</v>
      </c>
      <c r="AX46" s="192" t="s">
        <v>1</v>
      </c>
      <c r="AY46" s="192" t="s">
        <v>1</v>
      </c>
      <c r="AZ46" s="198" t="s">
        <v>1</v>
      </c>
      <c r="BA46" s="198" t="s">
        <v>1</v>
      </c>
      <c r="BB46" s="198" t="s">
        <v>1</v>
      </c>
      <c r="BC46" s="198" t="s">
        <v>1</v>
      </c>
      <c r="BD46" s="198" t="s">
        <v>1</v>
      </c>
      <c r="BE46" s="198" t="s">
        <v>1</v>
      </c>
      <c r="BF46" s="198" t="s">
        <v>1</v>
      </c>
      <c r="BG46" s="198" t="s">
        <v>1</v>
      </c>
      <c r="BH46" s="198" t="s">
        <v>1</v>
      </c>
      <c r="BI46" s="198" t="s">
        <v>1</v>
      </c>
      <c r="BJ46" s="198" t="s">
        <v>1</v>
      </c>
      <c r="BK46" s="198" t="s">
        <v>1</v>
      </c>
      <c r="BL46" s="198" t="s">
        <v>1</v>
      </c>
      <c r="BM46" s="198" t="s">
        <v>1</v>
      </c>
      <c r="BN46" s="198" t="s">
        <v>1</v>
      </c>
      <c r="BO46" s="198" t="s">
        <v>1</v>
      </c>
      <c r="BP46" s="186" t="s">
        <v>1</v>
      </c>
      <c r="BQ46" s="186" t="s">
        <v>1</v>
      </c>
      <c r="BR46" s="186" t="s">
        <v>1</v>
      </c>
      <c r="BS46" s="186" t="s">
        <v>1</v>
      </c>
      <c r="BT46" s="186" t="s">
        <v>1</v>
      </c>
      <c r="BU46" s="186" t="s">
        <v>1</v>
      </c>
      <c r="BV46" s="186" t="s">
        <v>1</v>
      </c>
      <c r="BW46" s="186" t="s">
        <v>1</v>
      </c>
      <c r="BX46" s="186" t="s">
        <v>1</v>
      </c>
      <c r="BY46" s="186" t="s">
        <v>1</v>
      </c>
      <c r="BZ46" s="186" t="s">
        <v>1</v>
      </c>
      <c r="CA46" s="186" t="s">
        <v>1</v>
      </c>
      <c r="CB46" s="186" t="s">
        <v>1</v>
      </c>
      <c r="CC46" s="186" t="s">
        <v>1</v>
      </c>
      <c r="CD46" s="186" t="s">
        <v>1</v>
      </c>
      <c r="CE46" s="186" t="s">
        <v>1</v>
      </c>
      <c r="CF46" s="192" t="s">
        <v>1</v>
      </c>
      <c r="CG46" s="192" t="s">
        <v>1</v>
      </c>
      <c r="CH46" s="192" t="s">
        <v>1</v>
      </c>
      <c r="CI46" s="192" t="s">
        <v>1</v>
      </c>
      <c r="CJ46" s="192" t="s">
        <v>1</v>
      </c>
      <c r="CK46" s="192" t="s">
        <v>1</v>
      </c>
      <c r="CL46" s="192" t="s">
        <v>1</v>
      </c>
      <c r="CM46" s="192" t="s">
        <v>1</v>
      </c>
      <c r="CN46" s="192" t="s">
        <v>1</v>
      </c>
      <c r="CO46" s="192" t="s">
        <v>1</v>
      </c>
      <c r="CP46" s="192" t="s">
        <v>1</v>
      </c>
      <c r="CQ46" s="192" t="s">
        <v>1</v>
      </c>
      <c r="CR46" s="192" t="s">
        <v>1</v>
      </c>
      <c r="CS46" s="192" t="s">
        <v>1</v>
      </c>
      <c r="CT46" s="192" t="s">
        <v>1</v>
      </c>
      <c r="CU46" s="192" t="s">
        <v>1</v>
      </c>
      <c r="CV46" s="198" t="s">
        <v>1</v>
      </c>
      <c r="CW46" s="198" t="s">
        <v>1</v>
      </c>
      <c r="CX46" s="198" t="s">
        <v>1</v>
      </c>
      <c r="CY46" s="198" t="s">
        <v>1</v>
      </c>
      <c r="CZ46" s="198" t="s">
        <v>1</v>
      </c>
      <c r="DA46" s="198" t="s">
        <v>1</v>
      </c>
      <c r="DB46" s="198" t="s">
        <v>1</v>
      </c>
      <c r="DC46" s="198" t="s">
        <v>1</v>
      </c>
      <c r="DD46" s="198" t="s">
        <v>1</v>
      </c>
      <c r="DE46" s="198" t="s">
        <v>1</v>
      </c>
      <c r="DF46" s="198" t="s">
        <v>1</v>
      </c>
      <c r="DG46" s="198" t="s">
        <v>1</v>
      </c>
      <c r="DH46" s="198" t="s">
        <v>1</v>
      </c>
      <c r="DI46" s="198" t="s">
        <v>1</v>
      </c>
      <c r="DJ46" s="198" t="s">
        <v>1</v>
      </c>
      <c r="DK46" s="198" t="s">
        <v>1</v>
      </c>
      <c r="DL46" s="180" t="s">
        <v>1</v>
      </c>
      <c r="DM46" s="180" t="s">
        <v>1</v>
      </c>
      <c r="DN46" s="180" t="s">
        <v>1</v>
      </c>
      <c r="DO46" s="180" t="s">
        <v>1</v>
      </c>
      <c r="DP46" s="180" t="s">
        <v>1</v>
      </c>
      <c r="DQ46" s="180" t="s">
        <v>1</v>
      </c>
      <c r="DR46" s="180" t="s">
        <v>1</v>
      </c>
      <c r="DS46" s="180" t="s">
        <v>1</v>
      </c>
      <c r="DT46" s="180" t="s">
        <v>1</v>
      </c>
      <c r="DU46" s="180" t="s">
        <v>1</v>
      </c>
      <c r="DV46" s="180" t="s">
        <v>1</v>
      </c>
      <c r="DW46" s="180" t="s">
        <v>1</v>
      </c>
      <c r="DX46" s="180" t="s">
        <v>1</v>
      </c>
      <c r="DY46" s="180" t="s">
        <v>1</v>
      </c>
      <c r="DZ46" s="180" t="s">
        <v>1</v>
      </c>
      <c r="EA46" s="180" t="s">
        <v>1</v>
      </c>
    </row>
    <row r="47" spans="2:131">
      <c r="B47" t="s">
        <v>12381</v>
      </c>
      <c r="C47" t="s">
        <v>12380</v>
      </c>
      <c r="D47" s="180" t="s">
        <v>1</v>
      </c>
      <c r="E47" s="180" t="s">
        <v>1</v>
      </c>
      <c r="F47" s="180" t="s">
        <v>1</v>
      </c>
      <c r="G47" s="180" t="s">
        <v>1</v>
      </c>
      <c r="H47" s="180" t="s">
        <v>1</v>
      </c>
      <c r="I47" s="180" t="s">
        <v>1</v>
      </c>
      <c r="J47" s="180" t="s">
        <v>1</v>
      </c>
      <c r="K47" s="180" t="s">
        <v>1</v>
      </c>
      <c r="L47" s="180" t="s">
        <v>1</v>
      </c>
      <c r="M47" s="180" t="s">
        <v>1</v>
      </c>
      <c r="N47" s="180" t="s">
        <v>1</v>
      </c>
      <c r="O47" s="180" t="s">
        <v>1</v>
      </c>
      <c r="P47" s="180" t="s">
        <v>1</v>
      </c>
      <c r="Q47" s="180" t="s">
        <v>1</v>
      </c>
      <c r="R47" s="180" t="s">
        <v>1</v>
      </c>
      <c r="S47" s="180" t="s">
        <v>1</v>
      </c>
      <c r="T47" s="186" t="s">
        <v>1</v>
      </c>
      <c r="U47" s="186" t="s">
        <v>1</v>
      </c>
      <c r="V47" s="186" t="s">
        <v>1</v>
      </c>
      <c r="W47" s="186" t="s">
        <v>1</v>
      </c>
      <c r="X47" s="186" t="s">
        <v>1</v>
      </c>
      <c r="Y47" s="186" t="s">
        <v>1</v>
      </c>
      <c r="Z47" s="186" t="s">
        <v>1</v>
      </c>
      <c r="AA47" s="186" t="s">
        <v>1</v>
      </c>
      <c r="AB47" s="186" t="s">
        <v>1</v>
      </c>
      <c r="AC47" s="186" t="s">
        <v>1</v>
      </c>
      <c r="AD47" s="186" t="s">
        <v>1</v>
      </c>
      <c r="AE47" s="186" t="s">
        <v>1</v>
      </c>
      <c r="AF47" s="186" t="s">
        <v>1</v>
      </c>
      <c r="AG47" s="186" t="s">
        <v>1</v>
      </c>
      <c r="AH47" s="186" t="s">
        <v>1</v>
      </c>
      <c r="AI47" s="186" t="s">
        <v>1</v>
      </c>
      <c r="AJ47" s="192" t="s">
        <v>1</v>
      </c>
      <c r="AK47" s="192" t="s">
        <v>1</v>
      </c>
      <c r="AL47" s="192" t="s">
        <v>1</v>
      </c>
      <c r="AM47" s="192" t="s">
        <v>1</v>
      </c>
      <c r="AN47" s="192" t="s">
        <v>1</v>
      </c>
      <c r="AO47" s="192" t="s">
        <v>1</v>
      </c>
      <c r="AP47" s="192" t="s">
        <v>1</v>
      </c>
      <c r="AQ47" s="192" t="s">
        <v>1</v>
      </c>
      <c r="AR47" s="192" t="s">
        <v>1</v>
      </c>
      <c r="AS47" s="192" t="s">
        <v>1</v>
      </c>
      <c r="AT47" s="192" t="s">
        <v>1</v>
      </c>
      <c r="AU47" s="192" t="s">
        <v>1</v>
      </c>
      <c r="AV47" s="192" t="s">
        <v>1</v>
      </c>
      <c r="AW47" s="192" t="s">
        <v>1</v>
      </c>
      <c r="AX47" s="192" t="s">
        <v>1</v>
      </c>
      <c r="AY47" s="192" t="s">
        <v>1</v>
      </c>
      <c r="AZ47" s="198" t="s">
        <v>1</v>
      </c>
      <c r="BA47" s="198" t="s">
        <v>1</v>
      </c>
      <c r="BB47" s="198" t="s">
        <v>1</v>
      </c>
      <c r="BC47" s="198" t="s">
        <v>1</v>
      </c>
      <c r="BD47" s="198" t="s">
        <v>1</v>
      </c>
      <c r="BE47" s="198" t="s">
        <v>1</v>
      </c>
      <c r="BF47" s="198" t="s">
        <v>1</v>
      </c>
      <c r="BG47" s="198" t="s">
        <v>1</v>
      </c>
      <c r="BH47" s="198" t="s">
        <v>1</v>
      </c>
      <c r="BI47" s="198" t="s">
        <v>1</v>
      </c>
      <c r="BJ47" s="198" t="s">
        <v>1</v>
      </c>
      <c r="BK47" s="198" t="s">
        <v>1</v>
      </c>
      <c r="BL47" s="198" t="s">
        <v>1</v>
      </c>
      <c r="BM47" s="198" t="s">
        <v>1</v>
      </c>
      <c r="BN47" s="198" t="s">
        <v>1</v>
      </c>
      <c r="BO47" s="198" t="s">
        <v>1</v>
      </c>
      <c r="BP47" s="186" t="s">
        <v>1</v>
      </c>
      <c r="BQ47" s="186" t="s">
        <v>1</v>
      </c>
      <c r="BR47" s="186" t="s">
        <v>1</v>
      </c>
      <c r="BS47" s="186" t="s">
        <v>1</v>
      </c>
      <c r="BT47" s="186" t="s">
        <v>1</v>
      </c>
      <c r="BU47" s="186" t="s">
        <v>1</v>
      </c>
      <c r="BV47" s="186" t="s">
        <v>1</v>
      </c>
      <c r="BW47" s="186" t="s">
        <v>1</v>
      </c>
      <c r="BX47" s="186" t="s">
        <v>1</v>
      </c>
      <c r="BY47" s="186" t="s">
        <v>1</v>
      </c>
      <c r="BZ47" s="186" t="s">
        <v>1</v>
      </c>
      <c r="CA47" s="186" t="s">
        <v>1</v>
      </c>
      <c r="CB47" s="186" t="s">
        <v>1</v>
      </c>
      <c r="CC47" s="186" t="s">
        <v>1</v>
      </c>
      <c r="CD47" s="186" t="s">
        <v>1</v>
      </c>
      <c r="CE47" s="186" t="s">
        <v>1</v>
      </c>
      <c r="CF47" s="192" t="s">
        <v>1</v>
      </c>
      <c r="CG47" s="192" t="s">
        <v>1</v>
      </c>
      <c r="CH47" s="192" t="s">
        <v>1</v>
      </c>
      <c r="CI47" s="192" t="s">
        <v>1</v>
      </c>
      <c r="CJ47" s="192" t="s">
        <v>1</v>
      </c>
      <c r="CK47" s="192" t="s">
        <v>1</v>
      </c>
      <c r="CL47" s="192" t="s">
        <v>1</v>
      </c>
      <c r="CM47" s="192" t="s">
        <v>1</v>
      </c>
      <c r="CN47" s="192" t="s">
        <v>1</v>
      </c>
      <c r="CO47" s="192" t="s">
        <v>1</v>
      </c>
      <c r="CP47" s="192" t="s">
        <v>1</v>
      </c>
      <c r="CQ47" s="192" t="s">
        <v>1</v>
      </c>
      <c r="CR47" s="192" t="s">
        <v>1</v>
      </c>
      <c r="CS47" s="192" t="s">
        <v>1</v>
      </c>
      <c r="CT47" s="192" t="s">
        <v>1</v>
      </c>
      <c r="CU47" s="192" t="s">
        <v>1</v>
      </c>
      <c r="CV47" s="198" t="s">
        <v>1</v>
      </c>
      <c r="CW47" s="198" t="s">
        <v>1</v>
      </c>
      <c r="CX47" s="198" t="s">
        <v>1</v>
      </c>
      <c r="CY47" s="198" t="s">
        <v>1</v>
      </c>
      <c r="CZ47" s="198" t="s">
        <v>1</v>
      </c>
      <c r="DA47" s="198" t="s">
        <v>1</v>
      </c>
      <c r="DB47" s="198" t="s">
        <v>1</v>
      </c>
      <c r="DC47" s="198" t="s">
        <v>1</v>
      </c>
      <c r="DD47" s="198" t="s">
        <v>1</v>
      </c>
      <c r="DE47" s="198" t="s">
        <v>1</v>
      </c>
      <c r="DF47" s="198" t="s">
        <v>1</v>
      </c>
      <c r="DG47" s="198" t="s">
        <v>1</v>
      </c>
      <c r="DH47" s="198" t="s">
        <v>1</v>
      </c>
      <c r="DI47" s="198" t="s">
        <v>1</v>
      </c>
      <c r="DJ47" s="198" t="s">
        <v>1</v>
      </c>
      <c r="DK47" s="198" t="s">
        <v>1</v>
      </c>
      <c r="DL47" s="180" t="s">
        <v>1</v>
      </c>
      <c r="DM47" s="180" t="s">
        <v>1</v>
      </c>
      <c r="DN47" s="180" t="s">
        <v>1</v>
      </c>
      <c r="DO47" s="180" t="s">
        <v>1</v>
      </c>
      <c r="DP47" s="180" t="s">
        <v>1</v>
      </c>
      <c r="DQ47" s="180" t="s">
        <v>1</v>
      </c>
      <c r="DR47" s="180" t="s">
        <v>1</v>
      </c>
      <c r="DS47" s="180" t="s">
        <v>1</v>
      </c>
      <c r="DT47" s="180" t="s">
        <v>1</v>
      </c>
      <c r="DU47" s="180" t="s">
        <v>1</v>
      </c>
      <c r="DV47" s="180" t="s">
        <v>1</v>
      </c>
      <c r="DW47" s="180" t="s">
        <v>1</v>
      </c>
      <c r="DX47" s="180" t="s">
        <v>1</v>
      </c>
      <c r="DY47" s="180" t="s">
        <v>1</v>
      </c>
      <c r="DZ47" s="180" t="s">
        <v>1</v>
      </c>
      <c r="EA47" s="180" t="s">
        <v>1</v>
      </c>
    </row>
    <row r="48" spans="2:131">
      <c r="B48" t="s">
        <v>12383</v>
      </c>
      <c r="C48" t="s">
        <v>12382</v>
      </c>
      <c r="D48" s="180" t="s">
        <v>1</v>
      </c>
      <c r="E48" s="180" t="s">
        <v>1</v>
      </c>
      <c r="F48" s="180" t="s">
        <v>1</v>
      </c>
      <c r="G48" s="180" t="s">
        <v>1</v>
      </c>
      <c r="H48" s="180" t="s">
        <v>1</v>
      </c>
      <c r="I48" s="180" t="s">
        <v>1</v>
      </c>
      <c r="J48" s="180" t="s">
        <v>1</v>
      </c>
      <c r="K48" s="180" t="s">
        <v>1</v>
      </c>
      <c r="L48" s="180" t="s">
        <v>1</v>
      </c>
      <c r="M48" s="180" t="s">
        <v>1</v>
      </c>
      <c r="N48" s="180" t="s">
        <v>1</v>
      </c>
      <c r="O48" s="180" t="s">
        <v>1</v>
      </c>
      <c r="P48" s="180" t="s">
        <v>1</v>
      </c>
      <c r="Q48" s="180" t="s">
        <v>1</v>
      </c>
      <c r="R48" s="180" t="s">
        <v>1</v>
      </c>
      <c r="S48" s="180" t="s">
        <v>1</v>
      </c>
      <c r="T48" s="186" t="s">
        <v>1</v>
      </c>
      <c r="U48" s="186" t="s">
        <v>1</v>
      </c>
      <c r="V48" s="186" t="s">
        <v>1</v>
      </c>
      <c r="W48" s="186" t="s">
        <v>1</v>
      </c>
      <c r="X48" s="186" t="s">
        <v>1</v>
      </c>
      <c r="Y48" s="186" t="s">
        <v>1</v>
      </c>
      <c r="Z48" s="186" t="s">
        <v>1</v>
      </c>
      <c r="AA48" s="186" t="s">
        <v>1</v>
      </c>
      <c r="AB48" s="186" t="s">
        <v>1</v>
      </c>
      <c r="AC48" s="186" t="s">
        <v>1</v>
      </c>
      <c r="AD48" s="186" t="s">
        <v>1</v>
      </c>
      <c r="AE48" s="186" t="s">
        <v>1</v>
      </c>
      <c r="AF48" s="186" t="s">
        <v>1</v>
      </c>
      <c r="AG48" s="186" t="s">
        <v>1</v>
      </c>
      <c r="AH48" s="186" t="s">
        <v>1</v>
      </c>
      <c r="AI48" s="186" t="s">
        <v>1</v>
      </c>
      <c r="AJ48" s="192" t="s">
        <v>1</v>
      </c>
      <c r="AK48" s="192" t="s">
        <v>1</v>
      </c>
      <c r="AL48" s="192" t="s">
        <v>1</v>
      </c>
      <c r="AM48" s="192" t="s">
        <v>1</v>
      </c>
      <c r="AN48" s="192" t="s">
        <v>1</v>
      </c>
      <c r="AO48" s="192" t="s">
        <v>1</v>
      </c>
      <c r="AP48" s="192" t="s">
        <v>1</v>
      </c>
      <c r="AQ48" s="192" t="s">
        <v>1</v>
      </c>
      <c r="AR48" s="192" t="s">
        <v>1</v>
      </c>
      <c r="AS48" s="192" t="s">
        <v>1</v>
      </c>
      <c r="AT48" s="192" t="s">
        <v>1</v>
      </c>
      <c r="AU48" s="192" t="s">
        <v>1</v>
      </c>
      <c r="AV48" s="192" t="s">
        <v>1</v>
      </c>
      <c r="AW48" s="192" t="s">
        <v>1</v>
      </c>
      <c r="AX48" s="192" t="s">
        <v>1</v>
      </c>
      <c r="AY48" s="192" t="s">
        <v>1</v>
      </c>
      <c r="AZ48" s="198" t="s">
        <v>1</v>
      </c>
      <c r="BA48" s="198" t="s">
        <v>1</v>
      </c>
      <c r="BB48" s="198" t="s">
        <v>1</v>
      </c>
      <c r="BC48" s="198" t="s">
        <v>1</v>
      </c>
      <c r="BD48" s="198" t="s">
        <v>1</v>
      </c>
      <c r="BE48" s="198" t="s">
        <v>1</v>
      </c>
      <c r="BF48" s="198" t="s">
        <v>1</v>
      </c>
      <c r="BG48" s="198" t="s">
        <v>1</v>
      </c>
      <c r="BH48" s="198" t="s">
        <v>1</v>
      </c>
      <c r="BI48" s="198" t="s">
        <v>1</v>
      </c>
      <c r="BJ48" s="198" t="s">
        <v>1</v>
      </c>
      <c r="BK48" s="198" t="s">
        <v>1</v>
      </c>
      <c r="BL48" s="198" t="s">
        <v>1</v>
      </c>
      <c r="BM48" s="198" t="s">
        <v>1</v>
      </c>
      <c r="BN48" s="198" t="s">
        <v>1</v>
      </c>
      <c r="BO48" s="198" t="s">
        <v>1</v>
      </c>
      <c r="BP48" s="186" t="s">
        <v>1</v>
      </c>
      <c r="BQ48" s="186" t="s">
        <v>1</v>
      </c>
      <c r="BR48" s="186" t="s">
        <v>1</v>
      </c>
      <c r="BS48" s="186" t="s">
        <v>1</v>
      </c>
      <c r="BT48" s="186" t="s">
        <v>1</v>
      </c>
      <c r="BU48" s="186" t="s">
        <v>1</v>
      </c>
      <c r="BV48" s="186" t="s">
        <v>1</v>
      </c>
      <c r="BW48" s="186" t="s">
        <v>1</v>
      </c>
      <c r="BX48" s="186" t="s">
        <v>1</v>
      </c>
      <c r="BY48" s="186" t="s">
        <v>1</v>
      </c>
      <c r="BZ48" s="186" t="s">
        <v>1</v>
      </c>
      <c r="CA48" s="186" t="s">
        <v>1</v>
      </c>
      <c r="CB48" s="186" t="s">
        <v>1</v>
      </c>
      <c r="CC48" s="186" t="s">
        <v>1</v>
      </c>
      <c r="CD48" s="186" t="s">
        <v>1</v>
      </c>
      <c r="CE48" s="186" t="s">
        <v>1</v>
      </c>
      <c r="CF48" s="192" t="s">
        <v>1</v>
      </c>
      <c r="CG48" s="192" t="s">
        <v>1</v>
      </c>
      <c r="CH48" s="192" t="s">
        <v>1</v>
      </c>
      <c r="CI48" s="192" t="s">
        <v>1</v>
      </c>
      <c r="CJ48" s="192" t="s">
        <v>1</v>
      </c>
      <c r="CK48" s="192" t="s">
        <v>1</v>
      </c>
      <c r="CL48" s="192" t="s">
        <v>1</v>
      </c>
      <c r="CM48" s="192" t="s">
        <v>1</v>
      </c>
      <c r="CN48" s="192" t="s">
        <v>1</v>
      </c>
      <c r="CO48" s="192" t="s">
        <v>1</v>
      </c>
      <c r="CP48" s="192" t="s">
        <v>1</v>
      </c>
      <c r="CQ48" s="192" t="s">
        <v>1</v>
      </c>
      <c r="CR48" s="192" t="s">
        <v>1</v>
      </c>
      <c r="CS48" s="192" t="s">
        <v>1</v>
      </c>
      <c r="CT48" s="192" t="s">
        <v>1</v>
      </c>
      <c r="CU48" s="192" t="s">
        <v>1</v>
      </c>
      <c r="CV48" s="198" t="s">
        <v>1</v>
      </c>
      <c r="CW48" s="198" t="s">
        <v>1</v>
      </c>
      <c r="CX48" s="198" t="s">
        <v>1</v>
      </c>
      <c r="CY48" s="198" t="s">
        <v>1</v>
      </c>
      <c r="CZ48" s="198" t="s">
        <v>1</v>
      </c>
      <c r="DA48" s="198" t="s">
        <v>1</v>
      </c>
      <c r="DB48" s="198" t="s">
        <v>1</v>
      </c>
      <c r="DC48" s="198" t="s">
        <v>1</v>
      </c>
      <c r="DD48" s="198" t="s">
        <v>1</v>
      </c>
      <c r="DE48" s="198" t="s">
        <v>1</v>
      </c>
      <c r="DF48" s="198" t="s">
        <v>1</v>
      </c>
      <c r="DG48" s="198" t="s">
        <v>1</v>
      </c>
      <c r="DH48" s="198" t="s">
        <v>1</v>
      </c>
      <c r="DI48" s="198" t="s">
        <v>1</v>
      </c>
      <c r="DJ48" s="198" t="s">
        <v>1</v>
      </c>
      <c r="DK48" s="198" t="s">
        <v>1</v>
      </c>
      <c r="DL48" s="180" t="s">
        <v>1</v>
      </c>
      <c r="DM48" s="180" t="s">
        <v>1</v>
      </c>
      <c r="DN48" s="180" t="s">
        <v>1</v>
      </c>
      <c r="DO48" s="180" t="s">
        <v>1</v>
      </c>
      <c r="DP48" s="180" t="s">
        <v>1</v>
      </c>
      <c r="DQ48" s="180" t="s">
        <v>1</v>
      </c>
      <c r="DR48" s="180" t="s">
        <v>1</v>
      </c>
      <c r="DS48" s="180" t="s">
        <v>1</v>
      </c>
      <c r="DT48" s="180" t="s">
        <v>1</v>
      </c>
      <c r="DU48" s="180" t="s">
        <v>1</v>
      </c>
      <c r="DV48" s="180" t="s">
        <v>1</v>
      </c>
      <c r="DW48" s="180" t="s">
        <v>1</v>
      </c>
      <c r="DX48" s="180" t="s">
        <v>1</v>
      </c>
      <c r="DY48" s="180" t="s">
        <v>1</v>
      </c>
      <c r="DZ48" s="180" t="s">
        <v>1</v>
      </c>
      <c r="EA48" s="180" t="s">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627F70-CE06-4575-BC0D-95A201FF6986}">
  <sheetPr codeName="Sheet23"/>
  <dimension ref="A1:EA48"/>
  <sheetViews>
    <sheetView workbookViewId="0">
      <pane xSplit="2" topLeftCell="C1" activePane="topRight" state="frozen"/>
      <selection pane="topRight" activeCell="D1" sqref="D1:FB1048576"/>
    </sheetView>
  </sheetViews>
  <sheetFormatPr defaultRowHeight="15"/>
  <cols>
    <col min="2" max="2" width="33.42578125" bestFit="1" customWidth="1"/>
    <col min="3" max="3" width="28.7109375" customWidth="1"/>
    <col min="4" max="9" width="49.85546875" style="180" bestFit="1" customWidth="1"/>
    <col min="10" max="19" width="8.85546875" style="180"/>
    <col min="20" max="25" width="49.85546875" style="186" bestFit="1" customWidth="1"/>
    <col min="26" max="35" width="8.85546875" style="186"/>
    <col min="36" max="41" width="49.85546875" style="192" bestFit="1" customWidth="1"/>
    <col min="42" max="51" width="8.85546875" style="192"/>
    <col min="52" max="57" width="49.85546875" style="198" bestFit="1" customWidth="1"/>
    <col min="58" max="67" width="8.85546875" style="198"/>
    <col min="68" max="73" width="49.85546875" style="186" bestFit="1" customWidth="1"/>
    <col min="74" max="83" width="8.85546875" style="186"/>
    <col min="84" max="89" width="49.85546875" style="192" bestFit="1" customWidth="1"/>
    <col min="90" max="99" width="8.85546875" style="192"/>
    <col min="100" max="105" width="49.85546875" style="198" bestFit="1" customWidth="1"/>
    <col min="106" max="115" width="8.85546875" style="198"/>
    <col min="116" max="121" width="49.85546875" style="180" bestFit="1" customWidth="1"/>
    <col min="122" max="131" width="8.85546875" style="180"/>
  </cols>
  <sheetData>
    <row r="1" spans="1:131">
      <c r="A1" t="s">
        <v>12306</v>
      </c>
      <c r="B1" t="s">
        <v>12277</v>
      </c>
      <c r="C1" t="s">
        <v>12307</v>
      </c>
      <c r="D1" s="180" t="s">
        <v>12308</v>
      </c>
      <c r="E1" s="180" t="s">
        <v>12308</v>
      </c>
      <c r="F1" s="180" t="s">
        <v>12308</v>
      </c>
      <c r="G1" s="180" t="s">
        <v>12308</v>
      </c>
      <c r="H1" s="180" t="s">
        <v>12308</v>
      </c>
      <c r="I1" s="180" t="s">
        <v>12308</v>
      </c>
      <c r="J1" s="180" t="s">
        <v>12308</v>
      </c>
      <c r="K1" s="180" t="s">
        <v>12308</v>
      </c>
      <c r="L1" s="180" t="s">
        <v>12308</v>
      </c>
      <c r="M1" s="180" t="s">
        <v>12308</v>
      </c>
      <c r="N1" s="180" t="s">
        <v>12308</v>
      </c>
      <c r="O1" s="180" t="s">
        <v>12308</v>
      </c>
      <c r="P1" s="180" t="s">
        <v>12308</v>
      </c>
      <c r="Q1" s="180" t="s">
        <v>12308</v>
      </c>
      <c r="R1" s="180" t="s">
        <v>12308</v>
      </c>
      <c r="S1" s="180" t="s">
        <v>12308</v>
      </c>
      <c r="T1" s="186" t="s">
        <v>12308</v>
      </c>
      <c r="U1" s="186" t="s">
        <v>12308</v>
      </c>
      <c r="V1" s="186" t="s">
        <v>12308</v>
      </c>
      <c r="W1" s="186" t="s">
        <v>12308</v>
      </c>
      <c r="X1" s="186" t="s">
        <v>12308</v>
      </c>
      <c r="Y1" s="186" t="s">
        <v>12308</v>
      </c>
      <c r="Z1" s="186" t="s">
        <v>12308</v>
      </c>
      <c r="AA1" s="186" t="s">
        <v>12308</v>
      </c>
      <c r="AB1" s="186" t="s">
        <v>12308</v>
      </c>
      <c r="AC1" s="186" t="s">
        <v>12308</v>
      </c>
      <c r="AD1" s="186" t="s">
        <v>12308</v>
      </c>
      <c r="AE1" s="186" t="s">
        <v>12308</v>
      </c>
      <c r="AF1" s="186" t="s">
        <v>12308</v>
      </c>
      <c r="AG1" s="186" t="s">
        <v>12308</v>
      </c>
      <c r="AH1" s="186" t="s">
        <v>12308</v>
      </c>
      <c r="AI1" s="186" t="s">
        <v>12308</v>
      </c>
      <c r="AJ1" s="192" t="s">
        <v>12308</v>
      </c>
      <c r="AK1" s="192" t="s">
        <v>12308</v>
      </c>
      <c r="AL1" s="192" t="s">
        <v>12308</v>
      </c>
      <c r="AM1" s="192" t="s">
        <v>12308</v>
      </c>
      <c r="AN1" s="192" t="s">
        <v>12308</v>
      </c>
      <c r="AO1" s="192" t="s">
        <v>12308</v>
      </c>
      <c r="AP1" s="192" t="s">
        <v>12308</v>
      </c>
      <c r="AQ1" s="192" t="s">
        <v>12308</v>
      </c>
      <c r="AR1" s="192" t="s">
        <v>12308</v>
      </c>
      <c r="AS1" s="192" t="s">
        <v>12308</v>
      </c>
      <c r="AT1" s="192" t="s">
        <v>12308</v>
      </c>
      <c r="AU1" s="192" t="s">
        <v>12308</v>
      </c>
      <c r="AV1" s="192" t="s">
        <v>12308</v>
      </c>
      <c r="AW1" s="192" t="s">
        <v>12308</v>
      </c>
      <c r="AX1" s="192" t="s">
        <v>12308</v>
      </c>
      <c r="AY1" s="192" t="s">
        <v>12308</v>
      </c>
      <c r="AZ1" s="198" t="s">
        <v>12308</v>
      </c>
      <c r="BA1" s="198" t="s">
        <v>12308</v>
      </c>
      <c r="BB1" s="198" t="s">
        <v>12308</v>
      </c>
      <c r="BC1" s="198" t="s">
        <v>12308</v>
      </c>
      <c r="BD1" s="198" t="s">
        <v>12308</v>
      </c>
      <c r="BE1" s="198" t="s">
        <v>12308</v>
      </c>
      <c r="BF1" s="198" t="s">
        <v>12308</v>
      </c>
      <c r="BG1" s="198" t="s">
        <v>12308</v>
      </c>
      <c r="BH1" s="198" t="s">
        <v>12308</v>
      </c>
      <c r="BI1" s="198" t="s">
        <v>12308</v>
      </c>
      <c r="BJ1" s="198" t="s">
        <v>12308</v>
      </c>
      <c r="BK1" s="198" t="s">
        <v>12308</v>
      </c>
      <c r="BL1" s="198" t="s">
        <v>12308</v>
      </c>
      <c r="BM1" s="198" t="s">
        <v>12308</v>
      </c>
      <c r="BN1" s="198" t="s">
        <v>12308</v>
      </c>
      <c r="BO1" s="198" t="s">
        <v>12308</v>
      </c>
      <c r="BP1" s="186" t="s">
        <v>12308</v>
      </c>
      <c r="BQ1" s="186" t="s">
        <v>12308</v>
      </c>
      <c r="BR1" s="186" t="s">
        <v>12308</v>
      </c>
      <c r="BS1" s="186" t="s">
        <v>12308</v>
      </c>
      <c r="BT1" s="186" t="s">
        <v>12308</v>
      </c>
      <c r="BU1" s="186" t="s">
        <v>12308</v>
      </c>
      <c r="BV1" s="186" t="s">
        <v>12308</v>
      </c>
      <c r="BW1" s="186" t="s">
        <v>12308</v>
      </c>
      <c r="BX1" s="186" t="s">
        <v>12308</v>
      </c>
      <c r="BY1" s="186" t="s">
        <v>12308</v>
      </c>
      <c r="BZ1" s="186" t="s">
        <v>12308</v>
      </c>
      <c r="CA1" s="186" t="s">
        <v>12308</v>
      </c>
      <c r="CB1" s="186" t="s">
        <v>12308</v>
      </c>
      <c r="CC1" s="186" t="s">
        <v>12308</v>
      </c>
      <c r="CD1" s="186" t="s">
        <v>12308</v>
      </c>
      <c r="CE1" s="186" t="s">
        <v>12308</v>
      </c>
      <c r="CF1" s="192" t="s">
        <v>12308</v>
      </c>
      <c r="CG1" s="192" t="s">
        <v>12308</v>
      </c>
      <c r="CH1" s="192" t="s">
        <v>12308</v>
      </c>
      <c r="CI1" s="192" t="s">
        <v>12308</v>
      </c>
      <c r="CJ1" s="192" t="s">
        <v>12308</v>
      </c>
      <c r="CK1" s="192" t="s">
        <v>12308</v>
      </c>
      <c r="CL1" s="192" t="s">
        <v>12308</v>
      </c>
      <c r="CM1" s="192" t="s">
        <v>12308</v>
      </c>
      <c r="CN1" s="192" t="s">
        <v>12308</v>
      </c>
      <c r="CO1" s="192" t="s">
        <v>12308</v>
      </c>
      <c r="CP1" s="192" t="s">
        <v>12308</v>
      </c>
      <c r="CQ1" s="192" t="s">
        <v>12308</v>
      </c>
      <c r="CR1" s="192" t="s">
        <v>12308</v>
      </c>
      <c r="CS1" s="192" t="s">
        <v>12308</v>
      </c>
      <c r="CT1" s="192" t="s">
        <v>12308</v>
      </c>
      <c r="CU1" s="192" t="s">
        <v>12308</v>
      </c>
      <c r="CV1" s="198" t="s">
        <v>12308</v>
      </c>
      <c r="CW1" s="198" t="s">
        <v>12308</v>
      </c>
      <c r="CX1" s="198" t="s">
        <v>12308</v>
      </c>
      <c r="CY1" s="198" t="s">
        <v>12308</v>
      </c>
      <c r="CZ1" s="198" t="s">
        <v>12308</v>
      </c>
      <c r="DA1" s="198" t="s">
        <v>12308</v>
      </c>
      <c r="DB1" s="198" t="s">
        <v>12308</v>
      </c>
      <c r="DC1" s="198" t="s">
        <v>12308</v>
      </c>
      <c r="DD1" s="198" t="s">
        <v>12308</v>
      </c>
      <c r="DE1" s="198" t="s">
        <v>12308</v>
      </c>
      <c r="DF1" s="198" t="s">
        <v>12308</v>
      </c>
      <c r="DG1" s="198" t="s">
        <v>12308</v>
      </c>
      <c r="DH1" s="198" t="s">
        <v>12308</v>
      </c>
      <c r="DI1" s="198" t="s">
        <v>12308</v>
      </c>
      <c r="DJ1" s="198" t="s">
        <v>12308</v>
      </c>
      <c r="DK1" s="198" t="s">
        <v>12308</v>
      </c>
      <c r="DL1" s="180" t="s">
        <v>12308</v>
      </c>
      <c r="DM1" s="180" t="s">
        <v>12308</v>
      </c>
      <c r="DN1" s="180" t="s">
        <v>12308</v>
      </c>
      <c r="DO1" s="180" t="s">
        <v>12308</v>
      </c>
      <c r="DP1" s="180" t="s">
        <v>12308</v>
      </c>
      <c r="DQ1" s="180" t="s">
        <v>12308</v>
      </c>
      <c r="DR1" s="180" t="s">
        <v>12308</v>
      </c>
      <c r="DS1" s="180" t="s">
        <v>12308</v>
      </c>
      <c r="DT1" s="180" t="s">
        <v>12308</v>
      </c>
      <c r="DU1" s="180" t="s">
        <v>12308</v>
      </c>
      <c r="DV1" s="180" t="s">
        <v>12308</v>
      </c>
      <c r="DW1" s="180" t="s">
        <v>12308</v>
      </c>
      <c r="DX1" s="180" t="s">
        <v>12308</v>
      </c>
      <c r="DY1" s="180" t="s">
        <v>12308</v>
      </c>
      <c r="DZ1" s="180" t="s">
        <v>12308</v>
      </c>
      <c r="EA1" s="180" t="s">
        <v>12308</v>
      </c>
    </row>
    <row r="2" spans="1:131">
      <c r="A2" t="s">
        <v>12306</v>
      </c>
      <c r="B2" t="s">
        <v>12278</v>
      </c>
      <c r="C2" t="s">
        <v>12279</v>
      </c>
      <c r="D2" s="180" t="s">
        <v>12309</v>
      </c>
      <c r="E2" s="180" t="s">
        <v>12309</v>
      </c>
      <c r="F2" s="180" t="s">
        <v>12309</v>
      </c>
      <c r="G2" s="180" t="s">
        <v>12309</v>
      </c>
      <c r="H2" s="180" t="s">
        <v>12309</v>
      </c>
      <c r="I2" s="180" t="s">
        <v>12309</v>
      </c>
      <c r="J2" s="180" t="s">
        <v>12309</v>
      </c>
      <c r="K2" s="180" t="s">
        <v>12309</v>
      </c>
      <c r="L2" s="180" t="s">
        <v>12309</v>
      </c>
      <c r="M2" s="180" t="s">
        <v>12309</v>
      </c>
      <c r="N2" s="180" t="s">
        <v>12309</v>
      </c>
      <c r="O2" s="180" t="s">
        <v>12309</v>
      </c>
      <c r="P2" s="180" t="s">
        <v>12309</v>
      </c>
      <c r="Q2" s="180" t="s">
        <v>12309</v>
      </c>
      <c r="R2" s="180" t="s">
        <v>12309</v>
      </c>
      <c r="S2" s="180" t="s">
        <v>12309</v>
      </c>
      <c r="T2" s="186" t="s">
        <v>12309</v>
      </c>
      <c r="U2" s="186" t="s">
        <v>12309</v>
      </c>
      <c r="V2" s="186" t="s">
        <v>12309</v>
      </c>
      <c r="W2" s="186" t="s">
        <v>12309</v>
      </c>
      <c r="X2" s="186" t="s">
        <v>12309</v>
      </c>
      <c r="Y2" s="186" t="s">
        <v>12309</v>
      </c>
      <c r="Z2" s="186" t="s">
        <v>12309</v>
      </c>
      <c r="AA2" s="186" t="s">
        <v>12309</v>
      </c>
      <c r="AB2" s="186" t="s">
        <v>12309</v>
      </c>
      <c r="AC2" s="186" t="s">
        <v>12309</v>
      </c>
      <c r="AD2" s="186" t="s">
        <v>12309</v>
      </c>
      <c r="AE2" s="186" t="s">
        <v>12309</v>
      </c>
      <c r="AF2" s="186" t="s">
        <v>12309</v>
      </c>
      <c r="AG2" s="186" t="s">
        <v>12309</v>
      </c>
      <c r="AH2" s="186" t="s">
        <v>12309</v>
      </c>
      <c r="AI2" s="186" t="s">
        <v>12309</v>
      </c>
      <c r="AJ2" s="192" t="s">
        <v>12309</v>
      </c>
      <c r="AK2" s="192" t="s">
        <v>12309</v>
      </c>
      <c r="AL2" s="192" t="s">
        <v>12309</v>
      </c>
      <c r="AM2" s="192" t="s">
        <v>12309</v>
      </c>
      <c r="AN2" s="192" t="s">
        <v>12309</v>
      </c>
      <c r="AO2" s="192" t="s">
        <v>12309</v>
      </c>
      <c r="AP2" s="192" t="s">
        <v>12309</v>
      </c>
      <c r="AQ2" s="192" t="s">
        <v>12309</v>
      </c>
      <c r="AR2" s="192" t="s">
        <v>12309</v>
      </c>
      <c r="AS2" s="192" t="s">
        <v>12309</v>
      </c>
      <c r="AT2" s="192" t="s">
        <v>12309</v>
      </c>
      <c r="AU2" s="192" t="s">
        <v>12309</v>
      </c>
      <c r="AV2" s="192" t="s">
        <v>12309</v>
      </c>
      <c r="AW2" s="192" t="s">
        <v>12309</v>
      </c>
      <c r="AX2" s="192" t="s">
        <v>12309</v>
      </c>
      <c r="AY2" s="192" t="s">
        <v>12309</v>
      </c>
      <c r="AZ2" s="198" t="s">
        <v>12309</v>
      </c>
      <c r="BA2" s="198" t="s">
        <v>12309</v>
      </c>
      <c r="BB2" s="198" t="s">
        <v>12309</v>
      </c>
      <c r="BC2" s="198" t="s">
        <v>12309</v>
      </c>
      <c r="BD2" s="198" t="s">
        <v>12309</v>
      </c>
      <c r="BE2" s="198" t="s">
        <v>12309</v>
      </c>
      <c r="BF2" s="198" t="s">
        <v>12309</v>
      </c>
      <c r="BG2" s="198" t="s">
        <v>12309</v>
      </c>
      <c r="BH2" s="198" t="s">
        <v>12309</v>
      </c>
      <c r="BI2" s="198" t="s">
        <v>12309</v>
      </c>
      <c r="BJ2" s="198" t="s">
        <v>12309</v>
      </c>
      <c r="BK2" s="198" t="s">
        <v>12309</v>
      </c>
      <c r="BL2" s="198" t="s">
        <v>12309</v>
      </c>
      <c r="BM2" s="198" t="s">
        <v>12309</v>
      </c>
      <c r="BN2" s="198" t="s">
        <v>12309</v>
      </c>
      <c r="BO2" s="198" t="s">
        <v>12309</v>
      </c>
      <c r="BP2" s="186" t="s">
        <v>12309</v>
      </c>
      <c r="BQ2" s="186" t="s">
        <v>12309</v>
      </c>
      <c r="BR2" s="186" t="s">
        <v>12309</v>
      </c>
      <c r="BS2" s="186" t="s">
        <v>12309</v>
      </c>
      <c r="BT2" s="186" t="s">
        <v>12309</v>
      </c>
      <c r="BU2" s="186" t="s">
        <v>12309</v>
      </c>
      <c r="BV2" s="186" t="s">
        <v>12309</v>
      </c>
      <c r="BW2" s="186" t="s">
        <v>12309</v>
      </c>
      <c r="BX2" s="186" t="s">
        <v>12309</v>
      </c>
      <c r="BY2" s="186" t="s">
        <v>12309</v>
      </c>
      <c r="BZ2" s="186" t="s">
        <v>12309</v>
      </c>
      <c r="CA2" s="186" t="s">
        <v>12309</v>
      </c>
      <c r="CB2" s="186" t="s">
        <v>12309</v>
      </c>
      <c r="CC2" s="186" t="s">
        <v>12309</v>
      </c>
      <c r="CD2" s="186" t="s">
        <v>12309</v>
      </c>
      <c r="CE2" s="186" t="s">
        <v>12309</v>
      </c>
      <c r="CF2" s="192" t="s">
        <v>12309</v>
      </c>
      <c r="CG2" s="192" t="s">
        <v>12309</v>
      </c>
      <c r="CH2" s="192" t="s">
        <v>12309</v>
      </c>
      <c r="CI2" s="192" t="s">
        <v>12309</v>
      </c>
      <c r="CJ2" s="192" t="s">
        <v>12309</v>
      </c>
      <c r="CK2" s="192" t="s">
        <v>12309</v>
      </c>
      <c r="CL2" s="192" t="s">
        <v>12309</v>
      </c>
      <c r="CM2" s="192" t="s">
        <v>12309</v>
      </c>
      <c r="CN2" s="192" t="s">
        <v>12309</v>
      </c>
      <c r="CO2" s="192" t="s">
        <v>12309</v>
      </c>
      <c r="CP2" s="192" t="s">
        <v>12309</v>
      </c>
      <c r="CQ2" s="192" t="s">
        <v>12309</v>
      </c>
      <c r="CR2" s="192" t="s">
        <v>12309</v>
      </c>
      <c r="CS2" s="192" t="s">
        <v>12309</v>
      </c>
      <c r="CT2" s="192" t="s">
        <v>12309</v>
      </c>
      <c r="CU2" s="192" t="s">
        <v>12309</v>
      </c>
      <c r="CV2" s="198" t="s">
        <v>12309</v>
      </c>
      <c r="CW2" s="198" t="s">
        <v>12309</v>
      </c>
      <c r="CX2" s="198" t="s">
        <v>12309</v>
      </c>
      <c r="CY2" s="198" t="s">
        <v>12309</v>
      </c>
      <c r="CZ2" s="198" t="s">
        <v>12309</v>
      </c>
      <c r="DA2" s="198" t="s">
        <v>12309</v>
      </c>
      <c r="DB2" s="198" t="s">
        <v>12309</v>
      </c>
      <c r="DC2" s="198" t="s">
        <v>12309</v>
      </c>
      <c r="DD2" s="198" t="s">
        <v>12309</v>
      </c>
      <c r="DE2" s="198" t="s">
        <v>12309</v>
      </c>
      <c r="DF2" s="198" t="s">
        <v>12309</v>
      </c>
      <c r="DG2" s="198" t="s">
        <v>12309</v>
      </c>
      <c r="DH2" s="198" t="s">
        <v>12309</v>
      </c>
      <c r="DI2" s="198" t="s">
        <v>12309</v>
      </c>
      <c r="DJ2" s="198" t="s">
        <v>12309</v>
      </c>
      <c r="DK2" s="198" t="s">
        <v>12309</v>
      </c>
      <c r="DL2" s="180" t="s">
        <v>12309</v>
      </c>
      <c r="DM2" s="180" t="s">
        <v>12309</v>
      </c>
      <c r="DN2" s="180" t="s">
        <v>12309</v>
      </c>
      <c r="DO2" s="180" t="s">
        <v>12309</v>
      </c>
      <c r="DP2" s="180" t="s">
        <v>12309</v>
      </c>
      <c r="DQ2" s="180" t="s">
        <v>12309</v>
      </c>
      <c r="DR2" s="180" t="s">
        <v>12309</v>
      </c>
      <c r="DS2" s="180" t="s">
        <v>12309</v>
      </c>
      <c r="DT2" s="180" t="s">
        <v>12309</v>
      </c>
      <c r="DU2" s="180" t="s">
        <v>12309</v>
      </c>
      <c r="DV2" s="180" t="s">
        <v>12309</v>
      </c>
      <c r="DW2" s="180" t="s">
        <v>12309</v>
      </c>
      <c r="DX2" s="180" t="s">
        <v>12309</v>
      </c>
      <c r="DY2" s="180" t="s">
        <v>12309</v>
      </c>
      <c r="DZ2" s="180" t="s">
        <v>12309</v>
      </c>
      <c r="EA2" s="180" t="s">
        <v>12309</v>
      </c>
    </row>
    <row r="3" spans="1:131">
      <c r="A3" t="s">
        <v>12306</v>
      </c>
      <c r="B3" t="s">
        <v>12280</v>
      </c>
      <c r="C3" t="s">
        <v>12281</v>
      </c>
      <c r="D3" s="180" t="s">
        <v>12315</v>
      </c>
      <c r="E3" s="180" t="s">
        <v>12315</v>
      </c>
      <c r="F3" s="180" t="s">
        <v>12315</v>
      </c>
      <c r="G3" s="180" t="s">
        <v>12315</v>
      </c>
      <c r="H3" s="180" t="s">
        <v>12315</v>
      </c>
      <c r="I3" s="180" t="s">
        <v>12315</v>
      </c>
      <c r="J3" s="180" t="s">
        <v>12315</v>
      </c>
      <c r="K3" s="180" t="s">
        <v>12315</v>
      </c>
      <c r="L3" s="180" t="s">
        <v>12315</v>
      </c>
      <c r="M3" s="180" t="s">
        <v>12315</v>
      </c>
      <c r="N3" s="180" t="s">
        <v>12315</v>
      </c>
      <c r="O3" s="180" t="s">
        <v>12315</v>
      </c>
      <c r="P3" s="180" t="s">
        <v>12315</v>
      </c>
      <c r="Q3" s="180" t="s">
        <v>12315</v>
      </c>
      <c r="R3" s="180" t="s">
        <v>12315</v>
      </c>
      <c r="S3" s="180" t="s">
        <v>12315</v>
      </c>
      <c r="T3" s="186" t="s">
        <v>12315</v>
      </c>
      <c r="U3" s="186" t="s">
        <v>12315</v>
      </c>
      <c r="V3" s="186" t="s">
        <v>12315</v>
      </c>
      <c r="W3" s="186" t="s">
        <v>12315</v>
      </c>
      <c r="X3" s="186" t="s">
        <v>12315</v>
      </c>
      <c r="Y3" s="186" t="s">
        <v>12315</v>
      </c>
      <c r="Z3" s="186" t="s">
        <v>12315</v>
      </c>
      <c r="AA3" s="186" t="s">
        <v>12315</v>
      </c>
      <c r="AB3" s="186" t="s">
        <v>12315</v>
      </c>
      <c r="AC3" s="186" t="s">
        <v>12315</v>
      </c>
      <c r="AD3" s="186" t="s">
        <v>12315</v>
      </c>
      <c r="AE3" s="186" t="s">
        <v>12315</v>
      </c>
      <c r="AF3" s="186" t="s">
        <v>12315</v>
      </c>
      <c r="AG3" s="186" t="s">
        <v>12315</v>
      </c>
      <c r="AH3" s="186" t="s">
        <v>12315</v>
      </c>
      <c r="AI3" s="186" t="s">
        <v>12315</v>
      </c>
      <c r="AJ3" s="192" t="s">
        <v>12315</v>
      </c>
      <c r="AK3" s="192" t="s">
        <v>12315</v>
      </c>
      <c r="AL3" s="192" t="s">
        <v>12315</v>
      </c>
      <c r="AM3" s="192" t="s">
        <v>12315</v>
      </c>
      <c r="AN3" s="192" t="s">
        <v>12315</v>
      </c>
      <c r="AO3" s="192" t="s">
        <v>12315</v>
      </c>
      <c r="AP3" s="192" t="s">
        <v>12315</v>
      </c>
      <c r="AQ3" s="192" t="s">
        <v>12315</v>
      </c>
      <c r="AR3" s="192" t="s">
        <v>12315</v>
      </c>
      <c r="AS3" s="192" t="s">
        <v>12315</v>
      </c>
      <c r="AT3" s="192" t="s">
        <v>12315</v>
      </c>
      <c r="AU3" s="192" t="s">
        <v>12315</v>
      </c>
      <c r="AV3" s="192" t="s">
        <v>12315</v>
      </c>
      <c r="AW3" s="192" t="s">
        <v>12315</v>
      </c>
      <c r="AX3" s="192" t="s">
        <v>12315</v>
      </c>
      <c r="AY3" s="192" t="s">
        <v>12315</v>
      </c>
      <c r="AZ3" s="198" t="s">
        <v>12315</v>
      </c>
      <c r="BA3" s="198" t="s">
        <v>12315</v>
      </c>
      <c r="BB3" s="198" t="s">
        <v>12315</v>
      </c>
      <c r="BC3" s="198" t="s">
        <v>12315</v>
      </c>
      <c r="BD3" s="198" t="s">
        <v>12315</v>
      </c>
      <c r="BE3" s="198" t="s">
        <v>12315</v>
      </c>
      <c r="BF3" s="198" t="s">
        <v>12315</v>
      </c>
      <c r="BG3" s="198" t="s">
        <v>12315</v>
      </c>
      <c r="BH3" s="198" t="s">
        <v>12315</v>
      </c>
      <c r="BI3" s="198" t="s">
        <v>12315</v>
      </c>
      <c r="BJ3" s="198" t="s">
        <v>12315</v>
      </c>
      <c r="BK3" s="198" t="s">
        <v>12315</v>
      </c>
      <c r="BL3" s="198" t="s">
        <v>12315</v>
      </c>
      <c r="BM3" s="198" t="s">
        <v>12315</v>
      </c>
      <c r="BN3" s="198" t="s">
        <v>12315</v>
      </c>
      <c r="BO3" s="198" t="s">
        <v>12315</v>
      </c>
      <c r="BP3" s="186" t="s">
        <v>12315</v>
      </c>
      <c r="BQ3" s="186" t="s">
        <v>12315</v>
      </c>
      <c r="BR3" s="186" t="s">
        <v>12315</v>
      </c>
      <c r="BS3" s="186" t="s">
        <v>12315</v>
      </c>
      <c r="BT3" s="186" t="s">
        <v>12315</v>
      </c>
      <c r="BU3" s="186" t="s">
        <v>12315</v>
      </c>
      <c r="BV3" s="186" t="s">
        <v>12315</v>
      </c>
      <c r="BW3" s="186" t="s">
        <v>12315</v>
      </c>
      <c r="BX3" s="186" t="s">
        <v>12315</v>
      </c>
      <c r="BY3" s="186" t="s">
        <v>12315</v>
      </c>
      <c r="BZ3" s="186" t="s">
        <v>12315</v>
      </c>
      <c r="CA3" s="186" t="s">
        <v>12315</v>
      </c>
      <c r="CB3" s="186" t="s">
        <v>12315</v>
      </c>
      <c r="CC3" s="186" t="s">
        <v>12315</v>
      </c>
      <c r="CD3" s="186" t="s">
        <v>12315</v>
      </c>
      <c r="CE3" s="186" t="s">
        <v>12315</v>
      </c>
      <c r="CF3" s="192" t="s">
        <v>12315</v>
      </c>
      <c r="CG3" s="192" t="s">
        <v>12315</v>
      </c>
      <c r="CH3" s="192" t="s">
        <v>12315</v>
      </c>
      <c r="CI3" s="192" t="s">
        <v>12315</v>
      </c>
      <c r="CJ3" s="192" t="s">
        <v>12315</v>
      </c>
      <c r="CK3" s="192" t="s">
        <v>12315</v>
      </c>
      <c r="CL3" s="192" t="s">
        <v>12315</v>
      </c>
      <c r="CM3" s="192" t="s">
        <v>12315</v>
      </c>
      <c r="CN3" s="192" t="s">
        <v>12315</v>
      </c>
      <c r="CO3" s="192" t="s">
        <v>12315</v>
      </c>
      <c r="CP3" s="192" t="s">
        <v>12315</v>
      </c>
      <c r="CQ3" s="192" t="s">
        <v>12315</v>
      </c>
      <c r="CR3" s="192" t="s">
        <v>12315</v>
      </c>
      <c r="CS3" s="192" t="s">
        <v>12315</v>
      </c>
      <c r="CT3" s="192" t="s">
        <v>12315</v>
      </c>
      <c r="CU3" s="192" t="s">
        <v>12315</v>
      </c>
      <c r="CV3" s="198" t="s">
        <v>12315</v>
      </c>
      <c r="CW3" s="198" t="s">
        <v>12315</v>
      </c>
      <c r="CX3" s="198" t="s">
        <v>12315</v>
      </c>
      <c r="CY3" s="198" t="s">
        <v>12315</v>
      </c>
      <c r="CZ3" s="198" t="s">
        <v>12315</v>
      </c>
      <c r="DA3" s="198" t="s">
        <v>12315</v>
      </c>
      <c r="DB3" s="198" t="s">
        <v>12315</v>
      </c>
      <c r="DC3" s="198" t="s">
        <v>12315</v>
      </c>
      <c r="DD3" s="198" t="s">
        <v>12315</v>
      </c>
      <c r="DE3" s="198" t="s">
        <v>12315</v>
      </c>
      <c r="DF3" s="198" t="s">
        <v>12315</v>
      </c>
      <c r="DG3" s="198" t="s">
        <v>12315</v>
      </c>
      <c r="DH3" s="198" t="s">
        <v>12315</v>
      </c>
      <c r="DI3" s="198" t="s">
        <v>12315</v>
      </c>
      <c r="DJ3" s="198" t="s">
        <v>12315</v>
      </c>
      <c r="DK3" s="198" t="s">
        <v>12315</v>
      </c>
      <c r="DL3" s="180" t="s">
        <v>12315</v>
      </c>
      <c r="DM3" s="180" t="s">
        <v>12315</v>
      </c>
      <c r="DN3" s="180" t="s">
        <v>12315</v>
      </c>
      <c r="DO3" s="180" t="s">
        <v>12315</v>
      </c>
      <c r="DP3" s="180" t="s">
        <v>12315</v>
      </c>
      <c r="DQ3" s="180" t="s">
        <v>12315</v>
      </c>
      <c r="DR3" s="180" t="s">
        <v>12315</v>
      </c>
      <c r="DS3" s="180" t="s">
        <v>12315</v>
      </c>
      <c r="DT3" s="180" t="s">
        <v>12315</v>
      </c>
      <c r="DU3" s="180" t="s">
        <v>12315</v>
      </c>
      <c r="DV3" s="180" t="s">
        <v>12315</v>
      </c>
      <c r="DW3" s="180" t="s">
        <v>12315</v>
      </c>
      <c r="DX3" s="180" t="s">
        <v>12315</v>
      </c>
      <c r="DY3" s="180" t="s">
        <v>12315</v>
      </c>
      <c r="DZ3" s="180" t="s">
        <v>12315</v>
      </c>
      <c r="EA3" s="180" t="s">
        <v>12315</v>
      </c>
    </row>
    <row r="4" spans="1:131">
      <c r="A4" t="s">
        <v>12306</v>
      </c>
      <c r="B4" t="s">
        <v>12282</v>
      </c>
      <c r="C4" t="s">
        <v>12283</v>
      </c>
      <c r="D4" s="180" t="s">
        <v>3874</v>
      </c>
      <c r="E4" s="180" t="s">
        <v>12255</v>
      </c>
      <c r="F4" s="180" t="s">
        <v>2728</v>
      </c>
      <c r="G4" s="180" t="s">
        <v>12257</v>
      </c>
      <c r="H4" s="180" t="s">
        <v>12256</v>
      </c>
      <c r="I4" s="180" t="s">
        <v>12258</v>
      </c>
      <c r="J4" s="180" t="s">
        <v>3874</v>
      </c>
      <c r="K4" s="180" t="s">
        <v>12255</v>
      </c>
      <c r="L4" s="180" t="s">
        <v>2728</v>
      </c>
      <c r="M4" s="180" t="s">
        <v>12257</v>
      </c>
      <c r="N4" s="180" t="s">
        <v>12256</v>
      </c>
      <c r="O4" s="180" t="s">
        <v>12258</v>
      </c>
      <c r="P4" s="180" t="s">
        <v>3874</v>
      </c>
      <c r="Q4" s="180" t="s">
        <v>3874</v>
      </c>
      <c r="R4" s="180" t="s">
        <v>3874</v>
      </c>
      <c r="S4" s="180" t="s">
        <v>3874</v>
      </c>
      <c r="T4" s="186" t="s">
        <v>3874</v>
      </c>
      <c r="U4" s="186" t="s">
        <v>12255</v>
      </c>
      <c r="V4" s="186" t="s">
        <v>2728</v>
      </c>
      <c r="W4" s="186" t="s">
        <v>12257</v>
      </c>
      <c r="X4" s="186" t="s">
        <v>12256</v>
      </c>
      <c r="Y4" s="186" t="s">
        <v>12258</v>
      </c>
      <c r="Z4" s="186" t="s">
        <v>3874</v>
      </c>
      <c r="AA4" s="186" t="s">
        <v>12255</v>
      </c>
      <c r="AB4" s="186" t="s">
        <v>2728</v>
      </c>
      <c r="AC4" s="186" t="s">
        <v>12257</v>
      </c>
      <c r="AD4" s="186" t="s">
        <v>12256</v>
      </c>
      <c r="AE4" s="186" t="s">
        <v>12258</v>
      </c>
      <c r="AF4" s="186" t="s">
        <v>3874</v>
      </c>
      <c r="AG4" s="186" t="s">
        <v>3874</v>
      </c>
      <c r="AH4" s="186" t="s">
        <v>3874</v>
      </c>
      <c r="AI4" s="186" t="s">
        <v>3874</v>
      </c>
      <c r="AJ4" s="192" t="s">
        <v>3874</v>
      </c>
      <c r="AK4" s="192" t="s">
        <v>12255</v>
      </c>
      <c r="AL4" s="192" t="s">
        <v>2728</v>
      </c>
      <c r="AM4" s="192" t="s">
        <v>12257</v>
      </c>
      <c r="AN4" s="192" t="s">
        <v>12256</v>
      </c>
      <c r="AO4" s="192" t="s">
        <v>12258</v>
      </c>
      <c r="AP4" s="192" t="s">
        <v>3874</v>
      </c>
      <c r="AQ4" s="192" t="s">
        <v>12255</v>
      </c>
      <c r="AR4" s="192" t="s">
        <v>2728</v>
      </c>
      <c r="AS4" s="192" t="s">
        <v>12257</v>
      </c>
      <c r="AT4" s="192" t="s">
        <v>12256</v>
      </c>
      <c r="AU4" s="192" t="s">
        <v>12258</v>
      </c>
      <c r="AV4" s="192" t="s">
        <v>3874</v>
      </c>
      <c r="AW4" s="192" t="s">
        <v>3874</v>
      </c>
      <c r="AX4" s="192" t="s">
        <v>3874</v>
      </c>
      <c r="AY4" s="192" t="s">
        <v>3874</v>
      </c>
      <c r="AZ4" s="198" t="s">
        <v>3874</v>
      </c>
      <c r="BA4" s="198" t="s">
        <v>12255</v>
      </c>
      <c r="BB4" s="198" t="s">
        <v>2728</v>
      </c>
      <c r="BC4" s="198" t="s">
        <v>12257</v>
      </c>
      <c r="BD4" s="198" t="s">
        <v>12256</v>
      </c>
      <c r="BE4" s="198" t="s">
        <v>12258</v>
      </c>
      <c r="BF4" s="198" t="s">
        <v>3874</v>
      </c>
      <c r="BG4" s="198" t="s">
        <v>12255</v>
      </c>
      <c r="BH4" s="198" t="s">
        <v>2728</v>
      </c>
      <c r="BI4" s="198" t="s">
        <v>12257</v>
      </c>
      <c r="BJ4" s="198" t="s">
        <v>12256</v>
      </c>
      <c r="BK4" s="198" t="s">
        <v>12258</v>
      </c>
      <c r="BL4" s="198" t="s">
        <v>3874</v>
      </c>
      <c r="BM4" s="198" t="s">
        <v>3874</v>
      </c>
      <c r="BN4" s="198" t="s">
        <v>3874</v>
      </c>
      <c r="BO4" s="198" t="s">
        <v>3874</v>
      </c>
      <c r="BP4" s="186" t="s">
        <v>3874</v>
      </c>
      <c r="BQ4" s="186" t="s">
        <v>12255</v>
      </c>
      <c r="BR4" s="186" t="s">
        <v>2728</v>
      </c>
      <c r="BS4" s="186" t="s">
        <v>12257</v>
      </c>
      <c r="BT4" s="186" t="s">
        <v>12256</v>
      </c>
      <c r="BU4" s="186" t="s">
        <v>12258</v>
      </c>
      <c r="BV4" s="186" t="s">
        <v>3874</v>
      </c>
      <c r="BW4" s="186" t="s">
        <v>12255</v>
      </c>
      <c r="BX4" s="186" t="s">
        <v>2728</v>
      </c>
      <c r="BY4" s="186" t="s">
        <v>12257</v>
      </c>
      <c r="BZ4" s="186" t="s">
        <v>12256</v>
      </c>
      <c r="CA4" s="186" t="s">
        <v>12258</v>
      </c>
      <c r="CB4" s="186" t="s">
        <v>3874</v>
      </c>
      <c r="CC4" s="186" t="s">
        <v>3874</v>
      </c>
      <c r="CD4" s="186" t="s">
        <v>3874</v>
      </c>
      <c r="CE4" s="186" t="s">
        <v>3874</v>
      </c>
      <c r="CF4" s="192" t="s">
        <v>3874</v>
      </c>
      <c r="CG4" s="192" t="s">
        <v>12255</v>
      </c>
      <c r="CH4" s="192" t="s">
        <v>2728</v>
      </c>
      <c r="CI4" s="192" t="s">
        <v>12257</v>
      </c>
      <c r="CJ4" s="192" t="s">
        <v>12256</v>
      </c>
      <c r="CK4" s="192" t="s">
        <v>12258</v>
      </c>
      <c r="CL4" s="192" t="s">
        <v>3874</v>
      </c>
      <c r="CM4" s="192" t="s">
        <v>12255</v>
      </c>
      <c r="CN4" s="192" t="s">
        <v>2728</v>
      </c>
      <c r="CO4" s="192" t="s">
        <v>12257</v>
      </c>
      <c r="CP4" s="192" t="s">
        <v>12256</v>
      </c>
      <c r="CQ4" s="192" t="s">
        <v>12258</v>
      </c>
      <c r="CR4" s="192" t="s">
        <v>3874</v>
      </c>
      <c r="CS4" s="192" t="s">
        <v>3874</v>
      </c>
      <c r="CT4" s="192" t="s">
        <v>3874</v>
      </c>
      <c r="CU4" s="192" t="s">
        <v>3874</v>
      </c>
      <c r="CV4" s="198" t="s">
        <v>3874</v>
      </c>
      <c r="CW4" s="198" t="s">
        <v>12255</v>
      </c>
      <c r="CX4" s="198" t="s">
        <v>2728</v>
      </c>
      <c r="CY4" s="198" t="s">
        <v>12257</v>
      </c>
      <c r="CZ4" s="198" t="s">
        <v>12256</v>
      </c>
      <c r="DA4" s="198" t="s">
        <v>12258</v>
      </c>
      <c r="DB4" s="198" t="s">
        <v>3874</v>
      </c>
      <c r="DC4" s="198" t="s">
        <v>12255</v>
      </c>
      <c r="DD4" s="198" t="s">
        <v>2728</v>
      </c>
      <c r="DE4" s="198" t="s">
        <v>12257</v>
      </c>
      <c r="DF4" s="198" t="s">
        <v>12256</v>
      </c>
      <c r="DG4" s="198" t="s">
        <v>12258</v>
      </c>
      <c r="DH4" s="198" t="s">
        <v>3874</v>
      </c>
      <c r="DI4" s="198" t="s">
        <v>3874</v>
      </c>
      <c r="DJ4" s="198" t="s">
        <v>3874</v>
      </c>
      <c r="DK4" s="198" t="s">
        <v>3874</v>
      </c>
      <c r="DL4" s="180" t="s">
        <v>3874</v>
      </c>
      <c r="DM4" s="180" t="s">
        <v>12255</v>
      </c>
      <c r="DN4" s="180" t="s">
        <v>2728</v>
      </c>
      <c r="DO4" s="180" t="s">
        <v>12257</v>
      </c>
      <c r="DP4" s="180" t="s">
        <v>12256</v>
      </c>
      <c r="DQ4" s="180" t="s">
        <v>12258</v>
      </c>
      <c r="DR4" s="180" t="s">
        <v>3874</v>
      </c>
      <c r="DS4" s="180" t="s">
        <v>12255</v>
      </c>
      <c r="DT4" s="180" t="s">
        <v>2728</v>
      </c>
      <c r="DU4" s="180" t="s">
        <v>12257</v>
      </c>
      <c r="DV4" s="180" t="s">
        <v>12256</v>
      </c>
      <c r="DW4" s="180" t="s">
        <v>12258</v>
      </c>
      <c r="DX4" s="180" t="s">
        <v>3874</v>
      </c>
      <c r="DY4" s="180" t="s">
        <v>3874</v>
      </c>
      <c r="DZ4" s="180" t="s">
        <v>3874</v>
      </c>
      <c r="EA4" s="180" t="s">
        <v>3874</v>
      </c>
    </row>
    <row r="5" spans="1:131">
      <c r="A5" t="s">
        <v>12306</v>
      </c>
      <c r="B5" t="s">
        <v>12284</v>
      </c>
      <c r="C5" t="s">
        <v>12285</v>
      </c>
      <c r="D5" s="180" t="s">
        <v>1</v>
      </c>
      <c r="E5" s="180" t="s">
        <v>1</v>
      </c>
      <c r="F5" s="180" t="s">
        <v>1</v>
      </c>
      <c r="G5" s="180" t="s">
        <v>1</v>
      </c>
      <c r="H5" s="180" t="s">
        <v>1</v>
      </c>
      <c r="I5" s="180" t="s">
        <v>1</v>
      </c>
      <c r="J5" s="180" t="s">
        <v>1</v>
      </c>
      <c r="K5" s="180" t="s">
        <v>1</v>
      </c>
      <c r="L5" s="180" t="s">
        <v>1</v>
      </c>
      <c r="M5" s="180" t="s">
        <v>1</v>
      </c>
      <c r="N5" s="180" t="s">
        <v>1</v>
      </c>
      <c r="O5" s="180" t="s">
        <v>1</v>
      </c>
      <c r="P5" s="180" t="s">
        <v>1</v>
      </c>
      <c r="Q5" s="180" t="s">
        <v>1</v>
      </c>
      <c r="R5" s="180" t="s">
        <v>1</v>
      </c>
      <c r="S5" s="180" t="s">
        <v>1</v>
      </c>
      <c r="T5" s="186" t="s">
        <v>1</v>
      </c>
      <c r="U5" s="186" t="s">
        <v>1</v>
      </c>
      <c r="V5" s="186" t="s">
        <v>1</v>
      </c>
      <c r="W5" s="186" t="s">
        <v>1</v>
      </c>
      <c r="X5" s="186" t="s">
        <v>1</v>
      </c>
      <c r="Y5" s="186" t="s">
        <v>1</v>
      </c>
      <c r="Z5" s="186" t="s">
        <v>1</v>
      </c>
      <c r="AA5" s="186" t="s">
        <v>1</v>
      </c>
      <c r="AB5" s="186" t="s">
        <v>1</v>
      </c>
      <c r="AC5" s="186" t="s">
        <v>1</v>
      </c>
      <c r="AD5" s="186" t="s">
        <v>1</v>
      </c>
      <c r="AE5" s="186" t="s">
        <v>1</v>
      </c>
      <c r="AF5" s="186" t="s">
        <v>1</v>
      </c>
      <c r="AG5" s="186" t="s">
        <v>1</v>
      </c>
      <c r="AH5" s="186" t="s">
        <v>1</v>
      </c>
      <c r="AI5" s="186" t="s">
        <v>1</v>
      </c>
      <c r="AJ5" s="192" t="s">
        <v>1</v>
      </c>
      <c r="AK5" s="192" t="s">
        <v>1</v>
      </c>
      <c r="AL5" s="192" t="s">
        <v>1</v>
      </c>
      <c r="AM5" s="192" t="s">
        <v>1</v>
      </c>
      <c r="AN5" s="192" t="s">
        <v>1</v>
      </c>
      <c r="AO5" s="192" t="s">
        <v>1</v>
      </c>
      <c r="AP5" s="192" t="s">
        <v>1</v>
      </c>
      <c r="AQ5" s="192" t="s">
        <v>1</v>
      </c>
      <c r="AR5" s="192" t="s">
        <v>1</v>
      </c>
      <c r="AS5" s="192" t="s">
        <v>1</v>
      </c>
      <c r="AT5" s="192" t="s">
        <v>1</v>
      </c>
      <c r="AU5" s="192" t="s">
        <v>1</v>
      </c>
      <c r="AV5" s="192" t="s">
        <v>1</v>
      </c>
      <c r="AW5" s="192" t="s">
        <v>1</v>
      </c>
      <c r="AX5" s="192" t="s">
        <v>1</v>
      </c>
      <c r="AY5" s="192" t="s">
        <v>1</v>
      </c>
      <c r="AZ5" s="198" t="s">
        <v>1</v>
      </c>
      <c r="BA5" s="198" t="s">
        <v>1</v>
      </c>
      <c r="BB5" s="198" t="s">
        <v>1</v>
      </c>
      <c r="BC5" s="198" t="s">
        <v>1</v>
      </c>
      <c r="BD5" s="198" t="s">
        <v>1</v>
      </c>
      <c r="BE5" s="198" t="s">
        <v>1</v>
      </c>
      <c r="BF5" s="198" t="s">
        <v>1</v>
      </c>
      <c r="BG5" s="198" t="s">
        <v>1</v>
      </c>
      <c r="BH5" s="198" t="s">
        <v>1</v>
      </c>
      <c r="BI5" s="198" t="s">
        <v>1</v>
      </c>
      <c r="BJ5" s="198" t="s">
        <v>1</v>
      </c>
      <c r="BK5" s="198" t="s">
        <v>1</v>
      </c>
      <c r="BL5" s="198" t="s">
        <v>1</v>
      </c>
      <c r="BM5" s="198" t="s">
        <v>1</v>
      </c>
      <c r="BN5" s="198" t="s">
        <v>1</v>
      </c>
      <c r="BO5" s="198" t="s">
        <v>1</v>
      </c>
      <c r="BP5" s="186" t="s">
        <v>1</v>
      </c>
      <c r="BQ5" s="186" t="s">
        <v>1</v>
      </c>
      <c r="BR5" s="186" t="s">
        <v>1</v>
      </c>
      <c r="BS5" s="186" t="s">
        <v>1</v>
      </c>
      <c r="BT5" s="186" t="s">
        <v>1</v>
      </c>
      <c r="BU5" s="186" t="s">
        <v>1</v>
      </c>
      <c r="BV5" s="186" t="s">
        <v>1</v>
      </c>
      <c r="BW5" s="186" t="s">
        <v>1</v>
      </c>
      <c r="BX5" s="186" t="s">
        <v>1</v>
      </c>
      <c r="BY5" s="186" t="s">
        <v>1</v>
      </c>
      <c r="BZ5" s="186" t="s">
        <v>1</v>
      </c>
      <c r="CA5" s="186" t="s">
        <v>1</v>
      </c>
      <c r="CB5" s="186" t="s">
        <v>1</v>
      </c>
      <c r="CC5" s="186" t="s">
        <v>1</v>
      </c>
      <c r="CD5" s="186" t="s">
        <v>1</v>
      </c>
      <c r="CE5" s="186" t="s">
        <v>1</v>
      </c>
      <c r="CF5" s="192" t="s">
        <v>1</v>
      </c>
      <c r="CG5" s="192" t="s">
        <v>1</v>
      </c>
      <c r="CH5" s="192" t="s">
        <v>1</v>
      </c>
      <c r="CI5" s="192" t="s">
        <v>1</v>
      </c>
      <c r="CJ5" s="192" t="s">
        <v>1</v>
      </c>
      <c r="CK5" s="192" t="s">
        <v>1</v>
      </c>
      <c r="CL5" s="192" t="s">
        <v>1</v>
      </c>
      <c r="CM5" s="192" t="s">
        <v>1</v>
      </c>
      <c r="CN5" s="192" t="s">
        <v>1</v>
      </c>
      <c r="CO5" s="192" t="s">
        <v>1</v>
      </c>
      <c r="CP5" s="192" t="s">
        <v>1</v>
      </c>
      <c r="CQ5" s="192" t="s">
        <v>1</v>
      </c>
      <c r="CR5" s="192" t="s">
        <v>1</v>
      </c>
      <c r="CS5" s="192" t="s">
        <v>1</v>
      </c>
      <c r="CT5" s="192" t="s">
        <v>1</v>
      </c>
      <c r="CU5" s="192" t="s">
        <v>1</v>
      </c>
      <c r="CV5" s="198" t="s">
        <v>1</v>
      </c>
      <c r="CW5" s="198" t="s">
        <v>1</v>
      </c>
      <c r="CX5" s="198" t="s">
        <v>1</v>
      </c>
      <c r="CY5" s="198" t="s">
        <v>1</v>
      </c>
      <c r="CZ5" s="198" t="s">
        <v>1</v>
      </c>
      <c r="DA5" s="198" t="s">
        <v>1</v>
      </c>
      <c r="DB5" s="198" t="s">
        <v>1</v>
      </c>
      <c r="DC5" s="198" t="s">
        <v>1</v>
      </c>
      <c r="DD5" s="198" t="s">
        <v>1</v>
      </c>
      <c r="DE5" s="198" t="s">
        <v>1</v>
      </c>
      <c r="DF5" s="198" t="s">
        <v>1</v>
      </c>
      <c r="DG5" s="198" t="s">
        <v>1</v>
      </c>
      <c r="DH5" s="198" t="s">
        <v>1</v>
      </c>
      <c r="DI5" s="198" t="s">
        <v>1</v>
      </c>
      <c r="DJ5" s="198" t="s">
        <v>1</v>
      </c>
      <c r="DK5" s="198" t="s">
        <v>1</v>
      </c>
      <c r="DL5" s="180" t="s">
        <v>1</v>
      </c>
      <c r="DM5" s="180" t="s">
        <v>1</v>
      </c>
      <c r="DN5" s="180" t="s">
        <v>1</v>
      </c>
      <c r="DO5" s="180" t="s">
        <v>1</v>
      </c>
      <c r="DP5" s="180" t="s">
        <v>1</v>
      </c>
      <c r="DQ5" s="180" t="s">
        <v>1</v>
      </c>
      <c r="DR5" s="180" t="s">
        <v>1</v>
      </c>
      <c r="DS5" s="180" t="s">
        <v>1</v>
      </c>
      <c r="DT5" s="180" t="s">
        <v>1</v>
      </c>
      <c r="DU5" s="180" t="s">
        <v>1</v>
      </c>
      <c r="DV5" s="180" t="s">
        <v>1</v>
      </c>
      <c r="DW5" s="180" t="s">
        <v>1</v>
      </c>
      <c r="DX5" s="180" t="s">
        <v>1</v>
      </c>
      <c r="DY5" s="180" t="s">
        <v>1</v>
      </c>
      <c r="DZ5" s="180" t="s">
        <v>1</v>
      </c>
      <c r="EA5" s="180" t="s">
        <v>1</v>
      </c>
    </row>
    <row r="6" spans="1:131">
      <c r="A6" t="s">
        <v>12306</v>
      </c>
      <c r="B6" t="s">
        <v>12286</v>
      </c>
      <c r="C6" t="s">
        <v>12287</v>
      </c>
      <c r="D6" s="180" t="s">
        <v>2715</v>
      </c>
      <c r="E6" s="180" t="s">
        <v>2715</v>
      </c>
      <c r="F6" s="180" t="s">
        <v>2715</v>
      </c>
      <c r="G6" s="180" t="s">
        <v>2715</v>
      </c>
      <c r="H6" s="180" t="s">
        <v>2715</v>
      </c>
      <c r="I6" s="180" t="s">
        <v>2715</v>
      </c>
      <c r="J6" s="180" t="s">
        <v>2715</v>
      </c>
      <c r="K6" s="180" t="s">
        <v>2715</v>
      </c>
      <c r="L6" s="180" t="s">
        <v>2715</v>
      </c>
      <c r="M6" s="180" t="s">
        <v>2715</v>
      </c>
      <c r="N6" s="180" t="s">
        <v>2715</v>
      </c>
      <c r="O6" s="180" t="s">
        <v>2715</v>
      </c>
      <c r="P6" s="180" t="s">
        <v>2715</v>
      </c>
      <c r="Q6" s="180" t="s">
        <v>2715</v>
      </c>
      <c r="R6" s="180" t="s">
        <v>2715</v>
      </c>
      <c r="S6" s="180" t="s">
        <v>2715</v>
      </c>
      <c r="T6" s="186" t="s">
        <v>2715</v>
      </c>
      <c r="U6" s="186" t="s">
        <v>2715</v>
      </c>
      <c r="V6" s="186" t="s">
        <v>2715</v>
      </c>
      <c r="W6" s="186" t="s">
        <v>2715</v>
      </c>
      <c r="X6" s="186" t="s">
        <v>2715</v>
      </c>
      <c r="Y6" s="186" t="s">
        <v>2715</v>
      </c>
      <c r="Z6" s="186" t="s">
        <v>2715</v>
      </c>
      <c r="AA6" s="186" t="s">
        <v>2715</v>
      </c>
      <c r="AB6" s="186" t="s">
        <v>2715</v>
      </c>
      <c r="AC6" s="186" t="s">
        <v>2715</v>
      </c>
      <c r="AD6" s="186" t="s">
        <v>2715</v>
      </c>
      <c r="AE6" s="186" t="s">
        <v>2715</v>
      </c>
      <c r="AF6" s="186" t="s">
        <v>2715</v>
      </c>
      <c r="AG6" s="186" t="s">
        <v>2715</v>
      </c>
      <c r="AH6" s="186" t="s">
        <v>2715</v>
      </c>
      <c r="AI6" s="186" t="s">
        <v>2715</v>
      </c>
      <c r="AJ6" s="192" t="s">
        <v>2715</v>
      </c>
      <c r="AK6" s="192" t="s">
        <v>2715</v>
      </c>
      <c r="AL6" s="192" t="s">
        <v>2715</v>
      </c>
      <c r="AM6" s="192" t="s">
        <v>2715</v>
      </c>
      <c r="AN6" s="192" t="s">
        <v>2715</v>
      </c>
      <c r="AO6" s="192" t="s">
        <v>2715</v>
      </c>
      <c r="AP6" s="192" t="s">
        <v>2715</v>
      </c>
      <c r="AQ6" s="192" t="s">
        <v>2715</v>
      </c>
      <c r="AR6" s="192" t="s">
        <v>2715</v>
      </c>
      <c r="AS6" s="192" t="s">
        <v>2715</v>
      </c>
      <c r="AT6" s="192" t="s">
        <v>2715</v>
      </c>
      <c r="AU6" s="192" t="s">
        <v>2715</v>
      </c>
      <c r="AV6" s="192" t="s">
        <v>2715</v>
      </c>
      <c r="AW6" s="192" t="s">
        <v>2715</v>
      </c>
      <c r="AX6" s="192" t="s">
        <v>2715</v>
      </c>
      <c r="AY6" s="192" t="s">
        <v>2715</v>
      </c>
      <c r="AZ6" s="198" t="s">
        <v>2715</v>
      </c>
      <c r="BA6" s="198" t="s">
        <v>2715</v>
      </c>
      <c r="BB6" s="198" t="s">
        <v>2715</v>
      </c>
      <c r="BC6" s="198" t="s">
        <v>2715</v>
      </c>
      <c r="BD6" s="198" t="s">
        <v>2715</v>
      </c>
      <c r="BE6" s="198" t="s">
        <v>2715</v>
      </c>
      <c r="BF6" s="198" t="s">
        <v>2715</v>
      </c>
      <c r="BG6" s="198" t="s">
        <v>2715</v>
      </c>
      <c r="BH6" s="198" t="s">
        <v>2715</v>
      </c>
      <c r="BI6" s="198" t="s">
        <v>2715</v>
      </c>
      <c r="BJ6" s="198" t="s">
        <v>2715</v>
      </c>
      <c r="BK6" s="198" t="s">
        <v>2715</v>
      </c>
      <c r="BL6" s="198" t="s">
        <v>2715</v>
      </c>
      <c r="BM6" s="198" t="s">
        <v>2715</v>
      </c>
      <c r="BN6" s="198" t="s">
        <v>2715</v>
      </c>
      <c r="BO6" s="198" t="s">
        <v>2715</v>
      </c>
      <c r="BP6" s="186" t="s">
        <v>2715</v>
      </c>
      <c r="BQ6" s="186" t="s">
        <v>2715</v>
      </c>
      <c r="BR6" s="186" t="s">
        <v>2715</v>
      </c>
      <c r="BS6" s="186" t="s">
        <v>2715</v>
      </c>
      <c r="BT6" s="186" t="s">
        <v>2715</v>
      </c>
      <c r="BU6" s="186" t="s">
        <v>2715</v>
      </c>
      <c r="BV6" s="186" t="s">
        <v>2715</v>
      </c>
      <c r="BW6" s="186" t="s">
        <v>2715</v>
      </c>
      <c r="BX6" s="186" t="s">
        <v>2715</v>
      </c>
      <c r="BY6" s="186" t="s">
        <v>2715</v>
      </c>
      <c r="BZ6" s="186" t="s">
        <v>2715</v>
      </c>
      <c r="CA6" s="186" t="s">
        <v>2715</v>
      </c>
      <c r="CB6" s="186" t="s">
        <v>2715</v>
      </c>
      <c r="CC6" s="186" t="s">
        <v>2715</v>
      </c>
      <c r="CD6" s="186" t="s">
        <v>2715</v>
      </c>
      <c r="CE6" s="186" t="s">
        <v>2715</v>
      </c>
      <c r="CF6" s="192" t="s">
        <v>2715</v>
      </c>
      <c r="CG6" s="192" t="s">
        <v>2715</v>
      </c>
      <c r="CH6" s="192" t="s">
        <v>2715</v>
      </c>
      <c r="CI6" s="192" t="s">
        <v>2715</v>
      </c>
      <c r="CJ6" s="192" t="s">
        <v>2715</v>
      </c>
      <c r="CK6" s="192" t="s">
        <v>2715</v>
      </c>
      <c r="CL6" s="192" t="s">
        <v>2715</v>
      </c>
      <c r="CM6" s="192" t="s">
        <v>2715</v>
      </c>
      <c r="CN6" s="192" t="s">
        <v>2715</v>
      </c>
      <c r="CO6" s="192" t="s">
        <v>2715</v>
      </c>
      <c r="CP6" s="192" t="s">
        <v>2715</v>
      </c>
      <c r="CQ6" s="192" t="s">
        <v>2715</v>
      </c>
      <c r="CR6" s="192" t="s">
        <v>2715</v>
      </c>
      <c r="CS6" s="192" t="s">
        <v>2715</v>
      </c>
      <c r="CT6" s="192" t="s">
        <v>2715</v>
      </c>
      <c r="CU6" s="192" t="s">
        <v>2715</v>
      </c>
      <c r="CV6" s="198" t="s">
        <v>2715</v>
      </c>
      <c r="CW6" s="198" t="s">
        <v>2715</v>
      </c>
      <c r="CX6" s="198" t="s">
        <v>2715</v>
      </c>
      <c r="CY6" s="198" t="s">
        <v>2715</v>
      </c>
      <c r="CZ6" s="198" t="s">
        <v>2715</v>
      </c>
      <c r="DA6" s="198" t="s">
        <v>2715</v>
      </c>
      <c r="DB6" s="198" t="s">
        <v>2715</v>
      </c>
      <c r="DC6" s="198" t="s">
        <v>2715</v>
      </c>
      <c r="DD6" s="198" t="s">
        <v>2715</v>
      </c>
      <c r="DE6" s="198" t="s">
        <v>2715</v>
      </c>
      <c r="DF6" s="198" t="s">
        <v>2715</v>
      </c>
      <c r="DG6" s="198" t="s">
        <v>2715</v>
      </c>
      <c r="DH6" s="198" t="s">
        <v>2715</v>
      </c>
      <c r="DI6" s="198" t="s">
        <v>2715</v>
      </c>
      <c r="DJ6" s="198" t="s">
        <v>2715</v>
      </c>
      <c r="DK6" s="198" t="s">
        <v>2715</v>
      </c>
      <c r="DL6" s="180" t="s">
        <v>2715</v>
      </c>
      <c r="DM6" s="180" t="s">
        <v>2715</v>
      </c>
      <c r="DN6" s="180" t="s">
        <v>2715</v>
      </c>
      <c r="DO6" s="180" t="s">
        <v>2715</v>
      </c>
      <c r="DP6" s="180" t="s">
        <v>2715</v>
      </c>
      <c r="DQ6" s="180" t="s">
        <v>2715</v>
      </c>
      <c r="DR6" s="180" t="s">
        <v>2715</v>
      </c>
      <c r="DS6" s="180" t="s">
        <v>2715</v>
      </c>
      <c r="DT6" s="180" t="s">
        <v>2715</v>
      </c>
      <c r="DU6" s="180" t="s">
        <v>2715</v>
      </c>
      <c r="DV6" s="180" t="s">
        <v>2715</v>
      </c>
      <c r="DW6" s="180" t="s">
        <v>2715</v>
      </c>
      <c r="DX6" s="180" t="s">
        <v>2715</v>
      </c>
      <c r="DY6" s="180" t="s">
        <v>2715</v>
      </c>
      <c r="DZ6" s="180" t="s">
        <v>2715</v>
      </c>
      <c r="EA6" s="180" t="s">
        <v>2715</v>
      </c>
    </row>
    <row r="7" spans="1:131">
      <c r="A7" t="s">
        <v>12306</v>
      </c>
      <c r="B7" t="s">
        <v>12288</v>
      </c>
      <c r="C7" t="s">
        <v>12289</v>
      </c>
      <c r="D7" s="180" t="s">
        <v>12310</v>
      </c>
      <c r="E7" s="180" t="s">
        <v>12310</v>
      </c>
      <c r="F7" s="180" t="s">
        <v>12310</v>
      </c>
      <c r="G7" s="180" t="s">
        <v>12310</v>
      </c>
      <c r="H7" s="180" t="s">
        <v>12310</v>
      </c>
      <c r="I7" s="180" t="s">
        <v>12310</v>
      </c>
      <c r="J7" s="180" t="s">
        <v>12310</v>
      </c>
      <c r="K7" s="180" t="s">
        <v>12310</v>
      </c>
      <c r="L7" s="180" t="s">
        <v>12310</v>
      </c>
      <c r="M7" s="180" t="s">
        <v>12310</v>
      </c>
      <c r="N7" s="180" t="s">
        <v>12310</v>
      </c>
      <c r="O7" s="180" t="s">
        <v>12310</v>
      </c>
      <c r="P7" s="180" t="s">
        <v>12310</v>
      </c>
      <c r="Q7" s="180" t="s">
        <v>12310</v>
      </c>
      <c r="R7" s="180" t="s">
        <v>12310</v>
      </c>
      <c r="S7" s="180" t="s">
        <v>12310</v>
      </c>
      <c r="T7" s="186" t="s">
        <v>12310</v>
      </c>
      <c r="U7" s="186" t="s">
        <v>12310</v>
      </c>
      <c r="V7" s="186" t="s">
        <v>12310</v>
      </c>
      <c r="W7" s="186" t="s">
        <v>12310</v>
      </c>
      <c r="X7" s="186" t="s">
        <v>12310</v>
      </c>
      <c r="Y7" s="186" t="s">
        <v>12310</v>
      </c>
      <c r="Z7" s="186" t="s">
        <v>12310</v>
      </c>
      <c r="AA7" s="186" t="s">
        <v>12310</v>
      </c>
      <c r="AB7" s="186" t="s">
        <v>12310</v>
      </c>
      <c r="AC7" s="186" t="s">
        <v>12310</v>
      </c>
      <c r="AD7" s="186" t="s">
        <v>12310</v>
      </c>
      <c r="AE7" s="186" t="s">
        <v>12310</v>
      </c>
      <c r="AF7" s="186" t="s">
        <v>12310</v>
      </c>
      <c r="AG7" s="186" t="s">
        <v>12310</v>
      </c>
      <c r="AH7" s="186" t="s">
        <v>12310</v>
      </c>
      <c r="AI7" s="186" t="s">
        <v>12310</v>
      </c>
      <c r="AJ7" s="192" t="s">
        <v>12310</v>
      </c>
      <c r="AK7" s="192" t="s">
        <v>12310</v>
      </c>
      <c r="AL7" s="192" t="s">
        <v>12310</v>
      </c>
      <c r="AM7" s="192" t="s">
        <v>12310</v>
      </c>
      <c r="AN7" s="192" t="s">
        <v>12310</v>
      </c>
      <c r="AO7" s="192" t="s">
        <v>12310</v>
      </c>
      <c r="AP7" s="192" t="s">
        <v>12310</v>
      </c>
      <c r="AQ7" s="192" t="s">
        <v>12310</v>
      </c>
      <c r="AR7" s="192" t="s">
        <v>12310</v>
      </c>
      <c r="AS7" s="192" t="s">
        <v>12310</v>
      </c>
      <c r="AT7" s="192" t="s">
        <v>12310</v>
      </c>
      <c r="AU7" s="192" t="s">
        <v>12310</v>
      </c>
      <c r="AV7" s="192" t="s">
        <v>12310</v>
      </c>
      <c r="AW7" s="192" t="s">
        <v>12310</v>
      </c>
      <c r="AX7" s="192" t="s">
        <v>12310</v>
      </c>
      <c r="AY7" s="192" t="s">
        <v>12310</v>
      </c>
      <c r="AZ7" s="198" t="s">
        <v>12310</v>
      </c>
      <c r="BA7" s="198" t="s">
        <v>12310</v>
      </c>
      <c r="BB7" s="198" t="s">
        <v>12310</v>
      </c>
      <c r="BC7" s="198" t="s">
        <v>12310</v>
      </c>
      <c r="BD7" s="198" t="s">
        <v>12310</v>
      </c>
      <c r="BE7" s="198" t="s">
        <v>12310</v>
      </c>
      <c r="BF7" s="198" t="s">
        <v>12310</v>
      </c>
      <c r="BG7" s="198" t="s">
        <v>12310</v>
      </c>
      <c r="BH7" s="198" t="s">
        <v>12310</v>
      </c>
      <c r="BI7" s="198" t="s">
        <v>12310</v>
      </c>
      <c r="BJ7" s="198" t="s">
        <v>12310</v>
      </c>
      <c r="BK7" s="198" t="s">
        <v>12310</v>
      </c>
      <c r="BL7" s="198" t="s">
        <v>12310</v>
      </c>
      <c r="BM7" s="198" t="s">
        <v>12310</v>
      </c>
      <c r="BN7" s="198" t="s">
        <v>12310</v>
      </c>
      <c r="BO7" s="198" t="s">
        <v>12310</v>
      </c>
      <c r="BP7" s="186" t="s">
        <v>12310</v>
      </c>
      <c r="BQ7" s="186" t="s">
        <v>12310</v>
      </c>
      <c r="BR7" s="186" t="s">
        <v>12310</v>
      </c>
      <c r="BS7" s="186" t="s">
        <v>12310</v>
      </c>
      <c r="BT7" s="186" t="s">
        <v>12310</v>
      </c>
      <c r="BU7" s="186" t="s">
        <v>12310</v>
      </c>
      <c r="BV7" s="186" t="s">
        <v>12310</v>
      </c>
      <c r="BW7" s="186" t="s">
        <v>12310</v>
      </c>
      <c r="BX7" s="186" t="s">
        <v>12310</v>
      </c>
      <c r="BY7" s="186" t="s">
        <v>12310</v>
      </c>
      <c r="BZ7" s="186" t="s">
        <v>12310</v>
      </c>
      <c r="CA7" s="186" t="s">
        <v>12310</v>
      </c>
      <c r="CB7" s="186" t="s">
        <v>12310</v>
      </c>
      <c r="CC7" s="186" t="s">
        <v>12310</v>
      </c>
      <c r="CD7" s="186" t="s">
        <v>12310</v>
      </c>
      <c r="CE7" s="186" t="s">
        <v>12310</v>
      </c>
      <c r="CF7" s="192" t="s">
        <v>12310</v>
      </c>
      <c r="CG7" s="192" t="s">
        <v>12310</v>
      </c>
      <c r="CH7" s="192" t="s">
        <v>12310</v>
      </c>
      <c r="CI7" s="192" t="s">
        <v>12310</v>
      </c>
      <c r="CJ7" s="192" t="s">
        <v>12310</v>
      </c>
      <c r="CK7" s="192" t="s">
        <v>12310</v>
      </c>
      <c r="CL7" s="192" t="s">
        <v>12310</v>
      </c>
      <c r="CM7" s="192" t="s">
        <v>12310</v>
      </c>
      <c r="CN7" s="192" t="s">
        <v>12310</v>
      </c>
      <c r="CO7" s="192" t="s">
        <v>12310</v>
      </c>
      <c r="CP7" s="192" t="s">
        <v>12310</v>
      </c>
      <c r="CQ7" s="192" t="s">
        <v>12310</v>
      </c>
      <c r="CR7" s="192" t="s">
        <v>12310</v>
      </c>
      <c r="CS7" s="192" t="s">
        <v>12310</v>
      </c>
      <c r="CT7" s="192" t="s">
        <v>12310</v>
      </c>
      <c r="CU7" s="192" t="s">
        <v>12310</v>
      </c>
      <c r="CV7" s="198" t="s">
        <v>12310</v>
      </c>
      <c r="CW7" s="198" t="s">
        <v>12310</v>
      </c>
      <c r="CX7" s="198" t="s">
        <v>12310</v>
      </c>
      <c r="CY7" s="198" t="s">
        <v>12310</v>
      </c>
      <c r="CZ7" s="198" t="s">
        <v>12310</v>
      </c>
      <c r="DA7" s="198" t="s">
        <v>12310</v>
      </c>
      <c r="DB7" s="198" t="s">
        <v>12310</v>
      </c>
      <c r="DC7" s="198" t="s">
        <v>12310</v>
      </c>
      <c r="DD7" s="198" t="s">
        <v>12310</v>
      </c>
      <c r="DE7" s="198" t="s">
        <v>12310</v>
      </c>
      <c r="DF7" s="198" t="s">
        <v>12310</v>
      </c>
      <c r="DG7" s="198" t="s">
        <v>12310</v>
      </c>
      <c r="DH7" s="198" t="s">
        <v>12310</v>
      </c>
      <c r="DI7" s="198" t="s">
        <v>12310</v>
      </c>
      <c r="DJ7" s="198" t="s">
        <v>12310</v>
      </c>
      <c r="DK7" s="198" t="s">
        <v>12310</v>
      </c>
      <c r="DL7" s="180" t="s">
        <v>12310</v>
      </c>
      <c r="DM7" s="180" t="s">
        <v>12310</v>
      </c>
      <c r="DN7" s="180" t="s">
        <v>12310</v>
      </c>
      <c r="DO7" s="180" t="s">
        <v>12310</v>
      </c>
      <c r="DP7" s="180" t="s">
        <v>12310</v>
      </c>
      <c r="DQ7" s="180" t="s">
        <v>12310</v>
      </c>
      <c r="DR7" s="180" t="s">
        <v>12310</v>
      </c>
      <c r="DS7" s="180" t="s">
        <v>12310</v>
      </c>
      <c r="DT7" s="180" t="s">
        <v>12310</v>
      </c>
      <c r="DU7" s="180" t="s">
        <v>12310</v>
      </c>
      <c r="DV7" s="180" t="s">
        <v>12310</v>
      </c>
      <c r="DW7" s="180" t="s">
        <v>12310</v>
      </c>
      <c r="DX7" s="180" t="s">
        <v>12310</v>
      </c>
      <c r="DY7" s="180" t="s">
        <v>12310</v>
      </c>
      <c r="DZ7" s="180" t="s">
        <v>12310</v>
      </c>
      <c r="EA7" s="180" t="s">
        <v>12310</v>
      </c>
    </row>
    <row r="8" spans="1:131">
      <c r="A8" t="s">
        <v>12306</v>
      </c>
      <c r="B8" t="s">
        <v>12290</v>
      </c>
      <c r="C8" t="s">
        <v>12291</v>
      </c>
      <c r="D8" s="181" t="s">
        <v>12311</v>
      </c>
      <c r="E8" s="181" t="s">
        <v>12311</v>
      </c>
      <c r="F8" s="181" t="s">
        <v>12311</v>
      </c>
      <c r="G8" s="181" t="s">
        <v>12311</v>
      </c>
      <c r="H8" s="181" t="s">
        <v>12311</v>
      </c>
      <c r="I8" s="181" t="s">
        <v>12311</v>
      </c>
      <c r="J8" s="181" t="s">
        <v>12311</v>
      </c>
      <c r="K8" s="181" t="s">
        <v>12311</v>
      </c>
      <c r="L8" s="181" t="s">
        <v>12311</v>
      </c>
      <c r="M8" s="181" t="s">
        <v>12311</v>
      </c>
      <c r="N8" s="181" t="s">
        <v>12311</v>
      </c>
      <c r="O8" s="181" t="s">
        <v>12311</v>
      </c>
      <c r="P8" s="181" t="s">
        <v>12311</v>
      </c>
      <c r="Q8" s="181" t="s">
        <v>12311</v>
      </c>
      <c r="R8" s="181" t="s">
        <v>12311</v>
      </c>
      <c r="S8" s="181" t="s">
        <v>12311</v>
      </c>
      <c r="T8" s="187" t="s">
        <v>12311</v>
      </c>
      <c r="U8" s="187" t="s">
        <v>12311</v>
      </c>
      <c r="V8" s="187" t="s">
        <v>12311</v>
      </c>
      <c r="W8" s="187" t="s">
        <v>12311</v>
      </c>
      <c r="X8" s="187" t="s">
        <v>12311</v>
      </c>
      <c r="Y8" s="187" t="s">
        <v>12311</v>
      </c>
      <c r="Z8" s="187" t="s">
        <v>12311</v>
      </c>
      <c r="AA8" s="187" t="s">
        <v>12311</v>
      </c>
      <c r="AB8" s="187" t="s">
        <v>12311</v>
      </c>
      <c r="AC8" s="187" t="s">
        <v>12311</v>
      </c>
      <c r="AD8" s="187" t="s">
        <v>12311</v>
      </c>
      <c r="AE8" s="187" t="s">
        <v>12311</v>
      </c>
      <c r="AF8" s="187" t="s">
        <v>12311</v>
      </c>
      <c r="AG8" s="187" t="s">
        <v>12311</v>
      </c>
      <c r="AH8" s="187" t="s">
        <v>12311</v>
      </c>
      <c r="AI8" s="187" t="s">
        <v>12311</v>
      </c>
      <c r="AJ8" s="193" t="s">
        <v>12311</v>
      </c>
      <c r="AK8" s="193" t="s">
        <v>12311</v>
      </c>
      <c r="AL8" s="193" t="s">
        <v>12311</v>
      </c>
      <c r="AM8" s="193" t="s">
        <v>12311</v>
      </c>
      <c r="AN8" s="193" t="s">
        <v>12311</v>
      </c>
      <c r="AO8" s="193" t="s">
        <v>12311</v>
      </c>
      <c r="AP8" s="193" t="s">
        <v>12311</v>
      </c>
      <c r="AQ8" s="193" t="s">
        <v>12311</v>
      </c>
      <c r="AR8" s="193" t="s">
        <v>12311</v>
      </c>
      <c r="AS8" s="193" t="s">
        <v>12311</v>
      </c>
      <c r="AT8" s="193" t="s">
        <v>12311</v>
      </c>
      <c r="AU8" s="193" t="s">
        <v>12311</v>
      </c>
      <c r="AV8" s="193" t="s">
        <v>12311</v>
      </c>
      <c r="AW8" s="193" t="s">
        <v>12311</v>
      </c>
      <c r="AX8" s="193" t="s">
        <v>12311</v>
      </c>
      <c r="AY8" s="193" t="s">
        <v>12311</v>
      </c>
      <c r="AZ8" s="199" t="s">
        <v>12311</v>
      </c>
      <c r="BA8" s="199" t="s">
        <v>12311</v>
      </c>
      <c r="BB8" s="199" t="s">
        <v>12311</v>
      </c>
      <c r="BC8" s="199" t="s">
        <v>12311</v>
      </c>
      <c r="BD8" s="199" t="s">
        <v>12311</v>
      </c>
      <c r="BE8" s="199" t="s">
        <v>12311</v>
      </c>
      <c r="BF8" s="199" t="s">
        <v>12311</v>
      </c>
      <c r="BG8" s="199" t="s">
        <v>12311</v>
      </c>
      <c r="BH8" s="199" t="s">
        <v>12311</v>
      </c>
      <c r="BI8" s="199" t="s">
        <v>12311</v>
      </c>
      <c r="BJ8" s="199" t="s">
        <v>12311</v>
      </c>
      <c r="BK8" s="199" t="s">
        <v>12311</v>
      </c>
      <c r="BL8" s="199" t="s">
        <v>12311</v>
      </c>
      <c r="BM8" s="199" t="s">
        <v>12311</v>
      </c>
      <c r="BN8" s="199" t="s">
        <v>12311</v>
      </c>
      <c r="BO8" s="199" t="s">
        <v>12311</v>
      </c>
      <c r="BP8" s="187" t="s">
        <v>12311</v>
      </c>
      <c r="BQ8" s="187" t="s">
        <v>12311</v>
      </c>
      <c r="BR8" s="187" t="s">
        <v>12311</v>
      </c>
      <c r="BS8" s="187" t="s">
        <v>12311</v>
      </c>
      <c r="BT8" s="187" t="s">
        <v>12311</v>
      </c>
      <c r="BU8" s="187" t="s">
        <v>12311</v>
      </c>
      <c r="BV8" s="187" t="s">
        <v>12311</v>
      </c>
      <c r="BW8" s="187" t="s">
        <v>12311</v>
      </c>
      <c r="BX8" s="187" t="s">
        <v>12311</v>
      </c>
      <c r="BY8" s="187" t="s">
        <v>12311</v>
      </c>
      <c r="BZ8" s="187" t="s">
        <v>12311</v>
      </c>
      <c r="CA8" s="187" t="s">
        <v>12311</v>
      </c>
      <c r="CB8" s="187" t="s">
        <v>12311</v>
      </c>
      <c r="CC8" s="187" t="s">
        <v>12311</v>
      </c>
      <c r="CD8" s="187" t="s">
        <v>12311</v>
      </c>
      <c r="CE8" s="187" t="s">
        <v>12311</v>
      </c>
      <c r="CF8" s="193" t="s">
        <v>12311</v>
      </c>
      <c r="CG8" s="193" t="s">
        <v>12311</v>
      </c>
      <c r="CH8" s="193" t="s">
        <v>12311</v>
      </c>
      <c r="CI8" s="193" t="s">
        <v>12311</v>
      </c>
      <c r="CJ8" s="193" t="s">
        <v>12311</v>
      </c>
      <c r="CK8" s="193" t="s">
        <v>12311</v>
      </c>
      <c r="CL8" s="193" t="s">
        <v>12311</v>
      </c>
      <c r="CM8" s="193" t="s">
        <v>12311</v>
      </c>
      <c r="CN8" s="193" t="s">
        <v>12311</v>
      </c>
      <c r="CO8" s="193" t="s">
        <v>12311</v>
      </c>
      <c r="CP8" s="193" t="s">
        <v>12311</v>
      </c>
      <c r="CQ8" s="193" t="s">
        <v>12311</v>
      </c>
      <c r="CR8" s="193" t="s">
        <v>12311</v>
      </c>
      <c r="CS8" s="193" t="s">
        <v>12311</v>
      </c>
      <c r="CT8" s="193" t="s">
        <v>12311</v>
      </c>
      <c r="CU8" s="193" t="s">
        <v>12311</v>
      </c>
      <c r="CV8" s="199" t="s">
        <v>12311</v>
      </c>
      <c r="CW8" s="199" t="s">
        <v>12311</v>
      </c>
      <c r="CX8" s="199" t="s">
        <v>12311</v>
      </c>
      <c r="CY8" s="199" t="s">
        <v>12311</v>
      </c>
      <c r="CZ8" s="199" t="s">
        <v>12311</v>
      </c>
      <c r="DA8" s="199" t="s">
        <v>12311</v>
      </c>
      <c r="DB8" s="199" t="s">
        <v>12311</v>
      </c>
      <c r="DC8" s="199" t="s">
        <v>12311</v>
      </c>
      <c r="DD8" s="199" t="s">
        <v>12311</v>
      </c>
      <c r="DE8" s="199" t="s">
        <v>12311</v>
      </c>
      <c r="DF8" s="199" t="s">
        <v>12311</v>
      </c>
      <c r="DG8" s="199" t="s">
        <v>12311</v>
      </c>
      <c r="DH8" s="199" t="s">
        <v>12311</v>
      </c>
      <c r="DI8" s="199" t="s">
        <v>12311</v>
      </c>
      <c r="DJ8" s="199" t="s">
        <v>12311</v>
      </c>
      <c r="DK8" s="199" t="s">
        <v>12311</v>
      </c>
      <c r="DL8" s="181" t="s">
        <v>12311</v>
      </c>
      <c r="DM8" s="181" t="s">
        <v>12311</v>
      </c>
      <c r="DN8" s="181" t="s">
        <v>12311</v>
      </c>
      <c r="DO8" s="181" t="s">
        <v>12311</v>
      </c>
      <c r="DP8" s="181" t="s">
        <v>12311</v>
      </c>
      <c r="DQ8" s="181" t="s">
        <v>12311</v>
      </c>
      <c r="DR8" s="181" t="s">
        <v>12311</v>
      </c>
      <c r="DS8" s="181" t="s">
        <v>12311</v>
      </c>
      <c r="DT8" s="181" t="s">
        <v>12311</v>
      </c>
      <c r="DU8" s="181" t="s">
        <v>12311</v>
      </c>
      <c r="DV8" s="181" t="s">
        <v>12311</v>
      </c>
      <c r="DW8" s="181" t="s">
        <v>12311</v>
      </c>
      <c r="DX8" s="181" t="s">
        <v>12311</v>
      </c>
      <c r="DY8" s="181" t="s">
        <v>12311</v>
      </c>
      <c r="DZ8" s="181" t="s">
        <v>12311</v>
      </c>
      <c r="EA8" s="181" t="s">
        <v>12311</v>
      </c>
    </row>
    <row r="9" spans="1:131">
      <c r="A9" t="s">
        <v>12306</v>
      </c>
      <c r="B9" t="s">
        <v>12292</v>
      </c>
      <c r="C9" t="s">
        <v>12293</v>
      </c>
      <c r="D9" s="180" t="s">
        <v>12312</v>
      </c>
      <c r="E9" s="180" t="s">
        <v>12312</v>
      </c>
      <c r="F9" s="180" t="s">
        <v>12312</v>
      </c>
      <c r="G9" s="180" t="s">
        <v>12312</v>
      </c>
      <c r="H9" s="180" t="s">
        <v>12312</v>
      </c>
      <c r="I9" s="180" t="s">
        <v>12312</v>
      </c>
      <c r="J9" s="180" t="s">
        <v>12312</v>
      </c>
      <c r="K9" s="180" t="s">
        <v>12312</v>
      </c>
      <c r="L9" s="180" t="s">
        <v>12312</v>
      </c>
      <c r="M9" s="180" t="s">
        <v>12312</v>
      </c>
      <c r="N9" s="180" t="s">
        <v>12312</v>
      </c>
      <c r="O9" s="180" t="s">
        <v>12312</v>
      </c>
      <c r="P9" s="180" t="s">
        <v>12312</v>
      </c>
      <c r="Q9" s="180" t="s">
        <v>12312</v>
      </c>
      <c r="R9" s="180" t="s">
        <v>12312</v>
      </c>
      <c r="S9" s="180" t="s">
        <v>12312</v>
      </c>
      <c r="T9" s="186" t="s">
        <v>12312</v>
      </c>
      <c r="U9" s="186" t="s">
        <v>12312</v>
      </c>
      <c r="V9" s="186" t="s">
        <v>12312</v>
      </c>
      <c r="W9" s="186" t="s">
        <v>12312</v>
      </c>
      <c r="X9" s="186" t="s">
        <v>12312</v>
      </c>
      <c r="Y9" s="186" t="s">
        <v>12312</v>
      </c>
      <c r="Z9" s="186" t="s">
        <v>12312</v>
      </c>
      <c r="AA9" s="186" t="s">
        <v>12312</v>
      </c>
      <c r="AB9" s="186" t="s">
        <v>12312</v>
      </c>
      <c r="AC9" s="186" t="s">
        <v>12312</v>
      </c>
      <c r="AD9" s="186" t="s">
        <v>12312</v>
      </c>
      <c r="AE9" s="186" t="s">
        <v>12312</v>
      </c>
      <c r="AF9" s="186" t="s">
        <v>12312</v>
      </c>
      <c r="AG9" s="186" t="s">
        <v>12312</v>
      </c>
      <c r="AH9" s="186" t="s">
        <v>12312</v>
      </c>
      <c r="AI9" s="186" t="s">
        <v>12312</v>
      </c>
      <c r="AJ9" s="192" t="s">
        <v>12312</v>
      </c>
      <c r="AK9" s="192" t="s">
        <v>12312</v>
      </c>
      <c r="AL9" s="192" t="s">
        <v>12312</v>
      </c>
      <c r="AM9" s="192" t="s">
        <v>12312</v>
      </c>
      <c r="AN9" s="192" t="s">
        <v>12312</v>
      </c>
      <c r="AO9" s="192" t="s">
        <v>12312</v>
      </c>
      <c r="AP9" s="192" t="s">
        <v>12312</v>
      </c>
      <c r="AQ9" s="192" t="s">
        <v>12312</v>
      </c>
      <c r="AR9" s="192" t="s">
        <v>12312</v>
      </c>
      <c r="AS9" s="192" t="s">
        <v>12312</v>
      </c>
      <c r="AT9" s="192" t="s">
        <v>12312</v>
      </c>
      <c r="AU9" s="192" t="s">
        <v>12312</v>
      </c>
      <c r="AV9" s="192" t="s">
        <v>12312</v>
      </c>
      <c r="AW9" s="192" t="s">
        <v>12312</v>
      </c>
      <c r="AX9" s="192" t="s">
        <v>12312</v>
      </c>
      <c r="AY9" s="192" t="s">
        <v>12312</v>
      </c>
      <c r="AZ9" s="198" t="s">
        <v>12312</v>
      </c>
      <c r="BA9" s="198" t="s">
        <v>12312</v>
      </c>
      <c r="BB9" s="198" t="s">
        <v>12312</v>
      </c>
      <c r="BC9" s="198" t="s">
        <v>12312</v>
      </c>
      <c r="BD9" s="198" t="s">
        <v>12312</v>
      </c>
      <c r="BE9" s="198" t="s">
        <v>12312</v>
      </c>
      <c r="BF9" s="198" t="s">
        <v>12312</v>
      </c>
      <c r="BG9" s="198" t="s">
        <v>12312</v>
      </c>
      <c r="BH9" s="198" t="s">
        <v>12312</v>
      </c>
      <c r="BI9" s="198" t="s">
        <v>12312</v>
      </c>
      <c r="BJ9" s="198" t="s">
        <v>12312</v>
      </c>
      <c r="BK9" s="198" t="s">
        <v>12312</v>
      </c>
      <c r="BL9" s="198" t="s">
        <v>12312</v>
      </c>
      <c r="BM9" s="198" t="s">
        <v>12312</v>
      </c>
      <c r="BN9" s="198" t="s">
        <v>12312</v>
      </c>
      <c r="BO9" s="198" t="s">
        <v>12312</v>
      </c>
      <c r="BP9" s="186" t="s">
        <v>12312</v>
      </c>
      <c r="BQ9" s="186" t="s">
        <v>12312</v>
      </c>
      <c r="BR9" s="186" t="s">
        <v>12312</v>
      </c>
      <c r="BS9" s="186" t="s">
        <v>12312</v>
      </c>
      <c r="BT9" s="186" t="s">
        <v>12312</v>
      </c>
      <c r="BU9" s="186" t="s">
        <v>12312</v>
      </c>
      <c r="BV9" s="186" t="s">
        <v>12312</v>
      </c>
      <c r="BW9" s="186" t="s">
        <v>12312</v>
      </c>
      <c r="BX9" s="186" t="s">
        <v>12312</v>
      </c>
      <c r="BY9" s="186" t="s">
        <v>12312</v>
      </c>
      <c r="BZ9" s="186" t="s">
        <v>12312</v>
      </c>
      <c r="CA9" s="186" t="s">
        <v>12312</v>
      </c>
      <c r="CB9" s="186" t="s">
        <v>12312</v>
      </c>
      <c r="CC9" s="186" t="s">
        <v>12312</v>
      </c>
      <c r="CD9" s="186" t="s">
        <v>12312</v>
      </c>
      <c r="CE9" s="186" t="s">
        <v>12312</v>
      </c>
      <c r="CF9" s="192" t="s">
        <v>12312</v>
      </c>
      <c r="CG9" s="192" t="s">
        <v>12312</v>
      </c>
      <c r="CH9" s="192" t="s">
        <v>12312</v>
      </c>
      <c r="CI9" s="192" t="s">
        <v>12312</v>
      </c>
      <c r="CJ9" s="192" t="s">
        <v>12312</v>
      </c>
      <c r="CK9" s="192" t="s">
        <v>12312</v>
      </c>
      <c r="CL9" s="192" t="s">
        <v>12312</v>
      </c>
      <c r="CM9" s="192" t="s">
        <v>12312</v>
      </c>
      <c r="CN9" s="192" t="s">
        <v>12312</v>
      </c>
      <c r="CO9" s="192" t="s">
        <v>12312</v>
      </c>
      <c r="CP9" s="192" t="s">
        <v>12312</v>
      </c>
      <c r="CQ9" s="192" t="s">
        <v>12312</v>
      </c>
      <c r="CR9" s="192" t="s">
        <v>12312</v>
      </c>
      <c r="CS9" s="192" t="s">
        <v>12312</v>
      </c>
      <c r="CT9" s="192" t="s">
        <v>12312</v>
      </c>
      <c r="CU9" s="192" t="s">
        <v>12312</v>
      </c>
      <c r="CV9" s="198" t="s">
        <v>12312</v>
      </c>
      <c r="CW9" s="198" t="s">
        <v>12312</v>
      </c>
      <c r="CX9" s="198" t="s">
        <v>12312</v>
      </c>
      <c r="CY9" s="198" t="s">
        <v>12312</v>
      </c>
      <c r="CZ9" s="198" t="s">
        <v>12312</v>
      </c>
      <c r="DA9" s="198" t="s">
        <v>12312</v>
      </c>
      <c r="DB9" s="198" t="s">
        <v>12312</v>
      </c>
      <c r="DC9" s="198" t="s">
        <v>12312</v>
      </c>
      <c r="DD9" s="198" t="s">
        <v>12312</v>
      </c>
      <c r="DE9" s="198" t="s">
        <v>12312</v>
      </c>
      <c r="DF9" s="198" t="s">
        <v>12312</v>
      </c>
      <c r="DG9" s="198" t="s">
        <v>12312</v>
      </c>
      <c r="DH9" s="198" t="s">
        <v>12312</v>
      </c>
      <c r="DI9" s="198" t="s">
        <v>12312</v>
      </c>
      <c r="DJ9" s="198" t="s">
        <v>12312</v>
      </c>
      <c r="DK9" s="198" t="s">
        <v>12312</v>
      </c>
      <c r="DL9" s="180" t="s">
        <v>12312</v>
      </c>
      <c r="DM9" s="180" t="s">
        <v>12312</v>
      </c>
      <c r="DN9" s="180" t="s">
        <v>12312</v>
      </c>
      <c r="DO9" s="180" t="s">
        <v>12312</v>
      </c>
      <c r="DP9" s="180" t="s">
        <v>12312</v>
      </c>
      <c r="DQ9" s="180" t="s">
        <v>12312</v>
      </c>
      <c r="DR9" s="180" t="s">
        <v>12312</v>
      </c>
      <c r="DS9" s="180" t="s">
        <v>12312</v>
      </c>
      <c r="DT9" s="180" t="s">
        <v>12312</v>
      </c>
      <c r="DU9" s="180" t="s">
        <v>12312</v>
      </c>
      <c r="DV9" s="180" t="s">
        <v>12312</v>
      </c>
      <c r="DW9" s="180" t="s">
        <v>12312</v>
      </c>
      <c r="DX9" s="180" t="s">
        <v>12312</v>
      </c>
      <c r="DY9" s="180" t="s">
        <v>12312</v>
      </c>
      <c r="DZ9" s="180" t="s">
        <v>12312</v>
      </c>
      <c r="EA9" s="180" t="s">
        <v>12312</v>
      </c>
    </row>
    <row r="10" spans="1:131">
      <c r="A10" t="s">
        <v>12306</v>
      </c>
      <c r="B10" t="s">
        <v>12294</v>
      </c>
      <c r="C10" t="s">
        <v>12295</v>
      </c>
      <c r="D10" s="180" t="s">
        <v>12313</v>
      </c>
      <c r="E10" s="180" t="s">
        <v>12313</v>
      </c>
      <c r="F10" s="180" t="s">
        <v>12313</v>
      </c>
      <c r="G10" s="180" t="s">
        <v>12313</v>
      </c>
      <c r="H10" s="180" t="s">
        <v>12313</v>
      </c>
      <c r="I10" s="180" t="s">
        <v>12313</v>
      </c>
      <c r="J10" s="180" t="s">
        <v>12313</v>
      </c>
      <c r="K10" s="180" t="s">
        <v>12313</v>
      </c>
      <c r="L10" s="180" t="s">
        <v>12313</v>
      </c>
      <c r="M10" s="180" t="s">
        <v>12313</v>
      </c>
      <c r="N10" s="180" t="s">
        <v>12313</v>
      </c>
      <c r="O10" s="180" t="s">
        <v>12313</v>
      </c>
      <c r="P10" s="180" t="s">
        <v>12313</v>
      </c>
      <c r="Q10" s="180" t="s">
        <v>12313</v>
      </c>
      <c r="R10" s="180" t="s">
        <v>12313</v>
      </c>
      <c r="S10" s="180" t="s">
        <v>12313</v>
      </c>
      <c r="T10" s="186" t="s">
        <v>12313</v>
      </c>
      <c r="U10" s="186" t="s">
        <v>12313</v>
      </c>
      <c r="V10" s="186" t="s">
        <v>12313</v>
      </c>
      <c r="W10" s="186" t="s">
        <v>12313</v>
      </c>
      <c r="X10" s="186" t="s">
        <v>12313</v>
      </c>
      <c r="Y10" s="186" t="s">
        <v>12313</v>
      </c>
      <c r="Z10" s="186" t="s">
        <v>12313</v>
      </c>
      <c r="AA10" s="186" t="s">
        <v>12313</v>
      </c>
      <c r="AB10" s="186" t="s">
        <v>12313</v>
      </c>
      <c r="AC10" s="186" t="s">
        <v>12313</v>
      </c>
      <c r="AD10" s="186" t="s">
        <v>12313</v>
      </c>
      <c r="AE10" s="186" t="s">
        <v>12313</v>
      </c>
      <c r="AF10" s="186" t="s">
        <v>12313</v>
      </c>
      <c r="AG10" s="186" t="s">
        <v>12313</v>
      </c>
      <c r="AH10" s="186" t="s">
        <v>12313</v>
      </c>
      <c r="AI10" s="186" t="s">
        <v>12313</v>
      </c>
      <c r="AJ10" s="192" t="s">
        <v>12313</v>
      </c>
      <c r="AK10" s="192" t="s">
        <v>12313</v>
      </c>
      <c r="AL10" s="192" t="s">
        <v>12313</v>
      </c>
      <c r="AM10" s="192" t="s">
        <v>12313</v>
      </c>
      <c r="AN10" s="192" t="s">
        <v>12313</v>
      </c>
      <c r="AO10" s="192" t="s">
        <v>12313</v>
      </c>
      <c r="AP10" s="192" t="s">
        <v>12313</v>
      </c>
      <c r="AQ10" s="192" t="s">
        <v>12313</v>
      </c>
      <c r="AR10" s="192" t="s">
        <v>12313</v>
      </c>
      <c r="AS10" s="192" t="s">
        <v>12313</v>
      </c>
      <c r="AT10" s="192" t="s">
        <v>12313</v>
      </c>
      <c r="AU10" s="192" t="s">
        <v>12313</v>
      </c>
      <c r="AV10" s="192" t="s">
        <v>12313</v>
      </c>
      <c r="AW10" s="192" t="s">
        <v>12313</v>
      </c>
      <c r="AX10" s="192" t="s">
        <v>12313</v>
      </c>
      <c r="AY10" s="192" t="s">
        <v>12313</v>
      </c>
      <c r="AZ10" s="198" t="s">
        <v>12313</v>
      </c>
      <c r="BA10" s="198" t="s">
        <v>12313</v>
      </c>
      <c r="BB10" s="198" t="s">
        <v>12313</v>
      </c>
      <c r="BC10" s="198" t="s">
        <v>12313</v>
      </c>
      <c r="BD10" s="198" t="s">
        <v>12313</v>
      </c>
      <c r="BE10" s="198" t="s">
        <v>12313</v>
      </c>
      <c r="BF10" s="198" t="s">
        <v>12313</v>
      </c>
      <c r="BG10" s="198" t="s">
        <v>12313</v>
      </c>
      <c r="BH10" s="198" t="s">
        <v>12313</v>
      </c>
      <c r="BI10" s="198" t="s">
        <v>12313</v>
      </c>
      <c r="BJ10" s="198" t="s">
        <v>12313</v>
      </c>
      <c r="BK10" s="198" t="s">
        <v>12313</v>
      </c>
      <c r="BL10" s="198" t="s">
        <v>12313</v>
      </c>
      <c r="BM10" s="198" t="s">
        <v>12313</v>
      </c>
      <c r="BN10" s="198" t="s">
        <v>12313</v>
      </c>
      <c r="BO10" s="198" t="s">
        <v>12313</v>
      </c>
      <c r="BP10" s="186" t="s">
        <v>12313</v>
      </c>
      <c r="BQ10" s="186" t="s">
        <v>12313</v>
      </c>
      <c r="BR10" s="186" t="s">
        <v>12313</v>
      </c>
      <c r="BS10" s="186" t="s">
        <v>12313</v>
      </c>
      <c r="BT10" s="186" t="s">
        <v>12313</v>
      </c>
      <c r="BU10" s="186" t="s">
        <v>12313</v>
      </c>
      <c r="BV10" s="186" t="s">
        <v>12313</v>
      </c>
      <c r="BW10" s="186" t="s">
        <v>12313</v>
      </c>
      <c r="BX10" s="186" t="s">
        <v>12313</v>
      </c>
      <c r="BY10" s="186" t="s">
        <v>12313</v>
      </c>
      <c r="BZ10" s="186" t="s">
        <v>12313</v>
      </c>
      <c r="CA10" s="186" t="s">
        <v>12313</v>
      </c>
      <c r="CB10" s="186" t="s">
        <v>12313</v>
      </c>
      <c r="CC10" s="186" t="s">
        <v>12313</v>
      </c>
      <c r="CD10" s="186" t="s">
        <v>12313</v>
      </c>
      <c r="CE10" s="186" t="s">
        <v>12313</v>
      </c>
      <c r="CF10" s="192" t="s">
        <v>12313</v>
      </c>
      <c r="CG10" s="192" t="s">
        <v>12313</v>
      </c>
      <c r="CH10" s="192" t="s">
        <v>12313</v>
      </c>
      <c r="CI10" s="192" t="s">
        <v>12313</v>
      </c>
      <c r="CJ10" s="192" t="s">
        <v>12313</v>
      </c>
      <c r="CK10" s="192" t="s">
        <v>12313</v>
      </c>
      <c r="CL10" s="192" t="s">
        <v>12313</v>
      </c>
      <c r="CM10" s="192" t="s">
        <v>12313</v>
      </c>
      <c r="CN10" s="192" t="s">
        <v>12313</v>
      </c>
      <c r="CO10" s="192" t="s">
        <v>12313</v>
      </c>
      <c r="CP10" s="192" t="s">
        <v>12313</v>
      </c>
      <c r="CQ10" s="192" t="s">
        <v>12313</v>
      </c>
      <c r="CR10" s="192" t="s">
        <v>12313</v>
      </c>
      <c r="CS10" s="192" t="s">
        <v>12313</v>
      </c>
      <c r="CT10" s="192" t="s">
        <v>12313</v>
      </c>
      <c r="CU10" s="192" t="s">
        <v>12313</v>
      </c>
      <c r="CV10" s="198" t="s">
        <v>12313</v>
      </c>
      <c r="CW10" s="198" t="s">
        <v>12313</v>
      </c>
      <c r="CX10" s="198" t="s">
        <v>12313</v>
      </c>
      <c r="CY10" s="198" t="s">
        <v>12313</v>
      </c>
      <c r="CZ10" s="198" t="s">
        <v>12313</v>
      </c>
      <c r="DA10" s="198" t="s">
        <v>12313</v>
      </c>
      <c r="DB10" s="198" t="s">
        <v>12313</v>
      </c>
      <c r="DC10" s="198" t="s">
        <v>12313</v>
      </c>
      <c r="DD10" s="198" t="s">
        <v>12313</v>
      </c>
      <c r="DE10" s="198" t="s">
        <v>12313</v>
      </c>
      <c r="DF10" s="198" t="s">
        <v>12313</v>
      </c>
      <c r="DG10" s="198" t="s">
        <v>12313</v>
      </c>
      <c r="DH10" s="198" t="s">
        <v>12313</v>
      </c>
      <c r="DI10" s="198" t="s">
        <v>12313</v>
      </c>
      <c r="DJ10" s="198" t="s">
        <v>12313</v>
      </c>
      <c r="DK10" s="198" t="s">
        <v>12313</v>
      </c>
      <c r="DL10" s="180" t="s">
        <v>12313</v>
      </c>
      <c r="DM10" s="180" t="s">
        <v>12313</v>
      </c>
      <c r="DN10" s="180" t="s">
        <v>12313</v>
      </c>
      <c r="DO10" s="180" t="s">
        <v>12313</v>
      </c>
      <c r="DP10" s="180" t="s">
        <v>12313</v>
      </c>
      <c r="DQ10" s="180" t="s">
        <v>12313</v>
      </c>
      <c r="DR10" s="180" t="s">
        <v>12313</v>
      </c>
      <c r="DS10" s="180" t="s">
        <v>12313</v>
      </c>
      <c r="DT10" s="180" t="s">
        <v>12313</v>
      </c>
      <c r="DU10" s="180" t="s">
        <v>12313</v>
      </c>
      <c r="DV10" s="180" t="s">
        <v>12313</v>
      </c>
      <c r="DW10" s="180" t="s">
        <v>12313</v>
      </c>
      <c r="DX10" s="180" t="s">
        <v>12313</v>
      </c>
      <c r="DY10" s="180" t="s">
        <v>12313</v>
      </c>
      <c r="DZ10" s="180" t="s">
        <v>12313</v>
      </c>
      <c r="EA10" s="180" t="s">
        <v>12313</v>
      </c>
    </row>
    <row r="11" spans="1:131">
      <c r="A11" t="s">
        <v>12306</v>
      </c>
      <c r="B11" t="s">
        <v>12296</v>
      </c>
      <c r="C11" t="s">
        <v>12297</v>
      </c>
      <c r="D11" s="180">
        <v>60196</v>
      </c>
      <c r="E11" s="180">
        <v>60196</v>
      </c>
      <c r="F11" s="180">
        <v>60196</v>
      </c>
      <c r="G11" s="180">
        <v>60196</v>
      </c>
      <c r="H11" s="180">
        <v>60196</v>
      </c>
      <c r="I11" s="180">
        <v>60196</v>
      </c>
      <c r="J11" s="180">
        <v>60196</v>
      </c>
      <c r="K11" s="180">
        <v>60196</v>
      </c>
      <c r="L11" s="180">
        <v>60196</v>
      </c>
      <c r="M11" s="180">
        <v>60196</v>
      </c>
      <c r="N11" s="180">
        <v>60196</v>
      </c>
      <c r="O11" s="180">
        <v>60196</v>
      </c>
      <c r="P11" s="180">
        <v>60196</v>
      </c>
      <c r="Q11" s="180">
        <v>60196</v>
      </c>
      <c r="R11" s="180">
        <v>60196</v>
      </c>
      <c r="S11" s="180">
        <v>60196</v>
      </c>
      <c r="T11" s="186">
        <v>60196</v>
      </c>
      <c r="U11" s="186">
        <v>60196</v>
      </c>
      <c r="V11" s="186">
        <v>60196</v>
      </c>
      <c r="W11" s="186">
        <v>60196</v>
      </c>
      <c r="X11" s="186">
        <v>60196</v>
      </c>
      <c r="Y11" s="186">
        <v>60196</v>
      </c>
      <c r="Z11" s="186">
        <v>60196</v>
      </c>
      <c r="AA11" s="186">
        <v>60196</v>
      </c>
      <c r="AB11" s="186">
        <v>60196</v>
      </c>
      <c r="AC11" s="186">
        <v>60196</v>
      </c>
      <c r="AD11" s="186">
        <v>60196</v>
      </c>
      <c r="AE11" s="186">
        <v>60196</v>
      </c>
      <c r="AF11" s="186">
        <v>60196</v>
      </c>
      <c r="AG11" s="186">
        <v>60196</v>
      </c>
      <c r="AH11" s="186">
        <v>60196</v>
      </c>
      <c r="AI11" s="186">
        <v>60196</v>
      </c>
      <c r="AJ11" s="192">
        <v>60196</v>
      </c>
      <c r="AK11" s="192">
        <v>60196</v>
      </c>
      <c r="AL11" s="192">
        <v>60196</v>
      </c>
      <c r="AM11" s="192">
        <v>60196</v>
      </c>
      <c r="AN11" s="192">
        <v>60196</v>
      </c>
      <c r="AO11" s="192">
        <v>60196</v>
      </c>
      <c r="AP11" s="192">
        <v>60196</v>
      </c>
      <c r="AQ11" s="192">
        <v>60196</v>
      </c>
      <c r="AR11" s="192">
        <v>60196</v>
      </c>
      <c r="AS11" s="192">
        <v>60196</v>
      </c>
      <c r="AT11" s="192">
        <v>60196</v>
      </c>
      <c r="AU11" s="192">
        <v>60196</v>
      </c>
      <c r="AV11" s="192">
        <v>60196</v>
      </c>
      <c r="AW11" s="192">
        <v>60196</v>
      </c>
      <c r="AX11" s="192">
        <v>60196</v>
      </c>
      <c r="AY11" s="192">
        <v>60196</v>
      </c>
      <c r="AZ11" s="198">
        <v>60196</v>
      </c>
      <c r="BA11" s="198">
        <v>60196</v>
      </c>
      <c r="BB11" s="198">
        <v>60196</v>
      </c>
      <c r="BC11" s="198">
        <v>60196</v>
      </c>
      <c r="BD11" s="198">
        <v>60196</v>
      </c>
      <c r="BE11" s="198">
        <v>60196</v>
      </c>
      <c r="BF11" s="198">
        <v>60196</v>
      </c>
      <c r="BG11" s="198">
        <v>60196</v>
      </c>
      <c r="BH11" s="198">
        <v>60196</v>
      </c>
      <c r="BI11" s="198">
        <v>60196</v>
      </c>
      <c r="BJ11" s="198">
        <v>60196</v>
      </c>
      <c r="BK11" s="198">
        <v>60196</v>
      </c>
      <c r="BL11" s="198">
        <v>60196</v>
      </c>
      <c r="BM11" s="198">
        <v>60196</v>
      </c>
      <c r="BN11" s="198">
        <v>60196</v>
      </c>
      <c r="BO11" s="198">
        <v>60196</v>
      </c>
      <c r="BP11" s="186">
        <v>60196</v>
      </c>
      <c r="BQ11" s="186">
        <v>60196</v>
      </c>
      <c r="BR11" s="186">
        <v>60196</v>
      </c>
      <c r="BS11" s="186">
        <v>60196</v>
      </c>
      <c r="BT11" s="186">
        <v>60196</v>
      </c>
      <c r="BU11" s="186">
        <v>60196</v>
      </c>
      <c r="BV11" s="186">
        <v>60196</v>
      </c>
      <c r="BW11" s="186">
        <v>60196</v>
      </c>
      <c r="BX11" s="186">
        <v>60196</v>
      </c>
      <c r="BY11" s="186">
        <v>60196</v>
      </c>
      <c r="BZ11" s="186">
        <v>60196</v>
      </c>
      <c r="CA11" s="186">
        <v>60196</v>
      </c>
      <c r="CB11" s="186">
        <v>60196</v>
      </c>
      <c r="CC11" s="186">
        <v>60196</v>
      </c>
      <c r="CD11" s="186">
        <v>60196</v>
      </c>
      <c r="CE11" s="186">
        <v>60196</v>
      </c>
      <c r="CF11" s="192">
        <v>60196</v>
      </c>
      <c r="CG11" s="192">
        <v>60196</v>
      </c>
      <c r="CH11" s="192">
        <v>60196</v>
      </c>
      <c r="CI11" s="192">
        <v>60196</v>
      </c>
      <c r="CJ11" s="192">
        <v>60196</v>
      </c>
      <c r="CK11" s="192">
        <v>60196</v>
      </c>
      <c r="CL11" s="192">
        <v>60196</v>
      </c>
      <c r="CM11" s="192">
        <v>60196</v>
      </c>
      <c r="CN11" s="192">
        <v>60196</v>
      </c>
      <c r="CO11" s="192">
        <v>60196</v>
      </c>
      <c r="CP11" s="192">
        <v>60196</v>
      </c>
      <c r="CQ11" s="192">
        <v>60196</v>
      </c>
      <c r="CR11" s="192">
        <v>60196</v>
      </c>
      <c r="CS11" s="192">
        <v>60196</v>
      </c>
      <c r="CT11" s="192">
        <v>60196</v>
      </c>
      <c r="CU11" s="192">
        <v>60196</v>
      </c>
      <c r="CV11" s="198">
        <v>60196</v>
      </c>
      <c r="CW11" s="198">
        <v>60196</v>
      </c>
      <c r="CX11" s="198">
        <v>60196</v>
      </c>
      <c r="CY11" s="198">
        <v>60196</v>
      </c>
      <c r="CZ11" s="198">
        <v>60196</v>
      </c>
      <c r="DA11" s="198">
        <v>60196</v>
      </c>
      <c r="DB11" s="198">
        <v>60196</v>
      </c>
      <c r="DC11" s="198">
        <v>60196</v>
      </c>
      <c r="DD11" s="198">
        <v>60196</v>
      </c>
      <c r="DE11" s="198">
        <v>60196</v>
      </c>
      <c r="DF11" s="198">
        <v>60196</v>
      </c>
      <c r="DG11" s="198">
        <v>60196</v>
      </c>
      <c r="DH11" s="198">
        <v>60196</v>
      </c>
      <c r="DI11" s="198">
        <v>60196</v>
      </c>
      <c r="DJ11" s="198">
        <v>60196</v>
      </c>
      <c r="DK11" s="198">
        <v>60196</v>
      </c>
      <c r="DL11" s="180">
        <v>60196</v>
      </c>
      <c r="DM11" s="180">
        <v>60196</v>
      </c>
      <c r="DN11" s="180">
        <v>60196</v>
      </c>
      <c r="DO11" s="180">
        <v>60196</v>
      </c>
      <c r="DP11" s="180">
        <v>60196</v>
      </c>
      <c r="DQ11" s="180">
        <v>60196</v>
      </c>
      <c r="DR11" s="180">
        <v>60196</v>
      </c>
      <c r="DS11" s="180">
        <v>60196</v>
      </c>
      <c r="DT11" s="180">
        <v>60196</v>
      </c>
      <c r="DU11" s="180">
        <v>60196</v>
      </c>
      <c r="DV11" s="180">
        <v>60196</v>
      </c>
      <c r="DW11" s="180">
        <v>60196</v>
      </c>
      <c r="DX11" s="180">
        <v>60196</v>
      </c>
      <c r="DY11" s="180">
        <v>60196</v>
      </c>
      <c r="DZ11" s="180">
        <v>60196</v>
      </c>
      <c r="EA11" s="180">
        <v>60196</v>
      </c>
    </row>
    <row r="12" spans="1:131">
      <c r="A12" t="s">
        <v>12306</v>
      </c>
      <c r="B12" t="s">
        <v>12298</v>
      </c>
      <c r="C12" t="s">
        <v>12299</v>
      </c>
      <c r="D12" s="180" t="s">
        <v>12314</v>
      </c>
      <c r="E12" s="180" t="s">
        <v>12314</v>
      </c>
      <c r="F12" s="180" t="s">
        <v>12314</v>
      </c>
      <c r="G12" s="180" t="s">
        <v>12314</v>
      </c>
      <c r="H12" s="180" t="s">
        <v>12314</v>
      </c>
      <c r="I12" s="180" t="s">
        <v>12314</v>
      </c>
      <c r="J12" s="180" t="s">
        <v>12314</v>
      </c>
      <c r="K12" s="180" t="s">
        <v>12314</v>
      </c>
      <c r="L12" s="180" t="s">
        <v>12314</v>
      </c>
      <c r="M12" s="180" t="s">
        <v>12314</v>
      </c>
      <c r="N12" s="180" t="s">
        <v>12314</v>
      </c>
      <c r="O12" s="180" t="s">
        <v>12314</v>
      </c>
      <c r="P12" s="180" t="s">
        <v>12314</v>
      </c>
      <c r="Q12" s="180" t="s">
        <v>12314</v>
      </c>
      <c r="R12" s="180" t="s">
        <v>12314</v>
      </c>
      <c r="S12" s="180" t="s">
        <v>12314</v>
      </c>
      <c r="T12" s="186" t="s">
        <v>12314</v>
      </c>
      <c r="U12" s="186" t="s">
        <v>12314</v>
      </c>
      <c r="V12" s="186" t="s">
        <v>12314</v>
      </c>
      <c r="W12" s="186" t="s">
        <v>12314</v>
      </c>
      <c r="X12" s="186" t="s">
        <v>12314</v>
      </c>
      <c r="Y12" s="186" t="s">
        <v>12314</v>
      </c>
      <c r="Z12" s="186" t="s">
        <v>12314</v>
      </c>
      <c r="AA12" s="186" t="s">
        <v>12314</v>
      </c>
      <c r="AB12" s="186" t="s">
        <v>12314</v>
      </c>
      <c r="AC12" s="186" t="s">
        <v>12314</v>
      </c>
      <c r="AD12" s="186" t="s">
        <v>12314</v>
      </c>
      <c r="AE12" s="186" t="s">
        <v>12314</v>
      </c>
      <c r="AF12" s="186" t="s">
        <v>12314</v>
      </c>
      <c r="AG12" s="186" t="s">
        <v>12314</v>
      </c>
      <c r="AH12" s="186" t="s">
        <v>12314</v>
      </c>
      <c r="AI12" s="186" t="s">
        <v>12314</v>
      </c>
      <c r="AJ12" s="192" t="s">
        <v>12314</v>
      </c>
      <c r="AK12" s="192" t="s">
        <v>12314</v>
      </c>
      <c r="AL12" s="192" t="s">
        <v>12314</v>
      </c>
      <c r="AM12" s="192" t="s">
        <v>12314</v>
      </c>
      <c r="AN12" s="192" t="s">
        <v>12314</v>
      </c>
      <c r="AO12" s="192" t="s">
        <v>12314</v>
      </c>
      <c r="AP12" s="192" t="s">
        <v>12314</v>
      </c>
      <c r="AQ12" s="192" t="s">
        <v>12314</v>
      </c>
      <c r="AR12" s="192" t="s">
        <v>12314</v>
      </c>
      <c r="AS12" s="192" t="s">
        <v>12314</v>
      </c>
      <c r="AT12" s="192" t="s">
        <v>12314</v>
      </c>
      <c r="AU12" s="192" t="s">
        <v>12314</v>
      </c>
      <c r="AV12" s="192" t="s">
        <v>12314</v>
      </c>
      <c r="AW12" s="192" t="s">
        <v>12314</v>
      </c>
      <c r="AX12" s="192" t="s">
        <v>12314</v>
      </c>
      <c r="AY12" s="192" t="s">
        <v>12314</v>
      </c>
      <c r="AZ12" s="198" t="s">
        <v>12314</v>
      </c>
      <c r="BA12" s="198" t="s">
        <v>12314</v>
      </c>
      <c r="BB12" s="198" t="s">
        <v>12314</v>
      </c>
      <c r="BC12" s="198" t="s">
        <v>12314</v>
      </c>
      <c r="BD12" s="198" t="s">
        <v>12314</v>
      </c>
      <c r="BE12" s="198" t="s">
        <v>12314</v>
      </c>
      <c r="BF12" s="198" t="s">
        <v>12314</v>
      </c>
      <c r="BG12" s="198" t="s">
        <v>12314</v>
      </c>
      <c r="BH12" s="198" t="s">
        <v>12314</v>
      </c>
      <c r="BI12" s="198" t="s">
        <v>12314</v>
      </c>
      <c r="BJ12" s="198" t="s">
        <v>12314</v>
      </c>
      <c r="BK12" s="198" t="s">
        <v>12314</v>
      </c>
      <c r="BL12" s="198" t="s">
        <v>12314</v>
      </c>
      <c r="BM12" s="198" t="s">
        <v>12314</v>
      </c>
      <c r="BN12" s="198" t="s">
        <v>12314</v>
      </c>
      <c r="BO12" s="198" t="s">
        <v>12314</v>
      </c>
      <c r="BP12" s="186" t="s">
        <v>12314</v>
      </c>
      <c r="BQ12" s="186" t="s">
        <v>12314</v>
      </c>
      <c r="BR12" s="186" t="s">
        <v>12314</v>
      </c>
      <c r="BS12" s="186" t="s">
        <v>12314</v>
      </c>
      <c r="BT12" s="186" t="s">
        <v>12314</v>
      </c>
      <c r="BU12" s="186" t="s">
        <v>12314</v>
      </c>
      <c r="BV12" s="186" t="s">
        <v>12314</v>
      </c>
      <c r="BW12" s="186" t="s">
        <v>12314</v>
      </c>
      <c r="BX12" s="186" t="s">
        <v>12314</v>
      </c>
      <c r="BY12" s="186" t="s">
        <v>12314</v>
      </c>
      <c r="BZ12" s="186" t="s">
        <v>12314</v>
      </c>
      <c r="CA12" s="186" t="s">
        <v>12314</v>
      </c>
      <c r="CB12" s="186" t="s">
        <v>12314</v>
      </c>
      <c r="CC12" s="186" t="s">
        <v>12314</v>
      </c>
      <c r="CD12" s="186" t="s">
        <v>12314</v>
      </c>
      <c r="CE12" s="186" t="s">
        <v>12314</v>
      </c>
      <c r="CF12" s="192" t="s">
        <v>12314</v>
      </c>
      <c r="CG12" s="192" t="s">
        <v>12314</v>
      </c>
      <c r="CH12" s="192" t="s">
        <v>12314</v>
      </c>
      <c r="CI12" s="192" t="s">
        <v>12314</v>
      </c>
      <c r="CJ12" s="192" t="s">
        <v>12314</v>
      </c>
      <c r="CK12" s="192" t="s">
        <v>12314</v>
      </c>
      <c r="CL12" s="192" t="s">
        <v>12314</v>
      </c>
      <c r="CM12" s="192" t="s">
        <v>12314</v>
      </c>
      <c r="CN12" s="192" t="s">
        <v>12314</v>
      </c>
      <c r="CO12" s="192" t="s">
        <v>12314</v>
      </c>
      <c r="CP12" s="192" t="s">
        <v>12314</v>
      </c>
      <c r="CQ12" s="192" t="s">
        <v>12314</v>
      </c>
      <c r="CR12" s="192" t="s">
        <v>12314</v>
      </c>
      <c r="CS12" s="192" t="s">
        <v>12314</v>
      </c>
      <c r="CT12" s="192" t="s">
        <v>12314</v>
      </c>
      <c r="CU12" s="192" t="s">
        <v>12314</v>
      </c>
      <c r="CV12" s="198" t="s">
        <v>12314</v>
      </c>
      <c r="CW12" s="198" t="s">
        <v>12314</v>
      </c>
      <c r="CX12" s="198" t="s">
        <v>12314</v>
      </c>
      <c r="CY12" s="198" t="s">
        <v>12314</v>
      </c>
      <c r="CZ12" s="198" t="s">
        <v>12314</v>
      </c>
      <c r="DA12" s="198" t="s">
        <v>12314</v>
      </c>
      <c r="DB12" s="198" t="s">
        <v>12314</v>
      </c>
      <c r="DC12" s="198" t="s">
        <v>12314</v>
      </c>
      <c r="DD12" s="198" t="s">
        <v>12314</v>
      </c>
      <c r="DE12" s="198" t="s">
        <v>12314</v>
      </c>
      <c r="DF12" s="198" t="s">
        <v>12314</v>
      </c>
      <c r="DG12" s="198" t="s">
        <v>12314</v>
      </c>
      <c r="DH12" s="198" t="s">
        <v>12314</v>
      </c>
      <c r="DI12" s="198" t="s">
        <v>12314</v>
      </c>
      <c r="DJ12" s="198" t="s">
        <v>12314</v>
      </c>
      <c r="DK12" s="198" t="s">
        <v>12314</v>
      </c>
      <c r="DL12" s="180" t="s">
        <v>12314</v>
      </c>
      <c r="DM12" s="180" t="s">
        <v>12314</v>
      </c>
      <c r="DN12" s="180" t="s">
        <v>12314</v>
      </c>
      <c r="DO12" s="180" t="s">
        <v>12314</v>
      </c>
      <c r="DP12" s="180" t="s">
        <v>12314</v>
      </c>
      <c r="DQ12" s="180" t="s">
        <v>12314</v>
      </c>
      <c r="DR12" s="180" t="s">
        <v>12314</v>
      </c>
      <c r="DS12" s="180" t="s">
        <v>12314</v>
      </c>
      <c r="DT12" s="180" t="s">
        <v>12314</v>
      </c>
      <c r="DU12" s="180" t="s">
        <v>12314</v>
      </c>
      <c r="DV12" s="180" t="s">
        <v>12314</v>
      </c>
      <c r="DW12" s="180" t="s">
        <v>12314</v>
      </c>
      <c r="DX12" s="180" t="s">
        <v>12314</v>
      </c>
      <c r="DY12" s="180" t="s">
        <v>12314</v>
      </c>
      <c r="DZ12" s="180" t="s">
        <v>12314</v>
      </c>
      <c r="EA12" s="180" t="s">
        <v>12314</v>
      </c>
    </row>
    <row r="13" spans="1:131">
      <c r="A13" t="s">
        <v>12306</v>
      </c>
      <c r="B13" t="s">
        <v>12300</v>
      </c>
      <c r="C13" t="s">
        <v>12301</v>
      </c>
      <c r="D13" s="180" t="s">
        <v>12372</v>
      </c>
      <c r="E13" s="180" t="s">
        <v>12488</v>
      </c>
      <c r="F13" s="180" t="s">
        <v>12489</v>
      </c>
      <c r="G13" s="182" t="s">
        <v>12490</v>
      </c>
      <c r="H13" s="182" t="s">
        <v>12491</v>
      </c>
      <c r="I13" s="182" t="s">
        <v>12492</v>
      </c>
      <c r="J13" s="180" t="s">
        <v>12372</v>
      </c>
      <c r="K13" s="180" t="s">
        <v>12488</v>
      </c>
      <c r="L13" s="180" t="s">
        <v>12489</v>
      </c>
      <c r="M13" s="182" t="s">
        <v>12490</v>
      </c>
      <c r="N13" s="182" t="s">
        <v>12491</v>
      </c>
      <c r="O13" s="182" t="s">
        <v>12492</v>
      </c>
      <c r="P13" s="180" t="s">
        <v>12372</v>
      </c>
      <c r="Q13" s="180" t="s">
        <v>12372</v>
      </c>
      <c r="R13" s="180" t="s">
        <v>12372</v>
      </c>
      <c r="S13" s="180" t="s">
        <v>12372</v>
      </c>
      <c r="T13" s="186" t="s">
        <v>12372</v>
      </c>
      <c r="U13" s="186" t="s">
        <v>12488</v>
      </c>
      <c r="V13" s="186" t="s">
        <v>12489</v>
      </c>
      <c r="W13" s="188" t="s">
        <v>12490</v>
      </c>
      <c r="X13" s="188" t="s">
        <v>12491</v>
      </c>
      <c r="Y13" s="188" t="s">
        <v>12492</v>
      </c>
      <c r="Z13" s="186" t="s">
        <v>12372</v>
      </c>
      <c r="AA13" s="186" t="s">
        <v>12488</v>
      </c>
      <c r="AB13" s="186" t="s">
        <v>12489</v>
      </c>
      <c r="AC13" s="188" t="s">
        <v>12490</v>
      </c>
      <c r="AD13" s="188" t="s">
        <v>12491</v>
      </c>
      <c r="AE13" s="188" t="s">
        <v>12492</v>
      </c>
      <c r="AF13" s="186" t="s">
        <v>12372</v>
      </c>
      <c r="AG13" s="186" t="s">
        <v>12372</v>
      </c>
      <c r="AH13" s="186" t="s">
        <v>12372</v>
      </c>
      <c r="AI13" s="186" t="s">
        <v>12372</v>
      </c>
      <c r="AJ13" s="192" t="s">
        <v>12372</v>
      </c>
      <c r="AK13" s="192" t="s">
        <v>12488</v>
      </c>
      <c r="AL13" s="192" t="s">
        <v>12489</v>
      </c>
      <c r="AM13" s="194" t="s">
        <v>12490</v>
      </c>
      <c r="AN13" s="194" t="s">
        <v>12491</v>
      </c>
      <c r="AO13" s="194" t="s">
        <v>12492</v>
      </c>
      <c r="AP13" s="192" t="s">
        <v>12372</v>
      </c>
      <c r="AQ13" s="192" t="s">
        <v>12488</v>
      </c>
      <c r="AR13" s="192" t="s">
        <v>12489</v>
      </c>
      <c r="AS13" s="194" t="s">
        <v>12490</v>
      </c>
      <c r="AT13" s="194" t="s">
        <v>12491</v>
      </c>
      <c r="AU13" s="194" t="s">
        <v>12492</v>
      </c>
      <c r="AV13" s="192" t="s">
        <v>12372</v>
      </c>
      <c r="AW13" s="192" t="s">
        <v>12372</v>
      </c>
      <c r="AX13" s="192" t="s">
        <v>12372</v>
      </c>
      <c r="AY13" s="192" t="s">
        <v>12372</v>
      </c>
      <c r="AZ13" s="198" t="s">
        <v>12372</v>
      </c>
      <c r="BA13" s="198" t="s">
        <v>12488</v>
      </c>
      <c r="BB13" s="198" t="s">
        <v>12489</v>
      </c>
      <c r="BC13" s="200" t="s">
        <v>12490</v>
      </c>
      <c r="BD13" s="200" t="s">
        <v>12491</v>
      </c>
      <c r="BE13" s="200" t="s">
        <v>12492</v>
      </c>
      <c r="BF13" s="198" t="s">
        <v>12372</v>
      </c>
      <c r="BG13" s="198" t="s">
        <v>12488</v>
      </c>
      <c r="BH13" s="198" t="s">
        <v>12489</v>
      </c>
      <c r="BI13" s="200" t="s">
        <v>12490</v>
      </c>
      <c r="BJ13" s="200" t="s">
        <v>12491</v>
      </c>
      <c r="BK13" s="200" t="s">
        <v>12492</v>
      </c>
      <c r="BL13" s="198" t="s">
        <v>12372</v>
      </c>
      <c r="BM13" s="198" t="s">
        <v>12372</v>
      </c>
      <c r="BN13" s="198" t="s">
        <v>12372</v>
      </c>
      <c r="BO13" s="198" t="s">
        <v>12372</v>
      </c>
      <c r="BP13" s="186" t="s">
        <v>12372</v>
      </c>
      <c r="BQ13" s="186" t="s">
        <v>12488</v>
      </c>
      <c r="BR13" s="186" t="s">
        <v>12489</v>
      </c>
      <c r="BS13" s="188" t="s">
        <v>12490</v>
      </c>
      <c r="BT13" s="188" t="s">
        <v>12491</v>
      </c>
      <c r="BU13" s="188" t="s">
        <v>12492</v>
      </c>
      <c r="BV13" s="186" t="s">
        <v>12372</v>
      </c>
      <c r="BW13" s="186" t="s">
        <v>12488</v>
      </c>
      <c r="BX13" s="186" t="s">
        <v>12489</v>
      </c>
      <c r="BY13" s="188" t="s">
        <v>12490</v>
      </c>
      <c r="BZ13" s="188" t="s">
        <v>12491</v>
      </c>
      <c r="CA13" s="188" t="s">
        <v>12492</v>
      </c>
      <c r="CB13" s="186" t="s">
        <v>12372</v>
      </c>
      <c r="CC13" s="186" t="s">
        <v>12372</v>
      </c>
      <c r="CD13" s="186" t="s">
        <v>12372</v>
      </c>
      <c r="CE13" s="186" t="s">
        <v>12372</v>
      </c>
      <c r="CF13" s="192" t="s">
        <v>12372</v>
      </c>
      <c r="CG13" s="192" t="s">
        <v>12488</v>
      </c>
      <c r="CH13" s="192" t="s">
        <v>12489</v>
      </c>
      <c r="CI13" s="194" t="s">
        <v>12490</v>
      </c>
      <c r="CJ13" s="194" t="s">
        <v>12491</v>
      </c>
      <c r="CK13" s="194" t="s">
        <v>12492</v>
      </c>
      <c r="CL13" s="192" t="s">
        <v>12372</v>
      </c>
      <c r="CM13" s="192" t="s">
        <v>12488</v>
      </c>
      <c r="CN13" s="192" t="s">
        <v>12489</v>
      </c>
      <c r="CO13" s="194" t="s">
        <v>12490</v>
      </c>
      <c r="CP13" s="194" t="s">
        <v>12491</v>
      </c>
      <c r="CQ13" s="194" t="s">
        <v>12492</v>
      </c>
      <c r="CR13" s="192" t="s">
        <v>12372</v>
      </c>
      <c r="CS13" s="192" t="s">
        <v>12372</v>
      </c>
      <c r="CT13" s="192" t="s">
        <v>12372</v>
      </c>
      <c r="CU13" s="192" t="s">
        <v>12372</v>
      </c>
      <c r="CV13" s="198" t="s">
        <v>12372</v>
      </c>
      <c r="CW13" s="198" t="s">
        <v>12488</v>
      </c>
      <c r="CX13" s="198" t="s">
        <v>12489</v>
      </c>
      <c r="CY13" s="200" t="s">
        <v>12490</v>
      </c>
      <c r="CZ13" s="200" t="s">
        <v>12491</v>
      </c>
      <c r="DA13" s="200" t="s">
        <v>12492</v>
      </c>
      <c r="DB13" s="198" t="s">
        <v>12372</v>
      </c>
      <c r="DC13" s="198" t="s">
        <v>12488</v>
      </c>
      <c r="DD13" s="198" t="s">
        <v>12489</v>
      </c>
      <c r="DE13" s="200" t="s">
        <v>12490</v>
      </c>
      <c r="DF13" s="200" t="s">
        <v>12491</v>
      </c>
      <c r="DG13" s="200" t="s">
        <v>12492</v>
      </c>
      <c r="DH13" s="198" t="s">
        <v>12372</v>
      </c>
      <c r="DI13" s="198" t="s">
        <v>12372</v>
      </c>
      <c r="DJ13" s="198" t="s">
        <v>12372</v>
      </c>
      <c r="DK13" s="198" t="s">
        <v>12372</v>
      </c>
      <c r="DL13" s="180" t="s">
        <v>12372</v>
      </c>
      <c r="DM13" s="180" t="s">
        <v>12488</v>
      </c>
      <c r="DN13" s="180" t="s">
        <v>12489</v>
      </c>
      <c r="DO13" s="182" t="s">
        <v>12490</v>
      </c>
      <c r="DP13" s="182" t="s">
        <v>12491</v>
      </c>
      <c r="DQ13" s="182" t="s">
        <v>12492</v>
      </c>
      <c r="DR13" s="180" t="s">
        <v>12372</v>
      </c>
      <c r="DS13" s="180" t="s">
        <v>12488</v>
      </c>
      <c r="DT13" s="180" t="s">
        <v>12489</v>
      </c>
      <c r="DU13" s="182" t="s">
        <v>12490</v>
      </c>
      <c r="DV13" s="182" t="s">
        <v>12491</v>
      </c>
      <c r="DW13" s="182" t="s">
        <v>12492</v>
      </c>
      <c r="DX13" s="180" t="s">
        <v>12372</v>
      </c>
      <c r="DY13" s="180" t="s">
        <v>12372</v>
      </c>
      <c r="DZ13" s="180" t="s">
        <v>12372</v>
      </c>
      <c r="EA13" s="180" t="s">
        <v>12372</v>
      </c>
    </row>
    <row r="14" spans="1:131">
      <c r="A14" t="s">
        <v>12306</v>
      </c>
      <c r="B14" t="s">
        <v>12302</v>
      </c>
      <c r="C14" t="s">
        <v>12303</v>
      </c>
      <c r="D14" s="180" t="s">
        <v>1</v>
      </c>
      <c r="E14" s="180" t="s">
        <v>1</v>
      </c>
      <c r="F14" s="180" t="s">
        <v>1</v>
      </c>
      <c r="G14" s="180" t="s">
        <v>1</v>
      </c>
      <c r="H14" s="180" t="s">
        <v>1</v>
      </c>
      <c r="I14" s="180" t="s">
        <v>1</v>
      </c>
      <c r="J14" s="180" t="s">
        <v>1</v>
      </c>
      <c r="K14" s="180" t="s">
        <v>1</v>
      </c>
      <c r="L14" s="180" t="s">
        <v>1</v>
      </c>
      <c r="M14" s="180" t="s">
        <v>1</v>
      </c>
      <c r="N14" s="180" t="s">
        <v>1</v>
      </c>
      <c r="O14" s="180" t="s">
        <v>1</v>
      </c>
      <c r="P14" s="180" t="s">
        <v>1</v>
      </c>
      <c r="Q14" s="180" t="s">
        <v>1</v>
      </c>
      <c r="R14" s="180" t="s">
        <v>1</v>
      </c>
      <c r="S14" s="180" t="s">
        <v>1</v>
      </c>
      <c r="T14" s="186" t="s">
        <v>1</v>
      </c>
      <c r="U14" s="186" t="s">
        <v>1</v>
      </c>
      <c r="V14" s="186" t="s">
        <v>1</v>
      </c>
      <c r="W14" s="186" t="s">
        <v>1</v>
      </c>
      <c r="X14" s="186" t="s">
        <v>1</v>
      </c>
      <c r="Y14" s="186" t="s">
        <v>1</v>
      </c>
      <c r="Z14" s="186" t="s">
        <v>1</v>
      </c>
      <c r="AA14" s="186" t="s">
        <v>1</v>
      </c>
      <c r="AB14" s="186" t="s">
        <v>1</v>
      </c>
      <c r="AC14" s="186" t="s">
        <v>1</v>
      </c>
      <c r="AD14" s="186" t="s">
        <v>1</v>
      </c>
      <c r="AE14" s="186" t="s">
        <v>1</v>
      </c>
      <c r="AF14" s="186" t="s">
        <v>1</v>
      </c>
      <c r="AG14" s="186" t="s">
        <v>1</v>
      </c>
      <c r="AH14" s="186" t="s">
        <v>1</v>
      </c>
      <c r="AI14" s="186" t="s">
        <v>1</v>
      </c>
      <c r="AJ14" s="192" t="s">
        <v>1</v>
      </c>
      <c r="AK14" s="192" t="s">
        <v>1</v>
      </c>
      <c r="AL14" s="192" t="s">
        <v>1</v>
      </c>
      <c r="AM14" s="192" t="s">
        <v>1</v>
      </c>
      <c r="AN14" s="192" t="s">
        <v>1</v>
      </c>
      <c r="AO14" s="192" t="s">
        <v>1</v>
      </c>
      <c r="AP14" s="192" t="s">
        <v>1</v>
      </c>
      <c r="AQ14" s="192" t="s">
        <v>1</v>
      </c>
      <c r="AR14" s="192" t="s">
        <v>1</v>
      </c>
      <c r="AS14" s="192" t="s">
        <v>1</v>
      </c>
      <c r="AT14" s="192" t="s">
        <v>1</v>
      </c>
      <c r="AU14" s="192" t="s">
        <v>1</v>
      </c>
      <c r="AV14" s="192" t="s">
        <v>1</v>
      </c>
      <c r="AW14" s="192" t="s">
        <v>1</v>
      </c>
      <c r="AX14" s="192" t="s">
        <v>1</v>
      </c>
      <c r="AY14" s="192" t="s">
        <v>1</v>
      </c>
      <c r="AZ14" s="198" t="s">
        <v>1</v>
      </c>
      <c r="BA14" s="198" t="s">
        <v>1</v>
      </c>
      <c r="BB14" s="198" t="s">
        <v>1</v>
      </c>
      <c r="BC14" s="198" t="s">
        <v>1</v>
      </c>
      <c r="BD14" s="198" t="s">
        <v>1</v>
      </c>
      <c r="BE14" s="198" t="s">
        <v>1</v>
      </c>
      <c r="BF14" s="198" t="s">
        <v>1</v>
      </c>
      <c r="BG14" s="198" t="s">
        <v>1</v>
      </c>
      <c r="BH14" s="198" t="s">
        <v>1</v>
      </c>
      <c r="BI14" s="198" t="s">
        <v>1</v>
      </c>
      <c r="BJ14" s="198" t="s">
        <v>1</v>
      </c>
      <c r="BK14" s="198" t="s">
        <v>1</v>
      </c>
      <c r="BL14" s="198" t="s">
        <v>1</v>
      </c>
      <c r="BM14" s="198" t="s">
        <v>1</v>
      </c>
      <c r="BN14" s="198" t="s">
        <v>1</v>
      </c>
      <c r="BO14" s="198" t="s">
        <v>1</v>
      </c>
      <c r="BP14" s="186" t="s">
        <v>1</v>
      </c>
      <c r="BQ14" s="186" t="s">
        <v>1</v>
      </c>
      <c r="BR14" s="186" t="s">
        <v>1</v>
      </c>
      <c r="BS14" s="186" t="s">
        <v>1</v>
      </c>
      <c r="BT14" s="186" t="s">
        <v>1</v>
      </c>
      <c r="BU14" s="186" t="s">
        <v>1</v>
      </c>
      <c r="BV14" s="186" t="s">
        <v>1</v>
      </c>
      <c r="BW14" s="186" t="s">
        <v>1</v>
      </c>
      <c r="BX14" s="186" t="s">
        <v>1</v>
      </c>
      <c r="BY14" s="186" t="s">
        <v>1</v>
      </c>
      <c r="BZ14" s="186" t="s">
        <v>1</v>
      </c>
      <c r="CA14" s="186" t="s">
        <v>1</v>
      </c>
      <c r="CB14" s="186" t="s">
        <v>1</v>
      </c>
      <c r="CC14" s="186" t="s">
        <v>1</v>
      </c>
      <c r="CD14" s="186" t="s">
        <v>1</v>
      </c>
      <c r="CE14" s="186" t="s">
        <v>1</v>
      </c>
      <c r="CF14" s="192" t="s">
        <v>1</v>
      </c>
      <c r="CG14" s="192" t="s">
        <v>1</v>
      </c>
      <c r="CH14" s="192" t="s">
        <v>1</v>
      </c>
      <c r="CI14" s="192" t="s">
        <v>1</v>
      </c>
      <c r="CJ14" s="192" t="s">
        <v>1</v>
      </c>
      <c r="CK14" s="192" t="s">
        <v>1</v>
      </c>
      <c r="CL14" s="192" t="s">
        <v>1</v>
      </c>
      <c r="CM14" s="192" t="s">
        <v>1</v>
      </c>
      <c r="CN14" s="192" t="s">
        <v>1</v>
      </c>
      <c r="CO14" s="192" t="s">
        <v>1</v>
      </c>
      <c r="CP14" s="192" t="s">
        <v>1</v>
      </c>
      <c r="CQ14" s="192" t="s">
        <v>1</v>
      </c>
      <c r="CR14" s="192" t="s">
        <v>1</v>
      </c>
      <c r="CS14" s="192" t="s">
        <v>1</v>
      </c>
      <c r="CT14" s="192" t="s">
        <v>1</v>
      </c>
      <c r="CU14" s="192" t="s">
        <v>1</v>
      </c>
      <c r="CV14" s="198" t="s">
        <v>1</v>
      </c>
      <c r="CW14" s="198" t="s">
        <v>1</v>
      </c>
      <c r="CX14" s="198" t="s">
        <v>1</v>
      </c>
      <c r="CY14" s="198" t="s">
        <v>1</v>
      </c>
      <c r="CZ14" s="198" t="s">
        <v>1</v>
      </c>
      <c r="DA14" s="198" t="s">
        <v>1</v>
      </c>
      <c r="DB14" s="198" t="s">
        <v>1</v>
      </c>
      <c r="DC14" s="198" t="s">
        <v>1</v>
      </c>
      <c r="DD14" s="198" t="s">
        <v>1</v>
      </c>
      <c r="DE14" s="198" t="s">
        <v>1</v>
      </c>
      <c r="DF14" s="198" t="s">
        <v>1</v>
      </c>
      <c r="DG14" s="198" t="s">
        <v>1</v>
      </c>
      <c r="DH14" s="198" t="s">
        <v>1</v>
      </c>
      <c r="DI14" s="198" t="s">
        <v>1</v>
      </c>
      <c r="DJ14" s="198" t="s">
        <v>1</v>
      </c>
      <c r="DK14" s="198" t="s">
        <v>1</v>
      </c>
      <c r="DL14" s="180" t="s">
        <v>1</v>
      </c>
      <c r="DM14" s="180" t="s">
        <v>1</v>
      </c>
      <c r="DN14" s="180" t="s">
        <v>1</v>
      </c>
      <c r="DO14" s="180" t="s">
        <v>1</v>
      </c>
      <c r="DP14" s="180" t="s">
        <v>1</v>
      </c>
      <c r="DQ14" s="180" t="s">
        <v>1</v>
      </c>
      <c r="DR14" s="180" t="s">
        <v>1</v>
      </c>
      <c r="DS14" s="180" t="s">
        <v>1</v>
      </c>
      <c r="DT14" s="180" t="s">
        <v>1</v>
      </c>
      <c r="DU14" s="180" t="s">
        <v>1</v>
      </c>
      <c r="DV14" s="180" t="s">
        <v>1</v>
      </c>
      <c r="DW14" s="180" t="s">
        <v>1</v>
      </c>
      <c r="DX14" s="180" t="s">
        <v>1</v>
      </c>
      <c r="DY14" s="180" t="s">
        <v>1</v>
      </c>
      <c r="DZ14" s="180" t="s">
        <v>1</v>
      </c>
      <c r="EA14" s="180" t="s">
        <v>1</v>
      </c>
    </row>
    <row r="15" spans="1:131">
      <c r="A15" t="s">
        <v>12306</v>
      </c>
      <c r="B15" t="s">
        <v>12304</v>
      </c>
      <c r="C15" t="s">
        <v>12305</v>
      </c>
      <c r="D15" s="180" t="s">
        <v>1</v>
      </c>
      <c r="E15" s="180" t="s">
        <v>1</v>
      </c>
      <c r="F15" s="180" t="s">
        <v>1</v>
      </c>
      <c r="G15" s="180" t="s">
        <v>1</v>
      </c>
      <c r="H15" s="180" t="s">
        <v>1</v>
      </c>
      <c r="I15" s="180" t="s">
        <v>1</v>
      </c>
      <c r="J15" s="180" t="s">
        <v>1</v>
      </c>
      <c r="K15" s="180" t="s">
        <v>1</v>
      </c>
      <c r="L15" s="180" t="s">
        <v>1</v>
      </c>
      <c r="M15" s="180" t="s">
        <v>1</v>
      </c>
      <c r="N15" s="180" t="s">
        <v>1</v>
      </c>
      <c r="O15" s="180" t="s">
        <v>1</v>
      </c>
      <c r="P15" s="180" t="s">
        <v>1</v>
      </c>
      <c r="Q15" s="180" t="s">
        <v>1</v>
      </c>
      <c r="R15" s="180" t="s">
        <v>1</v>
      </c>
      <c r="S15" s="180" t="s">
        <v>1</v>
      </c>
      <c r="T15" s="186" t="s">
        <v>1</v>
      </c>
      <c r="U15" s="186" t="s">
        <v>1</v>
      </c>
      <c r="V15" s="186" t="s">
        <v>1</v>
      </c>
      <c r="W15" s="186" t="s">
        <v>1</v>
      </c>
      <c r="X15" s="186" t="s">
        <v>1</v>
      </c>
      <c r="Y15" s="186" t="s">
        <v>1</v>
      </c>
      <c r="Z15" s="186" t="s">
        <v>1</v>
      </c>
      <c r="AA15" s="186" t="s">
        <v>1</v>
      </c>
      <c r="AB15" s="186" t="s">
        <v>1</v>
      </c>
      <c r="AC15" s="186" t="s">
        <v>1</v>
      </c>
      <c r="AD15" s="186" t="s">
        <v>1</v>
      </c>
      <c r="AE15" s="186" t="s">
        <v>1</v>
      </c>
      <c r="AF15" s="186" t="s">
        <v>1</v>
      </c>
      <c r="AG15" s="186" t="s">
        <v>1</v>
      </c>
      <c r="AH15" s="186" t="s">
        <v>1</v>
      </c>
      <c r="AI15" s="186" t="s">
        <v>1</v>
      </c>
      <c r="AJ15" s="192" t="s">
        <v>1</v>
      </c>
      <c r="AK15" s="192" t="s">
        <v>1</v>
      </c>
      <c r="AL15" s="192" t="s">
        <v>1</v>
      </c>
      <c r="AM15" s="192" t="s">
        <v>1</v>
      </c>
      <c r="AN15" s="192" t="s">
        <v>1</v>
      </c>
      <c r="AO15" s="192" t="s">
        <v>1</v>
      </c>
      <c r="AP15" s="192" t="s">
        <v>1</v>
      </c>
      <c r="AQ15" s="192" t="s">
        <v>1</v>
      </c>
      <c r="AR15" s="192" t="s">
        <v>1</v>
      </c>
      <c r="AS15" s="192" t="s">
        <v>1</v>
      </c>
      <c r="AT15" s="192" t="s">
        <v>1</v>
      </c>
      <c r="AU15" s="192" t="s">
        <v>1</v>
      </c>
      <c r="AV15" s="192" t="s">
        <v>1</v>
      </c>
      <c r="AW15" s="192" t="s">
        <v>1</v>
      </c>
      <c r="AX15" s="192" t="s">
        <v>1</v>
      </c>
      <c r="AY15" s="192" t="s">
        <v>1</v>
      </c>
      <c r="AZ15" s="198" t="s">
        <v>1</v>
      </c>
      <c r="BA15" s="198" t="s">
        <v>1</v>
      </c>
      <c r="BB15" s="198" t="s">
        <v>1</v>
      </c>
      <c r="BC15" s="198" t="s">
        <v>1</v>
      </c>
      <c r="BD15" s="198" t="s">
        <v>1</v>
      </c>
      <c r="BE15" s="198" t="s">
        <v>1</v>
      </c>
      <c r="BF15" s="198" t="s">
        <v>1</v>
      </c>
      <c r="BG15" s="198" t="s">
        <v>1</v>
      </c>
      <c r="BH15" s="198" t="s">
        <v>1</v>
      </c>
      <c r="BI15" s="198" t="s">
        <v>1</v>
      </c>
      <c r="BJ15" s="198" t="s">
        <v>1</v>
      </c>
      <c r="BK15" s="198" t="s">
        <v>1</v>
      </c>
      <c r="BL15" s="198" t="s">
        <v>1</v>
      </c>
      <c r="BM15" s="198" t="s">
        <v>1</v>
      </c>
      <c r="BN15" s="198" t="s">
        <v>1</v>
      </c>
      <c r="BO15" s="198" t="s">
        <v>1</v>
      </c>
      <c r="BP15" s="186" t="s">
        <v>1</v>
      </c>
      <c r="BQ15" s="186" t="s">
        <v>1</v>
      </c>
      <c r="BR15" s="186" t="s">
        <v>1</v>
      </c>
      <c r="BS15" s="186" t="s">
        <v>1</v>
      </c>
      <c r="BT15" s="186" t="s">
        <v>1</v>
      </c>
      <c r="BU15" s="186" t="s">
        <v>1</v>
      </c>
      <c r="BV15" s="186" t="s">
        <v>1</v>
      </c>
      <c r="BW15" s="186" t="s">
        <v>1</v>
      </c>
      <c r="BX15" s="186" t="s">
        <v>1</v>
      </c>
      <c r="BY15" s="186" t="s">
        <v>1</v>
      </c>
      <c r="BZ15" s="186" t="s">
        <v>1</v>
      </c>
      <c r="CA15" s="186" t="s">
        <v>1</v>
      </c>
      <c r="CB15" s="186" t="s">
        <v>1</v>
      </c>
      <c r="CC15" s="186" t="s">
        <v>1</v>
      </c>
      <c r="CD15" s="186" t="s">
        <v>1</v>
      </c>
      <c r="CE15" s="186" t="s">
        <v>1</v>
      </c>
      <c r="CF15" s="192" t="s">
        <v>1</v>
      </c>
      <c r="CG15" s="192" t="s">
        <v>1</v>
      </c>
      <c r="CH15" s="192" t="s">
        <v>1</v>
      </c>
      <c r="CI15" s="192" t="s">
        <v>1</v>
      </c>
      <c r="CJ15" s="192" t="s">
        <v>1</v>
      </c>
      <c r="CK15" s="192" t="s">
        <v>1</v>
      </c>
      <c r="CL15" s="192" t="s">
        <v>1</v>
      </c>
      <c r="CM15" s="192" t="s">
        <v>1</v>
      </c>
      <c r="CN15" s="192" t="s">
        <v>1</v>
      </c>
      <c r="CO15" s="192" t="s">
        <v>1</v>
      </c>
      <c r="CP15" s="192" t="s">
        <v>1</v>
      </c>
      <c r="CQ15" s="192" t="s">
        <v>1</v>
      </c>
      <c r="CR15" s="192" t="s">
        <v>1</v>
      </c>
      <c r="CS15" s="192" t="s">
        <v>1</v>
      </c>
      <c r="CT15" s="192" t="s">
        <v>1</v>
      </c>
      <c r="CU15" s="192" t="s">
        <v>1</v>
      </c>
      <c r="CV15" s="198" t="s">
        <v>1</v>
      </c>
      <c r="CW15" s="198" t="s">
        <v>1</v>
      </c>
      <c r="CX15" s="198" t="s">
        <v>1</v>
      </c>
      <c r="CY15" s="198" t="s">
        <v>1</v>
      </c>
      <c r="CZ15" s="198" t="s">
        <v>1</v>
      </c>
      <c r="DA15" s="198" t="s">
        <v>1</v>
      </c>
      <c r="DB15" s="198" t="s">
        <v>1</v>
      </c>
      <c r="DC15" s="198" t="s">
        <v>1</v>
      </c>
      <c r="DD15" s="198" t="s">
        <v>1</v>
      </c>
      <c r="DE15" s="198" t="s">
        <v>1</v>
      </c>
      <c r="DF15" s="198" t="s">
        <v>1</v>
      </c>
      <c r="DG15" s="198" t="s">
        <v>1</v>
      </c>
      <c r="DH15" s="198" t="s">
        <v>1</v>
      </c>
      <c r="DI15" s="198" t="s">
        <v>1</v>
      </c>
      <c r="DJ15" s="198" t="s">
        <v>1</v>
      </c>
      <c r="DK15" s="198" t="s">
        <v>1</v>
      </c>
      <c r="DL15" s="180" t="s">
        <v>1</v>
      </c>
      <c r="DM15" s="180" t="s">
        <v>1</v>
      </c>
      <c r="DN15" s="180" t="s">
        <v>1</v>
      </c>
      <c r="DO15" s="180" t="s">
        <v>1</v>
      </c>
      <c r="DP15" s="180" t="s">
        <v>1</v>
      </c>
      <c r="DQ15" s="180" t="s">
        <v>1</v>
      </c>
      <c r="DR15" s="180" t="s">
        <v>1</v>
      </c>
      <c r="DS15" s="180" t="s">
        <v>1</v>
      </c>
      <c r="DT15" s="180" t="s">
        <v>1</v>
      </c>
      <c r="DU15" s="180" t="s">
        <v>1</v>
      </c>
      <c r="DV15" s="180" t="s">
        <v>1</v>
      </c>
      <c r="DW15" s="180" t="s">
        <v>1</v>
      </c>
      <c r="DX15" s="180" t="s">
        <v>1</v>
      </c>
      <c r="DY15" s="180" t="s">
        <v>1</v>
      </c>
      <c r="DZ15" s="180" t="s">
        <v>1</v>
      </c>
      <c r="EA15" s="180" t="s">
        <v>1</v>
      </c>
    </row>
    <row r="16" spans="1:131">
      <c r="A16" t="s">
        <v>12317</v>
      </c>
      <c r="B16" t="s">
        <v>12318</v>
      </c>
      <c r="C16" t="s">
        <v>12316</v>
      </c>
      <c r="D16" s="180" t="s">
        <v>1</v>
      </c>
      <c r="E16" s="180" t="s">
        <v>1</v>
      </c>
      <c r="F16" s="180" t="s">
        <v>1</v>
      </c>
      <c r="G16" s="180" t="s">
        <v>1</v>
      </c>
      <c r="H16" s="180" t="s">
        <v>1</v>
      </c>
      <c r="I16" s="180" t="s">
        <v>1</v>
      </c>
      <c r="J16" s="180" t="s">
        <v>1</v>
      </c>
      <c r="K16" s="180" t="s">
        <v>1</v>
      </c>
      <c r="L16" s="180" t="s">
        <v>1</v>
      </c>
      <c r="M16" s="180" t="s">
        <v>1</v>
      </c>
      <c r="N16" s="180" t="s">
        <v>1</v>
      </c>
      <c r="O16" s="180" t="s">
        <v>1</v>
      </c>
      <c r="P16" s="180" t="s">
        <v>1</v>
      </c>
      <c r="Q16" s="180" t="s">
        <v>1</v>
      </c>
      <c r="R16" s="180" t="s">
        <v>1</v>
      </c>
      <c r="S16" s="180" t="s">
        <v>1</v>
      </c>
      <c r="T16" s="186" t="s">
        <v>1</v>
      </c>
      <c r="U16" s="186" t="s">
        <v>1</v>
      </c>
      <c r="V16" s="186" t="s">
        <v>1</v>
      </c>
      <c r="W16" s="186" t="s">
        <v>1</v>
      </c>
      <c r="X16" s="186" t="s">
        <v>1</v>
      </c>
      <c r="Y16" s="186" t="s">
        <v>1</v>
      </c>
      <c r="Z16" s="186" t="s">
        <v>1</v>
      </c>
      <c r="AA16" s="186" t="s">
        <v>1</v>
      </c>
      <c r="AB16" s="186" t="s">
        <v>1</v>
      </c>
      <c r="AC16" s="186" t="s">
        <v>1</v>
      </c>
      <c r="AD16" s="186" t="s">
        <v>1</v>
      </c>
      <c r="AE16" s="186" t="s">
        <v>1</v>
      </c>
      <c r="AF16" s="186" t="s">
        <v>1</v>
      </c>
      <c r="AG16" s="186" t="s">
        <v>1</v>
      </c>
      <c r="AH16" s="186" t="s">
        <v>1</v>
      </c>
      <c r="AI16" s="186" t="s">
        <v>1</v>
      </c>
      <c r="AJ16" s="192" t="s">
        <v>1</v>
      </c>
      <c r="AK16" s="192" t="s">
        <v>1</v>
      </c>
      <c r="AL16" s="192" t="s">
        <v>1</v>
      </c>
      <c r="AM16" s="192" t="s">
        <v>1</v>
      </c>
      <c r="AN16" s="192" t="s">
        <v>1</v>
      </c>
      <c r="AO16" s="192" t="s">
        <v>1</v>
      </c>
      <c r="AP16" s="192" t="s">
        <v>1</v>
      </c>
      <c r="AQ16" s="192" t="s">
        <v>1</v>
      </c>
      <c r="AR16" s="192" t="s">
        <v>1</v>
      </c>
      <c r="AS16" s="192" t="s">
        <v>1</v>
      </c>
      <c r="AT16" s="192" t="s">
        <v>1</v>
      </c>
      <c r="AU16" s="192" t="s">
        <v>1</v>
      </c>
      <c r="AV16" s="192" t="s">
        <v>1</v>
      </c>
      <c r="AW16" s="192" t="s">
        <v>1</v>
      </c>
      <c r="AX16" s="192" t="s">
        <v>1</v>
      </c>
      <c r="AY16" s="192" t="s">
        <v>1</v>
      </c>
      <c r="AZ16" s="198" t="s">
        <v>1</v>
      </c>
      <c r="BA16" s="198" t="s">
        <v>1</v>
      </c>
      <c r="BB16" s="198" t="s">
        <v>1</v>
      </c>
      <c r="BC16" s="198" t="s">
        <v>1</v>
      </c>
      <c r="BD16" s="198" t="s">
        <v>1</v>
      </c>
      <c r="BE16" s="198" t="s">
        <v>1</v>
      </c>
      <c r="BF16" s="198" t="s">
        <v>1</v>
      </c>
      <c r="BG16" s="198" t="s">
        <v>1</v>
      </c>
      <c r="BH16" s="198" t="s">
        <v>1</v>
      </c>
      <c r="BI16" s="198" t="s">
        <v>1</v>
      </c>
      <c r="BJ16" s="198" t="s">
        <v>1</v>
      </c>
      <c r="BK16" s="198" t="s">
        <v>1</v>
      </c>
      <c r="BL16" s="198" t="s">
        <v>1</v>
      </c>
      <c r="BM16" s="198" t="s">
        <v>1</v>
      </c>
      <c r="BN16" s="198" t="s">
        <v>1</v>
      </c>
      <c r="BO16" s="198" t="s">
        <v>1</v>
      </c>
      <c r="BP16" s="186" t="s">
        <v>1</v>
      </c>
      <c r="BQ16" s="186" t="s">
        <v>1</v>
      </c>
      <c r="BR16" s="186" t="s">
        <v>1</v>
      </c>
      <c r="BS16" s="186" t="s">
        <v>1</v>
      </c>
      <c r="BT16" s="186" t="s">
        <v>1</v>
      </c>
      <c r="BU16" s="186" t="s">
        <v>1</v>
      </c>
      <c r="BV16" s="186" t="s">
        <v>1</v>
      </c>
      <c r="BW16" s="186" t="s">
        <v>1</v>
      </c>
      <c r="BX16" s="186" t="s">
        <v>1</v>
      </c>
      <c r="BY16" s="186" t="s">
        <v>1</v>
      </c>
      <c r="BZ16" s="186" t="s">
        <v>1</v>
      </c>
      <c r="CA16" s="186" t="s">
        <v>1</v>
      </c>
      <c r="CB16" s="186" t="s">
        <v>1</v>
      </c>
      <c r="CC16" s="186" t="s">
        <v>1</v>
      </c>
      <c r="CD16" s="186" t="s">
        <v>1</v>
      </c>
      <c r="CE16" s="186" t="s">
        <v>1</v>
      </c>
      <c r="CF16" s="192" t="s">
        <v>1</v>
      </c>
      <c r="CG16" s="192" t="s">
        <v>1</v>
      </c>
      <c r="CH16" s="192" t="s">
        <v>1</v>
      </c>
      <c r="CI16" s="192" t="s">
        <v>1</v>
      </c>
      <c r="CJ16" s="192" t="s">
        <v>1</v>
      </c>
      <c r="CK16" s="192" t="s">
        <v>1</v>
      </c>
      <c r="CL16" s="192" t="s">
        <v>1</v>
      </c>
      <c r="CM16" s="192" t="s">
        <v>1</v>
      </c>
      <c r="CN16" s="192" t="s">
        <v>1</v>
      </c>
      <c r="CO16" s="192" t="s">
        <v>1</v>
      </c>
      <c r="CP16" s="192" t="s">
        <v>1</v>
      </c>
      <c r="CQ16" s="192" t="s">
        <v>1</v>
      </c>
      <c r="CR16" s="192" t="s">
        <v>1</v>
      </c>
      <c r="CS16" s="192" t="s">
        <v>1</v>
      </c>
      <c r="CT16" s="192" t="s">
        <v>1</v>
      </c>
      <c r="CU16" s="192" t="s">
        <v>1</v>
      </c>
      <c r="CV16" s="198" t="s">
        <v>1</v>
      </c>
      <c r="CW16" s="198" t="s">
        <v>1</v>
      </c>
      <c r="CX16" s="198" t="s">
        <v>1</v>
      </c>
      <c r="CY16" s="198" t="s">
        <v>1</v>
      </c>
      <c r="CZ16" s="198" t="s">
        <v>1</v>
      </c>
      <c r="DA16" s="198" t="s">
        <v>1</v>
      </c>
      <c r="DB16" s="198" t="s">
        <v>1</v>
      </c>
      <c r="DC16" s="198" t="s">
        <v>1</v>
      </c>
      <c r="DD16" s="198" t="s">
        <v>1</v>
      </c>
      <c r="DE16" s="198" t="s">
        <v>1</v>
      </c>
      <c r="DF16" s="198" t="s">
        <v>1</v>
      </c>
      <c r="DG16" s="198" t="s">
        <v>1</v>
      </c>
      <c r="DH16" s="198" t="s">
        <v>1</v>
      </c>
      <c r="DI16" s="198" t="s">
        <v>1</v>
      </c>
      <c r="DJ16" s="198" t="s">
        <v>1</v>
      </c>
      <c r="DK16" s="198" t="s">
        <v>1</v>
      </c>
      <c r="DL16" s="180" t="s">
        <v>1</v>
      </c>
      <c r="DM16" s="180" t="s">
        <v>1</v>
      </c>
      <c r="DN16" s="180" t="s">
        <v>1</v>
      </c>
      <c r="DO16" s="180" t="s">
        <v>1</v>
      </c>
      <c r="DP16" s="180" t="s">
        <v>1</v>
      </c>
      <c r="DQ16" s="180" t="s">
        <v>1</v>
      </c>
      <c r="DR16" s="180" t="s">
        <v>1</v>
      </c>
      <c r="DS16" s="180" t="s">
        <v>1</v>
      </c>
      <c r="DT16" s="180" t="s">
        <v>1</v>
      </c>
      <c r="DU16" s="180" t="s">
        <v>1</v>
      </c>
      <c r="DV16" s="180" t="s">
        <v>1</v>
      </c>
      <c r="DW16" s="180" t="s">
        <v>1</v>
      </c>
      <c r="DX16" s="180" t="s">
        <v>1</v>
      </c>
      <c r="DY16" s="180" t="s">
        <v>1</v>
      </c>
      <c r="DZ16" s="180" t="s">
        <v>1</v>
      </c>
      <c r="EA16" s="180" t="s">
        <v>1</v>
      </c>
    </row>
    <row r="17" spans="2:131">
      <c r="B17" t="s">
        <v>12320</v>
      </c>
      <c r="C17" t="s">
        <v>12319</v>
      </c>
      <c r="D17" s="180" t="str">
        <f t="shared" ref="D17:BO17" si="0">D10&amp;D12&amp;D4</f>
        <v>1400 American LaneSchaumburgMD</v>
      </c>
      <c r="E17" s="180" t="str">
        <f t="shared" si="0"/>
        <v>1400 American LaneSchaumburgTN</v>
      </c>
      <c r="F17" s="180" t="str">
        <f t="shared" si="0"/>
        <v>1400 American LaneSchaumburgPA</v>
      </c>
      <c r="G17" s="180" t="str">
        <f t="shared" si="0"/>
        <v>1400 American LaneSchaumburgNJ</v>
      </c>
      <c r="H17" s="180" t="str">
        <f t="shared" si="0"/>
        <v>1400 American LaneSchaumburgNC</v>
      </c>
      <c r="I17" s="180" t="str">
        <f t="shared" si="0"/>
        <v>1400 American LaneSchaumburgVA</v>
      </c>
      <c r="J17" s="180" t="str">
        <f t="shared" si="0"/>
        <v>1400 American LaneSchaumburgMD</v>
      </c>
      <c r="K17" s="180" t="str">
        <f t="shared" si="0"/>
        <v>1400 American LaneSchaumburgTN</v>
      </c>
      <c r="L17" s="180" t="str">
        <f t="shared" si="0"/>
        <v>1400 American LaneSchaumburgPA</v>
      </c>
      <c r="M17" s="180" t="str">
        <f t="shared" si="0"/>
        <v>1400 American LaneSchaumburgNJ</v>
      </c>
      <c r="N17" s="180" t="str">
        <f t="shared" si="0"/>
        <v>1400 American LaneSchaumburgNC</v>
      </c>
      <c r="O17" s="180" t="str">
        <f t="shared" si="0"/>
        <v>1400 American LaneSchaumburgVA</v>
      </c>
      <c r="P17" s="180" t="str">
        <f t="shared" si="0"/>
        <v>1400 American LaneSchaumburgMD</v>
      </c>
      <c r="Q17" s="180" t="str">
        <f t="shared" si="0"/>
        <v>1400 American LaneSchaumburgMD</v>
      </c>
      <c r="R17" s="180" t="str">
        <f t="shared" si="0"/>
        <v>1400 American LaneSchaumburgMD</v>
      </c>
      <c r="S17" s="180" t="str">
        <f t="shared" si="0"/>
        <v>1400 American LaneSchaumburgMD</v>
      </c>
      <c r="T17" s="186" t="str">
        <f t="shared" si="0"/>
        <v>1400 American LaneSchaumburgMD</v>
      </c>
      <c r="U17" s="186" t="str">
        <f t="shared" si="0"/>
        <v>1400 American LaneSchaumburgTN</v>
      </c>
      <c r="V17" s="186" t="str">
        <f t="shared" si="0"/>
        <v>1400 American LaneSchaumburgPA</v>
      </c>
      <c r="W17" s="186" t="str">
        <f t="shared" si="0"/>
        <v>1400 American LaneSchaumburgNJ</v>
      </c>
      <c r="X17" s="186" t="str">
        <f t="shared" si="0"/>
        <v>1400 American LaneSchaumburgNC</v>
      </c>
      <c r="Y17" s="186" t="str">
        <f t="shared" si="0"/>
        <v>1400 American LaneSchaumburgVA</v>
      </c>
      <c r="Z17" s="186" t="str">
        <f t="shared" si="0"/>
        <v>1400 American LaneSchaumburgMD</v>
      </c>
      <c r="AA17" s="186" t="str">
        <f t="shared" si="0"/>
        <v>1400 American LaneSchaumburgTN</v>
      </c>
      <c r="AB17" s="186" t="str">
        <f t="shared" si="0"/>
        <v>1400 American LaneSchaumburgPA</v>
      </c>
      <c r="AC17" s="186" t="str">
        <f t="shared" si="0"/>
        <v>1400 American LaneSchaumburgNJ</v>
      </c>
      <c r="AD17" s="186" t="str">
        <f t="shared" si="0"/>
        <v>1400 American LaneSchaumburgNC</v>
      </c>
      <c r="AE17" s="186" t="str">
        <f t="shared" si="0"/>
        <v>1400 American LaneSchaumburgVA</v>
      </c>
      <c r="AF17" s="186" t="str">
        <f t="shared" si="0"/>
        <v>1400 American LaneSchaumburgMD</v>
      </c>
      <c r="AG17" s="186" t="str">
        <f t="shared" si="0"/>
        <v>1400 American LaneSchaumburgMD</v>
      </c>
      <c r="AH17" s="186" t="str">
        <f t="shared" si="0"/>
        <v>1400 American LaneSchaumburgMD</v>
      </c>
      <c r="AI17" s="186" t="str">
        <f t="shared" si="0"/>
        <v>1400 American LaneSchaumburgMD</v>
      </c>
      <c r="AJ17" s="192" t="str">
        <f t="shared" si="0"/>
        <v>1400 American LaneSchaumburgMD</v>
      </c>
      <c r="AK17" s="192" t="str">
        <f t="shared" si="0"/>
        <v>1400 American LaneSchaumburgTN</v>
      </c>
      <c r="AL17" s="192" t="str">
        <f t="shared" si="0"/>
        <v>1400 American LaneSchaumburgPA</v>
      </c>
      <c r="AM17" s="192" t="str">
        <f t="shared" si="0"/>
        <v>1400 American LaneSchaumburgNJ</v>
      </c>
      <c r="AN17" s="192" t="str">
        <f t="shared" si="0"/>
        <v>1400 American LaneSchaumburgNC</v>
      </c>
      <c r="AO17" s="192" t="str">
        <f t="shared" si="0"/>
        <v>1400 American LaneSchaumburgVA</v>
      </c>
      <c r="AP17" s="192" t="str">
        <f t="shared" si="0"/>
        <v>1400 American LaneSchaumburgMD</v>
      </c>
      <c r="AQ17" s="192" t="str">
        <f t="shared" si="0"/>
        <v>1400 American LaneSchaumburgTN</v>
      </c>
      <c r="AR17" s="192" t="str">
        <f t="shared" si="0"/>
        <v>1400 American LaneSchaumburgPA</v>
      </c>
      <c r="AS17" s="192" t="str">
        <f t="shared" si="0"/>
        <v>1400 American LaneSchaumburgNJ</v>
      </c>
      <c r="AT17" s="192" t="str">
        <f t="shared" si="0"/>
        <v>1400 American LaneSchaumburgNC</v>
      </c>
      <c r="AU17" s="192" t="str">
        <f t="shared" si="0"/>
        <v>1400 American LaneSchaumburgVA</v>
      </c>
      <c r="AV17" s="192" t="str">
        <f t="shared" si="0"/>
        <v>1400 American LaneSchaumburgMD</v>
      </c>
      <c r="AW17" s="192" t="str">
        <f t="shared" si="0"/>
        <v>1400 American LaneSchaumburgMD</v>
      </c>
      <c r="AX17" s="192" t="str">
        <f t="shared" si="0"/>
        <v>1400 American LaneSchaumburgMD</v>
      </c>
      <c r="AY17" s="192" t="str">
        <f t="shared" si="0"/>
        <v>1400 American LaneSchaumburgMD</v>
      </c>
      <c r="AZ17" s="198" t="str">
        <f t="shared" si="0"/>
        <v>1400 American LaneSchaumburgMD</v>
      </c>
      <c r="BA17" s="198" t="str">
        <f t="shared" si="0"/>
        <v>1400 American LaneSchaumburgTN</v>
      </c>
      <c r="BB17" s="198" t="str">
        <f t="shared" si="0"/>
        <v>1400 American LaneSchaumburgPA</v>
      </c>
      <c r="BC17" s="198" t="str">
        <f t="shared" si="0"/>
        <v>1400 American LaneSchaumburgNJ</v>
      </c>
      <c r="BD17" s="198" t="str">
        <f t="shared" si="0"/>
        <v>1400 American LaneSchaumburgNC</v>
      </c>
      <c r="BE17" s="198" t="str">
        <f t="shared" si="0"/>
        <v>1400 American LaneSchaumburgVA</v>
      </c>
      <c r="BF17" s="198" t="str">
        <f t="shared" si="0"/>
        <v>1400 American LaneSchaumburgMD</v>
      </c>
      <c r="BG17" s="198" t="str">
        <f t="shared" si="0"/>
        <v>1400 American LaneSchaumburgTN</v>
      </c>
      <c r="BH17" s="198" t="str">
        <f t="shared" si="0"/>
        <v>1400 American LaneSchaumburgPA</v>
      </c>
      <c r="BI17" s="198" t="str">
        <f t="shared" si="0"/>
        <v>1400 American LaneSchaumburgNJ</v>
      </c>
      <c r="BJ17" s="198" t="str">
        <f t="shared" si="0"/>
        <v>1400 American LaneSchaumburgNC</v>
      </c>
      <c r="BK17" s="198" t="str">
        <f t="shared" si="0"/>
        <v>1400 American LaneSchaumburgVA</v>
      </c>
      <c r="BL17" s="198" t="str">
        <f t="shared" si="0"/>
        <v>1400 American LaneSchaumburgMD</v>
      </c>
      <c r="BM17" s="198" t="str">
        <f t="shared" si="0"/>
        <v>1400 American LaneSchaumburgMD</v>
      </c>
      <c r="BN17" s="198" t="str">
        <f t="shared" si="0"/>
        <v>1400 American LaneSchaumburgMD</v>
      </c>
      <c r="BO17" s="198" t="str">
        <f t="shared" si="0"/>
        <v>1400 American LaneSchaumburgMD</v>
      </c>
      <c r="BP17" s="186" t="str">
        <f t="shared" ref="BP17:EA17" si="1">BP10&amp;BP12&amp;BP4</f>
        <v>1400 American LaneSchaumburgMD</v>
      </c>
      <c r="BQ17" s="186" t="str">
        <f t="shared" si="1"/>
        <v>1400 American LaneSchaumburgTN</v>
      </c>
      <c r="BR17" s="186" t="str">
        <f t="shared" si="1"/>
        <v>1400 American LaneSchaumburgPA</v>
      </c>
      <c r="BS17" s="186" t="str">
        <f t="shared" si="1"/>
        <v>1400 American LaneSchaumburgNJ</v>
      </c>
      <c r="BT17" s="186" t="str">
        <f t="shared" si="1"/>
        <v>1400 American LaneSchaumburgNC</v>
      </c>
      <c r="BU17" s="186" t="str">
        <f t="shared" si="1"/>
        <v>1400 American LaneSchaumburgVA</v>
      </c>
      <c r="BV17" s="186" t="str">
        <f t="shared" si="1"/>
        <v>1400 American LaneSchaumburgMD</v>
      </c>
      <c r="BW17" s="186" t="str">
        <f t="shared" si="1"/>
        <v>1400 American LaneSchaumburgTN</v>
      </c>
      <c r="BX17" s="186" t="str">
        <f t="shared" si="1"/>
        <v>1400 American LaneSchaumburgPA</v>
      </c>
      <c r="BY17" s="186" t="str">
        <f t="shared" si="1"/>
        <v>1400 American LaneSchaumburgNJ</v>
      </c>
      <c r="BZ17" s="186" t="str">
        <f t="shared" si="1"/>
        <v>1400 American LaneSchaumburgNC</v>
      </c>
      <c r="CA17" s="186" t="str">
        <f t="shared" si="1"/>
        <v>1400 American LaneSchaumburgVA</v>
      </c>
      <c r="CB17" s="186" t="str">
        <f t="shared" si="1"/>
        <v>1400 American LaneSchaumburgMD</v>
      </c>
      <c r="CC17" s="186" t="str">
        <f t="shared" si="1"/>
        <v>1400 American LaneSchaumburgMD</v>
      </c>
      <c r="CD17" s="186" t="str">
        <f t="shared" si="1"/>
        <v>1400 American LaneSchaumburgMD</v>
      </c>
      <c r="CE17" s="186" t="str">
        <f t="shared" si="1"/>
        <v>1400 American LaneSchaumburgMD</v>
      </c>
      <c r="CF17" s="192" t="str">
        <f t="shared" si="1"/>
        <v>1400 American LaneSchaumburgMD</v>
      </c>
      <c r="CG17" s="192" t="str">
        <f t="shared" si="1"/>
        <v>1400 American LaneSchaumburgTN</v>
      </c>
      <c r="CH17" s="192" t="str">
        <f t="shared" si="1"/>
        <v>1400 American LaneSchaumburgPA</v>
      </c>
      <c r="CI17" s="192" t="str">
        <f t="shared" si="1"/>
        <v>1400 American LaneSchaumburgNJ</v>
      </c>
      <c r="CJ17" s="192" t="str">
        <f t="shared" si="1"/>
        <v>1400 American LaneSchaumburgNC</v>
      </c>
      <c r="CK17" s="192" t="str">
        <f t="shared" si="1"/>
        <v>1400 American LaneSchaumburgVA</v>
      </c>
      <c r="CL17" s="192" t="str">
        <f t="shared" si="1"/>
        <v>1400 American LaneSchaumburgMD</v>
      </c>
      <c r="CM17" s="192" t="str">
        <f t="shared" si="1"/>
        <v>1400 American LaneSchaumburgTN</v>
      </c>
      <c r="CN17" s="192" t="str">
        <f t="shared" si="1"/>
        <v>1400 American LaneSchaumburgPA</v>
      </c>
      <c r="CO17" s="192" t="str">
        <f t="shared" si="1"/>
        <v>1400 American LaneSchaumburgNJ</v>
      </c>
      <c r="CP17" s="192" t="str">
        <f t="shared" si="1"/>
        <v>1400 American LaneSchaumburgNC</v>
      </c>
      <c r="CQ17" s="192" t="str">
        <f t="shared" si="1"/>
        <v>1400 American LaneSchaumburgVA</v>
      </c>
      <c r="CR17" s="192" t="str">
        <f t="shared" si="1"/>
        <v>1400 American LaneSchaumburgMD</v>
      </c>
      <c r="CS17" s="192" t="str">
        <f t="shared" si="1"/>
        <v>1400 American LaneSchaumburgMD</v>
      </c>
      <c r="CT17" s="192" t="str">
        <f t="shared" si="1"/>
        <v>1400 American LaneSchaumburgMD</v>
      </c>
      <c r="CU17" s="192" t="str">
        <f t="shared" si="1"/>
        <v>1400 American LaneSchaumburgMD</v>
      </c>
      <c r="CV17" s="198" t="str">
        <f t="shared" si="1"/>
        <v>1400 American LaneSchaumburgMD</v>
      </c>
      <c r="CW17" s="198" t="str">
        <f t="shared" si="1"/>
        <v>1400 American LaneSchaumburgTN</v>
      </c>
      <c r="CX17" s="198" t="str">
        <f t="shared" si="1"/>
        <v>1400 American LaneSchaumburgPA</v>
      </c>
      <c r="CY17" s="198" t="str">
        <f t="shared" si="1"/>
        <v>1400 American LaneSchaumburgNJ</v>
      </c>
      <c r="CZ17" s="198" t="str">
        <f t="shared" si="1"/>
        <v>1400 American LaneSchaumburgNC</v>
      </c>
      <c r="DA17" s="198" t="str">
        <f t="shared" si="1"/>
        <v>1400 American LaneSchaumburgVA</v>
      </c>
      <c r="DB17" s="198" t="str">
        <f t="shared" si="1"/>
        <v>1400 American LaneSchaumburgMD</v>
      </c>
      <c r="DC17" s="198" t="str">
        <f t="shared" si="1"/>
        <v>1400 American LaneSchaumburgTN</v>
      </c>
      <c r="DD17" s="198" t="str">
        <f t="shared" si="1"/>
        <v>1400 American LaneSchaumburgPA</v>
      </c>
      <c r="DE17" s="198" t="str">
        <f t="shared" si="1"/>
        <v>1400 American LaneSchaumburgNJ</v>
      </c>
      <c r="DF17" s="198" t="str">
        <f t="shared" si="1"/>
        <v>1400 American LaneSchaumburgNC</v>
      </c>
      <c r="DG17" s="198" t="str">
        <f t="shared" si="1"/>
        <v>1400 American LaneSchaumburgVA</v>
      </c>
      <c r="DH17" s="198" t="str">
        <f t="shared" si="1"/>
        <v>1400 American LaneSchaumburgMD</v>
      </c>
      <c r="DI17" s="198" t="str">
        <f t="shared" si="1"/>
        <v>1400 American LaneSchaumburgMD</v>
      </c>
      <c r="DJ17" s="198" t="str">
        <f t="shared" si="1"/>
        <v>1400 American LaneSchaumburgMD</v>
      </c>
      <c r="DK17" s="198" t="str">
        <f t="shared" si="1"/>
        <v>1400 American LaneSchaumburgMD</v>
      </c>
      <c r="DL17" s="180" t="str">
        <f t="shared" si="1"/>
        <v>1400 American LaneSchaumburgMD</v>
      </c>
      <c r="DM17" s="180" t="str">
        <f t="shared" si="1"/>
        <v>1400 American LaneSchaumburgTN</v>
      </c>
      <c r="DN17" s="180" t="str">
        <f t="shared" si="1"/>
        <v>1400 American LaneSchaumburgPA</v>
      </c>
      <c r="DO17" s="180" t="str">
        <f t="shared" si="1"/>
        <v>1400 American LaneSchaumburgNJ</v>
      </c>
      <c r="DP17" s="180" t="str">
        <f t="shared" si="1"/>
        <v>1400 American LaneSchaumburgNC</v>
      </c>
      <c r="DQ17" s="180" t="str">
        <f t="shared" si="1"/>
        <v>1400 American LaneSchaumburgVA</v>
      </c>
      <c r="DR17" s="180" t="str">
        <f t="shared" si="1"/>
        <v>1400 American LaneSchaumburgMD</v>
      </c>
      <c r="DS17" s="180" t="str">
        <f t="shared" si="1"/>
        <v>1400 American LaneSchaumburgTN</v>
      </c>
      <c r="DT17" s="180" t="str">
        <f t="shared" si="1"/>
        <v>1400 American LaneSchaumburgPA</v>
      </c>
      <c r="DU17" s="180" t="str">
        <f t="shared" si="1"/>
        <v>1400 American LaneSchaumburgNJ</v>
      </c>
      <c r="DV17" s="180" t="str">
        <f t="shared" si="1"/>
        <v>1400 American LaneSchaumburgNC</v>
      </c>
      <c r="DW17" s="180" t="str">
        <f t="shared" si="1"/>
        <v>1400 American LaneSchaumburgVA</v>
      </c>
      <c r="DX17" s="180" t="str">
        <f t="shared" si="1"/>
        <v>1400 American LaneSchaumburgMD</v>
      </c>
      <c r="DY17" s="180" t="str">
        <f t="shared" si="1"/>
        <v>1400 American LaneSchaumburgMD</v>
      </c>
      <c r="DZ17" s="180" t="str">
        <f t="shared" si="1"/>
        <v>1400 American LaneSchaumburgMD</v>
      </c>
      <c r="EA17" s="180" t="str">
        <f t="shared" si="1"/>
        <v>1400 American LaneSchaumburgMD</v>
      </c>
    </row>
    <row r="18" spans="2:131" ht="15.75">
      <c r="B18" t="s">
        <v>3912</v>
      </c>
      <c r="C18" t="s">
        <v>12321</v>
      </c>
      <c r="D18" s="183" t="s">
        <v>12369</v>
      </c>
      <c r="E18" s="183" t="s">
        <v>12369</v>
      </c>
      <c r="F18" s="183" t="s">
        <v>12369</v>
      </c>
      <c r="G18" s="183" t="s">
        <v>12369</v>
      </c>
      <c r="H18" s="183" t="s">
        <v>12369</v>
      </c>
      <c r="I18" s="183" t="s">
        <v>12369</v>
      </c>
      <c r="J18" s="183" t="s">
        <v>12369</v>
      </c>
      <c r="K18" s="183" t="s">
        <v>12369</v>
      </c>
      <c r="L18" s="183" t="s">
        <v>12369</v>
      </c>
      <c r="M18" s="183" t="s">
        <v>12369</v>
      </c>
      <c r="N18" s="183" t="s">
        <v>12369</v>
      </c>
      <c r="O18" s="183" t="s">
        <v>12369</v>
      </c>
      <c r="P18" s="183" t="s">
        <v>12369</v>
      </c>
      <c r="Q18" s="183" t="s">
        <v>12369</v>
      </c>
      <c r="R18" s="183" t="s">
        <v>12369</v>
      </c>
      <c r="S18" s="183" t="s">
        <v>12369</v>
      </c>
      <c r="T18" s="189" t="s">
        <v>12369</v>
      </c>
      <c r="U18" s="189" t="s">
        <v>12369</v>
      </c>
      <c r="V18" s="189" t="s">
        <v>12369</v>
      </c>
      <c r="W18" s="189" t="s">
        <v>12369</v>
      </c>
      <c r="X18" s="189" t="s">
        <v>12369</v>
      </c>
      <c r="Y18" s="189" t="s">
        <v>12369</v>
      </c>
      <c r="Z18" s="189" t="s">
        <v>12369</v>
      </c>
      <c r="AA18" s="189" t="s">
        <v>12369</v>
      </c>
      <c r="AB18" s="189" t="s">
        <v>12369</v>
      </c>
      <c r="AC18" s="189" t="s">
        <v>12369</v>
      </c>
      <c r="AD18" s="189" t="s">
        <v>12369</v>
      </c>
      <c r="AE18" s="189" t="s">
        <v>12369</v>
      </c>
      <c r="AF18" s="189" t="s">
        <v>12369</v>
      </c>
      <c r="AG18" s="189" t="s">
        <v>12369</v>
      </c>
      <c r="AH18" s="189" t="s">
        <v>12369</v>
      </c>
      <c r="AI18" s="189" t="s">
        <v>12369</v>
      </c>
      <c r="AJ18" s="195" t="s">
        <v>12369</v>
      </c>
      <c r="AK18" s="195" t="s">
        <v>12369</v>
      </c>
      <c r="AL18" s="195" t="s">
        <v>12369</v>
      </c>
      <c r="AM18" s="195" t="s">
        <v>12369</v>
      </c>
      <c r="AN18" s="195" t="s">
        <v>12369</v>
      </c>
      <c r="AO18" s="195" t="s">
        <v>12369</v>
      </c>
      <c r="AP18" s="195" t="s">
        <v>12369</v>
      </c>
      <c r="AQ18" s="195" t="s">
        <v>12369</v>
      </c>
      <c r="AR18" s="195" t="s">
        <v>12369</v>
      </c>
      <c r="AS18" s="195" t="s">
        <v>12369</v>
      </c>
      <c r="AT18" s="195" t="s">
        <v>12369</v>
      </c>
      <c r="AU18" s="195" t="s">
        <v>12369</v>
      </c>
      <c r="AV18" s="195" t="s">
        <v>12369</v>
      </c>
      <c r="AW18" s="195" t="s">
        <v>12369</v>
      </c>
      <c r="AX18" s="195" t="s">
        <v>12369</v>
      </c>
      <c r="AY18" s="195" t="s">
        <v>12369</v>
      </c>
      <c r="AZ18" s="201" t="s">
        <v>12369</v>
      </c>
      <c r="BA18" s="201" t="s">
        <v>12369</v>
      </c>
      <c r="BB18" s="201" t="s">
        <v>12369</v>
      </c>
      <c r="BC18" s="201" t="s">
        <v>12369</v>
      </c>
      <c r="BD18" s="201" t="s">
        <v>12369</v>
      </c>
      <c r="BE18" s="201" t="s">
        <v>12369</v>
      </c>
      <c r="BF18" s="201" t="s">
        <v>12369</v>
      </c>
      <c r="BG18" s="201" t="s">
        <v>12369</v>
      </c>
      <c r="BH18" s="201" t="s">
        <v>12369</v>
      </c>
      <c r="BI18" s="201" t="s">
        <v>12369</v>
      </c>
      <c r="BJ18" s="201" t="s">
        <v>12369</v>
      </c>
      <c r="BK18" s="201" t="s">
        <v>12369</v>
      </c>
      <c r="BL18" s="201" t="s">
        <v>12369</v>
      </c>
      <c r="BM18" s="201" t="s">
        <v>12369</v>
      </c>
      <c r="BN18" s="201" t="s">
        <v>12369</v>
      </c>
      <c r="BO18" s="201" t="s">
        <v>12369</v>
      </c>
      <c r="BP18" s="190" t="s">
        <v>12493</v>
      </c>
      <c r="BQ18" s="190" t="s">
        <v>12493</v>
      </c>
      <c r="BR18" s="190" t="s">
        <v>12493</v>
      </c>
      <c r="BS18" s="190" t="s">
        <v>12493</v>
      </c>
      <c r="BT18" s="190" t="s">
        <v>12493</v>
      </c>
      <c r="BU18" s="190" t="s">
        <v>12493</v>
      </c>
      <c r="BV18" s="190" t="s">
        <v>12493</v>
      </c>
      <c r="BW18" s="190" t="s">
        <v>12493</v>
      </c>
      <c r="BX18" s="190" t="s">
        <v>12493</v>
      </c>
      <c r="BY18" s="190" t="s">
        <v>12493</v>
      </c>
      <c r="BZ18" s="190" t="s">
        <v>12493</v>
      </c>
      <c r="CA18" s="190" t="s">
        <v>12493</v>
      </c>
      <c r="CB18" s="190" t="s">
        <v>12493</v>
      </c>
      <c r="CC18" s="190" t="s">
        <v>12493</v>
      </c>
      <c r="CD18" s="190" t="s">
        <v>12493</v>
      </c>
      <c r="CE18" s="190" t="s">
        <v>12493</v>
      </c>
      <c r="CF18" s="190" t="s">
        <v>12493</v>
      </c>
      <c r="CG18" s="190" t="s">
        <v>12493</v>
      </c>
      <c r="CH18" s="190" t="s">
        <v>12493</v>
      </c>
      <c r="CI18" s="190" t="s">
        <v>12493</v>
      </c>
      <c r="CJ18" s="190" t="s">
        <v>12493</v>
      </c>
      <c r="CK18" s="190" t="s">
        <v>12493</v>
      </c>
      <c r="CL18" s="190" t="s">
        <v>12493</v>
      </c>
      <c r="CM18" s="190" t="s">
        <v>12493</v>
      </c>
      <c r="CN18" s="190" t="s">
        <v>12493</v>
      </c>
      <c r="CO18" s="190" t="s">
        <v>12493</v>
      </c>
      <c r="CP18" s="190" t="s">
        <v>12493</v>
      </c>
      <c r="CQ18" s="190" t="s">
        <v>12493</v>
      </c>
      <c r="CR18" s="190" t="s">
        <v>12493</v>
      </c>
      <c r="CS18" s="190" t="s">
        <v>12493</v>
      </c>
      <c r="CT18" s="190" t="s">
        <v>12493</v>
      </c>
      <c r="CU18" s="190" t="s">
        <v>12493</v>
      </c>
      <c r="CV18" s="190" t="s">
        <v>12493</v>
      </c>
      <c r="CW18" s="190" t="s">
        <v>12493</v>
      </c>
      <c r="CX18" s="190" t="s">
        <v>12493</v>
      </c>
      <c r="CY18" s="190" t="s">
        <v>12493</v>
      </c>
      <c r="CZ18" s="190" t="s">
        <v>12493</v>
      </c>
      <c r="DA18" s="190" t="s">
        <v>12493</v>
      </c>
      <c r="DB18" s="190" t="s">
        <v>12493</v>
      </c>
      <c r="DC18" s="190" t="s">
        <v>12493</v>
      </c>
      <c r="DD18" s="190" t="s">
        <v>12493</v>
      </c>
      <c r="DE18" s="190" t="s">
        <v>12493</v>
      </c>
      <c r="DF18" s="190" t="s">
        <v>12493</v>
      </c>
      <c r="DG18" s="190" t="s">
        <v>12493</v>
      </c>
      <c r="DH18" s="190" t="s">
        <v>12493</v>
      </c>
      <c r="DI18" s="190" t="s">
        <v>12493</v>
      </c>
      <c r="DJ18" s="190" t="s">
        <v>12493</v>
      </c>
      <c r="DK18" s="190" t="s">
        <v>12493</v>
      </c>
      <c r="DL18" s="179" t="s">
        <v>12501</v>
      </c>
      <c r="DM18" s="179" t="s">
        <v>12501</v>
      </c>
      <c r="DN18" s="179" t="s">
        <v>12501</v>
      </c>
      <c r="DO18" s="179" t="s">
        <v>12501</v>
      </c>
      <c r="DP18" s="179" t="s">
        <v>12501</v>
      </c>
      <c r="DQ18" s="179" t="s">
        <v>12501</v>
      </c>
      <c r="DR18" s="179" t="s">
        <v>12501</v>
      </c>
      <c r="DS18" s="179" t="s">
        <v>12501</v>
      </c>
      <c r="DT18" s="179" t="s">
        <v>12501</v>
      </c>
      <c r="DU18" s="179" t="s">
        <v>12501</v>
      </c>
      <c r="DV18" s="179" t="s">
        <v>12501</v>
      </c>
      <c r="DW18" s="179" t="s">
        <v>12501</v>
      </c>
      <c r="DX18" s="179" t="s">
        <v>12501</v>
      </c>
      <c r="DY18" s="179" t="s">
        <v>12501</v>
      </c>
      <c r="DZ18" s="179" t="s">
        <v>12501</v>
      </c>
      <c r="EA18" s="179" t="s">
        <v>12501</v>
      </c>
    </row>
    <row r="19" spans="2:131">
      <c r="B19" t="s">
        <v>12322</v>
      </c>
      <c r="C19" t="s">
        <v>12323</v>
      </c>
      <c r="D19" s="180">
        <v>1</v>
      </c>
      <c r="E19" s="180">
        <v>30</v>
      </c>
      <c r="F19" s="180">
        <v>1</v>
      </c>
      <c r="G19" s="180">
        <v>30</v>
      </c>
      <c r="H19" s="180">
        <v>1</v>
      </c>
      <c r="I19" s="180">
        <v>30</v>
      </c>
      <c r="J19" s="180">
        <v>1</v>
      </c>
      <c r="K19" s="180">
        <v>30</v>
      </c>
      <c r="L19" s="180">
        <v>1</v>
      </c>
      <c r="M19" s="180">
        <v>30</v>
      </c>
      <c r="N19" s="180">
        <v>1</v>
      </c>
      <c r="O19" s="180">
        <v>30</v>
      </c>
      <c r="P19" s="180">
        <v>1</v>
      </c>
      <c r="Q19" s="180">
        <v>30</v>
      </c>
      <c r="R19" s="180">
        <v>1</v>
      </c>
      <c r="S19" s="180">
        <v>30</v>
      </c>
      <c r="T19" s="186">
        <v>1</v>
      </c>
      <c r="U19" s="186">
        <v>30</v>
      </c>
      <c r="V19" s="186">
        <v>1</v>
      </c>
      <c r="W19" s="186">
        <v>30</v>
      </c>
      <c r="X19" s="186">
        <v>1</v>
      </c>
      <c r="Y19" s="186">
        <v>30</v>
      </c>
      <c r="Z19" s="186">
        <v>1</v>
      </c>
      <c r="AA19" s="186">
        <v>30</v>
      </c>
      <c r="AB19" s="186">
        <v>1</v>
      </c>
      <c r="AC19" s="186">
        <v>30</v>
      </c>
      <c r="AD19" s="186">
        <v>1</v>
      </c>
      <c r="AE19" s="186">
        <v>30</v>
      </c>
      <c r="AF19" s="186">
        <v>1</v>
      </c>
      <c r="AG19" s="186">
        <v>30</v>
      </c>
      <c r="AH19" s="186">
        <v>1</v>
      </c>
      <c r="AI19" s="186">
        <v>30</v>
      </c>
      <c r="AJ19" s="192">
        <v>1</v>
      </c>
      <c r="AK19" s="192">
        <v>30</v>
      </c>
      <c r="AL19" s="192">
        <v>1</v>
      </c>
      <c r="AM19" s="192">
        <v>30</v>
      </c>
      <c r="AN19" s="192">
        <v>1</v>
      </c>
      <c r="AO19" s="192">
        <v>30</v>
      </c>
      <c r="AP19" s="192">
        <v>1</v>
      </c>
      <c r="AQ19" s="192">
        <v>30</v>
      </c>
      <c r="AR19" s="192">
        <v>1</v>
      </c>
      <c r="AS19" s="192">
        <v>30</v>
      </c>
      <c r="AT19" s="192">
        <v>1</v>
      </c>
      <c r="AU19" s="192">
        <v>30</v>
      </c>
      <c r="AV19" s="192">
        <v>1</v>
      </c>
      <c r="AW19" s="192">
        <v>30</v>
      </c>
      <c r="AX19" s="192">
        <v>1</v>
      </c>
      <c r="AY19" s="192">
        <v>30</v>
      </c>
      <c r="AZ19" s="198">
        <v>1</v>
      </c>
      <c r="BA19" s="198">
        <v>30</v>
      </c>
      <c r="BB19" s="198">
        <v>1</v>
      </c>
      <c r="BC19" s="198">
        <v>30</v>
      </c>
      <c r="BD19" s="198">
        <v>1</v>
      </c>
      <c r="BE19" s="198">
        <v>30</v>
      </c>
      <c r="BF19" s="198">
        <v>1</v>
      </c>
      <c r="BG19" s="198">
        <v>30</v>
      </c>
      <c r="BH19" s="198">
        <v>1</v>
      </c>
      <c r="BI19" s="198">
        <v>30</v>
      </c>
      <c r="BJ19" s="198">
        <v>1</v>
      </c>
      <c r="BK19" s="198">
        <v>30</v>
      </c>
      <c r="BL19" s="198">
        <v>1</v>
      </c>
      <c r="BM19" s="198">
        <v>30</v>
      </c>
      <c r="BN19" s="198">
        <v>1</v>
      </c>
      <c r="BO19" s="198">
        <v>30</v>
      </c>
      <c r="BP19" s="186">
        <v>1</v>
      </c>
      <c r="BQ19" s="186">
        <v>30</v>
      </c>
      <c r="BR19" s="186">
        <v>1</v>
      </c>
      <c r="BS19" s="186">
        <v>30</v>
      </c>
      <c r="BT19" s="186">
        <v>1</v>
      </c>
      <c r="BU19" s="186">
        <v>30</v>
      </c>
      <c r="BV19" s="186">
        <v>1</v>
      </c>
      <c r="BW19" s="186">
        <v>30</v>
      </c>
      <c r="BX19" s="186">
        <v>1</v>
      </c>
      <c r="BY19" s="186">
        <v>30</v>
      </c>
      <c r="BZ19" s="186">
        <v>1</v>
      </c>
      <c r="CA19" s="186">
        <v>30</v>
      </c>
      <c r="CB19" s="186">
        <v>1</v>
      </c>
      <c r="CC19" s="186">
        <v>30</v>
      </c>
      <c r="CD19" s="186">
        <v>1</v>
      </c>
      <c r="CE19" s="186">
        <v>30</v>
      </c>
      <c r="CF19" s="192">
        <v>1</v>
      </c>
      <c r="CG19" s="192">
        <v>30</v>
      </c>
      <c r="CH19" s="192">
        <v>1</v>
      </c>
      <c r="CI19" s="192">
        <v>30</v>
      </c>
      <c r="CJ19" s="192">
        <v>1</v>
      </c>
      <c r="CK19" s="192">
        <v>30</v>
      </c>
      <c r="CL19" s="192">
        <v>1</v>
      </c>
      <c r="CM19" s="192">
        <v>30</v>
      </c>
      <c r="CN19" s="192">
        <v>1</v>
      </c>
      <c r="CO19" s="192">
        <v>30</v>
      </c>
      <c r="CP19" s="192">
        <v>1</v>
      </c>
      <c r="CQ19" s="192">
        <v>30</v>
      </c>
      <c r="CR19" s="192">
        <v>1</v>
      </c>
      <c r="CS19" s="192">
        <v>30</v>
      </c>
      <c r="CT19" s="192">
        <v>1</v>
      </c>
      <c r="CU19" s="192">
        <v>30</v>
      </c>
      <c r="CV19" s="198">
        <v>1</v>
      </c>
      <c r="CW19" s="198">
        <v>30</v>
      </c>
      <c r="CX19" s="198">
        <v>1</v>
      </c>
      <c r="CY19" s="198">
        <v>30</v>
      </c>
      <c r="CZ19" s="198">
        <v>1</v>
      </c>
      <c r="DA19" s="198">
        <v>30</v>
      </c>
      <c r="DB19" s="198">
        <v>1</v>
      </c>
      <c r="DC19" s="198">
        <v>30</v>
      </c>
      <c r="DD19" s="198">
        <v>1</v>
      </c>
      <c r="DE19" s="198">
        <v>30</v>
      </c>
      <c r="DF19" s="198">
        <v>1</v>
      </c>
      <c r="DG19" s="198">
        <v>30</v>
      </c>
      <c r="DH19" s="198">
        <v>1</v>
      </c>
      <c r="DI19" s="198">
        <v>30</v>
      </c>
      <c r="DJ19" s="198">
        <v>1</v>
      </c>
      <c r="DK19" s="198">
        <v>30</v>
      </c>
      <c r="DL19" s="180">
        <v>1</v>
      </c>
      <c r="DM19" s="180">
        <v>30</v>
      </c>
      <c r="DN19" s="180">
        <v>1</v>
      </c>
      <c r="DO19" s="180">
        <v>30</v>
      </c>
      <c r="DP19" s="180">
        <v>1</v>
      </c>
      <c r="DQ19" s="180">
        <v>30</v>
      </c>
      <c r="DR19" s="180">
        <v>1</v>
      </c>
      <c r="DS19" s="180">
        <v>30</v>
      </c>
      <c r="DT19" s="180">
        <v>1</v>
      </c>
      <c r="DU19" s="180">
        <v>30</v>
      </c>
      <c r="DV19" s="180">
        <v>1</v>
      </c>
      <c r="DW19" s="180">
        <v>30</v>
      </c>
      <c r="DX19" s="180">
        <v>1</v>
      </c>
      <c r="DY19" s="180">
        <v>30</v>
      </c>
      <c r="DZ19" s="180">
        <v>1</v>
      </c>
      <c r="EA19" s="180">
        <v>30</v>
      </c>
    </row>
    <row r="20" spans="2:131">
      <c r="B20" t="s">
        <v>12324</v>
      </c>
      <c r="C20" t="s">
        <v>12325</v>
      </c>
    </row>
    <row r="21" spans="2:131">
      <c r="B21" t="s">
        <v>12326</v>
      </c>
      <c r="C21" t="s">
        <v>12327</v>
      </c>
      <c r="D21" s="183" t="s">
        <v>12237</v>
      </c>
      <c r="E21" s="184" t="s">
        <v>12494</v>
      </c>
      <c r="F21" s="184" t="s">
        <v>12495</v>
      </c>
      <c r="G21" s="184" t="s">
        <v>12496</v>
      </c>
      <c r="H21" s="183" t="s">
        <v>12237</v>
      </c>
      <c r="I21" s="183" t="s">
        <v>12237</v>
      </c>
      <c r="J21" s="184" t="s">
        <v>12494</v>
      </c>
      <c r="K21" s="184" t="s">
        <v>12495</v>
      </c>
      <c r="L21" s="184" t="s">
        <v>12496</v>
      </c>
      <c r="M21" s="183" t="s">
        <v>12237</v>
      </c>
      <c r="N21" s="183" t="s">
        <v>12237</v>
      </c>
      <c r="O21" s="183" t="s">
        <v>12237</v>
      </c>
      <c r="P21" s="184" t="s">
        <v>12496</v>
      </c>
      <c r="Q21" s="183" t="s">
        <v>12237</v>
      </c>
      <c r="R21" s="183" t="s">
        <v>12237</v>
      </c>
      <c r="S21" s="183" t="s">
        <v>12237</v>
      </c>
      <c r="T21" s="189" t="s">
        <v>12237</v>
      </c>
      <c r="U21" s="190" t="s">
        <v>12494</v>
      </c>
      <c r="V21" s="190" t="s">
        <v>12495</v>
      </c>
      <c r="W21" s="190" t="s">
        <v>12496</v>
      </c>
      <c r="X21" s="189" t="s">
        <v>12237</v>
      </c>
      <c r="Y21" s="189" t="s">
        <v>12237</v>
      </c>
      <c r="Z21" s="190" t="s">
        <v>12494</v>
      </c>
      <c r="AA21" s="190" t="s">
        <v>12495</v>
      </c>
      <c r="AB21" s="190" t="s">
        <v>12496</v>
      </c>
      <c r="AC21" s="189" t="s">
        <v>12237</v>
      </c>
      <c r="AD21" s="189" t="s">
        <v>12237</v>
      </c>
      <c r="AE21" s="189" t="s">
        <v>12237</v>
      </c>
      <c r="AF21" s="190" t="s">
        <v>12496</v>
      </c>
      <c r="AG21" s="189" t="s">
        <v>12237</v>
      </c>
      <c r="AH21" s="189" t="s">
        <v>12237</v>
      </c>
      <c r="AI21" s="189" t="s">
        <v>12237</v>
      </c>
      <c r="AJ21" s="195" t="s">
        <v>12237</v>
      </c>
      <c r="AK21" s="196" t="s">
        <v>12494</v>
      </c>
      <c r="AL21" s="196" t="s">
        <v>12495</v>
      </c>
      <c r="AM21" s="196" t="s">
        <v>12496</v>
      </c>
      <c r="AN21" s="195" t="s">
        <v>12237</v>
      </c>
      <c r="AO21" s="195" t="s">
        <v>12237</v>
      </c>
      <c r="AP21" s="196" t="s">
        <v>12494</v>
      </c>
      <c r="AQ21" s="196" t="s">
        <v>12495</v>
      </c>
      <c r="AR21" s="196" t="s">
        <v>12496</v>
      </c>
      <c r="AS21" s="195" t="s">
        <v>12237</v>
      </c>
      <c r="AT21" s="195" t="s">
        <v>12237</v>
      </c>
      <c r="AU21" s="195" t="s">
        <v>12237</v>
      </c>
      <c r="AV21" s="196" t="s">
        <v>12496</v>
      </c>
      <c r="AW21" s="195" t="s">
        <v>12237</v>
      </c>
      <c r="AX21" s="195" t="s">
        <v>12237</v>
      </c>
      <c r="AY21" s="195" t="s">
        <v>12237</v>
      </c>
      <c r="AZ21" s="201" t="s">
        <v>12237</v>
      </c>
      <c r="BA21" s="202" t="s">
        <v>12494</v>
      </c>
      <c r="BB21" s="202" t="s">
        <v>12495</v>
      </c>
      <c r="BC21" s="202" t="s">
        <v>12496</v>
      </c>
      <c r="BD21" s="201" t="s">
        <v>12237</v>
      </c>
      <c r="BE21" s="201" t="s">
        <v>12237</v>
      </c>
      <c r="BF21" s="202" t="s">
        <v>12494</v>
      </c>
      <c r="BG21" s="202" t="s">
        <v>12495</v>
      </c>
      <c r="BH21" s="202" t="s">
        <v>12496</v>
      </c>
      <c r="BI21" s="201" t="s">
        <v>12237</v>
      </c>
      <c r="BJ21" s="201" t="s">
        <v>12237</v>
      </c>
      <c r="BK21" s="201" t="s">
        <v>12237</v>
      </c>
      <c r="BL21" s="202" t="s">
        <v>12496</v>
      </c>
      <c r="BM21" s="201" t="s">
        <v>12237</v>
      </c>
      <c r="BN21" s="201" t="s">
        <v>12237</v>
      </c>
      <c r="BO21" s="201" t="s">
        <v>12237</v>
      </c>
      <c r="BP21" s="189" t="s">
        <v>12237</v>
      </c>
      <c r="BQ21" s="190" t="s">
        <v>12494</v>
      </c>
      <c r="BR21" s="190" t="s">
        <v>12495</v>
      </c>
      <c r="BS21" s="190" t="s">
        <v>12496</v>
      </c>
      <c r="BT21" s="189" t="s">
        <v>12237</v>
      </c>
      <c r="BU21" s="189" t="s">
        <v>12237</v>
      </c>
      <c r="BV21" s="190" t="s">
        <v>12494</v>
      </c>
      <c r="BW21" s="190" t="s">
        <v>12495</v>
      </c>
      <c r="BX21" s="190" t="s">
        <v>12496</v>
      </c>
      <c r="BY21" s="189" t="s">
        <v>12237</v>
      </c>
      <c r="BZ21" s="189" t="s">
        <v>12237</v>
      </c>
      <c r="CA21" s="189" t="s">
        <v>12237</v>
      </c>
      <c r="CB21" s="190" t="s">
        <v>12496</v>
      </c>
      <c r="CC21" s="189" t="s">
        <v>12237</v>
      </c>
      <c r="CD21" s="189" t="s">
        <v>12237</v>
      </c>
      <c r="CE21" s="189" t="s">
        <v>12237</v>
      </c>
      <c r="CF21" s="195" t="s">
        <v>12237</v>
      </c>
      <c r="CG21" s="196" t="s">
        <v>12494</v>
      </c>
      <c r="CH21" s="196" t="s">
        <v>12495</v>
      </c>
      <c r="CI21" s="196" t="s">
        <v>12496</v>
      </c>
      <c r="CJ21" s="195" t="s">
        <v>12237</v>
      </c>
      <c r="CK21" s="195" t="s">
        <v>12237</v>
      </c>
      <c r="CL21" s="196" t="s">
        <v>12494</v>
      </c>
      <c r="CM21" s="196" t="s">
        <v>12495</v>
      </c>
      <c r="CN21" s="196" t="s">
        <v>12496</v>
      </c>
      <c r="CO21" s="195" t="s">
        <v>12237</v>
      </c>
      <c r="CP21" s="195" t="s">
        <v>12237</v>
      </c>
      <c r="CQ21" s="195" t="s">
        <v>12237</v>
      </c>
      <c r="CR21" s="196" t="s">
        <v>12496</v>
      </c>
      <c r="CS21" s="195" t="s">
        <v>12237</v>
      </c>
      <c r="CT21" s="195" t="s">
        <v>12237</v>
      </c>
      <c r="CU21" s="195" t="s">
        <v>12237</v>
      </c>
      <c r="CV21" s="201" t="s">
        <v>12237</v>
      </c>
      <c r="CW21" s="202" t="s">
        <v>12494</v>
      </c>
      <c r="CX21" s="202" t="s">
        <v>12495</v>
      </c>
      <c r="CY21" s="202" t="s">
        <v>12496</v>
      </c>
      <c r="CZ21" s="201" t="s">
        <v>12237</v>
      </c>
      <c r="DA21" s="201" t="s">
        <v>12237</v>
      </c>
      <c r="DB21" s="202" t="s">
        <v>12494</v>
      </c>
      <c r="DC21" s="202" t="s">
        <v>12495</v>
      </c>
      <c r="DD21" s="202" t="s">
        <v>12496</v>
      </c>
      <c r="DE21" s="201" t="s">
        <v>12237</v>
      </c>
      <c r="DF21" s="201" t="s">
        <v>12237</v>
      </c>
      <c r="DG21" s="201" t="s">
        <v>12237</v>
      </c>
      <c r="DH21" s="202" t="s">
        <v>12496</v>
      </c>
      <c r="DI21" s="201" t="s">
        <v>12237</v>
      </c>
      <c r="DJ21" s="201" t="s">
        <v>12237</v>
      </c>
      <c r="DK21" s="201" t="s">
        <v>12237</v>
      </c>
      <c r="DL21" s="183" t="s">
        <v>12237</v>
      </c>
      <c r="DM21" s="184" t="s">
        <v>12494</v>
      </c>
      <c r="DN21" s="184" t="s">
        <v>12495</v>
      </c>
      <c r="DO21" s="184" t="s">
        <v>12496</v>
      </c>
      <c r="DP21" s="183" t="s">
        <v>12237</v>
      </c>
      <c r="DQ21" s="183" t="s">
        <v>12237</v>
      </c>
      <c r="DR21" s="184" t="s">
        <v>12494</v>
      </c>
      <c r="DS21" s="184" t="s">
        <v>12495</v>
      </c>
      <c r="DT21" s="184" t="s">
        <v>12496</v>
      </c>
      <c r="DU21" s="183" t="s">
        <v>12237</v>
      </c>
      <c r="DV21" s="183" t="s">
        <v>12237</v>
      </c>
      <c r="DW21" s="183" t="s">
        <v>12237</v>
      </c>
      <c r="DX21" s="184" t="s">
        <v>12496</v>
      </c>
      <c r="DY21" s="183" t="s">
        <v>12237</v>
      </c>
      <c r="DZ21" s="183" t="s">
        <v>12237</v>
      </c>
      <c r="EA21" s="183" t="s">
        <v>12237</v>
      </c>
    </row>
    <row r="22" spans="2:131">
      <c r="B22" t="s">
        <v>12328</v>
      </c>
      <c r="C22" t="s">
        <v>12329</v>
      </c>
      <c r="D22" s="180" t="s">
        <v>12071</v>
      </c>
      <c r="E22" s="180" t="s">
        <v>12071</v>
      </c>
      <c r="F22" s="180" t="s">
        <v>12071</v>
      </c>
      <c r="G22" s="180" t="s">
        <v>12071</v>
      </c>
      <c r="H22" s="180" t="s">
        <v>12071</v>
      </c>
      <c r="I22" s="185" t="s">
        <v>12497</v>
      </c>
      <c r="J22" s="185" t="s">
        <v>12497</v>
      </c>
      <c r="K22" s="185" t="s">
        <v>12497</v>
      </c>
      <c r="L22" s="185" t="s">
        <v>12497</v>
      </c>
      <c r="M22" s="185" t="s">
        <v>12498</v>
      </c>
      <c r="N22" s="185" t="s">
        <v>12498</v>
      </c>
      <c r="O22" s="185" t="s">
        <v>12498</v>
      </c>
      <c r="P22" s="185" t="s">
        <v>12498</v>
      </c>
      <c r="Q22" s="185" t="s">
        <v>12499</v>
      </c>
      <c r="R22" s="185" t="s">
        <v>12499</v>
      </c>
      <c r="S22" s="185" t="s">
        <v>12499</v>
      </c>
      <c r="T22" s="186" t="s">
        <v>12071</v>
      </c>
      <c r="U22" s="186" t="s">
        <v>12071</v>
      </c>
      <c r="V22" s="186" t="s">
        <v>12071</v>
      </c>
      <c r="W22" s="186" t="s">
        <v>12071</v>
      </c>
      <c r="X22" s="186" t="s">
        <v>12071</v>
      </c>
      <c r="Y22" s="191" t="s">
        <v>12497</v>
      </c>
      <c r="Z22" s="191" t="s">
        <v>12497</v>
      </c>
      <c r="AA22" s="191" t="s">
        <v>12497</v>
      </c>
      <c r="AB22" s="191" t="s">
        <v>12497</v>
      </c>
      <c r="AC22" s="191" t="s">
        <v>12498</v>
      </c>
      <c r="AD22" s="191" t="s">
        <v>12498</v>
      </c>
      <c r="AE22" s="191" t="s">
        <v>12498</v>
      </c>
      <c r="AF22" s="191" t="s">
        <v>12498</v>
      </c>
      <c r="AG22" s="191" t="s">
        <v>12499</v>
      </c>
      <c r="AH22" s="191" t="s">
        <v>12499</v>
      </c>
      <c r="AI22" s="191" t="s">
        <v>12499</v>
      </c>
      <c r="AJ22" s="192" t="s">
        <v>12071</v>
      </c>
      <c r="AK22" s="192" t="s">
        <v>12071</v>
      </c>
      <c r="AL22" s="192" t="s">
        <v>12071</v>
      </c>
      <c r="AM22" s="192" t="s">
        <v>12071</v>
      </c>
      <c r="AN22" s="192" t="s">
        <v>12071</v>
      </c>
      <c r="AO22" s="197" t="s">
        <v>12497</v>
      </c>
      <c r="AP22" s="197" t="s">
        <v>12497</v>
      </c>
      <c r="AQ22" s="197" t="s">
        <v>12497</v>
      </c>
      <c r="AR22" s="197" t="s">
        <v>12497</v>
      </c>
      <c r="AS22" s="197" t="s">
        <v>12498</v>
      </c>
      <c r="AT22" s="197" t="s">
        <v>12498</v>
      </c>
      <c r="AU22" s="197" t="s">
        <v>12498</v>
      </c>
      <c r="AV22" s="197" t="s">
        <v>12498</v>
      </c>
      <c r="AW22" s="197" t="s">
        <v>12499</v>
      </c>
      <c r="AX22" s="197" t="s">
        <v>12499</v>
      </c>
      <c r="AY22" s="197" t="s">
        <v>12499</v>
      </c>
      <c r="AZ22" s="198" t="s">
        <v>12071</v>
      </c>
      <c r="BA22" s="198" t="s">
        <v>12071</v>
      </c>
      <c r="BB22" s="198" t="s">
        <v>12071</v>
      </c>
      <c r="BC22" s="198" t="s">
        <v>12071</v>
      </c>
      <c r="BD22" s="198" t="s">
        <v>12071</v>
      </c>
      <c r="BE22" s="203" t="s">
        <v>12497</v>
      </c>
      <c r="BF22" s="203" t="s">
        <v>12497</v>
      </c>
      <c r="BG22" s="203" t="s">
        <v>12497</v>
      </c>
      <c r="BH22" s="203" t="s">
        <v>12497</v>
      </c>
      <c r="BI22" s="203" t="s">
        <v>12498</v>
      </c>
      <c r="BJ22" s="203" t="s">
        <v>12498</v>
      </c>
      <c r="BK22" s="203" t="s">
        <v>12498</v>
      </c>
      <c r="BL22" s="203" t="s">
        <v>12498</v>
      </c>
      <c r="BM22" s="203" t="s">
        <v>12499</v>
      </c>
      <c r="BN22" s="203" t="s">
        <v>12499</v>
      </c>
      <c r="BO22" s="203" t="s">
        <v>12499</v>
      </c>
      <c r="BP22" s="186" t="s">
        <v>12071</v>
      </c>
      <c r="BQ22" s="186" t="s">
        <v>12071</v>
      </c>
      <c r="BR22" s="186" t="s">
        <v>12071</v>
      </c>
      <c r="BS22" s="186" t="s">
        <v>12071</v>
      </c>
      <c r="BT22" s="186" t="s">
        <v>12071</v>
      </c>
      <c r="BU22" s="191" t="s">
        <v>12497</v>
      </c>
      <c r="BV22" s="191" t="s">
        <v>12497</v>
      </c>
      <c r="BW22" s="191" t="s">
        <v>12497</v>
      </c>
      <c r="BX22" s="191" t="s">
        <v>12497</v>
      </c>
      <c r="BY22" s="191" t="s">
        <v>12498</v>
      </c>
      <c r="BZ22" s="191" t="s">
        <v>12498</v>
      </c>
      <c r="CA22" s="191" t="s">
        <v>12498</v>
      </c>
      <c r="CB22" s="191" t="s">
        <v>12498</v>
      </c>
      <c r="CC22" s="191" t="s">
        <v>12499</v>
      </c>
      <c r="CD22" s="191" t="s">
        <v>12499</v>
      </c>
      <c r="CE22" s="191" t="s">
        <v>12499</v>
      </c>
      <c r="CF22" s="192" t="s">
        <v>12071</v>
      </c>
      <c r="CG22" s="192" t="s">
        <v>12071</v>
      </c>
      <c r="CH22" s="192" t="s">
        <v>12071</v>
      </c>
      <c r="CI22" s="192" t="s">
        <v>12071</v>
      </c>
      <c r="CJ22" s="192" t="s">
        <v>12071</v>
      </c>
      <c r="CK22" s="197" t="s">
        <v>12497</v>
      </c>
      <c r="CL22" s="197" t="s">
        <v>12497</v>
      </c>
      <c r="CM22" s="197" t="s">
        <v>12497</v>
      </c>
      <c r="CN22" s="197" t="s">
        <v>12497</v>
      </c>
      <c r="CO22" s="197" t="s">
        <v>12498</v>
      </c>
      <c r="CP22" s="197" t="s">
        <v>12498</v>
      </c>
      <c r="CQ22" s="197" t="s">
        <v>12498</v>
      </c>
      <c r="CR22" s="197" t="s">
        <v>12498</v>
      </c>
      <c r="CS22" s="197" t="s">
        <v>12499</v>
      </c>
      <c r="CT22" s="197" t="s">
        <v>12499</v>
      </c>
      <c r="CU22" s="197" t="s">
        <v>12499</v>
      </c>
      <c r="CV22" s="198" t="s">
        <v>12071</v>
      </c>
      <c r="CW22" s="198" t="s">
        <v>12071</v>
      </c>
      <c r="CX22" s="198" t="s">
        <v>12071</v>
      </c>
      <c r="CY22" s="198" t="s">
        <v>12071</v>
      </c>
      <c r="CZ22" s="198" t="s">
        <v>12071</v>
      </c>
      <c r="DA22" s="203" t="s">
        <v>12497</v>
      </c>
      <c r="DB22" s="203" t="s">
        <v>12497</v>
      </c>
      <c r="DC22" s="203" t="s">
        <v>12497</v>
      </c>
      <c r="DD22" s="203" t="s">
        <v>12497</v>
      </c>
      <c r="DE22" s="203" t="s">
        <v>12498</v>
      </c>
      <c r="DF22" s="203" t="s">
        <v>12498</v>
      </c>
      <c r="DG22" s="203" t="s">
        <v>12498</v>
      </c>
      <c r="DH22" s="203" t="s">
        <v>12498</v>
      </c>
      <c r="DI22" s="203" t="s">
        <v>12499</v>
      </c>
      <c r="DJ22" s="203" t="s">
        <v>12499</v>
      </c>
      <c r="DK22" s="203" t="s">
        <v>12499</v>
      </c>
      <c r="DL22" s="180" t="s">
        <v>12071</v>
      </c>
      <c r="DM22" s="180" t="s">
        <v>12071</v>
      </c>
      <c r="DN22" s="180" t="s">
        <v>12071</v>
      </c>
      <c r="DO22" s="180" t="s">
        <v>12071</v>
      </c>
      <c r="DP22" s="180" t="s">
        <v>12071</v>
      </c>
      <c r="DQ22" s="185" t="s">
        <v>12497</v>
      </c>
      <c r="DR22" s="185" t="s">
        <v>12497</v>
      </c>
      <c r="DS22" s="185" t="s">
        <v>12497</v>
      </c>
      <c r="DT22" s="185" t="s">
        <v>12497</v>
      </c>
      <c r="DU22" s="185" t="s">
        <v>12498</v>
      </c>
      <c r="DV22" s="185" t="s">
        <v>12498</v>
      </c>
      <c r="DW22" s="185" t="s">
        <v>12498</v>
      </c>
      <c r="DX22" s="185" t="s">
        <v>12498</v>
      </c>
      <c r="DY22" s="185" t="s">
        <v>12499</v>
      </c>
      <c r="DZ22" s="185" t="s">
        <v>12499</v>
      </c>
      <c r="EA22" s="185" t="s">
        <v>12499</v>
      </c>
    </row>
    <row r="23" spans="2:131">
      <c r="B23" t="s">
        <v>12330</v>
      </c>
      <c r="C23" t="s">
        <v>12331</v>
      </c>
      <c r="D23" s="180">
        <v>1</v>
      </c>
      <c r="E23" s="180">
        <v>2</v>
      </c>
      <c r="F23" s="180">
        <v>3</v>
      </c>
      <c r="G23" s="180">
        <v>4</v>
      </c>
      <c r="H23" s="180">
        <v>5</v>
      </c>
      <c r="I23" s="180">
        <v>6</v>
      </c>
      <c r="J23" s="180">
        <v>7</v>
      </c>
      <c r="K23" s="180">
        <v>8</v>
      </c>
      <c r="L23" s="180">
        <v>9</v>
      </c>
      <c r="M23" s="180">
        <v>10</v>
      </c>
      <c r="N23" s="180" t="s">
        <v>12500</v>
      </c>
      <c r="O23" s="180">
        <v>1</v>
      </c>
      <c r="P23" s="180">
        <v>2</v>
      </c>
      <c r="Q23" s="180">
        <v>2</v>
      </c>
      <c r="R23" s="180">
        <v>3</v>
      </c>
      <c r="S23" s="180">
        <v>4</v>
      </c>
      <c r="T23" s="186">
        <v>1</v>
      </c>
      <c r="U23" s="186">
        <v>2</v>
      </c>
      <c r="V23" s="186">
        <v>3</v>
      </c>
      <c r="W23" s="186">
        <v>4</v>
      </c>
      <c r="X23" s="186">
        <v>5</v>
      </c>
      <c r="Y23" s="186">
        <v>6</v>
      </c>
      <c r="Z23" s="186">
        <v>7</v>
      </c>
      <c r="AA23" s="186">
        <v>8</v>
      </c>
      <c r="AB23" s="186">
        <v>9</v>
      </c>
      <c r="AC23" s="186">
        <v>10</v>
      </c>
      <c r="AD23" s="186" t="s">
        <v>12500</v>
      </c>
      <c r="AE23" s="186">
        <v>1</v>
      </c>
      <c r="AF23" s="186">
        <v>2</v>
      </c>
      <c r="AG23" s="186">
        <v>2</v>
      </c>
      <c r="AH23" s="186">
        <v>3</v>
      </c>
      <c r="AI23" s="186">
        <v>4</v>
      </c>
      <c r="AJ23" s="192">
        <v>1</v>
      </c>
      <c r="AK23" s="192">
        <v>2</v>
      </c>
      <c r="AL23" s="192">
        <v>3</v>
      </c>
      <c r="AM23" s="192">
        <v>4</v>
      </c>
      <c r="AN23" s="192">
        <v>5</v>
      </c>
      <c r="AO23" s="192">
        <v>6</v>
      </c>
      <c r="AP23" s="192">
        <v>7</v>
      </c>
      <c r="AQ23" s="192">
        <v>8</v>
      </c>
      <c r="AR23" s="192">
        <v>9</v>
      </c>
      <c r="AS23" s="192">
        <v>10</v>
      </c>
      <c r="AT23" s="192" t="s">
        <v>12500</v>
      </c>
      <c r="AU23" s="192">
        <v>1</v>
      </c>
      <c r="AV23" s="192">
        <v>2</v>
      </c>
      <c r="AW23" s="192">
        <v>2</v>
      </c>
      <c r="AX23" s="192">
        <v>3</v>
      </c>
      <c r="AY23" s="192">
        <v>4</v>
      </c>
      <c r="AZ23" s="198">
        <v>1</v>
      </c>
      <c r="BA23" s="198">
        <v>2</v>
      </c>
      <c r="BB23" s="198">
        <v>3</v>
      </c>
      <c r="BC23" s="198">
        <v>4</v>
      </c>
      <c r="BD23" s="198">
        <v>5</v>
      </c>
      <c r="BE23" s="198">
        <v>6</v>
      </c>
      <c r="BF23" s="198">
        <v>7</v>
      </c>
      <c r="BG23" s="198">
        <v>8</v>
      </c>
      <c r="BH23" s="198">
        <v>9</v>
      </c>
      <c r="BI23" s="198">
        <v>10</v>
      </c>
      <c r="BJ23" s="198" t="s">
        <v>12500</v>
      </c>
      <c r="BK23" s="198">
        <v>1</v>
      </c>
      <c r="BL23" s="198">
        <v>2</v>
      </c>
      <c r="BM23" s="198">
        <v>2</v>
      </c>
      <c r="BN23" s="198">
        <v>3</v>
      </c>
      <c r="BO23" s="198">
        <v>4</v>
      </c>
      <c r="BP23" s="186">
        <v>1</v>
      </c>
      <c r="BQ23" s="186">
        <v>2</v>
      </c>
      <c r="BR23" s="186">
        <v>3</v>
      </c>
      <c r="BS23" s="186">
        <v>4</v>
      </c>
      <c r="BT23" s="186">
        <v>5</v>
      </c>
      <c r="BU23" s="186">
        <v>6</v>
      </c>
      <c r="BV23" s="186">
        <v>7</v>
      </c>
      <c r="BW23" s="186">
        <v>8</v>
      </c>
      <c r="BX23" s="186">
        <v>9</v>
      </c>
      <c r="BY23" s="186">
        <v>10</v>
      </c>
      <c r="BZ23" s="186" t="s">
        <v>12500</v>
      </c>
      <c r="CA23" s="186">
        <v>1</v>
      </c>
      <c r="CB23" s="186">
        <v>2</v>
      </c>
      <c r="CC23" s="186">
        <v>2</v>
      </c>
      <c r="CD23" s="186">
        <v>3</v>
      </c>
      <c r="CE23" s="186">
        <v>4</v>
      </c>
      <c r="CF23" s="192">
        <v>1</v>
      </c>
      <c r="CG23" s="192">
        <v>2</v>
      </c>
      <c r="CH23" s="192">
        <v>3</v>
      </c>
      <c r="CI23" s="192">
        <v>4</v>
      </c>
      <c r="CJ23" s="192">
        <v>5</v>
      </c>
      <c r="CK23" s="192">
        <v>6</v>
      </c>
      <c r="CL23" s="192">
        <v>7</v>
      </c>
      <c r="CM23" s="192">
        <v>8</v>
      </c>
      <c r="CN23" s="192">
        <v>9</v>
      </c>
      <c r="CO23" s="192">
        <v>10</v>
      </c>
      <c r="CP23" s="192" t="s">
        <v>12500</v>
      </c>
      <c r="CQ23" s="192">
        <v>1</v>
      </c>
      <c r="CR23" s="192">
        <v>2</v>
      </c>
      <c r="CS23" s="192">
        <v>2</v>
      </c>
      <c r="CT23" s="192">
        <v>3</v>
      </c>
      <c r="CU23" s="192">
        <v>4</v>
      </c>
      <c r="CV23" s="198">
        <v>1</v>
      </c>
      <c r="CW23" s="198">
        <v>2</v>
      </c>
      <c r="CX23" s="198">
        <v>3</v>
      </c>
      <c r="CY23" s="198">
        <v>4</v>
      </c>
      <c r="CZ23" s="198">
        <v>5</v>
      </c>
      <c r="DA23" s="198">
        <v>6</v>
      </c>
      <c r="DB23" s="198">
        <v>7</v>
      </c>
      <c r="DC23" s="198">
        <v>8</v>
      </c>
      <c r="DD23" s="198">
        <v>9</v>
      </c>
      <c r="DE23" s="198">
        <v>10</v>
      </c>
      <c r="DF23" s="198" t="s">
        <v>12500</v>
      </c>
      <c r="DG23" s="198">
        <v>1</v>
      </c>
      <c r="DH23" s="198">
        <v>2</v>
      </c>
      <c r="DI23" s="198">
        <v>2</v>
      </c>
      <c r="DJ23" s="198">
        <v>3</v>
      </c>
      <c r="DK23" s="198">
        <v>4</v>
      </c>
      <c r="DL23" s="180">
        <v>1</v>
      </c>
      <c r="DM23" s="180">
        <v>2</v>
      </c>
      <c r="DN23" s="180">
        <v>3</v>
      </c>
      <c r="DO23" s="180">
        <v>4</v>
      </c>
      <c r="DP23" s="180">
        <v>5</v>
      </c>
      <c r="DQ23" s="180">
        <v>6</v>
      </c>
      <c r="DR23" s="180">
        <v>7</v>
      </c>
      <c r="DS23" s="180">
        <v>8</v>
      </c>
      <c r="DT23" s="180">
        <v>9</v>
      </c>
      <c r="DU23" s="180">
        <v>10</v>
      </c>
      <c r="DV23" s="180" t="s">
        <v>12500</v>
      </c>
      <c r="DW23" s="180">
        <v>1</v>
      </c>
      <c r="DX23" s="180">
        <v>2</v>
      </c>
      <c r="DY23" s="180">
        <v>2</v>
      </c>
      <c r="DZ23" s="180">
        <v>3</v>
      </c>
      <c r="EA23" s="180">
        <v>4</v>
      </c>
    </row>
    <row r="24" spans="2:131">
      <c r="B24" t="s">
        <v>12332</v>
      </c>
      <c r="C24" t="s">
        <v>12339</v>
      </c>
      <c r="N24" s="180">
        <v>3</v>
      </c>
      <c r="AD24" s="180">
        <v>3</v>
      </c>
      <c r="AT24" s="180">
        <v>3</v>
      </c>
      <c r="BJ24" s="180">
        <v>3</v>
      </c>
      <c r="BZ24" s="180">
        <v>3</v>
      </c>
      <c r="CP24" s="180">
        <v>3</v>
      </c>
      <c r="DF24" s="180">
        <v>3</v>
      </c>
      <c r="DV24" s="180">
        <v>3</v>
      </c>
    </row>
    <row r="25" spans="2:131">
      <c r="B25" t="s">
        <v>12333</v>
      </c>
      <c r="C25" t="s">
        <v>12340</v>
      </c>
      <c r="D25" s="180" t="s">
        <v>2594</v>
      </c>
      <c r="E25" s="180" t="s">
        <v>2602</v>
      </c>
      <c r="F25" s="180" t="s">
        <v>2594</v>
      </c>
      <c r="G25" s="180" t="s">
        <v>2602</v>
      </c>
      <c r="H25" s="180" t="s">
        <v>2594</v>
      </c>
      <c r="I25" s="180" t="s">
        <v>2602</v>
      </c>
      <c r="J25" s="180" t="s">
        <v>2594</v>
      </c>
      <c r="K25" s="180" t="s">
        <v>2602</v>
      </c>
      <c r="L25" s="180" t="s">
        <v>2594</v>
      </c>
      <c r="M25" s="180" t="s">
        <v>2602</v>
      </c>
      <c r="N25" s="180" t="s">
        <v>2594</v>
      </c>
      <c r="O25" s="180" t="s">
        <v>2602</v>
      </c>
      <c r="P25" s="180" t="s">
        <v>2594</v>
      </c>
      <c r="Q25" s="180" t="s">
        <v>2602</v>
      </c>
      <c r="R25" s="180" t="s">
        <v>2594</v>
      </c>
      <c r="S25" s="180" t="s">
        <v>2602</v>
      </c>
      <c r="T25" s="186" t="s">
        <v>2594</v>
      </c>
      <c r="U25" s="186" t="s">
        <v>2602</v>
      </c>
      <c r="V25" s="186" t="s">
        <v>2594</v>
      </c>
      <c r="W25" s="186" t="s">
        <v>2602</v>
      </c>
      <c r="X25" s="186" t="s">
        <v>2594</v>
      </c>
      <c r="Y25" s="186" t="s">
        <v>2602</v>
      </c>
      <c r="Z25" s="186" t="s">
        <v>2594</v>
      </c>
      <c r="AA25" s="186" t="s">
        <v>2602</v>
      </c>
      <c r="AB25" s="186" t="s">
        <v>2594</v>
      </c>
      <c r="AC25" s="186" t="s">
        <v>2602</v>
      </c>
      <c r="AD25" s="186" t="s">
        <v>2594</v>
      </c>
      <c r="AE25" s="186" t="s">
        <v>2602</v>
      </c>
      <c r="AF25" s="186" t="s">
        <v>2594</v>
      </c>
      <c r="AG25" s="186" t="s">
        <v>2602</v>
      </c>
      <c r="AH25" s="186" t="s">
        <v>2594</v>
      </c>
      <c r="AI25" s="186" t="s">
        <v>2602</v>
      </c>
      <c r="AJ25" s="192" t="s">
        <v>2594</v>
      </c>
      <c r="AK25" s="192" t="s">
        <v>2602</v>
      </c>
      <c r="AL25" s="192" t="s">
        <v>2594</v>
      </c>
      <c r="AM25" s="192" t="s">
        <v>2602</v>
      </c>
      <c r="AN25" s="192" t="s">
        <v>2594</v>
      </c>
      <c r="AO25" s="192" t="s">
        <v>2602</v>
      </c>
      <c r="AP25" s="192" t="s">
        <v>2594</v>
      </c>
      <c r="AQ25" s="192" t="s">
        <v>2602</v>
      </c>
      <c r="AR25" s="192" t="s">
        <v>2594</v>
      </c>
      <c r="AS25" s="192" t="s">
        <v>2602</v>
      </c>
      <c r="AT25" s="192" t="s">
        <v>2594</v>
      </c>
      <c r="AU25" s="192" t="s">
        <v>2602</v>
      </c>
      <c r="AV25" s="192" t="s">
        <v>2594</v>
      </c>
      <c r="AW25" s="192" t="s">
        <v>2602</v>
      </c>
      <c r="AX25" s="192" t="s">
        <v>2594</v>
      </c>
      <c r="AY25" s="192" t="s">
        <v>2602</v>
      </c>
      <c r="AZ25" s="198" t="s">
        <v>2594</v>
      </c>
      <c r="BA25" s="198" t="s">
        <v>2602</v>
      </c>
      <c r="BB25" s="198" t="s">
        <v>2594</v>
      </c>
      <c r="BC25" s="198" t="s">
        <v>2602</v>
      </c>
      <c r="BD25" s="198" t="s">
        <v>2594</v>
      </c>
      <c r="BE25" s="198" t="s">
        <v>2602</v>
      </c>
      <c r="BF25" s="198" t="s">
        <v>2594</v>
      </c>
      <c r="BG25" s="198" t="s">
        <v>2602</v>
      </c>
      <c r="BH25" s="198" t="s">
        <v>2594</v>
      </c>
      <c r="BI25" s="198" t="s">
        <v>2602</v>
      </c>
      <c r="BJ25" s="198" t="s">
        <v>2594</v>
      </c>
      <c r="BK25" s="198" t="s">
        <v>2602</v>
      </c>
      <c r="BL25" s="198" t="s">
        <v>2594</v>
      </c>
      <c r="BM25" s="198" t="s">
        <v>2602</v>
      </c>
      <c r="BN25" s="198" t="s">
        <v>2594</v>
      </c>
      <c r="BO25" s="198" t="s">
        <v>2602</v>
      </c>
      <c r="BP25" s="186" t="s">
        <v>2594</v>
      </c>
      <c r="BQ25" s="186" t="s">
        <v>2602</v>
      </c>
      <c r="BR25" s="186" t="s">
        <v>2594</v>
      </c>
      <c r="BS25" s="186" t="s">
        <v>2602</v>
      </c>
      <c r="BT25" s="186" t="s">
        <v>2594</v>
      </c>
      <c r="BU25" s="186" t="s">
        <v>2602</v>
      </c>
      <c r="BV25" s="186" t="s">
        <v>2594</v>
      </c>
      <c r="BW25" s="186" t="s">
        <v>2602</v>
      </c>
      <c r="BX25" s="186" t="s">
        <v>2594</v>
      </c>
      <c r="BY25" s="186" t="s">
        <v>2602</v>
      </c>
      <c r="BZ25" s="186" t="s">
        <v>2594</v>
      </c>
      <c r="CA25" s="186" t="s">
        <v>2602</v>
      </c>
      <c r="CB25" s="186" t="s">
        <v>2594</v>
      </c>
      <c r="CC25" s="186" t="s">
        <v>2602</v>
      </c>
      <c r="CD25" s="186" t="s">
        <v>2594</v>
      </c>
      <c r="CE25" s="186" t="s">
        <v>2602</v>
      </c>
      <c r="CF25" s="192" t="s">
        <v>2594</v>
      </c>
      <c r="CG25" s="192" t="s">
        <v>2602</v>
      </c>
      <c r="CH25" s="192" t="s">
        <v>2594</v>
      </c>
      <c r="CI25" s="192" t="s">
        <v>2602</v>
      </c>
      <c r="CJ25" s="192" t="s">
        <v>2594</v>
      </c>
      <c r="CK25" s="192" t="s">
        <v>2602</v>
      </c>
      <c r="CL25" s="192" t="s">
        <v>2594</v>
      </c>
      <c r="CM25" s="192" t="s">
        <v>2602</v>
      </c>
      <c r="CN25" s="192" t="s">
        <v>2594</v>
      </c>
      <c r="CO25" s="192" t="s">
        <v>2602</v>
      </c>
      <c r="CP25" s="192" t="s">
        <v>2594</v>
      </c>
      <c r="CQ25" s="192" t="s">
        <v>2602</v>
      </c>
      <c r="CR25" s="192" t="s">
        <v>2594</v>
      </c>
      <c r="CS25" s="192" t="s">
        <v>2602</v>
      </c>
      <c r="CT25" s="192" t="s">
        <v>2594</v>
      </c>
      <c r="CU25" s="192" t="s">
        <v>2602</v>
      </c>
      <c r="CV25" s="198" t="s">
        <v>2594</v>
      </c>
      <c r="CW25" s="198" t="s">
        <v>2602</v>
      </c>
      <c r="CX25" s="198" t="s">
        <v>2594</v>
      </c>
      <c r="CY25" s="198" t="s">
        <v>2602</v>
      </c>
      <c r="CZ25" s="198" t="s">
        <v>2594</v>
      </c>
      <c r="DA25" s="198" t="s">
        <v>2602</v>
      </c>
      <c r="DB25" s="198" t="s">
        <v>2594</v>
      </c>
      <c r="DC25" s="198" t="s">
        <v>2602</v>
      </c>
      <c r="DD25" s="198" t="s">
        <v>2594</v>
      </c>
      <c r="DE25" s="198" t="s">
        <v>2602</v>
      </c>
      <c r="DF25" s="198" t="s">
        <v>2594</v>
      </c>
      <c r="DG25" s="198" t="s">
        <v>2602</v>
      </c>
      <c r="DH25" s="198" t="s">
        <v>2594</v>
      </c>
      <c r="DI25" s="198" t="s">
        <v>2602</v>
      </c>
      <c r="DJ25" s="198" t="s">
        <v>2594</v>
      </c>
      <c r="DK25" s="198" t="s">
        <v>2602</v>
      </c>
      <c r="DL25" s="180" t="s">
        <v>2594</v>
      </c>
      <c r="DM25" s="180" t="s">
        <v>2602</v>
      </c>
      <c r="DN25" s="180" t="s">
        <v>2594</v>
      </c>
      <c r="DO25" s="180" t="s">
        <v>2602</v>
      </c>
      <c r="DP25" s="180" t="s">
        <v>2594</v>
      </c>
      <c r="DQ25" s="180" t="s">
        <v>2602</v>
      </c>
      <c r="DR25" s="180" t="s">
        <v>2594</v>
      </c>
      <c r="DS25" s="180" t="s">
        <v>2602</v>
      </c>
      <c r="DT25" s="180" t="s">
        <v>2594</v>
      </c>
      <c r="DU25" s="180" t="s">
        <v>2602</v>
      </c>
      <c r="DV25" s="180" t="s">
        <v>2594</v>
      </c>
      <c r="DW25" s="180" t="s">
        <v>2602</v>
      </c>
      <c r="DX25" s="180" t="s">
        <v>2594</v>
      </c>
      <c r="DY25" s="180" t="s">
        <v>2602</v>
      </c>
      <c r="DZ25" s="180" t="s">
        <v>2594</v>
      </c>
      <c r="EA25" s="180" t="s">
        <v>2602</v>
      </c>
    </row>
    <row r="26" spans="2:131">
      <c r="B26" t="s">
        <v>12334</v>
      </c>
      <c r="C26" t="s">
        <v>12335</v>
      </c>
      <c r="D26" s="180">
        <v>2027</v>
      </c>
      <c r="E26" s="180">
        <v>2027</v>
      </c>
      <c r="F26" s="180">
        <v>2027</v>
      </c>
      <c r="G26" s="180">
        <v>2027</v>
      </c>
      <c r="H26" s="180">
        <v>2027</v>
      </c>
      <c r="I26" s="180">
        <v>2027</v>
      </c>
      <c r="J26" s="180">
        <v>2027</v>
      </c>
      <c r="K26" s="180">
        <v>2027</v>
      </c>
      <c r="L26" s="180">
        <v>2027</v>
      </c>
      <c r="M26" s="180">
        <v>2027</v>
      </c>
      <c r="N26" s="180">
        <v>2027</v>
      </c>
      <c r="O26" s="180">
        <v>2027</v>
      </c>
      <c r="P26" s="180">
        <v>2027</v>
      </c>
      <c r="Q26" s="180">
        <v>2027</v>
      </c>
      <c r="R26" s="180">
        <v>2027</v>
      </c>
      <c r="S26" s="180">
        <v>2027</v>
      </c>
      <c r="T26" s="186">
        <v>2027</v>
      </c>
      <c r="U26" s="186">
        <v>2027</v>
      </c>
      <c r="V26" s="186">
        <v>2027</v>
      </c>
      <c r="W26" s="186">
        <v>2027</v>
      </c>
      <c r="X26" s="186">
        <v>2027</v>
      </c>
      <c r="Y26" s="186">
        <v>2027</v>
      </c>
      <c r="Z26" s="186">
        <v>2027</v>
      </c>
      <c r="AA26" s="186">
        <v>2027</v>
      </c>
      <c r="AB26" s="186">
        <v>2027</v>
      </c>
      <c r="AC26" s="186">
        <v>2027</v>
      </c>
      <c r="AD26" s="186">
        <v>2027</v>
      </c>
      <c r="AE26" s="186">
        <v>2027</v>
      </c>
      <c r="AF26" s="186">
        <v>2027</v>
      </c>
      <c r="AG26" s="186">
        <v>2027</v>
      </c>
      <c r="AH26" s="186">
        <v>2027</v>
      </c>
      <c r="AI26" s="186">
        <v>2027</v>
      </c>
      <c r="AJ26" s="192">
        <v>2027</v>
      </c>
      <c r="AK26" s="192">
        <v>2027</v>
      </c>
      <c r="AL26" s="192">
        <v>2027</v>
      </c>
      <c r="AM26" s="192">
        <v>2027</v>
      </c>
      <c r="AN26" s="192">
        <v>2027</v>
      </c>
      <c r="AO26" s="192">
        <v>2027</v>
      </c>
      <c r="AP26" s="192">
        <v>2027</v>
      </c>
      <c r="AQ26" s="192">
        <v>2027</v>
      </c>
      <c r="AR26" s="192">
        <v>2027</v>
      </c>
      <c r="AS26" s="192">
        <v>2027</v>
      </c>
      <c r="AT26" s="192">
        <v>2027</v>
      </c>
      <c r="AU26" s="192">
        <v>2027</v>
      </c>
      <c r="AV26" s="192">
        <v>2027</v>
      </c>
      <c r="AW26" s="192">
        <v>2027</v>
      </c>
      <c r="AX26" s="192">
        <v>2027</v>
      </c>
      <c r="AY26" s="192">
        <v>2027</v>
      </c>
      <c r="AZ26" s="198">
        <v>2027</v>
      </c>
      <c r="BA26" s="198">
        <v>2027</v>
      </c>
      <c r="BB26" s="198">
        <v>2027</v>
      </c>
      <c r="BC26" s="198">
        <v>2027</v>
      </c>
      <c r="BD26" s="198">
        <v>2027</v>
      </c>
      <c r="BE26" s="198">
        <v>2027</v>
      </c>
      <c r="BF26" s="198">
        <v>2027</v>
      </c>
      <c r="BG26" s="198">
        <v>2027</v>
      </c>
      <c r="BH26" s="198">
        <v>2027</v>
      </c>
      <c r="BI26" s="198">
        <v>2027</v>
      </c>
      <c r="BJ26" s="198">
        <v>2027</v>
      </c>
      <c r="BK26" s="198">
        <v>2027</v>
      </c>
      <c r="BL26" s="198">
        <v>2027</v>
      </c>
      <c r="BM26" s="198">
        <v>2027</v>
      </c>
      <c r="BN26" s="198">
        <v>2027</v>
      </c>
      <c r="BO26" s="198">
        <v>2027</v>
      </c>
      <c r="BP26" s="186">
        <v>2027</v>
      </c>
      <c r="BQ26" s="186">
        <v>2027</v>
      </c>
      <c r="BR26" s="186">
        <v>2027</v>
      </c>
      <c r="BS26" s="186">
        <v>2027</v>
      </c>
      <c r="BT26" s="186">
        <v>2027</v>
      </c>
      <c r="BU26" s="186">
        <v>2027</v>
      </c>
      <c r="BV26" s="186">
        <v>2027</v>
      </c>
      <c r="BW26" s="186">
        <v>2027</v>
      </c>
      <c r="BX26" s="186">
        <v>2027</v>
      </c>
      <c r="BY26" s="186">
        <v>2027</v>
      </c>
      <c r="BZ26" s="186">
        <v>2027</v>
      </c>
      <c r="CA26" s="186">
        <v>2027</v>
      </c>
      <c r="CB26" s="186">
        <v>2027</v>
      </c>
      <c r="CC26" s="186">
        <v>2027</v>
      </c>
      <c r="CD26" s="186">
        <v>2027</v>
      </c>
      <c r="CE26" s="186">
        <v>2027</v>
      </c>
      <c r="CF26" s="192">
        <v>2027</v>
      </c>
      <c r="CG26" s="192">
        <v>2027</v>
      </c>
      <c r="CH26" s="192">
        <v>2027</v>
      </c>
      <c r="CI26" s="192">
        <v>2027</v>
      </c>
      <c r="CJ26" s="192">
        <v>2027</v>
      </c>
      <c r="CK26" s="192">
        <v>2027</v>
      </c>
      <c r="CL26" s="192">
        <v>2027</v>
      </c>
      <c r="CM26" s="192">
        <v>2027</v>
      </c>
      <c r="CN26" s="192">
        <v>2027</v>
      </c>
      <c r="CO26" s="192">
        <v>2027</v>
      </c>
      <c r="CP26" s="192">
        <v>2027</v>
      </c>
      <c r="CQ26" s="192">
        <v>2027</v>
      </c>
      <c r="CR26" s="192">
        <v>2027</v>
      </c>
      <c r="CS26" s="192">
        <v>2027</v>
      </c>
      <c r="CT26" s="192">
        <v>2027</v>
      </c>
      <c r="CU26" s="192">
        <v>2027</v>
      </c>
      <c r="CV26" s="198">
        <v>2027</v>
      </c>
      <c r="CW26" s="198">
        <v>2027</v>
      </c>
      <c r="CX26" s="198">
        <v>2027</v>
      </c>
      <c r="CY26" s="198">
        <v>2027</v>
      </c>
      <c r="CZ26" s="198">
        <v>2027</v>
      </c>
      <c r="DA26" s="198">
        <v>2027</v>
      </c>
      <c r="DB26" s="198">
        <v>2027</v>
      </c>
      <c r="DC26" s="198">
        <v>2027</v>
      </c>
      <c r="DD26" s="198">
        <v>2027</v>
      </c>
      <c r="DE26" s="198">
        <v>2027</v>
      </c>
      <c r="DF26" s="198">
        <v>2027</v>
      </c>
      <c r="DG26" s="198">
        <v>2027</v>
      </c>
      <c r="DH26" s="198">
        <v>2027</v>
      </c>
      <c r="DI26" s="198">
        <v>2027</v>
      </c>
      <c r="DJ26" s="198">
        <v>2027</v>
      </c>
      <c r="DK26" s="198">
        <v>2027</v>
      </c>
      <c r="DL26" s="180">
        <v>2027</v>
      </c>
      <c r="DM26" s="180">
        <v>2027</v>
      </c>
      <c r="DN26" s="180">
        <v>2027</v>
      </c>
      <c r="DO26" s="180">
        <v>2027</v>
      </c>
      <c r="DP26" s="180">
        <v>2027</v>
      </c>
      <c r="DQ26" s="180">
        <v>2027</v>
      </c>
      <c r="DR26" s="180">
        <v>2027</v>
      </c>
      <c r="DS26" s="180">
        <v>2027</v>
      </c>
      <c r="DT26" s="180">
        <v>2027</v>
      </c>
      <c r="DU26" s="180">
        <v>2027</v>
      </c>
      <c r="DV26" s="180">
        <v>2027</v>
      </c>
      <c r="DW26" s="180">
        <v>2027</v>
      </c>
      <c r="DX26" s="180">
        <v>2027</v>
      </c>
      <c r="DY26" s="180">
        <v>2027</v>
      </c>
      <c r="DZ26" s="180">
        <v>2027</v>
      </c>
      <c r="EA26" s="180">
        <v>2027</v>
      </c>
    </row>
    <row r="27" spans="2:131">
      <c r="B27" t="s">
        <v>12210</v>
      </c>
      <c r="C27" t="s">
        <v>12336</v>
      </c>
      <c r="D27" s="180" t="s">
        <v>3920</v>
      </c>
      <c r="E27" s="180" t="s">
        <v>3877</v>
      </c>
      <c r="F27" s="180" t="s">
        <v>3877</v>
      </c>
      <c r="G27" s="180" t="s">
        <v>3877</v>
      </c>
      <c r="H27" s="180" t="s">
        <v>3877</v>
      </c>
      <c r="I27" s="180" t="s">
        <v>3877</v>
      </c>
      <c r="J27" s="180" t="s">
        <v>3877</v>
      </c>
      <c r="K27" s="180" t="s">
        <v>3877</v>
      </c>
      <c r="L27" s="180" t="s">
        <v>3877</v>
      </c>
      <c r="M27" s="180" t="s">
        <v>3877</v>
      </c>
      <c r="N27" s="180" t="s">
        <v>3877</v>
      </c>
      <c r="O27" s="180" t="s">
        <v>3877</v>
      </c>
      <c r="P27" s="180" t="s">
        <v>3877</v>
      </c>
      <c r="Q27" s="180" t="s">
        <v>3877</v>
      </c>
      <c r="R27" s="180" t="s">
        <v>3877</v>
      </c>
      <c r="S27" s="180" t="s">
        <v>3877</v>
      </c>
      <c r="T27" s="180" t="s">
        <v>3920</v>
      </c>
      <c r="U27" s="180" t="s">
        <v>3877</v>
      </c>
      <c r="V27" s="180" t="s">
        <v>3877</v>
      </c>
      <c r="W27" s="180" t="s">
        <v>3877</v>
      </c>
      <c r="X27" s="180" t="s">
        <v>3877</v>
      </c>
      <c r="Y27" s="180" t="s">
        <v>3877</v>
      </c>
      <c r="Z27" s="180" t="s">
        <v>3877</v>
      </c>
      <c r="AA27" s="180" t="s">
        <v>3877</v>
      </c>
      <c r="AB27" s="180" t="s">
        <v>3877</v>
      </c>
      <c r="AC27" s="180" t="s">
        <v>3877</v>
      </c>
      <c r="AD27" s="180" t="s">
        <v>3877</v>
      </c>
      <c r="AE27" s="180" t="s">
        <v>3877</v>
      </c>
      <c r="AF27" s="180" t="s">
        <v>3877</v>
      </c>
      <c r="AG27" s="180" t="s">
        <v>3877</v>
      </c>
      <c r="AH27" s="180" t="s">
        <v>3877</v>
      </c>
      <c r="AI27" s="180" t="s">
        <v>3877</v>
      </c>
      <c r="AJ27" s="180" t="s">
        <v>3920</v>
      </c>
      <c r="AK27" s="180" t="s">
        <v>3877</v>
      </c>
      <c r="AL27" s="180" t="s">
        <v>3877</v>
      </c>
      <c r="AM27" s="180" t="s">
        <v>3877</v>
      </c>
      <c r="AN27" s="180" t="s">
        <v>3877</v>
      </c>
      <c r="AO27" s="180" t="s">
        <v>3877</v>
      </c>
      <c r="AP27" s="180" t="s">
        <v>3877</v>
      </c>
      <c r="AQ27" s="180" t="s">
        <v>3877</v>
      </c>
      <c r="AR27" s="180" t="s">
        <v>3877</v>
      </c>
      <c r="AS27" s="180" t="s">
        <v>3877</v>
      </c>
      <c r="AT27" s="180" t="s">
        <v>3877</v>
      </c>
      <c r="AU27" s="180" t="s">
        <v>3877</v>
      </c>
      <c r="AV27" s="180" t="s">
        <v>3877</v>
      </c>
      <c r="AW27" s="180" t="s">
        <v>3877</v>
      </c>
      <c r="AX27" s="180" t="s">
        <v>3877</v>
      </c>
      <c r="AY27" s="180" t="s">
        <v>3877</v>
      </c>
      <c r="AZ27" s="180" t="s">
        <v>3920</v>
      </c>
      <c r="BA27" s="180" t="s">
        <v>3877</v>
      </c>
      <c r="BB27" s="180" t="s">
        <v>3877</v>
      </c>
      <c r="BC27" s="180" t="s">
        <v>3877</v>
      </c>
      <c r="BD27" s="180" t="s">
        <v>3877</v>
      </c>
      <c r="BE27" s="180" t="s">
        <v>3877</v>
      </c>
      <c r="BF27" s="180" t="s">
        <v>3877</v>
      </c>
      <c r="BG27" s="180" t="s">
        <v>3877</v>
      </c>
      <c r="BH27" s="180" t="s">
        <v>3877</v>
      </c>
      <c r="BI27" s="180" t="s">
        <v>3877</v>
      </c>
      <c r="BJ27" s="180" t="s">
        <v>3877</v>
      </c>
      <c r="BK27" s="180" t="s">
        <v>3877</v>
      </c>
      <c r="BL27" s="180" t="s">
        <v>3877</v>
      </c>
      <c r="BM27" s="180" t="s">
        <v>3877</v>
      </c>
      <c r="BN27" s="180" t="s">
        <v>3877</v>
      </c>
      <c r="BO27" s="180" t="s">
        <v>3877</v>
      </c>
      <c r="BP27" s="180" t="s">
        <v>3920</v>
      </c>
      <c r="BQ27" s="180" t="s">
        <v>3877</v>
      </c>
      <c r="BR27" s="180" t="s">
        <v>3877</v>
      </c>
      <c r="BS27" s="180" t="s">
        <v>3877</v>
      </c>
      <c r="BT27" s="180" t="s">
        <v>3877</v>
      </c>
      <c r="BU27" s="180" t="s">
        <v>3877</v>
      </c>
      <c r="BV27" s="180" t="s">
        <v>3877</v>
      </c>
      <c r="BW27" s="180" t="s">
        <v>3877</v>
      </c>
      <c r="BX27" s="180" t="s">
        <v>3877</v>
      </c>
      <c r="BY27" s="180" t="s">
        <v>3877</v>
      </c>
      <c r="BZ27" s="180" t="s">
        <v>3877</v>
      </c>
      <c r="CA27" s="180" t="s">
        <v>3877</v>
      </c>
      <c r="CB27" s="180" t="s">
        <v>3877</v>
      </c>
      <c r="CC27" s="180" t="s">
        <v>3877</v>
      </c>
      <c r="CD27" s="180" t="s">
        <v>3877</v>
      </c>
      <c r="CE27" s="180" t="s">
        <v>3877</v>
      </c>
      <c r="CF27" s="180" t="s">
        <v>3920</v>
      </c>
      <c r="CG27" s="180" t="s">
        <v>3877</v>
      </c>
      <c r="CH27" s="180" t="s">
        <v>3877</v>
      </c>
      <c r="CI27" s="180" t="s">
        <v>3877</v>
      </c>
      <c r="CJ27" s="180" t="s">
        <v>3877</v>
      </c>
      <c r="CK27" s="180" t="s">
        <v>3877</v>
      </c>
      <c r="CL27" s="180" t="s">
        <v>3877</v>
      </c>
      <c r="CM27" s="180" t="s">
        <v>3877</v>
      </c>
      <c r="CN27" s="180" t="s">
        <v>3877</v>
      </c>
      <c r="CO27" s="180" t="s">
        <v>3877</v>
      </c>
      <c r="CP27" s="180" t="s">
        <v>3877</v>
      </c>
      <c r="CQ27" s="180" t="s">
        <v>3877</v>
      </c>
      <c r="CR27" s="180" t="s">
        <v>3877</v>
      </c>
      <c r="CS27" s="180" t="s">
        <v>3877</v>
      </c>
      <c r="CT27" s="180" t="s">
        <v>3877</v>
      </c>
      <c r="CU27" s="180" t="s">
        <v>3877</v>
      </c>
      <c r="CV27" s="180" t="s">
        <v>3920</v>
      </c>
      <c r="CW27" s="180" t="s">
        <v>3877</v>
      </c>
      <c r="CX27" s="180" t="s">
        <v>3877</v>
      </c>
      <c r="CY27" s="180" t="s">
        <v>3877</v>
      </c>
      <c r="CZ27" s="180" t="s">
        <v>3877</v>
      </c>
      <c r="DA27" s="180" t="s">
        <v>3877</v>
      </c>
      <c r="DB27" s="180" t="s">
        <v>3877</v>
      </c>
      <c r="DC27" s="180" t="s">
        <v>3877</v>
      </c>
      <c r="DD27" s="180" t="s">
        <v>3877</v>
      </c>
      <c r="DE27" s="180" t="s">
        <v>3877</v>
      </c>
      <c r="DF27" s="180" t="s">
        <v>3877</v>
      </c>
      <c r="DG27" s="180" t="s">
        <v>3877</v>
      </c>
      <c r="DH27" s="180" t="s">
        <v>3877</v>
      </c>
      <c r="DI27" s="180" t="s">
        <v>3877</v>
      </c>
      <c r="DJ27" s="180" t="s">
        <v>3877</v>
      </c>
      <c r="DK27" s="180" t="s">
        <v>3877</v>
      </c>
      <c r="DL27" s="180" t="s">
        <v>3920</v>
      </c>
      <c r="DM27" s="180" t="s">
        <v>3877</v>
      </c>
      <c r="DN27" s="180" t="s">
        <v>3877</v>
      </c>
      <c r="DO27" s="180" t="s">
        <v>3877</v>
      </c>
      <c r="DP27" s="180" t="s">
        <v>3877</v>
      </c>
      <c r="DQ27" s="180" t="s">
        <v>3877</v>
      </c>
      <c r="DR27" s="180" t="s">
        <v>3877</v>
      </c>
      <c r="DS27" s="180" t="s">
        <v>3877</v>
      </c>
      <c r="DT27" s="180" t="s">
        <v>3877</v>
      </c>
      <c r="DU27" s="180" t="s">
        <v>3877</v>
      </c>
      <c r="DV27" s="180" t="s">
        <v>3877</v>
      </c>
      <c r="DW27" s="180" t="s">
        <v>3877</v>
      </c>
      <c r="DX27" s="180" t="s">
        <v>3877</v>
      </c>
      <c r="DY27" s="180" t="s">
        <v>3877</v>
      </c>
      <c r="DZ27" s="180" t="s">
        <v>3877</v>
      </c>
      <c r="EA27" s="180" t="s">
        <v>3877</v>
      </c>
    </row>
    <row r="28" spans="2:131">
      <c r="B28" t="s">
        <v>12337</v>
      </c>
      <c r="C28" t="s">
        <v>12338</v>
      </c>
      <c r="D28" s="180">
        <v>2</v>
      </c>
      <c r="E28" s="180">
        <v>2</v>
      </c>
      <c r="F28" s="180">
        <v>2</v>
      </c>
      <c r="G28" s="180">
        <v>2</v>
      </c>
      <c r="H28" s="180">
        <v>2</v>
      </c>
      <c r="I28" s="180">
        <v>2</v>
      </c>
      <c r="J28" s="180">
        <v>2</v>
      </c>
      <c r="K28" s="180">
        <v>2</v>
      </c>
      <c r="L28" s="180">
        <v>2</v>
      </c>
      <c r="M28" s="180">
        <v>2</v>
      </c>
      <c r="N28" s="180">
        <v>2</v>
      </c>
      <c r="O28" s="180">
        <v>2</v>
      </c>
      <c r="P28" s="180">
        <v>2</v>
      </c>
      <c r="Q28" s="180">
        <v>2</v>
      </c>
      <c r="R28" s="180">
        <v>2</v>
      </c>
      <c r="S28" s="180">
        <v>2</v>
      </c>
      <c r="T28" s="186">
        <v>2</v>
      </c>
      <c r="U28" s="186">
        <v>2</v>
      </c>
      <c r="V28" s="186">
        <v>2</v>
      </c>
      <c r="W28" s="186">
        <v>2</v>
      </c>
      <c r="X28" s="186">
        <v>2</v>
      </c>
      <c r="Y28" s="186">
        <v>2</v>
      </c>
      <c r="Z28" s="186">
        <v>2</v>
      </c>
      <c r="AA28" s="186">
        <v>2</v>
      </c>
      <c r="AB28" s="186">
        <v>2</v>
      </c>
      <c r="AC28" s="186">
        <v>2</v>
      </c>
      <c r="AD28" s="186">
        <v>2</v>
      </c>
      <c r="AE28" s="186">
        <v>2</v>
      </c>
      <c r="AF28" s="186">
        <v>2</v>
      </c>
      <c r="AG28" s="186">
        <v>2</v>
      </c>
      <c r="AH28" s="186">
        <v>2</v>
      </c>
      <c r="AI28" s="186">
        <v>2</v>
      </c>
      <c r="AJ28" s="192">
        <v>2</v>
      </c>
      <c r="AK28" s="192">
        <v>2</v>
      </c>
      <c r="AL28" s="192">
        <v>2</v>
      </c>
      <c r="AM28" s="192">
        <v>2</v>
      </c>
      <c r="AN28" s="192">
        <v>2</v>
      </c>
      <c r="AO28" s="192">
        <v>2</v>
      </c>
      <c r="AP28" s="192">
        <v>2</v>
      </c>
      <c r="AQ28" s="192">
        <v>2</v>
      </c>
      <c r="AR28" s="192">
        <v>2</v>
      </c>
      <c r="AS28" s="192">
        <v>2</v>
      </c>
      <c r="AT28" s="192">
        <v>2</v>
      </c>
      <c r="AU28" s="192">
        <v>2</v>
      </c>
      <c r="AV28" s="192">
        <v>2</v>
      </c>
      <c r="AW28" s="192">
        <v>2</v>
      </c>
      <c r="AX28" s="192">
        <v>2</v>
      </c>
      <c r="AY28" s="192">
        <v>2</v>
      </c>
      <c r="AZ28" s="198">
        <v>2</v>
      </c>
      <c r="BA28" s="198">
        <v>2</v>
      </c>
      <c r="BB28" s="198">
        <v>2</v>
      </c>
      <c r="BC28" s="198">
        <v>2</v>
      </c>
      <c r="BD28" s="198">
        <v>2</v>
      </c>
      <c r="BE28" s="198">
        <v>2</v>
      </c>
      <c r="BF28" s="198">
        <v>2</v>
      </c>
      <c r="BG28" s="198">
        <v>2</v>
      </c>
      <c r="BH28" s="198">
        <v>2</v>
      </c>
      <c r="BI28" s="198">
        <v>2</v>
      </c>
      <c r="BJ28" s="198">
        <v>2</v>
      </c>
      <c r="BK28" s="198">
        <v>2</v>
      </c>
      <c r="BL28" s="198">
        <v>2</v>
      </c>
      <c r="BM28" s="198">
        <v>2</v>
      </c>
      <c r="BN28" s="198">
        <v>2</v>
      </c>
      <c r="BO28" s="198">
        <v>2</v>
      </c>
      <c r="BP28" s="186">
        <v>2</v>
      </c>
      <c r="BQ28" s="186">
        <v>2</v>
      </c>
      <c r="BR28" s="186">
        <v>2</v>
      </c>
      <c r="BS28" s="186">
        <v>2</v>
      </c>
      <c r="BT28" s="186">
        <v>2</v>
      </c>
      <c r="BU28" s="186">
        <v>2</v>
      </c>
      <c r="BV28" s="186">
        <v>2</v>
      </c>
      <c r="BW28" s="186">
        <v>2</v>
      </c>
      <c r="BX28" s="186">
        <v>2</v>
      </c>
      <c r="BY28" s="186">
        <v>2</v>
      </c>
      <c r="BZ28" s="186">
        <v>2</v>
      </c>
      <c r="CA28" s="186">
        <v>2</v>
      </c>
      <c r="CB28" s="186">
        <v>2</v>
      </c>
      <c r="CC28" s="186">
        <v>2</v>
      </c>
      <c r="CD28" s="186">
        <v>2</v>
      </c>
      <c r="CE28" s="186">
        <v>2</v>
      </c>
      <c r="CF28" s="192">
        <v>2</v>
      </c>
      <c r="CG28" s="192">
        <v>2</v>
      </c>
      <c r="CH28" s="192">
        <v>2</v>
      </c>
      <c r="CI28" s="192">
        <v>2</v>
      </c>
      <c r="CJ28" s="192">
        <v>2</v>
      </c>
      <c r="CK28" s="192">
        <v>2</v>
      </c>
      <c r="CL28" s="192">
        <v>2</v>
      </c>
      <c r="CM28" s="192">
        <v>2</v>
      </c>
      <c r="CN28" s="192">
        <v>2</v>
      </c>
      <c r="CO28" s="192">
        <v>2</v>
      </c>
      <c r="CP28" s="192">
        <v>2</v>
      </c>
      <c r="CQ28" s="192">
        <v>2</v>
      </c>
      <c r="CR28" s="192">
        <v>2</v>
      </c>
      <c r="CS28" s="192">
        <v>2</v>
      </c>
      <c r="CT28" s="192">
        <v>2</v>
      </c>
      <c r="CU28" s="192">
        <v>2</v>
      </c>
      <c r="CV28" s="198">
        <v>2</v>
      </c>
      <c r="CW28" s="198">
        <v>2</v>
      </c>
      <c r="CX28" s="198">
        <v>2</v>
      </c>
      <c r="CY28" s="198">
        <v>2</v>
      </c>
      <c r="CZ28" s="198">
        <v>2</v>
      </c>
      <c r="DA28" s="198">
        <v>2</v>
      </c>
      <c r="DB28" s="198">
        <v>2</v>
      </c>
      <c r="DC28" s="198">
        <v>2</v>
      </c>
      <c r="DD28" s="198">
        <v>2</v>
      </c>
      <c r="DE28" s="198">
        <v>2</v>
      </c>
      <c r="DF28" s="198">
        <v>2</v>
      </c>
      <c r="DG28" s="198">
        <v>2</v>
      </c>
      <c r="DH28" s="198">
        <v>2</v>
      </c>
      <c r="DI28" s="198">
        <v>2</v>
      </c>
      <c r="DJ28" s="198">
        <v>2</v>
      </c>
      <c r="DK28" s="198">
        <v>2</v>
      </c>
      <c r="DL28" s="180">
        <v>2</v>
      </c>
      <c r="DM28" s="180">
        <v>2</v>
      </c>
      <c r="DN28" s="180">
        <v>2</v>
      </c>
      <c r="DO28" s="180">
        <v>2</v>
      </c>
      <c r="DP28" s="180">
        <v>2</v>
      </c>
      <c r="DQ28" s="180">
        <v>2</v>
      </c>
      <c r="DR28" s="180">
        <v>2</v>
      </c>
      <c r="DS28" s="180">
        <v>2</v>
      </c>
      <c r="DT28" s="180">
        <v>2</v>
      </c>
      <c r="DU28" s="180">
        <v>2</v>
      </c>
      <c r="DV28" s="180">
        <v>2</v>
      </c>
      <c r="DW28" s="180">
        <v>2</v>
      </c>
      <c r="DX28" s="180">
        <v>2</v>
      </c>
      <c r="DY28" s="180">
        <v>2</v>
      </c>
      <c r="DZ28" s="180">
        <v>2</v>
      </c>
      <c r="EA28" s="180">
        <v>2</v>
      </c>
    </row>
    <row r="29" spans="2:131">
      <c r="B29" t="s">
        <v>12342</v>
      </c>
      <c r="C29" t="s">
        <v>12341</v>
      </c>
      <c r="D29" s="180">
        <v>2</v>
      </c>
      <c r="E29" s="180">
        <v>2</v>
      </c>
      <c r="F29" s="180">
        <v>2</v>
      </c>
      <c r="G29" s="180">
        <v>2</v>
      </c>
      <c r="H29" s="180">
        <v>2</v>
      </c>
      <c r="I29" s="180">
        <v>2</v>
      </c>
      <c r="J29" s="180">
        <v>2</v>
      </c>
      <c r="K29" s="180">
        <v>2</v>
      </c>
      <c r="L29" s="180">
        <v>2</v>
      </c>
      <c r="M29" s="180">
        <v>2</v>
      </c>
      <c r="N29" s="180">
        <v>2</v>
      </c>
      <c r="O29" s="180">
        <v>2</v>
      </c>
      <c r="P29" s="180">
        <v>2</v>
      </c>
      <c r="Q29" s="180">
        <v>2</v>
      </c>
      <c r="R29" s="180">
        <v>2</v>
      </c>
      <c r="S29" s="180">
        <v>2</v>
      </c>
      <c r="T29" s="186">
        <v>2</v>
      </c>
      <c r="U29" s="186">
        <v>2</v>
      </c>
      <c r="V29" s="186">
        <v>2</v>
      </c>
      <c r="W29" s="186">
        <v>2</v>
      </c>
      <c r="X29" s="186">
        <v>2</v>
      </c>
      <c r="Y29" s="186">
        <v>2</v>
      </c>
      <c r="Z29" s="186">
        <v>2</v>
      </c>
      <c r="AA29" s="186">
        <v>2</v>
      </c>
      <c r="AB29" s="186">
        <v>2</v>
      </c>
      <c r="AC29" s="186">
        <v>2</v>
      </c>
      <c r="AD29" s="186">
        <v>2</v>
      </c>
      <c r="AE29" s="186">
        <v>2</v>
      </c>
      <c r="AF29" s="186">
        <v>2</v>
      </c>
      <c r="AG29" s="186">
        <v>2</v>
      </c>
      <c r="AH29" s="186">
        <v>2</v>
      </c>
      <c r="AI29" s="186">
        <v>2</v>
      </c>
      <c r="AJ29" s="192">
        <v>2</v>
      </c>
      <c r="AK29" s="192">
        <v>2</v>
      </c>
      <c r="AL29" s="192">
        <v>2</v>
      </c>
      <c r="AM29" s="192">
        <v>2</v>
      </c>
      <c r="AN29" s="192">
        <v>2</v>
      </c>
      <c r="AO29" s="192">
        <v>2</v>
      </c>
      <c r="AP29" s="192">
        <v>2</v>
      </c>
      <c r="AQ29" s="192">
        <v>2</v>
      </c>
      <c r="AR29" s="192">
        <v>2</v>
      </c>
      <c r="AS29" s="192">
        <v>2</v>
      </c>
      <c r="AT29" s="192">
        <v>2</v>
      </c>
      <c r="AU29" s="192">
        <v>2</v>
      </c>
      <c r="AV29" s="192">
        <v>2</v>
      </c>
      <c r="AW29" s="192">
        <v>2</v>
      </c>
      <c r="AX29" s="192">
        <v>2</v>
      </c>
      <c r="AY29" s="192">
        <v>2</v>
      </c>
      <c r="AZ29" s="198">
        <v>2</v>
      </c>
      <c r="BA29" s="198">
        <v>2</v>
      </c>
      <c r="BB29" s="198">
        <v>2</v>
      </c>
      <c r="BC29" s="198">
        <v>2</v>
      </c>
      <c r="BD29" s="198">
        <v>2</v>
      </c>
      <c r="BE29" s="198">
        <v>2</v>
      </c>
      <c r="BF29" s="198">
        <v>2</v>
      </c>
      <c r="BG29" s="198">
        <v>2</v>
      </c>
      <c r="BH29" s="198">
        <v>2</v>
      </c>
      <c r="BI29" s="198">
        <v>2</v>
      </c>
      <c r="BJ29" s="198">
        <v>2</v>
      </c>
      <c r="BK29" s="198">
        <v>2</v>
      </c>
      <c r="BL29" s="198">
        <v>2</v>
      </c>
      <c r="BM29" s="198">
        <v>2</v>
      </c>
      <c r="BN29" s="198">
        <v>2</v>
      </c>
      <c r="BO29" s="198">
        <v>2</v>
      </c>
      <c r="BP29" s="186">
        <v>2</v>
      </c>
      <c r="BQ29" s="186">
        <v>2</v>
      </c>
      <c r="BR29" s="186">
        <v>2</v>
      </c>
      <c r="BS29" s="186">
        <v>2</v>
      </c>
      <c r="BT29" s="186">
        <v>2</v>
      </c>
      <c r="BU29" s="186">
        <v>2</v>
      </c>
      <c r="BV29" s="186">
        <v>2</v>
      </c>
      <c r="BW29" s="186">
        <v>2</v>
      </c>
      <c r="BX29" s="186">
        <v>2</v>
      </c>
      <c r="BY29" s="186">
        <v>2</v>
      </c>
      <c r="BZ29" s="186">
        <v>2</v>
      </c>
      <c r="CA29" s="186">
        <v>2</v>
      </c>
      <c r="CB29" s="186">
        <v>2</v>
      </c>
      <c r="CC29" s="186">
        <v>2</v>
      </c>
      <c r="CD29" s="186">
        <v>2</v>
      </c>
      <c r="CE29" s="186">
        <v>2</v>
      </c>
      <c r="CF29" s="192">
        <v>2</v>
      </c>
      <c r="CG29" s="192">
        <v>2</v>
      </c>
      <c r="CH29" s="192">
        <v>2</v>
      </c>
      <c r="CI29" s="192">
        <v>2</v>
      </c>
      <c r="CJ29" s="192">
        <v>2</v>
      </c>
      <c r="CK29" s="192">
        <v>2</v>
      </c>
      <c r="CL29" s="192">
        <v>2</v>
      </c>
      <c r="CM29" s="192">
        <v>2</v>
      </c>
      <c r="CN29" s="192">
        <v>2</v>
      </c>
      <c r="CO29" s="192">
        <v>2</v>
      </c>
      <c r="CP29" s="192">
        <v>2</v>
      </c>
      <c r="CQ29" s="192">
        <v>2</v>
      </c>
      <c r="CR29" s="192">
        <v>2</v>
      </c>
      <c r="CS29" s="192">
        <v>2</v>
      </c>
      <c r="CT29" s="192">
        <v>2</v>
      </c>
      <c r="CU29" s="192">
        <v>2</v>
      </c>
      <c r="CV29" s="198">
        <v>2</v>
      </c>
      <c r="CW29" s="198">
        <v>2</v>
      </c>
      <c r="CX29" s="198">
        <v>2</v>
      </c>
      <c r="CY29" s="198">
        <v>2</v>
      </c>
      <c r="CZ29" s="198">
        <v>2</v>
      </c>
      <c r="DA29" s="198">
        <v>2</v>
      </c>
      <c r="DB29" s="198">
        <v>2</v>
      </c>
      <c r="DC29" s="198">
        <v>2</v>
      </c>
      <c r="DD29" s="198">
        <v>2</v>
      </c>
      <c r="DE29" s="198">
        <v>2</v>
      </c>
      <c r="DF29" s="198">
        <v>2</v>
      </c>
      <c r="DG29" s="198">
        <v>2</v>
      </c>
      <c r="DH29" s="198">
        <v>2</v>
      </c>
      <c r="DI29" s="198">
        <v>2</v>
      </c>
      <c r="DJ29" s="198">
        <v>2</v>
      </c>
      <c r="DK29" s="198">
        <v>2</v>
      </c>
      <c r="DL29" s="180">
        <v>2</v>
      </c>
      <c r="DM29" s="180">
        <v>2</v>
      </c>
      <c r="DN29" s="180">
        <v>2</v>
      </c>
      <c r="DO29" s="180">
        <v>2</v>
      </c>
      <c r="DP29" s="180">
        <v>2</v>
      </c>
      <c r="DQ29" s="180">
        <v>2</v>
      </c>
      <c r="DR29" s="180">
        <v>2</v>
      </c>
      <c r="DS29" s="180">
        <v>2</v>
      </c>
      <c r="DT29" s="180">
        <v>2</v>
      </c>
      <c r="DU29" s="180">
        <v>2</v>
      </c>
      <c r="DV29" s="180">
        <v>2</v>
      </c>
      <c r="DW29" s="180">
        <v>2</v>
      </c>
      <c r="DX29" s="180">
        <v>2</v>
      </c>
      <c r="DY29" s="180">
        <v>2</v>
      </c>
      <c r="DZ29" s="180">
        <v>2</v>
      </c>
      <c r="EA29" s="180">
        <v>2</v>
      </c>
    </row>
    <row r="30" spans="2:131">
      <c r="B30" t="s">
        <v>12344</v>
      </c>
      <c r="C30" t="s">
        <v>12343</v>
      </c>
      <c r="D30" s="180">
        <v>1</v>
      </c>
      <c r="E30" s="180">
        <v>1</v>
      </c>
      <c r="F30" s="180">
        <v>1</v>
      </c>
      <c r="G30" s="180">
        <v>1</v>
      </c>
      <c r="H30" s="180">
        <v>1</v>
      </c>
      <c r="I30" s="180">
        <v>1</v>
      </c>
      <c r="J30" s="180">
        <v>1</v>
      </c>
      <c r="K30" s="180">
        <v>1</v>
      </c>
      <c r="L30" s="180">
        <v>1</v>
      </c>
      <c r="M30" s="180">
        <v>1</v>
      </c>
      <c r="N30" s="180">
        <v>1</v>
      </c>
      <c r="O30" s="180">
        <v>1</v>
      </c>
      <c r="P30" s="180">
        <v>1</v>
      </c>
      <c r="Q30" s="180">
        <v>1</v>
      </c>
      <c r="R30" s="180">
        <v>1</v>
      </c>
      <c r="S30" s="180">
        <v>1</v>
      </c>
      <c r="T30" s="186">
        <v>1</v>
      </c>
      <c r="U30" s="186">
        <v>1</v>
      </c>
      <c r="V30" s="186">
        <v>1</v>
      </c>
      <c r="W30" s="186">
        <v>1</v>
      </c>
      <c r="X30" s="186">
        <v>1</v>
      </c>
      <c r="Y30" s="186">
        <v>1</v>
      </c>
      <c r="Z30" s="186">
        <v>1</v>
      </c>
      <c r="AA30" s="186">
        <v>1</v>
      </c>
      <c r="AB30" s="186">
        <v>1</v>
      </c>
      <c r="AC30" s="186">
        <v>1</v>
      </c>
      <c r="AD30" s="186">
        <v>1</v>
      </c>
      <c r="AE30" s="186">
        <v>1</v>
      </c>
      <c r="AF30" s="186">
        <v>1</v>
      </c>
      <c r="AG30" s="186">
        <v>1</v>
      </c>
      <c r="AH30" s="186">
        <v>1</v>
      </c>
      <c r="AI30" s="186">
        <v>1</v>
      </c>
      <c r="AJ30" s="192">
        <v>1</v>
      </c>
      <c r="AK30" s="192">
        <v>1</v>
      </c>
      <c r="AL30" s="192">
        <v>1</v>
      </c>
      <c r="AM30" s="192">
        <v>1</v>
      </c>
      <c r="AN30" s="192">
        <v>1</v>
      </c>
      <c r="AO30" s="192">
        <v>1</v>
      </c>
      <c r="AP30" s="192">
        <v>1</v>
      </c>
      <c r="AQ30" s="192">
        <v>1</v>
      </c>
      <c r="AR30" s="192">
        <v>1</v>
      </c>
      <c r="AS30" s="192">
        <v>1</v>
      </c>
      <c r="AT30" s="192">
        <v>1</v>
      </c>
      <c r="AU30" s="192">
        <v>1</v>
      </c>
      <c r="AV30" s="192">
        <v>1</v>
      </c>
      <c r="AW30" s="192">
        <v>1</v>
      </c>
      <c r="AX30" s="192">
        <v>1</v>
      </c>
      <c r="AY30" s="192">
        <v>1</v>
      </c>
      <c r="AZ30" s="198">
        <v>1</v>
      </c>
      <c r="BA30" s="198">
        <v>1</v>
      </c>
      <c r="BB30" s="198">
        <v>1</v>
      </c>
      <c r="BC30" s="198">
        <v>1</v>
      </c>
      <c r="BD30" s="198">
        <v>1</v>
      </c>
      <c r="BE30" s="198">
        <v>1</v>
      </c>
      <c r="BF30" s="198">
        <v>1</v>
      </c>
      <c r="BG30" s="198">
        <v>1</v>
      </c>
      <c r="BH30" s="198">
        <v>1</v>
      </c>
      <c r="BI30" s="198">
        <v>1</v>
      </c>
      <c r="BJ30" s="198">
        <v>1</v>
      </c>
      <c r="BK30" s="198">
        <v>1</v>
      </c>
      <c r="BL30" s="198">
        <v>1</v>
      </c>
      <c r="BM30" s="198">
        <v>1</v>
      </c>
      <c r="BN30" s="198">
        <v>1</v>
      </c>
      <c r="BO30" s="198">
        <v>1</v>
      </c>
      <c r="BP30" s="186">
        <v>1</v>
      </c>
      <c r="BQ30" s="186">
        <v>1</v>
      </c>
      <c r="BR30" s="186">
        <v>1</v>
      </c>
      <c r="BS30" s="186">
        <v>1</v>
      </c>
      <c r="BT30" s="186">
        <v>1</v>
      </c>
      <c r="BU30" s="186">
        <v>1</v>
      </c>
      <c r="BV30" s="186">
        <v>1</v>
      </c>
      <c r="BW30" s="186">
        <v>1</v>
      </c>
      <c r="BX30" s="186">
        <v>1</v>
      </c>
      <c r="BY30" s="186">
        <v>1</v>
      </c>
      <c r="BZ30" s="186">
        <v>1</v>
      </c>
      <c r="CA30" s="186">
        <v>1</v>
      </c>
      <c r="CB30" s="186">
        <v>1</v>
      </c>
      <c r="CC30" s="186">
        <v>1</v>
      </c>
      <c r="CD30" s="186">
        <v>1</v>
      </c>
      <c r="CE30" s="186">
        <v>1</v>
      </c>
      <c r="CF30" s="192">
        <v>1</v>
      </c>
      <c r="CG30" s="192">
        <v>1</v>
      </c>
      <c r="CH30" s="192">
        <v>1</v>
      </c>
      <c r="CI30" s="192">
        <v>1</v>
      </c>
      <c r="CJ30" s="192">
        <v>1</v>
      </c>
      <c r="CK30" s="192">
        <v>1</v>
      </c>
      <c r="CL30" s="192">
        <v>1</v>
      </c>
      <c r="CM30" s="192">
        <v>1</v>
      </c>
      <c r="CN30" s="192">
        <v>1</v>
      </c>
      <c r="CO30" s="192">
        <v>1</v>
      </c>
      <c r="CP30" s="192">
        <v>1</v>
      </c>
      <c r="CQ30" s="192">
        <v>1</v>
      </c>
      <c r="CR30" s="192">
        <v>1</v>
      </c>
      <c r="CS30" s="192">
        <v>1</v>
      </c>
      <c r="CT30" s="192">
        <v>1</v>
      </c>
      <c r="CU30" s="192">
        <v>1</v>
      </c>
      <c r="CV30" s="198">
        <v>1</v>
      </c>
      <c r="CW30" s="198">
        <v>1</v>
      </c>
      <c r="CX30" s="198">
        <v>1</v>
      </c>
      <c r="CY30" s="198">
        <v>1</v>
      </c>
      <c r="CZ30" s="198">
        <v>1</v>
      </c>
      <c r="DA30" s="198">
        <v>1</v>
      </c>
      <c r="DB30" s="198">
        <v>1</v>
      </c>
      <c r="DC30" s="198">
        <v>1</v>
      </c>
      <c r="DD30" s="198">
        <v>1</v>
      </c>
      <c r="DE30" s="198">
        <v>1</v>
      </c>
      <c r="DF30" s="198">
        <v>1</v>
      </c>
      <c r="DG30" s="198">
        <v>1</v>
      </c>
      <c r="DH30" s="198">
        <v>1</v>
      </c>
      <c r="DI30" s="198">
        <v>1</v>
      </c>
      <c r="DJ30" s="198">
        <v>1</v>
      </c>
      <c r="DK30" s="198">
        <v>1</v>
      </c>
      <c r="DL30" s="180">
        <v>1</v>
      </c>
      <c r="DM30" s="180">
        <v>1</v>
      </c>
      <c r="DN30" s="180">
        <v>1</v>
      </c>
      <c r="DO30" s="180">
        <v>1</v>
      </c>
      <c r="DP30" s="180">
        <v>1</v>
      </c>
      <c r="DQ30" s="180">
        <v>1</v>
      </c>
      <c r="DR30" s="180">
        <v>1</v>
      </c>
      <c r="DS30" s="180">
        <v>1</v>
      </c>
      <c r="DT30" s="180">
        <v>1</v>
      </c>
      <c r="DU30" s="180">
        <v>1</v>
      </c>
      <c r="DV30" s="180">
        <v>1</v>
      </c>
      <c r="DW30" s="180">
        <v>1</v>
      </c>
      <c r="DX30" s="180">
        <v>1</v>
      </c>
      <c r="DY30" s="180">
        <v>1</v>
      </c>
      <c r="DZ30" s="180">
        <v>1</v>
      </c>
      <c r="EA30" s="180">
        <v>1</v>
      </c>
    </row>
    <row r="31" spans="2:131">
      <c r="B31" t="s">
        <v>12345</v>
      </c>
      <c r="C31" t="s">
        <v>12346</v>
      </c>
      <c r="D31" s="180" t="s">
        <v>12370</v>
      </c>
      <c r="E31" s="180" t="s">
        <v>12370</v>
      </c>
      <c r="F31" s="180" t="s">
        <v>12370</v>
      </c>
      <c r="G31" s="180" t="s">
        <v>12370</v>
      </c>
      <c r="H31" s="180" t="s">
        <v>12370</v>
      </c>
      <c r="I31" s="180" t="s">
        <v>12370</v>
      </c>
      <c r="J31" s="180" t="s">
        <v>12370</v>
      </c>
      <c r="K31" s="180" t="s">
        <v>12370</v>
      </c>
      <c r="L31" s="180" t="s">
        <v>12370</v>
      </c>
      <c r="M31" s="180" t="s">
        <v>12370</v>
      </c>
      <c r="N31" s="180" t="s">
        <v>12370</v>
      </c>
      <c r="O31" s="180" t="s">
        <v>12370</v>
      </c>
      <c r="P31" s="180" t="s">
        <v>12370</v>
      </c>
      <c r="Q31" s="180" t="s">
        <v>12370</v>
      </c>
      <c r="R31" s="180" t="s">
        <v>12370</v>
      </c>
      <c r="S31" s="180" t="s">
        <v>12370</v>
      </c>
      <c r="T31" s="186" t="s">
        <v>12370</v>
      </c>
      <c r="U31" s="186" t="s">
        <v>12370</v>
      </c>
      <c r="V31" s="186" t="s">
        <v>12370</v>
      </c>
      <c r="W31" s="186" t="s">
        <v>12370</v>
      </c>
      <c r="X31" s="186" t="s">
        <v>12370</v>
      </c>
      <c r="Y31" s="186" t="s">
        <v>12370</v>
      </c>
      <c r="Z31" s="186" t="s">
        <v>12370</v>
      </c>
      <c r="AA31" s="186" t="s">
        <v>12370</v>
      </c>
      <c r="AB31" s="186" t="s">
        <v>12370</v>
      </c>
      <c r="AC31" s="186" t="s">
        <v>12370</v>
      </c>
      <c r="AD31" s="186" t="s">
        <v>12370</v>
      </c>
      <c r="AE31" s="186" t="s">
        <v>12370</v>
      </c>
      <c r="AF31" s="186" t="s">
        <v>12370</v>
      </c>
      <c r="AG31" s="186" t="s">
        <v>12370</v>
      </c>
      <c r="AH31" s="186" t="s">
        <v>12370</v>
      </c>
      <c r="AI31" s="186" t="s">
        <v>12370</v>
      </c>
      <c r="AJ31" s="192" t="s">
        <v>12370</v>
      </c>
      <c r="AK31" s="192" t="s">
        <v>12370</v>
      </c>
      <c r="AL31" s="192" t="s">
        <v>12370</v>
      </c>
      <c r="AM31" s="192" t="s">
        <v>12370</v>
      </c>
      <c r="AN31" s="192" t="s">
        <v>12370</v>
      </c>
      <c r="AO31" s="192" t="s">
        <v>12370</v>
      </c>
      <c r="AP31" s="192" t="s">
        <v>12370</v>
      </c>
      <c r="AQ31" s="192" t="s">
        <v>12370</v>
      </c>
      <c r="AR31" s="192" t="s">
        <v>12370</v>
      </c>
      <c r="AS31" s="192" t="s">
        <v>12370</v>
      </c>
      <c r="AT31" s="192" t="s">
        <v>12370</v>
      </c>
      <c r="AU31" s="192" t="s">
        <v>12370</v>
      </c>
      <c r="AV31" s="192" t="s">
        <v>12370</v>
      </c>
      <c r="AW31" s="192" t="s">
        <v>12370</v>
      </c>
      <c r="AX31" s="192" t="s">
        <v>12370</v>
      </c>
      <c r="AY31" s="192" t="s">
        <v>12370</v>
      </c>
      <c r="AZ31" s="198" t="s">
        <v>12370</v>
      </c>
      <c r="BA31" s="198" t="s">
        <v>12370</v>
      </c>
      <c r="BB31" s="198" t="s">
        <v>12370</v>
      </c>
      <c r="BC31" s="198" t="s">
        <v>12370</v>
      </c>
      <c r="BD31" s="198" t="s">
        <v>12370</v>
      </c>
      <c r="BE31" s="198" t="s">
        <v>12370</v>
      </c>
      <c r="BF31" s="198" t="s">
        <v>12370</v>
      </c>
      <c r="BG31" s="198" t="s">
        <v>12370</v>
      </c>
      <c r="BH31" s="198" t="s">
        <v>12370</v>
      </c>
      <c r="BI31" s="198" t="s">
        <v>12370</v>
      </c>
      <c r="BJ31" s="198" t="s">
        <v>12370</v>
      </c>
      <c r="BK31" s="198" t="s">
        <v>12370</v>
      </c>
      <c r="BL31" s="198" t="s">
        <v>12370</v>
      </c>
      <c r="BM31" s="198" t="s">
        <v>12370</v>
      </c>
      <c r="BN31" s="198" t="s">
        <v>12370</v>
      </c>
      <c r="BO31" s="198" t="s">
        <v>12370</v>
      </c>
      <c r="BP31" s="186" t="s">
        <v>12370</v>
      </c>
      <c r="BQ31" s="186" t="s">
        <v>12370</v>
      </c>
      <c r="BR31" s="186" t="s">
        <v>12370</v>
      </c>
      <c r="BS31" s="186" t="s">
        <v>12370</v>
      </c>
      <c r="BT31" s="186" t="s">
        <v>12370</v>
      </c>
      <c r="BU31" s="186" t="s">
        <v>12370</v>
      </c>
      <c r="BV31" s="186" t="s">
        <v>12370</v>
      </c>
      <c r="BW31" s="186" t="s">
        <v>12370</v>
      </c>
      <c r="BX31" s="186" t="s">
        <v>12370</v>
      </c>
      <c r="BY31" s="186" t="s">
        <v>12370</v>
      </c>
      <c r="BZ31" s="186" t="s">
        <v>12370</v>
      </c>
      <c r="CA31" s="186" t="s">
        <v>12370</v>
      </c>
      <c r="CB31" s="186" t="s">
        <v>12370</v>
      </c>
      <c r="CC31" s="186" t="s">
        <v>12370</v>
      </c>
      <c r="CD31" s="186" t="s">
        <v>12370</v>
      </c>
      <c r="CE31" s="186" t="s">
        <v>12370</v>
      </c>
      <c r="CF31" s="192" t="s">
        <v>12370</v>
      </c>
      <c r="CG31" s="192" t="s">
        <v>12370</v>
      </c>
      <c r="CH31" s="192" t="s">
        <v>12370</v>
      </c>
      <c r="CI31" s="192" t="s">
        <v>12370</v>
      </c>
      <c r="CJ31" s="192" t="s">
        <v>12370</v>
      </c>
      <c r="CK31" s="192" t="s">
        <v>12370</v>
      </c>
      <c r="CL31" s="192" t="s">
        <v>12370</v>
      </c>
      <c r="CM31" s="192" t="s">
        <v>12370</v>
      </c>
      <c r="CN31" s="192" t="s">
        <v>12370</v>
      </c>
      <c r="CO31" s="192" t="s">
        <v>12370</v>
      </c>
      <c r="CP31" s="192" t="s">
        <v>12370</v>
      </c>
      <c r="CQ31" s="192" t="s">
        <v>12370</v>
      </c>
      <c r="CR31" s="192" t="s">
        <v>12370</v>
      </c>
      <c r="CS31" s="192" t="s">
        <v>12370</v>
      </c>
      <c r="CT31" s="192" t="s">
        <v>12370</v>
      </c>
      <c r="CU31" s="192" t="s">
        <v>12370</v>
      </c>
      <c r="CV31" s="198" t="s">
        <v>12370</v>
      </c>
      <c r="CW31" s="198" t="s">
        <v>12370</v>
      </c>
      <c r="CX31" s="198" t="s">
        <v>12370</v>
      </c>
      <c r="CY31" s="198" t="s">
        <v>12370</v>
      </c>
      <c r="CZ31" s="198" t="s">
        <v>12370</v>
      </c>
      <c r="DA31" s="198" t="s">
        <v>12370</v>
      </c>
      <c r="DB31" s="198" t="s">
        <v>12370</v>
      </c>
      <c r="DC31" s="198" t="s">
        <v>12370</v>
      </c>
      <c r="DD31" s="198" t="s">
        <v>12370</v>
      </c>
      <c r="DE31" s="198" t="s">
        <v>12370</v>
      </c>
      <c r="DF31" s="198" t="s">
        <v>12370</v>
      </c>
      <c r="DG31" s="198" t="s">
        <v>12370</v>
      </c>
      <c r="DH31" s="198" t="s">
        <v>12370</v>
      </c>
      <c r="DI31" s="198" t="s">
        <v>12370</v>
      </c>
      <c r="DJ31" s="198" t="s">
        <v>12370</v>
      </c>
      <c r="DK31" s="198" t="s">
        <v>12370</v>
      </c>
      <c r="DL31" s="180" t="s">
        <v>12370</v>
      </c>
      <c r="DM31" s="180" t="s">
        <v>12370</v>
      </c>
      <c r="DN31" s="180" t="s">
        <v>12370</v>
      </c>
      <c r="DO31" s="180" t="s">
        <v>12370</v>
      </c>
      <c r="DP31" s="180" t="s">
        <v>12370</v>
      </c>
      <c r="DQ31" s="180" t="s">
        <v>12370</v>
      </c>
      <c r="DR31" s="180" t="s">
        <v>12370</v>
      </c>
      <c r="DS31" s="180" t="s">
        <v>12370</v>
      </c>
      <c r="DT31" s="180" t="s">
        <v>12370</v>
      </c>
      <c r="DU31" s="180" t="s">
        <v>12370</v>
      </c>
      <c r="DV31" s="180" t="s">
        <v>12370</v>
      </c>
      <c r="DW31" s="180" t="s">
        <v>12370</v>
      </c>
      <c r="DX31" s="180" t="s">
        <v>12370</v>
      </c>
      <c r="DY31" s="180" t="s">
        <v>12370</v>
      </c>
      <c r="DZ31" s="180" t="s">
        <v>12370</v>
      </c>
      <c r="EA31" s="180" t="s">
        <v>12370</v>
      </c>
    </row>
    <row r="32" spans="2:131">
      <c r="B32" t="s">
        <v>12347</v>
      </c>
      <c r="C32" t="s">
        <v>12348</v>
      </c>
      <c r="D32" s="180" t="s">
        <v>12371</v>
      </c>
      <c r="E32" s="180" t="s">
        <v>12371</v>
      </c>
      <c r="F32" s="180" t="s">
        <v>12371</v>
      </c>
      <c r="G32" s="180" t="s">
        <v>12371</v>
      </c>
      <c r="H32" s="180" t="s">
        <v>12371</v>
      </c>
      <c r="I32" s="180" t="s">
        <v>12371</v>
      </c>
      <c r="J32" s="180" t="s">
        <v>12371</v>
      </c>
      <c r="K32" s="180" t="s">
        <v>12371</v>
      </c>
      <c r="L32" s="180" t="s">
        <v>12371</v>
      </c>
      <c r="M32" s="180" t="s">
        <v>12371</v>
      </c>
      <c r="N32" s="180" t="s">
        <v>12371</v>
      </c>
      <c r="O32" s="180" t="s">
        <v>12371</v>
      </c>
      <c r="P32" s="180" t="s">
        <v>12371</v>
      </c>
      <c r="Q32" s="180" t="s">
        <v>12371</v>
      </c>
      <c r="R32" s="180" t="s">
        <v>12371</v>
      </c>
      <c r="S32" s="180" t="s">
        <v>12371</v>
      </c>
      <c r="T32" s="186" t="s">
        <v>12371</v>
      </c>
      <c r="U32" s="186" t="s">
        <v>12371</v>
      </c>
      <c r="V32" s="186" t="s">
        <v>12371</v>
      </c>
      <c r="W32" s="186" t="s">
        <v>12371</v>
      </c>
      <c r="X32" s="186" t="s">
        <v>12371</v>
      </c>
      <c r="Y32" s="186" t="s">
        <v>12371</v>
      </c>
      <c r="Z32" s="186" t="s">
        <v>12371</v>
      </c>
      <c r="AA32" s="186" t="s">
        <v>12371</v>
      </c>
      <c r="AB32" s="186" t="s">
        <v>12371</v>
      </c>
      <c r="AC32" s="186" t="s">
        <v>12371</v>
      </c>
      <c r="AD32" s="186" t="s">
        <v>12371</v>
      </c>
      <c r="AE32" s="186" t="s">
        <v>12371</v>
      </c>
      <c r="AF32" s="186" t="s">
        <v>12371</v>
      </c>
      <c r="AG32" s="186" t="s">
        <v>12371</v>
      </c>
      <c r="AH32" s="186" t="s">
        <v>12371</v>
      </c>
      <c r="AI32" s="186" t="s">
        <v>12371</v>
      </c>
      <c r="AJ32" s="192" t="s">
        <v>12371</v>
      </c>
      <c r="AK32" s="192" t="s">
        <v>12371</v>
      </c>
      <c r="AL32" s="192" t="s">
        <v>12371</v>
      </c>
      <c r="AM32" s="192" t="s">
        <v>12371</v>
      </c>
      <c r="AN32" s="192" t="s">
        <v>12371</v>
      </c>
      <c r="AO32" s="192" t="s">
        <v>12371</v>
      </c>
      <c r="AP32" s="192" t="s">
        <v>12371</v>
      </c>
      <c r="AQ32" s="192" t="s">
        <v>12371</v>
      </c>
      <c r="AR32" s="192" t="s">
        <v>12371</v>
      </c>
      <c r="AS32" s="192" t="s">
        <v>12371</v>
      </c>
      <c r="AT32" s="192" t="s">
        <v>12371</v>
      </c>
      <c r="AU32" s="192" t="s">
        <v>12371</v>
      </c>
      <c r="AV32" s="192" t="s">
        <v>12371</v>
      </c>
      <c r="AW32" s="192" t="s">
        <v>12371</v>
      </c>
      <c r="AX32" s="192" t="s">
        <v>12371</v>
      </c>
      <c r="AY32" s="192" t="s">
        <v>12371</v>
      </c>
      <c r="AZ32" s="198" t="s">
        <v>12371</v>
      </c>
      <c r="BA32" s="198" t="s">
        <v>12371</v>
      </c>
      <c r="BB32" s="198" t="s">
        <v>12371</v>
      </c>
      <c r="BC32" s="198" t="s">
        <v>12371</v>
      </c>
      <c r="BD32" s="198" t="s">
        <v>12371</v>
      </c>
      <c r="BE32" s="198" t="s">
        <v>12371</v>
      </c>
      <c r="BF32" s="198" t="s">
        <v>12371</v>
      </c>
      <c r="BG32" s="198" t="s">
        <v>12371</v>
      </c>
      <c r="BH32" s="198" t="s">
        <v>12371</v>
      </c>
      <c r="BI32" s="198" t="s">
        <v>12371</v>
      </c>
      <c r="BJ32" s="198" t="s">
        <v>12371</v>
      </c>
      <c r="BK32" s="198" t="s">
        <v>12371</v>
      </c>
      <c r="BL32" s="198" t="s">
        <v>12371</v>
      </c>
      <c r="BM32" s="198" t="s">
        <v>12371</v>
      </c>
      <c r="BN32" s="198" t="s">
        <v>12371</v>
      </c>
      <c r="BO32" s="198" t="s">
        <v>12371</v>
      </c>
      <c r="BP32" s="186" t="s">
        <v>12371</v>
      </c>
      <c r="BQ32" s="186" t="s">
        <v>12371</v>
      </c>
      <c r="BR32" s="186" t="s">
        <v>12371</v>
      </c>
      <c r="BS32" s="186" t="s">
        <v>12371</v>
      </c>
      <c r="BT32" s="186" t="s">
        <v>12371</v>
      </c>
      <c r="BU32" s="186" t="s">
        <v>12371</v>
      </c>
      <c r="BV32" s="186" t="s">
        <v>12371</v>
      </c>
      <c r="BW32" s="186" t="s">
        <v>12371</v>
      </c>
      <c r="BX32" s="186" t="s">
        <v>12371</v>
      </c>
      <c r="BY32" s="186" t="s">
        <v>12371</v>
      </c>
      <c r="BZ32" s="186" t="s">
        <v>12371</v>
      </c>
      <c r="CA32" s="186" t="s">
        <v>12371</v>
      </c>
      <c r="CB32" s="186" t="s">
        <v>12371</v>
      </c>
      <c r="CC32" s="186" t="s">
        <v>12371</v>
      </c>
      <c r="CD32" s="186" t="s">
        <v>12371</v>
      </c>
      <c r="CE32" s="186" t="s">
        <v>12371</v>
      </c>
      <c r="CF32" s="192" t="s">
        <v>12371</v>
      </c>
      <c r="CG32" s="192" t="s">
        <v>12371</v>
      </c>
      <c r="CH32" s="192" t="s">
        <v>12371</v>
      </c>
      <c r="CI32" s="192" t="s">
        <v>12371</v>
      </c>
      <c r="CJ32" s="192" t="s">
        <v>12371</v>
      </c>
      <c r="CK32" s="192" t="s">
        <v>12371</v>
      </c>
      <c r="CL32" s="192" t="s">
        <v>12371</v>
      </c>
      <c r="CM32" s="192" t="s">
        <v>12371</v>
      </c>
      <c r="CN32" s="192" t="s">
        <v>12371</v>
      </c>
      <c r="CO32" s="192" t="s">
        <v>12371</v>
      </c>
      <c r="CP32" s="192" t="s">
        <v>12371</v>
      </c>
      <c r="CQ32" s="192" t="s">
        <v>12371</v>
      </c>
      <c r="CR32" s="192" t="s">
        <v>12371</v>
      </c>
      <c r="CS32" s="192" t="s">
        <v>12371</v>
      </c>
      <c r="CT32" s="192" t="s">
        <v>12371</v>
      </c>
      <c r="CU32" s="192" t="s">
        <v>12371</v>
      </c>
      <c r="CV32" s="198" t="s">
        <v>12371</v>
      </c>
      <c r="CW32" s="198" t="s">
        <v>12371</v>
      </c>
      <c r="CX32" s="198" t="s">
        <v>12371</v>
      </c>
      <c r="CY32" s="198" t="s">
        <v>12371</v>
      </c>
      <c r="CZ32" s="198" t="s">
        <v>12371</v>
      </c>
      <c r="DA32" s="198" t="s">
        <v>12371</v>
      </c>
      <c r="DB32" s="198" t="s">
        <v>12371</v>
      </c>
      <c r="DC32" s="198" t="s">
        <v>12371</v>
      </c>
      <c r="DD32" s="198" t="s">
        <v>12371</v>
      </c>
      <c r="DE32" s="198" t="s">
        <v>12371</v>
      </c>
      <c r="DF32" s="198" t="s">
        <v>12371</v>
      </c>
      <c r="DG32" s="198" t="s">
        <v>12371</v>
      </c>
      <c r="DH32" s="198" t="s">
        <v>12371</v>
      </c>
      <c r="DI32" s="198" t="s">
        <v>12371</v>
      </c>
      <c r="DJ32" s="198" t="s">
        <v>12371</v>
      </c>
      <c r="DK32" s="198" t="s">
        <v>12371</v>
      </c>
      <c r="DL32" s="180" t="s">
        <v>12371</v>
      </c>
      <c r="DM32" s="180" t="s">
        <v>12371</v>
      </c>
      <c r="DN32" s="180" t="s">
        <v>12371</v>
      </c>
      <c r="DO32" s="180" t="s">
        <v>12371</v>
      </c>
      <c r="DP32" s="180" t="s">
        <v>12371</v>
      </c>
      <c r="DQ32" s="180" t="s">
        <v>12371</v>
      </c>
      <c r="DR32" s="180" t="s">
        <v>12371</v>
      </c>
      <c r="DS32" s="180" t="s">
        <v>12371</v>
      </c>
      <c r="DT32" s="180" t="s">
        <v>12371</v>
      </c>
      <c r="DU32" s="180" t="s">
        <v>12371</v>
      </c>
      <c r="DV32" s="180" t="s">
        <v>12371</v>
      </c>
      <c r="DW32" s="180" t="s">
        <v>12371</v>
      </c>
      <c r="DX32" s="180" t="s">
        <v>12371</v>
      </c>
      <c r="DY32" s="180" t="s">
        <v>12371</v>
      </c>
      <c r="DZ32" s="180" t="s">
        <v>12371</v>
      </c>
      <c r="EA32" s="180" t="s">
        <v>12371</v>
      </c>
    </row>
    <row r="33" spans="2:131">
      <c r="B33" t="s">
        <v>12350</v>
      </c>
      <c r="C33" t="s">
        <v>12349</v>
      </c>
      <c r="D33" s="180">
        <v>200000</v>
      </c>
      <c r="E33" s="180">
        <v>200000</v>
      </c>
      <c r="F33" s="180">
        <v>200000</v>
      </c>
      <c r="G33" s="180">
        <v>200000</v>
      </c>
      <c r="H33" s="180">
        <v>200000</v>
      </c>
      <c r="I33" s="180">
        <v>200000</v>
      </c>
      <c r="J33" s="180">
        <v>200000</v>
      </c>
      <c r="K33" s="180">
        <v>200000</v>
      </c>
      <c r="L33" s="180">
        <v>200000</v>
      </c>
      <c r="M33" s="180">
        <v>200000</v>
      </c>
      <c r="N33" s="180">
        <v>200000</v>
      </c>
      <c r="O33" s="180">
        <v>200000</v>
      </c>
      <c r="P33" s="180">
        <v>200000</v>
      </c>
      <c r="Q33" s="180">
        <v>200000</v>
      </c>
      <c r="R33" s="180">
        <v>200000</v>
      </c>
      <c r="S33" s="180">
        <v>200000</v>
      </c>
      <c r="T33" s="186">
        <v>200000</v>
      </c>
      <c r="U33" s="186">
        <v>200000</v>
      </c>
      <c r="V33" s="186">
        <v>200000</v>
      </c>
      <c r="W33" s="186">
        <v>200000</v>
      </c>
      <c r="X33" s="186">
        <v>200000</v>
      </c>
      <c r="Y33" s="186">
        <v>200000</v>
      </c>
      <c r="Z33" s="186">
        <v>200000</v>
      </c>
      <c r="AA33" s="186">
        <v>200000</v>
      </c>
      <c r="AB33" s="186">
        <v>200000</v>
      </c>
      <c r="AC33" s="186">
        <v>200000</v>
      </c>
      <c r="AD33" s="186">
        <v>200000</v>
      </c>
      <c r="AE33" s="186">
        <v>200000</v>
      </c>
      <c r="AF33" s="186">
        <v>200000</v>
      </c>
      <c r="AG33" s="186">
        <v>200000</v>
      </c>
      <c r="AH33" s="186">
        <v>200000</v>
      </c>
      <c r="AI33" s="186">
        <v>200000</v>
      </c>
      <c r="AJ33" s="192">
        <v>200000</v>
      </c>
      <c r="AK33" s="192">
        <v>200000</v>
      </c>
      <c r="AL33" s="192">
        <v>200000</v>
      </c>
      <c r="AM33" s="192">
        <v>200000</v>
      </c>
      <c r="AN33" s="192">
        <v>200000</v>
      </c>
      <c r="AO33" s="192">
        <v>200000</v>
      </c>
      <c r="AP33" s="192">
        <v>200000</v>
      </c>
      <c r="AQ33" s="192">
        <v>200000</v>
      </c>
      <c r="AR33" s="192">
        <v>200000</v>
      </c>
      <c r="AS33" s="192">
        <v>200000</v>
      </c>
      <c r="AT33" s="192">
        <v>200000</v>
      </c>
      <c r="AU33" s="192">
        <v>200000</v>
      </c>
      <c r="AV33" s="192">
        <v>200000</v>
      </c>
      <c r="AW33" s="192">
        <v>200000</v>
      </c>
      <c r="AX33" s="192">
        <v>200000</v>
      </c>
      <c r="AY33" s="192">
        <v>200000</v>
      </c>
      <c r="AZ33" s="198">
        <v>200000</v>
      </c>
      <c r="BA33" s="198">
        <v>200000</v>
      </c>
      <c r="BB33" s="198">
        <v>200000</v>
      </c>
      <c r="BC33" s="198">
        <v>200000</v>
      </c>
      <c r="BD33" s="198">
        <v>200000</v>
      </c>
      <c r="BE33" s="198">
        <v>200000</v>
      </c>
      <c r="BF33" s="198">
        <v>200000</v>
      </c>
      <c r="BG33" s="198">
        <v>200000</v>
      </c>
      <c r="BH33" s="198">
        <v>200000</v>
      </c>
      <c r="BI33" s="198">
        <v>200000</v>
      </c>
      <c r="BJ33" s="198">
        <v>200000</v>
      </c>
      <c r="BK33" s="198">
        <v>200000</v>
      </c>
      <c r="BL33" s="198">
        <v>200000</v>
      </c>
      <c r="BM33" s="198">
        <v>200000</v>
      </c>
      <c r="BN33" s="198">
        <v>200000</v>
      </c>
      <c r="BO33" s="198">
        <v>200000</v>
      </c>
      <c r="BP33" s="186">
        <v>200000</v>
      </c>
      <c r="BQ33" s="186">
        <v>200000</v>
      </c>
      <c r="BR33" s="186">
        <v>200000</v>
      </c>
      <c r="BS33" s="186">
        <v>200000</v>
      </c>
      <c r="BT33" s="186">
        <v>200000</v>
      </c>
      <c r="BU33" s="186">
        <v>200000</v>
      </c>
      <c r="BV33" s="186">
        <v>200000</v>
      </c>
      <c r="BW33" s="186">
        <v>200000</v>
      </c>
      <c r="BX33" s="186">
        <v>200000</v>
      </c>
      <c r="BY33" s="186">
        <v>200000</v>
      </c>
      <c r="BZ33" s="186">
        <v>200000</v>
      </c>
      <c r="CA33" s="186">
        <v>200000</v>
      </c>
      <c r="CB33" s="186">
        <v>200000</v>
      </c>
      <c r="CC33" s="186">
        <v>200000</v>
      </c>
      <c r="CD33" s="186">
        <v>200000</v>
      </c>
      <c r="CE33" s="186">
        <v>200000</v>
      </c>
      <c r="CF33" s="192">
        <v>200000</v>
      </c>
      <c r="CG33" s="192">
        <v>200000</v>
      </c>
      <c r="CH33" s="192">
        <v>200000</v>
      </c>
      <c r="CI33" s="192">
        <v>200000</v>
      </c>
      <c r="CJ33" s="192">
        <v>200000</v>
      </c>
      <c r="CK33" s="192">
        <v>200000</v>
      </c>
      <c r="CL33" s="192">
        <v>200000</v>
      </c>
      <c r="CM33" s="192">
        <v>200000</v>
      </c>
      <c r="CN33" s="192">
        <v>200000</v>
      </c>
      <c r="CO33" s="192">
        <v>200000</v>
      </c>
      <c r="CP33" s="192">
        <v>200000</v>
      </c>
      <c r="CQ33" s="192">
        <v>200000</v>
      </c>
      <c r="CR33" s="192">
        <v>200000</v>
      </c>
      <c r="CS33" s="192">
        <v>200000</v>
      </c>
      <c r="CT33" s="192">
        <v>200000</v>
      </c>
      <c r="CU33" s="192">
        <v>200000</v>
      </c>
      <c r="CV33" s="198">
        <v>200000</v>
      </c>
      <c r="CW33" s="198">
        <v>200000</v>
      </c>
      <c r="CX33" s="198">
        <v>200000</v>
      </c>
      <c r="CY33" s="198">
        <v>200000</v>
      </c>
      <c r="CZ33" s="198">
        <v>200000</v>
      </c>
      <c r="DA33" s="198">
        <v>200000</v>
      </c>
      <c r="DB33" s="198">
        <v>200000</v>
      </c>
      <c r="DC33" s="198">
        <v>200000</v>
      </c>
      <c r="DD33" s="198">
        <v>200000</v>
      </c>
      <c r="DE33" s="198">
        <v>200000</v>
      </c>
      <c r="DF33" s="198">
        <v>200000</v>
      </c>
      <c r="DG33" s="198">
        <v>200000</v>
      </c>
      <c r="DH33" s="198">
        <v>200000</v>
      </c>
      <c r="DI33" s="198">
        <v>200000</v>
      </c>
      <c r="DJ33" s="198">
        <v>200000</v>
      </c>
      <c r="DK33" s="198">
        <v>200000</v>
      </c>
      <c r="DL33" s="180">
        <v>200000</v>
      </c>
      <c r="DM33" s="180">
        <v>200000</v>
      </c>
      <c r="DN33" s="180">
        <v>200000</v>
      </c>
      <c r="DO33" s="180">
        <v>200000</v>
      </c>
      <c r="DP33" s="180">
        <v>200000</v>
      </c>
      <c r="DQ33" s="180">
        <v>200000</v>
      </c>
      <c r="DR33" s="180">
        <v>200000</v>
      </c>
      <c r="DS33" s="180">
        <v>200000</v>
      </c>
      <c r="DT33" s="180">
        <v>200000</v>
      </c>
      <c r="DU33" s="180">
        <v>200000</v>
      </c>
      <c r="DV33" s="180">
        <v>200000</v>
      </c>
      <c r="DW33" s="180">
        <v>200000</v>
      </c>
      <c r="DX33" s="180">
        <v>200000</v>
      </c>
      <c r="DY33" s="180">
        <v>200000</v>
      </c>
      <c r="DZ33" s="180">
        <v>200000</v>
      </c>
      <c r="EA33" s="180">
        <v>200000</v>
      </c>
    </row>
    <row r="34" spans="2:131">
      <c r="B34" t="s">
        <v>12357</v>
      </c>
      <c r="C34" t="s">
        <v>12362</v>
      </c>
      <c r="D34" s="180" t="s">
        <v>1</v>
      </c>
      <c r="E34" s="180" t="s">
        <v>1</v>
      </c>
      <c r="F34" s="180" t="s">
        <v>1</v>
      </c>
      <c r="G34" s="180" t="s">
        <v>1</v>
      </c>
      <c r="H34" s="180" t="s">
        <v>1</v>
      </c>
      <c r="I34" s="180" t="s">
        <v>1</v>
      </c>
      <c r="J34" s="180" t="s">
        <v>1</v>
      </c>
      <c r="K34" s="180" t="s">
        <v>1</v>
      </c>
      <c r="L34" s="180" t="s">
        <v>1</v>
      </c>
      <c r="M34" s="180" t="s">
        <v>1</v>
      </c>
      <c r="N34" s="180" t="s">
        <v>1</v>
      </c>
      <c r="O34" s="180" t="s">
        <v>1</v>
      </c>
      <c r="P34" s="180" t="s">
        <v>1</v>
      </c>
      <c r="Q34" s="180" t="s">
        <v>1</v>
      </c>
      <c r="R34" s="180" t="s">
        <v>1</v>
      </c>
      <c r="S34" s="180" t="s">
        <v>1</v>
      </c>
      <c r="AZ34" s="198" t="s">
        <v>1</v>
      </c>
      <c r="BA34" s="198" t="s">
        <v>1</v>
      </c>
      <c r="BB34" s="198" t="s">
        <v>1</v>
      </c>
      <c r="BC34" s="198" t="s">
        <v>1</v>
      </c>
      <c r="BD34" s="198" t="s">
        <v>1</v>
      </c>
      <c r="BE34" s="198" t="s">
        <v>1</v>
      </c>
      <c r="BF34" s="198" t="s">
        <v>1</v>
      </c>
      <c r="BG34" s="198" t="s">
        <v>1</v>
      </c>
      <c r="BH34" s="198" t="s">
        <v>1</v>
      </c>
      <c r="BI34" s="198" t="s">
        <v>1</v>
      </c>
      <c r="BJ34" s="198" t="s">
        <v>1</v>
      </c>
      <c r="BK34" s="198" t="s">
        <v>1</v>
      </c>
      <c r="BL34" s="198" t="s">
        <v>1</v>
      </c>
      <c r="BM34" s="198" t="s">
        <v>1</v>
      </c>
      <c r="BN34" s="198" t="s">
        <v>1</v>
      </c>
      <c r="BO34" s="198" t="s">
        <v>1</v>
      </c>
      <c r="DL34" s="180" t="s">
        <v>1</v>
      </c>
    </row>
    <row r="35" spans="2:131">
      <c r="B35" t="s">
        <v>12356</v>
      </c>
      <c r="C35" t="s">
        <v>12351</v>
      </c>
    </row>
    <row r="36" spans="2:131">
      <c r="B36" t="s">
        <v>12359</v>
      </c>
      <c r="C36" t="s">
        <v>12352</v>
      </c>
      <c r="T36" s="186" t="s">
        <v>1</v>
      </c>
      <c r="U36" s="186" t="s">
        <v>1</v>
      </c>
      <c r="V36" s="186" t="s">
        <v>1</v>
      </c>
      <c r="W36" s="186" t="s">
        <v>1</v>
      </c>
      <c r="X36" s="186" t="s">
        <v>1</v>
      </c>
      <c r="Y36" s="186" t="s">
        <v>1</v>
      </c>
      <c r="Z36" s="186" t="s">
        <v>1</v>
      </c>
      <c r="AA36" s="186" t="s">
        <v>1</v>
      </c>
      <c r="AB36" s="186" t="s">
        <v>1</v>
      </c>
      <c r="AC36" s="186" t="s">
        <v>1</v>
      </c>
      <c r="AD36" s="186" t="s">
        <v>1</v>
      </c>
      <c r="AE36" s="186" t="s">
        <v>1</v>
      </c>
      <c r="AF36" s="186" t="s">
        <v>1</v>
      </c>
      <c r="AG36" s="186" t="s">
        <v>1</v>
      </c>
      <c r="AH36" s="186" t="s">
        <v>1</v>
      </c>
      <c r="AI36" s="186" t="s">
        <v>1</v>
      </c>
      <c r="AZ36" s="198" t="s">
        <v>1</v>
      </c>
      <c r="BA36" s="198" t="s">
        <v>1</v>
      </c>
      <c r="BB36" s="198" t="s">
        <v>1</v>
      </c>
      <c r="BC36" s="198" t="s">
        <v>1</v>
      </c>
      <c r="BD36" s="198" t="s">
        <v>1</v>
      </c>
      <c r="BE36" s="198" t="s">
        <v>1</v>
      </c>
      <c r="BF36" s="198" t="s">
        <v>1</v>
      </c>
      <c r="BG36" s="198" t="s">
        <v>1</v>
      </c>
      <c r="BH36" s="198" t="s">
        <v>1</v>
      </c>
      <c r="BI36" s="198" t="s">
        <v>1</v>
      </c>
      <c r="BJ36" s="198" t="s">
        <v>1</v>
      </c>
      <c r="BK36" s="198" t="s">
        <v>1</v>
      </c>
      <c r="BL36" s="198" t="s">
        <v>1</v>
      </c>
      <c r="BM36" s="198" t="s">
        <v>1</v>
      </c>
      <c r="BN36" s="198" t="s">
        <v>1</v>
      </c>
      <c r="BO36" s="198" t="s">
        <v>1</v>
      </c>
      <c r="BP36" s="186" t="s">
        <v>1</v>
      </c>
      <c r="BQ36" s="186" t="s">
        <v>1</v>
      </c>
      <c r="BR36" s="186" t="s">
        <v>1</v>
      </c>
      <c r="BS36" s="186" t="s">
        <v>1</v>
      </c>
      <c r="BT36" s="186" t="s">
        <v>1</v>
      </c>
      <c r="BU36" s="186" t="s">
        <v>1</v>
      </c>
      <c r="BV36" s="186" t="s">
        <v>1</v>
      </c>
      <c r="BW36" s="186" t="s">
        <v>1</v>
      </c>
      <c r="BX36" s="186" t="s">
        <v>1</v>
      </c>
      <c r="BY36" s="186" t="s">
        <v>1</v>
      </c>
      <c r="BZ36" s="186" t="s">
        <v>1</v>
      </c>
      <c r="CA36" s="186" t="s">
        <v>1</v>
      </c>
      <c r="CB36" s="186" t="s">
        <v>1</v>
      </c>
      <c r="CC36" s="186" t="s">
        <v>1</v>
      </c>
      <c r="CD36" s="186" t="s">
        <v>1</v>
      </c>
      <c r="CE36" s="186" t="s">
        <v>1</v>
      </c>
      <c r="CV36" s="198" t="s">
        <v>1</v>
      </c>
      <c r="CW36" s="198" t="s">
        <v>1</v>
      </c>
      <c r="CX36" s="198" t="s">
        <v>1</v>
      </c>
      <c r="CY36" s="198" t="s">
        <v>1</v>
      </c>
      <c r="CZ36" s="198" t="s">
        <v>1</v>
      </c>
      <c r="DA36" s="198" t="s">
        <v>1</v>
      </c>
      <c r="DB36" s="198" t="s">
        <v>1</v>
      </c>
      <c r="DC36" s="198" t="s">
        <v>1</v>
      </c>
      <c r="DD36" s="198" t="s">
        <v>1</v>
      </c>
      <c r="DE36" s="198" t="s">
        <v>1</v>
      </c>
      <c r="DF36" s="198" t="s">
        <v>1</v>
      </c>
      <c r="DG36" s="198" t="s">
        <v>1</v>
      </c>
      <c r="DH36" s="198" t="s">
        <v>1</v>
      </c>
      <c r="DI36" s="198" t="s">
        <v>1</v>
      </c>
      <c r="DJ36" s="198" t="s">
        <v>1</v>
      </c>
      <c r="DK36" s="198" t="s">
        <v>1</v>
      </c>
    </row>
    <row r="37" spans="2:131">
      <c r="B37" t="s">
        <v>12365</v>
      </c>
      <c r="C37" t="s">
        <v>12367</v>
      </c>
      <c r="T37" s="186">
        <v>10000</v>
      </c>
      <c r="U37" s="186">
        <v>10000</v>
      </c>
      <c r="V37" s="186">
        <v>10000</v>
      </c>
      <c r="W37" s="186">
        <v>10000</v>
      </c>
      <c r="X37" s="186">
        <v>10000</v>
      </c>
      <c r="Y37" s="186">
        <v>10000</v>
      </c>
      <c r="Z37" s="186">
        <v>10000</v>
      </c>
      <c r="AA37" s="186">
        <v>10000</v>
      </c>
      <c r="AB37" s="186">
        <v>10000</v>
      </c>
      <c r="AC37" s="186">
        <v>10000</v>
      </c>
      <c r="AD37" s="186">
        <v>10000</v>
      </c>
      <c r="AE37" s="186">
        <v>10000</v>
      </c>
      <c r="AF37" s="186">
        <v>10000</v>
      </c>
      <c r="AG37" s="186">
        <v>10000</v>
      </c>
      <c r="AH37" s="186">
        <v>10000</v>
      </c>
      <c r="AI37" s="186">
        <v>10000</v>
      </c>
      <c r="AZ37" s="198">
        <v>10000</v>
      </c>
      <c r="BA37" s="198">
        <v>10000</v>
      </c>
      <c r="BB37" s="198">
        <v>10000</v>
      </c>
      <c r="BC37" s="198">
        <v>10000</v>
      </c>
      <c r="BD37" s="198">
        <v>10000</v>
      </c>
      <c r="BE37" s="198">
        <v>10000</v>
      </c>
      <c r="BF37" s="198">
        <v>10000</v>
      </c>
      <c r="BG37" s="198">
        <v>10000</v>
      </c>
      <c r="BH37" s="198">
        <v>10000</v>
      </c>
      <c r="BI37" s="198">
        <v>10000</v>
      </c>
      <c r="BJ37" s="198">
        <v>10000</v>
      </c>
      <c r="BK37" s="198">
        <v>10000</v>
      </c>
      <c r="BL37" s="198">
        <v>10000</v>
      </c>
      <c r="BM37" s="198">
        <v>10000</v>
      </c>
      <c r="BN37" s="198">
        <v>10000</v>
      </c>
      <c r="BO37" s="198">
        <v>10000</v>
      </c>
      <c r="BP37" s="186">
        <v>10000</v>
      </c>
      <c r="BQ37" s="186">
        <v>10000</v>
      </c>
      <c r="BR37" s="186">
        <v>10000</v>
      </c>
      <c r="BS37" s="186">
        <v>10000</v>
      </c>
      <c r="BT37" s="186">
        <v>10000</v>
      </c>
      <c r="BU37" s="186">
        <v>10000</v>
      </c>
      <c r="BV37" s="186">
        <v>10000</v>
      </c>
      <c r="BW37" s="186">
        <v>10000</v>
      </c>
      <c r="BX37" s="186">
        <v>10000</v>
      </c>
      <c r="BY37" s="186">
        <v>10000</v>
      </c>
      <c r="BZ37" s="186">
        <v>10000</v>
      </c>
      <c r="CA37" s="186">
        <v>10000</v>
      </c>
      <c r="CB37" s="186">
        <v>10000</v>
      </c>
      <c r="CC37" s="186">
        <v>10000</v>
      </c>
      <c r="CD37" s="186">
        <v>10000</v>
      </c>
      <c r="CE37" s="186">
        <v>10000</v>
      </c>
      <c r="CV37" s="198">
        <v>10000</v>
      </c>
      <c r="CW37" s="198">
        <v>10000</v>
      </c>
      <c r="CX37" s="198">
        <v>10000</v>
      </c>
      <c r="CY37" s="198">
        <v>10000</v>
      </c>
      <c r="CZ37" s="198">
        <v>10000</v>
      </c>
      <c r="DA37" s="198">
        <v>10000</v>
      </c>
      <c r="DB37" s="198">
        <v>10000</v>
      </c>
      <c r="DC37" s="198">
        <v>10000</v>
      </c>
      <c r="DD37" s="198">
        <v>10000</v>
      </c>
      <c r="DE37" s="198">
        <v>10000</v>
      </c>
      <c r="DF37" s="198">
        <v>10000</v>
      </c>
      <c r="DG37" s="198">
        <v>10000</v>
      </c>
      <c r="DH37" s="198">
        <v>10000</v>
      </c>
      <c r="DI37" s="198">
        <v>10000</v>
      </c>
      <c r="DJ37" s="198">
        <v>10000</v>
      </c>
      <c r="DK37" s="198">
        <v>10000</v>
      </c>
    </row>
    <row r="38" spans="2:131">
      <c r="B38" t="s">
        <v>12358</v>
      </c>
      <c r="C38" t="s">
        <v>12353</v>
      </c>
    </row>
    <row r="39" spans="2:131">
      <c r="B39" t="s">
        <v>12360</v>
      </c>
      <c r="C39" t="s">
        <v>12354</v>
      </c>
      <c r="AJ39" s="192" t="s">
        <v>1</v>
      </c>
      <c r="AK39" s="192" t="s">
        <v>1</v>
      </c>
      <c r="AL39" s="192" t="s">
        <v>1</v>
      </c>
      <c r="AM39" s="192" t="s">
        <v>1</v>
      </c>
      <c r="AN39" s="192" t="s">
        <v>1</v>
      </c>
      <c r="AO39" s="192" t="s">
        <v>1</v>
      </c>
      <c r="AP39" s="192" t="s">
        <v>1</v>
      </c>
      <c r="AQ39" s="192" t="s">
        <v>1</v>
      </c>
      <c r="AR39" s="192" t="s">
        <v>1</v>
      </c>
      <c r="AS39" s="192" t="s">
        <v>1</v>
      </c>
      <c r="AT39" s="192" t="s">
        <v>1</v>
      </c>
      <c r="AU39" s="192" t="s">
        <v>1</v>
      </c>
      <c r="AV39" s="192" t="s">
        <v>1</v>
      </c>
      <c r="AW39" s="192" t="s">
        <v>1</v>
      </c>
      <c r="AX39" s="192" t="s">
        <v>1</v>
      </c>
      <c r="AY39" s="192" t="s">
        <v>1</v>
      </c>
      <c r="AZ39" s="198" t="s">
        <v>1</v>
      </c>
      <c r="BA39" s="198" t="s">
        <v>1</v>
      </c>
      <c r="BB39" s="198" t="s">
        <v>1</v>
      </c>
      <c r="BC39" s="198" t="s">
        <v>1</v>
      </c>
      <c r="BD39" s="198" t="s">
        <v>1</v>
      </c>
      <c r="BE39" s="198" t="s">
        <v>1</v>
      </c>
      <c r="BF39" s="198" t="s">
        <v>1</v>
      </c>
      <c r="BG39" s="198" t="s">
        <v>1</v>
      </c>
      <c r="BH39" s="198" t="s">
        <v>1</v>
      </c>
      <c r="BI39" s="198" t="s">
        <v>1</v>
      </c>
      <c r="BJ39" s="198" t="s">
        <v>1</v>
      </c>
      <c r="BK39" s="198" t="s">
        <v>1</v>
      </c>
      <c r="BL39" s="198" t="s">
        <v>1</v>
      </c>
      <c r="BM39" s="198" t="s">
        <v>1</v>
      </c>
      <c r="BN39" s="198" t="s">
        <v>1</v>
      </c>
      <c r="BO39" s="198" t="s">
        <v>1</v>
      </c>
      <c r="CF39" s="192" t="s">
        <v>1</v>
      </c>
      <c r="CG39" s="192" t="s">
        <v>1</v>
      </c>
      <c r="CH39" s="192" t="s">
        <v>1</v>
      </c>
      <c r="CI39" s="192" t="s">
        <v>1</v>
      </c>
      <c r="CJ39" s="192" t="s">
        <v>1</v>
      </c>
      <c r="CK39" s="192" t="s">
        <v>1</v>
      </c>
      <c r="CL39" s="192" t="s">
        <v>1</v>
      </c>
      <c r="CM39" s="192" t="s">
        <v>1</v>
      </c>
      <c r="CN39" s="192" t="s">
        <v>1</v>
      </c>
      <c r="CO39" s="192" t="s">
        <v>1</v>
      </c>
      <c r="CP39" s="192" t="s">
        <v>1</v>
      </c>
      <c r="CQ39" s="192" t="s">
        <v>1</v>
      </c>
      <c r="CR39" s="192" t="s">
        <v>1</v>
      </c>
      <c r="CS39" s="192" t="s">
        <v>1</v>
      </c>
      <c r="CT39" s="192" t="s">
        <v>1</v>
      </c>
      <c r="CU39" s="192" t="s">
        <v>1</v>
      </c>
      <c r="CV39" s="198" t="s">
        <v>1</v>
      </c>
      <c r="CW39" s="198" t="s">
        <v>1</v>
      </c>
      <c r="CX39" s="198" t="s">
        <v>1</v>
      </c>
      <c r="CY39" s="198" t="s">
        <v>1</v>
      </c>
      <c r="CZ39" s="198" t="s">
        <v>1</v>
      </c>
      <c r="DA39" s="198" t="s">
        <v>1</v>
      </c>
      <c r="DB39" s="198" t="s">
        <v>1</v>
      </c>
      <c r="DC39" s="198" t="s">
        <v>1</v>
      </c>
      <c r="DD39" s="198" t="s">
        <v>1</v>
      </c>
      <c r="DE39" s="198" t="s">
        <v>1</v>
      </c>
      <c r="DF39" s="198" t="s">
        <v>1</v>
      </c>
      <c r="DG39" s="198" t="s">
        <v>1</v>
      </c>
      <c r="DH39" s="198" t="s">
        <v>1</v>
      </c>
      <c r="DI39" s="198" t="s">
        <v>1</v>
      </c>
      <c r="DJ39" s="198" t="s">
        <v>1</v>
      </c>
      <c r="DK39" s="198" t="s">
        <v>1</v>
      </c>
    </row>
    <row r="40" spans="2:131">
      <c r="B40" t="s">
        <v>12366</v>
      </c>
      <c r="C40" t="s">
        <v>12368</v>
      </c>
      <c r="AJ40" s="192">
        <v>10000</v>
      </c>
      <c r="AK40" s="192">
        <v>10000</v>
      </c>
      <c r="AL40" s="192">
        <v>10000</v>
      </c>
      <c r="AM40" s="192">
        <v>10000</v>
      </c>
      <c r="AN40" s="192">
        <v>10000</v>
      </c>
      <c r="AO40" s="192">
        <v>10000</v>
      </c>
      <c r="AP40" s="192">
        <v>10000</v>
      </c>
      <c r="AQ40" s="192">
        <v>10000</v>
      </c>
      <c r="AR40" s="192">
        <v>10000</v>
      </c>
      <c r="AS40" s="192">
        <v>10000</v>
      </c>
      <c r="AT40" s="192">
        <v>10000</v>
      </c>
      <c r="AU40" s="192">
        <v>10000</v>
      </c>
      <c r="AV40" s="192">
        <v>10000</v>
      </c>
      <c r="AW40" s="192">
        <v>10000</v>
      </c>
      <c r="AX40" s="192">
        <v>10000</v>
      </c>
      <c r="AY40" s="192">
        <v>10000</v>
      </c>
      <c r="AZ40" s="198">
        <v>10000</v>
      </c>
      <c r="BA40" s="198">
        <v>10000</v>
      </c>
      <c r="BB40" s="198">
        <v>10000</v>
      </c>
      <c r="BC40" s="198">
        <v>10000</v>
      </c>
      <c r="BD40" s="198">
        <v>10000</v>
      </c>
      <c r="BE40" s="198">
        <v>10000</v>
      </c>
      <c r="BF40" s="198">
        <v>10000</v>
      </c>
      <c r="BG40" s="198">
        <v>10000</v>
      </c>
      <c r="BH40" s="198">
        <v>10000</v>
      </c>
      <c r="BI40" s="198">
        <v>10000</v>
      </c>
      <c r="BJ40" s="198">
        <v>10000</v>
      </c>
      <c r="BK40" s="198">
        <v>10000</v>
      </c>
      <c r="BL40" s="198">
        <v>10000</v>
      </c>
      <c r="BM40" s="198">
        <v>10000</v>
      </c>
      <c r="BN40" s="198">
        <v>10000</v>
      </c>
      <c r="BO40" s="198">
        <v>10000</v>
      </c>
      <c r="CF40" s="192">
        <v>10000</v>
      </c>
      <c r="CG40" s="192">
        <v>10000</v>
      </c>
      <c r="CH40" s="192">
        <v>10000</v>
      </c>
      <c r="CI40" s="192">
        <v>10000</v>
      </c>
      <c r="CJ40" s="192">
        <v>10000</v>
      </c>
      <c r="CK40" s="192">
        <v>10000</v>
      </c>
      <c r="CL40" s="192">
        <v>10000</v>
      </c>
      <c r="CM40" s="192">
        <v>10000</v>
      </c>
      <c r="CN40" s="192">
        <v>10000</v>
      </c>
      <c r="CO40" s="192">
        <v>10000</v>
      </c>
      <c r="CP40" s="192">
        <v>10000</v>
      </c>
      <c r="CQ40" s="192">
        <v>10000</v>
      </c>
      <c r="CR40" s="192">
        <v>10000</v>
      </c>
      <c r="CS40" s="192">
        <v>10000</v>
      </c>
      <c r="CT40" s="192">
        <v>10000</v>
      </c>
      <c r="CU40" s="192">
        <v>10000</v>
      </c>
      <c r="CV40" s="198">
        <v>10000</v>
      </c>
      <c r="CW40" s="198">
        <v>10000</v>
      </c>
      <c r="CX40" s="198">
        <v>10000</v>
      </c>
      <c r="CY40" s="198">
        <v>10000</v>
      </c>
      <c r="CZ40" s="198">
        <v>10000</v>
      </c>
      <c r="DA40" s="198">
        <v>10000</v>
      </c>
      <c r="DB40" s="198">
        <v>10000</v>
      </c>
      <c r="DC40" s="198">
        <v>10000</v>
      </c>
      <c r="DD40" s="198">
        <v>10000</v>
      </c>
      <c r="DE40" s="198">
        <v>10000</v>
      </c>
      <c r="DF40" s="198">
        <v>10000</v>
      </c>
      <c r="DG40" s="198">
        <v>10000</v>
      </c>
      <c r="DH40" s="198">
        <v>10000</v>
      </c>
      <c r="DI40" s="198">
        <v>10000</v>
      </c>
      <c r="DJ40" s="198">
        <v>10000</v>
      </c>
      <c r="DK40" s="198">
        <v>10000</v>
      </c>
    </row>
    <row r="41" spans="2:131">
      <c r="B41" t="s">
        <v>12361</v>
      </c>
      <c r="C41" t="s">
        <v>12355</v>
      </c>
    </row>
    <row r="42" spans="2:131">
      <c r="B42" t="s">
        <v>12363</v>
      </c>
      <c r="C42" t="s">
        <v>12364</v>
      </c>
      <c r="D42" s="180" t="s">
        <v>1</v>
      </c>
      <c r="E42" s="180" t="s">
        <v>1</v>
      </c>
      <c r="F42" s="180" t="s">
        <v>1</v>
      </c>
      <c r="G42" s="180" t="s">
        <v>1</v>
      </c>
      <c r="H42" s="180" t="s">
        <v>1</v>
      </c>
      <c r="I42" s="180" t="s">
        <v>1</v>
      </c>
      <c r="J42" s="180" t="s">
        <v>1</v>
      </c>
      <c r="K42" s="180" t="s">
        <v>1</v>
      </c>
      <c r="L42" s="180" t="s">
        <v>1</v>
      </c>
      <c r="M42" s="180" t="s">
        <v>1</v>
      </c>
      <c r="N42" s="180" t="s">
        <v>1</v>
      </c>
      <c r="O42" s="180" t="s">
        <v>1</v>
      </c>
      <c r="P42" s="180" t="s">
        <v>1</v>
      </c>
      <c r="Q42" s="180" t="s">
        <v>1</v>
      </c>
      <c r="R42" s="180" t="s">
        <v>1</v>
      </c>
      <c r="S42" s="180" t="s">
        <v>1</v>
      </c>
      <c r="T42" s="186" t="s">
        <v>1</v>
      </c>
      <c r="U42" s="186" t="s">
        <v>1</v>
      </c>
      <c r="V42" s="186" t="s">
        <v>1</v>
      </c>
      <c r="W42" s="186" t="s">
        <v>1</v>
      </c>
      <c r="X42" s="186" t="s">
        <v>1</v>
      </c>
      <c r="Y42" s="186" t="s">
        <v>1</v>
      </c>
      <c r="Z42" s="186" t="s">
        <v>1</v>
      </c>
      <c r="AA42" s="186" t="s">
        <v>1</v>
      </c>
      <c r="AB42" s="186" t="s">
        <v>1</v>
      </c>
      <c r="AC42" s="186" t="s">
        <v>1</v>
      </c>
      <c r="AD42" s="186" t="s">
        <v>1</v>
      </c>
      <c r="AE42" s="186" t="s">
        <v>1</v>
      </c>
      <c r="AF42" s="186" t="s">
        <v>1</v>
      </c>
      <c r="AG42" s="186" t="s">
        <v>1</v>
      </c>
      <c r="AH42" s="186" t="s">
        <v>1</v>
      </c>
      <c r="AI42" s="186" t="s">
        <v>1</v>
      </c>
      <c r="AJ42" s="192" t="s">
        <v>1</v>
      </c>
      <c r="AK42" s="192" t="s">
        <v>1</v>
      </c>
      <c r="AL42" s="192" t="s">
        <v>1</v>
      </c>
      <c r="AM42" s="192" t="s">
        <v>1</v>
      </c>
      <c r="AN42" s="192" t="s">
        <v>1</v>
      </c>
      <c r="AO42" s="192" t="s">
        <v>1</v>
      </c>
      <c r="AP42" s="192" t="s">
        <v>1</v>
      </c>
      <c r="AQ42" s="192" t="s">
        <v>1</v>
      </c>
      <c r="AR42" s="192" t="s">
        <v>1</v>
      </c>
      <c r="AS42" s="192" t="s">
        <v>1</v>
      </c>
      <c r="AT42" s="192" t="s">
        <v>1</v>
      </c>
      <c r="AU42" s="192" t="s">
        <v>1</v>
      </c>
      <c r="AV42" s="192" t="s">
        <v>1</v>
      </c>
      <c r="AW42" s="192" t="s">
        <v>1</v>
      </c>
      <c r="AX42" s="192" t="s">
        <v>1</v>
      </c>
      <c r="AY42" s="192" t="s">
        <v>1</v>
      </c>
      <c r="AZ42" s="198" t="s">
        <v>1</v>
      </c>
      <c r="BA42" s="198" t="s">
        <v>1</v>
      </c>
      <c r="BB42" s="198" t="s">
        <v>1</v>
      </c>
      <c r="BC42" s="198" t="s">
        <v>1</v>
      </c>
      <c r="BD42" s="198" t="s">
        <v>1</v>
      </c>
      <c r="BE42" s="198" t="s">
        <v>1</v>
      </c>
      <c r="BF42" s="198" t="s">
        <v>1</v>
      </c>
      <c r="BG42" s="198" t="s">
        <v>1</v>
      </c>
      <c r="BH42" s="198" t="s">
        <v>1</v>
      </c>
      <c r="BI42" s="198" t="s">
        <v>1</v>
      </c>
      <c r="BJ42" s="198" t="s">
        <v>1</v>
      </c>
      <c r="BK42" s="198" t="s">
        <v>1</v>
      </c>
      <c r="BL42" s="198" t="s">
        <v>1</v>
      </c>
      <c r="BM42" s="198" t="s">
        <v>1</v>
      </c>
      <c r="BN42" s="198" t="s">
        <v>1</v>
      </c>
      <c r="BO42" s="198" t="s">
        <v>1</v>
      </c>
      <c r="BP42" s="186" t="s">
        <v>1</v>
      </c>
      <c r="BQ42" s="186" t="s">
        <v>1</v>
      </c>
      <c r="BR42" s="186" t="s">
        <v>1</v>
      </c>
      <c r="BS42" s="186" t="s">
        <v>1</v>
      </c>
      <c r="BT42" s="186" t="s">
        <v>1</v>
      </c>
      <c r="BU42" s="186" t="s">
        <v>1</v>
      </c>
      <c r="BV42" s="186" t="s">
        <v>1</v>
      </c>
      <c r="BW42" s="186" t="s">
        <v>1</v>
      </c>
      <c r="BX42" s="186" t="s">
        <v>1</v>
      </c>
      <c r="BY42" s="186" t="s">
        <v>1</v>
      </c>
      <c r="BZ42" s="186" t="s">
        <v>1</v>
      </c>
      <c r="CA42" s="186" t="s">
        <v>1</v>
      </c>
      <c r="CB42" s="186" t="s">
        <v>1</v>
      </c>
      <c r="CC42" s="186" t="s">
        <v>1</v>
      </c>
      <c r="CD42" s="186" t="s">
        <v>1</v>
      </c>
      <c r="CE42" s="186" t="s">
        <v>1</v>
      </c>
      <c r="CF42" s="192" t="s">
        <v>1</v>
      </c>
      <c r="CG42" s="192" t="s">
        <v>1</v>
      </c>
      <c r="CH42" s="192" t="s">
        <v>1</v>
      </c>
      <c r="CI42" s="192" t="s">
        <v>1</v>
      </c>
      <c r="CJ42" s="192" t="s">
        <v>1</v>
      </c>
      <c r="CK42" s="192" t="s">
        <v>1</v>
      </c>
      <c r="CL42" s="192" t="s">
        <v>1</v>
      </c>
      <c r="CM42" s="192" t="s">
        <v>1</v>
      </c>
      <c r="CN42" s="192" t="s">
        <v>1</v>
      </c>
      <c r="CO42" s="192" t="s">
        <v>1</v>
      </c>
      <c r="CP42" s="192" t="s">
        <v>1</v>
      </c>
      <c r="CQ42" s="192" t="s">
        <v>1</v>
      </c>
      <c r="CR42" s="192" t="s">
        <v>1</v>
      </c>
      <c r="CS42" s="192" t="s">
        <v>1</v>
      </c>
      <c r="CT42" s="192" t="s">
        <v>1</v>
      </c>
      <c r="CU42" s="192" t="s">
        <v>1</v>
      </c>
      <c r="CV42" s="198" t="s">
        <v>1</v>
      </c>
      <c r="CW42" s="198" t="s">
        <v>1</v>
      </c>
      <c r="CX42" s="198" t="s">
        <v>1</v>
      </c>
      <c r="CY42" s="198" t="s">
        <v>1</v>
      </c>
      <c r="CZ42" s="198" t="s">
        <v>1</v>
      </c>
      <c r="DA42" s="198" t="s">
        <v>1</v>
      </c>
      <c r="DB42" s="198" t="s">
        <v>1</v>
      </c>
      <c r="DC42" s="198" t="s">
        <v>1</v>
      </c>
      <c r="DD42" s="198" t="s">
        <v>1</v>
      </c>
      <c r="DE42" s="198" t="s">
        <v>1</v>
      </c>
      <c r="DF42" s="198" t="s">
        <v>1</v>
      </c>
      <c r="DG42" s="198" t="s">
        <v>1</v>
      </c>
      <c r="DH42" s="198" t="s">
        <v>1</v>
      </c>
      <c r="DI42" s="198" t="s">
        <v>1</v>
      </c>
      <c r="DJ42" s="198" t="s">
        <v>1</v>
      </c>
      <c r="DK42" s="198" t="s">
        <v>1</v>
      </c>
      <c r="DL42" s="180" t="s">
        <v>1</v>
      </c>
      <c r="DM42" s="180" t="s">
        <v>1</v>
      </c>
      <c r="DN42" s="180" t="s">
        <v>1</v>
      </c>
      <c r="DO42" s="180" t="s">
        <v>1</v>
      </c>
      <c r="DP42" s="180" t="s">
        <v>1</v>
      </c>
      <c r="DQ42" s="180" t="s">
        <v>1</v>
      </c>
      <c r="DR42" s="180" t="s">
        <v>1</v>
      </c>
      <c r="DS42" s="180" t="s">
        <v>1</v>
      </c>
      <c r="DT42" s="180" t="s">
        <v>1</v>
      </c>
      <c r="DU42" s="180" t="s">
        <v>1</v>
      </c>
      <c r="DV42" s="180" t="s">
        <v>1</v>
      </c>
      <c r="DW42" s="180" t="s">
        <v>1</v>
      </c>
      <c r="DX42" s="180" t="s">
        <v>1</v>
      </c>
      <c r="DY42" s="180" t="s">
        <v>1</v>
      </c>
      <c r="DZ42" s="180" t="s">
        <v>1</v>
      </c>
      <c r="EA42" s="180" t="s">
        <v>1</v>
      </c>
    </row>
    <row r="43" spans="2:131">
      <c r="B43" t="s">
        <v>12374</v>
      </c>
      <c r="C43" t="s">
        <v>12373</v>
      </c>
      <c r="D43" s="180" t="str">
        <f>D4</f>
        <v>MD</v>
      </c>
      <c r="E43" s="180" t="str">
        <f>E4</f>
        <v>TN</v>
      </c>
      <c r="F43" s="180" t="str">
        <f t="shared" ref="F43:S43" si="2">F4</f>
        <v>PA</v>
      </c>
      <c r="G43" s="180" t="str">
        <f t="shared" si="2"/>
        <v>NJ</v>
      </c>
      <c r="H43" s="180" t="str">
        <f t="shared" si="2"/>
        <v>NC</v>
      </c>
      <c r="I43" s="180" t="str">
        <f t="shared" si="2"/>
        <v>VA</v>
      </c>
      <c r="J43" s="180" t="str">
        <f t="shared" si="2"/>
        <v>MD</v>
      </c>
      <c r="K43" s="180" t="str">
        <f t="shared" si="2"/>
        <v>TN</v>
      </c>
      <c r="L43" s="180" t="str">
        <f t="shared" si="2"/>
        <v>PA</v>
      </c>
      <c r="M43" s="180" t="str">
        <f t="shared" si="2"/>
        <v>NJ</v>
      </c>
      <c r="N43" s="180" t="str">
        <f t="shared" si="2"/>
        <v>NC</v>
      </c>
      <c r="O43" s="180" t="str">
        <f t="shared" si="2"/>
        <v>VA</v>
      </c>
      <c r="P43" s="180" t="str">
        <f t="shared" si="2"/>
        <v>MD</v>
      </c>
      <c r="Q43" s="180" t="str">
        <f t="shared" si="2"/>
        <v>MD</v>
      </c>
      <c r="R43" s="180" t="str">
        <f t="shared" si="2"/>
        <v>MD</v>
      </c>
      <c r="S43" s="180" t="str">
        <f t="shared" si="2"/>
        <v>MD</v>
      </c>
      <c r="T43" s="186" t="str">
        <f>T4</f>
        <v>MD</v>
      </c>
      <c r="U43" s="186" t="str">
        <f>U4</f>
        <v>TN</v>
      </c>
      <c r="V43" s="186" t="str">
        <f t="shared" ref="V43:AI43" si="3">V4</f>
        <v>PA</v>
      </c>
      <c r="W43" s="186" t="str">
        <f t="shared" si="3"/>
        <v>NJ</v>
      </c>
      <c r="X43" s="186" t="str">
        <f t="shared" si="3"/>
        <v>NC</v>
      </c>
      <c r="Y43" s="186" t="str">
        <f t="shared" si="3"/>
        <v>VA</v>
      </c>
      <c r="Z43" s="186" t="str">
        <f t="shared" si="3"/>
        <v>MD</v>
      </c>
      <c r="AA43" s="186" t="str">
        <f t="shared" si="3"/>
        <v>TN</v>
      </c>
      <c r="AB43" s="186" t="str">
        <f t="shared" si="3"/>
        <v>PA</v>
      </c>
      <c r="AC43" s="186" t="str">
        <f t="shared" si="3"/>
        <v>NJ</v>
      </c>
      <c r="AD43" s="186" t="str">
        <f t="shared" si="3"/>
        <v>NC</v>
      </c>
      <c r="AE43" s="186" t="str">
        <f t="shared" si="3"/>
        <v>VA</v>
      </c>
      <c r="AF43" s="186" t="str">
        <f t="shared" si="3"/>
        <v>MD</v>
      </c>
      <c r="AG43" s="186" t="str">
        <f t="shared" si="3"/>
        <v>MD</v>
      </c>
      <c r="AH43" s="186" t="str">
        <f t="shared" si="3"/>
        <v>MD</v>
      </c>
      <c r="AI43" s="186" t="str">
        <f t="shared" si="3"/>
        <v>MD</v>
      </c>
      <c r="AJ43" s="192" t="str">
        <f>AJ4</f>
        <v>MD</v>
      </c>
      <c r="AK43" s="192" t="str">
        <f>AK4</f>
        <v>TN</v>
      </c>
      <c r="AL43" s="192" t="str">
        <f t="shared" ref="AL43:AY43" si="4">AL4</f>
        <v>PA</v>
      </c>
      <c r="AM43" s="192" t="str">
        <f t="shared" si="4"/>
        <v>NJ</v>
      </c>
      <c r="AN43" s="192" t="str">
        <f t="shared" si="4"/>
        <v>NC</v>
      </c>
      <c r="AO43" s="192" t="str">
        <f t="shared" si="4"/>
        <v>VA</v>
      </c>
      <c r="AP43" s="192" t="str">
        <f t="shared" si="4"/>
        <v>MD</v>
      </c>
      <c r="AQ43" s="192" t="str">
        <f t="shared" si="4"/>
        <v>TN</v>
      </c>
      <c r="AR43" s="192" t="str">
        <f t="shared" si="4"/>
        <v>PA</v>
      </c>
      <c r="AS43" s="192" t="str">
        <f t="shared" si="4"/>
        <v>NJ</v>
      </c>
      <c r="AT43" s="192" t="str">
        <f t="shared" si="4"/>
        <v>NC</v>
      </c>
      <c r="AU43" s="192" t="str">
        <f t="shared" si="4"/>
        <v>VA</v>
      </c>
      <c r="AV43" s="192" t="str">
        <f t="shared" si="4"/>
        <v>MD</v>
      </c>
      <c r="AW43" s="192" t="str">
        <f t="shared" si="4"/>
        <v>MD</v>
      </c>
      <c r="AX43" s="192" t="str">
        <f t="shared" si="4"/>
        <v>MD</v>
      </c>
      <c r="AY43" s="192" t="str">
        <f t="shared" si="4"/>
        <v>MD</v>
      </c>
      <c r="AZ43" s="198" t="str">
        <f>AZ4</f>
        <v>MD</v>
      </c>
      <c r="BA43" s="198" t="str">
        <f>BA4</f>
        <v>TN</v>
      </c>
      <c r="BB43" s="198" t="str">
        <f t="shared" ref="BB43:BO43" si="5">BB4</f>
        <v>PA</v>
      </c>
      <c r="BC43" s="198" t="str">
        <f t="shared" si="5"/>
        <v>NJ</v>
      </c>
      <c r="BD43" s="198" t="str">
        <f t="shared" si="5"/>
        <v>NC</v>
      </c>
      <c r="BE43" s="198" t="str">
        <f t="shared" si="5"/>
        <v>VA</v>
      </c>
      <c r="BF43" s="198" t="str">
        <f t="shared" si="5"/>
        <v>MD</v>
      </c>
      <c r="BG43" s="198" t="str">
        <f t="shared" si="5"/>
        <v>TN</v>
      </c>
      <c r="BH43" s="198" t="str">
        <f t="shared" si="5"/>
        <v>PA</v>
      </c>
      <c r="BI43" s="198" t="str">
        <f t="shared" si="5"/>
        <v>NJ</v>
      </c>
      <c r="BJ43" s="198" t="str">
        <f t="shared" si="5"/>
        <v>NC</v>
      </c>
      <c r="BK43" s="198" t="str">
        <f t="shared" si="5"/>
        <v>VA</v>
      </c>
      <c r="BL43" s="198" t="str">
        <f t="shared" si="5"/>
        <v>MD</v>
      </c>
      <c r="BM43" s="198" t="str">
        <f t="shared" si="5"/>
        <v>MD</v>
      </c>
      <c r="BN43" s="198" t="str">
        <f t="shared" si="5"/>
        <v>MD</v>
      </c>
      <c r="BO43" s="198" t="str">
        <f t="shared" si="5"/>
        <v>MD</v>
      </c>
      <c r="BP43" s="186" t="str">
        <f>BP4</f>
        <v>MD</v>
      </c>
      <c r="BQ43" s="186" t="str">
        <f>BQ4</f>
        <v>TN</v>
      </c>
      <c r="BR43" s="186" t="str">
        <f t="shared" ref="BR43:CE43" si="6">BR4</f>
        <v>PA</v>
      </c>
      <c r="BS43" s="186" t="str">
        <f t="shared" si="6"/>
        <v>NJ</v>
      </c>
      <c r="BT43" s="186" t="str">
        <f t="shared" si="6"/>
        <v>NC</v>
      </c>
      <c r="BU43" s="186" t="str">
        <f t="shared" si="6"/>
        <v>VA</v>
      </c>
      <c r="BV43" s="186" t="str">
        <f t="shared" si="6"/>
        <v>MD</v>
      </c>
      <c r="BW43" s="186" t="str">
        <f t="shared" si="6"/>
        <v>TN</v>
      </c>
      <c r="BX43" s="186" t="str">
        <f t="shared" si="6"/>
        <v>PA</v>
      </c>
      <c r="BY43" s="186" t="str">
        <f t="shared" si="6"/>
        <v>NJ</v>
      </c>
      <c r="BZ43" s="186" t="str">
        <f t="shared" si="6"/>
        <v>NC</v>
      </c>
      <c r="CA43" s="186" t="str">
        <f t="shared" si="6"/>
        <v>VA</v>
      </c>
      <c r="CB43" s="186" t="str">
        <f t="shared" si="6"/>
        <v>MD</v>
      </c>
      <c r="CC43" s="186" t="str">
        <f t="shared" si="6"/>
        <v>MD</v>
      </c>
      <c r="CD43" s="186" t="str">
        <f t="shared" si="6"/>
        <v>MD</v>
      </c>
      <c r="CE43" s="186" t="str">
        <f t="shared" si="6"/>
        <v>MD</v>
      </c>
      <c r="CF43" s="192" t="str">
        <f>CF4</f>
        <v>MD</v>
      </c>
      <c r="CG43" s="192" t="str">
        <f>CG4</f>
        <v>TN</v>
      </c>
      <c r="CH43" s="192" t="str">
        <f t="shared" ref="CH43:CU43" si="7">CH4</f>
        <v>PA</v>
      </c>
      <c r="CI43" s="192" t="str">
        <f t="shared" si="7"/>
        <v>NJ</v>
      </c>
      <c r="CJ43" s="192" t="str">
        <f t="shared" si="7"/>
        <v>NC</v>
      </c>
      <c r="CK43" s="192" t="str">
        <f t="shared" si="7"/>
        <v>VA</v>
      </c>
      <c r="CL43" s="192" t="str">
        <f t="shared" si="7"/>
        <v>MD</v>
      </c>
      <c r="CM43" s="192" t="str">
        <f t="shared" si="7"/>
        <v>TN</v>
      </c>
      <c r="CN43" s="192" t="str">
        <f t="shared" si="7"/>
        <v>PA</v>
      </c>
      <c r="CO43" s="192" t="str">
        <f t="shared" si="7"/>
        <v>NJ</v>
      </c>
      <c r="CP43" s="192" t="str">
        <f t="shared" si="7"/>
        <v>NC</v>
      </c>
      <c r="CQ43" s="192" t="str">
        <f t="shared" si="7"/>
        <v>VA</v>
      </c>
      <c r="CR43" s="192" t="str">
        <f t="shared" si="7"/>
        <v>MD</v>
      </c>
      <c r="CS43" s="192" t="str">
        <f t="shared" si="7"/>
        <v>MD</v>
      </c>
      <c r="CT43" s="192" t="str">
        <f t="shared" si="7"/>
        <v>MD</v>
      </c>
      <c r="CU43" s="192" t="str">
        <f t="shared" si="7"/>
        <v>MD</v>
      </c>
      <c r="CV43" s="198" t="str">
        <f>CV4</f>
        <v>MD</v>
      </c>
      <c r="CW43" s="198" t="str">
        <f>CW4</f>
        <v>TN</v>
      </c>
      <c r="CX43" s="198" t="str">
        <f t="shared" ref="CX43:DK43" si="8">CX4</f>
        <v>PA</v>
      </c>
      <c r="CY43" s="198" t="str">
        <f t="shared" si="8"/>
        <v>NJ</v>
      </c>
      <c r="CZ43" s="198" t="str">
        <f t="shared" si="8"/>
        <v>NC</v>
      </c>
      <c r="DA43" s="198" t="str">
        <f t="shared" si="8"/>
        <v>VA</v>
      </c>
      <c r="DB43" s="198" t="str">
        <f t="shared" si="8"/>
        <v>MD</v>
      </c>
      <c r="DC43" s="198" t="str">
        <f t="shared" si="8"/>
        <v>TN</v>
      </c>
      <c r="DD43" s="198" t="str">
        <f t="shared" si="8"/>
        <v>PA</v>
      </c>
      <c r="DE43" s="198" t="str">
        <f t="shared" si="8"/>
        <v>NJ</v>
      </c>
      <c r="DF43" s="198" t="str">
        <f t="shared" si="8"/>
        <v>NC</v>
      </c>
      <c r="DG43" s="198" t="str">
        <f t="shared" si="8"/>
        <v>VA</v>
      </c>
      <c r="DH43" s="198" t="str">
        <f t="shared" si="8"/>
        <v>MD</v>
      </c>
      <c r="DI43" s="198" t="str">
        <f t="shared" si="8"/>
        <v>MD</v>
      </c>
      <c r="DJ43" s="198" t="str">
        <f t="shared" si="8"/>
        <v>MD</v>
      </c>
      <c r="DK43" s="198" t="str">
        <f t="shared" si="8"/>
        <v>MD</v>
      </c>
      <c r="DL43" s="180" t="str">
        <f>DL4</f>
        <v>MD</v>
      </c>
      <c r="DM43" s="180" t="str">
        <f>DM4</f>
        <v>TN</v>
      </c>
      <c r="DN43" s="180" t="str">
        <f t="shared" ref="DN43:EA43" si="9">DN4</f>
        <v>PA</v>
      </c>
      <c r="DO43" s="180" t="str">
        <f t="shared" si="9"/>
        <v>NJ</v>
      </c>
      <c r="DP43" s="180" t="str">
        <f t="shared" si="9"/>
        <v>NC</v>
      </c>
      <c r="DQ43" s="180" t="str">
        <f t="shared" si="9"/>
        <v>VA</v>
      </c>
      <c r="DR43" s="180" t="str">
        <f t="shared" si="9"/>
        <v>MD</v>
      </c>
      <c r="DS43" s="180" t="str">
        <f t="shared" si="9"/>
        <v>TN</v>
      </c>
      <c r="DT43" s="180" t="str">
        <f t="shared" si="9"/>
        <v>PA</v>
      </c>
      <c r="DU43" s="180" t="str">
        <f t="shared" si="9"/>
        <v>NJ</v>
      </c>
      <c r="DV43" s="180" t="str">
        <f t="shared" si="9"/>
        <v>NC</v>
      </c>
      <c r="DW43" s="180" t="str">
        <f t="shared" si="9"/>
        <v>VA</v>
      </c>
      <c r="DX43" s="180" t="str">
        <f t="shared" si="9"/>
        <v>MD</v>
      </c>
      <c r="DY43" s="180" t="str">
        <f t="shared" si="9"/>
        <v>MD</v>
      </c>
      <c r="DZ43" s="180" t="str">
        <f t="shared" si="9"/>
        <v>MD</v>
      </c>
      <c r="EA43" s="180" t="str">
        <f t="shared" si="9"/>
        <v>MD</v>
      </c>
    </row>
    <row r="44" spans="2:131">
      <c r="B44" t="s">
        <v>12375</v>
      </c>
      <c r="C44" t="s">
        <v>12384</v>
      </c>
      <c r="D44" s="180" t="s">
        <v>1</v>
      </c>
      <c r="E44" s="180" t="s">
        <v>1</v>
      </c>
      <c r="F44" s="180" t="s">
        <v>1</v>
      </c>
      <c r="G44" s="180" t="s">
        <v>1</v>
      </c>
      <c r="H44" s="180" t="s">
        <v>1</v>
      </c>
      <c r="I44" s="180" t="s">
        <v>1</v>
      </c>
      <c r="J44" s="180" t="s">
        <v>1</v>
      </c>
      <c r="K44" s="180" t="s">
        <v>1</v>
      </c>
      <c r="L44" s="180" t="s">
        <v>1</v>
      </c>
      <c r="M44" s="180" t="s">
        <v>1</v>
      </c>
      <c r="N44" s="180" t="s">
        <v>1</v>
      </c>
      <c r="O44" s="180" t="s">
        <v>1</v>
      </c>
      <c r="P44" s="180" t="s">
        <v>1</v>
      </c>
      <c r="Q44" s="180" t="s">
        <v>1</v>
      </c>
      <c r="R44" s="180" t="s">
        <v>1</v>
      </c>
      <c r="S44" s="180" t="s">
        <v>1</v>
      </c>
      <c r="T44" s="186" t="s">
        <v>1</v>
      </c>
      <c r="U44" s="186" t="s">
        <v>1</v>
      </c>
      <c r="V44" s="186" t="s">
        <v>1</v>
      </c>
      <c r="W44" s="186" t="s">
        <v>1</v>
      </c>
      <c r="X44" s="186" t="s">
        <v>1</v>
      </c>
      <c r="Y44" s="186" t="s">
        <v>1</v>
      </c>
      <c r="Z44" s="186" t="s">
        <v>1</v>
      </c>
      <c r="AA44" s="186" t="s">
        <v>1</v>
      </c>
      <c r="AB44" s="186" t="s">
        <v>1</v>
      </c>
      <c r="AC44" s="186" t="s">
        <v>1</v>
      </c>
      <c r="AD44" s="186" t="s">
        <v>1</v>
      </c>
      <c r="AE44" s="186" t="s">
        <v>1</v>
      </c>
      <c r="AF44" s="186" t="s">
        <v>1</v>
      </c>
      <c r="AG44" s="186" t="s">
        <v>1</v>
      </c>
      <c r="AH44" s="186" t="s">
        <v>1</v>
      </c>
      <c r="AI44" s="186" t="s">
        <v>1</v>
      </c>
      <c r="AJ44" s="192" t="s">
        <v>1</v>
      </c>
      <c r="AK44" s="192" t="s">
        <v>1</v>
      </c>
      <c r="AL44" s="192" t="s">
        <v>1</v>
      </c>
      <c r="AM44" s="192" t="s">
        <v>1</v>
      </c>
      <c r="AN44" s="192" t="s">
        <v>1</v>
      </c>
      <c r="AO44" s="192" t="s">
        <v>1</v>
      </c>
      <c r="AP44" s="192" t="s">
        <v>1</v>
      </c>
      <c r="AQ44" s="192" t="s">
        <v>1</v>
      </c>
      <c r="AR44" s="192" t="s">
        <v>1</v>
      </c>
      <c r="AS44" s="192" t="s">
        <v>1</v>
      </c>
      <c r="AT44" s="192" t="s">
        <v>1</v>
      </c>
      <c r="AU44" s="192" t="s">
        <v>1</v>
      </c>
      <c r="AV44" s="192" t="s">
        <v>1</v>
      </c>
      <c r="AW44" s="192" t="s">
        <v>1</v>
      </c>
      <c r="AX44" s="192" t="s">
        <v>1</v>
      </c>
      <c r="AY44" s="192" t="s">
        <v>1</v>
      </c>
      <c r="AZ44" s="198" t="s">
        <v>1</v>
      </c>
      <c r="BA44" s="198" t="s">
        <v>1</v>
      </c>
      <c r="BB44" s="198" t="s">
        <v>1</v>
      </c>
      <c r="BC44" s="198" t="s">
        <v>1</v>
      </c>
      <c r="BD44" s="198" t="s">
        <v>1</v>
      </c>
      <c r="BE44" s="198" t="s">
        <v>1</v>
      </c>
      <c r="BF44" s="198" t="s">
        <v>1</v>
      </c>
      <c r="BG44" s="198" t="s">
        <v>1</v>
      </c>
      <c r="BH44" s="198" t="s">
        <v>1</v>
      </c>
      <c r="BI44" s="198" t="s">
        <v>1</v>
      </c>
      <c r="BJ44" s="198" t="s">
        <v>1</v>
      </c>
      <c r="BK44" s="198" t="s">
        <v>1</v>
      </c>
      <c r="BL44" s="198" t="s">
        <v>1</v>
      </c>
      <c r="BM44" s="198" t="s">
        <v>1</v>
      </c>
      <c r="BN44" s="198" t="s">
        <v>1</v>
      </c>
      <c r="BO44" s="198" t="s">
        <v>1</v>
      </c>
      <c r="BP44" s="186" t="s">
        <v>1</v>
      </c>
      <c r="BQ44" s="186" t="s">
        <v>1</v>
      </c>
      <c r="BR44" s="186" t="s">
        <v>1</v>
      </c>
      <c r="BS44" s="186" t="s">
        <v>1</v>
      </c>
      <c r="BT44" s="186" t="s">
        <v>1</v>
      </c>
      <c r="BU44" s="186" t="s">
        <v>1</v>
      </c>
      <c r="BV44" s="186" t="s">
        <v>1</v>
      </c>
      <c r="BW44" s="186" t="s">
        <v>1</v>
      </c>
      <c r="BX44" s="186" t="s">
        <v>1</v>
      </c>
      <c r="BY44" s="186" t="s">
        <v>1</v>
      </c>
      <c r="BZ44" s="186" t="s">
        <v>1</v>
      </c>
      <c r="CA44" s="186" t="s">
        <v>1</v>
      </c>
      <c r="CB44" s="186" t="s">
        <v>1</v>
      </c>
      <c r="CC44" s="186" t="s">
        <v>1</v>
      </c>
      <c r="CD44" s="186" t="s">
        <v>1</v>
      </c>
      <c r="CE44" s="186" t="s">
        <v>1</v>
      </c>
      <c r="CF44" s="192" t="s">
        <v>1</v>
      </c>
      <c r="CG44" s="192" t="s">
        <v>1</v>
      </c>
      <c r="CH44" s="192" t="s">
        <v>1</v>
      </c>
      <c r="CI44" s="192" t="s">
        <v>1</v>
      </c>
      <c r="CJ44" s="192" t="s">
        <v>1</v>
      </c>
      <c r="CK44" s="192" t="s">
        <v>1</v>
      </c>
      <c r="CL44" s="192" t="s">
        <v>1</v>
      </c>
      <c r="CM44" s="192" t="s">
        <v>1</v>
      </c>
      <c r="CN44" s="192" t="s">
        <v>1</v>
      </c>
      <c r="CO44" s="192" t="s">
        <v>1</v>
      </c>
      <c r="CP44" s="192" t="s">
        <v>1</v>
      </c>
      <c r="CQ44" s="192" t="s">
        <v>1</v>
      </c>
      <c r="CR44" s="192" t="s">
        <v>1</v>
      </c>
      <c r="CS44" s="192" t="s">
        <v>1</v>
      </c>
      <c r="CT44" s="192" t="s">
        <v>1</v>
      </c>
      <c r="CU44" s="192" t="s">
        <v>1</v>
      </c>
      <c r="CV44" s="198" t="s">
        <v>1</v>
      </c>
      <c r="CW44" s="198" t="s">
        <v>1</v>
      </c>
      <c r="CX44" s="198" t="s">
        <v>1</v>
      </c>
      <c r="CY44" s="198" t="s">
        <v>1</v>
      </c>
      <c r="CZ44" s="198" t="s">
        <v>1</v>
      </c>
      <c r="DA44" s="198" t="s">
        <v>1</v>
      </c>
      <c r="DB44" s="198" t="s">
        <v>1</v>
      </c>
      <c r="DC44" s="198" t="s">
        <v>1</v>
      </c>
      <c r="DD44" s="198" t="s">
        <v>1</v>
      </c>
      <c r="DE44" s="198" t="s">
        <v>1</v>
      </c>
      <c r="DF44" s="198" t="s">
        <v>1</v>
      </c>
      <c r="DG44" s="198" t="s">
        <v>1</v>
      </c>
      <c r="DH44" s="198" t="s">
        <v>1</v>
      </c>
      <c r="DI44" s="198" t="s">
        <v>1</v>
      </c>
      <c r="DJ44" s="198" t="s">
        <v>1</v>
      </c>
      <c r="DK44" s="198" t="s">
        <v>1</v>
      </c>
      <c r="DL44" s="180" t="s">
        <v>1</v>
      </c>
      <c r="DM44" s="180" t="s">
        <v>1</v>
      </c>
      <c r="DN44" s="180" t="s">
        <v>1</v>
      </c>
      <c r="DO44" s="180" t="s">
        <v>1</v>
      </c>
      <c r="DP44" s="180" t="s">
        <v>1</v>
      </c>
      <c r="DQ44" s="180" t="s">
        <v>1</v>
      </c>
      <c r="DR44" s="180" t="s">
        <v>1</v>
      </c>
      <c r="DS44" s="180" t="s">
        <v>1</v>
      </c>
      <c r="DT44" s="180" t="s">
        <v>1</v>
      </c>
      <c r="DU44" s="180" t="s">
        <v>1</v>
      </c>
      <c r="DV44" s="180" t="s">
        <v>1</v>
      </c>
      <c r="DW44" s="180" t="s">
        <v>1</v>
      </c>
      <c r="DX44" s="180" t="s">
        <v>1</v>
      </c>
      <c r="DY44" s="180" t="s">
        <v>1</v>
      </c>
      <c r="DZ44" s="180" t="s">
        <v>1</v>
      </c>
      <c r="EA44" s="180" t="s">
        <v>1</v>
      </c>
    </row>
    <row r="45" spans="2:131">
      <c r="B45" t="s">
        <v>12379</v>
      </c>
      <c r="C45" t="s">
        <v>12378</v>
      </c>
      <c r="D45" s="180" t="s">
        <v>1</v>
      </c>
      <c r="E45" s="180" t="s">
        <v>1</v>
      </c>
      <c r="F45" s="180" t="s">
        <v>1</v>
      </c>
      <c r="G45" s="180" t="s">
        <v>1</v>
      </c>
      <c r="H45" s="180" t="s">
        <v>1</v>
      </c>
      <c r="I45" s="180" t="s">
        <v>1</v>
      </c>
      <c r="J45" s="180" t="s">
        <v>1</v>
      </c>
      <c r="K45" s="180" t="s">
        <v>1</v>
      </c>
      <c r="L45" s="180" t="s">
        <v>1</v>
      </c>
      <c r="M45" s="180" t="s">
        <v>1</v>
      </c>
      <c r="N45" s="180" t="s">
        <v>1</v>
      </c>
      <c r="O45" s="180" t="s">
        <v>1</v>
      </c>
      <c r="P45" s="180" t="s">
        <v>1</v>
      </c>
      <c r="Q45" s="180" t="s">
        <v>1</v>
      </c>
      <c r="R45" s="180" t="s">
        <v>1</v>
      </c>
      <c r="S45" s="180" t="s">
        <v>1</v>
      </c>
      <c r="T45" s="186" t="s">
        <v>1</v>
      </c>
      <c r="U45" s="186" t="s">
        <v>1</v>
      </c>
      <c r="V45" s="186" t="s">
        <v>1</v>
      </c>
      <c r="W45" s="186" t="s">
        <v>1</v>
      </c>
      <c r="X45" s="186" t="s">
        <v>1</v>
      </c>
      <c r="Y45" s="186" t="s">
        <v>1</v>
      </c>
      <c r="Z45" s="186" t="s">
        <v>1</v>
      </c>
      <c r="AA45" s="186" t="s">
        <v>1</v>
      </c>
      <c r="AB45" s="186" t="s">
        <v>1</v>
      </c>
      <c r="AC45" s="186" t="s">
        <v>1</v>
      </c>
      <c r="AD45" s="186" t="s">
        <v>1</v>
      </c>
      <c r="AE45" s="186" t="s">
        <v>1</v>
      </c>
      <c r="AF45" s="186" t="s">
        <v>1</v>
      </c>
      <c r="AG45" s="186" t="s">
        <v>1</v>
      </c>
      <c r="AH45" s="186" t="s">
        <v>1</v>
      </c>
      <c r="AI45" s="186" t="s">
        <v>1</v>
      </c>
      <c r="AJ45" s="192" t="s">
        <v>1</v>
      </c>
      <c r="AK45" s="192" t="s">
        <v>1</v>
      </c>
      <c r="AL45" s="192" t="s">
        <v>1</v>
      </c>
      <c r="AM45" s="192" t="s">
        <v>1</v>
      </c>
      <c r="AN45" s="192" t="s">
        <v>1</v>
      </c>
      <c r="AO45" s="192" t="s">
        <v>1</v>
      </c>
      <c r="AP45" s="192" t="s">
        <v>1</v>
      </c>
      <c r="AQ45" s="192" t="s">
        <v>1</v>
      </c>
      <c r="AR45" s="192" t="s">
        <v>1</v>
      </c>
      <c r="AS45" s="192" t="s">
        <v>1</v>
      </c>
      <c r="AT45" s="192" t="s">
        <v>1</v>
      </c>
      <c r="AU45" s="192" t="s">
        <v>1</v>
      </c>
      <c r="AV45" s="192" t="s">
        <v>1</v>
      </c>
      <c r="AW45" s="192" t="s">
        <v>1</v>
      </c>
      <c r="AX45" s="192" t="s">
        <v>1</v>
      </c>
      <c r="AY45" s="192" t="s">
        <v>1</v>
      </c>
      <c r="AZ45" s="198" t="s">
        <v>1</v>
      </c>
      <c r="BA45" s="198" t="s">
        <v>1</v>
      </c>
      <c r="BB45" s="198" t="s">
        <v>1</v>
      </c>
      <c r="BC45" s="198" t="s">
        <v>1</v>
      </c>
      <c r="BD45" s="198" t="s">
        <v>1</v>
      </c>
      <c r="BE45" s="198" t="s">
        <v>1</v>
      </c>
      <c r="BF45" s="198" t="s">
        <v>1</v>
      </c>
      <c r="BG45" s="198" t="s">
        <v>1</v>
      </c>
      <c r="BH45" s="198" t="s">
        <v>1</v>
      </c>
      <c r="BI45" s="198" t="s">
        <v>1</v>
      </c>
      <c r="BJ45" s="198" t="s">
        <v>1</v>
      </c>
      <c r="BK45" s="198" t="s">
        <v>1</v>
      </c>
      <c r="BL45" s="198" t="s">
        <v>1</v>
      </c>
      <c r="BM45" s="198" t="s">
        <v>1</v>
      </c>
      <c r="BN45" s="198" t="s">
        <v>1</v>
      </c>
      <c r="BO45" s="198" t="s">
        <v>1</v>
      </c>
      <c r="BP45" s="186" t="s">
        <v>1</v>
      </c>
      <c r="BQ45" s="186" t="s">
        <v>1</v>
      </c>
      <c r="BR45" s="186" t="s">
        <v>1</v>
      </c>
      <c r="BS45" s="186" t="s">
        <v>1</v>
      </c>
      <c r="BT45" s="186" t="s">
        <v>1</v>
      </c>
      <c r="BU45" s="186" t="s">
        <v>1</v>
      </c>
      <c r="BV45" s="186" t="s">
        <v>1</v>
      </c>
      <c r="BW45" s="186" t="s">
        <v>1</v>
      </c>
      <c r="BX45" s="186" t="s">
        <v>1</v>
      </c>
      <c r="BY45" s="186" t="s">
        <v>1</v>
      </c>
      <c r="BZ45" s="186" t="s">
        <v>1</v>
      </c>
      <c r="CA45" s="186" t="s">
        <v>1</v>
      </c>
      <c r="CB45" s="186" t="s">
        <v>1</v>
      </c>
      <c r="CC45" s="186" t="s">
        <v>1</v>
      </c>
      <c r="CD45" s="186" t="s">
        <v>1</v>
      </c>
      <c r="CE45" s="186" t="s">
        <v>1</v>
      </c>
      <c r="CF45" s="192" t="s">
        <v>1</v>
      </c>
      <c r="CG45" s="192" t="s">
        <v>1</v>
      </c>
      <c r="CH45" s="192" t="s">
        <v>1</v>
      </c>
      <c r="CI45" s="192" t="s">
        <v>1</v>
      </c>
      <c r="CJ45" s="192" t="s">
        <v>1</v>
      </c>
      <c r="CK45" s="192" t="s">
        <v>1</v>
      </c>
      <c r="CL45" s="192" t="s">
        <v>1</v>
      </c>
      <c r="CM45" s="192" t="s">
        <v>1</v>
      </c>
      <c r="CN45" s="192" t="s">
        <v>1</v>
      </c>
      <c r="CO45" s="192" t="s">
        <v>1</v>
      </c>
      <c r="CP45" s="192" t="s">
        <v>1</v>
      </c>
      <c r="CQ45" s="192" t="s">
        <v>1</v>
      </c>
      <c r="CR45" s="192" t="s">
        <v>1</v>
      </c>
      <c r="CS45" s="192" t="s">
        <v>1</v>
      </c>
      <c r="CT45" s="192" t="s">
        <v>1</v>
      </c>
      <c r="CU45" s="192" t="s">
        <v>1</v>
      </c>
      <c r="CV45" s="198" t="s">
        <v>1</v>
      </c>
      <c r="CW45" s="198" t="s">
        <v>1</v>
      </c>
      <c r="CX45" s="198" t="s">
        <v>1</v>
      </c>
      <c r="CY45" s="198" t="s">
        <v>1</v>
      </c>
      <c r="CZ45" s="198" t="s">
        <v>1</v>
      </c>
      <c r="DA45" s="198" t="s">
        <v>1</v>
      </c>
      <c r="DB45" s="198" t="s">
        <v>1</v>
      </c>
      <c r="DC45" s="198" t="s">
        <v>1</v>
      </c>
      <c r="DD45" s="198" t="s">
        <v>1</v>
      </c>
      <c r="DE45" s="198" t="s">
        <v>1</v>
      </c>
      <c r="DF45" s="198" t="s">
        <v>1</v>
      </c>
      <c r="DG45" s="198" t="s">
        <v>1</v>
      </c>
      <c r="DH45" s="198" t="s">
        <v>1</v>
      </c>
      <c r="DI45" s="198" t="s">
        <v>1</v>
      </c>
      <c r="DJ45" s="198" t="s">
        <v>1</v>
      </c>
      <c r="DK45" s="198" t="s">
        <v>1</v>
      </c>
      <c r="DL45" s="180" t="s">
        <v>1</v>
      </c>
      <c r="DM45" s="180" t="s">
        <v>1</v>
      </c>
      <c r="DN45" s="180" t="s">
        <v>1</v>
      </c>
      <c r="DO45" s="180" t="s">
        <v>1</v>
      </c>
      <c r="DP45" s="180" t="s">
        <v>1</v>
      </c>
      <c r="DQ45" s="180" t="s">
        <v>1</v>
      </c>
      <c r="DR45" s="180" t="s">
        <v>1</v>
      </c>
      <c r="DS45" s="180" t="s">
        <v>1</v>
      </c>
      <c r="DT45" s="180" t="s">
        <v>1</v>
      </c>
      <c r="DU45" s="180" t="s">
        <v>1</v>
      </c>
      <c r="DV45" s="180" t="s">
        <v>1</v>
      </c>
      <c r="DW45" s="180" t="s">
        <v>1</v>
      </c>
      <c r="DX45" s="180" t="s">
        <v>1</v>
      </c>
      <c r="DY45" s="180" t="s">
        <v>1</v>
      </c>
      <c r="DZ45" s="180" t="s">
        <v>1</v>
      </c>
      <c r="EA45" s="180" t="s">
        <v>1</v>
      </c>
    </row>
    <row r="46" spans="2:131">
      <c r="B46" t="s">
        <v>12377</v>
      </c>
      <c r="C46" t="s">
        <v>12376</v>
      </c>
      <c r="D46" s="180" t="s">
        <v>1</v>
      </c>
      <c r="E46" s="180" t="s">
        <v>1</v>
      </c>
      <c r="F46" s="180" t="s">
        <v>1</v>
      </c>
      <c r="G46" s="180" t="s">
        <v>1</v>
      </c>
      <c r="H46" s="180" t="s">
        <v>1</v>
      </c>
      <c r="I46" s="180" t="s">
        <v>1</v>
      </c>
      <c r="J46" s="180" t="s">
        <v>1</v>
      </c>
      <c r="K46" s="180" t="s">
        <v>1</v>
      </c>
      <c r="L46" s="180" t="s">
        <v>1</v>
      </c>
      <c r="M46" s="180" t="s">
        <v>1</v>
      </c>
      <c r="N46" s="180" t="s">
        <v>1</v>
      </c>
      <c r="O46" s="180" t="s">
        <v>1</v>
      </c>
      <c r="P46" s="180" t="s">
        <v>1</v>
      </c>
      <c r="Q46" s="180" t="s">
        <v>1</v>
      </c>
      <c r="R46" s="180" t="s">
        <v>1</v>
      </c>
      <c r="S46" s="180" t="s">
        <v>1</v>
      </c>
      <c r="T46" s="186" t="s">
        <v>1</v>
      </c>
      <c r="U46" s="186" t="s">
        <v>1</v>
      </c>
      <c r="V46" s="186" t="s">
        <v>1</v>
      </c>
      <c r="W46" s="186" t="s">
        <v>1</v>
      </c>
      <c r="X46" s="186" t="s">
        <v>1</v>
      </c>
      <c r="Y46" s="186" t="s">
        <v>1</v>
      </c>
      <c r="Z46" s="186" t="s">
        <v>1</v>
      </c>
      <c r="AA46" s="186" t="s">
        <v>1</v>
      </c>
      <c r="AB46" s="186" t="s">
        <v>1</v>
      </c>
      <c r="AC46" s="186" t="s">
        <v>1</v>
      </c>
      <c r="AD46" s="186" t="s">
        <v>1</v>
      </c>
      <c r="AE46" s="186" t="s">
        <v>1</v>
      </c>
      <c r="AF46" s="186" t="s">
        <v>1</v>
      </c>
      <c r="AG46" s="186" t="s">
        <v>1</v>
      </c>
      <c r="AH46" s="186" t="s">
        <v>1</v>
      </c>
      <c r="AI46" s="186" t="s">
        <v>1</v>
      </c>
      <c r="AJ46" s="192" t="s">
        <v>1</v>
      </c>
      <c r="AK46" s="192" t="s">
        <v>1</v>
      </c>
      <c r="AL46" s="192" t="s">
        <v>1</v>
      </c>
      <c r="AM46" s="192" t="s">
        <v>1</v>
      </c>
      <c r="AN46" s="192" t="s">
        <v>1</v>
      </c>
      <c r="AO46" s="192" t="s">
        <v>1</v>
      </c>
      <c r="AP46" s="192" t="s">
        <v>1</v>
      </c>
      <c r="AQ46" s="192" t="s">
        <v>1</v>
      </c>
      <c r="AR46" s="192" t="s">
        <v>1</v>
      </c>
      <c r="AS46" s="192" t="s">
        <v>1</v>
      </c>
      <c r="AT46" s="192" t="s">
        <v>1</v>
      </c>
      <c r="AU46" s="192" t="s">
        <v>1</v>
      </c>
      <c r="AV46" s="192" t="s">
        <v>1</v>
      </c>
      <c r="AW46" s="192" t="s">
        <v>1</v>
      </c>
      <c r="AX46" s="192" t="s">
        <v>1</v>
      </c>
      <c r="AY46" s="192" t="s">
        <v>1</v>
      </c>
      <c r="AZ46" s="198" t="s">
        <v>1</v>
      </c>
      <c r="BA46" s="198" t="s">
        <v>1</v>
      </c>
      <c r="BB46" s="198" t="s">
        <v>1</v>
      </c>
      <c r="BC46" s="198" t="s">
        <v>1</v>
      </c>
      <c r="BD46" s="198" t="s">
        <v>1</v>
      </c>
      <c r="BE46" s="198" t="s">
        <v>1</v>
      </c>
      <c r="BF46" s="198" t="s">
        <v>1</v>
      </c>
      <c r="BG46" s="198" t="s">
        <v>1</v>
      </c>
      <c r="BH46" s="198" t="s">
        <v>1</v>
      </c>
      <c r="BI46" s="198" t="s">
        <v>1</v>
      </c>
      <c r="BJ46" s="198" t="s">
        <v>1</v>
      </c>
      <c r="BK46" s="198" t="s">
        <v>1</v>
      </c>
      <c r="BL46" s="198" t="s">
        <v>1</v>
      </c>
      <c r="BM46" s="198" t="s">
        <v>1</v>
      </c>
      <c r="BN46" s="198" t="s">
        <v>1</v>
      </c>
      <c r="BO46" s="198" t="s">
        <v>1</v>
      </c>
      <c r="BP46" s="186" t="s">
        <v>1</v>
      </c>
      <c r="BQ46" s="186" t="s">
        <v>1</v>
      </c>
      <c r="BR46" s="186" t="s">
        <v>1</v>
      </c>
      <c r="BS46" s="186" t="s">
        <v>1</v>
      </c>
      <c r="BT46" s="186" t="s">
        <v>1</v>
      </c>
      <c r="BU46" s="186" t="s">
        <v>1</v>
      </c>
      <c r="BV46" s="186" t="s">
        <v>1</v>
      </c>
      <c r="BW46" s="186" t="s">
        <v>1</v>
      </c>
      <c r="BX46" s="186" t="s">
        <v>1</v>
      </c>
      <c r="BY46" s="186" t="s">
        <v>1</v>
      </c>
      <c r="BZ46" s="186" t="s">
        <v>1</v>
      </c>
      <c r="CA46" s="186" t="s">
        <v>1</v>
      </c>
      <c r="CB46" s="186" t="s">
        <v>1</v>
      </c>
      <c r="CC46" s="186" t="s">
        <v>1</v>
      </c>
      <c r="CD46" s="186" t="s">
        <v>1</v>
      </c>
      <c r="CE46" s="186" t="s">
        <v>1</v>
      </c>
      <c r="CF46" s="192" t="s">
        <v>1</v>
      </c>
      <c r="CG46" s="192" t="s">
        <v>1</v>
      </c>
      <c r="CH46" s="192" t="s">
        <v>1</v>
      </c>
      <c r="CI46" s="192" t="s">
        <v>1</v>
      </c>
      <c r="CJ46" s="192" t="s">
        <v>1</v>
      </c>
      <c r="CK46" s="192" t="s">
        <v>1</v>
      </c>
      <c r="CL46" s="192" t="s">
        <v>1</v>
      </c>
      <c r="CM46" s="192" t="s">
        <v>1</v>
      </c>
      <c r="CN46" s="192" t="s">
        <v>1</v>
      </c>
      <c r="CO46" s="192" t="s">
        <v>1</v>
      </c>
      <c r="CP46" s="192" t="s">
        <v>1</v>
      </c>
      <c r="CQ46" s="192" t="s">
        <v>1</v>
      </c>
      <c r="CR46" s="192" t="s">
        <v>1</v>
      </c>
      <c r="CS46" s="192" t="s">
        <v>1</v>
      </c>
      <c r="CT46" s="192" t="s">
        <v>1</v>
      </c>
      <c r="CU46" s="192" t="s">
        <v>1</v>
      </c>
      <c r="CV46" s="198" t="s">
        <v>1</v>
      </c>
      <c r="CW46" s="198" t="s">
        <v>1</v>
      </c>
      <c r="CX46" s="198" t="s">
        <v>1</v>
      </c>
      <c r="CY46" s="198" t="s">
        <v>1</v>
      </c>
      <c r="CZ46" s="198" t="s">
        <v>1</v>
      </c>
      <c r="DA46" s="198" t="s">
        <v>1</v>
      </c>
      <c r="DB46" s="198" t="s">
        <v>1</v>
      </c>
      <c r="DC46" s="198" t="s">
        <v>1</v>
      </c>
      <c r="DD46" s="198" t="s">
        <v>1</v>
      </c>
      <c r="DE46" s="198" t="s">
        <v>1</v>
      </c>
      <c r="DF46" s="198" t="s">
        <v>1</v>
      </c>
      <c r="DG46" s="198" t="s">
        <v>1</v>
      </c>
      <c r="DH46" s="198" t="s">
        <v>1</v>
      </c>
      <c r="DI46" s="198" t="s">
        <v>1</v>
      </c>
      <c r="DJ46" s="198" t="s">
        <v>1</v>
      </c>
      <c r="DK46" s="198" t="s">
        <v>1</v>
      </c>
      <c r="DL46" s="180" t="s">
        <v>1</v>
      </c>
      <c r="DM46" s="180" t="s">
        <v>1</v>
      </c>
      <c r="DN46" s="180" t="s">
        <v>1</v>
      </c>
      <c r="DO46" s="180" t="s">
        <v>1</v>
      </c>
      <c r="DP46" s="180" t="s">
        <v>1</v>
      </c>
      <c r="DQ46" s="180" t="s">
        <v>1</v>
      </c>
      <c r="DR46" s="180" t="s">
        <v>1</v>
      </c>
      <c r="DS46" s="180" t="s">
        <v>1</v>
      </c>
      <c r="DT46" s="180" t="s">
        <v>1</v>
      </c>
      <c r="DU46" s="180" t="s">
        <v>1</v>
      </c>
      <c r="DV46" s="180" t="s">
        <v>1</v>
      </c>
      <c r="DW46" s="180" t="s">
        <v>1</v>
      </c>
      <c r="DX46" s="180" t="s">
        <v>1</v>
      </c>
      <c r="DY46" s="180" t="s">
        <v>1</v>
      </c>
      <c r="DZ46" s="180" t="s">
        <v>1</v>
      </c>
      <c r="EA46" s="180" t="s">
        <v>1</v>
      </c>
    </row>
    <row r="47" spans="2:131">
      <c r="B47" t="s">
        <v>12381</v>
      </c>
      <c r="C47" t="s">
        <v>12380</v>
      </c>
      <c r="D47" s="180" t="s">
        <v>1</v>
      </c>
      <c r="E47" s="180" t="s">
        <v>1</v>
      </c>
      <c r="F47" s="180" t="s">
        <v>1</v>
      </c>
      <c r="G47" s="180" t="s">
        <v>1</v>
      </c>
      <c r="H47" s="180" t="s">
        <v>1</v>
      </c>
      <c r="I47" s="180" t="s">
        <v>1</v>
      </c>
      <c r="J47" s="180" t="s">
        <v>1</v>
      </c>
      <c r="K47" s="180" t="s">
        <v>1</v>
      </c>
      <c r="L47" s="180" t="s">
        <v>1</v>
      </c>
      <c r="M47" s="180" t="s">
        <v>1</v>
      </c>
      <c r="N47" s="180" t="s">
        <v>1</v>
      </c>
      <c r="O47" s="180" t="s">
        <v>1</v>
      </c>
      <c r="P47" s="180" t="s">
        <v>1</v>
      </c>
      <c r="Q47" s="180" t="s">
        <v>1</v>
      </c>
      <c r="R47" s="180" t="s">
        <v>1</v>
      </c>
      <c r="S47" s="180" t="s">
        <v>1</v>
      </c>
      <c r="T47" s="186" t="s">
        <v>1</v>
      </c>
      <c r="U47" s="186" t="s">
        <v>1</v>
      </c>
      <c r="V47" s="186" t="s">
        <v>1</v>
      </c>
      <c r="W47" s="186" t="s">
        <v>1</v>
      </c>
      <c r="X47" s="186" t="s">
        <v>1</v>
      </c>
      <c r="Y47" s="186" t="s">
        <v>1</v>
      </c>
      <c r="Z47" s="186" t="s">
        <v>1</v>
      </c>
      <c r="AA47" s="186" t="s">
        <v>1</v>
      </c>
      <c r="AB47" s="186" t="s">
        <v>1</v>
      </c>
      <c r="AC47" s="186" t="s">
        <v>1</v>
      </c>
      <c r="AD47" s="186" t="s">
        <v>1</v>
      </c>
      <c r="AE47" s="186" t="s">
        <v>1</v>
      </c>
      <c r="AF47" s="186" t="s">
        <v>1</v>
      </c>
      <c r="AG47" s="186" t="s">
        <v>1</v>
      </c>
      <c r="AH47" s="186" t="s">
        <v>1</v>
      </c>
      <c r="AI47" s="186" t="s">
        <v>1</v>
      </c>
      <c r="AJ47" s="192" t="s">
        <v>1</v>
      </c>
      <c r="AK47" s="192" t="s">
        <v>1</v>
      </c>
      <c r="AL47" s="192" t="s">
        <v>1</v>
      </c>
      <c r="AM47" s="192" t="s">
        <v>1</v>
      </c>
      <c r="AN47" s="192" t="s">
        <v>1</v>
      </c>
      <c r="AO47" s="192" t="s">
        <v>1</v>
      </c>
      <c r="AP47" s="192" t="s">
        <v>1</v>
      </c>
      <c r="AQ47" s="192" t="s">
        <v>1</v>
      </c>
      <c r="AR47" s="192" t="s">
        <v>1</v>
      </c>
      <c r="AS47" s="192" t="s">
        <v>1</v>
      </c>
      <c r="AT47" s="192" t="s">
        <v>1</v>
      </c>
      <c r="AU47" s="192" t="s">
        <v>1</v>
      </c>
      <c r="AV47" s="192" t="s">
        <v>1</v>
      </c>
      <c r="AW47" s="192" t="s">
        <v>1</v>
      </c>
      <c r="AX47" s="192" t="s">
        <v>1</v>
      </c>
      <c r="AY47" s="192" t="s">
        <v>1</v>
      </c>
      <c r="AZ47" s="198" t="s">
        <v>1</v>
      </c>
      <c r="BA47" s="198" t="s">
        <v>1</v>
      </c>
      <c r="BB47" s="198" t="s">
        <v>1</v>
      </c>
      <c r="BC47" s="198" t="s">
        <v>1</v>
      </c>
      <c r="BD47" s="198" t="s">
        <v>1</v>
      </c>
      <c r="BE47" s="198" t="s">
        <v>1</v>
      </c>
      <c r="BF47" s="198" t="s">
        <v>1</v>
      </c>
      <c r="BG47" s="198" t="s">
        <v>1</v>
      </c>
      <c r="BH47" s="198" t="s">
        <v>1</v>
      </c>
      <c r="BI47" s="198" t="s">
        <v>1</v>
      </c>
      <c r="BJ47" s="198" t="s">
        <v>1</v>
      </c>
      <c r="BK47" s="198" t="s">
        <v>1</v>
      </c>
      <c r="BL47" s="198" t="s">
        <v>1</v>
      </c>
      <c r="BM47" s="198" t="s">
        <v>1</v>
      </c>
      <c r="BN47" s="198" t="s">
        <v>1</v>
      </c>
      <c r="BO47" s="198" t="s">
        <v>1</v>
      </c>
      <c r="BP47" s="186" t="s">
        <v>1</v>
      </c>
      <c r="BQ47" s="186" t="s">
        <v>1</v>
      </c>
      <c r="BR47" s="186" t="s">
        <v>1</v>
      </c>
      <c r="BS47" s="186" t="s">
        <v>1</v>
      </c>
      <c r="BT47" s="186" t="s">
        <v>1</v>
      </c>
      <c r="BU47" s="186" t="s">
        <v>1</v>
      </c>
      <c r="BV47" s="186" t="s">
        <v>1</v>
      </c>
      <c r="BW47" s="186" t="s">
        <v>1</v>
      </c>
      <c r="BX47" s="186" t="s">
        <v>1</v>
      </c>
      <c r="BY47" s="186" t="s">
        <v>1</v>
      </c>
      <c r="BZ47" s="186" t="s">
        <v>1</v>
      </c>
      <c r="CA47" s="186" t="s">
        <v>1</v>
      </c>
      <c r="CB47" s="186" t="s">
        <v>1</v>
      </c>
      <c r="CC47" s="186" t="s">
        <v>1</v>
      </c>
      <c r="CD47" s="186" t="s">
        <v>1</v>
      </c>
      <c r="CE47" s="186" t="s">
        <v>1</v>
      </c>
      <c r="CF47" s="192" t="s">
        <v>1</v>
      </c>
      <c r="CG47" s="192" t="s">
        <v>1</v>
      </c>
      <c r="CH47" s="192" t="s">
        <v>1</v>
      </c>
      <c r="CI47" s="192" t="s">
        <v>1</v>
      </c>
      <c r="CJ47" s="192" t="s">
        <v>1</v>
      </c>
      <c r="CK47" s="192" t="s">
        <v>1</v>
      </c>
      <c r="CL47" s="192" t="s">
        <v>1</v>
      </c>
      <c r="CM47" s="192" t="s">
        <v>1</v>
      </c>
      <c r="CN47" s="192" t="s">
        <v>1</v>
      </c>
      <c r="CO47" s="192" t="s">
        <v>1</v>
      </c>
      <c r="CP47" s="192" t="s">
        <v>1</v>
      </c>
      <c r="CQ47" s="192" t="s">
        <v>1</v>
      </c>
      <c r="CR47" s="192" t="s">
        <v>1</v>
      </c>
      <c r="CS47" s="192" t="s">
        <v>1</v>
      </c>
      <c r="CT47" s="192" t="s">
        <v>1</v>
      </c>
      <c r="CU47" s="192" t="s">
        <v>1</v>
      </c>
      <c r="CV47" s="198" t="s">
        <v>1</v>
      </c>
      <c r="CW47" s="198" t="s">
        <v>1</v>
      </c>
      <c r="CX47" s="198" t="s">
        <v>1</v>
      </c>
      <c r="CY47" s="198" t="s">
        <v>1</v>
      </c>
      <c r="CZ47" s="198" t="s">
        <v>1</v>
      </c>
      <c r="DA47" s="198" t="s">
        <v>1</v>
      </c>
      <c r="DB47" s="198" t="s">
        <v>1</v>
      </c>
      <c r="DC47" s="198" t="s">
        <v>1</v>
      </c>
      <c r="DD47" s="198" t="s">
        <v>1</v>
      </c>
      <c r="DE47" s="198" t="s">
        <v>1</v>
      </c>
      <c r="DF47" s="198" t="s">
        <v>1</v>
      </c>
      <c r="DG47" s="198" t="s">
        <v>1</v>
      </c>
      <c r="DH47" s="198" t="s">
        <v>1</v>
      </c>
      <c r="DI47" s="198" t="s">
        <v>1</v>
      </c>
      <c r="DJ47" s="198" t="s">
        <v>1</v>
      </c>
      <c r="DK47" s="198" t="s">
        <v>1</v>
      </c>
      <c r="DL47" s="180" t="s">
        <v>1</v>
      </c>
      <c r="DM47" s="180" t="s">
        <v>1</v>
      </c>
      <c r="DN47" s="180" t="s">
        <v>1</v>
      </c>
      <c r="DO47" s="180" t="s">
        <v>1</v>
      </c>
      <c r="DP47" s="180" t="s">
        <v>1</v>
      </c>
      <c r="DQ47" s="180" t="s">
        <v>1</v>
      </c>
      <c r="DR47" s="180" t="s">
        <v>1</v>
      </c>
      <c r="DS47" s="180" t="s">
        <v>1</v>
      </c>
      <c r="DT47" s="180" t="s">
        <v>1</v>
      </c>
      <c r="DU47" s="180" t="s">
        <v>1</v>
      </c>
      <c r="DV47" s="180" t="s">
        <v>1</v>
      </c>
      <c r="DW47" s="180" t="s">
        <v>1</v>
      </c>
      <c r="DX47" s="180" t="s">
        <v>1</v>
      </c>
      <c r="DY47" s="180" t="s">
        <v>1</v>
      </c>
      <c r="DZ47" s="180" t="s">
        <v>1</v>
      </c>
      <c r="EA47" s="180" t="s">
        <v>1</v>
      </c>
    </row>
    <row r="48" spans="2:131">
      <c r="B48" t="s">
        <v>12383</v>
      </c>
      <c r="C48" t="s">
        <v>12382</v>
      </c>
      <c r="D48" s="180" t="s">
        <v>1</v>
      </c>
      <c r="E48" s="180" t="s">
        <v>1</v>
      </c>
      <c r="F48" s="180" t="s">
        <v>1</v>
      </c>
      <c r="G48" s="180" t="s">
        <v>1</v>
      </c>
      <c r="H48" s="180" t="s">
        <v>1</v>
      </c>
      <c r="I48" s="180" t="s">
        <v>1</v>
      </c>
      <c r="J48" s="180" t="s">
        <v>1</v>
      </c>
      <c r="K48" s="180" t="s">
        <v>1</v>
      </c>
      <c r="L48" s="180" t="s">
        <v>1</v>
      </c>
      <c r="M48" s="180" t="s">
        <v>1</v>
      </c>
      <c r="N48" s="180" t="s">
        <v>1</v>
      </c>
      <c r="O48" s="180" t="s">
        <v>1</v>
      </c>
      <c r="P48" s="180" t="s">
        <v>1</v>
      </c>
      <c r="Q48" s="180" t="s">
        <v>1</v>
      </c>
      <c r="R48" s="180" t="s">
        <v>1</v>
      </c>
      <c r="S48" s="180" t="s">
        <v>1</v>
      </c>
      <c r="T48" s="186" t="s">
        <v>1</v>
      </c>
      <c r="U48" s="186" t="s">
        <v>1</v>
      </c>
      <c r="V48" s="186" t="s">
        <v>1</v>
      </c>
      <c r="W48" s="186" t="s">
        <v>1</v>
      </c>
      <c r="X48" s="186" t="s">
        <v>1</v>
      </c>
      <c r="Y48" s="186" t="s">
        <v>1</v>
      </c>
      <c r="Z48" s="186" t="s">
        <v>1</v>
      </c>
      <c r="AA48" s="186" t="s">
        <v>1</v>
      </c>
      <c r="AB48" s="186" t="s">
        <v>1</v>
      </c>
      <c r="AC48" s="186" t="s">
        <v>1</v>
      </c>
      <c r="AD48" s="186" t="s">
        <v>1</v>
      </c>
      <c r="AE48" s="186" t="s">
        <v>1</v>
      </c>
      <c r="AF48" s="186" t="s">
        <v>1</v>
      </c>
      <c r="AG48" s="186" t="s">
        <v>1</v>
      </c>
      <c r="AH48" s="186" t="s">
        <v>1</v>
      </c>
      <c r="AI48" s="186" t="s">
        <v>1</v>
      </c>
      <c r="AJ48" s="192" t="s">
        <v>1</v>
      </c>
      <c r="AK48" s="192" t="s">
        <v>1</v>
      </c>
      <c r="AL48" s="192" t="s">
        <v>1</v>
      </c>
      <c r="AM48" s="192" t="s">
        <v>1</v>
      </c>
      <c r="AN48" s="192" t="s">
        <v>1</v>
      </c>
      <c r="AO48" s="192" t="s">
        <v>1</v>
      </c>
      <c r="AP48" s="192" t="s">
        <v>1</v>
      </c>
      <c r="AQ48" s="192" t="s">
        <v>1</v>
      </c>
      <c r="AR48" s="192" t="s">
        <v>1</v>
      </c>
      <c r="AS48" s="192" t="s">
        <v>1</v>
      </c>
      <c r="AT48" s="192" t="s">
        <v>1</v>
      </c>
      <c r="AU48" s="192" t="s">
        <v>1</v>
      </c>
      <c r="AV48" s="192" t="s">
        <v>1</v>
      </c>
      <c r="AW48" s="192" t="s">
        <v>1</v>
      </c>
      <c r="AX48" s="192" t="s">
        <v>1</v>
      </c>
      <c r="AY48" s="192" t="s">
        <v>1</v>
      </c>
      <c r="AZ48" s="198" t="s">
        <v>1</v>
      </c>
      <c r="BA48" s="198" t="s">
        <v>1</v>
      </c>
      <c r="BB48" s="198" t="s">
        <v>1</v>
      </c>
      <c r="BC48" s="198" t="s">
        <v>1</v>
      </c>
      <c r="BD48" s="198" t="s">
        <v>1</v>
      </c>
      <c r="BE48" s="198" t="s">
        <v>1</v>
      </c>
      <c r="BF48" s="198" t="s">
        <v>1</v>
      </c>
      <c r="BG48" s="198" t="s">
        <v>1</v>
      </c>
      <c r="BH48" s="198" t="s">
        <v>1</v>
      </c>
      <c r="BI48" s="198" t="s">
        <v>1</v>
      </c>
      <c r="BJ48" s="198" t="s">
        <v>1</v>
      </c>
      <c r="BK48" s="198" t="s">
        <v>1</v>
      </c>
      <c r="BL48" s="198" t="s">
        <v>1</v>
      </c>
      <c r="BM48" s="198" t="s">
        <v>1</v>
      </c>
      <c r="BN48" s="198" t="s">
        <v>1</v>
      </c>
      <c r="BO48" s="198" t="s">
        <v>1</v>
      </c>
      <c r="BP48" s="186" t="s">
        <v>1</v>
      </c>
      <c r="BQ48" s="186" t="s">
        <v>1</v>
      </c>
      <c r="BR48" s="186" t="s">
        <v>1</v>
      </c>
      <c r="BS48" s="186" t="s">
        <v>1</v>
      </c>
      <c r="BT48" s="186" t="s">
        <v>1</v>
      </c>
      <c r="BU48" s="186" t="s">
        <v>1</v>
      </c>
      <c r="BV48" s="186" t="s">
        <v>1</v>
      </c>
      <c r="BW48" s="186" t="s">
        <v>1</v>
      </c>
      <c r="BX48" s="186" t="s">
        <v>1</v>
      </c>
      <c r="BY48" s="186" t="s">
        <v>1</v>
      </c>
      <c r="BZ48" s="186" t="s">
        <v>1</v>
      </c>
      <c r="CA48" s="186" t="s">
        <v>1</v>
      </c>
      <c r="CB48" s="186" t="s">
        <v>1</v>
      </c>
      <c r="CC48" s="186" t="s">
        <v>1</v>
      </c>
      <c r="CD48" s="186" t="s">
        <v>1</v>
      </c>
      <c r="CE48" s="186" t="s">
        <v>1</v>
      </c>
      <c r="CF48" s="192" t="s">
        <v>1</v>
      </c>
      <c r="CG48" s="192" t="s">
        <v>1</v>
      </c>
      <c r="CH48" s="192" t="s">
        <v>1</v>
      </c>
      <c r="CI48" s="192" t="s">
        <v>1</v>
      </c>
      <c r="CJ48" s="192" t="s">
        <v>1</v>
      </c>
      <c r="CK48" s="192" t="s">
        <v>1</v>
      </c>
      <c r="CL48" s="192" t="s">
        <v>1</v>
      </c>
      <c r="CM48" s="192" t="s">
        <v>1</v>
      </c>
      <c r="CN48" s="192" t="s">
        <v>1</v>
      </c>
      <c r="CO48" s="192" t="s">
        <v>1</v>
      </c>
      <c r="CP48" s="192" t="s">
        <v>1</v>
      </c>
      <c r="CQ48" s="192" t="s">
        <v>1</v>
      </c>
      <c r="CR48" s="192" t="s">
        <v>1</v>
      </c>
      <c r="CS48" s="192" t="s">
        <v>1</v>
      </c>
      <c r="CT48" s="192" t="s">
        <v>1</v>
      </c>
      <c r="CU48" s="192" t="s">
        <v>1</v>
      </c>
      <c r="CV48" s="198" t="s">
        <v>1</v>
      </c>
      <c r="CW48" s="198" t="s">
        <v>1</v>
      </c>
      <c r="CX48" s="198" t="s">
        <v>1</v>
      </c>
      <c r="CY48" s="198" t="s">
        <v>1</v>
      </c>
      <c r="CZ48" s="198" t="s">
        <v>1</v>
      </c>
      <c r="DA48" s="198" t="s">
        <v>1</v>
      </c>
      <c r="DB48" s="198" t="s">
        <v>1</v>
      </c>
      <c r="DC48" s="198" t="s">
        <v>1</v>
      </c>
      <c r="DD48" s="198" t="s">
        <v>1</v>
      </c>
      <c r="DE48" s="198" t="s">
        <v>1</v>
      </c>
      <c r="DF48" s="198" t="s">
        <v>1</v>
      </c>
      <c r="DG48" s="198" t="s">
        <v>1</v>
      </c>
      <c r="DH48" s="198" t="s">
        <v>1</v>
      </c>
      <c r="DI48" s="198" t="s">
        <v>1</v>
      </c>
      <c r="DJ48" s="198" t="s">
        <v>1</v>
      </c>
      <c r="DK48" s="198" t="s">
        <v>1</v>
      </c>
      <c r="DL48" s="180" t="s">
        <v>1</v>
      </c>
      <c r="DM48" s="180" t="s">
        <v>1</v>
      </c>
      <c r="DN48" s="180" t="s">
        <v>1</v>
      </c>
      <c r="DO48" s="180" t="s">
        <v>1</v>
      </c>
      <c r="DP48" s="180" t="s">
        <v>1</v>
      </c>
      <c r="DQ48" s="180" t="s">
        <v>1</v>
      </c>
      <c r="DR48" s="180" t="s">
        <v>1</v>
      </c>
      <c r="DS48" s="180" t="s">
        <v>1</v>
      </c>
      <c r="DT48" s="180" t="s">
        <v>1</v>
      </c>
      <c r="DU48" s="180" t="s">
        <v>1</v>
      </c>
      <c r="DV48" s="180" t="s">
        <v>1</v>
      </c>
      <c r="DW48" s="180" t="s">
        <v>1</v>
      </c>
      <c r="DX48" s="180" t="s">
        <v>1</v>
      </c>
      <c r="DY48" s="180" t="s">
        <v>1</v>
      </c>
      <c r="DZ48" s="180" t="s">
        <v>1</v>
      </c>
      <c r="EA48" s="180" t="s">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C0303-E1E4-4576-B10D-8A05D9ED3FB6}">
  <sheetPr codeName="Sheet15"/>
  <dimension ref="A1:D4"/>
  <sheetViews>
    <sheetView showGridLines="0" workbookViewId="0">
      <selection activeCell="A2" sqref="A2:A13"/>
    </sheetView>
  </sheetViews>
  <sheetFormatPr defaultRowHeight="15"/>
  <cols>
    <col min="1" max="1" width="15.5703125" bestFit="1" customWidth="1"/>
    <col min="2" max="2" width="16.28515625" bestFit="1" customWidth="1"/>
    <col min="3" max="3" width="13.85546875" bestFit="1" customWidth="1"/>
  </cols>
  <sheetData>
    <row r="1" spans="1:4">
      <c r="A1" s="132" t="s">
        <v>3868</v>
      </c>
      <c r="B1" s="132" t="s">
        <v>3869</v>
      </c>
      <c r="C1" s="132" t="s">
        <v>3870</v>
      </c>
      <c r="D1" s="132" t="s">
        <v>2863</v>
      </c>
    </row>
    <row r="2" spans="1:4">
      <c r="A2" s="131"/>
      <c r="B2" s="131" t="e">
        <f>'Detailed Report'!#REF!</f>
        <v>#REF!</v>
      </c>
      <c r="C2" s="131"/>
      <c r="D2" s="131" t="e">
        <f>IF($B$2=$C$2,"Pass","Fail")</f>
        <v>#REF!</v>
      </c>
    </row>
    <row r="3" spans="1:4">
      <c r="A3" s="131"/>
      <c r="B3" s="131" t="e">
        <f>'Detailed Report'!#REF!</f>
        <v>#REF!</v>
      </c>
      <c r="C3" s="131"/>
      <c r="D3" s="131" t="e">
        <f>IF($B$3=$C$3,"Pass","Fail")</f>
        <v>#REF!</v>
      </c>
    </row>
    <row r="4" spans="1:4">
      <c r="A4" s="131"/>
      <c r="B4" s="131" t="e">
        <f>'Detailed Report'!#REF!</f>
        <v>#REF!</v>
      </c>
      <c r="C4" s="131"/>
      <c r="D4" s="131" t="e">
        <f>IF($B$4=$C$4,"Pass","Fail")</f>
        <v>#REF!</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B71290-B135-4624-AA6C-571342D96BA5}">
  <sheetPr codeName="Sheet31"/>
  <dimension ref="A1:DY57"/>
  <sheetViews>
    <sheetView workbookViewId="0">
      <selection activeCell="A16" sqref="A16"/>
    </sheetView>
  </sheetViews>
  <sheetFormatPr defaultColWidth="8.85546875" defaultRowHeight="15"/>
  <cols>
    <col min="1" max="1" width="35.85546875" style="131" bestFit="1" customWidth="1"/>
    <col min="2" max="65" width="16.5703125" style="131" bestFit="1" customWidth="1"/>
    <col min="66" max="113" width="24.42578125" style="131" bestFit="1" customWidth="1"/>
    <col min="114" max="129" width="25.7109375" style="131" bestFit="1" customWidth="1"/>
    <col min="130" max="16384" width="8.85546875" style="131"/>
  </cols>
  <sheetData>
    <row r="1" spans="1:129">
      <c r="A1" t="s">
        <v>12502</v>
      </c>
      <c r="B1" s="180" t="s">
        <v>3874</v>
      </c>
      <c r="C1" s="180" t="s">
        <v>12255</v>
      </c>
      <c r="D1" s="180" t="s">
        <v>2728</v>
      </c>
      <c r="E1" s="180" t="s">
        <v>12257</v>
      </c>
      <c r="F1" s="180" t="s">
        <v>12256</v>
      </c>
      <c r="G1" s="180" t="s">
        <v>12258</v>
      </c>
      <c r="H1" s="180" t="s">
        <v>3874</v>
      </c>
      <c r="I1" s="180" t="s">
        <v>12255</v>
      </c>
      <c r="J1" s="180" t="s">
        <v>2728</v>
      </c>
      <c r="K1" s="180" t="s">
        <v>12257</v>
      </c>
      <c r="L1" s="180" t="s">
        <v>12256</v>
      </c>
      <c r="M1" s="180" t="s">
        <v>12258</v>
      </c>
      <c r="N1" s="180" t="s">
        <v>3874</v>
      </c>
      <c r="O1" s="180" t="s">
        <v>3874</v>
      </c>
      <c r="P1" s="180" t="s">
        <v>3874</v>
      </c>
      <c r="Q1" s="180" t="s">
        <v>3874</v>
      </c>
      <c r="R1" s="186" t="s">
        <v>3874</v>
      </c>
      <c r="S1" s="186" t="s">
        <v>12255</v>
      </c>
      <c r="T1" s="186" t="s">
        <v>2728</v>
      </c>
      <c r="U1" s="186" t="s">
        <v>12257</v>
      </c>
      <c r="V1" s="186" t="s">
        <v>12256</v>
      </c>
      <c r="W1" s="186" t="s">
        <v>12258</v>
      </c>
      <c r="X1" s="186" t="s">
        <v>3874</v>
      </c>
      <c r="Y1" s="186" t="s">
        <v>12255</v>
      </c>
      <c r="Z1" s="186" t="s">
        <v>2728</v>
      </c>
      <c r="AA1" s="186" t="s">
        <v>12257</v>
      </c>
      <c r="AB1" s="186" t="s">
        <v>12256</v>
      </c>
      <c r="AC1" s="186" t="s">
        <v>12258</v>
      </c>
      <c r="AD1" s="186" t="s">
        <v>3874</v>
      </c>
      <c r="AE1" s="186" t="s">
        <v>3874</v>
      </c>
      <c r="AF1" s="186" t="s">
        <v>3874</v>
      </c>
      <c r="AG1" s="186" t="s">
        <v>3874</v>
      </c>
      <c r="AH1" s="192" t="s">
        <v>3874</v>
      </c>
      <c r="AI1" s="192" t="s">
        <v>12255</v>
      </c>
      <c r="AJ1" s="192" t="s">
        <v>2728</v>
      </c>
      <c r="AK1" s="192" t="s">
        <v>12257</v>
      </c>
      <c r="AL1" s="192" t="s">
        <v>12256</v>
      </c>
      <c r="AM1" s="192" t="s">
        <v>12258</v>
      </c>
      <c r="AN1" s="192" t="s">
        <v>3874</v>
      </c>
      <c r="AO1" s="192" t="s">
        <v>12255</v>
      </c>
      <c r="AP1" s="192" t="s">
        <v>2728</v>
      </c>
      <c r="AQ1" s="192" t="s">
        <v>12257</v>
      </c>
      <c r="AR1" s="192" t="s">
        <v>12256</v>
      </c>
      <c r="AS1" s="192" t="s">
        <v>12258</v>
      </c>
      <c r="AT1" s="192" t="s">
        <v>3874</v>
      </c>
      <c r="AU1" s="192" t="s">
        <v>3874</v>
      </c>
      <c r="AV1" s="192" t="s">
        <v>3874</v>
      </c>
      <c r="AW1" s="192" t="s">
        <v>3874</v>
      </c>
      <c r="AX1" s="198" t="s">
        <v>3874</v>
      </c>
      <c r="AY1" s="198" t="s">
        <v>12255</v>
      </c>
      <c r="AZ1" s="198" t="s">
        <v>2728</v>
      </c>
      <c r="BA1" s="198" t="s">
        <v>12257</v>
      </c>
      <c r="BB1" s="198" t="s">
        <v>12256</v>
      </c>
      <c r="BC1" s="198" t="s">
        <v>12258</v>
      </c>
      <c r="BD1" s="198" t="s">
        <v>3874</v>
      </c>
      <c r="BE1" s="198" t="s">
        <v>12255</v>
      </c>
      <c r="BF1" s="198" t="s">
        <v>2728</v>
      </c>
      <c r="BG1" s="198" t="s">
        <v>12257</v>
      </c>
      <c r="BH1" s="198" t="s">
        <v>12256</v>
      </c>
      <c r="BI1" s="198" t="s">
        <v>12258</v>
      </c>
      <c r="BJ1" s="198" t="s">
        <v>3874</v>
      </c>
      <c r="BK1" s="198" t="s">
        <v>3874</v>
      </c>
      <c r="BL1" s="198" t="s">
        <v>3874</v>
      </c>
      <c r="BM1" s="198" t="s">
        <v>3874</v>
      </c>
      <c r="BN1" s="186" t="s">
        <v>3874</v>
      </c>
      <c r="BO1" s="186" t="s">
        <v>12255</v>
      </c>
      <c r="BP1" s="186" t="s">
        <v>2728</v>
      </c>
      <c r="BQ1" s="186" t="s">
        <v>12257</v>
      </c>
      <c r="BR1" s="186" t="s">
        <v>12256</v>
      </c>
      <c r="BS1" s="186" t="s">
        <v>12258</v>
      </c>
      <c r="BT1" s="186" t="s">
        <v>3874</v>
      </c>
      <c r="BU1" s="186" t="s">
        <v>12255</v>
      </c>
      <c r="BV1" s="186" t="s">
        <v>2728</v>
      </c>
      <c r="BW1" s="186" t="s">
        <v>12257</v>
      </c>
      <c r="BX1" s="186" t="s">
        <v>12256</v>
      </c>
      <c r="BY1" s="186" t="s">
        <v>12258</v>
      </c>
      <c r="BZ1" s="186" t="s">
        <v>3874</v>
      </c>
      <c r="CA1" s="186" t="s">
        <v>3874</v>
      </c>
      <c r="CB1" s="186" t="s">
        <v>3874</v>
      </c>
      <c r="CC1" s="186" t="s">
        <v>3874</v>
      </c>
      <c r="CD1" s="192" t="s">
        <v>3874</v>
      </c>
      <c r="CE1" s="192" t="s">
        <v>12255</v>
      </c>
      <c r="CF1" s="192" t="s">
        <v>2728</v>
      </c>
      <c r="CG1" s="192" t="s">
        <v>12257</v>
      </c>
      <c r="CH1" s="192" t="s">
        <v>12256</v>
      </c>
      <c r="CI1" s="192" t="s">
        <v>12258</v>
      </c>
      <c r="CJ1" s="192" t="s">
        <v>3874</v>
      </c>
      <c r="CK1" s="192" t="s">
        <v>12255</v>
      </c>
      <c r="CL1" s="192" t="s">
        <v>2728</v>
      </c>
      <c r="CM1" s="192" t="s">
        <v>12257</v>
      </c>
      <c r="CN1" s="192" t="s">
        <v>12256</v>
      </c>
      <c r="CO1" s="192" t="s">
        <v>12258</v>
      </c>
      <c r="CP1" s="192" t="s">
        <v>3874</v>
      </c>
      <c r="CQ1" s="192" t="s">
        <v>3874</v>
      </c>
      <c r="CR1" s="192" t="s">
        <v>3874</v>
      </c>
      <c r="CS1" s="192" t="s">
        <v>3874</v>
      </c>
      <c r="CT1" s="198" t="s">
        <v>3874</v>
      </c>
      <c r="CU1" s="198" t="s">
        <v>12255</v>
      </c>
      <c r="CV1" s="198" t="s">
        <v>2728</v>
      </c>
      <c r="CW1" s="198" t="s">
        <v>12257</v>
      </c>
      <c r="CX1" s="198" t="s">
        <v>12256</v>
      </c>
      <c r="CY1" s="198" t="s">
        <v>12258</v>
      </c>
      <c r="CZ1" s="198" t="s">
        <v>3874</v>
      </c>
      <c r="DA1" s="198" t="s">
        <v>12255</v>
      </c>
      <c r="DB1" s="198" t="s">
        <v>2728</v>
      </c>
      <c r="DC1" s="198" t="s">
        <v>12257</v>
      </c>
      <c r="DD1" s="198" t="s">
        <v>12256</v>
      </c>
      <c r="DE1" s="198" t="s">
        <v>12258</v>
      </c>
      <c r="DF1" s="198" t="s">
        <v>3874</v>
      </c>
      <c r="DG1" s="198" t="s">
        <v>3874</v>
      </c>
      <c r="DH1" s="198" t="s">
        <v>3874</v>
      </c>
      <c r="DI1" s="198" t="s">
        <v>3874</v>
      </c>
      <c r="DJ1" s="180" t="s">
        <v>3874</v>
      </c>
      <c r="DK1" s="180" t="s">
        <v>12255</v>
      </c>
      <c r="DL1" s="180" t="s">
        <v>2728</v>
      </c>
      <c r="DM1" s="180" t="s">
        <v>12257</v>
      </c>
      <c r="DN1" s="180" t="s">
        <v>12256</v>
      </c>
      <c r="DO1" s="180" t="s">
        <v>12258</v>
      </c>
      <c r="DP1" s="180" t="s">
        <v>3874</v>
      </c>
      <c r="DQ1" s="180" t="s">
        <v>12255</v>
      </c>
      <c r="DR1" s="180" t="s">
        <v>2728</v>
      </c>
      <c r="DS1" s="180" t="s">
        <v>12257</v>
      </c>
      <c r="DT1" s="180" t="s">
        <v>12256</v>
      </c>
      <c r="DU1" s="180" t="s">
        <v>12258</v>
      </c>
      <c r="DV1" s="180" t="s">
        <v>3874</v>
      </c>
      <c r="DW1" s="180" t="s">
        <v>3874</v>
      </c>
      <c r="DX1" s="180" t="s">
        <v>3874</v>
      </c>
      <c r="DY1" s="180" t="s">
        <v>3874</v>
      </c>
    </row>
    <row r="2" spans="1:129" ht="15.75">
      <c r="A2" t="s">
        <v>3912</v>
      </c>
      <c r="B2" s="183" t="s">
        <v>12369</v>
      </c>
      <c r="C2" s="183" t="s">
        <v>12369</v>
      </c>
      <c r="D2" s="183" t="s">
        <v>12369</v>
      </c>
      <c r="E2" s="183" t="s">
        <v>12369</v>
      </c>
      <c r="F2" s="183" t="s">
        <v>12369</v>
      </c>
      <c r="G2" s="183" t="s">
        <v>12369</v>
      </c>
      <c r="H2" s="183" t="s">
        <v>12369</v>
      </c>
      <c r="I2" s="183" t="s">
        <v>12369</v>
      </c>
      <c r="J2" s="183" t="s">
        <v>12369</v>
      </c>
      <c r="K2" s="183" t="s">
        <v>12369</v>
      </c>
      <c r="L2" s="183" t="s">
        <v>12369</v>
      </c>
      <c r="M2" s="183" t="s">
        <v>12369</v>
      </c>
      <c r="N2" s="183" t="s">
        <v>12369</v>
      </c>
      <c r="O2" s="183" t="s">
        <v>12369</v>
      </c>
      <c r="P2" s="183" t="s">
        <v>12369</v>
      </c>
      <c r="Q2" s="183" t="s">
        <v>12369</v>
      </c>
      <c r="R2" s="189" t="s">
        <v>12369</v>
      </c>
      <c r="S2" s="189" t="s">
        <v>12369</v>
      </c>
      <c r="T2" s="189" t="s">
        <v>12369</v>
      </c>
      <c r="U2" s="189" t="s">
        <v>12369</v>
      </c>
      <c r="V2" s="189" t="s">
        <v>12369</v>
      </c>
      <c r="W2" s="189" t="s">
        <v>12369</v>
      </c>
      <c r="X2" s="189" t="s">
        <v>12369</v>
      </c>
      <c r="Y2" s="189" t="s">
        <v>12369</v>
      </c>
      <c r="Z2" s="189" t="s">
        <v>12369</v>
      </c>
      <c r="AA2" s="189" t="s">
        <v>12369</v>
      </c>
      <c r="AB2" s="189" t="s">
        <v>12369</v>
      </c>
      <c r="AC2" s="189" t="s">
        <v>12369</v>
      </c>
      <c r="AD2" s="189" t="s">
        <v>12369</v>
      </c>
      <c r="AE2" s="189" t="s">
        <v>12369</v>
      </c>
      <c r="AF2" s="189" t="s">
        <v>12369</v>
      </c>
      <c r="AG2" s="189" t="s">
        <v>12369</v>
      </c>
      <c r="AH2" s="195" t="s">
        <v>12369</v>
      </c>
      <c r="AI2" s="195" t="s">
        <v>12369</v>
      </c>
      <c r="AJ2" s="195" t="s">
        <v>12369</v>
      </c>
      <c r="AK2" s="195" t="s">
        <v>12369</v>
      </c>
      <c r="AL2" s="195" t="s">
        <v>12369</v>
      </c>
      <c r="AM2" s="195" t="s">
        <v>12369</v>
      </c>
      <c r="AN2" s="195" t="s">
        <v>12369</v>
      </c>
      <c r="AO2" s="195" t="s">
        <v>12369</v>
      </c>
      <c r="AP2" s="195" t="s">
        <v>12369</v>
      </c>
      <c r="AQ2" s="195" t="s">
        <v>12369</v>
      </c>
      <c r="AR2" s="195" t="s">
        <v>12369</v>
      </c>
      <c r="AS2" s="195" t="s">
        <v>12369</v>
      </c>
      <c r="AT2" s="195" t="s">
        <v>12369</v>
      </c>
      <c r="AU2" s="195" t="s">
        <v>12369</v>
      </c>
      <c r="AV2" s="195" t="s">
        <v>12369</v>
      </c>
      <c r="AW2" s="195" t="s">
        <v>12369</v>
      </c>
      <c r="AX2" s="201" t="s">
        <v>12369</v>
      </c>
      <c r="AY2" s="201" t="s">
        <v>12369</v>
      </c>
      <c r="AZ2" s="201" t="s">
        <v>12369</v>
      </c>
      <c r="BA2" s="201" t="s">
        <v>12369</v>
      </c>
      <c r="BB2" s="201" t="s">
        <v>12369</v>
      </c>
      <c r="BC2" s="201" t="s">
        <v>12369</v>
      </c>
      <c r="BD2" s="201" t="s">
        <v>12369</v>
      </c>
      <c r="BE2" s="201" t="s">
        <v>12369</v>
      </c>
      <c r="BF2" s="201" t="s">
        <v>12369</v>
      </c>
      <c r="BG2" s="201" t="s">
        <v>12369</v>
      </c>
      <c r="BH2" s="201" t="s">
        <v>12369</v>
      </c>
      <c r="BI2" s="201" t="s">
        <v>12369</v>
      </c>
      <c r="BJ2" s="201" t="s">
        <v>12369</v>
      </c>
      <c r="BK2" s="201" t="s">
        <v>12369</v>
      </c>
      <c r="BL2" s="201" t="s">
        <v>12369</v>
      </c>
      <c r="BM2" s="201" t="s">
        <v>12369</v>
      </c>
      <c r="BN2" s="190" t="s">
        <v>12493</v>
      </c>
      <c r="BO2" s="190" t="s">
        <v>12493</v>
      </c>
      <c r="BP2" s="190" t="s">
        <v>12493</v>
      </c>
      <c r="BQ2" s="190" t="s">
        <v>12493</v>
      </c>
      <c r="BR2" s="190" t="s">
        <v>12493</v>
      </c>
      <c r="BS2" s="190" t="s">
        <v>12493</v>
      </c>
      <c r="BT2" s="190" t="s">
        <v>12493</v>
      </c>
      <c r="BU2" s="190" t="s">
        <v>12493</v>
      </c>
      <c r="BV2" s="190" t="s">
        <v>12493</v>
      </c>
      <c r="BW2" s="190" t="s">
        <v>12493</v>
      </c>
      <c r="BX2" s="190" t="s">
        <v>12493</v>
      </c>
      <c r="BY2" s="190" t="s">
        <v>12493</v>
      </c>
      <c r="BZ2" s="190" t="s">
        <v>12493</v>
      </c>
      <c r="CA2" s="190" t="s">
        <v>12493</v>
      </c>
      <c r="CB2" s="190" t="s">
        <v>12493</v>
      </c>
      <c r="CC2" s="190" t="s">
        <v>12493</v>
      </c>
      <c r="CD2" s="190" t="s">
        <v>12493</v>
      </c>
      <c r="CE2" s="190" t="s">
        <v>12493</v>
      </c>
      <c r="CF2" s="190" t="s">
        <v>12493</v>
      </c>
      <c r="CG2" s="190" t="s">
        <v>12493</v>
      </c>
      <c r="CH2" s="190" t="s">
        <v>12493</v>
      </c>
      <c r="CI2" s="190" t="s">
        <v>12493</v>
      </c>
      <c r="CJ2" s="190" t="s">
        <v>12493</v>
      </c>
      <c r="CK2" s="190" t="s">
        <v>12493</v>
      </c>
      <c r="CL2" s="190" t="s">
        <v>12493</v>
      </c>
      <c r="CM2" s="190" t="s">
        <v>12493</v>
      </c>
      <c r="CN2" s="190" t="s">
        <v>12493</v>
      </c>
      <c r="CO2" s="190" t="s">
        <v>12493</v>
      </c>
      <c r="CP2" s="190" t="s">
        <v>12493</v>
      </c>
      <c r="CQ2" s="190" t="s">
        <v>12493</v>
      </c>
      <c r="CR2" s="190" t="s">
        <v>12493</v>
      </c>
      <c r="CS2" s="190" t="s">
        <v>12493</v>
      </c>
      <c r="CT2" s="190" t="s">
        <v>12493</v>
      </c>
      <c r="CU2" s="190" t="s">
        <v>12493</v>
      </c>
      <c r="CV2" s="190" t="s">
        <v>12493</v>
      </c>
      <c r="CW2" s="190" t="s">
        <v>12493</v>
      </c>
      <c r="CX2" s="190" t="s">
        <v>12493</v>
      </c>
      <c r="CY2" s="190" t="s">
        <v>12493</v>
      </c>
      <c r="CZ2" s="190" t="s">
        <v>12493</v>
      </c>
      <c r="DA2" s="190" t="s">
        <v>12493</v>
      </c>
      <c r="DB2" s="190" t="s">
        <v>12493</v>
      </c>
      <c r="DC2" s="190" t="s">
        <v>12493</v>
      </c>
      <c r="DD2" s="190" t="s">
        <v>12493</v>
      </c>
      <c r="DE2" s="190" t="s">
        <v>12493</v>
      </c>
      <c r="DF2" s="190" t="s">
        <v>12493</v>
      </c>
      <c r="DG2" s="190" t="s">
        <v>12493</v>
      </c>
      <c r="DH2" s="190" t="s">
        <v>12493</v>
      </c>
      <c r="DI2" s="190" t="s">
        <v>12493</v>
      </c>
      <c r="DJ2" s="179" t="s">
        <v>12501</v>
      </c>
      <c r="DK2" s="179" t="s">
        <v>12501</v>
      </c>
      <c r="DL2" s="179" t="s">
        <v>12501</v>
      </c>
      <c r="DM2" s="179" t="s">
        <v>12501</v>
      </c>
      <c r="DN2" s="179" t="s">
        <v>12501</v>
      </c>
      <c r="DO2" s="179" t="s">
        <v>12501</v>
      </c>
      <c r="DP2" s="179" t="s">
        <v>12501</v>
      </c>
      <c r="DQ2" s="179" t="s">
        <v>12501</v>
      </c>
      <c r="DR2" s="179" t="s">
        <v>12501</v>
      </c>
      <c r="DS2" s="179" t="s">
        <v>12501</v>
      </c>
      <c r="DT2" s="179" t="s">
        <v>12501</v>
      </c>
      <c r="DU2" s="179" t="s">
        <v>12501</v>
      </c>
      <c r="DV2" s="179" t="s">
        <v>12501</v>
      </c>
      <c r="DW2" s="179" t="s">
        <v>12501</v>
      </c>
      <c r="DX2" s="179" t="s">
        <v>12501</v>
      </c>
      <c r="DY2" s="179" t="s">
        <v>12501</v>
      </c>
    </row>
    <row r="3" spans="1:129">
      <c r="A3" t="s">
        <v>256</v>
      </c>
      <c r="B3" s="180">
        <v>1</v>
      </c>
      <c r="C3" s="180">
        <v>30</v>
      </c>
      <c r="D3" s="180">
        <v>1</v>
      </c>
      <c r="E3" s="180">
        <v>30</v>
      </c>
      <c r="F3" s="180">
        <v>1</v>
      </c>
      <c r="G3" s="180">
        <v>30</v>
      </c>
      <c r="H3" s="180">
        <v>1</v>
      </c>
      <c r="I3" s="180">
        <v>30</v>
      </c>
      <c r="J3" s="180">
        <v>1</v>
      </c>
      <c r="K3" s="180">
        <v>30</v>
      </c>
      <c r="L3" s="180">
        <v>1</v>
      </c>
      <c r="M3" s="180">
        <v>30</v>
      </c>
      <c r="N3" s="180">
        <v>1</v>
      </c>
      <c r="O3" s="180">
        <v>30</v>
      </c>
      <c r="P3" s="180">
        <v>1</v>
      </c>
      <c r="Q3" s="180">
        <v>30</v>
      </c>
      <c r="R3" s="186">
        <v>1</v>
      </c>
      <c r="S3" s="186">
        <v>30</v>
      </c>
      <c r="T3" s="186">
        <v>1</v>
      </c>
      <c r="U3" s="186">
        <v>30</v>
      </c>
      <c r="V3" s="186">
        <v>1</v>
      </c>
      <c r="W3" s="186">
        <v>30</v>
      </c>
      <c r="X3" s="186">
        <v>1</v>
      </c>
      <c r="Y3" s="186">
        <v>30</v>
      </c>
      <c r="Z3" s="186">
        <v>1</v>
      </c>
      <c r="AA3" s="186">
        <v>30</v>
      </c>
      <c r="AB3" s="186">
        <v>1</v>
      </c>
      <c r="AC3" s="186">
        <v>30</v>
      </c>
      <c r="AD3" s="186">
        <v>1</v>
      </c>
      <c r="AE3" s="186">
        <v>30</v>
      </c>
      <c r="AF3" s="186">
        <v>1</v>
      </c>
      <c r="AG3" s="186">
        <v>30</v>
      </c>
      <c r="AH3" s="192">
        <v>1</v>
      </c>
      <c r="AI3" s="192">
        <v>30</v>
      </c>
      <c r="AJ3" s="192">
        <v>1</v>
      </c>
      <c r="AK3" s="192">
        <v>30</v>
      </c>
      <c r="AL3" s="192">
        <v>1</v>
      </c>
      <c r="AM3" s="192">
        <v>30</v>
      </c>
      <c r="AN3" s="192">
        <v>1</v>
      </c>
      <c r="AO3" s="192">
        <v>30</v>
      </c>
      <c r="AP3" s="192">
        <v>1</v>
      </c>
      <c r="AQ3" s="192">
        <v>30</v>
      </c>
      <c r="AR3" s="192">
        <v>1</v>
      </c>
      <c r="AS3" s="192">
        <v>30</v>
      </c>
      <c r="AT3" s="192">
        <v>1</v>
      </c>
      <c r="AU3" s="192">
        <v>30</v>
      </c>
      <c r="AV3" s="192">
        <v>1</v>
      </c>
      <c r="AW3" s="192">
        <v>30</v>
      </c>
      <c r="AX3" s="198">
        <v>1</v>
      </c>
      <c r="AY3" s="198">
        <v>30</v>
      </c>
      <c r="AZ3" s="198">
        <v>1</v>
      </c>
      <c r="BA3" s="198">
        <v>30</v>
      </c>
      <c r="BB3" s="198">
        <v>1</v>
      </c>
      <c r="BC3" s="198">
        <v>30</v>
      </c>
      <c r="BD3" s="198">
        <v>1</v>
      </c>
      <c r="BE3" s="198">
        <v>30</v>
      </c>
      <c r="BF3" s="198">
        <v>1</v>
      </c>
      <c r="BG3" s="198">
        <v>30</v>
      </c>
      <c r="BH3" s="198">
        <v>1</v>
      </c>
      <c r="BI3" s="198">
        <v>30</v>
      </c>
      <c r="BJ3" s="198">
        <v>1</v>
      </c>
      <c r="BK3" s="198">
        <v>30</v>
      </c>
      <c r="BL3" s="198">
        <v>1</v>
      </c>
      <c r="BM3" s="198">
        <v>30</v>
      </c>
      <c r="BN3" s="186">
        <v>1</v>
      </c>
      <c r="BO3" s="186">
        <v>30</v>
      </c>
      <c r="BP3" s="186">
        <v>1</v>
      </c>
      <c r="BQ3" s="186">
        <v>30</v>
      </c>
      <c r="BR3" s="186">
        <v>1</v>
      </c>
      <c r="BS3" s="186">
        <v>30</v>
      </c>
      <c r="BT3" s="186">
        <v>1</v>
      </c>
      <c r="BU3" s="186">
        <v>30</v>
      </c>
      <c r="BV3" s="186">
        <v>1</v>
      </c>
      <c r="BW3" s="186">
        <v>30</v>
      </c>
      <c r="BX3" s="186">
        <v>1</v>
      </c>
      <c r="BY3" s="186">
        <v>30</v>
      </c>
      <c r="BZ3" s="186">
        <v>1</v>
      </c>
      <c r="CA3" s="186">
        <v>30</v>
      </c>
      <c r="CB3" s="186">
        <v>1</v>
      </c>
      <c r="CC3" s="186">
        <v>30</v>
      </c>
      <c r="CD3" s="192">
        <v>1</v>
      </c>
      <c r="CE3" s="192">
        <v>30</v>
      </c>
      <c r="CF3" s="192">
        <v>1</v>
      </c>
      <c r="CG3" s="192">
        <v>30</v>
      </c>
      <c r="CH3" s="192">
        <v>1</v>
      </c>
      <c r="CI3" s="192">
        <v>30</v>
      </c>
      <c r="CJ3" s="192">
        <v>1</v>
      </c>
      <c r="CK3" s="192">
        <v>30</v>
      </c>
      <c r="CL3" s="192">
        <v>1</v>
      </c>
      <c r="CM3" s="192">
        <v>30</v>
      </c>
      <c r="CN3" s="192">
        <v>1</v>
      </c>
      <c r="CO3" s="192">
        <v>30</v>
      </c>
      <c r="CP3" s="192">
        <v>1</v>
      </c>
      <c r="CQ3" s="192">
        <v>30</v>
      </c>
      <c r="CR3" s="192">
        <v>1</v>
      </c>
      <c r="CS3" s="192">
        <v>30</v>
      </c>
      <c r="CT3" s="198">
        <v>1</v>
      </c>
      <c r="CU3" s="198">
        <v>30</v>
      </c>
      <c r="CV3" s="198">
        <v>1</v>
      </c>
      <c r="CW3" s="198">
        <v>30</v>
      </c>
      <c r="CX3" s="198">
        <v>1</v>
      </c>
      <c r="CY3" s="198">
        <v>30</v>
      </c>
      <c r="CZ3" s="198">
        <v>1</v>
      </c>
      <c r="DA3" s="198">
        <v>30</v>
      </c>
      <c r="DB3" s="198">
        <v>1</v>
      </c>
      <c r="DC3" s="198">
        <v>30</v>
      </c>
      <c r="DD3" s="198">
        <v>1</v>
      </c>
      <c r="DE3" s="198">
        <v>30</v>
      </c>
      <c r="DF3" s="198">
        <v>1</v>
      </c>
      <c r="DG3" s="198">
        <v>30</v>
      </c>
      <c r="DH3" s="198">
        <v>1</v>
      </c>
      <c r="DI3" s="198">
        <v>30</v>
      </c>
      <c r="DJ3" s="180">
        <v>1</v>
      </c>
      <c r="DK3" s="180">
        <v>30</v>
      </c>
      <c r="DL3" s="180">
        <v>1</v>
      </c>
      <c r="DM3" s="180">
        <v>30</v>
      </c>
      <c r="DN3" s="180">
        <v>1</v>
      </c>
      <c r="DO3" s="180">
        <v>30</v>
      </c>
      <c r="DP3" s="180">
        <v>1</v>
      </c>
      <c r="DQ3" s="180">
        <v>30</v>
      </c>
      <c r="DR3" s="180">
        <v>1</v>
      </c>
      <c r="DS3" s="180">
        <v>30</v>
      </c>
      <c r="DT3" s="180">
        <v>1</v>
      </c>
      <c r="DU3" s="180">
        <v>30</v>
      </c>
      <c r="DV3" s="180">
        <v>1</v>
      </c>
      <c r="DW3" s="180">
        <v>30</v>
      </c>
      <c r="DX3" s="180">
        <v>1</v>
      </c>
      <c r="DY3" s="180">
        <v>30</v>
      </c>
    </row>
    <row r="4" spans="1:129">
      <c r="A4" t="s">
        <v>12326</v>
      </c>
      <c r="B4" s="183" t="s">
        <v>12237</v>
      </c>
      <c r="C4" s="184" t="s">
        <v>12494</v>
      </c>
      <c r="D4" s="184" t="s">
        <v>12495</v>
      </c>
      <c r="E4" s="184" t="s">
        <v>12496</v>
      </c>
      <c r="F4" s="183" t="s">
        <v>12237</v>
      </c>
      <c r="G4" s="183" t="s">
        <v>12237</v>
      </c>
      <c r="H4" s="184" t="s">
        <v>12494</v>
      </c>
      <c r="I4" s="184" t="s">
        <v>12495</v>
      </c>
      <c r="J4" s="184" t="s">
        <v>12496</v>
      </c>
      <c r="K4" s="183" t="s">
        <v>12237</v>
      </c>
      <c r="L4" s="183" t="s">
        <v>12237</v>
      </c>
      <c r="M4" s="183" t="s">
        <v>12237</v>
      </c>
      <c r="N4" s="184" t="s">
        <v>12496</v>
      </c>
      <c r="O4" s="183" t="s">
        <v>12237</v>
      </c>
      <c r="P4" s="183" t="s">
        <v>12237</v>
      </c>
      <c r="Q4" s="183" t="s">
        <v>12237</v>
      </c>
      <c r="R4" s="189" t="s">
        <v>12237</v>
      </c>
      <c r="S4" s="190" t="s">
        <v>12494</v>
      </c>
      <c r="T4" s="190" t="s">
        <v>12495</v>
      </c>
      <c r="U4" s="190" t="s">
        <v>12496</v>
      </c>
      <c r="V4" s="189" t="s">
        <v>12237</v>
      </c>
      <c r="W4" s="189" t="s">
        <v>12237</v>
      </c>
      <c r="X4" s="190" t="s">
        <v>12494</v>
      </c>
      <c r="Y4" s="190" t="s">
        <v>12495</v>
      </c>
      <c r="Z4" s="190" t="s">
        <v>12496</v>
      </c>
      <c r="AA4" s="189" t="s">
        <v>12237</v>
      </c>
      <c r="AB4" s="189" t="s">
        <v>12237</v>
      </c>
      <c r="AC4" s="189" t="s">
        <v>12237</v>
      </c>
      <c r="AD4" s="190" t="s">
        <v>12496</v>
      </c>
      <c r="AE4" s="189" t="s">
        <v>12237</v>
      </c>
      <c r="AF4" s="189" t="s">
        <v>12237</v>
      </c>
      <c r="AG4" s="189" t="s">
        <v>12237</v>
      </c>
      <c r="AH4" s="195" t="s">
        <v>12237</v>
      </c>
      <c r="AI4" s="196" t="s">
        <v>12494</v>
      </c>
      <c r="AJ4" s="196" t="s">
        <v>12495</v>
      </c>
      <c r="AK4" s="196" t="s">
        <v>12496</v>
      </c>
      <c r="AL4" s="195" t="s">
        <v>12237</v>
      </c>
      <c r="AM4" s="195" t="s">
        <v>12237</v>
      </c>
      <c r="AN4" s="196" t="s">
        <v>12494</v>
      </c>
      <c r="AO4" s="196" t="s">
        <v>12495</v>
      </c>
      <c r="AP4" s="196" t="s">
        <v>12496</v>
      </c>
      <c r="AQ4" s="195" t="s">
        <v>12237</v>
      </c>
      <c r="AR4" s="195" t="s">
        <v>12237</v>
      </c>
      <c r="AS4" s="195" t="s">
        <v>12237</v>
      </c>
      <c r="AT4" s="196" t="s">
        <v>12496</v>
      </c>
      <c r="AU4" s="195" t="s">
        <v>12237</v>
      </c>
      <c r="AV4" s="195" t="s">
        <v>12237</v>
      </c>
      <c r="AW4" s="195" t="s">
        <v>12237</v>
      </c>
      <c r="AX4" s="201" t="s">
        <v>12237</v>
      </c>
      <c r="AY4" s="202" t="s">
        <v>12494</v>
      </c>
      <c r="AZ4" s="202" t="s">
        <v>12495</v>
      </c>
      <c r="BA4" s="202" t="s">
        <v>12496</v>
      </c>
      <c r="BB4" s="201" t="s">
        <v>12237</v>
      </c>
      <c r="BC4" s="201" t="s">
        <v>12237</v>
      </c>
      <c r="BD4" s="202" t="s">
        <v>12494</v>
      </c>
      <c r="BE4" s="202" t="s">
        <v>12495</v>
      </c>
      <c r="BF4" s="202" t="s">
        <v>12496</v>
      </c>
      <c r="BG4" s="201" t="s">
        <v>12237</v>
      </c>
      <c r="BH4" s="201" t="s">
        <v>12237</v>
      </c>
      <c r="BI4" s="201" t="s">
        <v>12237</v>
      </c>
      <c r="BJ4" s="202" t="s">
        <v>12496</v>
      </c>
      <c r="BK4" s="201" t="s">
        <v>12237</v>
      </c>
      <c r="BL4" s="201" t="s">
        <v>12237</v>
      </c>
      <c r="BM4" s="201" t="s">
        <v>12237</v>
      </c>
      <c r="BN4" s="189" t="s">
        <v>12237</v>
      </c>
      <c r="BO4" s="190" t="s">
        <v>12494</v>
      </c>
      <c r="BP4" s="190" t="s">
        <v>12495</v>
      </c>
      <c r="BQ4" s="190" t="s">
        <v>12496</v>
      </c>
      <c r="BR4" s="189" t="s">
        <v>12237</v>
      </c>
      <c r="BS4" s="189" t="s">
        <v>12237</v>
      </c>
      <c r="BT4" s="190" t="s">
        <v>12494</v>
      </c>
      <c r="BU4" s="190" t="s">
        <v>12495</v>
      </c>
      <c r="BV4" s="190" t="s">
        <v>12496</v>
      </c>
      <c r="BW4" s="189" t="s">
        <v>12237</v>
      </c>
      <c r="BX4" s="189" t="s">
        <v>12237</v>
      </c>
      <c r="BY4" s="189" t="s">
        <v>12237</v>
      </c>
      <c r="BZ4" s="190" t="s">
        <v>12496</v>
      </c>
      <c r="CA4" s="189" t="s">
        <v>12237</v>
      </c>
      <c r="CB4" s="189" t="s">
        <v>12237</v>
      </c>
      <c r="CC4" s="189" t="s">
        <v>12237</v>
      </c>
      <c r="CD4" s="195" t="s">
        <v>12237</v>
      </c>
      <c r="CE4" s="196" t="s">
        <v>12494</v>
      </c>
      <c r="CF4" s="196" t="s">
        <v>12495</v>
      </c>
      <c r="CG4" s="196" t="s">
        <v>12496</v>
      </c>
      <c r="CH4" s="195" t="s">
        <v>12237</v>
      </c>
      <c r="CI4" s="195" t="s">
        <v>12237</v>
      </c>
      <c r="CJ4" s="196" t="s">
        <v>12494</v>
      </c>
      <c r="CK4" s="196" t="s">
        <v>12495</v>
      </c>
      <c r="CL4" s="196" t="s">
        <v>12496</v>
      </c>
      <c r="CM4" s="195" t="s">
        <v>12237</v>
      </c>
      <c r="CN4" s="195" t="s">
        <v>12237</v>
      </c>
      <c r="CO4" s="195" t="s">
        <v>12237</v>
      </c>
      <c r="CP4" s="196" t="s">
        <v>12496</v>
      </c>
      <c r="CQ4" s="195" t="s">
        <v>12237</v>
      </c>
      <c r="CR4" s="195" t="s">
        <v>12237</v>
      </c>
      <c r="CS4" s="195" t="s">
        <v>12237</v>
      </c>
      <c r="CT4" s="201" t="s">
        <v>12237</v>
      </c>
      <c r="CU4" s="202" t="s">
        <v>12494</v>
      </c>
      <c r="CV4" s="202" t="s">
        <v>12495</v>
      </c>
      <c r="CW4" s="202" t="s">
        <v>12496</v>
      </c>
      <c r="CX4" s="201" t="s">
        <v>12237</v>
      </c>
      <c r="CY4" s="201" t="s">
        <v>12237</v>
      </c>
      <c r="CZ4" s="202" t="s">
        <v>12494</v>
      </c>
      <c r="DA4" s="202" t="s">
        <v>12495</v>
      </c>
      <c r="DB4" s="202" t="s">
        <v>12496</v>
      </c>
      <c r="DC4" s="201" t="s">
        <v>12237</v>
      </c>
      <c r="DD4" s="201" t="s">
        <v>12237</v>
      </c>
      <c r="DE4" s="201" t="s">
        <v>12237</v>
      </c>
      <c r="DF4" s="202" t="s">
        <v>12496</v>
      </c>
      <c r="DG4" s="201" t="s">
        <v>12237</v>
      </c>
      <c r="DH4" s="201" t="s">
        <v>12237</v>
      </c>
      <c r="DI4" s="201" t="s">
        <v>12237</v>
      </c>
      <c r="DJ4" s="183" t="s">
        <v>12237</v>
      </c>
      <c r="DK4" s="184" t="s">
        <v>12494</v>
      </c>
      <c r="DL4" s="184" t="s">
        <v>12495</v>
      </c>
      <c r="DM4" s="184" t="s">
        <v>12496</v>
      </c>
      <c r="DN4" s="183" t="s">
        <v>12237</v>
      </c>
      <c r="DO4" s="183" t="s">
        <v>12237</v>
      </c>
      <c r="DP4" s="184" t="s">
        <v>12494</v>
      </c>
      <c r="DQ4" s="184" t="s">
        <v>12495</v>
      </c>
      <c r="DR4" s="184" t="s">
        <v>12496</v>
      </c>
      <c r="DS4" s="183" t="s">
        <v>12237</v>
      </c>
      <c r="DT4" s="183" t="s">
        <v>12237</v>
      </c>
      <c r="DU4" s="183" t="s">
        <v>12237</v>
      </c>
      <c r="DV4" s="184" t="s">
        <v>12496</v>
      </c>
      <c r="DW4" s="183" t="s">
        <v>12237</v>
      </c>
      <c r="DX4" s="183" t="s">
        <v>12237</v>
      </c>
      <c r="DY4" s="183" t="s">
        <v>12237</v>
      </c>
    </row>
    <row r="5" spans="1:129">
      <c r="A5" t="s">
        <v>12328</v>
      </c>
      <c r="B5" s="180" t="s">
        <v>12071</v>
      </c>
      <c r="C5" s="180" t="s">
        <v>12071</v>
      </c>
      <c r="D5" s="180" t="s">
        <v>12071</v>
      </c>
      <c r="E5" s="180" t="s">
        <v>12071</v>
      </c>
      <c r="F5" s="180" t="s">
        <v>12071</v>
      </c>
      <c r="G5" s="185" t="s">
        <v>12497</v>
      </c>
      <c r="H5" s="185" t="s">
        <v>12497</v>
      </c>
      <c r="I5" s="185" t="s">
        <v>12497</v>
      </c>
      <c r="J5" s="185" t="s">
        <v>12497</v>
      </c>
      <c r="K5" s="185" t="s">
        <v>12498</v>
      </c>
      <c r="L5" s="185" t="s">
        <v>12498</v>
      </c>
      <c r="M5" s="185" t="s">
        <v>12498</v>
      </c>
      <c r="N5" s="185" t="s">
        <v>12498</v>
      </c>
      <c r="O5" s="185" t="s">
        <v>12499</v>
      </c>
      <c r="P5" s="185" t="s">
        <v>12499</v>
      </c>
      <c r="Q5" s="185" t="s">
        <v>12499</v>
      </c>
      <c r="R5" s="186" t="s">
        <v>12071</v>
      </c>
      <c r="S5" s="186" t="s">
        <v>12071</v>
      </c>
      <c r="T5" s="186" t="s">
        <v>12071</v>
      </c>
      <c r="U5" s="186" t="s">
        <v>12071</v>
      </c>
      <c r="V5" s="186" t="s">
        <v>12071</v>
      </c>
      <c r="W5" s="191" t="s">
        <v>12497</v>
      </c>
      <c r="X5" s="191" t="s">
        <v>12497</v>
      </c>
      <c r="Y5" s="191" t="s">
        <v>12497</v>
      </c>
      <c r="Z5" s="191" t="s">
        <v>12497</v>
      </c>
      <c r="AA5" s="191" t="s">
        <v>12498</v>
      </c>
      <c r="AB5" s="191" t="s">
        <v>12498</v>
      </c>
      <c r="AC5" s="191" t="s">
        <v>12498</v>
      </c>
      <c r="AD5" s="191" t="s">
        <v>12498</v>
      </c>
      <c r="AE5" s="191" t="s">
        <v>12499</v>
      </c>
      <c r="AF5" s="191" t="s">
        <v>12499</v>
      </c>
      <c r="AG5" s="191" t="s">
        <v>12499</v>
      </c>
      <c r="AH5" s="192" t="s">
        <v>12071</v>
      </c>
      <c r="AI5" s="192" t="s">
        <v>12071</v>
      </c>
      <c r="AJ5" s="192" t="s">
        <v>12071</v>
      </c>
      <c r="AK5" s="192" t="s">
        <v>12071</v>
      </c>
      <c r="AL5" s="192" t="s">
        <v>12071</v>
      </c>
      <c r="AM5" s="197" t="s">
        <v>12497</v>
      </c>
      <c r="AN5" s="197" t="s">
        <v>12497</v>
      </c>
      <c r="AO5" s="197" t="s">
        <v>12497</v>
      </c>
      <c r="AP5" s="197" t="s">
        <v>12497</v>
      </c>
      <c r="AQ5" s="197" t="s">
        <v>12498</v>
      </c>
      <c r="AR5" s="197" t="s">
        <v>12498</v>
      </c>
      <c r="AS5" s="197" t="s">
        <v>12498</v>
      </c>
      <c r="AT5" s="197" t="s">
        <v>12498</v>
      </c>
      <c r="AU5" s="197" t="s">
        <v>12499</v>
      </c>
      <c r="AV5" s="197" t="s">
        <v>12499</v>
      </c>
      <c r="AW5" s="197" t="s">
        <v>12499</v>
      </c>
      <c r="AX5" s="198" t="s">
        <v>12071</v>
      </c>
      <c r="AY5" s="198" t="s">
        <v>12071</v>
      </c>
      <c r="AZ5" s="198" t="s">
        <v>12071</v>
      </c>
      <c r="BA5" s="198" t="s">
        <v>12071</v>
      </c>
      <c r="BB5" s="198" t="s">
        <v>12071</v>
      </c>
      <c r="BC5" s="203" t="s">
        <v>12497</v>
      </c>
      <c r="BD5" s="203" t="s">
        <v>12497</v>
      </c>
      <c r="BE5" s="203" t="s">
        <v>12497</v>
      </c>
      <c r="BF5" s="203" t="s">
        <v>12497</v>
      </c>
      <c r="BG5" s="203" t="s">
        <v>12498</v>
      </c>
      <c r="BH5" s="203" t="s">
        <v>12498</v>
      </c>
      <c r="BI5" s="203" t="s">
        <v>12498</v>
      </c>
      <c r="BJ5" s="203" t="s">
        <v>12498</v>
      </c>
      <c r="BK5" s="203" t="s">
        <v>12499</v>
      </c>
      <c r="BL5" s="203" t="s">
        <v>12499</v>
      </c>
      <c r="BM5" s="203" t="s">
        <v>12499</v>
      </c>
      <c r="BN5" s="186" t="s">
        <v>12071</v>
      </c>
      <c r="BO5" s="186" t="s">
        <v>12071</v>
      </c>
      <c r="BP5" s="186" t="s">
        <v>12071</v>
      </c>
      <c r="BQ5" s="186" t="s">
        <v>12071</v>
      </c>
      <c r="BR5" s="186" t="s">
        <v>12071</v>
      </c>
      <c r="BS5" s="191" t="s">
        <v>12497</v>
      </c>
      <c r="BT5" s="191" t="s">
        <v>12497</v>
      </c>
      <c r="BU5" s="191" t="s">
        <v>12497</v>
      </c>
      <c r="BV5" s="191" t="s">
        <v>12497</v>
      </c>
      <c r="BW5" s="191" t="s">
        <v>12498</v>
      </c>
      <c r="BX5" s="191" t="s">
        <v>12498</v>
      </c>
      <c r="BY5" s="191" t="s">
        <v>12498</v>
      </c>
      <c r="BZ5" s="191" t="s">
        <v>12498</v>
      </c>
      <c r="CA5" s="191" t="s">
        <v>12499</v>
      </c>
      <c r="CB5" s="191" t="s">
        <v>12499</v>
      </c>
      <c r="CC5" s="191" t="s">
        <v>12499</v>
      </c>
      <c r="CD5" s="192" t="s">
        <v>12071</v>
      </c>
      <c r="CE5" s="192" t="s">
        <v>12071</v>
      </c>
      <c r="CF5" s="192" t="s">
        <v>12071</v>
      </c>
      <c r="CG5" s="192" t="s">
        <v>12071</v>
      </c>
      <c r="CH5" s="192" t="s">
        <v>12071</v>
      </c>
      <c r="CI5" s="197" t="s">
        <v>12497</v>
      </c>
      <c r="CJ5" s="197" t="s">
        <v>12497</v>
      </c>
      <c r="CK5" s="197" t="s">
        <v>12497</v>
      </c>
      <c r="CL5" s="197" t="s">
        <v>12497</v>
      </c>
      <c r="CM5" s="197" t="s">
        <v>12498</v>
      </c>
      <c r="CN5" s="197" t="s">
        <v>12498</v>
      </c>
      <c r="CO5" s="197" t="s">
        <v>12498</v>
      </c>
      <c r="CP5" s="197" t="s">
        <v>12498</v>
      </c>
      <c r="CQ5" s="197" t="s">
        <v>12499</v>
      </c>
      <c r="CR5" s="197" t="s">
        <v>12499</v>
      </c>
      <c r="CS5" s="197" t="s">
        <v>12499</v>
      </c>
      <c r="CT5" s="198" t="s">
        <v>12071</v>
      </c>
      <c r="CU5" s="198" t="s">
        <v>12071</v>
      </c>
      <c r="CV5" s="198" t="s">
        <v>12071</v>
      </c>
      <c r="CW5" s="198" t="s">
        <v>12071</v>
      </c>
      <c r="CX5" s="198" t="s">
        <v>12071</v>
      </c>
      <c r="CY5" s="203" t="s">
        <v>12497</v>
      </c>
      <c r="CZ5" s="203" t="s">
        <v>12497</v>
      </c>
      <c r="DA5" s="203" t="s">
        <v>12497</v>
      </c>
      <c r="DB5" s="203" t="s">
        <v>12497</v>
      </c>
      <c r="DC5" s="203" t="s">
        <v>12498</v>
      </c>
      <c r="DD5" s="203" t="s">
        <v>12498</v>
      </c>
      <c r="DE5" s="203" t="s">
        <v>12498</v>
      </c>
      <c r="DF5" s="203" t="s">
        <v>12498</v>
      </c>
      <c r="DG5" s="203" t="s">
        <v>12499</v>
      </c>
      <c r="DH5" s="203" t="s">
        <v>12499</v>
      </c>
      <c r="DI5" s="203" t="s">
        <v>12499</v>
      </c>
      <c r="DJ5" s="180" t="s">
        <v>12071</v>
      </c>
      <c r="DK5" s="180" t="s">
        <v>12071</v>
      </c>
      <c r="DL5" s="180" t="s">
        <v>12071</v>
      </c>
      <c r="DM5" s="180" t="s">
        <v>12071</v>
      </c>
      <c r="DN5" s="180" t="s">
        <v>12071</v>
      </c>
      <c r="DO5" s="185" t="s">
        <v>12497</v>
      </c>
      <c r="DP5" s="185" t="s">
        <v>12497</v>
      </c>
      <c r="DQ5" s="185" t="s">
        <v>12497</v>
      </c>
      <c r="DR5" s="185" t="s">
        <v>12497</v>
      </c>
      <c r="DS5" s="185" t="s">
        <v>12498</v>
      </c>
      <c r="DT5" s="185" t="s">
        <v>12498</v>
      </c>
      <c r="DU5" s="185" t="s">
        <v>12498</v>
      </c>
      <c r="DV5" s="185" t="s">
        <v>12498</v>
      </c>
      <c r="DW5" s="185" t="s">
        <v>12499</v>
      </c>
      <c r="DX5" s="185" t="s">
        <v>12499</v>
      </c>
      <c r="DY5" s="185" t="s">
        <v>12499</v>
      </c>
    </row>
    <row r="6" spans="1:129">
      <c r="A6" t="s">
        <v>12330</v>
      </c>
      <c r="B6" s="180">
        <v>1</v>
      </c>
      <c r="C6" s="180">
        <v>2</v>
      </c>
      <c r="D6" s="180">
        <v>3</v>
      </c>
      <c r="E6" s="180">
        <v>4</v>
      </c>
      <c r="F6" s="180">
        <v>5</v>
      </c>
      <c r="G6" s="180">
        <v>6</v>
      </c>
      <c r="H6" s="180">
        <v>7</v>
      </c>
      <c r="I6" s="180">
        <v>8</v>
      </c>
      <c r="J6" s="180">
        <v>9</v>
      </c>
      <c r="K6" s="180">
        <v>10</v>
      </c>
      <c r="L6" s="180" t="s">
        <v>12500</v>
      </c>
      <c r="M6" s="180">
        <v>1</v>
      </c>
      <c r="N6" s="180">
        <v>2</v>
      </c>
      <c r="O6" s="180">
        <v>2</v>
      </c>
      <c r="P6" s="180">
        <v>3</v>
      </c>
      <c r="Q6" s="180">
        <v>4</v>
      </c>
      <c r="R6" s="186">
        <v>1</v>
      </c>
      <c r="S6" s="186">
        <v>2</v>
      </c>
      <c r="T6" s="186">
        <v>3</v>
      </c>
      <c r="U6" s="186">
        <v>4</v>
      </c>
      <c r="V6" s="186">
        <v>5</v>
      </c>
      <c r="W6" s="186">
        <v>6</v>
      </c>
      <c r="X6" s="186">
        <v>7</v>
      </c>
      <c r="Y6" s="186">
        <v>8</v>
      </c>
      <c r="Z6" s="186">
        <v>9</v>
      </c>
      <c r="AA6" s="186">
        <v>10</v>
      </c>
      <c r="AB6" s="186" t="s">
        <v>12500</v>
      </c>
      <c r="AC6" s="186">
        <v>1</v>
      </c>
      <c r="AD6" s="186">
        <v>2</v>
      </c>
      <c r="AE6" s="186">
        <v>2</v>
      </c>
      <c r="AF6" s="186">
        <v>3</v>
      </c>
      <c r="AG6" s="186">
        <v>4</v>
      </c>
      <c r="AH6" s="192">
        <v>1</v>
      </c>
      <c r="AI6" s="192">
        <v>2</v>
      </c>
      <c r="AJ6" s="192">
        <v>3</v>
      </c>
      <c r="AK6" s="192">
        <v>4</v>
      </c>
      <c r="AL6" s="192">
        <v>5</v>
      </c>
      <c r="AM6" s="192">
        <v>6</v>
      </c>
      <c r="AN6" s="192">
        <v>7</v>
      </c>
      <c r="AO6" s="192">
        <v>8</v>
      </c>
      <c r="AP6" s="192">
        <v>9</v>
      </c>
      <c r="AQ6" s="192">
        <v>10</v>
      </c>
      <c r="AR6" s="192" t="s">
        <v>12500</v>
      </c>
      <c r="AS6" s="192">
        <v>1</v>
      </c>
      <c r="AT6" s="192">
        <v>2</v>
      </c>
      <c r="AU6" s="192">
        <v>2</v>
      </c>
      <c r="AV6" s="192">
        <v>3</v>
      </c>
      <c r="AW6" s="192">
        <v>4</v>
      </c>
      <c r="AX6" s="198">
        <v>1</v>
      </c>
      <c r="AY6" s="198">
        <v>2</v>
      </c>
      <c r="AZ6" s="198">
        <v>3</v>
      </c>
      <c r="BA6" s="198">
        <v>4</v>
      </c>
      <c r="BB6" s="198">
        <v>5</v>
      </c>
      <c r="BC6" s="198">
        <v>6</v>
      </c>
      <c r="BD6" s="198">
        <v>7</v>
      </c>
      <c r="BE6" s="198">
        <v>8</v>
      </c>
      <c r="BF6" s="198">
        <v>9</v>
      </c>
      <c r="BG6" s="198">
        <v>10</v>
      </c>
      <c r="BH6" s="198" t="s">
        <v>12500</v>
      </c>
      <c r="BI6" s="198">
        <v>1</v>
      </c>
      <c r="BJ6" s="198">
        <v>2</v>
      </c>
      <c r="BK6" s="198">
        <v>2</v>
      </c>
      <c r="BL6" s="198">
        <v>3</v>
      </c>
      <c r="BM6" s="198">
        <v>4</v>
      </c>
      <c r="BN6" s="186">
        <v>1</v>
      </c>
      <c r="BO6" s="186">
        <v>2</v>
      </c>
      <c r="BP6" s="186">
        <v>3</v>
      </c>
      <c r="BQ6" s="186">
        <v>4</v>
      </c>
      <c r="BR6" s="186">
        <v>5</v>
      </c>
      <c r="BS6" s="186">
        <v>6</v>
      </c>
      <c r="BT6" s="186">
        <v>7</v>
      </c>
      <c r="BU6" s="186">
        <v>8</v>
      </c>
      <c r="BV6" s="186">
        <v>9</v>
      </c>
      <c r="BW6" s="186">
        <v>10</v>
      </c>
      <c r="BX6" s="186" t="s">
        <v>12500</v>
      </c>
      <c r="BY6" s="186">
        <v>1</v>
      </c>
      <c r="BZ6" s="186">
        <v>2</v>
      </c>
      <c r="CA6" s="186">
        <v>2</v>
      </c>
      <c r="CB6" s="186">
        <v>3</v>
      </c>
      <c r="CC6" s="186">
        <v>4</v>
      </c>
      <c r="CD6" s="192">
        <v>1</v>
      </c>
      <c r="CE6" s="192">
        <v>2</v>
      </c>
      <c r="CF6" s="192">
        <v>3</v>
      </c>
      <c r="CG6" s="192">
        <v>4</v>
      </c>
      <c r="CH6" s="192">
        <v>5</v>
      </c>
      <c r="CI6" s="192">
        <v>6</v>
      </c>
      <c r="CJ6" s="192">
        <v>7</v>
      </c>
      <c r="CK6" s="192">
        <v>8</v>
      </c>
      <c r="CL6" s="192">
        <v>9</v>
      </c>
      <c r="CM6" s="192">
        <v>10</v>
      </c>
      <c r="CN6" s="192" t="s">
        <v>12500</v>
      </c>
      <c r="CO6" s="192">
        <v>1</v>
      </c>
      <c r="CP6" s="192">
        <v>2</v>
      </c>
      <c r="CQ6" s="192">
        <v>2</v>
      </c>
      <c r="CR6" s="192">
        <v>3</v>
      </c>
      <c r="CS6" s="192">
        <v>4</v>
      </c>
      <c r="CT6" s="198">
        <v>1</v>
      </c>
      <c r="CU6" s="198">
        <v>2</v>
      </c>
      <c r="CV6" s="198">
        <v>3</v>
      </c>
      <c r="CW6" s="198">
        <v>4</v>
      </c>
      <c r="CX6" s="198">
        <v>5</v>
      </c>
      <c r="CY6" s="198">
        <v>6</v>
      </c>
      <c r="CZ6" s="198">
        <v>7</v>
      </c>
      <c r="DA6" s="198">
        <v>8</v>
      </c>
      <c r="DB6" s="198">
        <v>9</v>
      </c>
      <c r="DC6" s="198">
        <v>10</v>
      </c>
      <c r="DD6" s="198" t="s">
        <v>12500</v>
      </c>
      <c r="DE6" s="198">
        <v>1</v>
      </c>
      <c r="DF6" s="198">
        <v>2</v>
      </c>
      <c r="DG6" s="198">
        <v>2</v>
      </c>
      <c r="DH6" s="198">
        <v>3</v>
      </c>
      <c r="DI6" s="198">
        <v>4</v>
      </c>
      <c r="DJ6" s="180">
        <v>1</v>
      </c>
      <c r="DK6" s="180">
        <v>2</v>
      </c>
      <c r="DL6" s="180">
        <v>3</v>
      </c>
      <c r="DM6" s="180">
        <v>4</v>
      </c>
      <c r="DN6" s="180">
        <v>5</v>
      </c>
      <c r="DO6" s="180">
        <v>6</v>
      </c>
      <c r="DP6" s="180">
        <v>7</v>
      </c>
      <c r="DQ6" s="180">
        <v>8</v>
      </c>
      <c r="DR6" s="180">
        <v>9</v>
      </c>
      <c r="DS6" s="180">
        <v>10</v>
      </c>
      <c r="DT6" s="180" t="s">
        <v>12500</v>
      </c>
      <c r="DU6" s="180">
        <v>1</v>
      </c>
      <c r="DV6" s="180">
        <v>2</v>
      </c>
      <c r="DW6" s="180">
        <v>2</v>
      </c>
      <c r="DX6" s="180">
        <v>3</v>
      </c>
      <c r="DY6" s="180">
        <v>4</v>
      </c>
    </row>
    <row r="7" spans="1:129">
      <c r="A7" t="s">
        <v>12332</v>
      </c>
      <c r="B7" s="180"/>
      <c r="C7" s="180"/>
      <c r="D7" s="180"/>
      <c r="E7" s="180"/>
      <c r="F7" s="180"/>
      <c r="G7" s="180"/>
      <c r="H7" s="180"/>
      <c r="I7" s="180"/>
      <c r="J7" s="180"/>
      <c r="K7" s="180"/>
      <c r="L7" s="180">
        <v>3</v>
      </c>
      <c r="M7" s="180"/>
      <c r="N7" s="180"/>
      <c r="O7" s="180"/>
      <c r="P7" s="180"/>
      <c r="Q7" s="180"/>
      <c r="R7" s="186"/>
      <c r="S7" s="186"/>
      <c r="T7" s="186"/>
      <c r="U7" s="186"/>
      <c r="V7" s="186"/>
      <c r="W7" s="186"/>
      <c r="X7" s="186"/>
      <c r="Y7" s="186"/>
      <c r="Z7" s="186"/>
      <c r="AA7" s="186"/>
      <c r="AB7" s="180">
        <v>3</v>
      </c>
      <c r="AC7" s="186"/>
      <c r="AD7" s="186"/>
      <c r="AE7" s="186"/>
      <c r="AF7" s="186"/>
      <c r="AG7" s="186"/>
      <c r="AH7" s="192"/>
      <c r="AI7" s="192"/>
      <c r="AJ7" s="192"/>
      <c r="AK7" s="192"/>
      <c r="AL7" s="192"/>
      <c r="AM7" s="192"/>
      <c r="AN7" s="192"/>
      <c r="AO7" s="192"/>
      <c r="AP7" s="192"/>
      <c r="AQ7" s="192"/>
      <c r="AR7" s="180">
        <v>3</v>
      </c>
      <c r="AS7" s="192"/>
      <c r="AT7" s="192"/>
      <c r="AU7" s="192"/>
      <c r="AV7" s="192"/>
      <c r="AW7" s="192"/>
      <c r="AX7" s="198"/>
      <c r="AY7" s="198"/>
      <c r="AZ7" s="198"/>
      <c r="BA7" s="198"/>
      <c r="BB7" s="198"/>
      <c r="BC7" s="198"/>
      <c r="BD7" s="198"/>
      <c r="BE7" s="198"/>
      <c r="BF7" s="198"/>
      <c r="BG7" s="198"/>
      <c r="BH7" s="180">
        <v>3</v>
      </c>
      <c r="BI7" s="198"/>
      <c r="BJ7" s="198"/>
      <c r="BK7" s="198"/>
      <c r="BL7" s="198"/>
      <c r="BM7" s="198"/>
      <c r="BN7" s="186"/>
      <c r="BO7" s="186"/>
      <c r="BP7" s="186"/>
      <c r="BQ7" s="186"/>
      <c r="BR7" s="186"/>
      <c r="BS7" s="186"/>
      <c r="BT7" s="186"/>
      <c r="BU7" s="186"/>
      <c r="BV7" s="186"/>
      <c r="BW7" s="186"/>
      <c r="BX7" s="180">
        <v>3</v>
      </c>
      <c r="BY7" s="186"/>
      <c r="BZ7" s="186"/>
      <c r="CA7" s="186"/>
      <c r="CB7" s="186"/>
      <c r="CC7" s="186"/>
      <c r="CD7" s="192"/>
      <c r="CE7" s="192"/>
      <c r="CF7" s="192"/>
      <c r="CG7" s="192"/>
      <c r="CH7" s="192"/>
      <c r="CI7" s="192"/>
      <c r="CJ7" s="192"/>
      <c r="CK7" s="192"/>
      <c r="CL7" s="192"/>
      <c r="CM7" s="192"/>
      <c r="CN7" s="180">
        <v>3</v>
      </c>
      <c r="CO7" s="192"/>
      <c r="CP7" s="192"/>
      <c r="CQ7" s="192"/>
      <c r="CR7" s="192"/>
      <c r="CS7" s="192"/>
      <c r="CT7" s="198"/>
      <c r="CU7" s="198"/>
      <c r="CV7" s="198"/>
      <c r="CW7" s="198"/>
      <c r="CX7" s="198"/>
      <c r="CY7" s="198"/>
      <c r="CZ7" s="198"/>
      <c r="DA7" s="198"/>
      <c r="DB7" s="198"/>
      <c r="DC7" s="198"/>
      <c r="DD7" s="180">
        <v>3</v>
      </c>
      <c r="DE7" s="198"/>
      <c r="DF7" s="198"/>
      <c r="DG7" s="198"/>
      <c r="DH7" s="198"/>
      <c r="DI7" s="198"/>
      <c r="DJ7" s="180"/>
      <c r="DK7" s="180"/>
      <c r="DL7" s="180"/>
      <c r="DM7" s="180"/>
      <c r="DN7" s="180"/>
      <c r="DO7" s="180"/>
      <c r="DP7" s="180"/>
      <c r="DQ7" s="180"/>
      <c r="DR7" s="180"/>
      <c r="DS7" s="180"/>
      <c r="DT7" s="180">
        <v>3</v>
      </c>
      <c r="DU7" s="180"/>
      <c r="DV7" s="180"/>
      <c r="DW7" s="180"/>
      <c r="DX7" s="180"/>
      <c r="DY7" s="180"/>
    </row>
    <row r="8" spans="1:129">
      <c r="A8" t="s">
        <v>12333</v>
      </c>
      <c r="B8" s="180" t="s">
        <v>2594</v>
      </c>
      <c r="C8" s="180" t="s">
        <v>2602</v>
      </c>
      <c r="D8" s="180" t="s">
        <v>2594</v>
      </c>
      <c r="E8" s="180" t="s">
        <v>2602</v>
      </c>
      <c r="F8" s="180" t="s">
        <v>2594</v>
      </c>
      <c r="G8" s="180" t="s">
        <v>2602</v>
      </c>
      <c r="H8" s="180" t="s">
        <v>2594</v>
      </c>
      <c r="I8" s="180" t="s">
        <v>2602</v>
      </c>
      <c r="J8" s="180" t="s">
        <v>2594</v>
      </c>
      <c r="K8" s="180" t="s">
        <v>2602</v>
      </c>
      <c r="L8" s="180" t="s">
        <v>2594</v>
      </c>
      <c r="M8" s="180" t="s">
        <v>2602</v>
      </c>
      <c r="N8" s="180" t="s">
        <v>2594</v>
      </c>
      <c r="O8" s="180" t="s">
        <v>2602</v>
      </c>
      <c r="P8" s="180" t="s">
        <v>2594</v>
      </c>
      <c r="Q8" s="180" t="s">
        <v>2602</v>
      </c>
      <c r="R8" s="186" t="s">
        <v>2594</v>
      </c>
      <c r="S8" s="186" t="s">
        <v>2602</v>
      </c>
      <c r="T8" s="186" t="s">
        <v>2594</v>
      </c>
      <c r="U8" s="186" t="s">
        <v>2602</v>
      </c>
      <c r="V8" s="186" t="s">
        <v>2594</v>
      </c>
      <c r="W8" s="186" t="s">
        <v>2602</v>
      </c>
      <c r="X8" s="186" t="s">
        <v>2594</v>
      </c>
      <c r="Y8" s="186" t="s">
        <v>2602</v>
      </c>
      <c r="Z8" s="186" t="s">
        <v>2594</v>
      </c>
      <c r="AA8" s="186" t="s">
        <v>2602</v>
      </c>
      <c r="AB8" s="186" t="s">
        <v>2594</v>
      </c>
      <c r="AC8" s="186" t="s">
        <v>2602</v>
      </c>
      <c r="AD8" s="186" t="s">
        <v>2594</v>
      </c>
      <c r="AE8" s="186" t="s">
        <v>2602</v>
      </c>
      <c r="AF8" s="186" t="s">
        <v>2594</v>
      </c>
      <c r="AG8" s="186" t="s">
        <v>2602</v>
      </c>
      <c r="AH8" s="192" t="s">
        <v>2594</v>
      </c>
      <c r="AI8" s="192" t="s">
        <v>2602</v>
      </c>
      <c r="AJ8" s="192" t="s">
        <v>2594</v>
      </c>
      <c r="AK8" s="192" t="s">
        <v>2602</v>
      </c>
      <c r="AL8" s="192" t="s">
        <v>2594</v>
      </c>
      <c r="AM8" s="192" t="s">
        <v>2602</v>
      </c>
      <c r="AN8" s="192" t="s">
        <v>2594</v>
      </c>
      <c r="AO8" s="192" t="s">
        <v>2602</v>
      </c>
      <c r="AP8" s="192" t="s">
        <v>2594</v>
      </c>
      <c r="AQ8" s="192" t="s">
        <v>2602</v>
      </c>
      <c r="AR8" s="192" t="s">
        <v>2594</v>
      </c>
      <c r="AS8" s="192" t="s">
        <v>2602</v>
      </c>
      <c r="AT8" s="192" t="s">
        <v>2594</v>
      </c>
      <c r="AU8" s="192" t="s">
        <v>2602</v>
      </c>
      <c r="AV8" s="192" t="s">
        <v>2594</v>
      </c>
      <c r="AW8" s="192" t="s">
        <v>2602</v>
      </c>
      <c r="AX8" s="198" t="s">
        <v>2594</v>
      </c>
      <c r="AY8" s="198" t="s">
        <v>2602</v>
      </c>
      <c r="AZ8" s="198" t="s">
        <v>2594</v>
      </c>
      <c r="BA8" s="198" t="s">
        <v>2602</v>
      </c>
      <c r="BB8" s="198" t="s">
        <v>2594</v>
      </c>
      <c r="BC8" s="198" t="s">
        <v>2602</v>
      </c>
      <c r="BD8" s="198" t="s">
        <v>2594</v>
      </c>
      <c r="BE8" s="198" t="s">
        <v>2602</v>
      </c>
      <c r="BF8" s="198" t="s">
        <v>2594</v>
      </c>
      <c r="BG8" s="198" t="s">
        <v>2602</v>
      </c>
      <c r="BH8" s="198" t="s">
        <v>2594</v>
      </c>
      <c r="BI8" s="198" t="s">
        <v>2602</v>
      </c>
      <c r="BJ8" s="198" t="s">
        <v>2594</v>
      </c>
      <c r="BK8" s="198" t="s">
        <v>2602</v>
      </c>
      <c r="BL8" s="198" t="s">
        <v>2594</v>
      </c>
      <c r="BM8" s="198" t="s">
        <v>2602</v>
      </c>
      <c r="BN8" s="186" t="s">
        <v>2594</v>
      </c>
      <c r="BO8" s="186" t="s">
        <v>2602</v>
      </c>
      <c r="BP8" s="186" t="s">
        <v>2594</v>
      </c>
      <c r="BQ8" s="186" t="s">
        <v>2602</v>
      </c>
      <c r="BR8" s="186" t="s">
        <v>2594</v>
      </c>
      <c r="BS8" s="186" t="s">
        <v>2602</v>
      </c>
      <c r="BT8" s="186" t="s">
        <v>2594</v>
      </c>
      <c r="BU8" s="186" t="s">
        <v>2602</v>
      </c>
      <c r="BV8" s="186" t="s">
        <v>2594</v>
      </c>
      <c r="BW8" s="186" t="s">
        <v>2602</v>
      </c>
      <c r="BX8" s="186" t="s">
        <v>2594</v>
      </c>
      <c r="BY8" s="186" t="s">
        <v>2602</v>
      </c>
      <c r="BZ8" s="186" t="s">
        <v>2594</v>
      </c>
      <c r="CA8" s="186" t="s">
        <v>2602</v>
      </c>
      <c r="CB8" s="186" t="s">
        <v>2594</v>
      </c>
      <c r="CC8" s="186" t="s">
        <v>2602</v>
      </c>
      <c r="CD8" s="192" t="s">
        <v>2594</v>
      </c>
      <c r="CE8" s="192" t="s">
        <v>2602</v>
      </c>
      <c r="CF8" s="192" t="s">
        <v>2594</v>
      </c>
      <c r="CG8" s="192" t="s">
        <v>2602</v>
      </c>
      <c r="CH8" s="192" t="s">
        <v>2594</v>
      </c>
      <c r="CI8" s="192" t="s">
        <v>2602</v>
      </c>
      <c r="CJ8" s="192" t="s">
        <v>2594</v>
      </c>
      <c r="CK8" s="192" t="s">
        <v>2602</v>
      </c>
      <c r="CL8" s="192" t="s">
        <v>2594</v>
      </c>
      <c r="CM8" s="192" t="s">
        <v>2602</v>
      </c>
      <c r="CN8" s="192" t="s">
        <v>2594</v>
      </c>
      <c r="CO8" s="192" t="s">
        <v>2602</v>
      </c>
      <c r="CP8" s="192" t="s">
        <v>2594</v>
      </c>
      <c r="CQ8" s="192" t="s">
        <v>2602</v>
      </c>
      <c r="CR8" s="192" t="s">
        <v>2594</v>
      </c>
      <c r="CS8" s="192" t="s">
        <v>2602</v>
      </c>
      <c r="CT8" s="198" t="s">
        <v>2594</v>
      </c>
      <c r="CU8" s="198" t="s">
        <v>2602</v>
      </c>
      <c r="CV8" s="198" t="s">
        <v>2594</v>
      </c>
      <c r="CW8" s="198" t="s">
        <v>2602</v>
      </c>
      <c r="CX8" s="198" t="s">
        <v>2594</v>
      </c>
      <c r="CY8" s="198" t="s">
        <v>2602</v>
      </c>
      <c r="CZ8" s="198" t="s">
        <v>2594</v>
      </c>
      <c r="DA8" s="198" t="s">
        <v>2602</v>
      </c>
      <c r="DB8" s="198" t="s">
        <v>2594</v>
      </c>
      <c r="DC8" s="198" t="s">
        <v>2602</v>
      </c>
      <c r="DD8" s="198" t="s">
        <v>2594</v>
      </c>
      <c r="DE8" s="198" t="s">
        <v>2602</v>
      </c>
      <c r="DF8" s="198" t="s">
        <v>2594</v>
      </c>
      <c r="DG8" s="198" t="s">
        <v>2602</v>
      </c>
      <c r="DH8" s="198" t="s">
        <v>2594</v>
      </c>
      <c r="DI8" s="198" t="s">
        <v>2602</v>
      </c>
      <c r="DJ8" s="180" t="s">
        <v>2594</v>
      </c>
      <c r="DK8" s="180" t="s">
        <v>2602</v>
      </c>
      <c r="DL8" s="180" t="s">
        <v>2594</v>
      </c>
      <c r="DM8" s="180" t="s">
        <v>2602</v>
      </c>
      <c r="DN8" s="180" t="s">
        <v>2594</v>
      </c>
      <c r="DO8" s="180" t="s">
        <v>2602</v>
      </c>
      <c r="DP8" s="180" t="s">
        <v>2594</v>
      </c>
      <c r="DQ8" s="180" t="s">
        <v>2602</v>
      </c>
      <c r="DR8" s="180" t="s">
        <v>2594</v>
      </c>
      <c r="DS8" s="180" t="s">
        <v>2602</v>
      </c>
      <c r="DT8" s="180" t="s">
        <v>2594</v>
      </c>
      <c r="DU8" s="180" t="s">
        <v>2602</v>
      </c>
      <c r="DV8" s="180" t="s">
        <v>2594</v>
      </c>
      <c r="DW8" s="180" t="s">
        <v>2602</v>
      </c>
      <c r="DX8" s="180" t="s">
        <v>2594</v>
      </c>
      <c r="DY8" s="180" t="s">
        <v>2602</v>
      </c>
    </row>
    <row r="9" spans="1:129">
      <c r="A9" t="s">
        <v>12210</v>
      </c>
      <c r="B9" s="180" t="s">
        <v>3920</v>
      </c>
      <c r="C9" s="180" t="s">
        <v>3877</v>
      </c>
      <c r="D9" s="180" t="s">
        <v>3877</v>
      </c>
      <c r="E9" s="180" t="s">
        <v>3877</v>
      </c>
      <c r="F9" s="180" t="s">
        <v>3877</v>
      </c>
      <c r="G9" s="180" t="s">
        <v>3877</v>
      </c>
      <c r="H9" s="180" t="s">
        <v>3877</v>
      </c>
      <c r="I9" s="180" t="s">
        <v>3877</v>
      </c>
      <c r="J9" s="180" t="s">
        <v>3877</v>
      </c>
      <c r="K9" s="180" t="s">
        <v>3877</v>
      </c>
      <c r="L9" s="180" t="s">
        <v>3877</v>
      </c>
      <c r="M9" s="180" t="s">
        <v>3877</v>
      </c>
      <c r="N9" s="180" t="s">
        <v>3877</v>
      </c>
      <c r="O9" s="180" t="s">
        <v>3877</v>
      </c>
      <c r="P9" s="180" t="s">
        <v>3877</v>
      </c>
      <c r="Q9" s="180" t="s">
        <v>3877</v>
      </c>
      <c r="R9" s="180" t="s">
        <v>3920</v>
      </c>
      <c r="S9" s="180" t="s">
        <v>3877</v>
      </c>
      <c r="T9" s="180" t="s">
        <v>3877</v>
      </c>
      <c r="U9" s="180" t="s">
        <v>3877</v>
      </c>
      <c r="V9" s="180" t="s">
        <v>3877</v>
      </c>
      <c r="W9" s="180" t="s">
        <v>3877</v>
      </c>
      <c r="X9" s="180" t="s">
        <v>3877</v>
      </c>
      <c r="Y9" s="180" t="s">
        <v>3877</v>
      </c>
      <c r="Z9" s="180" t="s">
        <v>3877</v>
      </c>
      <c r="AA9" s="180" t="s">
        <v>3877</v>
      </c>
      <c r="AB9" s="180" t="s">
        <v>3877</v>
      </c>
      <c r="AC9" s="180" t="s">
        <v>3877</v>
      </c>
      <c r="AD9" s="180" t="s">
        <v>3877</v>
      </c>
      <c r="AE9" s="180" t="s">
        <v>3877</v>
      </c>
      <c r="AF9" s="180" t="s">
        <v>3877</v>
      </c>
      <c r="AG9" s="180" t="s">
        <v>3877</v>
      </c>
      <c r="AH9" s="180" t="s">
        <v>3920</v>
      </c>
      <c r="AI9" s="180" t="s">
        <v>3877</v>
      </c>
      <c r="AJ9" s="180" t="s">
        <v>3877</v>
      </c>
      <c r="AK9" s="180" t="s">
        <v>3877</v>
      </c>
      <c r="AL9" s="180" t="s">
        <v>3877</v>
      </c>
      <c r="AM9" s="180" t="s">
        <v>3877</v>
      </c>
      <c r="AN9" s="180" t="s">
        <v>3877</v>
      </c>
      <c r="AO9" s="180" t="s">
        <v>3877</v>
      </c>
      <c r="AP9" s="180" t="s">
        <v>3877</v>
      </c>
      <c r="AQ9" s="180" t="s">
        <v>3877</v>
      </c>
      <c r="AR9" s="180" t="s">
        <v>3877</v>
      </c>
      <c r="AS9" s="180" t="s">
        <v>3877</v>
      </c>
      <c r="AT9" s="180" t="s">
        <v>3877</v>
      </c>
      <c r="AU9" s="180" t="s">
        <v>3877</v>
      </c>
      <c r="AV9" s="180" t="s">
        <v>3877</v>
      </c>
      <c r="AW9" s="180" t="s">
        <v>3877</v>
      </c>
      <c r="AX9" s="180" t="s">
        <v>3920</v>
      </c>
      <c r="AY9" s="180" t="s">
        <v>3877</v>
      </c>
      <c r="AZ9" s="180" t="s">
        <v>3877</v>
      </c>
      <c r="BA9" s="180" t="s">
        <v>3877</v>
      </c>
      <c r="BB9" s="180" t="s">
        <v>3877</v>
      </c>
      <c r="BC9" s="180" t="s">
        <v>3877</v>
      </c>
      <c r="BD9" s="180" t="s">
        <v>3877</v>
      </c>
      <c r="BE9" s="180" t="s">
        <v>3877</v>
      </c>
      <c r="BF9" s="180" t="s">
        <v>3877</v>
      </c>
      <c r="BG9" s="180" t="s">
        <v>3877</v>
      </c>
      <c r="BH9" s="180" t="s">
        <v>3877</v>
      </c>
      <c r="BI9" s="180" t="s">
        <v>3877</v>
      </c>
      <c r="BJ9" s="180" t="s">
        <v>3877</v>
      </c>
      <c r="BK9" s="180" t="s">
        <v>3877</v>
      </c>
      <c r="BL9" s="180" t="s">
        <v>3877</v>
      </c>
      <c r="BM9" s="180" t="s">
        <v>3877</v>
      </c>
      <c r="BN9" s="180" t="s">
        <v>3920</v>
      </c>
      <c r="BO9" s="180" t="s">
        <v>3877</v>
      </c>
      <c r="BP9" s="180" t="s">
        <v>3877</v>
      </c>
      <c r="BQ9" s="180" t="s">
        <v>3877</v>
      </c>
      <c r="BR9" s="180" t="s">
        <v>3877</v>
      </c>
      <c r="BS9" s="180" t="s">
        <v>3877</v>
      </c>
      <c r="BT9" s="180" t="s">
        <v>3877</v>
      </c>
      <c r="BU9" s="180" t="s">
        <v>3877</v>
      </c>
      <c r="BV9" s="180" t="s">
        <v>3877</v>
      </c>
      <c r="BW9" s="180" t="s">
        <v>3877</v>
      </c>
      <c r="BX9" s="180" t="s">
        <v>3877</v>
      </c>
      <c r="BY9" s="180" t="s">
        <v>3877</v>
      </c>
      <c r="BZ9" s="180" t="s">
        <v>3877</v>
      </c>
      <c r="CA9" s="180" t="s">
        <v>3877</v>
      </c>
      <c r="CB9" s="180" t="s">
        <v>3877</v>
      </c>
      <c r="CC9" s="180" t="s">
        <v>3877</v>
      </c>
      <c r="CD9" s="180" t="s">
        <v>3920</v>
      </c>
      <c r="CE9" s="180" t="s">
        <v>3877</v>
      </c>
      <c r="CF9" s="180" t="s">
        <v>3877</v>
      </c>
      <c r="CG9" s="180" t="s">
        <v>3877</v>
      </c>
      <c r="CH9" s="180" t="s">
        <v>3877</v>
      </c>
      <c r="CI9" s="180" t="s">
        <v>3877</v>
      </c>
      <c r="CJ9" s="180" t="s">
        <v>3877</v>
      </c>
      <c r="CK9" s="180" t="s">
        <v>3877</v>
      </c>
      <c r="CL9" s="180" t="s">
        <v>3877</v>
      </c>
      <c r="CM9" s="180" t="s">
        <v>3877</v>
      </c>
      <c r="CN9" s="180" t="s">
        <v>3877</v>
      </c>
      <c r="CO9" s="180" t="s">
        <v>3877</v>
      </c>
      <c r="CP9" s="180" t="s">
        <v>3877</v>
      </c>
      <c r="CQ9" s="180" t="s">
        <v>3877</v>
      </c>
      <c r="CR9" s="180" t="s">
        <v>3877</v>
      </c>
      <c r="CS9" s="180" t="s">
        <v>3877</v>
      </c>
      <c r="CT9" s="180" t="s">
        <v>3920</v>
      </c>
      <c r="CU9" s="180" t="s">
        <v>3877</v>
      </c>
      <c r="CV9" s="180" t="s">
        <v>3877</v>
      </c>
      <c r="CW9" s="180" t="s">
        <v>3877</v>
      </c>
      <c r="CX9" s="180" t="s">
        <v>3877</v>
      </c>
      <c r="CY9" s="180" t="s">
        <v>3877</v>
      </c>
      <c r="CZ9" s="180" t="s">
        <v>3877</v>
      </c>
      <c r="DA9" s="180" t="s">
        <v>3877</v>
      </c>
      <c r="DB9" s="180" t="s">
        <v>3877</v>
      </c>
      <c r="DC9" s="180" t="s">
        <v>3877</v>
      </c>
      <c r="DD9" s="180" t="s">
        <v>3877</v>
      </c>
      <c r="DE9" s="180" t="s">
        <v>3877</v>
      </c>
      <c r="DF9" s="180" t="s">
        <v>3877</v>
      </c>
      <c r="DG9" s="180" t="s">
        <v>3877</v>
      </c>
      <c r="DH9" s="180" t="s">
        <v>3877</v>
      </c>
      <c r="DI9" s="180" t="s">
        <v>3877</v>
      </c>
      <c r="DJ9" s="180" t="s">
        <v>3920</v>
      </c>
      <c r="DK9" s="180" t="s">
        <v>3877</v>
      </c>
      <c r="DL9" s="180" t="s">
        <v>3877</v>
      </c>
      <c r="DM9" s="180" t="s">
        <v>3877</v>
      </c>
      <c r="DN9" s="180" t="s">
        <v>3877</v>
      </c>
      <c r="DO9" s="180" t="s">
        <v>3877</v>
      </c>
      <c r="DP9" s="180" t="s">
        <v>3877</v>
      </c>
      <c r="DQ9" s="180" t="s">
        <v>3877</v>
      </c>
      <c r="DR9" s="180" t="s">
        <v>3877</v>
      </c>
      <c r="DS9" s="180" t="s">
        <v>3877</v>
      </c>
      <c r="DT9" s="180" t="s">
        <v>3877</v>
      </c>
      <c r="DU9" s="180" t="s">
        <v>3877</v>
      </c>
      <c r="DV9" s="180" t="s">
        <v>3877</v>
      </c>
      <c r="DW9" s="180" t="s">
        <v>3877</v>
      </c>
      <c r="DX9" s="180" t="s">
        <v>3877</v>
      </c>
      <c r="DY9" s="180" t="s">
        <v>3877</v>
      </c>
    </row>
    <row r="10" spans="1:129">
      <c r="A10" t="s">
        <v>12503</v>
      </c>
      <c r="B10" s="180" t="s">
        <v>1</v>
      </c>
      <c r="C10" s="180" t="s">
        <v>1</v>
      </c>
      <c r="D10" s="180" t="s">
        <v>1</v>
      </c>
      <c r="E10" s="180" t="s">
        <v>1</v>
      </c>
      <c r="F10" s="180" t="s">
        <v>1</v>
      </c>
      <c r="G10" s="180" t="s">
        <v>1</v>
      </c>
      <c r="H10" s="180" t="s">
        <v>1</v>
      </c>
      <c r="I10" s="180" t="s">
        <v>1</v>
      </c>
      <c r="J10" s="180" t="s">
        <v>1</v>
      </c>
      <c r="K10" s="180" t="s">
        <v>1</v>
      </c>
      <c r="L10" s="180" t="s">
        <v>1</v>
      </c>
      <c r="M10" s="180" t="s">
        <v>1</v>
      </c>
      <c r="N10" s="180" t="s">
        <v>1</v>
      </c>
      <c r="O10" s="180" t="s">
        <v>1</v>
      </c>
      <c r="P10" s="180" t="s">
        <v>1</v>
      </c>
      <c r="Q10" s="180" t="s">
        <v>1</v>
      </c>
      <c r="R10" s="186"/>
      <c r="S10" s="186"/>
      <c r="T10" s="186"/>
      <c r="U10" s="186"/>
      <c r="V10" s="186"/>
      <c r="W10" s="186"/>
      <c r="X10" s="186"/>
      <c r="Y10" s="186"/>
      <c r="Z10" s="186"/>
      <c r="AA10" s="186"/>
      <c r="AB10" s="186"/>
      <c r="AC10" s="186"/>
      <c r="AD10" s="186"/>
      <c r="AE10" s="186"/>
      <c r="AF10" s="186"/>
      <c r="AG10" s="186"/>
      <c r="AH10" s="192"/>
      <c r="AI10" s="192"/>
      <c r="AJ10" s="192"/>
      <c r="AK10" s="192"/>
      <c r="AL10" s="192"/>
      <c r="AM10" s="192"/>
      <c r="AN10" s="192"/>
      <c r="AO10" s="192"/>
      <c r="AP10" s="192"/>
      <c r="AQ10" s="192"/>
      <c r="AR10" s="192"/>
      <c r="AS10" s="192"/>
      <c r="AT10" s="192"/>
      <c r="AU10" s="192"/>
      <c r="AV10" s="192"/>
      <c r="AW10" s="192"/>
      <c r="AX10" s="198" t="s">
        <v>1</v>
      </c>
      <c r="AY10" s="198" t="s">
        <v>1</v>
      </c>
      <c r="AZ10" s="198" t="s">
        <v>1</v>
      </c>
      <c r="BA10" s="198" t="s">
        <v>1</v>
      </c>
      <c r="BB10" s="198" t="s">
        <v>1</v>
      </c>
      <c r="BC10" s="198" t="s">
        <v>1</v>
      </c>
      <c r="BD10" s="198" t="s">
        <v>1</v>
      </c>
      <c r="BE10" s="198" t="s">
        <v>1</v>
      </c>
      <c r="BF10" s="198" t="s">
        <v>1</v>
      </c>
      <c r="BG10" s="198" t="s">
        <v>1</v>
      </c>
      <c r="BH10" s="198" t="s">
        <v>1</v>
      </c>
      <c r="BI10" s="198" t="s">
        <v>1</v>
      </c>
      <c r="BJ10" s="198" t="s">
        <v>1</v>
      </c>
      <c r="BK10" s="198" t="s">
        <v>1</v>
      </c>
      <c r="BL10" s="198" t="s">
        <v>1</v>
      </c>
      <c r="BM10" s="198" t="s">
        <v>1</v>
      </c>
      <c r="BN10" s="186"/>
      <c r="BO10" s="186"/>
      <c r="BP10" s="186"/>
      <c r="BQ10" s="186"/>
      <c r="BR10" s="186"/>
      <c r="BS10" s="186"/>
      <c r="BT10" s="186"/>
      <c r="BU10" s="186"/>
      <c r="BV10" s="186"/>
      <c r="BW10" s="186"/>
      <c r="BX10" s="186"/>
      <c r="BY10" s="186"/>
      <c r="BZ10" s="186"/>
      <c r="CA10" s="186"/>
      <c r="CB10" s="186"/>
      <c r="CC10" s="186"/>
      <c r="CD10" s="192"/>
      <c r="CE10" s="192"/>
      <c r="CF10" s="192"/>
      <c r="CG10" s="192"/>
      <c r="CH10" s="192"/>
      <c r="CI10" s="192"/>
      <c r="CJ10" s="192"/>
      <c r="CK10" s="192"/>
      <c r="CL10" s="192"/>
      <c r="CM10" s="192"/>
      <c r="CN10" s="192"/>
      <c r="CO10" s="192"/>
      <c r="CP10" s="192"/>
      <c r="CQ10" s="192"/>
      <c r="CR10" s="192"/>
      <c r="CS10" s="192"/>
      <c r="CT10" s="198"/>
      <c r="CU10" s="198"/>
      <c r="CV10" s="198"/>
      <c r="CW10" s="198"/>
      <c r="CX10" s="198"/>
      <c r="CY10" s="198"/>
      <c r="CZ10" s="198"/>
      <c r="DA10" s="198"/>
      <c r="DB10" s="198"/>
      <c r="DC10" s="198"/>
      <c r="DD10" s="198"/>
      <c r="DE10" s="198"/>
      <c r="DF10" s="198"/>
      <c r="DG10" s="198"/>
      <c r="DH10" s="198"/>
      <c r="DI10" s="198"/>
      <c r="DJ10" s="180" t="s">
        <v>1</v>
      </c>
      <c r="DK10" s="180"/>
      <c r="DL10" s="180"/>
      <c r="DM10" s="180"/>
      <c r="DN10" s="180"/>
      <c r="DO10" s="180"/>
      <c r="DP10" s="180"/>
      <c r="DQ10" s="180"/>
      <c r="DR10" s="180"/>
      <c r="DS10" s="180"/>
      <c r="DT10" s="180"/>
      <c r="DU10" s="180"/>
      <c r="DV10" s="180"/>
      <c r="DW10" s="180"/>
      <c r="DX10" s="180"/>
      <c r="DY10" s="180"/>
    </row>
    <row r="11" spans="1:129">
      <c r="A11" t="s">
        <v>12504</v>
      </c>
      <c r="B11" s="180"/>
      <c r="C11" s="180"/>
      <c r="D11" s="180"/>
      <c r="E11" s="180"/>
      <c r="F11" s="180"/>
      <c r="G11" s="180"/>
      <c r="H11" s="180"/>
      <c r="I11" s="180"/>
      <c r="J11" s="180"/>
      <c r="K11" s="180"/>
      <c r="L11" s="180"/>
      <c r="M11" s="180"/>
      <c r="N11" s="180"/>
      <c r="O11" s="180"/>
      <c r="P11" s="180"/>
      <c r="Q11" s="180"/>
      <c r="R11" s="186" t="s">
        <v>1</v>
      </c>
      <c r="S11" s="186" t="s">
        <v>1</v>
      </c>
      <c r="T11" s="186" t="s">
        <v>1</v>
      </c>
      <c r="U11" s="186" t="s">
        <v>1</v>
      </c>
      <c r="V11" s="186" t="s">
        <v>1</v>
      </c>
      <c r="W11" s="186" t="s">
        <v>1</v>
      </c>
      <c r="X11" s="186" t="s">
        <v>1</v>
      </c>
      <c r="Y11" s="186" t="s">
        <v>1</v>
      </c>
      <c r="Z11" s="186" t="s">
        <v>1</v>
      </c>
      <c r="AA11" s="186" t="s">
        <v>1</v>
      </c>
      <c r="AB11" s="186" t="s">
        <v>1</v>
      </c>
      <c r="AC11" s="186" t="s">
        <v>1</v>
      </c>
      <c r="AD11" s="186" t="s">
        <v>1</v>
      </c>
      <c r="AE11" s="186" t="s">
        <v>1</v>
      </c>
      <c r="AF11" s="186" t="s">
        <v>1</v>
      </c>
      <c r="AG11" s="186" t="s">
        <v>1</v>
      </c>
      <c r="AH11" s="192"/>
      <c r="AI11" s="192"/>
      <c r="AJ11" s="192"/>
      <c r="AK11" s="192"/>
      <c r="AL11" s="192"/>
      <c r="AM11" s="192"/>
      <c r="AN11" s="192"/>
      <c r="AO11" s="192"/>
      <c r="AP11" s="192"/>
      <c r="AQ11" s="192"/>
      <c r="AR11" s="192"/>
      <c r="AS11" s="192"/>
      <c r="AT11" s="192"/>
      <c r="AU11" s="192"/>
      <c r="AV11" s="192"/>
      <c r="AW11" s="192"/>
      <c r="AX11" s="198" t="s">
        <v>1</v>
      </c>
      <c r="AY11" s="198" t="s">
        <v>1</v>
      </c>
      <c r="AZ11" s="198" t="s">
        <v>1</v>
      </c>
      <c r="BA11" s="198" t="s">
        <v>1</v>
      </c>
      <c r="BB11" s="198" t="s">
        <v>1</v>
      </c>
      <c r="BC11" s="198" t="s">
        <v>1</v>
      </c>
      <c r="BD11" s="198" t="s">
        <v>1</v>
      </c>
      <c r="BE11" s="198" t="s">
        <v>1</v>
      </c>
      <c r="BF11" s="198" t="s">
        <v>1</v>
      </c>
      <c r="BG11" s="198" t="s">
        <v>1</v>
      </c>
      <c r="BH11" s="198" t="s">
        <v>1</v>
      </c>
      <c r="BI11" s="198" t="s">
        <v>1</v>
      </c>
      <c r="BJ11" s="198" t="s">
        <v>1</v>
      </c>
      <c r="BK11" s="198" t="s">
        <v>1</v>
      </c>
      <c r="BL11" s="198" t="s">
        <v>1</v>
      </c>
      <c r="BM11" s="198" t="s">
        <v>1</v>
      </c>
      <c r="BN11" s="186" t="s">
        <v>1</v>
      </c>
      <c r="BO11" s="186" t="s">
        <v>1</v>
      </c>
      <c r="BP11" s="186" t="s">
        <v>1</v>
      </c>
      <c r="BQ11" s="186" t="s">
        <v>1</v>
      </c>
      <c r="BR11" s="186" t="s">
        <v>1</v>
      </c>
      <c r="BS11" s="186" t="s">
        <v>1</v>
      </c>
      <c r="BT11" s="186" t="s">
        <v>1</v>
      </c>
      <c r="BU11" s="186" t="s">
        <v>1</v>
      </c>
      <c r="BV11" s="186" t="s">
        <v>1</v>
      </c>
      <c r="BW11" s="186" t="s">
        <v>1</v>
      </c>
      <c r="BX11" s="186" t="s">
        <v>1</v>
      </c>
      <c r="BY11" s="186" t="s">
        <v>1</v>
      </c>
      <c r="BZ11" s="186" t="s">
        <v>1</v>
      </c>
      <c r="CA11" s="186" t="s">
        <v>1</v>
      </c>
      <c r="CB11" s="186" t="s">
        <v>1</v>
      </c>
      <c r="CC11" s="186" t="s">
        <v>1</v>
      </c>
      <c r="CD11" s="192"/>
      <c r="CE11" s="192"/>
      <c r="CF11" s="192"/>
      <c r="CG11" s="192"/>
      <c r="CH11" s="192"/>
      <c r="CI11" s="192"/>
      <c r="CJ11" s="192"/>
      <c r="CK11" s="192"/>
      <c r="CL11" s="192"/>
      <c r="CM11" s="192"/>
      <c r="CN11" s="192"/>
      <c r="CO11" s="192"/>
      <c r="CP11" s="192"/>
      <c r="CQ11" s="192"/>
      <c r="CR11" s="192"/>
      <c r="CS11" s="192"/>
      <c r="CT11" s="198" t="s">
        <v>1</v>
      </c>
      <c r="CU11" s="198" t="s">
        <v>1</v>
      </c>
      <c r="CV11" s="198" t="s">
        <v>1</v>
      </c>
      <c r="CW11" s="198" t="s">
        <v>1</v>
      </c>
      <c r="CX11" s="198" t="s">
        <v>1</v>
      </c>
      <c r="CY11" s="198" t="s">
        <v>1</v>
      </c>
      <c r="CZ11" s="198" t="s">
        <v>1</v>
      </c>
      <c r="DA11" s="198" t="s">
        <v>1</v>
      </c>
      <c r="DB11" s="198" t="s">
        <v>1</v>
      </c>
      <c r="DC11" s="198" t="s">
        <v>1</v>
      </c>
      <c r="DD11" s="198" t="s">
        <v>1</v>
      </c>
      <c r="DE11" s="198" t="s">
        <v>1</v>
      </c>
      <c r="DF11" s="198" t="s">
        <v>1</v>
      </c>
      <c r="DG11" s="198" t="s">
        <v>1</v>
      </c>
      <c r="DH11" s="198" t="s">
        <v>1</v>
      </c>
      <c r="DI11" s="198" t="s">
        <v>1</v>
      </c>
      <c r="DJ11" s="180"/>
      <c r="DK11" s="180"/>
      <c r="DL11" s="180"/>
      <c r="DM11" s="180"/>
      <c r="DN11" s="180"/>
      <c r="DO11" s="180"/>
      <c r="DP11" s="180"/>
      <c r="DQ11" s="180"/>
      <c r="DR11" s="180"/>
      <c r="DS11" s="180"/>
      <c r="DT11" s="180"/>
      <c r="DU11" s="180"/>
      <c r="DV11" s="180"/>
      <c r="DW11" s="180"/>
      <c r="DX11" s="180"/>
      <c r="DY11" s="180"/>
    </row>
    <row r="12" spans="1:129">
      <c r="A12" t="s">
        <v>12505</v>
      </c>
      <c r="B12" s="180"/>
      <c r="C12" s="180"/>
      <c r="D12" s="180"/>
      <c r="E12" s="180"/>
      <c r="F12" s="180"/>
      <c r="G12" s="180"/>
      <c r="H12" s="180"/>
      <c r="I12" s="180"/>
      <c r="J12" s="180"/>
      <c r="K12" s="180"/>
      <c r="L12" s="180"/>
      <c r="M12" s="180"/>
      <c r="N12" s="180"/>
      <c r="O12" s="180"/>
      <c r="P12" s="180"/>
      <c r="Q12" s="180"/>
      <c r="R12" s="186"/>
      <c r="S12" s="186"/>
      <c r="T12" s="186"/>
      <c r="U12" s="186"/>
      <c r="V12" s="186"/>
      <c r="W12" s="186"/>
      <c r="X12" s="186"/>
      <c r="Y12" s="186"/>
      <c r="Z12" s="186"/>
      <c r="AA12" s="186"/>
      <c r="AB12" s="186"/>
      <c r="AC12" s="186"/>
      <c r="AD12" s="186"/>
      <c r="AE12" s="186"/>
      <c r="AF12" s="186"/>
      <c r="AG12" s="186"/>
      <c r="AH12" s="192" t="s">
        <v>1</v>
      </c>
      <c r="AI12" s="192" t="s">
        <v>1</v>
      </c>
      <c r="AJ12" s="192" t="s">
        <v>1</v>
      </c>
      <c r="AK12" s="192" t="s">
        <v>1</v>
      </c>
      <c r="AL12" s="192" t="s">
        <v>1</v>
      </c>
      <c r="AM12" s="192" t="s">
        <v>1</v>
      </c>
      <c r="AN12" s="192" t="s">
        <v>1</v>
      </c>
      <c r="AO12" s="192" t="s">
        <v>1</v>
      </c>
      <c r="AP12" s="192" t="s">
        <v>1</v>
      </c>
      <c r="AQ12" s="192" t="s">
        <v>1</v>
      </c>
      <c r="AR12" s="192" t="s">
        <v>1</v>
      </c>
      <c r="AS12" s="192" t="s">
        <v>1</v>
      </c>
      <c r="AT12" s="192" t="s">
        <v>1</v>
      </c>
      <c r="AU12" s="192" t="s">
        <v>1</v>
      </c>
      <c r="AV12" s="192" t="s">
        <v>1</v>
      </c>
      <c r="AW12" s="192" t="s">
        <v>1</v>
      </c>
      <c r="AX12" s="198" t="s">
        <v>1</v>
      </c>
      <c r="AY12" s="198" t="s">
        <v>1</v>
      </c>
      <c r="AZ12" s="198" t="s">
        <v>1</v>
      </c>
      <c r="BA12" s="198" t="s">
        <v>1</v>
      </c>
      <c r="BB12" s="198" t="s">
        <v>1</v>
      </c>
      <c r="BC12" s="198" t="s">
        <v>1</v>
      </c>
      <c r="BD12" s="198" t="s">
        <v>1</v>
      </c>
      <c r="BE12" s="198" t="s">
        <v>1</v>
      </c>
      <c r="BF12" s="198" t="s">
        <v>1</v>
      </c>
      <c r="BG12" s="198" t="s">
        <v>1</v>
      </c>
      <c r="BH12" s="198" t="s">
        <v>1</v>
      </c>
      <c r="BI12" s="198" t="s">
        <v>1</v>
      </c>
      <c r="BJ12" s="198" t="s">
        <v>1</v>
      </c>
      <c r="BK12" s="198" t="s">
        <v>1</v>
      </c>
      <c r="BL12" s="198" t="s">
        <v>1</v>
      </c>
      <c r="BM12" s="198" t="s">
        <v>1</v>
      </c>
      <c r="BN12" s="186"/>
      <c r="BO12" s="186"/>
      <c r="BP12" s="186"/>
      <c r="BQ12" s="186"/>
      <c r="BR12" s="186"/>
      <c r="BS12" s="186"/>
      <c r="BT12" s="186"/>
      <c r="BU12" s="186"/>
      <c r="BV12" s="186"/>
      <c r="BW12" s="186"/>
      <c r="BX12" s="186"/>
      <c r="BY12" s="186"/>
      <c r="BZ12" s="186"/>
      <c r="CA12" s="186"/>
      <c r="CB12" s="186"/>
      <c r="CC12" s="186"/>
      <c r="CD12" s="192" t="s">
        <v>1</v>
      </c>
      <c r="CE12" s="192" t="s">
        <v>1</v>
      </c>
      <c r="CF12" s="192" t="s">
        <v>1</v>
      </c>
      <c r="CG12" s="192" t="s">
        <v>1</v>
      </c>
      <c r="CH12" s="192" t="s">
        <v>1</v>
      </c>
      <c r="CI12" s="192" t="s">
        <v>1</v>
      </c>
      <c r="CJ12" s="192" t="s">
        <v>1</v>
      </c>
      <c r="CK12" s="192" t="s">
        <v>1</v>
      </c>
      <c r="CL12" s="192" t="s">
        <v>1</v>
      </c>
      <c r="CM12" s="192" t="s">
        <v>1</v>
      </c>
      <c r="CN12" s="192" t="s">
        <v>1</v>
      </c>
      <c r="CO12" s="192" t="s">
        <v>1</v>
      </c>
      <c r="CP12" s="192" t="s">
        <v>1</v>
      </c>
      <c r="CQ12" s="192" t="s">
        <v>1</v>
      </c>
      <c r="CR12" s="192" t="s">
        <v>1</v>
      </c>
      <c r="CS12" s="192" t="s">
        <v>1</v>
      </c>
      <c r="CT12" s="198" t="s">
        <v>1</v>
      </c>
      <c r="CU12" s="198" t="s">
        <v>1</v>
      </c>
      <c r="CV12" s="198" t="s">
        <v>1</v>
      </c>
      <c r="CW12" s="198" t="s">
        <v>1</v>
      </c>
      <c r="CX12" s="198" t="s">
        <v>1</v>
      </c>
      <c r="CY12" s="198" t="s">
        <v>1</v>
      </c>
      <c r="CZ12" s="198" t="s">
        <v>1</v>
      </c>
      <c r="DA12" s="198" t="s">
        <v>1</v>
      </c>
      <c r="DB12" s="198" t="s">
        <v>1</v>
      </c>
      <c r="DC12" s="198" t="s">
        <v>1</v>
      </c>
      <c r="DD12" s="198" t="s">
        <v>1</v>
      </c>
      <c r="DE12" s="198" t="s">
        <v>1</v>
      </c>
      <c r="DF12" s="198" t="s">
        <v>1</v>
      </c>
      <c r="DG12" s="198" t="s">
        <v>1</v>
      </c>
      <c r="DH12" s="198" t="s">
        <v>1</v>
      </c>
      <c r="DI12" s="198" t="s">
        <v>1</v>
      </c>
      <c r="DJ12" s="180"/>
      <c r="DK12" s="180"/>
      <c r="DL12" s="180"/>
      <c r="DM12" s="180"/>
      <c r="DN12" s="180"/>
      <c r="DO12" s="180"/>
      <c r="DP12" s="180"/>
      <c r="DQ12" s="180"/>
      <c r="DR12" s="180"/>
      <c r="DS12" s="180"/>
      <c r="DT12" s="180"/>
      <c r="DU12" s="180"/>
      <c r="DV12" s="180"/>
      <c r="DW12" s="180"/>
      <c r="DX12" s="180"/>
      <c r="DY12" s="180"/>
    </row>
    <row r="13" spans="1:129">
      <c r="A13" t="s">
        <v>12506</v>
      </c>
    </row>
    <row r="14" spans="1:129">
      <c r="A14" t="s">
        <v>12507</v>
      </c>
    </row>
    <row r="15" spans="1:129">
      <c r="A15" t="s">
        <v>2863</v>
      </c>
    </row>
    <row r="16" spans="1:129">
      <c r="A16"/>
    </row>
    <row r="17" spans="1:1">
      <c r="A17"/>
    </row>
    <row r="18" spans="1:1">
      <c r="A18"/>
    </row>
    <row r="19" spans="1:1">
      <c r="A19"/>
    </row>
    <row r="20" spans="1:1">
      <c r="A20"/>
    </row>
    <row r="21" spans="1:1">
      <c r="A21"/>
    </row>
    <row r="22" spans="1:1">
      <c r="A22"/>
    </row>
    <row r="23" spans="1:1">
      <c r="A23"/>
    </row>
    <row r="24" spans="1:1">
      <c r="A24"/>
    </row>
    <row r="25" spans="1:1">
      <c r="A25"/>
    </row>
    <row r="26" spans="1:1">
      <c r="A26"/>
    </row>
    <row r="27" spans="1:1">
      <c r="A27"/>
    </row>
    <row r="28" spans="1:1">
      <c r="A28"/>
    </row>
    <row r="29" spans="1:1">
      <c r="A29"/>
    </row>
    <row r="30" spans="1:1">
      <c r="A30"/>
    </row>
    <row r="31" spans="1:1">
      <c r="A31"/>
    </row>
    <row r="32" spans="1:1">
      <c r="A32"/>
    </row>
    <row r="33" spans="1:1">
      <c r="A33"/>
    </row>
    <row r="34" spans="1:1">
      <c r="A34"/>
    </row>
    <row r="35" spans="1:1">
      <c r="A35"/>
    </row>
    <row r="36" spans="1:1">
      <c r="A36"/>
    </row>
    <row r="37" spans="1:1">
      <c r="A37"/>
    </row>
    <row r="38" spans="1:1">
      <c r="A38"/>
    </row>
    <row r="39" spans="1:1">
      <c r="A39"/>
    </row>
    <row r="40" spans="1:1">
      <c r="A40"/>
    </row>
    <row r="41" spans="1:1">
      <c r="A41"/>
    </row>
    <row r="42" spans="1:1">
      <c r="A42"/>
    </row>
    <row r="43" spans="1:1">
      <c r="A43"/>
    </row>
    <row r="44" spans="1:1">
      <c r="A44"/>
    </row>
    <row r="45" spans="1:1">
      <c r="A45"/>
    </row>
    <row r="46" spans="1:1">
      <c r="A46"/>
    </row>
    <row r="47" spans="1:1">
      <c r="A47"/>
    </row>
    <row r="48" spans="1:1">
      <c r="A48"/>
    </row>
    <row r="49" spans="1:1">
      <c r="A49"/>
    </row>
    <row r="50" spans="1:1">
      <c r="A50"/>
    </row>
    <row r="51" spans="1:1">
      <c r="A51"/>
    </row>
    <row r="52" spans="1:1">
      <c r="A52"/>
    </row>
    <row r="53" spans="1:1">
      <c r="A53"/>
    </row>
    <row r="54" spans="1:1">
      <c r="A54"/>
    </row>
    <row r="55" spans="1:1">
      <c r="A55"/>
    </row>
    <row r="56" spans="1:1">
      <c r="A56"/>
    </row>
    <row r="57" spans="1:1">
      <c r="A57"/>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C02F2E-78B6-48A7-8546-5DAAB9C8A59E}">
  <sheetPr codeName="Sheet14"/>
  <dimension ref="A1:D208"/>
  <sheetViews>
    <sheetView topLeftCell="A17" workbookViewId="0">
      <selection activeCell="B8" sqref="B8"/>
    </sheetView>
  </sheetViews>
  <sheetFormatPr defaultColWidth="8.85546875" defaultRowHeight="15"/>
  <cols>
    <col min="1" max="1" width="38.7109375" style="133" bestFit="1" customWidth="1"/>
    <col min="2" max="3" width="18.85546875" style="133" customWidth="1"/>
    <col min="4" max="4" width="35.85546875" style="131" bestFit="1" customWidth="1"/>
    <col min="5" max="68" width="16.5703125" style="131" bestFit="1" customWidth="1"/>
    <col min="69" max="116" width="24.42578125" style="131" bestFit="1" customWidth="1"/>
    <col min="117" max="132" width="25.7109375" style="131" bestFit="1" customWidth="1"/>
    <col min="133" max="16384" width="8.85546875" style="131"/>
  </cols>
  <sheetData>
    <row r="1" spans="1:4" s="132" customFormat="1">
      <c r="A1" s="134" t="s">
        <v>2559</v>
      </c>
      <c r="B1" s="134" t="s">
        <v>2560</v>
      </c>
      <c r="C1" s="134" t="s">
        <v>2561</v>
      </c>
      <c r="D1" s="134" t="s">
        <v>2562</v>
      </c>
    </row>
    <row r="2" spans="1:4" ht="24">
      <c r="A2" s="149" t="s">
        <v>12074</v>
      </c>
      <c r="B2" s="150"/>
      <c r="C2" s="150"/>
      <c r="D2" s="150" t="s">
        <v>12197</v>
      </c>
    </row>
    <row r="3" spans="1:4">
      <c r="A3" s="152" t="s">
        <v>12198</v>
      </c>
      <c r="B3" s="150"/>
      <c r="C3" s="150"/>
      <c r="D3" s="150"/>
    </row>
    <row r="4" spans="1:4">
      <c r="A4" s="153" t="s">
        <v>3871</v>
      </c>
      <c r="B4" s="150"/>
      <c r="C4" s="150" t="s">
        <v>3872</v>
      </c>
      <c r="D4" s="150" t="s">
        <v>3873</v>
      </c>
    </row>
    <row r="5" spans="1:4" ht="24">
      <c r="A5" s="153" t="s">
        <v>3875</v>
      </c>
      <c r="B5" s="150"/>
      <c r="C5" s="150" t="s">
        <v>3876</v>
      </c>
      <c r="D5" s="150" t="s">
        <v>12075</v>
      </c>
    </row>
    <row r="6" spans="1:4" ht="24">
      <c r="A6" s="153" t="s">
        <v>3878</v>
      </c>
      <c r="B6" s="150"/>
      <c r="C6" s="150" t="s">
        <v>3879</v>
      </c>
      <c r="D6" s="150" t="s">
        <v>12075</v>
      </c>
    </row>
    <row r="7" spans="1:4">
      <c r="A7" s="152" t="s">
        <v>12199</v>
      </c>
      <c r="B7" s="150"/>
      <c r="C7" s="150"/>
      <c r="D7" s="150"/>
    </row>
    <row r="8" spans="1:4" ht="24">
      <c r="A8" s="153" t="s">
        <v>12200</v>
      </c>
      <c r="B8" s="150"/>
      <c r="C8" s="150"/>
      <c r="D8" s="150" t="s">
        <v>12201</v>
      </c>
    </row>
    <row r="9" spans="1:4">
      <c r="A9" s="154" t="s">
        <v>12202</v>
      </c>
      <c r="B9" s="150"/>
      <c r="C9" s="150"/>
      <c r="D9" s="150"/>
    </row>
    <row r="10" spans="1:4" ht="24">
      <c r="A10" s="155" t="s">
        <v>3880</v>
      </c>
      <c r="B10" s="150"/>
      <c r="C10" s="150" t="s">
        <v>3881</v>
      </c>
      <c r="D10" s="150" t="s">
        <v>3882</v>
      </c>
    </row>
    <row r="11" spans="1:4">
      <c r="A11" s="155" t="s">
        <v>3884</v>
      </c>
      <c r="B11" s="150"/>
      <c r="C11" s="150" t="s">
        <v>3885</v>
      </c>
      <c r="D11" s="150" t="s">
        <v>3886</v>
      </c>
    </row>
    <row r="12" spans="1:4">
      <c r="A12" s="155" t="s">
        <v>3888</v>
      </c>
      <c r="B12" s="150"/>
      <c r="C12" s="150" t="s">
        <v>3889</v>
      </c>
      <c r="D12" s="150" t="s">
        <v>3890</v>
      </c>
    </row>
    <row r="13" spans="1:4">
      <c r="A13" s="155" t="s">
        <v>2565</v>
      </c>
      <c r="B13" s="150"/>
      <c r="C13" s="150" t="s">
        <v>2566</v>
      </c>
      <c r="D13" s="150" t="s">
        <v>3891</v>
      </c>
    </row>
    <row r="14" spans="1:4" ht="36">
      <c r="A14" s="155" t="s">
        <v>3892</v>
      </c>
      <c r="B14" s="150"/>
      <c r="C14" s="150" t="s">
        <v>3893</v>
      </c>
      <c r="D14" s="150" t="s">
        <v>12203</v>
      </c>
    </row>
    <row r="15" spans="1:4">
      <c r="A15" s="155" t="s">
        <v>3900</v>
      </c>
      <c r="B15" s="150"/>
      <c r="C15" s="150" t="s">
        <v>3901</v>
      </c>
      <c r="D15" s="150" t="s">
        <v>3902</v>
      </c>
    </row>
    <row r="16" spans="1:4">
      <c r="A16" s="155" t="s">
        <v>12204</v>
      </c>
      <c r="B16" s="150"/>
      <c r="C16" s="150" t="s">
        <v>12205</v>
      </c>
      <c r="D16" s="150" t="s">
        <v>12206</v>
      </c>
    </row>
    <row r="17" spans="1:4">
      <c r="A17" s="155" t="s">
        <v>12207</v>
      </c>
      <c r="B17" s="150"/>
      <c r="C17" s="150" t="s">
        <v>12208</v>
      </c>
      <c r="D17" s="150" t="s">
        <v>12209</v>
      </c>
    </row>
    <row r="18" spans="1:4" ht="24">
      <c r="A18" s="155" t="s">
        <v>12210</v>
      </c>
      <c r="B18" s="150"/>
      <c r="C18" s="150" t="s">
        <v>12211</v>
      </c>
      <c r="D18" s="150" t="s">
        <v>12212</v>
      </c>
    </row>
    <row r="19" spans="1:4">
      <c r="A19" s="154" t="s">
        <v>12213</v>
      </c>
      <c r="B19" s="150"/>
      <c r="C19" s="150"/>
      <c r="D19" s="150"/>
    </row>
    <row r="20" spans="1:4">
      <c r="A20" s="155" t="s">
        <v>3912</v>
      </c>
      <c r="B20" s="150"/>
      <c r="C20" s="150" t="s">
        <v>3913</v>
      </c>
      <c r="D20" s="150" t="s">
        <v>3914</v>
      </c>
    </row>
    <row r="21" spans="1:4">
      <c r="A21" s="155" t="s">
        <v>3907</v>
      </c>
      <c r="B21" s="150"/>
      <c r="C21" s="150" t="s">
        <v>3908</v>
      </c>
      <c r="D21" s="150" t="s">
        <v>12214</v>
      </c>
    </row>
    <row r="22" spans="1:4">
      <c r="A22" s="155" t="s">
        <v>3904</v>
      </c>
      <c r="B22" s="150"/>
      <c r="C22" s="150" t="s">
        <v>3905</v>
      </c>
      <c r="D22" s="150" t="s">
        <v>3906</v>
      </c>
    </row>
    <row r="23" spans="1:4">
      <c r="A23" s="155" t="s">
        <v>3909</v>
      </c>
      <c r="B23" s="150"/>
      <c r="C23" s="150" t="s">
        <v>3910</v>
      </c>
      <c r="D23" s="150" t="s">
        <v>3911</v>
      </c>
    </row>
    <row r="24" spans="1:4" ht="24">
      <c r="A24" s="155" t="s">
        <v>12215</v>
      </c>
      <c r="B24" s="150"/>
      <c r="C24" s="150" t="s">
        <v>12216</v>
      </c>
      <c r="D24" s="150" t="s">
        <v>12217</v>
      </c>
    </row>
    <row r="25" spans="1:4">
      <c r="A25" s="155" t="s">
        <v>12218</v>
      </c>
      <c r="B25" s="150"/>
      <c r="C25" s="150" t="s">
        <v>12219</v>
      </c>
      <c r="D25" s="150" t="s">
        <v>12220</v>
      </c>
    </row>
    <row r="26" spans="1:4">
      <c r="A26" s="155" t="s">
        <v>3894</v>
      </c>
      <c r="B26" s="150"/>
      <c r="C26" s="150" t="s">
        <v>3895</v>
      </c>
      <c r="D26" s="150" t="s">
        <v>3896</v>
      </c>
    </row>
    <row r="27" spans="1:4">
      <c r="A27" s="155" t="s">
        <v>3897</v>
      </c>
      <c r="B27" s="150"/>
      <c r="C27" s="150" t="s">
        <v>3898</v>
      </c>
      <c r="D27" s="150" t="s">
        <v>3899</v>
      </c>
    </row>
    <row r="28" spans="1:4" ht="24">
      <c r="A28" s="154" t="s">
        <v>12076</v>
      </c>
      <c r="B28" s="150"/>
      <c r="C28" s="150"/>
      <c r="D28" s="150" t="s">
        <v>12221</v>
      </c>
    </row>
    <row r="29" spans="1:4" ht="36">
      <c r="A29" s="155" t="s">
        <v>12077</v>
      </c>
      <c r="B29" s="150" t="s">
        <v>3915</v>
      </c>
      <c r="C29" s="150"/>
      <c r="D29" s="150" t="s">
        <v>3916</v>
      </c>
    </row>
    <row r="30" spans="1:4">
      <c r="A30" s="156" t="s">
        <v>3917</v>
      </c>
      <c r="B30" s="150"/>
      <c r="C30" s="150" t="s">
        <v>2474</v>
      </c>
      <c r="D30" s="150" t="s">
        <v>2572</v>
      </c>
    </row>
    <row r="31" spans="1:4" ht="36">
      <c r="A31" s="156" t="s">
        <v>12078</v>
      </c>
      <c r="B31" s="150" t="s">
        <v>3915</v>
      </c>
      <c r="C31" s="150"/>
      <c r="D31" s="150"/>
    </row>
    <row r="32" spans="1:4" ht="48">
      <c r="A32" s="157" t="s">
        <v>3875</v>
      </c>
      <c r="B32" s="150" t="s">
        <v>3919</v>
      </c>
      <c r="C32" s="150" t="s">
        <v>3876</v>
      </c>
      <c r="D32" s="150" t="s">
        <v>12079</v>
      </c>
    </row>
    <row r="33" spans="1:4">
      <c r="A33" s="157" t="s">
        <v>3921</v>
      </c>
      <c r="B33" s="150"/>
      <c r="C33" s="150" t="s">
        <v>3922</v>
      </c>
      <c r="D33" s="150" t="s">
        <v>3923</v>
      </c>
    </row>
    <row r="34" spans="1:4" ht="24">
      <c r="A34" s="157" t="s">
        <v>3924</v>
      </c>
      <c r="B34" s="150"/>
      <c r="C34" s="150" t="s">
        <v>3925</v>
      </c>
      <c r="D34" s="150">
        <v>1</v>
      </c>
    </row>
    <row r="35" spans="1:4" ht="48">
      <c r="A35" s="157" t="s">
        <v>3926</v>
      </c>
      <c r="B35" s="150"/>
      <c r="C35" s="150" t="s">
        <v>3927</v>
      </c>
      <c r="D35" s="150" t="s">
        <v>3928</v>
      </c>
    </row>
    <row r="36" spans="1:4" ht="24">
      <c r="A36" s="157" t="s">
        <v>3929</v>
      </c>
      <c r="B36" s="150"/>
      <c r="C36" s="150" t="s">
        <v>2647</v>
      </c>
      <c r="D36" s="150" t="s">
        <v>3930</v>
      </c>
    </row>
    <row r="37" spans="1:4">
      <c r="A37" s="157" t="s">
        <v>3931</v>
      </c>
      <c r="B37" s="150"/>
      <c r="C37" s="150" t="s">
        <v>3932</v>
      </c>
      <c r="D37" s="150" t="s">
        <v>3933</v>
      </c>
    </row>
    <row r="38" spans="1:4" ht="24">
      <c r="A38" s="157" t="s">
        <v>3934</v>
      </c>
      <c r="B38" s="150"/>
      <c r="C38" s="150" t="s">
        <v>3925</v>
      </c>
      <c r="D38" s="150" t="s">
        <v>3935</v>
      </c>
    </row>
    <row r="39" spans="1:4" ht="24">
      <c r="A39" s="157" t="s">
        <v>3936</v>
      </c>
      <c r="B39" s="150"/>
      <c r="C39" s="150" t="s">
        <v>3937</v>
      </c>
      <c r="D39" s="150" t="s">
        <v>3938</v>
      </c>
    </row>
    <row r="40" spans="1:4" ht="36">
      <c r="A40" s="157" t="s">
        <v>3939</v>
      </c>
      <c r="B40" s="150"/>
      <c r="C40" s="150" t="s">
        <v>3940</v>
      </c>
      <c r="D40" s="150" t="s">
        <v>3941</v>
      </c>
    </row>
    <row r="41" spans="1:4">
      <c r="A41" s="157" t="s">
        <v>3942</v>
      </c>
      <c r="B41" s="150"/>
      <c r="C41" s="150" t="s">
        <v>3943</v>
      </c>
      <c r="D41" s="150" t="s">
        <v>3944</v>
      </c>
    </row>
    <row r="42" spans="1:4">
      <c r="A42" s="157" t="s">
        <v>3945</v>
      </c>
      <c r="B42" s="150"/>
      <c r="C42" s="150" t="s">
        <v>3946</v>
      </c>
      <c r="D42" s="150" t="s">
        <v>3943</v>
      </c>
    </row>
    <row r="43" spans="1:4" ht="48">
      <c r="A43" s="155" t="s">
        <v>12080</v>
      </c>
      <c r="B43" s="150" t="s">
        <v>12238</v>
      </c>
      <c r="C43" s="150"/>
      <c r="D43" s="150" t="s">
        <v>3948</v>
      </c>
    </row>
    <row r="44" spans="1:4">
      <c r="A44" s="156" t="s">
        <v>12198</v>
      </c>
      <c r="B44" s="150"/>
      <c r="C44" s="150"/>
      <c r="D44" s="150"/>
    </row>
    <row r="45" spans="1:4">
      <c r="A45" s="157" t="s">
        <v>12239</v>
      </c>
      <c r="B45" s="150"/>
      <c r="C45" s="150" t="s">
        <v>3949</v>
      </c>
      <c r="D45" s="150">
        <v>0</v>
      </c>
    </row>
    <row r="46" spans="1:4">
      <c r="A46" s="157" t="s">
        <v>12240</v>
      </c>
      <c r="B46" s="150"/>
      <c r="C46" s="150" t="s">
        <v>3950</v>
      </c>
      <c r="D46" s="150">
        <v>0</v>
      </c>
    </row>
    <row r="47" spans="1:4">
      <c r="A47" s="157" t="s">
        <v>12241</v>
      </c>
      <c r="B47" s="150"/>
      <c r="C47" s="150" t="s">
        <v>12242</v>
      </c>
      <c r="D47" s="150" t="s">
        <v>12243</v>
      </c>
    </row>
    <row r="48" spans="1:4">
      <c r="A48" s="157" t="s">
        <v>12244</v>
      </c>
      <c r="B48" s="150"/>
      <c r="C48" s="150" t="s">
        <v>12219</v>
      </c>
      <c r="D48" s="150" t="s">
        <v>12245</v>
      </c>
    </row>
    <row r="49" spans="1:4">
      <c r="A49" s="156" t="s">
        <v>12081</v>
      </c>
      <c r="B49" s="150"/>
      <c r="C49" s="150"/>
      <c r="D49" s="150"/>
    </row>
    <row r="50" spans="1:4">
      <c r="A50" s="157" t="s">
        <v>12082</v>
      </c>
      <c r="B50" s="150"/>
      <c r="C50" s="150"/>
      <c r="D50" s="150"/>
    </row>
    <row r="51" spans="1:4">
      <c r="A51" s="158" t="s">
        <v>12246</v>
      </c>
      <c r="B51" s="150" t="s">
        <v>12247</v>
      </c>
      <c r="C51" s="150" t="s">
        <v>12242</v>
      </c>
      <c r="D51" s="150" t="s">
        <v>12083</v>
      </c>
    </row>
    <row r="52" spans="1:4">
      <c r="A52" s="157" t="s">
        <v>12248</v>
      </c>
      <c r="B52" s="150"/>
      <c r="C52" s="150" t="s">
        <v>3954</v>
      </c>
      <c r="D52" s="150" t="s">
        <v>12249</v>
      </c>
    </row>
    <row r="53" spans="1:4">
      <c r="A53" s="156" t="s">
        <v>12250</v>
      </c>
      <c r="B53" s="150" t="s">
        <v>3952</v>
      </c>
      <c r="C53" s="150"/>
      <c r="D53" s="150"/>
    </row>
    <row r="54" spans="1:4">
      <c r="A54" s="157" t="s">
        <v>12084</v>
      </c>
      <c r="B54" s="150"/>
      <c r="C54" s="150" t="s">
        <v>12085</v>
      </c>
      <c r="D54" s="150" t="s">
        <v>12086</v>
      </c>
    </row>
    <row r="55" spans="1:4">
      <c r="A55" s="157" t="s">
        <v>3953</v>
      </c>
      <c r="B55" s="150"/>
      <c r="C55" s="150" t="s">
        <v>3954</v>
      </c>
      <c r="D55" s="150" t="s">
        <v>3954</v>
      </c>
    </row>
    <row r="56" spans="1:4">
      <c r="A56" s="157" t="s">
        <v>12087</v>
      </c>
      <c r="B56" s="150"/>
      <c r="C56" s="150" t="s">
        <v>3949</v>
      </c>
      <c r="D56" s="150" t="s">
        <v>12088</v>
      </c>
    </row>
    <row r="57" spans="1:4" ht="24">
      <c r="A57" s="156" t="s">
        <v>12251</v>
      </c>
      <c r="B57" s="150" t="s">
        <v>3955</v>
      </c>
      <c r="C57" s="150"/>
      <c r="D57" s="150"/>
    </row>
    <row r="58" spans="1:4">
      <c r="A58" s="157" t="s">
        <v>12089</v>
      </c>
      <c r="B58" s="150"/>
      <c r="C58" s="150" t="s">
        <v>12090</v>
      </c>
      <c r="D58" s="150" t="s">
        <v>12091</v>
      </c>
    </row>
    <row r="59" spans="1:4">
      <c r="A59" s="157" t="s">
        <v>3956</v>
      </c>
      <c r="B59" s="150"/>
      <c r="C59" s="150" t="s">
        <v>3954</v>
      </c>
      <c r="D59" s="150" t="s">
        <v>3954</v>
      </c>
    </row>
    <row r="60" spans="1:4">
      <c r="A60" s="157" t="s">
        <v>12092</v>
      </c>
      <c r="B60" s="150"/>
      <c r="C60" s="150" t="s">
        <v>3950</v>
      </c>
      <c r="D60" s="150" t="s">
        <v>12093</v>
      </c>
    </row>
    <row r="61" spans="1:4" ht="24">
      <c r="A61" s="156" t="s">
        <v>12252</v>
      </c>
      <c r="B61" s="150"/>
      <c r="C61" s="150" t="s">
        <v>3957</v>
      </c>
      <c r="D61" s="150" t="s">
        <v>12094</v>
      </c>
    </row>
    <row r="62" spans="1:4" ht="24">
      <c r="A62" s="156" t="s">
        <v>12253</v>
      </c>
      <c r="B62" s="150"/>
      <c r="C62" s="150" t="s">
        <v>12254</v>
      </c>
      <c r="D62" s="150" t="s">
        <v>3957</v>
      </c>
    </row>
    <row r="63" spans="1:4" ht="36">
      <c r="A63" s="155" t="s">
        <v>12077</v>
      </c>
      <c r="B63" s="150" t="s">
        <v>3915</v>
      </c>
      <c r="C63" s="150"/>
      <c r="D63" s="150" t="s">
        <v>3916</v>
      </c>
    </row>
    <row r="64" spans="1:4">
      <c r="A64" s="156" t="s">
        <v>3917</v>
      </c>
      <c r="B64" s="150"/>
      <c r="C64" s="150" t="s">
        <v>2474</v>
      </c>
      <c r="D64" s="150" t="s">
        <v>2572</v>
      </c>
    </row>
    <row r="65" spans="1:4" ht="36">
      <c r="A65" s="156" t="s">
        <v>12078</v>
      </c>
      <c r="B65" s="150" t="s">
        <v>3915</v>
      </c>
      <c r="C65" s="150"/>
      <c r="D65" s="150"/>
    </row>
    <row r="66" spans="1:4">
      <c r="A66" s="157" t="s">
        <v>3921</v>
      </c>
      <c r="B66" s="150"/>
      <c r="C66" s="150" t="s">
        <v>3922</v>
      </c>
      <c r="D66" s="150" t="s">
        <v>3923</v>
      </c>
    </row>
    <row r="67" spans="1:4" ht="24">
      <c r="A67" s="157" t="s">
        <v>3924</v>
      </c>
      <c r="B67" s="150"/>
      <c r="C67" s="150" t="s">
        <v>3925</v>
      </c>
      <c r="D67" s="150">
        <v>1</v>
      </c>
    </row>
    <row r="68" spans="1:4" ht="48">
      <c r="A68" s="157" t="s">
        <v>3926</v>
      </c>
      <c r="B68" s="150"/>
      <c r="C68" s="150" t="s">
        <v>3927</v>
      </c>
      <c r="D68" s="150" t="s">
        <v>3928</v>
      </c>
    </row>
    <row r="69" spans="1:4" ht="24">
      <c r="A69" s="157" t="s">
        <v>3929</v>
      </c>
      <c r="B69" s="150"/>
      <c r="C69" s="150" t="s">
        <v>2647</v>
      </c>
      <c r="D69" s="150" t="s">
        <v>3930</v>
      </c>
    </row>
    <row r="70" spans="1:4">
      <c r="A70" s="157" t="s">
        <v>3931</v>
      </c>
      <c r="B70" s="150"/>
      <c r="C70" s="150" t="s">
        <v>3932</v>
      </c>
      <c r="D70" s="150" t="s">
        <v>3933</v>
      </c>
    </row>
    <row r="71" spans="1:4" ht="24">
      <c r="A71" s="157" t="s">
        <v>3934</v>
      </c>
      <c r="B71" s="150"/>
      <c r="C71" s="150" t="s">
        <v>3925</v>
      </c>
      <c r="D71" s="150" t="s">
        <v>3935</v>
      </c>
    </row>
    <row r="72" spans="1:4" ht="24">
      <c r="A72" s="157" t="s">
        <v>3936</v>
      </c>
      <c r="B72" s="150"/>
      <c r="C72" s="150" t="s">
        <v>3937</v>
      </c>
      <c r="D72" s="150" t="s">
        <v>3938</v>
      </c>
    </row>
    <row r="73" spans="1:4" ht="36">
      <c r="A73" s="157" t="s">
        <v>3939</v>
      </c>
      <c r="B73" s="150"/>
      <c r="C73" s="150" t="s">
        <v>3940</v>
      </c>
      <c r="D73" s="150" t="s">
        <v>3941</v>
      </c>
    </row>
    <row r="74" spans="1:4">
      <c r="A74" s="157" t="s">
        <v>3942</v>
      </c>
      <c r="B74" s="150"/>
      <c r="C74" s="150" t="s">
        <v>3943</v>
      </c>
      <c r="D74" s="150" t="s">
        <v>3944</v>
      </c>
    </row>
    <row r="75" spans="1:4">
      <c r="A75" s="157" t="s">
        <v>3945</v>
      </c>
      <c r="B75" s="150"/>
      <c r="C75" s="150" t="s">
        <v>3946</v>
      </c>
      <c r="D75" s="150" t="s">
        <v>3943</v>
      </c>
    </row>
    <row r="76" spans="1:4" ht="24">
      <c r="A76" s="155" t="s">
        <v>12095</v>
      </c>
      <c r="B76" s="150" t="s">
        <v>3958</v>
      </c>
      <c r="C76" s="150"/>
      <c r="D76" s="150" t="s">
        <v>3959</v>
      </c>
    </row>
    <row r="77" spans="1:4">
      <c r="A77" s="156" t="s">
        <v>12096</v>
      </c>
      <c r="B77" s="150"/>
      <c r="C77" s="150"/>
      <c r="D77" s="150"/>
    </row>
    <row r="78" spans="1:4" ht="24">
      <c r="A78" s="157" t="s">
        <v>12222</v>
      </c>
      <c r="B78" s="150"/>
      <c r="C78" s="150" t="s">
        <v>12223</v>
      </c>
      <c r="D78" s="150">
        <v>0</v>
      </c>
    </row>
    <row r="79" spans="1:4" ht="24">
      <c r="A79" s="157" t="s">
        <v>12224</v>
      </c>
      <c r="B79" s="150"/>
      <c r="C79" s="150" t="s">
        <v>12225</v>
      </c>
      <c r="D79" s="150">
        <v>0</v>
      </c>
    </row>
    <row r="80" spans="1:4" ht="24">
      <c r="A80" s="157" t="s">
        <v>12226</v>
      </c>
      <c r="B80" s="150"/>
      <c r="C80" s="150" t="s">
        <v>12227</v>
      </c>
      <c r="D80" s="150">
        <v>0</v>
      </c>
    </row>
    <row r="81" spans="1:4" ht="24">
      <c r="A81" s="157" t="s">
        <v>12228</v>
      </c>
      <c r="B81" s="150"/>
      <c r="C81" s="150" t="s">
        <v>12097</v>
      </c>
      <c r="D81" s="150">
        <v>0</v>
      </c>
    </row>
    <row r="82" spans="1:4" ht="24">
      <c r="A82" s="157" t="s">
        <v>12229</v>
      </c>
      <c r="B82" s="150"/>
      <c r="C82" s="150" t="s">
        <v>12230</v>
      </c>
      <c r="D82" s="150">
        <v>0</v>
      </c>
    </row>
    <row r="83" spans="1:4" ht="36">
      <c r="A83" s="156" t="s">
        <v>12098</v>
      </c>
      <c r="B83" s="150" t="s">
        <v>12231</v>
      </c>
      <c r="C83" s="150"/>
      <c r="D83" s="150"/>
    </row>
    <row r="84" spans="1:4" ht="60">
      <c r="A84" s="157" t="s">
        <v>12099</v>
      </c>
      <c r="B84" s="150" t="s">
        <v>12100</v>
      </c>
      <c r="C84" s="150"/>
      <c r="D84" s="150"/>
    </row>
    <row r="85" spans="1:4" ht="36">
      <c r="A85" s="158" t="s">
        <v>3960</v>
      </c>
      <c r="B85" s="150"/>
      <c r="C85" s="150" t="s">
        <v>3922</v>
      </c>
      <c r="D85" s="150" t="s">
        <v>3961</v>
      </c>
    </row>
    <row r="86" spans="1:4" ht="36">
      <c r="A86" s="158" t="s">
        <v>3962</v>
      </c>
      <c r="B86" s="150"/>
      <c r="C86" s="150" t="s">
        <v>3963</v>
      </c>
      <c r="D86" s="150" t="s">
        <v>3964</v>
      </c>
    </row>
    <row r="87" spans="1:4" ht="36">
      <c r="A87" s="158" t="s">
        <v>12101</v>
      </c>
      <c r="B87" s="150" t="s">
        <v>12102</v>
      </c>
      <c r="C87" s="150" t="s">
        <v>2582</v>
      </c>
      <c r="D87" s="150" t="s">
        <v>12103</v>
      </c>
    </row>
    <row r="88" spans="1:4" ht="24">
      <c r="A88" s="158" t="s">
        <v>3965</v>
      </c>
      <c r="B88" s="150"/>
      <c r="C88" s="150" t="s">
        <v>2638</v>
      </c>
      <c r="D88" s="150" t="s">
        <v>12104</v>
      </c>
    </row>
    <row r="89" spans="1:4" ht="24">
      <c r="A89" s="158" t="s">
        <v>3966</v>
      </c>
      <c r="B89" s="150"/>
      <c r="C89" s="150" t="s">
        <v>12223</v>
      </c>
      <c r="D89" s="150" t="s">
        <v>3967</v>
      </c>
    </row>
    <row r="90" spans="1:4" ht="36">
      <c r="A90" s="158" t="s">
        <v>3962</v>
      </c>
      <c r="B90" s="150"/>
      <c r="C90" s="150" t="s">
        <v>3963</v>
      </c>
      <c r="D90" s="150" t="s">
        <v>3964</v>
      </c>
    </row>
    <row r="91" spans="1:4" ht="24">
      <c r="A91" s="158" t="s">
        <v>12105</v>
      </c>
      <c r="B91" s="150" t="s">
        <v>12106</v>
      </c>
      <c r="C91" s="150" t="s">
        <v>12107</v>
      </c>
      <c r="D91" s="150" t="s">
        <v>12108</v>
      </c>
    </row>
    <row r="92" spans="1:4" ht="36">
      <c r="A92" s="158" t="s">
        <v>3968</v>
      </c>
      <c r="B92" s="150"/>
      <c r="C92" s="150" t="s">
        <v>12109</v>
      </c>
      <c r="D92" s="150" t="s">
        <v>12110</v>
      </c>
    </row>
    <row r="93" spans="1:4" ht="36">
      <c r="A93" s="158" t="s">
        <v>3969</v>
      </c>
      <c r="B93" s="150"/>
      <c r="C93" s="150" t="s">
        <v>12225</v>
      </c>
      <c r="D93" s="150" t="s">
        <v>12111</v>
      </c>
    </row>
    <row r="94" spans="1:4" ht="24">
      <c r="A94" s="158" t="s">
        <v>12112</v>
      </c>
      <c r="B94" s="150" t="s">
        <v>12216</v>
      </c>
      <c r="C94" s="150"/>
      <c r="D94" s="150"/>
    </row>
    <row r="95" spans="1:4" ht="36">
      <c r="A95" s="159" t="s">
        <v>3962</v>
      </c>
      <c r="B95" s="150"/>
      <c r="C95" s="150" t="s">
        <v>3963</v>
      </c>
      <c r="D95" s="150" t="s">
        <v>3964</v>
      </c>
    </row>
    <row r="96" spans="1:4" ht="24">
      <c r="A96" s="159" t="s">
        <v>3971</v>
      </c>
      <c r="B96" s="150"/>
      <c r="C96" s="150" t="s">
        <v>3954</v>
      </c>
      <c r="D96" s="150" t="s">
        <v>3954</v>
      </c>
    </row>
    <row r="97" spans="1:4" ht="24">
      <c r="A97" s="159" t="s">
        <v>3972</v>
      </c>
      <c r="B97" s="150"/>
      <c r="C97" s="150" t="s">
        <v>12227</v>
      </c>
      <c r="D97" s="150" t="s">
        <v>3973</v>
      </c>
    </row>
    <row r="98" spans="1:4" ht="36">
      <c r="A98" s="158" t="s">
        <v>3974</v>
      </c>
      <c r="B98" s="150"/>
      <c r="C98" s="150" t="s">
        <v>12230</v>
      </c>
      <c r="D98" s="150" t="s">
        <v>12232</v>
      </c>
    </row>
    <row r="99" spans="1:4" ht="36">
      <c r="A99" s="158" t="s">
        <v>12113</v>
      </c>
      <c r="B99" s="150"/>
      <c r="C99" s="150" t="s">
        <v>3946</v>
      </c>
      <c r="D99" s="150" t="s">
        <v>12230</v>
      </c>
    </row>
    <row r="100" spans="1:4" ht="24">
      <c r="A100" s="155" t="s">
        <v>12114</v>
      </c>
      <c r="B100" s="150" t="s">
        <v>12115</v>
      </c>
      <c r="C100" s="150"/>
      <c r="D100" s="150" t="s">
        <v>12116</v>
      </c>
    </row>
    <row r="101" spans="1:4">
      <c r="A101" s="156" t="s">
        <v>12096</v>
      </c>
      <c r="B101" s="150"/>
      <c r="C101" s="150"/>
      <c r="D101" s="150"/>
    </row>
    <row r="102" spans="1:4" ht="24">
      <c r="A102" s="157" t="s">
        <v>12117</v>
      </c>
      <c r="B102" s="150"/>
      <c r="C102" s="150" t="s">
        <v>12118</v>
      </c>
      <c r="D102" s="150">
        <v>0</v>
      </c>
    </row>
    <row r="103" spans="1:4" ht="24">
      <c r="A103" s="157" t="s">
        <v>12119</v>
      </c>
      <c r="B103" s="150"/>
      <c r="C103" s="150" t="s">
        <v>12120</v>
      </c>
      <c r="D103" s="150">
        <v>0</v>
      </c>
    </row>
    <row r="104" spans="1:4" ht="24">
      <c r="A104" s="157" t="s">
        <v>12121</v>
      </c>
      <c r="B104" s="150"/>
      <c r="C104" s="150" t="s">
        <v>12122</v>
      </c>
      <c r="D104" s="150">
        <v>0</v>
      </c>
    </row>
    <row r="105" spans="1:4" ht="24">
      <c r="A105" s="157" t="s">
        <v>12123</v>
      </c>
      <c r="B105" s="150"/>
      <c r="C105" s="150" t="s">
        <v>12124</v>
      </c>
      <c r="D105" s="150">
        <v>0</v>
      </c>
    </row>
    <row r="106" spans="1:4" ht="24">
      <c r="A106" s="157" t="s">
        <v>12125</v>
      </c>
      <c r="B106" s="150"/>
      <c r="C106" s="150" t="s">
        <v>12126</v>
      </c>
      <c r="D106" s="150">
        <v>0</v>
      </c>
    </row>
    <row r="107" spans="1:4" ht="24">
      <c r="A107" s="157" t="s">
        <v>12127</v>
      </c>
      <c r="B107" s="150"/>
      <c r="C107" s="150" t="s">
        <v>12128</v>
      </c>
      <c r="D107" s="150">
        <v>0</v>
      </c>
    </row>
    <row r="108" spans="1:4" ht="24">
      <c r="A108" s="156" t="s">
        <v>12129</v>
      </c>
      <c r="B108" s="150" t="s">
        <v>12231</v>
      </c>
      <c r="C108" s="150"/>
      <c r="D108" s="150"/>
    </row>
    <row r="109" spans="1:4" ht="60">
      <c r="A109" s="157" t="s">
        <v>12130</v>
      </c>
      <c r="B109" s="150" t="s">
        <v>12100</v>
      </c>
      <c r="C109" s="150"/>
      <c r="D109" s="150"/>
    </row>
    <row r="110" spans="1:4" ht="24">
      <c r="A110" s="158" t="s">
        <v>12131</v>
      </c>
      <c r="B110" s="150"/>
      <c r="C110" s="150" t="s">
        <v>3922</v>
      </c>
      <c r="D110" s="150" t="s">
        <v>12132</v>
      </c>
    </row>
    <row r="111" spans="1:4" ht="24">
      <c r="A111" s="158" t="s">
        <v>12133</v>
      </c>
      <c r="B111" s="150"/>
      <c r="C111" s="150" t="s">
        <v>3963</v>
      </c>
      <c r="D111" s="150" t="s">
        <v>3964</v>
      </c>
    </row>
    <row r="112" spans="1:4" ht="36">
      <c r="A112" s="158" t="s">
        <v>12101</v>
      </c>
      <c r="B112" s="150" t="s">
        <v>12102</v>
      </c>
      <c r="C112" s="150" t="s">
        <v>2582</v>
      </c>
      <c r="D112" s="150" t="s">
        <v>12103</v>
      </c>
    </row>
    <row r="113" spans="1:4" ht="24">
      <c r="A113" s="158" t="s">
        <v>3965</v>
      </c>
      <c r="B113" s="150"/>
      <c r="C113" s="150" t="s">
        <v>2638</v>
      </c>
      <c r="D113" s="150" t="s">
        <v>12104</v>
      </c>
    </row>
    <row r="114" spans="1:4" ht="24">
      <c r="A114" s="158" t="s">
        <v>12134</v>
      </c>
      <c r="B114" s="150"/>
      <c r="C114" s="150" t="s">
        <v>12118</v>
      </c>
      <c r="D114" s="150" t="s">
        <v>3967</v>
      </c>
    </row>
    <row r="115" spans="1:4" ht="24">
      <c r="A115" s="158" t="s">
        <v>12133</v>
      </c>
      <c r="B115" s="150"/>
      <c r="C115" s="150" t="s">
        <v>3963</v>
      </c>
      <c r="D115" s="150" t="s">
        <v>3964</v>
      </c>
    </row>
    <row r="116" spans="1:4" ht="24">
      <c r="A116" s="158" t="s">
        <v>12105</v>
      </c>
      <c r="B116" s="150" t="s">
        <v>12106</v>
      </c>
      <c r="C116" s="150" t="s">
        <v>12107</v>
      </c>
      <c r="D116" s="150" t="s">
        <v>12108</v>
      </c>
    </row>
    <row r="117" spans="1:4" ht="24">
      <c r="A117" s="158" t="s">
        <v>12135</v>
      </c>
      <c r="B117" s="150"/>
      <c r="C117" s="150" t="s">
        <v>2634</v>
      </c>
      <c r="D117" s="150" t="s">
        <v>12110</v>
      </c>
    </row>
    <row r="118" spans="1:4" ht="24">
      <c r="A118" s="158" t="s">
        <v>12136</v>
      </c>
      <c r="B118" s="150"/>
      <c r="C118" s="150" t="s">
        <v>12120</v>
      </c>
      <c r="D118" s="150" t="s">
        <v>3970</v>
      </c>
    </row>
    <row r="119" spans="1:4" ht="24">
      <c r="A119" s="158" t="s">
        <v>12137</v>
      </c>
      <c r="B119" s="150" t="s">
        <v>12216</v>
      </c>
      <c r="C119" s="150"/>
      <c r="D119" s="150"/>
    </row>
    <row r="120" spans="1:4" ht="24">
      <c r="A120" s="159" t="s">
        <v>12133</v>
      </c>
      <c r="B120" s="150"/>
      <c r="C120" s="150" t="s">
        <v>3963</v>
      </c>
      <c r="D120" s="150" t="s">
        <v>3964</v>
      </c>
    </row>
    <row r="121" spans="1:4">
      <c r="A121" s="159" t="s">
        <v>12138</v>
      </c>
      <c r="B121" s="150"/>
      <c r="C121" s="150" t="s">
        <v>3954</v>
      </c>
      <c r="D121" s="150" t="s">
        <v>3954</v>
      </c>
    </row>
    <row r="122" spans="1:4" ht="36">
      <c r="A122" s="159" t="s">
        <v>12139</v>
      </c>
      <c r="B122" s="150"/>
      <c r="C122" s="150" t="s">
        <v>12122</v>
      </c>
      <c r="D122" s="150" t="s">
        <v>3973</v>
      </c>
    </row>
    <row r="123" spans="1:4" ht="36">
      <c r="A123" s="158" t="s">
        <v>12140</v>
      </c>
      <c r="B123" s="150"/>
      <c r="C123" s="150" t="s">
        <v>12126</v>
      </c>
      <c r="D123" s="150" t="s">
        <v>12141</v>
      </c>
    </row>
    <row r="124" spans="1:4" ht="24">
      <c r="A124" s="158" t="s">
        <v>12142</v>
      </c>
      <c r="B124" s="150"/>
      <c r="C124" s="150" t="s">
        <v>3946</v>
      </c>
      <c r="D124" s="150" t="s">
        <v>12126</v>
      </c>
    </row>
    <row r="125" spans="1:4">
      <c r="A125" s="153" t="s">
        <v>2574</v>
      </c>
      <c r="B125" s="150"/>
      <c r="C125" s="150"/>
      <c r="D125" s="150" t="s">
        <v>2575</v>
      </c>
    </row>
    <row r="126" spans="1:4">
      <c r="A126" s="152" t="s">
        <v>12143</v>
      </c>
      <c r="B126" s="150"/>
      <c r="C126" s="150"/>
      <c r="D126" s="150" t="s">
        <v>3975</v>
      </c>
    </row>
    <row r="127" spans="1:4" ht="48">
      <c r="A127" s="153" t="s">
        <v>3976</v>
      </c>
      <c r="B127" s="150" t="s">
        <v>3977</v>
      </c>
      <c r="C127" s="150"/>
      <c r="D127" s="150" t="s">
        <v>3978</v>
      </c>
    </row>
    <row r="128" spans="1:4" ht="24">
      <c r="A128" s="153" t="s">
        <v>12233</v>
      </c>
      <c r="B128" s="150"/>
      <c r="C128" s="150"/>
      <c r="D128" s="150" t="s">
        <v>12234</v>
      </c>
    </row>
    <row r="129" spans="1:4" ht="24">
      <c r="A129" s="154" t="s">
        <v>12235</v>
      </c>
      <c r="B129" s="150"/>
      <c r="C129" s="150"/>
      <c r="D129" s="150" t="s">
        <v>12236</v>
      </c>
    </row>
    <row r="130" spans="1:4">
      <c r="A130"/>
      <c r="B130"/>
      <c r="C130"/>
      <c r="D130"/>
    </row>
    <row r="131" spans="1:4">
      <c r="A131"/>
      <c r="B131"/>
      <c r="C131"/>
      <c r="D131"/>
    </row>
    <row r="132" spans="1:4">
      <c r="A132"/>
      <c r="B132"/>
      <c r="C132"/>
      <c r="D132"/>
    </row>
    <row r="133" spans="1:4">
      <c r="A133"/>
      <c r="B133"/>
      <c r="C133"/>
      <c r="D133"/>
    </row>
    <row r="134" spans="1:4">
      <c r="A134"/>
      <c r="B134"/>
      <c r="C134"/>
      <c r="D134"/>
    </row>
    <row r="135" spans="1:4">
      <c r="A135"/>
      <c r="B135"/>
      <c r="C135"/>
      <c r="D135"/>
    </row>
    <row r="136" spans="1:4">
      <c r="A136"/>
      <c r="B136"/>
      <c r="C136"/>
      <c r="D136"/>
    </row>
    <row r="137" spans="1:4">
      <c r="A137"/>
      <c r="B137"/>
      <c r="C137"/>
      <c r="D137"/>
    </row>
    <row r="138" spans="1:4">
      <c r="A138"/>
      <c r="B138"/>
      <c r="C138"/>
      <c r="D138"/>
    </row>
    <row r="139" spans="1:4">
      <c r="A139"/>
      <c r="B139"/>
      <c r="C139"/>
      <c r="D139"/>
    </row>
    <row r="140" spans="1:4">
      <c r="A140"/>
      <c r="B140"/>
      <c r="C140"/>
      <c r="D140"/>
    </row>
    <row r="141" spans="1:4">
      <c r="A141"/>
      <c r="B141"/>
      <c r="C141"/>
      <c r="D141"/>
    </row>
    <row r="142" spans="1:4">
      <c r="A142"/>
      <c r="B142"/>
      <c r="C142"/>
      <c r="D142"/>
    </row>
    <row r="143" spans="1:4">
      <c r="A143"/>
      <c r="B143"/>
      <c r="C143"/>
      <c r="D143"/>
    </row>
    <row r="144" spans="1:4">
      <c r="A144"/>
      <c r="B144"/>
      <c r="C144"/>
      <c r="D144"/>
    </row>
    <row r="145" spans="1:4">
      <c r="A145"/>
      <c r="B145"/>
      <c r="C145"/>
      <c r="D145"/>
    </row>
    <row r="146" spans="1:4">
      <c r="A146"/>
      <c r="B146"/>
      <c r="C146"/>
      <c r="D146"/>
    </row>
    <row r="147" spans="1:4">
      <c r="A147"/>
      <c r="B147"/>
      <c r="C147"/>
      <c r="D147"/>
    </row>
    <row r="148" spans="1:4">
      <c r="A148"/>
      <c r="B148"/>
      <c r="C148"/>
      <c r="D148"/>
    </row>
    <row r="149" spans="1:4">
      <c r="A149"/>
      <c r="B149"/>
      <c r="C149"/>
      <c r="D149"/>
    </row>
    <row r="150" spans="1:4">
      <c r="A150"/>
      <c r="B150"/>
      <c r="C150"/>
      <c r="D150"/>
    </row>
    <row r="151" spans="1:4">
      <c r="A151"/>
      <c r="B151"/>
      <c r="C151"/>
      <c r="D151"/>
    </row>
    <row r="152" spans="1:4">
      <c r="A152"/>
      <c r="B152"/>
      <c r="C152"/>
      <c r="D152"/>
    </row>
    <row r="153" spans="1:4">
      <c r="A153"/>
      <c r="B153"/>
      <c r="C153"/>
      <c r="D153"/>
    </row>
    <row r="154" spans="1:4">
      <c r="A154"/>
      <c r="B154"/>
      <c r="C154"/>
      <c r="D154"/>
    </row>
    <row r="155" spans="1:4">
      <c r="A155"/>
      <c r="B155"/>
      <c r="C155"/>
      <c r="D155"/>
    </row>
    <row r="156" spans="1:4">
      <c r="A156"/>
      <c r="B156"/>
      <c r="C156"/>
      <c r="D156"/>
    </row>
    <row r="157" spans="1:4">
      <c r="A157"/>
      <c r="B157"/>
      <c r="C157"/>
      <c r="D157"/>
    </row>
    <row r="158" spans="1:4">
      <c r="A158"/>
      <c r="B158"/>
      <c r="C158"/>
      <c r="D158"/>
    </row>
    <row r="159" spans="1:4">
      <c r="A159"/>
      <c r="B159"/>
      <c r="C159"/>
      <c r="D159"/>
    </row>
    <row r="160" spans="1:4">
      <c r="A160"/>
      <c r="B160"/>
      <c r="C160"/>
      <c r="D160"/>
    </row>
    <row r="161" spans="1:4">
      <c r="A161"/>
      <c r="B161"/>
      <c r="C161"/>
      <c r="D161"/>
    </row>
    <row r="162" spans="1:4">
      <c r="A162"/>
      <c r="B162"/>
      <c r="C162"/>
      <c r="D162"/>
    </row>
    <row r="163" spans="1:4">
      <c r="A163"/>
      <c r="B163"/>
      <c r="C163"/>
      <c r="D163"/>
    </row>
    <row r="164" spans="1:4">
      <c r="A164"/>
      <c r="B164"/>
      <c r="C164"/>
      <c r="D164"/>
    </row>
    <row r="165" spans="1:4">
      <c r="A165"/>
      <c r="B165"/>
      <c r="C165"/>
      <c r="D165"/>
    </row>
    <row r="166" spans="1:4">
      <c r="A166"/>
      <c r="B166"/>
      <c r="C166"/>
      <c r="D166"/>
    </row>
    <row r="167" spans="1:4">
      <c r="A167"/>
      <c r="B167"/>
      <c r="C167"/>
      <c r="D167"/>
    </row>
    <row r="168" spans="1:4">
      <c r="A168"/>
      <c r="B168"/>
      <c r="C168"/>
      <c r="D168"/>
    </row>
    <row r="169" spans="1:4">
      <c r="A169"/>
      <c r="B169"/>
      <c r="C169"/>
      <c r="D169"/>
    </row>
    <row r="170" spans="1:4">
      <c r="A170"/>
      <c r="B170"/>
      <c r="C170"/>
      <c r="D170"/>
    </row>
    <row r="171" spans="1:4">
      <c r="A171"/>
      <c r="B171"/>
      <c r="C171"/>
      <c r="D171"/>
    </row>
    <row r="172" spans="1:4">
      <c r="A172"/>
      <c r="B172"/>
      <c r="C172"/>
      <c r="D172"/>
    </row>
    <row r="173" spans="1:4">
      <c r="A173"/>
      <c r="B173"/>
      <c r="C173"/>
      <c r="D173"/>
    </row>
    <row r="174" spans="1:4">
      <c r="A174"/>
      <c r="B174"/>
      <c r="C174"/>
      <c r="D174"/>
    </row>
    <row r="175" spans="1:4">
      <c r="A175"/>
      <c r="B175"/>
      <c r="C175"/>
      <c r="D175"/>
    </row>
    <row r="176" spans="1:4">
      <c r="A176"/>
      <c r="B176"/>
      <c r="C176"/>
      <c r="D176"/>
    </row>
    <row r="177" spans="1:4">
      <c r="A177"/>
      <c r="B177"/>
      <c r="C177"/>
      <c r="D177"/>
    </row>
    <row r="178" spans="1:4">
      <c r="A178"/>
      <c r="B178"/>
      <c r="C178"/>
      <c r="D178"/>
    </row>
    <row r="179" spans="1:4">
      <c r="A179"/>
      <c r="B179"/>
      <c r="C179"/>
      <c r="D179"/>
    </row>
    <row r="180" spans="1:4">
      <c r="A180"/>
      <c r="B180"/>
      <c r="C180"/>
      <c r="D180"/>
    </row>
    <row r="181" spans="1:4">
      <c r="A181"/>
      <c r="B181"/>
      <c r="C181"/>
      <c r="D181"/>
    </row>
    <row r="182" spans="1:4">
      <c r="A182"/>
      <c r="B182"/>
      <c r="C182"/>
      <c r="D182"/>
    </row>
    <row r="183" spans="1:4">
      <c r="A183"/>
      <c r="B183"/>
      <c r="C183"/>
      <c r="D183"/>
    </row>
    <row r="184" spans="1:4">
      <c r="A184"/>
      <c r="B184"/>
      <c r="C184"/>
      <c r="D184"/>
    </row>
    <row r="185" spans="1:4">
      <c r="A185"/>
      <c r="B185"/>
      <c r="C185"/>
      <c r="D185"/>
    </row>
    <row r="186" spans="1:4">
      <c r="A186"/>
      <c r="B186"/>
      <c r="C186"/>
      <c r="D186"/>
    </row>
    <row r="187" spans="1:4">
      <c r="A187"/>
      <c r="B187"/>
      <c r="C187"/>
      <c r="D187"/>
    </row>
    <row r="188" spans="1:4">
      <c r="A188"/>
      <c r="B188"/>
      <c r="C188"/>
      <c r="D188"/>
    </row>
    <row r="189" spans="1:4">
      <c r="A189"/>
      <c r="B189"/>
      <c r="C189"/>
      <c r="D189"/>
    </row>
    <row r="190" spans="1:4">
      <c r="A190"/>
      <c r="B190"/>
      <c r="C190"/>
      <c r="D190"/>
    </row>
    <row r="191" spans="1:4">
      <c r="A191"/>
      <c r="B191"/>
      <c r="C191"/>
      <c r="D191"/>
    </row>
    <row r="192" spans="1:4">
      <c r="A192"/>
      <c r="B192"/>
      <c r="C192"/>
      <c r="D192"/>
    </row>
    <row r="193" spans="1:4">
      <c r="A193"/>
      <c r="B193"/>
      <c r="C193"/>
      <c r="D193"/>
    </row>
    <row r="194" spans="1:4">
      <c r="A194"/>
      <c r="B194"/>
      <c r="C194"/>
      <c r="D194"/>
    </row>
    <row r="195" spans="1:4">
      <c r="A195"/>
      <c r="B195"/>
      <c r="C195"/>
      <c r="D195"/>
    </row>
    <row r="196" spans="1:4">
      <c r="A196"/>
      <c r="B196"/>
      <c r="C196"/>
      <c r="D196"/>
    </row>
    <row r="197" spans="1:4">
      <c r="A197"/>
      <c r="B197"/>
      <c r="C197"/>
      <c r="D197"/>
    </row>
    <row r="198" spans="1:4">
      <c r="A198"/>
      <c r="B198"/>
      <c r="C198"/>
      <c r="D198"/>
    </row>
    <row r="199" spans="1:4">
      <c r="A199"/>
      <c r="B199"/>
      <c r="C199"/>
      <c r="D199"/>
    </row>
    <row r="200" spans="1:4">
      <c r="A200"/>
      <c r="B200"/>
      <c r="C200"/>
      <c r="D200"/>
    </row>
    <row r="201" spans="1:4">
      <c r="A201"/>
      <c r="B201"/>
      <c r="C201"/>
      <c r="D201"/>
    </row>
    <row r="202" spans="1:4">
      <c r="A202"/>
      <c r="B202"/>
      <c r="C202"/>
      <c r="D202"/>
    </row>
    <row r="203" spans="1:4">
      <c r="A203"/>
      <c r="B203"/>
      <c r="C203"/>
      <c r="D203"/>
    </row>
    <row r="204" spans="1:4">
      <c r="A204"/>
      <c r="B204"/>
      <c r="C204"/>
      <c r="D204"/>
    </row>
    <row r="205" spans="1:4">
      <c r="A205"/>
      <c r="B205"/>
      <c r="C205"/>
      <c r="D205"/>
    </row>
    <row r="206" spans="1:4">
      <c r="A206"/>
      <c r="B206"/>
      <c r="C206"/>
      <c r="D206"/>
    </row>
    <row r="207" spans="1:4">
      <c r="A207"/>
      <c r="B207"/>
      <c r="C207"/>
      <c r="D207"/>
    </row>
    <row r="208" spans="1:4">
      <c r="A208"/>
      <c r="B208"/>
      <c r="C208"/>
      <c r="D208"/>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C88E1-1C2C-46FD-98FA-F18BC74CEF7E}">
  <sheetPr codeName="Sheet16"/>
  <dimension ref="A1:G9"/>
  <sheetViews>
    <sheetView workbookViewId="0">
      <selection activeCell="G5" sqref="G5"/>
    </sheetView>
  </sheetViews>
  <sheetFormatPr defaultRowHeight="15"/>
  <cols>
    <col min="1" max="1" width="15.140625" bestFit="1" customWidth="1"/>
    <col min="4" max="4" width="14.28515625" bestFit="1" customWidth="1"/>
  </cols>
  <sheetData>
    <row r="1" spans="1:7">
      <c r="A1" t="s">
        <v>12267</v>
      </c>
    </row>
    <row r="2" spans="1:7">
      <c r="A2" t="s">
        <v>12269</v>
      </c>
      <c r="E2" t="s">
        <v>12259</v>
      </c>
      <c r="G2" s="176" t="s">
        <v>12259</v>
      </c>
    </row>
    <row r="3" spans="1:7">
      <c r="A3" t="s">
        <v>12270</v>
      </c>
      <c r="C3" t="s">
        <v>3874</v>
      </c>
      <c r="D3" t="s">
        <v>12256</v>
      </c>
      <c r="E3" t="s">
        <v>12259</v>
      </c>
      <c r="G3" t="str">
        <f>IF(COUNTIF(Tables!C3:E3,'Rate Table New'!F4)&gt;=1,'Rate Table New'!F4,"Inherits")</f>
        <v>MD</v>
      </c>
    </row>
    <row r="4" spans="1:7">
      <c r="A4" t="s">
        <v>12271</v>
      </c>
      <c r="C4" t="s">
        <v>3874</v>
      </c>
      <c r="D4" t="s">
        <v>12256</v>
      </c>
      <c r="E4" t="s">
        <v>12259</v>
      </c>
      <c r="G4" t="str">
        <f>IF(COUNTIF(Tables!C4:E4,'Rate Table New'!F4)&gt;=1,'Rate Table New'!F4,"Inherits")</f>
        <v>MD</v>
      </c>
    </row>
    <row r="5" spans="1:7">
      <c r="A5" t="s">
        <v>12272</v>
      </c>
      <c r="G5" t="str">
        <f>'Rate Table New'!F4</f>
        <v>MD</v>
      </c>
    </row>
    <row r="6" spans="1:7">
      <c r="A6" t="s">
        <v>12273</v>
      </c>
      <c r="C6" t="s">
        <v>3874</v>
      </c>
      <c r="D6" t="s">
        <v>12256</v>
      </c>
      <c r="E6" t="s">
        <v>12259</v>
      </c>
      <c r="G6" t="str">
        <f>'Rate Table New'!F4</f>
        <v>MD</v>
      </c>
    </row>
    <row r="7" spans="1:7">
      <c r="A7" t="s">
        <v>12274</v>
      </c>
      <c r="C7" t="s">
        <v>3874</v>
      </c>
      <c r="D7" t="s">
        <v>12256</v>
      </c>
      <c r="E7" t="s">
        <v>12259</v>
      </c>
      <c r="G7" t="str">
        <f>IF(COUNTIF(Tables!C7:E7,'Rate Table New'!F4)&gt;=1,'Rate Table New'!F4,"Inherits")</f>
        <v>MD</v>
      </c>
    </row>
    <row r="8" spans="1:7">
      <c r="A8" t="s">
        <v>12275</v>
      </c>
      <c r="C8" t="s">
        <v>3874</v>
      </c>
      <c r="D8" t="s">
        <v>12256</v>
      </c>
      <c r="E8" t="s">
        <v>12259</v>
      </c>
      <c r="G8" t="s">
        <v>12259</v>
      </c>
    </row>
    <row r="9" spans="1:7">
      <c r="A9" t="s">
        <v>12276</v>
      </c>
      <c r="C9" t="s">
        <v>3874</v>
      </c>
      <c r="D9" t="s">
        <v>12256</v>
      </c>
      <c r="E9" t="s">
        <v>12259</v>
      </c>
      <c r="G9" t="s">
        <v>12259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D57EE-444F-412C-94D6-B05A93766BE2}">
  <sheetPr codeName="Sheet22"/>
  <dimension ref="A1:AN12007"/>
  <sheetViews>
    <sheetView topLeftCell="H1" workbookViewId="0">
      <selection activeCell="O9" sqref="O9"/>
    </sheetView>
  </sheetViews>
  <sheetFormatPr defaultRowHeight="15"/>
  <cols>
    <col min="1" max="2" width="12.28515625" customWidth="1"/>
    <col min="3" max="3" width="22" customWidth="1"/>
    <col min="4" max="4" width="19.7109375" customWidth="1"/>
    <col min="5" max="5" width="12.7109375" customWidth="1"/>
    <col min="6" max="6" width="18.140625" customWidth="1"/>
    <col min="7" max="7" width="18.28515625" customWidth="1"/>
    <col min="8" max="8" width="2.5703125" customWidth="1"/>
    <col min="11" max="12" width="20.42578125" customWidth="1"/>
    <col min="13" max="13" width="9.140625" customWidth="1"/>
    <col min="16" max="16" width="21.28515625" customWidth="1"/>
    <col min="17" max="17" width="9.5703125" customWidth="1"/>
    <col min="20" max="20" width="25.5703125" customWidth="1"/>
    <col min="21" max="21" width="9.5703125" customWidth="1"/>
    <col min="25" max="25" width="16.28515625" customWidth="1"/>
    <col min="29" max="29" width="19.7109375" customWidth="1"/>
    <col min="30" max="30" width="19.140625" customWidth="1"/>
    <col min="31" max="31" width="11.42578125" customWidth="1"/>
    <col min="32" max="32" width="9.5703125" customWidth="1"/>
    <col min="35" max="35" width="15.42578125" customWidth="1"/>
    <col min="39" max="39" width="19.28515625" customWidth="1"/>
    <col min="40" max="40" width="9.28515625" customWidth="1"/>
  </cols>
  <sheetData>
    <row r="1" spans="1:40" ht="18.75">
      <c r="A1" s="129" t="s">
        <v>2486</v>
      </c>
      <c r="B1" s="129" t="s">
        <v>12268</v>
      </c>
      <c r="C1" s="129" t="s">
        <v>3884</v>
      </c>
      <c r="D1" s="129" t="s">
        <v>3892</v>
      </c>
      <c r="E1" s="129" t="s">
        <v>3979</v>
      </c>
      <c r="F1" s="129" t="s">
        <v>3980</v>
      </c>
      <c r="G1" s="129" t="s">
        <v>3981</v>
      </c>
      <c r="J1" s="112" t="s">
        <v>12262</v>
      </c>
      <c r="K1" s="129" t="s">
        <v>4189</v>
      </c>
      <c r="L1" s="112" t="s">
        <v>3979</v>
      </c>
      <c r="M1" s="112" t="s">
        <v>2592</v>
      </c>
      <c r="O1" s="112" t="s">
        <v>12262</v>
      </c>
      <c r="P1" s="129" t="s">
        <v>12058</v>
      </c>
      <c r="Q1" s="129" t="s">
        <v>2592</v>
      </c>
      <c r="S1" s="112" t="s">
        <v>12262</v>
      </c>
      <c r="T1" s="129" t="s">
        <v>12068</v>
      </c>
      <c r="U1" s="129" t="s">
        <v>2592</v>
      </c>
      <c r="X1" s="164" t="s">
        <v>12262</v>
      </c>
      <c r="Y1" s="140" t="s">
        <v>12145</v>
      </c>
      <c r="Z1" s="141" t="s">
        <v>2592</v>
      </c>
      <c r="AA1" s="137"/>
      <c r="AB1" s="175" t="s">
        <v>12262</v>
      </c>
      <c r="AC1" s="144" t="s">
        <v>12179</v>
      </c>
      <c r="AD1" s="145" t="s">
        <v>12180</v>
      </c>
      <c r="AE1" s="145" t="s">
        <v>12195</v>
      </c>
      <c r="AF1" s="146" t="s">
        <v>2592</v>
      </c>
      <c r="AH1" t="s">
        <v>12262</v>
      </c>
      <c r="AI1" t="s">
        <v>12260</v>
      </c>
      <c r="AJ1" t="s">
        <v>2592</v>
      </c>
      <c r="AL1" t="s">
        <v>12262</v>
      </c>
      <c r="AM1" s="112" t="s">
        <v>2582</v>
      </c>
      <c r="AN1" s="112" t="s">
        <v>2592</v>
      </c>
    </row>
    <row r="2" spans="1:40">
      <c r="A2" s="130" t="s">
        <v>2556</v>
      </c>
      <c r="B2" s="113" t="s">
        <v>12259</v>
      </c>
      <c r="C2" s="130" t="s">
        <v>3982</v>
      </c>
      <c r="D2" s="130" t="s">
        <v>3983</v>
      </c>
      <c r="E2" s="130" t="s">
        <v>3918</v>
      </c>
      <c r="F2" s="130" t="s">
        <v>2556</v>
      </c>
      <c r="G2" s="130" t="s">
        <v>4111</v>
      </c>
      <c r="J2" s="113" t="s">
        <v>3874</v>
      </c>
      <c r="K2" s="130" t="s">
        <v>2737</v>
      </c>
      <c r="L2" s="113" t="s">
        <v>3918</v>
      </c>
      <c r="M2" s="130" t="s">
        <v>5581</v>
      </c>
      <c r="O2" s="113" t="s">
        <v>3874</v>
      </c>
      <c r="P2" s="130" t="s">
        <v>12059</v>
      </c>
      <c r="Q2" s="130" t="s">
        <v>2604</v>
      </c>
      <c r="S2" s="113" t="s">
        <v>3874</v>
      </c>
      <c r="T2" s="130" t="s">
        <v>3951</v>
      </c>
      <c r="U2" s="130">
        <v>0.09</v>
      </c>
      <c r="X2" t="s">
        <v>3874</v>
      </c>
      <c r="Y2" s="138" t="s">
        <v>12150</v>
      </c>
      <c r="Z2" s="139" t="s">
        <v>12151</v>
      </c>
      <c r="AA2" s="137"/>
      <c r="AB2" t="s">
        <v>3874</v>
      </c>
      <c r="AC2" t="s">
        <v>12181</v>
      </c>
      <c r="AD2" t="s">
        <v>2737</v>
      </c>
      <c r="AE2" t="s">
        <v>3918</v>
      </c>
      <c r="AF2" t="s">
        <v>2555</v>
      </c>
      <c r="AH2" t="s">
        <v>12259</v>
      </c>
      <c r="AI2" t="s">
        <v>12261</v>
      </c>
      <c r="AJ2">
        <v>0.96</v>
      </c>
      <c r="AL2" t="s">
        <v>12259</v>
      </c>
      <c r="AM2" s="113" t="s">
        <v>2556</v>
      </c>
      <c r="AN2" s="113" t="s">
        <v>12151</v>
      </c>
    </row>
    <row r="3" spans="1:40">
      <c r="A3" s="130" t="s">
        <v>2556</v>
      </c>
      <c r="B3" s="113" t="s">
        <v>12259</v>
      </c>
      <c r="C3" s="130" t="s">
        <v>3982</v>
      </c>
      <c r="D3" s="130" t="s">
        <v>3983</v>
      </c>
      <c r="E3" s="130" t="s">
        <v>3918</v>
      </c>
      <c r="F3" s="130" t="s">
        <v>3986</v>
      </c>
      <c r="G3" s="130" t="s">
        <v>4112</v>
      </c>
      <c r="J3" s="113" t="s">
        <v>3874</v>
      </c>
      <c r="K3" s="130" t="s">
        <v>5582</v>
      </c>
      <c r="L3" s="113" t="s">
        <v>3918</v>
      </c>
      <c r="M3" s="130" t="s">
        <v>9997</v>
      </c>
      <c r="O3" s="113" t="s">
        <v>3874</v>
      </c>
      <c r="P3" s="130" t="s">
        <v>12060</v>
      </c>
      <c r="Q3" s="130" t="s">
        <v>12061</v>
      </c>
      <c r="S3" s="113" t="s">
        <v>3874</v>
      </c>
      <c r="T3" s="130" t="s">
        <v>12069</v>
      </c>
      <c r="U3" s="130">
        <v>0.81</v>
      </c>
      <c r="X3" t="s">
        <v>3874</v>
      </c>
      <c r="Y3" s="138" t="s">
        <v>12157</v>
      </c>
      <c r="Z3" s="139" t="s">
        <v>12158</v>
      </c>
      <c r="AA3" s="137"/>
      <c r="AB3" t="s">
        <v>3874</v>
      </c>
      <c r="AC3" t="s">
        <v>12183</v>
      </c>
      <c r="AD3" t="s">
        <v>2737</v>
      </c>
      <c r="AE3" t="s">
        <v>3918</v>
      </c>
      <c r="AF3" t="s">
        <v>12184</v>
      </c>
      <c r="AL3" t="s">
        <v>12259</v>
      </c>
      <c r="AM3" s="113" t="s">
        <v>3986</v>
      </c>
      <c r="AN3" s="113" t="s">
        <v>12151</v>
      </c>
    </row>
    <row r="4" spans="1:40">
      <c r="A4" s="130" t="s">
        <v>2556</v>
      </c>
      <c r="B4" s="113" t="s">
        <v>12259</v>
      </c>
      <c r="C4" s="130" t="s">
        <v>3982</v>
      </c>
      <c r="D4" s="130" t="s">
        <v>3983</v>
      </c>
      <c r="E4" s="130" t="s">
        <v>3918</v>
      </c>
      <c r="F4" s="130" t="s">
        <v>3988</v>
      </c>
      <c r="G4" s="130" t="s">
        <v>4113</v>
      </c>
      <c r="J4" s="113" t="s">
        <v>3874</v>
      </c>
      <c r="K4" s="130" t="s">
        <v>5585</v>
      </c>
      <c r="L4" s="113" t="s">
        <v>3918</v>
      </c>
      <c r="M4" s="130" t="s">
        <v>9999</v>
      </c>
      <c r="O4" s="113" t="s">
        <v>3874</v>
      </c>
      <c r="P4" s="130" t="s">
        <v>12062</v>
      </c>
      <c r="Q4" s="130" t="s">
        <v>2555</v>
      </c>
      <c r="S4" s="113" t="s">
        <v>3874</v>
      </c>
      <c r="T4" s="130" t="s">
        <v>12071</v>
      </c>
      <c r="U4" s="130">
        <v>8.06</v>
      </c>
      <c r="X4" t="s">
        <v>3874</v>
      </c>
      <c r="Y4" s="138" t="s">
        <v>12144</v>
      </c>
      <c r="Z4" s="139" t="s">
        <v>3745</v>
      </c>
      <c r="AA4" s="137"/>
      <c r="AB4" t="s">
        <v>3874</v>
      </c>
      <c r="AC4" t="s">
        <v>12185</v>
      </c>
      <c r="AD4" t="s">
        <v>2737</v>
      </c>
      <c r="AE4" t="s">
        <v>3918</v>
      </c>
      <c r="AF4" t="s">
        <v>12186</v>
      </c>
      <c r="AL4" t="s">
        <v>12259</v>
      </c>
      <c r="AM4" s="113" t="s">
        <v>3988</v>
      </c>
      <c r="AN4" s="113" t="s">
        <v>12151</v>
      </c>
    </row>
    <row r="5" spans="1:40">
      <c r="A5" s="130" t="s">
        <v>2556</v>
      </c>
      <c r="B5" s="113" t="s">
        <v>12259</v>
      </c>
      <c r="C5" s="130" t="s">
        <v>3982</v>
      </c>
      <c r="D5" s="130" t="s">
        <v>3983</v>
      </c>
      <c r="E5" s="130" t="s">
        <v>3918</v>
      </c>
      <c r="F5" s="130" t="s">
        <v>3990</v>
      </c>
      <c r="G5" s="130" t="s">
        <v>4113</v>
      </c>
      <c r="J5" s="113" t="s">
        <v>3874</v>
      </c>
      <c r="K5" s="130" t="s">
        <v>5588</v>
      </c>
      <c r="L5" s="113" t="s">
        <v>3918</v>
      </c>
      <c r="M5" s="130" t="s">
        <v>10001</v>
      </c>
      <c r="O5" s="113" t="s">
        <v>3874</v>
      </c>
      <c r="P5" s="130" t="s">
        <v>12063</v>
      </c>
      <c r="Q5" s="130" t="s">
        <v>2555</v>
      </c>
      <c r="S5" s="113" t="s">
        <v>3874</v>
      </c>
      <c r="T5" s="130" t="s">
        <v>12072</v>
      </c>
      <c r="U5" s="130">
        <v>0.09</v>
      </c>
      <c r="X5" t="s">
        <v>3874</v>
      </c>
      <c r="Y5" s="138" t="s">
        <v>12147</v>
      </c>
      <c r="Z5" s="139" t="s">
        <v>12168</v>
      </c>
      <c r="AA5" s="137"/>
      <c r="AB5" t="s">
        <v>3874</v>
      </c>
      <c r="AC5" t="s">
        <v>12181</v>
      </c>
      <c r="AD5" t="s">
        <v>5585</v>
      </c>
      <c r="AE5" t="s">
        <v>3918</v>
      </c>
      <c r="AF5" t="s">
        <v>3597</v>
      </c>
      <c r="AL5" t="s">
        <v>12259</v>
      </c>
      <c r="AM5" s="113" t="s">
        <v>3990</v>
      </c>
      <c r="AN5" s="113" t="s">
        <v>12151</v>
      </c>
    </row>
    <row r="6" spans="1:40" ht="15.75" thickBot="1">
      <c r="A6" s="130" t="s">
        <v>2556</v>
      </c>
      <c r="B6" s="113" t="s">
        <v>12259</v>
      </c>
      <c r="C6" s="130" t="s">
        <v>3982</v>
      </c>
      <c r="D6" s="130" t="s">
        <v>3983</v>
      </c>
      <c r="E6" s="130" t="s">
        <v>3947</v>
      </c>
      <c r="F6" s="130" t="s">
        <v>2556</v>
      </c>
      <c r="G6" s="130" t="s">
        <v>4019</v>
      </c>
      <c r="J6" s="113" t="s">
        <v>3874</v>
      </c>
      <c r="K6" s="130" t="s">
        <v>5590</v>
      </c>
      <c r="L6" s="113" t="s">
        <v>3918</v>
      </c>
      <c r="M6" s="130" t="s">
        <v>10003</v>
      </c>
      <c r="O6" s="113" t="s">
        <v>3874</v>
      </c>
      <c r="P6" s="130" t="s">
        <v>12064</v>
      </c>
      <c r="Q6" s="130" t="s">
        <v>12061</v>
      </c>
      <c r="S6" s="113" t="s">
        <v>3874</v>
      </c>
      <c r="T6" s="130" t="s">
        <v>12073</v>
      </c>
      <c r="U6" s="130">
        <v>0.81</v>
      </c>
      <c r="X6" t="s">
        <v>3874</v>
      </c>
      <c r="Y6" s="138" t="s">
        <v>12148</v>
      </c>
      <c r="Z6" s="139" t="s">
        <v>12174</v>
      </c>
      <c r="AA6" s="137"/>
      <c r="AB6" t="s">
        <v>3874</v>
      </c>
      <c r="AC6" t="s">
        <v>12183</v>
      </c>
      <c r="AD6" t="s">
        <v>5585</v>
      </c>
      <c r="AE6" t="s">
        <v>3918</v>
      </c>
      <c r="AF6" t="s">
        <v>12070</v>
      </c>
      <c r="AL6" t="s">
        <v>12259</v>
      </c>
      <c r="AM6" s="113" t="s">
        <v>2734</v>
      </c>
      <c r="AN6" s="113" t="s">
        <v>12151</v>
      </c>
    </row>
    <row r="7" spans="1:40" ht="15.75" thickBot="1">
      <c r="A7" s="130" t="s">
        <v>2556</v>
      </c>
      <c r="B7" s="113" t="s">
        <v>12259</v>
      </c>
      <c r="C7" s="130" t="s">
        <v>3982</v>
      </c>
      <c r="D7" s="130" t="s">
        <v>3983</v>
      </c>
      <c r="E7" s="130" t="s">
        <v>3947</v>
      </c>
      <c r="F7" s="130" t="s">
        <v>3986</v>
      </c>
      <c r="G7" s="130" t="s">
        <v>4019</v>
      </c>
      <c r="J7" s="113" t="s">
        <v>3874</v>
      </c>
      <c r="K7" s="130" t="s">
        <v>5593</v>
      </c>
      <c r="L7" s="113" t="s">
        <v>3918</v>
      </c>
      <c r="M7" s="130" t="s">
        <v>10005</v>
      </c>
      <c r="O7" s="113" t="s">
        <v>3874</v>
      </c>
      <c r="P7" s="130" t="s">
        <v>12065</v>
      </c>
      <c r="Q7" s="130" t="s">
        <v>12066</v>
      </c>
      <c r="S7" s="113" t="s">
        <v>12255</v>
      </c>
      <c r="T7" s="165" t="s">
        <v>3951</v>
      </c>
      <c r="U7" s="165">
        <v>0.16</v>
      </c>
      <c r="X7" t="s">
        <v>3874</v>
      </c>
      <c r="Y7" s="142" t="s">
        <v>12149</v>
      </c>
      <c r="Z7" s="143" t="s">
        <v>12174</v>
      </c>
      <c r="AB7" t="s">
        <v>3874</v>
      </c>
      <c r="AC7" t="s">
        <v>12185</v>
      </c>
      <c r="AD7" t="s">
        <v>5585</v>
      </c>
      <c r="AE7" t="s">
        <v>3918</v>
      </c>
      <c r="AF7" t="s">
        <v>12188</v>
      </c>
      <c r="AL7" t="s">
        <v>12259</v>
      </c>
      <c r="AM7" s="113" t="s">
        <v>12263</v>
      </c>
      <c r="AN7" s="113" t="s">
        <v>12151</v>
      </c>
    </row>
    <row r="8" spans="1:40" ht="15.75" thickBot="1">
      <c r="A8" s="130" t="s">
        <v>2556</v>
      </c>
      <c r="B8" s="113" t="s">
        <v>12259</v>
      </c>
      <c r="C8" s="130" t="s">
        <v>3982</v>
      </c>
      <c r="D8" s="130" t="s">
        <v>3983</v>
      </c>
      <c r="E8" s="130" t="s">
        <v>3947</v>
      </c>
      <c r="F8" s="130" t="s">
        <v>3988</v>
      </c>
      <c r="G8" s="130" t="s">
        <v>4114</v>
      </c>
      <c r="J8" s="113" t="s">
        <v>3874</v>
      </c>
      <c r="K8" s="130" t="s">
        <v>5595</v>
      </c>
      <c r="L8" s="113" t="s">
        <v>3918</v>
      </c>
      <c r="M8" s="130" t="s">
        <v>10007</v>
      </c>
      <c r="O8" s="113" t="s">
        <v>3874</v>
      </c>
      <c r="P8" s="130" t="s">
        <v>12067</v>
      </c>
      <c r="Q8" s="130" t="s">
        <v>12066</v>
      </c>
      <c r="S8" s="113" t="s">
        <v>12255</v>
      </c>
      <c r="T8" s="165" t="s">
        <v>12069</v>
      </c>
      <c r="U8" s="165">
        <v>0.79</v>
      </c>
      <c r="X8" t="s">
        <v>12257</v>
      </c>
      <c r="Y8" s="138" t="s">
        <v>12150</v>
      </c>
      <c r="Z8" s="139" t="s">
        <v>12152</v>
      </c>
      <c r="AB8" t="s">
        <v>3874</v>
      </c>
      <c r="AC8" t="s">
        <v>2737</v>
      </c>
      <c r="AD8" t="s">
        <v>5585</v>
      </c>
      <c r="AE8" t="s">
        <v>3918</v>
      </c>
      <c r="AF8" t="s">
        <v>12189</v>
      </c>
      <c r="AL8" t="s">
        <v>12259</v>
      </c>
      <c r="AM8" s="113" t="s">
        <v>12264</v>
      </c>
      <c r="AN8" s="113" t="s">
        <v>12151</v>
      </c>
    </row>
    <row r="9" spans="1:40" ht="15.75" thickBot="1">
      <c r="A9" s="130" t="s">
        <v>2556</v>
      </c>
      <c r="B9" s="113" t="s">
        <v>12259</v>
      </c>
      <c r="C9" s="130" t="s">
        <v>3982</v>
      </c>
      <c r="D9" s="130" t="s">
        <v>3983</v>
      </c>
      <c r="E9" s="130" t="s">
        <v>3947</v>
      </c>
      <c r="F9" s="130" t="s">
        <v>3990</v>
      </c>
      <c r="G9" s="130" t="s">
        <v>4114</v>
      </c>
      <c r="J9" s="113" t="s">
        <v>3874</v>
      </c>
      <c r="K9" s="130" t="s">
        <v>5598</v>
      </c>
      <c r="L9" s="113" t="s">
        <v>3918</v>
      </c>
      <c r="M9" s="130" t="s">
        <v>10009</v>
      </c>
      <c r="O9" s="113" t="s">
        <v>12259</v>
      </c>
      <c r="P9" s="113" t="s">
        <v>12059</v>
      </c>
      <c r="Q9" s="113" t="s">
        <v>2555</v>
      </c>
      <c r="S9" s="113" t="s">
        <v>12255</v>
      </c>
      <c r="T9" s="165" t="s">
        <v>12071</v>
      </c>
      <c r="U9" s="165">
        <v>14.51</v>
      </c>
      <c r="X9" t="s">
        <v>12257</v>
      </c>
      <c r="Y9" s="138" t="s">
        <v>12157</v>
      </c>
      <c r="Z9" s="139" t="s">
        <v>12159</v>
      </c>
      <c r="AB9" t="s">
        <v>3874</v>
      </c>
      <c r="AC9" t="s">
        <v>12181</v>
      </c>
      <c r="AD9" t="s">
        <v>3734</v>
      </c>
      <c r="AE9" t="s">
        <v>3918</v>
      </c>
      <c r="AF9" t="s">
        <v>12190</v>
      </c>
      <c r="AL9" t="s">
        <v>12259</v>
      </c>
      <c r="AM9" s="113" t="s">
        <v>12196</v>
      </c>
      <c r="AN9" s="113" t="s">
        <v>12151</v>
      </c>
    </row>
    <row r="10" spans="1:40" ht="15.75" thickBot="1">
      <c r="A10" s="130" t="s">
        <v>2556</v>
      </c>
      <c r="B10" s="113" t="s">
        <v>12259</v>
      </c>
      <c r="C10" s="130" t="s">
        <v>3982</v>
      </c>
      <c r="D10" s="130" t="s">
        <v>3983</v>
      </c>
      <c r="E10" s="130" t="s">
        <v>3947</v>
      </c>
      <c r="F10" s="130" t="s">
        <v>2734</v>
      </c>
      <c r="G10" s="130" t="s">
        <v>4109</v>
      </c>
      <c r="J10" s="113" t="s">
        <v>3874</v>
      </c>
      <c r="K10" s="130" t="s">
        <v>3734</v>
      </c>
      <c r="L10" s="113" t="s">
        <v>3918</v>
      </c>
      <c r="M10" s="130" t="s">
        <v>10011</v>
      </c>
      <c r="O10" s="113" t="s">
        <v>12259</v>
      </c>
      <c r="P10" s="113" t="s">
        <v>12060</v>
      </c>
      <c r="Q10" s="113" t="s">
        <v>2555</v>
      </c>
      <c r="S10" s="113" t="s">
        <v>12255</v>
      </c>
      <c r="T10" s="166" t="s">
        <v>12072</v>
      </c>
      <c r="U10" s="166">
        <v>0.16</v>
      </c>
      <c r="X10" t="s">
        <v>12257</v>
      </c>
      <c r="Y10" s="138" t="s">
        <v>12144</v>
      </c>
      <c r="Z10" s="139" t="s">
        <v>12164</v>
      </c>
      <c r="AB10" t="s">
        <v>3874</v>
      </c>
      <c r="AC10" t="s">
        <v>12183</v>
      </c>
      <c r="AD10" t="s">
        <v>3734</v>
      </c>
      <c r="AE10" t="s">
        <v>3918</v>
      </c>
      <c r="AF10" t="s">
        <v>12191</v>
      </c>
      <c r="AL10" t="s">
        <v>12259</v>
      </c>
      <c r="AM10" s="113" t="s">
        <v>12265</v>
      </c>
      <c r="AN10" s="113" t="s">
        <v>12158</v>
      </c>
    </row>
    <row r="11" spans="1:40" ht="15.75" thickBot="1">
      <c r="A11" s="130" t="s">
        <v>2556</v>
      </c>
      <c r="B11" s="113" t="s">
        <v>12259</v>
      </c>
      <c r="C11" s="130" t="s">
        <v>3982</v>
      </c>
      <c r="D11" s="130" t="s">
        <v>3994</v>
      </c>
      <c r="E11" s="113" t="s">
        <v>3918</v>
      </c>
      <c r="F11" s="130" t="s">
        <v>2556</v>
      </c>
      <c r="G11" s="130" t="s">
        <v>4106</v>
      </c>
      <c r="J11" s="113" t="s">
        <v>3874</v>
      </c>
      <c r="K11" s="130" t="s">
        <v>5602</v>
      </c>
      <c r="L11" s="113" t="s">
        <v>3918</v>
      </c>
      <c r="M11" s="130" t="s">
        <v>3575</v>
      </c>
      <c r="O11" s="113" t="s">
        <v>12259</v>
      </c>
      <c r="P11" s="113" t="s">
        <v>12062</v>
      </c>
      <c r="Q11" s="113" t="s">
        <v>2555</v>
      </c>
      <c r="S11" s="113" t="s">
        <v>12256</v>
      </c>
      <c r="T11" s="165" t="s">
        <v>3951</v>
      </c>
      <c r="U11" s="165">
        <v>0.17</v>
      </c>
      <c r="X11" t="s">
        <v>12257</v>
      </c>
      <c r="Y11" s="138" t="s">
        <v>12147</v>
      </c>
      <c r="Z11" s="139" t="s">
        <v>12169</v>
      </c>
      <c r="AB11" t="s">
        <v>3874</v>
      </c>
      <c r="AC11" t="s">
        <v>12185</v>
      </c>
      <c r="AD11" t="s">
        <v>3734</v>
      </c>
      <c r="AE11" t="s">
        <v>3918</v>
      </c>
      <c r="AF11" t="s">
        <v>12192</v>
      </c>
      <c r="AL11" t="s">
        <v>12259</v>
      </c>
      <c r="AM11" s="113" t="s">
        <v>12266</v>
      </c>
      <c r="AN11" s="113" t="s">
        <v>12158</v>
      </c>
    </row>
    <row r="12" spans="1:40" ht="15.75" thickBot="1">
      <c r="A12" s="130" t="s">
        <v>2556</v>
      </c>
      <c r="B12" s="113" t="s">
        <v>12259</v>
      </c>
      <c r="C12" s="130" t="s">
        <v>3982</v>
      </c>
      <c r="D12" s="130" t="s">
        <v>3994</v>
      </c>
      <c r="E12" s="130" t="s">
        <v>3918</v>
      </c>
      <c r="F12" s="130" t="s">
        <v>3986</v>
      </c>
      <c r="G12" s="130" t="s">
        <v>4115</v>
      </c>
      <c r="J12" s="113" t="s">
        <v>3874</v>
      </c>
      <c r="K12" s="130" t="s">
        <v>3735</v>
      </c>
      <c r="L12" s="113" t="s">
        <v>3918</v>
      </c>
      <c r="M12" s="130" t="s">
        <v>10014</v>
      </c>
      <c r="O12" s="113" t="s">
        <v>12259</v>
      </c>
      <c r="P12" s="113" t="s">
        <v>12063</v>
      </c>
      <c r="Q12" s="113" t="s">
        <v>12061</v>
      </c>
      <c r="S12" s="113" t="s">
        <v>12256</v>
      </c>
      <c r="T12" s="165" t="s">
        <v>12069</v>
      </c>
      <c r="U12" s="165">
        <v>1.4</v>
      </c>
      <c r="X12" t="s">
        <v>12257</v>
      </c>
      <c r="Y12" s="138" t="s">
        <v>12148</v>
      </c>
      <c r="Z12" s="139" t="s">
        <v>12175</v>
      </c>
      <c r="AB12" t="s">
        <v>3874</v>
      </c>
      <c r="AC12" t="s">
        <v>2737</v>
      </c>
      <c r="AD12" t="s">
        <v>3734</v>
      </c>
      <c r="AE12" t="s">
        <v>3918</v>
      </c>
      <c r="AF12" t="s">
        <v>12193</v>
      </c>
    </row>
    <row r="13" spans="1:40" ht="15.75" thickBot="1">
      <c r="A13" s="130" t="s">
        <v>2556</v>
      </c>
      <c r="B13" s="113" t="s">
        <v>12259</v>
      </c>
      <c r="C13" s="130" t="s">
        <v>3982</v>
      </c>
      <c r="D13" s="130" t="s">
        <v>3994</v>
      </c>
      <c r="E13" s="130" t="s">
        <v>3918</v>
      </c>
      <c r="F13" s="130" t="s">
        <v>3988</v>
      </c>
      <c r="G13" s="130" t="s">
        <v>4116</v>
      </c>
      <c r="J13" s="113" t="s">
        <v>3874</v>
      </c>
      <c r="K13" s="130" t="s">
        <v>5606</v>
      </c>
      <c r="L13" s="113" t="s">
        <v>3918</v>
      </c>
      <c r="M13" s="130" t="s">
        <v>10016</v>
      </c>
      <c r="O13" s="113" t="s">
        <v>12259</v>
      </c>
      <c r="P13" s="113" t="s">
        <v>12064</v>
      </c>
      <c r="Q13" s="113" t="s">
        <v>2604</v>
      </c>
      <c r="S13" s="113" t="s">
        <v>12256</v>
      </c>
      <c r="T13" s="165" t="s">
        <v>12071</v>
      </c>
      <c r="U13" s="165">
        <v>9.3000000000000007</v>
      </c>
      <c r="X13" t="s">
        <v>12257</v>
      </c>
      <c r="Y13" s="142" t="s">
        <v>12149</v>
      </c>
      <c r="Z13" s="143" t="s">
        <v>12175</v>
      </c>
      <c r="AB13" t="s">
        <v>3874</v>
      </c>
      <c r="AC13" t="s">
        <v>5588</v>
      </c>
      <c r="AD13" t="s">
        <v>3734</v>
      </c>
      <c r="AE13" t="s">
        <v>3918</v>
      </c>
      <c r="AF13" t="s">
        <v>12194</v>
      </c>
    </row>
    <row r="14" spans="1:40" ht="15.75" thickBot="1">
      <c r="A14" s="130" t="s">
        <v>2556</v>
      </c>
      <c r="B14" s="113" t="s">
        <v>12259</v>
      </c>
      <c r="C14" s="130" t="s">
        <v>3982</v>
      </c>
      <c r="D14" s="130" t="s">
        <v>3994</v>
      </c>
      <c r="E14" s="130" t="s">
        <v>3918</v>
      </c>
      <c r="F14" s="130" t="s">
        <v>3990</v>
      </c>
      <c r="G14" s="130" t="s">
        <v>4116</v>
      </c>
      <c r="J14" s="113" t="s">
        <v>3874</v>
      </c>
      <c r="K14" s="130" t="s">
        <v>3736</v>
      </c>
      <c r="L14" s="113" t="s">
        <v>3918</v>
      </c>
      <c r="M14" s="130" t="s">
        <v>10018</v>
      </c>
      <c r="O14" s="113" t="s">
        <v>12259</v>
      </c>
      <c r="P14" s="113" t="s">
        <v>12065</v>
      </c>
      <c r="Q14" s="113" t="s">
        <v>12066</v>
      </c>
      <c r="S14" s="113" t="s">
        <v>12256</v>
      </c>
      <c r="T14" s="166" t="s">
        <v>12072</v>
      </c>
      <c r="U14" s="166">
        <v>0.19</v>
      </c>
      <c r="X14" t="s">
        <v>2728</v>
      </c>
      <c r="Y14" s="138" t="s">
        <v>12150</v>
      </c>
      <c r="Z14" s="139" t="s">
        <v>12153</v>
      </c>
      <c r="AB14" t="s">
        <v>3874</v>
      </c>
      <c r="AC14" t="s">
        <v>2737</v>
      </c>
      <c r="AD14" t="s">
        <v>2737</v>
      </c>
      <c r="AE14" t="s">
        <v>3918</v>
      </c>
      <c r="AF14" t="s">
        <v>12066</v>
      </c>
    </row>
    <row r="15" spans="1:40" ht="15.75" thickBot="1">
      <c r="A15" s="130" t="s">
        <v>2556</v>
      </c>
      <c r="B15" s="113" t="s">
        <v>12259</v>
      </c>
      <c r="C15" s="130" t="s">
        <v>3982</v>
      </c>
      <c r="D15" s="130" t="s">
        <v>3994</v>
      </c>
      <c r="E15" s="130" t="s">
        <v>3947</v>
      </c>
      <c r="F15" s="130" t="s">
        <v>2556</v>
      </c>
      <c r="G15" s="130" t="s">
        <v>4117</v>
      </c>
      <c r="J15" s="113" t="s">
        <v>3874</v>
      </c>
      <c r="K15" s="130" t="s">
        <v>5610</v>
      </c>
      <c r="L15" s="113" t="s">
        <v>3918</v>
      </c>
      <c r="M15" s="130" t="s">
        <v>10020</v>
      </c>
      <c r="O15" s="113" t="s">
        <v>12259</v>
      </c>
      <c r="P15" s="113" t="s">
        <v>12067</v>
      </c>
      <c r="Q15" s="113" t="s">
        <v>12066</v>
      </c>
      <c r="S15" s="113" t="s">
        <v>12257</v>
      </c>
      <c r="T15" s="165" t="s">
        <v>3951</v>
      </c>
      <c r="U15" s="165">
        <v>0.08</v>
      </c>
      <c r="X15" t="s">
        <v>2728</v>
      </c>
      <c r="Y15" s="138" t="s">
        <v>12157</v>
      </c>
      <c r="Z15" s="139" t="s">
        <v>12160</v>
      </c>
      <c r="AB15" t="s">
        <v>3874</v>
      </c>
      <c r="AC15" t="s">
        <v>5588</v>
      </c>
      <c r="AD15" t="s">
        <v>2737</v>
      </c>
      <c r="AE15" t="s">
        <v>3918</v>
      </c>
      <c r="AF15" t="s">
        <v>12066</v>
      </c>
    </row>
    <row r="16" spans="1:40" ht="15.75" thickBot="1">
      <c r="A16" s="130" t="s">
        <v>2556</v>
      </c>
      <c r="B16" s="113" t="s">
        <v>12259</v>
      </c>
      <c r="C16" s="130" t="s">
        <v>3982</v>
      </c>
      <c r="D16" s="130" t="s">
        <v>3994</v>
      </c>
      <c r="E16" s="130" t="s">
        <v>3947</v>
      </c>
      <c r="F16" s="130" t="s">
        <v>3986</v>
      </c>
      <c r="G16" s="130" t="s">
        <v>4117</v>
      </c>
      <c r="J16" s="113" t="s">
        <v>3874</v>
      </c>
      <c r="K16" s="130" t="s">
        <v>3737</v>
      </c>
      <c r="L16" s="113" t="s">
        <v>3918</v>
      </c>
      <c r="M16" s="130" t="s">
        <v>10022</v>
      </c>
      <c r="O16" s="113" t="s">
        <v>12256</v>
      </c>
      <c r="P16" s="113" t="s">
        <v>12059</v>
      </c>
      <c r="Q16" s="113">
        <v>0.98</v>
      </c>
      <c r="S16" s="113" t="s">
        <v>12257</v>
      </c>
      <c r="T16" s="165" t="s">
        <v>12069</v>
      </c>
      <c r="U16" s="165">
        <v>0.75</v>
      </c>
      <c r="X16" t="s">
        <v>2728</v>
      </c>
      <c r="Y16" s="138" t="s">
        <v>12144</v>
      </c>
      <c r="Z16" s="139" t="s">
        <v>12165</v>
      </c>
      <c r="AB16" t="s">
        <v>3874</v>
      </c>
      <c r="AC16" t="s">
        <v>5588</v>
      </c>
      <c r="AD16" t="s">
        <v>5585</v>
      </c>
      <c r="AE16" t="s">
        <v>3918</v>
      </c>
      <c r="AF16" t="s">
        <v>12066</v>
      </c>
    </row>
    <row r="17" spans="1:32" ht="15.75" thickBot="1">
      <c r="A17" s="130" t="s">
        <v>2556</v>
      </c>
      <c r="B17" s="113" t="s">
        <v>12259</v>
      </c>
      <c r="C17" s="130" t="s">
        <v>3982</v>
      </c>
      <c r="D17" s="130" t="s">
        <v>3994</v>
      </c>
      <c r="E17" s="130" t="s">
        <v>3947</v>
      </c>
      <c r="F17" s="130" t="s">
        <v>3988</v>
      </c>
      <c r="G17" s="130" t="s">
        <v>4118</v>
      </c>
      <c r="J17" s="113" t="s">
        <v>3874</v>
      </c>
      <c r="K17" s="130" t="s">
        <v>5614</v>
      </c>
      <c r="L17" s="113" t="s">
        <v>3918</v>
      </c>
      <c r="M17" s="130" t="s">
        <v>10024</v>
      </c>
      <c r="O17" s="113" t="s">
        <v>12256</v>
      </c>
      <c r="P17" s="113" t="s">
        <v>12060</v>
      </c>
      <c r="Q17" s="113">
        <v>0.9</v>
      </c>
      <c r="S17" s="113" t="s">
        <v>12257</v>
      </c>
      <c r="T17" s="165" t="s">
        <v>12071</v>
      </c>
      <c r="U17" s="165">
        <v>9.02</v>
      </c>
      <c r="X17" t="s">
        <v>2728</v>
      </c>
      <c r="Y17" s="138" t="s">
        <v>12147</v>
      </c>
      <c r="Z17" s="139" t="s">
        <v>12170</v>
      </c>
      <c r="AB17" t="s">
        <v>3874</v>
      </c>
      <c r="AC17" t="s">
        <v>12181</v>
      </c>
      <c r="AD17" t="s">
        <v>2737</v>
      </c>
      <c r="AE17" t="s">
        <v>3947</v>
      </c>
      <c r="AF17" t="s">
        <v>12182</v>
      </c>
    </row>
    <row r="18" spans="1:32" ht="15.75" thickBot="1">
      <c r="A18" s="130" t="s">
        <v>2556</v>
      </c>
      <c r="B18" s="113" t="s">
        <v>12259</v>
      </c>
      <c r="C18" s="130" t="s">
        <v>3982</v>
      </c>
      <c r="D18" s="130" t="s">
        <v>3994</v>
      </c>
      <c r="E18" s="130" t="s">
        <v>3947</v>
      </c>
      <c r="F18" s="130" t="s">
        <v>3990</v>
      </c>
      <c r="G18" s="130" t="s">
        <v>4118</v>
      </c>
      <c r="J18" s="113" t="s">
        <v>3874</v>
      </c>
      <c r="K18" s="130" t="s">
        <v>3738</v>
      </c>
      <c r="L18" s="113" t="s">
        <v>3918</v>
      </c>
      <c r="M18" s="130" t="s">
        <v>10026</v>
      </c>
      <c r="O18" s="113" t="s">
        <v>12256</v>
      </c>
      <c r="P18" s="113" t="s">
        <v>12062</v>
      </c>
      <c r="Q18" s="113" t="s">
        <v>2555</v>
      </c>
      <c r="S18" s="113" t="s">
        <v>12257</v>
      </c>
      <c r="T18" s="166" t="s">
        <v>12072</v>
      </c>
      <c r="U18" s="166">
        <v>0.08</v>
      </c>
      <c r="X18" t="s">
        <v>2728</v>
      </c>
      <c r="Y18" s="138" t="s">
        <v>12148</v>
      </c>
      <c r="Z18" s="139" t="s">
        <v>12176</v>
      </c>
      <c r="AB18" t="s">
        <v>3874</v>
      </c>
      <c r="AC18" t="s">
        <v>12183</v>
      </c>
      <c r="AD18" t="s">
        <v>2737</v>
      </c>
      <c r="AE18" t="s">
        <v>3947</v>
      </c>
      <c r="AF18" t="s">
        <v>2554</v>
      </c>
    </row>
    <row r="19" spans="1:32" ht="15.75" thickBot="1">
      <c r="A19" s="130" t="s">
        <v>2556</v>
      </c>
      <c r="B19" s="113" t="s">
        <v>12259</v>
      </c>
      <c r="C19" s="130" t="s">
        <v>3982</v>
      </c>
      <c r="D19" s="130" t="s">
        <v>3994</v>
      </c>
      <c r="E19" s="130" t="s">
        <v>3947</v>
      </c>
      <c r="F19" s="130" t="s">
        <v>2734</v>
      </c>
      <c r="G19" s="130" t="s">
        <v>4010</v>
      </c>
      <c r="J19" s="113" t="s">
        <v>3874</v>
      </c>
      <c r="K19" s="130" t="s">
        <v>5618</v>
      </c>
      <c r="L19" s="113" t="s">
        <v>3918</v>
      </c>
      <c r="M19" s="130" t="s">
        <v>10028</v>
      </c>
      <c r="O19" s="113" t="s">
        <v>12256</v>
      </c>
      <c r="P19" s="113" t="s">
        <v>12063</v>
      </c>
      <c r="Q19" s="113">
        <v>0.95</v>
      </c>
      <c r="S19" s="113" t="s">
        <v>2728</v>
      </c>
      <c r="T19" s="165" t="s">
        <v>3951</v>
      </c>
      <c r="U19" s="165">
        <v>0.18</v>
      </c>
      <c r="X19" t="s">
        <v>2728</v>
      </c>
      <c r="Y19" s="142" t="s">
        <v>12149</v>
      </c>
      <c r="Z19" s="143" t="s">
        <v>12176</v>
      </c>
      <c r="AB19" t="s">
        <v>3874</v>
      </c>
      <c r="AC19" t="s">
        <v>12185</v>
      </c>
      <c r="AD19" t="s">
        <v>2737</v>
      </c>
      <c r="AE19" t="s">
        <v>3947</v>
      </c>
      <c r="AF19" t="s">
        <v>12187</v>
      </c>
    </row>
    <row r="20" spans="1:32" ht="15.75" thickBot="1">
      <c r="A20" s="130" t="s">
        <v>2556</v>
      </c>
      <c r="B20" s="113" t="s">
        <v>12259</v>
      </c>
      <c r="C20" s="130" t="s">
        <v>3982</v>
      </c>
      <c r="D20" s="130" t="s">
        <v>4001</v>
      </c>
      <c r="E20" s="130" t="s">
        <v>3918</v>
      </c>
      <c r="F20" s="130" t="s">
        <v>2556</v>
      </c>
      <c r="G20" s="130" t="s">
        <v>4119</v>
      </c>
      <c r="J20" s="113" t="s">
        <v>3874</v>
      </c>
      <c r="K20" s="130" t="s">
        <v>3569</v>
      </c>
      <c r="L20" s="113" t="s">
        <v>3918</v>
      </c>
      <c r="M20" s="130" t="s">
        <v>10029</v>
      </c>
      <c r="O20" s="113" t="s">
        <v>12256</v>
      </c>
      <c r="P20" s="113" t="s">
        <v>12064</v>
      </c>
      <c r="Q20" s="113">
        <v>0.9</v>
      </c>
      <c r="S20" s="113" t="s">
        <v>2728</v>
      </c>
      <c r="T20" s="165" t="s">
        <v>12069</v>
      </c>
      <c r="U20" s="165">
        <v>0.91</v>
      </c>
      <c r="X20" t="s">
        <v>12255</v>
      </c>
      <c r="Y20" s="138" t="s">
        <v>12150</v>
      </c>
      <c r="Z20" s="139" t="s">
        <v>12154</v>
      </c>
      <c r="AB20" t="s">
        <v>3874</v>
      </c>
      <c r="AC20" t="s">
        <v>12181</v>
      </c>
      <c r="AD20" t="s">
        <v>5585</v>
      </c>
      <c r="AE20" t="s">
        <v>3947</v>
      </c>
      <c r="AF20" t="s">
        <v>12182</v>
      </c>
    </row>
    <row r="21" spans="1:32" ht="15.75" thickBot="1">
      <c r="A21" s="130" t="s">
        <v>2556</v>
      </c>
      <c r="B21" s="113" t="s">
        <v>12259</v>
      </c>
      <c r="C21" s="130" t="s">
        <v>3982</v>
      </c>
      <c r="D21" s="130" t="s">
        <v>4001</v>
      </c>
      <c r="E21" s="130" t="s">
        <v>3918</v>
      </c>
      <c r="F21" s="130" t="s">
        <v>3986</v>
      </c>
      <c r="G21" s="130" t="s">
        <v>4120</v>
      </c>
      <c r="J21" s="113" t="s">
        <v>3874</v>
      </c>
      <c r="K21" s="130" t="s">
        <v>5623</v>
      </c>
      <c r="L21" s="113" t="s">
        <v>3918</v>
      </c>
      <c r="M21" s="130" t="s">
        <v>10030</v>
      </c>
      <c r="O21" s="113" t="s">
        <v>12256</v>
      </c>
      <c r="P21" s="113" t="s">
        <v>12065</v>
      </c>
      <c r="Q21" s="113" t="s">
        <v>12066</v>
      </c>
      <c r="S21" s="113" t="s">
        <v>2728</v>
      </c>
      <c r="T21" s="165" t="s">
        <v>12071</v>
      </c>
      <c r="U21" s="165">
        <v>11.2</v>
      </c>
      <c r="X21" t="s">
        <v>12255</v>
      </c>
      <c r="Y21" s="138" t="s">
        <v>12157</v>
      </c>
      <c r="Z21" s="139" t="s">
        <v>12161</v>
      </c>
      <c r="AB21" t="s">
        <v>3874</v>
      </c>
      <c r="AC21" t="s">
        <v>12183</v>
      </c>
      <c r="AD21" t="s">
        <v>5585</v>
      </c>
      <c r="AE21" t="s">
        <v>3947</v>
      </c>
      <c r="AF21" t="s">
        <v>12061</v>
      </c>
    </row>
    <row r="22" spans="1:32" ht="15.75" thickBot="1">
      <c r="A22" s="130" t="s">
        <v>2556</v>
      </c>
      <c r="B22" s="113" t="s">
        <v>12259</v>
      </c>
      <c r="C22" s="130" t="s">
        <v>3982</v>
      </c>
      <c r="D22" s="130" t="s">
        <v>4001</v>
      </c>
      <c r="E22" s="130" t="s">
        <v>3918</v>
      </c>
      <c r="F22" s="130" t="s">
        <v>3988</v>
      </c>
      <c r="G22" s="130" t="s">
        <v>4121</v>
      </c>
      <c r="J22" s="113" t="s">
        <v>3874</v>
      </c>
      <c r="K22" s="130" t="s">
        <v>3739</v>
      </c>
      <c r="L22" s="113" t="s">
        <v>3918</v>
      </c>
      <c r="M22" s="130" t="s">
        <v>10032</v>
      </c>
      <c r="O22" s="113" t="s">
        <v>12256</v>
      </c>
      <c r="P22" s="113" t="s">
        <v>12067</v>
      </c>
      <c r="Q22" s="113" t="s">
        <v>12066</v>
      </c>
      <c r="S22" s="113" t="s">
        <v>2728</v>
      </c>
      <c r="T22" s="166" t="s">
        <v>12072</v>
      </c>
      <c r="U22" s="166">
        <v>0.18</v>
      </c>
      <c r="X22" t="s">
        <v>12255</v>
      </c>
      <c r="Y22" s="138" t="s">
        <v>12144</v>
      </c>
      <c r="Z22" s="139" t="s">
        <v>12166</v>
      </c>
      <c r="AB22" t="s">
        <v>3874</v>
      </c>
      <c r="AC22" t="s">
        <v>12185</v>
      </c>
      <c r="AD22" t="s">
        <v>5585</v>
      </c>
      <c r="AE22" t="s">
        <v>3947</v>
      </c>
      <c r="AF22" t="s">
        <v>12187</v>
      </c>
    </row>
    <row r="23" spans="1:32" ht="15.75" thickBot="1">
      <c r="A23" s="130" t="s">
        <v>2556</v>
      </c>
      <c r="B23" s="113" t="s">
        <v>12259</v>
      </c>
      <c r="C23" s="130" t="s">
        <v>3982</v>
      </c>
      <c r="D23" s="130" t="s">
        <v>4001</v>
      </c>
      <c r="E23" s="130" t="s">
        <v>3918</v>
      </c>
      <c r="F23" s="130" t="s">
        <v>3990</v>
      </c>
      <c r="G23" s="130" t="s">
        <v>4121</v>
      </c>
      <c r="J23" s="113" t="s">
        <v>3874</v>
      </c>
      <c r="K23" s="130" t="s">
        <v>5628</v>
      </c>
      <c r="L23" s="113" t="s">
        <v>3918</v>
      </c>
      <c r="M23" s="130" t="s">
        <v>10034</v>
      </c>
      <c r="S23" s="113" t="s">
        <v>12258</v>
      </c>
      <c r="T23" s="165" t="s">
        <v>3951</v>
      </c>
      <c r="U23" s="165">
        <v>0.12</v>
      </c>
      <c r="X23" t="s">
        <v>12255</v>
      </c>
      <c r="Y23" s="138" t="s">
        <v>12147</v>
      </c>
      <c r="Z23" s="139" t="s">
        <v>12171</v>
      </c>
      <c r="AB23" t="s">
        <v>3874</v>
      </c>
      <c r="AC23" t="s">
        <v>2737</v>
      </c>
      <c r="AD23" t="s">
        <v>5585</v>
      </c>
      <c r="AE23" t="s">
        <v>3947</v>
      </c>
      <c r="AF23" t="s">
        <v>12189</v>
      </c>
    </row>
    <row r="24" spans="1:32" ht="15.75" thickBot="1">
      <c r="A24" s="130" t="s">
        <v>2556</v>
      </c>
      <c r="B24" s="113" t="s">
        <v>12259</v>
      </c>
      <c r="C24" s="130" t="s">
        <v>3982</v>
      </c>
      <c r="D24" s="130" t="s">
        <v>4001</v>
      </c>
      <c r="E24" s="130" t="s">
        <v>3947</v>
      </c>
      <c r="F24" s="130" t="s">
        <v>2556</v>
      </c>
      <c r="G24" s="130" t="s">
        <v>4118</v>
      </c>
      <c r="J24" s="113" t="s">
        <v>3874</v>
      </c>
      <c r="K24" s="130" t="s">
        <v>3740</v>
      </c>
      <c r="L24" s="113" t="s">
        <v>3918</v>
      </c>
      <c r="M24" s="130" t="s">
        <v>10036</v>
      </c>
      <c r="S24" s="113" t="s">
        <v>12258</v>
      </c>
      <c r="T24" s="165" t="s">
        <v>12069</v>
      </c>
      <c r="U24" s="165">
        <v>0.64</v>
      </c>
      <c r="X24" t="s">
        <v>12255</v>
      </c>
      <c r="Y24" s="138" t="s">
        <v>12148</v>
      </c>
      <c r="Z24" s="139" t="s">
        <v>12177</v>
      </c>
      <c r="AB24" t="s">
        <v>3874</v>
      </c>
      <c r="AC24" t="s">
        <v>12181</v>
      </c>
      <c r="AD24" t="s">
        <v>3734</v>
      </c>
      <c r="AE24" t="s">
        <v>3947</v>
      </c>
      <c r="AF24" t="s">
        <v>12182</v>
      </c>
    </row>
    <row r="25" spans="1:32" ht="15.75" thickBot="1">
      <c r="A25" s="130" t="s">
        <v>2556</v>
      </c>
      <c r="B25" s="113" t="s">
        <v>12259</v>
      </c>
      <c r="C25" s="130" t="s">
        <v>3982</v>
      </c>
      <c r="D25" s="130" t="s">
        <v>4001</v>
      </c>
      <c r="E25" s="130" t="s">
        <v>3947</v>
      </c>
      <c r="F25" s="130" t="s">
        <v>3986</v>
      </c>
      <c r="G25" s="130" t="s">
        <v>4118</v>
      </c>
      <c r="J25" s="113" t="s">
        <v>3874</v>
      </c>
      <c r="K25" s="130" t="s">
        <v>5633</v>
      </c>
      <c r="L25" s="113" t="s">
        <v>3918</v>
      </c>
      <c r="M25" s="130" t="s">
        <v>10038</v>
      </c>
      <c r="S25" s="113" t="s">
        <v>12258</v>
      </c>
      <c r="T25" s="165" t="s">
        <v>12071</v>
      </c>
      <c r="U25" s="165">
        <v>8.9700000000000006</v>
      </c>
      <c r="X25" t="s">
        <v>12255</v>
      </c>
      <c r="Y25" s="142" t="s">
        <v>12149</v>
      </c>
      <c r="Z25" s="143" t="s">
        <v>12177</v>
      </c>
      <c r="AB25" t="s">
        <v>3874</v>
      </c>
      <c r="AC25" t="s">
        <v>12183</v>
      </c>
      <c r="AD25" t="s">
        <v>3734</v>
      </c>
      <c r="AE25" t="s">
        <v>3947</v>
      </c>
      <c r="AF25" t="s">
        <v>2554</v>
      </c>
    </row>
    <row r="26" spans="1:32">
      <c r="A26" s="130" t="s">
        <v>2556</v>
      </c>
      <c r="B26" s="113" t="s">
        <v>12259</v>
      </c>
      <c r="C26" s="130" t="s">
        <v>3982</v>
      </c>
      <c r="D26" s="130" t="s">
        <v>4001</v>
      </c>
      <c r="E26" s="130" t="s">
        <v>3947</v>
      </c>
      <c r="F26" s="130" t="s">
        <v>3988</v>
      </c>
      <c r="G26" s="130" t="s">
        <v>4092</v>
      </c>
      <c r="J26" s="113" t="s">
        <v>3874</v>
      </c>
      <c r="K26" s="130" t="s">
        <v>3742</v>
      </c>
      <c r="L26" s="113" t="s">
        <v>3918</v>
      </c>
      <c r="M26" s="130" t="s">
        <v>10040</v>
      </c>
      <c r="S26" s="113" t="s">
        <v>12258</v>
      </c>
      <c r="T26" s="166" t="s">
        <v>12072</v>
      </c>
      <c r="U26" s="166">
        <v>0.12</v>
      </c>
      <c r="X26" t="s">
        <v>12258</v>
      </c>
      <c r="Y26" s="138" t="s">
        <v>12150</v>
      </c>
      <c r="Z26" s="139" t="s">
        <v>12155</v>
      </c>
      <c r="AB26" t="s">
        <v>3874</v>
      </c>
      <c r="AC26" t="s">
        <v>12185</v>
      </c>
      <c r="AD26" t="s">
        <v>3734</v>
      </c>
      <c r="AE26" t="s">
        <v>3947</v>
      </c>
      <c r="AF26" t="s">
        <v>12187</v>
      </c>
    </row>
    <row r="27" spans="1:32">
      <c r="A27" s="130" t="s">
        <v>2556</v>
      </c>
      <c r="B27" s="113" t="s">
        <v>12259</v>
      </c>
      <c r="C27" s="130" t="s">
        <v>3982</v>
      </c>
      <c r="D27" s="130" t="s">
        <v>4001</v>
      </c>
      <c r="E27" s="130" t="s">
        <v>3947</v>
      </c>
      <c r="F27" s="130" t="s">
        <v>3990</v>
      </c>
      <c r="G27" s="130" t="s">
        <v>4092</v>
      </c>
      <c r="J27" s="113" t="s">
        <v>3874</v>
      </c>
      <c r="K27" s="130" t="s">
        <v>5638</v>
      </c>
      <c r="L27" s="113" t="s">
        <v>3918</v>
      </c>
      <c r="M27" s="130" t="s">
        <v>3593</v>
      </c>
      <c r="X27" t="s">
        <v>12258</v>
      </c>
      <c r="Y27" s="138" t="s">
        <v>12157</v>
      </c>
      <c r="Z27" s="139" t="s">
        <v>12162</v>
      </c>
      <c r="AB27" t="s">
        <v>3874</v>
      </c>
      <c r="AC27" t="s">
        <v>2737</v>
      </c>
      <c r="AD27" t="s">
        <v>3734</v>
      </c>
      <c r="AE27" t="s">
        <v>3947</v>
      </c>
      <c r="AF27" t="s">
        <v>12189</v>
      </c>
    </row>
    <row r="28" spans="1:32">
      <c r="A28" s="130" t="s">
        <v>2556</v>
      </c>
      <c r="B28" s="113" t="s">
        <v>12259</v>
      </c>
      <c r="C28" s="130" t="s">
        <v>3982</v>
      </c>
      <c r="D28" s="130" t="s">
        <v>4001</v>
      </c>
      <c r="E28" s="130" t="s">
        <v>3947</v>
      </c>
      <c r="F28" s="130" t="s">
        <v>2734</v>
      </c>
      <c r="G28" s="130" t="s">
        <v>4122</v>
      </c>
      <c r="J28" s="113" t="s">
        <v>3874</v>
      </c>
      <c r="K28" s="130" t="s">
        <v>3744</v>
      </c>
      <c r="L28" s="113" t="s">
        <v>3918</v>
      </c>
      <c r="M28" s="130" t="s">
        <v>10043</v>
      </c>
      <c r="X28" t="s">
        <v>12258</v>
      </c>
      <c r="Y28" s="138" t="s">
        <v>12144</v>
      </c>
      <c r="Z28" s="139" t="s">
        <v>12167</v>
      </c>
      <c r="AB28" t="s">
        <v>3874</v>
      </c>
      <c r="AC28" t="s">
        <v>5588</v>
      </c>
      <c r="AD28" t="s">
        <v>3734</v>
      </c>
      <c r="AE28" t="s">
        <v>3947</v>
      </c>
      <c r="AF28" t="s">
        <v>12194</v>
      </c>
    </row>
    <row r="29" spans="1:32">
      <c r="A29" s="130" t="s">
        <v>2556</v>
      </c>
      <c r="B29" s="113" t="s">
        <v>12259</v>
      </c>
      <c r="C29" s="130" t="s">
        <v>3982</v>
      </c>
      <c r="D29" s="130" t="s">
        <v>4007</v>
      </c>
      <c r="E29" s="130" t="s">
        <v>3918</v>
      </c>
      <c r="F29" s="130" t="s">
        <v>2556</v>
      </c>
      <c r="G29" s="130" t="s">
        <v>4123</v>
      </c>
      <c r="J29" s="113" t="s">
        <v>3874</v>
      </c>
      <c r="K29" s="130" t="s">
        <v>5643</v>
      </c>
      <c r="L29" s="113" t="s">
        <v>3918</v>
      </c>
      <c r="M29" s="130" t="s">
        <v>10044</v>
      </c>
      <c r="X29" t="s">
        <v>12258</v>
      </c>
      <c r="Y29" s="138" t="s">
        <v>12147</v>
      </c>
      <c r="Z29" s="139" t="s">
        <v>12172</v>
      </c>
      <c r="AB29" t="s">
        <v>3874</v>
      </c>
      <c r="AC29" t="s">
        <v>2737</v>
      </c>
      <c r="AD29" t="s">
        <v>2737</v>
      </c>
      <c r="AE29" t="s">
        <v>3947</v>
      </c>
      <c r="AF29" t="s">
        <v>12066</v>
      </c>
    </row>
    <row r="30" spans="1:32">
      <c r="A30" s="130" t="s">
        <v>2556</v>
      </c>
      <c r="B30" s="113" t="s">
        <v>12259</v>
      </c>
      <c r="C30" s="130" t="s">
        <v>3982</v>
      </c>
      <c r="D30" s="130" t="s">
        <v>4007</v>
      </c>
      <c r="E30" s="130" t="s">
        <v>3918</v>
      </c>
      <c r="F30" s="130" t="s">
        <v>3986</v>
      </c>
      <c r="G30" s="130" t="s">
        <v>4124</v>
      </c>
      <c r="J30" s="113" t="s">
        <v>3874</v>
      </c>
      <c r="K30" s="130" t="s">
        <v>3571</v>
      </c>
      <c r="L30" s="113" t="s">
        <v>3918</v>
      </c>
      <c r="M30" s="130" t="s">
        <v>10046</v>
      </c>
      <c r="X30" t="s">
        <v>12258</v>
      </c>
      <c r="Y30" s="138" t="s">
        <v>12148</v>
      </c>
      <c r="Z30" s="139" t="s">
        <v>12178</v>
      </c>
      <c r="AB30" t="s">
        <v>3874</v>
      </c>
      <c r="AC30" t="s">
        <v>5588</v>
      </c>
      <c r="AD30" t="s">
        <v>2737</v>
      </c>
      <c r="AE30" t="s">
        <v>3947</v>
      </c>
      <c r="AF30" t="s">
        <v>12066</v>
      </c>
    </row>
    <row r="31" spans="1:32">
      <c r="A31" s="130" t="s">
        <v>2556</v>
      </c>
      <c r="B31" s="113" t="s">
        <v>12259</v>
      </c>
      <c r="C31" s="130" t="s">
        <v>3982</v>
      </c>
      <c r="D31" s="130" t="s">
        <v>4007</v>
      </c>
      <c r="E31" s="130" t="s">
        <v>3918</v>
      </c>
      <c r="F31" s="130" t="s">
        <v>3988</v>
      </c>
      <c r="G31" s="130" t="s">
        <v>4125</v>
      </c>
      <c r="J31" s="113" t="s">
        <v>3874</v>
      </c>
      <c r="K31" s="130" t="s">
        <v>5648</v>
      </c>
      <c r="L31" s="113" t="s">
        <v>3918</v>
      </c>
      <c r="M31" s="130" t="s">
        <v>10048</v>
      </c>
      <c r="X31" t="s">
        <v>12258</v>
      </c>
      <c r="Y31" s="142" t="s">
        <v>12149</v>
      </c>
      <c r="Z31" s="143" t="s">
        <v>12178</v>
      </c>
      <c r="AB31" t="s">
        <v>3874</v>
      </c>
      <c r="AC31" t="s">
        <v>5588</v>
      </c>
      <c r="AD31" t="s">
        <v>5585</v>
      </c>
      <c r="AE31" t="s">
        <v>3947</v>
      </c>
      <c r="AF31" t="s">
        <v>12066</v>
      </c>
    </row>
    <row r="32" spans="1:32" ht="18.75">
      <c r="A32" s="130" t="s">
        <v>2556</v>
      </c>
      <c r="B32" s="113" t="s">
        <v>12259</v>
      </c>
      <c r="C32" s="130" t="s">
        <v>3982</v>
      </c>
      <c r="D32" s="130" t="s">
        <v>4007</v>
      </c>
      <c r="E32" s="130" t="s">
        <v>3918</v>
      </c>
      <c r="F32" s="130" t="s">
        <v>3990</v>
      </c>
      <c r="G32" s="130" t="s">
        <v>4125</v>
      </c>
      <c r="J32" s="113" t="s">
        <v>3874</v>
      </c>
      <c r="K32" s="130" t="s">
        <v>3747</v>
      </c>
      <c r="L32" s="113" t="s">
        <v>3918</v>
      </c>
      <c r="M32" s="130" t="s">
        <v>10050</v>
      </c>
      <c r="X32" t="s">
        <v>12256</v>
      </c>
      <c r="Y32" s="138" t="s">
        <v>12150</v>
      </c>
      <c r="Z32" s="139" t="s">
        <v>12156</v>
      </c>
      <c r="AB32" t="s">
        <v>12256</v>
      </c>
      <c r="AC32" s="167" t="s">
        <v>12181</v>
      </c>
      <c r="AD32" s="168" t="s">
        <v>2737</v>
      </c>
      <c r="AE32" s="169" t="s">
        <v>3918</v>
      </c>
      <c r="AF32" s="170" t="s">
        <v>2555</v>
      </c>
    </row>
    <row r="33" spans="1:32" ht="18.75">
      <c r="A33" s="130" t="s">
        <v>2556</v>
      </c>
      <c r="B33" s="113" t="s">
        <v>12259</v>
      </c>
      <c r="C33" s="130" t="s">
        <v>3982</v>
      </c>
      <c r="D33" s="130" t="s">
        <v>4007</v>
      </c>
      <c r="E33" s="130" t="s">
        <v>3947</v>
      </c>
      <c r="F33" s="130" t="s">
        <v>2556</v>
      </c>
      <c r="G33" s="130" t="s">
        <v>4126</v>
      </c>
      <c r="J33" s="113" t="s">
        <v>3874</v>
      </c>
      <c r="K33" s="130" t="s">
        <v>5653</v>
      </c>
      <c r="L33" s="113" t="s">
        <v>3918</v>
      </c>
      <c r="M33" s="130" t="s">
        <v>10052</v>
      </c>
      <c r="X33" t="s">
        <v>12256</v>
      </c>
      <c r="Y33" s="138" t="s">
        <v>12146</v>
      </c>
      <c r="Z33" s="139" t="s">
        <v>12163</v>
      </c>
      <c r="AB33" t="s">
        <v>12256</v>
      </c>
      <c r="AC33" s="167" t="s">
        <v>12183</v>
      </c>
      <c r="AD33" s="168" t="s">
        <v>2737</v>
      </c>
      <c r="AE33" s="169" t="s">
        <v>3918</v>
      </c>
      <c r="AF33" s="170" t="s">
        <v>12184</v>
      </c>
    </row>
    <row r="34" spans="1:32" ht="18.75">
      <c r="A34" s="130" t="s">
        <v>2556</v>
      </c>
      <c r="B34" s="113" t="s">
        <v>12259</v>
      </c>
      <c r="C34" s="130" t="s">
        <v>3982</v>
      </c>
      <c r="D34" s="130" t="s">
        <v>4007</v>
      </c>
      <c r="E34" s="130" t="s">
        <v>3947</v>
      </c>
      <c r="F34" s="130" t="s">
        <v>3986</v>
      </c>
      <c r="G34" s="130" t="s">
        <v>4126</v>
      </c>
      <c r="J34" s="113" t="s">
        <v>3874</v>
      </c>
      <c r="K34" s="130" t="s">
        <v>3749</v>
      </c>
      <c r="L34" s="113" t="s">
        <v>3918</v>
      </c>
      <c r="M34" s="130" t="s">
        <v>10054</v>
      </c>
      <c r="X34" t="s">
        <v>12256</v>
      </c>
      <c r="Y34" s="138" t="s">
        <v>12144</v>
      </c>
      <c r="Z34" s="139" t="s">
        <v>2556</v>
      </c>
      <c r="AB34" t="s">
        <v>12256</v>
      </c>
      <c r="AC34" s="167" t="s">
        <v>12185</v>
      </c>
      <c r="AD34" s="168" t="s">
        <v>2737</v>
      </c>
      <c r="AE34" s="169" t="s">
        <v>3918</v>
      </c>
      <c r="AF34" s="170" t="s">
        <v>12186</v>
      </c>
    </row>
    <row r="35" spans="1:32" ht="18.75">
      <c r="A35" s="130" t="s">
        <v>2556</v>
      </c>
      <c r="B35" s="113" t="s">
        <v>12259</v>
      </c>
      <c r="C35" s="130" t="s">
        <v>3982</v>
      </c>
      <c r="D35" s="130" t="s">
        <v>4007</v>
      </c>
      <c r="E35" s="130" t="s">
        <v>3947</v>
      </c>
      <c r="F35" s="130" t="s">
        <v>3988</v>
      </c>
      <c r="G35" s="130" t="s">
        <v>4127</v>
      </c>
      <c r="J35" s="113" t="s">
        <v>3874</v>
      </c>
      <c r="K35" s="130" t="s">
        <v>5658</v>
      </c>
      <c r="L35" s="113" t="s">
        <v>3918</v>
      </c>
      <c r="M35" s="130" t="s">
        <v>10056</v>
      </c>
      <c r="X35" t="s">
        <v>12256</v>
      </c>
      <c r="Y35" s="138" t="s">
        <v>12147</v>
      </c>
      <c r="Z35" s="139" t="s">
        <v>12173</v>
      </c>
      <c r="AB35" t="s">
        <v>12256</v>
      </c>
      <c r="AC35" s="167" t="s">
        <v>12181</v>
      </c>
      <c r="AD35" s="168" t="s">
        <v>5585</v>
      </c>
      <c r="AE35" s="169" t="s">
        <v>3918</v>
      </c>
      <c r="AF35" s="170" t="s">
        <v>3597</v>
      </c>
    </row>
    <row r="36" spans="1:32" ht="18.75">
      <c r="A36" s="130" t="s">
        <v>2556</v>
      </c>
      <c r="B36" s="113" t="s">
        <v>12259</v>
      </c>
      <c r="C36" s="130" t="s">
        <v>3982</v>
      </c>
      <c r="D36" s="130" t="s">
        <v>4007</v>
      </c>
      <c r="E36" s="130" t="s">
        <v>3947</v>
      </c>
      <c r="F36" s="130" t="s">
        <v>3990</v>
      </c>
      <c r="G36" s="130" t="s">
        <v>4127</v>
      </c>
      <c r="J36" s="113" t="s">
        <v>3874</v>
      </c>
      <c r="K36" s="130" t="s">
        <v>3751</v>
      </c>
      <c r="L36" s="113" t="s">
        <v>3918</v>
      </c>
      <c r="M36" s="130" t="s">
        <v>10058</v>
      </c>
      <c r="X36" t="s">
        <v>12256</v>
      </c>
      <c r="Y36" s="138" t="s">
        <v>12148</v>
      </c>
      <c r="Z36" s="139" t="s">
        <v>3986</v>
      </c>
      <c r="AB36" t="s">
        <v>12256</v>
      </c>
      <c r="AC36" s="167" t="s">
        <v>12183</v>
      </c>
      <c r="AD36" s="168" t="s">
        <v>5585</v>
      </c>
      <c r="AE36" s="169" t="s">
        <v>3918</v>
      </c>
      <c r="AF36" s="170" t="s">
        <v>12070</v>
      </c>
    </row>
    <row r="37" spans="1:32" ht="18.75">
      <c r="A37" s="130" t="s">
        <v>2556</v>
      </c>
      <c r="B37" s="113" t="s">
        <v>12259</v>
      </c>
      <c r="C37" s="130" t="s">
        <v>3982</v>
      </c>
      <c r="D37" s="130" t="s">
        <v>4007</v>
      </c>
      <c r="E37" s="130" t="s">
        <v>3947</v>
      </c>
      <c r="F37" s="130" t="s">
        <v>2734</v>
      </c>
      <c r="G37" s="130" t="s">
        <v>4060</v>
      </c>
      <c r="J37" s="113" t="s">
        <v>3874</v>
      </c>
      <c r="K37" s="130" t="s">
        <v>5663</v>
      </c>
      <c r="L37" s="113" t="s">
        <v>3918</v>
      </c>
      <c r="M37" s="130" t="s">
        <v>10059</v>
      </c>
      <c r="X37" t="s">
        <v>12256</v>
      </c>
      <c r="Y37" s="142" t="s">
        <v>12149</v>
      </c>
      <c r="Z37" s="143" t="s">
        <v>3986</v>
      </c>
      <c r="AB37" t="s">
        <v>12256</v>
      </c>
      <c r="AC37" s="167" t="s">
        <v>12185</v>
      </c>
      <c r="AD37" s="168" t="s">
        <v>5585</v>
      </c>
      <c r="AE37" s="169" t="s">
        <v>3918</v>
      </c>
      <c r="AF37" s="170" t="s">
        <v>12188</v>
      </c>
    </row>
    <row r="38" spans="1:32" ht="18.75">
      <c r="A38" s="130" t="s">
        <v>2556</v>
      </c>
      <c r="B38" s="113" t="s">
        <v>12259</v>
      </c>
      <c r="C38" s="130" t="s">
        <v>3982</v>
      </c>
      <c r="D38" s="113" t="s">
        <v>4013</v>
      </c>
      <c r="E38" s="130" t="s">
        <v>3918</v>
      </c>
      <c r="F38" s="130" t="s">
        <v>2556</v>
      </c>
      <c r="G38" s="130" t="s">
        <v>4046</v>
      </c>
      <c r="J38" s="113" t="s">
        <v>3874</v>
      </c>
      <c r="K38" s="130" t="s">
        <v>3753</v>
      </c>
      <c r="L38" s="113" t="s">
        <v>3918</v>
      </c>
      <c r="M38" s="130" t="s">
        <v>10061</v>
      </c>
      <c r="AB38" t="s">
        <v>12256</v>
      </c>
      <c r="AC38" s="167" t="s">
        <v>2737</v>
      </c>
      <c r="AD38" s="168" t="s">
        <v>5585</v>
      </c>
      <c r="AE38" s="169" t="s">
        <v>3918</v>
      </c>
      <c r="AF38" s="170" t="s">
        <v>12189</v>
      </c>
    </row>
    <row r="39" spans="1:32" ht="18.75">
      <c r="A39" s="130" t="s">
        <v>2556</v>
      </c>
      <c r="B39" s="113" t="s">
        <v>12259</v>
      </c>
      <c r="C39" s="130" t="s">
        <v>3982</v>
      </c>
      <c r="D39" s="130" t="s">
        <v>4013</v>
      </c>
      <c r="E39" s="130" t="s">
        <v>3918</v>
      </c>
      <c r="F39" s="130" t="s">
        <v>3986</v>
      </c>
      <c r="G39" s="130" t="s">
        <v>4128</v>
      </c>
      <c r="J39" s="113" t="s">
        <v>3874</v>
      </c>
      <c r="K39" s="130" t="s">
        <v>5668</v>
      </c>
      <c r="L39" s="113" t="s">
        <v>3918</v>
      </c>
      <c r="M39" s="130" t="s">
        <v>10063</v>
      </c>
      <c r="AB39" t="s">
        <v>12256</v>
      </c>
      <c r="AC39" s="167" t="s">
        <v>12181</v>
      </c>
      <c r="AD39" s="168" t="s">
        <v>3734</v>
      </c>
      <c r="AE39" s="169" t="s">
        <v>3918</v>
      </c>
      <c r="AF39" s="170" t="s">
        <v>12190</v>
      </c>
    </row>
    <row r="40" spans="1:32" ht="18.75">
      <c r="A40" s="130" t="s">
        <v>2556</v>
      </c>
      <c r="B40" s="113" t="s">
        <v>12259</v>
      </c>
      <c r="C40" s="130" t="s">
        <v>3982</v>
      </c>
      <c r="D40" s="130" t="s">
        <v>4013</v>
      </c>
      <c r="E40" s="130" t="s">
        <v>3918</v>
      </c>
      <c r="F40" s="130" t="s">
        <v>3988</v>
      </c>
      <c r="G40" s="130" t="s">
        <v>4129</v>
      </c>
      <c r="J40" s="113" t="s">
        <v>3874</v>
      </c>
      <c r="K40" s="130" t="s">
        <v>3573</v>
      </c>
      <c r="L40" s="113" t="s">
        <v>3918</v>
      </c>
      <c r="M40" s="130" t="s">
        <v>10065</v>
      </c>
      <c r="AB40" t="s">
        <v>12256</v>
      </c>
      <c r="AC40" s="167" t="s">
        <v>12183</v>
      </c>
      <c r="AD40" s="168" t="s">
        <v>3734</v>
      </c>
      <c r="AE40" s="169" t="s">
        <v>3918</v>
      </c>
      <c r="AF40" s="170" t="s">
        <v>12191</v>
      </c>
    </row>
    <row r="41" spans="1:32" ht="18.75">
      <c r="A41" s="130" t="s">
        <v>2556</v>
      </c>
      <c r="B41" s="113" t="s">
        <v>12259</v>
      </c>
      <c r="C41" s="130" t="s">
        <v>3982</v>
      </c>
      <c r="D41" s="130" t="s">
        <v>4013</v>
      </c>
      <c r="E41" s="130" t="s">
        <v>3918</v>
      </c>
      <c r="F41" s="130" t="s">
        <v>3990</v>
      </c>
      <c r="G41" s="130" t="s">
        <v>4129</v>
      </c>
      <c r="J41" s="113" t="s">
        <v>3874</v>
      </c>
      <c r="K41" s="130" t="s">
        <v>5672</v>
      </c>
      <c r="L41" s="113" t="s">
        <v>3918</v>
      </c>
      <c r="M41" s="130" t="s">
        <v>5685</v>
      </c>
      <c r="AB41" t="s">
        <v>12256</v>
      </c>
      <c r="AC41" s="167" t="s">
        <v>12185</v>
      </c>
      <c r="AD41" s="168" t="s">
        <v>3734</v>
      </c>
      <c r="AE41" s="169" t="s">
        <v>3918</v>
      </c>
      <c r="AF41" s="170" t="s">
        <v>12192</v>
      </c>
    </row>
    <row r="42" spans="1:32" ht="18.75">
      <c r="A42" s="130" t="s">
        <v>2556</v>
      </c>
      <c r="B42" s="113" t="s">
        <v>12259</v>
      </c>
      <c r="C42" s="130" t="s">
        <v>3982</v>
      </c>
      <c r="D42" s="130" t="s">
        <v>4013</v>
      </c>
      <c r="E42" s="130" t="s">
        <v>3947</v>
      </c>
      <c r="F42" s="130" t="s">
        <v>2556</v>
      </c>
      <c r="G42" s="130" t="s">
        <v>4130</v>
      </c>
      <c r="J42" s="113" t="s">
        <v>3874</v>
      </c>
      <c r="K42" s="130" t="s">
        <v>3756</v>
      </c>
      <c r="L42" s="113" t="s">
        <v>3918</v>
      </c>
      <c r="M42" s="130" t="s">
        <v>5688</v>
      </c>
      <c r="AB42" t="s">
        <v>12256</v>
      </c>
      <c r="AC42" s="167" t="s">
        <v>2737</v>
      </c>
      <c r="AD42" s="168" t="s">
        <v>3734</v>
      </c>
      <c r="AE42" s="169" t="s">
        <v>3918</v>
      </c>
      <c r="AF42" s="170" t="s">
        <v>12193</v>
      </c>
    </row>
    <row r="43" spans="1:32" ht="18.75">
      <c r="A43" s="130" t="s">
        <v>2556</v>
      </c>
      <c r="B43" s="113" t="s">
        <v>12259</v>
      </c>
      <c r="C43" s="130" t="s">
        <v>3982</v>
      </c>
      <c r="D43" s="130" t="s">
        <v>4013</v>
      </c>
      <c r="E43" s="130" t="s">
        <v>3947</v>
      </c>
      <c r="F43" s="130" t="s">
        <v>3986</v>
      </c>
      <c r="G43" s="130" t="s">
        <v>4130</v>
      </c>
      <c r="J43" s="113" t="s">
        <v>3874</v>
      </c>
      <c r="K43" s="130" t="s">
        <v>5677</v>
      </c>
      <c r="L43" s="113" t="s">
        <v>3918</v>
      </c>
      <c r="M43" s="130" t="s">
        <v>3605</v>
      </c>
      <c r="AB43" t="s">
        <v>12256</v>
      </c>
      <c r="AC43" s="167" t="s">
        <v>5588</v>
      </c>
      <c r="AD43" s="168" t="s">
        <v>3734</v>
      </c>
      <c r="AE43" s="169" t="s">
        <v>3918</v>
      </c>
      <c r="AF43" s="170" t="s">
        <v>12194</v>
      </c>
    </row>
    <row r="44" spans="1:32" ht="18.75">
      <c r="A44" s="130" t="s">
        <v>2556</v>
      </c>
      <c r="B44" s="113" t="s">
        <v>12259</v>
      </c>
      <c r="C44" s="130" t="s">
        <v>3982</v>
      </c>
      <c r="D44" s="130" t="s">
        <v>4013</v>
      </c>
      <c r="E44" s="130" t="s">
        <v>3947</v>
      </c>
      <c r="F44" s="130" t="s">
        <v>3988</v>
      </c>
      <c r="G44" s="130" t="s">
        <v>4052</v>
      </c>
      <c r="J44" s="113" t="s">
        <v>3874</v>
      </c>
      <c r="K44" s="130" t="s">
        <v>3758</v>
      </c>
      <c r="L44" s="113" t="s">
        <v>3918</v>
      </c>
      <c r="M44" s="130" t="s">
        <v>10070</v>
      </c>
      <c r="AB44" t="s">
        <v>12256</v>
      </c>
      <c r="AC44" s="167" t="s">
        <v>2737</v>
      </c>
      <c r="AD44" s="168" t="s">
        <v>2737</v>
      </c>
      <c r="AE44" s="169" t="s">
        <v>3918</v>
      </c>
      <c r="AF44" s="170" t="s">
        <v>12066</v>
      </c>
    </row>
    <row r="45" spans="1:32" ht="18.75">
      <c r="A45" s="130" t="s">
        <v>2556</v>
      </c>
      <c r="B45" s="113" t="s">
        <v>12259</v>
      </c>
      <c r="C45" s="130" t="s">
        <v>3982</v>
      </c>
      <c r="D45" s="130" t="s">
        <v>4013</v>
      </c>
      <c r="E45" s="130" t="s">
        <v>3947</v>
      </c>
      <c r="F45" s="130" t="s">
        <v>3990</v>
      </c>
      <c r="G45" s="130" t="s">
        <v>4052</v>
      </c>
      <c r="J45" s="113" t="s">
        <v>3874</v>
      </c>
      <c r="K45" s="130" t="s">
        <v>5682</v>
      </c>
      <c r="L45" s="113" t="s">
        <v>3918</v>
      </c>
      <c r="M45" s="130" t="s">
        <v>10071</v>
      </c>
      <c r="AB45" t="s">
        <v>12256</v>
      </c>
      <c r="AC45" s="167" t="s">
        <v>5588</v>
      </c>
      <c r="AD45" s="168" t="s">
        <v>2737</v>
      </c>
      <c r="AE45" s="169" t="s">
        <v>3918</v>
      </c>
      <c r="AF45" s="170" t="s">
        <v>12066</v>
      </c>
    </row>
    <row r="46" spans="1:32" ht="18.75">
      <c r="A46" s="130" t="s">
        <v>2556</v>
      </c>
      <c r="B46" s="113" t="s">
        <v>12259</v>
      </c>
      <c r="C46" s="130" t="s">
        <v>3982</v>
      </c>
      <c r="D46" s="130" t="s">
        <v>4013</v>
      </c>
      <c r="E46" s="130" t="s">
        <v>3947</v>
      </c>
      <c r="F46" s="130" t="s">
        <v>2734</v>
      </c>
      <c r="G46" s="130" t="s">
        <v>4131</v>
      </c>
      <c r="J46" s="113" t="s">
        <v>3874</v>
      </c>
      <c r="K46" s="130" t="s">
        <v>3760</v>
      </c>
      <c r="L46" s="113" t="s">
        <v>3918</v>
      </c>
      <c r="M46" s="130" t="s">
        <v>2597</v>
      </c>
      <c r="AB46" t="s">
        <v>12256</v>
      </c>
      <c r="AC46" s="167" t="s">
        <v>5588</v>
      </c>
      <c r="AD46" s="168" t="s">
        <v>5585</v>
      </c>
      <c r="AE46" s="169" t="s">
        <v>3918</v>
      </c>
      <c r="AF46" s="170" t="s">
        <v>12066</v>
      </c>
    </row>
    <row r="47" spans="1:32" ht="18.75">
      <c r="A47" s="130" t="s">
        <v>2556</v>
      </c>
      <c r="B47" s="113" t="s">
        <v>12259</v>
      </c>
      <c r="C47" s="130" t="s">
        <v>3887</v>
      </c>
      <c r="D47" s="130" t="s">
        <v>3983</v>
      </c>
      <c r="E47" s="130" t="s">
        <v>3918</v>
      </c>
      <c r="F47" s="130" t="s">
        <v>2556</v>
      </c>
      <c r="G47" s="130" t="s">
        <v>4132</v>
      </c>
      <c r="J47" s="113" t="s">
        <v>3874</v>
      </c>
      <c r="K47" s="130" t="s">
        <v>5687</v>
      </c>
      <c r="L47" s="113" t="s">
        <v>3918</v>
      </c>
      <c r="M47" s="130" t="s">
        <v>10073</v>
      </c>
      <c r="AB47" t="s">
        <v>12256</v>
      </c>
      <c r="AC47" s="167" t="s">
        <v>12181</v>
      </c>
      <c r="AD47" s="168" t="s">
        <v>2737</v>
      </c>
      <c r="AE47" s="169" t="s">
        <v>3947</v>
      </c>
      <c r="AF47" s="170" t="s">
        <v>12182</v>
      </c>
    </row>
    <row r="48" spans="1:32" ht="18.75">
      <c r="A48" s="130" t="s">
        <v>2556</v>
      </c>
      <c r="B48" s="113" t="s">
        <v>12259</v>
      </c>
      <c r="C48" s="130" t="s">
        <v>3887</v>
      </c>
      <c r="D48" s="130" t="s">
        <v>3983</v>
      </c>
      <c r="E48" s="130" t="s">
        <v>3918</v>
      </c>
      <c r="F48" s="130" t="s">
        <v>3986</v>
      </c>
      <c r="G48" s="130" t="s">
        <v>4045</v>
      </c>
      <c r="J48" s="113" t="s">
        <v>3874</v>
      </c>
      <c r="K48" s="130" t="s">
        <v>3762</v>
      </c>
      <c r="L48" s="113" t="s">
        <v>3918</v>
      </c>
      <c r="M48" s="130" t="s">
        <v>10075</v>
      </c>
      <c r="AB48" t="s">
        <v>12256</v>
      </c>
      <c r="AC48" s="167" t="s">
        <v>12183</v>
      </c>
      <c r="AD48" s="168" t="s">
        <v>2737</v>
      </c>
      <c r="AE48" s="169" t="s">
        <v>3947</v>
      </c>
      <c r="AF48" s="170" t="s">
        <v>2554</v>
      </c>
    </row>
    <row r="49" spans="1:32" ht="18.75">
      <c r="A49" s="130" t="s">
        <v>2556</v>
      </c>
      <c r="B49" s="113" t="s">
        <v>12259</v>
      </c>
      <c r="C49" s="130" t="s">
        <v>3887</v>
      </c>
      <c r="D49" s="130" t="s">
        <v>3983</v>
      </c>
      <c r="E49" s="130" t="s">
        <v>3918</v>
      </c>
      <c r="F49" s="130" t="s">
        <v>3988</v>
      </c>
      <c r="G49" s="130" t="s">
        <v>4133</v>
      </c>
      <c r="J49" s="113" t="s">
        <v>3874</v>
      </c>
      <c r="K49" s="130" t="s">
        <v>5691</v>
      </c>
      <c r="L49" s="113" t="s">
        <v>3918</v>
      </c>
      <c r="M49" s="130" t="s">
        <v>10077</v>
      </c>
      <c r="AB49" t="s">
        <v>12256</v>
      </c>
      <c r="AC49" s="167" t="s">
        <v>12185</v>
      </c>
      <c r="AD49" s="168" t="s">
        <v>2737</v>
      </c>
      <c r="AE49" s="169" t="s">
        <v>3947</v>
      </c>
      <c r="AF49" s="170" t="s">
        <v>12187</v>
      </c>
    </row>
    <row r="50" spans="1:32" ht="18.75">
      <c r="A50" s="130" t="s">
        <v>2556</v>
      </c>
      <c r="B50" s="113" t="s">
        <v>12259</v>
      </c>
      <c r="C50" s="130" t="s">
        <v>3887</v>
      </c>
      <c r="D50" s="130" t="s">
        <v>3983</v>
      </c>
      <c r="E50" s="130" t="s">
        <v>3918</v>
      </c>
      <c r="F50" s="130" t="s">
        <v>3990</v>
      </c>
      <c r="G50" s="130" t="s">
        <v>4133</v>
      </c>
      <c r="J50" s="113" t="s">
        <v>3874</v>
      </c>
      <c r="K50" s="130" t="s">
        <v>2736</v>
      </c>
      <c r="L50" s="113" t="s">
        <v>3918</v>
      </c>
      <c r="M50" s="130" t="s">
        <v>2600</v>
      </c>
      <c r="AB50" t="s">
        <v>12256</v>
      </c>
      <c r="AC50" s="167" t="s">
        <v>12181</v>
      </c>
      <c r="AD50" s="168" t="s">
        <v>5585</v>
      </c>
      <c r="AE50" s="169" t="s">
        <v>3947</v>
      </c>
      <c r="AF50" s="170" t="s">
        <v>12182</v>
      </c>
    </row>
    <row r="51" spans="1:32" ht="18.75">
      <c r="A51" s="130" t="s">
        <v>2556</v>
      </c>
      <c r="B51" s="113" t="s">
        <v>12259</v>
      </c>
      <c r="C51" s="130" t="s">
        <v>3887</v>
      </c>
      <c r="D51" s="130" t="s">
        <v>3983</v>
      </c>
      <c r="E51" s="130" t="s">
        <v>3947</v>
      </c>
      <c r="F51" s="130" t="s">
        <v>2556</v>
      </c>
      <c r="G51" s="130" t="s">
        <v>4069</v>
      </c>
      <c r="J51" s="113" t="s">
        <v>3874</v>
      </c>
      <c r="K51" s="130" t="s">
        <v>5696</v>
      </c>
      <c r="L51" s="113" t="s">
        <v>3918</v>
      </c>
      <c r="M51" s="130" t="s">
        <v>5609</v>
      </c>
      <c r="AB51" t="s">
        <v>12256</v>
      </c>
      <c r="AC51" s="167" t="s">
        <v>12183</v>
      </c>
      <c r="AD51" s="168" t="s">
        <v>5585</v>
      </c>
      <c r="AE51" s="169" t="s">
        <v>3947</v>
      </c>
      <c r="AF51" s="170" t="s">
        <v>12061</v>
      </c>
    </row>
    <row r="52" spans="1:32" ht="18.75">
      <c r="A52" s="130" t="s">
        <v>2556</v>
      </c>
      <c r="B52" s="113" t="s">
        <v>12259</v>
      </c>
      <c r="C52" s="130" t="s">
        <v>3887</v>
      </c>
      <c r="D52" s="130" t="s">
        <v>3983</v>
      </c>
      <c r="E52" s="130" t="s">
        <v>3947</v>
      </c>
      <c r="F52" s="130" t="s">
        <v>3986</v>
      </c>
      <c r="G52" s="130" t="s">
        <v>4069</v>
      </c>
      <c r="J52" s="113" t="s">
        <v>3874</v>
      </c>
      <c r="K52" s="130" t="s">
        <v>3764</v>
      </c>
      <c r="L52" s="113" t="s">
        <v>3918</v>
      </c>
      <c r="M52" s="130" t="s">
        <v>10081</v>
      </c>
      <c r="AB52" t="s">
        <v>12256</v>
      </c>
      <c r="AC52" s="167" t="s">
        <v>12185</v>
      </c>
      <c r="AD52" s="168" t="s">
        <v>5585</v>
      </c>
      <c r="AE52" s="169" t="s">
        <v>3947</v>
      </c>
      <c r="AF52" s="170" t="s">
        <v>12187</v>
      </c>
    </row>
    <row r="53" spans="1:32" ht="18.75">
      <c r="A53" s="130" t="s">
        <v>2556</v>
      </c>
      <c r="B53" s="113" t="s">
        <v>12259</v>
      </c>
      <c r="C53" s="130" t="s">
        <v>3887</v>
      </c>
      <c r="D53" s="130" t="s">
        <v>3983</v>
      </c>
      <c r="E53" s="130" t="s">
        <v>3947</v>
      </c>
      <c r="F53" s="130" t="s">
        <v>3988</v>
      </c>
      <c r="G53" s="130" t="s">
        <v>4018</v>
      </c>
      <c r="J53" s="113" t="s">
        <v>3874</v>
      </c>
      <c r="K53" s="130" t="s">
        <v>5701</v>
      </c>
      <c r="L53" s="113" t="s">
        <v>3918</v>
      </c>
      <c r="M53" s="130" t="s">
        <v>5716</v>
      </c>
      <c r="AB53" t="s">
        <v>12256</v>
      </c>
      <c r="AC53" s="167" t="s">
        <v>2737</v>
      </c>
      <c r="AD53" s="168" t="s">
        <v>5585</v>
      </c>
      <c r="AE53" s="169" t="s">
        <v>3947</v>
      </c>
      <c r="AF53" s="170" t="s">
        <v>12189</v>
      </c>
    </row>
    <row r="54" spans="1:32" ht="18.75">
      <c r="A54" s="130" t="s">
        <v>2556</v>
      </c>
      <c r="B54" s="113" t="s">
        <v>12259</v>
      </c>
      <c r="C54" s="130" t="s">
        <v>3887</v>
      </c>
      <c r="D54" s="130" t="s">
        <v>3983</v>
      </c>
      <c r="E54" s="130" t="s">
        <v>3947</v>
      </c>
      <c r="F54" s="130" t="s">
        <v>3990</v>
      </c>
      <c r="G54" s="130" t="s">
        <v>4018</v>
      </c>
      <c r="J54" s="113" t="s">
        <v>3874</v>
      </c>
      <c r="K54" s="130" t="s">
        <v>5704</v>
      </c>
      <c r="L54" s="113" t="s">
        <v>3918</v>
      </c>
      <c r="M54" s="130" t="s">
        <v>5719</v>
      </c>
      <c r="AB54" t="s">
        <v>12256</v>
      </c>
      <c r="AC54" s="167" t="s">
        <v>12181</v>
      </c>
      <c r="AD54" s="168" t="s">
        <v>3734</v>
      </c>
      <c r="AE54" s="169" t="s">
        <v>3947</v>
      </c>
      <c r="AF54" s="170" t="s">
        <v>12182</v>
      </c>
    </row>
    <row r="55" spans="1:32" ht="18.75">
      <c r="A55" s="130" t="s">
        <v>2556</v>
      </c>
      <c r="B55" s="113" t="s">
        <v>12259</v>
      </c>
      <c r="C55" s="130" t="s">
        <v>3887</v>
      </c>
      <c r="D55" s="130" t="s">
        <v>3983</v>
      </c>
      <c r="E55" s="130" t="s">
        <v>3947</v>
      </c>
      <c r="F55" s="130" t="s">
        <v>2734</v>
      </c>
      <c r="G55" s="130" t="s">
        <v>4044</v>
      </c>
      <c r="J55" s="113" t="s">
        <v>3874</v>
      </c>
      <c r="K55" s="130" t="s">
        <v>5707</v>
      </c>
      <c r="L55" s="113" t="s">
        <v>3918</v>
      </c>
      <c r="M55" s="130" t="s">
        <v>5721</v>
      </c>
      <c r="AB55" t="s">
        <v>12256</v>
      </c>
      <c r="AC55" s="167" t="s">
        <v>12183</v>
      </c>
      <c r="AD55" s="168" t="s">
        <v>3734</v>
      </c>
      <c r="AE55" s="169" t="s">
        <v>3947</v>
      </c>
      <c r="AF55" s="170" t="s">
        <v>2554</v>
      </c>
    </row>
    <row r="56" spans="1:32" ht="18.75">
      <c r="A56" s="130" t="s">
        <v>2556</v>
      </c>
      <c r="B56" s="113" t="s">
        <v>12259</v>
      </c>
      <c r="C56" s="130" t="s">
        <v>3887</v>
      </c>
      <c r="D56" s="130" t="s">
        <v>3994</v>
      </c>
      <c r="E56" s="130" t="s">
        <v>3918</v>
      </c>
      <c r="F56" s="130" t="s">
        <v>2556</v>
      </c>
      <c r="G56" s="130" t="s">
        <v>4134</v>
      </c>
      <c r="J56" s="113" t="s">
        <v>3874</v>
      </c>
      <c r="K56" s="130" t="s">
        <v>3766</v>
      </c>
      <c r="L56" s="113" t="s">
        <v>3918</v>
      </c>
      <c r="M56" s="130" t="s">
        <v>10085</v>
      </c>
      <c r="AB56" t="s">
        <v>12256</v>
      </c>
      <c r="AC56" s="167" t="s">
        <v>12185</v>
      </c>
      <c r="AD56" s="168" t="s">
        <v>3734</v>
      </c>
      <c r="AE56" s="169" t="s">
        <v>3947</v>
      </c>
      <c r="AF56" s="170" t="s">
        <v>12187</v>
      </c>
    </row>
    <row r="57" spans="1:32" ht="18.75">
      <c r="A57" s="130" t="s">
        <v>2556</v>
      </c>
      <c r="B57" s="113" t="s">
        <v>12259</v>
      </c>
      <c r="C57" s="130" t="s">
        <v>3887</v>
      </c>
      <c r="D57" s="130" t="s">
        <v>3994</v>
      </c>
      <c r="E57" s="130" t="s">
        <v>3918</v>
      </c>
      <c r="F57" s="130" t="s">
        <v>3986</v>
      </c>
      <c r="G57" s="130" t="s">
        <v>4135</v>
      </c>
      <c r="J57" s="113" t="s">
        <v>3874</v>
      </c>
      <c r="K57" s="130" t="s">
        <v>5712</v>
      </c>
      <c r="L57" s="113" t="s">
        <v>3918</v>
      </c>
      <c r="M57" s="130" t="s">
        <v>10087</v>
      </c>
      <c r="AB57" t="s">
        <v>12256</v>
      </c>
      <c r="AC57" s="167" t="s">
        <v>2737</v>
      </c>
      <c r="AD57" s="168" t="s">
        <v>3734</v>
      </c>
      <c r="AE57" s="169" t="s">
        <v>3947</v>
      </c>
      <c r="AF57" s="170" t="s">
        <v>12189</v>
      </c>
    </row>
    <row r="58" spans="1:32" ht="18.75">
      <c r="A58" s="130" t="s">
        <v>2556</v>
      </c>
      <c r="B58" s="113" t="s">
        <v>12259</v>
      </c>
      <c r="C58" s="130" t="s">
        <v>3887</v>
      </c>
      <c r="D58" s="130" t="s">
        <v>3994</v>
      </c>
      <c r="E58" s="130" t="s">
        <v>3918</v>
      </c>
      <c r="F58" s="130" t="s">
        <v>3988</v>
      </c>
      <c r="G58" s="130" t="s">
        <v>4136</v>
      </c>
      <c r="J58" s="113" t="s">
        <v>3874</v>
      </c>
      <c r="K58" s="130" t="s">
        <v>5715</v>
      </c>
      <c r="L58" s="113" t="s">
        <v>3918</v>
      </c>
      <c r="M58" s="130" t="s">
        <v>10089</v>
      </c>
      <c r="AB58" t="s">
        <v>12256</v>
      </c>
      <c r="AC58" s="167" t="s">
        <v>5588</v>
      </c>
      <c r="AD58" s="168" t="s">
        <v>3734</v>
      </c>
      <c r="AE58" s="169" t="s">
        <v>3947</v>
      </c>
      <c r="AF58" s="170" t="s">
        <v>12194</v>
      </c>
    </row>
    <row r="59" spans="1:32" ht="18.75">
      <c r="A59" s="130" t="s">
        <v>2556</v>
      </c>
      <c r="B59" s="113" t="s">
        <v>12259</v>
      </c>
      <c r="C59" s="130" t="s">
        <v>3887</v>
      </c>
      <c r="D59" s="130" t="s">
        <v>3994</v>
      </c>
      <c r="E59" s="130" t="s">
        <v>3918</v>
      </c>
      <c r="F59" s="130" t="s">
        <v>3990</v>
      </c>
      <c r="G59" s="130" t="s">
        <v>4136</v>
      </c>
      <c r="J59" s="113" t="s">
        <v>3874</v>
      </c>
      <c r="K59" s="130" t="s">
        <v>5718</v>
      </c>
      <c r="L59" s="113" t="s">
        <v>3918</v>
      </c>
      <c r="M59" s="130" t="s">
        <v>3743</v>
      </c>
      <c r="AB59" t="s">
        <v>12256</v>
      </c>
      <c r="AC59" s="167" t="s">
        <v>2737</v>
      </c>
      <c r="AD59" s="168" t="s">
        <v>2737</v>
      </c>
      <c r="AE59" s="169" t="s">
        <v>3947</v>
      </c>
      <c r="AF59" s="170" t="s">
        <v>12066</v>
      </c>
    </row>
    <row r="60" spans="1:32" ht="18.75">
      <c r="A60" s="130" t="s">
        <v>2556</v>
      </c>
      <c r="B60" s="113" t="s">
        <v>12259</v>
      </c>
      <c r="C60" s="130" t="s">
        <v>3887</v>
      </c>
      <c r="D60" s="130" t="s">
        <v>3994</v>
      </c>
      <c r="E60" s="130" t="s">
        <v>3947</v>
      </c>
      <c r="F60" s="130" t="s">
        <v>2556</v>
      </c>
      <c r="G60" s="130" t="s">
        <v>4025</v>
      </c>
      <c r="J60" s="113" t="s">
        <v>3874</v>
      </c>
      <c r="K60" s="130" t="s">
        <v>3576</v>
      </c>
      <c r="L60" s="113" t="s">
        <v>3918</v>
      </c>
      <c r="M60" s="130" t="s">
        <v>3609</v>
      </c>
      <c r="AB60" t="s">
        <v>12256</v>
      </c>
      <c r="AC60" s="167" t="s">
        <v>5588</v>
      </c>
      <c r="AD60" s="168" t="s">
        <v>2737</v>
      </c>
      <c r="AE60" s="169" t="s">
        <v>3947</v>
      </c>
      <c r="AF60" s="170" t="s">
        <v>12066</v>
      </c>
    </row>
    <row r="61" spans="1:32" ht="18.75">
      <c r="A61" s="130" t="s">
        <v>2556</v>
      </c>
      <c r="B61" s="113" t="s">
        <v>12259</v>
      </c>
      <c r="C61" s="130" t="s">
        <v>3887</v>
      </c>
      <c r="D61" s="130" t="s">
        <v>3994</v>
      </c>
      <c r="E61" s="130" t="s">
        <v>3947</v>
      </c>
      <c r="F61" s="130" t="s">
        <v>3986</v>
      </c>
      <c r="G61" s="130" t="s">
        <v>4025</v>
      </c>
      <c r="J61" s="113" t="s">
        <v>3874</v>
      </c>
      <c r="K61" s="130" t="s">
        <v>5723</v>
      </c>
      <c r="L61" s="113" t="s">
        <v>3918</v>
      </c>
      <c r="M61" s="130" t="s">
        <v>10092</v>
      </c>
      <c r="AB61" t="s">
        <v>12256</v>
      </c>
      <c r="AC61" s="171" t="s">
        <v>5588</v>
      </c>
      <c r="AD61" s="172" t="s">
        <v>5585</v>
      </c>
      <c r="AE61" s="173" t="s">
        <v>3947</v>
      </c>
      <c r="AF61" s="174" t="s">
        <v>12066</v>
      </c>
    </row>
    <row r="62" spans="1:32" ht="18.75">
      <c r="A62" s="130" t="s">
        <v>2556</v>
      </c>
      <c r="B62" s="113" t="s">
        <v>12259</v>
      </c>
      <c r="C62" s="130" t="s">
        <v>3887</v>
      </c>
      <c r="D62" s="130" t="s">
        <v>3994</v>
      </c>
      <c r="E62" s="130" t="s">
        <v>3947</v>
      </c>
      <c r="F62" s="130" t="s">
        <v>3988</v>
      </c>
      <c r="G62" s="130" t="s">
        <v>4044</v>
      </c>
      <c r="J62" s="113" t="s">
        <v>3874</v>
      </c>
      <c r="K62" s="130" t="s">
        <v>5726</v>
      </c>
      <c r="L62" s="113" t="s">
        <v>3918</v>
      </c>
      <c r="M62" s="130" t="s">
        <v>10094</v>
      </c>
      <c r="AB62" t="s">
        <v>12259</v>
      </c>
      <c r="AC62" s="167" t="s">
        <v>12181</v>
      </c>
      <c r="AD62" s="168" t="s">
        <v>2737</v>
      </c>
      <c r="AE62" s="169" t="s">
        <v>3918</v>
      </c>
      <c r="AF62" s="170" t="s">
        <v>2555</v>
      </c>
    </row>
    <row r="63" spans="1:32" ht="18.75">
      <c r="A63" s="130" t="s">
        <v>2556</v>
      </c>
      <c r="B63" s="113" t="s">
        <v>12259</v>
      </c>
      <c r="C63" s="130" t="s">
        <v>3887</v>
      </c>
      <c r="D63" s="130" t="s">
        <v>3994</v>
      </c>
      <c r="E63" s="130" t="s">
        <v>3947</v>
      </c>
      <c r="F63" s="130" t="s">
        <v>3990</v>
      </c>
      <c r="G63" s="130" t="s">
        <v>4044</v>
      </c>
      <c r="J63" s="113" t="s">
        <v>3874</v>
      </c>
      <c r="K63" s="130" t="s">
        <v>5729</v>
      </c>
      <c r="L63" s="113" t="s">
        <v>3918</v>
      </c>
      <c r="M63" s="130" t="s">
        <v>10096</v>
      </c>
      <c r="AB63" t="s">
        <v>12259</v>
      </c>
      <c r="AC63" s="167" t="s">
        <v>12183</v>
      </c>
      <c r="AD63" s="168" t="s">
        <v>2737</v>
      </c>
      <c r="AE63" s="169" t="s">
        <v>3918</v>
      </c>
      <c r="AF63" s="170" t="s">
        <v>12184</v>
      </c>
    </row>
    <row r="64" spans="1:32" ht="18.75">
      <c r="A64" s="130" t="s">
        <v>2556</v>
      </c>
      <c r="B64" s="113" t="s">
        <v>12259</v>
      </c>
      <c r="C64" s="130" t="s">
        <v>3887</v>
      </c>
      <c r="D64" s="130" t="s">
        <v>3994</v>
      </c>
      <c r="E64" s="130" t="s">
        <v>3947</v>
      </c>
      <c r="F64" s="130" t="s">
        <v>2734</v>
      </c>
      <c r="G64" s="130" t="s">
        <v>4137</v>
      </c>
      <c r="J64" s="113" t="s">
        <v>3874</v>
      </c>
      <c r="K64" s="130" t="s">
        <v>3769</v>
      </c>
      <c r="L64" s="113" t="s">
        <v>3918</v>
      </c>
      <c r="M64" s="130" t="s">
        <v>10098</v>
      </c>
      <c r="AB64" t="s">
        <v>12259</v>
      </c>
      <c r="AC64" s="167" t="s">
        <v>12185</v>
      </c>
      <c r="AD64" s="168" t="s">
        <v>2737</v>
      </c>
      <c r="AE64" s="169" t="s">
        <v>3918</v>
      </c>
      <c r="AF64" s="170" t="s">
        <v>12186</v>
      </c>
    </row>
    <row r="65" spans="1:32" ht="18.75">
      <c r="A65" s="130" t="s">
        <v>2556</v>
      </c>
      <c r="B65" s="113" t="s">
        <v>12259</v>
      </c>
      <c r="C65" s="130" t="s">
        <v>3887</v>
      </c>
      <c r="D65" s="130" t="s">
        <v>4001</v>
      </c>
      <c r="E65" s="130" t="s">
        <v>3918</v>
      </c>
      <c r="F65" s="130" t="s">
        <v>2556</v>
      </c>
      <c r="G65" s="130" t="s">
        <v>4138</v>
      </c>
      <c r="J65" s="113" t="s">
        <v>3874</v>
      </c>
      <c r="K65" s="130" t="s">
        <v>5734</v>
      </c>
      <c r="L65" s="113" t="s">
        <v>3918</v>
      </c>
      <c r="M65" s="130" t="s">
        <v>5748</v>
      </c>
      <c r="AB65" t="s">
        <v>12259</v>
      </c>
      <c r="AC65" s="167" t="s">
        <v>12181</v>
      </c>
      <c r="AD65" s="168" t="s">
        <v>5585</v>
      </c>
      <c r="AE65" s="169" t="s">
        <v>3918</v>
      </c>
      <c r="AF65" s="170" t="s">
        <v>3597</v>
      </c>
    </row>
    <row r="66" spans="1:32" ht="18.75">
      <c r="A66" s="130" t="s">
        <v>2556</v>
      </c>
      <c r="B66" s="113" t="s">
        <v>12259</v>
      </c>
      <c r="C66" s="130" t="s">
        <v>3887</v>
      </c>
      <c r="D66" s="130" t="s">
        <v>4001</v>
      </c>
      <c r="E66" s="130" t="s">
        <v>3918</v>
      </c>
      <c r="F66" s="130" t="s">
        <v>3986</v>
      </c>
      <c r="G66" s="130" t="s">
        <v>4139</v>
      </c>
      <c r="J66" s="113" t="s">
        <v>3874</v>
      </c>
      <c r="K66" s="130" t="s">
        <v>5737</v>
      </c>
      <c r="L66" s="113" t="s">
        <v>3918</v>
      </c>
      <c r="M66" s="130" t="s">
        <v>5751</v>
      </c>
      <c r="AB66" t="s">
        <v>12259</v>
      </c>
      <c r="AC66" s="167" t="s">
        <v>12183</v>
      </c>
      <c r="AD66" s="168" t="s">
        <v>5585</v>
      </c>
      <c r="AE66" s="169" t="s">
        <v>3918</v>
      </c>
      <c r="AF66" s="170" t="s">
        <v>12070</v>
      </c>
    </row>
    <row r="67" spans="1:32" ht="18.75">
      <c r="A67" s="130" t="s">
        <v>2556</v>
      </c>
      <c r="B67" s="113" t="s">
        <v>12259</v>
      </c>
      <c r="C67" s="130" t="s">
        <v>3887</v>
      </c>
      <c r="D67" s="130" t="s">
        <v>4001</v>
      </c>
      <c r="E67" s="130" t="s">
        <v>3918</v>
      </c>
      <c r="F67" s="130" t="s">
        <v>3988</v>
      </c>
      <c r="G67" s="130" t="s">
        <v>3989</v>
      </c>
      <c r="J67" s="113" t="s">
        <v>3874</v>
      </c>
      <c r="K67" s="130" t="s">
        <v>5740</v>
      </c>
      <c r="L67" s="113" t="s">
        <v>3918</v>
      </c>
      <c r="M67" s="130" t="s">
        <v>5752</v>
      </c>
      <c r="AB67" t="s">
        <v>12259</v>
      </c>
      <c r="AC67" s="167" t="s">
        <v>12185</v>
      </c>
      <c r="AD67" s="168" t="s">
        <v>5585</v>
      </c>
      <c r="AE67" s="169" t="s">
        <v>3918</v>
      </c>
      <c r="AF67" s="170" t="s">
        <v>12188</v>
      </c>
    </row>
    <row r="68" spans="1:32" ht="18.75">
      <c r="A68" s="130" t="s">
        <v>2556</v>
      </c>
      <c r="B68" s="113" t="s">
        <v>12259</v>
      </c>
      <c r="C68" s="130" t="s">
        <v>3887</v>
      </c>
      <c r="D68" s="130" t="s">
        <v>4001</v>
      </c>
      <c r="E68" s="130" t="s">
        <v>3918</v>
      </c>
      <c r="F68" s="130" t="s">
        <v>3990</v>
      </c>
      <c r="G68" s="130" t="s">
        <v>3989</v>
      </c>
      <c r="J68" s="113" t="s">
        <v>3874</v>
      </c>
      <c r="K68" s="130" t="s">
        <v>3771</v>
      </c>
      <c r="L68" s="113" t="s">
        <v>3918</v>
      </c>
      <c r="M68" s="130" t="s">
        <v>10103</v>
      </c>
      <c r="AB68" t="s">
        <v>12259</v>
      </c>
      <c r="AC68" s="167" t="s">
        <v>2737</v>
      </c>
      <c r="AD68" s="168" t="s">
        <v>5585</v>
      </c>
      <c r="AE68" s="169" t="s">
        <v>3918</v>
      </c>
      <c r="AF68" s="170" t="s">
        <v>12189</v>
      </c>
    </row>
    <row r="69" spans="1:32" ht="18.75">
      <c r="A69" s="130" t="s">
        <v>2556</v>
      </c>
      <c r="B69" s="113" t="s">
        <v>12259</v>
      </c>
      <c r="C69" s="130" t="s">
        <v>3887</v>
      </c>
      <c r="D69" s="130" t="s">
        <v>4001</v>
      </c>
      <c r="E69" s="130" t="s">
        <v>3947</v>
      </c>
      <c r="F69" s="130" t="s">
        <v>2556</v>
      </c>
      <c r="G69" s="130" t="s">
        <v>4140</v>
      </c>
      <c r="J69" s="113" t="s">
        <v>3874</v>
      </c>
      <c r="K69" s="130" t="s">
        <v>5745</v>
      </c>
      <c r="L69" s="113" t="s">
        <v>3918</v>
      </c>
      <c r="M69" s="130" t="s">
        <v>10104</v>
      </c>
      <c r="AB69" t="s">
        <v>12259</v>
      </c>
      <c r="AC69" s="167" t="s">
        <v>12181</v>
      </c>
      <c r="AD69" s="168" t="s">
        <v>3734</v>
      </c>
      <c r="AE69" s="169" t="s">
        <v>3918</v>
      </c>
      <c r="AF69" s="170" t="s">
        <v>12190</v>
      </c>
    </row>
    <row r="70" spans="1:32" ht="18.75">
      <c r="A70" s="130" t="s">
        <v>2556</v>
      </c>
      <c r="B70" s="113" t="s">
        <v>12259</v>
      </c>
      <c r="C70" s="130" t="s">
        <v>3887</v>
      </c>
      <c r="D70" s="130" t="s">
        <v>4001</v>
      </c>
      <c r="E70" s="130" t="s">
        <v>3947</v>
      </c>
      <c r="F70" s="130" t="s">
        <v>3986</v>
      </c>
      <c r="G70" s="130" t="s">
        <v>4140</v>
      </c>
      <c r="J70" s="113" t="s">
        <v>3874</v>
      </c>
      <c r="K70" s="130" t="s">
        <v>3578</v>
      </c>
      <c r="L70" s="113" t="s">
        <v>3918</v>
      </c>
      <c r="M70" s="130" t="s">
        <v>10106</v>
      </c>
      <c r="AB70" t="s">
        <v>12259</v>
      </c>
      <c r="AC70" s="167" t="s">
        <v>12183</v>
      </c>
      <c r="AD70" s="168" t="s">
        <v>3734</v>
      </c>
      <c r="AE70" s="169" t="s">
        <v>3918</v>
      </c>
      <c r="AF70" s="170" t="s">
        <v>12191</v>
      </c>
    </row>
    <row r="71" spans="1:32" ht="18.75">
      <c r="A71" s="130" t="s">
        <v>2556</v>
      </c>
      <c r="B71" s="113" t="s">
        <v>12259</v>
      </c>
      <c r="C71" s="130" t="s">
        <v>3887</v>
      </c>
      <c r="D71" s="130" t="s">
        <v>4001</v>
      </c>
      <c r="E71" s="130" t="s">
        <v>3947</v>
      </c>
      <c r="F71" s="130" t="s">
        <v>3988</v>
      </c>
      <c r="G71" s="130" t="s">
        <v>4036</v>
      </c>
      <c r="J71" s="113" t="s">
        <v>3874</v>
      </c>
      <c r="K71" s="130" t="s">
        <v>5750</v>
      </c>
      <c r="L71" s="113" t="s">
        <v>3918</v>
      </c>
      <c r="M71" s="130" t="s">
        <v>10108</v>
      </c>
      <c r="AB71" t="s">
        <v>12259</v>
      </c>
      <c r="AC71" s="167" t="s">
        <v>12185</v>
      </c>
      <c r="AD71" s="168" t="s">
        <v>3734</v>
      </c>
      <c r="AE71" s="169" t="s">
        <v>3918</v>
      </c>
      <c r="AF71" s="170" t="s">
        <v>12192</v>
      </c>
    </row>
    <row r="72" spans="1:32" ht="18.75">
      <c r="A72" s="130" t="s">
        <v>2556</v>
      </c>
      <c r="B72" s="113" t="s">
        <v>12259</v>
      </c>
      <c r="C72" s="130" t="s">
        <v>3887</v>
      </c>
      <c r="D72" s="130" t="s">
        <v>4001</v>
      </c>
      <c r="E72" s="130" t="s">
        <v>3947</v>
      </c>
      <c r="F72" s="130" t="s">
        <v>3990</v>
      </c>
      <c r="G72" s="130" t="s">
        <v>4036</v>
      </c>
      <c r="J72" s="113" t="s">
        <v>3874</v>
      </c>
      <c r="K72" s="130" t="s">
        <v>3773</v>
      </c>
      <c r="L72" s="113" t="s">
        <v>3918</v>
      </c>
      <c r="M72" s="130" t="s">
        <v>10110</v>
      </c>
      <c r="AB72" t="s">
        <v>12259</v>
      </c>
      <c r="AC72" s="167" t="s">
        <v>2737</v>
      </c>
      <c r="AD72" s="168" t="s">
        <v>3734</v>
      </c>
      <c r="AE72" s="169" t="s">
        <v>3918</v>
      </c>
      <c r="AF72" s="170" t="s">
        <v>12193</v>
      </c>
    </row>
    <row r="73" spans="1:32" ht="18.75">
      <c r="A73" s="130" t="s">
        <v>2556</v>
      </c>
      <c r="B73" s="113" t="s">
        <v>12259</v>
      </c>
      <c r="C73" s="130" t="s">
        <v>3887</v>
      </c>
      <c r="D73" s="130" t="s">
        <v>4001</v>
      </c>
      <c r="E73" s="130" t="s">
        <v>3947</v>
      </c>
      <c r="F73" s="130" t="s">
        <v>2734</v>
      </c>
      <c r="G73" s="130" t="s">
        <v>4141</v>
      </c>
      <c r="J73" s="113" t="s">
        <v>3874</v>
      </c>
      <c r="K73" s="130" t="s">
        <v>5754</v>
      </c>
      <c r="L73" s="113" t="s">
        <v>3918</v>
      </c>
      <c r="M73" s="130" t="s">
        <v>10112</v>
      </c>
      <c r="AB73" t="s">
        <v>12259</v>
      </c>
      <c r="AC73" s="167" t="s">
        <v>5588</v>
      </c>
      <c r="AD73" s="168" t="s">
        <v>3734</v>
      </c>
      <c r="AE73" s="169" t="s">
        <v>3918</v>
      </c>
      <c r="AF73" s="170" t="s">
        <v>12194</v>
      </c>
    </row>
    <row r="74" spans="1:32" ht="18.75">
      <c r="A74" s="130" t="s">
        <v>2556</v>
      </c>
      <c r="B74" s="113" t="s">
        <v>12259</v>
      </c>
      <c r="C74" s="130" t="s">
        <v>3887</v>
      </c>
      <c r="D74" s="130" t="s">
        <v>4007</v>
      </c>
      <c r="E74" s="130" t="s">
        <v>3918</v>
      </c>
      <c r="F74" s="130" t="s">
        <v>2556</v>
      </c>
      <c r="G74" s="130" t="s">
        <v>4129</v>
      </c>
      <c r="J74" s="113" t="s">
        <v>3874</v>
      </c>
      <c r="K74" s="130" t="s">
        <v>5757</v>
      </c>
      <c r="L74" s="113" t="s">
        <v>3918</v>
      </c>
      <c r="M74" s="130" t="s">
        <v>10114</v>
      </c>
      <c r="AB74" t="s">
        <v>12259</v>
      </c>
      <c r="AC74" s="167" t="s">
        <v>2737</v>
      </c>
      <c r="AD74" s="168" t="s">
        <v>2737</v>
      </c>
      <c r="AE74" s="169" t="s">
        <v>3918</v>
      </c>
      <c r="AF74" s="170" t="s">
        <v>12066</v>
      </c>
    </row>
    <row r="75" spans="1:32" ht="18.75">
      <c r="A75" s="130" t="s">
        <v>2556</v>
      </c>
      <c r="B75" s="113" t="s">
        <v>12259</v>
      </c>
      <c r="C75" s="130" t="s">
        <v>3887</v>
      </c>
      <c r="D75" s="130" t="s">
        <v>4007</v>
      </c>
      <c r="E75" s="130" t="s">
        <v>3918</v>
      </c>
      <c r="F75" s="130" t="s">
        <v>3986</v>
      </c>
      <c r="G75" s="130" t="s">
        <v>4142</v>
      </c>
      <c r="J75" s="113" t="s">
        <v>3874</v>
      </c>
      <c r="K75" s="130" t="s">
        <v>5760</v>
      </c>
      <c r="L75" s="113" t="s">
        <v>3918</v>
      </c>
      <c r="M75" s="130" t="s">
        <v>10116</v>
      </c>
      <c r="AB75" t="s">
        <v>12259</v>
      </c>
      <c r="AC75" s="167" t="s">
        <v>5588</v>
      </c>
      <c r="AD75" s="168" t="s">
        <v>2737</v>
      </c>
      <c r="AE75" s="169" t="s">
        <v>3918</v>
      </c>
      <c r="AF75" s="170" t="s">
        <v>12066</v>
      </c>
    </row>
    <row r="76" spans="1:32" ht="18.75">
      <c r="A76" s="130" t="s">
        <v>2556</v>
      </c>
      <c r="B76" s="113" t="s">
        <v>12259</v>
      </c>
      <c r="C76" s="130" t="s">
        <v>3887</v>
      </c>
      <c r="D76" s="130" t="s">
        <v>4007</v>
      </c>
      <c r="E76" s="130" t="s">
        <v>3918</v>
      </c>
      <c r="F76" s="130" t="s">
        <v>3988</v>
      </c>
      <c r="G76" s="130" t="s">
        <v>4143</v>
      </c>
      <c r="J76" s="113" t="s">
        <v>3874</v>
      </c>
      <c r="K76" s="130" t="s">
        <v>3775</v>
      </c>
      <c r="L76" s="113" t="s">
        <v>3918</v>
      </c>
      <c r="M76" s="130" t="s">
        <v>10118</v>
      </c>
      <c r="AB76" t="s">
        <v>12259</v>
      </c>
      <c r="AC76" s="167" t="s">
        <v>5588</v>
      </c>
      <c r="AD76" s="168" t="s">
        <v>5585</v>
      </c>
      <c r="AE76" s="169" t="s">
        <v>3918</v>
      </c>
      <c r="AF76" s="170" t="s">
        <v>12066</v>
      </c>
    </row>
    <row r="77" spans="1:32" ht="18.75">
      <c r="A77" s="130" t="s">
        <v>2556</v>
      </c>
      <c r="B77" s="113" t="s">
        <v>12259</v>
      </c>
      <c r="C77" s="130" t="s">
        <v>3887</v>
      </c>
      <c r="D77" s="130" t="s">
        <v>4007</v>
      </c>
      <c r="E77" s="130" t="s">
        <v>3918</v>
      </c>
      <c r="F77" s="130" t="s">
        <v>3990</v>
      </c>
      <c r="G77" s="130" t="s">
        <v>4143</v>
      </c>
      <c r="J77" s="113" t="s">
        <v>3874</v>
      </c>
      <c r="K77" s="130" t="s">
        <v>5765</v>
      </c>
      <c r="L77" s="113" t="s">
        <v>3918</v>
      </c>
      <c r="M77" s="130" t="s">
        <v>5780</v>
      </c>
      <c r="AB77" t="s">
        <v>12259</v>
      </c>
      <c r="AC77" s="167" t="s">
        <v>12181</v>
      </c>
      <c r="AD77" s="168" t="s">
        <v>2737</v>
      </c>
      <c r="AE77" s="169" t="s">
        <v>3947</v>
      </c>
      <c r="AF77" s="170" t="s">
        <v>12182</v>
      </c>
    </row>
    <row r="78" spans="1:32" ht="18.75">
      <c r="A78" s="130" t="s">
        <v>2556</v>
      </c>
      <c r="B78" s="113" t="s">
        <v>12259</v>
      </c>
      <c r="C78" s="130" t="s">
        <v>3887</v>
      </c>
      <c r="D78" s="130" t="s">
        <v>4007</v>
      </c>
      <c r="E78" s="130" t="s">
        <v>3947</v>
      </c>
      <c r="F78" s="130" t="s">
        <v>2556</v>
      </c>
      <c r="G78" s="130" t="s">
        <v>4144</v>
      </c>
      <c r="J78" s="113" t="s">
        <v>3874</v>
      </c>
      <c r="K78" s="130" t="s">
        <v>5768</v>
      </c>
      <c r="L78" s="113" t="s">
        <v>3918</v>
      </c>
      <c r="M78" s="130" t="s">
        <v>5783</v>
      </c>
      <c r="AB78" t="s">
        <v>12259</v>
      </c>
      <c r="AC78" s="167" t="s">
        <v>12183</v>
      </c>
      <c r="AD78" s="168" t="s">
        <v>2737</v>
      </c>
      <c r="AE78" s="169" t="s">
        <v>3947</v>
      </c>
      <c r="AF78" s="170" t="s">
        <v>2554</v>
      </c>
    </row>
    <row r="79" spans="1:32" ht="18.75">
      <c r="A79" s="130" t="s">
        <v>2556</v>
      </c>
      <c r="B79" s="113" t="s">
        <v>12259</v>
      </c>
      <c r="C79" s="130" t="s">
        <v>3887</v>
      </c>
      <c r="D79" s="130" t="s">
        <v>4007</v>
      </c>
      <c r="E79" s="130" t="s">
        <v>3947</v>
      </c>
      <c r="F79" s="130" t="s">
        <v>3986</v>
      </c>
      <c r="G79" s="130" t="s">
        <v>4144</v>
      </c>
      <c r="J79" s="113" t="s">
        <v>3874</v>
      </c>
      <c r="K79" s="130" t="s">
        <v>5771</v>
      </c>
      <c r="L79" s="113" t="s">
        <v>3918</v>
      </c>
      <c r="M79" s="130" t="s">
        <v>5785</v>
      </c>
      <c r="AB79" t="s">
        <v>12259</v>
      </c>
      <c r="AC79" s="167" t="s">
        <v>12185</v>
      </c>
      <c r="AD79" s="168" t="s">
        <v>2737</v>
      </c>
      <c r="AE79" s="169" t="s">
        <v>3947</v>
      </c>
      <c r="AF79" s="170" t="s">
        <v>12187</v>
      </c>
    </row>
    <row r="80" spans="1:32" ht="18.75">
      <c r="A80" s="130" t="s">
        <v>2556</v>
      </c>
      <c r="B80" s="113" t="s">
        <v>12259</v>
      </c>
      <c r="C80" s="130" t="s">
        <v>3887</v>
      </c>
      <c r="D80" s="130" t="s">
        <v>4007</v>
      </c>
      <c r="E80" s="130" t="s">
        <v>3947</v>
      </c>
      <c r="F80" s="130" t="s">
        <v>3988</v>
      </c>
      <c r="G80" s="130" t="s">
        <v>4063</v>
      </c>
      <c r="J80" s="113" t="s">
        <v>3874</v>
      </c>
      <c r="K80" s="130" t="s">
        <v>3580</v>
      </c>
      <c r="L80" s="113" t="s">
        <v>3918</v>
      </c>
      <c r="M80" s="130" t="s">
        <v>10122</v>
      </c>
      <c r="AB80" t="s">
        <v>12259</v>
      </c>
      <c r="AC80" s="167" t="s">
        <v>12181</v>
      </c>
      <c r="AD80" s="168" t="s">
        <v>5585</v>
      </c>
      <c r="AE80" s="169" t="s">
        <v>3947</v>
      </c>
      <c r="AF80" s="170" t="s">
        <v>12182</v>
      </c>
    </row>
    <row r="81" spans="1:32" ht="18.75">
      <c r="A81" s="130" t="s">
        <v>2556</v>
      </c>
      <c r="B81" s="113" t="s">
        <v>12259</v>
      </c>
      <c r="C81" s="130" t="s">
        <v>3887</v>
      </c>
      <c r="D81" s="130" t="s">
        <v>4007</v>
      </c>
      <c r="E81" s="130" t="s">
        <v>3947</v>
      </c>
      <c r="F81" s="130" t="s">
        <v>3990</v>
      </c>
      <c r="G81" s="130" t="s">
        <v>4063</v>
      </c>
      <c r="J81" s="113" t="s">
        <v>3874</v>
      </c>
      <c r="K81" s="130" t="s">
        <v>5776</v>
      </c>
      <c r="L81" s="113" t="s">
        <v>3918</v>
      </c>
      <c r="M81" s="130" t="s">
        <v>10124</v>
      </c>
      <c r="AB81" t="s">
        <v>12259</v>
      </c>
      <c r="AC81" s="167" t="s">
        <v>12183</v>
      </c>
      <c r="AD81" s="168" t="s">
        <v>5585</v>
      </c>
      <c r="AE81" s="169" t="s">
        <v>3947</v>
      </c>
      <c r="AF81" s="170" t="s">
        <v>12061</v>
      </c>
    </row>
    <row r="82" spans="1:32" ht="18.75">
      <c r="A82" s="130" t="s">
        <v>2556</v>
      </c>
      <c r="B82" s="113" t="s">
        <v>12259</v>
      </c>
      <c r="C82" s="130" t="s">
        <v>3887</v>
      </c>
      <c r="D82" s="130" t="s">
        <v>4007</v>
      </c>
      <c r="E82" s="130" t="s">
        <v>3947</v>
      </c>
      <c r="F82" s="130" t="s">
        <v>2734</v>
      </c>
      <c r="G82" s="130" t="s">
        <v>4126</v>
      </c>
      <c r="J82" s="113" t="s">
        <v>3874</v>
      </c>
      <c r="K82" s="130" t="s">
        <v>5779</v>
      </c>
      <c r="L82" s="113" t="s">
        <v>3918</v>
      </c>
      <c r="M82" s="130" t="s">
        <v>10126</v>
      </c>
      <c r="AB82" t="s">
        <v>12259</v>
      </c>
      <c r="AC82" s="167" t="s">
        <v>12185</v>
      </c>
      <c r="AD82" s="168" t="s">
        <v>5585</v>
      </c>
      <c r="AE82" s="169" t="s">
        <v>3947</v>
      </c>
      <c r="AF82" s="170" t="s">
        <v>12187</v>
      </c>
    </row>
    <row r="83" spans="1:32" ht="18.75">
      <c r="A83" s="130" t="s">
        <v>2556</v>
      </c>
      <c r="B83" s="113" t="s">
        <v>12259</v>
      </c>
      <c r="C83" s="130" t="s">
        <v>3887</v>
      </c>
      <c r="D83" s="130" t="s">
        <v>4013</v>
      </c>
      <c r="E83" s="130" t="s">
        <v>3918</v>
      </c>
      <c r="F83" s="130" t="s">
        <v>2556</v>
      </c>
      <c r="G83" s="130" t="s">
        <v>4132</v>
      </c>
      <c r="J83" s="113" t="s">
        <v>3874</v>
      </c>
      <c r="K83" s="130" t="s">
        <v>5782</v>
      </c>
      <c r="L83" s="113" t="s">
        <v>3918</v>
      </c>
      <c r="M83" s="130" t="s">
        <v>10128</v>
      </c>
      <c r="AB83" t="s">
        <v>12259</v>
      </c>
      <c r="AC83" s="167" t="s">
        <v>2737</v>
      </c>
      <c r="AD83" s="168" t="s">
        <v>5585</v>
      </c>
      <c r="AE83" s="169" t="s">
        <v>3947</v>
      </c>
      <c r="AF83" s="170" t="s">
        <v>12189</v>
      </c>
    </row>
    <row r="84" spans="1:32" ht="18.75">
      <c r="A84" s="130" t="s">
        <v>2556</v>
      </c>
      <c r="B84" s="113" t="s">
        <v>12259</v>
      </c>
      <c r="C84" s="130" t="s">
        <v>3887</v>
      </c>
      <c r="D84" s="130" t="s">
        <v>4013</v>
      </c>
      <c r="E84" s="130" t="s">
        <v>3918</v>
      </c>
      <c r="F84" s="130" t="s">
        <v>3986</v>
      </c>
      <c r="G84" s="130" t="s">
        <v>4045</v>
      </c>
      <c r="J84" s="113" t="s">
        <v>3874</v>
      </c>
      <c r="K84" s="130" t="s">
        <v>3778</v>
      </c>
      <c r="L84" s="113" t="s">
        <v>3918</v>
      </c>
      <c r="M84" s="130" t="s">
        <v>10130</v>
      </c>
      <c r="AB84" t="s">
        <v>12259</v>
      </c>
      <c r="AC84" s="167" t="s">
        <v>12181</v>
      </c>
      <c r="AD84" s="168" t="s">
        <v>3734</v>
      </c>
      <c r="AE84" s="169" t="s">
        <v>3947</v>
      </c>
      <c r="AF84" s="170" t="s">
        <v>12182</v>
      </c>
    </row>
    <row r="85" spans="1:32" ht="18.75">
      <c r="A85" s="130" t="s">
        <v>2556</v>
      </c>
      <c r="B85" s="113" t="s">
        <v>12259</v>
      </c>
      <c r="C85" s="130" t="s">
        <v>3887</v>
      </c>
      <c r="D85" s="130" t="s">
        <v>4013</v>
      </c>
      <c r="E85" s="130" t="s">
        <v>3918</v>
      </c>
      <c r="F85" s="130" t="s">
        <v>3988</v>
      </c>
      <c r="G85" s="130" t="s">
        <v>4133</v>
      </c>
      <c r="J85" s="113" t="s">
        <v>3874</v>
      </c>
      <c r="K85" s="130" t="s">
        <v>5787</v>
      </c>
      <c r="L85" s="113" t="s">
        <v>3918</v>
      </c>
      <c r="M85" s="130" t="s">
        <v>10131</v>
      </c>
      <c r="AB85" t="s">
        <v>12259</v>
      </c>
      <c r="AC85" s="167" t="s">
        <v>12183</v>
      </c>
      <c r="AD85" s="168" t="s">
        <v>3734</v>
      </c>
      <c r="AE85" s="169" t="s">
        <v>3947</v>
      </c>
      <c r="AF85" s="170" t="s">
        <v>2554</v>
      </c>
    </row>
    <row r="86" spans="1:32" ht="18.75">
      <c r="A86" s="130" t="s">
        <v>2556</v>
      </c>
      <c r="B86" s="113" t="s">
        <v>12259</v>
      </c>
      <c r="C86" s="130" t="s">
        <v>3887</v>
      </c>
      <c r="D86" s="130" t="s">
        <v>4013</v>
      </c>
      <c r="E86" s="130" t="s">
        <v>3918</v>
      </c>
      <c r="F86" s="130" t="s">
        <v>3990</v>
      </c>
      <c r="G86" s="130" t="s">
        <v>4133</v>
      </c>
      <c r="J86" s="113" t="s">
        <v>3874</v>
      </c>
      <c r="K86" s="130" t="s">
        <v>5790</v>
      </c>
      <c r="L86" s="113" t="s">
        <v>3918</v>
      </c>
      <c r="M86" s="130" t="s">
        <v>10133</v>
      </c>
      <c r="AB86" t="s">
        <v>12259</v>
      </c>
      <c r="AC86" s="167" t="s">
        <v>12185</v>
      </c>
      <c r="AD86" s="168" t="s">
        <v>3734</v>
      </c>
      <c r="AE86" s="169" t="s">
        <v>3947</v>
      </c>
      <c r="AF86" s="170" t="s">
        <v>12187</v>
      </c>
    </row>
    <row r="87" spans="1:32" ht="18.75">
      <c r="A87" s="130" t="s">
        <v>2556</v>
      </c>
      <c r="B87" s="113" t="s">
        <v>12259</v>
      </c>
      <c r="C87" s="130" t="s">
        <v>3887</v>
      </c>
      <c r="D87" s="130" t="s">
        <v>4013</v>
      </c>
      <c r="E87" s="130" t="s">
        <v>3947</v>
      </c>
      <c r="F87" s="130" t="s">
        <v>2556</v>
      </c>
      <c r="G87" s="130" t="s">
        <v>4069</v>
      </c>
      <c r="J87" s="113" t="s">
        <v>3874</v>
      </c>
      <c r="K87" s="130" t="s">
        <v>5793</v>
      </c>
      <c r="L87" s="113" t="s">
        <v>3918</v>
      </c>
      <c r="M87" s="130" t="s">
        <v>10135</v>
      </c>
      <c r="AB87" t="s">
        <v>12259</v>
      </c>
      <c r="AC87" s="167" t="s">
        <v>2737</v>
      </c>
      <c r="AD87" s="168" t="s">
        <v>3734</v>
      </c>
      <c r="AE87" s="169" t="s">
        <v>3947</v>
      </c>
      <c r="AF87" s="170" t="s">
        <v>12189</v>
      </c>
    </row>
    <row r="88" spans="1:32" ht="18.75">
      <c r="A88" s="130" t="s">
        <v>2556</v>
      </c>
      <c r="B88" s="113" t="s">
        <v>12259</v>
      </c>
      <c r="C88" s="130" t="s">
        <v>3887</v>
      </c>
      <c r="D88" s="130" t="s">
        <v>4013</v>
      </c>
      <c r="E88" s="130" t="s">
        <v>3947</v>
      </c>
      <c r="F88" s="130" t="s">
        <v>3986</v>
      </c>
      <c r="G88" s="130" t="s">
        <v>4069</v>
      </c>
      <c r="J88" s="113" t="s">
        <v>3874</v>
      </c>
      <c r="K88" s="130" t="s">
        <v>3780</v>
      </c>
      <c r="L88" s="113" t="s">
        <v>3918</v>
      </c>
      <c r="M88" s="130" t="s">
        <v>10137</v>
      </c>
      <c r="AB88" t="s">
        <v>12259</v>
      </c>
      <c r="AC88" s="167" t="s">
        <v>5588</v>
      </c>
      <c r="AD88" s="168" t="s">
        <v>3734</v>
      </c>
      <c r="AE88" s="169" t="s">
        <v>3947</v>
      </c>
      <c r="AF88" s="170" t="s">
        <v>12194</v>
      </c>
    </row>
    <row r="89" spans="1:32" ht="18.75">
      <c r="A89" s="130" t="s">
        <v>2556</v>
      </c>
      <c r="B89" s="113" t="s">
        <v>12259</v>
      </c>
      <c r="C89" s="130" t="s">
        <v>3887</v>
      </c>
      <c r="D89" s="130" t="s">
        <v>4013</v>
      </c>
      <c r="E89" s="130" t="s">
        <v>3947</v>
      </c>
      <c r="F89" s="130" t="s">
        <v>3988</v>
      </c>
      <c r="G89" s="130" t="s">
        <v>4018</v>
      </c>
      <c r="J89" s="113" t="s">
        <v>3874</v>
      </c>
      <c r="K89" s="130" t="s">
        <v>5798</v>
      </c>
      <c r="L89" s="113" t="s">
        <v>3918</v>
      </c>
      <c r="M89" s="130" t="s">
        <v>5812</v>
      </c>
      <c r="AB89" t="s">
        <v>12259</v>
      </c>
      <c r="AC89" s="167" t="s">
        <v>2737</v>
      </c>
      <c r="AD89" s="168" t="s">
        <v>2737</v>
      </c>
      <c r="AE89" s="169" t="s">
        <v>3947</v>
      </c>
      <c r="AF89" s="170" t="s">
        <v>12066</v>
      </c>
    </row>
    <row r="90" spans="1:32" ht="18.75">
      <c r="A90" s="130" t="s">
        <v>2556</v>
      </c>
      <c r="B90" s="113" t="s">
        <v>12259</v>
      </c>
      <c r="C90" s="130" t="s">
        <v>3887</v>
      </c>
      <c r="D90" s="130" t="s">
        <v>4013</v>
      </c>
      <c r="E90" s="130" t="s">
        <v>3947</v>
      </c>
      <c r="F90" s="130" t="s">
        <v>3990</v>
      </c>
      <c r="G90" s="130" t="s">
        <v>4018</v>
      </c>
      <c r="J90" s="113" t="s">
        <v>3874</v>
      </c>
      <c r="K90" s="130" t="s">
        <v>3582</v>
      </c>
      <c r="L90" s="113" t="s">
        <v>3918</v>
      </c>
      <c r="M90" s="130" t="s">
        <v>3750</v>
      </c>
      <c r="AB90" t="s">
        <v>12259</v>
      </c>
      <c r="AC90" s="167" t="s">
        <v>5588</v>
      </c>
      <c r="AD90" s="168" t="s">
        <v>2737</v>
      </c>
      <c r="AE90" s="169" t="s">
        <v>3947</v>
      </c>
      <c r="AF90" s="170" t="s">
        <v>12066</v>
      </c>
    </row>
    <row r="91" spans="1:32" ht="18.75">
      <c r="A91" s="130" t="s">
        <v>2556</v>
      </c>
      <c r="B91" s="113" t="s">
        <v>12259</v>
      </c>
      <c r="C91" s="130" t="s">
        <v>3887</v>
      </c>
      <c r="D91" s="130" t="s">
        <v>4013</v>
      </c>
      <c r="E91" s="130" t="s">
        <v>3947</v>
      </c>
      <c r="F91" s="130" t="s">
        <v>2734</v>
      </c>
      <c r="G91" s="130" t="s">
        <v>4044</v>
      </c>
      <c r="J91" s="113" t="s">
        <v>3874</v>
      </c>
      <c r="K91" s="130" t="s">
        <v>5803</v>
      </c>
      <c r="L91" s="113" t="s">
        <v>3918</v>
      </c>
      <c r="M91" s="130" t="s">
        <v>5816</v>
      </c>
      <c r="AB91" t="s">
        <v>12259</v>
      </c>
      <c r="AC91" s="171" t="s">
        <v>5588</v>
      </c>
      <c r="AD91" s="172" t="s">
        <v>5585</v>
      </c>
      <c r="AE91" s="173" t="s">
        <v>3947</v>
      </c>
      <c r="AF91" s="174" t="s">
        <v>12066</v>
      </c>
    </row>
    <row r="92" spans="1:32">
      <c r="A92" s="130" t="s">
        <v>4023</v>
      </c>
      <c r="B92" s="113" t="s">
        <v>12259</v>
      </c>
      <c r="C92" s="130" t="s">
        <v>3982</v>
      </c>
      <c r="D92" s="130" t="s">
        <v>3983</v>
      </c>
      <c r="E92" s="130" t="s">
        <v>3918</v>
      </c>
      <c r="F92" s="130" t="s">
        <v>2556</v>
      </c>
      <c r="G92" s="130" t="s">
        <v>4145</v>
      </c>
      <c r="J92" s="113" t="s">
        <v>3874</v>
      </c>
      <c r="K92" s="130" t="s">
        <v>3782</v>
      </c>
      <c r="L92" s="113" t="s">
        <v>3918</v>
      </c>
      <c r="M92" s="130" t="s">
        <v>10142</v>
      </c>
    </row>
    <row r="93" spans="1:32">
      <c r="A93" s="130" t="s">
        <v>4023</v>
      </c>
      <c r="B93" s="113" t="s">
        <v>12259</v>
      </c>
      <c r="C93" s="130" t="s">
        <v>3982</v>
      </c>
      <c r="D93" s="130" t="s">
        <v>3983</v>
      </c>
      <c r="E93" s="130" t="s">
        <v>3918</v>
      </c>
      <c r="F93" s="130" t="s">
        <v>3986</v>
      </c>
      <c r="G93" s="130" t="s">
        <v>4146</v>
      </c>
      <c r="J93" s="113" t="s">
        <v>3874</v>
      </c>
      <c r="K93" s="130" t="s">
        <v>5808</v>
      </c>
      <c r="L93" s="113" t="s">
        <v>3918</v>
      </c>
      <c r="M93" s="130" t="s">
        <v>10143</v>
      </c>
    </row>
    <row r="94" spans="1:32">
      <c r="A94" s="130" t="s">
        <v>4023</v>
      </c>
      <c r="B94" s="113" t="s">
        <v>12259</v>
      </c>
      <c r="C94" s="130" t="s">
        <v>3982</v>
      </c>
      <c r="D94" s="130" t="s">
        <v>3983</v>
      </c>
      <c r="E94" s="130" t="s">
        <v>3918</v>
      </c>
      <c r="F94" s="130" t="s">
        <v>3988</v>
      </c>
      <c r="G94" s="130" t="s">
        <v>4050</v>
      </c>
      <c r="J94" s="113" t="s">
        <v>3874</v>
      </c>
      <c r="K94" s="130" t="s">
        <v>5811</v>
      </c>
      <c r="L94" s="113" t="s">
        <v>3918</v>
      </c>
      <c r="M94" s="130" t="s">
        <v>10145</v>
      </c>
    </row>
    <row r="95" spans="1:32">
      <c r="A95" s="130" t="s">
        <v>4023</v>
      </c>
      <c r="B95" s="113" t="s">
        <v>12259</v>
      </c>
      <c r="C95" s="130" t="s">
        <v>3982</v>
      </c>
      <c r="D95" s="130" t="s">
        <v>3983</v>
      </c>
      <c r="E95" s="130" t="s">
        <v>3918</v>
      </c>
      <c r="F95" s="130" t="s">
        <v>3990</v>
      </c>
      <c r="G95" s="130" t="s">
        <v>4050</v>
      </c>
      <c r="J95" s="113" t="s">
        <v>3874</v>
      </c>
      <c r="K95" s="130" t="s">
        <v>5814</v>
      </c>
      <c r="L95" s="113" t="s">
        <v>3918</v>
      </c>
      <c r="M95" s="130" t="s">
        <v>10147</v>
      </c>
    </row>
    <row r="96" spans="1:32">
      <c r="A96" s="130" t="s">
        <v>4023</v>
      </c>
      <c r="B96" s="113" t="s">
        <v>12259</v>
      </c>
      <c r="C96" s="130" t="s">
        <v>3982</v>
      </c>
      <c r="D96" s="130" t="s">
        <v>3983</v>
      </c>
      <c r="E96" s="130" t="s">
        <v>3947</v>
      </c>
      <c r="F96" s="130" t="s">
        <v>2556</v>
      </c>
      <c r="G96" s="130" t="s">
        <v>4030</v>
      </c>
      <c r="J96" s="113" t="s">
        <v>3874</v>
      </c>
      <c r="K96" s="130" t="s">
        <v>3784</v>
      </c>
      <c r="L96" s="113" t="s">
        <v>3918</v>
      </c>
      <c r="M96" s="130" t="s">
        <v>10149</v>
      </c>
    </row>
    <row r="97" spans="1:13">
      <c r="A97" s="130" t="s">
        <v>4023</v>
      </c>
      <c r="B97" s="113" t="s">
        <v>12259</v>
      </c>
      <c r="C97" s="130" t="s">
        <v>3982</v>
      </c>
      <c r="D97" s="130" t="s">
        <v>3983</v>
      </c>
      <c r="E97" s="130" t="s">
        <v>3947</v>
      </c>
      <c r="F97" s="130" t="s">
        <v>3986</v>
      </c>
      <c r="G97" s="130" t="s">
        <v>4030</v>
      </c>
      <c r="J97" s="113" t="s">
        <v>3874</v>
      </c>
      <c r="K97" s="130" t="s">
        <v>5818</v>
      </c>
      <c r="L97" s="113" t="s">
        <v>3918</v>
      </c>
      <c r="M97" s="130" t="s">
        <v>5833</v>
      </c>
    </row>
    <row r="98" spans="1:13">
      <c r="A98" s="130" t="s">
        <v>4023</v>
      </c>
      <c r="B98" s="113" t="s">
        <v>12259</v>
      </c>
      <c r="C98" s="130" t="s">
        <v>3982</v>
      </c>
      <c r="D98" s="130" t="s">
        <v>3983</v>
      </c>
      <c r="E98" s="130" t="s">
        <v>3947</v>
      </c>
      <c r="F98" s="130" t="s">
        <v>3988</v>
      </c>
      <c r="G98" s="130" t="s">
        <v>4147</v>
      </c>
      <c r="J98" s="113" t="s">
        <v>3874</v>
      </c>
      <c r="K98" s="130" t="s">
        <v>5821</v>
      </c>
      <c r="L98" s="113" t="s">
        <v>3918</v>
      </c>
      <c r="M98" s="130" t="s">
        <v>5836</v>
      </c>
    </row>
    <row r="99" spans="1:13">
      <c r="A99" s="130" t="s">
        <v>4023</v>
      </c>
      <c r="B99" s="113" t="s">
        <v>12259</v>
      </c>
      <c r="C99" s="130" t="s">
        <v>3982</v>
      </c>
      <c r="D99" s="130" t="s">
        <v>3983</v>
      </c>
      <c r="E99" s="130" t="s">
        <v>3947</v>
      </c>
      <c r="F99" s="130" t="s">
        <v>3990</v>
      </c>
      <c r="G99" s="130" t="s">
        <v>4147</v>
      </c>
      <c r="J99" s="113" t="s">
        <v>3874</v>
      </c>
      <c r="K99" s="130" t="s">
        <v>5824</v>
      </c>
      <c r="L99" s="113" t="s">
        <v>3918</v>
      </c>
      <c r="M99" s="130" t="s">
        <v>5838</v>
      </c>
    </row>
    <row r="100" spans="1:13">
      <c r="A100" s="130" t="s">
        <v>4023</v>
      </c>
      <c r="B100" s="113" t="s">
        <v>12259</v>
      </c>
      <c r="C100" s="130" t="s">
        <v>3982</v>
      </c>
      <c r="D100" s="130" t="s">
        <v>3983</v>
      </c>
      <c r="E100" s="130" t="s">
        <v>3947</v>
      </c>
      <c r="F100" s="130" t="s">
        <v>2734</v>
      </c>
      <c r="G100" s="130" t="s">
        <v>4114</v>
      </c>
      <c r="J100" s="113" t="s">
        <v>3874</v>
      </c>
      <c r="K100" s="130" t="s">
        <v>3584</v>
      </c>
      <c r="L100" s="113" t="s">
        <v>3918</v>
      </c>
      <c r="M100" s="130" t="s">
        <v>5841</v>
      </c>
    </row>
    <row r="101" spans="1:13">
      <c r="A101" s="130" t="s">
        <v>4023</v>
      </c>
      <c r="B101" s="113" t="s">
        <v>12259</v>
      </c>
      <c r="C101" s="130" t="s">
        <v>3982</v>
      </c>
      <c r="D101" s="130" t="s">
        <v>3994</v>
      </c>
      <c r="E101" s="130" t="s">
        <v>3918</v>
      </c>
      <c r="F101" s="130" t="s">
        <v>2556</v>
      </c>
      <c r="G101" s="130" t="s">
        <v>4148</v>
      </c>
      <c r="J101" s="113" t="s">
        <v>3874</v>
      </c>
      <c r="K101" s="130" t="s">
        <v>5829</v>
      </c>
      <c r="L101" s="113" t="s">
        <v>3918</v>
      </c>
      <c r="M101" s="130" t="s">
        <v>5844</v>
      </c>
    </row>
    <row r="102" spans="1:13">
      <c r="A102" s="130" t="s">
        <v>4023</v>
      </c>
      <c r="B102" s="113" t="s">
        <v>12259</v>
      </c>
      <c r="C102" s="130" t="s">
        <v>3982</v>
      </c>
      <c r="D102" s="130" t="s">
        <v>3994</v>
      </c>
      <c r="E102" s="130" t="s">
        <v>3918</v>
      </c>
      <c r="F102" s="130" t="s">
        <v>3986</v>
      </c>
      <c r="G102" s="130" t="s">
        <v>4015</v>
      </c>
      <c r="J102" s="113" t="s">
        <v>3874</v>
      </c>
      <c r="K102" s="130" t="s">
        <v>5832</v>
      </c>
      <c r="L102" s="113" t="s">
        <v>3918</v>
      </c>
      <c r="M102" s="130" t="s">
        <v>5847</v>
      </c>
    </row>
    <row r="103" spans="1:13">
      <c r="A103" s="130" t="s">
        <v>4023</v>
      </c>
      <c r="B103" s="113" t="s">
        <v>12259</v>
      </c>
      <c r="C103" s="130" t="s">
        <v>3982</v>
      </c>
      <c r="D103" s="130" t="s">
        <v>3994</v>
      </c>
      <c r="E103" s="130" t="s">
        <v>3918</v>
      </c>
      <c r="F103" s="130" t="s">
        <v>3988</v>
      </c>
      <c r="G103" s="130" t="s">
        <v>4149</v>
      </c>
      <c r="J103" s="113" t="s">
        <v>3874</v>
      </c>
      <c r="K103" s="130" t="s">
        <v>5835</v>
      </c>
      <c r="L103" s="113" t="s">
        <v>3918</v>
      </c>
      <c r="M103" s="130" t="s">
        <v>5849</v>
      </c>
    </row>
    <row r="104" spans="1:13">
      <c r="A104" s="130" t="s">
        <v>4023</v>
      </c>
      <c r="B104" s="113" t="s">
        <v>12259</v>
      </c>
      <c r="C104" s="130" t="s">
        <v>3982</v>
      </c>
      <c r="D104" s="130" t="s">
        <v>3994</v>
      </c>
      <c r="E104" s="130" t="s">
        <v>3918</v>
      </c>
      <c r="F104" s="130" t="s">
        <v>3990</v>
      </c>
      <c r="G104" s="130" t="s">
        <v>4149</v>
      </c>
      <c r="J104" s="113" t="s">
        <v>3874</v>
      </c>
      <c r="K104" s="130" t="s">
        <v>3787</v>
      </c>
      <c r="L104" s="113" t="s">
        <v>3918</v>
      </c>
      <c r="M104" s="130" t="s">
        <v>5852</v>
      </c>
    </row>
    <row r="105" spans="1:13">
      <c r="A105" s="130" t="s">
        <v>4023</v>
      </c>
      <c r="B105" s="113" t="s">
        <v>12259</v>
      </c>
      <c r="C105" s="130" t="s">
        <v>3982</v>
      </c>
      <c r="D105" s="130" t="s">
        <v>3994</v>
      </c>
      <c r="E105" s="130" t="s">
        <v>3947</v>
      </c>
      <c r="F105" s="130" t="s">
        <v>2556</v>
      </c>
      <c r="G105" s="130" t="s">
        <v>4044</v>
      </c>
      <c r="J105" s="113" t="s">
        <v>3874</v>
      </c>
      <c r="K105" s="130" t="s">
        <v>5840</v>
      </c>
      <c r="L105" s="113" t="s">
        <v>3918</v>
      </c>
      <c r="M105" s="130" t="s">
        <v>5854</v>
      </c>
    </row>
    <row r="106" spans="1:13">
      <c r="A106" s="130" t="s">
        <v>4023</v>
      </c>
      <c r="B106" s="113" t="s">
        <v>12259</v>
      </c>
      <c r="C106" s="130" t="s">
        <v>3982</v>
      </c>
      <c r="D106" s="130" t="s">
        <v>3994</v>
      </c>
      <c r="E106" s="130" t="s">
        <v>3947</v>
      </c>
      <c r="F106" s="130" t="s">
        <v>3986</v>
      </c>
      <c r="G106" s="130" t="s">
        <v>4044</v>
      </c>
      <c r="J106" s="113" t="s">
        <v>3874</v>
      </c>
      <c r="K106" s="130" t="s">
        <v>5843</v>
      </c>
      <c r="L106" s="113" t="s">
        <v>3918</v>
      </c>
      <c r="M106" s="130" t="s">
        <v>5857</v>
      </c>
    </row>
    <row r="107" spans="1:13">
      <c r="A107" s="130" t="s">
        <v>4023</v>
      </c>
      <c r="B107" s="113" t="s">
        <v>12259</v>
      </c>
      <c r="C107" s="130" t="s">
        <v>3982</v>
      </c>
      <c r="D107" s="130" t="s">
        <v>3994</v>
      </c>
      <c r="E107" s="130" t="s">
        <v>3947</v>
      </c>
      <c r="F107" s="130" t="s">
        <v>3988</v>
      </c>
      <c r="G107" s="130" t="s">
        <v>4084</v>
      </c>
      <c r="J107" s="113" t="s">
        <v>3874</v>
      </c>
      <c r="K107" s="130" t="s">
        <v>5846</v>
      </c>
      <c r="L107" s="113" t="s">
        <v>3918</v>
      </c>
      <c r="M107" s="130" t="s">
        <v>5859</v>
      </c>
    </row>
    <row r="108" spans="1:13">
      <c r="A108" s="130" t="s">
        <v>4023</v>
      </c>
      <c r="B108" s="113" t="s">
        <v>12259</v>
      </c>
      <c r="C108" s="130" t="s">
        <v>3982</v>
      </c>
      <c r="D108" s="130" t="s">
        <v>3994</v>
      </c>
      <c r="E108" s="130" t="s">
        <v>3947</v>
      </c>
      <c r="F108" s="130" t="s">
        <v>3990</v>
      </c>
      <c r="G108" s="130" t="s">
        <v>4084</v>
      </c>
      <c r="J108" s="113" t="s">
        <v>3874</v>
      </c>
      <c r="K108" s="130" t="s">
        <v>3789</v>
      </c>
      <c r="L108" s="113" t="s">
        <v>3918</v>
      </c>
      <c r="M108" s="130" t="s">
        <v>5862</v>
      </c>
    </row>
    <row r="109" spans="1:13">
      <c r="A109" s="130" t="s">
        <v>4023</v>
      </c>
      <c r="B109" s="113" t="s">
        <v>12259</v>
      </c>
      <c r="C109" s="130" t="s">
        <v>3982</v>
      </c>
      <c r="D109" s="130" t="s">
        <v>3994</v>
      </c>
      <c r="E109" s="130" t="s">
        <v>3947</v>
      </c>
      <c r="F109" s="130" t="s">
        <v>2734</v>
      </c>
      <c r="G109" s="130" t="s">
        <v>4118</v>
      </c>
      <c r="J109" s="113" t="s">
        <v>3874</v>
      </c>
      <c r="K109" s="130" t="s">
        <v>5851</v>
      </c>
      <c r="L109" s="113" t="s">
        <v>3918</v>
      </c>
      <c r="M109" s="130" t="s">
        <v>5865</v>
      </c>
    </row>
    <row r="110" spans="1:13">
      <c r="A110" s="130" t="s">
        <v>4023</v>
      </c>
      <c r="B110" s="113" t="s">
        <v>12259</v>
      </c>
      <c r="C110" s="130" t="s">
        <v>3982</v>
      </c>
      <c r="D110" s="130" t="s">
        <v>4001</v>
      </c>
      <c r="E110" s="130" t="s">
        <v>3918</v>
      </c>
      <c r="F110" s="130" t="s">
        <v>2556</v>
      </c>
      <c r="G110" s="130" t="s">
        <v>4150</v>
      </c>
      <c r="J110" s="113" t="s">
        <v>3874</v>
      </c>
      <c r="K110" s="130" t="s">
        <v>3586</v>
      </c>
      <c r="L110" s="113" t="s">
        <v>3918</v>
      </c>
      <c r="M110" s="130" t="s">
        <v>5868</v>
      </c>
    </row>
    <row r="111" spans="1:13">
      <c r="A111" s="130" t="s">
        <v>4023</v>
      </c>
      <c r="B111" s="113" t="s">
        <v>12259</v>
      </c>
      <c r="C111" s="130" t="s">
        <v>3982</v>
      </c>
      <c r="D111" s="130" t="s">
        <v>4001</v>
      </c>
      <c r="E111" s="130" t="s">
        <v>3918</v>
      </c>
      <c r="F111" s="130" t="s">
        <v>3986</v>
      </c>
      <c r="G111" s="130" t="s">
        <v>4151</v>
      </c>
      <c r="J111" s="113" t="s">
        <v>3874</v>
      </c>
      <c r="K111" s="130" t="s">
        <v>5856</v>
      </c>
      <c r="L111" s="113" t="s">
        <v>3918</v>
      </c>
      <c r="M111" s="130" t="s">
        <v>5870</v>
      </c>
    </row>
    <row r="112" spans="1:13">
      <c r="A112" s="130" t="s">
        <v>4023</v>
      </c>
      <c r="B112" s="113" t="s">
        <v>12259</v>
      </c>
      <c r="C112" s="130" t="s">
        <v>3982</v>
      </c>
      <c r="D112" s="130" t="s">
        <v>4001</v>
      </c>
      <c r="E112" s="130" t="s">
        <v>3918</v>
      </c>
      <c r="F112" s="130" t="s">
        <v>3988</v>
      </c>
      <c r="G112" s="130" t="s">
        <v>4152</v>
      </c>
      <c r="J112" s="113" t="s">
        <v>3874</v>
      </c>
      <c r="K112" s="130" t="s">
        <v>3791</v>
      </c>
      <c r="L112" s="113" t="s">
        <v>3918</v>
      </c>
      <c r="M112" s="130" t="s">
        <v>5873</v>
      </c>
    </row>
    <row r="113" spans="1:13">
      <c r="A113" s="130" t="s">
        <v>4023</v>
      </c>
      <c r="B113" s="113" t="s">
        <v>12259</v>
      </c>
      <c r="C113" s="130" t="s">
        <v>3982</v>
      </c>
      <c r="D113" s="130" t="s">
        <v>4001</v>
      </c>
      <c r="E113" s="130" t="s">
        <v>3918</v>
      </c>
      <c r="F113" s="130" t="s">
        <v>3990</v>
      </c>
      <c r="G113" s="130" t="s">
        <v>4152</v>
      </c>
      <c r="J113" s="113" t="s">
        <v>3874</v>
      </c>
      <c r="K113" s="130" t="s">
        <v>5861</v>
      </c>
      <c r="L113" s="113" t="s">
        <v>3918</v>
      </c>
      <c r="M113" s="130" t="s">
        <v>5876</v>
      </c>
    </row>
    <row r="114" spans="1:13">
      <c r="A114" s="130" t="s">
        <v>4023</v>
      </c>
      <c r="B114" s="113" t="s">
        <v>12259</v>
      </c>
      <c r="C114" s="130" t="s">
        <v>3982</v>
      </c>
      <c r="D114" s="130" t="s">
        <v>4001</v>
      </c>
      <c r="E114" s="130" t="s">
        <v>3947</v>
      </c>
      <c r="F114" s="130" t="s">
        <v>2556</v>
      </c>
      <c r="G114" s="130" t="s">
        <v>4108</v>
      </c>
      <c r="J114" s="113" t="s">
        <v>3874</v>
      </c>
      <c r="K114" s="130" t="s">
        <v>5864</v>
      </c>
      <c r="L114" s="113" t="s">
        <v>3918</v>
      </c>
      <c r="M114" s="130" t="s">
        <v>5879</v>
      </c>
    </row>
    <row r="115" spans="1:13">
      <c r="A115" s="130" t="s">
        <v>4023</v>
      </c>
      <c r="B115" s="113" t="s">
        <v>12259</v>
      </c>
      <c r="C115" s="130" t="s">
        <v>3982</v>
      </c>
      <c r="D115" s="130" t="s">
        <v>4001</v>
      </c>
      <c r="E115" s="130" t="s">
        <v>3947</v>
      </c>
      <c r="F115" s="130" t="s">
        <v>3986</v>
      </c>
      <c r="G115" s="130" t="s">
        <v>4108</v>
      </c>
      <c r="J115" s="113" t="s">
        <v>3874</v>
      </c>
      <c r="K115" s="130" t="s">
        <v>5867</v>
      </c>
      <c r="L115" s="113" t="s">
        <v>3918</v>
      </c>
      <c r="M115" s="130" t="s">
        <v>5627</v>
      </c>
    </row>
    <row r="116" spans="1:13">
      <c r="A116" s="130" t="s">
        <v>4023</v>
      </c>
      <c r="B116" s="113" t="s">
        <v>12259</v>
      </c>
      <c r="C116" s="130" t="s">
        <v>3982</v>
      </c>
      <c r="D116" s="130" t="s">
        <v>4001</v>
      </c>
      <c r="E116" s="130" t="s">
        <v>3947</v>
      </c>
      <c r="F116" s="130" t="s">
        <v>3988</v>
      </c>
      <c r="G116" s="130" t="s">
        <v>4005</v>
      </c>
      <c r="J116" s="113" t="s">
        <v>3874</v>
      </c>
      <c r="K116" s="130" t="s">
        <v>3793</v>
      </c>
      <c r="L116" s="113" t="s">
        <v>3918</v>
      </c>
      <c r="M116" s="130" t="s">
        <v>5883</v>
      </c>
    </row>
    <row r="117" spans="1:13">
      <c r="A117" s="130" t="s">
        <v>4023</v>
      </c>
      <c r="B117" s="113" t="s">
        <v>12259</v>
      </c>
      <c r="C117" s="130" t="s">
        <v>3982</v>
      </c>
      <c r="D117" s="130" t="s">
        <v>4001</v>
      </c>
      <c r="E117" s="130" t="s">
        <v>3947</v>
      </c>
      <c r="F117" s="130" t="s">
        <v>3990</v>
      </c>
      <c r="G117" s="130" t="s">
        <v>4005</v>
      </c>
      <c r="J117" s="113" t="s">
        <v>3874</v>
      </c>
      <c r="K117" s="130" t="s">
        <v>5872</v>
      </c>
      <c r="L117" s="113" t="s">
        <v>3918</v>
      </c>
      <c r="M117" s="130" t="s">
        <v>5886</v>
      </c>
    </row>
    <row r="118" spans="1:13">
      <c r="A118" s="130" t="s">
        <v>4023</v>
      </c>
      <c r="B118" s="113" t="s">
        <v>12259</v>
      </c>
      <c r="C118" s="130" t="s">
        <v>3982</v>
      </c>
      <c r="D118" s="130" t="s">
        <v>4001</v>
      </c>
      <c r="E118" s="130" t="s">
        <v>3947</v>
      </c>
      <c r="F118" s="130" t="s">
        <v>2734</v>
      </c>
      <c r="G118" s="130" t="s">
        <v>4092</v>
      </c>
      <c r="J118" s="113" t="s">
        <v>3874</v>
      </c>
      <c r="K118" s="130" t="s">
        <v>5875</v>
      </c>
      <c r="L118" s="113" t="s">
        <v>3918</v>
      </c>
      <c r="M118" s="130" t="s">
        <v>5889</v>
      </c>
    </row>
    <row r="119" spans="1:13">
      <c r="A119" s="130" t="s">
        <v>4023</v>
      </c>
      <c r="B119" s="113" t="s">
        <v>12259</v>
      </c>
      <c r="C119" s="130" t="s">
        <v>3982</v>
      </c>
      <c r="D119" s="130" t="s">
        <v>4007</v>
      </c>
      <c r="E119" s="130" t="s">
        <v>3918</v>
      </c>
      <c r="F119" s="130" t="s">
        <v>2556</v>
      </c>
      <c r="G119" s="130" t="s">
        <v>4153</v>
      </c>
      <c r="J119" s="113" t="s">
        <v>3874</v>
      </c>
      <c r="K119" s="130" t="s">
        <v>5878</v>
      </c>
      <c r="L119" s="113" t="s">
        <v>3918</v>
      </c>
      <c r="M119" s="130" t="s">
        <v>5891</v>
      </c>
    </row>
    <row r="120" spans="1:13">
      <c r="A120" s="130" t="s">
        <v>4023</v>
      </c>
      <c r="B120" s="113" t="s">
        <v>12259</v>
      </c>
      <c r="C120" s="130" t="s">
        <v>3982</v>
      </c>
      <c r="D120" s="130" t="s">
        <v>4007</v>
      </c>
      <c r="E120" s="130" t="s">
        <v>3918</v>
      </c>
      <c r="F120" s="130" t="s">
        <v>3986</v>
      </c>
      <c r="G120" s="130" t="s">
        <v>4154</v>
      </c>
      <c r="J120" s="113" t="s">
        <v>3874</v>
      </c>
      <c r="K120" s="130" t="s">
        <v>3588</v>
      </c>
      <c r="L120" s="113" t="s">
        <v>3918</v>
      </c>
      <c r="M120" s="130" t="s">
        <v>5894</v>
      </c>
    </row>
    <row r="121" spans="1:13">
      <c r="A121" s="130" t="s">
        <v>4023</v>
      </c>
      <c r="B121" s="113" t="s">
        <v>12259</v>
      </c>
      <c r="C121" s="130" t="s">
        <v>3982</v>
      </c>
      <c r="D121" s="130" t="s">
        <v>4007</v>
      </c>
      <c r="E121" s="130" t="s">
        <v>3918</v>
      </c>
      <c r="F121" s="130" t="s">
        <v>3988</v>
      </c>
      <c r="G121" s="130" t="s">
        <v>4155</v>
      </c>
      <c r="J121" s="113" t="s">
        <v>3874</v>
      </c>
      <c r="K121" s="130" t="s">
        <v>5882</v>
      </c>
      <c r="L121" s="113" t="s">
        <v>3918</v>
      </c>
      <c r="M121" s="130" t="s">
        <v>3757</v>
      </c>
    </row>
    <row r="122" spans="1:13">
      <c r="A122" s="130" t="s">
        <v>4023</v>
      </c>
      <c r="B122" s="113" t="s">
        <v>12259</v>
      </c>
      <c r="C122" s="130" t="s">
        <v>3982</v>
      </c>
      <c r="D122" s="130" t="s">
        <v>4007</v>
      </c>
      <c r="E122" s="130" t="s">
        <v>3918</v>
      </c>
      <c r="F122" s="130" t="s">
        <v>3990</v>
      </c>
      <c r="G122" s="130" t="s">
        <v>4155</v>
      </c>
      <c r="J122" s="113" t="s">
        <v>3874</v>
      </c>
      <c r="K122" s="130" t="s">
        <v>5885</v>
      </c>
      <c r="L122" s="113" t="s">
        <v>3918</v>
      </c>
      <c r="M122" s="130" t="s">
        <v>5899</v>
      </c>
    </row>
    <row r="123" spans="1:13">
      <c r="A123" s="130" t="s">
        <v>4023</v>
      </c>
      <c r="B123" s="113" t="s">
        <v>12259</v>
      </c>
      <c r="C123" s="130" t="s">
        <v>3982</v>
      </c>
      <c r="D123" s="130" t="s">
        <v>4007</v>
      </c>
      <c r="E123" s="130" t="s">
        <v>3947</v>
      </c>
      <c r="F123" s="130" t="s">
        <v>2556</v>
      </c>
      <c r="G123" s="130" t="s">
        <v>4010</v>
      </c>
      <c r="J123" s="113" t="s">
        <v>3874</v>
      </c>
      <c r="K123" s="130" t="s">
        <v>5888</v>
      </c>
      <c r="L123" s="113" t="s">
        <v>3918</v>
      </c>
      <c r="M123" s="130" t="s">
        <v>5901</v>
      </c>
    </row>
    <row r="124" spans="1:13">
      <c r="A124" s="130" t="s">
        <v>4023</v>
      </c>
      <c r="B124" s="113" t="s">
        <v>12259</v>
      </c>
      <c r="C124" s="130" t="s">
        <v>3982</v>
      </c>
      <c r="D124" s="130" t="s">
        <v>4007</v>
      </c>
      <c r="E124" s="130" t="s">
        <v>3947</v>
      </c>
      <c r="F124" s="130" t="s">
        <v>3986</v>
      </c>
      <c r="G124" s="130" t="s">
        <v>4010</v>
      </c>
      <c r="J124" s="113" t="s">
        <v>3874</v>
      </c>
      <c r="K124" s="130" t="s">
        <v>3795</v>
      </c>
      <c r="L124" s="113" t="s">
        <v>3918</v>
      </c>
      <c r="M124" s="130" t="s">
        <v>5904</v>
      </c>
    </row>
    <row r="125" spans="1:13">
      <c r="A125" s="130" t="s">
        <v>4023</v>
      </c>
      <c r="B125" s="113" t="s">
        <v>12259</v>
      </c>
      <c r="C125" s="130" t="s">
        <v>3982</v>
      </c>
      <c r="D125" s="130" t="s">
        <v>4007</v>
      </c>
      <c r="E125" s="130" t="s">
        <v>3947</v>
      </c>
      <c r="F125" s="130" t="s">
        <v>3988</v>
      </c>
      <c r="G125" s="130" t="s">
        <v>4156</v>
      </c>
      <c r="J125" s="113" t="s">
        <v>3874</v>
      </c>
      <c r="K125" s="130" t="s">
        <v>5893</v>
      </c>
      <c r="L125" s="113" t="s">
        <v>3918</v>
      </c>
      <c r="M125" s="130" t="s">
        <v>5906</v>
      </c>
    </row>
    <row r="126" spans="1:13">
      <c r="A126" s="130" t="s">
        <v>4023</v>
      </c>
      <c r="B126" s="113" t="s">
        <v>12259</v>
      </c>
      <c r="C126" s="130" t="s">
        <v>3982</v>
      </c>
      <c r="D126" s="130" t="s">
        <v>4007</v>
      </c>
      <c r="E126" s="130" t="s">
        <v>3947</v>
      </c>
      <c r="F126" s="130" t="s">
        <v>3990</v>
      </c>
      <c r="G126" s="130" t="s">
        <v>4156</v>
      </c>
      <c r="J126" s="113" t="s">
        <v>3874</v>
      </c>
      <c r="K126" s="130" t="s">
        <v>5896</v>
      </c>
      <c r="L126" s="113" t="s">
        <v>3918</v>
      </c>
      <c r="M126" s="130" t="s">
        <v>5909</v>
      </c>
    </row>
    <row r="127" spans="1:13">
      <c r="A127" s="130" t="s">
        <v>4023</v>
      </c>
      <c r="B127" s="113" t="s">
        <v>12259</v>
      </c>
      <c r="C127" s="130" t="s">
        <v>3982</v>
      </c>
      <c r="D127" s="130" t="s">
        <v>4007</v>
      </c>
      <c r="E127" s="130" t="s">
        <v>3947</v>
      </c>
      <c r="F127" s="130" t="s">
        <v>2734</v>
      </c>
      <c r="G127" s="130" t="s">
        <v>4127</v>
      </c>
      <c r="J127" s="113" t="s">
        <v>3874</v>
      </c>
      <c r="K127" s="130" t="s">
        <v>5898</v>
      </c>
      <c r="L127" s="113" t="s">
        <v>3918</v>
      </c>
      <c r="M127" s="130" t="s">
        <v>5911</v>
      </c>
    </row>
    <row r="128" spans="1:13">
      <c r="A128" s="130" t="s">
        <v>4023</v>
      </c>
      <c r="B128" s="113" t="s">
        <v>12259</v>
      </c>
      <c r="C128" s="130" t="s">
        <v>3982</v>
      </c>
      <c r="D128" s="130" t="s">
        <v>4013</v>
      </c>
      <c r="E128" s="130" t="s">
        <v>3918</v>
      </c>
      <c r="F128" s="130" t="s">
        <v>2556</v>
      </c>
      <c r="G128" s="130" t="s">
        <v>4157</v>
      </c>
      <c r="J128" s="113" t="s">
        <v>3874</v>
      </c>
      <c r="K128" s="130" t="s">
        <v>3797</v>
      </c>
      <c r="L128" s="113" t="s">
        <v>3918</v>
      </c>
      <c r="M128" s="130" t="s">
        <v>5914</v>
      </c>
    </row>
    <row r="129" spans="1:13">
      <c r="A129" s="130" t="s">
        <v>4023</v>
      </c>
      <c r="B129" s="113" t="s">
        <v>12259</v>
      </c>
      <c r="C129" s="130" t="s">
        <v>3982</v>
      </c>
      <c r="D129" s="130" t="s">
        <v>4013</v>
      </c>
      <c r="E129" s="130" t="s">
        <v>3918</v>
      </c>
      <c r="F129" s="130" t="s">
        <v>3986</v>
      </c>
      <c r="G129" s="130" t="s">
        <v>4158</v>
      </c>
      <c r="J129" s="113" t="s">
        <v>3874</v>
      </c>
      <c r="K129" s="130" t="s">
        <v>5903</v>
      </c>
      <c r="L129" s="113" t="s">
        <v>3918</v>
      </c>
      <c r="M129" s="130" t="s">
        <v>5917</v>
      </c>
    </row>
    <row r="130" spans="1:13">
      <c r="A130" s="130" t="s">
        <v>4023</v>
      </c>
      <c r="B130" s="113" t="s">
        <v>12259</v>
      </c>
      <c r="C130" s="130" t="s">
        <v>3982</v>
      </c>
      <c r="D130" s="130" t="s">
        <v>4013</v>
      </c>
      <c r="E130" s="130" t="s">
        <v>3918</v>
      </c>
      <c r="F130" s="130" t="s">
        <v>3988</v>
      </c>
      <c r="G130" s="130" t="s">
        <v>4159</v>
      </c>
      <c r="J130" s="113" t="s">
        <v>3874</v>
      </c>
      <c r="K130" s="130" t="s">
        <v>3590</v>
      </c>
      <c r="L130" s="113" t="s">
        <v>3918</v>
      </c>
      <c r="M130" s="130" t="s">
        <v>5920</v>
      </c>
    </row>
    <row r="131" spans="1:13">
      <c r="A131" s="130" t="s">
        <v>4023</v>
      </c>
      <c r="B131" s="113" t="s">
        <v>12259</v>
      </c>
      <c r="C131" s="130" t="s">
        <v>3982</v>
      </c>
      <c r="D131" s="130" t="s">
        <v>4013</v>
      </c>
      <c r="E131" s="130" t="s">
        <v>3918</v>
      </c>
      <c r="F131" s="130" t="s">
        <v>3990</v>
      </c>
      <c r="G131" s="130" t="s">
        <v>4159</v>
      </c>
      <c r="J131" s="113" t="s">
        <v>3874</v>
      </c>
      <c r="K131" s="130" t="s">
        <v>5908</v>
      </c>
      <c r="L131" s="113" t="s">
        <v>3918</v>
      </c>
      <c r="M131" s="130" t="s">
        <v>5922</v>
      </c>
    </row>
    <row r="132" spans="1:13">
      <c r="A132" s="130" t="s">
        <v>4023</v>
      </c>
      <c r="B132" s="113" t="s">
        <v>12259</v>
      </c>
      <c r="C132" s="130" t="s">
        <v>3982</v>
      </c>
      <c r="D132" s="130" t="s">
        <v>4013</v>
      </c>
      <c r="E132" s="130" t="s">
        <v>3947</v>
      </c>
      <c r="F132" s="130" t="s">
        <v>2556</v>
      </c>
      <c r="G132" s="130" t="s">
        <v>4083</v>
      </c>
      <c r="J132" s="113" t="s">
        <v>3874</v>
      </c>
      <c r="K132" s="130" t="s">
        <v>3799</v>
      </c>
      <c r="L132" s="113" t="s">
        <v>3918</v>
      </c>
      <c r="M132" s="130" t="s">
        <v>5925</v>
      </c>
    </row>
    <row r="133" spans="1:13">
      <c r="A133" s="130" t="s">
        <v>4023</v>
      </c>
      <c r="B133" s="113" t="s">
        <v>12259</v>
      </c>
      <c r="C133" s="130" t="s">
        <v>3982</v>
      </c>
      <c r="D133" s="130" t="s">
        <v>4013</v>
      </c>
      <c r="E133" s="130" t="s">
        <v>3947</v>
      </c>
      <c r="F133" s="130" t="s">
        <v>3986</v>
      </c>
      <c r="G133" s="130" t="s">
        <v>4083</v>
      </c>
      <c r="J133" s="113" t="s">
        <v>3874</v>
      </c>
      <c r="K133" s="130" t="s">
        <v>5913</v>
      </c>
      <c r="L133" s="113" t="s">
        <v>3918</v>
      </c>
      <c r="M133" s="130" t="s">
        <v>5928</v>
      </c>
    </row>
    <row r="134" spans="1:13">
      <c r="A134" s="130" t="s">
        <v>4023</v>
      </c>
      <c r="B134" s="113" t="s">
        <v>12259</v>
      </c>
      <c r="C134" s="130" t="s">
        <v>3982</v>
      </c>
      <c r="D134" s="130" t="s">
        <v>4013</v>
      </c>
      <c r="E134" s="130" t="s">
        <v>3947</v>
      </c>
      <c r="F134" s="130" t="s">
        <v>3988</v>
      </c>
      <c r="G134" s="130" t="s">
        <v>4160</v>
      </c>
      <c r="J134" s="113" t="s">
        <v>3874</v>
      </c>
      <c r="K134" s="130" t="s">
        <v>5916</v>
      </c>
      <c r="L134" s="113" t="s">
        <v>3918</v>
      </c>
      <c r="M134" s="130" t="s">
        <v>10183</v>
      </c>
    </row>
    <row r="135" spans="1:13">
      <c r="A135" s="130" t="s">
        <v>4023</v>
      </c>
      <c r="B135" s="113" t="s">
        <v>12259</v>
      </c>
      <c r="C135" s="130" t="s">
        <v>3982</v>
      </c>
      <c r="D135" s="130" t="s">
        <v>4013</v>
      </c>
      <c r="E135" s="130" t="s">
        <v>3947</v>
      </c>
      <c r="F135" s="130" t="s">
        <v>3990</v>
      </c>
      <c r="G135" s="130" t="s">
        <v>4160</v>
      </c>
      <c r="J135" s="113" t="s">
        <v>3874</v>
      </c>
      <c r="K135" s="130" t="s">
        <v>5919</v>
      </c>
      <c r="L135" s="113" t="s">
        <v>3918</v>
      </c>
      <c r="M135" s="130" t="s">
        <v>5933</v>
      </c>
    </row>
    <row r="136" spans="1:13">
      <c r="A136" s="130" t="s">
        <v>4023</v>
      </c>
      <c r="B136" s="113" t="s">
        <v>12259</v>
      </c>
      <c r="C136" s="130" t="s">
        <v>3982</v>
      </c>
      <c r="D136" s="130" t="s">
        <v>4013</v>
      </c>
      <c r="E136" s="130" t="s">
        <v>3947</v>
      </c>
      <c r="F136" s="130" t="s">
        <v>2734</v>
      </c>
      <c r="G136" s="130" t="s">
        <v>4052</v>
      </c>
      <c r="J136" s="113" t="s">
        <v>3874</v>
      </c>
      <c r="K136" s="130" t="s">
        <v>3801</v>
      </c>
      <c r="L136" s="113" t="s">
        <v>3918</v>
      </c>
      <c r="M136" s="130" t="s">
        <v>10186</v>
      </c>
    </row>
    <row r="137" spans="1:13">
      <c r="A137" s="130" t="s">
        <v>4023</v>
      </c>
      <c r="B137" s="113" t="s">
        <v>12259</v>
      </c>
      <c r="C137" s="130" t="s">
        <v>3887</v>
      </c>
      <c r="D137" s="130" t="s">
        <v>3983</v>
      </c>
      <c r="E137" s="130" t="s">
        <v>3918</v>
      </c>
      <c r="F137" s="130" t="s">
        <v>2556</v>
      </c>
      <c r="G137" s="130" t="s">
        <v>4063</v>
      </c>
      <c r="J137" s="113" t="s">
        <v>3874</v>
      </c>
      <c r="K137" s="130" t="s">
        <v>5924</v>
      </c>
      <c r="L137" s="113" t="s">
        <v>3918</v>
      </c>
      <c r="M137" s="130" t="s">
        <v>5939</v>
      </c>
    </row>
    <row r="138" spans="1:13">
      <c r="A138" s="130" t="s">
        <v>4023</v>
      </c>
      <c r="B138" s="113" t="s">
        <v>12259</v>
      </c>
      <c r="C138" s="130" t="s">
        <v>3887</v>
      </c>
      <c r="D138" s="130" t="s">
        <v>3983</v>
      </c>
      <c r="E138" s="130" t="s">
        <v>3918</v>
      </c>
      <c r="F138" s="130" t="s">
        <v>3986</v>
      </c>
      <c r="G138" s="130" t="s">
        <v>4161</v>
      </c>
      <c r="J138" s="113" t="s">
        <v>3874</v>
      </c>
      <c r="K138" s="130" t="s">
        <v>5927</v>
      </c>
      <c r="L138" s="113" t="s">
        <v>3918</v>
      </c>
      <c r="M138" s="130" t="s">
        <v>10189</v>
      </c>
    </row>
    <row r="139" spans="1:13">
      <c r="A139" s="130" t="s">
        <v>4023</v>
      </c>
      <c r="B139" s="113" t="s">
        <v>12259</v>
      </c>
      <c r="C139" s="130" t="s">
        <v>3887</v>
      </c>
      <c r="D139" s="130" t="s">
        <v>3983</v>
      </c>
      <c r="E139" s="130" t="s">
        <v>3918</v>
      </c>
      <c r="F139" s="130" t="s">
        <v>3988</v>
      </c>
      <c r="G139" s="130" t="s">
        <v>4162</v>
      </c>
      <c r="J139" s="113" t="s">
        <v>3874</v>
      </c>
      <c r="K139" s="130" t="s">
        <v>5930</v>
      </c>
      <c r="L139" s="113" t="s">
        <v>3918</v>
      </c>
      <c r="M139" s="130" t="s">
        <v>10191</v>
      </c>
    </row>
    <row r="140" spans="1:13">
      <c r="A140" s="130" t="s">
        <v>4023</v>
      </c>
      <c r="B140" s="113" t="s">
        <v>12259</v>
      </c>
      <c r="C140" s="130" t="s">
        <v>3887</v>
      </c>
      <c r="D140" s="130" t="s">
        <v>3983</v>
      </c>
      <c r="E140" s="130" t="s">
        <v>3918</v>
      </c>
      <c r="F140" s="130" t="s">
        <v>3990</v>
      </c>
      <c r="G140" s="130" t="s">
        <v>4162</v>
      </c>
      <c r="J140" s="113" t="s">
        <v>3874</v>
      </c>
      <c r="K140" s="130" t="s">
        <v>3592</v>
      </c>
      <c r="L140" s="113" t="s">
        <v>3918</v>
      </c>
      <c r="M140" s="130" t="s">
        <v>10193</v>
      </c>
    </row>
    <row r="141" spans="1:13">
      <c r="A141" s="130" t="s">
        <v>4023</v>
      </c>
      <c r="B141" s="113" t="s">
        <v>12259</v>
      </c>
      <c r="C141" s="130" t="s">
        <v>3887</v>
      </c>
      <c r="D141" s="130" t="s">
        <v>3983</v>
      </c>
      <c r="E141" s="130" t="s">
        <v>3947</v>
      </c>
      <c r="F141" s="130" t="s">
        <v>2556</v>
      </c>
      <c r="G141" s="130" t="s">
        <v>4110</v>
      </c>
      <c r="J141" s="113" t="s">
        <v>3874</v>
      </c>
      <c r="K141" s="130" t="s">
        <v>5935</v>
      </c>
      <c r="L141" s="113" t="s">
        <v>3918</v>
      </c>
      <c r="M141" s="130" t="s">
        <v>10194</v>
      </c>
    </row>
    <row r="142" spans="1:13">
      <c r="A142" s="130" t="s">
        <v>4023</v>
      </c>
      <c r="B142" s="113" t="s">
        <v>12259</v>
      </c>
      <c r="C142" s="130" t="s">
        <v>3887</v>
      </c>
      <c r="D142" s="130" t="s">
        <v>3983</v>
      </c>
      <c r="E142" s="130" t="s">
        <v>3947</v>
      </c>
      <c r="F142" s="130" t="s">
        <v>3986</v>
      </c>
      <c r="G142" s="130" t="s">
        <v>4110</v>
      </c>
      <c r="J142" s="113" t="s">
        <v>3874</v>
      </c>
      <c r="K142" s="130" t="s">
        <v>5938</v>
      </c>
      <c r="L142" s="113" t="s">
        <v>3918</v>
      </c>
      <c r="M142" s="130" t="s">
        <v>10196</v>
      </c>
    </row>
    <row r="143" spans="1:13">
      <c r="A143" s="130" t="s">
        <v>4023</v>
      </c>
      <c r="B143" s="113" t="s">
        <v>12259</v>
      </c>
      <c r="C143" s="130" t="s">
        <v>3887</v>
      </c>
      <c r="D143" s="130" t="s">
        <v>3983</v>
      </c>
      <c r="E143" s="130" t="s">
        <v>3947</v>
      </c>
      <c r="F143" s="130" t="s">
        <v>3988</v>
      </c>
      <c r="G143" s="130" t="s">
        <v>4083</v>
      </c>
      <c r="J143" s="113" t="s">
        <v>3874</v>
      </c>
      <c r="K143" s="130" t="s">
        <v>5941</v>
      </c>
      <c r="L143" s="113" t="s">
        <v>3918</v>
      </c>
      <c r="M143" s="130" t="s">
        <v>10198</v>
      </c>
    </row>
    <row r="144" spans="1:13">
      <c r="A144" s="130" t="s">
        <v>4023</v>
      </c>
      <c r="B144" s="113" t="s">
        <v>12259</v>
      </c>
      <c r="C144" s="130" t="s">
        <v>3887</v>
      </c>
      <c r="D144" s="130" t="s">
        <v>3983</v>
      </c>
      <c r="E144" s="130" t="s">
        <v>3947</v>
      </c>
      <c r="F144" s="130" t="s">
        <v>3990</v>
      </c>
      <c r="G144" s="130" t="s">
        <v>4083</v>
      </c>
      <c r="J144" s="113" t="s">
        <v>3874</v>
      </c>
      <c r="K144" s="130" t="s">
        <v>5944</v>
      </c>
      <c r="L144" s="113" t="s">
        <v>3918</v>
      </c>
      <c r="M144" s="130" t="s">
        <v>10200</v>
      </c>
    </row>
    <row r="145" spans="1:13">
      <c r="A145" s="130" t="s">
        <v>4023</v>
      </c>
      <c r="B145" s="113" t="s">
        <v>12259</v>
      </c>
      <c r="C145" s="130" t="s">
        <v>3887</v>
      </c>
      <c r="D145" s="130" t="s">
        <v>3983</v>
      </c>
      <c r="E145" s="130" t="s">
        <v>3947</v>
      </c>
      <c r="F145" s="130" t="s">
        <v>2734</v>
      </c>
      <c r="G145" s="130" t="s">
        <v>4018</v>
      </c>
      <c r="J145" s="113" t="s">
        <v>3874</v>
      </c>
      <c r="K145" s="130" t="s">
        <v>5947</v>
      </c>
      <c r="L145" s="113" t="s">
        <v>3918</v>
      </c>
      <c r="M145" s="130" t="s">
        <v>10202</v>
      </c>
    </row>
    <row r="146" spans="1:13">
      <c r="A146" s="130" t="s">
        <v>4023</v>
      </c>
      <c r="B146" s="113" t="s">
        <v>12259</v>
      </c>
      <c r="C146" s="130" t="s">
        <v>3887</v>
      </c>
      <c r="D146" s="130" t="s">
        <v>3994</v>
      </c>
      <c r="E146" s="130" t="s">
        <v>3918</v>
      </c>
      <c r="F146" s="130" t="s">
        <v>2556</v>
      </c>
      <c r="G146" s="130" t="s">
        <v>4092</v>
      </c>
      <c r="J146" s="113" t="s">
        <v>3874</v>
      </c>
      <c r="K146" s="130" t="s">
        <v>5950</v>
      </c>
      <c r="L146" s="113" t="s">
        <v>3918</v>
      </c>
      <c r="M146" s="130" t="s">
        <v>10204</v>
      </c>
    </row>
    <row r="147" spans="1:13">
      <c r="A147" s="130" t="s">
        <v>4023</v>
      </c>
      <c r="B147" s="113" t="s">
        <v>12259</v>
      </c>
      <c r="C147" s="130" t="s">
        <v>3887</v>
      </c>
      <c r="D147" s="130" t="s">
        <v>3994</v>
      </c>
      <c r="E147" s="130" t="s">
        <v>3918</v>
      </c>
      <c r="F147" s="130" t="s">
        <v>3986</v>
      </c>
      <c r="G147" s="130" t="s">
        <v>4059</v>
      </c>
      <c r="J147" s="113" t="s">
        <v>3874</v>
      </c>
      <c r="K147" s="130" t="s">
        <v>5953</v>
      </c>
      <c r="L147" s="113" t="s">
        <v>3918</v>
      </c>
      <c r="M147" s="130" t="s">
        <v>10206</v>
      </c>
    </row>
    <row r="148" spans="1:13">
      <c r="A148" s="130" t="s">
        <v>4023</v>
      </c>
      <c r="B148" s="113" t="s">
        <v>12259</v>
      </c>
      <c r="C148" s="130" t="s">
        <v>3887</v>
      </c>
      <c r="D148" s="130" t="s">
        <v>3994</v>
      </c>
      <c r="E148" s="130" t="s">
        <v>3918</v>
      </c>
      <c r="F148" s="130" t="s">
        <v>3988</v>
      </c>
      <c r="G148" s="130" t="s">
        <v>4163</v>
      </c>
      <c r="J148" s="113" t="s">
        <v>3874</v>
      </c>
      <c r="K148" s="130" t="s">
        <v>5956</v>
      </c>
      <c r="L148" s="113" t="s">
        <v>3918</v>
      </c>
      <c r="M148" s="130" t="s">
        <v>10208</v>
      </c>
    </row>
    <row r="149" spans="1:13">
      <c r="A149" s="130" t="s">
        <v>4023</v>
      </c>
      <c r="B149" s="113" t="s">
        <v>12259</v>
      </c>
      <c r="C149" s="130" t="s">
        <v>3887</v>
      </c>
      <c r="D149" s="130" t="s">
        <v>3994</v>
      </c>
      <c r="E149" s="130" t="s">
        <v>3918</v>
      </c>
      <c r="F149" s="130" t="s">
        <v>3990</v>
      </c>
      <c r="G149" s="130" t="s">
        <v>4163</v>
      </c>
      <c r="J149" s="113" t="s">
        <v>3874</v>
      </c>
      <c r="K149" s="130" t="s">
        <v>5958</v>
      </c>
      <c r="L149" s="113" t="s">
        <v>3918</v>
      </c>
      <c r="M149" s="130" t="s">
        <v>10209</v>
      </c>
    </row>
    <row r="150" spans="1:13">
      <c r="A150" s="130" t="s">
        <v>4023</v>
      </c>
      <c r="B150" s="113" t="s">
        <v>12259</v>
      </c>
      <c r="C150" s="130" t="s">
        <v>3887</v>
      </c>
      <c r="D150" s="130" t="s">
        <v>3994</v>
      </c>
      <c r="E150" s="130" t="s">
        <v>3947</v>
      </c>
      <c r="F150" s="130" t="s">
        <v>2556</v>
      </c>
      <c r="G150" s="130" t="s">
        <v>4103</v>
      </c>
      <c r="J150" s="113" t="s">
        <v>3874</v>
      </c>
      <c r="K150" s="130" t="s">
        <v>3594</v>
      </c>
      <c r="L150" s="113" t="s">
        <v>3918</v>
      </c>
      <c r="M150" s="130" t="s">
        <v>10211</v>
      </c>
    </row>
    <row r="151" spans="1:13">
      <c r="A151" s="130" t="s">
        <v>4023</v>
      </c>
      <c r="B151" s="113" t="s">
        <v>12259</v>
      </c>
      <c r="C151" s="130" t="s">
        <v>3887</v>
      </c>
      <c r="D151" s="130" t="s">
        <v>3994</v>
      </c>
      <c r="E151" s="130" t="s">
        <v>3947</v>
      </c>
      <c r="F151" s="130" t="s">
        <v>3986</v>
      </c>
      <c r="G151" s="130" t="s">
        <v>4103</v>
      </c>
      <c r="J151" s="113" t="s">
        <v>3874</v>
      </c>
      <c r="K151" s="130" t="s">
        <v>5963</v>
      </c>
      <c r="L151" s="113" t="s">
        <v>3918</v>
      </c>
      <c r="M151" s="130" t="s">
        <v>10213</v>
      </c>
    </row>
    <row r="152" spans="1:13">
      <c r="A152" s="130" t="s">
        <v>4023</v>
      </c>
      <c r="B152" s="113" t="s">
        <v>12259</v>
      </c>
      <c r="C152" s="130" t="s">
        <v>3887</v>
      </c>
      <c r="D152" s="130" t="s">
        <v>3994</v>
      </c>
      <c r="E152" s="130" t="s">
        <v>3947</v>
      </c>
      <c r="F152" s="130" t="s">
        <v>3988</v>
      </c>
      <c r="G152" s="130" t="s">
        <v>3998</v>
      </c>
      <c r="J152" s="113" t="s">
        <v>3874</v>
      </c>
      <c r="K152" s="130" t="s">
        <v>5965</v>
      </c>
      <c r="L152" s="113" t="s">
        <v>3918</v>
      </c>
      <c r="M152" s="130" t="s">
        <v>10215</v>
      </c>
    </row>
    <row r="153" spans="1:13">
      <c r="A153" s="130" t="s">
        <v>4023</v>
      </c>
      <c r="B153" s="113" t="s">
        <v>12259</v>
      </c>
      <c r="C153" s="130" t="s">
        <v>3887</v>
      </c>
      <c r="D153" s="130" t="s">
        <v>3994</v>
      </c>
      <c r="E153" s="130" t="s">
        <v>3947</v>
      </c>
      <c r="F153" s="130" t="s">
        <v>3990</v>
      </c>
      <c r="G153" s="130" t="s">
        <v>3998</v>
      </c>
      <c r="J153" s="113" t="s">
        <v>3874</v>
      </c>
      <c r="K153" s="130" t="s">
        <v>5968</v>
      </c>
      <c r="L153" s="113" t="s">
        <v>3918</v>
      </c>
      <c r="M153" s="130" t="s">
        <v>10217</v>
      </c>
    </row>
    <row r="154" spans="1:13">
      <c r="A154" s="130" t="s">
        <v>4023</v>
      </c>
      <c r="B154" s="113" t="s">
        <v>12259</v>
      </c>
      <c r="C154" s="130" t="s">
        <v>3887</v>
      </c>
      <c r="D154" s="130" t="s">
        <v>3994</v>
      </c>
      <c r="E154" s="130" t="s">
        <v>3947</v>
      </c>
      <c r="F154" s="130" t="s">
        <v>2734</v>
      </c>
      <c r="G154" s="130" t="s">
        <v>4044</v>
      </c>
      <c r="J154" s="113" t="s">
        <v>3874</v>
      </c>
      <c r="K154" s="130" t="s">
        <v>5971</v>
      </c>
      <c r="L154" s="113" t="s">
        <v>3918</v>
      </c>
      <c r="M154" s="130" t="s">
        <v>5987</v>
      </c>
    </row>
    <row r="155" spans="1:13">
      <c r="A155" s="130" t="s">
        <v>4023</v>
      </c>
      <c r="B155" s="113" t="s">
        <v>12259</v>
      </c>
      <c r="C155" s="130" t="s">
        <v>3887</v>
      </c>
      <c r="D155" s="130" t="s">
        <v>4001</v>
      </c>
      <c r="E155" s="130" t="s">
        <v>3918</v>
      </c>
      <c r="F155" s="130" t="s">
        <v>2556</v>
      </c>
      <c r="G155" s="130" t="s">
        <v>4164</v>
      </c>
      <c r="J155" s="113" t="s">
        <v>3874</v>
      </c>
      <c r="K155" s="130" t="s">
        <v>5974</v>
      </c>
      <c r="L155" s="113" t="s">
        <v>3918</v>
      </c>
      <c r="M155" s="130" t="s">
        <v>10220</v>
      </c>
    </row>
    <row r="156" spans="1:13">
      <c r="A156" s="130" t="s">
        <v>4023</v>
      </c>
      <c r="B156" s="113" t="s">
        <v>12259</v>
      </c>
      <c r="C156" s="130" t="s">
        <v>3887</v>
      </c>
      <c r="D156" s="130" t="s">
        <v>4001</v>
      </c>
      <c r="E156" s="130" t="s">
        <v>3918</v>
      </c>
      <c r="F156" s="130" t="s">
        <v>3986</v>
      </c>
      <c r="G156" s="130" t="s">
        <v>4027</v>
      </c>
      <c r="J156" s="113" t="s">
        <v>3874</v>
      </c>
      <c r="K156" s="130" t="s">
        <v>5977</v>
      </c>
      <c r="L156" s="113" t="s">
        <v>3918</v>
      </c>
      <c r="M156" s="130" t="s">
        <v>5992</v>
      </c>
    </row>
    <row r="157" spans="1:13">
      <c r="A157" s="130" t="s">
        <v>4023</v>
      </c>
      <c r="B157" s="113" t="s">
        <v>12259</v>
      </c>
      <c r="C157" s="130" t="s">
        <v>3887</v>
      </c>
      <c r="D157" s="130" t="s">
        <v>4001</v>
      </c>
      <c r="E157" s="130" t="s">
        <v>3918</v>
      </c>
      <c r="F157" s="130" t="s">
        <v>3988</v>
      </c>
      <c r="G157" s="130" t="s">
        <v>4165</v>
      </c>
      <c r="J157" s="113" t="s">
        <v>3874</v>
      </c>
      <c r="K157" s="130" t="s">
        <v>5980</v>
      </c>
      <c r="L157" s="113" t="s">
        <v>3918</v>
      </c>
      <c r="M157" s="130" t="s">
        <v>10221</v>
      </c>
    </row>
    <row r="158" spans="1:13">
      <c r="A158" s="130" t="s">
        <v>4023</v>
      </c>
      <c r="B158" s="113" t="s">
        <v>12259</v>
      </c>
      <c r="C158" s="130" t="s">
        <v>3887</v>
      </c>
      <c r="D158" s="130" t="s">
        <v>4001</v>
      </c>
      <c r="E158" s="130" t="s">
        <v>3918</v>
      </c>
      <c r="F158" s="130" t="s">
        <v>3990</v>
      </c>
      <c r="G158" s="130" t="s">
        <v>4165</v>
      </c>
      <c r="J158" s="113" t="s">
        <v>3874</v>
      </c>
      <c r="K158" s="130" t="s">
        <v>5983</v>
      </c>
      <c r="L158" s="113" t="s">
        <v>3918</v>
      </c>
      <c r="M158" s="130" t="s">
        <v>5998</v>
      </c>
    </row>
    <row r="159" spans="1:13">
      <c r="A159" s="130" t="s">
        <v>4023</v>
      </c>
      <c r="B159" s="113" t="s">
        <v>12259</v>
      </c>
      <c r="C159" s="130" t="s">
        <v>3887</v>
      </c>
      <c r="D159" s="130" t="s">
        <v>4001</v>
      </c>
      <c r="E159" s="130" t="s">
        <v>3947</v>
      </c>
      <c r="F159" s="130" t="s">
        <v>2556</v>
      </c>
      <c r="G159" s="130" t="s">
        <v>4166</v>
      </c>
      <c r="J159" s="113" t="s">
        <v>3874</v>
      </c>
      <c r="K159" s="130" t="s">
        <v>5986</v>
      </c>
      <c r="L159" s="113" t="s">
        <v>3918</v>
      </c>
      <c r="M159" s="130" t="s">
        <v>6001</v>
      </c>
    </row>
    <row r="160" spans="1:13">
      <c r="A160" s="130" t="s">
        <v>4023</v>
      </c>
      <c r="B160" s="113" t="s">
        <v>12259</v>
      </c>
      <c r="C160" s="130" t="s">
        <v>3887</v>
      </c>
      <c r="D160" s="130" t="s">
        <v>4001</v>
      </c>
      <c r="E160" s="130" t="s">
        <v>3947</v>
      </c>
      <c r="F160" s="130" t="s">
        <v>3986</v>
      </c>
      <c r="G160" s="130" t="s">
        <v>4166</v>
      </c>
      <c r="J160" s="113" t="s">
        <v>3874</v>
      </c>
      <c r="K160" s="130" t="s">
        <v>3596</v>
      </c>
      <c r="L160" s="113" t="s">
        <v>3918</v>
      </c>
      <c r="M160" s="130" t="s">
        <v>6004</v>
      </c>
    </row>
    <row r="161" spans="1:13">
      <c r="A161" s="130" t="s">
        <v>4023</v>
      </c>
      <c r="B161" s="113" t="s">
        <v>12259</v>
      </c>
      <c r="C161" s="130" t="s">
        <v>3887</v>
      </c>
      <c r="D161" s="130" t="s">
        <v>4001</v>
      </c>
      <c r="E161" s="130" t="s">
        <v>3947</v>
      </c>
      <c r="F161" s="130" t="s">
        <v>3988</v>
      </c>
      <c r="G161" s="130" t="s">
        <v>4137</v>
      </c>
      <c r="J161" s="113" t="s">
        <v>3874</v>
      </c>
      <c r="K161" s="130" t="s">
        <v>5991</v>
      </c>
      <c r="L161" s="113" t="s">
        <v>3918</v>
      </c>
      <c r="M161" s="130" t="s">
        <v>6007</v>
      </c>
    </row>
    <row r="162" spans="1:13">
      <c r="A162" s="130" t="s">
        <v>4023</v>
      </c>
      <c r="B162" s="113" t="s">
        <v>12259</v>
      </c>
      <c r="C162" s="130" t="s">
        <v>3887</v>
      </c>
      <c r="D162" s="130" t="s">
        <v>4001</v>
      </c>
      <c r="E162" s="130" t="s">
        <v>3947</v>
      </c>
      <c r="F162" s="130" t="s">
        <v>3990</v>
      </c>
      <c r="G162" s="130" t="s">
        <v>4137</v>
      </c>
      <c r="J162" s="113" t="s">
        <v>3874</v>
      </c>
      <c r="K162" s="130" t="s">
        <v>5994</v>
      </c>
      <c r="L162" s="113" t="s">
        <v>3918</v>
      </c>
      <c r="M162" s="130" t="s">
        <v>6010</v>
      </c>
    </row>
    <row r="163" spans="1:13">
      <c r="A163" s="130" t="s">
        <v>4023</v>
      </c>
      <c r="B163" s="113" t="s">
        <v>12259</v>
      </c>
      <c r="C163" s="130" t="s">
        <v>3887</v>
      </c>
      <c r="D163" s="130" t="s">
        <v>4001</v>
      </c>
      <c r="E163" s="130" t="s">
        <v>3947</v>
      </c>
      <c r="F163" s="130" t="s">
        <v>2734</v>
      </c>
      <c r="G163" s="130" t="s">
        <v>4036</v>
      </c>
      <c r="J163" s="113" t="s">
        <v>3874</v>
      </c>
      <c r="K163" s="130" t="s">
        <v>5997</v>
      </c>
      <c r="L163" s="113" t="s">
        <v>3918</v>
      </c>
      <c r="M163" s="130" t="s">
        <v>6013</v>
      </c>
    </row>
    <row r="164" spans="1:13">
      <c r="A164" s="130" t="s">
        <v>4023</v>
      </c>
      <c r="B164" s="113" t="s">
        <v>12259</v>
      </c>
      <c r="C164" s="130" t="s">
        <v>3887</v>
      </c>
      <c r="D164" s="130" t="s">
        <v>4007</v>
      </c>
      <c r="E164" s="130" t="s">
        <v>3918</v>
      </c>
      <c r="F164" s="130" t="s">
        <v>2556</v>
      </c>
      <c r="G164" s="130" t="s">
        <v>4167</v>
      </c>
      <c r="J164" s="113" t="s">
        <v>3874</v>
      </c>
      <c r="K164" s="130" t="s">
        <v>6000</v>
      </c>
      <c r="L164" s="113" t="s">
        <v>3918</v>
      </c>
      <c r="M164" s="130" t="s">
        <v>6016</v>
      </c>
    </row>
    <row r="165" spans="1:13">
      <c r="A165" s="130" t="s">
        <v>4023</v>
      </c>
      <c r="B165" s="113" t="s">
        <v>12259</v>
      </c>
      <c r="C165" s="130" t="s">
        <v>3887</v>
      </c>
      <c r="D165" s="130" t="s">
        <v>4007</v>
      </c>
      <c r="E165" s="130" t="s">
        <v>3918</v>
      </c>
      <c r="F165" s="130" t="s">
        <v>3986</v>
      </c>
      <c r="G165" s="130" t="s">
        <v>3985</v>
      </c>
      <c r="J165" s="113" t="s">
        <v>3874</v>
      </c>
      <c r="K165" s="130" t="s">
        <v>6003</v>
      </c>
      <c r="L165" s="113" t="s">
        <v>3918</v>
      </c>
      <c r="M165" s="130" t="s">
        <v>6018</v>
      </c>
    </row>
    <row r="166" spans="1:13">
      <c r="A166" s="130" t="s">
        <v>4023</v>
      </c>
      <c r="B166" s="113" t="s">
        <v>12259</v>
      </c>
      <c r="C166" s="130" t="s">
        <v>3887</v>
      </c>
      <c r="D166" s="130" t="s">
        <v>4007</v>
      </c>
      <c r="E166" s="130" t="s">
        <v>3918</v>
      </c>
      <c r="F166" s="130" t="s">
        <v>3988</v>
      </c>
      <c r="G166" s="130" t="s">
        <v>4168</v>
      </c>
      <c r="J166" s="113" t="s">
        <v>3874</v>
      </c>
      <c r="K166" s="130" t="s">
        <v>6006</v>
      </c>
      <c r="L166" s="113" t="s">
        <v>3918</v>
      </c>
      <c r="M166" s="130" t="s">
        <v>6021</v>
      </c>
    </row>
    <row r="167" spans="1:13">
      <c r="A167" s="130" t="s">
        <v>4023</v>
      </c>
      <c r="B167" s="113" t="s">
        <v>12259</v>
      </c>
      <c r="C167" s="130" t="s">
        <v>3887</v>
      </c>
      <c r="D167" s="130" t="s">
        <v>4007</v>
      </c>
      <c r="E167" s="130" t="s">
        <v>3918</v>
      </c>
      <c r="F167" s="130" t="s">
        <v>3990</v>
      </c>
      <c r="G167" s="130" t="s">
        <v>4168</v>
      </c>
      <c r="J167" s="113" t="s">
        <v>3874</v>
      </c>
      <c r="K167" s="130" t="s">
        <v>6009</v>
      </c>
      <c r="L167" s="113" t="s">
        <v>3918</v>
      </c>
      <c r="M167" s="130" t="s">
        <v>6024</v>
      </c>
    </row>
    <row r="168" spans="1:13">
      <c r="A168" s="130" t="s">
        <v>4023</v>
      </c>
      <c r="B168" s="113" t="s">
        <v>12259</v>
      </c>
      <c r="C168" s="130" t="s">
        <v>3887</v>
      </c>
      <c r="D168" s="130" t="s">
        <v>4007</v>
      </c>
      <c r="E168" s="130" t="s">
        <v>3947</v>
      </c>
      <c r="F168" s="130" t="s">
        <v>2556</v>
      </c>
      <c r="G168" s="130" t="s">
        <v>4117</v>
      </c>
      <c r="J168" s="113" t="s">
        <v>3874</v>
      </c>
      <c r="K168" s="130" t="s">
        <v>6012</v>
      </c>
      <c r="L168" s="113" t="s">
        <v>3918</v>
      </c>
      <c r="M168" s="130" t="s">
        <v>6027</v>
      </c>
    </row>
    <row r="169" spans="1:13">
      <c r="A169" s="130" t="s">
        <v>4023</v>
      </c>
      <c r="B169" s="113" t="s">
        <v>12259</v>
      </c>
      <c r="C169" s="130" t="s">
        <v>3887</v>
      </c>
      <c r="D169" s="130" t="s">
        <v>4007</v>
      </c>
      <c r="E169" s="130" t="s">
        <v>3947</v>
      </c>
      <c r="F169" s="130" t="s">
        <v>3986</v>
      </c>
      <c r="G169" s="130" t="s">
        <v>4117</v>
      </c>
      <c r="J169" s="113" t="s">
        <v>3874</v>
      </c>
      <c r="K169" s="130" t="s">
        <v>6015</v>
      </c>
      <c r="L169" s="113" t="s">
        <v>3918</v>
      </c>
      <c r="M169" s="130" t="s">
        <v>6030</v>
      </c>
    </row>
    <row r="170" spans="1:13">
      <c r="A170" s="130" t="s">
        <v>4023</v>
      </c>
      <c r="B170" s="113" t="s">
        <v>12259</v>
      </c>
      <c r="C170" s="130" t="s">
        <v>3887</v>
      </c>
      <c r="D170" s="130" t="s">
        <v>4007</v>
      </c>
      <c r="E170" s="130" t="s">
        <v>3947</v>
      </c>
      <c r="F170" s="130" t="s">
        <v>3988</v>
      </c>
      <c r="G170" s="130" t="s">
        <v>4118</v>
      </c>
      <c r="J170" s="113" t="s">
        <v>3874</v>
      </c>
      <c r="K170" s="130" t="s">
        <v>3598</v>
      </c>
      <c r="L170" s="113" t="s">
        <v>3918</v>
      </c>
      <c r="M170" s="130" t="s">
        <v>6033</v>
      </c>
    </row>
    <row r="171" spans="1:13">
      <c r="A171" s="130" t="s">
        <v>4023</v>
      </c>
      <c r="B171" s="113" t="s">
        <v>12259</v>
      </c>
      <c r="C171" s="130" t="s">
        <v>3887</v>
      </c>
      <c r="D171" s="130" t="s">
        <v>4007</v>
      </c>
      <c r="E171" s="130" t="s">
        <v>3947</v>
      </c>
      <c r="F171" s="130" t="s">
        <v>3990</v>
      </c>
      <c r="G171" s="130" t="s">
        <v>4118</v>
      </c>
      <c r="J171" s="113" t="s">
        <v>3874</v>
      </c>
      <c r="K171" s="130" t="s">
        <v>6020</v>
      </c>
      <c r="L171" s="113" t="s">
        <v>3918</v>
      </c>
      <c r="M171" s="130" t="s">
        <v>6036</v>
      </c>
    </row>
    <row r="172" spans="1:13">
      <c r="A172" s="130" t="s">
        <v>4023</v>
      </c>
      <c r="B172" s="113" t="s">
        <v>12259</v>
      </c>
      <c r="C172" s="130" t="s">
        <v>3887</v>
      </c>
      <c r="D172" s="130" t="s">
        <v>4007</v>
      </c>
      <c r="E172" s="130" t="s">
        <v>3947</v>
      </c>
      <c r="F172" s="130" t="s">
        <v>2734</v>
      </c>
      <c r="G172" s="130" t="s">
        <v>4063</v>
      </c>
      <c r="J172" s="113" t="s">
        <v>3874</v>
      </c>
      <c r="K172" s="130" t="s">
        <v>6023</v>
      </c>
      <c r="L172" s="113" t="s">
        <v>3918</v>
      </c>
      <c r="M172" s="130" t="s">
        <v>6039</v>
      </c>
    </row>
    <row r="173" spans="1:13">
      <c r="A173" s="130" t="s">
        <v>4023</v>
      </c>
      <c r="B173" s="113" t="s">
        <v>12259</v>
      </c>
      <c r="C173" s="130" t="s">
        <v>3887</v>
      </c>
      <c r="D173" s="130" t="s">
        <v>4013</v>
      </c>
      <c r="E173" s="130" t="s">
        <v>3918</v>
      </c>
      <c r="F173" s="130" t="s">
        <v>2556</v>
      </c>
      <c r="G173" s="130" t="s">
        <v>4063</v>
      </c>
      <c r="J173" s="113" t="s">
        <v>3874</v>
      </c>
      <c r="K173" s="130" t="s">
        <v>6026</v>
      </c>
      <c r="L173" s="113" t="s">
        <v>3918</v>
      </c>
      <c r="M173" s="130" t="s">
        <v>6042</v>
      </c>
    </row>
    <row r="174" spans="1:13">
      <c r="A174" s="130" t="s">
        <v>4023</v>
      </c>
      <c r="B174" s="113" t="s">
        <v>12259</v>
      </c>
      <c r="C174" s="130" t="s">
        <v>3887</v>
      </c>
      <c r="D174" s="130" t="s">
        <v>4013</v>
      </c>
      <c r="E174" s="130" t="s">
        <v>3918</v>
      </c>
      <c r="F174" s="130" t="s">
        <v>3986</v>
      </c>
      <c r="G174" s="130" t="s">
        <v>4161</v>
      </c>
      <c r="J174" s="113" t="s">
        <v>3874</v>
      </c>
      <c r="K174" s="130" t="s">
        <v>6029</v>
      </c>
      <c r="L174" s="113" t="s">
        <v>3918</v>
      </c>
      <c r="M174" s="130" t="s">
        <v>6045</v>
      </c>
    </row>
    <row r="175" spans="1:13">
      <c r="A175" s="130" t="s">
        <v>4023</v>
      </c>
      <c r="B175" s="113" t="s">
        <v>12259</v>
      </c>
      <c r="C175" s="130" t="s">
        <v>3887</v>
      </c>
      <c r="D175" s="130" t="s">
        <v>4013</v>
      </c>
      <c r="E175" s="130" t="s">
        <v>3918</v>
      </c>
      <c r="F175" s="130" t="s">
        <v>3988</v>
      </c>
      <c r="G175" s="130" t="s">
        <v>4162</v>
      </c>
      <c r="J175" s="113" t="s">
        <v>3874</v>
      </c>
      <c r="K175" s="130" t="s">
        <v>6032</v>
      </c>
      <c r="L175" s="113" t="s">
        <v>3918</v>
      </c>
      <c r="M175" s="130" t="s">
        <v>6047</v>
      </c>
    </row>
    <row r="176" spans="1:13">
      <c r="A176" s="130" t="s">
        <v>4023</v>
      </c>
      <c r="B176" s="113" t="s">
        <v>12259</v>
      </c>
      <c r="C176" s="130" t="s">
        <v>3887</v>
      </c>
      <c r="D176" s="130" t="s">
        <v>4013</v>
      </c>
      <c r="E176" s="130" t="s">
        <v>3918</v>
      </c>
      <c r="F176" s="130" t="s">
        <v>3990</v>
      </c>
      <c r="G176" s="130" t="s">
        <v>4162</v>
      </c>
      <c r="J176" s="113" t="s">
        <v>3874</v>
      </c>
      <c r="K176" s="130" t="s">
        <v>6035</v>
      </c>
      <c r="L176" s="113" t="s">
        <v>3918</v>
      </c>
      <c r="M176" s="130" t="s">
        <v>6050</v>
      </c>
    </row>
    <row r="177" spans="1:13">
      <c r="A177" s="130" t="s">
        <v>4023</v>
      </c>
      <c r="B177" s="113" t="s">
        <v>12259</v>
      </c>
      <c r="C177" s="130" t="s">
        <v>3887</v>
      </c>
      <c r="D177" s="130" t="s">
        <v>4013</v>
      </c>
      <c r="E177" s="130" t="s">
        <v>3947</v>
      </c>
      <c r="F177" s="130" t="s">
        <v>2556</v>
      </c>
      <c r="G177" s="130" t="s">
        <v>4110</v>
      </c>
      <c r="J177" s="113" t="s">
        <v>3874</v>
      </c>
      <c r="K177" s="130" t="s">
        <v>6038</v>
      </c>
      <c r="L177" s="113" t="s">
        <v>3918</v>
      </c>
      <c r="M177" s="130" t="s">
        <v>6053</v>
      </c>
    </row>
    <row r="178" spans="1:13">
      <c r="A178" s="130" t="s">
        <v>4023</v>
      </c>
      <c r="B178" s="113" t="s">
        <v>12259</v>
      </c>
      <c r="C178" s="130" t="s">
        <v>3887</v>
      </c>
      <c r="D178" s="130" t="s">
        <v>4013</v>
      </c>
      <c r="E178" s="130" t="s">
        <v>3947</v>
      </c>
      <c r="F178" s="130" t="s">
        <v>3986</v>
      </c>
      <c r="G178" s="130" t="s">
        <v>4110</v>
      </c>
      <c r="J178" s="113" t="s">
        <v>3874</v>
      </c>
      <c r="K178" s="130" t="s">
        <v>6041</v>
      </c>
      <c r="L178" s="113" t="s">
        <v>3918</v>
      </c>
      <c r="M178" s="130" t="s">
        <v>6056</v>
      </c>
    </row>
    <row r="179" spans="1:13">
      <c r="A179" s="130" t="s">
        <v>4023</v>
      </c>
      <c r="B179" s="113" t="s">
        <v>12259</v>
      </c>
      <c r="C179" s="130" t="s">
        <v>3887</v>
      </c>
      <c r="D179" s="130" t="s">
        <v>4013</v>
      </c>
      <c r="E179" s="130" t="s">
        <v>3947</v>
      </c>
      <c r="F179" s="130" t="s">
        <v>3988</v>
      </c>
      <c r="G179" s="130" t="s">
        <v>4083</v>
      </c>
      <c r="J179" s="113" t="s">
        <v>3874</v>
      </c>
      <c r="K179" s="130" t="s">
        <v>6044</v>
      </c>
      <c r="L179" s="113" t="s">
        <v>3918</v>
      </c>
      <c r="M179" s="130" t="s">
        <v>6059</v>
      </c>
    </row>
    <row r="180" spans="1:13">
      <c r="A180" s="130" t="s">
        <v>4023</v>
      </c>
      <c r="B180" s="113" t="s">
        <v>12259</v>
      </c>
      <c r="C180" s="130" t="s">
        <v>3887</v>
      </c>
      <c r="D180" s="130" t="s">
        <v>4013</v>
      </c>
      <c r="E180" s="130" t="s">
        <v>3947</v>
      </c>
      <c r="F180" s="130" t="s">
        <v>3990</v>
      </c>
      <c r="G180" s="130" t="s">
        <v>4083</v>
      </c>
      <c r="J180" s="113" t="s">
        <v>3874</v>
      </c>
      <c r="K180" s="130" t="s">
        <v>3600</v>
      </c>
      <c r="L180" s="113" t="s">
        <v>3918</v>
      </c>
      <c r="M180" s="130" t="s">
        <v>5647</v>
      </c>
    </row>
    <row r="181" spans="1:13">
      <c r="A181" s="130" t="s">
        <v>4023</v>
      </c>
      <c r="B181" s="113" t="s">
        <v>12259</v>
      </c>
      <c r="C181" s="130" t="s">
        <v>3887</v>
      </c>
      <c r="D181" s="130" t="s">
        <v>4013</v>
      </c>
      <c r="E181" s="130" t="s">
        <v>3947</v>
      </c>
      <c r="F181" s="130" t="s">
        <v>2734</v>
      </c>
      <c r="G181" s="130" t="s">
        <v>4018</v>
      </c>
      <c r="J181" s="113" t="s">
        <v>3874</v>
      </c>
      <c r="K181" s="130" t="s">
        <v>6049</v>
      </c>
      <c r="L181" s="113" t="s">
        <v>3918</v>
      </c>
      <c r="M181" s="130" t="s">
        <v>6064</v>
      </c>
    </row>
    <row r="182" spans="1:13">
      <c r="A182" s="130" t="s">
        <v>4077</v>
      </c>
      <c r="B182" s="113" t="s">
        <v>12259</v>
      </c>
      <c r="C182" s="130" t="s">
        <v>3982</v>
      </c>
      <c r="D182" s="130" t="s">
        <v>3983</v>
      </c>
      <c r="E182" s="130" t="s">
        <v>3918</v>
      </c>
      <c r="F182" s="130" t="s">
        <v>2556</v>
      </c>
      <c r="G182" s="130" t="s">
        <v>4111</v>
      </c>
      <c r="J182" s="113" t="s">
        <v>3874</v>
      </c>
      <c r="K182" s="130" t="s">
        <v>6052</v>
      </c>
      <c r="L182" s="113" t="s">
        <v>3918</v>
      </c>
      <c r="M182" s="130" t="s">
        <v>6067</v>
      </c>
    </row>
    <row r="183" spans="1:13">
      <c r="A183" s="130" t="s">
        <v>4077</v>
      </c>
      <c r="B183" s="113" t="s">
        <v>12259</v>
      </c>
      <c r="C183" s="130" t="s">
        <v>3982</v>
      </c>
      <c r="D183" s="130" t="s">
        <v>3983</v>
      </c>
      <c r="E183" s="130" t="s">
        <v>3918</v>
      </c>
      <c r="F183" s="130" t="s">
        <v>3986</v>
      </c>
      <c r="G183" s="130" t="s">
        <v>4112</v>
      </c>
      <c r="J183" s="113" t="s">
        <v>3874</v>
      </c>
      <c r="K183" s="130" t="s">
        <v>6055</v>
      </c>
      <c r="L183" s="113" t="s">
        <v>3918</v>
      </c>
      <c r="M183" s="130" t="s">
        <v>6070</v>
      </c>
    </row>
    <row r="184" spans="1:13">
      <c r="A184" s="130" t="s">
        <v>4077</v>
      </c>
      <c r="B184" s="113" t="s">
        <v>12259</v>
      </c>
      <c r="C184" s="130" t="s">
        <v>3982</v>
      </c>
      <c r="D184" s="130" t="s">
        <v>3983</v>
      </c>
      <c r="E184" s="130" t="s">
        <v>3918</v>
      </c>
      <c r="F184" s="130" t="s">
        <v>3988</v>
      </c>
      <c r="G184" s="130" t="s">
        <v>4113</v>
      </c>
      <c r="J184" s="113" t="s">
        <v>3874</v>
      </c>
      <c r="K184" s="130" t="s">
        <v>6058</v>
      </c>
      <c r="L184" s="113" t="s">
        <v>3918</v>
      </c>
      <c r="M184" s="130" t="s">
        <v>6073</v>
      </c>
    </row>
    <row r="185" spans="1:13">
      <c r="A185" s="130" t="s">
        <v>4077</v>
      </c>
      <c r="B185" s="113" t="s">
        <v>12259</v>
      </c>
      <c r="C185" s="130" t="s">
        <v>3982</v>
      </c>
      <c r="D185" s="130" t="s">
        <v>3983</v>
      </c>
      <c r="E185" s="130" t="s">
        <v>3918</v>
      </c>
      <c r="F185" s="130" t="s">
        <v>3990</v>
      </c>
      <c r="G185" s="130" t="s">
        <v>4113</v>
      </c>
      <c r="J185" s="113" t="s">
        <v>3874</v>
      </c>
      <c r="K185" s="130" t="s">
        <v>6061</v>
      </c>
      <c r="L185" s="113" t="s">
        <v>3918</v>
      </c>
      <c r="M185" s="130" t="s">
        <v>6075</v>
      </c>
    </row>
    <row r="186" spans="1:13">
      <c r="A186" s="130" t="s">
        <v>4077</v>
      </c>
      <c r="B186" s="113" t="s">
        <v>12259</v>
      </c>
      <c r="C186" s="130" t="s">
        <v>3982</v>
      </c>
      <c r="D186" s="130" t="s">
        <v>3983</v>
      </c>
      <c r="E186" s="130" t="s">
        <v>3947</v>
      </c>
      <c r="F186" s="130" t="s">
        <v>2556</v>
      </c>
      <c r="G186" s="130" t="s">
        <v>4019</v>
      </c>
      <c r="J186" s="113" t="s">
        <v>3874</v>
      </c>
      <c r="K186" s="130" t="s">
        <v>6063</v>
      </c>
      <c r="L186" s="113" t="s">
        <v>3918</v>
      </c>
      <c r="M186" s="130" t="s">
        <v>6077</v>
      </c>
    </row>
    <row r="187" spans="1:13">
      <c r="A187" s="130" t="s">
        <v>4077</v>
      </c>
      <c r="B187" s="113" t="s">
        <v>12259</v>
      </c>
      <c r="C187" s="130" t="s">
        <v>3982</v>
      </c>
      <c r="D187" s="130" t="s">
        <v>3983</v>
      </c>
      <c r="E187" s="130" t="s">
        <v>3947</v>
      </c>
      <c r="F187" s="130" t="s">
        <v>3986</v>
      </c>
      <c r="G187" s="130" t="s">
        <v>4019</v>
      </c>
      <c r="J187" s="113" t="s">
        <v>3874</v>
      </c>
      <c r="K187" s="130" t="s">
        <v>6066</v>
      </c>
      <c r="L187" s="113" t="s">
        <v>3918</v>
      </c>
      <c r="M187" s="130" t="s">
        <v>6080</v>
      </c>
    </row>
    <row r="188" spans="1:13">
      <c r="A188" s="130" t="s">
        <v>4077</v>
      </c>
      <c r="B188" s="113" t="s">
        <v>12259</v>
      </c>
      <c r="C188" s="130" t="s">
        <v>3982</v>
      </c>
      <c r="D188" s="130" t="s">
        <v>3983</v>
      </c>
      <c r="E188" s="130" t="s">
        <v>3947</v>
      </c>
      <c r="F188" s="130" t="s">
        <v>3988</v>
      </c>
      <c r="G188" s="130" t="s">
        <v>4114</v>
      </c>
      <c r="J188" s="113" t="s">
        <v>3874</v>
      </c>
      <c r="K188" s="130" t="s">
        <v>6069</v>
      </c>
      <c r="L188" s="113" t="s">
        <v>3918</v>
      </c>
      <c r="M188" s="130" t="s">
        <v>6083</v>
      </c>
    </row>
    <row r="189" spans="1:13">
      <c r="A189" s="130" t="s">
        <v>4077</v>
      </c>
      <c r="B189" s="113" t="s">
        <v>12259</v>
      </c>
      <c r="C189" s="130" t="s">
        <v>3982</v>
      </c>
      <c r="D189" s="130" t="s">
        <v>3983</v>
      </c>
      <c r="E189" s="130" t="s">
        <v>3947</v>
      </c>
      <c r="F189" s="130" t="s">
        <v>3990</v>
      </c>
      <c r="G189" s="130" t="s">
        <v>4114</v>
      </c>
      <c r="J189" s="113" t="s">
        <v>3874</v>
      </c>
      <c r="K189" s="130" t="s">
        <v>6072</v>
      </c>
      <c r="L189" s="113" t="s">
        <v>3918</v>
      </c>
      <c r="M189" s="130" t="s">
        <v>6086</v>
      </c>
    </row>
    <row r="190" spans="1:13">
      <c r="A190" s="130" t="s">
        <v>4077</v>
      </c>
      <c r="B190" s="113" t="s">
        <v>12259</v>
      </c>
      <c r="C190" s="130" t="s">
        <v>3982</v>
      </c>
      <c r="D190" s="130" t="s">
        <v>3983</v>
      </c>
      <c r="E190" s="130" t="s">
        <v>3947</v>
      </c>
      <c r="F190" s="130" t="s">
        <v>2734</v>
      </c>
      <c r="G190" s="130" t="s">
        <v>4109</v>
      </c>
      <c r="J190" s="113" t="s">
        <v>3874</v>
      </c>
      <c r="K190" s="130" t="s">
        <v>3602</v>
      </c>
      <c r="L190" s="113" t="s">
        <v>3918</v>
      </c>
      <c r="M190" s="130" t="s">
        <v>6089</v>
      </c>
    </row>
    <row r="191" spans="1:13">
      <c r="A191" s="130" t="s">
        <v>4077</v>
      </c>
      <c r="B191" s="113" t="s">
        <v>12259</v>
      </c>
      <c r="C191" s="130" t="s">
        <v>3982</v>
      </c>
      <c r="D191" s="130" t="s">
        <v>3994</v>
      </c>
      <c r="E191" s="130" t="s">
        <v>3918</v>
      </c>
      <c r="F191" s="130" t="s">
        <v>2556</v>
      </c>
      <c r="G191" s="130" t="s">
        <v>4106</v>
      </c>
      <c r="J191" s="113" t="s">
        <v>3874</v>
      </c>
      <c r="K191" s="130" t="s">
        <v>6076</v>
      </c>
      <c r="L191" s="113" t="s">
        <v>3918</v>
      </c>
      <c r="M191" s="130" t="s">
        <v>6092</v>
      </c>
    </row>
    <row r="192" spans="1:13">
      <c r="A192" s="130" t="s">
        <v>4077</v>
      </c>
      <c r="B192" s="113" t="s">
        <v>12259</v>
      </c>
      <c r="C192" s="130" t="s">
        <v>3982</v>
      </c>
      <c r="D192" s="130" t="s">
        <v>3994</v>
      </c>
      <c r="E192" s="130" t="s">
        <v>3918</v>
      </c>
      <c r="F192" s="130" t="s">
        <v>3986</v>
      </c>
      <c r="G192" s="130" t="s">
        <v>4115</v>
      </c>
      <c r="J192" s="113" t="s">
        <v>3874</v>
      </c>
      <c r="K192" s="130" t="s">
        <v>6079</v>
      </c>
      <c r="L192" s="113" t="s">
        <v>3918</v>
      </c>
      <c r="M192" s="130" t="s">
        <v>6095</v>
      </c>
    </row>
    <row r="193" spans="1:13">
      <c r="A193" s="130" t="s">
        <v>4077</v>
      </c>
      <c r="B193" s="113" t="s">
        <v>12259</v>
      </c>
      <c r="C193" s="130" t="s">
        <v>3982</v>
      </c>
      <c r="D193" s="130" t="s">
        <v>3994</v>
      </c>
      <c r="E193" s="130" t="s">
        <v>3918</v>
      </c>
      <c r="F193" s="130" t="s">
        <v>3988</v>
      </c>
      <c r="G193" s="130" t="s">
        <v>4116</v>
      </c>
      <c r="J193" s="113" t="s">
        <v>3874</v>
      </c>
      <c r="K193" s="130" t="s">
        <v>6082</v>
      </c>
      <c r="L193" s="113" t="s">
        <v>3918</v>
      </c>
      <c r="M193" s="130" t="s">
        <v>6098</v>
      </c>
    </row>
    <row r="194" spans="1:13">
      <c r="A194" s="130" t="s">
        <v>4077</v>
      </c>
      <c r="B194" s="113" t="s">
        <v>12259</v>
      </c>
      <c r="C194" s="130" t="s">
        <v>3982</v>
      </c>
      <c r="D194" s="130" t="s">
        <v>3994</v>
      </c>
      <c r="E194" s="130" t="s">
        <v>3918</v>
      </c>
      <c r="F194" s="130" t="s">
        <v>3990</v>
      </c>
      <c r="G194" s="130" t="s">
        <v>4116</v>
      </c>
      <c r="J194" s="113" t="s">
        <v>3874</v>
      </c>
      <c r="K194" s="130" t="s">
        <v>6085</v>
      </c>
      <c r="L194" s="113" t="s">
        <v>3918</v>
      </c>
      <c r="M194" s="130" t="s">
        <v>6100</v>
      </c>
    </row>
    <row r="195" spans="1:13">
      <c r="A195" s="130" t="s">
        <v>4077</v>
      </c>
      <c r="B195" s="113" t="s">
        <v>12259</v>
      </c>
      <c r="C195" s="130" t="s">
        <v>3982</v>
      </c>
      <c r="D195" s="130" t="s">
        <v>3994</v>
      </c>
      <c r="E195" s="130" t="s">
        <v>3947</v>
      </c>
      <c r="F195" s="130" t="s">
        <v>2556</v>
      </c>
      <c r="G195" s="130" t="s">
        <v>4117</v>
      </c>
      <c r="J195" s="113" t="s">
        <v>3874</v>
      </c>
      <c r="K195" s="130" t="s">
        <v>6088</v>
      </c>
      <c r="L195" s="113" t="s">
        <v>3918</v>
      </c>
      <c r="M195" s="130" t="s">
        <v>6102</v>
      </c>
    </row>
    <row r="196" spans="1:13">
      <c r="A196" s="130" t="s">
        <v>4077</v>
      </c>
      <c r="B196" s="113" t="s">
        <v>12259</v>
      </c>
      <c r="C196" s="130" t="s">
        <v>3982</v>
      </c>
      <c r="D196" s="130" t="s">
        <v>3994</v>
      </c>
      <c r="E196" s="130" t="s">
        <v>3947</v>
      </c>
      <c r="F196" s="130" t="s">
        <v>3986</v>
      </c>
      <c r="G196" s="130" t="s">
        <v>4117</v>
      </c>
      <c r="J196" s="113" t="s">
        <v>3874</v>
      </c>
      <c r="K196" s="130" t="s">
        <v>6091</v>
      </c>
      <c r="L196" s="113" t="s">
        <v>3918</v>
      </c>
      <c r="M196" s="130" t="s">
        <v>6105</v>
      </c>
    </row>
    <row r="197" spans="1:13">
      <c r="A197" s="130" t="s">
        <v>4077</v>
      </c>
      <c r="B197" s="113" t="s">
        <v>12259</v>
      </c>
      <c r="C197" s="130" t="s">
        <v>3982</v>
      </c>
      <c r="D197" s="130" t="s">
        <v>3994</v>
      </c>
      <c r="E197" s="130" t="s">
        <v>3947</v>
      </c>
      <c r="F197" s="130" t="s">
        <v>3988</v>
      </c>
      <c r="G197" s="130" t="s">
        <v>4118</v>
      </c>
      <c r="J197" s="113" t="s">
        <v>3874</v>
      </c>
      <c r="K197" s="130" t="s">
        <v>6094</v>
      </c>
      <c r="L197" s="113" t="s">
        <v>3918</v>
      </c>
      <c r="M197" s="130" t="s">
        <v>6108</v>
      </c>
    </row>
    <row r="198" spans="1:13">
      <c r="A198" s="130" t="s">
        <v>4077</v>
      </c>
      <c r="B198" s="113" t="s">
        <v>12259</v>
      </c>
      <c r="C198" s="130" t="s">
        <v>3982</v>
      </c>
      <c r="D198" s="130" t="s">
        <v>3994</v>
      </c>
      <c r="E198" s="130" t="s">
        <v>3947</v>
      </c>
      <c r="F198" s="130" t="s">
        <v>3990</v>
      </c>
      <c r="G198" s="130" t="s">
        <v>4118</v>
      </c>
      <c r="J198" s="113" t="s">
        <v>3874</v>
      </c>
      <c r="K198" s="130" t="s">
        <v>6097</v>
      </c>
      <c r="L198" s="113" t="s">
        <v>3918</v>
      </c>
      <c r="M198" s="130" t="s">
        <v>6111</v>
      </c>
    </row>
    <row r="199" spans="1:13">
      <c r="A199" s="130" t="s">
        <v>4077</v>
      </c>
      <c r="B199" s="113" t="s">
        <v>12259</v>
      </c>
      <c r="C199" s="130" t="s">
        <v>3982</v>
      </c>
      <c r="D199" s="130" t="s">
        <v>3994</v>
      </c>
      <c r="E199" s="130" t="s">
        <v>3947</v>
      </c>
      <c r="F199" s="130" t="s">
        <v>2734</v>
      </c>
      <c r="G199" s="130" t="s">
        <v>4010</v>
      </c>
      <c r="J199" s="113" t="s">
        <v>3874</v>
      </c>
      <c r="K199" s="130" t="s">
        <v>6099</v>
      </c>
      <c r="L199" s="113" t="s">
        <v>3918</v>
      </c>
      <c r="M199" s="130" t="s">
        <v>6114</v>
      </c>
    </row>
    <row r="200" spans="1:13">
      <c r="A200" s="130" t="s">
        <v>4077</v>
      </c>
      <c r="B200" s="113" t="s">
        <v>12259</v>
      </c>
      <c r="C200" s="130" t="s">
        <v>3982</v>
      </c>
      <c r="D200" s="130" t="s">
        <v>4001</v>
      </c>
      <c r="E200" s="130" t="s">
        <v>3918</v>
      </c>
      <c r="F200" s="130" t="s">
        <v>2556</v>
      </c>
      <c r="G200" s="130" t="s">
        <v>4119</v>
      </c>
      <c r="J200" s="113" t="s">
        <v>3874</v>
      </c>
      <c r="K200" s="130" t="s">
        <v>2738</v>
      </c>
      <c r="L200" s="113" t="s">
        <v>3918</v>
      </c>
      <c r="M200" s="130" t="s">
        <v>6117</v>
      </c>
    </row>
    <row r="201" spans="1:13">
      <c r="A201" s="130" t="s">
        <v>4077</v>
      </c>
      <c r="B201" s="113" t="s">
        <v>12259</v>
      </c>
      <c r="C201" s="130" t="s">
        <v>3982</v>
      </c>
      <c r="D201" s="130" t="s">
        <v>4001</v>
      </c>
      <c r="E201" s="130" t="s">
        <v>3918</v>
      </c>
      <c r="F201" s="130" t="s">
        <v>3986</v>
      </c>
      <c r="G201" s="130" t="s">
        <v>4120</v>
      </c>
      <c r="J201" s="113" t="s">
        <v>3874</v>
      </c>
      <c r="K201" s="130" t="s">
        <v>6104</v>
      </c>
      <c r="L201" s="113" t="s">
        <v>3918</v>
      </c>
      <c r="M201" s="130" t="s">
        <v>6120</v>
      </c>
    </row>
    <row r="202" spans="1:13">
      <c r="A202" s="130" t="s">
        <v>4077</v>
      </c>
      <c r="B202" s="113" t="s">
        <v>12259</v>
      </c>
      <c r="C202" s="130" t="s">
        <v>3982</v>
      </c>
      <c r="D202" s="130" t="s">
        <v>4001</v>
      </c>
      <c r="E202" s="130" t="s">
        <v>3918</v>
      </c>
      <c r="F202" s="130" t="s">
        <v>3988</v>
      </c>
      <c r="G202" s="130" t="s">
        <v>4121</v>
      </c>
      <c r="J202" s="113" t="s">
        <v>3874</v>
      </c>
      <c r="K202" s="130" t="s">
        <v>6107</v>
      </c>
      <c r="L202" s="113" t="s">
        <v>3918</v>
      </c>
      <c r="M202" s="130" t="s">
        <v>6122</v>
      </c>
    </row>
    <row r="203" spans="1:13">
      <c r="A203" s="130" t="s">
        <v>4077</v>
      </c>
      <c r="B203" s="113" t="s">
        <v>12259</v>
      </c>
      <c r="C203" s="130" t="s">
        <v>3982</v>
      </c>
      <c r="D203" s="130" t="s">
        <v>4001</v>
      </c>
      <c r="E203" s="130" t="s">
        <v>3918</v>
      </c>
      <c r="F203" s="130" t="s">
        <v>3990</v>
      </c>
      <c r="G203" s="130" t="s">
        <v>4121</v>
      </c>
      <c r="J203" s="113" t="s">
        <v>3874</v>
      </c>
      <c r="K203" s="130" t="s">
        <v>6110</v>
      </c>
      <c r="L203" s="113" t="s">
        <v>3918</v>
      </c>
      <c r="M203" s="130" t="s">
        <v>6125</v>
      </c>
    </row>
    <row r="204" spans="1:13">
      <c r="A204" s="130" t="s">
        <v>4077</v>
      </c>
      <c r="B204" s="113" t="s">
        <v>12259</v>
      </c>
      <c r="C204" s="130" t="s">
        <v>3982</v>
      </c>
      <c r="D204" s="130" t="s">
        <v>4001</v>
      </c>
      <c r="E204" s="130" t="s">
        <v>3947</v>
      </c>
      <c r="F204" s="130" t="s">
        <v>2556</v>
      </c>
      <c r="G204" s="130" t="s">
        <v>4118</v>
      </c>
      <c r="J204" s="113" t="s">
        <v>3874</v>
      </c>
      <c r="K204" s="130" t="s">
        <v>6113</v>
      </c>
      <c r="L204" s="113" t="s">
        <v>3918</v>
      </c>
      <c r="M204" s="130" t="s">
        <v>6128</v>
      </c>
    </row>
    <row r="205" spans="1:13">
      <c r="A205" s="130" t="s">
        <v>4077</v>
      </c>
      <c r="B205" s="113" t="s">
        <v>12259</v>
      </c>
      <c r="C205" s="130" t="s">
        <v>3982</v>
      </c>
      <c r="D205" s="130" t="s">
        <v>4001</v>
      </c>
      <c r="E205" s="130" t="s">
        <v>3947</v>
      </c>
      <c r="F205" s="130" t="s">
        <v>3986</v>
      </c>
      <c r="G205" s="130" t="s">
        <v>4118</v>
      </c>
      <c r="J205" s="113" t="s">
        <v>3874</v>
      </c>
      <c r="K205" s="130" t="s">
        <v>6116</v>
      </c>
      <c r="L205" s="113" t="s">
        <v>3918</v>
      </c>
      <c r="M205" s="130" t="s">
        <v>6130</v>
      </c>
    </row>
    <row r="206" spans="1:13">
      <c r="A206" s="130" t="s">
        <v>4077</v>
      </c>
      <c r="B206" s="113" t="s">
        <v>12259</v>
      </c>
      <c r="C206" s="130" t="s">
        <v>3982</v>
      </c>
      <c r="D206" s="130" t="s">
        <v>4001</v>
      </c>
      <c r="E206" s="130" t="s">
        <v>3947</v>
      </c>
      <c r="F206" s="130" t="s">
        <v>3988</v>
      </c>
      <c r="G206" s="130" t="s">
        <v>4092</v>
      </c>
      <c r="J206" s="113" t="s">
        <v>3874</v>
      </c>
      <c r="K206" s="130" t="s">
        <v>6119</v>
      </c>
      <c r="L206" s="113" t="s">
        <v>3918</v>
      </c>
      <c r="M206" s="130" t="s">
        <v>6133</v>
      </c>
    </row>
    <row r="207" spans="1:13">
      <c r="A207" s="130" t="s">
        <v>4077</v>
      </c>
      <c r="B207" s="113" t="s">
        <v>12259</v>
      </c>
      <c r="C207" s="130" t="s">
        <v>3982</v>
      </c>
      <c r="D207" s="130" t="s">
        <v>4001</v>
      </c>
      <c r="E207" s="130" t="s">
        <v>3947</v>
      </c>
      <c r="F207" s="130" t="s">
        <v>3990</v>
      </c>
      <c r="G207" s="130" t="s">
        <v>4092</v>
      </c>
      <c r="J207" s="113" t="s">
        <v>3874</v>
      </c>
      <c r="K207" s="130" t="s">
        <v>6121</v>
      </c>
      <c r="L207" s="113" t="s">
        <v>3918</v>
      </c>
      <c r="M207" s="130" t="s">
        <v>3637</v>
      </c>
    </row>
    <row r="208" spans="1:13">
      <c r="A208" s="130" t="s">
        <v>4077</v>
      </c>
      <c r="B208" s="113" t="s">
        <v>12259</v>
      </c>
      <c r="C208" s="130" t="s">
        <v>3982</v>
      </c>
      <c r="D208" s="130" t="s">
        <v>4001</v>
      </c>
      <c r="E208" s="130" t="s">
        <v>3947</v>
      </c>
      <c r="F208" s="130" t="s">
        <v>2734</v>
      </c>
      <c r="G208" s="130" t="s">
        <v>4122</v>
      </c>
      <c r="J208" s="113" t="s">
        <v>3874</v>
      </c>
      <c r="K208" s="130" t="s">
        <v>6124</v>
      </c>
      <c r="L208" s="113" t="s">
        <v>3918</v>
      </c>
      <c r="M208" s="130" t="s">
        <v>6138</v>
      </c>
    </row>
    <row r="209" spans="1:13">
      <c r="A209" s="130" t="s">
        <v>4077</v>
      </c>
      <c r="B209" s="113" t="s">
        <v>12259</v>
      </c>
      <c r="C209" s="130" t="s">
        <v>3982</v>
      </c>
      <c r="D209" s="130" t="s">
        <v>4007</v>
      </c>
      <c r="E209" s="130" t="s">
        <v>3918</v>
      </c>
      <c r="F209" s="130" t="s">
        <v>2556</v>
      </c>
      <c r="G209" s="130" t="s">
        <v>4123</v>
      </c>
      <c r="J209" s="113" t="s">
        <v>3874</v>
      </c>
      <c r="K209" s="130" t="s">
        <v>6127</v>
      </c>
      <c r="L209" s="113" t="s">
        <v>3918</v>
      </c>
      <c r="M209" s="130" t="s">
        <v>6141</v>
      </c>
    </row>
    <row r="210" spans="1:13">
      <c r="A210" s="130" t="s">
        <v>4077</v>
      </c>
      <c r="B210" s="113" t="s">
        <v>12259</v>
      </c>
      <c r="C210" s="130" t="s">
        <v>3982</v>
      </c>
      <c r="D210" s="130" t="s">
        <v>4007</v>
      </c>
      <c r="E210" s="130" t="s">
        <v>3918</v>
      </c>
      <c r="F210" s="130" t="s">
        <v>3986</v>
      </c>
      <c r="G210" s="130" t="s">
        <v>4124</v>
      </c>
      <c r="J210" s="113" t="s">
        <v>3874</v>
      </c>
      <c r="K210" s="130" t="s">
        <v>3810</v>
      </c>
      <c r="L210" s="113" t="s">
        <v>3918</v>
      </c>
      <c r="M210" s="130" t="s">
        <v>6143</v>
      </c>
    </row>
    <row r="211" spans="1:13">
      <c r="A211" s="130" t="s">
        <v>4077</v>
      </c>
      <c r="B211" s="113" t="s">
        <v>12259</v>
      </c>
      <c r="C211" s="130" t="s">
        <v>3982</v>
      </c>
      <c r="D211" s="130" t="s">
        <v>4007</v>
      </c>
      <c r="E211" s="130" t="s">
        <v>3918</v>
      </c>
      <c r="F211" s="130" t="s">
        <v>3988</v>
      </c>
      <c r="G211" s="130" t="s">
        <v>4125</v>
      </c>
      <c r="J211" s="113" t="s">
        <v>3874</v>
      </c>
      <c r="K211" s="130" t="s">
        <v>6132</v>
      </c>
      <c r="L211" s="113" t="s">
        <v>3918</v>
      </c>
      <c r="M211" s="130" t="s">
        <v>6146</v>
      </c>
    </row>
    <row r="212" spans="1:13">
      <c r="A212" s="130" t="s">
        <v>4077</v>
      </c>
      <c r="B212" s="113" t="s">
        <v>12259</v>
      </c>
      <c r="C212" s="130" t="s">
        <v>3982</v>
      </c>
      <c r="D212" s="130" t="s">
        <v>4007</v>
      </c>
      <c r="E212" s="130" t="s">
        <v>3918</v>
      </c>
      <c r="F212" s="130" t="s">
        <v>3990</v>
      </c>
      <c r="G212" s="130" t="s">
        <v>4125</v>
      </c>
      <c r="J212" s="113" t="s">
        <v>3874</v>
      </c>
      <c r="K212" s="130" t="s">
        <v>6135</v>
      </c>
      <c r="L212" s="113" t="s">
        <v>3918</v>
      </c>
      <c r="M212" s="130" t="s">
        <v>6149</v>
      </c>
    </row>
    <row r="213" spans="1:13">
      <c r="A213" s="130" t="s">
        <v>4077</v>
      </c>
      <c r="B213" s="113" t="s">
        <v>12259</v>
      </c>
      <c r="C213" s="130" t="s">
        <v>3982</v>
      </c>
      <c r="D213" s="130" t="s">
        <v>4007</v>
      </c>
      <c r="E213" s="130" t="s">
        <v>3947</v>
      </c>
      <c r="F213" s="130" t="s">
        <v>2556</v>
      </c>
      <c r="G213" s="130" t="s">
        <v>4126</v>
      </c>
      <c r="J213" s="113" t="s">
        <v>3874</v>
      </c>
      <c r="K213" s="130" t="s">
        <v>6137</v>
      </c>
      <c r="L213" s="113" t="s">
        <v>3918</v>
      </c>
      <c r="M213" s="130" t="s">
        <v>6152</v>
      </c>
    </row>
    <row r="214" spans="1:13">
      <c r="A214" s="130" t="s">
        <v>4077</v>
      </c>
      <c r="B214" s="113" t="s">
        <v>12259</v>
      </c>
      <c r="C214" s="130" t="s">
        <v>3982</v>
      </c>
      <c r="D214" s="130" t="s">
        <v>4007</v>
      </c>
      <c r="E214" s="130" t="s">
        <v>3947</v>
      </c>
      <c r="F214" s="130" t="s">
        <v>3986</v>
      </c>
      <c r="G214" s="130" t="s">
        <v>4126</v>
      </c>
      <c r="J214" s="113" t="s">
        <v>3874</v>
      </c>
      <c r="K214" s="130" t="s">
        <v>6140</v>
      </c>
      <c r="L214" s="113" t="s">
        <v>3918</v>
      </c>
      <c r="M214" s="130" t="s">
        <v>6155</v>
      </c>
    </row>
    <row r="215" spans="1:13">
      <c r="A215" s="130" t="s">
        <v>4077</v>
      </c>
      <c r="B215" s="113" t="s">
        <v>12259</v>
      </c>
      <c r="C215" s="130" t="s">
        <v>3982</v>
      </c>
      <c r="D215" s="130" t="s">
        <v>4007</v>
      </c>
      <c r="E215" s="130" t="s">
        <v>3947</v>
      </c>
      <c r="F215" s="130" t="s">
        <v>3988</v>
      </c>
      <c r="G215" s="130" t="s">
        <v>4127</v>
      </c>
      <c r="J215" s="113" t="s">
        <v>3874</v>
      </c>
      <c r="K215" s="130" t="s">
        <v>6142</v>
      </c>
      <c r="L215" s="113" t="s">
        <v>3918</v>
      </c>
      <c r="M215" s="130" t="s">
        <v>6157</v>
      </c>
    </row>
    <row r="216" spans="1:13">
      <c r="A216" s="130" t="s">
        <v>4077</v>
      </c>
      <c r="B216" s="113" t="s">
        <v>12259</v>
      </c>
      <c r="C216" s="130" t="s">
        <v>3982</v>
      </c>
      <c r="D216" s="130" t="s">
        <v>4007</v>
      </c>
      <c r="E216" s="130" t="s">
        <v>3947</v>
      </c>
      <c r="F216" s="130" t="s">
        <v>3990</v>
      </c>
      <c r="G216" s="130" t="s">
        <v>4127</v>
      </c>
      <c r="J216" s="113" t="s">
        <v>3874</v>
      </c>
      <c r="K216" s="130" t="s">
        <v>6145</v>
      </c>
      <c r="L216" s="113" t="s">
        <v>3918</v>
      </c>
      <c r="M216" s="130" t="s">
        <v>6160</v>
      </c>
    </row>
    <row r="217" spans="1:13">
      <c r="A217" s="130" t="s">
        <v>4077</v>
      </c>
      <c r="B217" s="113" t="s">
        <v>12259</v>
      </c>
      <c r="C217" s="130" t="s">
        <v>3982</v>
      </c>
      <c r="D217" s="130" t="s">
        <v>4007</v>
      </c>
      <c r="E217" s="130" t="s">
        <v>3947</v>
      </c>
      <c r="F217" s="130" t="s">
        <v>2734</v>
      </c>
      <c r="G217" s="130" t="s">
        <v>4060</v>
      </c>
      <c r="J217" s="113" t="s">
        <v>3874</v>
      </c>
      <c r="K217" s="130" t="s">
        <v>6148</v>
      </c>
      <c r="L217" s="113" t="s">
        <v>3918</v>
      </c>
      <c r="M217" s="130" t="s">
        <v>6163</v>
      </c>
    </row>
    <row r="218" spans="1:13">
      <c r="A218" s="130" t="s">
        <v>4077</v>
      </c>
      <c r="B218" s="113" t="s">
        <v>12259</v>
      </c>
      <c r="C218" s="130" t="s">
        <v>3982</v>
      </c>
      <c r="D218" s="130" t="s">
        <v>4013</v>
      </c>
      <c r="E218" s="130" t="s">
        <v>3918</v>
      </c>
      <c r="F218" s="130" t="s">
        <v>2556</v>
      </c>
      <c r="G218" s="130" t="s">
        <v>4046</v>
      </c>
      <c r="J218" s="113" t="s">
        <v>3874</v>
      </c>
      <c r="K218" s="130" t="s">
        <v>6151</v>
      </c>
      <c r="L218" s="113" t="s">
        <v>3918</v>
      </c>
      <c r="M218" s="130" t="s">
        <v>6165</v>
      </c>
    </row>
    <row r="219" spans="1:13">
      <c r="A219" s="130" t="s">
        <v>4077</v>
      </c>
      <c r="B219" s="113" t="s">
        <v>12259</v>
      </c>
      <c r="C219" s="130" t="s">
        <v>3982</v>
      </c>
      <c r="D219" s="130" t="s">
        <v>4013</v>
      </c>
      <c r="E219" s="130" t="s">
        <v>3918</v>
      </c>
      <c r="F219" s="130" t="s">
        <v>3986</v>
      </c>
      <c r="G219" s="130" t="s">
        <v>4128</v>
      </c>
      <c r="J219" s="113" t="s">
        <v>3874</v>
      </c>
      <c r="K219" s="130" t="s">
        <v>6154</v>
      </c>
      <c r="L219" s="113" t="s">
        <v>3918</v>
      </c>
      <c r="M219" s="130" t="s">
        <v>6168</v>
      </c>
    </row>
    <row r="220" spans="1:13">
      <c r="A220" s="130" t="s">
        <v>4077</v>
      </c>
      <c r="B220" s="113" t="s">
        <v>12259</v>
      </c>
      <c r="C220" s="130" t="s">
        <v>3982</v>
      </c>
      <c r="D220" s="130" t="s">
        <v>4013</v>
      </c>
      <c r="E220" s="130" t="s">
        <v>3918</v>
      </c>
      <c r="F220" s="130" t="s">
        <v>3988</v>
      </c>
      <c r="G220" s="130" t="s">
        <v>4129</v>
      </c>
      <c r="J220" s="113" t="s">
        <v>3874</v>
      </c>
      <c r="K220" s="130" t="s">
        <v>3604</v>
      </c>
      <c r="L220" s="113" t="s">
        <v>3918</v>
      </c>
      <c r="M220" s="130" t="s">
        <v>6171</v>
      </c>
    </row>
    <row r="221" spans="1:13">
      <c r="A221" s="130" t="s">
        <v>4077</v>
      </c>
      <c r="B221" s="113" t="s">
        <v>12259</v>
      </c>
      <c r="C221" s="130" t="s">
        <v>3982</v>
      </c>
      <c r="D221" s="130" t="s">
        <v>4013</v>
      </c>
      <c r="E221" s="130" t="s">
        <v>3918</v>
      </c>
      <c r="F221" s="130" t="s">
        <v>3990</v>
      </c>
      <c r="G221" s="130" t="s">
        <v>4129</v>
      </c>
      <c r="J221" s="113" t="s">
        <v>3874</v>
      </c>
      <c r="K221" s="130" t="s">
        <v>6159</v>
      </c>
      <c r="L221" s="113" t="s">
        <v>3918</v>
      </c>
      <c r="M221" s="130" t="s">
        <v>6174</v>
      </c>
    </row>
    <row r="222" spans="1:13">
      <c r="A222" s="130" t="s">
        <v>4077</v>
      </c>
      <c r="B222" s="113" t="s">
        <v>12259</v>
      </c>
      <c r="C222" s="130" t="s">
        <v>3982</v>
      </c>
      <c r="D222" s="130" t="s">
        <v>4013</v>
      </c>
      <c r="E222" s="130" t="s">
        <v>3947</v>
      </c>
      <c r="F222" s="130" t="s">
        <v>2556</v>
      </c>
      <c r="G222" s="130" t="s">
        <v>4130</v>
      </c>
      <c r="J222" s="113" t="s">
        <v>3874</v>
      </c>
      <c r="K222" s="130" t="s">
        <v>6162</v>
      </c>
      <c r="L222" s="113" t="s">
        <v>3918</v>
      </c>
      <c r="M222" s="130" t="s">
        <v>6177</v>
      </c>
    </row>
    <row r="223" spans="1:13">
      <c r="A223" s="130" t="s">
        <v>4077</v>
      </c>
      <c r="B223" s="113" t="s">
        <v>12259</v>
      </c>
      <c r="C223" s="130" t="s">
        <v>3982</v>
      </c>
      <c r="D223" s="130" t="s">
        <v>4013</v>
      </c>
      <c r="E223" s="130" t="s">
        <v>3947</v>
      </c>
      <c r="F223" s="130" t="s">
        <v>3986</v>
      </c>
      <c r="G223" s="130" t="s">
        <v>4130</v>
      </c>
      <c r="J223" s="113" t="s">
        <v>3874</v>
      </c>
      <c r="K223" s="130" t="s">
        <v>6164</v>
      </c>
      <c r="L223" s="113" t="s">
        <v>3918</v>
      </c>
      <c r="M223" s="130" t="s">
        <v>6180</v>
      </c>
    </row>
    <row r="224" spans="1:13">
      <c r="A224" s="130" t="s">
        <v>4077</v>
      </c>
      <c r="B224" s="113" t="s">
        <v>12259</v>
      </c>
      <c r="C224" s="130" t="s">
        <v>3982</v>
      </c>
      <c r="D224" s="130" t="s">
        <v>4013</v>
      </c>
      <c r="E224" s="130" t="s">
        <v>3947</v>
      </c>
      <c r="F224" s="130" t="s">
        <v>3988</v>
      </c>
      <c r="G224" s="130" t="s">
        <v>4052</v>
      </c>
      <c r="J224" s="113" t="s">
        <v>3874</v>
      </c>
      <c r="K224" s="130" t="s">
        <v>6167</v>
      </c>
      <c r="L224" s="113" t="s">
        <v>3918</v>
      </c>
      <c r="M224" s="130" t="s">
        <v>6183</v>
      </c>
    </row>
    <row r="225" spans="1:13">
      <c r="A225" s="130" t="s">
        <v>4077</v>
      </c>
      <c r="B225" s="113" t="s">
        <v>12259</v>
      </c>
      <c r="C225" s="130" t="s">
        <v>3982</v>
      </c>
      <c r="D225" s="130" t="s">
        <v>4013</v>
      </c>
      <c r="E225" s="130" t="s">
        <v>3947</v>
      </c>
      <c r="F225" s="130" t="s">
        <v>3990</v>
      </c>
      <c r="G225" s="130" t="s">
        <v>4052</v>
      </c>
      <c r="J225" s="113" t="s">
        <v>3874</v>
      </c>
      <c r="K225" s="130" t="s">
        <v>6170</v>
      </c>
      <c r="L225" s="113" t="s">
        <v>3918</v>
      </c>
      <c r="M225" s="130" t="s">
        <v>6185</v>
      </c>
    </row>
    <row r="226" spans="1:13">
      <c r="A226" s="130" t="s">
        <v>4077</v>
      </c>
      <c r="B226" s="113" t="s">
        <v>12259</v>
      </c>
      <c r="C226" s="130" t="s">
        <v>3982</v>
      </c>
      <c r="D226" s="130" t="s">
        <v>4013</v>
      </c>
      <c r="E226" s="130" t="s">
        <v>3947</v>
      </c>
      <c r="F226" s="130" t="s">
        <v>2734</v>
      </c>
      <c r="G226" s="130" t="s">
        <v>4131</v>
      </c>
      <c r="J226" s="113" t="s">
        <v>3874</v>
      </c>
      <c r="K226" s="130" t="s">
        <v>6173</v>
      </c>
      <c r="L226" s="113" t="s">
        <v>3918</v>
      </c>
      <c r="M226" s="130" t="s">
        <v>6187</v>
      </c>
    </row>
    <row r="227" spans="1:13">
      <c r="A227" s="130" t="s">
        <v>4077</v>
      </c>
      <c r="B227" s="113" t="s">
        <v>12259</v>
      </c>
      <c r="C227" s="130" t="s">
        <v>3887</v>
      </c>
      <c r="D227" s="130" t="s">
        <v>3983</v>
      </c>
      <c r="E227" s="130" t="s">
        <v>3918</v>
      </c>
      <c r="F227" s="130" t="s">
        <v>2556</v>
      </c>
      <c r="G227" s="130" t="s">
        <v>4132</v>
      </c>
      <c r="J227" s="113" t="s">
        <v>3874</v>
      </c>
      <c r="K227" s="130" t="s">
        <v>6176</v>
      </c>
      <c r="L227" s="113" t="s">
        <v>3918</v>
      </c>
      <c r="M227" s="130" t="s">
        <v>6190</v>
      </c>
    </row>
    <row r="228" spans="1:13">
      <c r="A228" s="130" t="s">
        <v>4077</v>
      </c>
      <c r="B228" s="113" t="s">
        <v>12259</v>
      </c>
      <c r="C228" s="130" t="s">
        <v>3887</v>
      </c>
      <c r="D228" s="130" t="s">
        <v>3983</v>
      </c>
      <c r="E228" s="130" t="s">
        <v>3918</v>
      </c>
      <c r="F228" s="130" t="s">
        <v>3986</v>
      </c>
      <c r="G228" s="130" t="s">
        <v>4045</v>
      </c>
      <c r="J228" s="113" t="s">
        <v>3874</v>
      </c>
      <c r="K228" s="130" t="s">
        <v>6179</v>
      </c>
      <c r="L228" s="113" t="s">
        <v>3918</v>
      </c>
      <c r="M228" s="130" t="s">
        <v>6193</v>
      </c>
    </row>
    <row r="229" spans="1:13">
      <c r="A229" s="130" t="s">
        <v>4077</v>
      </c>
      <c r="B229" s="113" t="s">
        <v>12259</v>
      </c>
      <c r="C229" s="130" t="s">
        <v>3887</v>
      </c>
      <c r="D229" s="130" t="s">
        <v>3983</v>
      </c>
      <c r="E229" s="130" t="s">
        <v>3918</v>
      </c>
      <c r="F229" s="130" t="s">
        <v>3988</v>
      </c>
      <c r="G229" s="130" t="s">
        <v>4133</v>
      </c>
      <c r="J229" s="113" t="s">
        <v>3874</v>
      </c>
      <c r="K229" s="130" t="s">
        <v>6182</v>
      </c>
      <c r="L229" s="113" t="s">
        <v>3918</v>
      </c>
      <c r="M229" s="130" t="s">
        <v>6196</v>
      </c>
    </row>
    <row r="230" spans="1:13">
      <c r="A230" s="130" t="s">
        <v>4077</v>
      </c>
      <c r="B230" s="113" t="s">
        <v>12259</v>
      </c>
      <c r="C230" s="130" t="s">
        <v>3887</v>
      </c>
      <c r="D230" s="130" t="s">
        <v>3983</v>
      </c>
      <c r="E230" s="130" t="s">
        <v>3918</v>
      </c>
      <c r="F230" s="130" t="s">
        <v>3990</v>
      </c>
      <c r="G230" s="130" t="s">
        <v>4133</v>
      </c>
      <c r="J230" s="113" t="s">
        <v>3874</v>
      </c>
      <c r="K230" s="130" t="s">
        <v>3813</v>
      </c>
      <c r="L230" s="113" t="s">
        <v>3918</v>
      </c>
      <c r="M230" s="130" t="s">
        <v>6199</v>
      </c>
    </row>
    <row r="231" spans="1:13">
      <c r="A231" s="130" t="s">
        <v>4077</v>
      </c>
      <c r="B231" s="113" t="s">
        <v>12259</v>
      </c>
      <c r="C231" s="130" t="s">
        <v>3887</v>
      </c>
      <c r="D231" s="130" t="s">
        <v>3983</v>
      </c>
      <c r="E231" s="130" t="s">
        <v>3947</v>
      </c>
      <c r="F231" s="130" t="s">
        <v>2556</v>
      </c>
      <c r="G231" s="130" t="s">
        <v>4069</v>
      </c>
      <c r="J231" s="113" t="s">
        <v>3874</v>
      </c>
      <c r="K231" s="130" t="s">
        <v>6186</v>
      </c>
      <c r="L231" s="113" t="s">
        <v>3918</v>
      </c>
      <c r="M231" s="130" t="s">
        <v>6202</v>
      </c>
    </row>
    <row r="232" spans="1:13">
      <c r="A232" s="130" t="s">
        <v>4077</v>
      </c>
      <c r="B232" s="113" t="s">
        <v>12259</v>
      </c>
      <c r="C232" s="130" t="s">
        <v>3887</v>
      </c>
      <c r="D232" s="130" t="s">
        <v>3983</v>
      </c>
      <c r="E232" s="130" t="s">
        <v>3947</v>
      </c>
      <c r="F232" s="130" t="s">
        <v>3986</v>
      </c>
      <c r="G232" s="130" t="s">
        <v>4069</v>
      </c>
      <c r="J232" s="113" t="s">
        <v>3874</v>
      </c>
      <c r="K232" s="130" t="s">
        <v>6189</v>
      </c>
      <c r="L232" s="113" t="s">
        <v>3918</v>
      </c>
      <c r="M232" s="130" t="s">
        <v>6205</v>
      </c>
    </row>
    <row r="233" spans="1:13">
      <c r="A233" s="130" t="s">
        <v>4077</v>
      </c>
      <c r="B233" s="113" t="s">
        <v>12259</v>
      </c>
      <c r="C233" s="130" t="s">
        <v>3887</v>
      </c>
      <c r="D233" s="130" t="s">
        <v>3983</v>
      </c>
      <c r="E233" s="130" t="s">
        <v>3947</v>
      </c>
      <c r="F233" s="130" t="s">
        <v>3988</v>
      </c>
      <c r="G233" s="130" t="s">
        <v>4018</v>
      </c>
      <c r="J233" s="113" t="s">
        <v>3874</v>
      </c>
      <c r="K233" s="130" t="s">
        <v>6192</v>
      </c>
      <c r="L233" s="113" t="s">
        <v>3918</v>
      </c>
      <c r="M233" s="130" t="s">
        <v>6208</v>
      </c>
    </row>
    <row r="234" spans="1:13">
      <c r="A234" s="130" t="s">
        <v>4077</v>
      </c>
      <c r="B234" s="113" t="s">
        <v>12259</v>
      </c>
      <c r="C234" s="130" t="s">
        <v>3887</v>
      </c>
      <c r="D234" s="130" t="s">
        <v>3983</v>
      </c>
      <c r="E234" s="130" t="s">
        <v>3947</v>
      </c>
      <c r="F234" s="130" t="s">
        <v>3990</v>
      </c>
      <c r="G234" s="130" t="s">
        <v>4018</v>
      </c>
      <c r="J234" s="113" t="s">
        <v>3874</v>
      </c>
      <c r="K234" s="130" t="s">
        <v>6195</v>
      </c>
      <c r="L234" s="113" t="s">
        <v>3918</v>
      </c>
      <c r="M234" s="130" t="s">
        <v>6210</v>
      </c>
    </row>
    <row r="235" spans="1:13">
      <c r="A235" s="130" t="s">
        <v>4077</v>
      </c>
      <c r="B235" s="113" t="s">
        <v>12259</v>
      </c>
      <c r="C235" s="130" t="s">
        <v>3887</v>
      </c>
      <c r="D235" s="130" t="s">
        <v>3983</v>
      </c>
      <c r="E235" s="130" t="s">
        <v>3947</v>
      </c>
      <c r="F235" s="130" t="s">
        <v>2734</v>
      </c>
      <c r="G235" s="130" t="s">
        <v>4044</v>
      </c>
      <c r="J235" s="113" t="s">
        <v>3874</v>
      </c>
      <c r="K235" s="130" t="s">
        <v>6198</v>
      </c>
      <c r="L235" s="113" t="s">
        <v>3918</v>
      </c>
      <c r="M235" s="130" t="s">
        <v>6212</v>
      </c>
    </row>
    <row r="236" spans="1:13">
      <c r="A236" s="130" t="s">
        <v>4077</v>
      </c>
      <c r="B236" s="113" t="s">
        <v>12259</v>
      </c>
      <c r="C236" s="130" t="s">
        <v>3887</v>
      </c>
      <c r="D236" s="130" t="s">
        <v>3994</v>
      </c>
      <c r="E236" s="130" t="s">
        <v>3918</v>
      </c>
      <c r="F236" s="130" t="s">
        <v>2556</v>
      </c>
      <c r="G236" s="130" t="s">
        <v>4134</v>
      </c>
      <c r="J236" s="113" t="s">
        <v>3874</v>
      </c>
      <c r="K236" s="130" t="s">
        <v>6201</v>
      </c>
      <c r="L236" s="113" t="s">
        <v>3918</v>
      </c>
      <c r="M236" s="130" t="s">
        <v>6215</v>
      </c>
    </row>
    <row r="237" spans="1:13">
      <c r="A237" s="130" t="s">
        <v>4077</v>
      </c>
      <c r="B237" s="113" t="s">
        <v>12259</v>
      </c>
      <c r="C237" s="130" t="s">
        <v>3887</v>
      </c>
      <c r="D237" s="130" t="s">
        <v>3994</v>
      </c>
      <c r="E237" s="130" t="s">
        <v>3918</v>
      </c>
      <c r="F237" s="130" t="s">
        <v>3986</v>
      </c>
      <c r="G237" s="130" t="s">
        <v>4135</v>
      </c>
      <c r="J237" s="113" t="s">
        <v>3874</v>
      </c>
      <c r="K237" s="130" t="s">
        <v>6204</v>
      </c>
      <c r="L237" s="113" t="s">
        <v>3918</v>
      </c>
      <c r="M237" s="130" t="s">
        <v>6218</v>
      </c>
    </row>
    <row r="238" spans="1:13">
      <c r="A238" s="130" t="s">
        <v>4077</v>
      </c>
      <c r="B238" s="113" t="s">
        <v>12259</v>
      </c>
      <c r="C238" s="130" t="s">
        <v>3887</v>
      </c>
      <c r="D238" s="130" t="s">
        <v>3994</v>
      </c>
      <c r="E238" s="130" t="s">
        <v>3918</v>
      </c>
      <c r="F238" s="130" t="s">
        <v>3988</v>
      </c>
      <c r="G238" s="130" t="s">
        <v>4136</v>
      </c>
      <c r="J238" s="113" t="s">
        <v>3874</v>
      </c>
      <c r="K238" s="130" t="s">
        <v>6207</v>
      </c>
      <c r="L238" s="113" t="s">
        <v>3918</v>
      </c>
      <c r="M238" s="130" t="s">
        <v>6221</v>
      </c>
    </row>
    <row r="239" spans="1:13">
      <c r="A239" s="130" t="s">
        <v>4077</v>
      </c>
      <c r="B239" s="113" t="s">
        <v>12259</v>
      </c>
      <c r="C239" s="130" t="s">
        <v>3887</v>
      </c>
      <c r="D239" s="130" t="s">
        <v>3994</v>
      </c>
      <c r="E239" s="130" t="s">
        <v>3918</v>
      </c>
      <c r="F239" s="130" t="s">
        <v>3990</v>
      </c>
      <c r="G239" s="130" t="s">
        <v>4136</v>
      </c>
      <c r="J239" s="113" t="s">
        <v>3874</v>
      </c>
      <c r="K239" s="130" t="s">
        <v>6209</v>
      </c>
      <c r="L239" s="113" t="s">
        <v>3918</v>
      </c>
      <c r="M239" s="130" t="s">
        <v>6224</v>
      </c>
    </row>
    <row r="240" spans="1:13">
      <c r="A240" s="130" t="s">
        <v>4077</v>
      </c>
      <c r="B240" s="113" t="s">
        <v>12259</v>
      </c>
      <c r="C240" s="130" t="s">
        <v>3887</v>
      </c>
      <c r="D240" s="130" t="s">
        <v>3994</v>
      </c>
      <c r="E240" s="130" t="s">
        <v>3947</v>
      </c>
      <c r="F240" s="130" t="s">
        <v>2556</v>
      </c>
      <c r="G240" s="130" t="s">
        <v>4025</v>
      </c>
      <c r="J240" s="113" t="s">
        <v>3874</v>
      </c>
      <c r="K240" s="130" t="s">
        <v>3606</v>
      </c>
      <c r="L240" s="113" t="s">
        <v>3918</v>
      </c>
      <c r="M240" s="130" t="s">
        <v>6227</v>
      </c>
    </row>
    <row r="241" spans="1:13">
      <c r="A241" s="130" t="s">
        <v>4077</v>
      </c>
      <c r="B241" s="113" t="s">
        <v>12259</v>
      </c>
      <c r="C241" s="130" t="s">
        <v>3887</v>
      </c>
      <c r="D241" s="130" t="s">
        <v>3994</v>
      </c>
      <c r="E241" s="130" t="s">
        <v>3947</v>
      </c>
      <c r="F241" s="130" t="s">
        <v>3986</v>
      </c>
      <c r="G241" s="130" t="s">
        <v>4025</v>
      </c>
      <c r="J241" s="113" t="s">
        <v>3874</v>
      </c>
      <c r="K241" s="130" t="s">
        <v>6214</v>
      </c>
      <c r="L241" s="113" t="s">
        <v>3918</v>
      </c>
      <c r="M241" s="130" t="s">
        <v>6230</v>
      </c>
    </row>
    <row r="242" spans="1:13">
      <c r="A242" s="130" t="s">
        <v>4077</v>
      </c>
      <c r="B242" s="113" t="s">
        <v>12259</v>
      </c>
      <c r="C242" s="130" t="s">
        <v>3887</v>
      </c>
      <c r="D242" s="130" t="s">
        <v>3994</v>
      </c>
      <c r="E242" s="130" t="s">
        <v>3947</v>
      </c>
      <c r="F242" s="130" t="s">
        <v>3988</v>
      </c>
      <c r="G242" s="130" t="s">
        <v>4044</v>
      </c>
      <c r="J242" s="113" t="s">
        <v>3874</v>
      </c>
      <c r="K242" s="130" t="s">
        <v>6217</v>
      </c>
      <c r="L242" s="113" t="s">
        <v>3918</v>
      </c>
      <c r="M242" s="130" t="s">
        <v>6233</v>
      </c>
    </row>
    <row r="243" spans="1:13">
      <c r="A243" s="130" t="s">
        <v>4077</v>
      </c>
      <c r="B243" s="113" t="s">
        <v>12259</v>
      </c>
      <c r="C243" s="130" t="s">
        <v>3887</v>
      </c>
      <c r="D243" s="130" t="s">
        <v>3994</v>
      </c>
      <c r="E243" s="130" t="s">
        <v>3947</v>
      </c>
      <c r="F243" s="130" t="s">
        <v>3990</v>
      </c>
      <c r="G243" s="130" t="s">
        <v>4044</v>
      </c>
      <c r="J243" s="113" t="s">
        <v>3874</v>
      </c>
      <c r="K243" s="130" t="s">
        <v>6220</v>
      </c>
      <c r="L243" s="113" t="s">
        <v>3918</v>
      </c>
      <c r="M243" s="130" t="s">
        <v>6236</v>
      </c>
    </row>
    <row r="244" spans="1:13">
      <c r="A244" s="130" t="s">
        <v>4077</v>
      </c>
      <c r="B244" s="113" t="s">
        <v>12259</v>
      </c>
      <c r="C244" s="130" t="s">
        <v>3887</v>
      </c>
      <c r="D244" s="130" t="s">
        <v>3994</v>
      </c>
      <c r="E244" s="130" t="s">
        <v>3947</v>
      </c>
      <c r="F244" s="130" t="s">
        <v>2734</v>
      </c>
      <c r="G244" s="130" t="s">
        <v>4137</v>
      </c>
      <c r="J244" s="113" t="s">
        <v>3874</v>
      </c>
      <c r="K244" s="130" t="s">
        <v>6223</v>
      </c>
      <c r="L244" s="113" t="s">
        <v>3918</v>
      </c>
      <c r="M244" s="130" t="s">
        <v>6239</v>
      </c>
    </row>
    <row r="245" spans="1:13">
      <c r="A245" s="130" t="s">
        <v>4077</v>
      </c>
      <c r="B245" s="113" t="s">
        <v>12259</v>
      </c>
      <c r="C245" s="130" t="s">
        <v>3887</v>
      </c>
      <c r="D245" s="130" t="s">
        <v>4001</v>
      </c>
      <c r="E245" s="130" t="s">
        <v>3918</v>
      </c>
      <c r="F245" s="130" t="s">
        <v>2556</v>
      </c>
      <c r="G245" s="130" t="s">
        <v>4138</v>
      </c>
      <c r="J245" s="113" t="s">
        <v>3874</v>
      </c>
      <c r="K245" s="130" t="s">
        <v>6226</v>
      </c>
      <c r="L245" s="113" t="s">
        <v>3918</v>
      </c>
      <c r="M245" s="130" t="s">
        <v>5667</v>
      </c>
    </row>
    <row r="246" spans="1:13">
      <c r="A246" s="130" t="s">
        <v>4077</v>
      </c>
      <c r="B246" s="113" t="s">
        <v>12259</v>
      </c>
      <c r="C246" s="130" t="s">
        <v>3887</v>
      </c>
      <c r="D246" s="130" t="s">
        <v>4001</v>
      </c>
      <c r="E246" s="130" t="s">
        <v>3918</v>
      </c>
      <c r="F246" s="130" t="s">
        <v>3986</v>
      </c>
      <c r="G246" s="130" t="s">
        <v>4139</v>
      </c>
      <c r="J246" s="113" t="s">
        <v>3874</v>
      </c>
      <c r="K246" s="130" t="s">
        <v>6229</v>
      </c>
      <c r="L246" s="113" t="s">
        <v>3918</v>
      </c>
      <c r="M246" s="130" t="s">
        <v>6243</v>
      </c>
    </row>
    <row r="247" spans="1:13">
      <c r="A247" s="130" t="s">
        <v>4077</v>
      </c>
      <c r="B247" s="113" t="s">
        <v>12259</v>
      </c>
      <c r="C247" s="130" t="s">
        <v>3887</v>
      </c>
      <c r="D247" s="130" t="s">
        <v>4001</v>
      </c>
      <c r="E247" s="130" t="s">
        <v>3918</v>
      </c>
      <c r="F247" s="130" t="s">
        <v>3988</v>
      </c>
      <c r="G247" s="130" t="s">
        <v>3989</v>
      </c>
      <c r="J247" s="113" t="s">
        <v>3874</v>
      </c>
      <c r="K247" s="130" t="s">
        <v>6232</v>
      </c>
      <c r="L247" s="113" t="s">
        <v>3918</v>
      </c>
      <c r="M247" s="130" t="s">
        <v>6246</v>
      </c>
    </row>
    <row r="248" spans="1:13">
      <c r="A248" s="130" t="s">
        <v>4077</v>
      </c>
      <c r="B248" s="113" t="s">
        <v>12259</v>
      </c>
      <c r="C248" s="130" t="s">
        <v>3887</v>
      </c>
      <c r="D248" s="130" t="s">
        <v>4001</v>
      </c>
      <c r="E248" s="130" t="s">
        <v>3918</v>
      </c>
      <c r="F248" s="130" t="s">
        <v>3990</v>
      </c>
      <c r="G248" s="130" t="s">
        <v>3989</v>
      </c>
      <c r="J248" s="113" t="s">
        <v>3874</v>
      </c>
      <c r="K248" s="130" t="s">
        <v>6235</v>
      </c>
      <c r="L248" s="113" t="s">
        <v>3918</v>
      </c>
      <c r="M248" s="130" t="s">
        <v>6249</v>
      </c>
    </row>
    <row r="249" spans="1:13">
      <c r="A249" s="130" t="s">
        <v>4077</v>
      </c>
      <c r="B249" s="113" t="s">
        <v>12259</v>
      </c>
      <c r="C249" s="130" t="s">
        <v>3887</v>
      </c>
      <c r="D249" s="130" t="s">
        <v>4001</v>
      </c>
      <c r="E249" s="130" t="s">
        <v>3947</v>
      </c>
      <c r="F249" s="130" t="s">
        <v>2556</v>
      </c>
      <c r="G249" s="130" t="s">
        <v>4140</v>
      </c>
      <c r="J249" s="113" t="s">
        <v>3874</v>
      </c>
      <c r="K249" s="130" t="s">
        <v>6238</v>
      </c>
      <c r="L249" s="113" t="s">
        <v>3918</v>
      </c>
      <c r="M249" s="130" t="s">
        <v>6252</v>
      </c>
    </row>
    <row r="250" spans="1:13">
      <c r="A250" s="130" t="s">
        <v>4077</v>
      </c>
      <c r="B250" s="113" t="s">
        <v>12259</v>
      </c>
      <c r="C250" s="130" t="s">
        <v>3887</v>
      </c>
      <c r="D250" s="130" t="s">
        <v>4001</v>
      </c>
      <c r="E250" s="130" t="s">
        <v>3947</v>
      </c>
      <c r="F250" s="130" t="s">
        <v>3986</v>
      </c>
      <c r="G250" s="130" t="s">
        <v>4140</v>
      </c>
      <c r="J250" s="113" t="s">
        <v>3874</v>
      </c>
      <c r="K250" s="130" t="s">
        <v>3816</v>
      </c>
      <c r="L250" s="113" t="s">
        <v>3918</v>
      </c>
      <c r="M250" s="130" t="s">
        <v>6255</v>
      </c>
    </row>
    <row r="251" spans="1:13">
      <c r="A251" s="130" t="s">
        <v>4077</v>
      </c>
      <c r="B251" s="113" t="s">
        <v>12259</v>
      </c>
      <c r="C251" s="130" t="s">
        <v>3887</v>
      </c>
      <c r="D251" s="130" t="s">
        <v>4001</v>
      </c>
      <c r="E251" s="130" t="s">
        <v>3947</v>
      </c>
      <c r="F251" s="130" t="s">
        <v>3988</v>
      </c>
      <c r="G251" s="130" t="s">
        <v>4036</v>
      </c>
      <c r="J251" s="113" t="s">
        <v>3874</v>
      </c>
      <c r="K251" s="130" t="s">
        <v>6242</v>
      </c>
      <c r="L251" s="113" t="s">
        <v>3918</v>
      </c>
      <c r="M251" s="130" t="s">
        <v>6258</v>
      </c>
    </row>
    <row r="252" spans="1:13">
      <c r="A252" s="130" t="s">
        <v>4077</v>
      </c>
      <c r="B252" s="113" t="s">
        <v>12259</v>
      </c>
      <c r="C252" s="130" t="s">
        <v>3887</v>
      </c>
      <c r="D252" s="130" t="s">
        <v>4001</v>
      </c>
      <c r="E252" s="130" t="s">
        <v>3947</v>
      </c>
      <c r="F252" s="130" t="s">
        <v>3990</v>
      </c>
      <c r="G252" s="130" t="s">
        <v>4036</v>
      </c>
      <c r="J252" s="113" t="s">
        <v>3874</v>
      </c>
      <c r="K252" s="130" t="s">
        <v>6245</v>
      </c>
      <c r="L252" s="113" t="s">
        <v>3918</v>
      </c>
      <c r="M252" s="130" t="s">
        <v>6261</v>
      </c>
    </row>
    <row r="253" spans="1:13">
      <c r="A253" s="130" t="s">
        <v>4077</v>
      </c>
      <c r="B253" s="113" t="s">
        <v>12259</v>
      </c>
      <c r="C253" s="130" t="s">
        <v>3887</v>
      </c>
      <c r="D253" s="130" t="s">
        <v>4001</v>
      </c>
      <c r="E253" s="130" t="s">
        <v>3947</v>
      </c>
      <c r="F253" s="130" t="s">
        <v>2734</v>
      </c>
      <c r="G253" s="130" t="s">
        <v>4141</v>
      </c>
      <c r="J253" s="113" t="s">
        <v>3874</v>
      </c>
      <c r="K253" s="130" t="s">
        <v>6248</v>
      </c>
      <c r="L253" s="113" t="s">
        <v>3918</v>
      </c>
      <c r="M253" s="130" t="s">
        <v>6264</v>
      </c>
    </row>
    <row r="254" spans="1:13">
      <c r="A254" s="130" t="s">
        <v>4077</v>
      </c>
      <c r="B254" s="113" t="s">
        <v>12259</v>
      </c>
      <c r="C254" s="130" t="s">
        <v>3887</v>
      </c>
      <c r="D254" s="130" t="s">
        <v>4007</v>
      </c>
      <c r="E254" s="130" t="s">
        <v>3918</v>
      </c>
      <c r="F254" s="130" t="s">
        <v>2556</v>
      </c>
      <c r="G254" s="130" t="s">
        <v>4129</v>
      </c>
      <c r="J254" s="113" t="s">
        <v>3874</v>
      </c>
      <c r="K254" s="130" t="s">
        <v>6251</v>
      </c>
      <c r="L254" s="113" t="s">
        <v>3918</v>
      </c>
      <c r="M254" s="130" t="s">
        <v>6267</v>
      </c>
    </row>
    <row r="255" spans="1:13">
      <c r="A255" s="130" t="s">
        <v>4077</v>
      </c>
      <c r="B255" s="113" t="s">
        <v>12259</v>
      </c>
      <c r="C255" s="130" t="s">
        <v>3887</v>
      </c>
      <c r="D255" s="130" t="s">
        <v>4007</v>
      </c>
      <c r="E255" s="130" t="s">
        <v>3918</v>
      </c>
      <c r="F255" s="130" t="s">
        <v>3986</v>
      </c>
      <c r="G255" s="130" t="s">
        <v>4142</v>
      </c>
      <c r="J255" s="113" t="s">
        <v>3874</v>
      </c>
      <c r="K255" s="130" t="s">
        <v>6254</v>
      </c>
      <c r="L255" s="113" t="s">
        <v>3918</v>
      </c>
      <c r="M255" s="130" t="s">
        <v>6269</v>
      </c>
    </row>
    <row r="256" spans="1:13">
      <c r="A256" s="130" t="s">
        <v>4077</v>
      </c>
      <c r="B256" s="113" t="s">
        <v>12259</v>
      </c>
      <c r="C256" s="130" t="s">
        <v>3887</v>
      </c>
      <c r="D256" s="130" t="s">
        <v>4007</v>
      </c>
      <c r="E256" s="130" t="s">
        <v>3918</v>
      </c>
      <c r="F256" s="130" t="s">
        <v>3988</v>
      </c>
      <c r="G256" s="130" t="s">
        <v>4143</v>
      </c>
      <c r="J256" s="113" t="s">
        <v>3874</v>
      </c>
      <c r="K256" s="130" t="s">
        <v>6257</v>
      </c>
      <c r="L256" s="113" t="s">
        <v>3918</v>
      </c>
      <c r="M256" s="130" t="s">
        <v>6272</v>
      </c>
    </row>
    <row r="257" spans="1:13">
      <c r="A257" s="130" t="s">
        <v>4077</v>
      </c>
      <c r="B257" s="113" t="s">
        <v>12259</v>
      </c>
      <c r="C257" s="130" t="s">
        <v>3887</v>
      </c>
      <c r="D257" s="130" t="s">
        <v>4007</v>
      </c>
      <c r="E257" s="130" t="s">
        <v>3918</v>
      </c>
      <c r="F257" s="130" t="s">
        <v>3990</v>
      </c>
      <c r="G257" s="130" t="s">
        <v>4143</v>
      </c>
      <c r="J257" s="113" t="s">
        <v>3874</v>
      </c>
      <c r="K257" s="130" t="s">
        <v>6260</v>
      </c>
      <c r="L257" s="113" t="s">
        <v>3918</v>
      </c>
      <c r="M257" s="130" t="s">
        <v>6275</v>
      </c>
    </row>
    <row r="258" spans="1:13">
      <c r="A258" s="130" t="s">
        <v>4077</v>
      </c>
      <c r="B258" s="113" t="s">
        <v>12259</v>
      </c>
      <c r="C258" s="130" t="s">
        <v>3887</v>
      </c>
      <c r="D258" s="130" t="s">
        <v>4007</v>
      </c>
      <c r="E258" s="130" t="s">
        <v>3947</v>
      </c>
      <c r="F258" s="130" t="s">
        <v>2556</v>
      </c>
      <c r="G258" s="130" t="s">
        <v>4144</v>
      </c>
      <c r="J258" s="113" t="s">
        <v>3874</v>
      </c>
      <c r="K258" s="130" t="s">
        <v>6263</v>
      </c>
      <c r="L258" s="113" t="s">
        <v>3918</v>
      </c>
      <c r="M258" s="130" t="s">
        <v>6278</v>
      </c>
    </row>
    <row r="259" spans="1:13">
      <c r="A259" s="130" t="s">
        <v>4077</v>
      </c>
      <c r="B259" s="113" t="s">
        <v>12259</v>
      </c>
      <c r="C259" s="130" t="s">
        <v>3887</v>
      </c>
      <c r="D259" s="130" t="s">
        <v>4007</v>
      </c>
      <c r="E259" s="130" t="s">
        <v>3947</v>
      </c>
      <c r="F259" s="130" t="s">
        <v>3986</v>
      </c>
      <c r="G259" s="130" t="s">
        <v>4144</v>
      </c>
      <c r="J259" s="113" t="s">
        <v>3874</v>
      </c>
      <c r="K259" s="130" t="s">
        <v>6266</v>
      </c>
      <c r="L259" s="113" t="s">
        <v>3918</v>
      </c>
      <c r="M259" s="130" t="s">
        <v>6281</v>
      </c>
    </row>
    <row r="260" spans="1:13">
      <c r="A260" s="130" t="s">
        <v>4077</v>
      </c>
      <c r="B260" s="113" t="s">
        <v>12259</v>
      </c>
      <c r="C260" s="130" t="s">
        <v>3887</v>
      </c>
      <c r="D260" s="130" t="s">
        <v>4007</v>
      </c>
      <c r="E260" s="130" t="s">
        <v>3947</v>
      </c>
      <c r="F260" s="130" t="s">
        <v>3988</v>
      </c>
      <c r="G260" s="130" t="s">
        <v>4063</v>
      </c>
      <c r="J260" s="113" t="s">
        <v>3874</v>
      </c>
      <c r="K260" s="130" t="s">
        <v>3608</v>
      </c>
      <c r="L260" s="113" t="s">
        <v>3918</v>
      </c>
      <c r="M260" s="130" t="s">
        <v>6284</v>
      </c>
    </row>
    <row r="261" spans="1:13">
      <c r="A261" s="130" t="s">
        <v>4077</v>
      </c>
      <c r="B261" s="113" t="s">
        <v>12259</v>
      </c>
      <c r="C261" s="130" t="s">
        <v>3887</v>
      </c>
      <c r="D261" s="130" t="s">
        <v>4007</v>
      </c>
      <c r="E261" s="130" t="s">
        <v>3947</v>
      </c>
      <c r="F261" s="130" t="s">
        <v>3990</v>
      </c>
      <c r="G261" s="130" t="s">
        <v>4063</v>
      </c>
      <c r="J261" s="113" t="s">
        <v>3874</v>
      </c>
      <c r="K261" s="130" t="s">
        <v>6271</v>
      </c>
      <c r="L261" s="113" t="s">
        <v>3918</v>
      </c>
      <c r="M261" s="130" t="s">
        <v>6287</v>
      </c>
    </row>
    <row r="262" spans="1:13">
      <c r="A262" s="130" t="s">
        <v>4077</v>
      </c>
      <c r="B262" s="113" t="s">
        <v>12259</v>
      </c>
      <c r="C262" s="130" t="s">
        <v>3887</v>
      </c>
      <c r="D262" s="130" t="s">
        <v>4007</v>
      </c>
      <c r="E262" s="130" t="s">
        <v>3947</v>
      </c>
      <c r="F262" s="130" t="s">
        <v>2734</v>
      </c>
      <c r="G262" s="130" t="s">
        <v>4126</v>
      </c>
      <c r="J262" s="113" t="s">
        <v>3874</v>
      </c>
      <c r="K262" s="130" t="s">
        <v>6274</v>
      </c>
      <c r="L262" s="113" t="s">
        <v>3918</v>
      </c>
      <c r="M262" s="130" t="s">
        <v>6290</v>
      </c>
    </row>
    <row r="263" spans="1:13">
      <c r="A263" s="130" t="s">
        <v>4077</v>
      </c>
      <c r="B263" s="113" t="s">
        <v>12259</v>
      </c>
      <c r="C263" s="130" t="s">
        <v>3887</v>
      </c>
      <c r="D263" s="130" t="s">
        <v>4013</v>
      </c>
      <c r="E263" s="130" t="s">
        <v>3918</v>
      </c>
      <c r="F263" s="130" t="s">
        <v>2556</v>
      </c>
      <c r="G263" s="130" t="s">
        <v>4132</v>
      </c>
      <c r="J263" s="113" t="s">
        <v>3874</v>
      </c>
      <c r="K263" s="130" t="s">
        <v>6277</v>
      </c>
      <c r="L263" s="113" t="s">
        <v>3918</v>
      </c>
      <c r="M263" s="130" t="s">
        <v>3777</v>
      </c>
    </row>
    <row r="264" spans="1:13">
      <c r="A264" s="130" t="s">
        <v>4077</v>
      </c>
      <c r="B264" s="113" t="s">
        <v>12259</v>
      </c>
      <c r="C264" s="130" t="s">
        <v>3887</v>
      </c>
      <c r="D264" s="130" t="s">
        <v>4013</v>
      </c>
      <c r="E264" s="130" t="s">
        <v>3918</v>
      </c>
      <c r="F264" s="130" t="s">
        <v>3986</v>
      </c>
      <c r="G264" s="130" t="s">
        <v>4045</v>
      </c>
      <c r="J264" s="113" t="s">
        <v>3874</v>
      </c>
      <c r="K264" s="130" t="s">
        <v>6280</v>
      </c>
      <c r="L264" s="113" t="s">
        <v>3918</v>
      </c>
      <c r="M264" s="130" t="s">
        <v>6295</v>
      </c>
    </row>
    <row r="265" spans="1:13">
      <c r="A265" s="130" t="s">
        <v>4077</v>
      </c>
      <c r="B265" s="113" t="s">
        <v>12259</v>
      </c>
      <c r="C265" s="130" t="s">
        <v>3887</v>
      </c>
      <c r="D265" s="130" t="s">
        <v>4013</v>
      </c>
      <c r="E265" s="130" t="s">
        <v>3918</v>
      </c>
      <c r="F265" s="130" t="s">
        <v>3988</v>
      </c>
      <c r="G265" s="130" t="s">
        <v>4133</v>
      </c>
      <c r="J265" s="113" t="s">
        <v>3874</v>
      </c>
      <c r="K265" s="130" t="s">
        <v>6283</v>
      </c>
      <c r="L265" s="113" t="s">
        <v>3918</v>
      </c>
      <c r="M265" s="130" t="s">
        <v>6297</v>
      </c>
    </row>
    <row r="266" spans="1:13">
      <c r="A266" s="130" t="s">
        <v>4077</v>
      </c>
      <c r="B266" s="113" t="s">
        <v>12259</v>
      </c>
      <c r="C266" s="130" t="s">
        <v>3887</v>
      </c>
      <c r="D266" s="130" t="s">
        <v>4013</v>
      </c>
      <c r="E266" s="130" t="s">
        <v>3918</v>
      </c>
      <c r="F266" s="130" t="s">
        <v>3990</v>
      </c>
      <c r="G266" s="130" t="s">
        <v>4133</v>
      </c>
      <c r="J266" s="113" t="s">
        <v>3874</v>
      </c>
      <c r="K266" s="130" t="s">
        <v>6286</v>
      </c>
      <c r="L266" s="113" t="s">
        <v>3918</v>
      </c>
      <c r="M266" s="130" t="s">
        <v>6300</v>
      </c>
    </row>
    <row r="267" spans="1:13">
      <c r="A267" s="130" t="s">
        <v>4077</v>
      </c>
      <c r="B267" s="113" t="s">
        <v>12259</v>
      </c>
      <c r="C267" s="130" t="s">
        <v>3887</v>
      </c>
      <c r="D267" s="130" t="s">
        <v>4013</v>
      </c>
      <c r="E267" s="130" t="s">
        <v>3947</v>
      </c>
      <c r="F267" s="130" t="s">
        <v>2556</v>
      </c>
      <c r="G267" s="130" t="s">
        <v>4069</v>
      </c>
      <c r="J267" s="113" t="s">
        <v>3874</v>
      </c>
      <c r="K267" s="130" t="s">
        <v>6289</v>
      </c>
      <c r="L267" s="113" t="s">
        <v>3918</v>
      </c>
      <c r="M267" s="130" t="s">
        <v>6303</v>
      </c>
    </row>
    <row r="268" spans="1:13">
      <c r="A268" s="130" t="s">
        <v>4077</v>
      </c>
      <c r="B268" s="113" t="s">
        <v>12259</v>
      </c>
      <c r="C268" s="130" t="s">
        <v>3887</v>
      </c>
      <c r="D268" s="130" t="s">
        <v>4013</v>
      </c>
      <c r="E268" s="130" t="s">
        <v>3947</v>
      </c>
      <c r="F268" s="130" t="s">
        <v>3986</v>
      </c>
      <c r="G268" s="130" t="s">
        <v>4069</v>
      </c>
      <c r="J268" s="113" t="s">
        <v>3874</v>
      </c>
      <c r="K268" s="130" t="s">
        <v>6292</v>
      </c>
      <c r="L268" s="113" t="s">
        <v>3918</v>
      </c>
      <c r="M268" s="130" t="s">
        <v>6306</v>
      </c>
    </row>
    <row r="269" spans="1:13">
      <c r="A269" s="130" t="s">
        <v>4077</v>
      </c>
      <c r="B269" s="113" t="s">
        <v>12259</v>
      </c>
      <c r="C269" s="130" t="s">
        <v>3887</v>
      </c>
      <c r="D269" s="130" t="s">
        <v>4013</v>
      </c>
      <c r="E269" s="130" t="s">
        <v>3947</v>
      </c>
      <c r="F269" s="130" t="s">
        <v>3988</v>
      </c>
      <c r="G269" s="130" t="s">
        <v>4018</v>
      </c>
      <c r="J269" s="113" t="s">
        <v>3874</v>
      </c>
      <c r="K269" s="130" t="s">
        <v>6294</v>
      </c>
      <c r="L269" s="113" t="s">
        <v>3918</v>
      </c>
      <c r="M269" s="130" t="s">
        <v>6309</v>
      </c>
    </row>
    <row r="270" spans="1:13">
      <c r="A270" s="130" t="s">
        <v>4077</v>
      </c>
      <c r="B270" s="113" t="s">
        <v>12259</v>
      </c>
      <c r="C270" s="130" t="s">
        <v>3887</v>
      </c>
      <c r="D270" s="130" t="s">
        <v>4013</v>
      </c>
      <c r="E270" s="130" t="s">
        <v>3947</v>
      </c>
      <c r="F270" s="130" t="s">
        <v>3990</v>
      </c>
      <c r="G270" s="130" t="s">
        <v>4018</v>
      </c>
      <c r="J270" s="113" t="s">
        <v>3874</v>
      </c>
      <c r="K270" s="130" t="s">
        <v>3819</v>
      </c>
      <c r="L270" s="113" t="s">
        <v>3918</v>
      </c>
      <c r="M270" s="130" t="s">
        <v>6312</v>
      </c>
    </row>
    <row r="271" spans="1:13">
      <c r="A271" s="130" t="s">
        <v>4077</v>
      </c>
      <c r="B271" s="113" t="s">
        <v>12259</v>
      </c>
      <c r="C271" s="130" t="s">
        <v>3887</v>
      </c>
      <c r="D271" s="130" t="s">
        <v>4013</v>
      </c>
      <c r="E271" s="130" t="s">
        <v>3947</v>
      </c>
      <c r="F271" s="130" t="s">
        <v>2734</v>
      </c>
      <c r="G271" s="130" t="s">
        <v>4044</v>
      </c>
      <c r="J271" s="113" t="s">
        <v>3874</v>
      </c>
      <c r="K271" s="130" t="s">
        <v>6299</v>
      </c>
      <c r="L271" s="113" t="s">
        <v>3918</v>
      </c>
      <c r="M271" s="130" t="s">
        <v>6315</v>
      </c>
    </row>
    <row r="272" spans="1:13">
      <c r="A272" s="130" t="s">
        <v>4068</v>
      </c>
      <c r="B272" s="113" t="s">
        <v>12259</v>
      </c>
      <c r="C272" s="130" t="s">
        <v>3982</v>
      </c>
      <c r="D272" s="130" t="s">
        <v>3983</v>
      </c>
      <c r="E272" s="130" t="s">
        <v>3918</v>
      </c>
      <c r="F272" s="130" t="s">
        <v>2556</v>
      </c>
      <c r="G272" s="130" t="s">
        <v>4111</v>
      </c>
      <c r="J272" s="113" t="s">
        <v>3874</v>
      </c>
      <c r="K272" s="130" t="s">
        <v>6302</v>
      </c>
      <c r="L272" s="113" t="s">
        <v>3918</v>
      </c>
      <c r="M272" s="130" t="s">
        <v>6318</v>
      </c>
    </row>
    <row r="273" spans="1:13">
      <c r="A273" s="130" t="s">
        <v>4068</v>
      </c>
      <c r="B273" s="113" t="s">
        <v>12259</v>
      </c>
      <c r="C273" s="130" t="s">
        <v>3982</v>
      </c>
      <c r="D273" s="130" t="s">
        <v>3983</v>
      </c>
      <c r="E273" s="130" t="s">
        <v>3918</v>
      </c>
      <c r="F273" s="130" t="s">
        <v>3986</v>
      </c>
      <c r="G273" s="130" t="s">
        <v>4112</v>
      </c>
      <c r="J273" s="113" t="s">
        <v>3874</v>
      </c>
      <c r="K273" s="130" t="s">
        <v>6305</v>
      </c>
      <c r="L273" s="113" t="s">
        <v>3918</v>
      </c>
      <c r="M273" s="130" t="s">
        <v>6321</v>
      </c>
    </row>
    <row r="274" spans="1:13">
      <c r="A274" s="130" t="s">
        <v>4068</v>
      </c>
      <c r="B274" s="113" t="s">
        <v>12259</v>
      </c>
      <c r="C274" s="130" t="s">
        <v>3982</v>
      </c>
      <c r="D274" s="130" t="s">
        <v>3983</v>
      </c>
      <c r="E274" s="130" t="s">
        <v>3918</v>
      </c>
      <c r="F274" s="130" t="s">
        <v>3988</v>
      </c>
      <c r="G274" s="130" t="s">
        <v>4113</v>
      </c>
      <c r="J274" s="113" t="s">
        <v>3874</v>
      </c>
      <c r="K274" s="130" t="s">
        <v>6308</v>
      </c>
      <c r="L274" s="113" t="s">
        <v>3918</v>
      </c>
      <c r="M274" s="130" t="s">
        <v>6324</v>
      </c>
    </row>
    <row r="275" spans="1:13">
      <c r="A275" s="130" t="s">
        <v>4068</v>
      </c>
      <c r="B275" s="113" t="s">
        <v>12259</v>
      </c>
      <c r="C275" s="130" t="s">
        <v>3982</v>
      </c>
      <c r="D275" s="130" t="s">
        <v>3983</v>
      </c>
      <c r="E275" s="130" t="s">
        <v>3918</v>
      </c>
      <c r="F275" s="130" t="s">
        <v>3990</v>
      </c>
      <c r="G275" s="130" t="s">
        <v>4113</v>
      </c>
      <c r="J275" s="113" t="s">
        <v>3874</v>
      </c>
      <c r="K275" s="130" t="s">
        <v>6311</v>
      </c>
      <c r="L275" s="113" t="s">
        <v>3918</v>
      </c>
      <c r="M275" s="130" t="s">
        <v>6326</v>
      </c>
    </row>
    <row r="276" spans="1:13">
      <c r="A276" s="130" t="s">
        <v>4068</v>
      </c>
      <c r="B276" s="113" t="s">
        <v>12259</v>
      </c>
      <c r="C276" s="130" t="s">
        <v>3982</v>
      </c>
      <c r="D276" s="130" t="s">
        <v>3983</v>
      </c>
      <c r="E276" s="130" t="s">
        <v>3947</v>
      </c>
      <c r="F276" s="130" t="s">
        <v>2556</v>
      </c>
      <c r="G276" s="130" t="s">
        <v>4019</v>
      </c>
      <c r="J276" s="113" t="s">
        <v>3874</v>
      </c>
      <c r="K276" s="130" t="s">
        <v>6314</v>
      </c>
      <c r="L276" s="113" t="s">
        <v>3918</v>
      </c>
      <c r="M276" s="130" t="s">
        <v>6329</v>
      </c>
    </row>
    <row r="277" spans="1:13">
      <c r="A277" s="130" t="s">
        <v>4068</v>
      </c>
      <c r="B277" s="113" t="s">
        <v>12259</v>
      </c>
      <c r="C277" s="130" t="s">
        <v>3982</v>
      </c>
      <c r="D277" s="130" t="s">
        <v>3983</v>
      </c>
      <c r="E277" s="130" t="s">
        <v>3947</v>
      </c>
      <c r="F277" s="130" t="s">
        <v>3986</v>
      </c>
      <c r="G277" s="130" t="s">
        <v>4019</v>
      </c>
      <c r="J277" s="113" t="s">
        <v>3874</v>
      </c>
      <c r="K277" s="130" t="s">
        <v>6317</v>
      </c>
      <c r="L277" s="113" t="s">
        <v>3918</v>
      </c>
      <c r="M277" s="130" t="s">
        <v>6332</v>
      </c>
    </row>
    <row r="278" spans="1:13">
      <c r="A278" s="130" t="s">
        <v>4068</v>
      </c>
      <c r="B278" s="113" t="s">
        <v>12259</v>
      </c>
      <c r="C278" s="130" t="s">
        <v>3982</v>
      </c>
      <c r="D278" s="130" t="s">
        <v>3983</v>
      </c>
      <c r="E278" s="130" t="s">
        <v>3947</v>
      </c>
      <c r="F278" s="130" t="s">
        <v>3988</v>
      </c>
      <c r="G278" s="130" t="s">
        <v>4114</v>
      </c>
      <c r="J278" s="113" t="s">
        <v>3874</v>
      </c>
      <c r="K278" s="130" t="s">
        <v>6320</v>
      </c>
      <c r="L278" s="113" t="s">
        <v>3918</v>
      </c>
      <c r="M278" s="130" t="s">
        <v>6335</v>
      </c>
    </row>
    <row r="279" spans="1:13">
      <c r="A279" s="130" t="s">
        <v>4068</v>
      </c>
      <c r="B279" s="113" t="s">
        <v>12259</v>
      </c>
      <c r="C279" s="130" t="s">
        <v>3982</v>
      </c>
      <c r="D279" s="130" t="s">
        <v>3983</v>
      </c>
      <c r="E279" s="130" t="s">
        <v>3947</v>
      </c>
      <c r="F279" s="130" t="s">
        <v>3990</v>
      </c>
      <c r="G279" s="130" t="s">
        <v>4114</v>
      </c>
      <c r="J279" s="113" t="s">
        <v>3874</v>
      </c>
      <c r="K279" s="130" t="s">
        <v>6323</v>
      </c>
      <c r="L279" s="113" t="s">
        <v>3918</v>
      </c>
      <c r="M279" s="130" t="s">
        <v>6338</v>
      </c>
    </row>
    <row r="280" spans="1:13">
      <c r="A280" s="130" t="s">
        <v>4068</v>
      </c>
      <c r="B280" s="113" t="s">
        <v>12259</v>
      </c>
      <c r="C280" s="130" t="s">
        <v>3982</v>
      </c>
      <c r="D280" s="130" t="s">
        <v>3983</v>
      </c>
      <c r="E280" s="130" t="s">
        <v>3947</v>
      </c>
      <c r="F280" s="130" t="s">
        <v>2734</v>
      </c>
      <c r="G280" s="130" t="s">
        <v>4109</v>
      </c>
      <c r="J280" s="113" t="s">
        <v>3874</v>
      </c>
      <c r="K280" s="130" t="s">
        <v>3610</v>
      </c>
      <c r="L280" s="113" t="s">
        <v>3918</v>
      </c>
      <c r="M280" s="130" t="s">
        <v>6341</v>
      </c>
    </row>
    <row r="281" spans="1:13">
      <c r="A281" s="130" t="s">
        <v>4068</v>
      </c>
      <c r="B281" s="113" t="s">
        <v>12259</v>
      </c>
      <c r="C281" s="130" t="s">
        <v>3982</v>
      </c>
      <c r="D281" s="130" t="s">
        <v>3994</v>
      </c>
      <c r="E281" s="130" t="s">
        <v>3918</v>
      </c>
      <c r="F281" s="130" t="s">
        <v>2556</v>
      </c>
      <c r="G281" s="130" t="s">
        <v>4106</v>
      </c>
      <c r="J281" s="113" t="s">
        <v>3874</v>
      </c>
      <c r="K281" s="130" t="s">
        <v>6328</v>
      </c>
      <c r="L281" s="113" t="s">
        <v>3918</v>
      </c>
      <c r="M281" s="130" t="s">
        <v>6344</v>
      </c>
    </row>
    <row r="282" spans="1:13">
      <c r="A282" s="130" t="s">
        <v>4068</v>
      </c>
      <c r="B282" s="113" t="s">
        <v>12259</v>
      </c>
      <c r="C282" s="130" t="s">
        <v>3982</v>
      </c>
      <c r="D282" s="130" t="s">
        <v>3994</v>
      </c>
      <c r="E282" s="130" t="s">
        <v>3918</v>
      </c>
      <c r="F282" s="130" t="s">
        <v>3986</v>
      </c>
      <c r="G282" s="130" t="s">
        <v>4115</v>
      </c>
      <c r="J282" s="113" t="s">
        <v>3874</v>
      </c>
      <c r="K282" s="130" t="s">
        <v>6331</v>
      </c>
      <c r="L282" s="113" t="s">
        <v>3918</v>
      </c>
      <c r="M282" s="130" t="s">
        <v>6347</v>
      </c>
    </row>
    <row r="283" spans="1:13">
      <c r="A283" s="130" t="s">
        <v>4068</v>
      </c>
      <c r="B283" s="113" t="s">
        <v>12259</v>
      </c>
      <c r="C283" s="130" t="s">
        <v>3982</v>
      </c>
      <c r="D283" s="130" t="s">
        <v>3994</v>
      </c>
      <c r="E283" s="130" t="s">
        <v>3918</v>
      </c>
      <c r="F283" s="130" t="s">
        <v>3988</v>
      </c>
      <c r="G283" s="130" t="s">
        <v>4116</v>
      </c>
      <c r="J283" s="113" t="s">
        <v>3874</v>
      </c>
      <c r="K283" s="130" t="s">
        <v>6334</v>
      </c>
      <c r="L283" s="113" t="s">
        <v>3918</v>
      </c>
      <c r="M283" s="130" t="s">
        <v>6350</v>
      </c>
    </row>
    <row r="284" spans="1:13">
      <c r="A284" s="130" t="s">
        <v>4068</v>
      </c>
      <c r="B284" s="113" t="s">
        <v>12259</v>
      </c>
      <c r="C284" s="130" t="s">
        <v>3982</v>
      </c>
      <c r="D284" s="130" t="s">
        <v>3994</v>
      </c>
      <c r="E284" s="130" t="s">
        <v>3918</v>
      </c>
      <c r="F284" s="130" t="s">
        <v>3990</v>
      </c>
      <c r="G284" s="130" t="s">
        <v>4116</v>
      </c>
      <c r="J284" s="113" t="s">
        <v>3874</v>
      </c>
      <c r="K284" s="130" t="s">
        <v>6337</v>
      </c>
      <c r="L284" s="113" t="s">
        <v>3918</v>
      </c>
      <c r="M284" s="130" t="s">
        <v>6353</v>
      </c>
    </row>
    <row r="285" spans="1:13">
      <c r="A285" s="130" t="s">
        <v>4068</v>
      </c>
      <c r="B285" s="113" t="s">
        <v>12259</v>
      </c>
      <c r="C285" s="130" t="s">
        <v>3982</v>
      </c>
      <c r="D285" s="130" t="s">
        <v>3994</v>
      </c>
      <c r="E285" s="130" t="s">
        <v>3947</v>
      </c>
      <c r="F285" s="130" t="s">
        <v>2556</v>
      </c>
      <c r="G285" s="130" t="s">
        <v>4117</v>
      </c>
      <c r="J285" s="113" t="s">
        <v>3874</v>
      </c>
      <c r="K285" s="130" t="s">
        <v>6340</v>
      </c>
      <c r="L285" s="113" t="s">
        <v>3918</v>
      </c>
      <c r="M285" s="130" t="s">
        <v>6355</v>
      </c>
    </row>
    <row r="286" spans="1:13">
      <c r="A286" s="130" t="s">
        <v>4068</v>
      </c>
      <c r="B286" s="113" t="s">
        <v>12259</v>
      </c>
      <c r="C286" s="130" t="s">
        <v>3982</v>
      </c>
      <c r="D286" s="130" t="s">
        <v>3994</v>
      </c>
      <c r="E286" s="130" t="s">
        <v>3947</v>
      </c>
      <c r="F286" s="130" t="s">
        <v>3986</v>
      </c>
      <c r="G286" s="130" t="s">
        <v>4117</v>
      </c>
      <c r="J286" s="113" t="s">
        <v>3874</v>
      </c>
      <c r="K286" s="130" t="s">
        <v>6343</v>
      </c>
      <c r="L286" s="113" t="s">
        <v>3918</v>
      </c>
      <c r="M286" s="130" t="s">
        <v>6358</v>
      </c>
    </row>
    <row r="287" spans="1:13">
      <c r="A287" s="130" t="s">
        <v>4068</v>
      </c>
      <c r="B287" s="113" t="s">
        <v>12259</v>
      </c>
      <c r="C287" s="130" t="s">
        <v>3982</v>
      </c>
      <c r="D287" s="130" t="s">
        <v>3994</v>
      </c>
      <c r="E287" s="130" t="s">
        <v>3947</v>
      </c>
      <c r="F287" s="130" t="s">
        <v>3988</v>
      </c>
      <c r="G287" s="130" t="s">
        <v>4118</v>
      </c>
      <c r="J287" s="113" t="s">
        <v>3874</v>
      </c>
      <c r="K287" s="130" t="s">
        <v>6346</v>
      </c>
      <c r="L287" s="113" t="s">
        <v>3918</v>
      </c>
      <c r="M287" s="130" t="s">
        <v>6361</v>
      </c>
    </row>
    <row r="288" spans="1:13">
      <c r="A288" s="130" t="s">
        <v>4068</v>
      </c>
      <c r="B288" s="113" t="s">
        <v>12259</v>
      </c>
      <c r="C288" s="130" t="s">
        <v>3982</v>
      </c>
      <c r="D288" s="130" t="s">
        <v>3994</v>
      </c>
      <c r="E288" s="130" t="s">
        <v>3947</v>
      </c>
      <c r="F288" s="130" t="s">
        <v>3990</v>
      </c>
      <c r="G288" s="130" t="s">
        <v>4118</v>
      </c>
      <c r="J288" s="113" t="s">
        <v>3874</v>
      </c>
      <c r="K288" s="130" t="s">
        <v>6349</v>
      </c>
      <c r="L288" s="113" t="s">
        <v>3918</v>
      </c>
      <c r="M288" s="130" t="s">
        <v>6364</v>
      </c>
    </row>
    <row r="289" spans="1:13">
      <c r="A289" s="130" t="s">
        <v>4068</v>
      </c>
      <c r="B289" s="113" t="s">
        <v>12259</v>
      </c>
      <c r="C289" s="130" t="s">
        <v>3982</v>
      </c>
      <c r="D289" s="130" t="s">
        <v>3994</v>
      </c>
      <c r="E289" s="130" t="s">
        <v>3947</v>
      </c>
      <c r="F289" s="130" t="s">
        <v>2734</v>
      </c>
      <c r="G289" s="130" t="s">
        <v>4010</v>
      </c>
      <c r="J289" s="113" t="s">
        <v>3874</v>
      </c>
      <c r="K289" s="130" t="s">
        <v>6352</v>
      </c>
      <c r="L289" s="113" t="s">
        <v>3918</v>
      </c>
      <c r="M289" s="130" t="s">
        <v>6367</v>
      </c>
    </row>
    <row r="290" spans="1:13">
      <c r="A290" s="130" t="s">
        <v>4068</v>
      </c>
      <c r="B290" s="113" t="s">
        <v>12259</v>
      </c>
      <c r="C290" s="130" t="s">
        <v>3982</v>
      </c>
      <c r="D290" s="130" t="s">
        <v>4001</v>
      </c>
      <c r="E290" s="130" t="s">
        <v>3918</v>
      </c>
      <c r="F290" s="130" t="s">
        <v>2556</v>
      </c>
      <c r="G290" s="130" t="s">
        <v>4119</v>
      </c>
      <c r="J290" s="113" t="s">
        <v>3874</v>
      </c>
      <c r="K290" s="130" t="s">
        <v>3822</v>
      </c>
      <c r="L290" s="113" t="s">
        <v>3918</v>
      </c>
      <c r="M290" s="130" t="s">
        <v>6370</v>
      </c>
    </row>
    <row r="291" spans="1:13">
      <c r="A291" s="130" t="s">
        <v>4068</v>
      </c>
      <c r="B291" s="113" t="s">
        <v>12259</v>
      </c>
      <c r="C291" s="130" t="s">
        <v>3982</v>
      </c>
      <c r="D291" s="130" t="s">
        <v>4001</v>
      </c>
      <c r="E291" s="130" t="s">
        <v>3918</v>
      </c>
      <c r="F291" s="130" t="s">
        <v>3986</v>
      </c>
      <c r="G291" s="130" t="s">
        <v>4120</v>
      </c>
      <c r="J291" s="113" t="s">
        <v>3874</v>
      </c>
      <c r="K291" s="130" t="s">
        <v>6357</v>
      </c>
      <c r="L291" s="113" t="s">
        <v>3918</v>
      </c>
      <c r="M291" s="130" t="s">
        <v>6373</v>
      </c>
    </row>
    <row r="292" spans="1:13">
      <c r="A292" s="130" t="s">
        <v>4068</v>
      </c>
      <c r="B292" s="113" t="s">
        <v>12259</v>
      </c>
      <c r="C292" s="130" t="s">
        <v>3982</v>
      </c>
      <c r="D292" s="130" t="s">
        <v>4001</v>
      </c>
      <c r="E292" s="130" t="s">
        <v>3918</v>
      </c>
      <c r="F292" s="130" t="s">
        <v>3988</v>
      </c>
      <c r="G292" s="130" t="s">
        <v>4121</v>
      </c>
      <c r="J292" s="113" t="s">
        <v>3874</v>
      </c>
      <c r="K292" s="130" t="s">
        <v>6360</v>
      </c>
      <c r="L292" s="113" t="s">
        <v>3918</v>
      </c>
      <c r="M292" s="130" t="s">
        <v>6376</v>
      </c>
    </row>
    <row r="293" spans="1:13">
      <c r="A293" s="130" t="s">
        <v>4068</v>
      </c>
      <c r="B293" s="113" t="s">
        <v>12259</v>
      </c>
      <c r="C293" s="130" t="s">
        <v>3982</v>
      </c>
      <c r="D293" s="130" t="s">
        <v>4001</v>
      </c>
      <c r="E293" s="130" t="s">
        <v>3918</v>
      </c>
      <c r="F293" s="130" t="s">
        <v>3990</v>
      </c>
      <c r="G293" s="130" t="s">
        <v>4121</v>
      </c>
      <c r="J293" s="113" t="s">
        <v>3874</v>
      </c>
      <c r="K293" s="130" t="s">
        <v>6363</v>
      </c>
      <c r="L293" s="113" t="s">
        <v>3918</v>
      </c>
      <c r="M293" s="130" t="s">
        <v>6379</v>
      </c>
    </row>
    <row r="294" spans="1:13">
      <c r="A294" s="130" t="s">
        <v>4068</v>
      </c>
      <c r="B294" s="113" t="s">
        <v>12259</v>
      </c>
      <c r="C294" s="130" t="s">
        <v>3982</v>
      </c>
      <c r="D294" s="130" t="s">
        <v>4001</v>
      </c>
      <c r="E294" s="130" t="s">
        <v>3947</v>
      </c>
      <c r="F294" s="130" t="s">
        <v>2556</v>
      </c>
      <c r="G294" s="130" t="s">
        <v>4118</v>
      </c>
      <c r="J294" s="113" t="s">
        <v>3874</v>
      </c>
      <c r="K294" s="130" t="s">
        <v>6366</v>
      </c>
      <c r="L294" s="113" t="s">
        <v>3918</v>
      </c>
      <c r="M294" s="130" t="s">
        <v>6382</v>
      </c>
    </row>
    <row r="295" spans="1:13">
      <c r="A295" s="130" t="s">
        <v>4068</v>
      </c>
      <c r="B295" s="113" t="s">
        <v>12259</v>
      </c>
      <c r="C295" s="130" t="s">
        <v>3982</v>
      </c>
      <c r="D295" s="130" t="s">
        <v>4001</v>
      </c>
      <c r="E295" s="130" t="s">
        <v>3947</v>
      </c>
      <c r="F295" s="130" t="s">
        <v>3986</v>
      </c>
      <c r="G295" s="130" t="s">
        <v>4118</v>
      </c>
      <c r="J295" s="113" t="s">
        <v>3874</v>
      </c>
      <c r="K295" s="130" t="s">
        <v>6369</v>
      </c>
      <c r="L295" s="113" t="s">
        <v>3918</v>
      </c>
      <c r="M295" s="130" t="s">
        <v>6384</v>
      </c>
    </row>
    <row r="296" spans="1:13">
      <c r="A296" s="130" t="s">
        <v>4068</v>
      </c>
      <c r="B296" s="113" t="s">
        <v>12259</v>
      </c>
      <c r="C296" s="130" t="s">
        <v>3982</v>
      </c>
      <c r="D296" s="130" t="s">
        <v>4001</v>
      </c>
      <c r="E296" s="130" t="s">
        <v>3947</v>
      </c>
      <c r="F296" s="130" t="s">
        <v>3988</v>
      </c>
      <c r="G296" s="130" t="s">
        <v>4092</v>
      </c>
      <c r="J296" s="113" t="s">
        <v>3874</v>
      </c>
      <c r="K296" s="130" t="s">
        <v>6372</v>
      </c>
      <c r="L296" s="113" t="s">
        <v>3918</v>
      </c>
      <c r="M296" s="130" t="s">
        <v>6387</v>
      </c>
    </row>
    <row r="297" spans="1:13">
      <c r="A297" s="130" t="s">
        <v>4068</v>
      </c>
      <c r="B297" s="113" t="s">
        <v>12259</v>
      </c>
      <c r="C297" s="130" t="s">
        <v>3982</v>
      </c>
      <c r="D297" s="130" t="s">
        <v>4001</v>
      </c>
      <c r="E297" s="130" t="s">
        <v>3947</v>
      </c>
      <c r="F297" s="130" t="s">
        <v>3990</v>
      </c>
      <c r="G297" s="130" t="s">
        <v>4092</v>
      </c>
      <c r="J297" s="113" t="s">
        <v>3874</v>
      </c>
      <c r="K297" s="130" t="s">
        <v>6375</v>
      </c>
      <c r="L297" s="113" t="s">
        <v>3918</v>
      </c>
      <c r="M297" s="130" t="s">
        <v>6390</v>
      </c>
    </row>
    <row r="298" spans="1:13">
      <c r="A298" s="130" t="s">
        <v>4068</v>
      </c>
      <c r="B298" s="113" t="s">
        <v>12259</v>
      </c>
      <c r="C298" s="130" t="s">
        <v>3982</v>
      </c>
      <c r="D298" s="130" t="s">
        <v>4001</v>
      </c>
      <c r="E298" s="130" t="s">
        <v>3947</v>
      </c>
      <c r="F298" s="130" t="s">
        <v>2734</v>
      </c>
      <c r="G298" s="130" t="s">
        <v>4122</v>
      </c>
      <c r="J298" s="113" t="s">
        <v>3874</v>
      </c>
      <c r="K298" s="130" t="s">
        <v>6378</v>
      </c>
      <c r="L298" s="113" t="s">
        <v>3918</v>
      </c>
      <c r="M298" s="130" t="s">
        <v>6393</v>
      </c>
    </row>
    <row r="299" spans="1:13">
      <c r="A299" s="130" t="s">
        <v>4068</v>
      </c>
      <c r="B299" s="113" t="s">
        <v>12259</v>
      </c>
      <c r="C299" s="130" t="s">
        <v>3982</v>
      </c>
      <c r="D299" s="130" t="s">
        <v>4007</v>
      </c>
      <c r="E299" s="130" t="s">
        <v>3918</v>
      </c>
      <c r="F299" s="130" t="s">
        <v>2556</v>
      </c>
      <c r="G299" s="130" t="s">
        <v>4123</v>
      </c>
      <c r="J299" s="113" t="s">
        <v>3874</v>
      </c>
      <c r="K299" s="130" t="s">
        <v>6381</v>
      </c>
      <c r="L299" s="113" t="s">
        <v>3918</v>
      </c>
      <c r="M299" s="130" t="s">
        <v>6396</v>
      </c>
    </row>
    <row r="300" spans="1:13">
      <c r="A300" s="130" t="s">
        <v>4068</v>
      </c>
      <c r="B300" s="113" t="s">
        <v>12259</v>
      </c>
      <c r="C300" s="130" t="s">
        <v>3982</v>
      </c>
      <c r="D300" s="130" t="s">
        <v>4007</v>
      </c>
      <c r="E300" s="130" t="s">
        <v>3918</v>
      </c>
      <c r="F300" s="130" t="s">
        <v>3986</v>
      </c>
      <c r="G300" s="130" t="s">
        <v>4124</v>
      </c>
      <c r="J300" s="113" t="s">
        <v>3874</v>
      </c>
      <c r="K300" s="130" t="s">
        <v>3612</v>
      </c>
      <c r="L300" s="113" t="s">
        <v>3918</v>
      </c>
      <c r="M300" s="130" t="s">
        <v>6399</v>
      </c>
    </row>
    <row r="301" spans="1:13">
      <c r="A301" s="130" t="s">
        <v>4068</v>
      </c>
      <c r="B301" s="113" t="s">
        <v>12259</v>
      </c>
      <c r="C301" s="130" t="s">
        <v>3982</v>
      </c>
      <c r="D301" s="130" t="s">
        <v>4007</v>
      </c>
      <c r="E301" s="130" t="s">
        <v>3918</v>
      </c>
      <c r="F301" s="130" t="s">
        <v>3988</v>
      </c>
      <c r="G301" s="130" t="s">
        <v>4125</v>
      </c>
      <c r="J301" s="113" t="s">
        <v>3874</v>
      </c>
      <c r="K301" s="130" t="s">
        <v>6386</v>
      </c>
      <c r="L301" s="113" t="s">
        <v>3918</v>
      </c>
      <c r="M301" s="130" t="s">
        <v>6402</v>
      </c>
    </row>
    <row r="302" spans="1:13">
      <c r="A302" s="130" t="s">
        <v>4068</v>
      </c>
      <c r="B302" s="113" t="s">
        <v>12259</v>
      </c>
      <c r="C302" s="130" t="s">
        <v>3982</v>
      </c>
      <c r="D302" s="130" t="s">
        <v>4007</v>
      </c>
      <c r="E302" s="130" t="s">
        <v>3918</v>
      </c>
      <c r="F302" s="130" t="s">
        <v>3990</v>
      </c>
      <c r="G302" s="130" t="s">
        <v>4125</v>
      </c>
      <c r="J302" s="113" t="s">
        <v>3874</v>
      </c>
      <c r="K302" s="130" t="s">
        <v>6389</v>
      </c>
      <c r="L302" s="113" t="s">
        <v>3918</v>
      </c>
      <c r="M302" s="130" t="s">
        <v>6405</v>
      </c>
    </row>
    <row r="303" spans="1:13">
      <c r="A303" s="130" t="s">
        <v>4068</v>
      </c>
      <c r="B303" s="113" t="s">
        <v>12259</v>
      </c>
      <c r="C303" s="130" t="s">
        <v>3982</v>
      </c>
      <c r="D303" s="130" t="s">
        <v>4007</v>
      </c>
      <c r="E303" s="130" t="s">
        <v>3947</v>
      </c>
      <c r="F303" s="130" t="s">
        <v>2556</v>
      </c>
      <c r="G303" s="130" t="s">
        <v>4126</v>
      </c>
      <c r="J303" s="113" t="s">
        <v>3874</v>
      </c>
      <c r="K303" s="130" t="s">
        <v>6392</v>
      </c>
      <c r="L303" s="113" t="s">
        <v>3918</v>
      </c>
      <c r="M303" s="130" t="s">
        <v>6408</v>
      </c>
    </row>
    <row r="304" spans="1:13">
      <c r="A304" s="130" t="s">
        <v>4068</v>
      </c>
      <c r="B304" s="113" t="s">
        <v>12259</v>
      </c>
      <c r="C304" s="130" t="s">
        <v>3982</v>
      </c>
      <c r="D304" s="130" t="s">
        <v>4007</v>
      </c>
      <c r="E304" s="130" t="s">
        <v>3947</v>
      </c>
      <c r="F304" s="130" t="s">
        <v>3986</v>
      </c>
      <c r="G304" s="130" t="s">
        <v>4126</v>
      </c>
      <c r="J304" s="113" t="s">
        <v>3874</v>
      </c>
      <c r="K304" s="130" t="s">
        <v>6395</v>
      </c>
      <c r="L304" s="113" t="s">
        <v>3918</v>
      </c>
      <c r="M304" s="130" t="s">
        <v>6411</v>
      </c>
    </row>
    <row r="305" spans="1:13">
      <c r="A305" s="130" t="s">
        <v>4068</v>
      </c>
      <c r="B305" s="113" t="s">
        <v>12259</v>
      </c>
      <c r="C305" s="130" t="s">
        <v>3982</v>
      </c>
      <c r="D305" s="130" t="s">
        <v>4007</v>
      </c>
      <c r="E305" s="130" t="s">
        <v>3947</v>
      </c>
      <c r="F305" s="130" t="s">
        <v>3988</v>
      </c>
      <c r="G305" s="130" t="s">
        <v>4127</v>
      </c>
      <c r="J305" s="113" t="s">
        <v>3874</v>
      </c>
      <c r="K305" s="130" t="s">
        <v>6398</v>
      </c>
      <c r="L305" s="113" t="s">
        <v>3918</v>
      </c>
      <c r="M305" s="130" t="s">
        <v>6413</v>
      </c>
    </row>
    <row r="306" spans="1:13">
      <c r="A306" s="130" t="s">
        <v>4068</v>
      </c>
      <c r="B306" s="113" t="s">
        <v>12259</v>
      </c>
      <c r="C306" s="130" t="s">
        <v>3982</v>
      </c>
      <c r="D306" s="130" t="s">
        <v>4007</v>
      </c>
      <c r="E306" s="130" t="s">
        <v>3947</v>
      </c>
      <c r="F306" s="130" t="s">
        <v>3990</v>
      </c>
      <c r="G306" s="130" t="s">
        <v>4127</v>
      </c>
      <c r="J306" s="113" t="s">
        <v>3874</v>
      </c>
      <c r="K306" s="130" t="s">
        <v>6401</v>
      </c>
      <c r="L306" s="113" t="s">
        <v>3918</v>
      </c>
      <c r="M306" s="130" t="s">
        <v>6416</v>
      </c>
    </row>
    <row r="307" spans="1:13">
      <c r="A307" s="130" t="s">
        <v>4068</v>
      </c>
      <c r="B307" s="113" t="s">
        <v>12259</v>
      </c>
      <c r="C307" s="130" t="s">
        <v>3982</v>
      </c>
      <c r="D307" s="130" t="s">
        <v>4007</v>
      </c>
      <c r="E307" s="130" t="s">
        <v>3947</v>
      </c>
      <c r="F307" s="130" t="s">
        <v>2734</v>
      </c>
      <c r="G307" s="130" t="s">
        <v>4060</v>
      </c>
      <c r="J307" s="113" t="s">
        <v>3874</v>
      </c>
      <c r="K307" s="130" t="s">
        <v>6404</v>
      </c>
      <c r="L307" s="113" t="s">
        <v>3918</v>
      </c>
      <c r="M307" s="130" t="s">
        <v>6419</v>
      </c>
    </row>
    <row r="308" spans="1:13">
      <c r="A308" s="130" t="s">
        <v>4068</v>
      </c>
      <c r="B308" s="113" t="s">
        <v>12259</v>
      </c>
      <c r="C308" s="130" t="s">
        <v>3982</v>
      </c>
      <c r="D308" s="130" t="s">
        <v>4013</v>
      </c>
      <c r="E308" s="130" t="s">
        <v>3918</v>
      </c>
      <c r="F308" s="130" t="s">
        <v>2556</v>
      </c>
      <c r="G308" s="130" t="s">
        <v>4046</v>
      </c>
      <c r="J308" s="113" t="s">
        <v>3874</v>
      </c>
      <c r="K308" s="130" t="s">
        <v>6407</v>
      </c>
      <c r="L308" s="113" t="s">
        <v>3918</v>
      </c>
      <c r="M308" s="130" t="s">
        <v>6422</v>
      </c>
    </row>
    <row r="309" spans="1:13">
      <c r="A309" s="130" t="s">
        <v>4068</v>
      </c>
      <c r="B309" s="113" t="s">
        <v>12259</v>
      </c>
      <c r="C309" s="130" t="s">
        <v>3982</v>
      </c>
      <c r="D309" s="130" t="s">
        <v>4013</v>
      </c>
      <c r="E309" s="130" t="s">
        <v>3918</v>
      </c>
      <c r="F309" s="130" t="s">
        <v>3986</v>
      </c>
      <c r="G309" s="130" t="s">
        <v>4128</v>
      </c>
      <c r="J309" s="113" t="s">
        <v>3874</v>
      </c>
      <c r="K309" s="130" t="s">
        <v>6410</v>
      </c>
      <c r="L309" s="113" t="s">
        <v>3918</v>
      </c>
      <c r="M309" s="130" t="s">
        <v>6425</v>
      </c>
    </row>
    <row r="310" spans="1:13">
      <c r="A310" s="130" t="s">
        <v>4068</v>
      </c>
      <c r="B310" s="113" t="s">
        <v>12259</v>
      </c>
      <c r="C310" s="130" t="s">
        <v>3982</v>
      </c>
      <c r="D310" s="130" t="s">
        <v>4013</v>
      </c>
      <c r="E310" s="130" t="s">
        <v>3918</v>
      </c>
      <c r="F310" s="130" t="s">
        <v>3988</v>
      </c>
      <c r="G310" s="130" t="s">
        <v>4129</v>
      </c>
      <c r="J310" s="113" t="s">
        <v>3874</v>
      </c>
      <c r="K310" s="130" t="s">
        <v>3825</v>
      </c>
      <c r="L310" s="113" t="s">
        <v>3918</v>
      </c>
      <c r="M310" s="130" t="s">
        <v>5686</v>
      </c>
    </row>
    <row r="311" spans="1:13">
      <c r="A311" s="130" t="s">
        <v>4068</v>
      </c>
      <c r="B311" s="113" t="s">
        <v>12259</v>
      </c>
      <c r="C311" s="130" t="s">
        <v>3982</v>
      </c>
      <c r="D311" s="130" t="s">
        <v>4013</v>
      </c>
      <c r="E311" s="130" t="s">
        <v>3918</v>
      </c>
      <c r="F311" s="130" t="s">
        <v>3990</v>
      </c>
      <c r="G311" s="130" t="s">
        <v>4129</v>
      </c>
      <c r="J311" s="113" t="s">
        <v>3874</v>
      </c>
      <c r="K311" s="130" t="s">
        <v>6415</v>
      </c>
      <c r="L311" s="113" t="s">
        <v>3918</v>
      </c>
      <c r="M311" s="130" t="s">
        <v>6430</v>
      </c>
    </row>
    <row r="312" spans="1:13">
      <c r="A312" s="130" t="s">
        <v>4068</v>
      </c>
      <c r="B312" s="113" t="s">
        <v>12259</v>
      </c>
      <c r="C312" s="130" t="s">
        <v>3982</v>
      </c>
      <c r="D312" s="130" t="s">
        <v>4013</v>
      </c>
      <c r="E312" s="130" t="s">
        <v>3947</v>
      </c>
      <c r="F312" s="130" t="s">
        <v>2556</v>
      </c>
      <c r="G312" s="130" t="s">
        <v>4130</v>
      </c>
      <c r="J312" s="113" t="s">
        <v>3874</v>
      </c>
      <c r="K312" s="130" t="s">
        <v>6418</v>
      </c>
      <c r="L312" s="113" t="s">
        <v>3918</v>
      </c>
      <c r="M312" s="130" t="s">
        <v>6433</v>
      </c>
    </row>
    <row r="313" spans="1:13">
      <c r="A313" s="130" t="s">
        <v>4068</v>
      </c>
      <c r="B313" s="113" t="s">
        <v>12259</v>
      </c>
      <c r="C313" s="130" t="s">
        <v>3982</v>
      </c>
      <c r="D313" s="130" t="s">
        <v>4013</v>
      </c>
      <c r="E313" s="130" t="s">
        <v>3947</v>
      </c>
      <c r="F313" s="130" t="s">
        <v>3986</v>
      </c>
      <c r="G313" s="130" t="s">
        <v>4130</v>
      </c>
      <c r="J313" s="113" t="s">
        <v>3874</v>
      </c>
      <c r="K313" s="130" t="s">
        <v>6421</v>
      </c>
      <c r="L313" s="113" t="s">
        <v>3918</v>
      </c>
      <c r="M313" s="130" t="s">
        <v>6436</v>
      </c>
    </row>
    <row r="314" spans="1:13">
      <c r="A314" s="130" t="s">
        <v>4068</v>
      </c>
      <c r="B314" s="113" t="s">
        <v>12259</v>
      </c>
      <c r="C314" s="130" t="s">
        <v>3982</v>
      </c>
      <c r="D314" s="130" t="s">
        <v>4013</v>
      </c>
      <c r="E314" s="130" t="s">
        <v>3947</v>
      </c>
      <c r="F314" s="130" t="s">
        <v>3988</v>
      </c>
      <c r="G314" s="130" t="s">
        <v>4052</v>
      </c>
      <c r="J314" s="113" t="s">
        <v>3874</v>
      </c>
      <c r="K314" s="130" t="s">
        <v>6424</v>
      </c>
      <c r="L314" s="113" t="s">
        <v>3918</v>
      </c>
      <c r="M314" s="130" t="s">
        <v>6439</v>
      </c>
    </row>
    <row r="315" spans="1:13">
      <c r="A315" s="130" t="s">
        <v>4068</v>
      </c>
      <c r="B315" s="113" t="s">
        <v>12259</v>
      </c>
      <c r="C315" s="130" t="s">
        <v>3982</v>
      </c>
      <c r="D315" s="130" t="s">
        <v>4013</v>
      </c>
      <c r="E315" s="130" t="s">
        <v>3947</v>
      </c>
      <c r="F315" s="130" t="s">
        <v>3990</v>
      </c>
      <c r="G315" s="130" t="s">
        <v>4052</v>
      </c>
      <c r="J315" s="113" t="s">
        <v>3874</v>
      </c>
      <c r="K315" s="130" t="s">
        <v>6427</v>
      </c>
      <c r="L315" s="113" t="s">
        <v>3918</v>
      </c>
      <c r="M315" s="130" t="s">
        <v>6441</v>
      </c>
    </row>
    <row r="316" spans="1:13">
      <c r="A316" s="130" t="s">
        <v>4068</v>
      </c>
      <c r="B316" s="113" t="s">
        <v>12259</v>
      </c>
      <c r="C316" s="130" t="s">
        <v>3982</v>
      </c>
      <c r="D316" s="130" t="s">
        <v>4013</v>
      </c>
      <c r="E316" s="130" t="s">
        <v>3947</v>
      </c>
      <c r="F316" s="130" t="s">
        <v>2734</v>
      </c>
      <c r="G316" s="130" t="s">
        <v>4131</v>
      </c>
      <c r="J316" s="113" t="s">
        <v>3874</v>
      </c>
      <c r="K316" s="130" t="s">
        <v>6429</v>
      </c>
      <c r="L316" s="113" t="s">
        <v>3918</v>
      </c>
      <c r="M316" s="130" t="s">
        <v>6444</v>
      </c>
    </row>
    <row r="317" spans="1:13">
      <c r="A317" s="130" t="s">
        <v>4068</v>
      </c>
      <c r="B317" s="113" t="s">
        <v>12259</v>
      </c>
      <c r="C317" s="130" t="s">
        <v>3887</v>
      </c>
      <c r="D317" s="130" t="s">
        <v>3983</v>
      </c>
      <c r="E317" s="130" t="s">
        <v>3918</v>
      </c>
      <c r="F317" s="130" t="s">
        <v>2556</v>
      </c>
      <c r="G317" s="130" t="s">
        <v>4132</v>
      </c>
      <c r="J317" s="113" t="s">
        <v>3874</v>
      </c>
      <c r="K317" s="130" t="s">
        <v>6432</v>
      </c>
      <c r="L317" s="113" t="s">
        <v>3918</v>
      </c>
      <c r="M317" s="130" t="s">
        <v>6447</v>
      </c>
    </row>
    <row r="318" spans="1:13">
      <c r="A318" s="130" t="s">
        <v>4068</v>
      </c>
      <c r="B318" s="113" t="s">
        <v>12259</v>
      </c>
      <c r="C318" s="130" t="s">
        <v>3887</v>
      </c>
      <c r="D318" s="130" t="s">
        <v>3983</v>
      </c>
      <c r="E318" s="130" t="s">
        <v>3918</v>
      </c>
      <c r="F318" s="130" t="s">
        <v>3986</v>
      </c>
      <c r="G318" s="130" t="s">
        <v>4045</v>
      </c>
      <c r="J318" s="113" t="s">
        <v>3874</v>
      </c>
      <c r="K318" s="130" t="s">
        <v>6435</v>
      </c>
      <c r="L318" s="113" t="s">
        <v>3918</v>
      </c>
      <c r="M318" s="130" t="s">
        <v>6450</v>
      </c>
    </row>
    <row r="319" spans="1:13">
      <c r="A319" s="130" t="s">
        <v>4068</v>
      </c>
      <c r="B319" s="113" t="s">
        <v>12259</v>
      </c>
      <c r="C319" s="130" t="s">
        <v>3887</v>
      </c>
      <c r="D319" s="130" t="s">
        <v>3983</v>
      </c>
      <c r="E319" s="130" t="s">
        <v>3918</v>
      </c>
      <c r="F319" s="130" t="s">
        <v>3988</v>
      </c>
      <c r="G319" s="130" t="s">
        <v>4133</v>
      </c>
      <c r="J319" s="113" t="s">
        <v>3874</v>
      </c>
      <c r="K319" s="130" t="s">
        <v>6438</v>
      </c>
      <c r="L319" s="113" t="s">
        <v>3918</v>
      </c>
      <c r="M319" s="130" t="s">
        <v>6453</v>
      </c>
    </row>
    <row r="320" spans="1:13">
      <c r="A320" s="130" t="s">
        <v>4068</v>
      </c>
      <c r="B320" s="113" t="s">
        <v>12259</v>
      </c>
      <c r="C320" s="130" t="s">
        <v>3887</v>
      </c>
      <c r="D320" s="130" t="s">
        <v>3983</v>
      </c>
      <c r="E320" s="130" t="s">
        <v>3918</v>
      </c>
      <c r="F320" s="130" t="s">
        <v>3990</v>
      </c>
      <c r="G320" s="130" t="s">
        <v>4133</v>
      </c>
      <c r="J320" s="113" t="s">
        <v>3874</v>
      </c>
      <c r="K320" s="130" t="s">
        <v>3614</v>
      </c>
      <c r="L320" s="113" t="s">
        <v>3918</v>
      </c>
      <c r="M320" s="130" t="s">
        <v>6456</v>
      </c>
    </row>
    <row r="321" spans="1:13">
      <c r="A321" s="130" t="s">
        <v>4068</v>
      </c>
      <c r="B321" s="113" t="s">
        <v>12259</v>
      </c>
      <c r="C321" s="130" t="s">
        <v>3887</v>
      </c>
      <c r="D321" s="130" t="s">
        <v>3983</v>
      </c>
      <c r="E321" s="130" t="s">
        <v>3947</v>
      </c>
      <c r="F321" s="130" t="s">
        <v>2556</v>
      </c>
      <c r="G321" s="130" t="s">
        <v>4069</v>
      </c>
      <c r="J321" s="113" t="s">
        <v>3874</v>
      </c>
      <c r="K321" s="130" t="s">
        <v>6443</v>
      </c>
      <c r="L321" s="113" t="s">
        <v>3918</v>
      </c>
      <c r="M321" s="130" t="s">
        <v>6459</v>
      </c>
    </row>
    <row r="322" spans="1:13">
      <c r="A322" s="130" t="s">
        <v>4068</v>
      </c>
      <c r="B322" s="113" t="s">
        <v>12259</v>
      </c>
      <c r="C322" s="130" t="s">
        <v>3887</v>
      </c>
      <c r="D322" s="130" t="s">
        <v>3983</v>
      </c>
      <c r="E322" s="130" t="s">
        <v>3947</v>
      </c>
      <c r="F322" s="130" t="s">
        <v>3986</v>
      </c>
      <c r="G322" s="130" t="s">
        <v>4069</v>
      </c>
      <c r="J322" s="113" t="s">
        <v>3874</v>
      </c>
      <c r="K322" s="130" t="s">
        <v>6446</v>
      </c>
      <c r="L322" s="113" t="s">
        <v>3918</v>
      </c>
      <c r="M322" s="130" t="s">
        <v>6462</v>
      </c>
    </row>
    <row r="323" spans="1:13">
      <c r="A323" s="130" t="s">
        <v>4068</v>
      </c>
      <c r="B323" s="113" t="s">
        <v>12259</v>
      </c>
      <c r="C323" s="130" t="s">
        <v>3887</v>
      </c>
      <c r="D323" s="130" t="s">
        <v>3983</v>
      </c>
      <c r="E323" s="130" t="s">
        <v>3947</v>
      </c>
      <c r="F323" s="130" t="s">
        <v>3988</v>
      </c>
      <c r="G323" s="130" t="s">
        <v>4018</v>
      </c>
      <c r="J323" s="113" t="s">
        <v>3874</v>
      </c>
      <c r="K323" s="130" t="s">
        <v>6449</v>
      </c>
      <c r="L323" s="113" t="s">
        <v>3918</v>
      </c>
      <c r="M323" s="130" t="s">
        <v>6465</v>
      </c>
    </row>
    <row r="324" spans="1:13">
      <c r="A324" s="130" t="s">
        <v>4068</v>
      </c>
      <c r="B324" s="113" t="s">
        <v>12259</v>
      </c>
      <c r="C324" s="130" t="s">
        <v>3887</v>
      </c>
      <c r="D324" s="130" t="s">
        <v>3983</v>
      </c>
      <c r="E324" s="130" t="s">
        <v>3947</v>
      </c>
      <c r="F324" s="130" t="s">
        <v>3990</v>
      </c>
      <c r="G324" s="130" t="s">
        <v>4018</v>
      </c>
      <c r="J324" s="113" t="s">
        <v>3874</v>
      </c>
      <c r="K324" s="130" t="s">
        <v>6452</v>
      </c>
      <c r="L324" s="113" t="s">
        <v>3918</v>
      </c>
      <c r="M324" s="130" t="s">
        <v>6468</v>
      </c>
    </row>
    <row r="325" spans="1:13">
      <c r="A325" s="130" t="s">
        <v>4068</v>
      </c>
      <c r="B325" s="113" t="s">
        <v>12259</v>
      </c>
      <c r="C325" s="130" t="s">
        <v>3887</v>
      </c>
      <c r="D325" s="130" t="s">
        <v>3983</v>
      </c>
      <c r="E325" s="130" t="s">
        <v>3947</v>
      </c>
      <c r="F325" s="130" t="s">
        <v>2734</v>
      </c>
      <c r="G325" s="130" t="s">
        <v>4044</v>
      </c>
      <c r="J325" s="113" t="s">
        <v>3874</v>
      </c>
      <c r="K325" s="130" t="s">
        <v>6455</v>
      </c>
      <c r="L325" s="113" t="s">
        <v>3918</v>
      </c>
      <c r="M325" s="130" t="s">
        <v>6470</v>
      </c>
    </row>
    <row r="326" spans="1:13">
      <c r="A326" s="130" t="s">
        <v>4068</v>
      </c>
      <c r="B326" s="113" t="s">
        <v>12259</v>
      </c>
      <c r="C326" s="130" t="s">
        <v>3887</v>
      </c>
      <c r="D326" s="130" t="s">
        <v>3994</v>
      </c>
      <c r="E326" s="130" t="s">
        <v>3918</v>
      </c>
      <c r="F326" s="130" t="s">
        <v>2556</v>
      </c>
      <c r="G326" s="130" t="s">
        <v>4134</v>
      </c>
      <c r="J326" s="113" t="s">
        <v>3874</v>
      </c>
      <c r="K326" s="130" t="s">
        <v>6458</v>
      </c>
      <c r="L326" s="113" t="s">
        <v>3918</v>
      </c>
      <c r="M326" s="130" t="s">
        <v>6473</v>
      </c>
    </row>
    <row r="327" spans="1:13">
      <c r="A327" s="130" t="s">
        <v>4068</v>
      </c>
      <c r="B327" s="113" t="s">
        <v>12259</v>
      </c>
      <c r="C327" s="130" t="s">
        <v>3887</v>
      </c>
      <c r="D327" s="130" t="s">
        <v>3994</v>
      </c>
      <c r="E327" s="130" t="s">
        <v>3918</v>
      </c>
      <c r="F327" s="130" t="s">
        <v>3986</v>
      </c>
      <c r="G327" s="130" t="s">
        <v>4135</v>
      </c>
      <c r="J327" s="113" t="s">
        <v>3874</v>
      </c>
      <c r="K327" s="130" t="s">
        <v>6461</v>
      </c>
      <c r="L327" s="113" t="s">
        <v>3918</v>
      </c>
      <c r="M327" s="130" t="s">
        <v>6476</v>
      </c>
    </row>
    <row r="328" spans="1:13">
      <c r="A328" s="130" t="s">
        <v>4068</v>
      </c>
      <c r="B328" s="113" t="s">
        <v>12259</v>
      </c>
      <c r="C328" s="130" t="s">
        <v>3887</v>
      </c>
      <c r="D328" s="130" t="s">
        <v>3994</v>
      </c>
      <c r="E328" s="130" t="s">
        <v>3918</v>
      </c>
      <c r="F328" s="130" t="s">
        <v>3988</v>
      </c>
      <c r="G328" s="130" t="s">
        <v>4136</v>
      </c>
      <c r="J328" s="113" t="s">
        <v>3874</v>
      </c>
      <c r="K328" s="130" t="s">
        <v>6464</v>
      </c>
      <c r="L328" s="113" t="s">
        <v>3918</v>
      </c>
      <c r="M328" s="130" t="s">
        <v>6479</v>
      </c>
    </row>
    <row r="329" spans="1:13">
      <c r="A329" s="130" t="s">
        <v>4068</v>
      </c>
      <c r="B329" s="113" t="s">
        <v>12259</v>
      </c>
      <c r="C329" s="130" t="s">
        <v>3887</v>
      </c>
      <c r="D329" s="130" t="s">
        <v>3994</v>
      </c>
      <c r="E329" s="130" t="s">
        <v>3918</v>
      </c>
      <c r="F329" s="130" t="s">
        <v>3990</v>
      </c>
      <c r="G329" s="130" t="s">
        <v>4136</v>
      </c>
      <c r="J329" s="113" t="s">
        <v>3874</v>
      </c>
      <c r="K329" s="130" t="s">
        <v>6467</v>
      </c>
      <c r="L329" s="113" t="s">
        <v>3918</v>
      </c>
      <c r="M329" s="130" t="s">
        <v>6482</v>
      </c>
    </row>
    <row r="330" spans="1:13">
      <c r="A330" s="130" t="s">
        <v>4068</v>
      </c>
      <c r="B330" s="113" t="s">
        <v>12259</v>
      </c>
      <c r="C330" s="130" t="s">
        <v>3887</v>
      </c>
      <c r="D330" s="130" t="s">
        <v>3994</v>
      </c>
      <c r="E330" s="130" t="s">
        <v>3947</v>
      </c>
      <c r="F330" s="130" t="s">
        <v>2556</v>
      </c>
      <c r="G330" s="130" t="s">
        <v>4025</v>
      </c>
      <c r="J330" s="113" t="s">
        <v>3874</v>
      </c>
      <c r="K330" s="130" t="s">
        <v>3828</v>
      </c>
      <c r="L330" s="113" t="s">
        <v>3918</v>
      </c>
      <c r="M330" s="130" t="s">
        <v>6485</v>
      </c>
    </row>
    <row r="331" spans="1:13">
      <c r="A331" s="130" t="s">
        <v>4068</v>
      </c>
      <c r="B331" s="113" t="s">
        <v>12259</v>
      </c>
      <c r="C331" s="130" t="s">
        <v>3887</v>
      </c>
      <c r="D331" s="130" t="s">
        <v>3994</v>
      </c>
      <c r="E331" s="130" t="s">
        <v>3947</v>
      </c>
      <c r="F331" s="130" t="s">
        <v>3986</v>
      </c>
      <c r="G331" s="130" t="s">
        <v>4025</v>
      </c>
      <c r="J331" s="113" t="s">
        <v>3874</v>
      </c>
      <c r="K331" s="130" t="s">
        <v>6472</v>
      </c>
      <c r="L331" s="113" t="s">
        <v>3918</v>
      </c>
      <c r="M331" s="130" t="s">
        <v>6488</v>
      </c>
    </row>
    <row r="332" spans="1:13">
      <c r="A332" s="130" t="s">
        <v>4068</v>
      </c>
      <c r="B332" s="113" t="s">
        <v>12259</v>
      </c>
      <c r="C332" s="130" t="s">
        <v>3887</v>
      </c>
      <c r="D332" s="130" t="s">
        <v>3994</v>
      </c>
      <c r="E332" s="130" t="s">
        <v>3947</v>
      </c>
      <c r="F332" s="130" t="s">
        <v>3988</v>
      </c>
      <c r="G332" s="130" t="s">
        <v>4044</v>
      </c>
      <c r="J332" s="113" t="s">
        <v>3874</v>
      </c>
      <c r="K332" s="130" t="s">
        <v>6475</v>
      </c>
      <c r="L332" s="113" t="s">
        <v>3918</v>
      </c>
      <c r="M332" s="130" t="s">
        <v>6491</v>
      </c>
    </row>
    <row r="333" spans="1:13">
      <c r="A333" s="130" t="s">
        <v>4068</v>
      </c>
      <c r="B333" s="113" t="s">
        <v>12259</v>
      </c>
      <c r="C333" s="130" t="s">
        <v>3887</v>
      </c>
      <c r="D333" s="130" t="s">
        <v>3994</v>
      </c>
      <c r="E333" s="130" t="s">
        <v>3947</v>
      </c>
      <c r="F333" s="130" t="s">
        <v>3990</v>
      </c>
      <c r="G333" s="130" t="s">
        <v>4044</v>
      </c>
      <c r="J333" s="113" t="s">
        <v>3874</v>
      </c>
      <c r="K333" s="130" t="s">
        <v>6478</v>
      </c>
      <c r="L333" s="113" t="s">
        <v>3918</v>
      </c>
      <c r="M333" s="130" t="s">
        <v>6494</v>
      </c>
    </row>
    <row r="334" spans="1:13">
      <c r="A334" s="130" t="s">
        <v>4068</v>
      </c>
      <c r="B334" s="113" t="s">
        <v>12259</v>
      </c>
      <c r="C334" s="130" t="s">
        <v>3887</v>
      </c>
      <c r="D334" s="130" t="s">
        <v>3994</v>
      </c>
      <c r="E334" s="130" t="s">
        <v>3947</v>
      </c>
      <c r="F334" s="130" t="s">
        <v>2734</v>
      </c>
      <c r="G334" s="130" t="s">
        <v>4137</v>
      </c>
      <c r="J334" s="113" t="s">
        <v>3874</v>
      </c>
      <c r="K334" s="130" t="s">
        <v>6481</v>
      </c>
      <c r="L334" s="113" t="s">
        <v>3918</v>
      </c>
      <c r="M334" s="130" t="s">
        <v>6497</v>
      </c>
    </row>
    <row r="335" spans="1:13">
      <c r="A335" s="130" t="s">
        <v>4068</v>
      </c>
      <c r="B335" s="113" t="s">
        <v>12259</v>
      </c>
      <c r="C335" s="130" t="s">
        <v>3887</v>
      </c>
      <c r="D335" s="130" t="s">
        <v>4001</v>
      </c>
      <c r="E335" s="130" t="s">
        <v>3918</v>
      </c>
      <c r="F335" s="130" t="s">
        <v>2556</v>
      </c>
      <c r="G335" s="130" t="s">
        <v>4138</v>
      </c>
      <c r="J335" s="113" t="s">
        <v>3874</v>
      </c>
      <c r="K335" s="130" t="s">
        <v>6484</v>
      </c>
      <c r="L335" s="113" t="s">
        <v>3918</v>
      </c>
      <c r="M335" s="130" t="s">
        <v>6499</v>
      </c>
    </row>
    <row r="336" spans="1:13">
      <c r="A336" s="130" t="s">
        <v>4068</v>
      </c>
      <c r="B336" s="113" t="s">
        <v>12259</v>
      </c>
      <c r="C336" s="130" t="s">
        <v>3887</v>
      </c>
      <c r="D336" s="130" t="s">
        <v>4001</v>
      </c>
      <c r="E336" s="130" t="s">
        <v>3918</v>
      </c>
      <c r="F336" s="130" t="s">
        <v>3986</v>
      </c>
      <c r="G336" s="130" t="s">
        <v>4139</v>
      </c>
      <c r="J336" s="113" t="s">
        <v>3874</v>
      </c>
      <c r="K336" s="130" t="s">
        <v>6487</v>
      </c>
      <c r="L336" s="113" t="s">
        <v>3918</v>
      </c>
      <c r="M336" s="130" t="s">
        <v>6502</v>
      </c>
    </row>
    <row r="337" spans="1:13">
      <c r="A337" s="130" t="s">
        <v>4068</v>
      </c>
      <c r="B337" s="113" t="s">
        <v>12259</v>
      </c>
      <c r="C337" s="130" t="s">
        <v>3887</v>
      </c>
      <c r="D337" s="130" t="s">
        <v>4001</v>
      </c>
      <c r="E337" s="130" t="s">
        <v>3918</v>
      </c>
      <c r="F337" s="130" t="s">
        <v>3988</v>
      </c>
      <c r="G337" s="130" t="s">
        <v>3989</v>
      </c>
      <c r="J337" s="113" t="s">
        <v>3874</v>
      </c>
      <c r="K337" s="130" t="s">
        <v>6490</v>
      </c>
      <c r="L337" s="113" t="s">
        <v>3918</v>
      </c>
      <c r="M337" s="130" t="s">
        <v>6505</v>
      </c>
    </row>
    <row r="338" spans="1:13">
      <c r="A338" s="130" t="s">
        <v>4068</v>
      </c>
      <c r="B338" s="113" t="s">
        <v>12259</v>
      </c>
      <c r="C338" s="130" t="s">
        <v>3887</v>
      </c>
      <c r="D338" s="130" t="s">
        <v>4001</v>
      </c>
      <c r="E338" s="130" t="s">
        <v>3918</v>
      </c>
      <c r="F338" s="130" t="s">
        <v>3990</v>
      </c>
      <c r="G338" s="130" t="s">
        <v>3989</v>
      </c>
      <c r="J338" s="113" t="s">
        <v>3874</v>
      </c>
      <c r="K338" s="130" t="s">
        <v>6493</v>
      </c>
      <c r="L338" s="113" t="s">
        <v>3918</v>
      </c>
      <c r="M338" s="130" t="s">
        <v>6508</v>
      </c>
    </row>
    <row r="339" spans="1:13">
      <c r="A339" s="130" t="s">
        <v>4068</v>
      </c>
      <c r="B339" s="113" t="s">
        <v>12259</v>
      </c>
      <c r="C339" s="130" t="s">
        <v>3887</v>
      </c>
      <c r="D339" s="130" t="s">
        <v>4001</v>
      </c>
      <c r="E339" s="130" t="s">
        <v>3947</v>
      </c>
      <c r="F339" s="130" t="s">
        <v>2556</v>
      </c>
      <c r="G339" s="130" t="s">
        <v>4140</v>
      </c>
      <c r="J339" s="113" t="s">
        <v>3874</v>
      </c>
      <c r="K339" s="130" t="s">
        <v>6496</v>
      </c>
      <c r="L339" s="113" t="s">
        <v>3918</v>
      </c>
      <c r="M339" s="130" t="s">
        <v>6511</v>
      </c>
    </row>
    <row r="340" spans="1:13">
      <c r="A340" s="130" t="s">
        <v>4068</v>
      </c>
      <c r="B340" s="113" t="s">
        <v>12259</v>
      </c>
      <c r="C340" s="130" t="s">
        <v>3887</v>
      </c>
      <c r="D340" s="130" t="s">
        <v>4001</v>
      </c>
      <c r="E340" s="130" t="s">
        <v>3947</v>
      </c>
      <c r="F340" s="130" t="s">
        <v>3986</v>
      </c>
      <c r="G340" s="130" t="s">
        <v>4140</v>
      </c>
      <c r="J340" s="113" t="s">
        <v>3874</v>
      </c>
      <c r="K340" s="130" t="s">
        <v>3616</v>
      </c>
      <c r="L340" s="113" t="s">
        <v>3918</v>
      </c>
      <c r="M340" s="130" t="s">
        <v>6514</v>
      </c>
    </row>
    <row r="341" spans="1:13">
      <c r="A341" s="130" t="s">
        <v>4068</v>
      </c>
      <c r="B341" s="113" t="s">
        <v>12259</v>
      </c>
      <c r="C341" s="130" t="s">
        <v>3887</v>
      </c>
      <c r="D341" s="130" t="s">
        <v>4001</v>
      </c>
      <c r="E341" s="130" t="s">
        <v>3947</v>
      </c>
      <c r="F341" s="130" t="s">
        <v>3988</v>
      </c>
      <c r="G341" s="130" t="s">
        <v>4036</v>
      </c>
      <c r="J341" s="113" t="s">
        <v>3874</v>
      </c>
      <c r="K341" s="130" t="s">
        <v>6501</v>
      </c>
      <c r="L341" s="113" t="s">
        <v>3918</v>
      </c>
      <c r="M341" s="130" t="s">
        <v>6517</v>
      </c>
    </row>
    <row r="342" spans="1:13">
      <c r="A342" s="130" t="s">
        <v>4068</v>
      </c>
      <c r="B342" s="113" t="s">
        <v>12259</v>
      </c>
      <c r="C342" s="130" t="s">
        <v>3887</v>
      </c>
      <c r="D342" s="130" t="s">
        <v>4001</v>
      </c>
      <c r="E342" s="130" t="s">
        <v>3947</v>
      </c>
      <c r="F342" s="130" t="s">
        <v>3990</v>
      </c>
      <c r="G342" s="130" t="s">
        <v>4036</v>
      </c>
      <c r="J342" s="113" t="s">
        <v>3874</v>
      </c>
      <c r="K342" s="130" t="s">
        <v>6504</v>
      </c>
      <c r="L342" s="113" t="s">
        <v>3918</v>
      </c>
      <c r="M342" s="130" t="s">
        <v>6520</v>
      </c>
    </row>
    <row r="343" spans="1:13">
      <c r="A343" s="130" t="s">
        <v>4068</v>
      </c>
      <c r="B343" s="113" t="s">
        <v>12259</v>
      </c>
      <c r="C343" s="130" t="s">
        <v>3887</v>
      </c>
      <c r="D343" s="130" t="s">
        <v>4001</v>
      </c>
      <c r="E343" s="130" t="s">
        <v>3947</v>
      </c>
      <c r="F343" s="130" t="s">
        <v>2734</v>
      </c>
      <c r="G343" s="130" t="s">
        <v>4141</v>
      </c>
      <c r="J343" s="113" t="s">
        <v>3874</v>
      </c>
      <c r="K343" s="130" t="s">
        <v>6507</v>
      </c>
      <c r="L343" s="113" t="s">
        <v>3918</v>
      </c>
      <c r="M343" s="130" t="s">
        <v>6523</v>
      </c>
    </row>
    <row r="344" spans="1:13">
      <c r="A344" s="130" t="s">
        <v>4068</v>
      </c>
      <c r="B344" s="113" t="s">
        <v>12259</v>
      </c>
      <c r="C344" s="130" t="s">
        <v>3887</v>
      </c>
      <c r="D344" s="130" t="s">
        <v>4007</v>
      </c>
      <c r="E344" s="130" t="s">
        <v>3918</v>
      </c>
      <c r="F344" s="130" t="s">
        <v>2556</v>
      </c>
      <c r="G344" s="130" t="s">
        <v>4129</v>
      </c>
      <c r="J344" s="113" t="s">
        <v>3874</v>
      </c>
      <c r="K344" s="130" t="s">
        <v>6510</v>
      </c>
      <c r="L344" s="113" t="s">
        <v>3918</v>
      </c>
      <c r="M344" s="130" t="s">
        <v>6526</v>
      </c>
    </row>
    <row r="345" spans="1:13">
      <c r="A345" s="130" t="s">
        <v>4068</v>
      </c>
      <c r="B345" s="113" t="s">
        <v>12259</v>
      </c>
      <c r="C345" s="130" t="s">
        <v>3887</v>
      </c>
      <c r="D345" s="130" t="s">
        <v>4007</v>
      </c>
      <c r="E345" s="130" t="s">
        <v>3918</v>
      </c>
      <c r="F345" s="130" t="s">
        <v>3986</v>
      </c>
      <c r="G345" s="130" t="s">
        <v>4142</v>
      </c>
      <c r="J345" s="113" t="s">
        <v>3874</v>
      </c>
      <c r="K345" s="130" t="s">
        <v>6513</v>
      </c>
      <c r="L345" s="113" t="s">
        <v>3918</v>
      </c>
      <c r="M345" s="130" t="s">
        <v>6528</v>
      </c>
    </row>
    <row r="346" spans="1:13">
      <c r="A346" s="130" t="s">
        <v>4068</v>
      </c>
      <c r="B346" s="113" t="s">
        <v>12259</v>
      </c>
      <c r="C346" s="130" t="s">
        <v>3887</v>
      </c>
      <c r="D346" s="130" t="s">
        <v>4007</v>
      </c>
      <c r="E346" s="130" t="s">
        <v>3918</v>
      </c>
      <c r="F346" s="130" t="s">
        <v>3988</v>
      </c>
      <c r="G346" s="130" t="s">
        <v>4143</v>
      </c>
      <c r="J346" s="113" t="s">
        <v>3874</v>
      </c>
      <c r="K346" s="130" t="s">
        <v>6516</v>
      </c>
      <c r="L346" s="113" t="s">
        <v>3918</v>
      </c>
      <c r="M346" s="130" t="s">
        <v>6531</v>
      </c>
    </row>
    <row r="347" spans="1:13">
      <c r="A347" s="130" t="s">
        <v>4068</v>
      </c>
      <c r="B347" s="113" t="s">
        <v>12259</v>
      </c>
      <c r="C347" s="130" t="s">
        <v>3887</v>
      </c>
      <c r="D347" s="130" t="s">
        <v>4007</v>
      </c>
      <c r="E347" s="130" t="s">
        <v>3918</v>
      </c>
      <c r="F347" s="130" t="s">
        <v>3990</v>
      </c>
      <c r="G347" s="130" t="s">
        <v>4143</v>
      </c>
      <c r="J347" s="113" t="s">
        <v>3874</v>
      </c>
      <c r="K347" s="130" t="s">
        <v>6519</v>
      </c>
      <c r="L347" s="113" t="s">
        <v>3918</v>
      </c>
      <c r="M347" s="130" t="s">
        <v>6534</v>
      </c>
    </row>
    <row r="348" spans="1:13">
      <c r="A348" s="130" t="s">
        <v>4068</v>
      </c>
      <c r="B348" s="113" t="s">
        <v>12259</v>
      </c>
      <c r="C348" s="130" t="s">
        <v>3887</v>
      </c>
      <c r="D348" s="130" t="s">
        <v>4007</v>
      </c>
      <c r="E348" s="130" t="s">
        <v>3947</v>
      </c>
      <c r="F348" s="130" t="s">
        <v>2556</v>
      </c>
      <c r="G348" s="130" t="s">
        <v>4144</v>
      </c>
      <c r="J348" s="113" t="s">
        <v>3874</v>
      </c>
      <c r="K348" s="130" t="s">
        <v>6522</v>
      </c>
      <c r="L348" s="113" t="s">
        <v>3918</v>
      </c>
      <c r="M348" s="130" t="s">
        <v>6537</v>
      </c>
    </row>
    <row r="349" spans="1:13">
      <c r="A349" s="130" t="s">
        <v>4068</v>
      </c>
      <c r="B349" s="113" t="s">
        <v>12259</v>
      </c>
      <c r="C349" s="130" t="s">
        <v>3887</v>
      </c>
      <c r="D349" s="130" t="s">
        <v>4007</v>
      </c>
      <c r="E349" s="130" t="s">
        <v>3947</v>
      </c>
      <c r="F349" s="130" t="s">
        <v>3986</v>
      </c>
      <c r="G349" s="130" t="s">
        <v>4144</v>
      </c>
      <c r="J349" s="113" t="s">
        <v>3874</v>
      </c>
      <c r="K349" s="130" t="s">
        <v>6525</v>
      </c>
      <c r="L349" s="113" t="s">
        <v>3918</v>
      </c>
      <c r="M349" s="130" t="s">
        <v>6540</v>
      </c>
    </row>
    <row r="350" spans="1:13">
      <c r="A350" s="130" t="s">
        <v>4068</v>
      </c>
      <c r="B350" s="113" t="s">
        <v>12259</v>
      </c>
      <c r="C350" s="130" t="s">
        <v>3887</v>
      </c>
      <c r="D350" s="130" t="s">
        <v>4007</v>
      </c>
      <c r="E350" s="130" t="s">
        <v>3947</v>
      </c>
      <c r="F350" s="130" t="s">
        <v>3988</v>
      </c>
      <c r="G350" s="130" t="s">
        <v>4063</v>
      </c>
      <c r="J350" s="113" t="s">
        <v>3874</v>
      </c>
      <c r="K350" s="130" t="s">
        <v>3831</v>
      </c>
      <c r="L350" s="113" t="s">
        <v>3918</v>
      </c>
      <c r="M350" s="130" t="s">
        <v>6543</v>
      </c>
    </row>
    <row r="351" spans="1:13">
      <c r="A351" s="130" t="s">
        <v>4068</v>
      </c>
      <c r="B351" s="113" t="s">
        <v>12259</v>
      </c>
      <c r="C351" s="130" t="s">
        <v>3887</v>
      </c>
      <c r="D351" s="130" t="s">
        <v>4007</v>
      </c>
      <c r="E351" s="130" t="s">
        <v>3947</v>
      </c>
      <c r="F351" s="130" t="s">
        <v>3990</v>
      </c>
      <c r="G351" s="130" t="s">
        <v>4063</v>
      </c>
      <c r="J351" s="113" t="s">
        <v>3874</v>
      </c>
      <c r="K351" s="130" t="s">
        <v>6530</v>
      </c>
      <c r="L351" s="113" t="s">
        <v>3918</v>
      </c>
      <c r="M351" s="130" t="s">
        <v>3667</v>
      </c>
    </row>
    <row r="352" spans="1:13">
      <c r="A352" s="130" t="s">
        <v>4068</v>
      </c>
      <c r="B352" s="113" t="s">
        <v>12259</v>
      </c>
      <c r="C352" s="130" t="s">
        <v>3887</v>
      </c>
      <c r="D352" s="130" t="s">
        <v>4007</v>
      </c>
      <c r="E352" s="130" t="s">
        <v>3947</v>
      </c>
      <c r="F352" s="130" t="s">
        <v>2734</v>
      </c>
      <c r="G352" s="130" t="s">
        <v>4126</v>
      </c>
      <c r="J352" s="113" t="s">
        <v>3874</v>
      </c>
      <c r="K352" s="130" t="s">
        <v>6533</v>
      </c>
      <c r="L352" s="113" t="s">
        <v>3918</v>
      </c>
      <c r="M352" s="130" t="s">
        <v>6548</v>
      </c>
    </row>
    <row r="353" spans="1:13">
      <c r="A353" s="130" t="s">
        <v>4068</v>
      </c>
      <c r="B353" s="113" t="s">
        <v>12259</v>
      </c>
      <c r="C353" s="130" t="s">
        <v>3887</v>
      </c>
      <c r="D353" s="130" t="s">
        <v>4013</v>
      </c>
      <c r="E353" s="130" t="s">
        <v>3918</v>
      </c>
      <c r="F353" s="130" t="s">
        <v>2556</v>
      </c>
      <c r="G353" s="130" t="s">
        <v>4132</v>
      </c>
      <c r="J353" s="113" t="s">
        <v>3874</v>
      </c>
      <c r="K353" s="130" t="s">
        <v>6536</v>
      </c>
      <c r="L353" s="113" t="s">
        <v>3918</v>
      </c>
      <c r="M353" s="130" t="s">
        <v>6551</v>
      </c>
    </row>
    <row r="354" spans="1:13">
      <c r="A354" s="130" t="s">
        <v>4068</v>
      </c>
      <c r="B354" s="113" t="s">
        <v>12259</v>
      </c>
      <c r="C354" s="130" t="s">
        <v>3887</v>
      </c>
      <c r="D354" s="130" t="s">
        <v>4013</v>
      </c>
      <c r="E354" s="130" t="s">
        <v>3918</v>
      </c>
      <c r="F354" s="130" t="s">
        <v>3986</v>
      </c>
      <c r="G354" s="130" t="s">
        <v>4045</v>
      </c>
      <c r="J354" s="113" t="s">
        <v>3874</v>
      </c>
      <c r="K354" s="130" t="s">
        <v>6539</v>
      </c>
      <c r="L354" s="113" t="s">
        <v>3918</v>
      </c>
      <c r="M354" s="130" t="s">
        <v>6554</v>
      </c>
    </row>
    <row r="355" spans="1:13">
      <c r="A355" s="130" t="s">
        <v>4068</v>
      </c>
      <c r="B355" s="113" t="s">
        <v>12259</v>
      </c>
      <c r="C355" s="130" t="s">
        <v>3887</v>
      </c>
      <c r="D355" s="130" t="s">
        <v>4013</v>
      </c>
      <c r="E355" s="130" t="s">
        <v>3918</v>
      </c>
      <c r="F355" s="130" t="s">
        <v>3988</v>
      </c>
      <c r="G355" s="130" t="s">
        <v>4133</v>
      </c>
      <c r="J355" s="113" t="s">
        <v>3874</v>
      </c>
      <c r="K355" s="130" t="s">
        <v>6542</v>
      </c>
      <c r="L355" s="113" t="s">
        <v>3918</v>
      </c>
      <c r="M355" s="130" t="s">
        <v>6556</v>
      </c>
    </row>
    <row r="356" spans="1:13">
      <c r="A356" s="130" t="s">
        <v>4068</v>
      </c>
      <c r="B356" s="113" t="s">
        <v>12259</v>
      </c>
      <c r="C356" s="130" t="s">
        <v>3887</v>
      </c>
      <c r="D356" s="130" t="s">
        <v>4013</v>
      </c>
      <c r="E356" s="130" t="s">
        <v>3918</v>
      </c>
      <c r="F356" s="130" t="s">
        <v>3990</v>
      </c>
      <c r="G356" s="130" t="s">
        <v>4133</v>
      </c>
      <c r="J356" s="113" t="s">
        <v>3874</v>
      </c>
      <c r="K356" s="130" t="s">
        <v>6545</v>
      </c>
      <c r="L356" s="113" t="s">
        <v>3918</v>
      </c>
      <c r="M356" s="130" t="s">
        <v>6559</v>
      </c>
    </row>
    <row r="357" spans="1:13">
      <c r="A357" s="130" t="s">
        <v>4068</v>
      </c>
      <c r="B357" s="113" t="s">
        <v>12259</v>
      </c>
      <c r="C357" s="130" t="s">
        <v>3887</v>
      </c>
      <c r="D357" s="130" t="s">
        <v>4013</v>
      </c>
      <c r="E357" s="130" t="s">
        <v>3947</v>
      </c>
      <c r="F357" s="130" t="s">
        <v>2556</v>
      </c>
      <c r="G357" s="130" t="s">
        <v>4069</v>
      </c>
      <c r="J357" s="113" t="s">
        <v>3874</v>
      </c>
      <c r="K357" s="130" t="s">
        <v>6547</v>
      </c>
      <c r="L357" s="113" t="s">
        <v>3918</v>
      </c>
      <c r="M357" s="130" t="s">
        <v>6562</v>
      </c>
    </row>
    <row r="358" spans="1:13">
      <c r="A358" s="130" t="s">
        <v>4068</v>
      </c>
      <c r="B358" s="113" t="s">
        <v>12259</v>
      </c>
      <c r="C358" s="130" t="s">
        <v>3887</v>
      </c>
      <c r="D358" s="130" t="s">
        <v>4013</v>
      </c>
      <c r="E358" s="130" t="s">
        <v>3947</v>
      </c>
      <c r="F358" s="130" t="s">
        <v>3986</v>
      </c>
      <c r="G358" s="130" t="s">
        <v>4069</v>
      </c>
      <c r="J358" s="113" t="s">
        <v>3874</v>
      </c>
      <c r="K358" s="130" t="s">
        <v>6550</v>
      </c>
      <c r="L358" s="113" t="s">
        <v>3918</v>
      </c>
      <c r="M358" s="130" t="s">
        <v>6565</v>
      </c>
    </row>
    <row r="359" spans="1:13">
      <c r="A359" s="130" t="s">
        <v>4068</v>
      </c>
      <c r="B359" s="113" t="s">
        <v>12259</v>
      </c>
      <c r="C359" s="130" t="s">
        <v>3887</v>
      </c>
      <c r="D359" s="130" t="s">
        <v>4013</v>
      </c>
      <c r="E359" s="130" t="s">
        <v>3947</v>
      </c>
      <c r="F359" s="130" t="s">
        <v>3988</v>
      </c>
      <c r="G359" s="130" t="s">
        <v>4018</v>
      </c>
      <c r="J359" s="113" t="s">
        <v>3874</v>
      </c>
      <c r="K359" s="130" t="s">
        <v>6553</v>
      </c>
      <c r="L359" s="113" t="s">
        <v>3918</v>
      </c>
      <c r="M359" s="130" t="s">
        <v>6568</v>
      </c>
    </row>
    <row r="360" spans="1:13">
      <c r="A360" s="130" t="s">
        <v>4068</v>
      </c>
      <c r="B360" s="113" t="s">
        <v>12259</v>
      </c>
      <c r="C360" s="130" t="s">
        <v>3887</v>
      </c>
      <c r="D360" s="130" t="s">
        <v>4013</v>
      </c>
      <c r="E360" s="130" t="s">
        <v>3947</v>
      </c>
      <c r="F360" s="130" t="s">
        <v>3990</v>
      </c>
      <c r="G360" s="130" t="s">
        <v>4018</v>
      </c>
      <c r="J360" s="113" t="s">
        <v>3874</v>
      </c>
      <c r="K360" s="130" t="s">
        <v>3618</v>
      </c>
      <c r="L360" s="113" t="s">
        <v>3918</v>
      </c>
      <c r="M360" s="130" t="s">
        <v>6571</v>
      </c>
    </row>
    <row r="361" spans="1:13">
      <c r="A361" s="130" t="s">
        <v>4068</v>
      </c>
      <c r="B361" s="113" t="s">
        <v>12259</v>
      </c>
      <c r="C361" s="130" t="s">
        <v>3887</v>
      </c>
      <c r="D361" s="130" t="s">
        <v>4013</v>
      </c>
      <c r="E361" s="130" t="s">
        <v>3947</v>
      </c>
      <c r="F361" s="130" t="s">
        <v>2734</v>
      </c>
      <c r="G361" s="130" t="s">
        <v>4044</v>
      </c>
      <c r="J361" s="113" t="s">
        <v>3874</v>
      </c>
      <c r="K361" s="130" t="s">
        <v>6558</v>
      </c>
      <c r="L361" s="113" t="s">
        <v>3918</v>
      </c>
      <c r="M361" s="130" t="s">
        <v>6574</v>
      </c>
    </row>
    <row r="362" spans="1:13">
      <c r="A362" s="130" t="s">
        <v>4078</v>
      </c>
      <c r="B362" s="113" t="s">
        <v>12259</v>
      </c>
      <c r="C362" s="130" t="s">
        <v>3982</v>
      </c>
      <c r="D362" s="130" t="s">
        <v>3983</v>
      </c>
      <c r="E362" s="130" t="s">
        <v>3918</v>
      </c>
      <c r="F362" s="130" t="s">
        <v>2556</v>
      </c>
      <c r="G362" s="130" t="s">
        <v>4111</v>
      </c>
      <c r="J362" s="113" t="s">
        <v>3874</v>
      </c>
      <c r="K362" s="130" t="s">
        <v>6561</v>
      </c>
      <c r="L362" s="113" t="s">
        <v>3918</v>
      </c>
      <c r="M362" s="130" t="s">
        <v>6577</v>
      </c>
    </row>
    <row r="363" spans="1:13">
      <c r="A363" s="130" t="s">
        <v>4078</v>
      </c>
      <c r="B363" s="113" t="s">
        <v>12259</v>
      </c>
      <c r="C363" s="130" t="s">
        <v>3982</v>
      </c>
      <c r="D363" s="130" t="s">
        <v>3983</v>
      </c>
      <c r="E363" s="130" t="s">
        <v>3918</v>
      </c>
      <c r="F363" s="130" t="s">
        <v>3986</v>
      </c>
      <c r="G363" s="130" t="s">
        <v>4112</v>
      </c>
      <c r="J363" s="113" t="s">
        <v>3874</v>
      </c>
      <c r="K363" s="130" t="s">
        <v>6564</v>
      </c>
      <c r="L363" s="113" t="s">
        <v>3918</v>
      </c>
      <c r="M363" s="130" t="s">
        <v>6580</v>
      </c>
    </row>
    <row r="364" spans="1:13">
      <c r="A364" s="130" t="s">
        <v>4078</v>
      </c>
      <c r="B364" s="113" t="s">
        <v>12259</v>
      </c>
      <c r="C364" s="130" t="s">
        <v>3982</v>
      </c>
      <c r="D364" s="130" t="s">
        <v>3983</v>
      </c>
      <c r="E364" s="130" t="s">
        <v>3918</v>
      </c>
      <c r="F364" s="130" t="s">
        <v>3988</v>
      </c>
      <c r="G364" s="130" t="s">
        <v>4113</v>
      </c>
      <c r="J364" s="113" t="s">
        <v>3874</v>
      </c>
      <c r="K364" s="130" t="s">
        <v>6567</v>
      </c>
      <c r="L364" s="113" t="s">
        <v>3918</v>
      </c>
      <c r="M364" s="130" t="s">
        <v>6583</v>
      </c>
    </row>
    <row r="365" spans="1:13">
      <c r="A365" s="130" t="s">
        <v>4078</v>
      </c>
      <c r="B365" s="113" t="s">
        <v>12259</v>
      </c>
      <c r="C365" s="130" t="s">
        <v>3982</v>
      </c>
      <c r="D365" s="130" t="s">
        <v>3983</v>
      </c>
      <c r="E365" s="130" t="s">
        <v>3918</v>
      </c>
      <c r="F365" s="130" t="s">
        <v>3990</v>
      </c>
      <c r="G365" s="130" t="s">
        <v>4113</v>
      </c>
      <c r="J365" s="113" t="s">
        <v>3874</v>
      </c>
      <c r="K365" s="130" t="s">
        <v>6570</v>
      </c>
      <c r="L365" s="113" t="s">
        <v>3918</v>
      </c>
      <c r="M365" s="130" t="s">
        <v>6585</v>
      </c>
    </row>
    <row r="366" spans="1:13">
      <c r="A366" s="130" t="s">
        <v>4078</v>
      </c>
      <c r="B366" s="113" t="s">
        <v>12259</v>
      </c>
      <c r="C366" s="130" t="s">
        <v>3982</v>
      </c>
      <c r="D366" s="130" t="s">
        <v>3983</v>
      </c>
      <c r="E366" s="130" t="s">
        <v>3947</v>
      </c>
      <c r="F366" s="130" t="s">
        <v>2556</v>
      </c>
      <c r="G366" s="130" t="s">
        <v>4019</v>
      </c>
      <c r="J366" s="113" t="s">
        <v>3874</v>
      </c>
      <c r="K366" s="130" t="s">
        <v>6573</v>
      </c>
      <c r="L366" s="113" t="s">
        <v>3918</v>
      </c>
      <c r="M366" s="130" t="s">
        <v>6588</v>
      </c>
    </row>
    <row r="367" spans="1:13">
      <c r="A367" s="130" t="s">
        <v>4078</v>
      </c>
      <c r="B367" s="113" t="s">
        <v>12259</v>
      </c>
      <c r="C367" s="130" t="s">
        <v>3982</v>
      </c>
      <c r="D367" s="130" t="s">
        <v>3983</v>
      </c>
      <c r="E367" s="130" t="s">
        <v>3947</v>
      </c>
      <c r="F367" s="130" t="s">
        <v>3986</v>
      </c>
      <c r="G367" s="130" t="s">
        <v>4019</v>
      </c>
      <c r="J367" s="113" t="s">
        <v>3874</v>
      </c>
      <c r="K367" s="130" t="s">
        <v>6576</v>
      </c>
      <c r="L367" s="113" t="s">
        <v>3918</v>
      </c>
      <c r="M367" s="130" t="s">
        <v>6591</v>
      </c>
    </row>
    <row r="368" spans="1:13">
      <c r="A368" s="130" t="s">
        <v>4078</v>
      </c>
      <c r="B368" s="113" t="s">
        <v>12259</v>
      </c>
      <c r="C368" s="130" t="s">
        <v>3982</v>
      </c>
      <c r="D368" s="130" t="s">
        <v>3983</v>
      </c>
      <c r="E368" s="130" t="s">
        <v>3947</v>
      </c>
      <c r="F368" s="130" t="s">
        <v>3988</v>
      </c>
      <c r="G368" s="130" t="s">
        <v>4114</v>
      </c>
      <c r="J368" s="113" t="s">
        <v>3874</v>
      </c>
      <c r="K368" s="130" t="s">
        <v>6579</v>
      </c>
      <c r="L368" s="113" t="s">
        <v>3918</v>
      </c>
      <c r="M368" s="130" t="s">
        <v>6594</v>
      </c>
    </row>
    <row r="369" spans="1:13">
      <c r="A369" s="130" t="s">
        <v>4078</v>
      </c>
      <c r="B369" s="113" t="s">
        <v>12259</v>
      </c>
      <c r="C369" s="130" t="s">
        <v>3982</v>
      </c>
      <c r="D369" s="130" t="s">
        <v>3983</v>
      </c>
      <c r="E369" s="130" t="s">
        <v>3947</v>
      </c>
      <c r="F369" s="130" t="s">
        <v>3990</v>
      </c>
      <c r="G369" s="130" t="s">
        <v>4114</v>
      </c>
      <c r="J369" s="113" t="s">
        <v>3874</v>
      </c>
      <c r="K369" s="130" t="s">
        <v>6582</v>
      </c>
      <c r="L369" s="113" t="s">
        <v>3918</v>
      </c>
      <c r="M369" s="130" t="s">
        <v>6597</v>
      </c>
    </row>
    <row r="370" spans="1:13">
      <c r="A370" s="130" t="s">
        <v>4078</v>
      </c>
      <c r="B370" s="113" t="s">
        <v>12259</v>
      </c>
      <c r="C370" s="130" t="s">
        <v>3982</v>
      </c>
      <c r="D370" s="130" t="s">
        <v>3983</v>
      </c>
      <c r="E370" s="130" t="s">
        <v>3947</v>
      </c>
      <c r="F370" s="130" t="s">
        <v>2734</v>
      </c>
      <c r="G370" s="130" t="s">
        <v>4109</v>
      </c>
      <c r="J370" s="113" t="s">
        <v>3874</v>
      </c>
      <c r="K370" s="130" t="s">
        <v>3834</v>
      </c>
      <c r="L370" s="113" t="s">
        <v>3918</v>
      </c>
      <c r="M370" s="130" t="s">
        <v>6600</v>
      </c>
    </row>
    <row r="371" spans="1:13">
      <c r="A371" s="130" t="s">
        <v>4078</v>
      </c>
      <c r="B371" s="113" t="s">
        <v>12259</v>
      </c>
      <c r="C371" s="130" t="s">
        <v>3982</v>
      </c>
      <c r="D371" s="130" t="s">
        <v>3994</v>
      </c>
      <c r="E371" s="130" t="s">
        <v>3918</v>
      </c>
      <c r="F371" s="130" t="s">
        <v>2556</v>
      </c>
      <c r="G371" s="130" t="s">
        <v>4106</v>
      </c>
      <c r="J371" s="113" t="s">
        <v>3874</v>
      </c>
      <c r="K371" s="130" t="s">
        <v>6587</v>
      </c>
      <c r="L371" s="113" t="s">
        <v>3918</v>
      </c>
      <c r="M371" s="130" t="s">
        <v>6603</v>
      </c>
    </row>
    <row r="372" spans="1:13">
      <c r="A372" s="130" t="s">
        <v>4078</v>
      </c>
      <c r="B372" s="113" t="s">
        <v>12259</v>
      </c>
      <c r="C372" s="130" t="s">
        <v>3982</v>
      </c>
      <c r="D372" s="130" t="s">
        <v>3994</v>
      </c>
      <c r="E372" s="130" t="s">
        <v>3918</v>
      </c>
      <c r="F372" s="130" t="s">
        <v>3986</v>
      </c>
      <c r="G372" s="130" t="s">
        <v>4115</v>
      </c>
      <c r="J372" s="113" t="s">
        <v>3874</v>
      </c>
      <c r="K372" s="130" t="s">
        <v>6590</v>
      </c>
      <c r="L372" s="113" t="s">
        <v>3918</v>
      </c>
      <c r="M372" s="130" t="s">
        <v>6606</v>
      </c>
    </row>
    <row r="373" spans="1:13">
      <c r="A373" s="130" t="s">
        <v>4078</v>
      </c>
      <c r="B373" s="113" t="s">
        <v>12259</v>
      </c>
      <c r="C373" s="130" t="s">
        <v>3982</v>
      </c>
      <c r="D373" s="130" t="s">
        <v>3994</v>
      </c>
      <c r="E373" s="130" t="s">
        <v>3918</v>
      </c>
      <c r="F373" s="130" t="s">
        <v>3988</v>
      </c>
      <c r="G373" s="130" t="s">
        <v>4116</v>
      </c>
      <c r="J373" s="113" t="s">
        <v>3874</v>
      </c>
      <c r="K373" s="130" t="s">
        <v>6593</v>
      </c>
      <c r="L373" s="113" t="s">
        <v>3918</v>
      </c>
      <c r="M373" s="130" t="s">
        <v>6609</v>
      </c>
    </row>
    <row r="374" spans="1:13">
      <c r="A374" s="130" t="s">
        <v>4078</v>
      </c>
      <c r="B374" s="113" t="s">
        <v>12259</v>
      </c>
      <c r="C374" s="130" t="s">
        <v>3982</v>
      </c>
      <c r="D374" s="130" t="s">
        <v>3994</v>
      </c>
      <c r="E374" s="130" t="s">
        <v>3918</v>
      </c>
      <c r="F374" s="130" t="s">
        <v>3990</v>
      </c>
      <c r="G374" s="130" t="s">
        <v>4116</v>
      </c>
      <c r="J374" s="113" t="s">
        <v>3874</v>
      </c>
      <c r="K374" s="130" t="s">
        <v>6596</v>
      </c>
      <c r="L374" s="113" t="s">
        <v>3918</v>
      </c>
      <c r="M374" s="130" t="s">
        <v>6612</v>
      </c>
    </row>
    <row r="375" spans="1:13">
      <c r="A375" s="130" t="s">
        <v>4078</v>
      </c>
      <c r="B375" s="113" t="s">
        <v>12259</v>
      </c>
      <c r="C375" s="130" t="s">
        <v>3982</v>
      </c>
      <c r="D375" s="130" t="s">
        <v>3994</v>
      </c>
      <c r="E375" s="130" t="s">
        <v>3947</v>
      </c>
      <c r="F375" s="130" t="s">
        <v>2556</v>
      </c>
      <c r="G375" s="130" t="s">
        <v>4117</v>
      </c>
      <c r="J375" s="113" t="s">
        <v>3874</v>
      </c>
      <c r="K375" s="130" t="s">
        <v>6599</v>
      </c>
      <c r="L375" s="113" t="s">
        <v>3918</v>
      </c>
      <c r="M375" s="130" t="s">
        <v>5706</v>
      </c>
    </row>
    <row r="376" spans="1:13">
      <c r="A376" s="130" t="s">
        <v>4078</v>
      </c>
      <c r="B376" s="113" t="s">
        <v>12259</v>
      </c>
      <c r="C376" s="130" t="s">
        <v>3982</v>
      </c>
      <c r="D376" s="130" t="s">
        <v>3994</v>
      </c>
      <c r="E376" s="130" t="s">
        <v>3947</v>
      </c>
      <c r="F376" s="130" t="s">
        <v>3986</v>
      </c>
      <c r="G376" s="130" t="s">
        <v>4117</v>
      </c>
      <c r="J376" s="113" t="s">
        <v>3874</v>
      </c>
      <c r="K376" s="130" t="s">
        <v>6602</v>
      </c>
      <c r="L376" s="113" t="s">
        <v>3918</v>
      </c>
      <c r="M376" s="130" t="s">
        <v>6616</v>
      </c>
    </row>
    <row r="377" spans="1:13">
      <c r="A377" s="130" t="s">
        <v>4078</v>
      </c>
      <c r="B377" s="113" t="s">
        <v>12259</v>
      </c>
      <c r="C377" s="130" t="s">
        <v>3982</v>
      </c>
      <c r="D377" s="130" t="s">
        <v>3994</v>
      </c>
      <c r="E377" s="130" t="s">
        <v>3947</v>
      </c>
      <c r="F377" s="130" t="s">
        <v>3988</v>
      </c>
      <c r="G377" s="130" t="s">
        <v>4118</v>
      </c>
      <c r="J377" s="113" t="s">
        <v>3874</v>
      </c>
      <c r="K377" s="130" t="s">
        <v>6605</v>
      </c>
      <c r="L377" s="113" t="s">
        <v>3918</v>
      </c>
      <c r="M377" s="130" t="s">
        <v>3673</v>
      </c>
    </row>
    <row r="378" spans="1:13">
      <c r="A378" s="130" t="s">
        <v>4078</v>
      </c>
      <c r="B378" s="113" t="s">
        <v>12259</v>
      </c>
      <c r="C378" s="130" t="s">
        <v>3982</v>
      </c>
      <c r="D378" s="130" t="s">
        <v>3994</v>
      </c>
      <c r="E378" s="130" t="s">
        <v>3947</v>
      </c>
      <c r="F378" s="130" t="s">
        <v>3990</v>
      </c>
      <c r="G378" s="130" t="s">
        <v>4118</v>
      </c>
      <c r="J378" s="113" t="s">
        <v>3874</v>
      </c>
      <c r="K378" s="130" t="s">
        <v>6608</v>
      </c>
      <c r="L378" s="113" t="s">
        <v>3918</v>
      </c>
      <c r="M378" s="130" t="s">
        <v>6621</v>
      </c>
    </row>
    <row r="379" spans="1:13">
      <c r="A379" s="130" t="s">
        <v>4078</v>
      </c>
      <c r="B379" s="113" t="s">
        <v>12259</v>
      </c>
      <c r="C379" s="130" t="s">
        <v>3982</v>
      </c>
      <c r="D379" s="130" t="s">
        <v>3994</v>
      </c>
      <c r="E379" s="130" t="s">
        <v>3947</v>
      </c>
      <c r="F379" s="130" t="s">
        <v>2734</v>
      </c>
      <c r="G379" s="130" t="s">
        <v>4010</v>
      </c>
      <c r="J379" s="113" t="s">
        <v>3874</v>
      </c>
      <c r="K379" s="130" t="s">
        <v>6611</v>
      </c>
      <c r="L379" s="113" t="s">
        <v>3918</v>
      </c>
      <c r="M379" s="130" t="s">
        <v>6624</v>
      </c>
    </row>
    <row r="380" spans="1:13">
      <c r="A380" s="130" t="s">
        <v>4078</v>
      </c>
      <c r="B380" s="113" t="s">
        <v>12259</v>
      </c>
      <c r="C380" s="130" t="s">
        <v>3982</v>
      </c>
      <c r="D380" s="130" t="s">
        <v>4001</v>
      </c>
      <c r="E380" s="130" t="s">
        <v>3918</v>
      </c>
      <c r="F380" s="130" t="s">
        <v>2556</v>
      </c>
      <c r="G380" s="130" t="s">
        <v>4119</v>
      </c>
      <c r="J380" s="113" t="s">
        <v>3874</v>
      </c>
      <c r="K380" s="130" t="s">
        <v>3620</v>
      </c>
      <c r="L380" s="113" t="s">
        <v>3918</v>
      </c>
      <c r="M380" s="130" t="s">
        <v>6627</v>
      </c>
    </row>
    <row r="381" spans="1:13">
      <c r="A381" s="130" t="s">
        <v>4078</v>
      </c>
      <c r="B381" s="113" t="s">
        <v>12259</v>
      </c>
      <c r="C381" s="130" t="s">
        <v>3982</v>
      </c>
      <c r="D381" s="130" t="s">
        <v>4001</v>
      </c>
      <c r="E381" s="130" t="s">
        <v>3918</v>
      </c>
      <c r="F381" s="130" t="s">
        <v>3986</v>
      </c>
      <c r="G381" s="130" t="s">
        <v>4120</v>
      </c>
      <c r="J381" s="113" t="s">
        <v>3874</v>
      </c>
      <c r="K381" s="130" t="s">
        <v>6615</v>
      </c>
      <c r="L381" s="113" t="s">
        <v>3918</v>
      </c>
      <c r="M381" s="130" t="s">
        <v>6630</v>
      </c>
    </row>
    <row r="382" spans="1:13">
      <c r="A382" s="130" t="s">
        <v>4078</v>
      </c>
      <c r="B382" s="113" t="s">
        <v>12259</v>
      </c>
      <c r="C382" s="130" t="s">
        <v>3982</v>
      </c>
      <c r="D382" s="130" t="s">
        <v>4001</v>
      </c>
      <c r="E382" s="130" t="s">
        <v>3918</v>
      </c>
      <c r="F382" s="130" t="s">
        <v>3988</v>
      </c>
      <c r="G382" s="130" t="s">
        <v>4121</v>
      </c>
      <c r="J382" s="113" t="s">
        <v>3874</v>
      </c>
      <c r="K382" s="130" t="s">
        <v>6618</v>
      </c>
      <c r="L382" s="113" t="s">
        <v>3918</v>
      </c>
      <c r="M382" s="130" t="s">
        <v>6633</v>
      </c>
    </row>
    <row r="383" spans="1:13">
      <c r="A383" s="130" t="s">
        <v>4078</v>
      </c>
      <c r="B383" s="113" t="s">
        <v>12259</v>
      </c>
      <c r="C383" s="130" t="s">
        <v>3982</v>
      </c>
      <c r="D383" s="130" t="s">
        <v>4001</v>
      </c>
      <c r="E383" s="130" t="s">
        <v>3918</v>
      </c>
      <c r="F383" s="130" t="s">
        <v>3990</v>
      </c>
      <c r="G383" s="130" t="s">
        <v>4121</v>
      </c>
      <c r="J383" s="113" t="s">
        <v>3874</v>
      </c>
      <c r="K383" s="130" t="s">
        <v>6620</v>
      </c>
      <c r="L383" s="113" t="s">
        <v>3918</v>
      </c>
      <c r="M383" s="130" t="s">
        <v>6636</v>
      </c>
    </row>
    <row r="384" spans="1:13">
      <c r="A384" s="130" t="s">
        <v>4078</v>
      </c>
      <c r="B384" s="113" t="s">
        <v>12259</v>
      </c>
      <c r="C384" s="130" t="s">
        <v>3982</v>
      </c>
      <c r="D384" s="130" t="s">
        <v>4001</v>
      </c>
      <c r="E384" s="130" t="s">
        <v>3947</v>
      </c>
      <c r="F384" s="130" t="s">
        <v>2556</v>
      </c>
      <c r="G384" s="130" t="s">
        <v>4118</v>
      </c>
      <c r="J384" s="113" t="s">
        <v>3874</v>
      </c>
      <c r="K384" s="130" t="s">
        <v>6623</v>
      </c>
      <c r="L384" s="113" t="s">
        <v>3918</v>
      </c>
      <c r="M384" s="130" t="s">
        <v>6639</v>
      </c>
    </row>
    <row r="385" spans="1:13">
      <c r="A385" s="130" t="s">
        <v>4078</v>
      </c>
      <c r="B385" s="113" t="s">
        <v>12259</v>
      </c>
      <c r="C385" s="130" t="s">
        <v>3982</v>
      </c>
      <c r="D385" s="130" t="s">
        <v>4001</v>
      </c>
      <c r="E385" s="130" t="s">
        <v>3947</v>
      </c>
      <c r="F385" s="130" t="s">
        <v>3986</v>
      </c>
      <c r="G385" s="130" t="s">
        <v>4118</v>
      </c>
      <c r="J385" s="113" t="s">
        <v>3874</v>
      </c>
      <c r="K385" s="130" t="s">
        <v>6626</v>
      </c>
      <c r="L385" s="113" t="s">
        <v>3918</v>
      </c>
      <c r="M385" s="130" t="s">
        <v>6641</v>
      </c>
    </row>
    <row r="386" spans="1:13">
      <c r="A386" s="130" t="s">
        <v>4078</v>
      </c>
      <c r="B386" s="113" t="s">
        <v>12259</v>
      </c>
      <c r="C386" s="130" t="s">
        <v>3982</v>
      </c>
      <c r="D386" s="130" t="s">
        <v>4001</v>
      </c>
      <c r="E386" s="130" t="s">
        <v>3947</v>
      </c>
      <c r="F386" s="130" t="s">
        <v>3988</v>
      </c>
      <c r="G386" s="130" t="s">
        <v>4092</v>
      </c>
      <c r="J386" s="113" t="s">
        <v>3874</v>
      </c>
      <c r="K386" s="130" t="s">
        <v>6629</v>
      </c>
      <c r="L386" s="113" t="s">
        <v>3918</v>
      </c>
      <c r="M386" s="130" t="s">
        <v>6644</v>
      </c>
    </row>
    <row r="387" spans="1:13">
      <c r="A387" s="130" t="s">
        <v>4078</v>
      </c>
      <c r="B387" s="113" t="s">
        <v>12259</v>
      </c>
      <c r="C387" s="130" t="s">
        <v>3982</v>
      </c>
      <c r="D387" s="130" t="s">
        <v>4001</v>
      </c>
      <c r="E387" s="130" t="s">
        <v>3947</v>
      </c>
      <c r="F387" s="130" t="s">
        <v>3990</v>
      </c>
      <c r="G387" s="130" t="s">
        <v>4092</v>
      </c>
      <c r="J387" s="113" t="s">
        <v>3874</v>
      </c>
      <c r="K387" s="130" t="s">
        <v>6632</v>
      </c>
      <c r="L387" s="113" t="s">
        <v>3918</v>
      </c>
      <c r="M387" s="130" t="s">
        <v>6647</v>
      </c>
    </row>
    <row r="388" spans="1:13">
      <c r="A388" s="130" t="s">
        <v>4078</v>
      </c>
      <c r="B388" s="113" t="s">
        <v>12259</v>
      </c>
      <c r="C388" s="130" t="s">
        <v>3982</v>
      </c>
      <c r="D388" s="130" t="s">
        <v>4001</v>
      </c>
      <c r="E388" s="130" t="s">
        <v>3947</v>
      </c>
      <c r="F388" s="130" t="s">
        <v>2734</v>
      </c>
      <c r="G388" s="130" t="s">
        <v>4122</v>
      </c>
      <c r="J388" s="113" t="s">
        <v>3874</v>
      </c>
      <c r="K388" s="130" t="s">
        <v>6635</v>
      </c>
      <c r="L388" s="113" t="s">
        <v>3918</v>
      </c>
      <c r="M388" s="130" t="s">
        <v>6650</v>
      </c>
    </row>
    <row r="389" spans="1:13">
      <c r="A389" s="130" t="s">
        <v>4078</v>
      </c>
      <c r="B389" s="113" t="s">
        <v>12259</v>
      </c>
      <c r="C389" s="130" t="s">
        <v>3982</v>
      </c>
      <c r="D389" s="130" t="s">
        <v>4007</v>
      </c>
      <c r="E389" s="130" t="s">
        <v>3918</v>
      </c>
      <c r="F389" s="130" t="s">
        <v>2556</v>
      </c>
      <c r="G389" s="130" t="s">
        <v>4123</v>
      </c>
      <c r="J389" s="113" t="s">
        <v>3874</v>
      </c>
      <c r="K389" s="130" t="s">
        <v>6638</v>
      </c>
      <c r="L389" s="113" t="s">
        <v>3918</v>
      </c>
      <c r="M389" s="130" t="s">
        <v>6653</v>
      </c>
    </row>
    <row r="390" spans="1:13">
      <c r="A390" s="130" t="s">
        <v>4078</v>
      </c>
      <c r="B390" s="113" t="s">
        <v>12259</v>
      </c>
      <c r="C390" s="130" t="s">
        <v>3982</v>
      </c>
      <c r="D390" s="130" t="s">
        <v>4007</v>
      </c>
      <c r="E390" s="130" t="s">
        <v>3918</v>
      </c>
      <c r="F390" s="130" t="s">
        <v>3986</v>
      </c>
      <c r="G390" s="130" t="s">
        <v>4124</v>
      </c>
      <c r="J390" s="113" t="s">
        <v>3874</v>
      </c>
      <c r="K390" s="130" t="s">
        <v>3837</v>
      </c>
      <c r="L390" s="113" t="s">
        <v>3918</v>
      </c>
      <c r="M390" s="130" t="s">
        <v>6656</v>
      </c>
    </row>
    <row r="391" spans="1:13">
      <c r="A391" s="130" t="s">
        <v>4078</v>
      </c>
      <c r="B391" s="113" t="s">
        <v>12259</v>
      </c>
      <c r="C391" s="130" t="s">
        <v>3982</v>
      </c>
      <c r="D391" s="130" t="s">
        <v>4007</v>
      </c>
      <c r="E391" s="130" t="s">
        <v>3918</v>
      </c>
      <c r="F391" s="130" t="s">
        <v>3988</v>
      </c>
      <c r="G391" s="130" t="s">
        <v>4125</v>
      </c>
      <c r="J391" s="113" t="s">
        <v>3874</v>
      </c>
      <c r="K391" s="130" t="s">
        <v>6643</v>
      </c>
      <c r="L391" s="113" t="s">
        <v>3918</v>
      </c>
      <c r="M391" s="130" t="s">
        <v>6659</v>
      </c>
    </row>
    <row r="392" spans="1:13">
      <c r="A392" s="130" t="s">
        <v>4078</v>
      </c>
      <c r="B392" s="113" t="s">
        <v>12259</v>
      </c>
      <c r="C392" s="130" t="s">
        <v>3982</v>
      </c>
      <c r="D392" s="130" t="s">
        <v>4007</v>
      </c>
      <c r="E392" s="130" t="s">
        <v>3918</v>
      </c>
      <c r="F392" s="130" t="s">
        <v>3990</v>
      </c>
      <c r="G392" s="130" t="s">
        <v>4125</v>
      </c>
      <c r="J392" s="113" t="s">
        <v>3874</v>
      </c>
      <c r="K392" s="130" t="s">
        <v>6646</v>
      </c>
      <c r="L392" s="113" t="s">
        <v>3918</v>
      </c>
      <c r="M392" s="130" t="s">
        <v>6662</v>
      </c>
    </row>
    <row r="393" spans="1:13">
      <c r="A393" s="130" t="s">
        <v>4078</v>
      </c>
      <c r="B393" s="113" t="s">
        <v>12259</v>
      </c>
      <c r="C393" s="130" t="s">
        <v>3982</v>
      </c>
      <c r="D393" s="130" t="s">
        <v>4007</v>
      </c>
      <c r="E393" s="130" t="s">
        <v>3947</v>
      </c>
      <c r="F393" s="130" t="s">
        <v>2556</v>
      </c>
      <c r="G393" s="130" t="s">
        <v>4126</v>
      </c>
      <c r="J393" s="113" t="s">
        <v>3874</v>
      </c>
      <c r="K393" s="130" t="s">
        <v>6649</v>
      </c>
      <c r="L393" s="113" t="s">
        <v>3918</v>
      </c>
      <c r="M393" s="130" t="s">
        <v>6665</v>
      </c>
    </row>
    <row r="394" spans="1:13">
      <c r="A394" s="130" t="s">
        <v>4078</v>
      </c>
      <c r="B394" s="113" t="s">
        <v>12259</v>
      </c>
      <c r="C394" s="130" t="s">
        <v>3982</v>
      </c>
      <c r="D394" s="130" t="s">
        <v>4007</v>
      </c>
      <c r="E394" s="130" t="s">
        <v>3947</v>
      </c>
      <c r="F394" s="130" t="s">
        <v>3986</v>
      </c>
      <c r="G394" s="130" t="s">
        <v>4126</v>
      </c>
      <c r="J394" s="113" t="s">
        <v>3874</v>
      </c>
      <c r="K394" s="130" t="s">
        <v>6652</v>
      </c>
      <c r="L394" s="113" t="s">
        <v>3918</v>
      </c>
      <c r="M394" s="130" t="s">
        <v>6668</v>
      </c>
    </row>
    <row r="395" spans="1:13">
      <c r="A395" s="130" t="s">
        <v>4078</v>
      </c>
      <c r="B395" s="113" t="s">
        <v>12259</v>
      </c>
      <c r="C395" s="130" t="s">
        <v>3982</v>
      </c>
      <c r="D395" s="130" t="s">
        <v>4007</v>
      </c>
      <c r="E395" s="130" t="s">
        <v>3947</v>
      </c>
      <c r="F395" s="130" t="s">
        <v>3988</v>
      </c>
      <c r="G395" s="130" t="s">
        <v>4127</v>
      </c>
      <c r="J395" s="113" t="s">
        <v>3874</v>
      </c>
      <c r="K395" s="130" t="s">
        <v>6655</v>
      </c>
      <c r="L395" s="113" t="s">
        <v>3918</v>
      </c>
      <c r="M395" s="130" t="s">
        <v>6670</v>
      </c>
    </row>
    <row r="396" spans="1:13">
      <c r="A396" s="130" t="s">
        <v>4078</v>
      </c>
      <c r="B396" s="113" t="s">
        <v>12259</v>
      </c>
      <c r="C396" s="130" t="s">
        <v>3982</v>
      </c>
      <c r="D396" s="130" t="s">
        <v>4007</v>
      </c>
      <c r="E396" s="130" t="s">
        <v>3947</v>
      </c>
      <c r="F396" s="130" t="s">
        <v>3990</v>
      </c>
      <c r="G396" s="130" t="s">
        <v>4127</v>
      </c>
      <c r="J396" s="113" t="s">
        <v>3874</v>
      </c>
      <c r="K396" s="130" t="s">
        <v>6658</v>
      </c>
      <c r="L396" s="113" t="s">
        <v>3918</v>
      </c>
      <c r="M396" s="130" t="s">
        <v>6673</v>
      </c>
    </row>
    <row r="397" spans="1:13">
      <c r="A397" s="130" t="s">
        <v>4078</v>
      </c>
      <c r="B397" s="113" t="s">
        <v>12259</v>
      </c>
      <c r="C397" s="130" t="s">
        <v>3982</v>
      </c>
      <c r="D397" s="130" t="s">
        <v>4007</v>
      </c>
      <c r="E397" s="130" t="s">
        <v>3947</v>
      </c>
      <c r="F397" s="130" t="s">
        <v>2734</v>
      </c>
      <c r="G397" s="130" t="s">
        <v>4060</v>
      </c>
      <c r="J397" s="113" t="s">
        <v>3874</v>
      </c>
      <c r="K397" s="130" t="s">
        <v>6661</v>
      </c>
      <c r="L397" s="113" t="s">
        <v>3918</v>
      </c>
      <c r="M397" s="130" t="s">
        <v>6676</v>
      </c>
    </row>
    <row r="398" spans="1:13">
      <c r="A398" s="130" t="s">
        <v>4078</v>
      </c>
      <c r="B398" s="113" t="s">
        <v>12259</v>
      </c>
      <c r="C398" s="130" t="s">
        <v>3982</v>
      </c>
      <c r="D398" s="130" t="s">
        <v>4013</v>
      </c>
      <c r="E398" s="130" t="s">
        <v>3918</v>
      </c>
      <c r="F398" s="130" t="s">
        <v>2556</v>
      </c>
      <c r="G398" s="130" t="s">
        <v>4046</v>
      </c>
      <c r="J398" s="113" t="s">
        <v>3874</v>
      </c>
      <c r="K398" s="130" t="s">
        <v>6664</v>
      </c>
      <c r="L398" s="113" t="s">
        <v>3918</v>
      </c>
      <c r="M398" s="130" t="s">
        <v>6679</v>
      </c>
    </row>
    <row r="399" spans="1:13">
      <c r="A399" s="130" t="s">
        <v>4078</v>
      </c>
      <c r="B399" s="113" t="s">
        <v>12259</v>
      </c>
      <c r="C399" s="130" t="s">
        <v>3982</v>
      </c>
      <c r="D399" s="130" t="s">
        <v>4013</v>
      </c>
      <c r="E399" s="130" t="s">
        <v>3918</v>
      </c>
      <c r="F399" s="130" t="s">
        <v>3986</v>
      </c>
      <c r="G399" s="130" t="s">
        <v>4128</v>
      </c>
      <c r="J399" s="113" t="s">
        <v>3874</v>
      </c>
      <c r="K399" s="130" t="s">
        <v>6667</v>
      </c>
      <c r="L399" s="113" t="s">
        <v>3918</v>
      </c>
      <c r="M399" s="130" t="s">
        <v>6682</v>
      </c>
    </row>
    <row r="400" spans="1:13">
      <c r="A400" s="130" t="s">
        <v>4078</v>
      </c>
      <c r="B400" s="113" t="s">
        <v>12259</v>
      </c>
      <c r="C400" s="130" t="s">
        <v>3982</v>
      </c>
      <c r="D400" s="130" t="s">
        <v>4013</v>
      </c>
      <c r="E400" s="130" t="s">
        <v>3918</v>
      </c>
      <c r="F400" s="130" t="s">
        <v>3988</v>
      </c>
      <c r="G400" s="130" t="s">
        <v>4129</v>
      </c>
      <c r="J400" s="113" t="s">
        <v>3874</v>
      </c>
      <c r="K400" s="130" t="s">
        <v>3622</v>
      </c>
      <c r="L400" s="113" t="s">
        <v>3918</v>
      </c>
      <c r="M400" s="130" t="s">
        <v>6685</v>
      </c>
    </row>
    <row r="401" spans="1:13">
      <c r="A401" s="130" t="s">
        <v>4078</v>
      </c>
      <c r="B401" s="113" t="s">
        <v>12259</v>
      </c>
      <c r="C401" s="130" t="s">
        <v>3982</v>
      </c>
      <c r="D401" s="130" t="s">
        <v>4013</v>
      </c>
      <c r="E401" s="130" t="s">
        <v>3918</v>
      </c>
      <c r="F401" s="130" t="s">
        <v>3990</v>
      </c>
      <c r="G401" s="130" t="s">
        <v>4129</v>
      </c>
      <c r="J401" s="113" t="s">
        <v>3874</v>
      </c>
      <c r="K401" s="130" t="s">
        <v>6672</v>
      </c>
      <c r="L401" s="113" t="s">
        <v>3918</v>
      </c>
      <c r="M401" s="130" t="s">
        <v>6688</v>
      </c>
    </row>
    <row r="402" spans="1:13">
      <c r="A402" s="130" t="s">
        <v>4078</v>
      </c>
      <c r="B402" s="113" t="s">
        <v>12259</v>
      </c>
      <c r="C402" s="130" t="s">
        <v>3982</v>
      </c>
      <c r="D402" s="130" t="s">
        <v>4013</v>
      </c>
      <c r="E402" s="130" t="s">
        <v>3947</v>
      </c>
      <c r="F402" s="130" t="s">
        <v>2556</v>
      </c>
      <c r="G402" s="130" t="s">
        <v>4130</v>
      </c>
      <c r="J402" s="113" t="s">
        <v>3874</v>
      </c>
      <c r="K402" s="130" t="s">
        <v>6675</v>
      </c>
      <c r="L402" s="113" t="s">
        <v>3918</v>
      </c>
      <c r="M402" s="130" t="s">
        <v>6691</v>
      </c>
    </row>
    <row r="403" spans="1:13">
      <c r="A403" s="130" t="s">
        <v>4078</v>
      </c>
      <c r="B403" s="113" t="s">
        <v>12259</v>
      </c>
      <c r="C403" s="130" t="s">
        <v>3982</v>
      </c>
      <c r="D403" s="130" t="s">
        <v>4013</v>
      </c>
      <c r="E403" s="130" t="s">
        <v>3947</v>
      </c>
      <c r="F403" s="130" t="s">
        <v>3986</v>
      </c>
      <c r="G403" s="130" t="s">
        <v>4130</v>
      </c>
      <c r="J403" s="113" t="s">
        <v>3874</v>
      </c>
      <c r="K403" s="130" t="s">
        <v>6678</v>
      </c>
      <c r="L403" s="113" t="s">
        <v>3918</v>
      </c>
      <c r="M403" s="130" t="s">
        <v>3679</v>
      </c>
    </row>
    <row r="404" spans="1:13">
      <c r="A404" s="130" t="s">
        <v>4078</v>
      </c>
      <c r="B404" s="113" t="s">
        <v>12259</v>
      </c>
      <c r="C404" s="130" t="s">
        <v>3982</v>
      </c>
      <c r="D404" s="130" t="s">
        <v>4013</v>
      </c>
      <c r="E404" s="130" t="s">
        <v>3947</v>
      </c>
      <c r="F404" s="130" t="s">
        <v>3988</v>
      </c>
      <c r="G404" s="130" t="s">
        <v>4052</v>
      </c>
      <c r="J404" s="113" t="s">
        <v>3874</v>
      </c>
      <c r="K404" s="130" t="s">
        <v>6681</v>
      </c>
      <c r="L404" s="113" t="s">
        <v>3918</v>
      </c>
      <c r="M404" s="130" t="s">
        <v>6696</v>
      </c>
    </row>
    <row r="405" spans="1:13">
      <c r="A405" s="130" t="s">
        <v>4078</v>
      </c>
      <c r="B405" s="113" t="s">
        <v>12259</v>
      </c>
      <c r="C405" s="130" t="s">
        <v>3982</v>
      </c>
      <c r="D405" s="130" t="s">
        <v>4013</v>
      </c>
      <c r="E405" s="130" t="s">
        <v>3947</v>
      </c>
      <c r="F405" s="130" t="s">
        <v>3990</v>
      </c>
      <c r="G405" s="130" t="s">
        <v>4052</v>
      </c>
      <c r="J405" s="113" t="s">
        <v>3874</v>
      </c>
      <c r="K405" s="130" t="s">
        <v>6684</v>
      </c>
      <c r="L405" s="113" t="s">
        <v>3918</v>
      </c>
      <c r="M405" s="130" t="s">
        <v>6698</v>
      </c>
    </row>
    <row r="406" spans="1:13">
      <c r="A406" s="130" t="s">
        <v>4078</v>
      </c>
      <c r="B406" s="113" t="s">
        <v>12259</v>
      </c>
      <c r="C406" s="130" t="s">
        <v>3982</v>
      </c>
      <c r="D406" s="130" t="s">
        <v>4013</v>
      </c>
      <c r="E406" s="130" t="s">
        <v>3947</v>
      </c>
      <c r="F406" s="130" t="s">
        <v>2734</v>
      </c>
      <c r="G406" s="130" t="s">
        <v>4131</v>
      </c>
      <c r="J406" s="113" t="s">
        <v>3874</v>
      </c>
      <c r="K406" s="130" t="s">
        <v>6687</v>
      </c>
      <c r="L406" s="113" t="s">
        <v>3918</v>
      </c>
      <c r="M406" s="130" t="s">
        <v>6701</v>
      </c>
    </row>
    <row r="407" spans="1:13">
      <c r="A407" s="130" t="s">
        <v>4078</v>
      </c>
      <c r="B407" s="113" t="s">
        <v>12259</v>
      </c>
      <c r="C407" s="130" t="s">
        <v>3887</v>
      </c>
      <c r="D407" s="130" t="s">
        <v>3983</v>
      </c>
      <c r="E407" s="130" t="s">
        <v>3918</v>
      </c>
      <c r="F407" s="130" t="s">
        <v>2556</v>
      </c>
      <c r="G407" s="130" t="s">
        <v>4132</v>
      </c>
      <c r="J407" s="113" t="s">
        <v>3874</v>
      </c>
      <c r="K407" s="130" t="s">
        <v>6690</v>
      </c>
      <c r="L407" s="113" t="s">
        <v>3918</v>
      </c>
      <c r="M407" s="130" t="s">
        <v>6704</v>
      </c>
    </row>
    <row r="408" spans="1:13">
      <c r="A408" s="130" t="s">
        <v>4078</v>
      </c>
      <c r="B408" s="113" t="s">
        <v>12259</v>
      </c>
      <c r="C408" s="130" t="s">
        <v>3887</v>
      </c>
      <c r="D408" s="130" t="s">
        <v>3983</v>
      </c>
      <c r="E408" s="130" t="s">
        <v>3918</v>
      </c>
      <c r="F408" s="130" t="s">
        <v>3986</v>
      </c>
      <c r="G408" s="130" t="s">
        <v>4045</v>
      </c>
      <c r="J408" s="113" t="s">
        <v>3874</v>
      </c>
      <c r="K408" s="130" t="s">
        <v>6693</v>
      </c>
      <c r="L408" s="113" t="s">
        <v>3918</v>
      </c>
      <c r="M408" s="130" t="s">
        <v>6707</v>
      </c>
    </row>
    <row r="409" spans="1:13">
      <c r="A409" s="130" t="s">
        <v>4078</v>
      </c>
      <c r="B409" s="113" t="s">
        <v>12259</v>
      </c>
      <c r="C409" s="130" t="s">
        <v>3887</v>
      </c>
      <c r="D409" s="130" t="s">
        <v>3983</v>
      </c>
      <c r="E409" s="130" t="s">
        <v>3918</v>
      </c>
      <c r="F409" s="130" t="s">
        <v>3988</v>
      </c>
      <c r="G409" s="130" t="s">
        <v>4133</v>
      </c>
      <c r="J409" s="113" t="s">
        <v>3874</v>
      </c>
      <c r="K409" s="130" t="s">
        <v>6695</v>
      </c>
      <c r="L409" s="113" t="s">
        <v>3918</v>
      </c>
      <c r="M409" s="130" t="s">
        <v>6710</v>
      </c>
    </row>
    <row r="410" spans="1:13">
      <c r="A410" s="130" t="s">
        <v>4078</v>
      </c>
      <c r="B410" s="113" t="s">
        <v>12259</v>
      </c>
      <c r="C410" s="130" t="s">
        <v>3887</v>
      </c>
      <c r="D410" s="130" t="s">
        <v>3983</v>
      </c>
      <c r="E410" s="130" t="s">
        <v>3918</v>
      </c>
      <c r="F410" s="130" t="s">
        <v>3990</v>
      </c>
      <c r="G410" s="130" t="s">
        <v>4133</v>
      </c>
      <c r="J410" s="113" t="s">
        <v>3874</v>
      </c>
      <c r="K410" s="130" t="s">
        <v>3840</v>
      </c>
      <c r="L410" s="113" t="s">
        <v>3918</v>
      </c>
      <c r="M410" s="130" t="s">
        <v>6713</v>
      </c>
    </row>
    <row r="411" spans="1:13">
      <c r="A411" s="130" t="s">
        <v>4078</v>
      </c>
      <c r="B411" s="113" t="s">
        <v>12259</v>
      </c>
      <c r="C411" s="130" t="s">
        <v>3887</v>
      </c>
      <c r="D411" s="130" t="s">
        <v>3983</v>
      </c>
      <c r="E411" s="130" t="s">
        <v>3947</v>
      </c>
      <c r="F411" s="130" t="s">
        <v>2556</v>
      </c>
      <c r="G411" s="130" t="s">
        <v>4069</v>
      </c>
      <c r="J411" s="113" t="s">
        <v>3874</v>
      </c>
      <c r="K411" s="130" t="s">
        <v>6700</v>
      </c>
      <c r="L411" s="113" t="s">
        <v>3918</v>
      </c>
      <c r="M411" s="130" t="s">
        <v>6716</v>
      </c>
    </row>
    <row r="412" spans="1:13">
      <c r="A412" s="130" t="s">
        <v>4078</v>
      </c>
      <c r="B412" s="113" t="s">
        <v>12259</v>
      </c>
      <c r="C412" s="130" t="s">
        <v>3887</v>
      </c>
      <c r="D412" s="130" t="s">
        <v>3983</v>
      </c>
      <c r="E412" s="130" t="s">
        <v>3947</v>
      </c>
      <c r="F412" s="130" t="s">
        <v>3986</v>
      </c>
      <c r="G412" s="130" t="s">
        <v>4069</v>
      </c>
      <c r="J412" s="113" t="s">
        <v>3874</v>
      </c>
      <c r="K412" s="130" t="s">
        <v>6703</v>
      </c>
      <c r="L412" s="113" t="s">
        <v>3918</v>
      </c>
      <c r="M412" s="130" t="s">
        <v>6719</v>
      </c>
    </row>
    <row r="413" spans="1:13">
      <c r="A413" s="130" t="s">
        <v>4078</v>
      </c>
      <c r="B413" s="113" t="s">
        <v>12259</v>
      </c>
      <c r="C413" s="130" t="s">
        <v>3887</v>
      </c>
      <c r="D413" s="130" t="s">
        <v>3983</v>
      </c>
      <c r="E413" s="130" t="s">
        <v>3947</v>
      </c>
      <c r="F413" s="130" t="s">
        <v>3988</v>
      </c>
      <c r="G413" s="130" t="s">
        <v>4018</v>
      </c>
      <c r="J413" s="113" t="s">
        <v>3874</v>
      </c>
      <c r="K413" s="130" t="s">
        <v>6706</v>
      </c>
      <c r="L413" s="113" t="s">
        <v>3918</v>
      </c>
      <c r="M413" s="130" t="s">
        <v>6722</v>
      </c>
    </row>
    <row r="414" spans="1:13">
      <c r="A414" s="130" t="s">
        <v>4078</v>
      </c>
      <c r="B414" s="113" t="s">
        <v>12259</v>
      </c>
      <c r="C414" s="130" t="s">
        <v>3887</v>
      </c>
      <c r="D414" s="130" t="s">
        <v>3983</v>
      </c>
      <c r="E414" s="130" t="s">
        <v>3947</v>
      </c>
      <c r="F414" s="130" t="s">
        <v>3990</v>
      </c>
      <c r="G414" s="130" t="s">
        <v>4018</v>
      </c>
      <c r="J414" s="113" t="s">
        <v>3874</v>
      </c>
      <c r="K414" s="130" t="s">
        <v>6709</v>
      </c>
      <c r="L414" s="113" t="s">
        <v>3918</v>
      </c>
      <c r="M414" s="130" t="s">
        <v>6725</v>
      </c>
    </row>
    <row r="415" spans="1:13">
      <c r="A415" s="130" t="s">
        <v>4078</v>
      </c>
      <c r="B415" s="113" t="s">
        <v>12259</v>
      </c>
      <c r="C415" s="130" t="s">
        <v>3887</v>
      </c>
      <c r="D415" s="130" t="s">
        <v>3983</v>
      </c>
      <c r="E415" s="130" t="s">
        <v>3947</v>
      </c>
      <c r="F415" s="130" t="s">
        <v>2734</v>
      </c>
      <c r="G415" s="130" t="s">
        <v>4044</v>
      </c>
      <c r="J415" s="113" t="s">
        <v>3874</v>
      </c>
      <c r="K415" s="130" t="s">
        <v>6712</v>
      </c>
      <c r="L415" s="113" t="s">
        <v>3918</v>
      </c>
      <c r="M415" s="130" t="s">
        <v>6727</v>
      </c>
    </row>
    <row r="416" spans="1:13">
      <c r="A416" s="130" t="s">
        <v>4078</v>
      </c>
      <c r="B416" s="113" t="s">
        <v>12259</v>
      </c>
      <c r="C416" s="130" t="s">
        <v>3887</v>
      </c>
      <c r="D416" s="130" t="s">
        <v>3994</v>
      </c>
      <c r="E416" s="130" t="s">
        <v>3918</v>
      </c>
      <c r="F416" s="130" t="s">
        <v>2556</v>
      </c>
      <c r="G416" s="130" t="s">
        <v>4134</v>
      </c>
      <c r="J416" s="113" t="s">
        <v>3874</v>
      </c>
      <c r="K416" s="130" t="s">
        <v>6715</v>
      </c>
      <c r="L416" s="113" t="s">
        <v>3918</v>
      </c>
      <c r="M416" s="130" t="s">
        <v>6730</v>
      </c>
    </row>
    <row r="417" spans="1:13">
      <c r="A417" s="130" t="s">
        <v>4078</v>
      </c>
      <c r="B417" s="113" t="s">
        <v>12259</v>
      </c>
      <c r="C417" s="130" t="s">
        <v>3887</v>
      </c>
      <c r="D417" s="130" t="s">
        <v>3994</v>
      </c>
      <c r="E417" s="130" t="s">
        <v>3918</v>
      </c>
      <c r="F417" s="130" t="s">
        <v>3986</v>
      </c>
      <c r="G417" s="130" t="s">
        <v>4135</v>
      </c>
      <c r="J417" s="113" t="s">
        <v>3874</v>
      </c>
      <c r="K417" s="130" t="s">
        <v>6718</v>
      </c>
      <c r="L417" s="113" t="s">
        <v>3918</v>
      </c>
      <c r="M417" s="130" t="s">
        <v>6733</v>
      </c>
    </row>
    <row r="418" spans="1:13">
      <c r="A418" s="130" t="s">
        <v>4078</v>
      </c>
      <c r="B418" s="113" t="s">
        <v>12259</v>
      </c>
      <c r="C418" s="130" t="s">
        <v>3887</v>
      </c>
      <c r="D418" s="130" t="s">
        <v>3994</v>
      </c>
      <c r="E418" s="130" t="s">
        <v>3918</v>
      </c>
      <c r="F418" s="130" t="s">
        <v>3988</v>
      </c>
      <c r="G418" s="130" t="s">
        <v>4136</v>
      </c>
      <c r="J418" s="113" t="s">
        <v>3874</v>
      </c>
      <c r="K418" s="130" t="s">
        <v>6721</v>
      </c>
      <c r="L418" s="113" t="s">
        <v>3918</v>
      </c>
      <c r="M418" s="130" t="s">
        <v>6736</v>
      </c>
    </row>
    <row r="419" spans="1:13">
      <c r="A419" s="130" t="s">
        <v>4078</v>
      </c>
      <c r="B419" s="113" t="s">
        <v>12259</v>
      </c>
      <c r="C419" s="130" t="s">
        <v>3887</v>
      </c>
      <c r="D419" s="130" t="s">
        <v>3994</v>
      </c>
      <c r="E419" s="130" t="s">
        <v>3918</v>
      </c>
      <c r="F419" s="130" t="s">
        <v>3990</v>
      </c>
      <c r="G419" s="130" t="s">
        <v>4136</v>
      </c>
      <c r="J419" s="113" t="s">
        <v>3874</v>
      </c>
      <c r="K419" s="130" t="s">
        <v>6724</v>
      </c>
      <c r="L419" s="113" t="s">
        <v>3918</v>
      </c>
      <c r="M419" s="130" t="s">
        <v>6739</v>
      </c>
    </row>
    <row r="420" spans="1:13">
      <c r="A420" s="130" t="s">
        <v>4078</v>
      </c>
      <c r="B420" s="113" t="s">
        <v>12259</v>
      </c>
      <c r="C420" s="130" t="s">
        <v>3887</v>
      </c>
      <c r="D420" s="130" t="s">
        <v>3994</v>
      </c>
      <c r="E420" s="130" t="s">
        <v>3947</v>
      </c>
      <c r="F420" s="130" t="s">
        <v>2556</v>
      </c>
      <c r="G420" s="130" t="s">
        <v>4025</v>
      </c>
      <c r="J420" s="113" t="s">
        <v>3874</v>
      </c>
      <c r="K420" s="130" t="s">
        <v>3624</v>
      </c>
      <c r="L420" s="113" t="s">
        <v>3918</v>
      </c>
      <c r="M420" s="130" t="s">
        <v>6742</v>
      </c>
    </row>
    <row r="421" spans="1:13">
      <c r="A421" s="130" t="s">
        <v>4078</v>
      </c>
      <c r="B421" s="113" t="s">
        <v>12259</v>
      </c>
      <c r="C421" s="130" t="s">
        <v>3887</v>
      </c>
      <c r="D421" s="130" t="s">
        <v>3994</v>
      </c>
      <c r="E421" s="130" t="s">
        <v>3947</v>
      </c>
      <c r="F421" s="130" t="s">
        <v>3986</v>
      </c>
      <c r="G421" s="130" t="s">
        <v>4025</v>
      </c>
      <c r="J421" s="113" t="s">
        <v>3874</v>
      </c>
      <c r="K421" s="130" t="s">
        <v>6729</v>
      </c>
      <c r="L421" s="113" t="s">
        <v>3918</v>
      </c>
      <c r="M421" s="130" t="s">
        <v>6745</v>
      </c>
    </row>
    <row r="422" spans="1:13">
      <c r="A422" s="130" t="s">
        <v>4078</v>
      </c>
      <c r="B422" s="113" t="s">
        <v>12259</v>
      </c>
      <c r="C422" s="130" t="s">
        <v>3887</v>
      </c>
      <c r="D422" s="130" t="s">
        <v>3994</v>
      </c>
      <c r="E422" s="130" t="s">
        <v>3947</v>
      </c>
      <c r="F422" s="130" t="s">
        <v>3988</v>
      </c>
      <c r="G422" s="130" t="s">
        <v>4044</v>
      </c>
      <c r="J422" s="113" t="s">
        <v>3874</v>
      </c>
      <c r="K422" s="130" t="s">
        <v>6732</v>
      </c>
      <c r="L422" s="113" t="s">
        <v>3918</v>
      </c>
      <c r="M422" s="130" t="s">
        <v>6748</v>
      </c>
    </row>
    <row r="423" spans="1:13">
      <c r="A423" s="130" t="s">
        <v>4078</v>
      </c>
      <c r="B423" s="113" t="s">
        <v>12259</v>
      </c>
      <c r="C423" s="130" t="s">
        <v>3887</v>
      </c>
      <c r="D423" s="130" t="s">
        <v>3994</v>
      </c>
      <c r="E423" s="130" t="s">
        <v>3947</v>
      </c>
      <c r="F423" s="130" t="s">
        <v>3990</v>
      </c>
      <c r="G423" s="130" t="s">
        <v>4044</v>
      </c>
      <c r="J423" s="113" t="s">
        <v>3874</v>
      </c>
      <c r="K423" s="130" t="s">
        <v>6735</v>
      </c>
      <c r="L423" s="113" t="s">
        <v>3918</v>
      </c>
      <c r="M423" s="130" t="s">
        <v>6751</v>
      </c>
    </row>
    <row r="424" spans="1:13">
      <c r="A424" s="130" t="s">
        <v>4078</v>
      </c>
      <c r="B424" s="113" t="s">
        <v>12259</v>
      </c>
      <c r="C424" s="130" t="s">
        <v>3887</v>
      </c>
      <c r="D424" s="130" t="s">
        <v>3994</v>
      </c>
      <c r="E424" s="130" t="s">
        <v>3947</v>
      </c>
      <c r="F424" s="130" t="s">
        <v>2734</v>
      </c>
      <c r="G424" s="130" t="s">
        <v>4137</v>
      </c>
      <c r="J424" s="113" t="s">
        <v>3874</v>
      </c>
      <c r="K424" s="130" t="s">
        <v>6738</v>
      </c>
      <c r="L424" s="113" t="s">
        <v>3918</v>
      </c>
      <c r="M424" s="130" t="s">
        <v>6754</v>
      </c>
    </row>
    <row r="425" spans="1:13">
      <c r="A425" s="130" t="s">
        <v>4078</v>
      </c>
      <c r="B425" s="113" t="s">
        <v>12259</v>
      </c>
      <c r="C425" s="130" t="s">
        <v>3887</v>
      </c>
      <c r="D425" s="130" t="s">
        <v>4001</v>
      </c>
      <c r="E425" s="130" t="s">
        <v>3918</v>
      </c>
      <c r="F425" s="130" t="s">
        <v>2556</v>
      </c>
      <c r="G425" s="130" t="s">
        <v>4138</v>
      </c>
      <c r="J425" s="113" t="s">
        <v>3874</v>
      </c>
      <c r="K425" s="130" t="s">
        <v>6741</v>
      </c>
      <c r="L425" s="113" t="s">
        <v>3918</v>
      </c>
      <c r="M425" s="130" t="s">
        <v>6756</v>
      </c>
    </row>
    <row r="426" spans="1:13">
      <c r="A426" s="130" t="s">
        <v>4078</v>
      </c>
      <c r="B426" s="113" t="s">
        <v>12259</v>
      </c>
      <c r="C426" s="130" t="s">
        <v>3887</v>
      </c>
      <c r="D426" s="130" t="s">
        <v>4001</v>
      </c>
      <c r="E426" s="130" t="s">
        <v>3918</v>
      </c>
      <c r="F426" s="130" t="s">
        <v>3986</v>
      </c>
      <c r="G426" s="130" t="s">
        <v>4139</v>
      </c>
      <c r="J426" s="113" t="s">
        <v>3874</v>
      </c>
      <c r="K426" s="130" t="s">
        <v>6744</v>
      </c>
      <c r="L426" s="113" t="s">
        <v>3918</v>
      </c>
      <c r="M426" s="130" t="s">
        <v>6759</v>
      </c>
    </row>
    <row r="427" spans="1:13">
      <c r="A427" s="130" t="s">
        <v>4078</v>
      </c>
      <c r="B427" s="113" t="s">
        <v>12259</v>
      </c>
      <c r="C427" s="130" t="s">
        <v>3887</v>
      </c>
      <c r="D427" s="130" t="s">
        <v>4001</v>
      </c>
      <c r="E427" s="130" t="s">
        <v>3918</v>
      </c>
      <c r="F427" s="130" t="s">
        <v>3988</v>
      </c>
      <c r="G427" s="130" t="s">
        <v>3989</v>
      </c>
      <c r="J427" s="113" t="s">
        <v>3874</v>
      </c>
      <c r="K427" s="130" t="s">
        <v>6747</v>
      </c>
      <c r="L427" s="113" t="s">
        <v>3918</v>
      </c>
      <c r="M427" s="130" t="s">
        <v>6762</v>
      </c>
    </row>
    <row r="428" spans="1:13">
      <c r="A428" s="130" t="s">
        <v>4078</v>
      </c>
      <c r="B428" s="113" t="s">
        <v>12259</v>
      </c>
      <c r="C428" s="130" t="s">
        <v>3887</v>
      </c>
      <c r="D428" s="130" t="s">
        <v>4001</v>
      </c>
      <c r="E428" s="130" t="s">
        <v>3918</v>
      </c>
      <c r="F428" s="130" t="s">
        <v>3990</v>
      </c>
      <c r="G428" s="130" t="s">
        <v>3989</v>
      </c>
      <c r="J428" s="113" t="s">
        <v>3874</v>
      </c>
      <c r="K428" s="130" t="s">
        <v>6750</v>
      </c>
      <c r="L428" s="113" t="s">
        <v>3918</v>
      </c>
      <c r="M428" s="130" t="s">
        <v>6765</v>
      </c>
    </row>
    <row r="429" spans="1:13">
      <c r="A429" s="130" t="s">
        <v>4078</v>
      </c>
      <c r="B429" s="113" t="s">
        <v>12259</v>
      </c>
      <c r="C429" s="130" t="s">
        <v>3887</v>
      </c>
      <c r="D429" s="130" t="s">
        <v>4001</v>
      </c>
      <c r="E429" s="130" t="s">
        <v>3947</v>
      </c>
      <c r="F429" s="130" t="s">
        <v>2556</v>
      </c>
      <c r="G429" s="130" t="s">
        <v>4140</v>
      </c>
      <c r="J429" s="113" t="s">
        <v>3874</v>
      </c>
      <c r="K429" s="130" t="s">
        <v>6753</v>
      </c>
      <c r="L429" s="113" t="s">
        <v>3918</v>
      </c>
      <c r="M429" s="130" t="s">
        <v>6768</v>
      </c>
    </row>
    <row r="430" spans="1:13">
      <c r="A430" s="130" t="s">
        <v>4078</v>
      </c>
      <c r="B430" s="113" t="s">
        <v>12259</v>
      </c>
      <c r="C430" s="130" t="s">
        <v>3887</v>
      </c>
      <c r="D430" s="130" t="s">
        <v>4001</v>
      </c>
      <c r="E430" s="130" t="s">
        <v>3947</v>
      </c>
      <c r="F430" s="130" t="s">
        <v>3986</v>
      </c>
      <c r="G430" s="130" t="s">
        <v>4140</v>
      </c>
      <c r="J430" s="113" t="s">
        <v>3874</v>
      </c>
      <c r="K430" s="130" t="s">
        <v>3843</v>
      </c>
      <c r="L430" s="113" t="s">
        <v>3918</v>
      </c>
      <c r="M430" s="130" t="s">
        <v>6771</v>
      </c>
    </row>
    <row r="431" spans="1:13">
      <c r="A431" s="130" t="s">
        <v>4078</v>
      </c>
      <c r="B431" s="113" t="s">
        <v>12259</v>
      </c>
      <c r="C431" s="130" t="s">
        <v>3887</v>
      </c>
      <c r="D431" s="130" t="s">
        <v>4001</v>
      </c>
      <c r="E431" s="130" t="s">
        <v>3947</v>
      </c>
      <c r="F431" s="130" t="s">
        <v>3988</v>
      </c>
      <c r="G431" s="130" t="s">
        <v>4036</v>
      </c>
      <c r="J431" s="113" t="s">
        <v>3874</v>
      </c>
      <c r="K431" s="130" t="s">
        <v>6758</v>
      </c>
      <c r="L431" s="113" t="s">
        <v>3918</v>
      </c>
      <c r="M431" s="130" t="s">
        <v>6774</v>
      </c>
    </row>
    <row r="432" spans="1:13">
      <c r="A432" s="130" t="s">
        <v>4078</v>
      </c>
      <c r="B432" s="113" t="s">
        <v>12259</v>
      </c>
      <c r="C432" s="130" t="s">
        <v>3887</v>
      </c>
      <c r="D432" s="130" t="s">
        <v>4001</v>
      </c>
      <c r="E432" s="130" t="s">
        <v>3947</v>
      </c>
      <c r="F432" s="130" t="s">
        <v>3990</v>
      </c>
      <c r="G432" s="130" t="s">
        <v>4036</v>
      </c>
      <c r="J432" s="113" t="s">
        <v>3874</v>
      </c>
      <c r="K432" s="130" t="s">
        <v>6761</v>
      </c>
      <c r="L432" s="113" t="s">
        <v>3918</v>
      </c>
      <c r="M432" s="130" t="s">
        <v>6777</v>
      </c>
    </row>
    <row r="433" spans="1:13">
      <c r="A433" s="130" t="s">
        <v>4078</v>
      </c>
      <c r="B433" s="113" t="s">
        <v>12259</v>
      </c>
      <c r="C433" s="130" t="s">
        <v>3887</v>
      </c>
      <c r="D433" s="130" t="s">
        <v>4001</v>
      </c>
      <c r="E433" s="130" t="s">
        <v>3947</v>
      </c>
      <c r="F433" s="130" t="s">
        <v>2734</v>
      </c>
      <c r="G433" s="130" t="s">
        <v>4141</v>
      </c>
      <c r="J433" s="113" t="s">
        <v>3874</v>
      </c>
      <c r="K433" s="130" t="s">
        <v>6764</v>
      </c>
      <c r="L433" s="113" t="s">
        <v>3918</v>
      </c>
      <c r="M433" s="130" t="s">
        <v>6780</v>
      </c>
    </row>
    <row r="434" spans="1:13">
      <c r="A434" s="130" t="s">
        <v>4078</v>
      </c>
      <c r="B434" s="113" t="s">
        <v>12259</v>
      </c>
      <c r="C434" s="130" t="s">
        <v>3887</v>
      </c>
      <c r="D434" s="130" t="s">
        <v>4007</v>
      </c>
      <c r="E434" s="130" t="s">
        <v>3918</v>
      </c>
      <c r="F434" s="130" t="s">
        <v>2556</v>
      </c>
      <c r="G434" s="130" t="s">
        <v>4129</v>
      </c>
      <c r="J434" s="113" t="s">
        <v>3874</v>
      </c>
      <c r="K434" s="130" t="s">
        <v>6767</v>
      </c>
      <c r="L434" s="113" t="s">
        <v>3918</v>
      </c>
      <c r="M434" s="130" t="s">
        <v>6783</v>
      </c>
    </row>
    <row r="435" spans="1:13">
      <c r="A435" s="130" t="s">
        <v>4078</v>
      </c>
      <c r="B435" s="113" t="s">
        <v>12259</v>
      </c>
      <c r="C435" s="130" t="s">
        <v>3887</v>
      </c>
      <c r="D435" s="130" t="s">
        <v>4007</v>
      </c>
      <c r="E435" s="130" t="s">
        <v>3918</v>
      </c>
      <c r="F435" s="130" t="s">
        <v>3986</v>
      </c>
      <c r="G435" s="130" t="s">
        <v>4142</v>
      </c>
      <c r="J435" s="113" t="s">
        <v>3874</v>
      </c>
      <c r="K435" s="130" t="s">
        <v>6770</v>
      </c>
      <c r="L435" s="113" t="s">
        <v>3918</v>
      </c>
      <c r="M435" s="130" t="s">
        <v>6785</v>
      </c>
    </row>
    <row r="436" spans="1:13">
      <c r="A436" s="130" t="s">
        <v>4078</v>
      </c>
      <c r="B436" s="113" t="s">
        <v>12259</v>
      </c>
      <c r="C436" s="130" t="s">
        <v>3887</v>
      </c>
      <c r="D436" s="130" t="s">
        <v>4007</v>
      </c>
      <c r="E436" s="130" t="s">
        <v>3918</v>
      </c>
      <c r="F436" s="130" t="s">
        <v>3988</v>
      </c>
      <c r="G436" s="130" t="s">
        <v>4143</v>
      </c>
      <c r="J436" s="113" t="s">
        <v>3874</v>
      </c>
      <c r="K436" s="130" t="s">
        <v>6773</v>
      </c>
      <c r="L436" s="113" t="s">
        <v>3918</v>
      </c>
      <c r="M436" s="130" t="s">
        <v>6788</v>
      </c>
    </row>
    <row r="437" spans="1:13">
      <c r="A437" s="130" t="s">
        <v>4078</v>
      </c>
      <c r="B437" s="113" t="s">
        <v>12259</v>
      </c>
      <c r="C437" s="130" t="s">
        <v>3887</v>
      </c>
      <c r="D437" s="130" t="s">
        <v>4007</v>
      </c>
      <c r="E437" s="130" t="s">
        <v>3918</v>
      </c>
      <c r="F437" s="130" t="s">
        <v>3990</v>
      </c>
      <c r="G437" s="130" t="s">
        <v>4143</v>
      </c>
      <c r="J437" s="113" t="s">
        <v>3874</v>
      </c>
      <c r="K437" s="130" t="s">
        <v>6776</v>
      </c>
      <c r="L437" s="113" t="s">
        <v>3918</v>
      </c>
      <c r="M437" s="130" t="s">
        <v>6791</v>
      </c>
    </row>
    <row r="438" spans="1:13">
      <c r="A438" s="130" t="s">
        <v>4078</v>
      </c>
      <c r="B438" s="113" t="s">
        <v>12259</v>
      </c>
      <c r="C438" s="130" t="s">
        <v>3887</v>
      </c>
      <c r="D438" s="130" t="s">
        <v>4007</v>
      </c>
      <c r="E438" s="130" t="s">
        <v>3947</v>
      </c>
      <c r="F438" s="130" t="s">
        <v>2556</v>
      </c>
      <c r="G438" s="130" t="s">
        <v>4144</v>
      </c>
      <c r="J438" s="113" t="s">
        <v>3874</v>
      </c>
      <c r="K438" s="130" t="s">
        <v>6779</v>
      </c>
      <c r="L438" s="113" t="s">
        <v>3918</v>
      </c>
      <c r="M438" s="130" t="s">
        <v>6794</v>
      </c>
    </row>
    <row r="439" spans="1:13">
      <c r="A439" s="130" t="s">
        <v>4078</v>
      </c>
      <c r="B439" s="113" t="s">
        <v>12259</v>
      </c>
      <c r="C439" s="130" t="s">
        <v>3887</v>
      </c>
      <c r="D439" s="130" t="s">
        <v>4007</v>
      </c>
      <c r="E439" s="130" t="s">
        <v>3947</v>
      </c>
      <c r="F439" s="130" t="s">
        <v>3986</v>
      </c>
      <c r="G439" s="130" t="s">
        <v>4144</v>
      </c>
      <c r="J439" s="113" t="s">
        <v>3874</v>
      </c>
      <c r="K439" s="130" t="s">
        <v>6782</v>
      </c>
      <c r="L439" s="113" t="s">
        <v>3918</v>
      </c>
      <c r="M439" s="130" t="s">
        <v>6797</v>
      </c>
    </row>
    <row r="440" spans="1:13">
      <c r="A440" s="130" t="s">
        <v>4078</v>
      </c>
      <c r="B440" s="113" t="s">
        <v>12259</v>
      </c>
      <c r="C440" s="130" t="s">
        <v>3887</v>
      </c>
      <c r="D440" s="130" t="s">
        <v>4007</v>
      </c>
      <c r="E440" s="130" t="s">
        <v>3947</v>
      </c>
      <c r="F440" s="130" t="s">
        <v>3988</v>
      </c>
      <c r="G440" s="130" t="s">
        <v>4063</v>
      </c>
      <c r="J440" s="113" t="s">
        <v>3874</v>
      </c>
      <c r="K440" s="130" t="s">
        <v>3626</v>
      </c>
      <c r="L440" s="113" t="s">
        <v>3918</v>
      </c>
      <c r="M440" s="130" t="s">
        <v>5728</v>
      </c>
    </row>
    <row r="441" spans="1:13">
      <c r="A441" s="130" t="s">
        <v>4078</v>
      </c>
      <c r="B441" s="113" t="s">
        <v>12259</v>
      </c>
      <c r="C441" s="130" t="s">
        <v>3887</v>
      </c>
      <c r="D441" s="130" t="s">
        <v>4007</v>
      </c>
      <c r="E441" s="130" t="s">
        <v>3947</v>
      </c>
      <c r="F441" s="130" t="s">
        <v>3990</v>
      </c>
      <c r="G441" s="130" t="s">
        <v>4063</v>
      </c>
      <c r="J441" s="113" t="s">
        <v>3874</v>
      </c>
      <c r="K441" s="130" t="s">
        <v>6787</v>
      </c>
      <c r="L441" s="113" t="s">
        <v>3918</v>
      </c>
      <c r="M441" s="130" t="s">
        <v>6802</v>
      </c>
    </row>
    <row r="442" spans="1:13">
      <c r="A442" s="130" t="s">
        <v>4078</v>
      </c>
      <c r="B442" s="113" t="s">
        <v>12259</v>
      </c>
      <c r="C442" s="130" t="s">
        <v>3887</v>
      </c>
      <c r="D442" s="130" t="s">
        <v>4007</v>
      </c>
      <c r="E442" s="130" t="s">
        <v>3947</v>
      </c>
      <c r="F442" s="130" t="s">
        <v>2734</v>
      </c>
      <c r="G442" s="130" t="s">
        <v>4126</v>
      </c>
      <c r="J442" s="113" t="s">
        <v>3874</v>
      </c>
      <c r="K442" s="130" t="s">
        <v>6790</v>
      </c>
      <c r="L442" s="113" t="s">
        <v>3918</v>
      </c>
      <c r="M442" s="130" t="s">
        <v>6805</v>
      </c>
    </row>
    <row r="443" spans="1:13">
      <c r="A443" s="130" t="s">
        <v>4078</v>
      </c>
      <c r="B443" s="113" t="s">
        <v>12259</v>
      </c>
      <c r="C443" s="130" t="s">
        <v>3887</v>
      </c>
      <c r="D443" s="130" t="s">
        <v>4013</v>
      </c>
      <c r="E443" s="130" t="s">
        <v>3918</v>
      </c>
      <c r="F443" s="130" t="s">
        <v>2556</v>
      </c>
      <c r="G443" s="130" t="s">
        <v>4132</v>
      </c>
      <c r="J443" s="113" t="s">
        <v>3874</v>
      </c>
      <c r="K443" s="130" t="s">
        <v>6793</v>
      </c>
      <c r="L443" s="113" t="s">
        <v>3918</v>
      </c>
      <c r="M443" s="130" t="s">
        <v>6808</v>
      </c>
    </row>
    <row r="444" spans="1:13">
      <c r="A444" s="130" t="s">
        <v>4078</v>
      </c>
      <c r="B444" s="113" t="s">
        <v>12259</v>
      </c>
      <c r="C444" s="130" t="s">
        <v>3887</v>
      </c>
      <c r="D444" s="130" t="s">
        <v>4013</v>
      </c>
      <c r="E444" s="130" t="s">
        <v>3918</v>
      </c>
      <c r="F444" s="130" t="s">
        <v>3986</v>
      </c>
      <c r="G444" s="130" t="s">
        <v>4045</v>
      </c>
      <c r="J444" s="113" t="s">
        <v>3874</v>
      </c>
      <c r="K444" s="130" t="s">
        <v>6796</v>
      </c>
      <c r="L444" s="113" t="s">
        <v>3918</v>
      </c>
      <c r="M444" s="130" t="s">
        <v>6811</v>
      </c>
    </row>
    <row r="445" spans="1:13">
      <c r="A445" s="130" t="s">
        <v>4078</v>
      </c>
      <c r="B445" s="113" t="s">
        <v>12259</v>
      </c>
      <c r="C445" s="130" t="s">
        <v>3887</v>
      </c>
      <c r="D445" s="130" t="s">
        <v>4013</v>
      </c>
      <c r="E445" s="130" t="s">
        <v>3918</v>
      </c>
      <c r="F445" s="130" t="s">
        <v>3988</v>
      </c>
      <c r="G445" s="130" t="s">
        <v>4133</v>
      </c>
      <c r="J445" s="113" t="s">
        <v>3874</v>
      </c>
      <c r="K445" s="130" t="s">
        <v>6799</v>
      </c>
      <c r="L445" s="113" t="s">
        <v>3918</v>
      </c>
      <c r="M445" s="130" t="s">
        <v>6813</v>
      </c>
    </row>
    <row r="446" spans="1:13">
      <c r="A446" s="130" t="s">
        <v>4078</v>
      </c>
      <c r="B446" s="113" t="s">
        <v>12259</v>
      </c>
      <c r="C446" s="130" t="s">
        <v>3887</v>
      </c>
      <c r="D446" s="130" t="s">
        <v>4013</v>
      </c>
      <c r="E446" s="130" t="s">
        <v>3918</v>
      </c>
      <c r="F446" s="130" t="s">
        <v>3990</v>
      </c>
      <c r="G446" s="130" t="s">
        <v>4133</v>
      </c>
      <c r="J446" s="113" t="s">
        <v>3874</v>
      </c>
      <c r="K446" s="130" t="s">
        <v>6801</v>
      </c>
      <c r="L446" s="113" t="s">
        <v>3918</v>
      </c>
      <c r="M446" s="130" t="s">
        <v>6816</v>
      </c>
    </row>
    <row r="447" spans="1:13">
      <c r="A447" s="130" t="s">
        <v>4078</v>
      </c>
      <c r="B447" s="113" t="s">
        <v>12259</v>
      </c>
      <c r="C447" s="130" t="s">
        <v>3887</v>
      </c>
      <c r="D447" s="130" t="s">
        <v>4013</v>
      </c>
      <c r="E447" s="130" t="s">
        <v>3947</v>
      </c>
      <c r="F447" s="130" t="s">
        <v>2556</v>
      </c>
      <c r="G447" s="130" t="s">
        <v>4069</v>
      </c>
      <c r="J447" s="113" t="s">
        <v>3874</v>
      </c>
      <c r="K447" s="130" t="s">
        <v>6804</v>
      </c>
      <c r="L447" s="113" t="s">
        <v>3918</v>
      </c>
      <c r="M447" s="130" t="s">
        <v>6819</v>
      </c>
    </row>
    <row r="448" spans="1:13">
      <c r="A448" s="130" t="s">
        <v>4078</v>
      </c>
      <c r="B448" s="113" t="s">
        <v>12259</v>
      </c>
      <c r="C448" s="130" t="s">
        <v>3887</v>
      </c>
      <c r="D448" s="130" t="s">
        <v>4013</v>
      </c>
      <c r="E448" s="130" t="s">
        <v>3947</v>
      </c>
      <c r="F448" s="130" t="s">
        <v>3986</v>
      </c>
      <c r="G448" s="130" t="s">
        <v>4069</v>
      </c>
      <c r="J448" s="113" t="s">
        <v>3874</v>
      </c>
      <c r="K448" s="130" t="s">
        <v>6807</v>
      </c>
      <c r="L448" s="113" t="s">
        <v>3918</v>
      </c>
      <c r="M448" s="130" t="s">
        <v>6822</v>
      </c>
    </row>
    <row r="449" spans="1:13">
      <c r="A449" s="130" t="s">
        <v>4078</v>
      </c>
      <c r="B449" s="113" t="s">
        <v>12259</v>
      </c>
      <c r="C449" s="130" t="s">
        <v>3887</v>
      </c>
      <c r="D449" s="130" t="s">
        <v>4013</v>
      </c>
      <c r="E449" s="130" t="s">
        <v>3947</v>
      </c>
      <c r="F449" s="130" t="s">
        <v>3988</v>
      </c>
      <c r="G449" s="130" t="s">
        <v>4018</v>
      </c>
      <c r="J449" s="113" t="s">
        <v>3874</v>
      </c>
      <c r="K449" s="130" t="s">
        <v>6810</v>
      </c>
      <c r="L449" s="113" t="s">
        <v>3918</v>
      </c>
      <c r="M449" s="130" t="s">
        <v>6825</v>
      </c>
    </row>
    <row r="450" spans="1:13">
      <c r="A450" s="130" t="s">
        <v>4078</v>
      </c>
      <c r="B450" s="113" t="s">
        <v>12259</v>
      </c>
      <c r="C450" s="130" t="s">
        <v>3887</v>
      </c>
      <c r="D450" s="130" t="s">
        <v>4013</v>
      </c>
      <c r="E450" s="130" t="s">
        <v>3947</v>
      </c>
      <c r="F450" s="130" t="s">
        <v>3990</v>
      </c>
      <c r="G450" s="130" t="s">
        <v>4018</v>
      </c>
      <c r="J450" s="113" t="s">
        <v>3874</v>
      </c>
      <c r="K450" s="130" t="s">
        <v>3846</v>
      </c>
      <c r="L450" s="113" t="s">
        <v>3918</v>
      </c>
      <c r="M450" s="130" t="s">
        <v>6828</v>
      </c>
    </row>
    <row r="451" spans="1:13">
      <c r="A451" s="130" t="s">
        <v>4078</v>
      </c>
      <c r="B451" s="113" t="s">
        <v>12259</v>
      </c>
      <c r="C451" s="130" t="s">
        <v>3887</v>
      </c>
      <c r="D451" s="130" t="s">
        <v>4013</v>
      </c>
      <c r="E451" s="130" t="s">
        <v>3947</v>
      </c>
      <c r="F451" s="130" t="s">
        <v>2734</v>
      </c>
      <c r="G451" s="130" t="s">
        <v>4044</v>
      </c>
      <c r="J451" s="113" t="s">
        <v>3874</v>
      </c>
      <c r="K451" s="130" t="s">
        <v>6815</v>
      </c>
      <c r="L451" s="113" t="s">
        <v>3918</v>
      </c>
      <c r="M451" s="130" t="s">
        <v>6831</v>
      </c>
    </row>
    <row r="452" spans="1:13">
      <c r="A452" s="130" t="s">
        <v>4079</v>
      </c>
      <c r="B452" s="113" t="s">
        <v>12259</v>
      </c>
      <c r="C452" s="130" t="s">
        <v>3982</v>
      </c>
      <c r="D452" s="130" t="s">
        <v>3983</v>
      </c>
      <c r="E452" s="130" t="s">
        <v>3918</v>
      </c>
      <c r="F452" s="130" t="s">
        <v>2556</v>
      </c>
      <c r="G452" s="130" t="s">
        <v>4111</v>
      </c>
      <c r="J452" s="113" t="s">
        <v>3874</v>
      </c>
      <c r="K452" s="130" t="s">
        <v>6818</v>
      </c>
      <c r="L452" s="113" t="s">
        <v>3918</v>
      </c>
      <c r="M452" s="130" t="s">
        <v>6834</v>
      </c>
    </row>
    <row r="453" spans="1:13">
      <c r="A453" s="130" t="s">
        <v>4079</v>
      </c>
      <c r="B453" s="113" t="s">
        <v>12259</v>
      </c>
      <c r="C453" s="130" t="s">
        <v>3982</v>
      </c>
      <c r="D453" s="130" t="s">
        <v>3983</v>
      </c>
      <c r="E453" s="130" t="s">
        <v>3918</v>
      </c>
      <c r="F453" s="130" t="s">
        <v>3986</v>
      </c>
      <c r="G453" s="130" t="s">
        <v>4112</v>
      </c>
      <c r="J453" s="113" t="s">
        <v>3874</v>
      </c>
      <c r="K453" s="130" t="s">
        <v>6821</v>
      </c>
      <c r="L453" s="113" t="s">
        <v>3918</v>
      </c>
      <c r="M453" s="130" t="s">
        <v>6837</v>
      </c>
    </row>
    <row r="454" spans="1:13">
      <c r="A454" s="130" t="s">
        <v>4079</v>
      </c>
      <c r="B454" s="113" t="s">
        <v>12259</v>
      </c>
      <c r="C454" s="130" t="s">
        <v>3982</v>
      </c>
      <c r="D454" s="130" t="s">
        <v>3983</v>
      </c>
      <c r="E454" s="130" t="s">
        <v>3918</v>
      </c>
      <c r="F454" s="130" t="s">
        <v>3988</v>
      </c>
      <c r="G454" s="130" t="s">
        <v>4113</v>
      </c>
      <c r="J454" s="113" t="s">
        <v>3874</v>
      </c>
      <c r="K454" s="130" t="s">
        <v>6824</v>
      </c>
      <c r="L454" s="113" t="s">
        <v>3918</v>
      </c>
      <c r="M454" s="130" t="s">
        <v>6840</v>
      </c>
    </row>
    <row r="455" spans="1:13">
      <c r="A455" s="130" t="s">
        <v>4079</v>
      </c>
      <c r="B455" s="113" t="s">
        <v>12259</v>
      </c>
      <c r="C455" s="130" t="s">
        <v>3982</v>
      </c>
      <c r="D455" s="130" t="s">
        <v>3983</v>
      </c>
      <c r="E455" s="130" t="s">
        <v>3918</v>
      </c>
      <c r="F455" s="130" t="s">
        <v>3990</v>
      </c>
      <c r="G455" s="130" t="s">
        <v>4113</v>
      </c>
      <c r="J455" s="113" t="s">
        <v>3874</v>
      </c>
      <c r="K455" s="130" t="s">
        <v>6827</v>
      </c>
      <c r="L455" s="113" t="s">
        <v>3918</v>
      </c>
      <c r="M455" s="130" t="s">
        <v>6842</v>
      </c>
    </row>
    <row r="456" spans="1:13">
      <c r="A456" s="130" t="s">
        <v>4079</v>
      </c>
      <c r="B456" s="113" t="s">
        <v>12259</v>
      </c>
      <c r="C456" s="130" t="s">
        <v>3982</v>
      </c>
      <c r="D456" s="130" t="s">
        <v>3983</v>
      </c>
      <c r="E456" s="130" t="s">
        <v>3947</v>
      </c>
      <c r="F456" s="130" t="s">
        <v>2556</v>
      </c>
      <c r="G456" s="130" t="s">
        <v>4019</v>
      </c>
      <c r="J456" s="113" t="s">
        <v>3874</v>
      </c>
      <c r="K456" s="130" t="s">
        <v>6830</v>
      </c>
      <c r="L456" s="113" t="s">
        <v>3918</v>
      </c>
      <c r="M456" s="130" t="s">
        <v>6845</v>
      </c>
    </row>
    <row r="457" spans="1:13">
      <c r="A457" s="130" t="s">
        <v>4079</v>
      </c>
      <c r="B457" s="113" t="s">
        <v>12259</v>
      </c>
      <c r="C457" s="130" t="s">
        <v>3982</v>
      </c>
      <c r="D457" s="130" t="s">
        <v>3983</v>
      </c>
      <c r="E457" s="130" t="s">
        <v>3947</v>
      </c>
      <c r="F457" s="130" t="s">
        <v>3986</v>
      </c>
      <c r="G457" s="130" t="s">
        <v>4019</v>
      </c>
      <c r="J457" s="113" t="s">
        <v>3874</v>
      </c>
      <c r="K457" s="130" t="s">
        <v>6833</v>
      </c>
      <c r="L457" s="113" t="s">
        <v>3918</v>
      </c>
      <c r="M457" s="130" t="s">
        <v>6848</v>
      </c>
    </row>
    <row r="458" spans="1:13">
      <c r="A458" s="130" t="s">
        <v>4079</v>
      </c>
      <c r="B458" s="113" t="s">
        <v>12259</v>
      </c>
      <c r="C458" s="130" t="s">
        <v>3982</v>
      </c>
      <c r="D458" s="130" t="s">
        <v>3983</v>
      </c>
      <c r="E458" s="130" t="s">
        <v>3947</v>
      </c>
      <c r="F458" s="130" t="s">
        <v>3988</v>
      </c>
      <c r="G458" s="130" t="s">
        <v>4114</v>
      </c>
      <c r="J458" s="113" t="s">
        <v>3874</v>
      </c>
      <c r="K458" s="130" t="s">
        <v>6836</v>
      </c>
      <c r="L458" s="113" t="s">
        <v>3918</v>
      </c>
      <c r="M458" s="130" t="s">
        <v>6851</v>
      </c>
    </row>
    <row r="459" spans="1:13">
      <c r="A459" s="130" t="s">
        <v>4079</v>
      </c>
      <c r="B459" s="113" t="s">
        <v>12259</v>
      </c>
      <c r="C459" s="130" t="s">
        <v>3982</v>
      </c>
      <c r="D459" s="130" t="s">
        <v>3983</v>
      </c>
      <c r="E459" s="130" t="s">
        <v>3947</v>
      </c>
      <c r="F459" s="130" t="s">
        <v>3990</v>
      </c>
      <c r="G459" s="130" t="s">
        <v>4114</v>
      </c>
      <c r="J459" s="113" t="s">
        <v>3874</v>
      </c>
      <c r="K459" s="130" t="s">
        <v>6839</v>
      </c>
      <c r="L459" s="113" t="s">
        <v>3918</v>
      </c>
      <c r="M459" s="130" t="s">
        <v>6854</v>
      </c>
    </row>
    <row r="460" spans="1:13">
      <c r="A460" s="130" t="s">
        <v>4079</v>
      </c>
      <c r="B460" s="113" t="s">
        <v>12259</v>
      </c>
      <c r="C460" s="130" t="s">
        <v>3982</v>
      </c>
      <c r="D460" s="130" t="s">
        <v>3983</v>
      </c>
      <c r="E460" s="130" t="s">
        <v>3947</v>
      </c>
      <c r="F460" s="130" t="s">
        <v>2734</v>
      </c>
      <c r="G460" s="130" t="s">
        <v>4109</v>
      </c>
      <c r="J460" s="113" t="s">
        <v>3874</v>
      </c>
      <c r="K460" s="130" t="s">
        <v>3628</v>
      </c>
      <c r="L460" s="113" t="s">
        <v>3918</v>
      </c>
      <c r="M460" s="130" t="s">
        <v>6857</v>
      </c>
    </row>
    <row r="461" spans="1:13">
      <c r="A461" s="130" t="s">
        <v>4079</v>
      </c>
      <c r="B461" s="113" t="s">
        <v>12259</v>
      </c>
      <c r="C461" s="130" t="s">
        <v>3982</v>
      </c>
      <c r="D461" s="130" t="s">
        <v>3994</v>
      </c>
      <c r="E461" s="130" t="s">
        <v>3918</v>
      </c>
      <c r="F461" s="130" t="s">
        <v>2556</v>
      </c>
      <c r="G461" s="130" t="s">
        <v>4106</v>
      </c>
      <c r="J461" s="113" t="s">
        <v>3874</v>
      </c>
      <c r="K461" s="130" t="s">
        <v>6844</v>
      </c>
      <c r="L461" s="113" t="s">
        <v>3918</v>
      </c>
      <c r="M461" s="130" t="s">
        <v>6860</v>
      </c>
    </row>
    <row r="462" spans="1:13">
      <c r="A462" s="130" t="s">
        <v>4079</v>
      </c>
      <c r="B462" s="113" t="s">
        <v>12259</v>
      </c>
      <c r="C462" s="130" t="s">
        <v>3982</v>
      </c>
      <c r="D462" s="130" t="s">
        <v>3994</v>
      </c>
      <c r="E462" s="130" t="s">
        <v>3918</v>
      </c>
      <c r="F462" s="130" t="s">
        <v>3986</v>
      </c>
      <c r="G462" s="130" t="s">
        <v>4115</v>
      </c>
      <c r="J462" s="113" t="s">
        <v>3874</v>
      </c>
      <c r="K462" s="130" t="s">
        <v>6847</v>
      </c>
      <c r="L462" s="113" t="s">
        <v>3918</v>
      </c>
      <c r="M462" s="130" t="s">
        <v>6863</v>
      </c>
    </row>
    <row r="463" spans="1:13">
      <c r="A463" s="130" t="s">
        <v>4079</v>
      </c>
      <c r="B463" s="113" t="s">
        <v>12259</v>
      </c>
      <c r="C463" s="130" t="s">
        <v>3982</v>
      </c>
      <c r="D463" s="130" t="s">
        <v>3994</v>
      </c>
      <c r="E463" s="130" t="s">
        <v>3918</v>
      </c>
      <c r="F463" s="130" t="s">
        <v>3988</v>
      </c>
      <c r="G463" s="130" t="s">
        <v>4116</v>
      </c>
      <c r="J463" s="113" t="s">
        <v>3874</v>
      </c>
      <c r="K463" s="130" t="s">
        <v>6850</v>
      </c>
      <c r="L463" s="113" t="s">
        <v>3918</v>
      </c>
      <c r="M463" s="130" t="s">
        <v>6866</v>
      </c>
    </row>
    <row r="464" spans="1:13">
      <c r="A464" s="130" t="s">
        <v>4079</v>
      </c>
      <c r="B464" s="113" t="s">
        <v>12259</v>
      </c>
      <c r="C464" s="130" t="s">
        <v>3982</v>
      </c>
      <c r="D464" s="130" t="s">
        <v>3994</v>
      </c>
      <c r="E464" s="130" t="s">
        <v>3918</v>
      </c>
      <c r="F464" s="130" t="s">
        <v>3990</v>
      </c>
      <c r="G464" s="130" t="s">
        <v>4116</v>
      </c>
      <c r="J464" s="113" t="s">
        <v>3874</v>
      </c>
      <c r="K464" s="130" t="s">
        <v>6853</v>
      </c>
      <c r="L464" s="113" t="s">
        <v>3918</v>
      </c>
      <c r="M464" s="130" t="s">
        <v>6869</v>
      </c>
    </row>
    <row r="465" spans="1:13">
      <c r="A465" s="130" t="s">
        <v>4079</v>
      </c>
      <c r="B465" s="113" t="s">
        <v>12259</v>
      </c>
      <c r="C465" s="130" t="s">
        <v>3982</v>
      </c>
      <c r="D465" s="130" t="s">
        <v>3994</v>
      </c>
      <c r="E465" s="130" t="s">
        <v>3947</v>
      </c>
      <c r="F465" s="130" t="s">
        <v>2556</v>
      </c>
      <c r="G465" s="130" t="s">
        <v>4117</v>
      </c>
      <c r="J465" s="113" t="s">
        <v>3874</v>
      </c>
      <c r="K465" s="130" t="s">
        <v>6856</v>
      </c>
      <c r="L465" s="113" t="s">
        <v>3918</v>
      </c>
      <c r="M465" s="130" t="s">
        <v>6871</v>
      </c>
    </row>
    <row r="466" spans="1:13">
      <c r="A466" s="130" t="s">
        <v>4079</v>
      </c>
      <c r="B466" s="113" t="s">
        <v>12259</v>
      </c>
      <c r="C466" s="130" t="s">
        <v>3982</v>
      </c>
      <c r="D466" s="130" t="s">
        <v>3994</v>
      </c>
      <c r="E466" s="130" t="s">
        <v>3947</v>
      </c>
      <c r="F466" s="130" t="s">
        <v>3986</v>
      </c>
      <c r="G466" s="130" t="s">
        <v>4117</v>
      </c>
      <c r="J466" s="113" t="s">
        <v>3874</v>
      </c>
      <c r="K466" s="130" t="s">
        <v>6859</v>
      </c>
      <c r="L466" s="113" t="s">
        <v>3918</v>
      </c>
      <c r="M466" s="130" t="s">
        <v>6874</v>
      </c>
    </row>
    <row r="467" spans="1:13">
      <c r="A467" s="130" t="s">
        <v>4079</v>
      </c>
      <c r="B467" s="113" t="s">
        <v>12259</v>
      </c>
      <c r="C467" s="130" t="s">
        <v>3982</v>
      </c>
      <c r="D467" s="130" t="s">
        <v>3994</v>
      </c>
      <c r="E467" s="130" t="s">
        <v>3947</v>
      </c>
      <c r="F467" s="130" t="s">
        <v>3988</v>
      </c>
      <c r="G467" s="130" t="s">
        <v>4118</v>
      </c>
      <c r="J467" s="113" t="s">
        <v>3874</v>
      </c>
      <c r="K467" s="130" t="s">
        <v>6862</v>
      </c>
      <c r="L467" s="113" t="s">
        <v>3918</v>
      </c>
      <c r="M467" s="130" t="s">
        <v>6877</v>
      </c>
    </row>
    <row r="468" spans="1:13">
      <c r="A468" s="130" t="s">
        <v>4079</v>
      </c>
      <c r="B468" s="113" t="s">
        <v>12259</v>
      </c>
      <c r="C468" s="130" t="s">
        <v>3982</v>
      </c>
      <c r="D468" s="130" t="s">
        <v>3994</v>
      </c>
      <c r="E468" s="130" t="s">
        <v>3947</v>
      </c>
      <c r="F468" s="130" t="s">
        <v>3990</v>
      </c>
      <c r="G468" s="130" t="s">
        <v>4118</v>
      </c>
      <c r="J468" s="113" t="s">
        <v>3874</v>
      </c>
      <c r="K468" s="130" t="s">
        <v>6865</v>
      </c>
      <c r="L468" s="113" t="s">
        <v>3918</v>
      </c>
      <c r="M468" s="130" t="s">
        <v>6880</v>
      </c>
    </row>
    <row r="469" spans="1:13">
      <c r="A469" s="130" t="s">
        <v>4079</v>
      </c>
      <c r="B469" s="113" t="s">
        <v>12259</v>
      </c>
      <c r="C469" s="130" t="s">
        <v>3982</v>
      </c>
      <c r="D469" s="130" t="s">
        <v>3994</v>
      </c>
      <c r="E469" s="130" t="s">
        <v>3947</v>
      </c>
      <c r="F469" s="130" t="s">
        <v>2734</v>
      </c>
      <c r="G469" s="130" t="s">
        <v>4010</v>
      </c>
      <c r="J469" s="113" t="s">
        <v>3874</v>
      </c>
      <c r="K469" s="130" t="s">
        <v>6868</v>
      </c>
      <c r="L469" s="113" t="s">
        <v>3918</v>
      </c>
      <c r="M469" s="130" t="s">
        <v>6883</v>
      </c>
    </row>
    <row r="470" spans="1:13">
      <c r="A470" s="130" t="s">
        <v>4079</v>
      </c>
      <c r="B470" s="113" t="s">
        <v>12259</v>
      </c>
      <c r="C470" s="130" t="s">
        <v>3982</v>
      </c>
      <c r="D470" s="130" t="s">
        <v>4001</v>
      </c>
      <c r="E470" s="130" t="s">
        <v>3918</v>
      </c>
      <c r="F470" s="130" t="s">
        <v>2556</v>
      </c>
      <c r="G470" s="130" t="s">
        <v>4119</v>
      </c>
      <c r="J470" s="113" t="s">
        <v>3874</v>
      </c>
      <c r="K470" s="130" t="s">
        <v>3849</v>
      </c>
      <c r="L470" s="113" t="s">
        <v>3918</v>
      </c>
      <c r="M470" s="130" t="s">
        <v>6886</v>
      </c>
    </row>
    <row r="471" spans="1:13">
      <c r="A471" s="130" t="s">
        <v>4079</v>
      </c>
      <c r="B471" s="113" t="s">
        <v>12259</v>
      </c>
      <c r="C471" s="130" t="s">
        <v>3982</v>
      </c>
      <c r="D471" s="130" t="s">
        <v>4001</v>
      </c>
      <c r="E471" s="130" t="s">
        <v>3918</v>
      </c>
      <c r="F471" s="130" t="s">
        <v>3986</v>
      </c>
      <c r="G471" s="130" t="s">
        <v>4120</v>
      </c>
      <c r="J471" s="113" t="s">
        <v>3874</v>
      </c>
      <c r="K471" s="130" t="s">
        <v>6873</v>
      </c>
      <c r="L471" s="113" t="s">
        <v>3918</v>
      </c>
      <c r="M471" s="130" t="s">
        <v>6889</v>
      </c>
    </row>
    <row r="472" spans="1:13">
      <c r="A472" s="130" t="s">
        <v>4079</v>
      </c>
      <c r="B472" s="113" t="s">
        <v>12259</v>
      </c>
      <c r="C472" s="130" t="s">
        <v>3982</v>
      </c>
      <c r="D472" s="130" t="s">
        <v>4001</v>
      </c>
      <c r="E472" s="130" t="s">
        <v>3918</v>
      </c>
      <c r="F472" s="130" t="s">
        <v>3988</v>
      </c>
      <c r="G472" s="130" t="s">
        <v>4121</v>
      </c>
      <c r="J472" s="113" t="s">
        <v>3874</v>
      </c>
      <c r="K472" s="130" t="s">
        <v>6876</v>
      </c>
      <c r="L472" s="113" t="s">
        <v>3918</v>
      </c>
      <c r="M472" s="130" t="s">
        <v>6892</v>
      </c>
    </row>
    <row r="473" spans="1:13">
      <c r="A473" s="130" t="s">
        <v>4079</v>
      </c>
      <c r="B473" s="113" t="s">
        <v>12259</v>
      </c>
      <c r="C473" s="130" t="s">
        <v>3982</v>
      </c>
      <c r="D473" s="130" t="s">
        <v>4001</v>
      </c>
      <c r="E473" s="130" t="s">
        <v>3918</v>
      </c>
      <c r="F473" s="130" t="s">
        <v>3990</v>
      </c>
      <c r="G473" s="130" t="s">
        <v>4121</v>
      </c>
      <c r="J473" s="113" t="s">
        <v>3874</v>
      </c>
      <c r="K473" s="130" t="s">
        <v>6879</v>
      </c>
      <c r="L473" s="113" t="s">
        <v>3918</v>
      </c>
      <c r="M473" s="130" t="s">
        <v>6895</v>
      </c>
    </row>
    <row r="474" spans="1:13">
      <c r="A474" s="130" t="s">
        <v>4079</v>
      </c>
      <c r="B474" s="113" t="s">
        <v>12259</v>
      </c>
      <c r="C474" s="130" t="s">
        <v>3982</v>
      </c>
      <c r="D474" s="130" t="s">
        <v>4001</v>
      </c>
      <c r="E474" s="130" t="s">
        <v>3947</v>
      </c>
      <c r="F474" s="130" t="s">
        <v>2556</v>
      </c>
      <c r="G474" s="130" t="s">
        <v>4118</v>
      </c>
      <c r="J474" s="113" t="s">
        <v>3874</v>
      </c>
      <c r="K474" s="130" t="s">
        <v>6882</v>
      </c>
      <c r="L474" s="113" t="s">
        <v>3918</v>
      </c>
      <c r="M474" s="130" t="s">
        <v>6898</v>
      </c>
    </row>
    <row r="475" spans="1:13">
      <c r="A475" s="130" t="s">
        <v>4079</v>
      </c>
      <c r="B475" s="113" t="s">
        <v>12259</v>
      </c>
      <c r="C475" s="130" t="s">
        <v>3982</v>
      </c>
      <c r="D475" s="130" t="s">
        <v>4001</v>
      </c>
      <c r="E475" s="130" t="s">
        <v>3947</v>
      </c>
      <c r="F475" s="130" t="s">
        <v>3986</v>
      </c>
      <c r="G475" s="130" t="s">
        <v>4118</v>
      </c>
      <c r="J475" s="113" t="s">
        <v>3874</v>
      </c>
      <c r="K475" s="130" t="s">
        <v>8459</v>
      </c>
      <c r="L475" s="113" t="s">
        <v>3918</v>
      </c>
      <c r="M475" s="130" t="s">
        <v>8475</v>
      </c>
    </row>
    <row r="476" spans="1:13">
      <c r="A476" s="130" t="s">
        <v>4079</v>
      </c>
      <c r="B476" s="113" t="s">
        <v>12259</v>
      </c>
      <c r="C476" s="130" t="s">
        <v>3982</v>
      </c>
      <c r="D476" s="130" t="s">
        <v>4001</v>
      </c>
      <c r="E476" s="130" t="s">
        <v>3947</v>
      </c>
      <c r="F476" s="130" t="s">
        <v>3988</v>
      </c>
      <c r="G476" s="130" t="s">
        <v>4092</v>
      </c>
      <c r="J476" s="113" t="s">
        <v>3874</v>
      </c>
      <c r="K476" s="130" t="s">
        <v>8462</v>
      </c>
      <c r="L476" s="113" t="s">
        <v>3918</v>
      </c>
      <c r="M476" s="130" t="s">
        <v>8478</v>
      </c>
    </row>
    <row r="477" spans="1:13">
      <c r="A477" s="130" t="s">
        <v>4079</v>
      </c>
      <c r="B477" s="113" t="s">
        <v>12259</v>
      </c>
      <c r="C477" s="130" t="s">
        <v>3982</v>
      </c>
      <c r="D477" s="130" t="s">
        <v>4001</v>
      </c>
      <c r="E477" s="130" t="s">
        <v>3947</v>
      </c>
      <c r="F477" s="130" t="s">
        <v>3990</v>
      </c>
      <c r="G477" s="130" t="s">
        <v>4092</v>
      </c>
      <c r="J477" s="113" t="s">
        <v>3874</v>
      </c>
      <c r="K477" s="130" t="s">
        <v>8465</v>
      </c>
      <c r="L477" s="113" t="s">
        <v>3918</v>
      </c>
      <c r="M477" s="130" t="s">
        <v>8481</v>
      </c>
    </row>
    <row r="478" spans="1:13">
      <c r="A478" s="130" t="s">
        <v>4079</v>
      </c>
      <c r="B478" s="113" t="s">
        <v>12259</v>
      </c>
      <c r="C478" s="130" t="s">
        <v>3982</v>
      </c>
      <c r="D478" s="130" t="s">
        <v>4001</v>
      </c>
      <c r="E478" s="130" t="s">
        <v>3947</v>
      </c>
      <c r="F478" s="130" t="s">
        <v>2734</v>
      </c>
      <c r="G478" s="130" t="s">
        <v>4122</v>
      </c>
      <c r="J478" s="113" t="s">
        <v>3874</v>
      </c>
      <c r="K478" s="130" t="s">
        <v>8468</v>
      </c>
      <c r="L478" s="113" t="s">
        <v>3918</v>
      </c>
      <c r="M478" s="130" t="s">
        <v>8484</v>
      </c>
    </row>
    <row r="479" spans="1:13">
      <c r="A479" s="130" t="s">
        <v>4079</v>
      </c>
      <c r="B479" s="113" t="s">
        <v>12259</v>
      </c>
      <c r="C479" s="130" t="s">
        <v>3982</v>
      </c>
      <c r="D479" s="130" t="s">
        <v>4007</v>
      </c>
      <c r="E479" s="130" t="s">
        <v>3918</v>
      </c>
      <c r="F479" s="130" t="s">
        <v>2556</v>
      </c>
      <c r="G479" s="130" t="s">
        <v>4123</v>
      </c>
      <c r="J479" s="113" t="s">
        <v>3874</v>
      </c>
      <c r="K479" s="130" t="s">
        <v>8471</v>
      </c>
      <c r="L479" s="113" t="s">
        <v>3918</v>
      </c>
      <c r="M479" s="130" t="s">
        <v>8487</v>
      </c>
    </row>
    <row r="480" spans="1:13">
      <c r="A480" s="130" t="s">
        <v>4079</v>
      </c>
      <c r="B480" s="113" t="s">
        <v>12259</v>
      </c>
      <c r="C480" s="130" t="s">
        <v>3982</v>
      </c>
      <c r="D480" s="130" t="s">
        <v>4007</v>
      </c>
      <c r="E480" s="130" t="s">
        <v>3918</v>
      </c>
      <c r="F480" s="130" t="s">
        <v>3986</v>
      </c>
      <c r="G480" s="130" t="s">
        <v>4124</v>
      </c>
      <c r="J480" s="113" t="s">
        <v>3874</v>
      </c>
      <c r="K480" s="130" t="s">
        <v>8474</v>
      </c>
      <c r="L480" s="113" t="s">
        <v>3918</v>
      </c>
      <c r="M480" s="130" t="s">
        <v>8490</v>
      </c>
    </row>
    <row r="481" spans="1:13">
      <c r="A481" s="130" t="s">
        <v>4079</v>
      </c>
      <c r="B481" s="113" t="s">
        <v>12259</v>
      </c>
      <c r="C481" s="130" t="s">
        <v>3982</v>
      </c>
      <c r="D481" s="130" t="s">
        <v>4007</v>
      </c>
      <c r="E481" s="130" t="s">
        <v>3918</v>
      </c>
      <c r="F481" s="130" t="s">
        <v>3988</v>
      </c>
      <c r="G481" s="130" t="s">
        <v>4125</v>
      </c>
      <c r="J481" s="113" t="s">
        <v>3874</v>
      </c>
      <c r="K481" s="130" t="s">
        <v>8477</v>
      </c>
      <c r="L481" s="113" t="s">
        <v>3918</v>
      </c>
      <c r="M481" s="130" t="s">
        <v>8493</v>
      </c>
    </row>
    <row r="482" spans="1:13">
      <c r="A482" s="130" t="s">
        <v>4079</v>
      </c>
      <c r="B482" s="113" t="s">
        <v>12259</v>
      </c>
      <c r="C482" s="130" t="s">
        <v>3982</v>
      </c>
      <c r="D482" s="130" t="s">
        <v>4007</v>
      </c>
      <c r="E482" s="130" t="s">
        <v>3918</v>
      </c>
      <c r="F482" s="130" t="s">
        <v>3990</v>
      </c>
      <c r="G482" s="130" t="s">
        <v>4125</v>
      </c>
      <c r="J482" s="113" t="s">
        <v>3874</v>
      </c>
      <c r="K482" s="130" t="s">
        <v>8480</v>
      </c>
      <c r="L482" s="113" t="s">
        <v>3918</v>
      </c>
      <c r="M482" s="130" t="s">
        <v>8496</v>
      </c>
    </row>
    <row r="483" spans="1:13">
      <c r="A483" s="130" t="s">
        <v>4079</v>
      </c>
      <c r="B483" s="113" t="s">
        <v>12259</v>
      </c>
      <c r="C483" s="130" t="s">
        <v>3982</v>
      </c>
      <c r="D483" s="130" t="s">
        <v>4007</v>
      </c>
      <c r="E483" s="130" t="s">
        <v>3947</v>
      </c>
      <c r="F483" s="130" t="s">
        <v>2556</v>
      </c>
      <c r="G483" s="130" t="s">
        <v>4126</v>
      </c>
      <c r="J483" s="113" t="s">
        <v>3874</v>
      </c>
      <c r="K483" s="130" t="s">
        <v>8483</v>
      </c>
      <c r="L483" s="113" t="s">
        <v>3918</v>
      </c>
      <c r="M483" s="130" t="s">
        <v>8498</v>
      </c>
    </row>
    <row r="484" spans="1:13">
      <c r="A484" s="130" t="s">
        <v>4079</v>
      </c>
      <c r="B484" s="113" t="s">
        <v>12259</v>
      </c>
      <c r="C484" s="130" t="s">
        <v>3982</v>
      </c>
      <c r="D484" s="130" t="s">
        <v>4007</v>
      </c>
      <c r="E484" s="130" t="s">
        <v>3947</v>
      </c>
      <c r="F484" s="130" t="s">
        <v>3986</v>
      </c>
      <c r="G484" s="130" t="s">
        <v>4126</v>
      </c>
      <c r="J484" s="113" t="s">
        <v>3874</v>
      </c>
      <c r="K484" s="130" t="s">
        <v>8486</v>
      </c>
      <c r="L484" s="113" t="s">
        <v>3918</v>
      </c>
      <c r="M484" s="130" t="s">
        <v>8501</v>
      </c>
    </row>
    <row r="485" spans="1:13">
      <c r="A485" s="130" t="s">
        <v>4079</v>
      </c>
      <c r="B485" s="113" t="s">
        <v>12259</v>
      </c>
      <c r="C485" s="130" t="s">
        <v>3982</v>
      </c>
      <c r="D485" s="130" t="s">
        <v>4007</v>
      </c>
      <c r="E485" s="130" t="s">
        <v>3947</v>
      </c>
      <c r="F485" s="130" t="s">
        <v>3988</v>
      </c>
      <c r="G485" s="130" t="s">
        <v>4127</v>
      </c>
      <c r="J485" s="113" t="s">
        <v>3874</v>
      </c>
      <c r="K485" s="130" t="s">
        <v>8489</v>
      </c>
      <c r="L485" s="113" t="s">
        <v>3918</v>
      </c>
      <c r="M485" s="130" t="s">
        <v>8504</v>
      </c>
    </row>
    <row r="486" spans="1:13">
      <c r="A486" s="130" t="s">
        <v>4079</v>
      </c>
      <c r="B486" s="113" t="s">
        <v>12259</v>
      </c>
      <c r="C486" s="130" t="s">
        <v>3982</v>
      </c>
      <c r="D486" s="130" t="s">
        <v>4007</v>
      </c>
      <c r="E486" s="130" t="s">
        <v>3947</v>
      </c>
      <c r="F486" s="130" t="s">
        <v>3990</v>
      </c>
      <c r="G486" s="130" t="s">
        <v>4127</v>
      </c>
      <c r="J486" s="113" t="s">
        <v>3874</v>
      </c>
      <c r="K486" s="130" t="s">
        <v>8492</v>
      </c>
      <c r="L486" s="113" t="s">
        <v>3918</v>
      </c>
      <c r="M486" s="130" t="s">
        <v>8507</v>
      </c>
    </row>
    <row r="487" spans="1:13">
      <c r="A487" s="130" t="s">
        <v>4079</v>
      </c>
      <c r="B487" s="113" t="s">
        <v>12259</v>
      </c>
      <c r="C487" s="130" t="s">
        <v>3982</v>
      </c>
      <c r="D487" s="130" t="s">
        <v>4007</v>
      </c>
      <c r="E487" s="130" t="s">
        <v>3947</v>
      </c>
      <c r="F487" s="130" t="s">
        <v>2734</v>
      </c>
      <c r="G487" s="130" t="s">
        <v>4060</v>
      </c>
      <c r="J487" s="113" t="s">
        <v>3874</v>
      </c>
      <c r="K487" s="130" t="s">
        <v>8495</v>
      </c>
      <c r="L487" s="113" t="s">
        <v>3918</v>
      </c>
      <c r="M487" s="130" t="s">
        <v>8510</v>
      </c>
    </row>
    <row r="488" spans="1:13">
      <c r="A488" s="130" t="s">
        <v>4079</v>
      </c>
      <c r="B488" s="113" t="s">
        <v>12259</v>
      </c>
      <c r="C488" s="130" t="s">
        <v>3982</v>
      </c>
      <c r="D488" s="130" t="s">
        <v>4013</v>
      </c>
      <c r="E488" s="130" t="s">
        <v>3918</v>
      </c>
      <c r="F488" s="130" t="s">
        <v>2556</v>
      </c>
      <c r="G488" s="130" t="s">
        <v>4046</v>
      </c>
      <c r="J488" s="113" t="s">
        <v>3874</v>
      </c>
      <c r="K488" s="130" t="s">
        <v>3678</v>
      </c>
      <c r="L488" s="113" t="s">
        <v>3918</v>
      </c>
      <c r="M488" s="130" t="s">
        <v>5897</v>
      </c>
    </row>
    <row r="489" spans="1:13">
      <c r="A489" s="130" t="s">
        <v>4079</v>
      </c>
      <c r="B489" s="113" t="s">
        <v>12259</v>
      </c>
      <c r="C489" s="130" t="s">
        <v>3982</v>
      </c>
      <c r="D489" s="130" t="s">
        <v>4013</v>
      </c>
      <c r="E489" s="130" t="s">
        <v>3918</v>
      </c>
      <c r="F489" s="130" t="s">
        <v>3986</v>
      </c>
      <c r="G489" s="130" t="s">
        <v>4128</v>
      </c>
      <c r="J489" s="113" t="s">
        <v>3874</v>
      </c>
      <c r="K489" s="130" t="s">
        <v>8500</v>
      </c>
      <c r="L489" s="113" t="s">
        <v>3918</v>
      </c>
      <c r="M489" s="130" t="s">
        <v>8515</v>
      </c>
    </row>
    <row r="490" spans="1:13">
      <c r="A490" s="130" t="s">
        <v>4079</v>
      </c>
      <c r="B490" s="113" t="s">
        <v>12259</v>
      </c>
      <c r="C490" s="130" t="s">
        <v>3982</v>
      </c>
      <c r="D490" s="130" t="s">
        <v>4013</v>
      </c>
      <c r="E490" s="130" t="s">
        <v>3918</v>
      </c>
      <c r="F490" s="130" t="s">
        <v>3988</v>
      </c>
      <c r="G490" s="130" t="s">
        <v>4129</v>
      </c>
      <c r="J490" s="113" t="s">
        <v>3874</v>
      </c>
      <c r="K490" s="130" t="s">
        <v>8503</v>
      </c>
      <c r="L490" s="113" t="s">
        <v>3918</v>
      </c>
      <c r="M490" s="130" t="s">
        <v>8518</v>
      </c>
    </row>
    <row r="491" spans="1:13">
      <c r="A491" s="130" t="s">
        <v>4079</v>
      </c>
      <c r="B491" s="113" t="s">
        <v>12259</v>
      </c>
      <c r="C491" s="130" t="s">
        <v>3982</v>
      </c>
      <c r="D491" s="130" t="s">
        <v>4013</v>
      </c>
      <c r="E491" s="130" t="s">
        <v>3918</v>
      </c>
      <c r="F491" s="130" t="s">
        <v>3990</v>
      </c>
      <c r="G491" s="130" t="s">
        <v>4129</v>
      </c>
      <c r="J491" s="113" t="s">
        <v>3874</v>
      </c>
      <c r="K491" s="130" t="s">
        <v>8506</v>
      </c>
      <c r="L491" s="113" t="s">
        <v>3918</v>
      </c>
      <c r="M491" s="130" t="s">
        <v>8521</v>
      </c>
    </row>
    <row r="492" spans="1:13">
      <c r="A492" s="130" t="s">
        <v>4079</v>
      </c>
      <c r="B492" s="113" t="s">
        <v>12259</v>
      </c>
      <c r="C492" s="130" t="s">
        <v>3982</v>
      </c>
      <c r="D492" s="130" t="s">
        <v>4013</v>
      </c>
      <c r="E492" s="130" t="s">
        <v>3947</v>
      </c>
      <c r="F492" s="130" t="s">
        <v>2556</v>
      </c>
      <c r="G492" s="130" t="s">
        <v>4130</v>
      </c>
      <c r="J492" s="113" t="s">
        <v>3874</v>
      </c>
      <c r="K492" s="130" t="s">
        <v>8509</v>
      </c>
      <c r="L492" s="113" t="s">
        <v>3918</v>
      </c>
      <c r="M492" s="130" t="s">
        <v>8524</v>
      </c>
    </row>
    <row r="493" spans="1:13">
      <c r="A493" s="130" t="s">
        <v>4079</v>
      </c>
      <c r="B493" s="113" t="s">
        <v>12259</v>
      </c>
      <c r="C493" s="130" t="s">
        <v>3982</v>
      </c>
      <c r="D493" s="130" t="s">
        <v>4013</v>
      </c>
      <c r="E493" s="130" t="s">
        <v>3947</v>
      </c>
      <c r="F493" s="130" t="s">
        <v>3986</v>
      </c>
      <c r="G493" s="130" t="s">
        <v>4130</v>
      </c>
      <c r="J493" s="113" t="s">
        <v>3874</v>
      </c>
      <c r="K493" s="130" t="s">
        <v>8512</v>
      </c>
      <c r="L493" s="113" t="s">
        <v>3918</v>
      </c>
      <c r="M493" s="130" t="s">
        <v>8527</v>
      </c>
    </row>
    <row r="494" spans="1:13">
      <c r="A494" s="130" t="s">
        <v>4079</v>
      </c>
      <c r="B494" s="113" t="s">
        <v>12259</v>
      </c>
      <c r="C494" s="130" t="s">
        <v>3982</v>
      </c>
      <c r="D494" s="130" t="s">
        <v>4013</v>
      </c>
      <c r="E494" s="130" t="s">
        <v>3947</v>
      </c>
      <c r="F494" s="130" t="s">
        <v>3988</v>
      </c>
      <c r="G494" s="130" t="s">
        <v>4052</v>
      </c>
      <c r="J494" s="113" t="s">
        <v>3874</v>
      </c>
      <c r="K494" s="130" t="s">
        <v>8514</v>
      </c>
      <c r="L494" s="113" t="s">
        <v>3918</v>
      </c>
      <c r="M494" s="130" t="s">
        <v>8530</v>
      </c>
    </row>
    <row r="495" spans="1:13">
      <c r="A495" s="130" t="s">
        <v>4079</v>
      </c>
      <c r="B495" s="113" t="s">
        <v>12259</v>
      </c>
      <c r="C495" s="130" t="s">
        <v>3982</v>
      </c>
      <c r="D495" s="130" t="s">
        <v>4013</v>
      </c>
      <c r="E495" s="130" t="s">
        <v>3947</v>
      </c>
      <c r="F495" s="130" t="s">
        <v>3990</v>
      </c>
      <c r="G495" s="130" t="s">
        <v>4052</v>
      </c>
      <c r="J495" s="113" t="s">
        <v>3874</v>
      </c>
      <c r="K495" s="130" t="s">
        <v>8517</v>
      </c>
      <c r="L495" s="113" t="s">
        <v>3918</v>
      </c>
      <c r="M495" s="130" t="s">
        <v>8533</v>
      </c>
    </row>
    <row r="496" spans="1:13">
      <c r="A496" s="130" t="s">
        <v>4079</v>
      </c>
      <c r="B496" s="113" t="s">
        <v>12259</v>
      </c>
      <c r="C496" s="130" t="s">
        <v>3982</v>
      </c>
      <c r="D496" s="130" t="s">
        <v>4013</v>
      </c>
      <c r="E496" s="130" t="s">
        <v>3947</v>
      </c>
      <c r="F496" s="130" t="s">
        <v>2734</v>
      </c>
      <c r="G496" s="130" t="s">
        <v>4131</v>
      </c>
      <c r="J496" s="113" t="s">
        <v>3874</v>
      </c>
      <c r="K496" s="130" t="s">
        <v>8520</v>
      </c>
      <c r="L496" s="113" t="s">
        <v>3918</v>
      </c>
      <c r="M496" s="130" t="s">
        <v>8536</v>
      </c>
    </row>
    <row r="497" spans="1:13">
      <c r="A497" s="130" t="s">
        <v>4079</v>
      </c>
      <c r="B497" s="113" t="s">
        <v>12259</v>
      </c>
      <c r="C497" s="130" t="s">
        <v>3887</v>
      </c>
      <c r="D497" s="130" t="s">
        <v>3983</v>
      </c>
      <c r="E497" s="130" t="s">
        <v>3918</v>
      </c>
      <c r="F497" s="130" t="s">
        <v>2556</v>
      </c>
      <c r="G497" s="130" t="s">
        <v>4132</v>
      </c>
      <c r="J497" s="113" t="s">
        <v>3874</v>
      </c>
      <c r="K497" s="130" t="s">
        <v>8523</v>
      </c>
      <c r="L497" s="113" t="s">
        <v>3918</v>
      </c>
      <c r="M497" s="130" t="s">
        <v>8539</v>
      </c>
    </row>
    <row r="498" spans="1:13">
      <c r="A498" s="130" t="s">
        <v>4079</v>
      </c>
      <c r="B498" s="113" t="s">
        <v>12259</v>
      </c>
      <c r="C498" s="130" t="s">
        <v>3887</v>
      </c>
      <c r="D498" s="130" t="s">
        <v>3983</v>
      </c>
      <c r="E498" s="130" t="s">
        <v>3918</v>
      </c>
      <c r="F498" s="130" t="s">
        <v>3986</v>
      </c>
      <c r="G498" s="130" t="s">
        <v>4045</v>
      </c>
      <c r="J498" s="113" t="s">
        <v>3874</v>
      </c>
      <c r="K498" s="130" t="s">
        <v>8526</v>
      </c>
      <c r="L498" s="113" t="s">
        <v>3918</v>
      </c>
      <c r="M498" s="130" t="s">
        <v>8542</v>
      </c>
    </row>
    <row r="499" spans="1:13">
      <c r="A499" s="130" t="s">
        <v>4079</v>
      </c>
      <c r="B499" s="113" t="s">
        <v>12259</v>
      </c>
      <c r="C499" s="130" t="s">
        <v>3887</v>
      </c>
      <c r="D499" s="130" t="s">
        <v>3983</v>
      </c>
      <c r="E499" s="130" t="s">
        <v>3918</v>
      </c>
      <c r="F499" s="130" t="s">
        <v>3988</v>
      </c>
      <c r="G499" s="130" t="s">
        <v>4133</v>
      </c>
      <c r="J499" s="113" t="s">
        <v>3874</v>
      </c>
      <c r="K499" s="130" t="s">
        <v>8529</v>
      </c>
      <c r="L499" s="113" t="s">
        <v>3918</v>
      </c>
      <c r="M499" s="130" t="s">
        <v>8545</v>
      </c>
    </row>
    <row r="500" spans="1:13">
      <c r="A500" s="130" t="s">
        <v>4079</v>
      </c>
      <c r="B500" s="113" t="s">
        <v>12259</v>
      </c>
      <c r="C500" s="130" t="s">
        <v>3887</v>
      </c>
      <c r="D500" s="130" t="s">
        <v>3983</v>
      </c>
      <c r="E500" s="130" t="s">
        <v>3918</v>
      </c>
      <c r="F500" s="130" t="s">
        <v>3990</v>
      </c>
      <c r="G500" s="130" t="s">
        <v>4133</v>
      </c>
      <c r="J500" s="113" t="s">
        <v>3874</v>
      </c>
      <c r="K500" s="130" t="s">
        <v>8532</v>
      </c>
      <c r="L500" s="113" t="s">
        <v>3918</v>
      </c>
      <c r="M500" s="130" t="s">
        <v>8548</v>
      </c>
    </row>
    <row r="501" spans="1:13">
      <c r="A501" s="130" t="s">
        <v>4079</v>
      </c>
      <c r="B501" s="113" t="s">
        <v>12259</v>
      </c>
      <c r="C501" s="130" t="s">
        <v>3887</v>
      </c>
      <c r="D501" s="130" t="s">
        <v>3983</v>
      </c>
      <c r="E501" s="130" t="s">
        <v>3947</v>
      </c>
      <c r="F501" s="130" t="s">
        <v>2556</v>
      </c>
      <c r="G501" s="130" t="s">
        <v>4069</v>
      </c>
      <c r="J501" s="113" t="s">
        <v>3874</v>
      </c>
      <c r="K501" s="130" t="s">
        <v>8535</v>
      </c>
      <c r="L501" s="113" t="s">
        <v>3918</v>
      </c>
      <c r="M501" s="130" t="s">
        <v>8551</v>
      </c>
    </row>
    <row r="502" spans="1:13">
      <c r="A502" s="130" t="s">
        <v>4079</v>
      </c>
      <c r="B502" s="113" t="s">
        <v>12259</v>
      </c>
      <c r="C502" s="130" t="s">
        <v>3887</v>
      </c>
      <c r="D502" s="130" t="s">
        <v>3983</v>
      </c>
      <c r="E502" s="130" t="s">
        <v>3947</v>
      </c>
      <c r="F502" s="130" t="s">
        <v>3986</v>
      </c>
      <c r="G502" s="130" t="s">
        <v>4069</v>
      </c>
      <c r="J502" s="113" t="s">
        <v>3874</v>
      </c>
      <c r="K502" s="130" t="s">
        <v>8538</v>
      </c>
      <c r="L502" s="113" t="s">
        <v>3918</v>
      </c>
      <c r="M502" s="130" t="s">
        <v>8554</v>
      </c>
    </row>
    <row r="503" spans="1:13">
      <c r="A503" s="130" t="s">
        <v>4079</v>
      </c>
      <c r="B503" s="113" t="s">
        <v>12259</v>
      </c>
      <c r="C503" s="130" t="s">
        <v>3887</v>
      </c>
      <c r="D503" s="130" t="s">
        <v>3983</v>
      </c>
      <c r="E503" s="130" t="s">
        <v>3947</v>
      </c>
      <c r="F503" s="130" t="s">
        <v>3988</v>
      </c>
      <c r="G503" s="130" t="s">
        <v>4018</v>
      </c>
      <c r="J503" s="113" t="s">
        <v>3874</v>
      </c>
      <c r="K503" s="130" t="s">
        <v>8541</v>
      </c>
      <c r="L503" s="113" t="s">
        <v>3918</v>
      </c>
      <c r="M503" s="130" t="s">
        <v>8556</v>
      </c>
    </row>
    <row r="504" spans="1:13">
      <c r="A504" s="130" t="s">
        <v>4079</v>
      </c>
      <c r="B504" s="113" t="s">
        <v>12259</v>
      </c>
      <c r="C504" s="130" t="s">
        <v>3887</v>
      </c>
      <c r="D504" s="130" t="s">
        <v>3983</v>
      </c>
      <c r="E504" s="130" t="s">
        <v>3947</v>
      </c>
      <c r="F504" s="130" t="s">
        <v>3990</v>
      </c>
      <c r="G504" s="130" t="s">
        <v>4018</v>
      </c>
      <c r="J504" s="113" t="s">
        <v>3874</v>
      </c>
      <c r="K504" s="130" t="s">
        <v>8544</v>
      </c>
      <c r="L504" s="113" t="s">
        <v>3918</v>
      </c>
      <c r="M504" s="130" t="s">
        <v>8559</v>
      </c>
    </row>
    <row r="505" spans="1:13">
      <c r="A505" s="130" t="s">
        <v>4079</v>
      </c>
      <c r="B505" s="113" t="s">
        <v>12259</v>
      </c>
      <c r="C505" s="130" t="s">
        <v>3887</v>
      </c>
      <c r="D505" s="130" t="s">
        <v>3983</v>
      </c>
      <c r="E505" s="130" t="s">
        <v>3947</v>
      </c>
      <c r="F505" s="130" t="s">
        <v>2734</v>
      </c>
      <c r="G505" s="130" t="s">
        <v>4044</v>
      </c>
      <c r="J505" s="113" t="s">
        <v>3874</v>
      </c>
      <c r="K505" s="130" t="s">
        <v>8547</v>
      </c>
      <c r="L505" s="113" t="s">
        <v>3918</v>
      </c>
      <c r="M505" s="130" t="s">
        <v>8562</v>
      </c>
    </row>
    <row r="506" spans="1:13">
      <c r="A506" s="130" t="s">
        <v>4079</v>
      </c>
      <c r="B506" s="113" t="s">
        <v>12259</v>
      </c>
      <c r="C506" s="130" t="s">
        <v>3887</v>
      </c>
      <c r="D506" s="130" t="s">
        <v>3994</v>
      </c>
      <c r="E506" s="130" t="s">
        <v>3918</v>
      </c>
      <c r="F506" s="130" t="s">
        <v>2556</v>
      </c>
      <c r="G506" s="130" t="s">
        <v>4134</v>
      </c>
      <c r="J506" s="113" t="s">
        <v>3874</v>
      </c>
      <c r="K506" s="130" t="s">
        <v>8550</v>
      </c>
      <c r="L506" s="113" t="s">
        <v>3918</v>
      </c>
      <c r="M506" s="130" t="s">
        <v>8565</v>
      </c>
    </row>
    <row r="507" spans="1:13">
      <c r="A507" s="130" t="s">
        <v>4079</v>
      </c>
      <c r="B507" s="113" t="s">
        <v>12259</v>
      </c>
      <c r="C507" s="130" t="s">
        <v>3887</v>
      </c>
      <c r="D507" s="130" t="s">
        <v>3994</v>
      </c>
      <c r="E507" s="130" t="s">
        <v>3918</v>
      </c>
      <c r="F507" s="130" t="s">
        <v>3986</v>
      </c>
      <c r="G507" s="130" t="s">
        <v>4135</v>
      </c>
      <c r="J507" s="113" t="s">
        <v>3874</v>
      </c>
      <c r="K507" s="130" t="s">
        <v>8553</v>
      </c>
      <c r="L507" s="113" t="s">
        <v>3918</v>
      </c>
      <c r="M507" s="130" t="s">
        <v>8568</v>
      </c>
    </row>
    <row r="508" spans="1:13">
      <c r="A508" s="130" t="s">
        <v>4079</v>
      </c>
      <c r="B508" s="113" t="s">
        <v>12259</v>
      </c>
      <c r="C508" s="130" t="s">
        <v>3887</v>
      </c>
      <c r="D508" s="130" t="s">
        <v>3994</v>
      </c>
      <c r="E508" s="130" t="s">
        <v>3918</v>
      </c>
      <c r="F508" s="130" t="s">
        <v>3988</v>
      </c>
      <c r="G508" s="130" t="s">
        <v>4136</v>
      </c>
      <c r="J508" s="113" t="s">
        <v>3874</v>
      </c>
      <c r="K508" s="130" t="s">
        <v>3680</v>
      </c>
      <c r="L508" s="113" t="s">
        <v>3918</v>
      </c>
      <c r="M508" s="130" t="s">
        <v>8571</v>
      </c>
    </row>
    <row r="509" spans="1:13">
      <c r="A509" s="130" t="s">
        <v>4079</v>
      </c>
      <c r="B509" s="113" t="s">
        <v>12259</v>
      </c>
      <c r="C509" s="130" t="s">
        <v>3887</v>
      </c>
      <c r="D509" s="130" t="s">
        <v>3994</v>
      </c>
      <c r="E509" s="130" t="s">
        <v>3918</v>
      </c>
      <c r="F509" s="130" t="s">
        <v>3990</v>
      </c>
      <c r="G509" s="130" t="s">
        <v>4136</v>
      </c>
      <c r="J509" s="113" t="s">
        <v>3874</v>
      </c>
      <c r="K509" s="130" t="s">
        <v>8558</v>
      </c>
      <c r="L509" s="113" t="s">
        <v>3918</v>
      </c>
      <c r="M509" s="130" t="s">
        <v>8574</v>
      </c>
    </row>
    <row r="510" spans="1:13">
      <c r="A510" s="130" t="s">
        <v>4079</v>
      </c>
      <c r="B510" s="113" t="s">
        <v>12259</v>
      </c>
      <c r="C510" s="130" t="s">
        <v>3887</v>
      </c>
      <c r="D510" s="130" t="s">
        <v>3994</v>
      </c>
      <c r="E510" s="130" t="s">
        <v>3947</v>
      </c>
      <c r="F510" s="130" t="s">
        <v>2556</v>
      </c>
      <c r="G510" s="130" t="s">
        <v>4025</v>
      </c>
      <c r="J510" s="113" t="s">
        <v>3874</v>
      </c>
      <c r="K510" s="130" t="s">
        <v>8561</v>
      </c>
      <c r="L510" s="113" t="s">
        <v>3918</v>
      </c>
      <c r="M510" s="130" t="s">
        <v>8577</v>
      </c>
    </row>
    <row r="511" spans="1:13">
      <c r="A511" s="130" t="s">
        <v>4079</v>
      </c>
      <c r="B511" s="113" t="s">
        <v>12259</v>
      </c>
      <c r="C511" s="130" t="s">
        <v>3887</v>
      </c>
      <c r="D511" s="130" t="s">
        <v>3994</v>
      </c>
      <c r="E511" s="130" t="s">
        <v>3947</v>
      </c>
      <c r="F511" s="130" t="s">
        <v>3986</v>
      </c>
      <c r="G511" s="130" t="s">
        <v>4025</v>
      </c>
      <c r="J511" s="113" t="s">
        <v>3874</v>
      </c>
      <c r="K511" s="130" t="s">
        <v>8564</v>
      </c>
      <c r="L511" s="113" t="s">
        <v>3918</v>
      </c>
      <c r="M511" s="130" t="s">
        <v>8580</v>
      </c>
    </row>
    <row r="512" spans="1:13">
      <c r="A512" s="130" t="s">
        <v>4079</v>
      </c>
      <c r="B512" s="113" t="s">
        <v>12259</v>
      </c>
      <c r="C512" s="130" t="s">
        <v>3887</v>
      </c>
      <c r="D512" s="130" t="s">
        <v>3994</v>
      </c>
      <c r="E512" s="130" t="s">
        <v>3947</v>
      </c>
      <c r="F512" s="130" t="s">
        <v>3988</v>
      </c>
      <c r="G512" s="130" t="s">
        <v>4044</v>
      </c>
      <c r="J512" s="113" t="s">
        <v>3874</v>
      </c>
      <c r="K512" s="130" t="s">
        <v>8567</v>
      </c>
      <c r="L512" s="113" t="s">
        <v>3918</v>
      </c>
      <c r="M512" s="130" t="s">
        <v>8583</v>
      </c>
    </row>
    <row r="513" spans="1:13">
      <c r="A513" s="130" t="s">
        <v>4079</v>
      </c>
      <c r="B513" s="113" t="s">
        <v>12259</v>
      </c>
      <c r="C513" s="130" t="s">
        <v>3887</v>
      </c>
      <c r="D513" s="130" t="s">
        <v>3994</v>
      </c>
      <c r="E513" s="130" t="s">
        <v>3947</v>
      </c>
      <c r="F513" s="130" t="s">
        <v>3990</v>
      </c>
      <c r="G513" s="130" t="s">
        <v>4044</v>
      </c>
      <c r="J513" s="113" t="s">
        <v>3874</v>
      </c>
      <c r="K513" s="130" t="s">
        <v>8570</v>
      </c>
      <c r="L513" s="113" t="s">
        <v>3918</v>
      </c>
      <c r="M513" s="130" t="s">
        <v>8586</v>
      </c>
    </row>
    <row r="514" spans="1:13">
      <c r="A514" s="130" t="s">
        <v>4079</v>
      </c>
      <c r="B514" s="113" t="s">
        <v>12259</v>
      </c>
      <c r="C514" s="130" t="s">
        <v>3887</v>
      </c>
      <c r="D514" s="130" t="s">
        <v>3994</v>
      </c>
      <c r="E514" s="130" t="s">
        <v>3947</v>
      </c>
      <c r="F514" s="130" t="s">
        <v>2734</v>
      </c>
      <c r="G514" s="130" t="s">
        <v>4137</v>
      </c>
      <c r="J514" s="113" t="s">
        <v>3874</v>
      </c>
      <c r="K514" s="130" t="s">
        <v>8573</v>
      </c>
      <c r="L514" s="113" t="s">
        <v>3918</v>
      </c>
      <c r="M514" s="130" t="s">
        <v>8589</v>
      </c>
    </row>
    <row r="515" spans="1:13">
      <c r="A515" s="130" t="s">
        <v>4079</v>
      </c>
      <c r="B515" s="113" t="s">
        <v>12259</v>
      </c>
      <c r="C515" s="130" t="s">
        <v>3887</v>
      </c>
      <c r="D515" s="130" t="s">
        <v>4001</v>
      </c>
      <c r="E515" s="130" t="s">
        <v>3918</v>
      </c>
      <c r="F515" s="130" t="s">
        <v>2556</v>
      </c>
      <c r="G515" s="130" t="s">
        <v>4138</v>
      </c>
      <c r="J515" s="113" t="s">
        <v>3874</v>
      </c>
      <c r="K515" s="130" t="s">
        <v>8576</v>
      </c>
      <c r="L515" s="113" t="s">
        <v>3918</v>
      </c>
      <c r="M515" s="130" t="s">
        <v>8592</v>
      </c>
    </row>
    <row r="516" spans="1:13">
      <c r="A516" s="130" t="s">
        <v>4079</v>
      </c>
      <c r="B516" s="113" t="s">
        <v>12259</v>
      </c>
      <c r="C516" s="130" t="s">
        <v>3887</v>
      </c>
      <c r="D516" s="130" t="s">
        <v>4001</v>
      </c>
      <c r="E516" s="130" t="s">
        <v>3918</v>
      </c>
      <c r="F516" s="130" t="s">
        <v>3986</v>
      </c>
      <c r="G516" s="130" t="s">
        <v>4139</v>
      </c>
      <c r="J516" s="113" t="s">
        <v>3874</v>
      </c>
      <c r="K516" s="130" t="s">
        <v>8579</v>
      </c>
      <c r="L516" s="113" t="s">
        <v>3918</v>
      </c>
      <c r="M516" s="130" t="s">
        <v>8595</v>
      </c>
    </row>
    <row r="517" spans="1:13">
      <c r="A517" s="130" t="s">
        <v>4079</v>
      </c>
      <c r="B517" s="113" t="s">
        <v>12259</v>
      </c>
      <c r="C517" s="130" t="s">
        <v>3887</v>
      </c>
      <c r="D517" s="130" t="s">
        <v>4001</v>
      </c>
      <c r="E517" s="130" t="s">
        <v>3918</v>
      </c>
      <c r="F517" s="130" t="s">
        <v>3988</v>
      </c>
      <c r="G517" s="130" t="s">
        <v>3989</v>
      </c>
      <c r="J517" s="113" t="s">
        <v>3874</v>
      </c>
      <c r="K517" s="130" t="s">
        <v>8582</v>
      </c>
      <c r="L517" s="113" t="s">
        <v>3918</v>
      </c>
      <c r="M517" s="130" t="s">
        <v>3827</v>
      </c>
    </row>
    <row r="518" spans="1:13">
      <c r="A518" s="130" t="s">
        <v>4079</v>
      </c>
      <c r="B518" s="113" t="s">
        <v>12259</v>
      </c>
      <c r="C518" s="130" t="s">
        <v>3887</v>
      </c>
      <c r="D518" s="130" t="s">
        <v>4001</v>
      </c>
      <c r="E518" s="130" t="s">
        <v>3918</v>
      </c>
      <c r="F518" s="130" t="s">
        <v>3990</v>
      </c>
      <c r="G518" s="130" t="s">
        <v>3989</v>
      </c>
      <c r="J518" s="113" t="s">
        <v>3874</v>
      </c>
      <c r="K518" s="130" t="s">
        <v>8585</v>
      </c>
      <c r="L518" s="113" t="s">
        <v>3918</v>
      </c>
      <c r="M518" s="130" t="s">
        <v>8600</v>
      </c>
    </row>
    <row r="519" spans="1:13">
      <c r="A519" s="130" t="s">
        <v>4079</v>
      </c>
      <c r="B519" s="113" t="s">
        <v>12259</v>
      </c>
      <c r="C519" s="130" t="s">
        <v>3887</v>
      </c>
      <c r="D519" s="130" t="s">
        <v>4001</v>
      </c>
      <c r="E519" s="130" t="s">
        <v>3947</v>
      </c>
      <c r="F519" s="130" t="s">
        <v>2556</v>
      </c>
      <c r="G519" s="130" t="s">
        <v>4140</v>
      </c>
      <c r="J519" s="113" t="s">
        <v>3874</v>
      </c>
      <c r="K519" s="130" t="s">
        <v>8588</v>
      </c>
      <c r="L519" s="113" t="s">
        <v>3918</v>
      </c>
      <c r="M519" s="130" t="s">
        <v>8603</v>
      </c>
    </row>
    <row r="520" spans="1:13">
      <c r="A520" s="130" t="s">
        <v>4079</v>
      </c>
      <c r="B520" s="113" t="s">
        <v>12259</v>
      </c>
      <c r="C520" s="130" t="s">
        <v>3887</v>
      </c>
      <c r="D520" s="130" t="s">
        <v>4001</v>
      </c>
      <c r="E520" s="130" t="s">
        <v>3947</v>
      </c>
      <c r="F520" s="130" t="s">
        <v>3986</v>
      </c>
      <c r="G520" s="130" t="s">
        <v>4140</v>
      </c>
      <c r="J520" s="113" t="s">
        <v>3874</v>
      </c>
      <c r="K520" s="130" t="s">
        <v>8591</v>
      </c>
      <c r="L520" s="113" t="s">
        <v>3918</v>
      </c>
      <c r="M520" s="130" t="s">
        <v>8606</v>
      </c>
    </row>
    <row r="521" spans="1:13">
      <c r="A521" s="130" t="s">
        <v>4079</v>
      </c>
      <c r="B521" s="113" t="s">
        <v>12259</v>
      </c>
      <c r="C521" s="130" t="s">
        <v>3887</v>
      </c>
      <c r="D521" s="130" t="s">
        <v>4001</v>
      </c>
      <c r="E521" s="130" t="s">
        <v>3947</v>
      </c>
      <c r="F521" s="130" t="s">
        <v>3988</v>
      </c>
      <c r="G521" s="130" t="s">
        <v>4036</v>
      </c>
      <c r="J521" s="113" t="s">
        <v>3874</v>
      </c>
      <c r="K521" s="130" t="s">
        <v>8594</v>
      </c>
      <c r="L521" s="113" t="s">
        <v>3918</v>
      </c>
      <c r="M521" s="130" t="s">
        <v>8609</v>
      </c>
    </row>
    <row r="522" spans="1:13">
      <c r="A522" s="130" t="s">
        <v>4079</v>
      </c>
      <c r="B522" s="113" t="s">
        <v>12259</v>
      </c>
      <c r="C522" s="130" t="s">
        <v>3887</v>
      </c>
      <c r="D522" s="130" t="s">
        <v>4001</v>
      </c>
      <c r="E522" s="130" t="s">
        <v>3947</v>
      </c>
      <c r="F522" s="130" t="s">
        <v>3990</v>
      </c>
      <c r="G522" s="130" t="s">
        <v>4036</v>
      </c>
      <c r="J522" s="113" t="s">
        <v>3874</v>
      </c>
      <c r="K522" s="130" t="s">
        <v>8597</v>
      </c>
      <c r="L522" s="113" t="s">
        <v>3918</v>
      </c>
      <c r="M522" s="130" t="s">
        <v>8612</v>
      </c>
    </row>
    <row r="523" spans="1:13">
      <c r="A523" s="130" t="s">
        <v>4079</v>
      </c>
      <c r="B523" s="113" t="s">
        <v>12259</v>
      </c>
      <c r="C523" s="130" t="s">
        <v>3887</v>
      </c>
      <c r="D523" s="130" t="s">
        <v>4001</v>
      </c>
      <c r="E523" s="130" t="s">
        <v>3947</v>
      </c>
      <c r="F523" s="130" t="s">
        <v>2734</v>
      </c>
      <c r="G523" s="130" t="s">
        <v>4141</v>
      </c>
      <c r="J523" s="113" t="s">
        <v>3874</v>
      </c>
      <c r="K523" s="130" t="s">
        <v>8599</v>
      </c>
      <c r="L523" s="113" t="s">
        <v>3918</v>
      </c>
      <c r="M523" s="130" t="s">
        <v>8614</v>
      </c>
    </row>
    <row r="524" spans="1:13">
      <c r="A524" s="130" t="s">
        <v>4079</v>
      </c>
      <c r="B524" s="113" t="s">
        <v>12259</v>
      </c>
      <c r="C524" s="130" t="s">
        <v>3887</v>
      </c>
      <c r="D524" s="130" t="s">
        <v>4007</v>
      </c>
      <c r="E524" s="130" t="s">
        <v>3918</v>
      </c>
      <c r="F524" s="130" t="s">
        <v>2556</v>
      </c>
      <c r="G524" s="130" t="s">
        <v>4129</v>
      </c>
      <c r="J524" s="113" t="s">
        <v>3874</v>
      </c>
      <c r="K524" s="130" t="s">
        <v>8602</v>
      </c>
      <c r="L524" s="113" t="s">
        <v>3918</v>
      </c>
      <c r="M524" s="130" t="s">
        <v>8617</v>
      </c>
    </row>
    <row r="525" spans="1:13">
      <c r="A525" s="130" t="s">
        <v>4079</v>
      </c>
      <c r="B525" s="113" t="s">
        <v>12259</v>
      </c>
      <c r="C525" s="130" t="s">
        <v>3887</v>
      </c>
      <c r="D525" s="130" t="s">
        <v>4007</v>
      </c>
      <c r="E525" s="130" t="s">
        <v>3918</v>
      </c>
      <c r="F525" s="130" t="s">
        <v>3986</v>
      </c>
      <c r="G525" s="130" t="s">
        <v>4142</v>
      </c>
      <c r="J525" s="113" t="s">
        <v>3874</v>
      </c>
      <c r="K525" s="130" t="s">
        <v>8605</v>
      </c>
      <c r="L525" s="113" t="s">
        <v>3918</v>
      </c>
      <c r="M525" s="130" t="s">
        <v>8620</v>
      </c>
    </row>
    <row r="526" spans="1:13">
      <c r="A526" s="130" t="s">
        <v>4079</v>
      </c>
      <c r="B526" s="113" t="s">
        <v>12259</v>
      </c>
      <c r="C526" s="130" t="s">
        <v>3887</v>
      </c>
      <c r="D526" s="130" t="s">
        <v>4007</v>
      </c>
      <c r="E526" s="130" t="s">
        <v>3918</v>
      </c>
      <c r="F526" s="130" t="s">
        <v>3988</v>
      </c>
      <c r="G526" s="130" t="s">
        <v>4143</v>
      </c>
      <c r="J526" s="113" t="s">
        <v>3874</v>
      </c>
      <c r="K526" s="130" t="s">
        <v>8608</v>
      </c>
      <c r="L526" s="113" t="s">
        <v>3918</v>
      </c>
      <c r="M526" s="130" t="s">
        <v>8623</v>
      </c>
    </row>
    <row r="527" spans="1:13">
      <c r="A527" s="130" t="s">
        <v>4079</v>
      </c>
      <c r="B527" s="113" t="s">
        <v>12259</v>
      </c>
      <c r="C527" s="130" t="s">
        <v>3887</v>
      </c>
      <c r="D527" s="130" t="s">
        <v>4007</v>
      </c>
      <c r="E527" s="130" t="s">
        <v>3918</v>
      </c>
      <c r="F527" s="130" t="s">
        <v>3990</v>
      </c>
      <c r="G527" s="130" t="s">
        <v>4143</v>
      </c>
      <c r="J527" s="113" t="s">
        <v>3874</v>
      </c>
      <c r="K527" s="130" t="s">
        <v>8611</v>
      </c>
      <c r="L527" s="113" t="s">
        <v>3918</v>
      </c>
      <c r="M527" s="130" t="s">
        <v>8626</v>
      </c>
    </row>
    <row r="528" spans="1:13">
      <c r="A528" s="130" t="s">
        <v>4079</v>
      </c>
      <c r="B528" s="113" t="s">
        <v>12259</v>
      </c>
      <c r="C528" s="130" t="s">
        <v>3887</v>
      </c>
      <c r="D528" s="130" t="s">
        <v>4007</v>
      </c>
      <c r="E528" s="130" t="s">
        <v>3947</v>
      </c>
      <c r="F528" s="130" t="s">
        <v>2556</v>
      </c>
      <c r="G528" s="130" t="s">
        <v>4144</v>
      </c>
      <c r="J528" s="113" t="s">
        <v>3874</v>
      </c>
      <c r="K528" s="130" t="s">
        <v>3682</v>
      </c>
      <c r="L528" s="113" t="s">
        <v>3918</v>
      </c>
      <c r="M528" s="130" t="s">
        <v>8629</v>
      </c>
    </row>
    <row r="529" spans="1:13">
      <c r="A529" s="130" t="s">
        <v>4079</v>
      </c>
      <c r="B529" s="113" t="s">
        <v>12259</v>
      </c>
      <c r="C529" s="130" t="s">
        <v>3887</v>
      </c>
      <c r="D529" s="130" t="s">
        <v>4007</v>
      </c>
      <c r="E529" s="130" t="s">
        <v>3947</v>
      </c>
      <c r="F529" s="130" t="s">
        <v>3986</v>
      </c>
      <c r="G529" s="130" t="s">
        <v>4144</v>
      </c>
      <c r="J529" s="113" t="s">
        <v>3874</v>
      </c>
      <c r="K529" s="130" t="s">
        <v>8616</v>
      </c>
      <c r="L529" s="113" t="s">
        <v>3918</v>
      </c>
      <c r="M529" s="130" t="s">
        <v>8632</v>
      </c>
    </row>
    <row r="530" spans="1:13">
      <c r="A530" s="130" t="s">
        <v>4079</v>
      </c>
      <c r="B530" s="113" t="s">
        <v>12259</v>
      </c>
      <c r="C530" s="130" t="s">
        <v>3887</v>
      </c>
      <c r="D530" s="130" t="s">
        <v>4007</v>
      </c>
      <c r="E530" s="130" t="s">
        <v>3947</v>
      </c>
      <c r="F530" s="130" t="s">
        <v>3988</v>
      </c>
      <c r="G530" s="130" t="s">
        <v>4063</v>
      </c>
      <c r="J530" s="113" t="s">
        <v>3874</v>
      </c>
      <c r="K530" s="130" t="s">
        <v>8619</v>
      </c>
      <c r="L530" s="113" t="s">
        <v>3918</v>
      </c>
      <c r="M530" s="130" t="s">
        <v>8635</v>
      </c>
    </row>
    <row r="531" spans="1:13">
      <c r="A531" s="130" t="s">
        <v>4079</v>
      </c>
      <c r="B531" s="113" t="s">
        <v>12259</v>
      </c>
      <c r="C531" s="130" t="s">
        <v>3887</v>
      </c>
      <c r="D531" s="130" t="s">
        <v>4007</v>
      </c>
      <c r="E531" s="130" t="s">
        <v>3947</v>
      </c>
      <c r="F531" s="130" t="s">
        <v>3990</v>
      </c>
      <c r="G531" s="130" t="s">
        <v>4063</v>
      </c>
      <c r="J531" s="113" t="s">
        <v>3874</v>
      </c>
      <c r="K531" s="130" t="s">
        <v>8622</v>
      </c>
      <c r="L531" s="113" t="s">
        <v>3918</v>
      </c>
      <c r="M531" s="130" t="s">
        <v>8638</v>
      </c>
    </row>
    <row r="532" spans="1:13">
      <c r="A532" s="130" t="s">
        <v>4079</v>
      </c>
      <c r="B532" s="113" t="s">
        <v>12259</v>
      </c>
      <c r="C532" s="130" t="s">
        <v>3887</v>
      </c>
      <c r="D532" s="130" t="s">
        <v>4007</v>
      </c>
      <c r="E532" s="130" t="s">
        <v>3947</v>
      </c>
      <c r="F532" s="130" t="s">
        <v>2734</v>
      </c>
      <c r="G532" s="130" t="s">
        <v>4126</v>
      </c>
      <c r="J532" s="113" t="s">
        <v>3874</v>
      </c>
      <c r="K532" s="130" t="s">
        <v>8625</v>
      </c>
      <c r="L532" s="113" t="s">
        <v>3918</v>
      </c>
      <c r="M532" s="130" t="s">
        <v>8641</v>
      </c>
    </row>
    <row r="533" spans="1:13">
      <c r="A533" s="130" t="s">
        <v>4079</v>
      </c>
      <c r="B533" s="113" t="s">
        <v>12259</v>
      </c>
      <c r="C533" s="130" t="s">
        <v>3887</v>
      </c>
      <c r="D533" s="130" t="s">
        <v>4013</v>
      </c>
      <c r="E533" s="130" t="s">
        <v>3918</v>
      </c>
      <c r="F533" s="130" t="s">
        <v>2556</v>
      </c>
      <c r="G533" s="130" t="s">
        <v>4132</v>
      </c>
      <c r="J533" s="113" t="s">
        <v>3874</v>
      </c>
      <c r="K533" s="130" t="s">
        <v>8628</v>
      </c>
      <c r="L533" s="113" t="s">
        <v>3918</v>
      </c>
      <c r="M533" s="130" t="s">
        <v>8644</v>
      </c>
    </row>
    <row r="534" spans="1:13">
      <c r="A534" s="130" t="s">
        <v>4079</v>
      </c>
      <c r="B534" s="113" t="s">
        <v>12259</v>
      </c>
      <c r="C534" s="130" t="s">
        <v>3887</v>
      </c>
      <c r="D534" s="130" t="s">
        <v>4013</v>
      </c>
      <c r="E534" s="130" t="s">
        <v>3918</v>
      </c>
      <c r="F534" s="130" t="s">
        <v>3986</v>
      </c>
      <c r="G534" s="130" t="s">
        <v>4045</v>
      </c>
      <c r="J534" s="113" t="s">
        <v>3874</v>
      </c>
      <c r="K534" s="130" t="s">
        <v>8631</v>
      </c>
      <c r="L534" s="113" t="s">
        <v>3918</v>
      </c>
      <c r="M534" s="130" t="s">
        <v>8647</v>
      </c>
    </row>
    <row r="535" spans="1:13">
      <c r="A535" s="130" t="s">
        <v>4079</v>
      </c>
      <c r="B535" s="113" t="s">
        <v>12259</v>
      </c>
      <c r="C535" s="130" t="s">
        <v>3887</v>
      </c>
      <c r="D535" s="130" t="s">
        <v>4013</v>
      </c>
      <c r="E535" s="130" t="s">
        <v>3918</v>
      </c>
      <c r="F535" s="130" t="s">
        <v>3988</v>
      </c>
      <c r="G535" s="130" t="s">
        <v>4133</v>
      </c>
      <c r="J535" s="113" t="s">
        <v>3874</v>
      </c>
      <c r="K535" s="130" t="s">
        <v>8634</v>
      </c>
      <c r="L535" s="113" t="s">
        <v>3918</v>
      </c>
      <c r="M535" s="130" t="s">
        <v>8650</v>
      </c>
    </row>
    <row r="536" spans="1:13">
      <c r="A536" s="130" t="s">
        <v>4079</v>
      </c>
      <c r="B536" s="113" t="s">
        <v>12259</v>
      </c>
      <c r="C536" s="130" t="s">
        <v>3887</v>
      </c>
      <c r="D536" s="130" t="s">
        <v>4013</v>
      </c>
      <c r="E536" s="130" t="s">
        <v>3918</v>
      </c>
      <c r="F536" s="130" t="s">
        <v>3990</v>
      </c>
      <c r="G536" s="130" t="s">
        <v>4133</v>
      </c>
      <c r="J536" s="113" t="s">
        <v>3874</v>
      </c>
      <c r="K536" s="130" t="s">
        <v>8637</v>
      </c>
      <c r="L536" s="113" t="s">
        <v>3918</v>
      </c>
      <c r="M536" s="130" t="s">
        <v>8653</v>
      </c>
    </row>
    <row r="537" spans="1:13">
      <c r="A537" s="130" t="s">
        <v>4079</v>
      </c>
      <c r="B537" s="113" t="s">
        <v>12259</v>
      </c>
      <c r="C537" s="130" t="s">
        <v>3887</v>
      </c>
      <c r="D537" s="130" t="s">
        <v>4013</v>
      </c>
      <c r="E537" s="130" t="s">
        <v>3947</v>
      </c>
      <c r="F537" s="130" t="s">
        <v>2556</v>
      </c>
      <c r="G537" s="130" t="s">
        <v>4069</v>
      </c>
      <c r="J537" s="113" t="s">
        <v>3874</v>
      </c>
      <c r="K537" s="130" t="s">
        <v>8640</v>
      </c>
      <c r="L537" s="113" t="s">
        <v>3918</v>
      </c>
      <c r="M537" s="130" t="s">
        <v>8656</v>
      </c>
    </row>
    <row r="538" spans="1:13">
      <c r="A538" s="130" t="s">
        <v>4079</v>
      </c>
      <c r="B538" s="113" t="s">
        <v>12259</v>
      </c>
      <c r="C538" s="130" t="s">
        <v>3887</v>
      </c>
      <c r="D538" s="130" t="s">
        <v>4013</v>
      </c>
      <c r="E538" s="130" t="s">
        <v>3947</v>
      </c>
      <c r="F538" s="130" t="s">
        <v>3986</v>
      </c>
      <c r="G538" s="130" t="s">
        <v>4069</v>
      </c>
      <c r="J538" s="113" t="s">
        <v>3874</v>
      </c>
      <c r="K538" s="130" t="s">
        <v>8643</v>
      </c>
      <c r="L538" s="113" t="s">
        <v>3918</v>
      </c>
      <c r="M538" s="130" t="s">
        <v>8659</v>
      </c>
    </row>
    <row r="539" spans="1:13">
      <c r="A539" s="130" t="s">
        <v>4079</v>
      </c>
      <c r="B539" s="113" t="s">
        <v>12259</v>
      </c>
      <c r="C539" s="130" t="s">
        <v>3887</v>
      </c>
      <c r="D539" s="130" t="s">
        <v>4013</v>
      </c>
      <c r="E539" s="130" t="s">
        <v>3947</v>
      </c>
      <c r="F539" s="130" t="s">
        <v>3988</v>
      </c>
      <c r="G539" s="130" t="s">
        <v>4018</v>
      </c>
      <c r="J539" s="113" t="s">
        <v>3874</v>
      </c>
      <c r="K539" s="130" t="s">
        <v>8646</v>
      </c>
      <c r="L539" s="113" t="s">
        <v>3918</v>
      </c>
      <c r="M539" s="130" t="s">
        <v>8662</v>
      </c>
    </row>
    <row r="540" spans="1:13">
      <c r="A540" s="130" t="s">
        <v>4079</v>
      </c>
      <c r="B540" s="113" t="s">
        <v>12259</v>
      </c>
      <c r="C540" s="130" t="s">
        <v>3887</v>
      </c>
      <c r="D540" s="130" t="s">
        <v>4013</v>
      </c>
      <c r="E540" s="130" t="s">
        <v>3947</v>
      </c>
      <c r="F540" s="130" t="s">
        <v>3990</v>
      </c>
      <c r="G540" s="130" t="s">
        <v>4018</v>
      </c>
      <c r="J540" s="113" t="s">
        <v>3874</v>
      </c>
      <c r="K540" s="130" t="s">
        <v>8649</v>
      </c>
      <c r="L540" s="113" t="s">
        <v>3918</v>
      </c>
      <c r="M540" s="130" t="s">
        <v>8665</v>
      </c>
    </row>
    <row r="541" spans="1:13">
      <c r="A541" s="130" t="s">
        <v>4079</v>
      </c>
      <c r="B541" s="113" t="s">
        <v>12259</v>
      </c>
      <c r="C541" s="130" t="s">
        <v>3887</v>
      </c>
      <c r="D541" s="130" t="s">
        <v>4013</v>
      </c>
      <c r="E541" s="130" t="s">
        <v>3947</v>
      </c>
      <c r="F541" s="130" t="s">
        <v>2734</v>
      </c>
      <c r="G541" s="130" t="s">
        <v>4044</v>
      </c>
      <c r="J541" s="113" t="s">
        <v>3874</v>
      </c>
      <c r="K541" s="130" t="s">
        <v>8652</v>
      </c>
      <c r="L541" s="113" t="s">
        <v>3918</v>
      </c>
      <c r="M541" s="130" t="s">
        <v>8668</v>
      </c>
    </row>
    <row r="542" spans="1:13">
      <c r="A542" s="130" t="s">
        <v>4061</v>
      </c>
      <c r="B542" s="113" t="s">
        <v>12259</v>
      </c>
      <c r="C542" s="130" t="s">
        <v>3982</v>
      </c>
      <c r="D542" s="130" t="s">
        <v>3983</v>
      </c>
      <c r="E542" s="130" t="s">
        <v>3918</v>
      </c>
      <c r="F542" s="130" t="s">
        <v>2556</v>
      </c>
      <c r="G542" s="130" t="s">
        <v>4111</v>
      </c>
      <c r="J542" s="113" t="s">
        <v>3874</v>
      </c>
      <c r="K542" s="130" t="s">
        <v>8655</v>
      </c>
      <c r="L542" s="113" t="s">
        <v>3918</v>
      </c>
      <c r="M542" s="130" t="s">
        <v>8671</v>
      </c>
    </row>
    <row r="543" spans="1:13">
      <c r="A543" s="130" t="s">
        <v>4061</v>
      </c>
      <c r="B543" s="113" t="s">
        <v>12259</v>
      </c>
      <c r="C543" s="130" t="s">
        <v>3982</v>
      </c>
      <c r="D543" s="130" t="s">
        <v>3983</v>
      </c>
      <c r="E543" s="130" t="s">
        <v>3918</v>
      </c>
      <c r="F543" s="130" t="s">
        <v>3986</v>
      </c>
      <c r="G543" s="130" t="s">
        <v>4112</v>
      </c>
      <c r="J543" s="113" t="s">
        <v>3874</v>
      </c>
      <c r="K543" s="130" t="s">
        <v>8658</v>
      </c>
      <c r="L543" s="113" t="s">
        <v>3918</v>
      </c>
      <c r="M543" s="130" t="s">
        <v>8673</v>
      </c>
    </row>
    <row r="544" spans="1:13">
      <c r="A544" s="130" t="s">
        <v>4061</v>
      </c>
      <c r="B544" s="113" t="s">
        <v>12259</v>
      </c>
      <c r="C544" s="130" t="s">
        <v>3982</v>
      </c>
      <c r="D544" s="130" t="s">
        <v>3983</v>
      </c>
      <c r="E544" s="130" t="s">
        <v>3918</v>
      </c>
      <c r="F544" s="130" t="s">
        <v>3988</v>
      </c>
      <c r="G544" s="130" t="s">
        <v>4113</v>
      </c>
      <c r="J544" s="113" t="s">
        <v>3874</v>
      </c>
      <c r="K544" s="130" t="s">
        <v>8661</v>
      </c>
      <c r="L544" s="113" t="s">
        <v>3918</v>
      </c>
      <c r="M544" s="130" t="s">
        <v>8676</v>
      </c>
    </row>
    <row r="545" spans="1:13">
      <c r="A545" s="130" t="s">
        <v>4061</v>
      </c>
      <c r="B545" s="113" t="s">
        <v>12259</v>
      </c>
      <c r="C545" s="130" t="s">
        <v>3982</v>
      </c>
      <c r="D545" s="130" t="s">
        <v>3983</v>
      </c>
      <c r="E545" s="130" t="s">
        <v>3918</v>
      </c>
      <c r="F545" s="130" t="s">
        <v>3990</v>
      </c>
      <c r="G545" s="130" t="s">
        <v>4113</v>
      </c>
      <c r="J545" s="113" t="s">
        <v>3874</v>
      </c>
      <c r="K545" s="130" t="s">
        <v>8664</v>
      </c>
      <c r="L545" s="113" t="s">
        <v>3918</v>
      </c>
      <c r="M545" s="130" t="s">
        <v>8679</v>
      </c>
    </row>
    <row r="546" spans="1:13">
      <c r="A546" s="130" t="s">
        <v>4061</v>
      </c>
      <c r="B546" s="113" t="s">
        <v>12259</v>
      </c>
      <c r="C546" s="130" t="s">
        <v>3982</v>
      </c>
      <c r="D546" s="130" t="s">
        <v>3983</v>
      </c>
      <c r="E546" s="130" t="s">
        <v>3947</v>
      </c>
      <c r="F546" s="130" t="s">
        <v>2556</v>
      </c>
      <c r="G546" s="130" t="s">
        <v>4019</v>
      </c>
      <c r="J546" s="113" t="s">
        <v>3874</v>
      </c>
      <c r="K546" s="130" t="s">
        <v>8667</v>
      </c>
      <c r="L546" s="113" t="s">
        <v>3918</v>
      </c>
      <c r="M546" s="130" t="s">
        <v>3829</v>
      </c>
    </row>
    <row r="547" spans="1:13">
      <c r="A547" s="130" t="s">
        <v>4061</v>
      </c>
      <c r="B547" s="113" t="s">
        <v>12259</v>
      </c>
      <c r="C547" s="130" t="s">
        <v>3982</v>
      </c>
      <c r="D547" s="130" t="s">
        <v>3983</v>
      </c>
      <c r="E547" s="130" t="s">
        <v>3947</v>
      </c>
      <c r="F547" s="130" t="s">
        <v>3986</v>
      </c>
      <c r="G547" s="130" t="s">
        <v>4019</v>
      </c>
      <c r="J547" s="113" t="s">
        <v>3874</v>
      </c>
      <c r="K547" s="130" t="s">
        <v>8670</v>
      </c>
      <c r="L547" s="113" t="s">
        <v>3918</v>
      </c>
      <c r="M547" s="130" t="s">
        <v>8684</v>
      </c>
    </row>
    <row r="548" spans="1:13">
      <c r="A548" s="130" t="s">
        <v>4061</v>
      </c>
      <c r="B548" s="113" t="s">
        <v>12259</v>
      </c>
      <c r="C548" s="130" t="s">
        <v>3982</v>
      </c>
      <c r="D548" s="130" t="s">
        <v>3983</v>
      </c>
      <c r="E548" s="130" t="s">
        <v>3947</v>
      </c>
      <c r="F548" s="130" t="s">
        <v>3988</v>
      </c>
      <c r="G548" s="130" t="s">
        <v>4114</v>
      </c>
      <c r="J548" s="113" t="s">
        <v>3874</v>
      </c>
      <c r="K548" s="130" t="s">
        <v>3684</v>
      </c>
      <c r="L548" s="113" t="s">
        <v>3918</v>
      </c>
      <c r="M548" s="130" t="s">
        <v>8687</v>
      </c>
    </row>
    <row r="549" spans="1:13">
      <c r="A549" s="130" t="s">
        <v>4061</v>
      </c>
      <c r="B549" s="113" t="s">
        <v>12259</v>
      </c>
      <c r="C549" s="130" t="s">
        <v>3982</v>
      </c>
      <c r="D549" s="130" t="s">
        <v>3983</v>
      </c>
      <c r="E549" s="130" t="s">
        <v>3947</v>
      </c>
      <c r="F549" s="130" t="s">
        <v>3990</v>
      </c>
      <c r="G549" s="130" t="s">
        <v>4114</v>
      </c>
      <c r="J549" s="113" t="s">
        <v>3874</v>
      </c>
      <c r="K549" s="130" t="s">
        <v>8675</v>
      </c>
      <c r="L549" s="113" t="s">
        <v>3918</v>
      </c>
      <c r="M549" s="130" t="s">
        <v>8690</v>
      </c>
    </row>
    <row r="550" spans="1:13">
      <c r="A550" s="130" t="s">
        <v>4061</v>
      </c>
      <c r="B550" s="113" t="s">
        <v>12259</v>
      </c>
      <c r="C550" s="130" t="s">
        <v>3982</v>
      </c>
      <c r="D550" s="130" t="s">
        <v>3983</v>
      </c>
      <c r="E550" s="130" t="s">
        <v>3947</v>
      </c>
      <c r="F550" s="130" t="s">
        <v>2734</v>
      </c>
      <c r="G550" s="130" t="s">
        <v>4109</v>
      </c>
      <c r="J550" s="113" t="s">
        <v>3874</v>
      </c>
      <c r="K550" s="130" t="s">
        <v>8678</v>
      </c>
      <c r="L550" s="113" t="s">
        <v>3918</v>
      </c>
      <c r="M550" s="130" t="s">
        <v>8693</v>
      </c>
    </row>
    <row r="551" spans="1:13">
      <c r="A551" s="130" t="s">
        <v>4061</v>
      </c>
      <c r="B551" s="113" t="s">
        <v>12259</v>
      </c>
      <c r="C551" s="130" t="s">
        <v>3982</v>
      </c>
      <c r="D551" s="130" t="s">
        <v>3994</v>
      </c>
      <c r="E551" s="130" t="s">
        <v>3918</v>
      </c>
      <c r="F551" s="130" t="s">
        <v>2556</v>
      </c>
      <c r="G551" s="130" t="s">
        <v>4106</v>
      </c>
      <c r="J551" s="113" t="s">
        <v>3874</v>
      </c>
      <c r="K551" s="130" t="s">
        <v>8681</v>
      </c>
      <c r="L551" s="113" t="s">
        <v>3918</v>
      </c>
      <c r="M551" s="130" t="s">
        <v>8696</v>
      </c>
    </row>
    <row r="552" spans="1:13">
      <c r="A552" s="130" t="s">
        <v>4061</v>
      </c>
      <c r="B552" s="113" t="s">
        <v>12259</v>
      </c>
      <c r="C552" s="130" t="s">
        <v>3982</v>
      </c>
      <c r="D552" s="130" t="s">
        <v>3994</v>
      </c>
      <c r="E552" s="130" t="s">
        <v>3918</v>
      </c>
      <c r="F552" s="130" t="s">
        <v>3986</v>
      </c>
      <c r="G552" s="130" t="s">
        <v>4115</v>
      </c>
      <c r="J552" s="113" t="s">
        <v>3874</v>
      </c>
      <c r="K552" s="130" t="s">
        <v>8683</v>
      </c>
      <c r="L552" s="113" t="s">
        <v>3918</v>
      </c>
      <c r="M552" s="130" t="s">
        <v>8699</v>
      </c>
    </row>
    <row r="553" spans="1:13">
      <c r="A553" s="130" t="s">
        <v>4061</v>
      </c>
      <c r="B553" s="113" t="s">
        <v>12259</v>
      </c>
      <c r="C553" s="130" t="s">
        <v>3982</v>
      </c>
      <c r="D553" s="130" t="s">
        <v>3994</v>
      </c>
      <c r="E553" s="130" t="s">
        <v>3918</v>
      </c>
      <c r="F553" s="130" t="s">
        <v>3988</v>
      </c>
      <c r="G553" s="130" t="s">
        <v>4116</v>
      </c>
      <c r="J553" s="113" t="s">
        <v>3874</v>
      </c>
      <c r="K553" s="130" t="s">
        <v>8686</v>
      </c>
      <c r="L553" s="113" t="s">
        <v>3918</v>
      </c>
      <c r="M553" s="130" t="s">
        <v>5918</v>
      </c>
    </row>
    <row r="554" spans="1:13">
      <c r="A554" s="130" t="s">
        <v>4061</v>
      </c>
      <c r="B554" s="113" t="s">
        <v>12259</v>
      </c>
      <c r="C554" s="130" t="s">
        <v>3982</v>
      </c>
      <c r="D554" s="130" t="s">
        <v>3994</v>
      </c>
      <c r="E554" s="130" t="s">
        <v>3918</v>
      </c>
      <c r="F554" s="130" t="s">
        <v>3990</v>
      </c>
      <c r="G554" s="130" t="s">
        <v>4116</v>
      </c>
      <c r="J554" s="113" t="s">
        <v>3874</v>
      </c>
      <c r="K554" s="130" t="s">
        <v>8689</v>
      </c>
      <c r="L554" s="113" t="s">
        <v>3918</v>
      </c>
      <c r="M554" s="130" t="s">
        <v>8704</v>
      </c>
    </row>
    <row r="555" spans="1:13">
      <c r="A555" s="130" t="s">
        <v>4061</v>
      </c>
      <c r="B555" s="113" t="s">
        <v>12259</v>
      </c>
      <c r="C555" s="130" t="s">
        <v>3982</v>
      </c>
      <c r="D555" s="130" t="s">
        <v>3994</v>
      </c>
      <c r="E555" s="130" t="s">
        <v>3947</v>
      </c>
      <c r="F555" s="130" t="s">
        <v>2556</v>
      </c>
      <c r="G555" s="130" t="s">
        <v>4117</v>
      </c>
      <c r="J555" s="113" t="s">
        <v>3874</v>
      </c>
      <c r="K555" s="130" t="s">
        <v>8692</v>
      </c>
      <c r="L555" s="113" t="s">
        <v>3918</v>
      </c>
      <c r="M555" s="130" t="s">
        <v>8707</v>
      </c>
    </row>
    <row r="556" spans="1:13">
      <c r="A556" s="130" t="s">
        <v>4061</v>
      </c>
      <c r="B556" s="113" t="s">
        <v>12259</v>
      </c>
      <c r="C556" s="130" t="s">
        <v>3982</v>
      </c>
      <c r="D556" s="130" t="s">
        <v>3994</v>
      </c>
      <c r="E556" s="130" t="s">
        <v>3947</v>
      </c>
      <c r="F556" s="130" t="s">
        <v>3986</v>
      </c>
      <c r="G556" s="130" t="s">
        <v>4117</v>
      </c>
      <c r="J556" s="113" t="s">
        <v>3874</v>
      </c>
      <c r="K556" s="130" t="s">
        <v>8695</v>
      </c>
      <c r="L556" s="113" t="s">
        <v>3918</v>
      </c>
      <c r="M556" s="130" t="s">
        <v>8710</v>
      </c>
    </row>
    <row r="557" spans="1:13">
      <c r="A557" s="130" t="s">
        <v>4061</v>
      </c>
      <c r="B557" s="113" t="s">
        <v>12259</v>
      </c>
      <c r="C557" s="130" t="s">
        <v>3982</v>
      </c>
      <c r="D557" s="130" t="s">
        <v>3994</v>
      </c>
      <c r="E557" s="130" t="s">
        <v>3947</v>
      </c>
      <c r="F557" s="130" t="s">
        <v>3988</v>
      </c>
      <c r="G557" s="130" t="s">
        <v>4118</v>
      </c>
      <c r="J557" s="113" t="s">
        <v>3874</v>
      </c>
      <c r="K557" s="130" t="s">
        <v>8698</v>
      </c>
      <c r="L557" s="113" t="s">
        <v>3918</v>
      </c>
      <c r="M557" s="130" t="s">
        <v>8713</v>
      </c>
    </row>
    <row r="558" spans="1:13">
      <c r="A558" s="130" t="s">
        <v>4061</v>
      </c>
      <c r="B558" s="113" t="s">
        <v>12259</v>
      </c>
      <c r="C558" s="130" t="s">
        <v>3982</v>
      </c>
      <c r="D558" s="130" t="s">
        <v>3994</v>
      </c>
      <c r="E558" s="130" t="s">
        <v>3947</v>
      </c>
      <c r="F558" s="130" t="s">
        <v>3990</v>
      </c>
      <c r="G558" s="130" t="s">
        <v>4118</v>
      </c>
      <c r="J558" s="113" t="s">
        <v>3874</v>
      </c>
      <c r="K558" s="130" t="s">
        <v>8701</v>
      </c>
      <c r="L558" s="113" t="s">
        <v>3918</v>
      </c>
      <c r="M558" s="130" t="s">
        <v>8716</v>
      </c>
    </row>
    <row r="559" spans="1:13">
      <c r="A559" s="130" t="s">
        <v>4061</v>
      </c>
      <c r="B559" s="113" t="s">
        <v>12259</v>
      </c>
      <c r="C559" s="130" t="s">
        <v>3982</v>
      </c>
      <c r="D559" s="130" t="s">
        <v>3994</v>
      </c>
      <c r="E559" s="130" t="s">
        <v>3947</v>
      </c>
      <c r="F559" s="130" t="s">
        <v>2734</v>
      </c>
      <c r="G559" s="130" t="s">
        <v>4010</v>
      </c>
      <c r="J559" s="113" t="s">
        <v>3874</v>
      </c>
      <c r="K559" s="130" t="s">
        <v>8703</v>
      </c>
      <c r="L559" s="113" t="s">
        <v>3918</v>
      </c>
      <c r="M559" s="130" t="s">
        <v>8719</v>
      </c>
    </row>
    <row r="560" spans="1:13">
      <c r="A560" s="130" t="s">
        <v>4061</v>
      </c>
      <c r="B560" s="113" t="s">
        <v>12259</v>
      </c>
      <c r="C560" s="130" t="s">
        <v>3982</v>
      </c>
      <c r="D560" s="130" t="s">
        <v>4001</v>
      </c>
      <c r="E560" s="130" t="s">
        <v>3918</v>
      </c>
      <c r="F560" s="130" t="s">
        <v>2556</v>
      </c>
      <c r="G560" s="130" t="s">
        <v>4119</v>
      </c>
      <c r="J560" s="113" t="s">
        <v>3874</v>
      </c>
      <c r="K560" s="130" t="s">
        <v>8706</v>
      </c>
      <c r="L560" s="113" t="s">
        <v>3918</v>
      </c>
      <c r="M560" s="130" t="s">
        <v>8722</v>
      </c>
    </row>
    <row r="561" spans="1:13">
      <c r="A561" s="130" t="s">
        <v>4061</v>
      </c>
      <c r="B561" s="113" t="s">
        <v>12259</v>
      </c>
      <c r="C561" s="130" t="s">
        <v>3982</v>
      </c>
      <c r="D561" s="130" t="s">
        <v>4001</v>
      </c>
      <c r="E561" s="130" t="s">
        <v>3918</v>
      </c>
      <c r="F561" s="130" t="s">
        <v>3986</v>
      </c>
      <c r="G561" s="130" t="s">
        <v>4120</v>
      </c>
      <c r="J561" s="113" t="s">
        <v>3874</v>
      </c>
      <c r="K561" s="130" t="s">
        <v>8709</v>
      </c>
      <c r="L561" s="113" t="s">
        <v>3918</v>
      </c>
      <c r="M561" s="130" t="s">
        <v>8725</v>
      </c>
    </row>
    <row r="562" spans="1:13">
      <c r="A562" s="130" t="s">
        <v>4061</v>
      </c>
      <c r="B562" s="113" t="s">
        <v>12259</v>
      </c>
      <c r="C562" s="130" t="s">
        <v>3982</v>
      </c>
      <c r="D562" s="130" t="s">
        <v>4001</v>
      </c>
      <c r="E562" s="130" t="s">
        <v>3918</v>
      </c>
      <c r="F562" s="130" t="s">
        <v>3988</v>
      </c>
      <c r="G562" s="130" t="s">
        <v>4121</v>
      </c>
      <c r="J562" s="113" t="s">
        <v>3874</v>
      </c>
      <c r="K562" s="130" t="s">
        <v>8712</v>
      </c>
      <c r="L562" s="113" t="s">
        <v>3918</v>
      </c>
      <c r="M562" s="130" t="s">
        <v>8728</v>
      </c>
    </row>
    <row r="563" spans="1:13">
      <c r="A563" s="130" t="s">
        <v>4061</v>
      </c>
      <c r="B563" s="113" t="s">
        <v>12259</v>
      </c>
      <c r="C563" s="130" t="s">
        <v>3982</v>
      </c>
      <c r="D563" s="130" t="s">
        <v>4001</v>
      </c>
      <c r="E563" s="130" t="s">
        <v>3918</v>
      </c>
      <c r="F563" s="130" t="s">
        <v>3990</v>
      </c>
      <c r="G563" s="130" t="s">
        <v>4121</v>
      </c>
      <c r="J563" s="113" t="s">
        <v>3874</v>
      </c>
      <c r="K563" s="130" t="s">
        <v>8715</v>
      </c>
      <c r="L563" s="113" t="s">
        <v>3918</v>
      </c>
      <c r="M563" s="130" t="s">
        <v>8730</v>
      </c>
    </row>
    <row r="564" spans="1:13">
      <c r="A564" s="130" t="s">
        <v>4061</v>
      </c>
      <c r="B564" s="113" t="s">
        <v>12259</v>
      </c>
      <c r="C564" s="130" t="s">
        <v>3982</v>
      </c>
      <c r="D564" s="130" t="s">
        <v>4001</v>
      </c>
      <c r="E564" s="130" t="s">
        <v>3947</v>
      </c>
      <c r="F564" s="130" t="s">
        <v>2556</v>
      </c>
      <c r="G564" s="130" t="s">
        <v>4118</v>
      </c>
      <c r="J564" s="113" t="s">
        <v>3874</v>
      </c>
      <c r="K564" s="130" t="s">
        <v>8718</v>
      </c>
      <c r="L564" s="113" t="s">
        <v>3918</v>
      </c>
      <c r="M564" s="130" t="s">
        <v>8733</v>
      </c>
    </row>
    <row r="565" spans="1:13">
      <c r="A565" s="130" t="s">
        <v>4061</v>
      </c>
      <c r="B565" s="113" t="s">
        <v>12259</v>
      </c>
      <c r="C565" s="130" t="s">
        <v>3982</v>
      </c>
      <c r="D565" s="130" t="s">
        <v>4001</v>
      </c>
      <c r="E565" s="130" t="s">
        <v>3947</v>
      </c>
      <c r="F565" s="130" t="s">
        <v>3986</v>
      </c>
      <c r="G565" s="130" t="s">
        <v>4118</v>
      </c>
      <c r="J565" s="113" t="s">
        <v>3874</v>
      </c>
      <c r="K565" s="130" t="s">
        <v>8721</v>
      </c>
      <c r="L565" s="113" t="s">
        <v>3918</v>
      </c>
      <c r="M565" s="130" t="s">
        <v>8736</v>
      </c>
    </row>
    <row r="566" spans="1:13">
      <c r="A566" s="130" t="s">
        <v>4061</v>
      </c>
      <c r="B566" s="113" t="s">
        <v>12259</v>
      </c>
      <c r="C566" s="130" t="s">
        <v>3982</v>
      </c>
      <c r="D566" s="130" t="s">
        <v>4001</v>
      </c>
      <c r="E566" s="130" t="s">
        <v>3947</v>
      </c>
      <c r="F566" s="130" t="s">
        <v>3988</v>
      </c>
      <c r="G566" s="130" t="s">
        <v>4092</v>
      </c>
      <c r="J566" s="113" t="s">
        <v>3874</v>
      </c>
      <c r="K566" s="130" t="s">
        <v>8724</v>
      </c>
      <c r="L566" s="113" t="s">
        <v>3918</v>
      </c>
      <c r="M566" s="130" t="s">
        <v>8739</v>
      </c>
    </row>
    <row r="567" spans="1:13">
      <c r="A567" s="130" t="s">
        <v>4061</v>
      </c>
      <c r="B567" s="113" t="s">
        <v>12259</v>
      </c>
      <c r="C567" s="130" t="s">
        <v>3982</v>
      </c>
      <c r="D567" s="130" t="s">
        <v>4001</v>
      </c>
      <c r="E567" s="130" t="s">
        <v>3947</v>
      </c>
      <c r="F567" s="130" t="s">
        <v>3990</v>
      </c>
      <c r="G567" s="130" t="s">
        <v>4092</v>
      </c>
      <c r="J567" s="113" t="s">
        <v>3874</v>
      </c>
      <c r="K567" s="130" t="s">
        <v>8727</v>
      </c>
      <c r="L567" s="113" t="s">
        <v>3918</v>
      </c>
      <c r="M567" s="130" t="s">
        <v>8742</v>
      </c>
    </row>
    <row r="568" spans="1:13">
      <c r="A568" s="130" t="s">
        <v>4061</v>
      </c>
      <c r="B568" s="113" t="s">
        <v>12259</v>
      </c>
      <c r="C568" s="130" t="s">
        <v>3982</v>
      </c>
      <c r="D568" s="130" t="s">
        <v>4001</v>
      </c>
      <c r="E568" s="130" t="s">
        <v>3947</v>
      </c>
      <c r="F568" s="130" t="s">
        <v>2734</v>
      </c>
      <c r="G568" s="130" t="s">
        <v>4122</v>
      </c>
      <c r="J568" s="113" t="s">
        <v>3874</v>
      </c>
      <c r="K568" s="130" t="s">
        <v>3686</v>
      </c>
      <c r="L568" s="113" t="s">
        <v>3918</v>
      </c>
      <c r="M568" s="130" t="s">
        <v>8745</v>
      </c>
    </row>
    <row r="569" spans="1:13">
      <c r="A569" s="130" t="s">
        <v>4061</v>
      </c>
      <c r="B569" s="113" t="s">
        <v>12259</v>
      </c>
      <c r="C569" s="130" t="s">
        <v>3982</v>
      </c>
      <c r="D569" s="130" t="s">
        <v>4007</v>
      </c>
      <c r="E569" s="130" t="s">
        <v>3918</v>
      </c>
      <c r="F569" s="130" t="s">
        <v>2556</v>
      </c>
      <c r="G569" s="130" t="s">
        <v>4123</v>
      </c>
      <c r="J569" s="113" t="s">
        <v>3874</v>
      </c>
      <c r="K569" s="130" t="s">
        <v>8732</v>
      </c>
      <c r="L569" s="113" t="s">
        <v>3918</v>
      </c>
      <c r="M569" s="130" t="s">
        <v>8748</v>
      </c>
    </row>
    <row r="570" spans="1:13">
      <c r="A570" s="130" t="s">
        <v>4061</v>
      </c>
      <c r="B570" s="113" t="s">
        <v>12259</v>
      </c>
      <c r="C570" s="130" t="s">
        <v>3982</v>
      </c>
      <c r="D570" s="130" t="s">
        <v>4007</v>
      </c>
      <c r="E570" s="130" t="s">
        <v>3918</v>
      </c>
      <c r="F570" s="130" t="s">
        <v>3986</v>
      </c>
      <c r="G570" s="130" t="s">
        <v>4124</v>
      </c>
      <c r="J570" s="113" t="s">
        <v>3874</v>
      </c>
      <c r="K570" s="130" t="s">
        <v>8735</v>
      </c>
      <c r="L570" s="113" t="s">
        <v>3918</v>
      </c>
      <c r="M570" s="130" t="s">
        <v>8751</v>
      </c>
    </row>
    <row r="571" spans="1:13">
      <c r="A571" s="130" t="s">
        <v>4061</v>
      </c>
      <c r="B571" s="113" t="s">
        <v>12259</v>
      </c>
      <c r="C571" s="130" t="s">
        <v>3982</v>
      </c>
      <c r="D571" s="130" t="s">
        <v>4007</v>
      </c>
      <c r="E571" s="130" t="s">
        <v>3918</v>
      </c>
      <c r="F571" s="130" t="s">
        <v>3988</v>
      </c>
      <c r="G571" s="130" t="s">
        <v>4125</v>
      </c>
      <c r="J571" s="113" t="s">
        <v>3874</v>
      </c>
      <c r="K571" s="130" t="s">
        <v>8738</v>
      </c>
      <c r="L571" s="113" t="s">
        <v>3918</v>
      </c>
      <c r="M571" s="130" t="s">
        <v>8754</v>
      </c>
    </row>
    <row r="572" spans="1:13">
      <c r="A572" s="130" t="s">
        <v>4061</v>
      </c>
      <c r="B572" s="113" t="s">
        <v>12259</v>
      </c>
      <c r="C572" s="130" t="s">
        <v>3982</v>
      </c>
      <c r="D572" s="130" t="s">
        <v>4007</v>
      </c>
      <c r="E572" s="130" t="s">
        <v>3918</v>
      </c>
      <c r="F572" s="130" t="s">
        <v>3990</v>
      </c>
      <c r="G572" s="130" t="s">
        <v>4125</v>
      </c>
      <c r="J572" s="113" t="s">
        <v>3874</v>
      </c>
      <c r="K572" s="130" t="s">
        <v>8741</v>
      </c>
      <c r="L572" s="113" t="s">
        <v>3918</v>
      </c>
      <c r="M572" s="130" t="s">
        <v>8757</v>
      </c>
    </row>
    <row r="573" spans="1:13">
      <c r="A573" s="130" t="s">
        <v>4061</v>
      </c>
      <c r="B573" s="113" t="s">
        <v>12259</v>
      </c>
      <c r="C573" s="130" t="s">
        <v>3982</v>
      </c>
      <c r="D573" s="130" t="s">
        <v>4007</v>
      </c>
      <c r="E573" s="130" t="s">
        <v>3947</v>
      </c>
      <c r="F573" s="130" t="s">
        <v>2556</v>
      </c>
      <c r="G573" s="130" t="s">
        <v>4126</v>
      </c>
      <c r="J573" s="113" t="s">
        <v>3874</v>
      </c>
      <c r="K573" s="130" t="s">
        <v>8744</v>
      </c>
      <c r="L573" s="113" t="s">
        <v>3918</v>
      </c>
      <c r="M573" s="130" t="s">
        <v>8760</v>
      </c>
    </row>
    <row r="574" spans="1:13">
      <c r="A574" s="130" t="s">
        <v>4061</v>
      </c>
      <c r="B574" s="113" t="s">
        <v>12259</v>
      </c>
      <c r="C574" s="130" t="s">
        <v>3982</v>
      </c>
      <c r="D574" s="130" t="s">
        <v>4007</v>
      </c>
      <c r="E574" s="130" t="s">
        <v>3947</v>
      </c>
      <c r="F574" s="130" t="s">
        <v>3986</v>
      </c>
      <c r="G574" s="130" t="s">
        <v>4126</v>
      </c>
      <c r="J574" s="113" t="s">
        <v>3874</v>
      </c>
      <c r="K574" s="130" t="s">
        <v>8747</v>
      </c>
      <c r="L574" s="113" t="s">
        <v>3918</v>
      </c>
      <c r="M574" s="130" t="s">
        <v>8763</v>
      </c>
    </row>
    <row r="575" spans="1:13">
      <c r="A575" s="130" t="s">
        <v>4061</v>
      </c>
      <c r="B575" s="113" t="s">
        <v>12259</v>
      </c>
      <c r="C575" s="130" t="s">
        <v>3982</v>
      </c>
      <c r="D575" s="130" t="s">
        <v>4007</v>
      </c>
      <c r="E575" s="130" t="s">
        <v>3947</v>
      </c>
      <c r="F575" s="130" t="s">
        <v>3988</v>
      </c>
      <c r="G575" s="130" t="s">
        <v>4127</v>
      </c>
      <c r="J575" s="113" t="s">
        <v>3874</v>
      </c>
      <c r="K575" s="130" t="s">
        <v>8750</v>
      </c>
      <c r="L575" s="113" t="s">
        <v>3918</v>
      </c>
      <c r="M575" s="130" t="s">
        <v>3830</v>
      </c>
    </row>
    <row r="576" spans="1:13">
      <c r="A576" s="130" t="s">
        <v>4061</v>
      </c>
      <c r="B576" s="113" t="s">
        <v>12259</v>
      </c>
      <c r="C576" s="130" t="s">
        <v>3982</v>
      </c>
      <c r="D576" s="130" t="s">
        <v>4007</v>
      </c>
      <c r="E576" s="130" t="s">
        <v>3947</v>
      </c>
      <c r="F576" s="130" t="s">
        <v>3990</v>
      </c>
      <c r="G576" s="130" t="s">
        <v>4127</v>
      </c>
      <c r="J576" s="113" t="s">
        <v>3874</v>
      </c>
      <c r="K576" s="130" t="s">
        <v>8753</v>
      </c>
      <c r="L576" s="113" t="s">
        <v>3918</v>
      </c>
      <c r="M576" s="130" t="s">
        <v>8768</v>
      </c>
    </row>
    <row r="577" spans="1:13">
      <c r="A577" s="130" t="s">
        <v>4061</v>
      </c>
      <c r="B577" s="113" t="s">
        <v>12259</v>
      </c>
      <c r="C577" s="130" t="s">
        <v>3982</v>
      </c>
      <c r="D577" s="130" t="s">
        <v>4007</v>
      </c>
      <c r="E577" s="130" t="s">
        <v>3947</v>
      </c>
      <c r="F577" s="130" t="s">
        <v>2734</v>
      </c>
      <c r="G577" s="130" t="s">
        <v>4060</v>
      </c>
      <c r="J577" s="113" t="s">
        <v>3874</v>
      </c>
      <c r="K577" s="130" t="s">
        <v>8756</v>
      </c>
      <c r="L577" s="113" t="s">
        <v>3918</v>
      </c>
      <c r="M577" s="130" t="s">
        <v>8771</v>
      </c>
    </row>
    <row r="578" spans="1:13">
      <c r="A578" s="130" t="s">
        <v>4061</v>
      </c>
      <c r="B578" s="113" t="s">
        <v>12259</v>
      </c>
      <c r="C578" s="130" t="s">
        <v>3982</v>
      </c>
      <c r="D578" s="130" t="s">
        <v>4013</v>
      </c>
      <c r="E578" s="130" t="s">
        <v>3918</v>
      </c>
      <c r="F578" s="130" t="s">
        <v>2556</v>
      </c>
      <c r="G578" s="130" t="s">
        <v>4046</v>
      </c>
      <c r="J578" s="113" t="s">
        <v>3874</v>
      </c>
      <c r="K578" s="130" t="s">
        <v>8759</v>
      </c>
      <c r="L578" s="113" t="s">
        <v>3918</v>
      </c>
      <c r="M578" s="130" t="s">
        <v>8774</v>
      </c>
    </row>
    <row r="579" spans="1:13">
      <c r="A579" s="130" t="s">
        <v>4061</v>
      </c>
      <c r="B579" s="113" t="s">
        <v>12259</v>
      </c>
      <c r="C579" s="130" t="s">
        <v>3982</v>
      </c>
      <c r="D579" s="130" t="s">
        <v>4013</v>
      </c>
      <c r="E579" s="130" t="s">
        <v>3918</v>
      </c>
      <c r="F579" s="130" t="s">
        <v>3986</v>
      </c>
      <c r="G579" s="130" t="s">
        <v>4128</v>
      </c>
      <c r="J579" s="113" t="s">
        <v>3874</v>
      </c>
      <c r="K579" s="130" t="s">
        <v>8762</v>
      </c>
      <c r="L579" s="113" t="s">
        <v>3918</v>
      </c>
      <c r="M579" s="130" t="s">
        <v>8777</v>
      </c>
    </row>
    <row r="580" spans="1:13">
      <c r="A580" s="130" t="s">
        <v>4061</v>
      </c>
      <c r="B580" s="113" t="s">
        <v>12259</v>
      </c>
      <c r="C580" s="130" t="s">
        <v>3982</v>
      </c>
      <c r="D580" s="130" t="s">
        <v>4013</v>
      </c>
      <c r="E580" s="130" t="s">
        <v>3918</v>
      </c>
      <c r="F580" s="130" t="s">
        <v>3988</v>
      </c>
      <c r="G580" s="130" t="s">
        <v>4129</v>
      </c>
      <c r="J580" s="113" t="s">
        <v>3874</v>
      </c>
      <c r="K580" s="130" t="s">
        <v>8765</v>
      </c>
      <c r="L580" s="113" t="s">
        <v>3918</v>
      </c>
      <c r="M580" s="130" t="s">
        <v>8780</v>
      </c>
    </row>
    <row r="581" spans="1:13">
      <c r="A581" s="130" t="s">
        <v>4061</v>
      </c>
      <c r="B581" s="113" t="s">
        <v>12259</v>
      </c>
      <c r="C581" s="130" t="s">
        <v>3982</v>
      </c>
      <c r="D581" s="130" t="s">
        <v>4013</v>
      </c>
      <c r="E581" s="130" t="s">
        <v>3918</v>
      </c>
      <c r="F581" s="130" t="s">
        <v>3990</v>
      </c>
      <c r="G581" s="130" t="s">
        <v>4129</v>
      </c>
      <c r="J581" s="113" t="s">
        <v>3874</v>
      </c>
      <c r="K581" s="130" t="s">
        <v>8767</v>
      </c>
      <c r="L581" s="113" t="s">
        <v>3918</v>
      </c>
      <c r="M581" s="130" t="s">
        <v>8783</v>
      </c>
    </row>
    <row r="582" spans="1:13">
      <c r="A582" s="130" t="s">
        <v>4061</v>
      </c>
      <c r="B582" s="113" t="s">
        <v>12259</v>
      </c>
      <c r="C582" s="130" t="s">
        <v>3982</v>
      </c>
      <c r="D582" s="130" t="s">
        <v>4013</v>
      </c>
      <c r="E582" s="130" t="s">
        <v>3947</v>
      </c>
      <c r="F582" s="130" t="s">
        <v>2556</v>
      </c>
      <c r="G582" s="130" t="s">
        <v>4130</v>
      </c>
      <c r="J582" s="113" t="s">
        <v>3874</v>
      </c>
      <c r="K582" s="130" t="s">
        <v>8770</v>
      </c>
      <c r="L582" s="113" t="s">
        <v>3918</v>
      </c>
      <c r="M582" s="130" t="s">
        <v>8786</v>
      </c>
    </row>
    <row r="583" spans="1:13">
      <c r="A583" s="130" t="s">
        <v>4061</v>
      </c>
      <c r="B583" s="113" t="s">
        <v>12259</v>
      </c>
      <c r="C583" s="130" t="s">
        <v>3982</v>
      </c>
      <c r="D583" s="130" t="s">
        <v>4013</v>
      </c>
      <c r="E583" s="130" t="s">
        <v>3947</v>
      </c>
      <c r="F583" s="130" t="s">
        <v>3986</v>
      </c>
      <c r="G583" s="130" t="s">
        <v>4130</v>
      </c>
      <c r="J583" s="113" t="s">
        <v>3874</v>
      </c>
      <c r="K583" s="130" t="s">
        <v>8773</v>
      </c>
      <c r="L583" s="113" t="s">
        <v>3918</v>
      </c>
      <c r="M583" s="130" t="s">
        <v>8788</v>
      </c>
    </row>
    <row r="584" spans="1:13">
      <c r="A584" s="130" t="s">
        <v>4061</v>
      </c>
      <c r="B584" s="113" t="s">
        <v>12259</v>
      </c>
      <c r="C584" s="130" t="s">
        <v>3982</v>
      </c>
      <c r="D584" s="130" t="s">
        <v>4013</v>
      </c>
      <c r="E584" s="130" t="s">
        <v>3947</v>
      </c>
      <c r="F584" s="130" t="s">
        <v>3988</v>
      </c>
      <c r="G584" s="130" t="s">
        <v>4052</v>
      </c>
      <c r="J584" s="113" t="s">
        <v>3874</v>
      </c>
      <c r="K584" s="130" t="s">
        <v>8776</v>
      </c>
      <c r="L584" s="113" t="s">
        <v>3918</v>
      </c>
      <c r="M584" s="130" t="s">
        <v>8791</v>
      </c>
    </row>
    <row r="585" spans="1:13">
      <c r="A585" s="130" t="s">
        <v>4061</v>
      </c>
      <c r="B585" s="113" t="s">
        <v>12259</v>
      </c>
      <c r="C585" s="130" t="s">
        <v>3982</v>
      </c>
      <c r="D585" s="130" t="s">
        <v>4013</v>
      </c>
      <c r="E585" s="130" t="s">
        <v>3947</v>
      </c>
      <c r="F585" s="130" t="s">
        <v>3990</v>
      </c>
      <c r="G585" s="130" t="s">
        <v>4052</v>
      </c>
      <c r="J585" s="113" t="s">
        <v>3874</v>
      </c>
      <c r="K585" s="130" t="s">
        <v>8779</v>
      </c>
      <c r="L585" s="113" t="s">
        <v>3918</v>
      </c>
      <c r="M585" s="130" t="s">
        <v>8794</v>
      </c>
    </row>
    <row r="586" spans="1:13">
      <c r="A586" s="130" t="s">
        <v>4061</v>
      </c>
      <c r="B586" s="113" t="s">
        <v>12259</v>
      </c>
      <c r="C586" s="130" t="s">
        <v>3982</v>
      </c>
      <c r="D586" s="130" t="s">
        <v>4013</v>
      </c>
      <c r="E586" s="130" t="s">
        <v>3947</v>
      </c>
      <c r="F586" s="130" t="s">
        <v>2734</v>
      </c>
      <c r="G586" s="130" t="s">
        <v>4131</v>
      </c>
      <c r="J586" s="113" t="s">
        <v>3874</v>
      </c>
      <c r="K586" s="130" t="s">
        <v>8782</v>
      </c>
      <c r="L586" s="113" t="s">
        <v>3918</v>
      </c>
      <c r="M586" s="130" t="s">
        <v>8797</v>
      </c>
    </row>
    <row r="587" spans="1:13">
      <c r="A587" s="130" t="s">
        <v>4061</v>
      </c>
      <c r="B587" s="113" t="s">
        <v>12259</v>
      </c>
      <c r="C587" s="130" t="s">
        <v>3887</v>
      </c>
      <c r="D587" s="130" t="s">
        <v>3983</v>
      </c>
      <c r="E587" s="130" t="s">
        <v>3918</v>
      </c>
      <c r="F587" s="130" t="s">
        <v>2556</v>
      </c>
      <c r="G587" s="130" t="s">
        <v>4132</v>
      </c>
      <c r="J587" s="113" t="s">
        <v>3874</v>
      </c>
      <c r="K587" s="130" t="s">
        <v>8785</v>
      </c>
      <c r="L587" s="113" t="s">
        <v>3918</v>
      </c>
      <c r="M587" s="130" t="s">
        <v>8800</v>
      </c>
    </row>
    <row r="588" spans="1:13">
      <c r="A588" s="130" t="s">
        <v>4061</v>
      </c>
      <c r="B588" s="113" t="s">
        <v>12259</v>
      </c>
      <c r="C588" s="130" t="s">
        <v>3887</v>
      </c>
      <c r="D588" s="130" t="s">
        <v>3983</v>
      </c>
      <c r="E588" s="130" t="s">
        <v>3918</v>
      </c>
      <c r="F588" s="130" t="s">
        <v>3986</v>
      </c>
      <c r="G588" s="130" t="s">
        <v>4045</v>
      </c>
      <c r="J588" s="113" t="s">
        <v>3874</v>
      </c>
      <c r="K588" s="130" t="s">
        <v>3688</v>
      </c>
      <c r="L588" s="113" t="s">
        <v>3918</v>
      </c>
      <c r="M588" s="130" t="s">
        <v>8803</v>
      </c>
    </row>
    <row r="589" spans="1:13">
      <c r="A589" s="130" t="s">
        <v>4061</v>
      </c>
      <c r="B589" s="113" t="s">
        <v>12259</v>
      </c>
      <c r="C589" s="130" t="s">
        <v>3887</v>
      </c>
      <c r="D589" s="130" t="s">
        <v>3983</v>
      </c>
      <c r="E589" s="130" t="s">
        <v>3918</v>
      </c>
      <c r="F589" s="130" t="s">
        <v>3988</v>
      </c>
      <c r="G589" s="130" t="s">
        <v>4133</v>
      </c>
      <c r="J589" s="113" t="s">
        <v>3874</v>
      </c>
      <c r="K589" s="130" t="s">
        <v>8790</v>
      </c>
      <c r="L589" s="113" t="s">
        <v>3918</v>
      </c>
      <c r="M589" s="130" t="s">
        <v>8806</v>
      </c>
    </row>
    <row r="590" spans="1:13">
      <c r="A590" s="130" t="s">
        <v>4061</v>
      </c>
      <c r="B590" s="113" t="s">
        <v>12259</v>
      </c>
      <c r="C590" s="130" t="s">
        <v>3887</v>
      </c>
      <c r="D590" s="130" t="s">
        <v>3983</v>
      </c>
      <c r="E590" s="130" t="s">
        <v>3918</v>
      </c>
      <c r="F590" s="130" t="s">
        <v>3990</v>
      </c>
      <c r="G590" s="130" t="s">
        <v>4133</v>
      </c>
      <c r="J590" s="113" t="s">
        <v>3874</v>
      </c>
      <c r="K590" s="130" t="s">
        <v>8793</v>
      </c>
      <c r="L590" s="113" t="s">
        <v>3918</v>
      </c>
      <c r="M590" s="130" t="s">
        <v>8809</v>
      </c>
    </row>
    <row r="591" spans="1:13">
      <c r="A591" s="130" t="s">
        <v>4061</v>
      </c>
      <c r="B591" s="113" t="s">
        <v>12259</v>
      </c>
      <c r="C591" s="130" t="s">
        <v>3887</v>
      </c>
      <c r="D591" s="130" t="s">
        <v>3983</v>
      </c>
      <c r="E591" s="130" t="s">
        <v>3947</v>
      </c>
      <c r="F591" s="130" t="s">
        <v>2556</v>
      </c>
      <c r="G591" s="130" t="s">
        <v>4069</v>
      </c>
      <c r="J591" s="113" t="s">
        <v>3874</v>
      </c>
      <c r="K591" s="130" t="s">
        <v>8796</v>
      </c>
      <c r="L591" s="113" t="s">
        <v>3918</v>
      </c>
      <c r="M591" s="130" t="s">
        <v>8812</v>
      </c>
    </row>
    <row r="592" spans="1:13">
      <c r="A592" s="130" t="s">
        <v>4061</v>
      </c>
      <c r="B592" s="113" t="s">
        <v>12259</v>
      </c>
      <c r="C592" s="130" t="s">
        <v>3887</v>
      </c>
      <c r="D592" s="130" t="s">
        <v>3983</v>
      </c>
      <c r="E592" s="130" t="s">
        <v>3947</v>
      </c>
      <c r="F592" s="130" t="s">
        <v>3986</v>
      </c>
      <c r="G592" s="130" t="s">
        <v>4069</v>
      </c>
      <c r="J592" s="113" t="s">
        <v>3874</v>
      </c>
      <c r="K592" s="130" t="s">
        <v>8799</v>
      </c>
      <c r="L592" s="113" t="s">
        <v>3918</v>
      </c>
      <c r="M592" s="130" t="s">
        <v>8815</v>
      </c>
    </row>
    <row r="593" spans="1:13">
      <c r="A593" s="130" t="s">
        <v>4061</v>
      </c>
      <c r="B593" s="113" t="s">
        <v>12259</v>
      </c>
      <c r="C593" s="130" t="s">
        <v>3887</v>
      </c>
      <c r="D593" s="130" t="s">
        <v>3983</v>
      </c>
      <c r="E593" s="130" t="s">
        <v>3947</v>
      </c>
      <c r="F593" s="130" t="s">
        <v>3988</v>
      </c>
      <c r="G593" s="130" t="s">
        <v>4018</v>
      </c>
      <c r="J593" s="113" t="s">
        <v>3874</v>
      </c>
      <c r="K593" s="130" t="s">
        <v>8802</v>
      </c>
      <c r="L593" s="113" t="s">
        <v>3918</v>
      </c>
      <c r="M593" s="130" t="s">
        <v>8818</v>
      </c>
    </row>
    <row r="594" spans="1:13">
      <c r="A594" s="130" t="s">
        <v>4061</v>
      </c>
      <c r="B594" s="113" t="s">
        <v>12259</v>
      </c>
      <c r="C594" s="130" t="s">
        <v>3887</v>
      </c>
      <c r="D594" s="130" t="s">
        <v>3983</v>
      </c>
      <c r="E594" s="130" t="s">
        <v>3947</v>
      </c>
      <c r="F594" s="130" t="s">
        <v>3990</v>
      </c>
      <c r="G594" s="130" t="s">
        <v>4018</v>
      </c>
      <c r="J594" s="113" t="s">
        <v>3874</v>
      </c>
      <c r="K594" s="130" t="s">
        <v>8805</v>
      </c>
      <c r="L594" s="113" t="s">
        <v>3918</v>
      </c>
      <c r="M594" s="130" t="s">
        <v>8821</v>
      </c>
    </row>
    <row r="595" spans="1:13">
      <c r="A595" s="130" t="s">
        <v>4061</v>
      </c>
      <c r="B595" s="113" t="s">
        <v>12259</v>
      </c>
      <c r="C595" s="130" t="s">
        <v>3887</v>
      </c>
      <c r="D595" s="130" t="s">
        <v>3983</v>
      </c>
      <c r="E595" s="130" t="s">
        <v>3947</v>
      </c>
      <c r="F595" s="130" t="s">
        <v>2734</v>
      </c>
      <c r="G595" s="130" t="s">
        <v>4044</v>
      </c>
      <c r="J595" s="113" t="s">
        <v>3874</v>
      </c>
      <c r="K595" s="130" t="s">
        <v>8808</v>
      </c>
      <c r="L595" s="113" t="s">
        <v>3918</v>
      </c>
      <c r="M595" s="130" t="s">
        <v>8824</v>
      </c>
    </row>
    <row r="596" spans="1:13">
      <c r="A596" s="130" t="s">
        <v>4061</v>
      </c>
      <c r="B596" s="113" t="s">
        <v>12259</v>
      </c>
      <c r="C596" s="130" t="s">
        <v>3887</v>
      </c>
      <c r="D596" s="130" t="s">
        <v>3994</v>
      </c>
      <c r="E596" s="130" t="s">
        <v>3918</v>
      </c>
      <c r="F596" s="130" t="s">
        <v>2556</v>
      </c>
      <c r="G596" s="130" t="s">
        <v>4134</v>
      </c>
      <c r="J596" s="113" t="s">
        <v>3874</v>
      </c>
      <c r="K596" s="130" t="s">
        <v>8811</v>
      </c>
      <c r="L596" s="113" t="s">
        <v>3918</v>
      </c>
      <c r="M596" s="130" t="s">
        <v>8827</v>
      </c>
    </row>
    <row r="597" spans="1:13">
      <c r="A597" s="130" t="s">
        <v>4061</v>
      </c>
      <c r="B597" s="113" t="s">
        <v>12259</v>
      </c>
      <c r="C597" s="130" t="s">
        <v>3887</v>
      </c>
      <c r="D597" s="130" t="s">
        <v>3994</v>
      </c>
      <c r="E597" s="130" t="s">
        <v>3918</v>
      </c>
      <c r="F597" s="130" t="s">
        <v>3986</v>
      </c>
      <c r="G597" s="130" t="s">
        <v>4135</v>
      </c>
      <c r="J597" s="113" t="s">
        <v>3874</v>
      </c>
      <c r="K597" s="130" t="s">
        <v>8814</v>
      </c>
      <c r="L597" s="113" t="s">
        <v>3918</v>
      </c>
      <c r="M597" s="130" t="s">
        <v>8830</v>
      </c>
    </row>
    <row r="598" spans="1:13">
      <c r="A598" s="130" t="s">
        <v>4061</v>
      </c>
      <c r="B598" s="113" t="s">
        <v>12259</v>
      </c>
      <c r="C598" s="130" t="s">
        <v>3887</v>
      </c>
      <c r="D598" s="130" t="s">
        <v>3994</v>
      </c>
      <c r="E598" s="130" t="s">
        <v>3918</v>
      </c>
      <c r="F598" s="130" t="s">
        <v>3988</v>
      </c>
      <c r="G598" s="130" t="s">
        <v>4136</v>
      </c>
      <c r="J598" s="113" t="s">
        <v>3874</v>
      </c>
      <c r="K598" s="130" t="s">
        <v>8817</v>
      </c>
      <c r="L598" s="113" t="s">
        <v>3918</v>
      </c>
      <c r="M598" s="130" t="s">
        <v>8833</v>
      </c>
    </row>
    <row r="599" spans="1:13">
      <c r="A599" s="130" t="s">
        <v>4061</v>
      </c>
      <c r="B599" s="113" t="s">
        <v>12259</v>
      </c>
      <c r="C599" s="130" t="s">
        <v>3887</v>
      </c>
      <c r="D599" s="130" t="s">
        <v>3994</v>
      </c>
      <c r="E599" s="130" t="s">
        <v>3918</v>
      </c>
      <c r="F599" s="130" t="s">
        <v>3990</v>
      </c>
      <c r="G599" s="130" t="s">
        <v>4136</v>
      </c>
      <c r="J599" s="113" t="s">
        <v>3874</v>
      </c>
      <c r="K599" s="130" t="s">
        <v>8820</v>
      </c>
      <c r="L599" s="113" t="s">
        <v>3918</v>
      </c>
      <c r="M599" s="130" t="s">
        <v>8836</v>
      </c>
    </row>
    <row r="600" spans="1:13">
      <c r="A600" s="130" t="s">
        <v>4061</v>
      </c>
      <c r="B600" s="113" t="s">
        <v>12259</v>
      </c>
      <c r="C600" s="130" t="s">
        <v>3887</v>
      </c>
      <c r="D600" s="130" t="s">
        <v>3994</v>
      </c>
      <c r="E600" s="130" t="s">
        <v>3947</v>
      </c>
      <c r="F600" s="130" t="s">
        <v>2556</v>
      </c>
      <c r="G600" s="130" t="s">
        <v>4025</v>
      </c>
      <c r="J600" s="113" t="s">
        <v>3874</v>
      </c>
      <c r="K600" s="130" t="s">
        <v>8823</v>
      </c>
      <c r="L600" s="113" t="s">
        <v>3918</v>
      </c>
      <c r="M600" s="130" t="s">
        <v>8839</v>
      </c>
    </row>
    <row r="601" spans="1:13">
      <c r="A601" s="130" t="s">
        <v>4061</v>
      </c>
      <c r="B601" s="113" t="s">
        <v>12259</v>
      </c>
      <c r="C601" s="130" t="s">
        <v>3887</v>
      </c>
      <c r="D601" s="130" t="s">
        <v>3994</v>
      </c>
      <c r="E601" s="130" t="s">
        <v>3947</v>
      </c>
      <c r="F601" s="130" t="s">
        <v>3986</v>
      </c>
      <c r="G601" s="130" t="s">
        <v>4025</v>
      </c>
      <c r="J601" s="113" t="s">
        <v>3874</v>
      </c>
      <c r="K601" s="130" t="s">
        <v>8826</v>
      </c>
      <c r="L601" s="113" t="s">
        <v>3918</v>
      </c>
      <c r="M601" s="130" t="s">
        <v>8842</v>
      </c>
    </row>
    <row r="602" spans="1:13">
      <c r="A602" s="130" t="s">
        <v>4061</v>
      </c>
      <c r="B602" s="113" t="s">
        <v>12259</v>
      </c>
      <c r="C602" s="130" t="s">
        <v>3887</v>
      </c>
      <c r="D602" s="130" t="s">
        <v>3994</v>
      </c>
      <c r="E602" s="130" t="s">
        <v>3947</v>
      </c>
      <c r="F602" s="130" t="s">
        <v>3988</v>
      </c>
      <c r="G602" s="130" t="s">
        <v>4044</v>
      </c>
      <c r="J602" s="113" t="s">
        <v>3874</v>
      </c>
      <c r="K602" s="130" t="s">
        <v>8829</v>
      </c>
      <c r="L602" s="113" t="s">
        <v>3918</v>
      </c>
      <c r="M602" s="130" t="s">
        <v>8845</v>
      </c>
    </row>
    <row r="603" spans="1:13">
      <c r="A603" s="130" t="s">
        <v>4061</v>
      </c>
      <c r="B603" s="113" t="s">
        <v>12259</v>
      </c>
      <c r="C603" s="130" t="s">
        <v>3887</v>
      </c>
      <c r="D603" s="130" t="s">
        <v>3994</v>
      </c>
      <c r="E603" s="130" t="s">
        <v>3947</v>
      </c>
      <c r="F603" s="130" t="s">
        <v>3990</v>
      </c>
      <c r="G603" s="130" t="s">
        <v>4044</v>
      </c>
      <c r="J603" s="113" t="s">
        <v>3874</v>
      </c>
      <c r="K603" s="130" t="s">
        <v>8832</v>
      </c>
      <c r="L603" s="113" t="s">
        <v>3918</v>
      </c>
      <c r="M603" s="130" t="s">
        <v>8847</v>
      </c>
    </row>
    <row r="604" spans="1:13">
      <c r="A604" s="130" t="s">
        <v>4061</v>
      </c>
      <c r="B604" s="113" t="s">
        <v>12259</v>
      </c>
      <c r="C604" s="130" t="s">
        <v>3887</v>
      </c>
      <c r="D604" s="130" t="s">
        <v>3994</v>
      </c>
      <c r="E604" s="130" t="s">
        <v>3947</v>
      </c>
      <c r="F604" s="130" t="s">
        <v>2734</v>
      </c>
      <c r="G604" s="130" t="s">
        <v>4137</v>
      </c>
      <c r="J604" s="113" t="s">
        <v>3874</v>
      </c>
      <c r="K604" s="130" t="s">
        <v>8835</v>
      </c>
      <c r="L604" s="113" t="s">
        <v>3918</v>
      </c>
      <c r="M604" s="130" t="s">
        <v>3832</v>
      </c>
    </row>
    <row r="605" spans="1:13">
      <c r="A605" s="130" t="s">
        <v>4061</v>
      </c>
      <c r="B605" s="113" t="s">
        <v>12259</v>
      </c>
      <c r="C605" s="130" t="s">
        <v>3887</v>
      </c>
      <c r="D605" s="130" t="s">
        <v>4001</v>
      </c>
      <c r="E605" s="130" t="s">
        <v>3918</v>
      </c>
      <c r="F605" s="130" t="s">
        <v>2556</v>
      </c>
      <c r="G605" s="130" t="s">
        <v>4138</v>
      </c>
      <c r="J605" s="113" t="s">
        <v>3874</v>
      </c>
      <c r="K605" s="130" t="s">
        <v>8838</v>
      </c>
      <c r="L605" s="113" t="s">
        <v>3918</v>
      </c>
      <c r="M605" s="130" t="s">
        <v>8852</v>
      </c>
    </row>
    <row r="606" spans="1:13">
      <c r="A606" s="130" t="s">
        <v>4061</v>
      </c>
      <c r="B606" s="113" t="s">
        <v>12259</v>
      </c>
      <c r="C606" s="130" t="s">
        <v>3887</v>
      </c>
      <c r="D606" s="130" t="s">
        <v>4001</v>
      </c>
      <c r="E606" s="130" t="s">
        <v>3918</v>
      </c>
      <c r="F606" s="130" t="s">
        <v>3986</v>
      </c>
      <c r="G606" s="130" t="s">
        <v>4139</v>
      </c>
      <c r="J606" s="113" t="s">
        <v>3874</v>
      </c>
      <c r="K606" s="130" t="s">
        <v>8841</v>
      </c>
      <c r="L606" s="113" t="s">
        <v>3918</v>
      </c>
      <c r="M606" s="130" t="s">
        <v>8855</v>
      </c>
    </row>
    <row r="607" spans="1:13">
      <c r="A607" s="130" t="s">
        <v>4061</v>
      </c>
      <c r="B607" s="113" t="s">
        <v>12259</v>
      </c>
      <c r="C607" s="130" t="s">
        <v>3887</v>
      </c>
      <c r="D607" s="130" t="s">
        <v>4001</v>
      </c>
      <c r="E607" s="130" t="s">
        <v>3918</v>
      </c>
      <c r="F607" s="130" t="s">
        <v>3988</v>
      </c>
      <c r="G607" s="130" t="s">
        <v>3989</v>
      </c>
      <c r="J607" s="113" t="s">
        <v>3874</v>
      </c>
      <c r="K607" s="130" t="s">
        <v>8844</v>
      </c>
      <c r="L607" s="113" t="s">
        <v>3918</v>
      </c>
      <c r="M607" s="130" t="s">
        <v>8858</v>
      </c>
    </row>
    <row r="608" spans="1:13">
      <c r="A608" s="130" t="s">
        <v>4061</v>
      </c>
      <c r="B608" s="113" t="s">
        <v>12259</v>
      </c>
      <c r="C608" s="130" t="s">
        <v>3887</v>
      </c>
      <c r="D608" s="130" t="s">
        <v>4001</v>
      </c>
      <c r="E608" s="130" t="s">
        <v>3918</v>
      </c>
      <c r="F608" s="130" t="s">
        <v>3990</v>
      </c>
      <c r="G608" s="130" t="s">
        <v>3989</v>
      </c>
      <c r="J608" s="113" t="s">
        <v>3874</v>
      </c>
      <c r="K608" s="130" t="s">
        <v>3690</v>
      </c>
      <c r="L608" s="113" t="s">
        <v>3918</v>
      </c>
      <c r="M608" s="130" t="s">
        <v>8861</v>
      </c>
    </row>
    <row r="609" spans="1:13">
      <c r="A609" s="130" t="s">
        <v>4061</v>
      </c>
      <c r="B609" s="113" t="s">
        <v>12259</v>
      </c>
      <c r="C609" s="130" t="s">
        <v>3887</v>
      </c>
      <c r="D609" s="130" t="s">
        <v>4001</v>
      </c>
      <c r="E609" s="130" t="s">
        <v>3947</v>
      </c>
      <c r="F609" s="130" t="s">
        <v>2556</v>
      </c>
      <c r="G609" s="130" t="s">
        <v>4140</v>
      </c>
      <c r="J609" s="113" t="s">
        <v>3874</v>
      </c>
      <c r="K609" s="130" t="s">
        <v>8849</v>
      </c>
      <c r="L609" s="113" t="s">
        <v>3918</v>
      </c>
      <c r="M609" s="130" t="s">
        <v>8864</v>
      </c>
    </row>
    <row r="610" spans="1:13">
      <c r="A610" s="130" t="s">
        <v>4061</v>
      </c>
      <c r="B610" s="113" t="s">
        <v>12259</v>
      </c>
      <c r="C610" s="130" t="s">
        <v>3887</v>
      </c>
      <c r="D610" s="130" t="s">
        <v>4001</v>
      </c>
      <c r="E610" s="130" t="s">
        <v>3947</v>
      </c>
      <c r="F610" s="130" t="s">
        <v>3986</v>
      </c>
      <c r="G610" s="130" t="s">
        <v>4140</v>
      </c>
      <c r="J610" s="113" t="s">
        <v>3874</v>
      </c>
      <c r="K610" s="130" t="s">
        <v>8851</v>
      </c>
      <c r="L610" s="113" t="s">
        <v>3918</v>
      </c>
      <c r="M610" s="130" t="s">
        <v>8867</v>
      </c>
    </row>
    <row r="611" spans="1:13">
      <c r="A611" s="130" t="s">
        <v>4061</v>
      </c>
      <c r="B611" s="113" t="s">
        <v>12259</v>
      </c>
      <c r="C611" s="130" t="s">
        <v>3887</v>
      </c>
      <c r="D611" s="130" t="s">
        <v>4001</v>
      </c>
      <c r="E611" s="130" t="s">
        <v>3947</v>
      </c>
      <c r="F611" s="130" t="s">
        <v>3988</v>
      </c>
      <c r="G611" s="130" t="s">
        <v>4036</v>
      </c>
      <c r="J611" s="113" t="s">
        <v>3874</v>
      </c>
      <c r="K611" s="130" t="s">
        <v>8854</v>
      </c>
      <c r="L611" s="113" t="s">
        <v>3918</v>
      </c>
      <c r="M611" s="130" t="s">
        <v>8870</v>
      </c>
    </row>
    <row r="612" spans="1:13">
      <c r="A612" s="130" t="s">
        <v>4061</v>
      </c>
      <c r="B612" s="113" t="s">
        <v>12259</v>
      </c>
      <c r="C612" s="130" t="s">
        <v>3887</v>
      </c>
      <c r="D612" s="130" t="s">
        <v>4001</v>
      </c>
      <c r="E612" s="130" t="s">
        <v>3947</v>
      </c>
      <c r="F612" s="130" t="s">
        <v>3990</v>
      </c>
      <c r="G612" s="130" t="s">
        <v>4036</v>
      </c>
      <c r="J612" s="113" t="s">
        <v>3874</v>
      </c>
      <c r="K612" s="130" t="s">
        <v>8857</v>
      </c>
      <c r="L612" s="113" t="s">
        <v>3918</v>
      </c>
      <c r="M612" s="130" t="s">
        <v>8873</v>
      </c>
    </row>
    <row r="613" spans="1:13">
      <c r="A613" s="130" t="s">
        <v>4061</v>
      </c>
      <c r="B613" s="113" t="s">
        <v>12259</v>
      </c>
      <c r="C613" s="130" t="s">
        <v>3887</v>
      </c>
      <c r="D613" s="130" t="s">
        <v>4001</v>
      </c>
      <c r="E613" s="130" t="s">
        <v>3947</v>
      </c>
      <c r="F613" s="130" t="s">
        <v>2734</v>
      </c>
      <c r="G613" s="130" t="s">
        <v>4141</v>
      </c>
      <c r="J613" s="113" t="s">
        <v>3874</v>
      </c>
      <c r="K613" s="130" t="s">
        <v>8860</v>
      </c>
      <c r="L613" s="113" t="s">
        <v>3918</v>
      </c>
      <c r="M613" s="130" t="s">
        <v>8876</v>
      </c>
    </row>
    <row r="614" spans="1:13">
      <c r="A614" s="130" t="s">
        <v>4061</v>
      </c>
      <c r="B614" s="113" t="s">
        <v>12259</v>
      </c>
      <c r="C614" s="130" t="s">
        <v>3887</v>
      </c>
      <c r="D614" s="130" t="s">
        <v>4007</v>
      </c>
      <c r="E614" s="130" t="s">
        <v>3918</v>
      </c>
      <c r="F614" s="130" t="s">
        <v>2556</v>
      </c>
      <c r="G614" s="130" t="s">
        <v>4129</v>
      </c>
      <c r="J614" s="113" t="s">
        <v>3874</v>
      </c>
      <c r="K614" s="130" t="s">
        <v>8863</v>
      </c>
      <c r="L614" s="113" t="s">
        <v>3918</v>
      </c>
      <c r="M614" s="130" t="s">
        <v>8879</v>
      </c>
    </row>
    <row r="615" spans="1:13">
      <c r="A615" s="130" t="s">
        <v>4061</v>
      </c>
      <c r="B615" s="113" t="s">
        <v>12259</v>
      </c>
      <c r="C615" s="130" t="s">
        <v>3887</v>
      </c>
      <c r="D615" s="130" t="s">
        <v>4007</v>
      </c>
      <c r="E615" s="130" t="s">
        <v>3918</v>
      </c>
      <c r="F615" s="130" t="s">
        <v>3986</v>
      </c>
      <c r="G615" s="130" t="s">
        <v>4142</v>
      </c>
      <c r="J615" s="113" t="s">
        <v>3874</v>
      </c>
      <c r="K615" s="130" t="s">
        <v>8866</v>
      </c>
      <c r="L615" s="113" t="s">
        <v>3918</v>
      </c>
      <c r="M615" s="130" t="s">
        <v>8882</v>
      </c>
    </row>
    <row r="616" spans="1:13">
      <c r="A616" s="130" t="s">
        <v>4061</v>
      </c>
      <c r="B616" s="113" t="s">
        <v>12259</v>
      </c>
      <c r="C616" s="130" t="s">
        <v>3887</v>
      </c>
      <c r="D616" s="130" t="s">
        <v>4007</v>
      </c>
      <c r="E616" s="130" t="s">
        <v>3918</v>
      </c>
      <c r="F616" s="130" t="s">
        <v>3988</v>
      </c>
      <c r="G616" s="130" t="s">
        <v>4143</v>
      </c>
      <c r="J616" s="113" t="s">
        <v>3874</v>
      </c>
      <c r="K616" s="130" t="s">
        <v>8869</v>
      </c>
      <c r="L616" s="113" t="s">
        <v>3918</v>
      </c>
      <c r="M616" s="130" t="s">
        <v>8885</v>
      </c>
    </row>
    <row r="617" spans="1:13">
      <c r="A617" s="130" t="s">
        <v>4061</v>
      </c>
      <c r="B617" s="113" t="s">
        <v>12259</v>
      </c>
      <c r="C617" s="130" t="s">
        <v>3887</v>
      </c>
      <c r="D617" s="130" t="s">
        <v>4007</v>
      </c>
      <c r="E617" s="130" t="s">
        <v>3918</v>
      </c>
      <c r="F617" s="130" t="s">
        <v>3990</v>
      </c>
      <c r="G617" s="130" t="s">
        <v>4143</v>
      </c>
      <c r="J617" s="113" t="s">
        <v>3874</v>
      </c>
      <c r="K617" s="130" t="s">
        <v>8872</v>
      </c>
      <c r="L617" s="113" t="s">
        <v>3918</v>
      </c>
      <c r="M617" s="130" t="s">
        <v>8888</v>
      </c>
    </row>
    <row r="618" spans="1:13">
      <c r="A618" s="130" t="s">
        <v>4061</v>
      </c>
      <c r="B618" s="113" t="s">
        <v>12259</v>
      </c>
      <c r="C618" s="130" t="s">
        <v>3887</v>
      </c>
      <c r="D618" s="130" t="s">
        <v>4007</v>
      </c>
      <c r="E618" s="130" t="s">
        <v>3947</v>
      </c>
      <c r="F618" s="130" t="s">
        <v>2556</v>
      </c>
      <c r="G618" s="130" t="s">
        <v>4144</v>
      </c>
      <c r="J618" s="113" t="s">
        <v>3874</v>
      </c>
      <c r="K618" s="130" t="s">
        <v>8875</v>
      </c>
      <c r="L618" s="113" t="s">
        <v>3918</v>
      </c>
      <c r="M618" s="130" t="s">
        <v>5940</v>
      </c>
    </row>
    <row r="619" spans="1:13">
      <c r="A619" s="130" t="s">
        <v>4061</v>
      </c>
      <c r="B619" s="113" t="s">
        <v>12259</v>
      </c>
      <c r="C619" s="130" t="s">
        <v>3887</v>
      </c>
      <c r="D619" s="130" t="s">
        <v>4007</v>
      </c>
      <c r="E619" s="130" t="s">
        <v>3947</v>
      </c>
      <c r="F619" s="130" t="s">
        <v>3986</v>
      </c>
      <c r="G619" s="130" t="s">
        <v>4144</v>
      </c>
      <c r="J619" s="113" t="s">
        <v>3874</v>
      </c>
      <c r="K619" s="130" t="s">
        <v>8878</v>
      </c>
      <c r="L619" s="113" t="s">
        <v>3918</v>
      </c>
      <c r="M619" s="130" t="s">
        <v>8893</v>
      </c>
    </row>
    <row r="620" spans="1:13">
      <c r="A620" s="130" t="s">
        <v>4061</v>
      </c>
      <c r="B620" s="113" t="s">
        <v>12259</v>
      </c>
      <c r="C620" s="130" t="s">
        <v>3887</v>
      </c>
      <c r="D620" s="130" t="s">
        <v>4007</v>
      </c>
      <c r="E620" s="130" t="s">
        <v>3947</v>
      </c>
      <c r="F620" s="130" t="s">
        <v>3988</v>
      </c>
      <c r="G620" s="130" t="s">
        <v>4063</v>
      </c>
      <c r="J620" s="113" t="s">
        <v>3874</v>
      </c>
      <c r="K620" s="130" t="s">
        <v>8881</v>
      </c>
      <c r="L620" s="113" t="s">
        <v>3918</v>
      </c>
      <c r="M620" s="130" t="s">
        <v>8896</v>
      </c>
    </row>
    <row r="621" spans="1:13">
      <c r="A621" s="130" t="s">
        <v>4061</v>
      </c>
      <c r="B621" s="113" t="s">
        <v>12259</v>
      </c>
      <c r="C621" s="130" t="s">
        <v>3887</v>
      </c>
      <c r="D621" s="130" t="s">
        <v>4007</v>
      </c>
      <c r="E621" s="130" t="s">
        <v>3947</v>
      </c>
      <c r="F621" s="130" t="s">
        <v>3990</v>
      </c>
      <c r="G621" s="130" t="s">
        <v>4063</v>
      </c>
      <c r="J621" s="113" t="s">
        <v>3874</v>
      </c>
      <c r="K621" s="130" t="s">
        <v>8884</v>
      </c>
      <c r="L621" s="113" t="s">
        <v>3918</v>
      </c>
      <c r="M621" s="130" t="s">
        <v>8899</v>
      </c>
    </row>
    <row r="622" spans="1:13">
      <c r="A622" s="130" t="s">
        <v>4061</v>
      </c>
      <c r="B622" s="113" t="s">
        <v>12259</v>
      </c>
      <c r="C622" s="130" t="s">
        <v>3887</v>
      </c>
      <c r="D622" s="130" t="s">
        <v>4007</v>
      </c>
      <c r="E622" s="130" t="s">
        <v>3947</v>
      </c>
      <c r="F622" s="130" t="s">
        <v>2734</v>
      </c>
      <c r="G622" s="130" t="s">
        <v>4126</v>
      </c>
      <c r="J622" s="113" t="s">
        <v>3874</v>
      </c>
      <c r="K622" s="130" t="s">
        <v>8887</v>
      </c>
      <c r="L622" s="113" t="s">
        <v>3918</v>
      </c>
      <c r="M622" s="130" t="s">
        <v>8902</v>
      </c>
    </row>
    <row r="623" spans="1:13">
      <c r="A623" s="130" t="s">
        <v>4061</v>
      </c>
      <c r="B623" s="113" t="s">
        <v>12259</v>
      </c>
      <c r="C623" s="130" t="s">
        <v>3887</v>
      </c>
      <c r="D623" s="130" t="s">
        <v>4013</v>
      </c>
      <c r="E623" s="130" t="s">
        <v>3918</v>
      </c>
      <c r="F623" s="130" t="s">
        <v>2556</v>
      </c>
      <c r="G623" s="130" t="s">
        <v>4132</v>
      </c>
      <c r="J623" s="113" t="s">
        <v>3874</v>
      </c>
      <c r="K623" s="130" t="s">
        <v>8890</v>
      </c>
      <c r="L623" s="113" t="s">
        <v>3918</v>
      </c>
      <c r="M623" s="130" t="s">
        <v>8904</v>
      </c>
    </row>
    <row r="624" spans="1:13">
      <c r="A624" s="130" t="s">
        <v>4061</v>
      </c>
      <c r="B624" s="113" t="s">
        <v>12259</v>
      </c>
      <c r="C624" s="130" t="s">
        <v>3887</v>
      </c>
      <c r="D624" s="130" t="s">
        <v>4013</v>
      </c>
      <c r="E624" s="130" t="s">
        <v>3918</v>
      </c>
      <c r="F624" s="130" t="s">
        <v>3986</v>
      </c>
      <c r="G624" s="130" t="s">
        <v>4045</v>
      </c>
      <c r="J624" s="113" t="s">
        <v>3874</v>
      </c>
      <c r="K624" s="130" t="s">
        <v>8892</v>
      </c>
      <c r="L624" s="113" t="s">
        <v>3918</v>
      </c>
      <c r="M624" s="130" t="s">
        <v>8907</v>
      </c>
    </row>
    <row r="625" spans="1:13">
      <c r="A625" s="130" t="s">
        <v>4061</v>
      </c>
      <c r="B625" s="113" t="s">
        <v>12259</v>
      </c>
      <c r="C625" s="130" t="s">
        <v>3887</v>
      </c>
      <c r="D625" s="130" t="s">
        <v>4013</v>
      </c>
      <c r="E625" s="130" t="s">
        <v>3918</v>
      </c>
      <c r="F625" s="130" t="s">
        <v>3988</v>
      </c>
      <c r="G625" s="130" t="s">
        <v>4133</v>
      </c>
      <c r="J625" s="113" t="s">
        <v>3874</v>
      </c>
      <c r="K625" s="130" t="s">
        <v>8895</v>
      </c>
      <c r="L625" s="113" t="s">
        <v>3918</v>
      </c>
      <c r="M625" s="130" t="s">
        <v>8910</v>
      </c>
    </row>
    <row r="626" spans="1:13">
      <c r="A626" s="130" t="s">
        <v>4061</v>
      </c>
      <c r="B626" s="113" t="s">
        <v>12259</v>
      </c>
      <c r="C626" s="130" t="s">
        <v>3887</v>
      </c>
      <c r="D626" s="130" t="s">
        <v>4013</v>
      </c>
      <c r="E626" s="130" t="s">
        <v>3918</v>
      </c>
      <c r="F626" s="130" t="s">
        <v>3990</v>
      </c>
      <c r="G626" s="130" t="s">
        <v>4133</v>
      </c>
      <c r="J626" s="113" t="s">
        <v>3874</v>
      </c>
      <c r="K626" s="130" t="s">
        <v>8898</v>
      </c>
      <c r="L626" s="113" t="s">
        <v>3918</v>
      </c>
      <c r="M626" s="130" t="s">
        <v>8913</v>
      </c>
    </row>
    <row r="627" spans="1:13">
      <c r="A627" s="130" t="s">
        <v>4061</v>
      </c>
      <c r="B627" s="113" t="s">
        <v>12259</v>
      </c>
      <c r="C627" s="130" t="s">
        <v>3887</v>
      </c>
      <c r="D627" s="130" t="s">
        <v>4013</v>
      </c>
      <c r="E627" s="130" t="s">
        <v>3947</v>
      </c>
      <c r="F627" s="130" t="s">
        <v>2556</v>
      </c>
      <c r="G627" s="130" t="s">
        <v>4069</v>
      </c>
      <c r="J627" s="113" t="s">
        <v>3874</v>
      </c>
      <c r="K627" s="130" t="s">
        <v>8901</v>
      </c>
      <c r="L627" s="113" t="s">
        <v>3918</v>
      </c>
      <c r="M627" s="130" t="s">
        <v>8916</v>
      </c>
    </row>
    <row r="628" spans="1:13">
      <c r="A628" s="130" t="s">
        <v>4061</v>
      </c>
      <c r="B628" s="113" t="s">
        <v>12259</v>
      </c>
      <c r="C628" s="130" t="s">
        <v>3887</v>
      </c>
      <c r="D628" s="130" t="s">
        <v>4013</v>
      </c>
      <c r="E628" s="130" t="s">
        <v>3947</v>
      </c>
      <c r="F628" s="130" t="s">
        <v>3986</v>
      </c>
      <c r="G628" s="130" t="s">
        <v>4069</v>
      </c>
      <c r="J628" s="113" t="s">
        <v>3874</v>
      </c>
      <c r="K628" s="130" t="s">
        <v>3692</v>
      </c>
      <c r="L628" s="113" t="s">
        <v>3918</v>
      </c>
      <c r="M628" s="130" t="s">
        <v>8919</v>
      </c>
    </row>
    <row r="629" spans="1:13">
      <c r="A629" s="130" t="s">
        <v>4061</v>
      </c>
      <c r="B629" s="113" t="s">
        <v>12259</v>
      </c>
      <c r="C629" s="130" t="s">
        <v>3887</v>
      </c>
      <c r="D629" s="130" t="s">
        <v>4013</v>
      </c>
      <c r="E629" s="130" t="s">
        <v>3947</v>
      </c>
      <c r="F629" s="130" t="s">
        <v>3988</v>
      </c>
      <c r="G629" s="130" t="s">
        <v>4018</v>
      </c>
      <c r="J629" s="113" t="s">
        <v>3874</v>
      </c>
      <c r="K629" s="130" t="s">
        <v>8906</v>
      </c>
      <c r="L629" s="113" t="s">
        <v>3918</v>
      </c>
      <c r="M629" s="130" t="s">
        <v>8922</v>
      </c>
    </row>
    <row r="630" spans="1:13">
      <c r="A630" s="130" t="s">
        <v>4061</v>
      </c>
      <c r="B630" s="113" t="s">
        <v>12259</v>
      </c>
      <c r="C630" s="130" t="s">
        <v>3887</v>
      </c>
      <c r="D630" s="130" t="s">
        <v>4013</v>
      </c>
      <c r="E630" s="130" t="s">
        <v>3947</v>
      </c>
      <c r="F630" s="130" t="s">
        <v>3990</v>
      </c>
      <c r="G630" s="130" t="s">
        <v>4018</v>
      </c>
      <c r="J630" s="113" t="s">
        <v>3874</v>
      </c>
      <c r="K630" s="130" t="s">
        <v>8909</v>
      </c>
      <c r="L630" s="113" t="s">
        <v>3918</v>
      </c>
      <c r="M630" s="130" t="s">
        <v>8925</v>
      </c>
    </row>
    <row r="631" spans="1:13">
      <c r="A631" s="130" t="s">
        <v>4061</v>
      </c>
      <c r="B631" s="113" t="s">
        <v>12259</v>
      </c>
      <c r="C631" s="130" t="s">
        <v>3887</v>
      </c>
      <c r="D631" s="130" t="s">
        <v>4013</v>
      </c>
      <c r="E631" s="130" t="s">
        <v>3947</v>
      </c>
      <c r="F631" s="130" t="s">
        <v>2734</v>
      </c>
      <c r="G631" s="130" t="s">
        <v>4044</v>
      </c>
      <c r="J631" s="113" t="s">
        <v>3874</v>
      </c>
      <c r="K631" s="130" t="s">
        <v>8912</v>
      </c>
      <c r="L631" s="113" t="s">
        <v>3918</v>
      </c>
      <c r="M631" s="130" t="s">
        <v>8928</v>
      </c>
    </row>
    <row r="632" spans="1:13">
      <c r="A632" s="130" t="s">
        <v>4029</v>
      </c>
      <c r="B632" s="113" t="s">
        <v>12259</v>
      </c>
      <c r="C632" s="130" t="s">
        <v>3982</v>
      </c>
      <c r="D632" s="130" t="s">
        <v>3983</v>
      </c>
      <c r="E632" s="130" t="s">
        <v>3918</v>
      </c>
      <c r="F632" s="130" t="s">
        <v>2556</v>
      </c>
      <c r="G632" s="130" t="s">
        <v>4111</v>
      </c>
      <c r="J632" s="113" t="s">
        <v>3874</v>
      </c>
      <c r="K632" s="130" t="s">
        <v>8915</v>
      </c>
      <c r="L632" s="113" t="s">
        <v>3918</v>
      </c>
      <c r="M632" s="130" t="s">
        <v>8931</v>
      </c>
    </row>
    <row r="633" spans="1:13">
      <c r="A633" s="130" t="s">
        <v>4029</v>
      </c>
      <c r="B633" s="113" t="s">
        <v>12259</v>
      </c>
      <c r="C633" s="130" t="s">
        <v>3982</v>
      </c>
      <c r="D633" s="130" t="s">
        <v>3983</v>
      </c>
      <c r="E633" s="130" t="s">
        <v>3918</v>
      </c>
      <c r="F633" s="130" t="s">
        <v>3986</v>
      </c>
      <c r="G633" s="130" t="s">
        <v>4112</v>
      </c>
      <c r="J633" s="113" t="s">
        <v>3874</v>
      </c>
      <c r="K633" s="130" t="s">
        <v>8918</v>
      </c>
      <c r="L633" s="113" t="s">
        <v>3918</v>
      </c>
      <c r="M633" s="130" t="s">
        <v>8934</v>
      </c>
    </row>
    <row r="634" spans="1:13">
      <c r="A634" s="130" t="s">
        <v>4029</v>
      </c>
      <c r="B634" s="113" t="s">
        <v>12259</v>
      </c>
      <c r="C634" s="130" t="s">
        <v>3982</v>
      </c>
      <c r="D634" s="130" t="s">
        <v>3983</v>
      </c>
      <c r="E634" s="130" t="s">
        <v>3918</v>
      </c>
      <c r="F634" s="130" t="s">
        <v>3988</v>
      </c>
      <c r="G634" s="130" t="s">
        <v>4113</v>
      </c>
      <c r="J634" s="113" t="s">
        <v>3874</v>
      </c>
      <c r="K634" s="130" t="s">
        <v>8921</v>
      </c>
      <c r="L634" s="113" t="s">
        <v>3918</v>
      </c>
      <c r="M634" s="130" t="s">
        <v>8937</v>
      </c>
    </row>
    <row r="635" spans="1:13">
      <c r="A635" s="130" t="s">
        <v>4029</v>
      </c>
      <c r="B635" s="113" t="s">
        <v>12259</v>
      </c>
      <c r="C635" s="130" t="s">
        <v>3982</v>
      </c>
      <c r="D635" s="130" t="s">
        <v>3983</v>
      </c>
      <c r="E635" s="130" t="s">
        <v>3918</v>
      </c>
      <c r="F635" s="130" t="s">
        <v>3990</v>
      </c>
      <c r="G635" s="130" t="s">
        <v>4113</v>
      </c>
      <c r="J635" s="113" t="s">
        <v>3874</v>
      </c>
      <c r="K635" s="130" t="s">
        <v>8924</v>
      </c>
      <c r="L635" s="113" t="s">
        <v>3918</v>
      </c>
      <c r="M635" s="130" t="s">
        <v>8940</v>
      </c>
    </row>
    <row r="636" spans="1:13">
      <c r="A636" s="130" t="s">
        <v>4029</v>
      </c>
      <c r="B636" s="113" t="s">
        <v>12259</v>
      </c>
      <c r="C636" s="130" t="s">
        <v>3982</v>
      </c>
      <c r="D636" s="130" t="s">
        <v>3983</v>
      </c>
      <c r="E636" s="130" t="s">
        <v>3947</v>
      </c>
      <c r="F636" s="130" t="s">
        <v>2556</v>
      </c>
      <c r="G636" s="130" t="s">
        <v>4019</v>
      </c>
      <c r="J636" s="113" t="s">
        <v>3874</v>
      </c>
      <c r="K636" s="130" t="s">
        <v>8927</v>
      </c>
      <c r="L636" s="113" t="s">
        <v>3918</v>
      </c>
      <c r="M636" s="130" t="s">
        <v>8943</v>
      </c>
    </row>
    <row r="637" spans="1:13">
      <c r="A637" s="130" t="s">
        <v>4029</v>
      </c>
      <c r="B637" s="113" t="s">
        <v>12259</v>
      </c>
      <c r="C637" s="130" t="s">
        <v>3982</v>
      </c>
      <c r="D637" s="130" t="s">
        <v>3983</v>
      </c>
      <c r="E637" s="130" t="s">
        <v>3947</v>
      </c>
      <c r="F637" s="130" t="s">
        <v>3986</v>
      </c>
      <c r="G637" s="130" t="s">
        <v>4019</v>
      </c>
      <c r="J637" s="113" t="s">
        <v>3874</v>
      </c>
      <c r="K637" s="130" t="s">
        <v>8930</v>
      </c>
      <c r="L637" s="113" t="s">
        <v>3918</v>
      </c>
      <c r="M637" s="130" t="s">
        <v>8946</v>
      </c>
    </row>
    <row r="638" spans="1:13">
      <c r="A638" s="130" t="s">
        <v>4029</v>
      </c>
      <c r="B638" s="113" t="s">
        <v>12259</v>
      </c>
      <c r="C638" s="130" t="s">
        <v>3982</v>
      </c>
      <c r="D638" s="130" t="s">
        <v>3983</v>
      </c>
      <c r="E638" s="130" t="s">
        <v>3947</v>
      </c>
      <c r="F638" s="130" t="s">
        <v>3988</v>
      </c>
      <c r="G638" s="130" t="s">
        <v>4114</v>
      </c>
      <c r="J638" s="113" t="s">
        <v>3874</v>
      </c>
      <c r="K638" s="130" t="s">
        <v>8933</v>
      </c>
      <c r="L638" s="113" t="s">
        <v>3918</v>
      </c>
      <c r="M638" s="130" t="s">
        <v>8949</v>
      </c>
    </row>
    <row r="639" spans="1:13">
      <c r="A639" s="130" t="s">
        <v>4029</v>
      </c>
      <c r="B639" s="113" t="s">
        <v>12259</v>
      </c>
      <c r="C639" s="130" t="s">
        <v>3982</v>
      </c>
      <c r="D639" s="130" t="s">
        <v>3983</v>
      </c>
      <c r="E639" s="130" t="s">
        <v>3947</v>
      </c>
      <c r="F639" s="130" t="s">
        <v>3990</v>
      </c>
      <c r="G639" s="130" t="s">
        <v>4114</v>
      </c>
      <c r="J639" s="113" t="s">
        <v>3874</v>
      </c>
      <c r="K639" s="130" t="s">
        <v>8936</v>
      </c>
      <c r="L639" s="113" t="s">
        <v>3918</v>
      </c>
      <c r="M639" s="130" t="s">
        <v>8952</v>
      </c>
    </row>
    <row r="640" spans="1:13">
      <c r="A640" s="130" t="s">
        <v>4029</v>
      </c>
      <c r="B640" s="113" t="s">
        <v>12259</v>
      </c>
      <c r="C640" s="130" t="s">
        <v>3982</v>
      </c>
      <c r="D640" s="130" t="s">
        <v>3983</v>
      </c>
      <c r="E640" s="130" t="s">
        <v>3947</v>
      </c>
      <c r="F640" s="130" t="s">
        <v>2734</v>
      </c>
      <c r="G640" s="130" t="s">
        <v>4109</v>
      </c>
      <c r="J640" s="113" t="s">
        <v>3874</v>
      </c>
      <c r="K640" s="130" t="s">
        <v>8939</v>
      </c>
      <c r="L640" s="113" t="s">
        <v>3918</v>
      </c>
      <c r="M640" s="130" t="s">
        <v>8955</v>
      </c>
    </row>
    <row r="641" spans="1:13">
      <c r="A641" s="130" t="s">
        <v>4029</v>
      </c>
      <c r="B641" s="113" t="s">
        <v>12259</v>
      </c>
      <c r="C641" s="130" t="s">
        <v>3982</v>
      </c>
      <c r="D641" s="130" t="s">
        <v>3994</v>
      </c>
      <c r="E641" s="130" t="s">
        <v>3918</v>
      </c>
      <c r="F641" s="130" t="s">
        <v>2556</v>
      </c>
      <c r="G641" s="130" t="s">
        <v>4106</v>
      </c>
      <c r="J641" s="113" t="s">
        <v>3874</v>
      </c>
      <c r="K641" s="130" t="s">
        <v>8942</v>
      </c>
      <c r="L641" s="113" t="s">
        <v>3918</v>
      </c>
      <c r="M641" s="130" t="s">
        <v>8958</v>
      </c>
    </row>
    <row r="642" spans="1:13">
      <c r="A642" s="130" t="s">
        <v>4029</v>
      </c>
      <c r="B642" s="113" t="s">
        <v>12259</v>
      </c>
      <c r="C642" s="130" t="s">
        <v>3982</v>
      </c>
      <c r="D642" s="130" t="s">
        <v>3994</v>
      </c>
      <c r="E642" s="130" t="s">
        <v>3918</v>
      </c>
      <c r="F642" s="130" t="s">
        <v>3986</v>
      </c>
      <c r="G642" s="130" t="s">
        <v>4115</v>
      </c>
      <c r="J642" s="113" t="s">
        <v>3874</v>
      </c>
      <c r="K642" s="130" t="s">
        <v>8945</v>
      </c>
      <c r="L642" s="113" t="s">
        <v>3918</v>
      </c>
      <c r="M642" s="130" t="s">
        <v>8961</v>
      </c>
    </row>
    <row r="643" spans="1:13">
      <c r="A643" s="130" t="s">
        <v>4029</v>
      </c>
      <c r="B643" s="113" t="s">
        <v>12259</v>
      </c>
      <c r="C643" s="130" t="s">
        <v>3982</v>
      </c>
      <c r="D643" s="130" t="s">
        <v>3994</v>
      </c>
      <c r="E643" s="130" t="s">
        <v>3918</v>
      </c>
      <c r="F643" s="130" t="s">
        <v>3988</v>
      </c>
      <c r="G643" s="130" t="s">
        <v>4116</v>
      </c>
      <c r="J643" s="113" t="s">
        <v>3874</v>
      </c>
      <c r="K643" s="130" t="s">
        <v>8948</v>
      </c>
      <c r="L643" s="113" t="s">
        <v>3918</v>
      </c>
      <c r="M643" s="130" t="s">
        <v>8963</v>
      </c>
    </row>
    <row r="644" spans="1:13">
      <c r="A644" s="130" t="s">
        <v>4029</v>
      </c>
      <c r="B644" s="113" t="s">
        <v>12259</v>
      </c>
      <c r="C644" s="130" t="s">
        <v>3982</v>
      </c>
      <c r="D644" s="130" t="s">
        <v>3994</v>
      </c>
      <c r="E644" s="130" t="s">
        <v>3918</v>
      </c>
      <c r="F644" s="130" t="s">
        <v>3990</v>
      </c>
      <c r="G644" s="130" t="s">
        <v>4116</v>
      </c>
      <c r="J644" s="113" t="s">
        <v>3874</v>
      </c>
      <c r="K644" s="130" t="s">
        <v>8951</v>
      </c>
      <c r="L644" s="113" t="s">
        <v>3918</v>
      </c>
      <c r="M644" s="130" t="s">
        <v>8966</v>
      </c>
    </row>
    <row r="645" spans="1:13">
      <c r="A645" s="130" t="s">
        <v>4029</v>
      </c>
      <c r="B645" s="113" t="s">
        <v>12259</v>
      </c>
      <c r="C645" s="130" t="s">
        <v>3982</v>
      </c>
      <c r="D645" s="130" t="s">
        <v>3994</v>
      </c>
      <c r="E645" s="130" t="s">
        <v>3947</v>
      </c>
      <c r="F645" s="130" t="s">
        <v>2556</v>
      </c>
      <c r="G645" s="130" t="s">
        <v>4117</v>
      </c>
      <c r="J645" s="113" t="s">
        <v>3874</v>
      </c>
      <c r="K645" s="130" t="s">
        <v>8954</v>
      </c>
      <c r="L645" s="113" t="s">
        <v>3918</v>
      </c>
      <c r="M645" s="130" t="s">
        <v>8969</v>
      </c>
    </row>
    <row r="646" spans="1:13">
      <c r="A646" s="130" t="s">
        <v>4029</v>
      </c>
      <c r="B646" s="113" t="s">
        <v>12259</v>
      </c>
      <c r="C646" s="130" t="s">
        <v>3982</v>
      </c>
      <c r="D646" s="130" t="s">
        <v>3994</v>
      </c>
      <c r="E646" s="130" t="s">
        <v>3947</v>
      </c>
      <c r="F646" s="130" t="s">
        <v>3986</v>
      </c>
      <c r="G646" s="130" t="s">
        <v>4117</v>
      </c>
      <c r="J646" s="113" t="s">
        <v>3874</v>
      </c>
      <c r="K646" s="130" t="s">
        <v>8957</v>
      </c>
      <c r="L646" s="113" t="s">
        <v>3918</v>
      </c>
      <c r="M646" s="130" t="s">
        <v>8972</v>
      </c>
    </row>
    <row r="647" spans="1:13">
      <c r="A647" s="130" t="s">
        <v>4029</v>
      </c>
      <c r="B647" s="113" t="s">
        <v>12259</v>
      </c>
      <c r="C647" s="130" t="s">
        <v>3982</v>
      </c>
      <c r="D647" s="130" t="s">
        <v>3994</v>
      </c>
      <c r="E647" s="130" t="s">
        <v>3947</v>
      </c>
      <c r="F647" s="130" t="s">
        <v>3988</v>
      </c>
      <c r="G647" s="130" t="s">
        <v>4118</v>
      </c>
      <c r="J647" s="113" t="s">
        <v>3874</v>
      </c>
      <c r="K647" s="130" t="s">
        <v>8960</v>
      </c>
      <c r="L647" s="113" t="s">
        <v>3918</v>
      </c>
      <c r="M647" s="130" t="s">
        <v>8975</v>
      </c>
    </row>
    <row r="648" spans="1:13">
      <c r="A648" s="130" t="s">
        <v>4029</v>
      </c>
      <c r="B648" s="113" t="s">
        <v>12259</v>
      </c>
      <c r="C648" s="130" t="s">
        <v>3982</v>
      </c>
      <c r="D648" s="130" t="s">
        <v>3994</v>
      </c>
      <c r="E648" s="130" t="s">
        <v>3947</v>
      </c>
      <c r="F648" s="130" t="s">
        <v>3990</v>
      </c>
      <c r="G648" s="130" t="s">
        <v>4118</v>
      </c>
      <c r="J648" s="113" t="s">
        <v>3874</v>
      </c>
      <c r="K648" s="130" t="s">
        <v>3694</v>
      </c>
      <c r="L648" s="113" t="s">
        <v>3918</v>
      </c>
      <c r="M648" s="130" t="s">
        <v>8978</v>
      </c>
    </row>
    <row r="649" spans="1:13">
      <c r="A649" s="130" t="s">
        <v>4029</v>
      </c>
      <c r="B649" s="113" t="s">
        <v>12259</v>
      </c>
      <c r="C649" s="130" t="s">
        <v>3982</v>
      </c>
      <c r="D649" s="130" t="s">
        <v>3994</v>
      </c>
      <c r="E649" s="130" t="s">
        <v>3947</v>
      </c>
      <c r="F649" s="130" t="s">
        <v>2734</v>
      </c>
      <c r="G649" s="130" t="s">
        <v>4010</v>
      </c>
      <c r="J649" s="113" t="s">
        <v>3874</v>
      </c>
      <c r="K649" s="130" t="s">
        <v>8965</v>
      </c>
      <c r="L649" s="113" t="s">
        <v>3918</v>
      </c>
      <c r="M649" s="130" t="s">
        <v>8981</v>
      </c>
    </row>
    <row r="650" spans="1:13">
      <c r="A650" s="130" t="s">
        <v>4029</v>
      </c>
      <c r="B650" s="113" t="s">
        <v>12259</v>
      </c>
      <c r="C650" s="130" t="s">
        <v>3982</v>
      </c>
      <c r="D650" s="130" t="s">
        <v>4001</v>
      </c>
      <c r="E650" s="130" t="s">
        <v>3918</v>
      </c>
      <c r="F650" s="130" t="s">
        <v>2556</v>
      </c>
      <c r="G650" s="130" t="s">
        <v>4119</v>
      </c>
      <c r="J650" s="113" t="s">
        <v>3874</v>
      </c>
      <c r="K650" s="130" t="s">
        <v>8968</v>
      </c>
      <c r="L650" s="113" t="s">
        <v>3918</v>
      </c>
      <c r="M650" s="130" t="s">
        <v>8984</v>
      </c>
    </row>
    <row r="651" spans="1:13">
      <c r="A651" s="130" t="s">
        <v>4029</v>
      </c>
      <c r="B651" s="113" t="s">
        <v>12259</v>
      </c>
      <c r="C651" s="130" t="s">
        <v>3982</v>
      </c>
      <c r="D651" s="130" t="s">
        <v>4001</v>
      </c>
      <c r="E651" s="130" t="s">
        <v>3918</v>
      </c>
      <c r="F651" s="130" t="s">
        <v>3986</v>
      </c>
      <c r="G651" s="130" t="s">
        <v>4120</v>
      </c>
      <c r="J651" s="113" t="s">
        <v>3874</v>
      </c>
      <c r="K651" s="130" t="s">
        <v>8971</v>
      </c>
      <c r="L651" s="113" t="s">
        <v>3918</v>
      </c>
      <c r="M651" s="130" t="s">
        <v>8987</v>
      </c>
    </row>
    <row r="652" spans="1:13">
      <c r="A652" s="130" t="s">
        <v>4029</v>
      </c>
      <c r="B652" s="113" t="s">
        <v>12259</v>
      </c>
      <c r="C652" s="130" t="s">
        <v>3982</v>
      </c>
      <c r="D652" s="130" t="s">
        <v>4001</v>
      </c>
      <c r="E652" s="130" t="s">
        <v>3918</v>
      </c>
      <c r="F652" s="130" t="s">
        <v>3988</v>
      </c>
      <c r="G652" s="130" t="s">
        <v>4121</v>
      </c>
      <c r="J652" s="113" t="s">
        <v>3874</v>
      </c>
      <c r="K652" s="130" t="s">
        <v>8974</v>
      </c>
      <c r="L652" s="113" t="s">
        <v>3918</v>
      </c>
      <c r="M652" s="130" t="s">
        <v>8990</v>
      </c>
    </row>
    <row r="653" spans="1:13">
      <c r="A653" s="130" t="s">
        <v>4029</v>
      </c>
      <c r="B653" s="113" t="s">
        <v>12259</v>
      </c>
      <c r="C653" s="130" t="s">
        <v>3982</v>
      </c>
      <c r="D653" s="130" t="s">
        <v>4001</v>
      </c>
      <c r="E653" s="130" t="s">
        <v>3918</v>
      </c>
      <c r="F653" s="130" t="s">
        <v>3990</v>
      </c>
      <c r="G653" s="130" t="s">
        <v>4121</v>
      </c>
      <c r="J653" s="113" t="s">
        <v>3874</v>
      </c>
      <c r="K653" s="130" t="s">
        <v>8977</v>
      </c>
      <c r="L653" s="113" t="s">
        <v>3918</v>
      </c>
      <c r="M653" s="130" t="s">
        <v>8993</v>
      </c>
    </row>
    <row r="654" spans="1:13">
      <c r="A654" s="130" t="s">
        <v>4029</v>
      </c>
      <c r="B654" s="113" t="s">
        <v>12259</v>
      </c>
      <c r="C654" s="130" t="s">
        <v>3982</v>
      </c>
      <c r="D654" s="130" t="s">
        <v>4001</v>
      </c>
      <c r="E654" s="130" t="s">
        <v>3947</v>
      </c>
      <c r="F654" s="130" t="s">
        <v>2556</v>
      </c>
      <c r="G654" s="130" t="s">
        <v>4118</v>
      </c>
      <c r="J654" s="113" t="s">
        <v>3874</v>
      </c>
      <c r="K654" s="130" t="s">
        <v>8980</v>
      </c>
      <c r="L654" s="113" t="s">
        <v>3918</v>
      </c>
      <c r="M654" s="130" t="s">
        <v>8996</v>
      </c>
    </row>
    <row r="655" spans="1:13">
      <c r="A655" s="130" t="s">
        <v>4029</v>
      </c>
      <c r="B655" s="113" t="s">
        <v>12259</v>
      </c>
      <c r="C655" s="130" t="s">
        <v>3982</v>
      </c>
      <c r="D655" s="130" t="s">
        <v>4001</v>
      </c>
      <c r="E655" s="130" t="s">
        <v>3947</v>
      </c>
      <c r="F655" s="130" t="s">
        <v>3986</v>
      </c>
      <c r="G655" s="130" t="s">
        <v>4118</v>
      </c>
      <c r="J655" s="113" t="s">
        <v>3874</v>
      </c>
      <c r="K655" s="130" t="s">
        <v>8983</v>
      </c>
      <c r="L655" s="113" t="s">
        <v>3918</v>
      </c>
      <c r="M655" s="130" t="s">
        <v>8999</v>
      </c>
    </row>
    <row r="656" spans="1:13">
      <c r="A656" s="130" t="s">
        <v>4029</v>
      </c>
      <c r="B656" s="113" t="s">
        <v>12259</v>
      </c>
      <c r="C656" s="130" t="s">
        <v>3982</v>
      </c>
      <c r="D656" s="130" t="s">
        <v>4001</v>
      </c>
      <c r="E656" s="130" t="s">
        <v>3947</v>
      </c>
      <c r="F656" s="130" t="s">
        <v>3988</v>
      </c>
      <c r="G656" s="130" t="s">
        <v>4092</v>
      </c>
      <c r="J656" s="113" t="s">
        <v>3874</v>
      </c>
      <c r="K656" s="130" t="s">
        <v>8986</v>
      </c>
      <c r="L656" s="113" t="s">
        <v>3918</v>
      </c>
      <c r="M656" s="130" t="s">
        <v>9002</v>
      </c>
    </row>
    <row r="657" spans="1:13">
      <c r="A657" s="130" t="s">
        <v>4029</v>
      </c>
      <c r="B657" s="113" t="s">
        <v>12259</v>
      </c>
      <c r="C657" s="130" t="s">
        <v>3982</v>
      </c>
      <c r="D657" s="130" t="s">
        <v>4001</v>
      </c>
      <c r="E657" s="130" t="s">
        <v>3947</v>
      </c>
      <c r="F657" s="130" t="s">
        <v>3990</v>
      </c>
      <c r="G657" s="130" t="s">
        <v>4092</v>
      </c>
      <c r="J657" s="113" t="s">
        <v>3874</v>
      </c>
      <c r="K657" s="130" t="s">
        <v>8989</v>
      </c>
      <c r="L657" s="113" t="s">
        <v>3918</v>
      </c>
      <c r="M657" s="130" t="s">
        <v>9005</v>
      </c>
    </row>
    <row r="658" spans="1:13">
      <c r="A658" s="130" t="s">
        <v>4029</v>
      </c>
      <c r="B658" s="113" t="s">
        <v>12259</v>
      </c>
      <c r="C658" s="130" t="s">
        <v>3982</v>
      </c>
      <c r="D658" s="130" t="s">
        <v>4001</v>
      </c>
      <c r="E658" s="130" t="s">
        <v>3947</v>
      </c>
      <c r="F658" s="130" t="s">
        <v>2734</v>
      </c>
      <c r="G658" s="130" t="s">
        <v>4122</v>
      </c>
      <c r="J658" s="113" t="s">
        <v>3874</v>
      </c>
      <c r="K658" s="130" t="s">
        <v>8992</v>
      </c>
      <c r="L658" s="113" t="s">
        <v>3918</v>
      </c>
      <c r="M658" s="130" t="s">
        <v>9008</v>
      </c>
    </row>
    <row r="659" spans="1:13">
      <c r="A659" s="130" t="s">
        <v>4029</v>
      </c>
      <c r="B659" s="113" t="s">
        <v>12259</v>
      </c>
      <c r="C659" s="130" t="s">
        <v>3982</v>
      </c>
      <c r="D659" s="130" t="s">
        <v>4007</v>
      </c>
      <c r="E659" s="130" t="s">
        <v>3918</v>
      </c>
      <c r="F659" s="130" t="s">
        <v>2556</v>
      </c>
      <c r="G659" s="130" t="s">
        <v>4123</v>
      </c>
      <c r="J659" s="113" t="s">
        <v>3874</v>
      </c>
      <c r="K659" s="130" t="s">
        <v>8995</v>
      </c>
      <c r="L659" s="113" t="s">
        <v>3918</v>
      </c>
      <c r="M659" s="130" t="s">
        <v>9011</v>
      </c>
    </row>
    <row r="660" spans="1:13">
      <c r="A660" s="130" t="s">
        <v>4029</v>
      </c>
      <c r="B660" s="113" t="s">
        <v>12259</v>
      </c>
      <c r="C660" s="130" t="s">
        <v>3982</v>
      </c>
      <c r="D660" s="130" t="s">
        <v>4007</v>
      </c>
      <c r="E660" s="130" t="s">
        <v>3918</v>
      </c>
      <c r="F660" s="130" t="s">
        <v>3986</v>
      </c>
      <c r="G660" s="130" t="s">
        <v>4124</v>
      </c>
      <c r="J660" s="113" t="s">
        <v>3874</v>
      </c>
      <c r="K660" s="130" t="s">
        <v>8998</v>
      </c>
      <c r="L660" s="113" t="s">
        <v>3918</v>
      </c>
      <c r="M660" s="130" t="s">
        <v>9014</v>
      </c>
    </row>
    <row r="661" spans="1:13">
      <c r="A661" s="130" t="s">
        <v>4029</v>
      </c>
      <c r="B661" s="113" t="s">
        <v>12259</v>
      </c>
      <c r="C661" s="130" t="s">
        <v>3982</v>
      </c>
      <c r="D661" s="130" t="s">
        <v>4007</v>
      </c>
      <c r="E661" s="130" t="s">
        <v>3918</v>
      </c>
      <c r="F661" s="130" t="s">
        <v>3988</v>
      </c>
      <c r="G661" s="130" t="s">
        <v>4125</v>
      </c>
      <c r="J661" s="113" t="s">
        <v>3874</v>
      </c>
      <c r="K661" s="130" t="s">
        <v>9001</v>
      </c>
      <c r="L661" s="113" t="s">
        <v>3918</v>
      </c>
      <c r="M661" s="130" t="s">
        <v>9017</v>
      </c>
    </row>
    <row r="662" spans="1:13">
      <c r="A662" s="130" t="s">
        <v>4029</v>
      </c>
      <c r="B662" s="113" t="s">
        <v>12259</v>
      </c>
      <c r="C662" s="130" t="s">
        <v>3982</v>
      </c>
      <c r="D662" s="130" t="s">
        <v>4007</v>
      </c>
      <c r="E662" s="130" t="s">
        <v>3918</v>
      </c>
      <c r="F662" s="130" t="s">
        <v>3990</v>
      </c>
      <c r="G662" s="130" t="s">
        <v>4125</v>
      </c>
      <c r="J662" s="113" t="s">
        <v>3874</v>
      </c>
      <c r="K662" s="130" t="s">
        <v>9004</v>
      </c>
      <c r="L662" s="113" t="s">
        <v>3918</v>
      </c>
      <c r="M662" s="130" t="s">
        <v>9020</v>
      </c>
    </row>
    <row r="663" spans="1:13">
      <c r="A663" s="130" t="s">
        <v>4029</v>
      </c>
      <c r="B663" s="113" t="s">
        <v>12259</v>
      </c>
      <c r="C663" s="130" t="s">
        <v>3982</v>
      </c>
      <c r="D663" s="130" t="s">
        <v>4007</v>
      </c>
      <c r="E663" s="130" t="s">
        <v>3947</v>
      </c>
      <c r="F663" s="130" t="s">
        <v>2556</v>
      </c>
      <c r="G663" s="130" t="s">
        <v>4126</v>
      </c>
      <c r="J663" s="113" t="s">
        <v>3874</v>
      </c>
      <c r="K663" s="130" t="s">
        <v>9007</v>
      </c>
      <c r="L663" s="113" t="s">
        <v>3918</v>
      </c>
      <c r="M663" s="130" t="s">
        <v>9022</v>
      </c>
    </row>
    <row r="664" spans="1:13">
      <c r="A664" s="130" t="s">
        <v>4029</v>
      </c>
      <c r="B664" s="113" t="s">
        <v>12259</v>
      </c>
      <c r="C664" s="130" t="s">
        <v>3982</v>
      </c>
      <c r="D664" s="130" t="s">
        <v>4007</v>
      </c>
      <c r="E664" s="130" t="s">
        <v>3947</v>
      </c>
      <c r="F664" s="130" t="s">
        <v>3986</v>
      </c>
      <c r="G664" s="130" t="s">
        <v>4126</v>
      </c>
      <c r="J664" s="113" t="s">
        <v>3874</v>
      </c>
      <c r="K664" s="130" t="s">
        <v>9010</v>
      </c>
      <c r="L664" s="113" t="s">
        <v>3918</v>
      </c>
      <c r="M664" s="130" t="s">
        <v>9025</v>
      </c>
    </row>
    <row r="665" spans="1:13">
      <c r="A665" s="130" t="s">
        <v>4029</v>
      </c>
      <c r="B665" s="113" t="s">
        <v>12259</v>
      </c>
      <c r="C665" s="130" t="s">
        <v>3982</v>
      </c>
      <c r="D665" s="130" t="s">
        <v>4007</v>
      </c>
      <c r="E665" s="130" t="s">
        <v>3947</v>
      </c>
      <c r="F665" s="130" t="s">
        <v>3988</v>
      </c>
      <c r="G665" s="130" t="s">
        <v>4127</v>
      </c>
      <c r="J665" s="113" t="s">
        <v>3874</v>
      </c>
      <c r="K665" s="130" t="s">
        <v>9013</v>
      </c>
      <c r="L665" s="113" t="s">
        <v>3918</v>
      </c>
      <c r="M665" s="130" t="s">
        <v>9028</v>
      </c>
    </row>
    <row r="666" spans="1:13">
      <c r="A666" s="130" t="s">
        <v>4029</v>
      </c>
      <c r="B666" s="113" t="s">
        <v>12259</v>
      </c>
      <c r="C666" s="130" t="s">
        <v>3982</v>
      </c>
      <c r="D666" s="130" t="s">
        <v>4007</v>
      </c>
      <c r="E666" s="130" t="s">
        <v>3947</v>
      </c>
      <c r="F666" s="130" t="s">
        <v>3990</v>
      </c>
      <c r="G666" s="130" t="s">
        <v>4127</v>
      </c>
      <c r="J666" s="113" t="s">
        <v>3874</v>
      </c>
      <c r="K666" s="130" t="s">
        <v>9016</v>
      </c>
      <c r="L666" s="113" t="s">
        <v>3918</v>
      </c>
      <c r="M666" s="130" t="s">
        <v>9031</v>
      </c>
    </row>
    <row r="667" spans="1:13">
      <c r="A667" s="130" t="s">
        <v>4029</v>
      </c>
      <c r="B667" s="113" t="s">
        <v>12259</v>
      </c>
      <c r="C667" s="130" t="s">
        <v>3982</v>
      </c>
      <c r="D667" s="130" t="s">
        <v>4007</v>
      </c>
      <c r="E667" s="130" t="s">
        <v>3947</v>
      </c>
      <c r="F667" s="130" t="s">
        <v>2734</v>
      </c>
      <c r="G667" s="130" t="s">
        <v>4060</v>
      </c>
      <c r="J667" s="113" t="s">
        <v>3874</v>
      </c>
      <c r="K667" s="130" t="s">
        <v>9019</v>
      </c>
      <c r="L667" s="113" t="s">
        <v>3918</v>
      </c>
      <c r="M667" s="130" t="s">
        <v>9034</v>
      </c>
    </row>
    <row r="668" spans="1:13">
      <c r="A668" s="130" t="s">
        <v>4029</v>
      </c>
      <c r="B668" s="113" t="s">
        <v>12259</v>
      </c>
      <c r="C668" s="130" t="s">
        <v>3982</v>
      </c>
      <c r="D668" s="130" t="s">
        <v>4013</v>
      </c>
      <c r="E668" s="130" t="s">
        <v>3918</v>
      </c>
      <c r="F668" s="130" t="s">
        <v>2556</v>
      </c>
      <c r="G668" s="130" t="s">
        <v>4046</v>
      </c>
      <c r="J668" s="113" t="s">
        <v>3874</v>
      </c>
      <c r="K668" s="130" t="s">
        <v>3696</v>
      </c>
      <c r="L668" s="113" t="s">
        <v>3918</v>
      </c>
      <c r="M668" s="130" t="s">
        <v>9037</v>
      </c>
    </row>
    <row r="669" spans="1:13">
      <c r="A669" s="130" t="s">
        <v>4029</v>
      </c>
      <c r="B669" s="113" t="s">
        <v>12259</v>
      </c>
      <c r="C669" s="130" t="s">
        <v>3982</v>
      </c>
      <c r="D669" s="130" t="s">
        <v>4013</v>
      </c>
      <c r="E669" s="130" t="s">
        <v>3918</v>
      </c>
      <c r="F669" s="130" t="s">
        <v>3986</v>
      </c>
      <c r="G669" s="130" t="s">
        <v>4128</v>
      </c>
      <c r="J669" s="113" t="s">
        <v>3874</v>
      </c>
      <c r="K669" s="130" t="s">
        <v>9024</v>
      </c>
      <c r="L669" s="113" t="s">
        <v>3918</v>
      </c>
      <c r="M669" s="130" t="s">
        <v>9040</v>
      </c>
    </row>
    <row r="670" spans="1:13">
      <c r="A670" s="130" t="s">
        <v>4029</v>
      </c>
      <c r="B670" s="113" t="s">
        <v>12259</v>
      </c>
      <c r="C670" s="130" t="s">
        <v>3982</v>
      </c>
      <c r="D670" s="130" t="s">
        <v>4013</v>
      </c>
      <c r="E670" s="130" t="s">
        <v>3918</v>
      </c>
      <c r="F670" s="130" t="s">
        <v>3988</v>
      </c>
      <c r="G670" s="130" t="s">
        <v>4129</v>
      </c>
      <c r="J670" s="113" t="s">
        <v>3874</v>
      </c>
      <c r="K670" s="130" t="s">
        <v>9027</v>
      </c>
      <c r="L670" s="113" t="s">
        <v>3918</v>
      </c>
      <c r="M670" s="130" t="s">
        <v>9043</v>
      </c>
    </row>
    <row r="671" spans="1:13">
      <c r="A671" s="130" t="s">
        <v>4029</v>
      </c>
      <c r="B671" s="113" t="s">
        <v>12259</v>
      </c>
      <c r="C671" s="130" t="s">
        <v>3982</v>
      </c>
      <c r="D671" s="130" t="s">
        <v>4013</v>
      </c>
      <c r="E671" s="130" t="s">
        <v>3918</v>
      </c>
      <c r="F671" s="130" t="s">
        <v>3990</v>
      </c>
      <c r="G671" s="130" t="s">
        <v>4129</v>
      </c>
      <c r="J671" s="113" t="s">
        <v>3874</v>
      </c>
      <c r="K671" s="130" t="s">
        <v>9030</v>
      </c>
      <c r="L671" s="113" t="s">
        <v>3918</v>
      </c>
      <c r="M671" s="130" t="s">
        <v>9046</v>
      </c>
    </row>
    <row r="672" spans="1:13">
      <c r="A672" s="130" t="s">
        <v>4029</v>
      </c>
      <c r="B672" s="113" t="s">
        <v>12259</v>
      </c>
      <c r="C672" s="130" t="s">
        <v>3982</v>
      </c>
      <c r="D672" s="130" t="s">
        <v>4013</v>
      </c>
      <c r="E672" s="130" t="s">
        <v>3947</v>
      </c>
      <c r="F672" s="130" t="s">
        <v>2556</v>
      </c>
      <c r="G672" s="130" t="s">
        <v>4130</v>
      </c>
      <c r="J672" s="113" t="s">
        <v>3874</v>
      </c>
      <c r="K672" s="130" t="s">
        <v>9033</v>
      </c>
      <c r="L672" s="113" t="s">
        <v>3918</v>
      </c>
      <c r="M672" s="130" t="s">
        <v>9049</v>
      </c>
    </row>
    <row r="673" spans="1:13">
      <c r="A673" s="130" t="s">
        <v>4029</v>
      </c>
      <c r="B673" s="113" t="s">
        <v>12259</v>
      </c>
      <c r="C673" s="130" t="s">
        <v>3982</v>
      </c>
      <c r="D673" s="130" t="s">
        <v>4013</v>
      </c>
      <c r="E673" s="130" t="s">
        <v>3947</v>
      </c>
      <c r="F673" s="130" t="s">
        <v>3986</v>
      </c>
      <c r="G673" s="130" t="s">
        <v>4130</v>
      </c>
      <c r="J673" s="113" t="s">
        <v>3874</v>
      </c>
      <c r="K673" s="130" t="s">
        <v>9036</v>
      </c>
      <c r="L673" s="113" t="s">
        <v>3918</v>
      </c>
      <c r="M673" s="130" t="s">
        <v>9052</v>
      </c>
    </row>
    <row r="674" spans="1:13">
      <c r="A674" s="130" t="s">
        <v>4029</v>
      </c>
      <c r="B674" s="113" t="s">
        <v>12259</v>
      </c>
      <c r="C674" s="130" t="s">
        <v>3982</v>
      </c>
      <c r="D674" s="130" t="s">
        <v>4013</v>
      </c>
      <c r="E674" s="130" t="s">
        <v>3947</v>
      </c>
      <c r="F674" s="130" t="s">
        <v>3988</v>
      </c>
      <c r="G674" s="130" t="s">
        <v>4052</v>
      </c>
      <c r="J674" s="113" t="s">
        <v>3874</v>
      </c>
      <c r="K674" s="130" t="s">
        <v>9039</v>
      </c>
      <c r="L674" s="113" t="s">
        <v>3918</v>
      </c>
      <c r="M674" s="130" t="s">
        <v>9055</v>
      </c>
    </row>
    <row r="675" spans="1:13">
      <c r="A675" s="130" t="s">
        <v>4029</v>
      </c>
      <c r="B675" s="113" t="s">
        <v>12259</v>
      </c>
      <c r="C675" s="130" t="s">
        <v>3982</v>
      </c>
      <c r="D675" s="130" t="s">
        <v>4013</v>
      </c>
      <c r="E675" s="130" t="s">
        <v>3947</v>
      </c>
      <c r="F675" s="130" t="s">
        <v>3990</v>
      </c>
      <c r="G675" s="130" t="s">
        <v>4052</v>
      </c>
      <c r="J675" s="113" t="s">
        <v>3874</v>
      </c>
      <c r="K675" s="130" t="s">
        <v>9042</v>
      </c>
      <c r="L675" s="113" t="s">
        <v>3918</v>
      </c>
      <c r="M675" s="130" t="s">
        <v>9058</v>
      </c>
    </row>
    <row r="676" spans="1:13">
      <c r="A676" s="130" t="s">
        <v>4029</v>
      </c>
      <c r="B676" s="113" t="s">
        <v>12259</v>
      </c>
      <c r="C676" s="130" t="s">
        <v>3982</v>
      </c>
      <c r="D676" s="130" t="s">
        <v>4013</v>
      </c>
      <c r="E676" s="130" t="s">
        <v>3947</v>
      </c>
      <c r="F676" s="130" t="s">
        <v>2734</v>
      </c>
      <c r="G676" s="130" t="s">
        <v>4131</v>
      </c>
      <c r="J676" s="113" t="s">
        <v>3874</v>
      </c>
      <c r="K676" s="130" t="s">
        <v>9045</v>
      </c>
      <c r="L676" s="113" t="s">
        <v>3918</v>
      </c>
      <c r="M676" s="130" t="s">
        <v>9061</v>
      </c>
    </row>
    <row r="677" spans="1:13">
      <c r="A677" s="130" t="s">
        <v>4029</v>
      </c>
      <c r="B677" s="113" t="s">
        <v>12259</v>
      </c>
      <c r="C677" s="130" t="s">
        <v>3887</v>
      </c>
      <c r="D677" s="130" t="s">
        <v>3983</v>
      </c>
      <c r="E677" s="130" t="s">
        <v>3918</v>
      </c>
      <c r="F677" s="130" t="s">
        <v>2556</v>
      </c>
      <c r="G677" s="130" t="s">
        <v>4132</v>
      </c>
      <c r="J677" s="113" t="s">
        <v>3874</v>
      </c>
      <c r="K677" s="130" t="s">
        <v>9048</v>
      </c>
      <c r="L677" s="113" t="s">
        <v>3918</v>
      </c>
      <c r="M677" s="130" t="s">
        <v>9064</v>
      </c>
    </row>
    <row r="678" spans="1:13">
      <c r="A678" s="130" t="s">
        <v>4029</v>
      </c>
      <c r="B678" s="113" t="s">
        <v>12259</v>
      </c>
      <c r="C678" s="130" t="s">
        <v>3887</v>
      </c>
      <c r="D678" s="130" t="s">
        <v>3983</v>
      </c>
      <c r="E678" s="130" t="s">
        <v>3918</v>
      </c>
      <c r="F678" s="130" t="s">
        <v>3986</v>
      </c>
      <c r="G678" s="130" t="s">
        <v>4045</v>
      </c>
      <c r="J678" s="113" t="s">
        <v>3874</v>
      </c>
      <c r="K678" s="130" t="s">
        <v>9051</v>
      </c>
      <c r="L678" s="113" t="s">
        <v>3918</v>
      </c>
      <c r="M678" s="130" t="s">
        <v>9067</v>
      </c>
    </row>
    <row r="679" spans="1:13">
      <c r="A679" s="130" t="s">
        <v>4029</v>
      </c>
      <c r="B679" s="113" t="s">
        <v>12259</v>
      </c>
      <c r="C679" s="130" t="s">
        <v>3887</v>
      </c>
      <c r="D679" s="130" t="s">
        <v>3983</v>
      </c>
      <c r="E679" s="130" t="s">
        <v>3918</v>
      </c>
      <c r="F679" s="130" t="s">
        <v>3988</v>
      </c>
      <c r="G679" s="130" t="s">
        <v>4133</v>
      </c>
      <c r="J679" s="113" t="s">
        <v>3874</v>
      </c>
      <c r="K679" s="130" t="s">
        <v>9054</v>
      </c>
      <c r="L679" s="113" t="s">
        <v>3918</v>
      </c>
      <c r="M679" s="130" t="s">
        <v>9070</v>
      </c>
    </row>
    <row r="680" spans="1:13">
      <c r="A680" s="130" t="s">
        <v>4029</v>
      </c>
      <c r="B680" s="113" t="s">
        <v>12259</v>
      </c>
      <c r="C680" s="130" t="s">
        <v>3887</v>
      </c>
      <c r="D680" s="130" t="s">
        <v>3983</v>
      </c>
      <c r="E680" s="130" t="s">
        <v>3918</v>
      </c>
      <c r="F680" s="130" t="s">
        <v>3990</v>
      </c>
      <c r="G680" s="130" t="s">
        <v>4133</v>
      </c>
      <c r="J680" s="113" t="s">
        <v>3874</v>
      </c>
      <c r="K680" s="130" t="s">
        <v>9057</v>
      </c>
      <c r="L680" s="113" t="s">
        <v>3918</v>
      </c>
      <c r="M680" s="130" t="s">
        <v>9073</v>
      </c>
    </row>
    <row r="681" spans="1:13">
      <c r="A681" s="130" t="s">
        <v>4029</v>
      </c>
      <c r="B681" s="113" t="s">
        <v>12259</v>
      </c>
      <c r="C681" s="130" t="s">
        <v>3887</v>
      </c>
      <c r="D681" s="130" t="s">
        <v>3983</v>
      </c>
      <c r="E681" s="130" t="s">
        <v>3947</v>
      </c>
      <c r="F681" s="130" t="s">
        <v>2556</v>
      </c>
      <c r="G681" s="130" t="s">
        <v>4069</v>
      </c>
      <c r="J681" s="113" t="s">
        <v>3874</v>
      </c>
      <c r="K681" s="130" t="s">
        <v>9060</v>
      </c>
      <c r="L681" s="113" t="s">
        <v>3918</v>
      </c>
      <c r="M681" s="130" t="s">
        <v>9076</v>
      </c>
    </row>
    <row r="682" spans="1:13">
      <c r="A682" s="130" t="s">
        <v>4029</v>
      </c>
      <c r="B682" s="113" t="s">
        <v>12259</v>
      </c>
      <c r="C682" s="130" t="s">
        <v>3887</v>
      </c>
      <c r="D682" s="130" t="s">
        <v>3983</v>
      </c>
      <c r="E682" s="130" t="s">
        <v>3947</v>
      </c>
      <c r="F682" s="130" t="s">
        <v>3986</v>
      </c>
      <c r="G682" s="130" t="s">
        <v>4069</v>
      </c>
      <c r="J682" s="113" t="s">
        <v>3874</v>
      </c>
      <c r="K682" s="130" t="s">
        <v>9063</v>
      </c>
      <c r="L682" s="113" t="s">
        <v>3918</v>
      </c>
      <c r="M682" s="130" t="s">
        <v>9079</v>
      </c>
    </row>
    <row r="683" spans="1:13">
      <c r="A683" s="130" t="s">
        <v>4029</v>
      </c>
      <c r="B683" s="113" t="s">
        <v>12259</v>
      </c>
      <c r="C683" s="130" t="s">
        <v>3887</v>
      </c>
      <c r="D683" s="130" t="s">
        <v>3983</v>
      </c>
      <c r="E683" s="130" t="s">
        <v>3947</v>
      </c>
      <c r="F683" s="130" t="s">
        <v>3988</v>
      </c>
      <c r="G683" s="130" t="s">
        <v>4018</v>
      </c>
      <c r="J683" s="113" t="s">
        <v>3874</v>
      </c>
      <c r="K683" s="130" t="s">
        <v>9066</v>
      </c>
      <c r="L683" s="113" t="s">
        <v>3918</v>
      </c>
      <c r="M683" s="130" t="s">
        <v>5962</v>
      </c>
    </row>
    <row r="684" spans="1:13">
      <c r="A684" s="130" t="s">
        <v>4029</v>
      </c>
      <c r="B684" s="113" t="s">
        <v>12259</v>
      </c>
      <c r="C684" s="130" t="s">
        <v>3887</v>
      </c>
      <c r="D684" s="130" t="s">
        <v>3983</v>
      </c>
      <c r="E684" s="130" t="s">
        <v>3947</v>
      </c>
      <c r="F684" s="130" t="s">
        <v>3990</v>
      </c>
      <c r="G684" s="130" t="s">
        <v>4018</v>
      </c>
      <c r="J684" s="113" t="s">
        <v>3874</v>
      </c>
      <c r="K684" s="130" t="s">
        <v>9069</v>
      </c>
      <c r="L684" s="113" t="s">
        <v>3918</v>
      </c>
      <c r="M684" s="130" t="s">
        <v>9083</v>
      </c>
    </row>
    <row r="685" spans="1:13">
      <c r="A685" s="130" t="s">
        <v>4029</v>
      </c>
      <c r="B685" s="113" t="s">
        <v>12259</v>
      </c>
      <c r="C685" s="130" t="s">
        <v>3887</v>
      </c>
      <c r="D685" s="130" t="s">
        <v>3983</v>
      </c>
      <c r="E685" s="130" t="s">
        <v>3947</v>
      </c>
      <c r="F685" s="130" t="s">
        <v>2734</v>
      </c>
      <c r="G685" s="130" t="s">
        <v>4044</v>
      </c>
      <c r="J685" s="113" t="s">
        <v>3874</v>
      </c>
      <c r="K685" s="130" t="s">
        <v>9072</v>
      </c>
      <c r="L685" s="113" t="s">
        <v>3918</v>
      </c>
      <c r="M685" s="130" t="s">
        <v>9086</v>
      </c>
    </row>
    <row r="686" spans="1:13">
      <c r="A686" s="130" t="s">
        <v>4029</v>
      </c>
      <c r="B686" s="113" t="s">
        <v>12259</v>
      </c>
      <c r="C686" s="130" t="s">
        <v>3887</v>
      </c>
      <c r="D686" s="130" t="s">
        <v>3994</v>
      </c>
      <c r="E686" s="130" t="s">
        <v>3918</v>
      </c>
      <c r="F686" s="130" t="s">
        <v>2556</v>
      </c>
      <c r="G686" s="130" t="s">
        <v>4134</v>
      </c>
      <c r="J686" s="113" t="s">
        <v>3874</v>
      </c>
      <c r="K686" s="130" t="s">
        <v>9075</v>
      </c>
      <c r="L686" s="113" t="s">
        <v>3918</v>
      </c>
      <c r="M686" s="130" t="s">
        <v>9089</v>
      </c>
    </row>
    <row r="687" spans="1:13">
      <c r="A687" s="130" t="s">
        <v>4029</v>
      </c>
      <c r="B687" s="113" t="s">
        <v>12259</v>
      </c>
      <c r="C687" s="130" t="s">
        <v>3887</v>
      </c>
      <c r="D687" s="130" t="s">
        <v>3994</v>
      </c>
      <c r="E687" s="130" t="s">
        <v>3918</v>
      </c>
      <c r="F687" s="130" t="s">
        <v>3986</v>
      </c>
      <c r="G687" s="130" t="s">
        <v>4135</v>
      </c>
      <c r="J687" s="113" t="s">
        <v>3874</v>
      </c>
      <c r="K687" s="130" t="s">
        <v>9078</v>
      </c>
      <c r="L687" s="113" t="s">
        <v>3918</v>
      </c>
      <c r="M687" s="130" t="s">
        <v>9092</v>
      </c>
    </row>
    <row r="688" spans="1:13">
      <c r="A688" s="130" t="s">
        <v>4029</v>
      </c>
      <c r="B688" s="113" t="s">
        <v>12259</v>
      </c>
      <c r="C688" s="130" t="s">
        <v>3887</v>
      </c>
      <c r="D688" s="130" t="s">
        <v>3994</v>
      </c>
      <c r="E688" s="130" t="s">
        <v>3918</v>
      </c>
      <c r="F688" s="130" t="s">
        <v>3988</v>
      </c>
      <c r="G688" s="130" t="s">
        <v>4136</v>
      </c>
      <c r="J688" s="113" t="s">
        <v>3874</v>
      </c>
      <c r="K688" s="130" t="s">
        <v>3698</v>
      </c>
      <c r="L688" s="113" t="s">
        <v>3918</v>
      </c>
      <c r="M688" s="130" t="s">
        <v>9095</v>
      </c>
    </row>
    <row r="689" spans="1:13">
      <c r="A689" s="130" t="s">
        <v>4029</v>
      </c>
      <c r="B689" s="113" t="s">
        <v>12259</v>
      </c>
      <c r="C689" s="130" t="s">
        <v>3887</v>
      </c>
      <c r="D689" s="130" t="s">
        <v>3994</v>
      </c>
      <c r="E689" s="130" t="s">
        <v>3918</v>
      </c>
      <c r="F689" s="130" t="s">
        <v>3990</v>
      </c>
      <c r="G689" s="130" t="s">
        <v>4136</v>
      </c>
      <c r="J689" s="113" t="s">
        <v>3874</v>
      </c>
      <c r="K689" s="130" t="s">
        <v>9082</v>
      </c>
      <c r="L689" s="113" t="s">
        <v>3918</v>
      </c>
      <c r="M689" s="130" t="s">
        <v>9098</v>
      </c>
    </row>
    <row r="690" spans="1:13">
      <c r="A690" s="130" t="s">
        <v>4029</v>
      </c>
      <c r="B690" s="113" t="s">
        <v>12259</v>
      </c>
      <c r="C690" s="130" t="s">
        <v>3887</v>
      </c>
      <c r="D690" s="130" t="s">
        <v>3994</v>
      </c>
      <c r="E690" s="130" t="s">
        <v>3947</v>
      </c>
      <c r="F690" s="130" t="s">
        <v>2556</v>
      </c>
      <c r="G690" s="130" t="s">
        <v>4025</v>
      </c>
      <c r="J690" s="113" t="s">
        <v>3874</v>
      </c>
      <c r="K690" s="130" t="s">
        <v>9085</v>
      </c>
      <c r="L690" s="113" t="s">
        <v>3918</v>
      </c>
      <c r="M690" s="130" t="s">
        <v>9101</v>
      </c>
    </row>
    <row r="691" spans="1:13">
      <c r="A691" s="130" t="s">
        <v>4029</v>
      </c>
      <c r="B691" s="113" t="s">
        <v>12259</v>
      </c>
      <c r="C691" s="130" t="s">
        <v>3887</v>
      </c>
      <c r="D691" s="130" t="s">
        <v>3994</v>
      </c>
      <c r="E691" s="130" t="s">
        <v>3947</v>
      </c>
      <c r="F691" s="130" t="s">
        <v>3986</v>
      </c>
      <c r="G691" s="130" t="s">
        <v>4025</v>
      </c>
      <c r="J691" s="113" t="s">
        <v>3874</v>
      </c>
      <c r="K691" s="130" t="s">
        <v>9088</v>
      </c>
      <c r="L691" s="113" t="s">
        <v>3918</v>
      </c>
      <c r="M691" s="130" t="s">
        <v>9104</v>
      </c>
    </row>
    <row r="692" spans="1:13">
      <c r="A692" s="130" t="s">
        <v>4029</v>
      </c>
      <c r="B692" s="113" t="s">
        <v>12259</v>
      </c>
      <c r="C692" s="130" t="s">
        <v>3887</v>
      </c>
      <c r="D692" s="130" t="s">
        <v>3994</v>
      </c>
      <c r="E692" s="130" t="s">
        <v>3947</v>
      </c>
      <c r="F692" s="130" t="s">
        <v>3988</v>
      </c>
      <c r="G692" s="130" t="s">
        <v>4044</v>
      </c>
      <c r="J692" s="113" t="s">
        <v>3874</v>
      </c>
      <c r="K692" s="130" t="s">
        <v>9091</v>
      </c>
      <c r="L692" s="113" t="s">
        <v>3918</v>
      </c>
      <c r="M692" s="130" t="s">
        <v>9107</v>
      </c>
    </row>
    <row r="693" spans="1:13">
      <c r="A693" s="130" t="s">
        <v>4029</v>
      </c>
      <c r="B693" s="113" t="s">
        <v>12259</v>
      </c>
      <c r="C693" s="130" t="s">
        <v>3887</v>
      </c>
      <c r="D693" s="130" t="s">
        <v>3994</v>
      </c>
      <c r="E693" s="130" t="s">
        <v>3947</v>
      </c>
      <c r="F693" s="130" t="s">
        <v>3990</v>
      </c>
      <c r="G693" s="130" t="s">
        <v>4044</v>
      </c>
      <c r="J693" s="113" t="s">
        <v>3874</v>
      </c>
      <c r="K693" s="130" t="s">
        <v>9094</v>
      </c>
      <c r="L693" s="113" t="s">
        <v>3918</v>
      </c>
      <c r="M693" s="130" t="s">
        <v>9110</v>
      </c>
    </row>
    <row r="694" spans="1:13">
      <c r="A694" s="130" t="s">
        <v>4029</v>
      </c>
      <c r="B694" s="113" t="s">
        <v>12259</v>
      </c>
      <c r="C694" s="130" t="s">
        <v>3887</v>
      </c>
      <c r="D694" s="130" t="s">
        <v>3994</v>
      </c>
      <c r="E694" s="130" t="s">
        <v>3947</v>
      </c>
      <c r="F694" s="130" t="s">
        <v>2734</v>
      </c>
      <c r="G694" s="130" t="s">
        <v>4137</v>
      </c>
      <c r="J694" s="113" t="s">
        <v>3874</v>
      </c>
      <c r="K694" s="130" t="s">
        <v>9097</v>
      </c>
      <c r="L694" s="113" t="s">
        <v>3918</v>
      </c>
      <c r="M694" s="130" t="s">
        <v>9113</v>
      </c>
    </row>
    <row r="695" spans="1:13">
      <c r="A695" s="130" t="s">
        <v>4029</v>
      </c>
      <c r="B695" s="113" t="s">
        <v>12259</v>
      </c>
      <c r="C695" s="130" t="s">
        <v>3887</v>
      </c>
      <c r="D695" s="130" t="s">
        <v>4001</v>
      </c>
      <c r="E695" s="130" t="s">
        <v>3918</v>
      </c>
      <c r="F695" s="130" t="s">
        <v>2556</v>
      </c>
      <c r="G695" s="130" t="s">
        <v>4138</v>
      </c>
      <c r="J695" s="113" t="s">
        <v>3874</v>
      </c>
      <c r="K695" s="130" t="s">
        <v>9100</v>
      </c>
      <c r="L695" s="113" t="s">
        <v>3918</v>
      </c>
      <c r="M695" s="130" t="s">
        <v>9116</v>
      </c>
    </row>
    <row r="696" spans="1:13">
      <c r="A696" s="130" t="s">
        <v>4029</v>
      </c>
      <c r="B696" s="113" t="s">
        <v>12259</v>
      </c>
      <c r="C696" s="130" t="s">
        <v>3887</v>
      </c>
      <c r="D696" s="130" t="s">
        <v>4001</v>
      </c>
      <c r="E696" s="130" t="s">
        <v>3918</v>
      </c>
      <c r="F696" s="130" t="s">
        <v>3986</v>
      </c>
      <c r="G696" s="130" t="s">
        <v>4139</v>
      </c>
      <c r="J696" s="113" t="s">
        <v>3874</v>
      </c>
      <c r="K696" s="130" t="s">
        <v>9103</v>
      </c>
      <c r="L696" s="113" t="s">
        <v>3918</v>
      </c>
      <c r="M696" s="130" t="s">
        <v>9119</v>
      </c>
    </row>
    <row r="697" spans="1:13">
      <c r="A697" s="130" t="s">
        <v>4029</v>
      </c>
      <c r="B697" s="113" t="s">
        <v>12259</v>
      </c>
      <c r="C697" s="130" t="s">
        <v>3887</v>
      </c>
      <c r="D697" s="130" t="s">
        <v>4001</v>
      </c>
      <c r="E697" s="130" t="s">
        <v>3918</v>
      </c>
      <c r="F697" s="130" t="s">
        <v>3988</v>
      </c>
      <c r="G697" s="130" t="s">
        <v>3989</v>
      </c>
      <c r="J697" s="113" t="s">
        <v>3874</v>
      </c>
      <c r="K697" s="130" t="s">
        <v>9106</v>
      </c>
      <c r="L697" s="113" t="s">
        <v>3918</v>
      </c>
      <c r="M697" s="130" t="s">
        <v>9122</v>
      </c>
    </row>
    <row r="698" spans="1:13">
      <c r="A698" s="130" t="s">
        <v>4029</v>
      </c>
      <c r="B698" s="113" t="s">
        <v>12259</v>
      </c>
      <c r="C698" s="130" t="s">
        <v>3887</v>
      </c>
      <c r="D698" s="130" t="s">
        <v>4001</v>
      </c>
      <c r="E698" s="130" t="s">
        <v>3918</v>
      </c>
      <c r="F698" s="130" t="s">
        <v>3990</v>
      </c>
      <c r="G698" s="130" t="s">
        <v>3989</v>
      </c>
      <c r="J698" s="113" t="s">
        <v>3874</v>
      </c>
      <c r="K698" s="130" t="s">
        <v>9109</v>
      </c>
      <c r="L698" s="113" t="s">
        <v>3918</v>
      </c>
      <c r="M698" s="130" t="s">
        <v>9125</v>
      </c>
    </row>
    <row r="699" spans="1:13">
      <c r="A699" s="130" t="s">
        <v>4029</v>
      </c>
      <c r="B699" s="113" t="s">
        <v>12259</v>
      </c>
      <c r="C699" s="130" t="s">
        <v>3887</v>
      </c>
      <c r="D699" s="130" t="s">
        <v>4001</v>
      </c>
      <c r="E699" s="130" t="s">
        <v>3947</v>
      </c>
      <c r="F699" s="130" t="s">
        <v>2556</v>
      </c>
      <c r="G699" s="130" t="s">
        <v>4140</v>
      </c>
      <c r="J699" s="113" t="s">
        <v>3874</v>
      </c>
      <c r="K699" s="130" t="s">
        <v>9112</v>
      </c>
      <c r="L699" s="113" t="s">
        <v>3918</v>
      </c>
      <c r="M699" s="130" t="s">
        <v>9128</v>
      </c>
    </row>
    <row r="700" spans="1:13">
      <c r="A700" s="130" t="s">
        <v>4029</v>
      </c>
      <c r="B700" s="113" t="s">
        <v>12259</v>
      </c>
      <c r="C700" s="130" t="s">
        <v>3887</v>
      </c>
      <c r="D700" s="130" t="s">
        <v>4001</v>
      </c>
      <c r="E700" s="130" t="s">
        <v>3947</v>
      </c>
      <c r="F700" s="130" t="s">
        <v>3986</v>
      </c>
      <c r="G700" s="130" t="s">
        <v>4140</v>
      </c>
      <c r="J700" s="113" t="s">
        <v>3874</v>
      </c>
      <c r="K700" s="130" t="s">
        <v>9115</v>
      </c>
      <c r="L700" s="113" t="s">
        <v>3918</v>
      </c>
      <c r="M700" s="130" t="s">
        <v>9131</v>
      </c>
    </row>
    <row r="701" spans="1:13">
      <c r="A701" s="130" t="s">
        <v>4029</v>
      </c>
      <c r="B701" s="113" t="s">
        <v>12259</v>
      </c>
      <c r="C701" s="130" t="s">
        <v>3887</v>
      </c>
      <c r="D701" s="130" t="s">
        <v>4001</v>
      </c>
      <c r="E701" s="130" t="s">
        <v>3947</v>
      </c>
      <c r="F701" s="130" t="s">
        <v>3988</v>
      </c>
      <c r="G701" s="130" t="s">
        <v>4036</v>
      </c>
      <c r="J701" s="113" t="s">
        <v>3874</v>
      </c>
      <c r="K701" s="130" t="s">
        <v>9118</v>
      </c>
      <c r="L701" s="113" t="s">
        <v>3918</v>
      </c>
      <c r="M701" s="130" t="s">
        <v>9134</v>
      </c>
    </row>
    <row r="702" spans="1:13">
      <c r="A702" s="130" t="s">
        <v>4029</v>
      </c>
      <c r="B702" s="113" t="s">
        <v>12259</v>
      </c>
      <c r="C702" s="130" t="s">
        <v>3887</v>
      </c>
      <c r="D702" s="130" t="s">
        <v>4001</v>
      </c>
      <c r="E702" s="130" t="s">
        <v>3947</v>
      </c>
      <c r="F702" s="130" t="s">
        <v>3990</v>
      </c>
      <c r="G702" s="130" t="s">
        <v>4036</v>
      </c>
      <c r="J702" s="113" t="s">
        <v>3874</v>
      </c>
      <c r="K702" s="130" t="s">
        <v>9121</v>
      </c>
      <c r="L702" s="113" t="s">
        <v>3918</v>
      </c>
      <c r="M702" s="130" t="s">
        <v>9137</v>
      </c>
    </row>
    <row r="703" spans="1:13">
      <c r="A703" s="130" t="s">
        <v>4029</v>
      </c>
      <c r="B703" s="113" t="s">
        <v>12259</v>
      </c>
      <c r="C703" s="130" t="s">
        <v>3887</v>
      </c>
      <c r="D703" s="130" t="s">
        <v>4001</v>
      </c>
      <c r="E703" s="130" t="s">
        <v>3947</v>
      </c>
      <c r="F703" s="130" t="s">
        <v>2734</v>
      </c>
      <c r="G703" s="130" t="s">
        <v>4141</v>
      </c>
      <c r="J703" s="113" t="s">
        <v>3874</v>
      </c>
      <c r="K703" s="130" t="s">
        <v>9124</v>
      </c>
      <c r="L703" s="113" t="s">
        <v>3918</v>
      </c>
      <c r="M703" s="130" t="s">
        <v>9139</v>
      </c>
    </row>
    <row r="704" spans="1:13">
      <c r="A704" s="130" t="s">
        <v>4029</v>
      </c>
      <c r="B704" s="113" t="s">
        <v>12259</v>
      </c>
      <c r="C704" s="130" t="s">
        <v>3887</v>
      </c>
      <c r="D704" s="130" t="s">
        <v>4007</v>
      </c>
      <c r="E704" s="130" t="s">
        <v>3918</v>
      </c>
      <c r="F704" s="130" t="s">
        <v>2556</v>
      </c>
      <c r="G704" s="130" t="s">
        <v>4129</v>
      </c>
      <c r="J704" s="113" t="s">
        <v>3874</v>
      </c>
      <c r="K704" s="130" t="s">
        <v>9127</v>
      </c>
      <c r="L704" s="113" t="s">
        <v>3918</v>
      </c>
      <c r="M704" s="130" t="s">
        <v>9142</v>
      </c>
    </row>
    <row r="705" spans="1:13">
      <c r="A705" s="130" t="s">
        <v>4029</v>
      </c>
      <c r="B705" s="113" t="s">
        <v>12259</v>
      </c>
      <c r="C705" s="130" t="s">
        <v>3887</v>
      </c>
      <c r="D705" s="130" t="s">
        <v>4007</v>
      </c>
      <c r="E705" s="130" t="s">
        <v>3918</v>
      </c>
      <c r="F705" s="130" t="s">
        <v>3986</v>
      </c>
      <c r="G705" s="130" t="s">
        <v>4142</v>
      </c>
      <c r="J705" s="113" t="s">
        <v>3874</v>
      </c>
      <c r="K705" s="130" t="s">
        <v>9130</v>
      </c>
      <c r="L705" s="113" t="s">
        <v>3918</v>
      </c>
      <c r="M705" s="130" t="s">
        <v>9145</v>
      </c>
    </row>
    <row r="706" spans="1:13">
      <c r="A706" s="130" t="s">
        <v>4029</v>
      </c>
      <c r="B706" s="113" t="s">
        <v>12259</v>
      </c>
      <c r="C706" s="130" t="s">
        <v>3887</v>
      </c>
      <c r="D706" s="130" t="s">
        <v>4007</v>
      </c>
      <c r="E706" s="130" t="s">
        <v>3918</v>
      </c>
      <c r="F706" s="130" t="s">
        <v>3988</v>
      </c>
      <c r="G706" s="130" t="s">
        <v>4143</v>
      </c>
      <c r="J706" s="113" t="s">
        <v>3874</v>
      </c>
      <c r="K706" s="130" t="s">
        <v>9133</v>
      </c>
      <c r="L706" s="113" t="s">
        <v>3918</v>
      </c>
      <c r="M706" s="130" t="s">
        <v>9148</v>
      </c>
    </row>
    <row r="707" spans="1:13">
      <c r="A707" s="130" t="s">
        <v>4029</v>
      </c>
      <c r="B707" s="113" t="s">
        <v>12259</v>
      </c>
      <c r="C707" s="130" t="s">
        <v>3887</v>
      </c>
      <c r="D707" s="130" t="s">
        <v>4007</v>
      </c>
      <c r="E707" s="130" t="s">
        <v>3918</v>
      </c>
      <c r="F707" s="130" t="s">
        <v>3990</v>
      </c>
      <c r="G707" s="130" t="s">
        <v>4143</v>
      </c>
      <c r="J707" s="113" t="s">
        <v>3874</v>
      </c>
      <c r="K707" s="130" t="s">
        <v>9136</v>
      </c>
      <c r="L707" s="113" t="s">
        <v>3918</v>
      </c>
      <c r="M707" s="130" t="s">
        <v>9151</v>
      </c>
    </row>
    <row r="708" spans="1:13">
      <c r="A708" s="130" t="s">
        <v>4029</v>
      </c>
      <c r="B708" s="113" t="s">
        <v>12259</v>
      </c>
      <c r="C708" s="130" t="s">
        <v>3887</v>
      </c>
      <c r="D708" s="130" t="s">
        <v>4007</v>
      </c>
      <c r="E708" s="130" t="s">
        <v>3947</v>
      </c>
      <c r="F708" s="130" t="s">
        <v>2556</v>
      </c>
      <c r="G708" s="130" t="s">
        <v>4144</v>
      </c>
      <c r="J708" s="113" t="s">
        <v>3874</v>
      </c>
      <c r="K708" s="130" t="s">
        <v>3700</v>
      </c>
      <c r="L708" s="113" t="s">
        <v>3918</v>
      </c>
      <c r="M708" s="130" t="s">
        <v>9154</v>
      </c>
    </row>
    <row r="709" spans="1:13">
      <c r="A709" s="130" t="s">
        <v>4029</v>
      </c>
      <c r="B709" s="113" t="s">
        <v>12259</v>
      </c>
      <c r="C709" s="130" t="s">
        <v>3887</v>
      </c>
      <c r="D709" s="130" t="s">
        <v>4007</v>
      </c>
      <c r="E709" s="130" t="s">
        <v>3947</v>
      </c>
      <c r="F709" s="130" t="s">
        <v>3986</v>
      </c>
      <c r="G709" s="130" t="s">
        <v>4144</v>
      </c>
      <c r="J709" s="113" t="s">
        <v>3874</v>
      </c>
      <c r="K709" s="130" t="s">
        <v>9141</v>
      </c>
      <c r="L709" s="113" t="s">
        <v>3918</v>
      </c>
      <c r="M709" s="130" t="s">
        <v>9157</v>
      </c>
    </row>
    <row r="710" spans="1:13">
      <c r="A710" s="130" t="s">
        <v>4029</v>
      </c>
      <c r="B710" s="113" t="s">
        <v>12259</v>
      </c>
      <c r="C710" s="130" t="s">
        <v>3887</v>
      </c>
      <c r="D710" s="130" t="s">
        <v>4007</v>
      </c>
      <c r="E710" s="130" t="s">
        <v>3947</v>
      </c>
      <c r="F710" s="130" t="s">
        <v>3988</v>
      </c>
      <c r="G710" s="130" t="s">
        <v>4063</v>
      </c>
      <c r="J710" s="113" t="s">
        <v>3874</v>
      </c>
      <c r="K710" s="130" t="s">
        <v>9144</v>
      </c>
      <c r="L710" s="113" t="s">
        <v>3918</v>
      </c>
      <c r="M710" s="130" t="s">
        <v>9160</v>
      </c>
    </row>
    <row r="711" spans="1:13">
      <c r="A711" s="130" t="s">
        <v>4029</v>
      </c>
      <c r="B711" s="113" t="s">
        <v>12259</v>
      </c>
      <c r="C711" s="130" t="s">
        <v>3887</v>
      </c>
      <c r="D711" s="130" t="s">
        <v>4007</v>
      </c>
      <c r="E711" s="130" t="s">
        <v>3947</v>
      </c>
      <c r="F711" s="130" t="s">
        <v>3990</v>
      </c>
      <c r="G711" s="130" t="s">
        <v>4063</v>
      </c>
      <c r="J711" s="113" t="s">
        <v>3874</v>
      </c>
      <c r="K711" s="130" t="s">
        <v>9147</v>
      </c>
      <c r="L711" s="113" t="s">
        <v>3918</v>
      </c>
      <c r="M711" s="130" t="s">
        <v>9163</v>
      </c>
    </row>
    <row r="712" spans="1:13">
      <c r="A712" s="130" t="s">
        <v>4029</v>
      </c>
      <c r="B712" s="113" t="s">
        <v>12259</v>
      </c>
      <c r="C712" s="130" t="s">
        <v>3887</v>
      </c>
      <c r="D712" s="130" t="s">
        <v>4007</v>
      </c>
      <c r="E712" s="130" t="s">
        <v>3947</v>
      </c>
      <c r="F712" s="130" t="s">
        <v>2734</v>
      </c>
      <c r="G712" s="130" t="s">
        <v>4126</v>
      </c>
      <c r="J712" s="113" t="s">
        <v>3874</v>
      </c>
      <c r="K712" s="130" t="s">
        <v>9150</v>
      </c>
      <c r="L712" s="113" t="s">
        <v>3918</v>
      </c>
      <c r="M712" s="130" t="s">
        <v>9166</v>
      </c>
    </row>
    <row r="713" spans="1:13">
      <c r="A713" s="130" t="s">
        <v>4029</v>
      </c>
      <c r="B713" s="113" t="s">
        <v>12259</v>
      </c>
      <c r="C713" s="130" t="s">
        <v>3887</v>
      </c>
      <c r="D713" s="130" t="s">
        <v>4013</v>
      </c>
      <c r="E713" s="130" t="s">
        <v>3918</v>
      </c>
      <c r="F713" s="130" t="s">
        <v>2556</v>
      </c>
      <c r="G713" s="130" t="s">
        <v>4132</v>
      </c>
      <c r="J713" s="113" t="s">
        <v>3874</v>
      </c>
      <c r="K713" s="130" t="s">
        <v>9153</v>
      </c>
      <c r="L713" s="113" t="s">
        <v>3918</v>
      </c>
      <c r="M713" s="130" t="s">
        <v>9169</v>
      </c>
    </row>
    <row r="714" spans="1:13">
      <c r="A714" s="130" t="s">
        <v>4029</v>
      </c>
      <c r="B714" s="113" t="s">
        <v>12259</v>
      </c>
      <c r="C714" s="130" t="s">
        <v>3887</v>
      </c>
      <c r="D714" s="130" t="s">
        <v>4013</v>
      </c>
      <c r="E714" s="130" t="s">
        <v>3918</v>
      </c>
      <c r="F714" s="130" t="s">
        <v>3986</v>
      </c>
      <c r="G714" s="130" t="s">
        <v>4045</v>
      </c>
      <c r="J714" s="113" t="s">
        <v>3874</v>
      </c>
      <c r="K714" s="130" t="s">
        <v>9156</v>
      </c>
      <c r="L714" s="113" t="s">
        <v>3918</v>
      </c>
      <c r="M714" s="130" t="s">
        <v>9172</v>
      </c>
    </row>
    <row r="715" spans="1:13">
      <c r="A715" s="130" t="s">
        <v>4029</v>
      </c>
      <c r="B715" s="113" t="s">
        <v>12259</v>
      </c>
      <c r="C715" s="130" t="s">
        <v>3887</v>
      </c>
      <c r="D715" s="130" t="s">
        <v>4013</v>
      </c>
      <c r="E715" s="130" t="s">
        <v>3918</v>
      </c>
      <c r="F715" s="130" t="s">
        <v>3988</v>
      </c>
      <c r="G715" s="130" t="s">
        <v>4133</v>
      </c>
      <c r="J715" s="113" t="s">
        <v>3874</v>
      </c>
      <c r="K715" s="130" t="s">
        <v>9159</v>
      </c>
      <c r="L715" s="113" t="s">
        <v>3918</v>
      </c>
      <c r="M715" s="130" t="s">
        <v>9175</v>
      </c>
    </row>
    <row r="716" spans="1:13">
      <c r="A716" s="130" t="s">
        <v>4029</v>
      </c>
      <c r="B716" s="113" t="s">
        <v>12259</v>
      </c>
      <c r="C716" s="130" t="s">
        <v>3887</v>
      </c>
      <c r="D716" s="130" t="s">
        <v>4013</v>
      </c>
      <c r="E716" s="130" t="s">
        <v>3918</v>
      </c>
      <c r="F716" s="130" t="s">
        <v>3990</v>
      </c>
      <c r="G716" s="130" t="s">
        <v>4133</v>
      </c>
      <c r="J716" s="113" t="s">
        <v>3874</v>
      </c>
      <c r="K716" s="130" t="s">
        <v>9162</v>
      </c>
      <c r="L716" s="113" t="s">
        <v>3918</v>
      </c>
      <c r="M716" s="130" t="s">
        <v>9178</v>
      </c>
    </row>
    <row r="717" spans="1:13">
      <c r="A717" s="130" t="s">
        <v>4029</v>
      </c>
      <c r="B717" s="113" t="s">
        <v>12259</v>
      </c>
      <c r="C717" s="130" t="s">
        <v>3887</v>
      </c>
      <c r="D717" s="130" t="s">
        <v>4013</v>
      </c>
      <c r="E717" s="130" t="s">
        <v>3947</v>
      </c>
      <c r="F717" s="130" t="s">
        <v>2556</v>
      </c>
      <c r="G717" s="130" t="s">
        <v>4069</v>
      </c>
      <c r="J717" s="113" t="s">
        <v>3874</v>
      </c>
      <c r="K717" s="130" t="s">
        <v>9165</v>
      </c>
      <c r="L717" s="113" t="s">
        <v>3918</v>
      </c>
      <c r="M717" s="130" t="s">
        <v>9181</v>
      </c>
    </row>
    <row r="718" spans="1:13">
      <c r="A718" s="130" t="s">
        <v>4029</v>
      </c>
      <c r="B718" s="113" t="s">
        <v>12259</v>
      </c>
      <c r="C718" s="130" t="s">
        <v>3887</v>
      </c>
      <c r="D718" s="130" t="s">
        <v>4013</v>
      </c>
      <c r="E718" s="130" t="s">
        <v>3947</v>
      </c>
      <c r="F718" s="130" t="s">
        <v>3986</v>
      </c>
      <c r="G718" s="130" t="s">
        <v>4069</v>
      </c>
      <c r="J718" s="113" t="s">
        <v>3874</v>
      </c>
      <c r="K718" s="130" t="s">
        <v>9168</v>
      </c>
      <c r="L718" s="113" t="s">
        <v>3918</v>
      </c>
      <c r="M718" s="130" t="s">
        <v>9184</v>
      </c>
    </row>
    <row r="719" spans="1:13">
      <c r="A719" s="130" t="s">
        <v>4029</v>
      </c>
      <c r="B719" s="113" t="s">
        <v>12259</v>
      </c>
      <c r="C719" s="130" t="s">
        <v>3887</v>
      </c>
      <c r="D719" s="130" t="s">
        <v>4013</v>
      </c>
      <c r="E719" s="130" t="s">
        <v>3947</v>
      </c>
      <c r="F719" s="130" t="s">
        <v>3988</v>
      </c>
      <c r="G719" s="130" t="s">
        <v>4018</v>
      </c>
      <c r="J719" s="113" t="s">
        <v>3874</v>
      </c>
      <c r="K719" s="130" t="s">
        <v>9171</v>
      </c>
      <c r="L719" s="113" t="s">
        <v>3918</v>
      </c>
      <c r="M719" s="130" t="s">
        <v>9187</v>
      </c>
    </row>
    <row r="720" spans="1:13">
      <c r="A720" s="130" t="s">
        <v>4029</v>
      </c>
      <c r="B720" s="113" t="s">
        <v>12259</v>
      </c>
      <c r="C720" s="130" t="s">
        <v>3887</v>
      </c>
      <c r="D720" s="130" t="s">
        <v>4013</v>
      </c>
      <c r="E720" s="130" t="s">
        <v>3947</v>
      </c>
      <c r="F720" s="130" t="s">
        <v>3990</v>
      </c>
      <c r="G720" s="130" t="s">
        <v>4018</v>
      </c>
      <c r="J720" s="113" t="s">
        <v>3874</v>
      </c>
      <c r="K720" s="130" t="s">
        <v>9174</v>
      </c>
      <c r="L720" s="113" t="s">
        <v>3918</v>
      </c>
      <c r="M720" s="130" t="s">
        <v>9190</v>
      </c>
    </row>
    <row r="721" spans="1:13">
      <c r="A721" s="130" t="s">
        <v>4029</v>
      </c>
      <c r="B721" s="113" t="s">
        <v>12259</v>
      </c>
      <c r="C721" s="130" t="s">
        <v>3887</v>
      </c>
      <c r="D721" s="130" t="s">
        <v>4013</v>
      </c>
      <c r="E721" s="130" t="s">
        <v>3947</v>
      </c>
      <c r="F721" s="130" t="s">
        <v>2734</v>
      </c>
      <c r="G721" s="130" t="s">
        <v>4044</v>
      </c>
      <c r="J721" s="113" t="s">
        <v>3874</v>
      </c>
      <c r="K721" s="130" t="s">
        <v>9177</v>
      </c>
      <c r="L721" s="113" t="s">
        <v>3918</v>
      </c>
      <c r="M721" s="130" t="s">
        <v>9193</v>
      </c>
    </row>
    <row r="722" spans="1:13">
      <c r="A722" s="130" t="s">
        <v>4080</v>
      </c>
      <c r="B722" s="113" t="s">
        <v>12259</v>
      </c>
      <c r="C722" s="130" t="s">
        <v>3982</v>
      </c>
      <c r="D722" s="130" t="s">
        <v>3983</v>
      </c>
      <c r="E722" s="130" t="s">
        <v>3918</v>
      </c>
      <c r="F722" s="130" t="s">
        <v>2556</v>
      </c>
      <c r="G722" s="130" t="s">
        <v>4169</v>
      </c>
      <c r="J722" s="113" t="s">
        <v>3874</v>
      </c>
      <c r="K722" s="130" t="s">
        <v>9180</v>
      </c>
      <c r="L722" s="113" t="s">
        <v>3918</v>
      </c>
      <c r="M722" s="130" t="s">
        <v>9196</v>
      </c>
    </row>
    <row r="723" spans="1:13">
      <c r="A723" s="130" t="s">
        <v>4080</v>
      </c>
      <c r="B723" s="113" t="s">
        <v>12259</v>
      </c>
      <c r="C723" s="130" t="s">
        <v>3982</v>
      </c>
      <c r="D723" s="130" t="s">
        <v>3983</v>
      </c>
      <c r="E723" s="130" t="s">
        <v>3918</v>
      </c>
      <c r="F723" s="130" t="s">
        <v>3986</v>
      </c>
      <c r="G723" s="130" t="s">
        <v>4133</v>
      </c>
      <c r="J723" s="113" t="s">
        <v>3874</v>
      </c>
      <c r="K723" s="130" t="s">
        <v>9183</v>
      </c>
      <c r="L723" s="113" t="s">
        <v>3918</v>
      </c>
      <c r="M723" s="130" t="s">
        <v>9198</v>
      </c>
    </row>
    <row r="724" spans="1:13">
      <c r="A724" s="130" t="s">
        <v>4080</v>
      </c>
      <c r="B724" s="113" t="s">
        <v>12259</v>
      </c>
      <c r="C724" s="130" t="s">
        <v>3982</v>
      </c>
      <c r="D724" s="130" t="s">
        <v>3983</v>
      </c>
      <c r="E724" s="130" t="s">
        <v>3918</v>
      </c>
      <c r="F724" s="130" t="s">
        <v>3988</v>
      </c>
      <c r="G724" s="130" t="s">
        <v>4170</v>
      </c>
      <c r="J724" s="113" t="s">
        <v>3874</v>
      </c>
      <c r="K724" s="130" t="s">
        <v>9186</v>
      </c>
      <c r="L724" s="113" t="s">
        <v>3918</v>
      </c>
      <c r="M724" s="130" t="s">
        <v>9201</v>
      </c>
    </row>
    <row r="725" spans="1:13">
      <c r="A725" s="130" t="s">
        <v>4080</v>
      </c>
      <c r="B725" s="113" t="s">
        <v>12259</v>
      </c>
      <c r="C725" s="130" t="s">
        <v>3982</v>
      </c>
      <c r="D725" s="130" t="s">
        <v>3983</v>
      </c>
      <c r="E725" s="130" t="s">
        <v>3918</v>
      </c>
      <c r="F725" s="130" t="s">
        <v>3990</v>
      </c>
      <c r="G725" s="130" t="s">
        <v>4170</v>
      </c>
      <c r="J725" s="113" t="s">
        <v>3874</v>
      </c>
      <c r="K725" s="130" t="s">
        <v>9189</v>
      </c>
      <c r="L725" s="113" t="s">
        <v>3918</v>
      </c>
      <c r="M725" s="130" t="s">
        <v>9204</v>
      </c>
    </row>
    <row r="726" spans="1:13">
      <c r="A726" s="130" t="s">
        <v>4080</v>
      </c>
      <c r="B726" s="113" t="s">
        <v>12259</v>
      </c>
      <c r="C726" s="130" t="s">
        <v>3982</v>
      </c>
      <c r="D726" s="130" t="s">
        <v>3983</v>
      </c>
      <c r="E726" s="130" t="s">
        <v>3947</v>
      </c>
      <c r="F726" s="130" t="s">
        <v>2556</v>
      </c>
      <c r="G726" s="130" t="s">
        <v>4100</v>
      </c>
      <c r="J726" s="113" t="s">
        <v>3874</v>
      </c>
      <c r="K726" s="130" t="s">
        <v>9192</v>
      </c>
      <c r="L726" s="113" t="s">
        <v>3918</v>
      </c>
      <c r="M726" s="130" t="s">
        <v>9207</v>
      </c>
    </row>
    <row r="727" spans="1:13">
      <c r="A727" s="130" t="s">
        <v>4080</v>
      </c>
      <c r="B727" s="113" t="s">
        <v>12259</v>
      </c>
      <c r="C727" s="130" t="s">
        <v>3982</v>
      </c>
      <c r="D727" s="130" t="s">
        <v>3983</v>
      </c>
      <c r="E727" s="130" t="s">
        <v>3947</v>
      </c>
      <c r="F727" s="130" t="s">
        <v>3986</v>
      </c>
      <c r="G727" s="130" t="s">
        <v>4100</v>
      </c>
      <c r="J727" s="113" t="s">
        <v>3874</v>
      </c>
      <c r="K727" s="130" t="s">
        <v>9195</v>
      </c>
      <c r="L727" s="113" t="s">
        <v>3918</v>
      </c>
      <c r="M727" s="130" t="s">
        <v>9210</v>
      </c>
    </row>
    <row r="728" spans="1:13">
      <c r="A728" s="130" t="s">
        <v>4080</v>
      </c>
      <c r="B728" s="113" t="s">
        <v>12259</v>
      </c>
      <c r="C728" s="130" t="s">
        <v>3982</v>
      </c>
      <c r="D728" s="130" t="s">
        <v>3983</v>
      </c>
      <c r="E728" s="130" t="s">
        <v>3947</v>
      </c>
      <c r="F728" s="130" t="s">
        <v>3988</v>
      </c>
      <c r="G728" s="130" t="s">
        <v>4131</v>
      </c>
      <c r="J728" s="113" t="s">
        <v>3874</v>
      </c>
      <c r="K728" s="130" t="s">
        <v>3702</v>
      </c>
      <c r="L728" s="113" t="s">
        <v>3918</v>
      </c>
      <c r="M728" s="130" t="s">
        <v>9213</v>
      </c>
    </row>
    <row r="729" spans="1:13">
      <c r="A729" s="130" t="s">
        <v>4080</v>
      </c>
      <c r="B729" s="113" t="s">
        <v>12259</v>
      </c>
      <c r="C729" s="130" t="s">
        <v>3982</v>
      </c>
      <c r="D729" s="130" t="s">
        <v>3983</v>
      </c>
      <c r="E729" s="130" t="s">
        <v>3947</v>
      </c>
      <c r="F729" s="130" t="s">
        <v>3990</v>
      </c>
      <c r="G729" s="130" t="s">
        <v>4131</v>
      </c>
      <c r="J729" s="113" t="s">
        <v>3874</v>
      </c>
      <c r="K729" s="130" t="s">
        <v>9200</v>
      </c>
      <c r="L729" s="113" t="s">
        <v>3918</v>
      </c>
      <c r="M729" s="130" t="s">
        <v>9216</v>
      </c>
    </row>
    <row r="730" spans="1:13">
      <c r="A730" s="130" t="s">
        <v>4080</v>
      </c>
      <c r="B730" s="113" t="s">
        <v>12259</v>
      </c>
      <c r="C730" s="130" t="s">
        <v>3982</v>
      </c>
      <c r="D730" s="130" t="s">
        <v>3983</v>
      </c>
      <c r="E730" s="130" t="s">
        <v>3947</v>
      </c>
      <c r="F730" s="130" t="s">
        <v>2734</v>
      </c>
      <c r="G730" s="130" t="s">
        <v>4171</v>
      </c>
      <c r="J730" s="113" t="s">
        <v>3874</v>
      </c>
      <c r="K730" s="130" t="s">
        <v>9203</v>
      </c>
      <c r="L730" s="113" t="s">
        <v>3918</v>
      </c>
      <c r="M730" s="130" t="s">
        <v>9219</v>
      </c>
    </row>
    <row r="731" spans="1:13">
      <c r="A731" s="130" t="s">
        <v>4080</v>
      </c>
      <c r="B731" s="113" t="s">
        <v>12259</v>
      </c>
      <c r="C731" s="130" t="s">
        <v>3982</v>
      </c>
      <c r="D731" s="130" t="s">
        <v>3994</v>
      </c>
      <c r="E731" s="130" t="s">
        <v>3918</v>
      </c>
      <c r="F731" s="130" t="s">
        <v>2556</v>
      </c>
      <c r="G731" s="130" t="s">
        <v>4022</v>
      </c>
      <c r="J731" s="113" t="s">
        <v>3874</v>
      </c>
      <c r="K731" s="130" t="s">
        <v>9206</v>
      </c>
      <c r="L731" s="113" t="s">
        <v>3918</v>
      </c>
      <c r="M731" s="130" t="s">
        <v>9222</v>
      </c>
    </row>
    <row r="732" spans="1:13">
      <c r="A732" s="130" t="s">
        <v>4080</v>
      </c>
      <c r="B732" s="113" t="s">
        <v>12259</v>
      </c>
      <c r="C732" s="130" t="s">
        <v>3982</v>
      </c>
      <c r="D732" s="130" t="s">
        <v>3994</v>
      </c>
      <c r="E732" s="130" t="s">
        <v>3918</v>
      </c>
      <c r="F732" s="130" t="s">
        <v>3986</v>
      </c>
      <c r="G732" s="130" t="s">
        <v>4172</v>
      </c>
      <c r="J732" s="113" t="s">
        <v>3874</v>
      </c>
      <c r="K732" s="130" t="s">
        <v>9209</v>
      </c>
      <c r="L732" s="113" t="s">
        <v>3918</v>
      </c>
      <c r="M732" s="130" t="s">
        <v>9225</v>
      </c>
    </row>
    <row r="733" spans="1:13">
      <c r="A733" s="130" t="s">
        <v>4080</v>
      </c>
      <c r="B733" s="113" t="s">
        <v>12259</v>
      </c>
      <c r="C733" s="130" t="s">
        <v>3982</v>
      </c>
      <c r="D733" s="130" t="s">
        <v>3994</v>
      </c>
      <c r="E733" s="130" t="s">
        <v>3918</v>
      </c>
      <c r="F733" s="130" t="s">
        <v>3988</v>
      </c>
      <c r="G733" s="130" t="s">
        <v>4173</v>
      </c>
      <c r="J733" s="113" t="s">
        <v>3874</v>
      </c>
      <c r="K733" s="130" t="s">
        <v>9212</v>
      </c>
      <c r="L733" s="113" t="s">
        <v>3918</v>
      </c>
      <c r="M733" s="130" t="s">
        <v>9228</v>
      </c>
    </row>
    <row r="734" spans="1:13">
      <c r="A734" s="130" t="s">
        <v>4080</v>
      </c>
      <c r="B734" s="113" t="s">
        <v>12259</v>
      </c>
      <c r="C734" s="130" t="s">
        <v>3982</v>
      </c>
      <c r="D734" s="130" t="s">
        <v>3994</v>
      </c>
      <c r="E734" s="130" t="s">
        <v>3918</v>
      </c>
      <c r="F734" s="130" t="s">
        <v>3990</v>
      </c>
      <c r="G734" s="130" t="s">
        <v>4173</v>
      </c>
      <c r="J734" s="113" t="s">
        <v>3874</v>
      </c>
      <c r="K734" s="130" t="s">
        <v>9215</v>
      </c>
      <c r="L734" s="113" t="s">
        <v>3918</v>
      </c>
      <c r="M734" s="130" t="s">
        <v>9231</v>
      </c>
    </row>
    <row r="735" spans="1:13">
      <c r="A735" s="130" t="s">
        <v>4080</v>
      </c>
      <c r="B735" s="113" t="s">
        <v>12259</v>
      </c>
      <c r="C735" s="130" t="s">
        <v>3982</v>
      </c>
      <c r="D735" s="130" t="s">
        <v>3994</v>
      </c>
      <c r="E735" s="130" t="s">
        <v>3947</v>
      </c>
      <c r="F735" s="130" t="s">
        <v>2556</v>
      </c>
      <c r="G735" s="130" t="s">
        <v>4019</v>
      </c>
      <c r="J735" s="113" t="s">
        <v>3874</v>
      </c>
      <c r="K735" s="130" t="s">
        <v>9218</v>
      </c>
      <c r="L735" s="113" t="s">
        <v>3918</v>
      </c>
      <c r="M735" s="130" t="s">
        <v>9234</v>
      </c>
    </row>
    <row r="736" spans="1:13">
      <c r="A736" s="130" t="s">
        <v>4080</v>
      </c>
      <c r="B736" s="113" t="s">
        <v>12259</v>
      </c>
      <c r="C736" s="130" t="s">
        <v>3982</v>
      </c>
      <c r="D736" s="130" t="s">
        <v>3994</v>
      </c>
      <c r="E736" s="130" t="s">
        <v>3947</v>
      </c>
      <c r="F736" s="130" t="s">
        <v>3986</v>
      </c>
      <c r="G736" s="130" t="s">
        <v>4019</v>
      </c>
      <c r="J736" s="113" t="s">
        <v>3874</v>
      </c>
      <c r="K736" s="130" t="s">
        <v>9221</v>
      </c>
      <c r="L736" s="113" t="s">
        <v>3918</v>
      </c>
      <c r="M736" s="130" t="s">
        <v>9237</v>
      </c>
    </row>
    <row r="737" spans="1:13">
      <c r="A737" s="130" t="s">
        <v>4080</v>
      </c>
      <c r="B737" s="113" t="s">
        <v>12259</v>
      </c>
      <c r="C737" s="130" t="s">
        <v>3982</v>
      </c>
      <c r="D737" s="130" t="s">
        <v>3994</v>
      </c>
      <c r="E737" s="130" t="s">
        <v>3947</v>
      </c>
      <c r="F737" s="130" t="s">
        <v>3988</v>
      </c>
      <c r="G737" s="130" t="s">
        <v>4114</v>
      </c>
      <c r="J737" s="113" t="s">
        <v>3874</v>
      </c>
      <c r="K737" s="130" t="s">
        <v>9224</v>
      </c>
      <c r="L737" s="113" t="s">
        <v>3918</v>
      </c>
      <c r="M737" s="130" t="s">
        <v>9240</v>
      </c>
    </row>
    <row r="738" spans="1:13">
      <c r="A738" s="130" t="s">
        <v>4080</v>
      </c>
      <c r="B738" s="113" t="s">
        <v>12259</v>
      </c>
      <c r="C738" s="130" t="s">
        <v>3982</v>
      </c>
      <c r="D738" s="130" t="s">
        <v>3994</v>
      </c>
      <c r="E738" s="130" t="s">
        <v>3947</v>
      </c>
      <c r="F738" s="130" t="s">
        <v>3990</v>
      </c>
      <c r="G738" s="130" t="s">
        <v>4114</v>
      </c>
      <c r="J738" s="113" t="s">
        <v>3874</v>
      </c>
      <c r="K738" s="130" t="s">
        <v>9227</v>
      </c>
      <c r="L738" s="113" t="s">
        <v>3918</v>
      </c>
      <c r="M738" s="130" t="s">
        <v>9243</v>
      </c>
    </row>
    <row r="739" spans="1:13">
      <c r="A739" s="130" t="s">
        <v>4080</v>
      </c>
      <c r="B739" s="113" t="s">
        <v>12259</v>
      </c>
      <c r="C739" s="130" t="s">
        <v>3982</v>
      </c>
      <c r="D739" s="130" t="s">
        <v>3994</v>
      </c>
      <c r="E739" s="130" t="s">
        <v>3947</v>
      </c>
      <c r="F739" s="130" t="s">
        <v>2734</v>
      </c>
      <c r="G739" s="130" t="s">
        <v>4109</v>
      </c>
      <c r="J739" s="113" t="s">
        <v>3874</v>
      </c>
      <c r="K739" s="130" t="s">
        <v>9230</v>
      </c>
      <c r="L739" s="113" t="s">
        <v>3918</v>
      </c>
      <c r="M739" s="130" t="s">
        <v>9246</v>
      </c>
    </row>
    <row r="740" spans="1:13">
      <c r="A740" s="130" t="s">
        <v>4080</v>
      </c>
      <c r="B740" s="113" t="s">
        <v>12259</v>
      </c>
      <c r="C740" s="130" t="s">
        <v>3982</v>
      </c>
      <c r="D740" s="130" t="s">
        <v>4001</v>
      </c>
      <c r="E740" s="130" t="s">
        <v>3918</v>
      </c>
      <c r="F740" s="130" t="s">
        <v>2556</v>
      </c>
      <c r="G740" s="130" t="s">
        <v>4016</v>
      </c>
      <c r="J740" s="113" t="s">
        <v>3874</v>
      </c>
      <c r="K740" s="130" t="s">
        <v>9233</v>
      </c>
      <c r="L740" s="113" t="s">
        <v>3918</v>
      </c>
      <c r="M740" s="130" t="s">
        <v>9249</v>
      </c>
    </row>
    <row r="741" spans="1:13">
      <c r="A741" s="130" t="s">
        <v>4080</v>
      </c>
      <c r="B741" s="113" t="s">
        <v>12259</v>
      </c>
      <c r="C741" s="130" t="s">
        <v>3982</v>
      </c>
      <c r="D741" s="130" t="s">
        <v>4001</v>
      </c>
      <c r="E741" s="130" t="s">
        <v>3918</v>
      </c>
      <c r="F741" s="130" t="s">
        <v>3986</v>
      </c>
      <c r="G741" s="130" t="s">
        <v>4174</v>
      </c>
      <c r="J741" s="113" t="s">
        <v>3874</v>
      </c>
      <c r="K741" s="130" t="s">
        <v>9236</v>
      </c>
      <c r="L741" s="113" t="s">
        <v>3918</v>
      </c>
      <c r="M741" s="130" t="s">
        <v>9252</v>
      </c>
    </row>
    <row r="742" spans="1:13">
      <c r="A742" s="130" t="s">
        <v>4080</v>
      </c>
      <c r="B742" s="113" t="s">
        <v>12259</v>
      </c>
      <c r="C742" s="130" t="s">
        <v>3982</v>
      </c>
      <c r="D742" s="130" t="s">
        <v>4001</v>
      </c>
      <c r="E742" s="130" t="s">
        <v>3918</v>
      </c>
      <c r="F742" s="130" t="s">
        <v>3988</v>
      </c>
      <c r="G742" s="130" t="s">
        <v>1229</v>
      </c>
      <c r="J742" s="113" t="s">
        <v>3874</v>
      </c>
      <c r="K742" s="130" t="s">
        <v>9239</v>
      </c>
      <c r="L742" s="113" t="s">
        <v>3918</v>
      </c>
      <c r="M742" s="130" t="s">
        <v>9255</v>
      </c>
    </row>
    <row r="743" spans="1:13">
      <c r="A743" s="130" t="s">
        <v>4080</v>
      </c>
      <c r="B743" s="113" t="s">
        <v>12259</v>
      </c>
      <c r="C743" s="130" t="s">
        <v>3982</v>
      </c>
      <c r="D743" s="130" t="s">
        <v>4001</v>
      </c>
      <c r="E743" s="130" t="s">
        <v>3918</v>
      </c>
      <c r="F743" s="130" t="s">
        <v>3990</v>
      </c>
      <c r="G743" s="130" t="s">
        <v>1229</v>
      </c>
      <c r="J743" s="113" t="s">
        <v>3874</v>
      </c>
      <c r="K743" s="130" t="s">
        <v>9242</v>
      </c>
      <c r="L743" s="113" t="s">
        <v>3918</v>
      </c>
      <c r="M743" s="130" t="s">
        <v>9257</v>
      </c>
    </row>
    <row r="744" spans="1:13">
      <c r="A744" s="130" t="s">
        <v>4080</v>
      </c>
      <c r="B744" s="113" t="s">
        <v>12259</v>
      </c>
      <c r="C744" s="130" t="s">
        <v>3982</v>
      </c>
      <c r="D744" s="130" t="s">
        <v>4001</v>
      </c>
      <c r="E744" s="130" t="s">
        <v>3947</v>
      </c>
      <c r="F744" s="130" t="s">
        <v>2556</v>
      </c>
      <c r="G744" s="130" t="s">
        <v>4114</v>
      </c>
      <c r="J744" s="113" t="s">
        <v>3874</v>
      </c>
      <c r="K744" s="130" t="s">
        <v>9245</v>
      </c>
      <c r="L744" s="113" t="s">
        <v>3918</v>
      </c>
      <c r="M744" s="130" t="s">
        <v>9260</v>
      </c>
    </row>
    <row r="745" spans="1:13">
      <c r="A745" s="130" t="s">
        <v>4080</v>
      </c>
      <c r="B745" s="113" t="s">
        <v>12259</v>
      </c>
      <c r="C745" s="130" t="s">
        <v>3982</v>
      </c>
      <c r="D745" s="130" t="s">
        <v>4001</v>
      </c>
      <c r="E745" s="130" t="s">
        <v>3947</v>
      </c>
      <c r="F745" s="130" t="s">
        <v>3986</v>
      </c>
      <c r="G745" s="130" t="s">
        <v>4114</v>
      </c>
      <c r="J745" s="113" t="s">
        <v>3874</v>
      </c>
      <c r="K745" s="130" t="s">
        <v>9248</v>
      </c>
      <c r="L745" s="113" t="s">
        <v>3918</v>
      </c>
      <c r="M745" s="130" t="s">
        <v>9263</v>
      </c>
    </row>
    <row r="746" spans="1:13">
      <c r="A746" s="130" t="s">
        <v>4080</v>
      </c>
      <c r="B746" s="113" t="s">
        <v>12259</v>
      </c>
      <c r="C746" s="130" t="s">
        <v>3982</v>
      </c>
      <c r="D746" s="130" t="s">
        <v>4001</v>
      </c>
      <c r="E746" s="130" t="s">
        <v>3947</v>
      </c>
      <c r="F746" s="130" t="s">
        <v>3988</v>
      </c>
      <c r="G746" s="130" t="s">
        <v>4175</v>
      </c>
      <c r="J746" s="113" t="s">
        <v>3874</v>
      </c>
      <c r="K746" s="130" t="s">
        <v>9251</v>
      </c>
      <c r="L746" s="113" t="s">
        <v>3918</v>
      </c>
      <c r="M746" s="130" t="s">
        <v>9266</v>
      </c>
    </row>
    <row r="747" spans="1:13">
      <c r="A747" s="130" t="s">
        <v>4080</v>
      </c>
      <c r="B747" s="113" t="s">
        <v>12259</v>
      </c>
      <c r="C747" s="130" t="s">
        <v>3982</v>
      </c>
      <c r="D747" s="130" t="s">
        <v>4001</v>
      </c>
      <c r="E747" s="130" t="s">
        <v>3947</v>
      </c>
      <c r="F747" s="130" t="s">
        <v>3990</v>
      </c>
      <c r="G747" s="130" t="s">
        <v>4175</v>
      </c>
      <c r="J747" s="113" t="s">
        <v>3874</v>
      </c>
      <c r="K747" s="130" t="s">
        <v>9254</v>
      </c>
      <c r="L747" s="113" t="s">
        <v>3918</v>
      </c>
      <c r="M747" s="130" t="s">
        <v>9269</v>
      </c>
    </row>
    <row r="748" spans="1:13">
      <c r="A748" s="130" t="s">
        <v>4080</v>
      </c>
      <c r="B748" s="113" t="s">
        <v>12259</v>
      </c>
      <c r="C748" s="130" t="s">
        <v>3982</v>
      </c>
      <c r="D748" s="130" t="s">
        <v>4001</v>
      </c>
      <c r="E748" s="130" t="s">
        <v>3947</v>
      </c>
      <c r="F748" s="130" t="s">
        <v>2734</v>
      </c>
      <c r="G748" s="130" t="s">
        <v>4020</v>
      </c>
      <c r="J748" s="113" t="s">
        <v>3874</v>
      </c>
      <c r="K748" s="130" t="s">
        <v>3704</v>
      </c>
      <c r="L748" s="113" t="s">
        <v>3918</v>
      </c>
      <c r="M748" s="130" t="s">
        <v>5985</v>
      </c>
    </row>
    <row r="749" spans="1:13">
      <c r="A749" s="130" t="s">
        <v>4080</v>
      </c>
      <c r="B749" s="113" t="s">
        <v>12259</v>
      </c>
      <c r="C749" s="130" t="s">
        <v>3982</v>
      </c>
      <c r="D749" s="130" t="s">
        <v>4007</v>
      </c>
      <c r="E749" s="130" t="s">
        <v>3918</v>
      </c>
      <c r="F749" s="130" t="s">
        <v>2556</v>
      </c>
      <c r="G749" s="130" t="s">
        <v>4176</v>
      </c>
      <c r="J749" s="113" t="s">
        <v>3874</v>
      </c>
      <c r="K749" s="130" t="s">
        <v>9259</v>
      </c>
      <c r="L749" s="113" t="s">
        <v>3918</v>
      </c>
      <c r="M749" s="130" t="s">
        <v>9274</v>
      </c>
    </row>
    <row r="750" spans="1:13">
      <c r="A750" s="130" t="s">
        <v>4080</v>
      </c>
      <c r="B750" s="113" t="s">
        <v>12259</v>
      </c>
      <c r="C750" s="130" t="s">
        <v>3982</v>
      </c>
      <c r="D750" s="130" t="s">
        <v>4007</v>
      </c>
      <c r="E750" s="130" t="s">
        <v>3918</v>
      </c>
      <c r="F750" s="130" t="s">
        <v>3986</v>
      </c>
      <c r="G750" s="130" t="s">
        <v>4177</v>
      </c>
      <c r="J750" s="113" t="s">
        <v>3874</v>
      </c>
      <c r="K750" s="130" t="s">
        <v>9262</v>
      </c>
      <c r="L750" s="113" t="s">
        <v>3918</v>
      </c>
      <c r="M750" s="130" t="s">
        <v>9277</v>
      </c>
    </row>
    <row r="751" spans="1:13">
      <c r="A751" s="130" t="s">
        <v>4080</v>
      </c>
      <c r="B751" s="113" t="s">
        <v>12259</v>
      </c>
      <c r="C751" s="130" t="s">
        <v>3982</v>
      </c>
      <c r="D751" s="130" t="s">
        <v>4007</v>
      </c>
      <c r="E751" s="130" t="s">
        <v>3918</v>
      </c>
      <c r="F751" s="130" t="s">
        <v>3988</v>
      </c>
      <c r="G751" s="130" t="s">
        <v>4178</v>
      </c>
      <c r="J751" s="113" t="s">
        <v>3874</v>
      </c>
      <c r="K751" s="130" t="s">
        <v>9265</v>
      </c>
      <c r="L751" s="113" t="s">
        <v>3918</v>
      </c>
      <c r="M751" s="130" t="s">
        <v>9280</v>
      </c>
    </row>
    <row r="752" spans="1:13">
      <c r="A752" s="130" t="s">
        <v>4080</v>
      </c>
      <c r="B752" s="113" t="s">
        <v>12259</v>
      </c>
      <c r="C752" s="130" t="s">
        <v>3982</v>
      </c>
      <c r="D752" s="130" t="s">
        <v>4007</v>
      </c>
      <c r="E752" s="130" t="s">
        <v>3918</v>
      </c>
      <c r="F752" s="130" t="s">
        <v>3990</v>
      </c>
      <c r="G752" s="130" t="s">
        <v>4178</v>
      </c>
      <c r="J752" s="113" t="s">
        <v>3874</v>
      </c>
      <c r="K752" s="130" t="s">
        <v>9268</v>
      </c>
      <c r="L752" s="113" t="s">
        <v>3918</v>
      </c>
      <c r="M752" s="130" t="s">
        <v>9283</v>
      </c>
    </row>
    <row r="753" spans="1:13">
      <c r="A753" s="130" t="s">
        <v>4080</v>
      </c>
      <c r="B753" s="113" t="s">
        <v>12259</v>
      </c>
      <c r="C753" s="130" t="s">
        <v>3982</v>
      </c>
      <c r="D753" s="130" t="s">
        <v>4007</v>
      </c>
      <c r="E753" s="130" t="s">
        <v>3947</v>
      </c>
      <c r="F753" s="130" t="s">
        <v>2556</v>
      </c>
      <c r="G753" s="130" t="s">
        <v>4179</v>
      </c>
      <c r="J753" s="113" t="s">
        <v>3874</v>
      </c>
      <c r="K753" s="130" t="s">
        <v>9271</v>
      </c>
      <c r="L753" s="113" t="s">
        <v>3918</v>
      </c>
      <c r="M753" s="130" t="s">
        <v>9286</v>
      </c>
    </row>
    <row r="754" spans="1:13">
      <c r="A754" s="130" t="s">
        <v>4080</v>
      </c>
      <c r="B754" s="113" t="s">
        <v>12259</v>
      </c>
      <c r="C754" s="130" t="s">
        <v>3982</v>
      </c>
      <c r="D754" s="130" t="s">
        <v>4007</v>
      </c>
      <c r="E754" s="130" t="s">
        <v>3947</v>
      </c>
      <c r="F754" s="130" t="s">
        <v>3986</v>
      </c>
      <c r="G754" s="130" t="s">
        <v>4179</v>
      </c>
      <c r="J754" s="113" t="s">
        <v>3874</v>
      </c>
      <c r="K754" s="130" t="s">
        <v>9273</v>
      </c>
      <c r="L754" s="113" t="s">
        <v>3918</v>
      </c>
      <c r="M754" s="130" t="s">
        <v>9289</v>
      </c>
    </row>
    <row r="755" spans="1:13">
      <c r="A755" s="130" t="s">
        <v>4080</v>
      </c>
      <c r="B755" s="113" t="s">
        <v>12259</v>
      </c>
      <c r="C755" s="130" t="s">
        <v>3982</v>
      </c>
      <c r="D755" s="130" t="s">
        <v>4007</v>
      </c>
      <c r="E755" s="130" t="s">
        <v>3947</v>
      </c>
      <c r="F755" s="130" t="s">
        <v>3988</v>
      </c>
      <c r="G755" s="130" t="s">
        <v>4070</v>
      </c>
      <c r="J755" s="113" t="s">
        <v>3874</v>
      </c>
      <c r="K755" s="130" t="s">
        <v>9276</v>
      </c>
      <c r="L755" s="113" t="s">
        <v>3918</v>
      </c>
      <c r="M755" s="130" t="s">
        <v>9292</v>
      </c>
    </row>
    <row r="756" spans="1:13">
      <c r="A756" s="130" t="s">
        <v>4080</v>
      </c>
      <c r="B756" s="113" t="s">
        <v>12259</v>
      </c>
      <c r="C756" s="130" t="s">
        <v>3982</v>
      </c>
      <c r="D756" s="130" t="s">
        <v>4007</v>
      </c>
      <c r="E756" s="130" t="s">
        <v>3947</v>
      </c>
      <c r="F756" s="130" t="s">
        <v>3990</v>
      </c>
      <c r="G756" s="130" t="s">
        <v>4070</v>
      </c>
      <c r="J756" s="113" t="s">
        <v>3874</v>
      </c>
      <c r="K756" s="130" t="s">
        <v>9279</v>
      </c>
      <c r="L756" s="113" t="s">
        <v>3918</v>
      </c>
      <c r="M756" s="130" t="s">
        <v>9295</v>
      </c>
    </row>
    <row r="757" spans="1:13">
      <c r="A757" s="130" t="s">
        <v>4080</v>
      </c>
      <c r="B757" s="113" t="s">
        <v>12259</v>
      </c>
      <c r="C757" s="130" t="s">
        <v>3982</v>
      </c>
      <c r="D757" s="130" t="s">
        <v>4007</v>
      </c>
      <c r="E757" s="130" t="s">
        <v>3947</v>
      </c>
      <c r="F757" s="130" t="s">
        <v>2734</v>
      </c>
      <c r="G757" s="130" t="s">
        <v>4014</v>
      </c>
      <c r="J757" s="113" t="s">
        <v>3874</v>
      </c>
      <c r="K757" s="130" t="s">
        <v>9282</v>
      </c>
      <c r="L757" s="113" t="s">
        <v>3918</v>
      </c>
      <c r="M757" s="130" t="s">
        <v>9298</v>
      </c>
    </row>
    <row r="758" spans="1:13">
      <c r="A758" s="130" t="s">
        <v>4080</v>
      </c>
      <c r="B758" s="113" t="s">
        <v>12259</v>
      </c>
      <c r="C758" s="130" t="s">
        <v>3982</v>
      </c>
      <c r="D758" s="130" t="s">
        <v>4013</v>
      </c>
      <c r="E758" s="130" t="s">
        <v>3918</v>
      </c>
      <c r="F758" s="130" t="s">
        <v>2556</v>
      </c>
      <c r="G758" s="130" t="s">
        <v>4162</v>
      </c>
      <c r="J758" s="113" t="s">
        <v>3874</v>
      </c>
      <c r="K758" s="130" t="s">
        <v>9285</v>
      </c>
      <c r="L758" s="113" t="s">
        <v>3918</v>
      </c>
      <c r="M758" s="130" t="s">
        <v>9301</v>
      </c>
    </row>
    <row r="759" spans="1:13">
      <c r="A759" s="130" t="s">
        <v>4080</v>
      </c>
      <c r="B759" s="113" t="s">
        <v>12259</v>
      </c>
      <c r="C759" s="130" t="s">
        <v>3982</v>
      </c>
      <c r="D759" s="130" t="s">
        <v>4013</v>
      </c>
      <c r="E759" s="130" t="s">
        <v>3918</v>
      </c>
      <c r="F759" s="130" t="s">
        <v>3986</v>
      </c>
      <c r="G759" s="130" t="s">
        <v>4014</v>
      </c>
      <c r="J759" s="113" t="s">
        <v>3874</v>
      </c>
      <c r="K759" s="130" t="s">
        <v>9288</v>
      </c>
      <c r="L759" s="113" t="s">
        <v>3918</v>
      </c>
      <c r="M759" s="130" t="s">
        <v>9304</v>
      </c>
    </row>
    <row r="760" spans="1:13">
      <c r="A760" s="130" t="s">
        <v>4080</v>
      </c>
      <c r="B760" s="113" t="s">
        <v>12259</v>
      </c>
      <c r="C760" s="130" t="s">
        <v>3982</v>
      </c>
      <c r="D760" s="130" t="s">
        <v>4013</v>
      </c>
      <c r="E760" s="130" t="s">
        <v>3918</v>
      </c>
      <c r="F760" s="130" t="s">
        <v>3988</v>
      </c>
      <c r="G760" s="130" t="s">
        <v>4180</v>
      </c>
      <c r="J760" s="113" t="s">
        <v>3874</v>
      </c>
      <c r="K760" s="130" t="s">
        <v>9291</v>
      </c>
      <c r="L760" s="113" t="s">
        <v>3918</v>
      </c>
      <c r="M760" s="130" t="s">
        <v>9307</v>
      </c>
    </row>
    <row r="761" spans="1:13">
      <c r="A761" s="130" t="s">
        <v>4080</v>
      </c>
      <c r="B761" s="113" t="s">
        <v>12259</v>
      </c>
      <c r="C761" s="130" t="s">
        <v>3982</v>
      </c>
      <c r="D761" s="130" t="s">
        <v>4013</v>
      </c>
      <c r="E761" s="130" t="s">
        <v>3918</v>
      </c>
      <c r="F761" s="130" t="s">
        <v>3990</v>
      </c>
      <c r="G761" s="130" t="s">
        <v>4180</v>
      </c>
      <c r="J761" s="113" t="s">
        <v>3874</v>
      </c>
      <c r="K761" s="130" t="s">
        <v>9294</v>
      </c>
      <c r="L761" s="113" t="s">
        <v>3918</v>
      </c>
      <c r="M761" s="130" t="s">
        <v>9310</v>
      </c>
    </row>
    <row r="762" spans="1:13">
      <c r="A762" s="130" t="s">
        <v>4080</v>
      </c>
      <c r="B762" s="113" t="s">
        <v>12259</v>
      </c>
      <c r="C762" s="130" t="s">
        <v>3982</v>
      </c>
      <c r="D762" s="130" t="s">
        <v>4013</v>
      </c>
      <c r="E762" s="130" t="s">
        <v>3947</v>
      </c>
      <c r="F762" s="130" t="s">
        <v>2556</v>
      </c>
      <c r="G762" s="130" t="s">
        <v>4034</v>
      </c>
      <c r="J762" s="113" t="s">
        <v>3874</v>
      </c>
      <c r="K762" s="130" t="s">
        <v>9297</v>
      </c>
      <c r="L762" s="113" t="s">
        <v>3918</v>
      </c>
      <c r="M762" s="130" t="s">
        <v>9313</v>
      </c>
    </row>
    <row r="763" spans="1:13">
      <c r="A763" s="130" t="s">
        <v>4080</v>
      </c>
      <c r="B763" s="113" t="s">
        <v>12259</v>
      </c>
      <c r="C763" s="130" t="s">
        <v>3982</v>
      </c>
      <c r="D763" s="130" t="s">
        <v>4013</v>
      </c>
      <c r="E763" s="130" t="s">
        <v>3947</v>
      </c>
      <c r="F763" s="130" t="s">
        <v>3986</v>
      </c>
      <c r="G763" s="130" t="s">
        <v>4034</v>
      </c>
      <c r="J763" s="113" t="s">
        <v>3874</v>
      </c>
      <c r="K763" s="130" t="s">
        <v>9300</v>
      </c>
      <c r="L763" s="113" t="s">
        <v>3918</v>
      </c>
      <c r="M763" s="130" t="s">
        <v>9315</v>
      </c>
    </row>
    <row r="764" spans="1:13">
      <c r="A764" s="130" t="s">
        <v>4080</v>
      </c>
      <c r="B764" s="113" t="s">
        <v>12259</v>
      </c>
      <c r="C764" s="130" t="s">
        <v>3982</v>
      </c>
      <c r="D764" s="130" t="s">
        <v>4013</v>
      </c>
      <c r="E764" s="130" t="s">
        <v>3947</v>
      </c>
      <c r="F764" s="130" t="s">
        <v>3988</v>
      </c>
      <c r="G764" s="130" t="s">
        <v>4140</v>
      </c>
      <c r="J764" s="113" t="s">
        <v>3874</v>
      </c>
      <c r="K764" s="130" t="s">
        <v>9303</v>
      </c>
      <c r="L764" s="113" t="s">
        <v>3918</v>
      </c>
      <c r="M764" s="130" t="s">
        <v>9318</v>
      </c>
    </row>
    <row r="765" spans="1:13">
      <c r="A765" s="130" t="s">
        <v>4080</v>
      </c>
      <c r="B765" s="113" t="s">
        <v>12259</v>
      </c>
      <c r="C765" s="130" t="s">
        <v>3982</v>
      </c>
      <c r="D765" s="130" t="s">
        <v>4013</v>
      </c>
      <c r="E765" s="130" t="s">
        <v>3947</v>
      </c>
      <c r="F765" s="130" t="s">
        <v>3990</v>
      </c>
      <c r="G765" s="130" t="s">
        <v>4140</v>
      </c>
      <c r="J765" s="113" t="s">
        <v>3874</v>
      </c>
      <c r="K765" s="130" t="s">
        <v>9306</v>
      </c>
      <c r="L765" s="113" t="s">
        <v>3918</v>
      </c>
      <c r="M765" s="130" t="s">
        <v>9321</v>
      </c>
    </row>
    <row r="766" spans="1:13">
      <c r="A766" s="130" t="s">
        <v>4080</v>
      </c>
      <c r="B766" s="113" t="s">
        <v>12259</v>
      </c>
      <c r="C766" s="130" t="s">
        <v>3982</v>
      </c>
      <c r="D766" s="130" t="s">
        <v>4013</v>
      </c>
      <c r="E766" s="130" t="s">
        <v>3947</v>
      </c>
      <c r="F766" s="130" t="s">
        <v>2734</v>
      </c>
      <c r="G766" s="130" t="s">
        <v>4181</v>
      </c>
      <c r="J766" s="113" t="s">
        <v>3874</v>
      </c>
      <c r="K766" s="130" t="s">
        <v>9309</v>
      </c>
      <c r="L766" s="113" t="s">
        <v>3918</v>
      </c>
      <c r="M766" s="130" t="s">
        <v>9324</v>
      </c>
    </row>
    <row r="767" spans="1:13">
      <c r="A767" s="130" t="s">
        <v>4080</v>
      </c>
      <c r="B767" s="113" t="s">
        <v>12259</v>
      </c>
      <c r="C767" s="130" t="s">
        <v>3887</v>
      </c>
      <c r="D767" s="130" t="s">
        <v>3983</v>
      </c>
      <c r="E767" s="130" t="s">
        <v>3918</v>
      </c>
      <c r="F767" s="130" t="s">
        <v>2556</v>
      </c>
      <c r="G767" s="130" t="s">
        <v>4092</v>
      </c>
      <c r="J767" s="113" t="s">
        <v>3874</v>
      </c>
      <c r="K767" s="130" t="s">
        <v>9312</v>
      </c>
      <c r="L767" s="113" t="s">
        <v>3918</v>
      </c>
      <c r="M767" s="130" t="s">
        <v>9327</v>
      </c>
    </row>
    <row r="768" spans="1:13">
      <c r="A768" s="130" t="s">
        <v>4080</v>
      </c>
      <c r="B768" s="113" t="s">
        <v>12259</v>
      </c>
      <c r="C768" s="130" t="s">
        <v>3887</v>
      </c>
      <c r="D768" s="130" t="s">
        <v>3983</v>
      </c>
      <c r="E768" s="130" t="s">
        <v>3918</v>
      </c>
      <c r="F768" s="130" t="s">
        <v>3986</v>
      </c>
      <c r="G768" s="130" t="s">
        <v>4059</v>
      </c>
      <c r="J768" s="113" t="s">
        <v>3874</v>
      </c>
      <c r="K768" s="130" t="s">
        <v>3706</v>
      </c>
      <c r="L768" s="113" t="s">
        <v>3918</v>
      </c>
      <c r="M768" s="130" t="s">
        <v>9330</v>
      </c>
    </row>
    <row r="769" spans="1:13">
      <c r="A769" s="130" t="s">
        <v>4080</v>
      </c>
      <c r="B769" s="113" t="s">
        <v>12259</v>
      </c>
      <c r="C769" s="130" t="s">
        <v>3887</v>
      </c>
      <c r="D769" s="130" t="s">
        <v>3983</v>
      </c>
      <c r="E769" s="130" t="s">
        <v>3918</v>
      </c>
      <c r="F769" s="130" t="s">
        <v>3988</v>
      </c>
      <c r="G769" s="130" t="s">
        <v>4163</v>
      </c>
      <c r="J769" s="113" t="s">
        <v>3874</v>
      </c>
      <c r="K769" s="130" t="s">
        <v>9317</v>
      </c>
      <c r="L769" s="113" t="s">
        <v>3918</v>
      </c>
      <c r="M769" s="130" t="s">
        <v>9333</v>
      </c>
    </row>
    <row r="770" spans="1:13">
      <c r="A770" s="130" t="s">
        <v>4080</v>
      </c>
      <c r="B770" s="113" t="s">
        <v>12259</v>
      </c>
      <c r="C770" s="130" t="s">
        <v>3887</v>
      </c>
      <c r="D770" s="130" t="s">
        <v>3983</v>
      </c>
      <c r="E770" s="130" t="s">
        <v>3918</v>
      </c>
      <c r="F770" s="130" t="s">
        <v>3990</v>
      </c>
      <c r="G770" s="130" t="s">
        <v>4163</v>
      </c>
      <c r="J770" s="113" t="s">
        <v>3874</v>
      </c>
      <c r="K770" s="130" t="s">
        <v>9320</v>
      </c>
      <c r="L770" s="113" t="s">
        <v>3918</v>
      </c>
      <c r="M770" s="130" t="s">
        <v>9336</v>
      </c>
    </row>
    <row r="771" spans="1:13">
      <c r="A771" s="130" t="s">
        <v>4080</v>
      </c>
      <c r="B771" s="113" t="s">
        <v>12259</v>
      </c>
      <c r="C771" s="130" t="s">
        <v>3887</v>
      </c>
      <c r="D771" s="130" t="s">
        <v>3983</v>
      </c>
      <c r="E771" s="130" t="s">
        <v>3947</v>
      </c>
      <c r="F771" s="130" t="s">
        <v>2556</v>
      </c>
      <c r="G771" s="130" t="s">
        <v>4024</v>
      </c>
      <c r="J771" s="113" t="s">
        <v>3874</v>
      </c>
      <c r="K771" s="130" t="s">
        <v>9323</v>
      </c>
      <c r="L771" s="113" t="s">
        <v>3918</v>
      </c>
      <c r="M771" s="130" t="s">
        <v>9339</v>
      </c>
    </row>
    <row r="772" spans="1:13">
      <c r="A772" s="130" t="s">
        <v>4080</v>
      </c>
      <c r="B772" s="113" t="s">
        <v>12259</v>
      </c>
      <c r="C772" s="130" t="s">
        <v>3887</v>
      </c>
      <c r="D772" s="130" t="s">
        <v>3983</v>
      </c>
      <c r="E772" s="130" t="s">
        <v>3947</v>
      </c>
      <c r="F772" s="130" t="s">
        <v>3986</v>
      </c>
      <c r="G772" s="130" t="s">
        <v>4024</v>
      </c>
      <c r="J772" s="113" t="s">
        <v>3874</v>
      </c>
      <c r="K772" s="130" t="s">
        <v>9326</v>
      </c>
      <c r="L772" s="113" t="s">
        <v>3918</v>
      </c>
      <c r="M772" s="130" t="s">
        <v>9342</v>
      </c>
    </row>
    <row r="773" spans="1:13">
      <c r="A773" s="130" t="s">
        <v>4080</v>
      </c>
      <c r="B773" s="113" t="s">
        <v>12259</v>
      </c>
      <c r="C773" s="130" t="s">
        <v>3887</v>
      </c>
      <c r="D773" s="130" t="s">
        <v>3983</v>
      </c>
      <c r="E773" s="130" t="s">
        <v>3947</v>
      </c>
      <c r="F773" s="130" t="s">
        <v>3988</v>
      </c>
      <c r="G773" s="130" t="s">
        <v>4182</v>
      </c>
      <c r="J773" s="113" t="s">
        <v>3874</v>
      </c>
      <c r="K773" s="130" t="s">
        <v>9329</v>
      </c>
      <c r="L773" s="113" t="s">
        <v>3918</v>
      </c>
      <c r="M773" s="130" t="s">
        <v>9345</v>
      </c>
    </row>
    <row r="774" spans="1:13">
      <c r="A774" s="130" t="s">
        <v>4080</v>
      </c>
      <c r="B774" s="113" t="s">
        <v>12259</v>
      </c>
      <c r="C774" s="130" t="s">
        <v>3887</v>
      </c>
      <c r="D774" s="130" t="s">
        <v>3983</v>
      </c>
      <c r="E774" s="130" t="s">
        <v>3947</v>
      </c>
      <c r="F774" s="130" t="s">
        <v>3990</v>
      </c>
      <c r="G774" s="130" t="s">
        <v>4182</v>
      </c>
      <c r="J774" s="113" t="s">
        <v>3874</v>
      </c>
      <c r="K774" s="130" t="s">
        <v>9332</v>
      </c>
      <c r="L774" s="113" t="s">
        <v>3918</v>
      </c>
      <c r="M774" s="130" t="s">
        <v>9348</v>
      </c>
    </row>
    <row r="775" spans="1:13">
      <c r="A775" s="130" t="s">
        <v>4080</v>
      </c>
      <c r="B775" s="113" t="s">
        <v>12259</v>
      </c>
      <c r="C775" s="130" t="s">
        <v>3887</v>
      </c>
      <c r="D775" s="130" t="s">
        <v>3983</v>
      </c>
      <c r="E775" s="130" t="s">
        <v>3947</v>
      </c>
      <c r="F775" s="130" t="s">
        <v>2734</v>
      </c>
      <c r="G775" s="130" t="s">
        <v>4030</v>
      </c>
      <c r="J775" s="113" t="s">
        <v>3874</v>
      </c>
      <c r="K775" s="130" t="s">
        <v>9335</v>
      </c>
      <c r="L775" s="113" t="s">
        <v>3918</v>
      </c>
      <c r="M775" s="130" t="s">
        <v>9351</v>
      </c>
    </row>
    <row r="776" spans="1:13">
      <c r="A776" s="130" t="s">
        <v>4080</v>
      </c>
      <c r="B776" s="113" t="s">
        <v>12259</v>
      </c>
      <c r="C776" s="130" t="s">
        <v>3887</v>
      </c>
      <c r="D776" s="130" t="s">
        <v>3994</v>
      </c>
      <c r="E776" s="130" t="s">
        <v>3918</v>
      </c>
      <c r="F776" s="130" t="s">
        <v>2556</v>
      </c>
      <c r="G776" s="130" t="s">
        <v>4122</v>
      </c>
      <c r="J776" s="113" t="s">
        <v>3874</v>
      </c>
      <c r="K776" s="130" t="s">
        <v>9338</v>
      </c>
      <c r="L776" s="113" t="s">
        <v>3918</v>
      </c>
      <c r="M776" s="130" t="s">
        <v>9354</v>
      </c>
    </row>
    <row r="777" spans="1:13">
      <c r="A777" s="130" t="s">
        <v>4080</v>
      </c>
      <c r="B777" s="113" t="s">
        <v>12259</v>
      </c>
      <c r="C777" s="130" t="s">
        <v>3887</v>
      </c>
      <c r="D777" s="130" t="s">
        <v>3994</v>
      </c>
      <c r="E777" s="130" t="s">
        <v>3918</v>
      </c>
      <c r="F777" s="130" t="s">
        <v>3986</v>
      </c>
      <c r="G777" s="130" t="s">
        <v>4164</v>
      </c>
      <c r="J777" s="113" t="s">
        <v>3874</v>
      </c>
      <c r="K777" s="130" t="s">
        <v>9341</v>
      </c>
      <c r="L777" s="113" t="s">
        <v>3918</v>
      </c>
      <c r="M777" s="130" t="s">
        <v>9357</v>
      </c>
    </row>
    <row r="778" spans="1:13">
      <c r="A778" s="130" t="s">
        <v>4080</v>
      </c>
      <c r="B778" s="113" t="s">
        <v>12259</v>
      </c>
      <c r="C778" s="130" t="s">
        <v>3887</v>
      </c>
      <c r="D778" s="130" t="s">
        <v>3994</v>
      </c>
      <c r="E778" s="130" t="s">
        <v>3918</v>
      </c>
      <c r="F778" s="130" t="s">
        <v>3988</v>
      </c>
      <c r="G778" s="130" t="s">
        <v>4128</v>
      </c>
      <c r="J778" s="113" t="s">
        <v>3874</v>
      </c>
      <c r="K778" s="130" t="s">
        <v>9344</v>
      </c>
      <c r="L778" s="113" t="s">
        <v>3918</v>
      </c>
      <c r="M778" s="130" t="s">
        <v>9360</v>
      </c>
    </row>
    <row r="779" spans="1:13">
      <c r="A779" s="130" t="s">
        <v>4080</v>
      </c>
      <c r="B779" s="113" t="s">
        <v>12259</v>
      </c>
      <c r="C779" s="130" t="s">
        <v>3887</v>
      </c>
      <c r="D779" s="130" t="s">
        <v>3994</v>
      </c>
      <c r="E779" s="130" t="s">
        <v>3918</v>
      </c>
      <c r="F779" s="130" t="s">
        <v>3990</v>
      </c>
      <c r="G779" s="130" t="s">
        <v>4128</v>
      </c>
      <c r="J779" s="113" t="s">
        <v>3874</v>
      </c>
      <c r="K779" s="130" t="s">
        <v>9347</v>
      </c>
      <c r="L779" s="113" t="s">
        <v>3918</v>
      </c>
      <c r="M779" s="130" t="s">
        <v>9363</v>
      </c>
    </row>
    <row r="780" spans="1:13">
      <c r="A780" s="130" t="s">
        <v>4080</v>
      </c>
      <c r="B780" s="113" t="s">
        <v>12259</v>
      </c>
      <c r="C780" s="130" t="s">
        <v>3887</v>
      </c>
      <c r="D780" s="130" t="s">
        <v>3994</v>
      </c>
      <c r="E780" s="130" t="s">
        <v>3947</v>
      </c>
      <c r="F780" s="130" t="s">
        <v>2556</v>
      </c>
      <c r="G780" s="130" t="s">
        <v>4043</v>
      </c>
      <c r="J780" s="113" t="s">
        <v>3874</v>
      </c>
      <c r="K780" s="130" t="s">
        <v>9350</v>
      </c>
      <c r="L780" s="113" t="s">
        <v>3918</v>
      </c>
      <c r="M780" s="130" t="s">
        <v>9366</v>
      </c>
    </row>
    <row r="781" spans="1:13">
      <c r="A781" s="130" t="s">
        <v>4080</v>
      </c>
      <c r="B781" s="113" t="s">
        <v>12259</v>
      </c>
      <c r="C781" s="130" t="s">
        <v>3887</v>
      </c>
      <c r="D781" s="130" t="s">
        <v>3994</v>
      </c>
      <c r="E781" s="130" t="s">
        <v>3947</v>
      </c>
      <c r="F781" s="130" t="s">
        <v>3986</v>
      </c>
      <c r="G781" s="130" t="s">
        <v>4043</v>
      </c>
      <c r="J781" s="113" t="s">
        <v>3874</v>
      </c>
      <c r="K781" s="130" t="s">
        <v>9353</v>
      </c>
      <c r="L781" s="113" t="s">
        <v>3918</v>
      </c>
      <c r="M781" s="130" t="s">
        <v>9369</v>
      </c>
    </row>
    <row r="782" spans="1:13">
      <c r="A782" s="130" t="s">
        <v>4080</v>
      </c>
      <c r="B782" s="113" t="s">
        <v>12259</v>
      </c>
      <c r="C782" s="130" t="s">
        <v>3887</v>
      </c>
      <c r="D782" s="130" t="s">
        <v>3994</v>
      </c>
      <c r="E782" s="130" t="s">
        <v>3947</v>
      </c>
      <c r="F782" s="130" t="s">
        <v>3988</v>
      </c>
      <c r="G782" s="130" t="s">
        <v>4183</v>
      </c>
      <c r="J782" s="113" t="s">
        <v>3874</v>
      </c>
      <c r="K782" s="130" t="s">
        <v>9356</v>
      </c>
      <c r="L782" s="113" t="s">
        <v>3918</v>
      </c>
      <c r="M782" s="130" t="s">
        <v>9372</v>
      </c>
    </row>
    <row r="783" spans="1:13">
      <c r="A783" s="130" t="s">
        <v>4080</v>
      </c>
      <c r="B783" s="113" t="s">
        <v>12259</v>
      </c>
      <c r="C783" s="130" t="s">
        <v>3887</v>
      </c>
      <c r="D783" s="130" t="s">
        <v>3994</v>
      </c>
      <c r="E783" s="130" t="s">
        <v>3947</v>
      </c>
      <c r="F783" s="130" t="s">
        <v>3990</v>
      </c>
      <c r="G783" s="130" t="s">
        <v>4183</v>
      </c>
      <c r="J783" s="113" t="s">
        <v>3874</v>
      </c>
      <c r="K783" s="130" t="s">
        <v>9359</v>
      </c>
      <c r="L783" s="113" t="s">
        <v>3918</v>
      </c>
      <c r="M783" s="130" t="s">
        <v>9374</v>
      </c>
    </row>
    <row r="784" spans="1:13">
      <c r="A784" s="130" t="s">
        <v>4080</v>
      </c>
      <c r="B784" s="113" t="s">
        <v>12259</v>
      </c>
      <c r="C784" s="130" t="s">
        <v>3887</v>
      </c>
      <c r="D784" s="130" t="s">
        <v>3994</v>
      </c>
      <c r="E784" s="130" t="s">
        <v>3947</v>
      </c>
      <c r="F784" s="130" t="s">
        <v>2734</v>
      </c>
      <c r="G784" s="130" t="s">
        <v>4035</v>
      </c>
      <c r="J784" s="113" t="s">
        <v>3874</v>
      </c>
      <c r="K784" s="130" t="s">
        <v>9362</v>
      </c>
      <c r="L784" s="113" t="s">
        <v>3918</v>
      </c>
      <c r="M784" s="130" t="s">
        <v>9377</v>
      </c>
    </row>
    <row r="785" spans="1:13">
      <c r="A785" s="130" t="s">
        <v>4080</v>
      </c>
      <c r="B785" s="113" t="s">
        <v>12259</v>
      </c>
      <c r="C785" s="130" t="s">
        <v>3887</v>
      </c>
      <c r="D785" s="130" t="s">
        <v>4001</v>
      </c>
      <c r="E785" s="130" t="s">
        <v>3918</v>
      </c>
      <c r="F785" s="130" t="s">
        <v>2556</v>
      </c>
      <c r="G785" s="130" t="s">
        <v>4046</v>
      </c>
      <c r="J785" s="113" t="s">
        <v>3874</v>
      </c>
      <c r="K785" s="130" t="s">
        <v>9365</v>
      </c>
      <c r="L785" s="113" t="s">
        <v>3918</v>
      </c>
      <c r="M785" s="130" t="s">
        <v>9380</v>
      </c>
    </row>
    <row r="786" spans="1:13">
      <c r="A786" s="130" t="s">
        <v>4080</v>
      </c>
      <c r="B786" s="113" t="s">
        <v>12259</v>
      </c>
      <c r="C786" s="130" t="s">
        <v>3887</v>
      </c>
      <c r="D786" s="130" t="s">
        <v>4001</v>
      </c>
      <c r="E786" s="130" t="s">
        <v>3918</v>
      </c>
      <c r="F786" s="130" t="s">
        <v>3986</v>
      </c>
      <c r="G786" s="130" t="s">
        <v>4128</v>
      </c>
      <c r="J786" s="113" t="s">
        <v>3874</v>
      </c>
      <c r="K786" s="130" t="s">
        <v>9368</v>
      </c>
      <c r="L786" s="113" t="s">
        <v>3918</v>
      </c>
      <c r="M786" s="130" t="s">
        <v>9383</v>
      </c>
    </row>
    <row r="787" spans="1:13">
      <c r="A787" s="130" t="s">
        <v>4080</v>
      </c>
      <c r="B787" s="113" t="s">
        <v>12259</v>
      </c>
      <c r="C787" s="130" t="s">
        <v>3887</v>
      </c>
      <c r="D787" s="130" t="s">
        <v>4001</v>
      </c>
      <c r="E787" s="130" t="s">
        <v>3918</v>
      </c>
      <c r="F787" s="130" t="s">
        <v>3988</v>
      </c>
      <c r="G787" s="130" t="s">
        <v>4129</v>
      </c>
      <c r="J787" s="113" t="s">
        <v>3874</v>
      </c>
      <c r="K787" s="130" t="s">
        <v>9371</v>
      </c>
      <c r="L787" s="113" t="s">
        <v>3918</v>
      </c>
      <c r="M787" s="130" t="s">
        <v>9386</v>
      </c>
    </row>
    <row r="788" spans="1:13">
      <c r="A788" s="130" t="s">
        <v>4080</v>
      </c>
      <c r="B788" s="113" t="s">
        <v>12259</v>
      </c>
      <c r="C788" s="130" t="s">
        <v>3887</v>
      </c>
      <c r="D788" s="130" t="s">
        <v>4001</v>
      </c>
      <c r="E788" s="130" t="s">
        <v>3918</v>
      </c>
      <c r="F788" s="130" t="s">
        <v>3990</v>
      </c>
      <c r="G788" s="130" t="s">
        <v>4129</v>
      </c>
      <c r="J788" s="113" t="s">
        <v>3874</v>
      </c>
      <c r="K788" s="130" t="s">
        <v>3708</v>
      </c>
      <c r="L788" s="113" t="s">
        <v>3918</v>
      </c>
      <c r="M788" s="130" t="s">
        <v>9389</v>
      </c>
    </row>
    <row r="789" spans="1:13">
      <c r="A789" s="130" t="s">
        <v>4080</v>
      </c>
      <c r="B789" s="113" t="s">
        <v>12259</v>
      </c>
      <c r="C789" s="130" t="s">
        <v>3887</v>
      </c>
      <c r="D789" s="130" t="s">
        <v>4001</v>
      </c>
      <c r="E789" s="130" t="s">
        <v>3947</v>
      </c>
      <c r="F789" s="130" t="s">
        <v>2556</v>
      </c>
      <c r="G789" s="130" t="s">
        <v>4030</v>
      </c>
      <c r="J789" s="113" t="s">
        <v>3874</v>
      </c>
      <c r="K789" s="130" t="s">
        <v>9376</v>
      </c>
      <c r="L789" s="113" t="s">
        <v>3918</v>
      </c>
      <c r="M789" s="130" t="s">
        <v>9392</v>
      </c>
    </row>
    <row r="790" spans="1:13">
      <c r="A790" s="130" t="s">
        <v>4080</v>
      </c>
      <c r="B790" s="113" t="s">
        <v>12259</v>
      </c>
      <c r="C790" s="130" t="s">
        <v>3887</v>
      </c>
      <c r="D790" s="130" t="s">
        <v>4001</v>
      </c>
      <c r="E790" s="130" t="s">
        <v>3947</v>
      </c>
      <c r="F790" s="130" t="s">
        <v>3986</v>
      </c>
      <c r="G790" s="130" t="s">
        <v>4030</v>
      </c>
      <c r="J790" s="113" t="s">
        <v>3874</v>
      </c>
      <c r="K790" s="130" t="s">
        <v>9379</v>
      </c>
      <c r="L790" s="113" t="s">
        <v>3918</v>
      </c>
      <c r="M790" s="130" t="s">
        <v>9395</v>
      </c>
    </row>
    <row r="791" spans="1:13">
      <c r="A791" s="130" t="s">
        <v>4080</v>
      </c>
      <c r="B791" s="113" t="s">
        <v>12259</v>
      </c>
      <c r="C791" s="130" t="s">
        <v>3887</v>
      </c>
      <c r="D791" s="130" t="s">
        <v>4001</v>
      </c>
      <c r="E791" s="130" t="s">
        <v>3947</v>
      </c>
      <c r="F791" s="130" t="s">
        <v>3988</v>
      </c>
      <c r="G791" s="130" t="s">
        <v>4147</v>
      </c>
      <c r="J791" s="113" t="s">
        <v>3874</v>
      </c>
      <c r="K791" s="130" t="s">
        <v>9382</v>
      </c>
      <c r="L791" s="113" t="s">
        <v>3918</v>
      </c>
      <c r="M791" s="130" t="s">
        <v>9398</v>
      </c>
    </row>
    <row r="792" spans="1:13">
      <c r="A792" s="130" t="s">
        <v>4080</v>
      </c>
      <c r="B792" s="113" t="s">
        <v>12259</v>
      </c>
      <c r="C792" s="130" t="s">
        <v>3887</v>
      </c>
      <c r="D792" s="130" t="s">
        <v>4001</v>
      </c>
      <c r="E792" s="130" t="s">
        <v>3947</v>
      </c>
      <c r="F792" s="130" t="s">
        <v>3990</v>
      </c>
      <c r="G792" s="130" t="s">
        <v>4147</v>
      </c>
      <c r="J792" s="113" t="s">
        <v>3874</v>
      </c>
      <c r="K792" s="130" t="s">
        <v>9385</v>
      </c>
      <c r="L792" s="113" t="s">
        <v>3918</v>
      </c>
      <c r="M792" s="130" t="s">
        <v>9401</v>
      </c>
    </row>
    <row r="793" spans="1:13">
      <c r="A793" s="130" t="s">
        <v>4080</v>
      </c>
      <c r="B793" s="113" t="s">
        <v>12259</v>
      </c>
      <c r="C793" s="130" t="s">
        <v>3887</v>
      </c>
      <c r="D793" s="130" t="s">
        <v>4001</v>
      </c>
      <c r="E793" s="130" t="s">
        <v>3947</v>
      </c>
      <c r="F793" s="130" t="s">
        <v>2734</v>
      </c>
      <c r="G793" s="130" t="s">
        <v>4118</v>
      </c>
      <c r="J793" s="113" t="s">
        <v>3874</v>
      </c>
      <c r="K793" s="130" t="s">
        <v>9388</v>
      </c>
      <c r="L793" s="113" t="s">
        <v>3918</v>
      </c>
      <c r="M793" s="130" t="s">
        <v>9404</v>
      </c>
    </row>
    <row r="794" spans="1:13">
      <c r="A794" s="130" t="s">
        <v>4080</v>
      </c>
      <c r="B794" s="113" t="s">
        <v>12259</v>
      </c>
      <c r="C794" s="130" t="s">
        <v>3887</v>
      </c>
      <c r="D794" s="130" t="s">
        <v>4007</v>
      </c>
      <c r="E794" s="130" t="s">
        <v>3918</v>
      </c>
      <c r="F794" s="130" t="s">
        <v>2556</v>
      </c>
      <c r="G794" s="130" t="s">
        <v>4184</v>
      </c>
      <c r="J794" s="113" t="s">
        <v>3874</v>
      </c>
      <c r="K794" s="130" t="s">
        <v>9391</v>
      </c>
      <c r="L794" s="113" t="s">
        <v>3918</v>
      </c>
      <c r="M794" s="130" t="s">
        <v>9407</v>
      </c>
    </row>
    <row r="795" spans="1:13">
      <c r="A795" s="130" t="s">
        <v>4080</v>
      </c>
      <c r="B795" s="113" t="s">
        <v>12259</v>
      </c>
      <c r="C795" s="130" t="s">
        <v>3887</v>
      </c>
      <c r="D795" s="130" t="s">
        <v>4007</v>
      </c>
      <c r="E795" s="130" t="s">
        <v>3918</v>
      </c>
      <c r="F795" s="130" t="s">
        <v>3986</v>
      </c>
      <c r="G795" s="130" t="s">
        <v>4185</v>
      </c>
      <c r="J795" s="113" t="s">
        <v>3874</v>
      </c>
      <c r="K795" s="130" t="s">
        <v>9394</v>
      </c>
      <c r="L795" s="113" t="s">
        <v>3918</v>
      </c>
      <c r="M795" s="130" t="s">
        <v>9410</v>
      </c>
    </row>
    <row r="796" spans="1:13">
      <c r="A796" s="130" t="s">
        <v>4080</v>
      </c>
      <c r="B796" s="113" t="s">
        <v>12259</v>
      </c>
      <c r="C796" s="130" t="s">
        <v>3887</v>
      </c>
      <c r="D796" s="130" t="s">
        <v>4007</v>
      </c>
      <c r="E796" s="130" t="s">
        <v>3918</v>
      </c>
      <c r="F796" s="130" t="s">
        <v>3988</v>
      </c>
      <c r="G796" s="130" t="s">
        <v>4186</v>
      </c>
      <c r="J796" s="113" t="s">
        <v>3874</v>
      </c>
      <c r="K796" s="130" t="s">
        <v>9397</v>
      </c>
      <c r="L796" s="113" t="s">
        <v>3918</v>
      </c>
      <c r="M796" s="130" t="s">
        <v>9413</v>
      </c>
    </row>
    <row r="797" spans="1:13">
      <c r="A797" s="130" t="s">
        <v>4080</v>
      </c>
      <c r="B797" s="113" t="s">
        <v>12259</v>
      </c>
      <c r="C797" s="130" t="s">
        <v>3887</v>
      </c>
      <c r="D797" s="130" t="s">
        <v>4007</v>
      </c>
      <c r="E797" s="130" t="s">
        <v>3918</v>
      </c>
      <c r="F797" s="130" t="s">
        <v>3990</v>
      </c>
      <c r="G797" s="130" t="s">
        <v>4186</v>
      </c>
      <c r="J797" s="113" t="s">
        <v>3874</v>
      </c>
      <c r="K797" s="130" t="s">
        <v>9400</v>
      </c>
      <c r="L797" s="113" t="s">
        <v>3918</v>
      </c>
      <c r="M797" s="130" t="s">
        <v>9416</v>
      </c>
    </row>
    <row r="798" spans="1:13">
      <c r="A798" s="130" t="s">
        <v>4080</v>
      </c>
      <c r="B798" s="113" t="s">
        <v>12259</v>
      </c>
      <c r="C798" s="130" t="s">
        <v>3887</v>
      </c>
      <c r="D798" s="130" t="s">
        <v>4007</v>
      </c>
      <c r="E798" s="130" t="s">
        <v>3947</v>
      </c>
      <c r="F798" s="130" t="s">
        <v>2556</v>
      </c>
      <c r="G798" s="130" t="s">
        <v>4137</v>
      </c>
      <c r="J798" s="113" t="s">
        <v>3874</v>
      </c>
      <c r="K798" s="130" t="s">
        <v>9403</v>
      </c>
      <c r="L798" s="113" t="s">
        <v>3918</v>
      </c>
      <c r="M798" s="130" t="s">
        <v>9419</v>
      </c>
    </row>
    <row r="799" spans="1:13">
      <c r="A799" s="130" t="s">
        <v>4080</v>
      </c>
      <c r="B799" s="113" t="s">
        <v>12259</v>
      </c>
      <c r="C799" s="130" t="s">
        <v>3887</v>
      </c>
      <c r="D799" s="130" t="s">
        <v>4007</v>
      </c>
      <c r="E799" s="130" t="s">
        <v>3947</v>
      </c>
      <c r="F799" s="130" t="s">
        <v>3986</v>
      </c>
      <c r="G799" s="130" t="s">
        <v>4137</v>
      </c>
      <c r="J799" s="113" t="s">
        <v>3874</v>
      </c>
      <c r="K799" s="130" t="s">
        <v>9406</v>
      </c>
      <c r="L799" s="113" t="s">
        <v>3918</v>
      </c>
      <c r="M799" s="130" t="s">
        <v>9422</v>
      </c>
    </row>
    <row r="800" spans="1:13">
      <c r="A800" s="130" t="s">
        <v>4080</v>
      </c>
      <c r="B800" s="113" t="s">
        <v>12259</v>
      </c>
      <c r="C800" s="130" t="s">
        <v>3887</v>
      </c>
      <c r="D800" s="130" t="s">
        <v>4007</v>
      </c>
      <c r="E800" s="130" t="s">
        <v>3947</v>
      </c>
      <c r="F800" s="130" t="s">
        <v>3988</v>
      </c>
      <c r="G800" s="130" t="s">
        <v>4187</v>
      </c>
      <c r="J800" s="113" t="s">
        <v>3874</v>
      </c>
      <c r="K800" s="130" t="s">
        <v>9409</v>
      </c>
      <c r="L800" s="113" t="s">
        <v>3918</v>
      </c>
      <c r="M800" s="130" t="s">
        <v>9425</v>
      </c>
    </row>
    <row r="801" spans="1:13">
      <c r="A801" s="130" t="s">
        <v>4080</v>
      </c>
      <c r="B801" s="113" t="s">
        <v>12259</v>
      </c>
      <c r="C801" s="130" t="s">
        <v>3887</v>
      </c>
      <c r="D801" s="130" t="s">
        <v>4007</v>
      </c>
      <c r="E801" s="130" t="s">
        <v>3947</v>
      </c>
      <c r="F801" s="130" t="s">
        <v>3990</v>
      </c>
      <c r="G801" s="130" t="s">
        <v>4187</v>
      </c>
      <c r="J801" s="113" t="s">
        <v>3874</v>
      </c>
      <c r="K801" s="130" t="s">
        <v>9412</v>
      </c>
      <c r="L801" s="113" t="s">
        <v>3918</v>
      </c>
      <c r="M801" s="130" t="s">
        <v>9428</v>
      </c>
    </row>
    <row r="802" spans="1:13">
      <c r="A802" s="130" t="s">
        <v>4080</v>
      </c>
      <c r="B802" s="113" t="s">
        <v>12259</v>
      </c>
      <c r="C802" s="130" t="s">
        <v>3887</v>
      </c>
      <c r="D802" s="130" t="s">
        <v>4007</v>
      </c>
      <c r="E802" s="130" t="s">
        <v>3947</v>
      </c>
      <c r="F802" s="130" t="s">
        <v>2734</v>
      </c>
      <c r="G802" s="130" t="s">
        <v>4188</v>
      </c>
      <c r="J802" s="113" t="s">
        <v>3874</v>
      </c>
      <c r="K802" s="130" t="s">
        <v>9415</v>
      </c>
      <c r="L802" s="113" t="s">
        <v>3918</v>
      </c>
      <c r="M802" s="130" t="s">
        <v>9431</v>
      </c>
    </row>
    <row r="803" spans="1:13">
      <c r="A803" s="130" t="s">
        <v>4080</v>
      </c>
      <c r="B803" s="113" t="s">
        <v>12259</v>
      </c>
      <c r="C803" s="130" t="s">
        <v>3887</v>
      </c>
      <c r="D803" s="130" t="s">
        <v>4013</v>
      </c>
      <c r="E803" s="130" t="s">
        <v>3918</v>
      </c>
      <c r="F803" s="130" t="s">
        <v>2556</v>
      </c>
      <c r="G803" s="130" t="s">
        <v>4092</v>
      </c>
      <c r="J803" s="113" t="s">
        <v>3874</v>
      </c>
      <c r="K803" s="130" t="s">
        <v>9418</v>
      </c>
      <c r="L803" s="113" t="s">
        <v>3918</v>
      </c>
      <c r="M803" s="130" t="s">
        <v>9433</v>
      </c>
    </row>
    <row r="804" spans="1:13">
      <c r="A804" s="130" t="s">
        <v>4080</v>
      </c>
      <c r="B804" s="113" t="s">
        <v>12259</v>
      </c>
      <c r="C804" s="130" t="s">
        <v>3887</v>
      </c>
      <c r="D804" s="130" t="s">
        <v>4013</v>
      </c>
      <c r="E804" s="130" t="s">
        <v>3918</v>
      </c>
      <c r="F804" s="130" t="s">
        <v>3986</v>
      </c>
      <c r="G804" s="130" t="s">
        <v>4059</v>
      </c>
      <c r="J804" s="113" t="s">
        <v>3874</v>
      </c>
      <c r="K804" s="130" t="s">
        <v>9421</v>
      </c>
      <c r="L804" s="113" t="s">
        <v>3918</v>
      </c>
      <c r="M804" s="130" t="s">
        <v>9436</v>
      </c>
    </row>
    <row r="805" spans="1:13">
      <c r="A805" s="130" t="s">
        <v>4080</v>
      </c>
      <c r="B805" s="113" t="s">
        <v>12259</v>
      </c>
      <c r="C805" s="130" t="s">
        <v>3887</v>
      </c>
      <c r="D805" s="130" t="s">
        <v>4013</v>
      </c>
      <c r="E805" s="130" t="s">
        <v>3918</v>
      </c>
      <c r="F805" s="130" t="s">
        <v>3988</v>
      </c>
      <c r="G805" s="130" t="s">
        <v>4163</v>
      </c>
      <c r="J805" s="113" t="s">
        <v>3874</v>
      </c>
      <c r="K805" s="130" t="s">
        <v>9424</v>
      </c>
      <c r="L805" s="113" t="s">
        <v>3918</v>
      </c>
      <c r="M805" s="130" t="s">
        <v>9439</v>
      </c>
    </row>
    <row r="806" spans="1:13">
      <c r="A806" s="130" t="s">
        <v>4080</v>
      </c>
      <c r="B806" s="113" t="s">
        <v>12259</v>
      </c>
      <c r="C806" s="130" t="s">
        <v>3887</v>
      </c>
      <c r="D806" s="130" t="s">
        <v>4013</v>
      </c>
      <c r="E806" s="130" t="s">
        <v>3918</v>
      </c>
      <c r="F806" s="130" t="s">
        <v>3990</v>
      </c>
      <c r="G806" s="130" t="s">
        <v>4163</v>
      </c>
      <c r="J806" s="113" t="s">
        <v>3874</v>
      </c>
      <c r="K806" s="130" t="s">
        <v>9427</v>
      </c>
      <c r="L806" s="113" t="s">
        <v>3918</v>
      </c>
      <c r="M806" s="130" t="s">
        <v>9442</v>
      </c>
    </row>
    <row r="807" spans="1:13">
      <c r="A807" s="130" t="s">
        <v>4080</v>
      </c>
      <c r="B807" s="113" t="s">
        <v>12259</v>
      </c>
      <c r="C807" s="130" t="s">
        <v>3887</v>
      </c>
      <c r="D807" s="130" t="s">
        <v>4013</v>
      </c>
      <c r="E807" s="130" t="s">
        <v>3947</v>
      </c>
      <c r="F807" s="130" t="s">
        <v>2556</v>
      </c>
      <c r="G807" s="130" t="s">
        <v>4024</v>
      </c>
      <c r="J807" s="113" t="s">
        <v>3874</v>
      </c>
      <c r="K807" s="130" t="s">
        <v>9430</v>
      </c>
      <c r="L807" s="113" t="s">
        <v>3918</v>
      </c>
      <c r="M807" s="130" t="s">
        <v>9445</v>
      </c>
    </row>
    <row r="808" spans="1:13">
      <c r="A808" s="130" t="s">
        <v>4080</v>
      </c>
      <c r="B808" s="113" t="s">
        <v>12259</v>
      </c>
      <c r="C808" s="130" t="s">
        <v>3887</v>
      </c>
      <c r="D808" s="130" t="s">
        <v>4013</v>
      </c>
      <c r="E808" s="130" t="s">
        <v>3947</v>
      </c>
      <c r="F808" s="130" t="s">
        <v>3986</v>
      </c>
      <c r="G808" s="130" t="s">
        <v>4024</v>
      </c>
      <c r="J808" s="113" t="s">
        <v>3874</v>
      </c>
      <c r="K808" s="130" t="s">
        <v>3710</v>
      </c>
      <c r="L808" s="113" t="s">
        <v>3918</v>
      </c>
      <c r="M808" s="130" t="s">
        <v>9448</v>
      </c>
    </row>
    <row r="809" spans="1:13">
      <c r="A809" s="130" t="s">
        <v>4080</v>
      </c>
      <c r="B809" s="113" t="s">
        <v>12259</v>
      </c>
      <c r="C809" s="130" t="s">
        <v>3887</v>
      </c>
      <c r="D809" s="130" t="s">
        <v>4013</v>
      </c>
      <c r="E809" s="130" t="s">
        <v>3947</v>
      </c>
      <c r="F809" s="130" t="s">
        <v>3988</v>
      </c>
      <c r="G809" s="130" t="s">
        <v>4182</v>
      </c>
      <c r="J809" s="113" t="s">
        <v>3874</v>
      </c>
      <c r="K809" s="130" t="s">
        <v>9435</v>
      </c>
      <c r="L809" s="113" t="s">
        <v>3918</v>
      </c>
      <c r="M809" s="130" t="s">
        <v>9451</v>
      </c>
    </row>
    <row r="810" spans="1:13">
      <c r="A810" s="130" t="s">
        <v>4080</v>
      </c>
      <c r="B810" s="113" t="s">
        <v>12259</v>
      </c>
      <c r="C810" s="130" t="s">
        <v>3887</v>
      </c>
      <c r="D810" s="130" t="s">
        <v>4013</v>
      </c>
      <c r="E810" s="130" t="s">
        <v>3947</v>
      </c>
      <c r="F810" s="130" t="s">
        <v>3990</v>
      </c>
      <c r="G810" s="130" t="s">
        <v>4182</v>
      </c>
      <c r="J810" s="113" t="s">
        <v>3874</v>
      </c>
      <c r="K810" s="130" t="s">
        <v>9438</v>
      </c>
      <c r="L810" s="113" t="s">
        <v>3918</v>
      </c>
      <c r="M810" s="130" t="s">
        <v>9454</v>
      </c>
    </row>
    <row r="811" spans="1:13">
      <c r="A811" s="130" t="s">
        <v>4080</v>
      </c>
      <c r="B811" s="113" t="s">
        <v>12259</v>
      </c>
      <c r="C811" s="130" t="s">
        <v>3887</v>
      </c>
      <c r="D811" s="130" t="s">
        <v>4013</v>
      </c>
      <c r="E811" s="130" t="s">
        <v>3947</v>
      </c>
      <c r="F811" s="130" t="s">
        <v>2734</v>
      </c>
      <c r="G811" s="130" t="s">
        <v>4030</v>
      </c>
      <c r="J811" s="113" t="s">
        <v>3874</v>
      </c>
      <c r="K811" s="130" t="s">
        <v>9441</v>
      </c>
      <c r="L811" s="113" t="s">
        <v>3918</v>
      </c>
      <c r="M811" s="130" t="s">
        <v>9457</v>
      </c>
    </row>
    <row r="812" spans="1:13">
      <c r="A812" s="130" t="s">
        <v>4102</v>
      </c>
      <c r="B812" s="113" t="s">
        <v>12259</v>
      </c>
      <c r="C812" s="130" t="s">
        <v>3982</v>
      </c>
      <c r="D812" s="130" t="s">
        <v>3983</v>
      </c>
      <c r="E812" s="130" t="s">
        <v>3918</v>
      </c>
      <c r="F812" s="130" t="s">
        <v>2556</v>
      </c>
      <c r="G812" s="130" t="s">
        <v>4111</v>
      </c>
      <c r="J812" s="113" t="s">
        <v>3874</v>
      </c>
      <c r="K812" s="130" t="s">
        <v>9444</v>
      </c>
      <c r="L812" s="113" t="s">
        <v>3918</v>
      </c>
      <c r="M812" s="130" t="s">
        <v>9460</v>
      </c>
    </row>
    <row r="813" spans="1:13">
      <c r="A813" s="130" t="s">
        <v>4102</v>
      </c>
      <c r="B813" s="113" t="s">
        <v>12259</v>
      </c>
      <c r="C813" s="130" t="s">
        <v>3982</v>
      </c>
      <c r="D813" s="130" t="s">
        <v>3983</v>
      </c>
      <c r="E813" s="130" t="s">
        <v>3918</v>
      </c>
      <c r="F813" s="130" t="s">
        <v>3986</v>
      </c>
      <c r="G813" s="130" t="s">
        <v>4112</v>
      </c>
      <c r="J813" s="113" t="s">
        <v>3874</v>
      </c>
      <c r="K813" s="130" t="s">
        <v>9447</v>
      </c>
      <c r="L813" s="113" t="s">
        <v>3918</v>
      </c>
      <c r="M813" s="130" t="s">
        <v>6008</v>
      </c>
    </row>
    <row r="814" spans="1:13">
      <c r="A814" s="130" t="s">
        <v>4102</v>
      </c>
      <c r="B814" s="113" t="s">
        <v>12259</v>
      </c>
      <c r="C814" s="130" t="s">
        <v>3982</v>
      </c>
      <c r="D814" s="130" t="s">
        <v>3983</v>
      </c>
      <c r="E814" s="130" t="s">
        <v>3918</v>
      </c>
      <c r="F814" s="130" t="s">
        <v>3988</v>
      </c>
      <c r="G814" s="130" t="s">
        <v>4113</v>
      </c>
      <c r="J814" s="113" t="s">
        <v>3874</v>
      </c>
      <c r="K814" s="130" t="s">
        <v>9450</v>
      </c>
      <c r="L814" s="113" t="s">
        <v>3918</v>
      </c>
      <c r="M814" s="130" t="s">
        <v>9465</v>
      </c>
    </row>
    <row r="815" spans="1:13">
      <c r="A815" s="130" t="s">
        <v>4102</v>
      </c>
      <c r="B815" s="113" t="s">
        <v>12259</v>
      </c>
      <c r="C815" s="130" t="s">
        <v>3982</v>
      </c>
      <c r="D815" s="130" t="s">
        <v>3983</v>
      </c>
      <c r="E815" s="130" t="s">
        <v>3918</v>
      </c>
      <c r="F815" s="130" t="s">
        <v>3990</v>
      </c>
      <c r="G815" s="130" t="s">
        <v>4113</v>
      </c>
      <c r="J815" s="113" t="s">
        <v>3874</v>
      </c>
      <c r="K815" s="130" t="s">
        <v>9453</v>
      </c>
      <c r="L815" s="113" t="s">
        <v>3918</v>
      </c>
      <c r="M815" s="130" t="s">
        <v>9468</v>
      </c>
    </row>
    <row r="816" spans="1:13">
      <c r="A816" s="130" t="s">
        <v>4102</v>
      </c>
      <c r="B816" s="113" t="s">
        <v>12259</v>
      </c>
      <c r="C816" s="130" t="s">
        <v>3982</v>
      </c>
      <c r="D816" s="130" t="s">
        <v>3983</v>
      </c>
      <c r="E816" s="130" t="s">
        <v>3947</v>
      </c>
      <c r="F816" s="130" t="s">
        <v>2556</v>
      </c>
      <c r="G816" s="130" t="s">
        <v>4019</v>
      </c>
      <c r="J816" s="113" t="s">
        <v>3874</v>
      </c>
      <c r="K816" s="130" t="s">
        <v>9456</v>
      </c>
      <c r="L816" s="113" t="s">
        <v>3918</v>
      </c>
      <c r="M816" s="130" t="s">
        <v>9471</v>
      </c>
    </row>
    <row r="817" spans="1:13">
      <c r="A817" s="130" t="s">
        <v>4102</v>
      </c>
      <c r="B817" s="113" t="s">
        <v>12259</v>
      </c>
      <c r="C817" s="130" t="s">
        <v>3982</v>
      </c>
      <c r="D817" s="130" t="s">
        <v>3983</v>
      </c>
      <c r="E817" s="130" t="s">
        <v>3947</v>
      </c>
      <c r="F817" s="130" t="s">
        <v>3986</v>
      </c>
      <c r="G817" s="130" t="s">
        <v>4019</v>
      </c>
      <c r="J817" s="113" t="s">
        <v>3874</v>
      </c>
      <c r="K817" s="130" t="s">
        <v>9459</v>
      </c>
      <c r="L817" s="113" t="s">
        <v>3918</v>
      </c>
      <c r="M817" s="130" t="s">
        <v>9474</v>
      </c>
    </row>
    <row r="818" spans="1:13">
      <c r="A818" s="130" t="s">
        <v>4102</v>
      </c>
      <c r="B818" s="113" t="s">
        <v>12259</v>
      </c>
      <c r="C818" s="130" t="s">
        <v>3982</v>
      </c>
      <c r="D818" s="130" t="s">
        <v>3983</v>
      </c>
      <c r="E818" s="130" t="s">
        <v>3947</v>
      </c>
      <c r="F818" s="130" t="s">
        <v>3988</v>
      </c>
      <c r="G818" s="130" t="s">
        <v>4114</v>
      </c>
      <c r="J818" s="113" t="s">
        <v>3874</v>
      </c>
      <c r="K818" s="130" t="s">
        <v>9462</v>
      </c>
      <c r="L818" s="113" t="s">
        <v>3918</v>
      </c>
      <c r="M818" s="130" t="s">
        <v>9477</v>
      </c>
    </row>
    <row r="819" spans="1:13">
      <c r="A819" s="130" t="s">
        <v>4102</v>
      </c>
      <c r="B819" s="113" t="s">
        <v>12259</v>
      </c>
      <c r="C819" s="130" t="s">
        <v>3982</v>
      </c>
      <c r="D819" s="130" t="s">
        <v>3983</v>
      </c>
      <c r="E819" s="130" t="s">
        <v>3947</v>
      </c>
      <c r="F819" s="130" t="s">
        <v>3990</v>
      </c>
      <c r="G819" s="130" t="s">
        <v>4114</v>
      </c>
      <c r="J819" s="113" t="s">
        <v>3874</v>
      </c>
      <c r="K819" s="130" t="s">
        <v>9464</v>
      </c>
      <c r="L819" s="113" t="s">
        <v>3918</v>
      </c>
      <c r="M819" s="130" t="s">
        <v>9480</v>
      </c>
    </row>
    <row r="820" spans="1:13">
      <c r="A820" s="130" t="s">
        <v>4102</v>
      </c>
      <c r="B820" s="113" t="s">
        <v>12259</v>
      </c>
      <c r="C820" s="130" t="s">
        <v>3982</v>
      </c>
      <c r="D820" s="130" t="s">
        <v>3983</v>
      </c>
      <c r="E820" s="130" t="s">
        <v>3947</v>
      </c>
      <c r="F820" s="130" t="s">
        <v>2734</v>
      </c>
      <c r="G820" s="130" t="s">
        <v>4109</v>
      </c>
      <c r="J820" s="113" t="s">
        <v>3874</v>
      </c>
      <c r="K820" s="130" t="s">
        <v>9467</v>
      </c>
      <c r="L820" s="113" t="s">
        <v>3918</v>
      </c>
      <c r="M820" s="130" t="s">
        <v>9483</v>
      </c>
    </row>
    <row r="821" spans="1:13">
      <c r="A821" s="130" t="s">
        <v>4102</v>
      </c>
      <c r="B821" s="113" t="s">
        <v>12259</v>
      </c>
      <c r="C821" s="130" t="s">
        <v>3982</v>
      </c>
      <c r="D821" s="130" t="s">
        <v>3994</v>
      </c>
      <c r="E821" s="130" t="s">
        <v>3918</v>
      </c>
      <c r="F821" s="130" t="s">
        <v>2556</v>
      </c>
      <c r="G821" s="130" t="s">
        <v>4106</v>
      </c>
      <c r="J821" s="113" t="s">
        <v>3874</v>
      </c>
      <c r="K821" s="130" t="s">
        <v>9470</v>
      </c>
      <c r="L821" s="113" t="s">
        <v>3918</v>
      </c>
      <c r="M821" s="130" t="s">
        <v>9486</v>
      </c>
    </row>
    <row r="822" spans="1:13">
      <c r="A822" s="130" t="s">
        <v>4102</v>
      </c>
      <c r="B822" s="113" t="s">
        <v>12259</v>
      </c>
      <c r="C822" s="130" t="s">
        <v>3982</v>
      </c>
      <c r="D822" s="130" t="s">
        <v>3994</v>
      </c>
      <c r="E822" s="130" t="s">
        <v>3918</v>
      </c>
      <c r="F822" s="130" t="s">
        <v>3986</v>
      </c>
      <c r="G822" s="130" t="s">
        <v>4115</v>
      </c>
      <c r="J822" s="113" t="s">
        <v>3874</v>
      </c>
      <c r="K822" s="130" t="s">
        <v>9473</v>
      </c>
      <c r="L822" s="113" t="s">
        <v>3918</v>
      </c>
      <c r="M822" s="130" t="s">
        <v>9489</v>
      </c>
    </row>
    <row r="823" spans="1:13">
      <c r="A823" s="130" t="s">
        <v>4102</v>
      </c>
      <c r="B823" s="113" t="s">
        <v>12259</v>
      </c>
      <c r="C823" s="130" t="s">
        <v>3982</v>
      </c>
      <c r="D823" s="130" t="s">
        <v>3994</v>
      </c>
      <c r="E823" s="130" t="s">
        <v>3918</v>
      </c>
      <c r="F823" s="130" t="s">
        <v>3988</v>
      </c>
      <c r="G823" s="130" t="s">
        <v>4116</v>
      </c>
      <c r="J823" s="113" t="s">
        <v>3874</v>
      </c>
      <c r="K823" s="130" t="s">
        <v>9476</v>
      </c>
      <c r="L823" s="113" t="s">
        <v>3918</v>
      </c>
      <c r="M823" s="130" t="s">
        <v>9491</v>
      </c>
    </row>
    <row r="824" spans="1:13">
      <c r="A824" s="130" t="s">
        <v>4102</v>
      </c>
      <c r="B824" s="113" t="s">
        <v>12259</v>
      </c>
      <c r="C824" s="130" t="s">
        <v>3982</v>
      </c>
      <c r="D824" s="130" t="s">
        <v>3994</v>
      </c>
      <c r="E824" s="130" t="s">
        <v>3918</v>
      </c>
      <c r="F824" s="130" t="s">
        <v>3990</v>
      </c>
      <c r="G824" s="130" t="s">
        <v>4116</v>
      </c>
      <c r="J824" s="113" t="s">
        <v>3874</v>
      </c>
      <c r="K824" s="130" t="s">
        <v>9479</v>
      </c>
      <c r="L824" s="113" t="s">
        <v>3918</v>
      </c>
      <c r="M824" s="130" t="s">
        <v>9494</v>
      </c>
    </row>
    <row r="825" spans="1:13">
      <c r="A825" s="130" t="s">
        <v>4102</v>
      </c>
      <c r="B825" s="113" t="s">
        <v>12259</v>
      </c>
      <c r="C825" s="130" t="s">
        <v>3982</v>
      </c>
      <c r="D825" s="130" t="s">
        <v>3994</v>
      </c>
      <c r="E825" s="130" t="s">
        <v>3947</v>
      </c>
      <c r="F825" s="130" t="s">
        <v>2556</v>
      </c>
      <c r="G825" s="130" t="s">
        <v>4117</v>
      </c>
      <c r="J825" s="113" t="s">
        <v>3874</v>
      </c>
      <c r="K825" s="130" t="s">
        <v>9482</v>
      </c>
      <c r="L825" s="113" t="s">
        <v>3918</v>
      </c>
      <c r="M825" s="130" t="s">
        <v>9497</v>
      </c>
    </row>
    <row r="826" spans="1:13">
      <c r="A826" s="130" t="s">
        <v>4102</v>
      </c>
      <c r="B826" s="113" t="s">
        <v>12259</v>
      </c>
      <c r="C826" s="130" t="s">
        <v>3982</v>
      </c>
      <c r="D826" s="130" t="s">
        <v>3994</v>
      </c>
      <c r="E826" s="130" t="s">
        <v>3947</v>
      </c>
      <c r="F826" s="130" t="s">
        <v>3986</v>
      </c>
      <c r="G826" s="130" t="s">
        <v>4117</v>
      </c>
      <c r="J826" s="113" t="s">
        <v>3874</v>
      </c>
      <c r="K826" s="130" t="s">
        <v>9485</v>
      </c>
      <c r="L826" s="113" t="s">
        <v>3918</v>
      </c>
      <c r="M826" s="130" t="s">
        <v>9500</v>
      </c>
    </row>
    <row r="827" spans="1:13">
      <c r="A827" s="130" t="s">
        <v>4102</v>
      </c>
      <c r="B827" s="113" t="s">
        <v>12259</v>
      </c>
      <c r="C827" s="130" t="s">
        <v>3982</v>
      </c>
      <c r="D827" s="130" t="s">
        <v>3994</v>
      </c>
      <c r="E827" s="130" t="s">
        <v>3947</v>
      </c>
      <c r="F827" s="130" t="s">
        <v>3988</v>
      </c>
      <c r="G827" s="130" t="s">
        <v>4118</v>
      </c>
      <c r="J827" s="113" t="s">
        <v>3874</v>
      </c>
      <c r="K827" s="130" t="s">
        <v>9488</v>
      </c>
      <c r="L827" s="113" t="s">
        <v>3918</v>
      </c>
      <c r="M827" s="130" t="s">
        <v>9503</v>
      </c>
    </row>
    <row r="828" spans="1:13">
      <c r="A828" s="130" t="s">
        <v>4102</v>
      </c>
      <c r="B828" s="113" t="s">
        <v>12259</v>
      </c>
      <c r="C828" s="130" t="s">
        <v>3982</v>
      </c>
      <c r="D828" s="130" t="s">
        <v>3994</v>
      </c>
      <c r="E828" s="130" t="s">
        <v>3947</v>
      </c>
      <c r="F828" s="130" t="s">
        <v>3990</v>
      </c>
      <c r="G828" s="130" t="s">
        <v>4118</v>
      </c>
      <c r="J828" s="113" t="s">
        <v>3874</v>
      </c>
      <c r="K828" s="130" t="s">
        <v>3712</v>
      </c>
      <c r="L828" s="113" t="s">
        <v>3918</v>
      </c>
      <c r="M828" s="130" t="s">
        <v>9506</v>
      </c>
    </row>
    <row r="829" spans="1:13">
      <c r="A829" s="130" t="s">
        <v>4102</v>
      </c>
      <c r="B829" s="113" t="s">
        <v>12259</v>
      </c>
      <c r="C829" s="130" t="s">
        <v>3982</v>
      </c>
      <c r="D829" s="130" t="s">
        <v>3994</v>
      </c>
      <c r="E829" s="130" t="s">
        <v>3947</v>
      </c>
      <c r="F829" s="130" t="s">
        <v>2734</v>
      </c>
      <c r="G829" s="130" t="s">
        <v>4010</v>
      </c>
      <c r="J829" s="113" t="s">
        <v>3874</v>
      </c>
      <c r="K829" s="130" t="s">
        <v>9493</v>
      </c>
      <c r="L829" s="113" t="s">
        <v>3918</v>
      </c>
      <c r="M829" s="130" t="s">
        <v>9509</v>
      </c>
    </row>
    <row r="830" spans="1:13">
      <c r="A830" s="130" t="s">
        <v>4102</v>
      </c>
      <c r="B830" s="113" t="s">
        <v>12259</v>
      </c>
      <c r="C830" s="130" t="s">
        <v>3982</v>
      </c>
      <c r="D830" s="130" t="s">
        <v>4001</v>
      </c>
      <c r="E830" s="130" t="s">
        <v>3918</v>
      </c>
      <c r="F830" s="130" t="s">
        <v>2556</v>
      </c>
      <c r="G830" s="130" t="s">
        <v>4119</v>
      </c>
      <c r="J830" s="113" t="s">
        <v>3874</v>
      </c>
      <c r="K830" s="130" t="s">
        <v>9496</v>
      </c>
      <c r="L830" s="113" t="s">
        <v>3918</v>
      </c>
      <c r="M830" s="130" t="s">
        <v>9512</v>
      </c>
    </row>
    <row r="831" spans="1:13">
      <c r="A831" s="130" t="s">
        <v>4102</v>
      </c>
      <c r="B831" s="113" t="s">
        <v>12259</v>
      </c>
      <c r="C831" s="130" t="s">
        <v>3982</v>
      </c>
      <c r="D831" s="130" t="s">
        <v>4001</v>
      </c>
      <c r="E831" s="130" t="s">
        <v>3918</v>
      </c>
      <c r="F831" s="130" t="s">
        <v>3986</v>
      </c>
      <c r="G831" s="130" t="s">
        <v>4120</v>
      </c>
      <c r="J831" s="113" t="s">
        <v>3874</v>
      </c>
      <c r="K831" s="130" t="s">
        <v>9499</v>
      </c>
      <c r="L831" s="113" t="s">
        <v>3918</v>
      </c>
      <c r="M831" s="130" t="s">
        <v>9515</v>
      </c>
    </row>
    <row r="832" spans="1:13">
      <c r="A832" s="130" t="s">
        <v>4102</v>
      </c>
      <c r="B832" s="113" t="s">
        <v>12259</v>
      </c>
      <c r="C832" s="130" t="s">
        <v>3982</v>
      </c>
      <c r="D832" s="130" t="s">
        <v>4001</v>
      </c>
      <c r="E832" s="130" t="s">
        <v>3918</v>
      </c>
      <c r="F832" s="130" t="s">
        <v>3988</v>
      </c>
      <c r="G832" s="130" t="s">
        <v>4121</v>
      </c>
      <c r="J832" s="113" t="s">
        <v>3874</v>
      </c>
      <c r="K832" s="130" t="s">
        <v>9502</v>
      </c>
      <c r="L832" s="113" t="s">
        <v>3918</v>
      </c>
      <c r="M832" s="130" t="s">
        <v>9518</v>
      </c>
    </row>
    <row r="833" spans="1:13">
      <c r="A833" s="130" t="s">
        <v>4102</v>
      </c>
      <c r="B833" s="113" t="s">
        <v>12259</v>
      </c>
      <c r="C833" s="130" t="s">
        <v>3982</v>
      </c>
      <c r="D833" s="130" t="s">
        <v>4001</v>
      </c>
      <c r="E833" s="130" t="s">
        <v>3918</v>
      </c>
      <c r="F833" s="130" t="s">
        <v>3990</v>
      </c>
      <c r="G833" s="130" t="s">
        <v>4121</v>
      </c>
      <c r="J833" s="113" t="s">
        <v>3874</v>
      </c>
      <c r="K833" s="130" t="s">
        <v>9505</v>
      </c>
      <c r="L833" s="113" t="s">
        <v>3918</v>
      </c>
      <c r="M833" s="130" t="s">
        <v>9521</v>
      </c>
    </row>
    <row r="834" spans="1:13">
      <c r="A834" s="130" t="s">
        <v>4102</v>
      </c>
      <c r="B834" s="113" t="s">
        <v>12259</v>
      </c>
      <c r="C834" s="130" t="s">
        <v>3982</v>
      </c>
      <c r="D834" s="130" t="s">
        <v>4001</v>
      </c>
      <c r="E834" s="130" t="s">
        <v>3947</v>
      </c>
      <c r="F834" s="130" t="s">
        <v>2556</v>
      </c>
      <c r="G834" s="130" t="s">
        <v>4118</v>
      </c>
      <c r="J834" s="113" t="s">
        <v>3874</v>
      </c>
      <c r="K834" s="130" t="s">
        <v>9508</v>
      </c>
      <c r="L834" s="113" t="s">
        <v>3918</v>
      </c>
      <c r="M834" s="130" t="s">
        <v>9524</v>
      </c>
    </row>
    <row r="835" spans="1:13">
      <c r="A835" s="130" t="s">
        <v>4102</v>
      </c>
      <c r="B835" s="113" t="s">
        <v>12259</v>
      </c>
      <c r="C835" s="130" t="s">
        <v>3982</v>
      </c>
      <c r="D835" s="130" t="s">
        <v>4001</v>
      </c>
      <c r="E835" s="130" t="s">
        <v>3947</v>
      </c>
      <c r="F835" s="130" t="s">
        <v>3986</v>
      </c>
      <c r="G835" s="130" t="s">
        <v>4118</v>
      </c>
      <c r="J835" s="113" t="s">
        <v>3874</v>
      </c>
      <c r="K835" s="130" t="s">
        <v>9511</v>
      </c>
      <c r="L835" s="113" t="s">
        <v>3918</v>
      </c>
      <c r="M835" s="130" t="s">
        <v>9527</v>
      </c>
    </row>
    <row r="836" spans="1:13">
      <c r="A836" s="130" t="s">
        <v>4102</v>
      </c>
      <c r="B836" s="113" t="s">
        <v>12259</v>
      </c>
      <c r="C836" s="130" t="s">
        <v>3982</v>
      </c>
      <c r="D836" s="130" t="s">
        <v>4001</v>
      </c>
      <c r="E836" s="130" t="s">
        <v>3947</v>
      </c>
      <c r="F836" s="130" t="s">
        <v>3988</v>
      </c>
      <c r="G836" s="130" t="s">
        <v>4092</v>
      </c>
      <c r="J836" s="113" t="s">
        <v>3874</v>
      </c>
      <c r="K836" s="130" t="s">
        <v>9514</v>
      </c>
      <c r="L836" s="113" t="s">
        <v>3918</v>
      </c>
      <c r="M836" s="130" t="s">
        <v>9530</v>
      </c>
    </row>
    <row r="837" spans="1:13">
      <c r="A837" s="130" t="s">
        <v>4102</v>
      </c>
      <c r="B837" s="113" t="s">
        <v>12259</v>
      </c>
      <c r="C837" s="130" t="s">
        <v>3982</v>
      </c>
      <c r="D837" s="130" t="s">
        <v>4001</v>
      </c>
      <c r="E837" s="130" t="s">
        <v>3947</v>
      </c>
      <c r="F837" s="130" t="s">
        <v>3990</v>
      </c>
      <c r="G837" s="130" t="s">
        <v>4092</v>
      </c>
      <c r="J837" s="113" t="s">
        <v>3874</v>
      </c>
      <c r="K837" s="130" t="s">
        <v>9517</v>
      </c>
      <c r="L837" s="113" t="s">
        <v>3918</v>
      </c>
      <c r="M837" s="130" t="s">
        <v>9533</v>
      </c>
    </row>
    <row r="838" spans="1:13">
      <c r="A838" s="130" t="s">
        <v>4102</v>
      </c>
      <c r="B838" s="113" t="s">
        <v>12259</v>
      </c>
      <c r="C838" s="130" t="s">
        <v>3982</v>
      </c>
      <c r="D838" s="130" t="s">
        <v>4001</v>
      </c>
      <c r="E838" s="130" t="s">
        <v>3947</v>
      </c>
      <c r="F838" s="130" t="s">
        <v>2734</v>
      </c>
      <c r="G838" s="130" t="s">
        <v>4122</v>
      </c>
      <c r="J838" s="113" t="s">
        <v>3874</v>
      </c>
      <c r="K838" s="130" t="s">
        <v>9520</v>
      </c>
      <c r="L838" s="113" t="s">
        <v>3918</v>
      </c>
      <c r="M838" s="130" t="s">
        <v>9536</v>
      </c>
    </row>
    <row r="839" spans="1:13">
      <c r="A839" s="130" t="s">
        <v>4102</v>
      </c>
      <c r="B839" s="113" t="s">
        <v>12259</v>
      </c>
      <c r="C839" s="130" t="s">
        <v>3982</v>
      </c>
      <c r="D839" s="130" t="s">
        <v>4007</v>
      </c>
      <c r="E839" s="130" t="s">
        <v>3918</v>
      </c>
      <c r="F839" s="130" t="s">
        <v>2556</v>
      </c>
      <c r="G839" s="130" t="s">
        <v>4123</v>
      </c>
      <c r="J839" s="113" t="s">
        <v>3874</v>
      </c>
      <c r="K839" s="130" t="s">
        <v>9523</v>
      </c>
      <c r="L839" s="113" t="s">
        <v>3918</v>
      </c>
      <c r="M839" s="130" t="s">
        <v>9539</v>
      </c>
    </row>
    <row r="840" spans="1:13">
      <c r="A840" s="130" t="s">
        <v>4102</v>
      </c>
      <c r="B840" s="113" t="s">
        <v>12259</v>
      </c>
      <c r="C840" s="130" t="s">
        <v>3982</v>
      </c>
      <c r="D840" s="130" t="s">
        <v>4007</v>
      </c>
      <c r="E840" s="130" t="s">
        <v>3918</v>
      </c>
      <c r="F840" s="130" t="s">
        <v>3986</v>
      </c>
      <c r="G840" s="130" t="s">
        <v>4124</v>
      </c>
      <c r="J840" s="113" t="s">
        <v>3874</v>
      </c>
      <c r="K840" s="130" t="s">
        <v>9526</v>
      </c>
      <c r="L840" s="113" t="s">
        <v>3918</v>
      </c>
      <c r="M840" s="130" t="s">
        <v>9542</v>
      </c>
    </row>
    <row r="841" spans="1:13">
      <c r="A841" s="130" t="s">
        <v>4102</v>
      </c>
      <c r="B841" s="113" t="s">
        <v>12259</v>
      </c>
      <c r="C841" s="130" t="s">
        <v>3982</v>
      </c>
      <c r="D841" s="130" t="s">
        <v>4007</v>
      </c>
      <c r="E841" s="130" t="s">
        <v>3918</v>
      </c>
      <c r="F841" s="130" t="s">
        <v>3988</v>
      </c>
      <c r="G841" s="130" t="s">
        <v>4125</v>
      </c>
      <c r="J841" s="113" t="s">
        <v>3874</v>
      </c>
      <c r="K841" s="130" t="s">
        <v>9529</v>
      </c>
      <c r="L841" s="113" t="s">
        <v>3918</v>
      </c>
      <c r="M841" s="130" t="s">
        <v>9545</v>
      </c>
    </row>
    <row r="842" spans="1:13">
      <c r="A842" s="130" t="s">
        <v>4102</v>
      </c>
      <c r="B842" s="113" t="s">
        <v>12259</v>
      </c>
      <c r="C842" s="130" t="s">
        <v>3982</v>
      </c>
      <c r="D842" s="130" t="s">
        <v>4007</v>
      </c>
      <c r="E842" s="130" t="s">
        <v>3918</v>
      </c>
      <c r="F842" s="130" t="s">
        <v>3990</v>
      </c>
      <c r="G842" s="130" t="s">
        <v>4125</v>
      </c>
      <c r="J842" s="113" t="s">
        <v>3874</v>
      </c>
      <c r="K842" s="130" t="s">
        <v>9532</v>
      </c>
      <c r="L842" s="113" t="s">
        <v>3918</v>
      </c>
      <c r="M842" s="130" t="s">
        <v>9548</v>
      </c>
    </row>
    <row r="843" spans="1:13">
      <c r="A843" s="130" t="s">
        <v>4102</v>
      </c>
      <c r="B843" s="113" t="s">
        <v>12259</v>
      </c>
      <c r="C843" s="130" t="s">
        <v>3982</v>
      </c>
      <c r="D843" s="130" t="s">
        <v>4007</v>
      </c>
      <c r="E843" s="130" t="s">
        <v>3947</v>
      </c>
      <c r="F843" s="130" t="s">
        <v>2556</v>
      </c>
      <c r="G843" s="130" t="s">
        <v>4126</v>
      </c>
      <c r="J843" s="113" t="s">
        <v>3874</v>
      </c>
      <c r="K843" s="130" t="s">
        <v>9535</v>
      </c>
      <c r="L843" s="113" t="s">
        <v>3918</v>
      </c>
      <c r="M843" s="130" t="s">
        <v>9550</v>
      </c>
    </row>
    <row r="844" spans="1:13">
      <c r="A844" s="130" t="s">
        <v>4102</v>
      </c>
      <c r="B844" s="113" t="s">
        <v>12259</v>
      </c>
      <c r="C844" s="130" t="s">
        <v>3982</v>
      </c>
      <c r="D844" s="130" t="s">
        <v>4007</v>
      </c>
      <c r="E844" s="130" t="s">
        <v>3947</v>
      </c>
      <c r="F844" s="130" t="s">
        <v>3986</v>
      </c>
      <c r="G844" s="130" t="s">
        <v>4126</v>
      </c>
      <c r="J844" s="113" t="s">
        <v>3874</v>
      </c>
      <c r="K844" s="130" t="s">
        <v>9538</v>
      </c>
      <c r="L844" s="113" t="s">
        <v>3918</v>
      </c>
      <c r="M844" s="130" t="s">
        <v>9553</v>
      </c>
    </row>
    <row r="845" spans="1:13">
      <c r="A845" s="130" t="s">
        <v>4102</v>
      </c>
      <c r="B845" s="113" t="s">
        <v>12259</v>
      </c>
      <c r="C845" s="130" t="s">
        <v>3982</v>
      </c>
      <c r="D845" s="130" t="s">
        <v>4007</v>
      </c>
      <c r="E845" s="130" t="s">
        <v>3947</v>
      </c>
      <c r="F845" s="130" t="s">
        <v>3988</v>
      </c>
      <c r="G845" s="130" t="s">
        <v>4127</v>
      </c>
      <c r="J845" s="113" t="s">
        <v>3874</v>
      </c>
      <c r="K845" s="130" t="s">
        <v>9541</v>
      </c>
      <c r="L845" s="113" t="s">
        <v>3918</v>
      </c>
      <c r="M845" s="130" t="s">
        <v>9556</v>
      </c>
    </row>
    <row r="846" spans="1:13">
      <c r="A846" s="130" t="s">
        <v>4102</v>
      </c>
      <c r="B846" s="113" t="s">
        <v>12259</v>
      </c>
      <c r="C846" s="130" t="s">
        <v>3982</v>
      </c>
      <c r="D846" s="130" t="s">
        <v>4007</v>
      </c>
      <c r="E846" s="130" t="s">
        <v>3947</v>
      </c>
      <c r="F846" s="130" t="s">
        <v>3990</v>
      </c>
      <c r="G846" s="130" t="s">
        <v>4127</v>
      </c>
      <c r="J846" s="113" t="s">
        <v>3874</v>
      </c>
      <c r="K846" s="130" t="s">
        <v>9544</v>
      </c>
      <c r="L846" s="113" t="s">
        <v>3918</v>
      </c>
      <c r="M846" s="130" t="s">
        <v>9559</v>
      </c>
    </row>
    <row r="847" spans="1:13">
      <c r="A847" s="130" t="s">
        <v>4102</v>
      </c>
      <c r="B847" s="113" t="s">
        <v>12259</v>
      </c>
      <c r="C847" s="130" t="s">
        <v>3982</v>
      </c>
      <c r="D847" s="130" t="s">
        <v>4007</v>
      </c>
      <c r="E847" s="130" t="s">
        <v>3947</v>
      </c>
      <c r="F847" s="130" t="s">
        <v>2734</v>
      </c>
      <c r="G847" s="130" t="s">
        <v>4060</v>
      </c>
      <c r="J847" s="113" t="s">
        <v>3874</v>
      </c>
      <c r="K847" s="130" t="s">
        <v>9547</v>
      </c>
      <c r="L847" s="113" t="s">
        <v>3918</v>
      </c>
      <c r="M847" s="130" t="s">
        <v>9562</v>
      </c>
    </row>
    <row r="848" spans="1:13">
      <c r="A848" s="130" t="s">
        <v>4102</v>
      </c>
      <c r="B848" s="113" t="s">
        <v>12259</v>
      </c>
      <c r="C848" s="130" t="s">
        <v>3982</v>
      </c>
      <c r="D848" s="130" t="s">
        <v>4013</v>
      </c>
      <c r="E848" s="130" t="s">
        <v>3918</v>
      </c>
      <c r="F848" s="130" t="s">
        <v>2556</v>
      </c>
      <c r="G848" s="130" t="s">
        <v>4046</v>
      </c>
      <c r="J848" s="113" t="s">
        <v>3874</v>
      </c>
      <c r="K848" s="130" t="s">
        <v>3714</v>
      </c>
      <c r="L848" s="113" t="s">
        <v>3918</v>
      </c>
      <c r="M848" s="130" t="s">
        <v>9565</v>
      </c>
    </row>
    <row r="849" spans="1:13">
      <c r="A849" s="130" t="s">
        <v>4102</v>
      </c>
      <c r="B849" s="113" t="s">
        <v>12259</v>
      </c>
      <c r="C849" s="130" t="s">
        <v>3982</v>
      </c>
      <c r="D849" s="130" t="s">
        <v>4013</v>
      </c>
      <c r="E849" s="130" t="s">
        <v>3918</v>
      </c>
      <c r="F849" s="130" t="s">
        <v>3986</v>
      </c>
      <c r="G849" s="130" t="s">
        <v>4128</v>
      </c>
      <c r="J849" s="113" t="s">
        <v>3874</v>
      </c>
      <c r="K849" s="130" t="s">
        <v>9552</v>
      </c>
      <c r="L849" s="113" t="s">
        <v>3918</v>
      </c>
      <c r="M849" s="130" t="s">
        <v>9568</v>
      </c>
    </row>
    <row r="850" spans="1:13">
      <c r="A850" s="130" t="s">
        <v>4102</v>
      </c>
      <c r="B850" s="113" t="s">
        <v>12259</v>
      </c>
      <c r="C850" s="130" t="s">
        <v>3982</v>
      </c>
      <c r="D850" s="130" t="s">
        <v>4013</v>
      </c>
      <c r="E850" s="130" t="s">
        <v>3918</v>
      </c>
      <c r="F850" s="130" t="s">
        <v>3988</v>
      </c>
      <c r="G850" s="130" t="s">
        <v>4129</v>
      </c>
      <c r="J850" s="113" t="s">
        <v>3874</v>
      </c>
      <c r="K850" s="130" t="s">
        <v>9555</v>
      </c>
      <c r="L850" s="113" t="s">
        <v>3918</v>
      </c>
      <c r="M850" s="130" t="s">
        <v>9571</v>
      </c>
    </row>
    <row r="851" spans="1:13">
      <c r="A851" s="130" t="s">
        <v>4102</v>
      </c>
      <c r="B851" s="113" t="s">
        <v>12259</v>
      </c>
      <c r="C851" s="130" t="s">
        <v>3982</v>
      </c>
      <c r="D851" s="130" t="s">
        <v>4013</v>
      </c>
      <c r="E851" s="130" t="s">
        <v>3918</v>
      </c>
      <c r="F851" s="130" t="s">
        <v>3990</v>
      </c>
      <c r="G851" s="130" t="s">
        <v>4129</v>
      </c>
      <c r="J851" s="113" t="s">
        <v>3874</v>
      </c>
      <c r="K851" s="130" t="s">
        <v>9558</v>
      </c>
      <c r="L851" s="113" t="s">
        <v>3918</v>
      </c>
      <c r="M851" s="130" t="s">
        <v>9574</v>
      </c>
    </row>
    <row r="852" spans="1:13">
      <c r="A852" s="130" t="s">
        <v>4102</v>
      </c>
      <c r="B852" s="113" t="s">
        <v>12259</v>
      </c>
      <c r="C852" s="130" t="s">
        <v>3982</v>
      </c>
      <c r="D852" s="130" t="s">
        <v>4013</v>
      </c>
      <c r="E852" s="130" t="s">
        <v>3947</v>
      </c>
      <c r="F852" s="130" t="s">
        <v>2556</v>
      </c>
      <c r="G852" s="130" t="s">
        <v>4130</v>
      </c>
      <c r="J852" s="113" t="s">
        <v>3874</v>
      </c>
      <c r="K852" s="130" t="s">
        <v>9561</v>
      </c>
      <c r="L852" s="113" t="s">
        <v>3918</v>
      </c>
      <c r="M852" s="130" t="s">
        <v>9577</v>
      </c>
    </row>
    <row r="853" spans="1:13">
      <c r="A853" s="130" t="s">
        <v>4102</v>
      </c>
      <c r="B853" s="113" t="s">
        <v>12259</v>
      </c>
      <c r="C853" s="130" t="s">
        <v>3982</v>
      </c>
      <c r="D853" s="130" t="s">
        <v>4013</v>
      </c>
      <c r="E853" s="130" t="s">
        <v>3947</v>
      </c>
      <c r="F853" s="130" t="s">
        <v>3986</v>
      </c>
      <c r="G853" s="130" t="s">
        <v>4130</v>
      </c>
      <c r="J853" s="113" t="s">
        <v>3874</v>
      </c>
      <c r="K853" s="130" t="s">
        <v>9564</v>
      </c>
      <c r="L853" s="113" t="s">
        <v>3918</v>
      </c>
      <c r="M853" s="130" t="s">
        <v>9580</v>
      </c>
    </row>
    <row r="854" spans="1:13">
      <c r="A854" s="130" t="s">
        <v>4102</v>
      </c>
      <c r="B854" s="113" t="s">
        <v>12259</v>
      </c>
      <c r="C854" s="130" t="s">
        <v>3982</v>
      </c>
      <c r="D854" s="130" t="s">
        <v>4013</v>
      </c>
      <c r="E854" s="130" t="s">
        <v>3947</v>
      </c>
      <c r="F854" s="130" t="s">
        <v>3988</v>
      </c>
      <c r="G854" s="130" t="s">
        <v>4052</v>
      </c>
      <c r="J854" s="113" t="s">
        <v>3874</v>
      </c>
      <c r="K854" s="130" t="s">
        <v>9567</v>
      </c>
      <c r="L854" s="113" t="s">
        <v>3918</v>
      </c>
      <c r="M854" s="130" t="s">
        <v>9583</v>
      </c>
    </row>
    <row r="855" spans="1:13">
      <c r="A855" s="130" t="s">
        <v>4102</v>
      </c>
      <c r="B855" s="113" t="s">
        <v>12259</v>
      </c>
      <c r="C855" s="130" t="s">
        <v>3982</v>
      </c>
      <c r="D855" s="130" t="s">
        <v>4013</v>
      </c>
      <c r="E855" s="130" t="s">
        <v>3947</v>
      </c>
      <c r="F855" s="130" t="s">
        <v>3990</v>
      </c>
      <c r="G855" s="130" t="s">
        <v>4052</v>
      </c>
      <c r="J855" s="113" t="s">
        <v>3874</v>
      </c>
      <c r="K855" s="130" t="s">
        <v>9570</v>
      </c>
      <c r="L855" s="113" t="s">
        <v>3918</v>
      </c>
      <c r="M855" s="130" t="s">
        <v>9586</v>
      </c>
    </row>
    <row r="856" spans="1:13">
      <c r="A856" s="130" t="s">
        <v>4102</v>
      </c>
      <c r="B856" s="113" t="s">
        <v>12259</v>
      </c>
      <c r="C856" s="130" t="s">
        <v>3982</v>
      </c>
      <c r="D856" s="130" t="s">
        <v>4013</v>
      </c>
      <c r="E856" s="130" t="s">
        <v>3947</v>
      </c>
      <c r="F856" s="130" t="s">
        <v>2734</v>
      </c>
      <c r="G856" s="130" t="s">
        <v>4131</v>
      </c>
      <c r="J856" s="113" t="s">
        <v>3874</v>
      </c>
      <c r="K856" s="130" t="s">
        <v>9573</v>
      </c>
      <c r="L856" s="113" t="s">
        <v>3918</v>
      </c>
      <c r="M856" s="130" t="s">
        <v>9589</v>
      </c>
    </row>
    <row r="857" spans="1:13">
      <c r="A857" s="130" t="s">
        <v>4102</v>
      </c>
      <c r="B857" s="113" t="s">
        <v>12259</v>
      </c>
      <c r="C857" s="130" t="s">
        <v>3887</v>
      </c>
      <c r="D857" s="130" t="s">
        <v>3983</v>
      </c>
      <c r="E857" s="130" t="s">
        <v>3918</v>
      </c>
      <c r="F857" s="130" t="s">
        <v>2556</v>
      </c>
      <c r="G857" s="130" t="s">
        <v>4132</v>
      </c>
      <c r="J857" s="113" t="s">
        <v>3874</v>
      </c>
      <c r="K857" s="130" t="s">
        <v>9576</v>
      </c>
      <c r="L857" s="113" t="s">
        <v>3918</v>
      </c>
      <c r="M857" s="130" t="s">
        <v>9592</v>
      </c>
    </row>
    <row r="858" spans="1:13">
      <c r="A858" s="130" t="s">
        <v>4102</v>
      </c>
      <c r="B858" s="113" t="s">
        <v>12259</v>
      </c>
      <c r="C858" s="130" t="s">
        <v>3887</v>
      </c>
      <c r="D858" s="130" t="s">
        <v>3983</v>
      </c>
      <c r="E858" s="130" t="s">
        <v>3918</v>
      </c>
      <c r="F858" s="130" t="s">
        <v>3986</v>
      </c>
      <c r="G858" s="130" t="s">
        <v>4045</v>
      </c>
      <c r="J858" s="113" t="s">
        <v>3874</v>
      </c>
      <c r="K858" s="130" t="s">
        <v>9579</v>
      </c>
      <c r="L858" s="113" t="s">
        <v>3918</v>
      </c>
      <c r="M858" s="130" t="s">
        <v>9595</v>
      </c>
    </row>
    <row r="859" spans="1:13">
      <c r="A859" s="130" t="s">
        <v>4102</v>
      </c>
      <c r="B859" s="113" t="s">
        <v>12259</v>
      </c>
      <c r="C859" s="130" t="s">
        <v>3887</v>
      </c>
      <c r="D859" s="130" t="s">
        <v>3983</v>
      </c>
      <c r="E859" s="130" t="s">
        <v>3918</v>
      </c>
      <c r="F859" s="130" t="s">
        <v>3988</v>
      </c>
      <c r="G859" s="130" t="s">
        <v>4133</v>
      </c>
      <c r="J859" s="113" t="s">
        <v>3874</v>
      </c>
      <c r="K859" s="130" t="s">
        <v>9582</v>
      </c>
      <c r="L859" s="113" t="s">
        <v>3918</v>
      </c>
      <c r="M859" s="130" t="s">
        <v>9598</v>
      </c>
    </row>
    <row r="860" spans="1:13">
      <c r="A860" s="130" t="s">
        <v>4102</v>
      </c>
      <c r="B860" s="113" t="s">
        <v>12259</v>
      </c>
      <c r="C860" s="130" t="s">
        <v>3887</v>
      </c>
      <c r="D860" s="130" t="s">
        <v>3983</v>
      </c>
      <c r="E860" s="130" t="s">
        <v>3918</v>
      </c>
      <c r="F860" s="130" t="s">
        <v>3990</v>
      </c>
      <c r="G860" s="130" t="s">
        <v>4133</v>
      </c>
      <c r="J860" s="113" t="s">
        <v>3874</v>
      </c>
      <c r="K860" s="130" t="s">
        <v>9585</v>
      </c>
      <c r="L860" s="113" t="s">
        <v>3918</v>
      </c>
      <c r="M860" s="130" t="s">
        <v>9601</v>
      </c>
    </row>
    <row r="861" spans="1:13">
      <c r="A861" s="130" t="s">
        <v>4102</v>
      </c>
      <c r="B861" s="113" t="s">
        <v>12259</v>
      </c>
      <c r="C861" s="130" t="s">
        <v>3887</v>
      </c>
      <c r="D861" s="130" t="s">
        <v>3983</v>
      </c>
      <c r="E861" s="130" t="s">
        <v>3947</v>
      </c>
      <c r="F861" s="130" t="s">
        <v>2556</v>
      </c>
      <c r="G861" s="130" t="s">
        <v>4069</v>
      </c>
      <c r="J861" s="113" t="s">
        <v>3874</v>
      </c>
      <c r="K861" s="130" t="s">
        <v>9588</v>
      </c>
      <c r="L861" s="113" t="s">
        <v>3918</v>
      </c>
      <c r="M861" s="130" t="s">
        <v>9604</v>
      </c>
    </row>
    <row r="862" spans="1:13">
      <c r="A862" s="130" t="s">
        <v>4102</v>
      </c>
      <c r="B862" s="113" t="s">
        <v>12259</v>
      </c>
      <c r="C862" s="130" t="s">
        <v>3887</v>
      </c>
      <c r="D862" s="130" t="s">
        <v>3983</v>
      </c>
      <c r="E862" s="130" t="s">
        <v>3947</v>
      </c>
      <c r="F862" s="130" t="s">
        <v>3986</v>
      </c>
      <c r="G862" s="130" t="s">
        <v>4069</v>
      </c>
      <c r="J862" s="113" t="s">
        <v>3874</v>
      </c>
      <c r="K862" s="130" t="s">
        <v>9591</v>
      </c>
      <c r="L862" s="113" t="s">
        <v>3918</v>
      </c>
      <c r="M862" s="130" t="s">
        <v>9607</v>
      </c>
    </row>
    <row r="863" spans="1:13">
      <c r="A863" s="130" t="s">
        <v>4102</v>
      </c>
      <c r="B863" s="113" t="s">
        <v>12259</v>
      </c>
      <c r="C863" s="130" t="s">
        <v>3887</v>
      </c>
      <c r="D863" s="130" t="s">
        <v>3983</v>
      </c>
      <c r="E863" s="130" t="s">
        <v>3947</v>
      </c>
      <c r="F863" s="130" t="s">
        <v>3988</v>
      </c>
      <c r="G863" s="130" t="s">
        <v>4018</v>
      </c>
      <c r="J863" s="113" t="s">
        <v>3874</v>
      </c>
      <c r="K863" s="130" t="s">
        <v>9594</v>
      </c>
      <c r="L863" s="113" t="s">
        <v>3918</v>
      </c>
      <c r="M863" s="130" t="s">
        <v>9609</v>
      </c>
    </row>
    <row r="864" spans="1:13">
      <c r="A864" s="130" t="s">
        <v>4102</v>
      </c>
      <c r="B864" s="113" t="s">
        <v>12259</v>
      </c>
      <c r="C864" s="130" t="s">
        <v>3887</v>
      </c>
      <c r="D864" s="130" t="s">
        <v>3983</v>
      </c>
      <c r="E864" s="130" t="s">
        <v>3947</v>
      </c>
      <c r="F864" s="130" t="s">
        <v>3990</v>
      </c>
      <c r="G864" s="130" t="s">
        <v>4018</v>
      </c>
      <c r="J864" s="113" t="s">
        <v>3874</v>
      </c>
      <c r="K864" s="130" t="s">
        <v>9597</v>
      </c>
      <c r="L864" s="113" t="s">
        <v>3918</v>
      </c>
      <c r="M864" s="130" t="s">
        <v>9612</v>
      </c>
    </row>
    <row r="865" spans="1:13">
      <c r="A865" s="130" t="s">
        <v>4102</v>
      </c>
      <c r="B865" s="113" t="s">
        <v>12259</v>
      </c>
      <c r="C865" s="130" t="s">
        <v>3887</v>
      </c>
      <c r="D865" s="130" t="s">
        <v>3983</v>
      </c>
      <c r="E865" s="130" t="s">
        <v>3947</v>
      </c>
      <c r="F865" s="130" t="s">
        <v>2734</v>
      </c>
      <c r="G865" s="130" t="s">
        <v>4044</v>
      </c>
      <c r="J865" s="113" t="s">
        <v>3874</v>
      </c>
      <c r="K865" s="130" t="s">
        <v>9600</v>
      </c>
      <c r="L865" s="113" t="s">
        <v>3918</v>
      </c>
      <c r="M865" s="130" t="s">
        <v>9615</v>
      </c>
    </row>
    <row r="866" spans="1:13">
      <c r="A866" s="130" t="s">
        <v>4102</v>
      </c>
      <c r="B866" s="113" t="s">
        <v>12259</v>
      </c>
      <c r="C866" s="130" t="s">
        <v>3887</v>
      </c>
      <c r="D866" s="130" t="s">
        <v>3994</v>
      </c>
      <c r="E866" s="130" t="s">
        <v>3918</v>
      </c>
      <c r="F866" s="130" t="s">
        <v>2556</v>
      </c>
      <c r="G866" s="130" t="s">
        <v>4134</v>
      </c>
      <c r="J866" s="113" t="s">
        <v>3874</v>
      </c>
      <c r="K866" s="130" t="s">
        <v>9603</v>
      </c>
      <c r="L866" s="113" t="s">
        <v>3918</v>
      </c>
      <c r="M866" s="130" t="s">
        <v>9618</v>
      </c>
    </row>
    <row r="867" spans="1:13">
      <c r="A867" s="130" t="s">
        <v>4102</v>
      </c>
      <c r="B867" s="113" t="s">
        <v>12259</v>
      </c>
      <c r="C867" s="130" t="s">
        <v>3887</v>
      </c>
      <c r="D867" s="130" t="s">
        <v>3994</v>
      </c>
      <c r="E867" s="130" t="s">
        <v>3918</v>
      </c>
      <c r="F867" s="130" t="s">
        <v>3986</v>
      </c>
      <c r="G867" s="130" t="s">
        <v>4135</v>
      </c>
      <c r="J867" s="113" t="s">
        <v>3874</v>
      </c>
      <c r="K867" s="130" t="s">
        <v>9606</v>
      </c>
      <c r="L867" s="113" t="s">
        <v>3918</v>
      </c>
      <c r="M867" s="130" t="s">
        <v>9621</v>
      </c>
    </row>
    <row r="868" spans="1:13">
      <c r="A868" s="130" t="s">
        <v>4102</v>
      </c>
      <c r="B868" s="113" t="s">
        <v>12259</v>
      </c>
      <c r="C868" s="130" t="s">
        <v>3887</v>
      </c>
      <c r="D868" s="130" t="s">
        <v>3994</v>
      </c>
      <c r="E868" s="130" t="s">
        <v>3918</v>
      </c>
      <c r="F868" s="130" t="s">
        <v>3988</v>
      </c>
      <c r="G868" s="130" t="s">
        <v>4136</v>
      </c>
      <c r="J868" s="113" t="s">
        <v>3874</v>
      </c>
      <c r="K868" s="130" t="s">
        <v>3716</v>
      </c>
      <c r="L868" s="113" t="s">
        <v>3918</v>
      </c>
      <c r="M868" s="130" t="s">
        <v>9624</v>
      </c>
    </row>
    <row r="869" spans="1:13">
      <c r="A869" s="130" t="s">
        <v>4102</v>
      </c>
      <c r="B869" s="113" t="s">
        <v>12259</v>
      </c>
      <c r="C869" s="130" t="s">
        <v>3887</v>
      </c>
      <c r="D869" s="130" t="s">
        <v>3994</v>
      </c>
      <c r="E869" s="130" t="s">
        <v>3918</v>
      </c>
      <c r="F869" s="130" t="s">
        <v>3990</v>
      </c>
      <c r="G869" s="130" t="s">
        <v>4136</v>
      </c>
      <c r="J869" s="113" t="s">
        <v>3874</v>
      </c>
      <c r="K869" s="130" t="s">
        <v>9611</v>
      </c>
      <c r="L869" s="113" t="s">
        <v>3918</v>
      </c>
      <c r="M869" s="130" t="s">
        <v>9627</v>
      </c>
    </row>
    <row r="870" spans="1:13">
      <c r="A870" s="130" t="s">
        <v>4102</v>
      </c>
      <c r="B870" s="113" t="s">
        <v>12259</v>
      </c>
      <c r="C870" s="130" t="s">
        <v>3887</v>
      </c>
      <c r="D870" s="130" t="s">
        <v>3994</v>
      </c>
      <c r="E870" s="130" t="s">
        <v>3947</v>
      </c>
      <c r="F870" s="130" t="s">
        <v>2556</v>
      </c>
      <c r="G870" s="130" t="s">
        <v>4025</v>
      </c>
      <c r="J870" s="113" t="s">
        <v>3874</v>
      </c>
      <c r="K870" s="130" t="s">
        <v>9614</v>
      </c>
      <c r="L870" s="113" t="s">
        <v>3918</v>
      </c>
      <c r="M870" s="130" t="s">
        <v>9630</v>
      </c>
    </row>
    <row r="871" spans="1:13">
      <c r="A871" s="130" t="s">
        <v>4102</v>
      </c>
      <c r="B871" s="113" t="s">
        <v>12259</v>
      </c>
      <c r="C871" s="130" t="s">
        <v>3887</v>
      </c>
      <c r="D871" s="130" t="s">
        <v>3994</v>
      </c>
      <c r="E871" s="130" t="s">
        <v>3947</v>
      </c>
      <c r="F871" s="130" t="s">
        <v>3986</v>
      </c>
      <c r="G871" s="130" t="s">
        <v>4025</v>
      </c>
      <c r="J871" s="113" t="s">
        <v>3874</v>
      </c>
      <c r="K871" s="130" t="s">
        <v>9617</v>
      </c>
      <c r="L871" s="113" t="s">
        <v>3918</v>
      </c>
      <c r="M871" s="130" t="s">
        <v>9633</v>
      </c>
    </row>
    <row r="872" spans="1:13">
      <c r="A872" s="130" t="s">
        <v>4102</v>
      </c>
      <c r="B872" s="113" t="s">
        <v>12259</v>
      </c>
      <c r="C872" s="130" t="s">
        <v>3887</v>
      </c>
      <c r="D872" s="130" t="s">
        <v>3994</v>
      </c>
      <c r="E872" s="130" t="s">
        <v>3947</v>
      </c>
      <c r="F872" s="130" t="s">
        <v>3988</v>
      </c>
      <c r="G872" s="130" t="s">
        <v>4044</v>
      </c>
      <c r="J872" s="113" t="s">
        <v>3874</v>
      </c>
      <c r="K872" s="130" t="s">
        <v>9620</v>
      </c>
      <c r="L872" s="113" t="s">
        <v>3918</v>
      </c>
      <c r="M872" s="130" t="s">
        <v>9636</v>
      </c>
    </row>
    <row r="873" spans="1:13">
      <c r="A873" s="130" t="s">
        <v>4102</v>
      </c>
      <c r="B873" s="113" t="s">
        <v>12259</v>
      </c>
      <c r="C873" s="130" t="s">
        <v>3887</v>
      </c>
      <c r="D873" s="130" t="s">
        <v>3994</v>
      </c>
      <c r="E873" s="130" t="s">
        <v>3947</v>
      </c>
      <c r="F873" s="130" t="s">
        <v>3990</v>
      </c>
      <c r="G873" s="130" t="s">
        <v>4044</v>
      </c>
      <c r="J873" s="113" t="s">
        <v>3874</v>
      </c>
      <c r="K873" s="130" t="s">
        <v>9623</v>
      </c>
      <c r="L873" s="113" t="s">
        <v>3918</v>
      </c>
      <c r="M873" s="130" t="s">
        <v>9639</v>
      </c>
    </row>
    <row r="874" spans="1:13">
      <c r="A874" s="130" t="s">
        <v>4102</v>
      </c>
      <c r="B874" s="113" t="s">
        <v>12259</v>
      </c>
      <c r="C874" s="130" t="s">
        <v>3887</v>
      </c>
      <c r="D874" s="130" t="s">
        <v>3994</v>
      </c>
      <c r="E874" s="130" t="s">
        <v>3947</v>
      </c>
      <c r="F874" s="130" t="s">
        <v>2734</v>
      </c>
      <c r="G874" s="130" t="s">
        <v>4137</v>
      </c>
      <c r="J874" s="113" t="s">
        <v>3874</v>
      </c>
      <c r="K874" s="130" t="s">
        <v>9626</v>
      </c>
      <c r="L874" s="113" t="s">
        <v>3918</v>
      </c>
      <c r="M874" s="130" t="s">
        <v>9642</v>
      </c>
    </row>
    <row r="875" spans="1:13">
      <c r="A875" s="130" t="s">
        <v>4102</v>
      </c>
      <c r="B875" s="113" t="s">
        <v>12259</v>
      </c>
      <c r="C875" s="130" t="s">
        <v>3887</v>
      </c>
      <c r="D875" s="130" t="s">
        <v>4001</v>
      </c>
      <c r="E875" s="130" t="s">
        <v>3918</v>
      </c>
      <c r="F875" s="130" t="s">
        <v>2556</v>
      </c>
      <c r="G875" s="130" t="s">
        <v>4138</v>
      </c>
      <c r="J875" s="113" t="s">
        <v>3874</v>
      </c>
      <c r="K875" s="130" t="s">
        <v>9629</v>
      </c>
      <c r="L875" s="113" t="s">
        <v>3918</v>
      </c>
      <c r="M875" s="130" t="s">
        <v>9645</v>
      </c>
    </row>
    <row r="876" spans="1:13">
      <c r="A876" s="130" t="s">
        <v>4102</v>
      </c>
      <c r="B876" s="113" t="s">
        <v>12259</v>
      </c>
      <c r="C876" s="130" t="s">
        <v>3887</v>
      </c>
      <c r="D876" s="130" t="s">
        <v>4001</v>
      </c>
      <c r="E876" s="130" t="s">
        <v>3918</v>
      </c>
      <c r="F876" s="130" t="s">
        <v>3986</v>
      </c>
      <c r="G876" s="130" t="s">
        <v>4139</v>
      </c>
      <c r="J876" s="113" t="s">
        <v>3874</v>
      </c>
      <c r="K876" s="130" t="s">
        <v>9632</v>
      </c>
      <c r="L876" s="113" t="s">
        <v>3918</v>
      </c>
      <c r="M876" s="130" t="s">
        <v>9648</v>
      </c>
    </row>
    <row r="877" spans="1:13">
      <c r="A877" s="130" t="s">
        <v>4102</v>
      </c>
      <c r="B877" s="113" t="s">
        <v>12259</v>
      </c>
      <c r="C877" s="130" t="s">
        <v>3887</v>
      </c>
      <c r="D877" s="130" t="s">
        <v>4001</v>
      </c>
      <c r="E877" s="130" t="s">
        <v>3918</v>
      </c>
      <c r="F877" s="130" t="s">
        <v>3988</v>
      </c>
      <c r="G877" s="130" t="s">
        <v>3989</v>
      </c>
      <c r="J877" s="113" t="s">
        <v>3874</v>
      </c>
      <c r="K877" s="130" t="s">
        <v>9635</v>
      </c>
      <c r="L877" s="113" t="s">
        <v>3918</v>
      </c>
      <c r="M877" s="130" t="s">
        <v>9651</v>
      </c>
    </row>
    <row r="878" spans="1:13">
      <c r="A878" s="130" t="s">
        <v>4102</v>
      </c>
      <c r="B878" s="113" t="s">
        <v>12259</v>
      </c>
      <c r="C878" s="130" t="s">
        <v>3887</v>
      </c>
      <c r="D878" s="130" t="s">
        <v>4001</v>
      </c>
      <c r="E878" s="130" t="s">
        <v>3918</v>
      </c>
      <c r="F878" s="130" t="s">
        <v>3990</v>
      </c>
      <c r="G878" s="130" t="s">
        <v>3989</v>
      </c>
      <c r="J878" s="113" t="s">
        <v>3874</v>
      </c>
      <c r="K878" s="130" t="s">
        <v>9638</v>
      </c>
      <c r="L878" s="113" t="s">
        <v>3918</v>
      </c>
      <c r="M878" s="130" t="s">
        <v>6031</v>
      </c>
    </row>
    <row r="879" spans="1:13">
      <c r="A879" s="130" t="s">
        <v>4102</v>
      </c>
      <c r="B879" s="113" t="s">
        <v>12259</v>
      </c>
      <c r="C879" s="130" t="s">
        <v>3887</v>
      </c>
      <c r="D879" s="130" t="s">
        <v>4001</v>
      </c>
      <c r="E879" s="130" t="s">
        <v>3947</v>
      </c>
      <c r="F879" s="130" t="s">
        <v>2556</v>
      </c>
      <c r="G879" s="130" t="s">
        <v>4140</v>
      </c>
      <c r="J879" s="113" t="s">
        <v>3874</v>
      </c>
      <c r="K879" s="130" t="s">
        <v>9641</v>
      </c>
      <c r="L879" s="113" t="s">
        <v>3918</v>
      </c>
      <c r="M879" s="130" t="s">
        <v>9656</v>
      </c>
    </row>
    <row r="880" spans="1:13">
      <c r="A880" s="130" t="s">
        <v>4102</v>
      </c>
      <c r="B880" s="113" t="s">
        <v>12259</v>
      </c>
      <c r="C880" s="130" t="s">
        <v>3887</v>
      </c>
      <c r="D880" s="130" t="s">
        <v>4001</v>
      </c>
      <c r="E880" s="130" t="s">
        <v>3947</v>
      </c>
      <c r="F880" s="130" t="s">
        <v>3986</v>
      </c>
      <c r="G880" s="130" t="s">
        <v>4140</v>
      </c>
      <c r="J880" s="113" t="s">
        <v>3874</v>
      </c>
      <c r="K880" s="130" t="s">
        <v>9644</v>
      </c>
      <c r="L880" s="113" t="s">
        <v>3918</v>
      </c>
      <c r="M880" s="130" t="s">
        <v>9659</v>
      </c>
    </row>
    <row r="881" spans="1:13">
      <c r="A881" s="130" t="s">
        <v>4102</v>
      </c>
      <c r="B881" s="113" t="s">
        <v>12259</v>
      </c>
      <c r="C881" s="130" t="s">
        <v>3887</v>
      </c>
      <c r="D881" s="130" t="s">
        <v>4001</v>
      </c>
      <c r="E881" s="130" t="s">
        <v>3947</v>
      </c>
      <c r="F881" s="130" t="s">
        <v>3988</v>
      </c>
      <c r="G881" s="130" t="s">
        <v>4036</v>
      </c>
      <c r="J881" s="113" t="s">
        <v>3874</v>
      </c>
      <c r="K881" s="130" t="s">
        <v>9647</v>
      </c>
      <c r="L881" s="113" t="s">
        <v>3918</v>
      </c>
      <c r="M881" s="130" t="s">
        <v>9662</v>
      </c>
    </row>
    <row r="882" spans="1:13">
      <c r="A882" s="130" t="s">
        <v>4102</v>
      </c>
      <c r="B882" s="113" t="s">
        <v>12259</v>
      </c>
      <c r="C882" s="130" t="s">
        <v>3887</v>
      </c>
      <c r="D882" s="130" t="s">
        <v>4001</v>
      </c>
      <c r="E882" s="130" t="s">
        <v>3947</v>
      </c>
      <c r="F882" s="130" t="s">
        <v>3990</v>
      </c>
      <c r="G882" s="130" t="s">
        <v>4036</v>
      </c>
      <c r="J882" s="113" t="s">
        <v>3874</v>
      </c>
      <c r="K882" s="130" t="s">
        <v>9650</v>
      </c>
      <c r="L882" s="113" t="s">
        <v>3918</v>
      </c>
      <c r="M882" s="130" t="s">
        <v>9665</v>
      </c>
    </row>
    <row r="883" spans="1:13">
      <c r="A883" s="130" t="s">
        <v>4102</v>
      </c>
      <c r="B883" s="113" t="s">
        <v>12259</v>
      </c>
      <c r="C883" s="130" t="s">
        <v>3887</v>
      </c>
      <c r="D883" s="130" t="s">
        <v>4001</v>
      </c>
      <c r="E883" s="130" t="s">
        <v>3947</v>
      </c>
      <c r="F883" s="130" t="s">
        <v>2734</v>
      </c>
      <c r="G883" s="130" t="s">
        <v>4141</v>
      </c>
      <c r="J883" s="113" t="s">
        <v>3874</v>
      </c>
      <c r="K883" s="130" t="s">
        <v>9653</v>
      </c>
      <c r="L883" s="113" t="s">
        <v>3918</v>
      </c>
      <c r="M883" s="130" t="s">
        <v>9667</v>
      </c>
    </row>
    <row r="884" spans="1:13">
      <c r="A884" s="130" t="s">
        <v>4102</v>
      </c>
      <c r="B884" s="113" t="s">
        <v>12259</v>
      </c>
      <c r="C884" s="130" t="s">
        <v>3887</v>
      </c>
      <c r="D884" s="130" t="s">
        <v>4007</v>
      </c>
      <c r="E884" s="130" t="s">
        <v>3918</v>
      </c>
      <c r="F884" s="130" t="s">
        <v>2556</v>
      </c>
      <c r="G884" s="130" t="s">
        <v>4129</v>
      </c>
      <c r="J884" s="113" t="s">
        <v>3874</v>
      </c>
      <c r="K884" s="130" t="s">
        <v>9655</v>
      </c>
      <c r="L884" s="113" t="s">
        <v>3918</v>
      </c>
      <c r="M884" s="130" t="s">
        <v>9670</v>
      </c>
    </row>
    <row r="885" spans="1:13">
      <c r="A885" s="130" t="s">
        <v>4102</v>
      </c>
      <c r="B885" s="113" t="s">
        <v>12259</v>
      </c>
      <c r="C885" s="130" t="s">
        <v>3887</v>
      </c>
      <c r="D885" s="130" t="s">
        <v>4007</v>
      </c>
      <c r="E885" s="130" t="s">
        <v>3918</v>
      </c>
      <c r="F885" s="130" t="s">
        <v>3986</v>
      </c>
      <c r="G885" s="130" t="s">
        <v>4142</v>
      </c>
      <c r="J885" s="113" t="s">
        <v>3874</v>
      </c>
      <c r="K885" s="130" t="s">
        <v>9658</v>
      </c>
      <c r="L885" s="113" t="s">
        <v>3918</v>
      </c>
      <c r="M885" s="130" t="s">
        <v>9673</v>
      </c>
    </row>
    <row r="886" spans="1:13">
      <c r="A886" s="130" t="s">
        <v>4102</v>
      </c>
      <c r="B886" s="113" t="s">
        <v>12259</v>
      </c>
      <c r="C886" s="130" t="s">
        <v>3887</v>
      </c>
      <c r="D886" s="130" t="s">
        <v>4007</v>
      </c>
      <c r="E886" s="130" t="s">
        <v>3918</v>
      </c>
      <c r="F886" s="130" t="s">
        <v>3988</v>
      </c>
      <c r="G886" s="130" t="s">
        <v>4143</v>
      </c>
      <c r="J886" s="113" t="s">
        <v>3874</v>
      </c>
      <c r="K886" s="130" t="s">
        <v>9661</v>
      </c>
      <c r="L886" s="113" t="s">
        <v>3918</v>
      </c>
      <c r="M886" s="130" t="s">
        <v>9676</v>
      </c>
    </row>
    <row r="887" spans="1:13">
      <c r="A887" s="130" t="s">
        <v>4102</v>
      </c>
      <c r="B887" s="113" t="s">
        <v>12259</v>
      </c>
      <c r="C887" s="130" t="s">
        <v>3887</v>
      </c>
      <c r="D887" s="130" t="s">
        <v>4007</v>
      </c>
      <c r="E887" s="130" t="s">
        <v>3918</v>
      </c>
      <c r="F887" s="130" t="s">
        <v>3990</v>
      </c>
      <c r="G887" s="130" t="s">
        <v>4143</v>
      </c>
      <c r="J887" s="113" t="s">
        <v>3874</v>
      </c>
      <c r="K887" s="130" t="s">
        <v>9664</v>
      </c>
      <c r="L887" s="113" t="s">
        <v>3918</v>
      </c>
      <c r="M887" s="130" t="s">
        <v>9679</v>
      </c>
    </row>
    <row r="888" spans="1:13">
      <c r="A888" s="130" t="s">
        <v>4102</v>
      </c>
      <c r="B888" s="113" t="s">
        <v>12259</v>
      </c>
      <c r="C888" s="130" t="s">
        <v>3887</v>
      </c>
      <c r="D888" s="130" t="s">
        <v>4007</v>
      </c>
      <c r="E888" s="130" t="s">
        <v>3947</v>
      </c>
      <c r="F888" s="130" t="s">
        <v>2556</v>
      </c>
      <c r="G888" s="130" t="s">
        <v>4144</v>
      </c>
      <c r="J888" s="113" t="s">
        <v>3874</v>
      </c>
      <c r="K888" s="130" t="s">
        <v>3718</v>
      </c>
      <c r="L888" s="113" t="s">
        <v>3918</v>
      </c>
      <c r="M888" s="130" t="s">
        <v>9682</v>
      </c>
    </row>
    <row r="889" spans="1:13">
      <c r="A889" s="130" t="s">
        <v>4102</v>
      </c>
      <c r="B889" s="113" t="s">
        <v>12259</v>
      </c>
      <c r="C889" s="130" t="s">
        <v>3887</v>
      </c>
      <c r="D889" s="130" t="s">
        <v>4007</v>
      </c>
      <c r="E889" s="130" t="s">
        <v>3947</v>
      </c>
      <c r="F889" s="130" t="s">
        <v>3986</v>
      </c>
      <c r="G889" s="130" t="s">
        <v>4144</v>
      </c>
      <c r="J889" s="113" t="s">
        <v>3874</v>
      </c>
      <c r="K889" s="130" t="s">
        <v>9669</v>
      </c>
      <c r="L889" s="113" t="s">
        <v>3918</v>
      </c>
      <c r="M889" s="130" t="s">
        <v>9685</v>
      </c>
    </row>
    <row r="890" spans="1:13">
      <c r="A890" s="130" t="s">
        <v>4102</v>
      </c>
      <c r="B890" s="113" t="s">
        <v>12259</v>
      </c>
      <c r="C890" s="130" t="s">
        <v>3887</v>
      </c>
      <c r="D890" s="130" t="s">
        <v>4007</v>
      </c>
      <c r="E890" s="130" t="s">
        <v>3947</v>
      </c>
      <c r="F890" s="130" t="s">
        <v>3988</v>
      </c>
      <c r="G890" s="130" t="s">
        <v>4063</v>
      </c>
      <c r="J890" s="113" t="s">
        <v>3874</v>
      </c>
      <c r="K890" s="130" t="s">
        <v>9672</v>
      </c>
      <c r="L890" s="113" t="s">
        <v>3918</v>
      </c>
      <c r="M890" s="130" t="s">
        <v>9688</v>
      </c>
    </row>
    <row r="891" spans="1:13">
      <c r="A891" s="130" t="s">
        <v>4102</v>
      </c>
      <c r="B891" s="113" t="s">
        <v>12259</v>
      </c>
      <c r="C891" s="130" t="s">
        <v>3887</v>
      </c>
      <c r="D891" s="130" t="s">
        <v>4007</v>
      </c>
      <c r="E891" s="130" t="s">
        <v>3947</v>
      </c>
      <c r="F891" s="130" t="s">
        <v>3990</v>
      </c>
      <c r="G891" s="130" t="s">
        <v>4063</v>
      </c>
      <c r="J891" s="113" t="s">
        <v>3874</v>
      </c>
      <c r="K891" s="130" t="s">
        <v>9675</v>
      </c>
      <c r="L891" s="113" t="s">
        <v>3918</v>
      </c>
      <c r="M891" s="130" t="s">
        <v>9691</v>
      </c>
    </row>
    <row r="892" spans="1:13">
      <c r="A892" s="130" t="s">
        <v>4102</v>
      </c>
      <c r="B892" s="113" t="s">
        <v>12259</v>
      </c>
      <c r="C892" s="130" t="s">
        <v>3887</v>
      </c>
      <c r="D892" s="130" t="s">
        <v>4007</v>
      </c>
      <c r="E892" s="130" t="s">
        <v>3947</v>
      </c>
      <c r="F892" s="130" t="s">
        <v>2734</v>
      </c>
      <c r="G892" s="130" t="s">
        <v>4126</v>
      </c>
      <c r="J892" s="113" t="s">
        <v>3874</v>
      </c>
      <c r="K892" s="130" t="s">
        <v>9678</v>
      </c>
      <c r="L892" s="113" t="s">
        <v>3918</v>
      </c>
      <c r="M892" s="130" t="s">
        <v>9694</v>
      </c>
    </row>
    <row r="893" spans="1:13">
      <c r="A893" s="130" t="s">
        <v>4102</v>
      </c>
      <c r="B893" s="113" t="s">
        <v>12259</v>
      </c>
      <c r="C893" s="130" t="s">
        <v>3887</v>
      </c>
      <c r="D893" s="130" t="s">
        <v>4013</v>
      </c>
      <c r="E893" s="130" t="s">
        <v>3918</v>
      </c>
      <c r="F893" s="130" t="s">
        <v>2556</v>
      </c>
      <c r="G893" s="130" t="s">
        <v>4132</v>
      </c>
      <c r="J893" s="113" t="s">
        <v>3874</v>
      </c>
      <c r="K893" s="130" t="s">
        <v>9681</v>
      </c>
      <c r="L893" s="113" t="s">
        <v>3918</v>
      </c>
      <c r="M893" s="130" t="s">
        <v>9697</v>
      </c>
    </row>
    <row r="894" spans="1:13">
      <c r="A894" s="130" t="s">
        <v>4102</v>
      </c>
      <c r="B894" s="113" t="s">
        <v>12259</v>
      </c>
      <c r="C894" s="130" t="s">
        <v>3887</v>
      </c>
      <c r="D894" s="130" t="s">
        <v>4013</v>
      </c>
      <c r="E894" s="130" t="s">
        <v>3918</v>
      </c>
      <c r="F894" s="130" t="s">
        <v>3986</v>
      </c>
      <c r="G894" s="130" t="s">
        <v>4045</v>
      </c>
      <c r="J894" s="113" t="s">
        <v>3874</v>
      </c>
      <c r="K894" s="130" t="s">
        <v>9684</v>
      </c>
      <c r="L894" s="113" t="s">
        <v>3918</v>
      </c>
      <c r="M894" s="130" t="s">
        <v>9700</v>
      </c>
    </row>
    <row r="895" spans="1:13">
      <c r="A895" s="130" t="s">
        <v>4102</v>
      </c>
      <c r="B895" s="113" t="s">
        <v>12259</v>
      </c>
      <c r="C895" s="130" t="s">
        <v>3887</v>
      </c>
      <c r="D895" s="130" t="s">
        <v>4013</v>
      </c>
      <c r="E895" s="130" t="s">
        <v>3918</v>
      </c>
      <c r="F895" s="130" t="s">
        <v>3988</v>
      </c>
      <c r="G895" s="130" t="s">
        <v>4133</v>
      </c>
      <c r="J895" s="113" t="s">
        <v>3874</v>
      </c>
      <c r="K895" s="130" t="s">
        <v>9687</v>
      </c>
      <c r="L895" s="113" t="s">
        <v>3918</v>
      </c>
      <c r="M895" s="130" t="s">
        <v>9703</v>
      </c>
    </row>
    <row r="896" spans="1:13">
      <c r="A896" s="130" t="s">
        <v>4102</v>
      </c>
      <c r="B896" s="113" t="s">
        <v>12259</v>
      </c>
      <c r="C896" s="130" t="s">
        <v>3887</v>
      </c>
      <c r="D896" s="130" t="s">
        <v>4013</v>
      </c>
      <c r="E896" s="130" t="s">
        <v>3918</v>
      </c>
      <c r="F896" s="130" t="s">
        <v>3990</v>
      </c>
      <c r="G896" s="130" t="s">
        <v>4133</v>
      </c>
      <c r="J896" s="113" t="s">
        <v>3874</v>
      </c>
      <c r="K896" s="130" t="s">
        <v>9690</v>
      </c>
      <c r="L896" s="113" t="s">
        <v>3918</v>
      </c>
      <c r="M896" s="130" t="s">
        <v>9706</v>
      </c>
    </row>
    <row r="897" spans="1:13">
      <c r="A897" s="130" t="s">
        <v>4102</v>
      </c>
      <c r="B897" s="113" t="s">
        <v>12259</v>
      </c>
      <c r="C897" s="130" t="s">
        <v>3887</v>
      </c>
      <c r="D897" s="130" t="s">
        <v>4013</v>
      </c>
      <c r="E897" s="130" t="s">
        <v>3947</v>
      </c>
      <c r="F897" s="130" t="s">
        <v>2556</v>
      </c>
      <c r="G897" s="130" t="s">
        <v>4069</v>
      </c>
      <c r="J897" s="113" t="s">
        <v>3874</v>
      </c>
      <c r="K897" s="130" t="s">
        <v>9693</v>
      </c>
      <c r="L897" s="113" t="s">
        <v>3918</v>
      </c>
      <c r="M897" s="130" t="s">
        <v>9709</v>
      </c>
    </row>
    <row r="898" spans="1:13">
      <c r="A898" s="130" t="s">
        <v>4102</v>
      </c>
      <c r="B898" s="113" t="s">
        <v>12259</v>
      </c>
      <c r="C898" s="130" t="s">
        <v>3887</v>
      </c>
      <c r="D898" s="130" t="s">
        <v>4013</v>
      </c>
      <c r="E898" s="130" t="s">
        <v>3947</v>
      </c>
      <c r="F898" s="130" t="s">
        <v>3986</v>
      </c>
      <c r="G898" s="130" t="s">
        <v>4069</v>
      </c>
      <c r="J898" s="113" t="s">
        <v>3874</v>
      </c>
      <c r="K898" s="130" t="s">
        <v>9696</v>
      </c>
      <c r="L898" s="113" t="s">
        <v>3918</v>
      </c>
      <c r="M898" s="130" t="s">
        <v>9712</v>
      </c>
    </row>
    <row r="899" spans="1:13">
      <c r="A899" s="130" t="s">
        <v>4102</v>
      </c>
      <c r="B899" s="113" t="s">
        <v>12259</v>
      </c>
      <c r="C899" s="130" t="s">
        <v>3887</v>
      </c>
      <c r="D899" s="130" t="s">
        <v>4013</v>
      </c>
      <c r="E899" s="130" t="s">
        <v>3947</v>
      </c>
      <c r="F899" s="130" t="s">
        <v>3988</v>
      </c>
      <c r="G899" s="130" t="s">
        <v>4018</v>
      </c>
      <c r="J899" s="113" t="s">
        <v>3874</v>
      </c>
      <c r="K899" s="130" t="s">
        <v>9699</v>
      </c>
      <c r="L899" s="113" t="s">
        <v>3918</v>
      </c>
      <c r="M899" s="130" t="s">
        <v>9715</v>
      </c>
    </row>
    <row r="900" spans="1:13">
      <c r="A900" s="130" t="s">
        <v>4102</v>
      </c>
      <c r="B900" s="113" t="s">
        <v>12259</v>
      </c>
      <c r="C900" s="130" t="s">
        <v>3887</v>
      </c>
      <c r="D900" s="130" t="s">
        <v>4013</v>
      </c>
      <c r="E900" s="130" t="s">
        <v>3947</v>
      </c>
      <c r="F900" s="130" t="s">
        <v>3990</v>
      </c>
      <c r="G900" s="130" t="s">
        <v>4018</v>
      </c>
      <c r="J900" s="113" t="s">
        <v>3874</v>
      </c>
      <c r="K900" s="130" t="s">
        <v>9702</v>
      </c>
      <c r="L900" s="113" t="s">
        <v>3918</v>
      </c>
      <c r="M900" s="130" t="s">
        <v>9718</v>
      </c>
    </row>
    <row r="901" spans="1:13">
      <c r="A901" s="130" t="s">
        <v>4102</v>
      </c>
      <c r="B901" s="113" t="s">
        <v>12259</v>
      </c>
      <c r="C901" s="130" t="s">
        <v>3887</v>
      </c>
      <c r="D901" s="130" t="s">
        <v>4013</v>
      </c>
      <c r="E901" s="130" t="s">
        <v>3947</v>
      </c>
      <c r="F901" s="130" t="s">
        <v>2734</v>
      </c>
      <c r="G901" s="130" t="s">
        <v>4044</v>
      </c>
      <c r="J901" s="113" t="s">
        <v>3874</v>
      </c>
      <c r="K901" s="130" t="s">
        <v>9705</v>
      </c>
      <c r="L901" s="113" t="s">
        <v>3918</v>
      </c>
      <c r="M901" s="130" t="s">
        <v>9721</v>
      </c>
    </row>
    <row r="902" spans="1:13">
      <c r="A902" s="130" t="s">
        <v>4110</v>
      </c>
      <c r="B902" s="113" t="s">
        <v>12259</v>
      </c>
      <c r="C902" s="130" t="s">
        <v>3982</v>
      </c>
      <c r="D902" s="130" t="s">
        <v>3983</v>
      </c>
      <c r="E902" s="130" t="s">
        <v>3918</v>
      </c>
      <c r="F902" s="130" t="s">
        <v>2556</v>
      </c>
      <c r="G902" s="130" t="s">
        <v>4111</v>
      </c>
      <c r="J902" s="113" t="s">
        <v>3874</v>
      </c>
      <c r="K902" s="130" t="s">
        <v>9708</v>
      </c>
      <c r="L902" s="113" t="s">
        <v>3918</v>
      </c>
      <c r="M902" s="130" t="s">
        <v>9724</v>
      </c>
    </row>
    <row r="903" spans="1:13">
      <c r="A903" s="130" t="s">
        <v>4110</v>
      </c>
      <c r="B903" s="113" t="s">
        <v>12259</v>
      </c>
      <c r="C903" s="130" t="s">
        <v>3982</v>
      </c>
      <c r="D903" s="130" t="s">
        <v>3983</v>
      </c>
      <c r="E903" s="130" t="s">
        <v>3918</v>
      </c>
      <c r="F903" s="130" t="s">
        <v>3986</v>
      </c>
      <c r="G903" s="130" t="s">
        <v>4112</v>
      </c>
      <c r="J903" s="113" t="s">
        <v>3874</v>
      </c>
      <c r="K903" s="130" t="s">
        <v>9711</v>
      </c>
      <c r="L903" s="113" t="s">
        <v>3918</v>
      </c>
      <c r="M903" s="130" t="s">
        <v>9726</v>
      </c>
    </row>
    <row r="904" spans="1:13">
      <c r="A904" s="130" t="s">
        <v>4110</v>
      </c>
      <c r="B904" s="113" t="s">
        <v>12259</v>
      </c>
      <c r="C904" s="130" t="s">
        <v>3982</v>
      </c>
      <c r="D904" s="130" t="s">
        <v>3983</v>
      </c>
      <c r="E904" s="130" t="s">
        <v>3918</v>
      </c>
      <c r="F904" s="130" t="s">
        <v>3988</v>
      </c>
      <c r="G904" s="130" t="s">
        <v>4113</v>
      </c>
      <c r="J904" s="113" t="s">
        <v>3874</v>
      </c>
      <c r="K904" s="130" t="s">
        <v>9714</v>
      </c>
      <c r="L904" s="113" t="s">
        <v>3918</v>
      </c>
      <c r="M904" s="130" t="s">
        <v>9729</v>
      </c>
    </row>
    <row r="905" spans="1:13">
      <c r="A905" s="130" t="s">
        <v>4110</v>
      </c>
      <c r="B905" s="113" t="s">
        <v>12259</v>
      </c>
      <c r="C905" s="130" t="s">
        <v>3982</v>
      </c>
      <c r="D905" s="130" t="s">
        <v>3983</v>
      </c>
      <c r="E905" s="130" t="s">
        <v>3918</v>
      </c>
      <c r="F905" s="130" t="s">
        <v>3990</v>
      </c>
      <c r="G905" s="130" t="s">
        <v>4113</v>
      </c>
      <c r="J905" s="113" t="s">
        <v>3874</v>
      </c>
      <c r="K905" s="130" t="s">
        <v>9717</v>
      </c>
      <c r="L905" s="113" t="s">
        <v>3918</v>
      </c>
      <c r="M905" s="130" t="s">
        <v>9732</v>
      </c>
    </row>
    <row r="906" spans="1:13">
      <c r="A906" s="130" t="s">
        <v>4110</v>
      </c>
      <c r="B906" s="113" t="s">
        <v>12259</v>
      </c>
      <c r="C906" s="130" t="s">
        <v>3982</v>
      </c>
      <c r="D906" s="130" t="s">
        <v>3983</v>
      </c>
      <c r="E906" s="130" t="s">
        <v>3947</v>
      </c>
      <c r="F906" s="130" t="s">
        <v>2556</v>
      </c>
      <c r="G906" s="130" t="s">
        <v>4019</v>
      </c>
      <c r="J906" s="113" t="s">
        <v>3874</v>
      </c>
      <c r="K906" s="130" t="s">
        <v>9720</v>
      </c>
      <c r="L906" s="113" t="s">
        <v>3918</v>
      </c>
      <c r="M906" s="130" t="s">
        <v>9735</v>
      </c>
    </row>
    <row r="907" spans="1:13">
      <c r="A907" s="130" t="s">
        <v>4110</v>
      </c>
      <c r="B907" s="113" t="s">
        <v>12259</v>
      </c>
      <c r="C907" s="130" t="s">
        <v>3982</v>
      </c>
      <c r="D907" s="130" t="s">
        <v>3983</v>
      </c>
      <c r="E907" s="130" t="s">
        <v>3947</v>
      </c>
      <c r="F907" s="130" t="s">
        <v>3986</v>
      </c>
      <c r="G907" s="130" t="s">
        <v>4019</v>
      </c>
      <c r="J907" s="113" t="s">
        <v>3874</v>
      </c>
      <c r="K907" s="130" t="s">
        <v>9723</v>
      </c>
      <c r="L907" s="113" t="s">
        <v>3918</v>
      </c>
      <c r="M907" s="130" t="s">
        <v>9738</v>
      </c>
    </row>
    <row r="908" spans="1:13">
      <c r="A908" s="130" t="s">
        <v>4110</v>
      </c>
      <c r="B908" s="113" t="s">
        <v>12259</v>
      </c>
      <c r="C908" s="130" t="s">
        <v>3982</v>
      </c>
      <c r="D908" s="130" t="s">
        <v>3983</v>
      </c>
      <c r="E908" s="130" t="s">
        <v>3947</v>
      </c>
      <c r="F908" s="130" t="s">
        <v>3988</v>
      </c>
      <c r="G908" s="130" t="s">
        <v>4114</v>
      </c>
      <c r="J908" s="113" t="s">
        <v>3874</v>
      </c>
      <c r="K908" s="130" t="s">
        <v>3720</v>
      </c>
      <c r="L908" s="113" t="s">
        <v>3918</v>
      </c>
      <c r="M908" s="130" t="s">
        <v>9741</v>
      </c>
    </row>
    <row r="909" spans="1:13">
      <c r="A909" s="130" t="s">
        <v>4110</v>
      </c>
      <c r="B909" s="113" t="s">
        <v>12259</v>
      </c>
      <c r="C909" s="130" t="s">
        <v>3982</v>
      </c>
      <c r="D909" s="130" t="s">
        <v>3983</v>
      </c>
      <c r="E909" s="130" t="s">
        <v>3947</v>
      </c>
      <c r="F909" s="130" t="s">
        <v>3990</v>
      </c>
      <c r="G909" s="130" t="s">
        <v>4114</v>
      </c>
      <c r="J909" s="113" t="s">
        <v>3874</v>
      </c>
      <c r="K909" s="130" t="s">
        <v>9728</v>
      </c>
      <c r="L909" s="113" t="s">
        <v>3918</v>
      </c>
      <c r="M909" s="130" t="s">
        <v>9744</v>
      </c>
    </row>
    <row r="910" spans="1:13">
      <c r="A910" s="130" t="s">
        <v>4110</v>
      </c>
      <c r="B910" s="113" t="s">
        <v>12259</v>
      </c>
      <c r="C910" s="130" t="s">
        <v>3982</v>
      </c>
      <c r="D910" s="130" t="s">
        <v>3983</v>
      </c>
      <c r="E910" s="130" t="s">
        <v>3947</v>
      </c>
      <c r="F910" s="130" t="s">
        <v>2734</v>
      </c>
      <c r="G910" s="130" t="s">
        <v>4109</v>
      </c>
      <c r="J910" s="113" t="s">
        <v>3874</v>
      </c>
      <c r="K910" s="130" t="s">
        <v>9731</v>
      </c>
      <c r="L910" s="113" t="s">
        <v>3918</v>
      </c>
      <c r="M910" s="130" t="s">
        <v>9747</v>
      </c>
    </row>
    <row r="911" spans="1:13">
      <c r="A911" s="130" t="s">
        <v>4110</v>
      </c>
      <c r="B911" s="113" t="s">
        <v>12259</v>
      </c>
      <c r="C911" s="130" t="s">
        <v>3982</v>
      </c>
      <c r="D911" s="130" t="s">
        <v>3994</v>
      </c>
      <c r="E911" s="130" t="s">
        <v>3918</v>
      </c>
      <c r="F911" s="130" t="s">
        <v>2556</v>
      </c>
      <c r="G911" s="130" t="s">
        <v>4106</v>
      </c>
      <c r="J911" s="113" t="s">
        <v>3874</v>
      </c>
      <c r="K911" s="130" t="s">
        <v>9734</v>
      </c>
      <c r="L911" s="113" t="s">
        <v>3918</v>
      </c>
      <c r="M911" s="130" t="s">
        <v>9750</v>
      </c>
    </row>
    <row r="912" spans="1:13">
      <c r="A912" s="130" t="s">
        <v>4110</v>
      </c>
      <c r="B912" s="113" t="s">
        <v>12259</v>
      </c>
      <c r="C912" s="130" t="s">
        <v>3982</v>
      </c>
      <c r="D912" s="130" t="s">
        <v>3994</v>
      </c>
      <c r="E912" s="130" t="s">
        <v>3918</v>
      </c>
      <c r="F912" s="130" t="s">
        <v>3986</v>
      </c>
      <c r="G912" s="130" t="s">
        <v>4115</v>
      </c>
      <c r="J912" s="113" t="s">
        <v>3874</v>
      </c>
      <c r="K912" s="130" t="s">
        <v>9737</v>
      </c>
      <c r="L912" s="113" t="s">
        <v>3918</v>
      </c>
      <c r="M912" s="130" t="s">
        <v>9753</v>
      </c>
    </row>
    <row r="913" spans="1:13">
      <c r="A913" s="130" t="s">
        <v>4110</v>
      </c>
      <c r="B913" s="113" t="s">
        <v>12259</v>
      </c>
      <c r="C913" s="130" t="s">
        <v>3982</v>
      </c>
      <c r="D913" s="130" t="s">
        <v>3994</v>
      </c>
      <c r="E913" s="130" t="s">
        <v>3918</v>
      </c>
      <c r="F913" s="130" t="s">
        <v>3988</v>
      </c>
      <c r="G913" s="130" t="s">
        <v>4116</v>
      </c>
      <c r="J913" s="113" t="s">
        <v>3874</v>
      </c>
      <c r="K913" s="130" t="s">
        <v>9740</v>
      </c>
      <c r="L913" s="113" t="s">
        <v>3918</v>
      </c>
      <c r="M913" s="130" t="s">
        <v>9756</v>
      </c>
    </row>
    <row r="914" spans="1:13">
      <c r="A914" s="130" t="s">
        <v>4110</v>
      </c>
      <c r="B914" s="113" t="s">
        <v>12259</v>
      </c>
      <c r="C914" s="130" t="s">
        <v>3982</v>
      </c>
      <c r="D914" s="130" t="s">
        <v>3994</v>
      </c>
      <c r="E914" s="130" t="s">
        <v>3918</v>
      </c>
      <c r="F914" s="130" t="s">
        <v>3990</v>
      </c>
      <c r="G914" s="130" t="s">
        <v>4116</v>
      </c>
      <c r="J914" s="113" t="s">
        <v>3874</v>
      </c>
      <c r="K914" s="130" t="s">
        <v>9743</v>
      </c>
      <c r="L914" s="113" t="s">
        <v>3918</v>
      </c>
      <c r="M914" s="130" t="s">
        <v>9759</v>
      </c>
    </row>
    <row r="915" spans="1:13">
      <c r="A915" s="130" t="s">
        <v>4110</v>
      </c>
      <c r="B915" s="113" t="s">
        <v>12259</v>
      </c>
      <c r="C915" s="130" t="s">
        <v>3982</v>
      </c>
      <c r="D915" s="130" t="s">
        <v>3994</v>
      </c>
      <c r="E915" s="130" t="s">
        <v>3947</v>
      </c>
      <c r="F915" s="130" t="s">
        <v>2556</v>
      </c>
      <c r="G915" s="130" t="s">
        <v>4117</v>
      </c>
      <c r="J915" s="113" t="s">
        <v>3874</v>
      </c>
      <c r="K915" s="130" t="s">
        <v>9746</v>
      </c>
      <c r="L915" s="113" t="s">
        <v>3918</v>
      </c>
      <c r="M915" s="130" t="s">
        <v>9762</v>
      </c>
    </row>
    <row r="916" spans="1:13">
      <c r="A916" s="130" t="s">
        <v>4110</v>
      </c>
      <c r="B916" s="113" t="s">
        <v>12259</v>
      </c>
      <c r="C916" s="130" t="s">
        <v>3982</v>
      </c>
      <c r="D916" s="130" t="s">
        <v>3994</v>
      </c>
      <c r="E916" s="130" t="s">
        <v>3947</v>
      </c>
      <c r="F916" s="130" t="s">
        <v>3986</v>
      </c>
      <c r="G916" s="130" t="s">
        <v>4117</v>
      </c>
      <c r="J916" s="113" t="s">
        <v>3874</v>
      </c>
      <c r="K916" s="130" t="s">
        <v>9749</v>
      </c>
      <c r="L916" s="113" t="s">
        <v>3918</v>
      </c>
      <c r="M916" s="130" t="s">
        <v>9765</v>
      </c>
    </row>
    <row r="917" spans="1:13">
      <c r="A917" s="130" t="s">
        <v>4110</v>
      </c>
      <c r="B917" s="113" t="s">
        <v>12259</v>
      </c>
      <c r="C917" s="130" t="s">
        <v>3982</v>
      </c>
      <c r="D917" s="130" t="s">
        <v>3994</v>
      </c>
      <c r="E917" s="130" t="s">
        <v>3947</v>
      </c>
      <c r="F917" s="130" t="s">
        <v>3988</v>
      </c>
      <c r="G917" s="130" t="s">
        <v>4118</v>
      </c>
      <c r="J917" s="113" t="s">
        <v>3874</v>
      </c>
      <c r="K917" s="130" t="s">
        <v>9752</v>
      </c>
      <c r="L917" s="113" t="s">
        <v>3918</v>
      </c>
      <c r="M917" s="130" t="s">
        <v>9768</v>
      </c>
    </row>
    <row r="918" spans="1:13">
      <c r="A918" s="130" t="s">
        <v>4110</v>
      </c>
      <c r="B918" s="113" t="s">
        <v>12259</v>
      </c>
      <c r="C918" s="130" t="s">
        <v>3982</v>
      </c>
      <c r="D918" s="130" t="s">
        <v>3994</v>
      </c>
      <c r="E918" s="130" t="s">
        <v>3947</v>
      </c>
      <c r="F918" s="130" t="s">
        <v>3990</v>
      </c>
      <c r="G918" s="130" t="s">
        <v>4118</v>
      </c>
      <c r="J918" s="113" t="s">
        <v>3874</v>
      </c>
      <c r="K918" s="130" t="s">
        <v>9755</v>
      </c>
      <c r="L918" s="113" t="s">
        <v>3918</v>
      </c>
      <c r="M918" s="130" t="s">
        <v>9771</v>
      </c>
    </row>
    <row r="919" spans="1:13">
      <c r="A919" s="130" t="s">
        <v>4110</v>
      </c>
      <c r="B919" s="113" t="s">
        <v>12259</v>
      </c>
      <c r="C919" s="130" t="s">
        <v>3982</v>
      </c>
      <c r="D919" s="130" t="s">
        <v>3994</v>
      </c>
      <c r="E919" s="130" t="s">
        <v>3947</v>
      </c>
      <c r="F919" s="130" t="s">
        <v>2734</v>
      </c>
      <c r="G919" s="130" t="s">
        <v>4010</v>
      </c>
      <c r="J919" s="113" t="s">
        <v>3874</v>
      </c>
      <c r="K919" s="130" t="s">
        <v>9758</v>
      </c>
      <c r="L919" s="113" t="s">
        <v>3918</v>
      </c>
      <c r="M919" s="130" t="s">
        <v>9774</v>
      </c>
    </row>
    <row r="920" spans="1:13">
      <c r="A920" s="130" t="s">
        <v>4110</v>
      </c>
      <c r="B920" s="113" t="s">
        <v>12259</v>
      </c>
      <c r="C920" s="130" t="s">
        <v>3982</v>
      </c>
      <c r="D920" s="130" t="s">
        <v>4001</v>
      </c>
      <c r="E920" s="130" t="s">
        <v>3918</v>
      </c>
      <c r="F920" s="130" t="s">
        <v>2556</v>
      </c>
      <c r="G920" s="130" t="s">
        <v>4119</v>
      </c>
      <c r="J920" s="113" t="s">
        <v>3874</v>
      </c>
      <c r="K920" s="130" t="s">
        <v>9761</v>
      </c>
      <c r="L920" s="113" t="s">
        <v>3918</v>
      </c>
      <c r="M920" s="130" t="s">
        <v>9777</v>
      </c>
    </row>
    <row r="921" spans="1:13">
      <c r="A921" s="130" t="s">
        <v>4110</v>
      </c>
      <c r="B921" s="113" t="s">
        <v>12259</v>
      </c>
      <c r="C921" s="130" t="s">
        <v>3982</v>
      </c>
      <c r="D921" s="130" t="s">
        <v>4001</v>
      </c>
      <c r="E921" s="130" t="s">
        <v>3918</v>
      </c>
      <c r="F921" s="130" t="s">
        <v>3986</v>
      </c>
      <c r="G921" s="130" t="s">
        <v>4120</v>
      </c>
      <c r="J921" s="113" t="s">
        <v>3874</v>
      </c>
      <c r="K921" s="130" t="s">
        <v>9764</v>
      </c>
      <c r="L921" s="113" t="s">
        <v>3918</v>
      </c>
      <c r="M921" s="130" t="s">
        <v>9780</v>
      </c>
    </row>
    <row r="922" spans="1:13">
      <c r="A922" s="130" t="s">
        <v>4110</v>
      </c>
      <c r="B922" s="113" t="s">
        <v>12259</v>
      </c>
      <c r="C922" s="130" t="s">
        <v>3982</v>
      </c>
      <c r="D922" s="130" t="s">
        <v>4001</v>
      </c>
      <c r="E922" s="130" t="s">
        <v>3918</v>
      </c>
      <c r="F922" s="130" t="s">
        <v>3988</v>
      </c>
      <c r="G922" s="130" t="s">
        <v>4121</v>
      </c>
      <c r="J922" s="113" t="s">
        <v>3874</v>
      </c>
      <c r="K922" s="130" t="s">
        <v>9767</v>
      </c>
      <c r="L922" s="113" t="s">
        <v>3918</v>
      </c>
      <c r="M922" s="130" t="s">
        <v>9783</v>
      </c>
    </row>
    <row r="923" spans="1:13">
      <c r="A923" s="130" t="s">
        <v>4110</v>
      </c>
      <c r="B923" s="113" t="s">
        <v>12259</v>
      </c>
      <c r="C923" s="130" t="s">
        <v>3982</v>
      </c>
      <c r="D923" s="130" t="s">
        <v>4001</v>
      </c>
      <c r="E923" s="130" t="s">
        <v>3918</v>
      </c>
      <c r="F923" s="130" t="s">
        <v>3990</v>
      </c>
      <c r="G923" s="130" t="s">
        <v>4121</v>
      </c>
      <c r="J923" s="113" t="s">
        <v>3874</v>
      </c>
      <c r="K923" s="130" t="s">
        <v>9770</v>
      </c>
      <c r="L923" s="113" t="s">
        <v>3918</v>
      </c>
      <c r="M923" s="130" t="s">
        <v>9785</v>
      </c>
    </row>
    <row r="924" spans="1:13">
      <c r="A924" s="130" t="s">
        <v>4110</v>
      </c>
      <c r="B924" s="113" t="s">
        <v>12259</v>
      </c>
      <c r="C924" s="130" t="s">
        <v>3982</v>
      </c>
      <c r="D924" s="130" t="s">
        <v>4001</v>
      </c>
      <c r="E924" s="130" t="s">
        <v>3947</v>
      </c>
      <c r="F924" s="130" t="s">
        <v>2556</v>
      </c>
      <c r="G924" s="130" t="s">
        <v>4118</v>
      </c>
      <c r="J924" s="113" t="s">
        <v>3874</v>
      </c>
      <c r="K924" s="130" t="s">
        <v>9773</v>
      </c>
      <c r="L924" s="113" t="s">
        <v>3918</v>
      </c>
      <c r="M924" s="130" t="s">
        <v>9788</v>
      </c>
    </row>
    <row r="925" spans="1:13">
      <c r="A925" s="130" t="s">
        <v>4110</v>
      </c>
      <c r="B925" s="113" t="s">
        <v>12259</v>
      </c>
      <c r="C925" s="130" t="s">
        <v>3982</v>
      </c>
      <c r="D925" s="130" t="s">
        <v>4001</v>
      </c>
      <c r="E925" s="130" t="s">
        <v>3947</v>
      </c>
      <c r="F925" s="130" t="s">
        <v>3986</v>
      </c>
      <c r="G925" s="130" t="s">
        <v>4118</v>
      </c>
      <c r="J925" s="113" t="s">
        <v>3874</v>
      </c>
      <c r="K925" s="130" t="s">
        <v>9776</v>
      </c>
      <c r="L925" s="113" t="s">
        <v>3918</v>
      </c>
      <c r="M925" s="130" t="s">
        <v>9791</v>
      </c>
    </row>
    <row r="926" spans="1:13">
      <c r="A926" s="130" t="s">
        <v>4110</v>
      </c>
      <c r="B926" s="113" t="s">
        <v>12259</v>
      </c>
      <c r="C926" s="130" t="s">
        <v>3982</v>
      </c>
      <c r="D926" s="130" t="s">
        <v>4001</v>
      </c>
      <c r="E926" s="130" t="s">
        <v>3947</v>
      </c>
      <c r="F926" s="130" t="s">
        <v>3988</v>
      </c>
      <c r="G926" s="130" t="s">
        <v>4092</v>
      </c>
      <c r="J926" s="113" t="s">
        <v>3874</v>
      </c>
      <c r="K926" s="130" t="s">
        <v>9779</v>
      </c>
      <c r="L926" s="113" t="s">
        <v>3918</v>
      </c>
      <c r="M926" s="130" t="s">
        <v>9794</v>
      </c>
    </row>
    <row r="927" spans="1:13">
      <c r="A927" s="130" t="s">
        <v>4110</v>
      </c>
      <c r="B927" s="113" t="s">
        <v>12259</v>
      </c>
      <c r="C927" s="130" t="s">
        <v>3982</v>
      </c>
      <c r="D927" s="130" t="s">
        <v>4001</v>
      </c>
      <c r="E927" s="130" t="s">
        <v>3947</v>
      </c>
      <c r="F927" s="130" t="s">
        <v>3990</v>
      </c>
      <c r="G927" s="130" t="s">
        <v>4092</v>
      </c>
      <c r="J927" s="113" t="s">
        <v>3874</v>
      </c>
      <c r="K927" s="130" t="s">
        <v>9782</v>
      </c>
      <c r="L927" s="113" t="s">
        <v>3918</v>
      </c>
      <c r="M927" s="130" t="s">
        <v>9797</v>
      </c>
    </row>
    <row r="928" spans="1:13">
      <c r="A928" s="130" t="s">
        <v>4110</v>
      </c>
      <c r="B928" s="113" t="s">
        <v>12259</v>
      </c>
      <c r="C928" s="130" t="s">
        <v>3982</v>
      </c>
      <c r="D928" s="130" t="s">
        <v>4001</v>
      </c>
      <c r="E928" s="130" t="s">
        <v>3947</v>
      </c>
      <c r="F928" s="130" t="s">
        <v>2734</v>
      </c>
      <c r="G928" s="130" t="s">
        <v>4122</v>
      </c>
      <c r="J928" s="113" t="s">
        <v>3874</v>
      </c>
      <c r="K928" s="130" t="s">
        <v>3722</v>
      </c>
      <c r="L928" s="113" t="s">
        <v>3918</v>
      </c>
      <c r="M928" s="130" t="s">
        <v>9800</v>
      </c>
    </row>
    <row r="929" spans="1:13">
      <c r="A929" s="130" t="s">
        <v>4110</v>
      </c>
      <c r="B929" s="113" t="s">
        <v>12259</v>
      </c>
      <c r="C929" s="130" t="s">
        <v>3982</v>
      </c>
      <c r="D929" s="130" t="s">
        <v>4007</v>
      </c>
      <c r="E929" s="130" t="s">
        <v>3918</v>
      </c>
      <c r="F929" s="130" t="s">
        <v>2556</v>
      </c>
      <c r="G929" s="130" t="s">
        <v>4123</v>
      </c>
      <c r="J929" s="113" t="s">
        <v>3874</v>
      </c>
      <c r="K929" s="130" t="s">
        <v>9787</v>
      </c>
      <c r="L929" s="113" t="s">
        <v>3918</v>
      </c>
      <c r="M929" s="130" t="s">
        <v>9803</v>
      </c>
    </row>
    <row r="930" spans="1:13">
      <c r="A930" s="130" t="s">
        <v>4110</v>
      </c>
      <c r="B930" s="113" t="s">
        <v>12259</v>
      </c>
      <c r="C930" s="130" t="s">
        <v>3982</v>
      </c>
      <c r="D930" s="130" t="s">
        <v>4007</v>
      </c>
      <c r="E930" s="130" t="s">
        <v>3918</v>
      </c>
      <c r="F930" s="130" t="s">
        <v>3986</v>
      </c>
      <c r="G930" s="130" t="s">
        <v>4124</v>
      </c>
      <c r="J930" s="113" t="s">
        <v>3874</v>
      </c>
      <c r="K930" s="130" t="s">
        <v>9790</v>
      </c>
      <c r="L930" s="113" t="s">
        <v>3918</v>
      </c>
      <c r="M930" s="130" t="s">
        <v>9806</v>
      </c>
    </row>
    <row r="931" spans="1:13">
      <c r="A931" s="130" t="s">
        <v>4110</v>
      </c>
      <c r="B931" s="113" t="s">
        <v>12259</v>
      </c>
      <c r="C931" s="130" t="s">
        <v>3982</v>
      </c>
      <c r="D931" s="130" t="s">
        <v>4007</v>
      </c>
      <c r="E931" s="130" t="s">
        <v>3918</v>
      </c>
      <c r="F931" s="130" t="s">
        <v>3988</v>
      </c>
      <c r="G931" s="130" t="s">
        <v>4125</v>
      </c>
      <c r="J931" s="113" t="s">
        <v>3874</v>
      </c>
      <c r="K931" s="130" t="s">
        <v>9793</v>
      </c>
      <c r="L931" s="113" t="s">
        <v>3918</v>
      </c>
      <c r="M931" s="130" t="s">
        <v>9809</v>
      </c>
    </row>
    <row r="932" spans="1:13">
      <c r="A932" s="130" t="s">
        <v>4110</v>
      </c>
      <c r="B932" s="113" t="s">
        <v>12259</v>
      </c>
      <c r="C932" s="130" t="s">
        <v>3982</v>
      </c>
      <c r="D932" s="130" t="s">
        <v>4007</v>
      </c>
      <c r="E932" s="130" t="s">
        <v>3918</v>
      </c>
      <c r="F932" s="130" t="s">
        <v>3990</v>
      </c>
      <c r="G932" s="130" t="s">
        <v>4125</v>
      </c>
      <c r="J932" s="113" t="s">
        <v>3874</v>
      </c>
      <c r="K932" s="130" t="s">
        <v>9796</v>
      </c>
      <c r="L932" s="113" t="s">
        <v>3918</v>
      </c>
      <c r="M932" s="130" t="s">
        <v>9812</v>
      </c>
    </row>
    <row r="933" spans="1:13">
      <c r="A933" s="130" t="s">
        <v>4110</v>
      </c>
      <c r="B933" s="113" t="s">
        <v>12259</v>
      </c>
      <c r="C933" s="130" t="s">
        <v>3982</v>
      </c>
      <c r="D933" s="130" t="s">
        <v>4007</v>
      </c>
      <c r="E933" s="130" t="s">
        <v>3947</v>
      </c>
      <c r="F933" s="130" t="s">
        <v>2556</v>
      </c>
      <c r="G933" s="130" t="s">
        <v>4126</v>
      </c>
      <c r="J933" s="113" t="s">
        <v>3874</v>
      </c>
      <c r="K933" s="130" t="s">
        <v>9799</v>
      </c>
      <c r="L933" s="113" t="s">
        <v>3918</v>
      </c>
      <c r="M933" s="130" t="s">
        <v>9815</v>
      </c>
    </row>
    <row r="934" spans="1:13">
      <c r="A934" s="130" t="s">
        <v>4110</v>
      </c>
      <c r="B934" s="113" t="s">
        <v>12259</v>
      </c>
      <c r="C934" s="130" t="s">
        <v>3982</v>
      </c>
      <c r="D934" s="130" t="s">
        <v>4007</v>
      </c>
      <c r="E934" s="130" t="s">
        <v>3947</v>
      </c>
      <c r="F934" s="130" t="s">
        <v>3986</v>
      </c>
      <c r="G934" s="130" t="s">
        <v>4126</v>
      </c>
      <c r="J934" s="113" t="s">
        <v>3874</v>
      </c>
      <c r="K934" s="130" t="s">
        <v>9802</v>
      </c>
      <c r="L934" s="113" t="s">
        <v>3918</v>
      </c>
      <c r="M934" s="130" t="s">
        <v>9818</v>
      </c>
    </row>
    <row r="935" spans="1:13">
      <c r="A935" s="130" t="s">
        <v>4110</v>
      </c>
      <c r="B935" s="113" t="s">
        <v>12259</v>
      </c>
      <c r="C935" s="130" t="s">
        <v>3982</v>
      </c>
      <c r="D935" s="130" t="s">
        <v>4007</v>
      </c>
      <c r="E935" s="130" t="s">
        <v>3947</v>
      </c>
      <c r="F935" s="130" t="s">
        <v>3988</v>
      </c>
      <c r="G935" s="130" t="s">
        <v>4127</v>
      </c>
      <c r="J935" s="113" t="s">
        <v>3874</v>
      </c>
      <c r="K935" s="130" t="s">
        <v>9805</v>
      </c>
      <c r="L935" s="113" t="s">
        <v>3918</v>
      </c>
      <c r="M935" s="130" t="s">
        <v>9821</v>
      </c>
    </row>
    <row r="936" spans="1:13">
      <c r="A936" s="130" t="s">
        <v>4110</v>
      </c>
      <c r="B936" s="113" t="s">
        <v>12259</v>
      </c>
      <c r="C936" s="130" t="s">
        <v>3982</v>
      </c>
      <c r="D936" s="130" t="s">
        <v>4007</v>
      </c>
      <c r="E936" s="130" t="s">
        <v>3947</v>
      </c>
      <c r="F936" s="130" t="s">
        <v>3990</v>
      </c>
      <c r="G936" s="130" t="s">
        <v>4127</v>
      </c>
      <c r="J936" s="113" t="s">
        <v>3874</v>
      </c>
      <c r="K936" s="130" t="s">
        <v>9808</v>
      </c>
      <c r="L936" s="113" t="s">
        <v>3918</v>
      </c>
      <c r="M936" s="130" t="s">
        <v>9824</v>
      </c>
    </row>
    <row r="937" spans="1:13">
      <c r="A937" s="130" t="s">
        <v>4110</v>
      </c>
      <c r="B937" s="113" t="s">
        <v>12259</v>
      </c>
      <c r="C937" s="130" t="s">
        <v>3982</v>
      </c>
      <c r="D937" s="130" t="s">
        <v>4007</v>
      </c>
      <c r="E937" s="130" t="s">
        <v>3947</v>
      </c>
      <c r="F937" s="130" t="s">
        <v>2734</v>
      </c>
      <c r="G937" s="130" t="s">
        <v>4060</v>
      </c>
      <c r="J937" s="113" t="s">
        <v>3874</v>
      </c>
      <c r="K937" s="130" t="s">
        <v>9811</v>
      </c>
      <c r="L937" s="113" t="s">
        <v>3918</v>
      </c>
      <c r="M937" s="130" t="s">
        <v>9827</v>
      </c>
    </row>
    <row r="938" spans="1:13">
      <c r="A938" s="130" t="s">
        <v>4110</v>
      </c>
      <c r="B938" s="113" t="s">
        <v>12259</v>
      </c>
      <c r="C938" s="130" t="s">
        <v>3982</v>
      </c>
      <c r="D938" s="130" t="s">
        <v>4013</v>
      </c>
      <c r="E938" s="130" t="s">
        <v>3918</v>
      </c>
      <c r="F938" s="130" t="s">
        <v>2556</v>
      </c>
      <c r="G938" s="130" t="s">
        <v>4046</v>
      </c>
      <c r="J938" s="113" t="s">
        <v>3874</v>
      </c>
      <c r="K938" s="130" t="s">
        <v>9814</v>
      </c>
      <c r="L938" s="113" t="s">
        <v>3918</v>
      </c>
      <c r="M938" s="130" t="s">
        <v>9830</v>
      </c>
    </row>
    <row r="939" spans="1:13">
      <c r="A939" s="130" t="s">
        <v>4110</v>
      </c>
      <c r="B939" s="113" t="s">
        <v>12259</v>
      </c>
      <c r="C939" s="130" t="s">
        <v>3982</v>
      </c>
      <c r="D939" s="130" t="s">
        <v>4013</v>
      </c>
      <c r="E939" s="130" t="s">
        <v>3918</v>
      </c>
      <c r="F939" s="130" t="s">
        <v>3986</v>
      </c>
      <c r="G939" s="130" t="s">
        <v>4128</v>
      </c>
      <c r="J939" s="113" t="s">
        <v>3874</v>
      </c>
      <c r="K939" s="130" t="s">
        <v>9817</v>
      </c>
      <c r="L939" s="113" t="s">
        <v>3918</v>
      </c>
      <c r="M939" s="130" t="s">
        <v>9833</v>
      </c>
    </row>
    <row r="940" spans="1:13">
      <c r="A940" s="130" t="s">
        <v>4110</v>
      </c>
      <c r="B940" s="113" t="s">
        <v>12259</v>
      </c>
      <c r="C940" s="130" t="s">
        <v>3982</v>
      </c>
      <c r="D940" s="130" t="s">
        <v>4013</v>
      </c>
      <c r="E940" s="130" t="s">
        <v>3918</v>
      </c>
      <c r="F940" s="130" t="s">
        <v>3988</v>
      </c>
      <c r="G940" s="130" t="s">
        <v>4129</v>
      </c>
      <c r="J940" s="113" t="s">
        <v>3874</v>
      </c>
      <c r="K940" s="130" t="s">
        <v>9820</v>
      </c>
      <c r="L940" s="113" t="s">
        <v>3918</v>
      </c>
      <c r="M940" s="130" t="s">
        <v>9836</v>
      </c>
    </row>
    <row r="941" spans="1:13">
      <c r="A941" s="130" t="s">
        <v>4110</v>
      </c>
      <c r="B941" s="113" t="s">
        <v>12259</v>
      </c>
      <c r="C941" s="130" t="s">
        <v>3982</v>
      </c>
      <c r="D941" s="130" t="s">
        <v>4013</v>
      </c>
      <c r="E941" s="130" t="s">
        <v>3918</v>
      </c>
      <c r="F941" s="130" t="s">
        <v>3990</v>
      </c>
      <c r="G941" s="130" t="s">
        <v>4129</v>
      </c>
      <c r="J941" s="113" t="s">
        <v>3874</v>
      </c>
      <c r="K941" s="130" t="s">
        <v>9823</v>
      </c>
      <c r="L941" s="113" t="s">
        <v>3918</v>
      </c>
      <c r="M941" s="130" t="s">
        <v>9839</v>
      </c>
    </row>
    <row r="942" spans="1:13">
      <c r="A942" s="130" t="s">
        <v>4110</v>
      </c>
      <c r="B942" s="113" t="s">
        <v>12259</v>
      </c>
      <c r="C942" s="130" t="s">
        <v>3982</v>
      </c>
      <c r="D942" s="130" t="s">
        <v>4013</v>
      </c>
      <c r="E942" s="130" t="s">
        <v>3947</v>
      </c>
      <c r="F942" s="130" t="s">
        <v>2556</v>
      </c>
      <c r="G942" s="130" t="s">
        <v>4130</v>
      </c>
      <c r="J942" s="113" t="s">
        <v>3874</v>
      </c>
      <c r="K942" s="130" t="s">
        <v>6885</v>
      </c>
      <c r="L942" s="113" t="s">
        <v>3918</v>
      </c>
      <c r="M942" s="130" t="s">
        <v>6900</v>
      </c>
    </row>
    <row r="943" spans="1:13">
      <c r="A943" s="130" t="s">
        <v>4110</v>
      </c>
      <c r="B943" s="113" t="s">
        <v>12259</v>
      </c>
      <c r="C943" s="130" t="s">
        <v>3982</v>
      </c>
      <c r="D943" s="130" t="s">
        <v>4013</v>
      </c>
      <c r="E943" s="130" t="s">
        <v>3947</v>
      </c>
      <c r="F943" s="130" t="s">
        <v>3986</v>
      </c>
      <c r="G943" s="130" t="s">
        <v>4130</v>
      </c>
      <c r="J943" s="113" t="s">
        <v>3874</v>
      </c>
      <c r="K943" s="130" t="s">
        <v>6888</v>
      </c>
      <c r="L943" s="113" t="s">
        <v>3918</v>
      </c>
      <c r="M943" s="130" t="s">
        <v>6903</v>
      </c>
    </row>
    <row r="944" spans="1:13">
      <c r="A944" s="130" t="s">
        <v>4110</v>
      </c>
      <c r="B944" s="113" t="s">
        <v>12259</v>
      </c>
      <c r="C944" s="130" t="s">
        <v>3982</v>
      </c>
      <c r="D944" s="130" t="s">
        <v>4013</v>
      </c>
      <c r="E944" s="130" t="s">
        <v>3947</v>
      </c>
      <c r="F944" s="130" t="s">
        <v>3988</v>
      </c>
      <c r="G944" s="130" t="s">
        <v>4052</v>
      </c>
      <c r="J944" s="113" t="s">
        <v>3874</v>
      </c>
      <c r="K944" s="130" t="s">
        <v>6891</v>
      </c>
      <c r="L944" s="113" t="s">
        <v>3918</v>
      </c>
      <c r="M944" s="130" t="s">
        <v>6906</v>
      </c>
    </row>
    <row r="945" spans="1:13">
      <c r="A945" s="130" t="s">
        <v>4110</v>
      </c>
      <c r="B945" s="113" t="s">
        <v>12259</v>
      </c>
      <c r="C945" s="130" t="s">
        <v>3982</v>
      </c>
      <c r="D945" s="130" t="s">
        <v>4013</v>
      </c>
      <c r="E945" s="130" t="s">
        <v>3947</v>
      </c>
      <c r="F945" s="130" t="s">
        <v>3990</v>
      </c>
      <c r="G945" s="130" t="s">
        <v>4052</v>
      </c>
      <c r="J945" s="113" t="s">
        <v>3874</v>
      </c>
      <c r="K945" s="130" t="s">
        <v>6894</v>
      </c>
      <c r="L945" s="113" t="s">
        <v>3918</v>
      </c>
      <c r="M945" s="130" t="s">
        <v>6909</v>
      </c>
    </row>
    <row r="946" spans="1:13">
      <c r="A946" s="130" t="s">
        <v>4110</v>
      </c>
      <c r="B946" s="113" t="s">
        <v>12259</v>
      </c>
      <c r="C946" s="130" t="s">
        <v>3982</v>
      </c>
      <c r="D946" s="130" t="s">
        <v>4013</v>
      </c>
      <c r="E946" s="130" t="s">
        <v>3947</v>
      </c>
      <c r="F946" s="130" t="s">
        <v>2734</v>
      </c>
      <c r="G946" s="130" t="s">
        <v>4131</v>
      </c>
      <c r="J946" s="113" t="s">
        <v>3874</v>
      </c>
      <c r="K946" s="130" t="s">
        <v>6897</v>
      </c>
      <c r="L946" s="113" t="s">
        <v>3918</v>
      </c>
      <c r="M946" s="130" t="s">
        <v>6912</v>
      </c>
    </row>
    <row r="947" spans="1:13">
      <c r="A947" s="130" t="s">
        <v>4110</v>
      </c>
      <c r="B947" s="113" t="s">
        <v>12259</v>
      </c>
      <c r="C947" s="130" t="s">
        <v>3887</v>
      </c>
      <c r="D947" s="130" t="s">
        <v>3983</v>
      </c>
      <c r="E947" s="130" t="s">
        <v>3918</v>
      </c>
      <c r="F947" s="130" t="s">
        <v>2556</v>
      </c>
      <c r="G947" s="130" t="s">
        <v>4132</v>
      </c>
      <c r="J947" s="113" t="s">
        <v>3874</v>
      </c>
      <c r="K947" s="130" t="s">
        <v>3630</v>
      </c>
      <c r="L947" s="113" t="s">
        <v>3918</v>
      </c>
      <c r="M947" s="130" t="s">
        <v>6915</v>
      </c>
    </row>
    <row r="948" spans="1:13">
      <c r="A948" s="130" t="s">
        <v>4110</v>
      </c>
      <c r="B948" s="113" t="s">
        <v>12259</v>
      </c>
      <c r="C948" s="130" t="s">
        <v>3887</v>
      </c>
      <c r="D948" s="130" t="s">
        <v>3983</v>
      </c>
      <c r="E948" s="130" t="s">
        <v>3918</v>
      </c>
      <c r="F948" s="130" t="s">
        <v>3986</v>
      </c>
      <c r="G948" s="130" t="s">
        <v>4045</v>
      </c>
      <c r="J948" s="113" t="s">
        <v>3874</v>
      </c>
      <c r="K948" s="130" t="s">
        <v>6902</v>
      </c>
      <c r="L948" s="113" t="s">
        <v>3918</v>
      </c>
      <c r="M948" s="130" t="s">
        <v>6918</v>
      </c>
    </row>
    <row r="949" spans="1:13">
      <c r="A949" s="130" t="s">
        <v>4110</v>
      </c>
      <c r="B949" s="113" t="s">
        <v>12259</v>
      </c>
      <c r="C949" s="130" t="s">
        <v>3887</v>
      </c>
      <c r="D949" s="130" t="s">
        <v>3983</v>
      </c>
      <c r="E949" s="130" t="s">
        <v>3918</v>
      </c>
      <c r="F949" s="130" t="s">
        <v>3988</v>
      </c>
      <c r="G949" s="130" t="s">
        <v>4133</v>
      </c>
      <c r="J949" s="113" t="s">
        <v>3874</v>
      </c>
      <c r="K949" s="130" t="s">
        <v>6905</v>
      </c>
      <c r="L949" s="113" t="s">
        <v>3918</v>
      </c>
      <c r="M949" s="130" t="s">
        <v>6921</v>
      </c>
    </row>
    <row r="950" spans="1:13">
      <c r="A950" s="130" t="s">
        <v>4110</v>
      </c>
      <c r="B950" s="113" t="s">
        <v>12259</v>
      </c>
      <c r="C950" s="130" t="s">
        <v>3887</v>
      </c>
      <c r="D950" s="130" t="s">
        <v>3983</v>
      </c>
      <c r="E950" s="130" t="s">
        <v>3918</v>
      </c>
      <c r="F950" s="130" t="s">
        <v>3990</v>
      </c>
      <c r="G950" s="130" t="s">
        <v>4133</v>
      </c>
      <c r="J950" s="113" t="s">
        <v>3874</v>
      </c>
      <c r="K950" s="130" t="s">
        <v>6908</v>
      </c>
      <c r="L950" s="113" t="s">
        <v>3918</v>
      </c>
      <c r="M950" s="130" t="s">
        <v>6924</v>
      </c>
    </row>
    <row r="951" spans="1:13">
      <c r="A951" s="130" t="s">
        <v>4110</v>
      </c>
      <c r="B951" s="113" t="s">
        <v>12259</v>
      </c>
      <c r="C951" s="130" t="s">
        <v>3887</v>
      </c>
      <c r="D951" s="130" t="s">
        <v>3983</v>
      </c>
      <c r="E951" s="130" t="s">
        <v>3947</v>
      </c>
      <c r="F951" s="130" t="s">
        <v>2556</v>
      </c>
      <c r="G951" s="130" t="s">
        <v>4069</v>
      </c>
      <c r="J951" s="113" t="s">
        <v>3874</v>
      </c>
      <c r="K951" s="130" t="s">
        <v>6911</v>
      </c>
      <c r="L951" s="113" t="s">
        <v>3918</v>
      </c>
      <c r="M951" s="130" t="s">
        <v>6927</v>
      </c>
    </row>
    <row r="952" spans="1:13">
      <c r="A952" s="130" t="s">
        <v>4110</v>
      </c>
      <c r="B952" s="113" t="s">
        <v>12259</v>
      </c>
      <c r="C952" s="130" t="s">
        <v>3887</v>
      </c>
      <c r="D952" s="130" t="s">
        <v>3983</v>
      </c>
      <c r="E952" s="130" t="s">
        <v>3947</v>
      </c>
      <c r="F952" s="130" t="s">
        <v>3986</v>
      </c>
      <c r="G952" s="130" t="s">
        <v>4069</v>
      </c>
      <c r="J952" s="113" t="s">
        <v>3874</v>
      </c>
      <c r="K952" s="130" t="s">
        <v>6914</v>
      </c>
      <c r="L952" s="113" t="s">
        <v>3918</v>
      </c>
      <c r="M952" s="130" t="s">
        <v>6929</v>
      </c>
    </row>
    <row r="953" spans="1:13">
      <c r="A953" s="130" t="s">
        <v>4110</v>
      </c>
      <c r="B953" s="113" t="s">
        <v>12259</v>
      </c>
      <c r="C953" s="130" t="s">
        <v>3887</v>
      </c>
      <c r="D953" s="130" t="s">
        <v>3983</v>
      </c>
      <c r="E953" s="130" t="s">
        <v>3947</v>
      </c>
      <c r="F953" s="130" t="s">
        <v>3988</v>
      </c>
      <c r="G953" s="130" t="s">
        <v>4018</v>
      </c>
      <c r="J953" s="113" t="s">
        <v>3874</v>
      </c>
      <c r="K953" s="130" t="s">
        <v>6917</v>
      </c>
      <c r="L953" s="113" t="s">
        <v>3918</v>
      </c>
      <c r="M953" s="130" t="s">
        <v>6932</v>
      </c>
    </row>
    <row r="954" spans="1:13">
      <c r="A954" s="130" t="s">
        <v>4110</v>
      </c>
      <c r="B954" s="113" t="s">
        <v>12259</v>
      </c>
      <c r="C954" s="130" t="s">
        <v>3887</v>
      </c>
      <c r="D954" s="130" t="s">
        <v>3983</v>
      </c>
      <c r="E954" s="130" t="s">
        <v>3947</v>
      </c>
      <c r="F954" s="130" t="s">
        <v>3990</v>
      </c>
      <c r="G954" s="130" t="s">
        <v>4018</v>
      </c>
      <c r="J954" s="113" t="s">
        <v>3874</v>
      </c>
      <c r="K954" s="130" t="s">
        <v>6920</v>
      </c>
      <c r="L954" s="113" t="s">
        <v>3918</v>
      </c>
      <c r="M954" s="130" t="s">
        <v>6935</v>
      </c>
    </row>
    <row r="955" spans="1:13">
      <c r="A955" s="130" t="s">
        <v>4110</v>
      </c>
      <c r="B955" s="113" t="s">
        <v>12259</v>
      </c>
      <c r="C955" s="130" t="s">
        <v>3887</v>
      </c>
      <c r="D955" s="130" t="s">
        <v>3983</v>
      </c>
      <c r="E955" s="130" t="s">
        <v>3947</v>
      </c>
      <c r="F955" s="130" t="s">
        <v>2734</v>
      </c>
      <c r="G955" s="130" t="s">
        <v>4044</v>
      </c>
      <c r="J955" s="113" t="s">
        <v>3874</v>
      </c>
      <c r="K955" s="130" t="s">
        <v>6923</v>
      </c>
      <c r="L955" s="113" t="s">
        <v>3918</v>
      </c>
      <c r="M955" s="130" t="s">
        <v>6938</v>
      </c>
    </row>
    <row r="956" spans="1:13">
      <c r="A956" s="130" t="s">
        <v>4110</v>
      </c>
      <c r="B956" s="113" t="s">
        <v>12259</v>
      </c>
      <c r="C956" s="130" t="s">
        <v>3887</v>
      </c>
      <c r="D956" s="130" t="s">
        <v>3994</v>
      </c>
      <c r="E956" s="130" t="s">
        <v>3918</v>
      </c>
      <c r="F956" s="130" t="s">
        <v>2556</v>
      </c>
      <c r="G956" s="130" t="s">
        <v>4134</v>
      </c>
      <c r="J956" s="113" t="s">
        <v>3874</v>
      </c>
      <c r="K956" s="130" t="s">
        <v>6926</v>
      </c>
      <c r="L956" s="113" t="s">
        <v>3918</v>
      </c>
      <c r="M956" s="130" t="s">
        <v>6941</v>
      </c>
    </row>
    <row r="957" spans="1:13">
      <c r="A957" s="130" t="s">
        <v>4110</v>
      </c>
      <c r="B957" s="113" t="s">
        <v>12259</v>
      </c>
      <c r="C957" s="130" t="s">
        <v>3887</v>
      </c>
      <c r="D957" s="130" t="s">
        <v>3994</v>
      </c>
      <c r="E957" s="130" t="s">
        <v>3918</v>
      </c>
      <c r="F957" s="130" t="s">
        <v>3986</v>
      </c>
      <c r="G957" s="130" t="s">
        <v>4135</v>
      </c>
      <c r="J957" s="113" t="s">
        <v>3874</v>
      </c>
      <c r="K957" s="130" t="s">
        <v>3852</v>
      </c>
      <c r="L957" s="113" t="s">
        <v>3918</v>
      </c>
      <c r="M957" s="130" t="s">
        <v>6944</v>
      </c>
    </row>
    <row r="958" spans="1:13">
      <c r="A958" s="130" t="s">
        <v>4110</v>
      </c>
      <c r="B958" s="113" t="s">
        <v>12259</v>
      </c>
      <c r="C958" s="130" t="s">
        <v>3887</v>
      </c>
      <c r="D958" s="130" t="s">
        <v>3994</v>
      </c>
      <c r="E958" s="130" t="s">
        <v>3918</v>
      </c>
      <c r="F958" s="130" t="s">
        <v>3988</v>
      </c>
      <c r="G958" s="130" t="s">
        <v>4136</v>
      </c>
      <c r="J958" s="113" t="s">
        <v>3874</v>
      </c>
      <c r="K958" s="130" t="s">
        <v>6931</v>
      </c>
      <c r="L958" s="113" t="s">
        <v>3918</v>
      </c>
      <c r="M958" s="130" t="s">
        <v>6947</v>
      </c>
    </row>
    <row r="959" spans="1:13">
      <c r="A959" s="130" t="s">
        <v>4110</v>
      </c>
      <c r="B959" s="113" t="s">
        <v>12259</v>
      </c>
      <c r="C959" s="130" t="s">
        <v>3887</v>
      </c>
      <c r="D959" s="130" t="s">
        <v>3994</v>
      </c>
      <c r="E959" s="130" t="s">
        <v>3918</v>
      </c>
      <c r="F959" s="130" t="s">
        <v>3990</v>
      </c>
      <c r="G959" s="130" t="s">
        <v>4136</v>
      </c>
      <c r="J959" s="113" t="s">
        <v>3874</v>
      </c>
      <c r="K959" s="130" t="s">
        <v>6934</v>
      </c>
      <c r="L959" s="113" t="s">
        <v>3918</v>
      </c>
      <c r="M959" s="130" t="s">
        <v>6950</v>
      </c>
    </row>
    <row r="960" spans="1:13">
      <c r="A960" s="130" t="s">
        <v>4110</v>
      </c>
      <c r="B960" s="113" t="s">
        <v>12259</v>
      </c>
      <c r="C960" s="130" t="s">
        <v>3887</v>
      </c>
      <c r="D960" s="130" t="s">
        <v>3994</v>
      </c>
      <c r="E960" s="130" t="s">
        <v>3947</v>
      </c>
      <c r="F960" s="130" t="s">
        <v>2556</v>
      </c>
      <c r="G960" s="130" t="s">
        <v>4025</v>
      </c>
      <c r="J960" s="113" t="s">
        <v>3874</v>
      </c>
      <c r="K960" s="130" t="s">
        <v>6937</v>
      </c>
      <c r="L960" s="113" t="s">
        <v>3918</v>
      </c>
      <c r="M960" s="130" t="s">
        <v>6953</v>
      </c>
    </row>
    <row r="961" spans="1:13">
      <c r="A961" s="130" t="s">
        <v>4110</v>
      </c>
      <c r="B961" s="113" t="s">
        <v>12259</v>
      </c>
      <c r="C961" s="130" t="s">
        <v>3887</v>
      </c>
      <c r="D961" s="130" t="s">
        <v>3994</v>
      </c>
      <c r="E961" s="130" t="s">
        <v>3947</v>
      </c>
      <c r="F961" s="130" t="s">
        <v>3986</v>
      </c>
      <c r="G961" s="130" t="s">
        <v>4025</v>
      </c>
      <c r="J961" s="113" t="s">
        <v>3874</v>
      </c>
      <c r="K961" s="130" t="s">
        <v>6940</v>
      </c>
      <c r="L961" s="113" t="s">
        <v>3918</v>
      </c>
      <c r="M961" s="130" t="s">
        <v>6956</v>
      </c>
    </row>
    <row r="962" spans="1:13">
      <c r="A962" s="130" t="s">
        <v>4110</v>
      </c>
      <c r="B962" s="113" t="s">
        <v>12259</v>
      </c>
      <c r="C962" s="130" t="s">
        <v>3887</v>
      </c>
      <c r="D962" s="130" t="s">
        <v>3994</v>
      </c>
      <c r="E962" s="130" t="s">
        <v>3947</v>
      </c>
      <c r="F962" s="130" t="s">
        <v>3988</v>
      </c>
      <c r="G962" s="130" t="s">
        <v>4044</v>
      </c>
      <c r="J962" s="113" t="s">
        <v>3874</v>
      </c>
      <c r="K962" s="130" t="s">
        <v>6943</v>
      </c>
      <c r="L962" s="113" t="s">
        <v>3918</v>
      </c>
      <c r="M962" s="130" t="s">
        <v>6958</v>
      </c>
    </row>
    <row r="963" spans="1:13">
      <c r="A963" s="130" t="s">
        <v>4110</v>
      </c>
      <c r="B963" s="113" t="s">
        <v>12259</v>
      </c>
      <c r="C963" s="130" t="s">
        <v>3887</v>
      </c>
      <c r="D963" s="130" t="s">
        <v>3994</v>
      </c>
      <c r="E963" s="130" t="s">
        <v>3947</v>
      </c>
      <c r="F963" s="130" t="s">
        <v>3990</v>
      </c>
      <c r="G963" s="130" t="s">
        <v>4044</v>
      </c>
      <c r="J963" s="113" t="s">
        <v>3874</v>
      </c>
      <c r="K963" s="130" t="s">
        <v>6946</v>
      </c>
      <c r="L963" s="113" t="s">
        <v>3918</v>
      </c>
      <c r="M963" s="130" t="s">
        <v>6961</v>
      </c>
    </row>
    <row r="964" spans="1:13">
      <c r="A964" s="130" t="s">
        <v>4110</v>
      </c>
      <c r="B964" s="113" t="s">
        <v>12259</v>
      </c>
      <c r="C964" s="130" t="s">
        <v>3887</v>
      </c>
      <c r="D964" s="130" t="s">
        <v>3994</v>
      </c>
      <c r="E964" s="130" t="s">
        <v>3947</v>
      </c>
      <c r="F964" s="130" t="s">
        <v>2734</v>
      </c>
      <c r="G964" s="130" t="s">
        <v>4137</v>
      </c>
      <c r="J964" s="113" t="s">
        <v>3874</v>
      </c>
      <c r="K964" s="130" t="s">
        <v>6949</v>
      </c>
      <c r="L964" s="113" t="s">
        <v>3918</v>
      </c>
      <c r="M964" s="130" t="s">
        <v>6964</v>
      </c>
    </row>
    <row r="965" spans="1:13">
      <c r="A965" s="130" t="s">
        <v>4110</v>
      </c>
      <c r="B965" s="113" t="s">
        <v>12259</v>
      </c>
      <c r="C965" s="130" t="s">
        <v>3887</v>
      </c>
      <c r="D965" s="130" t="s">
        <v>4001</v>
      </c>
      <c r="E965" s="130" t="s">
        <v>3918</v>
      </c>
      <c r="F965" s="130" t="s">
        <v>2556</v>
      </c>
      <c r="G965" s="130" t="s">
        <v>4138</v>
      </c>
      <c r="J965" s="113" t="s">
        <v>3874</v>
      </c>
      <c r="K965" s="130" t="s">
        <v>6952</v>
      </c>
      <c r="L965" s="113" t="s">
        <v>3918</v>
      </c>
      <c r="M965" s="130" t="s">
        <v>6967</v>
      </c>
    </row>
    <row r="966" spans="1:13">
      <c r="A966" s="130" t="s">
        <v>4110</v>
      </c>
      <c r="B966" s="113" t="s">
        <v>12259</v>
      </c>
      <c r="C966" s="130" t="s">
        <v>3887</v>
      </c>
      <c r="D966" s="130" t="s">
        <v>4001</v>
      </c>
      <c r="E966" s="130" t="s">
        <v>3918</v>
      </c>
      <c r="F966" s="130" t="s">
        <v>3986</v>
      </c>
      <c r="G966" s="130" t="s">
        <v>4139</v>
      </c>
      <c r="J966" s="113" t="s">
        <v>3874</v>
      </c>
      <c r="K966" s="130" t="s">
        <v>6955</v>
      </c>
      <c r="L966" s="113" t="s">
        <v>3918</v>
      </c>
      <c r="M966" s="130" t="s">
        <v>6970</v>
      </c>
    </row>
    <row r="967" spans="1:13">
      <c r="A967" s="130" t="s">
        <v>4110</v>
      </c>
      <c r="B967" s="113" t="s">
        <v>12259</v>
      </c>
      <c r="C967" s="130" t="s">
        <v>3887</v>
      </c>
      <c r="D967" s="130" t="s">
        <v>4001</v>
      </c>
      <c r="E967" s="130" t="s">
        <v>3918</v>
      </c>
      <c r="F967" s="130" t="s">
        <v>3988</v>
      </c>
      <c r="G967" s="130" t="s">
        <v>3989</v>
      </c>
      <c r="J967" s="113" t="s">
        <v>3874</v>
      </c>
      <c r="K967" s="130" t="s">
        <v>3632</v>
      </c>
      <c r="L967" s="113" t="s">
        <v>3918</v>
      </c>
      <c r="M967" s="130" t="s">
        <v>6973</v>
      </c>
    </row>
    <row r="968" spans="1:13">
      <c r="A968" s="130" t="s">
        <v>4110</v>
      </c>
      <c r="B968" s="113" t="s">
        <v>12259</v>
      </c>
      <c r="C968" s="130" t="s">
        <v>3887</v>
      </c>
      <c r="D968" s="130" t="s">
        <v>4001</v>
      </c>
      <c r="E968" s="130" t="s">
        <v>3918</v>
      </c>
      <c r="F968" s="130" t="s">
        <v>3990</v>
      </c>
      <c r="G968" s="130" t="s">
        <v>3989</v>
      </c>
      <c r="J968" s="113" t="s">
        <v>3874</v>
      </c>
      <c r="K968" s="130" t="s">
        <v>6960</v>
      </c>
      <c r="L968" s="113" t="s">
        <v>3918</v>
      </c>
      <c r="M968" s="130" t="s">
        <v>6976</v>
      </c>
    </row>
    <row r="969" spans="1:13">
      <c r="A969" s="130" t="s">
        <v>4110</v>
      </c>
      <c r="B969" s="113" t="s">
        <v>12259</v>
      </c>
      <c r="C969" s="130" t="s">
        <v>3887</v>
      </c>
      <c r="D969" s="130" t="s">
        <v>4001</v>
      </c>
      <c r="E969" s="130" t="s">
        <v>3947</v>
      </c>
      <c r="F969" s="130" t="s">
        <v>2556</v>
      </c>
      <c r="G969" s="130" t="s">
        <v>4140</v>
      </c>
      <c r="J969" s="113" t="s">
        <v>3874</v>
      </c>
      <c r="K969" s="130" t="s">
        <v>6963</v>
      </c>
      <c r="L969" s="113" t="s">
        <v>3918</v>
      </c>
      <c r="M969" s="130" t="s">
        <v>6979</v>
      </c>
    </row>
    <row r="970" spans="1:13">
      <c r="A970" s="130" t="s">
        <v>4110</v>
      </c>
      <c r="B970" s="113" t="s">
        <v>12259</v>
      </c>
      <c r="C970" s="130" t="s">
        <v>3887</v>
      </c>
      <c r="D970" s="130" t="s">
        <v>4001</v>
      </c>
      <c r="E970" s="130" t="s">
        <v>3947</v>
      </c>
      <c r="F970" s="130" t="s">
        <v>3986</v>
      </c>
      <c r="G970" s="130" t="s">
        <v>4140</v>
      </c>
      <c r="J970" s="113" t="s">
        <v>3874</v>
      </c>
      <c r="K970" s="130" t="s">
        <v>6966</v>
      </c>
      <c r="L970" s="113" t="s">
        <v>3918</v>
      </c>
      <c r="M970" s="130" t="s">
        <v>6982</v>
      </c>
    </row>
    <row r="971" spans="1:13">
      <c r="A971" s="130" t="s">
        <v>4110</v>
      </c>
      <c r="B971" s="113" t="s">
        <v>12259</v>
      </c>
      <c r="C971" s="130" t="s">
        <v>3887</v>
      </c>
      <c r="D971" s="130" t="s">
        <v>4001</v>
      </c>
      <c r="E971" s="130" t="s">
        <v>3947</v>
      </c>
      <c r="F971" s="130" t="s">
        <v>3988</v>
      </c>
      <c r="G971" s="130" t="s">
        <v>4036</v>
      </c>
      <c r="J971" s="113" t="s">
        <v>3874</v>
      </c>
      <c r="K971" s="130" t="s">
        <v>6969</v>
      </c>
      <c r="L971" s="113" t="s">
        <v>3918</v>
      </c>
      <c r="M971" s="130" t="s">
        <v>6985</v>
      </c>
    </row>
    <row r="972" spans="1:13">
      <c r="A972" s="130" t="s">
        <v>4110</v>
      </c>
      <c r="B972" s="113" t="s">
        <v>12259</v>
      </c>
      <c r="C972" s="130" t="s">
        <v>3887</v>
      </c>
      <c r="D972" s="130" t="s">
        <v>4001</v>
      </c>
      <c r="E972" s="130" t="s">
        <v>3947</v>
      </c>
      <c r="F972" s="130" t="s">
        <v>3990</v>
      </c>
      <c r="G972" s="130" t="s">
        <v>4036</v>
      </c>
      <c r="J972" s="113" t="s">
        <v>3874</v>
      </c>
      <c r="K972" s="130" t="s">
        <v>6972</v>
      </c>
      <c r="L972" s="113" t="s">
        <v>3918</v>
      </c>
      <c r="M972" s="130" t="s">
        <v>5749</v>
      </c>
    </row>
    <row r="973" spans="1:13">
      <c r="A973" s="130" t="s">
        <v>4110</v>
      </c>
      <c r="B973" s="113" t="s">
        <v>12259</v>
      </c>
      <c r="C973" s="130" t="s">
        <v>3887</v>
      </c>
      <c r="D973" s="130" t="s">
        <v>4001</v>
      </c>
      <c r="E973" s="130" t="s">
        <v>3947</v>
      </c>
      <c r="F973" s="130" t="s">
        <v>2734</v>
      </c>
      <c r="G973" s="130" t="s">
        <v>4141</v>
      </c>
      <c r="J973" s="113" t="s">
        <v>3874</v>
      </c>
      <c r="K973" s="130" t="s">
        <v>6975</v>
      </c>
      <c r="L973" s="113" t="s">
        <v>3918</v>
      </c>
      <c r="M973" s="130" t="s">
        <v>6989</v>
      </c>
    </row>
    <row r="974" spans="1:13">
      <c r="A974" s="130" t="s">
        <v>4110</v>
      </c>
      <c r="B974" s="113" t="s">
        <v>12259</v>
      </c>
      <c r="C974" s="130" t="s">
        <v>3887</v>
      </c>
      <c r="D974" s="130" t="s">
        <v>4007</v>
      </c>
      <c r="E974" s="130" t="s">
        <v>3918</v>
      </c>
      <c r="F974" s="130" t="s">
        <v>2556</v>
      </c>
      <c r="G974" s="130" t="s">
        <v>4129</v>
      </c>
      <c r="J974" s="113" t="s">
        <v>3874</v>
      </c>
      <c r="K974" s="130" t="s">
        <v>6978</v>
      </c>
      <c r="L974" s="113" t="s">
        <v>3918</v>
      </c>
      <c r="M974" s="130" t="s">
        <v>6992</v>
      </c>
    </row>
    <row r="975" spans="1:13">
      <c r="A975" s="130" t="s">
        <v>4110</v>
      </c>
      <c r="B975" s="113" t="s">
        <v>12259</v>
      </c>
      <c r="C975" s="130" t="s">
        <v>3887</v>
      </c>
      <c r="D975" s="130" t="s">
        <v>4007</v>
      </c>
      <c r="E975" s="130" t="s">
        <v>3918</v>
      </c>
      <c r="F975" s="130" t="s">
        <v>3986</v>
      </c>
      <c r="G975" s="130" t="s">
        <v>4142</v>
      </c>
      <c r="J975" s="113" t="s">
        <v>3874</v>
      </c>
      <c r="K975" s="130" t="s">
        <v>6981</v>
      </c>
      <c r="L975" s="113" t="s">
        <v>3918</v>
      </c>
      <c r="M975" s="130" t="s">
        <v>6995</v>
      </c>
    </row>
    <row r="976" spans="1:13">
      <c r="A976" s="130" t="s">
        <v>4110</v>
      </c>
      <c r="B976" s="113" t="s">
        <v>12259</v>
      </c>
      <c r="C976" s="130" t="s">
        <v>3887</v>
      </c>
      <c r="D976" s="130" t="s">
        <v>4007</v>
      </c>
      <c r="E976" s="130" t="s">
        <v>3918</v>
      </c>
      <c r="F976" s="130" t="s">
        <v>3988</v>
      </c>
      <c r="G976" s="130" t="s">
        <v>4143</v>
      </c>
      <c r="J976" s="113" t="s">
        <v>3874</v>
      </c>
      <c r="K976" s="130" t="s">
        <v>6984</v>
      </c>
      <c r="L976" s="113" t="s">
        <v>3918</v>
      </c>
      <c r="M976" s="130" t="s">
        <v>6998</v>
      </c>
    </row>
    <row r="977" spans="1:13">
      <c r="A977" s="130" t="s">
        <v>4110</v>
      </c>
      <c r="B977" s="113" t="s">
        <v>12259</v>
      </c>
      <c r="C977" s="130" t="s">
        <v>3887</v>
      </c>
      <c r="D977" s="130" t="s">
        <v>4007</v>
      </c>
      <c r="E977" s="130" t="s">
        <v>3918</v>
      </c>
      <c r="F977" s="130" t="s">
        <v>3990</v>
      </c>
      <c r="G977" s="130" t="s">
        <v>4143</v>
      </c>
      <c r="J977" s="113" t="s">
        <v>3874</v>
      </c>
      <c r="K977" s="130" t="s">
        <v>3855</v>
      </c>
      <c r="L977" s="113" t="s">
        <v>3918</v>
      </c>
      <c r="M977" s="130" t="s">
        <v>7001</v>
      </c>
    </row>
    <row r="978" spans="1:13">
      <c r="A978" s="130" t="s">
        <v>4110</v>
      </c>
      <c r="B978" s="113" t="s">
        <v>12259</v>
      </c>
      <c r="C978" s="130" t="s">
        <v>3887</v>
      </c>
      <c r="D978" s="130" t="s">
        <v>4007</v>
      </c>
      <c r="E978" s="130" t="s">
        <v>3947</v>
      </c>
      <c r="F978" s="130" t="s">
        <v>2556</v>
      </c>
      <c r="G978" s="130" t="s">
        <v>4144</v>
      </c>
      <c r="J978" s="113" t="s">
        <v>3874</v>
      </c>
      <c r="K978" s="130" t="s">
        <v>6988</v>
      </c>
      <c r="L978" s="113" t="s">
        <v>3918</v>
      </c>
      <c r="M978" s="130" t="s">
        <v>7004</v>
      </c>
    </row>
    <row r="979" spans="1:13">
      <c r="A979" s="130" t="s">
        <v>4110</v>
      </c>
      <c r="B979" s="113" t="s">
        <v>12259</v>
      </c>
      <c r="C979" s="130" t="s">
        <v>3887</v>
      </c>
      <c r="D979" s="130" t="s">
        <v>4007</v>
      </c>
      <c r="E979" s="130" t="s">
        <v>3947</v>
      </c>
      <c r="F979" s="130" t="s">
        <v>3986</v>
      </c>
      <c r="G979" s="130" t="s">
        <v>4144</v>
      </c>
      <c r="J979" s="113" t="s">
        <v>3874</v>
      </c>
      <c r="K979" s="130" t="s">
        <v>6991</v>
      </c>
      <c r="L979" s="113" t="s">
        <v>3918</v>
      </c>
      <c r="M979" s="130" t="s">
        <v>7007</v>
      </c>
    </row>
    <row r="980" spans="1:13">
      <c r="A980" s="130" t="s">
        <v>4110</v>
      </c>
      <c r="B980" s="113" t="s">
        <v>12259</v>
      </c>
      <c r="C980" s="130" t="s">
        <v>3887</v>
      </c>
      <c r="D980" s="130" t="s">
        <v>4007</v>
      </c>
      <c r="E980" s="130" t="s">
        <v>3947</v>
      </c>
      <c r="F980" s="130" t="s">
        <v>3988</v>
      </c>
      <c r="G980" s="130" t="s">
        <v>4063</v>
      </c>
      <c r="J980" s="113" t="s">
        <v>3874</v>
      </c>
      <c r="K980" s="130" t="s">
        <v>6994</v>
      </c>
      <c r="L980" s="113" t="s">
        <v>3918</v>
      </c>
      <c r="M980" s="130" t="s">
        <v>7010</v>
      </c>
    </row>
    <row r="981" spans="1:13">
      <c r="A981" s="130" t="s">
        <v>4110</v>
      </c>
      <c r="B981" s="113" t="s">
        <v>12259</v>
      </c>
      <c r="C981" s="130" t="s">
        <v>3887</v>
      </c>
      <c r="D981" s="130" t="s">
        <v>4007</v>
      </c>
      <c r="E981" s="130" t="s">
        <v>3947</v>
      </c>
      <c r="F981" s="130" t="s">
        <v>3990</v>
      </c>
      <c r="G981" s="130" t="s">
        <v>4063</v>
      </c>
      <c r="J981" s="113" t="s">
        <v>3874</v>
      </c>
      <c r="K981" s="130" t="s">
        <v>6997</v>
      </c>
      <c r="L981" s="113" t="s">
        <v>3918</v>
      </c>
      <c r="M981" s="130" t="s">
        <v>7013</v>
      </c>
    </row>
    <row r="982" spans="1:13">
      <c r="A982" s="130" t="s">
        <v>4110</v>
      </c>
      <c r="B982" s="113" t="s">
        <v>12259</v>
      </c>
      <c r="C982" s="130" t="s">
        <v>3887</v>
      </c>
      <c r="D982" s="130" t="s">
        <v>4007</v>
      </c>
      <c r="E982" s="130" t="s">
        <v>3947</v>
      </c>
      <c r="F982" s="130" t="s">
        <v>2734</v>
      </c>
      <c r="G982" s="130" t="s">
        <v>4126</v>
      </c>
      <c r="J982" s="113" t="s">
        <v>3874</v>
      </c>
      <c r="K982" s="130" t="s">
        <v>7000</v>
      </c>
      <c r="L982" s="113" t="s">
        <v>3918</v>
      </c>
      <c r="M982" s="130" t="s">
        <v>7015</v>
      </c>
    </row>
    <row r="983" spans="1:13">
      <c r="A983" s="130" t="s">
        <v>4110</v>
      </c>
      <c r="B983" s="113" t="s">
        <v>12259</v>
      </c>
      <c r="C983" s="130" t="s">
        <v>3887</v>
      </c>
      <c r="D983" s="130" t="s">
        <v>4013</v>
      </c>
      <c r="E983" s="130" t="s">
        <v>3918</v>
      </c>
      <c r="F983" s="130" t="s">
        <v>2556</v>
      </c>
      <c r="G983" s="130" t="s">
        <v>4132</v>
      </c>
      <c r="J983" s="113" t="s">
        <v>3874</v>
      </c>
      <c r="K983" s="130" t="s">
        <v>7003</v>
      </c>
      <c r="L983" s="113" t="s">
        <v>3918</v>
      </c>
      <c r="M983" s="130" t="s">
        <v>7018</v>
      </c>
    </row>
    <row r="984" spans="1:13">
      <c r="A984" s="130" t="s">
        <v>4110</v>
      </c>
      <c r="B984" s="113" t="s">
        <v>12259</v>
      </c>
      <c r="C984" s="130" t="s">
        <v>3887</v>
      </c>
      <c r="D984" s="130" t="s">
        <v>4013</v>
      </c>
      <c r="E984" s="130" t="s">
        <v>3918</v>
      </c>
      <c r="F984" s="130" t="s">
        <v>3986</v>
      </c>
      <c r="G984" s="130" t="s">
        <v>4045</v>
      </c>
      <c r="J984" s="113" t="s">
        <v>3874</v>
      </c>
      <c r="K984" s="130" t="s">
        <v>7006</v>
      </c>
      <c r="L984" s="113" t="s">
        <v>3918</v>
      </c>
      <c r="M984" s="130" t="s">
        <v>7021</v>
      </c>
    </row>
    <row r="985" spans="1:13">
      <c r="A985" s="130" t="s">
        <v>4110</v>
      </c>
      <c r="B985" s="113" t="s">
        <v>12259</v>
      </c>
      <c r="C985" s="130" t="s">
        <v>3887</v>
      </c>
      <c r="D985" s="130" t="s">
        <v>4013</v>
      </c>
      <c r="E985" s="130" t="s">
        <v>3918</v>
      </c>
      <c r="F985" s="130" t="s">
        <v>3988</v>
      </c>
      <c r="G985" s="130" t="s">
        <v>4133</v>
      </c>
      <c r="J985" s="113" t="s">
        <v>3874</v>
      </c>
      <c r="K985" s="130" t="s">
        <v>7009</v>
      </c>
      <c r="L985" s="113" t="s">
        <v>3918</v>
      </c>
      <c r="M985" s="130" t="s">
        <v>7024</v>
      </c>
    </row>
    <row r="986" spans="1:13">
      <c r="A986" s="130" t="s">
        <v>4110</v>
      </c>
      <c r="B986" s="113" t="s">
        <v>12259</v>
      </c>
      <c r="C986" s="130" t="s">
        <v>3887</v>
      </c>
      <c r="D986" s="130" t="s">
        <v>4013</v>
      </c>
      <c r="E986" s="130" t="s">
        <v>3918</v>
      </c>
      <c r="F986" s="130" t="s">
        <v>3990</v>
      </c>
      <c r="G986" s="130" t="s">
        <v>4133</v>
      </c>
      <c r="J986" s="113" t="s">
        <v>3874</v>
      </c>
      <c r="K986" s="130" t="s">
        <v>7012</v>
      </c>
      <c r="L986" s="113" t="s">
        <v>3918</v>
      </c>
      <c r="M986" s="130" t="s">
        <v>7027</v>
      </c>
    </row>
    <row r="987" spans="1:13">
      <c r="A987" s="130" t="s">
        <v>4110</v>
      </c>
      <c r="B987" s="113" t="s">
        <v>12259</v>
      </c>
      <c r="C987" s="130" t="s">
        <v>3887</v>
      </c>
      <c r="D987" s="130" t="s">
        <v>4013</v>
      </c>
      <c r="E987" s="130" t="s">
        <v>3947</v>
      </c>
      <c r="F987" s="130" t="s">
        <v>2556</v>
      </c>
      <c r="G987" s="130" t="s">
        <v>4069</v>
      </c>
      <c r="J987" s="113" t="s">
        <v>3874</v>
      </c>
      <c r="K987" s="130" t="s">
        <v>3634</v>
      </c>
      <c r="L987" s="113" t="s">
        <v>3918</v>
      </c>
      <c r="M987" s="130" t="s">
        <v>7030</v>
      </c>
    </row>
    <row r="988" spans="1:13">
      <c r="A988" s="130" t="s">
        <v>4110</v>
      </c>
      <c r="B988" s="113" t="s">
        <v>12259</v>
      </c>
      <c r="C988" s="130" t="s">
        <v>3887</v>
      </c>
      <c r="D988" s="130" t="s">
        <v>4013</v>
      </c>
      <c r="E988" s="130" t="s">
        <v>3947</v>
      </c>
      <c r="F988" s="130" t="s">
        <v>3986</v>
      </c>
      <c r="G988" s="130" t="s">
        <v>4069</v>
      </c>
      <c r="J988" s="113" t="s">
        <v>3874</v>
      </c>
      <c r="K988" s="130" t="s">
        <v>7017</v>
      </c>
      <c r="L988" s="113" t="s">
        <v>3918</v>
      </c>
      <c r="M988" s="130" t="s">
        <v>7033</v>
      </c>
    </row>
    <row r="989" spans="1:13">
      <c r="A989" s="130" t="s">
        <v>4110</v>
      </c>
      <c r="B989" s="113" t="s">
        <v>12259</v>
      </c>
      <c r="C989" s="130" t="s">
        <v>3887</v>
      </c>
      <c r="D989" s="130" t="s">
        <v>4013</v>
      </c>
      <c r="E989" s="130" t="s">
        <v>3947</v>
      </c>
      <c r="F989" s="130" t="s">
        <v>3988</v>
      </c>
      <c r="G989" s="130" t="s">
        <v>4018</v>
      </c>
      <c r="J989" s="113" t="s">
        <v>3874</v>
      </c>
      <c r="K989" s="130" t="s">
        <v>7020</v>
      </c>
      <c r="L989" s="113" t="s">
        <v>3918</v>
      </c>
      <c r="M989" s="130" t="s">
        <v>7036</v>
      </c>
    </row>
    <row r="990" spans="1:13">
      <c r="A990" s="130" t="s">
        <v>4110</v>
      </c>
      <c r="B990" s="113" t="s">
        <v>12259</v>
      </c>
      <c r="C990" s="130" t="s">
        <v>3887</v>
      </c>
      <c r="D990" s="130" t="s">
        <v>4013</v>
      </c>
      <c r="E990" s="130" t="s">
        <v>3947</v>
      </c>
      <c r="F990" s="130" t="s">
        <v>3990</v>
      </c>
      <c r="G990" s="130" t="s">
        <v>4018</v>
      </c>
      <c r="J990" s="113" t="s">
        <v>3874</v>
      </c>
      <c r="K990" s="130" t="s">
        <v>7023</v>
      </c>
      <c r="L990" s="113" t="s">
        <v>3918</v>
      </c>
      <c r="M990" s="130" t="s">
        <v>7039</v>
      </c>
    </row>
    <row r="991" spans="1:13">
      <c r="A991" s="130" t="s">
        <v>4110</v>
      </c>
      <c r="B991" s="113" t="s">
        <v>12259</v>
      </c>
      <c r="C991" s="130" t="s">
        <v>3887</v>
      </c>
      <c r="D991" s="130" t="s">
        <v>4013</v>
      </c>
      <c r="E991" s="130" t="s">
        <v>3947</v>
      </c>
      <c r="F991" s="130" t="s">
        <v>2734</v>
      </c>
      <c r="G991" s="130" t="s">
        <v>4044</v>
      </c>
      <c r="J991" s="113" t="s">
        <v>3874</v>
      </c>
      <c r="K991" s="130" t="s">
        <v>7026</v>
      </c>
      <c r="L991" s="113" t="s">
        <v>3918</v>
      </c>
      <c r="M991" s="130" t="s">
        <v>7042</v>
      </c>
    </row>
    <row r="992" spans="1:13">
      <c r="J992" s="113" t="s">
        <v>3874</v>
      </c>
      <c r="K992" s="130" t="s">
        <v>7029</v>
      </c>
      <c r="L992" s="113" t="s">
        <v>3918</v>
      </c>
      <c r="M992" s="130" t="s">
        <v>7044</v>
      </c>
    </row>
    <row r="993" spans="10:13">
      <c r="J993" s="113" t="s">
        <v>3874</v>
      </c>
      <c r="K993" s="130" t="s">
        <v>7032</v>
      </c>
      <c r="L993" s="113" t="s">
        <v>3918</v>
      </c>
      <c r="M993" s="130" t="s">
        <v>7047</v>
      </c>
    </row>
    <row r="994" spans="10:13">
      <c r="J994" s="113" t="s">
        <v>3874</v>
      </c>
      <c r="K994" s="130" t="s">
        <v>7035</v>
      </c>
      <c r="L994" s="113" t="s">
        <v>3918</v>
      </c>
      <c r="M994" s="130" t="s">
        <v>7050</v>
      </c>
    </row>
    <row r="995" spans="10:13">
      <c r="J995" s="113" t="s">
        <v>3874</v>
      </c>
      <c r="K995" s="130" t="s">
        <v>7038</v>
      </c>
      <c r="L995" s="113" t="s">
        <v>3918</v>
      </c>
      <c r="M995" s="130" t="s">
        <v>7053</v>
      </c>
    </row>
    <row r="996" spans="10:13">
      <c r="J996" s="113" t="s">
        <v>3874</v>
      </c>
      <c r="K996" s="130" t="s">
        <v>7041</v>
      </c>
      <c r="L996" s="113" t="s">
        <v>3918</v>
      </c>
      <c r="M996" s="130" t="s">
        <v>7250</v>
      </c>
    </row>
    <row r="997" spans="10:13">
      <c r="J997" s="113" t="s">
        <v>3874</v>
      </c>
      <c r="K997" s="130" t="s">
        <v>3858</v>
      </c>
      <c r="L997" s="113" t="s">
        <v>3918</v>
      </c>
      <c r="M997" s="130" t="s">
        <v>7253</v>
      </c>
    </row>
    <row r="998" spans="10:13">
      <c r="J998" s="113" t="s">
        <v>3874</v>
      </c>
      <c r="K998" s="130" t="s">
        <v>7046</v>
      </c>
      <c r="L998" s="113" t="s">
        <v>3918</v>
      </c>
      <c r="M998" s="130" t="s">
        <v>7256</v>
      </c>
    </row>
    <row r="999" spans="10:13">
      <c r="J999" s="113" t="s">
        <v>3874</v>
      </c>
      <c r="K999" s="130" t="s">
        <v>7049</v>
      </c>
      <c r="L999" s="113" t="s">
        <v>3918</v>
      </c>
      <c r="M999" s="130" t="s">
        <v>7259</v>
      </c>
    </row>
    <row r="1000" spans="10:13">
      <c r="J1000" s="113" t="s">
        <v>3874</v>
      </c>
      <c r="K1000" s="130" t="s">
        <v>7052</v>
      </c>
      <c r="L1000" s="113" t="s">
        <v>3918</v>
      </c>
      <c r="M1000" s="130" t="s">
        <v>7262</v>
      </c>
    </row>
    <row r="1001" spans="10:13">
      <c r="J1001" s="113" t="s">
        <v>3874</v>
      </c>
      <c r="K1001" s="130" t="s">
        <v>7249</v>
      </c>
      <c r="L1001" s="113" t="s">
        <v>3918</v>
      </c>
      <c r="M1001" s="130" t="s">
        <v>7265</v>
      </c>
    </row>
    <row r="1002" spans="10:13">
      <c r="J1002" s="113" t="s">
        <v>3874</v>
      </c>
      <c r="K1002" s="130" t="s">
        <v>7252</v>
      </c>
      <c r="L1002" s="113" t="s">
        <v>3918</v>
      </c>
      <c r="M1002" s="130" t="s">
        <v>7267</v>
      </c>
    </row>
    <row r="1003" spans="10:13">
      <c r="J1003" s="113" t="s">
        <v>3874</v>
      </c>
      <c r="K1003" s="130" t="s">
        <v>7255</v>
      </c>
      <c r="L1003" s="113" t="s">
        <v>3918</v>
      </c>
      <c r="M1003" s="130" t="s">
        <v>7270</v>
      </c>
    </row>
    <row r="1004" spans="10:13">
      <c r="J1004" s="113" t="s">
        <v>3874</v>
      </c>
      <c r="K1004" s="130" t="s">
        <v>7258</v>
      </c>
      <c r="L1004" s="113" t="s">
        <v>3918</v>
      </c>
      <c r="M1004" s="130" t="s">
        <v>7273</v>
      </c>
    </row>
    <row r="1005" spans="10:13">
      <c r="J1005" s="113" t="s">
        <v>3874</v>
      </c>
      <c r="K1005" s="130" t="s">
        <v>7261</v>
      </c>
      <c r="L1005" s="113" t="s">
        <v>3918</v>
      </c>
      <c r="M1005" s="130" t="s">
        <v>7276</v>
      </c>
    </row>
    <row r="1006" spans="10:13">
      <c r="J1006" s="113" t="s">
        <v>3874</v>
      </c>
      <c r="K1006" s="130" t="s">
        <v>7264</v>
      </c>
      <c r="L1006" s="113" t="s">
        <v>3918</v>
      </c>
      <c r="M1006" s="130" t="s">
        <v>7279</v>
      </c>
    </row>
    <row r="1007" spans="10:13">
      <c r="J1007" s="113" t="s">
        <v>3874</v>
      </c>
      <c r="K1007" s="130" t="s">
        <v>3636</v>
      </c>
      <c r="L1007" s="113" t="s">
        <v>3918</v>
      </c>
      <c r="M1007" s="130" t="s">
        <v>7282</v>
      </c>
    </row>
    <row r="1008" spans="10:13">
      <c r="J1008" s="113" t="s">
        <v>3874</v>
      </c>
      <c r="K1008" s="130" t="s">
        <v>7269</v>
      </c>
      <c r="L1008" s="113" t="s">
        <v>3918</v>
      </c>
      <c r="M1008" s="130" t="s">
        <v>7285</v>
      </c>
    </row>
    <row r="1009" spans="10:13">
      <c r="J1009" s="113" t="s">
        <v>3874</v>
      </c>
      <c r="K1009" s="130" t="s">
        <v>7272</v>
      </c>
      <c r="L1009" s="113" t="s">
        <v>3918</v>
      </c>
      <c r="M1009" s="130" t="s">
        <v>7288</v>
      </c>
    </row>
    <row r="1010" spans="10:13">
      <c r="J1010" s="113" t="s">
        <v>3874</v>
      </c>
      <c r="K1010" s="130" t="s">
        <v>7275</v>
      </c>
      <c r="L1010" s="113" t="s">
        <v>3918</v>
      </c>
      <c r="M1010" s="130" t="s">
        <v>7291</v>
      </c>
    </row>
    <row r="1011" spans="10:13">
      <c r="J1011" s="113" t="s">
        <v>3874</v>
      </c>
      <c r="K1011" s="130" t="s">
        <v>7278</v>
      </c>
      <c r="L1011" s="113" t="s">
        <v>3918</v>
      </c>
      <c r="M1011" s="130" t="s">
        <v>7294</v>
      </c>
    </row>
    <row r="1012" spans="10:13">
      <c r="J1012" s="113" t="s">
        <v>3874</v>
      </c>
      <c r="K1012" s="130" t="s">
        <v>7281</v>
      </c>
      <c r="L1012" s="113" t="s">
        <v>3918</v>
      </c>
      <c r="M1012" s="130" t="s">
        <v>7296</v>
      </c>
    </row>
    <row r="1013" spans="10:13">
      <c r="J1013" s="113" t="s">
        <v>3874</v>
      </c>
      <c r="K1013" s="130" t="s">
        <v>7284</v>
      </c>
      <c r="L1013" s="113" t="s">
        <v>3918</v>
      </c>
      <c r="M1013" s="130" t="s">
        <v>7299</v>
      </c>
    </row>
    <row r="1014" spans="10:13">
      <c r="J1014" s="113" t="s">
        <v>3874</v>
      </c>
      <c r="K1014" s="130" t="s">
        <v>7287</v>
      </c>
      <c r="L1014" s="113" t="s">
        <v>3918</v>
      </c>
      <c r="M1014" s="130" t="s">
        <v>7302</v>
      </c>
    </row>
    <row r="1015" spans="10:13">
      <c r="J1015" s="113" t="s">
        <v>3874</v>
      </c>
      <c r="K1015" s="130" t="s">
        <v>7290</v>
      </c>
      <c r="L1015" s="113" t="s">
        <v>3918</v>
      </c>
      <c r="M1015" s="130" t="s">
        <v>7305</v>
      </c>
    </row>
    <row r="1016" spans="10:13">
      <c r="J1016" s="113" t="s">
        <v>3874</v>
      </c>
      <c r="K1016" s="130" t="s">
        <v>7293</v>
      </c>
      <c r="L1016" s="113" t="s">
        <v>3918</v>
      </c>
      <c r="M1016" s="130" t="s">
        <v>7308</v>
      </c>
    </row>
    <row r="1017" spans="10:13">
      <c r="J1017" s="113" t="s">
        <v>3874</v>
      </c>
      <c r="K1017" s="130" t="s">
        <v>3861</v>
      </c>
      <c r="L1017" s="113" t="s">
        <v>3918</v>
      </c>
      <c r="M1017" s="130" t="s">
        <v>7311</v>
      </c>
    </row>
    <row r="1018" spans="10:13">
      <c r="J1018" s="113" t="s">
        <v>3874</v>
      </c>
      <c r="K1018" s="130" t="s">
        <v>7298</v>
      </c>
      <c r="L1018" s="113" t="s">
        <v>3918</v>
      </c>
      <c r="M1018" s="130" t="s">
        <v>7314</v>
      </c>
    </row>
    <row r="1019" spans="10:13">
      <c r="J1019" s="113" t="s">
        <v>3874</v>
      </c>
      <c r="K1019" s="130" t="s">
        <v>7301</v>
      </c>
      <c r="L1019" s="113" t="s">
        <v>3918</v>
      </c>
      <c r="M1019" s="130" t="s">
        <v>7317</v>
      </c>
    </row>
    <row r="1020" spans="10:13">
      <c r="J1020" s="113" t="s">
        <v>3874</v>
      </c>
      <c r="K1020" s="130" t="s">
        <v>7304</v>
      </c>
      <c r="L1020" s="113" t="s">
        <v>3918</v>
      </c>
      <c r="M1020" s="130" t="s">
        <v>7320</v>
      </c>
    </row>
    <row r="1021" spans="10:13">
      <c r="J1021" s="113" t="s">
        <v>3874</v>
      </c>
      <c r="K1021" s="130" t="s">
        <v>7307</v>
      </c>
      <c r="L1021" s="113" t="s">
        <v>3918</v>
      </c>
      <c r="M1021" s="130" t="s">
        <v>7323</v>
      </c>
    </row>
    <row r="1022" spans="10:13">
      <c r="J1022" s="113" t="s">
        <v>3874</v>
      </c>
      <c r="K1022" s="130" t="s">
        <v>7310</v>
      </c>
      <c r="L1022" s="113" t="s">
        <v>3918</v>
      </c>
      <c r="M1022" s="130" t="s">
        <v>7325</v>
      </c>
    </row>
    <row r="1023" spans="10:13">
      <c r="J1023" s="113" t="s">
        <v>3874</v>
      </c>
      <c r="K1023" s="130" t="s">
        <v>7313</v>
      </c>
      <c r="L1023" s="113" t="s">
        <v>3918</v>
      </c>
      <c r="M1023" s="130" t="s">
        <v>7328</v>
      </c>
    </row>
    <row r="1024" spans="10:13">
      <c r="J1024" s="113" t="s">
        <v>3874</v>
      </c>
      <c r="K1024" s="130" t="s">
        <v>7316</v>
      </c>
      <c r="L1024" s="113" t="s">
        <v>3918</v>
      </c>
      <c r="M1024" s="130" t="s">
        <v>7331</v>
      </c>
    </row>
    <row r="1025" spans="10:13">
      <c r="J1025" s="113" t="s">
        <v>3874</v>
      </c>
      <c r="K1025" s="130" t="s">
        <v>7319</v>
      </c>
      <c r="L1025" s="113" t="s">
        <v>3918</v>
      </c>
      <c r="M1025" s="130" t="s">
        <v>3717</v>
      </c>
    </row>
    <row r="1026" spans="10:13">
      <c r="J1026" s="113" t="s">
        <v>3874</v>
      </c>
      <c r="K1026" s="130" t="s">
        <v>7322</v>
      </c>
      <c r="L1026" s="113" t="s">
        <v>3918</v>
      </c>
      <c r="M1026" s="130" t="s">
        <v>7336</v>
      </c>
    </row>
    <row r="1027" spans="10:13">
      <c r="J1027" s="113" t="s">
        <v>3874</v>
      </c>
      <c r="K1027" s="130" t="s">
        <v>3638</v>
      </c>
      <c r="L1027" s="113" t="s">
        <v>3918</v>
      </c>
      <c r="M1027" s="130" t="s">
        <v>7339</v>
      </c>
    </row>
    <row r="1028" spans="10:13">
      <c r="J1028" s="113" t="s">
        <v>3874</v>
      </c>
      <c r="K1028" s="130" t="s">
        <v>7327</v>
      </c>
      <c r="L1028" s="113" t="s">
        <v>3918</v>
      </c>
      <c r="M1028" s="130" t="s">
        <v>7342</v>
      </c>
    </row>
    <row r="1029" spans="10:13">
      <c r="J1029" s="113" t="s">
        <v>3874</v>
      </c>
      <c r="K1029" s="130" t="s">
        <v>7330</v>
      </c>
      <c r="L1029" s="113" t="s">
        <v>3918</v>
      </c>
      <c r="M1029" s="130" t="s">
        <v>7345</v>
      </c>
    </row>
    <row r="1030" spans="10:13">
      <c r="J1030" s="113" t="s">
        <v>3874</v>
      </c>
      <c r="K1030" s="130" t="s">
        <v>7333</v>
      </c>
      <c r="L1030" s="113" t="s">
        <v>3918</v>
      </c>
      <c r="M1030" s="130" t="s">
        <v>7348</v>
      </c>
    </row>
    <row r="1031" spans="10:13">
      <c r="J1031" s="113" t="s">
        <v>3874</v>
      </c>
      <c r="K1031" s="130" t="s">
        <v>7335</v>
      </c>
      <c r="L1031" s="113" t="s">
        <v>3918</v>
      </c>
      <c r="M1031" s="130" t="s">
        <v>7351</v>
      </c>
    </row>
    <row r="1032" spans="10:13">
      <c r="J1032" s="113" t="s">
        <v>3874</v>
      </c>
      <c r="K1032" s="130" t="s">
        <v>7338</v>
      </c>
      <c r="L1032" s="113" t="s">
        <v>3918</v>
      </c>
      <c r="M1032" s="130" t="s">
        <v>7354</v>
      </c>
    </row>
    <row r="1033" spans="10:13">
      <c r="J1033" s="113" t="s">
        <v>3874</v>
      </c>
      <c r="K1033" s="130" t="s">
        <v>7341</v>
      </c>
      <c r="L1033" s="113" t="s">
        <v>3918</v>
      </c>
      <c r="M1033" s="130" t="s">
        <v>7357</v>
      </c>
    </row>
    <row r="1034" spans="10:13">
      <c r="J1034" s="113" t="s">
        <v>3874</v>
      </c>
      <c r="K1034" s="130" t="s">
        <v>7344</v>
      </c>
      <c r="L1034" s="113" t="s">
        <v>3918</v>
      </c>
      <c r="M1034" s="130" t="s">
        <v>7360</v>
      </c>
    </row>
    <row r="1035" spans="10:13">
      <c r="J1035" s="113" t="s">
        <v>3874</v>
      </c>
      <c r="K1035" s="130" t="s">
        <v>7347</v>
      </c>
      <c r="L1035" s="113" t="s">
        <v>3918</v>
      </c>
      <c r="M1035" s="130" t="s">
        <v>7363</v>
      </c>
    </row>
    <row r="1036" spans="10:13">
      <c r="J1036" s="113" t="s">
        <v>3874</v>
      </c>
      <c r="K1036" s="130" t="s">
        <v>7350</v>
      </c>
      <c r="L1036" s="113" t="s">
        <v>3918</v>
      </c>
      <c r="M1036" s="130" t="s">
        <v>7366</v>
      </c>
    </row>
    <row r="1037" spans="10:13">
      <c r="J1037" s="113" t="s">
        <v>3874</v>
      </c>
      <c r="K1037" s="130" t="s">
        <v>7353</v>
      </c>
      <c r="L1037" s="113" t="s">
        <v>3918</v>
      </c>
      <c r="M1037" s="130" t="s">
        <v>5770</v>
      </c>
    </row>
    <row r="1038" spans="10:13">
      <c r="J1038" s="113" t="s">
        <v>3874</v>
      </c>
      <c r="K1038" s="130" t="s">
        <v>7356</v>
      </c>
      <c r="L1038" s="113" t="s">
        <v>3918</v>
      </c>
      <c r="M1038" s="130" t="s">
        <v>7371</v>
      </c>
    </row>
    <row r="1039" spans="10:13">
      <c r="J1039" s="113" t="s">
        <v>3874</v>
      </c>
      <c r="K1039" s="130" t="s">
        <v>7359</v>
      </c>
      <c r="L1039" s="113" t="s">
        <v>3918</v>
      </c>
      <c r="M1039" s="130" t="s">
        <v>7374</v>
      </c>
    </row>
    <row r="1040" spans="10:13">
      <c r="J1040" s="113" t="s">
        <v>3874</v>
      </c>
      <c r="K1040" s="130" t="s">
        <v>7362</v>
      </c>
      <c r="L1040" s="113" t="s">
        <v>3918</v>
      </c>
      <c r="M1040" s="130" t="s">
        <v>7377</v>
      </c>
    </row>
    <row r="1041" spans="10:13">
      <c r="J1041" s="113" t="s">
        <v>3874</v>
      </c>
      <c r="K1041" s="130" t="s">
        <v>7365</v>
      </c>
      <c r="L1041" s="113" t="s">
        <v>3918</v>
      </c>
      <c r="M1041" s="130" t="s">
        <v>7380</v>
      </c>
    </row>
    <row r="1042" spans="10:13">
      <c r="J1042" s="113" t="s">
        <v>3874</v>
      </c>
      <c r="K1042" s="130" t="s">
        <v>7368</v>
      </c>
      <c r="L1042" s="113" t="s">
        <v>3918</v>
      </c>
      <c r="M1042" s="130" t="s">
        <v>7382</v>
      </c>
    </row>
    <row r="1043" spans="10:13">
      <c r="J1043" s="113" t="s">
        <v>3874</v>
      </c>
      <c r="K1043" s="130" t="s">
        <v>7370</v>
      </c>
      <c r="L1043" s="113" t="s">
        <v>3918</v>
      </c>
      <c r="M1043" s="130" t="s">
        <v>7385</v>
      </c>
    </row>
    <row r="1044" spans="10:13">
      <c r="J1044" s="113" t="s">
        <v>3874</v>
      </c>
      <c r="K1044" s="130" t="s">
        <v>7373</v>
      </c>
      <c r="L1044" s="113" t="s">
        <v>3918</v>
      </c>
      <c r="M1044" s="130" t="s">
        <v>7388</v>
      </c>
    </row>
    <row r="1045" spans="10:13">
      <c r="J1045" s="113" t="s">
        <v>3874</v>
      </c>
      <c r="K1045" s="130" t="s">
        <v>7376</v>
      </c>
      <c r="L1045" s="113" t="s">
        <v>3918</v>
      </c>
      <c r="M1045" s="130" t="s">
        <v>7391</v>
      </c>
    </row>
    <row r="1046" spans="10:13">
      <c r="J1046" s="113" t="s">
        <v>3874</v>
      </c>
      <c r="K1046" s="130" t="s">
        <v>7379</v>
      </c>
      <c r="L1046" s="113" t="s">
        <v>3918</v>
      </c>
      <c r="M1046" s="130" t="s">
        <v>7394</v>
      </c>
    </row>
    <row r="1047" spans="10:13">
      <c r="J1047" s="113" t="s">
        <v>3874</v>
      </c>
      <c r="K1047" s="130" t="s">
        <v>3640</v>
      </c>
      <c r="L1047" s="113" t="s">
        <v>3918</v>
      </c>
      <c r="M1047" s="130" t="s">
        <v>7397</v>
      </c>
    </row>
    <row r="1048" spans="10:13">
      <c r="J1048" s="113" t="s">
        <v>3874</v>
      </c>
      <c r="K1048" s="130" t="s">
        <v>7384</v>
      </c>
      <c r="L1048" s="113" t="s">
        <v>3918</v>
      </c>
      <c r="M1048" s="130" t="s">
        <v>7400</v>
      </c>
    </row>
    <row r="1049" spans="10:13">
      <c r="J1049" s="113" t="s">
        <v>3874</v>
      </c>
      <c r="K1049" s="130" t="s">
        <v>7387</v>
      </c>
      <c r="L1049" s="113" t="s">
        <v>3918</v>
      </c>
      <c r="M1049" s="130" t="s">
        <v>7403</v>
      </c>
    </row>
    <row r="1050" spans="10:13">
      <c r="J1050" s="113" t="s">
        <v>3874</v>
      </c>
      <c r="K1050" s="130" t="s">
        <v>7390</v>
      </c>
      <c r="L1050" s="113" t="s">
        <v>3918</v>
      </c>
      <c r="M1050" s="130" t="s">
        <v>7406</v>
      </c>
    </row>
    <row r="1051" spans="10:13">
      <c r="J1051" s="113" t="s">
        <v>3874</v>
      </c>
      <c r="K1051" s="130" t="s">
        <v>7393</v>
      </c>
      <c r="L1051" s="113" t="s">
        <v>3918</v>
      </c>
      <c r="M1051" s="130" t="s">
        <v>7409</v>
      </c>
    </row>
    <row r="1052" spans="10:13">
      <c r="J1052" s="113" t="s">
        <v>3874</v>
      </c>
      <c r="K1052" s="130" t="s">
        <v>7396</v>
      </c>
      <c r="L1052" s="113" t="s">
        <v>3918</v>
      </c>
      <c r="M1052" s="130" t="s">
        <v>7412</v>
      </c>
    </row>
    <row r="1053" spans="10:13">
      <c r="J1053" s="113" t="s">
        <v>3874</v>
      </c>
      <c r="K1053" s="130" t="s">
        <v>7399</v>
      </c>
      <c r="L1053" s="113" t="s">
        <v>3918</v>
      </c>
      <c r="M1053" s="130" t="s">
        <v>7415</v>
      </c>
    </row>
    <row r="1054" spans="10:13">
      <c r="J1054" s="113" t="s">
        <v>3874</v>
      </c>
      <c r="K1054" s="130" t="s">
        <v>7402</v>
      </c>
      <c r="L1054" s="113" t="s">
        <v>3918</v>
      </c>
      <c r="M1054" s="130" t="s">
        <v>7418</v>
      </c>
    </row>
    <row r="1055" spans="10:13">
      <c r="J1055" s="113" t="s">
        <v>3874</v>
      </c>
      <c r="K1055" s="130" t="s">
        <v>7405</v>
      </c>
      <c r="L1055" s="113" t="s">
        <v>3918</v>
      </c>
      <c r="M1055" s="130" t="s">
        <v>7421</v>
      </c>
    </row>
    <row r="1056" spans="10:13">
      <c r="J1056" s="113" t="s">
        <v>3874</v>
      </c>
      <c r="K1056" s="130" t="s">
        <v>7408</v>
      </c>
      <c r="L1056" s="113" t="s">
        <v>3918</v>
      </c>
      <c r="M1056" s="130" t="s">
        <v>7424</v>
      </c>
    </row>
    <row r="1057" spans="10:13">
      <c r="J1057" s="113" t="s">
        <v>3874</v>
      </c>
      <c r="K1057" s="130" t="s">
        <v>7411</v>
      </c>
      <c r="L1057" s="113" t="s">
        <v>3918</v>
      </c>
      <c r="M1057" s="130" t="s">
        <v>7427</v>
      </c>
    </row>
    <row r="1058" spans="10:13">
      <c r="J1058" s="113" t="s">
        <v>3874</v>
      </c>
      <c r="K1058" s="130" t="s">
        <v>7414</v>
      </c>
      <c r="L1058" s="113" t="s">
        <v>3918</v>
      </c>
      <c r="M1058" s="130" t="s">
        <v>7430</v>
      </c>
    </row>
    <row r="1059" spans="10:13">
      <c r="J1059" s="113" t="s">
        <v>3874</v>
      </c>
      <c r="K1059" s="130" t="s">
        <v>7417</v>
      </c>
      <c r="L1059" s="113" t="s">
        <v>3918</v>
      </c>
      <c r="M1059" s="130" t="s">
        <v>7433</v>
      </c>
    </row>
    <row r="1060" spans="10:13">
      <c r="J1060" s="113" t="s">
        <v>3874</v>
      </c>
      <c r="K1060" s="130" t="s">
        <v>7420</v>
      </c>
      <c r="L1060" s="113" t="s">
        <v>3918</v>
      </c>
      <c r="M1060" s="130" t="s">
        <v>7436</v>
      </c>
    </row>
    <row r="1061" spans="10:13">
      <c r="J1061" s="113" t="s">
        <v>3874</v>
      </c>
      <c r="K1061" s="130" t="s">
        <v>7423</v>
      </c>
      <c r="L1061" s="113" t="s">
        <v>3918</v>
      </c>
      <c r="M1061" s="130" t="s">
        <v>7439</v>
      </c>
    </row>
    <row r="1062" spans="10:13">
      <c r="J1062" s="113" t="s">
        <v>3874</v>
      </c>
      <c r="K1062" s="130" t="s">
        <v>7426</v>
      </c>
      <c r="L1062" s="113" t="s">
        <v>3918</v>
      </c>
      <c r="M1062" s="130" t="s">
        <v>7441</v>
      </c>
    </row>
    <row r="1063" spans="10:13">
      <c r="J1063" s="113" t="s">
        <v>3874</v>
      </c>
      <c r="K1063" s="130" t="s">
        <v>7429</v>
      </c>
      <c r="L1063" s="113" t="s">
        <v>3918</v>
      </c>
      <c r="M1063" s="130" t="s">
        <v>7444</v>
      </c>
    </row>
    <row r="1064" spans="10:13">
      <c r="J1064" s="113" t="s">
        <v>3874</v>
      </c>
      <c r="K1064" s="130" t="s">
        <v>7432</v>
      </c>
      <c r="L1064" s="113" t="s">
        <v>3918</v>
      </c>
      <c r="M1064" s="130" t="s">
        <v>7447</v>
      </c>
    </row>
    <row r="1065" spans="10:13">
      <c r="J1065" s="113" t="s">
        <v>3874</v>
      </c>
      <c r="K1065" s="130" t="s">
        <v>7435</v>
      </c>
      <c r="L1065" s="113" t="s">
        <v>3918</v>
      </c>
      <c r="M1065" s="130" t="s">
        <v>7450</v>
      </c>
    </row>
    <row r="1066" spans="10:13">
      <c r="J1066" s="113" t="s">
        <v>3874</v>
      </c>
      <c r="K1066" s="130" t="s">
        <v>7438</v>
      </c>
      <c r="L1066" s="113" t="s">
        <v>3918</v>
      </c>
      <c r="M1066" s="130" t="s">
        <v>7453</v>
      </c>
    </row>
    <row r="1067" spans="10:13">
      <c r="J1067" s="113" t="s">
        <v>3874</v>
      </c>
      <c r="K1067" s="130" t="s">
        <v>3642</v>
      </c>
      <c r="L1067" s="113" t="s">
        <v>3918</v>
      </c>
      <c r="M1067" s="130" t="s">
        <v>7456</v>
      </c>
    </row>
    <row r="1068" spans="10:13">
      <c r="J1068" s="113" t="s">
        <v>3874</v>
      </c>
      <c r="K1068" s="130" t="s">
        <v>7443</v>
      </c>
      <c r="L1068" s="113" t="s">
        <v>3918</v>
      </c>
      <c r="M1068" s="130" t="s">
        <v>7459</v>
      </c>
    </row>
    <row r="1069" spans="10:13">
      <c r="J1069" s="113" t="s">
        <v>3874</v>
      </c>
      <c r="K1069" s="130" t="s">
        <v>7446</v>
      </c>
      <c r="L1069" s="113" t="s">
        <v>3918</v>
      </c>
      <c r="M1069" s="130" t="s">
        <v>7462</v>
      </c>
    </row>
    <row r="1070" spans="10:13">
      <c r="J1070" s="113" t="s">
        <v>3874</v>
      </c>
      <c r="K1070" s="130" t="s">
        <v>7449</v>
      </c>
      <c r="L1070" s="113" t="s">
        <v>3918</v>
      </c>
      <c r="M1070" s="130" t="s">
        <v>7465</v>
      </c>
    </row>
    <row r="1071" spans="10:13">
      <c r="J1071" s="113" t="s">
        <v>3874</v>
      </c>
      <c r="K1071" s="130" t="s">
        <v>7452</v>
      </c>
      <c r="L1071" s="113" t="s">
        <v>3918</v>
      </c>
      <c r="M1071" s="130" t="s">
        <v>7468</v>
      </c>
    </row>
    <row r="1072" spans="10:13">
      <c r="J1072" s="113" t="s">
        <v>3874</v>
      </c>
      <c r="K1072" s="130" t="s">
        <v>7455</v>
      </c>
      <c r="L1072" s="113" t="s">
        <v>3918</v>
      </c>
      <c r="M1072" s="130" t="s">
        <v>7471</v>
      </c>
    </row>
    <row r="1073" spans="10:13">
      <c r="J1073" s="113" t="s">
        <v>3874</v>
      </c>
      <c r="K1073" s="130" t="s">
        <v>7458</v>
      </c>
      <c r="L1073" s="113" t="s">
        <v>3918</v>
      </c>
      <c r="M1073" s="130" t="s">
        <v>7474</v>
      </c>
    </row>
    <row r="1074" spans="10:13">
      <c r="J1074" s="113" t="s">
        <v>3874</v>
      </c>
      <c r="K1074" s="130" t="s">
        <v>7461</v>
      </c>
      <c r="L1074" s="113" t="s">
        <v>3918</v>
      </c>
      <c r="M1074" s="130" t="s">
        <v>7477</v>
      </c>
    </row>
    <row r="1075" spans="10:13">
      <c r="J1075" s="113" t="s">
        <v>3874</v>
      </c>
      <c r="K1075" s="130" t="s">
        <v>7464</v>
      </c>
      <c r="L1075" s="113" t="s">
        <v>3918</v>
      </c>
      <c r="M1075" s="130" t="s">
        <v>7480</v>
      </c>
    </row>
    <row r="1076" spans="10:13">
      <c r="J1076" s="113" t="s">
        <v>3874</v>
      </c>
      <c r="K1076" s="130" t="s">
        <v>7467</v>
      </c>
      <c r="L1076" s="113" t="s">
        <v>3918</v>
      </c>
      <c r="M1076" s="130" t="s">
        <v>7483</v>
      </c>
    </row>
    <row r="1077" spans="10:13">
      <c r="J1077" s="113" t="s">
        <v>3874</v>
      </c>
      <c r="K1077" s="130" t="s">
        <v>7470</v>
      </c>
      <c r="L1077" s="113" t="s">
        <v>3918</v>
      </c>
      <c r="M1077" s="130" t="s">
        <v>7486</v>
      </c>
    </row>
    <row r="1078" spans="10:13">
      <c r="J1078" s="113" t="s">
        <v>3874</v>
      </c>
      <c r="K1078" s="130" t="s">
        <v>7473</v>
      </c>
      <c r="L1078" s="113" t="s">
        <v>3918</v>
      </c>
      <c r="M1078" s="130" t="s">
        <v>7489</v>
      </c>
    </row>
    <row r="1079" spans="10:13">
      <c r="J1079" s="113" t="s">
        <v>3874</v>
      </c>
      <c r="K1079" s="130" t="s">
        <v>7476</v>
      </c>
      <c r="L1079" s="113" t="s">
        <v>3918</v>
      </c>
      <c r="M1079" s="130" t="s">
        <v>7492</v>
      </c>
    </row>
    <row r="1080" spans="10:13">
      <c r="J1080" s="113" t="s">
        <v>3874</v>
      </c>
      <c r="K1080" s="130" t="s">
        <v>7479</v>
      </c>
      <c r="L1080" s="113" t="s">
        <v>3918</v>
      </c>
      <c r="M1080" s="130" t="s">
        <v>7495</v>
      </c>
    </row>
    <row r="1081" spans="10:13">
      <c r="J1081" s="113" t="s">
        <v>3874</v>
      </c>
      <c r="K1081" s="130" t="s">
        <v>7482</v>
      </c>
      <c r="L1081" s="113" t="s">
        <v>3918</v>
      </c>
      <c r="M1081" s="130" t="s">
        <v>7498</v>
      </c>
    </row>
    <row r="1082" spans="10:13">
      <c r="J1082" s="113" t="s">
        <v>3874</v>
      </c>
      <c r="K1082" s="130" t="s">
        <v>7485</v>
      </c>
      <c r="L1082" s="113" t="s">
        <v>3918</v>
      </c>
      <c r="M1082" s="130" t="s">
        <v>7500</v>
      </c>
    </row>
    <row r="1083" spans="10:13">
      <c r="J1083" s="113" t="s">
        <v>3874</v>
      </c>
      <c r="K1083" s="130" t="s">
        <v>7488</v>
      </c>
      <c r="L1083" s="113" t="s">
        <v>3918</v>
      </c>
      <c r="M1083" s="130" t="s">
        <v>7503</v>
      </c>
    </row>
    <row r="1084" spans="10:13">
      <c r="J1084" s="113" t="s">
        <v>3874</v>
      </c>
      <c r="K1084" s="130" t="s">
        <v>7491</v>
      </c>
      <c r="L1084" s="113" t="s">
        <v>3918</v>
      </c>
      <c r="M1084" s="130" t="s">
        <v>7506</v>
      </c>
    </row>
    <row r="1085" spans="10:13">
      <c r="J1085" s="113" t="s">
        <v>3874</v>
      </c>
      <c r="K1085" s="130" t="s">
        <v>7494</v>
      </c>
      <c r="L1085" s="113" t="s">
        <v>3918</v>
      </c>
      <c r="M1085" s="130" t="s">
        <v>7509</v>
      </c>
    </row>
    <row r="1086" spans="10:13">
      <c r="J1086" s="113" t="s">
        <v>3874</v>
      </c>
      <c r="K1086" s="130" t="s">
        <v>7497</v>
      </c>
      <c r="L1086" s="113" t="s">
        <v>3918</v>
      </c>
      <c r="M1086" s="130" t="s">
        <v>7512</v>
      </c>
    </row>
    <row r="1087" spans="10:13">
      <c r="J1087" s="113" t="s">
        <v>3874</v>
      </c>
      <c r="K1087" s="130" t="s">
        <v>3644</v>
      </c>
      <c r="L1087" s="113" t="s">
        <v>3918</v>
      </c>
      <c r="M1087" s="130" t="s">
        <v>7515</v>
      </c>
    </row>
    <row r="1088" spans="10:13">
      <c r="J1088" s="113" t="s">
        <v>3874</v>
      </c>
      <c r="K1088" s="130" t="s">
        <v>7502</v>
      </c>
      <c r="L1088" s="113" t="s">
        <v>3918</v>
      </c>
      <c r="M1088" s="130" t="s">
        <v>7518</v>
      </c>
    </row>
    <row r="1089" spans="10:13">
      <c r="J1089" s="113" t="s">
        <v>3874</v>
      </c>
      <c r="K1089" s="130" t="s">
        <v>7505</v>
      </c>
      <c r="L1089" s="113" t="s">
        <v>3918</v>
      </c>
      <c r="M1089" s="130" t="s">
        <v>7521</v>
      </c>
    </row>
    <row r="1090" spans="10:13">
      <c r="J1090" s="113" t="s">
        <v>3874</v>
      </c>
      <c r="K1090" s="130" t="s">
        <v>7508</v>
      </c>
      <c r="L1090" s="113" t="s">
        <v>3918</v>
      </c>
      <c r="M1090" s="130" t="s">
        <v>7524</v>
      </c>
    </row>
    <row r="1091" spans="10:13">
      <c r="J1091" s="113" t="s">
        <v>3874</v>
      </c>
      <c r="K1091" s="130" t="s">
        <v>7511</v>
      </c>
      <c r="L1091" s="113" t="s">
        <v>3918</v>
      </c>
      <c r="M1091" s="130" t="s">
        <v>7527</v>
      </c>
    </row>
    <row r="1092" spans="10:13">
      <c r="J1092" s="113" t="s">
        <v>3874</v>
      </c>
      <c r="K1092" s="130" t="s">
        <v>7514</v>
      </c>
      <c r="L1092" s="113" t="s">
        <v>3918</v>
      </c>
      <c r="M1092" s="130" t="s">
        <v>7530</v>
      </c>
    </row>
    <row r="1093" spans="10:13">
      <c r="J1093" s="113" t="s">
        <v>3874</v>
      </c>
      <c r="K1093" s="130" t="s">
        <v>7517</v>
      </c>
      <c r="L1093" s="113" t="s">
        <v>3918</v>
      </c>
      <c r="M1093" s="130" t="s">
        <v>7533</v>
      </c>
    </row>
    <row r="1094" spans="10:13">
      <c r="J1094" s="113" t="s">
        <v>3874</v>
      </c>
      <c r="K1094" s="130" t="s">
        <v>7520</v>
      </c>
      <c r="L1094" s="113" t="s">
        <v>3918</v>
      </c>
      <c r="M1094" s="130" t="s">
        <v>7536</v>
      </c>
    </row>
    <row r="1095" spans="10:13">
      <c r="J1095" s="113" t="s">
        <v>3874</v>
      </c>
      <c r="K1095" s="130" t="s">
        <v>7523</v>
      </c>
      <c r="L1095" s="113" t="s">
        <v>3918</v>
      </c>
      <c r="M1095" s="130" t="s">
        <v>7539</v>
      </c>
    </row>
    <row r="1096" spans="10:13">
      <c r="J1096" s="113" t="s">
        <v>3874</v>
      </c>
      <c r="K1096" s="130" t="s">
        <v>7526</v>
      </c>
      <c r="L1096" s="113" t="s">
        <v>3918</v>
      </c>
      <c r="M1096" s="130" t="s">
        <v>7542</v>
      </c>
    </row>
    <row r="1097" spans="10:13">
      <c r="J1097" s="113" t="s">
        <v>3874</v>
      </c>
      <c r="K1097" s="130" t="s">
        <v>7529</v>
      </c>
      <c r="L1097" s="113" t="s">
        <v>3918</v>
      </c>
      <c r="M1097" s="130" t="s">
        <v>7545</v>
      </c>
    </row>
    <row r="1098" spans="10:13">
      <c r="J1098" s="113" t="s">
        <v>3874</v>
      </c>
      <c r="K1098" s="130" t="s">
        <v>7532</v>
      </c>
      <c r="L1098" s="113" t="s">
        <v>3918</v>
      </c>
      <c r="M1098" s="130" t="s">
        <v>7548</v>
      </c>
    </row>
    <row r="1099" spans="10:13">
      <c r="J1099" s="113" t="s">
        <v>3874</v>
      </c>
      <c r="K1099" s="130" t="s">
        <v>7535</v>
      </c>
      <c r="L1099" s="113" t="s">
        <v>3918</v>
      </c>
      <c r="M1099" s="130" t="s">
        <v>7551</v>
      </c>
    </row>
    <row r="1100" spans="10:13">
      <c r="J1100" s="113" t="s">
        <v>3874</v>
      </c>
      <c r="K1100" s="130" t="s">
        <v>7538</v>
      </c>
      <c r="L1100" s="113" t="s">
        <v>3918</v>
      </c>
      <c r="M1100" s="130" t="s">
        <v>7554</v>
      </c>
    </row>
    <row r="1101" spans="10:13">
      <c r="J1101" s="113" t="s">
        <v>3874</v>
      </c>
      <c r="K1101" s="130" t="s">
        <v>7541</v>
      </c>
      <c r="L1101" s="113" t="s">
        <v>3918</v>
      </c>
      <c r="M1101" s="130" t="s">
        <v>7557</v>
      </c>
    </row>
    <row r="1102" spans="10:13">
      <c r="J1102" s="113" t="s">
        <v>3874</v>
      </c>
      <c r="K1102" s="130" t="s">
        <v>7544</v>
      </c>
      <c r="L1102" s="113" t="s">
        <v>3918</v>
      </c>
      <c r="M1102" s="130" t="s">
        <v>5792</v>
      </c>
    </row>
    <row r="1103" spans="10:13">
      <c r="J1103" s="113" t="s">
        <v>3874</v>
      </c>
      <c r="K1103" s="130" t="s">
        <v>7547</v>
      </c>
      <c r="L1103" s="113" t="s">
        <v>3918</v>
      </c>
      <c r="M1103" s="130" t="s">
        <v>7561</v>
      </c>
    </row>
    <row r="1104" spans="10:13">
      <c r="J1104" s="113" t="s">
        <v>3874</v>
      </c>
      <c r="K1104" s="130" t="s">
        <v>7550</v>
      </c>
      <c r="L1104" s="113" t="s">
        <v>3918</v>
      </c>
      <c r="M1104" s="130" t="s">
        <v>7564</v>
      </c>
    </row>
    <row r="1105" spans="10:13">
      <c r="J1105" s="113" t="s">
        <v>3874</v>
      </c>
      <c r="K1105" s="130" t="s">
        <v>7553</v>
      </c>
      <c r="L1105" s="113" t="s">
        <v>3918</v>
      </c>
      <c r="M1105" s="130" t="s">
        <v>7567</v>
      </c>
    </row>
    <row r="1106" spans="10:13">
      <c r="J1106" s="113" t="s">
        <v>3874</v>
      </c>
      <c r="K1106" s="130" t="s">
        <v>7556</v>
      </c>
      <c r="L1106" s="113" t="s">
        <v>3918</v>
      </c>
      <c r="M1106" s="130" t="s">
        <v>7570</v>
      </c>
    </row>
    <row r="1107" spans="10:13">
      <c r="J1107" s="113" t="s">
        <v>3874</v>
      </c>
      <c r="K1107" s="130" t="s">
        <v>3646</v>
      </c>
      <c r="L1107" s="113" t="s">
        <v>3918</v>
      </c>
      <c r="M1107" s="130" t="s">
        <v>7573</v>
      </c>
    </row>
    <row r="1108" spans="10:13">
      <c r="J1108" s="113" t="s">
        <v>3874</v>
      </c>
      <c r="K1108" s="130" t="s">
        <v>7560</v>
      </c>
      <c r="L1108" s="113" t="s">
        <v>3918</v>
      </c>
      <c r="M1108" s="130" t="s">
        <v>7576</v>
      </c>
    </row>
    <row r="1109" spans="10:13">
      <c r="J1109" s="113" t="s">
        <v>3874</v>
      </c>
      <c r="K1109" s="130" t="s">
        <v>7563</v>
      </c>
      <c r="L1109" s="113" t="s">
        <v>3918</v>
      </c>
      <c r="M1109" s="130" t="s">
        <v>7579</v>
      </c>
    </row>
    <row r="1110" spans="10:13">
      <c r="J1110" s="113" t="s">
        <v>3874</v>
      </c>
      <c r="K1110" s="130" t="s">
        <v>7566</v>
      </c>
      <c r="L1110" s="113" t="s">
        <v>3918</v>
      </c>
      <c r="M1110" s="130" t="s">
        <v>7582</v>
      </c>
    </row>
    <row r="1111" spans="10:13">
      <c r="J1111" s="113" t="s">
        <v>3874</v>
      </c>
      <c r="K1111" s="130" t="s">
        <v>7569</v>
      </c>
      <c r="L1111" s="113" t="s">
        <v>3918</v>
      </c>
      <c r="M1111" s="130" t="s">
        <v>7585</v>
      </c>
    </row>
    <row r="1112" spans="10:13">
      <c r="J1112" s="113" t="s">
        <v>3874</v>
      </c>
      <c r="K1112" s="130" t="s">
        <v>7572</v>
      </c>
      <c r="L1112" s="113" t="s">
        <v>3918</v>
      </c>
      <c r="M1112" s="130" t="s">
        <v>7588</v>
      </c>
    </row>
    <row r="1113" spans="10:13">
      <c r="J1113" s="113" t="s">
        <v>3874</v>
      </c>
      <c r="K1113" s="130" t="s">
        <v>7575</v>
      </c>
      <c r="L1113" s="113" t="s">
        <v>3918</v>
      </c>
      <c r="M1113" s="130" t="s">
        <v>7591</v>
      </c>
    </row>
    <row r="1114" spans="10:13">
      <c r="J1114" s="113" t="s">
        <v>3874</v>
      </c>
      <c r="K1114" s="130" t="s">
        <v>7578</v>
      </c>
      <c r="L1114" s="113" t="s">
        <v>3918</v>
      </c>
      <c r="M1114" s="130" t="s">
        <v>7594</v>
      </c>
    </row>
    <row r="1115" spans="10:13">
      <c r="J1115" s="113" t="s">
        <v>3874</v>
      </c>
      <c r="K1115" s="130" t="s">
        <v>7581</v>
      </c>
      <c r="L1115" s="113" t="s">
        <v>3918</v>
      </c>
      <c r="M1115" s="130" t="s">
        <v>7597</v>
      </c>
    </row>
    <row r="1116" spans="10:13">
      <c r="J1116" s="113" t="s">
        <v>3874</v>
      </c>
      <c r="K1116" s="130" t="s">
        <v>7584</v>
      </c>
      <c r="L1116" s="113" t="s">
        <v>3918</v>
      </c>
      <c r="M1116" s="130" t="s">
        <v>7600</v>
      </c>
    </row>
    <row r="1117" spans="10:13">
      <c r="J1117" s="113" t="s">
        <v>3874</v>
      </c>
      <c r="K1117" s="130" t="s">
        <v>7587</v>
      </c>
      <c r="L1117" s="113" t="s">
        <v>3918</v>
      </c>
      <c r="M1117" s="130" t="s">
        <v>7603</v>
      </c>
    </row>
    <row r="1118" spans="10:13">
      <c r="J1118" s="113" t="s">
        <v>3874</v>
      </c>
      <c r="K1118" s="130" t="s">
        <v>7590</v>
      </c>
      <c r="L1118" s="113" t="s">
        <v>3918</v>
      </c>
      <c r="M1118" s="130" t="s">
        <v>7606</v>
      </c>
    </row>
    <row r="1119" spans="10:13">
      <c r="J1119" s="113" t="s">
        <v>3874</v>
      </c>
      <c r="K1119" s="130" t="s">
        <v>7593</v>
      </c>
      <c r="L1119" s="113" t="s">
        <v>3918</v>
      </c>
      <c r="M1119" s="130" t="s">
        <v>7609</v>
      </c>
    </row>
    <row r="1120" spans="10:13">
      <c r="J1120" s="113" t="s">
        <v>3874</v>
      </c>
      <c r="K1120" s="130" t="s">
        <v>7596</v>
      </c>
      <c r="L1120" s="113" t="s">
        <v>3918</v>
      </c>
      <c r="M1120" s="130" t="s">
        <v>7612</v>
      </c>
    </row>
    <row r="1121" spans="10:13">
      <c r="J1121" s="113" t="s">
        <v>3874</v>
      </c>
      <c r="K1121" s="130" t="s">
        <v>7599</v>
      </c>
      <c r="L1121" s="113" t="s">
        <v>3918</v>
      </c>
      <c r="M1121" s="130" t="s">
        <v>7615</v>
      </c>
    </row>
    <row r="1122" spans="10:13">
      <c r="J1122" s="113" t="s">
        <v>3874</v>
      </c>
      <c r="K1122" s="130" t="s">
        <v>7602</v>
      </c>
      <c r="L1122" s="113" t="s">
        <v>3918</v>
      </c>
      <c r="M1122" s="130" t="s">
        <v>7617</v>
      </c>
    </row>
    <row r="1123" spans="10:13">
      <c r="J1123" s="113" t="s">
        <v>3874</v>
      </c>
      <c r="K1123" s="130" t="s">
        <v>7605</v>
      </c>
      <c r="L1123" s="113" t="s">
        <v>3918</v>
      </c>
      <c r="M1123" s="130" t="s">
        <v>7620</v>
      </c>
    </row>
    <row r="1124" spans="10:13">
      <c r="J1124" s="113" t="s">
        <v>3874</v>
      </c>
      <c r="K1124" s="130" t="s">
        <v>7608</v>
      </c>
      <c r="L1124" s="113" t="s">
        <v>3918</v>
      </c>
      <c r="M1124" s="130" t="s">
        <v>7623</v>
      </c>
    </row>
    <row r="1125" spans="10:13">
      <c r="J1125" s="113" t="s">
        <v>3874</v>
      </c>
      <c r="K1125" s="130" t="s">
        <v>7611</v>
      </c>
      <c r="L1125" s="113" t="s">
        <v>3918</v>
      </c>
      <c r="M1125" s="130" t="s">
        <v>7626</v>
      </c>
    </row>
    <row r="1126" spans="10:13">
      <c r="J1126" s="113" t="s">
        <v>3874</v>
      </c>
      <c r="K1126" s="130" t="s">
        <v>7614</v>
      </c>
      <c r="L1126" s="113" t="s">
        <v>3918</v>
      </c>
      <c r="M1126" s="130" t="s">
        <v>7629</v>
      </c>
    </row>
    <row r="1127" spans="10:13">
      <c r="J1127" s="113" t="s">
        <v>3874</v>
      </c>
      <c r="K1127" s="130" t="s">
        <v>3648</v>
      </c>
      <c r="L1127" s="113" t="s">
        <v>3918</v>
      </c>
      <c r="M1127" s="130" t="s">
        <v>7632</v>
      </c>
    </row>
    <row r="1128" spans="10:13">
      <c r="J1128" s="113" t="s">
        <v>3874</v>
      </c>
      <c r="K1128" s="130" t="s">
        <v>7619</v>
      </c>
      <c r="L1128" s="113" t="s">
        <v>3918</v>
      </c>
      <c r="M1128" s="130" t="s">
        <v>7635</v>
      </c>
    </row>
    <row r="1129" spans="10:13">
      <c r="J1129" s="113" t="s">
        <v>3874</v>
      </c>
      <c r="K1129" s="130" t="s">
        <v>7622</v>
      </c>
      <c r="L1129" s="113" t="s">
        <v>3918</v>
      </c>
      <c r="M1129" s="130" t="s">
        <v>7638</v>
      </c>
    </row>
    <row r="1130" spans="10:13">
      <c r="J1130" s="113" t="s">
        <v>3874</v>
      </c>
      <c r="K1130" s="130" t="s">
        <v>7625</v>
      </c>
      <c r="L1130" s="113" t="s">
        <v>3918</v>
      </c>
      <c r="M1130" s="130" t="s">
        <v>7641</v>
      </c>
    </row>
    <row r="1131" spans="10:13">
      <c r="J1131" s="113" t="s">
        <v>3874</v>
      </c>
      <c r="K1131" s="130" t="s">
        <v>7628</v>
      </c>
      <c r="L1131" s="113" t="s">
        <v>3918</v>
      </c>
      <c r="M1131" s="130" t="s">
        <v>7644</v>
      </c>
    </row>
    <row r="1132" spans="10:13">
      <c r="J1132" s="113" t="s">
        <v>3874</v>
      </c>
      <c r="K1132" s="130" t="s">
        <v>7631</v>
      </c>
      <c r="L1132" s="113" t="s">
        <v>3918</v>
      </c>
      <c r="M1132" s="130" t="s">
        <v>7647</v>
      </c>
    </row>
    <row r="1133" spans="10:13">
      <c r="J1133" s="113" t="s">
        <v>3874</v>
      </c>
      <c r="K1133" s="130" t="s">
        <v>7634</v>
      </c>
      <c r="L1133" s="113" t="s">
        <v>3918</v>
      </c>
      <c r="M1133" s="130" t="s">
        <v>7650</v>
      </c>
    </row>
    <row r="1134" spans="10:13">
      <c r="J1134" s="113" t="s">
        <v>3874</v>
      </c>
      <c r="K1134" s="130" t="s">
        <v>7637</v>
      </c>
      <c r="L1134" s="113" t="s">
        <v>3918</v>
      </c>
      <c r="M1134" s="130" t="s">
        <v>7653</v>
      </c>
    </row>
    <row r="1135" spans="10:13">
      <c r="J1135" s="113" t="s">
        <v>3874</v>
      </c>
      <c r="K1135" s="130" t="s">
        <v>7640</v>
      </c>
      <c r="L1135" s="113" t="s">
        <v>3918</v>
      </c>
      <c r="M1135" s="130" t="s">
        <v>7656</v>
      </c>
    </row>
    <row r="1136" spans="10:13">
      <c r="J1136" s="113" t="s">
        <v>3874</v>
      </c>
      <c r="K1136" s="130" t="s">
        <v>7643</v>
      </c>
      <c r="L1136" s="113" t="s">
        <v>3918</v>
      </c>
      <c r="M1136" s="130" t="s">
        <v>7659</v>
      </c>
    </row>
    <row r="1137" spans="10:13">
      <c r="J1137" s="113" t="s">
        <v>3874</v>
      </c>
      <c r="K1137" s="130" t="s">
        <v>7646</v>
      </c>
      <c r="L1137" s="113" t="s">
        <v>3918</v>
      </c>
      <c r="M1137" s="130" t="s">
        <v>7662</v>
      </c>
    </row>
    <row r="1138" spans="10:13">
      <c r="J1138" s="113" t="s">
        <v>3874</v>
      </c>
      <c r="K1138" s="130" t="s">
        <v>7649</v>
      </c>
      <c r="L1138" s="113" t="s">
        <v>3918</v>
      </c>
      <c r="M1138" s="130" t="s">
        <v>7665</v>
      </c>
    </row>
    <row r="1139" spans="10:13">
      <c r="J1139" s="113" t="s">
        <v>3874</v>
      </c>
      <c r="K1139" s="130" t="s">
        <v>7652</v>
      </c>
      <c r="L1139" s="113" t="s">
        <v>3918</v>
      </c>
      <c r="M1139" s="130" t="s">
        <v>7668</v>
      </c>
    </row>
    <row r="1140" spans="10:13">
      <c r="J1140" s="113" t="s">
        <v>3874</v>
      </c>
      <c r="K1140" s="130" t="s">
        <v>7655</v>
      </c>
      <c r="L1140" s="113" t="s">
        <v>3918</v>
      </c>
      <c r="M1140" s="130" t="s">
        <v>7671</v>
      </c>
    </row>
    <row r="1141" spans="10:13">
      <c r="J1141" s="113" t="s">
        <v>3874</v>
      </c>
      <c r="K1141" s="130" t="s">
        <v>7658</v>
      </c>
      <c r="L1141" s="113" t="s">
        <v>3918</v>
      </c>
      <c r="M1141" s="130" t="s">
        <v>7674</v>
      </c>
    </row>
    <row r="1142" spans="10:13">
      <c r="J1142" s="113" t="s">
        <v>3874</v>
      </c>
      <c r="K1142" s="130" t="s">
        <v>7661</v>
      </c>
      <c r="L1142" s="113" t="s">
        <v>3918</v>
      </c>
      <c r="M1142" s="130" t="s">
        <v>7676</v>
      </c>
    </row>
    <row r="1143" spans="10:13">
      <c r="J1143" s="113" t="s">
        <v>3874</v>
      </c>
      <c r="K1143" s="130" t="s">
        <v>7664</v>
      </c>
      <c r="L1143" s="113" t="s">
        <v>3918</v>
      </c>
      <c r="M1143" s="130" t="s">
        <v>7679</v>
      </c>
    </row>
    <row r="1144" spans="10:13">
      <c r="J1144" s="113" t="s">
        <v>3874</v>
      </c>
      <c r="K1144" s="130" t="s">
        <v>7667</v>
      </c>
      <c r="L1144" s="113" t="s">
        <v>3918</v>
      </c>
      <c r="M1144" s="130" t="s">
        <v>7682</v>
      </c>
    </row>
    <row r="1145" spans="10:13">
      <c r="J1145" s="113" t="s">
        <v>3874</v>
      </c>
      <c r="K1145" s="130" t="s">
        <v>7670</v>
      </c>
      <c r="L1145" s="113" t="s">
        <v>3918</v>
      </c>
      <c r="M1145" s="130" t="s">
        <v>7685</v>
      </c>
    </row>
    <row r="1146" spans="10:13">
      <c r="J1146" s="113" t="s">
        <v>3874</v>
      </c>
      <c r="K1146" s="130" t="s">
        <v>7673</v>
      </c>
      <c r="L1146" s="113" t="s">
        <v>3918</v>
      </c>
      <c r="M1146" s="130" t="s">
        <v>7688</v>
      </c>
    </row>
    <row r="1147" spans="10:13">
      <c r="J1147" s="113" t="s">
        <v>3874</v>
      </c>
      <c r="K1147" s="130" t="s">
        <v>3650</v>
      </c>
      <c r="L1147" s="113" t="s">
        <v>3918</v>
      </c>
      <c r="M1147" s="130" t="s">
        <v>7691</v>
      </c>
    </row>
    <row r="1148" spans="10:13">
      <c r="J1148" s="113" t="s">
        <v>3874</v>
      </c>
      <c r="K1148" s="130" t="s">
        <v>7678</v>
      </c>
      <c r="L1148" s="113" t="s">
        <v>3918</v>
      </c>
      <c r="M1148" s="130" t="s">
        <v>7694</v>
      </c>
    </row>
    <row r="1149" spans="10:13">
      <c r="J1149" s="113" t="s">
        <v>3874</v>
      </c>
      <c r="K1149" s="130" t="s">
        <v>7681</v>
      </c>
      <c r="L1149" s="113" t="s">
        <v>3918</v>
      </c>
      <c r="M1149" s="130" t="s">
        <v>7697</v>
      </c>
    </row>
    <row r="1150" spans="10:13">
      <c r="J1150" s="113" t="s">
        <v>3874</v>
      </c>
      <c r="K1150" s="130" t="s">
        <v>7684</v>
      </c>
      <c r="L1150" s="113" t="s">
        <v>3918</v>
      </c>
      <c r="M1150" s="130" t="s">
        <v>7700</v>
      </c>
    </row>
    <row r="1151" spans="10:13">
      <c r="J1151" s="113" t="s">
        <v>3874</v>
      </c>
      <c r="K1151" s="130" t="s">
        <v>7687</v>
      </c>
      <c r="L1151" s="113" t="s">
        <v>3918</v>
      </c>
      <c r="M1151" s="130" t="s">
        <v>7703</v>
      </c>
    </row>
    <row r="1152" spans="10:13">
      <c r="J1152" s="113" t="s">
        <v>3874</v>
      </c>
      <c r="K1152" s="130" t="s">
        <v>7690</v>
      </c>
      <c r="L1152" s="113" t="s">
        <v>3918</v>
      </c>
      <c r="M1152" s="130" t="s">
        <v>7706</v>
      </c>
    </row>
    <row r="1153" spans="10:13">
      <c r="J1153" s="113" t="s">
        <v>3874</v>
      </c>
      <c r="K1153" s="130" t="s">
        <v>7693</v>
      </c>
      <c r="L1153" s="113" t="s">
        <v>3918</v>
      </c>
      <c r="M1153" s="130" t="s">
        <v>7709</v>
      </c>
    </row>
    <row r="1154" spans="10:13">
      <c r="J1154" s="113" t="s">
        <v>3874</v>
      </c>
      <c r="K1154" s="130" t="s">
        <v>7696</v>
      </c>
      <c r="L1154" s="113" t="s">
        <v>3918</v>
      </c>
      <c r="M1154" s="130" t="s">
        <v>7712</v>
      </c>
    </row>
    <row r="1155" spans="10:13">
      <c r="J1155" s="113" t="s">
        <v>3874</v>
      </c>
      <c r="K1155" s="130" t="s">
        <v>7699</v>
      </c>
      <c r="L1155" s="113" t="s">
        <v>3918</v>
      </c>
      <c r="M1155" s="130" t="s">
        <v>7715</v>
      </c>
    </row>
    <row r="1156" spans="10:13">
      <c r="J1156" s="113" t="s">
        <v>3874</v>
      </c>
      <c r="K1156" s="130" t="s">
        <v>7702</v>
      </c>
      <c r="L1156" s="113" t="s">
        <v>3918</v>
      </c>
      <c r="M1156" s="130" t="s">
        <v>7718</v>
      </c>
    </row>
    <row r="1157" spans="10:13">
      <c r="J1157" s="113" t="s">
        <v>3874</v>
      </c>
      <c r="K1157" s="130" t="s">
        <v>7705</v>
      </c>
      <c r="L1157" s="113" t="s">
        <v>3918</v>
      </c>
      <c r="M1157" s="130" t="s">
        <v>7721</v>
      </c>
    </row>
    <row r="1158" spans="10:13">
      <c r="J1158" s="113" t="s">
        <v>3874</v>
      </c>
      <c r="K1158" s="130" t="s">
        <v>7708</v>
      </c>
      <c r="L1158" s="113" t="s">
        <v>3918</v>
      </c>
      <c r="M1158" s="130" t="s">
        <v>7724</v>
      </c>
    </row>
    <row r="1159" spans="10:13">
      <c r="J1159" s="113" t="s">
        <v>3874</v>
      </c>
      <c r="K1159" s="130" t="s">
        <v>7711</v>
      </c>
      <c r="L1159" s="113" t="s">
        <v>3918</v>
      </c>
      <c r="M1159" s="130" t="s">
        <v>7727</v>
      </c>
    </row>
    <row r="1160" spans="10:13">
      <c r="J1160" s="113" t="s">
        <v>3874</v>
      </c>
      <c r="K1160" s="130" t="s">
        <v>7714</v>
      </c>
      <c r="L1160" s="113" t="s">
        <v>3918</v>
      </c>
      <c r="M1160" s="130" t="s">
        <v>7730</v>
      </c>
    </row>
    <row r="1161" spans="10:13">
      <c r="J1161" s="113" t="s">
        <v>3874</v>
      </c>
      <c r="K1161" s="130" t="s">
        <v>7717</v>
      </c>
      <c r="L1161" s="113" t="s">
        <v>3918</v>
      </c>
      <c r="M1161" s="130" t="s">
        <v>7733</v>
      </c>
    </row>
    <row r="1162" spans="10:13">
      <c r="J1162" s="113" t="s">
        <v>3874</v>
      </c>
      <c r="K1162" s="130" t="s">
        <v>7720</v>
      </c>
      <c r="L1162" s="113" t="s">
        <v>3918</v>
      </c>
      <c r="M1162" s="130" t="s">
        <v>7735</v>
      </c>
    </row>
    <row r="1163" spans="10:13">
      <c r="J1163" s="113" t="s">
        <v>3874</v>
      </c>
      <c r="K1163" s="130" t="s">
        <v>7723</v>
      </c>
      <c r="L1163" s="113" t="s">
        <v>3918</v>
      </c>
      <c r="M1163" s="130" t="s">
        <v>7738</v>
      </c>
    </row>
    <row r="1164" spans="10:13">
      <c r="J1164" s="113" t="s">
        <v>3874</v>
      </c>
      <c r="K1164" s="130" t="s">
        <v>7726</v>
      </c>
      <c r="L1164" s="113" t="s">
        <v>3918</v>
      </c>
      <c r="M1164" s="130" t="s">
        <v>7741</v>
      </c>
    </row>
    <row r="1165" spans="10:13">
      <c r="J1165" s="113" t="s">
        <v>3874</v>
      </c>
      <c r="K1165" s="130" t="s">
        <v>7729</v>
      </c>
      <c r="L1165" s="113" t="s">
        <v>3918</v>
      </c>
      <c r="M1165" s="130" t="s">
        <v>7744</v>
      </c>
    </row>
    <row r="1166" spans="10:13">
      <c r="J1166" s="113" t="s">
        <v>3874</v>
      </c>
      <c r="K1166" s="130" t="s">
        <v>7732</v>
      </c>
      <c r="L1166" s="113" t="s">
        <v>3918</v>
      </c>
      <c r="M1166" s="130" t="s">
        <v>7747</v>
      </c>
    </row>
    <row r="1167" spans="10:13">
      <c r="J1167" s="113" t="s">
        <v>3874</v>
      </c>
      <c r="K1167" s="130" t="s">
        <v>3652</v>
      </c>
      <c r="L1167" s="113" t="s">
        <v>3918</v>
      </c>
      <c r="M1167" s="130" t="s">
        <v>5813</v>
      </c>
    </row>
    <row r="1168" spans="10:13">
      <c r="J1168" s="113" t="s">
        <v>3874</v>
      </c>
      <c r="K1168" s="130" t="s">
        <v>7737</v>
      </c>
      <c r="L1168" s="113" t="s">
        <v>3918</v>
      </c>
      <c r="M1168" s="130" t="s">
        <v>7752</v>
      </c>
    </row>
    <row r="1169" spans="10:13">
      <c r="J1169" s="113" t="s">
        <v>3874</v>
      </c>
      <c r="K1169" s="130" t="s">
        <v>7740</v>
      </c>
      <c r="L1169" s="113" t="s">
        <v>3918</v>
      </c>
      <c r="M1169" s="130" t="s">
        <v>7755</v>
      </c>
    </row>
    <row r="1170" spans="10:13">
      <c r="J1170" s="113" t="s">
        <v>3874</v>
      </c>
      <c r="K1170" s="130" t="s">
        <v>7743</v>
      </c>
      <c r="L1170" s="113" t="s">
        <v>3918</v>
      </c>
      <c r="M1170" s="130" t="s">
        <v>7758</v>
      </c>
    </row>
    <row r="1171" spans="10:13">
      <c r="J1171" s="113" t="s">
        <v>3874</v>
      </c>
      <c r="K1171" s="130" t="s">
        <v>7746</v>
      </c>
      <c r="L1171" s="113" t="s">
        <v>3918</v>
      </c>
      <c r="M1171" s="130" t="s">
        <v>7761</v>
      </c>
    </row>
    <row r="1172" spans="10:13">
      <c r="J1172" s="113" t="s">
        <v>3874</v>
      </c>
      <c r="K1172" s="130" t="s">
        <v>7749</v>
      </c>
      <c r="L1172" s="113" t="s">
        <v>3918</v>
      </c>
      <c r="M1172" s="130" t="s">
        <v>7764</v>
      </c>
    </row>
    <row r="1173" spans="10:13">
      <c r="J1173" s="113" t="s">
        <v>3874</v>
      </c>
      <c r="K1173" s="130" t="s">
        <v>7751</v>
      </c>
      <c r="L1173" s="113" t="s">
        <v>3918</v>
      </c>
      <c r="M1173" s="130" t="s">
        <v>7767</v>
      </c>
    </row>
    <row r="1174" spans="10:13">
      <c r="J1174" s="113" t="s">
        <v>3874</v>
      </c>
      <c r="K1174" s="130" t="s">
        <v>7754</v>
      </c>
      <c r="L1174" s="113" t="s">
        <v>3918</v>
      </c>
      <c r="M1174" s="130" t="s">
        <v>7770</v>
      </c>
    </row>
    <row r="1175" spans="10:13">
      <c r="J1175" s="113" t="s">
        <v>3874</v>
      </c>
      <c r="K1175" s="130" t="s">
        <v>7757</v>
      </c>
      <c r="L1175" s="113" t="s">
        <v>3918</v>
      </c>
      <c r="M1175" s="130" t="s">
        <v>7773</v>
      </c>
    </row>
    <row r="1176" spans="10:13">
      <c r="J1176" s="113" t="s">
        <v>3874</v>
      </c>
      <c r="K1176" s="130" t="s">
        <v>7760</v>
      </c>
      <c r="L1176" s="113" t="s">
        <v>3918</v>
      </c>
      <c r="M1176" s="130" t="s">
        <v>7776</v>
      </c>
    </row>
    <row r="1177" spans="10:13">
      <c r="J1177" s="113" t="s">
        <v>3874</v>
      </c>
      <c r="K1177" s="130" t="s">
        <v>7763</v>
      </c>
      <c r="L1177" s="113" t="s">
        <v>3918</v>
      </c>
      <c r="M1177" s="130" t="s">
        <v>7779</v>
      </c>
    </row>
    <row r="1178" spans="10:13">
      <c r="J1178" s="113" t="s">
        <v>3874</v>
      </c>
      <c r="K1178" s="130" t="s">
        <v>7766</v>
      </c>
      <c r="L1178" s="113" t="s">
        <v>3918</v>
      </c>
      <c r="M1178" s="130" t="s">
        <v>7782</v>
      </c>
    </row>
    <row r="1179" spans="10:13">
      <c r="J1179" s="113" t="s">
        <v>3874</v>
      </c>
      <c r="K1179" s="130" t="s">
        <v>7769</v>
      </c>
      <c r="L1179" s="113" t="s">
        <v>3918</v>
      </c>
      <c r="M1179" s="130" t="s">
        <v>7785</v>
      </c>
    </row>
    <row r="1180" spans="10:13">
      <c r="J1180" s="113" t="s">
        <v>3874</v>
      </c>
      <c r="K1180" s="130" t="s">
        <v>7772</v>
      </c>
      <c r="L1180" s="113" t="s">
        <v>3918</v>
      </c>
      <c r="M1180" s="130" t="s">
        <v>7788</v>
      </c>
    </row>
    <row r="1181" spans="10:13">
      <c r="J1181" s="113" t="s">
        <v>3874</v>
      </c>
      <c r="K1181" s="130" t="s">
        <v>7775</v>
      </c>
      <c r="L1181" s="113" t="s">
        <v>3918</v>
      </c>
      <c r="M1181" s="130" t="s">
        <v>7791</v>
      </c>
    </row>
    <row r="1182" spans="10:13">
      <c r="J1182" s="113" t="s">
        <v>3874</v>
      </c>
      <c r="K1182" s="130" t="s">
        <v>7778</v>
      </c>
      <c r="L1182" s="113" t="s">
        <v>3918</v>
      </c>
      <c r="M1182" s="130" t="s">
        <v>7793</v>
      </c>
    </row>
    <row r="1183" spans="10:13">
      <c r="J1183" s="113" t="s">
        <v>3874</v>
      </c>
      <c r="K1183" s="130" t="s">
        <v>7781</v>
      </c>
      <c r="L1183" s="113" t="s">
        <v>3918</v>
      </c>
      <c r="M1183" s="130" t="s">
        <v>7796</v>
      </c>
    </row>
    <row r="1184" spans="10:13">
      <c r="J1184" s="113" t="s">
        <v>3874</v>
      </c>
      <c r="K1184" s="130" t="s">
        <v>7784</v>
      </c>
      <c r="L1184" s="113" t="s">
        <v>3918</v>
      </c>
      <c r="M1184" s="130" t="s">
        <v>7799</v>
      </c>
    </row>
    <row r="1185" spans="10:13">
      <c r="J1185" s="113" t="s">
        <v>3874</v>
      </c>
      <c r="K1185" s="130" t="s">
        <v>7787</v>
      </c>
      <c r="L1185" s="113" t="s">
        <v>3918</v>
      </c>
      <c r="M1185" s="130" t="s">
        <v>7802</v>
      </c>
    </row>
    <row r="1186" spans="10:13">
      <c r="J1186" s="113" t="s">
        <v>3874</v>
      </c>
      <c r="K1186" s="130" t="s">
        <v>7790</v>
      </c>
      <c r="L1186" s="113" t="s">
        <v>3918</v>
      </c>
      <c r="M1186" s="130" t="s">
        <v>7805</v>
      </c>
    </row>
    <row r="1187" spans="10:13">
      <c r="J1187" s="113" t="s">
        <v>3874</v>
      </c>
      <c r="K1187" s="130" t="s">
        <v>3654</v>
      </c>
      <c r="L1187" s="113" t="s">
        <v>3918</v>
      </c>
      <c r="M1187" s="130" t="s">
        <v>7808</v>
      </c>
    </row>
    <row r="1188" spans="10:13">
      <c r="J1188" s="113" t="s">
        <v>3874</v>
      </c>
      <c r="K1188" s="130" t="s">
        <v>7795</v>
      </c>
      <c r="L1188" s="113" t="s">
        <v>3918</v>
      </c>
      <c r="M1188" s="130" t="s">
        <v>7811</v>
      </c>
    </row>
    <row r="1189" spans="10:13">
      <c r="J1189" s="113" t="s">
        <v>3874</v>
      </c>
      <c r="K1189" s="130" t="s">
        <v>7798</v>
      </c>
      <c r="L1189" s="113" t="s">
        <v>3918</v>
      </c>
      <c r="M1189" s="130" t="s">
        <v>7814</v>
      </c>
    </row>
    <row r="1190" spans="10:13">
      <c r="J1190" s="113" t="s">
        <v>3874</v>
      </c>
      <c r="K1190" s="130" t="s">
        <v>7801</v>
      </c>
      <c r="L1190" s="113" t="s">
        <v>3918</v>
      </c>
      <c r="M1190" s="130" t="s">
        <v>7817</v>
      </c>
    </row>
    <row r="1191" spans="10:13">
      <c r="J1191" s="113" t="s">
        <v>3874</v>
      </c>
      <c r="K1191" s="130" t="s">
        <v>7804</v>
      </c>
      <c r="L1191" s="113" t="s">
        <v>3918</v>
      </c>
      <c r="M1191" s="130" t="s">
        <v>7820</v>
      </c>
    </row>
    <row r="1192" spans="10:13">
      <c r="J1192" s="113" t="s">
        <v>3874</v>
      </c>
      <c r="K1192" s="130" t="s">
        <v>7807</v>
      </c>
      <c r="L1192" s="113" t="s">
        <v>3918</v>
      </c>
      <c r="M1192" s="130" t="s">
        <v>7823</v>
      </c>
    </row>
    <row r="1193" spans="10:13">
      <c r="J1193" s="113" t="s">
        <v>3874</v>
      </c>
      <c r="K1193" s="130" t="s">
        <v>7810</v>
      </c>
      <c r="L1193" s="113" t="s">
        <v>3918</v>
      </c>
      <c r="M1193" s="130" t="s">
        <v>7826</v>
      </c>
    </row>
    <row r="1194" spans="10:13">
      <c r="J1194" s="113" t="s">
        <v>3874</v>
      </c>
      <c r="K1194" s="130" t="s">
        <v>7813</v>
      </c>
      <c r="L1194" s="113" t="s">
        <v>3918</v>
      </c>
      <c r="M1194" s="130" t="s">
        <v>7829</v>
      </c>
    </row>
    <row r="1195" spans="10:13">
      <c r="J1195" s="113" t="s">
        <v>3874</v>
      </c>
      <c r="K1195" s="130" t="s">
        <v>7816</v>
      </c>
      <c r="L1195" s="113" t="s">
        <v>3918</v>
      </c>
      <c r="M1195" s="130" t="s">
        <v>7832</v>
      </c>
    </row>
    <row r="1196" spans="10:13">
      <c r="J1196" s="113" t="s">
        <v>3874</v>
      </c>
      <c r="K1196" s="130" t="s">
        <v>7819</v>
      </c>
      <c r="L1196" s="113" t="s">
        <v>3918</v>
      </c>
      <c r="M1196" s="130" t="s">
        <v>7835</v>
      </c>
    </row>
    <row r="1197" spans="10:13">
      <c r="J1197" s="113" t="s">
        <v>3874</v>
      </c>
      <c r="K1197" s="130" t="s">
        <v>7822</v>
      </c>
      <c r="L1197" s="113" t="s">
        <v>3918</v>
      </c>
      <c r="M1197" s="130" t="s">
        <v>7838</v>
      </c>
    </row>
    <row r="1198" spans="10:13">
      <c r="J1198" s="113" t="s">
        <v>3874</v>
      </c>
      <c r="K1198" s="130" t="s">
        <v>7825</v>
      </c>
      <c r="L1198" s="113" t="s">
        <v>3918</v>
      </c>
      <c r="M1198" s="130" t="s">
        <v>7841</v>
      </c>
    </row>
    <row r="1199" spans="10:13">
      <c r="J1199" s="113" t="s">
        <v>3874</v>
      </c>
      <c r="K1199" s="130" t="s">
        <v>7828</v>
      </c>
      <c r="L1199" s="113" t="s">
        <v>3918</v>
      </c>
      <c r="M1199" s="130" t="s">
        <v>7844</v>
      </c>
    </row>
    <row r="1200" spans="10:13">
      <c r="J1200" s="113" t="s">
        <v>3874</v>
      </c>
      <c r="K1200" s="130" t="s">
        <v>7831</v>
      </c>
      <c r="L1200" s="113" t="s">
        <v>3918</v>
      </c>
      <c r="M1200" s="130" t="s">
        <v>7847</v>
      </c>
    </row>
    <row r="1201" spans="10:13">
      <c r="J1201" s="113" t="s">
        <v>3874</v>
      </c>
      <c r="K1201" s="130" t="s">
        <v>7834</v>
      </c>
      <c r="L1201" s="113" t="s">
        <v>3918</v>
      </c>
      <c r="M1201" s="130" t="s">
        <v>7850</v>
      </c>
    </row>
    <row r="1202" spans="10:13">
      <c r="J1202" s="113" t="s">
        <v>3874</v>
      </c>
      <c r="K1202" s="130" t="s">
        <v>7837</v>
      </c>
      <c r="L1202" s="113" t="s">
        <v>3918</v>
      </c>
      <c r="M1202" s="130" t="s">
        <v>7852</v>
      </c>
    </row>
    <row r="1203" spans="10:13">
      <c r="J1203" s="113" t="s">
        <v>3874</v>
      </c>
      <c r="K1203" s="130" t="s">
        <v>7840</v>
      </c>
      <c r="L1203" s="113" t="s">
        <v>3918</v>
      </c>
      <c r="M1203" s="130" t="s">
        <v>7855</v>
      </c>
    </row>
    <row r="1204" spans="10:13">
      <c r="J1204" s="113" t="s">
        <v>3874</v>
      </c>
      <c r="K1204" s="130" t="s">
        <v>7843</v>
      </c>
      <c r="L1204" s="113" t="s">
        <v>3918</v>
      </c>
      <c r="M1204" s="130" t="s">
        <v>7858</v>
      </c>
    </row>
    <row r="1205" spans="10:13">
      <c r="J1205" s="113" t="s">
        <v>3874</v>
      </c>
      <c r="K1205" s="130" t="s">
        <v>7846</v>
      </c>
      <c r="L1205" s="113" t="s">
        <v>3918</v>
      </c>
      <c r="M1205" s="130" t="s">
        <v>7861</v>
      </c>
    </row>
    <row r="1206" spans="10:13">
      <c r="J1206" s="113" t="s">
        <v>3874</v>
      </c>
      <c r="K1206" s="130" t="s">
        <v>7849</v>
      </c>
      <c r="L1206" s="113" t="s">
        <v>3918</v>
      </c>
      <c r="M1206" s="130" t="s">
        <v>7864</v>
      </c>
    </row>
    <row r="1207" spans="10:13">
      <c r="J1207" s="113" t="s">
        <v>3874</v>
      </c>
      <c r="K1207" s="130" t="s">
        <v>3656</v>
      </c>
      <c r="L1207" s="113" t="s">
        <v>3918</v>
      </c>
      <c r="M1207" s="130" t="s">
        <v>7867</v>
      </c>
    </row>
    <row r="1208" spans="10:13">
      <c r="J1208" s="113" t="s">
        <v>3874</v>
      </c>
      <c r="K1208" s="130" t="s">
        <v>7854</v>
      </c>
      <c r="L1208" s="113" t="s">
        <v>3918</v>
      </c>
      <c r="M1208" s="130" t="s">
        <v>7870</v>
      </c>
    </row>
    <row r="1209" spans="10:13">
      <c r="J1209" s="113" t="s">
        <v>3874</v>
      </c>
      <c r="K1209" s="130" t="s">
        <v>7857</v>
      </c>
      <c r="L1209" s="113" t="s">
        <v>3918</v>
      </c>
      <c r="M1209" s="130" t="s">
        <v>7873</v>
      </c>
    </row>
    <row r="1210" spans="10:13">
      <c r="J1210" s="113" t="s">
        <v>3874</v>
      </c>
      <c r="K1210" s="130" t="s">
        <v>7860</v>
      </c>
      <c r="L1210" s="113" t="s">
        <v>3918</v>
      </c>
      <c r="M1210" s="130" t="s">
        <v>7876</v>
      </c>
    </row>
    <row r="1211" spans="10:13">
      <c r="J1211" s="113" t="s">
        <v>3874</v>
      </c>
      <c r="K1211" s="130" t="s">
        <v>7863</v>
      </c>
      <c r="L1211" s="113" t="s">
        <v>3918</v>
      </c>
      <c r="M1211" s="130" t="s">
        <v>7879</v>
      </c>
    </row>
    <row r="1212" spans="10:13">
      <c r="J1212" s="113" t="s">
        <v>3874</v>
      </c>
      <c r="K1212" s="130" t="s">
        <v>7866</v>
      </c>
      <c r="L1212" s="113" t="s">
        <v>3918</v>
      </c>
      <c r="M1212" s="130" t="s">
        <v>7882</v>
      </c>
    </row>
    <row r="1213" spans="10:13">
      <c r="J1213" s="113" t="s">
        <v>3874</v>
      </c>
      <c r="K1213" s="130" t="s">
        <v>7869</v>
      </c>
      <c r="L1213" s="113" t="s">
        <v>3918</v>
      </c>
      <c r="M1213" s="130" t="s">
        <v>7885</v>
      </c>
    </row>
    <row r="1214" spans="10:13">
      <c r="J1214" s="113" t="s">
        <v>3874</v>
      </c>
      <c r="K1214" s="130" t="s">
        <v>7872</v>
      </c>
      <c r="L1214" s="113" t="s">
        <v>3918</v>
      </c>
      <c r="M1214" s="130" t="s">
        <v>7888</v>
      </c>
    </row>
    <row r="1215" spans="10:13">
      <c r="J1215" s="113" t="s">
        <v>3874</v>
      </c>
      <c r="K1215" s="130" t="s">
        <v>7875</v>
      </c>
      <c r="L1215" s="113" t="s">
        <v>3918</v>
      </c>
      <c r="M1215" s="130" t="s">
        <v>7891</v>
      </c>
    </row>
    <row r="1216" spans="10:13">
      <c r="J1216" s="113" t="s">
        <v>3874</v>
      </c>
      <c r="K1216" s="130" t="s">
        <v>7878</v>
      </c>
      <c r="L1216" s="113" t="s">
        <v>3918</v>
      </c>
      <c r="M1216" s="130" t="s">
        <v>7894</v>
      </c>
    </row>
    <row r="1217" spans="10:13">
      <c r="J1217" s="113" t="s">
        <v>3874</v>
      </c>
      <c r="K1217" s="130" t="s">
        <v>7881</v>
      </c>
      <c r="L1217" s="113" t="s">
        <v>3918</v>
      </c>
      <c r="M1217" s="130" t="s">
        <v>7897</v>
      </c>
    </row>
    <row r="1218" spans="10:13">
      <c r="J1218" s="113" t="s">
        <v>3874</v>
      </c>
      <c r="K1218" s="130" t="s">
        <v>7884</v>
      </c>
      <c r="L1218" s="113" t="s">
        <v>3918</v>
      </c>
      <c r="M1218" s="130" t="s">
        <v>7900</v>
      </c>
    </row>
    <row r="1219" spans="10:13">
      <c r="J1219" s="113" t="s">
        <v>3874</v>
      </c>
      <c r="K1219" s="130" t="s">
        <v>7887</v>
      </c>
      <c r="L1219" s="113" t="s">
        <v>3918</v>
      </c>
      <c r="M1219" s="130" t="s">
        <v>7903</v>
      </c>
    </row>
    <row r="1220" spans="10:13">
      <c r="J1220" s="113" t="s">
        <v>3874</v>
      </c>
      <c r="K1220" s="130" t="s">
        <v>7890</v>
      </c>
      <c r="L1220" s="113" t="s">
        <v>3918</v>
      </c>
      <c r="M1220" s="130" t="s">
        <v>7906</v>
      </c>
    </row>
    <row r="1221" spans="10:13">
      <c r="J1221" s="113" t="s">
        <v>3874</v>
      </c>
      <c r="K1221" s="130" t="s">
        <v>7893</v>
      </c>
      <c r="L1221" s="113" t="s">
        <v>3918</v>
      </c>
      <c r="M1221" s="130" t="s">
        <v>7909</v>
      </c>
    </row>
    <row r="1222" spans="10:13">
      <c r="J1222" s="113" t="s">
        <v>3874</v>
      </c>
      <c r="K1222" s="130" t="s">
        <v>7896</v>
      </c>
      <c r="L1222" s="113" t="s">
        <v>3918</v>
      </c>
      <c r="M1222" s="130" t="s">
        <v>7911</v>
      </c>
    </row>
    <row r="1223" spans="10:13">
      <c r="J1223" s="113" t="s">
        <v>3874</v>
      </c>
      <c r="K1223" s="130" t="s">
        <v>7899</v>
      </c>
      <c r="L1223" s="113" t="s">
        <v>3918</v>
      </c>
      <c r="M1223" s="130" t="s">
        <v>7914</v>
      </c>
    </row>
    <row r="1224" spans="10:13">
      <c r="J1224" s="113" t="s">
        <v>3874</v>
      </c>
      <c r="K1224" s="130" t="s">
        <v>7902</v>
      </c>
      <c r="L1224" s="113" t="s">
        <v>3918</v>
      </c>
      <c r="M1224" s="130" t="s">
        <v>7917</v>
      </c>
    </row>
    <row r="1225" spans="10:13">
      <c r="J1225" s="113" t="s">
        <v>3874</v>
      </c>
      <c r="K1225" s="130" t="s">
        <v>7905</v>
      </c>
      <c r="L1225" s="113" t="s">
        <v>3918</v>
      </c>
      <c r="M1225" s="130" t="s">
        <v>7920</v>
      </c>
    </row>
    <row r="1226" spans="10:13">
      <c r="J1226" s="113" t="s">
        <v>3874</v>
      </c>
      <c r="K1226" s="130" t="s">
        <v>7908</v>
      </c>
      <c r="L1226" s="113" t="s">
        <v>3918</v>
      </c>
      <c r="M1226" s="130" t="s">
        <v>7923</v>
      </c>
    </row>
    <row r="1227" spans="10:13">
      <c r="J1227" s="113" t="s">
        <v>3874</v>
      </c>
      <c r="K1227" s="130" t="s">
        <v>3658</v>
      </c>
      <c r="L1227" s="113" t="s">
        <v>3918</v>
      </c>
      <c r="M1227" s="130" t="s">
        <v>7926</v>
      </c>
    </row>
    <row r="1228" spans="10:13">
      <c r="J1228" s="113" t="s">
        <v>3874</v>
      </c>
      <c r="K1228" s="130" t="s">
        <v>7913</v>
      </c>
      <c r="L1228" s="113" t="s">
        <v>3918</v>
      </c>
      <c r="M1228" s="130" t="s">
        <v>7929</v>
      </c>
    </row>
    <row r="1229" spans="10:13">
      <c r="J1229" s="113" t="s">
        <v>3874</v>
      </c>
      <c r="K1229" s="130" t="s">
        <v>7916</v>
      </c>
      <c r="L1229" s="113" t="s">
        <v>3918</v>
      </c>
      <c r="M1229" s="130" t="s">
        <v>7932</v>
      </c>
    </row>
    <row r="1230" spans="10:13">
      <c r="J1230" s="113" t="s">
        <v>3874</v>
      </c>
      <c r="K1230" s="130" t="s">
        <v>7919</v>
      </c>
      <c r="L1230" s="113" t="s">
        <v>3918</v>
      </c>
      <c r="M1230" s="130" t="s">
        <v>7935</v>
      </c>
    </row>
    <row r="1231" spans="10:13">
      <c r="J1231" s="113" t="s">
        <v>3874</v>
      </c>
      <c r="K1231" s="130" t="s">
        <v>7922</v>
      </c>
      <c r="L1231" s="113" t="s">
        <v>3918</v>
      </c>
      <c r="M1231" s="130" t="s">
        <v>7938</v>
      </c>
    </row>
    <row r="1232" spans="10:13">
      <c r="J1232" s="113" t="s">
        <v>3874</v>
      </c>
      <c r="K1232" s="130" t="s">
        <v>7925</v>
      </c>
      <c r="L1232" s="113" t="s">
        <v>3918</v>
      </c>
      <c r="M1232" s="130" t="s">
        <v>5834</v>
      </c>
    </row>
    <row r="1233" spans="10:13">
      <c r="J1233" s="113" t="s">
        <v>3874</v>
      </c>
      <c r="K1233" s="130" t="s">
        <v>7928</v>
      </c>
      <c r="L1233" s="113" t="s">
        <v>3918</v>
      </c>
      <c r="M1233" s="130" t="s">
        <v>7943</v>
      </c>
    </row>
    <row r="1234" spans="10:13">
      <c r="J1234" s="113" t="s">
        <v>3874</v>
      </c>
      <c r="K1234" s="130" t="s">
        <v>7931</v>
      </c>
      <c r="L1234" s="113" t="s">
        <v>3918</v>
      </c>
      <c r="M1234" s="130" t="s">
        <v>7946</v>
      </c>
    </row>
    <row r="1235" spans="10:13">
      <c r="J1235" s="113" t="s">
        <v>3874</v>
      </c>
      <c r="K1235" s="130" t="s">
        <v>7934</v>
      </c>
      <c r="L1235" s="113" t="s">
        <v>3918</v>
      </c>
      <c r="M1235" s="130" t="s">
        <v>7949</v>
      </c>
    </row>
    <row r="1236" spans="10:13">
      <c r="J1236" s="113" t="s">
        <v>3874</v>
      </c>
      <c r="K1236" s="130" t="s">
        <v>7937</v>
      </c>
      <c r="L1236" s="113" t="s">
        <v>3918</v>
      </c>
      <c r="M1236" s="130" t="s">
        <v>7952</v>
      </c>
    </row>
    <row r="1237" spans="10:13">
      <c r="J1237" s="113" t="s">
        <v>3874</v>
      </c>
      <c r="K1237" s="130" t="s">
        <v>7940</v>
      </c>
      <c r="L1237" s="113" t="s">
        <v>3918</v>
      </c>
      <c r="M1237" s="130" t="s">
        <v>7955</v>
      </c>
    </row>
    <row r="1238" spans="10:13">
      <c r="J1238" s="113" t="s">
        <v>3874</v>
      </c>
      <c r="K1238" s="130" t="s">
        <v>7942</v>
      </c>
      <c r="L1238" s="113" t="s">
        <v>3918</v>
      </c>
      <c r="M1238" s="130" t="s">
        <v>7958</v>
      </c>
    </row>
    <row r="1239" spans="10:13">
      <c r="J1239" s="113" t="s">
        <v>3874</v>
      </c>
      <c r="K1239" s="130" t="s">
        <v>7945</v>
      </c>
      <c r="L1239" s="113" t="s">
        <v>3918</v>
      </c>
      <c r="M1239" s="130" t="s">
        <v>7961</v>
      </c>
    </row>
    <row r="1240" spans="10:13">
      <c r="J1240" s="113" t="s">
        <v>3874</v>
      </c>
      <c r="K1240" s="130" t="s">
        <v>7948</v>
      </c>
      <c r="L1240" s="113" t="s">
        <v>3918</v>
      </c>
      <c r="M1240" s="130" t="s">
        <v>7964</v>
      </c>
    </row>
    <row r="1241" spans="10:13">
      <c r="J1241" s="113" t="s">
        <v>3874</v>
      </c>
      <c r="K1241" s="130" t="s">
        <v>7951</v>
      </c>
      <c r="L1241" s="113" t="s">
        <v>3918</v>
      </c>
      <c r="M1241" s="130" t="s">
        <v>7967</v>
      </c>
    </row>
    <row r="1242" spans="10:13">
      <c r="J1242" s="113" t="s">
        <v>3874</v>
      </c>
      <c r="K1242" s="130" t="s">
        <v>7954</v>
      </c>
      <c r="L1242" s="113" t="s">
        <v>3918</v>
      </c>
      <c r="M1242" s="130" t="s">
        <v>7969</v>
      </c>
    </row>
    <row r="1243" spans="10:13">
      <c r="J1243" s="113" t="s">
        <v>3874</v>
      </c>
      <c r="K1243" s="130" t="s">
        <v>7957</v>
      </c>
      <c r="L1243" s="113" t="s">
        <v>3918</v>
      </c>
      <c r="M1243" s="130" t="s">
        <v>7972</v>
      </c>
    </row>
    <row r="1244" spans="10:13">
      <c r="J1244" s="113" t="s">
        <v>3874</v>
      </c>
      <c r="K1244" s="130" t="s">
        <v>7960</v>
      </c>
      <c r="L1244" s="113" t="s">
        <v>3918</v>
      </c>
      <c r="M1244" s="130" t="s">
        <v>7975</v>
      </c>
    </row>
    <row r="1245" spans="10:13">
      <c r="J1245" s="113" t="s">
        <v>3874</v>
      </c>
      <c r="K1245" s="130" t="s">
        <v>7963</v>
      </c>
      <c r="L1245" s="113" t="s">
        <v>3918</v>
      </c>
      <c r="M1245" s="130" t="s">
        <v>7978</v>
      </c>
    </row>
    <row r="1246" spans="10:13">
      <c r="J1246" s="113" t="s">
        <v>3874</v>
      </c>
      <c r="K1246" s="130" t="s">
        <v>7966</v>
      </c>
      <c r="L1246" s="113" t="s">
        <v>3918</v>
      </c>
      <c r="M1246" s="130" t="s">
        <v>7981</v>
      </c>
    </row>
    <row r="1247" spans="10:13">
      <c r="J1247" s="113" t="s">
        <v>3874</v>
      </c>
      <c r="K1247" s="130" t="s">
        <v>3660</v>
      </c>
      <c r="L1247" s="113" t="s">
        <v>3918</v>
      </c>
      <c r="M1247" s="130" t="s">
        <v>7984</v>
      </c>
    </row>
    <row r="1248" spans="10:13">
      <c r="J1248" s="113" t="s">
        <v>3874</v>
      </c>
      <c r="K1248" s="130" t="s">
        <v>7971</v>
      </c>
      <c r="L1248" s="113" t="s">
        <v>3918</v>
      </c>
      <c r="M1248" s="130" t="s">
        <v>7987</v>
      </c>
    </row>
    <row r="1249" spans="10:13">
      <c r="J1249" s="113" t="s">
        <v>3874</v>
      </c>
      <c r="K1249" s="130" t="s">
        <v>7974</v>
      </c>
      <c r="L1249" s="113" t="s">
        <v>3918</v>
      </c>
      <c r="M1249" s="130" t="s">
        <v>7990</v>
      </c>
    </row>
    <row r="1250" spans="10:13">
      <c r="J1250" s="113" t="s">
        <v>3874</v>
      </c>
      <c r="K1250" s="130" t="s">
        <v>7977</v>
      </c>
      <c r="L1250" s="113" t="s">
        <v>3918</v>
      </c>
      <c r="M1250" s="130" t="s">
        <v>7993</v>
      </c>
    </row>
    <row r="1251" spans="10:13">
      <c r="J1251" s="113" t="s">
        <v>3874</v>
      </c>
      <c r="K1251" s="130" t="s">
        <v>7980</v>
      </c>
      <c r="L1251" s="113" t="s">
        <v>3918</v>
      </c>
      <c r="M1251" s="130" t="s">
        <v>7996</v>
      </c>
    </row>
    <row r="1252" spans="10:13">
      <c r="J1252" s="113" t="s">
        <v>3874</v>
      </c>
      <c r="K1252" s="130" t="s">
        <v>7983</v>
      </c>
      <c r="L1252" s="113" t="s">
        <v>3918</v>
      </c>
      <c r="M1252" s="130" t="s">
        <v>7999</v>
      </c>
    </row>
    <row r="1253" spans="10:13">
      <c r="J1253" s="113" t="s">
        <v>3874</v>
      </c>
      <c r="K1253" s="130" t="s">
        <v>7986</v>
      </c>
      <c r="L1253" s="113" t="s">
        <v>3918</v>
      </c>
      <c r="M1253" s="130" t="s">
        <v>8002</v>
      </c>
    </row>
    <row r="1254" spans="10:13">
      <c r="J1254" s="113" t="s">
        <v>3874</v>
      </c>
      <c r="K1254" s="130" t="s">
        <v>7989</v>
      </c>
      <c r="L1254" s="113" t="s">
        <v>3918</v>
      </c>
      <c r="M1254" s="130" t="s">
        <v>8005</v>
      </c>
    </row>
    <row r="1255" spans="10:13">
      <c r="J1255" s="113" t="s">
        <v>3874</v>
      </c>
      <c r="K1255" s="130" t="s">
        <v>7992</v>
      </c>
      <c r="L1255" s="113" t="s">
        <v>3918</v>
      </c>
      <c r="M1255" s="130" t="s">
        <v>8008</v>
      </c>
    </row>
    <row r="1256" spans="10:13">
      <c r="J1256" s="113" t="s">
        <v>3874</v>
      </c>
      <c r="K1256" s="130" t="s">
        <v>7995</v>
      </c>
      <c r="L1256" s="113" t="s">
        <v>3918</v>
      </c>
      <c r="M1256" s="130" t="s">
        <v>8011</v>
      </c>
    </row>
    <row r="1257" spans="10:13">
      <c r="J1257" s="113" t="s">
        <v>3874</v>
      </c>
      <c r="K1257" s="130" t="s">
        <v>7998</v>
      </c>
      <c r="L1257" s="113" t="s">
        <v>3918</v>
      </c>
      <c r="M1257" s="130" t="s">
        <v>8014</v>
      </c>
    </row>
    <row r="1258" spans="10:13">
      <c r="J1258" s="113" t="s">
        <v>3874</v>
      </c>
      <c r="K1258" s="130" t="s">
        <v>8001</v>
      </c>
      <c r="L1258" s="113" t="s">
        <v>3918</v>
      </c>
      <c r="M1258" s="130" t="s">
        <v>8017</v>
      </c>
    </row>
    <row r="1259" spans="10:13">
      <c r="J1259" s="113" t="s">
        <v>3874</v>
      </c>
      <c r="K1259" s="130" t="s">
        <v>8004</v>
      </c>
      <c r="L1259" s="113" t="s">
        <v>3918</v>
      </c>
      <c r="M1259" s="130" t="s">
        <v>8020</v>
      </c>
    </row>
    <row r="1260" spans="10:13">
      <c r="J1260" s="113" t="s">
        <v>3874</v>
      </c>
      <c r="K1260" s="130" t="s">
        <v>8007</v>
      </c>
      <c r="L1260" s="113" t="s">
        <v>3918</v>
      </c>
      <c r="M1260" s="130" t="s">
        <v>8023</v>
      </c>
    </row>
    <row r="1261" spans="10:13">
      <c r="J1261" s="113" t="s">
        <v>3874</v>
      </c>
      <c r="K1261" s="130" t="s">
        <v>8010</v>
      </c>
      <c r="L1261" s="113" t="s">
        <v>3918</v>
      </c>
      <c r="M1261" s="130" t="s">
        <v>8026</v>
      </c>
    </row>
    <row r="1262" spans="10:13">
      <c r="J1262" s="113" t="s">
        <v>3874</v>
      </c>
      <c r="K1262" s="130" t="s">
        <v>8013</v>
      </c>
      <c r="L1262" s="113" t="s">
        <v>3918</v>
      </c>
      <c r="M1262" s="130" t="s">
        <v>8028</v>
      </c>
    </row>
    <row r="1263" spans="10:13">
      <c r="J1263" s="113" t="s">
        <v>3874</v>
      </c>
      <c r="K1263" s="130" t="s">
        <v>8016</v>
      </c>
      <c r="L1263" s="113" t="s">
        <v>3918</v>
      </c>
      <c r="M1263" s="130" t="s">
        <v>8031</v>
      </c>
    </row>
    <row r="1264" spans="10:13">
      <c r="J1264" s="113" t="s">
        <v>3874</v>
      </c>
      <c r="K1264" s="130" t="s">
        <v>8019</v>
      </c>
      <c r="L1264" s="113" t="s">
        <v>3918</v>
      </c>
      <c r="M1264" s="130" t="s">
        <v>8034</v>
      </c>
    </row>
    <row r="1265" spans="10:13">
      <c r="J1265" s="113" t="s">
        <v>3874</v>
      </c>
      <c r="K1265" s="130" t="s">
        <v>8022</v>
      </c>
      <c r="L1265" s="113" t="s">
        <v>3918</v>
      </c>
      <c r="M1265" s="130" t="s">
        <v>8037</v>
      </c>
    </row>
    <row r="1266" spans="10:13">
      <c r="J1266" s="113" t="s">
        <v>3874</v>
      </c>
      <c r="K1266" s="130" t="s">
        <v>8025</v>
      </c>
      <c r="L1266" s="113" t="s">
        <v>3918</v>
      </c>
      <c r="M1266" s="130" t="s">
        <v>8040</v>
      </c>
    </row>
    <row r="1267" spans="10:13">
      <c r="J1267" s="113" t="s">
        <v>3874</v>
      </c>
      <c r="K1267" s="130" t="s">
        <v>3662</v>
      </c>
      <c r="L1267" s="113" t="s">
        <v>3918</v>
      </c>
      <c r="M1267" s="130" t="s">
        <v>8043</v>
      </c>
    </row>
    <row r="1268" spans="10:13">
      <c r="J1268" s="113" t="s">
        <v>3874</v>
      </c>
      <c r="K1268" s="130" t="s">
        <v>8030</v>
      </c>
      <c r="L1268" s="113" t="s">
        <v>3918</v>
      </c>
      <c r="M1268" s="130" t="s">
        <v>8046</v>
      </c>
    </row>
    <row r="1269" spans="10:13">
      <c r="J1269" s="113" t="s">
        <v>3874</v>
      </c>
      <c r="K1269" s="130" t="s">
        <v>8033</v>
      </c>
      <c r="L1269" s="113" t="s">
        <v>3918</v>
      </c>
      <c r="M1269" s="130" t="s">
        <v>8049</v>
      </c>
    </row>
    <row r="1270" spans="10:13">
      <c r="J1270" s="113" t="s">
        <v>3874</v>
      </c>
      <c r="K1270" s="130" t="s">
        <v>8036</v>
      </c>
      <c r="L1270" s="113" t="s">
        <v>3918</v>
      </c>
      <c r="M1270" s="130" t="s">
        <v>8052</v>
      </c>
    </row>
    <row r="1271" spans="10:13">
      <c r="J1271" s="113" t="s">
        <v>3874</v>
      </c>
      <c r="K1271" s="130" t="s">
        <v>8039</v>
      </c>
      <c r="L1271" s="113" t="s">
        <v>3918</v>
      </c>
      <c r="M1271" s="130" t="s">
        <v>8055</v>
      </c>
    </row>
    <row r="1272" spans="10:13">
      <c r="J1272" s="113" t="s">
        <v>3874</v>
      </c>
      <c r="K1272" s="130" t="s">
        <v>8042</v>
      </c>
      <c r="L1272" s="113" t="s">
        <v>3918</v>
      </c>
      <c r="M1272" s="130" t="s">
        <v>8058</v>
      </c>
    </row>
    <row r="1273" spans="10:13">
      <c r="J1273" s="113" t="s">
        <v>3874</v>
      </c>
      <c r="K1273" s="130" t="s">
        <v>8045</v>
      </c>
      <c r="L1273" s="113" t="s">
        <v>3918</v>
      </c>
      <c r="M1273" s="130" t="s">
        <v>8061</v>
      </c>
    </row>
    <row r="1274" spans="10:13">
      <c r="J1274" s="113" t="s">
        <v>3874</v>
      </c>
      <c r="K1274" s="130" t="s">
        <v>8048</v>
      </c>
      <c r="L1274" s="113" t="s">
        <v>3918</v>
      </c>
      <c r="M1274" s="130" t="s">
        <v>8064</v>
      </c>
    </row>
    <row r="1275" spans="10:13">
      <c r="J1275" s="113" t="s">
        <v>3874</v>
      </c>
      <c r="K1275" s="130" t="s">
        <v>8051</v>
      </c>
      <c r="L1275" s="113" t="s">
        <v>3918</v>
      </c>
      <c r="M1275" s="130" t="s">
        <v>8067</v>
      </c>
    </row>
    <row r="1276" spans="10:13">
      <c r="J1276" s="113" t="s">
        <v>3874</v>
      </c>
      <c r="K1276" s="130" t="s">
        <v>8054</v>
      </c>
      <c r="L1276" s="113" t="s">
        <v>3918</v>
      </c>
      <c r="M1276" s="130" t="s">
        <v>8070</v>
      </c>
    </row>
    <row r="1277" spans="10:13">
      <c r="J1277" s="113" t="s">
        <v>3874</v>
      </c>
      <c r="K1277" s="130" t="s">
        <v>8057</v>
      </c>
      <c r="L1277" s="113" t="s">
        <v>3918</v>
      </c>
      <c r="M1277" s="130" t="s">
        <v>8073</v>
      </c>
    </row>
    <row r="1278" spans="10:13">
      <c r="J1278" s="113" t="s">
        <v>3874</v>
      </c>
      <c r="K1278" s="130" t="s">
        <v>8060</v>
      </c>
      <c r="L1278" s="113" t="s">
        <v>3918</v>
      </c>
      <c r="M1278" s="130" t="s">
        <v>8076</v>
      </c>
    </row>
    <row r="1279" spans="10:13">
      <c r="J1279" s="113" t="s">
        <v>3874</v>
      </c>
      <c r="K1279" s="130" t="s">
        <v>8063</v>
      </c>
      <c r="L1279" s="113" t="s">
        <v>3918</v>
      </c>
      <c r="M1279" s="130" t="s">
        <v>8079</v>
      </c>
    </row>
    <row r="1280" spans="10:13">
      <c r="J1280" s="113" t="s">
        <v>3874</v>
      </c>
      <c r="K1280" s="130" t="s">
        <v>8066</v>
      </c>
      <c r="L1280" s="113" t="s">
        <v>3918</v>
      </c>
      <c r="M1280" s="130" t="s">
        <v>8082</v>
      </c>
    </row>
    <row r="1281" spans="10:13">
      <c r="J1281" s="113" t="s">
        <v>3874</v>
      </c>
      <c r="K1281" s="130" t="s">
        <v>8069</v>
      </c>
      <c r="L1281" s="113" t="s">
        <v>3918</v>
      </c>
      <c r="M1281" s="130" t="s">
        <v>8085</v>
      </c>
    </row>
    <row r="1282" spans="10:13">
      <c r="J1282" s="113" t="s">
        <v>3874</v>
      </c>
      <c r="K1282" s="130" t="s">
        <v>8072</v>
      </c>
      <c r="L1282" s="113" t="s">
        <v>3918</v>
      </c>
      <c r="M1282" s="130" t="s">
        <v>8087</v>
      </c>
    </row>
    <row r="1283" spans="10:13">
      <c r="J1283" s="113" t="s">
        <v>3874</v>
      </c>
      <c r="K1283" s="130" t="s">
        <v>8075</v>
      </c>
      <c r="L1283" s="113" t="s">
        <v>3918</v>
      </c>
      <c r="M1283" s="130" t="s">
        <v>8090</v>
      </c>
    </row>
    <row r="1284" spans="10:13">
      <c r="J1284" s="113" t="s">
        <v>3874</v>
      </c>
      <c r="K1284" s="130" t="s">
        <v>8078</v>
      </c>
      <c r="L1284" s="113" t="s">
        <v>3918</v>
      </c>
      <c r="M1284" s="130" t="s">
        <v>8093</v>
      </c>
    </row>
    <row r="1285" spans="10:13">
      <c r="J1285" s="113" t="s">
        <v>3874</v>
      </c>
      <c r="K1285" s="130" t="s">
        <v>8081</v>
      </c>
      <c r="L1285" s="113" t="s">
        <v>3918</v>
      </c>
      <c r="M1285" s="130" t="s">
        <v>8096</v>
      </c>
    </row>
    <row r="1286" spans="10:13">
      <c r="J1286" s="113" t="s">
        <v>3874</v>
      </c>
      <c r="K1286" s="130" t="s">
        <v>8084</v>
      </c>
      <c r="L1286" s="113" t="s">
        <v>3918</v>
      </c>
      <c r="M1286" s="130" t="s">
        <v>8099</v>
      </c>
    </row>
    <row r="1287" spans="10:13">
      <c r="J1287" s="113" t="s">
        <v>3874</v>
      </c>
      <c r="K1287" s="130" t="s">
        <v>3664</v>
      </c>
      <c r="L1287" s="113" t="s">
        <v>3918</v>
      </c>
      <c r="M1287" s="130" t="s">
        <v>8102</v>
      </c>
    </row>
    <row r="1288" spans="10:13">
      <c r="J1288" s="113" t="s">
        <v>3874</v>
      </c>
      <c r="K1288" s="130" t="s">
        <v>8089</v>
      </c>
      <c r="L1288" s="113" t="s">
        <v>3918</v>
      </c>
      <c r="M1288" s="130" t="s">
        <v>8105</v>
      </c>
    </row>
    <row r="1289" spans="10:13">
      <c r="J1289" s="113" t="s">
        <v>3874</v>
      </c>
      <c r="K1289" s="130" t="s">
        <v>8092</v>
      </c>
      <c r="L1289" s="113" t="s">
        <v>3918</v>
      </c>
      <c r="M1289" s="130" t="s">
        <v>8108</v>
      </c>
    </row>
    <row r="1290" spans="10:13">
      <c r="J1290" s="113" t="s">
        <v>3874</v>
      </c>
      <c r="K1290" s="130" t="s">
        <v>8095</v>
      </c>
      <c r="L1290" s="113" t="s">
        <v>3918</v>
      </c>
      <c r="M1290" s="130" t="s">
        <v>8111</v>
      </c>
    </row>
    <row r="1291" spans="10:13">
      <c r="J1291" s="113" t="s">
        <v>3874</v>
      </c>
      <c r="K1291" s="130" t="s">
        <v>8098</v>
      </c>
      <c r="L1291" s="113" t="s">
        <v>3918</v>
      </c>
      <c r="M1291" s="130" t="s">
        <v>8114</v>
      </c>
    </row>
    <row r="1292" spans="10:13">
      <c r="J1292" s="113" t="s">
        <v>3874</v>
      </c>
      <c r="K1292" s="130" t="s">
        <v>8101</v>
      </c>
      <c r="L1292" s="113" t="s">
        <v>3918</v>
      </c>
      <c r="M1292" s="130" t="s">
        <v>8117</v>
      </c>
    </row>
    <row r="1293" spans="10:13">
      <c r="J1293" s="113" t="s">
        <v>3874</v>
      </c>
      <c r="K1293" s="130" t="s">
        <v>8104</v>
      </c>
      <c r="L1293" s="113" t="s">
        <v>3918</v>
      </c>
      <c r="M1293" s="130" t="s">
        <v>8120</v>
      </c>
    </row>
    <row r="1294" spans="10:13">
      <c r="J1294" s="113" t="s">
        <v>3874</v>
      </c>
      <c r="K1294" s="130" t="s">
        <v>8107</v>
      </c>
      <c r="L1294" s="113" t="s">
        <v>3918</v>
      </c>
      <c r="M1294" s="130" t="s">
        <v>8123</v>
      </c>
    </row>
    <row r="1295" spans="10:13">
      <c r="J1295" s="113" t="s">
        <v>3874</v>
      </c>
      <c r="K1295" s="130" t="s">
        <v>8110</v>
      </c>
      <c r="L1295" s="113" t="s">
        <v>3918</v>
      </c>
      <c r="M1295" s="130" t="s">
        <v>8126</v>
      </c>
    </row>
    <row r="1296" spans="10:13">
      <c r="J1296" s="113" t="s">
        <v>3874</v>
      </c>
      <c r="K1296" s="130" t="s">
        <v>8113</v>
      </c>
      <c r="L1296" s="113" t="s">
        <v>3918</v>
      </c>
      <c r="M1296" s="130" t="s">
        <v>8129</v>
      </c>
    </row>
    <row r="1297" spans="10:13">
      <c r="J1297" s="113" t="s">
        <v>3874</v>
      </c>
      <c r="K1297" s="130" t="s">
        <v>8116</v>
      </c>
      <c r="L1297" s="113" t="s">
        <v>3918</v>
      </c>
      <c r="M1297" s="130" t="s">
        <v>5855</v>
      </c>
    </row>
    <row r="1298" spans="10:13">
      <c r="J1298" s="113" t="s">
        <v>3874</v>
      </c>
      <c r="K1298" s="130" t="s">
        <v>8119</v>
      </c>
      <c r="L1298" s="113" t="s">
        <v>3918</v>
      </c>
      <c r="M1298" s="130" t="s">
        <v>8134</v>
      </c>
    </row>
    <row r="1299" spans="10:13">
      <c r="J1299" s="113" t="s">
        <v>3874</v>
      </c>
      <c r="K1299" s="130" t="s">
        <v>8122</v>
      </c>
      <c r="L1299" s="113" t="s">
        <v>3918</v>
      </c>
      <c r="M1299" s="130" t="s">
        <v>8137</v>
      </c>
    </row>
    <row r="1300" spans="10:13">
      <c r="J1300" s="113" t="s">
        <v>3874</v>
      </c>
      <c r="K1300" s="130" t="s">
        <v>8125</v>
      </c>
      <c r="L1300" s="113" t="s">
        <v>3918</v>
      </c>
      <c r="M1300" s="130" t="s">
        <v>8140</v>
      </c>
    </row>
    <row r="1301" spans="10:13">
      <c r="J1301" s="113" t="s">
        <v>3874</v>
      </c>
      <c r="K1301" s="130" t="s">
        <v>8128</v>
      </c>
      <c r="L1301" s="113" t="s">
        <v>3918</v>
      </c>
      <c r="M1301" s="130" t="s">
        <v>8143</v>
      </c>
    </row>
    <row r="1302" spans="10:13">
      <c r="J1302" s="113" t="s">
        <v>3874</v>
      </c>
      <c r="K1302" s="130" t="s">
        <v>8131</v>
      </c>
      <c r="L1302" s="113" t="s">
        <v>3918</v>
      </c>
      <c r="M1302" s="130" t="s">
        <v>8145</v>
      </c>
    </row>
    <row r="1303" spans="10:13">
      <c r="J1303" s="113" t="s">
        <v>3874</v>
      </c>
      <c r="K1303" s="130" t="s">
        <v>8133</v>
      </c>
      <c r="L1303" s="113" t="s">
        <v>3918</v>
      </c>
      <c r="M1303" s="130" t="s">
        <v>8148</v>
      </c>
    </row>
    <row r="1304" spans="10:13">
      <c r="J1304" s="113" t="s">
        <v>3874</v>
      </c>
      <c r="K1304" s="130" t="s">
        <v>8136</v>
      </c>
      <c r="L1304" s="113" t="s">
        <v>3918</v>
      </c>
      <c r="M1304" s="130" t="s">
        <v>8151</v>
      </c>
    </row>
    <row r="1305" spans="10:13">
      <c r="J1305" s="113" t="s">
        <v>3874</v>
      </c>
      <c r="K1305" s="130" t="s">
        <v>8139</v>
      </c>
      <c r="L1305" s="113" t="s">
        <v>3918</v>
      </c>
      <c r="M1305" s="130" t="s">
        <v>8154</v>
      </c>
    </row>
    <row r="1306" spans="10:13">
      <c r="J1306" s="113" t="s">
        <v>3874</v>
      </c>
      <c r="K1306" s="130" t="s">
        <v>8142</v>
      </c>
      <c r="L1306" s="113" t="s">
        <v>3918</v>
      </c>
      <c r="M1306" s="130" t="s">
        <v>8157</v>
      </c>
    </row>
    <row r="1307" spans="10:13">
      <c r="J1307" s="113" t="s">
        <v>3874</v>
      </c>
      <c r="K1307" s="130" t="s">
        <v>3666</v>
      </c>
      <c r="L1307" s="113" t="s">
        <v>3918</v>
      </c>
      <c r="M1307" s="130" t="s">
        <v>8160</v>
      </c>
    </row>
    <row r="1308" spans="10:13">
      <c r="J1308" s="113" t="s">
        <v>3874</v>
      </c>
      <c r="K1308" s="130" t="s">
        <v>8147</v>
      </c>
      <c r="L1308" s="113" t="s">
        <v>3918</v>
      </c>
      <c r="M1308" s="130" t="s">
        <v>8163</v>
      </c>
    </row>
    <row r="1309" spans="10:13">
      <c r="J1309" s="113" t="s">
        <v>3874</v>
      </c>
      <c r="K1309" s="130" t="s">
        <v>8150</v>
      </c>
      <c r="L1309" s="113" t="s">
        <v>3918</v>
      </c>
      <c r="M1309" s="130" t="s">
        <v>8166</v>
      </c>
    </row>
    <row r="1310" spans="10:13">
      <c r="J1310" s="113" t="s">
        <v>3874</v>
      </c>
      <c r="K1310" s="130" t="s">
        <v>8153</v>
      </c>
      <c r="L1310" s="113" t="s">
        <v>3918</v>
      </c>
      <c r="M1310" s="130" t="s">
        <v>8169</v>
      </c>
    </row>
    <row r="1311" spans="10:13">
      <c r="J1311" s="113" t="s">
        <v>3874</v>
      </c>
      <c r="K1311" s="130" t="s">
        <v>8156</v>
      </c>
      <c r="L1311" s="113" t="s">
        <v>3918</v>
      </c>
      <c r="M1311" s="130" t="s">
        <v>8172</v>
      </c>
    </row>
    <row r="1312" spans="10:13">
      <c r="J1312" s="113" t="s">
        <v>3874</v>
      </c>
      <c r="K1312" s="130" t="s">
        <v>8159</v>
      </c>
      <c r="L1312" s="113" t="s">
        <v>3918</v>
      </c>
      <c r="M1312" s="130" t="s">
        <v>8175</v>
      </c>
    </row>
    <row r="1313" spans="10:13">
      <c r="J1313" s="113" t="s">
        <v>3874</v>
      </c>
      <c r="K1313" s="130" t="s">
        <v>8162</v>
      </c>
      <c r="L1313" s="113" t="s">
        <v>3918</v>
      </c>
      <c r="M1313" s="130" t="s">
        <v>8178</v>
      </c>
    </row>
    <row r="1314" spans="10:13">
      <c r="J1314" s="113" t="s">
        <v>3874</v>
      </c>
      <c r="K1314" s="130" t="s">
        <v>8165</v>
      </c>
      <c r="L1314" s="113" t="s">
        <v>3918</v>
      </c>
      <c r="M1314" s="130" t="s">
        <v>8181</v>
      </c>
    </row>
    <row r="1315" spans="10:13">
      <c r="J1315" s="113" t="s">
        <v>3874</v>
      </c>
      <c r="K1315" s="130" t="s">
        <v>8168</v>
      </c>
      <c r="L1315" s="113" t="s">
        <v>3918</v>
      </c>
      <c r="M1315" s="130" t="s">
        <v>8184</v>
      </c>
    </row>
    <row r="1316" spans="10:13">
      <c r="J1316" s="113" t="s">
        <v>3874</v>
      </c>
      <c r="K1316" s="130" t="s">
        <v>8171</v>
      </c>
      <c r="L1316" s="113" t="s">
        <v>3918</v>
      </c>
      <c r="M1316" s="130" t="s">
        <v>8187</v>
      </c>
    </row>
    <row r="1317" spans="10:13">
      <c r="J1317" s="113" t="s">
        <v>3874</v>
      </c>
      <c r="K1317" s="130" t="s">
        <v>8174</v>
      </c>
      <c r="L1317" s="113" t="s">
        <v>3918</v>
      </c>
      <c r="M1317" s="130" t="s">
        <v>8190</v>
      </c>
    </row>
    <row r="1318" spans="10:13">
      <c r="J1318" s="113" t="s">
        <v>3874</v>
      </c>
      <c r="K1318" s="130" t="s">
        <v>8177</v>
      </c>
      <c r="L1318" s="113" t="s">
        <v>3918</v>
      </c>
      <c r="M1318" s="130" t="s">
        <v>8193</v>
      </c>
    </row>
    <row r="1319" spans="10:13">
      <c r="J1319" s="113" t="s">
        <v>3874</v>
      </c>
      <c r="K1319" s="130" t="s">
        <v>8180</v>
      </c>
      <c r="L1319" s="113" t="s">
        <v>3918</v>
      </c>
      <c r="M1319" s="130" t="s">
        <v>8196</v>
      </c>
    </row>
    <row r="1320" spans="10:13">
      <c r="J1320" s="113" t="s">
        <v>3874</v>
      </c>
      <c r="K1320" s="130" t="s">
        <v>8183</v>
      </c>
      <c r="L1320" s="113" t="s">
        <v>3918</v>
      </c>
      <c r="M1320" s="130" t="s">
        <v>8199</v>
      </c>
    </row>
    <row r="1321" spans="10:13">
      <c r="J1321" s="113" t="s">
        <v>3874</v>
      </c>
      <c r="K1321" s="130" t="s">
        <v>8186</v>
      </c>
      <c r="L1321" s="113" t="s">
        <v>3918</v>
      </c>
      <c r="M1321" s="130" t="s">
        <v>8202</v>
      </c>
    </row>
    <row r="1322" spans="10:13">
      <c r="J1322" s="113" t="s">
        <v>3874</v>
      </c>
      <c r="K1322" s="130" t="s">
        <v>8189</v>
      </c>
      <c r="L1322" s="113" t="s">
        <v>3918</v>
      </c>
      <c r="M1322" s="130" t="s">
        <v>8204</v>
      </c>
    </row>
    <row r="1323" spans="10:13">
      <c r="J1323" s="113" t="s">
        <v>3874</v>
      </c>
      <c r="K1323" s="130" t="s">
        <v>8192</v>
      </c>
      <c r="L1323" s="113" t="s">
        <v>3918</v>
      </c>
      <c r="M1323" s="130" t="s">
        <v>8207</v>
      </c>
    </row>
    <row r="1324" spans="10:13">
      <c r="J1324" s="113" t="s">
        <v>3874</v>
      </c>
      <c r="K1324" s="130" t="s">
        <v>8195</v>
      </c>
      <c r="L1324" s="113" t="s">
        <v>3918</v>
      </c>
      <c r="M1324" s="130" t="s">
        <v>8210</v>
      </c>
    </row>
    <row r="1325" spans="10:13">
      <c r="J1325" s="113" t="s">
        <v>3874</v>
      </c>
      <c r="K1325" s="130" t="s">
        <v>8198</v>
      </c>
      <c r="L1325" s="113" t="s">
        <v>3918</v>
      </c>
      <c r="M1325" s="130" t="s">
        <v>8213</v>
      </c>
    </row>
    <row r="1326" spans="10:13">
      <c r="J1326" s="113" t="s">
        <v>3874</v>
      </c>
      <c r="K1326" s="130" t="s">
        <v>8201</v>
      </c>
      <c r="L1326" s="113" t="s">
        <v>3918</v>
      </c>
      <c r="M1326" s="130" t="s">
        <v>8216</v>
      </c>
    </row>
    <row r="1327" spans="10:13">
      <c r="J1327" s="113" t="s">
        <v>3874</v>
      </c>
      <c r="K1327" s="130" t="s">
        <v>3668</v>
      </c>
      <c r="L1327" s="113" t="s">
        <v>3918</v>
      </c>
      <c r="M1327" s="130" t="s">
        <v>8219</v>
      </c>
    </row>
    <row r="1328" spans="10:13">
      <c r="J1328" s="113" t="s">
        <v>3874</v>
      </c>
      <c r="K1328" s="130" t="s">
        <v>8206</v>
      </c>
      <c r="L1328" s="113" t="s">
        <v>3918</v>
      </c>
      <c r="M1328" s="130" t="s">
        <v>8222</v>
      </c>
    </row>
    <row r="1329" spans="10:13">
      <c r="J1329" s="113" t="s">
        <v>3874</v>
      </c>
      <c r="K1329" s="130" t="s">
        <v>8209</v>
      </c>
      <c r="L1329" s="113" t="s">
        <v>3918</v>
      </c>
      <c r="M1329" s="130" t="s">
        <v>8225</v>
      </c>
    </row>
    <row r="1330" spans="10:13">
      <c r="J1330" s="113" t="s">
        <v>3874</v>
      </c>
      <c r="K1330" s="130" t="s">
        <v>8212</v>
      </c>
      <c r="L1330" s="113" t="s">
        <v>3918</v>
      </c>
      <c r="M1330" s="130" t="s">
        <v>8228</v>
      </c>
    </row>
    <row r="1331" spans="10:13">
      <c r="J1331" s="113" t="s">
        <v>3874</v>
      </c>
      <c r="K1331" s="130" t="s">
        <v>8215</v>
      </c>
      <c r="L1331" s="113" t="s">
        <v>3918</v>
      </c>
      <c r="M1331" s="130" t="s">
        <v>8231</v>
      </c>
    </row>
    <row r="1332" spans="10:13">
      <c r="J1332" s="113" t="s">
        <v>3874</v>
      </c>
      <c r="K1332" s="130" t="s">
        <v>8218</v>
      </c>
      <c r="L1332" s="113" t="s">
        <v>3918</v>
      </c>
      <c r="M1332" s="130" t="s">
        <v>8234</v>
      </c>
    </row>
    <row r="1333" spans="10:13">
      <c r="J1333" s="113" t="s">
        <v>3874</v>
      </c>
      <c r="K1333" s="130" t="s">
        <v>8221</v>
      </c>
      <c r="L1333" s="113" t="s">
        <v>3918</v>
      </c>
      <c r="M1333" s="130" t="s">
        <v>8237</v>
      </c>
    </row>
    <row r="1334" spans="10:13">
      <c r="J1334" s="113" t="s">
        <v>3874</v>
      </c>
      <c r="K1334" s="130" t="s">
        <v>8224</v>
      </c>
      <c r="L1334" s="113" t="s">
        <v>3918</v>
      </c>
      <c r="M1334" s="130" t="s">
        <v>8240</v>
      </c>
    </row>
    <row r="1335" spans="10:13">
      <c r="J1335" s="113" t="s">
        <v>3874</v>
      </c>
      <c r="K1335" s="130" t="s">
        <v>8227</v>
      </c>
      <c r="L1335" s="113" t="s">
        <v>3918</v>
      </c>
      <c r="M1335" s="130" t="s">
        <v>8243</v>
      </c>
    </row>
    <row r="1336" spans="10:13">
      <c r="J1336" s="113" t="s">
        <v>3874</v>
      </c>
      <c r="K1336" s="130" t="s">
        <v>8230</v>
      </c>
      <c r="L1336" s="113" t="s">
        <v>3918</v>
      </c>
      <c r="M1336" s="130" t="s">
        <v>8246</v>
      </c>
    </row>
    <row r="1337" spans="10:13">
      <c r="J1337" s="113" t="s">
        <v>3874</v>
      </c>
      <c r="K1337" s="130" t="s">
        <v>8233</v>
      </c>
      <c r="L1337" s="113" t="s">
        <v>3918</v>
      </c>
      <c r="M1337" s="130" t="s">
        <v>8249</v>
      </c>
    </row>
    <row r="1338" spans="10:13">
      <c r="J1338" s="113" t="s">
        <v>3874</v>
      </c>
      <c r="K1338" s="130" t="s">
        <v>8236</v>
      </c>
      <c r="L1338" s="113" t="s">
        <v>3918</v>
      </c>
      <c r="M1338" s="130" t="s">
        <v>8252</v>
      </c>
    </row>
    <row r="1339" spans="10:13">
      <c r="J1339" s="113" t="s">
        <v>3874</v>
      </c>
      <c r="K1339" s="130" t="s">
        <v>8239</v>
      </c>
      <c r="L1339" s="113" t="s">
        <v>3918</v>
      </c>
      <c r="M1339" s="130" t="s">
        <v>8255</v>
      </c>
    </row>
    <row r="1340" spans="10:13">
      <c r="J1340" s="113" t="s">
        <v>3874</v>
      </c>
      <c r="K1340" s="130" t="s">
        <v>8242</v>
      </c>
      <c r="L1340" s="113" t="s">
        <v>3918</v>
      </c>
      <c r="M1340" s="130" t="s">
        <v>8258</v>
      </c>
    </row>
    <row r="1341" spans="10:13">
      <c r="J1341" s="113" t="s">
        <v>3874</v>
      </c>
      <c r="K1341" s="130" t="s">
        <v>8245</v>
      </c>
      <c r="L1341" s="113" t="s">
        <v>3918</v>
      </c>
      <c r="M1341" s="130" t="s">
        <v>8261</v>
      </c>
    </row>
    <row r="1342" spans="10:13">
      <c r="J1342" s="113" t="s">
        <v>3874</v>
      </c>
      <c r="K1342" s="130" t="s">
        <v>8248</v>
      </c>
      <c r="L1342" s="113" t="s">
        <v>3918</v>
      </c>
      <c r="M1342" s="130" t="s">
        <v>8263</v>
      </c>
    </row>
    <row r="1343" spans="10:13">
      <c r="J1343" s="113" t="s">
        <v>3874</v>
      </c>
      <c r="K1343" s="130" t="s">
        <v>8251</v>
      </c>
      <c r="L1343" s="113" t="s">
        <v>3918</v>
      </c>
      <c r="M1343" s="130" t="s">
        <v>8266</v>
      </c>
    </row>
    <row r="1344" spans="10:13">
      <c r="J1344" s="113" t="s">
        <v>3874</v>
      </c>
      <c r="K1344" s="130" t="s">
        <v>8254</v>
      </c>
      <c r="L1344" s="113" t="s">
        <v>3918</v>
      </c>
      <c r="M1344" s="130" t="s">
        <v>8269</v>
      </c>
    </row>
    <row r="1345" spans="10:13">
      <c r="J1345" s="113" t="s">
        <v>3874</v>
      </c>
      <c r="K1345" s="130" t="s">
        <v>8257</v>
      </c>
      <c r="L1345" s="113" t="s">
        <v>3918</v>
      </c>
      <c r="M1345" s="130" t="s">
        <v>8272</v>
      </c>
    </row>
    <row r="1346" spans="10:13">
      <c r="J1346" s="113" t="s">
        <v>3874</v>
      </c>
      <c r="K1346" s="130" t="s">
        <v>8260</v>
      </c>
      <c r="L1346" s="113" t="s">
        <v>3918</v>
      </c>
      <c r="M1346" s="130" t="s">
        <v>8275</v>
      </c>
    </row>
    <row r="1347" spans="10:13">
      <c r="J1347" s="113" t="s">
        <v>3874</v>
      </c>
      <c r="K1347" s="130" t="s">
        <v>3670</v>
      </c>
      <c r="L1347" s="113" t="s">
        <v>3918</v>
      </c>
      <c r="M1347" s="130" t="s">
        <v>8278</v>
      </c>
    </row>
    <row r="1348" spans="10:13">
      <c r="J1348" s="113" t="s">
        <v>3874</v>
      </c>
      <c r="K1348" s="130" t="s">
        <v>8265</v>
      </c>
      <c r="L1348" s="113" t="s">
        <v>3918</v>
      </c>
      <c r="M1348" s="130" t="s">
        <v>8281</v>
      </c>
    </row>
    <row r="1349" spans="10:13">
      <c r="J1349" s="113" t="s">
        <v>3874</v>
      </c>
      <c r="K1349" s="130" t="s">
        <v>8268</v>
      </c>
      <c r="L1349" s="113" t="s">
        <v>3918</v>
      </c>
      <c r="M1349" s="130" t="s">
        <v>8284</v>
      </c>
    </row>
    <row r="1350" spans="10:13">
      <c r="J1350" s="113" t="s">
        <v>3874</v>
      </c>
      <c r="K1350" s="130" t="s">
        <v>8271</v>
      </c>
      <c r="L1350" s="113" t="s">
        <v>3918</v>
      </c>
      <c r="M1350" s="130" t="s">
        <v>8287</v>
      </c>
    </row>
    <row r="1351" spans="10:13">
      <c r="J1351" s="113" t="s">
        <v>3874</v>
      </c>
      <c r="K1351" s="130" t="s">
        <v>8274</v>
      </c>
      <c r="L1351" s="113" t="s">
        <v>3918</v>
      </c>
      <c r="M1351" s="130" t="s">
        <v>8290</v>
      </c>
    </row>
    <row r="1352" spans="10:13">
      <c r="J1352" s="113" t="s">
        <v>3874</v>
      </c>
      <c r="K1352" s="130" t="s">
        <v>8277</v>
      </c>
      <c r="L1352" s="113" t="s">
        <v>3918</v>
      </c>
      <c r="M1352" s="130" t="s">
        <v>8293</v>
      </c>
    </row>
    <row r="1353" spans="10:13">
      <c r="J1353" s="113" t="s">
        <v>3874</v>
      </c>
      <c r="K1353" s="130" t="s">
        <v>8280</v>
      </c>
      <c r="L1353" s="113" t="s">
        <v>3918</v>
      </c>
      <c r="M1353" s="130" t="s">
        <v>8296</v>
      </c>
    </row>
    <row r="1354" spans="10:13">
      <c r="J1354" s="113" t="s">
        <v>3874</v>
      </c>
      <c r="K1354" s="130" t="s">
        <v>8283</v>
      </c>
      <c r="L1354" s="113" t="s">
        <v>3918</v>
      </c>
      <c r="M1354" s="130" t="s">
        <v>8299</v>
      </c>
    </row>
    <row r="1355" spans="10:13">
      <c r="J1355" s="113" t="s">
        <v>3874</v>
      </c>
      <c r="K1355" s="130" t="s">
        <v>8286</v>
      </c>
      <c r="L1355" s="113" t="s">
        <v>3918</v>
      </c>
      <c r="M1355" s="130" t="s">
        <v>8302</v>
      </c>
    </row>
    <row r="1356" spans="10:13">
      <c r="J1356" s="113" t="s">
        <v>3874</v>
      </c>
      <c r="K1356" s="130" t="s">
        <v>8289</v>
      </c>
      <c r="L1356" s="113" t="s">
        <v>3918</v>
      </c>
      <c r="M1356" s="130" t="s">
        <v>8305</v>
      </c>
    </row>
    <row r="1357" spans="10:13">
      <c r="J1357" s="113" t="s">
        <v>3874</v>
      </c>
      <c r="K1357" s="130" t="s">
        <v>8292</v>
      </c>
      <c r="L1357" s="113" t="s">
        <v>3918</v>
      </c>
      <c r="M1357" s="130" t="s">
        <v>8308</v>
      </c>
    </row>
    <row r="1358" spans="10:13">
      <c r="J1358" s="113" t="s">
        <v>3874</v>
      </c>
      <c r="K1358" s="130" t="s">
        <v>8295</v>
      </c>
      <c r="L1358" s="113" t="s">
        <v>3918</v>
      </c>
      <c r="M1358" s="130" t="s">
        <v>8311</v>
      </c>
    </row>
    <row r="1359" spans="10:13">
      <c r="J1359" s="113" t="s">
        <v>3874</v>
      </c>
      <c r="K1359" s="130" t="s">
        <v>8298</v>
      </c>
      <c r="L1359" s="113" t="s">
        <v>3918</v>
      </c>
      <c r="M1359" s="130" t="s">
        <v>8314</v>
      </c>
    </row>
    <row r="1360" spans="10:13">
      <c r="J1360" s="113" t="s">
        <v>3874</v>
      </c>
      <c r="K1360" s="130" t="s">
        <v>8301</v>
      </c>
      <c r="L1360" s="113" t="s">
        <v>3918</v>
      </c>
      <c r="M1360" s="130" t="s">
        <v>8317</v>
      </c>
    </row>
    <row r="1361" spans="10:13">
      <c r="J1361" s="113" t="s">
        <v>3874</v>
      </c>
      <c r="K1361" s="130" t="s">
        <v>8304</v>
      </c>
      <c r="L1361" s="113" t="s">
        <v>3918</v>
      </c>
      <c r="M1361" s="130" t="s">
        <v>8320</v>
      </c>
    </row>
    <row r="1362" spans="10:13">
      <c r="J1362" s="113" t="s">
        <v>3874</v>
      </c>
      <c r="K1362" s="130" t="s">
        <v>8307</v>
      </c>
      <c r="L1362" s="113" t="s">
        <v>3918</v>
      </c>
      <c r="M1362" s="130" t="s">
        <v>5877</v>
      </c>
    </row>
    <row r="1363" spans="10:13">
      <c r="J1363" s="113" t="s">
        <v>3874</v>
      </c>
      <c r="K1363" s="130" t="s">
        <v>8310</v>
      </c>
      <c r="L1363" s="113" t="s">
        <v>3918</v>
      </c>
      <c r="M1363" s="130" t="s">
        <v>8324</v>
      </c>
    </row>
    <row r="1364" spans="10:13">
      <c r="J1364" s="113" t="s">
        <v>3874</v>
      </c>
      <c r="K1364" s="130" t="s">
        <v>8313</v>
      </c>
      <c r="L1364" s="113" t="s">
        <v>3918</v>
      </c>
      <c r="M1364" s="130" t="s">
        <v>8327</v>
      </c>
    </row>
    <row r="1365" spans="10:13">
      <c r="J1365" s="113" t="s">
        <v>3874</v>
      </c>
      <c r="K1365" s="130" t="s">
        <v>8316</v>
      </c>
      <c r="L1365" s="113" t="s">
        <v>3918</v>
      </c>
      <c r="M1365" s="130" t="s">
        <v>8330</v>
      </c>
    </row>
    <row r="1366" spans="10:13">
      <c r="J1366" s="113" t="s">
        <v>3874</v>
      </c>
      <c r="K1366" s="130" t="s">
        <v>8319</v>
      </c>
      <c r="L1366" s="113" t="s">
        <v>3918</v>
      </c>
      <c r="M1366" s="130" t="s">
        <v>8333</v>
      </c>
    </row>
    <row r="1367" spans="10:13">
      <c r="J1367" s="113" t="s">
        <v>3874</v>
      </c>
      <c r="K1367" s="130" t="s">
        <v>3672</v>
      </c>
      <c r="L1367" s="113" t="s">
        <v>3918</v>
      </c>
      <c r="M1367" s="130" t="s">
        <v>8336</v>
      </c>
    </row>
    <row r="1368" spans="10:13">
      <c r="J1368" s="113" t="s">
        <v>3874</v>
      </c>
      <c r="K1368" s="130" t="s">
        <v>8323</v>
      </c>
      <c r="L1368" s="113" t="s">
        <v>3918</v>
      </c>
      <c r="M1368" s="130" t="s">
        <v>8339</v>
      </c>
    </row>
    <row r="1369" spans="10:13">
      <c r="J1369" s="113" t="s">
        <v>3874</v>
      </c>
      <c r="K1369" s="130" t="s">
        <v>8326</v>
      </c>
      <c r="L1369" s="113" t="s">
        <v>3918</v>
      </c>
      <c r="M1369" s="130" t="s">
        <v>8342</v>
      </c>
    </row>
    <row r="1370" spans="10:13">
      <c r="J1370" s="113" t="s">
        <v>3874</v>
      </c>
      <c r="K1370" s="130" t="s">
        <v>8329</v>
      </c>
      <c r="L1370" s="113" t="s">
        <v>3918</v>
      </c>
      <c r="M1370" s="130" t="s">
        <v>8345</v>
      </c>
    </row>
    <row r="1371" spans="10:13">
      <c r="J1371" s="113" t="s">
        <v>3874</v>
      </c>
      <c r="K1371" s="130" t="s">
        <v>8332</v>
      </c>
      <c r="L1371" s="113" t="s">
        <v>3918</v>
      </c>
      <c r="M1371" s="130" t="s">
        <v>8348</v>
      </c>
    </row>
    <row r="1372" spans="10:13">
      <c r="J1372" s="113" t="s">
        <v>3874</v>
      </c>
      <c r="K1372" s="130" t="s">
        <v>8335</v>
      </c>
      <c r="L1372" s="113" t="s">
        <v>3918</v>
      </c>
      <c r="M1372" s="130" t="s">
        <v>8351</v>
      </c>
    </row>
    <row r="1373" spans="10:13">
      <c r="J1373" s="113" t="s">
        <v>3874</v>
      </c>
      <c r="K1373" s="130" t="s">
        <v>8338</v>
      </c>
      <c r="L1373" s="113" t="s">
        <v>3918</v>
      </c>
      <c r="M1373" s="130" t="s">
        <v>8354</v>
      </c>
    </row>
    <row r="1374" spans="10:13">
      <c r="J1374" s="113" t="s">
        <v>3874</v>
      </c>
      <c r="K1374" s="130" t="s">
        <v>8341</v>
      </c>
      <c r="L1374" s="113" t="s">
        <v>3918</v>
      </c>
      <c r="M1374" s="130" t="s">
        <v>8357</v>
      </c>
    </row>
    <row r="1375" spans="10:13">
      <c r="J1375" s="113" t="s">
        <v>3874</v>
      </c>
      <c r="K1375" s="130" t="s">
        <v>8344</v>
      </c>
      <c r="L1375" s="113" t="s">
        <v>3918</v>
      </c>
      <c r="M1375" s="130" t="s">
        <v>8360</v>
      </c>
    </row>
    <row r="1376" spans="10:13">
      <c r="J1376" s="113" t="s">
        <v>3874</v>
      </c>
      <c r="K1376" s="130" t="s">
        <v>8347</v>
      </c>
      <c r="L1376" s="113" t="s">
        <v>3918</v>
      </c>
      <c r="M1376" s="130" t="s">
        <v>8363</v>
      </c>
    </row>
    <row r="1377" spans="10:13">
      <c r="J1377" s="113" t="s">
        <v>3874</v>
      </c>
      <c r="K1377" s="130" t="s">
        <v>8350</v>
      </c>
      <c r="L1377" s="113" t="s">
        <v>3918</v>
      </c>
      <c r="M1377" s="130" t="s">
        <v>8366</v>
      </c>
    </row>
    <row r="1378" spans="10:13">
      <c r="J1378" s="113" t="s">
        <v>3874</v>
      </c>
      <c r="K1378" s="130" t="s">
        <v>8353</v>
      </c>
      <c r="L1378" s="113" t="s">
        <v>3918</v>
      </c>
      <c r="M1378" s="130" t="s">
        <v>8369</v>
      </c>
    </row>
    <row r="1379" spans="10:13">
      <c r="J1379" s="113" t="s">
        <v>3874</v>
      </c>
      <c r="K1379" s="130" t="s">
        <v>8356</v>
      </c>
      <c r="L1379" s="113" t="s">
        <v>3918</v>
      </c>
      <c r="M1379" s="130" t="s">
        <v>8372</v>
      </c>
    </row>
    <row r="1380" spans="10:13">
      <c r="J1380" s="113" t="s">
        <v>3874</v>
      </c>
      <c r="K1380" s="130" t="s">
        <v>8359</v>
      </c>
      <c r="L1380" s="113" t="s">
        <v>3918</v>
      </c>
      <c r="M1380" s="130" t="s">
        <v>8375</v>
      </c>
    </row>
    <row r="1381" spans="10:13">
      <c r="J1381" s="113" t="s">
        <v>3874</v>
      </c>
      <c r="K1381" s="130" t="s">
        <v>8362</v>
      </c>
      <c r="L1381" s="113" t="s">
        <v>3918</v>
      </c>
      <c r="M1381" s="130" t="s">
        <v>8378</v>
      </c>
    </row>
    <row r="1382" spans="10:13">
      <c r="J1382" s="113" t="s">
        <v>3874</v>
      </c>
      <c r="K1382" s="130" t="s">
        <v>8365</v>
      </c>
      <c r="L1382" s="113" t="s">
        <v>3918</v>
      </c>
      <c r="M1382" s="130" t="s">
        <v>8380</v>
      </c>
    </row>
    <row r="1383" spans="10:13">
      <c r="J1383" s="113" t="s">
        <v>3874</v>
      </c>
      <c r="K1383" s="130" t="s">
        <v>8368</v>
      </c>
      <c r="L1383" s="113" t="s">
        <v>3918</v>
      </c>
      <c r="M1383" s="130" t="s">
        <v>8383</v>
      </c>
    </row>
    <row r="1384" spans="10:13">
      <c r="J1384" s="113" t="s">
        <v>3874</v>
      </c>
      <c r="K1384" s="130" t="s">
        <v>8371</v>
      </c>
      <c r="L1384" s="113" t="s">
        <v>3918</v>
      </c>
      <c r="M1384" s="130" t="s">
        <v>8386</v>
      </c>
    </row>
    <row r="1385" spans="10:13">
      <c r="J1385" s="113" t="s">
        <v>3874</v>
      </c>
      <c r="K1385" s="130" t="s">
        <v>8374</v>
      </c>
      <c r="L1385" s="113" t="s">
        <v>3918</v>
      </c>
      <c r="M1385" s="130" t="s">
        <v>8389</v>
      </c>
    </row>
    <row r="1386" spans="10:13">
      <c r="J1386" s="113" t="s">
        <v>3874</v>
      </c>
      <c r="K1386" s="130" t="s">
        <v>8377</v>
      </c>
      <c r="L1386" s="113" t="s">
        <v>3918</v>
      </c>
      <c r="M1386" s="130" t="s">
        <v>8392</v>
      </c>
    </row>
    <row r="1387" spans="10:13">
      <c r="J1387" s="113" t="s">
        <v>3874</v>
      </c>
      <c r="K1387" s="130" t="s">
        <v>3674</v>
      </c>
      <c r="L1387" s="113" t="s">
        <v>3918</v>
      </c>
      <c r="M1387" s="130" t="s">
        <v>8395</v>
      </c>
    </row>
    <row r="1388" spans="10:13">
      <c r="J1388" s="113" t="s">
        <v>3874</v>
      </c>
      <c r="K1388" s="130" t="s">
        <v>8382</v>
      </c>
      <c r="L1388" s="113" t="s">
        <v>3918</v>
      </c>
      <c r="M1388" s="130" t="s">
        <v>8398</v>
      </c>
    </row>
    <row r="1389" spans="10:13">
      <c r="J1389" s="113" t="s">
        <v>3874</v>
      </c>
      <c r="K1389" s="130" t="s">
        <v>8385</v>
      </c>
      <c r="L1389" s="113" t="s">
        <v>3918</v>
      </c>
      <c r="M1389" s="130" t="s">
        <v>8401</v>
      </c>
    </row>
    <row r="1390" spans="10:13">
      <c r="J1390" s="113" t="s">
        <v>3874</v>
      </c>
      <c r="K1390" s="130" t="s">
        <v>8388</v>
      </c>
      <c r="L1390" s="113" t="s">
        <v>3918</v>
      </c>
      <c r="M1390" s="130" t="s">
        <v>8404</v>
      </c>
    </row>
    <row r="1391" spans="10:13">
      <c r="J1391" s="113" t="s">
        <v>3874</v>
      </c>
      <c r="K1391" s="130" t="s">
        <v>8391</v>
      </c>
      <c r="L1391" s="113" t="s">
        <v>3918</v>
      </c>
      <c r="M1391" s="130" t="s">
        <v>8407</v>
      </c>
    </row>
    <row r="1392" spans="10:13">
      <c r="J1392" s="113" t="s">
        <v>3874</v>
      </c>
      <c r="K1392" s="130" t="s">
        <v>8394</v>
      </c>
      <c r="L1392" s="113" t="s">
        <v>3918</v>
      </c>
      <c r="M1392" s="130" t="s">
        <v>8410</v>
      </c>
    </row>
    <row r="1393" spans="10:13">
      <c r="J1393" s="113" t="s">
        <v>3874</v>
      </c>
      <c r="K1393" s="130" t="s">
        <v>8397</v>
      </c>
      <c r="L1393" s="113" t="s">
        <v>3918</v>
      </c>
      <c r="M1393" s="130" t="s">
        <v>8413</v>
      </c>
    </row>
    <row r="1394" spans="10:13">
      <c r="J1394" s="113" t="s">
        <v>3874</v>
      </c>
      <c r="K1394" s="130" t="s">
        <v>8400</v>
      </c>
      <c r="L1394" s="113" t="s">
        <v>3918</v>
      </c>
      <c r="M1394" s="130" t="s">
        <v>8416</v>
      </c>
    </row>
    <row r="1395" spans="10:13">
      <c r="J1395" s="113" t="s">
        <v>3874</v>
      </c>
      <c r="K1395" s="130" t="s">
        <v>8403</v>
      </c>
      <c r="L1395" s="113" t="s">
        <v>3918</v>
      </c>
      <c r="M1395" s="130" t="s">
        <v>8419</v>
      </c>
    </row>
    <row r="1396" spans="10:13">
      <c r="J1396" s="113" t="s">
        <v>3874</v>
      </c>
      <c r="K1396" s="130" t="s">
        <v>8406</v>
      </c>
      <c r="L1396" s="113" t="s">
        <v>3918</v>
      </c>
      <c r="M1396" s="130" t="s">
        <v>8422</v>
      </c>
    </row>
    <row r="1397" spans="10:13">
      <c r="J1397" s="113" t="s">
        <v>3874</v>
      </c>
      <c r="K1397" s="130" t="s">
        <v>8409</v>
      </c>
      <c r="L1397" s="113" t="s">
        <v>3918</v>
      </c>
      <c r="M1397" s="130" t="s">
        <v>8425</v>
      </c>
    </row>
    <row r="1398" spans="10:13">
      <c r="J1398" s="113" t="s">
        <v>3874</v>
      </c>
      <c r="K1398" s="130" t="s">
        <v>8412</v>
      </c>
      <c r="L1398" s="113" t="s">
        <v>3918</v>
      </c>
      <c r="M1398" s="130" t="s">
        <v>8428</v>
      </c>
    </row>
    <row r="1399" spans="10:13">
      <c r="J1399" s="113" t="s">
        <v>3874</v>
      </c>
      <c r="K1399" s="130" t="s">
        <v>8415</v>
      </c>
      <c r="L1399" s="113" t="s">
        <v>3918</v>
      </c>
      <c r="M1399" s="130" t="s">
        <v>8431</v>
      </c>
    </row>
    <row r="1400" spans="10:13">
      <c r="J1400" s="113" t="s">
        <v>3874</v>
      </c>
      <c r="K1400" s="130" t="s">
        <v>8418</v>
      </c>
      <c r="L1400" s="113" t="s">
        <v>3918</v>
      </c>
      <c r="M1400" s="130" t="s">
        <v>8434</v>
      </c>
    </row>
    <row r="1401" spans="10:13">
      <c r="J1401" s="113" t="s">
        <v>3874</v>
      </c>
      <c r="K1401" s="130" t="s">
        <v>8421</v>
      </c>
      <c r="L1401" s="113" t="s">
        <v>3918</v>
      </c>
      <c r="M1401" s="130" t="s">
        <v>8437</v>
      </c>
    </row>
    <row r="1402" spans="10:13">
      <c r="J1402" s="113" t="s">
        <v>3874</v>
      </c>
      <c r="K1402" s="130" t="s">
        <v>8424</v>
      </c>
      <c r="L1402" s="113" t="s">
        <v>3918</v>
      </c>
      <c r="M1402" s="130" t="s">
        <v>8439</v>
      </c>
    </row>
    <row r="1403" spans="10:13">
      <c r="J1403" s="113" t="s">
        <v>3874</v>
      </c>
      <c r="K1403" s="130" t="s">
        <v>8427</v>
      </c>
      <c r="L1403" s="113" t="s">
        <v>3918</v>
      </c>
      <c r="M1403" s="130" t="s">
        <v>8442</v>
      </c>
    </row>
    <row r="1404" spans="10:13">
      <c r="J1404" s="113" t="s">
        <v>3874</v>
      </c>
      <c r="K1404" s="130" t="s">
        <v>8430</v>
      </c>
      <c r="L1404" s="113" t="s">
        <v>3918</v>
      </c>
      <c r="M1404" s="130" t="s">
        <v>8445</v>
      </c>
    </row>
    <row r="1405" spans="10:13">
      <c r="J1405" s="113" t="s">
        <v>3874</v>
      </c>
      <c r="K1405" s="130" t="s">
        <v>8433</v>
      </c>
      <c r="L1405" s="113" t="s">
        <v>3918</v>
      </c>
      <c r="M1405" s="130" t="s">
        <v>8448</v>
      </c>
    </row>
    <row r="1406" spans="10:13">
      <c r="J1406" s="113" t="s">
        <v>3874</v>
      </c>
      <c r="K1406" s="130" t="s">
        <v>8436</v>
      </c>
      <c r="L1406" s="113" t="s">
        <v>3918</v>
      </c>
      <c r="M1406" s="130" t="s">
        <v>8451</v>
      </c>
    </row>
    <row r="1407" spans="10:13">
      <c r="J1407" s="113" t="s">
        <v>3874</v>
      </c>
      <c r="K1407" s="130" t="s">
        <v>3676</v>
      </c>
      <c r="L1407" s="113" t="s">
        <v>3918</v>
      </c>
      <c r="M1407" s="130" t="s">
        <v>8454</v>
      </c>
    </row>
    <row r="1408" spans="10:13">
      <c r="J1408" s="113" t="s">
        <v>3874</v>
      </c>
      <c r="K1408" s="130" t="s">
        <v>8441</v>
      </c>
      <c r="L1408" s="113" t="s">
        <v>3918</v>
      </c>
      <c r="M1408" s="130" t="s">
        <v>8457</v>
      </c>
    </row>
    <row r="1409" spans="10:13">
      <c r="J1409" s="113" t="s">
        <v>3874</v>
      </c>
      <c r="K1409" s="130" t="s">
        <v>8444</v>
      </c>
      <c r="L1409" s="113" t="s">
        <v>3918</v>
      </c>
      <c r="M1409" s="130" t="s">
        <v>8460</v>
      </c>
    </row>
    <row r="1410" spans="10:13">
      <c r="J1410" s="113" t="s">
        <v>3874</v>
      </c>
      <c r="K1410" s="130" t="s">
        <v>8447</v>
      </c>
      <c r="L1410" s="113" t="s">
        <v>3918</v>
      </c>
      <c r="M1410" s="130" t="s">
        <v>8463</v>
      </c>
    </row>
    <row r="1411" spans="10:13">
      <c r="J1411" s="113" t="s">
        <v>3874</v>
      </c>
      <c r="K1411" s="130" t="s">
        <v>8450</v>
      </c>
      <c r="L1411" s="113" t="s">
        <v>3918</v>
      </c>
      <c r="M1411" s="130" t="s">
        <v>8466</v>
      </c>
    </row>
    <row r="1412" spans="10:13">
      <c r="J1412" s="113" t="s">
        <v>3874</v>
      </c>
      <c r="K1412" s="130" t="s">
        <v>8453</v>
      </c>
      <c r="L1412" s="113" t="s">
        <v>3918</v>
      </c>
      <c r="M1412" s="130" t="s">
        <v>8469</v>
      </c>
    </row>
    <row r="1413" spans="10:13">
      <c r="J1413" s="113" t="s">
        <v>3874</v>
      </c>
      <c r="K1413" s="130" t="s">
        <v>8456</v>
      </c>
      <c r="L1413" s="113" t="s">
        <v>3918</v>
      </c>
      <c r="M1413" s="130" t="s">
        <v>8472</v>
      </c>
    </row>
    <row r="1414" spans="10:13">
      <c r="J1414" s="113" t="s">
        <v>3874</v>
      </c>
      <c r="K1414" s="130" t="s">
        <v>9826</v>
      </c>
      <c r="L1414" s="113" t="s">
        <v>3918</v>
      </c>
      <c r="M1414" s="130" t="s">
        <v>9842</v>
      </c>
    </row>
    <row r="1415" spans="10:13">
      <c r="J1415" s="113" t="s">
        <v>3874</v>
      </c>
      <c r="K1415" s="130" t="s">
        <v>9829</v>
      </c>
      <c r="L1415" s="113" t="s">
        <v>3918</v>
      </c>
      <c r="M1415" s="130" t="s">
        <v>6054</v>
      </c>
    </row>
    <row r="1416" spans="10:13">
      <c r="J1416" s="113" t="s">
        <v>3874</v>
      </c>
      <c r="K1416" s="130" t="s">
        <v>9832</v>
      </c>
      <c r="L1416" s="113" t="s">
        <v>3918</v>
      </c>
      <c r="M1416" s="130" t="s">
        <v>9846</v>
      </c>
    </row>
    <row r="1417" spans="10:13">
      <c r="J1417" s="113" t="s">
        <v>3874</v>
      </c>
      <c r="K1417" s="130" t="s">
        <v>9835</v>
      </c>
      <c r="L1417" s="113" t="s">
        <v>3918</v>
      </c>
      <c r="M1417" s="130" t="s">
        <v>9849</v>
      </c>
    </row>
    <row r="1418" spans="10:13">
      <c r="J1418" s="113" t="s">
        <v>3874</v>
      </c>
      <c r="K1418" s="130" t="s">
        <v>9838</v>
      </c>
      <c r="L1418" s="113" t="s">
        <v>3918</v>
      </c>
      <c r="M1418" s="130" t="s">
        <v>9852</v>
      </c>
    </row>
    <row r="1419" spans="10:13">
      <c r="J1419" s="113" t="s">
        <v>3874</v>
      </c>
      <c r="K1419" s="130" t="s">
        <v>9841</v>
      </c>
      <c r="L1419" s="113" t="s">
        <v>3918</v>
      </c>
      <c r="M1419" s="130" t="s">
        <v>9855</v>
      </c>
    </row>
    <row r="1420" spans="10:13">
      <c r="J1420" s="113" t="s">
        <v>3874</v>
      </c>
      <c r="K1420" s="130" t="s">
        <v>3724</v>
      </c>
      <c r="L1420" s="113" t="s">
        <v>3918</v>
      </c>
      <c r="M1420" s="130" t="s">
        <v>9858</v>
      </c>
    </row>
    <row r="1421" spans="10:13">
      <c r="J1421" s="113" t="s">
        <v>3874</v>
      </c>
      <c r="K1421" s="130" t="s">
        <v>9845</v>
      </c>
      <c r="L1421" s="113" t="s">
        <v>3918</v>
      </c>
      <c r="M1421" s="130" t="s">
        <v>9861</v>
      </c>
    </row>
    <row r="1422" spans="10:13">
      <c r="J1422" s="113" t="s">
        <v>3874</v>
      </c>
      <c r="K1422" s="130" t="s">
        <v>9848</v>
      </c>
      <c r="L1422" s="113" t="s">
        <v>3918</v>
      </c>
      <c r="M1422" s="130" t="s">
        <v>9864</v>
      </c>
    </row>
    <row r="1423" spans="10:13">
      <c r="J1423" s="113" t="s">
        <v>3874</v>
      </c>
      <c r="K1423" s="130" t="s">
        <v>9851</v>
      </c>
      <c r="L1423" s="113" t="s">
        <v>3918</v>
      </c>
      <c r="M1423" s="130" t="s">
        <v>9867</v>
      </c>
    </row>
    <row r="1424" spans="10:13">
      <c r="J1424" s="113" t="s">
        <v>3874</v>
      </c>
      <c r="K1424" s="130" t="s">
        <v>9854</v>
      </c>
      <c r="L1424" s="113" t="s">
        <v>3918</v>
      </c>
      <c r="M1424" s="130" t="s">
        <v>9870</v>
      </c>
    </row>
    <row r="1425" spans="10:13">
      <c r="J1425" s="113" t="s">
        <v>3874</v>
      </c>
      <c r="K1425" s="130" t="s">
        <v>9857</v>
      </c>
      <c r="L1425" s="113" t="s">
        <v>3918</v>
      </c>
      <c r="M1425" s="130" t="s">
        <v>9873</v>
      </c>
    </row>
    <row r="1426" spans="10:13">
      <c r="J1426" s="113" t="s">
        <v>3874</v>
      </c>
      <c r="K1426" s="130" t="s">
        <v>9860</v>
      </c>
      <c r="L1426" s="113" t="s">
        <v>3918</v>
      </c>
      <c r="M1426" s="130" t="s">
        <v>9876</v>
      </c>
    </row>
    <row r="1427" spans="10:13">
      <c r="J1427" s="113" t="s">
        <v>3874</v>
      </c>
      <c r="K1427" s="130" t="s">
        <v>9863</v>
      </c>
      <c r="L1427" s="113" t="s">
        <v>3918</v>
      </c>
      <c r="M1427" s="130" t="s">
        <v>9879</v>
      </c>
    </row>
    <row r="1428" spans="10:13">
      <c r="J1428" s="113" t="s">
        <v>3874</v>
      </c>
      <c r="K1428" s="130" t="s">
        <v>9866</v>
      </c>
      <c r="L1428" s="113" t="s">
        <v>3918</v>
      </c>
      <c r="M1428" s="130" t="s">
        <v>9882</v>
      </c>
    </row>
    <row r="1429" spans="10:13">
      <c r="J1429" s="113" t="s">
        <v>3874</v>
      </c>
      <c r="K1429" s="130" t="s">
        <v>9869</v>
      </c>
      <c r="L1429" s="113" t="s">
        <v>3918</v>
      </c>
      <c r="M1429" s="130" t="s">
        <v>9885</v>
      </c>
    </row>
    <row r="1430" spans="10:13">
      <c r="J1430" s="113" t="s">
        <v>3874</v>
      </c>
      <c r="K1430" s="130" t="s">
        <v>9872</v>
      </c>
      <c r="L1430" s="113" t="s">
        <v>3918</v>
      </c>
      <c r="M1430" s="130" t="s">
        <v>9888</v>
      </c>
    </row>
    <row r="1431" spans="10:13">
      <c r="J1431" s="113" t="s">
        <v>3874</v>
      </c>
      <c r="K1431" s="130" t="s">
        <v>9875</v>
      </c>
      <c r="L1431" s="113" t="s">
        <v>3918</v>
      </c>
      <c r="M1431" s="130" t="s">
        <v>9891</v>
      </c>
    </row>
    <row r="1432" spans="10:13">
      <c r="J1432" s="113" t="s">
        <v>3874</v>
      </c>
      <c r="K1432" s="130" t="s">
        <v>9878</v>
      </c>
      <c r="L1432" s="113" t="s">
        <v>3918</v>
      </c>
      <c r="M1432" s="130" t="s">
        <v>9894</v>
      </c>
    </row>
    <row r="1433" spans="10:13">
      <c r="J1433" s="113" t="s">
        <v>3874</v>
      </c>
      <c r="K1433" s="130" t="s">
        <v>9881</v>
      </c>
      <c r="L1433" s="113" t="s">
        <v>3918</v>
      </c>
      <c r="M1433" s="130" t="s">
        <v>9897</v>
      </c>
    </row>
    <row r="1434" spans="10:13">
      <c r="J1434" s="113" t="s">
        <v>3874</v>
      </c>
      <c r="K1434" s="130" t="s">
        <v>9884</v>
      </c>
      <c r="L1434" s="113" t="s">
        <v>3918</v>
      </c>
      <c r="M1434" s="130" t="s">
        <v>9900</v>
      </c>
    </row>
    <row r="1435" spans="10:13">
      <c r="J1435" s="113" t="s">
        <v>3874</v>
      </c>
      <c r="K1435" s="130" t="s">
        <v>9887</v>
      </c>
      <c r="L1435" s="113" t="s">
        <v>3918</v>
      </c>
      <c r="M1435" s="130" t="s">
        <v>9902</v>
      </c>
    </row>
    <row r="1436" spans="10:13">
      <c r="J1436" s="113" t="s">
        <v>3874</v>
      </c>
      <c r="K1436" s="130" t="s">
        <v>9890</v>
      </c>
      <c r="L1436" s="113" t="s">
        <v>3918</v>
      </c>
      <c r="M1436" s="130" t="s">
        <v>9905</v>
      </c>
    </row>
    <row r="1437" spans="10:13">
      <c r="J1437" s="113" t="s">
        <v>3874</v>
      </c>
      <c r="K1437" s="130" t="s">
        <v>9893</v>
      </c>
      <c r="L1437" s="113" t="s">
        <v>3918</v>
      </c>
      <c r="M1437" s="130" t="s">
        <v>9908</v>
      </c>
    </row>
    <row r="1438" spans="10:13">
      <c r="J1438" s="113" t="s">
        <v>3874</v>
      </c>
      <c r="K1438" s="130" t="s">
        <v>9896</v>
      </c>
      <c r="L1438" s="113" t="s">
        <v>3918</v>
      </c>
      <c r="M1438" s="130" t="s">
        <v>9911</v>
      </c>
    </row>
    <row r="1439" spans="10:13">
      <c r="J1439" s="113" t="s">
        <v>3874</v>
      </c>
      <c r="K1439" s="130" t="s">
        <v>9899</v>
      </c>
      <c r="L1439" s="113" t="s">
        <v>3918</v>
      </c>
      <c r="M1439" s="130" t="s">
        <v>9914</v>
      </c>
    </row>
    <row r="1440" spans="10:13">
      <c r="J1440" s="113" t="s">
        <v>3874</v>
      </c>
      <c r="K1440" s="130" t="s">
        <v>3726</v>
      </c>
      <c r="L1440" s="113" t="s">
        <v>3918</v>
      </c>
      <c r="M1440" s="130" t="s">
        <v>9917</v>
      </c>
    </row>
    <row r="1441" spans="10:13">
      <c r="J1441" s="113" t="s">
        <v>3874</v>
      </c>
      <c r="K1441" s="130" t="s">
        <v>9904</v>
      </c>
      <c r="L1441" s="113" t="s">
        <v>3918</v>
      </c>
      <c r="M1441" s="130" t="s">
        <v>9920</v>
      </c>
    </row>
    <row r="1442" spans="10:13">
      <c r="J1442" s="113" t="s">
        <v>3874</v>
      </c>
      <c r="K1442" s="130" t="s">
        <v>9907</v>
      </c>
      <c r="L1442" s="113" t="s">
        <v>3918</v>
      </c>
      <c r="M1442" s="130" t="s">
        <v>9923</v>
      </c>
    </row>
    <row r="1443" spans="10:13">
      <c r="J1443" s="113" t="s">
        <v>3874</v>
      </c>
      <c r="K1443" s="130" t="s">
        <v>9910</v>
      </c>
      <c r="L1443" s="113" t="s">
        <v>3918</v>
      </c>
      <c r="M1443" s="130" t="s">
        <v>9926</v>
      </c>
    </row>
    <row r="1444" spans="10:13">
      <c r="J1444" s="113" t="s">
        <v>3874</v>
      </c>
      <c r="K1444" s="130" t="s">
        <v>9913</v>
      </c>
      <c r="L1444" s="113" t="s">
        <v>3918</v>
      </c>
      <c r="M1444" s="130" t="s">
        <v>9929</v>
      </c>
    </row>
    <row r="1445" spans="10:13">
      <c r="J1445" s="113" t="s">
        <v>3874</v>
      </c>
      <c r="K1445" s="130" t="s">
        <v>9916</v>
      </c>
      <c r="L1445" s="113" t="s">
        <v>3918</v>
      </c>
      <c r="M1445" s="130" t="s">
        <v>9932</v>
      </c>
    </row>
    <row r="1446" spans="10:13">
      <c r="J1446" s="113" t="s">
        <v>3874</v>
      </c>
      <c r="K1446" s="130" t="s">
        <v>9919</v>
      </c>
      <c r="L1446" s="113" t="s">
        <v>3918</v>
      </c>
      <c r="M1446" s="130" t="s">
        <v>9935</v>
      </c>
    </row>
    <row r="1447" spans="10:13">
      <c r="J1447" s="113" t="s">
        <v>3874</v>
      </c>
      <c r="K1447" s="130" t="s">
        <v>9922</v>
      </c>
      <c r="L1447" s="113" t="s">
        <v>3918</v>
      </c>
      <c r="M1447" s="130" t="s">
        <v>9938</v>
      </c>
    </row>
    <row r="1448" spans="10:13">
      <c r="J1448" s="113" t="s">
        <v>3874</v>
      </c>
      <c r="K1448" s="130" t="s">
        <v>9925</v>
      </c>
      <c r="L1448" s="113" t="s">
        <v>3918</v>
      </c>
      <c r="M1448" s="130" t="s">
        <v>9941</v>
      </c>
    </row>
    <row r="1449" spans="10:13">
      <c r="J1449" s="113" t="s">
        <v>3874</v>
      </c>
      <c r="K1449" s="130" t="s">
        <v>9928</v>
      </c>
      <c r="L1449" s="113" t="s">
        <v>3918</v>
      </c>
      <c r="M1449" s="130" t="s">
        <v>9944</v>
      </c>
    </row>
    <row r="1450" spans="10:13">
      <c r="J1450" s="113" t="s">
        <v>3874</v>
      </c>
      <c r="K1450" s="130" t="s">
        <v>9931</v>
      </c>
      <c r="L1450" s="113" t="s">
        <v>3918</v>
      </c>
      <c r="M1450" s="130" t="s">
        <v>9947</v>
      </c>
    </row>
    <row r="1451" spans="10:13">
      <c r="J1451" s="113" t="s">
        <v>3874</v>
      </c>
      <c r="K1451" s="130" t="s">
        <v>9934</v>
      </c>
      <c r="L1451" s="113" t="s">
        <v>3918</v>
      </c>
      <c r="M1451" s="130" t="s">
        <v>9950</v>
      </c>
    </row>
    <row r="1452" spans="10:13">
      <c r="J1452" s="113" t="s">
        <v>3874</v>
      </c>
      <c r="K1452" s="130" t="s">
        <v>9937</v>
      </c>
      <c r="L1452" s="113" t="s">
        <v>3918</v>
      </c>
      <c r="M1452" s="130" t="s">
        <v>9953</v>
      </c>
    </row>
    <row r="1453" spans="10:13">
      <c r="J1453" s="113" t="s">
        <v>3874</v>
      </c>
      <c r="K1453" s="130" t="s">
        <v>9940</v>
      </c>
      <c r="L1453" s="113" t="s">
        <v>3918</v>
      </c>
      <c r="M1453" s="130" t="s">
        <v>9956</v>
      </c>
    </row>
    <row r="1454" spans="10:13">
      <c r="J1454" s="113" t="s">
        <v>3874</v>
      </c>
      <c r="K1454" s="130" t="s">
        <v>9943</v>
      </c>
      <c r="L1454" s="113" t="s">
        <v>3918</v>
      </c>
      <c r="M1454" s="130" t="s">
        <v>9959</v>
      </c>
    </row>
    <row r="1455" spans="10:13">
      <c r="J1455" s="113" t="s">
        <v>3874</v>
      </c>
      <c r="K1455" s="130" t="s">
        <v>9946</v>
      </c>
      <c r="L1455" s="113" t="s">
        <v>3918</v>
      </c>
      <c r="M1455" s="130" t="s">
        <v>9961</v>
      </c>
    </row>
    <row r="1456" spans="10:13">
      <c r="J1456" s="113" t="s">
        <v>3874</v>
      </c>
      <c r="K1456" s="130" t="s">
        <v>9949</v>
      </c>
      <c r="L1456" s="113" t="s">
        <v>3918</v>
      </c>
      <c r="M1456" s="130" t="s">
        <v>9964</v>
      </c>
    </row>
    <row r="1457" spans="10:13">
      <c r="J1457" s="113" t="s">
        <v>3874</v>
      </c>
      <c r="K1457" s="130" t="s">
        <v>9952</v>
      </c>
      <c r="L1457" s="113" t="s">
        <v>3918</v>
      </c>
      <c r="M1457" s="130" t="s">
        <v>9967</v>
      </c>
    </row>
    <row r="1458" spans="10:13">
      <c r="J1458" s="113" t="s">
        <v>3874</v>
      </c>
      <c r="K1458" s="130" t="s">
        <v>9955</v>
      </c>
      <c r="L1458" s="113" t="s">
        <v>3918</v>
      </c>
      <c r="M1458" s="130" t="s">
        <v>9970</v>
      </c>
    </row>
    <row r="1459" spans="10:13">
      <c r="J1459" s="113" t="s">
        <v>3874</v>
      </c>
      <c r="K1459" s="130" t="s">
        <v>9958</v>
      </c>
      <c r="L1459" s="113" t="s">
        <v>3918</v>
      </c>
      <c r="M1459" s="130" t="s">
        <v>9973</v>
      </c>
    </row>
    <row r="1460" spans="10:13">
      <c r="J1460" s="113" t="s">
        <v>3874</v>
      </c>
      <c r="K1460" s="130" t="s">
        <v>3728</v>
      </c>
      <c r="L1460" s="113" t="s">
        <v>3918</v>
      </c>
      <c r="M1460" s="130" t="s">
        <v>9976</v>
      </c>
    </row>
    <row r="1461" spans="10:13">
      <c r="J1461" s="113" t="s">
        <v>3874</v>
      </c>
      <c r="K1461" s="130" t="s">
        <v>9963</v>
      </c>
      <c r="L1461" s="113" t="s">
        <v>3918</v>
      </c>
      <c r="M1461" s="130" t="s">
        <v>9979</v>
      </c>
    </row>
    <row r="1462" spans="10:13">
      <c r="J1462" s="113" t="s">
        <v>3874</v>
      </c>
      <c r="K1462" s="130" t="s">
        <v>9966</v>
      </c>
      <c r="L1462" s="113" t="s">
        <v>3918</v>
      </c>
      <c r="M1462" s="130" t="s">
        <v>9982</v>
      </c>
    </row>
    <row r="1463" spans="10:13">
      <c r="J1463" s="113" t="s">
        <v>3874</v>
      </c>
      <c r="K1463" s="130" t="s">
        <v>9969</v>
      </c>
      <c r="L1463" s="113" t="s">
        <v>3918</v>
      </c>
      <c r="M1463" s="130" t="s">
        <v>9985</v>
      </c>
    </row>
    <row r="1464" spans="10:13">
      <c r="J1464" s="113" t="s">
        <v>3874</v>
      </c>
      <c r="K1464" s="130" t="s">
        <v>9972</v>
      </c>
      <c r="L1464" s="113" t="s">
        <v>3918</v>
      </c>
      <c r="M1464" s="130" t="s">
        <v>9988</v>
      </c>
    </row>
    <row r="1465" spans="10:13">
      <c r="J1465" s="113" t="s">
        <v>3874</v>
      </c>
      <c r="K1465" s="130" t="s">
        <v>9975</v>
      </c>
      <c r="L1465" s="113" t="s">
        <v>3918</v>
      </c>
      <c r="M1465" s="130" t="s">
        <v>9991</v>
      </c>
    </row>
    <row r="1466" spans="10:13">
      <c r="J1466" s="113" t="s">
        <v>3874</v>
      </c>
      <c r="K1466" s="130" t="s">
        <v>9978</v>
      </c>
      <c r="L1466" s="113" t="s">
        <v>3918</v>
      </c>
      <c r="M1466" s="130" t="s">
        <v>9994</v>
      </c>
    </row>
    <row r="1467" spans="10:13">
      <c r="J1467" s="113" t="s">
        <v>3874</v>
      </c>
      <c r="K1467" s="130" t="s">
        <v>9981</v>
      </c>
      <c r="L1467" s="113" t="s">
        <v>3918</v>
      </c>
      <c r="M1467" s="130" t="s">
        <v>4191</v>
      </c>
    </row>
    <row r="1468" spans="10:13">
      <c r="J1468" s="113" t="s">
        <v>3874</v>
      </c>
      <c r="K1468" s="130" t="s">
        <v>9984</v>
      </c>
      <c r="L1468" s="113" t="s">
        <v>3918</v>
      </c>
      <c r="M1468" s="130" t="s">
        <v>4194</v>
      </c>
    </row>
    <row r="1469" spans="10:13">
      <c r="J1469" s="113" t="s">
        <v>3874</v>
      </c>
      <c r="K1469" s="130" t="s">
        <v>9987</v>
      </c>
      <c r="L1469" s="113" t="s">
        <v>3918</v>
      </c>
      <c r="M1469" s="130" t="s">
        <v>4197</v>
      </c>
    </row>
    <row r="1470" spans="10:13">
      <c r="J1470" s="113" t="s">
        <v>3874</v>
      </c>
      <c r="K1470" s="130" t="s">
        <v>9990</v>
      </c>
      <c r="L1470" s="113" t="s">
        <v>3918</v>
      </c>
      <c r="M1470" s="130" t="s">
        <v>4200</v>
      </c>
    </row>
    <row r="1471" spans="10:13">
      <c r="J1471" s="113" t="s">
        <v>3874</v>
      </c>
      <c r="K1471" s="130" t="s">
        <v>9993</v>
      </c>
      <c r="L1471" s="113" t="s">
        <v>3918</v>
      </c>
      <c r="M1471" s="130" t="s">
        <v>4203</v>
      </c>
    </row>
    <row r="1472" spans="10:13">
      <c r="J1472" s="113" t="s">
        <v>3874</v>
      </c>
      <c r="K1472" s="130" t="s">
        <v>4190</v>
      </c>
      <c r="L1472" s="113" t="s">
        <v>3918</v>
      </c>
      <c r="M1472" s="130" t="s">
        <v>4206</v>
      </c>
    </row>
    <row r="1473" spans="10:13">
      <c r="J1473" s="113" t="s">
        <v>3874</v>
      </c>
      <c r="K1473" s="130" t="s">
        <v>4193</v>
      </c>
      <c r="L1473" s="113" t="s">
        <v>3918</v>
      </c>
      <c r="M1473" s="130" t="s">
        <v>4209</v>
      </c>
    </row>
    <row r="1474" spans="10:13">
      <c r="J1474" s="113" t="s">
        <v>3874</v>
      </c>
      <c r="K1474" s="130" t="s">
        <v>4196</v>
      </c>
      <c r="L1474" s="113" t="s">
        <v>3918</v>
      </c>
      <c r="M1474" s="130" t="s">
        <v>4212</v>
      </c>
    </row>
    <row r="1475" spans="10:13">
      <c r="J1475" s="113" t="s">
        <v>3874</v>
      </c>
      <c r="K1475" s="130" t="s">
        <v>4199</v>
      </c>
      <c r="L1475" s="113" t="s">
        <v>3918</v>
      </c>
      <c r="M1475" s="130" t="s">
        <v>4214</v>
      </c>
    </row>
    <row r="1476" spans="10:13">
      <c r="J1476" s="113" t="s">
        <v>3874</v>
      </c>
      <c r="K1476" s="130" t="s">
        <v>4202</v>
      </c>
      <c r="L1476" s="113" t="s">
        <v>3918</v>
      </c>
      <c r="M1476" s="130" t="s">
        <v>4217</v>
      </c>
    </row>
    <row r="1477" spans="10:13">
      <c r="J1477" s="113" t="s">
        <v>3874</v>
      </c>
      <c r="K1477" s="130" t="s">
        <v>4205</v>
      </c>
      <c r="L1477" s="113" t="s">
        <v>3918</v>
      </c>
      <c r="M1477" s="130" t="s">
        <v>4220</v>
      </c>
    </row>
    <row r="1478" spans="10:13">
      <c r="J1478" s="113" t="s">
        <v>3874</v>
      </c>
      <c r="K1478" s="130" t="s">
        <v>4208</v>
      </c>
      <c r="L1478" s="113" t="s">
        <v>3918</v>
      </c>
      <c r="M1478" s="130" t="s">
        <v>4223</v>
      </c>
    </row>
    <row r="1479" spans="10:13">
      <c r="J1479" s="113" t="s">
        <v>3874</v>
      </c>
      <c r="K1479" s="130" t="s">
        <v>4211</v>
      </c>
      <c r="L1479" s="113" t="s">
        <v>3918</v>
      </c>
      <c r="M1479" s="130" t="s">
        <v>4226</v>
      </c>
    </row>
    <row r="1480" spans="10:13">
      <c r="J1480" s="113" t="s">
        <v>3874</v>
      </c>
      <c r="K1480" s="130" t="s">
        <v>3730</v>
      </c>
      <c r="L1480" s="113" t="s">
        <v>3918</v>
      </c>
      <c r="M1480" s="130" t="s">
        <v>4229</v>
      </c>
    </row>
    <row r="1481" spans="10:13">
      <c r="J1481" s="113" t="s">
        <v>3874</v>
      </c>
      <c r="K1481" s="130" t="s">
        <v>4216</v>
      </c>
      <c r="L1481" s="113" t="s">
        <v>3918</v>
      </c>
      <c r="M1481" s="130" t="s">
        <v>4232</v>
      </c>
    </row>
    <row r="1482" spans="10:13">
      <c r="J1482" s="113" t="s">
        <v>3874</v>
      </c>
      <c r="K1482" s="130" t="s">
        <v>4219</v>
      </c>
      <c r="L1482" s="113" t="s">
        <v>3918</v>
      </c>
      <c r="M1482" s="130" t="s">
        <v>4235</v>
      </c>
    </row>
    <row r="1483" spans="10:13">
      <c r="J1483" s="113" t="s">
        <v>3874</v>
      </c>
      <c r="K1483" s="130" t="s">
        <v>4222</v>
      </c>
      <c r="L1483" s="113" t="s">
        <v>3918</v>
      </c>
      <c r="M1483" s="130" t="s">
        <v>4238</v>
      </c>
    </row>
    <row r="1484" spans="10:13">
      <c r="J1484" s="113" t="s">
        <v>3874</v>
      </c>
      <c r="K1484" s="130" t="s">
        <v>4225</v>
      </c>
      <c r="L1484" s="113" t="s">
        <v>3918</v>
      </c>
      <c r="M1484" s="130" t="s">
        <v>4241</v>
      </c>
    </row>
    <row r="1485" spans="10:13">
      <c r="J1485" s="113" t="s">
        <v>3874</v>
      </c>
      <c r="K1485" s="130" t="s">
        <v>4228</v>
      </c>
      <c r="L1485" s="113" t="s">
        <v>3918</v>
      </c>
      <c r="M1485" s="130" t="s">
        <v>4244</v>
      </c>
    </row>
    <row r="1486" spans="10:13">
      <c r="J1486" s="113" t="s">
        <v>3874</v>
      </c>
      <c r="K1486" s="130" t="s">
        <v>4231</v>
      </c>
      <c r="L1486" s="113" t="s">
        <v>3918</v>
      </c>
      <c r="M1486" s="130" t="s">
        <v>4247</v>
      </c>
    </row>
    <row r="1487" spans="10:13">
      <c r="J1487" s="113" t="s">
        <v>3874</v>
      </c>
      <c r="K1487" s="130" t="s">
        <v>4234</v>
      </c>
      <c r="L1487" s="113" t="s">
        <v>3918</v>
      </c>
      <c r="M1487" s="130" t="s">
        <v>4250</v>
      </c>
    </row>
    <row r="1488" spans="10:13">
      <c r="J1488" s="113" t="s">
        <v>3874</v>
      </c>
      <c r="K1488" s="130" t="s">
        <v>4237</v>
      </c>
      <c r="L1488" s="113" t="s">
        <v>3918</v>
      </c>
      <c r="M1488" s="130" t="s">
        <v>4253</v>
      </c>
    </row>
    <row r="1489" spans="10:13">
      <c r="J1489" s="113" t="s">
        <v>3874</v>
      </c>
      <c r="K1489" s="130" t="s">
        <v>4240</v>
      </c>
      <c r="L1489" s="113" t="s">
        <v>3918</v>
      </c>
      <c r="M1489" s="130" t="s">
        <v>4256</v>
      </c>
    </row>
    <row r="1490" spans="10:13">
      <c r="J1490" s="113" t="s">
        <v>3874</v>
      </c>
      <c r="K1490" s="130" t="s">
        <v>4243</v>
      </c>
      <c r="L1490" s="113" t="s">
        <v>3918</v>
      </c>
      <c r="M1490" s="130" t="s">
        <v>4259</v>
      </c>
    </row>
    <row r="1491" spans="10:13">
      <c r="J1491" s="113" t="s">
        <v>3874</v>
      </c>
      <c r="K1491" s="130" t="s">
        <v>4246</v>
      </c>
      <c r="L1491" s="113" t="s">
        <v>3918</v>
      </c>
      <c r="M1491" s="130" t="s">
        <v>4262</v>
      </c>
    </row>
    <row r="1492" spans="10:13">
      <c r="J1492" s="113" t="s">
        <v>3874</v>
      </c>
      <c r="K1492" s="130" t="s">
        <v>4249</v>
      </c>
      <c r="L1492" s="113" t="s">
        <v>3918</v>
      </c>
      <c r="M1492" s="130" t="s">
        <v>4265</v>
      </c>
    </row>
    <row r="1493" spans="10:13">
      <c r="J1493" s="113" t="s">
        <v>3874</v>
      </c>
      <c r="K1493" s="130" t="s">
        <v>4252</v>
      </c>
      <c r="L1493" s="113" t="s">
        <v>3918</v>
      </c>
      <c r="M1493" s="130" t="s">
        <v>4268</v>
      </c>
    </row>
    <row r="1494" spans="10:13">
      <c r="J1494" s="113" t="s">
        <v>3874</v>
      </c>
      <c r="K1494" s="130" t="s">
        <v>4255</v>
      </c>
      <c r="L1494" s="113" t="s">
        <v>3918</v>
      </c>
      <c r="M1494" s="130" t="s">
        <v>4271</v>
      </c>
    </row>
    <row r="1495" spans="10:13">
      <c r="J1495" s="113" t="s">
        <v>3874</v>
      </c>
      <c r="K1495" s="130" t="s">
        <v>4258</v>
      </c>
      <c r="L1495" s="113" t="s">
        <v>3918</v>
      </c>
      <c r="M1495" s="130" t="s">
        <v>4273</v>
      </c>
    </row>
    <row r="1496" spans="10:13">
      <c r="J1496" s="113" t="s">
        <v>3874</v>
      </c>
      <c r="K1496" s="130" t="s">
        <v>4261</v>
      </c>
      <c r="L1496" s="113" t="s">
        <v>3918</v>
      </c>
      <c r="M1496" s="130" t="s">
        <v>4276</v>
      </c>
    </row>
    <row r="1497" spans="10:13">
      <c r="J1497" s="113" t="s">
        <v>3874</v>
      </c>
      <c r="K1497" s="130" t="s">
        <v>4264</v>
      </c>
      <c r="L1497" s="113" t="s">
        <v>3918</v>
      </c>
      <c r="M1497" s="130" t="s">
        <v>4279</v>
      </c>
    </row>
    <row r="1498" spans="10:13">
      <c r="J1498" s="113" t="s">
        <v>3874</v>
      </c>
      <c r="K1498" s="130" t="s">
        <v>4267</v>
      </c>
      <c r="L1498" s="113" t="s">
        <v>3918</v>
      </c>
      <c r="M1498" s="130" t="s">
        <v>4282</v>
      </c>
    </row>
    <row r="1499" spans="10:13">
      <c r="J1499" s="113" t="s">
        <v>3874</v>
      </c>
      <c r="K1499" s="130" t="s">
        <v>4270</v>
      </c>
      <c r="L1499" s="113" t="s">
        <v>3918</v>
      </c>
      <c r="M1499" s="130" t="s">
        <v>4285</v>
      </c>
    </row>
    <row r="1500" spans="10:13">
      <c r="J1500" s="113" t="s">
        <v>3874</v>
      </c>
      <c r="K1500" s="130" t="s">
        <v>3732</v>
      </c>
      <c r="L1500" s="113" t="s">
        <v>3918</v>
      </c>
      <c r="M1500" s="130" t="s">
        <v>4288</v>
      </c>
    </row>
    <row r="1501" spans="10:13">
      <c r="J1501" s="113" t="s">
        <v>3874</v>
      </c>
      <c r="K1501" s="130" t="s">
        <v>4275</v>
      </c>
      <c r="L1501" s="113" t="s">
        <v>3918</v>
      </c>
      <c r="M1501" s="130" t="s">
        <v>4291</v>
      </c>
    </row>
    <row r="1502" spans="10:13">
      <c r="J1502" s="113" t="s">
        <v>3874</v>
      </c>
      <c r="K1502" s="130" t="s">
        <v>4278</v>
      </c>
      <c r="L1502" s="113" t="s">
        <v>3918</v>
      </c>
      <c r="M1502" s="130" t="s">
        <v>4294</v>
      </c>
    </row>
    <row r="1503" spans="10:13">
      <c r="J1503" s="113" t="s">
        <v>3874</v>
      </c>
      <c r="K1503" s="130" t="s">
        <v>4281</v>
      </c>
      <c r="L1503" s="113" t="s">
        <v>3918</v>
      </c>
      <c r="M1503" s="130" t="s">
        <v>4297</v>
      </c>
    </row>
    <row r="1504" spans="10:13">
      <c r="J1504" s="113" t="s">
        <v>3874</v>
      </c>
      <c r="K1504" s="130" t="s">
        <v>4284</v>
      </c>
      <c r="L1504" s="113" t="s">
        <v>3918</v>
      </c>
      <c r="M1504" s="130" t="s">
        <v>4300</v>
      </c>
    </row>
    <row r="1505" spans="10:13">
      <c r="J1505" s="113" t="s">
        <v>3874</v>
      </c>
      <c r="K1505" s="130" t="s">
        <v>4287</v>
      </c>
      <c r="L1505" s="113" t="s">
        <v>3918</v>
      </c>
      <c r="M1505" s="130" t="s">
        <v>4303</v>
      </c>
    </row>
    <row r="1506" spans="10:13">
      <c r="J1506" s="113" t="s">
        <v>3874</v>
      </c>
      <c r="K1506" s="130" t="s">
        <v>4290</v>
      </c>
      <c r="L1506" s="113" t="s">
        <v>3918</v>
      </c>
      <c r="M1506" s="130" t="s">
        <v>4306</v>
      </c>
    </row>
    <row r="1507" spans="10:13">
      <c r="J1507" s="113" t="s">
        <v>3874</v>
      </c>
      <c r="K1507" s="130" t="s">
        <v>4293</v>
      </c>
      <c r="L1507" s="113" t="s">
        <v>3918</v>
      </c>
      <c r="M1507" s="130" t="s">
        <v>4309</v>
      </c>
    </row>
    <row r="1508" spans="10:13">
      <c r="J1508" s="113" t="s">
        <v>3874</v>
      </c>
      <c r="K1508" s="130" t="s">
        <v>4296</v>
      </c>
      <c r="L1508" s="113" t="s">
        <v>3918</v>
      </c>
      <c r="M1508" s="130" t="s">
        <v>4312</v>
      </c>
    </row>
    <row r="1509" spans="10:13">
      <c r="J1509" s="113" t="s">
        <v>3874</v>
      </c>
      <c r="K1509" s="130" t="s">
        <v>4299</v>
      </c>
      <c r="L1509" s="113" t="s">
        <v>3918</v>
      </c>
      <c r="M1509" s="130" t="s">
        <v>4315</v>
      </c>
    </row>
    <row r="1510" spans="10:13">
      <c r="J1510" s="113" t="s">
        <v>3874</v>
      </c>
      <c r="K1510" s="130" t="s">
        <v>4302</v>
      </c>
      <c r="L1510" s="113" t="s">
        <v>3918</v>
      </c>
      <c r="M1510" s="130" t="s">
        <v>4318</v>
      </c>
    </row>
    <row r="1511" spans="10:13">
      <c r="J1511" s="113" t="s">
        <v>3874</v>
      </c>
      <c r="K1511" s="130" t="s">
        <v>4305</v>
      </c>
      <c r="L1511" s="113" t="s">
        <v>3918</v>
      </c>
      <c r="M1511" s="130" t="s">
        <v>4321</v>
      </c>
    </row>
    <row r="1512" spans="10:13">
      <c r="J1512" s="113" t="s">
        <v>3874</v>
      </c>
      <c r="K1512" s="130" t="s">
        <v>4308</v>
      </c>
      <c r="L1512" s="113" t="s">
        <v>3918</v>
      </c>
      <c r="M1512" s="130" t="s">
        <v>4324</v>
      </c>
    </row>
    <row r="1513" spans="10:13">
      <c r="J1513" s="113" t="s">
        <v>3874</v>
      </c>
      <c r="K1513" s="130" t="s">
        <v>4311</v>
      </c>
      <c r="L1513" s="113" t="s">
        <v>3918</v>
      </c>
      <c r="M1513" s="130" t="s">
        <v>4327</v>
      </c>
    </row>
    <row r="1514" spans="10:13">
      <c r="J1514" s="113" t="s">
        <v>3874</v>
      </c>
      <c r="K1514" s="130" t="s">
        <v>4314</v>
      </c>
      <c r="L1514" s="113" t="s">
        <v>3918</v>
      </c>
      <c r="M1514" s="130" t="s">
        <v>4330</v>
      </c>
    </row>
    <row r="1515" spans="10:13">
      <c r="J1515" s="113" t="s">
        <v>3874</v>
      </c>
      <c r="K1515" s="130" t="s">
        <v>4317</v>
      </c>
      <c r="L1515" s="113" t="s">
        <v>3918</v>
      </c>
      <c r="M1515" s="130" t="s">
        <v>4333</v>
      </c>
    </row>
    <row r="1516" spans="10:13">
      <c r="J1516" s="113" t="s">
        <v>3874</v>
      </c>
      <c r="K1516" s="130" t="s">
        <v>4320</v>
      </c>
      <c r="L1516" s="113" t="s">
        <v>3918</v>
      </c>
      <c r="M1516" s="130" t="s">
        <v>4336</v>
      </c>
    </row>
    <row r="1517" spans="10:13">
      <c r="J1517" s="113" t="s">
        <v>3874</v>
      </c>
      <c r="K1517" s="130" t="s">
        <v>4323</v>
      </c>
      <c r="L1517" s="113" t="s">
        <v>3918</v>
      </c>
      <c r="M1517" s="130" t="s">
        <v>4339</v>
      </c>
    </row>
    <row r="1518" spans="10:13">
      <c r="J1518" s="113" t="s">
        <v>3874</v>
      </c>
      <c r="K1518" s="130" t="s">
        <v>4326</v>
      </c>
      <c r="L1518" s="113" t="s">
        <v>3918</v>
      </c>
      <c r="M1518" s="130" t="s">
        <v>4342</v>
      </c>
    </row>
    <row r="1519" spans="10:13">
      <c r="J1519" s="113" t="s">
        <v>3874</v>
      </c>
      <c r="K1519" s="130" t="s">
        <v>4329</v>
      </c>
      <c r="L1519" s="113" t="s">
        <v>3918</v>
      </c>
      <c r="M1519" s="130" t="s">
        <v>4345</v>
      </c>
    </row>
    <row r="1520" spans="10:13">
      <c r="J1520" s="113" t="s">
        <v>3874</v>
      </c>
      <c r="K1520" s="130" t="s">
        <v>4332</v>
      </c>
      <c r="L1520" s="113" t="s">
        <v>3918</v>
      </c>
      <c r="M1520" s="130" t="s">
        <v>4348</v>
      </c>
    </row>
    <row r="1521" spans="10:13">
      <c r="J1521" s="113" t="s">
        <v>3874</v>
      </c>
      <c r="K1521" s="130" t="s">
        <v>4335</v>
      </c>
      <c r="L1521" s="113" t="s">
        <v>3918</v>
      </c>
      <c r="M1521" s="130" t="s">
        <v>4351</v>
      </c>
    </row>
    <row r="1522" spans="10:13">
      <c r="J1522" s="113" t="s">
        <v>3874</v>
      </c>
      <c r="K1522" s="130" t="s">
        <v>4338</v>
      </c>
      <c r="L1522" s="113" t="s">
        <v>3918</v>
      </c>
      <c r="M1522" s="130" t="s">
        <v>4354</v>
      </c>
    </row>
    <row r="1523" spans="10:13">
      <c r="J1523" s="113" t="s">
        <v>3874</v>
      </c>
      <c r="K1523" s="130" t="s">
        <v>4341</v>
      </c>
      <c r="L1523" s="113" t="s">
        <v>3918</v>
      </c>
      <c r="M1523" s="130" t="s">
        <v>4357</v>
      </c>
    </row>
    <row r="1524" spans="10:13">
      <c r="J1524" s="113" t="s">
        <v>3874</v>
      </c>
      <c r="K1524" s="130" t="s">
        <v>4344</v>
      </c>
      <c r="L1524" s="113" t="s">
        <v>3918</v>
      </c>
      <c r="M1524" s="130" t="s">
        <v>4360</v>
      </c>
    </row>
    <row r="1525" spans="10:13">
      <c r="J1525" s="113" t="s">
        <v>3874</v>
      </c>
      <c r="K1525" s="130" t="s">
        <v>4347</v>
      </c>
      <c r="L1525" s="113" t="s">
        <v>3918</v>
      </c>
      <c r="M1525" s="130" t="s">
        <v>4363</v>
      </c>
    </row>
    <row r="1526" spans="10:13">
      <c r="J1526" s="113" t="s">
        <v>3874</v>
      </c>
      <c r="K1526" s="130" t="s">
        <v>4350</v>
      </c>
      <c r="L1526" s="113" t="s">
        <v>3918</v>
      </c>
      <c r="M1526" s="130" t="s">
        <v>4366</v>
      </c>
    </row>
    <row r="1527" spans="10:13">
      <c r="J1527" s="113" t="s">
        <v>3874</v>
      </c>
      <c r="K1527" s="130" t="s">
        <v>4353</v>
      </c>
      <c r="L1527" s="113" t="s">
        <v>3918</v>
      </c>
      <c r="M1527" s="130" t="s">
        <v>4369</v>
      </c>
    </row>
    <row r="1528" spans="10:13">
      <c r="J1528" s="113" t="s">
        <v>3874</v>
      </c>
      <c r="K1528" s="130" t="s">
        <v>4356</v>
      </c>
      <c r="L1528" s="113" t="s">
        <v>3918</v>
      </c>
      <c r="M1528" s="130" t="s">
        <v>4372</v>
      </c>
    </row>
    <row r="1529" spans="10:13">
      <c r="J1529" s="113" t="s">
        <v>3874</v>
      </c>
      <c r="K1529" s="130" t="s">
        <v>4359</v>
      </c>
      <c r="L1529" s="113" t="s">
        <v>3918</v>
      </c>
      <c r="M1529" s="130" t="s">
        <v>4375</v>
      </c>
    </row>
    <row r="1530" spans="10:13">
      <c r="J1530" s="113" t="s">
        <v>3874</v>
      </c>
      <c r="K1530" s="130" t="s">
        <v>4362</v>
      </c>
      <c r="L1530" s="113" t="s">
        <v>3918</v>
      </c>
      <c r="M1530" s="130" t="s">
        <v>4378</v>
      </c>
    </row>
    <row r="1531" spans="10:13">
      <c r="J1531" s="113" t="s">
        <v>3874</v>
      </c>
      <c r="K1531" s="130" t="s">
        <v>4365</v>
      </c>
      <c r="L1531" s="113" t="s">
        <v>3918</v>
      </c>
      <c r="M1531" s="130" t="s">
        <v>4381</v>
      </c>
    </row>
    <row r="1532" spans="10:13">
      <c r="J1532" s="113" t="s">
        <v>3874</v>
      </c>
      <c r="K1532" s="130" t="s">
        <v>4368</v>
      </c>
      <c r="L1532" s="113" t="s">
        <v>3918</v>
      </c>
      <c r="M1532" s="130" t="s">
        <v>4384</v>
      </c>
    </row>
    <row r="1533" spans="10:13">
      <c r="J1533" s="113" t="s">
        <v>3874</v>
      </c>
      <c r="K1533" s="130" t="s">
        <v>4371</v>
      </c>
      <c r="L1533" s="113" t="s">
        <v>3918</v>
      </c>
      <c r="M1533" s="130" t="s">
        <v>4387</v>
      </c>
    </row>
    <row r="1534" spans="10:13">
      <c r="J1534" s="113" t="s">
        <v>3874</v>
      </c>
      <c r="K1534" s="130" t="s">
        <v>4374</v>
      </c>
      <c r="L1534" s="113" t="s">
        <v>3918</v>
      </c>
      <c r="M1534" s="130" t="s">
        <v>4390</v>
      </c>
    </row>
    <row r="1535" spans="10:13">
      <c r="J1535" s="113" t="s">
        <v>3874</v>
      </c>
      <c r="K1535" s="130" t="s">
        <v>4377</v>
      </c>
      <c r="L1535" s="113" t="s">
        <v>3918</v>
      </c>
      <c r="M1535" s="130" t="s">
        <v>4393</v>
      </c>
    </row>
    <row r="1536" spans="10:13">
      <c r="J1536" s="113" t="s">
        <v>3874</v>
      </c>
      <c r="K1536" s="130" t="s">
        <v>4380</v>
      </c>
      <c r="L1536" s="113" t="s">
        <v>3918</v>
      </c>
      <c r="M1536" s="130" t="s">
        <v>4396</v>
      </c>
    </row>
    <row r="1537" spans="10:13">
      <c r="J1537" s="113" t="s">
        <v>3874</v>
      </c>
      <c r="K1537" s="130" t="s">
        <v>4383</v>
      </c>
      <c r="L1537" s="113" t="s">
        <v>3918</v>
      </c>
      <c r="M1537" s="130" t="s">
        <v>4399</v>
      </c>
    </row>
    <row r="1538" spans="10:13">
      <c r="J1538" s="113" t="s">
        <v>3874</v>
      </c>
      <c r="K1538" s="130" t="s">
        <v>4386</v>
      </c>
      <c r="L1538" s="113" t="s">
        <v>3918</v>
      </c>
      <c r="M1538" s="130" t="s">
        <v>4402</v>
      </c>
    </row>
    <row r="1539" spans="10:13">
      <c r="J1539" s="113" t="s">
        <v>3874</v>
      </c>
      <c r="K1539" s="130" t="s">
        <v>4389</v>
      </c>
      <c r="L1539" s="113" t="s">
        <v>3918</v>
      </c>
      <c r="M1539" s="130" t="s">
        <v>4405</v>
      </c>
    </row>
    <row r="1540" spans="10:13">
      <c r="J1540" s="113" t="s">
        <v>3874</v>
      </c>
      <c r="K1540" s="130" t="s">
        <v>4392</v>
      </c>
      <c r="L1540" s="113" t="s">
        <v>3918</v>
      </c>
      <c r="M1540" s="130" t="s">
        <v>4408</v>
      </c>
    </row>
    <row r="1541" spans="10:13">
      <c r="J1541" s="113" t="s">
        <v>3874</v>
      </c>
      <c r="K1541" s="130" t="s">
        <v>4395</v>
      </c>
      <c r="L1541" s="113" t="s">
        <v>3918</v>
      </c>
      <c r="M1541" s="130" t="s">
        <v>4411</v>
      </c>
    </row>
    <row r="1542" spans="10:13">
      <c r="J1542" s="113" t="s">
        <v>3874</v>
      </c>
      <c r="K1542" s="130" t="s">
        <v>4398</v>
      </c>
      <c r="L1542" s="113" t="s">
        <v>3918</v>
      </c>
      <c r="M1542" s="130" t="s">
        <v>4414</v>
      </c>
    </row>
    <row r="1543" spans="10:13">
      <c r="J1543" s="113" t="s">
        <v>3874</v>
      </c>
      <c r="K1543" s="130" t="s">
        <v>4401</v>
      </c>
      <c r="L1543" s="113" t="s">
        <v>3918</v>
      </c>
      <c r="M1543" s="130" t="s">
        <v>4417</v>
      </c>
    </row>
    <row r="1544" spans="10:13">
      <c r="J1544" s="113" t="s">
        <v>3874</v>
      </c>
      <c r="K1544" s="130" t="s">
        <v>4404</v>
      </c>
      <c r="L1544" s="113" t="s">
        <v>3918</v>
      </c>
      <c r="M1544" s="130" t="s">
        <v>4420</v>
      </c>
    </row>
    <row r="1545" spans="10:13">
      <c r="J1545" s="113" t="s">
        <v>3874</v>
      </c>
      <c r="K1545" s="130" t="s">
        <v>4407</v>
      </c>
      <c r="L1545" s="113" t="s">
        <v>3918</v>
      </c>
      <c r="M1545" s="130" t="s">
        <v>4423</v>
      </c>
    </row>
    <row r="1546" spans="10:13">
      <c r="J1546" s="113" t="s">
        <v>3874</v>
      </c>
      <c r="K1546" s="130" t="s">
        <v>4410</v>
      </c>
      <c r="L1546" s="113" t="s">
        <v>3918</v>
      </c>
      <c r="M1546" s="130" t="s">
        <v>4426</v>
      </c>
    </row>
    <row r="1547" spans="10:13">
      <c r="J1547" s="113" t="s">
        <v>3874</v>
      </c>
      <c r="K1547" s="130" t="s">
        <v>4413</v>
      </c>
      <c r="L1547" s="113" t="s">
        <v>3918</v>
      </c>
      <c r="M1547" s="130" t="s">
        <v>4429</v>
      </c>
    </row>
    <row r="1548" spans="10:13">
      <c r="J1548" s="113" t="s">
        <v>3874</v>
      </c>
      <c r="K1548" s="130" t="s">
        <v>4416</v>
      </c>
      <c r="L1548" s="113" t="s">
        <v>3918</v>
      </c>
      <c r="M1548" s="130" t="s">
        <v>4432</v>
      </c>
    </row>
    <row r="1549" spans="10:13">
      <c r="J1549" s="113" t="s">
        <v>3874</v>
      </c>
      <c r="K1549" s="130" t="s">
        <v>4419</v>
      </c>
      <c r="L1549" s="113" t="s">
        <v>3918</v>
      </c>
      <c r="M1549" s="130" t="s">
        <v>4435</v>
      </c>
    </row>
    <row r="1550" spans="10:13">
      <c r="J1550" s="113" t="s">
        <v>3874</v>
      </c>
      <c r="K1550" s="130" t="s">
        <v>4422</v>
      </c>
      <c r="L1550" s="113" t="s">
        <v>3918</v>
      </c>
      <c r="M1550" s="130" t="s">
        <v>4438</v>
      </c>
    </row>
    <row r="1551" spans="10:13">
      <c r="J1551" s="113" t="s">
        <v>3874</v>
      </c>
      <c r="K1551" s="130" t="s">
        <v>4425</v>
      </c>
      <c r="L1551" s="113" t="s">
        <v>3918</v>
      </c>
      <c r="M1551" s="130" t="s">
        <v>4441</v>
      </c>
    </row>
    <row r="1552" spans="10:13">
      <c r="J1552" s="113" t="s">
        <v>3874</v>
      </c>
      <c r="K1552" s="130" t="s">
        <v>4428</v>
      </c>
      <c r="L1552" s="113" t="s">
        <v>3918</v>
      </c>
      <c r="M1552" s="130" t="s">
        <v>4444</v>
      </c>
    </row>
    <row r="1553" spans="10:13">
      <c r="J1553" s="113" t="s">
        <v>3874</v>
      </c>
      <c r="K1553" s="130" t="s">
        <v>4431</v>
      </c>
      <c r="L1553" s="113" t="s">
        <v>3918</v>
      </c>
      <c r="M1553" s="130" t="s">
        <v>4447</v>
      </c>
    </row>
    <row r="1554" spans="10:13">
      <c r="J1554" s="113" t="s">
        <v>3874</v>
      </c>
      <c r="K1554" s="130" t="s">
        <v>4434</v>
      </c>
      <c r="L1554" s="113" t="s">
        <v>3918</v>
      </c>
      <c r="M1554" s="130" t="s">
        <v>4450</v>
      </c>
    </row>
    <row r="1555" spans="10:13">
      <c r="J1555" s="113" t="s">
        <v>3874</v>
      </c>
      <c r="K1555" s="130" t="s">
        <v>4437</v>
      </c>
      <c r="L1555" s="113" t="s">
        <v>3918</v>
      </c>
      <c r="M1555" s="130" t="s">
        <v>4453</v>
      </c>
    </row>
    <row r="1556" spans="10:13">
      <c r="J1556" s="113" t="s">
        <v>3874</v>
      </c>
      <c r="K1556" s="130" t="s">
        <v>4440</v>
      </c>
      <c r="L1556" s="113" t="s">
        <v>3918</v>
      </c>
      <c r="M1556" s="130" t="s">
        <v>4456</v>
      </c>
    </row>
    <row r="1557" spans="10:13">
      <c r="J1557" s="113" t="s">
        <v>3874</v>
      </c>
      <c r="K1557" s="130" t="s">
        <v>4443</v>
      </c>
      <c r="L1557" s="113" t="s">
        <v>3918</v>
      </c>
      <c r="M1557" s="130" t="s">
        <v>4459</v>
      </c>
    </row>
    <row r="1558" spans="10:13">
      <c r="J1558" s="113" t="s">
        <v>3874</v>
      </c>
      <c r="K1558" s="130" t="s">
        <v>4446</v>
      </c>
      <c r="L1558" s="113" t="s">
        <v>3918</v>
      </c>
      <c r="M1558" s="130" t="s">
        <v>4462</v>
      </c>
    </row>
    <row r="1559" spans="10:13">
      <c r="J1559" s="113" t="s">
        <v>3874</v>
      </c>
      <c r="K1559" s="130" t="s">
        <v>4449</v>
      </c>
      <c r="L1559" s="113" t="s">
        <v>3918</v>
      </c>
      <c r="M1559" s="130" t="s">
        <v>4465</v>
      </c>
    </row>
    <row r="1560" spans="10:13">
      <c r="J1560" s="113" t="s">
        <v>3874</v>
      </c>
      <c r="K1560" s="130" t="s">
        <v>4452</v>
      </c>
      <c r="L1560" s="113" t="s">
        <v>3918</v>
      </c>
      <c r="M1560" s="130" t="s">
        <v>4468</v>
      </c>
    </row>
    <row r="1561" spans="10:13">
      <c r="J1561" s="113" t="s">
        <v>3874</v>
      </c>
      <c r="K1561" s="130" t="s">
        <v>4455</v>
      </c>
      <c r="L1561" s="113" t="s">
        <v>3918</v>
      </c>
      <c r="M1561" s="130" t="s">
        <v>4471</v>
      </c>
    </row>
    <row r="1562" spans="10:13">
      <c r="J1562" s="113" t="s">
        <v>3874</v>
      </c>
      <c r="K1562" s="130" t="s">
        <v>4458</v>
      </c>
      <c r="L1562" s="113" t="s">
        <v>3918</v>
      </c>
      <c r="M1562" s="130" t="s">
        <v>4474</v>
      </c>
    </row>
    <row r="1563" spans="10:13">
      <c r="J1563" s="113" t="s">
        <v>3874</v>
      </c>
      <c r="K1563" s="130" t="s">
        <v>4461</v>
      </c>
      <c r="L1563" s="113" t="s">
        <v>3918</v>
      </c>
      <c r="M1563" s="130" t="s">
        <v>4477</v>
      </c>
    </row>
    <row r="1564" spans="10:13">
      <c r="J1564" s="113" t="s">
        <v>3874</v>
      </c>
      <c r="K1564" s="130" t="s">
        <v>4464</v>
      </c>
      <c r="L1564" s="113" t="s">
        <v>3918</v>
      </c>
      <c r="M1564" s="130" t="s">
        <v>4480</v>
      </c>
    </row>
    <row r="1565" spans="10:13">
      <c r="J1565" s="113" t="s">
        <v>3874</v>
      </c>
      <c r="K1565" s="130" t="s">
        <v>4467</v>
      </c>
      <c r="L1565" s="113" t="s">
        <v>3918</v>
      </c>
      <c r="M1565" s="130" t="s">
        <v>4483</v>
      </c>
    </row>
    <row r="1566" spans="10:13">
      <c r="J1566" s="113" t="s">
        <v>3874</v>
      </c>
      <c r="K1566" s="130" t="s">
        <v>4470</v>
      </c>
      <c r="L1566" s="113" t="s">
        <v>3918</v>
      </c>
      <c r="M1566" s="130" t="s">
        <v>4486</v>
      </c>
    </row>
    <row r="1567" spans="10:13">
      <c r="J1567" s="113" t="s">
        <v>3874</v>
      </c>
      <c r="K1567" s="130" t="s">
        <v>4473</v>
      </c>
      <c r="L1567" s="113" t="s">
        <v>3918</v>
      </c>
      <c r="M1567" s="130" t="s">
        <v>4489</v>
      </c>
    </row>
    <row r="1568" spans="10:13">
      <c r="J1568" s="113" t="s">
        <v>3874</v>
      </c>
      <c r="K1568" s="130" t="s">
        <v>4476</v>
      </c>
      <c r="L1568" s="113" t="s">
        <v>3918</v>
      </c>
      <c r="M1568" s="130" t="s">
        <v>4492</v>
      </c>
    </row>
    <row r="1569" spans="10:13">
      <c r="J1569" s="113" t="s">
        <v>3874</v>
      </c>
      <c r="K1569" s="130" t="s">
        <v>4479</v>
      </c>
      <c r="L1569" s="113" t="s">
        <v>3918</v>
      </c>
      <c r="M1569" s="130" t="s">
        <v>4495</v>
      </c>
    </row>
    <row r="1570" spans="10:13">
      <c r="J1570" s="113" t="s">
        <v>3874</v>
      </c>
      <c r="K1570" s="130" t="s">
        <v>4482</v>
      </c>
      <c r="L1570" s="113" t="s">
        <v>3918</v>
      </c>
      <c r="M1570" s="130" t="s">
        <v>4498</v>
      </c>
    </row>
    <row r="1571" spans="10:13">
      <c r="J1571" s="113" t="s">
        <v>3874</v>
      </c>
      <c r="K1571" s="130" t="s">
        <v>4485</v>
      </c>
      <c r="L1571" s="113" t="s">
        <v>3918</v>
      </c>
      <c r="M1571" s="130" t="s">
        <v>4501</v>
      </c>
    </row>
    <row r="1572" spans="10:13">
      <c r="J1572" s="113" t="s">
        <v>3874</v>
      </c>
      <c r="K1572" s="130" t="s">
        <v>4488</v>
      </c>
      <c r="L1572" s="113" t="s">
        <v>3918</v>
      </c>
      <c r="M1572" s="130" t="s">
        <v>4504</v>
      </c>
    </row>
    <row r="1573" spans="10:13">
      <c r="J1573" s="113" t="s">
        <v>3874</v>
      </c>
      <c r="K1573" s="130" t="s">
        <v>4491</v>
      </c>
      <c r="L1573" s="113" t="s">
        <v>3918</v>
      </c>
      <c r="M1573" s="130" t="s">
        <v>4507</v>
      </c>
    </row>
    <row r="1574" spans="10:13">
      <c r="J1574" s="113" t="s">
        <v>3874</v>
      </c>
      <c r="K1574" s="130" t="s">
        <v>4494</v>
      </c>
      <c r="L1574" s="113" t="s">
        <v>3918</v>
      </c>
      <c r="M1574" s="130" t="s">
        <v>4510</v>
      </c>
    </row>
    <row r="1575" spans="10:13">
      <c r="J1575" s="113" t="s">
        <v>3874</v>
      </c>
      <c r="K1575" s="130" t="s">
        <v>4497</v>
      </c>
      <c r="L1575" s="113" t="s">
        <v>3918</v>
      </c>
      <c r="M1575" s="130" t="s">
        <v>4513</v>
      </c>
    </row>
    <row r="1576" spans="10:13">
      <c r="J1576" s="113" t="s">
        <v>3874</v>
      </c>
      <c r="K1576" s="130" t="s">
        <v>4500</v>
      </c>
      <c r="L1576" s="113" t="s">
        <v>3918</v>
      </c>
      <c r="M1576" s="130" t="s">
        <v>4516</v>
      </c>
    </row>
    <row r="1577" spans="10:13">
      <c r="J1577" s="113" t="s">
        <v>3874</v>
      </c>
      <c r="K1577" s="130" t="s">
        <v>4503</v>
      </c>
      <c r="L1577" s="113" t="s">
        <v>3918</v>
      </c>
      <c r="M1577" s="130" t="s">
        <v>4519</v>
      </c>
    </row>
    <row r="1578" spans="10:13">
      <c r="J1578" s="113" t="s">
        <v>3874</v>
      </c>
      <c r="K1578" s="130" t="s">
        <v>4506</v>
      </c>
      <c r="L1578" s="113" t="s">
        <v>3918</v>
      </c>
      <c r="M1578" s="130" t="s">
        <v>4522</v>
      </c>
    </row>
    <row r="1579" spans="10:13">
      <c r="J1579" s="113" t="s">
        <v>3874</v>
      </c>
      <c r="K1579" s="130" t="s">
        <v>4509</v>
      </c>
      <c r="L1579" s="113" t="s">
        <v>3918</v>
      </c>
      <c r="M1579" s="130" t="s">
        <v>4525</v>
      </c>
    </row>
    <row r="1580" spans="10:13">
      <c r="J1580" s="113" t="s">
        <v>3874</v>
      </c>
      <c r="K1580" s="130" t="s">
        <v>4512</v>
      </c>
      <c r="L1580" s="113" t="s">
        <v>3918</v>
      </c>
      <c r="M1580" s="130" t="s">
        <v>4528</v>
      </c>
    </row>
    <row r="1581" spans="10:13">
      <c r="J1581" s="113" t="s">
        <v>3874</v>
      </c>
      <c r="K1581" s="130" t="s">
        <v>4515</v>
      </c>
      <c r="L1581" s="113" t="s">
        <v>3918</v>
      </c>
      <c r="M1581" s="130" t="s">
        <v>4531</v>
      </c>
    </row>
    <row r="1582" spans="10:13">
      <c r="J1582" s="113" t="s">
        <v>3874</v>
      </c>
      <c r="K1582" s="130" t="s">
        <v>4518</v>
      </c>
      <c r="L1582" s="113" t="s">
        <v>3918</v>
      </c>
      <c r="M1582" s="130" t="s">
        <v>4534</v>
      </c>
    </row>
    <row r="1583" spans="10:13">
      <c r="J1583" s="113" t="s">
        <v>3874</v>
      </c>
      <c r="K1583" s="130" t="s">
        <v>4521</v>
      </c>
      <c r="L1583" s="113" t="s">
        <v>3918</v>
      </c>
      <c r="M1583" s="130" t="s">
        <v>4537</v>
      </c>
    </row>
    <row r="1584" spans="10:13">
      <c r="J1584" s="113" t="s">
        <v>3874</v>
      </c>
      <c r="K1584" s="130" t="s">
        <v>4524</v>
      </c>
      <c r="L1584" s="113" t="s">
        <v>3918</v>
      </c>
      <c r="M1584" s="130" t="s">
        <v>4540</v>
      </c>
    </row>
    <row r="1585" spans="10:13">
      <c r="J1585" s="113" t="s">
        <v>3874</v>
      </c>
      <c r="K1585" s="130" t="s">
        <v>4527</v>
      </c>
      <c r="L1585" s="113" t="s">
        <v>3918</v>
      </c>
      <c r="M1585" s="130" t="s">
        <v>4543</v>
      </c>
    </row>
    <row r="1586" spans="10:13">
      <c r="J1586" s="113" t="s">
        <v>3874</v>
      </c>
      <c r="K1586" s="130" t="s">
        <v>4530</v>
      </c>
      <c r="L1586" s="113" t="s">
        <v>3918</v>
      </c>
      <c r="M1586" s="130" t="s">
        <v>4546</v>
      </c>
    </row>
    <row r="1587" spans="10:13">
      <c r="J1587" s="113" t="s">
        <v>3874</v>
      </c>
      <c r="K1587" s="130" t="s">
        <v>4533</v>
      </c>
      <c r="L1587" s="113" t="s">
        <v>3918</v>
      </c>
      <c r="M1587" s="130" t="s">
        <v>4549</v>
      </c>
    </row>
    <row r="1588" spans="10:13">
      <c r="J1588" s="113" t="s">
        <v>3874</v>
      </c>
      <c r="K1588" s="130" t="s">
        <v>4536</v>
      </c>
      <c r="L1588" s="113" t="s">
        <v>3918</v>
      </c>
      <c r="M1588" s="130" t="s">
        <v>4552</v>
      </c>
    </row>
    <row r="1589" spans="10:13">
      <c r="J1589" s="113" t="s">
        <v>3874</v>
      </c>
      <c r="K1589" s="130" t="s">
        <v>4539</v>
      </c>
      <c r="L1589" s="113" t="s">
        <v>3918</v>
      </c>
      <c r="M1589" s="130" t="s">
        <v>4555</v>
      </c>
    </row>
    <row r="1590" spans="10:13">
      <c r="J1590" s="113" t="s">
        <v>3874</v>
      </c>
      <c r="K1590" s="130" t="s">
        <v>4542</v>
      </c>
      <c r="L1590" s="113" t="s">
        <v>3918</v>
      </c>
      <c r="M1590" s="130" t="s">
        <v>4558</v>
      </c>
    </row>
    <row r="1591" spans="10:13">
      <c r="J1591" s="113" t="s">
        <v>3874</v>
      </c>
      <c r="K1591" s="130" t="s">
        <v>4545</v>
      </c>
      <c r="L1591" s="113" t="s">
        <v>3918</v>
      </c>
      <c r="M1591" s="130" t="s">
        <v>4561</v>
      </c>
    </row>
    <row r="1592" spans="10:13">
      <c r="J1592" s="113" t="s">
        <v>3874</v>
      </c>
      <c r="K1592" s="130" t="s">
        <v>4548</v>
      </c>
      <c r="L1592" s="113" t="s">
        <v>3918</v>
      </c>
      <c r="M1592" s="130" t="s">
        <v>4564</v>
      </c>
    </row>
    <row r="1593" spans="10:13">
      <c r="J1593" s="113" t="s">
        <v>3874</v>
      </c>
      <c r="K1593" s="130" t="s">
        <v>4551</v>
      </c>
      <c r="L1593" s="113" t="s">
        <v>3918</v>
      </c>
      <c r="M1593" s="130" t="s">
        <v>4567</v>
      </c>
    </row>
    <row r="1594" spans="10:13">
      <c r="J1594" s="113" t="s">
        <v>3874</v>
      </c>
      <c r="K1594" s="130" t="s">
        <v>4554</v>
      </c>
      <c r="L1594" s="113" t="s">
        <v>3918</v>
      </c>
      <c r="M1594" s="130" t="s">
        <v>4570</v>
      </c>
    </row>
    <row r="1595" spans="10:13">
      <c r="J1595" s="113" t="s">
        <v>3874</v>
      </c>
      <c r="K1595" s="130" t="s">
        <v>4557</v>
      </c>
      <c r="L1595" s="113" t="s">
        <v>3918</v>
      </c>
      <c r="M1595" s="130" t="s">
        <v>4573</v>
      </c>
    </row>
    <row r="1596" spans="10:13">
      <c r="J1596" s="113" t="s">
        <v>3874</v>
      </c>
      <c r="K1596" s="130" t="s">
        <v>4560</v>
      </c>
      <c r="L1596" s="113" t="s">
        <v>3918</v>
      </c>
      <c r="M1596" s="130" t="s">
        <v>4576</v>
      </c>
    </row>
    <row r="1597" spans="10:13">
      <c r="J1597" s="113" t="s">
        <v>3874</v>
      </c>
      <c r="K1597" s="130" t="s">
        <v>4563</v>
      </c>
      <c r="L1597" s="113" t="s">
        <v>3918</v>
      </c>
      <c r="M1597" s="130" t="s">
        <v>4579</v>
      </c>
    </row>
    <row r="1598" spans="10:13">
      <c r="J1598" s="113" t="s">
        <v>3874</v>
      </c>
      <c r="K1598" s="130" t="s">
        <v>4566</v>
      </c>
      <c r="L1598" s="113" t="s">
        <v>3918</v>
      </c>
      <c r="M1598" s="130" t="s">
        <v>4582</v>
      </c>
    </row>
    <row r="1599" spans="10:13">
      <c r="J1599" s="113" t="s">
        <v>3874</v>
      </c>
      <c r="K1599" s="130" t="s">
        <v>4569</v>
      </c>
      <c r="L1599" s="113" t="s">
        <v>3918</v>
      </c>
      <c r="M1599" s="130" t="s">
        <v>4585</v>
      </c>
    </row>
    <row r="1600" spans="10:13">
      <c r="J1600" s="113" t="s">
        <v>3874</v>
      </c>
      <c r="K1600" s="130" t="s">
        <v>4572</v>
      </c>
      <c r="L1600" s="113" t="s">
        <v>3918</v>
      </c>
      <c r="M1600" s="130" t="s">
        <v>4588</v>
      </c>
    </row>
    <row r="1601" spans="10:13">
      <c r="J1601" s="113" t="s">
        <v>3874</v>
      </c>
      <c r="K1601" s="130" t="s">
        <v>4575</v>
      </c>
      <c r="L1601" s="113" t="s">
        <v>3918</v>
      </c>
      <c r="M1601" s="130" t="s">
        <v>4591</v>
      </c>
    </row>
    <row r="1602" spans="10:13">
      <c r="J1602" s="113" t="s">
        <v>3874</v>
      </c>
      <c r="K1602" s="130" t="s">
        <v>4578</v>
      </c>
      <c r="L1602" s="113" t="s">
        <v>3918</v>
      </c>
      <c r="M1602" s="130" t="s">
        <v>4594</v>
      </c>
    </row>
    <row r="1603" spans="10:13">
      <c r="J1603" s="113" t="s">
        <v>3874</v>
      </c>
      <c r="K1603" s="130" t="s">
        <v>4581</v>
      </c>
      <c r="L1603" s="113" t="s">
        <v>3918</v>
      </c>
      <c r="M1603" s="130" t="s">
        <v>4597</v>
      </c>
    </row>
    <row r="1604" spans="10:13">
      <c r="J1604" s="113" t="s">
        <v>3874</v>
      </c>
      <c r="K1604" s="130" t="s">
        <v>4584</v>
      </c>
      <c r="L1604" s="113" t="s">
        <v>3918</v>
      </c>
      <c r="M1604" s="130" t="s">
        <v>4600</v>
      </c>
    </row>
    <row r="1605" spans="10:13">
      <c r="J1605" s="113" t="s">
        <v>3874</v>
      </c>
      <c r="K1605" s="130" t="s">
        <v>4587</v>
      </c>
      <c r="L1605" s="113" t="s">
        <v>3918</v>
      </c>
      <c r="M1605" s="130" t="s">
        <v>4603</v>
      </c>
    </row>
    <row r="1606" spans="10:13">
      <c r="J1606" s="113" t="s">
        <v>3874</v>
      </c>
      <c r="K1606" s="130" t="s">
        <v>4590</v>
      </c>
      <c r="L1606" s="113" t="s">
        <v>3918</v>
      </c>
      <c r="M1606" s="130" t="s">
        <v>4606</v>
      </c>
    </row>
    <row r="1607" spans="10:13">
      <c r="J1607" s="113" t="s">
        <v>3874</v>
      </c>
      <c r="K1607" s="130" t="s">
        <v>4593</v>
      </c>
      <c r="L1607" s="113" t="s">
        <v>3918</v>
      </c>
      <c r="M1607" s="130" t="s">
        <v>4609</v>
      </c>
    </row>
    <row r="1608" spans="10:13">
      <c r="J1608" s="113" t="s">
        <v>3874</v>
      </c>
      <c r="K1608" s="130" t="s">
        <v>4596</v>
      </c>
      <c r="L1608" s="113" t="s">
        <v>3918</v>
      </c>
      <c r="M1608" s="130" t="s">
        <v>4612</v>
      </c>
    </row>
    <row r="1609" spans="10:13">
      <c r="J1609" s="113" t="s">
        <v>3874</v>
      </c>
      <c r="K1609" s="130" t="s">
        <v>4599</v>
      </c>
      <c r="L1609" s="113" t="s">
        <v>3918</v>
      </c>
      <c r="M1609" s="130" t="s">
        <v>4615</v>
      </c>
    </row>
    <row r="1610" spans="10:13">
      <c r="J1610" s="113" t="s">
        <v>3874</v>
      </c>
      <c r="K1610" s="130" t="s">
        <v>4602</v>
      </c>
      <c r="L1610" s="113" t="s">
        <v>3918</v>
      </c>
      <c r="M1610" s="130" t="s">
        <v>4618</v>
      </c>
    </row>
    <row r="1611" spans="10:13">
      <c r="J1611" s="113" t="s">
        <v>3874</v>
      </c>
      <c r="K1611" s="130" t="s">
        <v>4605</v>
      </c>
      <c r="L1611" s="113" t="s">
        <v>3918</v>
      </c>
      <c r="M1611" s="130" t="s">
        <v>4621</v>
      </c>
    </row>
    <row r="1612" spans="10:13">
      <c r="J1612" s="113" t="s">
        <v>3874</v>
      </c>
      <c r="K1612" s="130" t="s">
        <v>4608</v>
      </c>
      <c r="L1612" s="113" t="s">
        <v>3918</v>
      </c>
      <c r="M1612" s="130" t="s">
        <v>4624</v>
      </c>
    </row>
    <row r="1613" spans="10:13">
      <c r="J1613" s="113" t="s">
        <v>3874</v>
      </c>
      <c r="K1613" s="130" t="s">
        <v>4611</v>
      </c>
      <c r="L1613" s="113" t="s">
        <v>3918</v>
      </c>
      <c r="M1613" s="130" t="s">
        <v>4627</v>
      </c>
    </row>
    <row r="1614" spans="10:13">
      <c r="J1614" s="113" t="s">
        <v>3874</v>
      </c>
      <c r="K1614" s="130" t="s">
        <v>4614</v>
      </c>
      <c r="L1614" s="113" t="s">
        <v>3918</v>
      </c>
      <c r="M1614" s="130" t="s">
        <v>4630</v>
      </c>
    </row>
    <row r="1615" spans="10:13">
      <c r="J1615" s="113" t="s">
        <v>3874</v>
      </c>
      <c r="K1615" s="130" t="s">
        <v>4617</v>
      </c>
      <c r="L1615" s="113" t="s">
        <v>3918</v>
      </c>
      <c r="M1615" s="130" t="s">
        <v>4633</v>
      </c>
    </row>
    <row r="1616" spans="10:13">
      <c r="J1616" s="113" t="s">
        <v>3874</v>
      </c>
      <c r="K1616" s="130" t="s">
        <v>4620</v>
      </c>
      <c r="L1616" s="113" t="s">
        <v>3918</v>
      </c>
      <c r="M1616" s="130" t="s">
        <v>4636</v>
      </c>
    </row>
    <row r="1617" spans="10:13">
      <c r="J1617" s="113" t="s">
        <v>3874</v>
      </c>
      <c r="K1617" s="130" t="s">
        <v>4623</v>
      </c>
      <c r="L1617" s="113" t="s">
        <v>3918</v>
      </c>
      <c r="M1617" s="130" t="s">
        <v>4639</v>
      </c>
    </row>
    <row r="1618" spans="10:13">
      <c r="J1618" s="113" t="s">
        <v>3874</v>
      </c>
      <c r="K1618" s="130" t="s">
        <v>4626</v>
      </c>
      <c r="L1618" s="113" t="s">
        <v>3918</v>
      </c>
      <c r="M1618" s="130" t="s">
        <v>4642</v>
      </c>
    </row>
    <row r="1619" spans="10:13">
      <c r="J1619" s="113" t="s">
        <v>3874</v>
      </c>
      <c r="K1619" s="130" t="s">
        <v>4629</v>
      </c>
      <c r="L1619" s="113" t="s">
        <v>3918</v>
      </c>
      <c r="M1619" s="130" t="s">
        <v>4645</v>
      </c>
    </row>
    <row r="1620" spans="10:13">
      <c r="J1620" s="113" t="s">
        <v>3874</v>
      </c>
      <c r="K1620" s="130" t="s">
        <v>4632</v>
      </c>
      <c r="L1620" s="113" t="s">
        <v>3918</v>
      </c>
      <c r="M1620" s="130" t="s">
        <v>4648</v>
      </c>
    </row>
    <row r="1621" spans="10:13">
      <c r="J1621" s="113" t="s">
        <v>3874</v>
      </c>
      <c r="K1621" s="130" t="s">
        <v>4635</v>
      </c>
      <c r="L1621" s="113" t="s">
        <v>3918</v>
      </c>
      <c r="M1621" s="130" t="s">
        <v>4651</v>
      </c>
    </row>
    <row r="1622" spans="10:13">
      <c r="J1622" s="113" t="s">
        <v>3874</v>
      </c>
      <c r="K1622" s="130" t="s">
        <v>4638</v>
      </c>
      <c r="L1622" s="113" t="s">
        <v>3918</v>
      </c>
      <c r="M1622" s="130" t="s">
        <v>4654</v>
      </c>
    </row>
    <row r="1623" spans="10:13">
      <c r="J1623" s="113" t="s">
        <v>3874</v>
      </c>
      <c r="K1623" s="130" t="s">
        <v>4641</v>
      </c>
      <c r="L1623" s="113" t="s">
        <v>3918</v>
      </c>
      <c r="M1623" s="130" t="s">
        <v>4657</v>
      </c>
    </row>
    <row r="1624" spans="10:13">
      <c r="J1624" s="113" t="s">
        <v>3874</v>
      </c>
      <c r="K1624" s="130" t="s">
        <v>4644</v>
      </c>
      <c r="L1624" s="113" t="s">
        <v>3918</v>
      </c>
      <c r="M1624" s="130" t="s">
        <v>4660</v>
      </c>
    </row>
    <row r="1625" spans="10:13">
      <c r="J1625" s="113" t="s">
        <v>3874</v>
      </c>
      <c r="K1625" s="130" t="s">
        <v>4647</v>
      </c>
      <c r="L1625" s="113" t="s">
        <v>3918</v>
      </c>
      <c r="M1625" s="130" t="s">
        <v>4663</v>
      </c>
    </row>
    <row r="1626" spans="10:13">
      <c r="J1626" s="113" t="s">
        <v>3874</v>
      </c>
      <c r="K1626" s="130" t="s">
        <v>4650</v>
      </c>
      <c r="L1626" s="113" t="s">
        <v>3918</v>
      </c>
      <c r="M1626" s="130" t="s">
        <v>4666</v>
      </c>
    </row>
    <row r="1627" spans="10:13">
      <c r="J1627" s="113" t="s">
        <v>3874</v>
      </c>
      <c r="K1627" s="130" t="s">
        <v>4653</v>
      </c>
      <c r="L1627" s="113" t="s">
        <v>3918</v>
      </c>
      <c r="M1627" s="130" t="s">
        <v>4669</v>
      </c>
    </row>
    <row r="1628" spans="10:13">
      <c r="J1628" s="113" t="s">
        <v>3874</v>
      </c>
      <c r="K1628" s="130" t="s">
        <v>4656</v>
      </c>
      <c r="L1628" s="113" t="s">
        <v>3918</v>
      </c>
      <c r="M1628" s="130" t="s">
        <v>4672</v>
      </c>
    </row>
    <row r="1629" spans="10:13">
      <c r="J1629" s="113" t="s">
        <v>3874</v>
      </c>
      <c r="K1629" s="130" t="s">
        <v>4659</v>
      </c>
      <c r="L1629" s="113" t="s">
        <v>3918</v>
      </c>
      <c r="M1629" s="130" t="s">
        <v>4675</v>
      </c>
    </row>
    <row r="1630" spans="10:13">
      <c r="J1630" s="113" t="s">
        <v>3874</v>
      </c>
      <c r="K1630" s="130" t="s">
        <v>4662</v>
      </c>
      <c r="L1630" s="113" t="s">
        <v>3918</v>
      </c>
      <c r="M1630" s="130" t="s">
        <v>4678</v>
      </c>
    </row>
    <row r="1631" spans="10:13">
      <c r="J1631" s="113" t="s">
        <v>3874</v>
      </c>
      <c r="K1631" s="130" t="s">
        <v>4665</v>
      </c>
      <c r="L1631" s="113" t="s">
        <v>3918</v>
      </c>
      <c r="M1631" s="130" t="s">
        <v>4681</v>
      </c>
    </row>
    <row r="1632" spans="10:13">
      <c r="J1632" s="113" t="s">
        <v>3874</v>
      </c>
      <c r="K1632" s="130" t="s">
        <v>4668</v>
      </c>
      <c r="L1632" s="113" t="s">
        <v>3918</v>
      </c>
      <c r="M1632" s="130" t="s">
        <v>4684</v>
      </c>
    </row>
    <row r="1633" spans="10:13">
      <c r="J1633" s="113" t="s">
        <v>3874</v>
      </c>
      <c r="K1633" s="130" t="s">
        <v>4671</v>
      </c>
      <c r="L1633" s="113" t="s">
        <v>3918</v>
      </c>
      <c r="M1633" s="130" t="s">
        <v>4687</v>
      </c>
    </row>
    <row r="1634" spans="10:13">
      <c r="J1634" s="113" t="s">
        <v>3874</v>
      </c>
      <c r="K1634" s="130" t="s">
        <v>4674</v>
      </c>
      <c r="L1634" s="113" t="s">
        <v>3918</v>
      </c>
      <c r="M1634" s="130" t="s">
        <v>4690</v>
      </c>
    </row>
    <row r="1635" spans="10:13">
      <c r="J1635" s="113" t="s">
        <v>3874</v>
      </c>
      <c r="K1635" s="130" t="s">
        <v>4677</v>
      </c>
      <c r="L1635" s="113" t="s">
        <v>3918</v>
      </c>
      <c r="M1635" s="130" t="s">
        <v>4693</v>
      </c>
    </row>
    <row r="1636" spans="10:13">
      <c r="J1636" s="113" t="s">
        <v>3874</v>
      </c>
      <c r="K1636" s="130" t="s">
        <v>4680</v>
      </c>
      <c r="L1636" s="113" t="s">
        <v>3918</v>
      </c>
      <c r="M1636" s="130" t="s">
        <v>4696</v>
      </c>
    </row>
    <row r="1637" spans="10:13">
      <c r="J1637" s="113" t="s">
        <v>3874</v>
      </c>
      <c r="K1637" s="130" t="s">
        <v>4683</v>
      </c>
      <c r="L1637" s="113" t="s">
        <v>3918</v>
      </c>
      <c r="M1637" s="130" t="s">
        <v>4699</v>
      </c>
    </row>
    <row r="1638" spans="10:13">
      <c r="J1638" s="113" t="s">
        <v>3874</v>
      </c>
      <c r="K1638" s="130" t="s">
        <v>4686</v>
      </c>
      <c r="L1638" s="113" t="s">
        <v>3918</v>
      </c>
      <c r="M1638" s="130" t="s">
        <v>4702</v>
      </c>
    </row>
    <row r="1639" spans="10:13">
      <c r="J1639" s="113" t="s">
        <v>3874</v>
      </c>
      <c r="K1639" s="130" t="s">
        <v>4689</v>
      </c>
      <c r="L1639" s="113" t="s">
        <v>3918</v>
      </c>
      <c r="M1639" s="130" t="s">
        <v>4705</v>
      </c>
    </row>
    <row r="1640" spans="10:13">
      <c r="J1640" s="113" t="s">
        <v>3874</v>
      </c>
      <c r="K1640" s="130" t="s">
        <v>4692</v>
      </c>
      <c r="L1640" s="113" t="s">
        <v>3918</v>
      </c>
      <c r="M1640" s="130" t="s">
        <v>4708</v>
      </c>
    </row>
    <row r="1641" spans="10:13">
      <c r="J1641" s="113" t="s">
        <v>3874</v>
      </c>
      <c r="K1641" s="130" t="s">
        <v>4695</v>
      </c>
      <c r="L1641" s="113" t="s">
        <v>3918</v>
      </c>
      <c r="M1641" s="130" t="s">
        <v>4711</v>
      </c>
    </row>
    <row r="1642" spans="10:13">
      <c r="J1642" s="113" t="s">
        <v>3874</v>
      </c>
      <c r="K1642" s="130" t="s">
        <v>4698</v>
      </c>
      <c r="L1642" s="113" t="s">
        <v>3918</v>
      </c>
      <c r="M1642" s="130" t="s">
        <v>4714</v>
      </c>
    </row>
    <row r="1643" spans="10:13">
      <c r="J1643" s="113" t="s">
        <v>3874</v>
      </c>
      <c r="K1643" s="130" t="s">
        <v>4701</v>
      </c>
      <c r="L1643" s="113" t="s">
        <v>3918</v>
      </c>
      <c r="M1643" s="130" t="s">
        <v>4717</v>
      </c>
    </row>
    <row r="1644" spans="10:13">
      <c r="J1644" s="113" t="s">
        <v>3874</v>
      </c>
      <c r="K1644" s="130" t="s">
        <v>4704</v>
      </c>
      <c r="L1644" s="113" t="s">
        <v>3918</v>
      </c>
      <c r="M1644" s="130" t="s">
        <v>4720</v>
      </c>
    </row>
    <row r="1645" spans="10:13">
      <c r="J1645" s="113" t="s">
        <v>3874</v>
      </c>
      <c r="K1645" s="130" t="s">
        <v>4707</v>
      </c>
      <c r="L1645" s="113" t="s">
        <v>3918</v>
      </c>
      <c r="M1645" s="130" t="s">
        <v>4723</v>
      </c>
    </row>
    <row r="1646" spans="10:13">
      <c r="J1646" s="113" t="s">
        <v>3874</v>
      </c>
      <c r="K1646" s="130" t="s">
        <v>4710</v>
      </c>
      <c r="L1646" s="113" t="s">
        <v>3918</v>
      </c>
      <c r="M1646" s="130" t="s">
        <v>4726</v>
      </c>
    </row>
    <row r="1647" spans="10:13">
      <c r="J1647" s="113" t="s">
        <v>3874</v>
      </c>
      <c r="K1647" s="130" t="s">
        <v>4713</v>
      </c>
      <c r="L1647" s="113" t="s">
        <v>3918</v>
      </c>
      <c r="M1647" s="130" t="s">
        <v>4729</v>
      </c>
    </row>
    <row r="1648" spans="10:13">
      <c r="J1648" s="113" t="s">
        <v>3874</v>
      </c>
      <c r="K1648" s="130" t="s">
        <v>4716</v>
      </c>
      <c r="L1648" s="113" t="s">
        <v>3918</v>
      </c>
      <c r="M1648" s="130" t="s">
        <v>4732</v>
      </c>
    </row>
    <row r="1649" spans="10:13">
      <c r="J1649" s="113" t="s">
        <v>3874</v>
      </c>
      <c r="K1649" s="130" t="s">
        <v>4719</v>
      </c>
      <c r="L1649" s="113" t="s">
        <v>3918</v>
      </c>
      <c r="M1649" s="130" t="s">
        <v>4735</v>
      </c>
    </row>
    <row r="1650" spans="10:13">
      <c r="J1650" s="113" t="s">
        <v>3874</v>
      </c>
      <c r="K1650" s="130" t="s">
        <v>4722</v>
      </c>
      <c r="L1650" s="113" t="s">
        <v>3918</v>
      </c>
      <c r="M1650" s="130" t="s">
        <v>4738</v>
      </c>
    </row>
    <row r="1651" spans="10:13">
      <c r="J1651" s="113" t="s">
        <v>3874</v>
      </c>
      <c r="K1651" s="130" t="s">
        <v>4725</v>
      </c>
      <c r="L1651" s="113" t="s">
        <v>3918</v>
      </c>
      <c r="M1651" s="130" t="s">
        <v>4741</v>
      </c>
    </row>
    <row r="1652" spans="10:13">
      <c r="J1652" s="113" t="s">
        <v>3874</v>
      </c>
      <c r="K1652" s="130" t="s">
        <v>4728</v>
      </c>
      <c r="L1652" s="113" t="s">
        <v>3918</v>
      </c>
      <c r="M1652" s="130" t="s">
        <v>4744</v>
      </c>
    </row>
    <row r="1653" spans="10:13">
      <c r="J1653" s="113" t="s">
        <v>3874</v>
      </c>
      <c r="K1653" s="130" t="s">
        <v>4731</v>
      </c>
      <c r="L1653" s="113" t="s">
        <v>3918</v>
      </c>
      <c r="M1653" s="130" t="s">
        <v>4747</v>
      </c>
    </row>
    <row r="1654" spans="10:13">
      <c r="J1654" s="113" t="s">
        <v>3874</v>
      </c>
      <c r="K1654" s="130" t="s">
        <v>4734</v>
      </c>
      <c r="L1654" s="113" t="s">
        <v>3918</v>
      </c>
      <c r="M1654" s="130" t="s">
        <v>4750</v>
      </c>
    </row>
    <row r="1655" spans="10:13">
      <c r="J1655" s="113" t="s">
        <v>3874</v>
      </c>
      <c r="K1655" s="130" t="s">
        <v>4737</v>
      </c>
      <c r="L1655" s="113" t="s">
        <v>3918</v>
      </c>
      <c r="M1655" s="130" t="s">
        <v>4753</v>
      </c>
    </row>
    <row r="1656" spans="10:13">
      <c r="J1656" s="113" t="s">
        <v>3874</v>
      </c>
      <c r="K1656" s="130" t="s">
        <v>4740</v>
      </c>
      <c r="L1656" s="113" t="s">
        <v>3918</v>
      </c>
      <c r="M1656" s="130" t="s">
        <v>4756</v>
      </c>
    </row>
    <row r="1657" spans="10:13">
      <c r="J1657" s="113" t="s">
        <v>3874</v>
      </c>
      <c r="K1657" s="130" t="s">
        <v>4743</v>
      </c>
      <c r="L1657" s="113" t="s">
        <v>3918</v>
      </c>
      <c r="M1657" s="130" t="s">
        <v>4759</v>
      </c>
    </row>
    <row r="1658" spans="10:13">
      <c r="J1658" s="113" t="s">
        <v>3874</v>
      </c>
      <c r="K1658" s="130" t="s">
        <v>4746</v>
      </c>
      <c r="L1658" s="113" t="s">
        <v>3918</v>
      </c>
      <c r="M1658" s="130" t="s">
        <v>4762</v>
      </c>
    </row>
    <row r="1659" spans="10:13">
      <c r="J1659" s="113" t="s">
        <v>3874</v>
      </c>
      <c r="K1659" s="130" t="s">
        <v>4749</v>
      </c>
      <c r="L1659" s="113" t="s">
        <v>3918</v>
      </c>
      <c r="M1659" s="130" t="s">
        <v>4765</v>
      </c>
    </row>
    <row r="1660" spans="10:13">
      <c r="J1660" s="113" t="s">
        <v>3874</v>
      </c>
      <c r="K1660" s="130" t="s">
        <v>4752</v>
      </c>
      <c r="L1660" s="113" t="s">
        <v>3918</v>
      </c>
      <c r="M1660" s="130" t="s">
        <v>4768</v>
      </c>
    </row>
    <row r="1661" spans="10:13">
      <c r="J1661" s="113" t="s">
        <v>3874</v>
      </c>
      <c r="K1661" s="130" t="s">
        <v>4755</v>
      </c>
      <c r="L1661" s="113" t="s">
        <v>3918</v>
      </c>
      <c r="M1661" s="130" t="s">
        <v>4771</v>
      </c>
    </row>
    <row r="1662" spans="10:13">
      <c r="J1662" s="113" t="s">
        <v>3874</v>
      </c>
      <c r="K1662" s="130" t="s">
        <v>4758</v>
      </c>
      <c r="L1662" s="113" t="s">
        <v>3918</v>
      </c>
      <c r="M1662" s="130" t="s">
        <v>4774</v>
      </c>
    </row>
    <row r="1663" spans="10:13">
      <c r="J1663" s="113" t="s">
        <v>3874</v>
      </c>
      <c r="K1663" s="130" t="s">
        <v>4761</v>
      </c>
      <c r="L1663" s="113" t="s">
        <v>3918</v>
      </c>
      <c r="M1663" s="130" t="s">
        <v>4777</v>
      </c>
    </row>
    <row r="1664" spans="10:13">
      <c r="J1664" s="113" t="s">
        <v>3874</v>
      </c>
      <c r="K1664" s="130" t="s">
        <v>4764</v>
      </c>
      <c r="L1664" s="113" t="s">
        <v>3918</v>
      </c>
      <c r="M1664" s="130" t="s">
        <v>4780</v>
      </c>
    </row>
    <row r="1665" spans="10:13">
      <c r="J1665" s="113" t="s">
        <v>3874</v>
      </c>
      <c r="K1665" s="130" t="s">
        <v>4767</v>
      </c>
      <c r="L1665" s="113" t="s">
        <v>3918</v>
      </c>
      <c r="M1665" s="130" t="s">
        <v>4783</v>
      </c>
    </row>
    <row r="1666" spans="10:13">
      <c r="J1666" s="113" t="s">
        <v>3874</v>
      </c>
      <c r="K1666" s="130" t="s">
        <v>4770</v>
      </c>
      <c r="L1666" s="113" t="s">
        <v>3918</v>
      </c>
      <c r="M1666" s="130" t="s">
        <v>4786</v>
      </c>
    </row>
    <row r="1667" spans="10:13">
      <c r="J1667" s="113" t="s">
        <v>3874</v>
      </c>
      <c r="K1667" s="130" t="s">
        <v>4773</v>
      </c>
      <c r="L1667" s="113" t="s">
        <v>3918</v>
      </c>
      <c r="M1667" s="130" t="s">
        <v>4789</v>
      </c>
    </row>
    <row r="1668" spans="10:13">
      <c r="J1668" s="113" t="s">
        <v>3874</v>
      </c>
      <c r="K1668" s="130" t="s">
        <v>4776</v>
      </c>
      <c r="L1668" s="113" t="s">
        <v>3918</v>
      </c>
      <c r="M1668" s="130" t="s">
        <v>4792</v>
      </c>
    </row>
    <row r="1669" spans="10:13">
      <c r="J1669" s="113" t="s">
        <v>3874</v>
      </c>
      <c r="K1669" s="130" t="s">
        <v>4779</v>
      </c>
      <c r="L1669" s="113" t="s">
        <v>3918</v>
      </c>
      <c r="M1669" s="130" t="s">
        <v>4795</v>
      </c>
    </row>
    <row r="1670" spans="10:13">
      <c r="J1670" s="113" t="s">
        <v>3874</v>
      </c>
      <c r="K1670" s="130" t="s">
        <v>4782</v>
      </c>
      <c r="L1670" s="113" t="s">
        <v>3918</v>
      </c>
      <c r="M1670" s="130" t="s">
        <v>4798</v>
      </c>
    </row>
    <row r="1671" spans="10:13">
      <c r="J1671" s="113" t="s">
        <v>3874</v>
      </c>
      <c r="K1671" s="130" t="s">
        <v>4785</v>
      </c>
      <c r="L1671" s="113" t="s">
        <v>3918</v>
      </c>
      <c r="M1671" s="130" t="s">
        <v>4801</v>
      </c>
    </row>
    <row r="1672" spans="10:13">
      <c r="J1672" s="113" t="s">
        <v>3874</v>
      </c>
      <c r="K1672" s="130" t="s">
        <v>4788</v>
      </c>
      <c r="L1672" s="113" t="s">
        <v>3918</v>
      </c>
      <c r="M1672" s="130" t="s">
        <v>4804</v>
      </c>
    </row>
    <row r="1673" spans="10:13">
      <c r="J1673" s="113" t="s">
        <v>3874</v>
      </c>
      <c r="K1673" s="130" t="s">
        <v>4791</v>
      </c>
      <c r="L1673" s="113" t="s">
        <v>3918</v>
      </c>
      <c r="M1673" s="130" t="s">
        <v>4807</v>
      </c>
    </row>
    <row r="1674" spans="10:13">
      <c r="J1674" s="113" t="s">
        <v>3874</v>
      </c>
      <c r="K1674" s="130" t="s">
        <v>4794</v>
      </c>
      <c r="L1674" s="113" t="s">
        <v>3918</v>
      </c>
      <c r="M1674" s="130" t="s">
        <v>4810</v>
      </c>
    </row>
    <row r="1675" spans="10:13">
      <c r="J1675" s="113" t="s">
        <v>3874</v>
      </c>
      <c r="K1675" s="130" t="s">
        <v>4797</v>
      </c>
      <c r="L1675" s="113" t="s">
        <v>3918</v>
      </c>
      <c r="M1675" s="130" t="s">
        <v>4813</v>
      </c>
    </row>
    <row r="1676" spans="10:13">
      <c r="J1676" s="113" t="s">
        <v>3874</v>
      </c>
      <c r="K1676" s="130" t="s">
        <v>4800</v>
      </c>
      <c r="L1676" s="113" t="s">
        <v>3918</v>
      </c>
      <c r="M1676" s="130" t="s">
        <v>4816</v>
      </c>
    </row>
    <row r="1677" spans="10:13">
      <c r="J1677" s="113" t="s">
        <v>3874</v>
      </c>
      <c r="K1677" s="130" t="s">
        <v>4803</v>
      </c>
      <c r="L1677" s="113" t="s">
        <v>3918</v>
      </c>
      <c r="M1677" s="130" t="s">
        <v>4819</v>
      </c>
    </row>
    <row r="1678" spans="10:13">
      <c r="J1678" s="113" t="s">
        <v>3874</v>
      </c>
      <c r="K1678" s="130" t="s">
        <v>4806</v>
      </c>
      <c r="L1678" s="113" t="s">
        <v>3918</v>
      </c>
      <c r="M1678" s="130" t="s">
        <v>4822</v>
      </c>
    </row>
    <row r="1679" spans="10:13">
      <c r="J1679" s="113" t="s">
        <v>3874</v>
      </c>
      <c r="K1679" s="130" t="s">
        <v>4809</v>
      </c>
      <c r="L1679" s="113" t="s">
        <v>3918</v>
      </c>
      <c r="M1679" s="130" t="s">
        <v>4825</v>
      </c>
    </row>
    <row r="1680" spans="10:13">
      <c r="J1680" s="113" t="s">
        <v>3874</v>
      </c>
      <c r="K1680" s="130" t="s">
        <v>4812</v>
      </c>
      <c r="L1680" s="113" t="s">
        <v>3918</v>
      </c>
      <c r="M1680" s="130" t="s">
        <v>4828</v>
      </c>
    </row>
    <row r="1681" spans="10:13">
      <c r="J1681" s="113" t="s">
        <v>3874</v>
      </c>
      <c r="K1681" s="130" t="s">
        <v>4815</v>
      </c>
      <c r="L1681" s="113" t="s">
        <v>3918</v>
      </c>
      <c r="M1681" s="130" t="s">
        <v>4831</v>
      </c>
    </row>
    <row r="1682" spans="10:13">
      <c r="J1682" s="113" t="s">
        <v>3874</v>
      </c>
      <c r="K1682" s="130" t="s">
        <v>4818</v>
      </c>
      <c r="L1682" s="113" t="s">
        <v>3918</v>
      </c>
      <c r="M1682" s="130" t="s">
        <v>4834</v>
      </c>
    </row>
    <row r="1683" spans="10:13">
      <c r="J1683" s="113" t="s">
        <v>3874</v>
      </c>
      <c r="K1683" s="130" t="s">
        <v>4821</v>
      </c>
      <c r="L1683" s="113" t="s">
        <v>3918</v>
      </c>
      <c r="M1683" s="130" t="s">
        <v>4837</v>
      </c>
    </row>
    <row r="1684" spans="10:13">
      <c r="J1684" s="113" t="s">
        <v>3874</v>
      </c>
      <c r="K1684" s="130" t="s">
        <v>4824</v>
      </c>
      <c r="L1684" s="113" t="s">
        <v>3918</v>
      </c>
      <c r="M1684" s="130" t="s">
        <v>4840</v>
      </c>
    </row>
    <row r="1685" spans="10:13">
      <c r="J1685" s="113" t="s">
        <v>3874</v>
      </c>
      <c r="K1685" s="130" t="s">
        <v>4827</v>
      </c>
      <c r="L1685" s="113" t="s">
        <v>3918</v>
      </c>
      <c r="M1685" s="130" t="s">
        <v>4843</v>
      </c>
    </row>
    <row r="1686" spans="10:13">
      <c r="J1686" s="113" t="s">
        <v>3874</v>
      </c>
      <c r="K1686" s="130" t="s">
        <v>4830</v>
      </c>
      <c r="L1686" s="113" t="s">
        <v>3918</v>
      </c>
      <c r="M1686" s="130" t="s">
        <v>4846</v>
      </c>
    </row>
    <row r="1687" spans="10:13">
      <c r="J1687" s="113" t="s">
        <v>3874</v>
      </c>
      <c r="K1687" s="130" t="s">
        <v>4833</v>
      </c>
      <c r="L1687" s="113" t="s">
        <v>3918</v>
      </c>
      <c r="M1687" s="130" t="s">
        <v>4849</v>
      </c>
    </row>
    <row r="1688" spans="10:13">
      <c r="J1688" s="113" t="s">
        <v>3874</v>
      </c>
      <c r="K1688" s="130" t="s">
        <v>4836</v>
      </c>
      <c r="L1688" s="113" t="s">
        <v>3918</v>
      </c>
      <c r="M1688" s="130" t="s">
        <v>4852</v>
      </c>
    </row>
    <row r="1689" spans="10:13">
      <c r="J1689" s="113" t="s">
        <v>3874</v>
      </c>
      <c r="K1689" s="130" t="s">
        <v>4839</v>
      </c>
      <c r="L1689" s="113" t="s">
        <v>3918</v>
      </c>
      <c r="M1689" s="130" t="s">
        <v>4855</v>
      </c>
    </row>
    <row r="1690" spans="10:13">
      <c r="J1690" s="113" t="s">
        <v>3874</v>
      </c>
      <c r="K1690" s="130" t="s">
        <v>4842</v>
      </c>
      <c r="L1690" s="113" t="s">
        <v>3918</v>
      </c>
      <c r="M1690" s="130" t="s">
        <v>4858</v>
      </c>
    </row>
    <row r="1691" spans="10:13">
      <c r="J1691" s="113" t="s">
        <v>3874</v>
      </c>
      <c r="K1691" s="130" t="s">
        <v>4845</v>
      </c>
      <c r="L1691" s="113" t="s">
        <v>3918</v>
      </c>
      <c r="M1691" s="130" t="s">
        <v>4861</v>
      </c>
    </row>
    <row r="1692" spans="10:13">
      <c r="J1692" s="113" t="s">
        <v>3874</v>
      </c>
      <c r="K1692" s="130" t="s">
        <v>4848</v>
      </c>
      <c r="L1692" s="113" t="s">
        <v>3918</v>
      </c>
      <c r="M1692" s="130" t="s">
        <v>4864</v>
      </c>
    </row>
    <row r="1693" spans="10:13">
      <c r="J1693" s="113" t="s">
        <v>3874</v>
      </c>
      <c r="K1693" s="130" t="s">
        <v>4851</v>
      </c>
      <c r="L1693" s="113" t="s">
        <v>3918</v>
      </c>
      <c r="M1693" s="130" t="s">
        <v>4867</v>
      </c>
    </row>
    <row r="1694" spans="10:13">
      <c r="J1694" s="113" t="s">
        <v>3874</v>
      </c>
      <c r="K1694" s="130" t="s">
        <v>4854</v>
      </c>
      <c r="L1694" s="113" t="s">
        <v>3918</v>
      </c>
      <c r="M1694" s="130" t="s">
        <v>4870</v>
      </c>
    </row>
    <row r="1695" spans="10:13">
      <c r="J1695" s="113" t="s">
        <v>3874</v>
      </c>
      <c r="K1695" s="130" t="s">
        <v>4857</v>
      </c>
      <c r="L1695" s="113" t="s">
        <v>3918</v>
      </c>
      <c r="M1695" s="130" t="s">
        <v>4873</v>
      </c>
    </row>
    <row r="1696" spans="10:13">
      <c r="J1696" s="113" t="s">
        <v>3874</v>
      </c>
      <c r="K1696" s="130" t="s">
        <v>4860</v>
      </c>
      <c r="L1696" s="113" t="s">
        <v>3918</v>
      </c>
      <c r="M1696" s="130" t="s">
        <v>4876</v>
      </c>
    </row>
    <row r="1697" spans="10:13">
      <c r="J1697" s="113" t="s">
        <v>3874</v>
      </c>
      <c r="K1697" s="130" t="s">
        <v>4863</v>
      </c>
      <c r="L1697" s="113" t="s">
        <v>3918</v>
      </c>
      <c r="M1697" s="130" t="s">
        <v>4879</v>
      </c>
    </row>
    <row r="1698" spans="10:13">
      <c r="J1698" s="113" t="s">
        <v>3874</v>
      </c>
      <c r="K1698" s="130" t="s">
        <v>4866</v>
      </c>
      <c r="L1698" s="113" t="s">
        <v>3918</v>
      </c>
      <c r="M1698" s="130" t="s">
        <v>4882</v>
      </c>
    </row>
    <row r="1699" spans="10:13">
      <c r="J1699" s="113" t="s">
        <v>3874</v>
      </c>
      <c r="K1699" s="130" t="s">
        <v>4869</v>
      </c>
      <c r="L1699" s="113" t="s">
        <v>3918</v>
      </c>
      <c r="M1699" s="130" t="s">
        <v>4885</v>
      </c>
    </row>
    <row r="1700" spans="10:13">
      <c r="J1700" s="113" t="s">
        <v>3874</v>
      </c>
      <c r="K1700" s="130" t="s">
        <v>4872</v>
      </c>
      <c r="L1700" s="113" t="s">
        <v>3918</v>
      </c>
      <c r="M1700" s="130" t="s">
        <v>4888</v>
      </c>
    </row>
    <row r="1701" spans="10:13">
      <c r="J1701" s="113" t="s">
        <v>3874</v>
      </c>
      <c r="K1701" s="130" t="s">
        <v>4875</v>
      </c>
      <c r="L1701" s="113" t="s">
        <v>3918</v>
      </c>
      <c r="M1701" s="130" t="s">
        <v>4891</v>
      </c>
    </row>
    <row r="1702" spans="10:13">
      <c r="J1702" s="113" t="s">
        <v>3874</v>
      </c>
      <c r="K1702" s="130" t="s">
        <v>4878</v>
      </c>
      <c r="L1702" s="113" t="s">
        <v>3918</v>
      </c>
      <c r="M1702" s="130" t="s">
        <v>4894</v>
      </c>
    </row>
    <row r="1703" spans="10:13">
      <c r="J1703" s="113" t="s">
        <v>3874</v>
      </c>
      <c r="K1703" s="130" t="s">
        <v>4881</v>
      </c>
      <c r="L1703" s="113" t="s">
        <v>3918</v>
      </c>
      <c r="M1703" s="130" t="s">
        <v>4897</v>
      </c>
    </row>
    <row r="1704" spans="10:13">
      <c r="J1704" s="113" t="s">
        <v>3874</v>
      </c>
      <c r="K1704" s="130" t="s">
        <v>4884</v>
      </c>
      <c r="L1704" s="113" t="s">
        <v>3918</v>
      </c>
      <c r="M1704" s="130" t="s">
        <v>4900</v>
      </c>
    </row>
    <row r="1705" spans="10:13">
      <c r="J1705" s="113" t="s">
        <v>3874</v>
      </c>
      <c r="K1705" s="130" t="s">
        <v>4887</v>
      </c>
      <c r="L1705" s="113" t="s">
        <v>3918</v>
      </c>
      <c r="M1705" s="130" t="s">
        <v>4903</v>
      </c>
    </row>
    <row r="1706" spans="10:13">
      <c r="J1706" s="113" t="s">
        <v>3874</v>
      </c>
      <c r="K1706" s="130" t="s">
        <v>4890</v>
      </c>
      <c r="L1706" s="113" t="s">
        <v>3918</v>
      </c>
      <c r="M1706" s="130" t="s">
        <v>4906</v>
      </c>
    </row>
    <row r="1707" spans="10:13">
      <c r="J1707" s="113" t="s">
        <v>3874</v>
      </c>
      <c r="K1707" s="130" t="s">
        <v>4893</v>
      </c>
      <c r="L1707" s="113" t="s">
        <v>3918</v>
      </c>
      <c r="M1707" s="130" t="s">
        <v>4909</v>
      </c>
    </row>
    <row r="1708" spans="10:13">
      <c r="J1708" s="113" t="s">
        <v>3874</v>
      </c>
      <c r="K1708" s="130" t="s">
        <v>4896</v>
      </c>
      <c r="L1708" s="113" t="s">
        <v>3918</v>
      </c>
      <c r="M1708" s="130" t="s">
        <v>4912</v>
      </c>
    </row>
    <row r="1709" spans="10:13">
      <c r="J1709" s="113" t="s">
        <v>3874</v>
      </c>
      <c r="K1709" s="130" t="s">
        <v>4899</v>
      </c>
      <c r="L1709" s="113" t="s">
        <v>3918</v>
      </c>
      <c r="M1709" s="130" t="s">
        <v>4915</v>
      </c>
    </row>
    <row r="1710" spans="10:13">
      <c r="J1710" s="113" t="s">
        <v>3874</v>
      </c>
      <c r="K1710" s="130" t="s">
        <v>4902</v>
      </c>
      <c r="L1710" s="113" t="s">
        <v>3918</v>
      </c>
      <c r="M1710" s="130" t="s">
        <v>4918</v>
      </c>
    </row>
    <row r="1711" spans="10:13">
      <c r="J1711" s="113" t="s">
        <v>3874</v>
      </c>
      <c r="K1711" s="130" t="s">
        <v>4905</v>
      </c>
      <c r="L1711" s="113" t="s">
        <v>3918</v>
      </c>
      <c r="M1711" s="130" t="s">
        <v>4921</v>
      </c>
    </row>
    <row r="1712" spans="10:13">
      <c r="J1712" s="113" t="s">
        <v>3874</v>
      </c>
      <c r="K1712" s="130" t="s">
        <v>4908</v>
      </c>
      <c r="L1712" s="113" t="s">
        <v>3918</v>
      </c>
      <c r="M1712" s="130" t="s">
        <v>4924</v>
      </c>
    </row>
    <row r="1713" spans="10:13">
      <c r="J1713" s="113" t="s">
        <v>3874</v>
      </c>
      <c r="K1713" s="130" t="s">
        <v>4911</v>
      </c>
      <c r="L1713" s="113" t="s">
        <v>3918</v>
      </c>
      <c r="M1713" s="130" t="s">
        <v>4927</v>
      </c>
    </row>
    <row r="1714" spans="10:13">
      <c r="J1714" s="113" t="s">
        <v>3874</v>
      </c>
      <c r="K1714" s="130" t="s">
        <v>4914</v>
      </c>
      <c r="L1714" s="113" t="s">
        <v>3918</v>
      </c>
      <c r="M1714" s="130" t="s">
        <v>4930</v>
      </c>
    </row>
    <row r="1715" spans="10:13">
      <c r="J1715" s="113" t="s">
        <v>3874</v>
      </c>
      <c r="K1715" s="130" t="s">
        <v>4917</v>
      </c>
      <c r="L1715" s="113" t="s">
        <v>3918</v>
      </c>
      <c r="M1715" s="130" t="s">
        <v>4933</v>
      </c>
    </row>
    <row r="1716" spans="10:13">
      <c r="J1716" s="113" t="s">
        <v>3874</v>
      </c>
      <c r="K1716" s="130" t="s">
        <v>4920</v>
      </c>
      <c r="L1716" s="113" t="s">
        <v>3918</v>
      </c>
      <c r="M1716" s="130" t="s">
        <v>4936</v>
      </c>
    </row>
    <row r="1717" spans="10:13">
      <c r="J1717" s="113" t="s">
        <v>3874</v>
      </c>
      <c r="K1717" s="130" t="s">
        <v>4923</v>
      </c>
      <c r="L1717" s="113" t="s">
        <v>3918</v>
      </c>
      <c r="M1717" s="130" t="s">
        <v>4939</v>
      </c>
    </row>
    <row r="1718" spans="10:13">
      <c r="J1718" s="113" t="s">
        <v>3874</v>
      </c>
      <c r="K1718" s="130" t="s">
        <v>4926</v>
      </c>
      <c r="L1718" s="113" t="s">
        <v>3918</v>
      </c>
      <c r="M1718" s="130" t="s">
        <v>4942</v>
      </c>
    </row>
    <row r="1719" spans="10:13">
      <c r="J1719" s="113" t="s">
        <v>3874</v>
      </c>
      <c r="K1719" s="130" t="s">
        <v>4929</v>
      </c>
      <c r="L1719" s="113" t="s">
        <v>3918</v>
      </c>
      <c r="M1719" s="130" t="s">
        <v>4945</v>
      </c>
    </row>
    <row r="1720" spans="10:13">
      <c r="J1720" s="113" t="s">
        <v>3874</v>
      </c>
      <c r="K1720" s="130" t="s">
        <v>4932</v>
      </c>
      <c r="L1720" s="113" t="s">
        <v>3918</v>
      </c>
      <c r="M1720" s="130" t="s">
        <v>4948</v>
      </c>
    </row>
    <row r="1721" spans="10:13">
      <c r="J1721" s="113" t="s">
        <v>3874</v>
      </c>
      <c r="K1721" s="130" t="s">
        <v>4935</v>
      </c>
      <c r="L1721" s="113" t="s">
        <v>3918</v>
      </c>
      <c r="M1721" s="130" t="s">
        <v>4951</v>
      </c>
    </row>
    <row r="1722" spans="10:13">
      <c r="J1722" s="113" t="s">
        <v>3874</v>
      </c>
      <c r="K1722" s="130" t="s">
        <v>4938</v>
      </c>
      <c r="L1722" s="113" t="s">
        <v>3918</v>
      </c>
      <c r="M1722" s="130" t="s">
        <v>4954</v>
      </c>
    </row>
    <row r="1723" spans="10:13">
      <c r="J1723" s="113" t="s">
        <v>3874</v>
      </c>
      <c r="K1723" s="130" t="s">
        <v>4941</v>
      </c>
      <c r="L1723" s="113" t="s">
        <v>3918</v>
      </c>
      <c r="M1723" s="130" t="s">
        <v>4957</v>
      </c>
    </row>
    <row r="1724" spans="10:13">
      <c r="J1724" s="113" t="s">
        <v>3874</v>
      </c>
      <c r="K1724" s="130" t="s">
        <v>4944</v>
      </c>
      <c r="L1724" s="113" t="s">
        <v>3918</v>
      </c>
      <c r="M1724" s="130" t="s">
        <v>4960</v>
      </c>
    </row>
    <row r="1725" spans="10:13">
      <c r="J1725" s="113" t="s">
        <v>3874</v>
      </c>
      <c r="K1725" s="130" t="s">
        <v>4947</v>
      </c>
      <c r="L1725" s="113" t="s">
        <v>3918</v>
      </c>
      <c r="M1725" s="130" t="s">
        <v>4963</v>
      </c>
    </row>
    <row r="1726" spans="10:13">
      <c r="J1726" s="113" t="s">
        <v>3874</v>
      </c>
      <c r="K1726" s="130" t="s">
        <v>4950</v>
      </c>
      <c r="L1726" s="113" t="s">
        <v>3918</v>
      </c>
      <c r="M1726" s="130" t="s">
        <v>4966</v>
      </c>
    </row>
    <row r="1727" spans="10:13">
      <c r="J1727" s="113" t="s">
        <v>3874</v>
      </c>
      <c r="K1727" s="130" t="s">
        <v>4953</v>
      </c>
      <c r="L1727" s="113" t="s">
        <v>3918</v>
      </c>
      <c r="M1727" s="130" t="s">
        <v>4969</v>
      </c>
    </row>
    <row r="1728" spans="10:13">
      <c r="J1728" s="113" t="s">
        <v>3874</v>
      </c>
      <c r="K1728" s="130" t="s">
        <v>4956</v>
      </c>
      <c r="L1728" s="113" t="s">
        <v>3918</v>
      </c>
      <c r="M1728" s="130" t="s">
        <v>4972</v>
      </c>
    </row>
    <row r="1729" spans="10:13">
      <c r="J1729" s="113" t="s">
        <v>3874</v>
      </c>
      <c r="K1729" s="130" t="s">
        <v>4959</v>
      </c>
      <c r="L1729" s="113" t="s">
        <v>3918</v>
      </c>
      <c r="M1729" s="130" t="s">
        <v>4975</v>
      </c>
    </row>
    <row r="1730" spans="10:13">
      <c r="J1730" s="113" t="s">
        <v>3874</v>
      </c>
      <c r="K1730" s="130" t="s">
        <v>4962</v>
      </c>
      <c r="L1730" s="113" t="s">
        <v>3918</v>
      </c>
      <c r="M1730" s="130" t="s">
        <v>4978</v>
      </c>
    </row>
    <row r="1731" spans="10:13">
      <c r="J1731" s="113" t="s">
        <v>3874</v>
      </c>
      <c r="K1731" s="130" t="s">
        <v>4965</v>
      </c>
      <c r="L1731" s="113" t="s">
        <v>3918</v>
      </c>
      <c r="M1731" s="130" t="s">
        <v>4981</v>
      </c>
    </row>
    <row r="1732" spans="10:13">
      <c r="J1732" s="113" t="s">
        <v>3874</v>
      </c>
      <c r="K1732" s="130" t="s">
        <v>4968</v>
      </c>
      <c r="L1732" s="113" t="s">
        <v>3918</v>
      </c>
      <c r="M1732" s="130" t="s">
        <v>4984</v>
      </c>
    </row>
    <row r="1733" spans="10:13">
      <c r="J1733" s="113" t="s">
        <v>3874</v>
      </c>
      <c r="K1733" s="130" t="s">
        <v>4971</v>
      </c>
      <c r="L1733" s="113" t="s">
        <v>3918</v>
      </c>
      <c r="M1733" s="130" t="s">
        <v>4987</v>
      </c>
    </row>
    <row r="1734" spans="10:13">
      <c r="J1734" s="113" t="s">
        <v>3874</v>
      </c>
      <c r="K1734" s="130" t="s">
        <v>4974</v>
      </c>
      <c r="L1734" s="113" t="s">
        <v>3918</v>
      </c>
      <c r="M1734" s="130" t="s">
        <v>4990</v>
      </c>
    </row>
    <row r="1735" spans="10:13">
      <c r="J1735" s="113" t="s">
        <v>3874</v>
      </c>
      <c r="K1735" s="130" t="s">
        <v>4977</v>
      </c>
      <c r="L1735" s="113" t="s">
        <v>3918</v>
      </c>
      <c r="M1735" s="130" t="s">
        <v>4993</v>
      </c>
    </row>
    <row r="1736" spans="10:13">
      <c r="J1736" s="113" t="s">
        <v>3874</v>
      </c>
      <c r="K1736" s="130" t="s">
        <v>4980</v>
      </c>
      <c r="L1736" s="113" t="s">
        <v>3918</v>
      </c>
      <c r="M1736" s="130" t="s">
        <v>4996</v>
      </c>
    </row>
    <row r="1737" spans="10:13">
      <c r="J1737" s="113" t="s">
        <v>3874</v>
      </c>
      <c r="K1737" s="130" t="s">
        <v>4983</v>
      </c>
      <c r="L1737" s="113" t="s">
        <v>3918</v>
      </c>
      <c r="M1737" s="130" t="s">
        <v>4999</v>
      </c>
    </row>
    <row r="1738" spans="10:13">
      <c r="J1738" s="113" t="s">
        <v>3874</v>
      </c>
      <c r="K1738" s="130" t="s">
        <v>4986</v>
      </c>
      <c r="L1738" s="113" t="s">
        <v>3918</v>
      </c>
      <c r="M1738" s="130" t="s">
        <v>5002</v>
      </c>
    </row>
    <row r="1739" spans="10:13">
      <c r="J1739" s="113" t="s">
        <v>3874</v>
      </c>
      <c r="K1739" s="130" t="s">
        <v>4989</v>
      </c>
      <c r="L1739" s="113" t="s">
        <v>3918</v>
      </c>
      <c r="M1739" s="130" t="s">
        <v>5005</v>
      </c>
    </row>
    <row r="1740" spans="10:13">
      <c r="J1740" s="113" t="s">
        <v>3874</v>
      </c>
      <c r="K1740" s="130" t="s">
        <v>4992</v>
      </c>
      <c r="L1740" s="113" t="s">
        <v>3918</v>
      </c>
      <c r="M1740" s="130" t="s">
        <v>5008</v>
      </c>
    </row>
    <row r="1741" spans="10:13">
      <c r="J1741" s="113" t="s">
        <v>3874</v>
      </c>
      <c r="K1741" s="130" t="s">
        <v>4995</v>
      </c>
      <c r="L1741" s="113" t="s">
        <v>3918</v>
      </c>
      <c r="M1741" s="130" t="s">
        <v>5011</v>
      </c>
    </row>
    <row r="1742" spans="10:13">
      <c r="J1742" s="113" t="s">
        <v>3874</v>
      </c>
      <c r="K1742" s="130" t="s">
        <v>4998</v>
      </c>
      <c r="L1742" s="113" t="s">
        <v>3918</v>
      </c>
      <c r="M1742" s="130" t="s">
        <v>5014</v>
      </c>
    </row>
    <row r="1743" spans="10:13">
      <c r="J1743" s="113" t="s">
        <v>3874</v>
      </c>
      <c r="K1743" s="130" t="s">
        <v>5001</v>
      </c>
      <c r="L1743" s="113" t="s">
        <v>3918</v>
      </c>
      <c r="M1743" s="130" t="s">
        <v>5017</v>
      </c>
    </row>
    <row r="1744" spans="10:13">
      <c r="J1744" s="113" t="s">
        <v>3874</v>
      </c>
      <c r="K1744" s="130" t="s">
        <v>5004</v>
      </c>
      <c r="L1744" s="113" t="s">
        <v>3918</v>
      </c>
      <c r="M1744" s="130" t="s">
        <v>5020</v>
      </c>
    </row>
    <row r="1745" spans="10:13">
      <c r="J1745" s="113" t="s">
        <v>3874</v>
      </c>
      <c r="K1745" s="130" t="s">
        <v>5007</v>
      </c>
      <c r="L1745" s="113" t="s">
        <v>3918</v>
      </c>
      <c r="M1745" s="130" t="s">
        <v>5023</v>
      </c>
    </row>
    <row r="1746" spans="10:13">
      <c r="J1746" s="113" t="s">
        <v>3874</v>
      </c>
      <c r="K1746" s="130" t="s">
        <v>5010</v>
      </c>
      <c r="L1746" s="113" t="s">
        <v>3918</v>
      </c>
      <c r="M1746" s="130" t="s">
        <v>5026</v>
      </c>
    </row>
    <row r="1747" spans="10:13">
      <c r="J1747" s="113" t="s">
        <v>3874</v>
      </c>
      <c r="K1747" s="130" t="s">
        <v>5013</v>
      </c>
      <c r="L1747" s="113" t="s">
        <v>3918</v>
      </c>
      <c r="M1747" s="130" t="s">
        <v>5029</v>
      </c>
    </row>
    <row r="1748" spans="10:13">
      <c r="J1748" s="113" t="s">
        <v>3874</v>
      </c>
      <c r="K1748" s="130" t="s">
        <v>5016</v>
      </c>
      <c r="L1748" s="113" t="s">
        <v>3918</v>
      </c>
      <c r="M1748" s="130" t="s">
        <v>5032</v>
      </c>
    </row>
    <row r="1749" spans="10:13">
      <c r="J1749" s="113" t="s">
        <v>3874</v>
      </c>
      <c r="K1749" s="130" t="s">
        <v>5019</v>
      </c>
      <c r="L1749" s="113" t="s">
        <v>3918</v>
      </c>
      <c r="M1749" s="130" t="s">
        <v>5035</v>
      </c>
    </row>
    <row r="1750" spans="10:13">
      <c r="J1750" s="113" t="s">
        <v>3874</v>
      </c>
      <c r="K1750" s="130" t="s">
        <v>5022</v>
      </c>
      <c r="L1750" s="113" t="s">
        <v>3918</v>
      </c>
      <c r="M1750" s="130" t="s">
        <v>5038</v>
      </c>
    </row>
    <row r="1751" spans="10:13">
      <c r="J1751" s="113" t="s">
        <v>3874</v>
      </c>
      <c r="K1751" s="130" t="s">
        <v>5025</v>
      </c>
      <c r="L1751" s="113" t="s">
        <v>3918</v>
      </c>
      <c r="M1751" s="130" t="s">
        <v>5041</v>
      </c>
    </row>
    <row r="1752" spans="10:13">
      <c r="J1752" s="113" t="s">
        <v>3874</v>
      </c>
      <c r="K1752" s="130" t="s">
        <v>5028</v>
      </c>
      <c r="L1752" s="113" t="s">
        <v>3918</v>
      </c>
      <c r="M1752" s="130" t="s">
        <v>5044</v>
      </c>
    </row>
    <row r="1753" spans="10:13">
      <c r="J1753" s="113" t="s">
        <v>3874</v>
      </c>
      <c r="K1753" s="130" t="s">
        <v>5031</v>
      </c>
      <c r="L1753" s="113" t="s">
        <v>3918</v>
      </c>
      <c r="M1753" s="130" t="s">
        <v>5047</v>
      </c>
    </row>
    <row r="1754" spans="10:13">
      <c r="J1754" s="113" t="s">
        <v>3874</v>
      </c>
      <c r="K1754" s="130" t="s">
        <v>5034</v>
      </c>
      <c r="L1754" s="113" t="s">
        <v>3918</v>
      </c>
      <c r="M1754" s="130" t="s">
        <v>5050</v>
      </c>
    </row>
    <row r="1755" spans="10:13">
      <c r="J1755" s="113" t="s">
        <v>3874</v>
      </c>
      <c r="K1755" s="130" t="s">
        <v>5037</v>
      </c>
      <c r="L1755" s="113" t="s">
        <v>3918</v>
      </c>
      <c r="M1755" s="130" t="s">
        <v>5053</v>
      </c>
    </row>
    <row r="1756" spans="10:13">
      <c r="J1756" s="113" t="s">
        <v>3874</v>
      </c>
      <c r="K1756" s="130" t="s">
        <v>5040</v>
      </c>
      <c r="L1756" s="113" t="s">
        <v>3918</v>
      </c>
      <c r="M1756" s="130" t="s">
        <v>5056</v>
      </c>
    </row>
    <row r="1757" spans="10:13">
      <c r="J1757" s="113" t="s">
        <v>3874</v>
      </c>
      <c r="K1757" s="130" t="s">
        <v>5043</v>
      </c>
      <c r="L1757" s="113" t="s">
        <v>3918</v>
      </c>
      <c r="M1757" s="130" t="s">
        <v>5059</v>
      </c>
    </row>
    <row r="1758" spans="10:13">
      <c r="J1758" s="113" t="s">
        <v>3874</v>
      </c>
      <c r="K1758" s="130" t="s">
        <v>5046</v>
      </c>
      <c r="L1758" s="113" t="s">
        <v>3918</v>
      </c>
      <c r="M1758" s="130" t="s">
        <v>5062</v>
      </c>
    </row>
    <row r="1759" spans="10:13">
      <c r="J1759" s="113" t="s">
        <v>3874</v>
      </c>
      <c r="K1759" s="130" t="s">
        <v>5049</v>
      </c>
      <c r="L1759" s="113" t="s">
        <v>3918</v>
      </c>
      <c r="M1759" s="130" t="s">
        <v>5065</v>
      </c>
    </row>
    <row r="1760" spans="10:13">
      <c r="J1760" s="113" t="s">
        <v>3874</v>
      </c>
      <c r="K1760" s="130" t="s">
        <v>5052</v>
      </c>
      <c r="L1760" s="113" t="s">
        <v>3918</v>
      </c>
      <c r="M1760" s="130" t="s">
        <v>5068</v>
      </c>
    </row>
    <row r="1761" spans="10:13">
      <c r="J1761" s="113" t="s">
        <v>3874</v>
      </c>
      <c r="K1761" s="130" t="s">
        <v>5055</v>
      </c>
      <c r="L1761" s="113" t="s">
        <v>3918</v>
      </c>
      <c r="M1761" s="130" t="s">
        <v>5071</v>
      </c>
    </row>
    <row r="1762" spans="10:13">
      <c r="J1762" s="113" t="s">
        <v>3874</v>
      </c>
      <c r="K1762" s="130" t="s">
        <v>5058</v>
      </c>
      <c r="L1762" s="113" t="s">
        <v>3918</v>
      </c>
      <c r="M1762" s="130" t="s">
        <v>5074</v>
      </c>
    </row>
    <row r="1763" spans="10:13">
      <c r="J1763" s="113" t="s">
        <v>3874</v>
      </c>
      <c r="K1763" s="130" t="s">
        <v>5061</v>
      </c>
      <c r="L1763" s="113" t="s">
        <v>3918</v>
      </c>
      <c r="M1763" s="130" t="s">
        <v>5077</v>
      </c>
    </row>
    <row r="1764" spans="10:13">
      <c r="J1764" s="113" t="s">
        <v>3874</v>
      </c>
      <c r="K1764" s="130" t="s">
        <v>5064</v>
      </c>
      <c r="L1764" s="113" t="s">
        <v>3918</v>
      </c>
      <c r="M1764" s="130" t="s">
        <v>5080</v>
      </c>
    </row>
    <row r="1765" spans="10:13">
      <c r="J1765" s="113" t="s">
        <v>3874</v>
      </c>
      <c r="K1765" s="130" t="s">
        <v>5067</v>
      </c>
      <c r="L1765" s="113" t="s">
        <v>3918</v>
      </c>
      <c r="M1765" s="130" t="s">
        <v>5083</v>
      </c>
    </row>
    <row r="1766" spans="10:13">
      <c r="J1766" s="113" t="s">
        <v>3874</v>
      </c>
      <c r="K1766" s="130" t="s">
        <v>5070</v>
      </c>
      <c r="L1766" s="113" t="s">
        <v>3918</v>
      </c>
      <c r="M1766" s="130" t="s">
        <v>5086</v>
      </c>
    </row>
    <row r="1767" spans="10:13">
      <c r="J1767" s="113" t="s">
        <v>3874</v>
      </c>
      <c r="K1767" s="130" t="s">
        <v>5073</v>
      </c>
      <c r="L1767" s="113" t="s">
        <v>3918</v>
      </c>
      <c r="M1767" s="130" t="s">
        <v>5089</v>
      </c>
    </row>
    <row r="1768" spans="10:13">
      <c r="J1768" s="113" t="s">
        <v>3874</v>
      </c>
      <c r="K1768" s="130" t="s">
        <v>5076</v>
      </c>
      <c r="L1768" s="113" t="s">
        <v>3918</v>
      </c>
      <c r="M1768" s="130" t="s">
        <v>5092</v>
      </c>
    </row>
    <row r="1769" spans="10:13">
      <c r="J1769" s="113" t="s">
        <v>3874</v>
      </c>
      <c r="K1769" s="130" t="s">
        <v>5079</v>
      </c>
      <c r="L1769" s="113" t="s">
        <v>3918</v>
      </c>
      <c r="M1769" s="130" t="s">
        <v>5095</v>
      </c>
    </row>
    <row r="1770" spans="10:13">
      <c r="J1770" s="113" t="s">
        <v>3874</v>
      </c>
      <c r="K1770" s="130" t="s">
        <v>5082</v>
      </c>
      <c r="L1770" s="113" t="s">
        <v>3918</v>
      </c>
      <c r="M1770" s="130" t="s">
        <v>5098</v>
      </c>
    </row>
    <row r="1771" spans="10:13">
      <c r="J1771" s="113" t="s">
        <v>3874</v>
      </c>
      <c r="K1771" s="130" t="s">
        <v>5085</v>
      </c>
      <c r="L1771" s="113" t="s">
        <v>3918</v>
      </c>
      <c r="M1771" s="130" t="s">
        <v>5101</v>
      </c>
    </row>
    <row r="1772" spans="10:13">
      <c r="J1772" s="113" t="s">
        <v>3874</v>
      </c>
      <c r="K1772" s="130" t="s">
        <v>5088</v>
      </c>
      <c r="L1772" s="113" t="s">
        <v>3918</v>
      </c>
      <c r="M1772" s="130" t="s">
        <v>5104</v>
      </c>
    </row>
    <row r="1773" spans="10:13">
      <c r="J1773" s="113" t="s">
        <v>3874</v>
      </c>
      <c r="K1773" s="130" t="s">
        <v>5091</v>
      </c>
      <c r="L1773" s="113" t="s">
        <v>3918</v>
      </c>
      <c r="M1773" s="130" t="s">
        <v>5107</v>
      </c>
    </row>
    <row r="1774" spans="10:13">
      <c r="J1774" s="113" t="s">
        <v>3874</v>
      </c>
      <c r="K1774" s="130" t="s">
        <v>5094</v>
      </c>
      <c r="L1774" s="113" t="s">
        <v>3918</v>
      </c>
      <c r="M1774" s="130" t="s">
        <v>5110</v>
      </c>
    </row>
    <row r="1775" spans="10:13">
      <c r="J1775" s="113" t="s">
        <v>3874</v>
      </c>
      <c r="K1775" s="130" t="s">
        <v>5097</v>
      </c>
      <c r="L1775" s="113" t="s">
        <v>3918</v>
      </c>
      <c r="M1775" s="130" t="s">
        <v>5113</v>
      </c>
    </row>
    <row r="1776" spans="10:13">
      <c r="J1776" s="113" t="s">
        <v>3874</v>
      </c>
      <c r="K1776" s="130" t="s">
        <v>5100</v>
      </c>
      <c r="L1776" s="113" t="s">
        <v>3918</v>
      </c>
      <c r="M1776" s="130" t="s">
        <v>5116</v>
      </c>
    </row>
    <row r="1777" spans="10:13">
      <c r="J1777" s="113" t="s">
        <v>3874</v>
      </c>
      <c r="K1777" s="130" t="s">
        <v>5103</v>
      </c>
      <c r="L1777" s="113" t="s">
        <v>3918</v>
      </c>
      <c r="M1777" s="130" t="s">
        <v>5119</v>
      </c>
    </row>
    <row r="1778" spans="10:13">
      <c r="J1778" s="113" t="s">
        <v>3874</v>
      </c>
      <c r="K1778" s="130" t="s">
        <v>5106</v>
      </c>
      <c r="L1778" s="113" t="s">
        <v>3918</v>
      </c>
      <c r="M1778" s="130" t="s">
        <v>5122</v>
      </c>
    </row>
    <row r="1779" spans="10:13">
      <c r="J1779" s="113" t="s">
        <v>3874</v>
      </c>
      <c r="K1779" s="130" t="s">
        <v>5109</v>
      </c>
      <c r="L1779" s="113" t="s">
        <v>3918</v>
      </c>
      <c r="M1779" s="130" t="s">
        <v>5125</v>
      </c>
    </row>
    <row r="1780" spans="10:13">
      <c r="J1780" s="113" t="s">
        <v>3874</v>
      </c>
      <c r="K1780" s="130" t="s">
        <v>5112</v>
      </c>
      <c r="L1780" s="113" t="s">
        <v>3918</v>
      </c>
      <c r="M1780" s="130" t="s">
        <v>5128</v>
      </c>
    </row>
    <row r="1781" spans="10:13">
      <c r="J1781" s="113" t="s">
        <v>3874</v>
      </c>
      <c r="K1781" s="130" t="s">
        <v>5115</v>
      </c>
      <c r="L1781" s="113" t="s">
        <v>3918</v>
      </c>
      <c r="M1781" s="130" t="s">
        <v>5131</v>
      </c>
    </row>
    <row r="1782" spans="10:13">
      <c r="J1782" s="113" t="s">
        <v>3874</v>
      </c>
      <c r="K1782" s="130" t="s">
        <v>5118</v>
      </c>
      <c r="L1782" s="113" t="s">
        <v>3918</v>
      </c>
      <c r="M1782" s="130" t="s">
        <v>5134</v>
      </c>
    </row>
    <row r="1783" spans="10:13">
      <c r="J1783" s="113" t="s">
        <v>3874</v>
      </c>
      <c r="K1783" s="130" t="s">
        <v>5121</v>
      </c>
      <c r="L1783" s="113" t="s">
        <v>3918</v>
      </c>
      <c r="M1783" s="130" t="s">
        <v>5137</v>
      </c>
    </row>
    <row r="1784" spans="10:13">
      <c r="J1784" s="113" t="s">
        <v>3874</v>
      </c>
      <c r="K1784" s="130" t="s">
        <v>5124</v>
      </c>
      <c r="L1784" s="113" t="s">
        <v>3918</v>
      </c>
      <c r="M1784" s="130" t="s">
        <v>5140</v>
      </c>
    </row>
    <row r="1785" spans="10:13">
      <c r="J1785" s="113" t="s">
        <v>3874</v>
      </c>
      <c r="K1785" s="130" t="s">
        <v>5127</v>
      </c>
      <c r="L1785" s="113" t="s">
        <v>3918</v>
      </c>
      <c r="M1785" s="130" t="s">
        <v>5143</v>
      </c>
    </row>
    <row r="1786" spans="10:13">
      <c r="J1786" s="113" t="s">
        <v>3874</v>
      </c>
      <c r="K1786" s="130" t="s">
        <v>5130</v>
      </c>
      <c r="L1786" s="113" t="s">
        <v>3918</v>
      </c>
      <c r="M1786" s="130" t="s">
        <v>5146</v>
      </c>
    </row>
    <row r="1787" spans="10:13">
      <c r="J1787" s="113" t="s">
        <v>3874</v>
      </c>
      <c r="K1787" s="130" t="s">
        <v>5133</v>
      </c>
      <c r="L1787" s="113" t="s">
        <v>3918</v>
      </c>
      <c r="M1787" s="130" t="s">
        <v>5149</v>
      </c>
    </row>
    <row r="1788" spans="10:13">
      <c r="J1788" s="113" t="s">
        <v>3874</v>
      </c>
      <c r="K1788" s="130" t="s">
        <v>5136</v>
      </c>
      <c r="L1788" s="113" t="s">
        <v>3918</v>
      </c>
      <c r="M1788" s="130" t="s">
        <v>5152</v>
      </c>
    </row>
    <row r="1789" spans="10:13">
      <c r="J1789" s="113" t="s">
        <v>3874</v>
      </c>
      <c r="K1789" s="130" t="s">
        <v>5139</v>
      </c>
      <c r="L1789" s="113" t="s">
        <v>3918</v>
      </c>
      <c r="M1789" s="130" t="s">
        <v>5155</v>
      </c>
    </row>
    <row r="1790" spans="10:13">
      <c r="J1790" s="113" t="s">
        <v>3874</v>
      </c>
      <c r="K1790" s="130" t="s">
        <v>5142</v>
      </c>
      <c r="L1790" s="113" t="s">
        <v>3918</v>
      </c>
      <c r="M1790" s="130" t="s">
        <v>5158</v>
      </c>
    </row>
    <row r="1791" spans="10:13">
      <c r="J1791" s="113" t="s">
        <v>3874</v>
      </c>
      <c r="K1791" s="130" t="s">
        <v>5145</v>
      </c>
      <c r="L1791" s="113" t="s">
        <v>3918</v>
      </c>
      <c r="M1791" s="130" t="s">
        <v>5161</v>
      </c>
    </row>
    <row r="1792" spans="10:13">
      <c r="J1792" s="113" t="s">
        <v>3874</v>
      </c>
      <c r="K1792" s="130" t="s">
        <v>5148</v>
      </c>
      <c r="L1792" s="113" t="s">
        <v>3918</v>
      </c>
      <c r="M1792" s="130" t="s">
        <v>5164</v>
      </c>
    </row>
    <row r="1793" spans="10:13">
      <c r="J1793" s="113" t="s">
        <v>3874</v>
      </c>
      <c r="K1793" s="130" t="s">
        <v>5151</v>
      </c>
      <c r="L1793" s="113" t="s">
        <v>3918</v>
      </c>
      <c r="M1793" s="130" t="s">
        <v>5167</v>
      </c>
    </row>
    <row r="1794" spans="10:13">
      <c r="J1794" s="113" t="s">
        <v>3874</v>
      </c>
      <c r="K1794" s="130" t="s">
        <v>5154</v>
      </c>
      <c r="L1794" s="113" t="s">
        <v>3918</v>
      </c>
      <c r="M1794" s="130" t="s">
        <v>5170</v>
      </c>
    </row>
    <row r="1795" spans="10:13">
      <c r="J1795" s="113" t="s">
        <v>3874</v>
      </c>
      <c r="K1795" s="130" t="s">
        <v>5157</v>
      </c>
      <c r="L1795" s="113" t="s">
        <v>3918</v>
      </c>
      <c r="M1795" s="130" t="s">
        <v>5173</v>
      </c>
    </row>
    <row r="1796" spans="10:13">
      <c r="J1796" s="113" t="s">
        <v>3874</v>
      </c>
      <c r="K1796" s="130" t="s">
        <v>5160</v>
      </c>
      <c r="L1796" s="113" t="s">
        <v>3918</v>
      </c>
      <c r="M1796" s="130" t="s">
        <v>5176</v>
      </c>
    </row>
    <row r="1797" spans="10:13">
      <c r="J1797" s="113" t="s">
        <v>3874</v>
      </c>
      <c r="K1797" s="130" t="s">
        <v>5163</v>
      </c>
      <c r="L1797" s="113" t="s">
        <v>3918</v>
      </c>
      <c r="M1797" s="130" t="s">
        <v>5179</v>
      </c>
    </row>
    <row r="1798" spans="10:13">
      <c r="J1798" s="113" t="s">
        <v>3874</v>
      </c>
      <c r="K1798" s="130" t="s">
        <v>5166</v>
      </c>
      <c r="L1798" s="113" t="s">
        <v>3918</v>
      </c>
      <c r="M1798" s="130" t="s">
        <v>5182</v>
      </c>
    </row>
    <row r="1799" spans="10:13">
      <c r="J1799" s="113" t="s">
        <v>3874</v>
      </c>
      <c r="K1799" s="130" t="s">
        <v>5169</v>
      </c>
      <c r="L1799" s="113" t="s">
        <v>3918</v>
      </c>
      <c r="M1799" s="130" t="s">
        <v>5185</v>
      </c>
    </row>
    <row r="1800" spans="10:13">
      <c r="J1800" s="113" t="s">
        <v>3874</v>
      </c>
      <c r="K1800" s="130" t="s">
        <v>5172</v>
      </c>
      <c r="L1800" s="113" t="s">
        <v>3918</v>
      </c>
      <c r="M1800" s="130" t="s">
        <v>5188</v>
      </c>
    </row>
    <row r="1801" spans="10:13">
      <c r="J1801" s="113" t="s">
        <v>3874</v>
      </c>
      <c r="K1801" s="130" t="s">
        <v>5175</v>
      </c>
      <c r="L1801" s="113" t="s">
        <v>3918</v>
      </c>
      <c r="M1801" s="130" t="s">
        <v>5191</v>
      </c>
    </row>
    <row r="1802" spans="10:13">
      <c r="J1802" s="113" t="s">
        <v>3874</v>
      </c>
      <c r="K1802" s="130" t="s">
        <v>5178</v>
      </c>
      <c r="L1802" s="113" t="s">
        <v>3918</v>
      </c>
      <c r="M1802" s="130" t="s">
        <v>5194</v>
      </c>
    </row>
    <row r="1803" spans="10:13">
      <c r="J1803" s="113" t="s">
        <v>3874</v>
      </c>
      <c r="K1803" s="130" t="s">
        <v>5181</v>
      </c>
      <c r="L1803" s="113" t="s">
        <v>3918</v>
      </c>
      <c r="M1803" s="130" t="s">
        <v>5197</v>
      </c>
    </row>
    <row r="1804" spans="10:13">
      <c r="J1804" s="113" t="s">
        <v>3874</v>
      </c>
      <c r="K1804" s="130" t="s">
        <v>5184</v>
      </c>
      <c r="L1804" s="113" t="s">
        <v>3918</v>
      </c>
      <c r="M1804" s="130" t="s">
        <v>5200</v>
      </c>
    </row>
    <row r="1805" spans="10:13">
      <c r="J1805" s="113" t="s">
        <v>3874</v>
      </c>
      <c r="K1805" s="130" t="s">
        <v>5187</v>
      </c>
      <c r="L1805" s="113" t="s">
        <v>3918</v>
      </c>
      <c r="M1805" s="130" t="s">
        <v>5203</v>
      </c>
    </row>
    <row r="1806" spans="10:13">
      <c r="J1806" s="113" t="s">
        <v>3874</v>
      </c>
      <c r="K1806" s="130" t="s">
        <v>5190</v>
      </c>
      <c r="L1806" s="113" t="s">
        <v>3918</v>
      </c>
      <c r="M1806" s="130" t="s">
        <v>5206</v>
      </c>
    </row>
    <row r="1807" spans="10:13">
      <c r="J1807" s="113" t="s">
        <v>3874</v>
      </c>
      <c r="K1807" s="130" t="s">
        <v>5193</v>
      </c>
      <c r="L1807" s="113" t="s">
        <v>3918</v>
      </c>
      <c r="M1807" s="130" t="s">
        <v>5209</v>
      </c>
    </row>
    <row r="1808" spans="10:13">
      <c r="J1808" s="113" t="s">
        <v>3874</v>
      </c>
      <c r="K1808" s="130" t="s">
        <v>5196</v>
      </c>
      <c r="L1808" s="113" t="s">
        <v>3918</v>
      </c>
      <c r="M1808" s="130" t="s">
        <v>5212</v>
      </c>
    </row>
    <row r="1809" spans="10:13">
      <c r="J1809" s="113" t="s">
        <v>3874</v>
      </c>
      <c r="K1809" s="130" t="s">
        <v>5199</v>
      </c>
      <c r="L1809" s="113" t="s">
        <v>3918</v>
      </c>
      <c r="M1809" s="130" t="s">
        <v>5215</v>
      </c>
    </row>
    <row r="1810" spans="10:13">
      <c r="J1810" s="113" t="s">
        <v>3874</v>
      </c>
      <c r="K1810" s="130" t="s">
        <v>5202</v>
      </c>
      <c r="L1810" s="113" t="s">
        <v>3918</v>
      </c>
      <c r="M1810" s="130" t="s">
        <v>5218</v>
      </c>
    </row>
    <row r="1811" spans="10:13">
      <c r="J1811" s="113" t="s">
        <v>3874</v>
      </c>
      <c r="K1811" s="130" t="s">
        <v>5205</v>
      </c>
      <c r="L1811" s="113" t="s">
        <v>3918</v>
      </c>
      <c r="M1811" s="130" t="s">
        <v>5221</v>
      </c>
    </row>
    <row r="1812" spans="10:13">
      <c r="J1812" s="113" t="s">
        <v>3874</v>
      </c>
      <c r="K1812" s="130" t="s">
        <v>5208</v>
      </c>
      <c r="L1812" s="113" t="s">
        <v>3918</v>
      </c>
      <c r="M1812" s="130" t="s">
        <v>5224</v>
      </c>
    </row>
    <row r="1813" spans="10:13">
      <c r="J1813" s="113" t="s">
        <v>3874</v>
      </c>
      <c r="K1813" s="130" t="s">
        <v>5211</v>
      </c>
      <c r="L1813" s="113" t="s">
        <v>3918</v>
      </c>
      <c r="M1813" s="130" t="s">
        <v>5227</v>
      </c>
    </row>
    <row r="1814" spans="10:13">
      <c r="J1814" s="113" t="s">
        <v>3874</v>
      </c>
      <c r="K1814" s="130" t="s">
        <v>5214</v>
      </c>
      <c r="L1814" s="113" t="s">
        <v>3918</v>
      </c>
      <c r="M1814" s="130" t="s">
        <v>5230</v>
      </c>
    </row>
    <row r="1815" spans="10:13">
      <c r="J1815" s="113" t="s">
        <v>3874</v>
      </c>
      <c r="K1815" s="130" t="s">
        <v>5217</v>
      </c>
      <c r="L1815" s="113" t="s">
        <v>3918</v>
      </c>
      <c r="M1815" s="130" t="s">
        <v>5233</v>
      </c>
    </row>
    <row r="1816" spans="10:13">
      <c r="J1816" s="113" t="s">
        <v>3874</v>
      </c>
      <c r="K1816" s="130" t="s">
        <v>5220</v>
      </c>
      <c r="L1816" s="113" t="s">
        <v>3918</v>
      </c>
      <c r="M1816" s="130" t="s">
        <v>5236</v>
      </c>
    </row>
    <row r="1817" spans="10:13">
      <c r="J1817" s="113" t="s">
        <v>3874</v>
      </c>
      <c r="K1817" s="130" t="s">
        <v>5223</v>
      </c>
      <c r="L1817" s="113" t="s">
        <v>3918</v>
      </c>
      <c r="M1817" s="130" t="s">
        <v>5239</v>
      </c>
    </row>
    <row r="1818" spans="10:13">
      <c r="J1818" s="113" t="s">
        <v>3874</v>
      </c>
      <c r="K1818" s="130" t="s">
        <v>5226</v>
      </c>
      <c r="L1818" s="113" t="s">
        <v>3918</v>
      </c>
      <c r="M1818" s="130" t="s">
        <v>5242</v>
      </c>
    </row>
    <row r="1819" spans="10:13">
      <c r="J1819" s="113" t="s">
        <v>3874</v>
      </c>
      <c r="K1819" s="130" t="s">
        <v>5229</v>
      </c>
      <c r="L1819" s="113" t="s">
        <v>3918</v>
      </c>
      <c r="M1819" s="130" t="s">
        <v>5245</v>
      </c>
    </row>
    <row r="1820" spans="10:13">
      <c r="J1820" s="113" t="s">
        <v>3874</v>
      </c>
      <c r="K1820" s="130" t="s">
        <v>5232</v>
      </c>
      <c r="L1820" s="113" t="s">
        <v>3918</v>
      </c>
      <c r="M1820" s="130" t="s">
        <v>5248</v>
      </c>
    </row>
    <row r="1821" spans="10:13">
      <c r="J1821" s="113" t="s">
        <v>3874</v>
      </c>
      <c r="K1821" s="130" t="s">
        <v>5235</v>
      </c>
      <c r="L1821" s="113" t="s">
        <v>3918</v>
      </c>
      <c r="M1821" s="130" t="s">
        <v>5251</v>
      </c>
    </row>
    <row r="1822" spans="10:13">
      <c r="J1822" s="113" t="s">
        <v>3874</v>
      </c>
      <c r="K1822" s="130" t="s">
        <v>5238</v>
      </c>
      <c r="L1822" s="113" t="s">
        <v>3918</v>
      </c>
      <c r="M1822" s="130" t="s">
        <v>5254</v>
      </c>
    </row>
    <row r="1823" spans="10:13">
      <c r="J1823" s="113" t="s">
        <v>3874</v>
      </c>
      <c r="K1823" s="130" t="s">
        <v>5241</v>
      </c>
      <c r="L1823" s="113" t="s">
        <v>3918</v>
      </c>
      <c r="M1823" s="130" t="s">
        <v>5257</v>
      </c>
    </row>
    <row r="1824" spans="10:13">
      <c r="J1824" s="113" t="s">
        <v>3874</v>
      </c>
      <c r="K1824" s="130" t="s">
        <v>5244</v>
      </c>
      <c r="L1824" s="113" t="s">
        <v>3918</v>
      </c>
      <c r="M1824" s="130" t="s">
        <v>5260</v>
      </c>
    </row>
    <row r="1825" spans="10:13">
      <c r="J1825" s="113" t="s">
        <v>3874</v>
      </c>
      <c r="K1825" s="130" t="s">
        <v>5247</v>
      </c>
      <c r="L1825" s="113" t="s">
        <v>3918</v>
      </c>
      <c r="M1825" s="130" t="s">
        <v>5263</v>
      </c>
    </row>
    <row r="1826" spans="10:13">
      <c r="J1826" s="113" t="s">
        <v>3874</v>
      </c>
      <c r="K1826" s="130" t="s">
        <v>5250</v>
      </c>
      <c r="L1826" s="113" t="s">
        <v>3918</v>
      </c>
      <c r="M1826" s="130" t="s">
        <v>5266</v>
      </c>
    </row>
    <row r="1827" spans="10:13">
      <c r="J1827" s="113" t="s">
        <v>3874</v>
      </c>
      <c r="K1827" s="130" t="s">
        <v>5253</v>
      </c>
      <c r="L1827" s="113" t="s">
        <v>3918</v>
      </c>
      <c r="M1827" s="130" t="s">
        <v>5269</v>
      </c>
    </row>
    <row r="1828" spans="10:13">
      <c r="J1828" s="113" t="s">
        <v>3874</v>
      </c>
      <c r="K1828" s="130" t="s">
        <v>5256</v>
      </c>
      <c r="L1828" s="113" t="s">
        <v>3918</v>
      </c>
      <c r="M1828" s="130" t="s">
        <v>5272</v>
      </c>
    </row>
    <row r="1829" spans="10:13">
      <c r="J1829" s="113" t="s">
        <v>3874</v>
      </c>
      <c r="K1829" s="130" t="s">
        <v>5259</v>
      </c>
      <c r="L1829" s="113" t="s">
        <v>3918</v>
      </c>
      <c r="M1829" s="130" t="s">
        <v>5275</v>
      </c>
    </row>
    <row r="1830" spans="10:13">
      <c r="J1830" s="113" t="s">
        <v>3874</v>
      </c>
      <c r="K1830" s="130" t="s">
        <v>5262</v>
      </c>
      <c r="L1830" s="113" t="s">
        <v>3918</v>
      </c>
      <c r="M1830" s="130" t="s">
        <v>5278</v>
      </c>
    </row>
    <row r="1831" spans="10:13">
      <c r="J1831" s="113" t="s">
        <v>3874</v>
      </c>
      <c r="K1831" s="130" t="s">
        <v>5265</v>
      </c>
      <c r="L1831" s="113" t="s">
        <v>3918</v>
      </c>
      <c r="M1831" s="130" t="s">
        <v>5281</v>
      </c>
    </row>
    <row r="1832" spans="10:13">
      <c r="J1832" s="113" t="s">
        <v>3874</v>
      </c>
      <c r="K1832" s="130" t="s">
        <v>5268</v>
      </c>
      <c r="L1832" s="113" t="s">
        <v>3918</v>
      </c>
      <c r="M1832" s="130" t="s">
        <v>5284</v>
      </c>
    </row>
    <row r="1833" spans="10:13">
      <c r="J1833" s="113" t="s">
        <v>3874</v>
      </c>
      <c r="K1833" s="130" t="s">
        <v>5271</v>
      </c>
      <c r="L1833" s="113" t="s">
        <v>3918</v>
      </c>
      <c r="M1833" s="130" t="s">
        <v>5287</v>
      </c>
    </row>
    <row r="1834" spans="10:13">
      <c r="J1834" s="113" t="s">
        <v>3874</v>
      </c>
      <c r="K1834" s="130" t="s">
        <v>5274</v>
      </c>
      <c r="L1834" s="113" t="s">
        <v>3918</v>
      </c>
      <c r="M1834" s="130" t="s">
        <v>5290</v>
      </c>
    </row>
    <row r="1835" spans="10:13">
      <c r="J1835" s="113" t="s">
        <v>3874</v>
      </c>
      <c r="K1835" s="130" t="s">
        <v>5277</v>
      </c>
      <c r="L1835" s="113" t="s">
        <v>3918</v>
      </c>
      <c r="M1835" s="130" t="s">
        <v>5293</v>
      </c>
    </row>
    <row r="1836" spans="10:13">
      <c r="J1836" s="113" t="s">
        <v>3874</v>
      </c>
      <c r="K1836" s="130" t="s">
        <v>5280</v>
      </c>
      <c r="L1836" s="113" t="s">
        <v>3918</v>
      </c>
      <c r="M1836" s="130" t="s">
        <v>5296</v>
      </c>
    </row>
    <row r="1837" spans="10:13">
      <c r="J1837" s="113" t="s">
        <v>3874</v>
      </c>
      <c r="K1837" s="130" t="s">
        <v>5283</v>
      </c>
      <c r="L1837" s="113" t="s">
        <v>3918</v>
      </c>
      <c r="M1837" s="130" t="s">
        <v>5299</v>
      </c>
    </row>
    <row r="1838" spans="10:13">
      <c r="J1838" s="113" t="s">
        <v>3874</v>
      </c>
      <c r="K1838" s="130" t="s">
        <v>5286</v>
      </c>
      <c r="L1838" s="113" t="s">
        <v>3918</v>
      </c>
      <c r="M1838" s="130" t="s">
        <v>5302</v>
      </c>
    </row>
    <row r="1839" spans="10:13">
      <c r="J1839" s="113" t="s">
        <v>3874</v>
      </c>
      <c r="K1839" s="130" t="s">
        <v>5289</v>
      </c>
      <c r="L1839" s="113" t="s">
        <v>3918</v>
      </c>
      <c r="M1839" s="130" t="s">
        <v>5305</v>
      </c>
    </row>
    <row r="1840" spans="10:13">
      <c r="J1840" s="113" t="s">
        <v>3874</v>
      </c>
      <c r="K1840" s="130" t="s">
        <v>5292</v>
      </c>
      <c r="L1840" s="113" t="s">
        <v>3918</v>
      </c>
      <c r="M1840" s="130" t="s">
        <v>5308</v>
      </c>
    </row>
    <row r="1841" spans="10:13">
      <c r="J1841" s="113" t="s">
        <v>3874</v>
      </c>
      <c r="K1841" s="130" t="s">
        <v>5295</v>
      </c>
      <c r="L1841" s="113" t="s">
        <v>3918</v>
      </c>
      <c r="M1841" s="130" t="s">
        <v>5311</v>
      </c>
    </row>
    <row r="1842" spans="10:13">
      <c r="J1842" s="113" t="s">
        <v>3874</v>
      </c>
      <c r="K1842" s="130" t="s">
        <v>5298</v>
      </c>
      <c r="L1842" s="113" t="s">
        <v>3918</v>
      </c>
      <c r="M1842" s="130" t="s">
        <v>5314</v>
      </c>
    </row>
    <row r="1843" spans="10:13">
      <c r="J1843" s="113" t="s">
        <v>3874</v>
      </c>
      <c r="K1843" s="130" t="s">
        <v>5301</v>
      </c>
      <c r="L1843" s="113" t="s">
        <v>3918</v>
      </c>
      <c r="M1843" s="130" t="s">
        <v>5317</v>
      </c>
    </row>
    <row r="1844" spans="10:13">
      <c r="J1844" s="113" t="s">
        <v>3874</v>
      </c>
      <c r="K1844" s="130" t="s">
        <v>5304</v>
      </c>
      <c r="L1844" s="113" t="s">
        <v>3918</v>
      </c>
      <c r="M1844" s="130" t="s">
        <v>5320</v>
      </c>
    </row>
    <row r="1845" spans="10:13">
      <c r="J1845" s="113" t="s">
        <v>3874</v>
      </c>
      <c r="K1845" s="130" t="s">
        <v>5307</v>
      </c>
      <c r="L1845" s="113" t="s">
        <v>3918</v>
      </c>
      <c r="M1845" s="130" t="s">
        <v>5323</v>
      </c>
    </row>
    <row r="1846" spans="10:13">
      <c r="J1846" s="113" t="s">
        <v>3874</v>
      </c>
      <c r="K1846" s="130" t="s">
        <v>5310</v>
      </c>
      <c r="L1846" s="113" t="s">
        <v>3918</v>
      </c>
      <c r="M1846" s="130" t="s">
        <v>5326</v>
      </c>
    </row>
    <row r="1847" spans="10:13">
      <c r="J1847" s="113" t="s">
        <v>3874</v>
      </c>
      <c r="K1847" s="130" t="s">
        <v>5313</v>
      </c>
      <c r="L1847" s="113" t="s">
        <v>3918</v>
      </c>
      <c r="M1847" s="130" t="s">
        <v>5329</v>
      </c>
    </row>
    <row r="1848" spans="10:13">
      <c r="J1848" s="113" t="s">
        <v>3874</v>
      </c>
      <c r="K1848" s="130" t="s">
        <v>5316</v>
      </c>
      <c r="L1848" s="113" t="s">
        <v>3918</v>
      </c>
      <c r="M1848" s="130" t="s">
        <v>5332</v>
      </c>
    </row>
    <row r="1849" spans="10:13">
      <c r="J1849" s="113" t="s">
        <v>3874</v>
      </c>
      <c r="K1849" s="130" t="s">
        <v>5319</v>
      </c>
      <c r="L1849" s="113" t="s">
        <v>3918</v>
      </c>
      <c r="M1849" s="130" t="s">
        <v>5335</v>
      </c>
    </row>
    <row r="1850" spans="10:13">
      <c r="J1850" s="113" t="s">
        <v>3874</v>
      </c>
      <c r="K1850" s="130" t="s">
        <v>5322</v>
      </c>
      <c r="L1850" s="113" t="s">
        <v>3918</v>
      </c>
      <c r="M1850" s="130" t="s">
        <v>5338</v>
      </c>
    </row>
    <row r="1851" spans="10:13">
      <c r="J1851" s="113" t="s">
        <v>3874</v>
      </c>
      <c r="K1851" s="130" t="s">
        <v>5325</v>
      </c>
      <c r="L1851" s="113" t="s">
        <v>3918</v>
      </c>
      <c r="M1851" s="130" t="s">
        <v>5341</v>
      </c>
    </row>
    <row r="1852" spans="10:13">
      <c r="J1852" s="113" t="s">
        <v>3874</v>
      </c>
      <c r="K1852" s="130" t="s">
        <v>5328</v>
      </c>
      <c r="L1852" s="113" t="s">
        <v>3918</v>
      </c>
      <c r="M1852" s="130" t="s">
        <v>5344</v>
      </c>
    </row>
    <row r="1853" spans="10:13">
      <c r="J1853" s="113" t="s">
        <v>3874</v>
      </c>
      <c r="K1853" s="130" t="s">
        <v>5331</v>
      </c>
      <c r="L1853" s="113" t="s">
        <v>3918</v>
      </c>
      <c r="M1853" s="130" t="s">
        <v>5347</v>
      </c>
    </row>
    <row r="1854" spans="10:13">
      <c r="J1854" s="113" t="s">
        <v>3874</v>
      </c>
      <c r="K1854" s="130" t="s">
        <v>5334</v>
      </c>
      <c r="L1854" s="113" t="s">
        <v>3918</v>
      </c>
      <c r="M1854" s="130" t="s">
        <v>5350</v>
      </c>
    </row>
    <row r="1855" spans="10:13">
      <c r="J1855" s="113" t="s">
        <v>3874</v>
      </c>
      <c r="K1855" s="130" t="s">
        <v>5337</v>
      </c>
      <c r="L1855" s="113" t="s">
        <v>3918</v>
      </c>
      <c r="M1855" s="130" t="s">
        <v>5353</v>
      </c>
    </row>
    <row r="1856" spans="10:13">
      <c r="J1856" s="113" t="s">
        <v>3874</v>
      </c>
      <c r="K1856" s="130" t="s">
        <v>5340</v>
      </c>
      <c r="L1856" s="113" t="s">
        <v>3918</v>
      </c>
      <c r="M1856" s="130" t="s">
        <v>5356</v>
      </c>
    </row>
    <row r="1857" spans="10:13">
      <c r="J1857" s="113" t="s">
        <v>3874</v>
      </c>
      <c r="K1857" s="130" t="s">
        <v>5343</v>
      </c>
      <c r="L1857" s="113" t="s">
        <v>3918</v>
      </c>
      <c r="M1857" s="130" t="s">
        <v>5359</v>
      </c>
    </row>
    <row r="1858" spans="10:13">
      <c r="J1858" s="113" t="s">
        <v>3874</v>
      </c>
      <c r="K1858" s="130" t="s">
        <v>5346</v>
      </c>
      <c r="L1858" s="113" t="s">
        <v>3918</v>
      </c>
      <c r="M1858" s="130" t="s">
        <v>5362</v>
      </c>
    </row>
    <row r="1859" spans="10:13">
      <c r="J1859" s="113" t="s">
        <v>3874</v>
      </c>
      <c r="K1859" s="130" t="s">
        <v>5349</v>
      </c>
      <c r="L1859" s="113" t="s">
        <v>3918</v>
      </c>
      <c r="M1859" s="130" t="s">
        <v>5365</v>
      </c>
    </row>
    <row r="1860" spans="10:13">
      <c r="J1860" s="113" t="s">
        <v>3874</v>
      </c>
      <c r="K1860" s="130" t="s">
        <v>5352</v>
      </c>
      <c r="L1860" s="113" t="s">
        <v>3918</v>
      </c>
      <c r="M1860" s="130" t="s">
        <v>5368</v>
      </c>
    </row>
    <row r="1861" spans="10:13">
      <c r="J1861" s="113" t="s">
        <v>3874</v>
      </c>
      <c r="K1861" s="130" t="s">
        <v>5355</v>
      </c>
      <c r="L1861" s="113" t="s">
        <v>3918</v>
      </c>
      <c r="M1861" s="130" t="s">
        <v>5371</v>
      </c>
    </row>
    <row r="1862" spans="10:13">
      <c r="J1862" s="113" t="s">
        <v>3874</v>
      </c>
      <c r="K1862" s="130" t="s">
        <v>5358</v>
      </c>
      <c r="L1862" s="113" t="s">
        <v>3918</v>
      </c>
      <c r="M1862" s="130" t="s">
        <v>5374</v>
      </c>
    </row>
    <row r="1863" spans="10:13">
      <c r="J1863" s="113" t="s">
        <v>3874</v>
      </c>
      <c r="K1863" s="130" t="s">
        <v>5361</v>
      </c>
      <c r="L1863" s="113" t="s">
        <v>3918</v>
      </c>
      <c r="M1863" s="130" t="s">
        <v>5377</v>
      </c>
    </row>
    <row r="1864" spans="10:13">
      <c r="J1864" s="113" t="s">
        <v>3874</v>
      </c>
      <c r="K1864" s="130" t="s">
        <v>5364</v>
      </c>
      <c r="L1864" s="113" t="s">
        <v>3918</v>
      </c>
      <c r="M1864" s="130" t="s">
        <v>5380</v>
      </c>
    </row>
    <row r="1865" spans="10:13">
      <c r="J1865" s="113" t="s">
        <v>3874</v>
      </c>
      <c r="K1865" s="130" t="s">
        <v>5367</v>
      </c>
      <c r="L1865" s="113" t="s">
        <v>3918</v>
      </c>
      <c r="M1865" s="130" t="s">
        <v>5383</v>
      </c>
    </row>
    <row r="1866" spans="10:13">
      <c r="J1866" s="113" t="s">
        <v>3874</v>
      </c>
      <c r="K1866" s="130" t="s">
        <v>5370</v>
      </c>
      <c r="L1866" s="113" t="s">
        <v>3918</v>
      </c>
      <c r="M1866" s="130" t="s">
        <v>5386</v>
      </c>
    </row>
    <row r="1867" spans="10:13">
      <c r="J1867" s="113" t="s">
        <v>3874</v>
      </c>
      <c r="K1867" s="130" t="s">
        <v>5373</v>
      </c>
      <c r="L1867" s="113" t="s">
        <v>3918</v>
      </c>
      <c r="M1867" s="130" t="s">
        <v>5389</v>
      </c>
    </row>
    <row r="1868" spans="10:13">
      <c r="J1868" s="113" t="s">
        <v>3874</v>
      </c>
      <c r="K1868" s="130" t="s">
        <v>5376</v>
      </c>
      <c r="L1868" s="113" t="s">
        <v>3918</v>
      </c>
      <c r="M1868" s="130" t="s">
        <v>5392</v>
      </c>
    </row>
    <row r="1869" spans="10:13">
      <c r="J1869" s="113" t="s">
        <v>3874</v>
      </c>
      <c r="K1869" s="130" t="s">
        <v>5379</v>
      </c>
      <c r="L1869" s="113" t="s">
        <v>3918</v>
      </c>
      <c r="M1869" s="130" t="s">
        <v>5395</v>
      </c>
    </row>
    <row r="1870" spans="10:13">
      <c r="J1870" s="113" t="s">
        <v>3874</v>
      </c>
      <c r="K1870" s="130" t="s">
        <v>5382</v>
      </c>
      <c r="L1870" s="113" t="s">
        <v>3918</v>
      </c>
      <c r="M1870" s="130" t="s">
        <v>5398</v>
      </c>
    </row>
    <row r="1871" spans="10:13">
      <c r="J1871" s="113" t="s">
        <v>3874</v>
      </c>
      <c r="K1871" s="130" t="s">
        <v>5385</v>
      </c>
      <c r="L1871" s="113" t="s">
        <v>3918</v>
      </c>
      <c r="M1871" s="130" t="s">
        <v>5401</v>
      </c>
    </row>
    <row r="1872" spans="10:13">
      <c r="J1872" s="113" t="s">
        <v>3874</v>
      </c>
      <c r="K1872" s="130" t="s">
        <v>5388</v>
      </c>
      <c r="L1872" s="113" t="s">
        <v>3918</v>
      </c>
      <c r="M1872" s="130" t="s">
        <v>5404</v>
      </c>
    </row>
    <row r="1873" spans="10:13">
      <c r="J1873" s="113" t="s">
        <v>3874</v>
      </c>
      <c r="K1873" s="130" t="s">
        <v>5391</v>
      </c>
      <c r="L1873" s="113" t="s">
        <v>3918</v>
      </c>
      <c r="M1873" s="130" t="s">
        <v>5407</v>
      </c>
    </row>
    <row r="1874" spans="10:13">
      <c r="J1874" s="113" t="s">
        <v>3874</v>
      </c>
      <c r="K1874" s="130" t="s">
        <v>5394</v>
      </c>
      <c r="L1874" s="113" t="s">
        <v>3918</v>
      </c>
      <c r="M1874" s="130" t="s">
        <v>5410</v>
      </c>
    </row>
    <row r="1875" spans="10:13">
      <c r="J1875" s="113" t="s">
        <v>3874</v>
      </c>
      <c r="K1875" s="130" t="s">
        <v>5397</v>
      </c>
      <c r="L1875" s="113" t="s">
        <v>3918</v>
      </c>
      <c r="M1875" s="130" t="s">
        <v>5413</v>
      </c>
    </row>
    <row r="1876" spans="10:13">
      <c r="J1876" s="113" t="s">
        <v>3874</v>
      </c>
      <c r="K1876" s="130" t="s">
        <v>5400</v>
      </c>
      <c r="L1876" s="113" t="s">
        <v>3918</v>
      </c>
      <c r="M1876" s="130" t="s">
        <v>5416</v>
      </c>
    </row>
    <row r="1877" spans="10:13">
      <c r="J1877" s="113" t="s">
        <v>3874</v>
      </c>
      <c r="K1877" s="130" t="s">
        <v>5403</v>
      </c>
      <c r="L1877" s="113" t="s">
        <v>3918</v>
      </c>
      <c r="M1877" s="130" t="s">
        <v>5419</v>
      </c>
    </row>
    <row r="1878" spans="10:13">
      <c r="J1878" s="113" t="s">
        <v>3874</v>
      </c>
      <c r="K1878" s="130" t="s">
        <v>5406</v>
      </c>
      <c r="L1878" s="113" t="s">
        <v>3918</v>
      </c>
      <c r="M1878" s="130" t="s">
        <v>5422</v>
      </c>
    </row>
    <row r="1879" spans="10:13">
      <c r="J1879" s="113" t="s">
        <v>3874</v>
      </c>
      <c r="K1879" s="130" t="s">
        <v>5409</v>
      </c>
      <c r="L1879" s="113" t="s">
        <v>3918</v>
      </c>
      <c r="M1879" s="130" t="s">
        <v>5425</v>
      </c>
    </row>
    <row r="1880" spans="10:13">
      <c r="J1880" s="113" t="s">
        <v>3874</v>
      </c>
      <c r="K1880" s="130" t="s">
        <v>5412</v>
      </c>
      <c r="L1880" s="113" t="s">
        <v>3918</v>
      </c>
      <c r="M1880" s="130" t="s">
        <v>5428</v>
      </c>
    </row>
    <row r="1881" spans="10:13">
      <c r="J1881" s="113" t="s">
        <v>3874</v>
      </c>
      <c r="K1881" s="130" t="s">
        <v>5415</v>
      </c>
      <c r="L1881" s="113" t="s">
        <v>3918</v>
      </c>
      <c r="M1881" s="130" t="s">
        <v>5431</v>
      </c>
    </row>
    <row r="1882" spans="10:13">
      <c r="J1882" s="113" t="s">
        <v>3874</v>
      </c>
      <c r="K1882" s="130" t="s">
        <v>5418</v>
      </c>
      <c r="L1882" s="113" t="s">
        <v>3918</v>
      </c>
      <c r="M1882" s="130" t="s">
        <v>5434</v>
      </c>
    </row>
    <row r="1883" spans="10:13">
      <c r="J1883" s="113" t="s">
        <v>3874</v>
      </c>
      <c r="K1883" s="130" t="s">
        <v>5421</v>
      </c>
      <c r="L1883" s="113" t="s">
        <v>3918</v>
      </c>
      <c r="M1883" s="130" t="s">
        <v>5437</v>
      </c>
    </row>
    <row r="1884" spans="10:13">
      <c r="J1884" s="113" t="s">
        <v>3874</v>
      </c>
      <c r="K1884" s="130" t="s">
        <v>5424</v>
      </c>
      <c r="L1884" s="113" t="s">
        <v>3918</v>
      </c>
      <c r="M1884" s="130" t="s">
        <v>5440</v>
      </c>
    </row>
    <row r="1885" spans="10:13">
      <c r="J1885" s="113" t="s">
        <v>3874</v>
      </c>
      <c r="K1885" s="130" t="s">
        <v>5427</v>
      </c>
      <c r="L1885" s="113" t="s">
        <v>3918</v>
      </c>
      <c r="M1885" s="130" t="s">
        <v>5443</v>
      </c>
    </row>
    <row r="1886" spans="10:13">
      <c r="J1886" s="113" t="s">
        <v>3874</v>
      </c>
      <c r="K1886" s="130" t="s">
        <v>5430</v>
      </c>
      <c r="L1886" s="113" t="s">
        <v>3918</v>
      </c>
      <c r="M1886" s="130" t="s">
        <v>5446</v>
      </c>
    </row>
    <row r="1887" spans="10:13">
      <c r="J1887" s="113" t="s">
        <v>3874</v>
      </c>
      <c r="K1887" s="130" t="s">
        <v>5433</v>
      </c>
      <c r="L1887" s="113" t="s">
        <v>3918</v>
      </c>
      <c r="M1887" s="130" t="s">
        <v>5449</v>
      </c>
    </row>
    <row r="1888" spans="10:13">
      <c r="J1888" s="113" t="s">
        <v>3874</v>
      </c>
      <c r="K1888" s="130" t="s">
        <v>5436</v>
      </c>
      <c r="L1888" s="113" t="s">
        <v>3918</v>
      </c>
      <c r="M1888" s="130" t="s">
        <v>5452</v>
      </c>
    </row>
    <row r="1889" spans="10:13">
      <c r="J1889" s="113" t="s">
        <v>3874</v>
      </c>
      <c r="K1889" s="130" t="s">
        <v>5439</v>
      </c>
      <c r="L1889" s="113" t="s">
        <v>3918</v>
      </c>
      <c r="M1889" s="130" t="s">
        <v>5455</v>
      </c>
    </row>
    <row r="1890" spans="10:13">
      <c r="J1890" s="113" t="s">
        <v>3874</v>
      </c>
      <c r="K1890" s="130" t="s">
        <v>5442</v>
      </c>
      <c r="L1890" s="113" t="s">
        <v>3918</v>
      </c>
      <c r="M1890" s="130" t="s">
        <v>5458</v>
      </c>
    </row>
    <row r="1891" spans="10:13">
      <c r="J1891" s="113" t="s">
        <v>3874</v>
      </c>
      <c r="K1891" s="130" t="s">
        <v>5445</v>
      </c>
      <c r="L1891" s="113" t="s">
        <v>3918</v>
      </c>
      <c r="M1891" s="130" t="s">
        <v>5461</v>
      </c>
    </row>
    <row r="1892" spans="10:13">
      <c r="J1892" s="113" t="s">
        <v>3874</v>
      </c>
      <c r="K1892" s="130" t="s">
        <v>5448</v>
      </c>
      <c r="L1892" s="113" t="s">
        <v>3918</v>
      </c>
      <c r="M1892" s="130" t="s">
        <v>5464</v>
      </c>
    </row>
    <row r="1893" spans="10:13">
      <c r="J1893" s="113" t="s">
        <v>3874</v>
      </c>
      <c r="K1893" s="130" t="s">
        <v>5451</v>
      </c>
      <c r="L1893" s="113" t="s">
        <v>3918</v>
      </c>
      <c r="M1893" s="130" t="s">
        <v>5467</v>
      </c>
    </row>
    <row r="1894" spans="10:13">
      <c r="J1894" s="113" t="s">
        <v>3874</v>
      </c>
      <c r="K1894" s="130" t="s">
        <v>5454</v>
      </c>
      <c r="L1894" s="113" t="s">
        <v>3918</v>
      </c>
      <c r="M1894" s="130" t="s">
        <v>5470</v>
      </c>
    </row>
    <row r="1895" spans="10:13">
      <c r="J1895" s="113" t="s">
        <v>3874</v>
      </c>
      <c r="K1895" s="130" t="s">
        <v>5457</v>
      </c>
      <c r="L1895" s="113" t="s">
        <v>3918</v>
      </c>
      <c r="M1895" s="130" t="s">
        <v>5473</v>
      </c>
    </row>
    <row r="1896" spans="10:13">
      <c r="J1896" s="113" t="s">
        <v>3874</v>
      </c>
      <c r="K1896" s="130" t="s">
        <v>5460</v>
      </c>
      <c r="L1896" s="113" t="s">
        <v>3918</v>
      </c>
      <c r="M1896" s="130" t="s">
        <v>5476</v>
      </c>
    </row>
    <row r="1897" spans="10:13">
      <c r="J1897" s="113" t="s">
        <v>3874</v>
      </c>
      <c r="K1897" s="130" t="s">
        <v>5463</v>
      </c>
      <c r="L1897" s="113" t="s">
        <v>3918</v>
      </c>
      <c r="M1897" s="130" t="s">
        <v>5479</v>
      </c>
    </row>
    <row r="1898" spans="10:13">
      <c r="J1898" s="113" t="s">
        <v>3874</v>
      </c>
      <c r="K1898" s="130" t="s">
        <v>5466</v>
      </c>
      <c r="L1898" s="113" t="s">
        <v>3918</v>
      </c>
      <c r="M1898" s="130" t="s">
        <v>5482</v>
      </c>
    </row>
    <row r="1899" spans="10:13">
      <c r="J1899" s="113" t="s">
        <v>3874</v>
      </c>
      <c r="K1899" s="130" t="s">
        <v>5469</v>
      </c>
      <c r="L1899" s="113" t="s">
        <v>3918</v>
      </c>
      <c r="M1899" s="130" t="s">
        <v>5485</v>
      </c>
    </row>
    <row r="1900" spans="10:13">
      <c r="J1900" s="113" t="s">
        <v>3874</v>
      </c>
      <c r="K1900" s="130" t="s">
        <v>5472</v>
      </c>
      <c r="L1900" s="113" t="s">
        <v>3918</v>
      </c>
      <c r="M1900" s="130" t="s">
        <v>5488</v>
      </c>
    </row>
    <row r="1901" spans="10:13">
      <c r="J1901" s="113" t="s">
        <v>3874</v>
      </c>
      <c r="K1901" s="130" t="s">
        <v>5475</v>
      </c>
      <c r="L1901" s="113" t="s">
        <v>3918</v>
      </c>
      <c r="M1901" s="130" t="s">
        <v>5491</v>
      </c>
    </row>
    <row r="1902" spans="10:13">
      <c r="J1902" s="113" t="s">
        <v>3874</v>
      </c>
      <c r="K1902" s="130" t="s">
        <v>5478</v>
      </c>
      <c r="L1902" s="113" t="s">
        <v>3918</v>
      </c>
      <c r="M1902" s="130" t="s">
        <v>5494</v>
      </c>
    </row>
    <row r="1903" spans="10:13">
      <c r="J1903" s="113" t="s">
        <v>3874</v>
      </c>
      <c r="K1903" s="130" t="s">
        <v>5481</v>
      </c>
      <c r="L1903" s="113" t="s">
        <v>3918</v>
      </c>
      <c r="M1903" s="130" t="s">
        <v>5497</v>
      </c>
    </row>
    <row r="1904" spans="10:13">
      <c r="J1904" s="113" t="s">
        <v>3874</v>
      </c>
      <c r="K1904" s="130" t="s">
        <v>5484</v>
      </c>
      <c r="L1904" s="113" t="s">
        <v>3918</v>
      </c>
      <c r="M1904" s="130" t="s">
        <v>5500</v>
      </c>
    </row>
    <row r="1905" spans="10:13">
      <c r="J1905" s="113" t="s">
        <v>3874</v>
      </c>
      <c r="K1905" s="130" t="s">
        <v>5487</v>
      </c>
      <c r="L1905" s="113" t="s">
        <v>3918</v>
      </c>
      <c r="M1905" s="130" t="s">
        <v>5503</v>
      </c>
    </row>
    <row r="1906" spans="10:13">
      <c r="J1906" s="113" t="s">
        <v>3874</v>
      </c>
      <c r="K1906" s="130" t="s">
        <v>5490</v>
      </c>
      <c r="L1906" s="113" t="s">
        <v>3918</v>
      </c>
      <c r="M1906" s="130" t="s">
        <v>5506</v>
      </c>
    </row>
    <row r="1907" spans="10:13">
      <c r="J1907" s="113" t="s">
        <v>3874</v>
      </c>
      <c r="K1907" s="130" t="s">
        <v>5493</v>
      </c>
      <c r="L1907" s="113" t="s">
        <v>3918</v>
      </c>
      <c r="M1907" s="130" t="s">
        <v>5509</v>
      </c>
    </row>
    <row r="1908" spans="10:13">
      <c r="J1908" s="113" t="s">
        <v>3874</v>
      </c>
      <c r="K1908" s="130" t="s">
        <v>5496</v>
      </c>
      <c r="L1908" s="113" t="s">
        <v>3918</v>
      </c>
      <c r="M1908" s="130" t="s">
        <v>5512</v>
      </c>
    </row>
    <row r="1909" spans="10:13">
      <c r="J1909" s="113" t="s">
        <v>3874</v>
      </c>
      <c r="K1909" s="130" t="s">
        <v>5499</v>
      </c>
      <c r="L1909" s="113" t="s">
        <v>3918</v>
      </c>
      <c r="M1909" s="130" t="s">
        <v>5515</v>
      </c>
    </row>
    <row r="1910" spans="10:13">
      <c r="J1910" s="113" t="s">
        <v>3874</v>
      </c>
      <c r="K1910" s="130" t="s">
        <v>5502</v>
      </c>
      <c r="L1910" s="113" t="s">
        <v>3918</v>
      </c>
      <c r="M1910" s="130" t="s">
        <v>5518</v>
      </c>
    </row>
    <row r="1911" spans="10:13">
      <c r="J1911" s="113" t="s">
        <v>3874</v>
      </c>
      <c r="K1911" s="130" t="s">
        <v>5505</v>
      </c>
      <c r="L1911" s="113" t="s">
        <v>3918</v>
      </c>
      <c r="M1911" s="130" t="s">
        <v>5521</v>
      </c>
    </row>
    <row r="1912" spans="10:13">
      <c r="J1912" s="113" t="s">
        <v>3874</v>
      </c>
      <c r="K1912" s="130" t="s">
        <v>5508</v>
      </c>
      <c r="L1912" s="113" t="s">
        <v>3918</v>
      </c>
      <c r="M1912" s="130" t="s">
        <v>5524</v>
      </c>
    </row>
    <row r="1913" spans="10:13">
      <c r="J1913" s="113" t="s">
        <v>3874</v>
      </c>
      <c r="K1913" s="130" t="s">
        <v>5511</v>
      </c>
      <c r="L1913" s="113" t="s">
        <v>3918</v>
      </c>
      <c r="M1913" s="130" t="s">
        <v>5527</v>
      </c>
    </row>
    <row r="1914" spans="10:13">
      <c r="J1914" s="113" t="s">
        <v>3874</v>
      </c>
      <c r="K1914" s="130" t="s">
        <v>5514</v>
      </c>
      <c r="L1914" s="113" t="s">
        <v>3918</v>
      </c>
      <c r="M1914" s="130" t="s">
        <v>5530</v>
      </c>
    </row>
    <row r="1915" spans="10:13">
      <c r="J1915" s="113" t="s">
        <v>3874</v>
      </c>
      <c r="K1915" s="130" t="s">
        <v>5517</v>
      </c>
      <c r="L1915" s="113" t="s">
        <v>3918</v>
      </c>
      <c r="M1915" s="130" t="s">
        <v>5533</v>
      </c>
    </row>
    <row r="1916" spans="10:13">
      <c r="J1916" s="113" t="s">
        <v>3874</v>
      </c>
      <c r="K1916" s="130" t="s">
        <v>5520</v>
      </c>
      <c r="L1916" s="113" t="s">
        <v>3918</v>
      </c>
      <c r="M1916" s="130" t="s">
        <v>5536</v>
      </c>
    </row>
    <row r="1917" spans="10:13">
      <c r="J1917" s="113" t="s">
        <v>3874</v>
      </c>
      <c r="K1917" s="130" t="s">
        <v>5523</v>
      </c>
      <c r="L1917" s="113" t="s">
        <v>3918</v>
      </c>
      <c r="M1917" s="130" t="s">
        <v>5539</v>
      </c>
    </row>
    <row r="1918" spans="10:13">
      <c r="J1918" s="113" t="s">
        <v>3874</v>
      </c>
      <c r="K1918" s="130" t="s">
        <v>5526</v>
      </c>
      <c r="L1918" s="113" t="s">
        <v>3918</v>
      </c>
      <c r="M1918" s="130" t="s">
        <v>5542</v>
      </c>
    </row>
    <row r="1919" spans="10:13">
      <c r="J1919" s="113" t="s">
        <v>3874</v>
      </c>
      <c r="K1919" s="130" t="s">
        <v>5529</v>
      </c>
      <c r="L1919" s="113" t="s">
        <v>3918</v>
      </c>
      <c r="M1919" s="130" t="s">
        <v>5545</v>
      </c>
    </row>
    <row r="1920" spans="10:13">
      <c r="J1920" s="113" t="s">
        <v>3874</v>
      </c>
      <c r="K1920" s="130" t="s">
        <v>5532</v>
      </c>
      <c r="L1920" s="113" t="s">
        <v>3918</v>
      </c>
      <c r="M1920" s="130" t="s">
        <v>5548</v>
      </c>
    </row>
    <row r="1921" spans="10:13">
      <c r="J1921" s="113" t="s">
        <v>3874</v>
      </c>
      <c r="K1921" s="130" t="s">
        <v>5535</v>
      </c>
      <c r="L1921" s="113" t="s">
        <v>3918</v>
      </c>
      <c r="M1921" s="130" t="s">
        <v>5551</v>
      </c>
    </row>
    <row r="1922" spans="10:13">
      <c r="J1922" s="113" t="s">
        <v>3874</v>
      </c>
      <c r="K1922" s="130" t="s">
        <v>5538</v>
      </c>
      <c r="L1922" s="113" t="s">
        <v>3918</v>
      </c>
      <c r="M1922" s="130" t="s">
        <v>5554</v>
      </c>
    </row>
    <row r="1923" spans="10:13">
      <c r="J1923" s="113" t="s">
        <v>3874</v>
      </c>
      <c r="K1923" s="130" t="s">
        <v>5541</v>
      </c>
      <c r="L1923" s="113" t="s">
        <v>3918</v>
      </c>
      <c r="M1923" s="130" t="s">
        <v>5557</v>
      </c>
    </row>
    <row r="1924" spans="10:13">
      <c r="J1924" s="113" t="s">
        <v>3874</v>
      </c>
      <c r="K1924" s="130" t="s">
        <v>5544</v>
      </c>
      <c r="L1924" s="113" t="s">
        <v>3918</v>
      </c>
      <c r="M1924" s="130" t="s">
        <v>5560</v>
      </c>
    </row>
    <row r="1925" spans="10:13">
      <c r="J1925" s="113" t="s">
        <v>3874</v>
      </c>
      <c r="K1925" s="130" t="s">
        <v>5547</v>
      </c>
      <c r="L1925" s="113" t="s">
        <v>3918</v>
      </c>
      <c r="M1925" s="130" t="s">
        <v>5563</v>
      </c>
    </row>
    <row r="1926" spans="10:13">
      <c r="J1926" s="113" t="s">
        <v>3874</v>
      </c>
      <c r="K1926" s="130" t="s">
        <v>5550</v>
      </c>
      <c r="L1926" s="113" t="s">
        <v>3918</v>
      </c>
      <c r="M1926" s="130" t="s">
        <v>5566</v>
      </c>
    </row>
    <row r="1927" spans="10:13">
      <c r="J1927" s="113" t="s">
        <v>3874</v>
      </c>
      <c r="K1927" s="130" t="s">
        <v>5553</v>
      </c>
      <c r="L1927" s="113" t="s">
        <v>3918</v>
      </c>
      <c r="M1927" s="130" t="s">
        <v>5569</v>
      </c>
    </row>
    <row r="1928" spans="10:13">
      <c r="J1928" s="113" t="s">
        <v>3874</v>
      </c>
      <c r="K1928" s="130" t="s">
        <v>5556</v>
      </c>
      <c r="L1928" s="113" t="s">
        <v>3918</v>
      </c>
      <c r="M1928" s="130" t="s">
        <v>5572</v>
      </c>
    </row>
    <row r="1929" spans="10:13">
      <c r="J1929" s="113" t="s">
        <v>3874</v>
      </c>
      <c r="K1929" s="130" t="s">
        <v>5559</v>
      </c>
      <c r="L1929" s="113" t="s">
        <v>3918</v>
      </c>
      <c r="M1929" s="130" t="s">
        <v>5575</v>
      </c>
    </row>
    <row r="1930" spans="10:13">
      <c r="J1930" s="113" t="s">
        <v>3874</v>
      </c>
      <c r="K1930" s="130" t="s">
        <v>5562</v>
      </c>
      <c r="L1930" s="113" t="s">
        <v>3918</v>
      </c>
      <c r="M1930" s="130" t="s">
        <v>5578</v>
      </c>
    </row>
    <row r="1931" spans="10:13">
      <c r="J1931" s="113" t="s">
        <v>3874</v>
      </c>
      <c r="K1931" s="130" t="s">
        <v>5565</v>
      </c>
      <c r="L1931" s="113" t="s">
        <v>3918</v>
      </c>
      <c r="M1931" s="130" t="s">
        <v>7056</v>
      </c>
    </row>
    <row r="1932" spans="10:13">
      <c r="J1932" s="113" t="s">
        <v>3874</v>
      </c>
      <c r="K1932" s="130" t="s">
        <v>5568</v>
      </c>
      <c r="L1932" s="113" t="s">
        <v>3918</v>
      </c>
      <c r="M1932" s="130" t="s">
        <v>7059</v>
      </c>
    </row>
    <row r="1933" spans="10:13">
      <c r="J1933" s="113" t="s">
        <v>3874</v>
      </c>
      <c r="K1933" s="130" t="s">
        <v>5571</v>
      </c>
      <c r="L1933" s="113" t="s">
        <v>3918</v>
      </c>
      <c r="M1933" s="130" t="s">
        <v>7062</v>
      </c>
    </row>
    <row r="1934" spans="10:13">
      <c r="J1934" s="113" t="s">
        <v>3874</v>
      </c>
      <c r="K1934" s="130" t="s">
        <v>5574</v>
      </c>
      <c r="L1934" s="113" t="s">
        <v>3918</v>
      </c>
      <c r="M1934" s="130" t="s">
        <v>7065</v>
      </c>
    </row>
    <row r="1935" spans="10:13">
      <c r="J1935" s="113" t="s">
        <v>3874</v>
      </c>
      <c r="K1935" s="130" t="s">
        <v>5577</v>
      </c>
      <c r="L1935" s="113" t="s">
        <v>3918</v>
      </c>
      <c r="M1935" s="130" t="s">
        <v>6231</v>
      </c>
    </row>
    <row r="1936" spans="10:13">
      <c r="J1936" s="113" t="s">
        <v>3874</v>
      </c>
      <c r="K1936" s="130" t="s">
        <v>7055</v>
      </c>
      <c r="L1936" s="113" t="s">
        <v>3918</v>
      </c>
      <c r="M1936" s="130" t="s">
        <v>7070</v>
      </c>
    </row>
    <row r="1937" spans="10:13">
      <c r="J1937" s="113" t="s">
        <v>3874</v>
      </c>
      <c r="K1937" s="130" t="s">
        <v>7058</v>
      </c>
      <c r="L1937" s="113" t="s">
        <v>3918</v>
      </c>
      <c r="M1937" s="130" t="s">
        <v>7073</v>
      </c>
    </row>
    <row r="1938" spans="10:13">
      <c r="J1938" s="113" t="s">
        <v>3874</v>
      </c>
      <c r="K1938" s="130" t="s">
        <v>7061</v>
      </c>
      <c r="L1938" s="113" t="s">
        <v>3918</v>
      </c>
      <c r="M1938" s="130" t="s">
        <v>7076</v>
      </c>
    </row>
    <row r="1939" spans="10:13">
      <c r="J1939" s="113" t="s">
        <v>3874</v>
      </c>
      <c r="K1939" s="130" t="s">
        <v>7064</v>
      </c>
      <c r="L1939" s="113" t="s">
        <v>3918</v>
      </c>
      <c r="M1939" s="130" t="s">
        <v>7079</v>
      </c>
    </row>
    <row r="1940" spans="10:13">
      <c r="J1940" s="113" t="s">
        <v>3874</v>
      </c>
      <c r="K1940" s="130" t="s">
        <v>7067</v>
      </c>
      <c r="L1940" s="113" t="s">
        <v>3918</v>
      </c>
      <c r="M1940" s="130" t="s">
        <v>7082</v>
      </c>
    </row>
    <row r="1941" spans="10:13">
      <c r="J1941" s="113" t="s">
        <v>3874</v>
      </c>
      <c r="K1941" s="130" t="s">
        <v>7069</v>
      </c>
      <c r="L1941" s="113" t="s">
        <v>3918</v>
      </c>
      <c r="M1941" s="130" t="s">
        <v>7085</v>
      </c>
    </row>
    <row r="1942" spans="10:13">
      <c r="J1942" s="113" t="s">
        <v>3874</v>
      </c>
      <c r="K1942" s="130" t="s">
        <v>7072</v>
      </c>
      <c r="L1942" s="113" t="s">
        <v>3918</v>
      </c>
      <c r="M1942" s="130" t="s">
        <v>7088</v>
      </c>
    </row>
    <row r="1943" spans="10:13">
      <c r="J1943" s="113" t="s">
        <v>3874</v>
      </c>
      <c r="K1943" s="130" t="s">
        <v>7075</v>
      </c>
      <c r="L1943" s="113" t="s">
        <v>3918</v>
      </c>
      <c r="M1943" s="130" t="s">
        <v>7091</v>
      </c>
    </row>
    <row r="1944" spans="10:13">
      <c r="J1944" s="113" t="s">
        <v>3874</v>
      </c>
      <c r="K1944" s="130" t="s">
        <v>7078</v>
      </c>
      <c r="L1944" s="113" t="s">
        <v>3918</v>
      </c>
      <c r="M1944" s="130" t="s">
        <v>7094</v>
      </c>
    </row>
    <row r="1945" spans="10:13">
      <c r="J1945" s="113" t="s">
        <v>3874</v>
      </c>
      <c r="K1945" s="130" t="s">
        <v>7081</v>
      </c>
      <c r="L1945" s="113" t="s">
        <v>3918</v>
      </c>
      <c r="M1945" s="130" t="s">
        <v>7097</v>
      </c>
    </row>
    <row r="1946" spans="10:13">
      <c r="J1946" s="113" t="s">
        <v>3874</v>
      </c>
      <c r="K1946" s="130" t="s">
        <v>7084</v>
      </c>
      <c r="L1946" s="113" t="s">
        <v>3918</v>
      </c>
      <c r="M1946" s="130" t="s">
        <v>7100</v>
      </c>
    </row>
    <row r="1947" spans="10:13">
      <c r="J1947" s="113" t="s">
        <v>3874</v>
      </c>
      <c r="K1947" s="130" t="s">
        <v>7087</v>
      </c>
      <c r="L1947" s="113" t="s">
        <v>3918</v>
      </c>
      <c r="M1947" s="130" t="s">
        <v>7103</v>
      </c>
    </row>
    <row r="1948" spans="10:13">
      <c r="J1948" s="113" t="s">
        <v>3874</v>
      </c>
      <c r="K1948" s="130" t="s">
        <v>7090</v>
      </c>
      <c r="L1948" s="113" t="s">
        <v>3918</v>
      </c>
      <c r="M1948" s="130" t="s">
        <v>7106</v>
      </c>
    </row>
    <row r="1949" spans="10:13">
      <c r="J1949" s="113" t="s">
        <v>3874</v>
      </c>
      <c r="K1949" s="130" t="s">
        <v>7093</v>
      </c>
      <c r="L1949" s="113" t="s">
        <v>3918</v>
      </c>
      <c r="M1949" s="130" t="s">
        <v>7109</v>
      </c>
    </row>
    <row r="1950" spans="10:13">
      <c r="J1950" s="113" t="s">
        <v>3874</v>
      </c>
      <c r="K1950" s="130" t="s">
        <v>7096</v>
      </c>
      <c r="L1950" s="113" t="s">
        <v>3918</v>
      </c>
      <c r="M1950" s="130" t="s">
        <v>7112</v>
      </c>
    </row>
    <row r="1951" spans="10:13">
      <c r="J1951" s="113" t="s">
        <v>3874</v>
      </c>
      <c r="K1951" s="130" t="s">
        <v>7099</v>
      </c>
      <c r="L1951" s="113" t="s">
        <v>3918</v>
      </c>
      <c r="M1951" s="130" t="s">
        <v>7115</v>
      </c>
    </row>
    <row r="1952" spans="10:13">
      <c r="J1952" s="113" t="s">
        <v>3874</v>
      </c>
      <c r="K1952" s="130" t="s">
        <v>7102</v>
      </c>
      <c r="L1952" s="113" t="s">
        <v>3918</v>
      </c>
      <c r="M1952" s="130" t="s">
        <v>7118</v>
      </c>
    </row>
    <row r="1953" spans="10:13">
      <c r="J1953" s="113" t="s">
        <v>3874</v>
      </c>
      <c r="K1953" s="130" t="s">
        <v>7105</v>
      </c>
      <c r="L1953" s="113" t="s">
        <v>3918</v>
      </c>
      <c r="M1953" s="130" t="s">
        <v>7121</v>
      </c>
    </row>
    <row r="1954" spans="10:13">
      <c r="J1954" s="113" t="s">
        <v>3874</v>
      </c>
      <c r="K1954" s="130" t="s">
        <v>7108</v>
      </c>
      <c r="L1954" s="113" t="s">
        <v>3918</v>
      </c>
      <c r="M1954" s="130" t="s">
        <v>7124</v>
      </c>
    </row>
    <row r="1955" spans="10:13">
      <c r="J1955" s="113" t="s">
        <v>3874</v>
      </c>
      <c r="K1955" s="130" t="s">
        <v>7111</v>
      </c>
      <c r="L1955" s="113" t="s">
        <v>3918</v>
      </c>
      <c r="M1955" s="130" t="s">
        <v>7127</v>
      </c>
    </row>
    <row r="1956" spans="10:13">
      <c r="J1956" s="113" t="s">
        <v>3874</v>
      </c>
      <c r="K1956" s="130" t="s">
        <v>7114</v>
      </c>
      <c r="L1956" s="113" t="s">
        <v>3918</v>
      </c>
      <c r="M1956" s="130" t="s">
        <v>7130</v>
      </c>
    </row>
    <row r="1957" spans="10:13">
      <c r="J1957" s="113" t="s">
        <v>3874</v>
      </c>
      <c r="K1957" s="130" t="s">
        <v>7117</v>
      </c>
      <c r="L1957" s="113" t="s">
        <v>3918</v>
      </c>
      <c r="M1957" s="130" t="s">
        <v>7133</v>
      </c>
    </row>
    <row r="1958" spans="10:13">
      <c r="J1958" s="113" t="s">
        <v>3874</v>
      </c>
      <c r="K1958" s="130" t="s">
        <v>7120</v>
      </c>
      <c r="L1958" s="113" t="s">
        <v>3918</v>
      </c>
      <c r="M1958" s="130" t="s">
        <v>7136</v>
      </c>
    </row>
    <row r="1959" spans="10:13">
      <c r="J1959" s="113" t="s">
        <v>3874</v>
      </c>
      <c r="K1959" s="130" t="s">
        <v>7123</v>
      </c>
      <c r="L1959" s="113" t="s">
        <v>3918</v>
      </c>
      <c r="M1959" s="130" t="s">
        <v>7139</v>
      </c>
    </row>
    <row r="1960" spans="10:13">
      <c r="J1960" s="113" t="s">
        <v>3874</v>
      </c>
      <c r="K1960" s="130" t="s">
        <v>7126</v>
      </c>
      <c r="L1960" s="113" t="s">
        <v>3918</v>
      </c>
      <c r="M1960" s="130" t="s">
        <v>7142</v>
      </c>
    </row>
    <row r="1961" spans="10:13">
      <c r="J1961" s="113" t="s">
        <v>3874</v>
      </c>
      <c r="K1961" s="130" t="s">
        <v>7129</v>
      </c>
      <c r="L1961" s="113" t="s">
        <v>3918</v>
      </c>
      <c r="M1961" s="130" t="s">
        <v>7145</v>
      </c>
    </row>
    <row r="1962" spans="10:13">
      <c r="J1962" s="113" t="s">
        <v>3874</v>
      </c>
      <c r="K1962" s="130" t="s">
        <v>7132</v>
      </c>
      <c r="L1962" s="113" t="s">
        <v>3918</v>
      </c>
      <c r="M1962" s="130" t="s">
        <v>7148</v>
      </c>
    </row>
    <row r="1963" spans="10:13">
      <c r="J1963" s="113" t="s">
        <v>3874</v>
      </c>
      <c r="K1963" s="130" t="s">
        <v>7135</v>
      </c>
      <c r="L1963" s="113" t="s">
        <v>3918</v>
      </c>
      <c r="M1963" s="130" t="s">
        <v>7151</v>
      </c>
    </row>
    <row r="1964" spans="10:13">
      <c r="J1964" s="113" t="s">
        <v>3874</v>
      </c>
      <c r="K1964" s="130" t="s">
        <v>7138</v>
      </c>
      <c r="L1964" s="113" t="s">
        <v>3918</v>
      </c>
      <c r="M1964" s="130" t="s">
        <v>7154</v>
      </c>
    </row>
    <row r="1965" spans="10:13">
      <c r="J1965" s="113" t="s">
        <v>3874</v>
      </c>
      <c r="K1965" s="130" t="s">
        <v>7141</v>
      </c>
      <c r="L1965" s="113" t="s">
        <v>3918</v>
      </c>
      <c r="M1965" s="130" t="s">
        <v>7157</v>
      </c>
    </row>
    <row r="1966" spans="10:13">
      <c r="J1966" s="113" t="s">
        <v>3874</v>
      </c>
      <c r="K1966" s="130" t="s">
        <v>7144</v>
      </c>
      <c r="L1966" s="113" t="s">
        <v>3918</v>
      </c>
      <c r="M1966" s="130" t="s">
        <v>7160</v>
      </c>
    </row>
    <row r="1967" spans="10:13">
      <c r="J1967" s="113" t="s">
        <v>3874</v>
      </c>
      <c r="K1967" s="130" t="s">
        <v>7147</v>
      </c>
      <c r="L1967" s="113" t="s">
        <v>3918</v>
      </c>
      <c r="M1967" s="130" t="s">
        <v>7163</v>
      </c>
    </row>
    <row r="1968" spans="10:13">
      <c r="J1968" s="113" t="s">
        <v>3874</v>
      </c>
      <c r="K1968" s="130" t="s">
        <v>7150</v>
      </c>
      <c r="L1968" s="113" t="s">
        <v>3918</v>
      </c>
      <c r="M1968" s="130" t="s">
        <v>7166</v>
      </c>
    </row>
    <row r="1969" spans="10:13">
      <c r="J1969" s="113" t="s">
        <v>3874</v>
      </c>
      <c r="K1969" s="130" t="s">
        <v>7153</v>
      </c>
      <c r="L1969" s="113" t="s">
        <v>3918</v>
      </c>
      <c r="M1969" s="130" t="s">
        <v>7169</v>
      </c>
    </row>
    <row r="1970" spans="10:13">
      <c r="J1970" s="113" t="s">
        <v>3874</v>
      </c>
      <c r="K1970" s="130" t="s">
        <v>7156</v>
      </c>
      <c r="L1970" s="113" t="s">
        <v>3918</v>
      </c>
      <c r="M1970" s="130" t="s">
        <v>7172</v>
      </c>
    </row>
    <row r="1971" spans="10:13">
      <c r="J1971" s="113" t="s">
        <v>3874</v>
      </c>
      <c r="K1971" s="130" t="s">
        <v>7159</v>
      </c>
      <c r="L1971" s="113" t="s">
        <v>3918</v>
      </c>
      <c r="M1971" s="130" t="s">
        <v>7175</v>
      </c>
    </row>
    <row r="1972" spans="10:13">
      <c r="J1972" s="113" t="s">
        <v>3874</v>
      </c>
      <c r="K1972" s="130" t="s">
        <v>7162</v>
      </c>
      <c r="L1972" s="113" t="s">
        <v>3918</v>
      </c>
      <c r="M1972" s="130" t="s">
        <v>7178</v>
      </c>
    </row>
    <row r="1973" spans="10:13">
      <c r="J1973" s="113" t="s">
        <v>3874</v>
      </c>
      <c r="K1973" s="130" t="s">
        <v>7165</v>
      </c>
      <c r="L1973" s="113" t="s">
        <v>3918</v>
      </c>
      <c r="M1973" s="130" t="s">
        <v>7181</v>
      </c>
    </row>
    <row r="1974" spans="10:13">
      <c r="J1974" s="113" t="s">
        <v>3874</v>
      </c>
      <c r="K1974" s="130" t="s">
        <v>7168</v>
      </c>
      <c r="L1974" s="113" t="s">
        <v>3918</v>
      </c>
      <c r="M1974" s="130" t="s">
        <v>7184</v>
      </c>
    </row>
    <row r="1975" spans="10:13">
      <c r="J1975" s="113" t="s">
        <v>3874</v>
      </c>
      <c r="K1975" s="130" t="s">
        <v>7171</v>
      </c>
      <c r="L1975" s="113" t="s">
        <v>3918</v>
      </c>
      <c r="M1975" s="130" t="s">
        <v>7187</v>
      </c>
    </row>
    <row r="1976" spans="10:13">
      <c r="J1976" s="113" t="s">
        <v>3874</v>
      </c>
      <c r="K1976" s="130" t="s">
        <v>7174</v>
      </c>
      <c r="L1976" s="113" t="s">
        <v>3918</v>
      </c>
      <c r="M1976" s="130" t="s">
        <v>7190</v>
      </c>
    </row>
    <row r="1977" spans="10:13">
      <c r="J1977" s="113" t="s">
        <v>3874</v>
      </c>
      <c r="K1977" s="130" t="s">
        <v>7177</v>
      </c>
      <c r="L1977" s="113" t="s">
        <v>3918</v>
      </c>
      <c r="M1977" s="130" t="s">
        <v>7193</v>
      </c>
    </row>
    <row r="1978" spans="10:13">
      <c r="J1978" s="113" t="s">
        <v>3874</v>
      </c>
      <c r="K1978" s="130" t="s">
        <v>7180</v>
      </c>
      <c r="L1978" s="113" t="s">
        <v>3918</v>
      </c>
      <c r="M1978" s="130" t="s">
        <v>7196</v>
      </c>
    </row>
    <row r="1979" spans="10:13">
      <c r="J1979" s="113" t="s">
        <v>3874</v>
      </c>
      <c r="K1979" s="130" t="s">
        <v>7183</v>
      </c>
      <c r="L1979" s="113" t="s">
        <v>3918</v>
      </c>
      <c r="M1979" s="130" t="s">
        <v>7199</v>
      </c>
    </row>
    <row r="1980" spans="10:13">
      <c r="J1980" s="113" t="s">
        <v>3874</v>
      </c>
      <c r="K1980" s="130" t="s">
        <v>7186</v>
      </c>
      <c r="L1980" s="113" t="s">
        <v>3918</v>
      </c>
      <c r="M1980" s="130" t="s">
        <v>7202</v>
      </c>
    </row>
    <row r="1981" spans="10:13">
      <c r="J1981" s="113" t="s">
        <v>3874</v>
      </c>
      <c r="K1981" s="130" t="s">
        <v>7189</v>
      </c>
      <c r="L1981" s="113" t="s">
        <v>3918</v>
      </c>
      <c r="M1981" s="130" t="s">
        <v>7205</v>
      </c>
    </row>
    <row r="1982" spans="10:13">
      <c r="J1982" s="113" t="s">
        <v>3874</v>
      </c>
      <c r="K1982" s="130" t="s">
        <v>7192</v>
      </c>
      <c r="L1982" s="113" t="s">
        <v>3918</v>
      </c>
      <c r="M1982" s="130" t="s">
        <v>7208</v>
      </c>
    </row>
    <row r="1983" spans="10:13">
      <c r="J1983" s="113" t="s">
        <v>3874</v>
      </c>
      <c r="K1983" s="130" t="s">
        <v>7195</v>
      </c>
      <c r="L1983" s="113" t="s">
        <v>3918</v>
      </c>
      <c r="M1983" s="130" t="s">
        <v>7211</v>
      </c>
    </row>
    <row r="1984" spans="10:13">
      <c r="J1984" s="113" t="s">
        <v>3874</v>
      </c>
      <c r="K1984" s="130" t="s">
        <v>7198</v>
      </c>
      <c r="L1984" s="113" t="s">
        <v>3918</v>
      </c>
      <c r="M1984" s="130" t="s">
        <v>7214</v>
      </c>
    </row>
    <row r="1985" spans="10:13">
      <c r="J1985" s="113" t="s">
        <v>3874</v>
      </c>
      <c r="K1985" s="130" t="s">
        <v>7201</v>
      </c>
      <c r="L1985" s="113" t="s">
        <v>3918</v>
      </c>
      <c r="M1985" s="130" t="s">
        <v>7217</v>
      </c>
    </row>
    <row r="1986" spans="10:13">
      <c r="J1986" s="113" t="s">
        <v>3874</v>
      </c>
      <c r="K1986" s="130" t="s">
        <v>7204</v>
      </c>
      <c r="L1986" s="113" t="s">
        <v>3918</v>
      </c>
      <c r="M1986" s="130" t="s">
        <v>7220</v>
      </c>
    </row>
    <row r="1987" spans="10:13">
      <c r="J1987" s="113" t="s">
        <v>3874</v>
      </c>
      <c r="K1987" s="130" t="s">
        <v>7207</v>
      </c>
      <c r="L1987" s="113" t="s">
        <v>3918</v>
      </c>
      <c r="M1987" s="130" t="s">
        <v>7223</v>
      </c>
    </row>
    <row r="1988" spans="10:13">
      <c r="J1988" s="113" t="s">
        <v>3874</v>
      </c>
      <c r="K1988" s="130" t="s">
        <v>7210</v>
      </c>
      <c r="L1988" s="113" t="s">
        <v>3918</v>
      </c>
      <c r="M1988" s="130" t="s">
        <v>7226</v>
      </c>
    </row>
    <row r="1989" spans="10:13">
      <c r="J1989" s="113" t="s">
        <v>3874</v>
      </c>
      <c r="K1989" s="130" t="s">
        <v>7213</v>
      </c>
      <c r="L1989" s="113" t="s">
        <v>3918</v>
      </c>
      <c r="M1989" s="130" t="s">
        <v>7229</v>
      </c>
    </row>
    <row r="1990" spans="10:13">
      <c r="J1990" s="113" t="s">
        <v>3874</v>
      </c>
      <c r="K1990" s="130" t="s">
        <v>7216</v>
      </c>
      <c r="L1990" s="113" t="s">
        <v>3918</v>
      </c>
      <c r="M1990" s="130" t="s">
        <v>7232</v>
      </c>
    </row>
    <row r="1991" spans="10:13">
      <c r="J1991" s="113" t="s">
        <v>3874</v>
      </c>
      <c r="K1991" s="130" t="s">
        <v>7219</v>
      </c>
      <c r="L1991" s="113" t="s">
        <v>3918</v>
      </c>
      <c r="M1991" s="130" t="s">
        <v>7235</v>
      </c>
    </row>
    <row r="1992" spans="10:13">
      <c r="J1992" s="113" t="s">
        <v>3874</v>
      </c>
      <c r="K1992" s="130" t="s">
        <v>7222</v>
      </c>
      <c r="L1992" s="113" t="s">
        <v>3918</v>
      </c>
      <c r="M1992" s="130" t="s">
        <v>7238</v>
      </c>
    </row>
    <row r="1993" spans="10:13">
      <c r="J1993" s="113" t="s">
        <v>3874</v>
      </c>
      <c r="K1993" s="130" t="s">
        <v>7225</v>
      </c>
      <c r="L1993" s="113" t="s">
        <v>3918</v>
      </c>
      <c r="M1993" s="130" t="s">
        <v>7241</v>
      </c>
    </row>
    <row r="1994" spans="10:13">
      <c r="J1994" s="113" t="s">
        <v>3874</v>
      </c>
      <c r="K1994" s="130" t="s">
        <v>7228</v>
      </c>
      <c r="L1994" s="113" t="s">
        <v>3918</v>
      </c>
      <c r="M1994" s="130" t="s">
        <v>7244</v>
      </c>
    </row>
    <row r="1995" spans="10:13">
      <c r="J1995" s="113" t="s">
        <v>3874</v>
      </c>
      <c r="K1995" s="130" t="s">
        <v>7231</v>
      </c>
      <c r="L1995" s="113" t="s">
        <v>3918</v>
      </c>
      <c r="M1995" s="130" t="s">
        <v>7247</v>
      </c>
    </row>
    <row r="1996" spans="10:13">
      <c r="J1996" s="113" t="s">
        <v>3874</v>
      </c>
      <c r="K1996" s="130" t="s">
        <v>7234</v>
      </c>
      <c r="L1996" s="113" t="s">
        <v>3918</v>
      </c>
      <c r="M1996" s="130" t="s">
        <v>12049</v>
      </c>
    </row>
    <row r="1997" spans="10:13">
      <c r="J1997" s="113" t="s">
        <v>3874</v>
      </c>
      <c r="K1997" s="130" t="s">
        <v>7237</v>
      </c>
      <c r="L1997" s="113" t="s">
        <v>3918</v>
      </c>
      <c r="M1997" s="130" t="s">
        <v>12051</v>
      </c>
    </row>
    <row r="1998" spans="10:13">
      <c r="J1998" s="113" t="s">
        <v>3874</v>
      </c>
      <c r="K1998" s="130" t="s">
        <v>7240</v>
      </c>
      <c r="L1998" s="113" t="s">
        <v>3918</v>
      </c>
      <c r="M1998" s="130" t="s">
        <v>12053</v>
      </c>
    </row>
    <row r="1999" spans="10:13">
      <c r="J1999" s="113" t="s">
        <v>3874</v>
      </c>
      <c r="K1999" s="130" t="s">
        <v>7243</v>
      </c>
      <c r="L1999" s="113" t="s">
        <v>3918</v>
      </c>
      <c r="M1999" s="130" t="s">
        <v>12055</v>
      </c>
    </row>
    <row r="2000" spans="10:13">
      <c r="J2000" s="113" t="s">
        <v>3874</v>
      </c>
      <c r="K2000" s="130" t="s">
        <v>7246</v>
      </c>
      <c r="L2000" s="113" t="s">
        <v>3918</v>
      </c>
      <c r="M2000" s="130" t="s">
        <v>6253</v>
      </c>
    </row>
    <row r="2001" spans="10:13">
      <c r="J2001" s="113" t="s">
        <v>3874</v>
      </c>
      <c r="K2001" s="130" t="s">
        <v>2737</v>
      </c>
      <c r="L2001" s="113" t="s">
        <v>3947</v>
      </c>
      <c r="M2001" s="113" t="s">
        <v>9996</v>
      </c>
    </row>
    <row r="2002" spans="10:13">
      <c r="J2002" s="113" t="s">
        <v>3874</v>
      </c>
      <c r="K2002" s="130" t="s">
        <v>5582</v>
      </c>
      <c r="L2002" s="113" t="s">
        <v>3947</v>
      </c>
      <c r="M2002" s="113" t="s">
        <v>9998</v>
      </c>
    </row>
    <row r="2003" spans="10:13">
      <c r="J2003" s="113" t="s">
        <v>3874</v>
      </c>
      <c r="K2003" s="130" t="s">
        <v>5585</v>
      </c>
      <c r="L2003" s="113" t="s">
        <v>3947</v>
      </c>
      <c r="M2003" s="113" t="s">
        <v>10000</v>
      </c>
    </row>
    <row r="2004" spans="10:13">
      <c r="J2004" s="113" t="s">
        <v>3874</v>
      </c>
      <c r="K2004" s="130" t="s">
        <v>5588</v>
      </c>
      <c r="L2004" s="113" t="s">
        <v>3947</v>
      </c>
      <c r="M2004" s="113" t="s">
        <v>10002</v>
      </c>
    </row>
    <row r="2005" spans="10:13">
      <c r="J2005" s="113" t="s">
        <v>3874</v>
      </c>
      <c r="K2005" s="130" t="s">
        <v>5590</v>
      </c>
      <c r="L2005" s="113" t="s">
        <v>3947</v>
      </c>
      <c r="M2005" s="113" t="s">
        <v>10004</v>
      </c>
    </row>
    <row r="2006" spans="10:13">
      <c r="J2006" s="113" t="s">
        <v>3874</v>
      </c>
      <c r="K2006" s="130" t="s">
        <v>5593</v>
      </c>
      <c r="L2006" s="113" t="s">
        <v>3947</v>
      </c>
      <c r="M2006" s="113" t="s">
        <v>10006</v>
      </c>
    </row>
    <row r="2007" spans="10:13">
      <c r="J2007" s="113" t="s">
        <v>3874</v>
      </c>
      <c r="K2007" s="130" t="s">
        <v>5595</v>
      </c>
      <c r="L2007" s="113" t="s">
        <v>3947</v>
      </c>
      <c r="M2007" s="113" t="s">
        <v>10008</v>
      </c>
    </row>
    <row r="2008" spans="10:13">
      <c r="J2008" s="113" t="s">
        <v>3874</v>
      </c>
      <c r="K2008" s="130" t="s">
        <v>5598</v>
      </c>
      <c r="L2008" s="113" t="s">
        <v>3947</v>
      </c>
      <c r="M2008" s="113" t="s">
        <v>10010</v>
      </c>
    </row>
    <row r="2009" spans="10:13">
      <c r="J2009" s="113" t="s">
        <v>3874</v>
      </c>
      <c r="K2009" s="130" t="s">
        <v>3734</v>
      </c>
      <c r="L2009" s="113" t="s">
        <v>3947</v>
      </c>
      <c r="M2009" s="113" t="s">
        <v>10012</v>
      </c>
    </row>
    <row r="2010" spans="10:13">
      <c r="J2010" s="113" t="s">
        <v>3874</v>
      </c>
      <c r="K2010" s="130" t="s">
        <v>5602</v>
      </c>
      <c r="L2010" s="113" t="s">
        <v>3947</v>
      </c>
      <c r="M2010" s="113" t="s">
        <v>10013</v>
      </c>
    </row>
    <row r="2011" spans="10:13">
      <c r="J2011" s="113" t="s">
        <v>3874</v>
      </c>
      <c r="K2011" s="130" t="s">
        <v>3735</v>
      </c>
      <c r="L2011" s="113" t="s">
        <v>3947</v>
      </c>
      <c r="M2011" s="113" t="s">
        <v>10015</v>
      </c>
    </row>
    <row r="2012" spans="10:13">
      <c r="J2012" s="113" t="s">
        <v>3874</v>
      </c>
      <c r="K2012" s="130" t="s">
        <v>5606</v>
      </c>
      <c r="L2012" s="113" t="s">
        <v>3947</v>
      </c>
      <c r="M2012" s="113" t="s">
        <v>10017</v>
      </c>
    </row>
    <row r="2013" spans="10:13">
      <c r="J2013" s="113" t="s">
        <v>3874</v>
      </c>
      <c r="K2013" s="130" t="s">
        <v>3736</v>
      </c>
      <c r="L2013" s="113" t="s">
        <v>3947</v>
      </c>
      <c r="M2013" s="113" t="s">
        <v>10019</v>
      </c>
    </row>
    <row r="2014" spans="10:13">
      <c r="J2014" s="113" t="s">
        <v>3874</v>
      </c>
      <c r="K2014" s="130" t="s">
        <v>5610</v>
      </c>
      <c r="L2014" s="113" t="s">
        <v>3947</v>
      </c>
      <c r="M2014" s="113" t="s">
        <v>10021</v>
      </c>
    </row>
    <row r="2015" spans="10:13">
      <c r="J2015" s="113" t="s">
        <v>3874</v>
      </c>
      <c r="K2015" s="130" t="s">
        <v>3737</v>
      </c>
      <c r="L2015" s="113" t="s">
        <v>3947</v>
      </c>
      <c r="M2015" s="113" t="s">
        <v>10023</v>
      </c>
    </row>
    <row r="2016" spans="10:13">
      <c r="J2016" s="113" t="s">
        <v>3874</v>
      </c>
      <c r="K2016" s="130" t="s">
        <v>5614</v>
      </c>
      <c r="L2016" s="113" t="s">
        <v>3947</v>
      </c>
      <c r="M2016" s="113" t="s">
        <v>10025</v>
      </c>
    </row>
    <row r="2017" spans="10:13">
      <c r="J2017" s="113" t="s">
        <v>3874</v>
      </c>
      <c r="K2017" s="130" t="s">
        <v>3738</v>
      </c>
      <c r="L2017" s="113" t="s">
        <v>3947</v>
      </c>
      <c r="M2017" s="113" t="s">
        <v>10027</v>
      </c>
    </row>
    <row r="2018" spans="10:13">
      <c r="J2018" s="113" t="s">
        <v>3874</v>
      </c>
      <c r="K2018" s="130" t="s">
        <v>5618</v>
      </c>
      <c r="L2018" s="113" t="s">
        <v>3947</v>
      </c>
      <c r="M2018" s="113" t="s">
        <v>5806</v>
      </c>
    </row>
    <row r="2019" spans="10:13">
      <c r="J2019" s="113" t="s">
        <v>3874</v>
      </c>
      <c r="K2019" s="130" t="s">
        <v>3569</v>
      </c>
      <c r="L2019" s="113" t="s">
        <v>3947</v>
      </c>
      <c r="M2019" s="113" t="s">
        <v>5827</v>
      </c>
    </row>
    <row r="2020" spans="10:13">
      <c r="J2020" s="113" t="s">
        <v>3874</v>
      </c>
      <c r="K2020" s="130" t="s">
        <v>5623</v>
      </c>
      <c r="L2020" s="113" t="s">
        <v>3947</v>
      </c>
      <c r="M2020" s="113" t="s">
        <v>10031</v>
      </c>
    </row>
    <row r="2021" spans="10:13">
      <c r="J2021" s="113" t="s">
        <v>3874</v>
      </c>
      <c r="K2021" s="130" t="s">
        <v>3739</v>
      </c>
      <c r="L2021" s="113" t="s">
        <v>3947</v>
      </c>
      <c r="M2021" s="113" t="s">
        <v>10033</v>
      </c>
    </row>
    <row r="2022" spans="10:13">
      <c r="J2022" s="113" t="s">
        <v>3874</v>
      </c>
      <c r="K2022" s="130" t="s">
        <v>5628</v>
      </c>
      <c r="L2022" s="113" t="s">
        <v>3947</v>
      </c>
      <c r="M2022" s="113" t="s">
        <v>10035</v>
      </c>
    </row>
    <row r="2023" spans="10:13">
      <c r="J2023" s="113" t="s">
        <v>3874</v>
      </c>
      <c r="K2023" s="130" t="s">
        <v>3740</v>
      </c>
      <c r="L2023" s="113" t="s">
        <v>3947</v>
      </c>
      <c r="M2023" s="113" t="s">
        <v>10037</v>
      </c>
    </row>
    <row r="2024" spans="10:13">
      <c r="J2024" s="113" t="s">
        <v>3874</v>
      </c>
      <c r="K2024" s="130" t="s">
        <v>5633</v>
      </c>
      <c r="L2024" s="113" t="s">
        <v>3947</v>
      </c>
      <c r="M2024" s="113" t="s">
        <v>10039</v>
      </c>
    </row>
    <row r="2025" spans="10:13">
      <c r="J2025" s="113" t="s">
        <v>3874</v>
      </c>
      <c r="K2025" s="130" t="s">
        <v>3742</v>
      </c>
      <c r="L2025" s="113" t="s">
        <v>3947</v>
      </c>
      <c r="M2025" s="113" t="s">
        <v>10041</v>
      </c>
    </row>
    <row r="2026" spans="10:13">
      <c r="J2026" s="113" t="s">
        <v>3874</v>
      </c>
      <c r="K2026" s="130" t="s">
        <v>5638</v>
      </c>
      <c r="L2026" s="113" t="s">
        <v>3947</v>
      </c>
      <c r="M2026" s="113" t="s">
        <v>10042</v>
      </c>
    </row>
    <row r="2027" spans="10:13">
      <c r="J2027" s="113" t="s">
        <v>3874</v>
      </c>
      <c r="K2027" s="130" t="s">
        <v>3744</v>
      </c>
      <c r="L2027" s="113" t="s">
        <v>3947</v>
      </c>
      <c r="M2027" s="113" t="s">
        <v>6004</v>
      </c>
    </row>
    <row r="2028" spans="10:13">
      <c r="J2028" s="113" t="s">
        <v>3874</v>
      </c>
      <c r="K2028" s="130" t="s">
        <v>5643</v>
      </c>
      <c r="L2028" s="113" t="s">
        <v>3947</v>
      </c>
      <c r="M2028" s="113" t="s">
        <v>10045</v>
      </c>
    </row>
    <row r="2029" spans="10:13">
      <c r="J2029" s="113" t="s">
        <v>3874</v>
      </c>
      <c r="K2029" s="130" t="s">
        <v>3571</v>
      </c>
      <c r="L2029" s="113" t="s">
        <v>3947</v>
      </c>
      <c r="M2029" s="113" t="s">
        <v>10047</v>
      </c>
    </row>
    <row r="2030" spans="10:13">
      <c r="J2030" s="113" t="s">
        <v>3874</v>
      </c>
      <c r="K2030" s="130" t="s">
        <v>5648</v>
      </c>
      <c r="L2030" s="113" t="s">
        <v>3947</v>
      </c>
      <c r="M2030" s="113" t="s">
        <v>10049</v>
      </c>
    </row>
    <row r="2031" spans="10:13">
      <c r="J2031" s="113" t="s">
        <v>3874</v>
      </c>
      <c r="K2031" s="130" t="s">
        <v>3747</v>
      </c>
      <c r="L2031" s="113" t="s">
        <v>3947</v>
      </c>
      <c r="M2031" s="113" t="s">
        <v>10051</v>
      </c>
    </row>
    <row r="2032" spans="10:13">
      <c r="J2032" s="113" t="s">
        <v>3874</v>
      </c>
      <c r="K2032" s="130" t="s">
        <v>5653</v>
      </c>
      <c r="L2032" s="113" t="s">
        <v>3947</v>
      </c>
      <c r="M2032" s="113" t="s">
        <v>10053</v>
      </c>
    </row>
    <row r="2033" spans="10:13">
      <c r="J2033" s="113" t="s">
        <v>3874</v>
      </c>
      <c r="K2033" s="130" t="s">
        <v>3749</v>
      </c>
      <c r="L2033" s="113" t="s">
        <v>3947</v>
      </c>
      <c r="M2033" s="113" t="s">
        <v>10055</v>
      </c>
    </row>
    <row r="2034" spans="10:13">
      <c r="J2034" s="113" t="s">
        <v>3874</v>
      </c>
      <c r="K2034" s="130" t="s">
        <v>5658</v>
      </c>
      <c r="L2034" s="113" t="s">
        <v>3947</v>
      </c>
      <c r="M2034" s="113" t="s">
        <v>10057</v>
      </c>
    </row>
    <row r="2035" spans="10:13">
      <c r="J2035" s="113" t="s">
        <v>3874</v>
      </c>
      <c r="K2035" s="130" t="s">
        <v>3751</v>
      </c>
      <c r="L2035" s="113" t="s">
        <v>3947</v>
      </c>
      <c r="M2035" s="113" t="s">
        <v>6185</v>
      </c>
    </row>
    <row r="2036" spans="10:13">
      <c r="J2036" s="113" t="s">
        <v>3874</v>
      </c>
      <c r="K2036" s="130" t="s">
        <v>5663</v>
      </c>
      <c r="L2036" s="113" t="s">
        <v>3947</v>
      </c>
      <c r="M2036" s="113" t="s">
        <v>10060</v>
      </c>
    </row>
    <row r="2037" spans="10:13">
      <c r="J2037" s="113" t="s">
        <v>3874</v>
      </c>
      <c r="K2037" s="130" t="s">
        <v>3753</v>
      </c>
      <c r="L2037" s="113" t="s">
        <v>3947</v>
      </c>
      <c r="M2037" s="113" t="s">
        <v>10062</v>
      </c>
    </row>
    <row r="2038" spans="10:13">
      <c r="J2038" s="113" t="s">
        <v>3874</v>
      </c>
      <c r="K2038" s="130" t="s">
        <v>5668</v>
      </c>
      <c r="L2038" s="113" t="s">
        <v>3947</v>
      </c>
      <c r="M2038" s="113" t="s">
        <v>10064</v>
      </c>
    </row>
    <row r="2039" spans="10:13">
      <c r="J2039" s="113" t="s">
        <v>3874</v>
      </c>
      <c r="K2039" s="130" t="s">
        <v>3573</v>
      </c>
      <c r="L2039" s="113" t="s">
        <v>3947</v>
      </c>
      <c r="M2039" s="113" t="s">
        <v>10066</v>
      </c>
    </row>
    <row r="2040" spans="10:13">
      <c r="J2040" s="113" t="s">
        <v>3874</v>
      </c>
      <c r="K2040" s="130" t="s">
        <v>5672</v>
      </c>
      <c r="L2040" s="113" t="s">
        <v>3947</v>
      </c>
      <c r="M2040" s="113" t="s">
        <v>10067</v>
      </c>
    </row>
    <row r="2041" spans="10:13">
      <c r="J2041" s="113" t="s">
        <v>3874</v>
      </c>
      <c r="K2041" s="130" t="s">
        <v>3756</v>
      </c>
      <c r="L2041" s="113" t="s">
        <v>3947</v>
      </c>
      <c r="M2041" s="113" t="s">
        <v>10068</v>
      </c>
    </row>
    <row r="2042" spans="10:13">
      <c r="J2042" s="113" t="s">
        <v>3874</v>
      </c>
      <c r="K2042" s="130" t="s">
        <v>5677</v>
      </c>
      <c r="L2042" s="113" t="s">
        <v>3947</v>
      </c>
      <c r="M2042" s="113" t="s">
        <v>10069</v>
      </c>
    </row>
    <row r="2043" spans="10:13">
      <c r="J2043" s="113" t="s">
        <v>3874</v>
      </c>
      <c r="K2043" s="130" t="s">
        <v>3758</v>
      </c>
      <c r="L2043" s="113" t="s">
        <v>3947</v>
      </c>
      <c r="M2043" s="113" t="s">
        <v>6370</v>
      </c>
    </row>
    <row r="2044" spans="10:13">
      <c r="J2044" s="113" t="s">
        <v>3874</v>
      </c>
      <c r="K2044" s="130" t="s">
        <v>5682</v>
      </c>
      <c r="L2044" s="113" t="s">
        <v>3947</v>
      </c>
      <c r="M2044" s="113" t="s">
        <v>3655</v>
      </c>
    </row>
    <row r="2045" spans="10:13">
      <c r="J2045" s="113" t="s">
        <v>3874</v>
      </c>
      <c r="K2045" s="130" t="s">
        <v>3760</v>
      </c>
      <c r="L2045" s="113" t="s">
        <v>3947</v>
      </c>
      <c r="M2045" s="113" t="s">
        <v>10072</v>
      </c>
    </row>
    <row r="2046" spans="10:13">
      <c r="J2046" s="113" t="s">
        <v>3874</v>
      </c>
      <c r="K2046" s="130" t="s">
        <v>5687</v>
      </c>
      <c r="L2046" s="113" t="s">
        <v>3947</v>
      </c>
      <c r="M2046" s="113" t="s">
        <v>10074</v>
      </c>
    </row>
    <row r="2047" spans="10:13">
      <c r="J2047" s="113" t="s">
        <v>3874</v>
      </c>
      <c r="K2047" s="130" t="s">
        <v>3762</v>
      </c>
      <c r="L2047" s="113" t="s">
        <v>3947</v>
      </c>
      <c r="M2047" s="113" t="s">
        <v>10076</v>
      </c>
    </row>
    <row r="2048" spans="10:13">
      <c r="J2048" s="113" t="s">
        <v>3874</v>
      </c>
      <c r="K2048" s="130" t="s">
        <v>5691</v>
      </c>
      <c r="L2048" s="113" t="s">
        <v>3947</v>
      </c>
      <c r="M2048" s="113" t="s">
        <v>10078</v>
      </c>
    </row>
    <row r="2049" spans="10:13">
      <c r="J2049" s="113" t="s">
        <v>3874</v>
      </c>
      <c r="K2049" s="130" t="s">
        <v>2736</v>
      </c>
      <c r="L2049" s="113" t="s">
        <v>3947</v>
      </c>
      <c r="M2049" s="113" t="s">
        <v>10079</v>
      </c>
    </row>
    <row r="2050" spans="10:13">
      <c r="J2050" s="113" t="s">
        <v>3874</v>
      </c>
      <c r="K2050" s="130" t="s">
        <v>5696</v>
      </c>
      <c r="L2050" s="113" t="s">
        <v>3947</v>
      </c>
      <c r="M2050" s="113" t="s">
        <v>10080</v>
      </c>
    </row>
    <row r="2051" spans="10:13">
      <c r="J2051" s="113" t="s">
        <v>3874</v>
      </c>
      <c r="K2051" s="130" t="s">
        <v>3764</v>
      </c>
      <c r="L2051" s="113" t="s">
        <v>3947</v>
      </c>
      <c r="M2051" s="113" t="s">
        <v>6556</v>
      </c>
    </row>
    <row r="2052" spans="10:13">
      <c r="J2052" s="113" t="s">
        <v>3874</v>
      </c>
      <c r="K2052" s="130" t="s">
        <v>5701</v>
      </c>
      <c r="L2052" s="113" t="s">
        <v>3947</v>
      </c>
      <c r="M2052" s="113" t="s">
        <v>10082</v>
      </c>
    </row>
    <row r="2053" spans="10:13">
      <c r="J2053" s="113" t="s">
        <v>3874</v>
      </c>
      <c r="K2053" s="130" t="s">
        <v>5704</v>
      </c>
      <c r="L2053" s="113" t="s">
        <v>3947</v>
      </c>
      <c r="M2053" s="113" t="s">
        <v>10083</v>
      </c>
    </row>
    <row r="2054" spans="10:13">
      <c r="J2054" s="113" t="s">
        <v>3874</v>
      </c>
      <c r="K2054" s="130" t="s">
        <v>5707</v>
      </c>
      <c r="L2054" s="113" t="s">
        <v>3947</v>
      </c>
      <c r="M2054" s="113" t="s">
        <v>10084</v>
      </c>
    </row>
    <row r="2055" spans="10:13">
      <c r="J2055" s="113" t="s">
        <v>3874</v>
      </c>
      <c r="K2055" s="130" t="s">
        <v>3766</v>
      </c>
      <c r="L2055" s="113" t="s">
        <v>3947</v>
      </c>
      <c r="M2055" s="113" t="s">
        <v>10086</v>
      </c>
    </row>
    <row r="2056" spans="10:13">
      <c r="J2056" s="113" t="s">
        <v>3874</v>
      </c>
      <c r="K2056" s="130" t="s">
        <v>5712</v>
      </c>
      <c r="L2056" s="113" t="s">
        <v>3947</v>
      </c>
      <c r="M2056" s="113" t="s">
        <v>10088</v>
      </c>
    </row>
    <row r="2057" spans="10:13">
      <c r="J2057" s="113" t="s">
        <v>3874</v>
      </c>
      <c r="K2057" s="130" t="s">
        <v>5715</v>
      </c>
      <c r="L2057" s="113" t="s">
        <v>3947</v>
      </c>
      <c r="M2057" s="113" t="s">
        <v>10090</v>
      </c>
    </row>
    <row r="2058" spans="10:13">
      <c r="J2058" s="113" t="s">
        <v>3874</v>
      </c>
      <c r="K2058" s="130" t="s">
        <v>5718</v>
      </c>
      <c r="L2058" s="113" t="s">
        <v>3947</v>
      </c>
      <c r="M2058" s="113" t="s">
        <v>10091</v>
      </c>
    </row>
    <row r="2059" spans="10:13">
      <c r="J2059" s="113" t="s">
        <v>3874</v>
      </c>
      <c r="K2059" s="130" t="s">
        <v>3576</v>
      </c>
      <c r="L2059" s="113" t="s">
        <v>3947</v>
      </c>
      <c r="M2059" s="113" t="s">
        <v>6742</v>
      </c>
    </row>
    <row r="2060" spans="10:13">
      <c r="J2060" s="113" t="s">
        <v>3874</v>
      </c>
      <c r="K2060" s="130" t="s">
        <v>5723</v>
      </c>
      <c r="L2060" s="113" t="s">
        <v>3947</v>
      </c>
      <c r="M2060" s="113" t="s">
        <v>10093</v>
      </c>
    </row>
    <row r="2061" spans="10:13">
      <c r="J2061" s="113" t="s">
        <v>3874</v>
      </c>
      <c r="K2061" s="130" t="s">
        <v>5726</v>
      </c>
      <c r="L2061" s="113" t="s">
        <v>3947</v>
      </c>
      <c r="M2061" s="113" t="s">
        <v>10095</v>
      </c>
    </row>
    <row r="2062" spans="10:13">
      <c r="J2062" s="113" t="s">
        <v>3874</v>
      </c>
      <c r="K2062" s="130" t="s">
        <v>5729</v>
      </c>
      <c r="L2062" s="113" t="s">
        <v>3947</v>
      </c>
      <c r="M2062" s="113" t="s">
        <v>10097</v>
      </c>
    </row>
    <row r="2063" spans="10:13">
      <c r="J2063" s="113" t="s">
        <v>3874</v>
      </c>
      <c r="K2063" s="130" t="s">
        <v>3769</v>
      </c>
      <c r="L2063" s="113" t="s">
        <v>3947</v>
      </c>
      <c r="M2063" s="113" t="s">
        <v>10099</v>
      </c>
    </row>
    <row r="2064" spans="10:13">
      <c r="J2064" s="113" t="s">
        <v>3874</v>
      </c>
      <c r="K2064" s="130" t="s">
        <v>5734</v>
      </c>
      <c r="L2064" s="113" t="s">
        <v>3947</v>
      </c>
      <c r="M2064" s="113" t="s">
        <v>10100</v>
      </c>
    </row>
    <row r="2065" spans="10:13">
      <c r="J2065" s="113" t="s">
        <v>3874</v>
      </c>
      <c r="K2065" s="130" t="s">
        <v>5737</v>
      </c>
      <c r="L2065" s="113" t="s">
        <v>3947</v>
      </c>
      <c r="M2065" s="113" t="s">
        <v>10101</v>
      </c>
    </row>
    <row r="2066" spans="10:13">
      <c r="J2066" s="113" t="s">
        <v>3874</v>
      </c>
      <c r="K2066" s="130" t="s">
        <v>5740</v>
      </c>
      <c r="L2066" s="113" t="s">
        <v>3947</v>
      </c>
      <c r="M2066" s="113" t="s">
        <v>10102</v>
      </c>
    </row>
    <row r="2067" spans="10:13">
      <c r="J2067" s="113" t="s">
        <v>3874</v>
      </c>
      <c r="K2067" s="130" t="s">
        <v>3771</v>
      </c>
      <c r="L2067" s="113" t="s">
        <v>3947</v>
      </c>
      <c r="M2067" s="113" t="s">
        <v>6929</v>
      </c>
    </row>
    <row r="2068" spans="10:13">
      <c r="J2068" s="113" t="s">
        <v>3874</v>
      </c>
      <c r="K2068" s="130" t="s">
        <v>5745</v>
      </c>
      <c r="L2068" s="113" t="s">
        <v>3947</v>
      </c>
      <c r="M2068" s="113" t="s">
        <v>10105</v>
      </c>
    </row>
    <row r="2069" spans="10:13">
      <c r="J2069" s="113" t="s">
        <v>3874</v>
      </c>
      <c r="K2069" s="130" t="s">
        <v>3578</v>
      </c>
      <c r="L2069" s="113" t="s">
        <v>3947</v>
      </c>
      <c r="M2069" s="113" t="s">
        <v>10107</v>
      </c>
    </row>
    <row r="2070" spans="10:13">
      <c r="J2070" s="113" t="s">
        <v>3874</v>
      </c>
      <c r="K2070" s="130" t="s">
        <v>5750</v>
      </c>
      <c r="L2070" s="113" t="s">
        <v>3947</v>
      </c>
      <c r="M2070" s="113" t="s">
        <v>10109</v>
      </c>
    </row>
    <row r="2071" spans="10:13">
      <c r="J2071" s="113" t="s">
        <v>3874</v>
      </c>
      <c r="K2071" s="130" t="s">
        <v>3773</v>
      </c>
      <c r="L2071" s="113" t="s">
        <v>3947</v>
      </c>
      <c r="M2071" s="113" t="s">
        <v>10111</v>
      </c>
    </row>
    <row r="2072" spans="10:13">
      <c r="J2072" s="113" t="s">
        <v>3874</v>
      </c>
      <c r="K2072" s="130" t="s">
        <v>5754</v>
      </c>
      <c r="L2072" s="113" t="s">
        <v>3947</v>
      </c>
      <c r="M2072" s="113" t="s">
        <v>10113</v>
      </c>
    </row>
    <row r="2073" spans="10:13">
      <c r="J2073" s="113" t="s">
        <v>3874</v>
      </c>
      <c r="K2073" s="130" t="s">
        <v>5757</v>
      </c>
      <c r="L2073" s="113" t="s">
        <v>3947</v>
      </c>
      <c r="M2073" s="113" t="s">
        <v>10115</v>
      </c>
    </row>
    <row r="2074" spans="10:13">
      <c r="J2074" s="113" t="s">
        <v>3874</v>
      </c>
      <c r="K2074" s="130" t="s">
        <v>5760</v>
      </c>
      <c r="L2074" s="113" t="s">
        <v>3947</v>
      </c>
      <c r="M2074" s="113" t="s">
        <v>10117</v>
      </c>
    </row>
    <row r="2075" spans="10:13">
      <c r="J2075" s="113" t="s">
        <v>3874</v>
      </c>
      <c r="K2075" s="130" t="s">
        <v>3775</v>
      </c>
      <c r="L2075" s="113" t="s">
        <v>3947</v>
      </c>
      <c r="M2075" s="113" t="s">
        <v>7311</v>
      </c>
    </row>
    <row r="2076" spans="10:13">
      <c r="J2076" s="113" t="s">
        <v>3874</v>
      </c>
      <c r="K2076" s="130" t="s">
        <v>5765</v>
      </c>
      <c r="L2076" s="113" t="s">
        <v>3947</v>
      </c>
      <c r="M2076" s="113" t="s">
        <v>10119</v>
      </c>
    </row>
    <row r="2077" spans="10:13">
      <c r="J2077" s="113" t="s">
        <v>3874</v>
      </c>
      <c r="K2077" s="130" t="s">
        <v>5768</v>
      </c>
      <c r="L2077" s="113" t="s">
        <v>3947</v>
      </c>
      <c r="M2077" s="113" t="s">
        <v>10120</v>
      </c>
    </row>
    <row r="2078" spans="10:13">
      <c r="J2078" s="113" t="s">
        <v>3874</v>
      </c>
      <c r="K2078" s="130" t="s">
        <v>5771</v>
      </c>
      <c r="L2078" s="113" t="s">
        <v>3947</v>
      </c>
      <c r="M2078" s="113" t="s">
        <v>10121</v>
      </c>
    </row>
    <row r="2079" spans="10:13">
      <c r="J2079" s="113" t="s">
        <v>3874</v>
      </c>
      <c r="K2079" s="130" t="s">
        <v>3580</v>
      </c>
      <c r="L2079" s="113" t="s">
        <v>3947</v>
      </c>
      <c r="M2079" s="113" t="s">
        <v>10123</v>
      </c>
    </row>
    <row r="2080" spans="10:13">
      <c r="J2080" s="113" t="s">
        <v>3874</v>
      </c>
      <c r="K2080" s="130" t="s">
        <v>5776</v>
      </c>
      <c r="L2080" s="113" t="s">
        <v>3947</v>
      </c>
      <c r="M2080" s="113" t="s">
        <v>10125</v>
      </c>
    </row>
    <row r="2081" spans="10:13">
      <c r="J2081" s="113" t="s">
        <v>3874</v>
      </c>
      <c r="K2081" s="130" t="s">
        <v>5779</v>
      </c>
      <c r="L2081" s="113" t="s">
        <v>3947</v>
      </c>
      <c r="M2081" s="113" t="s">
        <v>10127</v>
      </c>
    </row>
    <row r="2082" spans="10:13">
      <c r="J2082" s="113" t="s">
        <v>3874</v>
      </c>
      <c r="K2082" s="130" t="s">
        <v>5782</v>
      </c>
      <c r="L2082" s="113" t="s">
        <v>3947</v>
      </c>
      <c r="M2082" s="113" t="s">
        <v>10129</v>
      </c>
    </row>
    <row r="2083" spans="10:13">
      <c r="J2083" s="113" t="s">
        <v>3874</v>
      </c>
      <c r="K2083" s="130" t="s">
        <v>3778</v>
      </c>
      <c r="L2083" s="113" t="s">
        <v>3947</v>
      </c>
      <c r="M2083" s="113" t="s">
        <v>7500</v>
      </c>
    </row>
    <row r="2084" spans="10:13">
      <c r="J2084" s="113" t="s">
        <v>3874</v>
      </c>
      <c r="K2084" s="130" t="s">
        <v>5787</v>
      </c>
      <c r="L2084" s="113" t="s">
        <v>3947</v>
      </c>
      <c r="M2084" s="113" t="s">
        <v>10132</v>
      </c>
    </row>
    <row r="2085" spans="10:13">
      <c r="J2085" s="113" t="s">
        <v>3874</v>
      </c>
      <c r="K2085" s="130" t="s">
        <v>5790</v>
      </c>
      <c r="L2085" s="113" t="s">
        <v>3947</v>
      </c>
      <c r="M2085" s="113" t="s">
        <v>10134</v>
      </c>
    </row>
    <row r="2086" spans="10:13">
      <c r="J2086" s="113" t="s">
        <v>3874</v>
      </c>
      <c r="K2086" s="130" t="s">
        <v>5793</v>
      </c>
      <c r="L2086" s="113" t="s">
        <v>3947</v>
      </c>
      <c r="M2086" s="113" t="s">
        <v>10136</v>
      </c>
    </row>
    <row r="2087" spans="10:13">
      <c r="J2087" s="113" t="s">
        <v>3874</v>
      </c>
      <c r="K2087" s="130" t="s">
        <v>3780</v>
      </c>
      <c r="L2087" s="113" t="s">
        <v>3947</v>
      </c>
      <c r="M2087" s="113" t="s">
        <v>10138</v>
      </c>
    </row>
    <row r="2088" spans="10:13">
      <c r="J2088" s="113" t="s">
        <v>3874</v>
      </c>
      <c r="K2088" s="130" t="s">
        <v>5798</v>
      </c>
      <c r="L2088" s="113" t="s">
        <v>3947</v>
      </c>
      <c r="M2088" s="113" t="s">
        <v>10139</v>
      </c>
    </row>
    <row r="2089" spans="10:13">
      <c r="J2089" s="113" t="s">
        <v>3874</v>
      </c>
      <c r="K2089" s="130" t="s">
        <v>3582</v>
      </c>
      <c r="L2089" s="113" t="s">
        <v>3947</v>
      </c>
      <c r="M2089" s="113" t="s">
        <v>10140</v>
      </c>
    </row>
    <row r="2090" spans="10:13">
      <c r="J2090" s="113" t="s">
        <v>3874</v>
      </c>
      <c r="K2090" s="130" t="s">
        <v>5803</v>
      </c>
      <c r="L2090" s="113" t="s">
        <v>3947</v>
      </c>
      <c r="M2090" s="113" t="s">
        <v>10141</v>
      </c>
    </row>
    <row r="2091" spans="10:13">
      <c r="J2091" s="113" t="s">
        <v>3874</v>
      </c>
      <c r="K2091" s="130" t="s">
        <v>3782</v>
      </c>
      <c r="L2091" s="113" t="s">
        <v>3947</v>
      </c>
      <c r="M2091" s="113" t="s">
        <v>7691</v>
      </c>
    </row>
    <row r="2092" spans="10:13">
      <c r="J2092" s="113" t="s">
        <v>3874</v>
      </c>
      <c r="K2092" s="130" t="s">
        <v>5808</v>
      </c>
      <c r="L2092" s="113" t="s">
        <v>3947</v>
      </c>
      <c r="M2092" s="113" t="s">
        <v>10144</v>
      </c>
    </row>
    <row r="2093" spans="10:13">
      <c r="J2093" s="113" t="s">
        <v>3874</v>
      </c>
      <c r="K2093" s="130" t="s">
        <v>5811</v>
      </c>
      <c r="L2093" s="113" t="s">
        <v>3947</v>
      </c>
      <c r="M2093" s="113" t="s">
        <v>10146</v>
      </c>
    </row>
    <row r="2094" spans="10:13">
      <c r="J2094" s="113" t="s">
        <v>3874</v>
      </c>
      <c r="K2094" s="130" t="s">
        <v>5814</v>
      </c>
      <c r="L2094" s="113" t="s">
        <v>3947</v>
      </c>
      <c r="M2094" s="113" t="s">
        <v>10148</v>
      </c>
    </row>
    <row r="2095" spans="10:13">
      <c r="J2095" s="113" t="s">
        <v>3874</v>
      </c>
      <c r="K2095" s="130" t="s">
        <v>3784</v>
      </c>
      <c r="L2095" s="113" t="s">
        <v>3947</v>
      </c>
      <c r="M2095" s="113" t="s">
        <v>10150</v>
      </c>
    </row>
    <row r="2096" spans="10:13">
      <c r="J2096" s="113" t="s">
        <v>3874</v>
      </c>
      <c r="K2096" s="130" t="s">
        <v>5818</v>
      </c>
      <c r="L2096" s="113" t="s">
        <v>3947</v>
      </c>
      <c r="M2096" s="113" t="s">
        <v>10151</v>
      </c>
    </row>
    <row r="2097" spans="10:13">
      <c r="J2097" s="113" t="s">
        <v>3874</v>
      </c>
      <c r="K2097" s="130" t="s">
        <v>5821</v>
      </c>
      <c r="L2097" s="113" t="s">
        <v>3947</v>
      </c>
      <c r="M2097" s="113" t="s">
        <v>10152</v>
      </c>
    </row>
    <row r="2098" spans="10:13">
      <c r="J2098" s="113" t="s">
        <v>3874</v>
      </c>
      <c r="K2098" s="130" t="s">
        <v>5824</v>
      </c>
      <c r="L2098" s="113" t="s">
        <v>3947</v>
      </c>
      <c r="M2098" s="113" t="s">
        <v>10153</v>
      </c>
    </row>
    <row r="2099" spans="10:13">
      <c r="J2099" s="113" t="s">
        <v>3874</v>
      </c>
      <c r="K2099" s="130" t="s">
        <v>3584</v>
      </c>
      <c r="L2099" s="113" t="s">
        <v>3947</v>
      </c>
      <c r="M2099" s="113" t="s">
        <v>7882</v>
      </c>
    </row>
    <row r="2100" spans="10:13">
      <c r="J2100" s="113" t="s">
        <v>3874</v>
      </c>
      <c r="K2100" s="130" t="s">
        <v>5829</v>
      </c>
      <c r="L2100" s="113" t="s">
        <v>3947</v>
      </c>
      <c r="M2100" s="113" t="s">
        <v>10154</v>
      </c>
    </row>
    <row r="2101" spans="10:13">
      <c r="J2101" s="113" t="s">
        <v>3874</v>
      </c>
      <c r="K2101" s="130" t="s">
        <v>5832</v>
      </c>
      <c r="L2101" s="113" t="s">
        <v>3947</v>
      </c>
      <c r="M2101" s="113" t="s">
        <v>10155</v>
      </c>
    </row>
    <row r="2102" spans="10:13">
      <c r="J2102" s="113" t="s">
        <v>3874</v>
      </c>
      <c r="K2102" s="130" t="s">
        <v>5835</v>
      </c>
      <c r="L2102" s="113" t="s">
        <v>3947</v>
      </c>
      <c r="M2102" s="113" t="s">
        <v>10156</v>
      </c>
    </row>
    <row r="2103" spans="10:13">
      <c r="J2103" s="113" t="s">
        <v>3874</v>
      </c>
      <c r="K2103" s="130" t="s">
        <v>3787</v>
      </c>
      <c r="L2103" s="113" t="s">
        <v>3947</v>
      </c>
      <c r="M2103" s="113" t="s">
        <v>10157</v>
      </c>
    </row>
    <row r="2104" spans="10:13">
      <c r="J2104" s="113" t="s">
        <v>3874</v>
      </c>
      <c r="K2104" s="130" t="s">
        <v>5840</v>
      </c>
      <c r="L2104" s="113" t="s">
        <v>3947</v>
      </c>
      <c r="M2104" s="113" t="s">
        <v>10158</v>
      </c>
    </row>
    <row r="2105" spans="10:13">
      <c r="J2105" s="113" t="s">
        <v>3874</v>
      </c>
      <c r="K2105" s="130" t="s">
        <v>5843</v>
      </c>
      <c r="L2105" s="113" t="s">
        <v>3947</v>
      </c>
      <c r="M2105" s="113" t="s">
        <v>10159</v>
      </c>
    </row>
    <row r="2106" spans="10:13">
      <c r="J2106" s="113" t="s">
        <v>3874</v>
      </c>
      <c r="K2106" s="130" t="s">
        <v>5846</v>
      </c>
      <c r="L2106" s="113" t="s">
        <v>3947</v>
      </c>
      <c r="M2106" s="113" t="s">
        <v>10160</v>
      </c>
    </row>
    <row r="2107" spans="10:13">
      <c r="J2107" s="113" t="s">
        <v>3874</v>
      </c>
      <c r="K2107" s="130" t="s">
        <v>3789</v>
      </c>
      <c r="L2107" s="113" t="s">
        <v>3947</v>
      </c>
      <c r="M2107" s="113" t="s">
        <v>8073</v>
      </c>
    </row>
    <row r="2108" spans="10:13">
      <c r="J2108" s="113" t="s">
        <v>3874</v>
      </c>
      <c r="K2108" s="130" t="s">
        <v>5851</v>
      </c>
      <c r="L2108" s="113" t="s">
        <v>3947</v>
      </c>
      <c r="M2108" s="113" t="s">
        <v>10161</v>
      </c>
    </row>
    <row r="2109" spans="10:13">
      <c r="J2109" s="113" t="s">
        <v>3874</v>
      </c>
      <c r="K2109" s="130" t="s">
        <v>3586</v>
      </c>
      <c r="L2109" s="113" t="s">
        <v>3947</v>
      </c>
      <c r="M2109" s="113" t="s">
        <v>10162</v>
      </c>
    </row>
    <row r="2110" spans="10:13">
      <c r="J2110" s="113" t="s">
        <v>3874</v>
      </c>
      <c r="K2110" s="130" t="s">
        <v>5856</v>
      </c>
      <c r="L2110" s="113" t="s">
        <v>3947</v>
      </c>
      <c r="M2110" s="113" t="s">
        <v>10163</v>
      </c>
    </row>
    <row r="2111" spans="10:13">
      <c r="J2111" s="113" t="s">
        <v>3874</v>
      </c>
      <c r="K2111" s="130" t="s">
        <v>3791</v>
      </c>
      <c r="L2111" s="113" t="s">
        <v>3947</v>
      </c>
      <c r="M2111" s="113" t="s">
        <v>10164</v>
      </c>
    </row>
    <row r="2112" spans="10:13">
      <c r="J2112" s="113" t="s">
        <v>3874</v>
      </c>
      <c r="K2112" s="130" t="s">
        <v>5861</v>
      </c>
      <c r="L2112" s="113" t="s">
        <v>3947</v>
      </c>
      <c r="M2112" s="113" t="s">
        <v>10165</v>
      </c>
    </row>
    <row r="2113" spans="10:13">
      <c r="J2113" s="113" t="s">
        <v>3874</v>
      </c>
      <c r="K2113" s="130" t="s">
        <v>5864</v>
      </c>
      <c r="L2113" s="113" t="s">
        <v>3947</v>
      </c>
      <c r="M2113" s="113" t="s">
        <v>10166</v>
      </c>
    </row>
    <row r="2114" spans="10:13">
      <c r="J2114" s="113" t="s">
        <v>3874</v>
      </c>
      <c r="K2114" s="130" t="s">
        <v>5867</v>
      </c>
      <c r="L2114" s="113" t="s">
        <v>3947</v>
      </c>
      <c r="M2114" s="113" t="s">
        <v>10167</v>
      </c>
    </row>
    <row r="2115" spans="10:13">
      <c r="J2115" s="113" t="s">
        <v>3874</v>
      </c>
      <c r="K2115" s="130" t="s">
        <v>3793</v>
      </c>
      <c r="L2115" s="113" t="s">
        <v>3947</v>
      </c>
      <c r="M2115" s="113" t="s">
        <v>8263</v>
      </c>
    </row>
    <row r="2116" spans="10:13">
      <c r="J2116" s="113" t="s">
        <v>3874</v>
      </c>
      <c r="K2116" s="130" t="s">
        <v>5872</v>
      </c>
      <c r="L2116" s="113" t="s">
        <v>3947</v>
      </c>
      <c r="M2116" s="113" t="s">
        <v>10168</v>
      </c>
    </row>
    <row r="2117" spans="10:13">
      <c r="J2117" s="113" t="s">
        <v>3874</v>
      </c>
      <c r="K2117" s="130" t="s">
        <v>5875</v>
      </c>
      <c r="L2117" s="113" t="s">
        <v>3947</v>
      </c>
      <c r="M2117" s="113" t="s">
        <v>10169</v>
      </c>
    </row>
    <row r="2118" spans="10:13">
      <c r="J2118" s="113" t="s">
        <v>3874</v>
      </c>
      <c r="K2118" s="130" t="s">
        <v>5878</v>
      </c>
      <c r="L2118" s="113" t="s">
        <v>3947</v>
      </c>
      <c r="M2118" s="113" t="s">
        <v>10170</v>
      </c>
    </row>
    <row r="2119" spans="10:13">
      <c r="J2119" s="113" t="s">
        <v>3874</v>
      </c>
      <c r="K2119" s="130" t="s">
        <v>3588</v>
      </c>
      <c r="L2119" s="113" t="s">
        <v>3947</v>
      </c>
      <c r="M2119" s="113" t="s">
        <v>10171</v>
      </c>
    </row>
    <row r="2120" spans="10:13">
      <c r="J2120" s="113" t="s">
        <v>3874</v>
      </c>
      <c r="K2120" s="130" t="s">
        <v>5882</v>
      </c>
      <c r="L2120" s="113" t="s">
        <v>3947</v>
      </c>
      <c r="M2120" s="113" t="s">
        <v>10172</v>
      </c>
    </row>
    <row r="2121" spans="10:13">
      <c r="J2121" s="113" t="s">
        <v>3874</v>
      </c>
      <c r="K2121" s="130" t="s">
        <v>5885</v>
      </c>
      <c r="L2121" s="113" t="s">
        <v>3947</v>
      </c>
      <c r="M2121" s="113" t="s">
        <v>10173</v>
      </c>
    </row>
    <row r="2122" spans="10:13">
      <c r="J2122" s="113" t="s">
        <v>3874</v>
      </c>
      <c r="K2122" s="130" t="s">
        <v>5888</v>
      </c>
      <c r="L2122" s="113" t="s">
        <v>3947</v>
      </c>
      <c r="M2122" s="113" t="s">
        <v>10174</v>
      </c>
    </row>
    <row r="2123" spans="10:13">
      <c r="J2123" s="113" t="s">
        <v>3874</v>
      </c>
      <c r="K2123" s="130" t="s">
        <v>3795</v>
      </c>
      <c r="L2123" s="113" t="s">
        <v>3947</v>
      </c>
      <c r="M2123" s="113" t="s">
        <v>8454</v>
      </c>
    </row>
    <row r="2124" spans="10:13">
      <c r="J2124" s="113" t="s">
        <v>3874</v>
      </c>
      <c r="K2124" s="130" t="s">
        <v>5893</v>
      </c>
      <c r="L2124" s="113" t="s">
        <v>3947</v>
      </c>
      <c r="M2124" s="113" t="s">
        <v>10175</v>
      </c>
    </row>
    <row r="2125" spans="10:13">
      <c r="J2125" s="113" t="s">
        <v>3874</v>
      </c>
      <c r="K2125" s="130" t="s">
        <v>5896</v>
      </c>
      <c r="L2125" s="113" t="s">
        <v>3947</v>
      </c>
      <c r="M2125" s="113" t="s">
        <v>10176</v>
      </c>
    </row>
    <row r="2126" spans="10:13">
      <c r="J2126" s="113" t="s">
        <v>3874</v>
      </c>
      <c r="K2126" s="130" t="s">
        <v>5898</v>
      </c>
      <c r="L2126" s="113" t="s">
        <v>3947</v>
      </c>
      <c r="M2126" s="113" t="s">
        <v>10177</v>
      </c>
    </row>
    <row r="2127" spans="10:13">
      <c r="J2127" s="113" t="s">
        <v>3874</v>
      </c>
      <c r="K2127" s="130" t="s">
        <v>3797</v>
      </c>
      <c r="L2127" s="113" t="s">
        <v>3947</v>
      </c>
      <c r="M2127" s="113" t="s">
        <v>10178</v>
      </c>
    </row>
    <row r="2128" spans="10:13">
      <c r="J2128" s="113" t="s">
        <v>3874</v>
      </c>
      <c r="K2128" s="130" t="s">
        <v>5903</v>
      </c>
      <c r="L2128" s="113" t="s">
        <v>3947</v>
      </c>
      <c r="M2128" s="113" t="s">
        <v>10179</v>
      </c>
    </row>
    <row r="2129" spans="10:13">
      <c r="J2129" s="113" t="s">
        <v>3874</v>
      </c>
      <c r="K2129" s="130" t="s">
        <v>3590</v>
      </c>
      <c r="L2129" s="113" t="s">
        <v>3947</v>
      </c>
      <c r="M2129" s="113" t="s">
        <v>10180</v>
      </c>
    </row>
    <row r="2130" spans="10:13">
      <c r="J2130" s="113" t="s">
        <v>3874</v>
      </c>
      <c r="K2130" s="130" t="s">
        <v>5908</v>
      </c>
      <c r="L2130" s="113" t="s">
        <v>3947</v>
      </c>
      <c r="M2130" s="113" t="s">
        <v>10181</v>
      </c>
    </row>
    <row r="2131" spans="10:13">
      <c r="J2131" s="113" t="s">
        <v>3874</v>
      </c>
      <c r="K2131" s="130" t="s">
        <v>3799</v>
      </c>
      <c r="L2131" s="113" t="s">
        <v>3947</v>
      </c>
      <c r="M2131" s="113" t="s">
        <v>8644</v>
      </c>
    </row>
    <row r="2132" spans="10:13">
      <c r="J2132" s="113" t="s">
        <v>3874</v>
      </c>
      <c r="K2132" s="130" t="s">
        <v>5913</v>
      </c>
      <c r="L2132" s="113" t="s">
        <v>3947</v>
      </c>
      <c r="M2132" s="113" t="s">
        <v>10182</v>
      </c>
    </row>
    <row r="2133" spans="10:13">
      <c r="J2133" s="113" t="s">
        <v>3874</v>
      </c>
      <c r="K2133" s="130" t="s">
        <v>5916</v>
      </c>
      <c r="L2133" s="113" t="s">
        <v>3947</v>
      </c>
      <c r="M2133" s="113" t="s">
        <v>10184</v>
      </c>
    </row>
    <row r="2134" spans="10:13">
      <c r="J2134" s="113" t="s">
        <v>3874</v>
      </c>
      <c r="K2134" s="130" t="s">
        <v>5919</v>
      </c>
      <c r="L2134" s="113" t="s">
        <v>3947</v>
      </c>
      <c r="M2134" s="113" t="s">
        <v>10185</v>
      </c>
    </row>
    <row r="2135" spans="10:13">
      <c r="J2135" s="113" t="s">
        <v>3874</v>
      </c>
      <c r="K2135" s="130" t="s">
        <v>3801</v>
      </c>
      <c r="L2135" s="113" t="s">
        <v>3947</v>
      </c>
      <c r="M2135" s="113" t="s">
        <v>10187</v>
      </c>
    </row>
    <row r="2136" spans="10:13">
      <c r="J2136" s="113" t="s">
        <v>3874</v>
      </c>
      <c r="K2136" s="130" t="s">
        <v>5924</v>
      </c>
      <c r="L2136" s="113" t="s">
        <v>3947</v>
      </c>
      <c r="M2136" s="113" t="s">
        <v>10188</v>
      </c>
    </row>
    <row r="2137" spans="10:13">
      <c r="J2137" s="113" t="s">
        <v>3874</v>
      </c>
      <c r="K2137" s="130" t="s">
        <v>5927</v>
      </c>
      <c r="L2137" s="113" t="s">
        <v>3947</v>
      </c>
      <c r="M2137" s="113" t="s">
        <v>10190</v>
      </c>
    </row>
    <row r="2138" spans="10:13">
      <c r="J2138" s="113" t="s">
        <v>3874</v>
      </c>
      <c r="K2138" s="130" t="s">
        <v>5930</v>
      </c>
      <c r="L2138" s="113" t="s">
        <v>3947</v>
      </c>
      <c r="M2138" s="113" t="s">
        <v>10192</v>
      </c>
    </row>
    <row r="2139" spans="10:13">
      <c r="J2139" s="113" t="s">
        <v>3874</v>
      </c>
      <c r="K2139" s="130" t="s">
        <v>3592</v>
      </c>
      <c r="L2139" s="113" t="s">
        <v>3947</v>
      </c>
      <c r="M2139" s="113" t="s">
        <v>8833</v>
      </c>
    </row>
    <row r="2140" spans="10:13">
      <c r="J2140" s="113" t="s">
        <v>3874</v>
      </c>
      <c r="K2140" s="130" t="s">
        <v>5935</v>
      </c>
      <c r="L2140" s="113" t="s">
        <v>3947</v>
      </c>
      <c r="M2140" s="113" t="s">
        <v>10195</v>
      </c>
    </row>
    <row r="2141" spans="10:13">
      <c r="J2141" s="113" t="s">
        <v>3874</v>
      </c>
      <c r="K2141" s="130" t="s">
        <v>5938</v>
      </c>
      <c r="L2141" s="113" t="s">
        <v>3947</v>
      </c>
      <c r="M2141" s="113" t="s">
        <v>10197</v>
      </c>
    </row>
    <row r="2142" spans="10:13">
      <c r="J2142" s="113" t="s">
        <v>3874</v>
      </c>
      <c r="K2142" s="130" t="s">
        <v>5941</v>
      </c>
      <c r="L2142" s="113" t="s">
        <v>3947</v>
      </c>
      <c r="M2142" s="113" t="s">
        <v>10199</v>
      </c>
    </row>
    <row r="2143" spans="10:13">
      <c r="J2143" s="113" t="s">
        <v>3874</v>
      </c>
      <c r="K2143" s="130" t="s">
        <v>5944</v>
      </c>
      <c r="L2143" s="113" t="s">
        <v>3947</v>
      </c>
      <c r="M2143" s="113" t="s">
        <v>10201</v>
      </c>
    </row>
    <row r="2144" spans="10:13">
      <c r="J2144" s="113" t="s">
        <v>3874</v>
      </c>
      <c r="K2144" s="130" t="s">
        <v>5947</v>
      </c>
      <c r="L2144" s="113" t="s">
        <v>3947</v>
      </c>
      <c r="M2144" s="113" t="s">
        <v>10203</v>
      </c>
    </row>
    <row r="2145" spans="10:13">
      <c r="J2145" s="113" t="s">
        <v>3874</v>
      </c>
      <c r="K2145" s="130" t="s">
        <v>5950</v>
      </c>
      <c r="L2145" s="113" t="s">
        <v>3947</v>
      </c>
      <c r="M2145" s="113" t="s">
        <v>10205</v>
      </c>
    </row>
    <row r="2146" spans="10:13">
      <c r="J2146" s="113" t="s">
        <v>3874</v>
      </c>
      <c r="K2146" s="130" t="s">
        <v>5953</v>
      </c>
      <c r="L2146" s="113" t="s">
        <v>3947</v>
      </c>
      <c r="M2146" s="113" t="s">
        <v>10207</v>
      </c>
    </row>
    <row r="2147" spans="10:13">
      <c r="J2147" s="113" t="s">
        <v>3874</v>
      </c>
      <c r="K2147" s="130" t="s">
        <v>5956</v>
      </c>
      <c r="L2147" s="113" t="s">
        <v>3947</v>
      </c>
      <c r="M2147" s="113" t="s">
        <v>9022</v>
      </c>
    </row>
    <row r="2148" spans="10:13">
      <c r="J2148" s="113" t="s">
        <v>3874</v>
      </c>
      <c r="K2148" s="130" t="s">
        <v>5958</v>
      </c>
      <c r="L2148" s="113" t="s">
        <v>3947</v>
      </c>
      <c r="M2148" s="113" t="s">
        <v>10210</v>
      </c>
    </row>
    <row r="2149" spans="10:13">
      <c r="J2149" s="113" t="s">
        <v>3874</v>
      </c>
      <c r="K2149" s="130" t="s">
        <v>3594</v>
      </c>
      <c r="L2149" s="113" t="s">
        <v>3947</v>
      </c>
      <c r="M2149" s="113" t="s">
        <v>10212</v>
      </c>
    </row>
    <row r="2150" spans="10:13">
      <c r="J2150" s="113" t="s">
        <v>3874</v>
      </c>
      <c r="K2150" s="130" t="s">
        <v>5963</v>
      </c>
      <c r="L2150" s="113" t="s">
        <v>3947</v>
      </c>
      <c r="M2150" s="113" t="s">
        <v>10214</v>
      </c>
    </row>
    <row r="2151" spans="10:13">
      <c r="J2151" s="113" t="s">
        <v>3874</v>
      </c>
      <c r="K2151" s="130" t="s">
        <v>5965</v>
      </c>
      <c r="L2151" s="113" t="s">
        <v>3947</v>
      </c>
      <c r="M2151" s="113" t="s">
        <v>10216</v>
      </c>
    </row>
    <row r="2152" spans="10:13">
      <c r="J2152" s="113" t="s">
        <v>3874</v>
      </c>
      <c r="K2152" s="130" t="s">
        <v>5968</v>
      </c>
      <c r="L2152" s="113" t="s">
        <v>3947</v>
      </c>
      <c r="M2152" s="113" t="s">
        <v>10218</v>
      </c>
    </row>
    <row r="2153" spans="10:13">
      <c r="J2153" s="113" t="s">
        <v>3874</v>
      </c>
      <c r="K2153" s="130" t="s">
        <v>5971</v>
      </c>
      <c r="L2153" s="113" t="s">
        <v>3947</v>
      </c>
      <c r="M2153" s="113" t="s">
        <v>10219</v>
      </c>
    </row>
    <row r="2154" spans="10:13">
      <c r="J2154" s="113" t="s">
        <v>3874</v>
      </c>
      <c r="K2154" s="130" t="s">
        <v>5974</v>
      </c>
      <c r="L2154" s="113" t="s">
        <v>3947</v>
      </c>
      <c r="M2154" s="113" t="s">
        <v>3838</v>
      </c>
    </row>
    <row r="2155" spans="10:13">
      <c r="J2155" s="113" t="s">
        <v>3874</v>
      </c>
      <c r="K2155" s="130" t="s">
        <v>5977</v>
      </c>
      <c r="L2155" s="113" t="s">
        <v>3947</v>
      </c>
      <c r="M2155" s="113" t="s">
        <v>9213</v>
      </c>
    </row>
    <row r="2156" spans="10:13">
      <c r="J2156" s="113" t="s">
        <v>3874</v>
      </c>
      <c r="K2156" s="130" t="s">
        <v>5980</v>
      </c>
      <c r="L2156" s="113" t="s">
        <v>3947</v>
      </c>
      <c r="M2156" s="113" t="s">
        <v>10222</v>
      </c>
    </row>
    <row r="2157" spans="10:13">
      <c r="J2157" s="113" t="s">
        <v>3874</v>
      </c>
      <c r="K2157" s="130" t="s">
        <v>5983</v>
      </c>
      <c r="L2157" s="113" t="s">
        <v>3947</v>
      </c>
      <c r="M2157" s="113" t="s">
        <v>10223</v>
      </c>
    </row>
    <row r="2158" spans="10:13">
      <c r="J2158" s="113" t="s">
        <v>3874</v>
      </c>
      <c r="K2158" s="130" t="s">
        <v>5986</v>
      </c>
      <c r="L2158" s="113" t="s">
        <v>3947</v>
      </c>
      <c r="M2158" s="113" t="s">
        <v>10224</v>
      </c>
    </row>
    <row r="2159" spans="10:13">
      <c r="J2159" s="113" t="s">
        <v>3874</v>
      </c>
      <c r="K2159" s="130" t="s">
        <v>3596</v>
      </c>
      <c r="L2159" s="113" t="s">
        <v>3947</v>
      </c>
      <c r="M2159" s="113" t="s">
        <v>10225</v>
      </c>
    </row>
    <row r="2160" spans="10:13">
      <c r="J2160" s="113" t="s">
        <v>3874</v>
      </c>
      <c r="K2160" s="130" t="s">
        <v>5991</v>
      </c>
      <c r="L2160" s="113" t="s">
        <v>3947</v>
      </c>
      <c r="M2160" s="113" t="s">
        <v>10226</v>
      </c>
    </row>
    <row r="2161" spans="10:13">
      <c r="J2161" s="113" t="s">
        <v>3874</v>
      </c>
      <c r="K2161" s="130" t="s">
        <v>5994</v>
      </c>
      <c r="L2161" s="113" t="s">
        <v>3947</v>
      </c>
      <c r="M2161" s="113" t="s">
        <v>10227</v>
      </c>
    </row>
    <row r="2162" spans="10:13">
      <c r="J2162" s="113" t="s">
        <v>3874</v>
      </c>
      <c r="K2162" s="130" t="s">
        <v>5997</v>
      </c>
      <c r="L2162" s="113" t="s">
        <v>3947</v>
      </c>
      <c r="M2162" s="113" t="s">
        <v>10228</v>
      </c>
    </row>
    <row r="2163" spans="10:13">
      <c r="J2163" s="113" t="s">
        <v>3874</v>
      </c>
      <c r="K2163" s="130" t="s">
        <v>6000</v>
      </c>
      <c r="L2163" s="113" t="s">
        <v>3947</v>
      </c>
      <c r="M2163" s="113" t="s">
        <v>9404</v>
      </c>
    </row>
    <row r="2164" spans="10:13">
      <c r="J2164" s="113" t="s">
        <v>3874</v>
      </c>
      <c r="K2164" s="130" t="s">
        <v>6003</v>
      </c>
      <c r="L2164" s="113" t="s">
        <v>3947</v>
      </c>
      <c r="M2164" s="113" t="s">
        <v>10229</v>
      </c>
    </row>
    <row r="2165" spans="10:13">
      <c r="J2165" s="113" t="s">
        <v>3874</v>
      </c>
      <c r="K2165" s="130" t="s">
        <v>6006</v>
      </c>
      <c r="L2165" s="113" t="s">
        <v>3947</v>
      </c>
      <c r="M2165" s="113" t="s">
        <v>10230</v>
      </c>
    </row>
    <row r="2166" spans="10:13">
      <c r="J2166" s="113" t="s">
        <v>3874</v>
      </c>
      <c r="K2166" s="130" t="s">
        <v>6009</v>
      </c>
      <c r="L2166" s="113" t="s">
        <v>3947</v>
      </c>
      <c r="M2166" s="113" t="s">
        <v>10231</v>
      </c>
    </row>
    <row r="2167" spans="10:13">
      <c r="J2167" s="113" t="s">
        <v>3874</v>
      </c>
      <c r="K2167" s="130" t="s">
        <v>6012</v>
      </c>
      <c r="L2167" s="113" t="s">
        <v>3947</v>
      </c>
      <c r="M2167" s="113" t="s">
        <v>10232</v>
      </c>
    </row>
    <row r="2168" spans="10:13">
      <c r="J2168" s="113" t="s">
        <v>3874</v>
      </c>
      <c r="K2168" s="130" t="s">
        <v>6015</v>
      </c>
      <c r="L2168" s="113" t="s">
        <v>3947</v>
      </c>
      <c r="M2168" s="113" t="s">
        <v>10233</v>
      </c>
    </row>
    <row r="2169" spans="10:13">
      <c r="J2169" s="113" t="s">
        <v>3874</v>
      </c>
      <c r="K2169" s="130" t="s">
        <v>3598</v>
      </c>
      <c r="L2169" s="113" t="s">
        <v>3947</v>
      </c>
      <c r="M2169" s="113" t="s">
        <v>10234</v>
      </c>
    </row>
    <row r="2170" spans="10:13">
      <c r="J2170" s="113" t="s">
        <v>3874</v>
      </c>
      <c r="K2170" s="130" t="s">
        <v>6020</v>
      </c>
      <c r="L2170" s="113" t="s">
        <v>3947</v>
      </c>
      <c r="M2170" s="113" t="s">
        <v>10235</v>
      </c>
    </row>
    <row r="2171" spans="10:13">
      <c r="J2171" s="113" t="s">
        <v>3874</v>
      </c>
      <c r="K2171" s="130" t="s">
        <v>6023</v>
      </c>
      <c r="L2171" s="113" t="s">
        <v>3947</v>
      </c>
      <c r="M2171" s="113" t="s">
        <v>9595</v>
      </c>
    </row>
    <row r="2172" spans="10:13">
      <c r="J2172" s="113" t="s">
        <v>3874</v>
      </c>
      <c r="K2172" s="130" t="s">
        <v>6026</v>
      </c>
      <c r="L2172" s="113" t="s">
        <v>3947</v>
      </c>
      <c r="M2172" s="113" t="s">
        <v>10236</v>
      </c>
    </row>
    <row r="2173" spans="10:13">
      <c r="J2173" s="113" t="s">
        <v>3874</v>
      </c>
      <c r="K2173" s="130" t="s">
        <v>6029</v>
      </c>
      <c r="L2173" s="113" t="s">
        <v>3947</v>
      </c>
      <c r="M2173" s="113" t="s">
        <v>10237</v>
      </c>
    </row>
    <row r="2174" spans="10:13">
      <c r="J2174" s="113" t="s">
        <v>3874</v>
      </c>
      <c r="K2174" s="130" t="s">
        <v>6032</v>
      </c>
      <c r="L2174" s="113" t="s">
        <v>3947</v>
      </c>
      <c r="M2174" s="113" t="s">
        <v>10238</v>
      </c>
    </row>
    <row r="2175" spans="10:13">
      <c r="J2175" s="113" t="s">
        <v>3874</v>
      </c>
      <c r="K2175" s="130" t="s">
        <v>6035</v>
      </c>
      <c r="L2175" s="113" t="s">
        <v>3947</v>
      </c>
      <c r="M2175" s="113" t="s">
        <v>10239</v>
      </c>
    </row>
    <row r="2176" spans="10:13">
      <c r="J2176" s="113" t="s">
        <v>3874</v>
      </c>
      <c r="K2176" s="130" t="s">
        <v>6038</v>
      </c>
      <c r="L2176" s="113" t="s">
        <v>3947</v>
      </c>
      <c r="M2176" s="113" t="s">
        <v>10240</v>
      </c>
    </row>
    <row r="2177" spans="10:13">
      <c r="J2177" s="113" t="s">
        <v>3874</v>
      </c>
      <c r="K2177" s="130" t="s">
        <v>6041</v>
      </c>
      <c r="L2177" s="113" t="s">
        <v>3947</v>
      </c>
      <c r="M2177" s="113" t="s">
        <v>10241</v>
      </c>
    </row>
    <row r="2178" spans="10:13">
      <c r="J2178" s="113" t="s">
        <v>3874</v>
      </c>
      <c r="K2178" s="130" t="s">
        <v>6044</v>
      </c>
      <c r="L2178" s="113" t="s">
        <v>3947</v>
      </c>
      <c r="M2178" s="113" t="s">
        <v>10242</v>
      </c>
    </row>
    <row r="2179" spans="10:13">
      <c r="J2179" s="113" t="s">
        <v>3874</v>
      </c>
      <c r="K2179" s="130" t="s">
        <v>3600</v>
      </c>
      <c r="L2179" s="113" t="s">
        <v>3947</v>
      </c>
      <c r="M2179" s="113" t="s">
        <v>9785</v>
      </c>
    </row>
    <row r="2180" spans="10:13">
      <c r="J2180" s="113" t="s">
        <v>3874</v>
      </c>
      <c r="K2180" s="130" t="s">
        <v>6049</v>
      </c>
      <c r="L2180" s="113" t="s">
        <v>3947</v>
      </c>
      <c r="M2180" s="113" t="s">
        <v>10243</v>
      </c>
    </row>
    <row r="2181" spans="10:13">
      <c r="J2181" s="113" t="s">
        <v>3874</v>
      </c>
      <c r="K2181" s="130" t="s">
        <v>6052</v>
      </c>
      <c r="L2181" s="113" t="s">
        <v>3947</v>
      </c>
      <c r="M2181" s="113" t="s">
        <v>10244</v>
      </c>
    </row>
    <row r="2182" spans="10:13">
      <c r="J2182" s="113" t="s">
        <v>3874</v>
      </c>
      <c r="K2182" s="130" t="s">
        <v>6055</v>
      </c>
      <c r="L2182" s="113" t="s">
        <v>3947</v>
      </c>
      <c r="M2182" s="113" t="s">
        <v>10245</v>
      </c>
    </row>
    <row r="2183" spans="10:13">
      <c r="J2183" s="113" t="s">
        <v>3874</v>
      </c>
      <c r="K2183" s="130" t="s">
        <v>6058</v>
      </c>
      <c r="L2183" s="113" t="s">
        <v>3947</v>
      </c>
      <c r="M2183" s="113" t="s">
        <v>10246</v>
      </c>
    </row>
    <row r="2184" spans="10:13">
      <c r="J2184" s="113" t="s">
        <v>3874</v>
      </c>
      <c r="K2184" s="130" t="s">
        <v>6061</v>
      </c>
      <c r="L2184" s="113" t="s">
        <v>3947</v>
      </c>
      <c r="M2184" s="113" t="s">
        <v>10247</v>
      </c>
    </row>
    <row r="2185" spans="10:13">
      <c r="J2185" s="113" t="s">
        <v>3874</v>
      </c>
      <c r="K2185" s="130" t="s">
        <v>6063</v>
      </c>
      <c r="L2185" s="113" t="s">
        <v>3947</v>
      </c>
      <c r="M2185" s="113" t="s">
        <v>10248</v>
      </c>
    </row>
    <row r="2186" spans="10:13">
      <c r="J2186" s="113" t="s">
        <v>3874</v>
      </c>
      <c r="K2186" s="130" t="s">
        <v>6066</v>
      </c>
      <c r="L2186" s="113" t="s">
        <v>3947</v>
      </c>
      <c r="M2186" s="113" t="s">
        <v>10249</v>
      </c>
    </row>
    <row r="2187" spans="10:13">
      <c r="J2187" s="113" t="s">
        <v>3874</v>
      </c>
      <c r="K2187" s="130" t="s">
        <v>6069</v>
      </c>
      <c r="L2187" s="113" t="s">
        <v>3947</v>
      </c>
      <c r="M2187" s="113" t="s">
        <v>9976</v>
      </c>
    </row>
    <row r="2188" spans="10:13">
      <c r="J2188" s="113" t="s">
        <v>3874</v>
      </c>
      <c r="K2188" s="130" t="s">
        <v>6072</v>
      </c>
      <c r="L2188" s="113" t="s">
        <v>3947</v>
      </c>
      <c r="M2188" s="113" t="s">
        <v>10250</v>
      </c>
    </row>
    <row r="2189" spans="10:13">
      <c r="J2189" s="113" t="s">
        <v>3874</v>
      </c>
      <c r="K2189" s="130" t="s">
        <v>3602</v>
      </c>
      <c r="L2189" s="113" t="s">
        <v>3947</v>
      </c>
      <c r="M2189" s="113" t="s">
        <v>10251</v>
      </c>
    </row>
    <row r="2190" spans="10:13">
      <c r="J2190" s="113" t="s">
        <v>3874</v>
      </c>
      <c r="K2190" s="130" t="s">
        <v>6076</v>
      </c>
      <c r="L2190" s="113" t="s">
        <v>3947</v>
      </c>
      <c r="M2190" s="113" t="s">
        <v>10252</v>
      </c>
    </row>
    <row r="2191" spans="10:13">
      <c r="J2191" s="113" t="s">
        <v>3874</v>
      </c>
      <c r="K2191" s="130" t="s">
        <v>6079</v>
      </c>
      <c r="L2191" s="113" t="s">
        <v>3947</v>
      </c>
      <c r="M2191" s="113" t="s">
        <v>10253</v>
      </c>
    </row>
    <row r="2192" spans="10:13">
      <c r="J2192" s="113" t="s">
        <v>3874</v>
      </c>
      <c r="K2192" s="130" t="s">
        <v>6082</v>
      </c>
      <c r="L2192" s="113" t="s">
        <v>3947</v>
      </c>
      <c r="M2192" s="113" t="s">
        <v>10254</v>
      </c>
    </row>
    <row r="2193" spans="10:13">
      <c r="J2193" s="113" t="s">
        <v>3874</v>
      </c>
      <c r="K2193" s="130" t="s">
        <v>6085</v>
      </c>
      <c r="L2193" s="113" t="s">
        <v>3947</v>
      </c>
      <c r="M2193" s="113" t="s">
        <v>10255</v>
      </c>
    </row>
    <row r="2194" spans="10:13">
      <c r="J2194" s="113" t="s">
        <v>3874</v>
      </c>
      <c r="K2194" s="130" t="s">
        <v>6088</v>
      </c>
      <c r="L2194" s="113" t="s">
        <v>3947</v>
      </c>
      <c r="M2194" s="113" t="s">
        <v>10256</v>
      </c>
    </row>
    <row r="2195" spans="10:13">
      <c r="J2195" s="113" t="s">
        <v>3874</v>
      </c>
      <c r="K2195" s="130" t="s">
        <v>6091</v>
      </c>
      <c r="L2195" s="113" t="s">
        <v>3947</v>
      </c>
      <c r="M2195" s="113" t="s">
        <v>4363</v>
      </c>
    </row>
    <row r="2196" spans="10:13">
      <c r="J2196" s="113" t="s">
        <v>3874</v>
      </c>
      <c r="K2196" s="130" t="s">
        <v>6094</v>
      </c>
      <c r="L2196" s="113" t="s">
        <v>3947</v>
      </c>
      <c r="M2196" s="113" t="s">
        <v>10257</v>
      </c>
    </row>
    <row r="2197" spans="10:13">
      <c r="J2197" s="113" t="s">
        <v>3874</v>
      </c>
      <c r="K2197" s="130" t="s">
        <v>6097</v>
      </c>
      <c r="L2197" s="113" t="s">
        <v>3947</v>
      </c>
      <c r="M2197" s="113" t="s">
        <v>10258</v>
      </c>
    </row>
    <row r="2198" spans="10:13">
      <c r="J2198" s="113" t="s">
        <v>3874</v>
      </c>
      <c r="K2198" s="130" t="s">
        <v>6099</v>
      </c>
      <c r="L2198" s="113" t="s">
        <v>3947</v>
      </c>
      <c r="M2198" s="113" t="s">
        <v>10259</v>
      </c>
    </row>
    <row r="2199" spans="10:13">
      <c r="J2199" s="113" t="s">
        <v>3874</v>
      </c>
      <c r="K2199" s="130" t="s">
        <v>2738</v>
      </c>
      <c r="L2199" s="113" t="s">
        <v>3947</v>
      </c>
      <c r="M2199" s="113" t="s">
        <v>10260</v>
      </c>
    </row>
    <row r="2200" spans="10:13">
      <c r="J2200" s="113" t="s">
        <v>3874</v>
      </c>
      <c r="K2200" s="130" t="s">
        <v>6104</v>
      </c>
      <c r="L2200" s="113" t="s">
        <v>3947</v>
      </c>
      <c r="M2200" s="113" t="s">
        <v>10261</v>
      </c>
    </row>
    <row r="2201" spans="10:13">
      <c r="J2201" s="113" t="s">
        <v>3874</v>
      </c>
      <c r="K2201" s="130" t="s">
        <v>6107</v>
      </c>
      <c r="L2201" s="113" t="s">
        <v>3947</v>
      </c>
      <c r="M2201" s="113" t="s">
        <v>10262</v>
      </c>
    </row>
    <row r="2202" spans="10:13">
      <c r="J2202" s="113" t="s">
        <v>3874</v>
      </c>
      <c r="K2202" s="130" t="s">
        <v>6110</v>
      </c>
      <c r="L2202" s="113" t="s">
        <v>3947</v>
      </c>
      <c r="M2202" s="113" t="s">
        <v>10263</v>
      </c>
    </row>
    <row r="2203" spans="10:13">
      <c r="J2203" s="113" t="s">
        <v>3874</v>
      </c>
      <c r="K2203" s="130" t="s">
        <v>6113</v>
      </c>
      <c r="L2203" s="113" t="s">
        <v>3947</v>
      </c>
      <c r="M2203" s="113" t="s">
        <v>4558</v>
      </c>
    </row>
    <row r="2204" spans="10:13">
      <c r="J2204" s="113" t="s">
        <v>3874</v>
      </c>
      <c r="K2204" s="130" t="s">
        <v>6116</v>
      </c>
      <c r="L2204" s="113" t="s">
        <v>3947</v>
      </c>
      <c r="M2204" s="113" t="s">
        <v>10264</v>
      </c>
    </row>
    <row r="2205" spans="10:13">
      <c r="J2205" s="113" t="s">
        <v>3874</v>
      </c>
      <c r="K2205" s="130" t="s">
        <v>6119</v>
      </c>
      <c r="L2205" s="113" t="s">
        <v>3947</v>
      </c>
      <c r="M2205" s="113" t="s">
        <v>10265</v>
      </c>
    </row>
    <row r="2206" spans="10:13">
      <c r="J2206" s="113" t="s">
        <v>3874</v>
      </c>
      <c r="K2206" s="130" t="s">
        <v>6121</v>
      </c>
      <c r="L2206" s="113" t="s">
        <v>3947</v>
      </c>
      <c r="M2206" s="113" t="s">
        <v>10266</v>
      </c>
    </row>
    <row r="2207" spans="10:13">
      <c r="J2207" s="113" t="s">
        <v>3874</v>
      </c>
      <c r="K2207" s="130" t="s">
        <v>6124</v>
      </c>
      <c r="L2207" s="113" t="s">
        <v>3947</v>
      </c>
      <c r="M2207" s="113" t="s">
        <v>10267</v>
      </c>
    </row>
    <row r="2208" spans="10:13">
      <c r="J2208" s="113" t="s">
        <v>3874</v>
      </c>
      <c r="K2208" s="130" t="s">
        <v>6127</v>
      </c>
      <c r="L2208" s="113" t="s">
        <v>3947</v>
      </c>
      <c r="M2208" s="113" t="s">
        <v>10268</v>
      </c>
    </row>
    <row r="2209" spans="10:13">
      <c r="J2209" s="113" t="s">
        <v>3874</v>
      </c>
      <c r="K2209" s="130" t="s">
        <v>3810</v>
      </c>
      <c r="L2209" s="113" t="s">
        <v>3947</v>
      </c>
      <c r="M2209" s="113" t="s">
        <v>10269</v>
      </c>
    </row>
    <row r="2210" spans="10:13">
      <c r="J2210" s="113" t="s">
        <v>3874</v>
      </c>
      <c r="K2210" s="130" t="s">
        <v>6132</v>
      </c>
      <c r="L2210" s="113" t="s">
        <v>3947</v>
      </c>
      <c r="M2210" s="113" t="s">
        <v>10270</v>
      </c>
    </row>
    <row r="2211" spans="10:13">
      <c r="J2211" s="113" t="s">
        <v>3874</v>
      </c>
      <c r="K2211" s="130" t="s">
        <v>6135</v>
      </c>
      <c r="L2211" s="113" t="s">
        <v>3947</v>
      </c>
      <c r="M2211" s="113" t="s">
        <v>4753</v>
      </c>
    </row>
    <row r="2212" spans="10:13">
      <c r="J2212" s="113" t="s">
        <v>3874</v>
      </c>
      <c r="K2212" s="130" t="s">
        <v>6137</v>
      </c>
      <c r="L2212" s="113" t="s">
        <v>3947</v>
      </c>
      <c r="M2212" s="113" t="s">
        <v>10271</v>
      </c>
    </row>
    <row r="2213" spans="10:13">
      <c r="J2213" s="113" t="s">
        <v>3874</v>
      </c>
      <c r="K2213" s="130" t="s">
        <v>6140</v>
      </c>
      <c r="L2213" s="113" t="s">
        <v>3947</v>
      </c>
      <c r="M2213" s="113" t="s">
        <v>10272</v>
      </c>
    </row>
    <row r="2214" spans="10:13">
      <c r="J2214" s="113" t="s">
        <v>3874</v>
      </c>
      <c r="K2214" s="130" t="s">
        <v>6142</v>
      </c>
      <c r="L2214" s="113" t="s">
        <v>3947</v>
      </c>
      <c r="M2214" s="113" t="s">
        <v>10273</v>
      </c>
    </row>
    <row r="2215" spans="10:13">
      <c r="J2215" s="113" t="s">
        <v>3874</v>
      </c>
      <c r="K2215" s="130" t="s">
        <v>6145</v>
      </c>
      <c r="L2215" s="113" t="s">
        <v>3947</v>
      </c>
      <c r="M2215" s="113" t="s">
        <v>10274</v>
      </c>
    </row>
    <row r="2216" spans="10:13">
      <c r="J2216" s="113" t="s">
        <v>3874</v>
      </c>
      <c r="K2216" s="130" t="s">
        <v>6148</v>
      </c>
      <c r="L2216" s="113" t="s">
        <v>3947</v>
      </c>
      <c r="M2216" s="113" t="s">
        <v>10275</v>
      </c>
    </row>
    <row r="2217" spans="10:13">
      <c r="J2217" s="113" t="s">
        <v>3874</v>
      </c>
      <c r="K2217" s="130" t="s">
        <v>6151</v>
      </c>
      <c r="L2217" s="113" t="s">
        <v>3947</v>
      </c>
      <c r="M2217" s="113" t="s">
        <v>10276</v>
      </c>
    </row>
    <row r="2218" spans="10:13">
      <c r="J2218" s="113" t="s">
        <v>3874</v>
      </c>
      <c r="K2218" s="130" t="s">
        <v>6154</v>
      </c>
      <c r="L2218" s="113" t="s">
        <v>3947</v>
      </c>
      <c r="M2218" s="113" t="s">
        <v>10277</v>
      </c>
    </row>
    <row r="2219" spans="10:13">
      <c r="J2219" s="113" t="s">
        <v>3874</v>
      </c>
      <c r="K2219" s="130" t="s">
        <v>3604</v>
      </c>
      <c r="L2219" s="113" t="s">
        <v>3947</v>
      </c>
      <c r="M2219" s="113" t="s">
        <v>4948</v>
      </c>
    </row>
    <row r="2220" spans="10:13">
      <c r="J2220" s="113" t="s">
        <v>3874</v>
      </c>
      <c r="K2220" s="130" t="s">
        <v>6159</v>
      </c>
      <c r="L2220" s="113" t="s">
        <v>3947</v>
      </c>
      <c r="M2220" s="113" t="s">
        <v>10278</v>
      </c>
    </row>
    <row r="2221" spans="10:13">
      <c r="J2221" s="113" t="s">
        <v>3874</v>
      </c>
      <c r="K2221" s="130" t="s">
        <v>6162</v>
      </c>
      <c r="L2221" s="113" t="s">
        <v>3947</v>
      </c>
      <c r="M2221" s="113" t="s">
        <v>10279</v>
      </c>
    </row>
    <row r="2222" spans="10:13">
      <c r="J2222" s="113" t="s">
        <v>3874</v>
      </c>
      <c r="K2222" s="130" t="s">
        <v>6164</v>
      </c>
      <c r="L2222" s="113" t="s">
        <v>3947</v>
      </c>
      <c r="M2222" s="113" t="s">
        <v>10280</v>
      </c>
    </row>
    <row r="2223" spans="10:13">
      <c r="J2223" s="113" t="s">
        <v>3874</v>
      </c>
      <c r="K2223" s="130" t="s">
        <v>6167</v>
      </c>
      <c r="L2223" s="113" t="s">
        <v>3947</v>
      </c>
      <c r="M2223" s="113" t="s">
        <v>10281</v>
      </c>
    </row>
    <row r="2224" spans="10:13">
      <c r="J2224" s="113" t="s">
        <v>3874</v>
      </c>
      <c r="K2224" s="130" t="s">
        <v>6170</v>
      </c>
      <c r="L2224" s="113" t="s">
        <v>3947</v>
      </c>
      <c r="M2224" s="113" t="s">
        <v>10282</v>
      </c>
    </row>
    <row r="2225" spans="10:13">
      <c r="J2225" s="113" t="s">
        <v>3874</v>
      </c>
      <c r="K2225" s="130" t="s">
        <v>6173</v>
      </c>
      <c r="L2225" s="113" t="s">
        <v>3947</v>
      </c>
      <c r="M2225" s="113" t="s">
        <v>10283</v>
      </c>
    </row>
    <row r="2226" spans="10:13">
      <c r="J2226" s="113" t="s">
        <v>3874</v>
      </c>
      <c r="K2226" s="130" t="s">
        <v>6176</v>
      </c>
      <c r="L2226" s="113" t="s">
        <v>3947</v>
      </c>
      <c r="M2226" s="113" t="s">
        <v>10284</v>
      </c>
    </row>
    <row r="2227" spans="10:13">
      <c r="J2227" s="113" t="s">
        <v>3874</v>
      </c>
      <c r="K2227" s="130" t="s">
        <v>6179</v>
      </c>
      <c r="L2227" s="113" t="s">
        <v>3947</v>
      </c>
      <c r="M2227" s="113" t="s">
        <v>5143</v>
      </c>
    </row>
    <row r="2228" spans="10:13">
      <c r="J2228" s="113" t="s">
        <v>3874</v>
      </c>
      <c r="K2228" s="130" t="s">
        <v>6182</v>
      </c>
      <c r="L2228" s="113" t="s">
        <v>3947</v>
      </c>
      <c r="M2228" s="113" t="s">
        <v>10285</v>
      </c>
    </row>
    <row r="2229" spans="10:13">
      <c r="J2229" s="113" t="s">
        <v>3874</v>
      </c>
      <c r="K2229" s="130" t="s">
        <v>3813</v>
      </c>
      <c r="L2229" s="113" t="s">
        <v>3947</v>
      </c>
      <c r="M2229" s="113" t="s">
        <v>10286</v>
      </c>
    </row>
    <row r="2230" spans="10:13">
      <c r="J2230" s="113" t="s">
        <v>3874</v>
      </c>
      <c r="K2230" s="130" t="s">
        <v>6186</v>
      </c>
      <c r="L2230" s="113" t="s">
        <v>3947</v>
      </c>
      <c r="M2230" s="113" t="s">
        <v>10287</v>
      </c>
    </row>
    <row r="2231" spans="10:13">
      <c r="J2231" s="113" t="s">
        <v>3874</v>
      </c>
      <c r="K2231" s="130" t="s">
        <v>6189</v>
      </c>
      <c r="L2231" s="113" t="s">
        <v>3947</v>
      </c>
      <c r="M2231" s="113" t="s">
        <v>10288</v>
      </c>
    </row>
    <row r="2232" spans="10:13">
      <c r="J2232" s="113" t="s">
        <v>3874</v>
      </c>
      <c r="K2232" s="130" t="s">
        <v>6192</v>
      </c>
      <c r="L2232" s="113" t="s">
        <v>3947</v>
      </c>
      <c r="M2232" s="113" t="s">
        <v>10289</v>
      </c>
    </row>
    <row r="2233" spans="10:13">
      <c r="J2233" s="113" t="s">
        <v>3874</v>
      </c>
      <c r="K2233" s="130" t="s">
        <v>6195</v>
      </c>
      <c r="L2233" s="113" t="s">
        <v>3947</v>
      </c>
      <c r="M2233" s="113" t="s">
        <v>10290</v>
      </c>
    </row>
    <row r="2234" spans="10:13">
      <c r="J2234" s="113" t="s">
        <v>3874</v>
      </c>
      <c r="K2234" s="130" t="s">
        <v>6198</v>
      </c>
      <c r="L2234" s="113" t="s">
        <v>3947</v>
      </c>
      <c r="M2234" s="113" t="s">
        <v>10291</v>
      </c>
    </row>
    <row r="2235" spans="10:13">
      <c r="J2235" s="113" t="s">
        <v>3874</v>
      </c>
      <c r="K2235" s="130" t="s">
        <v>6201</v>
      </c>
      <c r="L2235" s="113" t="s">
        <v>3947</v>
      </c>
      <c r="M2235" s="113" t="s">
        <v>5338</v>
      </c>
    </row>
    <row r="2236" spans="10:13">
      <c r="J2236" s="113" t="s">
        <v>3874</v>
      </c>
      <c r="K2236" s="130" t="s">
        <v>6204</v>
      </c>
      <c r="L2236" s="113" t="s">
        <v>3947</v>
      </c>
      <c r="M2236" s="113" t="s">
        <v>10292</v>
      </c>
    </row>
    <row r="2237" spans="10:13">
      <c r="J2237" s="113" t="s">
        <v>3874</v>
      </c>
      <c r="K2237" s="130" t="s">
        <v>6207</v>
      </c>
      <c r="L2237" s="113" t="s">
        <v>3947</v>
      </c>
      <c r="M2237" s="113" t="s">
        <v>10293</v>
      </c>
    </row>
    <row r="2238" spans="10:13">
      <c r="J2238" s="113" t="s">
        <v>3874</v>
      </c>
      <c r="K2238" s="130" t="s">
        <v>6209</v>
      </c>
      <c r="L2238" s="113" t="s">
        <v>3947</v>
      </c>
      <c r="M2238" s="113" t="s">
        <v>10294</v>
      </c>
    </row>
    <row r="2239" spans="10:13">
      <c r="J2239" s="113" t="s">
        <v>3874</v>
      </c>
      <c r="K2239" s="130" t="s">
        <v>3606</v>
      </c>
      <c r="L2239" s="113" t="s">
        <v>3947</v>
      </c>
      <c r="M2239" s="113" t="s">
        <v>10295</v>
      </c>
    </row>
    <row r="2240" spans="10:13">
      <c r="J2240" s="113" t="s">
        <v>3874</v>
      </c>
      <c r="K2240" s="130" t="s">
        <v>6214</v>
      </c>
      <c r="L2240" s="113" t="s">
        <v>3947</v>
      </c>
      <c r="M2240" s="113" t="s">
        <v>10296</v>
      </c>
    </row>
    <row r="2241" spans="10:13">
      <c r="J2241" s="113" t="s">
        <v>3874</v>
      </c>
      <c r="K2241" s="130" t="s">
        <v>6217</v>
      </c>
      <c r="L2241" s="113" t="s">
        <v>3947</v>
      </c>
      <c r="M2241" s="113" t="s">
        <v>10297</v>
      </c>
    </row>
    <row r="2242" spans="10:13">
      <c r="J2242" s="113" t="s">
        <v>3874</v>
      </c>
      <c r="K2242" s="130" t="s">
        <v>6220</v>
      </c>
      <c r="L2242" s="113" t="s">
        <v>3947</v>
      </c>
      <c r="M2242" s="113" t="s">
        <v>10298</v>
      </c>
    </row>
    <row r="2243" spans="10:13">
      <c r="J2243" s="113" t="s">
        <v>3874</v>
      </c>
      <c r="K2243" s="130" t="s">
        <v>6223</v>
      </c>
      <c r="L2243" s="113" t="s">
        <v>3947</v>
      </c>
      <c r="M2243" s="113" t="s">
        <v>5533</v>
      </c>
    </row>
    <row r="2244" spans="10:13">
      <c r="J2244" s="113" t="s">
        <v>3874</v>
      </c>
      <c r="K2244" s="130" t="s">
        <v>6226</v>
      </c>
      <c r="L2244" s="113" t="s">
        <v>3947</v>
      </c>
      <c r="M2244" s="113" t="s">
        <v>10299</v>
      </c>
    </row>
    <row r="2245" spans="10:13">
      <c r="J2245" s="113" t="s">
        <v>3874</v>
      </c>
      <c r="K2245" s="130" t="s">
        <v>6229</v>
      </c>
      <c r="L2245" s="113" t="s">
        <v>3947</v>
      </c>
      <c r="M2245" s="113" t="s">
        <v>10300</v>
      </c>
    </row>
    <row r="2246" spans="10:13">
      <c r="J2246" s="113" t="s">
        <v>3874</v>
      </c>
      <c r="K2246" s="130" t="s">
        <v>6232</v>
      </c>
      <c r="L2246" s="113" t="s">
        <v>3947</v>
      </c>
      <c r="M2246" s="113" t="s">
        <v>10301</v>
      </c>
    </row>
    <row r="2247" spans="10:13">
      <c r="J2247" s="113" t="s">
        <v>3874</v>
      </c>
      <c r="K2247" s="130" t="s">
        <v>6235</v>
      </c>
      <c r="L2247" s="113" t="s">
        <v>3947</v>
      </c>
      <c r="M2247" s="113" t="s">
        <v>10302</v>
      </c>
    </row>
    <row r="2248" spans="10:13">
      <c r="J2248" s="113" t="s">
        <v>3874</v>
      </c>
      <c r="K2248" s="130" t="s">
        <v>6238</v>
      </c>
      <c r="L2248" s="113" t="s">
        <v>3947</v>
      </c>
      <c r="M2248" s="113" t="s">
        <v>10303</v>
      </c>
    </row>
    <row r="2249" spans="10:13">
      <c r="J2249" s="113" t="s">
        <v>3874</v>
      </c>
      <c r="K2249" s="130" t="s">
        <v>3816</v>
      </c>
      <c r="L2249" s="113" t="s">
        <v>3947</v>
      </c>
      <c r="M2249" s="113" t="s">
        <v>10304</v>
      </c>
    </row>
    <row r="2250" spans="10:13">
      <c r="J2250" s="113" t="s">
        <v>3874</v>
      </c>
      <c r="K2250" s="130" t="s">
        <v>6242</v>
      </c>
      <c r="L2250" s="113" t="s">
        <v>3947</v>
      </c>
      <c r="M2250" s="113" t="s">
        <v>10305</v>
      </c>
    </row>
    <row r="2251" spans="10:13">
      <c r="J2251" s="113" t="s">
        <v>3874</v>
      </c>
      <c r="K2251" s="130" t="s">
        <v>6245</v>
      </c>
      <c r="L2251" s="113" t="s">
        <v>3947</v>
      </c>
      <c r="M2251" s="113" t="s">
        <v>7202</v>
      </c>
    </row>
    <row r="2252" spans="10:13">
      <c r="J2252" s="113" t="s">
        <v>3874</v>
      </c>
      <c r="K2252" s="130" t="s">
        <v>6248</v>
      </c>
      <c r="L2252" s="113" t="s">
        <v>3947</v>
      </c>
      <c r="M2252" s="113" t="s">
        <v>10306</v>
      </c>
    </row>
    <row r="2253" spans="10:13">
      <c r="J2253" s="113" t="s">
        <v>3874</v>
      </c>
      <c r="K2253" s="130" t="s">
        <v>6251</v>
      </c>
      <c r="L2253" s="113" t="s">
        <v>3947</v>
      </c>
      <c r="M2253" s="113" t="s">
        <v>10307</v>
      </c>
    </row>
    <row r="2254" spans="10:13">
      <c r="J2254" s="113" t="s">
        <v>3874</v>
      </c>
      <c r="K2254" s="130" t="s">
        <v>6254</v>
      </c>
      <c r="L2254" s="113" t="s">
        <v>3947</v>
      </c>
      <c r="M2254" s="113" t="s">
        <v>10308</v>
      </c>
    </row>
    <row r="2255" spans="10:13">
      <c r="J2255" s="113" t="s">
        <v>3874</v>
      </c>
      <c r="K2255" s="130" t="s">
        <v>6257</v>
      </c>
      <c r="L2255" s="113" t="s">
        <v>3947</v>
      </c>
      <c r="M2255" s="113" t="s">
        <v>10309</v>
      </c>
    </row>
    <row r="2256" spans="10:13">
      <c r="J2256" s="113" t="s">
        <v>3874</v>
      </c>
      <c r="K2256" s="130" t="s">
        <v>6260</v>
      </c>
      <c r="L2256" s="113" t="s">
        <v>3947</v>
      </c>
      <c r="M2256" s="113" t="s">
        <v>10310</v>
      </c>
    </row>
    <row r="2257" spans="10:13">
      <c r="J2257" s="113" t="s">
        <v>3874</v>
      </c>
      <c r="K2257" s="130" t="s">
        <v>6263</v>
      </c>
      <c r="L2257" s="113" t="s">
        <v>3947</v>
      </c>
      <c r="M2257" s="113" t="s">
        <v>10311</v>
      </c>
    </row>
    <row r="2258" spans="10:13">
      <c r="J2258" s="113" t="s">
        <v>3874</v>
      </c>
      <c r="K2258" s="130" t="s">
        <v>6266</v>
      </c>
      <c r="L2258" s="113" t="s">
        <v>3947</v>
      </c>
      <c r="M2258" s="113" t="s">
        <v>10312</v>
      </c>
    </row>
    <row r="2259" spans="10:13">
      <c r="J2259" s="113" t="s">
        <v>3874</v>
      </c>
      <c r="K2259" s="130" t="s">
        <v>3608</v>
      </c>
      <c r="L2259" s="113" t="s">
        <v>3947</v>
      </c>
      <c r="M2259" s="113" t="s">
        <v>10313</v>
      </c>
    </row>
    <row r="2260" spans="10:13">
      <c r="J2260" s="113" t="s">
        <v>3874</v>
      </c>
      <c r="K2260" s="130" t="s">
        <v>6271</v>
      </c>
      <c r="L2260" s="113" t="s">
        <v>3947</v>
      </c>
      <c r="M2260" s="113" t="s">
        <v>10314</v>
      </c>
    </row>
    <row r="2261" spans="10:13">
      <c r="J2261" s="113" t="s">
        <v>3874</v>
      </c>
      <c r="K2261" s="130" t="s">
        <v>6274</v>
      </c>
      <c r="L2261" s="113" t="s">
        <v>3947</v>
      </c>
      <c r="M2261" s="113" t="s">
        <v>10315</v>
      </c>
    </row>
    <row r="2262" spans="10:13">
      <c r="J2262" s="113" t="s">
        <v>3874</v>
      </c>
      <c r="K2262" s="130" t="s">
        <v>6277</v>
      </c>
      <c r="L2262" s="113" t="s">
        <v>3947</v>
      </c>
      <c r="M2262" s="113" t="s">
        <v>10316</v>
      </c>
    </row>
    <row r="2263" spans="10:13">
      <c r="J2263" s="113" t="s">
        <v>3874</v>
      </c>
      <c r="K2263" s="130" t="s">
        <v>6280</v>
      </c>
      <c r="L2263" s="113" t="s">
        <v>3947</v>
      </c>
      <c r="M2263" s="113" t="s">
        <v>10317</v>
      </c>
    </row>
    <row r="2264" spans="10:13">
      <c r="J2264" s="113" t="s">
        <v>3874</v>
      </c>
      <c r="K2264" s="130" t="s">
        <v>6283</v>
      </c>
      <c r="L2264" s="113" t="s">
        <v>3947</v>
      </c>
      <c r="M2264" s="113" t="s">
        <v>10318</v>
      </c>
    </row>
    <row r="2265" spans="10:13">
      <c r="J2265" s="113" t="s">
        <v>3874</v>
      </c>
      <c r="K2265" s="130" t="s">
        <v>6286</v>
      </c>
      <c r="L2265" s="113" t="s">
        <v>3947</v>
      </c>
      <c r="M2265" s="113" t="s">
        <v>10319</v>
      </c>
    </row>
    <row r="2266" spans="10:13">
      <c r="J2266" s="113" t="s">
        <v>3874</v>
      </c>
      <c r="K2266" s="130" t="s">
        <v>6289</v>
      </c>
      <c r="L2266" s="113" t="s">
        <v>3947</v>
      </c>
      <c r="M2266" s="113" t="s">
        <v>10320</v>
      </c>
    </row>
    <row r="2267" spans="10:13">
      <c r="J2267" s="113" t="s">
        <v>3874</v>
      </c>
      <c r="K2267" s="130" t="s">
        <v>6292</v>
      </c>
      <c r="L2267" s="113" t="s">
        <v>3947</v>
      </c>
      <c r="M2267" s="113" t="s">
        <v>10321</v>
      </c>
    </row>
    <row r="2268" spans="10:13">
      <c r="J2268" s="113" t="s">
        <v>3874</v>
      </c>
      <c r="K2268" s="130" t="s">
        <v>6294</v>
      </c>
      <c r="L2268" s="113" t="s">
        <v>3947</v>
      </c>
      <c r="M2268" s="113" t="s">
        <v>10322</v>
      </c>
    </row>
    <row r="2269" spans="10:13">
      <c r="J2269" s="113" t="s">
        <v>3874</v>
      </c>
      <c r="K2269" s="130" t="s">
        <v>3819</v>
      </c>
      <c r="L2269" s="113" t="s">
        <v>3947</v>
      </c>
      <c r="M2269" s="113" t="s">
        <v>10323</v>
      </c>
    </row>
    <row r="2270" spans="10:13">
      <c r="J2270" s="113" t="s">
        <v>3874</v>
      </c>
      <c r="K2270" s="130" t="s">
        <v>6299</v>
      </c>
      <c r="L2270" s="113" t="s">
        <v>3947</v>
      </c>
      <c r="M2270" s="113" t="s">
        <v>10324</v>
      </c>
    </row>
    <row r="2271" spans="10:13">
      <c r="J2271" s="113" t="s">
        <v>3874</v>
      </c>
      <c r="K2271" s="130" t="s">
        <v>6302</v>
      </c>
      <c r="L2271" s="113" t="s">
        <v>3947</v>
      </c>
      <c r="M2271" s="113" t="s">
        <v>10325</v>
      </c>
    </row>
    <row r="2272" spans="10:13">
      <c r="J2272" s="113" t="s">
        <v>3874</v>
      </c>
      <c r="K2272" s="130" t="s">
        <v>6305</v>
      </c>
      <c r="L2272" s="113" t="s">
        <v>3947</v>
      </c>
      <c r="M2272" s="113" t="s">
        <v>10326</v>
      </c>
    </row>
    <row r="2273" spans="10:13">
      <c r="J2273" s="113" t="s">
        <v>3874</v>
      </c>
      <c r="K2273" s="130" t="s">
        <v>6308</v>
      </c>
      <c r="L2273" s="113" t="s">
        <v>3947</v>
      </c>
      <c r="M2273" s="113" t="s">
        <v>10327</v>
      </c>
    </row>
    <row r="2274" spans="10:13">
      <c r="J2274" s="113" t="s">
        <v>3874</v>
      </c>
      <c r="K2274" s="130" t="s">
        <v>6311</v>
      </c>
      <c r="L2274" s="113" t="s">
        <v>3947</v>
      </c>
      <c r="M2274" s="113" t="s">
        <v>10328</v>
      </c>
    </row>
    <row r="2275" spans="10:13">
      <c r="J2275" s="113" t="s">
        <v>3874</v>
      </c>
      <c r="K2275" s="130" t="s">
        <v>6314</v>
      </c>
      <c r="L2275" s="113" t="s">
        <v>3947</v>
      </c>
      <c r="M2275" s="113" t="s">
        <v>10329</v>
      </c>
    </row>
    <row r="2276" spans="10:13">
      <c r="J2276" s="113" t="s">
        <v>3874</v>
      </c>
      <c r="K2276" s="130" t="s">
        <v>6317</v>
      </c>
      <c r="L2276" s="113" t="s">
        <v>3947</v>
      </c>
      <c r="M2276" s="113" t="s">
        <v>10330</v>
      </c>
    </row>
    <row r="2277" spans="10:13">
      <c r="J2277" s="113" t="s">
        <v>3874</v>
      </c>
      <c r="K2277" s="130" t="s">
        <v>6320</v>
      </c>
      <c r="L2277" s="113" t="s">
        <v>3947</v>
      </c>
      <c r="M2277" s="113" t="s">
        <v>10331</v>
      </c>
    </row>
    <row r="2278" spans="10:13">
      <c r="J2278" s="113" t="s">
        <v>3874</v>
      </c>
      <c r="K2278" s="130" t="s">
        <v>6323</v>
      </c>
      <c r="L2278" s="113" t="s">
        <v>3947</v>
      </c>
      <c r="M2278" s="113" t="s">
        <v>10332</v>
      </c>
    </row>
    <row r="2279" spans="10:13">
      <c r="J2279" s="113" t="s">
        <v>3874</v>
      </c>
      <c r="K2279" s="130" t="s">
        <v>3610</v>
      </c>
      <c r="L2279" s="113" t="s">
        <v>3947</v>
      </c>
      <c r="M2279" s="113" t="s">
        <v>10333</v>
      </c>
    </row>
    <row r="2280" spans="10:13">
      <c r="J2280" s="113" t="s">
        <v>3874</v>
      </c>
      <c r="K2280" s="130" t="s">
        <v>6328</v>
      </c>
      <c r="L2280" s="113" t="s">
        <v>3947</v>
      </c>
      <c r="M2280" s="113" t="s">
        <v>10334</v>
      </c>
    </row>
    <row r="2281" spans="10:13">
      <c r="J2281" s="113" t="s">
        <v>3874</v>
      </c>
      <c r="K2281" s="130" t="s">
        <v>6331</v>
      </c>
      <c r="L2281" s="113" t="s">
        <v>3947</v>
      </c>
      <c r="M2281" s="113" t="s">
        <v>10335</v>
      </c>
    </row>
    <row r="2282" spans="10:13">
      <c r="J2282" s="113" t="s">
        <v>3874</v>
      </c>
      <c r="K2282" s="130" t="s">
        <v>6334</v>
      </c>
      <c r="L2282" s="113" t="s">
        <v>3947</v>
      </c>
      <c r="M2282" s="113" t="s">
        <v>10336</v>
      </c>
    </row>
    <row r="2283" spans="10:13">
      <c r="J2283" s="113" t="s">
        <v>3874</v>
      </c>
      <c r="K2283" s="130" t="s">
        <v>6337</v>
      </c>
      <c r="L2283" s="113" t="s">
        <v>3947</v>
      </c>
      <c r="M2283" s="113" t="s">
        <v>10337</v>
      </c>
    </row>
    <row r="2284" spans="10:13">
      <c r="J2284" s="113" t="s">
        <v>3874</v>
      </c>
      <c r="K2284" s="130" t="s">
        <v>6340</v>
      </c>
      <c r="L2284" s="113" t="s">
        <v>3947</v>
      </c>
      <c r="M2284" s="113" t="s">
        <v>10338</v>
      </c>
    </row>
    <row r="2285" spans="10:13">
      <c r="J2285" s="113" t="s">
        <v>3874</v>
      </c>
      <c r="K2285" s="130" t="s">
        <v>6343</v>
      </c>
      <c r="L2285" s="113" t="s">
        <v>3947</v>
      </c>
      <c r="M2285" s="113" t="s">
        <v>10339</v>
      </c>
    </row>
    <row r="2286" spans="10:13">
      <c r="J2286" s="113" t="s">
        <v>3874</v>
      </c>
      <c r="K2286" s="130" t="s">
        <v>6346</v>
      </c>
      <c r="L2286" s="113" t="s">
        <v>3947</v>
      </c>
      <c r="M2286" s="113" t="s">
        <v>10340</v>
      </c>
    </row>
    <row r="2287" spans="10:13">
      <c r="J2287" s="113" t="s">
        <v>3874</v>
      </c>
      <c r="K2287" s="130" t="s">
        <v>6349</v>
      </c>
      <c r="L2287" s="113" t="s">
        <v>3947</v>
      </c>
      <c r="M2287" s="113" t="s">
        <v>10341</v>
      </c>
    </row>
    <row r="2288" spans="10:13">
      <c r="J2288" s="113" t="s">
        <v>3874</v>
      </c>
      <c r="K2288" s="130" t="s">
        <v>6352</v>
      </c>
      <c r="L2288" s="113" t="s">
        <v>3947</v>
      </c>
      <c r="M2288" s="113" t="s">
        <v>10342</v>
      </c>
    </row>
    <row r="2289" spans="10:13">
      <c r="J2289" s="113" t="s">
        <v>3874</v>
      </c>
      <c r="K2289" s="130" t="s">
        <v>3822</v>
      </c>
      <c r="L2289" s="113" t="s">
        <v>3947</v>
      </c>
      <c r="M2289" s="113" t="s">
        <v>10343</v>
      </c>
    </row>
    <row r="2290" spans="10:13">
      <c r="J2290" s="113" t="s">
        <v>3874</v>
      </c>
      <c r="K2290" s="130" t="s">
        <v>6357</v>
      </c>
      <c r="L2290" s="113" t="s">
        <v>3947</v>
      </c>
      <c r="M2290" s="113" t="s">
        <v>10344</v>
      </c>
    </row>
    <row r="2291" spans="10:13">
      <c r="J2291" s="113" t="s">
        <v>3874</v>
      </c>
      <c r="K2291" s="130" t="s">
        <v>6360</v>
      </c>
      <c r="L2291" s="113" t="s">
        <v>3947</v>
      </c>
      <c r="M2291" s="113" t="s">
        <v>10345</v>
      </c>
    </row>
    <row r="2292" spans="10:13">
      <c r="J2292" s="113" t="s">
        <v>3874</v>
      </c>
      <c r="K2292" s="130" t="s">
        <v>6363</v>
      </c>
      <c r="L2292" s="113" t="s">
        <v>3947</v>
      </c>
      <c r="M2292" s="113" t="s">
        <v>10346</v>
      </c>
    </row>
    <row r="2293" spans="10:13">
      <c r="J2293" s="113" t="s">
        <v>3874</v>
      </c>
      <c r="K2293" s="130" t="s">
        <v>6366</v>
      </c>
      <c r="L2293" s="113" t="s">
        <v>3947</v>
      </c>
      <c r="M2293" s="113" t="s">
        <v>10347</v>
      </c>
    </row>
    <row r="2294" spans="10:13">
      <c r="J2294" s="113" t="s">
        <v>3874</v>
      </c>
      <c r="K2294" s="130" t="s">
        <v>6369</v>
      </c>
      <c r="L2294" s="113" t="s">
        <v>3947</v>
      </c>
      <c r="M2294" s="113" t="s">
        <v>10348</v>
      </c>
    </row>
    <row r="2295" spans="10:13">
      <c r="J2295" s="113" t="s">
        <v>3874</v>
      </c>
      <c r="K2295" s="130" t="s">
        <v>6372</v>
      </c>
      <c r="L2295" s="113" t="s">
        <v>3947</v>
      </c>
      <c r="M2295" s="113" t="s">
        <v>10349</v>
      </c>
    </row>
    <row r="2296" spans="10:13">
      <c r="J2296" s="113" t="s">
        <v>3874</v>
      </c>
      <c r="K2296" s="130" t="s">
        <v>6375</v>
      </c>
      <c r="L2296" s="113" t="s">
        <v>3947</v>
      </c>
      <c r="M2296" s="113" t="s">
        <v>10350</v>
      </c>
    </row>
    <row r="2297" spans="10:13">
      <c r="J2297" s="113" t="s">
        <v>3874</v>
      </c>
      <c r="K2297" s="130" t="s">
        <v>6378</v>
      </c>
      <c r="L2297" s="113" t="s">
        <v>3947</v>
      </c>
      <c r="M2297" s="113" t="s">
        <v>10351</v>
      </c>
    </row>
    <row r="2298" spans="10:13">
      <c r="J2298" s="113" t="s">
        <v>3874</v>
      </c>
      <c r="K2298" s="130" t="s">
        <v>6381</v>
      </c>
      <c r="L2298" s="113" t="s">
        <v>3947</v>
      </c>
      <c r="M2298" s="113" t="s">
        <v>10352</v>
      </c>
    </row>
    <row r="2299" spans="10:13">
      <c r="J2299" s="113" t="s">
        <v>3874</v>
      </c>
      <c r="K2299" s="130" t="s">
        <v>3612</v>
      </c>
      <c r="L2299" s="113" t="s">
        <v>3947</v>
      </c>
      <c r="M2299" s="113" t="s">
        <v>10353</v>
      </c>
    </row>
    <row r="2300" spans="10:13">
      <c r="J2300" s="113" t="s">
        <v>3874</v>
      </c>
      <c r="K2300" s="130" t="s">
        <v>6386</v>
      </c>
      <c r="L2300" s="113" t="s">
        <v>3947</v>
      </c>
      <c r="M2300" s="113" t="s">
        <v>10354</v>
      </c>
    </row>
    <row r="2301" spans="10:13">
      <c r="J2301" s="113" t="s">
        <v>3874</v>
      </c>
      <c r="K2301" s="130" t="s">
        <v>6389</v>
      </c>
      <c r="L2301" s="113" t="s">
        <v>3947</v>
      </c>
      <c r="M2301" s="113" t="s">
        <v>10355</v>
      </c>
    </row>
    <row r="2302" spans="10:13">
      <c r="J2302" s="113" t="s">
        <v>3874</v>
      </c>
      <c r="K2302" s="130" t="s">
        <v>6392</v>
      </c>
      <c r="L2302" s="113" t="s">
        <v>3947</v>
      </c>
      <c r="M2302" s="113" t="s">
        <v>10356</v>
      </c>
    </row>
    <row r="2303" spans="10:13">
      <c r="J2303" s="113" t="s">
        <v>3874</v>
      </c>
      <c r="K2303" s="130" t="s">
        <v>6395</v>
      </c>
      <c r="L2303" s="113" t="s">
        <v>3947</v>
      </c>
      <c r="M2303" s="113" t="s">
        <v>10357</v>
      </c>
    </row>
    <row r="2304" spans="10:13">
      <c r="J2304" s="113" t="s">
        <v>3874</v>
      </c>
      <c r="K2304" s="130" t="s">
        <v>6398</v>
      </c>
      <c r="L2304" s="113" t="s">
        <v>3947</v>
      </c>
      <c r="M2304" s="113" t="s">
        <v>10358</v>
      </c>
    </row>
    <row r="2305" spans="10:13">
      <c r="J2305" s="113" t="s">
        <v>3874</v>
      </c>
      <c r="K2305" s="130" t="s">
        <v>6401</v>
      </c>
      <c r="L2305" s="113" t="s">
        <v>3947</v>
      </c>
      <c r="M2305" s="113" t="s">
        <v>10359</v>
      </c>
    </row>
    <row r="2306" spans="10:13">
      <c r="J2306" s="113" t="s">
        <v>3874</v>
      </c>
      <c r="K2306" s="130" t="s">
        <v>6404</v>
      </c>
      <c r="L2306" s="113" t="s">
        <v>3947</v>
      </c>
      <c r="M2306" s="113" t="s">
        <v>10360</v>
      </c>
    </row>
    <row r="2307" spans="10:13">
      <c r="J2307" s="113" t="s">
        <v>3874</v>
      </c>
      <c r="K2307" s="130" t="s">
        <v>6407</v>
      </c>
      <c r="L2307" s="113" t="s">
        <v>3947</v>
      </c>
      <c r="M2307" s="113" t="s">
        <v>10361</v>
      </c>
    </row>
    <row r="2308" spans="10:13">
      <c r="J2308" s="113" t="s">
        <v>3874</v>
      </c>
      <c r="K2308" s="130" t="s">
        <v>6410</v>
      </c>
      <c r="L2308" s="113" t="s">
        <v>3947</v>
      </c>
      <c r="M2308" s="113" t="s">
        <v>10362</v>
      </c>
    </row>
    <row r="2309" spans="10:13">
      <c r="J2309" s="113" t="s">
        <v>3874</v>
      </c>
      <c r="K2309" s="130" t="s">
        <v>3825</v>
      </c>
      <c r="L2309" s="113" t="s">
        <v>3947</v>
      </c>
      <c r="M2309" s="113" t="s">
        <v>10363</v>
      </c>
    </row>
    <row r="2310" spans="10:13">
      <c r="J2310" s="113" t="s">
        <v>3874</v>
      </c>
      <c r="K2310" s="130" t="s">
        <v>6415</v>
      </c>
      <c r="L2310" s="113" t="s">
        <v>3947</v>
      </c>
      <c r="M2310" s="113" t="s">
        <v>10364</v>
      </c>
    </row>
    <row r="2311" spans="10:13">
      <c r="J2311" s="113" t="s">
        <v>3874</v>
      </c>
      <c r="K2311" s="130" t="s">
        <v>6418</v>
      </c>
      <c r="L2311" s="113" t="s">
        <v>3947</v>
      </c>
      <c r="M2311" s="113" t="s">
        <v>10365</v>
      </c>
    </row>
    <row r="2312" spans="10:13">
      <c r="J2312" s="113" t="s">
        <v>3874</v>
      </c>
      <c r="K2312" s="130" t="s">
        <v>6421</v>
      </c>
      <c r="L2312" s="113" t="s">
        <v>3947</v>
      </c>
      <c r="M2312" s="113" t="s">
        <v>10366</v>
      </c>
    </row>
    <row r="2313" spans="10:13">
      <c r="J2313" s="113" t="s">
        <v>3874</v>
      </c>
      <c r="K2313" s="130" t="s">
        <v>6424</v>
      </c>
      <c r="L2313" s="113" t="s">
        <v>3947</v>
      </c>
      <c r="M2313" s="113" t="s">
        <v>10367</v>
      </c>
    </row>
    <row r="2314" spans="10:13">
      <c r="J2314" s="113" t="s">
        <v>3874</v>
      </c>
      <c r="K2314" s="130" t="s">
        <v>6427</v>
      </c>
      <c r="L2314" s="113" t="s">
        <v>3947</v>
      </c>
      <c r="M2314" s="113" t="s">
        <v>10368</v>
      </c>
    </row>
    <row r="2315" spans="10:13">
      <c r="J2315" s="113" t="s">
        <v>3874</v>
      </c>
      <c r="K2315" s="130" t="s">
        <v>6429</v>
      </c>
      <c r="L2315" s="113" t="s">
        <v>3947</v>
      </c>
      <c r="M2315" s="113" t="s">
        <v>10369</v>
      </c>
    </row>
    <row r="2316" spans="10:13">
      <c r="J2316" s="113" t="s">
        <v>3874</v>
      </c>
      <c r="K2316" s="130" t="s">
        <v>6432</v>
      </c>
      <c r="L2316" s="113" t="s">
        <v>3947</v>
      </c>
      <c r="M2316" s="113" t="s">
        <v>10370</v>
      </c>
    </row>
    <row r="2317" spans="10:13">
      <c r="J2317" s="113" t="s">
        <v>3874</v>
      </c>
      <c r="K2317" s="130" t="s">
        <v>6435</v>
      </c>
      <c r="L2317" s="113" t="s">
        <v>3947</v>
      </c>
      <c r="M2317" s="113" t="s">
        <v>10371</v>
      </c>
    </row>
    <row r="2318" spans="10:13">
      <c r="J2318" s="113" t="s">
        <v>3874</v>
      </c>
      <c r="K2318" s="130" t="s">
        <v>6438</v>
      </c>
      <c r="L2318" s="113" t="s">
        <v>3947</v>
      </c>
      <c r="M2318" s="113" t="s">
        <v>10372</v>
      </c>
    </row>
    <row r="2319" spans="10:13">
      <c r="J2319" s="113" t="s">
        <v>3874</v>
      </c>
      <c r="K2319" s="130" t="s">
        <v>3614</v>
      </c>
      <c r="L2319" s="113" t="s">
        <v>3947</v>
      </c>
      <c r="M2319" s="113" t="s">
        <v>10373</v>
      </c>
    </row>
    <row r="2320" spans="10:13">
      <c r="J2320" s="113" t="s">
        <v>3874</v>
      </c>
      <c r="K2320" s="130" t="s">
        <v>6443</v>
      </c>
      <c r="L2320" s="113" t="s">
        <v>3947</v>
      </c>
      <c r="M2320" s="113" t="s">
        <v>10374</v>
      </c>
    </row>
    <row r="2321" spans="10:13">
      <c r="J2321" s="113" t="s">
        <v>3874</v>
      </c>
      <c r="K2321" s="130" t="s">
        <v>6446</v>
      </c>
      <c r="L2321" s="113" t="s">
        <v>3947</v>
      </c>
      <c r="M2321" s="113" t="s">
        <v>10375</v>
      </c>
    </row>
    <row r="2322" spans="10:13">
      <c r="J2322" s="113" t="s">
        <v>3874</v>
      </c>
      <c r="K2322" s="130" t="s">
        <v>6449</v>
      </c>
      <c r="L2322" s="113" t="s">
        <v>3947</v>
      </c>
      <c r="M2322" s="113" t="s">
        <v>10376</v>
      </c>
    </row>
    <row r="2323" spans="10:13">
      <c r="J2323" s="113" t="s">
        <v>3874</v>
      </c>
      <c r="K2323" s="130" t="s">
        <v>6452</v>
      </c>
      <c r="L2323" s="113" t="s">
        <v>3947</v>
      </c>
      <c r="M2323" s="113" t="s">
        <v>10377</v>
      </c>
    </row>
    <row r="2324" spans="10:13">
      <c r="J2324" s="113" t="s">
        <v>3874</v>
      </c>
      <c r="K2324" s="130" t="s">
        <v>6455</v>
      </c>
      <c r="L2324" s="113" t="s">
        <v>3947</v>
      </c>
      <c r="M2324" s="113" t="s">
        <v>10378</v>
      </c>
    </row>
    <row r="2325" spans="10:13">
      <c r="J2325" s="113" t="s">
        <v>3874</v>
      </c>
      <c r="K2325" s="130" t="s">
        <v>6458</v>
      </c>
      <c r="L2325" s="113" t="s">
        <v>3947</v>
      </c>
      <c r="M2325" s="113" t="s">
        <v>10379</v>
      </c>
    </row>
    <row r="2326" spans="10:13">
      <c r="J2326" s="113" t="s">
        <v>3874</v>
      </c>
      <c r="K2326" s="130" t="s">
        <v>6461</v>
      </c>
      <c r="L2326" s="113" t="s">
        <v>3947</v>
      </c>
      <c r="M2326" s="113" t="s">
        <v>10380</v>
      </c>
    </row>
    <row r="2327" spans="10:13">
      <c r="J2327" s="113" t="s">
        <v>3874</v>
      </c>
      <c r="K2327" s="130" t="s">
        <v>6464</v>
      </c>
      <c r="L2327" s="113" t="s">
        <v>3947</v>
      </c>
      <c r="M2327" s="113" t="s">
        <v>10381</v>
      </c>
    </row>
    <row r="2328" spans="10:13">
      <c r="J2328" s="113" t="s">
        <v>3874</v>
      </c>
      <c r="K2328" s="130" t="s">
        <v>6467</v>
      </c>
      <c r="L2328" s="113" t="s">
        <v>3947</v>
      </c>
      <c r="M2328" s="113" t="s">
        <v>10382</v>
      </c>
    </row>
    <row r="2329" spans="10:13">
      <c r="J2329" s="113" t="s">
        <v>3874</v>
      </c>
      <c r="K2329" s="130" t="s">
        <v>3828</v>
      </c>
      <c r="L2329" s="113" t="s">
        <v>3947</v>
      </c>
      <c r="M2329" s="113" t="s">
        <v>10383</v>
      </c>
    </row>
    <row r="2330" spans="10:13">
      <c r="J2330" s="113" t="s">
        <v>3874</v>
      </c>
      <c r="K2330" s="130" t="s">
        <v>6472</v>
      </c>
      <c r="L2330" s="113" t="s">
        <v>3947</v>
      </c>
      <c r="M2330" s="113" t="s">
        <v>10384</v>
      </c>
    </row>
    <row r="2331" spans="10:13">
      <c r="J2331" s="113" t="s">
        <v>3874</v>
      </c>
      <c r="K2331" s="130" t="s">
        <v>6475</v>
      </c>
      <c r="L2331" s="113" t="s">
        <v>3947</v>
      </c>
      <c r="M2331" s="113" t="s">
        <v>10385</v>
      </c>
    </row>
    <row r="2332" spans="10:13">
      <c r="J2332" s="113" t="s">
        <v>3874</v>
      </c>
      <c r="K2332" s="130" t="s">
        <v>6478</v>
      </c>
      <c r="L2332" s="113" t="s">
        <v>3947</v>
      </c>
      <c r="M2332" s="113" t="s">
        <v>10386</v>
      </c>
    </row>
    <row r="2333" spans="10:13">
      <c r="J2333" s="113" t="s">
        <v>3874</v>
      </c>
      <c r="K2333" s="130" t="s">
        <v>6481</v>
      </c>
      <c r="L2333" s="113" t="s">
        <v>3947</v>
      </c>
      <c r="M2333" s="113" t="s">
        <v>10387</v>
      </c>
    </row>
    <row r="2334" spans="10:13">
      <c r="J2334" s="113" t="s">
        <v>3874</v>
      </c>
      <c r="K2334" s="130" t="s">
        <v>6484</v>
      </c>
      <c r="L2334" s="113" t="s">
        <v>3947</v>
      </c>
      <c r="M2334" s="113" t="s">
        <v>10388</v>
      </c>
    </row>
    <row r="2335" spans="10:13">
      <c r="J2335" s="113" t="s">
        <v>3874</v>
      </c>
      <c r="K2335" s="130" t="s">
        <v>6487</v>
      </c>
      <c r="L2335" s="113" t="s">
        <v>3947</v>
      </c>
      <c r="M2335" s="113" t="s">
        <v>10389</v>
      </c>
    </row>
    <row r="2336" spans="10:13">
      <c r="J2336" s="113" t="s">
        <v>3874</v>
      </c>
      <c r="K2336" s="130" t="s">
        <v>6490</v>
      </c>
      <c r="L2336" s="113" t="s">
        <v>3947</v>
      </c>
      <c r="M2336" s="113" t="s">
        <v>10390</v>
      </c>
    </row>
    <row r="2337" spans="10:13">
      <c r="J2337" s="113" t="s">
        <v>3874</v>
      </c>
      <c r="K2337" s="130" t="s">
        <v>6493</v>
      </c>
      <c r="L2337" s="113" t="s">
        <v>3947</v>
      </c>
      <c r="M2337" s="113" t="s">
        <v>10391</v>
      </c>
    </row>
    <row r="2338" spans="10:13">
      <c r="J2338" s="113" t="s">
        <v>3874</v>
      </c>
      <c r="K2338" s="130" t="s">
        <v>6496</v>
      </c>
      <c r="L2338" s="113" t="s">
        <v>3947</v>
      </c>
      <c r="M2338" s="113" t="s">
        <v>10392</v>
      </c>
    </row>
    <row r="2339" spans="10:13">
      <c r="J2339" s="113" t="s">
        <v>3874</v>
      </c>
      <c r="K2339" s="130" t="s">
        <v>3616</v>
      </c>
      <c r="L2339" s="113" t="s">
        <v>3947</v>
      </c>
      <c r="M2339" s="113" t="s">
        <v>10393</v>
      </c>
    </row>
    <row r="2340" spans="10:13">
      <c r="J2340" s="113" t="s">
        <v>3874</v>
      </c>
      <c r="K2340" s="130" t="s">
        <v>6501</v>
      </c>
      <c r="L2340" s="113" t="s">
        <v>3947</v>
      </c>
      <c r="M2340" s="113" t="s">
        <v>10394</v>
      </c>
    </row>
    <row r="2341" spans="10:13">
      <c r="J2341" s="113" t="s">
        <v>3874</v>
      </c>
      <c r="K2341" s="130" t="s">
        <v>6504</v>
      </c>
      <c r="L2341" s="113" t="s">
        <v>3947</v>
      </c>
      <c r="M2341" s="113" t="s">
        <v>10395</v>
      </c>
    </row>
    <row r="2342" spans="10:13">
      <c r="J2342" s="113" t="s">
        <v>3874</v>
      </c>
      <c r="K2342" s="130" t="s">
        <v>6507</v>
      </c>
      <c r="L2342" s="113" t="s">
        <v>3947</v>
      </c>
      <c r="M2342" s="113" t="s">
        <v>10396</v>
      </c>
    </row>
    <row r="2343" spans="10:13">
      <c r="J2343" s="113" t="s">
        <v>3874</v>
      </c>
      <c r="K2343" s="130" t="s">
        <v>6510</v>
      </c>
      <c r="L2343" s="113" t="s">
        <v>3947</v>
      </c>
      <c r="M2343" s="113" t="s">
        <v>10397</v>
      </c>
    </row>
    <row r="2344" spans="10:13">
      <c r="J2344" s="113" t="s">
        <v>3874</v>
      </c>
      <c r="K2344" s="130" t="s">
        <v>6513</v>
      </c>
      <c r="L2344" s="113" t="s">
        <v>3947</v>
      </c>
      <c r="M2344" s="113" t="s">
        <v>10398</v>
      </c>
    </row>
    <row r="2345" spans="10:13">
      <c r="J2345" s="113" t="s">
        <v>3874</v>
      </c>
      <c r="K2345" s="130" t="s">
        <v>6516</v>
      </c>
      <c r="L2345" s="113" t="s">
        <v>3947</v>
      </c>
      <c r="M2345" s="113" t="s">
        <v>10399</v>
      </c>
    </row>
    <row r="2346" spans="10:13">
      <c r="J2346" s="113" t="s">
        <v>3874</v>
      </c>
      <c r="K2346" s="130" t="s">
        <v>6519</v>
      </c>
      <c r="L2346" s="113" t="s">
        <v>3947</v>
      </c>
      <c r="M2346" s="113" t="s">
        <v>10400</v>
      </c>
    </row>
    <row r="2347" spans="10:13">
      <c r="J2347" s="113" t="s">
        <v>3874</v>
      </c>
      <c r="K2347" s="130" t="s">
        <v>6522</v>
      </c>
      <c r="L2347" s="113" t="s">
        <v>3947</v>
      </c>
      <c r="M2347" s="113" t="s">
        <v>10401</v>
      </c>
    </row>
    <row r="2348" spans="10:13">
      <c r="J2348" s="113" t="s">
        <v>3874</v>
      </c>
      <c r="K2348" s="130" t="s">
        <v>6525</v>
      </c>
      <c r="L2348" s="113" t="s">
        <v>3947</v>
      </c>
      <c r="M2348" s="113" t="s">
        <v>10402</v>
      </c>
    </row>
    <row r="2349" spans="10:13">
      <c r="J2349" s="113" t="s">
        <v>3874</v>
      </c>
      <c r="K2349" s="130" t="s">
        <v>3831</v>
      </c>
      <c r="L2349" s="113" t="s">
        <v>3947</v>
      </c>
      <c r="M2349" s="113" t="s">
        <v>10403</v>
      </c>
    </row>
    <row r="2350" spans="10:13">
      <c r="J2350" s="113" t="s">
        <v>3874</v>
      </c>
      <c r="K2350" s="130" t="s">
        <v>6530</v>
      </c>
      <c r="L2350" s="113" t="s">
        <v>3947</v>
      </c>
      <c r="M2350" s="113" t="s">
        <v>10404</v>
      </c>
    </row>
    <row r="2351" spans="10:13">
      <c r="J2351" s="113" t="s">
        <v>3874</v>
      </c>
      <c r="K2351" s="130" t="s">
        <v>6533</v>
      </c>
      <c r="L2351" s="113" t="s">
        <v>3947</v>
      </c>
      <c r="M2351" s="113" t="s">
        <v>10405</v>
      </c>
    </row>
    <row r="2352" spans="10:13">
      <c r="J2352" s="113" t="s">
        <v>3874</v>
      </c>
      <c r="K2352" s="130" t="s">
        <v>6536</v>
      </c>
      <c r="L2352" s="113" t="s">
        <v>3947</v>
      </c>
      <c r="M2352" s="113" t="s">
        <v>10406</v>
      </c>
    </row>
    <row r="2353" spans="10:13">
      <c r="J2353" s="113" t="s">
        <v>3874</v>
      </c>
      <c r="K2353" s="130" t="s">
        <v>6539</v>
      </c>
      <c r="L2353" s="113" t="s">
        <v>3947</v>
      </c>
      <c r="M2353" s="113" t="s">
        <v>10407</v>
      </c>
    </row>
    <row r="2354" spans="10:13">
      <c r="J2354" s="113" t="s">
        <v>3874</v>
      </c>
      <c r="K2354" s="130" t="s">
        <v>6542</v>
      </c>
      <c r="L2354" s="113" t="s">
        <v>3947</v>
      </c>
      <c r="M2354" s="113" t="s">
        <v>10408</v>
      </c>
    </row>
    <row r="2355" spans="10:13">
      <c r="J2355" s="113" t="s">
        <v>3874</v>
      </c>
      <c r="K2355" s="130" t="s">
        <v>6545</v>
      </c>
      <c r="L2355" s="113" t="s">
        <v>3947</v>
      </c>
      <c r="M2355" s="113" t="s">
        <v>10409</v>
      </c>
    </row>
    <row r="2356" spans="10:13">
      <c r="J2356" s="113" t="s">
        <v>3874</v>
      </c>
      <c r="K2356" s="130" t="s">
        <v>6547</v>
      </c>
      <c r="L2356" s="113" t="s">
        <v>3947</v>
      </c>
      <c r="M2356" s="113" t="s">
        <v>10410</v>
      </c>
    </row>
    <row r="2357" spans="10:13">
      <c r="J2357" s="113" t="s">
        <v>3874</v>
      </c>
      <c r="K2357" s="130" t="s">
        <v>6550</v>
      </c>
      <c r="L2357" s="113" t="s">
        <v>3947</v>
      </c>
      <c r="M2357" s="113" t="s">
        <v>10411</v>
      </c>
    </row>
    <row r="2358" spans="10:13">
      <c r="J2358" s="113" t="s">
        <v>3874</v>
      </c>
      <c r="K2358" s="130" t="s">
        <v>6553</v>
      </c>
      <c r="L2358" s="113" t="s">
        <v>3947</v>
      </c>
      <c r="M2358" s="113" t="s">
        <v>10412</v>
      </c>
    </row>
    <row r="2359" spans="10:13">
      <c r="J2359" s="113" t="s">
        <v>3874</v>
      </c>
      <c r="K2359" s="130" t="s">
        <v>3618</v>
      </c>
      <c r="L2359" s="113" t="s">
        <v>3947</v>
      </c>
      <c r="M2359" s="113" t="s">
        <v>10413</v>
      </c>
    </row>
    <row r="2360" spans="10:13">
      <c r="J2360" s="113" t="s">
        <v>3874</v>
      </c>
      <c r="K2360" s="130" t="s">
        <v>6558</v>
      </c>
      <c r="L2360" s="113" t="s">
        <v>3947</v>
      </c>
      <c r="M2360" s="113" t="s">
        <v>10414</v>
      </c>
    </row>
    <row r="2361" spans="10:13">
      <c r="J2361" s="113" t="s">
        <v>3874</v>
      </c>
      <c r="K2361" s="130" t="s">
        <v>6561</v>
      </c>
      <c r="L2361" s="113" t="s">
        <v>3947</v>
      </c>
      <c r="M2361" s="113" t="s">
        <v>10415</v>
      </c>
    </row>
    <row r="2362" spans="10:13">
      <c r="J2362" s="113" t="s">
        <v>3874</v>
      </c>
      <c r="K2362" s="130" t="s">
        <v>6564</v>
      </c>
      <c r="L2362" s="113" t="s">
        <v>3947</v>
      </c>
      <c r="M2362" s="113" t="s">
        <v>10416</v>
      </c>
    </row>
    <row r="2363" spans="10:13">
      <c r="J2363" s="113" t="s">
        <v>3874</v>
      </c>
      <c r="K2363" s="130" t="s">
        <v>6567</v>
      </c>
      <c r="L2363" s="113" t="s">
        <v>3947</v>
      </c>
      <c r="M2363" s="113" t="s">
        <v>10417</v>
      </c>
    </row>
    <row r="2364" spans="10:13">
      <c r="J2364" s="113" t="s">
        <v>3874</v>
      </c>
      <c r="K2364" s="130" t="s">
        <v>6570</v>
      </c>
      <c r="L2364" s="113" t="s">
        <v>3947</v>
      </c>
      <c r="M2364" s="113" t="s">
        <v>10418</v>
      </c>
    </row>
    <row r="2365" spans="10:13">
      <c r="J2365" s="113" t="s">
        <v>3874</v>
      </c>
      <c r="K2365" s="130" t="s">
        <v>6573</v>
      </c>
      <c r="L2365" s="113" t="s">
        <v>3947</v>
      </c>
      <c r="M2365" s="113" t="s">
        <v>10419</v>
      </c>
    </row>
    <row r="2366" spans="10:13">
      <c r="J2366" s="113" t="s">
        <v>3874</v>
      </c>
      <c r="K2366" s="130" t="s">
        <v>6576</v>
      </c>
      <c r="L2366" s="113" t="s">
        <v>3947</v>
      </c>
      <c r="M2366" s="113" t="s">
        <v>10420</v>
      </c>
    </row>
    <row r="2367" spans="10:13">
      <c r="J2367" s="113" t="s">
        <v>3874</v>
      </c>
      <c r="K2367" s="130" t="s">
        <v>6579</v>
      </c>
      <c r="L2367" s="113" t="s">
        <v>3947</v>
      </c>
      <c r="M2367" s="113" t="s">
        <v>10421</v>
      </c>
    </row>
    <row r="2368" spans="10:13">
      <c r="J2368" s="113" t="s">
        <v>3874</v>
      </c>
      <c r="K2368" s="130" t="s">
        <v>6582</v>
      </c>
      <c r="L2368" s="113" t="s">
        <v>3947</v>
      </c>
      <c r="M2368" s="113" t="s">
        <v>10422</v>
      </c>
    </row>
    <row r="2369" spans="10:13">
      <c r="J2369" s="113" t="s">
        <v>3874</v>
      </c>
      <c r="K2369" s="130" t="s">
        <v>3834</v>
      </c>
      <c r="L2369" s="113" t="s">
        <v>3947</v>
      </c>
      <c r="M2369" s="113" t="s">
        <v>10423</v>
      </c>
    </row>
    <row r="2370" spans="10:13">
      <c r="J2370" s="113" t="s">
        <v>3874</v>
      </c>
      <c r="K2370" s="130" t="s">
        <v>6587</v>
      </c>
      <c r="L2370" s="113" t="s">
        <v>3947</v>
      </c>
      <c r="M2370" s="113" t="s">
        <v>10424</v>
      </c>
    </row>
    <row r="2371" spans="10:13">
      <c r="J2371" s="113" t="s">
        <v>3874</v>
      </c>
      <c r="K2371" s="130" t="s">
        <v>6590</v>
      </c>
      <c r="L2371" s="113" t="s">
        <v>3947</v>
      </c>
      <c r="M2371" s="113" t="s">
        <v>10425</v>
      </c>
    </row>
    <row r="2372" spans="10:13">
      <c r="J2372" s="113" t="s">
        <v>3874</v>
      </c>
      <c r="K2372" s="130" t="s">
        <v>6593</v>
      </c>
      <c r="L2372" s="113" t="s">
        <v>3947</v>
      </c>
      <c r="M2372" s="113" t="s">
        <v>10426</v>
      </c>
    </row>
    <row r="2373" spans="10:13">
      <c r="J2373" s="113" t="s">
        <v>3874</v>
      </c>
      <c r="K2373" s="130" t="s">
        <v>6596</v>
      </c>
      <c r="L2373" s="113" t="s">
        <v>3947</v>
      </c>
      <c r="M2373" s="113" t="s">
        <v>10427</v>
      </c>
    </row>
    <row r="2374" spans="10:13">
      <c r="J2374" s="113" t="s">
        <v>3874</v>
      </c>
      <c r="K2374" s="130" t="s">
        <v>6599</v>
      </c>
      <c r="L2374" s="113" t="s">
        <v>3947</v>
      </c>
      <c r="M2374" s="113" t="s">
        <v>10428</v>
      </c>
    </row>
    <row r="2375" spans="10:13">
      <c r="J2375" s="113" t="s">
        <v>3874</v>
      </c>
      <c r="K2375" s="130" t="s">
        <v>6602</v>
      </c>
      <c r="L2375" s="113" t="s">
        <v>3947</v>
      </c>
      <c r="M2375" s="113" t="s">
        <v>10429</v>
      </c>
    </row>
    <row r="2376" spans="10:13">
      <c r="J2376" s="113" t="s">
        <v>3874</v>
      </c>
      <c r="K2376" s="130" t="s">
        <v>6605</v>
      </c>
      <c r="L2376" s="113" t="s">
        <v>3947</v>
      </c>
      <c r="M2376" s="113" t="s">
        <v>10430</v>
      </c>
    </row>
    <row r="2377" spans="10:13">
      <c r="J2377" s="113" t="s">
        <v>3874</v>
      </c>
      <c r="K2377" s="130" t="s">
        <v>6608</v>
      </c>
      <c r="L2377" s="113" t="s">
        <v>3947</v>
      </c>
      <c r="M2377" s="113" t="s">
        <v>10431</v>
      </c>
    </row>
    <row r="2378" spans="10:13">
      <c r="J2378" s="113" t="s">
        <v>3874</v>
      </c>
      <c r="K2378" s="130" t="s">
        <v>6611</v>
      </c>
      <c r="L2378" s="113" t="s">
        <v>3947</v>
      </c>
      <c r="M2378" s="113" t="s">
        <v>10432</v>
      </c>
    </row>
    <row r="2379" spans="10:13">
      <c r="J2379" s="113" t="s">
        <v>3874</v>
      </c>
      <c r="K2379" s="130" t="s">
        <v>3620</v>
      </c>
      <c r="L2379" s="113" t="s">
        <v>3947</v>
      </c>
      <c r="M2379" s="113" t="s">
        <v>10433</v>
      </c>
    </row>
    <row r="2380" spans="10:13">
      <c r="J2380" s="113" t="s">
        <v>3874</v>
      </c>
      <c r="K2380" s="130" t="s">
        <v>6615</v>
      </c>
      <c r="L2380" s="113" t="s">
        <v>3947</v>
      </c>
      <c r="M2380" s="113" t="s">
        <v>10434</v>
      </c>
    </row>
    <row r="2381" spans="10:13">
      <c r="J2381" s="113" t="s">
        <v>3874</v>
      </c>
      <c r="K2381" s="130" t="s">
        <v>6618</v>
      </c>
      <c r="L2381" s="113" t="s">
        <v>3947</v>
      </c>
      <c r="M2381" s="113" t="s">
        <v>10435</v>
      </c>
    </row>
    <row r="2382" spans="10:13">
      <c r="J2382" s="113" t="s">
        <v>3874</v>
      </c>
      <c r="K2382" s="130" t="s">
        <v>6620</v>
      </c>
      <c r="L2382" s="113" t="s">
        <v>3947</v>
      </c>
      <c r="M2382" s="113" t="s">
        <v>10436</v>
      </c>
    </row>
    <row r="2383" spans="10:13">
      <c r="J2383" s="113" t="s">
        <v>3874</v>
      </c>
      <c r="K2383" s="130" t="s">
        <v>6623</v>
      </c>
      <c r="L2383" s="113" t="s">
        <v>3947</v>
      </c>
      <c r="M2383" s="113" t="s">
        <v>10437</v>
      </c>
    </row>
    <row r="2384" spans="10:13">
      <c r="J2384" s="113" t="s">
        <v>3874</v>
      </c>
      <c r="K2384" s="130" t="s">
        <v>6626</v>
      </c>
      <c r="L2384" s="113" t="s">
        <v>3947</v>
      </c>
      <c r="M2384" s="113" t="s">
        <v>10438</v>
      </c>
    </row>
    <row r="2385" spans="10:13">
      <c r="J2385" s="113" t="s">
        <v>3874</v>
      </c>
      <c r="K2385" s="130" t="s">
        <v>6629</v>
      </c>
      <c r="L2385" s="113" t="s">
        <v>3947</v>
      </c>
      <c r="M2385" s="113" t="s">
        <v>10439</v>
      </c>
    </row>
    <row r="2386" spans="10:13">
      <c r="J2386" s="113" t="s">
        <v>3874</v>
      </c>
      <c r="K2386" s="130" t="s">
        <v>6632</v>
      </c>
      <c r="L2386" s="113" t="s">
        <v>3947</v>
      </c>
      <c r="M2386" s="113" t="s">
        <v>10440</v>
      </c>
    </row>
    <row r="2387" spans="10:13">
      <c r="J2387" s="113" t="s">
        <v>3874</v>
      </c>
      <c r="K2387" s="130" t="s">
        <v>6635</v>
      </c>
      <c r="L2387" s="113" t="s">
        <v>3947</v>
      </c>
      <c r="M2387" s="113" t="s">
        <v>10441</v>
      </c>
    </row>
    <row r="2388" spans="10:13">
      <c r="J2388" s="113" t="s">
        <v>3874</v>
      </c>
      <c r="K2388" s="130" t="s">
        <v>6638</v>
      </c>
      <c r="L2388" s="113" t="s">
        <v>3947</v>
      </c>
      <c r="M2388" s="113" t="s">
        <v>10442</v>
      </c>
    </row>
    <row r="2389" spans="10:13">
      <c r="J2389" s="113" t="s">
        <v>3874</v>
      </c>
      <c r="K2389" s="130" t="s">
        <v>3837</v>
      </c>
      <c r="L2389" s="113" t="s">
        <v>3947</v>
      </c>
      <c r="M2389" s="113" t="s">
        <v>10443</v>
      </c>
    </row>
    <row r="2390" spans="10:13">
      <c r="J2390" s="113" t="s">
        <v>3874</v>
      </c>
      <c r="K2390" s="130" t="s">
        <v>6643</v>
      </c>
      <c r="L2390" s="113" t="s">
        <v>3947</v>
      </c>
      <c r="M2390" s="113" t="s">
        <v>10444</v>
      </c>
    </row>
    <row r="2391" spans="10:13">
      <c r="J2391" s="113" t="s">
        <v>3874</v>
      </c>
      <c r="K2391" s="130" t="s">
        <v>6646</v>
      </c>
      <c r="L2391" s="113" t="s">
        <v>3947</v>
      </c>
      <c r="M2391" s="113" t="s">
        <v>10445</v>
      </c>
    </row>
    <row r="2392" spans="10:13">
      <c r="J2392" s="113" t="s">
        <v>3874</v>
      </c>
      <c r="K2392" s="130" t="s">
        <v>6649</v>
      </c>
      <c r="L2392" s="113" t="s">
        <v>3947</v>
      </c>
      <c r="M2392" s="113" t="s">
        <v>10446</v>
      </c>
    </row>
    <row r="2393" spans="10:13">
      <c r="J2393" s="113" t="s">
        <v>3874</v>
      </c>
      <c r="K2393" s="130" t="s">
        <v>6652</v>
      </c>
      <c r="L2393" s="113" t="s">
        <v>3947</v>
      </c>
      <c r="M2393" s="113" t="s">
        <v>10447</v>
      </c>
    </row>
    <row r="2394" spans="10:13">
      <c r="J2394" s="113" t="s">
        <v>3874</v>
      </c>
      <c r="K2394" s="130" t="s">
        <v>6655</v>
      </c>
      <c r="L2394" s="113" t="s">
        <v>3947</v>
      </c>
      <c r="M2394" s="113" t="s">
        <v>10448</v>
      </c>
    </row>
    <row r="2395" spans="10:13">
      <c r="J2395" s="113" t="s">
        <v>3874</v>
      </c>
      <c r="K2395" s="130" t="s">
        <v>6658</v>
      </c>
      <c r="L2395" s="113" t="s">
        <v>3947</v>
      </c>
      <c r="M2395" s="113" t="s">
        <v>10449</v>
      </c>
    </row>
    <row r="2396" spans="10:13">
      <c r="J2396" s="113" t="s">
        <v>3874</v>
      </c>
      <c r="K2396" s="130" t="s">
        <v>6661</v>
      </c>
      <c r="L2396" s="113" t="s">
        <v>3947</v>
      </c>
      <c r="M2396" s="113" t="s">
        <v>10450</v>
      </c>
    </row>
    <row r="2397" spans="10:13">
      <c r="J2397" s="113" t="s">
        <v>3874</v>
      </c>
      <c r="K2397" s="130" t="s">
        <v>6664</v>
      </c>
      <c r="L2397" s="113" t="s">
        <v>3947</v>
      </c>
      <c r="M2397" s="113" t="s">
        <v>10451</v>
      </c>
    </row>
    <row r="2398" spans="10:13">
      <c r="J2398" s="113" t="s">
        <v>3874</v>
      </c>
      <c r="K2398" s="130" t="s">
        <v>6667</v>
      </c>
      <c r="L2398" s="113" t="s">
        <v>3947</v>
      </c>
      <c r="M2398" s="113" t="s">
        <v>10452</v>
      </c>
    </row>
    <row r="2399" spans="10:13">
      <c r="J2399" s="113" t="s">
        <v>3874</v>
      </c>
      <c r="K2399" s="130" t="s">
        <v>3622</v>
      </c>
      <c r="L2399" s="113" t="s">
        <v>3947</v>
      </c>
      <c r="M2399" s="113" t="s">
        <v>10453</v>
      </c>
    </row>
    <row r="2400" spans="10:13">
      <c r="J2400" s="113" t="s">
        <v>3874</v>
      </c>
      <c r="K2400" s="130" t="s">
        <v>6672</v>
      </c>
      <c r="L2400" s="113" t="s">
        <v>3947</v>
      </c>
      <c r="M2400" s="113" t="s">
        <v>10454</v>
      </c>
    </row>
    <row r="2401" spans="10:13">
      <c r="J2401" s="113" t="s">
        <v>3874</v>
      </c>
      <c r="K2401" s="130" t="s">
        <v>6675</v>
      </c>
      <c r="L2401" s="113" t="s">
        <v>3947</v>
      </c>
      <c r="M2401" s="113" t="s">
        <v>10455</v>
      </c>
    </row>
    <row r="2402" spans="10:13">
      <c r="J2402" s="113" t="s">
        <v>3874</v>
      </c>
      <c r="K2402" s="130" t="s">
        <v>6678</v>
      </c>
      <c r="L2402" s="113" t="s">
        <v>3947</v>
      </c>
      <c r="M2402" s="113" t="s">
        <v>10456</v>
      </c>
    </row>
    <row r="2403" spans="10:13">
      <c r="J2403" s="113" t="s">
        <v>3874</v>
      </c>
      <c r="K2403" s="130" t="s">
        <v>6681</v>
      </c>
      <c r="L2403" s="113" t="s">
        <v>3947</v>
      </c>
      <c r="M2403" s="113" t="s">
        <v>10457</v>
      </c>
    </row>
    <row r="2404" spans="10:13">
      <c r="J2404" s="113" t="s">
        <v>3874</v>
      </c>
      <c r="K2404" s="130" t="s">
        <v>6684</v>
      </c>
      <c r="L2404" s="113" t="s">
        <v>3947</v>
      </c>
      <c r="M2404" s="113" t="s">
        <v>10458</v>
      </c>
    </row>
    <row r="2405" spans="10:13">
      <c r="J2405" s="113" t="s">
        <v>3874</v>
      </c>
      <c r="K2405" s="130" t="s">
        <v>6687</v>
      </c>
      <c r="L2405" s="113" t="s">
        <v>3947</v>
      </c>
      <c r="M2405" s="113" t="s">
        <v>10459</v>
      </c>
    </row>
    <row r="2406" spans="10:13">
      <c r="J2406" s="113" t="s">
        <v>3874</v>
      </c>
      <c r="K2406" s="130" t="s">
        <v>6690</v>
      </c>
      <c r="L2406" s="113" t="s">
        <v>3947</v>
      </c>
      <c r="M2406" s="113" t="s">
        <v>10460</v>
      </c>
    </row>
    <row r="2407" spans="10:13">
      <c r="J2407" s="113" t="s">
        <v>3874</v>
      </c>
      <c r="K2407" s="130" t="s">
        <v>6693</v>
      </c>
      <c r="L2407" s="113" t="s">
        <v>3947</v>
      </c>
      <c r="M2407" s="113" t="s">
        <v>10461</v>
      </c>
    </row>
    <row r="2408" spans="10:13">
      <c r="J2408" s="113" t="s">
        <v>3874</v>
      </c>
      <c r="K2408" s="130" t="s">
        <v>6695</v>
      </c>
      <c r="L2408" s="113" t="s">
        <v>3947</v>
      </c>
      <c r="M2408" s="113" t="s">
        <v>10462</v>
      </c>
    </row>
    <row r="2409" spans="10:13">
      <c r="J2409" s="113" t="s">
        <v>3874</v>
      </c>
      <c r="K2409" s="130" t="s">
        <v>3840</v>
      </c>
      <c r="L2409" s="113" t="s">
        <v>3947</v>
      </c>
      <c r="M2409" s="113" t="s">
        <v>10463</v>
      </c>
    </row>
    <row r="2410" spans="10:13">
      <c r="J2410" s="113" t="s">
        <v>3874</v>
      </c>
      <c r="K2410" s="130" t="s">
        <v>6700</v>
      </c>
      <c r="L2410" s="113" t="s">
        <v>3947</v>
      </c>
      <c r="M2410" s="113" t="s">
        <v>10464</v>
      </c>
    </row>
    <row r="2411" spans="10:13">
      <c r="J2411" s="113" t="s">
        <v>3874</v>
      </c>
      <c r="K2411" s="130" t="s">
        <v>6703</v>
      </c>
      <c r="L2411" s="113" t="s">
        <v>3947</v>
      </c>
      <c r="M2411" s="113" t="s">
        <v>10465</v>
      </c>
    </row>
    <row r="2412" spans="10:13">
      <c r="J2412" s="113" t="s">
        <v>3874</v>
      </c>
      <c r="K2412" s="130" t="s">
        <v>6706</v>
      </c>
      <c r="L2412" s="113" t="s">
        <v>3947</v>
      </c>
      <c r="M2412" s="113" t="s">
        <v>10466</v>
      </c>
    </row>
    <row r="2413" spans="10:13">
      <c r="J2413" s="113" t="s">
        <v>3874</v>
      </c>
      <c r="K2413" s="130" t="s">
        <v>6709</v>
      </c>
      <c r="L2413" s="113" t="s">
        <v>3947</v>
      </c>
      <c r="M2413" s="113" t="s">
        <v>10467</v>
      </c>
    </row>
    <row r="2414" spans="10:13">
      <c r="J2414" s="113" t="s">
        <v>3874</v>
      </c>
      <c r="K2414" s="130" t="s">
        <v>6712</v>
      </c>
      <c r="L2414" s="113" t="s">
        <v>3947</v>
      </c>
      <c r="M2414" s="113" t="s">
        <v>10468</v>
      </c>
    </row>
    <row r="2415" spans="10:13">
      <c r="J2415" s="113" t="s">
        <v>3874</v>
      </c>
      <c r="K2415" s="130" t="s">
        <v>6715</v>
      </c>
      <c r="L2415" s="113" t="s">
        <v>3947</v>
      </c>
      <c r="M2415" s="113" t="s">
        <v>10469</v>
      </c>
    </row>
    <row r="2416" spans="10:13">
      <c r="J2416" s="113" t="s">
        <v>3874</v>
      </c>
      <c r="K2416" s="130" t="s">
        <v>6718</v>
      </c>
      <c r="L2416" s="113" t="s">
        <v>3947</v>
      </c>
      <c r="M2416" s="113" t="s">
        <v>10470</v>
      </c>
    </row>
    <row r="2417" spans="10:13">
      <c r="J2417" s="113" t="s">
        <v>3874</v>
      </c>
      <c r="K2417" s="130" t="s">
        <v>6721</v>
      </c>
      <c r="L2417" s="113" t="s">
        <v>3947</v>
      </c>
      <c r="M2417" s="113" t="s">
        <v>10471</v>
      </c>
    </row>
    <row r="2418" spans="10:13">
      <c r="J2418" s="113" t="s">
        <v>3874</v>
      </c>
      <c r="K2418" s="130" t="s">
        <v>6724</v>
      </c>
      <c r="L2418" s="113" t="s">
        <v>3947</v>
      </c>
      <c r="M2418" s="113" t="s">
        <v>10472</v>
      </c>
    </row>
    <row r="2419" spans="10:13">
      <c r="J2419" s="113" t="s">
        <v>3874</v>
      </c>
      <c r="K2419" s="130" t="s">
        <v>3624</v>
      </c>
      <c r="L2419" s="113" t="s">
        <v>3947</v>
      </c>
      <c r="M2419" s="113" t="s">
        <v>10473</v>
      </c>
    </row>
    <row r="2420" spans="10:13">
      <c r="J2420" s="113" t="s">
        <v>3874</v>
      </c>
      <c r="K2420" s="130" t="s">
        <v>6729</v>
      </c>
      <c r="L2420" s="113" t="s">
        <v>3947</v>
      </c>
      <c r="M2420" s="113" t="s">
        <v>10474</v>
      </c>
    </row>
    <row r="2421" spans="10:13">
      <c r="J2421" s="113" t="s">
        <v>3874</v>
      </c>
      <c r="K2421" s="130" t="s">
        <v>6732</v>
      </c>
      <c r="L2421" s="113" t="s">
        <v>3947</v>
      </c>
      <c r="M2421" s="113" t="s">
        <v>10475</v>
      </c>
    </row>
    <row r="2422" spans="10:13">
      <c r="J2422" s="113" t="s">
        <v>3874</v>
      </c>
      <c r="K2422" s="130" t="s">
        <v>6735</v>
      </c>
      <c r="L2422" s="113" t="s">
        <v>3947</v>
      </c>
      <c r="M2422" s="113" t="s">
        <v>10476</v>
      </c>
    </row>
    <row r="2423" spans="10:13">
      <c r="J2423" s="113" t="s">
        <v>3874</v>
      </c>
      <c r="K2423" s="130" t="s">
        <v>6738</v>
      </c>
      <c r="L2423" s="113" t="s">
        <v>3947</v>
      </c>
      <c r="M2423" s="113" t="s">
        <v>10477</v>
      </c>
    </row>
    <row r="2424" spans="10:13">
      <c r="J2424" s="113" t="s">
        <v>3874</v>
      </c>
      <c r="K2424" s="130" t="s">
        <v>6741</v>
      </c>
      <c r="L2424" s="113" t="s">
        <v>3947</v>
      </c>
      <c r="M2424" s="113" t="s">
        <v>10478</v>
      </c>
    </row>
    <row r="2425" spans="10:13">
      <c r="J2425" s="113" t="s">
        <v>3874</v>
      </c>
      <c r="K2425" s="130" t="s">
        <v>6744</v>
      </c>
      <c r="L2425" s="113" t="s">
        <v>3947</v>
      </c>
      <c r="M2425" s="113" t="s">
        <v>10479</v>
      </c>
    </row>
    <row r="2426" spans="10:13">
      <c r="J2426" s="113" t="s">
        <v>3874</v>
      </c>
      <c r="K2426" s="130" t="s">
        <v>6747</v>
      </c>
      <c r="L2426" s="113" t="s">
        <v>3947</v>
      </c>
      <c r="M2426" s="113" t="s">
        <v>10480</v>
      </c>
    </row>
    <row r="2427" spans="10:13">
      <c r="J2427" s="113" t="s">
        <v>3874</v>
      </c>
      <c r="K2427" s="130" t="s">
        <v>6750</v>
      </c>
      <c r="L2427" s="113" t="s">
        <v>3947</v>
      </c>
      <c r="M2427" s="113" t="s">
        <v>10481</v>
      </c>
    </row>
    <row r="2428" spans="10:13">
      <c r="J2428" s="113" t="s">
        <v>3874</v>
      </c>
      <c r="K2428" s="130" t="s">
        <v>6753</v>
      </c>
      <c r="L2428" s="113" t="s">
        <v>3947</v>
      </c>
      <c r="M2428" s="113" t="s">
        <v>10482</v>
      </c>
    </row>
    <row r="2429" spans="10:13">
      <c r="J2429" s="113" t="s">
        <v>3874</v>
      </c>
      <c r="K2429" s="130" t="s">
        <v>3843</v>
      </c>
      <c r="L2429" s="113" t="s">
        <v>3947</v>
      </c>
      <c r="M2429" s="113" t="s">
        <v>10483</v>
      </c>
    </row>
    <row r="2430" spans="10:13">
      <c r="J2430" s="113" t="s">
        <v>3874</v>
      </c>
      <c r="K2430" s="130" t="s">
        <v>6758</v>
      </c>
      <c r="L2430" s="113" t="s">
        <v>3947</v>
      </c>
      <c r="M2430" s="113" t="s">
        <v>10484</v>
      </c>
    </row>
    <row r="2431" spans="10:13">
      <c r="J2431" s="113" t="s">
        <v>3874</v>
      </c>
      <c r="K2431" s="130" t="s">
        <v>6761</v>
      </c>
      <c r="L2431" s="113" t="s">
        <v>3947</v>
      </c>
      <c r="M2431" s="113" t="s">
        <v>10485</v>
      </c>
    </row>
    <row r="2432" spans="10:13">
      <c r="J2432" s="113" t="s">
        <v>3874</v>
      </c>
      <c r="K2432" s="130" t="s">
        <v>6764</v>
      </c>
      <c r="L2432" s="113" t="s">
        <v>3947</v>
      </c>
      <c r="M2432" s="113" t="s">
        <v>10486</v>
      </c>
    </row>
    <row r="2433" spans="10:13">
      <c r="J2433" s="113" t="s">
        <v>3874</v>
      </c>
      <c r="K2433" s="130" t="s">
        <v>6767</v>
      </c>
      <c r="L2433" s="113" t="s">
        <v>3947</v>
      </c>
      <c r="M2433" s="113" t="s">
        <v>10487</v>
      </c>
    </row>
    <row r="2434" spans="10:13">
      <c r="J2434" s="113" t="s">
        <v>3874</v>
      </c>
      <c r="K2434" s="130" t="s">
        <v>6770</v>
      </c>
      <c r="L2434" s="113" t="s">
        <v>3947</v>
      </c>
      <c r="M2434" s="113" t="s">
        <v>10488</v>
      </c>
    </row>
    <row r="2435" spans="10:13">
      <c r="J2435" s="113" t="s">
        <v>3874</v>
      </c>
      <c r="K2435" s="130" t="s">
        <v>6773</v>
      </c>
      <c r="L2435" s="113" t="s">
        <v>3947</v>
      </c>
      <c r="M2435" s="113" t="s">
        <v>10489</v>
      </c>
    </row>
    <row r="2436" spans="10:13">
      <c r="J2436" s="113" t="s">
        <v>3874</v>
      </c>
      <c r="K2436" s="130" t="s">
        <v>6776</v>
      </c>
      <c r="L2436" s="113" t="s">
        <v>3947</v>
      </c>
      <c r="M2436" s="113" t="s">
        <v>10490</v>
      </c>
    </row>
    <row r="2437" spans="10:13">
      <c r="J2437" s="113" t="s">
        <v>3874</v>
      </c>
      <c r="K2437" s="130" t="s">
        <v>6779</v>
      </c>
      <c r="L2437" s="113" t="s">
        <v>3947</v>
      </c>
      <c r="M2437" s="113" t="s">
        <v>10491</v>
      </c>
    </row>
    <row r="2438" spans="10:13">
      <c r="J2438" s="113" t="s">
        <v>3874</v>
      </c>
      <c r="K2438" s="130" t="s">
        <v>6782</v>
      </c>
      <c r="L2438" s="113" t="s">
        <v>3947</v>
      </c>
      <c r="M2438" s="113" t="s">
        <v>10492</v>
      </c>
    </row>
    <row r="2439" spans="10:13">
      <c r="J2439" s="113" t="s">
        <v>3874</v>
      </c>
      <c r="K2439" s="130" t="s">
        <v>3626</v>
      </c>
      <c r="L2439" s="113" t="s">
        <v>3947</v>
      </c>
      <c r="M2439" s="113" t="s">
        <v>10493</v>
      </c>
    </row>
    <row r="2440" spans="10:13">
      <c r="J2440" s="113" t="s">
        <v>3874</v>
      </c>
      <c r="K2440" s="130" t="s">
        <v>6787</v>
      </c>
      <c r="L2440" s="113" t="s">
        <v>3947</v>
      </c>
      <c r="M2440" s="113" t="s">
        <v>10494</v>
      </c>
    </row>
    <row r="2441" spans="10:13">
      <c r="J2441" s="113" t="s">
        <v>3874</v>
      </c>
      <c r="K2441" s="130" t="s">
        <v>6790</v>
      </c>
      <c r="L2441" s="113" t="s">
        <v>3947</v>
      </c>
      <c r="M2441" s="113" t="s">
        <v>10495</v>
      </c>
    </row>
    <row r="2442" spans="10:13">
      <c r="J2442" s="113" t="s">
        <v>3874</v>
      </c>
      <c r="K2442" s="130" t="s">
        <v>6793</v>
      </c>
      <c r="L2442" s="113" t="s">
        <v>3947</v>
      </c>
      <c r="M2442" s="113" t="s">
        <v>10496</v>
      </c>
    </row>
    <row r="2443" spans="10:13">
      <c r="J2443" s="113" t="s">
        <v>3874</v>
      </c>
      <c r="K2443" s="130" t="s">
        <v>6796</v>
      </c>
      <c r="L2443" s="113" t="s">
        <v>3947</v>
      </c>
      <c r="M2443" s="113" t="s">
        <v>10497</v>
      </c>
    </row>
    <row r="2444" spans="10:13">
      <c r="J2444" s="113" t="s">
        <v>3874</v>
      </c>
      <c r="K2444" s="130" t="s">
        <v>6799</v>
      </c>
      <c r="L2444" s="113" t="s">
        <v>3947</v>
      </c>
      <c r="M2444" s="113" t="s">
        <v>10498</v>
      </c>
    </row>
    <row r="2445" spans="10:13">
      <c r="J2445" s="113" t="s">
        <v>3874</v>
      </c>
      <c r="K2445" s="130" t="s">
        <v>6801</v>
      </c>
      <c r="L2445" s="113" t="s">
        <v>3947</v>
      </c>
      <c r="M2445" s="113" t="s">
        <v>10499</v>
      </c>
    </row>
    <row r="2446" spans="10:13">
      <c r="J2446" s="113" t="s">
        <v>3874</v>
      </c>
      <c r="K2446" s="130" t="s">
        <v>6804</v>
      </c>
      <c r="L2446" s="113" t="s">
        <v>3947</v>
      </c>
      <c r="M2446" s="113" t="s">
        <v>10500</v>
      </c>
    </row>
    <row r="2447" spans="10:13">
      <c r="J2447" s="113" t="s">
        <v>3874</v>
      </c>
      <c r="K2447" s="130" t="s">
        <v>6807</v>
      </c>
      <c r="L2447" s="113" t="s">
        <v>3947</v>
      </c>
      <c r="M2447" s="113" t="s">
        <v>10501</v>
      </c>
    </row>
    <row r="2448" spans="10:13">
      <c r="J2448" s="113" t="s">
        <v>3874</v>
      </c>
      <c r="K2448" s="130" t="s">
        <v>6810</v>
      </c>
      <c r="L2448" s="113" t="s">
        <v>3947</v>
      </c>
      <c r="M2448" s="113" t="s">
        <v>10502</v>
      </c>
    </row>
    <row r="2449" spans="10:13">
      <c r="J2449" s="113" t="s">
        <v>3874</v>
      </c>
      <c r="K2449" s="130" t="s">
        <v>3846</v>
      </c>
      <c r="L2449" s="113" t="s">
        <v>3947</v>
      </c>
      <c r="M2449" s="113" t="s">
        <v>10503</v>
      </c>
    </row>
    <row r="2450" spans="10:13">
      <c r="J2450" s="113" t="s">
        <v>3874</v>
      </c>
      <c r="K2450" s="130" t="s">
        <v>6815</v>
      </c>
      <c r="L2450" s="113" t="s">
        <v>3947</v>
      </c>
      <c r="M2450" s="113" t="s">
        <v>10504</v>
      </c>
    </row>
    <row r="2451" spans="10:13">
      <c r="J2451" s="113" t="s">
        <v>3874</v>
      </c>
      <c r="K2451" s="130" t="s">
        <v>6818</v>
      </c>
      <c r="L2451" s="113" t="s">
        <v>3947</v>
      </c>
      <c r="M2451" s="113" t="s">
        <v>10505</v>
      </c>
    </row>
    <row r="2452" spans="10:13">
      <c r="J2452" s="113" t="s">
        <v>3874</v>
      </c>
      <c r="K2452" s="130" t="s">
        <v>6821</v>
      </c>
      <c r="L2452" s="113" t="s">
        <v>3947</v>
      </c>
      <c r="M2452" s="113" t="s">
        <v>10506</v>
      </c>
    </row>
    <row r="2453" spans="10:13">
      <c r="J2453" s="113" t="s">
        <v>3874</v>
      </c>
      <c r="K2453" s="130" t="s">
        <v>6824</v>
      </c>
      <c r="L2453" s="113" t="s">
        <v>3947</v>
      </c>
      <c r="M2453" s="113" t="s">
        <v>10507</v>
      </c>
    </row>
    <row r="2454" spans="10:13">
      <c r="J2454" s="113" t="s">
        <v>3874</v>
      </c>
      <c r="K2454" s="130" t="s">
        <v>6827</v>
      </c>
      <c r="L2454" s="113" t="s">
        <v>3947</v>
      </c>
      <c r="M2454" s="113" t="s">
        <v>10508</v>
      </c>
    </row>
    <row r="2455" spans="10:13">
      <c r="J2455" s="113" t="s">
        <v>3874</v>
      </c>
      <c r="K2455" s="130" t="s">
        <v>6830</v>
      </c>
      <c r="L2455" s="113" t="s">
        <v>3947</v>
      </c>
      <c r="M2455" s="113" t="s">
        <v>10509</v>
      </c>
    </row>
    <row r="2456" spans="10:13">
      <c r="J2456" s="113" t="s">
        <v>3874</v>
      </c>
      <c r="K2456" s="130" t="s">
        <v>6833</v>
      </c>
      <c r="L2456" s="113" t="s">
        <v>3947</v>
      </c>
      <c r="M2456" s="113" t="s">
        <v>10510</v>
      </c>
    </row>
    <row r="2457" spans="10:13">
      <c r="J2457" s="113" t="s">
        <v>3874</v>
      </c>
      <c r="K2457" s="130" t="s">
        <v>6836</v>
      </c>
      <c r="L2457" s="113" t="s">
        <v>3947</v>
      </c>
      <c r="M2457" s="113" t="s">
        <v>10511</v>
      </c>
    </row>
    <row r="2458" spans="10:13">
      <c r="J2458" s="113" t="s">
        <v>3874</v>
      </c>
      <c r="K2458" s="130" t="s">
        <v>6839</v>
      </c>
      <c r="L2458" s="113" t="s">
        <v>3947</v>
      </c>
      <c r="M2458" s="113" t="s">
        <v>10512</v>
      </c>
    </row>
    <row r="2459" spans="10:13">
      <c r="J2459" s="113" t="s">
        <v>3874</v>
      </c>
      <c r="K2459" s="130" t="s">
        <v>3628</v>
      </c>
      <c r="L2459" s="113" t="s">
        <v>3947</v>
      </c>
      <c r="M2459" s="113" t="s">
        <v>10513</v>
      </c>
    </row>
    <row r="2460" spans="10:13">
      <c r="J2460" s="113" t="s">
        <v>3874</v>
      </c>
      <c r="K2460" s="130" t="s">
        <v>6844</v>
      </c>
      <c r="L2460" s="113" t="s">
        <v>3947</v>
      </c>
      <c r="M2460" s="113" t="s">
        <v>10514</v>
      </c>
    </row>
    <row r="2461" spans="10:13">
      <c r="J2461" s="113" t="s">
        <v>3874</v>
      </c>
      <c r="K2461" s="130" t="s">
        <v>6847</v>
      </c>
      <c r="L2461" s="113" t="s">
        <v>3947</v>
      </c>
      <c r="M2461" s="113" t="s">
        <v>10515</v>
      </c>
    </row>
    <row r="2462" spans="10:13">
      <c r="J2462" s="113" t="s">
        <v>3874</v>
      </c>
      <c r="K2462" s="130" t="s">
        <v>6850</v>
      </c>
      <c r="L2462" s="113" t="s">
        <v>3947</v>
      </c>
      <c r="M2462" s="113" t="s">
        <v>10516</v>
      </c>
    </row>
    <row r="2463" spans="10:13">
      <c r="J2463" s="113" t="s">
        <v>3874</v>
      </c>
      <c r="K2463" s="130" t="s">
        <v>6853</v>
      </c>
      <c r="L2463" s="113" t="s">
        <v>3947</v>
      </c>
      <c r="M2463" s="113" t="s">
        <v>10517</v>
      </c>
    </row>
    <row r="2464" spans="10:13">
      <c r="J2464" s="113" t="s">
        <v>3874</v>
      </c>
      <c r="K2464" s="130" t="s">
        <v>6856</v>
      </c>
      <c r="L2464" s="113" t="s">
        <v>3947</v>
      </c>
      <c r="M2464" s="113" t="s">
        <v>10518</v>
      </c>
    </row>
    <row r="2465" spans="10:13">
      <c r="J2465" s="113" t="s">
        <v>3874</v>
      </c>
      <c r="K2465" s="130" t="s">
        <v>6859</v>
      </c>
      <c r="L2465" s="113" t="s">
        <v>3947</v>
      </c>
      <c r="M2465" s="113" t="s">
        <v>10519</v>
      </c>
    </row>
    <row r="2466" spans="10:13">
      <c r="J2466" s="113" t="s">
        <v>3874</v>
      </c>
      <c r="K2466" s="130" t="s">
        <v>6862</v>
      </c>
      <c r="L2466" s="113" t="s">
        <v>3947</v>
      </c>
      <c r="M2466" s="113" t="s">
        <v>10520</v>
      </c>
    </row>
    <row r="2467" spans="10:13">
      <c r="J2467" s="113" t="s">
        <v>3874</v>
      </c>
      <c r="K2467" s="130" t="s">
        <v>6865</v>
      </c>
      <c r="L2467" s="113" t="s">
        <v>3947</v>
      </c>
      <c r="M2467" s="113" t="s">
        <v>10521</v>
      </c>
    </row>
    <row r="2468" spans="10:13">
      <c r="J2468" s="113" t="s">
        <v>3874</v>
      </c>
      <c r="K2468" s="130" t="s">
        <v>6868</v>
      </c>
      <c r="L2468" s="113" t="s">
        <v>3947</v>
      </c>
      <c r="M2468" s="113" t="s">
        <v>10522</v>
      </c>
    </row>
    <row r="2469" spans="10:13">
      <c r="J2469" s="113" t="s">
        <v>3874</v>
      </c>
      <c r="K2469" s="130" t="s">
        <v>3849</v>
      </c>
      <c r="L2469" s="113" t="s">
        <v>3947</v>
      </c>
      <c r="M2469" s="113" t="s">
        <v>10523</v>
      </c>
    </row>
    <row r="2470" spans="10:13">
      <c r="J2470" s="113" t="s">
        <v>3874</v>
      </c>
      <c r="K2470" s="130" t="s">
        <v>6873</v>
      </c>
      <c r="L2470" s="113" t="s">
        <v>3947</v>
      </c>
      <c r="M2470" s="113" t="s">
        <v>10524</v>
      </c>
    </row>
    <row r="2471" spans="10:13">
      <c r="J2471" s="113" t="s">
        <v>3874</v>
      </c>
      <c r="K2471" s="130" t="s">
        <v>6876</v>
      </c>
      <c r="L2471" s="113" t="s">
        <v>3947</v>
      </c>
      <c r="M2471" s="113" t="s">
        <v>10525</v>
      </c>
    </row>
    <row r="2472" spans="10:13">
      <c r="J2472" s="113" t="s">
        <v>3874</v>
      </c>
      <c r="K2472" s="130" t="s">
        <v>6879</v>
      </c>
      <c r="L2472" s="113" t="s">
        <v>3947</v>
      </c>
      <c r="M2472" s="113" t="s">
        <v>10526</v>
      </c>
    </row>
    <row r="2473" spans="10:13">
      <c r="J2473" s="113" t="s">
        <v>3874</v>
      </c>
      <c r="K2473" s="130" t="s">
        <v>6882</v>
      </c>
      <c r="L2473" s="113" t="s">
        <v>3947</v>
      </c>
      <c r="M2473" s="113" t="s">
        <v>10527</v>
      </c>
    </row>
    <row r="2474" spans="10:13">
      <c r="J2474" s="113" t="s">
        <v>3874</v>
      </c>
      <c r="K2474" s="130" t="s">
        <v>8459</v>
      </c>
      <c r="L2474" s="113" t="s">
        <v>3947</v>
      </c>
      <c r="M2474" s="113" t="s">
        <v>10528</v>
      </c>
    </row>
    <row r="2475" spans="10:13">
      <c r="J2475" s="113" t="s">
        <v>3874</v>
      </c>
      <c r="K2475" s="130" t="s">
        <v>8462</v>
      </c>
      <c r="L2475" s="113" t="s">
        <v>3947</v>
      </c>
      <c r="M2475" s="113" t="s">
        <v>10529</v>
      </c>
    </row>
    <row r="2476" spans="10:13">
      <c r="J2476" s="113" t="s">
        <v>3874</v>
      </c>
      <c r="K2476" s="130" t="s">
        <v>8465</v>
      </c>
      <c r="L2476" s="113" t="s">
        <v>3947</v>
      </c>
      <c r="M2476" s="113" t="s">
        <v>10530</v>
      </c>
    </row>
    <row r="2477" spans="10:13">
      <c r="J2477" s="113" t="s">
        <v>3874</v>
      </c>
      <c r="K2477" s="130" t="s">
        <v>8468</v>
      </c>
      <c r="L2477" s="113" t="s">
        <v>3947</v>
      </c>
      <c r="M2477" s="113" t="s">
        <v>10531</v>
      </c>
    </row>
    <row r="2478" spans="10:13">
      <c r="J2478" s="113" t="s">
        <v>3874</v>
      </c>
      <c r="K2478" s="130" t="s">
        <v>8471</v>
      </c>
      <c r="L2478" s="113" t="s">
        <v>3947</v>
      </c>
      <c r="M2478" s="113" t="s">
        <v>10532</v>
      </c>
    </row>
    <row r="2479" spans="10:13">
      <c r="J2479" s="113" t="s">
        <v>3874</v>
      </c>
      <c r="K2479" s="130" t="s">
        <v>8474</v>
      </c>
      <c r="L2479" s="113" t="s">
        <v>3947</v>
      </c>
      <c r="M2479" s="113" t="s">
        <v>10533</v>
      </c>
    </row>
    <row r="2480" spans="10:13">
      <c r="J2480" s="113" t="s">
        <v>3874</v>
      </c>
      <c r="K2480" s="130" t="s">
        <v>8477</v>
      </c>
      <c r="L2480" s="113" t="s">
        <v>3947</v>
      </c>
      <c r="M2480" s="113" t="s">
        <v>10534</v>
      </c>
    </row>
    <row r="2481" spans="10:13">
      <c r="J2481" s="113" t="s">
        <v>3874</v>
      </c>
      <c r="K2481" s="130" t="s">
        <v>8480</v>
      </c>
      <c r="L2481" s="113" t="s">
        <v>3947</v>
      </c>
      <c r="M2481" s="113" t="s">
        <v>10535</v>
      </c>
    </row>
    <row r="2482" spans="10:13">
      <c r="J2482" s="113" t="s">
        <v>3874</v>
      </c>
      <c r="K2482" s="130" t="s">
        <v>8483</v>
      </c>
      <c r="L2482" s="113" t="s">
        <v>3947</v>
      </c>
      <c r="M2482" s="113" t="s">
        <v>10536</v>
      </c>
    </row>
    <row r="2483" spans="10:13">
      <c r="J2483" s="113" t="s">
        <v>3874</v>
      </c>
      <c r="K2483" s="130" t="s">
        <v>8486</v>
      </c>
      <c r="L2483" s="113" t="s">
        <v>3947</v>
      </c>
      <c r="M2483" s="113" t="s">
        <v>10537</v>
      </c>
    </row>
    <row r="2484" spans="10:13">
      <c r="J2484" s="113" t="s">
        <v>3874</v>
      </c>
      <c r="K2484" s="130" t="s">
        <v>8489</v>
      </c>
      <c r="L2484" s="113" t="s">
        <v>3947</v>
      </c>
      <c r="M2484" s="113" t="s">
        <v>10538</v>
      </c>
    </row>
    <row r="2485" spans="10:13">
      <c r="J2485" s="113" t="s">
        <v>3874</v>
      </c>
      <c r="K2485" s="130" t="s">
        <v>8492</v>
      </c>
      <c r="L2485" s="113" t="s">
        <v>3947</v>
      </c>
      <c r="M2485" s="113" t="s">
        <v>10539</v>
      </c>
    </row>
    <row r="2486" spans="10:13">
      <c r="J2486" s="113" t="s">
        <v>3874</v>
      </c>
      <c r="K2486" s="130" t="s">
        <v>8495</v>
      </c>
      <c r="L2486" s="113" t="s">
        <v>3947</v>
      </c>
      <c r="M2486" s="113" t="s">
        <v>10540</v>
      </c>
    </row>
    <row r="2487" spans="10:13">
      <c r="J2487" s="113" t="s">
        <v>3874</v>
      </c>
      <c r="K2487" s="130" t="s">
        <v>3678</v>
      </c>
      <c r="L2487" s="113" t="s">
        <v>3947</v>
      </c>
      <c r="M2487" s="113" t="s">
        <v>10541</v>
      </c>
    </row>
    <row r="2488" spans="10:13">
      <c r="J2488" s="113" t="s">
        <v>3874</v>
      </c>
      <c r="K2488" s="130" t="s">
        <v>8500</v>
      </c>
      <c r="L2488" s="113" t="s">
        <v>3947</v>
      </c>
      <c r="M2488" s="113" t="s">
        <v>10542</v>
      </c>
    </row>
    <row r="2489" spans="10:13">
      <c r="J2489" s="113" t="s">
        <v>3874</v>
      </c>
      <c r="K2489" s="130" t="s">
        <v>8503</v>
      </c>
      <c r="L2489" s="113" t="s">
        <v>3947</v>
      </c>
      <c r="M2489" s="113" t="s">
        <v>10543</v>
      </c>
    </row>
    <row r="2490" spans="10:13">
      <c r="J2490" s="113" t="s">
        <v>3874</v>
      </c>
      <c r="K2490" s="130" t="s">
        <v>8506</v>
      </c>
      <c r="L2490" s="113" t="s">
        <v>3947</v>
      </c>
      <c r="M2490" s="113" t="s">
        <v>10544</v>
      </c>
    </row>
    <row r="2491" spans="10:13">
      <c r="J2491" s="113" t="s">
        <v>3874</v>
      </c>
      <c r="K2491" s="130" t="s">
        <v>8509</v>
      </c>
      <c r="L2491" s="113" t="s">
        <v>3947</v>
      </c>
      <c r="M2491" s="113" t="s">
        <v>10545</v>
      </c>
    </row>
    <row r="2492" spans="10:13">
      <c r="J2492" s="113" t="s">
        <v>3874</v>
      </c>
      <c r="K2492" s="130" t="s">
        <v>8512</v>
      </c>
      <c r="L2492" s="113" t="s">
        <v>3947</v>
      </c>
      <c r="M2492" s="113" t="s">
        <v>10546</v>
      </c>
    </row>
    <row r="2493" spans="10:13">
      <c r="J2493" s="113" t="s">
        <v>3874</v>
      </c>
      <c r="K2493" s="130" t="s">
        <v>8514</v>
      </c>
      <c r="L2493" s="113" t="s">
        <v>3947</v>
      </c>
      <c r="M2493" s="113" t="s">
        <v>10547</v>
      </c>
    </row>
    <row r="2494" spans="10:13">
      <c r="J2494" s="113" t="s">
        <v>3874</v>
      </c>
      <c r="K2494" s="130" t="s">
        <v>8517</v>
      </c>
      <c r="L2494" s="113" t="s">
        <v>3947</v>
      </c>
      <c r="M2494" s="113" t="s">
        <v>10548</v>
      </c>
    </row>
    <row r="2495" spans="10:13">
      <c r="J2495" s="113" t="s">
        <v>3874</v>
      </c>
      <c r="K2495" s="130" t="s">
        <v>8520</v>
      </c>
      <c r="L2495" s="113" t="s">
        <v>3947</v>
      </c>
      <c r="M2495" s="113" t="s">
        <v>10549</v>
      </c>
    </row>
    <row r="2496" spans="10:13">
      <c r="J2496" s="113" t="s">
        <v>3874</v>
      </c>
      <c r="K2496" s="130" t="s">
        <v>8523</v>
      </c>
      <c r="L2496" s="113" t="s">
        <v>3947</v>
      </c>
      <c r="M2496" s="113" t="s">
        <v>10550</v>
      </c>
    </row>
    <row r="2497" spans="10:13">
      <c r="J2497" s="113" t="s">
        <v>3874</v>
      </c>
      <c r="K2497" s="130" t="s">
        <v>8526</v>
      </c>
      <c r="L2497" s="113" t="s">
        <v>3947</v>
      </c>
      <c r="M2497" s="113" t="s">
        <v>10551</v>
      </c>
    </row>
    <row r="2498" spans="10:13">
      <c r="J2498" s="113" t="s">
        <v>3874</v>
      </c>
      <c r="K2498" s="130" t="s">
        <v>8529</v>
      </c>
      <c r="L2498" s="113" t="s">
        <v>3947</v>
      </c>
      <c r="M2498" s="113" t="s">
        <v>10552</v>
      </c>
    </row>
    <row r="2499" spans="10:13">
      <c r="J2499" s="113" t="s">
        <v>3874</v>
      </c>
      <c r="K2499" s="130" t="s">
        <v>8532</v>
      </c>
      <c r="L2499" s="113" t="s">
        <v>3947</v>
      </c>
      <c r="M2499" s="113" t="s">
        <v>10553</v>
      </c>
    </row>
    <row r="2500" spans="10:13">
      <c r="J2500" s="113" t="s">
        <v>3874</v>
      </c>
      <c r="K2500" s="130" t="s">
        <v>8535</v>
      </c>
      <c r="L2500" s="113" t="s">
        <v>3947</v>
      </c>
      <c r="M2500" s="113" t="s">
        <v>10554</v>
      </c>
    </row>
    <row r="2501" spans="10:13">
      <c r="J2501" s="113" t="s">
        <v>3874</v>
      </c>
      <c r="K2501" s="130" t="s">
        <v>8538</v>
      </c>
      <c r="L2501" s="113" t="s">
        <v>3947</v>
      </c>
      <c r="M2501" s="113" t="s">
        <v>10555</v>
      </c>
    </row>
    <row r="2502" spans="10:13">
      <c r="J2502" s="113" t="s">
        <v>3874</v>
      </c>
      <c r="K2502" s="130" t="s">
        <v>8541</v>
      </c>
      <c r="L2502" s="113" t="s">
        <v>3947</v>
      </c>
      <c r="M2502" s="113" t="s">
        <v>10556</v>
      </c>
    </row>
    <row r="2503" spans="10:13">
      <c r="J2503" s="113" t="s">
        <v>3874</v>
      </c>
      <c r="K2503" s="130" t="s">
        <v>8544</v>
      </c>
      <c r="L2503" s="113" t="s">
        <v>3947</v>
      </c>
      <c r="M2503" s="113" t="s">
        <v>10557</v>
      </c>
    </row>
    <row r="2504" spans="10:13">
      <c r="J2504" s="113" t="s">
        <v>3874</v>
      </c>
      <c r="K2504" s="130" t="s">
        <v>8547</v>
      </c>
      <c r="L2504" s="113" t="s">
        <v>3947</v>
      </c>
      <c r="M2504" s="113" t="s">
        <v>10558</v>
      </c>
    </row>
    <row r="2505" spans="10:13">
      <c r="J2505" s="113" t="s">
        <v>3874</v>
      </c>
      <c r="K2505" s="130" t="s">
        <v>8550</v>
      </c>
      <c r="L2505" s="113" t="s">
        <v>3947</v>
      </c>
      <c r="M2505" s="113" t="s">
        <v>10559</v>
      </c>
    </row>
    <row r="2506" spans="10:13">
      <c r="J2506" s="113" t="s">
        <v>3874</v>
      </c>
      <c r="K2506" s="130" t="s">
        <v>8553</v>
      </c>
      <c r="L2506" s="113" t="s">
        <v>3947</v>
      </c>
      <c r="M2506" s="113" t="s">
        <v>10560</v>
      </c>
    </row>
    <row r="2507" spans="10:13">
      <c r="J2507" s="113" t="s">
        <v>3874</v>
      </c>
      <c r="K2507" s="130" t="s">
        <v>3680</v>
      </c>
      <c r="L2507" s="113" t="s">
        <v>3947</v>
      </c>
      <c r="M2507" s="113" t="s">
        <v>10561</v>
      </c>
    </row>
    <row r="2508" spans="10:13">
      <c r="J2508" s="113" t="s">
        <v>3874</v>
      </c>
      <c r="K2508" s="130" t="s">
        <v>8558</v>
      </c>
      <c r="L2508" s="113" t="s">
        <v>3947</v>
      </c>
      <c r="M2508" s="113" t="s">
        <v>10562</v>
      </c>
    </row>
    <row r="2509" spans="10:13">
      <c r="J2509" s="113" t="s">
        <v>3874</v>
      </c>
      <c r="K2509" s="130" t="s">
        <v>8561</v>
      </c>
      <c r="L2509" s="113" t="s">
        <v>3947</v>
      </c>
      <c r="M2509" s="113" t="s">
        <v>10563</v>
      </c>
    </row>
    <row r="2510" spans="10:13">
      <c r="J2510" s="113" t="s">
        <v>3874</v>
      </c>
      <c r="K2510" s="130" t="s">
        <v>8564</v>
      </c>
      <c r="L2510" s="113" t="s">
        <v>3947</v>
      </c>
      <c r="M2510" s="113" t="s">
        <v>10564</v>
      </c>
    </row>
    <row r="2511" spans="10:13">
      <c r="J2511" s="113" t="s">
        <v>3874</v>
      </c>
      <c r="K2511" s="130" t="s">
        <v>8567</v>
      </c>
      <c r="L2511" s="113" t="s">
        <v>3947</v>
      </c>
      <c r="M2511" s="113" t="s">
        <v>10565</v>
      </c>
    </row>
    <row r="2512" spans="10:13">
      <c r="J2512" s="113" t="s">
        <v>3874</v>
      </c>
      <c r="K2512" s="130" t="s">
        <v>8570</v>
      </c>
      <c r="L2512" s="113" t="s">
        <v>3947</v>
      </c>
      <c r="M2512" s="113" t="s">
        <v>10566</v>
      </c>
    </row>
    <row r="2513" spans="10:13">
      <c r="J2513" s="113" t="s">
        <v>3874</v>
      </c>
      <c r="K2513" s="130" t="s">
        <v>8573</v>
      </c>
      <c r="L2513" s="113" t="s">
        <v>3947</v>
      </c>
      <c r="M2513" s="113" t="s">
        <v>10567</v>
      </c>
    </row>
    <row r="2514" spans="10:13">
      <c r="J2514" s="113" t="s">
        <v>3874</v>
      </c>
      <c r="K2514" s="130" t="s">
        <v>8576</v>
      </c>
      <c r="L2514" s="113" t="s">
        <v>3947</v>
      </c>
      <c r="M2514" s="113" t="s">
        <v>10568</v>
      </c>
    </row>
    <row r="2515" spans="10:13">
      <c r="J2515" s="113" t="s">
        <v>3874</v>
      </c>
      <c r="K2515" s="130" t="s">
        <v>8579</v>
      </c>
      <c r="L2515" s="113" t="s">
        <v>3947</v>
      </c>
      <c r="M2515" s="113" t="s">
        <v>10569</v>
      </c>
    </row>
    <row r="2516" spans="10:13">
      <c r="J2516" s="113" t="s">
        <v>3874</v>
      </c>
      <c r="K2516" s="130" t="s">
        <v>8582</v>
      </c>
      <c r="L2516" s="113" t="s">
        <v>3947</v>
      </c>
      <c r="M2516" s="113" t="s">
        <v>10570</v>
      </c>
    </row>
    <row r="2517" spans="10:13">
      <c r="J2517" s="113" t="s">
        <v>3874</v>
      </c>
      <c r="K2517" s="130" t="s">
        <v>8585</v>
      </c>
      <c r="L2517" s="113" t="s">
        <v>3947</v>
      </c>
      <c r="M2517" s="113" t="s">
        <v>10571</v>
      </c>
    </row>
    <row r="2518" spans="10:13">
      <c r="J2518" s="113" t="s">
        <v>3874</v>
      </c>
      <c r="K2518" s="130" t="s">
        <v>8588</v>
      </c>
      <c r="L2518" s="113" t="s">
        <v>3947</v>
      </c>
      <c r="M2518" s="113" t="s">
        <v>10572</v>
      </c>
    </row>
    <row r="2519" spans="10:13">
      <c r="J2519" s="113" t="s">
        <v>3874</v>
      </c>
      <c r="K2519" s="130" t="s">
        <v>8591</v>
      </c>
      <c r="L2519" s="113" t="s">
        <v>3947</v>
      </c>
      <c r="M2519" s="113" t="s">
        <v>10573</v>
      </c>
    </row>
    <row r="2520" spans="10:13">
      <c r="J2520" s="113" t="s">
        <v>3874</v>
      </c>
      <c r="K2520" s="130" t="s">
        <v>8594</v>
      </c>
      <c r="L2520" s="113" t="s">
        <v>3947</v>
      </c>
      <c r="M2520" s="113" t="s">
        <v>10574</v>
      </c>
    </row>
    <row r="2521" spans="10:13">
      <c r="J2521" s="113" t="s">
        <v>3874</v>
      </c>
      <c r="K2521" s="130" t="s">
        <v>8597</v>
      </c>
      <c r="L2521" s="113" t="s">
        <v>3947</v>
      </c>
      <c r="M2521" s="113" t="s">
        <v>10575</v>
      </c>
    </row>
    <row r="2522" spans="10:13">
      <c r="J2522" s="113" t="s">
        <v>3874</v>
      </c>
      <c r="K2522" s="130" t="s">
        <v>8599</v>
      </c>
      <c r="L2522" s="113" t="s">
        <v>3947</v>
      </c>
      <c r="M2522" s="113" t="s">
        <v>10576</v>
      </c>
    </row>
    <row r="2523" spans="10:13">
      <c r="J2523" s="113" t="s">
        <v>3874</v>
      </c>
      <c r="K2523" s="130" t="s">
        <v>8602</v>
      </c>
      <c r="L2523" s="113" t="s">
        <v>3947</v>
      </c>
      <c r="M2523" s="113" t="s">
        <v>10577</v>
      </c>
    </row>
    <row r="2524" spans="10:13">
      <c r="J2524" s="113" t="s">
        <v>3874</v>
      </c>
      <c r="K2524" s="130" t="s">
        <v>8605</v>
      </c>
      <c r="L2524" s="113" t="s">
        <v>3947</v>
      </c>
      <c r="M2524" s="113" t="s">
        <v>10578</v>
      </c>
    </row>
    <row r="2525" spans="10:13">
      <c r="J2525" s="113" t="s">
        <v>3874</v>
      </c>
      <c r="K2525" s="130" t="s">
        <v>8608</v>
      </c>
      <c r="L2525" s="113" t="s">
        <v>3947</v>
      </c>
      <c r="M2525" s="113" t="s">
        <v>10579</v>
      </c>
    </row>
    <row r="2526" spans="10:13">
      <c r="J2526" s="113" t="s">
        <v>3874</v>
      </c>
      <c r="K2526" s="130" t="s">
        <v>8611</v>
      </c>
      <c r="L2526" s="113" t="s">
        <v>3947</v>
      </c>
      <c r="M2526" s="113" t="s">
        <v>10580</v>
      </c>
    </row>
    <row r="2527" spans="10:13">
      <c r="J2527" s="113" t="s">
        <v>3874</v>
      </c>
      <c r="K2527" s="130" t="s">
        <v>3682</v>
      </c>
      <c r="L2527" s="113" t="s">
        <v>3947</v>
      </c>
      <c r="M2527" s="113" t="s">
        <v>10581</v>
      </c>
    </row>
    <row r="2528" spans="10:13">
      <c r="J2528" s="113" t="s">
        <v>3874</v>
      </c>
      <c r="K2528" s="130" t="s">
        <v>8616</v>
      </c>
      <c r="L2528" s="113" t="s">
        <v>3947</v>
      </c>
      <c r="M2528" s="113" t="s">
        <v>10582</v>
      </c>
    </row>
    <row r="2529" spans="10:13">
      <c r="J2529" s="113" t="s">
        <v>3874</v>
      </c>
      <c r="K2529" s="130" t="s">
        <v>8619</v>
      </c>
      <c r="L2529" s="113" t="s">
        <v>3947</v>
      </c>
      <c r="M2529" s="113" t="s">
        <v>10583</v>
      </c>
    </row>
    <row r="2530" spans="10:13">
      <c r="J2530" s="113" t="s">
        <v>3874</v>
      </c>
      <c r="K2530" s="130" t="s">
        <v>8622</v>
      </c>
      <c r="L2530" s="113" t="s">
        <v>3947</v>
      </c>
      <c r="M2530" s="113" t="s">
        <v>10584</v>
      </c>
    </row>
    <row r="2531" spans="10:13">
      <c r="J2531" s="113" t="s">
        <v>3874</v>
      </c>
      <c r="K2531" s="130" t="s">
        <v>8625</v>
      </c>
      <c r="L2531" s="113" t="s">
        <v>3947</v>
      </c>
      <c r="M2531" s="113" t="s">
        <v>10585</v>
      </c>
    </row>
    <row r="2532" spans="10:13">
      <c r="J2532" s="113" t="s">
        <v>3874</v>
      </c>
      <c r="K2532" s="130" t="s">
        <v>8628</v>
      </c>
      <c r="L2532" s="113" t="s">
        <v>3947</v>
      </c>
      <c r="M2532" s="113" t="s">
        <v>10586</v>
      </c>
    </row>
    <row r="2533" spans="10:13">
      <c r="J2533" s="113" t="s">
        <v>3874</v>
      </c>
      <c r="K2533" s="130" t="s">
        <v>8631</v>
      </c>
      <c r="L2533" s="113" t="s">
        <v>3947</v>
      </c>
      <c r="M2533" s="113" t="s">
        <v>10587</v>
      </c>
    </row>
    <row r="2534" spans="10:13">
      <c r="J2534" s="113" t="s">
        <v>3874</v>
      </c>
      <c r="K2534" s="130" t="s">
        <v>8634</v>
      </c>
      <c r="L2534" s="113" t="s">
        <v>3947</v>
      </c>
      <c r="M2534" s="113" t="s">
        <v>10588</v>
      </c>
    </row>
    <row r="2535" spans="10:13">
      <c r="J2535" s="113" t="s">
        <v>3874</v>
      </c>
      <c r="K2535" s="130" t="s">
        <v>8637</v>
      </c>
      <c r="L2535" s="113" t="s">
        <v>3947</v>
      </c>
      <c r="M2535" s="113" t="s">
        <v>10589</v>
      </c>
    </row>
    <row r="2536" spans="10:13">
      <c r="J2536" s="113" t="s">
        <v>3874</v>
      </c>
      <c r="K2536" s="130" t="s">
        <v>8640</v>
      </c>
      <c r="L2536" s="113" t="s">
        <v>3947</v>
      </c>
      <c r="M2536" s="113" t="s">
        <v>10590</v>
      </c>
    </row>
    <row r="2537" spans="10:13">
      <c r="J2537" s="113" t="s">
        <v>3874</v>
      </c>
      <c r="K2537" s="130" t="s">
        <v>8643</v>
      </c>
      <c r="L2537" s="113" t="s">
        <v>3947</v>
      </c>
      <c r="M2537" s="113" t="s">
        <v>10591</v>
      </c>
    </row>
    <row r="2538" spans="10:13">
      <c r="J2538" s="113" t="s">
        <v>3874</v>
      </c>
      <c r="K2538" s="130" t="s">
        <v>8646</v>
      </c>
      <c r="L2538" s="113" t="s">
        <v>3947</v>
      </c>
      <c r="M2538" s="113" t="s">
        <v>10592</v>
      </c>
    </row>
    <row r="2539" spans="10:13">
      <c r="J2539" s="113" t="s">
        <v>3874</v>
      </c>
      <c r="K2539" s="130" t="s">
        <v>8649</v>
      </c>
      <c r="L2539" s="113" t="s">
        <v>3947</v>
      </c>
      <c r="M2539" s="113" t="s">
        <v>10593</v>
      </c>
    </row>
    <row r="2540" spans="10:13">
      <c r="J2540" s="113" t="s">
        <v>3874</v>
      </c>
      <c r="K2540" s="130" t="s">
        <v>8652</v>
      </c>
      <c r="L2540" s="113" t="s">
        <v>3947</v>
      </c>
      <c r="M2540" s="113" t="s">
        <v>10594</v>
      </c>
    </row>
    <row r="2541" spans="10:13">
      <c r="J2541" s="113" t="s">
        <v>3874</v>
      </c>
      <c r="K2541" s="130" t="s">
        <v>8655</v>
      </c>
      <c r="L2541" s="113" t="s">
        <v>3947</v>
      </c>
      <c r="M2541" s="113" t="s">
        <v>10595</v>
      </c>
    </row>
    <row r="2542" spans="10:13">
      <c r="J2542" s="113" t="s">
        <v>3874</v>
      </c>
      <c r="K2542" s="130" t="s">
        <v>8658</v>
      </c>
      <c r="L2542" s="113" t="s">
        <v>3947</v>
      </c>
      <c r="M2542" s="113" t="s">
        <v>10596</v>
      </c>
    </row>
    <row r="2543" spans="10:13">
      <c r="J2543" s="113" t="s">
        <v>3874</v>
      </c>
      <c r="K2543" s="130" t="s">
        <v>8661</v>
      </c>
      <c r="L2543" s="113" t="s">
        <v>3947</v>
      </c>
      <c r="M2543" s="113" t="s">
        <v>10597</v>
      </c>
    </row>
    <row r="2544" spans="10:13">
      <c r="J2544" s="113" t="s">
        <v>3874</v>
      </c>
      <c r="K2544" s="130" t="s">
        <v>8664</v>
      </c>
      <c r="L2544" s="113" t="s">
        <v>3947</v>
      </c>
      <c r="M2544" s="113" t="s">
        <v>10598</v>
      </c>
    </row>
    <row r="2545" spans="10:13">
      <c r="J2545" s="113" t="s">
        <v>3874</v>
      </c>
      <c r="K2545" s="130" t="s">
        <v>8667</v>
      </c>
      <c r="L2545" s="113" t="s">
        <v>3947</v>
      </c>
      <c r="M2545" s="113" t="s">
        <v>10599</v>
      </c>
    </row>
    <row r="2546" spans="10:13">
      <c r="J2546" s="113" t="s">
        <v>3874</v>
      </c>
      <c r="K2546" s="130" t="s">
        <v>8670</v>
      </c>
      <c r="L2546" s="113" t="s">
        <v>3947</v>
      </c>
      <c r="M2546" s="113" t="s">
        <v>10600</v>
      </c>
    </row>
    <row r="2547" spans="10:13">
      <c r="J2547" s="113" t="s">
        <v>3874</v>
      </c>
      <c r="K2547" s="130" t="s">
        <v>3684</v>
      </c>
      <c r="L2547" s="113" t="s">
        <v>3947</v>
      </c>
      <c r="M2547" s="113" t="s">
        <v>10601</v>
      </c>
    </row>
    <row r="2548" spans="10:13">
      <c r="J2548" s="113" t="s">
        <v>3874</v>
      </c>
      <c r="K2548" s="130" t="s">
        <v>8675</v>
      </c>
      <c r="L2548" s="113" t="s">
        <v>3947</v>
      </c>
      <c r="M2548" s="113" t="s">
        <v>10602</v>
      </c>
    </row>
    <row r="2549" spans="10:13">
      <c r="J2549" s="113" t="s">
        <v>3874</v>
      </c>
      <c r="K2549" s="130" t="s">
        <v>8678</v>
      </c>
      <c r="L2549" s="113" t="s">
        <v>3947</v>
      </c>
      <c r="M2549" s="113" t="s">
        <v>10603</v>
      </c>
    </row>
    <row r="2550" spans="10:13">
      <c r="J2550" s="113" t="s">
        <v>3874</v>
      </c>
      <c r="K2550" s="130" t="s">
        <v>8681</v>
      </c>
      <c r="L2550" s="113" t="s">
        <v>3947</v>
      </c>
      <c r="M2550" s="113" t="s">
        <v>10604</v>
      </c>
    </row>
    <row r="2551" spans="10:13">
      <c r="J2551" s="113" t="s">
        <v>3874</v>
      </c>
      <c r="K2551" s="130" t="s">
        <v>8683</v>
      </c>
      <c r="L2551" s="113" t="s">
        <v>3947</v>
      </c>
      <c r="M2551" s="113" t="s">
        <v>10605</v>
      </c>
    </row>
    <row r="2552" spans="10:13">
      <c r="J2552" s="113" t="s">
        <v>3874</v>
      </c>
      <c r="K2552" s="130" t="s">
        <v>8686</v>
      </c>
      <c r="L2552" s="113" t="s">
        <v>3947</v>
      </c>
      <c r="M2552" s="113" t="s">
        <v>10606</v>
      </c>
    </row>
    <row r="2553" spans="10:13">
      <c r="J2553" s="113" t="s">
        <v>3874</v>
      </c>
      <c r="K2553" s="130" t="s">
        <v>8689</v>
      </c>
      <c r="L2553" s="113" t="s">
        <v>3947</v>
      </c>
      <c r="M2553" s="113" t="s">
        <v>10607</v>
      </c>
    </row>
    <row r="2554" spans="10:13">
      <c r="J2554" s="113" t="s">
        <v>3874</v>
      </c>
      <c r="K2554" s="130" t="s">
        <v>8692</v>
      </c>
      <c r="L2554" s="113" t="s">
        <v>3947</v>
      </c>
      <c r="M2554" s="113" t="s">
        <v>10608</v>
      </c>
    </row>
    <row r="2555" spans="10:13">
      <c r="J2555" s="113" t="s">
        <v>3874</v>
      </c>
      <c r="K2555" s="130" t="s">
        <v>8695</v>
      </c>
      <c r="L2555" s="113" t="s">
        <v>3947</v>
      </c>
      <c r="M2555" s="113" t="s">
        <v>10609</v>
      </c>
    </row>
    <row r="2556" spans="10:13">
      <c r="J2556" s="113" t="s">
        <v>3874</v>
      </c>
      <c r="K2556" s="130" t="s">
        <v>8698</v>
      </c>
      <c r="L2556" s="113" t="s">
        <v>3947</v>
      </c>
      <c r="M2556" s="113" t="s">
        <v>10610</v>
      </c>
    </row>
    <row r="2557" spans="10:13">
      <c r="J2557" s="113" t="s">
        <v>3874</v>
      </c>
      <c r="K2557" s="130" t="s">
        <v>8701</v>
      </c>
      <c r="L2557" s="113" t="s">
        <v>3947</v>
      </c>
      <c r="M2557" s="113" t="s">
        <v>10611</v>
      </c>
    </row>
    <row r="2558" spans="10:13">
      <c r="J2558" s="113" t="s">
        <v>3874</v>
      </c>
      <c r="K2558" s="130" t="s">
        <v>8703</v>
      </c>
      <c r="L2558" s="113" t="s">
        <v>3947</v>
      </c>
      <c r="M2558" s="113" t="s">
        <v>10612</v>
      </c>
    </row>
    <row r="2559" spans="10:13">
      <c r="J2559" s="113" t="s">
        <v>3874</v>
      </c>
      <c r="K2559" s="130" t="s">
        <v>8706</v>
      </c>
      <c r="L2559" s="113" t="s">
        <v>3947</v>
      </c>
      <c r="M2559" s="113" t="s">
        <v>10613</v>
      </c>
    </row>
    <row r="2560" spans="10:13">
      <c r="J2560" s="113" t="s">
        <v>3874</v>
      </c>
      <c r="K2560" s="130" t="s">
        <v>8709</v>
      </c>
      <c r="L2560" s="113" t="s">
        <v>3947</v>
      </c>
      <c r="M2560" s="113" t="s">
        <v>10614</v>
      </c>
    </row>
    <row r="2561" spans="10:13">
      <c r="J2561" s="113" t="s">
        <v>3874</v>
      </c>
      <c r="K2561" s="130" t="s">
        <v>8712</v>
      </c>
      <c r="L2561" s="113" t="s">
        <v>3947</v>
      </c>
      <c r="M2561" s="113" t="s">
        <v>10615</v>
      </c>
    </row>
    <row r="2562" spans="10:13">
      <c r="J2562" s="113" t="s">
        <v>3874</v>
      </c>
      <c r="K2562" s="130" t="s">
        <v>8715</v>
      </c>
      <c r="L2562" s="113" t="s">
        <v>3947</v>
      </c>
      <c r="M2562" s="113" t="s">
        <v>10616</v>
      </c>
    </row>
    <row r="2563" spans="10:13">
      <c r="J2563" s="113" t="s">
        <v>3874</v>
      </c>
      <c r="K2563" s="130" t="s">
        <v>8718</v>
      </c>
      <c r="L2563" s="113" t="s">
        <v>3947</v>
      </c>
      <c r="M2563" s="113" t="s">
        <v>10617</v>
      </c>
    </row>
    <row r="2564" spans="10:13">
      <c r="J2564" s="113" t="s">
        <v>3874</v>
      </c>
      <c r="K2564" s="130" t="s">
        <v>8721</v>
      </c>
      <c r="L2564" s="113" t="s">
        <v>3947</v>
      </c>
      <c r="M2564" s="113" t="s">
        <v>10618</v>
      </c>
    </row>
    <row r="2565" spans="10:13">
      <c r="J2565" s="113" t="s">
        <v>3874</v>
      </c>
      <c r="K2565" s="130" t="s">
        <v>8724</v>
      </c>
      <c r="L2565" s="113" t="s">
        <v>3947</v>
      </c>
      <c r="M2565" s="113" t="s">
        <v>10619</v>
      </c>
    </row>
    <row r="2566" spans="10:13">
      <c r="J2566" s="113" t="s">
        <v>3874</v>
      </c>
      <c r="K2566" s="130" t="s">
        <v>8727</v>
      </c>
      <c r="L2566" s="113" t="s">
        <v>3947</v>
      </c>
      <c r="M2566" s="113" t="s">
        <v>10620</v>
      </c>
    </row>
    <row r="2567" spans="10:13">
      <c r="J2567" s="113" t="s">
        <v>3874</v>
      </c>
      <c r="K2567" s="130" t="s">
        <v>3686</v>
      </c>
      <c r="L2567" s="113" t="s">
        <v>3947</v>
      </c>
      <c r="M2567" s="113" t="s">
        <v>10621</v>
      </c>
    </row>
    <row r="2568" spans="10:13">
      <c r="J2568" s="113" t="s">
        <v>3874</v>
      </c>
      <c r="K2568" s="130" t="s">
        <v>8732</v>
      </c>
      <c r="L2568" s="113" t="s">
        <v>3947</v>
      </c>
      <c r="M2568" s="113" t="s">
        <v>10622</v>
      </c>
    </row>
    <row r="2569" spans="10:13">
      <c r="J2569" s="113" t="s">
        <v>3874</v>
      </c>
      <c r="K2569" s="130" t="s">
        <v>8735</v>
      </c>
      <c r="L2569" s="113" t="s">
        <v>3947</v>
      </c>
      <c r="M2569" s="113" t="s">
        <v>10623</v>
      </c>
    </row>
    <row r="2570" spans="10:13">
      <c r="J2570" s="113" t="s">
        <v>3874</v>
      </c>
      <c r="K2570" s="130" t="s">
        <v>8738</v>
      </c>
      <c r="L2570" s="113" t="s">
        <v>3947</v>
      </c>
      <c r="M2570" s="113" t="s">
        <v>10624</v>
      </c>
    </row>
    <row r="2571" spans="10:13">
      <c r="J2571" s="113" t="s">
        <v>3874</v>
      </c>
      <c r="K2571" s="130" t="s">
        <v>8741</v>
      </c>
      <c r="L2571" s="113" t="s">
        <v>3947</v>
      </c>
      <c r="M2571" s="113" t="s">
        <v>10625</v>
      </c>
    </row>
    <row r="2572" spans="10:13">
      <c r="J2572" s="113" t="s">
        <v>3874</v>
      </c>
      <c r="K2572" s="130" t="s">
        <v>8744</v>
      </c>
      <c r="L2572" s="113" t="s">
        <v>3947</v>
      </c>
      <c r="M2572" s="113" t="s">
        <v>10626</v>
      </c>
    </row>
    <row r="2573" spans="10:13">
      <c r="J2573" s="113" t="s">
        <v>3874</v>
      </c>
      <c r="K2573" s="130" t="s">
        <v>8747</v>
      </c>
      <c r="L2573" s="113" t="s">
        <v>3947</v>
      </c>
      <c r="M2573" s="113" t="s">
        <v>10627</v>
      </c>
    </row>
    <row r="2574" spans="10:13">
      <c r="J2574" s="113" t="s">
        <v>3874</v>
      </c>
      <c r="K2574" s="130" t="s">
        <v>8750</v>
      </c>
      <c r="L2574" s="113" t="s">
        <v>3947</v>
      </c>
      <c r="M2574" s="113" t="s">
        <v>10628</v>
      </c>
    </row>
    <row r="2575" spans="10:13">
      <c r="J2575" s="113" t="s">
        <v>3874</v>
      </c>
      <c r="K2575" s="130" t="s">
        <v>8753</v>
      </c>
      <c r="L2575" s="113" t="s">
        <v>3947</v>
      </c>
      <c r="M2575" s="113" t="s">
        <v>10629</v>
      </c>
    </row>
    <row r="2576" spans="10:13">
      <c r="J2576" s="113" t="s">
        <v>3874</v>
      </c>
      <c r="K2576" s="130" t="s">
        <v>8756</v>
      </c>
      <c r="L2576" s="113" t="s">
        <v>3947</v>
      </c>
      <c r="M2576" s="113" t="s">
        <v>10630</v>
      </c>
    </row>
    <row r="2577" spans="10:13">
      <c r="J2577" s="113" t="s">
        <v>3874</v>
      </c>
      <c r="K2577" s="130" t="s">
        <v>8759</v>
      </c>
      <c r="L2577" s="113" t="s">
        <v>3947</v>
      </c>
      <c r="M2577" s="113" t="s">
        <v>10631</v>
      </c>
    </row>
    <row r="2578" spans="10:13">
      <c r="J2578" s="113" t="s">
        <v>3874</v>
      </c>
      <c r="K2578" s="130" t="s">
        <v>8762</v>
      </c>
      <c r="L2578" s="113" t="s">
        <v>3947</v>
      </c>
      <c r="M2578" s="113" t="s">
        <v>10632</v>
      </c>
    </row>
    <row r="2579" spans="10:13">
      <c r="J2579" s="113" t="s">
        <v>3874</v>
      </c>
      <c r="K2579" s="130" t="s">
        <v>8765</v>
      </c>
      <c r="L2579" s="113" t="s">
        <v>3947</v>
      </c>
      <c r="M2579" s="113" t="s">
        <v>10633</v>
      </c>
    </row>
    <row r="2580" spans="10:13">
      <c r="J2580" s="113" t="s">
        <v>3874</v>
      </c>
      <c r="K2580" s="130" t="s">
        <v>8767</v>
      </c>
      <c r="L2580" s="113" t="s">
        <v>3947</v>
      </c>
      <c r="M2580" s="113" t="s">
        <v>10634</v>
      </c>
    </row>
    <row r="2581" spans="10:13">
      <c r="J2581" s="113" t="s">
        <v>3874</v>
      </c>
      <c r="K2581" s="130" t="s">
        <v>8770</v>
      </c>
      <c r="L2581" s="113" t="s">
        <v>3947</v>
      </c>
      <c r="M2581" s="113" t="s">
        <v>10635</v>
      </c>
    </row>
    <row r="2582" spans="10:13">
      <c r="J2582" s="113" t="s">
        <v>3874</v>
      </c>
      <c r="K2582" s="130" t="s">
        <v>8773</v>
      </c>
      <c r="L2582" s="113" t="s">
        <v>3947</v>
      </c>
      <c r="M2582" s="113" t="s">
        <v>10636</v>
      </c>
    </row>
    <row r="2583" spans="10:13">
      <c r="J2583" s="113" t="s">
        <v>3874</v>
      </c>
      <c r="K2583" s="130" t="s">
        <v>8776</v>
      </c>
      <c r="L2583" s="113" t="s">
        <v>3947</v>
      </c>
      <c r="M2583" s="113" t="s">
        <v>10637</v>
      </c>
    </row>
    <row r="2584" spans="10:13">
      <c r="J2584" s="113" t="s">
        <v>3874</v>
      </c>
      <c r="K2584" s="130" t="s">
        <v>8779</v>
      </c>
      <c r="L2584" s="113" t="s">
        <v>3947</v>
      </c>
      <c r="M2584" s="113" t="s">
        <v>10638</v>
      </c>
    </row>
    <row r="2585" spans="10:13">
      <c r="J2585" s="113" t="s">
        <v>3874</v>
      </c>
      <c r="K2585" s="130" t="s">
        <v>8782</v>
      </c>
      <c r="L2585" s="113" t="s">
        <v>3947</v>
      </c>
      <c r="M2585" s="113" t="s">
        <v>10639</v>
      </c>
    </row>
    <row r="2586" spans="10:13">
      <c r="J2586" s="113" t="s">
        <v>3874</v>
      </c>
      <c r="K2586" s="130" t="s">
        <v>8785</v>
      </c>
      <c r="L2586" s="113" t="s">
        <v>3947</v>
      </c>
      <c r="M2586" s="113" t="s">
        <v>10640</v>
      </c>
    </row>
    <row r="2587" spans="10:13">
      <c r="J2587" s="113" t="s">
        <v>3874</v>
      </c>
      <c r="K2587" s="130" t="s">
        <v>3688</v>
      </c>
      <c r="L2587" s="113" t="s">
        <v>3947</v>
      </c>
      <c r="M2587" s="113" t="s">
        <v>10641</v>
      </c>
    </row>
    <row r="2588" spans="10:13">
      <c r="J2588" s="113" t="s">
        <v>3874</v>
      </c>
      <c r="K2588" s="130" t="s">
        <v>8790</v>
      </c>
      <c r="L2588" s="113" t="s">
        <v>3947</v>
      </c>
      <c r="M2588" s="113" t="s">
        <v>10642</v>
      </c>
    </row>
    <row r="2589" spans="10:13">
      <c r="J2589" s="113" t="s">
        <v>3874</v>
      </c>
      <c r="K2589" s="130" t="s">
        <v>8793</v>
      </c>
      <c r="L2589" s="113" t="s">
        <v>3947</v>
      </c>
      <c r="M2589" s="113" t="s">
        <v>10643</v>
      </c>
    </row>
    <row r="2590" spans="10:13">
      <c r="J2590" s="113" t="s">
        <v>3874</v>
      </c>
      <c r="K2590" s="130" t="s">
        <v>8796</v>
      </c>
      <c r="L2590" s="113" t="s">
        <v>3947</v>
      </c>
      <c r="M2590" s="113" t="s">
        <v>10644</v>
      </c>
    </row>
    <row r="2591" spans="10:13">
      <c r="J2591" s="113" t="s">
        <v>3874</v>
      </c>
      <c r="K2591" s="130" t="s">
        <v>8799</v>
      </c>
      <c r="L2591" s="113" t="s">
        <v>3947</v>
      </c>
      <c r="M2591" s="113" t="s">
        <v>10645</v>
      </c>
    </row>
    <row r="2592" spans="10:13">
      <c r="J2592" s="113" t="s">
        <v>3874</v>
      </c>
      <c r="K2592" s="130" t="s">
        <v>8802</v>
      </c>
      <c r="L2592" s="113" t="s">
        <v>3947</v>
      </c>
      <c r="M2592" s="113" t="s">
        <v>10646</v>
      </c>
    </row>
    <row r="2593" spans="10:13">
      <c r="J2593" s="113" t="s">
        <v>3874</v>
      </c>
      <c r="K2593" s="130" t="s">
        <v>8805</v>
      </c>
      <c r="L2593" s="113" t="s">
        <v>3947</v>
      </c>
      <c r="M2593" s="113" t="s">
        <v>10647</v>
      </c>
    </row>
    <row r="2594" spans="10:13">
      <c r="J2594" s="113" t="s">
        <v>3874</v>
      </c>
      <c r="K2594" s="130" t="s">
        <v>8808</v>
      </c>
      <c r="L2594" s="113" t="s">
        <v>3947</v>
      </c>
      <c r="M2594" s="113" t="s">
        <v>10648</v>
      </c>
    </row>
    <row r="2595" spans="10:13">
      <c r="J2595" s="113" t="s">
        <v>3874</v>
      </c>
      <c r="K2595" s="130" t="s">
        <v>8811</v>
      </c>
      <c r="L2595" s="113" t="s">
        <v>3947</v>
      </c>
      <c r="M2595" s="113" t="s">
        <v>10649</v>
      </c>
    </row>
    <row r="2596" spans="10:13">
      <c r="J2596" s="113" t="s">
        <v>3874</v>
      </c>
      <c r="K2596" s="130" t="s">
        <v>8814</v>
      </c>
      <c r="L2596" s="113" t="s">
        <v>3947</v>
      </c>
      <c r="M2596" s="113" t="s">
        <v>10650</v>
      </c>
    </row>
    <row r="2597" spans="10:13">
      <c r="J2597" s="113" t="s">
        <v>3874</v>
      </c>
      <c r="K2597" s="130" t="s">
        <v>8817</v>
      </c>
      <c r="L2597" s="113" t="s">
        <v>3947</v>
      </c>
      <c r="M2597" s="113" t="s">
        <v>10651</v>
      </c>
    </row>
    <row r="2598" spans="10:13">
      <c r="J2598" s="113" t="s">
        <v>3874</v>
      </c>
      <c r="K2598" s="130" t="s">
        <v>8820</v>
      </c>
      <c r="L2598" s="113" t="s">
        <v>3947</v>
      </c>
      <c r="M2598" s="113" t="s">
        <v>10652</v>
      </c>
    </row>
    <row r="2599" spans="10:13">
      <c r="J2599" s="113" t="s">
        <v>3874</v>
      </c>
      <c r="K2599" s="130" t="s">
        <v>8823</v>
      </c>
      <c r="L2599" s="113" t="s">
        <v>3947</v>
      </c>
      <c r="M2599" s="113" t="s">
        <v>10653</v>
      </c>
    </row>
    <row r="2600" spans="10:13">
      <c r="J2600" s="113" t="s">
        <v>3874</v>
      </c>
      <c r="K2600" s="130" t="s">
        <v>8826</v>
      </c>
      <c r="L2600" s="113" t="s">
        <v>3947</v>
      </c>
      <c r="M2600" s="113" t="s">
        <v>10654</v>
      </c>
    </row>
    <row r="2601" spans="10:13">
      <c r="J2601" s="113" t="s">
        <v>3874</v>
      </c>
      <c r="K2601" s="130" t="s">
        <v>8829</v>
      </c>
      <c r="L2601" s="113" t="s">
        <v>3947</v>
      </c>
      <c r="M2601" s="113" t="s">
        <v>10655</v>
      </c>
    </row>
    <row r="2602" spans="10:13">
      <c r="J2602" s="113" t="s">
        <v>3874</v>
      </c>
      <c r="K2602" s="130" t="s">
        <v>8832</v>
      </c>
      <c r="L2602" s="113" t="s">
        <v>3947</v>
      </c>
      <c r="M2602" s="113" t="s">
        <v>10656</v>
      </c>
    </row>
    <row r="2603" spans="10:13">
      <c r="J2603" s="113" t="s">
        <v>3874</v>
      </c>
      <c r="K2603" s="130" t="s">
        <v>8835</v>
      </c>
      <c r="L2603" s="113" t="s">
        <v>3947</v>
      </c>
      <c r="M2603" s="113" t="s">
        <v>10657</v>
      </c>
    </row>
    <row r="2604" spans="10:13">
      <c r="J2604" s="113" t="s">
        <v>3874</v>
      </c>
      <c r="K2604" s="130" t="s">
        <v>8838</v>
      </c>
      <c r="L2604" s="113" t="s">
        <v>3947</v>
      </c>
      <c r="M2604" s="113" t="s">
        <v>10658</v>
      </c>
    </row>
    <row r="2605" spans="10:13">
      <c r="J2605" s="113" t="s">
        <v>3874</v>
      </c>
      <c r="K2605" s="130" t="s">
        <v>8841</v>
      </c>
      <c r="L2605" s="113" t="s">
        <v>3947</v>
      </c>
      <c r="M2605" s="113" t="s">
        <v>10659</v>
      </c>
    </row>
    <row r="2606" spans="10:13">
      <c r="J2606" s="113" t="s">
        <v>3874</v>
      </c>
      <c r="K2606" s="130" t="s">
        <v>8844</v>
      </c>
      <c r="L2606" s="113" t="s">
        <v>3947</v>
      </c>
      <c r="M2606" s="113" t="s">
        <v>10660</v>
      </c>
    </row>
    <row r="2607" spans="10:13">
      <c r="J2607" s="113" t="s">
        <v>3874</v>
      </c>
      <c r="K2607" s="130" t="s">
        <v>3690</v>
      </c>
      <c r="L2607" s="113" t="s">
        <v>3947</v>
      </c>
      <c r="M2607" s="113" t="s">
        <v>10661</v>
      </c>
    </row>
    <row r="2608" spans="10:13">
      <c r="J2608" s="113" t="s">
        <v>3874</v>
      </c>
      <c r="K2608" s="130" t="s">
        <v>8849</v>
      </c>
      <c r="L2608" s="113" t="s">
        <v>3947</v>
      </c>
      <c r="M2608" s="113" t="s">
        <v>10662</v>
      </c>
    </row>
    <row r="2609" spans="10:13">
      <c r="J2609" s="113" t="s">
        <v>3874</v>
      </c>
      <c r="K2609" s="130" t="s">
        <v>8851</v>
      </c>
      <c r="L2609" s="113" t="s">
        <v>3947</v>
      </c>
      <c r="M2609" s="113" t="s">
        <v>10663</v>
      </c>
    </row>
    <row r="2610" spans="10:13">
      <c r="J2610" s="113" t="s">
        <v>3874</v>
      </c>
      <c r="K2610" s="130" t="s">
        <v>8854</v>
      </c>
      <c r="L2610" s="113" t="s">
        <v>3947</v>
      </c>
      <c r="M2610" s="113" t="s">
        <v>10664</v>
      </c>
    </row>
    <row r="2611" spans="10:13">
      <c r="J2611" s="113" t="s">
        <v>3874</v>
      </c>
      <c r="K2611" s="130" t="s">
        <v>8857</v>
      </c>
      <c r="L2611" s="113" t="s">
        <v>3947</v>
      </c>
      <c r="M2611" s="113" t="s">
        <v>10665</v>
      </c>
    </row>
    <row r="2612" spans="10:13">
      <c r="J2612" s="113" t="s">
        <v>3874</v>
      </c>
      <c r="K2612" s="130" t="s">
        <v>8860</v>
      </c>
      <c r="L2612" s="113" t="s">
        <v>3947</v>
      </c>
      <c r="M2612" s="113" t="s">
        <v>10666</v>
      </c>
    </row>
    <row r="2613" spans="10:13">
      <c r="J2613" s="113" t="s">
        <v>3874</v>
      </c>
      <c r="K2613" s="130" t="s">
        <v>8863</v>
      </c>
      <c r="L2613" s="113" t="s">
        <v>3947</v>
      </c>
      <c r="M2613" s="113" t="s">
        <v>10667</v>
      </c>
    </row>
    <row r="2614" spans="10:13">
      <c r="J2614" s="113" t="s">
        <v>3874</v>
      </c>
      <c r="K2614" s="130" t="s">
        <v>8866</v>
      </c>
      <c r="L2614" s="113" t="s">
        <v>3947</v>
      </c>
      <c r="M2614" s="113" t="s">
        <v>10668</v>
      </c>
    </row>
    <row r="2615" spans="10:13">
      <c r="J2615" s="113" t="s">
        <v>3874</v>
      </c>
      <c r="K2615" s="130" t="s">
        <v>8869</v>
      </c>
      <c r="L2615" s="113" t="s">
        <v>3947</v>
      </c>
      <c r="M2615" s="113" t="s">
        <v>10669</v>
      </c>
    </row>
    <row r="2616" spans="10:13">
      <c r="J2616" s="113" t="s">
        <v>3874</v>
      </c>
      <c r="K2616" s="130" t="s">
        <v>8872</v>
      </c>
      <c r="L2616" s="113" t="s">
        <v>3947</v>
      </c>
      <c r="M2616" s="113" t="s">
        <v>10670</v>
      </c>
    </row>
    <row r="2617" spans="10:13">
      <c r="J2617" s="113" t="s">
        <v>3874</v>
      </c>
      <c r="K2617" s="130" t="s">
        <v>8875</v>
      </c>
      <c r="L2617" s="113" t="s">
        <v>3947</v>
      </c>
      <c r="M2617" s="113" t="s">
        <v>10671</v>
      </c>
    </row>
    <row r="2618" spans="10:13">
      <c r="J2618" s="113" t="s">
        <v>3874</v>
      </c>
      <c r="K2618" s="130" t="s">
        <v>8878</v>
      </c>
      <c r="L2618" s="113" t="s">
        <v>3947</v>
      </c>
      <c r="M2618" s="113" t="s">
        <v>10672</v>
      </c>
    </row>
    <row r="2619" spans="10:13">
      <c r="J2619" s="113" t="s">
        <v>3874</v>
      </c>
      <c r="K2619" s="130" t="s">
        <v>8881</v>
      </c>
      <c r="L2619" s="113" t="s">
        <v>3947</v>
      </c>
      <c r="M2619" s="113" t="s">
        <v>10673</v>
      </c>
    </row>
    <row r="2620" spans="10:13">
      <c r="J2620" s="113" t="s">
        <v>3874</v>
      </c>
      <c r="K2620" s="130" t="s">
        <v>8884</v>
      </c>
      <c r="L2620" s="113" t="s">
        <v>3947</v>
      </c>
      <c r="M2620" s="113" t="s">
        <v>10674</v>
      </c>
    </row>
    <row r="2621" spans="10:13">
      <c r="J2621" s="113" t="s">
        <v>3874</v>
      </c>
      <c r="K2621" s="130" t="s">
        <v>8887</v>
      </c>
      <c r="L2621" s="113" t="s">
        <v>3947</v>
      </c>
      <c r="M2621" s="113" t="s">
        <v>10675</v>
      </c>
    </row>
    <row r="2622" spans="10:13">
      <c r="J2622" s="113" t="s">
        <v>3874</v>
      </c>
      <c r="K2622" s="130" t="s">
        <v>8890</v>
      </c>
      <c r="L2622" s="113" t="s">
        <v>3947</v>
      </c>
      <c r="M2622" s="113" t="s">
        <v>10676</v>
      </c>
    </row>
    <row r="2623" spans="10:13">
      <c r="J2623" s="113" t="s">
        <v>3874</v>
      </c>
      <c r="K2623" s="130" t="s">
        <v>8892</v>
      </c>
      <c r="L2623" s="113" t="s">
        <v>3947</v>
      </c>
      <c r="M2623" s="113" t="s">
        <v>10677</v>
      </c>
    </row>
    <row r="2624" spans="10:13">
      <c r="J2624" s="113" t="s">
        <v>3874</v>
      </c>
      <c r="K2624" s="130" t="s">
        <v>8895</v>
      </c>
      <c r="L2624" s="113" t="s">
        <v>3947</v>
      </c>
      <c r="M2624" s="113" t="s">
        <v>10678</v>
      </c>
    </row>
    <row r="2625" spans="10:13">
      <c r="J2625" s="113" t="s">
        <v>3874</v>
      </c>
      <c r="K2625" s="130" t="s">
        <v>8898</v>
      </c>
      <c r="L2625" s="113" t="s">
        <v>3947</v>
      </c>
      <c r="M2625" s="113" t="s">
        <v>10679</v>
      </c>
    </row>
    <row r="2626" spans="10:13">
      <c r="J2626" s="113" t="s">
        <v>3874</v>
      </c>
      <c r="K2626" s="130" t="s">
        <v>8901</v>
      </c>
      <c r="L2626" s="113" t="s">
        <v>3947</v>
      </c>
      <c r="M2626" s="113" t="s">
        <v>10680</v>
      </c>
    </row>
    <row r="2627" spans="10:13">
      <c r="J2627" s="113" t="s">
        <v>3874</v>
      </c>
      <c r="K2627" s="130" t="s">
        <v>3692</v>
      </c>
      <c r="L2627" s="113" t="s">
        <v>3947</v>
      </c>
      <c r="M2627" s="113" t="s">
        <v>10681</v>
      </c>
    </row>
    <row r="2628" spans="10:13">
      <c r="J2628" s="113" t="s">
        <v>3874</v>
      </c>
      <c r="K2628" s="130" t="s">
        <v>8906</v>
      </c>
      <c r="L2628" s="113" t="s">
        <v>3947</v>
      </c>
      <c r="M2628" s="113" t="s">
        <v>10682</v>
      </c>
    </row>
    <row r="2629" spans="10:13">
      <c r="J2629" s="113" t="s">
        <v>3874</v>
      </c>
      <c r="K2629" s="130" t="s">
        <v>8909</v>
      </c>
      <c r="L2629" s="113" t="s">
        <v>3947</v>
      </c>
      <c r="M2629" s="113" t="s">
        <v>10683</v>
      </c>
    </row>
    <row r="2630" spans="10:13">
      <c r="J2630" s="113" t="s">
        <v>3874</v>
      </c>
      <c r="K2630" s="130" t="s">
        <v>8912</v>
      </c>
      <c r="L2630" s="113" t="s">
        <v>3947</v>
      </c>
      <c r="M2630" s="113" t="s">
        <v>10684</v>
      </c>
    </row>
    <row r="2631" spans="10:13">
      <c r="J2631" s="113" t="s">
        <v>3874</v>
      </c>
      <c r="K2631" s="130" t="s">
        <v>8915</v>
      </c>
      <c r="L2631" s="113" t="s">
        <v>3947</v>
      </c>
      <c r="M2631" s="113" t="s">
        <v>10685</v>
      </c>
    </row>
    <row r="2632" spans="10:13">
      <c r="J2632" s="113" t="s">
        <v>3874</v>
      </c>
      <c r="K2632" s="130" t="s">
        <v>8918</v>
      </c>
      <c r="L2632" s="113" t="s">
        <v>3947</v>
      </c>
      <c r="M2632" s="113" t="s">
        <v>10686</v>
      </c>
    </row>
    <row r="2633" spans="10:13">
      <c r="J2633" s="113" t="s">
        <v>3874</v>
      </c>
      <c r="K2633" s="130" t="s">
        <v>8921</v>
      </c>
      <c r="L2633" s="113" t="s">
        <v>3947</v>
      </c>
      <c r="M2633" s="113" t="s">
        <v>10687</v>
      </c>
    </row>
    <row r="2634" spans="10:13">
      <c r="J2634" s="113" t="s">
        <v>3874</v>
      </c>
      <c r="K2634" s="130" t="s">
        <v>8924</v>
      </c>
      <c r="L2634" s="113" t="s">
        <v>3947</v>
      </c>
      <c r="M2634" s="113" t="s">
        <v>10688</v>
      </c>
    </row>
    <row r="2635" spans="10:13">
      <c r="J2635" s="113" t="s">
        <v>3874</v>
      </c>
      <c r="K2635" s="130" t="s">
        <v>8927</v>
      </c>
      <c r="L2635" s="113" t="s">
        <v>3947</v>
      </c>
      <c r="M2635" s="113" t="s">
        <v>10689</v>
      </c>
    </row>
    <row r="2636" spans="10:13">
      <c r="J2636" s="113" t="s">
        <v>3874</v>
      </c>
      <c r="K2636" s="130" t="s">
        <v>8930</v>
      </c>
      <c r="L2636" s="113" t="s">
        <v>3947</v>
      </c>
      <c r="M2636" s="113" t="s">
        <v>10690</v>
      </c>
    </row>
    <row r="2637" spans="10:13">
      <c r="J2637" s="113" t="s">
        <v>3874</v>
      </c>
      <c r="K2637" s="130" t="s">
        <v>8933</v>
      </c>
      <c r="L2637" s="113" t="s">
        <v>3947</v>
      </c>
      <c r="M2637" s="113" t="s">
        <v>10691</v>
      </c>
    </row>
    <row r="2638" spans="10:13">
      <c r="J2638" s="113" t="s">
        <v>3874</v>
      </c>
      <c r="K2638" s="130" t="s">
        <v>8936</v>
      </c>
      <c r="L2638" s="113" t="s">
        <v>3947</v>
      </c>
      <c r="M2638" s="113" t="s">
        <v>10692</v>
      </c>
    </row>
    <row r="2639" spans="10:13">
      <c r="J2639" s="113" t="s">
        <v>3874</v>
      </c>
      <c r="K2639" s="130" t="s">
        <v>8939</v>
      </c>
      <c r="L2639" s="113" t="s">
        <v>3947</v>
      </c>
      <c r="M2639" s="113" t="s">
        <v>10693</v>
      </c>
    </row>
    <row r="2640" spans="10:13">
      <c r="J2640" s="113" t="s">
        <v>3874</v>
      </c>
      <c r="K2640" s="130" t="s">
        <v>8942</v>
      </c>
      <c r="L2640" s="113" t="s">
        <v>3947</v>
      </c>
      <c r="M2640" s="113" t="s">
        <v>10694</v>
      </c>
    </row>
    <row r="2641" spans="10:13">
      <c r="J2641" s="113" t="s">
        <v>3874</v>
      </c>
      <c r="K2641" s="130" t="s">
        <v>8945</v>
      </c>
      <c r="L2641" s="113" t="s">
        <v>3947</v>
      </c>
      <c r="M2641" s="113" t="s">
        <v>10695</v>
      </c>
    </row>
    <row r="2642" spans="10:13">
      <c r="J2642" s="113" t="s">
        <v>3874</v>
      </c>
      <c r="K2642" s="130" t="s">
        <v>8948</v>
      </c>
      <c r="L2642" s="113" t="s">
        <v>3947</v>
      </c>
      <c r="M2642" s="113" t="s">
        <v>10696</v>
      </c>
    </row>
    <row r="2643" spans="10:13">
      <c r="J2643" s="113" t="s">
        <v>3874</v>
      </c>
      <c r="K2643" s="130" t="s">
        <v>8951</v>
      </c>
      <c r="L2643" s="113" t="s">
        <v>3947</v>
      </c>
      <c r="M2643" s="113" t="s">
        <v>10697</v>
      </c>
    </row>
    <row r="2644" spans="10:13">
      <c r="J2644" s="113" t="s">
        <v>3874</v>
      </c>
      <c r="K2644" s="130" t="s">
        <v>8954</v>
      </c>
      <c r="L2644" s="113" t="s">
        <v>3947</v>
      </c>
      <c r="M2644" s="113" t="s">
        <v>10698</v>
      </c>
    </row>
    <row r="2645" spans="10:13">
      <c r="J2645" s="113" t="s">
        <v>3874</v>
      </c>
      <c r="K2645" s="130" t="s">
        <v>8957</v>
      </c>
      <c r="L2645" s="113" t="s">
        <v>3947</v>
      </c>
      <c r="M2645" s="113" t="s">
        <v>10699</v>
      </c>
    </row>
    <row r="2646" spans="10:13">
      <c r="J2646" s="113" t="s">
        <v>3874</v>
      </c>
      <c r="K2646" s="130" t="s">
        <v>8960</v>
      </c>
      <c r="L2646" s="113" t="s">
        <v>3947</v>
      </c>
      <c r="M2646" s="113" t="s">
        <v>10700</v>
      </c>
    </row>
    <row r="2647" spans="10:13">
      <c r="J2647" s="113" t="s">
        <v>3874</v>
      </c>
      <c r="K2647" s="130" t="s">
        <v>3694</v>
      </c>
      <c r="L2647" s="113" t="s">
        <v>3947</v>
      </c>
      <c r="M2647" s="113" t="s">
        <v>10701</v>
      </c>
    </row>
    <row r="2648" spans="10:13">
      <c r="J2648" s="113" t="s">
        <v>3874</v>
      </c>
      <c r="K2648" s="130" t="s">
        <v>8965</v>
      </c>
      <c r="L2648" s="113" t="s">
        <v>3947</v>
      </c>
      <c r="M2648" s="113" t="s">
        <v>10702</v>
      </c>
    </row>
    <row r="2649" spans="10:13">
      <c r="J2649" s="113" t="s">
        <v>3874</v>
      </c>
      <c r="K2649" s="130" t="s">
        <v>8968</v>
      </c>
      <c r="L2649" s="113" t="s">
        <v>3947</v>
      </c>
      <c r="M2649" s="113" t="s">
        <v>10703</v>
      </c>
    </row>
    <row r="2650" spans="10:13">
      <c r="J2650" s="113" t="s">
        <v>3874</v>
      </c>
      <c r="K2650" s="130" t="s">
        <v>8971</v>
      </c>
      <c r="L2650" s="113" t="s">
        <v>3947</v>
      </c>
      <c r="M2650" s="113" t="s">
        <v>10704</v>
      </c>
    </row>
    <row r="2651" spans="10:13">
      <c r="J2651" s="113" t="s">
        <v>3874</v>
      </c>
      <c r="K2651" s="130" t="s">
        <v>8974</v>
      </c>
      <c r="L2651" s="113" t="s">
        <v>3947</v>
      </c>
      <c r="M2651" s="113" t="s">
        <v>10705</v>
      </c>
    </row>
    <row r="2652" spans="10:13">
      <c r="J2652" s="113" t="s">
        <v>3874</v>
      </c>
      <c r="K2652" s="130" t="s">
        <v>8977</v>
      </c>
      <c r="L2652" s="113" t="s">
        <v>3947</v>
      </c>
      <c r="M2652" s="113" t="s">
        <v>10706</v>
      </c>
    </row>
    <row r="2653" spans="10:13">
      <c r="J2653" s="113" t="s">
        <v>3874</v>
      </c>
      <c r="K2653" s="130" t="s">
        <v>8980</v>
      </c>
      <c r="L2653" s="113" t="s">
        <v>3947</v>
      </c>
      <c r="M2653" s="113" t="s">
        <v>10707</v>
      </c>
    </row>
    <row r="2654" spans="10:13">
      <c r="J2654" s="113" t="s">
        <v>3874</v>
      </c>
      <c r="K2654" s="130" t="s">
        <v>8983</v>
      </c>
      <c r="L2654" s="113" t="s">
        <v>3947</v>
      </c>
      <c r="M2654" s="113" t="s">
        <v>10708</v>
      </c>
    </row>
    <row r="2655" spans="10:13">
      <c r="J2655" s="113" t="s">
        <v>3874</v>
      </c>
      <c r="K2655" s="130" t="s">
        <v>8986</v>
      </c>
      <c r="L2655" s="113" t="s">
        <v>3947</v>
      </c>
      <c r="M2655" s="113" t="s">
        <v>10709</v>
      </c>
    </row>
    <row r="2656" spans="10:13">
      <c r="J2656" s="113" t="s">
        <v>3874</v>
      </c>
      <c r="K2656" s="130" t="s">
        <v>8989</v>
      </c>
      <c r="L2656" s="113" t="s">
        <v>3947</v>
      </c>
      <c r="M2656" s="113" t="s">
        <v>10710</v>
      </c>
    </row>
    <row r="2657" spans="10:13">
      <c r="J2657" s="113" t="s">
        <v>3874</v>
      </c>
      <c r="K2657" s="130" t="s">
        <v>8992</v>
      </c>
      <c r="L2657" s="113" t="s">
        <v>3947</v>
      </c>
      <c r="M2657" s="113" t="s">
        <v>10711</v>
      </c>
    </row>
    <row r="2658" spans="10:13">
      <c r="J2658" s="113" t="s">
        <v>3874</v>
      </c>
      <c r="K2658" s="130" t="s">
        <v>8995</v>
      </c>
      <c r="L2658" s="113" t="s">
        <v>3947</v>
      </c>
      <c r="M2658" s="113" t="s">
        <v>10712</v>
      </c>
    </row>
    <row r="2659" spans="10:13">
      <c r="J2659" s="113" t="s">
        <v>3874</v>
      </c>
      <c r="K2659" s="130" t="s">
        <v>8998</v>
      </c>
      <c r="L2659" s="113" t="s">
        <v>3947</v>
      </c>
      <c r="M2659" s="113" t="s">
        <v>10713</v>
      </c>
    </row>
    <row r="2660" spans="10:13">
      <c r="J2660" s="113" t="s">
        <v>3874</v>
      </c>
      <c r="K2660" s="130" t="s">
        <v>9001</v>
      </c>
      <c r="L2660" s="113" t="s">
        <v>3947</v>
      </c>
      <c r="M2660" s="113" t="s">
        <v>10714</v>
      </c>
    </row>
    <row r="2661" spans="10:13">
      <c r="J2661" s="113" t="s">
        <v>3874</v>
      </c>
      <c r="K2661" s="130" t="s">
        <v>9004</v>
      </c>
      <c r="L2661" s="113" t="s">
        <v>3947</v>
      </c>
      <c r="M2661" s="113" t="s">
        <v>10715</v>
      </c>
    </row>
    <row r="2662" spans="10:13">
      <c r="J2662" s="113" t="s">
        <v>3874</v>
      </c>
      <c r="K2662" s="130" t="s">
        <v>9007</v>
      </c>
      <c r="L2662" s="113" t="s">
        <v>3947</v>
      </c>
      <c r="M2662" s="113" t="s">
        <v>10716</v>
      </c>
    </row>
    <row r="2663" spans="10:13">
      <c r="J2663" s="113" t="s">
        <v>3874</v>
      </c>
      <c r="K2663" s="130" t="s">
        <v>9010</v>
      </c>
      <c r="L2663" s="113" t="s">
        <v>3947</v>
      </c>
      <c r="M2663" s="113" t="s">
        <v>10717</v>
      </c>
    </row>
    <row r="2664" spans="10:13">
      <c r="J2664" s="113" t="s">
        <v>3874</v>
      </c>
      <c r="K2664" s="130" t="s">
        <v>9013</v>
      </c>
      <c r="L2664" s="113" t="s">
        <v>3947</v>
      </c>
      <c r="M2664" s="113" t="s">
        <v>10718</v>
      </c>
    </row>
    <row r="2665" spans="10:13">
      <c r="J2665" s="113" t="s">
        <v>3874</v>
      </c>
      <c r="K2665" s="130" t="s">
        <v>9016</v>
      </c>
      <c r="L2665" s="113" t="s">
        <v>3947</v>
      </c>
      <c r="M2665" s="113" t="s">
        <v>10719</v>
      </c>
    </row>
    <row r="2666" spans="10:13">
      <c r="J2666" s="113" t="s">
        <v>3874</v>
      </c>
      <c r="K2666" s="130" t="s">
        <v>9019</v>
      </c>
      <c r="L2666" s="113" t="s">
        <v>3947</v>
      </c>
      <c r="M2666" s="113" t="s">
        <v>10720</v>
      </c>
    </row>
    <row r="2667" spans="10:13">
      <c r="J2667" s="113" t="s">
        <v>3874</v>
      </c>
      <c r="K2667" s="130" t="s">
        <v>3696</v>
      </c>
      <c r="L2667" s="113" t="s">
        <v>3947</v>
      </c>
      <c r="M2667" s="113" t="s">
        <v>10721</v>
      </c>
    </row>
    <row r="2668" spans="10:13">
      <c r="J2668" s="113" t="s">
        <v>3874</v>
      </c>
      <c r="K2668" s="130" t="s">
        <v>9024</v>
      </c>
      <c r="L2668" s="113" t="s">
        <v>3947</v>
      </c>
      <c r="M2668" s="113" t="s">
        <v>10722</v>
      </c>
    </row>
    <row r="2669" spans="10:13">
      <c r="J2669" s="113" t="s">
        <v>3874</v>
      </c>
      <c r="K2669" s="130" t="s">
        <v>9027</v>
      </c>
      <c r="L2669" s="113" t="s">
        <v>3947</v>
      </c>
      <c r="M2669" s="113" t="s">
        <v>10723</v>
      </c>
    </row>
    <row r="2670" spans="10:13">
      <c r="J2670" s="113" t="s">
        <v>3874</v>
      </c>
      <c r="K2670" s="130" t="s">
        <v>9030</v>
      </c>
      <c r="L2670" s="113" t="s">
        <v>3947</v>
      </c>
      <c r="M2670" s="113" t="s">
        <v>10724</v>
      </c>
    </row>
    <row r="2671" spans="10:13">
      <c r="J2671" s="113" t="s">
        <v>3874</v>
      </c>
      <c r="K2671" s="130" t="s">
        <v>9033</v>
      </c>
      <c r="L2671" s="113" t="s">
        <v>3947</v>
      </c>
      <c r="M2671" s="113" t="s">
        <v>10725</v>
      </c>
    </row>
    <row r="2672" spans="10:13">
      <c r="J2672" s="113" t="s">
        <v>3874</v>
      </c>
      <c r="K2672" s="130" t="s">
        <v>9036</v>
      </c>
      <c r="L2672" s="113" t="s">
        <v>3947</v>
      </c>
      <c r="M2672" s="113" t="s">
        <v>10726</v>
      </c>
    </row>
    <row r="2673" spans="10:13">
      <c r="J2673" s="113" t="s">
        <v>3874</v>
      </c>
      <c r="K2673" s="130" t="s">
        <v>9039</v>
      </c>
      <c r="L2673" s="113" t="s">
        <v>3947</v>
      </c>
      <c r="M2673" s="113" t="s">
        <v>10727</v>
      </c>
    </row>
    <row r="2674" spans="10:13">
      <c r="J2674" s="113" t="s">
        <v>3874</v>
      </c>
      <c r="K2674" s="130" t="s">
        <v>9042</v>
      </c>
      <c r="L2674" s="113" t="s">
        <v>3947</v>
      </c>
      <c r="M2674" s="113" t="s">
        <v>10728</v>
      </c>
    </row>
    <row r="2675" spans="10:13">
      <c r="J2675" s="113" t="s">
        <v>3874</v>
      </c>
      <c r="K2675" s="130" t="s">
        <v>9045</v>
      </c>
      <c r="L2675" s="113" t="s">
        <v>3947</v>
      </c>
      <c r="M2675" s="113" t="s">
        <v>10729</v>
      </c>
    </row>
    <row r="2676" spans="10:13">
      <c r="J2676" s="113" t="s">
        <v>3874</v>
      </c>
      <c r="K2676" s="130" t="s">
        <v>9048</v>
      </c>
      <c r="L2676" s="113" t="s">
        <v>3947</v>
      </c>
      <c r="M2676" s="113" t="s">
        <v>10730</v>
      </c>
    </row>
    <row r="2677" spans="10:13">
      <c r="J2677" s="113" t="s">
        <v>3874</v>
      </c>
      <c r="K2677" s="130" t="s">
        <v>9051</v>
      </c>
      <c r="L2677" s="113" t="s">
        <v>3947</v>
      </c>
      <c r="M2677" s="113" t="s">
        <v>10731</v>
      </c>
    </row>
    <row r="2678" spans="10:13">
      <c r="J2678" s="113" t="s">
        <v>3874</v>
      </c>
      <c r="K2678" s="130" t="s">
        <v>9054</v>
      </c>
      <c r="L2678" s="113" t="s">
        <v>3947</v>
      </c>
      <c r="M2678" s="113" t="s">
        <v>10732</v>
      </c>
    </row>
    <row r="2679" spans="10:13">
      <c r="J2679" s="113" t="s">
        <v>3874</v>
      </c>
      <c r="K2679" s="130" t="s">
        <v>9057</v>
      </c>
      <c r="L2679" s="113" t="s">
        <v>3947</v>
      </c>
      <c r="M2679" s="113" t="s">
        <v>10733</v>
      </c>
    </row>
    <row r="2680" spans="10:13">
      <c r="J2680" s="113" t="s">
        <v>3874</v>
      </c>
      <c r="K2680" s="130" t="s">
        <v>9060</v>
      </c>
      <c r="L2680" s="113" t="s">
        <v>3947</v>
      </c>
      <c r="M2680" s="113" t="s">
        <v>10734</v>
      </c>
    </row>
    <row r="2681" spans="10:13">
      <c r="J2681" s="113" t="s">
        <v>3874</v>
      </c>
      <c r="K2681" s="130" t="s">
        <v>9063</v>
      </c>
      <c r="L2681" s="113" t="s">
        <v>3947</v>
      </c>
      <c r="M2681" s="113" t="s">
        <v>10735</v>
      </c>
    </row>
    <row r="2682" spans="10:13">
      <c r="J2682" s="113" t="s">
        <v>3874</v>
      </c>
      <c r="K2682" s="130" t="s">
        <v>9066</v>
      </c>
      <c r="L2682" s="113" t="s">
        <v>3947</v>
      </c>
      <c r="M2682" s="113" t="s">
        <v>10736</v>
      </c>
    </row>
    <row r="2683" spans="10:13">
      <c r="J2683" s="113" t="s">
        <v>3874</v>
      </c>
      <c r="K2683" s="130" t="s">
        <v>9069</v>
      </c>
      <c r="L2683" s="113" t="s">
        <v>3947</v>
      </c>
      <c r="M2683" s="113" t="s">
        <v>10737</v>
      </c>
    </row>
    <row r="2684" spans="10:13">
      <c r="J2684" s="113" t="s">
        <v>3874</v>
      </c>
      <c r="K2684" s="130" t="s">
        <v>9072</v>
      </c>
      <c r="L2684" s="113" t="s">
        <v>3947</v>
      </c>
      <c r="M2684" s="113" t="s">
        <v>10738</v>
      </c>
    </row>
    <row r="2685" spans="10:13">
      <c r="J2685" s="113" t="s">
        <v>3874</v>
      </c>
      <c r="K2685" s="130" t="s">
        <v>9075</v>
      </c>
      <c r="L2685" s="113" t="s">
        <v>3947</v>
      </c>
      <c r="M2685" s="113" t="s">
        <v>10739</v>
      </c>
    </row>
    <row r="2686" spans="10:13">
      <c r="J2686" s="113" t="s">
        <v>3874</v>
      </c>
      <c r="K2686" s="130" t="s">
        <v>9078</v>
      </c>
      <c r="L2686" s="113" t="s">
        <v>3947</v>
      </c>
      <c r="M2686" s="113" t="s">
        <v>10740</v>
      </c>
    </row>
    <row r="2687" spans="10:13">
      <c r="J2687" s="113" t="s">
        <v>3874</v>
      </c>
      <c r="K2687" s="130" t="s">
        <v>3698</v>
      </c>
      <c r="L2687" s="113" t="s">
        <v>3947</v>
      </c>
      <c r="M2687" s="113" t="s">
        <v>10741</v>
      </c>
    </row>
    <row r="2688" spans="10:13">
      <c r="J2688" s="113" t="s">
        <v>3874</v>
      </c>
      <c r="K2688" s="130" t="s">
        <v>9082</v>
      </c>
      <c r="L2688" s="113" t="s">
        <v>3947</v>
      </c>
      <c r="M2688" s="113" t="s">
        <v>10742</v>
      </c>
    </row>
    <row r="2689" spans="10:13">
      <c r="J2689" s="113" t="s">
        <v>3874</v>
      </c>
      <c r="K2689" s="130" t="s">
        <v>9085</v>
      </c>
      <c r="L2689" s="113" t="s">
        <v>3947</v>
      </c>
      <c r="M2689" s="113" t="s">
        <v>10743</v>
      </c>
    </row>
    <row r="2690" spans="10:13">
      <c r="J2690" s="113" t="s">
        <v>3874</v>
      </c>
      <c r="K2690" s="130" t="s">
        <v>9088</v>
      </c>
      <c r="L2690" s="113" t="s">
        <v>3947</v>
      </c>
      <c r="M2690" s="113" t="s">
        <v>10744</v>
      </c>
    </row>
    <row r="2691" spans="10:13">
      <c r="J2691" s="113" t="s">
        <v>3874</v>
      </c>
      <c r="K2691" s="130" t="s">
        <v>9091</v>
      </c>
      <c r="L2691" s="113" t="s">
        <v>3947</v>
      </c>
      <c r="M2691" s="113" t="s">
        <v>10745</v>
      </c>
    </row>
    <row r="2692" spans="10:13">
      <c r="J2692" s="113" t="s">
        <v>3874</v>
      </c>
      <c r="K2692" s="130" t="s">
        <v>9094</v>
      </c>
      <c r="L2692" s="113" t="s">
        <v>3947</v>
      </c>
      <c r="M2692" s="113" t="s">
        <v>10746</v>
      </c>
    </row>
    <row r="2693" spans="10:13">
      <c r="J2693" s="113" t="s">
        <v>3874</v>
      </c>
      <c r="K2693" s="130" t="s">
        <v>9097</v>
      </c>
      <c r="L2693" s="113" t="s">
        <v>3947</v>
      </c>
      <c r="M2693" s="113" t="s">
        <v>10747</v>
      </c>
    </row>
    <row r="2694" spans="10:13">
      <c r="J2694" s="113" t="s">
        <v>3874</v>
      </c>
      <c r="K2694" s="130" t="s">
        <v>9100</v>
      </c>
      <c r="L2694" s="113" t="s">
        <v>3947</v>
      </c>
      <c r="M2694" s="113" t="s">
        <v>10748</v>
      </c>
    </row>
    <row r="2695" spans="10:13">
      <c r="J2695" s="113" t="s">
        <v>3874</v>
      </c>
      <c r="K2695" s="130" t="s">
        <v>9103</v>
      </c>
      <c r="L2695" s="113" t="s">
        <v>3947</v>
      </c>
      <c r="M2695" s="113" t="s">
        <v>10749</v>
      </c>
    </row>
    <row r="2696" spans="10:13">
      <c r="J2696" s="113" t="s">
        <v>3874</v>
      </c>
      <c r="K2696" s="130" t="s">
        <v>9106</v>
      </c>
      <c r="L2696" s="113" t="s">
        <v>3947</v>
      </c>
      <c r="M2696" s="113" t="s">
        <v>10750</v>
      </c>
    </row>
    <row r="2697" spans="10:13">
      <c r="J2697" s="113" t="s">
        <v>3874</v>
      </c>
      <c r="K2697" s="130" t="s">
        <v>9109</v>
      </c>
      <c r="L2697" s="113" t="s">
        <v>3947</v>
      </c>
      <c r="M2697" s="113" t="s">
        <v>10751</v>
      </c>
    </row>
    <row r="2698" spans="10:13">
      <c r="J2698" s="113" t="s">
        <v>3874</v>
      </c>
      <c r="K2698" s="130" t="s">
        <v>9112</v>
      </c>
      <c r="L2698" s="113" t="s">
        <v>3947</v>
      </c>
      <c r="M2698" s="113" t="s">
        <v>10752</v>
      </c>
    </row>
    <row r="2699" spans="10:13">
      <c r="J2699" s="113" t="s">
        <v>3874</v>
      </c>
      <c r="K2699" s="130" t="s">
        <v>9115</v>
      </c>
      <c r="L2699" s="113" t="s">
        <v>3947</v>
      </c>
      <c r="M2699" s="113" t="s">
        <v>10753</v>
      </c>
    </row>
    <row r="2700" spans="10:13">
      <c r="J2700" s="113" t="s">
        <v>3874</v>
      </c>
      <c r="K2700" s="130" t="s">
        <v>9118</v>
      </c>
      <c r="L2700" s="113" t="s">
        <v>3947</v>
      </c>
      <c r="M2700" s="113" t="s">
        <v>10754</v>
      </c>
    </row>
    <row r="2701" spans="10:13">
      <c r="J2701" s="113" t="s">
        <v>3874</v>
      </c>
      <c r="K2701" s="130" t="s">
        <v>9121</v>
      </c>
      <c r="L2701" s="113" t="s">
        <v>3947</v>
      </c>
      <c r="M2701" s="113" t="s">
        <v>10755</v>
      </c>
    </row>
    <row r="2702" spans="10:13">
      <c r="J2702" s="113" t="s">
        <v>3874</v>
      </c>
      <c r="K2702" s="130" t="s">
        <v>9124</v>
      </c>
      <c r="L2702" s="113" t="s">
        <v>3947</v>
      </c>
      <c r="M2702" s="113" t="s">
        <v>10756</v>
      </c>
    </row>
    <row r="2703" spans="10:13">
      <c r="J2703" s="113" t="s">
        <v>3874</v>
      </c>
      <c r="K2703" s="130" t="s">
        <v>9127</v>
      </c>
      <c r="L2703" s="113" t="s">
        <v>3947</v>
      </c>
      <c r="M2703" s="113" t="s">
        <v>10757</v>
      </c>
    </row>
    <row r="2704" spans="10:13">
      <c r="J2704" s="113" t="s">
        <v>3874</v>
      </c>
      <c r="K2704" s="130" t="s">
        <v>9130</v>
      </c>
      <c r="L2704" s="113" t="s">
        <v>3947</v>
      </c>
      <c r="M2704" s="113" t="s">
        <v>10758</v>
      </c>
    </row>
    <row r="2705" spans="10:13">
      <c r="J2705" s="113" t="s">
        <v>3874</v>
      </c>
      <c r="K2705" s="130" t="s">
        <v>9133</v>
      </c>
      <c r="L2705" s="113" t="s">
        <v>3947</v>
      </c>
      <c r="M2705" s="113" t="s">
        <v>10759</v>
      </c>
    </row>
    <row r="2706" spans="10:13">
      <c r="J2706" s="113" t="s">
        <v>3874</v>
      </c>
      <c r="K2706" s="130" t="s">
        <v>9136</v>
      </c>
      <c r="L2706" s="113" t="s">
        <v>3947</v>
      </c>
      <c r="M2706" s="113" t="s">
        <v>10760</v>
      </c>
    </row>
    <row r="2707" spans="10:13">
      <c r="J2707" s="113" t="s">
        <v>3874</v>
      </c>
      <c r="K2707" s="130" t="s">
        <v>3700</v>
      </c>
      <c r="L2707" s="113" t="s">
        <v>3947</v>
      </c>
      <c r="M2707" s="113" t="s">
        <v>10761</v>
      </c>
    </row>
    <row r="2708" spans="10:13">
      <c r="J2708" s="113" t="s">
        <v>3874</v>
      </c>
      <c r="K2708" s="130" t="s">
        <v>9141</v>
      </c>
      <c r="L2708" s="113" t="s">
        <v>3947</v>
      </c>
      <c r="M2708" s="113" t="s">
        <v>10762</v>
      </c>
    </row>
    <row r="2709" spans="10:13">
      <c r="J2709" s="113" t="s">
        <v>3874</v>
      </c>
      <c r="K2709" s="130" t="s">
        <v>9144</v>
      </c>
      <c r="L2709" s="113" t="s">
        <v>3947</v>
      </c>
      <c r="M2709" s="113" t="s">
        <v>10763</v>
      </c>
    </row>
    <row r="2710" spans="10:13">
      <c r="J2710" s="113" t="s">
        <v>3874</v>
      </c>
      <c r="K2710" s="130" t="s">
        <v>9147</v>
      </c>
      <c r="L2710" s="113" t="s">
        <v>3947</v>
      </c>
      <c r="M2710" s="113" t="s">
        <v>10764</v>
      </c>
    </row>
    <row r="2711" spans="10:13">
      <c r="J2711" s="113" t="s">
        <v>3874</v>
      </c>
      <c r="K2711" s="130" t="s">
        <v>9150</v>
      </c>
      <c r="L2711" s="113" t="s">
        <v>3947</v>
      </c>
      <c r="M2711" s="113" t="s">
        <v>10765</v>
      </c>
    </row>
    <row r="2712" spans="10:13">
      <c r="J2712" s="113" t="s">
        <v>3874</v>
      </c>
      <c r="K2712" s="130" t="s">
        <v>9153</v>
      </c>
      <c r="L2712" s="113" t="s">
        <v>3947</v>
      </c>
      <c r="M2712" s="113" t="s">
        <v>10766</v>
      </c>
    </row>
    <row r="2713" spans="10:13">
      <c r="J2713" s="113" t="s">
        <v>3874</v>
      </c>
      <c r="K2713" s="130" t="s">
        <v>9156</v>
      </c>
      <c r="L2713" s="113" t="s">
        <v>3947</v>
      </c>
      <c r="M2713" s="113" t="s">
        <v>10767</v>
      </c>
    </row>
    <row r="2714" spans="10:13">
      <c r="J2714" s="113" t="s">
        <v>3874</v>
      </c>
      <c r="K2714" s="130" t="s">
        <v>9159</v>
      </c>
      <c r="L2714" s="113" t="s">
        <v>3947</v>
      </c>
      <c r="M2714" s="113" t="s">
        <v>10768</v>
      </c>
    </row>
    <row r="2715" spans="10:13">
      <c r="J2715" s="113" t="s">
        <v>3874</v>
      </c>
      <c r="K2715" s="130" t="s">
        <v>9162</v>
      </c>
      <c r="L2715" s="113" t="s">
        <v>3947</v>
      </c>
      <c r="M2715" s="113" t="s">
        <v>10769</v>
      </c>
    </row>
    <row r="2716" spans="10:13">
      <c r="J2716" s="113" t="s">
        <v>3874</v>
      </c>
      <c r="K2716" s="130" t="s">
        <v>9165</v>
      </c>
      <c r="L2716" s="113" t="s">
        <v>3947</v>
      </c>
      <c r="M2716" s="113" t="s">
        <v>10770</v>
      </c>
    </row>
    <row r="2717" spans="10:13">
      <c r="J2717" s="113" t="s">
        <v>3874</v>
      </c>
      <c r="K2717" s="130" t="s">
        <v>9168</v>
      </c>
      <c r="L2717" s="113" t="s">
        <v>3947</v>
      </c>
      <c r="M2717" s="113" t="s">
        <v>10771</v>
      </c>
    </row>
    <row r="2718" spans="10:13">
      <c r="J2718" s="113" t="s">
        <v>3874</v>
      </c>
      <c r="K2718" s="130" t="s">
        <v>9171</v>
      </c>
      <c r="L2718" s="113" t="s">
        <v>3947</v>
      </c>
      <c r="M2718" s="113" t="s">
        <v>10772</v>
      </c>
    </row>
    <row r="2719" spans="10:13">
      <c r="J2719" s="113" t="s">
        <v>3874</v>
      </c>
      <c r="K2719" s="130" t="s">
        <v>9174</v>
      </c>
      <c r="L2719" s="113" t="s">
        <v>3947</v>
      </c>
      <c r="M2719" s="113" t="s">
        <v>10773</v>
      </c>
    </row>
    <row r="2720" spans="10:13">
      <c r="J2720" s="113" t="s">
        <v>3874</v>
      </c>
      <c r="K2720" s="130" t="s">
        <v>9177</v>
      </c>
      <c r="L2720" s="113" t="s">
        <v>3947</v>
      </c>
      <c r="M2720" s="113" t="s">
        <v>10774</v>
      </c>
    </row>
    <row r="2721" spans="10:13">
      <c r="J2721" s="113" t="s">
        <v>3874</v>
      </c>
      <c r="K2721" s="130" t="s">
        <v>9180</v>
      </c>
      <c r="L2721" s="113" t="s">
        <v>3947</v>
      </c>
      <c r="M2721" s="113" t="s">
        <v>10775</v>
      </c>
    </row>
    <row r="2722" spans="10:13">
      <c r="J2722" s="113" t="s">
        <v>3874</v>
      </c>
      <c r="K2722" s="130" t="s">
        <v>9183</v>
      </c>
      <c r="L2722" s="113" t="s">
        <v>3947</v>
      </c>
      <c r="M2722" s="113" t="s">
        <v>10776</v>
      </c>
    </row>
    <row r="2723" spans="10:13">
      <c r="J2723" s="113" t="s">
        <v>3874</v>
      </c>
      <c r="K2723" s="130" t="s">
        <v>9186</v>
      </c>
      <c r="L2723" s="113" t="s">
        <v>3947</v>
      </c>
      <c r="M2723" s="113" t="s">
        <v>10777</v>
      </c>
    </row>
    <row r="2724" spans="10:13">
      <c r="J2724" s="113" t="s">
        <v>3874</v>
      </c>
      <c r="K2724" s="130" t="s">
        <v>9189</v>
      </c>
      <c r="L2724" s="113" t="s">
        <v>3947</v>
      </c>
      <c r="M2724" s="113" t="s">
        <v>10778</v>
      </c>
    </row>
    <row r="2725" spans="10:13">
      <c r="J2725" s="113" t="s">
        <v>3874</v>
      </c>
      <c r="K2725" s="130" t="s">
        <v>9192</v>
      </c>
      <c r="L2725" s="113" t="s">
        <v>3947</v>
      </c>
      <c r="M2725" s="113" t="s">
        <v>10779</v>
      </c>
    </row>
    <row r="2726" spans="10:13">
      <c r="J2726" s="113" t="s">
        <v>3874</v>
      </c>
      <c r="K2726" s="130" t="s">
        <v>9195</v>
      </c>
      <c r="L2726" s="113" t="s">
        <v>3947</v>
      </c>
      <c r="M2726" s="113" t="s">
        <v>10780</v>
      </c>
    </row>
    <row r="2727" spans="10:13">
      <c r="J2727" s="113" t="s">
        <v>3874</v>
      </c>
      <c r="K2727" s="130" t="s">
        <v>3702</v>
      </c>
      <c r="L2727" s="113" t="s">
        <v>3947</v>
      </c>
      <c r="M2727" s="113" t="s">
        <v>10781</v>
      </c>
    </row>
    <row r="2728" spans="10:13">
      <c r="J2728" s="113" t="s">
        <v>3874</v>
      </c>
      <c r="K2728" s="130" t="s">
        <v>9200</v>
      </c>
      <c r="L2728" s="113" t="s">
        <v>3947</v>
      </c>
      <c r="M2728" s="113" t="s">
        <v>10782</v>
      </c>
    </row>
    <row r="2729" spans="10:13">
      <c r="J2729" s="113" t="s">
        <v>3874</v>
      </c>
      <c r="K2729" s="130" t="s">
        <v>9203</v>
      </c>
      <c r="L2729" s="113" t="s">
        <v>3947</v>
      </c>
      <c r="M2729" s="113" t="s">
        <v>10783</v>
      </c>
    </row>
    <row r="2730" spans="10:13">
      <c r="J2730" s="113" t="s">
        <v>3874</v>
      </c>
      <c r="K2730" s="130" t="s">
        <v>9206</v>
      </c>
      <c r="L2730" s="113" t="s">
        <v>3947</v>
      </c>
      <c r="M2730" s="113" t="s">
        <v>10784</v>
      </c>
    </row>
    <row r="2731" spans="10:13">
      <c r="J2731" s="113" t="s">
        <v>3874</v>
      </c>
      <c r="K2731" s="130" t="s">
        <v>9209</v>
      </c>
      <c r="L2731" s="113" t="s">
        <v>3947</v>
      </c>
      <c r="M2731" s="113" t="s">
        <v>10785</v>
      </c>
    </row>
    <row r="2732" spans="10:13">
      <c r="J2732" s="113" t="s">
        <v>3874</v>
      </c>
      <c r="K2732" s="130" t="s">
        <v>9212</v>
      </c>
      <c r="L2732" s="113" t="s">
        <v>3947</v>
      </c>
      <c r="M2732" s="113" t="s">
        <v>10786</v>
      </c>
    </row>
    <row r="2733" spans="10:13">
      <c r="J2733" s="113" t="s">
        <v>3874</v>
      </c>
      <c r="K2733" s="130" t="s">
        <v>9215</v>
      </c>
      <c r="L2733" s="113" t="s">
        <v>3947</v>
      </c>
      <c r="M2733" s="113" t="s">
        <v>10787</v>
      </c>
    </row>
    <row r="2734" spans="10:13">
      <c r="J2734" s="113" t="s">
        <v>3874</v>
      </c>
      <c r="K2734" s="130" t="s">
        <v>9218</v>
      </c>
      <c r="L2734" s="113" t="s">
        <v>3947</v>
      </c>
      <c r="M2734" s="113" t="s">
        <v>10788</v>
      </c>
    </row>
    <row r="2735" spans="10:13">
      <c r="J2735" s="113" t="s">
        <v>3874</v>
      </c>
      <c r="K2735" s="130" t="s">
        <v>9221</v>
      </c>
      <c r="L2735" s="113" t="s">
        <v>3947</v>
      </c>
      <c r="M2735" s="113" t="s">
        <v>10789</v>
      </c>
    </row>
    <row r="2736" spans="10:13">
      <c r="J2736" s="113" t="s">
        <v>3874</v>
      </c>
      <c r="K2736" s="130" t="s">
        <v>9224</v>
      </c>
      <c r="L2736" s="113" t="s">
        <v>3947</v>
      </c>
      <c r="M2736" s="113" t="s">
        <v>10790</v>
      </c>
    </row>
    <row r="2737" spans="10:13">
      <c r="J2737" s="113" t="s">
        <v>3874</v>
      </c>
      <c r="K2737" s="130" t="s">
        <v>9227</v>
      </c>
      <c r="L2737" s="113" t="s">
        <v>3947</v>
      </c>
      <c r="M2737" s="113" t="s">
        <v>10791</v>
      </c>
    </row>
    <row r="2738" spans="10:13">
      <c r="J2738" s="113" t="s">
        <v>3874</v>
      </c>
      <c r="K2738" s="130" t="s">
        <v>9230</v>
      </c>
      <c r="L2738" s="113" t="s">
        <v>3947</v>
      </c>
      <c r="M2738" s="113" t="s">
        <v>10792</v>
      </c>
    </row>
    <row r="2739" spans="10:13">
      <c r="J2739" s="113" t="s">
        <v>3874</v>
      </c>
      <c r="K2739" s="130" t="s">
        <v>9233</v>
      </c>
      <c r="L2739" s="113" t="s">
        <v>3947</v>
      </c>
      <c r="M2739" s="113" t="s">
        <v>10793</v>
      </c>
    </row>
    <row r="2740" spans="10:13">
      <c r="J2740" s="113" t="s">
        <v>3874</v>
      </c>
      <c r="K2740" s="130" t="s">
        <v>9236</v>
      </c>
      <c r="L2740" s="113" t="s">
        <v>3947</v>
      </c>
      <c r="M2740" s="113" t="s">
        <v>10794</v>
      </c>
    </row>
    <row r="2741" spans="10:13">
      <c r="J2741" s="113" t="s">
        <v>3874</v>
      </c>
      <c r="K2741" s="130" t="s">
        <v>9239</v>
      </c>
      <c r="L2741" s="113" t="s">
        <v>3947</v>
      </c>
      <c r="M2741" s="113" t="s">
        <v>10795</v>
      </c>
    </row>
    <row r="2742" spans="10:13">
      <c r="J2742" s="113" t="s">
        <v>3874</v>
      </c>
      <c r="K2742" s="130" t="s">
        <v>9242</v>
      </c>
      <c r="L2742" s="113" t="s">
        <v>3947</v>
      </c>
      <c r="M2742" s="113" t="s">
        <v>10796</v>
      </c>
    </row>
    <row r="2743" spans="10:13">
      <c r="J2743" s="113" t="s">
        <v>3874</v>
      </c>
      <c r="K2743" s="130" t="s">
        <v>9245</v>
      </c>
      <c r="L2743" s="113" t="s">
        <v>3947</v>
      </c>
      <c r="M2743" s="113" t="s">
        <v>10797</v>
      </c>
    </row>
    <row r="2744" spans="10:13">
      <c r="J2744" s="113" t="s">
        <v>3874</v>
      </c>
      <c r="K2744" s="130" t="s">
        <v>9248</v>
      </c>
      <c r="L2744" s="113" t="s">
        <v>3947</v>
      </c>
      <c r="M2744" s="113" t="s">
        <v>10798</v>
      </c>
    </row>
    <row r="2745" spans="10:13">
      <c r="J2745" s="113" t="s">
        <v>3874</v>
      </c>
      <c r="K2745" s="130" t="s">
        <v>9251</v>
      </c>
      <c r="L2745" s="113" t="s">
        <v>3947</v>
      </c>
      <c r="M2745" s="113" t="s">
        <v>10799</v>
      </c>
    </row>
    <row r="2746" spans="10:13">
      <c r="J2746" s="113" t="s">
        <v>3874</v>
      </c>
      <c r="K2746" s="130" t="s">
        <v>9254</v>
      </c>
      <c r="L2746" s="113" t="s">
        <v>3947</v>
      </c>
      <c r="M2746" s="113" t="s">
        <v>10800</v>
      </c>
    </row>
    <row r="2747" spans="10:13">
      <c r="J2747" s="113" t="s">
        <v>3874</v>
      </c>
      <c r="K2747" s="130" t="s">
        <v>3704</v>
      </c>
      <c r="L2747" s="113" t="s">
        <v>3947</v>
      </c>
      <c r="M2747" s="113" t="s">
        <v>10801</v>
      </c>
    </row>
    <row r="2748" spans="10:13">
      <c r="J2748" s="113" t="s">
        <v>3874</v>
      </c>
      <c r="K2748" s="130" t="s">
        <v>9259</v>
      </c>
      <c r="L2748" s="113" t="s">
        <v>3947</v>
      </c>
      <c r="M2748" s="113" t="s">
        <v>10802</v>
      </c>
    </row>
    <row r="2749" spans="10:13">
      <c r="J2749" s="113" t="s">
        <v>3874</v>
      </c>
      <c r="K2749" s="130" t="s">
        <v>9262</v>
      </c>
      <c r="L2749" s="113" t="s">
        <v>3947</v>
      </c>
      <c r="M2749" s="113" t="s">
        <v>10803</v>
      </c>
    </row>
    <row r="2750" spans="10:13">
      <c r="J2750" s="113" t="s">
        <v>3874</v>
      </c>
      <c r="K2750" s="130" t="s">
        <v>9265</v>
      </c>
      <c r="L2750" s="113" t="s">
        <v>3947</v>
      </c>
      <c r="M2750" s="113" t="s">
        <v>10804</v>
      </c>
    </row>
    <row r="2751" spans="10:13">
      <c r="J2751" s="113" t="s">
        <v>3874</v>
      </c>
      <c r="K2751" s="130" t="s">
        <v>9268</v>
      </c>
      <c r="L2751" s="113" t="s">
        <v>3947</v>
      </c>
      <c r="M2751" s="113" t="s">
        <v>10805</v>
      </c>
    </row>
    <row r="2752" spans="10:13">
      <c r="J2752" s="113" t="s">
        <v>3874</v>
      </c>
      <c r="K2752" s="130" t="s">
        <v>9271</v>
      </c>
      <c r="L2752" s="113" t="s">
        <v>3947</v>
      </c>
      <c r="M2752" s="113" t="s">
        <v>10806</v>
      </c>
    </row>
    <row r="2753" spans="10:13">
      <c r="J2753" s="113" t="s">
        <v>3874</v>
      </c>
      <c r="K2753" s="130" t="s">
        <v>9273</v>
      </c>
      <c r="L2753" s="113" t="s">
        <v>3947</v>
      </c>
      <c r="M2753" s="113" t="s">
        <v>10807</v>
      </c>
    </row>
    <row r="2754" spans="10:13">
      <c r="J2754" s="113" t="s">
        <v>3874</v>
      </c>
      <c r="K2754" s="130" t="s">
        <v>9276</v>
      </c>
      <c r="L2754" s="113" t="s">
        <v>3947</v>
      </c>
      <c r="M2754" s="113" t="s">
        <v>10808</v>
      </c>
    </row>
    <row r="2755" spans="10:13">
      <c r="J2755" s="113" t="s">
        <v>3874</v>
      </c>
      <c r="K2755" s="130" t="s">
        <v>9279</v>
      </c>
      <c r="L2755" s="113" t="s">
        <v>3947</v>
      </c>
      <c r="M2755" s="113" t="s">
        <v>10809</v>
      </c>
    </row>
    <row r="2756" spans="10:13">
      <c r="J2756" s="113" t="s">
        <v>3874</v>
      </c>
      <c r="K2756" s="130" t="s">
        <v>9282</v>
      </c>
      <c r="L2756" s="113" t="s">
        <v>3947</v>
      </c>
      <c r="M2756" s="113" t="s">
        <v>10810</v>
      </c>
    </row>
    <row r="2757" spans="10:13">
      <c r="J2757" s="113" t="s">
        <v>3874</v>
      </c>
      <c r="K2757" s="130" t="s">
        <v>9285</v>
      </c>
      <c r="L2757" s="113" t="s">
        <v>3947</v>
      </c>
      <c r="M2757" s="113" t="s">
        <v>10811</v>
      </c>
    </row>
    <row r="2758" spans="10:13">
      <c r="J2758" s="113" t="s">
        <v>3874</v>
      </c>
      <c r="K2758" s="130" t="s">
        <v>9288</v>
      </c>
      <c r="L2758" s="113" t="s">
        <v>3947</v>
      </c>
      <c r="M2758" s="113" t="s">
        <v>10812</v>
      </c>
    </row>
    <row r="2759" spans="10:13">
      <c r="J2759" s="113" t="s">
        <v>3874</v>
      </c>
      <c r="K2759" s="130" t="s">
        <v>9291</v>
      </c>
      <c r="L2759" s="113" t="s">
        <v>3947</v>
      </c>
      <c r="M2759" s="113" t="s">
        <v>10813</v>
      </c>
    </row>
    <row r="2760" spans="10:13">
      <c r="J2760" s="113" t="s">
        <v>3874</v>
      </c>
      <c r="K2760" s="130" t="s">
        <v>9294</v>
      </c>
      <c r="L2760" s="113" t="s">
        <v>3947</v>
      </c>
      <c r="M2760" s="113" t="s">
        <v>10814</v>
      </c>
    </row>
    <row r="2761" spans="10:13">
      <c r="J2761" s="113" t="s">
        <v>3874</v>
      </c>
      <c r="K2761" s="130" t="s">
        <v>9297</v>
      </c>
      <c r="L2761" s="113" t="s">
        <v>3947</v>
      </c>
      <c r="M2761" s="113" t="s">
        <v>10815</v>
      </c>
    </row>
    <row r="2762" spans="10:13">
      <c r="J2762" s="113" t="s">
        <v>3874</v>
      </c>
      <c r="K2762" s="130" t="s">
        <v>9300</v>
      </c>
      <c r="L2762" s="113" t="s">
        <v>3947</v>
      </c>
      <c r="M2762" s="113" t="s">
        <v>10816</v>
      </c>
    </row>
    <row r="2763" spans="10:13">
      <c r="J2763" s="113" t="s">
        <v>3874</v>
      </c>
      <c r="K2763" s="130" t="s">
        <v>9303</v>
      </c>
      <c r="L2763" s="113" t="s">
        <v>3947</v>
      </c>
      <c r="M2763" s="113" t="s">
        <v>10817</v>
      </c>
    </row>
    <row r="2764" spans="10:13">
      <c r="J2764" s="113" t="s">
        <v>3874</v>
      </c>
      <c r="K2764" s="130" t="s">
        <v>9306</v>
      </c>
      <c r="L2764" s="113" t="s">
        <v>3947</v>
      </c>
      <c r="M2764" s="113" t="s">
        <v>10818</v>
      </c>
    </row>
    <row r="2765" spans="10:13">
      <c r="J2765" s="113" t="s">
        <v>3874</v>
      </c>
      <c r="K2765" s="130" t="s">
        <v>9309</v>
      </c>
      <c r="L2765" s="113" t="s">
        <v>3947</v>
      </c>
      <c r="M2765" s="113" t="s">
        <v>10819</v>
      </c>
    </row>
    <row r="2766" spans="10:13">
      <c r="J2766" s="113" t="s">
        <v>3874</v>
      </c>
      <c r="K2766" s="130" t="s">
        <v>9312</v>
      </c>
      <c r="L2766" s="113" t="s">
        <v>3947</v>
      </c>
      <c r="M2766" s="113" t="s">
        <v>10820</v>
      </c>
    </row>
    <row r="2767" spans="10:13">
      <c r="J2767" s="113" t="s">
        <v>3874</v>
      </c>
      <c r="K2767" s="130" t="s">
        <v>3706</v>
      </c>
      <c r="L2767" s="113" t="s">
        <v>3947</v>
      </c>
      <c r="M2767" s="113" t="s">
        <v>10821</v>
      </c>
    </row>
    <row r="2768" spans="10:13">
      <c r="J2768" s="113" t="s">
        <v>3874</v>
      </c>
      <c r="K2768" s="130" t="s">
        <v>9317</v>
      </c>
      <c r="L2768" s="113" t="s">
        <v>3947</v>
      </c>
      <c r="M2768" s="113" t="s">
        <v>10822</v>
      </c>
    </row>
    <row r="2769" spans="10:13">
      <c r="J2769" s="113" t="s">
        <v>3874</v>
      </c>
      <c r="K2769" s="130" t="s">
        <v>9320</v>
      </c>
      <c r="L2769" s="113" t="s">
        <v>3947</v>
      </c>
      <c r="M2769" s="113" t="s">
        <v>10823</v>
      </c>
    </row>
    <row r="2770" spans="10:13">
      <c r="J2770" s="113" t="s">
        <v>3874</v>
      </c>
      <c r="K2770" s="130" t="s">
        <v>9323</v>
      </c>
      <c r="L2770" s="113" t="s">
        <v>3947</v>
      </c>
      <c r="M2770" s="113" t="s">
        <v>10824</v>
      </c>
    </row>
    <row r="2771" spans="10:13">
      <c r="J2771" s="113" t="s">
        <v>3874</v>
      </c>
      <c r="K2771" s="130" t="s">
        <v>9326</v>
      </c>
      <c r="L2771" s="113" t="s">
        <v>3947</v>
      </c>
      <c r="M2771" s="113" t="s">
        <v>10825</v>
      </c>
    </row>
    <row r="2772" spans="10:13">
      <c r="J2772" s="113" t="s">
        <v>3874</v>
      </c>
      <c r="K2772" s="130" t="s">
        <v>9329</v>
      </c>
      <c r="L2772" s="113" t="s">
        <v>3947</v>
      </c>
      <c r="M2772" s="113" t="s">
        <v>10826</v>
      </c>
    </row>
    <row r="2773" spans="10:13">
      <c r="J2773" s="113" t="s">
        <v>3874</v>
      </c>
      <c r="K2773" s="130" t="s">
        <v>9332</v>
      </c>
      <c r="L2773" s="113" t="s">
        <v>3947</v>
      </c>
      <c r="M2773" s="113" t="s">
        <v>10827</v>
      </c>
    </row>
    <row r="2774" spans="10:13">
      <c r="J2774" s="113" t="s">
        <v>3874</v>
      </c>
      <c r="K2774" s="130" t="s">
        <v>9335</v>
      </c>
      <c r="L2774" s="113" t="s">
        <v>3947</v>
      </c>
      <c r="M2774" s="113" t="s">
        <v>10828</v>
      </c>
    </row>
    <row r="2775" spans="10:13">
      <c r="J2775" s="113" t="s">
        <v>3874</v>
      </c>
      <c r="K2775" s="130" t="s">
        <v>9338</v>
      </c>
      <c r="L2775" s="113" t="s">
        <v>3947</v>
      </c>
      <c r="M2775" s="113" t="s">
        <v>10829</v>
      </c>
    </row>
    <row r="2776" spans="10:13">
      <c r="J2776" s="113" t="s">
        <v>3874</v>
      </c>
      <c r="K2776" s="130" t="s">
        <v>9341</v>
      </c>
      <c r="L2776" s="113" t="s">
        <v>3947</v>
      </c>
      <c r="M2776" s="113" t="s">
        <v>10830</v>
      </c>
    </row>
    <row r="2777" spans="10:13">
      <c r="J2777" s="113" t="s">
        <v>3874</v>
      </c>
      <c r="K2777" s="130" t="s">
        <v>9344</v>
      </c>
      <c r="L2777" s="113" t="s">
        <v>3947</v>
      </c>
      <c r="M2777" s="113" t="s">
        <v>10831</v>
      </c>
    </row>
    <row r="2778" spans="10:13">
      <c r="J2778" s="113" t="s">
        <v>3874</v>
      </c>
      <c r="K2778" s="130" t="s">
        <v>9347</v>
      </c>
      <c r="L2778" s="113" t="s">
        <v>3947</v>
      </c>
      <c r="M2778" s="113" t="s">
        <v>10832</v>
      </c>
    </row>
    <row r="2779" spans="10:13">
      <c r="J2779" s="113" t="s">
        <v>3874</v>
      </c>
      <c r="K2779" s="130" t="s">
        <v>9350</v>
      </c>
      <c r="L2779" s="113" t="s">
        <v>3947</v>
      </c>
      <c r="M2779" s="113" t="s">
        <v>10833</v>
      </c>
    </row>
    <row r="2780" spans="10:13">
      <c r="J2780" s="113" t="s">
        <v>3874</v>
      </c>
      <c r="K2780" s="130" t="s">
        <v>9353</v>
      </c>
      <c r="L2780" s="113" t="s">
        <v>3947</v>
      </c>
      <c r="M2780" s="113" t="s">
        <v>10834</v>
      </c>
    </row>
    <row r="2781" spans="10:13">
      <c r="J2781" s="113" t="s">
        <v>3874</v>
      </c>
      <c r="K2781" s="130" t="s">
        <v>9356</v>
      </c>
      <c r="L2781" s="113" t="s">
        <v>3947</v>
      </c>
      <c r="M2781" s="113" t="s">
        <v>10835</v>
      </c>
    </row>
    <row r="2782" spans="10:13">
      <c r="J2782" s="113" t="s">
        <v>3874</v>
      </c>
      <c r="K2782" s="130" t="s">
        <v>9359</v>
      </c>
      <c r="L2782" s="113" t="s">
        <v>3947</v>
      </c>
      <c r="M2782" s="113" t="s">
        <v>10836</v>
      </c>
    </row>
    <row r="2783" spans="10:13">
      <c r="J2783" s="113" t="s">
        <v>3874</v>
      </c>
      <c r="K2783" s="130" t="s">
        <v>9362</v>
      </c>
      <c r="L2783" s="113" t="s">
        <v>3947</v>
      </c>
      <c r="M2783" s="113" t="s">
        <v>10837</v>
      </c>
    </row>
    <row r="2784" spans="10:13">
      <c r="J2784" s="113" t="s">
        <v>3874</v>
      </c>
      <c r="K2784" s="130" t="s">
        <v>9365</v>
      </c>
      <c r="L2784" s="113" t="s">
        <v>3947</v>
      </c>
      <c r="M2784" s="113" t="s">
        <v>10838</v>
      </c>
    </row>
    <row r="2785" spans="10:13">
      <c r="J2785" s="113" t="s">
        <v>3874</v>
      </c>
      <c r="K2785" s="130" t="s">
        <v>9368</v>
      </c>
      <c r="L2785" s="113" t="s">
        <v>3947</v>
      </c>
      <c r="M2785" s="113" t="s">
        <v>10839</v>
      </c>
    </row>
    <row r="2786" spans="10:13">
      <c r="J2786" s="113" t="s">
        <v>3874</v>
      </c>
      <c r="K2786" s="130" t="s">
        <v>9371</v>
      </c>
      <c r="L2786" s="113" t="s">
        <v>3947</v>
      </c>
      <c r="M2786" s="113" t="s">
        <v>10840</v>
      </c>
    </row>
    <row r="2787" spans="10:13">
      <c r="J2787" s="113" t="s">
        <v>3874</v>
      </c>
      <c r="K2787" s="130" t="s">
        <v>3708</v>
      </c>
      <c r="L2787" s="113" t="s">
        <v>3947</v>
      </c>
      <c r="M2787" s="113" t="s">
        <v>10841</v>
      </c>
    </row>
    <row r="2788" spans="10:13">
      <c r="J2788" s="113" t="s">
        <v>3874</v>
      </c>
      <c r="K2788" s="130" t="s">
        <v>9376</v>
      </c>
      <c r="L2788" s="113" t="s">
        <v>3947</v>
      </c>
      <c r="M2788" s="113" t="s">
        <v>10842</v>
      </c>
    </row>
    <row r="2789" spans="10:13">
      <c r="J2789" s="113" t="s">
        <v>3874</v>
      </c>
      <c r="K2789" s="130" t="s">
        <v>9379</v>
      </c>
      <c r="L2789" s="113" t="s">
        <v>3947</v>
      </c>
      <c r="M2789" s="113" t="s">
        <v>10843</v>
      </c>
    </row>
    <row r="2790" spans="10:13">
      <c r="J2790" s="113" t="s">
        <v>3874</v>
      </c>
      <c r="K2790" s="130" t="s">
        <v>9382</v>
      </c>
      <c r="L2790" s="113" t="s">
        <v>3947</v>
      </c>
      <c r="M2790" s="113" t="s">
        <v>10844</v>
      </c>
    </row>
    <row r="2791" spans="10:13">
      <c r="J2791" s="113" t="s">
        <v>3874</v>
      </c>
      <c r="K2791" s="130" t="s">
        <v>9385</v>
      </c>
      <c r="L2791" s="113" t="s">
        <v>3947</v>
      </c>
      <c r="M2791" s="113" t="s">
        <v>10845</v>
      </c>
    </row>
    <row r="2792" spans="10:13">
      <c r="J2792" s="113" t="s">
        <v>3874</v>
      </c>
      <c r="K2792" s="130" t="s">
        <v>9388</v>
      </c>
      <c r="L2792" s="113" t="s">
        <v>3947</v>
      </c>
      <c r="M2792" s="113" t="s">
        <v>10846</v>
      </c>
    </row>
    <row r="2793" spans="10:13">
      <c r="J2793" s="113" t="s">
        <v>3874</v>
      </c>
      <c r="K2793" s="130" t="s">
        <v>9391</v>
      </c>
      <c r="L2793" s="113" t="s">
        <v>3947</v>
      </c>
      <c r="M2793" s="113" t="s">
        <v>10847</v>
      </c>
    </row>
    <row r="2794" spans="10:13">
      <c r="J2794" s="113" t="s">
        <v>3874</v>
      </c>
      <c r="K2794" s="130" t="s">
        <v>9394</v>
      </c>
      <c r="L2794" s="113" t="s">
        <v>3947</v>
      </c>
      <c r="M2794" s="113" t="s">
        <v>10848</v>
      </c>
    </row>
    <row r="2795" spans="10:13">
      <c r="J2795" s="113" t="s">
        <v>3874</v>
      </c>
      <c r="K2795" s="130" t="s">
        <v>9397</v>
      </c>
      <c r="L2795" s="113" t="s">
        <v>3947</v>
      </c>
      <c r="M2795" s="113" t="s">
        <v>10849</v>
      </c>
    </row>
    <row r="2796" spans="10:13">
      <c r="J2796" s="113" t="s">
        <v>3874</v>
      </c>
      <c r="K2796" s="130" t="s">
        <v>9400</v>
      </c>
      <c r="L2796" s="113" t="s">
        <v>3947</v>
      </c>
      <c r="M2796" s="113" t="s">
        <v>10850</v>
      </c>
    </row>
    <row r="2797" spans="10:13">
      <c r="J2797" s="113" t="s">
        <v>3874</v>
      </c>
      <c r="K2797" s="130" t="s">
        <v>9403</v>
      </c>
      <c r="L2797" s="113" t="s">
        <v>3947</v>
      </c>
      <c r="M2797" s="113" t="s">
        <v>10851</v>
      </c>
    </row>
    <row r="2798" spans="10:13">
      <c r="J2798" s="113" t="s">
        <v>3874</v>
      </c>
      <c r="K2798" s="130" t="s">
        <v>9406</v>
      </c>
      <c r="L2798" s="113" t="s">
        <v>3947</v>
      </c>
      <c r="M2798" s="113" t="s">
        <v>10852</v>
      </c>
    </row>
    <row r="2799" spans="10:13">
      <c r="J2799" s="113" t="s">
        <v>3874</v>
      </c>
      <c r="K2799" s="130" t="s">
        <v>9409</v>
      </c>
      <c r="L2799" s="113" t="s">
        <v>3947</v>
      </c>
      <c r="M2799" s="113" t="s">
        <v>10853</v>
      </c>
    </row>
    <row r="2800" spans="10:13">
      <c r="J2800" s="113" t="s">
        <v>3874</v>
      </c>
      <c r="K2800" s="130" t="s">
        <v>9412</v>
      </c>
      <c r="L2800" s="113" t="s">
        <v>3947</v>
      </c>
      <c r="M2800" s="113" t="s">
        <v>10854</v>
      </c>
    </row>
    <row r="2801" spans="10:13">
      <c r="J2801" s="113" t="s">
        <v>3874</v>
      </c>
      <c r="K2801" s="130" t="s">
        <v>9415</v>
      </c>
      <c r="L2801" s="113" t="s">
        <v>3947</v>
      </c>
      <c r="M2801" s="113" t="s">
        <v>10855</v>
      </c>
    </row>
    <row r="2802" spans="10:13">
      <c r="J2802" s="113" t="s">
        <v>3874</v>
      </c>
      <c r="K2802" s="130" t="s">
        <v>9418</v>
      </c>
      <c r="L2802" s="113" t="s">
        <v>3947</v>
      </c>
      <c r="M2802" s="113" t="s">
        <v>10856</v>
      </c>
    </row>
    <row r="2803" spans="10:13">
      <c r="J2803" s="113" t="s">
        <v>3874</v>
      </c>
      <c r="K2803" s="130" t="s">
        <v>9421</v>
      </c>
      <c r="L2803" s="113" t="s">
        <v>3947</v>
      </c>
      <c r="M2803" s="113" t="s">
        <v>10857</v>
      </c>
    </row>
    <row r="2804" spans="10:13">
      <c r="J2804" s="113" t="s">
        <v>3874</v>
      </c>
      <c r="K2804" s="130" t="s">
        <v>9424</v>
      </c>
      <c r="L2804" s="113" t="s">
        <v>3947</v>
      </c>
      <c r="M2804" s="113" t="s">
        <v>10858</v>
      </c>
    </row>
    <row r="2805" spans="10:13">
      <c r="J2805" s="113" t="s">
        <v>3874</v>
      </c>
      <c r="K2805" s="130" t="s">
        <v>9427</v>
      </c>
      <c r="L2805" s="113" t="s">
        <v>3947</v>
      </c>
      <c r="M2805" s="113" t="s">
        <v>10859</v>
      </c>
    </row>
    <row r="2806" spans="10:13">
      <c r="J2806" s="113" t="s">
        <v>3874</v>
      </c>
      <c r="K2806" s="130" t="s">
        <v>9430</v>
      </c>
      <c r="L2806" s="113" t="s">
        <v>3947</v>
      </c>
      <c r="M2806" s="113" t="s">
        <v>10860</v>
      </c>
    </row>
    <row r="2807" spans="10:13">
      <c r="J2807" s="113" t="s">
        <v>3874</v>
      </c>
      <c r="K2807" s="130" t="s">
        <v>3710</v>
      </c>
      <c r="L2807" s="113" t="s">
        <v>3947</v>
      </c>
      <c r="M2807" s="113" t="s">
        <v>10861</v>
      </c>
    </row>
    <row r="2808" spans="10:13">
      <c r="J2808" s="113" t="s">
        <v>3874</v>
      </c>
      <c r="K2808" s="130" t="s">
        <v>9435</v>
      </c>
      <c r="L2808" s="113" t="s">
        <v>3947</v>
      </c>
      <c r="M2808" s="113" t="s">
        <v>10862</v>
      </c>
    </row>
    <row r="2809" spans="10:13">
      <c r="J2809" s="113" t="s">
        <v>3874</v>
      </c>
      <c r="K2809" s="130" t="s">
        <v>9438</v>
      </c>
      <c r="L2809" s="113" t="s">
        <v>3947</v>
      </c>
      <c r="M2809" s="113" t="s">
        <v>10863</v>
      </c>
    </row>
    <row r="2810" spans="10:13">
      <c r="J2810" s="113" t="s">
        <v>3874</v>
      </c>
      <c r="K2810" s="130" t="s">
        <v>9441</v>
      </c>
      <c r="L2810" s="113" t="s">
        <v>3947</v>
      </c>
      <c r="M2810" s="113" t="s">
        <v>10864</v>
      </c>
    </row>
    <row r="2811" spans="10:13">
      <c r="J2811" s="113" t="s">
        <v>3874</v>
      </c>
      <c r="K2811" s="130" t="s">
        <v>9444</v>
      </c>
      <c r="L2811" s="113" t="s">
        <v>3947</v>
      </c>
      <c r="M2811" s="113" t="s">
        <v>10865</v>
      </c>
    </row>
    <row r="2812" spans="10:13">
      <c r="J2812" s="113" t="s">
        <v>3874</v>
      </c>
      <c r="K2812" s="130" t="s">
        <v>9447</v>
      </c>
      <c r="L2812" s="113" t="s">
        <v>3947</v>
      </c>
      <c r="M2812" s="113" t="s">
        <v>10866</v>
      </c>
    </row>
    <row r="2813" spans="10:13">
      <c r="J2813" s="113" t="s">
        <v>3874</v>
      </c>
      <c r="K2813" s="130" t="s">
        <v>9450</v>
      </c>
      <c r="L2813" s="113" t="s">
        <v>3947</v>
      </c>
      <c r="M2813" s="113" t="s">
        <v>10867</v>
      </c>
    </row>
    <row r="2814" spans="10:13">
      <c r="J2814" s="113" t="s">
        <v>3874</v>
      </c>
      <c r="K2814" s="130" t="s">
        <v>9453</v>
      </c>
      <c r="L2814" s="113" t="s">
        <v>3947</v>
      </c>
      <c r="M2814" s="113" t="s">
        <v>10868</v>
      </c>
    </row>
    <row r="2815" spans="10:13">
      <c r="J2815" s="113" t="s">
        <v>3874</v>
      </c>
      <c r="K2815" s="130" t="s">
        <v>9456</v>
      </c>
      <c r="L2815" s="113" t="s">
        <v>3947</v>
      </c>
      <c r="M2815" s="113" t="s">
        <v>10869</v>
      </c>
    </row>
    <row r="2816" spans="10:13">
      <c r="J2816" s="113" t="s">
        <v>3874</v>
      </c>
      <c r="K2816" s="130" t="s">
        <v>9459</v>
      </c>
      <c r="L2816" s="113" t="s">
        <v>3947</v>
      </c>
      <c r="M2816" s="113" t="s">
        <v>10870</v>
      </c>
    </row>
    <row r="2817" spans="10:13">
      <c r="J2817" s="113" t="s">
        <v>3874</v>
      </c>
      <c r="K2817" s="130" t="s">
        <v>9462</v>
      </c>
      <c r="L2817" s="113" t="s">
        <v>3947</v>
      </c>
      <c r="M2817" s="113" t="s">
        <v>10871</v>
      </c>
    </row>
    <row r="2818" spans="10:13">
      <c r="J2818" s="113" t="s">
        <v>3874</v>
      </c>
      <c r="K2818" s="130" t="s">
        <v>9464</v>
      </c>
      <c r="L2818" s="113" t="s">
        <v>3947</v>
      </c>
      <c r="M2818" s="113" t="s">
        <v>10872</v>
      </c>
    </row>
    <row r="2819" spans="10:13">
      <c r="J2819" s="113" t="s">
        <v>3874</v>
      </c>
      <c r="K2819" s="130" t="s">
        <v>9467</v>
      </c>
      <c r="L2819" s="113" t="s">
        <v>3947</v>
      </c>
      <c r="M2819" s="113" t="s">
        <v>10873</v>
      </c>
    </row>
    <row r="2820" spans="10:13">
      <c r="J2820" s="113" t="s">
        <v>3874</v>
      </c>
      <c r="K2820" s="130" t="s">
        <v>9470</v>
      </c>
      <c r="L2820" s="113" t="s">
        <v>3947</v>
      </c>
      <c r="M2820" s="113" t="s">
        <v>10874</v>
      </c>
    </row>
    <row r="2821" spans="10:13">
      <c r="J2821" s="113" t="s">
        <v>3874</v>
      </c>
      <c r="K2821" s="130" t="s">
        <v>9473</v>
      </c>
      <c r="L2821" s="113" t="s">
        <v>3947</v>
      </c>
      <c r="M2821" s="113" t="s">
        <v>10875</v>
      </c>
    </row>
    <row r="2822" spans="10:13">
      <c r="J2822" s="113" t="s">
        <v>3874</v>
      </c>
      <c r="K2822" s="130" t="s">
        <v>9476</v>
      </c>
      <c r="L2822" s="113" t="s">
        <v>3947</v>
      </c>
      <c r="M2822" s="113" t="s">
        <v>10876</v>
      </c>
    </row>
    <row r="2823" spans="10:13">
      <c r="J2823" s="113" t="s">
        <v>3874</v>
      </c>
      <c r="K2823" s="130" t="s">
        <v>9479</v>
      </c>
      <c r="L2823" s="113" t="s">
        <v>3947</v>
      </c>
      <c r="M2823" s="113" t="s">
        <v>10877</v>
      </c>
    </row>
    <row r="2824" spans="10:13">
      <c r="J2824" s="113" t="s">
        <v>3874</v>
      </c>
      <c r="K2824" s="130" t="s">
        <v>9482</v>
      </c>
      <c r="L2824" s="113" t="s">
        <v>3947</v>
      </c>
      <c r="M2824" s="113" t="s">
        <v>10878</v>
      </c>
    </row>
    <row r="2825" spans="10:13">
      <c r="J2825" s="113" t="s">
        <v>3874</v>
      </c>
      <c r="K2825" s="130" t="s">
        <v>9485</v>
      </c>
      <c r="L2825" s="113" t="s">
        <v>3947</v>
      </c>
      <c r="M2825" s="113" t="s">
        <v>10879</v>
      </c>
    </row>
    <row r="2826" spans="10:13">
      <c r="J2826" s="113" t="s">
        <v>3874</v>
      </c>
      <c r="K2826" s="130" t="s">
        <v>9488</v>
      </c>
      <c r="L2826" s="113" t="s">
        <v>3947</v>
      </c>
      <c r="M2826" s="113" t="s">
        <v>10880</v>
      </c>
    </row>
    <row r="2827" spans="10:13">
      <c r="J2827" s="113" t="s">
        <v>3874</v>
      </c>
      <c r="K2827" s="130" t="s">
        <v>3712</v>
      </c>
      <c r="L2827" s="113" t="s">
        <v>3947</v>
      </c>
      <c r="M2827" s="113" t="s">
        <v>10881</v>
      </c>
    </row>
    <row r="2828" spans="10:13">
      <c r="J2828" s="113" t="s">
        <v>3874</v>
      </c>
      <c r="K2828" s="130" t="s">
        <v>9493</v>
      </c>
      <c r="L2828" s="113" t="s">
        <v>3947</v>
      </c>
      <c r="M2828" s="113" t="s">
        <v>10882</v>
      </c>
    </row>
    <row r="2829" spans="10:13">
      <c r="J2829" s="113" t="s">
        <v>3874</v>
      </c>
      <c r="K2829" s="130" t="s">
        <v>9496</v>
      </c>
      <c r="L2829" s="113" t="s">
        <v>3947</v>
      </c>
      <c r="M2829" s="113" t="s">
        <v>10883</v>
      </c>
    </row>
    <row r="2830" spans="10:13">
      <c r="J2830" s="113" t="s">
        <v>3874</v>
      </c>
      <c r="K2830" s="130" t="s">
        <v>9499</v>
      </c>
      <c r="L2830" s="113" t="s">
        <v>3947</v>
      </c>
      <c r="M2830" s="113" t="s">
        <v>10884</v>
      </c>
    </row>
    <row r="2831" spans="10:13">
      <c r="J2831" s="113" t="s">
        <v>3874</v>
      </c>
      <c r="K2831" s="130" t="s">
        <v>9502</v>
      </c>
      <c r="L2831" s="113" t="s">
        <v>3947</v>
      </c>
      <c r="M2831" s="113" t="s">
        <v>10885</v>
      </c>
    </row>
    <row r="2832" spans="10:13">
      <c r="J2832" s="113" t="s">
        <v>3874</v>
      </c>
      <c r="K2832" s="130" t="s">
        <v>9505</v>
      </c>
      <c r="L2832" s="113" t="s">
        <v>3947</v>
      </c>
      <c r="M2832" s="113" t="s">
        <v>10886</v>
      </c>
    </row>
    <row r="2833" spans="10:13">
      <c r="J2833" s="113" t="s">
        <v>3874</v>
      </c>
      <c r="K2833" s="130" t="s">
        <v>9508</v>
      </c>
      <c r="L2833" s="113" t="s">
        <v>3947</v>
      </c>
      <c r="M2833" s="113" t="s">
        <v>10887</v>
      </c>
    </row>
    <row r="2834" spans="10:13">
      <c r="J2834" s="113" t="s">
        <v>3874</v>
      </c>
      <c r="K2834" s="130" t="s">
        <v>9511</v>
      </c>
      <c r="L2834" s="113" t="s">
        <v>3947</v>
      </c>
      <c r="M2834" s="113" t="s">
        <v>10888</v>
      </c>
    </row>
    <row r="2835" spans="10:13">
      <c r="J2835" s="113" t="s">
        <v>3874</v>
      </c>
      <c r="K2835" s="130" t="s">
        <v>9514</v>
      </c>
      <c r="L2835" s="113" t="s">
        <v>3947</v>
      </c>
      <c r="M2835" s="113" t="s">
        <v>10889</v>
      </c>
    </row>
    <row r="2836" spans="10:13">
      <c r="J2836" s="113" t="s">
        <v>3874</v>
      </c>
      <c r="K2836" s="130" t="s">
        <v>9517</v>
      </c>
      <c r="L2836" s="113" t="s">
        <v>3947</v>
      </c>
      <c r="M2836" s="113" t="s">
        <v>10890</v>
      </c>
    </row>
    <row r="2837" spans="10:13">
      <c r="J2837" s="113" t="s">
        <v>3874</v>
      </c>
      <c r="K2837" s="130" t="s">
        <v>9520</v>
      </c>
      <c r="L2837" s="113" t="s">
        <v>3947</v>
      </c>
      <c r="M2837" s="113" t="s">
        <v>10891</v>
      </c>
    </row>
    <row r="2838" spans="10:13">
      <c r="J2838" s="113" t="s">
        <v>3874</v>
      </c>
      <c r="K2838" s="130" t="s">
        <v>9523</v>
      </c>
      <c r="L2838" s="113" t="s">
        <v>3947</v>
      </c>
      <c r="M2838" s="113" t="s">
        <v>10892</v>
      </c>
    </row>
    <row r="2839" spans="10:13">
      <c r="J2839" s="113" t="s">
        <v>3874</v>
      </c>
      <c r="K2839" s="130" t="s">
        <v>9526</v>
      </c>
      <c r="L2839" s="113" t="s">
        <v>3947</v>
      </c>
      <c r="M2839" s="113" t="s">
        <v>10893</v>
      </c>
    </row>
    <row r="2840" spans="10:13">
      <c r="J2840" s="113" t="s">
        <v>3874</v>
      </c>
      <c r="K2840" s="130" t="s">
        <v>9529</v>
      </c>
      <c r="L2840" s="113" t="s">
        <v>3947</v>
      </c>
      <c r="M2840" s="113" t="s">
        <v>10894</v>
      </c>
    </row>
    <row r="2841" spans="10:13">
      <c r="J2841" s="113" t="s">
        <v>3874</v>
      </c>
      <c r="K2841" s="130" t="s">
        <v>9532</v>
      </c>
      <c r="L2841" s="113" t="s">
        <v>3947</v>
      </c>
      <c r="M2841" s="113" t="s">
        <v>10895</v>
      </c>
    </row>
    <row r="2842" spans="10:13">
      <c r="J2842" s="113" t="s">
        <v>3874</v>
      </c>
      <c r="K2842" s="130" t="s">
        <v>9535</v>
      </c>
      <c r="L2842" s="113" t="s">
        <v>3947</v>
      </c>
      <c r="M2842" s="113" t="s">
        <v>10896</v>
      </c>
    </row>
    <row r="2843" spans="10:13">
      <c r="J2843" s="113" t="s">
        <v>3874</v>
      </c>
      <c r="K2843" s="130" t="s">
        <v>9538</v>
      </c>
      <c r="L2843" s="113" t="s">
        <v>3947</v>
      </c>
      <c r="M2843" s="113" t="s">
        <v>10897</v>
      </c>
    </row>
    <row r="2844" spans="10:13">
      <c r="J2844" s="113" t="s">
        <v>3874</v>
      </c>
      <c r="K2844" s="130" t="s">
        <v>9541</v>
      </c>
      <c r="L2844" s="113" t="s">
        <v>3947</v>
      </c>
      <c r="M2844" s="113" t="s">
        <v>10898</v>
      </c>
    </row>
    <row r="2845" spans="10:13">
      <c r="J2845" s="113" t="s">
        <v>3874</v>
      </c>
      <c r="K2845" s="130" t="s">
        <v>9544</v>
      </c>
      <c r="L2845" s="113" t="s">
        <v>3947</v>
      </c>
      <c r="M2845" s="113" t="s">
        <v>10899</v>
      </c>
    </row>
    <row r="2846" spans="10:13">
      <c r="J2846" s="113" t="s">
        <v>3874</v>
      </c>
      <c r="K2846" s="130" t="s">
        <v>9547</v>
      </c>
      <c r="L2846" s="113" t="s">
        <v>3947</v>
      </c>
      <c r="M2846" s="113" t="s">
        <v>10900</v>
      </c>
    </row>
    <row r="2847" spans="10:13">
      <c r="J2847" s="113" t="s">
        <v>3874</v>
      </c>
      <c r="K2847" s="130" t="s">
        <v>3714</v>
      </c>
      <c r="L2847" s="113" t="s">
        <v>3947</v>
      </c>
      <c r="M2847" s="113" t="s">
        <v>10901</v>
      </c>
    </row>
    <row r="2848" spans="10:13">
      <c r="J2848" s="113" t="s">
        <v>3874</v>
      </c>
      <c r="K2848" s="130" t="s">
        <v>9552</v>
      </c>
      <c r="L2848" s="113" t="s">
        <v>3947</v>
      </c>
      <c r="M2848" s="113" t="s">
        <v>10902</v>
      </c>
    </row>
    <row r="2849" spans="10:13">
      <c r="J2849" s="113" t="s">
        <v>3874</v>
      </c>
      <c r="K2849" s="130" t="s">
        <v>9555</v>
      </c>
      <c r="L2849" s="113" t="s">
        <v>3947</v>
      </c>
      <c r="M2849" s="113" t="s">
        <v>10903</v>
      </c>
    </row>
    <row r="2850" spans="10:13">
      <c r="J2850" s="113" t="s">
        <v>3874</v>
      </c>
      <c r="K2850" s="130" t="s">
        <v>9558</v>
      </c>
      <c r="L2850" s="113" t="s">
        <v>3947</v>
      </c>
      <c r="M2850" s="113" t="s">
        <v>10904</v>
      </c>
    </row>
    <row r="2851" spans="10:13">
      <c r="J2851" s="113" t="s">
        <v>3874</v>
      </c>
      <c r="K2851" s="130" t="s">
        <v>9561</v>
      </c>
      <c r="L2851" s="113" t="s">
        <v>3947</v>
      </c>
      <c r="M2851" s="113" t="s">
        <v>10905</v>
      </c>
    </row>
    <row r="2852" spans="10:13">
      <c r="J2852" s="113" t="s">
        <v>3874</v>
      </c>
      <c r="K2852" s="130" t="s">
        <v>9564</v>
      </c>
      <c r="L2852" s="113" t="s">
        <v>3947</v>
      </c>
      <c r="M2852" s="113" t="s">
        <v>10906</v>
      </c>
    </row>
    <row r="2853" spans="10:13">
      <c r="J2853" s="113" t="s">
        <v>3874</v>
      </c>
      <c r="K2853" s="130" t="s">
        <v>9567</v>
      </c>
      <c r="L2853" s="113" t="s">
        <v>3947</v>
      </c>
      <c r="M2853" s="113" t="s">
        <v>10907</v>
      </c>
    </row>
    <row r="2854" spans="10:13">
      <c r="J2854" s="113" t="s">
        <v>3874</v>
      </c>
      <c r="K2854" s="130" t="s">
        <v>9570</v>
      </c>
      <c r="L2854" s="113" t="s">
        <v>3947</v>
      </c>
      <c r="M2854" s="113" t="s">
        <v>10908</v>
      </c>
    </row>
    <row r="2855" spans="10:13">
      <c r="J2855" s="113" t="s">
        <v>3874</v>
      </c>
      <c r="K2855" s="130" t="s">
        <v>9573</v>
      </c>
      <c r="L2855" s="113" t="s">
        <v>3947</v>
      </c>
      <c r="M2855" s="113" t="s">
        <v>10909</v>
      </c>
    </row>
    <row r="2856" spans="10:13">
      <c r="J2856" s="113" t="s">
        <v>3874</v>
      </c>
      <c r="K2856" s="130" t="s">
        <v>9576</v>
      </c>
      <c r="L2856" s="113" t="s">
        <v>3947</v>
      </c>
      <c r="M2856" s="113" t="s">
        <v>10910</v>
      </c>
    </row>
    <row r="2857" spans="10:13">
      <c r="J2857" s="113" t="s">
        <v>3874</v>
      </c>
      <c r="K2857" s="130" t="s">
        <v>9579</v>
      </c>
      <c r="L2857" s="113" t="s">
        <v>3947</v>
      </c>
      <c r="M2857" s="113" t="s">
        <v>10911</v>
      </c>
    </row>
    <row r="2858" spans="10:13">
      <c r="J2858" s="113" t="s">
        <v>3874</v>
      </c>
      <c r="K2858" s="130" t="s">
        <v>9582</v>
      </c>
      <c r="L2858" s="113" t="s">
        <v>3947</v>
      </c>
      <c r="M2858" s="113" t="s">
        <v>10912</v>
      </c>
    </row>
    <row r="2859" spans="10:13">
      <c r="J2859" s="113" t="s">
        <v>3874</v>
      </c>
      <c r="K2859" s="130" t="s">
        <v>9585</v>
      </c>
      <c r="L2859" s="113" t="s">
        <v>3947</v>
      </c>
      <c r="M2859" s="113" t="s">
        <v>10913</v>
      </c>
    </row>
    <row r="2860" spans="10:13">
      <c r="J2860" s="113" t="s">
        <v>3874</v>
      </c>
      <c r="K2860" s="130" t="s">
        <v>9588</v>
      </c>
      <c r="L2860" s="113" t="s">
        <v>3947</v>
      </c>
      <c r="M2860" s="113" t="s">
        <v>10914</v>
      </c>
    </row>
    <row r="2861" spans="10:13">
      <c r="J2861" s="113" t="s">
        <v>3874</v>
      </c>
      <c r="K2861" s="130" t="s">
        <v>9591</v>
      </c>
      <c r="L2861" s="113" t="s">
        <v>3947</v>
      </c>
      <c r="M2861" s="113" t="s">
        <v>10915</v>
      </c>
    </row>
    <row r="2862" spans="10:13">
      <c r="J2862" s="113" t="s">
        <v>3874</v>
      </c>
      <c r="K2862" s="130" t="s">
        <v>9594</v>
      </c>
      <c r="L2862" s="113" t="s">
        <v>3947</v>
      </c>
      <c r="M2862" s="113" t="s">
        <v>10916</v>
      </c>
    </row>
    <row r="2863" spans="10:13">
      <c r="J2863" s="113" t="s">
        <v>3874</v>
      </c>
      <c r="K2863" s="130" t="s">
        <v>9597</v>
      </c>
      <c r="L2863" s="113" t="s">
        <v>3947</v>
      </c>
      <c r="M2863" s="113" t="s">
        <v>10917</v>
      </c>
    </row>
    <row r="2864" spans="10:13">
      <c r="J2864" s="113" t="s">
        <v>3874</v>
      </c>
      <c r="K2864" s="130" t="s">
        <v>9600</v>
      </c>
      <c r="L2864" s="113" t="s">
        <v>3947</v>
      </c>
      <c r="M2864" s="113" t="s">
        <v>10918</v>
      </c>
    </row>
    <row r="2865" spans="10:13">
      <c r="J2865" s="113" t="s">
        <v>3874</v>
      </c>
      <c r="K2865" s="130" t="s">
        <v>9603</v>
      </c>
      <c r="L2865" s="113" t="s">
        <v>3947</v>
      </c>
      <c r="M2865" s="113" t="s">
        <v>10919</v>
      </c>
    </row>
    <row r="2866" spans="10:13">
      <c r="J2866" s="113" t="s">
        <v>3874</v>
      </c>
      <c r="K2866" s="130" t="s">
        <v>9606</v>
      </c>
      <c r="L2866" s="113" t="s">
        <v>3947</v>
      </c>
      <c r="M2866" s="113" t="s">
        <v>10920</v>
      </c>
    </row>
    <row r="2867" spans="10:13">
      <c r="J2867" s="113" t="s">
        <v>3874</v>
      </c>
      <c r="K2867" s="130" t="s">
        <v>3716</v>
      </c>
      <c r="L2867" s="113" t="s">
        <v>3947</v>
      </c>
      <c r="M2867" s="113" t="s">
        <v>10921</v>
      </c>
    </row>
    <row r="2868" spans="10:13">
      <c r="J2868" s="113" t="s">
        <v>3874</v>
      </c>
      <c r="K2868" s="130" t="s">
        <v>9611</v>
      </c>
      <c r="L2868" s="113" t="s">
        <v>3947</v>
      </c>
      <c r="M2868" s="113" t="s">
        <v>10922</v>
      </c>
    </row>
    <row r="2869" spans="10:13">
      <c r="J2869" s="113" t="s">
        <v>3874</v>
      </c>
      <c r="K2869" s="130" t="s">
        <v>9614</v>
      </c>
      <c r="L2869" s="113" t="s">
        <v>3947</v>
      </c>
      <c r="M2869" s="113" t="s">
        <v>10923</v>
      </c>
    </row>
    <row r="2870" spans="10:13">
      <c r="J2870" s="113" t="s">
        <v>3874</v>
      </c>
      <c r="K2870" s="130" t="s">
        <v>9617</v>
      </c>
      <c r="L2870" s="113" t="s">
        <v>3947</v>
      </c>
      <c r="M2870" s="113" t="s">
        <v>10924</v>
      </c>
    </row>
    <row r="2871" spans="10:13">
      <c r="J2871" s="113" t="s">
        <v>3874</v>
      </c>
      <c r="K2871" s="130" t="s">
        <v>9620</v>
      </c>
      <c r="L2871" s="113" t="s">
        <v>3947</v>
      </c>
      <c r="M2871" s="113" t="s">
        <v>10925</v>
      </c>
    </row>
    <row r="2872" spans="10:13">
      <c r="J2872" s="113" t="s">
        <v>3874</v>
      </c>
      <c r="K2872" s="130" t="s">
        <v>9623</v>
      </c>
      <c r="L2872" s="113" t="s">
        <v>3947</v>
      </c>
      <c r="M2872" s="113" t="s">
        <v>10926</v>
      </c>
    </row>
    <row r="2873" spans="10:13">
      <c r="J2873" s="113" t="s">
        <v>3874</v>
      </c>
      <c r="K2873" s="130" t="s">
        <v>9626</v>
      </c>
      <c r="L2873" s="113" t="s">
        <v>3947</v>
      </c>
      <c r="M2873" s="113" t="s">
        <v>10927</v>
      </c>
    </row>
    <row r="2874" spans="10:13">
      <c r="J2874" s="113" t="s">
        <v>3874</v>
      </c>
      <c r="K2874" s="130" t="s">
        <v>9629</v>
      </c>
      <c r="L2874" s="113" t="s">
        <v>3947</v>
      </c>
      <c r="M2874" s="113" t="s">
        <v>10928</v>
      </c>
    </row>
    <row r="2875" spans="10:13">
      <c r="J2875" s="113" t="s">
        <v>3874</v>
      </c>
      <c r="K2875" s="130" t="s">
        <v>9632</v>
      </c>
      <c r="L2875" s="113" t="s">
        <v>3947</v>
      </c>
      <c r="M2875" s="113" t="s">
        <v>10929</v>
      </c>
    </row>
    <row r="2876" spans="10:13">
      <c r="J2876" s="113" t="s">
        <v>3874</v>
      </c>
      <c r="K2876" s="130" t="s">
        <v>9635</v>
      </c>
      <c r="L2876" s="113" t="s">
        <v>3947</v>
      </c>
      <c r="M2876" s="113" t="s">
        <v>10930</v>
      </c>
    </row>
    <row r="2877" spans="10:13">
      <c r="J2877" s="113" t="s">
        <v>3874</v>
      </c>
      <c r="K2877" s="130" t="s">
        <v>9638</v>
      </c>
      <c r="L2877" s="113" t="s">
        <v>3947</v>
      </c>
      <c r="M2877" s="113" t="s">
        <v>10931</v>
      </c>
    </row>
    <row r="2878" spans="10:13">
      <c r="J2878" s="113" t="s">
        <v>3874</v>
      </c>
      <c r="K2878" s="130" t="s">
        <v>9641</v>
      </c>
      <c r="L2878" s="113" t="s">
        <v>3947</v>
      </c>
      <c r="M2878" s="113" t="s">
        <v>10932</v>
      </c>
    </row>
    <row r="2879" spans="10:13">
      <c r="J2879" s="113" t="s">
        <v>3874</v>
      </c>
      <c r="K2879" s="130" t="s">
        <v>9644</v>
      </c>
      <c r="L2879" s="113" t="s">
        <v>3947</v>
      </c>
      <c r="M2879" s="113" t="s">
        <v>10933</v>
      </c>
    </row>
    <row r="2880" spans="10:13">
      <c r="J2880" s="113" t="s">
        <v>3874</v>
      </c>
      <c r="K2880" s="130" t="s">
        <v>9647</v>
      </c>
      <c r="L2880" s="113" t="s">
        <v>3947</v>
      </c>
      <c r="M2880" s="113" t="s">
        <v>10934</v>
      </c>
    </row>
    <row r="2881" spans="10:13">
      <c r="J2881" s="113" t="s">
        <v>3874</v>
      </c>
      <c r="K2881" s="130" t="s">
        <v>9650</v>
      </c>
      <c r="L2881" s="113" t="s">
        <v>3947</v>
      </c>
      <c r="M2881" s="113" t="s">
        <v>10935</v>
      </c>
    </row>
    <row r="2882" spans="10:13">
      <c r="J2882" s="113" t="s">
        <v>3874</v>
      </c>
      <c r="K2882" s="130" t="s">
        <v>9653</v>
      </c>
      <c r="L2882" s="113" t="s">
        <v>3947</v>
      </c>
      <c r="M2882" s="113" t="s">
        <v>10936</v>
      </c>
    </row>
    <row r="2883" spans="10:13">
      <c r="J2883" s="113" t="s">
        <v>3874</v>
      </c>
      <c r="K2883" s="130" t="s">
        <v>9655</v>
      </c>
      <c r="L2883" s="113" t="s">
        <v>3947</v>
      </c>
      <c r="M2883" s="113" t="s">
        <v>10937</v>
      </c>
    </row>
    <row r="2884" spans="10:13">
      <c r="J2884" s="113" t="s">
        <v>3874</v>
      </c>
      <c r="K2884" s="130" t="s">
        <v>9658</v>
      </c>
      <c r="L2884" s="113" t="s">
        <v>3947</v>
      </c>
      <c r="M2884" s="113" t="s">
        <v>10938</v>
      </c>
    </row>
    <row r="2885" spans="10:13">
      <c r="J2885" s="113" t="s">
        <v>3874</v>
      </c>
      <c r="K2885" s="130" t="s">
        <v>9661</v>
      </c>
      <c r="L2885" s="113" t="s">
        <v>3947</v>
      </c>
      <c r="M2885" s="113" t="s">
        <v>10939</v>
      </c>
    </row>
    <row r="2886" spans="10:13">
      <c r="J2886" s="113" t="s">
        <v>3874</v>
      </c>
      <c r="K2886" s="130" t="s">
        <v>9664</v>
      </c>
      <c r="L2886" s="113" t="s">
        <v>3947</v>
      </c>
      <c r="M2886" s="113" t="s">
        <v>10940</v>
      </c>
    </row>
    <row r="2887" spans="10:13">
      <c r="J2887" s="113" t="s">
        <v>3874</v>
      </c>
      <c r="K2887" s="130" t="s">
        <v>3718</v>
      </c>
      <c r="L2887" s="113" t="s">
        <v>3947</v>
      </c>
      <c r="M2887" s="113" t="s">
        <v>10941</v>
      </c>
    </row>
    <row r="2888" spans="10:13">
      <c r="J2888" s="113" t="s">
        <v>3874</v>
      </c>
      <c r="K2888" s="130" t="s">
        <v>9669</v>
      </c>
      <c r="L2888" s="113" t="s">
        <v>3947</v>
      </c>
      <c r="M2888" s="113" t="s">
        <v>10942</v>
      </c>
    </row>
    <row r="2889" spans="10:13">
      <c r="J2889" s="113" t="s">
        <v>3874</v>
      </c>
      <c r="K2889" s="130" t="s">
        <v>9672</v>
      </c>
      <c r="L2889" s="113" t="s">
        <v>3947</v>
      </c>
      <c r="M2889" s="113" t="s">
        <v>10943</v>
      </c>
    </row>
    <row r="2890" spans="10:13">
      <c r="J2890" s="113" t="s">
        <v>3874</v>
      </c>
      <c r="K2890" s="130" t="s">
        <v>9675</v>
      </c>
      <c r="L2890" s="113" t="s">
        <v>3947</v>
      </c>
      <c r="M2890" s="113" t="s">
        <v>10944</v>
      </c>
    </row>
    <row r="2891" spans="10:13">
      <c r="J2891" s="113" t="s">
        <v>3874</v>
      </c>
      <c r="K2891" s="130" t="s">
        <v>9678</v>
      </c>
      <c r="L2891" s="113" t="s">
        <v>3947</v>
      </c>
      <c r="M2891" s="113" t="s">
        <v>10945</v>
      </c>
    </row>
    <row r="2892" spans="10:13">
      <c r="J2892" s="113" t="s">
        <v>3874</v>
      </c>
      <c r="K2892" s="130" t="s">
        <v>9681</v>
      </c>
      <c r="L2892" s="113" t="s">
        <v>3947</v>
      </c>
      <c r="M2892" s="113" t="s">
        <v>10946</v>
      </c>
    </row>
    <row r="2893" spans="10:13">
      <c r="J2893" s="113" t="s">
        <v>3874</v>
      </c>
      <c r="K2893" s="130" t="s">
        <v>9684</v>
      </c>
      <c r="L2893" s="113" t="s">
        <v>3947</v>
      </c>
      <c r="M2893" s="113" t="s">
        <v>10947</v>
      </c>
    </row>
    <row r="2894" spans="10:13">
      <c r="J2894" s="113" t="s">
        <v>3874</v>
      </c>
      <c r="K2894" s="130" t="s">
        <v>9687</v>
      </c>
      <c r="L2894" s="113" t="s">
        <v>3947</v>
      </c>
      <c r="M2894" s="113" t="s">
        <v>10948</v>
      </c>
    </row>
    <row r="2895" spans="10:13">
      <c r="J2895" s="113" t="s">
        <v>3874</v>
      </c>
      <c r="K2895" s="130" t="s">
        <v>9690</v>
      </c>
      <c r="L2895" s="113" t="s">
        <v>3947</v>
      </c>
      <c r="M2895" s="113" t="s">
        <v>10949</v>
      </c>
    </row>
    <row r="2896" spans="10:13">
      <c r="J2896" s="113" t="s">
        <v>3874</v>
      </c>
      <c r="K2896" s="130" t="s">
        <v>9693</v>
      </c>
      <c r="L2896" s="113" t="s">
        <v>3947</v>
      </c>
      <c r="M2896" s="113" t="s">
        <v>10950</v>
      </c>
    </row>
    <row r="2897" spans="10:13">
      <c r="J2897" s="113" t="s">
        <v>3874</v>
      </c>
      <c r="K2897" s="130" t="s">
        <v>9696</v>
      </c>
      <c r="L2897" s="113" t="s">
        <v>3947</v>
      </c>
      <c r="M2897" s="113" t="s">
        <v>10951</v>
      </c>
    </row>
    <row r="2898" spans="10:13">
      <c r="J2898" s="113" t="s">
        <v>3874</v>
      </c>
      <c r="K2898" s="130" t="s">
        <v>9699</v>
      </c>
      <c r="L2898" s="113" t="s">
        <v>3947</v>
      </c>
      <c r="M2898" s="113" t="s">
        <v>10952</v>
      </c>
    </row>
    <row r="2899" spans="10:13">
      <c r="J2899" s="113" t="s">
        <v>3874</v>
      </c>
      <c r="K2899" s="130" t="s">
        <v>9702</v>
      </c>
      <c r="L2899" s="113" t="s">
        <v>3947</v>
      </c>
      <c r="M2899" s="113" t="s">
        <v>10953</v>
      </c>
    </row>
    <row r="2900" spans="10:13">
      <c r="J2900" s="113" t="s">
        <v>3874</v>
      </c>
      <c r="K2900" s="130" t="s">
        <v>9705</v>
      </c>
      <c r="L2900" s="113" t="s">
        <v>3947</v>
      </c>
      <c r="M2900" s="113" t="s">
        <v>10954</v>
      </c>
    </row>
    <row r="2901" spans="10:13">
      <c r="J2901" s="113" t="s">
        <v>3874</v>
      </c>
      <c r="K2901" s="130" t="s">
        <v>9708</v>
      </c>
      <c r="L2901" s="113" t="s">
        <v>3947</v>
      </c>
      <c r="M2901" s="113" t="s">
        <v>10955</v>
      </c>
    </row>
    <row r="2902" spans="10:13">
      <c r="J2902" s="113" t="s">
        <v>3874</v>
      </c>
      <c r="K2902" s="130" t="s">
        <v>9711</v>
      </c>
      <c r="L2902" s="113" t="s">
        <v>3947</v>
      </c>
      <c r="M2902" s="113" t="s">
        <v>10956</v>
      </c>
    </row>
    <row r="2903" spans="10:13">
      <c r="J2903" s="113" t="s">
        <v>3874</v>
      </c>
      <c r="K2903" s="130" t="s">
        <v>9714</v>
      </c>
      <c r="L2903" s="113" t="s">
        <v>3947</v>
      </c>
      <c r="M2903" s="113" t="s">
        <v>10957</v>
      </c>
    </row>
    <row r="2904" spans="10:13">
      <c r="J2904" s="113" t="s">
        <v>3874</v>
      </c>
      <c r="K2904" s="130" t="s">
        <v>9717</v>
      </c>
      <c r="L2904" s="113" t="s">
        <v>3947</v>
      </c>
      <c r="M2904" s="113" t="s">
        <v>10958</v>
      </c>
    </row>
    <row r="2905" spans="10:13">
      <c r="J2905" s="113" t="s">
        <v>3874</v>
      </c>
      <c r="K2905" s="130" t="s">
        <v>9720</v>
      </c>
      <c r="L2905" s="113" t="s">
        <v>3947</v>
      </c>
      <c r="M2905" s="113" t="s">
        <v>10959</v>
      </c>
    </row>
    <row r="2906" spans="10:13">
      <c r="J2906" s="113" t="s">
        <v>3874</v>
      </c>
      <c r="K2906" s="130" t="s">
        <v>9723</v>
      </c>
      <c r="L2906" s="113" t="s">
        <v>3947</v>
      </c>
      <c r="M2906" s="113" t="s">
        <v>10960</v>
      </c>
    </row>
    <row r="2907" spans="10:13">
      <c r="J2907" s="113" t="s">
        <v>3874</v>
      </c>
      <c r="K2907" s="130" t="s">
        <v>3720</v>
      </c>
      <c r="L2907" s="113" t="s">
        <v>3947</v>
      </c>
      <c r="M2907" s="113" t="s">
        <v>10961</v>
      </c>
    </row>
    <row r="2908" spans="10:13">
      <c r="J2908" s="113" t="s">
        <v>3874</v>
      </c>
      <c r="K2908" s="130" t="s">
        <v>9728</v>
      </c>
      <c r="L2908" s="113" t="s">
        <v>3947</v>
      </c>
      <c r="M2908" s="113" t="s">
        <v>10962</v>
      </c>
    </row>
    <row r="2909" spans="10:13">
      <c r="J2909" s="113" t="s">
        <v>3874</v>
      </c>
      <c r="K2909" s="130" t="s">
        <v>9731</v>
      </c>
      <c r="L2909" s="113" t="s">
        <v>3947</v>
      </c>
      <c r="M2909" s="113" t="s">
        <v>10963</v>
      </c>
    </row>
    <row r="2910" spans="10:13">
      <c r="J2910" s="113" t="s">
        <v>3874</v>
      </c>
      <c r="K2910" s="130" t="s">
        <v>9734</v>
      </c>
      <c r="L2910" s="113" t="s">
        <v>3947</v>
      </c>
      <c r="M2910" s="113" t="s">
        <v>10964</v>
      </c>
    </row>
    <row r="2911" spans="10:13">
      <c r="J2911" s="113" t="s">
        <v>3874</v>
      </c>
      <c r="K2911" s="130" t="s">
        <v>9737</v>
      </c>
      <c r="L2911" s="113" t="s">
        <v>3947</v>
      </c>
      <c r="M2911" s="113" t="s">
        <v>10965</v>
      </c>
    </row>
    <row r="2912" spans="10:13">
      <c r="J2912" s="113" t="s">
        <v>3874</v>
      </c>
      <c r="K2912" s="130" t="s">
        <v>9740</v>
      </c>
      <c r="L2912" s="113" t="s">
        <v>3947</v>
      </c>
      <c r="M2912" s="113" t="s">
        <v>10966</v>
      </c>
    </row>
    <row r="2913" spans="10:13">
      <c r="J2913" s="113" t="s">
        <v>3874</v>
      </c>
      <c r="K2913" s="130" t="s">
        <v>9743</v>
      </c>
      <c r="L2913" s="113" t="s">
        <v>3947</v>
      </c>
      <c r="M2913" s="113" t="s">
        <v>10967</v>
      </c>
    </row>
    <row r="2914" spans="10:13">
      <c r="J2914" s="113" t="s">
        <v>3874</v>
      </c>
      <c r="K2914" s="130" t="s">
        <v>9746</v>
      </c>
      <c r="L2914" s="113" t="s">
        <v>3947</v>
      </c>
      <c r="M2914" s="113" t="s">
        <v>10968</v>
      </c>
    </row>
    <row r="2915" spans="10:13">
      <c r="J2915" s="113" t="s">
        <v>3874</v>
      </c>
      <c r="K2915" s="130" t="s">
        <v>9749</v>
      </c>
      <c r="L2915" s="113" t="s">
        <v>3947</v>
      </c>
      <c r="M2915" s="113" t="s">
        <v>10969</v>
      </c>
    </row>
    <row r="2916" spans="10:13">
      <c r="J2916" s="113" t="s">
        <v>3874</v>
      </c>
      <c r="K2916" s="130" t="s">
        <v>9752</v>
      </c>
      <c r="L2916" s="113" t="s">
        <v>3947</v>
      </c>
      <c r="M2916" s="113" t="s">
        <v>10970</v>
      </c>
    </row>
    <row r="2917" spans="10:13">
      <c r="J2917" s="113" t="s">
        <v>3874</v>
      </c>
      <c r="K2917" s="130" t="s">
        <v>9755</v>
      </c>
      <c r="L2917" s="113" t="s">
        <v>3947</v>
      </c>
      <c r="M2917" s="113" t="s">
        <v>10971</v>
      </c>
    </row>
    <row r="2918" spans="10:13">
      <c r="J2918" s="113" t="s">
        <v>3874</v>
      </c>
      <c r="K2918" s="130" t="s">
        <v>9758</v>
      </c>
      <c r="L2918" s="113" t="s">
        <v>3947</v>
      </c>
      <c r="M2918" s="113" t="s">
        <v>10972</v>
      </c>
    </row>
    <row r="2919" spans="10:13">
      <c r="J2919" s="113" t="s">
        <v>3874</v>
      </c>
      <c r="K2919" s="130" t="s">
        <v>9761</v>
      </c>
      <c r="L2919" s="113" t="s">
        <v>3947</v>
      </c>
      <c r="M2919" s="113" t="s">
        <v>10973</v>
      </c>
    </row>
    <row r="2920" spans="10:13">
      <c r="J2920" s="113" t="s">
        <v>3874</v>
      </c>
      <c r="K2920" s="130" t="s">
        <v>9764</v>
      </c>
      <c r="L2920" s="113" t="s">
        <v>3947</v>
      </c>
      <c r="M2920" s="113" t="s">
        <v>10974</v>
      </c>
    </row>
    <row r="2921" spans="10:13">
      <c r="J2921" s="113" t="s">
        <v>3874</v>
      </c>
      <c r="K2921" s="130" t="s">
        <v>9767</v>
      </c>
      <c r="L2921" s="113" t="s">
        <v>3947</v>
      </c>
      <c r="M2921" s="113" t="s">
        <v>10975</v>
      </c>
    </row>
    <row r="2922" spans="10:13">
      <c r="J2922" s="113" t="s">
        <v>3874</v>
      </c>
      <c r="K2922" s="130" t="s">
        <v>9770</v>
      </c>
      <c r="L2922" s="113" t="s">
        <v>3947</v>
      </c>
      <c r="M2922" s="113" t="s">
        <v>10976</v>
      </c>
    </row>
    <row r="2923" spans="10:13">
      <c r="J2923" s="113" t="s">
        <v>3874</v>
      </c>
      <c r="K2923" s="130" t="s">
        <v>9773</v>
      </c>
      <c r="L2923" s="113" t="s">
        <v>3947</v>
      </c>
      <c r="M2923" s="113" t="s">
        <v>10977</v>
      </c>
    </row>
    <row r="2924" spans="10:13">
      <c r="J2924" s="113" t="s">
        <v>3874</v>
      </c>
      <c r="K2924" s="130" t="s">
        <v>9776</v>
      </c>
      <c r="L2924" s="113" t="s">
        <v>3947</v>
      </c>
      <c r="M2924" s="113" t="s">
        <v>10978</v>
      </c>
    </row>
    <row r="2925" spans="10:13">
      <c r="J2925" s="113" t="s">
        <v>3874</v>
      </c>
      <c r="K2925" s="130" t="s">
        <v>9779</v>
      </c>
      <c r="L2925" s="113" t="s">
        <v>3947</v>
      </c>
      <c r="M2925" s="113" t="s">
        <v>10979</v>
      </c>
    </row>
    <row r="2926" spans="10:13">
      <c r="J2926" s="113" t="s">
        <v>3874</v>
      </c>
      <c r="K2926" s="130" t="s">
        <v>9782</v>
      </c>
      <c r="L2926" s="113" t="s">
        <v>3947</v>
      </c>
      <c r="M2926" s="113" t="s">
        <v>10980</v>
      </c>
    </row>
    <row r="2927" spans="10:13">
      <c r="J2927" s="113" t="s">
        <v>3874</v>
      </c>
      <c r="K2927" s="130" t="s">
        <v>3722</v>
      </c>
      <c r="L2927" s="113" t="s">
        <v>3947</v>
      </c>
      <c r="M2927" s="113" t="s">
        <v>10981</v>
      </c>
    </row>
    <row r="2928" spans="10:13">
      <c r="J2928" s="113" t="s">
        <v>3874</v>
      </c>
      <c r="K2928" s="130" t="s">
        <v>9787</v>
      </c>
      <c r="L2928" s="113" t="s">
        <v>3947</v>
      </c>
      <c r="M2928" s="113" t="s">
        <v>10982</v>
      </c>
    </row>
    <row r="2929" spans="10:13">
      <c r="J2929" s="113" t="s">
        <v>3874</v>
      </c>
      <c r="K2929" s="130" t="s">
        <v>9790</v>
      </c>
      <c r="L2929" s="113" t="s">
        <v>3947</v>
      </c>
      <c r="M2929" s="113" t="s">
        <v>10983</v>
      </c>
    </row>
    <row r="2930" spans="10:13">
      <c r="J2930" s="113" t="s">
        <v>3874</v>
      </c>
      <c r="K2930" s="130" t="s">
        <v>9793</v>
      </c>
      <c r="L2930" s="113" t="s">
        <v>3947</v>
      </c>
      <c r="M2930" s="113" t="s">
        <v>10984</v>
      </c>
    </row>
    <row r="2931" spans="10:13">
      <c r="J2931" s="113" t="s">
        <v>3874</v>
      </c>
      <c r="K2931" s="130" t="s">
        <v>9796</v>
      </c>
      <c r="L2931" s="113" t="s">
        <v>3947</v>
      </c>
      <c r="M2931" s="113" t="s">
        <v>10985</v>
      </c>
    </row>
    <row r="2932" spans="10:13">
      <c r="J2932" s="113" t="s">
        <v>3874</v>
      </c>
      <c r="K2932" s="130" t="s">
        <v>9799</v>
      </c>
      <c r="L2932" s="113" t="s">
        <v>3947</v>
      </c>
      <c r="M2932" s="113" t="s">
        <v>10986</v>
      </c>
    </row>
    <row r="2933" spans="10:13">
      <c r="J2933" s="113" t="s">
        <v>3874</v>
      </c>
      <c r="K2933" s="130" t="s">
        <v>9802</v>
      </c>
      <c r="L2933" s="113" t="s">
        <v>3947</v>
      </c>
      <c r="M2933" s="113" t="s">
        <v>10987</v>
      </c>
    </row>
    <row r="2934" spans="10:13">
      <c r="J2934" s="113" t="s">
        <v>3874</v>
      </c>
      <c r="K2934" s="130" t="s">
        <v>9805</v>
      </c>
      <c r="L2934" s="113" t="s">
        <v>3947</v>
      </c>
      <c r="M2934" s="113" t="s">
        <v>10988</v>
      </c>
    </row>
    <row r="2935" spans="10:13">
      <c r="J2935" s="113" t="s">
        <v>3874</v>
      </c>
      <c r="K2935" s="130" t="s">
        <v>9808</v>
      </c>
      <c r="L2935" s="113" t="s">
        <v>3947</v>
      </c>
      <c r="M2935" s="113" t="s">
        <v>10989</v>
      </c>
    </row>
    <row r="2936" spans="10:13">
      <c r="J2936" s="113" t="s">
        <v>3874</v>
      </c>
      <c r="K2936" s="130" t="s">
        <v>9811</v>
      </c>
      <c r="L2936" s="113" t="s">
        <v>3947</v>
      </c>
      <c r="M2936" s="113" t="s">
        <v>10990</v>
      </c>
    </row>
    <row r="2937" spans="10:13">
      <c r="J2937" s="113" t="s">
        <v>3874</v>
      </c>
      <c r="K2937" s="130" t="s">
        <v>9814</v>
      </c>
      <c r="L2937" s="113" t="s">
        <v>3947</v>
      </c>
      <c r="M2937" s="113" t="s">
        <v>10991</v>
      </c>
    </row>
    <row r="2938" spans="10:13">
      <c r="J2938" s="113" t="s">
        <v>3874</v>
      </c>
      <c r="K2938" s="130" t="s">
        <v>9817</v>
      </c>
      <c r="L2938" s="113" t="s">
        <v>3947</v>
      </c>
      <c r="M2938" s="113" t="s">
        <v>10992</v>
      </c>
    </row>
    <row r="2939" spans="10:13">
      <c r="J2939" s="113" t="s">
        <v>3874</v>
      </c>
      <c r="K2939" s="130" t="s">
        <v>9820</v>
      </c>
      <c r="L2939" s="113" t="s">
        <v>3947</v>
      </c>
      <c r="M2939" s="113" t="s">
        <v>10993</v>
      </c>
    </row>
    <row r="2940" spans="10:13">
      <c r="J2940" s="113" t="s">
        <v>3874</v>
      </c>
      <c r="K2940" s="130" t="s">
        <v>9823</v>
      </c>
      <c r="L2940" s="113" t="s">
        <v>3947</v>
      </c>
      <c r="M2940" s="113" t="s">
        <v>10994</v>
      </c>
    </row>
    <row r="2941" spans="10:13">
      <c r="J2941" s="113" t="s">
        <v>3874</v>
      </c>
      <c r="K2941" s="130" t="s">
        <v>6885</v>
      </c>
      <c r="L2941" s="113" t="s">
        <v>3947</v>
      </c>
      <c r="M2941" s="113" t="s">
        <v>10995</v>
      </c>
    </row>
    <row r="2942" spans="10:13">
      <c r="J2942" s="113" t="s">
        <v>3874</v>
      </c>
      <c r="K2942" s="130" t="s">
        <v>6888</v>
      </c>
      <c r="L2942" s="113" t="s">
        <v>3947</v>
      </c>
      <c r="M2942" s="113" t="s">
        <v>10996</v>
      </c>
    </row>
    <row r="2943" spans="10:13">
      <c r="J2943" s="113" t="s">
        <v>3874</v>
      </c>
      <c r="K2943" s="130" t="s">
        <v>6891</v>
      </c>
      <c r="L2943" s="113" t="s">
        <v>3947</v>
      </c>
      <c r="M2943" s="113" t="s">
        <v>10997</v>
      </c>
    </row>
    <row r="2944" spans="10:13">
      <c r="J2944" s="113" t="s">
        <v>3874</v>
      </c>
      <c r="K2944" s="130" t="s">
        <v>6894</v>
      </c>
      <c r="L2944" s="113" t="s">
        <v>3947</v>
      </c>
      <c r="M2944" s="113" t="s">
        <v>10998</v>
      </c>
    </row>
    <row r="2945" spans="10:13">
      <c r="J2945" s="113" t="s">
        <v>3874</v>
      </c>
      <c r="K2945" s="130" t="s">
        <v>6897</v>
      </c>
      <c r="L2945" s="113" t="s">
        <v>3947</v>
      </c>
      <c r="M2945" s="113" t="s">
        <v>10999</v>
      </c>
    </row>
    <row r="2946" spans="10:13">
      <c r="J2946" s="113" t="s">
        <v>3874</v>
      </c>
      <c r="K2946" s="130" t="s">
        <v>3630</v>
      </c>
      <c r="L2946" s="113" t="s">
        <v>3947</v>
      </c>
      <c r="M2946" s="113" t="s">
        <v>11000</v>
      </c>
    </row>
    <row r="2947" spans="10:13">
      <c r="J2947" s="113" t="s">
        <v>3874</v>
      </c>
      <c r="K2947" s="130" t="s">
        <v>6902</v>
      </c>
      <c r="L2947" s="113" t="s">
        <v>3947</v>
      </c>
      <c r="M2947" s="113" t="s">
        <v>11001</v>
      </c>
    </row>
    <row r="2948" spans="10:13">
      <c r="J2948" s="113" t="s">
        <v>3874</v>
      </c>
      <c r="K2948" s="130" t="s">
        <v>6905</v>
      </c>
      <c r="L2948" s="113" t="s">
        <v>3947</v>
      </c>
      <c r="M2948" s="113" t="s">
        <v>11002</v>
      </c>
    </row>
    <row r="2949" spans="10:13">
      <c r="J2949" s="113" t="s">
        <v>3874</v>
      </c>
      <c r="K2949" s="130" t="s">
        <v>6908</v>
      </c>
      <c r="L2949" s="113" t="s">
        <v>3947</v>
      </c>
      <c r="M2949" s="113" t="s">
        <v>11003</v>
      </c>
    </row>
    <row r="2950" spans="10:13">
      <c r="J2950" s="113" t="s">
        <v>3874</v>
      </c>
      <c r="K2950" s="130" t="s">
        <v>6911</v>
      </c>
      <c r="L2950" s="113" t="s">
        <v>3947</v>
      </c>
      <c r="M2950" s="113" t="s">
        <v>11004</v>
      </c>
    </row>
    <row r="2951" spans="10:13">
      <c r="J2951" s="113" t="s">
        <v>3874</v>
      </c>
      <c r="K2951" s="130" t="s">
        <v>6914</v>
      </c>
      <c r="L2951" s="113" t="s">
        <v>3947</v>
      </c>
      <c r="M2951" s="113" t="s">
        <v>11005</v>
      </c>
    </row>
    <row r="2952" spans="10:13">
      <c r="J2952" s="113" t="s">
        <v>3874</v>
      </c>
      <c r="K2952" s="130" t="s">
        <v>6917</v>
      </c>
      <c r="L2952" s="113" t="s">
        <v>3947</v>
      </c>
      <c r="M2952" s="113" t="s">
        <v>11006</v>
      </c>
    </row>
    <row r="2953" spans="10:13">
      <c r="J2953" s="113" t="s">
        <v>3874</v>
      </c>
      <c r="K2953" s="130" t="s">
        <v>6920</v>
      </c>
      <c r="L2953" s="113" t="s">
        <v>3947</v>
      </c>
      <c r="M2953" s="113" t="s">
        <v>11007</v>
      </c>
    </row>
    <row r="2954" spans="10:13">
      <c r="J2954" s="113" t="s">
        <v>3874</v>
      </c>
      <c r="K2954" s="130" t="s">
        <v>6923</v>
      </c>
      <c r="L2954" s="113" t="s">
        <v>3947</v>
      </c>
      <c r="M2954" s="113" t="s">
        <v>11008</v>
      </c>
    </row>
    <row r="2955" spans="10:13">
      <c r="J2955" s="113" t="s">
        <v>3874</v>
      </c>
      <c r="K2955" s="130" t="s">
        <v>6926</v>
      </c>
      <c r="L2955" s="113" t="s">
        <v>3947</v>
      </c>
      <c r="M2955" s="113" t="s">
        <v>11009</v>
      </c>
    </row>
    <row r="2956" spans="10:13">
      <c r="J2956" s="113" t="s">
        <v>3874</v>
      </c>
      <c r="K2956" s="130" t="s">
        <v>3852</v>
      </c>
      <c r="L2956" s="113" t="s">
        <v>3947</v>
      </c>
      <c r="M2956" s="113" t="s">
        <v>11010</v>
      </c>
    </row>
    <row r="2957" spans="10:13">
      <c r="J2957" s="113" t="s">
        <v>3874</v>
      </c>
      <c r="K2957" s="130" t="s">
        <v>6931</v>
      </c>
      <c r="L2957" s="113" t="s">
        <v>3947</v>
      </c>
      <c r="M2957" s="113" t="s">
        <v>11011</v>
      </c>
    </row>
    <row r="2958" spans="10:13">
      <c r="J2958" s="113" t="s">
        <v>3874</v>
      </c>
      <c r="K2958" s="130" t="s">
        <v>6934</v>
      </c>
      <c r="L2958" s="113" t="s">
        <v>3947</v>
      </c>
      <c r="M2958" s="113" t="s">
        <v>11012</v>
      </c>
    </row>
    <row r="2959" spans="10:13">
      <c r="J2959" s="113" t="s">
        <v>3874</v>
      </c>
      <c r="K2959" s="130" t="s">
        <v>6937</v>
      </c>
      <c r="L2959" s="113" t="s">
        <v>3947</v>
      </c>
      <c r="M2959" s="113" t="s">
        <v>11013</v>
      </c>
    </row>
    <row r="2960" spans="10:13">
      <c r="J2960" s="113" t="s">
        <v>3874</v>
      </c>
      <c r="K2960" s="130" t="s">
        <v>6940</v>
      </c>
      <c r="L2960" s="113" t="s">
        <v>3947</v>
      </c>
      <c r="M2960" s="113" t="s">
        <v>11014</v>
      </c>
    </row>
    <row r="2961" spans="10:13">
      <c r="J2961" s="113" t="s">
        <v>3874</v>
      </c>
      <c r="K2961" s="130" t="s">
        <v>6943</v>
      </c>
      <c r="L2961" s="113" t="s">
        <v>3947</v>
      </c>
      <c r="M2961" s="113" t="s">
        <v>11015</v>
      </c>
    </row>
    <row r="2962" spans="10:13">
      <c r="J2962" s="113" t="s">
        <v>3874</v>
      </c>
      <c r="K2962" s="130" t="s">
        <v>6946</v>
      </c>
      <c r="L2962" s="113" t="s">
        <v>3947</v>
      </c>
      <c r="M2962" s="113" t="s">
        <v>11016</v>
      </c>
    </row>
    <row r="2963" spans="10:13">
      <c r="J2963" s="113" t="s">
        <v>3874</v>
      </c>
      <c r="K2963" s="130" t="s">
        <v>6949</v>
      </c>
      <c r="L2963" s="113" t="s">
        <v>3947</v>
      </c>
      <c r="M2963" s="113" t="s">
        <v>11017</v>
      </c>
    </row>
    <row r="2964" spans="10:13">
      <c r="J2964" s="113" t="s">
        <v>3874</v>
      </c>
      <c r="K2964" s="130" t="s">
        <v>6952</v>
      </c>
      <c r="L2964" s="113" t="s">
        <v>3947</v>
      </c>
      <c r="M2964" s="113" t="s">
        <v>11018</v>
      </c>
    </row>
    <row r="2965" spans="10:13">
      <c r="J2965" s="113" t="s">
        <v>3874</v>
      </c>
      <c r="K2965" s="130" t="s">
        <v>6955</v>
      </c>
      <c r="L2965" s="113" t="s">
        <v>3947</v>
      </c>
      <c r="M2965" s="113" t="s">
        <v>11019</v>
      </c>
    </row>
    <row r="2966" spans="10:13">
      <c r="J2966" s="113" t="s">
        <v>3874</v>
      </c>
      <c r="K2966" s="130" t="s">
        <v>3632</v>
      </c>
      <c r="L2966" s="113" t="s">
        <v>3947</v>
      </c>
      <c r="M2966" s="113" t="s">
        <v>11020</v>
      </c>
    </row>
    <row r="2967" spans="10:13">
      <c r="J2967" s="113" t="s">
        <v>3874</v>
      </c>
      <c r="K2967" s="130" t="s">
        <v>6960</v>
      </c>
      <c r="L2967" s="113" t="s">
        <v>3947</v>
      </c>
      <c r="M2967" s="113" t="s">
        <v>11021</v>
      </c>
    </row>
    <row r="2968" spans="10:13">
      <c r="J2968" s="113" t="s">
        <v>3874</v>
      </c>
      <c r="K2968" s="130" t="s">
        <v>6963</v>
      </c>
      <c r="L2968" s="113" t="s">
        <v>3947</v>
      </c>
      <c r="M2968" s="113" t="s">
        <v>11022</v>
      </c>
    </row>
    <row r="2969" spans="10:13">
      <c r="J2969" s="113" t="s">
        <v>3874</v>
      </c>
      <c r="K2969" s="130" t="s">
        <v>6966</v>
      </c>
      <c r="L2969" s="113" t="s">
        <v>3947</v>
      </c>
      <c r="M2969" s="113" t="s">
        <v>11023</v>
      </c>
    </row>
    <row r="2970" spans="10:13">
      <c r="J2970" s="113" t="s">
        <v>3874</v>
      </c>
      <c r="K2970" s="130" t="s">
        <v>6969</v>
      </c>
      <c r="L2970" s="113" t="s">
        <v>3947</v>
      </c>
      <c r="M2970" s="113" t="s">
        <v>11024</v>
      </c>
    </row>
    <row r="2971" spans="10:13">
      <c r="J2971" s="113" t="s">
        <v>3874</v>
      </c>
      <c r="K2971" s="130" t="s">
        <v>6972</v>
      </c>
      <c r="L2971" s="113" t="s">
        <v>3947</v>
      </c>
      <c r="M2971" s="113" t="s">
        <v>11025</v>
      </c>
    </row>
    <row r="2972" spans="10:13">
      <c r="J2972" s="113" t="s">
        <v>3874</v>
      </c>
      <c r="K2972" s="130" t="s">
        <v>6975</v>
      </c>
      <c r="L2972" s="113" t="s">
        <v>3947</v>
      </c>
      <c r="M2972" s="113" t="s">
        <v>11026</v>
      </c>
    </row>
    <row r="2973" spans="10:13">
      <c r="J2973" s="113" t="s">
        <v>3874</v>
      </c>
      <c r="K2973" s="130" t="s">
        <v>6978</v>
      </c>
      <c r="L2973" s="113" t="s">
        <v>3947</v>
      </c>
      <c r="M2973" s="113" t="s">
        <v>11027</v>
      </c>
    </row>
    <row r="2974" spans="10:13">
      <c r="J2974" s="113" t="s">
        <v>3874</v>
      </c>
      <c r="K2974" s="130" t="s">
        <v>6981</v>
      </c>
      <c r="L2974" s="113" t="s">
        <v>3947</v>
      </c>
      <c r="M2974" s="113" t="s">
        <v>11028</v>
      </c>
    </row>
    <row r="2975" spans="10:13">
      <c r="J2975" s="113" t="s">
        <v>3874</v>
      </c>
      <c r="K2975" s="130" t="s">
        <v>6984</v>
      </c>
      <c r="L2975" s="113" t="s">
        <v>3947</v>
      </c>
      <c r="M2975" s="113" t="s">
        <v>11029</v>
      </c>
    </row>
    <row r="2976" spans="10:13">
      <c r="J2976" s="113" t="s">
        <v>3874</v>
      </c>
      <c r="K2976" s="130" t="s">
        <v>3855</v>
      </c>
      <c r="L2976" s="113" t="s">
        <v>3947</v>
      </c>
      <c r="M2976" s="113" t="s">
        <v>11030</v>
      </c>
    </row>
    <row r="2977" spans="10:13">
      <c r="J2977" s="113" t="s">
        <v>3874</v>
      </c>
      <c r="K2977" s="130" t="s">
        <v>6988</v>
      </c>
      <c r="L2977" s="113" t="s">
        <v>3947</v>
      </c>
      <c r="M2977" s="113" t="s">
        <v>11031</v>
      </c>
    </row>
    <row r="2978" spans="10:13">
      <c r="J2978" s="113" t="s">
        <v>3874</v>
      </c>
      <c r="K2978" s="130" t="s">
        <v>6991</v>
      </c>
      <c r="L2978" s="113" t="s">
        <v>3947</v>
      </c>
      <c r="M2978" s="113" t="s">
        <v>11032</v>
      </c>
    </row>
    <row r="2979" spans="10:13">
      <c r="J2979" s="113" t="s">
        <v>3874</v>
      </c>
      <c r="K2979" s="130" t="s">
        <v>6994</v>
      </c>
      <c r="L2979" s="113" t="s">
        <v>3947</v>
      </c>
      <c r="M2979" s="113" t="s">
        <v>11033</v>
      </c>
    </row>
    <row r="2980" spans="10:13">
      <c r="J2980" s="113" t="s">
        <v>3874</v>
      </c>
      <c r="K2980" s="130" t="s">
        <v>6997</v>
      </c>
      <c r="L2980" s="113" t="s">
        <v>3947</v>
      </c>
      <c r="M2980" s="113" t="s">
        <v>11034</v>
      </c>
    </row>
    <row r="2981" spans="10:13">
      <c r="J2981" s="113" t="s">
        <v>3874</v>
      </c>
      <c r="K2981" s="130" t="s">
        <v>7000</v>
      </c>
      <c r="L2981" s="113" t="s">
        <v>3947</v>
      </c>
      <c r="M2981" s="113" t="s">
        <v>11035</v>
      </c>
    </row>
    <row r="2982" spans="10:13">
      <c r="J2982" s="113" t="s">
        <v>3874</v>
      </c>
      <c r="K2982" s="130" t="s">
        <v>7003</v>
      </c>
      <c r="L2982" s="113" t="s">
        <v>3947</v>
      </c>
      <c r="M2982" s="113" t="s">
        <v>11036</v>
      </c>
    </row>
    <row r="2983" spans="10:13">
      <c r="J2983" s="113" t="s">
        <v>3874</v>
      </c>
      <c r="K2983" s="130" t="s">
        <v>7006</v>
      </c>
      <c r="L2983" s="113" t="s">
        <v>3947</v>
      </c>
      <c r="M2983" s="113" t="s">
        <v>11037</v>
      </c>
    </row>
    <row r="2984" spans="10:13">
      <c r="J2984" s="113" t="s">
        <v>3874</v>
      </c>
      <c r="K2984" s="130" t="s">
        <v>7009</v>
      </c>
      <c r="L2984" s="113" t="s">
        <v>3947</v>
      </c>
      <c r="M2984" s="113" t="s">
        <v>11038</v>
      </c>
    </row>
    <row r="2985" spans="10:13">
      <c r="J2985" s="113" t="s">
        <v>3874</v>
      </c>
      <c r="K2985" s="130" t="s">
        <v>7012</v>
      </c>
      <c r="L2985" s="113" t="s">
        <v>3947</v>
      </c>
      <c r="M2985" s="113" t="s">
        <v>11039</v>
      </c>
    </row>
    <row r="2986" spans="10:13">
      <c r="J2986" s="113" t="s">
        <v>3874</v>
      </c>
      <c r="K2986" s="130" t="s">
        <v>3634</v>
      </c>
      <c r="L2986" s="113" t="s">
        <v>3947</v>
      </c>
      <c r="M2986" s="113" t="s">
        <v>11040</v>
      </c>
    </row>
    <row r="2987" spans="10:13">
      <c r="J2987" s="113" t="s">
        <v>3874</v>
      </c>
      <c r="K2987" s="130" t="s">
        <v>7017</v>
      </c>
      <c r="L2987" s="113" t="s">
        <v>3947</v>
      </c>
      <c r="M2987" s="113" t="s">
        <v>11041</v>
      </c>
    </row>
    <row r="2988" spans="10:13">
      <c r="J2988" s="113" t="s">
        <v>3874</v>
      </c>
      <c r="K2988" s="130" t="s">
        <v>7020</v>
      </c>
      <c r="L2988" s="113" t="s">
        <v>3947</v>
      </c>
      <c r="M2988" s="113" t="s">
        <v>11042</v>
      </c>
    </row>
    <row r="2989" spans="10:13">
      <c r="J2989" s="113" t="s">
        <v>3874</v>
      </c>
      <c r="K2989" s="130" t="s">
        <v>7023</v>
      </c>
      <c r="L2989" s="113" t="s">
        <v>3947</v>
      </c>
      <c r="M2989" s="113" t="s">
        <v>11043</v>
      </c>
    </row>
    <row r="2990" spans="10:13">
      <c r="J2990" s="113" t="s">
        <v>3874</v>
      </c>
      <c r="K2990" s="130" t="s">
        <v>7026</v>
      </c>
      <c r="L2990" s="113" t="s">
        <v>3947</v>
      </c>
      <c r="M2990" s="113" t="s">
        <v>11044</v>
      </c>
    </row>
    <row r="2991" spans="10:13">
      <c r="J2991" s="113" t="s">
        <v>3874</v>
      </c>
      <c r="K2991" s="130" t="s">
        <v>7029</v>
      </c>
      <c r="L2991" s="113" t="s">
        <v>3947</v>
      </c>
      <c r="M2991" s="113" t="s">
        <v>11045</v>
      </c>
    </row>
    <row r="2992" spans="10:13">
      <c r="J2992" s="113" t="s">
        <v>3874</v>
      </c>
      <c r="K2992" s="130" t="s">
        <v>7032</v>
      </c>
      <c r="L2992" s="113" t="s">
        <v>3947</v>
      </c>
      <c r="M2992" s="113" t="s">
        <v>11046</v>
      </c>
    </row>
    <row r="2993" spans="10:13">
      <c r="J2993" s="113" t="s">
        <v>3874</v>
      </c>
      <c r="K2993" s="130" t="s">
        <v>7035</v>
      </c>
      <c r="L2993" s="113" t="s">
        <v>3947</v>
      </c>
      <c r="M2993" s="113" t="s">
        <v>11047</v>
      </c>
    </row>
    <row r="2994" spans="10:13">
      <c r="J2994" s="113" t="s">
        <v>3874</v>
      </c>
      <c r="K2994" s="130" t="s">
        <v>7038</v>
      </c>
      <c r="L2994" s="113" t="s">
        <v>3947</v>
      </c>
      <c r="M2994" s="113" t="s">
        <v>11048</v>
      </c>
    </row>
    <row r="2995" spans="10:13">
      <c r="J2995" s="113" t="s">
        <v>3874</v>
      </c>
      <c r="K2995" s="130" t="s">
        <v>7041</v>
      </c>
      <c r="L2995" s="113" t="s">
        <v>3947</v>
      </c>
      <c r="M2995" s="113" t="s">
        <v>11049</v>
      </c>
    </row>
    <row r="2996" spans="10:13">
      <c r="J2996" s="113" t="s">
        <v>3874</v>
      </c>
      <c r="K2996" s="130" t="s">
        <v>3858</v>
      </c>
      <c r="L2996" s="113" t="s">
        <v>3947</v>
      </c>
      <c r="M2996" s="113" t="s">
        <v>11050</v>
      </c>
    </row>
    <row r="2997" spans="10:13">
      <c r="J2997" s="113" t="s">
        <v>3874</v>
      </c>
      <c r="K2997" s="130" t="s">
        <v>7046</v>
      </c>
      <c r="L2997" s="113" t="s">
        <v>3947</v>
      </c>
      <c r="M2997" s="113" t="s">
        <v>11051</v>
      </c>
    </row>
    <row r="2998" spans="10:13">
      <c r="J2998" s="113" t="s">
        <v>3874</v>
      </c>
      <c r="K2998" s="130" t="s">
        <v>7049</v>
      </c>
      <c r="L2998" s="113" t="s">
        <v>3947</v>
      </c>
      <c r="M2998" s="113" t="s">
        <v>11052</v>
      </c>
    </row>
    <row r="2999" spans="10:13">
      <c r="J2999" s="113" t="s">
        <v>3874</v>
      </c>
      <c r="K2999" s="130" t="s">
        <v>7052</v>
      </c>
      <c r="L2999" s="113" t="s">
        <v>3947</v>
      </c>
      <c r="M2999" s="113" t="s">
        <v>11053</v>
      </c>
    </row>
    <row r="3000" spans="10:13">
      <c r="J3000" s="113" t="s">
        <v>3874</v>
      </c>
      <c r="K3000" s="130" t="s">
        <v>7249</v>
      </c>
      <c r="L3000" s="113" t="s">
        <v>3947</v>
      </c>
      <c r="M3000" s="113" t="s">
        <v>11054</v>
      </c>
    </row>
    <row r="3001" spans="10:13">
      <c r="J3001" s="113" t="s">
        <v>3874</v>
      </c>
      <c r="K3001" s="130" t="s">
        <v>7252</v>
      </c>
      <c r="L3001" s="113" t="s">
        <v>3947</v>
      </c>
      <c r="M3001" s="113" t="s">
        <v>11055</v>
      </c>
    </row>
    <row r="3002" spans="10:13">
      <c r="J3002" s="113" t="s">
        <v>3874</v>
      </c>
      <c r="K3002" s="130" t="s">
        <v>7255</v>
      </c>
      <c r="L3002" s="113" t="s">
        <v>3947</v>
      </c>
      <c r="M3002" s="113" t="s">
        <v>11056</v>
      </c>
    </row>
    <row r="3003" spans="10:13">
      <c r="J3003" s="113" t="s">
        <v>3874</v>
      </c>
      <c r="K3003" s="130" t="s">
        <v>7258</v>
      </c>
      <c r="L3003" s="113" t="s">
        <v>3947</v>
      </c>
      <c r="M3003" s="113" t="s">
        <v>11057</v>
      </c>
    </row>
    <row r="3004" spans="10:13">
      <c r="J3004" s="113" t="s">
        <v>3874</v>
      </c>
      <c r="K3004" s="130" t="s">
        <v>7261</v>
      </c>
      <c r="L3004" s="113" t="s">
        <v>3947</v>
      </c>
      <c r="M3004" s="113" t="s">
        <v>11058</v>
      </c>
    </row>
    <row r="3005" spans="10:13">
      <c r="J3005" s="113" t="s">
        <v>3874</v>
      </c>
      <c r="K3005" s="130" t="s">
        <v>7264</v>
      </c>
      <c r="L3005" s="113" t="s">
        <v>3947</v>
      </c>
      <c r="M3005" s="113" t="s">
        <v>11059</v>
      </c>
    </row>
    <row r="3006" spans="10:13">
      <c r="J3006" s="113" t="s">
        <v>3874</v>
      </c>
      <c r="K3006" s="130" t="s">
        <v>3636</v>
      </c>
      <c r="L3006" s="113" t="s">
        <v>3947</v>
      </c>
      <c r="M3006" s="113" t="s">
        <v>11060</v>
      </c>
    </row>
    <row r="3007" spans="10:13">
      <c r="J3007" s="113" t="s">
        <v>3874</v>
      </c>
      <c r="K3007" s="130" t="s">
        <v>7269</v>
      </c>
      <c r="L3007" s="113" t="s">
        <v>3947</v>
      </c>
      <c r="M3007" s="113" t="s">
        <v>11061</v>
      </c>
    </row>
    <row r="3008" spans="10:13">
      <c r="J3008" s="113" t="s">
        <v>3874</v>
      </c>
      <c r="K3008" s="130" t="s">
        <v>7272</v>
      </c>
      <c r="L3008" s="113" t="s">
        <v>3947</v>
      </c>
      <c r="M3008" s="113" t="s">
        <v>11062</v>
      </c>
    </row>
    <row r="3009" spans="10:13">
      <c r="J3009" s="113" t="s">
        <v>3874</v>
      </c>
      <c r="K3009" s="130" t="s">
        <v>7275</v>
      </c>
      <c r="L3009" s="113" t="s">
        <v>3947</v>
      </c>
      <c r="M3009" s="113" t="s">
        <v>11063</v>
      </c>
    </row>
    <row r="3010" spans="10:13">
      <c r="J3010" s="113" t="s">
        <v>3874</v>
      </c>
      <c r="K3010" s="130" t="s">
        <v>7278</v>
      </c>
      <c r="L3010" s="113" t="s">
        <v>3947</v>
      </c>
      <c r="M3010" s="113" t="s">
        <v>11064</v>
      </c>
    </row>
    <row r="3011" spans="10:13">
      <c r="J3011" s="113" t="s">
        <v>3874</v>
      </c>
      <c r="K3011" s="130" t="s">
        <v>7281</v>
      </c>
      <c r="L3011" s="113" t="s">
        <v>3947</v>
      </c>
      <c r="M3011" s="113" t="s">
        <v>11065</v>
      </c>
    </row>
    <row r="3012" spans="10:13">
      <c r="J3012" s="113" t="s">
        <v>3874</v>
      </c>
      <c r="K3012" s="130" t="s">
        <v>7284</v>
      </c>
      <c r="L3012" s="113" t="s">
        <v>3947</v>
      </c>
      <c r="M3012" s="113" t="s">
        <v>11066</v>
      </c>
    </row>
    <row r="3013" spans="10:13">
      <c r="J3013" s="113" t="s">
        <v>3874</v>
      </c>
      <c r="K3013" s="130" t="s">
        <v>7287</v>
      </c>
      <c r="L3013" s="113" t="s">
        <v>3947</v>
      </c>
      <c r="M3013" s="113" t="s">
        <v>11067</v>
      </c>
    </row>
    <row r="3014" spans="10:13">
      <c r="J3014" s="113" t="s">
        <v>3874</v>
      </c>
      <c r="K3014" s="130" t="s">
        <v>7290</v>
      </c>
      <c r="L3014" s="113" t="s">
        <v>3947</v>
      </c>
      <c r="M3014" s="113" t="s">
        <v>11068</v>
      </c>
    </row>
    <row r="3015" spans="10:13">
      <c r="J3015" s="113" t="s">
        <v>3874</v>
      </c>
      <c r="K3015" s="130" t="s">
        <v>7293</v>
      </c>
      <c r="L3015" s="113" t="s">
        <v>3947</v>
      </c>
      <c r="M3015" s="113" t="s">
        <v>11069</v>
      </c>
    </row>
    <row r="3016" spans="10:13">
      <c r="J3016" s="113" t="s">
        <v>3874</v>
      </c>
      <c r="K3016" s="130" t="s">
        <v>3861</v>
      </c>
      <c r="L3016" s="113" t="s">
        <v>3947</v>
      </c>
      <c r="M3016" s="113" t="s">
        <v>11070</v>
      </c>
    </row>
    <row r="3017" spans="10:13">
      <c r="J3017" s="113" t="s">
        <v>3874</v>
      </c>
      <c r="K3017" s="130" t="s">
        <v>7298</v>
      </c>
      <c r="L3017" s="113" t="s">
        <v>3947</v>
      </c>
      <c r="M3017" s="113" t="s">
        <v>11071</v>
      </c>
    </row>
    <row r="3018" spans="10:13">
      <c r="J3018" s="113" t="s">
        <v>3874</v>
      </c>
      <c r="K3018" s="130" t="s">
        <v>7301</v>
      </c>
      <c r="L3018" s="113" t="s">
        <v>3947</v>
      </c>
      <c r="M3018" s="113" t="s">
        <v>11072</v>
      </c>
    </row>
    <row r="3019" spans="10:13">
      <c r="J3019" s="113" t="s">
        <v>3874</v>
      </c>
      <c r="K3019" s="130" t="s">
        <v>7304</v>
      </c>
      <c r="L3019" s="113" t="s">
        <v>3947</v>
      </c>
      <c r="M3019" s="113" t="s">
        <v>11073</v>
      </c>
    </row>
    <row r="3020" spans="10:13">
      <c r="J3020" s="113" t="s">
        <v>3874</v>
      </c>
      <c r="K3020" s="130" t="s">
        <v>7307</v>
      </c>
      <c r="L3020" s="113" t="s">
        <v>3947</v>
      </c>
      <c r="M3020" s="113" t="s">
        <v>11074</v>
      </c>
    </row>
    <row r="3021" spans="10:13">
      <c r="J3021" s="113" t="s">
        <v>3874</v>
      </c>
      <c r="K3021" s="130" t="s">
        <v>7310</v>
      </c>
      <c r="L3021" s="113" t="s">
        <v>3947</v>
      </c>
      <c r="M3021" s="113" t="s">
        <v>11075</v>
      </c>
    </row>
    <row r="3022" spans="10:13">
      <c r="J3022" s="113" t="s">
        <v>3874</v>
      </c>
      <c r="K3022" s="130" t="s">
        <v>7313</v>
      </c>
      <c r="L3022" s="113" t="s">
        <v>3947</v>
      </c>
      <c r="M3022" s="113" t="s">
        <v>11076</v>
      </c>
    </row>
    <row r="3023" spans="10:13">
      <c r="J3023" s="113" t="s">
        <v>3874</v>
      </c>
      <c r="K3023" s="130" t="s">
        <v>7316</v>
      </c>
      <c r="L3023" s="113" t="s">
        <v>3947</v>
      </c>
      <c r="M3023" s="113" t="s">
        <v>11077</v>
      </c>
    </row>
    <row r="3024" spans="10:13">
      <c r="J3024" s="113" t="s">
        <v>3874</v>
      </c>
      <c r="K3024" s="130" t="s">
        <v>7319</v>
      </c>
      <c r="L3024" s="113" t="s">
        <v>3947</v>
      </c>
      <c r="M3024" s="113" t="s">
        <v>11078</v>
      </c>
    </row>
    <row r="3025" spans="10:13">
      <c r="J3025" s="113" t="s">
        <v>3874</v>
      </c>
      <c r="K3025" s="130" t="s">
        <v>7322</v>
      </c>
      <c r="L3025" s="113" t="s">
        <v>3947</v>
      </c>
      <c r="M3025" s="113" t="s">
        <v>11079</v>
      </c>
    </row>
    <row r="3026" spans="10:13">
      <c r="J3026" s="113" t="s">
        <v>3874</v>
      </c>
      <c r="K3026" s="130" t="s">
        <v>3638</v>
      </c>
      <c r="L3026" s="113" t="s">
        <v>3947</v>
      </c>
      <c r="M3026" s="113" t="s">
        <v>11080</v>
      </c>
    </row>
    <row r="3027" spans="10:13">
      <c r="J3027" s="113" t="s">
        <v>3874</v>
      </c>
      <c r="K3027" s="130" t="s">
        <v>7327</v>
      </c>
      <c r="L3027" s="113" t="s">
        <v>3947</v>
      </c>
      <c r="M3027" s="113" t="s">
        <v>11081</v>
      </c>
    </row>
    <row r="3028" spans="10:13">
      <c r="J3028" s="113" t="s">
        <v>3874</v>
      </c>
      <c r="K3028" s="130" t="s">
        <v>7330</v>
      </c>
      <c r="L3028" s="113" t="s">
        <v>3947</v>
      </c>
      <c r="M3028" s="113" t="s">
        <v>11082</v>
      </c>
    </row>
    <row r="3029" spans="10:13">
      <c r="J3029" s="113" t="s">
        <v>3874</v>
      </c>
      <c r="K3029" s="130" t="s">
        <v>7333</v>
      </c>
      <c r="L3029" s="113" t="s">
        <v>3947</v>
      </c>
      <c r="M3029" s="113" t="s">
        <v>11083</v>
      </c>
    </row>
    <row r="3030" spans="10:13">
      <c r="J3030" s="113" t="s">
        <v>3874</v>
      </c>
      <c r="K3030" s="130" t="s">
        <v>7335</v>
      </c>
      <c r="L3030" s="113" t="s">
        <v>3947</v>
      </c>
      <c r="M3030" s="113" t="s">
        <v>11084</v>
      </c>
    </row>
    <row r="3031" spans="10:13">
      <c r="J3031" s="113" t="s">
        <v>3874</v>
      </c>
      <c r="K3031" s="130" t="s">
        <v>7338</v>
      </c>
      <c r="L3031" s="113" t="s">
        <v>3947</v>
      </c>
      <c r="M3031" s="113" t="s">
        <v>11085</v>
      </c>
    </row>
    <row r="3032" spans="10:13">
      <c r="J3032" s="113" t="s">
        <v>3874</v>
      </c>
      <c r="K3032" s="130" t="s">
        <v>7341</v>
      </c>
      <c r="L3032" s="113" t="s">
        <v>3947</v>
      </c>
      <c r="M3032" s="113" t="s">
        <v>11086</v>
      </c>
    </row>
    <row r="3033" spans="10:13">
      <c r="J3033" s="113" t="s">
        <v>3874</v>
      </c>
      <c r="K3033" s="130" t="s">
        <v>7344</v>
      </c>
      <c r="L3033" s="113" t="s">
        <v>3947</v>
      </c>
      <c r="M3033" s="113" t="s">
        <v>11087</v>
      </c>
    </row>
    <row r="3034" spans="10:13">
      <c r="J3034" s="113" t="s">
        <v>3874</v>
      </c>
      <c r="K3034" s="130" t="s">
        <v>7347</v>
      </c>
      <c r="L3034" s="113" t="s">
        <v>3947</v>
      </c>
      <c r="M3034" s="113" t="s">
        <v>11088</v>
      </c>
    </row>
    <row r="3035" spans="10:13">
      <c r="J3035" s="113" t="s">
        <v>3874</v>
      </c>
      <c r="K3035" s="130" t="s">
        <v>7350</v>
      </c>
      <c r="L3035" s="113" t="s">
        <v>3947</v>
      </c>
      <c r="M3035" s="113" t="s">
        <v>11089</v>
      </c>
    </row>
    <row r="3036" spans="10:13">
      <c r="J3036" s="113" t="s">
        <v>3874</v>
      </c>
      <c r="K3036" s="130" t="s">
        <v>7353</v>
      </c>
      <c r="L3036" s="113" t="s">
        <v>3947</v>
      </c>
      <c r="M3036" s="113" t="s">
        <v>11090</v>
      </c>
    </row>
    <row r="3037" spans="10:13">
      <c r="J3037" s="113" t="s">
        <v>3874</v>
      </c>
      <c r="K3037" s="130" t="s">
        <v>7356</v>
      </c>
      <c r="L3037" s="113" t="s">
        <v>3947</v>
      </c>
      <c r="M3037" s="113" t="s">
        <v>11091</v>
      </c>
    </row>
    <row r="3038" spans="10:13">
      <c r="J3038" s="113" t="s">
        <v>3874</v>
      </c>
      <c r="K3038" s="130" t="s">
        <v>7359</v>
      </c>
      <c r="L3038" s="113" t="s">
        <v>3947</v>
      </c>
      <c r="M3038" s="113" t="s">
        <v>11092</v>
      </c>
    </row>
    <row r="3039" spans="10:13">
      <c r="J3039" s="113" t="s">
        <v>3874</v>
      </c>
      <c r="K3039" s="130" t="s">
        <v>7362</v>
      </c>
      <c r="L3039" s="113" t="s">
        <v>3947</v>
      </c>
      <c r="M3039" s="113" t="s">
        <v>11093</v>
      </c>
    </row>
    <row r="3040" spans="10:13">
      <c r="J3040" s="113" t="s">
        <v>3874</v>
      </c>
      <c r="K3040" s="130" t="s">
        <v>7365</v>
      </c>
      <c r="L3040" s="113" t="s">
        <v>3947</v>
      </c>
      <c r="M3040" s="113" t="s">
        <v>11094</v>
      </c>
    </row>
    <row r="3041" spans="10:13">
      <c r="J3041" s="113" t="s">
        <v>3874</v>
      </c>
      <c r="K3041" s="130" t="s">
        <v>7368</v>
      </c>
      <c r="L3041" s="113" t="s">
        <v>3947</v>
      </c>
      <c r="M3041" s="113" t="s">
        <v>11095</v>
      </c>
    </row>
    <row r="3042" spans="10:13">
      <c r="J3042" s="113" t="s">
        <v>3874</v>
      </c>
      <c r="K3042" s="130" t="s">
        <v>7370</v>
      </c>
      <c r="L3042" s="113" t="s">
        <v>3947</v>
      </c>
      <c r="M3042" s="113" t="s">
        <v>11096</v>
      </c>
    </row>
    <row r="3043" spans="10:13">
      <c r="J3043" s="113" t="s">
        <v>3874</v>
      </c>
      <c r="K3043" s="130" t="s">
        <v>7373</v>
      </c>
      <c r="L3043" s="113" t="s">
        <v>3947</v>
      </c>
      <c r="M3043" s="113" t="s">
        <v>11097</v>
      </c>
    </row>
    <row r="3044" spans="10:13">
      <c r="J3044" s="113" t="s">
        <v>3874</v>
      </c>
      <c r="K3044" s="130" t="s">
        <v>7376</v>
      </c>
      <c r="L3044" s="113" t="s">
        <v>3947</v>
      </c>
      <c r="M3044" s="113" t="s">
        <v>11098</v>
      </c>
    </row>
    <row r="3045" spans="10:13">
      <c r="J3045" s="113" t="s">
        <v>3874</v>
      </c>
      <c r="K3045" s="130" t="s">
        <v>7379</v>
      </c>
      <c r="L3045" s="113" t="s">
        <v>3947</v>
      </c>
      <c r="M3045" s="113" t="s">
        <v>11099</v>
      </c>
    </row>
    <row r="3046" spans="10:13">
      <c r="J3046" s="113" t="s">
        <v>3874</v>
      </c>
      <c r="K3046" s="130" t="s">
        <v>3640</v>
      </c>
      <c r="L3046" s="113" t="s">
        <v>3947</v>
      </c>
      <c r="M3046" s="113" t="s">
        <v>11100</v>
      </c>
    </row>
    <row r="3047" spans="10:13">
      <c r="J3047" s="113" t="s">
        <v>3874</v>
      </c>
      <c r="K3047" s="130" t="s">
        <v>7384</v>
      </c>
      <c r="L3047" s="113" t="s">
        <v>3947</v>
      </c>
      <c r="M3047" s="113" t="s">
        <v>11101</v>
      </c>
    </row>
    <row r="3048" spans="10:13">
      <c r="J3048" s="113" t="s">
        <v>3874</v>
      </c>
      <c r="K3048" s="130" t="s">
        <v>7387</v>
      </c>
      <c r="L3048" s="113" t="s">
        <v>3947</v>
      </c>
      <c r="M3048" s="113" t="s">
        <v>11102</v>
      </c>
    </row>
    <row r="3049" spans="10:13">
      <c r="J3049" s="113" t="s">
        <v>3874</v>
      </c>
      <c r="K3049" s="130" t="s">
        <v>7390</v>
      </c>
      <c r="L3049" s="113" t="s">
        <v>3947</v>
      </c>
      <c r="M3049" s="113" t="s">
        <v>11103</v>
      </c>
    </row>
    <row r="3050" spans="10:13">
      <c r="J3050" s="113" t="s">
        <v>3874</v>
      </c>
      <c r="K3050" s="130" t="s">
        <v>7393</v>
      </c>
      <c r="L3050" s="113" t="s">
        <v>3947</v>
      </c>
      <c r="M3050" s="113" t="s">
        <v>11104</v>
      </c>
    </row>
    <row r="3051" spans="10:13">
      <c r="J3051" s="113" t="s">
        <v>3874</v>
      </c>
      <c r="K3051" s="130" t="s">
        <v>7396</v>
      </c>
      <c r="L3051" s="113" t="s">
        <v>3947</v>
      </c>
      <c r="M3051" s="113" t="s">
        <v>11105</v>
      </c>
    </row>
    <row r="3052" spans="10:13">
      <c r="J3052" s="113" t="s">
        <v>3874</v>
      </c>
      <c r="K3052" s="130" t="s">
        <v>7399</v>
      </c>
      <c r="L3052" s="113" t="s">
        <v>3947</v>
      </c>
      <c r="M3052" s="113" t="s">
        <v>11106</v>
      </c>
    </row>
    <row r="3053" spans="10:13">
      <c r="J3053" s="113" t="s">
        <v>3874</v>
      </c>
      <c r="K3053" s="130" t="s">
        <v>7402</v>
      </c>
      <c r="L3053" s="113" t="s">
        <v>3947</v>
      </c>
      <c r="M3053" s="113" t="s">
        <v>11107</v>
      </c>
    </row>
    <row r="3054" spans="10:13">
      <c r="J3054" s="113" t="s">
        <v>3874</v>
      </c>
      <c r="K3054" s="130" t="s">
        <v>7405</v>
      </c>
      <c r="L3054" s="113" t="s">
        <v>3947</v>
      </c>
      <c r="M3054" s="113" t="s">
        <v>11108</v>
      </c>
    </row>
    <row r="3055" spans="10:13">
      <c r="J3055" s="113" t="s">
        <v>3874</v>
      </c>
      <c r="K3055" s="130" t="s">
        <v>7408</v>
      </c>
      <c r="L3055" s="113" t="s">
        <v>3947</v>
      </c>
      <c r="M3055" s="113" t="s">
        <v>11109</v>
      </c>
    </row>
    <row r="3056" spans="10:13">
      <c r="J3056" s="113" t="s">
        <v>3874</v>
      </c>
      <c r="K3056" s="130" t="s">
        <v>7411</v>
      </c>
      <c r="L3056" s="113" t="s">
        <v>3947</v>
      </c>
      <c r="M3056" s="113" t="s">
        <v>11110</v>
      </c>
    </row>
    <row r="3057" spans="10:13">
      <c r="J3057" s="113" t="s">
        <v>3874</v>
      </c>
      <c r="K3057" s="130" t="s">
        <v>7414</v>
      </c>
      <c r="L3057" s="113" t="s">
        <v>3947</v>
      </c>
      <c r="M3057" s="113" t="s">
        <v>11111</v>
      </c>
    </row>
    <row r="3058" spans="10:13">
      <c r="J3058" s="113" t="s">
        <v>3874</v>
      </c>
      <c r="K3058" s="130" t="s">
        <v>7417</v>
      </c>
      <c r="L3058" s="113" t="s">
        <v>3947</v>
      </c>
      <c r="M3058" s="113" t="s">
        <v>11112</v>
      </c>
    </row>
    <row r="3059" spans="10:13">
      <c r="J3059" s="113" t="s">
        <v>3874</v>
      </c>
      <c r="K3059" s="130" t="s">
        <v>7420</v>
      </c>
      <c r="L3059" s="113" t="s">
        <v>3947</v>
      </c>
      <c r="M3059" s="113" t="s">
        <v>11113</v>
      </c>
    </row>
    <row r="3060" spans="10:13">
      <c r="J3060" s="113" t="s">
        <v>3874</v>
      </c>
      <c r="K3060" s="130" t="s">
        <v>7423</v>
      </c>
      <c r="L3060" s="113" t="s">
        <v>3947</v>
      </c>
      <c r="M3060" s="113" t="s">
        <v>11114</v>
      </c>
    </row>
    <row r="3061" spans="10:13">
      <c r="J3061" s="113" t="s">
        <v>3874</v>
      </c>
      <c r="K3061" s="130" t="s">
        <v>7426</v>
      </c>
      <c r="L3061" s="113" t="s">
        <v>3947</v>
      </c>
      <c r="M3061" s="113" t="s">
        <v>11115</v>
      </c>
    </row>
    <row r="3062" spans="10:13">
      <c r="J3062" s="113" t="s">
        <v>3874</v>
      </c>
      <c r="K3062" s="130" t="s">
        <v>7429</v>
      </c>
      <c r="L3062" s="113" t="s">
        <v>3947</v>
      </c>
      <c r="M3062" s="113" t="s">
        <v>11116</v>
      </c>
    </row>
    <row r="3063" spans="10:13">
      <c r="J3063" s="113" t="s">
        <v>3874</v>
      </c>
      <c r="K3063" s="130" t="s">
        <v>7432</v>
      </c>
      <c r="L3063" s="113" t="s">
        <v>3947</v>
      </c>
      <c r="M3063" s="113" t="s">
        <v>11117</v>
      </c>
    </row>
    <row r="3064" spans="10:13">
      <c r="J3064" s="113" t="s">
        <v>3874</v>
      </c>
      <c r="K3064" s="130" t="s">
        <v>7435</v>
      </c>
      <c r="L3064" s="113" t="s">
        <v>3947</v>
      </c>
      <c r="M3064" s="113" t="s">
        <v>11118</v>
      </c>
    </row>
    <row r="3065" spans="10:13">
      <c r="J3065" s="113" t="s">
        <v>3874</v>
      </c>
      <c r="K3065" s="130" t="s">
        <v>7438</v>
      </c>
      <c r="L3065" s="113" t="s">
        <v>3947</v>
      </c>
      <c r="M3065" s="113" t="s">
        <v>11119</v>
      </c>
    </row>
    <row r="3066" spans="10:13">
      <c r="J3066" s="113" t="s">
        <v>3874</v>
      </c>
      <c r="K3066" s="130" t="s">
        <v>3642</v>
      </c>
      <c r="L3066" s="113" t="s">
        <v>3947</v>
      </c>
      <c r="M3066" s="113" t="s">
        <v>11120</v>
      </c>
    </row>
    <row r="3067" spans="10:13">
      <c r="J3067" s="113" t="s">
        <v>3874</v>
      </c>
      <c r="K3067" s="130" t="s">
        <v>7443</v>
      </c>
      <c r="L3067" s="113" t="s">
        <v>3947</v>
      </c>
      <c r="M3067" s="113" t="s">
        <v>11121</v>
      </c>
    </row>
    <row r="3068" spans="10:13">
      <c r="J3068" s="113" t="s">
        <v>3874</v>
      </c>
      <c r="K3068" s="130" t="s">
        <v>7446</v>
      </c>
      <c r="L3068" s="113" t="s">
        <v>3947</v>
      </c>
      <c r="M3068" s="113" t="s">
        <v>11122</v>
      </c>
    </row>
    <row r="3069" spans="10:13">
      <c r="J3069" s="113" t="s">
        <v>3874</v>
      </c>
      <c r="K3069" s="130" t="s">
        <v>7449</v>
      </c>
      <c r="L3069" s="113" t="s">
        <v>3947</v>
      </c>
      <c r="M3069" s="113" t="s">
        <v>11123</v>
      </c>
    </row>
    <row r="3070" spans="10:13">
      <c r="J3070" s="113" t="s">
        <v>3874</v>
      </c>
      <c r="K3070" s="130" t="s">
        <v>7452</v>
      </c>
      <c r="L3070" s="113" t="s">
        <v>3947</v>
      </c>
      <c r="M3070" s="113" t="s">
        <v>11124</v>
      </c>
    </row>
    <row r="3071" spans="10:13">
      <c r="J3071" s="113" t="s">
        <v>3874</v>
      </c>
      <c r="K3071" s="130" t="s">
        <v>7455</v>
      </c>
      <c r="L3071" s="113" t="s">
        <v>3947</v>
      </c>
      <c r="M3071" s="113" t="s">
        <v>11125</v>
      </c>
    </row>
    <row r="3072" spans="10:13">
      <c r="J3072" s="113" t="s">
        <v>3874</v>
      </c>
      <c r="K3072" s="130" t="s">
        <v>7458</v>
      </c>
      <c r="L3072" s="113" t="s">
        <v>3947</v>
      </c>
      <c r="M3072" s="113" t="s">
        <v>11126</v>
      </c>
    </row>
    <row r="3073" spans="10:13">
      <c r="J3073" s="113" t="s">
        <v>3874</v>
      </c>
      <c r="K3073" s="130" t="s">
        <v>7461</v>
      </c>
      <c r="L3073" s="113" t="s">
        <v>3947</v>
      </c>
      <c r="M3073" s="113" t="s">
        <v>11127</v>
      </c>
    </row>
    <row r="3074" spans="10:13">
      <c r="J3074" s="113" t="s">
        <v>3874</v>
      </c>
      <c r="K3074" s="130" t="s">
        <v>7464</v>
      </c>
      <c r="L3074" s="113" t="s">
        <v>3947</v>
      </c>
      <c r="M3074" s="113" t="s">
        <v>11128</v>
      </c>
    </row>
    <row r="3075" spans="10:13">
      <c r="J3075" s="113" t="s">
        <v>3874</v>
      </c>
      <c r="K3075" s="130" t="s">
        <v>7467</v>
      </c>
      <c r="L3075" s="113" t="s">
        <v>3947</v>
      </c>
      <c r="M3075" s="113" t="s">
        <v>11129</v>
      </c>
    </row>
    <row r="3076" spans="10:13">
      <c r="J3076" s="113" t="s">
        <v>3874</v>
      </c>
      <c r="K3076" s="130" t="s">
        <v>7470</v>
      </c>
      <c r="L3076" s="113" t="s">
        <v>3947</v>
      </c>
      <c r="M3076" s="113" t="s">
        <v>11130</v>
      </c>
    </row>
    <row r="3077" spans="10:13">
      <c r="J3077" s="113" t="s">
        <v>3874</v>
      </c>
      <c r="K3077" s="130" t="s">
        <v>7473</v>
      </c>
      <c r="L3077" s="113" t="s">
        <v>3947</v>
      </c>
      <c r="M3077" s="113" t="s">
        <v>11131</v>
      </c>
    </row>
    <row r="3078" spans="10:13">
      <c r="J3078" s="113" t="s">
        <v>3874</v>
      </c>
      <c r="K3078" s="130" t="s">
        <v>7476</v>
      </c>
      <c r="L3078" s="113" t="s">
        <v>3947</v>
      </c>
      <c r="M3078" s="113" t="s">
        <v>11132</v>
      </c>
    </row>
    <row r="3079" spans="10:13">
      <c r="J3079" s="113" t="s">
        <v>3874</v>
      </c>
      <c r="K3079" s="130" t="s">
        <v>7479</v>
      </c>
      <c r="L3079" s="113" t="s">
        <v>3947</v>
      </c>
      <c r="M3079" s="113" t="s">
        <v>11133</v>
      </c>
    </row>
    <row r="3080" spans="10:13">
      <c r="J3080" s="113" t="s">
        <v>3874</v>
      </c>
      <c r="K3080" s="130" t="s">
        <v>7482</v>
      </c>
      <c r="L3080" s="113" t="s">
        <v>3947</v>
      </c>
      <c r="M3080" s="113" t="s">
        <v>11134</v>
      </c>
    </row>
    <row r="3081" spans="10:13">
      <c r="J3081" s="113" t="s">
        <v>3874</v>
      </c>
      <c r="K3081" s="130" t="s">
        <v>7485</v>
      </c>
      <c r="L3081" s="113" t="s">
        <v>3947</v>
      </c>
      <c r="M3081" s="113" t="s">
        <v>11135</v>
      </c>
    </row>
    <row r="3082" spans="10:13">
      <c r="J3082" s="113" t="s">
        <v>3874</v>
      </c>
      <c r="K3082" s="130" t="s">
        <v>7488</v>
      </c>
      <c r="L3082" s="113" t="s">
        <v>3947</v>
      </c>
      <c r="M3082" s="113" t="s">
        <v>11136</v>
      </c>
    </row>
    <row r="3083" spans="10:13">
      <c r="J3083" s="113" t="s">
        <v>3874</v>
      </c>
      <c r="K3083" s="130" t="s">
        <v>7491</v>
      </c>
      <c r="L3083" s="113" t="s">
        <v>3947</v>
      </c>
      <c r="M3083" s="113" t="s">
        <v>11137</v>
      </c>
    </row>
    <row r="3084" spans="10:13">
      <c r="J3084" s="113" t="s">
        <v>3874</v>
      </c>
      <c r="K3084" s="130" t="s">
        <v>7494</v>
      </c>
      <c r="L3084" s="113" t="s">
        <v>3947</v>
      </c>
      <c r="M3084" s="113" t="s">
        <v>11138</v>
      </c>
    </row>
    <row r="3085" spans="10:13">
      <c r="J3085" s="113" t="s">
        <v>3874</v>
      </c>
      <c r="K3085" s="130" t="s">
        <v>7497</v>
      </c>
      <c r="L3085" s="113" t="s">
        <v>3947</v>
      </c>
      <c r="M3085" s="113" t="s">
        <v>11139</v>
      </c>
    </row>
    <row r="3086" spans="10:13">
      <c r="J3086" s="113" t="s">
        <v>3874</v>
      </c>
      <c r="K3086" s="130" t="s">
        <v>3644</v>
      </c>
      <c r="L3086" s="113" t="s">
        <v>3947</v>
      </c>
      <c r="M3086" s="113" t="s">
        <v>11140</v>
      </c>
    </row>
    <row r="3087" spans="10:13">
      <c r="J3087" s="113" t="s">
        <v>3874</v>
      </c>
      <c r="K3087" s="130" t="s">
        <v>7502</v>
      </c>
      <c r="L3087" s="113" t="s">
        <v>3947</v>
      </c>
      <c r="M3087" s="113" t="s">
        <v>11141</v>
      </c>
    </row>
    <row r="3088" spans="10:13">
      <c r="J3088" s="113" t="s">
        <v>3874</v>
      </c>
      <c r="K3088" s="130" t="s">
        <v>7505</v>
      </c>
      <c r="L3088" s="113" t="s">
        <v>3947</v>
      </c>
      <c r="M3088" s="113" t="s">
        <v>11142</v>
      </c>
    </row>
    <row r="3089" spans="10:13">
      <c r="J3089" s="113" t="s">
        <v>3874</v>
      </c>
      <c r="K3089" s="130" t="s">
        <v>7508</v>
      </c>
      <c r="L3089" s="113" t="s">
        <v>3947</v>
      </c>
      <c r="M3089" s="113" t="s">
        <v>11143</v>
      </c>
    </row>
    <row r="3090" spans="10:13">
      <c r="J3090" s="113" t="s">
        <v>3874</v>
      </c>
      <c r="K3090" s="130" t="s">
        <v>7511</v>
      </c>
      <c r="L3090" s="113" t="s">
        <v>3947</v>
      </c>
      <c r="M3090" s="113" t="s">
        <v>11144</v>
      </c>
    </row>
    <row r="3091" spans="10:13">
      <c r="J3091" s="113" t="s">
        <v>3874</v>
      </c>
      <c r="K3091" s="130" t="s">
        <v>7514</v>
      </c>
      <c r="L3091" s="113" t="s">
        <v>3947</v>
      </c>
      <c r="M3091" s="113" t="s">
        <v>11145</v>
      </c>
    </row>
    <row r="3092" spans="10:13">
      <c r="J3092" s="113" t="s">
        <v>3874</v>
      </c>
      <c r="K3092" s="130" t="s">
        <v>7517</v>
      </c>
      <c r="L3092" s="113" t="s">
        <v>3947</v>
      </c>
      <c r="M3092" s="113" t="s">
        <v>11146</v>
      </c>
    </row>
    <row r="3093" spans="10:13">
      <c r="J3093" s="113" t="s">
        <v>3874</v>
      </c>
      <c r="K3093" s="130" t="s">
        <v>7520</v>
      </c>
      <c r="L3093" s="113" t="s">
        <v>3947</v>
      </c>
      <c r="M3093" s="113" t="s">
        <v>11147</v>
      </c>
    </row>
    <row r="3094" spans="10:13">
      <c r="J3094" s="113" t="s">
        <v>3874</v>
      </c>
      <c r="K3094" s="130" t="s">
        <v>7523</v>
      </c>
      <c r="L3094" s="113" t="s">
        <v>3947</v>
      </c>
      <c r="M3094" s="113" t="s">
        <v>11148</v>
      </c>
    </row>
    <row r="3095" spans="10:13">
      <c r="J3095" s="113" t="s">
        <v>3874</v>
      </c>
      <c r="K3095" s="130" t="s">
        <v>7526</v>
      </c>
      <c r="L3095" s="113" t="s">
        <v>3947</v>
      </c>
      <c r="M3095" s="113" t="s">
        <v>11149</v>
      </c>
    </row>
    <row r="3096" spans="10:13">
      <c r="J3096" s="113" t="s">
        <v>3874</v>
      </c>
      <c r="K3096" s="130" t="s">
        <v>7529</v>
      </c>
      <c r="L3096" s="113" t="s">
        <v>3947</v>
      </c>
      <c r="M3096" s="113" t="s">
        <v>11150</v>
      </c>
    </row>
    <row r="3097" spans="10:13">
      <c r="J3097" s="113" t="s">
        <v>3874</v>
      </c>
      <c r="K3097" s="130" t="s">
        <v>7532</v>
      </c>
      <c r="L3097" s="113" t="s">
        <v>3947</v>
      </c>
      <c r="M3097" s="113" t="s">
        <v>11151</v>
      </c>
    </row>
    <row r="3098" spans="10:13">
      <c r="J3098" s="113" t="s">
        <v>3874</v>
      </c>
      <c r="K3098" s="130" t="s">
        <v>7535</v>
      </c>
      <c r="L3098" s="113" t="s">
        <v>3947</v>
      </c>
      <c r="M3098" s="113" t="s">
        <v>11152</v>
      </c>
    </row>
    <row r="3099" spans="10:13">
      <c r="J3099" s="113" t="s">
        <v>3874</v>
      </c>
      <c r="K3099" s="130" t="s">
        <v>7538</v>
      </c>
      <c r="L3099" s="113" t="s">
        <v>3947</v>
      </c>
      <c r="M3099" s="113" t="s">
        <v>11153</v>
      </c>
    </row>
    <row r="3100" spans="10:13">
      <c r="J3100" s="113" t="s">
        <v>3874</v>
      </c>
      <c r="K3100" s="130" t="s">
        <v>7541</v>
      </c>
      <c r="L3100" s="113" t="s">
        <v>3947</v>
      </c>
      <c r="M3100" s="113" t="s">
        <v>11154</v>
      </c>
    </row>
    <row r="3101" spans="10:13">
      <c r="J3101" s="113" t="s">
        <v>3874</v>
      </c>
      <c r="K3101" s="130" t="s">
        <v>7544</v>
      </c>
      <c r="L3101" s="113" t="s">
        <v>3947</v>
      </c>
      <c r="M3101" s="113" t="s">
        <v>11155</v>
      </c>
    </row>
    <row r="3102" spans="10:13">
      <c r="J3102" s="113" t="s">
        <v>3874</v>
      </c>
      <c r="K3102" s="130" t="s">
        <v>7547</v>
      </c>
      <c r="L3102" s="113" t="s">
        <v>3947</v>
      </c>
      <c r="M3102" s="113" t="s">
        <v>11156</v>
      </c>
    </row>
    <row r="3103" spans="10:13">
      <c r="J3103" s="113" t="s">
        <v>3874</v>
      </c>
      <c r="K3103" s="130" t="s">
        <v>7550</v>
      </c>
      <c r="L3103" s="113" t="s">
        <v>3947</v>
      </c>
      <c r="M3103" s="113" t="s">
        <v>11157</v>
      </c>
    </row>
    <row r="3104" spans="10:13">
      <c r="J3104" s="113" t="s">
        <v>3874</v>
      </c>
      <c r="K3104" s="130" t="s">
        <v>7553</v>
      </c>
      <c r="L3104" s="113" t="s">
        <v>3947</v>
      </c>
      <c r="M3104" s="113" t="s">
        <v>11158</v>
      </c>
    </row>
    <row r="3105" spans="10:13">
      <c r="J3105" s="113" t="s">
        <v>3874</v>
      </c>
      <c r="K3105" s="130" t="s">
        <v>7556</v>
      </c>
      <c r="L3105" s="113" t="s">
        <v>3947</v>
      </c>
      <c r="M3105" s="113" t="s">
        <v>11159</v>
      </c>
    </row>
    <row r="3106" spans="10:13">
      <c r="J3106" s="113" t="s">
        <v>3874</v>
      </c>
      <c r="K3106" s="130" t="s">
        <v>3646</v>
      </c>
      <c r="L3106" s="113" t="s">
        <v>3947</v>
      </c>
      <c r="M3106" s="113" t="s">
        <v>11160</v>
      </c>
    </row>
    <row r="3107" spans="10:13">
      <c r="J3107" s="113" t="s">
        <v>3874</v>
      </c>
      <c r="K3107" s="130" t="s">
        <v>7560</v>
      </c>
      <c r="L3107" s="113" t="s">
        <v>3947</v>
      </c>
      <c r="M3107" s="113" t="s">
        <v>11161</v>
      </c>
    </row>
    <row r="3108" spans="10:13">
      <c r="J3108" s="113" t="s">
        <v>3874</v>
      </c>
      <c r="K3108" s="130" t="s">
        <v>7563</v>
      </c>
      <c r="L3108" s="113" t="s">
        <v>3947</v>
      </c>
      <c r="M3108" s="113" t="s">
        <v>11162</v>
      </c>
    </row>
    <row r="3109" spans="10:13">
      <c r="J3109" s="113" t="s">
        <v>3874</v>
      </c>
      <c r="K3109" s="130" t="s">
        <v>7566</v>
      </c>
      <c r="L3109" s="113" t="s">
        <v>3947</v>
      </c>
      <c r="M3109" s="113" t="s">
        <v>11163</v>
      </c>
    </row>
    <row r="3110" spans="10:13">
      <c r="J3110" s="113" t="s">
        <v>3874</v>
      </c>
      <c r="K3110" s="130" t="s">
        <v>7569</v>
      </c>
      <c r="L3110" s="113" t="s">
        <v>3947</v>
      </c>
      <c r="M3110" s="113" t="s">
        <v>11164</v>
      </c>
    </row>
    <row r="3111" spans="10:13">
      <c r="J3111" s="113" t="s">
        <v>3874</v>
      </c>
      <c r="K3111" s="130" t="s">
        <v>7572</v>
      </c>
      <c r="L3111" s="113" t="s">
        <v>3947</v>
      </c>
      <c r="M3111" s="113" t="s">
        <v>11165</v>
      </c>
    </row>
    <row r="3112" spans="10:13">
      <c r="J3112" s="113" t="s">
        <v>3874</v>
      </c>
      <c r="K3112" s="130" t="s">
        <v>7575</v>
      </c>
      <c r="L3112" s="113" t="s">
        <v>3947</v>
      </c>
      <c r="M3112" s="113" t="s">
        <v>11166</v>
      </c>
    </row>
    <row r="3113" spans="10:13">
      <c r="J3113" s="113" t="s">
        <v>3874</v>
      </c>
      <c r="K3113" s="130" t="s">
        <v>7578</v>
      </c>
      <c r="L3113" s="113" t="s">
        <v>3947</v>
      </c>
      <c r="M3113" s="113" t="s">
        <v>11167</v>
      </c>
    </row>
    <row r="3114" spans="10:13">
      <c r="J3114" s="113" t="s">
        <v>3874</v>
      </c>
      <c r="K3114" s="130" t="s">
        <v>7581</v>
      </c>
      <c r="L3114" s="113" t="s">
        <v>3947</v>
      </c>
      <c r="M3114" s="113" t="s">
        <v>11168</v>
      </c>
    </row>
    <row r="3115" spans="10:13">
      <c r="J3115" s="113" t="s">
        <v>3874</v>
      </c>
      <c r="K3115" s="130" t="s">
        <v>7584</v>
      </c>
      <c r="L3115" s="113" t="s">
        <v>3947</v>
      </c>
      <c r="M3115" s="113" t="s">
        <v>11169</v>
      </c>
    </row>
    <row r="3116" spans="10:13">
      <c r="J3116" s="113" t="s">
        <v>3874</v>
      </c>
      <c r="K3116" s="130" t="s">
        <v>7587</v>
      </c>
      <c r="L3116" s="113" t="s">
        <v>3947</v>
      </c>
      <c r="M3116" s="113" t="s">
        <v>11170</v>
      </c>
    </row>
    <row r="3117" spans="10:13">
      <c r="J3117" s="113" t="s">
        <v>3874</v>
      </c>
      <c r="K3117" s="130" t="s">
        <v>7590</v>
      </c>
      <c r="L3117" s="113" t="s">
        <v>3947</v>
      </c>
      <c r="M3117" s="113" t="s">
        <v>11171</v>
      </c>
    </row>
    <row r="3118" spans="10:13">
      <c r="J3118" s="113" t="s">
        <v>3874</v>
      </c>
      <c r="K3118" s="130" t="s">
        <v>7593</v>
      </c>
      <c r="L3118" s="113" t="s">
        <v>3947</v>
      </c>
      <c r="M3118" s="113" t="s">
        <v>11172</v>
      </c>
    </row>
    <row r="3119" spans="10:13">
      <c r="J3119" s="113" t="s">
        <v>3874</v>
      </c>
      <c r="K3119" s="130" t="s">
        <v>7596</v>
      </c>
      <c r="L3119" s="113" t="s">
        <v>3947</v>
      </c>
      <c r="M3119" s="113" t="s">
        <v>11173</v>
      </c>
    </row>
    <row r="3120" spans="10:13">
      <c r="J3120" s="113" t="s">
        <v>3874</v>
      </c>
      <c r="K3120" s="130" t="s">
        <v>7599</v>
      </c>
      <c r="L3120" s="113" t="s">
        <v>3947</v>
      </c>
      <c r="M3120" s="113" t="s">
        <v>11174</v>
      </c>
    </row>
    <row r="3121" spans="10:13">
      <c r="J3121" s="113" t="s">
        <v>3874</v>
      </c>
      <c r="K3121" s="130" t="s">
        <v>7602</v>
      </c>
      <c r="L3121" s="113" t="s">
        <v>3947</v>
      </c>
      <c r="M3121" s="113" t="s">
        <v>11175</v>
      </c>
    </row>
    <row r="3122" spans="10:13">
      <c r="J3122" s="113" t="s">
        <v>3874</v>
      </c>
      <c r="K3122" s="130" t="s">
        <v>7605</v>
      </c>
      <c r="L3122" s="113" t="s">
        <v>3947</v>
      </c>
      <c r="M3122" s="113" t="s">
        <v>11176</v>
      </c>
    </row>
    <row r="3123" spans="10:13">
      <c r="J3123" s="113" t="s">
        <v>3874</v>
      </c>
      <c r="K3123" s="130" t="s">
        <v>7608</v>
      </c>
      <c r="L3123" s="113" t="s">
        <v>3947</v>
      </c>
      <c r="M3123" s="113" t="s">
        <v>11177</v>
      </c>
    </row>
    <row r="3124" spans="10:13">
      <c r="J3124" s="113" t="s">
        <v>3874</v>
      </c>
      <c r="K3124" s="130" t="s">
        <v>7611</v>
      </c>
      <c r="L3124" s="113" t="s">
        <v>3947</v>
      </c>
      <c r="M3124" s="113" t="s">
        <v>11178</v>
      </c>
    </row>
    <row r="3125" spans="10:13">
      <c r="J3125" s="113" t="s">
        <v>3874</v>
      </c>
      <c r="K3125" s="130" t="s">
        <v>7614</v>
      </c>
      <c r="L3125" s="113" t="s">
        <v>3947</v>
      </c>
      <c r="M3125" s="113" t="s">
        <v>11179</v>
      </c>
    </row>
    <row r="3126" spans="10:13">
      <c r="J3126" s="113" t="s">
        <v>3874</v>
      </c>
      <c r="K3126" s="130" t="s">
        <v>3648</v>
      </c>
      <c r="L3126" s="113" t="s">
        <v>3947</v>
      </c>
      <c r="M3126" s="113" t="s">
        <v>11180</v>
      </c>
    </row>
    <row r="3127" spans="10:13">
      <c r="J3127" s="113" t="s">
        <v>3874</v>
      </c>
      <c r="K3127" s="130" t="s">
        <v>7619</v>
      </c>
      <c r="L3127" s="113" t="s">
        <v>3947</v>
      </c>
      <c r="M3127" s="113" t="s">
        <v>11181</v>
      </c>
    </row>
    <row r="3128" spans="10:13">
      <c r="J3128" s="113" t="s">
        <v>3874</v>
      </c>
      <c r="K3128" s="130" t="s">
        <v>7622</v>
      </c>
      <c r="L3128" s="113" t="s">
        <v>3947</v>
      </c>
      <c r="M3128" s="113" t="s">
        <v>11182</v>
      </c>
    </row>
    <row r="3129" spans="10:13">
      <c r="J3129" s="113" t="s">
        <v>3874</v>
      </c>
      <c r="K3129" s="130" t="s">
        <v>7625</v>
      </c>
      <c r="L3129" s="113" t="s">
        <v>3947</v>
      </c>
      <c r="M3129" s="113" t="s">
        <v>11183</v>
      </c>
    </row>
    <row r="3130" spans="10:13">
      <c r="J3130" s="113" t="s">
        <v>3874</v>
      </c>
      <c r="K3130" s="130" t="s">
        <v>7628</v>
      </c>
      <c r="L3130" s="113" t="s">
        <v>3947</v>
      </c>
      <c r="M3130" s="113" t="s">
        <v>11184</v>
      </c>
    </row>
    <row r="3131" spans="10:13">
      <c r="J3131" s="113" t="s">
        <v>3874</v>
      </c>
      <c r="K3131" s="130" t="s">
        <v>7631</v>
      </c>
      <c r="L3131" s="113" t="s">
        <v>3947</v>
      </c>
      <c r="M3131" s="113" t="s">
        <v>11185</v>
      </c>
    </row>
    <row r="3132" spans="10:13">
      <c r="J3132" s="113" t="s">
        <v>3874</v>
      </c>
      <c r="K3132" s="130" t="s">
        <v>7634</v>
      </c>
      <c r="L3132" s="113" t="s">
        <v>3947</v>
      </c>
      <c r="M3132" s="113" t="s">
        <v>11186</v>
      </c>
    </row>
    <row r="3133" spans="10:13">
      <c r="J3133" s="113" t="s">
        <v>3874</v>
      </c>
      <c r="K3133" s="130" t="s">
        <v>7637</v>
      </c>
      <c r="L3133" s="113" t="s">
        <v>3947</v>
      </c>
      <c r="M3133" s="113" t="s">
        <v>11187</v>
      </c>
    </row>
    <row r="3134" spans="10:13">
      <c r="J3134" s="113" t="s">
        <v>3874</v>
      </c>
      <c r="K3134" s="130" t="s">
        <v>7640</v>
      </c>
      <c r="L3134" s="113" t="s">
        <v>3947</v>
      </c>
      <c r="M3134" s="113" t="s">
        <v>11188</v>
      </c>
    </row>
    <row r="3135" spans="10:13">
      <c r="J3135" s="113" t="s">
        <v>3874</v>
      </c>
      <c r="K3135" s="130" t="s">
        <v>7643</v>
      </c>
      <c r="L3135" s="113" t="s">
        <v>3947</v>
      </c>
      <c r="M3135" s="113" t="s">
        <v>11189</v>
      </c>
    </row>
    <row r="3136" spans="10:13">
      <c r="J3136" s="113" t="s">
        <v>3874</v>
      </c>
      <c r="K3136" s="130" t="s">
        <v>7646</v>
      </c>
      <c r="L3136" s="113" t="s">
        <v>3947</v>
      </c>
      <c r="M3136" s="113" t="s">
        <v>11190</v>
      </c>
    </row>
    <row r="3137" spans="10:13">
      <c r="J3137" s="113" t="s">
        <v>3874</v>
      </c>
      <c r="K3137" s="130" t="s">
        <v>7649</v>
      </c>
      <c r="L3137" s="113" t="s">
        <v>3947</v>
      </c>
      <c r="M3137" s="113" t="s">
        <v>11191</v>
      </c>
    </row>
    <row r="3138" spans="10:13">
      <c r="J3138" s="113" t="s">
        <v>3874</v>
      </c>
      <c r="K3138" s="130" t="s">
        <v>7652</v>
      </c>
      <c r="L3138" s="113" t="s">
        <v>3947</v>
      </c>
      <c r="M3138" s="113" t="s">
        <v>11192</v>
      </c>
    </row>
    <row r="3139" spans="10:13">
      <c r="J3139" s="113" t="s">
        <v>3874</v>
      </c>
      <c r="K3139" s="130" t="s">
        <v>7655</v>
      </c>
      <c r="L3139" s="113" t="s">
        <v>3947</v>
      </c>
      <c r="M3139" s="113" t="s">
        <v>11193</v>
      </c>
    </row>
    <row r="3140" spans="10:13">
      <c r="J3140" s="113" t="s">
        <v>3874</v>
      </c>
      <c r="K3140" s="130" t="s">
        <v>7658</v>
      </c>
      <c r="L3140" s="113" t="s">
        <v>3947</v>
      </c>
      <c r="M3140" s="113" t="s">
        <v>11194</v>
      </c>
    </row>
    <row r="3141" spans="10:13">
      <c r="J3141" s="113" t="s">
        <v>3874</v>
      </c>
      <c r="K3141" s="130" t="s">
        <v>7661</v>
      </c>
      <c r="L3141" s="113" t="s">
        <v>3947</v>
      </c>
      <c r="M3141" s="113" t="s">
        <v>11195</v>
      </c>
    </row>
    <row r="3142" spans="10:13">
      <c r="J3142" s="113" t="s">
        <v>3874</v>
      </c>
      <c r="K3142" s="130" t="s">
        <v>7664</v>
      </c>
      <c r="L3142" s="113" t="s">
        <v>3947</v>
      </c>
      <c r="M3142" s="113" t="s">
        <v>11196</v>
      </c>
    </row>
    <row r="3143" spans="10:13">
      <c r="J3143" s="113" t="s">
        <v>3874</v>
      </c>
      <c r="K3143" s="130" t="s">
        <v>7667</v>
      </c>
      <c r="L3143" s="113" t="s">
        <v>3947</v>
      </c>
      <c r="M3143" s="113" t="s">
        <v>11197</v>
      </c>
    </row>
    <row r="3144" spans="10:13">
      <c r="J3144" s="113" t="s">
        <v>3874</v>
      </c>
      <c r="K3144" s="130" t="s">
        <v>7670</v>
      </c>
      <c r="L3144" s="113" t="s">
        <v>3947</v>
      </c>
      <c r="M3144" s="113" t="s">
        <v>11198</v>
      </c>
    </row>
    <row r="3145" spans="10:13">
      <c r="J3145" s="113" t="s">
        <v>3874</v>
      </c>
      <c r="K3145" s="130" t="s">
        <v>7673</v>
      </c>
      <c r="L3145" s="113" t="s">
        <v>3947</v>
      </c>
      <c r="M3145" s="113" t="s">
        <v>11199</v>
      </c>
    </row>
    <row r="3146" spans="10:13">
      <c r="J3146" s="113" t="s">
        <v>3874</v>
      </c>
      <c r="K3146" s="130" t="s">
        <v>3650</v>
      </c>
      <c r="L3146" s="113" t="s">
        <v>3947</v>
      </c>
      <c r="M3146" s="113" t="s">
        <v>11200</v>
      </c>
    </row>
    <row r="3147" spans="10:13">
      <c r="J3147" s="113" t="s">
        <v>3874</v>
      </c>
      <c r="K3147" s="130" t="s">
        <v>7678</v>
      </c>
      <c r="L3147" s="113" t="s">
        <v>3947</v>
      </c>
      <c r="M3147" s="113" t="s">
        <v>11201</v>
      </c>
    </row>
    <row r="3148" spans="10:13">
      <c r="J3148" s="113" t="s">
        <v>3874</v>
      </c>
      <c r="K3148" s="130" t="s">
        <v>7681</v>
      </c>
      <c r="L3148" s="113" t="s">
        <v>3947</v>
      </c>
      <c r="M3148" s="113" t="s">
        <v>11202</v>
      </c>
    </row>
    <row r="3149" spans="10:13">
      <c r="J3149" s="113" t="s">
        <v>3874</v>
      </c>
      <c r="K3149" s="130" t="s">
        <v>7684</v>
      </c>
      <c r="L3149" s="113" t="s">
        <v>3947</v>
      </c>
      <c r="M3149" s="113" t="s">
        <v>11203</v>
      </c>
    </row>
    <row r="3150" spans="10:13">
      <c r="J3150" s="113" t="s">
        <v>3874</v>
      </c>
      <c r="K3150" s="130" t="s">
        <v>7687</v>
      </c>
      <c r="L3150" s="113" t="s">
        <v>3947</v>
      </c>
      <c r="M3150" s="113" t="s">
        <v>11204</v>
      </c>
    </row>
    <row r="3151" spans="10:13">
      <c r="J3151" s="113" t="s">
        <v>3874</v>
      </c>
      <c r="K3151" s="130" t="s">
        <v>7690</v>
      </c>
      <c r="L3151" s="113" t="s">
        <v>3947</v>
      </c>
      <c r="M3151" s="113" t="s">
        <v>11205</v>
      </c>
    </row>
    <row r="3152" spans="10:13">
      <c r="J3152" s="113" t="s">
        <v>3874</v>
      </c>
      <c r="K3152" s="130" t="s">
        <v>7693</v>
      </c>
      <c r="L3152" s="113" t="s">
        <v>3947</v>
      </c>
      <c r="M3152" s="113" t="s">
        <v>11206</v>
      </c>
    </row>
    <row r="3153" spans="10:13">
      <c r="J3153" s="113" t="s">
        <v>3874</v>
      </c>
      <c r="K3153" s="130" t="s">
        <v>7696</v>
      </c>
      <c r="L3153" s="113" t="s">
        <v>3947</v>
      </c>
      <c r="M3153" s="113" t="s">
        <v>11207</v>
      </c>
    </row>
    <row r="3154" spans="10:13">
      <c r="J3154" s="113" t="s">
        <v>3874</v>
      </c>
      <c r="K3154" s="130" t="s">
        <v>7699</v>
      </c>
      <c r="L3154" s="113" t="s">
        <v>3947</v>
      </c>
      <c r="M3154" s="113" t="s">
        <v>11208</v>
      </c>
    </row>
    <row r="3155" spans="10:13">
      <c r="J3155" s="113" t="s">
        <v>3874</v>
      </c>
      <c r="K3155" s="130" t="s">
        <v>7702</v>
      </c>
      <c r="L3155" s="113" t="s">
        <v>3947</v>
      </c>
      <c r="M3155" s="113" t="s">
        <v>11209</v>
      </c>
    </row>
    <row r="3156" spans="10:13">
      <c r="J3156" s="113" t="s">
        <v>3874</v>
      </c>
      <c r="K3156" s="130" t="s">
        <v>7705</v>
      </c>
      <c r="L3156" s="113" t="s">
        <v>3947</v>
      </c>
      <c r="M3156" s="113" t="s">
        <v>11210</v>
      </c>
    </row>
    <row r="3157" spans="10:13">
      <c r="J3157" s="113" t="s">
        <v>3874</v>
      </c>
      <c r="K3157" s="130" t="s">
        <v>7708</v>
      </c>
      <c r="L3157" s="113" t="s">
        <v>3947</v>
      </c>
      <c r="M3157" s="113" t="s">
        <v>11211</v>
      </c>
    </row>
    <row r="3158" spans="10:13">
      <c r="J3158" s="113" t="s">
        <v>3874</v>
      </c>
      <c r="K3158" s="130" t="s">
        <v>7711</v>
      </c>
      <c r="L3158" s="113" t="s">
        <v>3947</v>
      </c>
      <c r="M3158" s="113" t="s">
        <v>11212</v>
      </c>
    </row>
    <row r="3159" spans="10:13">
      <c r="J3159" s="113" t="s">
        <v>3874</v>
      </c>
      <c r="K3159" s="130" t="s">
        <v>7714</v>
      </c>
      <c r="L3159" s="113" t="s">
        <v>3947</v>
      </c>
      <c r="M3159" s="113" t="s">
        <v>11213</v>
      </c>
    </row>
    <row r="3160" spans="10:13">
      <c r="J3160" s="113" t="s">
        <v>3874</v>
      </c>
      <c r="K3160" s="130" t="s">
        <v>7717</v>
      </c>
      <c r="L3160" s="113" t="s">
        <v>3947</v>
      </c>
      <c r="M3160" s="113" t="s">
        <v>11214</v>
      </c>
    </row>
    <row r="3161" spans="10:13">
      <c r="J3161" s="113" t="s">
        <v>3874</v>
      </c>
      <c r="K3161" s="130" t="s">
        <v>7720</v>
      </c>
      <c r="L3161" s="113" t="s">
        <v>3947</v>
      </c>
      <c r="M3161" s="113" t="s">
        <v>11215</v>
      </c>
    </row>
    <row r="3162" spans="10:13">
      <c r="J3162" s="113" t="s">
        <v>3874</v>
      </c>
      <c r="K3162" s="130" t="s">
        <v>7723</v>
      </c>
      <c r="L3162" s="113" t="s">
        <v>3947</v>
      </c>
      <c r="M3162" s="113" t="s">
        <v>11216</v>
      </c>
    </row>
    <row r="3163" spans="10:13">
      <c r="J3163" s="113" t="s">
        <v>3874</v>
      </c>
      <c r="K3163" s="130" t="s">
        <v>7726</v>
      </c>
      <c r="L3163" s="113" t="s">
        <v>3947</v>
      </c>
      <c r="M3163" s="113" t="s">
        <v>11217</v>
      </c>
    </row>
    <row r="3164" spans="10:13">
      <c r="J3164" s="113" t="s">
        <v>3874</v>
      </c>
      <c r="K3164" s="130" t="s">
        <v>7729</v>
      </c>
      <c r="L3164" s="113" t="s">
        <v>3947</v>
      </c>
      <c r="M3164" s="113" t="s">
        <v>11218</v>
      </c>
    </row>
    <row r="3165" spans="10:13">
      <c r="J3165" s="113" t="s">
        <v>3874</v>
      </c>
      <c r="K3165" s="130" t="s">
        <v>7732</v>
      </c>
      <c r="L3165" s="113" t="s">
        <v>3947</v>
      </c>
      <c r="M3165" s="113" t="s">
        <v>11219</v>
      </c>
    </row>
    <row r="3166" spans="10:13">
      <c r="J3166" s="113" t="s">
        <v>3874</v>
      </c>
      <c r="K3166" s="130" t="s">
        <v>3652</v>
      </c>
      <c r="L3166" s="113" t="s">
        <v>3947</v>
      </c>
      <c r="M3166" s="113" t="s">
        <v>11220</v>
      </c>
    </row>
    <row r="3167" spans="10:13">
      <c r="J3167" s="113" t="s">
        <v>3874</v>
      </c>
      <c r="K3167" s="130" t="s">
        <v>7737</v>
      </c>
      <c r="L3167" s="113" t="s">
        <v>3947</v>
      </c>
      <c r="M3167" s="113" t="s">
        <v>11221</v>
      </c>
    </row>
    <row r="3168" spans="10:13">
      <c r="J3168" s="113" t="s">
        <v>3874</v>
      </c>
      <c r="K3168" s="130" t="s">
        <v>7740</v>
      </c>
      <c r="L3168" s="113" t="s">
        <v>3947</v>
      </c>
      <c r="M3168" s="113" t="s">
        <v>11222</v>
      </c>
    </row>
    <row r="3169" spans="10:13">
      <c r="J3169" s="113" t="s">
        <v>3874</v>
      </c>
      <c r="K3169" s="130" t="s">
        <v>7743</v>
      </c>
      <c r="L3169" s="113" t="s">
        <v>3947</v>
      </c>
      <c r="M3169" s="113" t="s">
        <v>11223</v>
      </c>
    </row>
    <row r="3170" spans="10:13">
      <c r="J3170" s="113" t="s">
        <v>3874</v>
      </c>
      <c r="K3170" s="130" t="s">
        <v>7746</v>
      </c>
      <c r="L3170" s="113" t="s">
        <v>3947</v>
      </c>
      <c r="M3170" s="113" t="s">
        <v>11224</v>
      </c>
    </row>
    <row r="3171" spans="10:13">
      <c r="J3171" s="113" t="s">
        <v>3874</v>
      </c>
      <c r="K3171" s="130" t="s">
        <v>7749</v>
      </c>
      <c r="L3171" s="113" t="s">
        <v>3947</v>
      </c>
      <c r="M3171" s="113" t="s">
        <v>11225</v>
      </c>
    </row>
    <row r="3172" spans="10:13">
      <c r="J3172" s="113" t="s">
        <v>3874</v>
      </c>
      <c r="K3172" s="130" t="s">
        <v>7751</v>
      </c>
      <c r="L3172" s="113" t="s">
        <v>3947</v>
      </c>
      <c r="M3172" s="113" t="s">
        <v>11226</v>
      </c>
    </row>
    <row r="3173" spans="10:13">
      <c r="J3173" s="113" t="s">
        <v>3874</v>
      </c>
      <c r="K3173" s="130" t="s">
        <v>7754</v>
      </c>
      <c r="L3173" s="113" t="s">
        <v>3947</v>
      </c>
      <c r="M3173" s="113" t="s">
        <v>11227</v>
      </c>
    </row>
    <row r="3174" spans="10:13">
      <c r="J3174" s="113" t="s">
        <v>3874</v>
      </c>
      <c r="K3174" s="130" t="s">
        <v>7757</v>
      </c>
      <c r="L3174" s="113" t="s">
        <v>3947</v>
      </c>
      <c r="M3174" s="113" t="s">
        <v>11228</v>
      </c>
    </row>
    <row r="3175" spans="10:13">
      <c r="J3175" s="113" t="s">
        <v>3874</v>
      </c>
      <c r="K3175" s="130" t="s">
        <v>7760</v>
      </c>
      <c r="L3175" s="113" t="s">
        <v>3947</v>
      </c>
      <c r="M3175" s="113" t="s">
        <v>11229</v>
      </c>
    </row>
    <row r="3176" spans="10:13">
      <c r="J3176" s="113" t="s">
        <v>3874</v>
      </c>
      <c r="K3176" s="130" t="s">
        <v>7763</v>
      </c>
      <c r="L3176" s="113" t="s">
        <v>3947</v>
      </c>
      <c r="M3176" s="113" t="s">
        <v>11230</v>
      </c>
    </row>
    <row r="3177" spans="10:13">
      <c r="J3177" s="113" t="s">
        <v>3874</v>
      </c>
      <c r="K3177" s="130" t="s">
        <v>7766</v>
      </c>
      <c r="L3177" s="113" t="s">
        <v>3947</v>
      </c>
      <c r="M3177" s="113" t="s">
        <v>11231</v>
      </c>
    </row>
    <row r="3178" spans="10:13">
      <c r="J3178" s="113" t="s">
        <v>3874</v>
      </c>
      <c r="K3178" s="130" t="s">
        <v>7769</v>
      </c>
      <c r="L3178" s="113" t="s">
        <v>3947</v>
      </c>
      <c r="M3178" s="113" t="s">
        <v>11232</v>
      </c>
    </row>
    <row r="3179" spans="10:13">
      <c r="J3179" s="113" t="s">
        <v>3874</v>
      </c>
      <c r="K3179" s="130" t="s">
        <v>7772</v>
      </c>
      <c r="L3179" s="113" t="s">
        <v>3947</v>
      </c>
      <c r="M3179" s="113" t="s">
        <v>11233</v>
      </c>
    </row>
    <row r="3180" spans="10:13">
      <c r="J3180" s="113" t="s">
        <v>3874</v>
      </c>
      <c r="K3180" s="130" t="s">
        <v>7775</v>
      </c>
      <c r="L3180" s="113" t="s">
        <v>3947</v>
      </c>
      <c r="M3180" s="113" t="s">
        <v>11234</v>
      </c>
    </row>
    <row r="3181" spans="10:13">
      <c r="J3181" s="113" t="s">
        <v>3874</v>
      </c>
      <c r="K3181" s="130" t="s">
        <v>7778</v>
      </c>
      <c r="L3181" s="113" t="s">
        <v>3947</v>
      </c>
      <c r="M3181" s="113" t="s">
        <v>11235</v>
      </c>
    </row>
    <row r="3182" spans="10:13">
      <c r="J3182" s="113" t="s">
        <v>3874</v>
      </c>
      <c r="K3182" s="130" t="s">
        <v>7781</v>
      </c>
      <c r="L3182" s="113" t="s">
        <v>3947</v>
      </c>
      <c r="M3182" s="113" t="s">
        <v>11236</v>
      </c>
    </row>
    <row r="3183" spans="10:13">
      <c r="J3183" s="113" t="s">
        <v>3874</v>
      </c>
      <c r="K3183" s="130" t="s">
        <v>7784</v>
      </c>
      <c r="L3183" s="113" t="s">
        <v>3947</v>
      </c>
      <c r="M3183" s="113" t="s">
        <v>11237</v>
      </c>
    </row>
    <row r="3184" spans="10:13">
      <c r="J3184" s="113" t="s">
        <v>3874</v>
      </c>
      <c r="K3184" s="130" t="s">
        <v>7787</v>
      </c>
      <c r="L3184" s="113" t="s">
        <v>3947</v>
      </c>
      <c r="M3184" s="113" t="s">
        <v>11238</v>
      </c>
    </row>
    <row r="3185" spans="10:13">
      <c r="J3185" s="113" t="s">
        <v>3874</v>
      </c>
      <c r="K3185" s="130" t="s">
        <v>7790</v>
      </c>
      <c r="L3185" s="113" t="s">
        <v>3947</v>
      </c>
      <c r="M3185" s="113" t="s">
        <v>11239</v>
      </c>
    </row>
    <row r="3186" spans="10:13">
      <c r="J3186" s="113" t="s">
        <v>3874</v>
      </c>
      <c r="K3186" s="130" t="s">
        <v>3654</v>
      </c>
      <c r="L3186" s="113" t="s">
        <v>3947</v>
      </c>
      <c r="M3186" s="113" t="s">
        <v>11240</v>
      </c>
    </row>
    <row r="3187" spans="10:13">
      <c r="J3187" s="113" t="s">
        <v>3874</v>
      </c>
      <c r="K3187" s="130" t="s">
        <v>7795</v>
      </c>
      <c r="L3187" s="113" t="s">
        <v>3947</v>
      </c>
      <c r="M3187" s="113" t="s">
        <v>11241</v>
      </c>
    </row>
    <row r="3188" spans="10:13">
      <c r="J3188" s="113" t="s">
        <v>3874</v>
      </c>
      <c r="K3188" s="130" t="s">
        <v>7798</v>
      </c>
      <c r="L3188" s="113" t="s">
        <v>3947</v>
      </c>
      <c r="M3188" s="113" t="s">
        <v>11242</v>
      </c>
    </row>
    <row r="3189" spans="10:13">
      <c r="J3189" s="113" t="s">
        <v>3874</v>
      </c>
      <c r="K3189" s="130" t="s">
        <v>7801</v>
      </c>
      <c r="L3189" s="113" t="s">
        <v>3947</v>
      </c>
      <c r="M3189" s="113" t="s">
        <v>11243</v>
      </c>
    </row>
    <row r="3190" spans="10:13">
      <c r="J3190" s="113" t="s">
        <v>3874</v>
      </c>
      <c r="K3190" s="130" t="s">
        <v>7804</v>
      </c>
      <c r="L3190" s="113" t="s">
        <v>3947</v>
      </c>
      <c r="M3190" s="113" t="s">
        <v>11244</v>
      </c>
    </row>
    <row r="3191" spans="10:13">
      <c r="J3191" s="113" t="s">
        <v>3874</v>
      </c>
      <c r="K3191" s="130" t="s">
        <v>7807</v>
      </c>
      <c r="L3191" s="113" t="s">
        <v>3947</v>
      </c>
      <c r="M3191" s="113" t="s">
        <v>11245</v>
      </c>
    </row>
    <row r="3192" spans="10:13">
      <c r="J3192" s="113" t="s">
        <v>3874</v>
      </c>
      <c r="K3192" s="130" t="s">
        <v>7810</v>
      </c>
      <c r="L3192" s="113" t="s">
        <v>3947</v>
      </c>
      <c r="M3192" s="113" t="s">
        <v>11246</v>
      </c>
    </row>
    <row r="3193" spans="10:13">
      <c r="J3193" s="113" t="s">
        <v>3874</v>
      </c>
      <c r="K3193" s="130" t="s">
        <v>7813</v>
      </c>
      <c r="L3193" s="113" t="s">
        <v>3947</v>
      </c>
      <c r="M3193" s="113" t="s">
        <v>11247</v>
      </c>
    </row>
    <row r="3194" spans="10:13">
      <c r="J3194" s="113" t="s">
        <v>3874</v>
      </c>
      <c r="K3194" s="130" t="s">
        <v>7816</v>
      </c>
      <c r="L3194" s="113" t="s">
        <v>3947</v>
      </c>
      <c r="M3194" s="113" t="s">
        <v>11248</v>
      </c>
    </row>
    <row r="3195" spans="10:13">
      <c r="J3195" s="113" t="s">
        <v>3874</v>
      </c>
      <c r="K3195" s="130" t="s">
        <v>7819</v>
      </c>
      <c r="L3195" s="113" t="s">
        <v>3947</v>
      </c>
      <c r="M3195" s="113" t="s">
        <v>11249</v>
      </c>
    </row>
    <row r="3196" spans="10:13">
      <c r="J3196" s="113" t="s">
        <v>3874</v>
      </c>
      <c r="K3196" s="130" t="s">
        <v>7822</v>
      </c>
      <c r="L3196" s="113" t="s">
        <v>3947</v>
      </c>
      <c r="M3196" s="113" t="s">
        <v>11250</v>
      </c>
    </row>
    <row r="3197" spans="10:13">
      <c r="J3197" s="113" t="s">
        <v>3874</v>
      </c>
      <c r="K3197" s="130" t="s">
        <v>7825</v>
      </c>
      <c r="L3197" s="113" t="s">
        <v>3947</v>
      </c>
      <c r="M3197" s="113" t="s">
        <v>11251</v>
      </c>
    </row>
    <row r="3198" spans="10:13">
      <c r="J3198" s="113" t="s">
        <v>3874</v>
      </c>
      <c r="K3198" s="130" t="s">
        <v>7828</v>
      </c>
      <c r="L3198" s="113" t="s">
        <v>3947</v>
      </c>
      <c r="M3198" s="113" t="s">
        <v>11252</v>
      </c>
    </row>
    <row r="3199" spans="10:13">
      <c r="J3199" s="113" t="s">
        <v>3874</v>
      </c>
      <c r="K3199" s="130" t="s">
        <v>7831</v>
      </c>
      <c r="L3199" s="113" t="s">
        <v>3947</v>
      </c>
      <c r="M3199" s="113" t="s">
        <v>11253</v>
      </c>
    </row>
    <row r="3200" spans="10:13">
      <c r="J3200" s="113" t="s">
        <v>3874</v>
      </c>
      <c r="K3200" s="130" t="s">
        <v>7834</v>
      </c>
      <c r="L3200" s="113" t="s">
        <v>3947</v>
      </c>
      <c r="M3200" s="113" t="s">
        <v>11254</v>
      </c>
    </row>
    <row r="3201" spans="10:13">
      <c r="J3201" s="113" t="s">
        <v>3874</v>
      </c>
      <c r="K3201" s="130" t="s">
        <v>7837</v>
      </c>
      <c r="L3201" s="113" t="s">
        <v>3947</v>
      </c>
      <c r="M3201" s="113" t="s">
        <v>11255</v>
      </c>
    </row>
    <row r="3202" spans="10:13">
      <c r="J3202" s="113" t="s">
        <v>3874</v>
      </c>
      <c r="K3202" s="130" t="s">
        <v>7840</v>
      </c>
      <c r="L3202" s="113" t="s">
        <v>3947</v>
      </c>
      <c r="M3202" s="113" t="s">
        <v>11256</v>
      </c>
    </row>
    <row r="3203" spans="10:13">
      <c r="J3203" s="113" t="s">
        <v>3874</v>
      </c>
      <c r="K3203" s="130" t="s">
        <v>7843</v>
      </c>
      <c r="L3203" s="113" t="s">
        <v>3947</v>
      </c>
      <c r="M3203" s="113" t="s">
        <v>11257</v>
      </c>
    </row>
    <row r="3204" spans="10:13">
      <c r="J3204" s="113" t="s">
        <v>3874</v>
      </c>
      <c r="K3204" s="130" t="s">
        <v>7846</v>
      </c>
      <c r="L3204" s="113" t="s">
        <v>3947</v>
      </c>
      <c r="M3204" s="113" t="s">
        <v>11258</v>
      </c>
    </row>
    <row r="3205" spans="10:13">
      <c r="J3205" s="113" t="s">
        <v>3874</v>
      </c>
      <c r="K3205" s="130" t="s">
        <v>7849</v>
      </c>
      <c r="L3205" s="113" t="s">
        <v>3947</v>
      </c>
      <c r="M3205" s="113" t="s">
        <v>11259</v>
      </c>
    </row>
    <row r="3206" spans="10:13">
      <c r="J3206" s="113" t="s">
        <v>3874</v>
      </c>
      <c r="K3206" s="130" t="s">
        <v>3656</v>
      </c>
      <c r="L3206" s="113" t="s">
        <v>3947</v>
      </c>
      <c r="M3206" s="113" t="s">
        <v>11260</v>
      </c>
    </row>
    <row r="3207" spans="10:13">
      <c r="J3207" s="113" t="s">
        <v>3874</v>
      </c>
      <c r="K3207" s="130" t="s">
        <v>7854</v>
      </c>
      <c r="L3207" s="113" t="s">
        <v>3947</v>
      </c>
      <c r="M3207" s="113" t="s">
        <v>11261</v>
      </c>
    </row>
    <row r="3208" spans="10:13">
      <c r="J3208" s="113" t="s">
        <v>3874</v>
      </c>
      <c r="K3208" s="130" t="s">
        <v>7857</v>
      </c>
      <c r="L3208" s="113" t="s">
        <v>3947</v>
      </c>
      <c r="M3208" s="113" t="s">
        <v>11262</v>
      </c>
    </row>
    <row r="3209" spans="10:13">
      <c r="J3209" s="113" t="s">
        <v>3874</v>
      </c>
      <c r="K3209" s="130" t="s">
        <v>7860</v>
      </c>
      <c r="L3209" s="113" t="s">
        <v>3947</v>
      </c>
      <c r="M3209" s="113" t="s">
        <v>11263</v>
      </c>
    </row>
    <row r="3210" spans="10:13">
      <c r="J3210" s="113" t="s">
        <v>3874</v>
      </c>
      <c r="K3210" s="130" t="s">
        <v>7863</v>
      </c>
      <c r="L3210" s="113" t="s">
        <v>3947</v>
      </c>
      <c r="M3210" s="113" t="s">
        <v>11264</v>
      </c>
    </row>
    <row r="3211" spans="10:13">
      <c r="J3211" s="113" t="s">
        <v>3874</v>
      </c>
      <c r="K3211" s="130" t="s">
        <v>7866</v>
      </c>
      <c r="L3211" s="113" t="s">
        <v>3947</v>
      </c>
      <c r="M3211" s="113" t="s">
        <v>11265</v>
      </c>
    </row>
    <row r="3212" spans="10:13">
      <c r="J3212" s="113" t="s">
        <v>3874</v>
      </c>
      <c r="K3212" s="130" t="s">
        <v>7869</v>
      </c>
      <c r="L3212" s="113" t="s">
        <v>3947</v>
      </c>
      <c r="M3212" s="113" t="s">
        <v>11266</v>
      </c>
    </row>
    <row r="3213" spans="10:13">
      <c r="J3213" s="113" t="s">
        <v>3874</v>
      </c>
      <c r="K3213" s="130" t="s">
        <v>7872</v>
      </c>
      <c r="L3213" s="113" t="s">
        <v>3947</v>
      </c>
      <c r="M3213" s="113" t="s">
        <v>11267</v>
      </c>
    </row>
    <row r="3214" spans="10:13">
      <c r="J3214" s="113" t="s">
        <v>3874</v>
      </c>
      <c r="K3214" s="130" t="s">
        <v>7875</v>
      </c>
      <c r="L3214" s="113" t="s">
        <v>3947</v>
      </c>
      <c r="M3214" s="113" t="s">
        <v>11268</v>
      </c>
    </row>
    <row r="3215" spans="10:13">
      <c r="J3215" s="113" t="s">
        <v>3874</v>
      </c>
      <c r="K3215" s="130" t="s">
        <v>7878</v>
      </c>
      <c r="L3215" s="113" t="s">
        <v>3947</v>
      </c>
      <c r="M3215" s="113" t="s">
        <v>11269</v>
      </c>
    </row>
    <row r="3216" spans="10:13">
      <c r="J3216" s="113" t="s">
        <v>3874</v>
      </c>
      <c r="K3216" s="130" t="s">
        <v>7881</v>
      </c>
      <c r="L3216" s="113" t="s">
        <v>3947</v>
      </c>
      <c r="M3216" s="113" t="s">
        <v>11270</v>
      </c>
    </row>
    <row r="3217" spans="10:13">
      <c r="J3217" s="113" t="s">
        <v>3874</v>
      </c>
      <c r="K3217" s="130" t="s">
        <v>7884</v>
      </c>
      <c r="L3217" s="113" t="s">
        <v>3947</v>
      </c>
      <c r="M3217" s="113" t="s">
        <v>11271</v>
      </c>
    </row>
    <row r="3218" spans="10:13">
      <c r="J3218" s="113" t="s">
        <v>3874</v>
      </c>
      <c r="K3218" s="130" t="s">
        <v>7887</v>
      </c>
      <c r="L3218" s="113" t="s">
        <v>3947</v>
      </c>
      <c r="M3218" s="113" t="s">
        <v>11272</v>
      </c>
    </row>
    <row r="3219" spans="10:13">
      <c r="J3219" s="113" t="s">
        <v>3874</v>
      </c>
      <c r="K3219" s="130" t="s">
        <v>7890</v>
      </c>
      <c r="L3219" s="113" t="s">
        <v>3947</v>
      </c>
      <c r="M3219" s="113" t="s">
        <v>11273</v>
      </c>
    </row>
    <row r="3220" spans="10:13">
      <c r="J3220" s="113" t="s">
        <v>3874</v>
      </c>
      <c r="K3220" s="130" t="s">
        <v>7893</v>
      </c>
      <c r="L3220" s="113" t="s">
        <v>3947</v>
      </c>
      <c r="M3220" s="113" t="s">
        <v>11274</v>
      </c>
    </row>
    <row r="3221" spans="10:13">
      <c r="J3221" s="113" t="s">
        <v>3874</v>
      </c>
      <c r="K3221" s="130" t="s">
        <v>7896</v>
      </c>
      <c r="L3221" s="113" t="s">
        <v>3947</v>
      </c>
      <c r="M3221" s="113" t="s">
        <v>11275</v>
      </c>
    </row>
    <row r="3222" spans="10:13">
      <c r="J3222" s="113" t="s">
        <v>3874</v>
      </c>
      <c r="K3222" s="130" t="s">
        <v>7899</v>
      </c>
      <c r="L3222" s="113" t="s">
        <v>3947</v>
      </c>
      <c r="M3222" s="113" t="s">
        <v>11276</v>
      </c>
    </row>
    <row r="3223" spans="10:13">
      <c r="J3223" s="113" t="s">
        <v>3874</v>
      </c>
      <c r="K3223" s="130" t="s">
        <v>7902</v>
      </c>
      <c r="L3223" s="113" t="s">
        <v>3947</v>
      </c>
      <c r="M3223" s="113" t="s">
        <v>11277</v>
      </c>
    </row>
    <row r="3224" spans="10:13">
      <c r="J3224" s="113" t="s">
        <v>3874</v>
      </c>
      <c r="K3224" s="130" t="s">
        <v>7905</v>
      </c>
      <c r="L3224" s="113" t="s">
        <v>3947</v>
      </c>
      <c r="M3224" s="113" t="s">
        <v>11278</v>
      </c>
    </row>
    <row r="3225" spans="10:13">
      <c r="J3225" s="113" t="s">
        <v>3874</v>
      </c>
      <c r="K3225" s="130" t="s">
        <v>7908</v>
      </c>
      <c r="L3225" s="113" t="s">
        <v>3947</v>
      </c>
      <c r="M3225" s="113" t="s">
        <v>11279</v>
      </c>
    </row>
    <row r="3226" spans="10:13">
      <c r="J3226" s="113" t="s">
        <v>3874</v>
      </c>
      <c r="K3226" s="130" t="s">
        <v>3658</v>
      </c>
      <c r="L3226" s="113" t="s">
        <v>3947</v>
      </c>
      <c r="M3226" s="113" t="s">
        <v>11280</v>
      </c>
    </row>
    <row r="3227" spans="10:13">
      <c r="J3227" s="113" t="s">
        <v>3874</v>
      </c>
      <c r="K3227" s="130" t="s">
        <v>7913</v>
      </c>
      <c r="L3227" s="113" t="s">
        <v>3947</v>
      </c>
      <c r="M3227" s="113" t="s">
        <v>11281</v>
      </c>
    </row>
    <row r="3228" spans="10:13">
      <c r="J3228" s="113" t="s">
        <v>3874</v>
      </c>
      <c r="K3228" s="130" t="s">
        <v>7916</v>
      </c>
      <c r="L3228" s="113" t="s">
        <v>3947</v>
      </c>
      <c r="M3228" s="113" t="s">
        <v>11282</v>
      </c>
    </row>
    <row r="3229" spans="10:13">
      <c r="J3229" s="113" t="s">
        <v>3874</v>
      </c>
      <c r="K3229" s="130" t="s">
        <v>7919</v>
      </c>
      <c r="L3229" s="113" t="s">
        <v>3947</v>
      </c>
      <c r="M3229" s="113" t="s">
        <v>11283</v>
      </c>
    </row>
    <row r="3230" spans="10:13">
      <c r="J3230" s="113" t="s">
        <v>3874</v>
      </c>
      <c r="K3230" s="130" t="s">
        <v>7922</v>
      </c>
      <c r="L3230" s="113" t="s">
        <v>3947</v>
      </c>
      <c r="M3230" s="113" t="s">
        <v>11284</v>
      </c>
    </row>
    <row r="3231" spans="10:13">
      <c r="J3231" s="113" t="s">
        <v>3874</v>
      </c>
      <c r="K3231" s="130" t="s">
        <v>7925</v>
      </c>
      <c r="L3231" s="113" t="s">
        <v>3947</v>
      </c>
      <c r="M3231" s="113" t="s">
        <v>11285</v>
      </c>
    </row>
    <row r="3232" spans="10:13">
      <c r="J3232" s="113" t="s">
        <v>3874</v>
      </c>
      <c r="K3232" s="130" t="s">
        <v>7928</v>
      </c>
      <c r="L3232" s="113" t="s">
        <v>3947</v>
      </c>
      <c r="M3232" s="113" t="s">
        <v>11286</v>
      </c>
    </row>
    <row r="3233" spans="10:13">
      <c r="J3233" s="113" t="s">
        <v>3874</v>
      </c>
      <c r="K3233" s="130" t="s">
        <v>7931</v>
      </c>
      <c r="L3233" s="113" t="s">
        <v>3947</v>
      </c>
      <c r="M3233" s="113" t="s">
        <v>11287</v>
      </c>
    </row>
    <row r="3234" spans="10:13">
      <c r="J3234" s="113" t="s">
        <v>3874</v>
      </c>
      <c r="K3234" s="130" t="s">
        <v>7934</v>
      </c>
      <c r="L3234" s="113" t="s">
        <v>3947</v>
      </c>
      <c r="M3234" s="113" t="s">
        <v>11288</v>
      </c>
    </row>
    <row r="3235" spans="10:13">
      <c r="J3235" s="113" t="s">
        <v>3874</v>
      </c>
      <c r="K3235" s="130" t="s">
        <v>7937</v>
      </c>
      <c r="L3235" s="113" t="s">
        <v>3947</v>
      </c>
      <c r="M3235" s="113" t="s">
        <v>11289</v>
      </c>
    </row>
    <row r="3236" spans="10:13">
      <c r="J3236" s="113" t="s">
        <v>3874</v>
      </c>
      <c r="K3236" s="130" t="s">
        <v>7940</v>
      </c>
      <c r="L3236" s="113" t="s">
        <v>3947</v>
      </c>
      <c r="M3236" s="113" t="s">
        <v>11290</v>
      </c>
    </row>
    <row r="3237" spans="10:13">
      <c r="J3237" s="113" t="s">
        <v>3874</v>
      </c>
      <c r="K3237" s="130" t="s">
        <v>7942</v>
      </c>
      <c r="L3237" s="113" t="s">
        <v>3947</v>
      </c>
      <c r="M3237" s="113" t="s">
        <v>11291</v>
      </c>
    </row>
    <row r="3238" spans="10:13">
      <c r="J3238" s="113" t="s">
        <v>3874</v>
      </c>
      <c r="K3238" s="130" t="s">
        <v>7945</v>
      </c>
      <c r="L3238" s="113" t="s">
        <v>3947</v>
      </c>
      <c r="M3238" s="113" t="s">
        <v>11292</v>
      </c>
    </row>
    <row r="3239" spans="10:13">
      <c r="J3239" s="113" t="s">
        <v>3874</v>
      </c>
      <c r="K3239" s="130" t="s">
        <v>7948</v>
      </c>
      <c r="L3239" s="113" t="s">
        <v>3947</v>
      </c>
      <c r="M3239" s="113" t="s">
        <v>11293</v>
      </c>
    </row>
    <row r="3240" spans="10:13">
      <c r="J3240" s="113" t="s">
        <v>3874</v>
      </c>
      <c r="K3240" s="130" t="s">
        <v>7951</v>
      </c>
      <c r="L3240" s="113" t="s">
        <v>3947</v>
      </c>
      <c r="M3240" s="113" t="s">
        <v>11294</v>
      </c>
    </row>
    <row r="3241" spans="10:13">
      <c r="J3241" s="113" t="s">
        <v>3874</v>
      </c>
      <c r="K3241" s="130" t="s">
        <v>7954</v>
      </c>
      <c r="L3241" s="113" t="s">
        <v>3947</v>
      </c>
      <c r="M3241" s="113" t="s">
        <v>11295</v>
      </c>
    </row>
    <row r="3242" spans="10:13">
      <c r="J3242" s="113" t="s">
        <v>3874</v>
      </c>
      <c r="K3242" s="130" t="s">
        <v>7957</v>
      </c>
      <c r="L3242" s="113" t="s">
        <v>3947</v>
      </c>
      <c r="M3242" s="113" t="s">
        <v>11296</v>
      </c>
    </row>
    <row r="3243" spans="10:13">
      <c r="J3243" s="113" t="s">
        <v>3874</v>
      </c>
      <c r="K3243" s="130" t="s">
        <v>7960</v>
      </c>
      <c r="L3243" s="113" t="s">
        <v>3947</v>
      </c>
      <c r="M3243" s="113" t="s">
        <v>11297</v>
      </c>
    </row>
    <row r="3244" spans="10:13">
      <c r="J3244" s="113" t="s">
        <v>3874</v>
      </c>
      <c r="K3244" s="130" t="s">
        <v>7963</v>
      </c>
      <c r="L3244" s="113" t="s">
        <v>3947</v>
      </c>
      <c r="M3244" s="113" t="s">
        <v>11298</v>
      </c>
    </row>
    <row r="3245" spans="10:13">
      <c r="J3245" s="113" t="s">
        <v>3874</v>
      </c>
      <c r="K3245" s="130" t="s">
        <v>7966</v>
      </c>
      <c r="L3245" s="113" t="s">
        <v>3947</v>
      </c>
      <c r="M3245" s="113" t="s">
        <v>11299</v>
      </c>
    </row>
    <row r="3246" spans="10:13">
      <c r="J3246" s="113" t="s">
        <v>3874</v>
      </c>
      <c r="K3246" s="130" t="s">
        <v>3660</v>
      </c>
      <c r="L3246" s="113" t="s">
        <v>3947</v>
      </c>
      <c r="M3246" s="113" t="s">
        <v>11300</v>
      </c>
    </row>
    <row r="3247" spans="10:13">
      <c r="J3247" s="113" t="s">
        <v>3874</v>
      </c>
      <c r="K3247" s="130" t="s">
        <v>7971</v>
      </c>
      <c r="L3247" s="113" t="s">
        <v>3947</v>
      </c>
      <c r="M3247" s="113" t="s">
        <v>11301</v>
      </c>
    </row>
    <row r="3248" spans="10:13">
      <c r="J3248" s="113" t="s">
        <v>3874</v>
      </c>
      <c r="K3248" s="130" t="s">
        <v>7974</v>
      </c>
      <c r="L3248" s="113" t="s">
        <v>3947</v>
      </c>
      <c r="M3248" s="113" t="s">
        <v>11302</v>
      </c>
    </row>
    <row r="3249" spans="10:13">
      <c r="J3249" s="113" t="s">
        <v>3874</v>
      </c>
      <c r="K3249" s="130" t="s">
        <v>7977</v>
      </c>
      <c r="L3249" s="113" t="s">
        <v>3947</v>
      </c>
      <c r="M3249" s="113" t="s">
        <v>11303</v>
      </c>
    </row>
    <row r="3250" spans="10:13">
      <c r="J3250" s="113" t="s">
        <v>3874</v>
      </c>
      <c r="K3250" s="130" t="s">
        <v>7980</v>
      </c>
      <c r="L3250" s="113" t="s">
        <v>3947</v>
      </c>
      <c r="M3250" s="113" t="s">
        <v>11304</v>
      </c>
    </row>
    <row r="3251" spans="10:13">
      <c r="J3251" s="113" t="s">
        <v>3874</v>
      </c>
      <c r="K3251" s="130" t="s">
        <v>7983</v>
      </c>
      <c r="L3251" s="113" t="s">
        <v>3947</v>
      </c>
      <c r="M3251" s="113" t="s">
        <v>11305</v>
      </c>
    </row>
    <row r="3252" spans="10:13">
      <c r="J3252" s="113" t="s">
        <v>3874</v>
      </c>
      <c r="K3252" s="130" t="s">
        <v>7986</v>
      </c>
      <c r="L3252" s="113" t="s">
        <v>3947</v>
      </c>
      <c r="M3252" s="113" t="s">
        <v>11306</v>
      </c>
    </row>
    <row r="3253" spans="10:13">
      <c r="J3253" s="113" t="s">
        <v>3874</v>
      </c>
      <c r="K3253" s="130" t="s">
        <v>7989</v>
      </c>
      <c r="L3253" s="113" t="s">
        <v>3947</v>
      </c>
      <c r="M3253" s="113" t="s">
        <v>11307</v>
      </c>
    </row>
    <row r="3254" spans="10:13">
      <c r="J3254" s="113" t="s">
        <v>3874</v>
      </c>
      <c r="K3254" s="130" t="s">
        <v>7992</v>
      </c>
      <c r="L3254" s="113" t="s">
        <v>3947</v>
      </c>
      <c r="M3254" s="113" t="s">
        <v>11308</v>
      </c>
    </row>
    <row r="3255" spans="10:13">
      <c r="J3255" s="113" t="s">
        <v>3874</v>
      </c>
      <c r="K3255" s="130" t="s">
        <v>7995</v>
      </c>
      <c r="L3255" s="113" t="s">
        <v>3947</v>
      </c>
      <c r="M3255" s="113" t="s">
        <v>11309</v>
      </c>
    </row>
    <row r="3256" spans="10:13">
      <c r="J3256" s="113" t="s">
        <v>3874</v>
      </c>
      <c r="K3256" s="130" t="s">
        <v>7998</v>
      </c>
      <c r="L3256" s="113" t="s">
        <v>3947</v>
      </c>
      <c r="M3256" s="113" t="s">
        <v>11310</v>
      </c>
    </row>
    <row r="3257" spans="10:13">
      <c r="J3257" s="113" t="s">
        <v>3874</v>
      </c>
      <c r="K3257" s="130" t="s">
        <v>8001</v>
      </c>
      <c r="L3257" s="113" t="s">
        <v>3947</v>
      </c>
      <c r="M3257" s="113" t="s">
        <v>11311</v>
      </c>
    </row>
    <row r="3258" spans="10:13">
      <c r="J3258" s="113" t="s">
        <v>3874</v>
      </c>
      <c r="K3258" s="130" t="s">
        <v>8004</v>
      </c>
      <c r="L3258" s="113" t="s">
        <v>3947</v>
      </c>
      <c r="M3258" s="113" t="s">
        <v>11312</v>
      </c>
    </row>
    <row r="3259" spans="10:13">
      <c r="J3259" s="113" t="s">
        <v>3874</v>
      </c>
      <c r="K3259" s="130" t="s">
        <v>8007</v>
      </c>
      <c r="L3259" s="113" t="s">
        <v>3947</v>
      </c>
      <c r="M3259" s="113" t="s">
        <v>11313</v>
      </c>
    </row>
    <row r="3260" spans="10:13">
      <c r="J3260" s="113" t="s">
        <v>3874</v>
      </c>
      <c r="K3260" s="130" t="s">
        <v>8010</v>
      </c>
      <c r="L3260" s="113" t="s">
        <v>3947</v>
      </c>
      <c r="M3260" s="113" t="s">
        <v>11314</v>
      </c>
    </row>
    <row r="3261" spans="10:13">
      <c r="J3261" s="113" t="s">
        <v>3874</v>
      </c>
      <c r="K3261" s="130" t="s">
        <v>8013</v>
      </c>
      <c r="L3261" s="113" t="s">
        <v>3947</v>
      </c>
      <c r="M3261" s="113" t="s">
        <v>11315</v>
      </c>
    </row>
    <row r="3262" spans="10:13">
      <c r="J3262" s="113" t="s">
        <v>3874</v>
      </c>
      <c r="K3262" s="130" t="s">
        <v>8016</v>
      </c>
      <c r="L3262" s="113" t="s">
        <v>3947</v>
      </c>
      <c r="M3262" s="113" t="s">
        <v>11316</v>
      </c>
    </row>
    <row r="3263" spans="10:13">
      <c r="J3263" s="113" t="s">
        <v>3874</v>
      </c>
      <c r="K3263" s="130" t="s">
        <v>8019</v>
      </c>
      <c r="L3263" s="113" t="s">
        <v>3947</v>
      </c>
      <c r="M3263" s="113" t="s">
        <v>11317</v>
      </c>
    </row>
    <row r="3264" spans="10:13">
      <c r="J3264" s="113" t="s">
        <v>3874</v>
      </c>
      <c r="K3264" s="130" t="s">
        <v>8022</v>
      </c>
      <c r="L3264" s="113" t="s">
        <v>3947</v>
      </c>
      <c r="M3264" s="113" t="s">
        <v>11318</v>
      </c>
    </row>
    <row r="3265" spans="10:13">
      <c r="J3265" s="113" t="s">
        <v>3874</v>
      </c>
      <c r="K3265" s="130" t="s">
        <v>8025</v>
      </c>
      <c r="L3265" s="113" t="s">
        <v>3947</v>
      </c>
      <c r="M3265" s="113" t="s">
        <v>11319</v>
      </c>
    </row>
    <row r="3266" spans="10:13">
      <c r="J3266" s="113" t="s">
        <v>3874</v>
      </c>
      <c r="K3266" s="130" t="s">
        <v>3662</v>
      </c>
      <c r="L3266" s="113" t="s">
        <v>3947</v>
      </c>
      <c r="M3266" s="113" t="s">
        <v>11320</v>
      </c>
    </row>
    <row r="3267" spans="10:13">
      <c r="J3267" s="113" t="s">
        <v>3874</v>
      </c>
      <c r="K3267" s="130" t="s">
        <v>8030</v>
      </c>
      <c r="L3267" s="113" t="s">
        <v>3947</v>
      </c>
      <c r="M3267" s="113" t="s">
        <v>11321</v>
      </c>
    </row>
    <row r="3268" spans="10:13">
      <c r="J3268" s="113" t="s">
        <v>3874</v>
      </c>
      <c r="K3268" s="130" t="s">
        <v>8033</v>
      </c>
      <c r="L3268" s="113" t="s">
        <v>3947</v>
      </c>
      <c r="M3268" s="113" t="s">
        <v>11322</v>
      </c>
    </row>
    <row r="3269" spans="10:13">
      <c r="J3269" s="113" t="s">
        <v>3874</v>
      </c>
      <c r="K3269" s="130" t="s">
        <v>8036</v>
      </c>
      <c r="L3269" s="113" t="s">
        <v>3947</v>
      </c>
      <c r="M3269" s="113" t="s">
        <v>11323</v>
      </c>
    </row>
    <row r="3270" spans="10:13">
      <c r="J3270" s="113" t="s">
        <v>3874</v>
      </c>
      <c r="K3270" s="130" t="s">
        <v>8039</v>
      </c>
      <c r="L3270" s="113" t="s">
        <v>3947</v>
      </c>
      <c r="M3270" s="113" t="s">
        <v>11324</v>
      </c>
    </row>
    <row r="3271" spans="10:13">
      <c r="J3271" s="113" t="s">
        <v>3874</v>
      </c>
      <c r="K3271" s="130" t="s">
        <v>8042</v>
      </c>
      <c r="L3271" s="113" t="s">
        <v>3947</v>
      </c>
      <c r="M3271" s="113" t="s">
        <v>11325</v>
      </c>
    </row>
    <row r="3272" spans="10:13">
      <c r="J3272" s="113" t="s">
        <v>3874</v>
      </c>
      <c r="K3272" s="130" t="s">
        <v>8045</v>
      </c>
      <c r="L3272" s="113" t="s">
        <v>3947</v>
      </c>
      <c r="M3272" s="113" t="s">
        <v>11326</v>
      </c>
    </row>
    <row r="3273" spans="10:13">
      <c r="J3273" s="113" t="s">
        <v>3874</v>
      </c>
      <c r="K3273" s="130" t="s">
        <v>8048</v>
      </c>
      <c r="L3273" s="113" t="s">
        <v>3947</v>
      </c>
      <c r="M3273" s="113" t="s">
        <v>11327</v>
      </c>
    </row>
    <row r="3274" spans="10:13">
      <c r="J3274" s="113" t="s">
        <v>3874</v>
      </c>
      <c r="K3274" s="130" t="s">
        <v>8051</v>
      </c>
      <c r="L3274" s="113" t="s">
        <v>3947</v>
      </c>
      <c r="M3274" s="113" t="s">
        <v>11328</v>
      </c>
    </row>
    <row r="3275" spans="10:13">
      <c r="J3275" s="113" t="s">
        <v>3874</v>
      </c>
      <c r="K3275" s="130" t="s">
        <v>8054</v>
      </c>
      <c r="L3275" s="113" t="s">
        <v>3947</v>
      </c>
      <c r="M3275" s="113" t="s">
        <v>11329</v>
      </c>
    </row>
    <row r="3276" spans="10:13">
      <c r="J3276" s="113" t="s">
        <v>3874</v>
      </c>
      <c r="K3276" s="130" t="s">
        <v>8057</v>
      </c>
      <c r="L3276" s="113" t="s">
        <v>3947</v>
      </c>
      <c r="M3276" s="113" t="s">
        <v>11330</v>
      </c>
    </row>
    <row r="3277" spans="10:13">
      <c r="J3277" s="113" t="s">
        <v>3874</v>
      </c>
      <c r="K3277" s="130" t="s">
        <v>8060</v>
      </c>
      <c r="L3277" s="113" t="s">
        <v>3947</v>
      </c>
      <c r="M3277" s="113" t="s">
        <v>11331</v>
      </c>
    </row>
    <row r="3278" spans="10:13">
      <c r="J3278" s="113" t="s">
        <v>3874</v>
      </c>
      <c r="K3278" s="130" t="s">
        <v>8063</v>
      </c>
      <c r="L3278" s="113" t="s">
        <v>3947</v>
      </c>
      <c r="M3278" s="113" t="s">
        <v>11332</v>
      </c>
    </row>
    <row r="3279" spans="10:13">
      <c r="J3279" s="113" t="s">
        <v>3874</v>
      </c>
      <c r="K3279" s="130" t="s">
        <v>8066</v>
      </c>
      <c r="L3279" s="113" t="s">
        <v>3947</v>
      </c>
      <c r="M3279" s="113" t="s">
        <v>11333</v>
      </c>
    </row>
    <row r="3280" spans="10:13">
      <c r="J3280" s="113" t="s">
        <v>3874</v>
      </c>
      <c r="K3280" s="130" t="s">
        <v>8069</v>
      </c>
      <c r="L3280" s="113" t="s">
        <v>3947</v>
      </c>
      <c r="M3280" s="113" t="s">
        <v>11334</v>
      </c>
    </row>
    <row r="3281" spans="10:13">
      <c r="J3281" s="113" t="s">
        <v>3874</v>
      </c>
      <c r="K3281" s="130" t="s">
        <v>8072</v>
      </c>
      <c r="L3281" s="113" t="s">
        <v>3947</v>
      </c>
      <c r="M3281" s="113" t="s">
        <v>11335</v>
      </c>
    </row>
    <row r="3282" spans="10:13">
      <c r="J3282" s="113" t="s">
        <v>3874</v>
      </c>
      <c r="K3282" s="130" t="s">
        <v>8075</v>
      </c>
      <c r="L3282" s="113" t="s">
        <v>3947</v>
      </c>
      <c r="M3282" s="113" t="s">
        <v>11336</v>
      </c>
    </row>
    <row r="3283" spans="10:13">
      <c r="J3283" s="113" t="s">
        <v>3874</v>
      </c>
      <c r="K3283" s="130" t="s">
        <v>8078</v>
      </c>
      <c r="L3283" s="113" t="s">
        <v>3947</v>
      </c>
      <c r="M3283" s="113" t="s">
        <v>11337</v>
      </c>
    </row>
    <row r="3284" spans="10:13">
      <c r="J3284" s="113" t="s">
        <v>3874</v>
      </c>
      <c r="K3284" s="130" t="s">
        <v>8081</v>
      </c>
      <c r="L3284" s="113" t="s">
        <v>3947</v>
      </c>
      <c r="M3284" s="113" t="s">
        <v>11338</v>
      </c>
    </row>
    <row r="3285" spans="10:13">
      <c r="J3285" s="113" t="s">
        <v>3874</v>
      </c>
      <c r="K3285" s="130" t="s">
        <v>8084</v>
      </c>
      <c r="L3285" s="113" t="s">
        <v>3947</v>
      </c>
      <c r="M3285" s="113" t="s">
        <v>11339</v>
      </c>
    </row>
    <row r="3286" spans="10:13">
      <c r="J3286" s="113" t="s">
        <v>3874</v>
      </c>
      <c r="K3286" s="130" t="s">
        <v>3664</v>
      </c>
      <c r="L3286" s="113" t="s">
        <v>3947</v>
      </c>
      <c r="M3286" s="113" t="s">
        <v>11340</v>
      </c>
    </row>
    <row r="3287" spans="10:13">
      <c r="J3287" s="113" t="s">
        <v>3874</v>
      </c>
      <c r="K3287" s="130" t="s">
        <v>8089</v>
      </c>
      <c r="L3287" s="113" t="s">
        <v>3947</v>
      </c>
      <c r="M3287" s="113" t="s">
        <v>11341</v>
      </c>
    </row>
    <row r="3288" spans="10:13">
      <c r="J3288" s="113" t="s">
        <v>3874</v>
      </c>
      <c r="K3288" s="130" t="s">
        <v>8092</v>
      </c>
      <c r="L3288" s="113" t="s">
        <v>3947</v>
      </c>
      <c r="M3288" s="113" t="s">
        <v>11342</v>
      </c>
    </row>
    <row r="3289" spans="10:13">
      <c r="J3289" s="113" t="s">
        <v>3874</v>
      </c>
      <c r="K3289" s="130" t="s">
        <v>8095</v>
      </c>
      <c r="L3289" s="113" t="s">
        <v>3947</v>
      </c>
      <c r="M3289" s="113" t="s">
        <v>11343</v>
      </c>
    </row>
    <row r="3290" spans="10:13">
      <c r="J3290" s="113" t="s">
        <v>3874</v>
      </c>
      <c r="K3290" s="130" t="s">
        <v>8098</v>
      </c>
      <c r="L3290" s="113" t="s">
        <v>3947</v>
      </c>
      <c r="M3290" s="113" t="s">
        <v>11344</v>
      </c>
    </row>
    <row r="3291" spans="10:13">
      <c r="J3291" s="113" t="s">
        <v>3874</v>
      </c>
      <c r="K3291" s="130" t="s">
        <v>8101</v>
      </c>
      <c r="L3291" s="113" t="s">
        <v>3947</v>
      </c>
      <c r="M3291" s="113" t="s">
        <v>11345</v>
      </c>
    </row>
    <row r="3292" spans="10:13">
      <c r="J3292" s="113" t="s">
        <v>3874</v>
      </c>
      <c r="K3292" s="130" t="s">
        <v>8104</v>
      </c>
      <c r="L3292" s="113" t="s">
        <v>3947</v>
      </c>
      <c r="M3292" s="113" t="s">
        <v>11346</v>
      </c>
    </row>
    <row r="3293" spans="10:13">
      <c r="J3293" s="113" t="s">
        <v>3874</v>
      </c>
      <c r="K3293" s="130" t="s">
        <v>8107</v>
      </c>
      <c r="L3293" s="113" t="s">
        <v>3947</v>
      </c>
      <c r="M3293" s="113" t="s">
        <v>11347</v>
      </c>
    </row>
    <row r="3294" spans="10:13">
      <c r="J3294" s="113" t="s">
        <v>3874</v>
      </c>
      <c r="K3294" s="130" t="s">
        <v>8110</v>
      </c>
      <c r="L3294" s="113" t="s">
        <v>3947</v>
      </c>
      <c r="M3294" s="113" t="s">
        <v>11348</v>
      </c>
    </row>
    <row r="3295" spans="10:13">
      <c r="J3295" s="113" t="s">
        <v>3874</v>
      </c>
      <c r="K3295" s="130" t="s">
        <v>8113</v>
      </c>
      <c r="L3295" s="113" t="s">
        <v>3947</v>
      </c>
      <c r="M3295" s="113" t="s">
        <v>11349</v>
      </c>
    </row>
    <row r="3296" spans="10:13">
      <c r="J3296" s="113" t="s">
        <v>3874</v>
      </c>
      <c r="K3296" s="130" t="s">
        <v>8116</v>
      </c>
      <c r="L3296" s="113" t="s">
        <v>3947</v>
      </c>
      <c r="M3296" s="113" t="s">
        <v>11350</v>
      </c>
    </row>
    <row r="3297" spans="10:13">
      <c r="J3297" s="113" t="s">
        <v>3874</v>
      </c>
      <c r="K3297" s="130" t="s">
        <v>8119</v>
      </c>
      <c r="L3297" s="113" t="s">
        <v>3947</v>
      </c>
      <c r="M3297" s="113" t="s">
        <v>11351</v>
      </c>
    </row>
    <row r="3298" spans="10:13">
      <c r="J3298" s="113" t="s">
        <v>3874</v>
      </c>
      <c r="K3298" s="130" t="s">
        <v>8122</v>
      </c>
      <c r="L3298" s="113" t="s">
        <v>3947</v>
      </c>
      <c r="M3298" s="113" t="s">
        <v>11352</v>
      </c>
    </row>
    <row r="3299" spans="10:13">
      <c r="J3299" s="113" t="s">
        <v>3874</v>
      </c>
      <c r="K3299" s="130" t="s">
        <v>8125</v>
      </c>
      <c r="L3299" s="113" t="s">
        <v>3947</v>
      </c>
      <c r="M3299" s="113" t="s">
        <v>11353</v>
      </c>
    </row>
    <row r="3300" spans="10:13">
      <c r="J3300" s="113" t="s">
        <v>3874</v>
      </c>
      <c r="K3300" s="130" t="s">
        <v>8128</v>
      </c>
      <c r="L3300" s="113" t="s">
        <v>3947</v>
      </c>
      <c r="M3300" s="113" t="s">
        <v>11354</v>
      </c>
    </row>
    <row r="3301" spans="10:13">
      <c r="J3301" s="113" t="s">
        <v>3874</v>
      </c>
      <c r="K3301" s="130" t="s">
        <v>8131</v>
      </c>
      <c r="L3301" s="113" t="s">
        <v>3947</v>
      </c>
      <c r="M3301" s="113" t="s">
        <v>11355</v>
      </c>
    </row>
    <row r="3302" spans="10:13">
      <c r="J3302" s="113" t="s">
        <v>3874</v>
      </c>
      <c r="K3302" s="130" t="s">
        <v>8133</v>
      </c>
      <c r="L3302" s="113" t="s">
        <v>3947</v>
      </c>
      <c r="M3302" s="113" t="s">
        <v>11356</v>
      </c>
    </row>
    <row r="3303" spans="10:13">
      <c r="J3303" s="113" t="s">
        <v>3874</v>
      </c>
      <c r="K3303" s="130" t="s">
        <v>8136</v>
      </c>
      <c r="L3303" s="113" t="s">
        <v>3947</v>
      </c>
      <c r="M3303" s="113" t="s">
        <v>11357</v>
      </c>
    </row>
    <row r="3304" spans="10:13">
      <c r="J3304" s="113" t="s">
        <v>3874</v>
      </c>
      <c r="K3304" s="130" t="s">
        <v>8139</v>
      </c>
      <c r="L3304" s="113" t="s">
        <v>3947</v>
      </c>
      <c r="M3304" s="113" t="s">
        <v>11358</v>
      </c>
    </row>
    <row r="3305" spans="10:13">
      <c r="J3305" s="113" t="s">
        <v>3874</v>
      </c>
      <c r="K3305" s="130" t="s">
        <v>8142</v>
      </c>
      <c r="L3305" s="113" t="s">
        <v>3947</v>
      </c>
      <c r="M3305" s="113" t="s">
        <v>11359</v>
      </c>
    </row>
    <row r="3306" spans="10:13">
      <c r="J3306" s="113" t="s">
        <v>3874</v>
      </c>
      <c r="K3306" s="130" t="s">
        <v>3666</v>
      </c>
      <c r="L3306" s="113" t="s">
        <v>3947</v>
      </c>
      <c r="M3306" s="113" t="s">
        <v>11360</v>
      </c>
    </row>
    <row r="3307" spans="10:13">
      <c r="J3307" s="113" t="s">
        <v>3874</v>
      </c>
      <c r="K3307" s="130" t="s">
        <v>8147</v>
      </c>
      <c r="L3307" s="113" t="s">
        <v>3947</v>
      </c>
      <c r="M3307" s="113" t="s">
        <v>11361</v>
      </c>
    </row>
    <row r="3308" spans="10:13">
      <c r="J3308" s="113" t="s">
        <v>3874</v>
      </c>
      <c r="K3308" s="130" t="s">
        <v>8150</v>
      </c>
      <c r="L3308" s="113" t="s">
        <v>3947</v>
      </c>
      <c r="M3308" s="113" t="s">
        <v>11362</v>
      </c>
    </row>
    <row r="3309" spans="10:13">
      <c r="J3309" s="113" t="s">
        <v>3874</v>
      </c>
      <c r="K3309" s="130" t="s">
        <v>8153</v>
      </c>
      <c r="L3309" s="113" t="s">
        <v>3947</v>
      </c>
      <c r="M3309" s="113" t="s">
        <v>11363</v>
      </c>
    </row>
    <row r="3310" spans="10:13">
      <c r="J3310" s="113" t="s">
        <v>3874</v>
      </c>
      <c r="K3310" s="130" t="s">
        <v>8156</v>
      </c>
      <c r="L3310" s="113" t="s">
        <v>3947</v>
      </c>
      <c r="M3310" s="113" t="s">
        <v>11364</v>
      </c>
    </row>
    <row r="3311" spans="10:13">
      <c r="J3311" s="113" t="s">
        <v>3874</v>
      </c>
      <c r="K3311" s="130" t="s">
        <v>8159</v>
      </c>
      <c r="L3311" s="113" t="s">
        <v>3947</v>
      </c>
      <c r="M3311" s="113" t="s">
        <v>11365</v>
      </c>
    </row>
    <row r="3312" spans="10:13">
      <c r="J3312" s="113" t="s">
        <v>3874</v>
      </c>
      <c r="K3312" s="130" t="s">
        <v>8162</v>
      </c>
      <c r="L3312" s="113" t="s">
        <v>3947</v>
      </c>
      <c r="M3312" s="113" t="s">
        <v>11366</v>
      </c>
    </row>
    <row r="3313" spans="10:13">
      <c r="J3313" s="113" t="s">
        <v>3874</v>
      </c>
      <c r="K3313" s="130" t="s">
        <v>8165</v>
      </c>
      <c r="L3313" s="113" t="s">
        <v>3947</v>
      </c>
      <c r="M3313" s="113" t="s">
        <v>11367</v>
      </c>
    </row>
    <row r="3314" spans="10:13">
      <c r="J3314" s="113" t="s">
        <v>3874</v>
      </c>
      <c r="K3314" s="130" t="s">
        <v>8168</v>
      </c>
      <c r="L3314" s="113" t="s">
        <v>3947</v>
      </c>
      <c r="M3314" s="113" t="s">
        <v>11368</v>
      </c>
    </row>
    <row r="3315" spans="10:13">
      <c r="J3315" s="113" t="s">
        <v>3874</v>
      </c>
      <c r="K3315" s="130" t="s">
        <v>8171</v>
      </c>
      <c r="L3315" s="113" t="s">
        <v>3947</v>
      </c>
      <c r="M3315" s="113" t="s">
        <v>11369</v>
      </c>
    </row>
    <row r="3316" spans="10:13">
      <c r="J3316" s="113" t="s">
        <v>3874</v>
      </c>
      <c r="K3316" s="130" t="s">
        <v>8174</v>
      </c>
      <c r="L3316" s="113" t="s">
        <v>3947</v>
      </c>
      <c r="M3316" s="113" t="s">
        <v>11370</v>
      </c>
    </row>
    <row r="3317" spans="10:13">
      <c r="J3317" s="113" t="s">
        <v>3874</v>
      </c>
      <c r="K3317" s="130" t="s">
        <v>8177</v>
      </c>
      <c r="L3317" s="113" t="s">
        <v>3947</v>
      </c>
      <c r="M3317" s="113" t="s">
        <v>11371</v>
      </c>
    </row>
    <row r="3318" spans="10:13">
      <c r="J3318" s="113" t="s">
        <v>3874</v>
      </c>
      <c r="K3318" s="130" t="s">
        <v>8180</v>
      </c>
      <c r="L3318" s="113" t="s">
        <v>3947</v>
      </c>
      <c r="M3318" s="113" t="s">
        <v>11372</v>
      </c>
    </row>
    <row r="3319" spans="10:13">
      <c r="J3319" s="113" t="s">
        <v>3874</v>
      </c>
      <c r="K3319" s="130" t="s">
        <v>8183</v>
      </c>
      <c r="L3319" s="113" t="s">
        <v>3947</v>
      </c>
      <c r="M3319" s="113" t="s">
        <v>11373</v>
      </c>
    </row>
    <row r="3320" spans="10:13">
      <c r="J3320" s="113" t="s">
        <v>3874</v>
      </c>
      <c r="K3320" s="130" t="s">
        <v>8186</v>
      </c>
      <c r="L3320" s="113" t="s">
        <v>3947</v>
      </c>
      <c r="M3320" s="113" t="s">
        <v>11374</v>
      </c>
    </row>
    <row r="3321" spans="10:13">
      <c r="J3321" s="113" t="s">
        <v>3874</v>
      </c>
      <c r="K3321" s="130" t="s">
        <v>8189</v>
      </c>
      <c r="L3321" s="113" t="s">
        <v>3947</v>
      </c>
      <c r="M3321" s="113" t="s">
        <v>11375</v>
      </c>
    </row>
    <row r="3322" spans="10:13">
      <c r="J3322" s="113" t="s">
        <v>3874</v>
      </c>
      <c r="K3322" s="130" t="s">
        <v>8192</v>
      </c>
      <c r="L3322" s="113" t="s">
        <v>3947</v>
      </c>
      <c r="M3322" s="113" t="s">
        <v>11376</v>
      </c>
    </row>
    <row r="3323" spans="10:13">
      <c r="J3323" s="113" t="s">
        <v>3874</v>
      </c>
      <c r="K3323" s="130" t="s">
        <v>8195</v>
      </c>
      <c r="L3323" s="113" t="s">
        <v>3947</v>
      </c>
      <c r="M3323" s="113" t="s">
        <v>11377</v>
      </c>
    </row>
    <row r="3324" spans="10:13">
      <c r="J3324" s="113" t="s">
        <v>3874</v>
      </c>
      <c r="K3324" s="130" t="s">
        <v>8198</v>
      </c>
      <c r="L3324" s="113" t="s">
        <v>3947</v>
      </c>
      <c r="M3324" s="113" t="s">
        <v>11378</v>
      </c>
    </row>
    <row r="3325" spans="10:13">
      <c r="J3325" s="113" t="s">
        <v>3874</v>
      </c>
      <c r="K3325" s="130" t="s">
        <v>8201</v>
      </c>
      <c r="L3325" s="113" t="s">
        <v>3947</v>
      </c>
      <c r="M3325" s="113" t="s">
        <v>11379</v>
      </c>
    </row>
    <row r="3326" spans="10:13">
      <c r="J3326" s="113" t="s">
        <v>3874</v>
      </c>
      <c r="K3326" s="130" t="s">
        <v>3668</v>
      </c>
      <c r="L3326" s="113" t="s">
        <v>3947</v>
      </c>
      <c r="M3326" s="113" t="s">
        <v>11380</v>
      </c>
    </row>
    <row r="3327" spans="10:13">
      <c r="J3327" s="113" t="s">
        <v>3874</v>
      </c>
      <c r="K3327" s="130" t="s">
        <v>8206</v>
      </c>
      <c r="L3327" s="113" t="s">
        <v>3947</v>
      </c>
      <c r="M3327" s="113" t="s">
        <v>11381</v>
      </c>
    </row>
    <row r="3328" spans="10:13">
      <c r="J3328" s="113" t="s">
        <v>3874</v>
      </c>
      <c r="K3328" s="130" t="s">
        <v>8209</v>
      </c>
      <c r="L3328" s="113" t="s">
        <v>3947</v>
      </c>
      <c r="M3328" s="113" t="s">
        <v>11382</v>
      </c>
    </row>
    <row r="3329" spans="10:13">
      <c r="J3329" s="113" t="s">
        <v>3874</v>
      </c>
      <c r="K3329" s="130" t="s">
        <v>8212</v>
      </c>
      <c r="L3329" s="113" t="s">
        <v>3947</v>
      </c>
      <c r="M3329" s="113" t="s">
        <v>11383</v>
      </c>
    </row>
    <row r="3330" spans="10:13">
      <c r="J3330" s="113" t="s">
        <v>3874</v>
      </c>
      <c r="K3330" s="130" t="s">
        <v>8215</v>
      </c>
      <c r="L3330" s="113" t="s">
        <v>3947</v>
      </c>
      <c r="M3330" s="113" t="s">
        <v>11384</v>
      </c>
    </row>
    <row r="3331" spans="10:13">
      <c r="J3331" s="113" t="s">
        <v>3874</v>
      </c>
      <c r="K3331" s="130" t="s">
        <v>8218</v>
      </c>
      <c r="L3331" s="113" t="s">
        <v>3947</v>
      </c>
      <c r="M3331" s="113" t="s">
        <v>11385</v>
      </c>
    </row>
    <row r="3332" spans="10:13">
      <c r="J3332" s="113" t="s">
        <v>3874</v>
      </c>
      <c r="K3332" s="130" t="s">
        <v>8221</v>
      </c>
      <c r="L3332" s="113" t="s">
        <v>3947</v>
      </c>
      <c r="M3332" s="113" t="s">
        <v>11386</v>
      </c>
    </row>
    <row r="3333" spans="10:13">
      <c r="J3333" s="113" t="s">
        <v>3874</v>
      </c>
      <c r="K3333" s="130" t="s">
        <v>8224</v>
      </c>
      <c r="L3333" s="113" t="s">
        <v>3947</v>
      </c>
      <c r="M3333" s="113" t="s">
        <v>11387</v>
      </c>
    </row>
    <row r="3334" spans="10:13">
      <c r="J3334" s="113" t="s">
        <v>3874</v>
      </c>
      <c r="K3334" s="130" t="s">
        <v>8227</v>
      </c>
      <c r="L3334" s="113" t="s">
        <v>3947</v>
      </c>
      <c r="M3334" s="113" t="s">
        <v>11388</v>
      </c>
    </row>
    <row r="3335" spans="10:13">
      <c r="J3335" s="113" t="s">
        <v>3874</v>
      </c>
      <c r="K3335" s="130" t="s">
        <v>8230</v>
      </c>
      <c r="L3335" s="113" t="s">
        <v>3947</v>
      </c>
      <c r="M3335" s="113" t="s">
        <v>11389</v>
      </c>
    </row>
    <row r="3336" spans="10:13">
      <c r="J3336" s="113" t="s">
        <v>3874</v>
      </c>
      <c r="K3336" s="130" t="s">
        <v>8233</v>
      </c>
      <c r="L3336" s="113" t="s">
        <v>3947</v>
      </c>
      <c r="M3336" s="113" t="s">
        <v>11390</v>
      </c>
    </row>
    <row r="3337" spans="10:13">
      <c r="J3337" s="113" t="s">
        <v>3874</v>
      </c>
      <c r="K3337" s="130" t="s">
        <v>8236</v>
      </c>
      <c r="L3337" s="113" t="s">
        <v>3947</v>
      </c>
      <c r="M3337" s="113" t="s">
        <v>11391</v>
      </c>
    </row>
    <row r="3338" spans="10:13">
      <c r="J3338" s="113" t="s">
        <v>3874</v>
      </c>
      <c r="K3338" s="130" t="s">
        <v>8239</v>
      </c>
      <c r="L3338" s="113" t="s">
        <v>3947</v>
      </c>
      <c r="M3338" s="113" t="s">
        <v>11392</v>
      </c>
    </row>
    <row r="3339" spans="10:13">
      <c r="J3339" s="113" t="s">
        <v>3874</v>
      </c>
      <c r="K3339" s="130" t="s">
        <v>8242</v>
      </c>
      <c r="L3339" s="113" t="s">
        <v>3947</v>
      </c>
      <c r="M3339" s="113" t="s">
        <v>11393</v>
      </c>
    </row>
    <row r="3340" spans="10:13">
      <c r="J3340" s="113" t="s">
        <v>3874</v>
      </c>
      <c r="K3340" s="130" t="s">
        <v>8245</v>
      </c>
      <c r="L3340" s="113" t="s">
        <v>3947</v>
      </c>
      <c r="M3340" s="113" t="s">
        <v>11394</v>
      </c>
    </row>
    <row r="3341" spans="10:13">
      <c r="J3341" s="113" t="s">
        <v>3874</v>
      </c>
      <c r="K3341" s="130" t="s">
        <v>8248</v>
      </c>
      <c r="L3341" s="113" t="s">
        <v>3947</v>
      </c>
      <c r="M3341" s="113" t="s">
        <v>11395</v>
      </c>
    </row>
    <row r="3342" spans="10:13">
      <c r="J3342" s="113" t="s">
        <v>3874</v>
      </c>
      <c r="K3342" s="130" t="s">
        <v>8251</v>
      </c>
      <c r="L3342" s="113" t="s">
        <v>3947</v>
      </c>
      <c r="M3342" s="113" t="s">
        <v>11396</v>
      </c>
    </row>
    <row r="3343" spans="10:13">
      <c r="J3343" s="113" t="s">
        <v>3874</v>
      </c>
      <c r="K3343" s="130" t="s">
        <v>8254</v>
      </c>
      <c r="L3343" s="113" t="s">
        <v>3947</v>
      </c>
      <c r="M3343" s="113" t="s">
        <v>11397</v>
      </c>
    </row>
    <row r="3344" spans="10:13">
      <c r="J3344" s="113" t="s">
        <v>3874</v>
      </c>
      <c r="K3344" s="130" t="s">
        <v>8257</v>
      </c>
      <c r="L3344" s="113" t="s">
        <v>3947</v>
      </c>
      <c r="M3344" s="113" t="s">
        <v>11398</v>
      </c>
    </row>
    <row r="3345" spans="10:13">
      <c r="J3345" s="113" t="s">
        <v>3874</v>
      </c>
      <c r="K3345" s="130" t="s">
        <v>8260</v>
      </c>
      <c r="L3345" s="113" t="s">
        <v>3947</v>
      </c>
      <c r="M3345" s="113" t="s">
        <v>11399</v>
      </c>
    </row>
    <row r="3346" spans="10:13">
      <c r="J3346" s="113" t="s">
        <v>3874</v>
      </c>
      <c r="K3346" s="130" t="s">
        <v>3670</v>
      </c>
      <c r="L3346" s="113" t="s">
        <v>3947</v>
      </c>
      <c r="M3346" s="113" t="s">
        <v>11400</v>
      </c>
    </row>
    <row r="3347" spans="10:13">
      <c r="J3347" s="113" t="s">
        <v>3874</v>
      </c>
      <c r="K3347" s="130" t="s">
        <v>8265</v>
      </c>
      <c r="L3347" s="113" t="s">
        <v>3947</v>
      </c>
      <c r="M3347" s="113" t="s">
        <v>11401</v>
      </c>
    </row>
    <row r="3348" spans="10:13">
      <c r="J3348" s="113" t="s">
        <v>3874</v>
      </c>
      <c r="K3348" s="130" t="s">
        <v>8268</v>
      </c>
      <c r="L3348" s="113" t="s">
        <v>3947</v>
      </c>
      <c r="M3348" s="113" t="s">
        <v>11402</v>
      </c>
    </row>
    <row r="3349" spans="10:13">
      <c r="J3349" s="113" t="s">
        <v>3874</v>
      </c>
      <c r="K3349" s="130" t="s">
        <v>8271</v>
      </c>
      <c r="L3349" s="113" t="s">
        <v>3947</v>
      </c>
      <c r="M3349" s="113" t="s">
        <v>11403</v>
      </c>
    </row>
    <row r="3350" spans="10:13">
      <c r="J3350" s="113" t="s">
        <v>3874</v>
      </c>
      <c r="K3350" s="130" t="s">
        <v>8274</v>
      </c>
      <c r="L3350" s="113" t="s">
        <v>3947</v>
      </c>
      <c r="M3350" s="113" t="s">
        <v>11404</v>
      </c>
    </row>
    <row r="3351" spans="10:13">
      <c r="J3351" s="113" t="s">
        <v>3874</v>
      </c>
      <c r="K3351" s="130" t="s">
        <v>8277</v>
      </c>
      <c r="L3351" s="113" t="s">
        <v>3947</v>
      </c>
      <c r="M3351" s="113" t="s">
        <v>11405</v>
      </c>
    </row>
    <row r="3352" spans="10:13">
      <c r="J3352" s="113" t="s">
        <v>3874</v>
      </c>
      <c r="K3352" s="130" t="s">
        <v>8280</v>
      </c>
      <c r="L3352" s="113" t="s">
        <v>3947</v>
      </c>
      <c r="M3352" s="113" t="s">
        <v>11406</v>
      </c>
    </row>
    <row r="3353" spans="10:13">
      <c r="J3353" s="113" t="s">
        <v>3874</v>
      </c>
      <c r="K3353" s="130" t="s">
        <v>8283</v>
      </c>
      <c r="L3353" s="113" t="s">
        <v>3947</v>
      </c>
      <c r="M3353" s="113" t="s">
        <v>11407</v>
      </c>
    </row>
    <row r="3354" spans="10:13">
      <c r="J3354" s="113" t="s">
        <v>3874</v>
      </c>
      <c r="K3354" s="130" t="s">
        <v>8286</v>
      </c>
      <c r="L3354" s="113" t="s">
        <v>3947</v>
      </c>
      <c r="M3354" s="113" t="s">
        <v>11408</v>
      </c>
    </row>
    <row r="3355" spans="10:13">
      <c r="J3355" s="113" t="s">
        <v>3874</v>
      </c>
      <c r="K3355" s="130" t="s">
        <v>8289</v>
      </c>
      <c r="L3355" s="113" t="s">
        <v>3947</v>
      </c>
      <c r="M3355" s="113" t="s">
        <v>11409</v>
      </c>
    </row>
    <row r="3356" spans="10:13">
      <c r="J3356" s="113" t="s">
        <v>3874</v>
      </c>
      <c r="K3356" s="130" t="s">
        <v>8292</v>
      </c>
      <c r="L3356" s="113" t="s">
        <v>3947</v>
      </c>
      <c r="M3356" s="113" t="s">
        <v>11410</v>
      </c>
    </row>
    <row r="3357" spans="10:13">
      <c r="J3357" s="113" t="s">
        <v>3874</v>
      </c>
      <c r="K3357" s="130" t="s">
        <v>8295</v>
      </c>
      <c r="L3357" s="113" t="s">
        <v>3947</v>
      </c>
      <c r="M3357" s="113" t="s">
        <v>11411</v>
      </c>
    </row>
    <row r="3358" spans="10:13">
      <c r="J3358" s="113" t="s">
        <v>3874</v>
      </c>
      <c r="K3358" s="130" t="s">
        <v>8298</v>
      </c>
      <c r="L3358" s="113" t="s">
        <v>3947</v>
      </c>
      <c r="M3358" s="113" t="s">
        <v>11412</v>
      </c>
    </row>
    <row r="3359" spans="10:13">
      <c r="J3359" s="113" t="s">
        <v>3874</v>
      </c>
      <c r="K3359" s="130" t="s">
        <v>8301</v>
      </c>
      <c r="L3359" s="113" t="s">
        <v>3947</v>
      </c>
      <c r="M3359" s="113" t="s">
        <v>11413</v>
      </c>
    </row>
    <row r="3360" spans="10:13">
      <c r="J3360" s="113" t="s">
        <v>3874</v>
      </c>
      <c r="K3360" s="130" t="s">
        <v>8304</v>
      </c>
      <c r="L3360" s="113" t="s">
        <v>3947</v>
      </c>
      <c r="M3360" s="113" t="s">
        <v>11414</v>
      </c>
    </row>
    <row r="3361" spans="10:13">
      <c r="J3361" s="113" t="s">
        <v>3874</v>
      </c>
      <c r="K3361" s="130" t="s">
        <v>8307</v>
      </c>
      <c r="L3361" s="113" t="s">
        <v>3947</v>
      </c>
      <c r="M3361" s="113" t="s">
        <v>11415</v>
      </c>
    </row>
    <row r="3362" spans="10:13">
      <c r="J3362" s="113" t="s">
        <v>3874</v>
      </c>
      <c r="K3362" s="130" t="s">
        <v>8310</v>
      </c>
      <c r="L3362" s="113" t="s">
        <v>3947</v>
      </c>
      <c r="M3362" s="113" t="s">
        <v>11416</v>
      </c>
    </row>
    <row r="3363" spans="10:13">
      <c r="J3363" s="113" t="s">
        <v>3874</v>
      </c>
      <c r="K3363" s="130" t="s">
        <v>8313</v>
      </c>
      <c r="L3363" s="113" t="s">
        <v>3947</v>
      </c>
      <c r="M3363" s="113" t="s">
        <v>11417</v>
      </c>
    </row>
    <row r="3364" spans="10:13">
      <c r="J3364" s="113" t="s">
        <v>3874</v>
      </c>
      <c r="K3364" s="130" t="s">
        <v>8316</v>
      </c>
      <c r="L3364" s="113" t="s">
        <v>3947</v>
      </c>
      <c r="M3364" s="113" t="s">
        <v>11418</v>
      </c>
    </row>
    <row r="3365" spans="10:13">
      <c r="J3365" s="113" t="s">
        <v>3874</v>
      </c>
      <c r="K3365" s="130" t="s">
        <v>8319</v>
      </c>
      <c r="L3365" s="113" t="s">
        <v>3947</v>
      </c>
      <c r="M3365" s="113" t="s">
        <v>11419</v>
      </c>
    </row>
    <row r="3366" spans="10:13">
      <c r="J3366" s="113" t="s">
        <v>3874</v>
      </c>
      <c r="K3366" s="130" t="s">
        <v>3672</v>
      </c>
      <c r="L3366" s="113" t="s">
        <v>3947</v>
      </c>
      <c r="M3366" s="113" t="s">
        <v>11420</v>
      </c>
    </row>
    <row r="3367" spans="10:13">
      <c r="J3367" s="113" t="s">
        <v>3874</v>
      </c>
      <c r="K3367" s="130" t="s">
        <v>8323</v>
      </c>
      <c r="L3367" s="113" t="s">
        <v>3947</v>
      </c>
      <c r="M3367" s="113" t="s">
        <v>11421</v>
      </c>
    </row>
    <row r="3368" spans="10:13">
      <c r="J3368" s="113" t="s">
        <v>3874</v>
      </c>
      <c r="K3368" s="130" t="s">
        <v>8326</v>
      </c>
      <c r="L3368" s="113" t="s">
        <v>3947</v>
      </c>
      <c r="M3368" s="113" t="s">
        <v>11422</v>
      </c>
    </row>
    <row r="3369" spans="10:13">
      <c r="J3369" s="113" t="s">
        <v>3874</v>
      </c>
      <c r="K3369" s="130" t="s">
        <v>8329</v>
      </c>
      <c r="L3369" s="113" t="s">
        <v>3947</v>
      </c>
      <c r="M3369" s="113" t="s">
        <v>11423</v>
      </c>
    </row>
    <row r="3370" spans="10:13">
      <c r="J3370" s="113" t="s">
        <v>3874</v>
      </c>
      <c r="K3370" s="130" t="s">
        <v>8332</v>
      </c>
      <c r="L3370" s="113" t="s">
        <v>3947</v>
      </c>
      <c r="M3370" s="113" t="s">
        <v>11424</v>
      </c>
    </row>
    <row r="3371" spans="10:13">
      <c r="J3371" s="113" t="s">
        <v>3874</v>
      </c>
      <c r="K3371" s="130" t="s">
        <v>8335</v>
      </c>
      <c r="L3371" s="113" t="s">
        <v>3947</v>
      </c>
      <c r="M3371" s="113" t="s">
        <v>11425</v>
      </c>
    </row>
    <row r="3372" spans="10:13">
      <c r="J3372" s="113" t="s">
        <v>3874</v>
      </c>
      <c r="K3372" s="130" t="s">
        <v>8338</v>
      </c>
      <c r="L3372" s="113" t="s">
        <v>3947</v>
      </c>
      <c r="M3372" s="113" t="s">
        <v>11426</v>
      </c>
    </row>
    <row r="3373" spans="10:13">
      <c r="J3373" s="113" t="s">
        <v>3874</v>
      </c>
      <c r="K3373" s="130" t="s">
        <v>8341</v>
      </c>
      <c r="L3373" s="113" t="s">
        <v>3947</v>
      </c>
      <c r="M3373" s="113" t="s">
        <v>11427</v>
      </c>
    </row>
    <row r="3374" spans="10:13">
      <c r="J3374" s="113" t="s">
        <v>3874</v>
      </c>
      <c r="K3374" s="130" t="s">
        <v>8344</v>
      </c>
      <c r="L3374" s="113" t="s">
        <v>3947</v>
      </c>
      <c r="M3374" s="113" t="s">
        <v>11428</v>
      </c>
    </row>
    <row r="3375" spans="10:13">
      <c r="J3375" s="113" t="s">
        <v>3874</v>
      </c>
      <c r="K3375" s="130" t="s">
        <v>8347</v>
      </c>
      <c r="L3375" s="113" t="s">
        <v>3947</v>
      </c>
      <c r="M3375" s="113" t="s">
        <v>11429</v>
      </c>
    </row>
    <row r="3376" spans="10:13">
      <c r="J3376" s="113" t="s">
        <v>3874</v>
      </c>
      <c r="K3376" s="130" t="s">
        <v>8350</v>
      </c>
      <c r="L3376" s="113" t="s">
        <v>3947</v>
      </c>
      <c r="M3376" s="113" t="s">
        <v>11430</v>
      </c>
    </row>
    <row r="3377" spans="10:13">
      <c r="J3377" s="113" t="s">
        <v>3874</v>
      </c>
      <c r="K3377" s="130" t="s">
        <v>8353</v>
      </c>
      <c r="L3377" s="113" t="s">
        <v>3947</v>
      </c>
      <c r="M3377" s="113" t="s">
        <v>11431</v>
      </c>
    </row>
    <row r="3378" spans="10:13">
      <c r="J3378" s="113" t="s">
        <v>3874</v>
      </c>
      <c r="K3378" s="130" t="s">
        <v>8356</v>
      </c>
      <c r="L3378" s="113" t="s">
        <v>3947</v>
      </c>
      <c r="M3378" s="113" t="s">
        <v>11432</v>
      </c>
    </row>
    <row r="3379" spans="10:13">
      <c r="J3379" s="113" t="s">
        <v>3874</v>
      </c>
      <c r="K3379" s="130" t="s">
        <v>8359</v>
      </c>
      <c r="L3379" s="113" t="s">
        <v>3947</v>
      </c>
      <c r="M3379" s="113" t="s">
        <v>11433</v>
      </c>
    </row>
    <row r="3380" spans="10:13">
      <c r="J3380" s="113" t="s">
        <v>3874</v>
      </c>
      <c r="K3380" s="130" t="s">
        <v>8362</v>
      </c>
      <c r="L3380" s="113" t="s">
        <v>3947</v>
      </c>
      <c r="M3380" s="113" t="s">
        <v>11434</v>
      </c>
    </row>
    <row r="3381" spans="10:13">
      <c r="J3381" s="113" t="s">
        <v>3874</v>
      </c>
      <c r="K3381" s="130" t="s">
        <v>8365</v>
      </c>
      <c r="L3381" s="113" t="s">
        <v>3947</v>
      </c>
      <c r="M3381" s="113" t="s">
        <v>11435</v>
      </c>
    </row>
    <row r="3382" spans="10:13">
      <c r="J3382" s="113" t="s">
        <v>3874</v>
      </c>
      <c r="K3382" s="130" t="s">
        <v>8368</v>
      </c>
      <c r="L3382" s="113" t="s">
        <v>3947</v>
      </c>
      <c r="M3382" s="113" t="s">
        <v>11436</v>
      </c>
    </row>
    <row r="3383" spans="10:13">
      <c r="J3383" s="113" t="s">
        <v>3874</v>
      </c>
      <c r="K3383" s="130" t="s">
        <v>8371</v>
      </c>
      <c r="L3383" s="113" t="s">
        <v>3947</v>
      </c>
      <c r="M3383" s="113" t="s">
        <v>11437</v>
      </c>
    </row>
    <row r="3384" spans="10:13">
      <c r="J3384" s="113" t="s">
        <v>3874</v>
      </c>
      <c r="K3384" s="130" t="s">
        <v>8374</v>
      </c>
      <c r="L3384" s="113" t="s">
        <v>3947</v>
      </c>
      <c r="M3384" s="113" t="s">
        <v>11438</v>
      </c>
    </row>
    <row r="3385" spans="10:13">
      <c r="J3385" s="113" t="s">
        <v>3874</v>
      </c>
      <c r="K3385" s="130" t="s">
        <v>8377</v>
      </c>
      <c r="L3385" s="113" t="s">
        <v>3947</v>
      </c>
      <c r="M3385" s="113" t="s">
        <v>11439</v>
      </c>
    </row>
    <row r="3386" spans="10:13">
      <c r="J3386" s="113" t="s">
        <v>3874</v>
      </c>
      <c r="K3386" s="130" t="s">
        <v>3674</v>
      </c>
      <c r="L3386" s="113" t="s">
        <v>3947</v>
      </c>
      <c r="M3386" s="113" t="s">
        <v>11440</v>
      </c>
    </row>
    <row r="3387" spans="10:13">
      <c r="J3387" s="113" t="s">
        <v>3874</v>
      </c>
      <c r="K3387" s="130" t="s">
        <v>8382</v>
      </c>
      <c r="L3387" s="113" t="s">
        <v>3947</v>
      </c>
      <c r="M3387" s="113" t="s">
        <v>11441</v>
      </c>
    </row>
    <row r="3388" spans="10:13">
      <c r="J3388" s="113" t="s">
        <v>3874</v>
      </c>
      <c r="K3388" s="130" t="s">
        <v>8385</v>
      </c>
      <c r="L3388" s="113" t="s">
        <v>3947</v>
      </c>
      <c r="M3388" s="113" t="s">
        <v>11442</v>
      </c>
    </row>
    <row r="3389" spans="10:13">
      <c r="J3389" s="113" t="s">
        <v>3874</v>
      </c>
      <c r="K3389" s="130" t="s">
        <v>8388</v>
      </c>
      <c r="L3389" s="113" t="s">
        <v>3947</v>
      </c>
      <c r="M3389" s="113" t="s">
        <v>11443</v>
      </c>
    </row>
    <row r="3390" spans="10:13">
      <c r="J3390" s="113" t="s">
        <v>3874</v>
      </c>
      <c r="K3390" s="130" t="s">
        <v>8391</v>
      </c>
      <c r="L3390" s="113" t="s">
        <v>3947</v>
      </c>
      <c r="M3390" s="113" t="s">
        <v>11444</v>
      </c>
    </row>
    <row r="3391" spans="10:13">
      <c r="J3391" s="113" t="s">
        <v>3874</v>
      </c>
      <c r="K3391" s="130" t="s">
        <v>8394</v>
      </c>
      <c r="L3391" s="113" t="s">
        <v>3947</v>
      </c>
      <c r="M3391" s="113" t="s">
        <v>11445</v>
      </c>
    </row>
    <row r="3392" spans="10:13">
      <c r="J3392" s="113" t="s">
        <v>3874</v>
      </c>
      <c r="K3392" s="130" t="s">
        <v>8397</v>
      </c>
      <c r="L3392" s="113" t="s">
        <v>3947</v>
      </c>
      <c r="M3392" s="113" t="s">
        <v>11446</v>
      </c>
    </row>
    <row r="3393" spans="10:13">
      <c r="J3393" s="113" t="s">
        <v>3874</v>
      </c>
      <c r="K3393" s="130" t="s">
        <v>8400</v>
      </c>
      <c r="L3393" s="113" t="s">
        <v>3947</v>
      </c>
      <c r="M3393" s="113" t="s">
        <v>11447</v>
      </c>
    </row>
    <row r="3394" spans="10:13">
      <c r="J3394" s="113" t="s">
        <v>3874</v>
      </c>
      <c r="K3394" s="130" t="s">
        <v>8403</v>
      </c>
      <c r="L3394" s="113" t="s">
        <v>3947</v>
      </c>
      <c r="M3394" s="113" t="s">
        <v>11448</v>
      </c>
    </row>
    <row r="3395" spans="10:13">
      <c r="J3395" s="113" t="s">
        <v>3874</v>
      </c>
      <c r="K3395" s="130" t="s">
        <v>8406</v>
      </c>
      <c r="L3395" s="113" t="s">
        <v>3947</v>
      </c>
      <c r="M3395" s="113" t="s">
        <v>11449</v>
      </c>
    </row>
    <row r="3396" spans="10:13">
      <c r="J3396" s="113" t="s">
        <v>3874</v>
      </c>
      <c r="K3396" s="130" t="s">
        <v>8409</v>
      </c>
      <c r="L3396" s="113" t="s">
        <v>3947</v>
      </c>
      <c r="M3396" s="113" t="s">
        <v>11450</v>
      </c>
    </row>
    <row r="3397" spans="10:13">
      <c r="J3397" s="113" t="s">
        <v>3874</v>
      </c>
      <c r="K3397" s="130" t="s">
        <v>8412</v>
      </c>
      <c r="L3397" s="113" t="s">
        <v>3947</v>
      </c>
      <c r="M3397" s="113" t="s">
        <v>11451</v>
      </c>
    </row>
    <row r="3398" spans="10:13">
      <c r="J3398" s="113" t="s">
        <v>3874</v>
      </c>
      <c r="K3398" s="130" t="s">
        <v>8415</v>
      </c>
      <c r="L3398" s="113" t="s">
        <v>3947</v>
      </c>
      <c r="M3398" s="113" t="s">
        <v>11452</v>
      </c>
    </row>
    <row r="3399" spans="10:13">
      <c r="J3399" s="113" t="s">
        <v>3874</v>
      </c>
      <c r="K3399" s="130" t="s">
        <v>8418</v>
      </c>
      <c r="L3399" s="113" t="s">
        <v>3947</v>
      </c>
      <c r="M3399" s="113" t="s">
        <v>11453</v>
      </c>
    </row>
    <row r="3400" spans="10:13">
      <c r="J3400" s="113" t="s">
        <v>3874</v>
      </c>
      <c r="K3400" s="130" t="s">
        <v>8421</v>
      </c>
      <c r="L3400" s="113" t="s">
        <v>3947</v>
      </c>
      <c r="M3400" s="113" t="s">
        <v>11454</v>
      </c>
    </row>
    <row r="3401" spans="10:13">
      <c r="J3401" s="113" t="s">
        <v>3874</v>
      </c>
      <c r="K3401" s="130" t="s">
        <v>8424</v>
      </c>
      <c r="L3401" s="113" t="s">
        <v>3947</v>
      </c>
      <c r="M3401" s="113" t="s">
        <v>11455</v>
      </c>
    </row>
    <row r="3402" spans="10:13">
      <c r="J3402" s="113" t="s">
        <v>3874</v>
      </c>
      <c r="K3402" s="130" t="s">
        <v>8427</v>
      </c>
      <c r="L3402" s="113" t="s">
        <v>3947</v>
      </c>
      <c r="M3402" s="113" t="s">
        <v>11456</v>
      </c>
    </row>
    <row r="3403" spans="10:13">
      <c r="J3403" s="113" t="s">
        <v>3874</v>
      </c>
      <c r="K3403" s="130" t="s">
        <v>8430</v>
      </c>
      <c r="L3403" s="113" t="s">
        <v>3947</v>
      </c>
      <c r="M3403" s="113" t="s">
        <v>11457</v>
      </c>
    </row>
    <row r="3404" spans="10:13">
      <c r="J3404" s="113" t="s">
        <v>3874</v>
      </c>
      <c r="K3404" s="130" t="s">
        <v>8433</v>
      </c>
      <c r="L3404" s="113" t="s">
        <v>3947</v>
      </c>
      <c r="M3404" s="113" t="s">
        <v>11458</v>
      </c>
    </row>
    <row r="3405" spans="10:13">
      <c r="J3405" s="113" t="s">
        <v>3874</v>
      </c>
      <c r="K3405" s="130" t="s">
        <v>8436</v>
      </c>
      <c r="L3405" s="113" t="s">
        <v>3947</v>
      </c>
      <c r="M3405" s="113" t="s">
        <v>11459</v>
      </c>
    </row>
    <row r="3406" spans="10:13">
      <c r="J3406" s="113" t="s">
        <v>3874</v>
      </c>
      <c r="K3406" s="130" t="s">
        <v>3676</v>
      </c>
      <c r="L3406" s="113" t="s">
        <v>3947</v>
      </c>
      <c r="M3406" s="113" t="s">
        <v>11460</v>
      </c>
    </row>
    <row r="3407" spans="10:13">
      <c r="J3407" s="113" t="s">
        <v>3874</v>
      </c>
      <c r="K3407" s="130" t="s">
        <v>8441</v>
      </c>
      <c r="L3407" s="113" t="s">
        <v>3947</v>
      </c>
      <c r="M3407" s="113" t="s">
        <v>11461</v>
      </c>
    </row>
    <row r="3408" spans="10:13">
      <c r="J3408" s="113" t="s">
        <v>3874</v>
      </c>
      <c r="K3408" s="130" t="s">
        <v>8444</v>
      </c>
      <c r="L3408" s="113" t="s">
        <v>3947</v>
      </c>
      <c r="M3408" s="113" t="s">
        <v>11462</v>
      </c>
    </row>
    <row r="3409" spans="10:13">
      <c r="J3409" s="113" t="s">
        <v>3874</v>
      </c>
      <c r="K3409" s="130" t="s">
        <v>8447</v>
      </c>
      <c r="L3409" s="113" t="s">
        <v>3947</v>
      </c>
      <c r="M3409" s="113" t="s">
        <v>11463</v>
      </c>
    </row>
    <row r="3410" spans="10:13">
      <c r="J3410" s="113" t="s">
        <v>3874</v>
      </c>
      <c r="K3410" s="130" t="s">
        <v>8450</v>
      </c>
      <c r="L3410" s="113" t="s">
        <v>3947</v>
      </c>
      <c r="M3410" s="113" t="s">
        <v>11464</v>
      </c>
    </row>
    <row r="3411" spans="10:13">
      <c r="J3411" s="113" t="s">
        <v>3874</v>
      </c>
      <c r="K3411" s="130" t="s">
        <v>8453</v>
      </c>
      <c r="L3411" s="113" t="s">
        <v>3947</v>
      </c>
      <c r="M3411" s="113" t="s">
        <v>11465</v>
      </c>
    </row>
    <row r="3412" spans="10:13">
      <c r="J3412" s="113" t="s">
        <v>3874</v>
      </c>
      <c r="K3412" s="130" t="s">
        <v>8456</v>
      </c>
      <c r="L3412" s="113" t="s">
        <v>3947</v>
      </c>
      <c r="M3412" s="113" t="s">
        <v>11466</v>
      </c>
    </row>
    <row r="3413" spans="10:13">
      <c r="J3413" s="113" t="s">
        <v>3874</v>
      </c>
      <c r="K3413" s="130" t="s">
        <v>9826</v>
      </c>
      <c r="L3413" s="113" t="s">
        <v>3947</v>
      </c>
      <c r="M3413" s="113" t="s">
        <v>11467</v>
      </c>
    </row>
    <row r="3414" spans="10:13">
      <c r="J3414" s="113" t="s">
        <v>3874</v>
      </c>
      <c r="K3414" s="130" t="s">
        <v>9829</v>
      </c>
      <c r="L3414" s="113" t="s">
        <v>3947</v>
      </c>
      <c r="M3414" s="113" t="s">
        <v>11468</v>
      </c>
    </row>
    <row r="3415" spans="10:13">
      <c r="J3415" s="113" t="s">
        <v>3874</v>
      </c>
      <c r="K3415" s="130" t="s">
        <v>9832</v>
      </c>
      <c r="L3415" s="113" t="s">
        <v>3947</v>
      </c>
      <c r="M3415" s="113" t="s">
        <v>11469</v>
      </c>
    </row>
    <row r="3416" spans="10:13">
      <c r="J3416" s="113" t="s">
        <v>3874</v>
      </c>
      <c r="K3416" s="130" t="s">
        <v>9835</v>
      </c>
      <c r="L3416" s="113" t="s">
        <v>3947</v>
      </c>
      <c r="M3416" s="113" t="s">
        <v>11470</v>
      </c>
    </row>
    <row r="3417" spans="10:13">
      <c r="J3417" s="113" t="s">
        <v>3874</v>
      </c>
      <c r="K3417" s="130" t="s">
        <v>9838</v>
      </c>
      <c r="L3417" s="113" t="s">
        <v>3947</v>
      </c>
      <c r="M3417" s="113" t="s">
        <v>11471</v>
      </c>
    </row>
    <row r="3418" spans="10:13">
      <c r="J3418" s="113" t="s">
        <v>3874</v>
      </c>
      <c r="K3418" s="130" t="s">
        <v>9841</v>
      </c>
      <c r="L3418" s="113" t="s">
        <v>3947</v>
      </c>
      <c r="M3418" s="113" t="s">
        <v>11472</v>
      </c>
    </row>
    <row r="3419" spans="10:13">
      <c r="J3419" s="113" t="s">
        <v>3874</v>
      </c>
      <c r="K3419" s="130" t="s">
        <v>3724</v>
      </c>
      <c r="L3419" s="113" t="s">
        <v>3947</v>
      </c>
      <c r="M3419" s="113" t="s">
        <v>11473</v>
      </c>
    </row>
    <row r="3420" spans="10:13">
      <c r="J3420" s="113" t="s">
        <v>3874</v>
      </c>
      <c r="K3420" s="130" t="s">
        <v>9845</v>
      </c>
      <c r="L3420" s="113" t="s">
        <v>3947</v>
      </c>
      <c r="M3420" s="113" t="s">
        <v>11474</v>
      </c>
    </row>
    <row r="3421" spans="10:13">
      <c r="J3421" s="113" t="s">
        <v>3874</v>
      </c>
      <c r="K3421" s="130" t="s">
        <v>9848</v>
      </c>
      <c r="L3421" s="113" t="s">
        <v>3947</v>
      </c>
      <c r="M3421" s="113" t="s">
        <v>11475</v>
      </c>
    </row>
    <row r="3422" spans="10:13">
      <c r="J3422" s="113" t="s">
        <v>3874</v>
      </c>
      <c r="K3422" s="130" t="s">
        <v>9851</v>
      </c>
      <c r="L3422" s="113" t="s">
        <v>3947</v>
      </c>
      <c r="M3422" s="113" t="s">
        <v>11476</v>
      </c>
    </row>
    <row r="3423" spans="10:13">
      <c r="J3423" s="113" t="s">
        <v>3874</v>
      </c>
      <c r="K3423" s="130" t="s">
        <v>9854</v>
      </c>
      <c r="L3423" s="113" t="s">
        <v>3947</v>
      </c>
      <c r="M3423" s="113" t="s">
        <v>11477</v>
      </c>
    </row>
    <row r="3424" spans="10:13">
      <c r="J3424" s="113" t="s">
        <v>3874</v>
      </c>
      <c r="K3424" s="130" t="s">
        <v>9857</v>
      </c>
      <c r="L3424" s="113" t="s">
        <v>3947</v>
      </c>
      <c r="M3424" s="113" t="s">
        <v>11478</v>
      </c>
    </row>
    <row r="3425" spans="10:13">
      <c r="J3425" s="113" t="s">
        <v>3874</v>
      </c>
      <c r="K3425" s="130" t="s">
        <v>9860</v>
      </c>
      <c r="L3425" s="113" t="s">
        <v>3947</v>
      </c>
      <c r="M3425" s="113" t="s">
        <v>11479</v>
      </c>
    </row>
    <row r="3426" spans="10:13">
      <c r="J3426" s="113" t="s">
        <v>3874</v>
      </c>
      <c r="K3426" s="130" t="s">
        <v>9863</v>
      </c>
      <c r="L3426" s="113" t="s">
        <v>3947</v>
      </c>
      <c r="M3426" s="113" t="s">
        <v>11480</v>
      </c>
    </row>
    <row r="3427" spans="10:13">
      <c r="J3427" s="113" t="s">
        <v>3874</v>
      </c>
      <c r="K3427" s="130" t="s">
        <v>9866</v>
      </c>
      <c r="L3427" s="113" t="s">
        <v>3947</v>
      </c>
      <c r="M3427" s="113" t="s">
        <v>11481</v>
      </c>
    </row>
    <row r="3428" spans="10:13">
      <c r="J3428" s="113" t="s">
        <v>3874</v>
      </c>
      <c r="K3428" s="130" t="s">
        <v>9869</v>
      </c>
      <c r="L3428" s="113" t="s">
        <v>3947</v>
      </c>
      <c r="M3428" s="113" t="s">
        <v>11482</v>
      </c>
    </row>
    <row r="3429" spans="10:13">
      <c r="J3429" s="113" t="s">
        <v>3874</v>
      </c>
      <c r="K3429" s="130" t="s">
        <v>9872</v>
      </c>
      <c r="L3429" s="113" t="s">
        <v>3947</v>
      </c>
      <c r="M3429" s="113" t="s">
        <v>11483</v>
      </c>
    </row>
    <row r="3430" spans="10:13">
      <c r="J3430" s="113" t="s">
        <v>3874</v>
      </c>
      <c r="K3430" s="130" t="s">
        <v>9875</v>
      </c>
      <c r="L3430" s="113" t="s">
        <v>3947</v>
      </c>
      <c r="M3430" s="113" t="s">
        <v>11484</v>
      </c>
    </row>
    <row r="3431" spans="10:13">
      <c r="J3431" s="113" t="s">
        <v>3874</v>
      </c>
      <c r="K3431" s="130" t="s">
        <v>9878</v>
      </c>
      <c r="L3431" s="113" t="s">
        <v>3947</v>
      </c>
      <c r="M3431" s="113" t="s">
        <v>11485</v>
      </c>
    </row>
    <row r="3432" spans="10:13">
      <c r="J3432" s="113" t="s">
        <v>3874</v>
      </c>
      <c r="K3432" s="130" t="s">
        <v>9881</v>
      </c>
      <c r="L3432" s="113" t="s">
        <v>3947</v>
      </c>
      <c r="M3432" s="113" t="s">
        <v>11486</v>
      </c>
    </row>
    <row r="3433" spans="10:13">
      <c r="J3433" s="113" t="s">
        <v>3874</v>
      </c>
      <c r="K3433" s="130" t="s">
        <v>9884</v>
      </c>
      <c r="L3433" s="113" t="s">
        <v>3947</v>
      </c>
      <c r="M3433" s="113" t="s">
        <v>11487</v>
      </c>
    </row>
    <row r="3434" spans="10:13">
      <c r="J3434" s="113" t="s">
        <v>3874</v>
      </c>
      <c r="K3434" s="130" t="s">
        <v>9887</v>
      </c>
      <c r="L3434" s="113" t="s">
        <v>3947</v>
      </c>
      <c r="M3434" s="113" t="s">
        <v>11488</v>
      </c>
    </row>
    <row r="3435" spans="10:13">
      <c r="J3435" s="113" t="s">
        <v>3874</v>
      </c>
      <c r="K3435" s="130" t="s">
        <v>9890</v>
      </c>
      <c r="L3435" s="113" t="s">
        <v>3947</v>
      </c>
      <c r="M3435" s="113" t="s">
        <v>11489</v>
      </c>
    </row>
    <row r="3436" spans="10:13">
      <c r="J3436" s="113" t="s">
        <v>3874</v>
      </c>
      <c r="K3436" s="130" t="s">
        <v>9893</v>
      </c>
      <c r="L3436" s="113" t="s">
        <v>3947</v>
      </c>
      <c r="M3436" s="113" t="s">
        <v>11490</v>
      </c>
    </row>
    <row r="3437" spans="10:13">
      <c r="J3437" s="113" t="s">
        <v>3874</v>
      </c>
      <c r="K3437" s="130" t="s">
        <v>9896</v>
      </c>
      <c r="L3437" s="113" t="s">
        <v>3947</v>
      </c>
      <c r="M3437" s="113" t="s">
        <v>11491</v>
      </c>
    </row>
    <row r="3438" spans="10:13">
      <c r="J3438" s="113" t="s">
        <v>3874</v>
      </c>
      <c r="K3438" s="130" t="s">
        <v>9899</v>
      </c>
      <c r="L3438" s="113" t="s">
        <v>3947</v>
      </c>
      <c r="M3438" s="113" t="s">
        <v>11492</v>
      </c>
    </row>
    <row r="3439" spans="10:13">
      <c r="J3439" s="113" t="s">
        <v>3874</v>
      </c>
      <c r="K3439" s="130" t="s">
        <v>3726</v>
      </c>
      <c r="L3439" s="113" t="s">
        <v>3947</v>
      </c>
      <c r="M3439" s="113" t="s">
        <v>11493</v>
      </c>
    </row>
    <row r="3440" spans="10:13">
      <c r="J3440" s="113" t="s">
        <v>3874</v>
      </c>
      <c r="K3440" s="130" t="s">
        <v>9904</v>
      </c>
      <c r="L3440" s="113" t="s">
        <v>3947</v>
      </c>
      <c r="M3440" s="113" t="s">
        <v>11494</v>
      </c>
    </row>
    <row r="3441" spans="10:13">
      <c r="J3441" s="113" t="s">
        <v>3874</v>
      </c>
      <c r="K3441" s="130" t="s">
        <v>9907</v>
      </c>
      <c r="L3441" s="113" t="s">
        <v>3947</v>
      </c>
      <c r="M3441" s="113" t="s">
        <v>11495</v>
      </c>
    </row>
    <row r="3442" spans="10:13">
      <c r="J3442" s="113" t="s">
        <v>3874</v>
      </c>
      <c r="K3442" s="130" t="s">
        <v>9910</v>
      </c>
      <c r="L3442" s="113" t="s">
        <v>3947</v>
      </c>
      <c r="M3442" s="113" t="s">
        <v>11496</v>
      </c>
    </row>
    <row r="3443" spans="10:13">
      <c r="J3443" s="113" t="s">
        <v>3874</v>
      </c>
      <c r="K3443" s="130" t="s">
        <v>9913</v>
      </c>
      <c r="L3443" s="113" t="s">
        <v>3947</v>
      </c>
      <c r="M3443" s="113" t="s">
        <v>11497</v>
      </c>
    </row>
    <row r="3444" spans="10:13">
      <c r="J3444" s="113" t="s">
        <v>3874</v>
      </c>
      <c r="K3444" s="130" t="s">
        <v>9916</v>
      </c>
      <c r="L3444" s="113" t="s">
        <v>3947</v>
      </c>
      <c r="M3444" s="113" t="s">
        <v>11498</v>
      </c>
    </row>
    <row r="3445" spans="10:13">
      <c r="J3445" s="113" t="s">
        <v>3874</v>
      </c>
      <c r="K3445" s="130" t="s">
        <v>9919</v>
      </c>
      <c r="L3445" s="113" t="s">
        <v>3947</v>
      </c>
      <c r="M3445" s="113" t="s">
        <v>11499</v>
      </c>
    </row>
    <row r="3446" spans="10:13">
      <c r="J3446" s="113" t="s">
        <v>3874</v>
      </c>
      <c r="K3446" s="130" t="s">
        <v>9922</v>
      </c>
      <c r="L3446" s="113" t="s">
        <v>3947</v>
      </c>
      <c r="M3446" s="113" t="s">
        <v>11500</v>
      </c>
    </row>
    <row r="3447" spans="10:13">
      <c r="J3447" s="113" t="s">
        <v>3874</v>
      </c>
      <c r="K3447" s="130" t="s">
        <v>9925</v>
      </c>
      <c r="L3447" s="113" t="s">
        <v>3947</v>
      </c>
      <c r="M3447" s="113" t="s">
        <v>11501</v>
      </c>
    </row>
    <row r="3448" spans="10:13">
      <c r="J3448" s="113" t="s">
        <v>3874</v>
      </c>
      <c r="K3448" s="130" t="s">
        <v>9928</v>
      </c>
      <c r="L3448" s="113" t="s">
        <v>3947</v>
      </c>
      <c r="M3448" s="113" t="s">
        <v>11502</v>
      </c>
    </row>
    <row r="3449" spans="10:13">
      <c r="J3449" s="113" t="s">
        <v>3874</v>
      </c>
      <c r="K3449" s="130" t="s">
        <v>9931</v>
      </c>
      <c r="L3449" s="113" t="s">
        <v>3947</v>
      </c>
      <c r="M3449" s="113" t="s">
        <v>11503</v>
      </c>
    </row>
    <row r="3450" spans="10:13">
      <c r="J3450" s="113" t="s">
        <v>3874</v>
      </c>
      <c r="K3450" s="130" t="s">
        <v>9934</v>
      </c>
      <c r="L3450" s="113" t="s">
        <v>3947</v>
      </c>
      <c r="M3450" s="113" t="s">
        <v>11504</v>
      </c>
    </row>
    <row r="3451" spans="10:13">
      <c r="J3451" s="113" t="s">
        <v>3874</v>
      </c>
      <c r="K3451" s="130" t="s">
        <v>9937</v>
      </c>
      <c r="L3451" s="113" t="s">
        <v>3947</v>
      </c>
      <c r="M3451" s="113" t="s">
        <v>11505</v>
      </c>
    </row>
    <row r="3452" spans="10:13">
      <c r="J3452" s="113" t="s">
        <v>3874</v>
      </c>
      <c r="K3452" s="130" t="s">
        <v>9940</v>
      </c>
      <c r="L3452" s="113" t="s">
        <v>3947</v>
      </c>
      <c r="M3452" s="113" t="s">
        <v>11506</v>
      </c>
    </row>
    <row r="3453" spans="10:13">
      <c r="J3453" s="113" t="s">
        <v>3874</v>
      </c>
      <c r="K3453" s="130" t="s">
        <v>9943</v>
      </c>
      <c r="L3453" s="113" t="s">
        <v>3947</v>
      </c>
      <c r="M3453" s="113" t="s">
        <v>11507</v>
      </c>
    </row>
    <row r="3454" spans="10:13">
      <c r="J3454" s="113" t="s">
        <v>3874</v>
      </c>
      <c r="K3454" s="130" t="s">
        <v>9946</v>
      </c>
      <c r="L3454" s="113" t="s">
        <v>3947</v>
      </c>
      <c r="M3454" s="113" t="s">
        <v>11508</v>
      </c>
    </row>
    <row r="3455" spans="10:13">
      <c r="J3455" s="113" t="s">
        <v>3874</v>
      </c>
      <c r="K3455" s="130" t="s">
        <v>9949</v>
      </c>
      <c r="L3455" s="113" t="s">
        <v>3947</v>
      </c>
      <c r="M3455" s="113" t="s">
        <v>11509</v>
      </c>
    </row>
    <row r="3456" spans="10:13">
      <c r="J3456" s="113" t="s">
        <v>3874</v>
      </c>
      <c r="K3456" s="130" t="s">
        <v>9952</v>
      </c>
      <c r="L3456" s="113" t="s">
        <v>3947</v>
      </c>
      <c r="M3456" s="113" t="s">
        <v>11510</v>
      </c>
    </row>
    <row r="3457" spans="10:13">
      <c r="J3457" s="113" t="s">
        <v>3874</v>
      </c>
      <c r="K3457" s="130" t="s">
        <v>9955</v>
      </c>
      <c r="L3457" s="113" t="s">
        <v>3947</v>
      </c>
      <c r="M3457" s="113" t="s">
        <v>11511</v>
      </c>
    </row>
    <row r="3458" spans="10:13">
      <c r="J3458" s="113" t="s">
        <v>3874</v>
      </c>
      <c r="K3458" s="130" t="s">
        <v>9958</v>
      </c>
      <c r="L3458" s="113" t="s">
        <v>3947</v>
      </c>
      <c r="M3458" s="113" t="s">
        <v>11512</v>
      </c>
    </row>
    <row r="3459" spans="10:13">
      <c r="J3459" s="113" t="s">
        <v>3874</v>
      </c>
      <c r="K3459" s="130" t="s">
        <v>3728</v>
      </c>
      <c r="L3459" s="113" t="s">
        <v>3947</v>
      </c>
      <c r="M3459" s="113" t="s">
        <v>11513</v>
      </c>
    </row>
    <row r="3460" spans="10:13">
      <c r="J3460" s="113" t="s">
        <v>3874</v>
      </c>
      <c r="K3460" s="130" t="s">
        <v>9963</v>
      </c>
      <c r="L3460" s="113" t="s">
        <v>3947</v>
      </c>
      <c r="M3460" s="113" t="s">
        <v>11514</v>
      </c>
    </row>
    <row r="3461" spans="10:13">
      <c r="J3461" s="113" t="s">
        <v>3874</v>
      </c>
      <c r="K3461" s="130" t="s">
        <v>9966</v>
      </c>
      <c r="L3461" s="113" t="s">
        <v>3947</v>
      </c>
      <c r="M3461" s="113" t="s">
        <v>11515</v>
      </c>
    </row>
    <row r="3462" spans="10:13">
      <c r="J3462" s="113" t="s">
        <v>3874</v>
      </c>
      <c r="K3462" s="130" t="s">
        <v>9969</v>
      </c>
      <c r="L3462" s="113" t="s">
        <v>3947</v>
      </c>
      <c r="M3462" s="113" t="s">
        <v>11516</v>
      </c>
    </row>
    <row r="3463" spans="10:13">
      <c r="J3463" s="113" t="s">
        <v>3874</v>
      </c>
      <c r="K3463" s="130" t="s">
        <v>9972</v>
      </c>
      <c r="L3463" s="113" t="s">
        <v>3947</v>
      </c>
      <c r="M3463" s="113" t="s">
        <v>11517</v>
      </c>
    </row>
    <row r="3464" spans="10:13">
      <c r="J3464" s="113" t="s">
        <v>3874</v>
      </c>
      <c r="K3464" s="130" t="s">
        <v>9975</v>
      </c>
      <c r="L3464" s="113" t="s">
        <v>3947</v>
      </c>
      <c r="M3464" s="113" t="s">
        <v>11518</v>
      </c>
    </row>
    <row r="3465" spans="10:13">
      <c r="J3465" s="113" t="s">
        <v>3874</v>
      </c>
      <c r="K3465" s="130" t="s">
        <v>9978</v>
      </c>
      <c r="L3465" s="113" t="s">
        <v>3947</v>
      </c>
      <c r="M3465" s="113" t="s">
        <v>11519</v>
      </c>
    </row>
    <row r="3466" spans="10:13">
      <c r="J3466" s="113" t="s">
        <v>3874</v>
      </c>
      <c r="K3466" s="130" t="s">
        <v>9981</v>
      </c>
      <c r="L3466" s="113" t="s">
        <v>3947</v>
      </c>
      <c r="M3466" s="113" t="s">
        <v>11520</v>
      </c>
    </row>
    <row r="3467" spans="10:13">
      <c r="J3467" s="113" t="s">
        <v>3874</v>
      </c>
      <c r="K3467" s="130" t="s">
        <v>9984</v>
      </c>
      <c r="L3467" s="113" t="s">
        <v>3947</v>
      </c>
      <c r="M3467" s="113" t="s">
        <v>11521</v>
      </c>
    </row>
    <row r="3468" spans="10:13">
      <c r="J3468" s="113" t="s">
        <v>3874</v>
      </c>
      <c r="K3468" s="130" t="s">
        <v>9987</v>
      </c>
      <c r="L3468" s="113" t="s">
        <v>3947</v>
      </c>
      <c r="M3468" s="113" t="s">
        <v>11522</v>
      </c>
    </row>
    <row r="3469" spans="10:13">
      <c r="J3469" s="113" t="s">
        <v>3874</v>
      </c>
      <c r="K3469" s="130" t="s">
        <v>9990</v>
      </c>
      <c r="L3469" s="113" t="s">
        <v>3947</v>
      </c>
      <c r="M3469" s="113" t="s">
        <v>11523</v>
      </c>
    </row>
    <row r="3470" spans="10:13">
      <c r="J3470" s="113" t="s">
        <v>3874</v>
      </c>
      <c r="K3470" s="130" t="s">
        <v>9993</v>
      </c>
      <c r="L3470" s="113" t="s">
        <v>3947</v>
      </c>
      <c r="M3470" s="113" t="s">
        <v>11524</v>
      </c>
    </row>
    <row r="3471" spans="10:13">
      <c r="J3471" s="113" t="s">
        <v>3874</v>
      </c>
      <c r="K3471" s="130" t="s">
        <v>4190</v>
      </c>
      <c r="L3471" s="113" t="s">
        <v>3947</v>
      </c>
      <c r="M3471" s="113" t="s">
        <v>11525</v>
      </c>
    </row>
    <row r="3472" spans="10:13">
      <c r="J3472" s="113" t="s">
        <v>3874</v>
      </c>
      <c r="K3472" s="130" t="s">
        <v>4193</v>
      </c>
      <c r="L3472" s="113" t="s">
        <v>3947</v>
      </c>
      <c r="M3472" s="113" t="s">
        <v>11526</v>
      </c>
    </row>
    <row r="3473" spans="10:13">
      <c r="J3473" s="113" t="s">
        <v>3874</v>
      </c>
      <c r="K3473" s="130" t="s">
        <v>4196</v>
      </c>
      <c r="L3473" s="113" t="s">
        <v>3947</v>
      </c>
      <c r="M3473" s="113" t="s">
        <v>11527</v>
      </c>
    </row>
    <row r="3474" spans="10:13">
      <c r="J3474" s="113" t="s">
        <v>3874</v>
      </c>
      <c r="K3474" s="130" t="s">
        <v>4199</v>
      </c>
      <c r="L3474" s="113" t="s">
        <v>3947</v>
      </c>
      <c r="M3474" s="113" t="s">
        <v>11528</v>
      </c>
    </row>
    <row r="3475" spans="10:13">
      <c r="J3475" s="113" t="s">
        <v>3874</v>
      </c>
      <c r="K3475" s="130" t="s">
        <v>4202</v>
      </c>
      <c r="L3475" s="113" t="s">
        <v>3947</v>
      </c>
      <c r="M3475" s="113" t="s">
        <v>11529</v>
      </c>
    </row>
    <row r="3476" spans="10:13">
      <c r="J3476" s="113" t="s">
        <v>3874</v>
      </c>
      <c r="K3476" s="130" t="s">
        <v>4205</v>
      </c>
      <c r="L3476" s="113" t="s">
        <v>3947</v>
      </c>
      <c r="M3476" s="113" t="s">
        <v>11530</v>
      </c>
    </row>
    <row r="3477" spans="10:13">
      <c r="J3477" s="113" t="s">
        <v>3874</v>
      </c>
      <c r="K3477" s="130" t="s">
        <v>4208</v>
      </c>
      <c r="L3477" s="113" t="s">
        <v>3947</v>
      </c>
      <c r="M3477" s="113" t="s">
        <v>11531</v>
      </c>
    </row>
    <row r="3478" spans="10:13">
      <c r="J3478" s="113" t="s">
        <v>3874</v>
      </c>
      <c r="K3478" s="130" t="s">
        <v>4211</v>
      </c>
      <c r="L3478" s="113" t="s">
        <v>3947</v>
      </c>
      <c r="M3478" s="113" t="s">
        <v>11532</v>
      </c>
    </row>
    <row r="3479" spans="10:13">
      <c r="J3479" s="113" t="s">
        <v>3874</v>
      </c>
      <c r="K3479" s="130" t="s">
        <v>3730</v>
      </c>
      <c r="L3479" s="113" t="s">
        <v>3947</v>
      </c>
      <c r="M3479" s="113" t="s">
        <v>11533</v>
      </c>
    </row>
    <row r="3480" spans="10:13">
      <c r="J3480" s="113" t="s">
        <v>3874</v>
      </c>
      <c r="K3480" s="130" t="s">
        <v>4216</v>
      </c>
      <c r="L3480" s="113" t="s">
        <v>3947</v>
      </c>
      <c r="M3480" s="113" t="s">
        <v>11534</v>
      </c>
    </row>
    <row r="3481" spans="10:13">
      <c r="J3481" s="113" t="s">
        <v>3874</v>
      </c>
      <c r="K3481" s="130" t="s">
        <v>4219</v>
      </c>
      <c r="L3481" s="113" t="s">
        <v>3947</v>
      </c>
      <c r="M3481" s="113" t="s">
        <v>11535</v>
      </c>
    </row>
    <row r="3482" spans="10:13">
      <c r="J3482" s="113" t="s">
        <v>3874</v>
      </c>
      <c r="K3482" s="130" t="s">
        <v>4222</v>
      </c>
      <c r="L3482" s="113" t="s">
        <v>3947</v>
      </c>
      <c r="M3482" s="113" t="s">
        <v>11536</v>
      </c>
    </row>
    <row r="3483" spans="10:13">
      <c r="J3483" s="113" t="s">
        <v>3874</v>
      </c>
      <c r="K3483" s="130" t="s">
        <v>4225</v>
      </c>
      <c r="L3483" s="113" t="s">
        <v>3947</v>
      </c>
      <c r="M3483" s="113" t="s">
        <v>11537</v>
      </c>
    </row>
    <row r="3484" spans="10:13">
      <c r="J3484" s="113" t="s">
        <v>3874</v>
      </c>
      <c r="K3484" s="130" t="s">
        <v>4228</v>
      </c>
      <c r="L3484" s="113" t="s">
        <v>3947</v>
      </c>
      <c r="M3484" s="113" t="s">
        <v>11538</v>
      </c>
    </row>
    <row r="3485" spans="10:13">
      <c r="J3485" s="113" t="s">
        <v>3874</v>
      </c>
      <c r="K3485" s="130" t="s">
        <v>4231</v>
      </c>
      <c r="L3485" s="113" t="s">
        <v>3947</v>
      </c>
      <c r="M3485" s="113" t="s">
        <v>11539</v>
      </c>
    </row>
    <row r="3486" spans="10:13">
      <c r="J3486" s="113" t="s">
        <v>3874</v>
      </c>
      <c r="K3486" s="130" t="s">
        <v>4234</v>
      </c>
      <c r="L3486" s="113" t="s">
        <v>3947</v>
      </c>
      <c r="M3486" s="113" t="s">
        <v>11540</v>
      </c>
    </row>
    <row r="3487" spans="10:13">
      <c r="J3487" s="113" t="s">
        <v>3874</v>
      </c>
      <c r="K3487" s="130" t="s">
        <v>4237</v>
      </c>
      <c r="L3487" s="113" t="s">
        <v>3947</v>
      </c>
      <c r="M3487" s="113" t="s">
        <v>11541</v>
      </c>
    </row>
    <row r="3488" spans="10:13">
      <c r="J3488" s="113" t="s">
        <v>3874</v>
      </c>
      <c r="K3488" s="130" t="s">
        <v>4240</v>
      </c>
      <c r="L3488" s="113" t="s">
        <v>3947</v>
      </c>
      <c r="M3488" s="113" t="s">
        <v>11542</v>
      </c>
    </row>
    <row r="3489" spans="10:13">
      <c r="J3489" s="113" t="s">
        <v>3874</v>
      </c>
      <c r="K3489" s="130" t="s">
        <v>4243</v>
      </c>
      <c r="L3489" s="113" t="s">
        <v>3947</v>
      </c>
      <c r="M3489" s="113" t="s">
        <v>11543</v>
      </c>
    </row>
    <row r="3490" spans="10:13">
      <c r="J3490" s="113" t="s">
        <v>3874</v>
      </c>
      <c r="K3490" s="130" t="s">
        <v>4246</v>
      </c>
      <c r="L3490" s="113" t="s">
        <v>3947</v>
      </c>
      <c r="M3490" s="113" t="s">
        <v>11544</v>
      </c>
    </row>
    <row r="3491" spans="10:13">
      <c r="J3491" s="113" t="s">
        <v>3874</v>
      </c>
      <c r="K3491" s="130" t="s">
        <v>4249</v>
      </c>
      <c r="L3491" s="113" t="s">
        <v>3947</v>
      </c>
      <c r="M3491" s="113" t="s">
        <v>11545</v>
      </c>
    </row>
    <row r="3492" spans="10:13">
      <c r="J3492" s="113" t="s">
        <v>3874</v>
      </c>
      <c r="K3492" s="130" t="s">
        <v>4252</v>
      </c>
      <c r="L3492" s="113" t="s">
        <v>3947</v>
      </c>
      <c r="M3492" s="113" t="s">
        <v>11546</v>
      </c>
    </row>
    <row r="3493" spans="10:13">
      <c r="J3493" s="113" t="s">
        <v>3874</v>
      </c>
      <c r="K3493" s="130" t="s">
        <v>4255</v>
      </c>
      <c r="L3493" s="113" t="s">
        <v>3947</v>
      </c>
      <c r="M3493" s="113" t="s">
        <v>11547</v>
      </c>
    </row>
    <row r="3494" spans="10:13">
      <c r="J3494" s="113" t="s">
        <v>3874</v>
      </c>
      <c r="K3494" s="130" t="s">
        <v>4258</v>
      </c>
      <c r="L3494" s="113" t="s">
        <v>3947</v>
      </c>
      <c r="M3494" s="113" t="s">
        <v>11548</v>
      </c>
    </row>
    <row r="3495" spans="10:13">
      <c r="J3495" s="113" t="s">
        <v>3874</v>
      </c>
      <c r="K3495" s="130" t="s">
        <v>4261</v>
      </c>
      <c r="L3495" s="113" t="s">
        <v>3947</v>
      </c>
      <c r="M3495" s="113" t="s">
        <v>11549</v>
      </c>
    </row>
    <row r="3496" spans="10:13">
      <c r="J3496" s="113" t="s">
        <v>3874</v>
      </c>
      <c r="K3496" s="130" t="s">
        <v>4264</v>
      </c>
      <c r="L3496" s="113" t="s">
        <v>3947</v>
      </c>
      <c r="M3496" s="113" t="s">
        <v>11550</v>
      </c>
    </row>
    <row r="3497" spans="10:13">
      <c r="J3497" s="113" t="s">
        <v>3874</v>
      </c>
      <c r="K3497" s="130" t="s">
        <v>4267</v>
      </c>
      <c r="L3497" s="113" t="s">
        <v>3947</v>
      </c>
      <c r="M3497" s="113" t="s">
        <v>11551</v>
      </c>
    </row>
    <row r="3498" spans="10:13">
      <c r="J3498" s="113" t="s">
        <v>3874</v>
      </c>
      <c r="K3498" s="130" t="s">
        <v>4270</v>
      </c>
      <c r="L3498" s="113" t="s">
        <v>3947</v>
      </c>
      <c r="M3498" s="113" t="s">
        <v>11552</v>
      </c>
    </row>
    <row r="3499" spans="10:13">
      <c r="J3499" s="113" t="s">
        <v>3874</v>
      </c>
      <c r="K3499" s="130" t="s">
        <v>3732</v>
      </c>
      <c r="L3499" s="113" t="s">
        <v>3947</v>
      </c>
      <c r="M3499" s="113" t="s">
        <v>11553</v>
      </c>
    </row>
    <row r="3500" spans="10:13">
      <c r="J3500" s="113" t="s">
        <v>3874</v>
      </c>
      <c r="K3500" s="130" t="s">
        <v>4275</v>
      </c>
      <c r="L3500" s="113" t="s">
        <v>3947</v>
      </c>
      <c r="M3500" s="113" t="s">
        <v>11554</v>
      </c>
    </row>
    <row r="3501" spans="10:13">
      <c r="J3501" s="113" t="s">
        <v>3874</v>
      </c>
      <c r="K3501" s="130" t="s">
        <v>4278</v>
      </c>
      <c r="L3501" s="113" t="s">
        <v>3947</v>
      </c>
      <c r="M3501" s="113" t="s">
        <v>11555</v>
      </c>
    </row>
    <row r="3502" spans="10:13">
      <c r="J3502" s="113" t="s">
        <v>3874</v>
      </c>
      <c r="K3502" s="130" t="s">
        <v>4281</v>
      </c>
      <c r="L3502" s="113" t="s">
        <v>3947</v>
      </c>
      <c r="M3502" s="113" t="s">
        <v>11556</v>
      </c>
    </row>
    <row r="3503" spans="10:13">
      <c r="J3503" s="113" t="s">
        <v>3874</v>
      </c>
      <c r="K3503" s="130" t="s">
        <v>4284</v>
      </c>
      <c r="L3503" s="113" t="s">
        <v>3947</v>
      </c>
      <c r="M3503" s="113" t="s">
        <v>11557</v>
      </c>
    </row>
    <row r="3504" spans="10:13">
      <c r="J3504" s="113" t="s">
        <v>3874</v>
      </c>
      <c r="K3504" s="130" t="s">
        <v>4287</v>
      </c>
      <c r="L3504" s="113" t="s">
        <v>3947</v>
      </c>
      <c r="M3504" s="113" t="s">
        <v>11558</v>
      </c>
    </row>
    <row r="3505" spans="10:13">
      <c r="J3505" s="113" t="s">
        <v>3874</v>
      </c>
      <c r="K3505" s="130" t="s">
        <v>4290</v>
      </c>
      <c r="L3505" s="113" t="s">
        <v>3947</v>
      </c>
      <c r="M3505" s="113" t="s">
        <v>11559</v>
      </c>
    </row>
    <row r="3506" spans="10:13">
      <c r="J3506" s="113" t="s">
        <v>3874</v>
      </c>
      <c r="K3506" s="130" t="s">
        <v>4293</v>
      </c>
      <c r="L3506" s="113" t="s">
        <v>3947</v>
      </c>
      <c r="M3506" s="113" t="s">
        <v>11560</v>
      </c>
    </row>
    <row r="3507" spans="10:13">
      <c r="J3507" s="113" t="s">
        <v>3874</v>
      </c>
      <c r="K3507" s="130" t="s">
        <v>4296</v>
      </c>
      <c r="L3507" s="113" t="s">
        <v>3947</v>
      </c>
      <c r="M3507" s="113" t="s">
        <v>11561</v>
      </c>
    </row>
    <row r="3508" spans="10:13">
      <c r="J3508" s="113" t="s">
        <v>3874</v>
      </c>
      <c r="K3508" s="130" t="s">
        <v>4299</v>
      </c>
      <c r="L3508" s="113" t="s">
        <v>3947</v>
      </c>
      <c r="M3508" s="113" t="s">
        <v>11562</v>
      </c>
    </row>
    <row r="3509" spans="10:13">
      <c r="J3509" s="113" t="s">
        <v>3874</v>
      </c>
      <c r="K3509" s="130" t="s">
        <v>4302</v>
      </c>
      <c r="L3509" s="113" t="s">
        <v>3947</v>
      </c>
      <c r="M3509" s="113" t="s">
        <v>11563</v>
      </c>
    </row>
    <row r="3510" spans="10:13">
      <c r="J3510" s="113" t="s">
        <v>3874</v>
      </c>
      <c r="K3510" s="130" t="s">
        <v>4305</v>
      </c>
      <c r="L3510" s="113" t="s">
        <v>3947</v>
      </c>
      <c r="M3510" s="113" t="s">
        <v>11564</v>
      </c>
    </row>
    <row r="3511" spans="10:13">
      <c r="J3511" s="113" t="s">
        <v>3874</v>
      </c>
      <c r="K3511" s="130" t="s">
        <v>4308</v>
      </c>
      <c r="L3511" s="113" t="s">
        <v>3947</v>
      </c>
      <c r="M3511" s="113" t="s">
        <v>11565</v>
      </c>
    </row>
    <row r="3512" spans="10:13">
      <c r="J3512" s="113" t="s">
        <v>3874</v>
      </c>
      <c r="K3512" s="130" t="s">
        <v>4311</v>
      </c>
      <c r="L3512" s="113" t="s">
        <v>3947</v>
      </c>
      <c r="M3512" s="113" t="s">
        <v>11566</v>
      </c>
    </row>
    <row r="3513" spans="10:13">
      <c r="J3513" s="113" t="s">
        <v>3874</v>
      </c>
      <c r="K3513" s="130" t="s">
        <v>4314</v>
      </c>
      <c r="L3513" s="113" t="s">
        <v>3947</v>
      </c>
      <c r="M3513" s="113" t="s">
        <v>11567</v>
      </c>
    </row>
    <row r="3514" spans="10:13">
      <c r="J3514" s="113" t="s">
        <v>3874</v>
      </c>
      <c r="K3514" s="130" t="s">
        <v>4317</v>
      </c>
      <c r="L3514" s="113" t="s">
        <v>3947</v>
      </c>
      <c r="M3514" s="113" t="s">
        <v>11568</v>
      </c>
    </row>
    <row r="3515" spans="10:13">
      <c r="J3515" s="113" t="s">
        <v>3874</v>
      </c>
      <c r="K3515" s="130" t="s">
        <v>4320</v>
      </c>
      <c r="L3515" s="113" t="s">
        <v>3947</v>
      </c>
      <c r="M3515" s="113" t="s">
        <v>11569</v>
      </c>
    </row>
    <row r="3516" spans="10:13">
      <c r="J3516" s="113" t="s">
        <v>3874</v>
      </c>
      <c r="K3516" s="130" t="s">
        <v>4323</v>
      </c>
      <c r="L3516" s="113" t="s">
        <v>3947</v>
      </c>
      <c r="M3516" s="113" t="s">
        <v>11570</v>
      </c>
    </row>
    <row r="3517" spans="10:13">
      <c r="J3517" s="113" t="s">
        <v>3874</v>
      </c>
      <c r="K3517" s="130" t="s">
        <v>4326</v>
      </c>
      <c r="L3517" s="113" t="s">
        <v>3947</v>
      </c>
      <c r="M3517" s="113" t="s">
        <v>11571</v>
      </c>
    </row>
    <row r="3518" spans="10:13">
      <c r="J3518" s="113" t="s">
        <v>3874</v>
      </c>
      <c r="K3518" s="130" t="s">
        <v>4329</v>
      </c>
      <c r="L3518" s="113" t="s">
        <v>3947</v>
      </c>
      <c r="M3518" s="113" t="s">
        <v>11572</v>
      </c>
    </row>
    <row r="3519" spans="10:13">
      <c r="J3519" s="113" t="s">
        <v>3874</v>
      </c>
      <c r="K3519" s="130" t="s">
        <v>4332</v>
      </c>
      <c r="L3519" s="113" t="s">
        <v>3947</v>
      </c>
      <c r="M3519" s="113" t="s">
        <v>11573</v>
      </c>
    </row>
    <row r="3520" spans="10:13">
      <c r="J3520" s="113" t="s">
        <v>3874</v>
      </c>
      <c r="K3520" s="130" t="s">
        <v>4335</v>
      </c>
      <c r="L3520" s="113" t="s">
        <v>3947</v>
      </c>
      <c r="M3520" s="113" t="s">
        <v>11574</v>
      </c>
    </row>
    <row r="3521" spans="10:13">
      <c r="J3521" s="113" t="s">
        <v>3874</v>
      </c>
      <c r="K3521" s="130" t="s">
        <v>4338</v>
      </c>
      <c r="L3521" s="113" t="s">
        <v>3947</v>
      </c>
      <c r="M3521" s="113" t="s">
        <v>11575</v>
      </c>
    </row>
    <row r="3522" spans="10:13">
      <c r="J3522" s="113" t="s">
        <v>3874</v>
      </c>
      <c r="K3522" s="130" t="s">
        <v>4341</v>
      </c>
      <c r="L3522" s="113" t="s">
        <v>3947</v>
      </c>
      <c r="M3522" s="113" t="s">
        <v>11576</v>
      </c>
    </row>
    <row r="3523" spans="10:13">
      <c r="J3523" s="113" t="s">
        <v>3874</v>
      </c>
      <c r="K3523" s="130" t="s">
        <v>4344</v>
      </c>
      <c r="L3523" s="113" t="s">
        <v>3947</v>
      </c>
      <c r="M3523" s="113" t="s">
        <v>11577</v>
      </c>
    </row>
    <row r="3524" spans="10:13">
      <c r="J3524" s="113" t="s">
        <v>3874</v>
      </c>
      <c r="K3524" s="130" t="s">
        <v>4347</v>
      </c>
      <c r="L3524" s="113" t="s">
        <v>3947</v>
      </c>
      <c r="M3524" s="113" t="s">
        <v>11578</v>
      </c>
    </row>
    <row r="3525" spans="10:13">
      <c r="J3525" s="113" t="s">
        <v>3874</v>
      </c>
      <c r="K3525" s="130" t="s">
        <v>4350</v>
      </c>
      <c r="L3525" s="113" t="s">
        <v>3947</v>
      </c>
      <c r="M3525" s="113" t="s">
        <v>11579</v>
      </c>
    </row>
    <row r="3526" spans="10:13">
      <c r="J3526" s="113" t="s">
        <v>3874</v>
      </c>
      <c r="K3526" s="130" t="s">
        <v>4353</v>
      </c>
      <c r="L3526" s="113" t="s">
        <v>3947</v>
      </c>
      <c r="M3526" s="113" t="s">
        <v>11580</v>
      </c>
    </row>
    <row r="3527" spans="10:13">
      <c r="J3527" s="113" t="s">
        <v>3874</v>
      </c>
      <c r="K3527" s="130" t="s">
        <v>4356</v>
      </c>
      <c r="L3527" s="113" t="s">
        <v>3947</v>
      </c>
      <c r="M3527" s="113" t="s">
        <v>11581</v>
      </c>
    </row>
    <row r="3528" spans="10:13">
      <c r="J3528" s="113" t="s">
        <v>3874</v>
      </c>
      <c r="K3528" s="130" t="s">
        <v>4359</v>
      </c>
      <c r="L3528" s="113" t="s">
        <v>3947</v>
      </c>
      <c r="M3528" s="113" t="s">
        <v>11582</v>
      </c>
    </row>
    <row r="3529" spans="10:13">
      <c r="J3529" s="113" t="s">
        <v>3874</v>
      </c>
      <c r="K3529" s="130" t="s">
        <v>4362</v>
      </c>
      <c r="L3529" s="113" t="s">
        <v>3947</v>
      </c>
      <c r="M3529" s="113" t="s">
        <v>11583</v>
      </c>
    </row>
    <row r="3530" spans="10:13">
      <c r="J3530" s="113" t="s">
        <v>3874</v>
      </c>
      <c r="K3530" s="130" t="s">
        <v>4365</v>
      </c>
      <c r="L3530" s="113" t="s">
        <v>3947</v>
      </c>
      <c r="M3530" s="113" t="s">
        <v>11584</v>
      </c>
    </row>
    <row r="3531" spans="10:13">
      <c r="J3531" s="113" t="s">
        <v>3874</v>
      </c>
      <c r="K3531" s="130" t="s">
        <v>4368</v>
      </c>
      <c r="L3531" s="113" t="s">
        <v>3947</v>
      </c>
      <c r="M3531" s="113" t="s">
        <v>11585</v>
      </c>
    </row>
    <row r="3532" spans="10:13">
      <c r="J3532" s="113" t="s">
        <v>3874</v>
      </c>
      <c r="K3532" s="130" t="s">
        <v>4371</v>
      </c>
      <c r="L3532" s="113" t="s">
        <v>3947</v>
      </c>
      <c r="M3532" s="113" t="s">
        <v>11586</v>
      </c>
    </row>
    <row r="3533" spans="10:13">
      <c r="J3533" s="113" t="s">
        <v>3874</v>
      </c>
      <c r="K3533" s="130" t="s">
        <v>4374</v>
      </c>
      <c r="L3533" s="113" t="s">
        <v>3947</v>
      </c>
      <c r="M3533" s="113" t="s">
        <v>11587</v>
      </c>
    </row>
    <row r="3534" spans="10:13">
      <c r="J3534" s="113" t="s">
        <v>3874</v>
      </c>
      <c r="K3534" s="130" t="s">
        <v>4377</v>
      </c>
      <c r="L3534" s="113" t="s">
        <v>3947</v>
      </c>
      <c r="M3534" s="113" t="s">
        <v>11588</v>
      </c>
    </row>
    <row r="3535" spans="10:13">
      <c r="J3535" s="113" t="s">
        <v>3874</v>
      </c>
      <c r="K3535" s="130" t="s">
        <v>4380</v>
      </c>
      <c r="L3535" s="113" t="s">
        <v>3947</v>
      </c>
      <c r="M3535" s="113" t="s">
        <v>11589</v>
      </c>
    </row>
    <row r="3536" spans="10:13">
      <c r="J3536" s="113" t="s">
        <v>3874</v>
      </c>
      <c r="K3536" s="130" t="s">
        <v>4383</v>
      </c>
      <c r="L3536" s="113" t="s">
        <v>3947</v>
      </c>
      <c r="M3536" s="113" t="s">
        <v>11590</v>
      </c>
    </row>
    <row r="3537" spans="10:13">
      <c r="J3537" s="113" t="s">
        <v>3874</v>
      </c>
      <c r="K3537" s="130" t="s">
        <v>4386</v>
      </c>
      <c r="L3537" s="113" t="s">
        <v>3947</v>
      </c>
      <c r="M3537" s="113" t="s">
        <v>11591</v>
      </c>
    </row>
    <row r="3538" spans="10:13">
      <c r="J3538" s="113" t="s">
        <v>3874</v>
      </c>
      <c r="K3538" s="130" t="s">
        <v>4389</v>
      </c>
      <c r="L3538" s="113" t="s">
        <v>3947</v>
      </c>
      <c r="M3538" s="113" t="s">
        <v>11592</v>
      </c>
    </row>
    <row r="3539" spans="10:13">
      <c r="J3539" s="113" t="s">
        <v>3874</v>
      </c>
      <c r="K3539" s="130" t="s">
        <v>4392</v>
      </c>
      <c r="L3539" s="113" t="s">
        <v>3947</v>
      </c>
      <c r="M3539" s="113" t="s">
        <v>11593</v>
      </c>
    </row>
    <row r="3540" spans="10:13">
      <c r="J3540" s="113" t="s">
        <v>3874</v>
      </c>
      <c r="K3540" s="130" t="s">
        <v>4395</v>
      </c>
      <c r="L3540" s="113" t="s">
        <v>3947</v>
      </c>
      <c r="M3540" s="113" t="s">
        <v>11594</v>
      </c>
    </row>
    <row r="3541" spans="10:13">
      <c r="J3541" s="113" t="s">
        <v>3874</v>
      </c>
      <c r="K3541" s="130" t="s">
        <v>4398</v>
      </c>
      <c r="L3541" s="113" t="s">
        <v>3947</v>
      </c>
      <c r="M3541" s="113" t="s">
        <v>11595</v>
      </c>
    </row>
    <row r="3542" spans="10:13">
      <c r="J3542" s="113" t="s">
        <v>3874</v>
      </c>
      <c r="K3542" s="130" t="s">
        <v>4401</v>
      </c>
      <c r="L3542" s="113" t="s">
        <v>3947</v>
      </c>
      <c r="M3542" s="113" t="s">
        <v>11596</v>
      </c>
    </row>
    <row r="3543" spans="10:13">
      <c r="J3543" s="113" t="s">
        <v>3874</v>
      </c>
      <c r="K3543" s="130" t="s">
        <v>4404</v>
      </c>
      <c r="L3543" s="113" t="s">
        <v>3947</v>
      </c>
      <c r="M3543" s="113" t="s">
        <v>11597</v>
      </c>
    </row>
    <row r="3544" spans="10:13">
      <c r="J3544" s="113" t="s">
        <v>3874</v>
      </c>
      <c r="K3544" s="130" t="s">
        <v>4407</v>
      </c>
      <c r="L3544" s="113" t="s">
        <v>3947</v>
      </c>
      <c r="M3544" s="113" t="s">
        <v>11598</v>
      </c>
    </row>
    <row r="3545" spans="10:13">
      <c r="J3545" s="113" t="s">
        <v>3874</v>
      </c>
      <c r="K3545" s="130" t="s">
        <v>4410</v>
      </c>
      <c r="L3545" s="113" t="s">
        <v>3947</v>
      </c>
      <c r="M3545" s="113" t="s">
        <v>11599</v>
      </c>
    </row>
    <row r="3546" spans="10:13">
      <c r="J3546" s="113" t="s">
        <v>3874</v>
      </c>
      <c r="K3546" s="130" t="s">
        <v>4413</v>
      </c>
      <c r="L3546" s="113" t="s">
        <v>3947</v>
      </c>
      <c r="M3546" s="113" t="s">
        <v>11600</v>
      </c>
    </row>
    <row r="3547" spans="10:13">
      <c r="J3547" s="113" t="s">
        <v>3874</v>
      </c>
      <c r="K3547" s="130" t="s">
        <v>4416</v>
      </c>
      <c r="L3547" s="113" t="s">
        <v>3947</v>
      </c>
      <c r="M3547" s="113" t="s">
        <v>11601</v>
      </c>
    </row>
    <row r="3548" spans="10:13">
      <c r="J3548" s="113" t="s">
        <v>3874</v>
      </c>
      <c r="K3548" s="130" t="s">
        <v>4419</v>
      </c>
      <c r="L3548" s="113" t="s">
        <v>3947</v>
      </c>
      <c r="M3548" s="113" t="s">
        <v>11602</v>
      </c>
    </row>
    <row r="3549" spans="10:13">
      <c r="J3549" s="113" t="s">
        <v>3874</v>
      </c>
      <c r="K3549" s="130" t="s">
        <v>4422</v>
      </c>
      <c r="L3549" s="113" t="s">
        <v>3947</v>
      </c>
      <c r="M3549" s="113" t="s">
        <v>11603</v>
      </c>
    </row>
    <row r="3550" spans="10:13">
      <c r="J3550" s="113" t="s">
        <v>3874</v>
      </c>
      <c r="K3550" s="130" t="s">
        <v>4425</v>
      </c>
      <c r="L3550" s="113" t="s">
        <v>3947</v>
      </c>
      <c r="M3550" s="113" t="s">
        <v>11604</v>
      </c>
    </row>
    <row r="3551" spans="10:13">
      <c r="J3551" s="113" t="s">
        <v>3874</v>
      </c>
      <c r="K3551" s="130" t="s">
        <v>4428</v>
      </c>
      <c r="L3551" s="113" t="s">
        <v>3947</v>
      </c>
      <c r="M3551" s="113" t="s">
        <v>11605</v>
      </c>
    </row>
    <row r="3552" spans="10:13">
      <c r="J3552" s="113" t="s">
        <v>3874</v>
      </c>
      <c r="K3552" s="130" t="s">
        <v>4431</v>
      </c>
      <c r="L3552" s="113" t="s">
        <v>3947</v>
      </c>
      <c r="M3552" s="113" t="s">
        <v>11606</v>
      </c>
    </row>
    <row r="3553" spans="10:13">
      <c r="J3553" s="113" t="s">
        <v>3874</v>
      </c>
      <c r="K3553" s="130" t="s">
        <v>4434</v>
      </c>
      <c r="L3553" s="113" t="s">
        <v>3947</v>
      </c>
      <c r="M3553" s="113" t="s">
        <v>11607</v>
      </c>
    </row>
    <row r="3554" spans="10:13">
      <c r="J3554" s="113" t="s">
        <v>3874</v>
      </c>
      <c r="K3554" s="130" t="s">
        <v>4437</v>
      </c>
      <c r="L3554" s="113" t="s">
        <v>3947</v>
      </c>
      <c r="M3554" s="113" t="s">
        <v>11608</v>
      </c>
    </row>
    <row r="3555" spans="10:13">
      <c r="J3555" s="113" t="s">
        <v>3874</v>
      </c>
      <c r="K3555" s="130" t="s">
        <v>4440</v>
      </c>
      <c r="L3555" s="113" t="s">
        <v>3947</v>
      </c>
      <c r="M3555" s="113" t="s">
        <v>11609</v>
      </c>
    </row>
    <row r="3556" spans="10:13">
      <c r="J3556" s="113" t="s">
        <v>3874</v>
      </c>
      <c r="K3556" s="130" t="s">
        <v>4443</v>
      </c>
      <c r="L3556" s="113" t="s">
        <v>3947</v>
      </c>
      <c r="M3556" s="113" t="s">
        <v>11610</v>
      </c>
    </row>
    <row r="3557" spans="10:13">
      <c r="J3557" s="113" t="s">
        <v>3874</v>
      </c>
      <c r="K3557" s="130" t="s">
        <v>4446</v>
      </c>
      <c r="L3557" s="113" t="s">
        <v>3947</v>
      </c>
      <c r="M3557" s="113" t="s">
        <v>11611</v>
      </c>
    </row>
    <row r="3558" spans="10:13">
      <c r="J3558" s="113" t="s">
        <v>3874</v>
      </c>
      <c r="K3558" s="130" t="s">
        <v>4449</v>
      </c>
      <c r="L3558" s="113" t="s">
        <v>3947</v>
      </c>
      <c r="M3558" s="113" t="s">
        <v>11612</v>
      </c>
    </row>
    <row r="3559" spans="10:13">
      <c r="J3559" s="113" t="s">
        <v>3874</v>
      </c>
      <c r="K3559" s="130" t="s">
        <v>4452</v>
      </c>
      <c r="L3559" s="113" t="s">
        <v>3947</v>
      </c>
      <c r="M3559" s="113" t="s">
        <v>11613</v>
      </c>
    </row>
    <row r="3560" spans="10:13">
      <c r="J3560" s="113" t="s">
        <v>3874</v>
      </c>
      <c r="K3560" s="130" t="s">
        <v>4455</v>
      </c>
      <c r="L3560" s="113" t="s">
        <v>3947</v>
      </c>
      <c r="M3560" s="113" t="s">
        <v>11614</v>
      </c>
    </row>
    <row r="3561" spans="10:13">
      <c r="J3561" s="113" t="s">
        <v>3874</v>
      </c>
      <c r="K3561" s="130" t="s">
        <v>4458</v>
      </c>
      <c r="L3561" s="113" t="s">
        <v>3947</v>
      </c>
      <c r="M3561" s="113" t="s">
        <v>11615</v>
      </c>
    </row>
    <row r="3562" spans="10:13">
      <c r="J3562" s="113" t="s">
        <v>3874</v>
      </c>
      <c r="K3562" s="130" t="s">
        <v>4461</v>
      </c>
      <c r="L3562" s="113" t="s">
        <v>3947</v>
      </c>
      <c r="M3562" s="113" t="s">
        <v>11616</v>
      </c>
    </row>
    <row r="3563" spans="10:13">
      <c r="J3563" s="113" t="s">
        <v>3874</v>
      </c>
      <c r="K3563" s="130" t="s">
        <v>4464</v>
      </c>
      <c r="L3563" s="113" t="s">
        <v>3947</v>
      </c>
      <c r="M3563" s="113" t="s">
        <v>11617</v>
      </c>
    </row>
    <row r="3564" spans="10:13">
      <c r="J3564" s="113" t="s">
        <v>3874</v>
      </c>
      <c r="K3564" s="130" t="s">
        <v>4467</v>
      </c>
      <c r="L3564" s="113" t="s">
        <v>3947</v>
      </c>
      <c r="M3564" s="113" t="s">
        <v>11618</v>
      </c>
    </row>
    <row r="3565" spans="10:13">
      <c r="J3565" s="113" t="s">
        <v>3874</v>
      </c>
      <c r="K3565" s="130" t="s">
        <v>4470</v>
      </c>
      <c r="L3565" s="113" t="s">
        <v>3947</v>
      </c>
      <c r="M3565" s="113" t="s">
        <v>11619</v>
      </c>
    </row>
    <row r="3566" spans="10:13">
      <c r="J3566" s="113" t="s">
        <v>3874</v>
      </c>
      <c r="K3566" s="130" t="s">
        <v>4473</v>
      </c>
      <c r="L3566" s="113" t="s">
        <v>3947</v>
      </c>
      <c r="M3566" s="113" t="s">
        <v>11620</v>
      </c>
    </row>
    <row r="3567" spans="10:13">
      <c r="J3567" s="113" t="s">
        <v>3874</v>
      </c>
      <c r="K3567" s="130" t="s">
        <v>4476</v>
      </c>
      <c r="L3567" s="113" t="s">
        <v>3947</v>
      </c>
      <c r="M3567" s="113" t="s">
        <v>11621</v>
      </c>
    </row>
    <row r="3568" spans="10:13">
      <c r="J3568" s="113" t="s">
        <v>3874</v>
      </c>
      <c r="K3568" s="130" t="s">
        <v>4479</v>
      </c>
      <c r="L3568" s="113" t="s">
        <v>3947</v>
      </c>
      <c r="M3568" s="113" t="s">
        <v>11622</v>
      </c>
    </row>
    <row r="3569" spans="10:13">
      <c r="J3569" s="113" t="s">
        <v>3874</v>
      </c>
      <c r="K3569" s="130" t="s">
        <v>4482</v>
      </c>
      <c r="L3569" s="113" t="s">
        <v>3947</v>
      </c>
      <c r="M3569" s="113" t="s">
        <v>11623</v>
      </c>
    </row>
    <row r="3570" spans="10:13">
      <c r="J3570" s="113" t="s">
        <v>3874</v>
      </c>
      <c r="K3570" s="130" t="s">
        <v>4485</v>
      </c>
      <c r="L3570" s="113" t="s">
        <v>3947</v>
      </c>
      <c r="M3570" s="113" t="s">
        <v>11624</v>
      </c>
    </row>
    <row r="3571" spans="10:13">
      <c r="J3571" s="113" t="s">
        <v>3874</v>
      </c>
      <c r="K3571" s="130" t="s">
        <v>4488</v>
      </c>
      <c r="L3571" s="113" t="s">
        <v>3947</v>
      </c>
      <c r="M3571" s="113" t="s">
        <v>11625</v>
      </c>
    </row>
    <row r="3572" spans="10:13">
      <c r="J3572" s="113" t="s">
        <v>3874</v>
      </c>
      <c r="K3572" s="130" t="s">
        <v>4491</v>
      </c>
      <c r="L3572" s="113" t="s">
        <v>3947</v>
      </c>
      <c r="M3572" s="113" t="s">
        <v>11626</v>
      </c>
    </row>
    <row r="3573" spans="10:13">
      <c r="J3573" s="113" t="s">
        <v>3874</v>
      </c>
      <c r="K3573" s="130" t="s">
        <v>4494</v>
      </c>
      <c r="L3573" s="113" t="s">
        <v>3947</v>
      </c>
      <c r="M3573" s="113" t="s">
        <v>11627</v>
      </c>
    </row>
    <row r="3574" spans="10:13">
      <c r="J3574" s="113" t="s">
        <v>3874</v>
      </c>
      <c r="K3574" s="130" t="s">
        <v>4497</v>
      </c>
      <c r="L3574" s="113" t="s">
        <v>3947</v>
      </c>
      <c r="M3574" s="113" t="s">
        <v>11628</v>
      </c>
    </row>
    <row r="3575" spans="10:13">
      <c r="J3575" s="113" t="s">
        <v>3874</v>
      </c>
      <c r="K3575" s="130" t="s">
        <v>4500</v>
      </c>
      <c r="L3575" s="113" t="s">
        <v>3947</v>
      </c>
      <c r="M3575" s="113" t="s">
        <v>11629</v>
      </c>
    </row>
    <row r="3576" spans="10:13">
      <c r="J3576" s="113" t="s">
        <v>3874</v>
      </c>
      <c r="K3576" s="130" t="s">
        <v>4503</v>
      </c>
      <c r="L3576" s="113" t="s">
        <v>3947</v>
      </c>
      <c r="M3576" s="113" t="s">
        <v>11630</v>
      </c>
    </row>
    <row r="3577" spans="10:13">
      <c r="J3577" s="113" t="s">
        <v>3874</v>
      </c>
      <c r="K3577" s="130" t="s">
        <v>4506</v>
      </c>
      <c r="L3577" s="113" t="s">
        <v>3947</v>
      </c>
      <c r="M3577" s="113" t="s">
        <v>11631</v>
      </c>
    </row>
    <row r="3578" spans="10:13">
      <c r="J3578" s="113" t="s">
        <v>3874</v>
      </c>
      <c r="K3578" s="130" t="s">
        <v>4509</v>
      </c>
      <c r="L3578" s="113" t="s">
        <v>3947</v>
      </c>
      <c r="M3578" s="113" t="s">
        <v>11632</v>
      </c>
    </row>
    <row r="3579" spans="10:13">
      <c r="J3579" s="113" t="s">
        <v>3874</v>
      </c>
      <c r="K3579" s="130" t="s">
        <v>4512</v>
      </c>
      <c r="L3579" s="113" t="s">
        <v>3947</v>
      </c>
      <c r="M3579" s="113" t="s">
        <v>11633</v>
      </c>
    </row>
    <row r="3580" spans="10:13">
      <c r="J3580" s="113" t="s">
        <v>3874</v>
      </c>
      <c r="K3580" s="130" t="s">
        <v>4515</v>
      </c>
      <c r="L3580" s="113" t="s">
        <v>3947</v>
      </c>
      <c r="M3580" s="113" t="s">
        <v>11634</v>
      </c>
    </row>
    <row r="3581" spans="10:13">
      <c r="J3581" s="113" t="s">
        <v>3874</v>
      </c>
      <c r="K3581" s="130" t="s">
        <v>4518</v>
      </c>
      <c r="L3581" s="113" t="s">
        <v>3947</v>
      </c>
      <c r="M3581" s="113" t="s">
        <v>11635</v>
      </c>
    </row>
    <row r="3582" spans="10:13">
      <c r="J3582" s="113" t="s">
        <v>3874</v>
      </c>
      <c r="K3582" s="130" t="s">
        <v>4521</v>
      </c>
      <c r="L3582" s="113" t="s">
        <v>3947</v>
      </c>
      <c r="M3582" s="113" t="s">
        <v>11636</v>
      </c>
    </row>
    <row r="3583" spans="10:13">
      <c r="J3583" s="113" t="s">
        <v>3874</v>
      </c>
      <c r="K3583" s="130" t="s">
        <v>4524</v>
      </c>
      <c r="L3583" s="113" t="s">
        <v>3947</v>
      </c>
      <c r="M3583" s="113" t="s">
        <v>11637</v>
      </c>
    </row>
    <row r="3584" spans="10:13">
      <c r="J3584" s="113" t="s">
        <v>3874</v>
      </c>
      <c r="K3584" s="130" t="s">
        <v>4527</v>
      </c>
      <c r="L3584" s="113" t="s">
        <v>3947</v>
      </c>
      <c r="M3584" s="113" t="s">
        <v>11638</v>
      </c>
    </row>
    <row r="3585" spans="10:13">
      <c r="J3585" s="113" t="s">
        <v>3874</v>
      </c>
      <c r="K3585" s="130" t="s">
        <v>4530</v>
      </c>
      <c r="L3585" s="113" t="s">
        <v>3947</v>
      </c>
      <c r="M3585" s="113" t="s">
        <v>11639</v>
      </c>
    </row>
    <row r="3586" spans="10:13">
      <c r="J3586" s="113" t="s">
        <v>3874</v>
      </c>
      <c r="K3586" s="130" t="s">
        <v>4533</v>
      </c>
      <c r="L3586" s="113" t="s">
        <v>3947</v>
      </c>
      <c r="M3586" s="113" t="s">
        <v>11640</v>
      </c>
    </row>
    <row r="3587" spans="10:13">
      <c r="J3587" s="113" t="s">
        <v>3874</v>
      </c>
      <c r="K3587" s="130" t="s">
        <v>4536</v>
      </c>
      <c r="L3587" s="113" t="s">
        <v>3947</v>
      </c>
      <c r="M3587" s="113" t="s">
        <v>11641</v>
      </c>
    </row>
    <row r="3588" spans="10:13">
      <c r="J3588" s="113" t="s">
        <v>3874</v>
      </c>
      <c r="K3588" s="130" t="s">
        <v>4539</v>
      </c>
      <c r="L3588" s="113" t="s">
        <v>3947</v>
      </c>
      <c r="M3588" s="113" t="s">
        <v>11642</v>
      </c>
    </row>
    <row r="3589" spans="10:13">
      <c r="J3589" s="113" t="s">
        <v>3874</v>
      </c>
      <c r="K3589" s="130" t="s">
        <v>4542</v>
      </c>
      <c r="L3589" s="113" t="s">
        <v>3947</v>
      </c>
      <c r="M3589" s="113" t="s">
        <v>11643</v>
      </c>
    </row>
    <row r="3590" spans="10:13">
      <c r="J3590" s="113" t="s">
        <v>3874</v>
      </c>
      <c r="K3590" s="130" t="s">
        <v>4545</v>
      </c>
      <c r="L3590" s="113" t="s">
        <v>3947</v>
      </c>
      <c r="M3590" s="113" t="s">
        <v>11644</v>
      </c>
    </row>
    <row r="3591" spans="10:13">
      <c r="J3591" s="113" t="s">
        <v>3874</v>
      </c>
      <c r="K3591" s="130" t="s">
        <v>4548</v>
      </c>
      <c r="L3591" s="113" t="s">
        <v>3947</v>
      </c>
      <c r="M3591" s="113" t="s">
        <v>11645</v>
      </c>
    </row>
    <row r="3592" spans="10:13">
      <c r="J3592" s="113" t="s">
        <v>3874</v>
      </c>
      <c r="K3592" s="130" t="s">
        <v>4551</v>
      </c>
      <c r="L3592" s="113" t="s">
        <v>3947</v>
      </c>
      <c r="M3592" s="113" t="s">
        <v>11646</v>
      </c>
    </row>
    <row r="3593" spans="10:13">
      <c r="J3593" s="113" t="s">
        <v>3874</v>
      </c>
      <c r="K3593" s="130" t="s">
        <v>4554</v>
      </c>
      <c r="L3593" s="113" t="s">
        <v>3947</v>
      </c>
      <c r="M3593" s="113" t="s">
        <v>11647</v>
      </c>
    </row>
    <row r="3594" spans="10:13">
      <c r="J3594" s="113" t="s">
        <v>3874</v>
      </c>
      <c r="K3594" s="130" t="s">
        <v>4557</v>
      </c>
      <c r="L3594" s="113" t="s">
        <v>3947</v>
      </c>
      <c r="M3594" s="113" t="s">
        <v>11648</v>
      </c>
    </row>
    <row r="3595" spans="10:13">
      <c r="J3595" s="113" t="s">
        <v>3874</v>
      </c>
      <c r="K3595" s="130" t="s">
        <v>4560</v>
      </c>
      <c r="L3595" s="113" t="s">
        <v>3947</v>
      </c>
      <c r="M3595" s="113" t="s">
        <v>11649</v>
      </c>
    </row>
    <row r="3596" spans="10:13">
      <c r="J3596" s="113" t="s">
        <v>3874</v>
      </c>
      <c r="K3596" s="130" t="s">
        <v>4563</v>
      </c>
      <c r="L3596" s="113" t="s">
        <v>3947</v>
      </c>
      <c r="M3596" s="113" t="s">
        <v>11650</v>
      </c>
    </row>
    <row r="3597" spans="10:13">
      <c r="J3597" s="113" t="s">
        <v>3874</v>
      </c>
      <c r="K3597" s="130" t="s">
        <v>4566</v>
      </c>
      <c r="L3597" s="113" t="s">
        <v>3947</v>
      </c>
      <c r="M3597" s="113" t="s">
        <v>11651</v>
      </c>
    </row>
    <row r="3598" spans="10:13">
      <c r="J3598" s="113" t="s">
        <v>3874</v>
      </c>
      <c r="K3598" s="130" t="s">
        <v>4569</v>
      </c>
      <c r="L3598" s="113" t="s">
        <v>3947</v>
      </c>
      <c r="M3598" s="113" t="s">
        <v>11652</v>
      </c>
    </row>
    <row r="3599" spans="10:13">
      <c r="J3599" s="113" t="s">
        <v>3874</v>
      </c>
      <c r="K3599" s="130" t="s">
        <v>4572</v>
      </c>
      <c r="L3599" s="113" t="s">
        <v>3947</v>
      </c>
      <c r="M3599" s="113" t="s">
        <v>11653</v>
      </c>
    </row>
    <row r="3600" spans="10:13">
      <c r="J3600" s="113" t="s">
        <v>3874</v>
      </c>
      <c r="K3600" s="130" t="s">
        <v>4575</v>
      </c>
      <c r="L3600" s="113" t="s">
        <v>3947</v>
      </c>
      <c r="M3600" s="113" t="s">
        <v>11654</v>
      </c>
    </row>
    <row r="3601" spans="10:13">
      <c r="J3601" s="113" t="s">
        <v>3874</v>
      </c>
      <c r="K3601" s="130" t="s">
        <v>4578</v>
      </c>
      <c r="L3601" s="113" t="s">
        <v>3947</v>
      </c>
      <c r="M3601" s="113" t="s">
        <v>11655</v>
      </c>
    </row>
    <row r="3602" spans="10:13">
      <c r="J3602" s="113" t="s">
        <v>3874</v>
      </c>
      <c r="K3602" s="130" t="s">
        <v>4581</v>
      </c>
      <c r="L3602" s="113" t="s">
        <v>3947</v>
      </c>
      <c r="M3602" s="113" t="s">
        <v>11656</v>
      </c>
    </row>
    <row r="3603" spans="10:13">
      <c r="J3603" s="113" t="s">
        <v>3874</v>
      </c>
      <c r="K3603" s="130" t="s">
        <v>4584</v>
      </c>
      <c r="L3603" s="113" t="s">
        <v>3947</v>
      </c>
      <c r="M3603" s="113" t="s">
        <v>11657</v>
      </c>
    </row>
    <row r="3604" spans="10:13">
      <c r="J3604" s="113" t="s">
        <v>3874</v>
      </c>
      <c r="K3604" s="130" t="s">
        <v>4587</v>
      </c>
      <c r="L3604" s="113" t="s">
        <v>3947</v>
      </c>
      <c r="M3604" s="113" t="s">
        <v>11658</v>
      </c>
    </row>
    <row r="3605" spans="10:13">
      <c r="J3605" s="113" t="s">
        <v>3874</v>
      </c>
      <c r="K3605" s="130" t="s">
        <v>4590</v>
      </c>
      <c r="L3605" s="113" t="s">
        <v>3947</v>
      </c>
      <c r="M3605" s="113" t="s">
        <v>11659</v>
      </c>
    </row>
    <row r="3606" spans="10:13">
      <c r="J3606" s="113" t="s">
        <v>3874</v>
      </c>
      <c r="K3606" s="130" t="s">
        <v>4593</v>
      </c>
      <c r="L3606" s="113" t="s">
        <v>3947</v>
      </c>
      <c r="M3606" s="113" t="s">
        <v>11660</v>
      </c>
    </row>
    <row r="3607" spans="10:13">
      <c r="J3607" s="113" t="s">
        <v>3874</v>
      </c>
      <c r="K3607" s="130" t="s">
        <v>4596</v>
      </c>
      <c r="L3607" s="113" t="s">
        <v>3947</v>
      </c>
      <c r="M3607" s="113" t="s">
        <v>11661</v>
      </c>
    </row>
    <row r="3608" spans="10:13">
      <c r="J3608" s="113" t="s">
        <v>3874</v>
      </c>
      <c r="K3608" s="130" t="s">
        <v>4599</v>
      </c>
      <c r="L3608" s="113" t="s">
        <v>3947</v>
      </c>
      <c r="M3608" s="113" t="s">
        <v>11662</v>
      </c>
    </row>
    <row r="3609" spans="10:13">
      <c r="J3609" s="113" t="s">
        <v>3874</v>
      </c>
      <c r="K3609" s="130" t="s">
        <v>4602</v>
      </c>
      <c r="L3609" s="113" t="s">
        <v>3947</v>
      </c>
      <c r="M3609" s="113" t="s">
        <v>11663</v>
      </c>
    </row>
    <row r="3610" spans="10:13">
      <c r="J3610" s="113" t="s">
        <v>3874</v>
      </c>
      <c r="K3610" s="130" t="s">
        <v>4605</v>
      </c>
      <c r="L3610" s="113" t="s">
        <v>3947</v>
      </c>
      <c r="M3610" s="113" t="s">
        <v>11664</v>
      </c>
    </row>
    <row r="3611" spans="10:13">
      <c r="J3611" s="113" t="s">
        <v>3874</v>
      </c>
      <c r="K3611" s="130" t="s">
        <v>4608</v>
      </c>
      <c r="L3611" s="113" t="s">
        <v>3947</v>
      </c>
      <c r="M3611" s="113" t="s">
        <v>11665</v>
      </c>
    </row>
    <row r="3612" spans="10:13">
      <c r="J3612" s="113" t="s">
        <v>3874</v>
      </c>
      <c r="K3612" s="130" t="s">
        <v>4611</v>
      </c>
      <c r="L3612" s="113" t="s">
        <v>3947</v>
      </c>
      <c r="M3612" s="113" t="s">
        <v>11666</v>
      </c>
    </row>
    <row r="3613" spans="10:13">
      <c r="J3613" s="113" t="s">
        <v>3874</v>
      </c>
      <c r="K3613" s="130" t="s">
        <v>4614</v>
      </c>
      <c r="L3613" s="113" t="s">
        <v>3947</v>
      </c>
      <c r="M3613" s="113" t="s">
        <v>11667</v>
      </c>
    </row>
    <row r="3614" spans="10:13">
      <c r="J3614" s="113" t="s">
        <v>3874</v>
      </c>
      <c r="K3614" s="130" t="s">
        <v>4617</v>
      </c>
      <c r="L3614" s="113" t="s">
        <v>3947</v>
      </c>
      <c r="M3614" s="113" t="s">
        <v>11668</v>
      </c>
    </row>
    <row r="3615" spans="10:13">
      <c r="J3615" s="113" t="s">
        <v>3874</v>
      </c>
      <c r="K3615" s="130" t="s">
        <v>4620</v>
      </c>
      <c r="L3615" s="113" t="s">
        <v>3947</v>
      </c>
      <c r="M3615" s="113" t="s">
        <v>11669</v>
      </c>
    </row>
    <row r="3616" spans="10:13">
      <c r="J3616" s="113" t="s">
        <v>3874</v>
      </c>
      <c r="K3616" s="130" t="s">
        <v>4623</v>
      </c>
      <c r="L3616" s="113" t="s">
        <v>3947</v>
      </c>
      <c r="M3616" s="113" t="s">
        <v>11670</v>
      </c>
    </row>
    <row r="3617" spans="10:13">
      <c r="J3617" s="113" t="s">
        <v>3874</v>
      </c>
      <c r="K3617" s="130" t="s">
        <v>4626</v>
      </c>
      <c r="L3617" s="113" t="s">
        <v>3947</v>
      </c>
      <c r="M3617" s="113" t="s">
        <v>11671</v>
      </c>
    </row>
    <row r="3618" spans="10:13">
      <c r="J3618" s="113" t="s">
        <v>3874</v>
      </c>
      <c r="K3618" s="130" t="s">
        <v>4629</v>
      </c>
      <c r="L3618" s="113" t="s">
        <v>3947</v>
      </c>
      <c r="M3618" s="113" t="s">
        <v>11672</v>
      </c>
    </row>
    <row r="3619" spans="10:13">
      <c r="J3619" s="113" t="s">
        <v>3874</v>
      </c>
      <c r="K3619" s="130" t="s">
        <v>4632</v>
      </c>
      <c r="L3619" s="113" t="s">
        <v>3947</v>
      </c>
      <c r="M3619" s="113" t="s">
        <v>11673</v>
      </c>
    </row>
    <row r="3620" spans="10:13">
      <c r="J3620" s="113" t="s">
        <v>3874</v>
      </c>
      <c r="K3620" s="130" t="s">
        <v>4635</v>
      </c>
      <c r="L3620" s="113" t="s">
        <v>3947</v>
      </c>
      <c r="M3620" s="113" t="s">
        <v>11674</v>
      </c>
    </row>
    <row r="3621" spans="10:13">
      <c r="J3621" s="113" t="s">
        <v>3874</v>
      </c>
      <c r="K3621" s="130" t="s">
        <v>4638</v>
      </c>
      <c r="L3621" s="113" t="s">
        <v>3947</v>
      </c>
      <c r="M3621" s="113" t="s">
        <v>11675</v>
      </c>
    </row>
    <row r="3622" spans="10:13">
      <c r="J3622" s="113" t="s">
        <v>3874</v>
      </c>
      <c r="K3622" s="130" t="s">
        <v>4641</v>
      </c>
      <c r="L3622" s="113" t="s">
        <v>3947</v>
      </c>
      <c r="M3622" s="113" t="s">
        <v>11676</v>
      </c>
    </row>
    <row r="3623" spans="10:13">
      <c r="J3623" s="113" t="s">
        <v>3874</v>
      </c>
      <c r="K3623" s="130" t="s">
        <v>4644</v>
      </c>
      <c r="L3623" s="113" t="s">
        <v>3947</v>
      </c>
      <c r="M3623" s="113" t="s">
        <v>11677</v>
      </c>
    </row>
    <row r="3624" spans="10:13">
      <c r="J3624" s="113" t="s">
        <v>3874</v>
      </c>
      <c r="K3624" s="130" t="s">
        <v>4647</v>
      </c>
      <c r="L3624" s="113" t="s">
        <v>3947</v>
      </c>
      <c r="M3624" s="113" t="s">
        <v>11678</v>
      </c>
    </row>
    <row r="3625" spans="10:13">
      <c r="J3625" s="113" t="s">
        <v>3874</v>
      </c>
      <c r="K3625" s="130" t="s">
        <v>4650</v>
      </c>
      <c r="L3625" s="113" t="s">
        <v>3947</v>
      </c>
      <c r="M3625" s="113" t="s">
        <v>11679</v>
      </c>
    </row>
    <row r="3626" spans="10:13">
      <c r="J3626" s="113" t="s">
        <v>3874</v>
      </c>
      <c r="K3626" s="130" t="s">
        <v>4653</v>
      </c>
      <c r="L3626" s="113" t="s">
        <v>3947</v>
      </c>
      <c r="M3626" s="113" t="s">
        <v>11680</v>
      </c>
    </row>
    <row r="3627" spans="10:13">
      <c r="J3627" s="113" t="s">
        <v>3874</v>
      </c>
      <c r="K3627" s="130" t="s">
        <v>4656</v>
      </c>
      <c r="L3627" s="113" t="s">
        <v>3947</v>
      </c>
      <c r="M3627" s="113" t="s">
        <v>11681</v>
      </c>
    </row>
    <row r="3628" spans="10:13">
      <c r="J3628" s="113" t="s">
        <v>3874</v>
      </c>
      <c r="K3628" s="130" t="s">
        <v>4659</v>
      </c>
      <c r="L3628" s="113" t="s">
        <v>3947</v>
      </c>
      <c r="M3628" s="113" t="s">
        <v>11682</v>
      </c>
    </row>
    <row r="3629" spans="10:13">
      <c r="J3629" s="113" t="s">
        <v>3874</v>
      </c>
      <c r="K3629" s="130" t="s">
        <v>4662</v>
      </c>
      <c r="L3629" s="113" t="s">
        <v>3947</v>
      </c>
      <c r="M3629" s="113" t="s">
        <v>11683</v>
      </c>
    </row>
    <row r="3630" spans="10:13">
      <c r="J3630" s="113" t="s">
        <v>3874</v>
      </c>
      <c r="K3630" s="130" t="s">
        <v>4665</v>
      </c>
      <c r="L3630" s="113" t="s">
        <v>3947</v>
      </c>
      <c r="M3630" s="113" t="s">
        <v>11684</v>
      </c>
    </row>
    <row r="3631" spans="10:13">
      <c r="J3631" s="113" t="s">
        <v>3874</v>
      </c>
      <c r="K3631" s="130" t="s">
        <v>4668</v>
      </c>
      <c r="L3631" s="113" t="s">
        <v>3947</v>
      </c>
      <c r="M3631" s="113" t="s">
        <v>11685</v>
      </c>
    </row>
    <row r="3632" spans="10:13">
      <c r="J3632" s="113" t="s">
        <v>3874</v>
      </c>
      <c r="K3632" s="130" t="s">
        <v>4671</v>
      </c>
      <c r="L3632" s="113" t="s">
        <v>3947</v>
      </c>
      <c r="M3632" s="113" t="s">
        <v>11686</v>
      </c>
    </row>
    <row r="3633" spans="10:13">
      <c r="J3633" s="113" t="s">
        <v>3874</v>
      </c>
      <c r="K3633" s="130" t="s">
        <v>4674</v>
      </c>
      <c r="L3633" s="113" t="s">
        <v>3947</v>
      </c>
      <c r="M3633" s="113" t="s">
        <v>11687</v>
      </c>
    </row>
    <row r="3634" spans="10:13">
      <c r="J3634" s="113" t="s">
        <v>3874</v>
      </c>
      <c r="K3634" s="130" t="s">
        <v>4677</v>
      </c>
      <c r="L3634" s="113" t="s">
        <v>3947</v>
      </c>
      <c r="M3634" s="113" t="s">
        <v>11688</v>
      </c>
    </row>
    <row r="3635" spans="10:13">
      <c r="J3635" s="113" t="s">
        <v>3874</v>
      </c>
      <c r="K3635" s="130" t="s">
        <v>4680</v>
      </c>
      <c r="L3635" s="113" t="s">
        <v>3947</v>
      </c>
      <c r="M3635" s="113" t="s">
        <v>11689</v>
      </c>
    </row>
    <row r="3636" spans="10:13">
      <c r="J3636" s="113" t="s">
        <v>3874</v>
      </c>
      <c r="K3636" s="130" t="s">
        <v>4683</v>
      </c>
      <c r="L3636" s="113" t="s">
        <v>3947</v>
      </c>
      <c r="M3636" s="113" t="s">
        <v>11690</v>
      </c>
    </row>
    <row r="3637" spans="10:13">
      <c r="J3637" s="113" t="s">
        <v>3874</v>
      </c>
      <c r="K3637" s="130" t="s">
        <v>4686</v>
      </c>
      <c r="L3637" s="113" t="s">
        <v>3947</v>
      </c>
      <c r="M3637" s="113" t="s">
        <v>11691</v>
      </c>
    </row>
    <row r="3638" spans="10:13">
      <c r="J3638" s="113" t="s">
        <v>3874</v>
      </c>
      <c r="K3638" s="130" t="s">
        <v>4689</v>
      </c>
      <c r="L3638" s="113" t="s">
        <v>3947</v>
      </c>
      <c r="M3638" s="113" t="s">
        <v>11692</v>
      </c>
    </row>
    <row r="3639" spans="10:13">
      <c r="J3639" s="113" t="s">
        <v>3874</v>
      </c>
      <c r="K3639" s="130" t="s">
        <v>4692</v>
      </c>
      <c r="L3639" s="113" t="s">
        <v>3947</v>
      </c>
      <c r="M3639" s="113" t="s">
        <v>11693</v>
      </c>
    </row>
    <row r="3640" spans="10:13">
      <c r="J3640" s="113" t="s">
        <v>3874</v>
      </c>
      <c r="K3640" s="130" t="s">
        <v>4695</v>
      </c>
      <c r="L3640" s="113" t="s">
        <v>3947</v>
      </c>
      <c r="M3640" s="113" t="s">
        <v>11694</v>
      </c>
    </row>
    <row r="3641" spans="10:13">
      <c r="J3641" s="113" t="s">
        <v>3874</v>
      </c>
      <c r="K3641" s="130" t="s">
        <v>4698</v>
      </c>
      <c r="L3641" s="113" t="s">
        <v>3947</v>
      </c>
      <c r="M3641" s="113" t="s">
        <v>11695</v>
      </c>
    </row>
    <row r="3642" spans="10:13">
      <c r="J3642" s="113" t="s">
        <v>3874</v>
      </c>
      <c r="K3642" s="130" t="s">
        <v>4701</v>
      </c>
      <c r="L3642" s="113" t="s">
        <v>3947</v>
      </c>
      <c r="M3642" s="113" t="s">
        <v>11696</v>
      </c>
    </row>
    <row r="3643" spans="10:13">
      <c r="J3643" s="113" t="s">
        <v>3874</v>
      </c>
      <c r="K3643" s="130" t="s">
        <v>4704</v>
      </c>
      <c r="L3643" s="113" t="s">
        <v>3947</v>
      </c>
      <c r="M3643" s="113" t="s">
        <v>11697</v>
      </c>
    </row>
    <row r="3644" spans="10:13">
      <c r="J3644" s="113" t="s">
        <v>3874</v>
      </c>
      <c r="K3644" s="130" t="s">
        <v>4707</v>
      </c>
      <c r="L3644" s="113" t="s">
        <v>3947</v>
      </c>
      <c r="M3644" s="113" t="s">
        <v>11698</v>
      </c>
    </row>
    <row r="3645" spans="10:13">
      <c r="J3645" s="113" t="s">
        <v>3874</v>
      </c>
      <c r="K3645" s="130" t="s">
        <v>4710</v>
      </c>
      <c r="L3645" s="113" t="s">
        <v>3947</v>
      </c>
      <c r="M3645" s="113" t="s">
        <v>11699</v>
      </c>
    </row>
    <row r="3646" spans="10:13">
      <c r="J3646" s="113" t="s">
        <v>3874</v>
      </c>
      <c r="K3646" s="130" t="s">
        <v>4713</v>
      </c>
      <c r="L3646" s="113" t="s">
        <v>3947</v>
      </c>
      <c r="M3646" s="113" t="s">
        <v>11700</v>
      </c>
    </row>
    <row r="3647" spans="10:13">
      <c r="J3647" s="113" t="s">
        <v>3874</v>
      </c>
      <c r="K3647" s="130" t="s">
        <v>4716</v>
      </c>
      <c r="L3647" s="113" t="s">
        <v>3947</v>
      </c>
      <c r="M3647" s="113" t="s">
        <v>11701</v>
      </c>
    </row>
    <row r="3648" spans="10:13">
      <c r="J3648" s="113" t="s">
        <v>3874</v>
      </c>
      <c r="K3648" s="130" t="s">
        <v>4719</v>
      </c>
      <c r="L3648" s="113" t="s">
        <v>3947</v>
      </c>
      <c r="M3648" s="113" t="s">
        <v>11702</v>
      </c>
    </row>
    <row r="3649" spans="10:13">
      <c r="J3649" s="113" t="s">
        <v>3874</v>
      </c>
      <c r="K3649" s="130" t="s">
        <v>4722</v>
      </c>
      <c r="L3649" s="113" t="s">
        <v>3947</v>
      </c>
      <c r="M3649" s="113" t="s">
        <v>11703</v>
      </c>
    </row>
    <row r="3650" spans="10:13">
      <c r="J3650" s="113" t="s">
        <v>3874</v>
      </c>
      <c r="K3650" s="130" t="s">
        <v>4725</v>
      </c>
      <c r="L3650" s="113" t="s">
        <v>3947</v>
      </c>
      <c r="M3650" s="113" t="s">
        <v>11704</v>
      </c>
    </row>
    <row r="3651" spans="10:13">
      <c r="J3651" s="113" t="s">
        <v>3874</v>
      </c>
      <c r="K3651" s="130" t="s">
        <v>4728</v>
      </c>
      <c r="L3651" s="113" t="s">
        <v>3947</v>
      </c>
      <c r="M3651" s="113" t="s">
        <v>11705</v>
      </c>
    </row>
    <row r="3652" spans="10:13">
      <c r="J3652" s="113" t="s">
        <v>3874</v>
      </c>
      <c r="K3652" s="130" t="s">
        <v>4731</v>
      </c>
      <c r="L3652" s="113" t="s">
        <v>3947</v>
      </c>
      <c r="M3652" s="113" t="s">
        <v>11706</v>
      </c>
    </row>
    <row r="3653" spans="10:13">
      <c r="J3653" s="113" t="s">
        <v>3874</v>
      </c>
      <c r="K3653" s="130" t="s">
        <v>4734</v>
      </c>
      <c r="L3653" s="113" t="s">
        <v>3947</v>
      </c>
      <c r="M3653" s="113" t="s">
        <v>11707</v>
      </c>
    </row>
    <row r="3654" spans="10:13">
      <c r="J3654" s="113" t="s">
        <v>3874</v>
      </c>
      <c r="K3654" s="130" t="s">
        <v>4737</v>
      </c>
      <c r="L3654" s="113" t="s">
        <v>3947</v>
      </c>
      <c r="M3654" s="113" t="s">
        <v>11708</v>
      </c>
    </row>
    <row r="3655" spans="10:13">
      <c r="J3655" s="113" t="s">
        <v>3874</v>
      </c>
      <c r="K3655" s="130" t="s">
        <v>4740</v>
      </c>
      <c r="L3655" s="113" t="s">
        <v>3947</v>
      </c>
      <c r="M3655" s="113" t="s">
        <v>11709</v>
      </c>
    </row>
    <row r="3656" spans="10:13">
      <c r="J3656" s="113" t="s">
        <v>3874</v>
      </c>
      <c r="K3656" s="130" t="s">
        <v>4743</v>
      </c>
      <c r="L3656" s="113" t="s">
        <v>3947</v>
      </c>
      <c r="M3656" s="113" t="s">
        <v>11710</v>
      </c>
    </row>
    <row r="3657" spans="10:13">
      <c r="J3657" s="113" t="s">
        <v>3874</v>
      </c>
      <c r="K3657" s="130" t="s">
        <v>4746</v>
      </c>
      <c r="L3657" s="113" t="s">
        <v>3947</v>
      </c>
      <c r="M3657" s="113" t="s">
        <v>11711</v>
      </c>
    </row>
    <row r="3658" spans="10:13">
      <c r="J3658" s="113" t="s">
        <v>3874</v>
      </c>
      <c r="K3658" s="130" t="s">
        <v>4749</v>
      </c>
      <c r="L3658" s="113" t="s">
        <v>3947</v>
      </c>
      <c r="M3658" s="113" t="s">
        <v>11712</v>
      </c>
    </row>
    <row r="3659" spans="10:13">
      <c r="J3659" s="113" t="s">
        <v>3874</v>
      </c>
      <c r="K3659" s="130" t="s">
        <v>4752</v>
      </c>
      <c r="L3659" s="113" t="s">
        <v>3947</v>
      </c>
      <c r="M3659" s="113" t="s">
        <v>11713</v>
      </c>
    </row>
    <row r="3660" spans="10:13">
      <c r="J3660" s="113" t="s">
        <v>3874</v>
      </c>
      <c r="K3660" s="130" t="s">
        <v>4755</v>
      </c>
      <c r="L3660" s="113" t="s">
        <v>3947</v>
      </c>
      <c r="M3660" s="113" t="s">
        <v>11714</v>
      </c>
    </row>
    <row r="3661" spans="10:13">
      <c r="J3661" s="113" t="s">
        <v>3874</v>
      </c>
      <c r="K3661" s="130" t="s">
        <v>4758</v>
      </c>
      <c r="L3661" s="113" t="s">
        <v>3947</v>
      </c>
      <c r="M3661" s="113" t="s">
        <v>11715</v>
      </c>
    </row>
    <row r="3662" spans="10:13">
      <c r="J3662" s="113" t="s">
        <v>3874</v>
      </c>
      <c r="K3662" s="130" t="s">
        <v>4761</v>
      </c>
      <c r="L3662" s="113" t="s">
        <v>3947</v>
      </c>
      <c r="M3662" s="113" t="s">
        <v>11716</v>
      </c>
    </row>
    <row r="3663" spans="10:13">
      <c r="J3663" s="113" t="s">
        <v>3874</v>
      </c>
      <c r="K3663" s="130" t="s">
        <v>4764</v>
      </c>
      <c r="L3663" s="113" t="s">
        <v>3947</v>
      </c>
      <c r="M3663" s="113" t="s">
        <v>11717</v>
      </c>
    </row>
    <row r="3664" spans="10:13">
      <c r="J3664" s="113" t="s">
        <v>3874</v>
      </c>
      <c r="K3664" s="130" t="s">
        <v>4767</v>
      </c>
      <c r="L3664" s="113" t="s">
        <v>3947</v>
      </c>
      <c r="M3664" s="113" t="s">
        <v>11718</v>
      </c>
    </row>
    <row r="3665" spans="10:13">
      <c r="J3665" s="113" t="s">
        <v>3874</v>
      </c>
      <c r="K3665" s="130" t="s">
        <v>4770</v>
      </c>
      <c r="L3665" s="113" t="s">
        <v>3947</v>
      </c>
      <c r="M3665" s="113" t="s">
        <v>11719</v>
      </c>
    </row>
    <row r="3666" spans="10:13">
      <c r="J3666" s="113" t="s">
        <v>3874</v>
      </c>
      <c r="K3666" s="130" t="s">
        <v>4773</v>
      </c>
      <c r="L3666" s="113" t="s">
        <v>3947</v>
      </c>
      <c r="M3666" s="113" t="s">
        <v>11720</v>
      </c>
    </row>
    <row r="3667" spans="10:13">
      <c r="J3667" s="113" t="s">
        <v>3874</v>
      </c>
      <c r="K3667" s="130" t="s">
        <v>4776</v>
      </c>
      <c r="L3667" s="113" t="s">
        <v>3947</v>
      </c>
      <c r="M3667" s="113" t="s">
        <v>11721</v>
      </c>
    </row>
    <row r="3668" spans="10:13">
      <c r="J3668" s="113" t="s">
        <v>3874</v>
      </c>
      <c r="K3668" s="130" t="s">
        <v>4779</v>
      </c>
      <c r="L3668" s="113" t="s">
        <v>3947</v>
      </c>
      <c r="M3668" s="113" t="s">
        <v>11722</v>
      </c>
    </row>
    <row r="3669" spans="10:13">
      <c r="J3669" s="113" t="s">
        <v>3874</v>
      </c>
      <c r="K3669" s="130" t="s">
        <v>4782</v>
      </c>
      <c r="L3669" s="113" t="s">
        <v>3947</v>
      </c>
      <c r="M3669" s="113" t="s">
        <v>11723</v>
      </c>
    </row>
    <row r="3670" spans="10:13">
      <c r="J3670" s="113" t="s">
        <v>3874</v>
      </c>
      <c r="K3670" s="130" t="s">
        <v>4785</v>
      </c>
      <c r="L3670" s="113" t="s">
        <v>3947</v>
      </c>
      <c r="M3670" s="113" t="s">
        <v>11724</v>
      </c>
    </row>
    <row r="3671" spans="10:13">
      <c r="J3671" s="113" t="s">
        <v>3874</v>
      </c>
      <c r="K3671" s="130" t="s">
        <v>4788</v>
      </c>
      <c r="L3671" s="113" t="s">
        <v>3947</v>
      </c>
      <c r="M3671" s="113" t="s">
        <v>11725</v>
      </c>
    </row>
    <row r="3672" spans="10:13">
      <c r="J3672" s="113" t="s">
        <v>3874</v>
      </c>
      <c r="K3672" s="130" t="s">
        <v>4791</v>
      </c>
      <c r="L3672" s="113" t="s">
        <v>3947</v>
      </c>
      <c r="M3672" s="113" t="s">
        <v>11726</v>
      </c>
    </row>
    <row r="3673" spans="10:13">
      <c r="J3673" s="113" t="s">
        <v>3874</v>
      </c>
      <c r="K3673" s="130" t="s">
        <v>4794</v>
      </c>
      <c r="L3673" s="113" t="s">
        <v>3947</v>
      </c>
      <c r="M3673" s="113" t="s">
        <v>11727</v>
      </c>
    </row>
    <row r="3674" spans="10:13">
      <c r="J3674" s="113" t="s">
        <v>3874</v>
      </c>
      <c r="K3674" s="130" t="s">
        <v>4797</v>
      </c>
      <c r="L3674" s="113" t="s">
        <v>3947</v>
      </c>
      <c r="M3674" s="113" t="s">
        <v>11728</v>
      </c>
    </row>
    <row r="3675" spans="10:13">
      <c r="J3675" s="113" t="s">
        <v>3874</v>
      </c>
      <c r="K3675" s="130" t="s">
        <v>4800</v>
      </c>
      <c r="L3675" s="113" t="s">
        <v>3947</v>
      </c>
      <c r="M3675" s="113" t="s">
        <v>11729</v>
      </c>
    </row>
    <row r="3676" spans="10:13">
      <c r="J3676" s="113" t="s">
        <v>3874</v>
      </c>
      <c r="K3676" s="130" t="s">
        <v>4803</v>
      </c>
      <c r="L3676" s="113" t="s">
        <v>3947</v>
      </c>
      <c r="M3676" s="113" t="s">
        <v>11730</v>
      </c>
    </row>
    <row r="3677" spans="10:13">
      <c r="J3677" s="113" t="s">
        <v>3874</v>
      </c>
      <c r="K3677" s="130" t="s">
        <v>4806</v>
      </c>
      <c r="L3677" s="113" t="s">
        <v>3947</v>
      </c>
      <c r="M3677" s="113" t="s">
        <v>11731</v>
      </c>
    </row>
    <row r="3678" spans="10:13">
      <c r="J3678" s="113" t="s">
        <v>3874</v>
      </c>
      <c r="K3678" s="130" t="s">
        <v>4809</v>
      </c>
      <c r="L3678" s="113" t="s">
        <v>3947</v>
      </c>
      <c r="M3678" s="113" t="s">
        <v>11732</v>
      </c>
    </row>
    <row r="3679" spans="10:13">
      <c r="J3679" s="113" t="s">
        <v>3874</v>
      </c>
      <c r="K3679" s="130" t="s">
        <v>4812</v>
      </c>
      <c r="L3679" s="113" t="s">
        <v>3947</v>
      </c>
      <c r="M3679" s="113" t="s">
        <v>11733</v>
      </c>
    </row>
    <row r="3680" spans="10:13">
      <c r="J3680" s="113" t="s">
        <v>3874</v>
      </c>
      <c r="K3680" s="130" t="s">
        <v>4815</v>
      </c>
      <c r="L3680" s="113" t="s">
        <v>3947</v>
      </c>
      <c r="M3680" s="113" t="s">
        <v>11734</v>
      </c>
    </row>
    <row r="3681" spans="10:13">
      <c r="J3681" s="113" t="s">
        <v>3874</v>
      </c>
      <c r="K3681" s="130" t="s">
        <v>4818</v>
      </c>
      <c r="L3681" s="113" t="s">
        <v>3947</v>
      </c>
      <c r="M3681" s="113" t="s">
        <v>11735</v>
      </c>
    </row>
    <row r="3682" spans="10:13">
      <c r="J3682" s="113" t="s">
        <v>3874</v>
      </c>
      <c r="K3682" s="130" t="s">
        <v>4821</v>
      </c>
      <c r="L3682" s="113" t="s">
        <v>3947</v>
      </c>
      <c r="M3682" s="113" t="s">
        <v>11736</v>
      </c>
    </row>
    <row r="3683" spans="10:13">
      <c r="J3683" s="113" t="s">
        <v>3874</v>
      </c>
      <c r="K3683" s="130" t="s">
        <v>4824</v>
      </c>
      <c r="L3683" s="113" t="s">
        <v>3947</v>
      </c>
      <c r="M3683" s="113" t="s">
        <v>11737</v>
      </c>
    </row>
    <row r="3684" spans="10:13">
      <c r="J3684" s="113" t="s">
        <v>3874</v>
      </c>
      <c r="K3684" s="130" t="s">
        <v>4827</v>
      </c>
      <c r="L3684" s="113" t="s">
        <v>3947</v>
      </c>
      <c r="M3684" s="113" t="s">
        <v>11738</v>
      </c>
    </row>
    <row r="3685" spans="10:13">
      <c r="J3685" s="113" t="s">
        <v>3874</v>
      </c>
      <c r="K3685" s="130" t="s">
        <v>4830</v>
      </c>
      <c r="L3685" s="113" t="s">
        <v>3947</v>
      </c>
      <c r="M3685" s="113" t="s">
        <v>11739</v>
      </c>
    </row>
    <row r="3686" spans="10:13">
      <c r="J3686" s="113" t="s">
        <v>3874</v>
      </c>
      <c r="K3686" s="130" t="s">
        <v>4833</v>
      </c>
      <c r="L3686" s="113" t="s">
        <v>3947</v>
      </c>
      <c r="M3686" s="113" t="s">
        <v>11740</v>
      </c>
    </row>
    <row r="3687" spans="10:13">
      <c r="J3687" s="113" t="s">
        <v>3874</v>
      </c>
      <c r="K3687" s="130" t="s">
        <v>4836</v>
      </c>
      <c r="L3687" s="113" t="s">
        <v>3947</v>
      </c>
      <c r="M3687" s="113" t="s">
        <v>11741</v>
      </c>
    </row>
    <row r="3688" spans="10:13">
      <c r="J3688" s="113" t="s">
        <v>3874</v>
      </c>
      <c r="K3688" s="130" t="s">
        <v>4839</v>
      </c>
      <c r="L3688" s="113" t="s">
        <v>3947</v>
      </c>
      <c r="M3688" s="113" t="s">
        <v>11742</v>
      </c>
    </row>
    <row r="3689" spans="10:13">
      <c r="J3689" s="113" t="s">
        <v>3874</v>
      </c>
      <c r="K3689" s="130" t="s">
        <v>4842</v>
      </c>
      <c r="L3689" s="113" t="s">
        <v>3947</v>
      </c>
      <c r="M3689" s="113" t="s">
        <v>11743</v>
      </c>
    </row>
    <row r="3690" spans="10:13">
      <c r="J3690" s="113" t="s">
        <v>3874</v>
      </c>
      <c r="K3690" s="130" t="s">
        <v>4845</v>
      </c>
      <c r="L3690" s="113" t="s">
        <v>3947</v>
      </c>
      <c r="M3690" s="113" t="s">
        <v>11744</v>
      </c>
    </row>
    <row r="3691" spans="10:13">
      <c r="J3691" s="113" t="s">
        <v>3874</v>
      </c>
      <c r="K3691" s="130" t="s">
        <v>4848</v>
      </c>
      <c r="L3691" s="113" t="s">
        <v>3947</v>
      </c>
      <c r="M3691" s="113" t="s">
        <v>11745</v>
      </c>
    </row>
    <row r="3692" spans="10:13">
      <c r="J3692" s="113" t="s">
        <v>3874</v>
      </c>
      <c r="K3692" s="130" t="s">
        <v>4851</v>
      </c>
      <c r="L3692" s="113" t="s">
        <v>3947</v>
      </c>
      <c r="M3692" s="113" t="s">
        <v>11746</v>
      </c>
    </row>
    <row r="3693" spans="10:13">
      <c r="J3693" s="113" t="s">
        <v>3874</v>
      </c>
      <c r="K3693" s="130" t="s">
        <v>4854</v>
      </c>
      <c r="L3693" s="113" t="s">
        <v>3947</v>
      </c>
      <c r="M3693" s="113" t="s">
        <v>11747</v>
      </c>
    </row>
    <row r="3694" spans="10:13">
      <c r="J3694" s="113" t="s">
        <v>3874</v>
      </c>
      <c r="K3694" s="130" t="s">
        <v>4857</v>
      </c>
      <c r="L3694" s="113" t="s">
        <v>3947</v>
      </c>
      <c r="M3694" s="113" t="s">
        <v>11748</v>
      </c>
    </row>
    <row r="3695" spans="10:13">
      <c r="J3695" s="113" t="s">
        <v>3874</v>
      </c>
      <c r="K3695" s="130" t="s">
        <v>4860</v>
      </c>
      <c r="L3695" s="113" t="s">
        <v>3947</v>
      </c>
      <c r="M3695" s="113" t="s">
        <v>11749</v>
      </c>
    </row>
    <row r="3696" spans="10:13">
      <c r="J3696" s="113" t="s">
        <v>3874</v>
      </c>
      <c r="K3696" s="130" t="s">
        <v>4863</v>
      </c>
      <c r="L3696" s="113" t="s">
        <v>3947</v>
      </c>
      <c r="M3696" s="113" t="s">
        <v>11750</v>
      </c>
    </row>
    <row r="3697" spans="10:13">
      <c r="J3697" s="113" t="s">
        <v>3874</v>
      </c>
      <c r="K3697" s="130" t="s">
        <v>4866</v>
      </c>
      <c r="L3697" s="113" t="s">
        <v>3947</v>
      </c>
      <c r="M3697" s="113" t="s">
        <v>11751</v>
      </c>
    </row>
    <row r="3698" spans="10:13">
      <c r="J3698" s="113" t="s">
        <v>3874</v>
      </c>
      <c r="K3698" s="130" t="s">
        <v>4869</v>
      </c>
      <c r="L3698" s="113" t="s">
        <v>3947</v>
      </c>
      <c r="M3698" s="113" t="s">
        <v>11752</v>
      </c>
    </row>
    <row r="3699" spans="10:13">
      <c r="J3699" s="113" t="s">
        <v>3874</v>
      </c>
      <c r="K3699" s="130" t="s">
        <v>4872</v>
      </c>
      <c r="L3699" s="113" t="s">
        <v>3947</v>
      </c>
      <c r="M3699" s="113" t="s">
        <v>11753</v>
      </c>
    </row>
    <row r="3700" spans="10:13">
      <c r="J3700" s="113" t="s">
        <v>3874</v>
      </c>
      <c r="K3700" s="130" t="s">
        <v>4875</v>
      </c>
      <c r="L3700" s="113" t="s">
        <v>3947</v>
      </c>
      <c r="M3700" s="113" t="s">
        <v>11754</v>
      </c>
    </row>
    <row r="3701" spans="10:13">
      <c r="J3701" s="113" t="s">
        <v>3874</v>
      </c>
      <c r="K3701" s="130" t="s">
        <v>4878</v>
      </c>
      <c r="L3701" s="113" t="s">
        <v>3947</v>
      </c>
      <c r="M3701" s="113" t="s">
        <v>11755</v>
      </c>
    </row>
    <row r="3702" spans="10:13">
      <c r="J3702" s="113" t="s">
        <v>3874</v>
      </c>
      <c r="K3702" s="130" t="s">
        <v>4881</v>
      </c>
      <c r="L3702" s="113" t="s">
        <v>3947</v>
      </c>
      <c r="M3702" s="113" t="s">
        <v>11756</v>
      </c>
    </row>
    <row r="3703" spans="10:13">
      <c r="J3703" s="113" t="s">
        <v>3874</v>
      </c>
      <c r="K3703" s="130" t="s">
        <v>4884</v>
      </c>
      <c r="L3703" s="113" t="s">
        <v>3947</v>
      </c>
      <c r="M3703" s="113" t="s">
        <v>11757</v>
      </c>
    </row>
    <row r="3704" spans="10:13">
      <c r="J3704" s="113" t="s">
        <v>3874</v>
      </c>
      <c r="K3704" s="130" t="s">
        <v>4887</v>
      </c>
      <c r="L3704" s="113" t="s">
        <v>3947</v>
      </c>
      <c r="M3704" s="113" t="s">
        <v>11758</v>
      </c>
    </row>
    <row r="3705" spans="10:13">
      <c r="J3705" s="113" t="s">
        <v>3874</v>
      </c>
      <c r="K3705" s="130" t="s">
        <v>4890</v>
      </c>
      <c r="L3705" s="113" t="s">
        <v>3947</v>
      </c>
      <c r="M3705" s="113" t="s">
        <v>11759</v>
      </c>
    </row>
    <row r="3706" spans="10:13">
      <c r="J3706" s="113" t="s">
        <v>3874</v>
      </c>
      <c r="K3706" s="130" t="s">
        <v>4893</v>
      </c>
      <c r="L3706" s="113" t="s">
        <v>3947</v>
      </c>
      <c r="M3706" s="113" t="s">
        <v>11760</v>
      </c>
    </row>
    <row r="3707" spans="10:13">
      <c r="J3707" s="113" t="s">
        <v>3874</v>
      </c>
      <c r="K3707" s="130" t="s">
        <v>4896</v>
      </c>
      <c r="L3707" s="113" t="s">
        <v>3947</v>
      </c>
      <c r="M3707" s="113" t="s">
        <v>11761</v>
      </c>
    </row>
    <row r="3708" spans="10:13">
      <c r="J3708" s="113" t="s">
        <v>3874</v>
      </c>
      <c r="K3708" s="130" t="s">
        <v>4899</v>
      </c>
      <c r="L3708" s="113" t="s">
        <v>3947</v>
      </c>
      <c r="M3708" s="113" t="s">
        <v>11762</v>
      </c>
    </row>
    <row r="3709" spans="10:13">
      <c r="J3709" s="113" t="s">
        <v>3874</v>
      </c>
      <c r="K3709" s="130" t="s">
        <v>4902</v>
      </c>
      <c r="L3709" s="113" t="s">
        <v>3947</v>
      </c>
      <c r="M3709" s="113" t="s">
        <v>11763</v>
      </c>
    </row>
    <row r="3710" spans="10:13">
      <c r="J3710" s="113" t="s">
        <v>3874</v>
      </c>
      <c r="K3710" s="130" t="s">
        <v>4905</v>
      </c>
      <c r="L3710" s="113" t="s">
        <v>3947</v>
      </c>
      <c r="M3710" s="113" t="s">
        <v>11764</v>
      </c>
    </row>
    <row r="3711" spans="10:13">
      <c r="J3711" s="113" t="s">
        <v>3874</v>
      </c>
      <c r="K3711" s="130" t="s">
        <v>4908</v>
      </c>
      <c r="L3711" s="113" t="s">
        <v>3947</v>
      </c>
      <c r="M3711" s="113" t="s">
        <v>11765</v>
      </c>
    </row>
    <row r="3712" spans="10:13">
      <c r="J3712" s="113" t="s">
        <v>3874</v>
      </c>
      <c r="K3712" s="130" t="s">
        <v>4911</v>
      </c>
      <c r="L3712" s="113" t="s">
        <v>3947</v>
      </c>
      <c r="M3712" s="113" t="s">
        <v>11766</v>
      </c>
    </row>
    <row r="3713" spans="10:13">
      <c r="J3713" s="113" t="s">
        <v>3874</v>
      </c>
      <c r="K3713" s="130" t="s">
        <v>4914</v>
      </c>
      <c r="L3713" s="113" t="s">
        <v>3947</v>
      </c>
      <c r="M3713" s="113" t="s">
        <v>11767</v>
      </c>
    </row>
    <row r="3714" spans="10:13">
      <c r="J3714" s="113" t="s">
        <v>3874</v>
      </c>
      <c r="K3714" s="130" t="s">
        <v>4917</v>
      </c>
      <c r="L3714" s="113" t="s">
        <v>3947</v>
      </c>
      <c r="M3714" s="113" t="s">
        <v>11768</v>
      </c>
    </row>
    <row r="3715" spans="10:13">
      <c r="J3715" s="113" t="s">
        <v>3874</v>
      </c>
      <c r="K3715" s="130" t="s">
        <v>4920</v>
      </c>
      <c r="L3715" s="113" t="s">
        <v>3947</v>
      </c>
      <c r="M3715" s="113" t="s">
        <v>11769</v>
      </c>
    </row>
    <row r="3716" spans="10:13">
      <c r="J3716" s="113" t="s">
        <v>3874</v>
      </c>
      <c r="K3716" s="130" t="s">
        <v>4923</v>
      </c>
      <c r="L3716" s="113" t="s">
        <v>3947</v>
      </c>
      <c r="M3716" s="113" t="s">
        <v>11770</v>
      </c>
    </row>
    <row r="3717" spans="10:13">
      <c r="J3717" s="113" t="s">
        <v>3874</v>
      </c>
      <c r="K3717" s="130" t="s">
        <v>4926</v>
      </c>
      <c r="L3717" s="113" t="s">
        <v>3947</v>
      </c>
      <c r="M3717" s="113" t="s">
        <v>11771</v>
      </c>
    </row>
    <row r="3718" spans="10:13">
      <c r="J3718" s="113" t="s">
        <v>3874</v>
      </c>
      <c r="K3718" s="130" t="s">
        <v>4929</v>
      </c>
      <c r="L3718" s="113" t="s">
        <v>3947</v>
      </c>
      <c r="M3718" s="113" t="s">
        <v>11772</v>
      </c>
    </row>
    <row r="3719" spans="10:13">
      <c r="J3719" s="113" t="s">
        <v>3874</v>
      </c>
      <c r="K3719" s="130" t="s">
        <v>4932</v>
      </c>
      <c r="L3719" s="113" t="s">
        <v>3947</v>
      </c>
      <c r="M3719" s="113" t="s">
        <v>11773</v>
      </c>
    </row>
    <row r="3720" spans="10:13">
      <c r="J3720" s="113" t="s">
        <v>3874</v>
      </c>
      <c r="K3720" s="130" t="s">
        <v>4935</v>
      </c>
      <c r="L3720" s="113" t="s">
        <v>3947</v>
      </c>
      <c r="M3720" s="113" t="s">
        <v>11774</v>
      </c>
    </row>
    <row r="3721" spans="10:13">
      <c r="J3721" s="113" t="s">
        <v>3874</v>
      </c>
      <c r="K3721" s="130" t="s">
        <v>4938</v>
      </c>
      <c r="L3721" s="113" t="s">
        <v>3947</v>
      </c>
      <c r="M3721" s="113" t="s">
        <v>11775</v>
      </c>
    </row>
    <row r="3722" spans="10:13">
      <c r="J3722" s="113" t="s">
        <v>3874</v>
      </c>
      <c r="K3722" s="130" t="s">
        <v>4941</v>
      </c>
      <c r="L3722" s="113" t="s">
        <v>3947</v>
      </c>
      <c r="M3722" s="113" t="s">
        <v>11776</v>
      </c>
    </row>
    <row r="3723" spans="10:13">
      <c r="J3723" s="113" t="s">
        <v>3874</v>
      </c>
      <c r="K3723" s="130" t="s">
        <v>4944</v>
      </c>
      <c r="L3723" s="113" t="s">
        <v>3947</v>
      </c>
      <c r="M3723" s="113" t="s">
        <v>11777</v>
      </c>
    </row>
    <row r="3724" spans="10:13">
      <c r="J3724" s="113" t="s">
        <v>3874</v>
      </c>
      <c r="K3724" s="130" t="s">
        <v>4947</v>
      </c>
      <c r="L3724" s="113" t="s">
        <v>3947</v>
      </c>
      <c r="M3724" s="113" t="s">
        <v>11778</v>
      </c>
    </row>
    <row r="3725" spans="10:13">
      <c r="J3725" s="113" t="s">
        <v>3874</v>
      </c>
      <c r="K3725" s="130" t="s">
        <v>4950</v>
      </c>
      <c r="L3725" s="113" t="s">
        <v>3947</v>
      </c>
      <c r="M3725" s="113" t="s">
        <v>11779</v>
      </c>
    </row>
    <row r="3726" spans="10:13">
      <c r="J3726" s="113" t="s">
        <v>3874</v>
      </c>
      <c r="K3726" s="130" t="s">
        <v>4953</v>
      </c>
      <c r="L3726" s="113" t="s">
        <v>3947</v>
      </c>
      <c r="M3726" s="113" t="s">
        <v>11780</v>
      </c>
    </row>
    <row r="3727" spans="10:13">
      <c r="J3727" s="113" t="s">
        <v>3874</v>
      </c>
      <c r="K3727" s="130" t="s">
        <v>4956</v>
      </c>
      <c r="L3727" s="113" t="s">
        <v>3947</v>
      </c>
      <c r="M3727" s="113" t="s">
        <v>11781</v>
      </c>
    </row>
    <row r="3728" spans="10:13">
      <c r="J3728" s="113" t="s">
        <v>3874</v>
      </c>
      <c r="K3728" s="130" t="s">
        <v>4959</v>
      </c>
      <c r="L3728" s="113" t="s">
        <v>3947</v>
      </c>
      <c r="M3728" s="113" t="s">
        <v>11782</v>
      </c>
    </row>
    <row r="3729" spans="10:13">
      <c r="J3729" s="113" t="s">
        <v>3874</v>
      </c>
      <c r="K3729" s="130" t="s">
        <v>4962</v>
      </c>
      <c r="L3729" s="113" t="s">
        <v>3947</v>
      </c>
      <c r="M3729" s="113" t="s">
        <v>11783</v>
      </c>
    </row>
    <row r="3730" spans="10:13">
      <c r="J3730" s="113" t="s">
        <v>3874</v>
      </c>
      <c r="K3730" s="130" t="s">
        <v>4965</v>
      </c>
      <c r="L3730" s="113" t="s">
        <v>3947</v>
      </c>
      <c r="M3730" s="113" t="s">
        <v>11784</v>
      </c>
    </row>
    <row r="3731" spans="10:13">
      <c r="J3731" s="113" t="s">
        <v>3874</v>
      </c>
      <c r="K3731" s="130" t="s">
        <v>4968</v>
      </c>
      <c r="L3731" s="113" t="s">
        <v>3947</v>
      </c>
      <c r="M3731" s="113" t="s">
        <v>11785</v>
      </c>
    </row>
    <row r="3732" spans="10:13">
      <c r="J3732" s="113" t="s">
        <v>3874</v>
      </c>
      <c r="K3732" s="130" t="s">
        <v>4971</v>
      </c>
      <c r="L3732" s="113" t="s">
        <v>3947</v>
      </c>
      <c r="M3732" s="113" t="s">
        <v>11786</v>
      </c>
    </row>
    <row r="3733" spans="10:13">
      <c r="J3733" s="113" t="s">
        <v>3874</v>
      </c>
      <c r="K3733" s="130" t="s">
        <v>4974</v>
      </c>
      <c r="L3733" s="113" t="s">
        <v>3947</v>
      </c>
      <c r="M3733" s="113" t="s">
        <v>11787</v>
      </c>
    </row>
    <row r="3734" spans="10:13">
      <c r="J3734" s="113" t="s">
        <v>3874</v>
      </c>
      <c r="K3734" s="130" t="s">
        <v>4977</v>
      </c>
      <c r="L3734" s="113" t="s">
        <v>3947</v>
      </c>
      <c r="M3734" s="113" t="s">
        <v>11788</v>
      </c>
    </row>
    <row r="3735" spans="10:13">
      <c r="J3735" s="113" t="s">
        <v>3874</v>
      </c>
      <c r="K3735" s="130" t="s">
        <v>4980</v>
      </c>
      <c r="L3735" s="113" t="s">
        <v>3947</v>
      </c>
      <c r="M3735" s="113" t="s">
        <v>11789</v>
      </c>
    </row>
    <row r="3736" spans="10:13">
      <c r="J3736" s="113" t="s">
        <v>3874</v>
      </c>
      <c r="K3736" s="130" t="s">
        <v>4983</v>
      </c>
      <c r="L3736" s="113" t="s">
        <v>3947</v>
      </c>
      <c r="M3736" s="113" t="s">
        <v>11790</v>
      </c>
    </row>
    <row r="3737" spans="10:13">
      <c r="J3737" s="113" t="s">
        <v>3874</v>
      </c>
      <c r="K3737" s="130" t="s">
        <v>4986</v>
      </c>
      <c r="L3737" s="113" t="s">
        <v>3947</v>
      </c>
      <c r="M3737" s="113" t="s">
        <v>11791</v>
      </c>
    </row>
    <row r="3738" spans="10:13">
      <c r="J3738" s="113" t="s">
        <v>3874</v>
      </c>
      <c r="K3738" s="130" t="s">
        <v>4989</v>
      </c>
      <c r="L3738" s="113" t="s">
        <v>3947</v>
      </c>
      <c r="M3738" s="113" t="s">
        <v>11792</v>
      </c>
    </row>
    <row r="3739" spans="10:13">
      <c r="J3739" s="113" t="s">
        <v>3874</v>
      </c>
      <c r="K3739" s="130" t="s">
        <v>4992</v>
      </c>
      <c r="L3739" s="113" t="s">
        <v>3947</v>
      </c>
      <c r="M3739" s="113" t="s">
        <v>11793</v>
      </c>
    </row>
    <row r="3740" spans="10:13">
      <c r="J3740" s="113" t="s">
        <v>3874</v>
      </c>
      <c r="K3740" s="130" t="s">
        <v>4995</v>
      </c>
      <c r="L3740" s="113" t="s">
        <v>3947</v>
      </c>
      <c r="M3740" s="113" t="s">
        <v>11794</v>
      </c>
    </row>
    <row r="3741" spans="10:13">
      <c r="J3741" s="113" t="s">
        <v>3874</v>
      </c>
      <c r="K3741" s="130" t="s">
        <v>4998</v>
      </c>
      <c r="L3741" s="113" t="s">
        <v>3947</v>
      </c>
      <c r="M3741" s="113" t="s">
        <v>11795</v>
      </c>
    </row>
    <row r="3742" spans="10:13">
      <c r="J3742" s="113" t="s">
        <v>3874</v>
      </c>
      <c r="K3742" s="130" t="s">
        <v>5001</v>
      </c>
      <c r="L3742" s="113" t="s">
        <v>3947</v>
      </c>
      <c r="M3742" s="113" t="s">
        <v>11796</v>
      </c>
    </row>
    <row r="3743" spans="10:13">
      <c r="J3743" s="113" t="s">
        <v>3874</v>
      </c>
      <c r="K3743" s="130" t="s">
        <v>5004</v>
      </c>
      <c r="L3743" s="113" t="s">
        <v>3947</v>
      </c>
      <c r="M3743" s="113" t="s">
        <v>11797</v>
      </c>
    </row>
    <row r="3744" spans="10:13">
      <c r="J3744" s="113" t="s">
        <v>3874</v>
      </c>
      <c r="K3744" s="130" t="s">
        <v>5007</v>
      </c>
      <c r="L3744" s="113" t="s">
        <v>3947</v>
      </c>
      <c r="M3744" s="113" t="s">
        <v>11798</v>
      </c>
    </row>
    <row r="3745" spans="10:13">
      <c r="J3745" s="113" t="s">
        <v>3874</v>
      </c>
      <c r="K3745" s="130" t="s">
        <v>5010</v>
      </c>
      <c r="L3745" s="113" t="s">
        <v>3947</v>
      </c>
      <c r="M3745" s="113" t="s">
        <v>11799</v>
      </c>
    </row>
    <row r="3746" spans="10:13">
      <c r="J3746" s="113" t="s">
        <v>3874</v>
      </c>
      <c r="K3746" s="130" t="s">
        <v>5013</v>
      </c>
      <c r="L3746" s="113" t="s">
        <v>3947</v>
      </c>
      <c r="M3746" s="113" t="s">
        <v>11800</v>
      </c>
    </row>
    <row r="3747" spans="10:13">
      <c r="J3747" s="113" t="s">
        <v>3874</v>
      </c>
      <c r="K3747" s="130" t="s">
        <v>5016</v>
      </c>
      <c r="L3747" s="113" t="s">
        <v>3947</v>
      </c>
      <c r="M3747" s="113" t="s">
        <v>11801</v>
      </c>
    </row>
    <row r="3748" spans="10:13">
      <c r="J3748" s="113" t="s">
        <v>3874</v>
      </c>
      <c r="K3748" s="130" t="s">
        <v>5019</v>
      </c>
      <c r="L3748" s="113" t="s">
        <v>3947</v>
      </c>
      <c r="M3748" s="113" t="s">
        <v>11802</v>
      </c>
    </row>
    <row r="3749" spans="10:13">
      <c r="J3749" s="113" t="s">
        <v>3874</v>
      </c>
      <c r="K3749" s="130" t="s">
        <v>5022</v>
      </c>
      <c r="L3749" s="113" t="s">
        <v>3947</v>
      </c>
      <c r="M3749" s="113" t="s">
        <v>11803</v>
      </c>
    </row>
    <row r="3750" spans="10:13">
      <c r="J3750" s="113" t="s">
        <v>3874</v>
      </c>
      <c r="K3750" s="130" t="s">
        <v>5025</v>
      </c>
      <c r="L3750" s="113" t="s">
        <v>3947</v>
      </c>
      <c r="M3750" s="113" t="s">
        <v>11804</v>
      </c>
    </row>
    <row r="3751" spans="10:13">
      <c r="J3751" s="113" t="s">
        <v>3874</v>
      </c>
      <c r="K3751" s="130" t="s">
        <v>5028</v>
      </c>
      <c r="L3751" s="113" t="s">
        <v>3947</v>
      </c>
      <c r="M3751" s="113" t="s">
        <v>11805</v>
      </c>
    </row>
    <row r="3752" spans="10:13">
      <c r="J3752" s="113" t="s">
        <v>3874</v>
      </c>
      <c r="K3752" s="130" t="s">
        <v>5031</v>
      </c>
      <c r="L3752" s="113" t="s">
        <v>3947</v>
      </c>
      <c r="M3752" s="113" t="s">
        <v>11806</v>
      </c>
    </row>
    <row r="3753" spans="10:13">
      <c r="J3753" s="113" t="s">
        <v>3874</v>
      </c>
      <c r="K3753" s="130" t="s">
        <v>5034</v>
      </c>
      <c r="L3753" s="113" t="s">
        <v>3947</v>
      </c>
      <c r="M3753" s="113" t="s">
        <v>11807</v>
      </c>
    </row>
    <row r="3754" spans="10:13">
      <c r="J3754" s="113" t="s">
        <v>3874</v>
      </c>
      <c r="K3754" s="130" t="s">
        <v>5037</v>
      </c>
      <c r="L3754" s="113" t="s">
        <v>3947</v>
      </c>
      <c r="M3754" s="113" t="s">
        <v>11808</v>
      </c>
    </row>
    <row r="3755" spans="10:13">
      <c r="J3755" s="113" t="s">
        <v>3874</v>
      </c>
      <c r="K3755" s="130" t="s">
        <v>5040</v>
      </c>
      <c r="L3755" s="113" t="s">
        <v>3947</v>
      </c>
      <c r="M3755" s="113" t="s">
        <v>11809</v>
      </c>
    </row>
    <row r="3756" spans="10:13">
      <c r="J3756" s="113" t="s">
        <v>3874</v>
      </c>
      <c r="K3756" s="130" t="s">
        <v>5043</v>
      </c>
      <c r="L3756" s="113" t="s">
        <v>3947</v>
      </c>
      <c r="M3756" s="113" t="s">
        <v>11810</v>
      </c>
    </row>
    <row r="3757" spans="10:13">
      <c r="J3757" s="113" t="s">
        <v>3874</v>
      </c>
      <c r="K3757" s="130" t="s">
        <v>5046</v>
      </c>
      <c r="L3757" s="113" t="s">
        <v>3947</v>
      </c>
      <c r="M3757" s="113" t="s">
        <v>11811</v>
      </c>
    </row>
    <row r="3758" spans="10:13">
      <c r="J3758" s="113" t="s">
        <v>3874</v>
      </c>
      <c r="K3758" s="130" t="s">
        <v>5049</v>
      </c>
      <c r="L3758" s="113" t="s">
        <v>3947</v>
      </c>
      <c r="M3758" s="113" t="s">
        <v>11812</v>
      </c>
    </row>
    <row r="3759" spans="10:13">
      <c r="J3759" s="113" t="s">
        <v>3874</v>
      </c>
      <c r="K3759" s="130" t="s">
        <v>5052</v>
      </c>
      <c r="L3759" s="113" t="s">
        <v>3947</v>
      </c>
      <c r="M3759" s="113" t="s">
        <v>11813</v>
      </c>
    </row>
    <row r="3760" spans="10:13">
      <c r="J3760" s="113" t="s">
        <v>3874</v>
      </c>
      <c r="K3760" s="130" t="s">
        <v>5055</v>
      </c>
      <c r="L3760" s="113" t="s">
        <v>3947</v>
      </c>
      <c r="M3760" s="113" t="s">
        <v>11814</v>
      </c>
    </row>
    <row r="3761" spans="10:13">
      <c r="J3761" s="113" t="s">
        <v>3874</v>
      </c>
      <c r="K3761" s="130" t="s">
        <v>5058</v>
      </c>
      <c r="L3761" s="113" t="s">
        <v>3947</v>
      </c>
      <c r="M3761" s="113" t="s">
        <v>11815</v>
      </c>
    </row>
    <row r="3762" spans="10:13">
      <c r="J3762" s="113" t="s">
        <v>3874</v>
      </c>
      <c r="K3762" s="130" t="s">
        <v>5061</v>
      </c>
      <c r="L3762" s="113" t="s">
        <v>3947</v>
      </c>
      <c r="M3762" s="113" t="s">
        <v>11816</v>
      </c>
    </row>
    <row r="3763" spans="10:13">
      <c r="J3763" s="113" t="s">
        <v>3874</v>
      </c>
      <c r="K3763" s="130" t="s">
        <v>5064</v>
      </c>
      <c r="L3763" s="113" t="s">
        <v>3947</v>
      </c>
      <c r="M3763" s="113" t="s">
        <v>11817</v>
      </c>
    </row>
    <row r="3764" spans="10:13">
      <c r="J3764" s="113" t="s">
        <v>3874</v>
      </c>
      <c r="K3764" s="130" t="s">
        <v>5067</v>
      </c>
      <c r="L3764" s="113" t="s">
        <v>3947</v>
      </c>
      <c r="M3764" s="113" t="s">
        <v>11818</v>
      </c>
    </row>
    <row r="3765" spans="10:13">
      <c r="J3765" s="113" t="s">
        <v>3874</v>
      </c>
      <c r="K3765" s="130" t="s">
        <v>5070</v>
      </c>
      <c r="L3765" s="113" t="s">
        <v>3947</v>
      </c>
      <c r="M3765" s="113" t="s">
        <v>11819</v>
      </c>
    </row>
    <row r="3766" spans="10:13">
      <c r="J3766" s="113" t="s">
        <v>3874</v>
      </c>
      <c r="K3766" s="130" t="s">
        <v>5073</v>
      </c>
      <c r="L3766" s="113" t="s">
        <v>3947</v>
      </c>
      <c r="M3766" s="113" t="s">
        <v>11820</v>
      </c>
    </row>
    <row r="3767" spans="10:13">
      <c r="J3767" s="113" t="s">
        <v>3874</v>
      </c>
      <c r="K3767" s="130" t="s">
        <v>5076</v>
      </c>
      <c r="L3767" s="113" t="s">
        <v>3947</v>
      </c>
      <c r="M3767" s="113" t="s">
        <v>11821</v>
      </c>
    </row>
    <row r="3768" spans="10:13">
      <c r="J3768" s="113" t="s">
        <v>3874</v>
      </c>
      <c r="K3768" s="130" t="s">
        <v>5079</v>
      </c>
      <c r="L3768" s="113" t="s">
        <v>3947</v>
      </c>
      <c r="M3768" s="113" t="s">
        <v>11822</v>
      </c>
    </row>
    <row r="3769" spans="10:13">
      <c r="J3769" s="113" t="s">
        <v>3874</v>
      </c>
      <c r="K3769" s="130" t="s">
        <v>5082</v>
      </c>
      <c r="L3769" s="113" t="s">
        <v>3947</v>
      </c>
      <c r="M3769" s="113" t="s">
        <v>11823</v>
      </c>
    </row>
    <row r="3770" spans="10:13">
      <c r="J3770" s="113" t="s">
        <v>3874</v>
      </c>
      <c r="K3770" s="130" t="s">
        <v>5085</v>
      </c>
      <c r="L3770" s="113" t="s">
        <v>3947</v>
      </c>
      <c r="M3770" s="113" t="s">
        <v>11824</v>
      </c>
    </row>
    <row r="3771" spans="10:13">
      <c r="J3771" s="113" t="s">
        <v>3874</v>
      </c>
      <c r="K3771" s="130" t="s">
        <v>5088</v>
      </c>
      <c r="L3771" s="113" t="s">
        <v>3947</v>
      </c>
      <c r="M3771" s="113" t="s">
        <v>11825</v>
      </c>
    </row>
    <row r="3772" spans="10:13">
      <c r="J3772" s="113" t="s">
        <v>3874</v>
      </c>
      <c r="K3772" s="130" t="s">
        <v>5091</v>
      </c>
      <c r="L3772" s="113" t="s">
        <v>3947</v>
      </c>
      <c r="M3772" s="113" t="s">
        <v>11826</v>
      </c>
    </row>
    <row r="3773" spans="10:13">
      <c r="J3773" s="113" t="s">
        <v>3874</v>
      </c>
      <c r="K3773" s="130" t="s">
        <v>5094</v>
      </c>
      <c r="L3773" s="113" t="s">
        <v>3947</v>
      </c>
      <c r="M3773" s="113" t="s">
        <v>11827</v>
      </c>
    </row>
    <row r="3774" spans="10:13">
      <c r="J3774" s="113" t="s">
        <v>3874</v>
      </c>
      <c r="K3774" s="130" t="s">
        <v>5097</v>
      </c>
      <c r="L3774" s="113" t="s">
        <v>3947</v>
      </c>
      <c r="M3774" s="113" t="s">
        <v>11828</v>
      </c>
    </row>
    <row r="3775" spans="10:13">
      <c r="J3775" s="113" t="s">
        <v>3874</v>
      </c>
      <c r="K3775" s="130" t="s">
        <v>5100</v>
      </c>
      <c r="L3775" s="113" t="s">
        <v>3947</v>
      </c>
      <c r="M3775" s="113" t="s">
        <v>11829</v>
      </c>
    </row>
    <row r="3776" spans="10:13">
      <c r="J3776" s="113" t="s">
        <v>3874</v>
      </c>
      <c r="K3776" s="130" t="s">
        <v>5103</v>
      </c>
      <c r="L3776" s="113" t="s">
        <v>3947</v>
      </c>
      <c r="M3776" s="113" t="s">
        <v>11830</v>
      </c>
    </row>
    <row r="3777" spans="10:13">
      <c r="J3777" s="113" t="s">
        <v>3874</v>
      </c>
      <c r="K3777" s="130" t="s">
        <v>5106</v>
      </c>
      <c r="L3777" s="113" t="s">
        <v>3947</v>
      </c>
      <c r="M3777" s="113" t="s">
        <v>11831</v>
      </c>
    </row>
    <row r="3778" spans="10:13">
      <c r="J3778" s="113" t="s">
        <v>3874</v>
      </c>
      <c r="K3778" s="130" t="s">
        <v>5109</v>
      </c>
      <c r="L3778" s="113" t="s">
        <v>3947</v>
      </c>
      <c r="M3778" s="113" t="s">
        <v>11832</v>
      </c>
    </row>
    <row r="3779" spans="10:13">
      <c r="J3779" s="113" t="s">
        <v>3874</v>
      </c>
      <c r="K3779" s="130" t="s">
        <v>5112</v>
      </c>
      <c r="L3779" s="113" t="s">
        <v>3947</v>
      </c>
      <c r="M3779" s="113" t="s">
        <v>11833</v>
      </c>
    </row>
    <row r="3780" spans="10:13">
      <c r="J3780" s="113" t="s">
        <v>3874</v>
      </c>
      <c r="K3780" s="130" t="s">
        <v>5115</v>
      </c>
      <c r="L3780" s="113" t="s">
        <v>3947</v>
      </c>
      <c r="M3780" s="113" t="s">
        <v>11834</v>
      </c>
    </row>
    <row r="3781" spans="10:13">
      <c r="J3781" s="113" t="s">
        <v>3874</v>
      </c>
      <c r="K3781" s="130" t="s">
        <v>5118</v>
      </c>
      <c r="L3781" s="113" t="s">
        <v>3947</v>
      </c>
      <c r="M3781" s="113" t="s">
        <v>11835</v>
      </c>
    </row>
    <row r="3782" spans="10:13">
      <c r="J3782" s="113" t="s">
        <v>3874</v>
      </c>
      <c r="K3782" s="130" t="s">
        <v>5121</v>
      </c>
      <c r="L3782" s="113" t="s">
        <v>3947</v>
      </c>
      <c r="M3782" s="113" t="s">
        <v>11836</v>
      </c>
    </row>
    <row r="3783" spans="10:13">
      <c r="J3783" s="113" t="s">
        <v>3874</v>
      </c>
      <c r="K3783" s="130" t="s">
        <v>5124</v>
      </c>
      <c r="L3783" s="113" t="s">
        <v>3947</v>
      </c>
      <c r="M3783" s="113" t="s">
        <v>11837</v>
      </c>
    </row>
    <row r="3784" spans="10:13">
      <c r="J3784" s="113" t="s">
        <v>3874</v>
      </c>
      <c r="K3784" s="130" t="s">
        <v>5127</v>
      </c>
      <c r="L3784" s="113" t="s">
        <v>3947</v>
      </c>
      <c r="M3784" s="113" t="s">
        <v>11838</v>
      </c>
    </row>
    <row r="3785" spans="10:13">
      <c r="J3785" s="113" t="s">
        <v>3874</v>
      </c>
      <c r="K3785" s="130" t="s">
        <v>5130</v>
      </c>
      <c r="L3785" s="113" t="s">
        <v>3947</v>
      </c>
      <c r="M3785" s="113" t="s">
        <v>11839</v>
      </c>
    </row>
    <row r="3786" spans="10:13">
      <c r="J3786" s="113" t="s">
        <v>3874</v>
      </c>
      <c r="K3786" s="130" t="s">
        <v>5133</v>
      </c>
      <c r="L3786" s="113" t="s">
        <v>3947</v>
      </c>
      <c r="M3786" s="113" t="s">
        <v>11840</v>
      </c>
    </row>
    <row r="3787" spans="10:13">
      <c r="J3787" s="113" t="s">
        <v>3874</v>
      </c>
      <c r="K3787" s="130" t="s">
        <v>5136</v>
      </c>
      <c r="L3787" s="113" t="s">
        <v>3947</v>
      </c>
      <c r="M3787" s="113" t="s">
        <v>11841</v>
      </c>
    </row>
    <row r="3788" spans="10:13">
      <c r="J3788" s="113" t="s">
        <v>3874</v>
      </c>
      <c r="K3788" s="130" t="s">
        <v>5139</v>
      </c>
      <c r="L3788" s="113" t="s">
        <v>3947</v>
      </c>
      <c r="M3788" s="113" t="s">
        <v>11842</v>
      </c>
    </row>
    <row r="3789" spans="10:13">
      <c r="J3789" s="113" t="s">
        <v>3874</v>
      </c>
      <c r="K3789" s="130" t="s">
        <v>5142</v>
      </c>
      <c r="L3789" s="113" t="s">
        <v>3947</v>
      </c>
      <c r="M3789" s="113" t="s">
        <v>11843</v>
      </c>
    </row>
    <row r="3790" spans="10:13">
      <c r="J3790" s="113" t="s">
        <v>3874</v>
      </c>
      <c r="K3790" s="130" t="s">
        <v>5145</v>
      </c>
      <c r="L3790" s="113" t="s">
        <v>3947</v>
      </c>
      <c r="M3790" s="113" t="s">
        <v>11844</v>
      </c>
    </row>
    <row r="3791" spans="10:13">
      <c r="J3791" s="113" t="s">
        <v>3874</v>
      </c>
      <c r="K3791" s="130" t="s">
        <v>5148</v>
      </c>
      <c r="L3791" s="113" t="s">
        <v>3947</v>
      </c>
      <c r="M3791" s="113" t="s">
        <v>11845</v>
      </c>
    </row>
    <row r="3792" spans="10:13">
      <c r="J3792" s="113" t="s">
        <v>3874</v>
      </c>
      <c r="K3792" s="130" t="s">
        <v>5151</v>
      </c>
      <c r="L3792" s="113" t="s">
        <v>3947</v>
      </c>
      <c r="M3792" s="113" t="s">
        <v>11846</v>
      </c>
    </row>
    <row r="3793" spans="10:13">
      <c r="J3793" s="113" t="s">
        <v>3874</v>
      </c>
      <c r="K3793" s="130" t="s">
        <v>5154</v>
      </c>
      <c r="L3793" s="113" t="s">
        <v>3947</v>
      </c>
      <c r="M3793" s="113" t="s">
        <v>11847</v>
      </c>
    </row>
    <row r="3794" spans="10:13">
      <c r="J3794" s="113" t="s">
        <v>3874</v>
      </c>
      <c r="K3794" s="130" t="s">
        <v>5157</v>
      </c>
      <c r="L3794" s="113" t="s">
        <v>3947</v>
      </c>
      <c r="M3794" s="113" t="s">
        <v>11848</v>
      </c>
    </row>
    <row r="3795" spans="10:13">
      <c r="J3795" s="113" t="s">
        <v>3874</v>
      </c>
      <c r="K3795" s="130" t="s">
        <v>5160</v>
      </c>
      <c r="L3795" s="113" t="s">
        <v>3947</v>
      </c>
      <c r="M3795" s="113" t="s">
        <v>11849</v>
      </c>
    </row>
    <row r="3796" spans="10:13">
      <c r="J3796" s="113" t="s">
        <v>3874</v>
      </c>
      <c r="K3796" s="130" t="s">
        <v>5163</v>
      </c>
      <c r="L3796" s="113" t="s">
        <v>3947</v>
      </c>
      <c r="M3796" s="113" t="s">
        <v>11850</v>
      </c>
    </row>
    <row r="3797" spans="10:13">
      <c r="J3797" s="113" t="s">
        <v>3874</v>
      </c>
      <c r="K3797" s="130" t="s">
        <v>5166</v>
      </c>
      <c r="L3797" s="113" t="s">
        <v>3947</v>
      </c>
      <c r="M3797" s="113" t="s">
        <v>11851</v>
      </c>
    </row>
    <row r="3798" spans="10:13">
      <c r="J3798" s="113" t="s">
        <v>3874</v>
      </c>
      <c r="K3798" s="130" t="s">
        <v>5169</v>
      </c>
      <c r="L3798" s="113" t="s">
        <v>3947</v>
      </c>
      <c r="M3798" s="113" t="s">
        <v>11852</v>
      </c>
    </row>
    <row r="3799" spans="10:13">
      <c r="J3799" s="113" t="s">
        <v>3874</v>
      </c>
      <c r="K3799" s="130" t="s">
        <v>5172</v>
      </c>
      <c r="L3799" s="113" t="s">
        <v>3947</v>
      </c>
      <c r="M3799" s="113" t="s">
        <v>11853</v>
      </c>
    </row>
    <row r="3800" spans="10:13">
      <c r="J3800" s="113" t="s">
        <v>3874</v>
      </c>
      <c r="K3800" s="130" t="s">
        <v>5175</v>
      </c>
      <c r="L3800" s="113" t="s">
        <v>3947</v>
      </c>
      <c r="M3800" s="113" t="s">
        <v>11854</v>
      </c>
    </row>
    <row r="3801" spans="10:13">
      <c r="J3801" s="113" t="s">
        <v>3874</v>
      </c>
      <c r="K3801" s="130" t="s">
        <v>5178</v>
      </c>
      <c r="L3801" s="113" t="s">
        <v>3947</v>
      </c>
      <c r="M3801" s="113" t="s">
        <v>11855</v>
      </c>
    </row>
    <row r="3802" spans="10:13">
      <c r="J3802" s="113" t="s">
        <v>3874</v>
      </c>
      <c r="K3802" s="130" t="s">
        <v>5181</v>
      </c>
      <c r="L3802" s="113" t="s">
        <v>3947</v>
      </c>
      <c r="M3802" s="113" t="s">
        <v>11856</v>
      </c>
    </row>
    <row r="3803" spans="10:13">
      <c r="J3803" s="113" t="s">
        <v>3874</v>
      </c>
      <c r="K3803" s="130" t="s">
        <v>5184</v>
      </c>
      <c r="L3803" s="113" t="s">
        <v>3947</v>
      </c>
      <c r="M3803" s="113" t="s">
        <v>11857</v>
      </c>
    </row>
    <row r="3804" spans="10:13">
      <c r="J3804" s="113" t="s">
        <v>3874</v>
      </c>
      <c r="K3804" s="130" t="s">
        <v>5187</v>
      </c>
      <c r="L3804" s="113" t="s">
        <v>3947</v>
      </c>
      <c r="M3804" s="113" t="s">
        <v>11858</v>
      </c>
    </row>
    <row r="3805" spans="10:13">
      <c r="J3805" s="113" t="s">
        <v>3874</v>
      </c>
      <c r="K3805" s="130" t="s">
        <v>5190</v>
      </c>
      <c r="L3805" s="113" t="s">
        <v>3947</v>
      </c>
      <c r="M3805" s="113" t="s">
        <v>11859</v>
      </c>
    </row>
    <row r="3806" spans="10:13">
      <c r="J3806" s="113" t="s">
        <v>3874</v>
      </c>
      <c r="K3806" s="130" t="s">
        <v>5193</v>
      </c>
      <c r="L3806" s="113" t="s">
        <v>3947</v>
      </c>
      <c r="M3806" s="113" t="s">
        <v>11860</v>
      </c>
    </row>
    <row r="3807" spans="10:13">
      <c r="J3807" s="113" t="s">
        <v>3874</v>
      </c>
      <c r="K3807" s="130" t="s">
        <v>5196</v>
      </c>
      <c r="L3807" s="113" t="s">
        <v>3947</v>
      </c>
      <c r="M3807" s="113" t="s">
        <v>11861</v>
      </c>
    </row>
    <row r="3808" spans="10:13">
      <c r="J3808" s="113" t="s">
        <v>3874</v>
      </c>
      <c r="K3808" s="130" t="s">
        <v>5199</v>
      </c>
      <c r="L3808" s="113" t="s">
        <v>3947</v>
      </c>
      <c r="M3808" s="113" t="s">
        <v>11862</v>
      </c>
    </row>
    <row r="3809" spans="10:13">
      <c r="J3809" s="113" t="s">
        <v>3874</v>
      </c>
      <c r="K3809" s="130" t="s">
        <v>5202</v>
      </c>
      <c r="L3809" s="113" t="s">
        <v>3947</v>
      </c>
      <c r="M3809" s="113" t="s">
        <v>11863</v>
      </c>
    </row>
    <row r="3810" spans="10:13">
      <c r="J3810" s="113" t="s">
        <v>3874</v>
      </c>
      <c r="K3810" s="130" t="s">
        <v>5205</v>
      </c>
      <c r="L3810" s="113" t="s">
        <v>3947</v>
      </c>
      <c r="M3810" s="113" t="s">
        <v>11864</v>
      </c>
    </row>
    <row r="3811" spans="10:13">
      <c r="J3811" s="113" t="s">
        <v>3874</v>
      </c>
      <c r="K3811" s="130" t="s">
        <v>5208</v>
      </c>
      <c r="L3811" s="113" t="s">
        <v>3947</v>
      </c>
      <c r="M3811" s="113" t="s">
        <v>11865</v>
      </c>
    </row>
    <row r="3812" spans="10:13">
      <c r="J3812" s="113" t="s">
        <v>3874</v>
      </c>
      <c r="K3812" s="130" t="s">
        <v>5211</v>
      </c>
      <c r="L3812" s="113" t="s">
        <v>3947</v>
      </c>
      <c r="M3812" s="113" t="s">
        <v>11866</v>
      </c>
    </row>
    <row r="3813" spans="10:13">
      <c r="J3813" s="113" t="s">
        <v>3874</v>
      </c>
      <c r="K3813" s="130" t="s">
        <v>5214</v>
      </c>
      <c r="L3813" s="113" t="s">
        <v>3947</v>
      </c>
      <c r="M3813" s="113" t="s">
        <v>11867</v>
      </c>
    </row>
    <row r="3814" spans="10:13">
      <c r="J3814" s="113" t="s">
        <v>3874</v>
      </c>
      <c r="K3814" s="130" t="s">
        <v>5217</v>
      </c>
      <c r="L3814" s="113" t="s">
        <v>3947</v>
      </c>
      <c r="M3814" s="113" t="s">
        <v>11868</v>
      </c>
    </row>
    <row r="3815" spans="10:13">
      <c r="J3815" s="113" t="s">
        <v>3874</v>
      </c>
      <c r="K3815" s="130" t="s">
        <v>5220</v>
      </c>
      <c r="L3815" s="113" t="s">
        <v>3947</v>
      </c>
      <c r="M3815" s="113" t="s">
        <v>11869</v>
      </c>
    </row>
    <row r="3816" spans="10:13">
      <c r="J3816" s="113" t="s">
        <v>3874</v>
      </c>
      <c r="K3816" s="130" t="s">
        <v>5223</v>
      </c>
      <c r="L3816" s="113" t="s">
        <v>3947</v>
      </c>
      <c r="M3816" s="113" t="s">
        <v>11870</v>
      </c>
    </row>
    <row r="3817" spans="10:13">
      <c r="J3817" s="113" t="s">
        <v>3874</v>
      </c>
      <c r="K3817" s="130" t="s">
        <v>5226</v>
      </c>
      <c r="L3817" s="113" t="s">
        <v>3947</v>
      </c>
      <c r="M3817" s="113" t="s">
        <v>11871</v>
      </c>
    </row>
    <row r="3818" spans="10:13">
      <c r="J3818" s="113" t="s">
        <v>3874</v>
      </c>
      <c r="K3818" s="130" t="s">
        <v>5229</v>
      </c>
      <c r="L3818" s="113" t="s">
        <v>3947</v>
      </c>
      <c r="M3818" s="113" t="s">
        <v>11872</v>
      </c>
    </row>
    <row r="3819" spans="10:13">
      <c r="J3819" s="113" t="s">
        <v>3874</v>
      </c>
      <c r="K3819" s="130" t="s">
        <v>5232</v>
      </c>
      <c r="L3819" s="113" t="s">
        <v>3947</v>
      </c>
      <c r="M3819" s="113" t="s">
        <v>11873</v>
      </c>
    </row>
    <row r="3820" spans="10:13">
      <c r="J3820" s="113" t="s">
        <v>3874</v>
      </c>
      <c r="K3820" s="130" t="s">
        <v>5235</v>
      </c>
      <c r="L3820" s="113" t="s">
        <v>3947</v>
      </c>
      <c r="M3820" s="113" t="s">
        <v>11874</v>
      </c>
    </row>
    <row r="3821" spans="10:13">
      <c r="J3821" s="113" t="s">
        <v>3874</v>
      </c>
      <c r="K3821" s="130" t="s">
        <v>5238</v>
      </c>
      <c r="L3821" s="113" t="s">
        <v>3947</v>
      </c>
      <c r="M3821" s="113" t="s">
        <v>11875</v>
      </c>
    </row>
    <row r="3822" spans="10:13">
      <c r="J3822" s="113" t="s">
        <v>3874</v>
      </c>
      <c r="K3822" s="130" t="s">
        <v>5241</v>
      </c>
      <c r="L3822" s="113" t="s">
        <v>3947</v>
      </c>
      <c r="M3822" s="113" t="s">
        <v>11876</v>
      </c>
    </row>
    <row r="3823" spans="10:13">
      <c r="J3823" s="113" t="s">
        <v>3874</v>
      </c>
      <c r="K3823" s="130" t="s">
        <v>5244</v>
      </c>
      <c r="L3823" s="113" t="s">
        <v>3947</v>
      </c>
      <c r="M3823" s="113" t="s">
        <v>11877</v>
      </c>
    </row>
    <row r="3824" spans="10:13">
      <c r="J3824" s="113" t="s">
        <v>3874</v>
      </c>
      <c r="K3824" s="130" t="s">
        <v>5247</v>
      </c>
      <c r="L3824" s="113" t="s">
        <v>3947</v>
      </c>
      <c r="M3824" s="113" t="s">
        <v>11878</v>
      </c>
    </row>
    <row r="3825" spans="10:13">
      <c r="J3825" s="113" t="s">
        <v>3874</v>
      </c>
      <c r="K3825" s="130" t="s">
        <v>5250</v>
      </c>
      <c r="L3825" s="113" t="s">
        <v>3947</v>
      </c>
      <c r="M3825" s="113" t="s">
        <v>11879</v>
      </c>
    </row>
    <row r="3826" spans="10:13">
      <c r="J3826" s="113" t="s">
        <v>3874</v>
      </c>
      <c r="K3826" s="130" t="s">
        <v>5253</v>
      </c>
      <c r="L3826" s="113" t="s">
        <v>3947</v>
      </c>
      <c r="M3826" s="113" t="s">
        <v>11880</v>
      </c>
    </row>
    <row r="3827" spans="10:13">
      <c r="J3827" s="113" t="s">
        <v>3874</v>
      </c>
      <c r="K3827" s="130" t="s">
        <v>5256</v>
      </c>
      <c r="L3827" s="113" t="s">
        <v>3947</v>
      </c>
      <c r="M3827" s="113" t="s">
        <v>11881</v>
      </c>
    </row>
    <row r="3828" spans="10:13">
      <c r="J3828" s="113" t="s">
        <v>3874</v>
      </c>
      <c r="K3828" s="130" t="s">
        <v>5259</v>
      </c>
      <c r="L3828" s="113" t="s">
        <v>3947</v>
      </c>
      <c r="M3828" s="113" t="s">
        <v>11882</v>
      </c>
    </row>
    <row r="3829" spans="10:13">
      <c r="J3829" s="113" t="s">
        <v>3874</v>
      </c>
      <c r="K3829" s="130" t="s">
        <v>5262</v>
      </c>
      <c r="L3829" s="113" t="s">
        <v>3947</v>
      </c>
      <c r="M3829" s="113" t="s">
        <v>11883</v>
      </c>
    </row>
    <row r="3830" spans="10:13">
      <c r="J3830" s="113" t="s">
        <v>3874</v>
      </c>
      <c r="K3830" s="130" t="s">
        <v>5265</v>
      </c>
      <c r="L3830" s="113" t="s">
        <v>3947</v>
      </c>
      <c r="M3830" s="113" t="s">
        <v>11884</v>
      </c>
    </row>
    <row r="3831" spans="10:13">
      <c r="J3831" s="113" t="s">
        <v>3874</v>
      </c>
      <c r="K3831" s="130" t="s">
        <v>5268</v>
      </c>
      <c r="L3831" s="113" t="s">
        <v>3947</v>
      </c>
      <c r="M3831" s="113" t="s">
        <v>11885</v>
      </c>
    </row>
    <row r="3832" spans="10:13">
      <c r="J3832" s="113" t="s">
        <v>3874</v>
      </c>
      <c r="K3832" s="130" t="s">
        <v>5271</v>
      </c>
      <c r="L3832" s="113" t="s">
        <v>3947</v>
      </c>
      <c r="M3832" s="113" t="s">
        <v>11886</v>
      </c>
    </row>
    <row r="3833" spans="10:13">
      <c r="J3833" s="113" t="s">
        <v>3874</v>
      </c>
      <c r="K3833" s="130" t="s">
        <v>5274</v>
      </c>
      <c r="L3833" s="113" t="s">
        <v>3947</v>
      </c>
      <c r="M3833" s="113" t="s">
        <v>11887</v>
      </c>
    </row>
    <row r="3834" spans="10:13">
      <c r="J3834" s="113" t="s">
        <v>3874</v>
      </c>
      <c r="K3834" s="130" t="s">
        <v>5277</v>
      </c>
      <c r="L3834" s="113" t="s">
        <v>3947</v>
      </c>
      <c r="M3834" s="113" t="s">
        <v>11888</v>
      </c>
    </row>
    <row r="3835" spans="10:13">
      <c r="J3835" s="113" t="s">
        <v>3874</v>
      </c>
      <c r="K3835" s="130" t="s">
        <v>5280</v>
      </c>
      <c r="L3835" s="113" t="s">
        <v>3947</v>
      </c>
      <c r="M3835" s="113" t="s">
        <v>11889</v>
      </c>
    </row>
    <row r="3836" spans="10:13">
      <c r="J3836" s="113" t="s">
        <v>3874</v>
      </c>
      <c r="K3836" s="130" t="s">
        <v>5283</v>
      </c>
      <c r="L3836" s="113" t="s">
        <v>3947</v>
      </c>
      <c r="M3836" s="113" t="s">
        <v>11890</v>
      </c>
    </row>
    <row r="3837" spans="10:13">
      <c r="J3837" s="113" t="s">
        <v>3874</v>
      </c>
      <c r="K3837" s="130" t="s">
        <v>5286</v>
      </c>
      <c r="L3837" s="113" t="s">
        <v>3947</v>
      </c>
      <c r="M3837" s="113" t="s">
        <v>11891</v>
      </c>
    </row>
    <row r="3838" spans="10:13">
      <c r="J3838" s="113" t="s">
        <v>3874</v>
      </c>
      <c r="K3838" s="130" t="s">
        <v>5289</v>
      </c>
      <c r="L3838" s="113" t="s">
        <v>3947</v>
      </c>
      <c r="M3838" s="113" t="s">
        <v>11892</v>
      </c>
    </row>
    <row r="3839" spans="10:13">
      <c r="J3839" s="113" t="s">
        <v>3874</v>
      </c>
      <c r="K3839" s="130" t="s">
        <v>5292</v>
      </c>
      <c r="L3839" s="113" t="s">
        <v>3947</v>
      </c>
      <c r="M3839" s="113" t="s">
        <v>11893</v>
      </c>
    </row>
    <row r="3840" spans="10:13">
      <c r="J3840" s="113" t="s">
        <v>3874</v>
      </c>
      <c r="K3840" s="130" t="s">
        <v>5295</v>
      </c>
      <c r="L3840" s="113" t="s">
        <v>3947</v>
      </c>
      <c r="M3840" s="113" t="s">
        <v>11894</v>
      </c>
    </row>
    <row r="3841" spans="10:13">
      <c r="J3841" s="113" t="s">
        <v>3874</v>
      </c>
      <c r="K3841" s="130" t="s">
        <v>5298</v>
      </c>
      <c r="L3841" s="113" t="s">
        <v>3947</v>
      </c>
      <c r="M3841" s="113" t="s">
        <v>11895</v>
      </c>
    </row>
    <row r="3842" spans="10:13">
      <c r="J3842" s="113" t="s">
        <v>3874</v>
      </c>
      <c r="K3842" s="130" t="s">
        <v>5301</v>
      </c>
      <c r="L3842" s="113" t="s">
        <v>3947</v>
      </c>
      <c r="M3842" s="113" t="s">
        <v>11896</v>
      </c>
    </row>
    <row r="3843" spans="10:13">
      <c r="J3843" s="113" t="s">
        <v>3874</v>
      </c>
      <c r="K3843" s="130" t="s">
        <v>5304</v>
      </c>
      <c r="L3843" s="113" t="s">
        <v>3947</v>
      </c>
      <c r="M3843" s="113" t="s">
        <v>11897</v>
      </c>
    </row>
    <row r="3844" spans="10:13">
      <c r="J3844" s="113" t="s">
        <v>3874</v>
      </c>
      <c r="K3844" s="130" t="s">
        <v>5307</v>
      </c>
      <c r="L3844" s="113" t="s">
        <v>3947</v>
      </c>
      <c r="M3844" s="113" t="s">
        <v>11898</v>
      </c>
    </row>
    <row r="3845" spans="10:13">
      <c r="J3845" s="113" t="s">
        <v>3874</v>
      </c>
      <c r="K3845" s="130" t="s">
        <v>5310</v>
      </c>
      <c r="L3845" s="113" t="s">
        <v>3947</v>
      </c>
      <c r="M3845" s="113" t="s">
        <v>11899</v>
      </c>
    </row>
    <row r="3846" spans="10:13">
      <c r="J3846" s="113" t="s">
        <v>3874</v>
      </c>
      <c r="K3846" s="130" t="s">
        <v>5313</v>
      </c>
      <c r="L3846" s="113" t="s">
        <v>3947</v>
      </c>
      <c r="M3846" s="113" t="s">
        <v>11900</v>
      </c>
    </row>
    <row r="3847" spans="10:13">
      <c r="J3847" s="113" t="s">
        <v>3874</v>
      </c>
      <c r="K3847" s="130" t="s">
        <v>5316</v>
      </c>
      <c r="L3847" s="113" t="s">
        <v>3947</v>
      </c>
      <c r="M3847" s="113" t="s">
        <v>11901</v>
      </c>
    </row>
    <row r="3848" spans="10:13">
      <c r="J3848" s="113" t="s">
        <v>3874</v>
      </c>
      <c r="K3848" s="130" t="s">
        <v>5319</v>
      </c>
      <c r="L3848" s="113" t="s">
        <v>3947</v>
      </c>
      <c r="M3848" s="113" t="s">
        <v>11902</v>
      </c>
    </row>
    <row r="3849" spans="10:13">
      <c r="J3849" s="113" t="s">
        <v>3874</v>
      </c>
      <c r="K3849" s="130" t="s">
        <v>5322</v>
      </c>
      <c r="L3849" s="113" t="s">
        <v>3947</v>
      </c>
      <c r="M3849" s="113" t="s">
        <v>11903</v>
      </c>
    </row>
    <row r="3850" spans="10:13">
      <c r="J3850" s="113" t="s">
        <v>3874</v>
      </c>
      <c r="K3850" s="130" t="s">
        <v>5325</v>
      </c>
      <c r="L3850" s="113" t="s">
        <v>3947</v>
      </c>
      <c r="M3850" s="113" t="s">
        <v>11904</v>
      </c>
    </row>
    <row r="3851" spans="10:13">
      <c r="J3851" s="113" t="s">
        <v>3874</v>
      </c>
      <c r="K3851" s="130" t="s">
        <v>5328</v>
      </c>
      <c r="L3851" s="113" t="s">
        <v>3947</v>
      </c>
      <c r="M3851" s="113" t="s">
        <v>11905</v>
      </c>
    </row>
    <row r="3852" spans="10:13">
      <c r="J3852" s="113" t="s">
        <v>3874</v>
      </c>
      <c r="K3852" s="130" t="s">
        <v>5331</v>
      </c>
      <c r="L3852" s="113" t="s">
        <v>3947</v>
      </c>
      <c r="M3852" s="113" t="s">
        <v>11906</v>
      </c>
    </row>
    <row r="3853" spans="10:13">
      <c r="J3853" s="113" t="s">
        <v>3874</v>
      </c>
      <c r="K3853" s="130" t="s">
        <v>5334</v>
      </c>
      <c r="L3853" s="113" t="s">
        <v>3947</v>
      </c>
      <c r="M3853" s="113" t="s">
        <v>11907</v>
      </c>
    </row>
    <row r="3854" spans="10:13">
      <c r="J3854" s="113" t="s">
        <v>3874</v>
      </c>
      <c r="K3854" s="130" t="s">
        <v>5337</v>
      </c>
      <c r="L3854" s="113" t="s">
        <v>3947</v>
      </c>
      <c r="M3854" s="113" t="s">
        <v>11908</v>
      </c>
    </row>
    <row r="3855" spans="10:13">
      <c r="J3855" s="113" t="s">
        <v>3874</v>
      </c>
      <c r="K3855" s="130" t="s">
        <v>5340</v>
      </c>
      <c r="L3855" s="113" t="s">
        <v>3947</v>
      </c>
      <c r="M3855" s="113" t="s">
        <v>11909</v>
      </c>
    </row>
    <row r="3856" spans="10:13">
      <c r="J3856" s="113" t="s">
        <v>3874</v>
      </c>
      <c r="K3856" s="130" t="s">
        <v>5343</v>
      </c>
      <c r="L3856" s="113" t="s">
        <v>3947</v>
      </c>
      <c r="M3856" s="113" t="s">
        <v>11910</v>
      </c>
    </row>
    <row r="3857" spans="10:13">
      <c r="J3857" s="113" t="s">
        <v>3874</v>
      </c>
      <c r="K3857" s="130" t="s">
        <v>5346</v>
      </c>
      <c r="L3857" s="113" t="s">
        <v>3947</v>
      </c>
      <c r="M3857" s="113" t="s">
        <v>11911</v>
      </c>
    </row>
    <row r="3858" spans="10:13">
      <c r="J3858" s="113" t="s">
        <v>3874</v>
      </c>
      <c r="K3858" s="130" t="s">
        <v>5349</v>
      </c>
      <c r="L3858" s="113" t="s">
        <v>3947</v>
      </c>
      <c r="M3858" s="113" t="s">
        <v>11912</v>
      </c>
    </row>
    <row r="3859" spans="10:13">
      <c r="J3859" s="113" t="s">
        <v>3874</v>
      </c>
      <c r="K3859" s="130" t="s">
        <v>5352</v>
      </c>
      <c r="L3859" s="113" t="s">
        <v>3947</v>
      </c>
      <c r="M3859" s="113" t="s">
        <v>11913</v>
      </c>
    </row>
    <row r="3860" spans="10:13">
      <c r="J3860" s="113" t="s">
        <v>3874</v>
      </c>
      <c r="K3860" s="130" t="s">
        <v>5355</v>
      </c>
      <c r="L3860" s="113" t="s">
        <v>3947</v>
      </c>
      <c r="M3860" s="113" t="s">
        <v>11914</v>
      </c>
    </row>
    <row r="3861" spans="10:13">
      <c r="J3861" s="113" t="s">
        <v>3874</v>
      </c>
      <c r="K3861" s="130" t="s">
        <v>5358</v>
      </c>
      <c r="L3861" s="113" t="s">
        <v>3947</v>
      </c>
      <c r="M3861" s="113" t="s">
        <v>11915</v>
      </c>
    </row>
    <row r="3862" spans="10:13">
      <c r="J3862" s="113" t="s">
        <v>3874</v>
      </c>
      <c r="K3862" s="130" t="s">
        <v>5361</v>
      </c>
      <c r="L3862" s="113" t="s">
        <v>3947</v>
      </c>
      <c r="M3862" s="113" t="s">
        <v>11916</v>
      </c>
    </row>
    <row r="3863" spans="10:13">
      <c r="J3863" s="113" t="s">
        <v>3874</v>
      </c>
      <c r="K3863" s="130" t="s">
        <v>5364</v>
      </c>
      <c r="L3863" s="113" t="s">
        <v>3947</v>
      </c>
      <c r="M3863" s="113" t="s">
        <v>11917</v>
      </c>
    </row>
    <row r="3864" spans="10:13">
      <c r="J3864" s="113" t="s">
        <v>3874</v>
      </c>
      <c r="K3864" s="130" t="s">
        <v>5367</v>
      </c>
      <c r="L3864" s="113" t="s">
        <v>3947</v>
      </c>
      <c r="M3864" s="113" t="s">
        <v>11918</v>
      </c>
    </row>
    <row r="3865" spans="10:13">
      <c r="J3865" s="113" t="s">
        <v>3874</v>
      </c>
      <c r="K3865" s="130" t="s">
        <v>5370</v>
      </c>
      <c r="L3865" s="113" t="s">
        <v>3947</v>
      </c>
      <c r="M3865" s="113" t="s">
        <v>11919</v>
      </c>
    </row>
    <row r="3866" spans="10:13">
      <c r="J3866" s="113" t="s">
        <v>3874</v>
      </c>
      <c r="K3866" s="130" t="s">
        <v>5373</v>
      </c>
      <c r="L3866" s="113" t="s">
        <v>3947</v>
      </c>
      <c r="M3866" s="113" t="s">
        <v>11920</v>
      </c>
    </row>
    <row r="3867" spans="10:13">
      <c r="J3867" s="113" t="s">
        <v>3874</v>
      </c>
      <c r="K3867" s="130" t="s">
        <v>5376</v>
      </c>
      <c r="L3867" s="113" t="s">
        <v>3947</v>
      </c>
      <c r="M3867" s="113" t="s">
        <v>11921</v>
      </c>
    </row>
    <row r="3868" spans="10:13">
      <c r="J3868" s="113" t="s">
        <v>3874</v>
      </c>
      <c r="K3868" s="130" t="s">
        <v>5379</v>
      </c>
      <c r="L3868" s="113" t="s">
        <v>3947</v>
      </c>
      <c r="M3868" s="113" t="s">
        <v>11922</v>
      </c>
    </row>
    <row r="3869" spans="10:13">
      <c r="J3869" s="113" t="s">
        <v>3874</v>
      </c>
      <c r="K3869" s="130" t="s">
        <v>5382</v>
      </c>
      <c r="L3869" s="113" t="s">
        <v>3947</v>
      </c>
      <c r="M3869" s="113" t="s">
        <v>11923</v>
      </c>
    </row>
    <row r="3870" spans="10:13">
      <c r="J3870" s="113" t="s">
        <v>3874</v>
      </c>
      <c r="K3870" s="130" t="s">
        <v>5385</v>
      </c>
      <c r="L3870" s="113" t="s">
        <v>3947</v>
      </c>
      <c r="M3870" s="113" t="s">
        <v>11924</v>
      </c>
    </row>
    <row r="3871" spans="10:13">
      <c r="J3871" s="113" t="s">
        <v>3874</v>
      </c>
      <c r="K3871" s="130" t="s">
        <v>5388</v>
      </c>
      <c r="L3871" s="113" t="s">
        <v>3947</v>
      </c>
      <c r="M3871" s="113" t="s">
        <v>11925</v>
      </c>
    </row>
    <row r="3872" spans="10:13">
      <c r="J3872" s="113" t="s">
        <v>3874</v>
      </c>
      <c r="K3872" s="130" t="s">
        <v>5391</v>
      </c>
      <c r="L3872" s="113" t="s">
        <v>3947</v>
      </c>
      <c r="M3872" s="113" t="s">
        <v>11926</v>
      </c>
    </row>
    <row r="3873" spans="10:13">
      <c r="J3873" s="113" t="s">
        <v>3874</v>
      </c>
      <c r="K3873" s="130" t="s">
        <v>5394</v>
      </c>
      <c r="L3873" s="113" t="s">
        <v>3947</v>
      </c>
      <c r="M3873" s="113" t="s">
        <v>11927</v>
      </c>
    </row>
    <row r="3874" spans="10:13">
      <c r="J3874" s="113" t="s">
        <v>3874</v>
      </c>
      <c r="K3874" s="130" t="s">
        <v>5397</v>
      </c>
      <c r="L3874" s="113" t="s">
        <v>3947</v>
      </c>
      <c r="M3874" s="113" t="s">
        <v>11928</v>
      </c>
    </row>
    <row r="3875" spans="10:13">
      <c r="J3875" s="113" t="s">
        <v>3874</v>
      </c>
      <c r="K3875" s="130" t="s">
        <v>5400</v>
      </c>
      <c r="L3875" s="113" t="s">
        <v>3947</v>
      </c>
      <c r="M3875" s="113" t="s">
        <v>11929</v>
      </c>
    </row>
    <row r="3876" spans="10:13">
      <c r="J3876" s="113" t="s">
        <v>3874</v>
      </c>
      <c r="K3876" s="130" t="s">
        <v>5403</v>
      </c>
      <c r="L3876" s="113" t="s">
        <v>3947</v>
      </c>
      <c r="M3876" s="113" t="s">
        <v>11930</v>
      </c>
    </row>
    <row r="3877" spans="10:13">
      <c r="J3877" s="113" t="s">
        <v>3874</v>
      </c>
      <c r="K3877" s="130" t="s">
        <v>5406</v>
      </c>
      <c r="L3877" s="113" t="s">
        <v>3947</v>
      </c>
      <c r="M3877" s="113" t="s">
        <v>11931</v>
      </c>
    </row>
    <row r="3878" spans="10:13">
      <c r="J3878" s="113" t="s">
        <v>3874</v>
      </c>
      <c r="K3878" s="130" t="s">
        <v>5409</v>
      </c>
      <c r="L3878" s="113" t="s">
        <v>3947</v>
      </c>
      <c r="M3878" s="113" t="s">
        <v>11932</v>
      </c>
    </row>
    <row r="3879" spans="10:13">
      <c r="J3879" s="113" t="s">
        <v>3874</v>
      </c>
      <c r="K3879" s="130" t="s">
        <v>5412</v>
      </c>
      <c r="L3879" s="113" t="s">
        <v>3947</v>
      </c>
      <c r="M3879" s="113" t="s">
        <v>11933</v>
      </c>
    </row>
    <row r="3880" spans="10:13">
      <c r="J3880" s="113" t="s">
        <v>3874</v>
      </c>
      <c r="K3880" s="130" t="s">
        <v>5415</v>
      </c>
      <c r="L3880" s="113" t="s">
        <v>3947</v>
      </c>
      <c r="M3880" s="113" t="s">
        <v>11934</v>
      </c>
    </row>
    <row r="3881" spans="10:13">
      <c r="J3881" s="113" t="s">
        <v>3874</v>
      </c>
      <c r="K3881" s="130" t="s">
        <v>5418</v>
      </c>
      <c r="L3881" s="113" t="s">
        <v>3947</v>
      </c>
      <c r="M3881" s="113" t="s">
        <v>11935</v>
      </c>
    </row>
    <row r="3882" spans="10:13">
      <c r="J3882" s="113" t="s">
        <v>3874</v>
      </c>
      <c r="K3882" s="130" t="s">
        <v>5421</v>
      </c>
      <c r="L3882" s="113" t="s">
        <v>3947</v>
      </c>
      <c r="M3882" s="113" t="s">
        <v>11936</v>
      </c>
    </row>
    <row r="3883" spans="10:13">
      <c r="J3883" s="113" t="s">
        <v>3874</v>
      </c>
      <c r="K3883" s="130" t="s">
        <v>5424</v>
      </c>
      <c r="L3883" s="113" t="s">
        <v>3947</v>
      </c>
      <c r="M3883" s="113" t="s">
        <v>11937</v>
      </c>
    </row>
    <row r="3884" spans="10:13">
      <c r="J3884" s="113" t="s">
        <v>3874</v>
      </c>
      <c r="K3884" s="130" t="s">
        <v>5427</v>
      </c>
      <c r="L3884" s="113" t="s">
        <v>3947</v>
      </c>
      <c r="M3884" s="113" t="s">
        <v>11938</v>
      </c>
    </row>
    <row r="3885" spans="10:13">
      <c r="J3885" s="113" t="s">
        <v>3874</v>
      </c>
      <c r="K3885" s="130" t="s">
        <v>5430</v>
      </c>
      <c r="L3885" s="113" t="s">
        <v>3947</v>
      </c>
      <c r="M3885" s="113" t="s">
        <v>11939</v>
      </c>
    </row>
    <row r="3886" spans="10:13">
      <c r="J3886" s="113" t="s">
        <v>3874</v>
      </c>
      <c r="K3886" s="130" t="s">
        <v>5433</v>
      </c>
      <c r="L3886" s="113" t="s">
        <v>3947</v>
      </c>
      <c r="M3886" s="113" t="s">
        <v>11940</v>
      </c>
    </row>
    <row r="3887" spans="10:13">
      <c r="J3887" s="113" t="s">
        <v>3874</v>
      </c>
      <c r="K3887" s="130" t="s">
        <v>5436</v>
      </c>
      <c r="L3887" s="113" t="s">
        <v>3947</v>
      </c>
      <c r="M3887" s="113" t="s">
        <v>11941</v>
      </c>
    </row>
    <row r="3888" spans="10:13">
      <c r="J3888" s="113" t="s">
        <v>3874</v>
      </c>
      <c r="K3888" s="130" t="s">
        <v>5439</v>
      </c>
      <c r="L3888" s="113" t="s">
        <v>3947</v>
      </c>
      <c r="M3888" s="113" t="s">
        <v>11942</v>
      </c>
    </row>
    <row r="3889" spans="10:13">
      <c r="J3889" s="113" t="s">
        <v>3874</v>
      </c>
      <c r="K3889" s="130" t="s">
        <v>5442</v>
      </c>
      <c r="L3889" s="113" t="s">
        <v>3947</v>
      </c>
      <c r="M3889" s="113" t="s">
        <v>11943</v>
      </c>
    </row>
    <row r="3890" spans="10:13">
      <c r="J3890" s="113" t="s">
        <v>3874</v>
      </c>
      <c r="K3890" s="130" t="s">
        <v>5445</v>
      </c>
      <c r="L3890" s="113" t="s">
        <v>3947</v>
      </c>
      <c r="M3890" s="113" t="s">
        <v>11944</v>
      </c>
    </row>
    <row r="3891" spans="10:13">
      <c r="J3891" s="113" t="s">
        <v>3874</v>
      </c>
      <c r="K3891" s="130" t="s">
        <v>5448</v>
      </c>
      <c r="L3891" s="113" t="s">
        <v>3947</v>
      </c>
      <c r="M3891" s="113" t="s">
        <v>11945</v>
      </c>
    </row>
    <row r="3892" spans="10:13">
      <c r="J3892" s="113" t="s">
        <v>3874</v>
      </c>
      <c r="K3892" s="130" t="s">
        <v>5451</v>
      </c>
      <c r="L3892" s="113" t="s">
        <v>3947</v>
      </c>
      <c r="M3892" s="113" t="s">
        <v>11946</v>
      </c>
    </row>
    <row r="3893" spans="10:13">
      <c r="J3893" s="113" t="s">
        <v>3874</v>
      </c>
      <c r="K3893" s="130" t="s">
        <v>5454</v>
      </c>
      <c r="L3893" s="113" t="s">
        <v>3947</v>
      </c>
      <c r="M3893" s="113" t="s">
        <v>11947</v>
      </c>
    </row>
    <row r="3894" spans="10:13">
      <c r="J3894" s="113" t="s">
        <v>3874</v>
      </c>
      <c r="K3894" s="130" t="s">
        <v>5457</v>
      </c>
      <c r="L3894" s="113" t="s">
        <v>3947</v>
      </c>
      <c r="M3894" s="113" t="s">
        <v>11948</v>
      </c>
    </row>
    <row r="3895" spans="10:13">
      <c r="J3895" s="113" t="s">
        <v>3874</v>
      </c>
      <c r="K3895" s="130" t="s">
        <v>5460</v>
      </c>
      <c r="L3895" s="113" t="s">
        <v>3947</v>
      </c>
      <c r="M3895" s="113" t="s">
        <v>11949</v>
      </c>
    </row>
    <row r="3896" spans="10:13">
      <c r="J3896" s="113" t="s">
        <v>3874</v>
      </c>
      <c r="K3896" s="130" t="s">
        <v>5463</v>
      </c>
      <c r="L3896" s="113" t="s">
        <v>3947</v>
      </c>
      <c r="M3896" s="113" t="s">
        <v>11950</v>
      </c>
    </row>
    <row r="3897" spans="10:13">
      <c r="J3897" s="113" t="s">
        <v>3874</v>
      </c>
      <c r="K3897" s="130" t="s">
        <v>5466</v>
      </c>
      <c r="L3897" s="113" t="s">
        <v>3947</v>
      </c>
      <c r="M3897" s="113" t="s">
        <v>11951</v>
      </c>
    </row>
    <row r="3898" spans="10:13">
      <c r="J3898" s="113" t="s">
        <v>3874</v>
      </c>
      <c r="K3898" s="130" t="s">
        <v>5469</v>
      </c>
      <c r="L3898" s="113" t="s">
        <v>3947</v>
      </c>
      <c r="M3898" s="113" t="s">
        <v>11952</v>
      </c>
    </row>
    <row r="3899" spans="10:13">
      <c r="J3899" s="113" t="s">
        <v>3874</v>
      </c>
      <c r="K3899" s="130" t="s">
        <v>5472</v>
      </c>
      <c r="L3899" s="113" t="s">
        <v>3947</v>
      </c>
      <c r="M3899" s="113" t="s">
        <v>11953</v>
      </c>
    </row>
    <row r="3900" spans="10:13">
      <c r="J3900" s="113" t="s">
        <v>3874</v>
      </c>
      <c r="K3900" s="130" t="s">
        <v>5475</v>
      </c>
      <c r="L3900" s="113" t="s">
        <v>3947</v>
      </c>
      <c r="M3900" s="113" t="s">
        <v>11954</v>
      </c>
    </row>
    <row r="3901" spans="10:13">
      <c r="J3901" s="113" t="s">
        <v>3874</v>
      </c>
      <c r="K3901" s="130" t="s">
        <v>5478</v>
      </c>
      <c r="L3901" s="113" t="s">
        <v>3947</v>
      </c>
      <c r="M3901" s="113" t="s">
        <v>11955</v>
      </c>
    </row>
    <row r="3902" spans="10:13">
      <c r="J3902" s="113" t="s">
        <v>3874</v>
      </c>
      <c r="K3902" s="130" t="s">
        <v>5481</v>
      </c>
      <c r="L3902" s="113" t="s">
        <v>3947</v>
      </c>
      <c r="M3902" s="113" t="s">
        <v>11956</v>
      </c>
    </row>
    <row r="3903" spans="10:13">
      <c r="J3903" s="113" t="s">
        <v>3874</v>
      </c>
      <c r="K3903" s="130" t="s">
        <v>5484</v>
      </c>
      <c r="L3903" s="113" t="s">
        <v>3947</v>
      </c>
      <c r="M3903" s="113" t="s">
        <v>11957</v>
      </c>
    </row>
    <row r="3904" spans="10:13">
      <c r="J3904" s="113" t="s">
        <v>3874</v>
      </c>
      <c r="K3904" s="130" t="s">
        <v>5487</v>
      </c>
      <c r="L3904" s="113" t="s">
        <v>3947</v>
      </c>
      <c r="M3904" s="113" t="s">
        <v>11958</v>
      </c>
    </row>
    <row r="3905" spans="10:13">
      <c r="J3905" s="113" t="s">
        <v>3874</v>
      </c>
      <c r="K3905" s="130" t="s">
        <v>5490</v>
      </c>
      <c r="L3905" s="113" t="s">
        <v>3947</v>
      </c>
      <c r="M3905" s="113" t="s">
        <v>11959</v>
      </c>
    </row>
    <row r="3906" spans="10:13">
      <c r="J3906" s="113" t="s">
        <v>3874</v>
      </c>
      <c r="K3906" s="130" t="s">
        <v>5493</v>
      </c>
      <c r="L3906" s="113" t="s">
        <v>3947</v>
      </c>
      <c r="M3906" s="113" t="s">
        <v>11960</v>
      </c>
    </row>
    <row r="3907" spans="10:13">
      <c r="J3907" s="113" t="s">
        <v>3874</v>
      </c>
      <c r="K3907" s="130" t="s">
        <v>5496</v>
      </c>
      <c r="L3907" s="113" t="s">
        <v>3947</v>
      </c>
      <c r="M3907" s="113" t="s">
        <v>11961</v>
      </c>
    </row>
    <row r="3908" spans="10:13">
      <c r="J3908" s="113" t="s">
        <v>3874</v>
      </c>
      <c r="K3908" s="130" t="s">
        <v>5499</v>
      </c>
      <c r="L3908" s="113" t="s">
        <v>3947</v>
      </c>
      <c r="M3908" s="113" t="s">
        <v>11962</v>
      </c>
    </row>
    <row r="3909" spans="10:13">
      <c r="J3909" s="113" t="s">
        <v>3874</v>
      </c>
      <c r="K3909" s="130" t="s">
        <v>5502</v>
      </c>
      <c r="L3909" s="113" t="s">
        <v>3947</v>
      </c>
      <c r="M3909" s="113" t="s">
        <v>11963</v>
      </c>
    </row>
    <row r="3910" spans="10:13">
      <c r="J3910" s="113" t="s">
        <v>3874</v>
      </c>
      <c r="K3910" s="130" t="s">
        <v>5505</v>
      </c>
      <c r="L3910" s="113" t="s">
        <v>3947</v>
      </c>
      <c r="M3910" s="113" t="s">
        <v>11964</v>
      </c>
    </row>
    <row r="3911" spans="10:13">
      <c r="J3911" s="113" t="s">
        <v>3874</v>
      </c>
      <c r="K3911" s="130" t="s">
        <v>5508</v>
      </c>
      <c r="L3911" s="113" t="s">
        <v>3947</v>
      </c>
      <c r="M3911" s="113" t="s">
        <v>11965</v>
      </c>
    </row>
    <row r="3912" spans="10:13">
      <c r="J3912" s="113" t="s">
        <v>3874</v>
      </c>
      <c r="K3912" s="130" t="s">
        <v>5511</v>
      </c>
      <c r="L3912" s="113" t="s">
        <v>3947</v>
      </c>
      <c r="M3912" s="113" t="s">
        <v>11966</v>
      </c>
    </row>
    <row r="3913" spans="10:13">
      <c r="J3913" s="113" t="s">
        <v>3874</v>
      </c>
      <c r="K3913" s="130" t="s">
        <v>5514</v>
      </c>
      <c r="L3913" s="113" t="s">
        <v>3947</v>
      </c>
      <c r="M3913" s="113" t="s">
        <v>11967</v>
      </c>
    </row>
    <row r="3914" spans="10:13">
      <c r="J3914" s="113" t="s">
        <v>3874</v>
      </c>
      <c r="K3914" s="130" t="s">
        <v>5517</v>
      </c>
      <c r="L3914" s="113" t="s">
        <v>3947</v>
      </c>
      <c r="M3914" s="113" t="s">
        <v>11968</v>
      </c>
    </row>
    <row r="3915" spans="10:13">
      <c r="J3915" s="113" t="s">
        <v>3874</v>
      </c>
      <c r="K3915" s="130" t="s">
        <v>5520</v>
      </c>
      <c r="L3915" s="113" t="s">
        <v>3947</v>
      </c>
      <c r="M3915" s="113" t="s">
        <v>11969</v>
      </c>
    </row>
    <row r="3916" spans="10:13">
      <c r="J3916" s="113" t="s">
        <v>3874</v>
      </c>
      <c r="K3916" s="130" t="s">
        <v>5523</v>
      </c>
      <c r="L3916" s="113" t="s">
        <v>3947</v>
      </c>
      <c r="M3916" s="113" t="s">
        <v>11970</v>
      </c>
    </row>
    <row r="3917" spans="10:13">
      <c r="J3917" s="113" t="s">
        <v>3874</v>
      </c>
      <c r="K3917" s="130" t="s">
        <v>5526</v>
      </c>
      <c r="L3917" s="113" t="s">
        <v>3947</v>
      </c>
      <c r="M3917" s="113" t="s">
        <v>11971</v>
      </c>
    </row>
    <row r="3918" spans="10:13">
      <c r="J3918" s="113" t="s">
        <v>3874</v>
      </c>
      <c r="K3918" s="130" t="s">
        <v>5529</v>
      </c>
      <c r="L3918" s="113" t="s">
        <v>3947</v>
      </c>
      <c r="M3918" s="113" t="s">
        <v>11972</v>
      </c>
    </row>
    <row r="3919" spans="10:13">
      <c r="J3919" s="113" t="s">
        <v>3874</v>
      </c>
      <c r="K3919" s="130" t="s">
        <v>5532</v>
      </c>
      <c r="L3919" s="113" t="s">
        <v>3947</v>
      </c>
      <c r="M3919" s="113" t="s">
        <v>11973</v>
      </c>
    </row>
    <row r="3920" spans="10:13">
      <c r="J3920" s="113" t="s">
        <v>3874</v>
      </c>
      <c r="K3920" s="130" t="s">
        <v>5535</v>
      </c>
      <c r="L3920" s="113" t="s">
        <v>3947</v>
      </c>
      <c r="M3920" s="113" t="s">
        <v>11974</v>
      </c>
    </row>
    <row r="3921" spans="10:13">
      <c r="J3921" s="113" t="s">
        <v>3874</v>
      </c>
      <c r="K3921" s="130" t="s">
        <v>5538</v>
      </c>
      <c r="L3921" s="113" t="s">
        <v>3947</v>
      </c>
      <c r="M3921" s="113" t="s">
        <v>11975</v>
      </c>
    </row>
    <row r="3922" spans="10:13">
      <c r="J3922" s="113" t="s">
        <v>3874</v>
      </c>
      <c r="K3922" s="130" t="s">
        <v>5541</v>
      </c>
      <c r="L3922" s="113" t="s">
        <v>3947</v>
      </c>
      <c r="M3922" s="113" t="s">
        <v>11976</v>
      </c>
    </row>
    <row r="3923" spans="10:13">
      <c r="J3923" s="113" t="s">
        <v>3874</v>
      </c>
      <c r="K3923" s="130" t="s">
        <v>5544</v>
      </c>
      <c r="L3923" s="113" t="s">
        <v>3947</v>
      </c>
      <c r="M3923" s="113" t="s">
        <v>11977</v>
      </c>
    </row>
    <row r="3924" spans="10:13">
      <c r="J3924" s="113" t="s">
        <v>3874</v>
      </c>
      <c r="K3924" s="130" t="s">
        <v>5547</v>
      </c>
      <c r="L3924" s="113" t="s">
        <v>3947</v>
      </c>
      <c r="M3924" s="113" t="s">
        <v>11978</v>
      </c>
    </row>
    <row r="3925" spans="10:13">
      <c r="J3925" s="113" t="s">
        <v>3874</v>
      </c>
      <c r="K3925" s="130" t="s">
        <v>5550</v>
      </c>
      <c r="L3925" s="113" t="s">
        <v>3947</v>
      </c>
      <c r="M3925" s="113" t="s">
        <v>11979</v>
      </c>
    </row>
    <row r="3926" spans="10:13">
      <c r="J3926" s="113" t="s">
        <v>3874</v>
      </c>
      <c r="K3926" s="130" t="s">
        <v>5553</v>
      </c>
      <c r="L3926" s="113" t="s">
        <v>3947</v>
      </c>
      <c r="M3926" s="113" t="s">
        <v>11980</v>
      </c>
    </row>
    <row r="3927" spans="10:13">
      <c r="J3927" s="113" t="s">
        <v>3874</v>
      </c>
      <c r="K3927" s="130" t="s">
        <v>5556</v>
      </c>
      <c r="L3927" s="113" t="s">
        <v>3947</v>
      </c>
      <c r="M3927" s="113" t="s">
        <v>11981</v>
      </c>
    </row>
    <row r="3928" spans="10:13">
      <c r="J3928" s="113" t="s">
        <v>3874</v>
      </c>
      <c r="K3928" s="130" t="s">
        <v>5559</v>
      </c>
      <c r="L3928" s="113" t="s">
        <v>3947</v>
      </c>
      <c r="M3928" s="113" t="s">
        <v>11982</v>
      </c>
    </row>
    <row r="3929" spans="10:13">
      <c r="J3929" s="113" t="s">
        <v>3874</v>
      </c>
      <c r="K3929" s="130" t="s">
        <v>5562</v>
      </c>
      <c r="L3929" s="113" t="s">
        <v>3947</v>
      </c>
      <c r="M3929" s="113" t="s">
        <v>11983</v>
      </c>
    </row>
    <row r="3930" spans="10:13">
      <c r="J3930" s="113" t="s">
        <v>3874</v>
      </c>
      <c r="K3930" s="130" t="s">
        <v>5565</v>
      </c>
      <c r="L3930" s="113" t="s">
        <v>3947</v>
      </c>
      <c r="M3930" s="113" t="s">
        <v>11984</v>
      </c>
    </row>
    <row r="3931" spans="10:13">
      <c r="J3931" s="113" t="s">
        <v>3874</v>
      </c>
      <c r="K3931" s="130" t="s">
        <v>5568</v>
      </c>
      <c r="L3931" s="113" t="s">
        <v>3947</v>
      </c>
      <c r="M3931" s="113" t="s">
        <v>11985</v>
      </c>
    </row>
    <row r="3932" spans="10:13">
      <c r="J3932" s="113" t="s">
        <v>3874</v>
      </c>
      <c r="K3932" s="130" t="s">
        <v>5571</v>
      </c>
      <c r="L3932" s="113" t="s">
        <v>3947</v>
      </c>
      <c r="M3932" s="113" t="s">
        <v>11986</v>
      </c>
    </row>
    <row r="3933" spans="10:13">
      <c r="J3933" s="113" t="s">
        <v>3874</v>
      </c>
      <c r="K3933" s="130" t="s">
        <v>5574</v>
      </c>
      <c r="L3933" s="113" t="s">
        <v>3947</v>
      </c>
      <c r="M3933" s="113" t="s">
        <v>11987</v>
      </c>
    </row>
    <row r="3934" spans="10:13">
      <c r="J3934" s="113" t="s">
        <v>3874</v>
      </c>
      <c r="K3934" s="130" t="s">
        <v>5577</v>
      </c>
      <c r="L3934" s="113" t="s">
        <v>3947</v>
      </c>
      <c r="M3934" s="113" t="s">
        <v>11988</v>
      </c>
    </row>
    <row r="3935" spans="10:13">
      <c r="J3935" s="113" t="s">
        <v>3874</v>
      </c>
      <c r="K3935" s="130" t="s">
        <v>7055</v>
      </c>
      <c r="L3935" s="113" t="s">
        <v>3947</v>
      </c>
      <c r="M3935" s="113" t="s">
        <v>11989</v>
      </c>
    </row>
    <row r="3936" spans="10:13">
      <c r="J3936" s="113" t="s">
        <v>3874</v>
      </c>
      <c r="K3936" s="130" t="s">
        <v>7058</v>
      </c>
      <c r="L3936" s="113" t="s">
        <v>3947</v>
      </c>
      <c r="M3936" s="113" t="s">
        <v>11990</v>
      </c>
    </row>
    <row r="3937" spans="10:13">
      <c r="J3937" s="113" t="s">
        <v>3874</v>
      </c>
      <c r="K3937" s="130" t="s">
        <v>7061</v>
      </c>
      <c r="L3937" s="113" t="s">
        <v>3947</v>
      </c>
      <c r="M3937" s="113" t="s">
        <v>11991</v>
      </c>
    </row>
    <row r="3938" spans="10:13">
      <c r="J3938" s="113" t="s">
        <v>3874</v>
      </c>
      <c r="K3938" s="130" t="s">
        <v>7064</v>
      </c>
      <c r="L3938" s="113" t="s">
        <v>3947</v>
      </c>
      <c r="M3938" s="113" t="s">
        <v>11992</v>
      </c>
    </row>
    <row r="3939" spans="10:13">
      <c r="J3939" s="113" t="s">
        <v>3874</v>
      </c>
      <c r="K3939" s="130" t="s">
        <v>7067</v>
      </c>
      <c r="L3939" s="113" t="s">
        <v>3947</v>
      </c>
      <c r="M3939" s="113" t="s">
        <v>11993</v>
      </c>
    </row>
    <row r="3940" spans="10:13">
      <c r="J3940" s="113" t="s">
        <v>3874</v>
      </c>
      <c r="K3940" s="130" t="s">
        <v>7069</v>
      </c>
      <c r="L3940" s="113" t="s">
        <v>3947</v>
      </c>
      <c r="M3940" s="113" t="s">
        <v>11994</v>
      </c>
    </row>
    <row r="3941" spans="10:13">
      <c r="J3941" s="113" t="s">
        <v>3874</v>
      </c>
      <c r="K3941" s="130" t="s">
        <v>7072</v>
      </c>
      <c r="L3941" s="113" t="s">
        <v>3947</v>
      </c>
      <c r="M3941" s="113" t="s">
        <v>11995</v>
      </c>
    </row>
    <row r="3942" spans="10:13">
      <c r="J3942" s="113" t="s">
        <v>3874</v>
      </c>
      <c r="K3942" s="130" t="s">
        <v>7075</v>
      </c>
      <c r="L3942" s="113" t="s">
        <v>3947</v>
      </c>
      <c r="M3942" s="113" t="s">
        <v>11996</v>
      </c>
    </row>
    <row r="3943" spans="10:13">
      <c r="J3943" s="113" t="s">
        <v>3874</v>
      </c>
      <c r="K3943" s="130" t="s">
        <v>7078</v>
      </c>
      <c r="L3943" s="113" t="s">
        <v>3947</v>
      </c>
      <c r="M3943" s="113" t="s">
        <v>11997</v>
      </c>
    </row>
    <row r="3944" spans="10:13">
      <c r="J3944" s="113" t="s">
        <v>3874</v>
      </c>
      <c r="K3944" s="130" t="s">
        <v>7081</v>
      </c>
      <c r="L3944" s="113" t="s">
        <v>3947</v>
      </c>
      <c r="M3944" s="113" t="s">
        <v>11998</v>
      </c>
    </row>
    <row r="3945" spans="10:13">
      <c r="J3945" s="113" t="s">
        <v>3874</v>
      </c>
      <c r="K3945" s="130" t="s">
        <v>7084</v>
      </c>
      <c r="L3945" s="113" t="s">
        <v>3947</v>
      </c>
      <c r="M3945" s="113" t="s">
        <v>11999</v>
      </c>
    </row>
    <row r="3946" spans="10:13">
      <c r="J3946" s="113" t="s">
        <v>3874</v>
      </c>
      <c r="K3946" s="130" t="s">
        <v>7087</v>
      </c>
      <c r="L3946" s="113" t="s">
        <v>3947</v>
      </c>
      <c r="M3946" s="113" t="s">
        <v>12000</v>
      </c>
    </row>
    <row r="3947" spans="10:13">
      <c r="J3947" s="113" t="s">
        <v>3874</v>
      </c>
      <c r="K3947" s="130" t="s">
        <v>7090</v>
      </c>
      <c r="L3947" s="113" t="s">
        <v>3947</v>
      </c>
      <c r="M3947" s="113" t="s">
        <v>12001</v>
      </c>
    </row>
    <row r="3948" spans="10:13">
      <c r="J3948" s="113" t="s">
        <v>3874</v>
      </c>
      <c r="K3948" s="130" t="s">
        <v>7093</v>
      </c>
      <c r="L3948" s="113" t="s">
        <v>3947</v>
      </c>
      <c r="M3948" s="113" t="s">
        <v>12002</v>
      </c>
    </row>
    <row r="3949" spans="10:13">
      <c r="J3949" s="113" t="s">
        <v>3874</v>
      </c>
      <c r="K3949" s="130" t="s">
        <v>7096</v>
      </c>
      <c r="L3949" s="113" t="s">
        <v>3947</v>
      </c>
      <c r="M3949" s="113" t="s">
        <v>12003</v>
      </c>
    </row>
    <row r="3950" spans="10:13">
      <c r="J3950" s="113" t="s">
        <v>3874</v>
      </c>
      <c r="K3950" s="130" t="s">
        <v>7099</v>
      </c>
      <c r="L3950" s="113" t="s">
        <v>3947</v>
      </c>
      <c r="M3950" s="113" t="s">
        <v>12004</v>
      </c>
    </row>
    <row r="3951" spans="10:13">
      <c r="J3951" s="113" t="s">
        <v>3874</v>
      </c>
      <c r="K3951" s="130" t="s">
        <v>7102</v>
      </c>
      <c r="L3951" s="113" t="s">
        <v>3947</v>
      </c>
      <c r="M3951" s="113" t="s">
        <v>12005</v>
      </c>
    </row>
    <row r="3952" spans="10:13">
      <c r="J3952" s="113" t="s">
        <v>3874</v>
      </c>
      <c r="K3952" s="130" t="s">
        <v>7105</v>
      </c>
      <c r="L3952" s="113" t="s">
        <v>3947</v>
      </c>
      <c r="M3952" s="113" t="s">
        <v>12006</v>
      </c>
    </row>
    <row r="3953" spans="10:13">
      <c r="J3953" s="113" t="s">
        <v>3874</v>
      </c>
      <c r="K3953" s="130" t="s">
        <v>7108</v>
      </c>
      <c r="L3953" s="113" t="s">
        <v>3947</v>
      </c>
      <c r="M3953" s="113" t="s">
        <v>12007</v>
      </c>
    </row>
    <row r="3954" spans="10:13">
      <c r="J3954" s="113" t="s">
        <v>3874</v>
      </c>
      <c r="K3954" s="130" t="s">
        <v>7111</v>
      </c>
      <c r="L3954" s="113" t="s">
        <v>3947</v>
      </c>
      <c r="M3954" s="113" t="s">
        <v>12008</v>
      </c>
    </row>
    <row r="3955" spans="10:13">
      <c r="J3955" s="113" t="s">
        <v>3874</v>
      </c>
      <c r="K3955" s="130" t="s">
        <v>7114</v>
      </c>
      <c r="L3955" s="113" t="s">
        <v>3947</v>
      </c>
      <c r="M3955" s="113" t="s">
        <v>12009</v>
      </c>
    </row>
    <row r="3956" spans="10:13">
      <c r="J3956" s="113" t="s">
        <v>3874</v>
      </c>
      <c r="K3956" s="130" t="s">
        <v>7117</v>
      </c>
      <c r="L3956" s="113" t="s">
        <v>3947</v>
      </c>
      <c r="M3956" s="113" t="s">
        <v>12010</v>
      </c>
    </row>
    <row r="3957" spans="10:13">
      <c r="J3957" s="113" t="s">
        <v>3874</v>
      </c>
      <c r="K3957" s="130" t="s">
        <v>7120</v>
      </c>
      <c r="L3957" s="113" t="s">
        <v>3947</v>
      </c>
      <c r="M3957" s="113" t="s">
        <v>12011</v>
      </c>
    </row>
    <row r="3958" spans="10:13">
      <c r="J3958" s="113" t="s">
        <v>3874</v>
      </c>
      <c r="K3958" s="130" t="s">
        <v>7123</v>
      </c>
      <c r="L3958" s="113" t="s">
        <v>3947</v>
      </c>
      <c r="M3958" s="113" t="s">
        <v>12012</v>
      </c>
    </row>
    <row r="3959" spans="10:13">
      <c r="J3959" s="113" t="s">
        <v>3874</v>
      </c>
      <c r="K3959" s="130" t="s">
        <v>7126</v>
      </c>
      <c r="L3959" s="113" t="s">
        <v>3947</v>
      </c>
      <c r="M3959" s="113" t="s">
        <v>12013</v>
      </c>
    </row>
    <row r="3960" spans="10:13">
      <c r="J3960" s="113" t="s">
        <v>3874</v>
      </c>
      <c r="K3960" s="130" t="s">
        <v>7129</v>
      </c>
      <c r="L3960" s="113" t="s">
        <v>3947</v>
      </c>
      <c r="M3960" s="113" t="s">
        <v>12014</v>
      </c>
    </row>
    <row r="3961" spans="10:13">
      <c r="J3961" s="113" t="s">
        <v>3874</v>
      </c>
      <c r="K3961" s="130" t="s">
        <v>7132</v>
      </c>
      <c r="L3961" s="113" t="s">
        <v>3947</v>
      </c>
      <c r="M3961" s="113" t="s">
        <v>12015</v>
      </c>
    </row>
    <row r="3962" spans="10:13">
      <c r="J3962" s="113" t="s">
        <v>3874</v>
      </c>
      <c r="K3962" s="130" t="s">
        <v>7135</v>
      </c>
      <c r="L3962" s="113" t="s">
        <v>3947</v>
      </c>
      <c r="M3962" s="113" t="s">
        <v>12016</v>
      </c>
    </row>
    <row r="3963" spans="10:13">
      <c r="J3963" s="113" t="s">
        <v>3874</v>
      </c>
      <c r="K3963" s="130" t="s">
        <v>7138</v>
      </c>
      <c r="L3963" s="113" t="s">
        <v>3947</v>
      </c>
      <c r="M3963" s="113" t="s">
        <v>12017</v>
      </c>
    </row>
    <row r="3964" spans="10:13">
      <c r="J3964" s="113" t="s">
        <v>3874</v>
      </c>
      <c r="K3964" s="130" t="s">
        <v>7141</v>
      </c>
      <c r="L3964" s="113" t="s">
        <v>3947</v>
      </c>
      <c r="M3964" s="113" t="s">
        <v>12018</v>
      </c>
    </row>
    <row r="3965" spans="10:13">
      <c r="J3965" s="113" t="s">
        <v>3874</v>
      </c>
      <c r="K3965" s="130" t="s">
        <v>7144</v>
      </c>
      <c r="L3965" s="113" t="s">
        <v>3947</v>
      </c>
      <c r="M3965" s="113" t="s">
        <v>12019</v>
      </c>
    </row>
    <row r="3966" spans="10:13">
      <c r="J3966" s="113" t="s">
        <v>3874</v>
      </c>
      <c r="K3966" s="130" t="s">
        <v>7147</v>
      </c>
      <c r="L3966" s="113" t="s">
        <v>3947</v>
      </c>
      <c r="M3966" s="113" t="s">
        <v>12020</v>
      </c>
    </row>
    <row r="3967" spans="10:13">
      <c r="J3967" s="113" t="s">
        <v>3874</v>
      </c>
      <c r="K3967" s="130" t="s">
        <v>7150</v>
      </c>
      <c r="L3967" s="113" t="s">
        <v>3947</v>
      </c>
      <c r="M3967" s="113" t="s">
        <v>12021</v>
      </c>
    </row>
    <row r="3968" spans="10:13">
      <c r="J3968" s="113" t="s">
        <v>3874</v>
      </c>
      <c r="K3968" s="130" t="s">
        <v>7153</v>
      </c>
      <c r="L3968" s="113" t="s">
        <v>3947</v>
      </c>
      <c r="M3968" s="113" t="s">
        <v>12022</v>
      </c>
    </row>
    <row r="3969" spans="10:13">
      <c r="J3969" s="113" t="s">
        <v>3874</v>
      </c>
      <c r="K3969" s="130" t="s">
        <v>7156</v>
      </c>
      <c r="L3969" s="113" t="s">
        <v>3947</v>
      </c>
      <c r="M3969" s="113" t="s">
        <v>12023</v>
      </c>
    </row>
    <row r="3970" spans="10:13">
      <c r="J3970" s="113" t="s">
        <v>3874</v>
      </c>
      <c r="K3970" s="130" t="s">
        <v>7159</v>
      </c>
      <c r="L3970" s="113" t="s">
        <v>3947</v>
      </c>
      <c r="M3970" s="113" t="s">
        <v>12024</v>
      </c>
    </row>
    <row r="3971" spans="10:13">
      <c r="J3971" s="113" t="s">
        <v>3874</v>
      </c>
      <c r="K3971" s="130" t="s">
        <v>7162</v>
      </c>
      <c r="L3971" s="113" t="s">
        <v>3947</v>
      </c>
      <c r="M3971" s="113" t="s">
        <v>12025</v>
      </c>
    </row>
    <row r="3972" spans="10:13">
      <c r="J3972" s="113" t="s">
        <v>3874</v>
      </c>
      <c r="K3972" s="130" t="s">
        <v>7165</v>
      </c>
      <c r="L3972" s="113" t="s">
        <v>3947</v>
      </c>
      <c r="M3972" s="113" t="s">
        <v>12026</v>
      </c>
    </row>
    <row r="3973" spans="10:13">
      <c r="J3973" s="113" t="s">
        <v>3874</v>
      </c>
      <c r="K3973" s="130" t="s">
        <v>7168</v>
      </c>
      <c r="L3973" s="113" t="s">
        <v>3947</v>
      </c>
      <c r="M3973" s="113" t="s">
        <v>12027</v>
      </c>
    </row>
    <row r="3974" spans="10:13">
      <c r="J3974" s="113" t="s">
        <v>3874</v>
      </c>
      <c r="K3974" s="130" t="s">
        <v>7171</v>
      </c>
      <c r="L3974" s="113" t="s">
        <v>3947</v>
      </c>
      <c r="M3974" s="113" t="s">
        <v>12028</v>
      </c>
    </row>
    <row r="3975" spans="10:13">
      <c r="J3975" s="113" t="s">
        <v>3874</v>
      </c>
      <c r="K3975" s="130" t="s">
        <v>7174</v>
      </c>
      <c r="L3975" s="113" t="s">
        <v>3947</v>
      </c>
      <c r="M3975" s="113" t="s">
        <v>12029</v>
      </c>
    </row>
    <row r="3976" spans="10:13">
      <c r="J3976" s="113" t="s">
        <v>3874</v>
      </c>
      <c r="K3976" s="130" t="s">
        <v>7177</v>
      </c>
      <c r="L3976" s="113" t="s">
        <v>3947</v>
      </c>
      <c r="M3976" s="113" t="s">
        <v>12030</v>
      </c>
    </row>
    <row r="3977" spans="10:13">
      <c r="J3977" s="113" t="s">
        <v>3874</v>
      </c>
      <c r="K3977" s="130" t="s">
        <v>7180</v>
      </c>
      <c r="L3977" s="113" t="s">
        <v>3947</v>
      </c>
      <c r="M3977" s="113" t="s">
        <v>12031</v>
      </c>
    </row>
    <row r="3978" spans="10:13">
      <c r="J3978" s="113" t="s">
        <v>3874</v>
      </c>
      <c r="K3978" s="130" t="s">
        <v>7183</v>
      </c>
      <c r="L3978" s="113" t="s">
        <v>3947</v>
      </c>
      <c r="M3978" s="113" t="s">
        <v>12032</v>
      </c>
    </row>
    <row r="3979" spans="10:13">
      <c r="J3979" s="113" t="s">
        <v>3874</v>
      </c>
      <c r="K3979" s="130" t="s">
        <v>7186</v>
      </c>
      <c r="L3979" s="113" t="s">
        <v>3947</v>
      </c>
      <c r="M3979" s="113" t="s">
        <v>12033</v>
      </c>
    </row>
    <row r="3980" spans="10:13">
      <c r="J3980" s="113" t="s">
        <v>3874</v>
      </c>
      <c r="K3980" s="130" t="s">
        <v>7189</v>
      </c>
      <c r="L3980" s="113" t="s">
        <v>3947</v>
      </c>
      <c r="M3980" s="113" t="s">
        <v>12034</v>
      </c>
    </row>
    <row r="3981" spans="10:13">
      <c r="J3981" s="113" t="s">
        <v>3874</v>
      </c>
      <c r="K3981" s="130" t="s">
        <v>7192</v>
      </c>
      <c r="L3981" s="113" t="s">
        <v>3947</v>
      </c>
      <c r="M3981" s="113" t="s">
        <v>12035</v>
      </c>
    </row>
    <row r="3982" spans="10:13">
      <c r="J3982" s="113" t="s">
        <v>3874</v>
      </c>
      <c r="K3982" s="130" t="s">
        <v>7195</v>
      </c>
      <c r="L3982" s="113" t="s">
        <v>3947</v>
      </c>
      <c r="M3982" s="113" t="s">
        <v>12036</v>
      </c>
    </row>
    <row r="3983" spans="10:13">
      <c r="J3983" s="113" t="s">
        <v>3874</v>
      </c>
      <c r="K3983" s="130" t="s">
        <v>7198</v>
      </c>
      <c r="L3983" s="113" t="s">
        <v>3947</v>
      </c>
      <c r="M3983" s="113" t="s">
        <v>12037</v>
      </c>
    </row>
    <row r="3984" spans="10:13">
      <c r="J3984" s="113" t="s">
        <v>3874</v>
      </c>
      <c r="K3984" s="130" t="s">
        <v>7201</v>
      </c>
      <c r="L3984" s="113" t="s">
        <v>3947</v>
      </c>
      <c r="M3984" s="113" t="s">
        <v>12038</v>
      </c>
    </row>
    <row r="3985" spans="10:13">
      <c r="J3985" s="113" t="s">
        <v>3874</v>
      </c>
      <c r="K3985" s="130" t="s">
        <v>7204</v>
      </c>
      <c r="L3985" s="113" t="s">
        <v>3947</v>
      </c>
      <c r="M3985" s="113" t="s">
        <v>12039</v>
      </c>
    </row>
    <row r="3986" spans="10:13">
      <c r="J3986" s="113" t="s">
        <v>3874</v>
      </c>
      <c r="K3986" s="130" t="s">
        <v>7207</v>
      </c>
      <c r="L3986" s="113" t="s">
        <v>3947</v>
      </c>
      <c r="M3986" s="113" t="s">
        <v>12040</v>
      </c>
    </row>
    <row r="3987" spans="10:13">
      <c r="J3987" s="113" t="s">
        <v>3874</v>
      </c>
      <c r="K3987" s="130" t="s">
        <v>7210</v>
      </c>
      <c r="L3987" s="113" t="s">
        <v>3947</v>
      </c>
      <c r="M3987" s="113" t="s">
        <v>12041</v>
      </c>
    </row>
    <row r="3988" spans="10:13">
      <c r="J3988" s="113" t="s">
        <v>3874</v>
      </c>
      <c r="K3988" s="130" t="s">
        <v>7213</v>
      </c>
      <c r="L3988" s="113" t="s">
        <v>3947</v>
      </c>
      <c r="M3988" s="113" t="s">
        <v>12042</v>
      </c>
    </row>
    <row r="3989" spans="10:13">
      <c r="J3989" s="113" t="s">
        <v>3874</v>
      </c>
      <c r="K3989" s="130" t="s">
        <v>7216</v>
      </c>
      <c r="L3989" s="113" t="s">
        <v>3947</v>
      </c>
      <c r="M3989" s="113" t="s">
        <v>12043</v>
      </c>
    </row>
    <row r="3990" spans="10:13">
      <c r="J3990" s="113" t="s">
        <v>3874</v>
      </c>
      <c r="K3990" s="130" t="s">
        <v>7219</v>
      </c>
      <c r="L3990" s="113" t="s">
        <v>3947</v>
      </c>
      <c r="M3990" s="113" t="s">
        <v>12044</v>
      </c>
    </row>
    <row r="3991" spans="10:13">
      <c r="J3991" s="113" t="s">
        <v>3874</v>
      </c>
      <c r="K3991" s="130" t="s">
        <v>7222</v>
      </c>
      <c r="L3991" s="113" t="s">
        <v>3947</v>
      </c>
      <c r="M3991" s="113" t="s">
        <v>12045</v>
      </c>
    </row>
    <row r="3992" spans="10:13">
      <c r="J3992" s="113" t="s">
        <v>3874</v>
      </c>
      <c r="K3992" s="130" t="s">
        <v>7225</v>
      </c>
      <c r="L3992" s="113" t="s">
        <v>3947</v>
      </c>
      <c r="M3992" s="113" t="s">
        <v>12046</v>
      </c>
    </row>
    <row r="3993" spans="10:13">
      <c r="J3993" s="113" t="s">
        <v>3874</v>
      </c>
      <c r="K3993" s="130" t="s">
        <v>7228</v>
      </c>
      <c r="L3993" s="113" t="s">
        <v>3947</v>
      </c>
      <c r="M3993" s="113" t="s">
        <v>12047</v>
      </c>
    </row>
    <row r="3994" spans="10:13">
      <c r="J3994" s="113" t="s">
        <v>3874</v>
      </c>
      <c r="K3994" s="130" t="s">
        <v>7231</v>
      </c>
      <c r="L3994" s="113" t="s">
        <v>3947</v>
      </c>
      <c r="M3994" s="113" t="s">
        <v>12048</v>
      </c>
    </row>
    <row r="3995" spans="10:13">
      <c r="J3995" s="113" t="s">
        <v>3874</v>
      </c>
      <c r="K3995" s="130" t="s">
        <v>7234</v>
      </c>
      <c r="L3995" s="113" t="s">
        <v>3947</v>
      </c>
      <c r="M3995" s="113" t="s">
        <v>12050</v>
      </c>
    </row>
    <row r="3996" spans="10:13">
      <c r="J3996" s="113" t="s">
        <v>3874</v>
      </c>
      <c r="K3996" s="130" t="s">
        <v>7237</v>
      </c>
      <c r="L3996" s="113" t="s">
        <v>3947</v>
      </c>
      <c r="M3996" s="113" t="s">
        <v>12052</v>
      </c>
    </row>
    <row r="3997" spans="10:13">
      <c r="J3997" s="113" t="s">
        <v>3874</v>
      </c>
      <c r="K3997" s="130" t="s">
        <v>7240</v>
      </c>
      <c r="L3997" s="113" t="s">
        <v>3947</v>
      </c>
      <c r="M3997" s="113" t="s">
        <v>12054</v>
      </c>
    </row>
    <row r="3998" spans="10:13">
      <c r="J3998" s="113" t="s">
        <v>3874</v>
      </c>
      <c r="K3998" s="130" t="s">
        <v>7243</v>
      </c>
      <c r="L3998" s="113" t="s">
        <v>3947</v>
      </c>
      <c r="M3998" s="113" t="s">
        <v>12056</v>
      </c>
    </row>
    <row r="3999" spans="10:13">
      <c r="J3999" s="113" t="s">
        <v>3874</v>
      </c>
      <c r="K3999" s="130" t="s">
        <v>7246</v>
      </c>
      <c r="L3999" s="113" t="s">
        <v>3947</v>
      </c>
      <c r="M3999" s="113" t="s">
        <v>12057</v>
      </c>
    </row>
    <row r="4000" spans="10:13">
      <c r="J4000" s="113" t="s">
        <v>12259</v>
      </c>
      <c r="K4000" s="113" t="s">
        <v>4190</v>
      </c>
      <c r="L4000" s="113" t="s">
        <v>3918</v>
      </c>
      <c r="M4000" s="113" t="s">
        <v>4191</v>
      </c>
    </row>
    <row r="4001" spans="10:13">
      <c r="J4001" s="113" t="s">
        <v>12259</v>
      </c>
      <c r="K4001" s="113" t="s">
        <v>4193</v>
      </c>
      <c r="L4001" s="113" t="s">
        <v>3918</v>
      </c>
      <c r="M4001" s="113" t="s">
        <v>4194</v>
      </c>
    </row>
    <row r="4002" spans="10:13">
      <c r="J4002" s="113" t="s">
        <v>12259</v>
      </c>
      <c r="K4002" s="113" t="s">
        <v>4196</v>
      </c>
      <c r="L4002" s="113" t="s">
        <v>3918</v>
      </c>
      <c r="M4002" s="113" t="s">
        <v>4197</v>
      </c>
    </row>
    <row r="4003" spans="10:13">
      <c r="J4003" s="113" t="s">
        <v>12259</v>
      </c>
      <c r="K4003" s="113" t="s">
        <v>4199</v>
      </c>
      <c r="L4003" s="113" t="s">
        <v>3918</v>
      </c>
      <c r="M4003" s="113" t="s">
        <v>4200</v>
      </c>
    </row>
    <row r="4004" spans="10:13">
      <c r="J4004" s="113" t="s">
        <v>12259</v>
      </c>
      <c r="K4004" s="113" t="s">
        <v>4202</v>
      </c>
      <c r="L4004" s="113" t="s">
        <v>3918</v>
      </c>
      <c r="M4004" s="113" t="s">
        <v>4203</v>
      </c>
    </row>
    <row r="4005" spans="10:13">
      <c r="J4005" s="113" t="s">
        <v>12259</v>
      </c>
      <c r="K4005" s="113" t="s">
        <v>4205</v>
      </c>
      <c r="L4005" s="113" t="s">
        <v>3918</v>
      </c>
      <c r="M4005" s="113" t="s">
        <v>4206</v>
      </c>
    </row>
    <row r="4006" spans="10:13">
      <c r="J4006" s="113" t="s">
        <v>12259</v>
      </c>
      <c r="K4006" s="113" t="s">
        <v>4208</v>
      </c>
      <c r="L4006" s="113" t="s">
        <v>3918</v>
      </c>
      <c r="M4006" s="113" t="s">
        <v>4209</v>
      </c>
    </row>
    <row r="4007" spans="10:13">
      <c r="J4007" s="113" t="s">
        <v>12259</v>
      </c>
      <c r="K4007" s="113" t="s">
        <v>4211</v>
      </c>
      <c r="L4007" s="113" t="s">
        <v>3918</v>
      </c>
      <c r="M4007" s="113" t="s">
        <v>4212</v>
      </c>
    </row>
    <row r="4008" spans="10:13">
      <c r="J4008" s="113" t="s">
        <v>12259</v>
      </c>
      <c r="K4008" s="113" t="s">
        <v>3730</v>
      </c>
      <c r="L4008" s="113" t="s">
        <v>3918</v>
      </c>
      <c r="M4008" s="113" t="s">
        <v>4214</v>
      </c>
    </row>
    <row r="4009" spans="10:13">
      <c r="J4009" s="113" t="s">
        <v>12259</v>
      </c>
      <c r="K4009" s="113" t="s">
        <v>4216</v>
      </c>
      <c r="L4009" s="113" t="s">
        <v>3918</v>
      </c>
      <c r="M4009" s="113" t="s">
        <v>4217</v>
      </c>
    </row>
    <row r="4010" spans="10:13">
      <c r="J4010" s="113" t="s">
        <v>12259</v>
      </c>
      <c r="K4010" s="113" t="s">
        <v>4219</v>
      </c>
      <c r="L4010" s="113" t="s">
        <v>3918</v>
      </c>
      <c r="M4010" s="113" t="s">
        <v>4220</v>
      </c>
    </row>
    <row r="4011" spans="10:13">
      <c r="J4011" s="113" t="s">
        <v>12259</v>
      </c>
      <c r="K4011" s="113" t="s">
        <v>4222</v>
      </c>
      <c r="L4011" s="113" t="s">
        <v>3918</v>
      </c>
      <c r="M4011" s="113" t="s">
        <v>4223</v>
      </c>
    </row>
    <row r="4012" spans="10:13">
      <c r="J4012" s="113" t="s">
        <v>12259</v>
      </c>
      <c r="K4012" s="113" t="s">
        <v>4225</v>
      </c>
      <c r="L4012" s="113" t="s">
        <v>3918</v>
      </c>
      <c r="M4012" s="113" t="s">
        <v>4226</v>
      </c>
    </row>
    <row r="4013" spans="10:13">
      <c r="J4013" s="113" t="s">
        <v>12259</v>
      </c>
      <c r="K4013" s="113" t="s">
        <v>4228</v>
      </c>
      <c r="L4013" s="113" t="s">
        <v>3918</v>
      </c>
      <c r="M4013" s="113" t="s">
        <v>4229</v>
      </c>
    </row>
    <row r="4014" spans="10:13">
      <c r="J4014" s="113" t="s">
        <v>12259</v>
      </c>
      <c r="K4014" s="113" t="s">
        <v>4231</v>
      </c>
      <c r="L4014" s="113" t="s">
        <v>3918</v>
      </c>
      <c r="M4014" s="113" t="s">
        <v>4232</v>
      </c>
    </row>
    <row r="4015" spans="10:13">
      <c r="J4015" s="113" t="s">
        <v>12259</v>
      </c>
      <c r="K4015" s="113" t="s">
        <v>4234</v>
      </c>
      <c r="L4015" s="113" t="s">
        <v>3918</v>
      </c>
      <c r="M4015" s="113" t="s">
        <v>4235</v>
      </c>
    </row>
    <row r="4016" spans="10:13">
      <c r="J4016" s="113" t="s">
        <v>12259</v>
      </c>
      <c r="K4016" s="113" t="s">
        <v>4237</v>
      </c>
      <c r="L4016" s="113" t="s">
        <v>3918</v>
      </c>
      <c r="M4016" s="113" t="s">
        <v>4238</v>
      </c>
    </row>
    <row r="4017" spans="10:13">
      <c r="J4017" s="113" t="s">
        <v>12259</v>
      </c>
      <c r="K4017" s="113" t="s">
        <v>4240</v>
      </c>
      <c r="L4017" s="113" t="s">
        <v>3918</v>
      </c>
      <c r="M4017" s="113" t="s">
        <v>4241</v>
      </c>
    </row>
    <row r="4018" spans="10:13">
      <c r="J4018" s="113" t="s">
        <v>12259</v>
      </c>
      <c r="K4018" s="113" t="s">
        <v>4243</v>
      </c>
      <c r="L4018" s="113" t="s">
        <v>3918</v>
      </c>
      <c r="M4018" s="113" t="s">
        <v>4244</v>
      </c>
    </row>
    <row r="4019" spans="10:13">
      <c r="J4019" s="113" t="s">
        <v>12259</v>
      </c>
      <c r="K4019" s="113" t="s">
        <v>4246</v>
      </c>
      <c r="L4019" s="113" t="s">
        <v>3918</v>
      </c>
      <c r="M4019" s="113" t="s">
        <v>4247</v>
      </c>
    </row>
    <row r="4020" spans="10:13">
      <c r="J4020" s="113" t="s">
        <v>12259</v>
      </c>
      <c r="K4020" s="113" t="s">
        <v>4249</v>
      </c>
      <c r="L4020" s="113" t="s">
        <v>3918</v>
      </c>
      <c r="M4020" s="113" t="s">
        <v>4250</v>
      </c>
    </row>
    <row r="4021" spans="10:13">
      <c r="J4021" s="113" t="s">
        <v>12259</v>
      </c>
      <c r="K4021" s="113" t="s">
        <v>4252</v>
      </c>
      <c r="L4021" s="113" t="s">
        <v>3918</v>
      </c>
      <c r="M4021" s="113" t="s">
        <v>4253</v>
      </c>
    </row>
    <row r="4022" spans="10:13">
      <c r="J4022" s="113" t="s">
        <v>12259</v>
      </c>
      <c r="K4022" s="113" t="s">
        <v>4255</v>
      </c>
      <c r="L4022" s="113" t="s">
        <v>3918</v>
      </c>
      <c r="M4022" s="113" t="s">
        <v>4256</v>
      </c>
    </row>
    <row r="4023" spans="10:13">
      <c r="J4023" s="113" t="s">
        <v>12259</v>
      </c>
      <c r="K4023" s="113" t="s">
        <v>4258</v>
      </c>
      <c r="L4023" s="113" t="s">
        <v>3918</v>
      </c>
      <c r="M4023" s="113" t="s">
        <v>4259</v>
      </c>
    </row>
    <row r="4024" spans="10:13">
      <c r="J4024" s="113" t="s">
        <v>12259</v>
      </c>
      <c r="K4024" s="113" t="s">
        <v>4261</v>
      </c>
      <c r="L4024" s="113" t="s">
        <v>3918</v>
      </c>
      <c r="M4024" s="113" t="s">
        <v>4262</v>
      </c>
    </row>
    <row r="4025" spans="10:13">
      <c r="J4025" s="113" t="s">
        <v>12259</v>
      </c>
      <c r="K4025" s="113" t="s">
        <v>4264</v>
      </c>
      <c r="L4025" s="113" t="s">
        <v>3918</v>
      </c>
      <c r="M4025" s="113" t="s">
        <v>4265</v>
      </c>
    </row>
    <row r="4026" spans="10:13">
      <c r="J4026" s="113" t="s">
        <v>12259</v>
      </c>
      <c r="K4026" s="113" t="s">
        <v>4267</v>
      </c>
      <c r="L4026" s="113" t="s">
        <v>3918</v>
      </c>
      <c r="M4026" s="113" t="s">
        <v>4268</v>
      </c>
    </row>
    <row r="4027" spans="10:13">
      <c r="J4027" s="113" t="s">
        <v>12259</v>
      </c>
      <c r="K4027" s="113" t="s">
        <v>4270</v>
      </c>
      <c r="L4027" s="113" t="s">
        <v>3918</v>
      </c>
      <c r="M4027" s="113" t="s">
        <v>4271</v>
      </c>
    </row>
    <row r="4028" spans="10:13">
      <c r="J4028" s="113" t="s">
        <v>12259</v>
      </c>
      <c r="K4028" s="113" t="s">
        <v>3732</v>
      </c>
      <c r="L4028" s="113" t="s">
        <v>3918</v>
      </c>
      <c r="M4028" s="113" t="s">
        <v>4273</v>
      </c>
    </row>
    <row r="4029" spans="10:13">
      <c r="J4029" s="113" t="s">
        <v>12259</v>
      </c>
      <c r="K4029" s="113" t="s">
        <v>4275</v>
      </c>
      <c r="L4029" s="113" t="s">
        <v>3918</v>
      </c>
      <c r="M4029" s="113" t="s">
        <v>4276</v>
      </c>
    </row>
    <row r="4030" spans="10:13">
      <c r="J4030" s="113" t="s">
        <v>12259</v>
      </c>
      <c r="K4030" s="113" t="s">
        <v>4278</v>
      </c>
      <c r="L4030" s="113" t="s">
        <v>3918</v>
      </c>
      <c r="M4030" s="113" t="s">
        <v>4279</v>
      </c>
    </row>
    <row r="4031" spans="10:13">
      <c r="J4031" s="113" t="s">
        <v>12259</v>
      </c>
      <c r="K4031" s="113" t="s">
        <v>4281</v>
      </c>
      <c r="L4031" s="113" t="s">
        <v>3918</v>
      </c>
      <c r="M4031" s="113" t="s">
        <v>4282</v>
      </c>
    </row>
    <row r="4032" spans="10:13">
      <c r="J4032" s="113" t="s">
        <v>12259</v>
      </c>
      <c r="K4032" s="113" t="s">
        <v>4284</v>
      </c>
      <c r="L4032" s="113" t="s">
        <v>3918</v>
      </c>
      <c r="M4032" s="113" t="s">
        <v>4285</v>
      </c>
    </row>
    <row r="4033" spans="10:13">
      <c r="J4033" s="113" t="s">
        <v>12259</v>
      </c>
      <c r="K4033" s="113" t="s">
        <v>4287</v>
      </c>
      <c r="L4033" s="113" t="s">
        <v>3918</v>
      </c>
      <c r="M4033" s="113" t="s">
        <v>4288</v>
      </c>
    </row>
    <row r="4034" spans="10:13">
      <c r="J4034" s="113" t="s">
        <v>12259</v>
      </c>
      <c r="K4034" s="113" t="s">
        <v>4290</v>
      </c>
      <c r="L4034" s="113" t="s">
        <v>3918</v>
      </c>
      <c r="M4034" s="113" t="s">
        <v>4291</v>
      </c>
    </row>
    <row r="4035" spans="10:13">
      <c r="J4035" s="113" t="s">
        <v>12259</v>
      </c>
      <c r="K4035" s="113" t="s">
        <v>4293</v>
      </c>
      <c r="L4035" s="113" t="s">
        <v>3918</v>
      </c>
      <c r="M4035" s="113" t="s">
        <v>4294</v>
      </c>
    </row>
    <row r="4036" spans="10:13">
      <c r="J4036" s="113" t="s">
        <v>12259</v>
      </c>
      <c r="K4036" s="113" t="s">
        <v>4296</v>
      </c>
      <c r="L4036" s="113" t="s">
        <v>3918</v>
      </c>
      <c r="M4036" s="113" t="s">
        <v>4297</v>
      </c>
    </row>
    <row r="4037" spans="10:13">
      <c r="J4037" s="113" t="s">
        <v>12259</v>
      </c>
      <c r="K4037" s="113" t="s">
        <v>4299</v>
      </c>
      <c r="L4037" s="113" t="s">
        <v>3918</v>
      </c>
      <c r="M4037" s="113" t="s">
        <v>4300</v>
      </c>
    </row>
    <row r="4038" spans="10:13">
      <c r="J4038" s="113" t="s">
        <v>12259</v>
      </c>
      <c r="K4038" s="113" t="s">
        <v>4302</v>
      </c>
      <c r="L4038" s="113" t="s">
        <v>3918</v>
      </c>
      <c r="M4038" s="113" t="s">
        <v>4303</v>
      </c>
    </row>
    <row r="4039" spans="10:13">
      <c r="J4039" s="113" t="s">
        <v>12259</v>
      </c>
      <c r="K4039" s="113" t="s">
        <v>4305</v>
      </c>
      <c r="L4039" s="113" t="s">
        <v>3918</v>
      </c>
      <c r="M4039" s="113" t="s">
        <v>4306</v>
      </c>
    </row>
    <row r="4040" spans="10:13">
      <c r="J4040" s="113" t="s">
        <v>12259</v>
      </c>
      <c r="K4040" s="113" t="s">
        <v>4308</v>
      </c>
      <c r="L4040" s="113" t="s">
        <v>3918</v>
      </c>
      <c r="M4040" s="113" t="s">
        <v>4309</v>
      </c>
    </row>
    <row r="4041" spans="10:13">
      <c r="J4041" s="113" t="s">
        <v>12259</v>
      </c>
      <c r="K4041" s="113" t="s">
        <v>4311</v>
      </c>
      <c r="L4041" s="113" t="s">
        <v>3918</v>
      </c>
      <c r="M4041" s="113" t="s">
        <v>4312</v>
      </c>
    </row>
    <row r="4042" spans="10:13">
      <c r="J4042" s="113" t="s">
        <v>12259</v>
      </c>
      <c r="K4042" s="113" t="s">
        <v>4314</v>
      </c>
      <c r="L4042" s="113" t="s">
        <v>3918</v>
      </c>
      <c r="M4042" s="113" t="s">
        <v>4315</v>
      </c>
    </row>
    <row r="4043" spans="10:13">
      <c r="J4043" s="113" t="s">
        <v>12259</v>
      </c>
      <c r="K4043" s="113" t="s">
        <v>4317</v>
      </c>
      <c r="L4043" s="113" t="s">
        <v>3918</v>
      </c>
      <c r="M4043" s="113" t="s">
        <v>4318</v>
      </c>
    </row>
    <row r="4044" spans="10:13">
      <c r="J4044" s="113" t="s">
        <v>12259</v>
      </c>
      <c r="K4044" s="113" t="s">
        <v>4320</v>
      </c>
      <c r="L4044" s="113" t="s">
        <v>3918</v>
      </c>
      <c r="M4044" s="113" t="s">
        <v>4321</v>
      </c>
    </row>
    <row r="4045" spans="10:13">
      <c r="J4045" s="113" t="s">
        <v>12259</v>
      </c>
      <c r="K4045" s="113" t="s">
        <v>4323</v>
      </c>
      <c r="L4045" s="113" t="s">
        <v>3918</v>
      </c>
      <c r="M4045" s="113" t="s">
        <v>4324</v>
      </c>
    </row>
    <row r="4046" spans="10:13">
      <c r="J4046" s="113" t="s">
        <v>12259</v>
      </c>
      <c r="K4046" s="113" t="s">
        <v>4326</v>
      </c>
      <c r="L4046" s="113" t="s">
        <v>3918</v>
      </c>
      <c r="M4046" s="113" t="s">
        <v>4327</v>
      </c>
    </row>
    <row r="4047" spans="10:13">
      <c r="J4047" s="113" t="s">
        <v>12259</v>
      </c>
      <c r="K4047" s="113" t="s">
        <v>4329</v>
      </c>
      <c r="L4047" s="113" t="s">
        <v>3918</v>
      </c>
      <c r="M4047" s="113" t="s">
        <v>4330</v>
      </c>
    </row>
    <row r="4048" spans="10:13">
      <c r="J4048" s="113" t="s">
        <v>12259</v>
      </c>
      <c r="K4048" s="113" t="s">
        <v>4332</v>
      </c>
      <c r="L4048" s="113" t="s">
        <v>3918</v>
      </c>
      <c r="M4048" s="113" t="s">
        <v>4333</v>
      </c>
    </row>
    <row r="4049" spans="10:13">
      <c r="J4049" s="113" t="s">
        <v>12259</v>
      </c>
      <c r="K4049" s="113" t="s">
        <v>4335</v>
      </c>
      <c r="L4049" s="113" t="s">
        <v>3918</v>
      </c>
      <c r="M4049" s="113" t="s">
        <v>4336</v>
      </c>
    </row>
    <row r="4050" spans="10:13">
      <c r="J4050" s="113" t="s">
        <v>12259</v>
      </c>
      <c r="K4050" s="113" t="s">
        <v>4338</v>
      </c>
      <c r="L4050" s="113" t="s">
        <v>3918</v>
      </c>
      <c r="M4050" s="113" t="s">
        <v>4339</v>
      </c>
    </row>
    <row r="4051" spans="10:13">
      <c r="J4051" s="113" t="s">
        <v>12259</v>
      </c>
      <c r="K4051" s="113" t="s">
        <v>4341</v>
      </c>
      <c r="L4051" s="113" t="s">
        <v>3918</v>
      </c>
      <c r="M4051" s="113" t="s">
        <v>4342</v>
      </c>
    </row>
    <row r="4052" spans="10:13">
      <c r="J4052" s="113" t="s">
        <v>12259</v>
      </c>
      <c r="K4052" s="113" t="s">
        <v>4344</v>
      </c>
      <c r="L4052" s="113" t="s">
        <v>3918</v>
      </c>
      <c r="M4052" s="113" t="s">
        <v>4345</v>
      </c>
    </row>
    <row r="4053" spans="10:13">
      <c r="J4053" s="113" t="s">
        <v>12259</v>
      </c>
      <c r="K4053" s="113" t="s">
        <v>4347</v>
      </c>
      <c r="L4053" s="113" t="s">
        <v>3918</v>
      </c>
      <c r="M4053" s="113" t="s">
        <v>4348</v>
      </c>
    </row>
    <row r="4054" spans="10:13">
      <c r="J4054" s="113" t="s">
        <v>12259</v>
      </c>
      <c r="K4054" s="113" t="s">
        <v>4350</v>
      </c>
      <c r="L4054" s="113" t="s">
        <v>3918</v>
      </c>
      <c r="M4054" s="113" t="s">
        <v>4351</v>
      </c>
    </row>
    <row r="4055" spans="10:13">
      <c r="J4055" s="113" t="s">
        <v>12259</v>
      </c>
      <c r="K4055" s="113" t="s">
        <v>4353</v>
      </c>
      <c r="L4055" s="113" t="s">
        <v>3918</v>
      </c>
      <c r="M4055" s="113" t="s">
        <v>4354</v>
      </c>
    </row>
    <row r="4056" spans="10:13">
      <c r="J4056" s="113" t="s">
        <v>12259</v>
      </c>
      <c r="K4056" s="113" t="s">
        <v>4356</v>
      </c>
      <c r="L4056" s="113" t="s">
        <v>3918</v>
      </c>
      <c r="M4056" s="113" t="s">
        <v>4357</v>
      </c>
    </row>
    <row r="4057" spans="10:13">
      <c r="J4057" s="113" t="s">
        <v>12259</v>
      </c>
      <c r="K4057" s="113" t="s">
        <v>4359</v>
      </c>
      <c r="L4057" s="113" t="s">
        <v>3918</v>
      </c>
      <c r="M4057" s="113" t="s">
        <v>4360</v>
      </c>
    </row>
    <row r="4058" spans="10:13">
      <c r="J4058" s="113" t="s">
        <v>12259</v>
      </c>
      <c r="K4058" s="113" t="s">
        <v>4362</v>
      </c>
      <c r="L4058" s="113" t="s">
        <v>3918</v>
      </c>
      <c r="M4058" s="113" t="s">
        <v>4363</v>
      </c>
    </row>
    <row r="4059" spans="10:13">
      <c r="J4059" s="113" t="s">
        <v>12259</v>
      </c>
      <c r="K4059" s="113" t="s">
        <v>4365</v>
      </c>
      <c r="L4059" s="113" t="s">
        <v>3918</v>
      </c>
      <c r="M4059" s="113" t="s">
        <v>4366</v>
      </c>
    </row>
    <row r="4060" spans="10:13">
      <c r="J4060" s="113" t="s">
        <v>12259</v>
      </c>
      <c r="K4060" s="113" t="s">
        <v>4368</v>
      </c>
      <c r="L4060" s="113" t="s">
        <v>3918</v>
      </c>
      <c r="M4060" s="113" t="s">
        <v>4369</v>
      </c>
    </row>
    <row r="4061" spans="10:13">
      <c r="J4061" s="113" t="s">
        <v>12259</v>
      </c>
      <c r="K4061" s="113" t="s">
        <v>4371</v>
      </c>
      <c r="L4061" s="113" t="s">
        <v>3918</v>
      </c>
      <c r="M4061" s="113" t="s">
        <v>4372</v>
      </c>
    </row>
    <row r="4062" spans="10:13">
      <c r="J4062" s="113" t="s">
        <v>12259</v>
      </c>
      <c r="K4062" s="113" t="s">
        <v>4374</v>
      </c>
      <c r="L4062" s="113" t="s">
        <v>3918</v>
      </c>
      <c r="M4062" s="113" t="s">
        <v>4375</v>
      </c>
    </row>
    <row r="4063" spans="10:13">
      <c r="J4063" s="113" t="s">
        <v>12259</v>
      </c>
      <c r="K4063" s="113" t="s">
        <v>4377</v>
      </c>
      <c r="L4063" s="113" t="s">
        <v>3918</v>
      </c>
      <c r="M4063" s="113" t="s">
        <v>4378</v>
      </c>
    </row>
    <row r="4064" spans="10:13">
      <c r="J4064" s="113" t="s">
        <v>12259</v>
      </c>
      <c r="K4064" s="113" t="s">
        <v>4380</v>
      </c>
      <c r="L4064" s="113" t="s">
        <v>3918</v>
      </c>
      <c r="M4064" s="113" t="s">
        <v>4381</v>
      </c>
    </row>
    <row r="4065" spans="10:13">
      <c r="J4065" s="113" t="s">
        <v>12259</v>
      </c>
      <c r="K4065" s="113" t="s">
        <v>4383</v>
      </c>
      <c r="L4065" s="113" t="s">
        <v>3918</v>
      </c>
      <c r="M4065" s="113" t="s">
        <v>4384</v>
      </c>
    </row>
    <row r="4066" spans="10:13">
      <c r="J4066" s="113" t="s">
        <v>12259</v>
      </c>
      <c r="K4066" s="113" t="s">
        <v>4386</v>
      </c>
      <c r="L4066" s="113" t="s">
        <v>3918</v>
      </c>
      <c r="M4066" s="113" t="s">
        <v>4387</v>
      </c>
    </row>
    <row r="4067" spans="10:13">
      <c r="J4067" s="113" t="s">
        <v>12259</v>
      </c>
      <c r="K4067" s="113" t="s">
        <v>4389</v>
      </c>
      <c r="L4067" s="113" t="s">
        <v>3918</v>
      </c>
      <c r="M4067" s="113" t="s">
        <v>4390</v>
      </c>
    </row>
    <row r="4068" spans="10:13">
      <c r="J4068" s="113" t="s">
        <v>12259</v>
      </c>
      <c r="K4068" s="113" t="s">
        <v>4392</v>
      </c>
      <c r="L4068" s="113" t="s">
        <v>3918</v>
      </c>
      <c r="M4068" s="113" t="s">
        <v>4393</v>
      </c>
    </row>
    <row r="4069" spans="10:13">
      <c r="J4069" s="113" t="s">
        <v>12259</v>
      </c>
      <c r="K4069" s="113" t="s">
        <v>4395</v>
      </c>
      <c r="L4069" s="113" t="s">
        <v>3918</v>
      </c>
      <c r="M4069" s="113" t="s">
        <v>4396</v>
      </c>
    </row>
    <row r="4070" spans="10:13">
      <c r="J4070" s="113" t="s">
        <v>12259</v>
      </c>
      <c r="K4070" s="113" t="s">
        <v>4398</v>
      </c>
      <c r="L4070" s="113" t="s">
        <v>3918</v>
      </c>
      <c r="M4070" s="113" t="s">
        <v>4399</v>
      </c>
    </row>
    <row r="4071" spans="10:13">
      <c r="J4071" s="113" t="s">
        <v>12259</v>
      </c>
      <c r="K4071" s="113" t="s">
        <v>4401</v>
      </c>
      <c r="L4071" s="113" t="s">
        <v>3918</v>
      </c>
      <c r="M4071" s="113" t="s">
        <v>4402</v>
      </c>
    </row>
    <row r="4072" spans="10:13">
      <c r="J4072" s="113" t="s">
        <v>12259</v>
      </c>
      <c r="K4072" s="113" t="s">
        <v>4404</v>
      </c>
      <c r="L4072" s="113" t="s">
        <v>3918</v>
      </c>
      <c r="M4072" s="113" t="s">
        <v>4405</v>
      </c>
    </row>
    <row r="4073" spans="10:13">
      <c r="J4073" s="113" t="s">
        <v>12259</v>
      </c>
      <c r="K4073" s="113" t="s">
        <v>4407</v>
      </c>
      <c r="L4073" s="113" t="s">
        <v>3918</v>
      </c>
      <c r="M4073" s="113" t="s">
        <v>4408</v>
      </c>
    </row>
    <row r="4074" spans="10:13">
      <c r="J4074" s="113" t="s">
        <v>12259</v>
      </c>
      <c r="K4074" s="113" t="s">
        <v>4410</v>
      </c>
      <c r="L4074" s="113" t="s">
        <v>3918</v>
      </c>
      <c r="M4074" s="113" t="s">
        <v>4411</v>
      </c>
    </row>
    <row r="4075" spans="10:13">
      <c r="J4075" s="113" t="s">
        <v>12259</v>
      </c>
      <c r="K4075" s="113" t="s">
        <v>4413</v>
      </c>
      <c r="L4075" s="113" t="s">
        <v>3918</v>
      </c>
      <c r="M4075" s="113" t="s">
        <v>4414</v>
      </c>
    </row>
    <row r="4076" spans="10:13">
      <c r="J4076" s="113" t="s">
        <v>12259</v>
      </c>
      <c r="K4076" s="113" t="s">
        <v>4416</v>
      </c>
      <c r="L4076" s="113" t="s">
        <v>3918</v>
      </c>
      <c r="M4076" s="113" t="s">
        <v>4417</v>
      </c>
    </row>
    <row r="4077" spans="10:13">
      <c r="J4077" s="113" t="s">
        <v>12259</v>
      </c>
      <c r="K4077" s="113" t="s">
        <v>4419</v>
      </c>
      <c r="L4077" s="113" t="s">
        <v>3918</v>
      </c>
      <c r="M4077" s="113" t="s">
        <v>4420</v>
      </c>
    </row>
    <row r="4078" spans="10:13">
      <c r="J4078" s="113" t="s">
        <v>12259</v>
      </c>
      <c r="K4078" s="113" t="s">
        <v>4422</v>
      </c>
      <c r="L4078" s="113" t="s">
        <v>3918</v>
      </c>
      <c r="M4078" s="113" t="s">
        <v>4423</v>
      </c>
    </row>
    <row r="4079" spans="10:13">
      <c r="J4079" s="113" t="s">
        <v>12259</v>
      </c>
      <c r="K4079" s="113" t="s">
        <v>4425</v>
      </c>
      <c r="L4079" s="113" t="s">
        <v>3918</v>
      </c>
      <c r="M4079" s="113" t="s">
        <v>4426</v>
      </c>
    </row>
    <row r="4080" spans="10:13">
      <c r="J4080" s="113" t="s">
        <v>12259</v>
      </c>
      <c r="K4080" s="113" t="s">
        <v>4428</v>
      </c>
      <c r="L4080" s="113" t="s">
        <v>3918</v>
      </c>
      <c r="M4080" s="113" t="s">
        <v>4429</v>
      </c>
    </row>
    <row r="4081" spans="10:13">
      <c r="J4081" s="113" t="s">
        <v>12259</v>
      </c>
      <c r="K4081" s="113" t="s">
        <v>4431</v>
      </c>
      <c r="L4081" s="113" t="s">
        <v>3918</v>
      </c>
      <c r="M4081" s="113" t="s">
        <v>4432</v>
      </c>
    </row>
    <row r="4082" spans="10:13">
      <c r="J4082" s="113" t="s">
        <v>12259</v>
      </c>
      <c r="K4082" s="113" t="s">
        <v>4434</v>
      </c>
      <c r="L4082" s="113" t="s">
        <v>3918</v>
      </c>
      <c r="M4082" s="113" t="s">
        <v>4435</v>
      </c>
    </row>
    <row r="4083" spans="10:13">
      <c r="J4083" s="113" t="s">
        <v>12259</v>
      </c>
      <c r="K4083" s="113" t="s">
        <v>4437</v>
      </c>
      <c r="L4083" s="113" t="s">
        <v>3918</v>
      </c>
      <c r="M4083" s="113" t="s">
        <v>4438</v>
      </c>
    </row>
    <row r="4084" spans="10:13">
      <c r="J4084" s="113" t="s">
        <v>12259</v>
      </c>
      <c r="K4084" s="113" t="s">
        <v>4440</v>
      </c>
      <c r="L4084" s="113" t="s">
        <v>3918</v>
      </c>
      <c r="M4084" s="113" t="s">
        <v>4441</v>
      </c>
    </row>
    <row r="4085" spans="10:13">
      <c r="J4085" s="113" t="s">
        <v>12259</v>
      </c>
      <c r="K4085" s="113" t="s">
        <v>4443</v>
      </c>
      <c r="L4085" s="113" t="s">
        <v>3918</v>
      </c>
      <c r="M4085" s="113" t="s">
        <v>4444</v>
      </c>
    </row>
    <row r="4086" spans="10:13">
      <c r="J4086" s="113" t="s">
        <v>12259</v>
      </c>
      <c r="K4086" s="113" t="s">
        <v>4446</v>
      </c>
      <c r="L4086" s="113" t="s">
        <v>3918</v>
      </c>
      <c r="M4086" s="113" t="s">
        <v>4447</v>
      </c>
    </row>
    <row r="4087" spans="10:13">
      <c r="J4087" s="113" t="s">
        <v>12259</v>
      </c>
      <c r="K4087" s="113" t="s">
        <v>4449</v>
      </c>
      <c r="L4087" s="113" t="s">
        <v>3918</v>
      </c>
      <c r="M4087" s="113" t="s">
        <v>4450</v>
      </c>
    </row>
    <row r="4088" spans="10:13">
      <c r="J4088" s="113" t="s">
        <v>12259</v>
      </c>
      <c r="K4088" s="113" t="s">
        <v>4452</v>
      </c>
      <c r="L4088" s="113" t="s">
        <v>3918</v>
      </c>
      <c r="M4088" s="113" t="s">
        <v>4453</v>
      </c>
    </row>
    <row r="4089" spans="10:13">
      <c r="J4089" s="113" t="s">
        <v>12259</v>
      </c>
      <c r="K4089" s="113" t="s">
        <v>4455</v>
      </c>
      <c r="L4089" s="113" t="s">
        <v>3918</v>
      </c>
      <c r="M4089" s="113" t="s">
        <v>4456</v>
      </c>
    </row>
    <row r="4090" spans="10:13">
      <c r="J4090" s="113" t="s">
        <v>12259</v>
      </c>
      <c r="K4090" s="113" t="s">
        <v>4458</v>
      </c>
      <c r="L4090" s="113" t="s">
        <v>3918</v>
      </c>
      <c r="M4090" s="113" t="s">
        <v>4459</v>
      </c>
    </row>
    <row r="4091" spans="10:13">
      <c r="J4091" s="113" t="s">
        <v>12259</v>
      </c>
      <c r="K4091" s="113" t="s">
        <v>4461</v>
      </c>
      <c r="L4091" s="113" t="s">
        <v>3918</v>
      </c>
      <c r="M4091" s="113" t="s">
        <v>4462</v>
      </c>
    </row>
    <row r="4092" spans="10:13">
      <c r="J4092" s="113" t="s">
        <v>12259</v>
      </c>
      <c r="K4092" s="113" t="s">
        <v>4464</v>
      </c>
      <c r="L4092" s="113" t="s">
        <v>3918</v>
      </c>
      <c r="M4092" s="113" t="s">
        <v>4465</v>
      </c>
    </row>
    <row r="4093" spans="10:13">
      <c r="J4093" s="113" t="s">
        <v>12259</v>
      </c>
      <c r="K4093" s="113" t="s">
        <v>4467</v>
      </c>
      <c r="L4093" s="113" t="s">
        <v>3918</v>
      </c>
      <c r="M4093" s="113" t="s">
        <v>4468</v>
      </c>
    </row>
    <row r="4094" spans="10:13">
      <c r="J4094" s="113" t="s">
        <v>12259</v>
      </c>
      <c r="K4094" s="113" t="s">
        <v>4470</v>
      </c>
      <c r="L4094" s="113" t="s">
        <v>3918</v>
      </c>
      <c r="M4094" s="113" t="s">
        <v>4471</v>
      </c>
    </row>
    <row r="4095" spans="10:13">
      <c r="J4095" s="113" t="s">
        <v>12259</v>
      </c>
      <c r="K4095" s="113" t="s">
        <v>4473</v>
      </c>
      <c r="L4095" s="113" t="s">
        <v>3918</v>
      </c>
      <c r="M4095" s="113" t="s">
        <v>4474</v>
      </c>
    </row>
    <row r="4096" spans="10:13">
      <c r="J4096" s="113" t="s">
        <v>12259</v>
      </c>
      <c r="K4096" s="113" t="s">
        <v>4476</v>
      </c>
      <c r="L4096" s="113" t="s">
        <v>3918</v>
      </c>
      <c r="M4096" s="113" t="s">
        <v>4477</v>
      </c>
    </row>
    <row r="4097" spans="10:13">
      <c r="J4097" s="113" t="s">
        <v>12259</v>
      </c>
      <c r="K4097" s="113" t="s">
        <v>4479</v>
      </c>
      <c r="L4097" s="113" t="s">
        <v>3918</v>
      </c>
      <c r="M4097" s="113" t="s">
        <v>4480</v>
      </c>
    </row>
    <row r="4098" spans="10:13">
      <c r="J4098" s="113" t="s">
        <v>12259</v>
      </c>
      <c r="K4098" s="113" t="s">
        <v>4482</v>
      </c>
      <c r="L4098" s="113" t="s">
        <v>3918</v>
      </c>
      <c r="M4098" s="113" t="s">
        <v>4483</v>
      </c>
    </row>
    <row r="4099" spans="10:13">
      <c r="J4099" s="113" t="s">
        <v>12259</v>
      </c>
      <c r="K4099" s="113" t="s">
        <v>4485</v>
      </c>
      <c r="L4099" s="113" t="s">
        <v>3918</v>
      </c>
      <c r="M4099" s="113" t="s">
        <v>4486</v>
      </c>
    </row>
    <row r="4100" spans="10:13">
      <c r="J4100" s="113" t="s">
        <v>12259</v>
      </c>
      <c r="K4100" s="113" t="s">
        <v>4488</v>
      </c>
      <c r="L4100" s="113" t="s">
        <v>3918</v>
      </c>
      <c r="M4100" s="113" t="s">
        <v>4489</v>
      </c>
    </row>
    <row r="4101" spans="10:13">
      <c r="J4101" s="113" t="s">
        <v>12259</v>
      </c>
      <c r="K4101" s="113" t="s">
        <v>4491</v>
      </c>
      <c r="L4101" s="113" t="s">
        <v>3918</v>
      </c>
      <c r="M4101" s="113" t="s">
        <v>4492</v>
      </c>
    </row>
    <row r="4102" spans="10:13">
      <c r="J4102" s="113" t="s">
        <v>12259</v>
      </c>
      <c r="K4102" s="113" t="s">
        <v>4494</v>
      </c>
      <c r="L4102" s="113" t="s">
        <v>3918</v>
      </c>
      <c r="M4102" s="113" t="s">
        <v>4495</v>
      </c>
    </row>
    <row r="4103" spans="10:13">
      <c r="J4103" s="113" t="s">
        <v>12259</v>
      </c>
      <c r="K4103" s="113" t="s">
        <v>4497</v>
      </c>
      <c r="L4103" s="113" t="s">
        <v>3918</v>
      </c>
      <c r="M4103" s="113" t="s">
        <v>4498</v>
      </c>
    </row>
    <row r="4104" spans="10:13">
      <c r="J4104" s="113" t="s">
        <v>12259</v>
      </c>
      <c r="K4104" s="113" t="s">
        <v>4500</v>
      </c>
      <c r="L4104" s="113" t="s">
        <v>3918</v>
      </c>
      <c r="M4104" s="113" t="s">
        <v>4501</v>
      </c>
    </row>
    <row r="4105" spans="10:13">
      <c r="J4105" s="113" t="s">
        <v>12259</v>
      </c>
      <c r="K4105" s="113" t="s">
        <v>4503</v>
      </c>
      <c r="L4105" s="113" t="s">
        <v>3918</v>
      </c>
      <c r="M4105" s="113" t="s">
        <v>4504</v>
      </c>
    </row>
    <row r="4106" spans="10:13">
      <c r="J4106" s="113" t="s">
        <v>12259</v>
      </c>
      <c r="K4106" s="113" t="s">
        <v>4506</v>
      </c>
      <c r="L4106" s="113" t="s">
        <v>3918</v>
      </c>
      <c r="M4106" s="113" t="s">
        <v>4507</v>
      </c>
    </row>
    <row r="4107" spans="10:13">
      <c r="J4107" s="113" t="s">
        <v>12259</v>
      </c>
      <c r="K4107" s="113" t="s">
        <v>4509</v>
      </c>
      <c r="L4107" s="113" t="s">
        <v>3918</v>
      </c>
      <c r="M4107" s="113" t="s">
        <v>4510</v>
      </c>
    </row>
    <row r="4108" spans="10:13">
      <c r="J4108" s="113" t="s">
        <v>12259</v>
      </c>
      <c r="K4108" s="113" t="s">
        <v>4512</v>
      </c>
      <c r="L4108" s="113" t="s">
        <v>3918</v>
      </c>
      <c r="M4108" s="113" t="s">
        <v>4513</v>
      </c>
    </row>
    <row r="4109" spans="10:13">
      <c r="J4109" s="113" t="s">
        <v>12259</v>
      </c>
      <c r="K4109" s="113" t="s">
        <v>4515</v>
      </c>
      <c r="L4109" s="113" t="s">
        <v>3918</v>
      </c>
      <c r="M4109" s="113" t="s">
        <v>4516</v>
      </c>
    </row>
    <row r="4110" spans="10:13">
      <c r="J4110" s="113" t="s">
        <v>12259</v>
      </c>
      <c r="K4110" s="113" t="s">
        <v>4518</v>
      </c>
      <c r="L4110" s="113" t="s">
        <v>3918</v>
      </c>
      <c r="M4110" s="113" t="s">
        <v>4519</v>
      </c>
    </row>
    <row r="4111" spans="10:13">
      <c r="J4111" s="113" t="s">
        <v>12259</v>
      </c>
      <c r="K4111" s="113" t="s">
        <v>4521</v>
      </c>
      <c r="L4111" s="113" t="s">
        <v>3918</v>
      </c>
      <c r="M4111" s="113" t="s">
        <v>4522</v>
      </c>
    </row>
    <row r="4112" spans="10:13">
      <c r="J4112" s="113" t="s">
        <v>12259</v>
      </c>
      <c r="K4112" s="113" t="s">
        <v>4524</v>
      </c>
      <c r="L4112" s="113" t="s">
        <v>3918</v>
      </c>
      <c r="M4112" s="113" t="s">
        <v>4525</v>
      </c>
    </row>
    <row r="4113" spans="10:13">
      <c r="J4113" s="113" t="s">
        <v>12259</v>
      </c>
      <c r="K4113" s="113" t="s">
        <v>4527</v>
      </c>
      <c r="L4113" s="113" t="s">
        <v>3918</v>
      </c>
      <c r="M4113" s="113" t="s">
        <v>4528</v>
      </c>
    </row>
    <row r="4114" spans="10:13">
      <c r="J4114" s="113" t="s">
        <v>12259</v>
      </c>
      <c r="K4114" s="113" t="s">
        <v>4530</v>
      </c>
      <c r="L4114" s="113" t="s">
        <v>3918</v>
      </c>
      <c r="M4114" s="113" t="s">
        <v>4531</v>
      </c>
    </row>
    <row r="4115" spans="10:13">
      <c r="J4115" s="113" t="s">
        <v>12259</v>
      </c>
      <c r="K4115" s="113" t="s">
        <v>4533</v>
      </c>
      <c r="L4115" s="113" t="s">
        <v>3918</v>
      </c>
      <c r="M4115" s="113" t="s">
        <v>4534</v>
      </c>
    </row>
    <row r="4116" spans="10:13">
      <c r="J4116" s="113" t="s">
        <v>12259</v>
      </c>
      <c r="K4116" s="113" t="s">
        <v>4536</v>
      </c>
      <c r="L4116" s="113" t="s">
        <v>3918</v>
      </c>
      <c r="M4116" s="113" t="s">
        <v>4537</v>
      </c>
    </row>
    <row r="4117" spans="10:13">
      <c r="J4117" s="113" t="s">
        <v>12259</v>
      </c>
      <c r="K4117" s="113" t="s">
        <v>4539</v>
      </c>
      <c r="L4117" s="113" t="s">
        <v>3918</v>
      </c>
      <c r="M4117" s="113" t="s">
        <v>4540</v>
      </c>
    </row>
    <row r="4118" spans="10:13">
      <c r="J4118" s="113" t="s">
        <v>12259</v>
      </c>
      <c r="K4118" s="113" t="s">
        <v>4542</v>
      </c>
      <c r="L4118" s="113" t="s">
        <v>3918</v>
      </c>
      <c r="M4118" s="113" t="s">
        <v>4543</v>
      </c>
    </row>
    <row r="4119" spans="10:13">
      <c r="J4119" s="113" t="s">
        <v>12259</v>
      </c>
      <c r="K4119" s="113" t="s">
        <v>4545</v>
      </c>
      <c r="L4119" s="113" t="s">
        <v>3918</v>
      </c>
      <c r="M4119" s="113" t="s">
        <v>4546</v>
      </c>
    </row>
    <row r="4120" spans="10:13">
      <c r="J4120" s="113" t="s">
        <v>12259</v>
      </c>
      <c r="K4120" s="113" t="s">
        <v>4548</v>
      </c>
      <c r="L4120" s="113" t="s">
        <v>3918</v>
      </c>
      <c r="M4120" s="113" t="s">
        <v>4549</v>
      </c>
    </row>
    <row r="4121" spans="10:13">
      <c r="J4121" s="113" t="s">
        <v>12259</v>
      </c>
      <c r="K4121" s="113" t="s">
        <v>4551</v>
      </c>
      <c r="L4121" s="113" t="s">
        <v>3918</v>
      </c>
      <c r="M4121" s="113" t="s">
        <v>4552</v>
      </c>
    </row>
    <row r="4122" spans="10:13">
      <c r="J4122" s="113" t="s">
        <v>12259</v>
      </c>
      <c r="K4122" s="113" t="s">
        <v>4554</v>
      </c>
      <c r="L4122" s="113" t="s">
        <v>3918</v>
      </c>
      <c r="M4122" s="113" t="s">
        <v>4555</v>
      </c>
    </row>
    <row r="4123" spans="10:13">
      <c r="J4123" s="113" t="s">
        <v>12259</v>
      </c>
      <c r="K4123" s="113" t="s">
        <v>4557</v>
      </c>
      <c r="L4123" s="113" t="s">
        <v>3918</v>
      </c>
      <c r="M4123" s="113" t="s">
        <v>4558</v>
      </c>
    </row>
    <row r="4124" spans="10:13">
      <c r="J4124" s="113" t="s">
        <v>12259</v>
      </c>
      <c r="K4124" s="113" t="s">
        <v>4560</v>
      </c>
      <c r="L4124" s="113" t="s">
        <v>3918</v>
      </c>
      <c r="M4124" s="113" t="s">
        <v>4561</v>
      </c>
    </row>
    <row r="4125" spans="10:13">
      <c r="J4125" s="113" t="s">
        <v>12259</v>
      </c>
      <c r="K4125" s="113" t="s">
        <v>4563</v>
      </c>
      <c r="L4125" s="113" t="s">
        <v>3918</v>
      </c>
      <c r="M4125" s="113" t="s">
        <v>4564</v>
      </c>
    </row>
    <row r="4126" spans="10:13">
      <c r="J4126" s="113" t="s">
        <v>12259</v>
      </c>
      <c r="K4126" s="113" t="s">
        <v>4566</v>
      </c>
      <c r="L4126" s="113" t="s">
        <v>3918</v>
      </c>
      <c r="M4126" s="113" t="s">
        <v>4567</v>
      </c>
    </row>
    <row r="4127" spans="10:13">
      <c r="J4127" s="113" t="s">
        <v>12259</v>
      </c>
      <c r="K4127" s="113" t="s">
        <v>4569</v>
      </c>
      <c r="L4127" s="113" t="s">
        <v>3918</v>
      </c>
      <c r="M4127" s="113" t="s">
        <v>4570</v>
      </c>
    </row>
    <row r="4128" spans="10:13">
      <c r="J4128" s="113" t="s">
        <v>12259</v>
      </c>
      <c r="K4128" s="113" t="s">
        <v>4572</v>
      </c>
      <c r="L4128" s="113" t="s">
        <v>3918</v>
      </c>
      <c r="M4128" s="113" t="s">
        <v>4573</v>
      </c>
    </row>
    <row r="4129" spans="10:13">
      <c r="J4129" s="113" t="s">
        <v>12259</v>
      </c>
      <c r="K4129" s="113" t="s">
        <v>4575</v>
      </c>
      <c r="L4129" s="113" t="s">
        <v>3918</v>
      </c>
      <c r="M4129" s="113" t="s">
        <v>4576</v>
      </c>
    </row>
    <row r="4130" spans="10:13">
      <c r="J4130" s="113" t="s">
        <v>12259</v>
      </c>
      <c r="K4130" s="113" t="s">
        <v>4578</v>
      </c>
      <c r="L4130" s="113" t="s">
        <v>3918</v>
      </c>
      <c r="M4130" s="113" t="s">
        <v>4579</v>
      </c>
    </row>
    <row r="4131" spans="10:13">
      <c r="J4131" s="113" t="s">
        <v>12259</v>
      </c>
      <c r="K4131" s="113" t="s">
        <v>4581</v>
      </c>
      <c r="L4131" s="113" t="s">
        <v>3918</v>
      </c>
      <c r="M4131" s="113" t="s">
        <v>4582</v>
      </c>
    </row>
    <row r="4132" spans="10:13">
      <c r="J4132" s="113" t="s">
        <v>12259</v>
      </c>
      <c r="K4132" s="113" t="s">
        <v>4584</v>
      </c>
      <c r="L4132" s="113" t="s">
        <v>3918</v>
      </c>
      <c r="M4132" s="113" t="s">
        <v>4585</v>
      </c>
    </row>
    <row r="4133" spans="10:13">
      <c r="J4133" s="113" t="s">
        <v>12259</v>
      </c>
      <c r="K4133" s="113" t="s">
        <v>4587</v>
      </c>
      <c r="L4133" s="113" t="s">
        <v>3918</v>
      </c>
      <c r="M4133" s="113" t="s">
        <v>4588</v>
      </c>
    </row>
    <row r="4134" spans="10:13">
      <c r="J4134" s="113" t="s">
        <v>12259</v>
      </c>
      <c r="K4134" s="113" t="s">
        <v>4590</v>
      </c>
      <c r="L4134" s="113" t="s">
        <v>3918</v>
      </c>
      <c r="M4134" s="113" t="s">
        <v>4591</v>
      </c>
    </row>
    <row r="4135" spans="10:13">
      <c r="J4135" s="113" t="s">
        <v>12259</v>
      </c>
      <c r="K4135" s="113" t="s">
        <v>4593</v>
      </c>
      <c r="L4135" s="113" t="s">
        <v>3918</v>
      </c>
      <c r="M4135" s="113" t="s">
        <v>4594</v>
      </c>
    </row>
    <row r="4136" spans="10:13">
      <c r="J4136" s="113" t="s">
        <v>12259</v>
      </c>
      <c r="K4136" s="113" t="s">
        <v>4596</v>
      </c>
      <c r="L4136" s="113" t="s">
        <v>3918</v>
      </c>
      <c r="M4136" s="113" t="s">
        <v>4597</v>
      </c>
    </row>
    <row r="4137" spans="10:13">
      <c r="J4137" s="113" t="s">
        <v>12259</v>
      </c>
      <c r="K4137" s="113" t="s">
        <v>4599</v>
      </c>
      <c r="L4137" s="113" t="s">
        <v>3918</v>
      </c>
      <c r="M4137" s="113" t="s">
        <v>4600</v>
      </c>
    </row>
    <row r="4138" spans="10:13">
      <c r="J4138" s="113" t="s">
        <v>12259</v>
      </c>
      <c r="K4138" s="113" t="s">
        <v>4602</v>
      </c>
      <c r="L4138" s="113" t="s">
        <v>3918</v>
      </c>
      <c r="M4138" s="113" t="s">
        <v>4603</v>
      </c>
    </row>
    <row r="4139" spans="10:13">
      <c r="J4139" s="113" t="s">
        <v>12259</v>
      </c>
      <c r="K4139" s="113" t="s">
        <v>4605</v>
      </c>
      <c r="L4139" s="113" t="s">
        <v>3918</v>
      </c>
      <c r="M4139" s="113" t="s">
        <v>4606</v>
      </c>
    </row>
    <row r="4140" spans="10:13">
      <c r="J4140" s="113" t="s">
        <v>12259</v>
      </c>
      <c r="K4140" s="113" t="s">
        <v>4608</v>
      </c>
      <c r="L4140" s="113" t="s">
        <v>3918</v>
      </c>
      <c r="M4140" s="113" t="s">
        <v>4609</v>
      </c>
    </row>
    <row r="4141" spans="10:13">
      <c r="J4141" s="113" t="s">
        <v>12259</v>
      </c>
      <c r="K4141" s="113" t="s">
        <v>4611</v>
      </c>
      <c r="L4141" s="113" t="s">
        <v>3918</v>
      </c>
      <c r="M4141" s="113" t="s">
        <v>4612</v>
      </c>
    </row>
    <row r="4142" spans="10:13">
      <c r="J4142" s="113" t="s">
        <v>12259</v>
      </c>
      <c r="K4142" s="113" t="s">
        <v>4614</v>
      </c>
      <c r="L4142" s="113" t="s">
        <v>3918</v>
      </c>
      <c r="M4142" s="113" t="s">
        <v>4615</v>
      </c>
    </row>
    <row r="4143" spans="10:13">
      <c r="J4143" s="113" t="s">
        <v>12259</v>
      </c>
      <c r="K4143" s="113" t="s">
        <v>4617</v>
      </c>
      <c r="L4143" s="113" t="s">
        <v>3918</v>
      </c>
      <c r="M4143" s="113" t="s">
        <v>4618</v>
      </c>
    </row>
    <row r="4144" spans="10:13">
      <c r="J4144" s="113" t="s">
        <v>12259</v>
      </c>
      <c r="K4144" s="113" t="s">
        <v>4620</v>
      </c>
      <c r="L4144" s="113" t="s">
        <v>3918</v>
      </c>
      <c r="M4144" s="113" t="s">
        <v>4621</v>
      </c>
    </row>
    <row r="4145" spans="10:13">
      <c r="J4145" s="113" t="s">
        <v>12259</v>
      </c>
      <c r="K4145" s="113" t="s">
        <v>4623</v>
      </c>
      <c r="L4145" s="113" t="s">
        <v>3918</v>
      </c>
      <c r="M4145" s="113" t="s">
        <v>4624</v>
      </c>
    </row>
    <row r="4146" spans="10:13">
      <c r="J4146" s="113" t="s">
        <v>12259</v>
      </c>
      <c r="K4146" s="113" t="s">
        <v>4626</v>
      </c>
      <c r="L4146" s="113" t="s">
        <v>3918</v>
      </c>
      <c r="M4146" s="113" t="s">
        <v>4627</v>
      </c>
    </row>
    <row r="4147" spans="10:13">
      <c r="J4147" s="113" t="s">
        <v>12259</v>
      </c>
      <c r="K4147" s="113" t="s">
        <v>4629</v>
      </c>
      <c r="L4147" s="113" t="s">
        <v>3918</v>
      </c>
      <c r="M4147" s="113" t="s">
        <v>4630</v>
      </c>
    </row>
    <row r="4148" spans="10:13">
      <c r="J4148" s="113" t="s">
        <v>12259</v>
      </c>
      <c r="K4148" s="113" t="s">
        <v>4632</v>
      </c>
      <c r="L4148" s="113" t="s">
        <v>3918</v>
      </c>
      <c r="M4148" s="113" t="s">
        <v>4633</v>
      </c>
    </row>
    <row r="4149" spans="10:13">
      <c r="J4149" s="113" t="s">
        <v>12259</v>
      </c>
      <c r="K4149" s="113" t="s">
        <v>4635</v>
      </c>
      <c r="L4149" s="113" t="s">
        <v>3918</v>
      </c>
      <c r="M4149" s="113" t="s">
        <v>4636</v>
      </c>
    </row>
    <row r="4150" spans="10:13">
      <c r="J4150" s="113" t="s">
        <v>12259</v>
      </c>
      <c r="K4150" s="113" t="s">
        <v>4638</v>
      </c>
      <c r="L4150" s="113" t="s">
        <v>3918</v>
      </c>
      <c r="M4150" s="113" t="s">
        <v>4639</v>
      </c>
    </row>
    <row r="4151" spans="10:13">
      <c r="J4151" s="113" t="s">
        <v>12259</v>
      </c>
      <c r="K4151" s="113" t="s">
        <v>4641</v>
      </c>
      <c r="L4151" s="113" t="s">
        <v>3918</v>
      </c>
      <c r="M4151" s="113" t="s">
        <v>4642</v>
      </c>
    </row>
    <row r="4152" spans="10:13">
      <c r="J4152" s="113" t="s">
        <v>12259</v>
      </c>
      <c r="K4152" s="113" t="s">
        <v>4644</v>
      </c>
      <c r="L4152" s="113" t="s">
        <v>3918</v>
      </c>
      <c r="M4152" s="113" t="s">
        <v>4645</v>
      </c>
    </row>
    <row r="4153" spans="10:13">
      <c r="J4153" s="113" t="s">
        <v>12259</v>
      </c>
      <c r="K4153" s="113" t="s">
        <v>4647</v>
      </c>
      <c r="L4153" s="113" t="s">
        <v>3918</v>
      </c>
      <c r="M4153" s="113" t="s">
        <v>4648</v>
      </c>
    </row>
    <row r="4154" spans="10:13">
      <c r="J4154" s="113" t="s">
        <v>12259</v>
      </c>
      <c r="K4154" s="113" t="s">
        <v>4650</v>
      </c>
      <c r="L4154" s="113" t="s">
        <v>3918</v>
      </c>
      <c r="M4154" s="113" t="s">
        <v>4651</v>
      </c>
    </row>
    <row r="4155" spans="10:13">
      <c r="J4155" s="113" t="s">
        <v>12259</v>
      </c>
      <c r="K4155" s="113" t="s">
        <v>4653</v>
      </c>
      <c r="L4155" s="113" t="s">
        <v>3918</v>
      </c>
      <c r="M4155" s="113" t="s">
        <v>4654</v>
      </c>
    </row>
    <row r="4156" spans="10:13">
      <c r="J4156" s="113" t="s">
        <v>12259</v>
      </c>
      <c r="K4156" s="113" t="s">
        <v>4656</v>
      </c>
      <c r="L4156" s="113" t="s">
        <v>3918</v>
      </c>
      <c r="M4156" s="113" t="s">
        <v>4657</v>
      </c>
    </row>
    <row r="4157" spans="10:13">
      <c r="J4157" s="113" t="s">
        <v>12259</v>
      </c>
      <c r="K4157" s="113" t="s">
        <v>4659</v>
      </c>
      <c r="L4157" s="113" t="s">
        <v>3918</v>
      </c>
      <c r="M4157" s="113" t="s">
        <v>4660</v>
      </c>
    </row>
    <row r="4158" spans="10:13">
      <c r="J4158" s="113" t="s">
        <v>12259</v>
      </c>
      <c r="K4158" s="113" t="s">
        <v>4662</v>
      </c>
      <c r="L4158" s="113" t="s">
        <v>3918</v>
      </c>
      <c r="M4158" s="113" t="s">
        <v>4663</v>
      </c>
    </row>
    <row r="4159" spans="10:13">
      <c r="J4159" s="113" t="s">
        <v>12259</v>
      </c>
      <c r="K4159" s="113" t="s">
        <v>4665</v>
      </c>
      <c r="L4159" s="113" t="s">
        <v>3918</v>
      </c>
      <c r="M4159" s="113" t="s">
        <v>4666</v>
      </c>
    </row>
    <row r="4160" spans="10:13">
      <c r="J4160" s="113" t="s">
        <v>12259</v>
      </c>
      <c r="K4160" s="113" t="s">
        <v>4668</v>
      </c>
      <c r="L4160" s="113" t="s">
        <v>3918</v>
      </c>
      <c r="M4160" s="113" t="s">
        <v>4669</v>
      </c>
    </row>
    <row r="4161" spans="10:13">
      <c r="J4161" s="113" t="s">
        <v>12259</v>
      </c>
      <c r="K4161" s="113" t="s">
        <v>4671</v>
      </c>
      <c r="L4161" s="113" t="s">
        <v>3918</v>
      </c>
      <c r="M4161" s="113" t="s">
        <v>4672</v>
      </c>
    </row>
    <row r="4162" spans="10:13">
      <c r="J4162" s="113" t="s">
        <v>12259</v>
      </c>
      <c r="K4162" s="113" t="s">
        <v>4674</v>
      </c>
      <c r="L4162" s="113" t="s">
        <v>3918</v>
      </c>
      <c r="M4162" s="113" t="s">
        <v>4675</v>
      </c>
    </row>
    <row r="4163" spans="10:13">
      <c r="J4163" s="113" t="s">
        <v>12259</v>
      </c>
      <c r="K4163" s="113" t="s">
        <v>4677</v>
      </c>
      <c r="L4163" s="113" t="s">
        <v>3918</v>
      </c>
      <c r="M4163" s="113" t="s">
        <v>4678</v>
      </c>
    </row>
    <row r="4164" spans="10:13">
      <c r="J4164" s="113" t="s">
        <v>12259</v>
      </c>
      <c r="K4164" s="113" t="s">
        <v>4680</v>
      </c>
      <c r="L4164" s="113" t="s">
        <v>3918</v>
      </c>
      <c r="M4164" s="113" t="s">
        <v>4681</v>
      </c>
    </row>
    <row r="4165" spans="10:13">
      <c r="J4165" s="113" t="s">
        <v>12259</v>
      </c>
      <c r="K4165" s="113" t="s">
        <v>4683</v>
      </c>
      <c r="L4165" s="113" t="s">
        <v>3918</v>
      </c>
      <c r="M4165" s="113" t="s">
        <v>4684</v>
      </c>
    </row>
    <row r="4166" spans="10:13">
      <c r="J4166" s="113" t="s">
        <v>12259</v>
      </c>
      <c r="K4166" s="113" t="s">
        <v>4686</v>
      </c>
      <c r="L4166" s="113" t="s">
        <v>3918</v>
      </c>
      <c r="M4166" s="113" t="s">
        <v>4687</v>
      </c>
    </row>
    <row r="4167" spans="10:13">
      <c r="J4167" s="113" t="s">
        <v>12259</v>
      </c>
      <c r="K4167" s="113" t="s">
        <v>4689</v>
      </c>
      <c r="L4167" s="113" t="s">
        <v>3918</v>
      </c>
      <c r="M4167" s="113" t="s">
        <v>4690</v>
      </c>
    </row>
    <row r="4168" spans="10:13">
      <c r="J4168" s="113" t="s">
        <v>12259</v>
      </c>
      <c r="K4168" s="113" t="s">
        <v>4692</v>
      </c>
      <c r="L4168" s="113" t="s">
        <v>3918</v>
      </c>
      <c r="M4168" s="113" t="s">
        <v>4693</v>
      </c>
    </row>
    <row r="4169" spans="10:13">
      <c r="J4169" s="113" t="s">
        <v>12259</v>
      </c>
      <c r="K4169" s="113" t="s">
        <v>4695</v>
      </c>
      <c r="L4169" s="113" t="s">
        <v>3918</v>
      </c>
      <c r="M4169" s="113" t="s">
        <v>4696</v>
      </c>
    </row>
    <row r="4170" spans="10:13">
      <c r="J4170" s="113" t="s">
        <v>12259</v>
      </c>
      <c r="K4170" s="113" t="s">
        <v>4698</v>
      </c>
      <c r="L4170" s="113" t="s">
        <v>3918</v>
      </c>
      <c r="M4170" s="113" t="s">
        <v>4699</v>
      </c>
    </row>
    <row r="4171" spans="10:13">
      <c r="J4171" s="113" t="s">
        <v>12259</v>
      </c>
      <c r="K4171" s="113" t="s">
        <v>4701</v>
      </c>
      <c r="L4171" s="113" t="s">
        <v>3918</v>
      </c>
      <c r="M4171" s="113" t="s">
        <v>4702</v>
      </c>
    </row>
    <row r="4172" spans="10:13">
      <c r="J4172" s="113" t="s">
        <v>12259</v>
      </c>
      <c r="K4172" s="113" t="s">
        <v>4704</v>
      </c>
      <c r="L4172" s="113" t="s">
        <v>3918</v>
      </c>
      <c r="M4172" s="113" t="s">
        <v>4705</v>
      </c>
    </row>
    <row r="4173" spans="10:13">
      <c r="J4173" s="113" t="s">
        <v>12259</v>
      </c>
      <c r="K4173" s="113" t="s">
        <v>4707</v>
      </c>
      <c r="L4173" s="113" t="s">
        <v>3918</v>
      </c>
      <c r="M4173" s="113" t="s">
        <v>4708</v>
      </c>
    </row>
    <row r="4174" spans="10:13">
      <c r="J4174" s="113" t="s">
        <v>12259</v>
      </c>
      <c r="K4174" s="113" t="s">
        <v>4710</v>
      </c>
      <c r="L4174" s="113" t="s">
        <v>3918</v>
      </c>
      <c r="M4174" s="113" t="s">
        <v>4711</v>
      </c>
    </row>
    <row r="4175" spans="10:13">
      <c r="J4175" s="113" t="s">
        <v>12259</v>
      </c>
      <c r="K4175" s="113" t="s">
        <v>4713</v>
      </c>
      <c r="L4175" s="113" t="s">
        <v>3918</v>
      </c>
      <c r="M4175" s="113" t="s">
        <v>4714</v>
      </c>
    </row>
    <row r="4176" spans="10:13">
      <c r="J4176" s="113" t="s">
        <v>12259</v>
      </c>
      <c r="K4176" s="113" t="s">
        <v>4716</v>
      </c>
      <c r="L4176" s="113" t="s">
        <v>3918</v>
      </c>
      <c r="M4176" s="113" t="s">
        <v>4717</v>
      </c>
    </row>
    <row r="4177" spans="10:13">
      <c r="J4177" s="113" t="s">
        <v>12259</v>
      </c>
      <c r="K4177" s="113" t="s">
        <v>4719</v>
      </c>
      <c r="L4177" s="113" t="s">
        <v>3918</v>
      </c>
      <c r="M4177" s="113" t="s">
        <v>4720</v>
      </c>
    </row>
    <row r="4178" spans="10:13">
      <c r="J4178" s="113" t="s">
        <v>12259</v>
      </c>
      <c r="K4178" s="113" t="s">
        <v>4722</v>
      </c>
      <c r="L4178" s="113" t="s">
        <v>3918</v>
      </c>
      <c r="M4178" s="113" t="s">
        <v>4723</v>
      </c>
    </row>
    <row r="4179" spans="10:13">
      <c r="J4179" s="113" t="s">
        <v>12259</v>
      </c>
      <c r="K4179" s="113" t="s">
        <v>4725</v>
      </c>
      <c r="L4179" s="113" t="s">
        <v>3918</v>
      </c>
      <c r="M4179" s="113" t="s">
        <v>4726</v>
      </c>
    </row>
    <row r="4180" spans="10:13">
      <c r="J4180" s="113" t="s">
        <v>12259</v>
      </c>
      <c r="K4180" s="113" t="s">
        <v>4728</v>
      </c>
      <c r="L4180" s="113" t="s">
        <v>3918</v>
      </c>
      <c r="M4180" s="113" t="s">
        <v>4729</v>
      </c>
    </row>
    <row r="4181" spans="10:13">
      <c r="J4181" s="113" t="s">
        <v>12259</v>
      </c>
      <c r="K4181" s="113" t="s">
        <v>4731</v>
      </c>
      <c r="L4181" s="113" t="s">
        <v>3918</v>
      </c>
      <c r="M4181" s="113" t="s">
        <v>4732</v>
      </c>
    </row>
    <row r="4182" spans="10:13">
      <c r="J4182" s="113" t="s">
        <v>12259</v>
      </c>
      <c r="K4182" s="113" t="s">
        <v>4734</v>
      </c>
      <c r="L4182" s="113" t="s">
        <v>3918</v>
      </c>
      <c r="M4182" s="113" t="s">
        <v>4735</v>
      </c>
    </row>
    <row r="4183" spans="10:13">
      <c r="J4183" s="113" t="s">
        <v>12259</v>
      </c>
      <c r="K4183" s="113" t="s">
        <v>4737</v>
      </c>
      <c r="L4183" s="113" t="s">
        <v>3918</v>
      </c>
      <c r="M4183" s="113" t="s">
        <v>4738</v>
      </c>
    </row>
    <row r="4184" spans="10:13">
      <c r="J4184" s="113" t="s">
        <v>12259</v>
      </c>
      <c r="K4184" s="113" t="s">
        <v>4740</v>
      </c>
      <c r="L4184" s="113" t="s">
        <v>3918</v>
      </c>
      <c r="M4184" s="113" t="s">
        <v>4741</v>
      </c>
    </row>
    <row r="4185" spans="10:13">
      <c r="J4185" s="113" t="s">
        <v>12259</v>
      </c>
      <c r="K4185" s="113" t="s">
        <v>4743</v>
      </c>
      <c r="L4185" s="113" t="s">
        <v>3918</v>
      </c>
      <c r="M4185" s="113" t="s">
        <v>4744</v>
      </c>
    </row>
    <row r="4186" spans="10:13">
      <c r="J4186" s="113" t="s">
        <v>12259</v>
      </c>
      <c r="K4186" s="113" t="s">
        <v>4746</v>
      </c>
      <c r="L4186" s="113" t="s">
        <v>3918</v>
      </c>
      <c r="M4186" s="113" t="s">
        <v>4747</v>
      </c>
    </row>
    <row r="4187" spans="10:13">
      <c r="J4187" s="113" t="s">
        <v>12259</v>
      </c>
      <c r="K4187" s="113" t="s">
        <v>4749</v>
      </c>
      <c r="L4187" s="113" t="s">
        <v>3918</v>
      </c>
      <c r="M4187" s="113" t="s">
        <v>4750</v>
      </c>
    </row>
    <row r="4188" spans="10:13">
      <c r="J4188" s="113" t="s">
        <v>12259</v>
      </c>
      <c r="K4188" s="113" t="s">
        <v>4752</v>
      </c>
      <c r="L4188" s="113" t="s">
        <v>3918</v>
      </c>
      <c r="M4188" s="113" t="s">
        <v>4753</v>
      </c>
    </row>
    <row r="4189" spans="10:13">
      <c r="J4189" s="113" t="s">
        <v>12259</v>
      </c>
      <c r="K4189" s="113" t="s">
        <v>4755</v>
      </c>
      <c r="L4189" s="113" t="s">
        <v>3918</v>
      </c>
      <c r="M4189" s="113" t="s">
        <v>4756</v>
      </c>
    </row>
    <row r="4190" spans="10:13">
      <c r="J4190" s="113" t="s">
        <v>12259</v>
      </c>
      <c r="K4190" s="113" t="s">
        <v>4758</v>
      </c>
      <c r="L4190" s="113" t="s">
        <v>3918</v>
      </c>
      <c r="M4190" s="113" t="s">
        <v>4759</v>
      </c>
    </row>
    <row r="4191" spans="10:13">
      <c r="J4191" s="113" t="s">
        <v>12259</v>
      </c>
      <c r="K4191" s="113" t="s">
        <v>4761</v>
      </c>
      <c r="L4191" s="113" t="s">
        <v>3918</v>
      </c>
      <c r="M4191" s="113" t="s">
        <v>4762</v>
      </c>
    </row>
    <row r="4192" spans="10:13">
      <c r="J4192" s="113" t="s">
        <v>12259</v>
      </c>
      <c r="K4192" s="113" t="s">
        <v>4764</v>
      </c>
      <c r="L4192" s="113" t="s">
        <v>3918</v>
      </c>
      <c r="M4192" s="113" t="s">
        <v>4765</v>
      </c>
    </row>
    <row r="4193" spans="10:13">
      <c r="J4193" s="113" t="s">
        <v>12259</v>
      </c>
      <c r="K4193" s="113" t="s">
        <v>4767</v>
      </c>
      <c r="L4193" s="113" t="s">
        <v>3918</v>
      </c>
      <c r="M4193" s="113" t="s">
        <v>4768</v>
      </c>
    </row>
    <row r="4194" spans="10:13">
      <c r="J4194" s="113" t="s">
        <v>12259</v>
      </c>
      <c r="K4194" s="113" t="s">
        <v>4770</v>
      </c>
      <c r="L4194" s="113" t="s">
        <v>3918</v>
      </c>
      <c r="M4194" s="113" t="s">
        <v>4771</v>
      </c>
    </row>
    <row r="4195" spans="10:13">
      <c r="J4195" s="113" t="s">
        <v>12259</v>
      </c>
      <c r="K4195" s="113" t="s">
        <v>4773</v>
      </c>
      <c r="L4195" s="113" t="s">
        <v>3918</v>
      </c>
      <c r="M4195" s="113" t="s">
        <v>4774</v>
      </c>
    </row>
    <row r="4196" spans="10:13">
      <c r="J4196" s="113" t="s">
        <v>12259</v>
      </c>
      <c r="K4196" s="113" t="s">
        <v>4776</v>
      </c>
      <c r="L4196" s="113" t="s">
        <v>3918</v>
      </c>
      <c r="M4196" s="113" t="s">
        <v>4777</v>
      </c>
    </row>
    <row r="4197" spans="10:13">
      <c r="J4197" s="113" t="s">
        <v>12259</v>
      </c>
      <c r="K4197" s="113" t="s">
        <v>4779</v>
      </c>
      <c r="L4197" s="113" t="s">
        <v>3918</v>
      </c>
      <c r="M4197" s="113" t="s">
        <v>4780</v>
      </c>
    </row>
    <row r="4198" spans="10:13">
      <c r="J4198" s="113" t="s">
        <v>12259</v>
      </c>
      <c r="K4198" s="113" t="s">
        <v>4782</v>
      </c>
      <c r="L4198" s="113" t="s">
        <v>3918</v>
      </c>
      <c r="M4198" s="113" t="s">
        <v>4783</v>
      </c>
    </row>
    <row r="4199" spans="10:13">
      <c r="J4199" s="113" t="s">
        <v>12259</v>
      </c>
      <c r="K4199" s="113" t="s">
        <v>4785</v>
      </c>
      <c r="L4199" s="113" t="s">
        <v>3918</v>
      </c>
      <c r="M4199" s="113" t="s">
        <v>4786</v>
      </c>
    </row>
    <row r="4200" spans="10:13">
      <c r="J4200" s="113" t="s">
        <v>12259</v>
      </c>
      <c r="K4200" s="113" t="s">
        <v>4788</v>
      </c>
      <c r="L4200" s="113" t="s">
        <v>3918</v>
      </c>
      <c r="M4200" s="113" t="s">
        <v>4789</v>
      </c>
    </row>
    <row r="4201" spans="10:13">
      <c r="J4201" s="113" t="s">
        <v>12259</v>
      </c>
      <c r="K4201" s="113" t="s">
        <v>4791</v>
      </c>
      <c r="L4201" s="113" t="s">
        <v>3918</v>
      </c>
      <c r="M4201" s="113" t="s">
        <v>4792</v>
      </c>
    </row>
    <row r="4202" spans="10:13">
      <c r="J4202" s="113" t="s">
        <v>12259</v>
      </c>
      <c r="K4202" s="113" t="s">
        <v>4794</v>
      </c>
      <c r="L4202" s="113" t="s">
        <v>3918</v>
      </c>
      <c r="M4202" s="113" t="s">
        <v>4795</v>
      </c>
    </row>
    <row r="4203" spans="10:13">
      <c r="J4203" s="113" t="s">
        <v>12259</v>
      </c>
      <c r="K4203" s="113" t="s">
        <v>4797</v>
      </c>
      <c r="L4203" s="113" t="s">
        <v>3918</v>
      </c>
      <c r="M4203" s="113" t="s">
        <v>4798</v>
      </c>
    </row>
    <row r="4204" spans="10:13">
      <c r="J4204" s="113" t="s">
        <v>12259</v>
      </c>
      <c r="K4204" s="113" t="s">
        <v>4800</v>
      </c>
      <c r="L4204" s="113" t="s">
        <v>3918</v>
      </c>
      <c r="M4204" s="113" t="s">
        <v>4801</v>
      </c>
    </row>
    <row r="4205" spans="10:13">
      <c r="J4205" s="113" t="s">
        <v>12259</v>
      </c>
      <c r="K4205" s="113" t="s">
        <v>4803</v>
      </c>
      <c r="L4205" s="113" t="s">
        <v>3918</v>
      </c>
      <c r="M4205" s="113" t="s">
        <v>4804</v>
      </c>
    </row>
    <row r="4206" spans="10:13">
      <c r="J4206" s="113" t="s">
        <v>12259</v>
      </c>
      <c r="K4206" s="113" t="s">
        <v>4806</v>
      </c>
      <c r="L4206" s="113" t="s">
        <v>3918</v>
      </c>
      <c r="M4206" s="113" t="s">
        <v>4807</v>
      </c>
    </row>
    <row r="4207" spans="10:13">
      <c r="J4207" s="113" t="s">
        <v>12259</v>
      </c>
      <c r="K4207" s="113" t="s">
        <v>4809</v>
      </c>
      <c r="L4207" s="113" t="s">
        <v>3918</v>
      </c>
      <c r="M4207" s="113" t="s">
        <v>4810</v>
      </c>
    </row>
    <row r="4208" spans="10:13">
      <c r="J4208" s="113" t="s">
        <v>12259</v>
      </c>
      <c r="K4208" s="113" t="s">
        <v>4812</v>
      </c>
      <c r="L4208" s="113" t="s">
        <v>3918</v>
      </c>
      <c r="M4208" s="113" t="s">
        <v>4813</v>
      </c>
    </row>
    <row r="4209" spans="10:13">
      <c r="J4209" s="113" t="s">
        <v>12259</v>
      </c>
      <c r="K4209" s="113" t="s">
        <v>4815</v>
      </c>
      <c r="L4209" s="113" t="s">
        <v>3918</v>
      </c>
      <c r="M4209" s="113" t="s">
        <v>4816</v>
      </c>
    </row>
    <row r="4210" spans="10:13">
      <c r="J4210" s="113" t="s">
        <v>12259</v>
      </c>
      <c r="K4210" s="113" t="s">
        <v>4818</v>
      </c>
      <c r="L4210" s="113" t="s">
        <v>3918</v>
      </c>
      <c r="M4210" s="113" t="s">
        <v>4819</v>
      </c>
    </row>
    <row r="4211" spans="10:13">
      <c r="J4211" s="113" t="s">
        <v>12259</v>
      </c>
      <c r="K4211" s="113" t="s">
        <v>4821</v>
      </c>
      <c r="L4211" s="113" t="s">
        <v>3918</v>
      </c>
      <c r="M4211" s="113" t="s">
        <v>4822</v>
      </c>
    </row>
    <row r="4212" spans="10:13">
      <c r="J4212" s="113" t="s">
        <v>12259</v>
      </c>
      <c r="K4212" s="113" t="s">
        <v>4824</v>
      </c>
      <c r="L4212" s="113" t="s">
        <v>3918</v>
      </c>
      <c r="M4212" s="113" t="s">
        <v>4825</v>
      </c>
    </row>
    <row r="4213" spans="10:13">
      <c r="J4213" s="113" t="s">
        <v>12259</v>
      </c>
      <c r="K4213" s="113" t="s">
        <v>4827</v>
      </c>
      <c r="L4213" s="113" t="s">
        <v>3918</v>
      </c>
      <c r="M4213" s="113" t="s">
        <v>4828</v>
      </c>
    </row>
    <row r="4214" spans="10:13">
      <c r="J4214" s="113" t="s">
        <v>12259</v>
      </c>
      <c r="K4214" s="113" t="s">
        <v>4830</v>
      </c>
      <c r="L4214" s="113" t="s">
        <v>3918</v>
      </c>
      <c r="M4214" s="113" t="s">
        <v>4831</v>
      </c>
    </row>
    <row r="4215" spans="10:13">
      <c r="J4215" s="113" t="s">
        <v>12259</v>
      </c>
      <c r="K4215" s="113" t="s">
        <v>4833</v>
      </c>
      <c r="L4215" s="113" t="s">
        <v>3918</v>
      </c>
      <c r="M4215" s="113" t="s">
        <v>4834</v>
      </c>
    </row>
    <row r="4216" spans="10:13">
      <c r="J4216" s="113" t="s">
        <v>12259</v>
      </c>
      <c r="K4216" s="113" t="s">
        <v>4836</v>
      </c>
      <c r="L4216" s="113" t="s">
        <v>3918</v>
      </c>
      <c r="M4216" s="113" t="s">
        <v>4837</v>
      </c>
    </row>
    <row r="4217" spans="10:13">
      <c r="J4217" s="113" t="s">
        <v>12259</v>
      </c>
      <c r="K4217" s="113" t="s">
        <v>4839</v>
      </c>
      <c r="L4217" s="113" t="s">
        <v>3918</v>
      </c>
      <c r="M4217" s="113" t="s">
        <v>4840</v>
      </c>
    </row>
    <row r="4218" spans="10:13">
      <c r="J4218" s="113" t="s">
        <v>12259</v>
      </c>
      <c r="K4218" s="113" t="s">
        <v>4842</v>
      </c>
      <c r="L4218" s="113" t="s">
        <v>3918</v>
      </c>
      <c r="M4218" s="113" t="s">
        <v>4843</v>
      </c>
    </row>
    <row r="4219" spans="10:13">
      <c r="J4219" s="113" t="s">
        <v>12259</v>
      </c>
      <c r="K4219" s="113" t="s">
        <v>4845</v>
      </c>
      <c r="L4219" s="113" t="s">
        <v>3918</v>
      </c>
      <c r="M4219" s="113" t="s">
        <v>4846</v>
      </c>
    </row>
    <row r="4220" spans="10:13">
      <c r="J4220" s="113" t="s">
        <v>12259</v>
      </c>
      <c r="K4220" s="113" t="s">
        <v>4848</v>
      </c>
      <c r="L4220" s="113" t="s">
        <v>3918</v>
      </c>
      <c r="M4220" s="113" t="s">
        <v>4849</v>
      </c>
    </row>
    <row r="4221" spans="10:13">
      <c r="J4221" s="113" t="s">
        <v>12259</v>
      </c>
      <c r="K4221" s="113" t="s">
        <v>4851</v>
      </c>
      <c r="L4221" s="113" t="s">
        <v>3918</v>
      </c>
      <c r="M4221" s="113" t="s">
        <v>4852</v>
      </c>
    </row>
    <row r="4222" spans="10:13">
      <c r="J4222" s="113" t="s">
        <v>12259</v>
      </c>
      <c r="K4222" s="113" t="s">
        <v>4854</v>
      </c>
      <c r="L4222" s="113" t="s">
        <v>3918</v>
      </c>
      <c r="M4222" s="113" t="s">
        <v>4855</v>
      </c>
    </row>
    <row r="4223" spans="10:13">
      <c r="J4223" s="113" t="s">
        <v>12259</v>
      </c>
      <c r="K4223" s="113" t="s">
        <v>4857</v>
      </c>
      <c r="L4223" s="113" t="s">
        <v>3918</v>
      </c>
      <c r="M4223" s="113" t="s">
        <v>4858</v>
      </c>
    </row>
    <row r="4224" spans="10:13">
      <c r="J4224" s="113" t="s">
        <v>12259</v>
      </c>
      <c r="K4224" s="113" t="s">
        <v>4860</v>
      </c>
      <c r="L4224" s="113" t="s">
        <v>3918</v>
      </c>
      <c r="M4224" s="113" t="s">
        <v>4861</v>
      </c>
    </row>
    <row r="4225" spans="10:13">
      <c r="J4225" s="113" t="s">
        <v>12259</v>
      </c>
      <c r="K4225" s="113" t="s">
        <v>4863</v>
      </c>
      <c r="L4225" s="113" t="s">
        <v>3918</v>
      </c>
      <c r="M4225" s="113" t="s">
        <v>4864</v>
      </c>
    </row>
    <row r="4226" spans="10:13">
      <c r="J4226" s="113" t="s">
        <v>12259</v>
      </c>
      <c r="K4226" s="113" t="s">
        <v>4866</v>
      </c>
      <c r="L4226" s="113" t="s">
        <v>3918</v>
      </c>
      <c r="M4226" s="113" t="s">
        <v>4867</v>
      </c>
    </row>
    <row r="4227" spans="10:13">
      <c r="J4227" s="113" t="s">
        <v>12259</v>
      </c>
      <c r="K4227" s="113" t="s">
        <v>4869</v>
      </c>
      <c r="L4227" s="113" t="s">
        <v>3918</v>
      </c>
      <c r="M4227" s="113" t="s">
        <v>4870</v>
      </c>
    </row>
    <row r="4228" spans="10:13">
      <c r="J4228" s="113" t="s">
        <v>12259</v>
      </c>
      <c r="K4228" s="113" t="s">
        <v>4872</v>
      </c>
      <c r="L4228" s="113" t="s">
        <v>3918</v>
      </c>
      <c r="M4228" s="113" t="s">
        <v>4873</v>
      </c>
    </row>
    <row r="4229" spans="10:13">
      <c r="J4229" s="113" t="s">
        <v>12259</v>
      </c>
      <c r="K4229" s="113" t="s">
        <v>4875</v>
      </c>
      <c r="L4229" s="113" t="s">
        <v>3918</v>
      </c>
      <c r="M4229" s="113" t="s">
        <v>4876</v>
      </c>
    </row>
    <row r="4230" spans="10:13">
      <c r="J4230" s="113" t="s">
        <v>12259</v>
      </c>
      <c r="K4230" s="113" t="s">
        <v>4878</v>
      </c>
      <c r="L4230" s="113" t="s">
        <v>3918</v>
      </c>
      <c r="M4230" s="113" t="s">
        <v>4879</v>
      </c>
    </row>
    <row r="4231" spans="10:13">
      <c r="J4231" s="113" t="s">
        <v>12259</v>
      </c>
      <c r="K4231" s="113" t="s">
        <v>4881</v>
      </c>
      <c r="L4231" s="113" t="s">
        <v>3918</v>
      </c>
      <c r="M4231" s="113" t="s">
        <v>4882</v>
      </c>
    </row>
    <row r="4232" spans="10:13">
      <c r="J4232" s="113" t="s">
        <v>12259</v>
      </c>
      <c r="K4232" s="113" t="s">
        <v>4884</v>
      </c>
      <c r="L4232" s="113" t="s">
        <v>3918</v>
      </c>
      <c r="M4232" s="113" t="s">
        <v>4885</v>
      </c>
    </row>
    <row r="4233" spans="10:13">
      <c r="J4233" s="113" t="s">
        <v>12259</v>
      </c>
      <c r="K4233" s="113" t="s">
        <v>4887</v>
      </c>
      <c r="L4233" s="113" t="s">
        <v>3918</v>
      </c>
      <c r="M4233" s="113" t="s">
        <v>4888</v>
      </c>
    </row>
    <row r="4234" spans="10:13">
      <c r="J4234" s="113" t="s">
        <v>12259</v>
      </c>
      <c r="K4234" s="113" t="s">
        <v>4890</v>
      </c>
      <c r="L4234" s="113" t="s">
        <v>3918</v>
      </c>
      <c r="M4234" s="113" t="s">
        <v>4891</v>
      </c>
    </row>
    <row r="4235" spans="10:13">
      <c r="J4235" s="113" t="s">
        <v>12259</v>
      </c>
      <c r="K4235" s="113" t="s">
        <v>4893</v>
      </c>
      <c r="L4235" s="113" t="s">
        <v>3918</v>
      </c>
      <c r="M4235" s="113" t="s">
        <v>4894</v>
      </c>
    </row>
    <row r="4236" spans="10:13">
      <c r="J4236" s="113" t="s">
        <v>12259</v>
      </c>
      <c r="K4236" s="113" t="s">
        <v>4896</v>
      </c>
      <c r="L4236" s="113" t="s">
        <v>3918</v>
      </c>
      <c r="M4236" s="113" t="s">
        <v>4897</v>
      </c>
    </row>
    <row r="4237" spans="10:13">
      <c r="J4237" s="113" t="s">
        <v>12259</v>
      </c>
      <c r="K4237" s="113" t="s">
        <v>4899</v>
      </c>
      <c r="L4237" s="113" t="s">
        <v>3918</v>
      </c>
      <c r="M4237" s="113" t="s">
        <v>4900</v>
      </c>
    </row>
    <row r="4238" spans="10:13">
      <c r="J4238" s="113" t="s">
        <v>12259</v>
      </c>
      <c r="K4238" s="113" t="s">
        <v>4902</v>
      </c>
      <c r="L4238" s="113" t="s">
        <v>3918</v>
      </c>
      <c r="M4238" s="113" t="s">
        <v>4903</v>
      </c>
    </row>
    <row r="4239" spans="10:13">
      <c r="J4239" s="113" t="s">
        <v>12259</v>
      </c>
      <c r="K4239" s="113" t="s">
        <v>4905</v>
      </c>
      <c r="L4239" s="113" t="s">
        <v>3918</v>
      </c>
      <c r="M4239" s="113" t="s">
        <v>4906</v>
      </c>
    </row>
    <row r="4240" spans="10:13">
      <c r="J4240" s="113" t="s">
        <v>12259</v>
      </c>
      <c r="K4240" s="113" t="s">
        <v>4908</v>
      </c>
      <c r="L4240" s="113" t="s">
        <v>3918</v>
      </c>
      <c r="M4240" s="113" t="s">
        <v>4909</v>
      </c>
    </row>
    <row r="4241" spans="10:13">
      <c r="J4241" s="113" t="s">
        <v>12259</v>
      </c>
      <c r="K4241" s="113" t="s">
        <v>4911</v>
      </c>
      <c r="L4241" s="113" t="s">
        <v>3918</v>
      </c>
      <c r="M4241" s="113" t="s">
        <v>4912</v>
      </c>
    </row>
    <row r="4242" spans="10:13">
      <c r="J4242" s="113" t="s">
        <v>12259</v>
      </c>
      <c r="K4242" s="113" t="s">
        <v>4914</v>
      </c>
      <c r="L4242" s="113" t="s">
        <v>3918</v>
      </c>
      <c r="M4242" s="113" t="s">
        <v>4915</v>
      </c>
    </row>
    <row r="4243" spans="10:13">
      <c r="J4243" s="113" t="s">
        <v>12259</v>
      </c>
      <c r="K4243" s="113" t="s">
        <v>4917</v>
      </c>
      <c r="L4243" s="113" t="s">
        <v>3918</v>
      </c>
      <c r="M4243" s="113" t="s">
        <v>4918</v>
      </c>
    </row>
    <row r="4244" spans="10:13">
      <c r="J4244" s="113" t="s">
        <v>12259</v>
      </c>
      <c r="K4244" s="113" t="s">
        <v>4920</v>
      </c>
      <c r="L4244" s="113" t="s">
        <v>3918</v>
      </c>
      <c r="M4244" s="113" t="s">
        <v>4921</v>
      </c>
    </row>
    <row r="4245" spans="10:13">
      <c r="J4245" s="113" t="s">
        <v>12259</v>
      </c>
      <c r="K4245" s="113" t="s">
        <v>4923</v>
      </c>
      <c r="L4245" s="113" t="s">
        <v>3918</v>
      </c>
      <c r="M4245" s="113" t="s">
        <v>4924</v>
      </c>
    </row>
    <row r="4246" spans="10:13">
      <c r="J4246" s="113" t="s">
        <v>12259</v>
      </c>
      <c r="K4246" s="113" t="s">
        <v>4926</v>
      </c>
      <c r="L4246" s="113" t="s">
        <v>3918</v>
      </c>
      <c r="M4246" s="113" t="s">
        <v>4927</v>
      </c>
    </row>
    <row r="4247" spans="10:13">
      <c r="J4247" s="113" t="s">
        <v>12259</v>
      </c>
      <c r="K4247" s="113" t="s">
        <v>4929</v>
      </c>
      <c r="L4247" s="113" t="s">
        <v>3918</v>
      </c>
      <c r="M4247" s="113" t="s">
        <v>4930</v>
      </c>
    </row>
    <row r="4248" spans="10:13">
      <c r="J4248" s="113" t="s">
        <v>12259</v>
      </c>
      <c r="K4248" s="113" t="s">
        <v>4932</v>
      </c>
      <c r="L4248" s="113" t="s">
        <v>3918</v>
      </c>
      <c r="M4248" s="113" t="s">
        <v>4933</v>
      </c>
    </row>
    <row r="4249" spans="10:13">
      <c r="J4249" s="113" t="s">
        <v>12259</v>
      </c>
      <c r="K4249" s="113" t="s">
        <v>4935</v>
      </c>
      <c r="L4249" s="113" t="s">
        <v>3918</v>
      </c>
      <c r="M4249" s="113" t="s">
        <v>4936</v>
      </c>
    </row>
    <row r="4250" spans="10:13">
      <c r="J4250" s="113" t="s">
        <v>12259</v>
      </c>
      <c r="K4250" s="113" t="s">
        <v>4938</v>
      </c>
      <c r="L4250" s="113" t="s">
        <v>3918</v>
      </c>
      <c r="M4250" s="113" t="s">
        <v>4939</v>
      </c>
    </row>
    <row r="4251" spans="10:13">
      <c r="J4251" s="113" t="s">
        <v>12259</v>
      </c>
      <c r="K4251" s="113" t="s">
        <v>4941</v>
      </c>
      <c r="L4251" s="113" t="s">
        <v>3918</v>
      </c>
      <c r="M4251" s="113" t="s">
        <v>4942</v>
      </c>
    </row>
    <row r="4252" spans="10:13">
      <c r="J4252" s="113" t="s">
        <v>12259</v>
      </c>
      <c r="K4252" s="113" t="s">
        <v>4944</v>
      </c>
      <c r="L4252" s="113" t="s">
        <v>3918</v>
      </c>
      <c r="M4252" s="113" t="s">
        <v>4945</v>
      </c>
    </row>
    <row r="4253" spans="10:13">
      <c r="J4253" s="113" t="s">
        <v>12259</v>
      </c>
      <c r="K4253" s="113" t="s">
        <v>4947</v>
      </c>
      <c r="L4253" s="113" t="s">
        <v>3918</v>
      </c>
      <c r="M4253" s="113" t="s">
        <v>4948</v>
      </c>
    </row>
    <row r="4254" spans="10:13">
      <c r="J4254" s="113" t="s">
        <v>12259</v>
      </c>
      <c r="K4254" s="113" t="s">
        <v>4950</v>
      </c>
      <c r="L4254" s="113" t="s">
        <v>3918</v>
      </c>
      <c r="M4254" s="113" t="s">
        <v>4951</v>
      </c>
    </row>
    <row r="4255" spans="10:13">
      <c r="J4255" s="113" t="s">
        <v>12259</v>
      </c>
      <c r="K4255" s="113" t="s">
        <v>4953</v>
      </c>
      <c r="L4255" s="113" t="s">
        <v>3918</v>
      </c>
      <c r="M4255" s="113" t="s">
        <v>4954</v>
      </c>
    </row>
    <row r="4256" spans="10:13">
      <c r="J4256" s="113" t="s">
        <v>12259</v>
      </c>
      <c r="K4256" s="113" t="s">
        <v>4956</v>
      </c>
      <c r="L4256" s="113" t="s">
        <v>3918</v>
      </c>
      <c r="M4256" s="113" t="s">
        <v>4957</v>
      </c>
    </row>
    <row r="4257" spans="10:13">
      <c r="J4257" s="113" t="s">
        <v>12259</v>
      </c>
      <c r="K4257" s="113" t="s">
        <v>4959</v>
      </c>
      <c r="L4257" s="113" t="s">
        <v>3918</v>
      </c>
      <c r="M4257" s="113" t="s">
        <v>4960</v>
      </c>
    </row>
    <row r="4258" spans="10:13">
      <c r="J4258" s="113" t="s">
        <v>12259</v>
      </c>
      <c r="K4258" s="113" t="s">
        <v>4962</v>
      </c>
      <c r="L4258" s="113" t="s">
        <v>3918</v>
      </c>
      <c r="M4258" s="113" t="s">
        <v>4963</v>
      </c>
    </row>
    <row r="4259" spans="10:13">
      <c r="J4259" s="113" t="s">
        <v>12259</v>
      </c>
      <c r="K4259" s="113" t="s">
        <v>4965</v>
      </c>
      <c r="L4259" s="113" t="s">
        <v>3918</v>
      </c>
      <c r="M4259" s="113" t="s">
        <v>4966</v>
      </c>
    </row>
    <row r="4260" spans="10:13">
      <c r="J4260" s="113" t="s">
        <v>12259</v>
      </c>
      <c r="K4260" s="113" t="s">
        <v>4968</v>
      </c>
      <c r="L4260" s="113" t="s">
        <v>3918</v>
      </c>
      <c r="M4260" s="113" t="s">
        <v>4969</v>
      </c>
    </row>
    <row r="4261" spans="10:13">
      <c r="J4261" s="113" t="s">
        <v>12259</v>
      </c>
      <c r="K4261" s="113" t="s">
        <v>4971</v>
      </c>
      <c r="L4261" s="113" t="s">
        <v>3918</v>
      </c>
      <c r="M4261" s="113" t="s">
        <v>4972</v>
      </c>
    </row>
    <row r="4262" spans="10:13">
      <c r="J4262" s="113" t="s">
        <v>12259</v>
      </c>
      <c r="K4262" s="113" t="s">
        <v>4974</v>
      </c>
      <c r="L4262" s="113" t="s">
        <v>3918</v>
      </c>
      <c r="M4262" s="113" t="s">
        <v>4975</v>
      </c>
    </row>
    <row r="4263" spans="10:13">
      <c r="J4263" s="113" t="s">
        <v>12259</v>
      </c>
      <c r="K4263" s="113" t="s">
        <v>4977</v>
      </c>
      <c r="L4263" s="113" t="s">
        <v>3918</v>
      </c>
      <c r="M4263" s="113" t="s">
        <v>4978</v>
      </c>
    </row>
    <row r="4264" spans="10:13">
      <c r="J4264" s="113" t="s">
        <v>12259</v>
      </c>
      <c r="K4264" s="113" t="s">
        <v>4980</v>
      </c>
      <c r="L4264" s="113" t="s">
        <v>3918</v>
      </c>
      <c r="M4264" s="113" t="s">
        <v>4981</v>
      </c>
    </row>
    <row r="4265" spans="10:13">
      <c r="J4265" s="113" t="s">
        <v>12259</v>
      </c>
      <c r="K4265" s="113" t="s">
        <v>4983</v>
      </c>
      <c r="L4265" s="113" t="s">
        <v>3918</v>
      </c>
      <c r="M4265" s="113" t="s">
        <v>4984</v>
      </c>
    </row>
    <row r="4266" spans="10:13">
      <c r="J4266" s="113" t="s">
        <v>12259</v>
      </c>
      <c r="K4266" s="113" t="s">
        <v>4986</v>
      </c>
      <c r="L4266" s="113" t="s">
        <v>3918</v>
      </c>
      <c r="M4266" s="113" t="s">
        <v>4987</v>
      </c>
    </row>
    <row r="4267" spans="10:13">
      <c r="J4267" s="113" t="s">
        <v>12259</v>
      </c>
      <c r="K4267" s="113" t="s">
        <v>4989</v>
      </c>
      <c r="L4267" s="113" t="s">
        <v>3918</v>
      </c>
      <c r="M4267" s="113" t="s">
        <v>4990</v>
      </c>
    </row>
    <row r="4268" spans="10:13">
      <c r="J4268" s="113" t="s">
        <v>12259</v>
      </c>
      <c r="K4268" s="113" t="s">
        <v>4992</v>
      </c>
      <c r="L4268" s="113" t="s">
        <v>3918</v>
      </c>
      <c r="M4268" s="113" t="s">
        <v>4993</v>
      </c>
    </row>
    <row r="4269" spans="10:13">
      <c r="J4269" s="113" t="s">
        <v>12259</v>
      </c>
      <c r="K4269" s="113" t="s">
        <v>4995</v>
      </c>
      <c r="L4269" s="113" t="s">
        <v>3918</v>
      </c>
      <c r="M4269" s="113" t="s">
        <v>4996</v>
      </c>
    </row>
    <row r="4270" spans="10:13">
      <c r="J4270" s="113" t="s">
        <v>12259</v>
      </c>
      <c r="K4270" s="113" t="s">
        <v>4998</v>
      </c>
      <c r="L4270" s="113" t="s">
        <v>3918</v>
      </c>
      <c r="M4270" s="113" t="s">
        <v>4999</v>
      </c>
    </row>
    <row r="4271" spans="10:13">
      <c r="J4271" s="113" t="s">
        <v>12259</v>
      </c>
      <c r="K4271" s="113" t="s">
        <v>5001</v>
      </c>
      <c r="L4271" s="113" t="s">
        <v>3918</v>
      </c>
      <c r="M4271" s="113" t="s">
        <v>5002</v>
      </c>
    </row>
    <row r="4272" spans="10:13">
      <c r="J4272" s="113" t="s">
        <v>12259</v>
      </c>
      <c r="K4272" s="113" t="s">
        <v>5004</v>
      </c>
      <c r="L4272" s="113" t="s">
        <v>3918</v>
      </c>
      <c r="M4272" s="113" t="s">
        <v>5005</v>
      </c>
    </row>
    <row r="4273" spans="10:13">
      <c r="J4273" s="113" t="s">
        <v>12259</v>
      </c>
      <c r="K4273" s="113" t="s">
        <v>5007</v>
      </c>
      <c r="L4273" s="113" t="s">
        <v>3918</v>
      </c>
      <c r="M4273" s="113" t="s">
        <v>5008</v>
      </c>
    </row>
    <row r="4274" spans="10:13">
      <c r="J4274" s="113" t="s">
        <v>12259</v>
      </c>
      <c r="K4274" s="113" t="s">
        <v>5010</v>
      </c>
      <c r="L4274" s="113" t="s">
        <v>3918</v>
      </c>
      <c r="M4274" s="113" t="s">
        <v>5011</v>
      </c>
    </row>
    <row r="4275" spans="10:13">
      <c r="J4275" s="113" t="s">
        <v>12259</v>
      </c>
      <c r="K4275" s="113" t="s">
        <v>5013</v>
      </c>
      <c r="L4275" s="113" t="s">
        <v>3918</v>
      </c>
      <c r="M4275" s="113" t="s">
        <v>5014</v>
      </c>
    </row>
    <row r="4276" spans="10:13">
      <c r="J4276" s="113" t="s">
        <v>12259</v>
      </c>
      <c r="K4276" s="113" t="s">
        <v>5016</v>
      </c>
      <c r="L4276" s="113" t="s">
        <v>3918</v>
      </c>
      <c r="M4276" s="113" t="s">
        <v>5017</v>
      </c>
    </row>
    <row r="4277" spans="10:13">
      <c r="J4277" s="113" t="s">
        <v>12259</v>
      </c>
      <c r="K4277" s="113" t="s">
        <v>5019</v>
      </c>
      <c r="L4277" s="113" t="s">
        <v>3918</v>
      </c>
      <c r="M4277" s="113" t="s">
        <v>5020</v>
      </c>
    </row>
    <row r="4278" spans="10:13">
      <c r="J4278" s="113" t="s">
        <v>12259</v>
      </c>
      <c r="K4278" s="113" t="s">
        <v>5022</v>
      </c>
      <c r="L4278" s="113" t="s">
        <v>3918</v>
      </c>
      <c r="M4278" s="113" t="s">
        <v>5023</v>
      </c>
    </row>
    <row r="4279" spans="10:13">
      <c r="J4279" s="113" t="s">
        <v>12259</v>
      </c>
      <c r="K4279" s="113" t="s">
        <v>5025</v>
      </c>
      <c r="L4279" s="113" t="s">
        <v>3918</v>
      </c>
      <c r="M4279" s="113" t="s">
        <v>5026</v>
      </c>
    </row>
    <row r="4280" spans="10:13">
      <c r="J4280" s="113" t="s">
        <v>12259</v>
      </c>
      <c r="K4280" s="113" t="s">
        <v>5028</v>
      </c>
      <c r="L4280" s="113" t="s">
        <v>3918</v>
      </c>
      <c r="M4280" s="113" t="s">
        <v>5029</v>
      </c>
    </row>
    <row r="4281" spans="10:13">
      <c r="J4281" s="113" t="s">
        <v>12259</v>
      </c>
      <c r="K4281" s="113" t="s">
        <v>5031</v>
      </c>
      <c r="L4281" s="113" t="s">
        <v>3918</v>
      </c>
      <c r="M4281" s="113" t="s">
        <v>5032</v>
      </c>
    </row>
    <row r="4282" spans="10:13">
      <c r="J4282" s="113" t="s">
        <v>12259</v>
      </c>
      <c r="K4282" s="113" t="s">
        <v>5034</v>
      </c>
      <c r="L4282" s="113" t="s">
        <v>3918</v>
      </c>
      <c r="M4282" s="113" t="s">
        <v>5035</v>
      </c>
    </row>
    <row r="4283" spans="10:13">
      <c r="J4283" s="113" t="s">
        <v>12259</v>
      </c>
      <c r="K4283" s="113" t="s">
        <v>5037</v>
      </c>
      <c r="L4283" s="113" t="s">
        <v>3918</v>
      </c>
      <c r="M4283" s="113" t="s">
        <v>5038</v>
      </c>
    </row>
    <row r="4284" spans="10:13">
      <c r="J4284" s="113" t="s">
        <v>12259</v>
      </c>
      <c r="K4284" s="113" t="s">
        <v>5040</v>
      </c>
      <c r="L4284" s="113" t="s">
        <v>3918</v>
      </c>
      <c r="M4284" s="113" t="s">
        <v>5041</v>
      </c>
    </row>
    <row r="4285" spans="10:13">
      <c r="J4285" s="113" t="s">
        <v>12259</v>
      </c>
      <c r="K4285" s="113" t="s">
        <v>5043</v>
      </c>
      <c r="L4285" s="113" t="s">
        <v>3918</v>
      </c>
      <c r="M4285" s="113" t="s">
        <v>5044</v>
      </c>
    </row>
    <row r="4286" spans="10:13">
      <c r="J4286" s="113" t="s">
        <v>12259</v>
      </c>
      <c r="K4286" s="113" t="s">
        <v>5046</v>
      </c>
      <c r="L4286" s="113" t="s">
        <v>3918</v>
      </c>
      <c r="M4286" s="113" t="s">
        <v>5047</v>
      </c>
    </row>
    <row r="4287" spans="10:13">
      <c r="J4287" s="113" t="s">
        <v>12259</v>
      </c>
      <c r="K4287" s="113" t="s">
        <v>5049</v>
      </c>
      <c r="L4287" s="113" t="s">
        <v>3918</v>
      </c>
      <c r="M4287" s="113" t="s">
        <v>5050</v>
      </c>
    </row>
    <row r="4288" spans="10:13">
      <c r="J4288" s="113" t="s">
        <v>12259</v>
      </c>
      <c r="K4288" s="113" t="s">
        <v>5052</v>
      </c>
      <c r="L4288" s="113" t="s">
        <v>3918</v>
      </c>
      <c r="M4288" s="113" t="s">
        <v>5053</v>
      </c>
    </row>
    <row r="4289" spans="10:13">
      <c r="J4289" s="113" t="s">
        <v>12259</v>
      </c>
      <c r="K4289" s="113" t="s">
        <v>5055</v>
      </c>
      <c r="L4289" s="113" t="s">
        <v>3918</v>
      </c>
      <c r="M4289" s="113" t="s">
        <v>5056</v>
      </c>
    </row>
    <row r="4290" spans="10:13">
      <c r="J4290" s="113" t="s">
        <v>12259</v>
      </c>
      <c r="K4290" s="113" t="s">
        <v>5058</v>
      </c>
      <c r="L4290" s="113" t="s">
        <v>3918</v>
      </c>
      <c r="M4290" s="113" t="s">
        <v>5059</v>
      </c>
    </row>
    <row r="4291" spans="10:13">
      <c r="J4291" s="113" t="s">
        <v>12259</v>
      </c>
      <c r="K4291" s="113" t="s">
        <v>5061</v>
      </c>
      <c r="L4291" s="113" t="s">
        <v>3918</v>
      </c>
      <c r="M4291" s="113" t="s">
        <v>5062</v>
      </c>
    </row>
    <row r="4292" spans="10:13">
      <c r="J4292" s="113" t="s">
        <v>12259</v>
      </c>
      <c r="K4292" s="113" t="s">
        <v>5064</v>
      </c>
      <c r="L4292" s="113" t="s">
        <v>3918</v>
      </c>
      <c r="M4292" s="113" t="s">
        <v>5065</v>
      </c>
    </row>
    <row r="4293" spans="10:13">
      <c r="J4293" s="113" t="s">
        <v>12259</v>
      </c>
      <c r="K4293" s="113" t="s">
        <v>5067</v>
      </c>
      <c r="L4293" s="113" t="s">
        <v>3918</v>
      </c>
      <c r="M4293" s="113" t="s">
        <v>5068</v>
      </c>
    </row>
    <row r="4294" spans="10:13">
      <c r="J4294" s="113" t="s">
        <v>12259</v>
      </c>
      <c r="K4294" s="113" t="s">
        <v>5070</v>
      </c>
      <c r="L4294" s="113" t="s">
        <v>3918</v>
      </c>
      <c r="M4294" s="113" t="s">
        <v>5071</v>
      </c>
    </row>
    <row r="4295" spans="10:13">
      <c r="J4295" s="113" t="s">
        <v>12259</v>
      </c>
      <c r="K4295" s="113" t="s">
        <v>5073</v>
      </c>
      <c r="L4295" s="113" t="s">
        <v>3918</v>
      </c>
      <c r="M4295" s="113" t="s">
        <v>5074</v>
      </c>
    </row>
    <row r="4296" spans="10:13">
      <c r="J4296" s="113" t="s">
        <v>12259</v>
      </c>
      <c r="K4296" s="113" t="s">
        <v>5076</v>
      </c>
      <c r="L4296" s="113" t="s">
        <v>3918</v>
      </c>
      <c r="M4296" s="113" t="s">
        <v>5077</v>
      </c>
    </row>
    <row r="4297" spans="10:13">
      <c r="J4297" s="113" t="s">
        <v>12259</v>
      </c>
      <c r="K4297" s="113" t="s">
        <v>5079</v>
      </c>
      <c r="L4297" s="113" t="s">
        <v>3918</v>
      </c>
      <c r="M4297" s="113" t="s">
        <v>5080</v>
      </c>
    </row>
    <row r="4298" spans="10:13">
      <c r="J4298" s="113" t="s">
        <v>12259</v>
      </c>
      <c r="K4298" s="113" t="s">
        <v>5082</v>
      </c>
      <c r="L4298" s="113" t="s">
        <v>3918</v>
      </c>
      <c r="M4298" s="113" t="s">
        <v>5083</v>
      </c>
    </row>
    <row r="4299" spans="10:13">
      <c r="J4299" s="113" t="s">
        <v>12259</v>
      </c>
      <c r="K4299" s="113" t="s">
        <v>5085</v>
      </c>
      <c r="L4299" s="113" t="s">
        <v>3918</v>
      </c>
      <c r="M4299" s="113" t="s">
        <v>5086</v>
      </c>
    </row>
    <row r="4300" spans="10:13">
      <c r="J4300" s="113" t="s">
        <v>12259</v>
      </c>
      <c r="K4300" s="113" t="s">
        <v>5088</v>
      </c>
      <c r="L4300" s="113" t="s">
        <v>3918</v>
      </c>
      <c r="M4300" s="113" t="s">
        <v>5089</v>
      </c>
    </row>
    <row r="4301" spans="10:13">
      <c r="J4301" s="113" t="s">
        <v>12259</v>
      </c>
      <c r="K4301" s="113" t="s">
        <v>5091</v>
      </c>
      <c r="L4301" s="113" t="s">
        <v>3918</v>
      </c>
      <c r="M4301" s="113" t="s">
        <v>5092</v>
      </c>
    </row>
    <row r="4302" spans="10:13">
      <c r="J4302" s="113" t="s">
        <v>12259</v>
      </c>
      <c r="K4302" s="113" t="s">
        <v>5094</v>
      </c>
      <c r="L4302" s="113" t="s">
        <v>3918</v>
      </c>
      <c r="M4302" s="113" t="s">
        <v>5095</v>
      </c>
    </row>
    <row r="4303" spans="10:13">
      <c r="J4303" s="113" t="s">
        <v>12259</v>
      </c>
      <c r="K4303" s="113" t="s">
        <v>5097</v>
      </c>
      <c r="L4303" s="113" t="s">
        <v>3918</v>
      </c>
      <c r="M4303" s="113" t="s">
        <v>5098</v>
      </c>
    </row>
    <row r="4304" spans="10:13">
      <c r="J4304" s="113" t="s">
        <v>12259</v>
      </c>
      <c r="K4304" s="113" t="s">
        <v>5100</v>
      </c>
      <c r="L4304" s="113" t="s">
        <v>3918</v>
      </c>
      <c r="M4304" s="113" t="s">
        <v>5101</v>
      </c>
    </row>
    <row r="4305" spans="10:13">
      <c r="J4305" s="113" t="s">
        <v>12259</v>
      </c>
      <c r="K4305" s="113" t="s">
        <v>5103</v>
      </c>
      <c r="L4305" s="113" t="s">
        <v>3918</v>
      </c>
      <c r="M4305" s="113" t="s">
        <v>5104</v>
      </c>
    </row>
    <row r="4306" spans="10:13">
      <c r="J4306" s="113" t="s">
        <v>12259</v>
      </c>
      <c r="K4306" s="113" t="s">
        <v>5106</v>
      </c>
      <c r="L4306" s="113" t="s">
        <v>3918</v>
      </c>
      <c r="M4306" s="113" t="s">
        <v>5107</v>
      </c>
    </row>
    <row r="4307" spans="10:13">
      <c r="J4307" s="113" t="s">
        <v>12259</v>
      </c>
      <c r="K4307" s="113" t="s">
        <v>5109</v>
      </c>
      <c r="L4307" s="113" t="s">
        <v>3918</v>
      </c>
      <c r="M4307" s="113" t="s">
        <v>5110</v>
      </c>
    </row>
    <row r="4308" spans="10:13">
      <c r="J4308" s="113" t="s">
        <v>12259</v>
      </c>
      <c r="K4308" s="113" t="s">
        <v>5112</v>
      </c>
      <c r="L4308" s="113" t="s">
        <v>3918</v>
      </c>
      <c r="M4308" s="113" t="s">
        <v>5113</v>
      </c>
    </row>
    <row r="4309" spans="10:13">
      <c r="J4309" s="113" t="s">
        <v>12259</v>
      </c>
      <c r="K4309" s="113" t="s">
        <v>5115</v>
      </c>
      <c r="L4309" s="113" t="s">
        <v>3918</v>
      </c>
      <c r="M4309" s="113" t="s">
        <v>5116</v>
      </c>
    </row>
    <row r="4310" spans="10:13">
      <c r="J4310" s="113" t="s">
        <v>12259</v>
      </c>
      <c r="K4310" s="113" t="s">
        <v>5118</v>
      </c>
      <c r="L4310" s="113" t="s">
        <v>3918</v>
      </c>
      <c r="M4310" s="113" t="s">
        <v>5119</v>
      </c>
    </row>
    <row r="4311" spans="10:13">
      <c r="J4311" s="113" t="s">
        <v>12259</v>
      </c>
      <c r="K4311" s="113" t="s">
        <v>5121</v>
      </c>
      <c r="L4311" s="113" t="s">
        <v>3918</v>
      </c>
      <c r="M4311" s="113" t="s">
        <v>5122</v>
      </c>
    </row>
    <row r="4312" spans="10:13">
      <c r="J4312" s="113" t="s">
        <v>12259</v>
      </c>
      <c r="K4312" s="113" t="s">
        <v>5124</v>
      </c>
      <c r="L4312" s="113" t="s">
        <v>3918</v>
      </c>
      <c r="M4312" s="113" t="s">
        <v>5125</v>
      </c>
    </row>
    <row r="4313" spans="10:13">
      <c r="J4313" s="113" t="s">
        <v>12259</v>
      </c>
      <c r="K4313" s="113" t="s">
        <v>5127</v>
      </c>
      <c r="L4313" s="113" t="s">
        <v>3918</v>
      </c>
      <c r="M4313" s="113" t="s">
        <v>5128</v>
      </c>
    </row>
    <row r="4314" spans="10:13">
      <c r="J4314" s="113" t="s">
        <v>12259</v>
      </c>
      <c r="K4314" s="113" t="s">
        <v>5130</v>
      </c>
      <c r="L4314" s="113" t="s">
        <v>3918</v>
      </c>
      <c r="M4314" s="113" t="s">
        <v>5131</v>
      </c>
    </row>
    <row r="4315" spans="10:13">
      <c r="J4315" s="113" t="s">
        <v>12259</v>
      </c>
      <c r="K4315" s="113" t="s">
        <v>5133</v>
      </c>
      <c r="L4315" s="113" t="s">
        <v>3918</v>
      </c>
      <c r="M4315" s="113" t="s">
        <v>5134</v>
      </c>
    </row>
    <row r="4316" spans="10:13">
      <c r="J4316" s="113" t="s">
        <v>12259</v>
      </c>
      <c r="K4316" s="113" t="s">
        <v>5136</v>
      </c>
      <c r="L4316" s="113" t="s">
        <v>3918</v>
      </c>
      <c r="M4316" s="113" t="s">
        <v>5137</v>
      </c>
    </row>
    <row r="4317" spans="10:13">
      <c r="J4317" s="113" t="s">
        <v>12259</v>
      </c>
      <c r="K4317" s="113" t="s">
        <v>5139</v>
      </c>
      <c r="L4317" s="113" t="s">
        <v>3918</v>
      </c>
      <c r="M4317" s="113" t="s">
        <v>5140</v>
      </c>
    </row>
    <row r="4318" spans="10:13">
      <c r="J4318" s="113" t="s">
        <v>12259</v>
      </c>
      <c r="K4318" s="113" t="s">
        <v>5142</v>
      </c>
      <c r="L4318" s="113" t="s">
        <v>3918</v>
      </c>
      <c r="M4318" s="113" t="s">
        <v>5143</v>
      </c>
    </row>
    <row r="4319" spans="10:13">
      <c r="J4319" s="113" t="s">
        <v>12259</v>
      </c>
      <c r="K4319" s="113" t="s">
        <v>5145</v>
      </c>
      <c r="L4319" s="113" t="s">
        <v>3918</v>
      </c>
      <c r="M4319" s="113" t="s">
        <v>5146</v>
      </c>
    </row>
    <row r="4320" spans="10:13">
      <c r="J4320" s="113" t="s">
        <v>12259</v>
      </c>
      <c r="K4320" s="113" t="s">
        <v>5148</v>
      </c>
      <c r="L4320" s="113" t="s">
        <v>3918</v>
      </c>
      <c r="M4320" s="113" t="s">
        <v>5149</v>
      </c>
    </row>
    <row r="4321" spans="10:13">
      <c r="J4321" s="113" t="s">
        <v>12259</v>
      </c>
      <c r="K4321" s="113" t="s">
        <v>5151</v>
      </c>
      <c r="L4321" s="113" t="s">
        <v>3918</v>
      </c>
      <c r="M4321" s="113" t="s">
        <v>5152</v>
      </c>
    </row>
    <row r="4322" spans="10:13">
      <c r="J4322" s="113" t="s">
        <v>12259</v>
      </c>
      <c r="K4322" s="113" t="s">
        <v>5154</v>
      </c>
      <c r="L4322" s="113" t="s">
        <v>3918</v>
      </c>
      <c r="M4322" s="113" t="s">
        <v>5155</v>
      </c>
    </row>
    <row r="4323" spans="10:13">
      <c r="J4323" s="113" t="s">
        <v>12259</v>
      </c>
      <c r="K4323" s="113" t="s">
        <v>5157</v>
      </c>
      <c r="L4323" s="113" t="s">
        <v>3918</v>
      </c>
      <c r="M4323" s="113" t="s">
        <v>5158</v>
      </c>
    </row>
    <row r="4324" spans="10:13">
      <c r="J4324" s="113" t="s">
        <v>12259</v>
      </c>
      <c r="K4324" s="113" t="s">
        <v>5160</v>
      </c>
      <c r="L4324" s="113" t="s">
        <v>3918</v>
      </c>
      <c r="M4324" s="113" t="s">
        <v>5161</v>
      </c>
    </row>
    <row r="4325" spans="10:13">
      <c r="J4325" s="113" t="s">
        <v>12259</v>
      </c>
      <c r="K4325" s="113" t="s">
        <v>5163</v>
      </c>
      <c r="L4325" s="113" t="s">
        <v>3918</v>
      </c>
      <c r="M4325" s="113" t="s">
        <v>5164</v>
      </c>
    </row>
    <row r="4326" spans="10:13">
      <c r="J4326" s="113" t="s">
        <v>12259</v>
      </c>
      <c r="K4326" s="113" t="s">
        <v>5166</v>
      </c>
      <c r="L4326" s="113" t="s">
        <v>3918</v>
      </c>
      <c r="M4326" s="113" t="s">
        <v>5167</v>
      </c>
    </row>
    <row r="4327" spans="10:13">
      <c r="J4327" s="113" t="s">
        <v>12259</v>
      </c>
      <c r="K4327" s="113" t="s">
        <v>5169</v>
      </c>
      <c r="L4327" s="113" t="s">
        <v>3918</v>
      </c>
      <c r="M4327" s="113" t="s">
        <v>5170</v>
      </c>
    </row>
    <row r="4328" spans="10:13">
      <c r="J4328" s="113" t="s">
        <v>12259</v>
      </c>
      <c r="K4328" s="113" t="s">
        <v>5172</v>
      </c>
      <c r="L4328" s="113" t="s">
        <v>3918</v>
      </c>
      <c r="M4328" s="113" t="s">
        <v>5173</v>
      </c>
    </row>
    <row r="4329" spans="10:13">
      <c r="J4329" s="113" t="s">
        <v>12259</v>
      </c>
      <c r="K4329" s="113" t="s">
        <v>5175</v>
      </c>
      <c r="L4329" s="113" t="s">
        <v>3918</v>
      </c>
      <c r="M4329" s="113" t="s">
        <v>5176</v>
      </c>
    </row>
    <row r="4330" spans="10:13">
      <c r="J4330" s="113" t="s">
        <v>12259</v>
      </c>
      <c r="K4330" s="113" t="s">
        <v>5178</v>
      </c>
      <c r="L4330" s="113" t="s">
        <v>3918</v>
      </c>
      <c r="M4330" s="113" t="s">
        <v>5179</v>
      </c>
    </row>
    <row r="4331" spans="10:13">
      <c r="J4331" s="113" t="s">
        <v>12259</v>
      </c>
      <c r="K4331" s="113" t="s">
        <v>5181</v>
      </c>
      <c r="L4331" s="113" t="s">
        <v>3918</v>
      </c>
      <c r="M4331" s="113" t="s">
        <v>5182</v>
      </c>
    </row>
    <row r="4332" spans="10:13">
      <c r="J4332" s="113" t="s">
        <v>12259</v>
      </c>
      <c r="K4332" s="113" t="s">
        <v>5184</v>
      </c>
      <c r="L4332" s="113" t="s">
        <v>3918</v>
      </c>
      <c r="M4332" s="113" t="s">
        <v>5185</v>
      </c>
    </row>
    <row r="4333" spans="10:13">
      <c r="J4333" s="113" t="s">
        <v>12259</v>
      </c>
      <c r="K4333" s="113" t="s">
        <v>5187</v>
      </c>
      <c r="L4333" s="113" t="s">
        <v>3918</v>
      </c>
      <c r="M4333" s="113" t="s">
        <v>5188</v>
      </c>
    </row>
    <row r="4334" spans="10:13">
      <c r="J4334" s="113" t="s">
        <v>12259</v>
      </c>
      <c r="K4334" s="113" t="s">
        <v>5190</v>
      </c>
      <c r="L4334" s="113" t="s">
        <v>3918</v>
      </c>
      <c r="M4334" s="113" t="s">
        <v>5191</v>
      </c>
    </row>
    <row r="4335" spans="10:13">
      <c r="J4335" s="113" t="s">
        <v>12259</v>
      </c>
      <c r="K4335" s="113" t="s">
        <v>5193</v>
      </c>
      <c r="L4335" s="113" t="s">
        <v>3918</v>
      </c>
      <c r="M4335" s="113" t="s">
        <v>5194</v>
      </c>
    </row>
    <row r="4336" spans="10:13">
      <c r="J4336" s="113" t="s">
        <v>12259</v>
      </c>
      <c r="K4336" s="113" t="s">
        <v>5196</v>
      </c>
      <c r="L4336" s="113" t="s">
        <v>3918</v>
      </c>
      <c r="M4336" s="113" t="s">
        <v>5197</v>
      </c>
    </row>
    <row r="4337" spans="10:13">
      <c r="J4337" s="113" t="s">
        <v>12259</v>
      </c>
      <c r="K4337" s="113" t="s">
        <v>5199</v>
      </c>
      <c r="L4337" s="113" t="s">
        <v>3918</v>
      </c>
      <c r="M4337" s="113" t="s">
        <v>5200</v>
      </c>
    </row>
    <row r="4338" spans="10:13">
      <c r="J4338" s="113" t="s">
        <v>12259</v>
      </c>
      <c r="K4338" s="113" t="s">
        <v>5202</v>
      </c>
      <c r="L4338" s="113" t="s">
        <v>3918</v>
      </c>
      <c r="M4338" s="113" t="s">
        <v>5203</v>
      </c>
    </row>
    <row r="4339" spans="10:13">
      <c r="J4339" s="113" t="s">
        <v>12259</v>
      </c>
      <c r="K4339" s="113" t="s">
        <v>5205</v>
      </c>
      <c r="L4339" s="113" t="s">
        <v>3918</v>
      </c>
      <c r="M4339" s="113" t="s">
        <v>5206</v>
      </c>
    </row>
    <row r="4340" spans="10:13">
      <c r="J4340" s="113" t="s">
        <v>12259</v>
      </c>
      <c r="K4340" s="113" t="s">
        <v>5208</v>
      </c>
      <c r="L4340" s="113" t="s">
        <v>3918</v>
      </c>
      <c r="M4340" s="113" t="s">
        <v>5209</v>
      </c>
    </row>
    <row r="4341" spans="10:13">
      <c r="J4341" s="113" t="s">
        <v>12259</v>
      </c>
      <c r="K4341" s="113" t="s">
        <v>5211</v>
      </c>
      <c r="L4341" s="113" t="s">
        <v>3918</v>
      </c>
      <c r="M4341" s="113" t="s">
        <v>5212</v>
      </c>
    </row>
    <row r="4342" spans="10:13">
      <c r="J4342" s="113" t="s">
        <v>12259</v>
      </c>
      <c r="K4342" s="113" t="s">
        <v>5214</v>
      </c>
      <c r="L4342" s="113" t="s">
        <v>3918</v>
      </c>
      <c r="M4342" s="113" t="s">
        <v>5215</v>
      </c>
    </row>
    <row r="4343" spans="10:13">
      <c r="J4343" s="113" t="s">
        <v>12259</v>
      </c>
      <c r="K4343" s="113" t="s">
        <v>5217</v>
      </c>
      <c r="L4343" s="113" t="s">
        <v>3918</v>
      </c>
      <c r="M4343" s="113" t="s">
        <v>5218</v>
      </c>
    </row>
    <row r="4344" spans="10:13">
      <c r="J4344" s="113" t="s">
        <v>12259</v>
      </c>
      <c r="K4344" s="113" t="s">
        <v>5220</v>
      </c>
      <c r="L4344" s="113" t="s">
        <v>3918</v>
      </c>
      <c r="M4344" s="113" t="s">
        <v>5221</v>
      </c>
    </row>
    <row r="4345" spans="10:13">
      <c r="J4345" s="113" t="s">
        <v>12259</v>
      </c>
      <c r="K4345" s="113" t="s">
        <v>5223</v>
      </c>
      <c r="L4345" s="113" t="s">
        <v>3918</v>
      </c>
      <c r="M4345" s="113" t="s">
        <v>5224</v>
      </c>
    </row>
    <row r="4346" spans="10:13">
      <c r="J4346" s="113" t="s">
        <v>12259</v>
      </c>
      <c r="K4346" s="113" t="s">
        <v>5226</v>
      </c>
      <c r="L4346" s="113" t="s">
        <v>3918</v>
      </c>
      <c r="M4346" s="113" t="s">
        <v>5227</v>
      </c>
    </row>
    <row r="4347" spans="10:13">
      <c r="J4347" s="113" t="s">
        <v>12259</v>
      </c>
      <c r="K4347" s="113" t="s">
        <v>5229</v>
      </c>
      <c r="L4347" s="113" t="s">
        <v>3918</v>
      </c>
      <c r="M4347" s="113" t="s">
        <v>5230</v>
      </c>
    </row>
    <row r="4348" spans="10:13">
      <c r="J4348" s="113" t="s">
        <v>12259</v>
      </c>
      <c r="K4348" s="113" t="s">
        <v>5232</v>
      </c>
      <c r="L4348" s="113" t="s">
        <v>3918</v>
      </c>
      <c r="M4348" s="113" t="s">
        <v>5233</v>
      </c>
    </row>
    <row r="4349" spans="10:13">
      <c r="J4349" s="113" t="s">
        <v>12259</v>
      </c>
      <c r="K4349" s="113" t="s">
        <v>5235</v>
      </c>
      <c r="L4349" s="113" t="s">
        <v>3918</v>
      </c>
      <c r="M4349" s="113" t="s">
        <v>5236</v>
      </c>
    </row>
    <row r="4350" spans="10:13">
      <c r="J4350" s="113" t="s">
        <v>12259</v>
      </c>
      <c r="K4350" s="113" t="s">
        <v>5238</v>
      </c>
      <c r="L4350" s="113" t="s">
        <v>3918</v>
      </c>
      <c r="M4350" s="113" t="s">
        <v>5239</v>
      </c>
    </row>
    <row r="4351" spans="10:13">
      <c r="J4351" s="113" t="s">
        <v>12259</v>
      </c>
      <c r="K4351" s="113" t="s">
        <v>5241</v>
      </c>
      <c r="L4351" s="113" t="s">
        <v>3918</v>
      </c>
      <c r="M4351" s="113" t="s">
        <v>5242</v>
      </c>
    </row>
    <row r="4352" spans="10:13">
      <c r="J4352" s="113" t="s">
        <v>12259</v>
      </c>
      <c r="K4352" s="113" t="s">
        <v>5244</v>
      </c>
      <c r="L4352" s="113" t="s">
        <v>3918</v>
      </c>
      <c r="M4352" s="113" t="s">
        <v>5245</v>
      </c>
    </row>
    <row r="4353" spans="10:13">
      <c r="J4353" s="113" t="s">
        <v>12259</v>
      </c>
      <c r="K4353" s="113" t="s">
        <v>5247</v>
      </c>
      <c r="L4353" s="113" t="s">
        <v>3918</v>
      </c>
      <c r="M4353" s="113" t="s">
        <v>5248</v>
      </c>
    </row>
    <row r="4354" spans="10:13">
      <c r="J4354" s="113" t="s">
        <v>12259</v>
      </c>
      <c r="K4354" s="113" t="s">
        <v>5250</v>
      </c>
      <c r="L4354" s="113" t="s">
        <v>3918</v>
      </c>
      <c r="M4354" s="113" t="s">
        <v>5251</v>
      </c>
    </row>
    <row r="4355" spans="10:13">
      <c r="J4355" s="113" t="s">
        <v>12259</v>
      </c>
      <c r="K4355" s="113" t="s">
        <v>5253</v>
      </c>
      <c r="L4355" s="113" t="s">
        <v>3918</v>
      </c>
      <c r="M4355" s="113" t="s">
        <v>5254</v>
      </c>
    </row>
    <row r="4356" spans="10:13">
      <c r="J4356" s="113" t="s">
        <v>12259</v>
      </c>
      <c r="K4356" s="113" t="s">
        <v>5256</v>
      </c>
      <c r="L4356" s="113" t="s">
        <v>3918</v>
      </c>
      <c r="M4356" s="113" t="s">
        <v>5257</v>
      </c>
    </row>
    <row r="4357" spans="10:13">
      <c r="J4357" s="113" t="s">
        <v>12259</v>
      </c>
      <c r="K4357" s="113" t="s">
        <v>5259</v>
      </c>
      <c r="L4357" s="113" t="s">
        <v>3918</v>
      </c>
      <c r="M4357" s="113" t="s">
        <v>5260</v>
      </c>
    </row>
    <row r="4358" spans="10:13">
      <c r="J4358" s="113" t="s">
        <v>12259</v>
      </c>
      <c r="K4358" s="113" t="s">
        <v>5262</v>
      </c>
      <c r="L4358" s="113" t="s">
        <v>3918</v>
      </c>
      <c r="M4358" s="113" t="s">
        <v>5263</v>
      </c>
    </row>
    <row r="4359" spans="10:13">
      <c r="J4359" s="113" t="s">
        <v>12259</v>
      </c>
      <c r="K4359" s="113" t="s">
        <v>5265</v>
      </c>
      <c r="L4359" s="113" t="s">
        <v>3918</v>
      </c>
      <c r="M4359" s="113" t="s">
        <v>5266</v>
      </c>
    </row>
    <row r="4360" spans="10:13">
      <c r="J4360" s="113" t="s">
        <v>12259</v>
      </c>
      <c r="K4360" s="113" t="s">
        <v>5268</v>
      </c>
      <c r="L4360" s="113" t="s">
        <v>3918</v>
      </c>
      <c r="M4360" s="113" t="s">
        <v>5269</v>
      </c>
    </row>
    <row r="4361" spans="10:13">
      <c r="J4361" s="113" t="s">
        <v>12259</v>
      </c>
      <c r="K4361" s="113" t="s">
        <v>5271</v>
      </c>
      <c r="L4361" s="113" t="s">
        <v>3918</v>
      </c>
      <c r="M4361" s="113" t="s">
        <v>5272</v>
      </c>
    </row>
    <row r="4362" spans="10:13">
      <c r="J4362" s="113" t="s">
        <v>12259</v>
      </c>
      <c r="K4362" s="113" t="s">
        <v>5274</v>
      </c>
      <c r="L4362" s="113" t="s">
        <v>3918</v>
      </c>
      <c r="M4362" s="113" t="s">
        <v>5275</v>
      </c>
    </row>
    <row r="4363" spans="10:13">
      <c r="J4363" s="113" t="s">
        <v>12259</v>
      </c>
      <c r="K4363" s="113" t="s">
        <v>5277</v>
      </c>
      <c r="L4363" s="113" t="s">
        <v>3918</v>
      </c>
      <c r="M4363" s="113" t="s">
        <v>5278</v>
      </c>
    </row>
    <row r="4364" spans="10:13">
      <c r="J4364" s="113" t="s">
        <v>12259</v>
      </c>
      <c r="K4364" s="113" t="s">
        <v>5280</v>
      </c>
      <c r="L4364" s="113" t="s">
        <v>3918</v>
      </c>
      <c r="M4364" s="113" t="s">
        <v>5281</v>
      </c>
    </row>
    <row r="4365" spans="10:13">
      <c r="J4365" s="113" t="s">
        <v>12259</v>
      </c>
      <c r="K4365" s="113" t="s">
        <v>5283</v>
      </c>
      <c r="L4365" s="113" t="s">
        <v>3918</v>
      </c>
      <c r="M4365" s="113" t="s">
        <v>5284</v>
      </c>
    </row>
    <row r="4366" spans="10:13">
      <c r="J4366" s="113" t="s">
        <v>12259</v>
      </c>
      <c r="K4366" s="113" t="s">
        <v>5286</v>
      </c>
      <c r="L4366" s="113" t="s">
        <v>3918</v>
      </c>
      <c r="M4366" s="113" t="s">
        <v>5287</v>
      </c>
    </row>
    <row r="4367" spans="10:13">
      <c r="J4367" s="113" t="s">
        <v>12259</v>
      </c>
      <c r="K4367" s="113" t="s">
        <v>5289</v>
      </c>
      <c r="L4367" s="113" t="s">
        <v>3918</v>
      </c>
      <c r="M4367" s="113" t="s">
        <v>5290</v>
      </c>
    </row>
    <row r="4368" spans="10:13">
      <c r="J4368" s="113" t="s">
        <v>12259</v>
      </c>
      <c r="K4368" s="113" t="s">
        <v>5292</v>
      </c>
      <c r="L4368" s="113" t="s">
        <v>3918</v>
      </c>
      <c r="M4368" s="113" t="s">
        <v>5293</v>
      </c>
    </row>
    <row r="4369" spans="10:13">
      <c r="J4369" s="113" t="s">
        <v>12259</v>
      </c>
      <c r="K4369" s="113" t="s">
        <v>5295</v>
      </c>
      <c r="L4369" s="113" t="s">
        <v>3918</v>
      </c>
      <c r="M4369" s="113" t="s">
        <v>5296</v>
      </c>
    </row>
    <row r="4370" spans="10:13">
      <c r="J4370" s="113" t="s">
        <v>12259</v>
      </c>
      <c r="K4370" s="113" t="s">
        <v>5298</v>
      </c>
      <c r="L4370" s="113" t="s">
        <v>3918</v>
      </c>
      <c r="M4370" s="113" t="s">
        <v>5299</v>
      </c>
    </row>
    <row r="4371" spans="10:13">
      <c r="J4371" s="113" t="s">
        <v>12259</v>
      </c>
      <c r="K4371" s="113" t="s">
        <v>5301</v>
      </c>
      <c r="L4371" s="113" t="s">
        <v>3918</v>
      </c>
      <c r="M4371" s="113" t="s">
        <v>5302</v>
      </c>
    </row>
    <row r="4372" spans="10:13">
      <c r="J4372" s="113" t="s">
        <v>12259</v>
      </c>
      <c r="K4372" s="113" t="s">
        <v>5304</v>
      </c>
      <c r="L4372" s="113" t="s">
        <v>3918</v>
      </c>
      <c r="M4372" s="113" t="s">
        <v>5305</v>
      </c>
    </row>
    <row r="4373" spans="10:13">
      <c r="J4373" s="113" t="s">
        <v>12259</v>
      </c>
      <c r="K4373" s="113" t="s">
        <v>5307</v>
      </c>
      <c r="L4373" s="113" t="s">
        <v>3918</v>
      </c>
      <c r="M4373" s="113" t="s">
        <v>5308</v>
      </c>
    </row>
    <row r="4374" spans="10:13">
      <c r="J4374" s="113" t="s">
        <v>12259</v>
      </c>
      <c r="K4374" s="113" t="s">
        <v>5310</v>
      </c>
      <c r="L4374" s="113" t="s">
        <v>3918</v>
      </c>
      <c r="M4374" s="113" t="s">
        <v>5311</v>
      </c>
    </row>
    <row r="4375" spans="10:13">
      <c r="J4375" s="113" t="s">
        <v>12259</v>
      </c>
      <c r="K4375" s="113" t="s">
        <v>5313</v>
      </c>
      <c r="L4375" s="113" t="s">
        <v>3918</v>
      </c>
      <c r="M4375" s="113" t="s">
        <v>5314</v>
      </c>
    </row>
    <row r="4376" spans="10:13">
      <c r="J4376" s="113" t="s">
        <v>12259</v>
      </c>
      <c r="K4376" s="113" t="s">
        <v>5316</v>
      </c>
      <c r="L4376" s="113" t="s">
        <v>3918</v>
      </c>
      <c r="M4376" s="113" t="s">
        <v>5317</v>
      </c>
    </row>
    <row r="4377" spans="10:13">
      <c r="J4377" s="113" t="s">
        <v>12259</v>
      </c>
      <c r="K4377" s="113" t="s">
        <v>5319</v>
      </c>
      <c r="L4377" s="113" t="s">
        <v>3918</v>
      </c>
      <c r="M4377" s="113" t="s">
        <v>5320</v>
      </c>
    </row>
    <row r="4378" spans="10:13">
      <c r="J4378" s="113" t="s">
        <v>12259</v>
      </c>
      <c r="K4378" s="113" t="s">
        <v>5322</v>
      </c>
      <c r="L4378" s="113" t="s">
        <v>3918</v>
      </c>
      <c r="M4378" s="113" t="s">
        <v>5323</v>
      </c>
    </row>
    <row r="4379" spans="10:13">
      <c r="J4379" s="113" t="s">
        <v>12259</v>
      </c>
      <c r="K4379" s="113" t="s">
        <v>5325</v>
      </c>
      <c r="L4379" s="113" t="s">
        <v>3918</v>
      </c>
      <c r="M4379" s="113" t="s">
        <v>5326</v>
      </c>
    </row>
    <row r="4380" spans="10:13">
      <c r="J4380" s="113" t="s">
        <v>12259</v>
      </c>
      <c r="K4380" s="113" t="s">
        <v>5328</v>
      </c>
      <c r="L4380" s="113" t="s">
        <v>3918</v>
      </c>
      <c r="M4380" s="113" t="s">
        <v>5329</v>
      </c>
    </row>
    <row r="4381" spans="10:13">
      <c r="J4381" s="113" t="s">
        <v>12259</v>
      </c>
      <c r="K4381" s="113" t="s">
        <v>5331</v>
      </c>
      <c r="L4381" s="113" t="s">
        <v>3918</v>
      </c>
      <c r="M4381" s="113" t="s">
        <v>5332</v>
      </c>
    </row>
    <row r="4382" spans="10:13">
      <c r="J4382" s="113" t="s">
        <v>12259</v>
      </c>
      <c r="K4382" s="113" t="s">
        <v>5334</v>
      </c>
      <c r="L4382" s="113" t="s">
        <v>3918</v>
      </c>
      <c r="M4382" s="113" t="s">
        <v>5335</v>
      </c>
    </row>
    <row r="4383" spans="10:13">
      <c r="J4383" s="113" t="s">
        <v>12259</v>
      </c>
      <c r="K4383" s="113" t="s">
        <v>5337</v>
      </c>
      <c r="L4383" s="113" t="s">
        <v>3918</v>
      </c>
      <c r="M4383" s="113" t="s">
        <v>5338</v>
      </c>
    </row>
    <row r="4384" spans="10:13">
      <c r="J4384" s="113" t="s">
        <v>12259</v>
      </c>
      <c r="K4384" s="113" t="s">
        <v>5340</v>
      </c>
      <c r="L4384" s="113" t="s">
        <v>3918</v>
      </c>
      <c r="M4384" s="113" t="s">
        <v>5341</v>
      </c>
    </row>
    <row r="4385" spans="10:13">
      <c r="J4385" s="113" t="s">
        <v>12259</v>
      </c>
      <c r="K4385" s="113" t="s">
        <v>5343</v>
      </c>
      <c r="L4385" s="113" t="s">
        <v>3918</v>
      </c>
      <c r="M4385" s="113" t="s">
        <v>5344</v>
      </c>
    </row>
    <row r="4386" spans="10:13">
      <c r="J4386" s="113" t="s">
        <v>12259</v>
      </c>
      <c r="K4386" s="113" t="s">
        <v>5346</v>
      </c>
      <c r="L4386" s="113" t="s">
        <v>3918</v>
      </c>
      <c r="M4386" s="113" t="s">
        <v>5347</v>
      </c>
    </row>
    <row r="4387" spans="10:13">
      <c r="J4387" s="113" t="s">
        <v>12259</v>
      </c>
      <c r="K4387" s="113" t="s">
        <v>5349</v>
      </c>
      <c r="L4387" s="113" t="s">
        <v>3918</v>
      </c>
      <c r="M4387" s="113" t="s">
        <v>5350</v>
      </c>
    </row>
    <row r="4388" spans="10:13">
      <c r="J4388" s="113" t="s">
        <v>12259</v>
      </c>
      <c r="K4388" s="113" t="s">
        <v>5352</v>
      </c>
      <c r="L4388" s="113" t="s">
        <v>3918</v>
      </c>
      <c r="M4388" s="113" t="s">
        <v>5353</v>
      </c>
    </row>
    <row r="4389" spans="10:13">
      <c r="J4389" s="113" t="s">
        <v>12259</v>
      </c>
      <c r="K4389" s="113" t="s">
        <v>5355</v>
      </c>
      <c r="L4389" s="113" t="s">
        <v>3918</v>
      </c>
      <c r="M4389" s="113" t="s">
        <v>5356</v>
      </c>
    </row>
    <row r="4390" spans="10:13">
      <c r="J4390" s="113" t="s">
        <v>12259</v>
      </c>
      <c r="K4390" s="113" t="s">
        <v>5358</v>
      </c>
      <c r="L4390" s="113" t="s">
        <v>3918</v>
      </c>
      <c r="M4390" s="113" t="s">
        <v>5359</v>
      </c>
    </row>
    <row r="4391" spans="10:13">
      <c r="J4391" s="113" t="s">
        <v>12259</v>
      </c>
      <c r="K4391" s="113" t="s">
        <v>5361</v>
      </c>
      <c r="L4391" s="113" t="s">
        <v>3918</v>
      </c>
      <c r="M4391" s="113" t="s">
        <v>5362</v>
      </c>
    </row>
    <row r="4392" spans="10:13">
      <c r="J4392" s="113" t="s">
        <v>12259</v>
      </c>
      <c r="K4392" s="113" t="s">
        <v>5364</v>
      </c>
      <c r="L4392" s="113" t="s">
        <v>3918</v>
      </c>
      <c r="M4392" s="113" t="s">
        <v>5365</v>
      </c>
    </row>
    <row r="4393" spans="10:13">
      <c r="J4393" s="113" t="s">
        <v>12259</v>
      </c>
      <c r="K4393" s="113" t="s">
        <v>5367</v>
      </c>
      <c r="L4393" s="113" t="s">
        <v>3918</v>
      </c>
      <c r="M4393" s="113" t="s">
        <v>5368</v>
      </c>
    </row>
    <row r="4394" spans="10:13">
      <c r="J4394" s="113" t="s">
        <v>12259</v>
      </c>
      <c r="K4394" s="113" t="s">
        <v>5370</v>
      </c>
      <c r="L4394" s="113" t="s">
        <v>3918</v>
      </c>
      <c r="M4394" s="113" t="s">
        <v>5371</v>
      </c>
    </row>
    <row r="4395" spans="10:13">
      <c r="J4395" s="113" t="s">
        <v>12259</v>
      </c>
      <c r="K4395" s="113" t="s">
        <v>5373</v>
      </c>
      <c r="L4395" s="113" t="s">
        <v>3918</v>
      </c>
      <c r="M4395" s="113" t="s">
        <v>5374</v>
      </c>
    </row>
    <row r="4396" spans="10:13">
      <c r="J4396" s="113" t="s">
        <v>12259</v>
      </c>
      <c r="K4396" s="113" t="s">
        <v>5376</v>
      </c>
      <c r="L4396" s="113" t="s">
        <v>3918</v>
      </c>
      <c r="M4396" s="113" t="s">
        <v>5377</v>
      </c>
    </row>
    <row r="4397" spans="10:13">
      <c r="J4397" s="113" t="s">
        <v>12259</v>
      </c>
      <c r="K4397" s="113" t="s">
        <v>5379</v>
      </c>
      <c r="L4397" s="113" t="s">
        <v>3918</v>
      </c>
      <c r="M4397" s="113" t="s">
        <v>5380</v>
      </c>
    </row>
    <row r="4398" spans="10:13">
      <c r="J4398" s="113" t="s">
        <v>12259</v>
      </c>
      <c r="K4398" s="113" t="s">
        <v>5382</v>
      </c>
      <c r="L4398" s="113" t="s">
        <v>3918</v>
      </c>
      <c r="M4398" s="113" t="s">
        <v>5383</v>
      </c>
    </row>
    <row r="4399" spans="10:13">
      <c r="J4399" s="113" t="s">
        <v>12259</v>
      </c>
      <c r="K4399" s="113" t="s">
        <v>5385</v>
      </c>
      <c r="L4399" s="113" t="s">
        <v>3918</v>
      </c>
      <c r="M4399" s="113" t="s">
        <v>5386</v>
      </c>
    </row>
    <row r="4400" spans="10:13">
      <c r="J4400" s="113" t="s">
        <v>12259</v>
      </c>
      <c r="K4400" s="113" t="s">
        <v>5388</v>
      </c>
      <c r="L4400" s="113" t="s">
        <v>3918</v>
      </c>
      <c r="M4400" s="113" t="s">
        <v>5389</v>
      </c>
    </row>
    <row r="4401" spans="10:13">
      <c r="J4401" s="113" t="s">
        <v>12259</v>
      </c>
      <c r="K4401" s="113" t="s">
        <v>5391</v>
      </c>
      <c r="L4401" s="113" t="s">
        <v>3918</v>
      </c>
      <c r="M4401" s="113" t="s">
        <v>5392</v>
      </c>
    </row>
    <row r="4402" spans="10:13">
      <c r="J4402" s="113" t="s">
        <v>12259</v>
      </c>
      <c r="K4402" s="113" t="s">
        <v>5394</v>
      </c>
      <c r="L4402" s="113" t="s">
        <v>3918</v>
      </c>
      <c r="M4402" s="113" t="s">
        <v>5395</v>
      </c>
    </row>
    <row r="4403" spans="10:13">
      <c r="J4403" s="113" t="s">
        <v>12259</v>
      </c>
      <c r="K4403" s="113" t="s">
        <v>5397</v>
      </c>
      <c r="L4403" s="113" t="s">
        <v>3918</v>
      </c>
      <c r="M4403" s="113" t="s">
        <v>5398</v>
      </c>
    </row>
    <row r="4404" spans="10:13">
      <c r="J4404" s="113" t="s">
        <v>12259</v>
      </c>
      <c r="K4404" s="113" t="s">
        <v>5400</v>
      </c>
      <c r="L4404" s="113" t="s">
        <v>3918</v>
      </c>
      <c r="M4404" s="113" t="s">
        <v>5401</v>
      </c>
    </row>
    <row r="4405" spans="10:13">
      <c r="J4405" s="113" t="s">
        <v>12259</v>
      </c>
      <c r="K4405" s="113" t="s">
        <v>5403</v>
      </c>
      <c r="L4405" s="113" t="s">
        <v>3918</v>
      </c>
      <c r="M4405" s="113" t="s">
        <v>5404</v>
      </c>
    </row>
    <row r="4406" spans="10:13">
      <c r="J4406" s="113" t="s">
        <v>12259</v>
      </c>
      <c r="K4406" s="113" t="s">
        <v>5406</v>
      </c>
      <c r="L4406" s="113" t="s">
        <v>3918</v>
      </c>
      <c r="M4406" s="113" t="s">
        <v>5407</v>
      </c>
    </row>
    <row r="4407" spans="10:13">
      <c r="J4407" s="113" t="s">
        <v>12259</v>
      </c>
      <c r="K4407" s="113" t="s">
        <v>5409</v>
      </c>
      <c r="L4407" s="113" t="s">
        <v>3918</v>
      </c>
      <c r="M4407" s="113" t="s">
        <v>5410</v>
      </c>
    </row>
    <row r="4408" spans="10:13">
      <c r="J4408" s="113" t="s">
        <v>12259</v>
      </c>
      <c r="K4408" s="113" t="s">
        <v>5412</v>
      </c>
      <c r="L4408" s="113" t="s">
        <v>3918</v>
      </c>
      <c r="M4408" s="113" t="s">
        <v>5413</v>
      </c>
    </row>
    <row r="4409" spans="10:13">
      <c r="J4409" s="113" t="s">
        <v>12259</v>
      </c>
      <c r="K4409" s="113" t="s">
        <v>5415</v>
      </c>
      <c r="L4409" s="113" t="s">
        <v>3918</v>
      </c>
      <c r="M4409" s="113" t="s">
        <v>5416</v>
      </c>
    </row>
    <row r="4410" spans="10:13">
      <c r="J4410" s="113" t="s">
        <v>12259</v>
      </c>
      <c r="K4410" s="113" t="s">
        <v>5418</v>
      </c>
      <c r="L4410" s="113" t="s">
        <v>3918</v>
      </c>
      <c r="M4410" s="113" t="s">
        <v>5419</v>
      </c>
    </row>
    <row r="4411" spans="10:13">
      <c r="J4411" s="113" t="s">
        <v>12259</v>
      </c>
      <c r="K4411" s="113" t="s">
        <v>5421</v>
      </c>
      <c r="L4411" s="113" t="s">
        <v>3918</v>
      </c>
      <c r="M4411" s="113" t="s">
        <v>5422</v>
      </c>
    </row>
    <row r="4412" spans="10:13">
      <c r="J4412" s="113" t="s">
        <v>12259</v>
      </c>
      <c r="K4412" s="113" t="s">
        <v>5424</v>
      </c>
      <c r="L4412" s="113" t="s">
        <v>3918</v>
      </c>
      <c r="M4412" s="113" t="s">
        <v>5425</v>
      </c>
    </row>
    <row r="4413" spans="10:13">
      <c r="J4413" s="113" t="s">
        <v>12259</v>
      </c>
      <c r="K4413" s="113" t="s">
        <v>5427</v>
      </c>
      <c r="L4413" s="113" t="s">
        <v>3918</v>
      </c>
      <c r="M4413" s="113" t="s">
        <v>5428</v>
      </c>
    </row>
    <row r="4414" spans="10:13">
      <c r="J4414" s="113" t="s">
        <v>12259</v>
      </c>
      <c r="K4414" s="113" t="s">
        <v>5430</v>
      </c>
      <c r="L4414" s="113" t="s">
        <v>3918</v>
      </c>
      <c r="M4414" s="113" t="s">
        <v>5431</v>
      </c>
    </row>
    <row r="4415" spans="10:13">
      <c r="J4415" s="113" t="s">
        <v>12259</v>
      </c>
      <c r="K4415" s="113" t="s">
        <v>5433</v>
      </c>
      <c r="L4415" s="113" t="s">
        <v>3918</v>
      </c>
      <c r="M4415" s="113" t="s">
        <v>5434</v>
      </c>
    </row>
    <row r="4416" spans="10:13">
      <c r="J4416" s="113" t="s">
        <v>12259</v>
      </c>
      <c r="K4416" s="113" t="s">
        <v>5436</v>
      </c>
      <c r="L4416" s="113" t="s">
        <v>3918</v>
      </c>
      <c r="M4416" s="113" t="s">
        <v>5437</v>
      </c>
    </row>
    <row r="4417" spans="10:13">
      <c r="J4417" s="113" t="s">
        <v>12259</v>
      </c>
      <c r="K4417" s="113" t="s">
        <v>5439</v>
      </c>
      <c r="L4417" s="113" t="s">
        <v>3918</v>
      </c>
      <c r="M4417" s="113" t="s">
        <v>5440</v>
      </c>
    </row>
    <row r="4418" spans="10:13">
      <c r="J4418" s="113" t="s">
        <v>12259</v>
      </c>
      <c r="K4418" s="113" t="s">
        <v>5442</v>
      </c>
      <c r="L4418" s="113" t="s">
        <v>3918</v>
      </c>
      <c r="M4418" s="113" t="s">
        <v>5443</v>
      </c>
    </row>
    <row r="4419" spans="10:13">
      <c r="J4419" s="113" t="s">
        <v>12259</v>
      </c>
      <c r="K4419" s="113" t="s">
        <v>5445</v>
      </c>
      <c r="L4419" s="113" t="s">
        <v>3918</v>
      </c>
      <c r="M4419" s="113" t="s">
        <v>5446</v>
      </c>
    </row>
    <row r="4420" spans="10:13">
      <c r="J4420" s="113" t="s">
        <v>12259</v>
      </c>
      <c r="K4420" s="113" t="s">
        <v>5448</v>
      </c>
      <c r="L4420" s="113" t="s">
        <v>3918</v>
      </c>
      <c r="M4420" s="113" t="s">
        <v>5449</v>
      </c>
    </row>
    <row r="4421" spans="10:13">
      <c r="J4421" s="113" t="s">
        <v>12259</v>
      </c>
      <c r="K4421" s="113" t="s">
        <v>5451</v>
      </c>
      <c r="L4421" s="113" t="s">
        <v>3918</v>
      </c>
      <c r="M4421" s="113" t="s">
        <v>5452</v>
      </c>
    </row>
    <row r="4422" spans="10:13">
      <c r="J4422" s="113" t="s">
        <v>12259</v>
      </c>
      <c r="K4422" s="113" t="s">
        <v>5454</v>
      </c>
      <c r="L4422" s="113" t="s">
        <v>3918</v>
      </c>
      <c r="M4422" s="113" t="s">
        <v>5455</v>
      </c>
    </row>
    <row r="4423" spans="10:13">
      <c r="J4423" s="113" t="s">
        <v>12259</v>
      </c>
      <c r="K4423" s="113" t="s">
        <v>5457</v>
      </c>
      <c r="L4423" s="113" t="s">
        <v>3918</v>
      </c>
      <c r="M4423" s="113" t="s">
        <v>5458</v>
      </c>
    </row>
    <row r="4424" spans="10:13">
      <c r="J4424" s="113" t="s">
        <v>12259</v>
      </c>
      <c r="K4424" s="113" t="s">
        <v>5460</v>
      </c>
      <c r="L4424" s="113" t="s">
        <v>3918</v>
      </c>
      <c r="M4424" s="113" t="s">
        <v>5461</v>
      </c>
    </row>
    <row r="4425" spans="10:13">
      <c r="J4425" s="113" t="s">
        <v>12259</v>
      </c>
      <c r="K4425" s="113" t="s">
        <v>5463</v>
      </c>
      <c r="L4425" s="113" t="s">
        <v>3918</v>
      </c>
      <c r="M4425" s="113" t="s">
        <v>5464</v>
      </c>
    </row>
    <row r="4426" spans="10:13">
      <c r="J4426" s="113" t="s">
        <v>12259</v>
      </c>
      <c r="K4426" s="113" t="s">
        <v>5466</v>
      </c>
      <c r="L4426" s="113" t="s">
        <v>3918</v>
      </c>
      <c r="M4426" s="113" t="s">
        <v>5467</v>
      </c>
    </row>
    <row r="4427" spans="10:13">
      <c r="J4427" s="113" t="s">
        <v>12259</v>
      </c>
      <c r="K4427" s="113" t="s">
        <v>5469</v>
      </c>
      <c r="L4427" s="113" t="s">
        <v>3918</v>
      </c>
      <c r="M4427" s="113" t="s">
        <v>5470</v>
      </c>
    </row>
    <row r="4428" spans="10:13">
      <c r="J4428" s="113" t="s">
        <v>12259</v>
      </c>
      <c r="K4428" s="113" t="s">
        <v>5472</v>
      </c>
      <c r="L4428" s="113" t="s">
        <v>3918</v>
      </c>
      <c r="M4428" s="113" t="s">
        <v>5473</v>
      </c>
    </row>
    <row r="4429" spans="10:13">
      <c r="J4429" s="113" t="s">
        <v>12259</v>
      </c>
      <c r="K4429" s="113" t="s">
        <v>5475</v>
      </c>
      <c r="L4429" s="113" t="s">
        <v>3918</v>
      </c>
      <c r="M4429" s="113" t="s">
        <v>5476</v>
      </c>
    </row>
    <row r="4430" spans="10:13">
      <c r="J4430" s="113" t="s">
        <v>12259</v>
      </c>
      <c r="K4430" s="113" t="s">
        <v>5478</v>
      </c>
      <c r="L4430" s="113" t="s">
        <v>3918</v>
      </c>
      <c r="M4430" s="113" t="s">
        <v>5479</v>
      </c>
    </row>
    <row r="4431" spans="10:13">
      <c r="J4431" s="113" t="s">
        <v>12259</v>
      </c>
      <c r="K4431" s="113" t="s">
        <v>5481</v>
      </c>
      <c r="L4431" s="113" t="s">
        <v>3918</v>
      </c>
      <c r="M4431" s="113" t="s">
        <v>5482</v>
      </c>
    </row>
    <row r="4432" spans="10:13">
      <c r="J4432" s="113" t="s">
        <v>12259</v>
      </c>
      <c r="K4432" s="113" t="s">
        <v>5484</v>
      </c>
      <c r="L4432" s="113" t="s">
        <v>3918</v>
      </c>
      <c r="M4432" s="113" t="s">
        <v>5485</v>
      </c>
    </row>
    <row r="4433" spans="10:13">
      <c r="J4433" s="113" t="s">
        <v>12259</v>
      </c>
      <c r="K4433" s="113" t="s">
        <v>5487</v>
      </c>
      <c r="L4433" s="113" t="s">
        <v>3918</v>
      </c>
      <c r="M4433" s="113" t="s">
        <v>5488</v>
      </c>
    </row>
    <row r="4434" spans="10:13">
      <c r="J4434" s="113" t="s">
        <v>12259</v>
      </c>
      <c r="K4434" s="113" t="s">
        <v>5490</v>
      </c>
      <c r="L4434" s="113" t="s">
        <v>3918</v>
      </c>
      <c r="M4434" s="113" t="s">
        <v>5491</v>
      </c>
    </row>
    <row r="4435" spans="10:13">
      <c r="J4435" s="113" t="s">
        <v>12259</v>
      </c>
      <c r="K4435" s="113" t="s">
        <v>5493</v>
      </c>
      <c r="L4435" s="113" t="s">
        <v>3918</v>
      </c>
      <c r="M4435" s="113" t="s">
        <v>5494</v>
      </c>
    </row>
    <row r="4436" spans="10:13">
      <c r="J4436" s="113" t="s">
        <v>12259</v>
      </c>
      <c r="K4436" s="113" t="s">
        <v>5496</v>
      </c>
      <c r="L4436" s="113" t="s">
        <v>3918</v>
      </c>
      <c r="M4436" s="113" t="s">
        <v>5497</v>
      </c>
    </row>
    <row r="4437" spans="10:13">
      <c r="J4437" s="113" t="s">
        <v>12259</v>
      </c>
      <c r="K4437" s="113" t="s">
        <v>5499</v>
      </c>
      <c r="L4437" s="113" t="s">
        <v>3918</v>
      </c>
      <c r="M4437" s="113" t="s">
        <v>5500</v>
      </c>
    </row>
    <row r="4438" spans="10:13">
      <c r="J4438" s="113" t="s">
        <v>12259</v>
      </c>
      <c r="K4438" s="113" t="s">
        <v>5502</v>
      </c>
      <c r="L4438" s="113" t="s">
        <v>3918</v>
      </c>
      <c r="M4438" s="113" t="s">
        <v>5503</v>
      </c>
    </row>
    <row r="4439" spans="10:13">
      <c r="J4439" s="113" t="s">
        <v>12259</v>
      </c>
      <c r="K4439" s="113" t="s">
        <v>5505</v>
      </c>
      <c r="L4439" s="113" t="s">
        <v>3918</v>
      </c>
      <c r="M4439" s="113" t="s">
        <v>5506</v>
      </c>
    </row>
    <row r="4440" spans="10:13">
      <c r="J4440" s="113" t="s">
        <v>12259</v>
      </c>
      <c r="K4440" s="113" t="s">
        <v>5508</v>
      </c>
      <c r="L4440" s="113" t="s">
        <v>3918</v>
      </c>
      <c r="M4440" s="113" t="s">
        <v>5509</v>
      </c>
    </row>
    <row r="4441" spans="10:13">
      <c r="J4441" s="113" t="s">
        <v>12259</v>
      </c>
      <c r="K4441" s="113" t="s">
        <v>5511</v>
      </c>
      <c r="L4441" s="113" t="s">
        <v>3918</v>
      </c>
      <c r="M4441" s="113" t="s">
        <v>5512</v>
      </c>
    </row>
    <row r="4442" spans="10:13">
      <c r="J4442" s="113" t="s">
        <v>12259</v>
      </c>
      <c r="K4442" s="113" t="s">
        <v>5514</v>
      </c>
      <c r="L4442" s="113" t="s">
        <v>3918</v>
      </c>
      <c r="M4442" s="113" t="s">
        <v>5515</v>
      </c>
    </row>
    <row r="4443" spans="10:13">
      <c r="J4443" s="113" t="s">
        <v>12259</v>
      </c>
      <c r="K4443" s="113" t="s">
        <v>5517</v>
      </c>
      <c r="L4443" s="113" t="s">
        <v>3918</v>
      </c>
      <c r="M4443" s="113" t="s">
        <v>5518</v>
      </c>
    </row>
    <row r="4444" spans="10:13">
      <c r="J4444" s="113" t="s">
        <v>12259</v>
      </c>
      <c r="K4444" s="113" t="s">
        <v>5520</v>
      </c>
      <c r="L4444" s="113" t="s">
        <v>3918</v>
      </c>
      <c r="M4444" s="113" t="s">
        <v>5521</v>
      </c>
    </row>
    <row r="4445" spans="10:13">
      <c r="J4445" s="113" t="s">
        <v>12259</v>
      </c>
      <c r="K4445" s="113" t="s">
        <v>5523</v>
      </c>
      <c r="L4445" s="113" t="s">
        <v>3918</v>
      </c>
      <c r="M4445" s="113" t="s">
        <v>5524</v>
      </c>
    </row>
    <row r="4446" spans="10:13">
      <c r="J4446" s="113" t="s">
        <v>12259</v>
      </c>
      <c r="K4446" s="113" t="s">
        <v>5526</v>
      </c>
      <c r="L4446" s="113" t="s">
        <v>3918</v>
      </c>
      <c r="M4446" s="113" t="s">
        <v>5527</v>
      </c>
    </row>
    <row r="4447" spans="10:13">
      <c r="J4447" s="113" t="s">
        <v>12259</v>
      </c>
      <c r="K4447" s="113" t="s">
        <v>5529</v>
      </c>
      <c r="L4447" s="113" t="s">
        <v>3918</v>
      </c>
      <c r="M4447" s="113" t="s">
        <v>5530</v>
      </c>
    </row>
    <row r="4448" spans="10:13">
      <c r="J4448" s="113" t="s">
        <v>12259</v>
      </c>
      <c r="K4448" s="113" t="s">
        <v>5532</v>
      </c>
      <c r="L4448" s="113" t="s">
        <v>3918</v>
      </c>
      <c r="M4448" s="113" t="s">
        <v>5533</v>
      </c>
    </row>
    <row r="4449" spans="10:13">
      <c r="J4449" s="113" t="s">
        <v>12259</v>
      </c>
      <c r="K4449" s="113" t="s">
        <v>5535</v>
      </c>
      <c r="L4449" s="113" t="s">
        <v>3918</v>
      </c>
      <c r="M4449" s="113" t="s">
        <v>5536</v>
      </c>
    </row>
    <row r="4450" spans="10:13">
      <c r="J4450" s="113" t="s">
        <v>12259</v>
      </c>
      <c r="K4450" s="113" t="s">
        <v>5538</v>
      </c>
      <c r="L4450" s="113" t="s">
        <v>3918</v>
      </c>
      <c r="M4450" s="113" t="s">
        <v>5539</v>
      </c>
    </row>
    <row r="4451" spans="10:13">
      <c r="J4451" s="113" t="s">
        <v>12259</v>
      </c>
      <c r="K4451" s="113" t="s">
        <v>5541</v>
      </c>
      <c r="L4451" s="113" t="s">
        <v>3918</v>
      </c>
      <c r="M4451" s="113" t="s">
        <v>5542</v>
      </c>
    </row>
    <row r="4452" spans="10:13">
      <c r="J4452" s="113" t="s">
        <v>12259</v>
      </c>
      <c r="K4452" s="113" t="s">
        <v>5544</v>
      </c>
      <c r="L4452" s="113" t="s">
        <v>3918</v>
      </c>
      <c r="M4452" s="113" t="s">
        <v>5545</v>
      </c>
    </row>
    <row r="4453" spans="10:13">
      <c r="J4453" s="113" t="s">
        <v>12259</v>
      </c>
      <c r="K4453" s="113" t="s">
        <v>5547</v>
      </c>
      <c r="L4453" s="113" t="s">
        <v>3918</v>
      </c>
      <c r="M4453" s="113" t="s">
        <v>5548</v>
      </c>
    </row>
    <row r="4454" spans="10:13">
      <c r="J4454" s="113" t="s">
        <v>12259</v>
      </c>
      <c r="K4454" s="113" t="s">
        <v>5550</v>
      </c>
      <c r="L4454" s="113" t="s">
        <v>3918</v>
      </c>
      <c r="M4454" s="113" t="s">
        <v>5551</v>
      </c>
    </row>
    <row r="4455" spans="10:13">
      <c r="J4455" s="113" t="s">
        <v>12259</v>
      </c>
      <c r="K4455" s="113" t="s">
        <v>5553</v>
      </c>
      <c r="L4455" s="113" t="s">
        <v>3918</v>
      </c>
      <c r="M4455" s="113" t="s">
        <v>5554</v>
      </c>
    </row>
    <row r="4456" spans="10:13">
      <c r="J4456" s="113" t="s">
        <v>12259</v>
      </c>
      <c r="K4456" s="113" t="s">
        <v>5556</v>
      </c>
      <c r="L4456" s="113" t="s">
        <v>3918</v>
      </c>
      <c r="M4456" s="113" t="s">
        <v>5557</v>
      </c>
    </row>
    <row r="4457" spans="10:13">
      <c r="J4457" s="113" t="s">
        <v>12259</v>
      </c>
      <c r="K4457" s="113" t="s">
        <v>5559</v>
      </c>
      <c r="L4457" s="113" t="s">
        <v>3918</v>
      </c>
      <c r="M4457" s="113" t="s">
        <v>5560</v>
      </c>
    </row>
    <row r="4458" spans="10:13">
      <c r="J4458" s="113" t="s">
        <v>12259</v>
      </c>
      <c r="K4458" s="113" t="s">
        <v>5562</v>
      </c>
      <c r="L4458" s="113" t="s">
        <v>3918</v>
      </c>
      <c r="M4458" s="113" t="s">
        <v>5563</v>
      </c>
    </row>
    <row r="4459" spans="10:13">
      <c r="J4459" s="113" t="s">
        <v>12259</v>
      </c>
      <c r="K4459" s="113" t="s">
        <v>5565</v>
      </c>
      <c r="L4459" s="113" t="s">
        <v>3918</v>
      </c>
      <c r="M4459" s="113" t="s">
        <v>5566</v>
      </c>
    </row>
    <row r="4460" spans="10:13">
      <c r="J4460" s="113" t="s">
        <v>12259</v>
      </c>
      <c r="K4460" s="113" t="s">
        <v>5568</v>
      </c>
      <c r="L4460" s="113" t="s">
        <v>3918</v>
      </c>
      <c r="M4460" s="113" t="s">
        <v>5569</v>
      </c>
    </row>
    <row r="4461" spans="10:13">
      <c r="J4461" s="113" t="s">
        <v>12259</v>
      </c>
      <c r="K4461" s="113" t="s">
        <v>5571</v>
      </c>
      <c r="L4461" s="113" t="s">
        <v>3918</v>
      </c>
      <c r="M4461" s="113" t="s">
        <v>5572</v>
      </c>
    </row>
    <row r="4462" spans="10:13">
      <c r="J4462" s="113" t="s">
        <v>12259</v>
      </c>
      <c r="K4462" s="113" t="s">
        <v>5574</v>
      </c>
      <c r="L4462" s="113" t="s">
        <v>3918</v>
      </c>
      <c r="M4462" s="113" t="s">
        <v>5575</v>
      </c>
    </row>
    <row r="4463" spans="10:13">
      <c r="J4463" s="113" t="s">
        <v>12259</v>
      </c>
      <c r="K4463" s="113" t="s">
        <v>5577</v>
      </c>
      <c r="L4463" s="113" t="s">
        <v>3918</v>
      </c>
      <c r="M4463" s="113" t="s">
        <v>5578</v>
      </c>
    </row>
    <row r="4464" spans="10:13">
      <c r="J4464" s="113" t="s">
        <v>12259</v>
      </c>
      <c r="K4464" s="113" t="s">
        <v>2737</v>
      </c>
      <c r="L4464" s="113" t="s">
        <v>3947</v>
      </c>
      <c r="M4464" s="113" t="s">
        <v>5580</v>
      </c>
    </row>
    <row r="4465" spans="10:13">
      <c r="J4465" s="113" t="s">
        <v>12259</v>
      </c>
      <c r="K4465" s="113" t="s">
        <v>5582</v>
      </c>
      <c r="L4465" s="113" t="s">
        <v>3918</v>
      </c>
      <c r="M4465" s="113" t="s">
        <v>5583</v>
      </c>
    </row>
    <row r="4466" spans="10:13">
      <c r="J4466" s="113" t="s">
        <v>12259</v>
      </c>
      <c r="K4466" s="113" t="s">
        <v>5585</v>
      </c>
      <c r="L4466" s="113" t="s">
        <v>3918</v>
      </c>
      <c r="M4466" s="113" t="s">
        <v>5586</v>
      </c>
    </row>
    <row r="4467" spans="10:13">
      <c r="J4467" s="113" t="s">
        <v>12259</v>
      </c>
      <c r="K4467" s="113" t="s">
        <v>5588</v>
      </c>
      <c r="L4467" s="113" t="s">
        <v>3918</v>
      </c>
      <c r="M4467" s="113" t="s">
        <v>5589</v>
      </c>
    </row>
    <row r="4468" spans="10:13">
      <c r="J4468" s="113" t="s">
        <v>12259</v>
      </c>
      <c r="K4468" s="113" t="s">
        <v>5590</v>
      </c>
      <c r="L4468" s="113" t="s">
        <v>3918</v>
      </c>
      <c r="M4468" s="113" t="s">
        <v>5591</v>
      </c>
    </row>
    <row r="4469" spans="10:13">
      <c r="J4469" s="113" t="s">
        <v>12259</v>
      </c>
      <c r="K4469" s="113" t="s">
        <v>5593</v>
      </c>
      <c r="L4469" s="113" t="s">
        <v>3918</v>
      </c>
      <c r="M4469" s="113" t="s">
        <v>5594</v>
      </c>
    </row>
    <row r="4470" spans="10:13">
      <c r="J4470" s="113" t="s">
        <v>12259</v>
      </c>
      <c r="K4470" s="113" t="s">
        <v>5595</v>
      </c>
      <c r="L4470" s="113" t="s">
        <v>3918</v>
      </c>
      <c r="M4470" s="113" t="s">
        <v>5596</v>
      </c>
    </row>
    <row r="4471" spans="10:13">
      <c r="J4471" s="113" t="s">
        <v>12259</v>
      </c>
      <c r="K4471" s="113" t="s">
        <v>5598</v>
      </c>
      <c r="L4471" s="113" t="s">
        <v>3918</v>
      </c>
      <c r="M4471" s="113" t="s">
        <v>5599</v>
      </c>
    </row>
    <row r="4472" spans="10:13">
      <c r="J4472" s="113" t="s">
        <v>12259</v>
      </c>
      <c r="K4472" s="113" t="s">
        <v>3734</v>
      </c>
      <c r="L4472" s="113" t="s">
        <v>3918</v>
      </c>
      <c r="M4472" s="113" t="s">
        <v>5600</v>
      </c>
    </row>
    <row r="4473" spans="10:13">
      <c r="J4473" s="113" t="s">
        <v>12259</v>
      </c>
      <c r="K4473" s="113" t="s">
        <v>5602</v>
      </c>
      <c r="L4473" s="113" t="s">
        <v>3918</v>
      </c>
      <c r="M4473" s="113" t="s">
        <v>5603</v>
      </c>
    </row>
    <row r="4474" spans="10:13">
      <c r="J4474" s="113" t="s">
        <v>12259</v>
      </c>
      <c r="K4474" s="113" t="s">
        <v>3735</v>
      </c>
      <c r="L4474" s="113" t="s">
        <v>3918</v>
      </c>
      <c r="M4474" s="113" t="s">
        <v>5604</v>
      </c>
    </row>
    <row r="4475" spans="10:13">
      <c r="J4475" s="113" t="s">
        <v>12259</v>
      </c>
      <c r="K4475" s="113" t="s">
        <v>5606</v>
      </c>
      <c r="L4475" s="113" t="s">
        <v>3918</v>
      </c>
      <c r="M4475" s="113" t="s">
        <v>5607</v>
      </c>
    </row>
    <row r="4476" spans="10:13">
      <c r="J4476" s="113" t="s">
        <v>12259</v>
      </c>
      <c r="K4476" s="113" t="s">
        <v>3736</v>
      </c>
      <c r="L4476" s="113" t="s">
        <v>3918</v>
      </c>
      <c r="M4476" s="113" t="s">
        <v>5608</v>
      </c>
    </row>
    <row r="4477" spans="10:13">
      <c r="J4477" s="113" t="s">
        <v>12259</v>
      </c>
      <c r="K4477" s="113" t="s">
        <v>5610</v>
      </c>
      <c r="L4477" s="113" t="s">
        <v>3918</v>
      </c>
      <c r="M4477" s="113" t="s">
        <v>5611</v>
      </c>
    </row>
    <row r="4478" spans="10:13">
      <c r="J4478" s="113" t="s">
        <v>12259</v>
      </c>
      <c r="K4478" s="113" t="s">
        <v>3737</v>
      </c>
      <c r="L4478" s="113" t="s">
        <v>3918</v>
      </c>
      <c r="M4478" s="113" t="s">
        <v>5612</v>
      </c>
    </row>
    <row r="4479" spans="10:13">
      <c r="J4479" s="113" t="s">
        <v>12259</v>
      </c>
      <c r="K4479" s="113" t="s">
        <v>5614</v>
      </c>
      <c r="L4479" s="113" t="s">
        <v>3918</v>
      </c>
      <c r="M4479" s="113" t="s">
        <v>5615</v>
      </c>
    </row>
    <row r="4480" spans="10:13">
      <c r="J4480" s="113" t="s">
        <v>12259</v>
      </c>
      <c r="K4480" s="113" t="s">
        <v>3738</v>
      </c>
      <c r="L4480" s="113" t="s">
        <v>3918</v>
      </c>
      <c r="M4480" s="113" t="s">
        <v>5616</v>
      </c>
    </row>
    <row r="4481" spans="10:13">
      <c r="J4481" s="113" t="s">
        <v>12259</v>
      </c>
      <c r="K4481" s="113" t="s">
        <v>5618</v>
      </c>
      <c r="L4481" s="113" t="s">
        <v>3918</v>
      </c>
      <c r="M4481" s="113" t="s">
        <v>5619</v>
      </c>
    </row>
    <row r="4482" spans="10:13">
      <c r="J4482" s="113" t="s">
        <v>12259</v>
      </c>
      <c r="K4482" s="113" t="s">
        <v>3569</v>
      </c>
      <c r="L4482" s="113" t="s">
        <v>3918</v>
      </c>
      <c r="M4482" s="113" t="s">
        <v>5621</v>
      </c>
    </row>
    <row r="4483" spans="10:13">
      <c r="J4483" s="113" t="s">
        <v>12259</v>
      </c>
      <c r="K4483" s="113" t="s">
        <v>5623</v>
      </c>
      <c r="L4483" s="113" t="s">
        <v>3918</v>
      </c>
      <c r="M4483" s="113" t="s">
        <v>5624</v>
      </c>
    </row>
    <row r="4484" spans="10:13">
      <c r="J4484" s="113" t="s">
        <v>12259</v>
      </c>
      <c r="K4484" s="113" t="s">
        <v>3739</v>
      </c>
      <c r="L4484" s="113" t="s">
        <v>3918</v>
      </c>
      <c r="M4484" s="113" t="s">
        <v>5626</v>
      </c>
    </row>
    <row r="4485" spans="10:13">
      <c r="J4485" s="113" t="s">
        <v>12259</v>
      </c>
      <c r="K4485" s="113" t="s">
        <v>5628</v>
      </c>
      <c r="L4485" s="113" t="s">
        <v>3918</v>
      </c>
      <c r="M4485" s="113" t="s">
        <v>5629</v>
      </c>
    </row>
    <row r="4486" spans="10:13">
      <c r="J4486" s="113" t="s">
        <v>12259</v>
      </c>
      <c r="K4486" s="113" t="s">
        <v>3740</v>
      </c>
      <c r="L4486" s="113" t="s">
        <v>3918</v>
      </c>
      <c r="M4486" s="113" t="s">
        <v>5631</v>
      </c>
    </row>
    <row r="4487" spans="10:13">
      <c r="J4487" s="113" t="s">
        <v>12259</v>
      </c>
      <c r="K4487" s="113" t="s">
        <v>5633</v>
      </c>
      <c r="L4487" s="113" t="s">
        <v>3918</v>
      </c>
      <c r="M4487" s="113" t="s">
        <v>5634</v>
      </c>
    </row>
    <row r="4488" spans="10:13">
      <c r="J4488" s="113" t="s">
        <v>12259</v>
      </c>
      <c r="K4488" s="113" t="s">
        <v>3742</v>
      </c>
      <c r="L4488" s="113" t="s">
        <v>3918</v>
      </c>
      <c r="M4488" s="113" t="s">
        <v>5636</v>
      </c>
    </row>
    <row r="4489" spans="10:13">
      <c r="J4489" s="113" t="s">
        <v>12259</v>
      </c>
      <c r="K4489" s="113" t="s">
        <v>5638</v>
      </c>
      <c r="L4489" s="113" t="s">
        <v>3918</v>
      </c>
      <c r="M4489" s="113" t="s">
        <v>5639</v>
      </c>
    </row>
    <row r="4490" spans="10:13">
      <c r="J4490" s="113" t="s">
        <v>12259</v>
      </c>
      <c r="K4490" s="113" t="s">
        <v>3744</v>
      </c>
      <c r="L4490" s="113" t="s">
        <v>3918</v>
      </c>
      <c r="M4490" s="113" t="s">
        <v>5641</v>
      </c>
    </row>
    <row r="4491" spans="10:13">
      <c r="J4491" s="113" t="s">
        <v>12259</v>
      </c>
      <c r="K4491" s="113" t="s">
        <v>5643</v>
      </c>
      <c r="L4491" s="113" t="s">
        <v>3918</v>
      </c>
      <c r="M4491" s="113" t="s">
        <v>5644</v>
      </c>
    </row>
    <row r="4492" spans="10:13">
      <c r="J4492" s="113" t="s">
        <v>12259</v>
      </c>
      <c r="K4492" s="113" t="s">
        <v>3571</v>
      </c>
      <c r="L4492" s="113" t="s">
        <v>3918</v>
      </c>
      <c r="M4492" s="113" t="s">
        <v>5646</v>
      </c>
    </row>
    <row r="4493" spans="10:13">
      <c r="J4493" s="113" t="s">
        <v>12259</v>
      </c>
      <c r="K4493" s="113" t="s">
        <v>5648</v>
      </c>
      <c r="L4493" s="113" t="s">
        <v>3918</v>
      </c>
      <c r="M4493" s="113" t="s">
        <v>5649</v>
      </c>
    </row>
    <row r="4494" spans="10:13">
      <c r="J4494" s="113" t="s">
        <v>12259</v>
      </c>
      <c r="K4494" s="113" t="s">
        <v>3747</v>
      </c>
      <c r="L4494" s="113" t="s">
        <v>3918</v>
      </c>
      <c r="M4494" s="113" t="s">
        <v>5651</v>
      </c>
    </row>
    <row r="4495" spans="10:13">
      <c r="J4495" s="113" t="s">
        <v>12259</v>
      </c>
      <c r="K4495" s="113" t="s">
        <v>5653</v>
      </c>
      <c r="L4495" s="113" t="s">
        <v>3918</v>
      </c>
      <c r="M4495" s="113" t="s">
        <v>5654</v>
      </c>
    </row>
    <row r="4496" spans="10:13">
      <c r="J4496" s="113" t="s">
        <v>12259</v>
      </c>
      <c r="K4496" s="113" t="s">
        <v>3749</v>
      </c>
      <c r="L4496" s="113" t="s">
        <v>3918</v>
      </c>
      <c r="M4496" s="113" t="s">
        <v>5656</v>
      </c>
    </row>
    <row r="4497" spans="10:13">
      <c r="J4497" s="113" t="s">
        <v>12259</v>
      </c>
      <c r="K4497" s="113" t="s">
        <v>5658</v>
      </c>
      <c r="L4497" s="113" t="s">
        <v>3918</v>
      </c>
      <c r="M4497" s="113" t="s">
        <v>5659</v>
      </c>
    </row>
    <row r="4498" spans="10:13">
      <c r="J4498" s="113" t="s">
        <v>12259</v>
      </c>
      <c r="K4498" s="113" t="s">
        <v>3751</v>
      </c>
      <c r="L4498" s="113" t="s">
        <v>3918</v>
      </c>
      <c r="M4498" s="113" t="s">
        <v>5661</v>
      </c>
    </row>
    <row r="4499" spans="10:13">
      <c r="J4499" s="113" t="s">
        <v>12259</v>
      </c>
      <c r="K4499" s="113" t="s">
        <v>5663</v>
      </c>
      <c r="L4499" s="113" t="s">
        <v>3918</v>
      </c>
      <c r="M4499" s="113" t="s">
        <v>5664</v>
      </c>
    </row>
    <row r="4500" spans="10:13">
      <c r="J4500" s="113" t="s">
        <v>12259</v>
      </c>
      <c r="K4500" s="113" t="s">
        <v>3753</v>
      </c>
      <c r="L4500" s="113" t="s">
        <v>3918</v>
      </c>
      <c r="M4500" s="113" t="s">
        <v>5666</v>
      </c>
    </row>
    <row r="4501" spans="10:13">
      <c r="J4501" s="113" t="s">
        <v>12259</v>
      </c>
      <c r="K4501" s="113" t="s">
        <v>5668</v>
      </c>
      <c r="L4501" s="113" t="s">
        <v>3918</v>
      </c>
      <c r="M4501" s="113" t="s">
        <v>5669</v>
      </c>
    </row>
    <row r="4502" spans="10:13">
      <c r="J4502" s="113" t="s">
        <v>12259</v>
      </c>
      <c r="K4502" s="113" t="s">
        <v>3573</v>
      </c>
      <c r="L4502" s="113" t="s">
        <v>3918</v>
      </c>
      <c r="M4502" s="113" t="s">
        <v>5605</v>
      </c>
    </row>
    <row r="4503" spans="10:13">
      <c r="J4503" s="113" t="s">
        <v>12259</v>
      </c>
      <c r="K4503" s="113" t="s">
        <v>5672</v>
      </c>
      <c r="L4503" s="113" t="s">
        <v>3918</v>
      </c>
      <c r="M4503" s="113" t="s">
        <v>5673</v>
      </c>
    </row>
    <row r="4504" spans="10:13">
      <c r="J4504" s="113" t="s">
        <v>12259</v>
      </c>
      <c r="K4504" s="113" t="s">
        <v>3756</v>
      </c>
      <c r="L4504" s="113" t="s">
        <v>3918</v>
      </c>
      <c r="M4504" s="113" t="s">
        <v>5675</v>
      </c>
    </row>
    <row r="4505" spans="10:13">
      <c r="J4505" s="113" t="s">
        <v>12259</v>
      </c>
      <c r="K4505" s="113" t="s">
        <v>5677</v>
      </c>
      <c r="L4505" s="113" t="s">
        <v>3918</v>
      </c>
      <c r="M4505" s="113" t="s">
        <v>5678</v>
      </c>
    </row>
    <row r="4506" spans="10:13">
      <c r="J4506" s="113" t="s">
        <v>12259</v>
      </c>
      <c r="K4506" s="113" t="s">
        <v>3758</v>
      </c>
      <c r="L4506" s="113" t="s">
        <v>3918</v>
      </c>
      <c r="M4506" s="113" t="s">
        <v>5680</v>
      </c>
    </row>
    <row r="4507" spans="10:13">
      <c r="J4507" s="113" t="s">
        <v>12259</v>
      </c>
      <c r="K4507" s="113" t="s">
        <v>5682</v>
      </c>
      <c r="L4507" s="113" t="s">
        <v>3918</v>
      </c>
      <c r="M4507" s="113" t="s">
        <v>5683</v>
      </c>
    </row>
    <row r="4508" spans="10:13">
      <c r="J4508" s="113" t="s">
        <v>12259</v>
      </c>
      <c r="K4508" s="113" t="s">
        <v>3760</v>
      </c>
      <c r="L4508" s="113" t="s">
        <v>3918</v>
      </c>
      <c r="M4508" s="113" t="s">
        <v>5685</v>
      </c>
    </row>
    <row r="4509" spans="10:13">
      <c r="J4509" s="113" t="s">
        <v>12259</v>
      </c>
      <c r="K4509" s="113" t="s">
        <v>5687</v>
      </c>
      <c r="L4509" s="113" t="s">
        <v>3918</v>
      </c>
      <c r="M4509" s="113" t="s">
        <v>5688</v>
      </c>
    </row>
    <row r="4510" spans="10:13">
      <c r="J4510" s="113" t="s">
        <v>12259</v>
      </c>
      <c r="K4510" s="113" t="s">
        <v>3762</v>
      </c>
      <c r="L4510" s="113" t="s">
        <v>3918</v>
      </c>
      <c r="M4510" s="113" t="s">
        <v>3605</v>
      </c>
    </row>
    <row r="4511" spans="10:13">
      <c r="J4511" s="113" t="s">
        <v>12259</v>
      </c>
      <c r="K4511" s="113" t="s">
        <v>5691</v>
      </c>
      <c r="L4511" s="113" t="s">
        <v>3918</v>
      </c>
      <c r="M4511" s="113" t="s">
        <v>5692</v>
      </c>
    </row>
    <row r="4512" spans="10:13">
      <c r="J4512" s="113" t="s">
        <v>12259</v>
      </c>
      <c r="K4512" s="113" t="s">
        <v>2736</v>
      </c>
      <c r="L4512" s="113" t="s">
        <v>3918</v>
      </c>
      <c r="M4512" s="113" t="s">
        <v>5694</v>
      </c>
    </row>
    <row r="4513" spans="10:13">
      <c r="J4513" s="113" t="s">
        <v>12259</v>
      </c>
      <c r="K4513" s="113" t="s">
        <v>5696</v>
      </c>
      <c r="L4513" s="113" t="s">
        <v>3918</v>
      </c>
      <c r="M4513" s="113" t="s">
        <v>5697</v>
      </c>
    </row>
    <row r="4514" spans="10:13">
      <c r="J4514" s="113" t="s">
        <v>12259</v>
      </c>
      <c r="K4514" s="113" t="s">
        <v>3764</v>
      </c>
      <c r="L4514" s="113" t="s">
        <v>3918</v>
      </c>
      <c r="M4514" s="113" t="s">
        <v>5699</v>
      </c>
    </row>
    <row r="4515" spans="10:13">
      <c r="J4515" s="113" t="s">
        <v>12259</v>
      </c>
      <c r="K4515" s="113" t="s">
        <v>5701</v>
      </c>
      <c r="L4515" s="113" t="s">
        <v>3918</v>
      </c>
      <c r="M4515" s="113" t="s">
        <v>5702</v>
      </c>
    </row>
    <row r="4516" spans="10:13">
      <c r="J4516" s="113" t="s">
        <v>12259</v>
      </c>
      <c r="K4516" s="113" t="s">
        <v>5704</v>
      </c>
      <c r="L4516" s="113" t="s">
        <v>3918</v>
      </c>
      <c r="M4516" s="113" t="s">
        <v>5705</v>
      </c>
    </row>
    <row r="4517" spans="10:13">
      <c r="J4517" s="113" t="s">
        <v>12259</v>
      </c>
      <c r="K4517" s="113" t="s">
        <v>5707</v>
      </c>
      <c r="L4517" s="113" t="s">
        <v>3918</v>
      </c>
      <c r="M4517" s="113" t="s">
        <v>5708</v>
      </c>
    </row>
    <row r="4518" spans="10:13">
      <c r="J4518" s="113" t="s">
        <v>12259</v>
      </c>
      <c r="K4518" s="113" t="s">
        <v>3766</v>
      </c>
      <c r="L4518" s="113" t="s">
        <v>3918</v>
      </c>
      <c r="M4518" s="113" t="s">
        <v>5710</v>
      </c>
    </row>
    <row r="4519" spans="10:13">
      <c r="J4519" s="113" t="s">
        <v>12259</v>
      </c>
      <c r="K4519" s="113" t="s">
        <v>5712</v>
      </c>
      <c r="L4519" s="113" t="s">
        <v>3918</v>
      </c>
      <c r="M4519" s="113" t="s">
        <v>5713</v>
      </c>
    </row>
    <row r="4520" spans="10:13">
      <c r="J4520" s="113" t="s">
        <v>12259</v>
      </c>
      <c r="K4520" s="113" t="s">
        <v>5715</v>
      </c>
      <c r="L4520" s="113" t="s">
        <v>3918</v>
      </c>
      <c r="M4520" s="113" t="s">
        <v>5716</v>
      </c>
    </row>
    <row r="4521" spans="10:13">
      <c r="J4521" s="113" t="s">
        <v>12259</v>
      </c>
      <c r="K4521" s="113" t="s">
        <v>5718</v>
      </c>
      <c r="L4521" s="113" t="s">
        <v>3918</v>
      </c>
      <c r="M4521" s="113" t="s">
        <v>5719</v>
      </c>
    </row>
    <row r="4522" spans="10:13">
      <c r="J4522" s="113" t="s">
        <v>12259</v>
      </c>
      <c r="K4522" s="113" t="s">
        <v>3576</v>
      </c>
      <c r="L4522" s="113" t="s">
        <v>3918</v>
      </c>
      <c r="M4522" s="113" t="s">
        <v>5721</v>
      </c>
    </row>
    <row r="4523" spans="10:13">
      <c r="J4523" s="113" t="s">
        <v>12259</v>
      </c>
      <c r="K4523" s="113" t="s">
        <v>5723</v>
      </c>
      <c r="L4523" s="113" t="s">
        <v>3918</v>
      </c>
      <c r="M4523" s="113" t="s">
        <v>5724</v>
      </c>
    </row>
    <row r="4524" spans="10:13">
      <c r="J4524" s="113" t="s">
        <v>12259</v>
      </c>
      <c r="K4524" s="113" t="s">
        <v>5726</v>
      </c>
      <c r="L4524" s="113" t="s">
        <v>3918</v>
      </c>
      <c r="M4524" s="113" t="s">
        <v>5727</v>
      </c>
    </row>
    <row r="4525" spans="10:13">
      <c r="J4525" s="113" t="s">
        <v>12259</v>
      </c>
      <c r="K4525" s="113" t="s">
        <v>5729</v>
      </c>
      <c r="L4525" s="113" t="s">
        <v>3918</v>
      </c>
      <c r="M4525" s="113" t="s">
        <v>5730</v>
      </c>
    </row>
    <row r="4526" spans="10:13">
      <c r="J4526" s="113" t="s">
        <v>12259</v>
      </c>
      <c r="K4526" s="113" t="s">
        <v>3769</v>
      </c>
      <c r="L4526" s="113" t="s">
        <v>3918</v>
      </c>
      <c r="M4526" s="113" t="s">
        <v>5732</v>
      </c>
    </row>
    <row r="4527" spans="10:13">
      <c r="J4527" s="113" t="s">
        <v>12259</v>
      </c>
      <c r="K4527" s="113" t="s">
        <v>5734</v>
      </c>
      <c r="L4527" s="113" t="s">
        <v>3918</v>
      </c>
      <c r="M4527" s="113" t="s">
        <v>5735</v>
      </c>
    </row>
    <row r="4528" spans="10:13">
      <c r="J4528" s="113" t="s">
        <v>12259</v>
      </c>
      <c r="K4528" s="113" t="s">
        <v>5737</v>
      </c>
      <c r="L4528" s="113" t="s">
        <v>3918</v>
      </c>
      <c r="M4528" s="113" t="s">
        <v>5738</v>
      </c>
    </row>
    <row r="4529" spans="10:13">
      <c r="J4529" s="113" t="s">
        <v>12259</v>
      </c>
      <c r="K4529" s="113" t="s">
        <v>5740</v>
      </c>
      <c r="L4529" s="113" t="s">
        <v>3918</v>
      </c>
      <c r="M4529" s="113" t="s">
        <v>5741</v>
      </c>
    </row>
    <row r="4530" spans="10:13">
      <c r="J4530" s="113" t="s">
        <v>12259</v>
      </c>
      <c r="K4530" s="113" t="s">
        <v>3771</v>
      </c>
      <c r="L4530" s="113" t="s">
        <v>3918</v>
      </c>
      <c r="M4530" s="113" t="s">
        <v>5743</v>
      </c>
    </row>
    <row r="4531" spans="10:13">
      <c r="J4531" s="113" t="s">
        <v>12259</v>
      </c>
      <c r="K4531" s="113" t="s">
        <v>5745</v>
      </c>
      <c r="L4531" s="113" t="s">
        <v>3918</v>
      </c>
      <c r="M4531" s="113" t="s">
        <v>5746</v>
      </c>
    </row>
    <row r="4532" spans="10:13">
      <c r="J4532" s="113" t="s">
        <v>12259</v>
      </c>
      <c r="K4532" s="113" t="s">
        <v>3578</v>
      </c>
      <c r="L4532" s="113" t="s">
        <v>3918</v>
      </c>
      <c r="M4532" s="113" t="s">
        <v>5748</v>
      </c>
    </row>
    <row r="4533" spans="10:13">
      <c r="J4533" s="113" t="s">
        <v>12259</v>
      </c>
      <c r="K4533" s="113" t="s">
        <v>5750</v>
      </c>
      <c r="L4533" s="113" t="s">
        <v>3918</v>
      </c>
      <c r="M4533" s="113" t="s">
        <v>5751</v>
      </c>
    </row>
    <row r="4534" spans="10:13">
      <c r="J4534" s="113" t="s">
        <v>12259</v>
      </c>
      <c r="K4534" s="113" t="s">
        <v>3773</v>
      </c>
      <c r="L4534" s="113" t="s">
        <v>3918</v>
      </c>
      <c r="M4534" s="113" t="s">
        <v>5752</v>
      </c>
    </row>
    <row r="4535" spans="10:13">
      <c r="J4535" s="113" t="s">
        <v>12259</v>
      </c>
      <c r="K4535" s="113" t="s">
        <v>5754</v>
      </c>
      <c r="L4535" s="113" t="s">
        <v>3918</v>
      </c>
      <c r="M4535" s="113" t="s">
        <v>5755</v>
      </c>
    </row>
    <row r="4536" spans="10:13">
      <c r="J4536" s="113" t="s">
        <v>12259</v>
      </c>
      <c r="K4536" s="113" t="s">
        <v>5757</v>
      </c>
      <c r="L4536" s="113" t="s">
        <v>3918</v>
      </c>
      <c r="M4536" s="113" t="s">
        <v>5758</v>
      </c>
    </row>
    <row r="4537" spans="10:13">
      <c r="J4537" s="113" t="s">
        <v>12259</v>
      </c>
      <c r="K4537" s="113" t="s">
        <v>5760</v>
      </c>
      <c r="L4537" s="113" t="s">
        <v>3918</v>
      </c>
      <c r="M4537" s="113" t="s">
        <v>5761</v>
      </c>
    </row>
    <row r="4538" spans="10:13">
      <c r="J4538" s="113" t="s">
        <v>12259</v>
      </c>
      <c r="K4538" s="113" t="s">
        <v>3775</v>
      </c>
      <c r="L4538" s="113" t="s">
        <v>3918</v>
      </c>
      <c r="M4538" s="113" t="s">
        <v>5763</v>
      </c>
    </row>
    <row r="4539" spans="10:13">
      <c r="J4539" s="113" t="s">
        <v>12259</v>
      </c>
      <c r="K4539" s="113" t="s">
        <v>5765</v>
      </c>
      <c r="L4539" s="113" t="s">
        <v>3918</v>
      </c>
      <c r="M4539" s="113" t="s">
        <v>5766</v>
      </c>
    </row>
    <row r="4540" spans="10:13">
      <c r="J4540" s="113" t="s">
        <v>12259</v>
      </c>
      <c r="K4540" s="113" t="s">
        <v>5768</v>
      </c>
      <c r="L4540" s="113" t="s">
        <v>3918</v>
      </c>
      <c r="M4540" s="113" t="s">
        <v>5769</v>
      </c>
    </row>
    <row r="4541" spans="10:13">
      <c r="J4541" s="113" t="s">
        <v>12259</v>
      </c>
      <c r="K4541" s="113" t="s">
        <v>5771</v>
      </c>
      <c r="L4541" s="113" t="s">
        <v>3918</v>
      </c>
      <c r="M4541" s="113" t="s">
        <v>5772</v>
      </c>
    </row>
    <row r="4542" spans="10:13">
      <c r="J4542" s="113" t="s">
        <v>12259</v>
      </c>
      <c r="K4542" s="113" t="s">
        <v>3580</v>
      </c>
      <c r="L4542" s="113" t="s">
        <v>3918</v>
      </c>
      <c r="M4542" s="113" t="s">
        <v>5774</v>
      </c>
    </row>
    <row r="4543" spans="10:13">
      <c r="J4543" s="113" t="s">
        <v>12259</v>
      </c>
      <c r="K4543" s="113" t="s">
        <v>5776</v>
      </c>
      <c r="L4543" s="113" t="s">
        <v>3918</v>
      </c>
      <c r="M4543" s="113" t="s">
        <v>5777</v>
      </c>
    </row>
    <row r="4544" spans="10:13">
      <c r="J4544" s="113" t="s">
        <v>12259</v>
      </c>
      <c r="K4544" s="113" t="s">
        <v>5779</v>
      </c>
      <c r="L4544" s="113" t="s">
        <v>3918</v>
      </c>
      <c r="M4544" s="113" t="s">
        <v>5780</v>
      </c>
    </row>
    <row r="4545" spans="10:13">
      <c r="J4545" s="113" t="s">
        <v>12259</v>
      </c>
      <c r="K4545" s="113" t="s">
        <v>5782</v>
      </c>
      <c r="L4545" s="113" t="s">
        <v>3918</v>
      </c>
      <c r="M4545" s="113" t="s">
        <v>5783</v>
      </c>
    </row>
    <row r="4546" spans="10:13">
      <c r="J4546" s="113" t="s">
        <v>12259</v>
      </c>
      <c r="K4546" s="113" t="s">
        <v>3778</v>
      </c>
      <c r="L4546" s="113" t="s">
        <v>3918</v>
      </c>
      <c r="M4546" s="113" t="s">
        <v>5785</v>
      </c>
    </row>
    <row r="4547" spans="10:13">
      <c r="J4547" s="113" t="s">
        <v>12259</v>
      </c>
      <c r="K4547" s="113" t="s">
        <v>5787</v>
      </c>
      <c r="L4547" s="113" t="s">
        <v>3918</v>
      </c>
      <c r="M4547" s="113" t="s">
        <v>5788</v>
      </c>
    </row>
    <row r="4548" spans="10:13">
      <c r="J4548" s="113" t="s">
        <v>12259</v>
      </c>
      <c r="K4548" s="113" t="s">
        <v>5790</v>
      </c>
      <c r="L4548" s="113" t="s">
        <v>3918</v>
      </c>
      <c r="M4548" s="113" t="s">
        <v>5791</v>
      </c>
    </row>
    <row r="4549" spans="10:13">
      <c r="J4549" s="113" t="s">
        <v>12259</v>
      </c>
      <c r="K4549" s="113" t="s">
        <v>5793</v>
      </c>
      <c r="L4549" s="113" t="s">
        <v>3918</v>
      </c>
      <c r="M4549" s="113" t="s">
        <v>5794</v>
      </c>
    </row>
    <row r="4550" spans="10:13">
      <c r="J4550" s="113" t="s">
        <v>12259</v>
      </c>
      <c r="K4550" s="113" t="s">
        <v>3780</v>
      </c>
      <c r="L4550" s="113" t="s">
        <v>3918</v>
      </c>
      <c r="M4550" s="113" t="s">
        <v>5796</v>
      </c>
    </row>
    <row r="4551" spans="10:13">
      <c r="J4551" s="113" t="s">
        <v>12259</v>
      </c>
      <c r="K4551" s="113" t="s">
        <v>5798</v>
      </c>
      <c r="L4551" s="113" t="s">
        <v>3918</v>
      </c>
      <c r="M4551" s="113" t="s">
        <v>5799</v>
      </c>
    </row>
    <row r="4552" spans="10:13">
      <c r="J4552" s="113" t="s">
        <v>12259</v>
      </c>
      <c r="K4552" s="113" t="s">
        <v>3582</v>
      </c>
      <c r="L4552" s="113" t="s">
        <v>3918</v>
      </c>
      <c r="M4552" s="113" t="s">
        <v>5801</v>
      </c>
    </row>
    <row r="4553" spans="10:13">
      <c r="J4553" s="113" t="s">
        <v>12259</v>
      </c>
      <c r="K4553" s="113" t="s">
        <v>5803</v>
      </c>
      <c r="L4553" s="113" t="s">
        <v>3918</v>
      </c>
      <c r="M4553" s="113" t="s">
        <v>5804</v>
      </c>
    </row>
    <row r="4554" spans="10:13">
      <c r="J4554" s="113" t="s">
        <v>12259</v>
      </c>
      <c r="K4554" s="113" t="s">
        <v>3782</v>
      </c>
      <c r="L4554" s="113" t="s">
        <v>3918</v>
      </c>
      <c r="M4554" s="113" t="s">
        <v>5806</v>
      </c>
    </row>
    <row r="4555" spans="10:13">
      <c r="J4555" s="113" t="s">
        <v>12259</v>
      </c>
      <c r="K4555" s="113" t="s">
        <v>5808</v>
      </c>
      <c r="L4555" s="113" t="s">
        <v>3918</v>
      </c>
      <c r="M4555" s="113" t="s">
        <v>5809</v>
      </c>
    </row>
    <row r="4556" spans="10:13">
      <c r="J4556" s="113" t="s">
        <v>12259</v>
      </c>
      <c r="K4556" s="113" t="s">
        <v>5811</v>
      </c>
      <c r="L4556" s="113" t="s">
        <v>3918</v>
      </c>
      <c r="M4556" s="113" t="s">
        <v>5812</v>
      </c>
    </row>
    <row r="4557" spans="10:13">
      <c r="J4557" s="113" t="s">
        <v>12259</v>
      </c>
      <c r="K4557" s="113" t="s">
        <v>5814</v>
      </c>
      <c r="L4557" s="113" t="s">
        <v>3918</v>
      </c>
      <c r="M4557" s="113" t="s">
        <v>3750</v>
      </c>
    </row>
    <row r="4558" spans="10:13">
      <c r="J4558" s="113" t="s">
        <v>12259</v>
      </c>
      <c r="K4558" s="113" t="s">
        <v>3784</v>
      </c>
      <c r="L4558" s="113" t="s">
        <v>3918</v>
      </c>
      <c r="M4558" s="113" t="s">
        <v>5816</v>
      </c>
    </row>
    <row r="4559" spans="10:13">
      <c r="J4559" s="113" t="s">
        <v>12259</v>
      </c>
      <c r="K4559" s="113" t="s">
        <v>5818</v>
      </c>
      <c r="L4559" s="113" t="s">
        <v>3918</v>
      </c>
      <c r="M4559" s="113" t="s">
        <v>5819</v>
      </c>
    </row>
    <row r="4560" spans="10:13">
      <c r="J4560" s="113" t="s">
        <v>12259</v>
      </c>
      <c r="K4560" s="113" t="s">
        <v>5821</v>
      </c>
      <c r="L4560" s="113" t="s">
        <v>3918</v>
      </c>
      <c r="M4560" s="113" t="s">
        <v>5822</v>
      </c>
    </row>
    <row r="4561" spans="10:13">
      <c r="J4561" s="113" t="s">
        <v>12259</v>
      </c>
      <c r="K4561" s="113" t="s">
        <v>5824</v>
      </c>
      <c r="L4561" s="113" t="s">
        <v>3918</v>
      </c>
      <c r="M4561" s="113" t="s">
        <v>5825</v>
      </c>
    </row>
    <row r="4562" spans="10:13">
      <c r="J4562" s="113" t="s">
        <v>12259</v>
      </c>
      <c r="K4562" s="113" t="s">
        <v>3584</v>
      </c>
      <c r="L4562" s="113" t="s">
        <v>3918</v>
      </c>
      <c r="M4562" s="113" t="s">
        <v>5827</v>
      </c>
    </row>
    <row r="4563" spans="10:13">
      <c r="J4563" s="113" t="s">
        <v>12259</v>
      </c>
      <c r="K4563" s="113" t="s">
        <v>5829</v>
      </c>
      <c r="L4563" s="113" t="s">
        <v>3918</v>
      </c>
      <c r="M4563" s="113" t="s">
        <v>5830</v>
      </c>
    </row>
    <row r="4564" spans="10:13">
      <c r="J4564" s="113" t="s">
        <v>12259</v>
      </c>
      <c r="K4564" s="113" t="s">
        <v>5832</v>
      </c>
      <c r="L4564" s="113" t="s">
        <v>3918</v>
      </c>
      <c r="M4564" s="113" t="s">
        <v>5833</v>
      </c>
    </row>
    <row r="4565" spans="10:13">
      <c r="J4565" s="113" t="s">
        <v>12259</v>
      </c>
      <c r="K4565" s="113" t="s">
        <v>5835</v>
      </c>
      <c r="L4565" s="113" t="s">
        <v>3918</v>
      </c>
      <c r="M4565" s="113" t="s">
        <v>5836</v>
      </c>
    </row>
    <row r="4566" spans="10:13">
      <c r="J4566" s="113" t="s">
        <v>12259</v>
      </c>
      <c r="K4566" s="113" t="s">
        <v>3787</v>
      </c>
      <c r="L4566" s="113" t="s">
        <v>3918</v>
      </c>
      <c r="M4566" s="113" t="s">
        <v>5838</v>
      </c>
    </row>
    <row r="4567" spans="10:13">
      <c r="J4567" s="113" t="s">
        <v>12259</v>
      </c>
      <c r="K4567" s="113" t="s">
        <v>5840</v>
      </c>
      <c r="L4567" s="113" t="s">
        <v>3918</v>
      </c>
      <c r="M4567" s="113" t="s">
        <v>5841</v>
      </c>
    </row>
    <row r="4568" spans="10:13">
      <c r="J4568" s="113" t="s">
        <v>12259</v>
      </c>
      <c r="K4568" s="113" t="s">
        <v>5843</v>
      </c>
      <c r="L4568" s="113" t="s">
        <v>3918</v>
      </c>
      <c r="M4568" s="113" t="s">
        <v>5844</v>
      </c>
    </row>
    <row r="4569" spans="10:13">
      <c r="J4569" s="113" t="s">
        <v>12259</v>
      </c>
      <c r="K4569" s="113" t="s">
        <v>5846</v>
      </c>
      <c r="L4569" s="113" t="s">
        <v>3918</v>
      </c>
      <c r="M4569" s="113" t="s">
        <v>5847</v>
      </c>
    </row>
    <row r="4570" spans="10:13">
      <c r="J4570" s="113" t="s">
        <v>12259</v>
      </c>
      <c r="K4570" s="113" t="s">
        <v>3789</v>
      </c>
      <c r="L4570" s="113" t="s">
        <v>3918</v>
      </c>
      <c r="M4570" s="113" t="s">
        <v>5849</v>
      </c>
    </row>
    <row r="4571" spans="10:13">
      <c r="J4571" s="113" t="s">
        <v>12259</v>
      </c>
      <c r="K4571" s="113" t="s">
        <v>5851</v>
      </c>
      <c r="L4571" s="113" t="s">
        <v>3918</v>
      </c>
      <c r="M4571" s="113" t="s">
        <v>5852</v>
      </c>
    </row>
    <row r="4572" spans="10:13">
      <c r="J4572" s="113" t="s">
        <v>12259</v>
      </c>
      <c r="K4572" s="113" t="s">
        <v>3586</v>
      </c>
      <c r="L4572" s="113" t="s">
        <v>3918</v>
      </c>
      <c r="M4572" s="113" t="s">
        <v>5854</v>
      </c>
    </row>
    <row r="4573" spans="10:13">
      <c r="J4573" s="113" t="s">
        <v>12259</v>
      </c>
      <c r="K4573" s="113" t="s">
        <v>5856</v>
      </c>
      <c r="L4573" s="113" t="s">
        <v>3918</v>
      </c>
      <c r="M4573" s="113" t="s">
        <v>5857</v>
      </c>
    </row>
    <row r="4574" spans="10:13">
      <c r="J4574" s="113" t="s">
        <v>12259</v>
      </c>
      <c r="K4574" s="113" t="s">
        <v>3791</v>
      </c>
      <c r="L4574" s="113" t="s">
        <v>3918</v>
      </c>
      <c r="M4574" s="113" t="s">
        <v>5859</v>
      </c>
    </row>
    <row r="4575" spans="10:13">
      <c r="J4575" s="113" t="s">
        <v>12259</v>
      </c>
      <c r="K4575" s="113" t="s">
        <v>5861</v>
      </c>
      <c r="L4575" s="113" t="s">
        <v>3918</v>
      </c>
      <c r="M4575" s="113" t="s">
        <v>5862</v>
      </c>
    </row>
    <row r="4576" spans="10:13">
      <c r="J4576" s="113" t="s">
        <v>12259</v>
      </c>
      <c r="K4576" s="113" t="s">
        <v>5864</v>
      </c>
      <c r="L4576" s="113" t="s">
        <v>3918</v>
      </c>
      <c r="M4576" s="113" t="s">
        <v>5865</v>
      </c>
    </row>
    <row r="4577" spans="10:13">
      <c r="J4577" s="113" t="s">
        <v>12259</v>
      </c>
      <c r="K4577" s="113" t="s">
        <v>5867</v>
      </c>
      <c r="L4577" s="113" t="s">
        <v>3918</v>
      </c>
      <c r="M4577" s="113" t="s">
        <v>5868</v>
      </c>
    </row>
    <row r="4578" spans="10:13">
      <c r="J4578" s="113" t="s">
        <v>12259</v>
      </c>
      <c r="K4578" s="113" t="s">
        <v>3793</v>
      </c>
      <c r="L4578" s="113" t="s">
        <v>3918</v>
      </c>
      <c r="M4578" s="113" t="s">
        <v>5870</v>
      </c>
    </row>
    <row r="4579" spans="10:13">
      <c r="J4579" s="113" t="s">
        <v>12259</v>
      </c>
      <c r="K4579" s="113" t="s">
        <v>5872</v>
      </c>
      <c r="L4579" s="113" t="s">
        <v>3918</v>
      </c>
      <c r="M4579" s="113" t="s">
        <v>5873</v>
      </c>
    </row>
    <row r="4580" spans="10:13">
      <c r="J4580" s="113" t="s">
        <v>12259</v>
      </c>
      <c r="K4580" s="113" t="s">
        <v>5875</v>
      </c>
      <c r="L4580" s="113" t="s">
        <v>3918</v>
      </c>
      <c r="M4580" s="113" t="s">
        <v>5876</v>
      </c>
    </row>
    <row r="4581" spans="10:13">
      <c r="J4581" s="113" t="s">
        <v>12259</v>
      </c>
      <c r="K4581" s="113" t="s">
        <v>5878</v>
      </c>
      <c r="L4581" s="113" t="s">
        <v>3918</v>
      </c>
      <c r="M4581" s="113" t="s">
        <v>5879</v>
      </c>
    </row>
    <row r="4582" spans="10:13">
      <c r="J4582" s="113" t="s">
        <v>12259</v>
      </c>
      <c r="K4582" s="113" t="s">
        <v>3588</v>
      </c>
      <c r="L4582" s="113" t="s">
        <v>3918</v>
      </c>
      <c r="M4582" s="113" t="s">
        <v>5627</v>
      </c>
    </row>
    <row r="4583" spans="10:13">
      <c r="J4583" s="113" t="s">
        <v>12259</v>
      </c>
      <c r="K4583" s="113" t="s">
        <v>5882</v>
      </c>
      <c r="L4583" s="113" t="s">
        <v>3918</v>
      </c>
      <c r="M4583" s="113" t="s">
        <v>5883</v>
      </c>
    </row>
    <row r="4584" spans="10:13">
      <c r="J4584" s="113" t="s">
        <v>12259</v>
      </c>
      <c r="K4584" s="113" t="s">
        <v>5885</v>
      </c>
      <c r="L4584" s="113" t="s">
        <v>3918</v>
      </c>
      <c r="M4584" s="113" t="s">
        <v>5886</v>
      </c>
    </row>
    <row r="4585" spans="10:13">
      <c r="J4585" s="113" t="s">
        <v>12259</v>
      </c>
      <c r="K4585" s="113" t="s">
        <v>5888</v>
      </c>
      <c r="L4585" s="113" t="s">
        <v>3918</v>
      </c>
      <c r="M4585" s="113" t="s">
        <v>5889</v>
      </c>
    </row>
    <row r="4586" spans="10:13">
      <c r="J4586" s="113" t="s">
        <v>12259</v>
      </c>
      <c r="K4586" s="113" t="s">
        <v>3795</v>
      </c>
      <c r="L4586" s="113" t="s">
        <v>3918</v>
      </c>
      <c r="M4586" s="113" t="s">
        <v>5891</v>
      </c>
    </row>
    <row r="4587" spans="10:13">
      <c r="J4587" s="113" t="s">
        <v>12259</v>
      </c>
      <c r="K4587" s="113" t="s">
        <v>5893</v>
      </c>
      <c r="L4587" s="113" t="s">
        <v>3918</v>
      </c>
      <c r="M4587" s="113" t="s">
        <v>5894</v>
      </c>
    </row>
    <row r="4588" spans="10:13">
      <c r="J4588" s="113" t="s">
        <v>12259</v>
      </c>
      <c r="K4588" s="113" t="s">
        <v>5896</v>
      </c>
      <c r="L4588" s="113" t="s">
        <v>3918</v>
      </c>
      <c r="M4588" s="113" t="s">
        <v>3757</v>
      </c>
    </row>
    <row r="4589" spans="10:13">
      <c r="J4589" s="113" t="s">
        <v>12259</v>
      </c>
      <c r="K4589" s="113" t="s">
        <v>5898</v>
      </c>
      <c r="L4589" s="113" t="s">
        <v>3918</v>
      </c>
      <c r="M4589" s="113" t="s">
        <v>5899</v>
      </c>
    </row>
    <row r="4590" spans="10:13">
      <c r="J4590" s="113" t="s">
        <v>12259</v>
      </c>
      <c r="K4590" s="113" t="s">
        <v>3797</v>
      </c>
      <c r="L4590" s="113" t="s">
        <v>3918</v>
      </c>
      <c r="M4590" s="113" t="s">
        <v>5901</v>
      </c>
    </row>
    <row r="4591" spans="10:13">
      <c r="J4591" s="113" t="s">
        <v>12259</v>
      </c>
      <c r="K4591" s="113" t="s">
        <v>5903</v>
      </c>
      <c r="L4591" s="113" t="s">
        <v>3918</v>
      </c>
      <c r="M4591" s="113" t="s">
        <v>5904</v>
      </c>
    </row>
    <row r="4592" spans="10:13">
      <c r="J4592" s="113" t="s">
        <v>12259</v>
      </c>
      <c r="K4592" s="113" t="s">
        <v>3590</v>
      </c>
      <c r="L4592" s="113" t="s">
        <v>3918</v>
      </c>
      <c r="M4592" s="113" t="s">
        <v>5906</v>
      </c>
    </row>
    <row r="4593" spans="10:13">
      <c r="J4593" s="113" t="s">
        <v>12259</v>
      </c>
      <c r="K4593" s="113" t="s">
        <v>5908</v>
      </c>
      <c r="L4593" s="113" t="s">
        <v>3918</v>
      </c>
      <c r="M4593" s="113" t="s">
        <v>5909</v>
      </c>
    </row>
    <row r="4594" spans="10:13">
      <c r="J4594" s="113" t="s">
        <v>12259</v>
      </c>
      <c r="K4594" s="113" t="s">
        <v>3799</v>
      </c>
      <c r="L4594" s="113" t="s">
        <v>3918</v>
      </c>
      <c r="M4594" s="113" t="s">
        <v>5911</v>
      </c>
    </row>
    <row r="4595" spans="10:13">
      <c r="J4595" s="113" t="s">
        <v>12259</v>
      </c>
      <c r="K4595" s="113" t="s">
        <v>5913</v>
      </c>
      <c r="L4595" s="113" t="s">
        <v>3918</v>
      </c>
      <c r="M4595" s="113" t="s">
        <v>5914</v>
      </c>
    </row>
    <row r="4596" spans="10:13">
      <c r="J4596" s="113" t="s">
        <v>12259</v>
      </c>
      <c r="K4596" s="113" t="s">
        <v>5916</v>
      </c>
      <c r="L4596" s="113" t="s">
        <v>3918</v>
      </c>
      <c r="M4596" s="113" t="s">
        <v>5917</v>
      </c>
    </row>
    <row r="4597" spans="10:13">
      <c r="J4597" s="113" t="s">
        <v>12259</v>
      </c>
      <c r="K4597" s="113" t="s">
        <v>5919</v>
      </c>
      <c r="L4597" s="113" t="s">
        <v>3918</v>
      </c>
      <c r="M4597" s="113" t="s">
        <v>5920</v>
      </c>
    </row>
    <row r="4598" spans="10:13">
      <c r="J4598" s="113" t="s">
        <v>12259</v>
      </c>
      <c r="K4598" s="113" t="s">
        <v>3801</v>
      </c>
      <c r="L4598" s="113" t="s">
        <v>3918</v>
      </c>
      <c r="M4598" s="113" t="s">
        <v>5922</v>
      </c>
    </row>
    <row r="4599" spans="10:13">
      <c r="J4599" s="113" t="s">
        <v>12259</v>
      </c>
      <c r="K4599" s="113" t="s">
        <v>5924</v>
      </c>
      <c r="L4599" s="113" t="s">
        <v>3918</v>
      </c>
      <c r="M4599" s="113" t="s">
        <v>5925</v>
      </c>
    </row>
    <row r="4600" spans="10:13">
      <c r="J4600" s="113" t="s">
        <v>12259</v>
      </c>
      <c r="K4600" s="113" t="s">
        <v>5927</v>
      </c>
      <c r="L4600" s="113" t="s">
        <v>3918</v>
      </c>
      <c r="M4600" s="113" t="s">
        <v>5928</v>
      </c>
    </row>
    <row r="4601" spans="10:13">
      <c r="J4601" s="113" t="s">
        <v>12259</v>
      </c>
      <c r="K4601" s="113" t="s">
        <v>5930</v>
      </c>
      <c r="L4601" s="113" t="s">
        <v>3918</v>
      </c>
      <c r="M4601" s="113" t="s">
        <v>5931</v>
      </c>
    </row>
    <row r="4602" spans="10:13">
      <c r="J4602" s="113" t="s">
        <v>12259</v>
      </c>
      <c r="K4602" s="113" t="s">
        <v>3592</v>
      </c>
      <c r="L4602" s="113" t="s">
        <v>3918</v>
      </c>
      <c r="M4602" s="113" t="s">
        <v>5933</v>
      </c>
    </row>
    <row r="4603" spans="10:13">
      <c r="J4603" s="113" t="s">
        <v>12259</v>
      </c>
      <c r="K4603" s="113" t="s">
        <v>5935</v>
      </c>
      <c r="L4603" s="113" t="s">
        <v>3918</v>
      </c>
      <c r="M4603" s="113" t="s">
        <v>5936</v>
      </c>
    </row>
    <row r="4604" spans="10:13">
      <c r="J4604" s="113" t="s">
        <v>12259</v>
      </c>
      <c r="K4604" s="113" t="s">
        <v>5938</v>
      </c>
      <c r="L4604" s="113" t="s">
        <v>3918</v>
      </c>
      <c r="M4604" s="113" t="s">
        <v>5939</v>
      </c>
    </row>
    <row r="4605" spans="10:13">
      <c r="J4605" s="113" t="s">
        <v>12259</v>
      </c>
      <c r="K4605" s="113" t="s">
        <v>5941</v>
      </c>
      <c r="L4605" s="113" t="s">
        <v>3918</v>
      </c>
      <c r="M4605" s="113" t="s">
        <v>5942</v>
      </c>
    </row>
    <row r="4606" spans="10:13">
      <c r="J4606" s="113" t="s">
        <v>12259</v>
      </c>
      <c r="K4606" s="113" t="s">
        <v>5944</v>
      </c>
      <c r="L4606" s="113" t="s">
        <v>3918</v>
      </c>
      <c r="M4606" s="113" t="s">
        <v>5945</v>
      </c>
    </row>
    <row r="4607" spans="10:13">
      <c r="J4607" s="113" t="s">
        <v>12259</v>
      </c>
      <c r="K4607" s="113" t="s">
        <v>5947</v>
      </c>
      <c r="L4607" s="113" t="s">
        <v>3918</v>
      </c>
      <c r="M4607" s="113" t="s">
        <v>5948</v>
      </c>
    </row>
    <row r="4608" spans="10:13">
      <c r="J4608" s="113" t="s">
        <v>12259</v>
      </c>
      <c r="K4608" s="113" t="s">
        <v>5950</v>
      </c>
      <c r="L4608" s="113" t="s">
        <v>3918</v>
      </c>
      <c r="M4608" s="113" t="s">
        <v>5951</v>
      </c>
    </row>
    <row r="4609" spans="10:13">
      <c r="J4609" s="113" t="s">
        <v>12259</v>
      </c>
      <c r="K4609" s="113" t="s">
        <v>5953</v>
      </c>
      <c r="L4609" s="113" t="s">
        <v>3918</v>
      </c>
      <c r="M4609" s="113" t="s">
        <v>5954</v>
      </c>
    </row>
    <row r="4610" spans="10:13">
      <c r="J4610" s="113" t="s">
        <v>12259</v>
      </c>
      <c r="K4610" s="113" t="s">
        <v>5956</v>
      </c>
      <c r="L4610" s="113" t="s">
        <v>3918</v>
      </c>
      <c r="M4610" s="113" t="s">
        <v>3625</v>
      </c>
    </row>
    <row r="4611" spans="10:13">
      <c r="J4611" s="113" t="s">
        <v>12259</v>
      </c>
      <c r="K4611" s="113" t="s">
        <v>5958</v>
      </c>
      <c r="L4611" s="113" t="s">
        <v>3918</v>
      </c>
      <c r="M4611" s="113" t="s">
        <v>5959</v>
      </c>
    </row>
    <row r="4612" spans="10:13">
      <c r="J4612" s="113" t="s">
        <v>12259</v>
      </c>
      <c r="K4612" s="113" t="s">
        <v>3594</v>
      </c>
      <c r="L4612" s="113" t="s">
        <v>3918</v>
      </c>
      <c r="M4612" s="113" t="s">
        <v>5961</v>
      </c>
    </row>
    <row r="4613" spans="10:13">
      <c r="J4613" s="113" t="s">
        <v>12259</v>
      </c>
      <c r="K4613" s="113" t="s">
        <v>5963</v>
      </c>
      <c r="L4613" s="113" t="s">
        <v>3918</v>
      </c>
      <c r="M4613" s="113" t="s">
        <v>5637</v>
      </c>
    </row>
    <row r="4614" spans="10:13">
      <c r="J4614" s="113" t="s">
        <v>12259</v>
      </c>
      <c r="K4614" s="113" t="s">
        <v>5965</v>
      </c>
      <c r="L4614" s="113" t="s">
        <v>3918</v>
      </c>
      <c r="M4614" s="113" t="s">
        <v>5966</v>
      </c>
    </row>
    <row r="4615" spans="10:13">
      <c r="J4615" s="113" t="s">
        <v>12259</v>
      </c>
      <c r="K4615" s="113" t="s">
        <v>5968</v>
      </c>
      <c r="L4615" s="113" t="s">
        <v>3918</v>
      </c>
      <c r="M4615" s="113" t="s">
        <v>5969</v>
      </c>
    </row>
    <row r="4616" spans="10:13">
      <c r="J4616" s="113" t="s">
        <v>12259</v>
      </c>
      <c r="K4616" s="113" t="s">
        <v>5971</v>
      </c>
      <c r="L4616" s="113" t="s">
        <v>3918</v>
      </c>
      <c r="M4616" s="113" t="s">
        <v>5972</v>
      </c>
    </row>
    <row r="4617" spans="10:13">
      <c r="J4617" s="113" t="s">
        <v>12259</v>
      </c>
      <c r="K4617" s="113" t="s">
        <v>5974</v>
      </c>
      <c r="L4617" s="113" t="s">
        <v>3918</v>
      </c>
      <c r="M4617" s="113" t="s">
        <v>5975</v>
      </c>
    </row>
    <row r="4618" spans="10:13">
      <c r="J4618" s="113" t="s">
        <v>12259</v>
      </c>
      <c r="K4618" s="113" t="s">
        <v>5977</v>
      </c>
      <c r="L4618" s="113" t="s">
        <v>3918</v>
      </c>
      <c r="M4618" s="113" t="s">
        <v>5978</v>
      </c>
    </row>
    <row r="4619" spans="10:13">
      <c r="J4619" s="113" t="s">
        <v>12259</v>
      </c>
      <c r="K4619" s="113" t="s">
        <v>5980</v>
      </c>
      <c r="L4619" s="113" t="s">
        <v>3918</v>
      </c>
      <c r="M4619" s="113" t="s">
        <v>5981</v>
      </c>
    </row>
    <row r="4620" spans="10:13">
      <c r="J4620" s="113" t="s">
        <v>12259</v>
      </c>
      <c r="K4620" s="113" t="s">
        <v>5983</v>
      </c>
      <c r="L4620" s="113" t="s">
        <v>3918</v>
      </c>
      <c r="M4620" s="113" t="s">
        <v>5984</v>
      </c>
    </row>
    <row r="4621" spans="10:13">
      <c r="J4621" s="113" t="s">
        <v>12259</v>
      </c>
      <c r="K4621" s="113" t="s">
        <v>5986</v>
      </c>
      <c r="L4621" s="113" t="s">
        <v>3918</v>
      </c>
      <c r="M4621" s="113" t="s">
        <v>5987</v>
      </c>
    </row>
    <row r="4622" spans="10:13">
      <c r="J4622" s="113" t="s">
        <v>12259</v>
      </c>
      <c r="K4622" s="113" t="s">
        <v>3596</v>
      </c>
      <c r="L4622" s="113" t="s">
        <v>3918</v>
      </c>
      <c r="M4622" s="113" t="s">
        <v>5989</v>
      </c>
    </row>
    <row r="4623" spans="10:13">
      <c r="J4623" s="113" t="s">
        <v>12259</v>
      </c>
      <c r="K4623" s="113" t="s">
        <v>5991</v>
      </c>
      <c r="L4623" s="113" t="s">
        <v>3918</v>
      </c>
      <c r="M4623" s="113" t="s">
        <v>5992</v>
      </c>
    </row>
    <row r="4624" spans="10:13">
      <c r="J4624" s="113" t="s">
        <v>12259</v>
      </c>
      <c r="K4624" s="113" t="s">
        <v>5994</v>
      </c>
      <c r="L4624" s="113" t="s">
        <v>3918</v>
      </c>
      <c r="M4624" s="113" t="s">
        <v>5995</v>
      </c>
    </row>
    <row r="4625" spans="10:13">
      <c r="J4625" s="113" t="s">
        <v>12259</v>
      </c>
      <c r="K4625" s="113" t="s">
        <v>5997</v>
      </c>
      <c r="L4625" s="113" t="s">
        <v>3918</v>
      </c>
      <c r="M4625" s="113" t="s">
        <v>5998</v>
      </c>
    </row>
    <row r="4626" spans="10:13">
      <c r="J4626" s="113" t="s">
        <v>12259</v>
      </c>
      <c r="K4626" s="113" t="s">
        <v>6000</v>
      </c>
      <c r="L4626" s="113" t="s">
        <v>3918</v>
      </c>
      <c r="M4626" s="113" t="s">
        <v>6001</v>
      </c>
    </row>
    <row r="4627" spans="10:13">
      <c r="J4627" s="113" t="s">
        <v>12259</v>
      </c>
      <c r="K4627" s="113" t="s">
        <v>6003</v>
      </c>
      <c r="L4627" s="113" t="s">
        <v>3918</v>
      </c>
      <c r="M4627" s="113" t="s">
        <v>6004</v>
      </c>
    </row>
    <row r="4628" spans="10:13">
      <c r="J4628" s="113" t="s">
        <v>12259</v>
      </c>
      <c r="K4628" s="113" t="s">
        <v>6006</v>
      </c>
      <c r="L4628" s="113" t="s">
        <v>3918</v>
      </c>
      <c r="M4628" s="113" t="s">
        <v>6007</v>
      </c>
    </row>
    <row r="4629" spans="10:13">
      <c r="J4629" s="113" t="s">
        <v>12259</v>
      </c>
      <c r="K4629" s="113" t="s">
        <v>6009</v>
      </c>
      <c r="L4629" s="113" t="s">
        <v>3918</v>
      </c>
      <c r="M4629" s="113" t="s">
        <v>6010</v>
      </c>
    </row>
    <row r="4630" spans="10:13">
      <c r="J4630" s="113" t="s">
        <v>12259</v>
      </c>
      <c r="K4630" s="113" t="s">
        <v>6012</v>
      </c>
      <c r="L4630" s="113" t="s">
        <v>3918</v>
      </c>
      <c r="M4630" s="113" t="s">
        <v>6013</v>
      </c>
    </row>
    <row r="4631" spans="10:13">
      <c r="J4631" s="113" t="s">
        <v>12259</v>
      </c>
      <c r="K4631" s="113" t="s">
        <v>6015</v>
      </c>
      <c r="L4631" s="113" t="s">
        <v>3918</v>
      </c>
      <c r="M4631" s="113" t="s">
        <v>6016</v>
      </c>
    </row>
    <row r="4632" spans="10:13">
      <c r="J4632" s="113" t="s">
        <v>12259</v>
      </c>
      <c r="K4632" s="113" t="s">
        <v>3598</v>
      </c>
      <c r="L4632" s="113" t="s">
        <v>3918</v>
      </c>
      <c r="M4632" s="113" t="s">
        <v>6018</v>
      </c>
    </row>
    <row r="4633" spans="10:13">
      <c r="J4633" s="113" t="s">
        <v>12259</v>
      </c>
      <c r="K4633" s="113" t="s">
        <v>6020</v>
      </c>
      <c r="L4633" s="113" t="s">
        <v>3918</v>
      </c>
      <c r="M4633" s="113" t="s">
        <v>6021</v>
      </c>
    </row>
    <row r="4634" spans="10:13">
      <c r="J4634" s="113" t="s">
        <v>12259</v>
      </c>
      <c r="K4634" s="113" t="s">
        <v>6023</v>
      </c>
      <c r="L4634" s="113" t="s">
        <v>3918</v>
      </c>
      <c r="M4634" s="113" t="s">
        <v>6024</v>
      </c>
    </row>
    <row r="4635" spans="10:13">
      <c r="J4635" s="113" t="s">
        <v>12259</v>
      </c>
      <c r="K4635" s="113" t="s">
        <v>6026</v>
      </c>
      <c r="L4635" s="113" t="s">
        <v>3918</v>
      </c>
      <c r="M4635" s="113" t="s">
        <v>6027</v>
      </c>
    </row>
    <row r="4636" spans="10:13">
      <c r="J4636" s="113" t="s">
        <v>12259</v>
      </c>
      <c r="K4636" s="113" t="s">
        <v>6029</v>
      </c>
      <c r="L4636" s="113" t="s">
        <v>3918</v>
      </c>
      <c r="M4636" s="113" t="s">
        <v>6030</v>
      </c>
    </row>
    <row r="4637" spans="10:13">
      <c r="J4637" s="113" t="s">
        <v>12259</v>
      </c>
      <c r="K4637" s="113" t="s">
        <v>6032</v>
      </c>
      <c r="L4637" s="113" t="s">
        <v>3918</v>
      </c>
      <c r="M4637" s="113" t="s">
        <v>6033</v>
      </c>
    </row>
    <row r="4638" spans="10:13">
      <c r="J4638" s="113" t="s">
        <v>12259</v>
      </c>
      <c r="K4638" s="113" t="s">
        <v>6035</v>
      </c>
      <c r="L4638" s="113" t="s">
        <v>3918</v>
      </c>
      <c r="M4638" s="113" t="s">
        <v>6036</v>
      </c>
    </row>
    <row r="4639" spans="10:13">
      <c r="J4639" s="113" t="s">
        <v>12259</v>
      </c>
      <c r="K4639" s="113" t="s">
        <v>6038</v>
      </c>
      <c r="L4639" s="113" t="s">
        <v>3918</v>
      </c>
      <c r="M4639" s="113" t="s">
        <v>6039</v>
      </c>
    </row>
    <row r="4640" spans="10:13">
      <c r="J4640" s="113" t="s">
        <v>12259</v>
      </c>
      <c r="K4640" s="113" t="s">
        <v>6041</v>
      </c>
      <c r="L4640" s="113" t="s">
        <v>3918</v>
      </c>
      <c r="M4640" s="113" t="s">
        <v>6042</v>
      </c>
    </row>
    <row r="4641" spans="10:13">
      <c r="J4641" s="113" t="s">
        <v>12259</v>
      </c>
      <c r="K4641" s="113" t="s">
        <v>6044</v>
      </c>
      <c r="L4641" s="113" t="s">
        <v>3918</v>
      </c>
      <c r="M4641" s="113" t="s">
        <v>6045</v>
      </c>
    </row>
    <row r="4642" spans="10:13">
      <c r="J4642" s="113" t="s">
        <v>12259</v>
      </c>
      <c r="K4642" s="113" t="s">
        <v>3600</v>
      </c>
      <c r="L4642" s="113" t="s">
        <v>3918</v>
      </c>
      <c r="M4642" s="113" t="s">
        <v>6047</v>
      </c>
    </row>
    <row r="4643" spans="10:13">
      <c r="J4643" s="113" t="s">
        <v>12259</v>
      </c>
      <c r="K4643" s="113" t="s">
        <v>6049</v>
      </c>
      <c r="L4643" s="113" t="s">
        <v>3918</v>
      </c>
      <c r="M4643" s="113" t="s">
        <v>6050</v>
      </c>
    </row>
    <row r="4644" spans="10:13">
      <c r="J4644" s="113" t="s">
        <v>12259</v>
      </c>
      <c r="K4644" s="113" t="s">
        <v>6052</v>
      </c>
      <c r="L4644" s="113" t="s">
        <v>3918</v>
      </c>
      <c r="M4644" s="113" t="s">
        <v>6053</v>
      </c>
    </row>
    <row r="4645" spans="10:13">
      <c r="J4645" s="113" t="s">
        <v>12259</v>
      </c>
      <c r="K4645" s="113" t="s">
        <v>6055</v>
      </c>
      <c r="L4645" s="113" t="s">
        <v>3918</v>
      </c>
      <c r="M4645" s="113" t="s">
        <v>6056</v>
      </c>
    </row>
    <row r="4646" spans="10:13">
      <c r="J4646" s="113" t="s">
        <v>12259</v>
      </c>
      <c r="K4646" s="113" t="s">
        <v>6058</v>
      </c>
      <c r="L4646" s="113" t="s">
        <v>3918</v>
      </c>
      <c r="M4646" s="113" t="s">
        <v>6059</v>
      </c>
    </row>
    <row r="4647" spans="10:13">
      <c r="J4647" s="113" t="s">
        <v>12259</v>
      </c>
      <c r="K4647" s="113" t="s">
        <v>6061</v>
      </c>
      <c r="L4647" s="113" t="s">
        <v>3918</v>
      </c>
      <c r="M4647" s="113" t="s">
        <v>5647</v>
      </c>
    </row>
    <row r="4648" spans="10:13">
      <c r="J4648" s="113" t="s">
        <v>12259</v>
      </c>
      <c r="K4648" s="113" t="s">
        <v>6063</v>
      </c>
      <c r="L4648" s="113" t="s">
        <v>3918</v>
      </c>
      <c r="M4648" s="113" t="s">
        <v>6064</v>
      </c>
    </row>
    <row r="4649" spans="10:13">
      <c r="J4649" s="113" t="s">
        <v>12259</v>
      </c>
      <c r="K4649" s="113" t="s">
        <v>6066</v>
      </c>
      <c r="L4649" s="113" t="s">
        <v>3918</v>
      </c>
      <c r="M4649" s="113" t="s">
        <v>6067</v>
      </c>
    </row>
    <row r="4650" spans="10:13">
      <c r="J4650" s="113" t="s">
        <v>12259</v>
      </c>
      <c r="K4650" s="113" t="s">
        <v>6069</v>
      </c>
      <c r="L4650" s="113" t="s">
        <v>3918</v>
      </c>
      <c r="M4650" s="113" t="s">
        <v>6070</v>
      </c>
    </row>
    <row r="4651" spans="10:13">
      <c r="J4651" s="113" t="s">
        <v>12259</v>
      </c>
      <c r="K4651" s="113" t="s">
        <v>6072</v>
      </c>
      <c r="L4651" s="113" t="s">
        <v>3918</v>
      </c>
      <c r="M4651" s="113" t="s">
        <v>6073</v>
      </c>
    </row>
    <row r="4652" spans="10:13">
      <c r="J4652" s="113" t="s">
        <v>12259</v>
      </c>
      <c r="K4652" s="113" t="s">
        <v>3602</v>
      </c>
      <c r="L4652" s="113" t="s">
        <v>3918</v>
      </c>
      <c r="M4652" s="113" t="s">
        <v>6075</v>
      </c>
    </row>
    <row r="4653" spans="10:13">
      <c r="J4653" s="113" t="s">
        <v>12259</v>
      </c>
      <c r="K4653" s="113" t="s">
        <v>6076</v>
      </c>
      <c r="L4653" s="113" t="s">
        <v>3918</v>
      </c>
      <c r="M4653" s="113" t="s">
        <v>6077</v>
      </c>
    </row>
    <row r="4654" spans="10:13">
      <c r="J4654" s="113" t="s">
        <v>12259</v>
      </c>
      <c r="K4654" s="113" t="s">
        <v>6079</v>
      </c>
      <c r="L4654" s="113" t="s">
        <v>3918</v>
      </c>
      <c r="M4654" s="113" t="s">
        <v>6080</v>
      </c>
    </row>
    <row r="4655" spans="10:13">
      <c r="J4655" s="113" t="s">
        <v>12259</v>
      </c>
      <c r="K4655" s="113" t="s">
        <v>6082</v>
      </c>
      <c r="L4655" s="113" t="s">
        <v>3918</v>
      </c>
      <c r="M4655" s="113" t="s">
        <v>6083</v>
      </c>
    </row>
    <row r="4656" spans="10:13">
      <c r="J4656" s="113" t="s">
        <v>12259</v>
      </c>
      <c r="K4656" s="113" t="s">
        <v>6085</v>
      </c>
      <c r="L4656" s="113" t="s">
        <v>3918</v>
      </c>
      <c r="M4656" s="113" t="s">
        <v>6086</v>
      </c>
    </row>
    <row r="4657" spans="10:13">
      <c r="J4657" s="113" t="s">
        <v>12259</v>
      </c>
      <c r="K4657" s="113" t="s">
        <v>6088</v>
      </c>
      <c r="L4657" s="113" t="s">
        <v>3918</v>
      </c>
      <c r="M4657" s="113" t="s">
        <v>6089</v>
      </c>
    </row>
    <row r="4658" spans="10:13">
      <c r="J4658" s="113" t="s">
        <v>12259</v>
      </c>
      <c r="K4658" s="113" t="s">
        <v>6091</v>
      </c>
      <c r="L4658" s="113" t="s">
        <v>3918</v>
      </c>
      <c r="M4658" s="113" t="s">
        <v>6092</v>
      </c>
    </row>
    <row r="4659" spans="10:13">
      <c r="J4659" s="113" t="s">
        <v>12259</v>
      </c>
      <c r="K4659" s="113" t="s">
        <v>6094</v>
      </c>
      <c r="L4659" s="113" t="s">
        <v>3918</v>
      </c>
      <c r="M4659" s="113" t="s">
        <v>6095</v>
      </c>
    </row>
    <row r="4660" spans="10:13">
      <c r="J4660" s="113" t="s">
        <v>12259</v>
      </c>
      <c r="K4660" s="113" t="s">
        <v>6097</v>
      </c>
      <c r="L4660" s="113" t="s">
        <v>3918</v>
      </c>
      <c r="M4660" s="113" t="s">
        <v>6098</v>
      </c>
    </row>
    <row r="4661" spans="10:13">
      <c r="J4661" s="113" t="s">
        <v>12259</v>
      </c>
      <c r="K4661" s="113" t="s">
        <v>6099</v>
      </c>
      <c r="L4661" s="113" t="s">
        <v>3918</v>
      </c>
      <c r="M4661" s="113" t="s">
        <v>6100</v>
      </c>
    </row>
    <row r="4662" spans="10:13">
      <c r="J4662" s="113" t="s">
        <v>12259</v>
      </c>
      <c r="K4662" s="113" t="s">
        <v>2738</v>
      </c>
      <c r="L4662" s="113" t="s">
        <v>3918</v>
      </c>
      <c r="M4662" s="113" t="s">
        <v>6102</v>
      </c>
    </row>
    <row r="4663" spans="10:13">
      <c r="J4663" s="113" t="s">
        <v>12259</v>
      </c>
      <c r="K4663" s="113" t="s">
        <v>6104</v>
      </c>
      <c r="L4663" s="113" t="s">
        <v>3918</v>
      </c>
      <c r="M4663" s="113" t="s">
        <v>6105</v>
      </c>
    </row>
    <row r="4664" spans="10:13">
      <c r="J4664" s="113" t="s">
        <v>12259</v>
      </c>
      <c r="K4664" s="113" t="s">
        <v>6107</v>
      </c>
      <c r="L4664" s="113" t="s">
        <v>3918</v>
      </c>
      <c r="M4664" s="113" t="s">
        <v>6108</v>
      </c>
    </row>
    <row r="4665" spans="10:13">
      <c r="J4665" s="113" t="s">
        <v>12259</v>
      </c>
      <c r="K4665" s="113" t="s">
        <v>6110</v>
      </c>
      <c r="L4665" s="113" t="s">
        <v>3918</v>
      </c>
      <c r="M4665" s="113" t="s">
        <v>6111</v>
      </c>
    </row>
    <row r="4666" spans="10:13">
      <c r="J4666" s="113" t="s">
        <v>12259</v>
      </c>
      <c r="K4666" s="113" t="s">
        <v>6113</v>
      </c>
      <c r="L4666" s="113" t="s">
        <v>3918</v>
      </c>
      <c r="M4666" s="113" t="s">
        <v>6114</v>
      </c>
    </row>
    <row r="4667" spans="10:13">
      <c r="J4667" s="113" t="s">
        <v>12259</v>
      </c>
      <c r="K4667" s="113" t="s">
        <v>6116</v>
      </c>
      <c r="L4667" s="113" t="s">
        <v>3918</v>
      </c>
      <c r="M4667" s="113" t="s">
        <v>6117</v>
      </c>
    </row>
    <row r="4668" spans="10:13">
      <c r="J4668" s="113" t="s">
        <v>12259</v>
      </c>
      <c r="K4668" s="113" t="s">
        <v>6119</v>
      </c>
      <c r="L4668" s="113" t="s">
        <v>3918</v>
      </c>
      <c r="M4668" s="113" t="s">
        <v>6120</v>
      </c>
    </row>
    <row r="4669" spans="10:13">
      <c r="J4669" s="113" t="s">
        <v>12259</v>
      </c>
      <c r="K4669" s="113" t="s">
        <v>6121</v>
      </c>
      <c r="L4669" s="113" t="s">
        <v>3918</v>
      </c>
      <c r="M4669" s="113" t="s">
        <v>6122</v>
      </c>
    </row>
    <row r="4670" spans="10:13">
      <c r="J4670" s="113" t="s">
        <v>12259</v>
      </c>
      <c r="K4670" s="113" t="s">
        <v>6124</v>
      </c>
      <c r="L4670" s="113" t="s">
        <v>3918</v>
      </c>
      <c r="M4670" s="113" t="s">
        <v>6125</v>
      </c>
    </row>
    <row r="4671" spans="10:13">
      <c r="J4671" s="113" t="s">
        <v>12259</v>
      </c>
      <c r="K4671" s="113" t="s">
        <v>6127</v>
      </c>
      <c r="L4671" s="113" t="s">
        <v>3918</v>
      </c>
      <c r="M4671" s="113" t="s">
        <v>6128</v>
      </c>
    </row>
    <row r="4672" spans="10:13">
      <c r="J4672" s="113" t="s">
        <v>12259</v>
      </c>
      <c r="K4672" s="113" t="s">
        <v>3810</v>
      </c>
      <c r="L4672" s="113" t="s">
        <v>3918</v>
      </c>
      <c r="M4672" s="113" t="s">
        <v>6130</v>
      </c>
    </row>
    <row r="4673" spans="10:13">
      <c r="J4673" s="113" t="s">
        <v>12259</v>
      </c>
      <c r="K4673" s="113" t="s">
        <v>6132</v>
      </c>
      <c r="L4673" s="113" t="s">
        <v>3918</v>
      </c>
      <c r="M4673" s="113" t="s">
        <v>6133</v>
      </c>
    </row>
    <row r="4674" spans="10:13">
      <c r="J4674" s="113" t="s">
        <v>12259</v>
      </c>
      <c r="K4674" s="113" t="s">
        <v>6135</v>
      </c>
      <c r="L4674" s="113" t="s">
        <v>3918</v>
      </c>
      <c r="M4674" s="113" t="s">
        <v>3637</v>
      </c>
    </row>
    <row r="4675" spans="10:13">
      <c r="J4675" s="113" t="s">
        <v>12259</v>
      </c>
      <c r="K4675" s="113" t="s">
        <v>6137</v>
      </c>
      <c r="L4675" s="113" t="s">
        <v>3918</v>
      </c>
      <c r="M4675" s="113" t="s">
        <v>6138</v>
      </c>
    </row>
    <row r="4676" spans="10:13">
      <c r="J4676" s="113" t="s">
        <v>12259</v>
      </c>
      <c r="K4676" s="113" t="s">
        <v>6140</v>
      </c>
      <c r="L4676" s="113" t="s">
        <v>3918</v>
      </c>
      <c r="M4676" s="113" t="s">
        <v>6141</v>
      </c>
    </row>
    <row r="4677" spans="10:13">
      <c r="J4677" s="113" t="s">
        <v>12259</v>
      </c>
      <c r="K4677" s="113" t="s">
        <v>6142</v>
      </c>
      <c r="L4677" s="113" t="s">
        <v>3918</v>
      </c>
      <c r="M4677" s="113" t="s">
        <v>6143</v>
      </c>
    </row>
    <row r="4678" spans="10:13">
      <c r="J4678" s="113" t="s">
        <v>12259</v>
      </c>
      <c r="K4678" s="113" t="s">
        <v>6145</v>
      </c>
      <c r="L4678" s="113" t="s">
        <v>3918</v>
      </c>
      <c r="M4678" s="113" t="s">
        <v>6146</v>
      </c>
    </row>
    <row r="4679" spans="10:13">
      <c r="J4679" s="113" t="s">
        <v>12259</v>
      </c>
      <c r="K4679" s="113" t="s">
        <v>6148</v>
      </c>
      <c r="L4679" s="113" t="s">
        <v>3918</v>
      </c>
      <c r="M4679" s="113" t="s">
        <v>6149</v>
      </c>
    </row>
    <row r="4680" spans="10:13">
      <c r="J4680" s="113" t="s">
        <v>12259</v>
      </c>
      <c r="K4680" s="113" t="s">
        <v>6151</v>
      </c>
      <c r="L4680" s="113" t="s">
        <v>3918</v>
      </c>
      <c r="M4680" s="113" t="s">
        <v>6152</v>
      </c>
    </row>
    <row r="4681" spans="10:13">
      <c r="J4681" s="113" t="s">
        <v>12259</v>
      </c>
      <c r="K4681" s="113" t="s">
        <v>6154</v>
      </c>
      <c r="L4681" s="113" t="s">
        <v>3918</v>
      </c>
      <c r="M4681" s="113" t="s">
        <v>6155</v>
      </c>
    </row>
    <row r="4682" spans="10:13">
      <c r="J4682" s="113" t="s">
        <v>12259</v>
      </c>
      <c r="K4682" s="113" t="s">
        <v>3604</v>
      </c>
      <c r="L4682" s="113" t="s">
        <v>3918</v>
      </c>
      <c r="M4682" s="113" t="s">
        <v>6157</v>
      </c>
    </row>
    <row r="4683" spans="10:13">
      <c r="J4683" s="113" t="s">
        <v>12259</v>
      </c>
      <c r="K4683" s="113" t="s">
        <v>6159</v>
      </c>
      <c r="L4683" s="113" t="s">
        <v>3918</v>
      </c>
      <c r="M4683" s="113" t="s">
        <v>6160</v>
      </c>
    </row>
    <row r="4684" spans="10:13">
      <c r="J4684" s="113" t="s">
        <v>12259</v>
      </c>
      <c r="K4684" s="113" t="s">
        <v>6162</v>
      </c>
      <c r="L4684" s="113" t="s">
        <v>3918</v>
      </c>
      <c r="M4684" s="113" t="s">
        <v>6163</v>
      </c>
    </row>
    <row r="4685" spans="10:13">
      <c r="J4685" s="113" t="s">
        <v>12259</v>
      </c>
      <c r="K4685" s="113" t="s">
        <v>6164</v>
      </c>
      <c r="L4685" s="113" t="s">
        <v>3918</v>
      </c>
      <c r="M4685" s="113" t="s">
        <v>6165</v>
      </c>
    </row>
    <row r="4686" spans="10:13">
      <c r="J4686" s="113" t="s">
        <v>12259</v>
      </c>
      <c r="K4686" s="113" t="s">
        <v>6167</v>
      </c>
      <c r="L4686" s="113" t="s">
        <v>3918</v>
      </c>
      <c r="M4686" s="113" t="s">
        <v>6168</v>
      </c>
    </row>
    <row r="4687" spans="10:13">
      <c r="J4687" s="113" t="s">
        <v>12259</v>
      </c>
      <c r="K4687" s="113" t="s">
        <v>6170</v>
      </c>
      <c r="L4687" s="113" t="s">
        <v>3918</v>
      </c>
      <c r="M4687" s="113" t="s">
        <v>6171</v>
      </c>
    </row>
    <row r="4688" spans="10:13">
      <c r="J4688" s="113" t="s">
        <v>12259</v>
      </c>
      <c r="K4688" s="113" t="s">
        <v>6173</v>
      </c>
      <c r="L4688" s="113" t="s">
        <v>3918</v>
      </c>
      <c r="M4688" s="113" t="s">
        <v>6174</v>
      </c>
    </row>
    <row r="4689" spans="10:13">
      <c r="J4689" s="113" t="s">
        <v>12259</v>
      </c>
      <c r="K4689" s="113" t="s">
        <v>6176</v>
      </c>
      <c r="L4689" s="113" t="s">
        <v>3918</v>
      </c>
      <c r="M4689" s="113" t="s">
        <v>6177</v>
      </c>
    </row>
    <row r="4690" spans="10:13">
      <c r="J4690" s="113" t="s">
        <v>12259</v>
      </c>
      <c r="K4690" s="113" t="s">
        <v>6179</v>
      </c>
      <c r="L4690" s="113" t="s">
        <v>3918</v>
      </c>
      <c r="M4690" s="113" t="s">
        <v>6180</v>
      </c>
    </row>
    <row r="4691" spans="10:13">
      <c r="J4691" s="113" t="s">
        <v>12259</v>
      </c>
      <c r="K4691" s="113" t="s">
        <v>6182</v>
      </c>
      <c r="L4691" s="113" t="s">
        <v>3918</v>
      </c>
      <c r="M4691" s="113" t="s">
        <v>6183</v>
      </c>
    </row>
    <row r="4692" spans="10:13">
      <c r="J4692" s="113" t="s">
        <v>12259</v>
      </c>
      <c r="K4692" s="113" t="s">
        <v>3813</v>
      </c>
      <c r="L4692" s="113" t="s">
        <v>3918</v>
      </c>
      <c r="M4692" s="113" t="s">
        <v>6185</v>
      </c>
    </row>
    <row r="4693" spans="10:13">
      <c r="J4693" s="113" t="s">
        <v>12259</v>
      </c>
      <c r="K4693" s="113" t="s">
        <v>6186</v>
      </c>
      <c r="L4693" s="113" t="s">
        <v>3918</v>
      </c>
      <c r="M4693" s="113" t="s">
        <v>6187</v>
      </c>
    </row>
    <row r="4694" spans="10:13">
      <c r="J4694" s="113" t="s">
        <v>12259</v>
      </c>
      <c r="K4694" s="113" t="s">
        <v>6189</v>
      </c>
      <c r="L4694" s="113" t="s">
        <v>3918</v>
      </c>
      <c r="M4694" s="113" t="s">
        <v>6190</v>
      </c>
    </row>
    <row r="4695" spans="10:13">
      <c r="J4695" s="113" t="s">
        <v>12259</v>
      </c>
      <c r="K4695" s="113" t="s">
        <v>6192</v>
      </c>
      <c r="L4695" s="113" t="s">
        <v>3918</v>
      </c>
      <c r="M4695" s="113" t="s">
        <v>6193</v>
      </c>
    </row>
    <row r="4696" spans="10:13">
      <c r="J4696" s="113" t="s">
        <v>12259</v>
      </c>
      <c r="K4696" s="113" t="s">
        <v>6195</v>
      </c>
      <c r="L4696" s="113" t="s">
        <v>3918</v>
      </c>
      <c r="M4696" s="113" t="s">
        <v>6196</v>
      </c>
    </row>
    <row r="4697" spans="10:13">
      <c r="J4697" s="113" t="s">
        <v>12259</v>
      </c>
      <c r="K4697" s="113" t="s">
        <v>6198</v>
      </c>
      <c r="L4697" s="113" t="s">
        <v>3918</v>
      </c>
      <c r="M4697" s="113" t="s">
        <v>6199</v>
      </c>
    </row>
    <row r="4698" spans="10:13">
      <c r="J4698" s="113" t="s">
        <v>12259</v>
      </c>
      <c r="K4698" s="113" t="s">
        <v>6201</v>
      </c>
      <c r="L4698" s="113" t="s">
        <v>3918</v>
      </c>
      <c r="M4698" s="113" t="s">
        <v>6202</v>
      </c>
    </row>
    <row r="4699" spans="10:13">
      <c r="J4699" s="113" t="s">
        <v>12259</v>
      </c>
      <c r="K4699" s="113" t="s">
        <v>6204</v>
      </c>
      <c r="L4699" s="113" t="s">
        <v>3918</v>
      </c>
      <c r="M4699" s="113" t="s">
        <v>6205</v>
      </c>
    </row>
    <row r="4700" spans="10:13">
      <c r="J4700" s="113" t="s">
        <v>12259</v>
      </c>
      <c r="K4700" s="113" t="s">
        <v>6207</v>
      </c>
      <c r="L4700" s="113" t="s">
        <v>3918</v>
      </c>
      <c r="M4700" s="113" t="s">
        <v>6208</v>
      </c>
    </row>
    <row r="4701" spans="10:13">
      <c r="J4701" s="113" t="s">
        <v>12259</v>
      </c>
      <c r="K4701" s="113" t="s">
        <v>6209</v>
      </c>
      <c r="L4701" s="113" t="s">
        <v>3918</v>
      </c>
      <c r="M4701" s="113" t="s">
        <v>6210</v>
      </c>
    </row>
    <row r="4702" spans="10:13">
      <c r="J4702" s="113" t="s">
        <v>12259</v>
      </c>
      <c r="K4702" s="113" t="s">
        <v>3606</v>
      </c>
      <c r="L4702" s="113" t="s">
        <v>3918</v>
      </c>
      <c r="M4702" s="113" t="s">
        <v>6212</v>
      </c>
    </row>
    <row r="4703" spans="10:13">
      <c r="J4703" s="113" t="s">
        <v>12259</v>
      </c>
      <c r="K4703" s="113" t="s">
        <v>6214</v>
      </c>
      <c r="L4703" s="113" t="s">
        <v>3918</v>
      </c>
      <c r="M4703" s="113" t="s">
        <v>6215</v>
      </c>
    </row>
    <row r="4704" spans="10:13">
      <c r="J4704" s="113" t="s">
        <v>12259</v>
      </c>
      <c r="K4704" s="113" t="s">
        <v>6217</v>
      </c>
      <c r="L4704" s="113" t="s">
        <v>3918</v>
      </c>
      <c r="M4704" s="113" t="s">
        <v>6218</v>
      </c>
    </row>
    <row r="4705" spans="10:13">
      <c r="J4705" s="113" t="s">
        <v>12259</v>
      </c>
      <c r="K4705" s="113" t="s">
        <v>6220</v>
      </c>
      <c r="L4705" s="113" t="s">
        <v>3918</v>
      </c>
      <c r="M4705" s="113" t="s">
        <v>6221</v>
      </c>
    </row>
    <row r="4706" spans="10:13">
      <c r="J4706" s="113" t="s">
        <v>12259</v>
      </c>
      <c r="K4706" s="113" t="s">
        <v>6223</v>
      </c>
      <c r="L4706" s="113" t="s">
        <v>3918</v>
      </c>
      <c r="M4706" s="113" t="s">
        <v>6224</v>
      </c>
    </row>
    <row r="4707" spans="10:13">
      <c r="J4707" s="113" t="s">
        <v>12259</v>
      </c>
      <c r="K4707" s="113" t="s">
        <v>6226</v>
      </c>
      <c r="L4707" s="113" t="s">
        <v>3918</v>
      </c>
      <c r="M4707" s="113" t="s">
        <v>6227</v>
      </c>
    </row>
    <row r="4708" spans="10:13">
      <c r="J4708" s="113" t="s">
        <v>12259</v>
      </c>
      <c r="K4708" s="113" t="s">
        <v>6229</v>
      </c>
      <c r="L4708" s="113" t="s">
        <v>3918</v>
      </c>
      <c r="M4708" s="113" t="s">
        <v>6230</v>
      </c>
    </row>
    <row r="4709" spans="10:13">
      <c r="J4709" s="113" t="s">
        <v>12259</v>
      </c>
      <c r="K4709" s="113" t="s">
        <v>6232</v>
      </c>
      <c r="L4709" s="113" t="s">
        <v>3918</v>
      </c>
      <c r="M4709" s="113" t="s">
        <v>6233</v>
      </c>
    </row>
    <row r="4710" spans="10:13">
      <c r="J4710" s="113" t="s">
        <v>12259</v>
      </c>
      <c r="K4710" s="113" t="s">
        <v>6235</v>
      </c>
      <c r="L4710" s="113" t="s">
        <v>3918</v>
      </c>
      <c r="M4710" s="113" t="s">
        <v>6236</v>
      </c>
    </row>
    <row r="4711" spans="10:13">
      <c r="J4711" s="113" t="s">
        <v>12259</v>
      </c>
      <c r="K4711" s="113" t="s">
        <v>6238</v>
      </c>
      <c r="L4711" s="113" t="s">
        <v>3918</v>
      </c>
      <c r="M4711" s="113" t="s">
        <v>6239</v>
      </c>
    </row>
    <row r="4712" spans="10:13">
      <c r="J4712" s="113" t="s">
        <v>12259</v>
      </c>
      <c r="K4712" s="113" t="s">
        <v>3816</v>
      </c>
      <c r="L4712" s="113" t="s">
        <v>3918</v>
      </c>
      <c r="M4712" s="113" t="s">
        <v>5667</v>
      </c>
    </row>
    <row r="4713" spans="10:13">
      <c r="J4713" s="113" t="s">
        <v>12259</v>
      </c>
      <c r="K4713" s="113" t="s">
        <v>6242</v>
      </c>
      <c r="L4713" s="113" t="s">
        <v>3918</v>
      </c>
      <c r="M4713" s="113" t="s">
        <v>6243</v>
      </c>
    </row>
    <row r="4714" spans="10:13">
      <c r="J4714" s="113" t="s">
        <v>12259</v>
      </c>
      <c r="K4714" s="113" t="s">
        <v>6245</v>
      </c>
      <c r="L4714" s="113" t="s">
        <v>3918</v>
      </c>
      <c r="M4714" s="113" t="s">
        <v>6246</v>
      </c>
    </row>
    <row r="4715" spans="10:13">
      <c r="J4715" s="113" t="s">
        <v>12259</v>
      </c>
      <c r="K4715" s="113" t="s">
        <v>6248</v>
      </c>
      <c r="L4715" s="113" t="s">
        <v>3918</v>
      </c>
      <c r="M4715" s="113" t="s">
        <v>6249</v>
      </c>
    </row>
    <row r="4716" spans="10:13">
      <c r="J4716" s="113" t="s">
        <v>12259</v>
      </c>
      <c r="K4716" s="113" t="s">
        <v>6251</v>
      </c>
      <c r="L4716" s="113" t="s">
        <v>3918</v>
      </c>
      <c r="M4716" s="113" t="s">
        <v>6252</v>
      </c>
    </row>
    <row r="4717" spans="10:13">
      <c r="J4717" s="113" t="s">
        <v>12259</v>
      </c>
      <c r="K4717" s="113" t="s">
        <v>6254</v>
      </c>
      <c r="L4717" s="113" t="s">
        <v>3918</v>
      </c>
      <c r="M4717" s="113" t="s">
        <v>6255</v>
      </c>
    </row>
    <row r="4718" spans="10:13">
      <c r="J4718" s="113" t="s">
        <v>12259</v>
      </c>
      <c r="K4718" s="113" t="s">
        <v>6257</v>
      </c>
      <c r="L4718" s="113" t="s">
        <v>3918</v>
      </c>
      <c r="M4718" s="113" t="s">
        <v>6258</v>
      </c>
    </row>
    <row r="4719" spans="10:13">
      <c r="J4719" s="113" t="s">
        <v>12259</v>
      </c>
      <c r="K4719" s="113" t="s">
        <v>6260</v>
      </c>
      <c r="L4719" s="113" t="s">
        <v>3918</v>
      </c>
      <c r="M4719" s="113" t="s">
        <v>6261</v>
      </c>
    </row>
    <row r="4720" spans="10:13">
      <c r="J4720" s="113" t="s">
        <v>12259</v>
      </c>
      <c r="K4720" s="113" t="s">
        <v>6263</v>
      </c>
      <c r="L4720" s="113" t="s">
        <v>3918</v>
      </c>
      <c r="M4720" s="113" t="s">
        <v>6264</v>
      </c>
    </row>
    <row r="4721" spans="10:13">
      <c r="J4721" s="113" t="s">
        <v>12259</v>
      </c>
      <c r="K4721" s="113" t="s">
        <v>6266</v>
      </c>
      <c r="L4721" s="113" t="s">
        <v>3918</v>
      </c>
      <c r="M4721" s="113" t="s">
        <v>6267</v>
      </c>
    </row>
    <row r="4722" spans="10:13">
      <c r="J4722" s="113" t="s">
        <v>12259</v>
      </c>
      <c r="K4722" s="113" t="s">
        <v>3608</v>
      </c>
      <c r="L4722" s="113" t="s">
        <v>3918</v>
      </c>
      <c r="M4722" s="113" t="s">
        <v>6269</v>
      </c>
    </row>
    <row r="4723" spans="10:13">
      <c r="J4723" s="113" t="s">
        <v>12259</v>
      </c>
      <c r="K4723" s="113" t="s">
        <v>6271</v>
      </c>
      <c r="L4723" s="113" t="s">
        <v>3918</v>
      </c>
      <c r="M4723" s="113" t="s">
        <v>6272</v>
      </c>
    </row>
    <row r="4724" spans="10:13">
      <c r="J4724" s="113" t="s">
        <v>12259</v>
      </c>
      <c r="K4724" s="113" t="s">
        <v>6274</v>
      </c>
      <c r="L4724" s="113" t="s">
        <v>3918</v>
      </c>
      <c r="M4724" s="113" t="s">
        <v>6275</v>
      </c>
    </row>
    <row r="4725" spans="10:13">
      <c r="J4725" s="113" t="s">
        <v>12259</v>
      </c>
      <c r="K4725" s="113" t="s">
        <v>6277</v>
      </c>
      <c r="L4725" s="113" t="s">
        <v>3918</v>
      </c>
      <c r="M4725" s="113" t="s">
        <v>6278</v>
      </c>
    </row>
    <row r="4726" spans="10:13">
      <c r="J4726" s="113" t="s">
        <v>12259</v>
      </c>
      <c r="K4726" s="113" t="s">
        <v>6280</v>
      </c>
      <c r="L4726" s="113" t="s">
        <v>3918</v>
      </c>
      <c r="M4726" s="113" t="s">
        <v>6281</v>
      </c>
    </row>
    <row r="4727" spans="10:13">
      <c r="J4727" s="113" t="s">
        <v>12259</v>
      </c>
      <c r="K4727" s="113" t="s">
        <v>6283</v>
      </c>
      <c r="L4727" s="113" t="s">
        <v>3918</v>
      </c>
      <c r="M4727" s="113" t="s">
        <v>6284</v>
      </c>
    </row>
    <row r="4728" spans="10:13">
      <c r="J4728" s="113" t="s">
        <v>12259</v>
      </c>
      <c r="K4728" s="113" t="s">
        <v>6286</v>
      </c>
      <c r="L4728" s="113" t="s">
        <v>3918</v>
      </c>
      <c r="M4728" s="113" t="s">
        <v>6287</v>
      </c>
    </row>
    <row r="4729" spans="10:13">
      <c r="J4729" s="113" t="s">
        <v>12259</v>
      </c>
      <c r="K4729" s="113" t="s">
        <v>6289</v>
      </c>
      <c r="L4729" s="113" t="s">
        <v>3918</v>
      </c>
      <c r="M4729" s="113" t="s">
        <v>6290</v>
      </c>
    </row>
    <row r="4730" spans="10:13">
      <c r="J4730" s="113" t="s">
        <v>12259</v>
      </c>
      <c r="K4730" s="113" t="s">
        <v>6292</v>
      </c>
      <c r="L4730" s="113" t="s">
        <v>3918</v>
      </c>
      <c r="M4730" s="113" t="s">
        <v>3777</v>
      </c>
    </row>
    <row r="4731" spans="10:13">
      <c r="J4731" s="113" t="s">
        <v>12259</v>
      </c>
      <c r="K4731" s="113" t="s">
        <v>6294</v>
      </c>
      <c r="L4731" s="113" t="s">
        <v>3918</v>
      </c>
      <c r="M4731" s="113" t="s">
        <v>6295</v>
      </c>
    </row>
    <row r="4732" spans="10:13">
      <c r="J4732" s="113" t="s">
        <v>12259</v>
      </c>
      <c r="K4732" s="113" t="s">
        <v>3819</v>
      </c>
      <c r="L4732" s="113" t="s">
        <v>3918</v>
      </c>
      <c r="M4732" s="113" t="s">
        <v>6297</v>
      </c>
    </row>
    <row r="4733" spans="10:13">
      <c r="J4733" s="113" t="s">
        <v>12259</v>
      </c>
      <c r="K4733" s="113" t="s">
        <v>6299</v>
      </c>
      <c r="L4733" s="113" t="s">
        <v>3918</v>
      </c>
      <c r="M4733" s="113" t="s">
        <v>6300</v>
      </c>
    </row>
    <row r="4734" spans="10:13">
      <c r="J4734" s="113" t="s">
        <v>12259</v>
      </c>
      <c r="K4734" s="113" t="s">
        <v>6302</v>
      </c>
      <c r="L4734" s="113" t="s">
        <v>3918</v>
      </c>
      <c r="M4734" s="113" t="s">
        <v>6303</v>
      </c>
    </row>
    <row r="4735" spans="10:13">
      <c r="J4735" s="113" t="s">
        <v>12259</v>
      </c>
      <c r="K4735" s="113" t="s">
        <v>6305</v>
      </c>
      <c r="L4735" s="113" t="s">
        <v>3918</v>
      </c>
      <c r="M4735" s="113" t="s">
        <v>6306</v>
      </c>
    </row>
    <row r="4736" spans="10:13">
      <c r="J4736" s="113" t="s">
        <v>12259</v>
      </c>
      <c r="K4736" s="113" t="s">
        <v>6308</v>
      </c>
      <c r="L4736" s="113" t="s">
        <v>3918</v>
      </c>
      <c r="M4736" s="113" t="s">
        <v>6309</v>
      </c>
    </row>
    <row r="4737" spans="10:13">
      <c r="J4737" s="113" t="s">
        <v>12259</v>
      </c>
      <c r="K4737" s="113" t="s">
        <v>6311</v>
      </c>
      <c r="L4737" s="113" t="s">
        <v>3918</v>
      </c>
      <c r="M4737" s="113" t="s">
        <v>6312</v>
      </c>
    </row>
    <row r="4738" spans="10:13">
      <c r="J4738" s="113" t="s">
        <v>12259</v>
      </c>
      <c r="K4738" s="113" t="s">
        <v>6314</v>
      </c>
      <c r="L4738" s="113" t="s">
        <v>3918</v>
      </c>
      <c r="M4738" s="113" t="s">
        <v>6315</v>
      </c>
    </row>
    <row r="4739" spans="10:13">
      <c r="J4739" s="113" t="s">
        <v>12259</v>
      </c>
      <c r="K4739" s="113" t="s">
        <v>6317</v>
      </c>
      <c r="L4739" s="113" t="s">
        <v>3918</v>
      </c>
      <c r="M4739" s="113" t="s">
        <v>6318</v>
      </c>
    </row>
    <row r="4740" spans="10:13">
      <c r="J4740" s="113" t="s">
        <v>12259</v>
      </c>
      <c r="K4740" s="113" t="s">
        <v>6320</v>
      </c>
      <c r="L4740" s="113" t="s">
        <v>3918</v>
      </c>
      <c r="M4740" s="113" t="s">
        <v>6321</v>
      </c>
    </row>
    <row r="4741" spans="10:13">
      <c r="J4741" s="113" t="s">
        <v>12259</v>
      </c>
      <c r="K4741" s="113" t="s">
        <v>6323</v>
      </c>
      <c r="L4741" s="113" t="s">
        <v>3918</v>
      </c>
      <c r="M4741" s="113" t="s">
        <v>6324</v>
      </c>
    </row>
    <row r="4742" spans="10:13">
      <c r="J4742" s="113" t="s">
        <v>12259</v>
      </c>
      <c r="K4742" s="113" t="s">
        <v>3610</v>
      </c>
      <c r="L4742" s="113" t="s">
        <v>3918</v>
      </c>
      <c r="M4742" s="113" t="s">
        <v>6326</v>
      </c>
    </row>
    <row r="4743" spans="10:13">
      <c r="J4743" s="113" t="s">
        <v>12259</v>
      </c>
      <c r="K4743" s="113" t="s">
        <v>6328</v>
      </c>
      <c r="L4743" s="113" t="s">
        <v>3918</v>
      </c>
      <c r="M4743" s="113" t="s">
        <v>6329</v>
      </c>
    </row>
    <row r="4744" spans="10:13">
      <c r="J4744" s="113" t="s">
        <v>12259</v>
      </c>
      <c r="K4744" s="113" t="s">
        <v>6331</v>
      </c>
      <c r="L4744" s="113" t="s">
        <v>3918</v>
      </c>
      <c r="M4744" s="113" t="s">
        <v>6332</v>
      </c>
    </row>
    <row r="4745" spans="10:13">
      <c r="J4745" s="113" t="s">
        <v>12259</v>
      </c>
      <c r="K4745" s="113" t="s">
        <v>6334</v>
      </c>
      <c r="L4745" s="113" t="s">
        <v>3918</v>
      </c>
      <c r="M4745" s="113" t="s">
        <v>6335</v>
      </c>
    </row>
    <row r="4746" spans="10:13">
      <c r="J4746" s="113" t="s">
        <v>12259</v>
      </c>
      <c r="K4746" s="113" t="s">
        <v>6337</v>
      </c>
      <c r="L4746" s="113" t="s">
        <v>3918</v>
      </c>
      <c r="M4746" s="113" t="s">
        <v>6338</v>
      </c>
    </row>
    <row r="4747" spans="10:13">
      <c r="J4747" s="113" t="s">
        <v>12259</v>
      </c>
      <c r="K4747" s="113" t="s">
        <v>6340</v>
      </c>
      <c r="L4747" s="113" t="s">
        <v>3918</v>
      </c>
      <c r="M4747" s="113" t="s">
        <v>6341</v>
      </c>
    </row>
    <row r="4748" spans="10:13">
      <c r="J4748" s="113" t="s">
        <v>12259</v>
      </c>
      <c r="K4748" s="113" t="s">
        <v>6343</v>
      </c>
      <c r="L4748" s="113" t="s">
        <v>3918</v>
      </c>
      <c r="M4748" s="113" t="s">
        <v>6344</v>
      </c>
    </row>
    <row r="4749" spans="10:13">
      <c r="J4749" s="113" t="s">
        <v>12259</v>
      </c>
      <c r="K4749" s="113" t="s">
        <v>6346</v>
      </c>
      <c r="L4749" s="113" t="s">
        <v>3918</v>
      </c>
      <c r="M4749" s="113" t="s">
        <v>6347</v>
      </c>
    </row>
    <row r="4750" spans="10:13">
      <c r="J4750" s="113" t="s">
        <v>12259</v>
      </c>
      <c r="K4750" s="113" t="s">
        <v>6349</v>
      </c>
      <c r="L4750" s="113" t="s">
        <v>3918</v>
      </c>
      <c r="M4750" s="113" t="s">
        <v>6350</v>
      </c>
    </row>
    <row r="4751" spans="10:13">
      <c r="J4751" s="113" t="s">
        <v>12259</v>
      </c>
      <c r="K4751" s="113" t="s">
        <v>6352</v>
      </c>
      <c r="L4751" s="113" t="s">
        <v>3918</v>
      </c>
      <c r="M4751" s="113" t="s">
        <v>6353</v>
      </c>
    </row>
    <row r="4752" spans="10:13">
      <c r="J4752" s="113" t="s">
        <v>12259</v>
      </c>
      <c r="K4752" s="113" t="s">
        <v>3822</v>
      </c>
      <c r="L4752" s="113" t="s">
        <v>3918</v>
      </c>
      <c r="M4752" s="113" t="s">
        <v>6355</v>
      </c>
    </row>
    <row r="4753" spans="10:13">
      <c r="J4753" s="113" t="s">
        <v>12259</v>
      </c>
      <c r="K4753" s="113" t="s">
        <v>6357</v>
      </c>
      <c r="L4753" s="113" t="s">
        <v>3918</v>
      </c>
      <c r="M4753" s="113" t="s">
        <v>6358</v>
      </c>
    </row>
    <row r="4754" spans="10:13">
      <c r="J4754" s="113" t="s">
        <v>12259</v>
      </c>
      <c r="K4754" s="113" t="s">
        <v>6360</v>
      </c>
      <c r="L4754" s="113" t="s">
        <v>3918</v>
      </c>
      <c r="M4754" s="113" t="s">
        <v>6361</v>
      </c>
    </row>
    <row r="4755" spans="10:13">
      <c r="J4755" s="113" t="s">
        <v>12259</v>
      </c>
      <c r="K4755" s="113" t="s">
        <v>6363</v>
      </c>
      <c r="L4755" s="113" t="s">
        <v>3918</v>
      </c>
      <c r="M4755" s="113" t="s">
        <v>6364</v>
      </c>
    </row>
    <row r="4756" spans="10:13">
      <c r="J4756" s="113" t="s">
        <v>12259</v>
      </c>
      <c r="K4756" s="113" t="s">
        <v>6366</v>
      </c>
      <c r="L4756" s="113" t="s">
        <v>3918</v>
      </c>
      <c r="M4756" s="113" t="s">
        <v>6367</v>
      </c>
    </row>
    <row r="4757" spans="10:13">
      <c r="J4757" s="113" t="s">
        <v>12259</v>
      </c>
      <c r="K4757" s="113" t="s">
        <v>6369</v>
      </c>
      <c r="L4757" s="113" t="s">
        <v>3918</v>
      </c>
      <c r="M4757" s="113" t="s">
        <v>6370</v>
      </c>
    </row>
    <row r="4758" spans="10:13">
      <c r="J4758" s="113" t="s">
        <v>12259</v>
      </c>
      <c r="K4758" s="113" t="s">
        <v>6372</v>
      </c>
      <c r="L4758" s="113" t="s">
        <v>3918</v>
      </c>
      <c r="M4758" s="113" t="s">
        <v>6373</v>
      </c>
    </row>
    <row r="4759" spans="10:13">
      <c r="J4759" s="113" t="s">
        <v>12259</v>
      </c>
      <c r="K4759" s="113" t="s">
        <v>6375</v>
      </c>
      <c r="L4759" s="113" t="s">
        <v>3918</v>
      </c>
      <c r="M4759" s="113" t="s">
        <v>6376</v>
      </c>
    </row>
    <row r="4760" spans="10:13">
      <c r="J4760" s="113" t="s">
        <v>12259</v>
      </c>
      <c r="K4760" s="113" t="s">
        <v>6378</v>
      </c>
      <c r="L4760" s="113" t="s">
        <v>3918</v>
      </c>
      <c r="M4760" s="113" t="s">
        <v>6379</v>
      </c>
    </row>
    <row r="4761" spans="10:13">
      <c r="J4761" s="113" t="s">
        <v>12259</v>
      </c>
      <c r="K4761" s="113" t="s">
        <v>6381</v>
      </c>
      <c r="L4761" s="113" t="s">
        <v>3918</v>
      </c>
      <c r="M4761" s="113" t="s">
        <v>6382</v>
      </c>
    </row>
    <row r="4762" spans="10:13">
      <c r="J4762" s="113" t="s">
        <v>12259</v>
      </c>
      <c r="K4762" s="113" t="s">
        <v>3612</v>
      </c>
      <c r="L4762" s="113" t="s">
        <v>3918</v>
      </c>
      <c r="M4762" s="113" t="s">
        <v>6384</v>
      </c>
    </row>
    <row r="4763" spans="10:13">
      <c r="J4763" s="113" t="s">
        <v>12259</v>
      </c>
      <c r="K4763" s="113" t="s">
        <v>6386</v>
      </c>
      <c r="L4763" s="113" t="s">
        <v>3918</v>
      </c>
      <c r="M4763" s="113" t="s">
        <v>6387</v>
      </c>
    </row>
    <row r="4764" spans="10:13">
      <c r="J4764" s="113" t="s">
        <v>12259</v>
      </c>
      <c r="K4764" s="113" t="s">
        <v>6389</v>
      </c>
      <c r="L4764" s="113" t="s">
        <v>3918</v>
      </c>
      <c r="M4764" s="113" t="s">
        <v>6390</v>
      </c>
    </row>
    <row r="4765" spans="10:13">
      <c r="J4765" s="113" t="s">
        <v>12259</v>
      </c>
      <c r="K4765" s="113" t="s">
        <v>6392</v>
      </c>
      <c r="L4765" s="113" t="s">
        <v>3918</v>
      </c>
      <c r="M4765" s="113" t="s">
        <v>6393</v>
      </c>
    </row>
    <row r="4766" spans="10:13">
      <c r="J4766" s="113" t="s">
        <v>12259</v>
      </c>
      <c r="K4766" s="113" t="s">
        <v>6395</v>
      </c>
      <c r="L4766" s="113" t="s">
        <v>3918</v>
      </c>
      <c r="M4766" s="113" t="s">
        <v>6396</v>
      </c>
    </row>
    <row r="4767" spans="10:13">
      <c r="J4767" s="113" t="s">
        <v>12259</v>
      </c>
      <c r="K4767" s="113" t="s">
        <v>6398</v>
      </c>
      <c r="L4767" s="113" t="s">
        <v>3918</v>
      </c>
      <c r="M4767" s="113" t="s">
        <v>6399</v>
      </c>
    </row>
    <row r="4768" spans="10:13">
      <c r="J4768" s="113" t="s">
        <v>12259</v>
      </c>
      <c r="K4768" s="113" t="s">
        <v>6401</v>
      </c>
      <c r="L4768" s="113" t="s">
        <v>3918</v>
      </c>
      <c r="M4768" s="113" t="s">
        <v>6402</v>
      </c>
    </row>
    <row r="4769" spans="10:13">
      <c r="J4769" s="113" t="s">
        <v>12259</v>
      </c>
      <c r="K4769" s="113" t="s">
        <v>6404</v>
      </c>
      <c r="L4769" s="113" t="s">
        <v>3918</v>
      </c>
      <c r="M4769" s="113" t="s">
        <v>6405</v>
      </c>
    </row>
    <row r="4770" spans="10:13">
      <c r="J4770" s="113" t="s">
        <v>12259</v>
      </c>
      <c r="K4770" s="113" t="s">
        <v>6407</v>
      </c>
      <c r="L4770" s="113" t="s">
        <v>3918</v>
      </c>
      <c r="M4770" s="113" t="s">
        <v>6408</v>
      </c>
    </row>
    <row r="4771" spans="10:13">
      <c r="J4771" s="113" t="s">
        <v>12259</v>
      </c>
      <c r="K4771" s="113" t="s">
        <v>6410</v>
      </c>
      <c r="L4771" s="113" t="s">
        <v>3918</v>
      </c>
      <c r="M4771" s="113" t="s">
        <v>6411</v>
      </c>
    </row>
    <row r="4772" spans="10:13">
      <c r="J4772" s="113" t="s">
        <v>12259</v>
      </c>
      <c r="K4772" s="113" t="s">
        <v>3825</v>
      </c>
      <c r="L4772" s="113" t="s">
        <v>3918</v>
      </c>
      <c r="M4772" s="113" t="s">
        <v>6413</v>
      </c>
    </row>
    <row r="4773" spans="10:13">
      <c r="J4773" s="113" t="s">
        <v>12259</v>
      </c>
      <c r="K4773" s="113" t="s">
        <v>6415</v>
      </c>
      <c r="L4773" s="113" t="s">
        <v>3918</v>
      </c>
      <c r="M4773" s="113" t="s">
        <v>6416</v>
      </c>
    </row>
    <row r="4774" spans="10:13">
      <c r="J4774" s="113" t="s">
        <v>12259</v>
      </c>
      <c r="K4774" s="113" t="s">
        <v>6418</v>
      </c>
      <c r="L4774" s="113" t="s">
        <v>3918</v>
      </c>
      <c r="M4774" s="113" t="s">
        <v>6419</v>
      </c>
    </row>
    <row r="4775" spans="10:13">
      <c r="J4775" s="113" t="s">
        <v>12259</v>
      </c>
      <c r="K4775" s="113" t="s">
        <v>6421</v>
      </c>
      <c r="L4775" s="113" t="s">
        <v>3918</v>
      </c>
      <c r="M4775" s="113" t="s">
        <v>6422</v>
      </c>
    </row>
    <row r="4776" spans="10:13">
      <c r="J4776" s="113" t="s">
        <v>12259</v>
      </c>
      <c r="K4776" s="113" t="s">
        <v>6424</v>
      </c>
      <c r="L4776" s="113" t="s">
        <v>3918</v>
      </c>
      <c r="M4776" s="113" t="s">
        <v>6425</v>
      </c>
    </row>
    <row r="4777" spans="10:13">
      <c r="J4777" s="113" t="s">
        <v>12259</v>
      </c>
      <c r="K4777" s="113" t="s">
        <v>6427</v>
      </c>
      <c r="L4777" s="113" t="s">
        <v>3918</v>
      </c>
      <c r="M4777" s="113" t="s">
        <v>5686</v>
      </c>
    </row>
    <row r="4778" spans="10:13">
      <c r="J4778" s="113" t="s">
        <v>12259</v>
      </c>
      <c r="K4778" s="113" t="s">
        <v>6429</v>
      </c>
      <c r="L4778" s="113" t="s">
        <v>3918</v>
      </c>
      <c r="M4778" s="113" t="s">
        <v>6430</v>
      </c>
    </row>
    <row r="4779" spans="10:13">
      <c r="J4779" s="113" t="s">
        <v>12259</v>
      </c>
      <c r="K4779" s="113" t="s">
        <v>6432</v>
      </c>
      <c r="L4779" s="113" t="s">
        <v>3918</v>
      </c>
      <c r="M4779" s="113" t="s">
        <v>6433</v>
      </c>
    </row>
    <row r="4780" spans="10:13">
      <c r="J4780" s="113" t="s">
        <v>12259</v>
      </c>
      <c r="K4780" s="113" t="s">
        <v>6435</v>
      </c>
      <c r="L4780" s="113" t="s">
        <v>3918</v>
      </c>
      <c r="M4780" s="113" t="s">
        <v>6436</v>
      </c>
    </row>
    <row r="4781" spans="10:13">
      <c r="J4781" s="113" t="s">
        <v>12259</v>
      </c>
      <c r="K4781" s="113" t="s">
        <v>6438</v>
      </c>
      <c r="L4781" s="113" t="s">
        <v>3918</v>
      </c>
      <c r="M4781" s="113" t="s">
        <v>6439</v>
      </c>
    </row>
    <row r="4782" spans="10:13">
      <c r="J4782" s="113" t="s">
        <v>12259</v>
      </c>
      <c r="K4782" s="113" t="s">
        <v>3614</v>
      </c>
      <c r="L4782" s="113" t="s">
        <v>3918</v>
      </c>
      <c r="M4782" s="113" t="s">
        <v>6441</v>
      </c>
    </row>
    <row r="4783" spans="10:13">
      <c r="J4783" s="113" t="s">
        <v>12259</v>
      </c>
      <c r="K4783" s="113" t="s">
        <v>6443</v>
      </c>
      <c r="L4783" s="113" t="s">
        <v>3918</v>
      </c>
      <c r="M4783" s="113" t="s">
        <v>6444</v>
      </c>
    </row>
    <row r="4784" spans="10:13">
      <c r="J4784" s="113" t="s">
        <v>12259</v>
      </c>
      <c r="K4784" s="113" t="s">
        <v>6446</v>
      </c>
      <c r="L4784" s="113" t="s">
        <v>3918</v>
      </c>
      <c r="M4784" s="113" t="s">
        <v>6447</v>
      </c>
    </row>
    <row r="4785" spans="10:13">
      <c r="J4785" s="113" t="s">
        <v>12259</v>
      </c>
      <c r="K4785" s="113" t="s">
        <v>6449</v>
      </c>
      <c r="L4785" s="113" t="s">
        <v>3918</v>
      </c>
      <c r="M4785" s="113" t="s">
        <v>6450</v>
      </c>
    </row>
    <row r="4786" spans="10:13">
      <c r="J4786" s="113" t="s">
        <v>12259</v>
      </c>
      <c r="K4786" s="113" t="s">
        <v>6452</v>
      </c>
      <c r="L4786" s="113" t="s">
        <v>3918</v>
      </c>
      <c r="M4786" s="113" t="s">
        <v>6453</v>
      </c>
    </row>
    <row r="4787" spans="10:13">
      <c r="J4787" s="113" t="s">
        <v>12259</v>
      </c>
      <c r="K4787" s="113" t="s">
        <v>6455</v>
      </c>
      <c r="L4787" s="113" t="s">
        <v>3918</v>
      </c>
      <c r="M4787" s="113" t="s">
        <v>6456</v>
      </c>
    </row>
    <row r="4788" spans="10:13">
      <c r="J4788" s="113" t="s">
        <v>12259</v>
      </c>
      <c r="K4788" s="113" t="s">
        <v>6458</v>
      </c>
      <c r="L4788" s="113" t="s">
        <v>3918</v>
      </c>
      <c r="M4788" s="113" t="s">
        <v>6459</v>
      </c>
    </row>
    <row r="4789" spans="10:13">
      <c r="J4789" s="113" t="s">
        <v>12259</v>
      </c>
      <c r="K4789" s="113" t="s">
        <v>6461</v>
      </c>
      <c r="L4789" s="113" t="s">
        <v>3918</v>
      </c>
      <c r="M4789" s="113" t="s">
        <v>6462</v>
      </c>
    </row>
    <row r="4790" spans="10:13">
      <c r="J4790" s="113" t="s">
        <v>12259</v>
      </c>
      <c r="K4790" s="113" t="s">
        <v>6464</v>
      </c>
      <c r="L4790" s="113" t="s">
        <v>3918</v>
      </c>
      <c r="M4790" s="113" t="s">
        <v>6465</v>
      </c>
    </row>
    <row r="4791" spans="10:13">
      <c r="J4791" s="113" t="s">
        <v>12259</v>
      </c>
      <c r="K4791" s="113" t="s">
        <v>6467</v>
      </c>
      <c r="L4791" s="113" t="s">
        <v>3918</v>
      </c>
      <c r="M4791" s="113" t="s">
        <v>6468</v>
      </c>
    </row>
    <row r="4792" spans="10:13">
      <c r="J4792" s="113" t="s">
        <v>12259</v>
      </c>
      <c r="K4792" s="113" t="s">
        <v>3828</v>
      </c>
      <c r="L4792" s="113" t="s">
        <v>3918</v>
      </c>
      <c r="M4792" s="113" t="s">
        <v>6470</v>
      </c>
    </row>
    <row r="4793" spans="10:13">
      <c r="J4793" s="113" t="s">
        <v>12259</v>
      </c>
      <c r="K4793" s="113" t="s">
        <v>6472</v>
      </c>
      <c r="L4793" s="113" t="s">
        <v>3918</v>
      </c>
      <c r="M4793" s="113" t="s">
        <v>6473</v>
      </c>
    </row>
    <row r="4794" spans="10:13">
      <c r="J4794" s="113" t="s">
        <v>12259</v>
      </c>
      <c r="K4794" s="113" t="s">
        <v>6475</v>
      </c>
      <c r="L4794" s="113" t="s">
        <v>3918</v>
      </c>
      <c r="M4794" s="113" t="s">
        <v>6476</v>
      </c>
    </row>
    <row r="4795" spans="10:13">
      <c r="J4795" s="113" t="s">
        <v>12259</v>
      </c>
      <c r="K4795" s="113" t="s">
        <v>6478</v>
      </c>
      <c r="L4795" s="113" t="s">
        <v>3918</v>
      </c>
      <c r="M4795" s="113" t="s">
        <v>6479</v>
      </c>
    </row>
    <row r="4796" spans="10:13">
      <c r="J4796" s="113" t="s">
        <v>12259</v>
      </c>
      <c r="K4796" s="113" t="s">
        <v>6481</v>
      </c>
      <c r="L4796" s="113" t="s">
        <v>3918</v>
      </c>
      <c r="M4796" s="113" t="s">
        <v>6482</v>
      </c>
    </row>
    <row r="4797" spans="10:13">
      <c r="J4797" s="113" t="s">
        <v>12259</v>
      </c>
      <c r="K4797" s="113" t="s">
        <v>6484</v>
      </c>
      <c r="L4797" s="113" t="s">
        <v>3918</v>
      </c>
      <c r="M4797" s="113" t="s">
        <v>6485</v>
      </c>
    </row>
    <row r="4798" spans="10:13">
      <c r="J4798" s="113" t="s">
        <v>12259</v>
      </c>
      <c r="K4798" s="113" t="s">
        <v>6487</v>
      </c>
      <c r="L4798" s="113" t="s">
        <v>3918</v>
      </c>
      <c r="M4798" s="113" t="s">
        <v>6488</v>
      </c>
    </row>
    <row r="4799" spans="10:13">
      <c r="J4799" s="113" t="s">
        <v>12259</v>
      </c>
      <c r="K4799" s="113" t="s">
        <v>6490</v>
      </c>
      <c r="L4799" s="113" t="s">
        <v>3918</v>
      </c>
      <c r="M4799" s="113" t="s">
        <v>6491</v>
      </c>
    </row>
    <row r="4800" spans="10:13">
      <c r="J4800" s="113" t="s">
        <v>12259</v>
      </c>
      <c r="K4800" s="113" t="s">
        <v>6493</v>
      </c>
      <c r="L4800" s="113" t="s">
        <v>3918</v>
      </c>
      <c r="M4800" s="113" t="s">
        <v>6494</v>
      </c>
    </row>
    <row r="4801" spans="10:13">
      <c r="J4801" s="113" t="s">
        <v>12259</v>
      </c>
      <c r="K4801" s="113" t="s">
        <v>6496</v>
      </c>
      <c r="L4801" s="113" t="s">
        <v>3918</v>
      </c>
      <c r="M4801" s="113" t="s">
        <v>6497</v>
      </c>
    </row>
    <row r="4802" spans="10:13">
      <c r="J4802" s="113" t="s">
        <v>12259</v>
      </c>
      <c r="K4802" s="113" t="s">
        <v>3616</v>
      </c>
      <c r="L4802" s="113" t="s">
        <v>3918</v>
      </c>
      <c r="M4802" s="113" t="s">
        <v>6499</v>
      </c>
    </row>
    <row r="4803" spans="10:13">
      <c r="J4803" s="113" t="s">
        <v>12259</v>
      </c>
      <c r="K4803" s="113" t="s">
        <v>6501</v>
      </c>
      <c r="L4803" s="113" t="s">
        <v>3918</v>
      </c>
      <c r="M4803" s="113" t="s">
        <v>6502</v>
      </c>
    </row>
    <row r="4804" spans="10:13">
      <c r="J4804" s="113" t="s">
        <v>12259</v>
      </c>
      <c r="K4804" s="113" t="s">
        <v>6504</v>
      </c>
      <c r="L4804" s="113" t="s">
        <v>3918</v>
      </c>
      <c r="M4804" s="113" t="s">
        <v>6505</v>
      </c>
    </row>
    <row r="4805" spans="10:13">
      <c r="J4805" s="113" t="s">
        <v>12259</v>
      </c>
      <c r="K4805" s="113" t="s">
        <v>6507</v>
      </c>
      <c r="L4805" s="113" t="s">
        <v>3918</v>
      </c>
      <c r="M4805" s="113" t="s">
        <v>6508</v>
      </c>
    </row>
    <row r="4806" spans="10:13">
      <c r="J4806" s="113" t="s">
        <v>12259</v>
      </c>
      <c r="K4806" s="113" t="s">
        <v>6510</v>
      </c>
      <c r="L4806" s="113" t="s">
        <v>3918</v>
      </c>
      <c r="M4806" s="113" t="s">
        <v>6511</v>
      </c>
    </row>
    <row r="4807" spans="10:13">
      <c r="J4807" s="113" t="s">
        <v>12259</v>
      </c>
      <c r="K4807" s="113" t="s">
        <v>6513</v>
      </c>
      <c r="L4807" s="113" t="s">
        <v>3918</v>
      </c>
      <c r="M4807" s="113" t="s">
        <v>6514</v>
      </c>
    </row>
    <row r="4808" spans="10:13">
      <c r="J4808" s="113" t="s">
        <v>12259</v>
      </c>
      <c r="K4808" s="113" t="s">
        <v>6516</v>
      </c>
      <c r="L4808" s="113" t="s">
        <v>3918</v>
      </c>
      <c r="M4808" s="113" t="s">
        <v>6517</v>
      </c>
    </row>
    <row r="4809" spans="10:13">
      <c r="J4809" s="113" t="s">
        <v>12259</v>
      </c>
      <c r="K4809" s="113" t="s">
        <v>6519</v>
      </c>
      <c r="L4809" s="113" t="s">
        <v>3918</v>
      </c>
      <c r="M4809" s="113" t="s">
        <v>6520</v>
      </c>
    </row>
    <row r="4810" spans="10:13">
      <c r="J4810" s="113" t="s">
        <v>12259</v>
      </c>
      <c r="K4810" s="113" t="s">
        <v>6522</v>
      </c>
      <c r="L4810" s="113" t="s">
        <v>3918</v>
      </c>
      <c r="M4810" s="113" t="s">
        <v>6523</v>
      </c>
    </row>
    <row r="4811" spans="10:13">
      <c r="J4811" s="113" t="s">
        <v>12259</v>
      </c>
      <c r="K4811" s="113" t="s">
        <v>6525</v>
      </c>
      <c r="L4811" s="113" t="s">
        <v>3918</v>
      </c>
      <c r="M4811" s="113" t="s">
        <v>6526</v>
      </c>
    </row>
    <row r="4812" spans="10:13">
      <c r="J4812" s="113" t="s">
        <v>12259</v>
      </c>
      <c r="K4812" s="113" t="s">
        <v>3831</v>
      </c>
      <c r="L4812" s="113" t="s">
        <v>3918</v>
      </c>
      <c r="M4812" s="113" t="s">
        <v>6528</v>
      </c>
    </row>
    <row r="4813" spans="10:13">
      <c r="J4813" s="113" t="s">
        <v>12259</v>
      </c>
      <c r="K4813" s="113" t="s">
        <v>6530</v>
      </c>
      <c r="L4813" s="113" t="s">
        <v>3918</v>
      </c>
      <c r="M4813" s="113" t="s">
        <v>6531</v>
      </c>
    </row>
    <row r="4814" spans="10:13">
      <c r="J4814" s="113" t="s">
        <v>12259</v>
      </c>
      <c r="K4814" s="113" t="s">
        <v>6533</v>
      </c>
      <c r="L4814" s="113" t="s">
        <v>3918</v>
      </c>
      <c r="M4814" s="113" t="s">
        <v>6534</v>
      </c>
    </row>
    <row r="4815" spans="10:13">
      <c r="J4815" s="113" t="s">
        <v>12259</v>
      </c>
      <c r="K4815" s="113" t="s">
        <v>6536</v>
      </c>
      <c r="L4815" s="113" t="s">
        <v>3918</v>
      </c>
      <c r="M4815" s="113" t="s">
        <v>6537</v>
      </c>
    </row>
    <row r="4816" spans="10:13">
      <c r="J4816" s="113" t="s">
        <v>12259</v>
      </c>
      <c r="K4816" s="113" t="s">
        <v>6539</v>
      </c>
      <c r="L4816" s="113" t="s">
        <v>3918</v>
      </c>
      <c r="M4816" s="113" t="s">
        <v>6540</v>
      </c>
    </row>
    <row r="4817" spans="10:13">
      <c r="J4817" s="113" t="s">
        <v>12259</v>
      </c>
      <c r="K4817" s="113" t="s">
        <v>6542</v>
      </c>
      <c r="L4817" s="113" t="s">
        <v>3918</v>
      </c>
      <c r="M4817" s="113" t="s">
        <v>6543</v>
      </c>
    </row>
    <row r="4818" spans="10:13">
      <c r="J4818" s="113" t="s">
        <v>12259</v>
      </c>
      <c r="K4818" s="113" t="s">
        <v>6545</v>
      </c>
      <c r="L4818" s="113" t="s">
        <v>3918</v>
      </c>
      <c r="M4818" s="113" t="s">
        <v>3667</v>
      </c>
    </row>
    <row r="4819" spans="10:13">
      <c r="J4819" s="113" t="s">
        <v>12259</v>
      </c>
      <c r="K4819" s="113" t="s">
        <v>6547</v>
      </c>
      <c r="L4819" s="113" t="s">
        <v>3918</v>
      </c>
      <c r="M4819" s="113" t="s">
        <v>6548</v>
      </c>
    </row>
    <row r="4820" spans="10:13">
      <c r="J4820" s="113" t="s">
        <v>12259</v>
      </c>
      <c r="K4820" s="113" t="s">
        <v>6550</v>
      </c>
      <c r="L4820" s="113" t="s">
        <v>3918</v>
      </c>
      <c r="M4820" s="113" t="s">
        <v>6551</v>
      </c>
    </row>
    <row r="4821" spans="10:13">
      <c r="J4821" s="113" t="s">
        <v>12259</v>
      </c>
      <c r="K4821" s="113" t="s">
        <v>6553</v>
      </c>
      <c r="L4821" s="113" t="s">
        <v>3918</v>
      </c>
      <c r="M4821" s="113" t="s">
        <v>6554</v>
      </c>
    </row>
    <row r="4822" spans="10:13">
      <c r="J4822" s="113" t="s">
        <v>12259</v>
      </c>
      <c r="K4822" s="113" t="s">
        <v>3618</v>
      </c>
      <c r="L4822" s="113" t="s">
        <v>3918</v>
      </c>
      <c r="M4822" s="113" t="s">
        <v>6556</v>
      </c>
    </row>
    <row r="4823" spans="10:13">
      <c r="J4823" s="113" t="s">
        <v>12259</v>
      </c>
      <c r="K4823" s="113" t="s">
        <v>6558</v>
      </c>
      <c r="L4823" s="113" t="s">
        <v>3918</v>
      </c>
      <c r="M4823" s="113" t="s">
        <v>6559</v>
      </c>
    </row>
    <row r="4824" spans="10:13">
      <c r="J4824" s="113" t="s">
        <v>12259</v>
      </c>
      <c r="K4824" s="113" t="s">
        <v>6561</v>
      </c>
      <c r="L4824" s="113" t="s">
        <v>3918</v>
      </c>
      <c r="M4824" s="113" t="s">
        <v>6562</v>
      </c>
    </row>
    <row r="4825" spans="10:13">
      <c r="J4825" s="113" t="s">
        <v>12259</v>
      </c>
      <c r="K4825" s="113" t="s">
        <v>6564</v>
      </c>
      <c r="L4825" s="113" t="s">
        <v>3918</v>
      </c>
      <c r="M4825" s="113" t="s">
        <v>6565</v>
      </c>
    </row>
    <row r="4826" spans="10:13">
      <c r="J4826" s="113" t="s">
        <v>12259</v>
      </c>
      <c r="K4826" s="113" t="s">
        <v>6567</v>
      </c>
      <c r="L4826" s="113" t="s">
        <v>3918</v>
      </c>
      <c r="M4826" s="113" t="s">
        <v>6568</v>
      </c>
    </row>
    <row r="4827" spans="10:13">
      <c r="J4827" s="113" t="s">
        <v>12259</v>
      </c>
      <c r="K4827" s="113" t="s">
        <v>6570</v>
      </c>
      <c r="L4827" s="113" t="s">
        <v>3918</v>
      </c>
      <c r="M4827" s="113" t="s">
        <v>6571</v>
      </c>
    </row>
    <row r="4828" spans="10:13">
      <c r="J4828" s="113" t="s">
        <v>12259</v>
      </c>
      <c r="K4828" s="113" t="s">
        <v>6573</v>
      </c>
      <c r="L4828" s="113" t="s">
        <v>3918</v>
      </c>
      <c r="M4828" s="113" t="s">
        <v>6574</v>
      </c>
    </row>
    <row r="4829" spans="10:13">
      <c r="J4829" s="113" t="s">
        <v>12259</v>
      </c>
      <c r="K4829" s="113" t="s">
        <v>6576</v>
      </c>
      <c r="L4829" s="113" t="s">
        <v>3918</v>
      </c>
      <c r="M4829" s="113" t="s">
        <v>6577</v>
      </c>
    </row>
    <row r="4830" spans="10:13">
      <c r="J4830" s="113" t="s">
        <v>12259</v>
      </c>
      <c r="K4830" s="113" t="s">
        <v>6579</v>
      </c>
      <c r="L4830" s="113" t="s">
        <v>3918</v>
      </c>
      <c r="M4830" s="113" t="s">
        <v>6580</v>
      </c>
    </row>
    <row r="4831" spans="10:13">
      <c r="J4831" s="113" t="s">
        <v>12259</v>
      </c>
      <c r="K4831" s="113" t="s">
        <v>6582</v>
      </c>
      <c r="L4831" s="113" t="s">
        <v>3918</v>
      </c>
      <c r="M4831" s="113" t="s">
        <v>6583</v>
      </c>
    </row>
    <row r="4832" spans="10:13">
      <c r="J4832" s="113" t="s">
        <v>12259</v>
      </c>
      <c r="K4832" s="113" t="s">
        <v>3834</v>
      </c>
      <c r="L4832" s="113" t="s">
        <v>3918</v>
      </c>
      <c r="M4832" s="113" t="s">
        <v>6585</v>
      </c>
    </row>
    <row r="4833" spans="10:13">
      <c r="J4833" s="113" t="s">
        <v>12259</v>
      </c>
      <c r="K4833" s="113" t="s">
        <v>6587</v>
      </c>
      <c r="L4833" s="113" t="s">
        <v>3918</v>
      </c>
      <c r="M4833" s="113" t="s">
        <v>6588</v>
      </c>
    </row>
    <row r="4834" spans="10:13">
      <c r="J4834" s="113" t="s">
        <v>12259</v>
      </c>
      <c r="K4834" s="113" t="s">
        <v>6590</v>
      </c>
      <c r="L4834" s="113" t="s">
        <v>3918</v>
      </c>
      <c r="M4834" s="113" t="s">
        <v>6591</v>
      </c>
    </row>
    <row r="4835" spans="10:13">
      <c r="J4835" s="113" t="s">
        <v>12259</v>
      </c>
      <c r="K4835" s="113" t="s">
        <v>6593</v>
      </c>
      <c r="L4835" s="113" t="s">
        <v>3918</v>
      </c>
      <c r="M4835" s="113" t="s">
        <v>6594</v>
      </c>
    </row>
    <row r="4836" spans="10:13">
      <c r="J4836" s="113" t="s">
        <v>12259</v>
      </c>
      <c r="K4836" s="113" t="s">
        <v>6596</v>
      </c>
      <c r="L4836" s="113" t="s">
        <v>3918</v>
      </c>
      <c r="M4836" s="113" t="s">
        <v>6597</v>
      </c>
    </row>
    <row r="4837" spans="10:13">
      <c r="J4837" s="113" t="s">
        <v>12259</v>
      </c>
      <c r="K4837" s="113" t="s">
        <v>6599</v>
      </c>
      <c r="L4837" s="113" t="s">
        <v>3918</v>
      </c>
      <c r="M4837" s="113" t="s">
        <v>6600</v>
      </c>
    </row>
    <row r="4838" spans="10:13">
      <c r="J4838" s="113" t="s">
        <v>12259</v>
      </c>
      <c r="K4838" s="113" t="s">
        <v>6602</v>
      </c>
      <c r="L4838" s="113" t="s">
        <v>3918</v>
      </c>
      <c r="M4838" s="113" t="s">
        <v>6603</v>
      </c>
    </row>
    <row r="4839" spans="10:13">
      <c r="J4839" s="113" t="s">
        <v>12259</v>
      </c>
      <c r="K4839" s="113" t="s">
        <v>6605</v>
      </c>
      <c r="L4839" s="113" t="s">
        <v>3918</v>
      </c>
      <c r="M4839" s="113" t="s">
        <v>6606</v>
      </c>
    </row>
    <row r="4840" spans="10:13">
      <c r="J4840" s="113" t="s">
        <v>12259</v>
      </c>
      <c r="K4840" s="113" t="s">
        <v>6608</v>
      </c>
      <c r="L4840" s="113" t="s">
        <v>3918</v>
      </c>
      <c r="M4840" s="113" t="s">
        <v>6609</v>
      </c>
    </row>
    <row r="4841" spans="10:13">
      <c r="J4841" s="113" t="s">
        <v>12259</v>
      </c>
      <c r="K4841" s="113" t="s">
        <v>6611</v>
      </c>
      <c r="L4841" s="113" t="s">
        <v>3918</v>
      </c>
      <c r="M4841" s="113" t="s">
        <v>6612</v>
      </c>
    </row>
    <row r="4842" spans="10:13">
      <c r="J4842" s="113" t="s">
        <v>12259</v>
      </c>
      <c r="K4842" s="113" t="s">
        <v>3620</v>
      </c>
      <c r="L4842" s="113" t="s">
        <v>3918</v>
      </c>
      <c r="M4842" s="113" t="s">
        <v>5706</v>
      </c>
    </row>
    <row r="4843" spans="10:13">
      <c r="J4843" s="113" t="s">
        <v>12259</v>
      </c>
      <c r="K4843" s="113" t="s">
        <v>6615</v>
      </c>
      <c r="L4843" s="113" t="s">
        <v>3918</v>
      </c>
      <c r="M4843" s="113" t="s">
        <v>6616</v>
      </c>
    </row>
    <row r="4844" spans="10:13">
      <c r="J4844" s="113" t="s">
        <v>12259</v>
      </c>
      <c r="K4844" s="113" t="s">
        <v>6618</v>
      </c>
      <c r="L4844" s="113" t="s">
        <v>3918</v>
      </c>
      <c r="M4844" s="113" t="s">
        <v>3673</v>
      </c>
    </row>
    <row r="4845" spans="10:13">
      <c r="J4845" s="113" t="s">
        <v>12259</v>
      </c>
      <c r="K4845" s="113" t="s">
        <v>6620</v>
      </c>
      <c r="L4845" s="113" t="s">
        <v>3918</v>
      </c>
      <c r="M4845" s="113" t="s">
        <v>6621</v>
      </c>
    </row>
    <row r="4846" spans="10:13">
      <c r="J4846" s="113" t="s">
        <v>12259</v>
      </c>
      <c r="K4846" s="113" t="s">
        <v>6623</v>
      </c>
      <c r="L4846" s="113" t="s">
        <v>3918</v>
      </c>
      <c r="M4846" s="113" t="s">
        <v>6624</v>
      </c>
    </row>
    <row r="4847" spans="10:13">
      <c r="J4847" s="113" t="s">
        <v>12259</v>
      </c>
      <c r="K4847" s="113" t="s">
        <v>6626</v>
      </c>
      <c r="L4847" s="113" t="s">
        <v>3918</v>
      </c>
      <c r="M4847" s="113" t="s">
        <v>6627</v>
      </c>
    </row>
    <row r="4848" spans="10:13">
      <c r="J4848" s="113" t="s">
        <v>12259</v>
      </c>
      <c r="K4848" s="113" t="s">
        <v>6629</v>
      </c>
      <c r="L4848" s="113" t="s">
        <v>3918</v>
      </c>
      <c r="M4848" s="113" t="s">
        <v>6630</v>
      </c>
    </row>
    <row r="4849" spans="10:13">
      <c r="J4849" s="113" t="s">
        <v>12259</v>
      </c>
      <c r="K4849" s="113" t="s">
        <v>6632</v>
      </c>
      <c r="L4849" s="113" t="s">
        <v>3918</v>
      </c>
      <c r="M4849" s="113" t="s">
        <v>6633</v>
      </c>
    </row>
    <row r="4850" spans="10:13">
      <c r="J4850" s="113" t="s">
        <v>12259</v>
      </c>
      <c r="K4850" s="113" t="s">
        <v>6635</v>
      </c>
      <c r="L4850" s="113" t="s">
        <v>3918</v>
      </c>
      <c r="M4850" s="113" t="s">
        <v>6636</v>
      </c>
    </row>
    <row r="4851" spans="10:13">
      <c r="J4851" s="113" t="s">
        <v>12259</v>
      </c>
      <c r="K4851" s="113" t="s">
        <v>6638</v>
      </c>
      <c r="L4851" s="113" t="s">
        <v>3918</v>
      </c>
      <c r="M4851" s="113" t="s">
        <v>6639</v>
      </c>
    </row>
    <row r="4852" spans="10:13">
      <c r="J4852" s="113" t="s">
        <v>12259</v>
      </c>
      <c r="K4852" s="113" t="s">
        <v>3837</v>
      </c>
      <c r="L4852" s="113" t="s">
        <v>3918</v>
      </c>
      <c r="M4852" s="113" t="s">
        <v>6641</v>
      </c>
    </row>
    <row r="4853" spans="10:13">
      <c r="J4853" s="113" t="s">
        <v>12259</v>
      </c>
      <c r="K4853" s="113" t="s">
        <v>6643</v>
      </c>
      <c r="L4853" s="113" t="s">
        <v>3918</v>
      </c>
      <c r="M4853" s="113" t="s">
        <v>6644</v>
      </c>
    </row>
    <row r="4854" spans="10:13">
      <c r="J4854" s="113" t="s">
        <v>12259</v>
      </c>
      <c r="K4854" s="113" t="s">
        <v>6646</v>
      </c>
      <c r="L4854" s="113" t="s">
        <v>3918</v>
      </c>
      <c r="M4854" s="113" t="s">
        <v>6647</v>
      </c>
    </row>
    <row r="4855" spans="10:13">
      <c r="J4855" s="113" t="s">
        <v>12259</v>
      </c>
      <c r="K4855" s="113" t="s">
        <v>6649</v>
      </c>
      <c r="L4855" s="113" t="s">
        <v>3918</v>
      </c>
      <c r="M4855" s="113" t="s">
        <v>6650</v>
      </c>
    </row>
    <row r="4856" spans="10:13">
      <c r="J4856" s="113" t="s">
        <v>12259</v>
      </c>
      <c r="K4856" s="113" t="s">
        <v>6652</v>
      </c>
      <c r="L4856" s="113" t="s">
        <v>3918</v>
      </c>
      <c r="M4856" s="113" t="s">
        <v>6653</v>
      </c>
    </row>
    <row r="4857" spans="10:13">
      <c r="J4857" s="113" t="s">
        <v>12259</v>
      </c>
      <c r="K4857" s="113" t="s">
        <v>6655</v>
      </c>
      <c r="L4857" s="113" t="s">
        <v>3918</v>
      </c>
      <c r="M4857" s="113" t="s">
        <v>6656</v>
      </c>
    </row>
    <row r="4858" spans="10:13">
      <c r="J4858" s="113" t="s">
        <v>12259</v>
      </c>
      <c r="K4858" s="113" t="s">
        <v>6658</v>
      </c>
      <c r="L4858" s="113" t="s">
        <v>3918</v>
      </c>
      <c r="M4858" s="113" t="s">
        <v>6659</v>
      </c>
    </row>
    <row r="4859" spans="10:13">
      <c r="J4859" s="113" t="s">
        <v>12259</v>
      </c>
      <c r="K4859" s="113" t="s">
        <v>6661</v>
      </c>
      <c r="L4859" s="113" t="s">
        <v>3918</v>
      </c>
      <c r="M4859" s="113" t="s">
        <v>6662</v>
      </c>
    </row>
    <row r="4860" spans="10:13">
      <c r="J4860" s="113" t="s">
        <v>12259</v>
      </c>
      <c r="K4860" s="113" t="s">
        <v>6664</v>
      </c>
      <c r="L4860" s="113" t="s">
        <v>3918</v>
      </c>
      <c r="M4860" s="113" t="s">
        <v>6665</v>
      </c>
    </row>
    <row r="4861" spans="10:13">
      <c r="J4861" s="113" t="s">
        <v>12259</v>
      </c>
      <c r="K4861" s="113" t="s">
        <v>6667</v>
      </c>
      <c r="L4861" s="113" t="s">
        <v>3918</v>
      </c>
      <c r="M4861" s="113" t="s">
        <v>6668</v>
      </c>
    </row>
    <row r="4862" spans="10:13">
      <c r="J4862" s="113" t="s">
        <v>12259</v>
      </c>
      <c r="K4862" s="113" t="s">
        <v>3622</v>
      </c>
      <c r="L4862" s="113" t="s">
        <v>3918</v>
      </c>
      <c r="M4862" s="113" t="s">
        <v>6670</v>
      </c>
    </row>
    <row r="4863" spans="10:13">
      <c r="J4863" s="113" t="s">
        <v>12259</v>
      </c>
      <c r="K4863" s="113" t="s">
        <v>6672</v>
      </c>
      <c r="L4863" s="113" t="s">
        <v>3918</v>
      </c>
      <c r="M4863" s="113" t="s">
        <v>6673</v>
      </c>
    </row>
    <row r="4864" spans="10:13">
      <c r="J4864" s="113" t="s">
        <v>12259</v>
      </c>
      <c r="K4864" s="113" t="s">
        <v>6675</v>
      </c>
      <c r="L4864" s="113" t="s">
        <v>3918</v>
      </c>
      <c r="M4864" s="113" t="s">
        <v>6676</v>
      </c>
    </row>
    <row r="4865" spans="10:13">
      <c r="J4865" s="113" t="s">
        <v>12259</v>
      </c>
      <c r="K4865" s="113" t="s">
        <v>6678</v>
      </c>
      <c r="L4865" s="113" t="s">
        <v>3918</v>
      </c>
      <c r="M4865" s="113" t="s">
        <v>6679</v>
      </c>
    </row>
    <row r="4866" spans="10:13">
      <c r="J4866" s="113" t="s">
        <v>12259</v>
      </c>
      <c r="K4866" s="113" t="s">
        <v>6681</v>
      </c>
      <c r="L4866" s="113" t="s">
        <v>3918</v>
      </c>
      <c r="M4866" s="113" t="s">
        <v>6682</v>
      </c>
    </row>
    <row r="4867" spans="10:13">
      <c r="J4867" s="113" t="s">
        <v>12259</v>
      </c>
      <c r="K4867" s="113" t="s">
        <v>6684</v>
      </c>
      <c r="L4867" s="113" t="s">
        <v>3918</v>
      </c>
      <c r="M4867" s="113" t="s">
        <v>6685</v>
      </c>
    </row>
    <row r="4868" spans="10:13">
      <c r="J4868" s="113" t="s">
        <v>12259</v>
      </c>
      <c r="K4868" s="113" t="s">
        <v>6687</v>
      </c>
      <c r="L4868" s="113" t="s">
        <v>3918</v>
      </c>
      <c r="M4868" s="113" t="s">
        <v>6688</v>
      </c>
    </row>
    <row r="4869" spans="10:13">
      <c r="J4869" s="113" t="s">
        <v>12259</v>
      </c>
      <c r="K4869" s="113" t="s">
        <v>6690</v>
      </c>
      <c r="L4869" s="113" t="s">
        <v>3918</v>
      </c>
      <c r="M4869" s="113" t="s">
        <v>6691</v>
      </c>
    </row>
    <row r="4870" spans="10:13">
      <c r="J4870" s="113" t="s">
        <v>12259</v>
      </c>
      <c r="K4870" s="113" t="s">
        <v>6693</v>
      </c>
      <c r="L4870" s="113" t="s">
        <v>3918</v>
      </c>
      <c r="M4870" s="113" t="s">
        <v>3679</v>
      </c>
    </row>
    <row r="4871" spans="10:13">
      <c r="J4871" s="113" t="s">
        <v>12259</v>
      </c>
      <c r="K4871" s="113" t="s">
        <v>6695</v>
      </c>
      <c r="L4871" s="113" t="s">
        <v>3918</v>
      </c>
      <c r="M4871" s="113" t="s">
        <v>6696</v>
      </c>
    </row>
    <row r="4872" spans="10:13">
      <c r="J4872" s="113" t="s">
        <v>12259</v>
      </c>
      <c r="K4872" s="113" t="s">
        <v>3840</v>
      </c>
      <c r="L4872" s="113" t="s">
        <v>3918</v>
      </c>
      <c r="M4872" s="113" t="s">
        <v>6698</v>
      </c>
    </row>
    <row r="4873" spans="10:13">
      <c r="J4873" s="113" t="s">
        <v>12259</v>
      </c>
      <c r="K4873" s="113" t="s">
        <v>6700</v>
      </c>
      <c r="L4873" s="113" t="s">
        <v>3918</v>
      </c>
      <c r="M4873" s="113" t="s">
        <v>6701</v>
      </c>
    </row>
    <row r="4874" spans="10:13">
      <c r="J4874" s="113" t="s">
        <v>12259</v>
      </c>
      <c r="K4874" s="113" t="s">
        <v>6703</v>
      </c>
      <c r="L4874" s="113" t="s">
        <v>3918</v>
      </c>
      <c r="M4874" s="113" t="s">
        <v>6704</v>
      </c>
    </row>
    <row r="4875" spans="10:13">
      <c r="J4875" s="113" t="s">
        <v>12259</v>
      </c>
      <c r="K4875" s="113" t="s">
        <v>6706</v>
      </c>
      <c r="L4875" s="113" t="s">
        <v>3918</v>
      </c>
      <c r="M4875" s="113" t="s">
        <v>6707</v>
      </c>
    </row>
    <row r="4876" spans="10:13">
      <c r="J4876" s="113" t="s">
        <v>12259</v>
      </c>
      <c r="K4876" s="113" t="s">
        <v>6709</v>
      </c>
      <c r="L4876" s="113" t="s">
        <v>3918</v>
      </c>
      <c r="M4876" s="113" t="s">
        <v>6710</v>
      </c>
    </row>
    <row r="4877" spans="10:13">
      <c r="J4877" s="113" t="s">
        <v>12259</v>
      </c>
      <c r="K4877" s="113" t="s">
        <v>6712</v>
      </c>
      <c r="L4877" s="113" t="s">
        <v>3918</v>
      </c>
      <c r="M4877" s="113" t="s">
        <v>6713</v>
      </c>
    </row>
    <row r="4878" spans="10:13">
      <c r="J4878" s="113" t="s">
        <v>12259</v>
      </c>
      <c r="K4878" s="113" t="s">
        <v>6715</v>
      </c>
      <c r="L4878" s="113" t="s">
        <v>3918</v>
      </c>
      <c r="M4878" s="113" t="s">
        <v>6716</v>
      </c>
    </row>
    <row r="4879" spans="10:13">
      <c r="J4879" s="113" t="s">
        <v>12259</v>
      </c>
      <c r="K4879" s="113" t="s">
        <v>6718</v>
      </c>
      <c r="L4879" s="113" t="s">
        <v>3918</v>
      </c>
      <c r="M4879" s="113" t="s">
        <v>6719</v>
      </c>
    </row>
    <row r="4880" spans="10:13">
      <c r="J4880" s="113" t="s">
        <v>12259</v>
      </c>
      <c r="K4880" s="113" t="s">
        <v>6721</v>
      </c>
      <c r="L4880" s="113" t="s">
        <v>3918</v>
      </c>
      <c r="M4880" s="113" t="s">
        <v>6722</v>
      </c>
    </row>
    <row r="4881" spans="10:13">
      <c r="J4881" s="113" t="s">
        <v>12259</v>
      </c>
      <c r="K4881" s="113" t="s">
        <v>6724</v>
      </c>
      <c r="L4881" s="113" t="s">
        <v>3918</v>
      </c>
      <c r="M4881" s="113" t="s">
        <v>6725</v>
      </c>
    </row>
    <row r="4882" spans="10:13">
      <c r="J4882" s="113" t="s">
        <v>12259</v>
      </c>
      <c r="K4882" s="113" t="s">
        <v>3624</v>
      </c>
      <c r="L4882" s="113" t="s">
        <v>3918</v>
      </c>
      <c r="M4882" s="113" t="s">
        <v>6727</v>
      </c>
    </row>
    <row r="4883" spans="10:13">
      <c r="J4883" s="113" t="s">
        <v>12259</v>
      </c>
      <c r="K4883" s="113" t="s">
        <v>6729</v>
      </c>
      <c r="L4883" s="113" t="s">
        <v>3918</v>
      </c>
      <c r="M4883" s="113" t="s">
        <v>6730</v>
      </c>
    </row>
    <row r="4884" spans="10:13">
      <c r="J4884" s="113" t="s">
        <v>12259</v>
      </c>
      <c r="K4884" s="113" t="s">
        <v>6732</v>
      </c>
      <c r="L4884" s="113" t="s">
        <v>3918</v>
      </c>
      <c r="M4884" s="113" t="s">
        <v>6733</v>
      </c>
    </row>
    <row r="4885" spans="10:13">
      <c r="J4885" s="113" t="s">
        <v>12259</v>
      </c>
      <c r="K4885" s="113" t="s">
        <v>6735</v>
      </c>
      <c r="L4885" s="113" t="s">
        <v>3918</v>
      </c>
      <c r="M4885" s="113" t="s">
        <v>6736</v>
      </c>
    </row>
    <row r="4886" spans="10:13">
      <c r="J4886" s="113" t="s">
        <v>12259</v>
      </c>
      <c r="K4886" s="113" t="s">
        <v>6738</v>
      </c>
      <c r="L4886" s="113" t="s">
        <v>3918</v>
      </c>
      <c r="M4886" s="113" t="s">
        <v>6739</v>
      </c>
    </row>
    <row r="4887" spans="10:13">
      <c r="J4887" s="113" t="s">
        <v>12259</v>
      </c>
      <c r="K4887" s="113" t="s">
        <v>6741</v>
      </c>
      <c r="L4887" s="113" t="s">
        <v>3918</v>
      </c>
      <c r="M4887" s="113" t="s">
        <v>6742</v>
      </c>
    </row>
    <row r="4888" spans="10:13">
      <c r="J4888" s="113" t="s">
        <v>12259</v>
      </c>
      <c r="K4888" s="113" t="s">
        <v>6744</v>
      </c>
      <c r="L4888" s="113" t="s">
        <v>3918</v>
      </c>
      <c r="M4888" s="113" t="s">
        <v>6745</v>
      </c>
    </row>
    <row r="4889" spans="10:13">
      <c r="J4889" s="113" t="s">
        <v>12259</v>
      </c>
      <c r="K4889" s="113" t="s">
        <v>6747</v>
      </c>
      <c r="L4889" s="113" t="s">
        <v>3918</v>
      </c>
      <c r="M4889" s="113" t="s">
        <v>6748</v>
      </c>
    </row>
    <row r="4890" spans="10:13">
      <c r="J4890" s="113" t="s">
        <v>12259</v>
      </c>
      <c r="K4890" s="113" t="s">
        <v>6750</v>
      </c>
      <c r="L4890" s="113" t="s">
        <v>3918</v>
      </c>
      <c r="M4890" s="113" t="s">
        <v>6751</v>
      </c>
    </row>
    <row r="4891" spans="10:13">
      <c r="J4891" s="113" t="s">
        <v>12259</v>
      </c>
      <c r="K4891" s="113" t="s">
        <v>6753</v>
      </c>
      <c r="L4891" s="113" t="s">
        <v>3918</v>
      </c>
      <c r="M4891" s="113" t="s">
        <v>6754</v>
      </c>
    </row>
    <row r="4892" spans="10:13">
      <c r="J4892" s="113" t="s">
        <v>12259</v>
      </c>
      <c r="K4892" s="113" t="s">
        <v>3843</v>
      </c>
      <c r="L4892" s="113" t="s">
        <v>3918</v>
      </c>
      <c r="M4892" s="113" t="s">
        <v>6756</v>
      </c>
    </row>
    <row r="4893" spans="10:13">
      <c r="J4893" s="113" t="s">
        <v>12259</v>
      </c>
      <c r="K4893" s="113" t="s">
        <v>6758</v>
      </c>
      <c r="L4893" s="113" t="s">
        <v>3918</v>
      </c>
      <c r="M4893" s="113" t="s">
        <v>6759</v>
      </c>
    </row>
    <row r="4894" spans="10:13">
      <c r="J4894" s="113" t="s">
        <v>12259</v>
      </c>
      <c r="K4894" s="113" t="s">
        <v>6761</v>
      </c>
      <c r="L4894" s="113" t="s">
        <v>3918</v>
      </c>
      <c r="M4894" s="113" t="s">
        <v>6762</v>
      </c>
    </row>
    <row r="4895" spans="10:13">
      <c r="J4895" s="113" t="s">
        <v>12259</v>
      </c>
      <c r="K4895" s="113" t="s">
        <v>6764</v>
      </c>
      <c r="L4895" s="113" t="s">
        <v>3918</v>
      </c>
      <c r="M4895" s="113" t="s">
        <v>6765</v>
      </c>
    </row>
    <row r="4896" spans="10:13">
      <c r="J4896" s="113" t="s">
        <v>12259</v>
      </c>
      <c r="K4896" s="113" t="s">
        <v>6767</v>
      </c>
      <c r="L4896" s="113" t="s">
        <v>3918</v>
      </c>
      <c r="M4896" s="113" t="s">
        <v>6768</v>
      </c>
    </row>
    <row r="4897" spans="10:13">
      <c r="J4897" s="113" t="s">
        <v>12259</v>
      </c>
      <c r="K4897" s="113" t="s">
        <v>6770</v>
      </c>
      <c r="L4897" s="113" t="s">
        <v>3918</v>
      </c>
      <c r="M4897" s="113" t="s">
        <v>6771</v>
      </c>
    </row>
    <row r="4898" spans="10:13">
      <c r="J4898" s="113" t="s">
        <v>12259</v>
      </c>
      <c r="K4898" s="113" t="s">
        <v>6773</v>
      </c>
      <c r="L4898" s="113" t="s">
        <v>3918</v>
      </c>
      <c r="M4898" s="113" t="s">
        <v>6774</v>
      </c>
    </row>
    <row r="4899" spans="10:13">
      <c r="J4899" s="113" t="s">
        <v>12259</v>
      </c>
      <c r="K4899" s="113" t="s">
        <v>6776</v>
      </c>
      <c r="L4899" s="113" t="s">
        <v>3918</v>
      </c>
      <c r="M4899" s="113" t="s">
        <v>6777</v>
      </c>
    </row>
    <row r="4900" spans="10:13">
      <c r="J4900" s="113" t="s">
        <v>12259</v>
      </c>
      <c r="K4900" s="113" t="s">
        <v>6779</v>
      </c>
      <c r="L4900" s="113" t="s">
        <v>3918</v>
      </c>
      <c r="M4900" s="113" t="s">
        <v>6780</v>
      </c>
    </row>
    <row r="4901" spans="10:13">
      <c r="J4901" s="113" t="s">
        <v>12259</v>
      </c>
      <c r="K4901" s="113" t="s">
        <v>6782</v>
      </c>
      <c r="L4901" s="113" t="s">
        <v>3918</v>
      </c>
      <c r="M4901" s="113" t="s">
        <v>6783</v>
      </c>
    </row>
    <row r="4902" spans="10:13">
      <c r="J4902" s="113" t="s">
        <v>12259</v>
      </c>
      <c r="K4902" s="113" t="s">
        <v>3626</v>
      </c>
      <c r="L4902" s="113" t="s">
        <v>3918</v>
      </c>
      <c r="M4902" s="113" t="s">
        <v>6785</v>
      </c>
    </row>
    <row r="4903" spans="10:13">
      <c r="J4903" s="113" t="s">
        <v>12259</v>
      </c>
      <c r="K4903" s="113" t="s">
        <v>6787</v>
      </c>
      <c r="L4903" s="113" t="s">
        <v>3918</v>
      </c>
      <c r="M4903" s="113" t="s">
        <v>6788</v>
      </c>
    </row>
    <row r="4904" spans="10:13">
      <c r="J4904" s="113" t="s">
        <v>12259</v>
      </c>
      <c r="K4904" s="113" t="s">
        <v>6790</v>
      </c>
      <c r="L4904" s="113" t="s">
        <v>3918</v>
      </c>
      <c r="M4904" s="113" t="s">
        <v>6791</v>
      </c>
    </row>
    <row r="4905" spans="10:13">
      <c r="J4905" s="113" t="s">
        <v>12259</v>
      </c>
      <c r="K4905" s="113" t="s">
        <v>6793</v>
      </c>
      <c r="L4905" s="113" t="s">
        <v>3918</v>
      </c>
      <c r="M4905" s="113" t="s">
        <v>6794</v>
      </c>
    </row>
    <row r="4906" spans="10:13">
      <c r="J4906" s="113" t="s">
        <v>12259</v>
      </c>
      <c r="K4906" s="113" t="s">
        <v>6796</v>
      </c>
      <c r="L4906" s="113" t="s">
        <v>3918</v>
      </c>
      <c r="M4906" s="113" t="s">
        <v>6797</v>
      </c>
    </row>
    <row r="4907" spans="10:13">
      <c r="J4907" s="113" t="s">
        <v>12259</v>
      </c>
      <c r="K4907" s="113" t="s">
        <v>6799</v>
      </c>
      <c r="L4907" s="113" t="s">
        <v>3918</v>
      </c>
      <c r="M4907" s="113" t="s">
        <v>5728</v>
      </c>
    </row>
    <row r="4908" spans="10:13">
      <c r="J4908" s="113" t="s">
        <v>12259</v>
      </c>
      <c r="K4908" s="113" t="s">
        <v>6801</v>
      </c>
      <c r="L4908" s="113" t="s">
        <v>3918</v>
      </c>
      <c r="M4908" s="113" t="s">
        <v>6802</v>
      </c>
    </row>
    <row r="4909" spans="10:13">
      <c r="J4909" s="113" t="s">
        <v>12259</v>
      </c>
      <c r="K4909" s="113" t="s">
        <v>6804</v>
      </c>
      <c r="L4909" s="113" t="s">
        <v>3918</v>
      </c>
      <c r="M4909" s="113" t="s">
        <v>6805</v>
      </c>
    </row>
    <row r="4910" spans="10:13">
      <c r="J4910" s="113" t="s">
        <v>12259</v>
      </c>
      <c r="K4910" s="113" t="s">
        <v>6807</v>
      </c>
      <c r="L4910" s="113" t="s">
        <v>3918</v>
      </c>
      <c r="M4910" s="113" t="s">
        <v>6808</v>
      </c>
    </row>
    <row r="4911" spans="10:13">
      <c r="J4911" s="113" t="s">
        <v>12259</v>
      </c>
      <c r="K4911" s="113" t="s">
        <v>6810</v>
      </c>
      <c r="L4911" s="113" t="s">
        <v>3918</v>
      </c>
      <c r="M4911" s="113" t="s">
        <v>6811</v>
      </c>
    </row>
    <row r="4912" spans="10:13">
      <c r="J4912" s="113" t="s">
        <v>12259</v>
      </c>
      <c r="K4912" s="113" t="s">
        <v>3846</v>
      </c>
      <c r="L4912" s="113" t="s">
        <v>3918</v>
      </c>
      <c r="M4912" s="113" t="s">
        <v>6813</v>
      </c>
    </row>
    <row r="4913" spans="10:13">
      <c r="J4913" s="113" t="s">
        <v>12259</v>
      </c>
      <c r="K4913" s="113" t="s">
        <v>6815</v>
      </c>
      <c r="L4913" s="113" t="s">
        <v>3918</v>
      </c>
      <c r="M4913" s="113" t="s">
        <v>6816</v>
      </c>
    </row>
    <row r="4914" spans="10:13">
      <c r="J4914" s="113" t="s">
        <v>12259</v>
      </c>
      <c r="K4914" s="113" t="s">
        <v>6818</v>
      </c>
      <c r="L4914" s="113" t="s">
        <v>3918</v>
      </c>
      <c r="M4914" s="113" t="s">
        <v>6819</v>
      </c>
    </row>
    <row r="4915" spans="10:13">
      <c r="J4915" s="113" t="s">
        <v>12259</v>
      </c>
      <c r="K4915" s="113" t="s">
        <v>6821</v>
      </c>
      <c r="L4915" s="113" t="s">
        <v>3918</v>
      </c>
      <c r="M4915" s="113" t="s">
        <v>6822</v>
      </c>
    </row>
    <row r="4916" spans="10:13">
      <c r="J4916" s="113" t="s">
        <v>12259</v>
      </c>
      <c r="K4916" s="113" t="s">
        <v>6824</v>
      </c>
      <c r="L4916" s="113" t="s">
        <v>3918</v>
      </c>
      <c r="M4916" s="113" t="s">
        <v>6825</v>
      </c>
    </row>
    <row r="4917" spans="10:13">
      <c r="J4917" s="113" t="s">
        <v>12259</v>
      </c>
      <c r="K4917" s="113" t="s">
        <v>6827</v>
      </c>
      <c r="L4917" s="113" t="s">
        <v>3918</v>
      </c>
      <c r="M4917" s="113" t="s">
        <v>6828</v>
      </c>
    </row>
    <row r="4918" spans="10:13">
      <c r="J4918" s="113" t="s">
        <v>12259</v>
      </c>
      <c r="K4918" s="113" t="s">
        <v>6830</v>
      </c>
      <c r="L4918" s="113" t="s">
        <v>3918</v>
      </c>
      <c r="M4918" s="113" t="s">
        <v>6831</v>
      </c>
    </row>
    <row r="4919" spans="10:13">
      <c r="J4919" s="113" t="s">
        <v>12259</v>
      </c>
      <c r="K4919" s="113" t="s">
        <v>6833</v>
      </c>
      <c r="L4919" s="113" t="s">
        <v>3918</v>
      </c>
      <c r="M4919" s="113" t="s">
        <v>6834</v>
      </c>
    </row>
    <row r="4920" spans="10:13">
      <c r="J4920" s="113" t="s">
        <v>12259</v>
      </c>
      <c r="K4920" s="113" t="s">
        <v>6836</v>
      </c>
      <c r="L4920" s="113" t="s">
        <v>3918</v>
      </c>
      <c r="M4920" s="113" t="s">
        <v>6837</v>
      </c>
    </row>
    <row r="4921" spans="10:13">
      <c r="J4921" s="113" t="s">
        <v>12259</v>
      </c>
      <c r="K4921" s="113" t="s">
        <v>6839</v>
      </c>
      <c r="L4921" s="113" t="s">
        <v>3918</v>
      </c>
      <c r="M4921" s="113" t="s">
        <v>6840</v>
      </c>
    </row>
    <row r="4922" spans="10:13">
      <c r="J4922" s="113" t="s">
        <v>12259</v>
      </c>
      <c r="K4922" s="113" t="s">
        <v>3628</v>
      </c>
      <c r="L4922" s="113" t="s">
        <v>3918</v>
      </c>
      <c r="M4922" s="113" t="s">
        <v>6842</v>
      </c>
    </row>
    <row r="4923" spans="10:13">
      <c r="J4923" s="113" t="s">
        <v>12259</v>
      </c>
      <c r="K4923" s="113" t="s">
        <v>6844</v>
      </c>
      <c r="L4923" s="113" t="s">
        <v>3918</v>
      </c>
      <c r="M4923" s="113" t="s">
        <v>6845</v>
      </c>
    </row>
    <row r="4924" spans="10:13">
      <c r="J4924" s="113" t="s">
        <v>12259</v>
      </c>
      <c r="K4924" s="113" t="s">
        <v>6847</v>
      </c>
      <c r="L4924" s="113" t="s">
        <v>3918</v>
      </c>
      <c r="M4924" s="113" t="s">
        <v>6848</v>
      </c>
    </row>
    <row r="4925" spans="10:13">
      <c r="J4925" s="113" t="s">
        <v>12259</v>
      </c>
      <c r="K4925" s="113" t="s">
        <v>6850</v>
      </c>
      <c r="L4925" s="113" t="s">
        <v>3918</v>
      </c>
      <c r="M4925" s="113" t="s">
        <v>6851</v>
      </c>
    </row>
    <row r="4926" spans="10:13">
      <c r="J4926" s="113" t="s">
        <v>12259</v>
      </c>
      <c r="K4926" s="113" t="s">
        <v>6853</v>
      </c>
      <c r="L4926" s="113" t="s">
        <v>3918</v>
      </c>
      <c r="M4926" s="113" t="s">
        <v>6854</v>
      </c>
    </row>
    <row r="4927" spans="10:13">
      <c r="J4927" s="113" t="s">
        <v>12259</v>
      </c>
      <c r="K4927" s="113" t="s">
        <v>6856</v>
      </c>
      <c r="L4927" s="113" t="s">
        <v>3918</v>
      </c>
      <c r="M4927" s="113" t="s">
        <v>6857</v>
      </c>
    </row>
    <row r="4928" spans="10:13">
      <c r="J4928" s="113" t="s">
        <v>12259</v>
      </c>
      <c r="K4928" s="113" t="s">
        <v>6859</v>
      </c>
      <c r="L4928" s="113" t="s">
        <v>3918</v>
      </c>
      <c r="M4928" s="113" t="s">
        <v>6860</v>
      </c>
    </row>
    <row r="4929" spans="10:13">
      <c r="J4929" s="113" t="s">
        <v>12259</v>
      </c>
      <c r="K4929" s="113" t="s">
        <v>6862</v>
      </c>
      <c r="L4929" s="113" t="s">
        <v>3918</v>
      </c>
      <c r="M4929" s="113" t="s">
        <v>6863</v>
      </c>
    </row>
    <row r="4930" spans="10:13">
      <c r="J4930" s="113" t="s">
        <v>12259</v>
      </c>
      <c r="K4930" s="113" t="s">
        <v>6865</v>
      </c>
      <c r="L4930" s="113" t="s">
        <v>3918</v>
      </c>
      <c r="M4930" s="113" t="s">
        <v>6866</v>
      </c>
    </row>
    <row r="4931" spans="10:13">
      <c r="J4931" s="113" t="s">
        <v>12259</v>
      </c>
      <c r="K4931" s="113" t="s">
        <v>6868</v>
      </c>
      <c r="L4931" s="113" t="s">
        <v>3918</v>
      </c>
      <c r="M4931" s="113" t="s">
        <v>6869</v>
      </c>
    </row>
    <row r="4932" spans="10:13">
      <c r="J4932" s="113" t="s">
        <v>12259</v>
      </c>
      <c r="K4932" s="113" t="s">
        <v>3849</v>
      </c>
      <c r="L4932" s="113" t="s">
        <v>3918</v>
      </c>
      <c r="M4932" s="113" t="s">
        <v>6871</v>
      </c>
    </row>
    <row r="4933" spans="10:13">
      <c r="J4933" s="113" t="s">
        <v>12259</v>
      </c>
      <c r="K4933" s="113" t="s">
        <v>6873</v>
      </c>
      <c r="L4933" s="113" t="s">
        <v>3918</v>
      </c>
      <c r="M4933" s="113" t="s">
        <v>6874</v>
      </c>
    </row>
    <row r="4934" spans="10:13">
      <c r="J4934" s="113" t="s">
        <v>12259</v>
      </c>
      <c r="K4934" s="113" t="s">
        <v>6876</v>
      </c>
      <c r="L4934" s="113" t="s">
        <v>3918</v>
      </c>
      <c r="M4934" s="113" t="s">
        <v>6877</v>
      </c>
    </row>
    <row r="4935" spans="10:13">
      <c r="J4935" s="113" t="s">
        <v>12259</v>
      </c>
      <c r="K4935" s="113" t="s">
        <v>6879</v>
      </c>
      <c r="L4935" s="113" t="s">
        <v>3918</v>
      </c>
      <c r="M4935" s="113" t="s">
        <v>6880</v>
      </c>
    </row>
    <row r="4936" spans="10:13">
      <c r="J4936" s="113" t="s">
        <v>12259</v>
      </c>
      <c r="K4936" s="113" t="s">
        <v>6882</v>
      </c>
      <c r="L4936" s="113" t="s">
        <v>3918</v>
      </c>
      <c r="M4936" s="113" t="s">
        <v>6883</v>
      </c>
    </row>
    <row r="4937" spans="10:13">
      <c r="J4937" s="113" t="s">
        <v>12259</v>
      </c>
      <c r="K4937" s="113" t="s">
        <v>6885</v>
      </c>
      <c r="L4937" s="113" t="s">
        <v>3918</v>
      </c>
      <c r="M4937" s="113" t="s">
        <v>6886</v>
      </c>
    </row>
    <row r="4938" spans="10:13">
      <c r="J4938" s="113" t="s">
        <v>12259</v>
      </c>
      <c r="K4938" s="113" t="s">
        <v>6888</v>
      </c>
      <c r="L4938" s="113" t="s">
        <v>3918</v>
      </c>
      <c r="M4938" s="113" t="s">
        <v>6889</v>
      </c>
    </row>
    <row r="4939" spans="10:13">
      <c r="J4939" s="113" t="s">
        <v>12259</v>
      </c>
      <c r="K4939" s="113" t="s">
        <v>6891</v>
      </c>
      <c r="L4939" s="113" t="s">
        <v>3918</v>
      </c>
      <c r="M4939" s="113" t="s">
        <v>6892</v>
      </c>
    </row>
    <row r="4940" spans="10:13">
      <c r="J4940" s="113" t="s">
        <v>12259</v>
      </c>
      <c r="K4940" s="113" t="s">
        <v>6894</v>
      </c>
      <c r="L4940" s="113" t="s">
        <v>3918</v>
      </c>
      <c r="M4940" s="113" t="s">
        <v>6895</v>
      </c>
    </row>
    <row r="4941" spans="10:13">
      <c r="J4941" s="113" t="s">
        <v>12259</v>
      </c>
      <c r="K4941" s="113" t="s">
        <v>6897</v>
      </c>
      <c r="L4941" s="113" t="s">
        <v>3918</v>
      </c>
      <c r="M4941" s="113" t="s">
        <v>6898</v>
      </c>
    </row>
    <row r="4942" spans="10:13">
      <c r="J4942" s="113" t="s">
        <v>12259</v>
      </c>
      <c r="K4942" s="113" t="s">
        <v>3630</v>
      </c>
      <c r="L4942" s="113" t="s">
        <v>3918</v>
      </c>
      <c r="M4942" s="113" t="s">
        <v>6900</v>
      </c>
    </row>
    <row r="4943" spans="10:13">
      <c r="J4943" s="113" t="s">
        <v>12259</v>
      </c>
      <c r="K4943" s="113" t="s">
        <v>6902</v>
      </c>
      <c r="L4943" s="113" t="s">
        <v>3918</v>
      </c>
      <c r="M4943" s="113" t="s">
        <v>6903</v>
      </c>
    </row>
    <row r="4944" spans="10:13">
      <c r="J4944" s="113" t="s">
        <v>12259</v>
      </c>
      <c r="K4944" s="113" t="s">
        <v>6905</v>
      </c>
      <c r="L4944" s="113" t="s">
        <v>3918</v>
      </c>
      <c r="M4944" s="113" t="s">
        <v>6906</v>
      </c>
    </row>
    <row r="4945" spans="10:13">
      <c r="J4945" s="113" t="s">
        <v>12259</v>
      </c>
      <c r="K4945" s="113" t="s">
        <v>6908</v>
      </c>
      <c r="L4945" s="113" t="s">
        <v>3918</v>
      </c>
      <c r="M4945" s="113" t="s">
        <v>6909</v>
      </c>
    </row>
    <row r="4946" spans="10:13">
      <c r="J4946" s="113" t="s">
        <v>12259</v>
      </c>
      <c r="K4946" s="113" t="s">
        <v>6911</v>
      </c>
      <c r="L4946" s="113" t="s">
        <v>3918</v>
      </c>
      <c r="M4946" s="113" t="s">
        <v>6912</v>
      </c>
    </row>
    <row r="4947" spans="10:13">
      <c r="J4947" s="113" t="s">
        <v>12259</v>
      </c>
      <c r="K4947" s="113" t="s">
        <v>6914</v>
      </c>
      <c r="L4947" s="113" t="s">
        <v>3918</v>
      </c>
      <c r="M4947" s="113" t="s">
        <v>6915</v>
      </c>
    </row>
    <row r="4948" spans="10:13">
      <c r="J4948" s="113" t="s">
        <v>12259</v>
      </c>
      <c r="K4948" s="113" t="s">
        <v>6917</v>
      </c>
      <c r="L4948" s="113" t="s">
        <v>3918</v>
      </c>
      <c r="M4948" s="113" t="s">
        <v>6918</v>
      </c>
    </row>
    <row r="4949" spans="10:13">
      <c r="J4949" s="113" t="s">
        <v>12259</v>
      </c>
      <c r="K4949" s="113" t="s">
        <v>6920</v>
      </c>
      <c r="L4949" s="113" t="s">
        <v>3918</v>
      </c>
      <c r="M4949" s="113" t="s">
        <v>6921</v>
      </c>
    </row>
    <row r="4950" spans="10:13">
      <c r="J4950" s="113" t="s">
        <v>12259</v>
      </c>
      <c r="K4950" s="113" t="s">
        <v>6923</v>
      </c>
      <c r="L4950" s="113" t="s">
        <v>3918</v>
      </c>
      <c r="M4950" s="113" t="s">
        <v>6924</v>
      </c>
    </row>
    <row r="4951" spans="10:13">
      <c r="J4951" s="113" t="s">
        <v>12259</v>
      </c>
      <c r="K4951" s="113" t="s">
        <v>6926</v>
      </c>
      <c r="L4951" s="113" t="s">
        <v>3918</v>
      </c>
      <c r="M4951" s="113" t="s">
        <v>6927</v>
      </c>
    </row>
    <row r="4952" spans="10:13">
      <c r="J4952" s="113" t="s">
        <v>12259</v>
      </c>
      <c r="K4952" s="113" t="s">
        <v>3852</v>
      </c>
      <c r="L4952" s="113" t="s">
        <v>3918</v>
      </c>
      <c r="M4952" s="113" t="s">
        <v>6929</v>
      </c>
    </row>
    <row r="4953" spans="10:13">
      <c r="J4953" s="113" t="s">
        <v>12259</v>
      </c>
      <c r="K4953" s="113" t="s">
        <v>6931</v>
      </c>
      <c r="L4953" s="113" t="s">
        <v>3918</v>
      </c>
      <c r="M4953" s="113" t="s">
        <v>6932</v>
      </c>
    </row>
    <row r="4954" spans="10:13">
      <c r="J4954" s="113" t="s">
        <v>12259</v>
      </c>
      <c r="K4954" s="113" t="s">
        <v>6934</v>
      </c>
      <c r="L4954" s="113" t="s">
        <v>3918</v>
      </c>
      <c r="M4954" s="113" t="s">
        <v>6935</v>
      </c>
    </row>
    <row r="4955" spans="10:13">
      <c r="J4955" s="113" t="s">
        <v>12259</v>
      </c>
      <c r="K4955" s="113" t="s">
        <v>6937</v>
      </c>
      <c r="L4955" s="113" t="s">
        <v>3918</v>
      </c>
      <c r="M4955" s="113" t="s">
        <v>6938</v>
      </c>
    </row>
    <row r="4956" spans="10:13">
      <c r="J4956" s="113" t="s">
        <v>12259</v>
      </c>
      <c r="K4956" s="113" t="s">
        <v>6940</v>
      </c>
      <c r="L4956" s="113" t="s">
        <v>3918</v>
      </c>
      <c r="M4956" s="113" t="s">
        <v>6941</v>
      </c>
    </row>
    <row r="4957" spans="10:13">
      <c r="J4957" s="113" t="s">
        <v>12259</v>
      </c>
      <c r="K4957" s="113" t="s">
        <v>6943</v>
      </c>
      <c r="L4957" s="113" t="s">
        <v>3918</v>
      </c>
      <c r="M4957" s="113" t="s">
        <v>6944</v>
      </c>
    </row>
    <row r="4958" spans="10:13">
      <c r="J4958" s="113" t="s">
        <v>12259</v>
      </c>
      <c r="K4958" s="113" t="s">
        <v>6946</v>
      </c>
      <c r="L4958" s="113" t="s">
        <v>3918</v>
      </c>
      <c r="M4958" s="113" t="s">
        <v>6947</v>
      </c>
    </row>
    <row r="4959" spans="10:13">
      <c r="J4959" s="113" t="s">
        <v>12259</v>
      </c>
      <c r="K4959" s="113" t="s">
        <v>6949</v>
      </c>
      <c r="L4959" s="113" t="s">
        <v>3918</v>
      </c>
      <c r="M4959" s="113" t="s">
        <v>6950</v>
      </c>
    </row>
    <row r="4960" spans="10:13">
      <c r="J4960" s="113" t="s">
        <v>12259</v>
      </c>
      <c r="K4960" s="113" t="s">
        <v>6952</v>
      </c>
      <c r="L4960" s="113" t="s">
        <v>3918</v>
      </c>
      <c r="M4960" s="113" t="s">
        <v>6953</v>
      </c>
    </row>
    <row r="4961" spans="10:13">
      <c r="J4961" s="113" t="s">
        <v>12259</v>
      </c>
      <c r="K4961" s="113" t="s">
        <v>6955</v>
      </c>
      <c r="L4961" s="113" t="s">
        <v>3918</v>
      </c>
      <c r="M4961" s="113" t="s">
        <v>6956</v>
      </c>
    </row>
    <row r="4962" spans="10:13">
      <c r="J4962" s="113" t="s">
        <v>12259</v>
      </c>
      <c r="K4962" s="113" t="s">
        <v>3632</v>
      </c>
      <c r="L4962" s="113" t="s">
        <v>3918</v>
      </c>
      <c r="M4962" s="113" t="s">
        <v>6958</v>
      </c>
    </row>
    <row r="4963" spans="10:13">
      <c r="J4963" s="113" t="s">
        <v>12259</v>
      </c>
      <c r="K4963" s="113" t="s">
        <v>6960</v>
      </c>
      <c r="L4963" s="113" t="s">
        <v>3918</v>
      </c>
      <c r="M4963" s="113" t="s">
        <v>6961</v>
      </c>
    </row>
    <row r="4964" spans="10:13">
      <c r="J4964" s="113" t="s">
        <v>12259</v>
      </c>
      <c r="K4964" s="113" t="s">
        <v>6963</v>
      </c>
      <c r="L4964" s="113" t="s">
        <v>3918</v>
      </c>
      <c r="M4964" s="113" t="s">
        <v>6964</v>
      </c>
    </row>
    <row r="4965" spans="10:13">
      <c r="J4965" s="113" t="s">
        <v>12259</v>
      </c>
      <c r="K4965" s="113" t="s">
        <v>6966</v>
      </c>
      <c r="L4965" s="113" t="s">
        <v>3918</v>
      </c>
      <c r="M4965" s="113" t="s">
        <v>6967</v>
      </c>
    </row>
    <row r="4966" spans="10:13">
      <c r="J4966" s="113" t="s">
        <v>12259</v>
      </c>
      <c r="K4966" s="113" t="s">
        <v>6969</v>
      </c>
      <c r="L4966" s="113" t="s">
        <v>3918</v>
      </c>
      <c r="M4966" s="113" t="s">
        <v>6970</v>
      </c>
    </row>
    <row r="4967" spans="10:13">
      <c r="J4967" s="113" t="s">
        <v>12259</v>
      </c>
      <c r="K4967" s="113" t="s">
        <v>6972</v>
      </c>
      <c r="L4967" s="113" t="s">
        <v>3918</v>
      </c>
      <c r="M4967" s="113" t="s">
        <v>6973</v>
      </c>
    </row>
    <row r="4968" spans="10:13">
      <c r="J4968" s="113" t="s">
        <v>12259</v>
      </c>
      <c r="K4968" s="113" t="s">
        <v>6975</v>
      </c>
      <c r="L4968" s="113" t="s">
        <v>3918</v>
      </c>
      <c r="M4968" s="113" t="s">
        <v>6976</v>
      </c>
    </row>
    <row r="4969" spans="10:13">
      <c r="J4969" s="113" t="s">
        <v>12259</v>
      </c>
      <c r="K4969" s="113" t="s">
        <v>6978</v>
      </c>
      <c r="L4969" s="113" t="s">
        <v>3918</v>
      </c>
      <c r="M4969" s="113" t="s">
        <v>6979</v>
      </c>
    </row>
    <row r="4970" spans="10:13">
      <c r="J4970" s="113" t="s">
        <v>12259</v>
      </c>
      <c r="K4970" s="113" t="s">
        <v>6981</v>
      </c>
      <c r="L4970" s="113" t="s">
        <v>3918</v>
      </c>
      <c r="M4970" s="113" t="s">
        <v>6982</v>
      </c>
    </row>
    <row r="4971" spans="10:13">
      <c r="J4971" s="113" t="s">
        <v>12259</v>
      </c>
      <c r="K4971" s="113" t="s">
        <v>6984</v>
      </c>
      <c r="L4971" s="113" t="s">
        <v>3918</v>
      </c>
      <c r="M4971" s="113" t="s">
        <v>6985</v>
      </c>
    </row>
    <row r="4972" spans="10:13">
      <c r="J4972" s="113" t="s">
        <v>12259</v>
      </c>
      <c r="K4972" s="113" t="s">
        <v>3855</v>
      </c>
      <c r="L4972" s="113" t="s">
        <v>3918</v>
      </c>
      <c r="M4972" s="113" t="s">
        <v>5749</v>
      </c>
    </row>
    <row r="4973" spans="10:13">
      <c r="J4973" s="113" t="s">
        <v>12259</v>
      </c>
      <c r="K4973" s="113" t="s">
        <v>6988</v>
      </c>
      <c r="L4973" s="113" t="s">
        <v>3918</v>
      </c>
      <c r="M4973" s="113" t="s">
        <v>6989</v>
      </c>
    </row>
    <row r="4974" spans="10:13">
      <c r="J4974" s="113" t="s">
        <v>12259</v>
      </c>
      <c r="K4974" s="113" t="s">
        <v>6991</v>
      </c>
      <c r="L4974" s="113" t="s">
        <v>3918</v>
      </c>
      <c r="M4974" s="113" t="s">
        <v>6992</v>
      </c>
    </row>
    <row r="4975" spans="10:13">
      <c r="J4975" s="113" t="s">
        <v>12259</v>
      </c>
      <c r="K4975" s="113" t="s">
        <v>6994</v>
      </c>
      <c r="L4975" s="113" t="s">
        <v>3918</v>
      </c>
      <c r="M4975" s="113" t="s">
        <v>6995</v>
      </c>
    </row>
    <row r="4976" spans="10:13">
      <c r="J4976" s="113" t="s">
        <v>12259</v>
      </c>
      <c r="K4976" s="113" t="s">
        <v>6997</v>
      </c>
      <c r="L4976" s="113" t="s">
        <v>3918</v>
      </c>
      <c r="M4976" s="113" t="s">
        <v>6998</v>
      </c>
    </row>
    <row r="4977" spans="10:13">
      <c r="J4977" s="113" t="s">
        <v>12259</v>
      </c>
      <c r="K4977" s="113" t="s">
        <v>7000</v>
      </c>
      <c r="L4977" s="113" t="s">
        <v>3918</v>
      </c>
      <c r="M4977" s="113" t="s">
        <v>7001</v>
      </c>
    </row>
    <row r="4978" spans="10:13">
      <c r="J4978" s="113" t="s">
        <v>12259</v>
      </c>
      <c r="K4978" s="113" t="s">
        <v>7003</v>
      </c>
      <c r="L4978" s="113" t="s">
        <v>3918</v>
      </c>
      <c r="M4978" s="113" t="s">
        <v>7004</v>
      </c>
    </row>
    <row r="4979" spans="10:13">
      <c r="J4979" s="113" t="s">
        <v>12259</v>
      </c>
      <c r="K4979" s="113" t="s">
        <v>7006</v>
      </c>
      <c r="L4979" s="113" t="s">
        <v>3918</v>
      </c>
      <c r="M4979" s="113" t="s">
        <v>7007</v>
      </c>
    </row>
    <row r="4980" spans="10:13">
      <c r="J4980" s="113" t="s">
        <v>12259</v>
      </c>
      <c r="K4980" s="113" t="s">
        <v>7009</v>
      </c>
      <c r="L4980" s="113" t="s">
        <v>3918</v>
      </c>
      <c r="M4980" s="113" t="s">
        <v>7010</v>
      </c>
    </row>
    <row r="4981" spans="10:13">
      <c r="J4981" s="113" t="s">
        <v>12259</v>
      </c>
      <c r="K4981" s="113" t="s">
        <v>7012</v>
      </c>
      <c r="L4981" s="113" t="s">
        <v>3918</v>
      </c>
      <c r="M4981" s="113" t="s">
        <v>7013</v>
      </c>
    </row>
    <row r="4982" spans="10:13">
      <c r="J4982" s="113" t="s">
        <v>12259</v>
      </c>
      <c r="K4982" s="113" t="s">
        <v>3634</v>
      </c>
      <c r="L4982" s="113" t="s">
        <v>3918</v>
      </c>
      <c r="M4982" s="113" t="s">
        <v>7015</v>
      </c>
    </row>
    <row r="4983" spans="10:13">
      <c r="J4983" s="113" t="s">
        <v>12259</v>
      </c>
      <c r="K4983" s="113" t="s">
        <v>7017</v>
      </c>
      <c r="L4983" s="113" t="s">
        <v>3918</v>
      </c>
      <c r="M4983" s="113" t="s">
        <v>7018</v>
      </c>
    </row>
    <row r="4984" spans="10:13">
      <c r="J4984" s="113" t="s">
        <v>12259</v>
      </c>
      <c r="K4984" s="113" t="s">
        <v>7020</v>
      </c>
      <c r="L4984" s="113" t="s">
        <v>3918</v>
      </c>
      <c r="M4984" s="113" t="s">
        <v>7021</v>
      </c>
    </row>
    <row r="4985" spans="10:13">
      <c r="J4985" s="113" t="s">
        <v>12259</v>
      </c>
      <c r="K4985" s="113" t="s">
        <v>7023</v>
      </c>
      <c r="L4985" s="113" t="s">
        <v>3918</v>
      </c>
      <c r="M4985" s="113" t="s">
        <v>7024</v>
      </c>
    </row>
    <row r="4986" spans="10:13">
      <c r="J4986" s="113" t="s">
        <v>12259</v>
      </c>
      <c r="K4986" s="113" t="s">
        <v>7026</v>
      </c>
      <c r="L4986" s="113" t="s">
        <v>3918</v>
      </c>
      <c r="M4986" s="113" t="s">
        <v>7027</v>
      </c>
    </row>
    <row r="4987" spans="10:13">
      <c r="J4987" s="113" t="s">
        <v>12259</v>
      </c>
      <c r="K4987" s="113" t="s">
        <v>7029</v>
      </c>
      <c r="L4987" s="113" t="s">
        <v>3918</v>
      </c>
      <c r="M4987" s="113" t="s">
        <v>7030</v>
      </c>
    </row>
    <row r="4988" spans="10:13">
      <c r="J4988" s="113" t="s">
        <v>12259</v>
      </c>
      <c r="K4988" s="113" t="s">
        <v>7032</v>
      </c>
      <c r="L4988" s="113" t="s">
        <v>3918</v>
      </c>
      <c r="M4988" s="113" t="s">
        <v>7033</v>
      </c>
    </row>
    <row r="4989" spans="10:13">
      <c r="J4989" s="113" t="s">
        <v>12259</v>
      </c>
      <c r="K4989" s="113" t="s">
        <v>7035</v>
      </c>
      <c r="L4989" s="113" t="s">
        <v>3918</v>
      </c>
      <c r="M4989" s="113" t="s">
        <v>7036</v>
      </c>
    </row>
    <row r="4990" spans="10:13">
      <c r="J4990" s="113" t="s">
        <v>12259</v>
      </c>
      <c r="K4990" s="113" t="s">
        <v>7038</v>
      </c>
      <c r="L4990" s="113" t="s">
        <v>3918</v>
      </c>
      <c r="M4990" s="113" t="s">
        <v>7039</v>
      </c>
    </row>
    <row r="4991" spans="10:13">
      <c r="J4991" s="113" t="s">
        <v>12259</v>
      </c>
      <c r="K4991" s="113" t="s">
        <v>7041</v>
      </c>
      <c r="L4991" s="113" t="s">
        <v>3918</v>
      </c>
      <c r="M4991" s="113" t="s">
        <v>7042</v>
      </c>
    </row>
    <row r="4992" spans="10:13">
      <c r="J4992" s="113" t="s">
        <v>12259</v>
      </c>
      <c r="K4992" s="113" t="s">
        <v>3858</v>
      </c>
      <c r="L4992" s="113" t="s">
        <v>3918</v>
      </c>
      <c r="M4992" s="113" t="s">
        <v>7044</v>
      </c>
    </row>
    <row r="4993" spans="10:13">
      <c r="J4993" s="113" t="s">
        <v>12259</v>
      </c>
      <c r="K4993" s="113" t="s">
        <v>7046</v>
      </c>
      <c r="L4993" s="113" t="s">
        <v>3918</v>
      </c>
      <c r="M4993" s="113" t="s">
        <v>7047</v>
      </c>
    </row>
    <row r="4994" spans="10:13">
      <c r="J4994" s="113" t="s">
        <v>12259</v>
      </c>
      <c r="K4994" s="113" t="s">
        <v>7049</v>
      </c>
      <c r="L4994" s="113" t="s">
        <v>3918</v>
      </c>
      <c r="M4994" s="113" t="s">
        <v>7050</v>
      </c>
    </row>
    <row r="4995" spans="10:13">
      <c r="J4995" s="113" t="s">
        <v>12259</v>
      </c>
      <c r="K4995" s="113" t="s">
        <v>7052</v>
      </c>
      <c r="L4995" s="113" t="s">
        <v>3918</v>
      </c>
      <c r="M4995" s="113" t="s">
        <v>7053</v>
      </c>
    </row>
    <row r="4996" spans="10:13">
      <c r="J4996" s="113" t="s">
        <v>12259</v>
      </c>
      <c r="K4996" s="113" t="s">
        <v>7055</v>
      </c>
      <c r="L4996" s="113" t="s">
        <v>3918</v>
      </c>
      <c r="M4996" s="113" t="s">
        <v>7056</v>
      </c>
    </row>
    <row r="4997" spans="10:13">
      <c r="J4997" s="113" t="s">
        <v>12259</v>
      </c>
      <c r="K4997" s="113" t="s">
        <v>7058</v>
      </c>
      <c r="L4997" s="113" t="s">
        <v>3918</v>
      </c>
      <c r="M4997" s="113" t="s">
        <v>7059</v>
      </c>
    </row>
    <row r="4998" spans="10:13">
      <c r="J4998" s="113" t="s">
        <v>12259</v>
      </c>
      <c r="K4998" s="113" t="s">
        <v>7061</v>
      </c>
      <c r="L4998" s="113" t="s">
        <v>3918</v>
      </c>
      <c r="M4998" s="113" t="s">
        <v>7062</v>
      </c>
    </row>
    <row r="4999" spans="10:13">
      <c r="J4999" s="113" t="s">
        <v>12259</v>
      </c>
      <c r="K4999" s="113" t="s">
        <v>7064</v>
      </c>
      <c r="L4999" s="113" t="s">
        <v>3918</v>
      </c>
      <c r="M4999" s="113" t="s">
        <v>7065</v>
      </c>
    </row>
    <row r="5000" spans="10:13">
      <c r="J5000" s="113" t="s">
        <v>12259</v>
      </c>
      <c r="K5000" s="113" t="s">
        <v>7067</v>
      </c>
      <c r="L5000" s="113" t="s">
        <v>3918</v>
      </c>
      <c r="M5000" s="113" t="s">
        <v>6231</v>
      </c>
    </row>
    <row r="5001" spans="10:13">
      <c r="J5001" s="113" t="s">
        <v>12259</v>
      </c>
      <c r="K5001" s="113" t="s">
        <v>7069</v>
      </c>
      <c r="L5001" s="113" t="s">
        <v>3918</v>
      </c>
      <c r="M5001" s="113" t="s">
        <v>7070</v>
      </c>
    </row>
    <row r="5002" spans="10:13">
      <c r="J5002" s="113" t="s">
        <v>12259</v>
      </c>
      <c r="K5002" s="113" t="s">
        <v>7072</v>
      </c>
      <c r="L5002" s="113" t="s">
        <v>3918</v>
      </c>
      <c r="M5002" s="113" t="s">
        <v>7073</v>
      </c>
    </row>
    <row r="5003" spans="10:13">
      <c r="J5003" s="113" t="s">
        <v>12259</v>
      </c>
      <c r="K5003" s="113" t="s">
        <v>7075</v>
      </c>
      <c r="L5003" s="113" t="s">
        <v>3918</v>
      </c>
      <c r="M5003" s="113" t="s">
        <v>7076</v>
      </c>
    </row>
    <row r="5004" spans="10:13">
      <c r="J5004" s="113" t="s">
        <v>12259</v>
      </c>
      <c r="K5004" s="113" t="s">
        <v>7078</v>
      </c>
      <c r="L5004" s="113" t="s">
        <v>3918</v>
      </c>
      <c r="M5004" s="113" t="s">
        <v>7079</v>
      </c>
    </row>
    <row r="5005" spans="10:13">
      <c r="J5005" s="113" t="s">
        <v>12259</v>
      </c>
      <c r="K5005" s="113" t="s">
        <v>7081</v>
      </c>
      <c r="L5005" s="113" t="s">
        <v>3918</v>
      </c>
      <c r="M5005" s="113" t="s">
        <v>7082</v>
      </c>
    </row>
    <row r="5006" spans="10:13">
      <c r="J5006" s="113" t="s">
        <v>12259</v>
      </c>
      <c r="K5006" s="113" t="s">
        <v>7084</v>
      </c>
      <c r="L5006" s="113" t="s">
        <v>3918</v>
      </c>
      <c r="M5006" s="113" t="s">
        <v>7085</v>
      </c>
    </row>
    <row r="5007" spans="10:13">
      <c r="J5007" s="113" t="s">
        <v>12259</v>
      </c>
      <c r="K5007" s="113" t="s">
        <v>7087</v>
      </c>
      <c r="L5007" s="113" t="s">
        <v>3918</v>
      </c>
      <c r="M5007" s="113" t="s">
        <v>7088</v>
      </c>
    </row>
    <row r="5008" spans="10:13">
      <c r="J5008" s="113" t="s">
        <v>12259</v>
      </c>
      <c r="K5008" s="113" t="s">
        <v>7090</v>
      </c>
      <c r="L5008" s="113" t="s">
        <v>3918</v>
      </c>
      <c r="M5008" s="113" t="s">
        <v>7091</v>
      </c>
    </row>
    <row r="5009" spans="10:13">
      <c r="J5009" s="113" t="s">
        <v>12259</v>
      </c>
      <c r="K5009" s="113" t="s">
        <v>7093</v>
      </c>
      <c r="L5009" s="113" t="s">
        <v>3918</v>
      </c>
      <c r="M5009" s="113" t="s">
        <v>7094</v>
      </c>
    </row>
    <row r="5010" spans="10:13">
      <c r="J5010" s="113" t="s">
        <v>12259</v>
      </c>
      <c r="K5010" s="113" t="s">
        <v>7096</v>
      </c>
      <c r="L5010" s="113" t="s">
        <v>3918</v>
      </c>
      <c r="M5010" s="113" t="s">
        <v>7097</v>
      </c>
    </row>
    <row r="5011" spans="10:13">
      <c r="J5011" s="113" t="s">
        <v>12259</v>
      </c>
      <c r="K5011" s="113" t="s">
        <v>7099</v>
      </c>
      <c r="L5011" s="113" t="s">
        <v>3918</v>
      </c>
      <c r="M5011" s="113" t="s">
        <v>7100</v>
      </c>
    </row>
    <row r="5012" spans="10:13">
      <c r="J5012" s="113" t="s">
        <v>12259</v>
      </c>
      <c r="K5012" s="113" t="s">
        <v>7102</v>
      </c>
      <c r="L5012" s="113" t="s">
        <v>3918</v>
      </c>
      <c r="M5012" s="113" t="s">
        <v>7103</v>
      </c>
    </row>
    <row r="5013" spans="10:13">
      <c r="J5013" s="113" t="s">
        <v>12259</v>
      </c>
      <c r="K5013" s="113" t="s">
        <v>7105</v>
      </c>
      <c r="L5013" s="113" t="s">
        <v>3918</v>
      </c>
      <c r="M5013" s="113" t="s">
        <v>7106</v>
      </c>
    </row>
    <row r="5014" spans="10:13">
      <c r="J5014" s="113" t="s">
        <v>12259</v>
      </c>
      <c r="K5014" s="113" t="s">
        <v>7108</v>
      </c>
      <c r="L5014" s="113" t="s">
        <v>3918</v>
      </c>
      <c r="M5014" s="113" t="s">
        <v>7109</v>
      </c>
    </row>
    <row r="5015" spans="10:13">
      <c r="J5015" s="113" t="s">
        <v>12259</v>
      </c>
      <c r="K5015" s="113" t="s">
        <v>7111</v>
      </c>
      <c r="L5015" s="113" t="s">
        <v>3918</v>
      </c>
      <c r="M5015" s="113" t="s">
        <v>7112</v>
      </c>
    </row>
    <row r="5016" spans="10:13">
      <c r="J5016" s="113" t="s">
        <v>12259</v>
      </c>
      <c r="K5016" s="113" t="s">
        <v>7114</v>
      </c>
      <c r="L5016" s="113" t="s">
        <v>3918</v>
      </c>
      <c r="M5016" s="113" t="s">
        <v>7115</v>
      </c>
    </row>
    <row r="5017" spans="10:13">
      <c r="J5017" s="113" t="s">
        <v>12259</v>
      </c>
      <c r="K5017" s="113" t="s">
        <v>7117</v>
      </c>
      <c r="L5017" s="113" t="s">
        <v>3918</v>
      </c>
      <c r="M5017" s="113" t="s">
        <v>7118</v>
      </c>
    </row>
    <row r="5018" spans="10:13">
      <c r="J5018" s="113" t="s">
        <v>12259</v>
      </c>
      <c r="K5018" s="113" t="s">
        <v>7120</v>
      </c>
      <c r="L5018" s="113" t="s">
        <v>3918</v>
      </c>
      <c r="M5018" s="113" t="s">
        <v>7121</v>
      </c>
    </row>
    <row r="5019" spans="10:13">
      <c r="J5019" s="113" t="s">
        <v>12259</v>
      </c>
      <c r="K5019" s="113" t="s">
        <v>7123</v>
      </c>
      <c r="L5019" s="113" t="s">
        <v>3918</v>
      </c>
      <c r="M5019" s="113" t="s">
        <v>7124</v>
      </c>
    </row>
    <row r="5020" spans="10:13">
      <c r="J5020" s="113" t="s">
        <v>12259</v>
      </c>
      <c r="K5020" s="113" t="s">
        <v>7126</v>
      </c>
      <c r="L5020" s="113" t="s">
        <v>3918</v>
      </c>
      <c r="M5020" s="113" t="s">
        <v>7127</v>
      </c>
    </row>
    <row r="5021" spans="10:13">
      <c r="J5021" s="113" t="s">
        <v>12259</v>
      </c>
      <c r="K5021" s="113" t="s">
        <v>7129</v>
      </c>
      <c r="L5021" s="113" t="s">
        <v>3918</v>
      </c>
      <c r="M5021" s="113" t="s">
        <v>7130</v>
      </c>
    </row>
    <row r="5022" spans="10:13">
      <c r="J5022" s="113" t="s">
        <v>12259</v>
      </c>
      <c r="K5022" s="113" t="s">
        <v>7132</v>
      </c>
      <c r="L5022" s="113" t="s">
        <v>3918</v>
      </c>
      <c r="M5022" s="113" t="s">
        <v>7133</v>
      </c>
    </row>
    <row r="5023" spans="10:13">
      <c r="J5023" s="113" t="s">
        <v>12259</v>
      </c>
      <c r="K5023" s="113" t="s">
        <v>7135</v>
      </c>
      <c r="L5023" s="113" t="s">
        <v>3918</v>
      </c>
      <c r="M5023" s="113" t="s">
        <v>7136</v>
      </c>
    </row>
    <row r="5024" spans="10:13">
      <c r="J5024" s="113" t="s">
        <v>12259</v>
      </c>
      <c r="K5024" s="113" t="s">
        <v>7138</v>
      </c>
      <c r="L5024" s="113" t="s">
        <v>3918</v>
      </c>
      <c r="M5024" s="113" t="s">
        <v>7139</v>
      </c>
    </row>
    <row r="5025" spans="10:13">
      <c r="J5025" s="113" t="s">
        <v>12259</v>
      </c>
      <c r="K5025" s="113" t="s">
        <v>7141</v>
      </c>
      <c r="L5025" s="113" t="s">
        <v>3918</v>
      </c>
      <c r="M5025" s="113" t="s">
        <v>7142</v>
      </c>
    </row>
    <row r="5026" spans="10:13">
      <c r="J5026" s="113" t="s">
        <v>12259</v>
      </c>
      <c r="K5026" s="113" t="s">
        <v>7144</v>
      </c>
      <c r="L5026" s="113" t="s">
        <v>3918</v>
      </c>
      <c r="M5026" s="113" t="s">
        <v>7145</v>
      </c>
    </row>
    <row r="5027" spans="10:13">
      <c r="J5027" s="113" t="s">
        <v>12259</v>
      </c>
      <c r="K5027" s="113" t="s">
        <v>7147</v>
      </c>
      <c r="L5027" s="113" t="s">
        <v>3918</v>
      </c>
      <c r="M5027" s="113" t="s">
        <v>7148</v>
      </c>
    </row>
    <row r="5028" spans="10:13">
      <c r="J5028" s="113" t="s">
        <v>12259</v>
      </c>
      <c r="K5028" s="113" t="s">
        <v>7150</v>
      </c>
      <c r="L5028" s="113" t="s">
        <v>3918</v>
      </c>
      <c r="M5028" s="113" t="s">
        <v>7151</v>
      </c>
    </row>
    <row r="5029" spans="10:13">
      <c r="J5029" s="113" t="s">
        <v>12259</v>
      </c>
      <c r="K5029" s="113" t="s">
        <v>7153</v>
      </c>
      <c r="L5029" s="113" t="s">
        <v>3918</v>
      </c>
      <c r="M5029" s="113" t="s">
        <v>7154</v>
      </c>
    </row>
    <row r="5030" spans="10:13">
      <c r="J5030" s="113" t="s">
        <v>12259</v>
      </c>
      <c r="K5030" s="113" t="s">
        <v>7156</v>
      </c>
      <c r="L5030" s="113" t="s">
        <v>3918</v>
      </c>
      <c r="M5030" s="113" t="s">
        <v>7157</v>
      </c>
    </row>
    <row r="5031" spans="10:13">
      <c r="J5031" s="113" t="s">
        <v>12259</v>
      </c>
      <c r="K5031" s="113" t="s">
        <v>7159</v>
      </c>
      <c r="L5031" s="113" t="s">
        <v>3918</v>
      </c>
      <c r="M5031" s="113" t="s">
        <v>7160</v>
      </c>
    </row>
    <row r="5032" spans="10:13">
      <c r="J5032" s="113" t="s">
        <v>12259</v>
      </c>
      <c r="K5032" s="113" t="s">
        <v>7162</v>
      </c>
      <c r="L5032" s="113" t="s">
        <v>3918</v>
      </c>
      <c r="M5032" s="113" t="s">
        <v>7163</v>
      </c>
    </row>
    <row r="5033" spans="10:13">
      <c r="J5033" s="113" t="s">
        <v>12259</v>
      </c>
      <c r="K5033" s="113" t="s">
        <v>7165</v>
      </c>
      <c r="L5033" s="113" t="s">
        <v>3918</v>
      </c>
      <c r="M5033" s="113" t="s">
        <v>7166</v>
      </c>
    </row>
    <row r="5034" spans="10:13">
      <c r="J5034" s="113" t="s">
        <v>12259</v>
      </c>
      <c r="K5034" s="113" t="s">
        <v>7168</v>
      </c>
      <c r="L5034" s="113" t="s">
        <v>3918</v>
      </c>
      <c r="M5034" s="113" t="s">
        <v>7169</v>
      </c>
    </row>
    <row r="5035" spans="10:13">
      <c r="J5035" s="113" t="s">
        <v>12259</v>
      </c>
      <c r="K5035" s="113" t="s">
        <v>7171</v>
      </c>
      <c r="L5035" s="113" t="s">
        <v>3918</v>
      </c>
      <c r="M5035" s="113" t="s">
        <v>7172</v>
      </c>
    </row>
    <row r="5036" spans="10:13">
      <c r="J5036" s="113" t="s">
        <v>12259</v>
      </c>
      <c r="K5036" s="113" t="s">
        <v>7174</v>
      </c>
      <c r="L5036" s="113" t="s">
        <v>3918</v>
      </c>
      <c r="M5036" s="113" t="s">
        <v>7175</v>
      </c>
    </row>
    <row r="5037" spans="10:13">
      <c r="J5037" s="113" t="s">
        <v>12259</v>
      </c>
      <c r="K5037" s="113" t="s">
        <v>7177</v>
      </c>
      <c r="L5037" s="113" t="s">
        <v>3918</v>
      </c>
      <c r="M5037" s="113" t="s">
        <v>7178</v>
      </c>
    </row>
    <row r="5038" spans="10:13">
      <c r="J5038" s="113" t="s">
        <v>12259</v>
      </c>
      <c r="K5038" s="113" t="s">
        <v>7180</v>
      </c>
      <c r="L5038" s="113" t="s">
        <v>3918</v>
      </c>
      <c r="M5038" s="113" t="s">
        <v>7181</v>
      </c>
    </row>
    <row r="5039" spans="10:13">
      <c r="J5039" s="113" t="s">
        <v>12259</v>
      </c>
      <c r="K5039" s="113" t="s">
        <v>7183</v>
      </c>
      <c r="L5039" s="113" t="s">
        <v>3918</v>
      </c>
      <c r="M5039" s="113" t="s">
        <v>7184</v>
      </c>
    </row>
    <row r="5040" spans="10:13">
      <c r="J5040" s="113" t="s">
        <v>12259</v>
      </c>
      <c r="K5040" s="113" t="s">
        <v>7186</v>
      </c>
      <c r="L5040" s="113" t="s">
        <v>3918</v>
      </c>
      <c r="M5040" s="113" t="s">
        <v>7187</v>
      </c>
    </row>
    <row r="5041" spans="10:13">
      <c r="J5041" s="113" t="s">
        <v>12259</v>
      </c>
      <c r="K5041" s="113" t="s">
        <v>7189</v>
      </c>
      <c r="L5041" s="113" t="s">
        <v>3918</v>
      </c>
      <c r="M5041" s="113" t="s">
        <v>7190</v>
      </c>
    </row>
    <row r="5042" spans="10:13">
      <c r="J5042" s="113" t="s">
        <v>12259</v>
      </c>
      <c r="K5042" s="113" t="s">
        <v>7192</v>
      </c>
      <c r="L5042" s="113" t="s">
        <v>3918</v>
      </c>
      <c r="M5042" s="113" t="s">
        <v>7193</v>
      </c>
    </row>
    <row r="5043" spans="10:13">
      <c r="J5043" s="113" t="s">
        <v>12259</v>
      </c>
      <c r="K5043" s="113" t="s">
        <v>7195</v>
      </c>
      <c r="L5043" s="113" t="s">
        <v>3918</v>
      </c>
      <c r="M5043" s="113" t="s">
        <v>7196</v>
      </c>
    </row>
    <row r="5044" spans="10:13">
      <c r="J5044" s="113" t="s">
        <v>12259</v>
      </c>
      <c r="K5044" s="113" t="s">
        <v>7198</v>
      </c>
      <c r="L5044" s="113" t="s">
        <v>3918</v>
      </c>
      <c r="M5044" s="113" t="s">
        <v>7199</v>
      </c>
    </row>
    <row r="5045" spans="10:13">
      <c r="J5045" s="113" t="s">
        <v>12259</v>
      </c>
      <c r="K5045" s="113" t="s">
        <v>7201</v>
      </c>
      <c r="L5045" s="113" t="s">
        <v>3918</v>
      </c>
      <c r="M5045" s="113" t="s">
        <v>7202</v>
      </c>
    </row>
    <row r="5046" spans="10:13">
      <c r="J5046" s="113" t="s">
        <v>12259</v>
      </c>
      <c r="K5046" s="113" t="s">
        <v>7204</v>
      </c>
      <c r="L5046" s="113" t="s">
        <v>3918</v>
      </c>
      <c r="M5046" s="113" t="s">
        <v>7205</v>
      </c>
    </row>
    <row r="5047" spans="10:13">
      <c r="J5047" s="113" t="s">
        <v>12259</v>
      </c>
      <c r="K5047" s="113" t="s">
        <v>7207</v>
      </c>
      <c r="L5047" s="113" t="s">
        <v>3918</v>
      </c>
      <c r="M5047" s="113" t="s">
        <v>7208</v>
      </c>
    </row>
    <row r="5048" spans="10:13">
      <c r="J5048" s="113" t="s">
        <v>12259</v>
      </c>
      <c r="K5048" s="113" t="s">
        <v>7210</v>
      </c>
      <c r="L5048" s="113" t="s">
        <v>3918</v>
      </c>
      <c r="M5048" s="113" t="s">
        <v>7211</v>
      </c>
    </row>
    <row r="5049" spans="10:13">
      <c r="J5049" s="113" t="s">
        <v>12259</v>
      </c>
      <c r="K5049" s="113" t="s">
        <v>7213</v>
      </c>
      <c r="L5049" s="113" t="s">
        <v>3918</v>
      </c>
      <c r="M5049" s="113" t="s">
        <v>7214</v>
      </c>
    </row>
    <row r="5050" spans="10:13">
      <c r="J5050" s="113" t="s">
        <v>12259</v>
      </c>
      <c r="K5050" s="113" t="s">
        <v>7216</v>
      </c>
      <c r="L5050" s="113" t="s">
        <v>3918</v>
      </c>
      <c r="M5050" s="113" t="s">
        <v>7217</v>
      </c>
    </row>
    <row r="5051" spans="10:13">
      <c r="J5051" s="113" t="s">
        <v>12259</v>
      </c>
      <c r="K5051" s="113" t="s">
        <v>7219</v>
      </c>
      <c r="L5051" s="113" t="s">
        <v>3918</v>
      </c>
      <c r="M5051" s="113" t="s">
        <v>7220</v>
      </c>
    </row>
    <row r="5052" spans="10:13">
      <c r="J5052" s="113" t="s">
        <v>12259</v>
      </c>
      <c r="K5052" s="113" t="s">
        <v>7222</v>
      </c>
      <c r="L5052" s="113" t="s">
        <v>3918</v>
      </c>
      <c r="M5052" s="113" t="s">
        <v>7223</v>
      </c>
    </row>
    <row r="5053" spans="10:13">
      <c r="J5053" s="113" t="s">
        <v>12259</v>
      </c>
      <c r="K5053" s="113" t="s">
        <v>7225</v>
      </c>
      <c r="L5053" s="113" t="s">
        <v>3918</v>
      </c>
      <c r="M5053" s="113" t="s">
        <v>7226</v>
      </c>
    </row>
    <row r="5054" spans="10:13">
      <c r="J5054" s="113" t="s">
        <v>12259</v>
      </c>
      <c r="K5054" s="113" t="s">
        <v>7228</v>
      </c>
      <c r="L5054" s="113" t="s">
        <v>3918</v>
      </c>
      <c r="M5054" s="113" t="s">
        <v>7229</v>
      </c>
    </row>
    <row r="5055" spans="10:13">
      <c r="J5055" s="113" t="s">
        <v>12259</v>
      </c>
      <c r="K5055" s="113" t="s">
        <v>7231</v>
      </c>
      <c r="L5055" s="113" t="s">
        <v>3918</v>
      </c>
      <c r="M5055" s="113" t="s">
        <v>7232</v>
      </c>
    </row>
    <row r="5056" spans="10:13">
      <c r="J5056" s="113" t="s">
        <v>12259</v>
      </c>
      <c r="K5056" s="113" t="s">
        <v>7234</v>
      </c>
      <c r="L5056" s="113" t="s">
        <v>3918</v>
      </c>
      <c r="M5056" s="113" t="s">
        <v>7235</v>
      </c>
    </row>
    <row r="5057" spans="10:13">
      <c r="J5057" s="113" t="s">
        <v>12259</v>
      </c>
      <c r="K5057" s="113" t="s">
        <v>7237</v>
      </c>
      <c r="L5057" s="113" t="s">
        <v>3918</v>
      </c>
      <c r="M5057" s="113" t="s">
        <v>7238</v>
      </c>
    </row>
    <row r="5058" spans="10:13">
      <c r="J5058" s="113" t="s">
        <v>12259</v>
      </c>
      <c r="K5058" s="113" t="s">
        <v>7240</v>
      </c>
      <c r="L5058" s="113" t="s">
        <v>3918</v>
      </c>
      <c r="M5058" s="113" t="s">
        <v>7241</v>
      </c>
    </row>
    <row r="5059" spans="10:13">
      <c r="J5059" s="113" t="s">
        <v>12259</v>
      </c>
      <c r="K5059" s="113" t="s">
        <v>7243</v>
      </c>
      <c r="L5059" s="113" t="s">
        <v>3918</v>
      </c>
      <c r="M5059" s="113" t="s">
        <v>7244</v>
      </c>
    </row>
    <row r="5060" spans="10:13">
      <c r="J5060" s="113" t="s">
        <v>12259</v>
      </c>
      <c r="K5060" s="113" t="s">
        <v>7246</v>
      </c>
      <c r="L5060" s="113" t="s">
        <v>3918</v>
      </c>
      <c r="M5060" s="113" t="s">
        <v>7247</v>
      </c>
    </row>
    <row r="5061" spans="10:13">
      <c r="J5061" s="113" t="s">
        <v>12259</v>
      </c>
      <c r="K5061" s="113" t="s">
        <v>7249</v>
      </c>
      <c r="L5061" s="113" t="s">
        <v>3918</v>
      </c>
      <c r="M5061" s="113" t="s">
        <v>7250</v>
      </c>
    </row>
    <row r="5062" spans="10:13">
      <c r="J5062" s="113" t="s">
        <v>12259</v>
      </c>
      <c r="K5062" s="113" t="s">
        <v>7252</v>
      </c>
      <c r="L5062" s="113" t="s">
        <v>3918</v>
      </c>
      <c r="M5062" s="113" t="s">
        <v>7253</v>
      </c>
    </row>
    <row r="5063" spans="10:13">
      <c r="J5063" s="113" t="s">
        <v>12259</v>
      </c>
      <c r="K5063" s="113" t="s">
        <v>7255</v>
      </c>
      <c r="L5063" s="113" t="s">
        <v>3918</v>
      </c>
      <c r="M5063" s="113" t="s">
        <v>7256</v>
      </c>
    </row>
    <row r="5064" spans="10:13">
      <c r="J5064" s="113" t="s">
        <v>12259</v>
      </c>
      <c r="K5064" s="113" t="s">
        <v>7258</v>
      </c>
      <c r="L5064" s="113" t="s">
        <v>3918</v>
      </c>
      <c r="M5064" s="113" t="s">
        <v>7259</v>
      </c>
    </row>
    <row r="5065" spans="10:13">
      <c r="J5065" s="113" t="s">
        <v>12259</v>
      </c>
      <c r="K5065" s="113" t="s">
        <v>7261</v>
      </c>
      <c r="L5065" s="113" t="s">
        <v>3918</v>
      </c>
      <c r="M5065" s="113" t="s">
        <v>7262</v>
      </c>
    </row>
    <row r="5066" spans="10:13">
      <c r="J5066" s="113" t="s">
        <v>12259</v>
      </c>
      <c r="K5066" s="113" t="s">
        <v>7264</v>
      </c>
      <c r="L5066" s="113" t="s">
        <v>3918</v>
      </c>
      <c r="M5066" s="113" t="s">
        <v>7265</v>
      </c>
    </row>
    <row r="5067" spans="10:13">
      <c r="J5067" s="113" t="s">
        <v>12259</v>
      </c>
      <c r="K5067" s="113" t="s">
        <v>3636</v>
      </c>
      <c r="L5067" s="113" t="s">
        <v>3918</v>
      </c>
      <c r="M5067" s="113" t="s">
        <v>7267</v>
      </c>
    </row>
    <row r="5068" spans="10:13">
      <c r="J5068" s="113" t="s">
        <v>12259</v>
      </c>
      <c r="K5068" s="113" t="s">
        <v>7269</v>
      </c>
      <c r="L5068" s="113" t="s">
        <v>3918</v>
      </c>
      <c r="M5068" s="113" t="s">
        <v>7270</v>
      </c>
    </row>
    <row r="5069" spans="10:13">
      <c r="J5069" s="113" t="s">
        <v>12259</v>
      </c>
      <c r="K5069" s="113" t="s">
        <v>7272</v>
      </c>
      <c r="L5069" s="113" t="s">
        <v>3918</v>
      </c>
      <c r="M5069" s="113" t="s">
        <v>7273</v>
      </c>
    </row>
    <row r="5070" spans="10:13">
      <c r="J5070" s="113" t="s">
        <v>12259</v>
      </c>
      <c r="K5070" s="113" t="s">
        <v>7275</v>
      </c>
      <c r="L5070" s="113" t="s">
        <v>3918</v>
      </c>
      <c r="M5070" s="113" t="s">
        <v>7276</v>
      </c>
    </row>
    <row r="5071" spans="10:13">
      <c r="J5071" s="113" t="s">
        <v>12259</v>
      </c>
      <c r="K5071" s="113" t="s">
        <v>7278</v>
      </c>
      <c r="L5071" s="113" t="s">
        <v>3918</v>
      </c>
      <c r="M5071" s="113" t="s">
        <v>7279</v>
      </c>
    </row>
    <row r="5072" spans="10:13">
      <c r="J5072" s="113" t="s">
        <v>12259</v>
      </c>
      <c r="K5072" s="113" t="s">
        <v>7281</v>
      </c>
      <c r="L5072" s="113" t="s">
        <v>3918</v>
      </c>
      <c r="M5072" s="113" t="s">
        <v>7282</v>
      </c>
    </row>
    <row r="5073" spans="10:13">
      <c r="J5073" s="113" t="s">
        <v>12259</v>
      </c>
      <c r="K5073" s="113" t="s">
        <v>7284</v>
      </c>
      <c r="L5073" s="113" t="s">
        <v>3918</v>
      </c>
      <c r="M5073" s="113" t="s">
        <v>7285</v>
      </c>
    </row>
    <row r="5074" spans="10:13">
      <c r="J5074" s="113" t="s">
        <v>12259</v>
      </c>
      <c r="K5074" s="113" t="s">
        <v>7287</v>
      </c>
      <c r="L5074" s="113" t="s">
        <v>3918</v>
      </c>
      <c r="M5074" s="113" t="s">
        <v>7288</v>
      </c>
    </row>
    <row r="5075" spans="10:13">
      <c r="J5075" s="113" t="s">
        <v>12259</v>
      </c>
      <c r="K5075" s="113" t="s">
        <v>7290</v>
      </c>
      <c r="L5075" s="113" t="s">
        <v>3918</v>
      </c>
      <c r="M5075" s="113" t="s">
        <v>7291</v>
      </c>
    </row>
    <row r="5076" spans="10:13">
      <c r="J5076" s="113" t="s">
        <v>12259</v>
      </c>
      <c r="K5076" s="113" t="s">
        <v>7293</v>
      </c>
      <c r="L5076" s="113" t="s">
        <v>3918</v>
      </c>
      <c r="M5076" s="113" t="s">
        <v>7294</v>
      </c>
    </row>
    <row r="5077" spans="10:13">
      <c r="J5077" s="113" t="s">
        <v>12259</v>
      </c>
      <c r="K5077" s="113" t="s">
        <v>3861</v>
      </c>
      <c r="L5077" s="113" t="s">
        <v>3918</v>
      </c>
      <c r="M5077" s="113" t="s">
        <v>7296</v>
      </c>
    </row>
    <row r="5078" spans="10:13">
      <c r="J5078" s="113" t="s">
        <v>12259</v>
      </c>
      <c r="K5078" s="113" t="s">
        <v>7298</v>
      </c>
      <c r="L5078" s="113" t="s">
        <v>3918</v>
      </c>
      <c r="M5078" s="113" t="s">
        <v>7299</v>
      </c>
    </row>
    <row r="5079" spans="10:13">
      <c r="J5079" s="113" t="s">
        <v>12259</v>
      </c>
      <c r="K5079" s="113" t="s">
        <v>7301</v>
      </c>
      <c r="L5079" s="113" t="s">
        <v>3918</v>
      </c>
      <c r="M5079" s="113" t="s">
        <v>7302</v>
      </c>
    </row>
    <row r="5080" spans="10:13">
      <c r="J5080" s="113" t="s">
        <v>12259</v>
      </c>
      <c r="K5080" s="113" t="s">
        <v>7304</v>
      </c>
      <c r="L5080" s="113" t="s">
        <v>3918</v>
      </c>
      <c r="M5080" s="113" t="s">
        <v>7305</v>
      </c>
    </row>
    <row r="5081" spans="10:13">
      <c r="J5081" s="113" t="s">
        <v>12259</v>
      </c>
      <c r="K5081" s="113" t="s">
        <v>7307</v>
      </c>
      <c r="L5081" s="113" t="s">
        <v>3918</v>
      </c>
      <c r="M5081" s="113" t="s">
        <v>7308</v>
      </c>
    </row>
    <row r="5082" spans="10:13">
      <c r="J5082" s="113" t="s">
        <v>12259</v>
      </c>
      <c r="K5082" s="113" t="s">
        <v>7310</v>
      </c>
      <c r="L5082" s="113" t="s">
        <v>3918</v>
      </c>
      <c r="M5082" s="113" t="s">
        <v>7311</v>
      </c>
    </row>
    <row r="5083" spans="10:13">
      <c r="J5083" s="113" t="s">
        <v>12259</v>
      </c>
      <c r="K5083" s="113" t="s">
        <v>7313</v>
      </c>
      <c r="L5083" s="113" t="s">
        <v>3918</v>
      </c>
      <c r="M5083" s="113" t="s">
        <v>7314</v>
      </c>
    </row>
    <row r="5084" spans="10:13">
      <c r="J5084" s="113" t="s">
        <v>12259</v>
      </c>
      <c r="K5084" s="113" t="s">
        <v>7316</v>
      </c>
      <c r="L5084" s="113" t="s">
        <v>3918</v>
      </c>
      <c r="M5084" s="113" t="s">
        <v>7317</v>
      </c>
    </row>
    <row r="5085" spans="10:13">
      <c r="J5085" s="113" t="s">
        <v>12259</v>
      </c>
      <c r="K5085" s="113" t="s">
        <v>7319</v>
      </c>
      <c r="L5085" s="113" t="s">
        <v>3918</v>
      </c>
      <c r="M5085" s="113" t="s">
        <v>7320</v>
      </c>
    </row>
    <row r="5086" spans="10:13">
      <c r="J5086" s="113" t="s">
        <v>12259</v>
      </c>
      <c r="K5086" s="113" t="s">
        <v>7322</v>
      </c>
      <c r="L5086" s="113" t="s">
        <v>3918</v>
      </c>
      <c r="M5086" s="113" t="s">
        <v>7323</v>
      </c>
    </row>
    <row r="5087" spans="10:13">
      <c r="J5087" s="113" t="s">
        <v>12259</v>
      </c>
      <c r="K5087" s="113" t="s">
        <v>3638</v>
      </c>
      <c r="L5087" s="113" t="s">
        <v>3918</v>
      </c>
      <c r="M5087" s="113" t="s">
        <v>7325</v>
      </c>
    </row>
    <row r="5088" spans="10:13">
      <c r="J5088" s="113" t="s">
        <v>12259</v>
      </c>
      <c r="K5088" s="113" t="s">
        <v>7327</v>
      </c>
      <c r="L5088" s="113" t="s">
        <v>3918</v>
      </c>
      <c r="M5088" s="113" t="s">
        <v>7328</v>
      </c>
    </row>
    <row r="5089" spans="10:13">
      <c r="J5089" s="113" t="s">
        <v>12259</v>
      </c>
      <c r="K5089" s="113" t="s">
        <v>7330</v>
      </c>
      <c r="L5089" s="113" t="s">
        <v>3918</v>
      </c>
      <c r="M5089" s="113" t="s">
        <v>7331</v>
      </c>
    </row>
    <row r="5090" spans="10:13">
      <c r="J5090" s="113" t="s">
        <v>12259</v>
      </c>
      <c r="K5090" s="113" t="s">
        <v>7333</v>
      </c>
      <c r="L5090" s="113" t="s">
        <v>3918</v>
      </c>
      <c r="M5090" s="113" t="s">
        <v>3717</v>
      </c>
    </row>
    <row r="5091" spans="10:13">
      <c r="J5091" s="113" t="s">
        <v>12259</v>
      </c>
      <c r="K5091" s="113" t="s">
        <v>7335</v>
      </c>
      <c r="L5091" s="113" t="s">
        <v>3918</v>
      </c>
      <c r="M5091" s="113" t="s">
        <v>7336</v>
      </c>
    </row>
    <row r="5092" spans="10:13">
      <c r="J5092" s="113" t="s">
        <v>12259</v>
      </c>
      <c r="K5092" s="113" t="s">
        <v>7338</v>
      </c>
      <c r="L5092" s="113" t="s">
        <v>3918</v>
      </c>
      <c r="M5092" s="113" t="s">
        <v>7339</v>
      </c>
    </row>
    <row r="5093" spans="10:13">
      <c r="J5093" s="113" t="s">
        <v>12259</v>
      </c>
      <c r="K5093" s="113" t="s">
        <v>7341</v>
      </c>
      <c r="L5093" s="113" t="s">
        <v>3918</v>
      </c>
      <c r="M5093" s="113" t="s">
        <v>7342</v>
      </c>
    </row>
    <row r="5094" spans="10:13">
      <c r="J5094" s="113" t="s">
        <v>12259</v>
      </c>
      <c r="K5094" s="113" t="s">
        <v>7344</v>
      </c>
      <c r="L5094" s="113" t="s">
        <v>3918</v>
      </c>
      <c r="M5094" s="113" t="s">
        <v>7345</v>
      </c>
    </row>
    <row r="5095" spans="10:13">
      <c r="J5095" s="113" t="s">
        <v>12259</v>
      </c>
      <c r="K5095" s="113" t="s">
        <v>7347</v>
      </c>
      <c r="L5095" s="113" t="s">
        <v>3918</v>
      </c>
      <c r="M5095" s="113" t="s">
        <v>7348</v>
      </c>
    </row>
    <row r="5096" spans="10:13">
      <c r="J5096" s="113" t="s">
        <v>12259</v>
      </c>
      <c r="K5096" s="113" t="s">
        <v>7350</v>
      </c>
      <c r="L5096" s="113" t="s">
        <v>3918</v>
      </c>
      <c r="M5096" s="113" t="s">
        <v>7351</v>
      </c>
    </row>
    <row r="5097" spans="10:13">
      <c r="J5097" s="113" t="s">
        <v>12259</v>
      </c>
      <c r="K5097" s="113" t="s">
        <v>7353</v>
      </c>
      <c r="L5097" s="113" t="s">
        <v>3918</v>
      </c>
      <c r="M5097" s="113" t="s">
        <v>7354</v>
      </c>
    </row>
    <row r="5098" spans="10:13">
      <c r="J5098" s="113" t="s">
        <v>12259</v>
      </c>
      <c r="K5098" s="113" t="s">
        <v>7356</v>
      </c>
      <c r="L5098" s="113" t="s">
        <v>3918</v>
      </c>
      <c r="M5098" s="113" t="s">
        <v>7357</v>
      </c>
    </row>
    <row r="5099" spans="10:13">
      <c r="J5099" s="113" t="s">
        <v>12259</v>
      </c>
      <c r="K5099" s="113" t="s">
        <v>7359</v>
      </c>
      <c r="L5099" s="113" t="s">
        <v>3918</v>
      </c>
      <c r="M5099" s="113" t="s">
        <v>7360</v>
      </c>
    </row>
    <row r="5100" spans="10:13">
      <c r="J5100" s="113" t="s">
        <v>12259</v>
      </c>
      <c r="K5100" s="113" t="s">
        <v>7362</v>
      </c>
      <c r="L5100" s="113" t="s">
        <v>3918</v>
      </c>
      <c r="M5100" s="113" t="s">
        <v>7363</v>
      </c>
    </row>
    <row r="5101" spans="10:13">
      <c r="J5101" s="113" t="s">
        <v>12259</v>
      </c>
      <c r="K5101" s="113" t="s">
        <v>7365</v>
      </c>
      <c r="L5101" s="113" t="s">
        <v>3918</v>
      </c>
      <c r="M5101" s="113" t="s">
        <v>7366</v>
      </c>
    </row>
    <row r="5102" spans="10:13">
      <c r="J5102" s="113" t="s">
        <v>12259</v>
      </c>
      <c r="K5102" s="113" t="s">
        <v>7368</v>
      </c>
      <c r="L5102" s="113" t="s">
        <v>3918</v>
      </c>
      <c r="M5102" s="113" t="s">
        <v>5770</v>
      </c>
    </row>
    <row r="5103" spans="10:13">
      <c r="J5103" s="113" t="s">
        <v>12259</v>
      </c>
      <c r="K5103" s="113" t="s">
        <v>7370</v>
      </c>
      <c r="L5103" s="113" t="s">
        <v>3918</v>
      </c>
      <c r="M5103" s="113" t="s">
        <v>7371</v>
      </c>
    </row>
    <row r="5104" spans="10:13">
      <c r="J5104" s="113" t="s">
        <v>12259</v>
      </c>
      <c r="K5104" s="113" t="s">
        <v>7373</v>
      </c>
      <c r="L5104" s="113" t="s">
        <v>3918</v>
      </c>
      <c r="M5104" s="113" t="s">
        <v>7374</v>
      </c>
    </row>
    <row r="5105" spans="10:13">
      <c r="J5105" s="113" t="s">
        <v>12259</v>
      </c>
      <c r="K5105" s="113" t="s">
        <v>7376</v>
      </c>
      <c r="L5105" s="113" t="s">
        <v>3918</v>
      </c>
      <c r="M5105" s="113" t="s">
        <v>7377</v>
      </c>
    </row>
    <row r="5106" spans="10:13">
      <c r="J5106" s="113" t="s">
        <v>12259</v>
      </c>
      <c r="K5106" s="113" t="s">
        <v>7379</v>
      </c>
      <c r="L5106" s="113" t="s">
        <v>3918</v>
      </c>
      <c r="M5106" s="113" t="s">
        <v>7380</v>
      </c>
    </row>
    <row r="5107" spans="10:13">
      <c r="J5107" s="113" t="s">
        <v>12259</v>
      </c>
      <c r="K5107" s="113" t="s">
        <v>3640</v>
      </c>
      <c r="L5107" s="113" t="s">
        <v>3918</v>
      </c>
      <c r="M5107" s="113" t="s">
        <v>7382</v>
      </c>
    </row>
    <row r="5108" spans="10:13">
      <c r="J5108" s="113" t="s">
        <v>12259</v>
      </c>
      <c r="K5108" s="113" t="s">
        <v>7384</v>
      </c>
      <c r="L5108" s="113" t="s">
        <v>3918</v>
      </c>
      <c r="M5108" s="113" t="s">
        <v>7385</v>
      </c>
    </row>
    <row r="5109" spans="10:13">
      <c r="J5109" s="113" t="s">
        <v>12259</v>
      </c>
      <c r="K5109" s="113" t="s">
        <v>7387</v>
      </c>
      <c r="L5109" s="113" t="s">
        <v>3918</v>
      </c>
      <c r="M5109" s="113" t="s">
        <v>7388</v>
      </c>
    </row>
    <row r="5110" spans="10:13">
      <c r="J5110" s="113" t="s">
        <v>12259</v>
      </c>
      <c r="K5110" s="113" t="s">
        <v>7390</v>
      </c>
      <c r="L5110" s="113" t="s">
        <v>3918</v>
      </c>
      <c r="M5110" s="113" t="s">
        <v>7391</v>
      </c>
    </row>
    <row r="5111" spans="10:13">
      <c r="J5111" s="113" t="s">
        <v>12259</v>
      </c>
      <c r="K5111" s="113" t="s">
        <v>7393</v>
      </c>
      <c r="L5111" s="113" t="s">
        <v>3918</v>
      </c>
      <c r="M5111" s="113" t="s">
        <v>7394</v>
      </c>
    </row>
    <row r="5112" spans="10:13">
      <c r="J5112" s="113" t="s">
        <v>12259</v>
      </c>
      <c r="K5112" s="113" t="s">
        <v>7396</v>
      </c>
      <c r="L5112" s="113" t="s">
        <v>3918</v>
      </c>
      <c r="M5112" s="113" t="s">
        <v>7397</v>
      </c>
    </row>
    <row r="5113" spans="10:13">
      <c r="J5113" s="113" t="s">
        <v>12259</v>
      </c>
      <c r="K5113" s="113" t="s">
        <v>7399</v>
      </c>
      <c r="L5113" s="113" t="s">
        <v>3918</v>
      </c>
      <c r="M5113" s="113" t="s">
        <v>7400</v>
      </c>
    </row>
    <row r="5114" spans="10:13">
      <c r="J5114" s="113" t="s">
        <v>12259</v>
      </c>
      <c r="K5114" s="113" t="s">
        <v>7402</v>
      </c>
      <c r="L5114" s="113" t="s">
        <v>3918</v>
      </c>
      <c r="M5114" s="113" t="s">
        <v>7403</v>
      </c>
    </row>
    <row r="5115" spans="10:13">
      <c r="J5115" s="113" t="s">
        <v>12259</v>
      </c>
      <c r="K5115" s="113" t="s">
        <v>7405</v>
      </c>
      <c r="L5115" s="113" t="s">
        <v>3918</v>
      </c>
      <c r="M5115" s="113" t="s">
        <v>7406</v>
      </c>
    </row>
    <row r="5116" spans="10:13">
      <c r="J5116" s="113" t="s">
        <v>12259</v>
      </c>
      <c r="K5116" s="113" t="s">
        <v>7408</v>
      </c>
      <c r="L5116" s="113" t="s">
        <v>3918</v>
      </c>
      <c r="M5116" s="113" t="s">
        <v>7409</v>
      </c>
    </row>
    <row r="5117" spans="10:13">
      <c r="J5117" s="113" t="s">
        <v>12259</v>
      </c>
      <c r="K5117" s="113" t="s">
        <v>7411</v>
      </c>
      <c r="L5117" s="113" t="s">
        <v>3918</v>
      </c>
      <c r="M5117" s="113" t="s">
        <v>7412</v>
      </c>
    </row>
    <row r="5118" spans="10:13">
      <c r="J5118" s="113" t="s">
        <v>12259</v>
      </c>
      <c r="K5118" s="113" t="s">
        <v>7414</v>
      </c>
      <c r="L5118" s="113" t="s">
        <v>3918</v>
      </c>
      <c r="M5118" s="113" t="s">
        <v>7415</v>
      </c>
    </row>
    <row r="5119" spans="10:13">
      <c r="J5119" s="113" t="s">
        <v>12259</v>
      </c>
      <c r="K5119" s="113" t="s">
        <v>7417</v>
      </c>
      <c r="L5119" s="113" t="s">
        <v>3918</v>
      </c>
      <c r="M5119" s="113" t="s">
        <v>7418</v>
      </c>
    </row>
    <row r="5120" spans="10:13">
      <c r="J5120" s="113" t="s">
        <v>12259</v>
      </c>
      <c r="K5120" s="113" t="s">
        <v>7420</v>
      </c>
      <c r="L5120" s="113" t="s">
        <v>3918</v>
      </c>
      <c r="M5120" s="113" t="s">
        <v>7421</v>
      </c>
    </row>
    <row r="5121" spans="10:13">
      <c r="J5121" s="113" t="s">
        <v>12259</v>
      </c>
      <c r="K5121" s="113" t="s">
        <v>7423</v>
      </c>
      <c r="L5121" s="113" t="s">
        <v>3918</v>
      </c>
      <c r="M5121" s="113" t="s">
        <v>7424</v>
      </c>
    </row>
    <row r="5122" spans="10:13">
      <c r="J5122" s="113" t="s">
        <v>12259</v>
      </c>
      <c r="K5122" s="113" t="s">
        <v>7426</v>
      </c>
      <c r="L5122" s="113" t="s">
        <v>3918</v>
      </c>
      <c r="M5122" s="113" t="s">
        <v>7427</v>
      </c>
    </row>
    <row r="5123" spans="10:13">
      <c r="J5123" s="113" t="s">
        <v>12259</v>
      </c>
      <c r="K5123" s="113" t="s">
        <v>7429</v>
      </c>
      <c r="L5123" s="113" t="s">
        <v>3918</v>
      </c>
      <c r="M5123" s="113" t="s">
        <v>7430</v>
      </c>
    </row>
    <row r="5124" spans="10:13">
      <c r="J5124" s="113" t="s">
        <v>12259</v>
      </c>
      <c r="K5124" s="113" t="s">
        <v>7432</v>
      </c>
      <c r="L5124" s="113" t="s">
        <v>3918</v>
      </c>
      <c r="M5124" s="113" t="s">
        <v>7433</v>
      </c>
    </row>
    <row r="5125" spans="10:13">
      <c r="J5125" s="113" t="s">
        <v>12259</v>
      </c>
      <c r="K5125" s="113" t="s">
        <v>7435</v>
      </c>
      <c r="L5125" s="113" t="s">
        <v>3918</v>
      </c>
      <c r="M5125" s="113" t="s">
        <v>7436</v>
      </c>
    </row>
    <row r="5126" spans="10:13">
      <c r="J5126" s="113" t="s">
        <v>12259</v>
      </c>
      <c r="K5126" s="113" t="s">
        <v>7438</v>
      </c>
      <c r="L5126" s="113" t="s">
        <v>3918</v>
      </c>
      <c r="M5126" s="113" t="s">
        <v>7439</v>
      </c>
    </row>
    <row r="5127" spans="10:13">
      <c r="J5127" s="113" t="s">
        <v>12259</v>
      </c>
      <c r="K5127" s="113" t="s">
        <v>3642</v>
      </c>
      <c r="L5127" s="113" t="s">
        <v>3918</v>
      </c>
      <c r="M5127" s="113" t="s">
        <v>7441</v>
      </c>
    </row>
    <row r="5128" spans="10:13">
      <c r="J5128" s="113" t="s">
        <v>12259</v>
      </c>
      <c r="K5128" s="113" t="s">
        <v>7443</v>
      </c>
      <c r="L5128" s="113" t="s">
        <v>3918</v>
      </c>
      <c r="M5128" s="113" t="s">
        <v>7444</v>
      </c>
    </row>
    <row r="5129" spans="10:13">
      <c r="J5129" s="113" t="s">
        <v>12259</v>
      </c>
      <c r="K5129" s="113" t="s">
        <v>7446</v>
      </c>
      <c r="L5129" s="113" t="s">
        <v>3918</v>
      </c>
      <c r="M5129" s="113" t="s">
        <v>7447</v>
      </c>
    </row>
    <row r="5130" spans="10:13">
      <c r="J5130" s="113" t="s">
        <v>12259</v>
      </c>
      <c r="K5130" s="113" t="s">
        <v>7449</v>
      </c>
      <c r="L5130" s="113" t="s">
        <v>3918</v>
      </c>
      <c r="M5130" s="113" t="s">
        <v>7450</v>
      </c>
    </row>
    <row r="5131" spans="10:13">
      <c r="J5131" s="113" t="s">
        <v>12259</v>
      </c>
      <c r="K5131" s="113" t="s">
        <v>7452</v>
      </c>
      <c r="L5131" s="113" t="s">
        <v>3918</v>
      </c>
      <c r="M5131" s="113" t="s">
        <v>7453</v>
      </c>
    </row>
    <row r="5132" spans="10:13">
      <c r="J5132" s="113" t="s">
        <v>12259</v>
      </c>
      <c r="K5132" s="113" t="s">
        <v>7455</v>
      </c>
      <c r="L5132" s="113" t="s">
        <v>3918</v>
      </c>
      <c r="M5132" s="113" t="s">
        <v>7456</v>
      </c>
    </row>
    <row r="5133" spans="10:13">
      <c r="J5133" s="113" t="s">
        <v>12259</v>
      </c>
      <c r="K5133" s="113" t="s">
        <v>7458</v>
      </c>
      <c r="L5133" s="113" t="s">
        <v>3918</v>
      </c>
      <c r="M5133" s="113" t="s">
        <v>7459</v>
      </c>
    </row>
    <row r="5134" spans="10:13">
      <c r="J5134" s="113" t="s">
        <v>12259</v>
      </c>
      <c r="K5134" s="113" t="s">
        <v>7461</v>
      </c>
      <c r="L5134" s="113" t="s">
        <v>3918</v>
      </c>
      <c r="M5134" s="113" t="s">
        <v>7462</v>
      </c>
    </row>
    <row r="5135" spans="10:13">
      <c r="J5135" s="113" t="s">
        <v>12259</v>
      </c>
      <c r="K5135" s="113" t="s">
        <v>7464</v>
      </c>
      <c r="L5135" s="113" t="s">
        <v>3918</v>
      </c>
      <c r="M5135" s="113" t="s">
        <v>7465</v>
      </c>
    </row>
    <row r="5136" spans="10:13">
      <c r="J5136" s="113" t="s">
        <v>12259</v>
      </c>
      <c r="K5136" s="113" t="s">
        <v>7467</v>
      </c>
      <c r="L5136" s="113" t="s">
        <v>3918</v>
      </c>
      <c r="M5136" s="113" t="s">
        <v>7468</v>
      </c>
    </row>
    <row r="5137" spans="10:13">
      <c r="J5137" s="113" t="s">
        <v>12259</v>
      </c>
      <c r="K5137" s="113" t="s">
        <v>7470</v>
      </c>
      <c r="L5137" s="113" t="s">
        <v>3918</v>
      </c>
      <c r="M5137" s="113" t="s">
        <v>7471</v>
      </c>
    </row>
    <row r="5138" spans="10:13">
      <c r="J5138" s="113" t="s">
        <v>12259</v>
      </c>
      <c r="K5138" s="113" t="s">
        <v>7473</v>
      </c>
      <c r="L5138" s="113" t="s">
        <v>3918</v>
      </c>
      <c r="M5138" s="113" t="s">
        <v>7474</v>
      </c>
    </row>
    <row r="5139" spans="10:13">
      <c r="J5139" s="113" t="s">
        <v>12259</v>
      </c>
      <c r="K5139" s="113" t="s">
        <v>7476</v>
      </c>
      <c r="L5139" s="113" t="s">
        <v>3918</v>
      </c>
      <c r="M5139" s="113" t="s">
        <v>7477</v>
      </c>
    </row>
    <row r="5140" spans="10:13">
      <c r="J5140" s="113" t="s">
        <v>12259</v>
      </c>
      <c r="K5140" s="113" t="s">
        <v>7479</v>
      </c>
      <c r="L5140" s="113" t="s">
        <v>3918</v>
      </c>
      <c r="M5140" s="113" t="s">
        <v>7480</v>
      </c>
    </row>
    <row r="5141" spans="10:13">
      <c r="J5141" s="113" t="s">
        <v>12259</v>
      </c>
      <c r="K5141" s="113" t="s">
        <v>7482</v>
      </c>
      <c r="L5141" s="113" t="s">
        <v>3918</v>
      </c>
      <c r="M5141" s="113" t="s">
        <v>7483</v>
      </c>
    </row>
    <row r="5142" spans="10:13">
      <c r="J5142" s="113" t="s">
        <v>12259</v>
      </c>
      <c r="K5142" s="113" t="s">
        <v>7485</v>
      </c>
      <c r="L5142" s="113" t="s">
        <v>3918</v>
      </c>
      <c r="M5142" s="113" t="s">
        <v>7486</v>
      </c>
    </row>
    <row r="5143" spans="10:13">
      <c r="J5143" s="113" t="s">
        <v>12259</v>
      </c>
      <c r="K5143" s="113" t="s">
        <v>7488</v>
      </c>
      <c r="L5143" s="113" t="s">
        <v>3918</v>
      </c>
      <c r="M5143" s="113" t="s">
        <v>7489</v>
      </c>
    </row>
    <row r="5144" spans="10:13">
      <c r="J5144" s="113" t="s">
        <v>12259</v>
      </c>
      <c r="K5144" s="113" t="s">
        <v>7491</v>
      </c>
      <c r="L5144" s="113" t="s">
        <v>3918</v>
      </c>
      <c r="M5144" s="113" t="s">
        <v>7492</v>
      </c>
    </row>
    <row r="5145" spans="10:13">
      <c r="J5145" s="113" t="s">
        <v>12259</v>
      </c>
      <c r="K5145" s="113" t="s">
        <v>7494</v>
      </c>
      <c r="L5145" s="113" t="s">
        <v>3918</v>
      </c>
      <c r="M5145" s="113" t="s">
        <v>7495</v>
      </c>
    </row>
    <row r="5146" spans="10:13">
      <c r="J5146" s="113" t="s">
        <v>12259</v>
      </c>
      <c r="K5146" s="113" t="s">
        <v>7497</v>
      </c>
      <c r="L5146" s="113" t="s">
        <v>3918</v>
      </c>
      <c r="M5146" s="113" t="s">
        <v>7498</v>
      </c>
    </row>
    <row r="5147" spans="10:13">
      <c r="J5147" s="113" t="s">
        <v>12259</v>
      </c>
      <c r="K5147" s="113" t="s">
        <v>3644</v>
      </c>
      <c r="L5147" s="113" t="s">
        <v>3918</v>
      </c>
      <c r="M5147" s="113" t="s">
        <v>7500</v>
      </c>
    </row>
    <row r="5148" spans="10:13">
      <c r="J5148" s="113" t="s">
        <v>12259</v>
      </c>
      <c r="K5148" s="113" t="s">
        <v>7502</v>
      </c>
      <c r="L5148" s="113" t="s">
        <v>3918</v>
      </c>
      <c r="M5148" s="113" t="s">
        <v>7503</v>
      </c>
    </row>
    <row r="5149" spans="10:13">
      <c r="J5149" s="113" t="s">
        <v>12259</v>
      </c>
      <c r="K5149" s="113" t="s">
        <v>7505</v>
      </c>
      <c r="L5149" s="113" t="s">
        <v>3918</v>
      </c>
      <c r="M5149" s="113" t="s">
        <v>7506</v>
      </c>
    </row>
    <row r="5150" spans="10:13">
      <c r="J5150" s="113" t="s">
        <v>12259</v>
      </c>
      <c r="K5150" s="113" t="s">
        <v>7508</v>
      </c>
      <c r="L5150" s="113" t="s">
        <v>3918</v>
      </c>
      <c r="M5150" s="113" t="s">
        <v>7509</v>
      </c>
    </row>
    <row r="5151" spans="10:13">
      <c r="J5151" s="113" t="s">
        <v>12259</v>
      </c>
      <c r="K5151" s="113" t="s">
        <v>7511</v>
      </c>
      <c r="L5151" s="113" t="s">
        <v>3918</v>
      </c>
      <c r="M5151" s="113" t="s">
        <v>7512</v>
      </c>
    </row>
    <row r="5152" spans="10:13">
      <c r="J5152" s="113" t="s">
        <v>12259</v>
      </c>
      <c r="K5152" s="113" t="s">
        <v>7514</v>
      </c>
      <c r="L5152" s="113" t="s">
        <v>3918</v>
      </c>
      <c r="M5152" s="113" t="s">
        <v>7515</v>
      </c>
    </row>
    <row r="5153" spans="10:13">
      <c r="J5153" s="113" t="s">
        <v>12259</v>
      </c>
      <c r="K5153" s="113" t="s">
        <v>7517</v>
      </c>
      <c r="L5153" s="113" t="s">
        <v>3918</v>
      </c>
      <c r="M5153" s="113" t="s">
        <v>7518</v>
      </c>
    </row>
    <row r="5154" spans="10:13">
      <c r="J5154" s="113" t="s">
        <v>12259</v>
      </c>
      <c r="K5154" s="113" t="s">
        <v>7520</v>
      </c>
      <c r="L5154" s="113" t="s">
        <v>3918</v>
      </c>
      <c r="M5154" s="113" t="s">
        <v>7521</v>
      </c>
    </row>
    <row r="5155" spans="10:13">
      <c r="J5155" s="113" t="s">
        <v>12259</v>
      </c>
      <c r="K5155" s="113" t="s">
        <v>7523</v>
      </c>
      <c r="L5155" s="113" t="s">
        <v>3918</v>
      </c>
      <c r="M5155" s="113" t="s">
        <v>7524</v>
      </c>
    </row>
    <row r="5156" spans="10:13">
      <c r="J5156" s="113" t="s">
        <v>12259</v>
      </c>
      <c r="K5156" s="113" t="s">
        <v>7526</v>
      </c>
      <c r="L5156" s="113" t="s">
        <v>3918</v>
      </c>
      <c r="M5156" s="113" t="s">
        <v>7527</v>
      </c>
    </row>
    <row r="5157" spans="10:13">
      <c r="J5157" s="113" t="s">
        <v>12259</v>
      </c>
      <c r="K5157" s="113" t="s">
        <v>7529</v>
      </c>
      <c r="L5157" s="113" t="s">
        <v>3918</v>
      </c>
      <c r="M5157" s="113" t="s">
        <v>7530</v>
      </c>
    </row>
    <row r="5158" spans="10:13">
      <c r="J5158" s="113" t="s">
        <v>12259</v>
      </c>
      <c r="K5158" s="113" t="s">
        <v>7532</v>
      </c>
      <c r="L5158" s="113" t="s">
        <v>3918</v>
      </c>
      <c r="M5158" s="113" t="s">
        <v>7533</v>
      </c>
    </row>
    <row r="5159" spans="10:13">
      <c r="J5159" s="113" t="s">
        <v>12259</v>
      </c>
      <c r="K5159" s="113" t="s">
        <v>7535</v>
      </c>
      <c r="L5159" s="113" t="s">
        <v>3918</v>
      </c>
      <c r="M5159" s="113" t="s">
        <v>7536</v>
      </c>
    </row>
    <row r="5160" spans="10:13">
      <c r="J5160" s="113" t="s">
        <v>12259</v>
      </c>
      <c r="K5160" s="113" t="s">
        <v>7538</v>
      </c>
      <c r="L5160" s="113" t="s">
        <v>3918</v>
      </c>
      <c r="M5160" s="113" t="s">
        <v>7539</v>
      </c>
    </row>
    <row r="5161" spans="10:13">
      <c r="J5161" s="113" t="s">
        <v>12259</v>
      </c>
      <c r="K5161" s="113" t="s">
        <v>7541</v>
      </c>
      <c r="L5161" s="113" t="s">
        <v>3918</v>
      </c>
      <c r="M5161" s="113" t="s">
        <v>7542</v>
      </c>
    </row>
    <row r="5162" spans="10:13">
      <c r="J5162" s="113" t="s">
        <v>12259</v>
      </c>
      <c r="K5162" s="113" t="s">
        <v>7544</v>
      </c>
      <c r="L5162" s="113" t="s">
        <v>3918</v>
      </c>
      <c r="M5162" s="113" t="s">
        <v>7545</v>
      </c>
    </row>
    <row r="5163" spans="10:13">
      <c r="J5163" s="113" t="s">
        <v>12259</v>
      </c>
      <c r="K5163" s="113" t="s">
        <v>7547</v>
      </c>
      <c r="L5163" s="113" t="s">
        <v>3918</v>
      </c>
      <c r="M5163" s="113" t="s">
        <v>7548</v>
      </c>
    </row>
    <row r="5164" spans="10:13">
      <c r="J5164" s="113" t="s">
        <v>12259</v>
      </c>
      <c r="K5164" s="113" t="s">
        <v>7550</v>
      </c>
      <c r="L5164" s="113" t="s">
        <v>3918</v>
      </c>
      <c r="M5164" s="113" t="s">
        <v>7551</v>
      </c>
    </row>
    <row r="5165" spans="10:13">
      <c r="J5165" s="113" t="s">
        <v>12259</v>
      </c>
      <c r="K5165" s="113" t="s">
        <v>7553</v>
      </c>
      <c r="L5165" s="113" t="s">
        <v>3918</v>
      </c>
      <c r="M5165" s="113" t="s">
        <v>7554</v>
      </c>
    </row>
    <row r="5166" spans="10:13">
      <c r="J5166" s="113" t="s">
        <v>12259</v>
      </c>
      <c r="K5166" s="113" t="s">
        <v>7556</v>
      </c>
      <c r="L5166" s="113" t="s">
        <v>3918</v>
      </c>
      <c r="M5166" s="113" t="s">
        <v>7557</v>
      </c>
    </row>
    <row r="5167" spans="10:13">
      <c r="J5167" s="113" t="s">
        <v>12259</v>
      </c>
      <c r="K5167" s="113" t="s">
        <v>3646</v>
      </c>
      <c r="L5167" s="113" t="s">
        <v>3918</v>
      </c>
      <c r="M5167" s="113" t="s">
        <v>5792</v>
      </c>
    </row>
    <row r="5168" spans="10:13">
      <c r="J5168" s="113" t="s">
        <v>12259</v>
      </c>
      <c r="K5168" s="113" t="s">
        <v>7560</v>
      </c>
      <c r="L5168" s="113" t="s">
        <v>3918</v>
      </c>
      <c r="M5168" s="113" t="s">
        <v>7561</v>
      </c>
    </row>
    <row r="5169" spans="10:13">
      <c r="J5169" s="113" t="s">
        <v>12259</v>
      </c>
      <c r="K5169" s="113" t="s">
        <v>7563</v>
      </c>
      <c r="L5169" s="113" t="s">
        <v>3918</v>
      </c>
      <c r="M5169" s="113" t="s">
        <v>7564</v>
      </c>
    </row>
    <row r="5170" spans="10:13">
      <c r="J5170" s="113" t="s">
        <v>12259</v>
      </c>
      <c r="K5170" s="113" t="s">
        <v>7566</v>
      </c>
      <c r="L5170" s="113" t="s">
        <v>3918</v>
      </c>
      <c r="M5170" s="113" t="s">
        <v>7567</v>
      </c>
    </row>
    <row r="5171" spans="10:13">
      <c r="J5171" s="113" t="s">
        <v>12259</v>
      </c>
      <c r="K5171" s="113" t="s">
        <v>7569</v>
      </c>
      <c r="L5171" s="113" t="s">
        <v>3918</v>
      </c>
      <c r="M5171" s="113" t="s">
        <v>7570</v>
      </c>
    </row>
    <row r="5172" spans="10:13">
      <c r="J5172" s="113" t="s">
        <v>12259</v>
      </c>
      <c r="K5172" s="113" t="s">
        <v>7572</v>
      </c>
      <c r="L5172" s="113" t="s">
        <v>3918</v>
      </c>
      <c r="M5172" s="113" t="s">
        <v>7573</v>
      </c>
    </row>
    <row r="5173" spans="10:13">
      <c r="J5173" s="113" t="s">
        <v>12259</v>
      </c>
      <c r="K5173" s="113" t="s">
        <v>7575</v>
      </c>
      <c r="L5173" s="113" t="s">
        <v>3918</v>
      </c>
      <c r="M5173" s="113" t="s">
        <v>7576</v>
      </c>
    </row>
    <row r="5174" spans="10:13">
      <c r="J5174" s="113" t="s">
        <v>12259</v>
      </c>
      <c r="K5174" s="113" t="s">
        <v>7578</v>
      </c>
      <c r="L5174" s="113" t="s">
        <v>3918</v>
      </c>
      <c r="M5174" s="113" t="s">
        <v>7579</v>
      </c>
    </row>
    <row r="5175" spans="10:13">
      <c r="J5175" s="113" t="s">
        <v>12259</v>
      </c>
      <c r="K5175" s="113" t="s">
        <v>7581</v>
      </c>
      <c r="L5175" s="113" t="s">
        <v>3918</v>
      </c>
      <c r="M5175" s="113" t="s">
        <v>7582</v>
      </c>
    </row>
    <row r="5176" spans="10:13">
      <c r="J5176" s="113" t="s">
        <v>12259</v>
      </c>
      <c r="K5176" s="113" t="s">
        <v>7584</v>
      </c>
      <c r="L5176" s="113" t="s">
        <v>3918</v>
      </c>
      <c r="M5176" s="113" t="s">
        <v>7585</v>
      </c>
    </row>
    <row r="5177" spans="10:13">
      <c r="J5177" s="113" t="s">
        <v>12259</v>
      </c>
      <c r="K5177" s="113" t="s">
        <v>7587</v>
      </c>
      <c r="L5177" s="113" t="s">
        <v>3918</v>
      </c>
      <c r="M5177" s="113" t="s">
        <v>7588</v>
      </c>
    </row>
    <row r="5178" spans="10:13">
      <c r="J5178" s="113" t="s">
        <v>12259</v>
      </c>
      <c r="K5178" s="113" t="s">
        <v>7590</v>
      </c>
      <c r="L5178" s="113" t="s">
        <v>3918</v>
      </c>
      <c r="M5178" s="113" t="s">
        <v>7591</v>
      </c>
    </row>
    <row r="5179" spans="10:13">
      <c r="J5179" s="113" t="s">
        <v>12259</v>
      </c>
      <c r="K5179" s="113" t="s">
        <v>7593</v>
      </c>
      <c r="L5179" s="113" t="s">
        <v>3918</v>
      </c>
      <c r="M5179" s="113" t="s">
        <v>7594</v>
      </c>
    </row>
    <row r="5180" spans="10:13">
      <c r="J5180" s="113" t="s">
        <v>12259</v>
      </c>
      <c r="K5180" s="113" t="s">
        <v>7596</v>
      </c>
      <c r="L5180" s="113" t="s">
        <v>3918</v>
      </c>
      <c r="M5180" s="113" t="s">
        <v>7597</v>
      </c>
    </row>
    <row r="5181" spans="10:13">
      <c r="J5181" s="113" t="s">
        <v>12259</v>
      </c>
      <c r="K5181" s="113" t="s">
        <v>7599</v>
      </c>
      <c r="L5181" s="113" t="s">
        <v>3918</v>
      </c>
      <c r="M5181" s="113" t="s">
        <v>7600</v>
      </c>
    </row>
    <row r="5182" spans="10:13">
      <c r="J5182" s="113" t="s">
        <v>12259</v>
      </c>
      <c r="K5182" s="113" t="s">
        <v>7602</v>
      </c>
      <c r="L5182" s="113" t="s">
        <v>3918</v>
      </c>
      <c r="M5182" s="113" t="s">
        <v>7603</v>
      </c>
    </row>
    <row r="5183" spans="10:13">
      <c r="J5183" s="113" t="s">
        <v>12259</v>
      </c>
      <c r="K5183" s="113" t="s">
        <v>7605</v>
      </c>
      <c r="L5183" s="113" t="s">
        <v>3918</v>
      </c>
      <c r="M5183" s="113" t="s">
        <v>7606</v>
      </c>
    </row>
    <row r="5184" spans="10:13">
      <c r="J5184" s="113" t="s">
        <v>12259</v>
      </c>
      <c r="K5184" s="113" t="s">
        <v>7608</v>
      </c>
      <c r="L5184" s="113" t="s">
        <v>3918</v>
      </c>
      <c r="M5184" s="113" t="s">
        <v>7609</v>
      </c>
    </row>
    <row r="5185" spans="10:13">
      <c r="J5185" s="113" t="s">
        <v>12259</v>
      </c>
      <c r="K5185" s="113" t="s">
        <v>7611</v>
      </c>
      <c r="L5185" s="113" t="s">
        <v>3918</v>
      </c>
      <c r="M5185" s="113" t="s">
        <v>7612</v>
      </c>
    </row>
    <row r="5186" spans="10:13">
      <c r="J5186" s="113" t="s">
        <v>12259</v>
      </c>
      <c r="K5186" s="113" t="s">
        <v>7614</v>
      </c>
      <c r="L5186" s="113" t="s">
        <v>3918</v>
      </c>
      <c r="M5186" s="113" t="s">
        <v>7615</v>
      </c>
    </row>
    <row r="5187" spans="10:13">
      <c r="J5187" s="113" t="s">
        <v>12259</v>
      </c>
      <c r="K5187" s="113" t="s">
        <v>3648</v>
      </c>
      <c r="L5187" s="113" t="s">
        <v>3918</v>
      </c>
      <c r="M5187" s="113" t="s">
        <v>7617</v>
      </c>
    </row>
    <row r="5188" spans="10:13">
      <c r="J5188" s="113" t="s">
        <v>12259</v>
      </c>
      <c r="K5188" s="113" t="s">
        <v>7619</v>
      </c>
      <c r="L5188" s="113" t="s">
        <v>3918</v>
      </c>
      <c r="M5188" s="113" t="s">
        <v>7620</v>
      </c>
    </row>
    <row r="5189" spans="10:13">
      <c r="J5189" s="113" t="s">
        <v>12259</v>
      </c>
      <c r="K5189" s="113" t="s">
        <v>7622</v>
      </c>
      <c r="L5189" s="113" t="s">
        <v>3918</v>
      </c>
      <c r="M5189" s="113" t="s">
        <v>7623</v>
      </c>
    </row>
    <row r="5190" spans="10:13">
      <c r="J5190" s="113" t="s">
        <v>12259</v>
      </c>
      <c r="K5190" s="113" t="s">
        <v>7625</v>
      </c>
      <c r="L5190" s="113" t="s">
        <v>3918</v>
      </c>
      <c r="M5190" s="113" t="s">
        <v>7626</v>
      </c>
    </row>
    <row r="5191" spans="10:13">
      <c r="J5191" s="113" t="s">
        <v>12259</v>
      </c>
      <c r="K5191" s="113" t="s">
        <v>7628</v>
      </c>
      <c r="L5191" s="113" t="s">
        <v>3918</v>
      </c>
      <c r="M5191" s="113" t="s">
        <v>7629</v>
      </c>
    </row>
    <row r="5192" spans="10:13">
      <c r="J5192" s="113" t="s">
        <v>12259</v>
      </c>
      <c r="K5192" s="113" t="s">
        <v>7631</v>
      </c>
      <c r="L5192" s="113" t="s">
        <v>3918</v>
      </c>
      <c r="M5192" s="113" t="s">
        <v>7632</v>
      </c>
    </row>
    <row r="5193" spans="10:13">
      <c r="J5193" s="113" t="s">
        <v>12259</v>
      </c>
      <c r="K5193" s="113" t="s">
        <v>7634</v>
      </c>
      <c r="L5193" s="113" t="s">
        <v>3918</v>
      </c>
      <c r="M5193" s="113" t="s">
        <v>7635</v>
      </c>
    </row>
    <row r="5194" spans="10:13">
      <c r="J5194" s="113" t="s">
        <v>12259</v>
      </c>
      <c r="K5194" s="113" t="s">
        <v>7637</v>
      </c>
      <c r="L5194" s="113" t="s">
        <v>3918</v>
      </c>
      <c r="M5194" s="113" t="s">
        <v>7638</v>
      </c>
    </row>
    <row r="5195" spans="10:13">
      <c r="J5195" s="113" t="s">
        <v>12259</v>
      </c>
      <c r="K5195" s="113" t="s">
        <v>7640</v>
      </c>
      <c r="L5195" s="113" t="s">
        <v>3918</v>
      </c>
      <c r="M5195" s="113" t="s">
        <v>7641</v>
      </c>
    </row>
    <row r="5196" spans="10:13">
      <c r="J5196" s="113" t="s">
        <v>12259</v>
      </c>
      <c r="K5196" s="113" t="s">
        <v>7643</v>
      </c>
      <c r="L5196" s="113" t="s">
        <v>3918</v>
      </c>
      <c r="M5196" s="113" t="s">
        <v>7644</v>
      </c>
    </row>
    <row r="5197" spans="10:13">
      <c r="J5197" s="113" t="s">
        <v>12259</v>
      </c>
      <c r="K5197" s="113" t="s">
        <v>7646</v>
      </c>
      <c r="L5197" s="113" t="s">
        <v>3918</v>
      </c>
      <c r="M5197" s="113" t="s">
        <v>7647</v>
      </c>
    </row>
    <row r="5198" spans="10:13">
      <c r="J5198" s="113" t="s">
        <v>12259</v>
      </c>
      <c r="K5198" s="113" t="s">
        <v>7649</v>
      </c>
      <c r="L5198" s="113" t="s">
        <v>3918</v>
      </c>
      <c r="M5198" s="113" t="s">
        <v>7650</v>
      </c>
    </row>
    <row r="5199" spans="10:13">
      <c r="J5199" s="113" t="s">
        <v>12259</v>
      </c>
      <c r="K5199" s="113" t="s">
        <v>7652</v>
      </c>
      <c r="L5199" s="113" t="s">
        <v>3918</v>
      </c>
      <c r="M5199" s="113" t="s">
        <v>7653</v>
      </c>
    </row>
    <row r="5200" spans="10:13">
      <c r="J5200" s="113" t="s">
        <v>12259</v>
      </c>
      <c r="K5200" s="113" t="s">
        <v>7655</v>
      </c>
      <c r="L5200" s="113" t="s">
        <v>3918</v>
      </c>
      <c r="M5200" s="113" t="s">
        <v>7656</v>
      </c>
    </row>
    <row r="5201" spans="10:13">
      <c r="J5201" s="113" t="s">
        <v>12259</v>
      </c>
      <c r="K5201" s="113" t="s">
        <v>7658</v>
      </c>
      <c r="L5201" s="113" t="s">
        <v>3918</v>
      </c>
      <c r="M5201" s="113" t="s">
        <v>7659</v>
      </c>
    </row>
    <row r="5202" spans="10:13">
      <c r="J5202" s="113" t="s">
        <v>12259</v>
      </c>
      <c r="K5202" s="113" t="s">
        <v>7661</v>
      </c>
      <c r="L5202" s="113" t="s">
        <v>3918</v>
      </c>
      <c r="M5202" s="113" t="s">
        <v>7662</v>
      </c>
    </row>
    <row r="5203" spans="10:13">
      <c r="J5203" s="113" t="s">
        <v>12259</v>
      </c>
      <c r="K5203" s="113" t="s">
        <v>7664</v>
      </c>
      <c r="L5203" s="113" t="s">
        <v>3918</v>
      </c>
      <c r="M5203" s="113" t="s">
        <v>7665</v>
      </c>
    </row>
    <row r="5204" spans="10:13">
      <c r="J5204" s="113" t="s">
        <v>12259</v>
      </c>
      <c r="K5204" s="113" t="s">
        <v>7667</v>
      </c>
      <c r="L5204" s="113" t="s">
        <v>3918</v>
      </c>
      <c r="M5204" s="113" t="s">
        <v>7668</v>
      </c>
    </row>
    <row r="5205" spans="10:13">
      <c r="J5205" s="113" t="s">
        <v>12259</v>
      </c>
      <c r="K5205" s="113" t="s">
        <v>7670</v>
      </c>
      <c r="L5205" s="113" t="s">
        <v>3918</v>
      </c>
      <c r="M5205" s="113" t="s">
        <v>7671</v>
      </c>
    </row>
    <row r="5206" spans="10:13">
      <c r="J5206" s="113" t="s">
        <v>12259</v>
      </c>
      <c r="K5206" s="113" t="s">
        <v>7673</v>
      </c>
      <c r="L5206" s="113" t="s">
        <v>3918</v>
      </c>
      <c r="M5206" s="113" t="s">
        <v>7674</v>
      </c>
    </row>
    <row r="5207" spans="10:13">
      <c r="J5207" s="113" t="s">
        <v>12259</v>
      </c>
      <c r="K5207" s="113" t="s">
        <v>3650</v>
      </c>
      <c r="L5207" s="113" t="s">
        <v>3918</v>
      </c>
      <c r="M5207" s="113" t="s">
        <v>7676</v>
      </c>
    </row>
    <row r="5208" spans="10:13">
      <c r="J5208" s="113" t="s">
        <v>12259</v>
      </c>
      <c r="K5208" s="113" t="s">
        <v>7678</v>
      </c>
      <c r="L5208" s="113" t="s">
        <v>3918</v>
      </c>
      <c r="M5208" s="113" t="s">
        <v>7679</v>
      </c>
    </row>
    <row r="5209" spans="10:13">
      <c r="J5209" s="113" t="s">
        <v>12259</v>
      </c>
      <c r="K5209" s="113" t="s">
        <v>7681</v>
      </c>
      <c r="L5209" s="113" t="s">
        <v>3918</v>
      </c>
      <c r="M5209" s="113" t="s">
        <v>7682</v>
      </c>
    </row>
    <row r="5210" spans="10:13">
      <c r="J5210" s="113" t="s">
        <v>12259</v>
      </c>
      <c r="K5210" s="113" t="s">
        <v>7684</v>
      </c>
      <c r="L5210" s="113" t="s">
        <v>3918</v>
      </c>
      <c r="M5210" s="113" t="s">
        <v>7685</v>
      </c>
    </row>
    <row r="5211" spans="10:13">
      <c r="J5211" s="113" t="s">
        <v>12259</v>
      </c>
      <c r="K5211" s="113" t="s">
        <v>7687</v>
      </c>
      <c r="L5211" s="113" t="s">
        <v>3918</v>
      </c>
      <c r="M5211" s="113" t="s">
        <v>7688</v>
      </c>
    </row>
    <row r="5212" spans="10:13">
      <c r="J5212" s="113" t="s">
        <v>12259</v>
      </c>
      <c r="K5212" s="113" t="s">
        <v>7690</v>
      </c>
      <c r="L5212" s="113" t="s">
        <v>3918</v>
      </c>
      <c r="M5212" s="113" t="s">
        <v>7691</v>
      </c>
    </row>
    <row r="5213" spans="10:13">
      <c r="J5213" s="113" t="s">
        <v>12259</v>
      </c>
      <c r="K5213" s="113" t="s">
        <v>7693</v>
      </c>
      <c r="L5213" s="113" t="s">
        <v>3918</v>
      </c>
      <c r="M5213" s="113" t="s">
        <v>7694</v>
      </c>
    </row>
    <row r="5214" spans="10:13">
      <c r="J5214" s="113" t="s">
        <v>12259</v>
      </c>
      <c r="K5214" s="113" t="s">
        <v>7696</v>
      </c>
      <c r="L5214" s="113" t="s">
        <v>3918</v>
      </c>
      <c r="M5214" s="113" t="s">
        <v>7697</v>
      </c>
    </row>
    <row r="5215" spans="10:13">
      <c r="J5215" s="113" t="s">
        <v>12259</v>
      </c>
      <c r="K5215" s="113" t="s">
        <v>7699</v>
      </c>
      <c r="L5215" s="113" t="s">
        <v>3918</v>
      </c>
      <c r="M5215" s="113" t="s">
        <v>7700</v>
      </c>
    </row>
    <row r="5216" spans="10:13">
      <c r="J5216" s="113" t="s">
        <v>12259</v>
      </c>
      <c r="K5216" s="113" t="s">
        <v>7702</v>
      </c>
      <c r="L5216" s="113" t="s">
        <v>3918</v>
      </c>
      <c r="M5216" s="113" t="s">
        <v>7703</v>
      </c>
    </row>
    <row r="5217" spans="10:13">
      <c r="J5217" s="113" t="s">
        <v>12259</v>
      </c>
      <c r="K5217" s="113" t="s">
        <v>7705</v>
      </c>
      <c r="L5217" s="113" t="s">
        <v>3918</v>
      </c>
      <c r="M5217" s="113" t="s">
        <v>7706</v>
      </c>
    </row>
    <row r="5218" spans="10:13">
      <c r="J5218" s="113" t="s">
        <v>12259</v>
      </c>
      <c r="K5218" s="113" t="s">
        <v>7708</v>
      </c>
      <c r="L5218" s="113" t="s">
        <v>3918</v>
      </c>
      <c r="M5218" s="113" t="s">
        <v>7709</v>
      </c>
    </row>
    <row r="5219" spans="10:13">
      <c r="J5219" s="113" t="s">
        <v>12259</v>
      </c>
      <c r="K5219" s="113" t="s">
        <v>7711</v>
      </c>
      <c r="L5219" s="113" t="s">
        <v>3918</v>
      </c>
      <c r="M5219" s="113" t="s">
        <v>7712</v>
      </c>
    </row>
    <row r="5220" spans="10:13">
      <c r="J5220" s="113" t="s">
        <v>12259</v>
      </c>
      <c r="K5220" s="113" t="s">
        <v>7714</v>
      </c>
      <c r="L5220" s="113" t="s">
        <v>3918</v>
      </c>
      <c r="M5220" s="113" t="s">
        <v>7715</v>
      </c>
    </row>
    <row r="5221" spans="10:13">
      <c r="J5221" s="113" t="s">
        <v>12259</v>
      </c>
      <c r="K5221" s="113" t="s">
        <v>7717</v>
      </c>
      <c r="L5221" s="113" t="s">
        <v>3918</v>
      </c>
      <c r="M5221" s="113" t="s">
        <v>7718</v>
      </c>
    </row>
    <row r="5222" spans="10:13">
      <c r="J5222" s="113" t="s">
        <v>12259</v>
      </c>
      <c r="K5222" s="113" t="s">
        <v>7720</v>
      </c>
      <c r="L5222" s="113" t="s">
        <v>3918</v>
      </c>
      <c r="M5222" s="113" t="s">
        <v>7721</v>
      </c>
    </row>
    <row r="5223" spans="10:13">
      <c r="J5223" s="113" t="s">
        <v>12259</v>
      </c>
      <c r="K5223" s="113" t="s">
        <v>7723</v>
      </c>
      <c r="L5223" s="113" t="s">
        <v>3918</v>
      </c>
      <c r="M5223" s="113" t="s">
        <v>7724</v>
      </c>
    </row>
    <row r="5224" spans="10:13">
      <c r="J5224" s="113" t="s">
        <v>12259</v>
      </c>
      <c r="K5224" s="113" t="s">
        <v>7726</v>
      </c>
      <c r="L5224" s="113" t="s">
        <v>3918</v>
      </c>
      <c r="M5224" s="113" t="s">
        <v>7727</v>
      </c>
    </row>
    <row r="5225" spans="10:13">
      <c r="J5225" s="113" t="s">
        <v>12259</v>
      </c>
      <c r="K5225" s="113" t="s">
        <v>7729</v>
      </c>
      <c r="L5225" s="113" t="s">
        <v>3918</v>
      </c>
      <c r="M5225" s="113" t="s">
        <v>7730</v>
      </c>
    </row>
    <row r="5226" spans="10:13">
      <c r="J5226" s="113" t="s">
        <v>12259</v>
      </c>
      <c r="K5226" s="113" t="s">
        <v>7732</v>
      </c>
      <c r="L5226" s="113" t="s">
        <v>3918</v>
      </c>
      <c r="M5226" s="113" t="s">
        <v>7733</v>
      </c>
    </row>
    <row r="5227" spans="10:13">
      <c r="J5227" s="113" t="s">
        <v>12259</v>
      </c>
      <c r="K5227" s="113" t="s">
        <v>3652</v>
      </c>
      <c r="L5227" s="113" t="s">
        <v>3918</v>
      </c>
      <c r="M5227" s="113" t="s">
        <v>7735</v>
      </c>
    </row>
    <row r="5228" spans="10:13">
      <c r="J5228" s="113" t="s">
        <v>12259</v>
      </c>
      <c r="K5228" s="113" t="s">
        <v>7737</v>
      </c>
      <c r="L5228" s="113" t="s">
        <v>3918</v>
      </c>
      <c r="M5228" s="113" t="s">
        <v>7738</v>
      </c>
    </row>
    <row r="5229" spans="10:13">
      <c r="J5229" s="113" t="s">
        <v>12259</v>
      </c>
      <c r="K5229" s="113" t="s">
        <v>7740</v>
      </c>
      <c r="L5229" s="113" t="s">
        <v>3918</v>
      </c>
      <c r="M5229" s="113" t="s">
        <v>7741</v>
      </c>
    </row>
    <row r="5230" spans="10:13">
      <c r="J5230" s="113" t="s">
        <v>12259</v>
      </c>
      <c r="K5230" s="113" t="s">
        <v>7743</v>
      </c>
      <c r="L5230" s="113" t="s">
        <v>3918</v>
      </c>
      <c r="M5230" s="113" t="s">
        <v>7744</v>
      </c>
    </row>
    <row r="5231" spans="10:13">
      <c r="J5231" s="113" t="s">
        <v>12259</v>
      </c>
      <c r="K5231" s="113" t="s">
        <v>7746</v>
      </c>
      <c r="L5231" s="113" t="s">
        <v>3918</v>
      </c>
      <c r="M5231" s="113" t="s">
        <v>7747</v>
      </c>
    </row>
    <row r="5232" spans="10:13">
      <c r="J5232" s="113" t="s">
        <v>12259</v>
      </c>
      <c r="K5232" s="113" t="s">
        <v>7749</v>
      </c>
      <c r="L5232" s="113" t="s">
        <v>3918</v>
      </c>
      <c r="M5232" s="113" t="s">
        <v>5813</v>
      </c>
    </row>
    <row r="5233" spans="10:13">
      <c r="J5233" s="113" t="s">
        <v>12259</v>
      </c>
      <c r="K5233" s="113" t="s">
        <v>7751</v>
      </c>
      <c r="L5233" s="113" t="s">
        <v>3918</v>
      </c>
      <c r="M5233" s="113" t="s">
        <v>7752</v>
      </c>
    </row>
    <row r="5234" spans="10:13">
      <c r="J5234" s="113" t="s">
        <v>12259</v>
      </c>
      <c r="K5234" s="113" t="s">
        <v>7754</v>
      </c>
      <c r="L5234" s="113" t="s">
        <v>3918</v>
      </c>
      <c r="M5234" s="113" t="s">
        <v>7755</v>
      </c>
    </row>
    <row r="5235" spans="10:13">
      <c r="J5235" s="113" t="s">
        <v>12259</v>
      </c>
      <c r="K5235" s="113" t="s">
        <v>7757</v>
      </c>
      <c r="L5235" s="113" t="s">
        <v>3918</v>
      </c>
      <c r="M5235" s="113" t="s">
        <v>7758</v>
      </c>
    </row>
    <row r="5236" spans="10:13">
      <c r="J5236" s="113" t="s">
        <v>12259</v>
      </c>
      <c r="K5236" s="113" t="s">
        <v>7760</v>
      </c>
      <c r="L5236" s="113" t="s">
        <v>3918</v>
      </c>
      <c r="M5236" s="113" t="s">
        <v>7761</v>
      </c>
    </row>
    <row r="5237" spans="10:13">
      <c r="J5237" s="113" t="s">
        <v>12259</v>
      </c>
      <c r="K5237" s="113" t="s">
        <v>7763</v>
      </c>
      <c r="L5237" s="113" t="s">
        <v>3918</v>
      </c>
      <c r="M5237" s="113" t="s">
        <v>7764</v>
      </c>
    </row>
    <row r="5238" spans="10:13">
      <c r="J5238" s="113" t="s">
        <v>12259</v>
      </c>
      <c r="K5238" s="113" t="s">
        <v>7766</v>
      </c>
      <c r="L5238" s="113" t="s">
        <v>3918</v>
      </c>
      <c r="M5238" s="113" t="s">
        <v>7767</v>
      </c>
    </row>
    <row r="5239" spans="10:13">
      <c r="J5239" s="113" t="s">
        <v>12259</v>
      </c>
      <c r="K5239" s="113" t="s">
        <v>7769</v>
      </c>
      <c r="L5239" s="113" t="s">
        <v>3918</v>
      </c>
      <c r="M5239" s="113" t="s">
        <v>7770</v>
      </c>
    </row>
    <row r="5240" spans="10:13">
      <c r="J5240" s="113" t="s">
        <v>12259</v>
      </c>
      <c r="K5240" s="113" t="s">
        <v>7772</v>
      </c>
      <c r="L5240" s="113" t="s">
        <v>3918</v>
      </c>
      <c r="M5240" s="113" t="s">
        <v>7773</v>
      </c>
    </row>
    <row r="5241" spans="10:13">
      <c r="J5241" s="113" t="s">
        <v>12259</v>
      </c>
      <c r="K5241" s="113" t="s">
        <v>7775</v>
      </c>
      <c r="L5241" s="113" t="s">
        <v>3918</v>
      </c>
      <c r="M5241" s="113" t="s">
        <v>7776</v>
      </c>
    </row>
    <row r="5242" spans="10:13">
      <c r="J5242" s="113" t="s">
        <v>12259</v>
      </c>
      <c r="K5242" s="113" t="s">
        <v>7778</v>
      </c>
      <c r="L5242" s="113" t="s">
        <v>3918</v>
      </c>
      <c r="M5242" s="113" t="s">
        <v>7779</v>
      </c>
    </row>
    <row r="5243" spans="10:13">
      <c r="J5243" s="113" t="s">
        <v>12259</v>
      </c>
      <c r="K5243" s="113" t="s">
        <v>7781</v>
      </c>
      <c r="L5243" s="113" t="s">
        <v>3918</v>
      </c>
      <c r="M5243" s="113" t="s">
        <v>7782</v>
      </c>
    </row>
    <row r="5244" spans="10:13">
      <c r="J5244" s="113" t="s">
        <v>12259</v>
      </c>
      <c r="K5244" s="113" t="s">
        <v>7784</v>
      </c>
      <c r="L5244" s="113" t="s">
        <v>3918</v>
      </c>
      <c r="M5244" s="113" t="s">
        <v>7785</v>
      </c>
    </row>
    <row r="5245" spans="10:13">
      <c r="J5245" s="113" t="s">
        <v>12259</v>
      </c>
      <c r="K5245" s="113" t="s">
        <v>7787</v>
      </c>
      <c r="L5245" s="113" t="s">
        <v>3918</v>
      </c>
      <c r="M5245" s="113" t="s">
        <v>7788</v>
      </c>
    </row>
    <row r="5246" spans="10:13">
      <c r="J5246" s="113" t="s">
        <v>12259</v>
      </c>
      <c r="K5246" s="113" t="s">
        <v>7790</v>
      </c>
      <c r="L5246" s="113" t="s">
        <v>3918</v>
      </c>
      <c r="M5246" s="113" t="s">
        <v>7791</v>
      </c>
    </row>
    <row r="5247" spans="10:13">
      <c r="J5247" s="113" t="s">
        <v>12259</v>
      </c>
      <c r="K5247" s="113" t="s">
        <v>3654</v>
      </c>
      <c r="L5247" s="113" t="s">
        <v>3918</v>
      </c>
      <c r="M5247" s="113" t="s">
        <v>7793</v>
      </c>
    </row>
    <row r="5248" spans="10:13">
      <c r="J5248" s="113" t="s">
        <v>12259</v>
      </c>
      <c r="K5248" s="113" t="s">
        <v>7795</v>
      </c>
      <c r="L5248" s="113" t="s">
        <v>3918</v>
      </c>
      <c r="M5248" s="113" t="s">
        <v>7796</v>
      </c>
    </row>
    <row r="5249" spans="10:13">
      <c r="J5249" s="113" t="s">
        <v>12259</v>
      </c>
      <c r="K5249" s="113" t="s">
        <v>7798</v>
      </c>
      <c r="L5249" s="113" t="s">
        <v>3918</v>
      </c>
      <c r="M5249" s="113" t="s">
        <v>7799</v>
      </c>
    </row>
    <row r="5250" spans="10:13">
      <c r="J5250" s="113" t="s">
        <v>12259</v>
      </c>
      <c r="K5250" s="113" t="s">
        <v>7801</v>
      </c>
      <c r="L5250" s="113" t="s">
        <v>3918</v>
      </c>
      <c r="M5250" s="113" t="s">
        <v>7802</v>
      </c>
    </row>
    <row r="5251" spans="10:13">
      <c r="J5251" s="113" t="s">
        <v>12259</v>
      </c>
      <c r="K5251" s="113" t="s">
        <v>7804</v>
      </c>
      <c r="L5251" s="113" t="s">
        <v>3918</v>
      </c>
      <c r="M5251" s="113" t="s">
        <v>7805</v>
      </c>
    </row>
    <row r="5252" spans="10:13">
      <c r="J5252" s="113" t="s">
        <v>12259</v>
      </c>
      <c r="K5252" s="113" t="s">
        <v>7807</v>
      </c>
      <c r="L5252" s="113" t="s">
        <v>3918</v>
      </c>
      <c r="M5252" s="113" t="s">
        <v>7808</v>
      </c>
    </row>
    <row r="5253" spans="10:13">
      <c r="J5253" s="113" t="s">
        <v>12259</v>
      </c>
      <c r="K5253" s="113" t="s">
        <v>7810</v>
      </c>
      <c r="L5253" s="113" t="s">
        <v>3918</v>
      </c>
      <c r="M5253" s="113" t="s">
        <v>7811</v>
      </c>
    </row>
    <row r="5254" spans="10:13">
      <c r="J5254" s="113" t="s">
        <v>12259</v>
      </c>
      <c r="K5254" s="113" t="s">
        <v>7813</v>
      </c>
      <c r="L5254" s="113" t="s">
        <v>3918</v>
      </c>
      <c r="M5254" s="113" t="s">
        <v>7814</v>
      </c>
    </row>
    <row r="5255" spans="10:13">
      <c r="J5255" s="113" t="s">
        <v>12259</v>
      </c>
      <c r="K5255" s="113" t="s">
        <v>7816</v>
      </c>
      <c r="L5255" s="113" t="s">
        <v>3918</v>
      </c>
      <c r="M5255" s="113" t="s">
        <v>7817</v>
      </c>
    </row>
    <row r="5256" spans="10:13">
      <c r="J5256" s="113" t="s">
        <v>12259</v>
      </c>
      <c r="K5256" s="113" t="s">
        <v>7819</v>
      </c>
      <c r="L5256" s="113" t="s">
        <v>3918</v>
      </c>
      <c r="M5256" s="113" t="s">
        <v>7820</v>
      </c>
    </row>
    <row r="5257" spans="10:13">
      <c r="J5257" s="113" t="s">
        <v>12259</v>
      </c>
      <c r="K5257" s="113" t="s">
        <v>7822</v>
      </c>
      <c r="L5257" s="113" t="s">
        <v>3918</v>
      </c>
      <c r="M5257" s="113" t="s">
        <v>7823</v>
      </c>
    </row>
    <row r="5258" spans="10:13">
      <c r="J5258" s="113" t="s">
        <v>12259</v>
      </c>
      <c r="K5258" s="113" t="s">
        <v>7825</v>
      </c>
      <c r="L5258" s="113" t="s">
        <v>3918</v>
      </c>
      <c r="M5258" s="113" t="s">
        <v>7826</v>
      </c>
    </row>
    <row r="5259" spans="10:13">
      <c r="J5259" s="113" t="s">
        <v>12259</v>
      </c>
      <c r="K5259" s="113" t="s">
        <v>7828</v>
      </c>
      <c r="L5259" s="113" t="s">
        <v>3918</v>
      </c>
      <c r="M5259" s="113" t="s">
        <v>7829</v>
      </c>
    </row>
    <row r="5260" spans="10:13">
      <c r="J5260" s="113" t="s">
        <v>12259</v>
      </c>
      <c r="K5260" s="113" t="s">
        <v>7831</v>
      </c>
      <c r="L5260" s="113" t="s">
        <v>3918</v>
      </c>
      <c r="M5260" s="113" t="s">
        <v>7832</v>
      </c>
    </row>
    <row r="5261" spans="10:13">
      <c r="J5261" s="113" t="s">
        <v>12259</v>
      </c>
      <c r="K5261" s="113" t="s">
        <v>7834</v>
      </c>
      <c r="L5261" s="113" t="s">
        <v>3918</v>
      </c>
      <c r="M5261" s="113" t="s">
        <v>7835</v>
      </c>
    </row>
    <row r="5262" spans="10:13">
      <c r="J5262" s="113" t="s">
        <v>12259</v>
      </c>
      <c r="K5262" s="113" t="s">
        <v>7837</v>
      </c>
      <c r="L5262" s="113" t="s">
        <v>3918</v>
      </c>
      <c r="M5262" s="113" t="s">
        <v>7838</v>
      </c>
    </row>
    <row r="5263" spans="10:13">
      <c r="J5263" s="113" t="s">
        <v>12259</v>
      </c>
      <c r="K5263" s="113" t="s">
        <v>7840</v>
      </c>
      <c r="L5263" s="113" t="s">
        <v>3918</v>
      </c>
      <c r="M5263" s="113" t="s">
        <v>7841</v>
      </c>
    </row>
    <row r="5264" spans="10:13">
      <c r="J5264" s="113" t="s">
        <v>12259</v>
      </c>
      <c r="K5264" s="113" t="s">
        <v>7843</v>
      </c>
      <c r="L5264" s="113" t="s">
        <v>3918</v>
      </c>
      <c r="M5264" s="113" t="s">
        <v>7844</v>
      </c>
    </row>
    <row r="5265" spans="10:13">
      <c r="J5265" s="113" t="s">
        <v>12259</v>
      </c>
      <c r="K5265" s="113" t="s">
        <v>7846</v>
      </c>
      <c r="L5265" s="113" t="s">
        <v>3918</v>
      </c>
      <c r="M5265" s="113" t="s">
        <v>7847</v>
      </c>
    </row>
    <row r="5266" spans="10:13">
      <c r="J5266" s="113" t="s">
        <v>12259</v>
      </c>
      <c r="K5266" s="113" t="s">
        <v>7849</v>
      </c>
      <c r="L5266" s="113" t="s">
        <v>3918</v>
      </c>
      <c r="M5266" s="113" t="s">
        <v>7850</v>
      </c>
    </row>
    <row r="5267" spans="10:13">
      <c r="J5267" s="113" t="s">
        <v>12259</v>
      </c>
      <c r="K5267" s="113" t="s">
        <v>3656</v>
      </c>
      <c r="L5267" s="113" t="s">
        <v>3918</v>
      </c>
      <c r="M5267" s="113" t="s">
        <v>7852</v>
      </c>
    </row>
    <row r="5268" spans="10:13">
      <c r="J5268" s="113" t="s">
        <v>12259</v>
      </c>
      <c r="K5268" s="113" t="s">
        <v>7854</v>
      </c>
      <c r="L5268" s="113" t="s">
        <v>3918</v>
      </c>
      <c r="M5268" s="113" t="s">
        <v>7855</v>
      </c>
    </row>
    <row r="5269" spans="10:13">
      <c r="J5269" s="113" t="s">
        <v>12259</v>
      </c>
      <c r="K5269" s="113" t="s">
        <v>7857</v>
      </c>
      <c r="L5269" s="113" t="s">
        <v>3918</v>
      </c>
      <c r="M5269" s="113" t="s">
        <v>7858</v>
      </c>
    </row>
    <row r="5270" spans="10:13">
      <c r="J5270" s="113" t="s">
        <v>12259</v>
      </c>
      <c r="K5270" s="113" t="s">
        <v>7860</v>
      </c>
      <c r="L5270" s="113" t="s">
        <v>3918</v>
      </c>
      <c r="M5270" s="113" t="s">
        <v>7861</v>
      </c>
    </row>
    <row r="5271" spans="10:13">
      <c r="J5271" s="113" t="s">
        <v>12259</v>
      </c>
      <c r="K5271" s="113" t="s">
        <v>7863</v>
      </c>
      <c r="L5271" s="113" t="s">
        <v>3918</v>
      </c>
      <c r="M5271" s="113" t="s">
        <v>7864</v>
      </c>
    </row>
    <row r="5272" spans="10:13">
      <c r="J5272" s="113" t="s">
        <v>12259</v>
      </c>
      <c r="K5272" s="113" t="s">
        <v>7866</v>
      </c>
      <c r="L5272" s="113" t="s">
        <v>3918</v>
      </c>
      <c r="M5272" s="113" t="s">
        <v>7867</v>
      </c>
    </row>
    <row r="5273" spans="10:13">
      <c r="J5273" s="113" t="s">
        <v>12259</v>
      </c>
      <c r="K5273" s="113" t="s">
        <v>7869</v>
      </c>
      <c r="L5273" s="113" t="s">
        <v>3918</v>
      </c>
      <c r="M5273" s="113" t="s">
        <v>7870</v>
      </c>
    </row>
    <row r="5274" spans="10:13">
      <c r="J5274" s="113" t="s">
        <v>12259</v>
      </c>
      <c r="K5274" s="113" t="s">
        <v>7872</v>
      </c>
      <c r="L5274" s="113" t="s">
        <v>3918</v>
      </c>
      <c r="M5274" s="113" t="s">
        <v>7873</v>
      </c>
    </row>
    <row r="5275" spans="10:13">
      <c r="J5275" s="113" t="s">
        <v>12259</v>
      </c>
      <c r="K5275" s="113" t="s">
        <v>7875</v>
      </c>
      <c r="L5275" s="113" t="s">
        <v>3918</v>
      </c>
      <c r="M5275" s="113" t="s">
        <v>7876</v>
      </c>
    </row>
    <row r="5276" spans="10:13">
      <c r="J5276" s="113" t="s">
        <v>12259</v>
      </c>
      <c r="K5276" s="113" t="s">
        <v>7878</v>
      </c>
      <c r="L5276" s="113" t="s">
        <v>3918</v>
      </c>
      <c r="M5276" s="113" t="s">
        <v>7879</v>
      </c>
    </row>
    <row r="5277" spans="10:13">
      <c r="J5277" s="113" t="s">
        <v>12259</v>
      </c>
      <c r="K5277" s="113" t="s">
        <v>7881</v>
      </c>
      <c r="L5277" s="113" t="s">
        <v>3918</v>
      </c>
      <c r="M5277" s="113" t="s">
        <v>7882</v>
      </c>
    </row>
    <row r="5278" spans="10:13">
      <c r="J5278" s="113" t="s">
        <v>12259</v>
      </c>
      <c r="K5278" s="113" t="s">
        <v>7884</v>
      </c>
      <c r="L5278" s="113" t="s">
        <v>3918</v>
      </c>
      <c r="M5278" s="113" t="s">
        <v>7885</v>
      </c>
    </row>
    <row r="5279" spans="10:13">
      <c r="J5279" s="113" t="s">
        <v>12259</v>
      </c>
      <c r="K5279" s="113" t="s">
        <v>7887</v>
      </c>
      <c r="L5279" s="113" t="s">
        <v>3918</v>
      </c>
      <c r="M5279" s="113" t="s">
        <v>7888</v>
      </c>
    </row>
    <row r="5280" spans="10:13">
      <c r="J5280" s="113" t="s">
        <v>12259</v>
      </c>
      <c r="K5280" s="113" t="s">
        <v>7890</v>
      </c>
      <c r="L5280" s="113" t="s">
        <v>3918</v>
      </c>
      <c r="M5280" s="113" t="s">
        <v>7891</v>
      </c>
    </row>
    <row r="5281" spans="10:13">
      <c r="J5281" s="113" t="s">
        <v>12259</v>
      </c>
      <c r="K5281" s="113" t="s">
        <v>7893</v>
      </c>
      <c r="L5281" s="113" t="s">
        <v>3918</v>
      </c>
      <c r="M5281" s="113" t="s">
        <v>7894</v>
      </c>
    </row>
    <row r="5282" spans="10:13">
      <c r="J5282" s="113" t="s">
        <v>12259</v>
      </c>
      <c r="K5282" s="113" t="s">
        <v>7896</v>
      </c>
      <c r="L5282" s="113" t="s">
        <v>3918</v>
      </c>
      <c r="M5282" s="113" t="s">
        <v>7897</v>
      </c>
    </row>
    <row r="5283" spans="10:13">
      <c r="J5283" s="113" t="s">
        <v>12259</v>
      </c>
      <c r="K5283" s="113" t="s">
        <v>7899</v>
      </c>
      <c r="L5283" s="113" t="s">
        <v>3918</v>
      </c>
      <c r="M5283" s="113" t="s">
        <v>7900</v>
      </c>
    </row>
    <row r="5284" spans="10:13">
      <c r="J5284" s="113" t="s">
        <v>12259</v>
      </c>
      <c r="K5284" s="113" t="s">
        <v>7902</v>
      </c>
      <c r="L5284" s="113" t="s">
        <v>3918</v>
      </c>
      <c r="M5284" s="113" t="s">
        <v>7903</v>
      </c>
    </row>
    <row r="5285" spans="10:13">
      <c r="J5285" s="113" t="s">
        <v>12259</v>
      </c>
      <c r="K5285" s="113" t="s">
        <v>7905</v>
      </c>
      <c r="L5285" s="113" t="s">
        <v>3918</v>
      </c>
      <c r="M5285" s="113" t="s">
        <v>7906</v>
      </c>
    </row>
    <row r="5286" spans="10:13">
      <c r="J5286" s="113" t="s">
        <v>12259</v>
      </c>
      <c r="K5286" s="113" t="s">
        <v>7908</v>
      </c>
      <c r="L5286" s="113" t="s">
        <v>3918</v>
      </c>
      <c r="M5286" s="113" t="s">
        <v>7909</v>
      </c>
    </row>
    <row r="5287" spans="10:13">
      <c r="J5287" s="113" t="s">
        <v>12259</v>
      </c>
      <c r="K5287" s="113" t="s">
        <v>3658</v>
      </c>
      <c r="L5287" s="113" t="s">
        <v>3918</v>
      </c>
      <c r="M5287" s="113" t="s">
        <v>7911</v>
      </c>
    </row>
    <row r="5288" spans="10:13">
      <c r="J5288" s="113" t="s">
        <v>12259</v>
      </c>
      <c r="K5288" s="113" t="s">
        <v>7913</v>
      </c>
      <c r="L5288" s="113" t="s">
        <v>3918</v>
      </c>
      <c r="M5288" s="113" t="s">
        <v>7914</v>
      </c>
    </row>
    <row r="5289" spans="10:13">
      <c r="J5289" s="113" t="s">
        <v>12259</v>
      </c>
      <c r="K5289" s="113" t="s">
        <v>7916</v>
      </c>
      <c r="L5289" s="113" t="s">
        <v>3918</v>
      </c>
      <c r="M5289" s="113" t="s">
        <v>7917</v>
      </c>
    </row>
    <row r="5290" spans="10:13">
      <c r="J5290" s="113" t="s">
        <v>12259</v>
      </c>
      <c r="K5290" s="113" t="s">
        <v>7919</v>
      </c>
      <c r="L5290" s="113" t="s">
        <v>3918</v>
      </c>
      <c r="M5290" s="113" t="s">
        <v>7920</v>
      </c>
    </row>
    <row r="5291" spans="10:13">
      <c r="J5291" s="113" t="s">
        <v>12259</v>
      </c>
      <c r="K5291" s="113" t="s">
        <v>7922</v>
      </c>
      <c r="L5291" s="113" t="s">
        <v>3918</v>
      </c>
      <c r="M5291" s="113" t="s">
        <v>7923</v>
      </c>
    </row>
    <row r="5292" spans="10:13">
      <c r="J5292" s="113" t="s">
        <v>12259</v>
      </c>
      <c r="K5292" s="113" t="s">
        <v>7925</v>
      </c>
      <c r="L5292" s="113" t="s">
        <v>3918</v>
      </c>
      <c r="M5292" s="113" t="s">
        <v>7926</v>
      </c>
    </row>
    <row r="5293" spans="10:13">
      <c r="J5293" s="113" t="s">
        <v>12259</v>
      </c>
      <c r="K5293" s="113" t="s">
        <v>7928</v>
      </c>
      <c r="L5293" s="113" t="s">
        <v>3918</v>
      </c>
      <c r="M5293" s="113" t="s">
        <v>7929</v>
      </c>
    </row>
    <row r="5294" spans="10:13">
      <c r="J5294" s="113" t="s">
        <v>12259</v>
      </c>
      <c r="K5294" s="113" t="s">
        <v>7931</v>
      </c>
      <c r="L5294" s="113" t="s">
        <v>3918</v>
      </c>
      <c r="M5294" s="113" t="s">
        <v>7932</v>
      </c>
    </row>
    <row r="5295" spans="10:13">
      <c r="J5295" s="113" t="s">
        <v>12259</v>
      </c>
      <c r="K5295" s="113" t="s">
        <v>7934</v>
      </c>
      <c r="L5295" s="113" t="s">
        <v>3918</v>
      </c>
      <c r="M5295" s="113" t="s">
        <v>7935</v>
      </c>
    </row>
    <row r="5296" spans="10:13">
      <c r="J5296" s="113" t="s">
        <v>12259</v>
      </c>
      <c r="K5296" s="113" t="s">
        <v>7937</v>
      </c>
      <c r="L5296" s="113" t="s">
        <v>3918</v>
      </c>
      <c r="M5296" s="113" t="s">
        <v>7938</v>
      </c>
    </row>
    <row r="5297" spans="10:13">
      <c r="J5297" s="113" t="s">
        <v>12259</v>
      </c>
      <c r="K5297" s="113" t="s">
        <v>7940</v>
      </c>
      <c r="L5297" s="113" t="s">
        <v>3918</v>
      </c>
      <c r="M5297" s="113" t="s">
        <v>5834</v>
      </c>
    </row>
    <row r="5298" spans="10:13">
      <c r="J5298" s="113" t="s">
        <v>12259</v>
      </c>
      <c r="K5298" s="113" t="s">
        <v>7942</v>
      </c>
      <c r="L5298" s="113" t="s">
        <v>3918</v>
      </c>
      <c r="M5298" s="113" t="s">
        <v>7943</v>
      </c>
    </row>
    <row r="5299" spans="10:13">
      <c r="J5299" s="113" t="s">
        <v>12259</v>
      </c>
      <c r="K5299" s="113" t="s">
        <v>7945</v>
      </c>
      <c r="L5299" s="113" t="s">
        <v>3918</v>
      </c>
      <c r="M5299" s="113" t="s">
        <v>7946</v>
      </c>
    </row>
    <row r="5300" spans="10:13">
      <c r="J5300" s="113" t="s">
        <v>12259</v>
      </c>
      <c r="K5300" s="113" t="s">
        <v>7948</v>
      </c>
      <c r="L5300" s="113" t="s">
        <v>3918</v>
      </c>
      <c r="M5300" s="113" t="s">
        <v>7949</v>
      </c>
    </row>
    <row r="5301" spans="10:13">
      <c r="J5301" s="113" t="s">
        <v>12259</v>
      </c>
      <c r="K5301" s="113" t="s">
        <v>7951</v>
      </c>
      <c r="L5301" s="113" t="s">
        <v>3918</v>
      </c>
      <c r="M5301" s="113" t="s">
        <v>7952</v>
      </c>
    </row>
    <row r="5302" spans="10:13">
      <c r="J5302" s="113" t="s">
        <v>12259</v>
      </c>
      <c r="K5302" s="113" t="s">
        <v>7954</v>
      </c>
      <c r="L5302" s="113" t="s">
        <v>3918</v>
      </c>
      <c r="M5302" s="113" t="s">
        <v>7955</v>
      </c>
    </row>
    <row r="5303" spans="10:13">
      <c r="J5303" s="113" t="s">
        <v>12259</v>
      </c>
      <c r="K5303" s="113" t="s">
        <v>7957</v>
      </c>
      <c r="L5303" s="113" t="s">
        <v>3918</v>
      </c>
      <c r="M5303" s="113" t="s">
        <v>7958</v>
      </c>
    </row>
    <row r="5304" spans="10:13">
      <c r="J5304" s="113" t="s">
        <v>12259</v>
      </c>
      <c r="K5304" s="113" t="s">
        <v>7960</v>
      </c>
      <c r="L5304" s="113" t="s">
        <v>3918</v>
      </c>
      <c r="M5304" s="113" t="s">
        <v>7961</v>
      </c>
    </row>
    <row r="5305" spans="10:13">
      <c r="J5305" s="113" t="s">
        <v>12259</v>
      </c>
      <c r="K5305" s="113" t="s">
        <v>7963</v>
      </c>
      <c r="L5305" s="113" t="s">
        <v>3918</v>
      </c>
      <c r="M5305" s="113" t="s">
        <v>7964</v>
      </c>
    </row>
    <row r="5306" spans="10:13">
      <c r="J5306" s="113" t="s">
        <v>12259</v>
      </c>
      <c r="K5306" s="113" t="s">
        <v>7966</v>
      </c>
      <c r="L5306" s="113" t="s">
        <v>3918</v>
      </c>
      <c r="M5306" s="113" t="s">
        <v>7967</v>
      </c>
    </row>
    <row r="5307" spans="10:13">
      <c r="J5307" s="113" t="s">
        <v>12259</v>
      </c>
      <c r="K5307" s="113" t="s">
        <v>3660</v>
      </c>
      <c r="L5307" s="113" t="s">
        <v>3918</v>
      </c>
      <c r="M5307" s="113" t="s">
        <v>7969</v>
      </c>
    </row>
    <row r="5308" spans="10:13">
      <c r="J5308" s="113" t="s">
        <v>12259</v>
      </c>
      <c r="K5308" s="113" t="s">
        <v>7971</v>
      </c>
      <c r="L5308" s="113" t="s">
        <v>3918</v>
      </c>
      <c r="M5308" s="113" t="s">
        <v>7972</v>
      </c>
    </row>
    <row r="5309" spans="10:13">
      <c r="J5309" s="113" t="s">
        <v>12259</v>
      </c>
      <c r="K5309" s="113" t="s">
        <v>7974</v>
      </c>
      <c r="L5309" s="113" t="s">
        <v>3918</v>
      </c>
      <c r="M5309" s="113" t="s">
        <v>7975</v>
      </c>
    </row>
    <row r="5310" spans="10:13">
      <c r="J5310" s="113" t="s">
        <v>12259</v>
      </c>
      <c r="K5310" s="113" t="s">
        <v>7977</v>
      </c>
      <c r="L5310" s="113" t="s">
        <v>3918</v>
      </c>
      <c r="M5310" s="113" t="s">
        <v>7978</v>
      </c>
    </row>
    <row r="5311" spans="10:13">
      <c r="J5311" s="113" t="s">
        <v>12259</v>
      </c>
      <c r="K5311" s="113" t="s">
        <v>7980</v>
      </c>
      <c r="L5311" s="113" t="s">
        <v>3918</v>
      </c>
      <c r="M5311" s="113" t="s">
        <v>7981</v>
      </c>
    </row>
    <row r="5312" spans="10:13">
      <c r="J5312" s="113" t="s">
        <v>12259</v>
      </c>
      <c r="K5312" s="113" t="s">
        <v>7983</v>
      </c>
      <c r="L5312" s="113" t="s">
        <v>3918</v>
      </c>
      <c r="M5312" s="113" t="s">
        <v>7984</v>
      </c>
    </row>
    <row r="5313" spans="10:13">
      <c r="J5313" s="113" t="s">
        <v>12259</v>
      </c>
      <c r="K5313" s="113" t="s">
        <v>7986</v>
      </c>
      <c r="L5313" s="113" t="s">
        <v>3918</v>
      </c>
      <c r="M5313" s="113" t="s">
        <v>7987</v>
      </c>
    </row>
    <row r="5314" spans="10:13">
      <c r="J5314" s="113" t="s">
        <v>12259</v>
      </c>
      <c r="K5314" s="113" t="s">
        <v>7989</v>
      </c>
      <c r="L5314" s="113" t="s">
        <v>3918</v>
      </c>
      <c r="M5314" s="113" t="s">
        <v>7990</v>
      </c>
    </row>
    <row r="5315" spans="10:13">
      <c r="J5315" s="113" t="s">
        <v>12259</v>
      </c>
      <c r="K5315" s="113" t="s">
        <v>7992</v>
      </c>
      <c r="L5315" s="113" t="s">
        <v>3918</v>
      </c>
      <c r="M5315" s="113" t="s">
        <v>7993</v>
      </c>
    </row>
    <row r="5316" spans="10:13">
      <c r="J5316" s="113" t="s">
        <v>12259</v>
      </c>
      <c r="K5316" s="113" t="s">
        <v>7995</v>
      </c>
      <c r="L5316" s="113" t="s">
        <v>3918</v>
      </c>
      <c r="M5316" s="113" t="s">
        <v>7996</v>
      </c>
    </row>
    <row r="5317" spans="10:13">
      <c r="J5317" s="113" t="s">
        <v>12259</v>
      </c>
      <c r="K5317" s="113" t="s">
        <v>7998</v>
      </c>
      <c r="L5317" s="113" t="s">
        <v>3918</v>
      </c>
      <c r="M5317" s="113" t="s">
        <v>7999</v>
      </c>
    </row>
    <row r="5318" spans="10:13">
      <c r="J5318" s="113" t="s">
        <v>12259</v>
      </c>
      <c r="K5318" s="113" t="s">
        <v>8001</v>
      </c>
      <c r="L5318" s="113" t="s">
        <v>3918</v>
      </c>
      <c r="M5318" s="113" t="s">
        <v>8002</v>
      </c>
    </row>
    <row r="5319" spans="10:13">
      <c r="J5319" s="113" t="s">
        <v>12259</v>
      </c>
      <c r="K5319" s="113" t="s">
        <v>8004</v>
      </c>
      <c r="L5319" s="113" t="s">
        <v>3918</v>
      </c>
      <c r="M5319" s="113" t="s">
        <v>8005</v>
      </c>
    </row>
    <row r="5320" spans="10:13">
      <c r="J5320" s="113" t="s">
        <v>12259</v>
      </c>
      <c r="K5320" s="113" t="s">
        <v>8007</v>
      </c>
      <c r="L5320" s="113" t="s">
        <v>3918</v>
      </c>
      <c r="M5320" s="113" t="s">
        <v>8008</v>
      </c>
    </row>
    <row r="5321" spans="10:13">
      <c r="J5321" s="113" t="s">
        <v>12259</v>
      </c>
      <c r="K5321" s="113" t="s">
        <v>8010</v>
      </c>
      <c r="L5321" s="113" t="s">
        <v>3918</v>
      </c>
      <c r="M5321" s="113" t="s">
        <v>8011</v>
      </c>
    </row>
    <row r="5322" spans="10:13">
      <c r="J5322" s="113" t="s">
        <v>12259</v>
      </c>
      <c r="K5322" s="113" t="s">
        <v>8013</v>
      </c>
      <c r="L5322" s="113" t="s">
        <v>3918</v>
      </c>
      <c r="M5322" s="113" t="s">
        <v>8014</v>
      </c>
    </row>
    <row r="5323" spans="10:13">
      <c r="J5323" s="113" t="s">
        <v>12259</v>
      </c>
      <c r="K5323" s="113" t="s">
        <v>8016</v>
      </c>
      <c r="L5323" s="113" t="s">
        <v>3918</v>
      </c>
      <c r="M5323" s="113" t="s">
        <v>8017</v>
      </c>
    </row>
    <row r="5324" spans="10:13">
      <c r="J5324" s="113" t="s">
        <v>12259</v>
      </c>
      <c r="K5324" s="113" t="s">
        <v>8019</v>
      </c>
      <c r="L5324" s="113" t="s">
        <v>3918</v>
      </c>
      <c r="M5324" s="113" t="s">
        <v>8020</v>
      </c>
    </row>
    <row r="5325" spans="10:13">
      <c r="J5325" s="113" t="s">
        <v>12259</v>
      </c>
      <c r="K5325" s="113" t="s">
        <v>8022</v>
      </c>
      <c r="L5325" s="113" t="s">
        <v>3918</v>
      </c>
      <c r="M5325" s="113" t="s">
        <v>8023</v>
      </c>
    </row>
    <row r="5326" spans="10:13">
      <c r="J5326" s="113" t="s">
        <v>12259</v>
      </c>
      <c r="K5326" s="113" t="s">
        <v>8025</v>
      </c>
      <c r="L5326" s="113" t="s">
        <v>3918</v>
      </c>
      <c r="M5326" s="113" t="s">
        <v>8026</v>
      </c>
    </row>
    <row r="5327" spans="10:13">
      <c r="J5327" s="113" t="s">
        <v>12259</v>
      </c>
      <c r="K5327" s="113" t="s">
        <v>3662</v>
      </c>
      <c r="L5327" s="113" t="s">
        <v>3918</v>
      </c>
      <c r="M5327" s="113" t="s">
        <v>8028</v>
      </c>
    </row>
    <row r="5328" spans="10:13">
      <c r="J5328" s="113" t="s">
        <v>12259</v>
      </c>
      <c r="K5328" s="113" t="s">
        <v>8030</v>
      </c>
      <c r="L5328" s="113" t="s">
        <v>3918</v>
      </c>
      <c r="M5328" s="113" t="s">
        <v>8031</v>
      </c>
    </row>
    <row r="5329" spans="10:13">
      <c r="J5329" s="113" t="s">
        <v>12259</v>
      </c>
      <c r="K5329" s="113" t="s">
        <v>8033</v>
      </c>
      <c r="L5329" s="113" t="s">
        <v>3918</v>
      </c>
      <c r="M5329" s="113" t="s">
        <v>8034</v>
      </c>
    </row>
    <row r="5330" spans="10:13">
      <c r="J5330" s="113" t="s">
        <v>12259</v>
      </c>
      <c r="K5330" s="113" t="s">
        <v>8036</v>
      </c>
      <c r="L5330" s="113" t="s">
        <v>3918</v>
      </c>
      <c r="M5330" s="113" t="s">
        <v>8037</v>
      </c>
    </row>
    <row r="5331" spans="10:13">
      <c r="J5331" s="113" t="s">
        <v>12259</v>
      </c>
      <c r="K5331" s="113" t="s">
        <v>8039</v>
      </c>
      <c r="L5331" s="113" t="s">
        <v>3918</v>
      </c>
      <c r="M5331" s="113" t="s">
        <v>8040</v>
      </c>
    </row>
    <row r="5332" spans="10:13">
      <c r="J5332" s="113" t="s">
        <v>12259</v>
      </c>
      <c r="K5332" s="113" t="s">
        <v>8042</v>
      </c>
      <c r="L5332" s="113" t="s">
        <v>3918</v>
      </c>
      <c r="M5332" s="113" t="s">
        <v>8043</v>
      </c>
    </row>
    <row r="5333" spans="10:13">
      <c r="J5333" s="113" t="s">
        <v>12259</v>
      </c>
      <c r="K5333" s="113" t="s">
        <v>8045</v>
      </c>
      <c r="L5333" s="113" t="s">
        <v>3918</v>
      </c>
      <c r="M5333" s="113" t="s">
        <v>8046</v>
      </c>
    </row>
    <row r="5334" spans="10:13">
      <c r="J5334" s="113" t="s">
        <v>12259</v>
      </c>
      <c r="K5334" s="113" t="s">
        <v>8048</v>
      </c>
      <c r="L5334" s="113" t="s">
        <v>3918</v>
      </c>
      <c r="M5334" s="113" t="s">
        <v>8049</v>
      </c>
    </row>
    <row r="5335" spans="10:13">
      <c r="J5335" s="113" t="s">
        <v>12259</v>
      </c>
      <c r="K5335" s="113" t="s">
        <v>8051</v>
      </c>
      <c r="L5335" s="113" t="s">
        <v>3918</v>
      </c>
      <c r="M5335" s="113" t="s">
        <v>8052</v>
      </c>
    </row>
    <row r="5336" spans="10:13">
      <c r="J5336" s="113" t="s">
        <v>12259</v>
      </c>
      <c r="K5336" s="113" t="s">
        <v>8054</v>
      </c>
      <c r="L5336" s="113" t="s">
        <v>3918</v>
      </c>
      <c r="M5336" s="113" t="s">
        <v>8055</v>
      </c>
    </row>
    <row r="5337" spans="10:13">
      <c r="J5337" s="113" t="s">
        <v>12259</v>
      </c>
      <c r="K5337" s="113" t="s">
        <v>8057</v>
      </c>
      <c r="L5337" s="113" t="s">
        <v>3918</v>
      </c>
      <c r="M5337" s="113" t="s">
        <v>8058</v>
      </c>
    </row>
    <row r="5338" spans="10:13">
      <c r="J5338" s="113" t="s">
        <v>12259</v>
      </c>
      <c r="K5338" s="113" t="s">
        <v>8060</v>
      </c>
      <c r="L5338" s="113" t="s">
        <v>3918</v>
      </c>
      <c r="M5338" s="113" t="s">
        <v>8061</v>
      </c>
    </row>
    <row r="5339" spans="10:13">
      <c r="J5339" s="113" t="s">
        <v>12259</v>
      </c>
      <c r="K5339" s="113" t="s">
        <v>8063</v>
      </c>
      <c r="L5339" s="113" t="s">
        <v>3918</v>
      </c>
      <c r="M5339" s="113" t="s">
        <v>8064</v>
      </c>
    </row>
    <row r="5340" spans="10:13">
      <c r="J5340" s="113" t="s">
        <v>12259</v>
      </c>
      <c r="K5340" s="113" t="s">
        <v>8066</v>
      </c>
      <c r="L5340" s="113" t="s">
        <v>3918</v>
      </c>
      <c r="M5340" s="113" t="s">
        <v>8067</v>
      </c>
    </row>
    <row r="5341" spans="10:13">
      <c r="J5341" s="113" t="s">
        <v>12259</v>
      </c>
      <c r="K5341" s="113" t="s">
        <v>8069</v>
      </c>
      <c r="L5341" s="113" t="s">
        <v>3918</v>
      </c>
      <c r="M5341" s="113" t="s">
        <v>8070</v>
      </c>
    </row>
    <row r="5342" spans="10:13">
      <c r="J5342" s="113" t="s">
        <v>12259</v>
      </c>
      <c r="K5342" s="113" t="s">
        <v>8072</v>
      </c>
      <c r="L5342" s="113" t="s">
        <v>3918</v>
      </c>
      <c r="M5342" s="113" t="s">
        <v>8073</v>
      </c>
    </row>
    <row r="5343" spans="10:13">
      <c r="J5343" s="113" t="s">
        <v>12259</v>
      </c>
      <c r="K5343" s="113" t="s">
        <v>8075</v>
      </c>
      <c r="L5343" s="113" t="s">
        <v>3918</v>
      </c>
      <c r="M5343" s="113" t="s">
        <v>8076</v>
      </c>
    </row>
    <row r="5344" spans="10:13">
      <c r="J5344" s="113" t="s">
        <v>12259</v>
      </c>
      <c r="K5344" s="113" t="s">
        <v>8078</v>
      </c>
      <c r="L5344" s="113" t="s">
        <v>3918</v>
      </c>
      <c r="M5344" s="113" t="s">
        <v>8079</v>
      </c>
    </row>
    <row r="5345" spans="10:13">
      <c r="J5345" s="113" t="s">
        <v>12259</v>
      </c>
      <c r="K5345" s="113" t="s">
        <v>8081</v>
      </c>
      <c r="L5345" s="113" t="s">
        <v>3918</v>
      </c>
      <c r="M5345" s="113" t="s">
        <v>8082</v>
      </c>
    </row>
    <row r="5346" spans="10:13">
      <c r="J5346" s="113" t="s">
        <v>12259</v>
      </c>
      <c r="K5346" s="113" t="s">
        <v>8084</v>
      </c>
      <c r="L5346" s="113" t="s">
        <v>3918</v>
      </c>
      <c r="M5346" s="113" t="s">
        <v>8085</v>
      </c>
    </row>
    <row r="5347" spans="10:13">
      <c r="J5347" s="113" t="s">
        <v>12259</v>
      </c>
      <c r="K5347" s="113" t="s">
        <v>3664</v>
      </c>
      <c r="L5347" s="113" t="s">
        <v>3918</v>
      </c>
      <c r="M5347" s="113" t="s">
        <v>8087</v>
      </c>
    </row>
    <row r="5348" spans="10:13">
      <c r="J5348" s="113" t="s">
        <v>12259</v>
      </c>
      <c r="K5348" s="113" t="s">
        <v>8089</v>
      </c>
      <c r="L5348" s="113" t="s">
        <v>3918</v>
      </c>
      <c r="M5348" s="113" t="s">
        <v>8090</v>
      </c>
    </row>
    <row r="5349" spans="10:13">
      <c r="J5349" s="113" t="s">
        <v>12259</v>
      </c>
      <c r="K5349" s="113" t="s">
        <v>8092</v>
      </c>
      <c r="L5349" s="113" t="s">
        <v>3918</v>
      </c>
      <c r="M5349" s="113" t="s">
        <v>8093</v>
      </c>
    </row>
    <row r="5350" spans="10:13">
      <c r="J5350" s="113" t="s">
        <v>12259</v>
      </c>
      <c r="K5350" s="113" t="s">
        <v>8095</v>
      </c>
      <c r="L5350" s="113" t="s">
        <v>3918</v>
      </c>
      <c r="M5350" s="113" t="s">
        <v>8096</v>
      </c>
    </row>
    <row r="5351" spans="10:13">
      <c r="J5351" s="113" t="s">
        <v>12259</v>
      </c>
      <c r="K5351" s="113" t="s">
        <v>8098</v>
      </c>
      <c r="L5351" s="113" t="s">
        <v>3918</v>
      </c>
      <c r="M5351" s="113" t="s">
        <v>8099</v>
      </c>
    </row>
    <row r="5352" spans="10:13">
      <c r="J5352" s="113" t="s">
        <v>12259</v>
      </c>
      <c r="K5352" s="113" t="s">
        <v>8101</v>
      </c>
      <c r="L5352" s="113" t="s">
        <v>3918</v>
      </c>
      <c r="M5352" s="113" t="s">
        <v>8102</v>
      </c>
    </row>
    <row r="5353" spans="10:13">
      <c r="J5353" s="113" t="s">
        <v>12259</v>
      </c>
      <c r="K5353" s="113" t="s">
        <v>8104</v>
      </c>
      <c r="L5353" s="113" t="s">
        <v>3918</v>
      </c>
      <c r="M5353" s="113" t="s">
        <v>8105</v>
      </c>
    </row>
    <row r="5354" spans="10:13">
      <c r="J5354" s="113" t="s">
        <v>12259</v>
      </c>
      <c r="K5354" s="113" t="s">
        <v>8107</v>
      </c>
      <c r="L5354" s="113" t="s">
        <v>3918</v>
      </c>
      <c r="M5354" s="113" t="s">
        <v>8108</v>
      </c>
    </row>
    <row r="5355" spans="10:13">
      <c r="J5355" s="113" t="s">
        <v>12259</v>
      </c>
      <c r="K5355" s="113" t="s">
        <v>8110</v>
      </c>
      <c r="L5355" s="113" t="s">
        <v>3918</v>
      </c>
      <c r="M5355" s="113" t="s">
        <v>8111</v>
      </c>
    </row>
    <row r="5356" spans="10:13">
      <c r="J5356" s="113" t="s">
        <v>12259</v>
      </c>
      <c r="K5356" s="113" t="s">
        <v>8113</v>
      </c>
      <c r="L5356" s="113" t="s">
        <v>3918</v>
      </c>
      <c r="M5356" s="113" t="s">
        <v>8114</v>
      </c>
    </row>
    <row r="5357" spans="10:13">
      <c r="J5357" s="113" t="s">
        <v>12259</v>
      </c>
      <c r="K5357" s="113" t="s">
        <v>8116</v>
      </c>
      <c r="L5357" s="113" t="s">
        <v>3918</v>
      </c>
      <c r="M5357" s="113" t="s">
        <v>8117</v>
      </c>
    </row>
    <row r="5358" spans="10:13">
      <c r="J5358" s="113" t="s">
        <v>12259</v>
      </c>
      <c r="K5358" s="113" t="s">
        <v>8119</v>
      </c>
      <c r="L5358" s="113" t="s">
        <v>3918</v>
      </c>
      <c r="M5358" s="113" t="s">
        <v>8120</v>
      </c>
    </row>
    <row r="5359" spans="10:13">
      <c r="J5359" s="113" t="s">
        <v>12259</v>
      </c>
      <c r="K5359" s="113" t="s">
        <v>8122</v>
      </c>
      <c r="L5359" s="113" t="s">
        <v>3918</v>
      </c>
      <c r="M5359" s="113" t="s">
        <v>8123</v>
      </c>
    </row>
    <row r="5360" spans="10:13">
      <c r="J5360" s="113" t="s">
        <v>12259</v>
      </c>
      <c r="K5360" s="113" t="s">
        <v>8125</v>
      </c>
      <c r="L5360" s="113" t="s">
        <v>3918</v>
      </c>
      <c r="M5360" s="113" t="s">
        <v>8126</v>
      </c>
    </row>
    <row r="5361" spans="10:13">
      <c r="J5361" s="113" t="s">
        <v>12259</v>
      </c>
      <c r="K5361" s="113" t="s">
        <v>8128</v>
      </c>
      <c r="L5361" s="113" t="s">
        <v>3918</v>
      </c>
      <c r="M5361" s="113" t="s">
        <v>8129</v>
      </c>
    </row>
    <row r="5362" spans="10:13">
      <c r="J5362" s="113" t="s">
        <v>12259</v>
      </c>
      <c r="K5362" s="113" t="s">
        <v>8131</v>
      </c>
      <c r="L5362" s="113" t="s">
        <v>3918</v>
      </c>
      <c r="M5362" s="113" t="s">
        <v>5855</v>
      </c>
    </row>
    <row r="5363" spans="10:13">
      <c r="J5363" s="113" t="s">
        <v>12259</v>
      </c>
      <c r="K5363" s="113" t="s">
        <v>8133</v>
      </c>
      <c r="L5363" s="113" t="s">
        <v>3918</v>
      </c>
      <c r="M5363" s="113" t="s">
        <v>8134</v>
      </c>
    </row>
    <row r="5364" spans="10:13">
      <c r="J5364" s="113" t="s">
        <v>12259</v>
      </c>
      <c r="K5364" s="113" t="s">
        <v>8136</v>
      </c>
      <c r="L5364" s="113" t="s">
        <v>3918</v>
      </c>
      <c r="M5364" s="113" t="s">
        <v>8137</v>
      </c>
    </row>
    <row r="5365" spans="10:13">
      <c r="J5365" s="113" t="s">
        <v>12259</v>
      </c>
      <c r="K5365" s="113" t="s">
        <v>8139</v>
      </c>
      <c r="L5365" s="113" t="s">
        <v>3918</v>
      </c>
      <c r="M5365" s="113" t="s">
        <v>8140</v>
      </c>
    </row>
    <row r="5366" spans="10:13">
      <c r="J5366" s="113" t="s">
        <v>12259</v>
      </c>
      <c r="K5366" s="113" t="s">
        <v>8142</v>
      </c>
      <c r="L5366" s="113" t="s">
        <v>3918</v>
      </c>
      <c r="M5366" s="113" t="s">
        <v>8143</v>
      </c>
    </row>
    <row r="5367" spans="10:13">
      <c r="J5367" s="113" t="s">
        <v>12259</v>
      </c>
      <c r="K5367" s="113" t="s">
        <v>3666</v>
      </c>
      <c r="L5367" s="113" t="s">
        <v>3918</v>
      </c>
      <c r="M5367" s="113" t="s">
        <v>8145</v>
      </c>
    </row>
    <row r="5368" spans="10:13">
      <c r="J5368" s="113" t="s">
        <v>12259</v>
      </c>
      <c r="K5368" s="113" t="s">
        <v>8147</v>
      </c>
      <c r="L5368" s="113" t="s">
        <v>3918</v>
      </c>
      <c r="M5368" s="113" t="s">
        <v>8148</v>
      </c>
    </row>
    <row r="5369" spans="10:13">
      <c r="J5369" s="113" t="s">
        <v>12259</v>
      </c>
      <c r="K5369" s="113" t="s">
        <v>8150</v>
      </c>
      <c r="L5369" s="113" t="s">
        <v>3918</v>
      </c>
      <c r="M5369" s="113" t="s">
        <v>8151</v>
      </c>
    </row>
    <row r="5370" spans="10:13">
      <c r="J5370" s="113" t="s">
        <v>12259</v>
      </c>
      <c r="K5370" s="113" t="s">
        <v>8153</v>
      </c>
      <c r="L5370" s="113" t="s">
        <v>3918</v>
      </c>
      <c r="M5370" s="113" t="s">
        <v>8154</v>
      </c>
    </row>
    <row r="5371" spans="10:13">
      <c r="J5371" s="113" t="s">
        <v>12259</v>
      </c>
      <c r="K5371" s="113" t="s">
        <v>8156</v>
      </c>
      <c r="L5371" s="113" t="s">
        <v>3918</v>
      </c>
      <c r="M5371" s="113" t="s">
        <v>8157</v>
      </c>
    </row>
    <row r="5372" spans="10:13">
      <c r="J5372" s="113" t="s">
        <v>12259</v>
      </c>
      <c r="K5372" s="113" t="s">
        <v>8159</v>
      </c>
      <c r="L5372" s="113" t="s">
        <v>3918</v>
      </c>
      <c r="M5372" s="113" t="s">
        <v>8160</v>
      </c>
    </row>
    <row r="5373" spans="10:13">
      <c r="J5373" s="113" t="s">
        <v>12259</v>
      </c>
      <c r="K5373" s="113" t="s">
        <v>8162</v>
      </c>
      <c r="L5373" s="113" t="s">
        <v>3918</v>
      </c>
      <c r="M5373" s="113" t="s">
        <v>8163</v>
      </c>
    </row>
    <row r="5374" spans="10:13">
      <c r="J5374" s="113" t="s">
        <v>12259</v>
      </c>
      <c r="K5374" s="113" t="s">
        <v>8165</v>
      </c>
      <c r="L5374" s="113" t="s">
        <v>3918</v>
      </c>
      <c r="M5374" s="113" t="s">
        <v>8166</v>
      </c>
    </row>
    <row r="5375" spans="10:13">
      <c r="J5375" s="113" t="s">
        <v>12259</v>
      </c>
      <c r="K5375" s="113" t="s">
        <v>8168</v>
      </c>
      <c r="L5375" s="113" t="s">
        <v>3918</v>
      </c>
      <c r="M5375" s="113" t="s">
        <v>8169</v>
      </c>
    </row>
    <row r="5376" spans="10:13">
      <c r="J5376" s="113" t="s">
        <v>12259</v>
      </c>
      <c r="K5376" s="113" t="s">
        <v>8171</v>
      </c>
      <c r="L5376" s="113" t="s">
        <v>3918</v>
      </c>
      <c r="M5376" s="113" t="s">
        <v>8172</v>
      </c>
    </row>
    <row r="5377" spans="10:13">
      <c r="J5377" s="113" t="s">
        <v>12259</v>
      </c>
      <c r="K5377" s="113" t="s">
        <v>8174</v>
      </c>
      <c r="L5377" s="113" t="s">
        <v>3918</v>
      </c>
      <c r="M5377" s="113" t="s">
        <v>8175</v>
      </c>
    </row>
    <row r="5378" spans="10:13">
      <c r="J5378" s="113" t="s">
        <v>12259</v>
      </c>
      <c r="K5378" s="113" t="s">
        <v>8177</v>
      </c>
      <c r="L5378" s="113" t="s">
        <v>3918</v>
      </c>
      <c r="M5378" s="113" t="s">
        <v>8178</v>
      </c>
    </row>
    <row r="5379" spans="10:13">
      <c r="J5379" s="113" t="s">
        <v>12259</v>
      </c>
      <c r="K5379" s="113" t="s">
        <v>8180</v>
      </c>
      <c r="L5379" s="113" t="s">
        <v>3918</v>
      </c>
      <c r="M5379" s="113" t="s">
        <v>8181</v>
      </c>
    </row>
    <row r="5380" spans="10:13">
      <c r="J5380" s="113" t="s">
        <v>12259</v>
      </c>
      <c r="K5380" s="113" t="s">
        <v>8183</v>
      </c>
      <c r="L5380" s="113" t="s">
        <v>3918</v>
      </c>
      <c r="M5380" s="113" t="s">
        <v>8184</v>
      </c>
    </row>
    <row r="5381" spans="10:13">
      <c r="J5381" s="113" t="s">
        <v>12259</v>
      </c>
      <c r="K5381" s="113" t="s">
        <v>8186</v>
      </c>
      <c r="L5381" s="113" t="s">
        <v>3918</v>
      </c>
      <c r="M5381" s="113" t="s">
        <v>8187</v>
      </c>
    </row>
    <row r="5382" spans="10:13">
      <c r="J5382" s="113" t="s">
        <v>12259</v>
      </c>
      <c r="K5382" s="113" t="s">
        <v>8189</v>
      </c>
      <c r="L5382" s="113" t="s">
        <v>3918</v>
      </c>
      <c r="M5382" s="113" t="s">
        <v>8190</v>
      </c>
    </row>
    <row r="5383" spans="10:13">
      <c r="J5383" s="113" t="s">
        <v>12259</v>
      </c>
      <c r="K5383" s="113" t="s">
        <v>8192</v>
      </c>
      <c r="L5383" s="113" t="s">
        <v>3918</v>
      </c>
      <c r="M5383" s="113" t="s">
        <v>8193</v>
      </c>
    </row>
    <row r="5384" spans="10:13">
      <c r="J5384" s="113" t="s">
        <v>12259</v>
      </c>
      <c r="K5384" s="113" t="s">
        <v>8195</v>
      </c>
      <c r="L5384" s="113" t="s">
        <v>3918</v>
      </c>
      <c r="M5384" s="113" t="s">
        <v>8196</v>
      </c>
    </row>
    <row r="5385" spans="10:13">
      <c r="J5385" s="113" t="s">
        <v>12259</v>
      </c>
      <c r="K5385" s="113" t="s">
        <v>8198</v>
      </c>
      <c r="L5385" s="113" t="s">
        <v>3918</v>
      </c>
      <c r="M5385" s="113" t="s">
        <v>8199</v>
      </c>
    </row>
    <row r="5386" spans="10:13">
      <c r="J5386" s="113" t="s">
        <v>12259</v>
      </c>
      <c r="K5386" s="113" t="s">
        <v>8201</v>
      </c>
      <c r="L5386" s="113" t="s">
        <v>3918</v>
      </c>
      <c r="M5386" s="113" t="s">
        <v>8202</v>
      </c>
    </row>
    <row r="5387" spans="10:13">
      <c r="J5387" s="113" t="s">
        <v>12259</v>
      </c>
      <c r="K5387" s="113" t="s">
        <v>3668</v>
      </c>
      <c r="L5387" s="113" t="s">
        <v>3918</v>
      </c>
      <c r="M5387" s="113" t="s">
        <v>8204</v>
      </c>
    </row>
    <row r="5388" spans="10:13">
      <c r="J5388" s="113" t="s">
        <v>12259</v>
      </c>
      <c r="K5388" s="113" t="s">
        <v>8206</v>
      </c>
      <c r="L5388" s="113" t="s">
        <v>3918</v>
      </c>
      <c r="M5388" s="113" t="s">
        <v>8207</v>
      </c>
    </row>
    <row r="5389" spans="10:13">
      <c r="J5389" s="113" t="s">
        <v>12259</v>
      </c>
      <c r="K5389" s="113" t="s">
        <v>8209</v>
      </c>
      <c r="L5389" s="113" t="s">
        <v>3918</v>
      </c>
      <c r="M5389" s="113" t="s">
        <v>8210</v>
      </c>
    </row>
    <row r="5390" spans="10:13">
      <c r="J5390" s="113" t="s">
        <v>12259</v>
      </c>
      <c r="K5390" s="113" t="s">
        <v>8212</v>
      </c>
      <c r="L5390" s="113" t="s">
        <v>3918</v>
      </c>
      <c r="M5390" s="113" t="s">
        <v>8213</v>
      </c>
    </row>
    <row r="5391" spans="10:13">
      <c r="J5391" s="113" t="s">
        <v>12259</v>
      </c>
      <c r="K5391" s="113" t="s">
        <v>8215</v>
      </c>
      <c r="L5391" s="113" t="s">
        <v>3918</v>
      </c>
      <c r="M5391" s="113" t="s">
        <v>8216</v>
      </c>
    </row>
    <row r="5392" spans="10:13">
      <c r="J5392" s="113" t="s">
        <v>12259</v>
      </c>
      <c r="K5392" s="113" t="s">
        <v>8218</v>
      </c>
      <c r="L5392" s="113" t="s">
        <v>3918</v>
      </c>
      <c r="M5392" s="113" t="s">
        <v>8219</v>
      </c>
    </row>
    <row r="5393" spans="10:13">
      <c r="J5393" s="113" t="s">
        <v>12259</v>
      </c>
      <c r="K5393" s="113" t="s">
        <v>8221</v>
      </c>
      <c r="L5393" s="113" t="s">
        <v>3918</v>
      </c>
      <c r="M5393" s="113" t="s">
        <v>8222</v>
      </c>
    </row>
    <row r="5394" spans="10:13">
      <c r="J5394" s="113" t="s">
        <v>12259</v>
      </c>
      <c r="K5394" s="113" t="s">
        <v>8224</v>
      </c>
      <c r="L5394" s="113" t="s">
        <v>3918</v>
      </c>
      <c r="M5394" s="113" t="s">
        <v>8225</v>
      </c>
    </row>
    <row r="5395" spans="10:13">
      <c r="J5395" s="113" t="s">
        <v>12259</v>
      </c>
      <c r="K5395" s="113" t="s">
        <v>8227</v>
      </c>
      <c r="L5395" s="113" t="s">
        <v>3918</v>
      </c>
      <c r="M5395" s="113" t="s">
        <v>8228</v>
      </c>
    </row>
    <row r="5396" spans="10:13">
      <c r="J5396" s="113" t="s">
        <v>12259</v>
      </c>
      <c r="K5396" s="113" t="s">
        <v>8230</v>
      </c>
      <c r="L5396" s="113" t="s">
        <v>3918</v>
      </c>
      <c r="M5396" s="113" t="s">
        <v>8231</v>
      </c>
    </row>
    <row r="5397" spans="10:13">
      <c r="J5397" s="113" t="s">
        <v>12259</v>
      </c>
      <c r="K5397" s="113" t="s">
        <v>8233</v>
      </c>
      <c r="L5397" s="113" t="s">
        <v>3918</v>
      </c>
      <c r="M5397" s="113" t="s">
        <v>8234</v>
      </c>
    </row>
    <row r="5398" spans="10:13">
      <c r="J5398" s="113" t="s">
        <v>12259</v>
      </c>
      <c r="K5398" s="113" t="s">
        <v>8236</v>
      </c>
      <c r="L5398" s="113" t="s">
        <v>3918</v>
      </c>
      <c r="M5398" s="113" t="s">
        <v>8237</v>
      </c>
    </row>
    <row r="5399" spans="10:13">
      <c r="J5399" s="113" t="s">
        <v>12259</v>
      </c>
      <c r="K5399" s="113" t="s">
        <v>8239</v>
      </c>
      <c r="L5399" s="113" t="s">
        <v>3918</v>
      </c>
      <c r="M5399" s="113" t="s">
        <v>8240</v>
      </c>
    </row>
    <row r="5400" spans="10:13">
      <c r="J5400" s="113" t="s">
        <v>12259</v>
      </c>
      <c r="K5400" s="113" t="s">
        <v>8242</v>
      </c>
      <c r="L5400" s="113" t="s">
        <v>3918</v>
      </c>
      <c r="M5400" s="113" t="s">
        <v>8243</v>
      </c>
    </row>
    <row r="5401" spans="10:13">
      <c r="J5401" s="113" t="s">
        <v>12259</v>
      </c>
      <c r="K5401" s="113" t="s">
        <v>8245</v>
      </c>
      <c r="L5401" s="113" t="s">
        <v>3918</v>
      </c>
      <c r="M5401" s="113" t="s">
        <v>8246</v>
      </c>
    </row>
    <row r="5402" spans="10:13">
      <c r="J5402" s="113" t="s">
        <v>12259</v>
      </c>
      <c r="K5402" s="113" t="s">
        <v>8248</v>
      </c>
      <c r="L5402" s="113" t="s">
        <v>3918</v>
      </c>
      <c r="M5402" s="113" t="s">
        <v>8249</v>
      </c>
    </row>
    <row r="5403" spans="10:13">
      <c r="J5403" s="113" t="s">
        <v>12259</v>
      </c>
      <c r="K5403" s="113" t="s">
        <v>8251</v>
      </c>
      <c r="L5403" s="113" t="s">
        <v>3918</v>
      </c>
      <c r="M5403" s="113" t="s">
        <v>8252</v>
      </c>
    </row>
    <row r="5404" spans="10:13">
      <c r="J5404" s="113" t="s">
        <v>12259</v>
      </c>
      <c r="K5404" s="113" t="s">
        <v>8254</v>
      </c>
      <c r="L5404" s="113" t="s">
        <v>3918</v>
      </c>
      <c r="M5404" s="113" t="s">
        <v>8255</v>
      </c>
    </row>
    <row r="5405" spans="10:13">
      <c r="J5405" s="113" t="s">
        <v>12259</v>
      </c>
      <c r="K5405" s="113" t="s">
        <v>8257</v>
      </c>
      <c r="L5405" s="113" t="s">
        <v>3918</v>
      </c>
      <c r="M5405" s="113" t="s">
        <v>8258</v>
      </c>
    </row>
    <row r="5406" spans="10:13">
      <c r="J5406" s="113" t="s">
        <v>12259</v>
      </c>
      <c r="K5406" s="113" t="s">
        <v>8260</v>
      </c>
      <c r="L5406" s="113" t="s">
        <v>3918</v>
      </c>
      <c r="M5406" s="113" t="s">
        <v>8261</v>
      </c>
    </row>
    <row r="5407" spans="10:13">
      <c r="J5407" s="113" t="s">
        <v>12259</v>
      </c>
      <c r="K5407" s="113" t="s">
        <v>3670</v>
      </c>
      <c r="L5407" s="113" t="s">
        <v>3918</v>
      </c>
      <c r="M5407" s="113" t="s">
        <v>8263</v>
      </c>
    </row>
    <row r="5408" spans="10:13">
      <c r="J5408" s="113" t="s">
        <v>12259</v>
      </c>
      <c r="K5408" s="113" t="s">
        <v>8265</v>
      </c>
      <c r="L5408" s="113" t="s">
        <v>3918</v>
      </c>
      <c r="M5408" s="113" t="s">
        <v>8266</v>
      </c>
    </row>
    <row r="5409" spans="10:13">
      <c r="J5409" s="113" t="s">
        <v>12259</v>
      </c>
      <c r="K5409" s="113" t="s">
        <v>8268</v>
      </c>
      <c r="L5409" s="113" t="s">
        <v>3918</v>
      </c>
      <c r="M5409" s="113" t="s">
        <v>8269</v>
      </c>
    </row>
    <row r="5410" spans="10:13">
      <c r="J5410" s="113" t="s">
        <v>12259</v>
      </c>
      <c r="K5410" s="113" t="s">
        <v>8271</v>
      </c>
      <c r="L5410" s="113" t="s">
        <v>3918</v>
      </c>
      <c r="M5410" s="113" t="s">
        <v>8272</v>
      </c>
    </row>
    <row r="5411" spans="10:13">
      <c r="J5411" s="113" t="s">
        <v>12259</v>
      </c>
      <c r="K5411" s="113" t="s">
        <v>8274</v>
      </c>
      <c r="L5411" s="113" t="s">
        <v>3918</v>
      </c>
      <c r="M5411" s="113" t="s">
        <v>8275</v>
      </c>
    </row>
    <row r="5412" spans="10:13">
      <c r="J5412" s="113" t="s">
        <v>12259</v>
      </c>
      <c r="K5412" s="113" t="s">
        <v>8277</v>
      </c>
      <c r="L5412" s="113" t="s">
        <v>3918</v>
      </c>
      <c r="M5412" s="113" t="s">
        <v>8278</v>
      </c>
    </row>
    <row r="5413" spans="10:13">
      <c r="J5413" s="113" t="s">
        <v>12259</v>
      </c>
      <c r="K5413" s="113" t="s">
        <v>8280</v>
      </c>
      <c r="L5413" s="113" t="s">
        <v>3918</v>
      </c>
      <c r="M5413" s="113" t="s">
        <v>8281</v>
      </c>
    </row>
    <row r="5414" spans="10:13">
      <c r="J5414" s="113" t="s">
        <v>12259</v>
      </c>
      <c r="K5414" s="113" t="s">
        <v>8283</v>
      </c>
      <c r="L5414" s="113" t="s">
        <v>3918</v>
      </c>
      <c r="M5414" s="113" t="s">
        <v>8284</v>
      </c>
    </row>
    <row r="5415" spans="10:13">
      <c r="J5415" s="113" t="s">
        <v>12259</v>
      </c>
      <c r="K5415" s="113" t="s">
        <v>8286</v>
      </c>
      <c r="L5415" s="113" t="s">
        <v>3918</v>
      </c>
      <c r="M5415" s="113" t="s">
        <v>8287</v>
      </c>
    </row>
    <row r="5416" spans="10:13">
      <c r="J5416" s="113" t="s">
        <v>12259</v>
      </c>
      <c r="K5416" s="113" t="s">
        <v>8289</v>
      </c>
      <c r="L5416" s="113" t="s">
        <v>3918</v>
      </c>
      <c r="M5416" s="113" t="s">
        <v>8290</v>
      </c>
    </row>
    <row r="5417" spans="10:13">
      <c r="J5417" s="113" t="s">
        <v>12259</v>
      </c>
      <c r="K5417" s="113" t="s">
        <v>8292</v>
      </c>
      <c r="L5417" s="113" t="s">
        <v>3918</v>
      </c>
      <c r="M5417" s="113" t="s">
        <v>8293</v>
      </c>
    </row>
    <row r="5418" spans="10:13">
      <c r="J5418" s="113" t="s">
        <v>12259</v>
      </c>
      <c r="K5418" s="113" t="s">
        <v>8295</v>
      </c>
      <c r="L5418" s="113" t="s">
        <v>3918</v>
      </c>
      <c r="M5418" s="113" t="s">
        <v>8296</v>
      </c>
    </row>
    <row r="5419" spans="10:13">
      <c r="J5419" s="113" t="s">
        <v>12259</v>
      </c>
      <c r="K5419" s="113" t="s">
        <v>8298</v>
      </c>
      <c r="L5419" s="113" t="s">
        <v>3918</v>
      </c>
      <c r="M5419" s="113" t="s">
        <v>8299</v>
      </c>
    </row>
    <row r="5420" spans="10:13">
      <c r="J5420" s="113" t="s">
        <v>12259</v>
      </c>
      <c r="K5420" s="113" t="s">
        <v>8301</v>
      </c>
      <c r="L5420" s="113" t="s">
        <v>3918</v>
      </c>
      <c r="M5420" s="113" t="s">
        <v>8302</v>
      </c>
    </row>
    <row r="5421" spans="10:13">
      <c r="J5421" s="113" t="s">
        <v>12259</v>
      </c>
      <c r="K5421" s="113" t="s">
        <v>8304</v>
      </c>
      <c r="L5421" s="113" t="s">
        <v>3918</v>
      </c>
      <c r="M5421" s="113" t="s">
        <v>8305</v>
      </c>
    </row>
    <row r="5422" spans="10:13">
      <c r="J5422" s="113" t="s">
        <v>12259</v>
      </c>
      <c r="K5422" s="113" t="s">
        <v>8307</v>
      </c>
      <c r="L5422" s="113" t="s">
        <v>3918</v>
      </c>
      <c r="M5422" s="113" t="s">
        <v>8308</v>
      </c>
    </row>
    <row r="5423" spans="10:13">
      <c r="J5423" s="113" t="s">
        <v>12259</v>
      </c>
      <c r="K5423" s="113" t="s">
        <v>8310</v>
      </c>
      <c r="L5423" s="113" t="s">
        <v>3918</v>
      </c>
      <c r="M5423" s="113" t="s">
        <v>8311</v>
      </c>
    </row>
    <row r="5424" spans="10:13">
      <c r="J5424" s="113" t="s">
        <v>12259</v>
      </c>
      <c r="K5424" s="113" t="s">
        <v>8313</v>
      </c>
      <c r="L5424" s="113" t="s">
        <v>3918</v>
      </c>
      <c r="M5424" s="113" t="s">
        <v>8314</v>
      </c>
    </row>
    <row r="5425" spans="10:13">
      <c r="J5425" s="113" t="s">
        <v>12259</v>
      </c>
      <c r="K5425" s="113" t="s">
        <v>8316</v>
      </c>
      <c r="L5425" s="113" t="s">
        <v>3918</v>
      </c>
      <c r="M5425" s="113" t="s">
        <v>8317</v>
      </c>
    </row>
    <row r="5426" spans="10:13">
      <c r="J5426" s="113" t="s">
        <v>12259</v>
      </c>
      <c r="K5426" s="113" t="s">
        <v>8319</v>
      </c>
      <c r="L5426" s="113" t="s">
        <v>3918</v>
      </c>
      <c r="M5426" s="113" t="s">
        <v>8320</v>
      </c>
    </row>
    <row r="5427" spans="10:13">
      <c r="J5427" s="113" t="s">
        <v>12259</v>
      </c>
      <c r="K5427" s="113" t="s">
        <v>3672</v>
      </c>
      <c r="L5427" s="113" t="s">
        <v>3918</v>
      </c>
      <c r="M5427" s="113" t="s">
        <v>5877</v>
      </c>
    </row>
    <row r="5428" spans="10:13">
      <c r="J5428" s="113" t="s">
        <v>12259</v>
      </c>
      <c r="K5428" s="113" t="s">
        <v>8323</v>
      </c>
      <c r="L5428" s="113" t="s">
        <v>3918</v>
      </c>
      <c r="M5428" s="113" t="s">
        <v>8324</v>
      </c>
    </row>
    <row r="5429" spans="10:13">
      <c r="J5429" s="113" t="s">
        <v>12259</v>
      </c>
      <c r="K5429" s="113" t="s">
        <v>8326</v>
      </c>
      <c r="L5429" s="113" t="s">
        <v>3918</v>
      </c>
      <c r="M5429" s="113" t="s">
        <v>8327</v>
      </c>
    </row>
    <row r="5430" spans="10:13">
      <c r="J5430" s="113" t="s">
        <v>12259</v>
      </c>
      <c r="K5430" s="113" t="s">
        <v>8329</v>
      </c>
      <c r="L5430" s="113" t="s">
        <v>3918</v>
      </c>
      <c r="M5430" s="113" t="s">
        <v>8330</v>
      </c>
    </row>
    <row r="5431" spans="10:13">
      <c r="J5431" s="113" t="s">
        <v>12259</v>
      </c>
      <c r="K5431" s="113" t="s">
        <v>8332</v>
      </c>
      <c r="L5431" s="113" t="s">
        <v>3918</v>
      </c>
      <c r="M5431" s="113" t="s">
        <v>8333</v>
      </c>
    </row>
    <row r="5432" spans="10:13">
      <c r="J5432" s="113" t="s">
        <v>12259</v>
      </c>
      <c r="K5432" s="113" t="s">
        <v>8335</v>
      </c>
      <c r="L5432" s="113" t="s">
        <v>3918</v>
      </c>
      <c r="M5432" s="113" t="s">
        <v>8336</v>
      </c>
    </row>
    <row r="5433" spans="10:13">
      <c r="J5433" s="113" t="s">
        <v>12259</v>
      </c>
      <c r="K5433" s="113" t="s">
        <v>8338</v>
      </c>
      <c r="L5433" s="113" t="s">
        <v>3918</v>
      </c>
      <c r="M5433" s="113" t="s">
        <v>8339</v>
      </c>
    </row>
    <row r="5434" spans="10:13">
      <c r="J5434" s="113" t="s">
        <v>12259</v>
      </c>
      <c r="K5434" s="113" t="s">
        <v>8341</v>
      </c>
      <c r="L5434" s="113" t="s">
        <v>3918</v>
      </c>
      <c r="M5434" s="113" t="s">
        <v>8342</v>
      </c>
    </row>
    <row r="5435" spans="10:13">
      <c r="J5435" s="113" t="s">
        <v>12259</v>
      </c>
      <c r="K5435" s="113" t="s">
        <v>8344</v>
      </c>
      <c r="L5435" s="113" t="s">
        <v>3918</v>
      </c>
      <c r="M5435" s="113" t="s">
        <v>8345</v>
      </c>
    </row>
    <row r="5436" spans="10:13">
      <c r="J5436" s="113" t="s">
        <v>12259</v>
      </c>
      <c r="K5436" s="113" t="s">
        <v>8347</v>
      </c>
      <c r="L5436" s="113" t="s">
        <v>3918</v>
      </c>
      <c r="M5436" s="113" t="s">
        <v>8348</v>
      </c>
    </row>
    <row r="5437" spans="10:13">
      <c r="J5437" s="113" t="s">
        <v>12259</v>
      </c>
      <c r="K5437" s="113" t="s">
        <v>8350</v>
      </c>
      <c r="L5437" s="113" t="s">
        <v>3918</v>
      </c>
      <c r="M5437" s="113" t="s">
        <v>8351</v>
      </c>
    </row>
    <row r="5438" spans="10:13">
      <c r="J5438" s="113" t="s">
        <v>12259</v>
      </c>
      <c r="K5438" s="113" t="s">
        <v>8353</v>
      </c>
      <c r="L5438" s="113" t="s">
        <v>3918</v>
      </c>
      <c r="M5438" s="113" t="s">
        <v>8354</v>
      </c>
    </row>
    <row r="5439" spans="10:13">
      <c r="J5439" s="113" t="s">
        <v>12259</v>
      </c>
      <c r="K5439" s="113" t="s">
        <v>8356</v>
      </c>
      <c r="L5439" s="113" t="s">
        <v>3918</v>
      </c>
      <c r="M5439" s="113" t="s">
        <v>8357</v>
      </c>
    </row>
    <row r="5440" spans="10:13">
      <c r="J5440" s="113" t="s">
        <v>12259</v>
      </c>
      <c r="K5440" s="113" t="s">
        <v>8359</v>
      </c>
      <c r="L5440" s="113" t="s">
        <v>3918</v>
      </c>
      <c r="M5440" s="113" t="s">
        <v>8360</v>
      </c>
    </row>
    <row r="5441" spans="10:13">
      <c r="J5441" s="113" t="s">
        <v>12259</v>
      </c>
      <c r="K5441" s="113" t="s">
        <v>8362</v>
      </c>
      <c r="L5441" s="113" t="s">
        <v>3918</v>
      </c>
      <c r="M5441" s="113" t="s">
        <v>8363</v>
      </c>
    </row>
    <row r="5442" spans="10:13">
      <c r="J5442" s="113" t="s">
        <v>12259</v>
      </c>
      <c r="K5442" s="113" t="s">
        <v>8365</v>
      </c>
      <c r="L5442" s="113" t="s">
        <v>3918</v>
      </c>
      <c r="M5442" s="113" t="s">
        <v>8366</v>
      </c>
    </row>
    <row r="5443" spans="10:13">
      <c r="J5443" s="113" t="s">
        <v>12259</v>
      </c>
      <c r="K5443" s="113" t="s">
        <v>8368</v>
      </c>
      <c r="L5443" s="113" t="s">
        <v>3918</v>
      </c>
      <c r="M5443" s="113" t="s">
        <v>8369</v>
      </c>
    </row>
    <row r="5444" spans="10:13">
      <c r="J5444" s="113" t="s">
        <v>12259</v>
      </c>
      <c r="K5444" s="113" t="s">
        <v>8371</v>
      </c>
      <c r="L5444" s="113" t="s">
        <v>3918</v>
      </c>
      <c r="M5444" s="113" t="s">
        <v>8372</v>
      </c>
    </row>
    <row r="5445" spans="10:13">
      <c r="J5445" s="113" t="s">
        <v>12259</v>
      </c>
      <c r="K5445" s="113" t="s">
        <v>8374</v>
      </c>
      <c r="L5445" s="113" t="s">
        <v>3918</v>
      </c>
      <c r="M5445" s="113" t="s">
        <v>8375</v>
      </c>
    </row>
    <row r="5446" spans="10:13">
      <c r="J5446" s="113" t="s">
        <v>12259</v>
      </c>
      <c r="K5446" s="113" t="s">
        <v>8377</v>
      </c>
      <c r="L5446" s="113" t="s">
        <v>3918</v>
      </c>
      <c r="M5446" s="113" t="s">
        <v>8378</v>
      </c>
    </row>
    <row r="5447" spans="10:13">
      <c r="J5447" s="113" t="s">
        <v>12259</v>
      </c>
      <c r="K5447" s="113" t="s">
        <v>3674</v>
      </c>
      <c r="L5447" s="113" t="s">
        <v>3918</v>
      </c>
      <c r="M5447" s="113" t="s">
        <v>8380</v>
      </c>
    </row>
    <row r="5448" spans="10:13">
      <c r="J5448" s="113" t="s">
        <v>12259</v>
      </c>
      <c r="K5448" s="113" t="s">
        <v>8382</v>
      </c>
      <c r="L5448" s="113" t="s">
        <v>3918</v>
      </c>
      <c r="M5448" s="113" t="s">
        <v>8383</v>
      </c>
    </row>
    <row r="5449" spans="10:13">
      <c r="J5449" s="113" t="s">
        <v>12259</v>
      </c>
      <c r="K5449" s="113" t="s">
        <v>8385</v>
      </c>
      <c r="L5449" s="113" t="s">
        <v>3918</v>
      </c>
      <c r="M5449" s="113" t="s">
        <v>8386</v>
      </c>
    </row>
    <row r="5450" spans="10:13">
      <c r="J5450" s="113" t="s">
        <v>12259</v>
      </c>
      <c r="K5450" s="113" t="s">
        <v>8388</v>
      </c>
      <c r="L5450" s="113" t="s">
        <v>3918</v>
      </c>
      <c r="M5450" s="113" t="s">
        <v>8389</v>
      </c>
    </row>
    <row r="5451" spans="10:13">
      <c r="J5451" s="113" t="s">
        <v>12259</v>
      </c>
      <c r="K5451" s="113" t="s">
        <v>8391</v>
      </c>
      <c r="L5451" s="113" t="s">
        <v>3918</v>
      </c>
      <c r="M5451" s="113" t="s">
        <v>8392</v>
      </c>
    </row>
    <row r="5452" spans="10:13">
      <c r="J5452" s="113" t="s">
        <v>12259</v>
      </c>
      <c r="K5452" s="113" t="s">
        <v>8394</v>
      </c>
      <c r="L5452" s="113" t="s">
        <v>3918</v>
      </c>
      <c r="M5452" s="113" t="s">
        <v>8395</v>
      </c>
    </row>
    <row r="5453" spans="10:13">
      <c r="J5453" s="113" t="s">
        <v>12259</v>
      </c>
      <c r="K5453" s="113" t="s">
        <v>8397</v>
      </c>
      <c r="L5453" s="113" t="s">
        <v>3918</v>
      </c>
      <c r="M5453" s="113" t="s">
        <v>8398</v>
      </c>
    </row>
    <row r="5454" spans="10:13">
      <c r="J5454" s="113" t="s">
        <v>12259</v>
      </c>
      <c r="K5454" s="113" t="s">
        <v>8400</v>
      </c>
      <c r="L5454" s="113" t="s">
        <v>3918</v>
      </c>
      <c r="M5454" s="113" t="s">
        <v>8401</v>
      </c>
    </row>
    <row r="5455" spans="10:13">
      <c r="J5455" s="113" t="s">
        <v>12259</v>
      </c>
      <c r="K5455" s="113" t="s">
        <v>8403</v>
      </c>
      <c r="L5455" s="113" t="s">
        <v>3918</v>
      </c>
      <c r="M5455" s="113" t="s">
        <v>8404</v>
      </c>
    </row>
    <row r="5456" spans="10:13">
      <c r="J5456" s="113" t="s">
        <v>12259</v>
      </c>
      <c r="K5456" s="113" t="s">
        <v>8406</v>
      </c>
      <c r="L5456" s="113" t="s">
        <v>3918</v>
      </c>
      <c r="M5456" s="113" t="s">
        <v>8407</v>
      </c>
    </row>
    <row r="5457" spans="10:13">
      <c r="J5457" s="113" t="s">
        <v>12259</v>
      </c>
      <c r="K5457" s="113" t="s">
        <v>8409</v>
      </c>
      <c r="L5457" s="113" t="s">
        <v>3918</v>
      </c>
      <c r="M5457" s="113" t="s">
        <v>8410</v>
      </c>
    </row>
    <row r="5458" spans="10:13">
      <c r="J5458" s="113" t="s">
        <v>12259</v>
      </c>
      <c r="K5458" s="113" t="s">
        <v>8412</v>
      </c>
      <c r="L5458" s="113" t="s">
        <v>3918</v>
      </c>
      <c r="M5458" s="113" t="s">
        <v>8413</v>
      </c>
    </row>
    <row r="5459" spans="10:13">
      <c r="J5459" s="113" t="s">
        <v>12259</v>
      </c>
      <c r="K5459" s="113" t="s">
        <v>8415</v>
      </c>
      <c r="L5459" s="113" t="s">
        <v>3918</v>
      </c>
      <c r="M5459" s="113" t="s">
        <v>8416</v>
      </c>
    </row>
    <row r="5460" spans="10:13">
      <c r="J5460" s="113" t="s">
        <v>12259</v>
      </c>
      <c r="K5460" s="113" t="s">
        <v>8418</v>
      </c>
      <c r="L5460" s="113" t="s">
        <v>3918</v>
      </c>
      <c r="M5460" s="113" t="s">
        <v>8419</v>
      </c>
    </row>
    <row r="5461" spans="10:13">
      <c r="J5461" s="113" t="s">
        <v>12259</v>
      </c>
      <c r="K5461" s="113" t="s">
        <v>8421</v>
      </c>
      <c r="L5461" s="113" t="s">
        <v>3918</v>
      </c>
      <c r="M5461" s="113" t="s">
        <v>8422</v>
      </c>
    </row>
    <row r="5462" spans="10:13">
      <c r="J5462" s="113" t="s">
        <v>12259</v>
      </c>
      <c r="K5462" s="113" t="s">
        <v>8424</v>
      </c>
      <c r="L5462" s="113" t="s">
        <v>3918</v>
      </c>
      <c r="M5462" s="113" t="s">
        <v>8425</v>
      </c>
    </row>
    <row r="5463" spans="10:13">
      <c r="J5463" s="113" t="s">
        <v>12259</v>
      </c>
      <c r="K5463" s="113" t="s">
        <v>8427</v>
      </c>
      <c r="L5463" s="113" t="s">
        <v>3918</v>
      </c>
      <c r="M5463" s="113" t="s">
        <v>8428</v>
      </c>
    </row>
    <row r="5464" spans="10:13">
      <c r="J5464" s="113" t="s">
        <v>12259</v>
      </c>
      <c r="K5464" s="113" t="s">
        <v>8430</v>
      </c>
      <c r="L5464" s="113" t="s">
        <v>3918</v>
      </c>
      <c r="M5464" s="113" t="s">
        <v>8431</v>
      </c>
    </row>
    <row r="5465" spans="10:13">
      <c r="J5465" s="113" t="s">
        <v>12259</v>
      </c>
      <c r="K5465" s="113" t="s">
        <v>8433</v>
      </c>
      <c r="L5465" s="113" t="s">
        <v>3918</v>
      </c>
      <c r="M5465" s="113" t="s">
        <v>8434</v>
      </c>
    </row>
    <row r="5466" spans="10:13">
      <c r="J5466" s="113" t="s">
        <v>12259</v>
      </c>
      <c r="K5466" s="113" t="s">
        <v>8436</v>
      </c>
      <c r="L5466" s="113" t="s">
        <v>3918</v>
      </c>
      <c r="M5466" s="113" t="s">
        <v>8437</v>
      </c>
    </row>
    <row r="5467" spans="10:13">
      <c r="J5467" s="113" t="s">
        <v>12259</v>
      </c>
      <c r="K5467" s="113" t="s">
        <v>3676</v>
      </c>
      <c r="L5467" s="113" t="s">
        <v>3918</v>
      </c>
      <c r="M5467" s="113" t="s">
        <v>8439</v>
      </c>
    </row>
    <row r="5468" spans="10:13">
      <c r="J5468" s="113" t="s">
        <v>12259</v>
      </c>
      <c r="K5468" s="113" t="s">
        <v>8441</v>
      </c>
      <c r="L5468" s="113" t="s">
        <v>3918</v>
      </c>
      <c r="M5468" s="113" t="s">
        <v>8442</v>
      </c>
    </row>
    <row r="5469" spans="10:13">
      <c r="J5469" s="113" t="s">
        <v>12259</v>
      </c>
      <c r="K5469" s="113" t="s">
        <v>8444</v>
      </c>
      <c r="L5469" s="113" t="s">
        <v>3918</v>
      </c>
      <c r="M5469" s="113" t="s">
        <v>8445</v>
      </c>
    </row>
    <row r="5470" spans="10:13">
      <c r="J5470" s="113" t="s">
        <v>12259</v>
      </c>
      <c r="K5470" s="113" t="s">
        <v>8447</v>
      </c>
      <c r="L5470" s="113" t="s">
        <v>3918</v>
      </c>
      <c r="M5470" s="113" t="s">
        <v>8448</v>
      </c>
    </row>
    <row r="5471" spans="10:13">
      <c r="J5471" s="113" t="s">
        <v>12259</v>
      </c>
      <c r="K5471" s="113" t="s">
        <v>8450</v>
      </c>
      <c r="L5471" s="113" t="s">
        <v>3918</v>
      </c>
      <c r="M5471" s="113" t="s">
        <v>8451</v>
      </c>
    </row>
    <row r="5472" spans="10:13">
      <c r="J5472" s="113" t="s">
        <v>12259</v>
      </c>
      <c r="K5472" s="113" t="s">
        <v>8453</v>
      </c>
      <c r="L5472" s="113" t="s">
        <v>3918</v>
      </c>
      <c r="M5472" s="113" t="s">
        <v>8454</v>
      </c>
    </row>
    <row r="5473" spans="10:13">
      <c r="J5473" s="113" t="s">
        <v>12259</v>
      </c>
      <c r="K5473" s="113" t="s">
        <v>8456</v>
      </c>
      <c r="L5473" s="113" t="s">
        <v>3918</v>
      </c>
      <c r="M5473" s="113" t="s">
        <v>8457</v>
      </c>
    </row>
    <row r="5474" spans="10:13">
      <c r="J5474" s="113" t="s">
        <v>12259</v>
      </c>
      <c r="K5474" s="113" t="s">
        <v>8459</v>
      </c>
      <c r="L5474" s="113" t="s">
        <v>3918</v>
      </c>
      <c r="M5474" s="113" t="s">
        <v>8460</v>
      </c>
    </row>
    <row r="5475" spans="10:13">
      <c r="J5475" s="113" t="s">
        <v>12259</v>
      </c>
      <c r="K5475" s="113" t="s">
        <v>8462</v>
      </c>
      <c r="L5475" s="113" t="s">
        <v>3918</v>
      </c>
      <c r="M5475" s="113" t="s">
        <v>8463</v>
      </c>
    </row>
    <row r="5476" spans="10:13">
      <c r="J5476" s="113" t="s">
        <v>12259</v>
      </c>
      <c r="K5476" s="113" t="s">
        <v>8465</v>
      </c>
      <c r="L5476" s="113" t="s">
        <v>3918</v>
      </c>
      <c r="M5476" s="113" t="s">
        <v>8466</v>
      </c>
    </row>
    <row r="5477" spans="10:13">
      <c r="J5477" s="113" t="s">
        <v>12259</v>
      </c>
      <c r="K5477" s="113" t="s">
        <v>8468</v>
      </c>
      <c r="L5477" s="113" t="s">
        <v>3918</v>
      </c>
      <c r="M5477" s="113" t="s">
        <v>8469</v>
      </c>
    </row>
    <row r="5478" spans="10:13">
      <c r="J5478" s="113" t="s">
        <v>12259</v>
      </c>
      <c r="K5478" s="113" t="s">
        <v>8471</v>
      </c>
      <c r="L5478" s="113" t="s">
        <v>3918</v>
      </c>
      <c r="M5478" s="113" t="s">
        <v>8472</v>
      </c>
    </row>
    <row r="5479" spans="10:13">
      <c r="J5479" s="113" t="s">
        <v>12259</v>
      </c>
      <c r="K5479" s="113" t="s">
        <v>8474</v>
      </c>
      <c r="L5479" s="113" t="s">
        <v>3918</v>
      </c>
      <c r="M5479" s="113" t="s">
        <v>8475</v>
      </c>
    </row>
    <row r="5480" spans="10:13">
      <c r="J5480" s="113" t="s">
        <v>12259</v>
      </c>
      <c r="K5480" s="113" t="s">
        <v>8477</v>
      </c>
      <c r="L5480" s="113" t="s">
        <v>3918</v>
      </c>
      <c r="M5480" s="113" t="s">
        <v>8478</v>
      </c>
    </row>
    <row r="5481" spans="10:13">
      <c r="J5481" s="113" t="s">
        <v>12259</v>
      </c>
      <c r="K5481" s="113" t="s">
        <v>8480</v>
      </c>
      <c r="L5481" s="113" t="s">
        <v>3918</v>
      </c>
      <c r="M5481" s="113" t="s">
        <v>8481</v>
      </c>
    </row>
    <row r="5482" spans="10:13">
      <c r="J5482" s="113" t="s">
        <v>12259</v>
      </c>
      <c r="K5482" s="113" t="s">
        <v>8483</v>
      </c>
      <c r="L5482" s="113" t="s">
        <v>3918</v>
      </c>
      <c r="M5482" s="113" t="s">
        <v>8484</v>
      </c>
    </row>
    <row r="5483" spans="10:13">
      <c r="J5483" s="113" t="s">
        <v>12259</v>
      </c>
      <c r="K5483" s="113" t="s">
        <v>8486</v>
      </c>
      <c r="L5483" s="113" t="s">
        <v>3918</v>
      </c>
      <c r="M5483" s="113" t="s">
        <v>8487</v>
      </c>
    </row>
    <row r="5484" spans="10:13">
      <c r="J5484" s="113" t="s">
        <v>12259</v>
      </c>
      <c r="K5484" s="113" t="s">
        <v>8489</v>
      </c>
      <c r="L5484" s="113" t="s">
        <v>3918</v>
      </c>
      <c r="M5484" s="113" t="s">
        <v>8490</v>
      </c>
    </row>
    <row r="5485" spans="10:13">
      <c r="J5485" s="113" t="s">
        <v>12259</v>
      </c>
      <c r="K5485" s="113" t="s">
        <v>8492</v>
      </c>
      <c r="L5485" s="113" t="s">
        <v>3918</v>
      </c>
      <c r="M5485" s="113" t="s">
        <v>8493</v>
      </c>
    </row>
    <row r="5486" spans="10:13">
      <c r="J5486" s="113" t="s">
        <v>12259</v>
      </c>
      <c r="K5486" s="113" t="s">
        <v>8495</v>
      </c>
      <c r="L5486" s="113" t="s">
        <v>3918</v>
      </c>
      <c r="M5486" s="113" t="s">
        <v>8496</v>
      </c>
    </row>
    <row r="5487" spans="10:13">
      <c r="J5487" s="113" t="s">
        <v>12259</v>
      </c>
      <c r="K5487" s="113" t="s">
        <v>3678</v>
      </c>
      <c r="L5487" s="113" t="s">
        <v>3918</v>
      </c>
      <c r="M5487" s="113" t="s">
        <v>8498</v>
      </c>
    </row>
    <row r="5488" spans="10:13">
      <c r="J5488" s="113" t="s">
        <v>12259</v>
      </c>
      <c r="K5488" s="113" t="s">
        <v>8500</v>
      </c>
      <c r="L5488" s="113" t="s">
        <v>3918</v>
      </c>
      <c r="M5488" s="113" t="s">
        <v>8501</v>
      </c>
    </row>
    <row r="5489" spans="10:13">
      <c r="J5489" s="113" t="s">
        <v>12259</v>
      </c>
      <c r="K5489" s="113" t="s">
        <v>8503</v>
      </c>
      <c r="L5489" s="113" t="s">
        <v>3918</v>
      </c>
      <c r="M5489" s="113" t="s">
        <v>8504</v>
      </c>
    </row>
    <row r="5490" spans="10:13">
      <c r="J5490" s="113" t="s">
        <v>12259</v>
      </c>
      <c r="K5490" s="113" t="s">
        <v>8506</v>
      </c>
      <c r="L5490" s="113" t="s">
        <v>3918</v>
      </c>
      <c r="M5490" s="113" t="s">
        <v>8507</v>
      </c>
    </row>
    <row r="5491" spans="10:13">
      <c r="J5491" s="113" t="s">
        <v>12259</v>
      </c>
      <c r="K5491" s="113" t="s">
        <v>8509</v>
      </c>
      <c r="L5491" s="113" t="s">
        <v>3918</v>
      </c>
      <c r="M5491" s="113" t="s">
        <v>8510</v>
      </c>
    </row>
    <row r="5492" spans="10:13">
      <c r="J5492" s="113" t="s">
        <v>12259</v>
      </c>
      <c r="K5492" s="113" t="s">
        <v>8512</v>
      </c>
      <c r="L5492" s="113" t="s">
        <v>3918</v>
      </c>
      <c r="M5492" s="113" t="s">
        <v>5897</v>
      </c>
    </row>
    <row r="5493" spans="10:13">
      <c r="J5493" s="113" t="s">
        <v>12259</v>
      </c>
      <c r="K5493" s="113" t="s">
        <v>8514</v>
      </c>
      <c r="L5493" s="113" t="s">
        <v>3918</v>
      </c>
      <c r="M5493" s="113" t="s">
        <v>8515</v>
      </c>
    </row>
    <row r="5494" spans="10:13">
      <c r="J5494" s="113" t="s">
        <v>12259</v>
      </c>
      <c r="K5494" s="113" t="s">
        <v>8517</v>
      </c>
      <c r="L5494" s="113" t="s">
        <v>3918</v>
      </c>
      <c r="M5494" s="113" t="s">
        <v>8518</v>
      </c>
    </row>
    <row r="5495" spans="10:13">
      <c r="J5495" s="113" t="s">
        <v>12259</v>
      </c>
      <c r="K5495" s="113" t="s">
        <v>8520</v>
      </c>
      <c r="L5495" s="113" t="s">
        <v>3918</v>
      </c>
      <c r="M5495" s="113" t="s">
        <v>8521</v>
      </c>
    </row>
    <row r="5496" spans="10:13">
      <c r="J5496" s="113" t="s">
        <v>12259</v>
      </c>
      <c r="K5496" s="113" t="s">
        <v>8523</v>
      </c>
      <c r="L5496" s="113" t="s">
        <v>3918</v>
      </c>
      <c r="M5496" s="113" t="s">
        <v>8524</v>
      </c>
    </row>
    <row r="5497" spans="10:13">
      <c r="J5497" s="113" t="s">
        <v>12259</v>
      </c>
      <c r="K5497" s="113" t="s">
        <v>8526</v>
      </c>
      <c r="L5497" s="113" t="s">
        <v>3918</v>
      </c>
      <c r="M5497" s="113" t="s">
        <v>8527</v>
      </c>
    </row>
    <row r="5498" spans="10:13">
      <c r="J5498" s="113" t="s">
        <v>12259</v>
      </c>
      <c r="K5498" s="113" t="s">
        <v>8529</v>
      </c>
      <c r="L5498" s="113" t="s">
        <v>3918</v>
      </c>
      <c r="M5498" s="113" t="s">
        <v>8530</v>
      </c>
    </row>
    <row r="5499" spans="10:13">
      <c r="J5499" s="113" t="s">
        <v>12259</v>
      </c>
      <c r="K5499" s="113" t="s">
        <v>8532</v>
      </c>
      <c r="L5499" s="113" t="s">
        <v>3918</v>
      </c>
      <c r="M5499" s="113" t="s">
        <v>8533</v>
      </c>
    </row>
    <row r="5500" spans="10:13">
      <c r="J5500" s="113" t="s">
        <v>12259</v>
      </c>
      <c r="K5500" s="113" t="s">
        <v>8535</v>
      </c>
      <c r="L5500" s="113" t="s">
        <v>3918</v>
      </c>
      <c r="M5500" s="113" t="s">
        <v>8536</v>
      </c>
    </row>
    <row r="5501" spans="10:13">
      <c r="J5501" s="113" t="s">
        <v>12259</v>
      </c>
      <c r="K5501" s="113" t="s">
        <v>8538</v>
      </c>
      <c r="L5501" s="113" t="s">
        <v>3918</v>
      </c>
      <c r="M5501" s="113" t="s">
        <v>8539</v>
      </c>
    </row>
    <row r="5502" spans="10:13">
      <c r="J5502" s="113" t="s">
        <v>12259</v>
      </c>
      <c r="K5502" s="113" t="s">
        <v>8541</v>
      </c>
      <c r="L5502" s="113" t="s">
        <v>3918</v>
      </c>
      <c r="M5502" s="113" t="s">
        <v>8542</v>
      </c>
    </row>
    <row r="5503" spans="10:13">
      <c r="J5503" s="113" t="s">
        <v>12259</v>
      </c>
      <c r="K5503" s="113" t="s">
        <v>8544</v>
      </c>
      <c r="L5503" s="113" t="s">
        <v>3918</v>
      </c>
      <c r="M5503" s="113" t="s">
        <v>8545</v>
      </c>
    </row>
    <row r="5504" spans="10:13">
      <c r="J5504" s="113" t="s">
        <v>12259</v>
      </c>
      <c r="K5504" s="113" t="s">
        <v>8547</v>
      </c>
      <c r="L5504" s="113" t="s">
        <v>3918</v>
      </c>
      <c r="M5504" s="113" t="s">
        <v>8548</v>
      </c>
    </row>
    <row r="5505" spans="10:13">
      <c r="J5505" s="113" t="s">
        <v>12259</v>
      </c>
      <c r="K5505" s="113" t="s">
        <v>8550</v>
      </c>
      <c r="L5505" s="113" t="s">
        <v>3918</v>
      </c>
      <c r="M5505" s="113" t="s">
        <v>8551</v>
      </c>
    </row>
    <row r="5506" spans="10:13">
      <c r="J5506" s="113" t="s">
        <v>12259</v>
      </c>
      <c r="K5506" s="113" t="s">
        <v>8553</v>
      </c>
      <c r="L5506" s="113" t="s">
        <v>3918</v>
      </c>
      <c r="M5506" s="113" t="s">
        <v>8554</v>
      </c>
    </row>
    <row r="5507" spans="10:13">
      <c r="J5507" s="113" t="s">
        <v>12259</v>
      </c>
      <c r="K5507" s="113" t="s">
        <v>3680</v>
      </c>
      <c r="L5507" s="113" t="s">
        <v>3918</v>
      </c>
      <c r="M5507" s="113" t="s">
        <v>8556</v>
      </c>
    </row>
    <row r="5508" spans="10:13">
      <c r="J5508" s="113" t="s">
        <v>12259</v>
      </c>
      <c r="K5508" s="113" t="s">
        <v>8558</v>
      </c>
      <c r="L5508" s="113" t="s">
        <v>3918</v>
      </c>
      <c r="M5508" s="113" t="s">
        <v>8559</v>
      </c>
    </row>
    <row r="5509" spans="10:13">
      <c r="J5509" s="113" t="s">
        <v>12259</v>
      </c>
      <c r="K5509" s="113" t="s">
        <v>8561</v>
      </c>
      <c r="L5509" s="113" t="s">
        <v>3918</v>
      </c>
      <c r="M5509" s="113" t="s">
        <v>8562</v>
      </c>
    </row>
    <row r="5510" spans="10:13">
      <c r="J5510" s="113" t="s">
        <v>12259</v>
      </c>
      <c r="K5510" s="113" t="s">
        <v>8564</v>
      </c>
      <c r="L5510" s="113" t="s">
        <v>3918</v>
      </c>
      <c r="M5510" s="113" t="s">
        <v>8565</v>
      </c>
    </row>
    <row r="5511" spans="10:13">
      <c r="J5511" s="113" t="s">
        <v>12259</v>
      </c>
      <c r="K5511" s="113" t="s">
        <v>8567</v>
      </c>
      <c r="L5511" s="113" t="s">
        <v>3918</v>
      </c>
      <c r="M5511" s="113" t="s">
        <v>8568</v>
      </c>
    </row>
    <row r="5512" spans="10:13">
      <c r="J5512" s="113" t="s">
        <v>12259</v>
      </c>
      <c r="K5512" s="113" t="s">
        <v>8570</v>
      </c>
      <c r="L5512" s="113" t="s">
        <v>3918</v>
      </c>
      <c r="M5512" s="113" t="s">
        <v>8571</v>
      </c>
    </row>
    <row r="5513" spans="10:13">
      <c r="J5513" s="113" t="s">
        <v>12259</v>
      </c>
      <c r="K5513" s="113" t="s">
        <v>8573</v>
      </c>
      <c r="L5513" s="113" t="s">
        <v>3918</v>
      </c>
      <c r="M5513" s="113" t="s">
        <v>8574</v>
      </c>
    </row>
    <row r="5514" spans="10:13">
      <c r="J5514" s="113" t="s">
        <v>12259</v>
      </c>
      <c r="K5514" s="113" t="s">
        <v>8576</v>
      </c>
      <c r="L5514" s="113" t="s">
        <v>3918</v>
      </c>
      <c r="M5514" s="113" t="s">
        <v>8577</v>
      </c>
    </row>
    <row r="5515" spans="10:13">
      <c r="J5515" s="113" t="s">
        <v>12259</v>
      </c>
      <c r="K5515" s="113" t="s">
        <v>8579</v>
      </c>
      <c r="L5515" s="113" t="s">
        <v>3918</v>
      </c>
      <c r="M5515" s="113" t="s">
        <v>8580</v>
      </c>
    </row>
    <row r="5516" spans="10:13">
      <c r="J5516" s="113" t="s">
        <v>12259</v>
      </c>
      <c r="K5516" s="113" t="s">
        <v>8582</v>
      </c>
      <c r="L5516" s="113" t="s">
        <v>3918</v>
      </c>
      <c r="M5516" s="113" t="s">
        <v>8583</v>
      </c>
    </row>
    <row r="5517" spans="10:13">
      <c r="J5517" s="113" t="s">
        <v>12259</v>
      </c>
      <c r="K5517" s="113" t="s">
        <v>8585</v>
      </c>
      <c r="L5517" s="113" t="s">
        <v>3918</v>
      </c>
      <c r="M5517" s="113" t="s">
        <v>8586</v>
      </c>
    </row>
    <row r="5518" spans="10:13">
      <c r="J5518" s="113" t="s">
        <v>12259</v>
      </c>
      <c r="K5518" s="113" t="s">
        <v>8588</v>
      </c>
      <c r="L5518" s="113" t="s">
        <v>3918</v>
      </c>
      <c r="M5518" s="113" t="s">
        <v>8589</v>
      </c>
    </row>
    <row r="5519" spans="10:13">
      <c r="J5519" s="113" t="s">
        <v>12259</v>
      </c>
      <c r="K5519" s="113" t="s">
        <v>8591</v>
      </c>
      <c r="L5519" s="113" t="s">
        <v>3918</v>
      </c>
      <c r="M5519" s="113" t="s">
        <v>8592</v>
      </c>
    </row>
    <row r="5520" spans="10:13">
      <c r="J5520" s="113" t="s">
        <v>12259</v>
      </c>
      <c r="K5520" s="113" t="s">
        <v>8594</v>
      </c>
      <c r="L5520" s="113" t="s">
        <v>3918</v>
      </c>
      <c r="M5520" s="113" t="s">
        <v>8595</v>
      </c>
    </row>
    <row r="5521" spans="10:13">
      <c r="J5521" s="113" t="s">
        <v>12259</v>
      </c>
      <c r="K5521" s="113" t="s">
        <v>8597</v>
      </c>
      <c r="L5521" s="113" t="s">
        <v>3918</v>
      </c>
      <c r="M5521" s="113" t="s">
        <v>3827</v>
      </c>
    </row>
    <row r="5522" spans="10:13">
      <c r="J5522" s="113" t="s">
        <v>12259</v>
      </c>
      <c r="K5522" s="113" t="s">
        <v>8599</v>
      </c>
      <c r="L5522" s="113" t="s">
        <v>3918</v>
      </c>
      <c r="M5522" s="113" t="s">
        <v>8600</v>
      </c>
    </row>
    <row r="5523" spans="10:13">
      <c r="J5523" s="113" t="s">
        <v>12259</v>
      </c>
      <c r="K5523" s="113" t="s">
        <v>8602</v>
      </c>
      <c r="L5523" s="113" t="s">
        <v>3918</v>
      </c>
      <c r="M5523" s="113" t="s">
        <v>8603</v>
      </c>
    </row>
    <row r="5524" spans="10:13">
      <c r="J5524" s="113" t="s">
        <v>12259</v>
      </c>
      <c r="K5524" s="113" t="s">
        <v>8605</v>
      </c>
      <c r="L5524" s="113" t="s">
        <v>3918</v>
      </c>
      <c r="M5524" s="113" t="s">
        <v>8606</v>
      </c>
    </row>
    <row r="5525" spans="10:13">
      <c r="J5525" s="113" t="s">
        <v>12259</v>
      </c>
      <c r="K5525" s="113" t="s">
        <v>8608</v>
      </c>
      <c r="L5525" s="113" t="s">
        <v>3918</v>
      </c>
      <c r="M5525" s="113" t="s">
        <v>8609</v>
      </c>
    </row>
    <row r="5526" spans="10:13">
      <c r="J5526" s="113" t="s">
        <v>12259</v>
      </c>
      <c r="K5526" s="113" t="s">
        <v>8611</v>
      </c>
      <c r="L5526" s="113" t="s">
        <v>3918</v>
      </c>
      <c r="M5526" s="113" t="s">
        <v>8612</v>
      </c>
    </row>
    <row r="5527" spans="10:13">
      <c r="J5527" s="113" t="s">
        <v>12259</v>
      </c>
      <c r="K5527" s="113" t="s">
        <v>3682</v>
      </c>
      <c r="L5527" s="113" t="s">
        <v>3918</v>
      </c>
      <c r="M5527" s="113" t="s">
        <v>8614</v>
      </c>
    </row>
    <row r="5528" spans="10:13">
      <c r="J5528" s="113" t="s">
        <v>12259</v>
      </c>
      <c r="K5528" s="113" t="s">
        <v>8616</v>
      </c>
      <c r="L5528" s="113" t="s">
        <v>3918</v>
      </c>
      <c r="M5528" s="113" t="s">
        <v>8617</v>
      </c>
    </row>
    <row r="5529" spans="10:13">
      <c r="J5529" s="113" t="s">
        <v>12259</v>
      </c>
      <c r="K5529" s="113" t="s">
        <v>8619</v>
      </c>
      <c r="L5529" s="113" t="s">
        <v>3918</v>
      </c>
      <c r="M5529" s="113" t="s">
        <v>8620</v>
      </c>
    </row>
    <row r="5530" spans="10:13">
      <c r="J5530" s="113" t="s">
        <v>12259</v>
      </c>
      <c r="K5530" s="113" t="s">
        <v>8622</v>
      </c>
      <c r="L5530" s="113" t="s">
        <v>3918</v>
      </c>
      <c r="M5530" s="113" t="s">
        <v>8623</v>
      </c>
    </row>
    <row r="5531" spans="10:13">
      <c r="J5531" s="113" t="s">
        <v>12259</v>
      </c>
      <c r="K5531" s="113" t="s">
        <v>8625</v>
      </c>
      <c r="L5531" s="113" t="s">
        <v>3918</v>
      </c>
      <c r="M5531" s="113" t="s">
        <v>8626</v>
      </c>
    </row>
    <row r="5532" spans="10:13">
      <c r="J5532" s="113" t="s">
        <v>12259</v>
      </c>
      <c r="K5532" s="113" t="s">
        <v>8628</v>
      </c>
      <c r="L5532" s="113" t="s">
        <v>3918</v>
      </c>
      <c r="M5532" s="113" t="s">
        <v>8629</v>
      </c>
    </row>
    <row r="5533" spans="10:13">
      <c r="J5533" s="113" t="s">
        <v>12259</v>
      </c>
      <c r="K5533" s="113" t="s">
        <v>8631</v>
      </c>
      <c r="L5533" s="113" t="s">
        <v>3918</v>
      </c>
      <c r="M5533" s="113" t="s">
        <v>8632</v>
      </c>
    </row>
    <row r="5534" spans="10:13">
      <c r="J5534" s="113" t="s">
        <v>12259</v>
      </c>
      <c r="K5534" s="113" t="s">
        <v>8634</v>
      </c>
      <c r="L5534" s="113" t="s">
        <v>3918</v>
      </c>
      <c r="M5534" s="113" t="s">
        <v>8635</v>
      </c>
    </row>
    <row r="5535" spans="10:13">
      <c r="J5535" s="113" t="s">
        <v>12259</v>
      </c>
      <c r="K5535" s="113" t="s">
        <v>8637</v>
      </c>
      <c r="L5535" s="113" t="s">
        <v>3918</v>
      </c>
      <c r="M5535" s="113" t="s">
        <v>8638</v>
      </c>
    </row>
    <row r="5536" spans="10:13">
      <c r="J5536" s="113" t="s">
        <v>12259</v>
      </c>
      <c r="K5536" s="113" t="s">
        <v>8640</v>
      </c>
      <c r="L5536" s="113" t="s">
        <v>3918</v>
      </c>
      <c r="M5536" s="113" t="s">
        <v>8641</v>
      </c>
    </row>
    <row r="5537" spans="10:13">
      <c r="J5537" s="113" t="s">
        <v>12259</v>
      </c>
      <c r="K5537" s="113" t="s">
        <v>8643</v>
      </c>
      <c r="L5537" s="113" t="s">
        <v>3918</v>
      </c>
      <c r="M5537" s="113" t="s">
        <v>8644</v>
      </c>
    </row>
    <row r="5538" spans="10:13">
      <c r="J5538" s="113" t="s">
        <v>12259</v>
      </c>
      <c r="K5538" s="113" t="s">
        <v>8646</v>
      </c>
      <c r="L5538" s="113" t="s">
        <v>3918</v>
      </c>
      <c r="M5538" s="113" t="s">
        <v>8647</v>
      </c>
    </row>
    <row r="5539" spans="10:13">
      <c r="J5539" s="113" t="s">
        <v>12259</v>
      </c>
      <c r="K5539" s="113" t="s">
        <v>8649</v>
      </c>
      <c r="L5539" s="113" t="s">
        <v>3918</v>
      </c>
      <c r="M5539" s="113" t="s">
        <v>8650</v>
      </c>
    </row>
    <row r="5540" spans="10:13">
      <c r="J5540" s="113" t="s">
        <v>12259</v>
      </c>
      <c r="K5540" s="113" t="s">
        <v>8652</v>
      </c>
      <c r="L5540" s="113" t="s">
        <v>3918</v>
      </c>
      <c r="M5540" s="113" t="s">
        <v>8653</v>
      </c>
    </row>
    <row r="5541" spans="10:13">
      <c r="J5541" s="113" t="s">
        <v>12259</v>
      </c>
      <c r="K5541" s="113" t="s">
        <v>8655</v>
      </c>
      <c r="L5541" s="113" t="s">
        <v>3918</v>
      </c>
      <c r="M5541" s="113" t="s">
        <v>8656</v>
      </c>
    </row>
    <row r="5542" spans="10:13">
      <c r="J5542" s="113" t="s">
        <v>12259</v>
      </c>
      <c r="K5542" s="113" t="s">
        <v>8658</v>
      </c>
      <c r="L5542" s="113" t="s">
        <v>3918</v>
      </c>
      <c r="M5542" s="113" t="s">
        <v>8659</v>
      </c>
    </row>
    <row r="5543" spans="10:13">
      <c r="J5543" s="113" t="s">
        <v>12259</v>
      </c>
      <c r="K5543" s="113" t="s">
        <v>8661</v>
      </c>
      <c r="L5543" s="113" t="s">
        <v>3918</v>
      </c>
      <c r="M5543" s="113" t="s">
        <v>8662</v>
      </c>
    </row>
    <row r="5544" spans="10:13">
      <c r="J5544" s="113" t="s">
        <v>12259</v>
      </c>
      <c r="K5544" s="113" t="s">
        <v>8664</v>
      </c>
      <c r="L5544" s="113" t="s">
        <v>3918</v>
      </c>
      <c r="M5544" s="113" t="s">
        <v>8665</v>
      </c>
    </row>
    <row r="5545" spans="10:13">
      <c r="J5545" s="113" t="s">
        <v>12259</v>
      </c>
      <c r="K5545" s="113" t="s">
        <v>8667</v>
      </c>
      <c r="L5545" s="113" t="s">
        <v>3918</v>
      </c>
      <c r="M5545" s="113" t="s">
        <v>8668</v>
      </c>
    </row>
    <row r="5546" spans="10:13">
      <c r="J5546" s="113" t="s">
        <v>12259</v>
      </c>
      <c r="K5546" s="113" t="s">
        <v>8670</v>
      </c>
      <c r="L5546" s="113" t="s">
        <v>3918</v>
      </c>
      <c r="M5546" s="113" t="s">
        <v>8671</v>
      </c>
    </row>
    <row r="5547" spans="10:13">
      <c r="J5547" s="113" t="s">
        <v>12259</v>
      </c>
      <c r="K5547" s="113" t="s">
        <v>3684</v>
      </c>
      <c r="L5547" s="113" t="s">
        <v>3918</v>
      </c>
      <c r="M5547" s="113" t="s">
        <v>8673</v>
      </c>
    </row>
    <row r="5548" spans="10:13">
      <c r="J5548" s="113" t="s">
        <v>12259</v>
      </c>
      <c r="K5548" s="113" t="s">
        <v>8675</v>
      </c>
      <c r="L5548" s="113" t="s">
        <v>3918</v>
      </c>
      <c r="M5548" s="113" t="s">
        <v>8676</v>
      </c>
    </row>
    <row r="5549" spans="10:13">
      <c r="J5549" s="113" t="s">
        <v>12259</v>
      </c>
      <c r="K5549" s="113" t="s">
        <v>8678</v>
      </c>
      <c r="L5549" s="113" t="s">
        <v>3918</v>
      </c>
      <c r="M5549" s="113" t="s">
        <v>8679</v>
      </c>
    </row>
    <row r="5550" spans="10:13">
      <c r="J5550" s="113" t="s">
        <v>12259</v>
      </c>
      <c r="K5550" s="113" t="s">
        <v>8681</v>
      </c>
      <c r="L5550" s="113" t="s">
        <v>3918</v>
      </c>
      <c r="M5550" s="113" t="s">
        <v>3829</v>
      </c>
    </row>
    <row r="5551" spans="10:13">
      <c r="J5551" s="113" t="s">
        <v>12259</v>
      </c>
      <c r="K5551" s="113" t="s">
        <v>8683</v>
      </c>
      <c r="L5551" s="113" t="s">
        <v>3918</v>
      </c>
      <c r="M5551" s="113" t="s">
        <v>8684</v>
      </c>
    </row>
    <row r="5552" spans="10:13">
      <c r="J5552" s="113" t="s">
        <v>12259</v>
      </c>
      <c r="K5552" s="113" t="s">
        <v>8686</v>
      </c>
      <c r="L5552" s="113" t="s">
        <v>3918</v>
      </c>
      <c r="M5552" s="113" t="s">
        <v>8687</v>
      </c>
    </row>
    <row r="5553" spans="10:13">
      <c r="J5553" s="113" t="s">
        <v>12259</v>
      </c>
      <c r="K5553" s="113" t="s">
        <v>8689</v>
      </c>
      <c r="L5553" s="113" t="s">
        <v>3918</v>
      </c>
      <c r="M5553" s="113" t="s">
        <v>8690</v>
      </c>
    </row>
    <row r="5554" spans="10:13">
      <c r="J5554" s="113" t="s">
        <v>12259</v>
      </c>
      <c r="K5554" s="113" t="s">
        <v>8692</v>
      </c>
      <c r="L5554" s="113" t="s">
        <v>3918</v>
      </c>
      <c r="M5554" s="113" t="s">
        <v>8693</v>
      </c>
    </row>
    <row r="5555" spans="10:13">
      <c r="J5555" s="113" t="s">
        <v>12259</v>
      </c>
      <c r="K5555" s="113" t="s">
        <v>8695</v>
      </c>
      <c r="L5555" s="113" t="s">
        <v>3918</v>
      </c>
      <c r="M5555" s="113" t="s">
        <v>8696</v>
      </c>
    </row>
    <row r="5556" spans="10:13">
      <c r="J5556" s="113" t="s">
        <v>12259</v>
      </c>
      <c r="K5556" s="113" t="s">
        <v>8698</v>
      </c>
      <c r="L5556" s="113" t="s">
        <v>3918</v>
      </c>
      <c r="M5556" s="113" t="s">
        <v>8699</v>
      </c>
    </row>
    <row r="5557" spans="10:13">
      <c r="J5557" s="113" t="s">
        <v>12259</v>
      </c>
      <c r="K5557" s="113" t="s">
        <v>8701</v>
      </c>
      <c r="L5557" s="113" t="s">
        <v>3918</v>
      </c>
      <c r="M5557" s="113" t="s">
        <v>5918</v>
      </c>
    </row>
    <row r="5558" spans="10:13">
      <c r="J5558" s="113" t="s">
        <v>12259</v>
      </c>
      <c r="K5558" s="113" t="s">
        <v>8703</v>
      </c>
      <c r="L5558" s="113" t="s">
        <v>3918</v>
      </c>
      <c r="M5558" s="113" t="s">
        <v>8704</v>
      </c>
    </row>
    <row r="5559" spans="10:13">
      <c r="J5559" s="113" t="s">
        <v>12259</v>
      </c>
      <c r="K5559" s="113" t="s">
        <v>8706</v>
      </c>
      <c r="L5559" s="113" t="s">
        <v>3918</v>
      </c>
      <c r="M5559" s="113" t="s">
        <v>8707</v>
      </c>
    </row>
    <row r="5560" spans="10:13">
      <c r="J5560" s="113" t="s">
        <v>12259</v>
      </c>
      <c r="K5560" s="113" t="s">
        <v>8709</v>
      </c>
      <c r="L5560" s="113" t="s">
        <v>3918</v>
      </c>
      <c r="M5560" s="113" t="s">
        <v>8710</v>
      </c>
    </row>
    <row r="5561" spans="10:13">
      <c r="J5561" s="113" t="s">
        <v>12259</v>
      </c>
      <c r="K5561" s="113" t="s">
        <v>8712</v>
      </c>
      <c r="L5561" s="113" t="s">
        <v>3918</v>
      </c>
      <c r="M5561" s="113" t="s">
        <v>8713</v>
      </c>
    </row>
    <row r="5562" spans="10:13">
      <c r="J5562" s="113" t="s">
        <v>12259</v>
      </c>
      <c r="K5562" s="113" t="s">
        <v>8715</v>
      </c>
      <c r="L5562" s="113" t="s">
        <v>3918</v>
      </c>
      <c r="M5562" s="113" t="s">
        <v>8716</v>
      </c>
    </row>
    <row r="5563" spans="10:13">
      <c r="J5563" s="113" t="s">
        <v>12259</v>
      </c>
      <c r="K5563" s="113" t="s">
        <v>8718</v>
      </c>
      <c r="L5563" s="113" t="s">
        <v>3918</v>
      </c>
      <c r="M5563" s="113" t="s">
        <v>8719</v>
      </c>
    </row>
    <row r="5564" spans="10:13">
      <c r="J5564" s="113" t="s">
        <v>12259</v>
      </c>
      <c r="K5564" s="113" t="s">
        <v>8721</v>
      </c>
      <c r="L5564" s="113" t="s">
        <v>3918</v>
      </c>
      <c r="M5564" s="113" t="s">
        <v>8722</v>
      </c>
    </row>
    <row r="5565" spans="10:13">
      <c r="J5565" s="113" t="s">
        <v>12259</v>
      </c>
      <c r="K5565" s="113" t="s">
        <v>8724</v>
      </c>
      <c r="L5565" s="113" t="s">
        <v>3918</v>
      </c>
      <c r="M5565" s="113" t="s">
        <v>8725</v>
      </c>
    </row>
    <row r="5566" spans="10:13">
      <c r="J5566" s="113" t="s">
        <v>12259</v>
      </c>
      <c r="K5566" s="113" t="s">
        <v>8727</v>
      </c>
      <c r="L5566" s="113" t="s">
        <v>3918</v>
      </c>
      <c r="M5566" s="113" t="s">
        <v>8728</v>
      </c>
    </row>
    <row r="5567" spans="10:13">
      <c r="J5567" s="113" t="s">
        <v>12259</v>
      </c>
      <c r="K5567" s="113" t="s">
        <v>3686</v>
      </c>
      <c r="L5567" s="113" t="s">
        <v>3918</v>
      </c>
      <c r="M5567" s="113" t="s">
        <v>8730</v>
      </c>
    </row>
    <row r="5568" spans="10:13">
      <c r="J5568" s="113" t="s">
        <v>12259</v>
      </c>
      <c r="K5568" s="113" t="s">
        <v>8732</v>
      </c>
      <c r="L5568" s="113" t="s">
        <v>3918</v>
      </c>
      <c r="M5568" s="113" t="s">
        <v>8733</v>
      </c>
    </row>
    <row r="5569" spans="10:13">
      <c r="J5569" s="113" t="s">
        <v>12259</v>
      </c>
      <c r="K5569" s="113" t="s">
        <v>8735</v>
      </c>
      <c r="L5569" s="113" t="s">
        <v>3918</v>
      </c>
      <c r="M5569" s="113" t="s">
        <v>8736</v>
      </c>
    </row>
    <row r="5570" spans="10:13">
      <c r="J5570" s="113" t="s">
        <v>12259</v>
      </c>
      <c r="K5570" s="113" t="s">
        <v>8738</v>
      </c>
      <c r="L5570" s="113" t="s">
        <v>3918</v>
      </c>
      <c r="M5570" s="113" t="s">
        <v>8739</v>
      </c>
    </row>
    <row r="5571" spans="10:13">
      <c r="J5571" s="113" t="s">
        <v>12259</v>
      </c>
      <c r="K5571" s="113" t="s">
        <v>8741</v>
      </c>
      <c r="L5571" s="113" t="s">
        <v>3918</v>
      </c>
      <c r="M5571" s="113" t="s">
        <v>8742</v>
      </c>
    </row>
    <row r="5572" spans="10:13">
      <c r="J5572" s="113" t="s">
        <v>12259</v>
      </c>
      <c r="K5572" s="113" t="s">
        <v>8744</v>
      </c>
      <c r="L5572" s="113" t="s">
        <v>3918</v>
      </c>
      <c r="M5572" s="113" t="s">
        <v>8745</v>
      </c>
    </row>
    <row r="5573" spans="10:13">
      <c r="J5573" s="113" t="s">
        <v>12259</v>
      </c>
      <c r="K5573" s="113" t="s">
        <v>8747</v>
      </c>
      <c r="L5573" s="113" t="s">
        <v>3918</v>
      </c>
      <c r="M5573" s="113" t="s">
        <v>8748</v>
      </c>
    </row>
    <row r="5574" spans="10:13">
      <c r="J5574" s="113" t="s">
        <v>12259</v>
      </c>
      <c r="K5574" s="113" t="s">
        <v>8750</v>
      </c>
      <c r="L5574" s="113" t="s">
        <v>3918</v>
      </c>
      <c r="M5574" s="113" t="s">
        <v>8751</v>
      </c>
    </row>
    <row r="5575" spans="10:13">
      <c r="J5575" s="113" t="s">
        <v>12259</v>
      </c>
      <c r="K5575" s="113" t="s">
        <v>8753</v>
      </c>
      <c r="L5575" s="113" t="s">
        <v>3918</v>
      </c>
      <c r="M5575" s="113" t="s">
        <v>8754</v>
      </c>
    </row>
    <row r="5576" spans="10:13">
      <c r="J5576" s="113" t="s">
        <v>12259</v>
      </c>
      <c r="K5576" s="113" t="s">
        <v>8756</v>
      </c>
      <c r="L5576" s="113" t="s">
        <v>3918</v>
      </c>
      <c r="M5576" s="113" t="s">
        <v>8757</v>
      </c>
    </row>
    <row r="5577" spans="10:13">
      <c r="J5577" s="113" t="s">
        <v>12259</v>
      </c>
      <c r="K5577" s="113" t="s">
        <v>8759</v>
      </c>
      <c r="L5577" s="113" t="s">
        <v>3918</v>
      </c>
      <c r="M5577" s="113" t="s">
        <v>8760</v>
      </c>
    </row>
    <row r="5578" spans="10:13">
      <c r="J5578" s="113" t="s">
        <v>12259</v>
      </c>
      <c r="K5578" s="113" t="s">
        <v>8762</v>
      </c>
      <c r="L5578" s="113" t="s">
        <v>3918</v>
      </c>
      <c r="M5578" s="113" t="s">
        <v>8763</v>
      </c>
    </row>
    <row r="5579" spans="10:13">
      <c r="J5579" s="113" t="s">
        <v>12259</v>
      </c>
      <c r="K5579" s="113" t="s">
        <v>8765</v>
      </c>
      <c r="L5579" s="113" t="s">
        <v>3918</v>
      </c>
      <c r="M5579" s="113" t="s">
        <v>3830</v>
      </c>
    </row>
    <row r="5580" spans="10:13">
      <c r="J5580" s="113" t="s">
        <v>12259</v>
      </c>
      <c r="K5580" s="113" t="s">
        <v>8767</v>
      </c>
      <c r="L5580" s="113" t="s">
        <v>3918</v>
      </c>
      <c r="M5580" s="113" t="s">
        <v>8768</v>
      </c>
    </row>
    <row r="5581" spans="10:13">
      <c r="J5581" s="113" t="s">
        <v>12259</v>
      </c>
      <c r="K5581" s="113" t="s">
        <v>8770</v>
      </c>
      <c r="L5581" s="113" t="s">
        <v>3918</v>
      </c>
      <c r="M5581" s="113" t="s">
        <v>8771</v>
      </c>
    </row>
    <row r="5582" spans="10:13">
      <c r="J5582" s="113" t="s">
        <v>12259</v>
      </c>
      <c r="K5582" s="113" t="s">
        <v>8773</v>
      </c>
      <c r="L5582" s="113" t="s">
        <v>3918</v>
      </c>
      <c r="M5582" s="113" t="s">
        <v>8774</v>
      </c>
    </row>
    <row r="5583" spans="10:13">
      <c r="J5583" s="113" t="s">
        <v>12259</v>
      </c>
      <c r="K5583" s="113" t="s">
        <v>8776</v>
      </c>
      <c r="L5583" s="113" t="s">
        <v>3918</v>
      </c>
      <c r="M5583" s="113" t="s">
        <v>8777</v>
      </c>
    </row>
    <row r="5584" spans="10:13">
      <c r="J5584" s="113" t="s">
        <v>12259</v>
      </c>
      <c r="K5584" s="113" t="s">
        <v>8779</v>
      </c>
      <c r="L5584" s="113" t="s">
        <v>3918</v>
      </c>
      <c r="M5584" s="113" t="s">
        <v>8780</v>
      </c>
    </row>
    <row r="5585" spans="10:13">
      <c r="J5585" s="113" t="s">
        <v>12259</v>
      </c>
      <c r="K5585" s="113" t="s">
        <v>8782</v>
      </c>
      <c r="L5585" s="113" t="s">
        <v>3918</v>
      </c>
      <c r="M5585" s="113" t="s">
        <v>8783</v>
      </c>
    </row>
    <row r="5586" spans="10:13">
      <c r="J5586" s="113" t="s">
        <v>12259</v>
      </c>
      <c r="K5586" s="113" t="s">
        <v>8785</v>
      </c>
      <c r="L5586" s="113" t="s">
        <v>3918</v>
      </c>
      <c r="M5586" s="113" t="s">
        <v>8786</v>
      </c>
    </row>
    <row r="5587" spans="10:13">
      <c r="J5587" s="113" t="s">
        <v>12259</v>
      </c>
      <c r="K5587" s="113" t="s">
        <v>3688</v>
      </c>
      <c r="L5587" s="113" t="s">
        <v>3918</v>
      </c>
      <c r="M5587" s="113" t="s">
        <v>8788</v>
      </c>
    </row>
    <row r="5588" spans="10:13">
      <c r="J5588" s="113" t="s">
        <v>12259</v>
      </c>
      <c r="K5588" s="113" t="s">
        <v>8790</v>
      </c>
      <c r="L5588" s="113" t="s">
        <v>3918</v>
      </c>
      <c r="M5588" s="113" t="s">
        <v>8791</v>
      </c>
    </row>
    <row r="5589" spans="10:13">
      <c r="J5589" s="113" t="s">
        <v>12259</v>
      </c>
      <c r="K5589" s="113" t="s">
        <v>8793</v>
      </c>
      <c r="L5589" s="113" t="s">
        <v>3918</v>
      </c>
      <c r="M5589" s="113" t="s">
        <v>8794</v>
      </c>
    </row>
    <row r="5590" spans="10:13">
      <c r="J5590" s="113" t="s">
        <v>12259</v>
      </c>
      <c r="K5590" s="113" t="s">
        <v>8796</v>
      </c>
      <c r="L5590" s="113" t="s">
        <v>3918</v>
      </c>
      <c r="M5590" s="113" t="s">
        <v>8797</v>
      </c>
    </row>
    <row r="5591" spans="10:13">
      <c r="J5591" s="113" t="s">
        <v>12259</v>
      </c>
      <c r="K5591" s="113" t="s">
        <v>8799</v>
      </c>
      <c r="L5591" s="113" t="s">
        <v>3918</v>
      </c>
      <c r="M5591" s="113" t="s">
        <v>8800</v>
      </c>
    </row>
    <row r="5592" spans="10:13">
      <c r="J5592" s="113" t="s">
        <v>12259</v>
      </c>
      <c r="K5592" s="113" t="s">
        <v>8802</v>
      </c>
      <c r="L5592" s="113" t="s">
        <v>3918</v>
      </c>
      <c r="M5592" s="113" t="s">
        <v>8803</v>
      </c>
    </row>
    <row r="5593" spans="10:13">
      <c r="J5593" s="113" t="s">
        <v>12259</v>
      </c>
      <c r="K5593" s="113" t="s">
        <v>8805</v>
      </c>
      <c r="L5593" s="113" t="s">
        <v>3918</v>
      </c>
      <c r="M5593" s="113" t="s">
        <v>8806</v>
      </c>
    </row>
    <row r="5594" spans="10:13">
      <c r="J5594" s="113" t="s">
        <v>12259</v>
      </c>
      <c r="K5594" s="113" t="s">
        <v>8808</v>
      </c>
      <c r="L5594" s="113" t="s">
        <v>3918</v>
      </c>
      <c r="M5594" s="113" t="s">
        <v>8809</v>
      </c>
    </row>
    <row r="5595" spans="10:13">
      <c r="J5595" s="113" t="s">
        <v>12259</v>
      </c>
      <c r="K5595" s="113" t="s">
        <v>8811</v>
      </c>
      <c r="L5595" s="113" t="s">
        <v>3918</v>
      </c>
      <c r="M5595" s="113" t="s">
        <v>8812</v>
      </c>
    </row>
    <row r="5596" spans="10:13">
      <c r="J5596" s="113" t="s">
        <v>12259</v>
      </c>
      <c r="K5596" s="113" t="s">
        <v>8814</v>
      </c>
      <c r="L5596" s="113" t="s">
        <v>3918</v>
      </c>
      <c r="M5596" s="113" t="s">
        <v>8815</v>
      </c>
    </row>
    <row r="5597" spans="10:13">
      <c r="J5597" s="113" t="s">
        <v>12259</v>
      </c>
      <c r="K5597" s="113" t="s">
        <v>8817</v>
      </c>
      <c r="L5597" s="113" t="s">
        <v>3918</v>
      </c>
      <c r="M5597" s="113" t="s">
        <v>8818</v>
      </c>
    </row>
    <row r="5598" spans="10:13">
      <c r="J5598" s="113" t="s">
        <v>12259</v>
      </c>
      <c r="K5598" s="113" t="s">
        <v>8820</v>
      </c>
      <c r="L5598" s="113" t="s">
        <v>3918</v>
      </c>
      <c r="M5598" s="113" t="s">
        <v>8821</v>
      </c>
    </row>
    <row r="5599" spans="10:13">
      <c r="J5599" s="113" t="s">
        <v>12259</v>
      </c>
      <c r="K5599" s="113" t="s">
        <v>8823</v>
      </c>
      <c r="L5599" s="113" t="s">
        <v>3918</v>
      </c>
      <c r="M5599" s="113" t="s">
        <v>8824</v>
      </c>
    </row>
    <row r="5600" spans="10:13">
      <c r="J5600" s="113" t="s">
        <v>12259</v>
      </c>
      <c r="K5600" s="113" t="s">
        <v>8826</v>
      </c>
      <c r="L5600" s="113" t="s">
        <v>3918</v>
      </c>
      <c r="M5600" s="113" t="s">
        <v>8827</v>
      </c>
    </row>
    <row r="5601" spans="10:13">
      <c r="J5601" s="113" t="s">
        <v>12259</v>
      </c>
      <c r="K5601" s="113" t="s">
        <v>8829</v>
      </c>
      <c r="L5601" s="113" t="s">
        <v>3918</v>
      </c>
      <c r="M5601" s="113" t="s">
        <v>8830</v>
      </c>
    </row>
    <row r="5602" spans="10:13">
      <c r="J5602" s="113" t="s">
        <v>12259</v>
      </c>
      <c r="K5602" s="113" t="s">
        <v>8832</v>
      </c>
      <c r="L5602" s="113" t="s">
        <v>3918</v>
      </c>
      <c r="M5602" s="113" t="s">
        <v>8833</v>
      </c>
    </row>
    <row r="5603" spans="10:13">
      <c r="J5603" s="113" t="s">
        <v>12259</v>
      </c>
      <c r="K5603" s="113" t="s">
        <v>8835</v>
      </c>
      <c r="L5603" s="113" t="s">
        <v>3918</v>
      </c>
      <c r="M5603" s="113" t="s">
        <v>8836</v>
      </c>
    </row>
    <row r="5604" spans="10:13">
      <c r="J5604" s="113" t="s">
        <v>12259</v>
      </c>
      <c r="K5604" s="113" t="s">
        <v>8838</v>
      </c>
      <c r="L5604" s="113" t="s">
        <v>3918</v>
      </c>
      <c r="M5604" s="113" t="s">
        <v>8839</v>
      </c>
    </row>
    <row r="5605" spans="10:13">
      <c r="J5605" s="113" t="s">
        <v>12259</v>
      </c>
      <c r="K5605" s="113" t="s">
        <v>8841</v>
      </c>
      <c r="L5605" s="113" t="s">
        <v>3918</v>
      </c>
      <c r="M5605" s="113" t="s">
        <v>8842</v>
      </c>
    </row>
    <row r="5606" spans="10:13">
      <c r="J5606" s="113" t="s">
        <v>12259</v>
      </c>
      <c r="K5606" s="113" t="s">
        <v>8844</v>
      </c>
      <c r="L5606" s="113" t="s">
        <v>3918</v>
      </c>
      <c r="M5606" s="113" t="s">
        <v>8845</v>
      </c>
    </row>
    <row r="5607" spans="10:13">
      <c r="J5607" s="113" t="s">
        <v>12259</v>
      </c>
      <c r="K5607" s="113" t="s">
        <v>3690</v>
      </c>
      <c r="L5607" s="113" t="s">
        <v>3918</v>
      </c>
      <c r="M5607" s="113" t="s">
        <v>8847</v>
      </c>
    </row>
    <row r="5608" spans="10:13">
      <c r="J5608" s="113" t="s">
        <v>12259</v>
      </c>
      <c r="K5608" s="113" t="s">
        <v>8849</v>
      </c>
      <c r="L5608" s="113" t="s">
        <v>3918</v>
      </c>
      <c r="M5608" s="113" t="s">
        <v>3832</v>
      </c>
    </row>
    <row r="5609" spans="10:13">
      <c r="J5609" s="113" t="s">
        <v>12259</v>
      </c>
      <c r="K5609" s="113" t="s">
        <v>8851</v>
      </c>
      <c r="L5609" s="113" t="s">
        <v>3918</v>
      </c>
      <c r="M5609" s="113" t="s">
        <v>8852</v>
      </c>
    </row>
    <row r="5610" spans="10:13">
      <c r="J5610" s="113" t="s">
        <v>12259</v>
      </c>
      <c r="K5610" s="113" t="s">
        <v>8854</v>
      </c>
      <c r="L5610" s="113" t="s">
        <v>3918</v>
      </c>
      <c r="M5610" s="113" t="s">
        <v>8855</v>
      </c>
    </row>
    <row r="5611" spans="10:13">
      <c r="J5611" s="113" t="s">
        <v>12259</v>
      </c>
      <c r="K5611" s="113" t="s">
        <v>8857</v>
      </c>
      <c r="L5611" s="113" t="s">
        <v>3918</v>
      </c>
      <c r="M5611" s="113" t="s">
        <v>8858</v>
      </c>
    </row>
    <row r="5612" spans="10:13">
      <c r="J5612" s="113" t="s">
        <v>12259</v>
      </c>
      <c r="K5612" s="113" t="s">
        <v>8860</v>
      </c>
      <c r="L5612" s="113" t="s">
        <v>3918</v>
      </c>
      <c r="M5612" s="113" t="s">
        <v>8861</v>
      </c>
    </row>
    <row r="5613" spans="10:13">
      <c r="J5613" s="113" t="s">
        <v>12259</v>
      </c>
      <c r="K5613" s="113" t="s">
        <v>8863</v>
      </c>
      <c r="L5613" s="113" t="s">
        <v>3918</v>
      </c>
      <c r="M5613" s="113" t="s">
        <v>8864</v>
      </c>
    </row>
    <row r="5614" spans="10:13">
      <c r="J5614" s="113" t="s">
        <v>12259</v>
      </c>
      <c r="K5614" s="113" t="s">
        <v>8866</v>
      </c>
      <c r="L5614" s="113" t="s">
        <v>3918</v>
      </c>
      <c r="M5614" s="113" t="s">
        <v>8867</v>
      </c>
    </row>
    <row r="5615" spans="10:13">
      <c r="J5615" s="113" t="s">
        <v>12259</v>
      </c>
      <c r="K5615" s="113" t="s">
        <v>8869</v>
      </c>
      <c r="L5615" s="113" t="s">
        <v>3918</v>
      </c>
      <c r="M5615" s="113" t="s">
        <v>8870</v>
      </c>
    </row>
    <row r="5616" spans="10:13">
      <c r="J5616" s="113" t="s">
        <v>12259</v>
      </c>
      <c r="K5616" s="113" t="s">
        <v>8872</v>
      </c>
      <c r="L5616" s="113" t="s">
        <v>3918</v>
      </c>
      <c r="M5616" s="113" t="s">
        <v>8873</v>
      </c>
    </row>
    <row r="5617" spans="10:13">
      <c r="J5617" s="113" t="s">
        <v>12259</v>
      </c>
      <c r="K5617" s="113" t="s">
        <v>8875</v>
      </c>
      <c r="L5617" s="113" t="s">
        <v>3918</v>
      </c>
      <c r="M5617" s="113" t="s">
        <v>8876</v>
      </c>
    </row>
    <row r="5618" spans="10:13">
      <c r="J5618" s="113" t="s">
        <v>12259</v>
      </c>
      <c r="K5618" s="113" t="s">
        <v>8878</v>
      </c>
      <c r="L5618" s="113" t="s">
        <v>3918</v>
      </c>
      <c r="M5618" s="113" t="s">
        <v>8879</v>
      </c>
    </row>
    <row r="5619" spans="10:13">
      <c r="J5619" s="113" t="s">
        <v>12259</v>
      </c>
      <c r="K5619" s="113" t="s">
        <v>8881</v>
      </c>
      <c r="L5619" s="113" t="s">
        <v>3918</v>
      </c>
      <c r="M5619" s="113" t="s">
        <v>8882</v>
      </c>
    </row>
    <row r="5620" spans="10:13">
      <c r="J5620" s="113" t="s">
        <v>12259</v>
      </c>
      <c r="K5620" s="113" t="s">
        <v>8884</v>
      </c>
      <c r="L5620" s="113" t="s">
        <v>3918</v>
      </c>
      <c r="M5620" s="113" t="s">
        <v>8885</v>
      </c>
    </row>
    <row r="5621" spans="10:13">
      <c r="J5621" s="113" t="s">
        <v>12259</v>
      </c>
      <c r="K5621" s="113" t="s">
        <v>8887</v>
      </c>
      <c r="L5621" s="113" t="s">
        <v>3918</v>
      </c>
      <c r="M5621" s="113" t="s">
        <v>8888</v>
      </c>
    </row>
    <row r="5622" spans="10:13">
      <c r="J5622" s="113" t="s">
        <v>12259</v>
      </c>
      <c r="K5622" s="113" t="s">
        <v>8890</v>
      </c>
      <c r="L5622" s="113" t="s">
        <v>3918</v>
      </c>
      <c r="M5622" s="113" t="s">
        <v>5940</v>
      </c>
    </row>
    <row r="5623" spans="10:13">
      <c r="J5623" s="113" t="s">
        <v>12259</v>
      </c>
      <c r="K5623" s="113" t="s">
        <v>8892</v>
      </c>
      <c r="L5623" s="113" t="s">
        <v>3918</v>
      </c>
      <c r="M5623" s="113" t="s">
        <v>8893</v>
      </c>
    </row>
    <row r="5624" spans="10:13">
      <c r="J5624" s="113" t="s">
        <v>12259</v>
      </c>
      <c r="K5624" s="113" t="s">
        <v>8895</v>
      </c>
      <c r="L5624" s="113" t="s">
        <v>3918</v>
      </c>
      <c r="M5624" s="113" t="s">
        <v>8896</v>
      </c>
    </row>
    <row r="5625" spans="10:13">
      <c r="J5625" s="113" t="s">
        <v>12259</v>
      </c>
      <c r="K5625" s="113" t="s">
        <v>8898</v>
      </c>
      <c r="L5625" s="113" t="s">
        <v>3918</v>
      </c>
      <c r="M5625" s="113" t="s">
        <v>8899</v>
      </c>
    </row>
    <row r="5626" spans="10:13">
      <c r="J5626" s="113" t="s">
        <v>12259</v>
      </c>
      <c r="K5626" s="113" t="s">
        <v>8901</v>
      </c>
      <c r="L5626" s="113" t="s">
        <v>3918</v>
      </c>
      <c r="M5626" s="113" t="s">
        <v>8902</v>
      </c>
    </row>
    <row r="5627" spans="10:13">
      <c r="J5627" s="113" t="s">
        <v>12259</v>
      </c>
      <c r="K5627" s="113" t="s">
        <v>3692</v>
      </c>
      <c r="L5627" s="113" t="s">
        <v>3918</v>
      </c>
      <c r="M5627" s="113" t="s">
        <v>8904</v>
      </c>
    </row>
    <row r="5628" spans="10:13">
      <c r="J5628" s="113" t="s">
        <v>12259</v>
      </c>
      <c r="K5628" s="113" t="s">
        <v>8906</v>
      </c>
      <c r="L5628" s="113" t="s">
        <v>3918</v>
      </c>
      <c r="M5628" s="113" t="s">
        <v>8907</v>
      </c>
    </row>
    <row r="5629" spans="10:13">
      <c r="J5629" s="113" t="s">
        <v>12259</v>
      </c>
      <c r="K5629" s="113" t="s">
        <v>8909</v>
      </c>
      <c r="L5629" s="113" t="s">
        <v>3918</v>
      </c>
      <c r="M5629" s="113" t="s">
        <v>8910</v>
      </c>
    </row>
    <row r="5630" spans="10:13">
      <c r="J5630" s="113" t="s">
        <v>12259</v>
      </c>
      <c r="K5630" s="113" t="s">
        <v>8912</v>
      </c>
      <c r="L5630" s="113" t="s">
        <v>3918</v>
      </c>
      <c r="M5630" s="113" t="s">
        <v>8913</v>
      </c>
    </row>
    <row r="5631" spans="10:13">
      <c r="J5631" s="113" t="s">
        <v>12259</v>
      </c>
      <c r="K5631" s="113" t="s">
        <v>8915</v>
      </c>
      <c r="L5631" s="113" t="s">
        <v>3918</v>
      </c>
      <c r="M5631" s="113" t="s">
        <v>8916</v>
      </c>
    </row>
    <row r="5632" spans="10:13">
      <c r="J5632" s="113" t="s">
        <v>12259</v>
      </c>
      <c r="K5632" s="113" t="s">
        <v>8918</v>
      </c>
      <c r="L5632" s="113" t="s">
        <v>3918</v>
      </c>
      <c r="M5632" s="113" t="s">
        <v>8919</v>
      </c>
    </row>
    <row r="5633" spans="10:13">
      <c r="J5633" s="113" t="s">
        <v>12259</v>
      </c>
      <c r="K5633" s="113" t="s">
        <v>8921</v>
      </c>
      <c r="L5633" s="113" t="s">
        <v>3918</v>
      </c>
      <c r="M5633" s="113" t="s">
        <v>8922</v>
      </c>
    </row>
    <row r="5634" spans="10:13">
      <c r="J5634" s="113" t="s">
        <v>12259</v>
      </c>
      <c r="K5634" s="113" t="s">
        <v>8924</v>
      </c>
      <c r="L5634" s="113" t="s">
        <v>3918</v>
      </c>
      <c r="M5634" s="113" t="s">
        <v>8925</v>
      </c>
    </row>
    <row r="5635" spans="10:13">
      <c r="J5635" s="113" t="s">
        <v>12259</v>
      </c>
      <c r="K5635" s="113" t="s">
        <v>8927</v>
      </c>
      <c r="L5635" s="113" t="s">
        <v>3918</v>
      </c>
      <c r="M5635" s="113" t="s">
        <v>8928</v>
      </c>
    </row>
    <row r="5636" spans="10:13">
      <c r="J5636" s="113" t="s">
        <v>12259</v>
      </c>
      <c r="K5636" s="113" t="s">
        <v>8930</v>
      </c>
      <c r="L5636" s="113" t="s">
        <v>3918</v>
      </c>
      <c r="M5636" s="113" t="s">
        <v>8931</v>
      </c>
    </row>
    <row r="5637" spans="10:13">
      <c r="J5637" s="113" t="s">
        <v>12259</v>
      </c>
      <c r="K5637" s="113" t="s">
        <v>8933</v>
      </c>
      <c r="L5637" s="113" t="s">
        <v>3918</v>
      </c>
      <c r="M5637" s="113" t="s">
        <v>8934</v>
      </c>
    </row>
    <row r="5638" spans="10:13">
      <c r="J5638" s="113" t="s">
        <v>12259</v>
      </c>
      <c r="K5638" s="113" t="s">
        <v>8936</v>
      </c>
      <c r="L5638" s="113" t="s">
        <v>3918</v>
      </c>
      <c r="M5638" s="113" t="s">
        <v>8937</v>
      </c>
    </row>
    <row r="5639" spans="10:13">
      <c r="J5639" s="113" t="s">
        <v>12259</v>
      </c>
      <c r="K5639" s="113" t="s">
        <v>8939</v>
      </c>
      <c r="L5639" s="113" t="s">
        <v>3918</v>
      </c>
      <c r="M5639" s="113" t="s">
        <v>8940</v>
      </c>
    </row>
    <row r="5640" spans="10:13">
      <c r="J5640" s="113" t="s">
        <v>12259</v>
      </c>
      <c r="K5640" s="113" t="s">
        <v>8942</v>
      </c>
      <c r="L5640" s="113" t="s">
        <v>3918</v>
      </c>
      <c r="M5640" s="113" t="s">
        <v>8943</v>
      </c>
    </row>
    <row r="5641" spans="10:13">
      <c r="J5641" s="113" t="s">
        <v>12259</v>
      </c>
      <c r="K5641" s="113" t="s">
        <v>8945</v>
      </c>
      <c r="L5641" s="113" t="s">
        <v>3918</v>
      </c>
      <c r="M5641" s="113" t="s">
        <v>8946</v>
      </c>
    </row>
    <row r="5642" spans="10:13">
      <c r="J5642" s="113" t="s">
        <v>12259</v>
      </c>
      <c r="K5642" s="113" t="s">
        <v>8948</v>
      </c>
      <c r="L5642" s="113" t="s">
        <v>3918</v>
      </c>
      <c r="M5642" s="113" t="s">
        <v>8949</v>
      </c>
    </row>
    <row r="5643" spans="10:13">
      <c r="J5643" s="113" t="s">
        <v>12259</v>
      </c>
      <c r="K5643" s="113" t="s">
        <v>8951</v>
      </c>
      <c r="L5643" s="113" t="s">
        <v>3918</v>
      </c>
      <c r="M5643" s="113" t="s">
        <v>8952</v>
      </c>
    </row>
    <row r="5644" spans="10:13">
      <c r="J5644" s="113" t="s">
        <v>12259</v>
      </c>
      <c r="K5644" s="113" t="s">
        <v>8954</v>
      </c>
      <c r="L5644" s="113" t="s">
        <v>3918</v>
      </c>
      <c r="M5644" s="113" t="s">
        <v>8955</v>
      </c>
    </row>
    <row r="5645" spans="10:13">
      <c r="J5645" s="113" t="s">
        <v>12259</v>
      </c>
      <c r="K5645" s="113" t="s">
        <v>8957</v>
      </c>
      <c r="L5645" s="113" t="s">
        <v>3918</v>
      </c>
      <c r="M5645" s="113" t="s">
        <v>8958</v>
      </c>
    </row>
    <row r="5646" spans="10:13">
      <c r="J5646" s="113" t="s">
        <v>12259</v>
      </c>
      <c r="K5646" s="113" t="s">
        <v>8960</v>
      </c>
      <c r="L5646" s="113" t="s">
        <v>3918</v>
      </c>
      <c r="M5646" s="113" t="s">
        <v>8961</v>
      </c>
    </row>
    <row r="5647" spans="10:13">
      <c r="J5647" s="113" t="s">
        <v>12259</v>
      </c>
      <c r="K5647" s="113" t="s">
        <v>3694</v>
      </c>
      <c r="L5647" s="113" t="s">
        <v>3918</v>
      </c>
      <c r="M5647" s="113" t="s">
        <v>8963</v>
      </c>
    </row>
    <row r="5648" spans="10:13">
      <c r="J5648" s="113" t="s">
        <v>12259</v>
      </c>
      <c r="K5648" s="113" t="s">
        <v>8965</v>
      </c>
      <c r="L5648" s="113" t="s">
        <v>3918</v>
      </c>
      <c r="M5648" s="113" t="s">
        <v>8966</v>
      </c>
    </row>
    <row r="5649" spans="10:13">
      <c r="J5649" s="113" t="s">
        <v>12259</v>
      </c>
      <c r="K5649" s="113" t="s">
        <v>8968</v>
      </c>
      <c r="L5649" s="113" t="s">
        <v>3918</v>
      </c>
      <c r="M5649" s="113" t="s">
        <v>8969</v>
      </c>
    </row>
    <row r="5650" spans="10:13">
      <c r="J5650" s="113" t="s">
        <v>12259</v>
      </c>
      <c r="K5650" s="113" t="s">
        <v>8971</v>
      </c>
      <c r="L5650" s="113" t="s">
        <v>3918</v>
      </c>
      <c r="M5650" s="113" t="s">
        <v>8972</v>
      </c>
    </row>
    <row r="5651" spans="10:13">
      <c r="J5651" s="113" t="s">
        <v>12259</v>
      </c>
      <c r="K5651" s="113" t="s">
        <v>8974</v>
      </c>
      <c r="L5651" s="113" t="s">
        <v>3918</v>
      </c>
      <c r="M5651" s="113" t="s">
        <v>8975</v>
      </c>
    </row>
    <row r="5652" spans="10:13">
      <c r="J5652" s="113" t="s">
        <v>12259</v>
      </c>
      <c r="K5652" s="113" t="s">
        <v>8977</v>
      </c>
      <c r="L5652" s="113" t="s">
        <v>3918</v>
      </c>
      <c r="M5652" s="113" t="s">
        <v>8978</v>
      </c>
    </row>
    <row r="5653" spans="10:13">
      <c r="J5653" s="113" t="s">
        <v>12259</v>
      </c>
      <c r="K5653" s="113" t="s">
        <v>8980</v>
      </c>
      <c r="L5653" s="113" t="s">
        <v>3918</v>
      </c>
      <c r="M5653" s="113" t="s">
        <v>8981</v>
      </c>
    </row>
    <row r="5654" spans="10:13">
      <c r="J5654" s="113" t="s">
        <v>12259</v>
      </c>
      <c r="K5654" s="113" t="s">
        <v>8983</v>
      </c>
      <c r="L5654" s="113" t="s">
        <v>3918</v>
      </c>
      <c r="M5654" s="113" t="s">
        <v>8984</v>
      </c>
    </row>
    <row r="5655" spans="10:13">
      <c r="J5655" s="113" t="s">
        <v>12259</v>
      </c>
      <c r="K5655" s="113" t="s">
        <v>8986</v>
      </c>
      <c r="L5655" s="113" t="s">
        <v>3918</v>
      </c>
      <c r="M5655" s="113" t="s">
        <v>8987</v>
      </c>
    </row>
    <row r="5656" spans="10:13">
      <c r="J5656" s="113" t="s">
        <v>12259</v>
      </c>
      <c r="K5656" s="113" t="s">
        <v>8989</v>
      </c>
      <c r="L5656" s="113" t="s">
        <v>3918</v>
      </c>
      <c r="M5656" s="113" t="s">
        <v>8990</v>
      </c>
    </row>
    <row r="5657" spans="10:13">
      <c r="J5657" s="113" t="s">
        <v>12259</v>
      </c>
      <c r="K5657" s="113" t="s">
        <v>8992</v>
      </c>
      <c r="L5657" s="113" t="s">
        <v>3918</v>
      </c>
      <c r="M5657" s="113" t="s">
        <v>8993</v>
      </c>
    </row>
    <row r="5658" spans="10:13">
      <c r="J5658" s="113" t="s">
        <v>12259</v>
      </c>
      <c r="K5658" s="113" t="s">
        <v>8995</v>
      </c>
      <c r="L5658" s="113" t="s">
        <v>3918</v>
      </c>
      <c r="M5658" s="113" t="s">
        <v>8996</v>
      </c>
    </row>
    <row r="5659" spans="10:13">
      <c r="J5659" s="113" t="s">
        <v>12259</v>
      </c>
      <c r="K5659" s="113" t="s">
        <v>8998</v>
      </c>
      <c r="L5659" s="113" t="s">
        <v>3918</v>
      </c>
      <c r="M5659" s="113" t="s">
        <v>8999</v>
      </c>
    </row>
    <row r="5660" spans="10:13">
      <c r="J5660" s="113" t="s">
        <v>12259</v>
      </c>
      <c r="K5660" s="113" t="s">
        <v>9001</v>
      </c>
      <c r="L5660" s="113" t="s">
        <v>3918</v>
      </c>
      <c r="M5660" s="113" t="s">
        <v>9002</v>
      </c>
    </row>
    <row r="5661" spans="10:13">
      <c r="J5661" s="113" t="s">
        <v>12259</v>
      </c>
      <c r="K5661" s="113" t="s">
        <v>9004</v>
      </c>
      <c r="L5661" s="113" t="s">
        <v>3918</v>
      </c>
      <c r="M5661" s="113" t="s">
        <v>9005</v>
      </c>
    </row>
    <row r="5662" spans="10:13">
      <c r="J5662" s="113" t="s">
        <v>12259</v>
      </c>
      <c r="K5662" s="113" t="s">
        <v>9007</v>
      </c>
      <c r="L5662" s="113" t="s">
        <v>3918</v>
      </c>
      <c r="M5662" s="113" t="s">
        <v>9008</v>
      </c>
    </row>
    <row r="5663" spans="10:13">
      <c r="J5663" s="113" t="s">
        <v>12259</v>
      </c>
      <c r="K5663" s="113" t="s">
        <v>9010</v>
      </c>
      <c r="L5663" s="113" t="s">
        <v>3918</v>
      </c>
      <c r="M5663" s="113" t="s">
        <v>9011</v>
      </c>
    </row>
    <row r="5664" spans="10:13">
      <c r="J5664" s="113" t="s">
        <v>12259</v>
      </c>
      <c r="K5664" s="113" t="s">
        <v>9013</v>
      </c>
      <c r="L5664" s="113" t="s">
        <v>3918</v>
      </c>
      <c r="M5664" s="113" t="s">
        <v>9014</v>
      </c>
    </row>
    <row r="5665" spans="10:13">
      <c r="J5665" s="113" t="s">
        <v>12259</v>
      </c>
      <c r="K5665" s="113" t="s">
        <v>9016</v>
      </c>
      <c r="L5665" s="113" t="s">
        <v>3918</v>
      </c>
      <c r="M5665" s="113" t="s">
        <v>9017</v>
      </c>
    </row>
    <row r="5666" spans="10:13">
      <c r="J5666" s="113" t="s">
        <v>12259</v>
      </c>
      <c r="K5666" s="113" t="s">
        <v>9019</v>
      </c>
      <c r="L5666" s="113" t="s">
        <v>3918</v>
      </c>
      <c r="M5666" s="113" t="s">
        <v>9020</v>
      </c>
    </row>
    <row r="5667" spans="10:13">
      <c r="J5667" s="113" t="s">
        <v>12259</v>
      </c>
      <c r="K5667" s="113" t="s">
        <v>3696</v>
      </c>
      <c r="L5667" s="113" t="s">
        <v>3918</v>
      </c>
      <c r="M5667" s="113" t="s">
        <v>9022</v>
      </c>
    </row>
    <row r="5668" spans="10:13">
      <c r="J5668" s="113" t="s">
        <v>12259</v>
      </c>
      <c r="K5668" s="113" t="s">
        <v>9024</v>
      </c>
      <c r="L5668" s="113" t="s">
        <v>3918</v>
      </c>
      <c r="M5668" s="113" t="s">
        <v>9025</v>
      </c>
    </row>
    <row r="5669" spans="10:13">
      <c r="J5669" s="113" t="s">
        <v>12259</v>
      </c>
      <c r="K5669" s="113" t="s">
        <v>9027</v>
      </c>
      <c r="L5669" s="113" t="s">
        <v>3918</v>
      </c>
      <c r="M5669" s="113" t="s">
        <v>9028</v>
      </c>
    </row>
    <row r="5670" spans="10:13">
      <c r="J5670" s="113" t="s">
        <v>12259</v>
      </c>
      <c r="K5670" s="113" t="s">
        <v>9030</v>
      </c>
      <c r="L5670" s="113" t="s">
        <v>3918</v>
      </c>
      <c r="M5670" s="113" t="s">
        <v>9031</v>
      </c>
    </row>
    <row r="5671" spans="10:13">
      <c r="J5671" s="113" t="s">
        <v>12259</v>
      </c>
      <c r="K5671" s="113" t="s">
        <v>9033</v>
      </c>
      <c r="L5671" s="113" t="s">
        <v>3918</v>
      </c>
      <c r="M5671" s="113" t="s">
        <v>9034</v>
      </c>
    </row>
    <row r="5672" spans="10:13">
      <c r="J5672" s="113" t="s">
        <v>12259</v>
      </c>
      <c r="K5672" s="113" t="s">
        <v>9036</v>
      </c>
      <c r="L5672" s="113" t="s">
        <v>3918</v>
      </c>
      <c r="M5672" s="113" t="s">
        <v>9037</v>
      </c>
    </row>
    <row r="5673" spans="10:13">
      <c r="J5673" s="113" t="s">
        <v>12259</v>
      </c>
      <c r="K5673" s="113" t="s">
        <v>9039</v>
      </c>
      <c r="L5673" s="113" t="s">
        <v>3918</v>
      </c>
      <c r="M5673" s="113" t="s">
        <v>9040</v>
      </c>
    </row>
    <row r="5674" spans="10:13">
      <c r="J5674" s="113" t="s">
        <v>12259</v>
      </c>
      <c r="K5674" s="113" t="s">
        <v>9042</v>
      </c>
      <c r="L5674" s="113" t="s">
        <v>3918</v>
      </c>
      <c r="M5674" s="113" t="s">
        <v>9043</v>
      </c>
    </row>
    <row r="5675" spans="10:13">
      <c r="J5675" s="113" t="s">
        <v>12259</v>
      </c>
      <c r="K5675" s="113" t="s">
        <v>9045</v>
      </c>
      <c r="L5675" s="113" t="s">
        <v>3918</v>
      </c>
      <c r="M5675" s="113" t="s">
        <v>9046</v>
      </c>
    </row>
    <row r="5676" spans="10:13">
      <c r="J5676" s="113" t="s">
        <v>12259</v>
      </c>
      <c r="K5676" s="113" t="s">
        <v>9048</v>
      </c>
      <c r="L5676" s="113" t="s">
        <v>3918</v>
      </c>
      <c r="M5676" s="113" t="s">
        <v>9049</v>
      </c>
    </row>
    <row r="5677" spans="10:13">
      <c r="J5677" s="113" t="s">
        <v>12259</v>
      </c>
      <c r="K5677" s="113" t="s">
        <v>9051</v>
      </c>
      <c r="L5677" s="113" t="s">
        <v>3918</v>
      </c>
      <c r="M5677" s="113" t="s">
        <v>9052</v>
      </c>
    </row>
    <row r="5678" spans="10:13">
      <c r="J5678" s="113" t="s">
        <v>12259</v>
      </c>
      <c r="K5678" s="113" t="s">
        <v>9054</v>
      </c>
      <c r="L5678" s="113" t="s">
        <v>3918</v>
      </c>
      <c r="M5678" s="113" t="s">
        <v>9055</v>
      </c>
    </row>
    <row r="5679" spans="10:13">
      <c r="J5679" s="113" t="s">
        <v>12259</v>
      </c>
      <c r="K5679" s="113" t="s">
        <v>9057</v>
      </c>
      <c r="L5679" s="113" t="s">
        <v>3918</v>
      </c>
      <c r="M5679" s="113" t="s">
        <v>9058</v>
      </c>
    </row>
    <row r="5680" spans="10:13">
      <c r="J5680" s="113" t="s">
        <v>12259</v>
      </c>
      <c r="K5680" s="113" t="s">
        <v>9060</v>
      </c>
      <c r="L5680" s="113" t="s">
        <v>3918</v>
      </c>
      <c r="M5680" s="113" t="s">
        <v>9061</v>
      </c>
    </row>
    <row r="5681" spans="10:13">
      <c r="J5681" s="113" t="s">
        <v>12259</v>
      </c>
      <c r="K5681" s="113" t="s">
        <v>9063</v>
      </c>
      <c r="L5681" s="113" t="s">
        <v>3918</v>
      </c>
      <c r="M5681" s="113" t="s">
        <v>9064</v>
      </c>
    </row>
    <row r="5682" spans="10:13">
      <c r="J5682" s="113" t="s">
        <v>12259</v>
      </c>
      <c r="K5682" s="113" t="s">
        <v>9066</v>
      </c>
      <c r="L5682" s="113" t="s">
        <v>3918</v>
      </c>
      <c r="M5682" s="113" t="s">
        <v>9067</v>
      </c>
    </row>
    <row r="5683" spans="10:13">
      <c r="J5683" s="113" t="s">
        <v>12259</v>
      </c>
      <c r="K5683" s="113" t="s">
        <v>9069</v>
      </c>
      <c r="L5683" s="113" t="s">
        <v>3918</v>
      </c>
      <c r="M5683" s="113" t="s">
        <v>9070</v>
      </c>
    </row>
    <row r="5684" spans="10:13">
      <c r="J5684" s="113" t="s">
        <v>12259</v>
      </c>
      <c r="K5684" s="113" t="s">
        <v>9072</v>
      </c>
      <c r="L5684" s="113" t="s">
        <v>3918</v>
      </c>
      <c r="M5684" s="113" t="s">
        <v>9073</v>
      </c>
    </row>
    <row r="5685" spans="10:13">
      <c r="J5685" s="113" t="s">
        <v>12259</v>
      </c>
      <c r="K5685" s="113" t="s">
        <v>9075</v>
      </c>
      <c r="L5685" s="113" t="s">
        <v>3918</v>
      </c>
      <c r="M5685" s="113" t="s">
        <v>9076</v>
      </c>
    </row>
    <row r="5686" spans="10:13">
      <c r="J5686" s="113" t="s">
        <v>12259</v>
      </c>
      <c r="K5686" s="113" t="s">
        <v>9078</v>
      </c>
      <c r="L5686" s="113" t="s">
        <v>3918</v>
      </c>
      <c r="M5686" s="113" t="s">
        <v>9079</v>
      </c>
    </row>
    <row r="5687" spans="10:13">
      <c r="J5687" s="113" t="s">
        <v>12259</v>
      </c>
      <c r="K5687" s="113" t="s">
        <v>3698</v>
      </c>
      <c r="L5687" s="113" t="s">
        <v>3918</v>
      </c>
      <c r="M5687" s="113" t="s">
        <v>5962</v>
      </c>
    </row>
    <row r="5688" spans="10:13">
      <c r="J5688" s="113" t="s">
        <v>12259</v>
      </c>
      <c r="K5688" s="113" t="s">
        <v>9082</v>
      </c>
      <c r="L5688" s="113" t="s">
        <v>3918</v>
      </c>
      <c r="M5688" s="113" t="s">
        <v>9083</v>
      </c>
    </row>
    <row r="5689" spans="10:13">
      <c r="J5689" s="113" t="s">
        <v>12259</v>
      </c>
      <c r="K5689" s="113" t="s">
        <v>9085</v>
      </c>
      <c r="L5689" s="113" t="s">
        <v>3918</v>
      </c>
      <c r="M5689" s="113" t="s">
        <v>9086</v>
      </c>
    </row>
    <row r="5690" spans="10:13">
      <c r="J5690" s="113" t="s">
        <v>12259</v>
      </c>
      <c r="K5690" s="113" t="s">
        <v>9088</v>
      </c>
      <c r="L5690" s="113" t="s">
        <v>3918</v>
      </c>
      <c r="M5690" s="113" t="s">
        <v>9089</v>
      </c>
    </row>
    <row r="5691" spans="10:13">
      <c r="J5691" s="113" t="s">
        <v>12259</v>
      </c>
      <c r="K5691" s="113" t="s">
        <v>9091</v>
      </c>
      <c r="L5691" s="113" t="s">
        <v>3918</v>
      </c>
      <c r="M5691" s="113" t="s">
        <v>9092</v>
      </c>
    </row>
    <row r="5692" spans="10:13">
      <c r="J5692" s="113" t="s">
        <v>12259</v>
      </c>
      <c r="K5692" s="113" t="s">
        <v>9094</v>
      </c>
      <c r="L5692" s="113" t="s">
        <v>3918</v>
      </c>
      <c r="M5692" s="113" t="s">
        <v>9095</v>
      </c>
    </row>
    <row r="5693" spans="10:13">
      <c r="J5693" s="113" t="s">
        <v>12259</v>
      </c>
      <c r="K5693" s="113" t="s">
        <v>9097</v>
      </c>
      <c r="L5693" s="113" t="s">
        <v>3918</v>
      </c>
      <c r="M5693" s="113" t="s">
        <v>9098</v>
      </c>
    </row>
    <row r="5694" spans="10:13">
      <c r="J5694" s="113" t="s">
        <v>12259</v>
      </c>
      <c r="K5694" s="113" t="s">
        <v>9100</v>
      </c>
      <c r="L5694" s="113" t="s">
        <v>3918</v>
      </c>
      <c r="M5694" s="113" t="s">
        <v>9101</v>
      </c>
    </row>
    <row r="5695" spans="10:13">
      <c r="J5695" s="113" t="s">
        <v>12259</v>
      </c>
      <c r="K5695" s="113" t="s">
        <v>9103</v>
      </c>
      <c r="L5695" s="113" t="s">
        <v>3918</v>
      </c>
      <c r="M5695" s="113" t="s">
        <v>9104</v>
      </c>
    </row>
    <row r="5696" spans="10:13">
      <c r="J5696" s="113" t="s">
        <v>12259</v>
      </c>
      <c r="K5696" s="113" t="s">
        <v>9106</v>
      </c>
      <c r="L5696" s="113" t="s">
        <v>3918</v>
      </c>
      <c r="M5696" s="113" t="s">
        <v>9107</v>
      </c>
    </row>
    <row r="5697" spans="10:13">
      <c r="J5697" s="113" t="s">
        <v>12259</v>
      </c>
      <c r="K5697" s="113" t="s">
        <v>9109</v>
      </c>
      <c r="L5697" s="113" t="s">
        <v>3918</v>
      </c>
      <c r="M5697" s="113" t="s">
        <v>9110</v>
      </c>
    </row>
    <row r="5698" spans="10:13">
      <c r="J5698" s="113" t="s">
        <v>12259</v>
      </c>
      <c r="K5698" s="113" t="s">
        <v>9112</v>
      </c>
      <c r="L5698" s="113" t="s">
        <v>3918</v>
      </c>
      <c r="M5698" s="113" t="s">
        <v>9113</v>
      </c>
    </row>
    <row r="5699" spans="10:13">
      <c r="J5699" s="113" t="s">
        <v>12259</v>
      </c>
      <c r="K5699" s="113" t="s">
        <v>9115</v>
      </c>
      <c r="L5699" s="113" t="s">
        <v>3918</v>
      </c>
      <c r="M5699" s="113" t="s">
        <v>9116</v>
      </c>
    </row>
    <row r="5700" spans="10:13">
      <c r="J5700" s="113" t="s">
        <v>12259</v>
      </c>
      <c r="K5700" s="113" t="s">
        <v>9118</v>
      </c>
      <c r="L5700" s="113" t="s">
        <v>3918</v>
      </c>
      <c r="M5700" s="113" t="s">
        <v>9119</v>
      </c>
    </row>
    <row r="5701" spans="10:13">
      <c r="J5701" s="113" t="s">
        <v>12259</v>
      </c>
      <c r="K5701" s="113" t="s">
        <v>9121</v>
      </c>
      <c r="L5701" s="113" t="s">
        <v>3918</v>
      </c>
      <c r="M5701" s="113" t="s">
        <v>9122</v>
      </c>
    </row>
    <row r="5702" spans="10:13">
      <c r="J5702" s="113" t="s">
        <v>12259</v>
      </c>
      <c r="K5702" s="113" t="s">
        <v>9124</v>
      </c>
      <c r="L5702" s="113" t="s">
        <v>3918</v>
      </c>
      <c r="M5702" s="113" t="s">
        <v>9125</v>
      </c>
    </row>
    <row r="5703" spans="10:13">
      <c r="J5703" s="113" t="s">
        <v>12259</v>
      </c>
      <c r="K5703" s="113" t="s">
        <v>9127</v>
      </c>
      <c r="L5703" s="113" t="s">
        <v>3918</v>
      </c>
      <c r="M5703" s="113" t="s">
        <v>9128</v>
      </c>
    </row>
    <row r="5704" spans="10:13">
      <c r="J5704" s="113" t="s">
        <v>12259</v>
      </c>
      <c r="K5704" s="113" t="s">
        <v>9130</v>
      </c>
      <c r="L5704" s="113" t="s">
        <v>3918</v>
      </c>
      <c r="M5704" s="113" t="s">
        <v>9131</v>
      </c>
    </row>
    <row r="5705" spans="10:13">
      <c r="J5705" s="113" t="s">
        <v>12259</v>
      </c>
      <c r="K5705" s="113" t="s">
        <v>9133</v>
      </c>
      <c r="L5705" s="113" t="s">
        <v>3918</v>
      </c>
      <c r="M5705" s="113" t="s">
        <v>9134</v>
      </c>
    </row>
    <row r="5706" spans="10:13">
      <c r="J5706" s="113" t="s">
        <v>12259</v>
      </c>
      <c r="K5706" s="113" t="s">
        <v>9136</v>
      </c>
      <c r="L5706" s="113" t="s">
        <v>3918</v>
      </c>
      <c r="M5706" s="113" t="s">
        <v>9137</v>
      </c>
    </row>
    <row r="5707" spans="10:13">
      <c r="J5707" s="113" t="s">
        <v>12259</v>
      </c>
      <c r="K5707" s="113" t="s">
        <v>3700</v>
      </c>
      <c r="L5707" s="113" t="s">
        <v>3918</v>
      </c>
      <c r="M5707" s="113" t="s">
        <v>9139</v>
      </c>
    </row>
    <row r="5708" spans="10:13">
      <c r="J5708" s="113" t="s">
        <v>12259</v>
      </c>
      <c r="K5708" s="113" t="s">
        <v>9141</v>
      </c>
      <c r="L5708" s="113" t="s">
        <v>3918</v>
      </c>
      <c r="M5708" s="113" t="s">
        <v>9142</v>
      </c>
    </row>
    <row r="5709" spans="10:13">
      <c r="J5709" s="113" t="s">
        <v>12259</v>
      </c>
      <c r="K5709" s="113" t="s">
        <v>9144</v>
      </c>
      <c r="L5709" s="113" t="s">
        <v>3918</v>
      </c>
      <c r="M5709" s="113" t="s">
        <v>9145</v>
      </c>
    </row>
    <row r="5710" spans="10:13">
      <c r="J5710" s="113" t="s">
        <v>12259</v>
      </c>
      <c r="K5710" s="113" t="s">
        <v>9147</v>
      </c>
      <c r="L5710" s="113" t="s">
        <v>3918</v>
      </c>
      <c r="M5710" s="113" t="s">
        <v>9148</v>
      </c>
    </row>
    <row r="5711" spans="10:13">
      <c r="J5711" s="113" t="s">
        <v>12259</v>
      </c>
      <c r="K5711" s="113" t="s">
        <v>9150</v>
      </c>
      <c r="L5711" s="113" t="s">
        <v>3918</v>
      </c>
      <c r="M5711" s="113" t="s">
        <v>9151</v>
      </c>
    </row>
    <row r="5712" spans="10:13">
      <c r="J5712" s="113" t="s">
        <v>12259</v>
      </c>
      <c r="K5712" s="113" t="s">
        <v>9153</v>
      </c>
      <c r="L5712" s="113" t="s">
        <v>3918</v>
      </c>
      <c r="M5712" s="113" t="s">
        <v>9154</v>
      </c>
    </row>
    <row r="5713" spans="10:13">
      <c r="J5713" s="113" t="s">
        <v>12259</v>
      </c>
      <c r="K5713" s="113" t="s">
        <v>9156</v>
      </c>
      <c r="L5713" s="113" t="s">
        <v>3918</v>
      </c>
      <c r="M5713" s="113" t="s">
        <v>9157</v>
      </c>
    </row>
    <row r="5714" spans="10:13">
      <c r="J5714" s="113" t="s">
        <v>12259</v>
      </c>
      <c r="K5714" s="113" t="s">
        <v>9159</v>
      </c>
      <c r="L5714" s="113" t="s">
        <v>3918</v>
      </c>
      <c r="M5714" s="113" t="s">
        <v>9160</v>
      </c>
    </row>
    <row r="5715" spans="10:13">
      <c r="J5715" s="113" t="s">
        <v>12259</v>
      </c>
      <c r="K5715" s="113" t="s">
        <v>9162</v>
      </c>
      <c r="L5715" s="113" t="s">
        <v>3918</v>
      </c>
      <c r="M5715" s="113" t="s">
        <v>9163</v>
      </c>
    </row>
    <row r="5716" spans="10:13">
      <c r="J5716" s="113" t="s">
        <v>12259</v>
      </c>
      <c r="K5716" s="113" t="s">
        <v>9165</v>
      </c>
      <c r="L5716" s="113" t="s">
        <v>3918</v>
      </c>
      <c r="M5716" s="113" t="s">
        <v>9166</v>
      </c>
    </row>
    <row r="5717" spans="10:13">
      <c r="J5717" s="113" t="s">
        <v>12259</v>
      </c>
      <c r="K5717" s="113" t="s">
        <v>9168</v>
      </c>
      <c r="L5717" s="113" t="s">
        <v>3918</v>
      </c>
      <c r="M5717" s="113" t="s">
        <v>9169</v>
      </c>
    </row>
    <row r="5718" spans="10:13">
      <c r="J5718" s="113" t="s">
        <v>12259</v>
      </c>
      <c r="K5718" s="113" t="s">
        <v>9171</v>
      </c>
      <c r="L5718" s="113" t="s">
        <v>3918</v>
      </c>
      <c r="M5718" s="113" t="s">
        <v>9172</v>
      </c>
    </row>
    <row r="5719" spans="10:13">
      <c r="J5719" s="113" t="s">
        <v>12259</v>
      </c>
      <c r="K5719" s="113" t="s">
        <v>9174</v>
      </c>
      <c r="L5719" s="113" t="s">
        <v>3918</v>
      </c>
      <c r="M5719" s="113" t="s">
        <v>9175</v>
      </c>
    </row>
    <row r="5720" spans="10:13">
      <c r="J5720" s="113" t="s">
        <v>12259</v>
      </c>
      <c r="K5720" s="113" t="s">
        <v>9177</v>
      </c>
      <c r="L5720" s="113" t="s">
        <v>3918</v>
      </c>
      <c r="M5720" s="113" t="s">
        <v>9178</v>
      </c>
    </row>
    <row r="5721" spans="10:13">
      <c r="J5721" s="113" t="s">
        <v>12259</v>
      </c>
      <c r="K5721" s="113" t="s">
        <v>9180</v>
      </c>
      <c r="L5721" s="113" t="s">
        <v>3918</v>
      </c>
      <c r="M5721" s="113" t="s">
        <v>9181</v>
      </c>
    </row>
    <row r="5722" spans="10:13">
      <c r="J5722" s="113" t="s">
        <v>12259</v>
      </c>
      <c r="K5722" s="113" t="s">
        <v>9183</v>
      </c>
      <c r="L5722" s="113" t="s">
        <v>3918</v>
      </c>
      <c r="M5722" s="113" t="s">
        <v>9184</v>
      </c>
    </row>
    <row r="5723" spans="10:13">
      <c r="J5723" s="113" t="s">
        <v>12259</v>
      </c>
      <c r="K5723" s="113" t="s">
        <v>9186</v>
      </c>
      <c r="L5723" s="113" t="s">
        <v>3918</v>
      </c>
      <c r="M5723" s="113" t="s">
        <v>9187</v>
      </c>
    </row>
    <row r="5724" spans="10:13">
      <c r="J5724" s="113" t="s">
        <v>12259</v>
      </c>
      <c r="K5724" s="113" t="s">
        <v>9189</v>
      </c>
      <c r="L5724" s="113" t="s">
        <v>3918</v>
      </c>
      <c r="M5724" s="113" t="s">
        <v>9190</v>
      </c>
    </row>
    <row r="5725" spans="10:13">
      <c r="J5725" s="113" t="s">
        <v>12259</v>
      </c>
      <c r="K5725" s="113" t="s">
        <v>9192</v>
      </c>
      <c r="L5725" s="113" t="s">
        <v>3918</v>
      </c>
      <c r="M5725" s="113" t="s">
        <v>9193</v>
      </c>
    </row>
    <row r="5726" spans="10:13">
      <c r="J5726" s="113" t="s">
        <v>12259</v>
      </c>
      <c r="K5726" s="113" t="s">
        <v>9195</v>
      </c>
      <c r="L5726" s="113" t="s">
        <v>3918</v>
      </c>
      <c r="M5726" s="113" t="s">
        <v>9196</v>
      </c>
    </row>
    <row r="5727" spans="10:13">
      <c r="J5727" s="113" t="s">
        <v>12259</v>
      </c>
      <c r="K5727" s="113" t="s">
        <v>3702</v>
      </c>
      <c r="L5727" s="113" t="s">
        <v>3918</v>
      </c>
      <c r="M5727" s="113" t="s">
        <v>9198</v>
      </c>
    </row>
    <row r="5728" spans="10:13">
      <c r="J5728" s="113" t="s">
        <v>12259</v>
      </c>
      <c r="K5728" s="113" t="s">
        <v>9200</v>
      </c>
      <c r="L5728" s="113" t="s">
        <v>3918</v>
      </c>
      <c r="M5728" s="113" t="s">
        <v>9201</v>
      </c>
    </row>
    <row r="5729" spans="10:13">
      <c r="J5729" s="113" t="s">
        <v>12259</v>
      </c>
      <c r="K5729" s="113" t="s">
        <v>9203</v>
      </c>
      <c r="L5729" s="113" t="s">
        <v>3918</v>
      </c>
      <c r="M5729" s="113" t="s">
        <v>9204</v>
      </c>
    </row>
    <row r="5730" spans="10:13">
      <c r="J5730" s="113" t="s">
        <v>12259</v>
      </c>
      <c r="K5730" s="113" t="s">
        <v>9206</v>
      </c>
      <c r="L5730" s="113" t="s">
        <v>3918</v>
      </c>
      <c r="M5730" s="113" t="s">
        <v>9207</v>
      </c>
    </row>
    <row r="5731" spans="10:13">
      <c r="J5731" s="113" t="s">
        <v>12259</v>
      </c>
      <c r="K5731" s="113" t="s">
        <v>9209</v>
      </c>
      <c r="L5731" s="113" t="s">
        <v>3918</v>
      </c>
      <c r="M5731" s="113" t="s">
        <v>9210</v>
      </c>
    </row>
    <row r="5732" spans="10:13">
      <c r="J5732" s="113" t="s">
        <v>12259</v>
      </c>
      <c r="K5732" s="113" t="s">
        <v>9212</v>
      </c>
      <c r="L5732" s="113" t="s">
        <v>3918</v>
      </c>
      <c r="M5732" s="113" t="s">
        <v>9213</v>
      </c>
    </row>
    <row r="5733" spans="10:13">
      <c r="J5733" s="113" t="s">
        <v>12259</v>
      </c>
      <c r="K5733" s="113" t="s">
        <v>9215</v>
      </c>
      <c r="L5733" s="113" t="s">
        <v>3918</v>
      </c>
      <c r="M5733" s="113" t="s">
        <v>9216</v>
      </c>
    </row>
    <row r="5734" spans="10:13">
      <c r="J5734" s="113" t="s">
        <v>12259</v>
      </c>
      <c r="K5734" s="113" t="s">
        <v>9218</v>
      </c>
      <c r="L5734" s="113" t="s">
        <v>3918</v>
      </c>
      <c r="M5734" s="113" t="s">
        <v>9219</v>
      </c>
    </row>
    <row r="5735" spans="10:13">
      <c r="J5735" s="113" t="s">
        <v>12259</v>
      </c>
      <c r="K5735" s="113" t="s">
        <v>9221</v>
      </c>
      <c r="L5735" s="113" t="s">
        <v>3918</v>
      </c>
      <c r="M5735" s="113" t="s">
        <v>9222</v>
      </c>
    </row>
    <row r="5736" spans="10:13">
      <c r="J5736" s="113" t="s">
        <v>12259</v>
      </c>
      <c r="K5736" s="113" t="s">
        <v>9224</v>
      </c>
      <c r="L5736" s="113" t="s">
        <v>3918</v>
      </c>
      <c r="M5736" s="113" t="s">
        <v>9225</v>
      </c>
    </row>
    <row r="5737" spans="10:13">
      <c r="J5737" s="113" t="s">
        <v>12259</v>
      </c>
      <c r="K5737" s="113" t="s">
        <v>9227</v>
      </c>
      <c r="L5737" s="113" t="s">
        <v>3918</v>
      </c>
      <c r="M5737" s="113" t="s">
        <v>9228</v>
      </c>
    </row>
    <row r="5738" spans="10:13">
      <c r="J5738" s="113" t="s">
        <v>12259</v>
      </c>
      <c r="K5738" s="113" t="s">
        <v>9230</v>
      </c>
      <c r="L5738" s="113" t="s">
        <v>3918</v>
      </c>
      <c r="M5738" s="113" t="s">
        <v>9231</v>
      </c>
    </row>
    <row r="5739" spans="10:13">
      <c r="J5739" s="113" t="s">
        <v>12259</v>
      </c>
      <c r="K5739" s="113" t="s">
        <v>9233</v>
      </c>
      <c r="L5739" s="113" t="s">
        <v>3918</v>
      </c>
      <c r="M5739" s="113" t="s">
        <v>9234</v>
      </c>
    </row>
    <row r="5740" spans="10:13">
      <c r="J5740" s="113" t="s">
        <v>12259</v>
      </c>
      <c r="K5740" s="113" t="s">
        <v>9236</v>
      </c>
      <c r="L5740" s="113" t="s">
        <v>3918</v>
      </c>
      <c r="M5740" s="113" t="s">
        <v>9237</v>
      </c>
    </row>
    <row r="5741" spans="10:13">
      <c r="J5741" s="113" t="s">
        <v>12259</v>
      </c>
      <c r="K5741" s="113" t="s">
        <v>9239</v>
      </c>
      <c r="L5741" s="113" t="s">
        <v>3918</v>
      </c>
      <c r="M5741" s="113" t="s">
        <v>9240</v>
      </c>
    </row>
    <row r="5742" spans="10:13">
      <c r="J5742" s="113" t="s">
        <v>12259</v>
      </c>
      <c r="K5742" s="113" t="s">
        <v>9242</v>
      </c>
      <c r="L5742" s="113" t="s">
        <v>3918</v>
      </c>
      <c r="M5742" s="113" t="s">
        <v>9243</v>
      </c>
    </row>
    <row r="5743" spans="10:13">
      <c r="J5743" s="113" t="s">
        <v>12259</v>
      </c>
      <c r="K5743" s="113" t="s">
        <v>9245</v>
      </c>
      <c r="L5743" s="113" t="s">
        <v>3918</v>
      </c>
      <c r="M5743" s="113" t="s">
        <v>9246</v>
      </c>
    </row>
    <row r="5744" spans="10:13">
      <c r="J5744" s="113" t="s">
        <v>12259</v>
      </c>
      <c r="K5744" s="113" t="s">
        <v>9248</v>
      </c>
      <c r="L5744" s="113" t="s">
        <v>3918</v>
      </c>
      <c r="M5744" s="113" t="s">
        <v>9249</v>
      </c>
    </row>
    <row r="5745" spans="10:13">
      <c r="J5745" s="113" t="s">
        <v>12259</v>
      </c>
      <c r="K5745" s="113" t="s">
        <v>9251</v>
      </c>
      <c r="L5745" s="113" t="s">
        <v>3918</v>
      </c>
      <c r="M5745" s="113" t="s">
        <v>9252</v>
      </c>
    </row>
    <row r="5746" spans="10:13">
      <c r="J5746" s="113" t="s">
        <v>12259</v>
      </c>
      <c r="K5746" s="113" t="s">
        <v>9254</v>
      </c>
      <c r="L5746" s="113" t="s">
        <v>3918</v>
      </c>
      <c r="M5746" s="113" t="s">
        <v>9255</v>
      </c>
    </row>
    <row r="5747" spans="10:13">
      <c r="J5747" s="113" t="s">
        <v>12259</v>
      </c>
      <c r="K5747" s="113" t="s">
        <v>3704</v>
      </c>
      <c r="L5747" s="113" t="s">
        <v>3918</v>
      </c>
      <c r="M5747" s="113" t="s">
        <v>9257</v>
      </c>
    </row>
    <row r="5748" spans="10:13">
      <c r="J5748" s="113" t="s">
        <v>12259</v>
      </c>
      <c r="K5748" s="113" t="s">
        <v>9259</v>
      </c>
      <c r="L5748" s="113" t="s">
        <v>3918</v>
      </c>
      <c r="M5748" s="113" t="s">
        <v>9260</v>
      </c>
    </row>
    <row r="5749" spans="10:13">
      <c r="J5749" s="113" t="s">
        <v>12259</v>
      </c>
      <c r="K5749" s="113" t="s">
        <v>9262</v>
      </c>
      <c r="L5749" s="113" t="s">
        <v>3918</v>
      </c>
      <c r="M5749" s="113" t="s">
        <v>9263</v>
      </c>
    </row>
    <row r="5750" spans="10:13">
      <c r="J5750" s="113" t="s">
        <v>12259</v>
      </c>
      <c r="K5750" s="113" t="s">
        <v>9265</v>
      </c>
      <c r="L5750" s="113" t="s">
        <v>3918</v>
      </c>
      <c r="M5750" s="113" t="s">
        <v>9266</v>
      </c>
    </row>
    <row r="5751" spans="10:13">
      <c r="J5751" s="113" t="s">
        <v>12259</v>
      </c>
      <c r="K5751" s="113" t="s">
        <v>9268</v>
      </c>
      <c r="L5751" s="113" t="s">
        <v>3918</v>
      </c>
      <c r="M5751" s="113" t="s">
        <v>9269</v>
      </c>
    </row>
    <row r="5752" spans="10:13">
      <c r="J5752" s="113" t="s">
        <v>12259</v>
      </c>
      <c r="K5752" s="113" t="s">
        <v>9271</v>
      </c>
      <c r="L5752" s="113" t="s">
        <v>3918</v>
      </c>
      <c r="M5752" s="113" t="s">
        <v>5985</v>
      </c>
    </row>
    <row r="5753" spans="10:13">
      <c r="J5753" s="113" t="s">
        <v>12259</v>
      </c>
      <c r="K5753" s="113" t="s">
        <v>9273</v>
      </c>
      <c r="L5753" s="113" t="s">
        <v>3918</v>
      </c>
      <c r="M5753" s="113" t="s">
        <v>9274</v>
      </c>
    </row>
    <row r="5754" spans="10:13">
      <c r="J5754" s="113" t="s">
        <v>12259</v>
      </c>
      <c r="K5754" s="113" t="s">
        <v>9276</v>
      </c>
      <c r="L5754" s="113" t="s">
        <v>3918</v>
      </c>
      <c r="M5754" s="113" t="s">
        <v>9277</v>
      </c>
    </row>
    <row r="5755" spans="10:13">
      <c r="J5755" s="113" t="s">
        <v>12259</v>
      </c>
      <c r="K5755" s="113" t="s">
        <v>9279</v>
      </c>
      <c r="L5755" s="113" t="s">
        <v>3918</v>
      </c>
      <c r="M5755" s="113" t="s">
        <v>9280</v>
      </c>
    </row>
    <row r="5756" spans="10:13">
      <c r="J5756" s="113" t="s">
        <v>12259</v>
      </c>
      <c r="K5756" s="113" t="s">
        <v>9282</v>
      </c>
      <c r="L5756" s="113" t="s">
        <v>3918</v>
      </c>
      <c r="M5756" s="113" t="s">
        <v>9283</v>
      </c>
    </row>
    <row r="5757" spans="10:13">
      <c r="J5757" s="113" t="s">
        <v>12259</v>
      </c>
      <c r="K5757" s="113" t="s">
        <v>9285</v>
      </c>
      <c r="L5757" s="113" t="s">
        <v>3918</v>
      </c>
      <c r="M5757" s="113" t="s">
        <v>9286</v>
      </c>
    </row>
    <row r="5758" spans="10:13">
      <c r="J5758" s="113" t="s">
        <v>12259</v>
      </c>
      <c r="K5758" s="113" t="s">
        <v>9288</v>
      </c>
      <c r="L5758" s="113" t="s">
        <v>3918</v>
      </c>
      <c r="M5758" s="113" t="s">
        <v>9289</v>
      </c>
    </row>
    <row r="5759" spans="10:13">
      <c r="J5759" s="113" t="s">
        <v>12259</v>
      </c>
      <c r="K5759" s="113" t="s">
        <v>9291</v>
      </c>
      <c r="L5759" s="113" t="s">
        <v>3918</v>
      </c>
      <c r="M5759" s="113" t="s">
        <v>9292</v>
      </c>
    </row>
    <row r="5760" spans="10:13">
      <c r="J5760" s="113" t="s">
        <v>12259</v>
      </c>
      <c r="K5760" s="113" t="s">
        <v>9294</v>
      </c>
      <c r="L5760" s="113" t="s">
        <v>3918</v>
      </c>
      <c r="M5760" s="113" t="s">
        <v>9295</v>
      </c>
    </row>
    <row r="5761" spans="10:13">
      <c r="J5761" s="113" t="s">
        <v>12259</v>
      </c>
      <c r="K5761" s="113" t="s">
        <v>9297</v>
      </c>
      <c r="L5761" s="113" t="s">
        <v>3918</v>
      </c>
      <c r="M5761" s="113" t="s">
        <v>9298</v>
      </c>
    </row>
    <row r="5762" spans="10:13">
      <c r="J5762" s="113" t="s">
        <v>12259</v>
      </c>
      <c r="K5762" s="113" t="s">
        <v>9300</v>
      </c>
      <c r="L5762" s="113" t="s">
        <v>3918</v>
      </c>
      <c r="M5762" s="113" t="s">
        <v>9301</v>
      </c>
    </row>
    <row r="5763" spans="10:13">
      <c r="J5763" s="113" t="s">
        <v>12259</v>
      </c>
      <c r="K5763" s="113" t="s">
        <v>9303</v>
      </c>
      <c r="L5763" s="113" t="s">
        <v>3918</v>
      </c>
      <c r="M5763" s="113" t="s">
        <v>9304</v>
      </c>
    </row>
    <row r="5764" spans="10:13">
      <c r="J5764" s="113" t="s">
        <v>12259</v>
      </c>
      <c r="K5764" s="113" t="s">
        <v>9306</v>
      </c>
      <c r="L5764" s="113" t="s">
        <v>3918</v>
      </c>
      <c r="M5764" s="113" t="s">
        <v>9307</v>
      </c>
    </row>
    <row r="5765" spans="10:13">
      <c r="J5765" s="113" t="s">
        <v>12259</v>
      </c>
      <c r="K5765" s="113" t="s">
        <v>9309</v>
      </c>
      <c r="L5765" s="113" t="s">
        <v>3918</v>
      </c>
      <c r="M5765" s="113" t="s">
        <v>9310</v>
      </c>
    </row>
    <row r="5766" spans="10:13">
      <c r="J5766" s="113" t="s">
        <v>12259</v>
      </c>
      <c r="K5766" s="113" t="s">
        <v>9312</v>
      </c>
      <c r="L5766" s="113" t="s">
        <v>3918</v>
      </c>
      <c r="M5766" s="113" t="s">
        <v>9313</v>
      </c>
    </row>
    <row r="5767" spans="10:13">
      <c r="J5767" s="113" t="s">
        <v>12259</v>
      </c>
      <c r="K5767" s="113" t="s">
        <v>3706</v>
      </c>
      <c r="L5767" s="113" t="s">
        <v>3918</v>
      </c>
      <c r="M5767" s="113" t="s">
        <v>9315</v>
      </c>
    </row>
    <row r="5768" spans="10:13">
      <c r="J5768" s="113" t="s">
        <v>12259</v>
      </c>
      <c r="K5768" s="113" t="s">
        <v>9317</v>
      </c>
      <c r="L5768" s="113" t="s">
        <v>3918</v>
      </c>
      <c r="M5768" s="113" t="s">
        <v>9318</v>
      </c>
    </row>
    <row r="5769" spans="10:13">
      <c r="J5769" s="113" t="s">
        <v>12259</v>
      </c>
      <c r="K5769" s="113" t="s">
        <v>9320</v>
      </c>
      <c r="L5769" s="113" t="s">
        <v>3918</v>
      </c>
      <c r="M5769" s="113" t="s">
        <v>9321</v>
      </c>
    </row>
    <row r="5770" spans="10:13">
      <c r="J5770" s="113" t="s">
        <v>12259</v>
      </c>
      <c r="K5770" s="113" t="s">
        <v>9323</v>
      </c>
      <c r="L5770" s="113" t="s">
        <v>3918</v>
      </c>
      <c r="M5770" s="113" t="s">
        <v>9324</v>
      </c>
    </row>
    <row r="5771" spans="10:13">
      <c r="J5771" s="113" t="s">
        <v>12259</v>
      </c>
      <c r="K5771" s="113" t="s">
        <v>9326</v>
      </c>
      <c r="L5771" s="113" t="s">
        <v>3918</v>
      </c>
      <c r="M5771" s="113" t="s">
        <v>9327</v>
      </c>
    </row>
    <row r="5772" spans="10:13">
      <c r="J5772" s="113" t="s">
        <v>12259</v>
      </c>
      <c r="K5772" s="113" t="s">
        <v>9329</v>
      </c>
      <c r="L5772" s="113" t="s">
        <v>3918</v>
      </c>
      <c r="M5772" s="113" t="s">
        <v>9330</v>
      </c>
    </row>
    <row r="5773" spans="10:13">
      <c r="J5773" s="113" t="s">
        <v>12259</v>
      </c>
      <c r="K5773" s="113" t="s">
        <v>9332</v>
      </c>
      <c r="L5773" s="113" t="s">
        <v>3918</v>
      </c>
      <c r="M5773" s="113" t="s">
        <v>9333</v>
      </c>
    </row>
    <row r="5774" spans="10:13">
      <c r="J5774" s="113" t="s">
        <v>12259</v>
      </c>
      <c r="K5774" s="113" t="s">
        <v>9335</v>
      </c>
      <c r="L5774" s="113" t="s">
        <v>3918</v>
      </c>
      <c r="M5774" s="113" t="s">
        <v>9336</v>
      </c>
    </row>
    <row r="5775" spans="10:13">
      <c r="J5775" s="113" t="s">
        <v>12259</v>
      </c>
      <c r="K5775" s="113" t="s">
        <v>9338</v>
      </c>
      <c r="L5775" s="113" t="s">
        <v>3918</v>
      </c>
      <c r="M5775" s="113" t="s">
        <v>9339</v>
      </c>
    </row>
    <row r="5776" spans="10:13">
      <c r="J5776" s="113" t="s">
        <v>12259</v>
      </c>
      <c r="K5776" s="113" t="s">
        <v>9341</v>
      </c>
      <c r="L5776" s="113" t="s">
        <v>3918</v>
      </c>
      <c r="M5776" s="113" t="s">
        <v>9342</v>
      </c>
    </row>
    <row r="5777" spans="10:13">
      <c r="J5777" s="113" t="s">
        <v>12259</v>
      </c>
      <c r="K5777" s="113" t="s">
        <v>9344</v>
      </c>
      <c r="L5777" s="113" t="s">
        <v>3918</v>
      </c>
      <c r="M5777" s="113" t="s">
        <v>9345</v>
      </c>
    </row>
    <row r="5778" spans="10:13">
      <c r="J5778" s="113" t="s">
        <v>12259</v>
      </c>
      <c r="K5778" s="113" t="s">
        <v>9347</v>
      </c>
      <c r="L5778" s="113" t="s">
        <v>3918</v>
      </c>
      <c r="M5778" s="113" t="s">
        <v>9348</v>
      </c>
    </row>
    <row r="5779" spans="10:13">
      <c r="J5779" s="113" t="s">
        <v>12259</v>
      </c>
      <c r="K5779" s="113" t="s">
        <v>9350</v>
      </c>
      <c r="L5779" s="113" t="s">
        <v>3918</v>
      </c>
      <c r="M5779" s="113" t="s">
        <v>9351</v>
      </c>
    </row>
    <row r="5780" spans="10:13">
      <c r="J5780" s="113" t="s">
        <v>12259</v>
      </c>
      <c r="K5780" s="113" t="s">
        <v>9353</v>
      </c>
      <c r="L5780" s="113" t="s">
        <v>3918</v>
      </c>
      <c r="M5780" s="113" t="s">
        <v>9354</v>
      </c>
    </row>
    <row r="5781" spans="10:13">
      <c r="J5781" s="113" t="s">
        <v>12259</v>
      </c>
      <c r="K5781" s="113" t="s">
        <v>9356</v>
      </c>
      <c r="L5781" s="113" t="s">
        <v>3918</v>
      </c>
      <c r="M5781" s="113" t="s">
        <v>9357</v>
      </c>
    </row>
    <row r="5782" spans="10:13">
      <c r="J5782" s="113" t="s">
        <v>12259</v>
      </c>
      <c r="K5782" s="113" t="s">
        <v>9359</v>
      </c>
      <c r="L5782" s="113" t="s">
        <v>3918</v>
      </c>
      <c r="M5782" s="113" t="s">
        <v>9360</v>
      </c>
    </row>
    <row r="5783" spans="10:13">
      <c r="J5783" s="113" t="s">
        <v>12259</v>
      </c>
      <c r="K5783" s="113" t="s">
        <v>9362</v>
      </c>
      <c r="L5783" s="113" t="s">
        <v>3918</v>
      </c>
      <c r="M5783" s="113" t="s">
        <v>9363</v>
      </c>
    </row>
    <row r="5784" spans="10:13">
      <c r="J5784" s="113" t="s">
        <v>12259</v>
      </c>
      <c r="K5784" s="113" t="s">
        <v>9365</v>
      </c>
      <c r="L5784" s="113" t="s">
        <v>3918</v>
      </c>
      <c r="M5784" s="113" t="s">
        <v>9366</v>
      </c>
    </row>
    <row r="5785" spans="10:13">
      <c r="J5785" s="113" t="s">
        <v>12259</v>
      </c>
      <c r="K5785" s="113" t="s">
        <v>9368</v>
      </c>
      <c r="L5785" s="113" t="s">
        <v>3918</v>
      </c>
      <c r="M5785" s="113" t="s">
        <v>9369</v>
      </c>
    </row>
    <row r="5786" spans="10:13">
      <c r="J5786" s="113" t="s">
        <v>12259</v>
      </c>
      <c r="K5786" s="113" t="s">
        <v>9371</v>
      </c>
      <c r="L5786" s="113" t="s">
        <v>3918</v>
      </c>
      <c r="M5786" s="113" t="s">
        <v>9372</v>
      </c>
    </row>
    <row r="5787" spans="10:13">
      <c r="J5787" s="113" t="s">
        <v>12259</v>
      </c>
      <c r="K5787" s="113" t="s">
        <v>3708</v>
      </c>
      <c r="L5787" s="113" t="s">
        <v>3918</v>
      </c>
      <c r="M5787" s="113" t="s">
        <v>9374</v>
      </c>
    </row>
    <row r="5788" spans="10:13">
      <c r="J5788" s="113" t="s">
        <v>12259</v>
      </c>
      <c r="K5788" s="113" t="s">
        <v>9376</v>
      </c>
      <c r="L5788" s="113" t="s">
        <v>3918</v>
      </c>
      <c r="M5788" s="113" t="s">
        <v>9377</v>
      </c>
    </row>
    <row r="5789" spans="10:13">
      <c r="J5789" s="113" t="s">
        <v>12259</v>
      </c>
      <c r="K5789" s="113" t="s">
        <v>9379</v>
      </c>
      <c r="L5789" s="113" t="s">
        <v>3918</v>
      </c>
      <c r="M5789" s="113" t="s">
        <v>9380</v>
      </c>
    </row>
    <row r="5790" spans="10:13">
      <c r="J5790" s="113" t="s">
        <v>12259</v>
      </c>
      <c r="K5790" s="113" t="s">
        <v>9382</v>
      </c>
      <c r="L5790" s="113" t="s">
        <v>3918</v>
      </c>
      <c r="M5790" s="113" t="s">
        <v>9383</v>
      </c>
    </row>
    <row r="5791" spans="10:13">
      <c r="J5791" s="113" t="s">
        <v>12259</v>
      </c>
      <c r="K5791" s="113" t="s">
        <v>9385</v>
      </c>
      <c r="L5791" s="113" t="s">
        <v>3918</v>
      </c>
      <c r="M5791" s="113" t="s">
        <v>9386</v>
      </c>
    </row>
    <row r="5792" spans="10:13">
      <c r="J5792" s="113" t="s">
        <v>12259</v>
      </c>
      <c r="K5792" s="113" t="s">
        <v>9388</v>
      </c>
      <c r="L5792" s="113" t="s">
        <v>3918</v>
      </c>
      <c r="M5792" s="113" t="s">
        <v>9389</v>
      </c>
    </row>
    <row r="5793" spans="10:13">
      <c r="J5793" s="113" t="s">
        <v>12259</v>
      </c>
      <c r="K5793" s="113" t="s">
        <v>9391</v>
      </c>
      <c r="L5793" s="113" t="s">
        <v>3918</v>
      </c>
      <c r="M5793" s="113" t="s">
        <v>9392</v>
      </c>
    </row>
    <row r="5794" spans="10:13">
      <c r="J5794" s="113" t="s">
        <v>12259</v>
      </c>
      <c r="K5794" s="113" t="s">
        <v>9394</v>
      </c>
      <c r="L5794" s="113" t="s">
        <v>3918</v>
      </c>
      <c r="M5794" s="113" t="s">
        <v>9395</v>
      </c>
    </row>
    <row r="5795" spans="10:13">
      <c r="J5795" s="113" t="s">
        <v>12259</v>
      </c>
      <c r="K5795" s="113" t="s">
        <v>9397</v>
      </c>
      <c r="L5795" s="113" t="s">
        <v>3918</v>
      </c>
      <c r="M5795" s="113" t="s">
        <v>9398</v>
      </c>
    </row>
    <row r="5796" spans="10:13">
      <c r="J5796" s="113" t="s">
        <v>12259</v>
      </c>
      <c r="K5796" s="113" t="s">
        <v>9400</v>
      </c>
      <c r="L5796" s="113" t="s">
        <v>3918</v>
      </c>
      <c r="M5796" s="113" t="s">
        <v>9401</v>
      </c>
    </row>
    <row r="5797" spans="10:13">
      <c r="J5797" s="113" t="s">
        <v>12259</v>
      </c>
      <c r="K5797" s="113" t="s">
        <v>9403</v>
      </c>
      <c r="L5797" s="113" t="s">
        <v>3918</v>
      </c>
      <c r="M5797" s="113" t="s">
        <v>9404</v>
      </c>
    </row>
    <row r="5798" spans="10:13">
      <c r="J5798" s="113" t="s">
        <v>12259</v>
      </c>
      <c r="K5798" s="113" t="s">
        <v>9406</v>
      </c>
      <c r="L5798" s="113" t="s">
        <v>3918</v>
      </c>
      <c r="M5798" s="113" t="s">
        <v>9407</v>
      </c>
    </row>
    <row r="5799" spans="10:13">
      <c r="J5799" s="113" t="s">
        <v>12259</v>
      </c>
      <c r="K5799" s="113" t="s">
        <v>9409</v>
      </c>
      <c r="L5799" s="113" t="s">
        <v>3918</v>
      </c>
      <c r="M5799" s="113" t="s">
        <v>9410</v>
      </c>
    </row>
    <row r="5800" spans="10:13">
      <c r="J5800" s="113" t="s">
        <v>12259</v>
      </c>
      <c r="K5800" s="113" t="s">
        <v>9412</v>
      </c>
      <c r="L5800" s="113" t="s">
        <v>3918</v>
      </c>
      <c r="M5800" s="113" t="s">
        <v>9413</v>
      </c>
    </row>
    <row r="5801" spans="10:13">
      <c r="J5801" s="113" t="s">
        <v>12259</v>
      </c>
      <c r="K5801" s="113" t="s">
        <v>9415</v>
      </c>
      <c r="L5801" s="113" t="s">
        <v>3918</v>
      </c>
      <c r="M5801" s="113" t="s">
        <v>9416</v>
      </c>
    </row>
    <row r="5802" spans="10:13">
      <c r="J5802" s="113" t="s">
        <v>12259</v>
      </c>
      <c r="K5802" s="113" t="s">
        <v>9418</v>
      </c>
      <c r="L5802" s="113" t="s">
        <v>3918</v>
      </c>
      <c r="M5802" s="113" t="s">
        <v>9419</v>
      </c>
    </row>
    <row r="5803" spans="10:13">
      <c r="J5803" s="113" t="s">
        <v>12259</v>
      </c>
      <c r="K5803" s="113" t="s">
        <v>9421</v>
      </c>
      <c r="L5803" s="113" t="s">
        <v>3918</v>
      </c>
      <c r="M5803" s="113" t="s">
        <v>9422</v>
      </c>
    </row>
    <row r="5804" spans="10:13">
      <c r="J5804" s="113" t="s">
        <v>12259</v>
      </c>
      <c r="K5804" s="113" t="s">
        <v>9424</v>
      </c>
      <c r="L5804" s="113" t="s">
        <v>3918</v>
      </c>
      <c r="M5804" s="113" t="s">
        <v>9425</v>
      </c>
    </row>
    <row r="5805" spans="10:13">
      <c r="J5805" s="113" t="s">
        <v>12259</v>
      </c>
      <c r="K5805" s="113" t="s">
        <v>9427</v>
      </c>
      <c r="L5805" s="113" t="s">
        <v>3918</v>
      </c>
      <c r="M5805" s="113" t="s">
        <v>9428</v>
      </c>
    </row>
    <row r="5806" spans="10:13">
      <c r="J5806" s="113" t="s">
        <v>12259</v>
      </c>
      <c r="K5806" s="113" t="s">
        <v>9430</v>
      </c>
      <c r="L5806" s="113" t="s">
        <v>3918</v>
      </c>
      <c r="M5806" s="113" t="s">
        <v>9431</v>
      </c>
    </row>
    <row r="5807" spans="10:13">
      <c r="J5807" s="113" t="s">
        <v>12259</v>
      </c>
      <c r="K5807" s="113" t="s">
        <v>3710</v>
      </c>
      <c r="L5807" s="113" t="s">
        <v>3918</v>
      </c>
      <c r="M5807" s="113" t="s">
        <v>9433</v>
      </c>
    </row>
    <row r="5808" spans="10:13">
      <c r="J5808" s="113" t="s">
        <v>12259</v>
      </c>
      <c r="K5808" s="113" t="s">
        <v>9435</v>
      </c>
      <c r="L5808" s="113" t="s">
        <v>3918</v>
      </c>
      <c r="M5808" s="113" t="s">
        <v>9436</v>
      </c>
    </row>
    <row r="5809" spans="10:13">
      <c r="J5809" s="113" t="s">
        <v>12259</v>
      </c>
      <c r="K5809" s="113" t="s">
        <v>9438</v>
      </c>
      <c r="L5809" s="113" t="s">
        <v>3918</v>
      </c>
      <c r="M5809" s="113" t="s">
        <v>9439</v>
      </c>
    </row>
    <row r="5810" spans="10:13">
      <c r="J5810" s="113" t="s">
        <v>12259</v>
      </c>
      <c r="K5810" s="113" t="s">
        <v>9441</v>
      </c>
      <c r="L5810" s="113" t="s">
        <v>3918</v>
      </c>
      <c r="M5810" s="113" t="s">
        <v>9442</v>
      </c>
    </row>
    <row r="5811" spans="10:13">
      <c r="J5811" s="113" t="s">
        <v>12259</v>
      </c>
      <c r="K5811" s="113" t="s">
        <v>9444</v>
      </c>
      <c r="L5811" s="113" t="s">
        <v>3918</v>
      </c>
      <c r="M5811" s="113" t="s">
        <v>9445</v>
      </c>
    </row>
    <row r="5812" spans="10:13">
      <c r="J5812" s="113" t="s">
        <v>12259</v>
      </c>
      <c r="K5812" s="113" t="s">
        <v>9447</v>
      </c>
      <c r="L5812" s="113" t="s">
        <v>3918</v>
      </c>
      <c r="M5812" s="113" t="s">
        <v>9448</v>
      </c>
    </row>
    <row r="5813" spans="10:13">
      <c r="J5813" s="113" t="s">
        <v>12259</v>
      </c>
      <c r="K5813" s="113" t="s">
        <v>9450</v>
      </c>
      <c r="L5813" s="113" t="s">
        <v>3918</v>
      </c>
      <c r="M5813" s="113" t="s">
        <v>9451</v>
      </c>
    </row>
    <row r="5814" spans="10:13">
      <c r="J5814" s="113" t="s">
        <v>12259</v>
      </c>
      <c r="K5814" s="113" t="s">
        <v>9453</v>
      </c>
      <c r="L5814" s="113" t="s">
        <v>3918</v>
      </c>
      <c r="M5814" s="113" t="s">
        <v>9454</v>
      </c>
    </row>
    <row r="5815" spans="10:13">
      <c r="J5815" s="113" t="s">
        <v>12259</v>
      </c>
      <c r="K5815" s="113" t="s">
        <v>9456</v>
      </c>
      <c r="L5815" s="113" t="s">
        <v>3918</v>
      </c>
      <c r="M5815" s="113" t="s">
        <v>9457</v>
      </c>
    </row>
    <row r="5816" spans="10:13">
      <c r="J5816" s="113" t="s">
        <v>12259</v>
      </c>
      <c r="K5816" s="113" t="s">
        <v>9459</v>
      </c>
      <c r="L5816" s="113" t="s">
        <v>3918</v>
      </c>
      <c r="M5816" s="113" t="s">
        <v>9460</v>
      </c>
    </row>
    <row r="5817" spans="10:13">
      <c r="J5817" s="113" t="s">
        <v>12259</v>
      </c>
      <c r="K5817" s="113" t="s">
        <v>9462</v>
      </c>
      <c r="L5817" s="113" t="s">
        <v>3918</v>
      </c>
      <c r="M5817" s="113" t="s">
        <v>6008</v>
      </c>
    </row>
    <row r="5818" spans="10:13">
      <c r="J5818" s="113" t="s">
        <v>12259</v>
      </c>
      <c r="K5818" s="113" t="s">
        <v>9464</v>
      </c>
      <c r="L5818" s="113" t="s">
        <v>3918</v>
      </c>
      <c r="M5818" s="113" t="s">
        <v>9465</v>
      </c>
    </row>
    <row r="5819" spans="10:13">
      <c r="J5819" s="113" t="s">
        <v>12259</v>
      </c>
      <c r="K5819" s="113" t="s">
        <v>9467</v>
      </c>
      <c r="L5819" s="113" t="s">
        <v>3918</v>
      </c>
      <c r="M5819" s="113" t="s">
        <v>9468</v>
      </c>
    </row>
    <row r="5820" spans="10:13">
      <c r="J5820" s="113" t="s">
        <v>12259</v>
      </c>
      <c r="K5820" s="113" t="s">
        <v>9470</v>
      </c>
      <c r="L5820" s="113" t="s">
        <v>3918</v>
      </c>
      <c r="M5820" s="113" t="s">
        <v>9471</v>
      </c>
    </row>
    <row r="5821" spans="10:13">
      <c r="J5821" s="113" t="s">
        <v>12259</v>
      </c>
      <c r="K5821" s="113" t="s">
        <v>9473</v>
      </c>
      <c r="L5821" s="113" t="s">
        <v>3918</v>
      </c>
      <c r="M5821" s="113" t="s">
        <v>9474</v>
      </c>
    </row>
    <row r="5822" spans="10:13">
      <c r="J5822" s="113" t="s">
        <v>12259</v>
      </c>
      <c r="K5822" s="113" t="s">
        <v>9476</v>
      </c>
      <c r="L5822" s="113" t="s">
        <v>3918</v>
      </c>
      <c r="M5822" s="113" t="s">
        <v>9477</v>
      </c>
    </row>
    <row r="5823" spans="10:13">
      <c r="J5823" s="113" t="s">
        <v>12259</v>
      </c>
      <c r="K5823" s="113" t="s">
        <v>9479</v>
      </c>
      <c r="L5823" s="113" t="s">
        <v>3918</v>
      </c>
      <c r="M5823" s="113" t="s">
        <v>9480</v>
      </c>
    </row>
    <row r="5824" spans="10:13">
      <c r="J5824" s="113" t="s">
        <v>12259</v>
      </c>
      <c r="K5824" s="113" t="s">
        <v>9482</v>
      </c>
      <c r="L5824" s="113" t="s">
        <v>3918</v>
      </c>
      <c r="M5824" s="113" t="s">
        <v>9483</v>
      </c>
    </row>
    <row r="5825" spans="10:13">
      <c r="J5825" s="113" t="s">
        <v>12259</v>
      </c>
      <c r="K5825" s="113" t="s">
        <v>9485</v>
      </c>
      <c r="L5825" s="113" t="s">
        <v>3918</v>
      </c>
      <c r="M5825" s="113" t="s">
        <v>9486</v>
      </c>
    </row>
    <row r="5826" spans="10:13">
      <c r="J5826" s="113" t="s">
        <v>12259</v>
      </c>
      <c r="K5826" s="113" t="s">
        <v>9488</v>
      </c>
      <c r="L5826" s="113" t="s">
        <v>3918</v>
      </c>
      <c r="M5826" s="113" t="s">
        <v>9489</v>
      </c>
    </row>
    <row r="5827" spans="10:13">
      <c r="J5827" s="113" t="s">
        <v>12259</v>
      </c>
      <c r="K5827" s="113" t="s">
        <v>3712</v>
      </c>
      <c r="L5827" s="113" t="s">
        <v>3918</v>
      </c>
      <c r="M5827" s="113" t="s">
        <v>9491</v>
      </c>
    </row>
    <row r="5828" spans="10:13">
      <c r="J5828" s="113" t="s">
        <v>12259</v>
      </c>
      <c r="K5828" s="113" t="s">
        <v>9493</v>
      </c>
      <c r="L5828" s="113" t="s">
        <v>3918</v>
      </c>
      <c r="M5828" s="113" t="s">
        <v>9494</v>
      </c>
    </row>
    <row r="5829" spans="10:13">
      <c r="J5829" s="113" t="s">
        <v>12259</v>
      </c>
      <c r="K5829" s="113" t="s">
        <v>9496</v>
      </c>
      <c r="L5829" s="113" t="s">
        <v>3918</v>
      </c>
      <c r="M5829" s="113" t="s">
        <v>9497</v>
      </c>
    </row>
    <row r="5830" spans="10:13">
      <c r="J5830" s="113" t="s">
        <v>12259</v>
      </c>
      <c r="K5830" s="113" t="s">
        <v>9499</v>
      </c>
      <c r="L5830" s="113" t="s">
        <v>3918</v>
      </c>
      <c r="M5830" s="113" t="s">
        <v>9500</v>
      </c>
    </row>
    <row r="5831" spans="10:13">
      <c r="J5831" s="113" t="s">
        <v>12259</v>
      </c>
      <c r="K5831" s="113" t="s">
        <v>9502</v>
      </c>
      <c r="L5831" s="113" t="s">
        <v>3918</v>
      </c>
      <c r="M5831" s="113" t="s">
        <v>9503</v>
      </c>
    </row>
    <row r="5832" spans="10:13">
      <c r="J5832" s="113" t="s">
        <v>12259</v>
      </c>
      <c r="K5832" s="113" t="s">
        <v>9505</v>
      </c>
      <c r="L5832" s="113" t="s">
        <v>3918</v>
      </c>
      <c r="M5832" s="113" t="s">
        <v>9506</v>
      </c>
    </row>
    <row r="5833" spans="10:13">
      <c r="J5833" s="113" t="s">
        <v>12259</v>
      </c>
      <c r="K5833" s="113" t="s">
        <v>9508</v>
      </c>
      <c r="L5833" s="113" t="s">
        <v>3918</v>
      </c>
      <c r="M5833" s="113" t="s">
        <v>9509</v>
      </c>
    </row>
    <row r="5834" spans="10:13">
      <c r="J5834" s="113" t="s">
        <v>12259</v>
      </c>
      <c r="K5834" s="113" t="s">
        <v>9511</v>
      </c>
      <c r="L5834" s="113" t="s">
        <v>3918</v>
      </c>
      <c r="M5834" s="113" t="s">
        <v>9512</v>
      </c>
    </row>
    <row r="5835" spans="10:13">
      <c r="J5835" s="113" t="s">
        <v>12259</v>
      </c>
      <c r="K5835" s="113" t="s">
        <v>9514</v>
      </c>
      <c r="L5835" s="113" t="s">
        <v>3918</v>
      </c>
      <c r="M5835" s="113" t="s">
        <v>9515</v>
      </c>
    </row>
    <row r="5836" spans="10:13">
      <c r="J5836" s="113" t="s">
        <v>12259</v>
      </c>
      <c r="K5836" s="113" t="s">
        <v>9517</v>
      </c>
      <c r="L5836" s="113" t="s">
        <v>3918</v>
      </c>
      <c r="M5836" s="113" t="s">
        <v>9518</v>
      </c>
    </row>
    <row r="5837" spans="10:13">
      <c r="J5837" s="113" t="s">
        <v>12259</v>
      </c>
      <c r="K5837" s="113" t="s">
        <v>9520</v>
      </c>
      <c r="L5837" s="113" t="s">
        <v>3918</v>
      </c>
      <c r="M5837" s="113" t="s">
        <v>9521</v>
      </c>
    </row>
    <row r="5838" spans="10:13">
      <c r="J5838" s="113" t="s">
        <v>12259</v>
      </c>
      <c r="K5838" s="113" t="s">
        <v>9523</v>
      </c>
      <c r="L5838" s="113" t="s">
        <v>3918</v>
      </c>
      <c r="M5838" s="113" t="s">
        <v>9524</v>
      </c>
    </row>
    <row r="5839" spans="10:13">
      <c r="J5839" s="113" t="s">
        <v>12259</v>
      </c>
      <c r="K5839" s="113" t="s">
        <v>9526</v>
      </c>
      <c r="L5839" s="113" t="s">
        <v>3918</v>
      </c>
      <c r="M5839" s="113" t="s">
        <v>9527</v>
      </c>
    </row>
    <row r="5840" spans="10:13">
      <c r="J5840" s="113" t="s">
        <v>12259</v>
      </c>
      <c r="K5840" s="113" t="s">
        <v>9529</v>
      </c>
      <c r="L5840" s="113" t="s">
        <v>3918</v>
      </c>
      <c r="M5840" s="113" t="s">
        <v>9530</v>
      </c>
    </row>
    <row r="5841" spans="10:13">
      <c r="J5841" s="113" t="s">
        <v>12259</v>
      </c>
      <c r="K5841" s="113" t="s">
        <v>9532</v>
      </c>
      <c r="L5841" s="113" t="s">
        <v>3918</v>
      </c>
      <c r="M5841" s="113" t="s">
        <v>9533</v>
      </c>
    </row>
    <row r="5842" spans="10:13">
      <c r="J5842" s="113" t="s">
        <v>12259</v>
      </c>
      <c r="K5842" s="113" t="s">
        <v>9535</v>
      </c>
      <c r="L5842" s="113" t="s">
        <v>3918</v>
      </c>
      <c r="M5842" s="113" t="s">
        <v>9536</v>
      </c>
    </row>
    <row r="5843" spans="10:13">
      <c r="J5843" s="113" t="s">
        <v>12259</v>
      </c>
      <c r="K5843" s="113" t="s">
        <v>9538</v>
      </c>
      <c r="L5843" s="113" t="s">
        <v>3918</v>
      </c>
      <c r="M5843" s="113" t="s">
        <v>9539</v>
      </c>
    </row>
    <row r="5844" spans="10:13">
      <c r="J5844" s="113" t="s">
        <v>12259</v>
      </c>
      <c r="K5844" s="113" t="s">
        <v>9541</v>
      </c>
      <c r="L5844" s="113" t="s">
        <v>3918</v>
      </c>
      <c r="M5844" s="113" t="s">
        <v>9542</v>
      </c>
    </row>
    <row r="5845" spans="10:13">
      <c r="J5845" s="113" t="s">
        <v>12259</v>
      </c>
      <c r="K5845" s="113" t="s">
        <v>9544</v>
      </c>
      <c r="L5845" s="113" t="s">
        <v>3918</v>
      </c>
      <c r="M5845" s="113" t="s">
        <v>9545</v>
      </c>
    </row>
    <row r="5846" spans="10:13">
      <c r="J5846" s="113" t="s">
        <v>12259</v>
      </c>
      <c r="K5846" s="113" t="s">
        <v>9547</v>
      </c>
      <c r="L5846" s="113" t="s">
        <v>3918</v>
      </c>
      <c r="M5846" s="113" t="s">
        <v>9548</v>
      </c>
    </row>
    <row r="5847" spans="10:13">
      <c r="J5847" s="113" t="s">
        <v>12259</v>
      </c>
      <c r="K5847" s="113" t="s">
        <v>3714</v>
      </c>
      <c r="L5847" s="113" t="s">
        <v>3918</v>
      </c>
      <c r="M5847" s="113" t="s">
        <v>9550</v>
      </c>
    </row>
    <row r="5848" spans="10:13">
      <c r="J5848" s="113" t="s">
        <v>12259</v>
      </c>
      <c r="K5848" s="113" t="s">
        <v>9552</v>
      </c>
      <c r="L5848" s="113" t="s">
        <v>3918</v>
      </c>
      <c r="M5848" s="113" t="s">
        <v>9553</v>
      </c>
    </row>
    <row r="5849" spans="10:13">
      <c r="J5849" s="113" t="s">
        <v>12259</v>
      </c>
      <c r="K5849" s="113" t="s">
        <v>9555</v>
      </c>
      <c r="L5849" s="113" t="s">
        <v>3918</v>
      </c>
      <c r="M5849" s="113" t="s">
        <v>9556</v>
      </c>
    </row>
    <row r="5850" spans="10:13">
      <c r="J5850" s="113" t="s">
        <v>12259</v>
      </c>
      <c r="K5850" s="113" t="s">
        <v>9558</v>
      </c>
      <c r="L5850" s="113" t="s">
        <v>3918</v>
      </c>
      <c r="M5850" s="113" t="s">
        <v>9559</v>
      </c>
    </row>
    <row r="5851" spans="10:13">
      <c r="J5851" s="113" t="s">
        <v>12259</v>
      </c>
      <c r="K5851" s="113" t="s">
        <v>9561</v>
      </c>
      <c r="L5851" s="113" t="s">
        <v>3918</v>
      </c>
      <c r="M5851" s="113" t="s">
        <v>9562</v>
      </c>
    </row>
    <row r="5852" spans="10:13">
      <c r="J5852" s="113" t="s">
        <v>12259</v>
      </c>
      <c r="K5852" s="113" t="s">
        <v>9564</v>
      </c>
      <c r="L5852" s="113" t="s">
        <v>3918</v>
      </c>
      <c r="M5852" s="113" t="s">
        <v>9565</v>
      </c>
    </row>
    <row r="5853" spans="10:13">
      <c r="J5853" s="113" t="s">
        <v>12259</v>
      </c>
      <c r="K5853" s="113" t="s">
        <v>9567</v>
      </c>
      <c r="L5853" s="113" t="s">
        <v>3918</v>
      </c>
      <c r="M5853" s="113" t="s">
        <v>9568</v>
      </c>
    </row>
    <row r="5854" spans="10:13">
      <c r="J5854" s="113" t="s">
        <v>12259</v>
      </c>
      <c r="K5854" s="113" t="s">
        <v>9570</v>
      </c>
      <c r="L5854" s="113" t="s">
        <v>3918</v>
      </c>
      <c r="M5854" s="113" t="s">
        <v>9571</v>
      </c>
    </row>
    <row r="5855" spans="10:13">
      <c r="J5855" s="113" t="s">
        <v>12259</v>
      </c>
      <c r="K5855" s="113" t="s">
        <v>9573</v>
      </c>
      <c r="L5855" s="113" t="s">
        <v>3918</v>
      </c>
      <c r="M5855" s="113" t="s">
        <v>9574</v>
      </c>
    </row>
    <row r="5856" spans="10:13">
      <c r="J5856" s="113" t="s">
        <v>12259</v>
      </c>
      <c r="K5856" s="113" t="s">
        <v>9576</v>
      </c>
      <c r="L5856" s="113" t="s">
        <v>3918</v>
      </c>
      <c r="M5856" s="113" t="s">
        <v>9577</v>
      </c>
    </row>
    <row r="5857" spans="10:13">
      <c r="J5857" s="113" t="s">
        <v>12259</v>
      </c>
      <c r="K5857" s="113" t="s">
        <v>9579</v>
      </c>
      <c r="L5857" s="113" t="s">
        <v>3918</v>
      </c>
      <c r="M5857" s="113" t="s">
        <v>9580</v>
      </c>
    </row>
    <row r="5858" spans="10:13">
      <c r="J5858" s="113" t="s">
        <v>12259</v>
      </c>
      <c r="K5858" s="113" t="s">
        <v>9582</v>
      </c>
      <c r="L5858" s="113" t="s">
        <v>3918</v>
      </c>
      <c r="M5858" s="113" t="s">
        <v>9583</v>
      </c>
    </row>
    <row r="5859" spans="10:13">
      <c r="J5859" s="113" t="s">
        <v>12259</v>
      </c>
      <c r="K5859" s="113" t="s">
        <v>9585</v>
      </c>
      <c r="L5859" s="113" t="s">
        <v>3918</v>
      </c>
      <c r="M5859" s="113" t="s">
        <v>9586</v>
      </c>
    </row>
    <row r="5860" spans="10:13">
      <c r="J5860" s="113" t="s">
        <v>12259</v>
      </c>
      <c r="K5860" s="113" t="s">
        <v>9588</v>
      </c>
      <c r="L5860" s="113" t="s">
        <v>3918</v>
      </c>
      <c r="M5860" s="113" t="s">
        <v>9589</v>
      </c>
    </row>
    <row r="5861" spans="10:13">
      <c r="J5861" s="113" t="s">
        <v>12259</v>
      </c>
      <c r="K5861" s="113" t="s">
        <v>9591</v>
      </c>
      <c r="L5861" s="113" t="s">
        <v>3918</v>
      </c>
      <c r="M5861" s="113" t="s">
        <v>9592</v>
      </c>
    </row>
    <row r="5862" spans="10:13">
      <c r="J5862" s="113" t="s">
        <v>12259</v>
      </c>
      <c r="K5862" s="113" t="s">
        <v>9594</v>
      </c>
      <c r="L5862" s="113" t="s">
        <v>3918</v>
      </c>
      <c r="M5862" s="113" t="s">
        <v>9595</v>
      </c>
    </row>
    <row r="5863" spans="10:13">
      <c r="J5863" s="113" t="s">
        <v>12259</v>
      </c>
      <c r="K5863" s="113" t="s">
        <v>9597</v>
      </c>
      <c r="L5863" s="113" t="s">
        <v>3918</v>
      </c>
      <c r="M5863" s="113" t="s">
        <v>9598</v>
      </c>
    </row>
    <row r="5864" spans="10:13">
      <c r="J5864" s="113" t="s">
        <v>12259</v>
      </c>
      <c r="K5864" s="113" t="s">
        <v>9600</v>
      </c>
      <c r="L5864" s="113" t="s">
        <v>3918</v>
      </c>
      <c r="M5864" s="113" t="s">
        <v>9601</v>
      </c>
    </row>
    <row r="5865" spans="10:13">
      <c r="J5865" s="113" t="s">
        <v>12259</v>
      </c>
      <c r="K5865" s="113" t="s">
        <v>9603</v>
      </c>
      <c r="L5865" s="113" t="s">
        <v>3918</v>
      </c>
      <c r="M5865" s="113" t="s">
        <v>9604</v>
      </c>
    </row>
    <row r="5866" spans="10:13">
      <c r="J5866" s="113" t="s">
        <v>12259</v>
      </c>
      <c r="K5866" s="113" t="s">
        <v>9606</v>
      </c>
      <c r="L5866" s="113" t="s">
        <v>3918</v>
      </c>
      <c r="M5866" s="113" t="s">
        <v>9607</v>
      </c>
    </row>
    <row r="5867" spans="10:13">
      <c r="J5867" s="113" t="s">
        <v>12259</v>
      </c>
      <c r="K5867" s="113" t="s">
        <v>3716</v>
      </c>
      <c r="L5867" s="113" t="s">
        <v>3918</v>
      </c>
      <c r="M5867" s="113" t="s">
        <v>9609</v>
      </c>
    </row>
    <row r="5868" spans="10:13">
      <c r="J5868" s="113" t="s">
        <v>12259</v>
      </c>
      <c r="K5868" s="113" t="s">
        <v>9611</v>
      </c>
      <c r="L5868" s="113" t="s">
        <v>3918</v>
      </c>
      <c r="M5868" s="113" t="s">
        <v>9612</v>
      </c>
    </row>
    <row r="5869" spans="10:13">
      <c r="J5869" s="113" t="s">
        <v>12259</v>
      </c>
      <c r="K5869" s="113" t="s">
        <v>9614</v>
      </c>
      <c r="L5869" s="113" t="s">
        <v>3918</v>
      </c>
      <c r="M5869" s="113" t="s">
        <v>9615</v>
      </c>
    </row>
    <row r="5870" spans="10:13">
      <c r="J5870" s="113" t="s">
        <v>12259</v>
      </c>
      <c r="K5870" s="113" t="s">
        <v>9617</v>
      </c>
      <c r="L5870" s="113" t="s">
        <v>3918</v>
      </c>
      <c r="M5870" s="113" t="s">
        <v>9618</v>
      </c>
    </row>
    <row r="5871" spans="10:13">
      <c r="J5871" s="113" t="s">
        <v>12259</v>
      </c>
      <c r="K5871" s="113" t="s">
        <v>9620</v>
      </c>
      <c r="L5871" s="113" t="s">
        <v>3918</v>
      </c>
      <c r="M5871" s="113" t="s">
        <v>9621</v>
      </c>
    </row>
    <row r="5872" spans="10:13">
      <c r="J5872" s="113" t="s">
        <v>12259</v>
      </c>
      <c r="K5872" s="113" t="s">
        <v>9623</v>
      </c>
      <c r="L5872" s="113" t="s">
        <v>3918</v>
      </c>
      <c r="M5872" s="113" t="s">
        <v>9624</v>
      </c>
    </row>
    <row r="5873" spans="10:13">
      <c r="J5873" s="113" t="s">
        <v>12259</v>
      </c>
      <c r="K5873" s="113" t="s">
        <v>9626</v>
      </c>
      <c r="L5873" s="113" t="s">
        <v>3918</v>
      </c>
      <c r="M5873" s="113" t="s">
        <v>9627</v>
      </c>
    </row>
    <row r="5874" spans="10:13">
      <c r="J5874" s="113" t="s">
        <v>12259</v>
      </c>
      <c r="K5874" s="113" t="s">
        <v>9629</v>
      </c>
      <c r="L5874" s="113" t="s">
        <v>3918</v>
      </c>
      <c r="M5874" s="113" t="s">
        <v>9630</v>
      </c>
    </row>
    <row r="5875" spans="10:13">
      <c r="J5875" s="113" t="s">
        <v>12259</v>
      </c>
      <c r="K5875" s="113" t="s">
        <v>9632</v>
      </c>
      <c r="L5875" s="113" t="s">
        <v>3918</v>
      </c>
      <c r="M5875" s="113" t="s">
        <v>9633</v>
      </c>
    </row>
    <row r="5876" spans="10:13">
      <c r="J5876" s="113" t="s">
        <v>12259</v>
      </c>
      <c r="K5876" s="113" t="s">
        <v>9635</v>
      </c>
      <c r="L5876" s="113" t="s">
        <v>3918</v>
      </c>
      <c r="M5876" s="113" t="s">
        <v>9636</v>
      </c>
    </row>
    <row r="5877" spans="10:13">
      <c r="J5877" s="113" t="s">
        <v>12259</v>
      </c>
      <c r="K5877" s="113" t="s">
        <v>9638</v>
      </c>
      <c r="L5877" s="113" t="s">
        <v>3918</v>
      </c>
      <c r="M5877" s="113" t="s">
        <v>9639</v>
      </c>
    </row>
    <row r="5878" spans="10:13">
      <c r="J5878" s="113" t="s">
        <v>12259</v>
      </c>
      <c r="K5878" s="113" t="s">
        <v>9641</v>
      </c>
      <c r="L5878" s="113" t="s">
        <v>3918</v>
      </c>
      <c r="M5878" s="113" t="s">
        <v>9642</v>
      </c>
    </row>
    <row r="5879" spans="10:13">
      <c r="J5879" s="113" t="s">
        <v>12259</v>
      </c>
      <c r="K5879" s="113" t="s">
        <v>9644</v>
      </c>
      <c r="L5879" s="113" t="s">
        <v>3918</v>
      </c>
      <c r="M5879" s="113" t="s">
        <v>9645</v>
      </c>
    </row>
    <row r="5880" spans="10:13">
      <c r="J5880" s="113" t="s">
        <v>12259</v>
      </c>
      <c r="K5880" s="113" t="s">
        <v>9647</v>
      </c>
      <c r="L5880" s="113" t="s">
        <v>3918</v>
      </c>
      <c r="M5880" s="113" t="s">
        <v>9648</v>
      </c>
    </row>
    <row r="5881" spans="10:13">
      <c r="J5881" s="113" t="s">
        <v>12259</v>
      </c>
      <c r="K5881" s="113" t="s">
        <v>9650</v>
      </c>
      <c r="L5881" s="113" t="s">
        <v>3918</v>
      </c>
      <c r="M5881" s="113" t="s">
        <v>9651</v>
      </c>
    </row>
    <row r="5882" spans="10:13">
      <c r="J5882" s="113" t="s">
        <v>12259</v>
      </c>
      <c r="K5882" s="113" t="s">
        <v>9653</v>
      </c>
      <c r="L5882" s="113" t="s">
        <v>3918</v>
      </c>
      <c r="M5882" s="113" t="s">
        <v>6031</v>
      </c>
    </row>
    <row r="5883" spans="10:13">
      <c r="J5883" s="113" t="s">
        <v>12259</v>
      </c>
      <c r="K5883" s="113" t="s">
        <v>9655</v>
      </c>
      <c r="L5883" s="113" t="s">
        <v>3918</v>
      </c>
      <c r="M5883" s="113" t="s">
        <v>9656</v>
      </c>
    </row>
    <row r="5884" spans="10:13">
      <c r="J5884" s="113" t="s">
        <v>12259</v>
      </c>
      <c r="K5884" s="113" t="s">
        <v>9658</v>
      </c>
      <c r="L5884" s="113" t="s">
        <v>3918</v>
      </c>
      <c r="M5884" s="113" t="s">
        <v>9659</v>
      </c>
    </row>
    <row r="5885" spans="10:13">
      <c r="J5885" s="113" t="s">
        <v>12259</v>
      </c>
      <c r="K5885" s="113" t="s">
        <v>9661</v>
      </c>
      <c r="L5885" s="113" t="s">
        <v>3918</v>
      </c>
      <c r="M5885" s="113" t="s">
        <v>9662</v>
      </c>
    </row>
    <row r="5886" spans="10:13">
      <c r="J5886" s="113" t="s">
        <v>12259</v>
      </c>
      <c r="K5886" s="113" t="s">
        <v>9664</v>
      </c>
      <c r="L5886" s="113" t="s">
        <v>3918</v>
      </c>
      <c r="M5886" s="113" t="s">
        <v>9665</v>
      </c>
    </row>
    <row r="5887" spans="10:13">
      <c r="J5887" s="113" t="s">
        <v>12259</v>
      </c>
      <c r="K5887" s="113" t="s">
        <v>3718</v>
      </c>
      <c r="L5887" s="113" t="s">
        <v>3918</v>
      </c>
      <c r="M5887" s="113" t="s">
        <v>9667</v>
      </c>
    </row>
    <row r="5888" spans="10:13">
      <c r="J5888" s="113" t="s">
        <v>12259</v>
      </c>
      <c r="K5888" s="113" t="s">
        <v>9669</v>
      </c>
      <c r="L5888" s="113" t="s">
        <v>3918</v>
      </c>
      <c r="M5888" s="113" t="s">
        <v>9670</v>
      </c>
    </row>
    <row r="5889" spans="10:13">
      <c r="J5889" s="113" t="s">
        <v>12259</v>
      </c>
      <c r="K5889" s="113" t="s">
        <v>9672</v>
      </c>
      <c r="L5889" s="113" t="s">
        <v>3918</v>
      </c>
      <c r="M5889" s="113" t="s">
        <v>9673</v>
      </c>
    </row>
    <row r="5890" spans="10:13">
      <c r="J5890" s="113" t="s">
        <v>12259</v>
      </c>
      <c r="K5890" s="113" t="s">
        <v>9675</v>
      </c>
      <c r="L5890" s="113" t="s">
        <v>3918</v>
      </c>
      <c r="M5890" s="113" t="s">
        <v>9676</v>
      </c>
    </row>
    <row r="5891" spans="10:13">
      <c r="J5891" s="113" t="s">
        <v>12259</v>
      </c>
      <c r="K5891" s="113" t="s">
        <v>9678</v>
      </c>
      <c r="L5891" s="113" t="s">
        <v>3918</v>
      </c>
      <c r="M5891" s="113" t="s">
        <v>9679</v>
      </c>
    </row>
    <row r="5892" spans="10:13">
      <c r="J5892" s="113" t="s">
        <v>12259</v>
      </c>
      <c r="K5892" s="113" t="s">
        <v>9681</v>
      </c>
      <c r="L5892" s="113" t="s">
        <v>3918</v>
      </c>
      <c r="M5892" s="113" t="s">
        <v>9682</v>
      </c>
    </row>
    <row r="5893" spans="10:13">
      <c r="J5893" s="113" t="s">
        <v>12259</v>
      </c>
      <c r="K5893" s="113" t="s">
        <v>9684</v>
      </c>
      <c r="L5893" s="113" t="s">
        <v>3918</v>
      </c>
      <c r="M5893" s="113" t="s">
        <v>9685</v>
      </c>
    </row>
    <row r="5894" spans="10:13">
      <c r="J5894" s="113" t="s">
        <v>12259</v>
      </c>
      <c r="K5894" s="113" t="s">
        <v>9687</v>
      </c>
      <c r="L5894" s="113" t="s">
        <v>3918</v>
      </c>
      <c r="M5894" s="113" t="s">
        <v>9688</v>
      </c>
    </row>
    <row r="5895" spans="10:13">
      <c r="J5895" s="113" t="s">
        <v>12259</v>
      </c>
      <c r="K5895" s="113" t="s">
        <v>9690</v>
      </c>
      <c r="L5895" s="113" t="s">
        <v>3918</v>
      </c>
      <c r="M5895" s="113" t="s">
        <v>9691</v>
      </c>
    </row>
    <row r="5896" spans="10:13">
      <c r="J5896" s="113" t="s">
        <v>12259</v>
      </c>
      <c r="K5896" s="113" t="s">
        <v>9693</v>
      </c>
      <c r="L5896" s="113" t="s">
        <v>3918</v>
      </c>
      <c r="M5896" s="113" t="s">
        <v>9694</v>
      </c>
    </row>
    <row r="5897" spans="10:13">
      <c r="J5897" s="113" t="s">
        <v>12259</v>
      </c>
      <c r="K5897" s="113" t="s">
        <v>9696</v>
      </c>
      <c r="L5897" s="113" t="s">
        <v>3918</v>
      </c>
      <c r="M5897" s="113" t="s">
        <v>9697</v>
      </c>
    </row>
    <row r="5898" spans="10:13">
      <c r="J5898" s="113" t="s">
        <v>12259</v>
      </c>
      <c r="K5898" s="113" t="s">
        <v>9699</v>
      </c>
      <c r="L5898" s="113" t="s">
        <v>3918</v>
      </c>
      <c r="M5898" s="113" t="s">
        <v>9700</v>
      </c>
    </row>
    <row r="5899" spans="10:13">
      <c r="J5899" s="113" t="s">
        <v>12259</v>
      </c>
      <c r="K5899" s="113" t="s">
        <v>9702</v>
      </c>
      <c r="L5899" s="113" t="s">
        <v>3918</v>
      </c>
      <c r="M5899" s="113" t="s">
        <v>9703</v>
      </c>
    </row>
    <row r="5900" spans="10:13">
      <c r="J5900" s="113" t="s">
        <v>12259</v>
      </c>
      <c r="K5900" s="113" t="s">
        <v>9705</v>
      </c>
      <c r="L5900" s="113" t="s">
        <v>3918</v>
      </c>
      <c r="M5900" s="113" t="s">
        <v>9706</v>
      </c>
    </row>
    <row r="5901" spans="10:13">
      <c r="J5901" s="113" t="s">
        <v>12259</v>
      </c>
      <c r="K5901" s="113" t="s">
        <v>9708</v>
      </c>
      <c r="L5901" s="113" t="s">
        <v>3918</v>
      </c>
      <c r="M5901" s="113" t="s">
        <v>9709</v>
      </c>
    </row>
    <row r="5902" spans="10:13">
      <c r="J5902" s="113" t="s">
        <v>12259</v>
      </c>
      <c r="K5902" s="113" t="s">
        <v>9711</v>
      </c>
      <c r="L5902" s="113" t="s">
        <v>3918</v>
      </c>
      <c r="M5902" s="113" t="s">
        <v>9712</v>
      </c>
    </row>
    <row r="5903" spans="10:13">
      <c r="J5903" s="113" t="s">
        <v>12259</v>
      </c>
      <c r="K5903" s="113" t="s">
        <v>9714</v>
      </c>
      <c r="L5903" s="113" t="s">
        <v>3918</v>
      </c>
      <c r="M5903" s="113" t="s">
        <v>9715</v>
      </c>
    </row>
    <row r="5904" spans="10:13">
      <c r="J5904" s="113" t="s">
        <v>12259</v>
      </c>
      <c r="K5904" s="113" t="s">
        <v>9717</v>
      </c>
      <c r="L5904" s="113" t="s">
        <v>3918</v>
      </c>
      <c r="M5904" s="113" t="s">
        <v>9718</v>
      </c>
    </row>
    <row r="5905" spans="10:13">
      <c r="J5905" s="113" t="s">
        <v>12259</v>
      </c>
      <c r="K5905" s="113" t="s">
        <v>9720</v>
      </c>
      <c r="L5905" s="113" t="s">
        <v>3918</v>
      </c>
      <c r="M5905" s="113" t="s">
        <v>9721</v>
      </c>
    </row>
    <row r="5906" spans="10:13">
      <c r="J5906" s="113" t="s">
        <v>12259</v>
      </c>
      <c r="K5906" s="113" t="s">
        <v>9723</v>
      </c>
      <c r="L5906" s="113" t="s">
        <v>3918</v>
      </c>
      <c r="M5906" s="113" t="s">
        <v>9724</v>
      </c>
    </row>
    <row r="5907" spans="10:13">
      <c r="J5907" s="113" t="s">
        <v>12259</v>
      </c>
      <c r="K5907" s="113" t="s">
        <v>3720</v>
      </c>
      <c r="L5907" s="113" t="s">
        <v>3918</v>
      </c>
      <c r="M5907" s="113" t="s">
        <v>9726</v>
      </c>
    </row>
    <row r="5908" spans="10:13">
      <c r="J5908" s="113" t="s">
        <v>12259</v>
      </c>
      <c r="K5908" s="113" t="s">
        <v>9728</v>
      </c>
      <c r="L5908" s="113" t="s">
        <v>3918</v>
      </c>
      <c r="M5908" s="113" t="s">
        <v>9729</v>
      </c>
    </row>
    <row r="5909" spans="10:13">
      <c r="J5909" s="113" t="s">
        <v>12259</v>
      </c>
      <c r="K5909" s="113" t="s">
        <v>9731</v>
      </c>
      <c r="L5909" s="113" t="s">
        <v>3918</v>
      </c>
      <c r="M5909" s="113" t="s">
        <v>9732</v>
      </c>
    </row>
    <row r="5910" spans="10:13">
      <c r="J5910" s="113" t="s">
        <v>12259</v>
      </c>
      <c r="K5910" s="113" t="s">
        <v>9734</v>
      </c>
      <c r="L5910" s="113" t="s">
        <v>3918</v>
      </c>
      <c r="M5910" s="113" t="s">
        <v>9735</v>
      </c>
    </row>
    <row r="5911" spans="10:13">
      <c r="J5911" s="113" t="s">
        <v>12259</v>
      </c>
      <c r="K5911" s="113" t="s">
        <v>9737</v>
      </c>
      <c r="L5911" s="113" t="s">
        <v>3918</v>
      </c>
      <c r="M5911" s="113" t="s">
        <v>9738</v>
      </c>
    </row>
    <row r="5912" spans="10:13">
      <c r="J5912" s="113" t="s">
        <v>12259</v>
      </c>
      <c r="K5912" s="113" t="s">
        <v>9740</v>
      </c>
      <c r="L5912" s="113" t="s">
        <v>3918</v>
      </c>
      <c r="M5912" s="113" t="s">
        <v>9741</v>
      </c>
    </row>
    <row r="5913" spans="10:13">
      <c r="J5913" s="113" t="s">
        <v>12259</v>
      </c>
      <c r="K5913" s="113" t="s">
        <v>9743</v>
      </c>
      <c r="L5913" s="113" t="s">
        <v>3918</v>
      </c>
      <c r="M5913" s="113" t="s">
        <v>9744</v>
      </c>
    </row>
    <row r="5914" spans="10:13">
      <c r="J5914" s="113" t="s">
        <v>12259</v>
      </c>
      <c r="K5914" s="113" t="s">
        <v>9746</v>
      </c>
      <c r="L5914" s="113" t="s">
        <v>3918</v>
      </c>
      <c r="M5914" s="113" t="s">
        <v>9747</v>
      </c>
    </row>
    <row r="5915" spans="10:13">
      <c r="J5915" s="113" t="s">
        <v>12259</v>
      </c>
      <c r="K5915" s="113" t="s">
        <v>9749</v>
      </c>
      <c r="L5915" s="113" t="s">
        <v>3918</v>
      </c>
      <c r="M5915" s="113" t="s">
        <v>9750</v>
      </c>
    </row>
    <row r="5916" spans="10:13">
      <c r="J5916" s="113" t="s">
        <v>12259</v>
      </c>
      <c r="K5916" s="113" t="s">
        <v>9752</v>
      </c>
      <c r="L5916" s="113" t="s">
        <v>3918</v>
      </c>
      <c r="M5916" s="113" t="s">
        <v>9753</v>
      </c>
    </row>
    <row r="5917" spans="10:13">
      <c r="J5917" s="113" t="s">
        <v>12259</v>
      </c>
      <c r="K5917" s="113" t="s">
        <v>9755</v>
      </c>
      <c r="L5917" s="113" t="s">
        <v>3918</v>
      </c>
      <c r="M5917" s="113" t="s">
        <v>9756</v>
      </c>
    </row>
    <row r="5918" spans="10:13">
      <c r="J5918" s="113" t="s">
        <v>12259</v>
      </c>
      <c r="K5918" s="113" t="s">
        <v>9758</v>
      </c>
      <c r="L5918" s="113" t="s">
        <v>3918</v>
      </c>
      <c r="M5918" s="113" t="s">
        <v>9759</v>
      </c>
    </row>
    <row r="5919" spans="10:13">
      <c r="J5919" s="113" t="s">
        <v>12259</v>
      </c>
      <c r="K5919" s="113" t="s">
        <v>9761</v>
      </c>
      <c r="L5919" s="113" t="s">
        <v>3918</v>
      </c>
      <c r="M5919" s="113" t="s">
        <v>9762</v>
      </c>
    </row>
    <row r="5920" spans="10:13">
      <c r="J5920" s="113" t="s">
        <v>12259</v>
      </c>
      <c r="K5920" s="113" t="s">
        <v>9764</v>
      </c>
      <c r="L5920" s="113" t="s">
        <v>3918</v>
      </c>
      <c r="M5920" s="113" t="s">
        <v>9765</v>
      </c>
    </row>
    <row r="5921" spans="10:13">
      <c r="J5921" s="113" t="s">
        <v>12259</v>
      </c>
      <c r="K5921" s="113" t="s">
        <v>9767</v>
      </c>
      <c r="L5921" s="113" t="s">
        <v>3918</v>
      </c>
      <c r="M5921" s="113" t="s">
        <v>9768</v>
      </c>
    </row>
    <row r="5922" spans="10:13">
      <c r="J5922" s="113" t="s">
        <v>12259</v>
      </c>
      <c r="K5922" s="113" t="s">
        <v>9770</v>
      </c>
      <c r="L5922" s="113" t="s">
        <v>3918</v>
      </c>
      <c r="M5922" s="113" t="s">
        <v>9771</v>
      </c>
    </row>
    <row r="5923" spans="10:13">
      <c r="J5923" s="113" t="s">
        <v>12259</v>
      </c>
      <c r="K5923" s="113" t="s">
        <v>9773</v>
      </c>
      <c r="L5923" s="113" t="s">
        <v>3918</v>
      </c>
      <c r="M5923" s="113" t="s">
        <v>9774</v>
      </c>
    </row>
    <row r="5924" spans="10:13">
      <c r="J5924" s="113" t="s">
        <v>12259</v>
      </c>
      <c r="K5924" s="113" t="s">
        <v>9776</v>
      </c>
      <c r="L5924" s="113" t="s">
        <v>3918</v>
      </c>
      <c r="M5924" s="113" t="s">
        <v>9777</v>
      </c>
    </row>
    <row r="5925" spans="10:13">
      <c r="J5925" s="113" t="s">
        <v>12259</v>
      </c>
      <c r="K5925" s="113" t="s">
        <v>9779</v>
      </c>
      <c r="L5925" s="113" t="s">
        <v>3918</v>
      </c>
      <c r="M5925" s="113" t="s">
        <v>9780</v>
      </c>
    </row>
    <row r="5926" spans="10:13">
      <c r="J5926" s="113" t="s">
        <v>12259</v>
      </c>
      <c r="K5926" s="113" t="s">
        <v>9782</v>
      </c>
      <c r="L5926" s="113" t="s">
        <v>3918</v>
      </c>
      <c r="M5926" s="113" t="s">
        <v>9783</v>
      </c>
    </row>
    <row r="5927" spans="10:13">
      <c r="J5927" s="113" t="s">
        <v>12259</v>
      </c>
      <c r="K5927" s="113" t="s">
        <v>3722</v>
      </c>
      <c r="L5927" s="113" t="s">
        <v>3918</v>
      </c>
      <c r="M5927" s="113" t="s">
        <v>9785</v>
      </c>
    </row>
    <row r="5928" spans="10:13">
      <c r="J5928" s="113" t="s">
        <v>12259</v>
      </c>
      <c r="K5928" s="113" t="s">
        <v>9787</v>
      </c>
      <c r="L5928" s="113" t="s">
        <v>3918</v>
      </c>
      <c r="M5928" s="113" t="s">
        <v>9788</v>
      </c>
    </row>
    <row r="5929" spans="10:13">
      <c r="J5929" s="113" t="s">
        <v>12259</v>
      </c>
      <c r="K5929" s="113" t="s">
        <v>9790</v>
      </c>
      <c r="L5929" s="113" t="s">
        <v>3918</v>
      </c>
      <c r="M5929" s="113" t="s">
        <v>9791</v>
      </c>
    </row>
    <row r="5930" spans="10:13">
      <c r="J5930" s="113" t="s">
        <v>12259</v>
      </c>
      <c r="K5930" s="113" t="s">
        <v>9793</v>
      </c>
      <c r="L5930" s="113" t="s">
        <v>3918</v>
      </c>
      <c r="M5930" s="113" t="s">
        <v>9794</v>
      </c>
    </row>
    <row r="5931" spans="10:13">
      <c r="J5931" s="113" t="s">
        <v>12259</v>
      </c>
      <c r="K5931" s="113" t="s">
        <v>9796</v>
      </c>
      <c r="L5931" s="113" t="s">
        <v>3918</v>
      </c>
      <c r="M5931" s="113" t="s">
        <v>9797</v>
      </c>
    </row>
    <row r="5932" spans="10:13">
      <c r="J5932" s="113" t="s">
        <v>12259</v>
      </c>
      <c r="K5932" s="113" t="s">
        <v>9799</v>
      </c>
      <c r="L5932" s="113" t="s">
        <v>3918</v>
      </c>
      <c r="M5932" s="113" t="s">
        <v>9800</v>
      </c>
    </row>
    <row r="5933" spans="10:13">
      <c r="J5933" s="113" t="s">
        <v>12259</v>
      </c>
      <c r="K5933" s="113" t="s">
        <v>9802</v>
      </c>
      <c r="L5933" s="113" t="s">
        <v>3918</v>
      </c>
      <c r="M5933" s="113" t="s">
        <v>9803</v>
      </c>
    </row>
    <row r="5934" spans="10:13">
      <c r="J5934" s="113" t="s">
        <v>12259</v>
      </c>
      <c r="K5934" s="113" t="s">
        <v>9805</v>
      </c>
      <c r="L5934" s="113" t="s">
        <v>3918</v>
      </c>
      <c r="M5934" s="113" t="s">
        <v>9806</v>
      </c>
    </row>
    <row r="5935" spans="10:13">
      <c r="J5935" s="113" t="s">
        <v>12259</v>
      </c>
      <c r="K5935" s="113" t="s">
        <v>9808</v>
      </c>
      <c r="L5935" s="113" t="s">
        <v>3918</v>
      </c>
      <c r="M5935" s="113" t="s">
        <v>9809</v>
      </c>
    </row>
    <row r="5936" spans="10:13">
      <c r="J5936" s="113" t="s">
        <v>12259</v>
      </c>
      <c r="K5936" s="113" t="s">
        <v>9811</v>
      </c>
      <c r="L5936" s="113" t="s">
        <v>3918</v>
      </c>
      <c r="M5936" s="113" t="s">
        <v>9812</v>
      </c>
    </row>
    <row r="5937" spans="10:13">
      <c r="J5937" s="113" t="s">
        <v>12259</v>
      </c>
      <c r="K5937" s="113" t="s">
        <v>9814</v>
      </c>
      <c r="L5937" s="113" t="s">
        <v>3918</v>
      </c>
      <c r="M5937" s="113" t="s">
        <v>9815</v>
      </c>
    </row>
    <row r="5938" spans="10:13">
      <c r="J5938" s="113" t="s">
        <v>12259</v>
      </c>
      <c r="K5938" s="113" t="s">
        <v>9817</v>
      </c>
      <c r="L5938" s="113" t="s">
        <v>3918</v>
      </c>
      <c r="M5938" s="113" t="s">
        <v>9818</v>
      </c>
    </row>
    <row r="5939" spans="10:13">
      <c r="J5939" s="113" t="s">
        <v>12259</v>
      </c>
      <c r="K5939" s="113" t="s">
        <v>9820</v>
      </c>
      <c r="L5939" s="113" t="s">
        <v>3918</v>
      </c>
      <c r="M5939" s="113" t="s">
        <v>9821</v>
      </c>
    </row>
    <row r="5940" spans="10:13">
      <c r="J5940" s="113" t="s">
        <v>12259</v>
      </c>
      <c r="K5940" s="113" t="s">
        <v>9823</v>
      </c>
      <c r="L5940" s="113" t="s">
        <v>3918</v>
      </c>
      <c r="M5940" s="113" t="s">
        <v>9824</v>
      </c>
    </row>
    <row r="5941" spans="10:13">
      <c r="J5941" s="113" t="s">
        <v>12259</v>
      </c>
      <c r="K5941" s="113" t="s">
        <v>9826</v>
      </c>
      <c r="L5941" s="113" t="s">
        <v>3918</v>
      </c>
      <c r="M5941" s="113" t="s">
        <v>9827</v>
      </c>
    </row>
    <row r="5942" spans="10:13">
      <c r="J5942" s="113" t="s">
        <v>12259</v>
      </c>
      <c r="K5942" s="113" t="s">
        <v>9829</v>
      </c>
      <c r="L5942" s="113" t="s">
        <v>3918</v>
      </c>
      <c r="M5942" s="113" t="s">
        <v>9830</v>
      </c>
    </row>
    <row r="5943" spans="10:13">
      <c r="J5943" s="113" t="s">
        <v>12259</v>
      </c>
      <c r="K5943" s="113" t="s">
        <v>9832</v>
      </c>
      <c r="L5943" s="113" t="s">
        <v>3918</v>
      </c>
      <c r="M5943" s="113" t="s">
        <v>9833</v>
      </c>
    </row>
    <row r="5944" spans="10:13">
      <c r="J5944" s="113" t="s">
        <v>12259</v>
      </c>
      <c r="K5944" s="113" t="s">
        <v>9835</v>
      </c>
      <c r="L5944" s="113" t="s">
        <v>3918</v>
      </c>
      <c r="M5944" s="113" t="s">
        <v>9836</v>
      </c>
    </row>
    <row r="5945" spans="10:13">
      <c r="J5945" s="113" t="s">
        <v>12259</v>
      </c>
      <c r="K5945" s="113" t="s">
        <v>9838</v>
      </c>
      <c r="L5945" s="113" t="s">
        <v>3918</v>
      </c>
      <c r="M5945" s="113" t="s">
        <v>9839</v>
      </c>
    </row>
    <row r="5946" spans="10:13">
      <c r="J5946" s="113" t="s">
        <v>12259</v>
      </c>
      <c r="K5946" s="113" t="s">
        <v>9841</v>
      </c>
      <c r="L5946" s="113" t="s">
        <v>3918</v>
      </c>
      <c r="M5946" s="113" t="s">
        <v>9842</v>
      </c>
    </row>
    <row r="5947" spans="10:13">
      <c r="J5947" s="113" t="s">
        <v>12259</v>
      </c>
      <c r="K5947" s="113" t="s">
        <v>3724</v>
      </c>
      <c r="L5947" s="113" t="s">
        <v>3918</v>
      </c>
      <c r="M5947" s="113" t="s">
        <v>6054</v>
      </c>
    </row>
    <row r="5948" spans="10:13">
      <c r="J5948" s="113" t="s">
        <v>12259</v>
      </c>
      <c r="K5948" s="113" t="s">
        <v>9845</v>
      </c>
      <c r="L5948" s="113" t="s">
        <v>3918</v>
      </c>
      <c r="M5948" s="113" t="s">
        <v>9846</v>
      </c>
    </row>
    <row r="5949" spans="10:13">
      <c r="J5949" s="113" t="s">
        <v>12259</v>
      </c>
      <c r="K5949" s="113" t="s">
        <v>9848</v>
      </c>
      <c r="L5949" s="113" t="s">
        <v>3918</v>
      </c>
      <c r="M5949" s="113" t="s">
        <v>9849</v>
      </c>
    </row>
    <row r="5950" spans="10:13">
      <c r="J5950" s="113" t="s">
        <v>12259</v>
      </c>
      <c r="K5950" s="113" t="s">
        <v>9851</v>
      </c>
      <c r="L5950" s="113" t="s">
        <v>3918</v>
      </c>
      <c r="M5950" s="113" t="s">
        <v>9852</v>
      </c>
    </row>
    <row r="5951" spans="10:13">
      <c r="J5951" s="113" t="s">
        <v>12259</v>
      </c>
      <c r="K5951" s="113" t="s">
        <v>9854</v>
      </c>
      <c r="L5951" s="113" t="s">
        <v>3918</v>
      </c>
      <c r="M5951" s="113" t="s">
        <v>9855</v>
      </c>
    </row>
    <row r="5952" spans="10:13">
      <c r="J5952" s="113" t="s">
        <v>12259</v>
      </c>
      <c r="K5952" s="113" t="s">
        <v>9857</v>
      </c>
      <c r="L5952" s="113" t="s">
        <v>3918</v>
      </c>
      <c r="M5952" s="113" t="s">
        <v>9858</v>
      </c>
    </row>
    <row r="5953" spans="10:13">
      <c r="J5953" s="113" t="s">
        <v>12259</v>
      </c>
      <c r="K5953" s="113" t="s">
        <v>9860</v>
      </c>
      <c r="L5953" s="113" t="s">
        <v>3918</v>
      </c>
      <c r="M5953" s="113" t="s">
        <v>9861</v>
      </c>
    </row>
    <row r="5954" spans="10:13">
      <c r="J5954" s="113" t="s">
        <v>12259</v>
      </c>
      <c r="K5954" s="113" t="s">
        <v>9863</v>
      </c>
      <c r="L5954" s="113" t="s">
        <v>3918</v>
      </c>
      <c r="M5954" s="113" t="s">
        <v>9864</v>
      </c>
    </row>
    <row r="5955" spans="10:13">
      <c r="J5955" s="113" t="s">
        <v>12259</v>
      </c>
      <c r="K5955" s="113" t="s">
        <v>9866</v>
      </c>
      <c r="L5955" s="113" t="s">
        <v>3918</v>
      </c>
      <c r="M5955" s="113" t="s">
        <v>9867</v>
      </c>
    </row>
    <row r="5956" spans="10:13">
      <c r="J5956" s="113" t="s">
        <v>12259</v>
      </c>
      <c r="K5956" s="113" t="s">
        <v>9869</v>
      </c>
      <c r="L5956" s="113" t="s">
        <v>3918</v>
      </c>
      <c r="M5956" s="113" t="s">
        <v>9870</v>
      </c>
    </row>
    <row r="5957" spans="10:13">
      <c r="J5957" s="113" t="s">
        <v>12259</v>
      </c>
      <c r="K5957" s="113" t="s">
        <v>9872</v>
      </c>
      <c r="L5957" s="113" t="s">
        <v>3918</v>
      </c>
      <c r="M5957" s="113" t="s">
        <v>9873</v>
      </c>
    </row>
    <row r="5958" spans="10:13">
      <c r="J5958" s="113" t="s">
        <v>12259</v>
      </c>
      <c r="K5958" s="113" t="s">
        <v>9875</v>
      </c>
      <c r="L5958" s="113" t="s">
        <v>3918</v>
      </c>
      <c r="M5958" s="113" t="s">
        <v>9876</v>
      </c>
    </row>
    <row r="5959" spans="10:13">
      <c r="J5959" s="113" t="s">
        <v>12259</v>
      </c>
      <c r="K5959" s="113" t="s">
        <v>9878</v>
      </c>
      <c r="L5959" s="113" t="s">
        <v>3918</v>
      </c>
      <c r="M5959" s="113" t="s">
        <v>9879</v>
      </c>
    </row>
    <row r="5960" spans="10:13">
      <c r="J5960" s="113" t="s">
        <v>12259</v>
      </c>
      <c r="K5960" s="113" t="s">
        <v>9881</v>
      </c>
      <c r="L5960" s="113" t="s">
        <v>3918</v>
      </c>
      <c r="M5960" s="113" t="s">
        <v>9882</v>
      </c>
    </row>
    <row r="5961" spans="10:13">
      <c r="J5961" s="113" t="s">
        <v>12259</v>
      </c>
      <c r="K5961" s="113" t="s">
        <v>9884</v>
      </c>
      <c r="L5961" s="113" t="s">
        <v>3918</v>
      </c>
      <c r="M5961" s="113" t="s">
        <v>9885</v>
      </c>
    </row>
    <row r="5962" spans="10:13">
      <c r="J5962" s="113" t="s">
        <v>12259</v>
      </c>
      <c r="K5962" s="113" t="s">
        <v>9887</v>
      </c>
      <c r="L5962" s="113" t="s">
        <v>3918</v>
      </c>
      <c r="M5962" s="113" t="s">
        <v>9888</v>
      </c>
    </row>
    <row r="5963" spans="10:13">
      <c r="J5963" s="113" t="s">
        <v>12259</v>
      </c>
      <c r="K5963" s="113" t="s">
        <v>9890</v>
      </c>
      <c r="L5963" s="113" t="s">
        <v>3918</v>
      </c>
      <c r="M5963" s="113" t="s">
        <v>9891</v>
      </c>
    </row>
    <row r="5964" spans="10:13">
      <c r="J5964" s="113" t="s">
        <v>12259</v>
      </c>
      <c r="K5964" s="113" t="s">
        <v>9893</v>
      </c>
      <c r="L5964" s="113" t="s">
        <v>3918</v>
      </c>
      <c r="M5964" s="113" t="s">
        <v>9894</v>
      </c>
    </row>
    <row r="5965" spans="10:13">
      <c r="J5965" s="113" t="s">
        <v>12259</v>
      </c>
      <c r="K5965" s="113" t="s">
        <v>9896</v>
      </c>
      <c r="L5965" s="113" t="s">
        <v>3918</v>
      </c>
      <c r="M5965" s="113" t="s">
        <v>9897</v>
      </c>
    </row>
    <row r="5966" spans="10:13">
      <c r="J5966" s="113" t="s">
        <v>12259</v>
      </c>
      <c r="K5966" s="113" t="s">
        <v>9899</v>
      </c>
      <c r="L5966" s="113" t="s">
        <v>3918</v>
      </c>
      <c r="M5966" s="113" t="s">
        <v>9900</v>
      </c>
    </row>
    <row r="5967" spans="10:13">
      <c r="J5967" s="113" t="s">
        <v>12259</v>
      </c>
      <c r="K5967" s="113" t="s">
        <v>3726</v>
      </c>
      <c r="L5967" s="113" t="s">
        <v>3918</v>
      </c>
      <c r="M5967" s="113" t="s">
        <v>9902</v>
      </c>
    </row>
    <row r="5968" spans="10:13">
      <c r="J5968" s="113" t="s">
        <v>12259</v>
      </c>
      <c r="K5968" s="113" t="s">
        <v>9904</v>
      </c>
      <c r="L5968" s="113" t="s">
        <v>3918</v>
      </c>
      <c r="M5968" s="113" t="s">
        <v>9905</v>
      </c>
    </row>
    <row r="5969" spans="10:13">
      <c r="J5969" s="113" t="s">
        <v>12259</v>
      </c>
      <c r="K5969" s="113" t="s">
        <v>9907</v>
      </c>
      <c r="L5969" s="113" t="s">
        <v>3918</v>
      </c>
      <c r="M5969" s="113" t="s">
        <v>9908</v>
      </c>
    </row>
    <row r="5970" spans="10:13">
      <c r="J5970" s="113" t="s">
        <v>12259</v>
      </c>
      <c r="K5970" s="113" t="s">
        <v>9910</v>
      </c>
      <c r="L5970" s="113" t="s">
        <v>3918</v>
      </c>
      <c r="M5970" s="113" t="s">
        <v>9911</v>
      </c>
    </row>
    <row r="5971" spans="10:13">
      <c r="J5971" s="113" t="s">
        <v>12259</v>
      </c>
      <c r="K5971" s="113" t="s">
        <v>9913</v>
      </c>
      <c r="L5971" s="113" t="s">
        <v>3918</v>
      </c>
      <c r="M5971" s="113" t="s">
        <v>9914</v>
      </c>
    </row>
    <row r="5972" spans="10:13">
      <c r="J5972" s="113" t="s">
        <v>12259</v>
      </c>
      <c r="K5972" s="113" t="s">
        <v>9916</v>
      </c>
      <c r="L5972" s="113" t="s">
        <v>3918</v>
      </c>
      <c r="M5972" s="113" t="s">
        <v>9917</v>
      </c>
    </row>
    <row r="5973" spans="10:13">
      <c r="J5973" s="113" t="s">
        <v>12259</v>
      </c>
      <c r="K5973" s="113" t="s">
        <v>9919</v>
      </c>
      <c r="L5973" s="113" t="s">
        <v>3918</v>
      </c>
      <c r="M5973" s="113" t="s">
        <v>9920</v>
      </c>
    </row>
    <row r="5974" spans="10:13">
      <c r="J5974" s="113" t="s">
        <v>12259</v>
      </c>
      <c r="K5974" s="113" t="s">
        <v>9922</v>
      </c>
      <c r="L5974" s="113" t="s">
        <v>3918</v>
      </c>
      <c r="M5974" s="113" t="s">
        <v>9923</v>
      </c>
    </row>
    <row r="5975" spans="10:13">
      <c r="J5975" s="113" t="s">
        <v>12259</v>
      </c>
      <c r="K5975" s="113" t="s">
        <v>9925</v>
      </c>
      <c r="L5975" s="113" t="s">
        <v>3918</v>
      </c>
      <c r="M5975" s="113" t="s">
        <v>9926</v>
      </c>
    </row>
    <row r="5976" spans="10:13">
      <c r="J5976" s="113" t="s">
        <v>12259</v>
      </c>
      <c r="K5976" s="113" t="s">
        <v>9928</v>
      </c>
      <c r="L5976" s="113" t="s">
        <v>3918</v>
      </c>
      <c r="M5976" s="113" t="s">
        <v>9929</v>
      </c>
    </row>
    <row r="5977" spans="10:13">
      <c r="J5977" s="113" t="s">
        <v>12259</v>
      </c>
      <c r="K5977" s="113" t="s">
        <v>9931</v>
      </c>
      <c r="L5977" s="113" t="s">
        <v>3918</v>
      </c>
      <c r="M5977" s="113" t="s">
        <v>9932</v>
      </c>
    </row>
    <row r="5978" spans="10:13">
      <c r="J5978" s="113" t="s">
        <v>12259</v>
      </c>
      <c r="K5978" s="113" t="s">
        <v>9934</v>
      </c>
      <c r="L5978" s="113" t="s">
        <v>3918</v>
      </c>
      <c r="M5978" s="113" t="s">
        <v>9935</v>
      </c>
    </row>
    <row r="5979" spans="10:13">
      <c r="J5979" s="113" t="s">
        <v>12259</v>
      </c>
      <c r="K5979" s="113" t="s">
        <v>9937</v>
      </c>
      <c r="L5979" s="113" t="s">
        <v>3918</v>
      </c>
      <c r="M5979" s="113" t="s">
        <v>9938</v>
      </c>
    </row>
    <row r="5980" spans="10:13">
      <c r="J5980" s="113" t="s">
        <v>12259</v>
      </c>
      <c r="K5980" s="113" t="s">
        <v>9940</v>
      </c>
      <c r="L5980" s="113" t="s">
        <v>3918</v>
      </c>
      <c r="M5980" s="113" t="s">
        <v>9941</v>
      </c>
    </row>
    <row r="5981" spans="10:13">
      <c r="J5981" s="113" t="s">
        <v>12259</v>
      </c>
      <c r="K5981" s="113" t="s">
        <v>9943</v>
      </c>
      <c r="L5981" s="113" t="s">
        <v>3918</v>
      </c>
      <c r="M5981" s="113" t="s">
        <v>9944</v>
      </c>
    </row>
    <row r="5982" spans="10:13">
      <c r="J5982" s="113" t="s">
        <v>12259</v>
      </c>
      <c r="K5982" s="113" t="s">
        <v>9946</v>
      </c>
      <c r="L5982" s="113" t="s">
        <v>3918</v>
      </c>
      <c r="M5982" s="113" t="s">
        <v>9947</v>
      </c>
    </row>
    <row r="5983" spans="10:13">
      <c r="J5983" s="113" t="s">
        <v>12259</v>
      </c>
      <c r="K5983" s="113" t="s">
        <v>9949</v>
      </c>
      <c r="L5983" s="113" t="s">
        <v>3918</v>
      </c>
      <c r="M5983" s="113" t="s">
        <v>9950</v>
      </c>
    </row>
    <row r="5984" spans="10:13">
      <c r="J5984" s="113" t="s">
        <v>12259</v>
      </c>
      <c r="K5984" s="113" t="s">
        <v>9952</v>
      </c>
      <c r="L5984" s="113" t="s">
        <v>3918</v>
      </c>
      <c r="M5984" s="113" t="s">
        <v>9953</v>
      </c>
    </row>
    <row r="5985" spans="10:13">
      <c r="J5985" s="113" t="s">
        <v>12259</v>
      </c>
      <c r="K5985" s="113" t="s">
        <v>9955</v>
      </c>
      <c r="L5985" s="113" t="s">
        <v>3918</v>
      </c>
      <c r="M5985" s="113" t="s">
        <v>9956</v>
      </c>
    </row>
    <row r="5986" spans="10:13">
      <c r="J5986" s="113" t="s">
        <v>12259</v>
      </c>
      <c r="K5986" s="113" t="s">
        <v>9958</v>
      </c>
      <c r="L5986" s="113" t="s">
        <v>3918</v>
      </c>
      <c r="M5986" s="113" t="s">
        <v>9959</v>
      </c>
    </row>
    <row r="5987" spans="10:13">
      <c r="J5987" s="113" t="s">
        <v>12259</v>
      </c>
      <c r="K5987" s="113" t="s">
        <v>3728</v>
      </c>
      <c r="L5987" s="113" t="s">
        <v>3918</v>
      </c>
      <c r="M5987" s="113" t="s">
        <v>9961</v>
      </c>
    </row>
    <row r="5988" spans="10:13">
      <c r="J5988" s="113" t="s">
        <v>12259</v>
      </c>
      <c r="K5988" s="113" t="s">
        <v>9963</v>
      </c>
      <c r="L5988" s="113" t="s">
        <v>3918</v>
      </c>
      <c r="M5988" s="113" t="s">
        <v>9964</v>
      </c>
    </row>
    <row r="5989" spans="10:13">
      <c r="J5989" s="113" t="s">
        <v>12259</v>
      </c>
      <c r="K5989" s="113" t="s">
        <v>9966</v>
      </c>
      <c r="L5989" s="113" t="s">
        <v>3918</v>
      </c>
      <c r="M5989" s="113" t="s">
        <v>9967</v>
      </c>
    </row>
    <row r="5990" spans="10:13">
      <c r="J5990" s="113" t="s">
        <v>12259</v>
      </c>
      <c r="K5990" s="113" t="s">
        <v>9969</v>
      </c>
      <c r="L5990" s="113" t="s">
        <v>3918</v>
      </c>
      <c r="M5990" s="113" t="s">
        <v>9970</v>
      </c>
    </row>
    <row r="5991" spans="10:13">
      <c r="J5991" s="113" t="s">
        <v>12259</v>
      </c>
      <c r="K5991" s="113" t="s">
        <v>9972</v>
      </c>
      <c r="L5991" s="113" t="s">
        <v>3918</v>
      </c>
      <c r="M5991" s="113" t="s">
        <v>9973</v>
      </c>
    </row>
    <row r="5992" spans="10:13">
      <c r="J5992" s="113" t="s">
        <v>12259</v>
      </c>
      <c r="K5992" s="113" t="s">
        <v>9975</v>
      </c>
      <c r="L5992" s="113" t="s">
        <v>3918</v>
      </c>
      <c r="M5992" s="113" t="s">
        <v>9976</v>
      </c>
    </row>
    <row r="5993" spans="10:13">
      <c r="J5993" s="113" t="s">
        <v>12259</v>
      </c>
      <c r="K5993" s="113" t="s">
        <v>9978</v>
      </c>
      <c r="L5993" s="113" t="s">
        <v>3918</v>
      </c>
      <c r="M5993" s="113" t="s">
        <v>9979</v>
      </c>
    </row>
    <row r="5994" spans="10:13">
      <c r="J5994" s="113" t="s">
        <v>12259</v>
      </c>
      <c r="K5994" s="113" t="s">
        <v>9981</v>
      </c>
      <c r="L5994" s="113" t="s">
        <v>3918</v>
      </c>
      <c r="M5994" s="113" t="s">
        <v>9982</v>
      </c>
    </row>
    <row r="5995" spans="10:13">
      <c r="J5995" s="113" t="s">
        <v>12259</v>
      </c>
      <c r="K5995" s="113" t="s">
        <v>9984</v>
      </c>
      <c r="L5995" s="113" t="s">
        <v>3918</v>
      </c>
      <c r="M5995" s="113" t="s">
        <v>9985</v>
      </c>
    </row>
    <row r="5996" spans="10:13">
      <c r="J5996" s="113" t="s">
        <v>12259</v>
      </c>
      <c r="K5996" s="113" t="s">
        <v>9987</v>
      </c>
      <c r="L5996" s="113" t="s">
        <v>3918</v>
      </c>
      <c r="M5996" s="113" t="s">
        <v>9988</v>
      </c>
    </row>
    <row r="5997" spans="10:13">
      <c r="J5997" s="113" t="s">
        <v>12259</v>
      </c>
      <c r="K5997" s="113" t="s">
        <v>9990</v>
      </c>
      <c r="L5997" s="113" t="s">
        <v>3918</v>
      </c>
      <c r="M5997" s="113" t="s">
        <v>9991</v>
      </c>
    </row>
    <row r="5998" spans="10:13">
      <c r="J5998" s="113" t="s">
        <v>12259</v>
      </c>
      <c r="K5998" s="113" t="s">
        <v>9993</v>
      </c>
      <c r="L5998" s="113" t="s">
        <v>3918</v>
      </c>
      <c r="M5998" s="113" t="s">
        <v>9994</v>
      </c>
    </row>
    <row r="5999" spans="10:13">
      <c r="J5999" s="113" t="s">
        <v>12259</v>
      </c>
      <c r="K5999" s="113" t="s">
        <v>4190</v>
      </c>
      <c r="L5999" s="113" t="s">
        <v>3947</v>
      </c>
      <c r="M5999" s="113" t="s">
        <v>4192</v>
      </c>
    </row>
    <row r="6000" spans="10:13">
      <c r="J6000" s="113" t="s">
        <v>12259</v>
      </c>
      <c r="K6000" s="113" t="s">
        <v>4193</v>
      </c>
      <c r="L6000" s="113" t="s">
        <v>3947</v>
      </c>
      <c r="M6000" s="113" t="s">
        <v>4195</v>
      </c>
    </row>
    <row r="6001" spans="10:13">
      <c r="J6001" s="113" t="s">
        <v>12259</v>
      </c>
      <c r="K6001" s="113" t="s">
        <v>4196</v>
      </c>
      <c r="L6001" s="113" t="s">
        <v>3947</v>
      </c>
      <c r="M6001" s="113" t="s">
        <v>4198</v>
      </c>
    </row>
    <row r="6002" spans="10:13">
      <c r="J6002" s="113" t="s">
        <v>12259</v>
      </c>
      <c r="K6002" s="113" t="s">
        <v>4199</v>
      </c>
      <c r="L6002" s="113" t="s">
        <v>3947</v>
      </c>
      <c r="M6002" s="113" t="s">
        <v>4201</v>
      </c>
    </row>
    <row r="6003" spans="10:13">
      <c r="J6003" s="113" t="s">
        <v>12259</v>
      </c>
      <c r="K6003" s="113" t="s">
        <v>4202</v>
      </c>
      <c r="L6003" s="113" t="s">
        <v>3947</v>
      </c>
      <c r="M6003" s="113" t="s">
        <v>4204</v>
      </c>
    </row>
    <row r="6004" spans="10:13">
      <c r="J6004" s="113" t="s">
        <v>12259</v>
      </c>
      <c r="K6004" s="113" t="s">
        <v>4205</v>
      </c>
      <c r="L6004" s="113" t="s">
        <v>3947</v>
      </c>
      <c r="M6004" s="113" t="s">
        <v>4207</v>
      </c>
    </row>
    <row r="6005" spans="10:13">
      <c r="J6005" s="113" t="s">
        <v>12259</v>
      </c>
      <c r="K6005" s="113" t="s">
        <v>4208</v>
      </c>
      <c r="L6005" s="113" t="s">
        <v>3947</v>
      </c>
      <c r="M6005" s="113" t="s">
        <v>4210</v>
      </c>
    </row>
    <row r="6006" spans="10:13">
      <c r="J6006" s="113" t="s">
        <v>12259</v>
      </c>
      <c r="K6006" s="113" t="s">
        <v>4211</v>
      </c>
      <c r="L6006" s="113" t="s">
        <v>3947</v>
      </c>
      <c r="M6006" s="113" t="s">
        <v>4213</v>
      </c>
    </row>
    <row r="6007" spans="10:13">
      <c r="J6007" s="113" t="s">
        <v>12259</v>
      </c>
      <c r="K6007" s="113" t="s">
        <v>3730</v>
      </c>
      <c r="L6007" s="113" t="s">
        <v>3947</v>
      </c>
      <c r="M6007" s="113" t="s">
        <v>4215</v>
      </c>
    </row>
    <row r="6008" spans="10:13">
      <c r="J6008" s="113" t="s">
        <v>12259</v>
      </c>
      <c r="K6008" s="113" t="s">
        <v>4216</v>
      </c>
      <c r="L6008" s="113" t="s">
        <v>3947</v>
      </c>
      <c r="M6008" s="113" t="s">
        <v>4218</v>
      </c>
    </row>
    <row r="6009" spans="10:13">
      <c r="J6009" s="113" t="s">
        <v>12259</v>
      </c>
      <c r="K6009" s="113" t="s">
        <v>4219</v>
      </c>
      <c r="L6009" s="113" t="s">
        <v>3947</v>
      </c>
      <c r="M6009" s="113" t="s">
        <v>4221</v>
      </c>
    </row>
    <row r="6010" spans="10:13">
      <c r="J6010" s="113" t="s">
        <v>12259</v>
      </c>
      <c r="K6010" s="113" t="s">
        <v>4222</v>
      </c>
      <c r="L6010" s="113" t="s">
        <v>3947</v>
      </c>
      <c r="M6010" s="113" t="s">
        <v>4224</v>
      </c>
    </row>
    <row r="6011" spans="10:13">
      <c r="J6011" s="113" t="s">
        <v>12259</v>
      </c>
      <c r="K6011" s="113" t="s">
        <v>4225</v>
      </c>
      <c r="L6011" s="113" t="s">
        <v>3947</v>
      </c>
      <c r="M6011" s="113" t="s">
        <v>4227</v>
      </c>
    </row>
    <row r="6012" spans="10:13">
      <c r="J6012" s="113" t="s">
        <v>12259</v>
      </c>
      <c r="K6012" s="113" t="s">
        <v>4228</v>
      </c>
      <c r="L6012" s="113" t="s">
        <v>3947</v>
      </c>
      <c r="M6012" s="113" t="s">
        <v>4230</v>
      </c>
    </row>
    <row r="6013" spans="10:13">
      <c r="J6013" s="113" t="s">
        <v>12259</v>
      </c>
      <c r="K6013" s="113" t="s">
        <v>4231</v>
      </c>
      <c r="L6013" s="113" t="s">
        <v>3947</v>
      </c>
      <c r="M6013" s="113" t="s">
        <v>4233</v>
      </c>
    </row>
    <row r="6014" spans="10:13">
      <c r="J6014" s="113" t="s">
        <v>12259</v>
      </c>
      <c r="K6014" s="113" t="s">
        <v>4234</v>
      </c>
      <c r="L6014" s="113" t="s">
        <v>3947</v>
      </c>
      <c r="M6014" s="113" t="s">
        <v>4236</v>
      </c>
    </row>
    <row r="6015" spans="10:13">
      <c r="J6015" s="113" t="s">
        <v>12259</v>
      </c>
      <c r="K6015" s="113" t="s">
        <v>4237</v>
      </c>
      <c r="L6015" s="113" t="s">
        <v>3947</v>
      </c>
      <c r="M6015" s="113" t="s">
        <v>4239</v>
      </c>
    </row>
    <row r="6016" spans="10:13">
      <c r="J6016" s="113" t="s">
        <v>12259</v>
      </c>
      <c r="K6016" s="113" t="s">
        <v>4240</v>
      </c>
      <c r="L6016" s="113" t="s">
        <v>3947</v>
      </c>
      <c r="M6016" s="113" t="s">
        <v>4242</v>
      </c>
    </row>
    <row r="6017" spans="10:13">
      <c r="J6017" s="113" t="s">
        <v>12259</v>
      </c>
      <c r="K6017" s="113" t="s">
        <v>4243</v>
      </c>
      <c r="L6017" s="113" t="s">
        <v>3947</v>
      </c>
      <c r="M6017" s="113" t="s">
        <v>4245</v>
      </c>
    </row>
    <row r="6018" spans="10:13">
      <c r="J6018" s="113" t="s">
        <v>12259</v>
      </c>
      <c r="K6018" s="113" t="s">
        <v>4246</v>
      </c>
      <c r="L6018" s="113" t="s">
        <v>3947</v>
      </c>
      <c r="M6018" s="113" t="s">
        <v>4248</v>
      </c>
    </row>
    <row r="6019" spans="10:13">
      <c r="J6019" s="113" t="s">
        <v>12259</v>
      </c>
      <c r="K6019" s="113" t="s">
        <v>4249</v>
      </c>
      <c r="L6019" s="113" t="s">
        <v>3947</v>
      </c>
      <c r="M6019" s="113" t="s">
        <v>4251</v>
      </c>
    </row>
    <row r="6020" spans="10:13">
      <c r="J6020" s="113" t="s">
        <v>12259</v>
      </c>
      <c r="K6020" s="113" t="s">
        <v>4252</v>
      </c>
      <c r="L6020" s="113" t="s">
        <v>3947</v>
      </c>
      <c r="M6020" s="113" t="s">
        <v>4254</v>
      </c>
    </row>
    <row r="6021" spans="10:13">
      <c r="J6021" s="113" t="s">
        <v>12259</v>
      </c>
      <c r="K6021" s="113" t="s">
        <v>4255</v>
      </c>
      <c r="L6021" s="113" t="s">
        <v>3947</v>
      </c>
      <c r="M6021" s="113" t="s">
        <v>4257</v>
      </c>
    </row>
    <row r="6022" spans="10:13">
      <c r="J6022" s="113" t="s">
        <v>12259</v>
      </c>
      <c r="K6022" s="113" t="s">
        <v>4258</v>
      </c>
      <c r="L6022" s="113" t="s">
        <v>3947</v>
      </c>
      <c r="M6022" s="113" t="s">
        <v>4260</v>
      </c>
    </row>
    <row r="6023" spans="10:13">
      <c r="J6023" s="113" t="s">
        <v>12259</v>
      </c>
      <c r="K6023" s="113" t="s">
        <v>4261</v>
      </c>
      <c r="L6023" s="113" t="s">
        <v>3947</v>
      </c>
      <c r="M6023" s="113" t="s">
        <v>4263</v>
      </c>
    </row>
    <row r="6024" spans="10:13">
      <c r="J6024" s="113" t="s">
        <v>12259</v>
      </c>
      <c r="K6024" s="113" t="s">
        <v>4264</v>
      </c>
      <c r="L6024" s="113" t="s">
        <v>3947</v>
      </c>
      <c r="M6024" s="113" t="s">
        <v>4266</v>
      </c>
    </row>
    <row r="6025" spans="10:13">
      <c r="J6025" s="113" t="s">
        <v>12259</v>
      </c>
      <c r="K6025" s="113" t="s">
        <v>4267</v>
      </c>
      <c r="L6025" s="113" t="s">
        <v>3947</v>
      </c>
      <c r="M6025" s="113" t="s">
        <v>4269</v>
      </c>
    </row>
    <row r="6026" spans="10:13">
      <c r="J6026" s="113" t="s">
        <v>12259</v>
      </c>
      <c r="K6026" s="113" t="s">
        <v>4270</v>
      </c>
      <c r="L6026" s="113" t="s">
        <v>3947</v>
      </c>
      <c r="M6026" s="113" t="s">
        <v>4272</v>
      </c>
    </row>
    <row r="6027" spans="10:13">
      <c r="J6027" s="113" t="s">
        <v>12259</v>
      </c>
      <c r="K6027" s="113" t="s">
        <v>3732</v>
      </c>
      <c r="L6027" s="113" t="s">
        <v>3947</v>
      </c>
      <c r="M6027" s="113" t="s">
        <v>4274</v>
      </c>
    </row>
    <row r="6028" spans="10:13">
      <c r="J6028" s="113" t="s">
        <v>12259</v>
      </c>
      <c r="K6028" s="113" t="s">
        <v>4275</v>
      </c>
      <c r="L6028" s="113" t="s">
        <v>3947</v>
      </c>
      <c r="M6028" s="113" t="s">
        <v>4277</v>
      </c>
    </row>
    <row r="6029" spans="10:13">
      <c r="J6029" s="113" t="s">
        <v>12259</v>
      </c>
      <c r="K6029" s="113" t="s">
        <v>4278</v>
      </c>
      <c r="L6029" s="113" t="s">
        <v>3947</v>
      </c>
      <c r="M6029" s="113" t="s">
        <v>4280</v>
      </c>
    </row>
    <row r="6030" spans="10:13">
      <c r="J6030" s="113" t="s">
        <v>12259</v>
      </c>
      <c r="K6030" s="113" t="s">
        <v>4281</v>
      </c>
      <c r="L6030" s="113" t="s">
        <v>3947</v>
      </c>
      <c r="M6030" s="113" t="s">
        <v>4283</v>
      </c>
    </row>
    <row r="6031" spans="10:13">
      <c r="J6031" s="113" t="s">
        <v>12259</v>
      </c>
      <c r="K6031" s="113" t="s">
        <v>4284</v>
      </c>
      <c r="L6031" s="113" t="s">
        <v>3947</v>
      </c>
      <c r="M6031" s="113" t="s">
        <v>4286</v>
      </c>
    </row>
    <row r="6032" spans="10:13">
      <c r="J6032" s="113" t="s">
        <v>12259</v>
      </c>
      <c r="K6032" s="113" t="s">
        <v>4287</v>
      </c>
      <c r="L6032" s="113" t="s">
        <v>3947</v>
      </c>
      <c r="M6032" s="113" t="s">
        <v>4289</v>
      </c>
    </row>
    <row r="6033" spans="10:13">
      <c r="J6033" s="113" t="s">
        <v>12259</v>
      </c>
      <c r="K6033" s="113" t="s">
        <v>4290</v>
      </c>
      <c r="L6033" s="113" t="s">
        <v>3947</v>
      </c>
      <c r="M6033" s="113" t="s">
        <v>4292</v>
      </c>
    </row>
    <row r="6034" spans="10:13">
      <c r="J6034" s="113" t="s">
        <v>12259</v>
      </c>
      <c r="K6034" s="113" t="s">
        <v>4293</v>
      </c>
      <c r="L6034" s="113" t="s">
        <v>3947</v>
      </c>
      <c r="M6034" s="113" t="s">
        <v>4295</v>
      </c>
    </row>
    <row r="6035" spans="10:13">
      <c r="J6035" s="113" t="s">
        <v>12259</v>
      </c>
      <c r="K6035" s="113" t="s">
        <v>4296</v>
      </c>
      <c r="L6035" s="113" t="s">
        <v>3947</v>
      </c>
      <c r="M6035" s="113" t="s">
        <v>4298</v>
      </c>
    </row>
    <row r="6036" spans="10:13">
      <c r="J6036" s="113" t="s">
        <v>12259</v>
      </c>
      <c r="K6036" s="113" t="s">
        <v>4299</v>
      </c>
      <c r="L6036" s="113" t="s">
        <v>3947</v>
      </c>
      <c r="M6036" s="113" t="s">
        <v>4301</v>
      </c>
    </row>
    <row r="6037" spans="10:13">
      <c r="J6037" s="113" t="s">
        <v>12259</v>
      </c>
      <c r="K6037" s="113" t="s">
        <v>4302</v>
      </c>
      <c r="L6037" s="113" t="s">
        <v>3947</v>
      </c>
      <c r="M6037" s="113" t="s">
        <v>4304</v>
      </c>
    </row>
    <row r="6038" spans="10:13">
      <c r="J6038" s="113" t="s">
        <v>12259</v>
      </c>
      <c r="K6038" s="113" t="s">
        <v>4305</v>
      </c>
      <c r="L6038" s="113" t="s">
        <v>3947</v>
      </c>
      <c r="M6038" s="113" t="s">
        <v>4307</v>
      </c>
    </row>
    <row r="6039" spans="10:13">
      <c r="J6039" s="113" t="s">
        <v>12259</v>
      </c>
      <c r="K6039" s="113" t="s">
        <v>4308</v>
      </c>
      <c r="L6039" s="113" t="s">
        <v>3947</v>
      </c>
      <c r="M6039" s="113" t="s">
        <v>4310</v>
      </c>
    </row>
    <row r="6040" spans="10:13">
      <c r="J6040" s="113" t="s">
        <v>12259</v>
      </c>
      <c r="K6040" s="113" t="s">
        <v>4311</v>
      </c>
      <c r="L6040" s="113" t="s">
        <v>3947</v>
      </c>
      <c r="M6040" s="113" t="s">
        <v>4313</v>
      </c>
    </row>
    <row r="6041" spans="10:13">
      <c r="J6041" s="113" t="s">
        <v>12259</v>
      </c>
      <c r="K6041" s="113" t="s">
        <v>4314</v>
      </c>
      <c r="L6041" s="113" t="s">
        <v>3947</v>
      </c>
      <c r="M6041" s="113" t="s">
        <v>4316</v>
      </c>
    </row>
    <row r="6042" spans="10:13">
      <c r="J6042" s="113" t="s">
        <v>12259</v>
      </c>
      <c r="K6042" s="113" t="s">
        <v>4317</v>
      </c>
      <c r="L6042" s="113" t="s">
        <v>3947</v>
      </c>
      <c r="M6042" s="113" t="s">
        <v>4319</v>
      </c>
    </row>
    <row r="6043" spans="10:13">
      <c r="J6043" s="113" t="s">
        <v>12259</v>
      </c>
      <c r="K6043" s="113" t="s">
        <v>4320</v>
      </c>
      <c r="L6043" s="113" t="s">
        <v>3947</v>
      </c>
      <c r="M6043" s="113" t="s">
        <v>4322</v>
      </c>
    </row>
    <row r="6044" spans="10:13">
      <c r="J6044" s="113" t="s">
        <v>12259</v>
      </c>
      <c r="K6044" s="113" t="s">
        <v>4323</v>
      </c>
      <c r="L6044" s="113" t="s">
        <v>3947</v>
      </c>
      <c r="M6044" s="113" t="s">
        <v>4325</v>
      </c>
    </row>
    <row r="6045" spans="10:13">
      <c r="J6045" s="113" t="s">
        <v>12259</v>
      </c>
      <c r="K6045" s="113" t="s">
        <v>4326</v>
      </c>
      <c r="L6045" s="113" t="s">
        <v>3947</v>
      </c>
      <c r="M6045" s="113" t="s">
        <v>4328</v>
      </c>
    </row>
    <row r="6046" spans="10:13">
      <c r="J6046" s="113" t="s">
        <v>12259</v>
      </c>
      <c r="K6046" s="113" t="s">
        <v>4329</v>
      </c>
      <c r="L6046" s="113" t="s">
        <v>3947</v>
      </c>
      <c r="M6046" s="113" t="s">
        <v>4331</v>
      </c>
    </row>
    <row r="6047" spans="10:13">
      <c r="J6047" s="113" t="s">
        <v>12259</v>
      </c>
      <c r="K6047" s="113" t="s">
        <v>4332</v>
      </c>
      <c r="L6047" s="113" t="s">
        <v>3947</v>
      </c>
      <c r="M6047" s="113" t="s">
        <v>4334</v>
      </c>
    </row>
    <row r="6048" spans="10:13">
      <c r="J6048" s="113" t="s">
        <v>12259</v>
      </c>
      <c r="K6048" s="113" t="s">
        <v>4335</v>
      </c>
      <c r="L6048" s="113" t="s">
        <v>3947</v>
      </c>
      <c r="M6048" s="113" t="s">
        <v>4337</v>
      </c>
    </row>
    <row r="6049" spans="10:13">
      <c r="J6049" s="113" t="s">
        <v>12259</v>
      </c>
      <c r="K6049" s="113" t="s">
        <v>4338</v>
      </c>
      <c r="L6049" s="113" t="s">
        <v>3947</v>
      </c>
      <c r="M6049" s="113" t="s">
        <v>4340</v>
      </c>
    </row>
    <row r="6050" spans="10:13">
      <c r="J6050" s="113" t="s">
        <v>12259</v>
      </c>
      <c r="K6050" s="113" t="s">
        <v>4341</v>
      </c>
      <c r="L6050" s="113" t="s">
        <v>3947</v>
      </c>
      <c r="M6050" s="113" t="s">
        <v>4343</v>
      </c>
    </row>
    <row r="6051" spans="10:13">
      <c r="J6051" s="113" t="s">
        <v>12259</v>
      </c>
      <c r="K6051" s="113" t="s">
        <v>4344</v>
      </c>
      <c r="L6051" s="113" t="s">
        <v>3947</v>
      </c>
      <c r="M6051" s="113" t="s">
        <v>4346</v>
      </c>
    </row>
    <row r="6052" spans="10:13">
      <c r="J6052" s="113" t="s">
        <v>12259</v>
      </c>
      <c r="K6052" s="113" t="s">
        <v>4347</v>
      </c>
      <c r="L6052" s="113" t="s">
        <v>3947</v>
      </c>
      <c r="M6052" s="113" t="s">
        <v>4349</v>
      </c>
    </row>
    <row r="6053" spans="10:13">
      <c r="J6053" s="113" t="s">
        <v>12259</v>
      </c>
      <c r="K6053" s="113" t="s">
        <v>4350</v>
      </c>
      <c r="L6053" s="113" t="s">
        <v>3947</v>
      </c>
      <c r="M6053" s="113" t="s">
        <v>4352</v>
      </c>
    </row>
    <row r="6054" spans="10:13">
      <c r="J6054" s="113" t="s">
        <v>12259</v>
      </c>
      <c r="K6054" s="113" t="s">
        <v>4353</v>
      </c>
      <c r="L6054" s="113" t="s">
        <v>3947</v>
      </c>
      <c r="M6054" s="113" t="s">
        <v>4355</v>
      </c>
    </row>
    <row r="6055" spans="10:13">
      <c r="J6055" s="113" t="s">
        <v>12259</v>
      </c>
      <c r="K6055" s="113" t="s">
        <v>4356</v>
      </c>
      <c r="L6055" s="113" t="s">
        <v>3947</v>
      </c>
      <c r="M6055" s="113" t="s">
        <v>4358</v>
      </c>
    </row>
    <row r="6056" spans="10:13">
      <c r="J6056" s="113" t="s">
        <v>12259</v>
      </c>
      <c r="K6056" s="113" t="s">
        <v>4359</v>
      </c>
      <c r="L6056" s="113" t="s">
        <v>3947</v>
      </c>
      <c r="M6056" s="113" t="s">
        <v>4361</v>
      </c>
    </row>
    <row r="6057" spans="10:13">
      <c r="J6057" s="113" t="s">
        <v>12259</v>
      </c>
      <c r="K6057" s="113" t="s">
        <v>4362</v>
      </c>
      <c r="L6057" s="113" t="s">
        <v>3947</v>
      </c>
      <c r="M6057" s="113" t="s">
        <v>4364</v>
      </c>
    </row>
    <row r="6058" spans="10:13">
      <c r="J6058" s="113" t="s">
        <v>12259</v>
      </c>
      <c r="K6058" s="113" t="s">
        <v>4365</v>
      </c>
      <c r="L6058" s="113" t="s">
        <v>3947</v>
      </c>
      <c r="M6058" s="113" t="s">
        <v>4367</v>
      </c>
    </row>
    <row r="6059" spans="10:13">
      <c r="J6059" s="113" t="s">
        <v>12259</v>
      </c>
      <c r="K6059" s="113" t="s">
        <v>4368</v>
      </c>
      <c r="L6059" s="113" t="s">
        <v>3947</v>
      </c>
      <c r="M6059" s="113" t="s">
        <v>4370</v>
      </c>
    </row>
    <row r="6060" spans="10:13">
      <c r="J6060" s="113" t="s">
        <v>12259</v>
      </c>
      <c r="K6060" s="113" t="s">
        <v>4371</v>
      </c>
      <c r="L6060" s="113" t="s">
        <v>3947</v>
      </c>
      <c r="M6060" s="113" t="s">
        <v>4373</v>
      </c>
    </row>
    <row r="6061" spans="10:13">
      <c r="J6061" s="113" t="s">
        <v>12259</v>
      </c>
      <c r="K6061" s="113" t="s">
        <v>4374</v>
      </c>
      <c r="L6061" s="113" t="s">
        <v>3947</v>
      </c>
      <c r="M6061" s="113" t="s">
        <v>4376</v>
      </c>
    </row>
    <row r="6062" spans="10:13">
      <c r="J6062" s="113" t="s">
        <v>12259</v>
      </c>
      <c r="K6062" s="113" t="s">
        <v>4377</v>
      </c>
      <c r="L6062" s="113" t="s">
        <v>3947</v>
      </c>
      <c r="M6062" s="113" t="s">
        <v>4379</v>
      </c>
    </row>
    <row r="6063" spans="10:13">
      <c r="J6063" s="113" t="s">
        <v>12259</v>
      </c>
      <c r="K6063" s="113" t="s">
        <v>4380</v>
      </c>
      <c r="L6063" s="113" t="s">
        <v>3947</v>
      </c>
      <c r="M6063" s="113" t="s">
        <v>4382</v>
      </c>
    </row>
    <row r="6064" spans="10:13">
      <c r="J6064" s="113" t="s">
        <v>12259</v>
      </c>
      <c r="K6064" s="113" t="s">
        <v>4383</v>
      </c>
      <c r="L6064" s="113" t="s">
        <v>3947</v>
      </c>
      <c r="M6064" s="113" t="s">
        <v>4385</v>
      </c>
    </row>
    <row r="6065" spans="10:13">
      <c r="J6065" s="113" t="s">
        <v>12259</v>
      </c>
      <c r="K6065" s="113" t="s">
        <v>4386</v>
      </c>
      <c r="L6065" s="113" t="s">
        <v>3947</v>
      </c>
      <c r="M6065" s="113" t="s">
        <v>4388</v>
      </c>
    </row>
    <row r="6066" spans="10:13">
      <c r="J6066" s="113" t="s">
        <v>12259</v>
      </c>
      <c r="K6066" s="113" t="s">
        <v>4389</v>
      </c>
      <c r="L6066" s="113" t="s">
        <v>3947</v>
      </c>
      <c r="M6066" s="113" t="s">
        <v>4391</v>
      </c>
    </row>
    <row r="6067" spans="10:13">
      <c r="J6067" s="113" t="s">
        <v>12259</v>
      </c>
      <c r="K6067" s="113" t="s">
        <v>4392</v>
      </c>
      <c r="L6067" s="113" t="s">
        <v>3947</v>
      </c>
      <c r="M6067" s="113" t="s">
        <v>4394</v>
      </c>
    </row>
    <row r="6068" spans="10:13">
      <c r="J6068" s="113" t="s">
        <v>12259</v>
      </c>
      <c r="K6068" s="113" t="s">
        <v>4395</v>
      </c>
      <c r="L6068" s="113" t="s">
        <v>3947</v>
      </c>
      <c r="M6068" s="113" t="s">
        <v>4397</v>
      </c>
    </row>
    <row r="6069" spans="10:13">
      <c r="J6069" s="113" t="s">
        <v>12259</v>
      </c>
      <c r="K6069" s="113" t="s">
        <v>4398</v>
      </c>
      <c r="L6069" s="113" t="s">
        <v>3947</v>
      </c>
      <c r="M6069" s="113" t="s">
        <v>4400</v>
      </c>
    </row>
    <row r="6070" spans="10:13">
      <c r="J6070" s="113" t="s">
        <v>12259</v>
      </c>
      <c r="K6070" s="113" t="s">
        <v>4401</v>
      </c>
      <c r="L6070" s="113" t="s">
        <v>3947</v>
      </c>
      <c r="M6070" s="113" t="s">
        <v>4403</v>
      </c>
    </row>
    <row r="6071" spans="10:13">
      <c r="J6071" s="113" t="s">
        <v>12259</v>
      </c>
      <c r="K6071" s="113" t="s">
        <v>4404</v>
      </c>
      <c r="L6071" s="113" t="s">
        <v>3947</v>
      </c>
      <c r="M6071" s="113" t="s">
        <v>4406</v>
      </c>
    </row>
    <row r="6072" spans="10:13">
      <c r="J6072" s="113" t="s">
        <v>12259</v>
      </c>
      <c r="K6072" s="113" t="s">
        <v>4407</v>
      </c>
      <c r="L6072" s="113" t="s">
        <v>3947</v>
      </c>
      <c r="M6072" s="113" t="s">
        <v>4409</v>
      </c>
    </row>
    <row r="6073" spans="10:13">
      <c r="J6073" s="113" t="s">
        <v>12259</v>
      </c>
      <c r="K6073" s="113" t="s">
        <v>4410</v>
      </c>
      <c r="L6073" s="113" t="s">
        <v>3947</v>
      </c>
      <c r="M6073" s="113" t="s">
        <v>4412</v>
      </c>
    </row>
    <row r="6074" spans="10:13">
      <c r="J6074" s="113" t="s">
        <v>12259</v>
      </c>
      <c r="K6074" s="113" t="s">
        <v>4413</v>
      </c>
      <c r="L6074" s="113" t="s">
        <v>3947</v>
      </c>
      <c r="M6074" s="113" t="s">
        <v>4415</v>
      </c>
    </row>
    <row r="6075" spans="10:13">
      <c r="J6075" s="113" t="s">
        <v>12259</v>
      </c>
      <c r="K6075" s="113" t="s">
        <v>4416</v>
      </c>
      <c r="L6075" s="113" t="s">
        <v>3947</v>
      </c>
      <c r="M6075" s="113" t="s">
        <v>4418</v>
      </c>
    </row>
    <row r="6076" spans="10:13">
      <c r="J6076" s="113" t="s">
        <v>12259</v>
      </c>
      <c r="K6076" s="113" t="s">
        <v>4419</v>
      </c>
      <c r="L6076" s="113" t="s">
        <v>3947</v>
      </c>
      <c r="M6076" s="113" t="s">
        <v>4421</v>
      </c>
    </row>
    <row r="6077" spans="10:13">
      <c r="J6077" s="113" t="s">
        <v>12259</v>
      </c>
      <c r="K6077" s="113" t="s">
        <v>4422</v>
      </c>
      <c r="L6077" s="113" t="s">
        <v>3947</v>
      </c>
      <c r="M6077" s="113" t="s">
        <v>4424</v>
      </c>
    </row>
    <row r="6078" spans="10:13">
      <c r="J6078" s="113" t="s">
        <v>12259</v>
      </c>
      <c r="K6078" s="113" t="s">
        <v>4425</v>
      </c>
      <c r="L6078" s="113" t="s">
        <v>3947</v>
      </c>
      <c r="M6078" s="113" t="s">
        <v>4427</v>
      </c>
    </row>
    <row r="6079" spans="10:13">
      <c r="J6079" s="113" t="s">
        <v>12259</v>
      </c>
      <c r="K6079" s="113" t="s">
        <v>4428</v>
      </c>
      <c r="L6079" s="113" t="s">
        <v>3947</v>
      </c>
      <c r="M6079" s="113" t="s">
        <v>4430</v>
      </c>
    </row>
    <row r="6080" spans="10:13">
      <c r="J6080" s="113" t="s">
        <v>12259</v>
      </c>
      <c r="K6080" s="113" t="s">
        <v>4431</v>
      </c>
      <c r="L6080" s="113" t="s">
        <v>3947</v>
      </c>
      <c r="M6080" s="113" t="s">
        <v>4433</v>
      </c>
    </row>
    <row r="6081" spans="10:13">
      <c r="J6081" s="113" t="s">
        <v>12259</v>
      </c>
      <c r="K6081" s="113" t="s">
        <v>4434</v>
      </c>
      <c r="L6081" s="113" t="s">
        <v>3947</v>
      </c>
      <c r="M6081" s="113" t="s">
        <v>4436</v>
      </c>
    </row>
    <row r="6082" spans="10:13">
      <c r="J6082" s="113" t="s">
        <v>12259</v>
      </c>
      <c r="K6082" s="113" t="s">
        <v>4437</v>
      </c>
      <c r="L6082" s="113" t="s">
        <v>3947</v>
      </c>
      <c r="M6082" s="113" t="s">
        <v>4439</v>
      </c>
    </row>
    <row r="6083" spans="10:13">
      <c r="J6083" s="113" t="s">
        <v>12259</v>
      </c>
      <c r="K6083" s="113" t="s">
        <v>4440</v>
      </c>
      <c r="L6083" s="113" t="s">
        <v>3947</v>
      </c>
      <c r="M6083" s="113" t="s">
        <v>4442</v>
      </c>
    </row>
    <row r="6084" spans="10:13">
      <c r="J6084" s="113" t="s">
        <v>12259</v>
      </c>
      <c r="K6084" s="113" t="s">
        <v>4443</v>
      </c>
      <c r="L6084" s="113" t="s">
        <v>3947</v>
      </c>
      <c r="M6084" s="113" t="s">
        <v>4445</v>
      </c>
    </row>
    <row r="6085" spans="10:13">
      <c r="J6085" s="113" t="s">
        <v>12259</v>
      </c>
      <c r="K6085" s="113" t="s">
        <v>4446</v>
      </c>
      <c r="L6085" s="113" t="s">
        <v>3947</v>
      </c>
      <c r="M6085" s="113" t="s">
        <v>4448</v>
      </c>
    </row>
    <row r="6086" spans="10:13">
      <c r="J6086" s="113" t="s">
        <v>12259</v>
      </c>
      <c r="K6086" s="113" t="s">
        <v>4449</v>
      </c>
      <c r="L6086" s="113" t="s">
        <v>3947</v>
      </c>
      <c r="M6086" s="113" t="s">
        <v>4451</v>
      </c>
    </row>
    <row r="6087" spans="10:13">
      <c r="J6087" s="113" t="s">
        <v>12259</v>
      </c>
      <c r="K6087" s="113" t="s">
        <v>4452</v>
      </c>
      <c r="L6087" s="113" t="s">
        <v>3947</v>
      </c>
      <c r="M6087" s="113" t="s">
        <v>4454</v>
      </c>
    </row>
    <row r="6088" spans="10:13">
      <c r="J6088" s="113" t="s">
        <v>12259</v>
      </c>
      <c r="K6088" s="113" t="s">
        <v>4455</v>
      </c>
      <c r="L6088" s="113" t="s">
        <v>3947</v>
      </c>
      <c r="M6088" s="113" t="s">
        <v>4457</v>
      </c>
    </row>
    <row r="6089" spans="10:13">
      <c r="J6089" s="113" t="s">
        <v>12259</v>
      </c>
      <c r="K6089" s="113" t="s">
        <v>4458</v>
      </c>
      <c r="L6089" s="113" t="s">
        <v>3947</v>
      </c>
      <c r="M6089" s="113" t="s">
        <v>4460</v>
      </c>
    </row>
    <row r="6090" spans="10:13">
      <c r="J6090" s="113" t="s">
        <v>12259</v>
      </c>
      <c r="K6090" s="113" t="s">
        <v>4461</v>
      </c>
      <c r="L6090" s="113" t="s">
        <v>3947</v>
      </c>
      <c r="M6090" s="113" t="s">
        <v>4463</v>
      </c>
    </row>
    <row r="6091" spans="10:13">
      <c r="J6091" s="113" t="s">
        <v>12259</v>
      </c>
      <c r="K6091" s="113" t="s">
        <v>4464</v>
      </c>
      <c r="L6091" s="113" t="s">
        <v>3947</v>
      </c>
      <c r="M6091" s="113" t="s">
        <v>4466</v>
      </c>
    </row>
    <row r="6092" spans="10:13">
      <c r="J6092" s="113" t="s">
        <v>12259</v>
      </c>
      <c r="K6092" s="113" t="s">
        <v>4467</v>
      </c>
      <c r="L6092" s="113" t="s">
        <v>3947</v>
      </c>
      <c r="M6092" s="113" t="s">
        <v>4469</v>
      </c>
    </row>
    <row r="6093" spans="10:13">
      <c r="J6093" s="113" t="s">
        <v>12259</v>
      </c>
      <c r="K6093" s="113" t="s">
        <v>4470</v>
      </c>
      <c r="L6093" s="113" t="s">
        <v>3947</v>
      </c>
      <c r="M6093" s="113" t="s">
        <v>4472</v>
      </c>
    </row>
    <row r="6094" spans="10:13">
      <c r="J6094" s="113" t="s">
        <v>12259</v>
      </c>
      <c r="K6094" s="113" t="s">
        <v>4473</v>
      </c>
      <c r="L6094" s="113" t="s">
        <v>3947</v>
      </c>
      <c r="M6094" s="113" t="s">
        <v>4475</v>
      </c>
    </row>
    <row r="6095" spans="10:13">
      <c r="J6095" s="113" t="s">
        <v>12259</v>
      </c>
      <c r="K6095" s="113" t="s">
        <v>4476</v>
      </c>
      <c r="L6095" s="113" t="s">
        <v>3947</v>
      </c>
      <c r="M6095" s="113" t="s">
        <v>4478</v>
      </c>
    </row>
    <row r="6096" spans="10:13">
      <c r="J6096" s="113" t="s">
        <v>12259</v>
      </c>
      <c r="K6096" s="113" t="s">
        <v>4479</v>
      </c>
      <c r="L6096" s="113" t="s">
        <v>3947</v>
      </c>
      <c r="M6096" s="113" t="s">
        <v>4481</v>
      </c>
    </row>
    <row r="6097" spans="10:13">
      <c r="J6097" s="113" t="s">
        <v>12259</v>
      </c>
      <c r="K6097" s="113" t="s">
        <v>4482</v>
      </c>
      <c r="L6097" s="113" t="s">
        <v>3947</v>
      </c>
      <c r="M6097" s="113" t="s">
        <v>4484</v>
      </c>
    </row>
    <row r="6098" spans="10:13">
      <c r="J6098" s="113" t="s">
        <v>12259</v>
      </c>
      <c r="K6098" s="113" t="s">
        <v>4485</v>
      </c>
      <c r="L6098" s="113" t="s">
        <v>3947</v>
      </c>
      <c r="M6098" s="113" t="s">
        <v>4487</v>
      </c>
    </row>
    <row r="6099" spans="10:13">
      <c r="J6099" s="113" t="s">
        <v>12259</v>
      </c>
      <c r="K6099" s="113" t="s">
        <v>4488</v>
      </c>
      <c r="L6099" s="113" t="s">
        <v>3947</v>
      </c>
      <c r="M6099" s="113" t="s">
        <v>4490</v>
      </c>
    </row>
    <row r="6100" spans="10:13">
      <c r="J6100" s="113" t="s">
        <v>12259</v>
      </c>
      <c r="K6100" s="113" t="s">
        <v>4491</v>
      </c>
      <c r="L6100" s="113" t="s">
        <v>3947</v>
      </c>
      <c r="M6100" s="113" t="s">
        <v>4493</v>
      </c>
    </row>
    <row r="6101" spans="10:13">
      <c r="J6101" s="113" t="s">
        <v>12259</v>
      </c>
      <c r="K6101" s="113" t="s">
        <v>4494</v>
      </c>
      <c r="L6101" s="113" t="s">
        <v>3947</v>
      </c>
      <c r="M6101" s="113" t="s">
        <v>4496</v>
      </c>
    </row>
    <row r="6102" spans="10:13">
      <c r="J6102" s="113" t="s">
        <v>12259</v>
      </c>
      <c r="K6102" s="113" t="s">
        <v>4497</v>
      </c>
      <c r="L6102" s="113" t="s">
        <v>3947</v>
      </c>
      <c r="M6102" s="113" t="s">
        <v>4499</v>
      </c>
    </row>
    <row r="6103" spans="10:13">
      <c r="J6103" s="113" t="s">
        <v>12259</v>
      </c>
      <c r="K6103" s="113" t="s">
        <v>4500</v>
      </c>
      <c r="L6103" s="113" t="s">
        <v>3947</v>
      </c>
      <c r="M6103" s="113" t="s">
        <v>4502</v>
      </c>
    </row>
    <row r="6104" spans="10:13">
      <c r="J6104" s="113" t="s">
        <v>12259</v>
      </c>
      <c r="K6104" s="113" t="s">
        <v>4503</v>
      </c>
      <c r="L6104" s="113" t="s">
        <v>3947</v>
      </c>
      <c r="M6104" s="113" t="s">
        <v>4505</v>
      </c>
    </row>
    <row r="6105" spans="10:13">
      <c r="J6105" s="113" t="s">
        <v>12259</v>
      </c>
      <c r="K6105" s="113" t="s">
        <v>4506</v>
      </c>
      <c r="L6105" s="113" t="s">
        <v>3947</v>
      </c>
      <c r="M6105" s="113" t="s">
        <v>4508</v>
      </c>
    </row>
    <row r="6106" spans="10:13">
      <c r="J6106" s="113" t="s">
        <v>12259</v>
      </c>
      <c r="K6106" s="113" t="s">
        <v>4509</v>
      </c>
      <c r="L6106" s="113" t="s">
        <v>3947</v>
      </c>
      <c r="M6106" s="113" t="s">
        <v>4511</v>
      </c>
    </row>
    <row r="6107" spans="10:13">
      <c r="J6107" s="113" t="s">
        <v>12259</v>
      </c>
      <c r="K6107" s="113" t="s">
        <v>4512</v>
      </c>
      <c r="L6107" s="113" t="s">
        <v>3947</v>
      </c>
      <c r="M6107" s="113" t="s">
        <v>4514</v>
      </c>
    </row>
    <row r="6108" spans="10:13">
      <c r="J6108" s="113" t="s">
        <v>12259</v>
      </c>
      <c r="K6108" s="113" t="s">
        <v>4515</v>
      </c>
      <c r="L6108" s="113" t="s">
        <v>3947</v>
      </c>
      <c r="M6108" s="113" t="s">
        <v>4517</v>
      </c>
    </row>
    <row r="6109" spans="10:13">
      <c r="J6109" s="113" t="s">
        <v>12259</v>
      </c>
      <c r="K6109" s="113" t="s">
        <v>4518</v>
      </c>
      <c r="L6109" s="113" t="s">
        <v>3947</v>
      </c>
      <c r="M6109" s="113" t="s">
        <v>4520</v>
      </c>
    </row>
    <row r="6110" spans="10:13">
      <c r="J6110" s="113" t="s">
        <v>12259</v>
      </c>
      <c r="K6110" s="113" t="s">
        <v>4521</v>
      </c>
      <c r="L6110" s="113" t="s">
        <v>3947</v>
      </c>
      <c r="M6110" s="113" t="s">
        <v>4523</v>
      </c>
    </row>
    <row r="6111" spans="10:13">
      <c r="J6111" s="113" t="s">
        <v>12259</v>
      </c>
      <c r="K6111" s="113" t="s">
        <v>4524</v>
      </c>
      <c r="L6111" s="113" t="s">
        <v>3947</v>
      </c>
      <c r="M6111" s="113" t="s">
        <v>4526</v>
      </c>
    </row>
    <row r="6112" spans="10:13">
      <c r="J6112" s="113" t="s">
        <v>12259</v>
      </c>
      <c r="K6112" s="113" t="s">
        <v>4527</v>
      </c>
      <c r="L6112" s="113" t="s">
        <v>3947</v>
      </c>
      <c r="M6112" s="113" t="s">
        <v>4529</v>
      </c>
    </row>
    <row r="6113" spans="10:13">
      <c r="J6113" s="113" t="s">
        <v>12259</v>
      </c>
      <c r="K6113" s="113" t="s">
        <v>4530</v>
      </c>
      <c r="L6113" s="113" t="s">
        <v>3947</v>
      </c>
      <c r="M6113" s="113" t="s">
        <v>4532</v>
      </c>
    </row>
    <row r="6114" spans="10:13">
      <c r="J6114" s="113" t="s">
        <v>12259</v>
      </c>
      <c r="K6114" s="113" t="s">
        <v>4533</v>
      </c>
      <c r="L6114" s="113" t="s">
        <v>3947</v>
      </c>
      <c r="M6114" s="113" t="s">
        <v>4535</v>
      </c>
    </row>
    <row r="6115" spans="10:13">
      <c r="J6115" s="113" t="s">
        <v>12259</v>
      </c>
      <c r="K6115" s="113" t="s">
        <v>4536</v>
      </c>
      <c r="L6115" s="113" t="s">
        <v>3947</v>
      </c>
      <c r="M6115" s="113" t="s">
        <v>4538</v>
      </c>
    </row>
    <row r="6116" spans="10:13">
      <c r="J6116" s="113" t="s">
        <v>12259</v>
      </c>
      <c r="K6116" s="113" t="s">
        <v>4539</v>
      </c>
      <c r="L6116" s="113" t="s">
        <v>3947</v>
      </c>
      <c r="M6116" s="113" t="s">
        <v>4541</v>
      </c>
    </row>
    <row r="6117" spans="10:13">
      <c r="J6117" s="113" t="s">
        <v>12259</v>
      </c>
      <c r="K6117" s="113" t="s">
        <v>4542</v>
      </c>
      <c r="L6117" s="113" t="s">
        <v>3947</v>
      </c>
      <c r="M6117" s="113" t="s">
        <v>4544</v>
      </c>
    </row>
    <row r="6118" spans="10:13">
      <c r="J6118" s="113" t="s">
        <v>12259</v>
      </c>
      <c r="K6118" s="113" t="s">
        <v>4545</v>
      </c>
      <c r="L6118" s="113" t="s">
        <v>3947</v>
      </c>
      <c r="M6118" s="113" t="s">
        <v>4547</v>
      </c>
    </row>
    <row r="6119" spans="10:13">
      <c r="J6119" s="113" t="s">
        <v>12259</v>
      </c>
      <c r="K6119" s="113" t="s">
        <v>4548</v>
      </c>
      <c r="L6119" s="113" t="s">
        <v>3947</v>
      </c>
      <c r="M6119" s="113" t="s">
        <v>4550</v>
      </c>
    </row>
    <row r="6120" spans="10:13">
      <c r="J6120" s="113" t="s">
        <v>12259</v>
      </c>
      <c r="K6120" s="113" t="s">
        <v>4551</v>
      </c>
      <c r="L6120" s="113" t="s">
        <v>3947</v>
      </c>
      <c r="M6120" s="113" t="s">
        <v>4553</v>
      </c>
    </row>
    <row r="6121" spans="10:13">
      <c r="J6121" s="113" t="s">
        <v>12259</v>
      </c>
      <c r="K6121" s="113" t="s">
        <v>4554</v>
      </c>
      <c r="L6121" s="113" t="s">
        <v>3947</v>
      </c>
      <c r="M6121" s="113" t="s">
        <v>4556</v>
      </c>
    </row>
    <row r="6122" spans="10:13">
      <c r="J6122" s="113" t="s">
        <v>12259</v>
      </c>
      <c r="K6122" s="113" t="s">
        <v>4557</v>
      </c>
      <c r="L6122" s="113" t="s">
        <v>3947</v>
      </c>
      <c r="M6122" s="113" t="s">
        <v>4559</v>
      </c>
    </row>
    <row r="6123" spans="10:13">
      <c r="J6123" s="113" t="s">
        <v>12259</v>
      </c>
      <c r="K6123" s="113" t="s">
        <v>4560</v>
      </c>
      <c r="L6123" s="113" t="s">
        <v>3947</v>
      </c>
      <c r="M6123" s="113" t="s">
        <v>4562</v>
      </c>
    </row>
    <row r="6124" spans="10:13">
      <c r="J6124" s="113" t="s">
        <v>12259</v>
      </c>
      <c r="K6124" s="113" t="s">
        <v>4563</v>
      </c>
      <c r="L6124" s="113" t="s">
        <v>3947</v>
      </c>
      <c r="M6124" s="113" t="s">
        <v>4565</v>
      </c>
    </row>
    <row r="6125" spans="10:13">
      <c r="J6125" s="113" t="s">
        <v>12259</v>
      </c>
      <c r="K6125" s="113" t="s">
        <v>4566</v>
      </c>
      <c r="L6125" s="113" t="s">
        <v>3947</v>
      </c>
      <c r="M6125" s="113" t="s">
        <v>4568</v>
      </c>
    </row>
    <row r="6126" spans="10:13">
      <c r="J6126" s="113" t="s">
        <v>12259</v>
      </c>
      <c r="K6126" s="113" t="s">
        <v>4569</v>
      </c>
      <c r="L6126" s="113" t="s">
        <v>3947</v>
      </c>
      <c r="M6126" s="113" t="s">
        <v>4571</v>
      </c>
    </row>
    <row r="6127" spans="10:13">
      <c r="J6127" s="113" t="s">
        <v>12259</v>
      </c>
      <c r="K6127" s="113" t="s">
        <v>4572</v>
      </c>
      <c r="L6127" s="113" t="s">
        <v>3947</v>
      </c>
      <c r="M6127" s="113" t="s">
        <v>4574</v>
      </c>
    </row>
    <row r="6128" spans="10:13">
      <c r="J6128" s="113" t="s">
        <v>12259</v>
      </c>
      <c r="K6128" s="113" t="s">
        <v>4575</v>
      </c>
      <c r="L6128" s="113" t="s">
        <v>3947</v>
      </c>
      <c r="M6128" s="113" t="s">
        <v>4577</v>
      </c>
    </row>
    <row r="6129" spans="10:13">
      <c r="J6129" s="113" t="s">
        <v>12259</v>
      </c>
      <c r="K6129" s="113" t="s">
        <v>4578</v>
      </c>
      <c r="L6129" s="113" t="s">
        <v>3947</v>
      </c>
      <c r="M6129" s="113" t="s">
        <v>4580</v>
      </c>
    </row>
    <row r="6130" spans="10:13">
      <c r="J6130" s="113" t="s">
        <v>12259</v>
      </c>
      <c r="K6130" s="113" t="s">
        <v>4581</v>
      </c>
      <c r="L6130" s="113" t="s">
        <v>3947</v>
      </c>
      <c r="M6130" s="113" t="s">
        <v>4583</v>
      </c>
    </row>
    <row r="6131" spans="10:13">
      <c r="J6131" s="113" t="s">
        <v>12259</v>
      </c>
      <c r="K6131" s="113" t="s">
        <v>4584</v>
      </c>
      <c r="L6131" s="113" t="s">
        <v>3947</v>
      </c>
      <c r="M6131" s="113" t="s">
        <v>4586</v>
      </c>
    </row>
    <row r="6132" spans="10:13">
      <c r="J6132" s="113" t="s">
        <v>12259</v>
      </c>
      <c r="K6132" s="113" t="s">
        <v>4587</v>
      </c>
      <c r="L6132" s="113" t="s">
        <v>3947</v>
      </c>
      <c r="M6132" s="113" t="s">
        <v>4589</v>
      </c>
    </row>
    <row r="6133" spans="10:13">
      <c r="J6133" s="113" t="s">
        <v>12259</v>
      </c>
      <c r="K6133" s="113" t="s">
        <v>4590</v>
      </c>
      <c r="L6133" s="113" t="s">
        <v>3947</v>
      </c>
      <c r="M6133" s="113" t="s">
        <v>4592</v>
      </c>
    </row>
    <row r="6134" spans="10:13">
      <c r="J6134" s="113" t="s">
        <v>12259</v>
      </c>
      <c r="K6134" s="113" t="s">
        <v>4593</v>
      </c>
      <c r="L6134" s="113" t="s">
        <v>3947</v>
      </c>
      <c r="M6134" s="113" t="s">
        <v>4595</v>
      </c>
    </row>
    <row r="6135" spans="10:13">
      <c r="J6135" s="113" t="s">
        <v>12259</v>
      </c>
      <c r="K6135" s="113" t="s">
        <v>4596</v>
      </c>
      <c r="L6135" s="113" t="s">
        <v>3947</v>
      </c>
      <c r="M6135" s="113" t="s">
        <v>4598</v>
      </c>
    </row>
    <row r="6136" spans="10:13">
      <c r="J6136" s="113" t="s">
        <v>12259</v>
      </c>
      <c r="K6136" s="113" t="s">
        <v>4599</v>
      </c>
      <c r="L6136" s="113" t="s">
        <v>3947</v>
      </c>
      <c r="M6136" s="113" t="s">
        <v>4601</v>
      </c>
    </row>
    <row r="6137" spans="10:13">
      <c r="J6137" s="113" t="s">
        <v>12259</v>
      </c>
      <c r="K6137" s="113" t="s">
        <v>4602</v>
      </c>
      <c r="L6137" s="113" t="s">
        <v>3947</v>
      </c>
      <c r="M6137" s="113" t="s">
        <v>4604</v>
      </c>
    </row>
    <row r="6138" spans="10:13">
      <c r="J6138" s="113" t="s">
        <v>12259</v>
      </c>
      <c r="K6138" s="113" t="s">
        <v>4605</v>
      </c>
      <c r="L6138" s="113" t="s">
        <v>3947</v>
      </c>
      <c r="M6138" s="113" t="s">
        <v>4607</v>
      </c>
    </row>
    <row r="6139" spans="10:13">
      <c r="J6139" s="113" t="s">
        <v>12259</v>
      </c>
      <c r="K6139" s="113" t="s">
        <v>4608</v>
      </c>
      <c r="L6139" s="113" t="s">
        <v>3947</v>
      </c>
      <c r="M6139" s="113" t="s">
        <v>4610</v>
      </c>
    </row>
    <row r="6140" spans="10:13">
      <c r="J6140" s="113" t="s">
        <v>12259</v>
      </c>
      <c r="K6140" s="113" t="s">
        <v>4611</v>
      </c>
      <c r="L6140" s="113" t="s">
        <v>3947</v>
      </c>
      <c r="M6140" s="113" t="s">
        <v>4613</v>
      </c>
    </row>
    <row r="6141" spans="10:13">
      <c r="J6141" s="113" t="s">
        <v>12259</v>
      </c>
      <c r="K6141" s="113" t="s">
        <v>4614</v>
      </c>
      <c r="L6141" s="113" t="s">
        <v>3947</v>
      </c>
      <c r="M6141" s="113" t="s">
        <v>4616</v>
      </c>
    </row>
    <row r="6142" spans="10:13">
      <c r="J6142" s="113" t="s">
        <v>12259</v>
      </c>
      <c r="K6142" s="113" t="s">
        <v>4617</v>
      </c>
      <c r="L6142" s="113" t="s">
        <v>3947</v>
      </c>
      <c r="M6142" s="113" t="s">
        <v>4619</v>
      </c>
    </row>
    <row r="6143" spans="10:13">
      <c r="J6143" s="113" t="s">
        <v>12259</v>
      </c>
      <c r="K6143" s="113" t="s">
        <v>4620</v>
      </c>
      <c r="L6143" s="113" t="s">
        <v>3947</v>
      </c>
      <c r="M6143" s="113" t="s">
        <v>4622</v>
      </c>
    </row>
    <row r="6144" spans="10:13">
      <c r="J6144" s="113" t="s">
        <v>12259</v>
      </c>
      <c r="K6144" s="113" t="s">
        <v>4623</v>
      </c>
      <c r="L6144" s="113" t="s">
        <v>3947</v>
      </c>
      <c r="M6144" s="113" t="s">
        <v>4625</v>
      </c>
    </row>
    <row r="6145" spans="10:13">
      <c r="J6145" s="113" t="s">
        <v>12259</v>
      </c>
      <c r="K6145" s="113" t="s">
        <v>4626</v>
      </c>
      <c r="L6145" s="113" t="s">
        <v>3947</v>
      </c>
      <c r="M6145" s="113" t="s">
        <v>4628</v>
      </c>
    </row>
    <row r="6146" spans="10:13">
      <c r="J6146" s="113" t="s">
        <v>12259</v>
      </c>
      <c r="K6146" s="113" t="s">
        <v>4629</v>
      </c>
      <c r="L6146" s="113" t="s">
        <v>3947</v>
      </c>
      <c r="M6146" s="113" t="s">
        <v>4631</v>
      </c>
    </row>
    <row r="6147" spans="10:13">
      <c r="J6147" s="113" t="s">
        <v>12259</v>
      </c>
      <c r="K6147" s="113" t="s">
        <v>4632</v>
      </c>
      <c r="L6147" s="113" t="s">
        <v>3947</v>
      </c>
      <c r="M6147" s="113" t="s">
        <v>4634</v>
      </c>
    </row>
    <row r="6148" spans="10:13">
      <c r="J6148" s="113" t="s">
        <v>12259</v>
      </c>
      <c r="K6148" s="113" t="s">
        <v>4635</v>
      </c>
      <c r="L6148" s="113" t="s">
        <v>3947</v>
      </c>
      <c r="M6148" s="113" t="s">
        <v>4637</v>
      </c>
    </row>
    <row r="6149" spans="10:13">
      <c r="J6149" s="113" t="s">
        <v>12259</v>
      </c>
      <c r="K6149" s="113" t="s">
        <v>4638</v>
      </c>
      <c r="L6149" s="113" t="s">
        <v>3947</v>
      </c>
      <c r="M6149" s="113" t="s">
        <v>4640</v>
      </c>
    </row>
    <row r="6150" spans="10:13">
      <c r="J6150" s="113" t="s">
        <v>12259</v>
      </c>
      <c r="K6150" s="113" t="s">
        <v>4641</v>
      </c>
      <c r="L6150" s="113" t="s">
        <v>3947</v>
      </c>
      <c r="M6150" s="113" t="s">
        <v>4643</v>
      </c>
    </row>
    <row r="6151" spans="10:13">
      <c r="J6151" s="113" t="s">
        <v>12259</v>
      </c>
      <c r="K6151" s="113" t="s">
        <v>4644</v>
      </c>
      <c r="L6151" s="113" t="s">
        <v>3947</v>
      </c>
      <c r="M6151" s="113" t="s">
        <v>4646</v>
      </c>
    </row>
    <row r="6152" spans="10:13">
      <c r="J6152" s="113" t="s">
        <v>12259</v>
      </c>
      <c r="K6152" s="113" t="s">
        <v>4647</v>
      </c>
      <c r="L6152" s="113" t="s">
        <v>3947</v>
      </c>
      <c r="M6152" s="113" t="s">
        <v>4649</v>
      </c>
    </row>
    <row r="6153" spans="10:13">
      <c r="J6153" s="113" t="s">
        <v>12259</v>
      </c>
      <c r="K6153" s="113" t="s">
        <v>4650</v>
      </c>
      <c r="L6153" s="113" t="s">
        <v>3947</v>
      </c>
      <c r="M6153" s="113" t="s">
        <v>4652</v>
      </c>
    </row>
    <row r="6154" spans="10:13">
      <c r="J6154" s="113" t="s">
        <v>12259</v>
      </c>
      <c r="K6154" s="113" t="s">
        <v>4653</v>
      </c>
      <c r="L6154" s="113" t="s">
        <v>3947</v>
      </c>
      <c r="M6154" s="113" t="s">
        <v>4655</v>
      </c>
    </row>
    <row r="6155" spans="10:13">
      <c r="J6155" s="113" t="s">
        <v>12259</v>
      </c>
      <c r="K6155" s="113" t="s">
        <v>4656</v>
      </c>
      <c r="L6155" s="113" t="s">
        <v>3947</v>
      </c>
      <c r="M6155" s="113" t="s">
        <v>4658</v>
      </c>
    </row>
    <row r="6156" spans="10:13">
      <c r="J6156" s="113" t="s">
        <v>12259</v>
      </c>
      <c r="K6156" s="113" t="s">
        <v>4659</v>
      </c>
      <c r="L6156" s="113" t="s">
        <v>3947</v>
      </c>
      <c r="M6156" s="113" t="s">
        <v>4661</v>
      </c>
    </row>
    <row r="6157" spans="10:13">
      <c r="J6157" s="113" t="s">
        <v>12259</v>
      </c>
      <c r="K6157" s="113" t="s">
        <v>4662</v>
      </c>
      <c r="L6157" s="113" t="s">
        <v>3947</v>
      </c>
      <c r="M6157" s="113" t="s">
        <v>4664</v>
      </c>
    </row>
    <row r="6158" spans="10:13">
      <c r="J6158" s="113" t="s">
        <v>12259</v>
      </c>
      <c r="K6158" s="113" t="s">
        <v>4665</v>
      </c>
      <c r="L6158" s="113" t="s">
        <v>3947</v>
      </c>
      <c r="M6158" s="113" t="s">
        <v>4667</v>
      </c>
    </row>
    <row r="6159" spans="10:13">
      <c r="J6159" s="113" t="s">
        <v>12259</v>
      </c>
      <c r="K6159" s="113" t="s">
        <v>4668</v>
      </c>
      <c r="L6159" s="113" t="s">
        <v>3947</v>
      </c>
      <c r="M6159" s="113" t="s">
        <v>4670</v>
      </c>
    </row>
    <row r="6160" spans="10:13">
      <c r="J6160" s="113" t="s">
        <v>12259</v>
      </c>
      <c r="K6160" s="113" t="s">
        <v>4671</v>
      </c>
      <c r="L6160" s="113" t="s">
        <v>3947</v>
      </c>
      <c r="M6160" s="113" t="s">
        <v>4673</v>
      </c>
    </row>
    <row r="6161" spans="10:13">
      <c r="J6161" s="113" t="s">
        <v>12259</v>
      </c>
      <c r="K6161" s="113" t="s">
        <v>4674</v>
      </c>
      <c r="L6161" s="113" t="s">
        <v>3947</v>
      </c>
      <c r="M6161" s="113" t="s">
        <v>4676</v>
      </c>
    </row>
    <row r="6162" spans="10:13">
      <c r="J6162" s="113" t="s">
        <v>12259</v>
      </c>
      <c r="K6162" s="113" t="s">
        <v>4677</v>
      </c>
      <c r="L6162" s="113" t="s">
        <v>3947</v>
      </c>
      <c r="M6162" s="113" t="s">
        <v>4679</v>
      </c>
    </row>
    <row r="6163" spans="10:13">
      <c r="J6163" s="113" t="s">
        <v>12259</v>
      </c>
      <c r="K6163" s="113" t="s">
        <v>4680</v>
      </c>
      <c r="L6163" s="113" t="s">
        <v>3947</v>
      </c>
      <c r="M6163" s="113" t="s">
        <v>4682</v>
      </c>
    </row>
    <row r="6164" spans="10:13">
      <c r="J6164" s="113" t="s">
        <v>12259</v>
      </c>
      <c r="K6164" s="113" t="s">
        <v>4683</v>
      </c>
      <c r="L6164" s="113" t="s">
        <v>3947</v>
      </c>
      <c r="M6164" s="113" t="s">
        <v>4685</v>
      </c>
    </row>
    <row r="6165" spans="10:13">
      <c r="J6165" s="113" t="s">
        <v>12259</v>
      </c>
      <c r="K6165" s="113" t="s">
        <v>4686</v>
      </c>
      <c r="L6165" s="113" t="s">
        <v>3947</v>
      </c>
      <c r="M6165" s="113" t="s">
        <v>4688</v>
      </c>
    </row>
    <row r="6166" spans="10:13">
      <c r="J6166" s="113" t="s">
        <v>12259</v>
      </c>
      <c r="K6166" s="113" t="s">
        <v>4689</v>
      </c>
      <c r="L6166" s="113" t="s">
        <v>3947</v>
      </c>
      <c r="M6166" s="113" t="s">
        <v>4691</v>
      </c>
    </row>
    <row r="6167" spans="10:13">
      <c r="J6167" s="113" t="s">
        <v>12259</v>
      </c>
      <c r="K6167" s="113" t="s">
        <v>4692</v>
      </c>
      <c r="L6167" s="113" t="s">
        <v>3947</v>
      </c>
      <c r="M6167" s="113" t="s">
        <v>4694</v>
      </c>
    </row>
    <row r="6168" spans="10:13">
      <c r="J6168" s="113" t="s">
        <v>12259</v>
      </c>
      <c r="K6168" s="113" t="s">
        <v>4695</v>
      </c>
      <c r="L6168" s="113" t="s">
        <v>3947</v>
      </c>
      <c r="M6168" s="113" t="s">
        <v>4697</v>
      </c>
    </row>
    <row r="6169" spans="10:13">
      <c r="J6169" s="113" t="s">
        <v>12259</v>
      </c>
      <c r="K6169" s="113" t="s">
        <v>4698</v>
      </c>
      <c r="L6169" s="113" t="s">
        <v>3947</v>
      </c>
      <c r="M6169" s="113" t="s">
        <v>4700</v>
      </c>
    </row>
    <row r="6170" spans="10:13">
      <c r="J6170" s="113" t="s">
        <v>12259</v>
      </c>
      <c r="K6170" s="113" t="s">
        <v>4701</v>
      </c>
      <c r="L6170" s="113" t="s">
        <v>3947</v>
      </c>
      <c r="M6170" s="113" t="s">
        <v>4703</v>
      </c>
    </row>
    <row r="6171" spans="10:13">
      <c r="J6171" s="113" t="s">
        <v>12259</v>
      </c>
      <c r="K6171" s="113" t="s">
        <v>4704</v>
      </c>
      <c r="L6171" s="113" t="s">
        <v>3947</v>
      </c>
      <c r="M6171" s="113" t="s">
        <v>4706</v>
      </c>
    </row>
    <row r="6172" spans="10:13">
      <c r="J6172" s="113" t="s">
        <v>12259</v>
      </c>
      <c r="K6172" s="113" t="s">
        <v>4707</v>
      </c>
      <c r="L6172" s="113" t="s">
        <v>3947</v>
      </c>
      <c r="M6172" s="113" t="s">
        <v>4709</v>
      </c>
    </row>
    <row r="6173" spans="10:13">
      <c r="J6173" s="113" t="s">
        <v>12259</v>
      </c>
      <c r="K6173" s="113" t="s">
        <v>4710</v>
      </c>
      <c r="L6173" s="113" t="s">
        <v>3947</v>
      </c>
      <c r="M6173" s="113" t="s">
        <v>4712</v>
      </c>
    </row>
    <row r="6174" spans="10:13">
      <c r="J6174" s="113" t="s">
        <v>12259</v>
      </c>
      <c r="K6174" s="113" t="s">
        <v>4713</v>
      </c>
      <c r="L6174" s="113" t="s">
        <v>3947</v>
      </c>
      <c r="M6174" s="113" t="s">
        <v>4715</v>
      </c>
    </row>
    <row r="6175" spans="10:13">
      <c r="J6175" s="113" t="s">
        <v>12259</v>
      </c>
      <c r="K6175" s="113" t="s">
        <v>4716</v>
      </c>
      <c r="L6175" s="113" t="s">
        <v>3947</v>
      </c>
      <c r="M6175" s="113" t="s">
        <v>4718</v>
      </c>
    </row>
    <row r="6176" spans="10:13">
      <c r="J6176" s="113" t="s">
        <v>12259</v>
      </c>
      <c r="K6176" s="113" t="s">
        <v>4719</v>
      </c>
      <c r="L6176" s="113" t="s">
        <v>3947</v>
      </c>
      <c r="M6176" s="113" t="s">
        <v>4721</v>
      </c>
    </row>
    <row r="6177" spans="10:13">
      <c r="J6177" s="113" t="s">
        <v>12259</v>
      </c>
      <c r="K6177" s="113" t="s">
        <v>4722</v>
      </c>
      <c r="L6177" s="113" t="s">
        <v>3947</v>
      </c>
      <c r="M6177" s="113" t="s">
        <v>4724</v>
      </c>
    </row>
    <row r="6178" spans="10:13">
      <c r="J6178" s="113" t="s">
        <v>12259</v>
      </c>
      <c r="K6178" s="113" t="s">
        <v>4725</v>
      </c>
      <c r="L6178" s="113" t="s">
        <v>3947</v>
      </c>
      <c r="M6178" s="113" t="s">
        <v>4727</v>
      </c>
    </row>
    <row r="6179" spans="10:13">
      <c r="J6179" s="113" t="s">
        <v>12259</v>
      </c>
      <c r="K6179" s="113" t="s">
        <v>4728</v>
      </c>
      <c r="L6179" s="113" t="s">
        <v>3947</v>
      </c>
      <c r="M6179" s="113" t="s">
        <v>4730</v>
      </c>
    </row>
    <row r="6180" spans="10:13">
      <c r="J6180" s="113" t="s">
        <v>12259</v>
      </c>
      <c r="K6180" s="113" t="s">
        <v>4731</v>
      </c>
      <c r="L6180" s="113" t="s">
        <v>3947</v>
      </c>
      <c r="M6180" s="113" t="s">
        <v>4733</v>
      </c>
    </row>
    <row r="6181" spans="10:13">
      <c r="J6181" s="113" t="s">
        <v>12259</v>
      </c>
      <c r="K6181" s="113" t="s">
        <v>4734</v>
      </c>
      <c r="L6181" s="113" t="s">
        <v>3947</v>
      </c>
      <c r="M6181" s="113" t="s">
        <v>4736</v>
      </c>
    </row>
    <row r="6182" spans="10:13">
      <c r="J6182" s="113" t="s">
        <v>12259</v>
      </c>
      <c r="K6182" s="113" t="s">
        <v>4737</v>
      </c>
      <c r="L6182" s="113" t="s">
        <v>3947</v>
      </c>
      <c r="M6182" s="113" t="s">
        <v>4739</v>
      </c>
    </row>
    <row r="6183" spans="10:13">
      <c r="J6183" s="113" t="s">
        <v>12259</v>
      </c>
      <c r="K6183" s="113" t="s">
        <v>4740</v>
      </c>
      <c r="L6183" s="113" t="s">
        <v>3947</v>
      </c>
      <c r="M6183" s="113" t="s">
        <v>4742</v>
      </c>
    </row>
    <row r="6184" spans="10:13">
      <c r="J6184" s="113" t="s">
        <v>12259</v>
      </c>
      <c r="K6184" s="113" t="s">
        <v>4743</v>
      </c>
      <c r="L6184" s="113" t="s">
        <v>3947</v>
      </c>
      <c r="M6184" s="113" t="s">
        <v>4745</v>
      </c>
    </row>
    <row r="6185" spans="10:13">
      <c r="J6185" s="113" t="s">
        <v>12259</v>
      </c>
      <c r="K6185" s="113" t="s">
        <v>4746</v>
      </c>
      <c r="L6185" s="113" t="s">
        <v>3947</v>
      </c>
      <c r="M6185" s="113" t="s">
        <v>4748</v>
      </c>
    </row>
    <row r="6186" spans="10:13">
      <c r="J6186" s="113" t="s">
        <v>12259</v>
      </c>
      <c r="K6186" s="113" t="s">
        <v>4749</v>
      </c>
      <c r="L6186" s="113" t="s">
        <v>3947</v>
      </c>
      <c r="M6186" s="113" t="s">
        <v>4751</v>
      </c>
    </row>
    <row r="6187" spans="10:13">
      <c r="J6187" s="113" t="s">
        <v>12259</v>
      </c>
      <c r="K6187" s="113" t="s">
        <v>4752</v>
      </c>
      <c r="L6187" s="113" t="s">
        <v>3947</v>
      </c>
      <c r="M6187" s="113" t="s">
        <v>4754</v>
      </c>
    </row>
    <row r="6188" spans="10:13">
      <c r="J6188" s="113" t="s">
        <v>12259</v>
      </c>
      <c r="K6188" s="113" t="s">
        <v>4755</v>
      </c>
      <c r="L6188" s="113" t="s">
        <v>3947</v>
      </c>
      <c r="M6188" s="113" t="s">
        <v>4757</v>
      </c>
    </row>
    <row r="6189" spans="10:13">
      <c r="J6189" s="113" t="s">
        <v>12259</v>
      </c>
      <c r="K6189" s="113" t="s">
        <v>4758</v>
      </c>
      <c r="L6189" s="113" t="s">
        <v>3947</v>
      </c>
      <c r="M6189" s="113" t="s">
        <v>4760</v>
      </c>
    </row>
    <row r="6190" spans="10:13">
      <c r="J6190" s="113" t="s">
        <v>12259</v>
      </c>
      <c r="K6190" s="113" t="s">
        <v>4761</v>
      </c>
      <c r="L6190" s="113" t="s">
        <v>3947</v>
      </c>
      <c r="M6190" s="113" t="s">
        <v>4763</v>
      </c>
    </row>
    <row r="6191" spans="10:13">
      <c r="J6191" s="113" t="s">
        <v>12259</v>
      </c>
      <c r="K6191" s="113" t="s">
        <v>4764</v>
      </c>
      <c r="L6191" s="113" t="s">
        <v>3947</v>
      </c>
      <c r="M6191" s="113" t="s">
        <v>4766</v>
      </c>
    </row>
    <row r="6192" spans="10:13">
      <c r="J6192" s="113" t="s">
        <v>12259</v>
      </c>
      <c r="K6192" s="113" t="s">
        <v>4767</v>
      </c>
      <c r="L6192" s="113" t="s">
        <v>3947</v>
      </c>
      <c r="M6192" s="113" t="s">
        <v>4769</v>
      </c>
    </row>
    <row r="6193" spans="10:13">
      <c r="J6193" s="113" t="s">
        <v>12259</v>
      </c>
      <c r="K6193" s="113" t="s">
        <v>4770</v>
      </c>
      <c r="L6193" s="113" t="s">
        <v>3947</v>
      </c>
      <c r="M6193" s="113" t="s">
        <v>4772</v>
      </c>
    </row>
    <row r="6194" spans="10:13">
      <c r="J6194" s="113" t="s">
        <v>12259</v>
      </c>
      <c r="K6194" s="113" t="s">
        <v>4773</v>
      </c>
      <c r="L6194" s="113" t="s">
        <v>3947</v>
      </c>
      <c r="M6194" s="113" t="s">
        <v>4775</v>
      </c>
    </row>
    <row r="6195" spans="10:13">
      <c r="J6195" s="113" t="s">
        <v>12259</v>
      </c>
      <c r="K6195" s="113" t="s">
        <v>4776</v>
      </c>
      <c r="L6195" s="113" t="s">
        <v>3947</v>
      </c>
      <c r="M6195" s="113" t="s">
        <v>4778</v>
      </c>
    </row>
    <row r="6196" spans="10:13">
      <c r="J6196" s="113" t="s">
        <v>12259</v>
      </c>
      <c r="K6196" s="113" t="s">
        <v>4779</v>
      </c>
      <c r="L6196" s="113" t="s">
        <v>3947</v>
      </c>
      <c r="M6196" s="113" t="s">
        <v>4781</v>
      </c>
    </row>
    <row r="6197" spans="10:13">
      <c r="J6197" s="113" t="s">
        <v>12259</v>
      </c>
      <c r="K6197" s="113" t="s">
        <v>4782</v>
      </c>
      <c r="L6197" s="113" t="s">
        <v>3947</v>
      </c>
      <c r="M6197" s="113" t="s">
        <v>4784</v>
      </c>
    </row>
    <row r="6198" spans="10:13">
      <c r="J6198" s="113" t="s">
        <v>12259</v>
      </c>
      <c r="K6198" s="113" t="s">
        <v>4785</v>
      </c>
      <c r="L6198" s="113" t="s">
        <v>3947</v>
      </c>
      <c r="M6198" s="113" t="s">
        <v>4787</v>
      </c>
    </row>
    <row r="6199" spans="10:13">
      <c r="J6199" s="113" t="s">
        <v>12259</v>
      </c>
      <c r="K6199" s="113" t="s">
        <v>4788</v>
      </c>
      <c r="L6199" s="113" t="s">
        <v>3947</v>
      </c>
      <c r="M6199" s="113" t="s">
        <v>4790</v>
      </c>
    </row>
    <row r="6200" spans="10:13">
      <c r="J6200" s="113" t="s">
        <v>12259</v>
      </c>
      <c r="K6200" s="113" t="s">
        <v>4791</v>
      </c>
      <c r="L6200" s="113" t="s">
        <v>3947</v>
      </c>
      <c r="M6200" s="113" t="s">
        <v>4793</v>
      </c>
    </row>
    <row r="6201" spans="10:13">
      <c r="J6201" s="113" t="s">
        <v>12259</v>
      </c>
      <c r="K6201" s="113" t="s">
        <v>4794</v>
      </c>
      <c r="L6201" s="113" t="s">
        <v>3947</v>
      </c>
      <c r="M6201" s="113" t="s">
        <v>4796</v>
      </c>
    </row>
    <row r="6202" spans="10:13">
      <c r="J6202" s="113" t="s">
        <v>12259</v>
      </c>
      <c r="K6202" s="113" t="s">
        <v>4797</v>
      </c>
      <c r="L6202" s="113" t="s">
        <v>3947</v>
      </c>
      <c r="M6202" s="113" t="s">
        <v>4799</v>
      </c>
    </row>
    <row r="6203" spans="10:13">
      <c r="J6203" s="113" t="s">
        <v>12259</v>
      </c>
      <c r="K6203" s="113" t="s">
        <v>4800</v>
      </c>
      <c r="L6203" s="113" t="s">
        <v>3947</v>
      </c>
      <c r="M6203" s="113" t="s">
        <v>4802</v>
      </c>
    </row>
    <row r="6204" spans="10:13">
      <c r="J6204" s="113" t="s">
        <v>12259</v>
      </c>
      <c r="K6204" s="113" t="s">
        <v>4803</v>
      </c>
      <c r="L6204" s="113" t="s">
        <v>3947</v>
      </c>
      <c r="M6204" s="113" t="s">
        <v>4805</v>
      </c>
    </row>
    <row r="6205" spans="10:13">
      <c r="J6205" s="113" t="s">
        <v>12259</v>
      </c>
      <c r="K6205" s="113" t="s">
        <v>4806</v>
      </c>
      <c r="L6205" s="113" t="s">
        <v>3947</v>
      </c>
      <c r="M6205" s="113" t="s">
        <v>4808</v>
      </c>
    </row>
    <row r="6206" spans="10:13">
      <c r="J6206" s="113" t="s">
        <v>12259</v>
      </c>
      <c r="K6206" s="113" t="s">
        <v>4809</v>
      </c>
      <c r="L6206" s="113" t="s">
        <v>3947</v>
      </c>
      <c r="M6206" s="113" t="s">
        <v>4811</v>
      </c>
    </row>
    <row r="6207" spans="10:13">
      <c r="J6207" s="113" t="s">
        <v>12259</v>
      </c>
      <c r="K6207" s="113" t="s">
        <v>4812</v>
      </c>
      <c r="L6207" s="113" t="s">
        <v>3947</v>
      </c>
      <c r="M6207" s="113" t="s">
        <v>4814</v>
      </c>
    </row>
    <row r="6208" spans="10:13">
      <c r="J6208" s="113" t="s">
        <v>12259</v>
      </c>
      <c r="K6208" s="113" t="s">
        <v>4815</v>
      </c>
      <c r="L6208" s="113" t="s">
        <v>3947</v>
      </c>
      <c r="M6208" s="113" t="s">
        <v>4817</v>
      </c>
    </row>
    <row r="6209" spans="10:13">
      <c r="J6209" s="113" t="s">
        <v>12259</v>
      </c>
      <c r="K6209" s="113" t="s">
        <v>4818</v>
      </c>
      <c r="L6209" s="113" t="s">
        <v>3947</v>
      </c>
      <c r="M6209" s="113" t="s">
        <v>4820</v>
      </c>
    </row>
    <row r="6210" spans="10:13">
      <c r="J6210" s="113" t="s">
        <v>12259</v>
      </c>
      <c r="K6210" s="113" t="s">
        <v>4821</v>
      </c>
      <c r="L6210" s="113" t="s">
        <v>3947</v>
      </c>
      <c r="M6210" s="113" t="s">
        <v>4823</v>
      </c>
    </row>
    <row r="6211" spans="10:13">
      <c r="J6211" s="113" t="s">
        <v>12259</v>
      </c>
      <c r="K6211" s="113" t="s">
        <v>4824</v>
      </c>
      <c r="L6211" s="113" t="s">
        <v>3947</v>
      </c>
      <c r="M6211" s="113" t="s">
        <v>4826</v>
      </c>
    </row>
    <row r="6212" spans="10:13">
      <c r="J6212" s="113" t="s">
        <v>12259</v>
      </c>
      <c r="K6212" s="113" t="s">
        <v>4827</v>
      </c>
      <c r="L6212" s="113" t="s">
        <v>3947</v>
      </c>
      <c r="M6212" s="113" t="s">
        <v>4829</v>
      </c>
    </row>
    <row r="6213" spans="10:13">
      <c r="J6213" s="113" t="s">
        <v>12259</v>
      </c>
      <c r="K6213" s="113" t="s">
        <v>4830</v>
      </c>
      <c r="L6213" s="113" t="s">
        <v>3947</v>
      </c>
      <c r="M6213" s="113" t="s">
        <v>4832</v>
      </c>
    </row>
    <row r="6214" spans="10:13">
      <c r="J6214" s="113" t="s">
        <v>12259</v>
      </c>
      <c r="K6214" s="113" t="s">
        <v>4833</v>
      </c>
      <c r="L6214" s="113" t="s">
        <v>3947</v>
      </c>
      <c r="M6214" s="113" t="s">
        <v>4835</v>
      </c>
    </row>
    <row r="6215" spans="10:13">
      <c r="J6215" s="113" t="s">
        <v>12259</v>
      </c>
      <c r="K6215" s="113" t="s">
        <v>4836</v>
      </c>
      <c r="L6215" s="113" t="s">
        <v>3947</v>
      </c>
      <c r="M6215" s="113" t="s">
        <v>4838</v>
      </c>
    </row>
    <row r="6216" spans="10:13">
      <c r="J6216" s="113" t="s">
        <v>12259</v>
      </c>
      <c r="K6216" s="113" t="s">
        <v>4839</v>
      </c>
      <c r="L6216" s="113" t="s">
        <v>3947</v>
      </c>
      <c r="M6216" s="113" t="s">
        <v>4841</v>
      </c>
    </row>
    <row r="6217" spans="10:13">
      <c r="J6217" s="113" t="s">
        <v>12259</v>
      </c>
      <c r="K6217" s="113" t="s">
        <v>4842</v>
      </c>
      <c r="L6217" s="113" t="s">
        <v>3947</v>
      </c>
      <c r="M6217" s="113" t="s">
        <v>4844</v>
      </c>
    </row>
    <row r="6218" spans="10:13">
      <c r="J6218" s="113" t="s">
        <v>12259</v>
      </c>
      <c r="K6218" s="113" t="s">
        <v>4845</v>
      </c>
      <c r="L6218" s="113" t="s">
        <v>3947</v>
      </c>
      <c r="M6218" s="113" t="s">
        <v>4847</v>
      </c>
    </row>
    <row r="6219" spans="10:13">
      <c r="J6219" s="113" t="s">
        <v>12259</v>
      </c>
      <c r="K6219" s="113" t="s">
        <v>4848</v>
      </c>
      <c r="L6219" s="113" t="s">
        <v>3947</v>
      </c>
      <c r="M6219" s="113" t="s">
        <v>4850</v>
      </c>
    </row>
    <row r="6220" spans="10:13">
      <c r="J6220" s="113" t="s">
        <v>12259</v>
      </c>
      <c r="K6220" s="113" t="s">
        <v>4851</v>
      </c>
      <c r="L6220" s="113" t="s">
        <v>3947</v>
      </c>
      <c r="M6220" s="113" t="s">
        <v>4853</v>
      </c>
    </row>
    <row r="6221" spans="10:13">
      <c r="J6221" s="113" t="s">
        <v>12259</v>
      </c>
      <c r="K6221" s="113" t="s">
        <v>4854</v>
      </c>
      <c r="L6221" s="113" t="s">
        <v>3947</v>
      </c>
      <c r="M6221" s="113" t="s">
        <v>4856</v>
      </c>
    </row>
    <row r="6222" spans="10:13">
      <c r="J6222" s="113" t="s">
        <v>12259</v>
      </c>
      <c r="K6222" s="113" t="s">
        <v>4857</v>
      </c>
      <c r="L6222" s="113" t="s">
        <v>3947</v>
      </c>
      <c r="M6222" s="113" t="s">
        <v>4859</v>
      </c>
    </row>
    <row r="6223" spans="10:13">
      <c r="J6223" s="113" t="s">
        <v>12259</v>
      </c>
      <c r="K6223" s="113" t="s">
        <v>4860</v>
      </c>
      <c r="L6223" s="113" t="s">
        <v>3947</v>
      </c>
      <c r="M6223" s="113" t="s">
        <v>4862</v>
      </c>
    </row>
    <row r="6224" spans="10:13">
      <c r="J6224" s="113" t="s">
        <v>12259</v>
      </c>
      <c r="K6224" s="113" t="s">
        <v>4863</v>
      </c>
      <c r="L6224" s="113" t="s">
        <v>3947</v>
      </c>
      <c r="M6224" s="113" t="s">
        <v>4865</v>
      </c>
    </row>
    <row r="6225" spans="10:13">
      <c r="J6225" s="113" t="s">
        <v>12259</v>
      </c>
      <c r="K6225" s="113" t="s">
        <v>4866</v>
      </c>
      <c r="L6225" s="113" t="s">
        <v>3947</v>
      </c>
      <c r="M6225" s="113" t="s">
        <v>4868</v>
      </c>
    </row>
    <row r="6226" spans="10:13">
      <c r="J6226" s="113" t="s">
        <v>12259</v>
      </c>
      <c r="K6226" s="113" t="s">
        <v>4869</v>
      </c>
      <c r="L6226" s="113" t="s">
        <v>3947</v>
      </c>
      <c r="M6226" s="113" t="s">
        <v>4871</v>
      </c>
    </row>
    <row r="6227" spans="10:13">
      <c r="J6227" s="113" t="s">
        <v>12259</v>
      </c>
      <c r="K6227" s="113" t="s">
        <v>4872</v>
      </c>
      <c r="L6227" s="113" t="s">
        <v>3947</v>
      </c>
      <c r="M6227" s="113" t="s">
        <v>4874</v>
      </c>
    </row>
    <row r="6228" spans="10:13">
      <c r="J6228" s="113" t="s">
        <v>12259</v>
      </c>
      <c r="K6228" s="113" t="s">
        <v>4875</v>
      </c>
      <c r="L6228" s="113" t="s">
        <v>3947</v>
      </c>
      <c r="M6228" s="113" t="s">
        <v>4877</v>
      </c>
    </row>
    <row r="6229" spans="10:13">
      <c r="J6229" s="113" t="s">
        <v>12259</v>
      </c>
      <c r="K6229" s="113" t="s">
        <v>4878</v>
      </c>
      <c r="L6229" s="113" t="s">
        <v>3947</v>
      </c>
      <c r="M6229" s="113" t="s">
        <v>4880</v>
      </c>
    </row>
    <row r="6230" spans="10:13">
      <c r="J6230" s="113" t="s">
        <v>12259</v>
      </c>
      <c r="K6230" s="113" t="s">
        <v>4881</v>
      </c>
      <c r="L6230" s="113" t="s">
        <v>3947</v>
      </c>
      <c r="M6230" s="113" t="s">
        <v>4883</v>
      </c>
    </row>
    <row r="6231" spans="10:13">
      <c r="J6231" s="113" t="s">
        <v>12259</v>
      </c>
      <c r="K6231" s="113" t="s">
        <v>4884</v>
      </c>
      <c r="L6231" s="113" t="s">
        <v>3947</v>
      </c>
      <c r="M6231" s="113" t="s">
        <v>4886</v>
      </c>
    </row>
    <row r="6232" spans="10:13">
      <c r="J6232" s="113" t="s">
        <v>12259</v>
      </c>
      <c r="K6232" s="113" t="s">
        <v>4887</v>
      </c>
      <c r="L6232" s="113" t="s">
        <v>3947</v>
      </c>
      <c r="M6232" s="113" t="s">
        <v>4889</v>
      </c>
    </row>
    <row r="6233" spans="10:13">
      <c r="J6233" s="113" t="s">
        <v>12259</v>
      </c>
      <c r="K6233" s="113" t="s">
        <v>4890</v>
      </c>
      <c r="L6233" s="113" t="s">
        <v>3947</v>
      </c>
      <c r="M6233" s="113" t="s">
        <v>4892</v>
      </c>
    </row>
    <row r="6234" spans="10:13">
      <c r="J6234" s="113" t="s">
        <v>12259</v>
      </c>
      <c r="K6234" s="113" t="s">
        <v>4893</v>
      </c>
      <c r="L6234" s="113" t="s">
        <v>3947</v>
      </c>
      <c r="M6234" s="113" t="s">
        <v>4895</v>
      </c>
    </row>
    <row r="6235" spans="10:13">
      <c r="J6235" s="113" t="s">
        <v>12259</v>
      </c>
      <c r="K6235" s="113" t="s">
        <v>4896</v>
      </c>
      <c r="L6235" s="113" t="s">
        <v>3947</v>
      </c>
      <c r="M6235" s="113" t="s">
        <v>4898</v>
      </c>
    </row>
    <row r="6236" spans="10:13">
      <c r="J6236" s="113" t="s">
        <v>12259</v>
      </c>
      <c r="K6236" s="113" t="s">
        <v>4899</v>
      </c>
      <c r="L6236" s="113" t="s">
        <v>3947</v>
      </c>
      <c r="M6236" s="113" t="s">
        <v>4901</v>
      </c>
    </row>
    <row r="6237" spans="10:13">
      <c r="J6237" s="113" t="s">
        <v>12259</v>
      </c>
      <c r="K6237" s="113" t="s">
        <v>4902</v>
      </c>
      <c r="L6237" s="113" t="s">
        <v>3947</v>
      </c>
      <c r="M6237" s="113" t="s">
        <v>4904</v>
      </c>
    </row>
    <row r="6238" spans="10:13">
      <c r="J6238" s="113" t="s">
        <v>12259</v>
      </c>
      <c r="K6238" s="113" t="s">
        <v>4905</v>
      </c>
      <c r="L6238" s="113" t="s">
        <v>3947</v>
      </c>
      <c r="M6238" s="113" t="s">
        <v>4907</v>
      </c>
    </row>
    <row r="6239" spans="10:13">
      <c r="J6239" s="113" t="s">
        <v>12259</v>
      </c>
      <c r="K6239" s="113" t="s">
        <v>4908</v>
      </c>
      <c r="L6239" s="113" t="s">
        <v>3947</v>
      </c>
      <c r="M6239" s="113" t="s">
        <v>4910</v>
      </c>
    </row>
    <row r="6240" spans="10:13">
      <c r="J6240" s="113" t="s">
        <v>12259</v>
      </c>
      <c r="K6240" s="113" t="s">
        <v>4911</v>
      </c>
      <c r="L6240" s="113" t="s">
        <v>3947</v>
      </c>
      <c r="M6240" s="113" t="s">
        <v>4913</v>
      </c>
    </row>
    <row r="6241" spans="10:13">
      <c r="J6241" s="113" t="s">
        <v>12259</v>
      </c>
      <c r="K6241" s="113" t="s">
        <v>4914</v>
      </c>
      <c r="L6241" s="113" t="s">
        <v>3947</v>
      </c>
      <c r="M6241" s="113" t="s">
        <v>4916</v>
      </c>
    </row>
    <row r="6242" spans="10:13">
      <c r="J6242" s="113" t="s">
        <v>12259</v>
      </c>
      <c r="K6242" s="113" t="s">
        <v>4917</v>
      </c>
      <c r="L6242" s="113" t="s">
        <v>3947</v>
      </c>
      <c r="M6242" s="113" t="s">
        <v>4919</v>
      </c>
    </row>
    <row r="6243" spans="10:13">
      <c r="J6243" s="113" t="s">
        <v>12259</v>
      </c>
      <c r="K6243" s="113" t="s">
        <v>4920</v>
      </c>
      <c r="L6243" s="113" t="s">
        <v>3947</v>
      </c>
      <c r="M6243" s="113" t="s">
        <v>4922</v>
      </c>
    </row>
    <row r="6244" spans="10:13">
      <c r="J6244" s="113" t="s">
        <v>12259</v>
      </c>
      <c r="K6244" s="113" t="s">
        <v>4923</v>
      </c>
      <c r="L6244" s="113" t="s">
        <v>3947</v>
      </c>
      <c r="M6244" s="113" t="s">
        <v>4925</v>
      </c>
    </row>
    <row r="6245" spans="10:13">
      <c r="J6245" s="113" t="s">
        <v>12259</v>
      </c>
      <c r="K6245" s="113" t="s">
        <v>4926</v>
      </c>
      <c r="L6245" s="113" t="s">
        <v>3947</v>
      </c>
      <c r="M6245" s="113" t="s">
        <v>4928</v>
      </c>
    </row>
    <row r="6246" spans="10:13">
      <c r="J6246" s="113" t="s">
        <v>12259</v>
      </c>
      <c r="K6246" s="113" t="s">
        <v>4929</v>
      </c>
      <c r="L6246" s="113" t="s">
        <v>3947</v>
      </c>
      <c r="M6246" s="113" t="s">
        <v>4931</v>
      </c>
    </row>
    <row r="6247" spans="10:13">
      <c r="J6247" s="113" t="s">
        <v>12259</v>
      </c>
      <c r="K6247" s="113" t="s">
        <v>4932</v>
      </c>
      <c r="L6247" s="113" t="s">
        <v>3947</v>
      </c>
      <c r="M6247" s="113" t="s">
        <v>4934</v>
      </c>
    </row>
    <row r="6248" spans="10:13">
      <c r="J6248" s="113" t="s">
        <v>12259</v>
      </c>
      <c r="K6248" s="113" t="s">
        <v>4935</v>
      </c>
      <c r="L6248" s="113" t="s">
        <v>3947</v>
      </c>
      <c r="M6248" s="113" t="s">
        <v>4937</v>
      </c>
    </row>
    <row r="6249" spans="10:13">
      <c r="J6249" s="113" t="s">
        <v>12259</v>
      </c>
      <c r="K6249" s="113" t="s">
        <v>4938</v>
      </c>
      <c r="L6249" s="113" t="s">
        <v>3947</v>
      </c>
      <c r="M6249" s="113" t="s">
        <v>4940</v>
      </c>
    </row>
    <row r="6250" spans="10:13">
      <c r="J6250" s="113" t="s">
        <v>12259</v>
      </c>
      <c r="K6250" s="113" t="s">
        <v>4941</v>
      </c>
      <c r="L6250" s="113" t="s">
        <v>3947</v>
      </c>
      <c r="M6250" s="113" t="s">
        <v>4943</v>
      </c>
    </row>
    <row r="6251" spans="10:13">
      <c r="J6251" s="113" t="s">
        <v>12259</v>
      </c>
      <c r="K6251" s="113" t="s">
        <v>4944</v>
      </c>
      <c r="L6251" s="113" t="s">
        <v>3947</v>
      </c>
      <c r="M6251" s="113" t="s">
        <v>4946</v>
      </c>
    </row>
    <row r="6252" spans="10:13">
      <c r="J6252" s="113" t="s">
        <v>12259</v>
      </c>
      <c r="K6252" s="113" t="s">
        <v>4947</v>
      </c>
      <c r="L6252" s="113" t="s">
        <v>3947</v>
      </c>
      <c r="M6252" s="113" t="s">
        <v>4949</v>
      </c>
    </row>
    <row r="6253" spans="10:13">
      <c r="J6253" s="113" t="s">
        <v>12259</v>
      </c>
      <c r="K6253" s="113" t="s">
        <v>4950</v>
      </c>
      <c r="L6253" s="113" t="s">
        <v>3947</v>
      </c>
      <c r="M6253" s="113" t="s">
        <v>4952</v>
      </c>
    </row>
    <row r="6254" spans="10:13">
      <c r="J6254" s="113" t="s">
        <v>12259</v>
      </c>
      <c r="K6254" s="113" t="s">
        <v>4953</v>
      </c>
      <c r="L6254" s="113" t="s">
        <v>3947</v>
      </c>
      <c r="M6254" s="113" t="s">
        <v>4955</v>
      </c>
    </row>
    <row r="6255" spans="10:13">
      <c r="J6255" s="113" t="s">
        <v>12259</v>
      </c>
      <c r="K6255" s="113" t="s">
        <v>4956</v>
      </c>
      <c r="L6255" s="113" t="s">
        <v>3947</v>
      </c>
      <c r="M6255" s="113" t="s">
        <v>4958</v>
      </c>
    </row>
    <row r="6256" spans="10:13">
      <c r="J6256" s="113" t="s">
        <v>12259</v>
      </c>
      <c r="K6256" s="113" t="s">
        <v>4959</v>
      </c>
      <c r="L6256" s="113" t="s">
        <v>3947</v>
      </c>
      <c r="M6256" s="113" t="s">
        <v>4961</v>
      </c>
    </row>
    <row r="6257" spans="10:13">
      <c r="J6257" s="113" t="s">
        <v>12259</v>
      </c>
      <c r="K6257" s="113" t="s">
        <v>4962</v>
      </c>
      <c r="L6257" s="113" t="s">
        <v>3947</v>
      </c>
      <c r="M6257" s="113" t="s">
        <v>4964</v>
      </c>
    </row>
    <row r="6258" spans="10:13">
      <c r="J6258" s="113" t="s">
        <v>12259</v>
      </c>
      <c r="K6258" s="113" t="s">
        <v>4965</v>
      </c>
      <c r="L6258" s="113" t="s">
        <v>3947</v>
      </c>
      <c r="M6258" s="113" t="s">
        <v>4967</v>
      </c>
    </row>
    <row r="6259" spans="10:13">
      <c r="J6259" s="113" t="s">
        <v>12259</v>
      </c>
      <c r="K6259" s="113" t="s">
        <v>4968</v>
      </c>
      <c r="L6259" s="113" t="s">
        <v>3947</v>
      </c>
      <c r="M6259" s="113" t="s">
        <v>4970</v>
      </c>
    </row>
    <row r="6260" spans="10:13">
      <c r="J6260" s="113" t="s">
        <v>12259</v>
      </c>
      <c r="K6260" s="113" t="s">
        <v>4971</v>
      </c>
      <c r="L6260" s="113" t="s">
        <v>3947</v>
      </c>
      <c r="M6260" s="113" t="s">
        <v>4973</v>
      </c>
    </row>
    <row r="6261" spans="10:13">
      <c r="J6261" s="113" t="s">
        <v>12259</v>
      </c>
      <c r="K6261" s="113" t="s">
        <v>4974</v>
      </c>
      <c r="L6261" s="113" t="s">
        <v>3947</v>
      </c>
      <c r="M6261" s="113" t="s">
        <v>4976</v>
      </c>
    </row>
    <row r="6262" spans="10:13">
      <c r="J6262" s="113" t="s">
        <v>12259</v>
      </c>
      <c r="K6262" s="113" t="s">
        <v>4977</v>
      </c>
      <c r="L6262" s="113" t="s">
        <v>3947</v>
      </c>
      <c r="M6262" s="113" t="s">
        <v>4979</v>
      </c>
    </row>
    <row r="6263" spans="10:13">
      <c r="J6263" s="113" t="s">
        <v>12259</v>
      </c>
      <c r="K6263" s="113" t="s">
        <v>4980</v>
      </c>
      <c r="L6263" s="113" t="s">
        <v>3947</v>
      </c>
      <c r="M6263" s="113" t="s">
        <v>4982</v>
      </c>
    </row>
    <row r="6264" spans="10:13">
      <c r="J6264" s="113" t="s">
        <v>12259</v>
      </c>
      <c r="K6264" s="113" t="s">
        <v>4983</v>
      </c>
      <c r="L6264" s="113" t="s">
        <v>3947</v>
      </c>
      <c r="M6264" s="113" t="s">
        <v>4985</v>
      </c>
    </row>
    <row r="6265" spans="10:13">
      <c r="J6265" s="113" t="s">
        <v>12259</v>
      </c>
      <c r="K6265" s="113" t="s">
        <v>4986</v>
      </c>
      <c r="L6265" s="113" t="s">
        <v>3947</v>
      </c>
      <c r="M6265" s="113" t="s">
        <v>4988</v>
      </c>
    </row>
    <row r="6266" spans="10:13">
      <c r="J6266" s="113" t="s">
        <v>12259</v>
      </c>
      <c r="K6266" s="113" t="s">
        <v>4989</v>
      </c>
      <c r="L6266" s="113" t="s">
        <v>3947</v>
      </c>
      <c r="M6266" s="113" t="s">
        <v>4991</v>
      </c>
    </row>
    <row r="6267" spans="10:13">
      <c r="J6267" s="113" t="s">
        <v>12259</v>
      </c>
      <c r="K6267" s="113" t="s">
        <v>4992</v>
      </c>
      <c r="L6267" s="113" t="s">
        <v>3947</v>
      </c>
      <c r="M6267" s="113" t="s">
        <v>4994</v>
      </c>
    </row>
    <row r="6268" spans="10:13">
      <c r="J6268" s="113" t="s">
        <v>12259</v>
      </c>
      <c r="K6268" s="113" t="s">
        <v>4995</v>
      </c>
      <c r="L6268" s="113" t="s">
        <v>3947</v>
      </c>
      <c r="M6268" s="113" t="s">
        <v>4997</v>
      </c>
    </row>
    <row r="6269" spans="10:13">
      <c r="J6269" s="113" t="s">
        <v>12259</v>
      </c>
      <c r="K6269" s="113" t="s">
        <v>4998</v>
      </c>
      <c r="L6269" s="113" t="s">
        <v>3947</v>
      </c>
      <c r="M6269" s="113" t="s">
        <v>5000</v>
      </c>
    </row>
    <row r="6270" spans="10:13">
      <c r="J6270" s="113" t="s">
        <v>12259</v>
      </c>
      <c r="K6270" s="113" t="s">
        <v>5001</v>
      </c>
      <c r="L6270" s="113" t="s">
        <v>3947</v>
      </c>
      <c r="M6270" s="113" t="s">
        <v>5003</v>
      </c>
    </row>
    <row r="6271" spans="10:13">
      <c r="J6271" s="113" t="s">
        <v>12259</v>
      </c>
      <c r="K6271" s="113" t="s">
        <v>5004</v>
      </c>
      <c r="L6271" s="113" t="s">
        <v>3947</v>
      </c>
      <c r="M6271" s="113" t="s">
        <v>5006</v>
      </c>
    </row>
    <row r="6272" spans="10:13">
      <c r="J6272" s="113" t="s">
        <v>12259</v>
      </c>
      <c r="K6272" s="113" t="s">
        <v>5007</v>
      </c>
      <c r="L6272" s="113" t="s">
        <v>3947</v>
      </c>
      <c r="M6272" s="113" t="s">
        <v>5009</v>
      </c>
    </row>
    <row r="6273" spans="10:13">
      <c r="J6273" s="113" t="s">
        <v>12259</v>
      </c>
      <c r="K6273" s="113" t="s">
        <v>5010</v>
      </c>
      <c r="L6273" s="113" t="s">
        <v>3947</v>
      </c>
      <c r="M6273" s="113" t="s">
        <v>5012</v>
      </c>
    </row>
    <row r="6274" spans="10:13">
      <c r="J6274" s="113" t="s">
        <v>12259</v>
      </c>
      <c r="K6274" s="113" t="s">
        <v>5013</v>
      </c>
      <c r="L6274" s="113" t="s">
        <v>3947</v>
      </c>
      <c r="M6274" s="113" t="s">
        <v>5015</v>
      </c>
    </row>
    <row r="6275" spans="10:13">
      <c r="J6275" s="113" t="s">
        <v>12259</v>
      </c>
      <c r="K6275" s="113" t="s">
        <v>5016</v>
      </c>
      <c r="L6275" s="113" t="s">
        <v>3947</v>
      </c>
      <c r="M6275" s="113" t="s">
        <v>5018</v>
      </c>
    </row>
    <row r="6276" spans="10:13">
      <c r="J6276" s="113" t="s">
        <v>12259</v>
      </c>
      <c r="K6276" s="113" t="s">
        <v>5019</v>
      </c>
      <c r="L6276" s="113" t="s">
        <v>3947</v>
      </c>
      <c r="M6276" s="113" t="s">
        <v>5021</v>
      </c>
    </row>
    <row r="6277" spans="10:13">
      <c r="J6277" s="113" t="s">
        <v>12259</v>
      </c>
      <c r="K6277" s="113" t="s">
        <v>5022</v>
      </c>
      <c r="L6277" s="113" t="s">
        <v>3947</v>
      </c>
      <c r="M6277" s="113" t="s">
        <v>5024</v>
      </c>
    </row>
    <row r="6278" spans="10:13">
      <c r="J6278" s="113" t="s">
        <v>12259</v>
      </c>
      <c r="K6278" s="113" t="s">
        <v>5025</v>
      </c>
      <c r="L6278" s="113" t="s">
        <v>3947</v>
      </c>
      <c r="M6278" s="113" t="s">
        <v>5027</v>
      </c>
    </row>
    <row r="6279" spans="10:13">
      <c r="J6279" s="113" t="s">
        <v>12259</v>
      </c>
      <c r="K6279" s="113" t="s">
        <v>5028</v>
      </c>
      <c r="L6279" s="113" t="s">
        <v>3947</v>
      </c>
      <c r="M6279" s="113" t="s">
        <v>5030</v>
      </c>
    </row>
    <row r="6280" spans="10:13">
      <c r="J6280" s="113" t="s">
        <v>12259</v>
      </c>
      <c r="K6280" s="113" t="s">
        <v>5031</v>
      </c>
      <c r="L6280" s="113" t="s">
        <v>3947</v>
      </c>
      <c r="M6280" s="113" t="s">
        <v>5033</v>
      </c>
    </row>
    <row r="6281" spans="10:13">
      <c r="J6281" s="113" t="s">
        <v>12259</v>
      </c>
      <c r="K6281" s="113" t="s">
        <v>5034</v>
      </c>
      <c r="L6281" s="113" t="s">
        <v>3947</v>
      </c>
      <c r="M6281" s="113" t="s">
        <v>5036</v>
      </c>
    </row>
    <row r="6282" spans="10:13">
      <c r="J6282" s="113" t="s">
        <v>12259</v>
      </c>
      <c r="K6282" s="113" t="s">
        <v>5037</v>
      </c>
      <c r="L6282" s="113" t="s">
        <v>3947</v>
      </c>
      <c r="M6282" s="113" t="s">
        <v>5039</v>
      </c>
    </row>
    <row r="6283" spans="10:13">
      <c r="J6283" s="113" t="s">
        <v>12259</v>
      </c>
      <c r="K6283" s="113" t="s">
        <v>5040</v>
      </c>
      <c r="L6283" s="113" t="s">
        <v>3947</v>
      </c>
      <c r="M6283" s="113" t="s">
        <v>5042</v>
      </c>
    </row>
    <row r="6284" spans="10:13">
      <c r="J6284" s="113" t="s">
        <v>12259</v>
      </c>
      <c r="K6284" s="113" t="s">
        <v>5043</v>
      </c>
      <c r="L6284" s="113" t="s">
        <v>3947</v>
      </c>
      <c r="M6284" s="113" t="s">
        <v>5045</v>
      </c>
    </row>
    <row r="6285" spans="10:13">
      <c r="J6285" s="113" t="s">
        <v>12259</v>
      </c>
      <c r="K6285" s="113" t="s">
        <v>5046</v>
      </c>
      <c r="L6285" s="113" t="s">
        <v>3947</v>
      </c>
      <c r="M6285" s="113" t="s">
        <v>5048</v>
      </c>
    </row>
    <row r="6286" spans="10:13">
      <c r="J6286" s="113" t="s">
        <v>12259</v>
      </c>
      <c r="K6286" s="113" t="s">
        <v>5049</v>
      </c>
      <c r="L6286" s="113" t="s">
        <v>3947</v>
      </c>
      <c r="M6286" s="113" t="s">
        <v>5051</v>
      </c>
    </row>
    <row r="6287" spans="10:13">
      <c r="J6287" s="113" t="s">
        <v>12259</v>
      </c>
      <c r="K6287" s="113" t="s">
        <v>5052</v>
      </c>
      <c r="L6287" s="113" t="s">
        <v>3947</v>
      </c>
      <c r="M6287" s="113" t="s">
        <v>5054</v>
      </c>
    </row>
    <row r="6288" spans="10:13">
      <c r="J6288" s="113" t="s">
        <v>12259</v>
      </c>
      <c r="K6288" s="113" t="s">
        <v>5055</v>
      </c>
      <c r="L6288" s="113" t="s">
        <v>3947</v>
      </c>
      <c r="M6288" s="113" t="s">
        <v>5057</v>
      </c>
    </row>
    <row r="6289" spans="10:13">
      <c r="J6289" s="113" t="s">
        <v>12259</v>
      </c>
      <c r="K6289" s="113" t="s">
        <v>5058</v>
      </c>
      <c r="L6289" s="113" t="s">
        <v>3947</v>
      </c>
      <c r="M6289" s="113" t="s">
        <v>5060</v>
      </c>
    </row>
    <row r="6290" spans="10:13">
      <c r="J6290" s="113" t="s">
        <v>12259</v>
      </c>
      <c r="K6290" s="113" t="s">
        <v>5061</v>
      </c>
      <c r="L6290" s="113" t="s">
        <v>3947</v>
      </c>
      <c r="M6290" s="113" t="s">
        <v>5063</v>
      </c>
    </row>
    <row r="6291" spans="10:13">
      <c r="J6291" s="113" t="s">
        <v>12259</v>
      </c>
      <c r="K6291" s="113" t="s">
        <v>5064</v>
      </c>
      <c r="L6291" s="113" t="s">
        <v>3947</v>
      </c>
      <c r="M6291" s="113" t="s">
        <v>5066</v>
      </c>
    </row>
    <row r="6292" spans="10:13">
      <c r="J6292" s="113" t="s">
        <v>12259</v>
      </c>
      <c r="K6292" s="113" t="s">
        <v>5067</v>
      </c>
      <c r="L6292" s="113" t="s">
        <v>3947</v>
      </c>
      <c r="M6292" s="113" t="s">
        <v>5069</v>
      </c>
    </row>
    <row r="6293" spans="10:13">
      <c r="J6293" s="113" t="s">
        <v>12259</v>
      </c>
      <c r="K6293" s="113" t="s">
        <v>5070</v>
      </c>
      <c r="L6293" s="113" t="s">
        <v>3947</v>
      </c>
      <c r="M6293" s="113" t="s">
        <v>5072</v>
      </c>
    </row>
    <row r="6294" spans="10:13">
      <c r="J6294" s="113" t="s">
        <v>12259</v>
      </c>
      <c r="K6294" s="113" t="s">
        <v>5073</v>
      </c>
      <c r="L6294" s="113" t="s">
        <v>3947</v>
      </c>
      <c r="M6294" s="113" t="s">
        <v>5075</v>
      </c>
    </row>
    <row r="6295" spans="10:13">
      <c r="J6295" s="113" t="s">
        <v>12259</v>
      </c>
      <c r="K6295" s="113" t="s">
        <v>5076</v>
      </c>
      <c r="L6295" s="113" t="s">
        <v>3947</v>
      </c>
      <c r="M6295" s="113" t="s">
        <v>5078</v>
      </c>
    </row>
    <row r="6296" spans="10:13">
      <c r="J6296" s="113" t="s">
        <v>12259</v>
      </c>
      <c r="K6296" s="113" t="s">
        <v>5079</v>
      </c>
      <c r="L6296" s="113" t="s">
        <v>3947</v>
      </c>
      <c r="M6296" s="113" t="s">
        <v>5081</v>
      </c>
    </row>
    <row r="6297" spans="10:13">
      <c r="J6297" s="113" t="s">
        <v>12259</v>
      </c>
      <c r="K6297" s="113" t="s">
        <v>5082</v>
      </c>
      <c r="L6297" s="113" t="s">
        <v>3947</v>
      </c>
      <c r="M6297" s="113" t="s">
        <v>5084</v>
      </c>
    </row>
    <row r="6298" spans="10:13">
      <c r="J6298" s="113" t="s">
        <v>12259</v>
      </c>
      <c r="K6298" s="113" t="s">
        <v>5085</v>
      </c>
      <c r="L6298" s="113" t="s">
        <v>3947</v>
      </c>
      <c r="M6298" s="113" t="s">
        <v>5087</v>
      </c>
    </row>
    <row r="6299" spans="10:13">
      <c r="J6299" s="113" t="s">
        <v>12259</v>
      </c>
      <c r="K6299" s="113" t="s">
        <v>5088</v>
      </c>
      <c r="L6299" s="113" t="s">
        <v>3947</v>
      </c>
      <c r="M6299" s="113" t="s">
        <v>5090</v>
      </c>
    </row>
    <row r="6300" spans="10:13">
      <c r="J6300" s="113" t="s">
        <v>12259</v>
      </c>
      <c r="K6300" s="113" t="s">
        <v>5091</v>
      </c>
      <c r="L6300" s="113" t="s">
        <v>3947</v>
      </c>
      <c r="M6300" s="113" t="s">
        <v>5093</v>
      </c>
    </row>
    <row r="6301" spans="10:13">
      <c r="J6301" s="113" t="s">
        <v>12259</v>
      </c>
      <c r="K6301" s="113" t="s">
        <v>5094</v>
      </c>
      <c r="L6301" s="113" t="s">
        <v>3947</v>
      </c>
      <c r="M6301" s="113" t="s">
        <v>5096</v>
      </c>
    </row>
    <row r="6302" spans="10:13">
      <c r="J6302" s="113" t="s">
        <v>12259</v>
      </c>
      <c r="K6302" s="113" t="s">
        <v>5097</v>
      </c>
      <c r="L6302" s="113" t="s">
        <v>3947</v>
      </c>
      <c r="M6302" s="113" t="s">
        <v>5099</v>
      </c>
    </row>
    <row r="6303" spans="10:13">
      <c r="J6303" s="113" t="s">
        <v>12259</v>
      </c>
      <c r="K6303" s="113" t="s">
        <v>5100</v>
      </c>
      <c r="L6303" s="113" t="s">
        <v>3947</v>
      </c>
      <c r="M6303" s="113" t="s">
        <v>5102</v>
      </c>
    </row>
    <row r="6304" spans="10:13">
      <c r="J6304" s="113" t="s">
        <v>12259</v>
      </c>
      <c r="K6304" s="113" t="s">
        <v>5103</v>
      </c>
      <c r="L6304" s="113" t="s">
        <v>3947</v>
      </c>
      <c r="M6304" s="113" t="s">
        <v>5105</v>
      </c>
    </row>
    <row r="6305" spans="10:13">
      <c r="J6305" s="113" t="s">
        <v>12259</v>
      </c>
      <c r="K6305" s="113" t="s">
        <v>5106</v>
      </c>
      <c r="L6305" s="113" t="s">
        <v>3947</v>
      </c>
      <c r="M6305" s="113" t="s">
        <v>5108</v>
      </c>
    </row>
    <row r="6306" spans="10:13">
      <c r="J6306" s="113" t="s">
        <v>12259</v>
      </c>
      <c r="K6306" s="113" t="s">
        <v>5109</v>
      </c>
      <c r="L6306" s="113" t="s">
        <v>3947</v>
      </c>
      <c r="M6306" s="113" t="s">
        <v>5111</v>
      </c>
    </row>
    <row r="6307" spans="10:13">
      <c r="J6307" s="113" t="s">
        <v>12259</v>
      </c>
      <c r="K6307" s="113" t="s">
        <v>5112</v>
      </c>
      <c r="L6307" s="113" t="s">
        <v>3947</v>
      </c>
      <c r="M6307" s="113" t="s">
        <v>5114</v>
      </c>
    </row>
    <row r="6308" spans="10:13">
      <c r="J6308" s="113" t="s">
        <v>12259</v>
      </c>
      <c r="K6308" s="113" t="s">
        <v>5115</v>
      </c>
      <c r="L6308" s="113" t="s">
        <v>3947</v>
      </c>
      <c r="M6308" s="113" t="s">
        <v>5117</v>
      </c>
    </row>
    <row r="6309" spans="10:13">
      <c r="J6309" s="113" t="s">
        <v>12259</v>
      </c>
      <c r="K6309" s="113" t="s">
        <v>5118</v>
      </c>
      <c r="L6309" s="113" t="s">
        <v>3947</v>
      </c>
      <c r="M6309" s="113" t="s">
        <v>5120</v>
      </c>
    </row>
    <row r="6310" spans="10:13">
      <c r="J6310" s="113" t="s">
        <v>12259</v>
      </c>
      <c r="K6310" s="113" t="s">
        <v>5121</v>
      </c>
      <c r="L6310" s="113" t="s">
        <v>3947</v>
      </c>
      <c r="M6310" s="113" t="s">
        <v>5123</v>
      </c>
    </row>
    <row r="6311" spans="10:13">
      <c r="J6311" s="113" t="s">
        <v>12259</v>
      </c>
      <c r="K6311" s="113" t="s">
        <v>5124</v>
      </c>
      <c r="L6311" s="113" t="s">
        <v>3947</v>
      </c>
      <c r="M6311" s="113" t="s">
        <v>5126</v>
      </c>
    </row>
    <row r="6312" spans="10:13">
      <c r="J6312" s="113" t="s">
        <v>12259</v>
      </c>
      <c r="K6312" s="113" t="s">
        <v>5127</v>
      </c>
      <c r="L6312" s="113" t="s">
        <v>3947</v>
      </c>
      <c r="M6312" s="113" t="s">
        <v>5129</v>
      </c>
    </row>
    <row r="6313" spans="10:13">
      <c r="J6313" s="113" t="s">
        <v>12259</v>
      </c>
      <c r="K6313" s="113" t="s">
        <v>5130</v>
      </c>
      <c r="L6313" s="113" t="s">
        <v>3947</v>
      </c>
      <c r="M6313" s="113" t="s">
        <v>5132</v>
      </c>
    </row>
    <row r="6314" spans="10:13">
      <c r="J6314" s="113" t="s">
        <v>12259</v>
      </c>
      <c r="K6314" s="113" t="s">
        <v>5133</v>
      </c>
      <c r="L6314" s="113" t="s">
        <v>3947</v>
      </c>
      <c r="M6314" s="113" t="s">
        <v>5135</v>
      </c>
    </row>
    <row r="6315" spans="10:13">
      <c r="J6315" s="113" t="s">
        <v>12259</v>
      </c>
      <c r="K6315" s="113" t="s">
        <v>5136</v>
      </c>
      <c r="L6315" s="113" t="s">
        <v>3947</v>
      </c>
      <c r="M6315" s="113" t="s">
        <v>5138</v>
      </c>
    </row>
    <row r="6316" spans="10:13">
      <c r="J6316" s="113" t="s">
        <v>12259</v>
      </c>
      <c r="K6316" s="113" t="s">
        <v>5139</v>
      </c>
      <c r="L6316" s="113" t="s">
        <v>3947</v>
      </c>
      <c r="M6316" s="113" t="s">
        <v>5141</v>
      </c>
    </row>
    <row r="6317" spans="10:13">
      <c r="J6317" s="113" t="s">
        <v>12259</v>
      </c>
      <c r="K6317" s="113" t="s">
        <v>5142</v>
      </c>
      <c r="L6317" s="113" t="s">
        <v>3947</v>
      </c>
      <c r="M6317" s="113" t="s">
        <v>5144</v>
      </c>
    </row>
    <row r="6318" spans="10:13">
      <c r="J6318" s="113" t="s">
        <v>12259</v>
      </c>
      <c r="K6318" s="113" t="s">
        <v>5145</v>
      </c>
      <c r="L6318" s="113" t="s">
        <v>3947</v>
      </c>
      <c r="M6318" s="113" t="s">
        <v>5147</v>
      </c>
    </row>
    <row r="6319" spans="10:13">
      <c r="J6319" s="113" t="s">
        <v>12259</v>
      </c>
      <c r="K6319" s="113" t="s">
        <v>5148</v>
      </c>
      <c r="L6319" s="113" t="s">
        <v>3947</v>
      </c>
      <c r="M6319" s="113" t="s">
        <v>5150</v>
      </c>
    </row>
    <row r="6320" spans="10:13">
      <c r="J6320" s="113" t="s">
        <v>12259</v>
      </c>
      <c r="K6320" s="113" t="s">
        <v>5151</v>
      </c>
      <c r="L6320" s="113" t="s">
        <v>3947</v>
      </c>
      <c r="M6320" s="113" t="s">
        <v>5153</v>
      </c>
    </row>
    <row r="6321" spans="10:13">
      <c r="J6321" s="113" t="s">
        <v>12259</v>
      </c>
      <c r="K6321" s="113" t="s">
        <v>5154</v>
      </c>
      <c r="L6321" s="113" t="s">
        <v>3947</v>
      </c>
      <c r="M6321" s="113" t="s">
        <v>5156</v>
      </c>
    </row>
    <row r="6322" spans="10:13">
      <c r="J6322" s="113" t="s">
        <v>12259</v>
      </c>
      <c r="K6322" s="113" t="s">
        <v>5157</v>
      </c>
      <c r="L6322" s="113" t="s">
        <v>3947</v>
      </c>
      <c r="M6322" s="113" t="s">
        <v>5159</v>
      </c>
    </row>
    <row r="6323" spans="10:13">
      <c r="J6323" s="113" t="s">
        <v>12259</v>
      </c>
      <c r="K6323" s="113" t="s">
        <v>5160</v>
      </c>
      <c r="L6323" s="113" t="s">
        <v>3947</v>
      </c>
      <c r="M6323" s="113" t="s">
        <v>5162</v>
      </c>
    </row>
    <row r="6324" spans="10:13">
      <c r="J6324" s="113" t="s">
        <v>12259</v>
      </c>
      <c r="K6324" s="113" t="s">
        <v>5163</v>
      </c>
      <c r="L6324" s="113" t="s">
        <v>3947</v>
      </c>
      <c r="M6324" s="113" t="s">
        <v>5165</v>
      </c>
    </row>
    <row r="6325" spans="10:13">
      <c r="J6325" s="113" t="s">
        <v>12259</v>
      </c>
      <c r="K6325" s="113" t="s">
        <v>5166</v>
      </c>
      <c r="L6325" s="113" t="s">
        <v>3947</v>
      </c>
      <c r="M6325" s="113" t="s">
        <v>5168</v>
      </c>
    </row>
    <row r="6326" spans="10:13">
      <c r="J6326" s="113" t="s">
        <v>12259</v>
      </c>
      <c r="K6326" s="113" t="s">
        <v>5169</v>
      </c>
      <c r="L6326" s="113" t="s">
        <v>3947</v>
      </c>
      <c r="M6326" s="113" t="s">
        <v>5171</v>
      </c>
    </row>
    <row r="6327" spans="10:13">
      <c r="J6327" s="113" t="s">
        <v>12259</v>
      </c>
      <c r="K6327" s="113" t="s">
        <v>5172</v>
      </c>
      <c r="L6327" s="113" t="s">
        <v>3947</v>
      </c>
      <c r="M6327" s="113" t="s">
        <v>5174</v>
      </c>
    </row>
    <row r="6328" spans="10:13">
      <c r="J6328" s="113" t="s">
        <v>12259</v>
      </c>
      <c r="K6328" s="113" t="s">
        <v>5175</v>
      </c>
      <c r="L6328" s="113" t="s">
        <v>3947</v>
      </c>
      <c r="M6328" s="113" t="s">
        <v>5177</v>
      </c>
    </row>
    <row r="6329" spans="10:13">
      <c r="J6329" s="113" t="s">
        <v>12259</v>
      </c>
      <c r="K6329" s="113" t="s">
        <v>5178</v>
      </c>
      <c r="L6329" s="113" t="s">
        <v>3947</v>
      </c>
      <c r="M6329" s="113" t="s">
        <v>5180</v>
      </c>
    </row>
    <row r="6330" spans="10:13">
      <c r="J6330" s="113" t="s">
        <v>12259</v>
      </c>
      <c r="K6330" s="113" t="s">
        <v>5181</v>
      </c>
      <c r="L6330" s="113" t="s">
        <v>3947</v>
      </c>
      <c r="M6330" s="113" t="s">
        <v>5183</v>
      </c>
    </row>
    <row r="6331" spans="10:13">
      <c r="J6331" s="113" t="s">
        <v>12259</v>
      </c>
      <c r="K6331" s="113" t="s">
        <v>5184</v>
      </c>
      <c r="L6331" s="113" t="s">
        <v>3947</v>
      </c>
      <c r="M6331" s="113" t="s">
        <v>5186</v>
      </c>
    </row>
    <row r="6332" spans="10:13">
      <c r="J6332" s="113" t="s">
        <v>12259</v>
      </c>
      <c r="K6332" s="113" t="s">
        <v>5187</v>
      </c>
      <c r="L6332" s="113" t="s">
        <v>3947</v>
      </c>
      <c r="M6332" s="113" t="s">
        <v>5189</v>
      </c>
    </row>
    <row r="6333" spans="10:13">
      <c r="J6333" s="113" t="s">
        <v>12259</v>
      </c>
      <c r="K6333" s="113" t="s">
        <v>5190</v>
      </c>
      <c r="L6333" s="113" t="s">
        <v>3947</v>
      </c>
      <c r="M6333" s="113" t="s">
        <v>5192</v>
      </c>
    </row>
    <row r="6334" spans="10:13">
      <c r="J6334" s="113" t="s">
        <v>12259</v>
      </c>
      <c r="K6334" s="113" t="s">
        <v>5193</v>
      </c>
      <c r="L6334" s="113" t="s">
        <v>3947</v>
      </c>
      <c r="M6334" s="113" t="s">
        <v>5195</v>
      </c>
    </row>
    <row r="6335" spans="10:13">
      <c r="J6335" s="113" t="s">
        <v>12259</v>
      </c>
      <c r="K6335" s="113" t="s">
        <v>5196</v>
      </c>
      <c r="L6335" s="113" t="s">
        <v>3947</v>
      </c>
      <c r="M6335" s="113" t="s">
        <v>5198</v>
      </c>
    </row>
    <row r="6336" spans="10:13">
      <c r="J6336" s="113" t="s">
        <v>12259</v>
      </c>
      <c r="K6336" s="113" t="s">
        <v>5199</v>
      </c>
      <c r="L6336" s="113" t="s">
        <v>3947</v>
      </c>
      <c r="M6336" s="113" t="s">
        <v>5201</v>
      </c>
    </row>
    <row r="6337" spans="10:13">
      <c r="J6337" s="113" t="s">
        <v>12259</v>
      </c>
      <c r="K6337" s="113" t="s">
        <v>5202</v>
      </c>
      <c r="L6337" s="113" t="s">
        <v>3947</v>
      </c>
      <c r="M6337" s="113" t="s">
        <v>5204</v>
      </c>
    </row>
    <row r="6338" spans="10:13">
      <c r="J6338" s="113" t="s">
        <v>12259</v>
      </c>
      <c r="K6338" s="113" t="s">
        <v>5205</v>
      </c>
      <c r="L6338" s="113" t="s">
        <v>3947</v>
      </c>
      <c r="M6338" s="113" t="s">
        <v>5207</v>
      </c>
    </row>
    <row r="6339" spans="10:13">
      <c r="J6339" s="113" t="s">
        <v>12259</v>
      </c>
      <c r="K6339" s="113" t="s">
        <v>5208</v>
      </c>
      <c r="L6339" s="113" t="s">
        <v>3947</v>
      </c>
      <c r="M6339" s="113" t="s">
        <v>5210</v>
      </c>
    </row>
    <row r="6340" spans="10:13">
      <c r="J6340" s="113" t="s">
        <v>12259</v>
      </c>
      <c r="K6340" s="113" t="s">
        <v>5211</v>
      </c>
      <c r="L6340" s="113" t="s">
        <v>3947</v>
      </c>
      <c r="M6340" s="113" t="s">
        <v>5213</v>
      </c>
    </row>
    <row r="6341" spans="10:13">
      <c r="J6341" s="113" t="s">
        <v>12259</v>
      </c>
      <c r="K6341" s="113" t="s">
        <v>5214</v>
      </c>
      <c r="L6341" s="113" t="s">
        <v>3947</v>
      </c>
      <c r="M6341" s="113" t="s">
        <v>5216</v>
      </c>
    </row>
    <row r="6342" spans="10:13">
      <c r="J6342" s="113" t="s">
        <v>12259</v>
      </c>
      <c r="K6342" s="113" t="s">
        <v>5217</v>
      </c>
      <c r="L6342" s="113" t="s">
        <v>3947</v>
      </c>
      <c r="M6342" s="113" t="s">
        <v>5219</v>
      </c>
    </row>
    <row r="6343" spans="10:13">
      <c r="J6343" s="113" t="s">
        <v>12259</v>
      </c>
      <c r="K6343" s="113" t="s">
        <v>5220</v>
      </c>
      <c r="L6343" s="113" t="s">
        <v>3947</v>
      </c>
      <c r="M6343" s="113" t="s">
        <v>5222</v>
      </c>
    </row>
    <row r="6344" spans="10:13">
      <c r="J6344" s="113" t="s">
        <v>12259</v>
      </c>
      <c r="K6344" s="113" t="s">
        <v>5223</v>
      </c>
      <c r="L6344" s="113" t="s">
        <v>3947</v>
      </c>
      <c r="M6344" s="113" t="s">
        <v>5225</v>
      </c>
    </row>
    <row r="6345" spans="10:13">
      <c r="J6345" s="113" t="s">
        <v>12259</v>
      </c>
      <c r="K6345" s="113" t="s">
        <v>5226</v>
      </c>
      <c r="L6345" s="113" t="s">
        <v>3947</v>
      </c>
      <c r="M6345" s="113" t="s">
        <v>5228</v>
      </c>
    </row>
    <row r="6346" spans="10:13">
      <c r="J6346" s="113" t="s">
        <v>12259</v>
      </c>
      <c r="K6346" s="113" t="s">
        <v>5229</v>
      </c>
      <c r="L6346" s="113" t="s">
        <v>3947</v>
      </c>
      <c r="M6346" s="113" t="s">
        <v>5231</v>
      </c>
    </row>
    <row r="6347" spans="10:13">
      <c r="J6347" s="113" t="s">
        <v>12259</v>
      </c>
      <c r="K6347" s="113" t="s">
        <v>5232</v>
      </c>
      <c r="L6347" s="113" t="s">
        <v>3947</v>
      </c>
      <c r="M6347" s="113" t="s">
        <v>5234</v>
      </c>
    </row>
    <row r="6348" spans="10:13">
      <c r="J6348" s="113" t="s">
        <v>12259</v>
      </c>
      <c r="K6348" s="113" t="s">
        <v>5235</v>
      </c>
      <c r="L6348" s="113" t="s">
        <v>3947</v>
      </c>
      <c r="M6348" s="113" t="s">
        <v>5237</v>
      </c>
    </row>
    <row r="6349" spans="10:13">
      <c r="J6349" s="113" t="s">
        <v>12259</v>
      </c>
      <c r="K6349" s="113" t="s">
        <v>5238</v>
      </c>
      <c r="L6349" s="113" t="s">
        <v>3947</v>
      </c>
      <c r="M6349" s="113" t="s">
        <v>5240</v>
      </c>
    </row>
    <row r="6350" spans="10:13">
      <c r="J6350" s="113" t="s">
        <v>12259</v>
      </c>
      <c r="K6350" s="113" t="s">
        <v>5241</v>
      </c>
      <c r="L6350" s="113" t="s">
        <v>3947</v>
      </c>
      <c r="M6350" s="113" t="s">
        <v>5243</v>
      </c>
    </row>
    <row r="6351" spans="10:13">
      <c r="J6351" s="113" t="s">
        <v>12259</v>
      </c>
      <c r="K6351" s="113" t="s">
        <v>5244</v>
      </c>
      <c r="L6351" s="113" t="s">
        <v>3947</v>
      </c>
      <c r="M6351" s="113" t="s">
        <v>5246</v>
      </c>
    </row>
    <row r="6352" spans="10:13">
      <c r="J6352" s="113" t="s">
        <v>12259</v>
      </c>
      <c r="K6352" s="113" t="s">
        <v>5247</v>
      </c>
      <c r="L6352" s="113" t="s">
        <v>3947</v>
      </c>
      <c r="M6352" s="113" t="s">
        <v>5249</v>
      </c>
    </row>
    <row r="6353" spans="10:13">
      <c r="J6353" s="113" t="s">
        <v>12259</v>
      </c>
      <c r="K6353" s="113" t="s">
        <v>5250</v>
      </c>
      <c r="L6353" s="113" t="s">
        <v>3947</v>
      </c>
      <c r="M6353" s="113" t="s">
        <v>5252</v>
      </c>
    </row>
    <row r="6354" spans="10:13">
      <c r="J6354" s="113" t="s">
        <v>12259</v>
      </c>
      <c r="K6354" s="113" t="s">
        <v>5253</v>
      </c>
      <c r="L6354" s="113" t="s">
        <v>3947</v>
      </c>
      <c r="M6354" s="113" t="s">
        <v>5255</v>
      </c>
    </row>
    <row r="6355" spans="10:13">
      <c r="J6355" s="113" t="s">
        <v>12259</v>
      </c>
      <c r="K6355" s="113" t="s">
        <v>5256</v>
      </c>
      <c r="L6355" s="113" t="s">
        <v>3947</v>
      </c>
      <c r="M6355" s="113" t="s">
        <v>5258</v>
      </c>
    </row>
    <row r="6356" spans="10:13">
      <c r="J6356" s="113" t="s">
        <v>12259</v>
      </c>
      <c r="K6356" s="113" t="s">
        <v>5259</v>
      </c>
      <c r="L6356" s="113" t="s">
        <v>3947</v>
      </c>
      <c r="M6356" s="113" t="s">
        <v>5261</v>
      </c>
    </row>
    <row r="6357" spans="10:13">
      <c r="J6357" s="113" t="s">
        <v>12259</v>
      </c>
      <c r="K6357" s="113" t="s">
        <v>5262</v>
      </c>
      <c r="L6357" s="113" t="s">
        <v>3947</v>
      </c>
      <c r="M6357" s="113" t="s">
        <v>5264</v>
      </c>
    </row>
    <row r="6358" spans="10:13">
      <c r="J6358" s="113" t="s">
        <v>12259</v>
      </c>
      <c r="K6358" s="113" t="s">
        <v>5265</v>
      </c>
      <c r="L6358" s="113" t="s">
        <v>3947</v>
      </c>
      <c r="M6358" s="113" t="s">
        <v>5267</v>
      </c>
    </row>
    <row r="6359" spans="10:13">
      <c r="J6359" s="113" t="s">
        <v>12259</v>
      </c>
      <c r="K6359" s="113" t="s">
        <v>5268</v>
      </c>
      <c r="L6359" s="113" t="s">
        <v>3947</v>
      </c>
      <c r="M6359" s="113" t="s">
        <v>5270</v>
      </c>
    </row>
    <row r="6360" spans="10:13">
      <c r="J6360" s="113" t="s">
        <v>12259</v>
      </c>
      <c r="K6360" s="113" t="s">
        <v>5271</v>
      </c>
      <c r="L6360" s="113" t="s">
        <v>3947</v>
      </c>
      <c r="M6360" s="113" t="s">
        <v>5273</v>
      </c>
    </row>
    <row r="6361" spans="10:13">
      <c r="J6361" s="113" t="s">
        <v>12259</v>
      </c>
      <c r="K6361" s="113" t="s">
        <v>5274</v>
      </c>
      <c r="L6361" s="113" t="s">
        <v>3947</v>
      </c>
      <c r="M6361" s="113" t="s">
        <v>5276</v>
      </c>
    </row>
    <row r="6362" spans="10:13">
      <c r="J6362" s="113" t="s">
        <v>12259</v>
      </c>
      <c r="K6362" s="113" t="s">
        <v>5277</v>
      </c>
      <c r="L6362" s="113" t="s">
        <v>3947</v>
      </c>
      <c r="M6362" s="113" t="s">
        <v>5279</v>
      </c>
    </row>
    <row r="6363" spans="10:13">
      <c r="J6363" s="113" t="s">
        <v>12259</v>
      </c>
      <c r="K6363" s="113" t="s">
        <v>5280</v>
      </c>
      <c r="L6363" s="113" t="s">
        <v>3947</v>
      </c>
      <c r="M6363" s="113" t="s">
        <v>5282</v>
      </c>
    </row>
    <row r="6364" spans="10:13">
      <c r="J6364" s="113" t="s">
        <v>12259</v>
      </c>
      <c r="K6364" s="113" t="s">
        <v>5283</v>
      </c>
      <c r="L6364" s="113" t="s">
        <v>3947</v>
      </c>
      <c r="M6364" s="113" t="s">
        <v>5285</v>
      </c>
    </row>
    <row r="6365" spans="10:13">
      <c r="J6365" s="113" t="s">
        <v>12259</v>
      </c>
      <c r="K6365" s="113" t="s">
        <v>5286</v>
      </c>
      <c r="L6365" s="113" t="s">
        <v>3947</v>
      </c>
      <c r="M6365" s="113" t="s">
        <v>5288</v>
      </c>
    </row>
    <row r="6366" spans="10:13">
      <c r="J6366" s="113" t="s">
        <v>12259</v>
      </c>
      <c r="K6366" s="113" t="s">
        <v>5289</v>
      </c>
      <c r="L6366" s="113" t="s">
        <v>3947</v>
      </c>
      <c r="M6366" s="113" t="s">
        <v>5291</v>
      </c>
    </row>
    <row r="6367" spans="10:13">
      <c r="J6367" s="113" t="s">
        <v>12259</v>
      </c>
      <c r="K6367" s="113" t="s">
        <v>5292</v>
      </c>
      <c r="L6367" s="113" t="s">
        <v>3947</v>
      </c>
      <c r="M6367" s="113" t="s">
        <v>5294</v>
      </c>
    </row>
    <row r="6368" spans="10:13">
      <c r="J6368" s="113" t="s">
        <v>12259</v>
      </c>
      <c r="K6368" s="113" t="s">
        <v>5295</v>
      </c>
      <c r="L6368" s="113" t="s">
        <v>3947</v>
      </c>
      <c r="M6368" s="113" t="s">
        <v>5297</v>
      </c>
    </row>
    <row r="6369" spans="10:13">
      <c r="J6369" s="113" t="s">
        <v>12259</v>
      </c>
      <c r="K6369" s="113" t="s">
        <v>5298</v>
      </c>
      <c r="L6369" s="113" t="s">
        <v>3947</v>
      </c>
      <c r="M6369" s="113" t="s">
        <v>5300</v>
      </c>
    </row>
    <row r="6370" spans="10:13">
      <c r="J6370" s="113" t="s">
        <v>12259</v>
      </c>
      <c r="K6370" s="113" t="s">
        <v>5301</v>
      </c>
      <c r="L6370" s="113" t="s">
        <v>3947</v>
      </c>
      <c r="M6370" s="113" t="s">
        <v>5303</v>
      </c>
    </row>
    <row r="6371" spans="10:13">
      <c r="J6371" s="113" t="s">
        <v>12259</v>
      </c>
      <c r="K6371" s="113" t="s">
        <v>5304</v>
      </c>
      <c r="L6371" s="113" t="s">
        <v>3947</v>
      </c>
      <c r="M6371" s="113" t="s">
        <v>5306</v>
      </c>
    </row>
    <row r="6372" spans="10:13">
      <c r="J6372" s="113" t="s">
        <v>12259</v>
      </c>
      <c r="K6372" s="113" t="s">
        <v>5307</v>
      </c>
      <c r="L6372" s="113" t="s">
        <v>3947</v>
      </c>
      <c r="M6372" s="113" t="s">
        <v>5309</v>
      </c>
    </row>
    <row r="6373" spans="10:13">
      <c r="J6373" s="113" t="s">
        <v>12259</v>
      </c>
      <c r="K6373" s="113" t="s">
        <v>5310</v>
      </c>
      <c r="L6373" s="113" t="s">
        <v>3947</v>
      </c>
      <c r="M6373" s="113" t="s">
        <v>5312</v>
      </c>
    </row>
    <row r="6374" spans="10:13">
      <c r="J6374" s="113" t="s">
        <v>12259</v>
      </c>
      <c r="K6374" s="113" t="s">
        <v>5313</v>
      </c>
      <c r="L6374" s="113" t="s">
        <v>3947</v>
      </c>
      <c r="M6374" s="113" t="s">
        <v>5315</v>
      </c>
    </row>
    <row r="6375" spans="10:13">
      <c r="J6375" s="113" t="s">
        <v>12259</v>
      </c>
      <c r="K6375" s="113" t="s">
        <v>5316</v>
      </c>
      <c r="L6375" s="113" t="s">
        <v>3947</v>
      </c>
      <c r="M6375" s="113" t="s">
        <v>5318</v>
      </c>
    </row>
    <row r="6376" spans="10:13">
      <c r="J6376" s="113" t="s">
        <v>12259</v>
      </c>
      <c r="K6376" s="113" t="s">
        <v>5319</v>
      </c>
      <c r="L6376" s="113" t="s">
        <v>3947</v>
      </c>
      <c r="M6376" s="113" t="s">
        <v>5321</v>
      </c>
    </row>
    <row r="6377" spans="10:13">
      <c r="J6377" s="113" t="s">
        <v>12259</v>
      </c>
      <c r="K6377" s="113" t="s">
        <v>5322</v>
      </c>
      <c r="L6377" s="113" t="s">
        <v>3947</v>
      </c>
      <c r="M6377" s="113" t="s">
        <v>5324</v>
      </c>
    </row>
    <row r="6378" spans="10:13">
      <c r="J6378" s="113" t="s">
        <v>12259</v>
      </c>
      <c r="K6378" s="113" t="s">
        <v>5325</v>
      </c>
      <c r="L6378" s="113" t="s">
        <v>3947</v>
      </c>
      <c r="M6378" s="113" t="s">
        <v>5327</v>
      </c>
    </row>
    <row r="6379" spans="10:13">
      <c r="J6379" s="113" t="s">
        <v>12259</v>
      </c>
      <c r="K6379" s="113" t="s">
        <v>5328</v>
      </c>
      <c r="L6379" s="113" t="s">
        <v>3947</v>
      </c>
      <c r="M6379" s="113" t="s">
        <v>5330</v>
      </c>
    </row>
    <row r="6380" spans="10:13">
      <c r="J6380" s="113" t="s">
        <v>12259</v>
      </c>
      <c r="K6380" s="113" t="s">
        <v>5331</v>
      </c>
      <c r="L6380" s="113" t="s">
        <v>3947</v>
      </c>
      <c r="M6380" s="113" t="s">
        <v>5333</v>
      </c>
    </row>
    <row r="6381" spans="10:13">
      <c r="J6381" s="113" t="s">
        <v>12259</v>
      </c>
      <c r="K6381" s="113" t="s">
        <v>5334</v>
      </c>
      <c r="L6381" s="113" t="s">
        <v>3947</v>
      </c>
      <c r="M6381" s="113" t="s">
        <v>5336</v>
      </c>
    </row>
    <row r="6382" spans="10:13">
      <c r="J6382" s="113" t="s">
        <v>12259</v>
      </c>
      <c r="K6382" s="113" t="s">
        <v>5337</v>
      </c>
      <c r="L6382" s="113" t="s">
        <v>3947</v>
      </c>
      <c r="M6382" s="113" t="s">
        <v>5339</v>
      </c>
    </row>
    <row r="6383" spans="10:13">
      <c r="J6383" s="113" t="s">
        <v>12259</v>
      </c>
      <c r="K6383" s="113" t="s">
        <v>5340</v>
      </c>
      <c r="L6383" s="113" t="s">
        <v>3947</v>
      </c>
      <c r="M6383" s="113" t="s">
        <v>5342</v>
      </c>
    </row>
    <row r="6384" spans="10:13">
      <c r="J6384" s="113" t="s">
        <v>12259</v>
      </c>
      <c r="K6384" s="113" t="s">
        <v>5343</v>
      </c>
      <c r="L6384" s="113" t="s">
        <v>3947</v>
      </c>
      <c r="M6384" s="113" t="s">
        <v>5345</v>
      </c>
    </row>
    <row r="6385" spans="10:13">
      <c r="J6385" s="113" t="s">
        <v>12259</v>
      </c>
      <c r="K6385" s="113" t="s">
        <v>5346</v>
      </c>
      <c r="L6385" s="113" t="s">
        <v>3947</v>
      </c>
      <c r="M6385" s="113" t="s">
        <v>5348</v>
      </c>
    </row>
    <row r="6386" spans="10:13">
      <c r="J6386" s="113" t="s">
        <v>12259</v>
      </c>
      <c r="K6386" s="113" t="s">
        <v>5349</v>
      </c>
      <c r="L6386" s="113" t="s">
        <v>3947</v>
      </c>
      <c r="M6386" s="113" t="s">
        <v>5351</v>
      </c>
    </row>
    <row r="6387" spans="10:13">
      <c r="J6387" s="113" t="s">
        <v>12259</v>
      </c>
      <c r="K6387" s="113" t="s">
        <v>5352</v>
      </c>
      <c r="L6387" s="113" t="s">
        <v>3947</v>
      </c>
      <c r="M6387" s="113" t="s">
        <v>5354</v>
      </c>
    </row>
    <row r="6388" spans="10:13">
      <c r="J6388" s="113" t="s">
        <v>12259</v>
      </c>
      <c r="K6388" s="113" t="s">
        <v>5355</v>
      </c>
      <c r="L6388" s="113" t="s">
        <v>3947</v>
      </c>
      <c r="M6388" s="113" t="s">
        <v>5357</v>
      </c>
    </row>
    <row r="6389" spans="10:13">
      <c r="J6389" s="113" t="s">
        <v>12259</v>
      </c>
      <c r="K6389" s="113" t="s">
        <v>5358</v>
      </c>
      <c r="L6389" s="113" t="s">
        <v>3947</v>
      </c>
      <c r="M6389" s="113" t="s">
        <v>5360</v>
      </c>
    </row>
    <row r="6390" spans="10:13">
      <c r="J6390" s="113" t="s">
        <v>12259</v>
      </c>
      <c r="K6390" s="113" t="s">
        <v>5361</v>
      </c>
      <c r="L6390" s="113" t="s">
        <v>3947</v>
      </c>
      <c r="M6390" s="113" t="s">
        <v>5363</v>
      </c>
    </row>
    <row r="6391" spans="10:13">
      <c r="J6391" s="113" t="s">
        <v>12259</v>
      </c>
      <c r="K6391" s="113" t="s">
        <v>5364</v>
      </c>
      <c r="L6391" s="113" t="s">
        <v>3947</v>
      </c>
      <c r="M6391" s="113" t="s">
        <v>5366</v>
      </c>
    </row>
    <row r="6392" spans="10:13">
      <c r="J6392" s="113" t="s">
        <v>12259</v>
      </c>
      <c r="K6392" s="113" t="s">
        <v>5367</v>
      </c>
      <c r="L6392" s="113" t="s">
        <v>3947</v>
      </c>
      <c r="M6392" s="113" t="s">
        <v>5369</v>
      </c>
    </row>
    <row r="6393" spans="10:13">
      <c r="J6393" s="113" t="s">
        <v>12259</v>
      </c>
      <c r="K6393" s="113" t="s">
        <v>5370</v>
      </c>
      <c r="L6393" s="113" t="s">
        <v>3947</v>
      </c>
      <c r="M6393" s="113" t="s">
        <v>5372</v>
      </c>
    </row>
    <row r="6394" spans="10:13">
      <c r="J6394" s="113" t="s">
        <v>12259</v>
      </c>
      <c r="K6394" s="113" t="s">
        <v>5373</v>
      </c>
      <c r="L6394" s="113" t="s">
        <v>3947</v>
      </c>
      <c r="M6394" s="113" t="s">
        <v>5375</v>
      </c>
    </row>
    <row r="6395" spans="10:13">
      <c r="J6395" s="113" t="s">
        <v>12259</v>
      </c>
      <c r="K6395" s="113" t="s">
        <v>5376</v>
      </c>
      <c r="L6395" s="113" t="s">
        <v>3947</v>
      </c>
      <c r="M6395" s="113" t="s">
        <v>5378</v>
      </c>
    </row>
    <row r="6396" spans="10:13">
      <c r="J6396" s="113" t="s">
        <v>12259</v>
      </c>
      <c r="K6396" s="113" t="s">
        <v>5379</v>
      </c>
      <c r="L6396" s="113" t="s">
        <v>3947</v>
      </c>
      <c r="M6396" s="113" t="s">
        <v>5381</v>
      </c>
    </row>
    <row r="6397" spans="10:13">
      <c r="J6397" s="113" t="s">
        <v>12259</v>
      </c>
      <c r="K6397" s="113" t="s">
        <v>5382</v>
      </c>
      <c r="L6397" s="113" t="s">
        <v>3947</v>
      </c>
      <c r="M6397" s="113" t="s">
        <v>5384</v>
      </c>
    </row>
    <row r="6398" spans="10:13">
      <c r="J6398" s="113" t="s">
        <v>12259</v>
      </c>
      <c r="K6398" s="113" t="s">
        <v>5385</v>
      </c>
      <c r="L6398" s="113" t="s">
        <v>3947</v>
      </c>
      <c r="M6398" s="113" t="s">
        <v>5387</v>
      </c>
    </row>
    <row r="6399" spans="10:13">
      <c r="J6399" s="113" t="s">
        <v>12259</v>
      </c>
      <c r="K6399" s="113" t="s">
        <v>5388</v>
      </c>
      <c r="L6399" s="113" t="s">
        <v>3947</v>
      </c>
      <c r="M6399" s="113" t="s">
        <v>5390</v>
      </c>
    </row>
    <row r="6400" spans="10:13">
      <c r="J6400" s="113" t="s">
        <v>12259</v>
      </c>
      <c r="K6400" s="113" t="s">
        <v>5391</v>
      </c>
      <c r="L6400" s="113" t="s">
        <v>3947</v>
      </c>
      <c r="M6400" s="113" t="s">
        <v>5393</v>
      </c>
    </row>
    <row r="6401" spans="10:13">
      <c r="J6401" s="113" t="s">
        <v>12259</v>
      </c>
      <c r="K6401" s="113" t="s">
        <v>5394</v>
      </c>
      <c r="L6401" s="113" t="s">
        <v>3947</v>
      </c>
      <c r="M6401" s="113" t="s">
        <v>5396</v>
      </c>
    </row>
    <row r="6402" spans="10:13">
      <c r="J6402" s="113" t="s">
        <v>12259</v>
      </c>
      <c r="K6402" s="113" t="s">
        <v>5397</v>
      </c>
      <c r="L6402" s="113" t="s">
        <v>3947</v>
      </c>
      <c r="M6402" s="113" t="s">
        <v>5399</v>
      </c>
    </row>
    <row r="6403" spans="10:13">
      <c r="J6403" s="113" t="s">
        <v>12259</v>
      </c>
      <c r="K6403" s="113" t="s">
        <v>5400</v>
      </c>
      <c r="L6403" s="113" t="s">
        <v>3947</v>
      </c>
      <c r="M6403" s="113" t="s">
        <v>5402</v>
      </c>
    </row>
    <row r="6404" spans="10:13">
      <c r="J6404" s="113" t="s">
        <v>12259</v>
      </c>
      <c r="K6404" s="113" t="s">
        <v>5403</v>
      </c>
      <c r="L6404" s="113" t="s">
        <v>3947</v>
      </c>
      <c r="M6404" s="113" t="s">
        <v>5405</v>
      </c>
    </row>
    <row r="6405" spans="10:13">
      <c r="J6405" s="113" t="s">
        <v>12259</v>
      </c>
      <c r="K6405" s="113" t="s">
        <v>5406</v>
      </c>
      <c r="L6405" s="113" t="s">
        <v>3947</v>
      </c>
      <c r="M6405" s="113" t="s">
        <v>5408</v>
      </c>
    </row>
    <row r="6406" spans="10:13">
      <c r="J6406" s="113" t="s">
        <v>12259</v>
      </c>
      <c r="K6406" s="113" t="s">
        <v>5409</v>
      </c>
      <c r="L6406" s="113" t="s">
        <v>3947</v>
      </c>
      <c r="M6406" s="113" t="s">
        <v>5411</v>
      </c>
    </row>
    <row r="6407" spans="10:13">
      <c r="J6407" s="113" t="s">
        <v>12259</v>
      </c>
      <c r="K6407" s="113" t="s">
        <v>5412</v>
      </c>
      <c r="L6407" s="113" t="s">
        <v>3947</v>
      </c>
      <c r="M6407" s="113" t="s">
        <v>5414</v>
      </c>
    </row>
    <row r="6408" spans="10:13">
      <c r="J6408" s="113" t="s">
        <v>12259</v>
      </c>
      <c r="K6408" s="113" t="s">
        <v>5415</v>
      </c>
      <c r="L6408" s="113" t="s">
        <v>3947</v>
      </c>
      <c r="M6408" s="113" t="s">
        <v>5417</v>
      </c>
    </row>
    <row r="6409" spans="10:13">
      <c r="J6409" s="113" t="s">
        <v>12259</v>
      </c>
      <c r="K6409" s="113" t="s">
        <v>5418</v>
      </c>
      <c r="L6409" s="113" t="s">
        <v>3947</v>
      </c>
      <c r="M6409" s="113" t="s">
        <v>5420</v>
      </c>
    </row>
    <row r="6410" spans="10:13">
      <c r="J6410" s="113" t="s">
        <v>12259</v>
      </c>
      <c r="K6410" s="113" t="s">
        <v>5421</v>
      </c>
      <c r="L6410" s="113" t="s">
        <v>3947</v>
      </c>
      <c r="M6410" s="113" t="s">
        <v>5423</v>
      </c>
    </row>
    <row r="6411" spans="10:13">
      <c r="J6411" s="113" t="s">
        <v>12259</v>
      </c>
      <c r="K6411" s="113" t="s">
        <v>5424</v>
      </c>
      <c r="L6411" s="113" t="s">
        <v>3947</v>
      </c>
      <c r="M6411" s="113" t="s">
        <v>5426</v>
      </c>
    </row>
    <row r="6412" spans="10:13">
      <c r="J6412" s="113" t="s">
        <v>12259</v>
      </c>
      <c r="K6412" s="113" t="s">
        <v>5427</v>
      </c>
      <c r="L6412" s="113" t="s">
        <v>3947</v>
      </c>
      <c r="M6412" s="113" t="s">
        <v>5429</v>
      </c>
    </row>
    <row r="6413" spans="10:13">
      <c r="J6413" s="113" t="s">
        <v>12259</v>
      </c>
      <c r="K6413" s="113" t="s">
        <v>5430</v>
      </c>
      <c r="L6413" s="113" t="s">
        <v>3947</v>
      </c>
      <c r="M6413" s="113" t="s">
        <v>5432</v>
      </c>
    </row>
    <row r="6414" spans="10:13">
      <c r="J6414" s="113" t="s">
        <v>12259</v>
      </c>
      <c r="K6414" s="113" t="s">
        <v>5433</v>
      </c>
      <c r="L6414" s="113" t="s">
        <v>3947</v>
      </c>
      <c r="M6414" s="113" t="s">
        <v>5435</v>
      </c>
    </row>
    <row r="6415" spans="10:13">
      <c r="J6415" s="113" t="s">
        <v>12259</v>
      </c>
      <c r="K6415" s="113" t="s">
        <v>5436</v>
      </c>
      <c r="L6415" s="113" t="s">
        <v>3947</v>
      </c>
      <c r="M6415" s="113" t="s">
        <v>5438</v>
      </c>
    </row>
    <row r="6416" spans="10:13">
      <c r="J6416" s="113" t="s">
        <v>12259</v>
      </c>
      <c r="K6416" s="113" t="s">
        <v>5439</v>
      </c>
      <c r="L6416" s="113" t="s">
        <v>3947</v>
      </c>
      <c r="M6416" s="113" t="s">
        <v>5441</v>
      </c>
    </row>
    <row r="6417" spans="10:13">
      <c r="J6417" s="113" t="s">
        <v>12259</v>
      </c>
      <c r="K6417" s="113" t="s">
        <v>5442</v>
      </c>
      <c r="L6417" s="113" t="s">
        <v>3947</v>
      </c>
      <c r="M6417" s="113" t="s">
        <v>5444</v>
      </c>
    </row>
    <row r="6418" spans="10:13">
      <c r="J6418" s="113" t="s">
        <v>12259</v>
      </c>
      <c r="K6418" s="113" t="s">
        <v>5445</v>
      </c>
      <c r="L6418" s="113" t="s">
        <v>3947</v>
      </c>
      <c r="M6418" s="113" t="s">
        <v>5447</v>
      </c>
    </row>
    <row r="6419" spans="10:13">
      <c r="J6419" s="113" t="s">
        <v>12259</v>
      </c>
      <c r="K6419" s="113" t="s">
        <v>5448</v>
      </c>
      <c r="L6419" s="113" t="s">
        <v>3947</v>
      </c>
      <c r="M6419" s="113" t="s">
        <v>5450</v>
      </c>
    </row>
    <row r="6420" spans="10:13">
      <c r="J6420" s="113" t="s">
        <v>12259</v>
      </c>
      <c r="K6420" s="113" t="s">
        <v>5451</v>
      </c>
      <c r="L6420" s="113" t="s">
        <v>3947</v>
      </c>
      <c r="M6420" s="113" t="s">
        <v>5453</v>
      </c>
    </row>
    <row r="6421" spans="10:13">
      <c r="J6421" s="113" t="s">
        <v>12259</v>
      </c>
      <c r="K6421" s="113" t="s">
        <v>5454</v>
      </c>
      <c r="L6421" s="113" t="s">
        <v>3947</v>
      </c>
      <c r="M6421" s="113" t="s">
        <v>5456</v>
      </c>
    </row>
    <row r="6422" spans="10:13">
      <c r="J6422" s="113" t="s">
        <v>12259</v>
      </c>
      <c r="K6422" s="113" t="s">
        <v>5457</v>
      </c>
      <c r="L6422" s="113" t="s">
        <v>3947</v>
      </c>
      <c r="M6422" s="113" t="s">
        <v>5459</v>
      </c>
    </row>
    <row r="6423" spans="10:13">
      <c r="J6423" s="113" t="s">
        <v>12259</v>
      </c>
      <c r="K6423" s="113" t="s">
        <v>5460</v>
      </c>
      <c r="L6423" s="113" t="s">
        <v>3947</v>
      </c>
      <c r="M6423" s="113" t="s">
        <v>5462</v>
      </c>
    </row>
    <row r="6424" spans="10:13">
      <c r="J6424" s="113" t="s">
        <v>12259</v>
      </c>
      <c r="K6424" s="113" t="s">
        <v>5463</v>
      </c>
      <c r="L6424" s="113" t="s">
        <v>3947</v>
      </c>
      <c r="M6424" s="113" t="s">
        <v>5465</v>
      </c>
    </row>
    <row r="6425" spans="10:13">
      <c r="J6425" s="113" t="s">
        <v>12259</v>
      </c>
      <c r="K6425" s="113" t="s">
        <v>5466</v>
      </c>
      <c r="L6425" s="113" t="s">
        <v>3947</v>
      </c>
      <c r="M6425" s="113" t="s">
        <v>5468</v>
      </c>
    </row>
    <row r="6426" spans="10:13">
      <c r="J6426" s="113" t="s">
        <v>12259</v>
      </c>
      <c r="K6426" s="113" t="s">
        <v>5469</v>
      </c>
      <c r="L6426" s="113" t="s">
        <v>3947</v>
      </c>
      <c r="M6426" s="113" t="s">
        <v>5471</v>
      </c>
    </row>
    <row r="6427" spans="10:13">
      <c r="J6427" s="113" t="s">
        <v>12259</v>
      </c>
      <c r="K6427" s="113" t="s">
        <v>5472</v>
      </c>
      <c r="L6427" s="113" t="s">
        <v>3947</v>
      </c>
      <c r="M6427" s="113" t="s">
        <v>5474</v>
      </c>
    </row>
    <row r="6428" spans="10:13">
      <c r="J6428" s="113" t="s">
        <v>12259</v>
      </c>
      <c r="K6428" s="113" t="s">
        <v>5475</v>
      </c>
      <c r="L6428" s="113" t="s">
        <v>3947</v>
      </c>
      <c r="M6428" s="113" t="s">
        <v>5477</v>
      </c>
    </row>
    <row r="6429" spans="10:13">
      <c r="J6429" s="113" t="s">
        <v>12259</v>
      </c>
      <c r="K6429" s="113" t="s">
        <v>5478</v>
      </c>
      <c r="L6429" s="113" t="s">
        <v>3947</v>
      </c>
      <c r="M6429" s="113" t="s">
        <v>5480</v>
      </c>
    </row>
    <row r="6430" spans="10:13">
      <c r="J6430" s="113" t="s">
        <v>12259</v>
      </c>
      <c r="K6430" s="113" t="s">
        <v>5481</v>
      </c>
      <c r="L6430" s="113" t="s">
        <v>3947</v>
      </c>
      <c r="M6430" s="113" t="s">
        <v>5483</v>
      </c>
    </row>
    <row r="6431" spans="10:13">
      <c r="J6431" s="113" t="s">
        <v>12259</v>
      </c>
      <c r="K6431" s="113" t="s">
        <v>5484</v>
      </c>
      <c r="L6431" s="113" t="s">
        <v>3947</v>
      </c>
      <c r="M6431" s="113" t="s">
        <v>5486</v>
      </c>
    </row>
    <row r="6432" spans="10:13">
      <c r="J6432" s="113" t="s">
        <v>12259</v>
      </c>
      <c r="K6432" s="113" t="s">
        <v>5487</v>
      </c>
      <c r="L6432" s="113" t="s">
        <v>3947</v>
      </c>
      <c r="M6432" s="113" t="s">
        <v>5489</v>
      </c>
    </row>
    <row r="6433" spans="10:13">
      <c r="J6433" s="113" t="s">
        <v>12259</v>
      </c>
      <c r="K6433" s="113" t="s">
        <v>5490</v>
      </c>
      <c r="L6433" s="113" t="s">
        <v>3947</v>
      </c>
      <c r="M6433" s="113" t="s">
        <v>5492</v>
      </c>
    </row>
    <row r="6434" spans="10:13">
      <c r="J6434" s="113" t="s">
        <v>12259</v>
      </c>
      <c r="K6434" s="113" t="s">
        <v>5493</v>
      </c>
      <c r="L6434" s="113" t="s">
        <v>3947</v>
      </c>
      <c r="M6434" s="113" t="s">
        <v>5495</v>
      </c>
    </row>
    <row r="6435" spans="10:13">
      <c r="J6435" s="113" t="s">
        <v>12259</v>
      </c>
      <c r="K6435" s="113" t="s">
        <v>5496</v>
      </c>
      <c r="L6435" s="113" t="s">
        <v>3947</v>
      </c>
      <c r="M6435" s="113" t="s">
        <v>5498</v>
      </c>
    </row>
    <row r="6436" spans="10:13">
      <c r="J6436" s="113" t="s">
        <v>12259</v>
      </c>
      <c r="K6436" s="113" t="s">
        <v>5499</v>
      </c>
      <c r="L6436" s="113" t="s">
        <v>3947</v>
      </c>
      <c r="M6436" s="113" t="s">
        <v>5501</v>
      </c>
    </row>
    <row r="6437" spans="10:13">
      <c r="J6437" s="113" t="s">
        <v>12259</v>
      </c>
      <c r="K6437" s="113" t="s">
        <v>5502</v>
      </c>
      <c r="L6437" s="113" t="s">
        <v>3947</v>
      </c>
      <c r="M6437" s="113" t="s">
        <v>5504</v>
      </c>
    </row>
    <row r="6438" spans="10:13">
      <c r="J6438" s="113" t="s">
        <v>12259</v>
      </c>
      <c r="K6438" s="113" t="s">
        <v>5505</v>
      </c>
      <c r="L6438" s="113" t="s">
        <v>3947</v>
      </c>
      <c r="M6438" s="113" t="s">
        <v>5507</v>
      </c>
    </row>
    <row r="6439" spans="10:13">
      <c r="J6439" s="113" t="s">
        <v>12259</v>
      </c>
      <c r="K6439" s="113" t="s">
        <v>5508</v>
      </c>
      <c r="L6439" s="113" t="s">
        <v>3947</v>
      </c>
      <c r="M6439" s="113" t="s">
        <v>5510</v>
      </c>
    </row>
    <row r="6440" spans="10:13">
      <c r="J6440" s="113" t="s">
        <v>12259</v>
      </c>
      <c r="K6440" s="113" t="s">
        <v>5511</v>
      </c>
      <c r="L6440" s="113" t="s">
        <v>3947</v>
      </c>
      <c r="M6440" s="113" t="s">
        <v>5513</v>
      </c>
    </row>
    <row r="6441" spans="10:13">
      <c r="J6441" s="113" t="s">
        <v>12259</v>
      </c>
      <c r="K6441" s="113" t="s">
        <v>5514</v>
      </c>
      <c r="L6441" s="113" t="s">
        <v>3947</v>
      </c>
      <c r="M6441" s="113" t="s">
        <v>5516</v>
      </c>
    </row>
    <row r="6442" spans="10:13">
      <c r="J6442" s="113" t="s">
        <v>12259</v>
      </c>
      <c r="K6442" s="113" t="s">
        <v>5517</v>
      </c>
      <c r="L6442" s="113" t="s">
        <v>3947</v>
      </c>
      <c r="M6442" s="113" t="s">
        <v>5519</v>
      </c>
    </row>
    <row r="6443" spans="10:13">
      <c r="J6443" s="113" t="s">
        <v>12259</v>
      </c>
      <c r="K6443" s="113" t="s">
        <v>5520</v>
      </c>
      <c r="L6443" s="113" t="s">
        <v>3947</v>
      </c>
      <c r="M6443" s="113" t="s">
        <v>5522</v>
      </c>
    </row>
    <row r="6444" spans="10:13">
      <c r="J6444" s="113" t="s">
        <v>12259</v>
      </c>
      <c r="K6444" s="113" t="s">
        <v>5523</v>
      </c>
      <c r="L6444" s="113" t="s">
        <v>3947</v>
      </c>
      <c r="M6444" s="113" t="s">
        <v>5525</v>
      </c>
    </row>
    <row r="6445" spans="10:13">
      <c r="J6445" s="113" t="s">
        <v>12259</v>
      </c>
      <c r="K6445" s="113" t="s">
        <v>5526</v>
      </c>
      <c r="L6445" s="113" t="s">
        <v>3947</v>
      </c>
      <c r="M6445" s="113" t="s">
        <v>5528</v>
      </c>
    </row>
    <row r="6446" spans="10:13">
      <c r="J6446" s="113" t="s">
        <v>12259</v>
      </c>
      <c r="K6446" s="113" t="s">
        <v>5529</v>
      </c>
      <c r="L6446" s="113" t="s">
        <v>3947</v>
      </c>
      <c r="M6446" s="113" t="s">
        <v>5531</v>
      </c>
    </row>
    <row r="6447" spans="10:13">
      <c r="J6447" s="113" t="s">
        <v>12259</v>
      </c>
      <c r="K6447" s="113" t="s">
        <v>5532</v>
      </c>
      <c r="L6447" s="113" t="s">
        <v>3947</v>
      </c>
      <c r="M6447" s="113" t="s">
        <v>5534</v>
      </c>
    </row>
    <row r="6448" spans="10:13">
      <c r="J6448" s="113" t="s">
        <v>12259</v>
      </c>
      <c r="K6448" s="113" t="s">
        <v>5535</v>
      </c>
      <c r="L6448" s="113" t="s">
        <v>3947</v>
      </c>
      <c r="M6448" s="113" t="s">
        <v>5537</v>
      </c>
    </row>
    <row r="6449" spans="10:13">
      <c r="J6449" s="113" t="s">
        <v>12259</v>
      </c>
      <c r="K6449" s="113" t="s">
        <v>5538</v>
      </c>
      <c r="L6449" s="113" t="s">
        <v>3947</v>
      </c>
      <c r="M6449" s="113" t="s">
        <v>5540</v>
      </c>
    </row>
    <row r="6450" spans="10:13">
      <c r="J6450" s="113" t="s">
        <v>12259</v>
      </c>
      <c r="K6450" s="113" t="s">
        <v>5541</v>
      </c>
      <c r="L6450" s="113" t="s">
        <v>3947</v>
      </c>
      <c r="M6450" s="113" t="s">
        <v>5543</v>
      </c>
    </row>
    <row r="6451" spans="10:13">
      <c r="J6451" s="113" t="s">
        <v>12259</v>
      </c>
      <c r="K6451" s="113" t="s">
        <v>5544</v>
      </c>
      <c r="L6451" s="113" t="s">
        <v>3947</v>
      </c>
      <c r="M6451" s="113" t="s">
        <v>5546</v>
      </c>
    </row>
    <row r="6452" spans="10:13">
      <c r="J6452" s="113" t="s">
        <v>12259</v>
      </c>
      <c r="K6452" s="113" t="s">
        <v>5547</v>
      </c>
      <c r="L6452" s="113" t="s">
        <v>3947</v>
      </c>
      <c r="M6452" s="113" t="s">
        <v>5549</v>
      </c>
    </row>
    <row r="6453" spans="10:13">
      <c r="J6453" s="113" t="s">
        <v>12259</v>
      </c>
      <c r="K6453" s="113" t="s">
        <v>5550</v>
      </c>
      <c r="L6453" s="113" t="s">
        <v>3947</v>
      </c>
      <c r="M6453" s="113" t="s">
        <v>5552</v>
      </c>
    </row>
    <row r="6454" spans="10:13">
      <c r="J6454" s="113" t="s">
        <v>12259</v>
      </c>
      <c r="K6454" s="113" t="s">
        <v>5553</v>
      </c>
      <c r="L6454" s="113" t="s">
        <v>3947</v>
      </c>
      <c r="M6454" s="113" t="s">
        <v>5555</v>
      </c>
    </row>
    <row r="6455" spans="10:13">
      <c r="J6455" s="113" t="s">
        <v>12259</v>
      </c>
      <c r="K6455" s="113" t="s">
        <v>5556</v>
      </c>
      <c r="L6455" s="113" t="s">
        <v>3947</v>
      </c>
      <c r="M6455" s="113" t="s">
        <v>5558</v>
      </c>
    </row>
    <row r="6456" spans="10:13">
      <c r="J6456" s="113" t="s">
        <v>12259</v>
      </c>
      <c r="K6456" s="113" t="s">
        <v>5559</v>
      </c>
      <c r="L6456" s="113" t="s">
        <v>3947</v>
      </c>
      <c r="M6456" s="113" t="s">
        <v>5561</v>
      </c>
    </row>
    <row r="6457" spans="10:13">
      <c r="J6457" s="113" t="s">
        <v>12259</v>
      </c>
      <c r="K6457" s="113" t="s">
        <v>5562</v>
      </c>
      <c r="L6457" s="113" t="s">
        <v>3947</v>
      </c>
      <c r="M6457" s="113" t="s">
        <v>5564</v>
      </c>
    </row>
    <row r="6458" spans="10:13">
      <c r="J6458" s="113" t="s">
        <v>12259</v>
      </c>
      <c r="K6458" s="113" t="s">
        <v>5565</v>
      </c>
      <c r="L6458" s="113" t="s">
        <v>3947</v>
      </c>
      <c r="M6458" s="113" t="s">
        <v>5567</v>
      </c>
    </row>
    <row r="6459" spans="10:13">
      <c r="J6459" s="113" t="s">
        <v>12259</v>
      </c>
      <c r="K6459" s="113" t="s">
        <v>5568</v>
      </c>
      <c r="L6459" s="113" t="s">
        <v>3947</v>
      </c>
      <c r="M6459" s="113" t="s">
        <v>5570</v>
      </c>
    </row>
    <row r="6460" spans="10:13">
      <c r="J6460" s="113" t="s">
        <v>12259</v>
      </c>
      <c r="K6460" s="113" t="s">
        <v>5571</v>
      </c>
      <c r="L6460" s="113" t="s">
        <v>3947</v>
      </c>
      <c r="M6460" s="113" t="s">
        <v>5573</v>
      </c>
    </row>
    <row r="6461" spans="10:13">
      <c r="J6461" s="113" t="s">
        <v>12259</v>
      </c>
      <c r="K6461" s="113" t="s">
        <v>5574</v>
      </c>
      <c r="L6461" s="113" t="s">
        <v>3947</v>
      </c>
      <c r="M6461" s="113" t="s">
        <v>5576</v>
      </c>
    </row>
    <row r="6462" spans="10:13">
      <c r="J6462" s="113" t="s">
        <v>12259</v>
      </c>
      <c r="K6462" s="113" t="s">
        <v>5577</v>
      </c>
      <c r="L6462" s="113" t="s">
        <v>3947</v>
      </c>
      <c r="M6462" s="113" t="s">
        <v>5579</v>
      </c>
    </row>
    <row r="6463" spans="10:13">
      <c r="J6463" s="113" t="s">
        <v>12259</v>
      </c>
      <c r="K6463" s="113" t="s">
        <v>2737</v>
      </c>
      <c r="L6463" s="113" t="s">
        <v>3947</v>
      </c>
      <c r="M6463" s="113" t="s">
        <v>5581</v>
      </c>
    </row>
    <row r="6464" spans="10:13">
      <c r="J6464" s="113" t="s">
        <v>12259</v>
      </c>
      <c r="K6464" s="113" t="s">
        <v>5582</v>
      </c>
      <c r="L6464" s="113" t="s">
        <v>3947</v>
      </c>
      <c r="M6464" s="113" t="s">
        <v>5584</v>
      </c>
    </row>
    <row r="6465" spans="10:13">
      <c r="J6465" s="113" t="s">
        <v>12259</v>
      </c>
      <c r="K6465" s="113" t="s">
        <v>5585</v>
      </c>
      <c r="L6465" s="113" t="s">
        <v>3947</v>
      </c>
      <c r="M6465" s="113" t="s">
        <v>5587</v>
      </c>
    </row>
    <row r="6466" spans="10:13">
      <c r="J6466" s="113" t="s">
        <v>12259</v>
      </c>
      <c r="K6466" s="113" t="s">
        <v>5588</v>
      </c>
      <c r="L6466" s="113" t="s">
        <v>3947</v>
      </c>
      <c r="M6466" s="113" t="s">
        <v>3577</v>
      </c>
    </row>
    <row r="6467" spans="10:13">
      <c r="J6467" s="113" t="s">
        <v>12259</v>
      </c>
      <c r="K6467" s="113" t="s">
        <v>5590</v>
      </c>
      <c r="L6467" s="113" t="s">
        <v>3947</v>
      </c>
      <c r="M6467" s="113" t="s">
        <v>5592</v>
      </c>
    </row>
    <row r="6468" spans="10:13">
      <c r="J6468" s="113" t="s">
        <v>12259</v>
      </c>
      <c r="K6468" s="113" t="s">
        <v>5593</v>
      </c>
      <c r="L6468" s="113" t="s">
        <v>3947</v>
      </c>
      <c r="M6468" s="113" t="s">
        <v>3585</v>
      </c>
    </row>
    <row r="6469" spans="10:13">
      <c r="J6469" s="113" t="s">
        <v>12259</v>
      </c>
      <c r="K6469" s="113" t="s">
        <v>5595</v>
      </c>
      <c r="L6469" s="113" t="s">
        <v>3947</v>
      </c>
      <c r="M6469" s="113" t="s">
        <v>5597</v>
      </c>
    </row>
    <row r="6470" spans="10:13">
      <c r="J6470" s="113" t="s">
        <v>12259</v>
      </c>
      <c r="K6470" s="113" t="s">
        <v>5598</v>
      </c>
      <c r="L6470" s="113" t="s">
        <v>3947</v>
      </c>
      <c r="M6470" s="113" t="s">
        <v>3593</v>
      </c>
    </row>
    <row r="6471" spans="10:13">
      <c r="J6471" s="113" t="s">
        <v>12259</v>
      </c>
      <c r="K6471" s="113" t="s">
        <v>3734</v>
      </c>
      <c r="L6471" s="113" t="s">
        <v>3947</v>
      </c>
      <c r="M6471" s="113" t="s">
        <v>5601</v>
      </c>
    </row>
    <row r="6472" spans="10:13">
      <c r="J6472" s="113" t="s">
        <v>12259</v>
      </c>
      <c r="K6472" s="113" t="s">
        <v>5602</v>
      </c>
      <c r="L6472" s="113" t="s">
        <v>3947</v>
      </c>
      <c r="M6472" s="113" t="s">
        <v>3601</v>
      </c>
    </row>
    <row r="6473" spans="10:13">
      <c r="J6473" s="113" t="s">
        <v>12259</v>
      </c>
      <c r="K6473" s="113" t="s">
        <v>3735</v>
      </c>
      <c r="L6473" s="113" t="s">
        <v>3947</v>
      </c>
      <c r="M6473" s="113" t="s">
        <v>5605</v>
      </c>
    </row>
    <row r="6474" spans="10:13">
      <c r="J6474" s="113" t="s">
        <v>12259</v>
      </c>
      <c r="K6474" s="113" t="s">
        <v>5606</v>
      </c>
      <c r="L6474" s="113" t="s">
        <v>3947</v>
      </c>
      <c r="M6474" s="113" t="s">
        <v>3605</v>
      </c>
    </row>
    <row r="6475" spans="10:13">
      <c r="J6475" s="113" t="s">
        <v>12259</v>
      </c>
      <c r="K6475" s="113" t="s">
        <v>3736</v>
      </c>
      <c r="L6475" s="113" t="s">
        <v>3947</v>
      </c>
      <c r="M6475" s="113" t="s">
        <v>5609</v>
      </c>
    </row>
    <row r="6476" spans="10:13">
      <c r="J6476" s="113" t="s">
        <v>12259</v>
      </c>
      <c r="K6476" s="113" t="s">
        <v>5610</v>
      </c>
      <c r="L6476" s="113" t="s">
        <v>3947</v>
      </c>
      <c r="M6476" s="113" t="s">
        <v>3743</v>
      </c>
    </row>
    <row r="6477" spans="10:13">
      <c r="J6477" s="113" t="s">
        <v>12259</v>
      </c>
      <c r="K6477" s="113" t="s">
        <v>3737</v>
      </c>
      <c r="L6477" s="113" t="s">
        <v>3947</v>
      </c>
      <c r="M6477" s="113" t="s">
        <v>5613</v>
      </c>
    </row>
    <row r="6478" spans="10:13">
      <c r="J6478" s="113" t="s">
        <v>12259</v>
      </c>
      <c r="K6478" s="113" t="s">
        <v>5614</v>
      </c>
      <c r="L6478" s="113" t="s">
        <v>3947</v>
      </c>
      <c r="M6478" s="113" t="s">
        <v>3746</v>
      </c>
    </row>
    <row r="6479" spans="10:13">
      <c r="J6479" s="113" t="s">
        <v>12259</v>
      </c>
      <c r="K6479" s="113" t="s">
        <v>3738</v>
      </c>
      <c r="L6479" s="113" t="s">
        <v>3947</v>
      </c>
      <c r="M6479" s="113" t="s">
        <v>5617</v>
      </c>
    </row>
    <row r="6480" spans="10:13">
      <c r="J6480" s="113" t="s">
        <v>12259</v>
      </c>
      <c r="K6480" s="113" t="s">
        <v>5618</v>
      </c>
      <c r="L6480" s="113" t="s">
        <v>3947</v>
      </c>
      <c r="M6480" s="113" t="s">
        <v>5620</v>
      </c>
    </row>
    <row r="6481" spans="10:13">
      <c r="J6481" s="113" t="s">
        <v>12259</v>
      </c>
      <c r="K6481" s="113" t="s">
        <v>3569</v>
      </c>
      <c r="L6481" s="113" t="s">
        <v>3947</v>
      </c>
      <c r="M6481" s="113" t="s">
        <v>5622</v>
      </c>
    </row>
    <row r="6482" spans="10:13">
      <c r="J6482" s="113" t="s">
        <v>12259</v>
      </c>
      <c r="K6482" s="113" t="s">
        <v>5623</v>
      </c>
      <c r="L6482" s="113" t="s">
        <v>3947</v>
      </c>
      <c r="M6482" s="113" t="s">
        <v>5625</v>
      </c>
    </row>
    <row r="6483" spans="10:13">
      <c r="J6483" s="113" t="s">
        <v>12259</v>
      </c>
      <c r="K6483" s="113" t="s">
        <v>3739</v>
      </c>
      <c r="L6483" s="113" t="s">
        <v>3947</v>
      </c>
      <c r="M6483" s="113" t="s">
        <v>5627</v>
      </c>
    </row>
    <row r="6484" spans="10:13">
      <c r="J6484" s="113" t="s">
        <v>12259</v>
      </c>
      <c r="K6484" s="113" t="s">
        <v>5628</v>
      </c>
      <c r="L6484" s="113" t="s">
        <v>3947</v>
      </c>
      <c r="M6484" s="113" t="s">
        <v>5630</v>
      </c>
    </row>
    <row r="6485" spans="10:13">
      <c r="J6485" s="113" t="s">
        <v>12259</v>
      </c>
      <c r="K6485" s="113" t="s">
        <v>3740</v>
      </c>
      <c r="L6485" s="113" t="s">
        <v>3947</v>
      </c>
      <c r="M6485" s="113" t="s">
        <v>5632</v>
      </c>
    </row>
    <row r="6486" spans="10:13">
      <c r="J6486" s="113" t="s">
        <v>12259</v>
      </c>
      <c r="K6486" s="113" t="s">
        <v>5633</v>
      </c>
      <c r="L6486" s="113" t="s">
        <v>3947</v>
      </c>
      <c r="M6486" s="113" t="s">
        <v>5635</v>
      </c>
    </row>
    <row r="6487" spans="10:13">
      <c r="J6487" s="113" t="s">
        <v>12259</v>
      </c>
      <c r="K6487" s="113" t="s">
        <v>3742</v>
      </c>
      <c r="L6487" s="113" t="s">
        <v>3947</v>
      </c>
      <c r="M6487" s="113" t="s">
        <v>5637</v>
      </c>
    </row>
    <row r="6488" spans="10:13">
      <c r="J6488" s="113" t="s">
        <v>12259</v>
      </c>
      <c r="K6488" s="113" t="s">
        <v>5638</v>
      </c>
      <c r="L6488" s="113" t="s">
        <v>3947</v>
      </c>
      <c r="M6488" s="113" t="s">
        <v>5640</v>
      </c>
    </row>
    <row r="6489" spans="10:13">
      <c r="J6489" s="113" t="s">
        <v>12259</v>
      </c>
      <c r="K6489" s="113" t="s">
        <v>3744</v>
      </c>
      <c r="L6489" s="113" t="s">
        <v>3947</v>
      </c>
      <c r="M6489" s="113" t="s">
        <v>5642</v>
      </c>
    </row>
    <row r="6490" spans="10:13">
      <c r="J6490" s="113" t="s">
        <v>12259</v>
      </c>
      <c r="K6490" s="113" t="s">
        <v>5643</v>
      </c>
      <c r="L6490" s="113" t="s">
        <v>3947</v>
      </c>
      <c r="M6490" s="113" t="s">
        <v>5645</v>
      </c>
    </row>
    <row r="6491" spans="10:13">
      <c r="J6491" s="113" t="s">
        <v>12259</v>
      </c>
      <c r="K6491" s="113" t="s">
        <v>3571</v>
      </c>
      <c r="L6491" s="113" t="s">
        <v>3947</v>
      </c>
      <c r="M6491" s="113" t="s">
        <v>5647</v>
      </c>
    </row>
    <row r="6492" spans="10:13">
      <c r="J6492" s="113" t="s">
        <v>12259</v>
      </c>
      <c r="K6492" s="113" t="s">
        <v>5648</v>
      </c>
      <c r="L6492" s="113" t="s">
        <v>3947</v>
      </c>
      <c r="M6492" s="113" t="s">
        <v>5650</v>
      </c>
    </row>
    <row r="6493" spans="10:13">
      <c r="J6493" s="113" t="s">
        <v>12259</v>
      </c>
      <c r="K6493" s="113" t="s">
        <v>3747</v>
      </c>
      <c r="L6493" s="113" t="s">
        <v>3947</v>
      </c>
      <c r="M6493" s="113" t="s">
        <v>5652</v>
      </c>
    </row>
    <row r="6494" spans="10:13">
      <c r="J6494" s="113" t="s">
        <v>12259</v>
      </c>
      <c r="K6494" s="113" t="s">
        <v>5653</v>
      </c>
      <c r="L6494" s="113" t="s">
        <v>3947</v>
      </c>
      <c r="M6494" s="113" t="s">
        <v>5655</v>
      </c>
    </row>
    <row r="6495" spans="10:13">
      <c r="J6495" s="113" t="s">
        <v>12259</v>
      </c>
      <c r="K6495" s="113" t="s">
        <v>3749</v>
      </c>
      <c r="L6495" s="113" t="s">
        <v>3947</v>
      </c>
      <c r="M6495" s="113" t="s">
        <v>5657</v>
      </c>
    </row>
    <row r="6496" spans="10:13">
      <c r="J6496" s="113" t="s">
        <v>12259</v>
      </c>
      <c r="K6496" s="113" t="s">
        <v>5658</v>
      </c>
      <c r="L6496" s="113" t="s">
        <v>3947</v>
      </c>
      <c r="M6496" s="113" t="s">
        <v>5660</v>
      </c>
    </row>
    <row r="6497" spans="10:13">
      <c r="J6497" s="113" t="s">
        <v>12259</v>
      </c>
      <c r="K6497" s="113" t="s">
        <v>3751</v>
      </c>
      <c r="L6497" s="113" t="s">
        <v>3947</v>
      </c>
      <c r="M6497" s="113" t="s">
        <v>5662</v>
      </c>
    </row>
    <row r="6498" spans="10:13">
      <c r="J6498" s="113" t="s">
        <v>12259</v>
      </c>
      <c r="K6498" s="113" t="s">
        <v>5663</v>
      </c>
      <c r="L6498" s="113" t="s">
        <v>3947</v>
      </c>
      <c r="M6498" s="113" t="s">
        <v>5665</v>
      </c>
    </row>
    <row r="6499" spans="10:13">
      <c r="J6499" s="113" t="s">
        <v>12259</v>
      </c>
      <c r="K6499" s="113" t="s">
        <v>3753</v>
      </c>
      <c r="L6499" s="113" t="s">
        <v>3947</v>
      </c>
      <c r="M6499" s="113" t="s">
        <v>5667</v>
      </c>
    </row>
    <row r="6500" spans="10:13">
      <c r="J6500" s="113" t="s">
        <v>12259</v>
      </c>
      <c r="K6500" s="113" t="s">
        <v>5668</v>
      </c>
      <c r="L6500" s="113" t="s">
        <v>3947</v>
      </c>
      <c r="M6500" s="113" t="s">
        <v>5670</v>
      </c>
    </row>
    <row r="6501" spans="10:13">
      <c r="J6501" s="113" t="s">
        <v>12259</v>
      </c>
      <c r="K6501" s="113" t="s">
        <v>3573</v>
      </c>
      <c r="L6501" s="113" t="s">
        <v>3947</v>
      </c>
      <c r="M6501" s="113" t="s">
        <v>5671</v>
      </c>
    </row>
    <row r="6502" spans="10:13">
      <c r="J6502" s="113" t="s">
        <v>12259</v>
      </c>
      <c r="K6502" s="113" t="s">
        <v>5672</v>
      </c>
      <c r="L6502" s="113" t="s">
        <v>3947</v>
      </c>
      <c r="M6502" s="113" t="s">
        <v>5674</v>
      </c>
    </row>
    <row r="6503" spans="10:13">
      <c r="J6503" s="113" t="s">
        <v>12259</v>
      </c>
      <c r="K6503" s="113" t="s">
        <v>3756</v>
      </c>
      <c r="L6503" s="113" t="s">
        <v>3947</v>
      </c>
      <c r="M6503" s="113" t="s">
        <v>5676</v>
      </c>
    </row>
    <row r="6504" spans="10:13">
      <c r="J6504" s="113" t="s">
        <v>12259</v>
      </c>
      <c r="K6504" s="113" t="s">
        <v>5677</v>
      </c>
      <c r="L6504" s="113" t="s">
        <v>3947</v>
      </c>
      <c r="M6504" s="113" t="s">
        <v>5679</v>
      </c>
    </row>
    <row r="6505" spans="10:13">
      <c r="J6505" s="113" t="s">
        <v>12259</v>
      </c>
      <c r="K6505" s="113" t="s">
        <v>3758</v>
      </c>
      <c r="L6505" s="113" t="s">
        <v>3947</v>
      </c>
      <c r="M6505" s="113" t="s">
        <v>5681</v>
      </c>
    </row>
    <row r="6506" spans="10:13">
      <c r="J6506" s="113" t="s">
        <v>12259</v>
      </c>
      <c r="K6506" s="113" t="s">
        <v>5682</v>
      </c>
      <c r="L6506" s="113" t="s">
        <v>3947</v>
      </c>
      <c r="M6506" s="113" t="s">
        <v>5684</v>
      </c>
    </row>
    <row r="6507" spans="10:13">
      <c r="J6507" s="113" t="s">
        <v>12259</v>
      </c>
      <c r="K6507" s="113" t="s">
        <v>3760</v>
      </c>
      <c r="L6507" s="113" t="s">
        <v>3947</v>
      </c>
      <c r="M6507" s="113" t="s">
        <v>5686</v>
      </c>
    </row>
    <row r="6508" spans="10:13">
      <c r="J6508" s="113" t="s">
        <v>12259</v>
      </c>
      <c r="K6508" s="113" t="s">
        <v>5687</v>
      </c>
      <c r="L6508" s="113" t="s">
        <v>3947</v>
      </c>
      <c r="M6508" s="113" t="s">
        <v>5689</v>
      </c>
    </row>
    <row r="6509" spans="10:13">
      <c r="J6509" s="113" t="s">
        <v>12259</v>
      </c>
      <c r="K6509" s="113" t="s">
        <v>3762</v>
      </c>
      <c r="L6509" s="113" t="s">
        <v>3947</v>
      </c>
      <c r="M6509" s="113" t="s">
        <v>5690</v>
      </c>
    </row>
    <row r="6510" spans="10:13">
      <c r="J6510" s="113" t="s">
        <v>12259</v>
      </c>
      <c r="K6510" s="113" t="s">
        <v>5691</v>
      </c>
      <c r="L6510" s="113" t="s">
        <v>3947</v>
      </c>
      <c r="M6510" s="113" t="s">
        <v>5693</v>
      </c>
    </row>
    <row r="6511" spans="10:13">
      <c r="J6511" s="113" t="s">
        <v>12259</v>
      </c>
      <c r="K6511" s="113" t="s">
        <v>2736</v>
      </c>
      <c r="L6511" s="113" t="s">
        <v>3947</v>
      </c>
      <c r="M6511" s="113" t="s">
        <v>5695</v>
      </c>
    </row>
    <row r="6512" spans="10:13">
      <c r="J6512" s="113" t="s">
        <v>12259</v>
      </c>
      <c r="K6512" s="113" t="s">
        <v>5696</v>
      </c>
      <c r="L6512" s="113" t="s">
        <v>3947</v>
      </c>
      <c r="M6512" s="113" t="s">
        <v>5698</v>
      </c>
    </row>
    <row r="6513" spans="10:13">
      <c r="J6513" s="113" t="s">
        <v>12259</v>
      </c>
      <c r="K6513" s="113" t="s">
        <v>3764</v>
      </c>
      <c r="L6513" s="113" t="s">
        <v>3947</v>
      </c>
      <c r="M6513" s="113" t="s">
        <v>5700</v>
      </c>
    </row>
    <row r="6514" spans="10:13">
      <c r="J6514" s="113" t="s">
        <v>12259</v>
      </c>
      <c r="K6514" s="113" t="s">
        <v>5701</v>
      </c>
      <c r="L6514" s="113" t="s">
        <v>3947</v>
      </c>
      <c r="M6514" s="113" t="s">
        <v>5703</v>
      </c>
    </row>
    <row r="6515" spans="10:13">
      <c r="J6515" s="113" t="s">
        <v>12259</v>
      </c>
      <c r="K6515" s="113" t="s">
        <v>5704</v>
      </c>
      <c r="L6515" s="113" t="s">
        <v>3947</v>
      </c>
      <c r="M6515" s="113" t="s">
        <v>5706</v>
      </c>
    </row>
    <row r="6516" spans="10:13">
      <c r="J6516" s="113" t="s">
        <v>12259</v>
      </c>
      <c r="K6516" s="113" t="s">
        <v>5707</v>
      </c>
      <c r="L6516" s="113" t="s">
        <v>3947</v>
      </c>
      <c r="M6516" s="113" t="s">
        <v>5709</v>
      </c>
    </row>
    <row r="6517" spans="10:13">
      <c r="J6517" s="113" t="s">
        <v>12259</v>
      </c>
      <c r="K6517" s="113" t="s">
        <v>3766</v>
      </c>
      <c r="L6517" s="113" t="s">
        <v>3947</v>
      </c>
      <c r="M6517" s="113" t="s">
        <v>5711</v>
      </c>
    </row>
    <row r="6518" spans="10:13">
      <c r="J6518" s="113" t="s">
        <v>12259</v>
      </c>
      <c r="K6518" s="113" t="s">
        <v>5712</v>
      </c>
      <c r="L6518" s="113" t="s">
        <v>3947</v>
      </c>
      <c r="M6518" s="113" t="s">
        <v>5714</v>
      </c>
    </row>
    <row r="6519" spans="10:13">
      <c r="J6519" s="113" t="s">
        <v>12259</v>
      </c>
      <c r="K6519" s="113" t="s">
        <v>5715</v>
      </c>
      <c r="L6519" s="113" t="s">
        <v>3947</v>
      </c>
      <c r="M6519" s="113" t="s">
        <v>5717</v>
      </c>
    </row>
    <row r="6520" spans="10:13">
      <c r="J6520" s="113" t="s">
        <v>12259</v>
      </c>
      <c r="K6520" s="113" t="s">
        <v>5718</v>
      </c>
      <c r="L6520" s="113" t="s">
        <v>3947</v>
      </c>
      <c r="M6520" s="113" t="s">
        <v>5720</v>
      </c>
    </row>
    <row r="6521" spans="10:13">
      <c r="J6521" s="113" t="s">
        <v>12259</v>
      </c>
      <c r="K6521" s="113" t="s">
        <v>3576</v>
      </c>
      <c r="L6521" s="113" t="s">
        <v>3947</v>
      </c>
      <c r="M6521" s="113" t="s">
        <v>5722</v>
      </c>
    </row>
    <row r="6522" spans="10:13">
      <c r="J6522" s="113" t="s">
        <v>12259</v>
      </c>
      <c r="K6522" s="113" t="s">
        <v>5723</v>
      </c>
      <c r="L6522" s="113" t="s">
        <v>3947</v>
      </c>
      <c r="M6522" s="113" t="s">
        <v>5725</v>
      </c>
    </row>
    <row r="6523" spans="10:13">
      <c r="J6523" s="113" t="s">
        <v>12259</v>
      </c>
      <c r="K6523" s="113" t="s">
        <v>5726</v>
      </c>
      <c r="L6523" s="113" t="s">
        <v>3947</v>
      </c>
      <c r="M6523" s="113" t="s">
        <v>5728</v>
      </c>
    </row>
    <row r="6524" spans="10:13">
      <c r="J6524" s="113" t="s">
        <v>12259</v>
      </c>
      <c r="K6524" s="113" t="s">
        <v>5729</v>
      </c>
      <c r="L6524" s="113" t="s">
        <v>3947</v>
      </c>
      <c r="M6524" s="113" t="s">
        <v>5731</v>
      </c>
    </row>
    <row r="6525" spans="10:13">
      <c r="J6525" s="113" t="s">
        <v>12259</v>
      </c>
      <c r="K6525" s="113" t="s">
        <v>3769</v>
      </c>
      <c r="L6525" s="113" t="s">
        <v>3947</v>
      </c>
      <c r="M6525" s="113" t="s">
        <v>5733</v>
      </c>
    </row>
    <row r="6526" spans="10:13">
      <c r="J6526" s="113" t="s">
        <v>12259</v>
      </c>
      <c r="K6526" s="113" t="s">
        <v>5734</v>
      </c>
      <c r="L6526" s="113" t="s">
        <v>3947</v>
      </c>
      <c r="M6526" s="113" t="s">
        <v>5736</v>
      </c>
    </row>
    <row r="6527" spans="10:13">
      <c r="J6527" s="113" t="s">
        <v>12259</v>
      </c>
      <c r="K6527" s="113" t="s">
        <v>5737</v>
      </c>
      <c r="L6527" s="113" t="s">
        <v>3947</v>
      </c>
      <c r="M6527" s="113" t="s">
        <v>5739</v>
      </c>
    </row>
    <row r="6528" spans="10:13">
      <c r="J6528" s="113" t="s">
        <v>12259</v>
      </c>
      <c r="K6528" s="113" t="s">
        <v>5740</v>
      </c>
      <c r="L6528" s="113" t="s">
        <v>3947</v>
      </c>
      <c r="M6528" s="113" t="s">
        <v>5742</v>
      </c>
    </row>
    <row r="6529" spans="10:13">
      <c r="J6529" s="113" t="s">
        <v>12259</v>
      </c>
      <c r="K6529" s="113" t="s">
        <v>3771</v>
      </c>
      <c r="L6529" s="113" t="s">
        <v>3947</v>
      </c>
      <c r="M6529" s="113" t="s">
        <v>5744</v>
      </c>
    </row>
    <row r="6530" spans="10:13">
      <c r="J6530" s="113" t="s">
        <v>12259</v>
      </c>
      <c r="K6530" s="113" t="s">
        <v>5745</v>
      </c>
      <c r="L6530" s="113" t="s">
        <v>3947</v>
      </c>
      <c r="M6530" s="113" t="s">
        <v>5747</v>
      </c>
    </row>
    <row r="6531" spans="10:13">
      <c r="J6531" s="113" t="s">
        <v>12259</v>
      </c>
      <c r="K6531" s="113" t="s">
        <v>3578</v>
      </c>
      <c r="L6531" s="113" t="s">
        <v>3947</v>
      </c>
      <c r="M6531" s="113" t="s">
        <v>5749</v>
      </c>
    </row>
    <row r="6532" spans="10:13">
      <c r="J6532" s="113" t="s">
        <v>12259</v>
      </c>
      <c r="K6532" s="113" t="s">
        <v>5750</v>
      </c>
      <c r="L6532" s="113" t="s">
        <v>3947</v>
      </c>
      <c r="M6532" s="113" t="s">
        <v>3705</v>
      </c>
    </row>
    <row r="6533" spans="10:13">
      <c r="J6533" s="113" t="s">
        <v>12259</v>
      </c>
      <c r="K6533" s="113" t="s">
        <v>3773</v>
      </c>
      <c r="L6533" s="113" t="s">
        <v>3947</v>
      </c>
      <c r="M6533" s="113" t="s">
        <v>5753</v>
      </c>
    </row>
    <row r="6534" spans="10:13">
      <c r="J6534" s="113" t="s">
        <v>12259</v>
      </c>
      <c r="K6534" s="113" t="s">
        <v>5754</v>
      </c>
      <c r="L6534" s="113" t="s">
        <v>3947</v>
      </c>
      <c r="M6534" s="113" t="s">
        <v>5756</v>
      </c>
    </row>
    <row r="6535" spans="10:13">
      <c r="J6535" s="113" t="s">
        <v>12259</v>
      </c>
      <c r="K6535" s="113" t="s">
        <v>5757</v>
      </c>
      <c r="L6535" s="113" t="s">
        <v>3947</v>
      </c>
      <c r="M6535" s="113" t="s">
        <v>5759</v>
      </c>
    </row>
    <row r="6536" spans="10:13">
      <c r="J6536" s="113" t="s">
        <v>12259</v>
      </c>
      <c r="K6536" s="113" t="s">
        <v>5760</v>
      </c>
      <c r="L6536" s="113" t="s">
        <v>3947</v>
      </c>
      <c r="M6536" s="113" t="s">
        <v>5762</v>
      </c>
    </row>
    <row r="6537" spans="10:13">
      <c r="J6537" s="113" t="s">
        <v>12259</v>
      </c>
      <c r="K6537" s="113" t="s">
        <v>3775</v>
      </c>
      <c r="L6537" s="113" t="s">
        <v>3947</v>
      </c>
      <c r="M6537" s="113" t="s">
        <v>5764</v>
      </c>
    </row>
    <row r="6538" spans="10:13">
      <c r="J6538" s="113" t="s">
        <v>12259</v>
      </c>
      <c r="K6538" s="113" t="s">
        <v>5765</v>
      </c>
      <c r="L6538" s="113" t="s">
        <v>3947</v>
      </c>
      <c r="M6538" s="113" t="s">
        <v>5767</v>
      </c>
    </row>
    <row r="6539" spans="10:13">
      <c r="J6539" s="113" t="s">
        <v>12259</v>
      </c>
      <c r="K6539" s="113" t="s">
        <v>5768</v>
      </c>
      <c r="L6539" s="113" t="s">
        <v>3947</v>
      </c>
      <c r="M6539" s="113" t="s">
        <v>5770</v>
      </c>
    </row>
    <row r="6540" spans="10:13">
      <c r="J6540" s="113" t="s">
        <v>12259</v>
      </c>
      <c r="K6540" s="113" t="s">
        <v>5771</v>
      </c>
      <c r="L6540" s="113" t="s">
        <v>3947</v>
      </c>
      <c r="M6540" s="113" t="s">
        <v>5773</v>
      </c>
    </row>
    <row r="6541" spans="10:13">
      <c r="J6541" s="113" t="s">
        <v>12259</v>
      </c>
      <c r="K6541" s="113" t="s">
        <v>3580</v>
      </c>
      <c r="L6541" s="113" t="s">
        <v>3947</v>
      </c>
      <c r="M6541" s="113" t="s">
        <v>5775</v>
      </c>
    </row>
    <row r="6542" spans="10:13">
      <c r="J6542" s="113" t="s">
        <v>12259</v>
      </c>
      <c r="K6542" s="113" t="s">
        <v>5776</v>
      </c>
      <c r="L6542" s="113" t="s">
        <v>3947</v>
      </c>
      <c r="M6542" s="113" t="s">
        <v>5778</v>
      </c>
    </row>
    <row r="6543" spans="10:13">
      <c r="J6543" s="113" t="s">
        <v>12259</v>
      </c>
      <c r="K6543" s="113" t="s">
        <v>5779</v>
      </c>
      <c r="L6543" s="113" t="s">
        <v>3947</v>
      </c>
      <c r="M6543" s="113" t="s">
        <v>5781</v>
      </c>
    </row>
    <row r="6544" spans="10:13">
      <c r="J6544" s="113" t="s">
        <v>12259</v>
      </c>
      <c r="K6544" s="113" t="s">
        <v>5782</v>
      </c>
      <c r="L6544" s="113" t="s">
        <v>3947</v>
      </c>
      <c r="M6544" s="113" t="s">
        <v>5784</v>
      </c>
    </row>
    <row r="6545" spans="10:13">
      <c r="J6545" s="113" t="s">
        <v>12259</v>
      </c>
      <c r="K6545" s="113" t="s">
        <v>3778</v>
      </c>
      <c r="L6545" s="113" t="s">
        <v>3947</v>
      </c>
      <c r="M6545" s="113" t="s">
        <v>5786</v>
      </c>
    </row>
    <row r="6546" spans="10:13">
      <c r="J6546" s="113" t="s">
        <v>12259</v>
      </c>
      <c r="K6546" s="113" t="s">
        <v>5787</v>
      </c>
      <c r="L6546" s="113" t="s">
        <v>3947</v>
      </c>
      <c r="M6546" s="113" t="s">
        <v>5789</v>
      </c>
    </row>
    <row r="6547" spans="10:13">
      <c r="J6547" s="113" t="s">
        <v>12259</v>
      </c>
      <c r="K6547" s="113" t="s">
        <v>5790</v>
      </c>
      <c r="L6547" s="113" t="s">
        <v>3947</v>
      </c>
      <c r="M6547" s="113" t="s">
        <v>5792</v>
      </c>
    </row>
    <row r="6548" spans="10:13">
      <c r="J6548" s="113" t="s">
        <v>12259</v>
      </c>
      <c r="K6548" s="113" t="s">
        <v>5793</v>
      </c>
      <c r="L6548" s="113" t="s">
        <v>3947</v>
      </c>
      <c r="M6548" s="113" t="s">
        <v>5795</v>
      </c>
    </row>
    <row r="6549" spans="10:13">
      <c r="J6549" s="113" t="s">
        <v>12259</v>
      </c>
      <c r="K6549" s="113" t="s">
        <v>3780</v>
      </c>
      <c r="L6549" s="113" t="s">
        <v>3947</v>
      </c>
      <c r="M6549" s="113" t="s">
        <v>5797</v>
      </c>
    </row>
    <row r="6550" spans="10:13">
      <c r="J6550" s="113" t="s">
        <v>12259</v>
      </c>
      <c r="K6550" s="113" t="s">
        <v>5798</v>
      </c>
      <c r="L6550" s="113" t="s">
        <v>3947</v>
      </c>
      <c r="M6550" s="113" t="s">
        <v>5800</v>
      </c>
    </row>
    <row r="6551" spans="10:13">
      <c r="J6551" s="113" t="s">
        <v>12259</v>
      </c>
      <c r="K6551" s="113" t="s">
        <v>3582</v>
      </c>
      <c r="L6551" s="113" t="s">
        <v>3947</v>
      </c>
      <c r="M6551" s="113" t="s">
        <v>5802</v>
      </c>
    </row>
    <row r="6552" spans="10:13">
      <c r="J6552" s="113" t="s">
        <v>12259</v>
      </c>
      <c r="K6552" s="113" t="s">
        <v>5803</v>
      </c>
      <c r="L6552" s="113" t="s">
        <v>3947</v>
      </c>
      <c r="M6552" s="113" t="s">
        <v>5805</v>
      </c>
    </row>
    <row r="6553" spans="10:13">
      <c r="J6553" s="113" t="s">
        <v>12259</v>
      </c>
      <c r="K6553" s="113" t="s">
        <v>3782</v>
      </c>
      <c r="L6553" s="113" t="s">
        <v>3947</v>
      </c>
      <c r="M6553" s="113" t="s">
        <v>5807</v>
      </c>
    </row>
    <row r="6554" spans="10:13">
      <c r="J6554" s="113" t="s">
        <v>12259</v>
      </c>
      <c r="K6554" s="113" t="s">
        <v>5808</v>
      </c>
      <c r="L6554" s="113" t="s">
        <v>3947</v>
      </c>
      <c r="M6554" s="113" t="s">
        <v>5810</v>
      </c>
    </row>
    <row r="6555" spans="10:13">
      <c r="J6555" s="113" t="s">
        <v>12259</v>
      </c>
      <c r="K6555" s="113" t="s">
        <v>5811</v>
      </c>
      <c r="L6555" s="113" t="s">
        <v>3947</v>
      </c>
      <c r="M6555" s="113" t="s">
        <v>5813</v>
      </c>
    </row>
    <row r="6556" spans="10:13">
      <c r="J6556" s="113" t="s">
        <v>12259</v>
      </c>
      <c r="K6556" s="113" t="s">
        <v>5814</v>
      </c>
      <c r="L6556" s="113" t="s">
        <v>3947</v>
      </c>
      <c r="M6556" s="113" t="s">
        <v>5815</v>
      </c>
    </row>
    <row r="6557" spans="10:13">
      <c r="J6557" s="113" t="s">
        <v>12259</v>
      </c>
      <c r="K6557" s="113" t="s">
        <v>3784</v>
      </c>
      <c r="L6557" s="113" t="s">
        <v>3947</v>
      </c>
      <c r="M6557" s="113" t="s">
        <v>5817</v>
      </c>
    </row>
    <row r="6558" spans="10:13">
      <c r="J6558" s="113" t="s">
        <v>12259</v>
      </c>
      <c r="K6558" s="113" t="s">
        <v>5818</v>
      </c>
      <c r="L6558" s="113" t="s">
        <v>3947</v>
      </c>
      <c r="M6558" s="113" t="s">
        <v>5820</v>
      </c>
    </row>
    <row r="6559" spans="10:13">
      <c r="J6559" s="113" t="s">
        <v>12259</v>
      </c>
      <c r="K6559" s="113" t="s">
        <v>5821</v>
      </c>
      <c r="L6559" s="113" t="s">
        <v>3947</v>
      </c>
      <c r="M6559" s="113" t="s">
        <v>5823</v>
      </c>
    </row>
    <row r="6560" spans="10:13">
      <c r="J6560" s="113" t="s">
        <v>12259</v>
      </c>
      <c r="K6560" s="113" t="s">
        <v>5824</v>
      </c>
      <c r="L6560" s="113" t="s">
        <v>3947</v>
      </c>
      <c r="M6560" s="113" t="s">
        <v>5826</v>
      </c>
    </row>
    <row r="6561" spans="10:13">
      <c r="J6561" s="113" t="s">
        <v>12259</v>
      </c>
      <c r="K6561" s="113" t="s">
        <v>3584</v>
      </c>
      <c r="L6561" s="113" t="s">
        <v>3947</v>
      </c>
      <c r="M6561" s="113" t="s">
        <v>5828</v>
      </c>
    </row>
    <row r="6562" spans="10:13">
      <c r="J6562" s="113" t="s">
        <v>12259</v>
      </c>
      <c r="K6562" s="113" t="s">
        <v>5829</v>
      </c>
      <c r="L6562" s="113" t="s">
        <v>3947</v>
      </c>
      <c r="M6562" s="113" t="s">
        <v>5831</v>
      </c>
    </row>
    <row r="6563" spans="10:13">
      <c r="J6563" s="113" t="s">
        <v>12259</v>
      </c>
      <c r="K6563" s="113" t="s">
        <v>5832</v>
      </c>
      <c r="L6563" s="113" t="s">
        <v>3947</v>
      </c>
      <c r="M6563" s="113" t="s">
        <v>5834</v>
      </c>
    </row>
    <row r="6564" spans="10:13">
      <c r="J6564" s="113" t="s">
        <v>12259</v>
      </c>
      <c r="K6564" s="113" t="s">
        <v>5835</v>
      </c>
      <c r="L6564" s="113" t="s">
        <v>3947</v>
      </c>
      <c r="M6564" s="113" t="s">
        <v>5837</v>
      </c>
    </row>
    <row r="6565" spans="10:13">
      <c r="J6565" s="113" t="s">
        <v>12259</v>
      </c>
      <c r="K6565" s="113" t="s">
        <v>3787</v>
      </c>
      <c r="L6565" s="113" t="s">
        <v>3947</v>
      </c>
      <c r="M6565" s="113" t="s">
        <v>5839</v>
      </c>
    </row>
    <row r="6566" spans="10:13">
      <c r="J6566" s="113" t="s">
        <v>12259</v>
      </c>
      <c r="K6566" s="113" t="s">
        <v>5840</v>
      </c>
      <c r="L6566" s="113" t="s">
        <v>3947</v>
      </c>
      <c r="M6566" s="113" t="s">
        <v>5842</v>
      </c>
    </row>
    <row r="6567" spans="10:13">
      <c r="J6567" s="113" t="s">
        <v>12259</v>
      </c>
      <c r="K6567" s="113" t="s">
        <v>5843</v>
      </c>
      <c r="L6567" s="113" t="s">
        <v>3947</v>
      </c>
      <c r="M6567" s="113" t="s">
        <v>5845</v>
      </c>
    </row>
    <row r="6568" spans="10:13">
      <c r="J6568" s="113" t="s">
        <v>12259</v>
      </c>
      <c r="K6568" s="113" t="s">
        <v>5846</v>
      </c>
      <c r="L6568" s="113" t="s">
        <v>3947</v>
      </c>
      <c r="M6568" s="113" t="s">
        <v>5848</v>
      </c>
    </row>
    <row r="6569" spans="10:13">
      <c r="J6569" s="113" t="s">
        <v>12259</v>
      </c>
      <c r="K6569" s="113" t="s">
        <v>3789</v>
      </c>
      <c r="L6569" s="113" t="s">
        <v>3947</v>
      </c>
      <c r="M6569" s="113" t="s">
        <v>5850</v>
      </c>
    </row>
    <row r="6570" spans="10:13">
      <c r="J6570" s="113" t="s">
        <v>12259</v>
      </c>
      <c r="K6570" s="113" t="s">
        <v>5851</v>
      </c>
      <c r="L6570" s="113" t="s">
        <v>3947</v>
      </c>
      <c r="M6570" s="113" t="s">
        <v>5853</v>
      </c>
    </row>
    <row r="6571" spans="10:13">
      <c r="J6571" s="113" t="s">
        <v>12259</v>
      </c>
      <c r="K6571" s="113" t="s">
        <v>3586</v>
      </c>
      <c r="L6571" s="113" t="s">
        <v>3947</v>
      </c>
      <c r="M6571" s="113" t="s">
        <v>5855</v>
      </c>
    </row>
    <row r="6572" spans="10:13">
      <c r="J6572" s="113" t="s">
        <v>12259</v>
      </c>
      <c r="K6572" s="113" t="s">
        <v>5856</v>
      </c>
      <c r="L6572" s="113" t="s">
        <v>3947</v>
      </c>
      <c r="M6572" s="113" t="s">
        <v>5858</v>
      </c>
    </row>
    <row r="6573" spans="10:13">
      <c r="J6573" s="113" t="s">
        <v>12259</v>
      </c>
      <c r="K6573" s="113" t="s">
        <v>3791</v>
      </c>
      <c r="L6573" s="113" t="s">
        <v>3947</v>
      </c>
      <c r="M6573" s="113" t="s">
        <v>5860</v>
      </c>
    </row>
    <row r="6574" spans="10:13">
      <c r="J6574" s="113" t="s">
        <v>12259</v>
      </c>
      <c r="K6574" s="113" t="s">
        <v>5861</v>
      </c>
      <c r="L6574" s="113" t="s">
        <v>3947</v>
      </c>
      <c r="M6574" s="113" t="s">
        <v>5863</v>
      </c>
    </row>
    <row r="6575" spans="10:13">
      <c r="J6575" s="113" t="s">
        <v>12259</v>
      </c>
      <c r="K6575" s="113" t="s">
        <v>5864</v>
      </c>
      <c r="L6575" s="113" t="s">
        <v>3947</v>
      </c>
      <c r="M6575" s="113" t="s">
        <v>5866</v>
      </c>
    </row>
    <row r="6576" spans="10:13">
      <c r="J6576" s="113" t="s">
        <v>12259</v>
      </c>
      <c r="K6576" s="113" t="s">
        <v>5867</v>
      </c>
      <c r="L6576" s="113" t="s">
        <v>3947</v>
      </c>
      <c r="M6576" s="113" t="s">
        <v>5869</v>
      </c>
    </row>
    <row r="6577" spans="10:13">
      <c r="J6577" s="113" t="s">
        <v>12259</v>
      </c>
      <c r="K6577" s="113" t="s">
        <v>3793</v>
      </c>
      <c r="L6577" s="113" t="s">
        <v>3947</v>
      </c>
      <c r="M6577" s="113" t="s">
        <v>5871</v>
      </c>
    </row>
    <row r="6578" spans="10:13">
      <c r="J6578" s="113" t="s">
        <v>12259</v>
      </c>
      <c r="K6578" s="113" t="s">
        <v>5872</v>
      </c>
      <c r="L6578" s="113" t="s">
        <v>3947</v>
      </c>
      <c r="M6578" s="113" t="s">
        <v>5874</v>
      </c>
    </row>
    <row r="6579" spans="10:13">
      <c r="J6579" s="113" t="s">
        <v>12259</v>
      </c>
      <c r="K6579" s="113" t="s">
        <v>5875</v>
      </c>
      <c r="L6579" s="113" t="s">
        <v>3947</v>
      </c>
      <c r="M6579" s="113" t="s">
        <v>5877</v>
      </c>
    </row>
    <row r="6580" spans="10:13">
      <c r="J6580" s="113" t="s">
        <v>12259</v>
      </c>
      <c r="K6580" s="113" t="s">
        <v>5878</v>
      </c>
      <c r="L6580" s="113" t="s">
        <v>3947</v>
      </c>
      <c r="M6580" s="113" t="s">
        <v>5880</v>
      </c>
    </row>
    <row r="6581" spans="10:13">
      <c r="J6581" s="113" t="s">
        <v>12259</v>
      </c>
      <c r="K6581" s="113" t="s">
        <v>3588</v>
      </c>
      <c r="L6581" s="113" t="s">
        <v>3947</v>
      </c>
      <c r="M6581" s="113" t="s">
        <v>5881</v>
      </c>
    </row>
    <row r="6582" spans="10:13">
      <c r="J6582" s="113" t="s">
        <v>12259</v>
      </c>
      <c r="K6582" s="113" t="s">
        <v>5882</v>
      </c>
      <c r="L6582" s="113" t="s">
        <v>3947</v>
      </c>
      <c r="M6582" s="113" t="s">
        <v>5884</v>
      </c>
    </row>
    <row r="6583" spans="10:13">
      <c r="J6583" s="113" t="s">
        <v>12259</v>
      </c>
      <c r="K6583" s="113" t="s">
        <v>5885</v>
      </c>
      <c r="L6583" s="113" t="s">
        <v>3947</v>
      </c>
      <c r="M6583" s="113" t="s">
        <v>5887</v>
      </c>
    </row>
    <row r="6584" spans="10:13">
      <c r="J6584" s="113" t="s">
        <v>12259</v>
      </c>
      <c r="K6584" s="113" t="s">
        <v>5888</v>
      </c>
      <c r="L6584" s="113" t="s">
        <v>3947</v>
      </c>
      <c r="M6584" s="113" t="s">
        <v>5890</v>
      </c>
    </row>
    <row r="6585" spans="10:13">
      <c r="J6585" s="113" t="s">
        <v>12259</v>
      </c>
      <c r="K6585" s="113" t="s">
        <v>3795</v>
      </c>
      <c r="L6585" s="113" t="s">
        <v>3947</v>
      </c>
      <c r="M6585" s="113" t="s">
        <v>5892</v>
      </c>
    </row>
    <row r="6586" spans="10:13">
      <c r="J6586" s="113" t="s">
        <v>12259</v>
      </c>
      <c r="K6586" s="113" t="s">
        <v>5893</v>
      </c>
      <c r="L6586" s="113" t="s">
        <v>3947</v>
      </c>
      <c r="M6586" s="113" t="s">
        <v>5895</v>
      </c>
    </row>
    <row r="6587" spans="10:13">
      <c r="J6587" s="113" t="s">
        <v>12259</v>
      </c>
      <c r="K6587" s="113" t="s">
        <v>5896</v>
      </c>
      <c r="L6587" s="113" t="s">
        <v>3947</v>
      </c>
      <c r="M6587" s="113" t="s">
        <v>5897</v>
      </c>
    </row>
    <row r="6588" spans="10:13">
      <c r="J6588" s="113" t="s">
        <v>12259</v>
      </c>
      <c r="K6588" s="113" t="s">
        <v>5898</v>
      </c>
      <c r="L6588" s="113" t="s">
        <v>3947</v>
      </c>
      <c r="M6588" s="113" t="s">
        <v>5900</v>
      </c>
    </row>
    <row r="6589" spans="10:13">
      <c r="J6589" s="113" t="s">
        <v>12259</v>
      </c>
      <c r="K6589" s="113" t="s">
        <v>3797</v>
      </c>
      <c r="L6589" s="113" t="s">
        <v>3947</v>
      </c>
      <c r="M6589" s="113" t="s">
        <v>5902</v>
      </c>
    </row>
    <row r="6590" spans="10:13">
      <c r="J6590" s="113" t="s">
        <v>12259</v>
      </c>
      <c r="K6590" s="113" t="s">
        <v>5903</v>
      </c>
      <c r="L6590" s="113" t="s">
        <v>3947</v>
      </c>
      <c r="M6590" s="113" t="s">
        <v>5905</v>
      </c>
    </row>
    <row r="6591" spans="10:13">
      <c r="J6591" s="113" t="s">
        <v>12259</v>
      </c>
      <c r="K6591" s="113" t="s">
        <v>3590</v>
      </c>
      <c r="L6591" s="113" t="s">
        <v>3947</v>
      </c>
      <c r="M6591" s="113" t="s">
        <v>5907</v>
      </c>
    </row>
    <row r="6592" spans="10:13">
      <c r="J6592" s="113" t="s">
        <v>12259</v>
      </c>
      <c r="K6592" s="113" t="s">
        <v>5908</v>
      </c>
      <c r="L6592" s="113" t="s">
        <v>3947</v>
      </c>
      <c r="M6592" s="113" t="s">
        <v>5910</v>
      </c>
    </row>
    <row r="6593" spans="10:13">
      <c r="J6593" s="113" t="s">
        <v>12259</v>
      </c>
      <c r="K6593" s="113" t="s">
        <v>3799</v>
      </c>
      <c r="L6593" s="113" t="s">
        <v>3947</v>
      </c>
      <c r="M6593" s="113" t="s">
        <v>5912</v>
      </c>
    </row>
    <row r="6594" spans="10:13">
      <c r="J6594" s="113" t="s">
        <v>12259</v>
      </c>
      <c r="K6594" s="113" t="s">
        <v>5913</v>
      </c>
      <c r="L6594" s="113" t="s">
        <v>3947</v>
      </c>
      <c r="M6594" s="113" t="s">
        <v>5915</v>
      </c>
    </row>
    <row r="6595" spans="10:13">
      <c r="J6595" s="113" t="s">
        <v>12259</v>
      </c>
      <c r="K6595" s="113" t="s">
        <v>5916</v>
      </c>
      <c r="L6595" s="113" t="s">
        <v>3947</v>
      </c>
      <c r="M6595" s="113" t="s">
        <v>5918</v>
      </c>
    </row>
    <row r="6596" spans="10:13">
      <c r="J6596" s="113" t="s">
        <v>12259</v>
      </c>
      <c r="K6596" s="113" t="s">
        <v>5919</v>
      </c>
      <c r="L6596" s="113" t="s">
        <v>3947</v>
      </c>
      <c r="M6596" s="113" t="s">
        <v>5921</v>
      </c>
    </row>
    <row r="6597" spans="10:13">
      <c r="J6597" s="113" t="s">
        <v>12259</v>
      </c>
      <c r="K6597" s="113" t="s">
        <v>3801</v>
      </c>
      <c r="L6597" s="113" t="s">
        <v>3947</v>
      </c>
      <c r="M6597" s="113" t="s">
        <v>5923</v>
      </c>
    </row>
    <row r="6598" spans="10:13">
      <c r="J6598" s="113" t="s">
        <v>12259</v>
      </c>
      <c r="K6598" s="113" t="s">
        <v>5924</v>
      </c>
      <c r="L6598" s="113" t="s">
        <v>3947</v>
      </c>
      <c r="M6598" s="113" t="s">
        <v>5926</v>
      </c>
    </row>
    <row r="6599" spans="10:13">
      <c r="J6599" s="113" t="s">
        <v>12259</v>
      </c>
      <c r="K6599" s="113" t="s">
        <v>5927</v>
      </c>
      <c r="L6599" s="113" t="s">
        <v>3947</v>
      </c>
      <c r="M6599" s="113" t="s">
        <v>5929</v>
      </c>
    </row>
    <row r="6600" spans="10:13">
      <c r="J6600" s="113" t="s">
        <v>12259</v>
      </c>
      <c r="K6600" s="113" t="s">
        <v>5930</v>
      </c>
      <c r="L6600" s="113" t="s">
        <v>3947</v>
      </c>
      <c r="M6600" s="113" t="s">
        <v>5932</v>
      </c>
    </row>
    <row r="6601" spans="10:13">
      <c r="J6601" s="113" t="s">
        <v>12259</v>
      </c>
      <c r="K6601" s="113" t="s">
        <v>3592</v>
      </c>
      <c r="L6601" s="113" t="s">
        <v>3947</v>
      </c>
      <c r="M6601" s="113" t="s">
        <v>5934</v>
      </c>
    </row>
    <row r="6602" spans="10:13">
      <c r="J6602" s="113" t="s">
        <v>12259</v>
      </c>
      <c r="K6602" s="113" t="s">
        <v>5935</v>
      </c>
      <c r="L6602" s="113" t="s">
        <v>3947</v>
      </c>
      <c r="M6602" s="113" t="s">
        <v>5937</v>
      </c>
    </row>
    <row r="6603" spans="10:13">
      <c r="J6603" s="113" t="s">
        <v>12259</v>
      </c>
      <c r="K6603" s="113" t="s">
        <v>5938</v>
      </c>
      <c r="L6603" s="113" t="s">
        <v>3947</v>
      </c>
      <c r="M6603" s="113" t="s">
        <v>5940</v>
      </c>
    </row>
    <row r="6604" spans="10:13">
      <c r="J6604" s="113" t="s">
        <v>12259</v>
      </c>
      <c r="K6604" s="113" t="s">
        <v>5941</v>
      </c>
      <c r="L6604" s="113" t="s">
        <v>3947</v>
      </c>
      <c r="M6604" s="113" t="s">
        <v>5943</v>
      </c>
    </row>
    <row r="6605" spans="10:13">
      <c r="J6605" s="113" t="s">
        <v>12259</v>
      </c>
      <c r="K6605" s="113" t="s">
        <v>5944</v>
      </c>
      <c r="L6605" s="113" t="s">
        <v>3947</v>
      </c>
      <c r="M6605" s="113" t="s">
        <v>5946</v>
      </c>
    </row>
    <row r="6606" spans="10:13">
      <c r="J6606" s="113" t="s">
        <v>12259</v>
      </c>
      <c r="K6606" s="113" t="s">
        <v>5947</v>
      </c>
      <c r="L6606" s="113" t="s">
        <v>3947</v>
      </c>
      <c r="M6606" s="113" t="s">
        <v>5949</v>
      </c>
    </row>
    <row r="6607" spans="10:13">
      <c r="J6607" s="113" t="s">
        <v>12259</v>
      </c>
      <c r="K6607" s="113" t="s">
        <v>5950</v>
      </c>
      <c r="L6607" s="113" t="s">
        <v>3947</v>
      </c>
      <c r="M6607" s="113" t="s">
        <v>5952</v>
      </c>
    </row>
    <row r="6608" spans="10:13">
      <c r="J6608" s="113" t="s">
        <v>12259</v>
      </c>
      <c r="K6608" s="113" t="s">
        <v>5953</v>
      </c>
      <c r="L6608" s="113" t="s">
        <v>3947</v>
      </c>
      <c r="M6608" s="113" t="s">
        <v>5955</v>
      </c>
    </row>
    <row r="6609" spans="10:13">
      <c r="J6609" s="113" t="s">
        <v>12259</v>
      </c>
      <c r="K6609" s="113" t="s">
        <v>5956</v>
      </c>
      <c r="L6609" s="113" t="s">
        <v>3947</v>
      </c>
      <c r="M6609" s="113" t="s">
        <v>5957</v>
      </c>
    </row>
    <row r="6610" spans="10:13">
      <c r="J6610" s="113" t="s">
        <v>12259</v>
      </c>
      <c r="K6610" s="113" t="s">
        <v>5958</v>
      </c>
      <c r="L6610" s="113" t="s">
        <v>3947</v>
      </c>
      <c r="M6610" s="113" t="s">
        <v>5960</v>
      </c>
    </row>
    <row r="6611" spans="10:13">
      <c r="J6611" s="113" t="s">
        <v>12259</v>
      </c>
      <c r="K6611" s="113" t="s">
        <v>3594</v>
      </c>
      <c r="L6611" s="113" t="s">
        <v>3947</v>
      </c>
      <c r="M6611" s="113" t="s">
        <v>5962</v>
      </c>
    </row>
    <row r="6612" spans="10:13">
      <c r="J6612" s="113" t="s">
        <v>12259</v>
      </c>
      <c r="K6612" s="113" t="s">
        <v>5963</v>
      </c>
      <c r="L6612" s="113" t="s">
        <v>3947</v>
      </c>
      <c r="M6612" s="113" t="s">
        <v>5964</v>
      </c>
    </row>
    <row r="6613" spans="10:13">
      <c r="J6613" s="113" t="s">
        <v>12259</v>
      </c>
      <c r="K6613" s="113" t="s">
        <v>5965</v>
      </c>
      <c r="L6613" s="113" t="s">
        <v>3947</v>
      </c>
      <c r="M6613" s="113" t="s">
        <v>5967</v>
      </c>
    </row>
    <row r="6614" spans="10:13">
      <c r="J6614" s="113" t="s">
        <v>12259</v>
      </c>
      <c r="K6614" s="113" t="s">
        <v>5968</v>
      </c>
      <c r="L6614" s="113" t="s">
        <v>3947</v>
      </c>
      <c r="M6614" s="113" t="s">
        <v>5970</v>
      </c>
    </row>
    <row r="6615" spans="10:13">
      <c r="J6615" s="113" t="s">
        <v>12259</v>
      </c>
      <c r="K6615" s="113" t="s">
        <v>5971</v>
      </c>
      <c r="L6615" s="113" t="s">
        <v>3947</v>
      </c>
      <c r="M6615" s="113" t="s">
        <v>5973</v>
      </c>
    </row>
    <row r="6616" spans="10:13">
      <c r="J6616" s="113" t="s">
        <v>12259</v>
      </c>
      <c r="K6616" s="113" t="s">
        <v>5974</v>
      </c>
      <c r="L6616" s="113" t="s">
        <v>3947</v>
      </c>
      <c r="M6616" s="113" t="s">
        <v>5976</v>
      </c>
    </row>
    <row r="6617" spans="10:13">
      <c r="J6617" s="113" t="s">
        <v>12259</v>
      </c>
      <c r="K6617" s="113" t="s">
        <v>5977</v>
      </c>
      <c r="L6617" s="113" t="s">
        <v>3947</v>
      </c>
      <c r="M6617" s="113" t="s">
        <v>5979</v>
      </c>
    </row>
    <row r="6618" spans="10:13">
      <c r="J6618" s="113" t="s">
        <v>12259</v>
      </c>
      <c r="K6618" s="113" t="s">
        <v>5980</v>
      </c>
      <c r="L6618" s="113" t="s">
        <v>3947</v>
      </c>
      <c r="M6618" s="113" t="s">
        <v>5982</v>
      </c>
    </row>
    <row r="6619" spans="10:13">
      <c r="J6619" s="113" t="s">
        <v>12259</v>
      </c>
      <c r="K6619" s="113" t="s">
        <v>5983</v>
      </c>
      <c r="L6619" s="113" t="s">
        <v>3947</v>
      </c>
      <c r="M6619" s="113" t="s">
        <v>5985</v>
      </c>
    </row>
    <row r="6620" spans="10:13">
      <c r="J6620" s="113" t="s">
        <v>12259</v>
      </c>
      <c r="K6620" s="113" t="s">
        <v>5986</v>
      </c>
      <c r="L6620" s="113" t="s">
        <v>3947</v>
      </c>
      <c r="M6620" s="113" t="s">
        <v>5988</v>
      </c>
    </row>
    <row r="6621" spans="10:13">
      <c r="J6621" s="113" t="s">
        <v>12259</v>
      </c>
      <c r="K6621" s="113" t="s">
        <v>3596</v>
      </c>
      <c r="L6621" s="113" t="s">
        <v>3947</v>
      </c>
      <c r="M6621" s="113" t="s">
        <v>5990</v>
      </c>
    </row>
    <row r="6622" spans="10:13">
      <c r="J6622" s="113" t="s">
        <v>12259</v>
      </c>
      <c r="K6622" s="113" t="s">
        <v>5991</v>
      </c>
      <c r="L6622" s="113" t="s">
        <v>3947</v>
      </c>
      <c r="M6622" s="113" t="s">
        <v>5993</v>
      </c>
    </row>
    <row r="6623" spans="10:13">
      <c r="J6623" s="113" t="s">
        <v>12259</v>
      </c>
      <c r="K6623" s="113" t="s">
        <v>5994</v>
      </c>
      <c r="L6623" s="113" t="s">
        <v>3947</v>
      </c>
      <c r="M6623" s="113" t="s">
        <v>5996</v>
      </c>
    </row>
    <row r="6624" spans="10:13">
      <c r="J6624" s="113" t="s">
        <v>12259</v>
      </c>
      <c r="K6624" s="113" t="s">
        <v>5997</v>
      </c>
      <c r="L6624" s="113" t="s">
        <v>3947</v>
      </c>
      <c r="M6624" s="113" t="s">
        <v>5999</v>
      </c>
    </row>
    <row r="6625" spans="10:13">
      <c r="J6625" s="113" t="s">
        <v>12259</v>
      </c>
      <c r="K6625" s="113" t="s">
        <v>6000</v>
      </c>
      <c r="L6625" s="113" t="s">
        <v>3947</v>
      </c>
      <c r="M6625" s="113" t="s">
        <v>6002</v>
      </c>
    </row>
    <row r="6626" spans="10:13">
      <c r="J6626" s="113" t="s">
        <v>12259</v>
      </c>
      <c r="K6626" s="113" t="s">
        <v>6003</v>
      </c>
      <c r="L6626" s="113" t="s">
        <v>3947</v>
      </c>
      <c r="M6626" s="113" t="s">
        <v>6005</v>
      </c>
    </row>
    <row r="6627" spans="10:13">
      <c r="J6627" s="113" t="s">
        <v>12259</v>
      </c>
      <c r="K6627" s="113" t="s">
        <v>6006</v>
      </c>
      <c r="L6627" s="113" t="s">
        <v>3947</v>
      </c>
      <c r="M6627" s="113" t="s">
        <v>6008</v>
      </c>
    </row>
    <row r="6628" spans="10:13">
      <c r="J6628" s="113" t="s">
        <v>12259</v>
      </c>
      <c r="K6628" s="113" t="s">
        <v>6009</v>
      </c>
      <c r="L6628" s="113" t="s">
        <v>3947</v>
      </c>
      <c r="M6628" s="113" t="s">
        <v>6011</v>
      </c>
    </row>
    <row r="6629" spans="10:13">
      <c r="J6629" s="113" t="s">
        <v>12259</v>
      </c>
      <c r="K6629" s="113" t="s">
        <v>6012</v>
      </c>
      <c r="L6629" s="113" t="s">
        <v>3947</v>
      </c>
      <c r="M6629" s="113" t="s">
        <v>6014</v>
      </c>
    </row>
    <row r="6630" spans="10:13">
      <c r="J6630" s="113" t="s">
        <v>12259</v>
      </c>
      <c r="K6630" s="113" t="s">
        <v>6015</v>
      </c>
      <c r="L6630" s="113" t="s">
        <v>3947</v>
      </c>
      <c r="M6630" s="113" t="s">
        <v>6017</v>
      </c>
    </row>
    <row r="6631" spans="10:13">
      <c r="J6631" s="113" t="s">
        <v>12259</v>
      </c>
      <c r="K6631" s="113" t="s">
        <v>3598</v>
      </c>
      <c r="L6631" s="113" t="s">
        <v>3947</v>
      </c>
      <c r="M6631" s="113" t="s">
        <v>6019</v>
      </c>
    </row>
    <row r="6632" spans="10:13">
      <c r="J6632" s="113" t="s">
        <v>12259</v>
      </c>
      <c r="K6632" s="113" t="s">
        <v>6020</v>
      </c>
      <c r="L6632" s="113" t="s">
        <v>3947</v>
      </c>
      <c r="M6632" s="113" t="s">
        <v>6022</v>
      </c>
    </row>
    <row r="6633" spans="10:13">
      <c r="J6633" s="113" t="s">
        <v>12259</v>
      </c>
      <c r="K6633" s="113" t="s">
        <v>6023</v>
      </c>
      <c r="L6633" s="113" t="s">
        <v>3947</v>
      </c>
      <c r="M6633" s="113" t="s">
        <v>6025</v>
      </c>
    </row>
    <row r="6634" spans="10:13">
      <c r="J6634" s="113" t="s">
        <v>12259</v>
      </c>
      <c r="K6634" s="113" t="s">
        <v>6026</v>
      </c>
      <c r="L6634" s="113" t="s">
        <v>3947</v>
      </c>
      <c r="M6634" s="113" t="s">
        <v>6028</v>
      </c>
    </row>
    <row r="6635" spans="10:13">
      <c r="J6635" s="113" t="s">
        <v>12259</v>
      </c>
      <c r="K6635" s="113" t="s">
        <v>6029</v>
      </c>
      <c r="L6635" s="113" t="s">
        <v>3947</v>
      </c>
      <c r="M6635" s="113" t="s">
        <v>6031</v>
      </c>
    </row>
    <row r="6636" spans="10:13">
      <c r="J6636" s="113" t="s">
        <v>12259</v>
      </c>
      <c r="K6636" s="113" t="s">
        <v>6032</v>
      </c>
      <c r="L6636" s="113" t="s">
        <v>3947</v>
      </c>
      <c r="M6636" s="113" t="s">
        <v>6034</v>
      </c>
    </row>
    <row r="6637" spans="10:13">
      <c r="J6637" s="113" t="s">
        <v>12259</v>
      </c>
      <c r="K6637" s="113" t="s">
        <v>6035</v>
      </c>
      <c r="L6637" s="113" t="s">
        <v>3947</v>
      </c>
      <c r="M6637" s="113" t="s">
        <v>6037</v>
      </c>
    </row>
    <row r="6638" spans="10:13">
      <c r="J6638" s="113" t="s">
        <v>12259</v>
      </c>
      <c r="K6638" s="113" t="s">
        <v>6038</v>
      </c>
      <c r="L6638" s="113" t="s">
        <v>3947</v>
      </c>
      <c r="M6638" s="113" t="s">
        <v>6040</v>
      </c>
    </row>
    <row r="6639" spans="10:13">
      <c r="J6639" s="113" t="s">
        <v>12259</v>
      </c>
      <c r="K6639" s="113" t="s">
        <v>6041</v>
      </c>
      <c r="L6639" s="113" t="s">
        <v>3947</v>
      </c>
      <c r="M6639" s="113" t="s">
        <v>6043</v>
      </c>
    </row>
    <row r="6640" spans="10:13">
      <c r="J6640" s="113" t="s">
        <v>12259</v>
      </c>
      <c r="K6640" s="113" t="s">
        <v>6044</v>
      </c>
      <c r="L6640" s="113" t="s">
        <v>3947</v>
      </c>
      <c r="M6640" s="113" t="s">
        <v>6046</v>
      </c>
    </row>
    <row r="6641" spans="10:13">
      <c r="J6641" s="113" t="s">
        <v>12259</v>
      </c>
      <c r="K6641" s="113" t="s">
        <v>3600</v>
      </c>
      <c r="L6641" s="113" t="s">
        <v>3947</v>
      </c>
      <c r="M6641" s="113" t="s">
        <v>6048</v>
      </c>
    </row>
    <row r="6642" spans="10:13">
      <c r="J6642" s="113" t="s">
        <v>12259</v>
      </c>
      <c r="K6642" s="113" t="s">
        <v>6049</v>
      </c>
      <c r="L6642" s="113" t="s">
        <v>3947</v>
      </c>
      <c r="M6642" s="113" t="s">
        <v>6051</v>
      </c>
    </row>
    <row r="6643" spans="10:13">
      <c r="J6643" s="113" t="s">
        <v>12259</v>
      </c>
      <c r="K6643" s="113" t="s">
        <v>6052</v>
      </c>
      <c r="L6643" s="113" t="s">
        <v>3947</v>
      </c>
      <c r="M6643" s="113" t="s">
        <v>6054</v>
      </c>
    </row>
    <row r="6644" spans="10:13">
      <c r="J6644" s="113" t="s">
        <v>12259</v>
      </c>
      <c r="K6644" s="113" t="s">
        <v>6055</v>
      </c>
      <c r="L6644" s="113" t="s">
        <v>3947</v>
      </c>
      <c r="M6644" s="113" t="s">
        <v>6057</v>
      </c>
    </row>
    <row r="6645" spans="10:13">
      <c r="J6645" s="113" t="s">
        <v>12259</v>
      </c>
      <c r="K6645" s="113" t="s">
        <v>6058</v>
      </c>
      <c r="L6645" s="113" t="s">
        <v>3947</v>
      </c>
      <c r="M6645" s="113" t="s">
        <v>6060</v>
      </c>
    </row>
    <row r="6646" spans="10:13">
      <c r="J6646" s="113" t="s">
        <v>12259</v>
      </c>
      <c r="K6646" s="113" t="s">
        <v>6061</v>
      </c>
      <c r="L6646" s="113" t="s">
        <v>3947</v>
      </c>
      <c r="M6646" s="113" t="s">
        <v>6062</v>
      </c>
    </row>
    <row r="6647" spans="10:13">
      <c r="J6647" s="113" t="s">
        <v>12259</v>
      </c>
      <c r="K6647" s="113" t="s">
        <v>6063</v>
      </c>
      <c r="L6647" s="113" t="s">
        <v>3947</v>
      </c>
      <c r="M6647" s="113" t="s">
        <v>6065</v>
      </c>
    </row>
    <row r="6648" spans="10:13">
      <c r="J6648" s="113" t="s">
        <v>12259</v>
      </c>
      <c r="K6648" s="113" t="s">
        <v>6066</v>
      </c>
      <c r="L6648" s="113" t="s">
        <v>3947</v>
      </c>
      <c r="M6648" s="113" t="s">
        <v>6068</v>
      </c>
    </row>
    <row r="6649" spans="10:13">
      <c r="J6649" s="113" t="s">
        <v>12259</v>
      </c>
      <c r="K6649" s="113" t="s">
        <v>6069</v>
      </c>
      <c r="L6649" s="113" t="s">
        <v>3947</v>
      </c>
      <c r="M6649" s="113" t="s">
        <v>6071</v>
      </c>
    </row>
    <row r="6650" spans="10:13">
      <c r="J6650" s="113" t="s">
        <v>12259</v>
      </c>
      <c r="K6650" s="113" t="s">
        <v>6072</v>
      </c>
      <c r="L6650" s="113" t="s">
        <v>3947</v>
      </c>
      <c r="M6650" s="113" t="s">
        <v>6074</v>
      </c>
    </row>
    <row r="6651" spans="10:13">
      <c r="J6651" s="113" t="s">
        <v>12259</v>
      </c>
      <c r="K6651" s="113" t="s">
        <v>3602</v>
      </c>
      <c r="L6651" s="113" t="s">
        <v>3947</v>
      </c>
      <c r="M6651" s="113" t="s">
        <v>4229</v>
      </c>
    </row>
    <row r="6652" spans="10:13">
      <c r="J6652" s="113" t="s">
        <v>12259</v>
      </c>
      <c r="K6652" s="113" t="s">
        <v>6076</v>
      </c>
      <c r="L6652" s="113" t="s">
        <v>3947</v>
      </c>
      <c r="M6652" s="113" t="s">
        <v>6078</v>
      </c>
    </row>
    <row r="6653" spans="10:13">
      <c r="J6653" s="113" t="s">
        <v>12259</v>
      </c>
      <c r="K6653" s="113" t="s">
        <v>6079</v>
      </c>
      <c r="L6653" s="113" t="s">
        <v>3947</v>
      </c>
      <c r="M6653" s="113" t="s">
        <v>6081</v>
      </c>
    </row>
    <row r="6654" spans="10:13">
      <c r="J6654" s="113" t="s">
        <v>12259</v>
      </c>
      <c r="K6654" s="113" t="s">
        <v>6082</v>
      </c>
      <c r="L6654" s="113" t="s">
        <v>3947</v>
      </c>
      <c r="M6654" s="113" t="s">
        <v>6084</v>
      </c>
    </row>
    <row r="6655" spans="10:13">
      <c r="J6655" s="113" t="s">
        <v>12259</v>
      </c>
      <c r="K6655" s="113" t="s">
        <v>6085</v>
      </c>
      <c r="L6655" s="113" t="s">
        <v>3947</v>
      </c>
      <c r="M6655" s="113" t="s">
        <v>6087</v>
      </c>
    </row>
    <row r="6656" spans="10:13">
      <c r="J6656" s="113" t="s">
        <v>12259</v>
      </c>
      <c r="K6656" s="113" t="s">
        <v>6088</v>
      </c>
      <c r="L6656" s="113" t="s">
        <v>3947</v>
      </c>
      <c r="M6656" s="113" t="s">
        <v>6090</v>
      </c>
    </row>
    <row r="6657" spans="10:13">
      <c r="J6657" s="113" t="s">
        <v>12259</v>
      </c>
      <c r="K6657" s="113" t="s">
        <v>6091</v>
      </c>
      <c r="L6657" s="113" t="s">
        <v>3947</v>
      </c>
      <c r="M6657" s="113" t="s">
        <v>6093</v>
      </c>
    </row>
    <row r="6658" spans="10:13">
      <c r="J6658" s="113" t="s">
        <v>12259</v>
      </c>
      <c r="K6658" s="113" t="s">
        <v>6094</v>
      </c>
      <c r="L6658" s="113" t="s">
        <v>3947</v>
      </c>
      <c r="M6658" s="113" t="s">
        <v>6096</v>
      </c>
    </row>
    <row r="6659" spans="10:13">
      <c r="J6659" s="113" t="s">
        <v>12259</v>
      </c>
      <c r="K6659" s="113" t="s">
        <v>6097</v>
      </c>
      <c r="L6659" s="113" t="s">
        <v>3947</v>
      </c>
      <c r="M6659" s="113" t="s">
        <v>4423</v>
      </c>
    </row>
    <row r="6660" spans="10:13">
      <c r="J6660" s="113" t="s">
        <v>12259</v>
      </c>
      <c r="K6660" s="113" t="s">
        <v>6099</v>
      </c>
      <c r="L6660" s="113" t="s">
        <v>3947</v>
      </c>
      <c r="M6660" s="113" t="s">
        <v>6101</v>
      </c>
    </row>
    <row r="6661" spans="10:13">
      <c r="J6661" s="113" t="s">
        <v>12259</v>
      </c>
      <c r="K6661" s="113" t="s">
        <v>2738</v>
      </c>
      <c r="L6661" s="113" t="s">
        <v>3947</v>
      </c>
      <c r="M6661" s="113" t="s">
        <v>6103</v>
      </c>
    </row>
    <row r="6662" spans="10:13">
      <c r="J6662" s="113" t="s">
        <v>12259</v>
      </c>
      <c r="K6662" s="113" t="s">
        <v>6104</v>
      </c>
      <c r="L6662" s="113" t="s">
        <v>3947</v>
      </c>
      <c r="M6662" s="113" t="s">
        <v>6106</v>
      </c>
    </row>
    <row r="6663" spans="10:13">
      <c r="J6663" s="113" t="s">
        <v>12259</v>
      </c>
      <c r="K6663" s="113" t="s">
        <v>6107</v>
      </c>
      <c r="L6663" s="113" t="s">
        <v>3947</v>
      </c>
      <c r="M6663" s="113" t="s">
        <v>6109</v>
      </c>
    </row>
    <row r="6664" spans="10:13">
      <c r="J6664" s="113" t="s">
        <v>12259</v>
      </c>
      <c r="K6664" s="113" t="s">
        <v>6110</v>
      </c>
      <c r="L6664" s="113" t="s">
        <v>3947</v>
      </c>
      <c r="M6664" s="113" t="s">
        <v>6112</v>
      </c>
    </row>
    <row r="6665" spans="10:13">
      <c r="J6665" s="113" t="s">
        <v>12259</v>
      </c>
      <c r="K6665" s="113" t="s">
        <v>6113</v>
      </c>
      <c r="L6665" s="113" t="s">
        <v>3947</v>
      </c>
      <c r="M6665" s="113" t="s">
        <v>6115</v>
      </c>
    </row>
    <row r="6666" spans="10:13">
      <c r="J6666" s="113" t="s">
        <v>12259</v>
      </c>
      <c r="K6666" s="113" t="s">
        <v>6116</v>
      </c>
      <c r="L6666" s="113" t="s">
        <v>3947</v>
      </c>
      <c r="M6666" s="113" t="s">
        <v>6118</v>
      </c>
    </row>
    <row r="6667" spans="10:13">
      <c r="J6667" s="113" t="s">
        <v>12259</v>
      </c>
      <c r="K6667" s="113" t="s">
        <v>6119</v>
      </c>
      <c r="L6667" s="113" t="s">
        <v>3947</v>
      </c>
      <c r="M6667" s="113" t="s">
        <v>4618</v>
      </c>
    </row>
    <row r="6668" spans="10:13">
      <c r="J6668" s="113" t="s">
        <v>12259</v>
      </c>
      <c r="K6668" s="113" t="s">
        <v>6121</v>
      </c>
      <c r="L6668" s="113" t="s">
        <v>3947</v>
      </c>
      <c r="M6668" s="113" t="s">
        <v>6123</v>
      </c>
    </row>
    <row r="6669" spans="10:13">
      <c r="J6669" s="113" t="s">
        <v>12259</v>
      </c>
      <c r="K6669" s="113" t="s">
        <v>6124</v>
      </c>
      <c r="L6669" s="113" t="s">
        <v>3947</v>
      </c>
      <c r="M6669" s="113" t="s">
        <v>6126</v>
      </c>
    </row>
    <row r="6670" spans="10:13">
      <c r="J6670" s="113" t="s">
        <v>12259</v>
      </c>
      <c r="K6670" s="113" t="s">
        <v>6127</v>
      </c>
      <c r="L6670" s="113" t="s">
        <v>3947</v>
      </c>
      <c r="M6670" s="113" t="s">
        <v>6129</v>
      </c>
    </row>
    <row r="6671" spans="10:13">
      <c r="J6671" s="113" t="s">
        <v>12259</v>
      </c>
      <c r="K6671" s="113" t="s">
        <v>3810</v>
      </c>
      <c r="L6671" s="113" t="s">
        <v>3947</v>
      </c>
      <c r="M6671" s="113" t="s">
        <v>6131</v>
      </c>
    </row>
    <row r="6672" spans="10:13">
      <c r="J6672" s="113" t="s">
        <v>12259</v>
      </c>
      <c r="K6672" s="113" t="s">
        <v>6132</v>
      </c>
      <c r="L6672" s="113" t="s">
        <v>3947</v>
      </c>
      <c r="M6672" s="113" t="s">
        <v>6134</v>
      </c>
    </row>
    <row r="6673" spans="10:13">
      <c r="J6673" s="113" t="s">
        <v>12259</v>
      </c>
      <c r="K6673" s="113" t="s">
        <v>6135</v>
      </c>
      <c r="L6673" s="113" t="s">
        <v>3947</v>
      </c>
      <c r="M6673" s="113" t="s">
        <v>6136</v>
      </c>
    </row>
    <row r="6674" spans="10:13">
      <c r="J6674" s="113" t="s">
        <v>12259</v>
      </c>
      <c r="K6674" s="113" t="s">
        <v>6137</v>
      </c>
      <c r="L6674" s="113" t="s">
        <v>3947</v>
      </c>
      <c r="M6674" s="113" t="s">
        <v>6139</v>
      </c>
    </row>
    <row r="6675" spans="10:13">
      <c r="J6675" s="113" t="s">
        <v>12259</v>
      </c>
      <c r="K6675" s="113" t="s">
        <v>6140</v>
      </c>
      <c r="L6675" s="113" t="s">
        <v>3947</v>
      </c>
      <c r="M6675" s="113" t="s">
        <v>4813</v>
      </c>
    </row>
    <row r="6676" spans="10:13">
      <c r="J6676" s="113" t="s">
        <v>12259</v>
      </c>
      <c r="K6676" s="113" t="s">
        <v>6142</v>
      </c>
      <c r="L6676" s="113" t="s">
        <v>3947</v>
      </c>
      <c r="M6676" s="113" t="s">
        <v>6144</v>
      </c>
    </row>
    <row r="6677" spans="10:13">
      <c r="J6677" s="113" t="s">
        <v>12259</v>
      </c>
      <c r="K6677" s="113" t="s">
        <v>6145</v>
      </c>
      <c r="L6677" s="113" t="s">
        <v>3947</v>
      </c>
      <c r="M6677" s="113" t="s">
        <v>6147</v>
      </c>
    </row>
    <row r="6678" spans="10:13">
      <c r="J6678" s="113" t="s">
        <v>12259</v>
      </c>
      <c r="K6678" s="113" t="s">
        <v>6148</v>
      </c>
      <c r="L6678" s="113" t="s">
        <v>3947</v>
      </c>
      <c r="M6678" s="113" t="s">
        <v>6150</v>
      </c>
    </row>
    <row r="6679" spans="10:13">
      <c r="J6679" s="113" t="s">
        <v>12259</v>
      </c>
      <c r="K6679" s="113" t="s">
        <v>6151</v>
      </c>
      <c r="L6679" s="113" t="s">
        <v>3947</v>
      </c>
      <c r="M6679" s="113" t="s">
        <v>6153</v>
      </c>
    </row>
    <row r="6680" spans="10:13">
      <c r="J6680" s="113" t="s">
        <v>12259</v>
      </c>
      <c r="K6680" s="113" t="s">
        <v>6154</v>
      </c>
      <c r="L6680" s="113" t="s">
        <v>3947</v>
      </c>
      <c r="M6680" s="113" t="s">
        <v>6156</v>
      </c>
    </row>
    <row r="6681" spans="10:13">
      <c r="J6681" s="113" t="s">
        <v>12259</v>
      </c>
      <c r="K6681" s="113" t="s">
        <v>3604</v>
      </c>
      <c r="L6681" s="113" t="s">
        <v>3947</v>
      </c>
      <c r="M6681" s="113" t="s">
        <v>6158</v>
      </c>
    </row>
    <row r="6682" spans="10:13">
      <c r="J6682" s="113" t="s">
        <v>12259</v>
      </c>
      <c r="K6682" s="113" t="s">
        <v>6159</v>
      </c>
      <c r="L6682" s="113" t="s">
        <v>3947</v>
      </c>
      <c r="M6682" s="113" t="s">
        <v>6161</v>
      </c>
    </row>
    <row r="6683" spans="10:13">
      <c r="J6683" s="113" t="s">
        <v>12259</v>
      </c>
      <c r="K6683" s="113" t="s">
        <v>6162</v>
      </c>
      <c r="L6683" s="113" t="s">
        <v>3947</v>
      </c>
      <c r="M6683" s="113" t="s">
        <v>5008</v>
      </c>
    </row>
    <row r="6684" spans="10:13">
      <c r="J6684" s="113" t="s">
        <v>12259</v>
      </c>
      <c r="K6684" s="113" t="s">
        <v>6164</v>
      </c>
      <c r="L6684" s="113" t="s">
        <v>3947</v>
      </c>
      <c r="M6684" s="113" t="s">
        <v>6166</v>
      </c>
    </row>
    <row r="6685" spans="10:13">
      <c r="J6685" s="113" t="s">
        <v>12259</v>
      </c>
      <c r="K6685" s="113" t="s">
        <v>6167</v>
      </c>
      <c r="L6685" s="113" t="s">
        <v>3947</v>
      </c>
      <c r="M6685" s="113" t="s">
        <v>6169</v>
      </c>
    </row>
    <row r="6686" spans="10:13">
      <c r="J6686" s="113" t="s">
        <v>12259</v>
      </c>
      <c r="K6686" s="113" t="s">
        <v>6170</v>
      </c>
      <c r="L6686" s="113" t="s">
        <v>3947</v>
      </c>
      <c r="M6686" s="113" t="s">
        <v>6172</v>
      </c>
    </row>
    <row r="6687" spans="10:13">
      <c r="J6687" s="113" t="s">
        <v>12259</v>
      </c>
      <c r="K6687" s="113" t="s">
        <v>6173</v>
      </c>
      <c r="L6687" s="113" t="s">
        <v>3947</v>
      </c>
      <c r="M6687" s="113" t="s">
        <v>6175</v>
      </c>
    </row>
    <row r="6688" spans="10:13">
      <c r="J6688" s="113" t="s">
        <v>12259</v>
      </c>
      <c r="K6688" s="113" t="s">
        <v>6176</v>
      </c>
      <c r="L6688" s="113" t="s">
        <v>3947</v>
      </c>
      <c r="M6688" s="113" t="s">
        <v>6178</v>
      </c>
    </row>
    <row r="6689" spans="10:13">
      <c r="J6689" s="113" t="s">
        <v>12259</v>
      </c>
      <c r="K6689" s="113" t="s">
        <v>6179</v>
      </c>
      <c r="L6689" s="113" t="s">
        <v>3947</v>
      </c>
      <c r="M6689" s="113" t="s">
        <v>6181</v>
      </c>
    </row>
    <row r="6690" spans="10:13">
      <c r="J6690" s="113" t="s">
        <v>12259</v>
      </c>
      <c r="K6690" s="113" t="s">
        <v>6182</v>
      </c>
      <c r="L6690" s="113" t="s">
        <v>3947</v>
      </c>
      <c r="M6690" s="113" t="s">
        <v>6184</v>
      </c>
    </row>
    <row r="6691" spans="10:13">
      <c r="J6691" s="113" t="s">
        <v>12259</v>
      </c>
      <c r="K6691" s="113" t="s">
        <v>3813</v>
      </c>
      <c r="L6691" s="113" t="s">
        <v>3947</v>
      </c>
      <c r="M6691" s="113" t="s">
        <v>5203</v>
      </c>
    </row>
    <row r="6692" spans="10:13">
      <c r="J6692" s="113" t="s">
        <v>12259</v>
      </c>
      <c r="K6692" s="113" t="s">
        <v>6186</v>
      </c>
      <c r="L6692" s="113" t="s">
        <v>3947</v>
      </c>
      <c r="M6692" s="113" t="s">
        <v>6188</v>
      </c>
    </row>
    <row r="6693" spans="10:13">
      <c r="J6693" s="113" t="s">
        <v>12259</v>
      </c>
      <c r="K6693" s="113" t="s">
        <v>6189</v>
      </c>
      <c r="L6693" s="113" t="s">
        <v>3947</v>
      </c>
      <c r="M6693" s="113" t="s">
        <v>6191</v>
      </c>
    </row>
    <row r="6694" spans="10:13">
      <c r="J6694" s="113" t="s">
        <v>12259</v>
      </c>
      <c r="K6694" s="113" t="s">
        <v>6192</v>
      </c>
      <c r="L6694" s="113" t="s">
        <v>3947</v>
      </c>
      <c r="M6694" s="113" t="s">
        <v>6194</v>
      </c>
    </row>
    <row r="6695" spans="10:13">
      <c r="J6695" s="113" t="s">
        <v>12259</v>
      </c>
      <c r="K6695" s="113" t="s">
        <v>6195</v>
      </c>
      <c r="L6695" s="113" t="s">
        <v>3947</v>
      </c>
      <c r="M6695" s="113" t="s">
        <v>6197</v>
      </c>
    </row>
    <row r="6696" spans="10:13">
      <c r="J6696" s="113" t="s">
        <v>12259</v>
      </c>
      <c r="K6696" s="113" t="s">
        <v>6198</v>
      </c>
      <c r="L6696" s="113" t="s">
        <v>3947</v>
      </c>
      <c r="M6696" s="113" t="s">
        <v>6200</v>
      </c>
    </row>
    <row r="6697" spans="10:13">
      <c r="J6697" s="113" t="s">
        <v>12259</v>
      </c>
      <c r="K6697" s="113" t="s">
        <v>6201</v>
      </c>
      <c r="L6697" s="113" t="s">
        <v>3947</v>
      </c>
      <c r="M6697" s="113" t="s">
        <v>6203</v>
      </c>
    </row>
    <row r="6698" spans="10:13">
      <c r="J6698" s="113" t="s">
        <v>12259</v>
      </c>
      <c r="K6698" s="113" t="s">
        <v>6204</v>
      </c>
      <c r="L6698" s="113" t="s">
        <v>3947</v>
      </c>
      <c r="M6698" s="113" t="s">
        <v>6206</v>
      </c>
    </row>
    <row r="6699" spans="10:13">
      <c r="J6699" s="113" t="s">
        <v>12259</v>
      </c>
      <c r="K6699" s="113" t="s">
        <v>6207</v>
      </c>
      <c r="L6699" s="113" t="s">
        <v>3947</v>
      </c>
      <c r="M6699" s="113" t="s">
        <v>5398</v>
      </c>
    </row>
    <row r="6700" spans="10:13">
      <c r="J6700" s="113" t="s">
        <v>12259</v>
      </c>
      <c r="K6700" s="113" t="s">
        <v>6209</v>
      </c>
      <c r="L6700" s="113" t="s">
        <v>3947</v>
      </c>
      <c r="M6700" s="113" t="s">
        <v>6211</v>
      </c>
    </row>
    <row r="6701" spans="10:13">
      <c r="J6701" s="113" t="s">
        <v>12259</v>
      </c>
      <c r="K6701" s="113" t="s">
        <v>3606</v>
      </c>
      <c r="L6701" s="113" t="s">
        <v>3947</v>
      </c>
      <c r="M6701" s="113" t="s">
        <v>6213</v>
      </c>
    </row>
    <row r="6702" spans="10:13">
      <c r="J6702" s="113" t="s">
        <v>12259</v>
      </c>
      <c r="K6702" s="113" t="s">
        <v>6214</v>
      </c>
      <c r="L6702" s="113" t="s">
        <v>3947</v>
      </c>
      <c r="M6702" s="113" t="s">
        <v>6216</v>
      </c>
    </row>
    <row r="6703" spans="10:13">
      <c r="J6703" s="113" t="s">
        <v>12259</v>
      </c>
      <c r="K6703" s="113" t="s">
        <v>6217</v>
      </c>
      <c r="L6703" s="113" t="s">
        <v>3947</v>
      </c>
      <c r="M6703" s="113" t="s">
        <v>6219</v>
      </c>
    </row>
    <row r="6704" spans="10:13">
      <c r="J6704" s="113" t="s">
        <v>12259</v>
      </c>
      <c r="K6704" s="113" t="s">
        <v>6220</v>
      </c>
      <c r="L6704" s="113" t="s">
        <v>3947</v>
      </c>
      <c r="M6704" s="113" t="s">
        <v>6222</v>
      </c>
    </row>
    <row r="6705" spans="10:13">
      <c r="J6705" s="113" t="s">
        <v>12259</v>
      </c>
      <c r="K6705" s="113" t="s">
        <v>6223</v>
      </c>
      <c r="L6705" s="113" t="s">
        <v>3947</v>
      </c>
      <c r="M6705" s="113" t="s">
        <v>6225</v>
      </c>
    </row>
    <row r="6706" spans="10:13">
      <c r="J6706" s="113" t="s">
        <v>12259</v>
      </c>
      <c r="K6706" s="113" t="s">
        <v>6226</v>
      </c>
      <c r="L6706" s="113" t="s">
        <v>3947</v>
      </c>
      <c r="M6706" s="113" t="s">
        <v>6228</v>
      </c>
    </row>
    <row r="6707" spans="10:13">
      <c r="J6707" s="113" t="s">
        <v>12259</v>
      </c>
      <c r="K6707" s="113" t="s">
        <v>6229</v>
      </c>
      <c r="L6707" s="113" t="s">
        <v>3947</v>
      </c>
      <c r="M6707" s="113" t="s">
        <v>6231</v>
      </c>
    </row>
    <row r="6708" spans="10:13">
      <c r="J6708" s="113" t="s">
        <v>12259</v>
      </c>
      <c r="K6708" s="113" t="s">
        <v>6232</v>
      </c>
      <c r="L6708" s="113" t="s">
        <v>3947</v>
      </c>
      <c r="M6708" s="113" t="s">
        <v>6234</v>
      </c>
    </row>
    <row r="6709" spans="10:13">
      <c r="J6709" s="113" t="s">
        <v>12259</v>
      </c>
      <c r="K6709" s="113" t="s">
        <v>6235</v>
      </c>
      <c r="L6709" s="113" t="s">
        <v>3947</v>
      </c>
      <c r="M6709" s="113" t="s">
        <v>6237</v>
      </c>
    </row>
    <row r="6710" spans="10:13">
      <c r="J6710" s="113" t="s">
        <v>12259</v>
      </c>
      <c r="K6710" s="113" t="s">
        <v>6238</v>
      </c>
      <c r="L6710" s="113" t="s">
        <v>3947</v>
      </c>
      <c r="M6710" s="113" t="s">
        <v>6240</v>
      </c>
    </row>
    <row r="6711" spans="10:13">
      <c r="J6711" s="113" t="s">
        <v>12259</v>
      </c>
      <c r="K6711" s="113" t="s">
        <v>3816</v>
      </c>
      <c r="L6711" s="113" t="s">
        <v>3947</v>
      </c>
      <c r="M6711" s="113" t="s">
        <v>6241</v>
      </c>
    </row>
    <row r="6712" spans="10:13">
      <c r="J6712" s="113" t="s">
        <v>12259</v>
      </c>
      <c r="K6712" s="113" t="s">
        <v>6242</v>
      </c>
      <c r="L6712" s="113" t="s">
        <v>3947</v>
      </c>
      <c r="M6712" s="113" t="s">
        <v>6244</v>
      </c>
    </row>
    <row r="6713" spans="10:13">
      <c r="J6713" s="113" t="s">
        <v>12259</v>
      </c>
      <c r="K6713" s="113" t="s">
        <v>6245</v>
      </c>
      <c r="L6713" s="113" t="s">
        <v>3947</v>
      </c>
      <c r="M6713" s="113" t="s">
        <v>6247</v>
      </c>
    </row>
    <row r="6714" spans="10:13">
      <c r="J6714" s="113" t="s">
        <v>12259</v>
      </c>
      <c r="K6714" s="113" t="s">
        <v>6248</v>
      </c>
      <c r="L6714" s="113" t="s">
        <v>3947</v>
      </c>
      <c r="M6714" s="113" t="s">
        <v>6250</v>
      </c>
    </row>
    <row r="6715" spans="10:13">
      <c r="J6715" s="113" t="s">
        <v>12259</v>
      </c>
      <c r="K6715" s="113" t="s">
        <v>6251</v>
      </c>
      <c r="L6715" s="113" t="s">
        <v>3947</v>
      </c>
      <c r="M6715" s="113" t="s">
        <v>6253</v>
      </c>
    </row>
    <row r="6716" spans="10:13">
      <c r="J6716" s="113" t="s">
        <v>12259</v>
      </c>
      <c r="K6716" s="113" t="s">
        <v>6254</v>
      </c>
      <c r="L6716" s="113" t="s">
        <v>3947</v>
      </c>
      <c r="M6716" s="113" t="s">
        <v>6256</v>
      </c>
    </row>
    <row r="6717" spans="10:13">
      <c r="J6717" s="113" t="s">
        <v>12259</v>
      </c>
      <c r="K6717" s="113" t="s">
        <v>6257</v>
      </c>
      <c r="L6717" s="113" t="s">
        <v>3947</v>
      </c>
      <c r="M6717" s="113" t="s">
        <v>6259</v>
      </c>
    </row>
    <row r="6718" spans="10:13">
      <c r="J6718" s="113" t="s">
        <v>12259</v>
      </c>
      <c r="K6718" s="113" t="s">
        <v>6260</v>
      </c>
      <c r="L6718" s="113" t="s">
        <v>3947</v>
      </c>
      <c r="M6718" s="113" t="s">
        <v>6262</v>
      </c>
    </row>
    <row r="6719" spans="10:13">
      <c r="J6719" s="113" t="s">
        <v>12259</v>
      </c>
      <c r="K6719" s="113" t="s">
        <v>6263</v>
      </c>
      <c r="L6719" s="113" t="s">
        <v>3947</v>
      </c>
      <c r="M6719" s="113" t="s">
        <v>6265</v>
      </c>
    </row>
    <row r="6720" spans="10:13">
      <c r="J6720" s="113" t="s">
        <v>12259</v>
      </c>
      <c r="K6720" s="113" t="s">
        <v>6266</v>
      </c>
      <c r="L6720" s="113" t="s">
        <v>3947</v>
      </c>
      <c r="M6720" s="113" t="s">
        <v>6268</v>
      </c>
    </row>
    <row r="6721" spans="10:13">
      <c r="J6721" s="113" t="s">
        <v>12259</v>
      </c>
      <c r="K6721" s="113" t="s">
        <v>3608</v>
      </c>
      <c r="L6721" s="113" t="s">
        <v>3947</v>
      </c>
      <c r="M6721" s="113" t="s">
        <v>6270</v>
      </c>
    </row>
    <row r="6722" spans="10:13">
      <c r="J6722" s="113" t="s">
        <v>12259</v>
      </c>
      <c r="K6722" s="113" t="s">
        <v>6271</v>
      </c>
      <c r="L6722" s="113" t="s">
        <v>3947</v>
      </c>
      <c r="M6722" s="113" t="s">
        <v>6273</v>
      </c>
    </row>
    <row r="6723" spans="10:13">
      <c r="J6723" s="113" t="s">
        <v>12259</v>
      </c>
      <c r="K6723" s="113" t="s">
        <v>6274</v>
      </c>
      <c r="L6723" s="113" t="s">
        <v>3947</v>
      </c>
      <c r="M6723" s="113" t="s">
        <v>6276</v>
      </c>
    </row>
    <row r="6724" spans="10:13">
      <c r="J6724" s="113" t="s">
        <v>12259</v>
      </c>
      <c r="K6724" s="113" t="s">
        <v>6277</v>
      </c>
      <c r="L6724" s="113" t="s">
        <v>3947</v>
      </c>
      <c r="M6724" s="113" t="s">
        <v>6279</v>
      </c>
    </row>
    <row r="6725" spans="10:13">
      <c r="J6725" s="113" t="s">
        <v>12259</v>
      </c>
      <c r="K6725" s="113" t="s">
        <v>6280</v>
      </c>
      <c r="L6725" s="113" t="s">
        <v>3947</v>
      </c>
      <c r="M6725" s="113" t="s">
        <v>6282</v>
      </c>
    </row>
    <row r="6726" spans="10:13">
      <c r="J6726" s="113" t="s">
        <v>12259</v>
      </c>
      <c r="K6726" s="113" t="s">
        <v>6283</v>
      </c>
      <c r="L6726" s="113" t="s">
        <v>3947</v>
      </c>
      <c r="M6726" s="113" t="s">
        <v>6285</v>
      </c>
    </row>
    <row r="6727" spans="10:13">
      <c r="J6727" s="113" t="s">
        <v>12259</v>
      </c>
      <c r="K6727" s="113" t="s">
        <v>6286</v>
      </c>
      <c r="L6727" s="113" t="s">
        <v>3947</v>
      </c>
      <c r="M6727" s="113" t="s">
        <v>6288</v>
      </c>
    </row>
    <row r="6728" spans="10:13">
      <c r="J6728" s="113" t="s">
        <v>12259</v>
      </c>
      <c r="K6728" s="113" t="s">
        <v>6289</v>
      </c>
      <c r="L6728" s="113" t="s">
        <v>3947</v>
      </c>
      <c r="M6728" s="113" t="s">
        <v>6291</v>
      </c>
    </row>
    <row r="6729" spans="10:13">
      <c r="J6729" s="113" t="s">
        <v>12259</v>
      </c>
      <c r="K6729" s="113" t="s">
        <v>6292</v>
      </c>
      <c r="L6729" s="113" t="s">
        <v>3947</v>
      </c>
      <c r="M6729" s="113" t="s">
        <v>6293</v>
      </c>
    </row>
    <row r="6730" spans="10:13">
      <c r="J6730" s="113" t="s">
        <v>12259</v>
      </c>
      <c r="K6730" s="113" t="s">
        <v>6294</v>
      </c>
      <c r="L6730" s="113" t="s">
        <v>3947</v>
      </c>
      <c r="M6730" s="113" t="s">
        <v>6296</v>
      </c>
    </row>
    <row r="6731" spans="10:13">
      <c r="J6731" s="113" t="s">
        <v>12259</v>
      </c>
      <c r="K6731" s="113" t="s">
        <v>3819</v>
      </c>
      <c r="L6731" s="113" t="s">
        <v>3947</v>
      </c>
      <c r="M6731" s="113" t="s">
        <v>6298</v>
      </c>
    </row>
    <row r="6732" spans="10:13">
      <c r="J6732" s="113" t="s">
        <v>12259</v>
      </c>
      <c r="K6732" s="113" t="s">
        <v>6299</v>
      </c>
      <c r="L6732" s="113" t="s">
        <v>3947</v>
      </c>
      <c r="M6732" s="113" t="s">
        <v>6301</v>
      </c>
    </row>
    <row r="6733" spans="10:13">
      <c r="J6733" s="113" t="s">
        <v>12259</v>
      </c>
      <c r="K6733" s="113" t="s">
        <v>6302</v>
      </c>
      <c r="L6733" s="113" t="s">
        <v>3947</v>
      </c>
      <c r="M6733" s="113" t="s">
        <v>6304</v>
      </c>
    </row>
    <row r="6734" spans="10:13">
      <c r="J6734" s="113" t="s">
        <v>12259</v>
      </c>
      <c r="K6734" s="113" t="s">
        <v>6305</v>
      </c>
      <c r="L6734" s="113" t="s">
        <v>3947</v>
      </c>
      <c r="M6734" s="113" t="s">
        <v>6307</v>
      </c>
    </row>
    <row r="6735" spans="10:13">
      <c r="J6735" s="113" t="s">
        <v>12259</v>
      </c>
      <c r="K6735" s="113" t="s">
        <v>6308</v>
      </c>
      <c r="L6735" s="113" t="s">
        <v>3947</v>
      </c>
      <c r="M6735" s="113" t="s">
        <v>6310</v>
      </c>
    </row>
    <row r="6736" spans="10:13">
      <c r="J6736" s="113" t="s">
        <v>12259</v>
      </c>
      <c r="K6736" s="113" t="s">
        <v>6311</v>
      </c>
      <c r="L6736" s="113" t="s">
        <v>3947</v>
      </c>
      <c r="M6736" s="113" t="s">
        <v>6313</v>
      </c>
    </row>
    <row r="6737" spans="10:13">
      <c r="J6737" s="113" t="s">
        <v>12259</v>
      </c>
      <c r="K6737" s="113" t="s">
        <v>6314</v>
      </c>
      <c r="L6737" s="113" t="s">
        <v>3947</v>
      </c>
      <c r="M6737" s="113" t="s">
        <v>6316</v>
      </c>
    </row>
    <row r="6738" spans="10:13">
      <c r="J6738" s="113" t="s">
        <v>12259</v>
      </c>
      <c r="K6738" s="113" t="s">
        <v>6317</v>
      </c>
      <c r="L6738" s="113" t="s">
        <v>3947</v>
      </c>
      <c r="M6738" s="113" t="s">
        <v>6319</v>
      </c>
    </row>
    <row r="6739" spans="10:13">
      <c r="J6739" s="113" t="s">
        <v>12259</v>
      </c>
      <c r="K6739" s="113" t="s">
        <v>6320</v>
      </c>
      <c r="L6739" s="113" t="s">
        <v>3947</v>
      </c>
      <c r="M6739" s="113" t="s">
        <v>6322</v>
      </c>
    </row>
    <row r="6740" spans="10:13">
      <c r="J6740" s="113" t="s">
        <v>12259</v>
      </c>
      <c r="K6740" s="113" t="s">
        <v>6323</v>
      </c>
      <c r="L6740" s="113" t="s">
        <v>3947</v>
      </c>
      <c r="M6740" s="113" t="s">
        <v>6325</v>
      </c>
    </row>
    <row r="6741" spans="10:13">
      <c r="J6741" s="113" t="s">
        <v>12259</v>
      </c>
      <c r="K6741" s="113" t="s">
        <v>3610</v>
      </c>
      <c r="L6741" s="113" t="s">
        <v>3947</v>
      </c>
      <c r="M6741" s="113" t="s">
        <v>6327</v>
      </c>
    </row>
    <row r="6742" spans="10:13">
      <c r="J6742" s="113" t="s">
        <v>12259</v>
      </c>
      <c r="K6742" s="113" t="s">
        <v>6328</v>
      </c>
      <c r="L6742" s="113" t="s">
        <v>3947</v>
      </c>
      <c r="M6742" s="113" t="s">
        <v>6330</v>
      </c>
    </row>
    <row r="6743" spans="10:13">
      <c r="J6743" s="113" t="s">
        <v>12259</v>
      </c>
      <c r="K6743" s="113" t="s">
        <v>6331</v>
      </c>
      <c r="L6743" s="113" t="s">
        <v>3947</v>
      </c>
      <c r="M6743" s="113" t="s">
        <v>6333</v>
      </c>
    </row>
    <row r="6744" spans="10:13">
      <c r="J6744" s="113" t="s">
        <v>12259</v>
      </c>
      <c r="K6744" s="113" t="s">
        <v>6334</v>
      </c>
      <c r="L6744" s="113" t="s">
        <v>3947</v>
      </c>
      <c r="M6744" s="113" t="s">
        <v>6336</v>
      </c>
    </row>
    <row r="6745" spans="10:13">
      <c r="J6745" s="113" t="s">
        <v>12259</v>
      </c>
      <c r="K6745" s="113" t="s">
        <v>6337</v>
      </c>
      <c r="L6745" s="113" t="s">
        <v>3947</v>
      </c>
      <c r="M6745" s="113" t="s">
        <v>6339</v>
      </c>
    </row>
    <row r="6746" spans="10:13">
      <c r="J6746" s="113" t="s">
        <v>12259</v>
      </c>
      <c r="K6746" s="113" t="s">
        <v>6340</v>
      </c>
      <c r="L6746" s="113" t="s">
        <v>3947</v>
      </c>
      <c r="M6746" s="113" t="s">
        <v>6342</v>
      </c>
    </row>
    <row r="6747" spans="10:13">
      <c r="J6747" s="113" t="s">
        <v>12259</v>
      </c>
      <c r="K6747" s="113" t="s">
        <v>6343</v>
      </c>
      <c r="L6747" s="113" t="s">
        <v>3947</v>
      </c>
      <c r="M6747" s="113" t="s">
        <v>6345</v>
      </c>
    </row>
    <row r="6748" spans="10:13">
      <c r="J6748" s="113" t="s">
        <v>12259</v>
      </c>
      <c r="K6748" s="113" t="s">
        <v>6346</v>
      </c>
      <c r="L6748" s="113" t="s">
        <v>3947</v>
      </c>
      <c r="M6748" s="113" t="s">
        <v>6348</v>
      </c>
    </row>
    <row r="6749" spans="10:13">
      <c r="J6749" s="113" t="s">
        <v>12259</v>
      </c>
      <c r="K6749" s="113" t="s">
        <v>6349</v>
      </c>
      <c r="L6749" s="113" t="s">
        <v>3947</v>
      </c>
      <c r="M6749" s="113" t="s">
        <v>6351</v>
      </c>
    </row>
    <row r="6750" spans="10:13">
      <c r="J6750" s="113" t="s">
        <v>12259</v>
      </c>
      <c r="K6750" s="113" t="s">
        <v>6352</v>
      </c>
      <c r="L6750" s="113" t="s">
        <v>3947</v>
      </c>
      <c r="M6750" s="113" t="s">
        <v>6354</v>
      </c>
    </row>
    <row r="6751" spans="10:13">
      <c r="J6751" s="113" t="s">
        <v>12259</v>
      </c>
      <c r="K6751" s="113" t="s">
        <v>3822</v>
      </c>
      <c r="L6751" s="113" t="s">
        <v>3947</v>
      </c>
      <c r="M6751" s="113" t="s">
        <v>6356</v>
      </c>
    </row>
    <row r="6752" spans="10:13">
      <c r="J6752" s="113" t="s">
        <v>12259</v>
      </c>
      <c r="K6752" s="113" t="s">
        <v>6357</v>
      </c>
      <c r="L6752" s="113" t="s">
        <v>3947</v>
      </c>
      <c r="M6752" s="113" t="s">
        <v>6359</v>
      </c>
    </row>
    <row r="6753" spans="10:13">
      <c r="J6753" s="113" t="s">
        <v>12259</v>
      </c>
      <c r="K6753" s="113" t="s">
        <v>6360</v>
      </c>
      <c r="L6753" s="113" t="s">
        <v>3947</v>
      </c>
      <c r="M6753" s="113" t="s">
        <v>6362</v>
      </c>
    </row>
    <row r="6754" spans="10:13">
      <c r="J6754" s="113" t="s">
        <v>12259</v>
      </c>
      <c r="K6754" s="113" t="s">
        <v>6363</v>
      </c>
      <c r="L6754" s="113" t="s">
        <v>3947</v>
      </c>
      <c r="M6754" s="113" t="s">
        <v>6365</v>
      </c>
    </row>
    <row r="6755" spans="10:13">
      <c r="J6755" s="113" t="s">
        <v>12259</v>
      </c>
      <c r="K6755" s="113" t="s">
        <v>6366</v>
      </c>
      <c r="L6755" s="113" t="s">
        <v>3947</v>
      </c>
      <c r="M6755" s="113" t="s">
        <v>6368</v>
      </c>
    </row>
    <row r="6756" spans="10:13">
      <c r="J6756" s="113" t="s">
        <v>12259</v>
      </c>
      <c r="K6756" s="113" t="s">
        <v>6369</v>
      </c>
      <c r="L6756" s="113" t="s">
        <v>3947</v>
      </c>
      <c r="M6756" s="113" t="s">
        <v>6371</v>
      </c>
    </row>
    <row r="6757" spans="10:13">
      <c r="J6757" s="113" t="s">
        <v>12259</v>
      </c>
      <c r="K6757" s="113" t="s">
        <v>6372</v>
      </c>
      <c r="L6757" s="113" t="s">
        <v>3947</v>
      </c>
      <c r="M6757" s="113" t="s">
        <v>6374</v>
      </c>
    </row>
    <row r="6758" spans="10:13">
      <c r="J6758" s="113" t="s">
        <v>12259</v>
      </c>
      <c r="K6758" s="113" t="s">
        <v>6375</v>
      </c>
      <c r="L6758" s="113" t="s">
        <v>3947</v>
      </c>
      <c r="M6758" s="113" t="s">
        <v>6377</v>
      </c>
    </row>
    <row r="6759" spans="10:13">
      <c r="J6759" s="113" t="s">
        <v>12259</v>
      </c>
      <c r="K6759" s="113" t="s">
        <v>6378</v>
      </c>
      <c r="L6759" s="113" t="s">
        <v>3947</v>
      </c>
      <c r="M6759" s="113" t="s">
        <v>6380</v>
      </c>
    </row>
    <row r="6760" spans="10:13">
      <c r="J6760" s="113" t="s">
        <v>12259</v>
      </c>
      <c r="K6760" s="113" t="s">
        <v>6381</v>
      </c>
      <c r="L6760" s="113" t="s">
        <v>3947</v>
      </c>
      <c r="M6760" s="113" t="s">
        <v>6383</v>
      </c>
    </row>
    <row r="6761" spans="10:13">
      <c r="J6761" s="113" t="s">
        <v>12259</v>
      </c>
      <c r="K6761" s="113" t="s">
        <v>3612</v>
      </c>
      <c r="L6761" s="113" t="s">
        <v>3947</v>
      </c>
      <c r="M6761" s="113" t="s">
        <v>6385</v>
      </c>
    </row>
    <row r="6762" spans="10:13">
      <c r="J6762" s="113" t="s">
        <v>12259</v>
      </c>
      <c r="K6762" s="113" t="s">
        <v>6386</v>
      </c>
      <c r="L6762" s="113" t="s">
        <v>3947</v>
      </c>
      <c r="M6762" s="113" t="s">
        <v>6388</v>
      </c>
    </row>
    <row r="6763" spans="10:13">
      <c r="J6763" s="113" t="s">
        <v>12259</v>
      </c>
      <c r="K6763" s="113" t="s">
        <v>6389</v>
      </c>
      <c r="L6763" s="113" t="s">
        <v>3947</v>
      </c>
      <c r="M6763" s="113" t="s">
        <v>6391</v>
      </c>
    </row>
    <row r="6764" spans="10:13">
      <c r="J6764" s="113" t="s">
        <v>12259</v>
      </c>
      <c r="K6764" s="113" t="s">
        <v>6392</v>
      </c>
      <c r="L6764" s="113" t="s">
        <v>3947</v>
      </c>
      <c r="M6764" s="113" t="s">
        <v>6394</v>
      </c>
    </row>
    <row r="6765" spans="10:13">
      <c r="J6765" s="113" t="s">
        <v>12259</v>
      </c>
      <c r="K6765" s="113" t="s">
        <v>6395</v>
      </c>
      <c r="L6765" s="113" t="s">
        <v>3947</v>
      </c>
      <c r="M6765" s="113" t="s">
        <v>6397</v>
      </c>
    </row>
    <row r="6766" spans="10:13">
      <c r="J6766" s="113" t="s">
        <v>12259</v>
      </c>
      <c r="K6766" s="113" t="s">
        <v>6398</v>
      </c>
      <c r="L6766" s="113" t="s">
        <v>3947</v>
      </c>
      <c r="M6766" s="113" t="s">
        <v>6400</v>
      </c>
    </row>
    <row r="6767" spans="10:13">
      <c r="J6767" s="113" t="s">
        <v>12259</v>
      </c>
      <c r="K6767" s="113" t="s">
        <v>6401</v>
      </c>
      <c r="L6767" s="113" t="s">
        <v>3947</v>
      </c>
      <c r="M6767" s="113" t="s">
        <v>6403</v>
      </c>
    </row>
    <row r="6768" spans="10:13">
      <c r="J6768" s="113" t="s">
        <v>12259</v>
      </c>
      <c r="K6768" s="113" t="s">
        <v>6404</v>
      </c>
      <c r="L6768" s="113" t="s">
        <v>3947</v>
      </c>
      <c r="M6768" s="113" t="s">
        <v>6406</v>
      </c>
    </row>
    <row r="6769" spans="10:13">
      <c r="J6769" s="113" t="s">
        <v>12259</v>
      </c>
      <c r="K6769" s="113" t="s">
        <v>6407</v>
      </c>
      <c r="L6769" s="113" t="s">
        <v>3947</v>
      </c>
      <c r="M6769" s="113" t="s">
        <v>6409</v>
      </c>
    </row>
    <row r="6770" spans="10:13">
      <c r="J6770" s="113" t="s">
        <v>12259</v>
      </c>
      <c r="K6770" s="113" t="s">
        <v>6410</v>
      </c>
      <c r="L6770" s="113" t="s">
        <v>3947</v>
      </c>
      <c r="M6770" s="113" t="s">
        <v>6412</v>
      </c>
    </row>
    <row r="6771" spans="10:13">
      <c r="J6771" s="113" t="s">
        <v>12259</v>
      </c>
      <c r="K6771" s="113" t="s">
        <v>3825</v>
      </c>
      <c r="L6771" s="113" t="s">
        <v>3947</v>
      </c>
      <c r="M6771" s="113" t="s">
        <v>6414</v>
      </c>
    </row>
    <row r="6772" spans="10:13">
      <c r="J6772" s="113" t="s">
        <v>12259</v>
      </c>
      <c r="K6772" s="113" t="s">
        <v>6415</v>
      </c>
      <c r="L6772" s="113" t="s">
        <v>3947</v>
      </c>
      <c r="M6772" s="113" t="s">
        <v>6417</v>
      </c>
    </row>
    <row r="6773" spans="10:13">
      <c r="J6773" s="113" t="s">
        <v>12259</v>
      </c>
      <c r="K6773" s="113" t="s">
        <v>6418</v>
      </c>
      <c r="L6773" s="113" t="s">
        <v>3947</v>
      </c>
      <c r="M6773" s="113" t="s">
        <v>6420</v>
      </c>
    </row>
    <row r="6774" spans="10:13">
      <c r="J6774" s="113" t="s">
        <v>12259</v>
      </c>
      <c r="K6774" s="113" t="s">
        <v>6421</v>
      </c>
      <c r="L6774" s="113" t="s">
        <v>3947</v>
      </c>
      <c r="M6774" s="113" t="s">
        <v>6423</v>
      </c>
    </row>
    <row r="6775" spans="10:13">
      <c r="J6775" s="113" t="s">
        <v>12259</v>
      </c>
      <c r="K6775" s="113" t="s">
        <v>6424</v>
      </c>
      <c r="L6775" s="113" t="s">
        <v>3947</v>
      </c>
      <c r="M6775" s="113" t="s">
        <v>6426</v>
      </c>
    </row>
    <row r="6776" spans="10:13">
      <c r="J6776" s="113" t="s">
        <v>12259</v>
      </c>
      <c r="K6776" s="113" t="s">
        <v>6427</v>
      </c>
      <c r="L6776" s="113" t="s">
        <v>3947</v>
      </c>
      <c r="M6776" s="113" t="s">
        <v>6428</v>
      </c>
    </row>
    <row r="6777" spans="10:13">
      <c r="J6777" s="113" t="s">
        <v>12259</v>
      </c>
      <c r="K6777" s="113" t="s">
        <v>6429</v>
      </c>
      <c r="L6777" s="113" t="s">
        <v>3947</v>
      </c>
      <c r="M6777" s="113" t="s">
        <v>6431</v>
      </c>
    </row>
    <row r="6778" spans="10:13">
      <c r="J6778" s="113" t="s">
        <v>12259</v>
      </c>
      <c r="K6778" s="113" t="s">
        <v>6432</v>
      </c>
      <c r="L6778" s="113" t="s">
        <v>3947</v>
      </c>
      <c r="M6778" s="113" t="s">
        <v>6434</v>
      </c>
    </row>
    <row r="6779" spans="10:13">
      <c r="J6779" s="113" t="s">
        <v>12259</v>
      </c>
      <c r="K6779" s="113" t="s">
        <v>6435</v>
      </c>
      <c r="L6779" s="113" t="s">
        <v>3947</v>
      </c>
      <c r="M6779" s="113" t="s">
        <v>6437</v>
      </c>
    </row>
    <row r="6780" spans="10:13">
      <c r="J6780" s="113" t="s">
        <v>12259</v>
      </c>
      <c r="K6780" s="113" t="s">
        <v>6438</v>
      </c>
      <c r="L6780" s="113" t="s">
        <v>3947</v>
      </c>
      <c r="M6780" s="113" t="s">
        <v>6440</v>
      </c>
    </row>
    <row r="6781" spans="10:13">
      <c r="J6781" s="113" t="s">
        <v>12259</v>
      </c>
      <c r="K6781" s="113" t="s">
        <v>3614</v>
      </c>
      <c r="L6781" s="113" t="s">
        <v>3947</v>
      </c>
      <c r="M6781" s="113" t="s">
        <v>6442</v>
      </c>
    </row>
    <row r="6782" spans="10:13">
      <c r="J6782" s="113" t="s">
        <v>12259</v>
      </c>
      <c r="K6782" s="113" t="s">
        <v>6443</v>
      </c>
      <c r="L6782" s="113" t="s">
        <v>3947</v>
      </c>
      <c r="M6782" s="113" t="s">
        <v>6445</v>
      </c>
    </row>
    <row r="6783" spans="10:13">
      <c r="J6783" s="113" t="s">
        <v>12259</v>
      </c>
      <c r="K6783" s="113" t="s">
        <v>6446</v>
      </c>
      <c r="L6783" s="113" t="s">
        <v>3947</v>
      </c>
      <c r="M6783" s="113" t="s">
        <v>6448</v>
      </c>
    </row>
    <row r="6784" spans="10:13">
      <c r="J6784" s="113" t="s">
        <v>12259</v>
      </c>
      <c r="K6784" s="113" t="s">
        <v>6449</v>
      </c>
      <c r="L6784" s="113" t="s">
        <v>3947</v>
      </c>
      <c r="M6784" s="113" t="s">
        <v>6451</v>
      </c>
    </row>
    <row r="6785" spans="10:13">
      <c r="J6785" s="113" t="s">
        <v>12259</v>
      </c>
      <c r="K6785" s="113" t="s">
        <v>6452</v>
      </c>
      <c r="L6785" s="113" t="s">
        <v>3947</v>
      </c>
      <c r="M6785" s="113" t="s">
        <v>6454</v>
      </c>
    </row>
    <row r="6786" spans="10:13">
      <c r="J6786" s="113" t="s">
        <v>12259</v>
      </c>
      <c r="K6786" s="113" t="s">
        <v>6455</v>
      </c>
      <c r="L6786" s="113" t="s">
        <v>3947</v>
      </c>
      <c r="M6786" s="113" t="s">
        <v>6457</v>
      </c>
    </row>
    <row r="6787" spans="10:13">
      <c r="J6787" s="113" t="s">
        <v>12259</v>
      </c>
      <c r="K6787" s="113" t="s">
        <v>6458</v>
      </c>
      <c r="L6787" s="113" t="s">
        <v>3947</v>
      </c>
      <c r="M6787" s="113" t="s">
        <v>6460</v>
      </c>
    </row>
    <row r="6788" spans="10:13">
      <c r="J6788" s="113" t="s">
        <v>12259</v>
      </c>
      <c r="K6788" s="113" t="s">
        <v>6461</v>
      </c>
      <c r="L6788" s="113" t="s">
        <v>3947</v>
      </c>
      <c r="M6788" s="113" t="s">
        <v>6463</v>
      </c>
    </row>
    <row r="6789" spans="10:13">
      <c r="J6789" s="113" t="s">
        <v>12259</v>
      </c>
      <c r="K6789" s="113" t="s">
        <v>6464</v>
      </c>
      <c r="L6789" s="113" t="s">
        <v>3947</v>
      </c>
      <c r="M6789" s="113" t="s">
        <v>6466</v>
      </c>
    </row>
    <row r="6790" spans="10:13">
      <c r="J6790" s="113" t="s">
        <v>12259</v>
      </c>
      <c r="K6790" s="113" t="s">
        <v>6467</v>
      </c>
      <c r="L6790" s="113" t="s">
        <v>3947</v>
      </c>
      <c r="M6790" s="113" t="s">
        <v>6469</v>
      </c>
    </row>
    <row r="6791" spans="10:13">
      <c r="J6791" s="113" t="s">
        <v>12259</v>
      </c>
      <c r="K6791" s="113" t="s">
        <v>3828</v>
      </c>
      <c r="L6791" s="113" t="s">
        <v>3947</v>
      </c>
      <c r="M6791" s="113" t="s">
        <v>6471</v>
      </c>
    </row>
    <row r="6792" spans="10:13">
      <c r="J6792" s="113" t="s">
        <v>12259</v>
      </c>
      <c r="K6792" s="113" t="s">
        <v>6472</v>
      </c>
      <c r="L6792" s="113" t="s">
        <v>3947</v>
      </c>
      <c r="M6792" s="113" t="s">
        <v>6474</v>
      </c>
    </row>
    <row r="6793" spans="10:13">
      <c r="J6793" s="113" t="s">
        <v>12259</v>
      </c>
      <c r="K6793" s="113" t="s">
        <v>6475</v>
      </c>
      <c r="L6793" s="113" t="s">
        <v>3947</v>
      </c>
      <c r="M6793" s="113" t="s">
        <v>6477</v>
      </c>
    </row>
    <row r="6794" spans="10:13">
      <c r="J6794" s="113" t="s">
        <v>12259</v>
      </c>
      <c r="K6794" s="113" t="s">
        <v>6478</v>
      </c>
      <c r="L6794" s="113" t="s">
        <v>3947</v>
      </c>
      <c r="M6794" s="113" t="s">
        <v>6480</v>
      </c>
    </row>
    <row r="6795" spans="10:13">
      <c r="J6795" s="113" t="s">
        <v>12259</v>
      </c>
      <c r="K6795" s="113" t="s">
        <v>6481</v>
      </c>
      <c r="L6795" s="113" t="s">
        <v>3947</v>
      </c>
      <c r="M6795" s="113" t="s">
        <v>6483</v>
      </c>
    </row>
    <row r="6796" spans="10:13">
      <c r="J6796" s="113" t="s">
        <v>12259</v>
      </c>
      <c r="K6796" s="113" t="s">
        <v>6484</v>
      </c>
      <c r="L6796" s="113" t="s">
        <v>3947</v>
      </c>
      <c r="M6796" s="113" t="s">
        <v>6486</v>
      </c>
    </row>
    <row r="6797" spans="10:13">
      <c r="J6797" s="113" t="s">
        <v>12259</v>
      </c>
      <c r="K6797" s="113" t="s">
        <v>6487</v>
      </c>
      <c r="L6797" s="113" t="s">
        <v>3947</v>
      </c>
      <c r="M6797" s="113" t="s">
        <v>6489</v>
      </c>
    </row>
    <row r="6798" spans="10:13">
      <c r="J6798" s="113" t="s">
        <v>12259</v>
      </c>
      <c r="K6798" s="113" t="s">
        <v>6490</v>
      </c>
      <c r="L6798" s="113" t="s">
        <v>3947</v>
      </c>
      <c r="M6798" s="113" t="s">
        <v>6492</v>
      </c>
    </row>
    <row r="6799" spans="10:13">
      <c r="J6799" s="113" t="s">
        <v>12259</v>
      </c>
      <c r="K6799" s="113" t="s">
        <v>6493</v>
      </c>
      <c r="L6799" s="113" t="s">
        <v>3947</v>
      </c>
      <c r="M6799" s="113" t="s">
        <v>6495</v>
      </c>
    </row>
    <row r="6800" spans="10:13">
      <c r="J6800" s="113" t="s">
        <v>12259</v>
      </c>
      <c r="K6800" s="113" t="s">
        <v>6496</v>
      </c>
      <c r="L6800" s="113" t="s">
        <v>3947</v>
      </c>
      <c r="M6800" s="113" t="s">
        <v>6498</v>
      </c>
    </row>
    <row r="6801" spans="10:13">
      <c r="J6801" s="113" t="s">
        <v>12259</v>
      </c>
      <c r="K6801" s="113" t="s">
        <v>3616</v>
      </c>
      <c r="L6801" s="113" t="s">
        <v>3947</v>
      </c>
      <c r="M6801" s="113" t="s">
        <v>6500</v>
      </c>
    </row>
    <row r="6802" spans="10:13">
      <c r="J6802" s="113" t="s">
        <v>12259</v>
      </c>
      <c r="K6802" s="113" t="s">
        <v>6501</v>
      </c>
      <c r="L6802" s="113" t="s">
        <v>3947</v>
      </c>
      <c r="M6802" s="113" t="s">
        <v>6503</v>
      </c>
    </row>
    <row r="6803" spans="10:13">
      <c r="J6803" s="113" t="s">
        <v>12259</v>
      </c>
      <c r="K6803" s="113" t="s">
        <v>6504</v>
      </c>
      <c r="L6803" s="113" t="s">
        <v>3947</v>
      </c>
      <c r="M6803" s="113" t="s">
        <v>6506</v>
      </c>
    </row>
    <row r="6804" spans="10:13">
      <c r="J6804" s="113" t="s">
        <v>12259</v>
      </c>
      <c r="K6804" s="113" t="s">
        <v>6507</v>
      </c>
      <c r="L6804" s="113" t="s">
        <v>3947</v>
      </c>
      <c r="M6804" s="113" t="s">
        <v>6509</v>
      </c>
    </row>
    <row r="6805" spans="10:13">
      <c r="J6805" s="113" t="s">
        <v>12259</v>
      </c>
      <c r="K6805" s="113" t="s">
        <v>6510</v>
      </c>
      <c r="L6805" s="113" t="s">
        <v>3947</v>
      </c>
      <c r="M6805" s="113" t="s">
        <v>6512</v>
      </c>
    </row>
    <row r="6806" spans="10:13">
      <c r="J6806" s="113" t="s">
        <v>12259</v>
      </c>
      <c r="K6806" s="113" t="s">
        <v>6513</v>
      </c>
      <c r="L6806" s="113" t="s">
        <v>3947</v>
      </c>
      <c r="M6806" s="113" t="s">
        <v>6515</v>
      </c>
    </row>
    <row r="6807" spans="10:13">
      <c r="J6807" s="113" t="s">
        <v>12259</v>
      </c>
      <c r="K6807" s="113" t="s">
        <v>6516</v>
      </c>
      <c r="L6807" s="113" t="s">
        <v>3947</v>
      </c>
      <c r="M6807" s="113" t="s">
        <v>6518</v>
      </c>
    </row>
    <row r="6808" spans="10:13">
      <c r="J6808" s="113" t="s">
        <v>12259</v>
      </c>
      <c r="K6808" s="113" t="s">
        <v>6519</v>
      </c>
      <c r="L6808" s="113" t="s">
        <v>3947</v>
      </c>
      <c r="M6808" s="113" t="s">
        <v>6521</v>
      </c>
    </row>
    <row r="6809" spans="10:13">
      <c r="J6809" s="113" t="s">
        <v>12259</v>
      </c>
      <c r="K6809" s="113" t="s">
        <v>6522</v>
      </c>
      <c r="L6809" s="113" t="s">
        <v>3947</v>
      </c>
      <c r="M6809" s="113" t="s">
        <v>6524</v>
      </c>
    </row>
    <row r="6810" spans="10:13">
      <c r="J6810" s="113" t="s">
        <v>12259</v>
      </c>
      <c r="K6810" s="113" t="s">
        <v>6525</v>
      </c>
      <c r="L6810" s="113" t="s">
        <v>3947</v>
      </c>
      <c r="M6810" s="113" t="s">
        <v>6527</v>
      </c>
    </row>
    <row r="6811" spans="10:13">
      <c r="J6811" s="113" t="s">
        <v>12259</v>
      </c>
      <c r="K6811" s="113" t="s">
        <v>3831</v>
      </c>
      <c r="L6811" s="113" t="s">
        <v>3947</v>
      </c>
      <c r="M6811" s="113" t="s">
        <v>6529</v>
      </c>
    </row>
    <row r="6812" spans="10:13">
      <c r="J6812" s="113" t="s">
        <v>12259</v>
      </c>
      <c r="K6812" s="113" t="s">
        <v>6530</v>
      </c>
      <c r="L6812" s="113" t="s">
        <v>3947</v>
      </c>
      <c r="M6812" s="113" t="s">
        <v>6532</v>
      </c>
    </row>
    <row r="6813" spans="10:13">
      <c r="J6813" s="113" t="s">
        <v>12259</v>
      </c>
      <c r="K6813" s="113" t="s">
        <v>6533</v>
      </c>
      <c r="L6813" s="113" t="s">
        <v>3947</v>
      </c>
      <c r="M6813" s="113" t="s">
        <v>6535</v>
      </c>
    </row>
    <row r="6814" spans="10:13">
      <c r="J6814" s="113" t="s">
        <v>12259</v>
      </c>
      <c r="K6814" s="113" t="s">
        <v>6536</v>
      </c>
      <c r="L6814" s="113" t="s">
        <v>3947</v>
      </c>
      <c r="M6814" s="113" t="s">
        <v>6538</v>
      </c>
    </row>
    <row r="6815" spans="10:13">
      <c r="J6815" s="113" t="s">
        <v>12259</v>
      </c>
      <c r="K6815" s="113" t="s">
        <v>6539</v>
      </c>
      <c r="L6815" s="113" t="s">
        <v>3947</v>
      </c>
      <c r="M6815" s="113" t="s">
        <v>6541</v>
      </c>
    </row>
    <row r="6816" spans="10:13">
      <c r="J6816" s="113" t="s">
        <v>12259</v>
      </c>
      <c r="K6816" s="113" t="s">
        <v>6542</v>
      </c>
      <c r="L6816" s="113" t="s">
        <v>3947</v>
      </c>
      <c r="M6816" s="113" t="s">
        <v>6544</v>
      </c>
    </row>
    <row r="6817" spans="10:13">
      <c r="J6817" s="113" t="s">
        <v>12259</v>
      </c>
      <c r="K6817" s="113" t="s">
        <v>6545</v>
      </c>
      <c r="L6817" s="113" t="s">
        <v>3947</v>
      </c>
      <c r="M6817" s="113" t="s">
        <v>6546</v>
      </c>
    </row>
    <row r="6818" spans="10:13">
      <c r="J6818" s="113" t="s">
        <v>12259</v>
      </c>
      <c r="K6818" s="113" t="s">
        <v>6547</v>
      </c>
      <c r="L6818" s="113" t="s">
        <v>3947</v>
      </c>
      <c r="M6818" s="113" t="s">
        <v>6549</v>
      </c>
    </row>
    <row r="6819" spans="10:13">
      <c r="J6819" s="113" t="s">
        <v>12259</v>
      </c>
      <c r="K6819" s="113" t="s">
        <v>6550</v>
      </c>
      <c r="L6819" s="113" t="s">
        <v>3947</v>
      </c>
      <c r="M6819" s="113" t="s">
        <v>6552</v>
      </c>
    </row>
    <row r="6820" spans="10:13">
      <c r="J6820" s="113" t="s">
        <v>12259</v>
      </c>
      <c r="K6820" s="113" t="s">
        <v>6553</v>
      </c>
      <c r="L6820" s="113" t="s">
        <v>3947</v>
      </c>
      <c r="M6820" s="113" t="s">
        <v>6555</v>
      </c>
    </row>
    <row r="6821" spans="10:13">
      <c r="J6821" s="113" t="s">
        <v>12259</v>
      </c>
      <c r="K6821" s="113" t="s">
        <v>3618</v>
      </c>
      <c r="L6821" s="113" t="s">
        <v>3947</v>
      </c>
      <c r="M6821" s="113" t="s">
        <v>6557</v>
      </c>
    </row>
    <row r="6822" spans="10:13">
      <c r="J6822" s="113" t="s">
        <v>12259</v>
      </c>
      <c r="K6822" s="113" t="s">
        <v>6558</v>
      </c>
      <c r="L6822" s="113" t="s">
        <v>3947</v>
      </c>
      <c r="M6822" s="113" t="s">
        <v>6560</v>
      </c>
    </row>
    <row r="6823" spans="10:13">
      <c r="J6823" s="113" t="s">
        <v>12259</v>
      </c>
      <c r="K6823" s="113" t="s">
        <v>6561</v>
      </c>
      <c r="L6823" s="113" t="s">
        <v>3947</v>
      </c>
      <c r="M6823" s="113" t="s">
        <v>6563</v>
      </c>
    </row>
    <row r="6824" spans="10:13">
      <c r="J6824" s="113" t="s">
        <v>12259</v>
      </c>
      <c r="K6824" s="113" t="s">
        <v>6564</v>
      </c>
      <c r="L6824" s="113" t="s">
        <v>3947</v>
      </c>
      <c r="M6824" s="113" t="s">
        <v>6566</v>
      </c>
    </row>
    <row r="6825" spans="10:13">
      <c r="J6825" s="113" t="s">
        <v>12259</v>
      </c>
      <c r="K6825" s="113" t="s">
        <v>6567</v>
      </c>
      <c r="L6825" s="113" t="s">
        <v>3947</v>
      </c>
      <c r="M6825" s="113" t="s">
        <v>6569</v>
      </c>
    </row>
    <row r="6826" spans="10:13">
      <c r="J6826" s="113" t="s">
        <v>12259</v>
      </c>
      <c r="K6826" s="113" t="s">
        <v>6570</v>
      </c>
      <c r="L6826" s="113" t="s">
        <v>3947</v>
      </c>
      <c r="M6826" s="113" t="s">
        <v>6572</v>
      </c>
    </row>
    <row r="6827" spans="10:13">
      <c r="J6827" s="113" t="s">
        <v>12259</v>
      </c>
      <c r="K6827" s="113" t="s">
        <v>6573</v>
      </c>
      <c r="L6827" s="113" t="s">
        <v>3947</v>
      </c>
      <c r="M6827" s="113" t="s">
        <v>6575</v>
      </c>
    </row>
    <row r="6828" spans="10:13">
      <c r="J6828" s="113" t="s">
        <v>12259</v>
      </c>
      <c r="K6828" s="113" t="s">
        <v>6576</v>
      </c>
      <c r="L6828" s="113" t="s">
        <v>3947</v>
      </c>
      <c r="M6828" s="113" t="s">
        <v>6578</v>
      </c>
    </row>
    <row r="6829" spans="10:13">
      <c r="J6829" s="113" t="s">
        <v>12259</v>
      </c>
      <c r="K6829" s="113" t="s">
        <v>6579</v>
      </c>
      <c r="L6829" s="113" t="s">
        <v>3947</v>
      </c>
      <c r="M6829" s="113" t="s">
        <v>6581</v>
      </c>
    </row>
    <row r="6830" spans="10:13">
      <c r="J6830" s="113" t="s">
        <v>12259</v>
      </c>
      <c r="K6830" s="113" t="s">
        <v>6582</v>
      </c>
      <c r="L6830" s="113" t="s">
        <v>3947</v>
      </c>
      <c r="M6830" s="113" t="s">
        <v>6584</v>
      </c>
    </row>
    <row r="6831" spans="10:13">
      <c r="J6831" s="113" t="s">
        <v>12259</v>
      </c>
      <c r="K6831" s="113" t="s">
        <v>3834</v>
      </c>
      <c r="L6831" s="113" t="s">
        <v>3947</v>
      </c>
      <c r="M6831" s="113" t="s">
        <v>6586</v>
      </c>
    </row>
    <row r="6832" spans="10:13">
      <c r="J6832" s="113" t="s">
        <v>12259</v>
      </c>
      <c r="K6832" s="113" t="s">
        <v>6587</v>
      </c>
      <c r="L6832" s="113" t="s">
        <v>3947</v>
      </c>
      <c r="M6832" s="113" t="s">
        <v>6589</v>
      </c>
    </row>
    <row r="6833" spans="10:13">
      <c r="J6833" s="113" t="s">
        <v>12259</v>
      </c>
      <c r="K6833" s="113" t="s">
        <v>6590</v>
      </c>
      <c r="L6833" s="113" t="s">
        <v>3947</v>
      </c>
      <c r="M6833" s="113" t="s">
        <v>6592</v>
      </c>
    </row>
    <row r="6834" spans="10:13">
      <c r="J6834" s="113" t="s">
        <v>12259</v>
      </c>
      <c r="K6834" s="113" t="s">
        <v>6593</v>
      </c>
      <c r="L6834" s="113" t="s">
        <v>3947</v>
      </c>
      <c r="M6834" s="113" t="s">
        <v>6595</v>
      </c>
    </row>
    <row r="6835" spans="10:13">
      <c r="J6835" s="113" t="s">
        <v>12259</v>
      </c>
      <c r="K6835" s="113" t="s">
        <v>6596</v>
      </c>
      <c r="L6835" s="113" t="s">
        <v>3947</v>
      </c>
      <c r="M6835" s="113" t="s">
        <v>6598</v>
      </c>
    </row>
    <row r="6836" spans="10:13">
      <c r="J6836" s="113" t="s">
        <v>12259</v>
      </c>
      <c r="K6836" s="113" t="s">
        <v>6599</v>
      </c>
      <c r="L6836" s="113" t="s">
        <v>3947</v>
      </c>
      <c r="M6836" s="113" t="s">
        <v>6601</v>
      </c>
    </row>
    <row r="6837" spans="10:13">
      <c r="J6837" s="113" t="s">
        <v>12259</v>
      </c>
      <c r="K6837" s="113" t="s">
        <v>6602</v>
      </c>
      <c r="L6837" s="113" t="s">
        <v>3947</v>
      </c>
      <c r="M6837" s="113" t="s">
        <v>6604</v>
      </c>
    </row>
    <row r="6838" spans="10:13">
      <c r="J6838" s="113" t="s">
        <v>12259</v>
      </c>
      <c r="K6838" s="113" t="s">
        <v>6605</v>
      </c>
      <c r="L6838" s="113" t="s">
        <v>3947</v>
      </c>
      <c r="M6838" s="113" t="s">
        <v>6607</v>
      </c>
    </row>
    <row r="6839" spans="10:13">
      <c r="J6839" s="113" t="s">
        <v>12259</v>
      </c>
      <c r="K6839" s="113" t="s">
        <v>6608</v>
      </c>
      <c r="L6839" s="113" t="s">
        <v>3947</v>
      </c>
      <c r="M6839" s="113" t="s">
        <v>6610</v>
      </c>
    </row>
    <row r="6840" spans="10:13">
      <c r="J6840" s="113" t="s">
        <v>12259</v>
      </c>
      <c r="K6840" s="113" t="s">
        <v>6611</v>
      </c>
      <c r="L6840" s="113" t="s">
        <v>3947</v>
      </c>
      <c r="M6840" s="113" t="s">
        <v>6613</v>
      </c>
    </row>
    <row r="6841" spans="10:13">
      <c r="J6841" s="113" t="s">
        <v>12259</v>
      </c>
      <c r="K6841" s="113" t="s">
        <v>3620</v>
      </c>
      <c r="L6841" s="113" t="s">
        <v>3947</v>
      </c>
      <c r="M6841" s="113" t="s">
        <v>6614</v>
      </c>
    </row>
    <row r="6842" spans="10:13">
      <c r="J6842" s="113" t="s">
        <v>12259</v>
      </c>
      <c r="K6842" s="113" t="s">
        <v>6615</v>
      </c>
      <c r="L6842" s="113" t="s">
        <v>3947</v>
      </c>
      <c r="M6842" s="113" t="s">
        <v>6617</v>
      </c>
    </row>
    <row r="6843" spans="10:13">
      <c r="J6843" s="113" t="s">
        <v>12259</v>
      </c>
      <c r="K6843" s="113" t="s">
        <v>6618</v>
      </c>
      <c r="L6843" s="113" t="s">
        <v>3947</v>
      </c>
      <c r="M6843" s="113" t="s">
        <v>6619</v>
      </c>
    </row>
    <row r="6844" spans="10:13">
      <c r="J6844" s="113" t="s">
        <v>12259</v>
      </c>
      <c r="K6844" s="113" t="s">
        <v>6620</v>
      </c>
      <c r="L6844" s="113" t="s">
        <v>3947</v>
      </c>
      <c r="M6844" s="113" t="s">
        <v>6622</v>
      </c>
    </row>
    <row r="6845" spans="10:13">
      <c r="J6845" s="113" t="s">
        <v>12259</v>
      </c>
      <c r="K6845" s="113" t="s">
        <v>6623</v>
      </c>
      <c r="L6845" s="113" t="s">
        <v>3947</v>
      </c>
      <c r="M6845" s="113" t="s">
        <v>6625</v>
      </c>
    </row>
    <row r="6846" spans="10:13">
      <c r="J6846" s="113" t="s">
        <v>12259</v>
      </c>
      <c r="K6846" s="113" t="s">
        <v>6626</v>
      </c>
      <c r="L6846" s="113" t="s">
        <v>3947</v>
      </c>
      <c r="M6846" s="113" t="s">
        <v>6628</v>
      </c>
    </row>
    <row r="6847" spans="10:13">
      <c r="J6847" s="113" t="s">
        <v>12259</v>
      </c>
      <c r="K6847" s="113" t="s">
        <v>6629</v>
      </c>
      <c r="L6847" s="113" t="s">
        <v>3947</v>
      </c>
      <c r="M6847" s="113" t="s">
        <v>6631</v>
      </c>
    </row>
    <row r="6848" spans="10:13">
      <c r="J6848" s="113" t="s">
        <v>12259</v>
      </c>
      <c r="K6848" s="113" t="s">
        <v>6632</v>
      </c>
      <c r="L6848" s="113" t="s">
        <v>3947</v>
      </c>
      <c r="M6848" s="113" t="s">
        <v>6634</v>
      </c>
    </row>
    <row r="6849" spans="10:13">
      <c r="J6849" s="113" t="s">
        <v>12259</v>
      </c>
      <c r="K6849" s="113" t="s">
        <v>6635</v>
      </c>
      <c r="L6849" s="113" t="s">
        <v>3947</v>
      </c>
      <c r="M6849" s="113" t="s">
        <v>6637</v>
      </c>
    </row>
    <row r="6850" spans="10:13">
      <c r="J6850" s="113" t="s">
        <v>12259</v>
      </c>
      <c r="K6850" s="113" t="s">
        <v>6638</v>
      </c>
      <c r="L6850" s="113" t="s">
        <v>3947</v>
      </c>
      <c r="M6850" s="113" t="s">
        <v>6640</v>
      </c>
    </row>
    <row r="6851" spans="10:13">
      <c r="J6851" s="113" t="s">
        <v>12259</v>
      </c>
      <c r="K6851" s="113" t="s">
        <v>3837</v>
      </c>
      <c r="L6851" s="113" t="s">
        <v>3947</v>
      </c>
      <c r="M6851" s="113" t="s">
        <v>6642</v>
      </c>
    </row>
    <row r="6852" spans="10:13">
      <c r="J6852" s="113" t="s">
        <v>12259</v>
      </c>
      <c r="K6852" s="113" t="s">
        <v>6643</v>
      </c>
      <c r="L6852" s="113" t="s">
        <v>3947</v>
      </c>
      <c r="M6852" s="113" t="s">
        <v>6645</v>
      </c>
    </row>
    <row r="6853" spans="10:13">
      <c r="J6853" s="113" t="s">
        <v>12259</v>
      </c>
      <c r="K6853" s="113" t="s">
        <v>6646</v>
      </c>
      <c r="L6853" s="113" t="s">
        <v>3947</v>
      </c>
      <c r="M6853" s="113" t="s">
        <v>6648</v>
      </c>
    </row>
    <row r="6854" spans="10:13">
      <c r="J6854" s="113" t="s">
        <v>12259</v>
      </c>
      <c r="K6854" s="113" t="s">
        <v>6649</v>
      </c>
      <c r="L6854" s="113" t="s">
        <v>3947</v>
      </c>
      <c r="M6854" s="113" t="s">
        <v>6651</v>
      </c>
    </row>
    <row r="6855" spans="10:13">
      <c r="J6855" s="113" t="s">
        <v>12259</v>
      </c>
      <c r="K6855" s="113" t="s">
        <v>6652</v>
      </c>
      <c r="L6855" s="113" t="s">
        <v>3947</v>
      </c>
      <c r="M6855" s="113" t="s">
        <v>6654</v>
      </c>
    </row>
    <row r="6856" spans="10:13">
      <c r="J6856" s="113" t="s">
        <v>12259</v>
      </c>
      <c r="K6856" s="113" t="s">
        <v>6655</v>
      </c>
      <c r="L6856" s="113" t="s">
        <v>3947</v>
      </c>
      <c r="M6856" s="113" t="s">
        <v>6657</v>
      </c>
    </row>
    <row r="6857" spans="10:13">
      <c r="J6857" s="113" t="s">
        <v>12259</v>
      </c>
      <c r="K6857" s="113" t="s">
        <v>6658</v>
      </c>
      <c r="L6857" s="113" t="s">
        <v>3947</v>
      </c>
      <c r="M6857" s="113" t="s">
        <v>6660</v>
      </c>
    </row>
    <row r="6858" spans="10:13">
      <c r="J6858" s="113" t="s">
        <v>12259</v>
      </c>
      <c r="K6858" s="113" t="s">
        <v>6661</v>
      </c>
      <c r="L6858" s="113" t="s">
        <v>3947</v>
      </c>
      <c r="M6858" s="113" t="s">
        <v>6663</v>
      </c>
    </row>
    <row r="6859" spans="10:13">
      <c r="J6859" s="113" t="s">
        <v>12259</v>
      </c>
      <c r="K6859" s="113" t="s">
        <v>6664</v>
      </c>
      <c r="L6859" s="113" t="s">
        <v>3947</v>
      </c>
      <c r="M6859" s="113" t="s">
        <v>6666</v>
      </c>
    </row>
    <row r="6860" spans="10:13">
      <c r="J6860" s="113" t="s">
        <v>12259</v>
      </c>
      <c r="K6860" s="113" t="s">
        <v>6667</v>
      </c>
      <c r="L6860" s="113" t="s">
        <v>3947</v>
      </c>
      <c r="M6860" s="113" t="s">
        <v>6669</v>
      </c>
    </row>
    <row r="6861" spans="10:13">
      <c r="J6861" s="113" t="s">
        <v>12259</v>
      </c>
      <c r="K6861" s="113" t="s">
        <v>3622</v>
      </c>
      <c r="L6861" s="113" t="s">
        <v>3947</v>
      </c>
      <c r="M6861" s="113" t="s">
        <v>6671</v>
      </c>
    </row>
    <row r="6862" spans="10:13">
      <c r="J6862" s="113" t="s">
        <v>12259</v>
      </c>
      <c r="K6862" s="113" t="s">
        <v>6672</v>
      </c>
      <c r="L6862" s="113" t="s">
        <v>3947</v>
      </c>
      <c r="M6862" s="113" t="s">
        <v>6674</v>
      </c>
    </row>
    <row r="6863" spans="10:13">
      <c r="J6863" s="113" t="s">
        <v>12259</v>
      </c>
      <c r="K6863" s="113" t="s">
        <v>6675</v>
      </c>
      <c r="L6863" s="113" t="s">
        <v>3947</v>
      </c>
      <c r="M6863" s="113" t="s">
        <v>6677</v>
      </c>
    </row>
    <row r="6864" spans="10:13">
      <c r="J6864" s="113" t="s">
        <v>12259</v>
      </c>
      <c r="K6864" s="113" t="s">
        <v>6678</v>
      </c>
      <c r="L6864" s="113" t="s">
        <v>3947</v>
      </c>
      <c r="M6864" s="113" t="s">
        <v>6680</v>
      </c>
    </row>
    <row r="6865" spans="10:13">
      <c r="J6865" s="113" t="s">
        <v>12259</v>
      </c>
      <c r="K6865" s="113" t="s">
        <v>6681</v>
      </c>
      <c r="L6865" s="113" t="s">
        <v>3947</v>
      </c>
      <c r="M6865" s="113" t="s">
        <v>6683</v>
      </c>
    </row>
    <row r="6866" spans="10:13">
      <c r="J6866" s="113" t="s">
        <v>12259</v>
      </c>
      <c r="K6866" s="113" t="s">
        <v>6684</v>
      </c>
      <c r="L6866" s="113" t="s">
        <v>3947</v>
      </c>
      <c r="M6866" s="113" t="s">
        <v>6686</v>
      </c>
    </row>
    <row r="6867" spans="10:13">
      <c r="J6867" s="113" t="s">
        <v>12259</v>
      </c>
      <c r="K6867" s="113" t="s">
        <v>6687</v>
      </c>
      <c r="L6867" s="113" t="s">
        <v>3947</v>
      </c>
      <c r="M6867" s="113" t="s">
        <v>6689</v>
      </c>
    </row>
    <row r="6868" spans="10:13">
      <c r="J6868" s="113" t="s">
        <v>12259</v>
      </c>
      <c r="K6868" s="113" t="s">
        <v>6690</v>
      </c>
      <c r="L6868" s="113" t="s">
        <v>3947</v>
      </c>
      <c r="M6868" s="113" t="s">
        <v>6692</v>
      </c>
    </row>
    <row r="6869" spans="10:13">
      <c r="J6869" s="113" t="s">
        <v>12259</v>
      </c>
      <c r="K6869" s="113" t="s">
        <v>6693</v>
      </c>
      <c r="L6869" s="113" t="s">
        <v>3947</v>
      </c>
      <c r="M6869" s="113" t="s">
        <v>6694</v>
      </c>
    </row>
    <row r="6870" spans="10:13">
      <c r="J6870" s="113" t="s">
        <v>12259</v>
      </c>
      <c r="K6870" s="113" t="s">
        <v>6695</v>
      </c>
      <c r="L6870" s="113" t="s">
        <v>3947</v>
      </c>
      <c r="M6870" s="113" t="s">
        <v>6697</v>
      </c>
    </row>
    <row r="6871" spans="10:13">
      <c r="J6871" s="113" t="s">
        <v>12259</v>
      </c>
      <c r="K6871" s="113" t="s">
        <v>3840</v>
      </c>
      <c r="L6871" s="113" t="s">
        <v>3947</v>
      </c>
      <c r="M6871" s="113" t="s">
        <v>6699</v>
      </c>
    </row>
    <row r="6872" spans="10:13">
      <c r="J6872" s="113" t="s">
        <v>12259</v>
      </c>
      <c r="K6872" s="113" t="s">
        <v>6700</v>
      </c>
      <c r="L6872" s="113" t="s">
        <v>3947</v>
      </c>
      <c r="M6872" s="113" t="s">
        <v>6702</v>
      </c>
    </row>
    <row r="6873" spans="10:13">
      <c r="J6873" s="113" t="s">
        <v>12259</v>
      </c>
      <c r="K6873" s="113" t="s">
        <v>6703</v>
      </c>
      <c r="L6873" s="113" t="s">
        <v>3947</v>
      </c>
      <c r="M6873" s="113" t="s">
        <v>6705</v>
      </c>
    </row>
    <row r="6874" spans="10:13">
      <c r="J6874" s="113" t="s">
        <v>12259</v>
      </c>
      <c r="K6874" s="113" t="s">
        <v>6706</v>
      </c>
      <c r="L6874" s="113" t="s">
        <v>3947</v>
      </c>
      <c r="M6874" s="113" t="s">
        <v>6708</v>
      </c>
    </row>
    <row r="6875" spans="10:13">
      <c r="J6875" s="113" t="s">
        <v>12259</v>
      </c>
      <c r="K6875" s="113" t="s">
        <v>6709</v>
      </c>
      <c r="L6875" s="113" t="s">
        <v>3947</v>
      </c>
      <c r="M6875" s="113" t="s">
        <v>6711</v>
      </c>
    </row>
    <row r="6876" spans="10:13">
      <c r="J6876" s="113" t="s">
        <v>12259</v>
      </c>
      <c r="K6876" s="113" t="s">
        <v>6712</v>
      </c>
      <c r="L6876" s="113" t="s">
        <v>3947</v>
      </c>
      <c r="M6876" s="113" t="s">
        <v>6714</v>
      </c>
    </row>
    <row r="6877" spans="10:13">
      <c r="J6877" s="113" t="s">
        <v>12259</v>
      </c>
      <c r="K6877" s="113" t="s">
        <v>6715</v>
      </c>
      <c r="L6877" s="113" t="s">
        <v>3947</v>
      </c>
      <c r="M6877" s="113" t="s">
        <v>6717</v>
      </c>
    </row>
    <row r="6878" spans="10:13">
      <c r="J6878" s="113" t="s">
        <v>12259</v>
      </c>
      <c r="K6878" s="113" t="s">
        <v>6718</v>
      </c>
      <c r="L6878" s="113" t="s">
        <v>3947</v>
      </c>
      <c r="M6878" s="113" t="s">
        <v>6720</v>
      </c>
    </row>
    <row r="6879" spans="10:13">
      <c r="J6879" s="113" t="s">
        <v>12259</v>
      </c>
      <c r="K6879" s="113" t="s">
        <v>6721</v>
      </c>
      <c r="L6879" s="113" t="s">
        <v>3947</v>
      </c>
      <c r="M6879" s="113" t="s">
        <v>6723</v>
      </c>
    </row>
    <row r="6880" spans="10:13">
      <c r="J6880" s="113" t="s">
        <v>12259</v>
      </c>
      <c r="K6880" s="113" t="s">
        <v>6724</v>
      </c>
      <c r="L6880" s="113" t="s">
        <v>3947</v>
      </c>
      <c r="M6880" s="113" t="s">
        <v>6726</v>
      </c>
    </row>
    <row r="6881" spans="10:13">
      <c r="J6881" s="113" t="s">
        <v>12259</v>
      </c>
      <c r="K6881" s="113" t="s">
        <v>3624</v>
      </c>
      <c r="L6881" s="113" t="s">
        <v>3947</v>
      </c>
      <c r="M6881" s="113" t="s">
        <v>6728</v>
      </c>
    </row>
    <row r="6882" spans="10:13">
      <c r="J6882" s="113" t="s">
        <v>12259</v>
      </c>
      <c r="K6882" s="113" t="s">
        <v>6729</v>
      </c>
      <c r="L6882" s="113" t="s">
        <v>3947</v>
      </c>
      <c r="M6882" s="113" t="s">
        <v>6731</v>
      </c>
    </row>
    <row r="6883" spans="10:13">
      <c r="J6883" s="113" t="s">
        <v>12259</v>
      </c>
      <c r="K6883" s="113" t="s">
        <v>6732</v>
      </c>
      <c r="L6883" s="113" t="s">
        <v>3947</v>
      </c>
      <c r="M6883" s="113" t="s">
        <v>6734</v>
      </c>
    </row>
    <row r="6884" spans="10:13">
      <c r="J6884" s="113" t="s">
        <v>12259</v>
      </c>
      <c r="K6884" s="113" t="s">
        <v>6735</v>
      </c>
      <c r="L6884" s="113" t="s">
        <v>3947</v>
      </c>
      <c r="M6884" s="113" t="s">
        <v>6737</v>
      </c>
    </row>
    <row r="6885" spans="10:13">
      <c r="J6885" s="113" t="s">
        <v>12259</v>
      </c>
      <c r="K6885" s="113" t="s">
        <v>6738</v>
      </c>
      <c r="L6885" s="113" t="s">
        <v>3947</v>
      </c>
      <c r="M6885" s="113" t="s">
        <v>6740</v>
      </c>
    </row>
    <row r="6886" spans="10:13">
      <c r="J6886" s="113" t="s">
        <v>12259</v>
      </c>
      <c r="K6886" s="113" t="s">
        <v>6741</v>
      </c>
      <c r="L6886" s="113" t="s">
        <v>3947</v>
      </c>
      <c r="M6886" s="113" t="s">
        <v>6743</v>
      </c>
    </row>
    <row r="6887" spans="10:13">
      <c r="J6887" s="113" t="s">
        <v>12259</v>
      </c>
      <c r="K6887" s="113" t="s">
        <v>6744</v>
      </c>
      <c r="L6887" s="113" t="s">
        <v>3947</v>
      </c>
      <c r="M6887" s="113" t="s">
        <v>6746</v>
      </c>
    </row>
    <row r="6888" spans="10:13">
      <c r="J6888" s="113" t="s">
        <v>12259</v>
      </c>
      <c r="K6888" s="113" t="s">
        <v>6747</v>
      </c>
      <c r="L6888" s="113" t="s">
        <v>3947</v>
      </c>
      <c r="M6888" s="113" t="s">
        <v>6749</v>
      </c>
    </row>
    <row r="6889" spans="10:13">
      <c r="J6889" s="113" t="s">
        <v>12259</v>
      </c>
      <c r="K6889" s="113" t="s">
        <v>6750</v>
      </c>
      <c r="L6889" s="113" t="s">
        <v>3947</v>
      </c>
      <c r="M6889" s="113" t="s">
        <v>6752</v>
      </c>
    </row>
    <row r="6890" spans="10:13">
      <c r="J6890" s="113" t="s">
        <v>12259</v>
      </c>
      <c r="K6890" s="113" t="s">
        <v>6753</v>
      </c>
      <c r="L6890" s="113" t="s">
        <v>3947</v>
      </c>
      <c r="M6890" s="113" t="s">
        <v>6755</v>
      </c>
    </row>
    <row r="6891" spans="10:13">
      <c r="J6891" s="113" t="s">
        <v>12259</v>
      </c>
      <c r="K6891" s="113" t="s">
        <v>3843</v>
      </c>
      <c r="L6891" s="113" t="s">
        <v>3947</v>
      </c>
      <c r="M6891" s="113" t="s">
        <v>6757</v>
      </c>
    </row>
    <row r="6892" spans="10:13">
      <c r="J6892" s="113" t="s">
        <v>12259</v>
      </c>
      <c r="K6892" s="113" t="s">
        <v>6758</v>
      </c>
      <c r="L6892" s="113" t="s">
        <v>3947</v>
      </c>
      <c r="M6892" s="113" t="s">
        <v>6760</v>
      </c>
    </row>
    <row r="6893" spans="10:13">
      <c r="J6893" s="113" t="s">
        <v>12259</v>
      </c>
      <c r="K6893" s="113" t="s">
        <v>6761</v>
      </c>
      <c r="L6893" s="113" t="s">
        <v>3947</v>
      </c>
      <c r="M6893" s="113" t="s">
        <v>6763</v>
      </c>
    </row>
    <row r="6894" spans="10:13">
      <c r="J6894" s="113" t="s">
        <v>12259</v>
      </c>
      <c r="K6894" s="113" t="s">
        <v>6764</v>
      </c>
      <c r="L6894" s="113" t="s">
        <v>3947</v>
      </c>
      <c r="M6894" s="113" t="s">
        <v>6766</v>
      </c>
    </row>
    <row r="6895" spans="10:13">
      <c r="J6895" s="113" t="s">
        <v>12259</v>
      </c>
      <c r="K6895" s="113" t="s">
        <v>6767</v>
      </c>
      <c r="L6895" s="113" t="s">
        <v>3947</v>
      </c>
      <c r="M6895" s="113" t="s">
        <v>6769</v>
      </c>
    </row>
    <row r="6896" spans="10:13">
      <c r="J6896" s="113" t="s">
        <v>12259</v>
      </c>
      <c r="K6896" s="113" t="s">
        <v>6770</v>
      </c>
      <c r="L6896" s="113" t="s">
        <v>3947</v>
      </c>
      <c r="M6896" s="113" t="s">
        <v>6772</v>
      </c>
    </row>
    <row r="6897" spans="10:13">
      <c r="J6897" s="113" t="s">
        <v>12259</v>
      </c>
      <c r="K6897" s="113" t="s">
        <v>6773</v>
      </c>
      <c r="L6897" s="113" t="s">
        <v>3947</v>
      </c>
      <c r="M6897" s="113" t="s">
        <v>6775</v>
      </c>
    </row>
    <row r="6898" spans="10:13">
      <c r="J6898" s="113" t="s">
        <v>12259</v>
      </c>
      <c r="K6898" s="113" t="s">
        <v>6776</v>
      </c>
      <c r="L6898" s="113" t="s">
        <v>3947</v>
      </c>
      <c r="M6898" s="113" t="s">
        <v>6778</v>
      </c>
    </row>
    <row r="6899" spans="10:13">
      <c r="J6899" s="113" t="s">
        <v>12259</v>
      </c>
      <c r="K6899" s="113" t="s">
        <v>6779</v>
      </c>
      <c r="L6899" s="113" t="s">
        <v>3947</v>
      </c>
      <c r="M6899" s="113" t="s">
        <v>6781</v>
      </c>
    </row>
    <row r="6900" spans="10:13">
      <c r="J6900" s="113" t="s">
        <v>12259</v>
      </c>
      <c r="K6900" s="113" t="s">
        <v>6782</v>
      </c>
      <c r="L6900" s="113" t="s">
        <v>3947</v>
      </c>
      <c r="M6900" s="113" t="s">
        <v>6784</v>
      </c>
    </row>
    <row r="6901" spans="10:13">
      <c r="J6901" s="113" t="s">
        <v>12259</v>
      </c>
      <c r="K6901" s="113" t="s">
        <v>3626</v>
      </c>
      <c r="L6901" s="113" t="s">
        <v>3947</v>
      </c>
      <c r="M6901" s="113" t="s">
        <v>6786</v>
      </c>
    </row>
    <row r="6902" spans="10:13">
      <c r="J6902" s="113" t="s">
        <v>12259</v>
      </c>
      <c r="K6902" s="113" t="s">
        <v>6787</v>
      </c>
      <c r="L6902" s="113" t="s">
        <v>3947</v>
      </c>
      <c r="M6902" s="113" t="s">
        <v>6789</v>
      </c>
    </row>
    <row r="6903" spans="10:13">
      <c r="J6903" s="113" t="s">
        <v>12259</v>
      </c>
      <c r="K6903" s="113" t="s">
        <v>6790</v>
      </c>
      <c r="L6903" s="113" t="s">
        <v>3947</v>
      </c>
      <c r="M6903" s="113" t="s">
        <v>6792</v>
      </c>
    </row>
    <row r="6904" spans="10:13">
      <c r="J6904" s="113" t="s">
        <v>12259</v>
      </c>
      <c r="K6904" s="113" t="s">
        <v>6793</v>
      </c>
      <c r="L6904" s="113" t="s">
        <v>3947</v>
      </c>
      <c r="M6904" s="113" t="s">
        <v>6795</v>
      </c>
    </row>
    <row r="6905" spans="10:13">
      <c r="J6905" s="113" t="s">
        <v>12259</v>
      </c>
      <c r="K6905" s="113" t="s">
        <v>6796</v>
      </c>
      <c r="L6905" s="113" t="s">
        <v>3947</v>
      </c>
      <c r="M6905" s="113" t="s">
        <v>6798</v>
      </c>
    </row>
    <row r="6906" spans="10:13">
      <c r="J6906" s="113" t="s">
        <v>12259</v>
      </c>
      <c r="K6906" s="113" t="s">
        <v>6799</v>
      </c>
      <c r="L6906" s="113" t="s">
        <v>3947</v>
      </c>
      <c r="M6906" s="113" t="s">
        <v>6800</v>
      </c>
    </row>
    <row r="6907" spans="10:13">
      <c r="J6907" s="113" t="s">
        <v>12259</v>
      </c>
      <c r="K6907" s="113" t="s">
        <v>6801</v>
      </c>
      <c r="L6907" s="113" t="s">
        <v>3947</v>
      </c>
      <c r="M6907" s="113" t="s">
        <v>6803</v>
      </c>
    </row>
    <row r="6908" spans="10:13">
      <c r="J6908" s="113" t="s">
        <v>12259</v>
      </c>
      <c r="K6908" s="113" t="s">
        <v>6804</v>
      </c>
      <c r="L6908" s="113" t="s">
        <v>3947</v>
      </c>
      <c r="M6908" s="113" t="s">
        <v>6806</v>
      </c>
    </row>
    <row r="6909" spans="10:13">
      <c r="J6909" s="113" t="s">
        <v>12259</v>
      </c>
      <c r="K6909" s="113" t="s">
        <v>6807</v>
      </c>
      <c r="L6909" s="113" t="s">
        <v>3947</v>
      </c>
      <c r="M6909" s="113" t="s">
        <v>6809</v>
      </c>
    </row>
    <row r="6910" spans="10:13">
      <c r="J6910" s="113" t="s">
        <v>12259</v>
      </c>
      <c r="K6910" s="113" t="s">
        <v>6810</v>
      </c>
      <c r="L6910" s="113" t="s">
        <v>3947</v>
      </c>
      <c r="M6910" s="113" t="s">
        <v>6812</v>
      </c>
    </row>
    <row r="6911" spans="10:13">
      <c r="J6911" s="113" t="s">
        <v>12259</v>
      </c>
      <c r="K6911" s="113" t="s">
        <v>3846</v>
      </c>
      <c r="L6911" s="113" t="s">
        <v>3947</v>
      </c>
      <c r="M6911" s="113" t="s">
        <v>6814</v>
      </c>
    </row>
    <row r="6912" spans="10:13">
      <c r="J6912" s="113" t="s">
        <v>12259</v>
      </c>
      <c r="K6912" s="113" t="s">
        <v>6815</v>
      </c>
      <c r="L6912" s="113" t="s">
        <v>3947</v>
      </c>
      <c r="M6912" s="113" t="s">
        <v>6817</v>
      </c>
    </row>
    <row r="6913" spans="10:13">
      <c r="J6913" s="113" t="s">
        <v>12259</v>
      </c>
      <c r="K6913" s="113" t="s">
        <v>6818</v>
      </c>
      <c r="L6913" s="113" t="s">
        <v>3947</v>
      </c>
      <c r="M6913" s="113" t="s">
        <v>6820</v>
      </c>
    </row>
    <row r="6914" spans="10:13">
      <c r="J6914" s="113" t="s">
        <v>12259</v>
      </c>
      <c r="K6914" s="113" t="s">
        <v>6821</v>
      </c>
      <c r="L6914" s="113" t="s">
        <v>3947</v>
      </c>
      <c r="M6914" s="113" t="s">
        <v>6823</v>
      </c>
    </row>
    <row r="6915" spans="10:13">
      <c r="J6915" s="113" t="s">
        <v>12259</v>
      </c>
      <c r="K6915" s="113" t="s">
        <v>6824</v>
      </c>
      <c r="L6915" s="113" t="s">
        <v>3947</v>
      </c>
      <c r="M6915" s="113" t="s">
        <v>6826</v>
      </c>
    </row>
    <row r="6916" spans="10:13">
      <c r="J6916" s="113" t="s">
        <v>12259</v>
      </c>
      <c r="K6916" s="113" t="s">
        <v>6827</v>
      </c>
      <c r="L6916" s="113" t="s">
        <v>3947</v>
      </c>
      <c r="M6916" s="113" t="s">
        <v>6829</v>
      </c>
    </row>
    <row r="6917" spans="10:13">
      <c r="J6917" s="113" t="s">
        <v>12259</v>
      </c>
      <c r="K6917" s="113" t="s">
        <v>6830</v>
      </c>
      <c r="L6917" s="113" t="s">
        <v>3947</v>
      </c>
      <c r="M6917" s="113" t="s">
        <v>6832</v>
      </c>
    </row>
    <row r="6918" spans="10:13">
      <c r="J6918" s="113" t="s">
        <v>12259</v>
      </c>
      <c r="K6918" s="113" t="s">
        <v>6833</v>
      </c>
      <c r="L6918" s="113" t="s">
        <v>3947</v>
      </c>
      <c r="M6918" s="113" t="s">
        <v>6835</v>
      </c>
    </row>
    <row r="6919" spans="10:13">
      <c r="J6919" s="113" t="s">
        <v>12259</v>
      </c>
      <c r="K6919" s="113" t="s">
        <v>6836</v>
      </c>
      <c r="L6919" s="113" t="s">
        <v>3947</v>
      </c>
      <c r="M6919" s="113" t="s">
        <v>6838</v>
      </c>
    </row>
    <row r="6920" spans="10:13">
      <c r="J6920" s="113" t="s">
        <v>12259</v>
      </c>
      <c r="K6920" s="113" t="s">
        <v>6839</v>
      </c>
      <c r="L6920" s="113" t="s">
        <v>3947</v>
      </c>
      <c r="M6920" s="113" t="s">
        <v>6841</v>
      </c>
    </row>
    <row r="6921" spans="10:13">
      <c r="J6921" s="113" t="s">
        <v>12259</v>
      </c>
      <c r="K6921" s="113" t="s">
        <v>3628</v>
      </c>
      <c r="L6921" s="113" t="s">
        <v>3947</v>
      </c>
      <c r="M6921" s="113" t="s">
        <v>6843</v>
      </c>
    </row>
    <row r="6922" spans="10:13">
      <c r="J6922" s="113" t="s">
        <v>12259</v>
      </c>
      <c r="K6922" s="113" t="s">
        <v>6844</v>
      </c>
      <c r="L6922" s="113" t="s">
        <v>3947</v>
      </c>
      <c r="M6922" s="113" t="s">
        <v>6846</v>
      </c>
    </row>
    <row r="6923" spans="10:13">
      <c r="J6923" s="113" t="s">
        <v>12259</v>
      </c>
      <c r="K6923" s="113" t="s">
        <v>6847</v>
      </c>
      <c r="L6923" s="113" t="s">
        <v>3947</v>
      </c>
      <c r="M6923" s="113" t="s">
        <v>6849</v>
      </c>
    </row>
    <row r="6924" spans="10:13">
      <c r="J6924" s="113" t="s">
        <v>12259</v>
      </c>
      <c r="K6924" s="113" t="s">
        <v>6850</v>
      </c>
      <c r="L6924" s="113" t="s">
        <v>3947</v>
      </c>
      <c r="M6924" s="113" t="s">
        <v>6852</v>
      </c>
    </row>
    <row r="6925" spans="10:13">
      <c r="J6925" s="113" t="s">
        <v>12259</v>
      </c>
      <c r="K6925" s="113" t="s">
        <v>6853</v>
      </c>
      <c r="L6925" s="113" t="s">
        <v>3947</v>
      </c>
      <c r="M6925" s="113" t="s">
        <v>6855</v>
      </c>
    </row>
    <row r="6926" spans="10:13">
      <c r="J6926" s="113" t="s">
        <v>12259</v>
      </c>
      <c r="K6926" s="113" t="s">
        <v>6856</v>
      </c>
      <c r="L6926" s="113" t="s">
        <v>3947</v>
      </c>
      <c r="M6926" s="113" t="s">
        <v>6858</v>
      </c>
    </row>
    <row r="6927" spans="10:13">
      <c r="J6927" s="113" t="s">
        <v>12259</v>
      </c>
      <c r="K6927" s="113" t="s">
        <v>6859</v>
      </c>
      <c r="L6927" s="113" t="s">
        <v>3947</v>
      </c>
      <c r="M6927" s="113" t="s">
        <v>6861</v>
      </c>
    </row>
    <row r="6928" spans="10:13">
      <c r="J6928" s="113" t="s">
        <v>12259</v>
      </c>
      <c r="K6928" s="113" t="s">
        <v>6862</v>
      </c>
      <c r="L6928" s="113" t="s">
        <v>3947</v>
      </c>
      <c r="M6928" s="113" t="s">
        <v>6864</v>
      </c>
    </row>
    <row r="6929" spans="10:13">
      <c r="J6929" s="113" t="s">
        <v>12259</v>
      </c>
      <c r="K6929" s="113" t="s">
        <v>6865</v>
      </c>
      <c r="L6929" s="113" t="s">
        <v>3947</v>
      </c>
      <c r="M6929" s="113" t="s">
        <v>6867</v>
      </c>
    </row>
    <row r="6930" spans="10:13">
      <c r="J6930" s="113" t="s">
        <v>12259</v>
      </c>
      <c r="K6930" s="113" t="s">
        <v>6868</v>
      </c>
      <c r="L6930" s="113" t="s">
        <v>3947</v>
      </c>
      <c r="M6930" s="113" t="s">
        <v>6870</v>
      </c>
    </row>
    <row r="6931" spans="10:13">
      <c r="J6931" s="113" t="s">
        <v>12259</v>
      </c>
      <c r="K6931" s="113" t="s">
        <v>3849</v>
      </c>
      <c r="L6931" s="113" t="s">
        <v>3947</v>
      </c>
      <c r="M6931" s="113" t="s">
        <v>6872</v>
      </c>
    </row>
    <row r="6932" spans="10:13">
      <c r="J6932" s="113" t="s">
        <v>12259</v>
      </c>
      <c r="K6932" s="113" t="s">
        <v>6873</v>
      </c>
      <c r="L6932" s="113" t="s">
        <v>3947</v>
      </c>
      <c r="M6932" s="113" t="s">
        <v>6875</v>
      </c>
    </row>
    <row r="6933" spans="10:13">
      <c r="J6933" s="113" t="s">
        <v>12259</v>
      </c>
      <c r="K6933" s="113" t="s">
        <v>6876</v>
      </c>
      <c r="L6933" s="113" t="s">
        <v>3947</v>
      </c>
      <c r="M6933" s="113" t="s">
        <v>6878</v>
      </c>
    </row>
    <row r="6934" spans="10:13">
      <c r="J6934" s="113" t="s">
        <v>12259</v>
      </c>
      <c r="K6934" s="113" t="s">
        <v>6879</v>
      </c>
      <c r="L6934" s="113" t="s">
        <v>3947</v>
      </c>
      <c r="M6934" s="113" t="s">
        <v>6881</v>
      </c>
    </row>
    <row r="6935" spans="10:13">
      <c r="J6935" s="113" t="s">
        <v>12259</v>
      </c>
      <c r="K6935" s="113" t="s">
        <v>6882</v>
      </c>
      <c r="L6935" s="113" t="s">
        <v>3947</v>
      </c>
      <c r="M6935" s="113" t="s">
        <v>6884</v>
      </c>
    </row>
    <row r="6936" spans="10:13">
      <c r="J6936" s="113" t="s">
        <v>12259</v>
      </c>
      <c r="K6936" s="113" t="s">
        <v>6885</v>
      </c>
      <c r="L6936" s="113" t="s">
        <v>3947</v>
      </c>
      <c r="M6936" s="113" t="s">
        <v>6887</v>
      </c>
    </row>
    <row r="6937" spans="10:13">
      <c r="J6937" s="113" t="s">
        <v>12259</v>
      </c>
      <c r="K6937" s="113" t="s">
        <v>6888</v>
      </c>
      <c r="L6937" s="113" t="s">
        <v>3947</v>
      </c>
      <c r="M6937" s="113" t="s">
        <v>6890</v>
      </c>
    </row>
    <row r="6938" spans="10:13">
      <c r="J6938" s="113" t="s">
        <v>12259</v>
      </c>
      <c r="K6938" s="113" t="s">
        <v>6891</v>
      </c>
      <c r="L6938" s="113" t="s">
        <v>3947</v>
      </c>
      <c r="M6938" s="113" t="s">
        <v>6893</v>
      </c>
    </row>
    <row r="6939" spans="10:13">
      <c r="J6939" s="113" t="s">
        <v>12259</v>
      </c>
      <c r="K6939" s="113" t="s">
        <v>6894</v>
      </c>
      <c r="L6939" s="113" t="s">
        <v>3947</v>
      </c>
      <c r="M6939" s="113" t="s">
        <v>6896</v>
      </c>
    </row>
    <row r="6940" spans="10:13">
      <c r="J6940" s="113" t="s">
        <v>12259</v>
      </c>
      <c r="K6940" s="113" t="s">
        <v>6897</v>
      </c>
      <c r="L6940" s="113" t="s">
        <v>3947</v>
      </c>
      <c r="M6940" s="113" t="s">
        <v>6899</v>
      </c>
    </row>
    <row r="6941" spans="10:13">
      <c r="J6941" s="113" t="s">
        <v>12259</v>
      </c>
      <c r="K6941" s="113" t="s">
        <v>3630</v>
      </c>
      <c r="L6941" s="113" t="s">
        <v>3947</v>
      </c>
      <c r="M6941" s="113" t="s">
        <v>6901</v>
      </c>
    </row>
    <row r="6942" spans="10:13">
      <c r="J6942" s="113" t="s">
        <v>12259</v>
      </c>
      <c r="K6942" s="113" t="s">
        <v>6902</v>
      </c>
      <c r="L6942" s="113" t="s">
        <v>3947</v>
      </c>
      <c r="M6942" s="113" t="s">
        <v>6904</v>
      </c>
    </row>
    <row r="6943" spans="10:13">
      <c r="J6943" s="113" t="s">
        <v>12259</v>
      </c>
      <c r="K6943" s="113" t="s">
        <v>6905</v>
      </c>
      <c r="L6943" s="113" t="s">
        <v>3947</v>
      </c>
      <c r="M6943" s="113" t="s">
        <v>6907</v>
      </c>
    </row>
    <row r="6944" spans="10:13">
      <c r="J6944" s="113" t="s">
        <v>12259</v>
      </c>
      <c r="K6944" s="113" t="s">
        <v>6908</v>
      </c>
      <c r="L6944" s="113" t="s">
        <v>3947</v>
      </c>
      <c r="M6944" s="113" t="s">
        <v>6910</v>
      </c>
    </row>
    <row r="6945" spans="10:13">
      <c r="J6945" s="113" t="s">
        <v>12259</v>
      </c>
      <c r="K6945" s="113" t="s">
        <v>6911</v>
      </c>
      <c r="L6945" s="113" t="s">
        <v>3947</v>
      </c>
      <c r="M6945" s="113" t="s">
        <v>6913</v>
      </c>
    </row>
    <row r="6946" spans="10:13">
      <c r="J6946" s="113" t="s">
        <v>12259</v>
      </c>
      <c r="K6946" s="113" t="s">
        <v>6914</v>
      </c>
      <c r="L6946" s="113" t="s">
        <v>3947</v>
      </c>
      <c r="M6946" s="113" t="s">
        <v>6916</v>
      </c>
    </row>
    <row r="6947" spans="10:13">
      <c r="J6947" s="113" t="s">
        <v>12259</v>
      </c>
      <c r="K6947" s="113" t="s">
        <v>6917</v>
      </c>
      <c r="L6947" s="113" t="s">
        <v>3947</v>
      </c>
      <c r="M6947" s="113" t="s">
        <v>6919</v>
      </c>
    </row>
    <row r="6948" spans="10:13">
      <c r="J6948" s="113" t="s">
        <v>12259</v>
      </c>
      <c r="K6948" s="113" t="s">
        <v>6920</v>
      </c>
      <c r="L6948" s="113" t="s">
        <v>3947</v>
      </c>
      <c r="M6948" s="113" t="s">
        <v>6922</v>
      </c>
    </row>
    <row r="6949" spans="10:13">
      <c r="J6949" s="113" t="s">
        <v>12259</v>
      </c>
      <c r="K6949" s="113" t="s">
        <v>6923</v>
      </c>
      <c r="L6949" s="113" t="s">
        <v>3947</v>
      </c>
      <c r="M6949" s="113" t="s">
        <v>6925</v>
      </c>
    </row>
    <row r="6950" spans="10:13">
      <c r="J6950" s="113" t="s">
        <v>12259</v>
      </c>
      <c r="K6950" s="113" t="s">
        <v>6926</v>
      </c>
      <c r="L6950" s="113" t="s">
        <v>3947</v>
      </c>
      <c r="M6950" s="113" t="s">
        <v>6928</v>
      </c>
    </row>
    <row r="6951" spans="10:13">
      <c r="J6951" s="113" t="s">
        <v>12259</v>
      </c>
      <c r="K6951" s="113" t="s">
        <v>3852</v>
      </c>
      <c r="L6951" s="113" t="s">
        <v>3947</v>
      </c>
      <c r="M6951" s="113" t="s">
        <v>6930</v>
      </c>
    </row>
    <row r="6952" spans="10:13">
      <c r="J6952" s="113" t="s">
        <v>12259</v>
      </c>
      <c r="K6952" s="113" t="s">
        <v>6931</v>
      </c>
      <c r="L6952" s="113" t="s">
        <v>3947</v>
      </c>
      <c r="M6952" s="113" t="s">
        <v>6933</v>
      </c>
    </row>
    <row r="6953" spans="10:13">
      <c r="J6953" s="113" t="s">
        <v>12259</v>
      </c>
      <c r="K6953" s="113" t="s">
        <v>6934</v>
      </c>
      <c r="L6953" s="113" t="s">
        <v>3947</v>
      </c>
      <c r="M6953" s="113" t="s">
        <v>6936</v>
      </c>
    </row>
    <row r="6954" spans="10:13">
      <c r="J6954" s="113" t="s">
        <v>12259</v>
      </c>
      <c r="K6954" s="113" t="s">
        <v>6937</v>
      </c>
      <c r="L6954" s="113" t="s">
        <v>3947</v>
      </c>
      <c r="M6954" s="113" t="s">
        <v>6939</v>
      </c>
    </row>
    <row r="6955" spans="10:13">
      <c r="J6955" s="113" t="s">
        <v>12259</v>
      </c>
      <c r="K6955" s="113" t="s">
        <v>6940</v>
      </c>
      <c r="L6955" s="113" t="s">
        <v>3947</v>
      </c>
      <c r="M6955" s="113" t="s">
        <v>6942</v>
      </c>
    </row>
    <row r="6956" spans="10:13">
      <c r="J6956" s="113" t="s">
        <v>12259</v>
      </c>
      <c r="K6956" s="113" t="s">
        <v>6943</v>
      </c>
      <c r="L6956" s="113" t="s">
        <v>3947</v>
      </c>
      <c r="M6956" s="113" t="s">
        <v>6945</v>
      </c>
    </row>
    <row r="6957" spans="10:13">
      <c r="J6957" s="113" t="s">
        <v>12259</v>
      </c>
      <c r="K6957" s="113" t="s">
        <v>6946</v>
      </c>
      <c r="L6957" s="113" t="s">
        <v>3947</v>
      </c>
      <c r="M6957" s="113" t="s">
        <v>6948</v>
      </c>
    </row>
    <row r="6958" spans="10:13">
      <c r="J6958" s="113" t="s">
        <v>12259</v>
      </c>
      <c r="K6958" s="113" t="s">
        <v>6949</v>
      </c>
      <c r="L6958" s="113" t="s">
        <v>3947</v>
      </c>
      <c r="M6958" s="113" t="s">
        <v>6951</v>
      </c>
    </row>
    <row r="6959" spans="10:13">
      <c r="J6959" s="113" t="s">
        <v>12259</v>
      </c>
      <c r="K6959" s="113" t="s">
        <v>6952</v>
      </c>
      <c r="L6959" s="113" t="s">
        <v>3947</v>
      </c>
      <c r="M6959" s="113" t="s">
        <v>6954</v>
      </c>
    </row>
    <row r="6960" spans="10:13">
      <c r="J6960" s="113" t="s">
        <v>12259</v>
      </c>
      <c r="K6960" s="113" t="s">
        <v>6955</v>
      </c>
      <c r="L6960" s="113" t="s">
        <v>3947</v>
      </c>
      <c r="M6960" s="113" t="s">
        <v>6957</v>
      </c>
    </row>
    <row r="6961" spans="10:13">
      <c r="J6961" s="113" t="s">
        <v>12259</v>
      </c>
      <c r="K6961" s="113" t="s">
        <v>3632</v>
      </c>
      <c r="L6961" s="113" t="s">
        <v>3947</v>
      </c>
      <c r="M6961" s="113" t="s">
        <v>6959</v>
      </c>
    </row>
    <row r="6962" spans="10:13">
      <c r="J6962" s="113" t="s">
        <v>12259</v>
      </c>
      <c r="K6962" s="113" t="s">
        <v>6960</v>
      </c>
      <c r="L6962" s="113" t="s">
        <v>3947</v>
      </c>
      <c r="M6962" s="113" t="s">
        <v>6962</v>
      </c>
    </row>
    <row r="6963" spans="10:13">
      <c r="J6963" s="113" t="s">
        <v>12259</v>
      </c>
      <c r="K6963" s="113" t="s">
        <v>6963</v>
      </c>
      <c r="L6963" s="113" t="s">
        <v>3947</v>
      </c>
      <c r="M6963" s="113" t="s">
        <v>6965</v>
      </c>
    </row>
    <row r="6964" spans="10:13">
      <c r="J6964" s="113" t="s">
        <v>12259</v>
      </c>
      <c r="K6964" s="113" t="s">
        <v>6966</v>
      </c>
      <c r="L6964" s="113" t="s">
        <v>3947</v>
      </c>
      <c r="M6964" s="113" t="s">
        <v>6968</v>
      </c>
    </row>
    <row r="6965" spans="10:13">
      <c r="J6965" s="113" t="s">
        <v>12259</v>
      </c>
      <c r="K6965" s="113" t="s">
        <v>6969</v>
      </c>
      <c r="L6965" s="113" t="s">
        <v>3947</v>
      </c>
      <c r="M6965" s="113" t="s">
        <v>6971</v>
      </c>
    </row>
    <row r="6966" spans="10:13">
      <c r="J6966" s="113" t="s">
        <v>12259</v>
      </c>
      <c r="K6966" s="113" t="s">
        <v>6972</v>
      </c>
      <c r="L6966" s="113" t="s">
        <v>3947</v>
      </c>
      <c r="M6966" s="113" t="s">
        <v>6974</v>
      </c>
    </row>
    <row r="6967" spans="10:13">
      <c r="J6967" s="113" t="s">
        <v>12259</v>
      </c>
      <c r="K6967" s="113" t="s">
        <v>6975</v>
      </c>
      <c r="L6967" s="113" t="s">
        <v>3947</v>
      </c>
      <c r="M6967" s="113" t="s">
        <v>6977</v>
      </c>
    </row>
    <row r="6968" spans="10:13">
      <c r="J6968" s="113" t="s">
        <v>12259</v>
      </c>
      <c r="K6968" s="113" t="s">
        <v>6978</v>
      </c>
      <c r="L6968" s="113" t="s">
        <v>3947</v>
      </c>
      <c r="M6968" s="113" t="s">
        <v>6980</v>
      </c>
    </row>
    <row r="6969" spans="10:13">
      <c r="J6969" s="113" t="s">
        <v>12259</v>
      </c>
      <c r="K6969" s="113" t="s">
        <v>6981</v>
      </c>
      <c r="L6969" s="113" t="s">
        <v>3947</v>
      </c>
      <c r="M6969" s="113" t="s">
        <v>6983</v>
      </c>
    </row>
    <row r="6970" spans="10:13">
      <c r="J6970" s="113" t="s">
        <v>12259</v>
      </c>
      <c r="K6970" s="113" t="s">
        <v>6984</v>
      </c>
      <c r="L6970" s="113" t="s">
        <v>3947</v>
      </c>
      <c r="M6970" s="113" t="s">
        <v>6986</v>
      </c>
    </row>
    <row r="6971" spans="10:13">
      <c r="J6971" s="113" t="s">
        <v>12259</v>
      </c>
      <c r="K6971" s="113" t="s">
        <v>3855</v>
      </c>
      <c r="L6971" s="113" t="s">
        <v>3947</v>
      </c>
      <c r="M6971" s="113" t="s">
        <v>6987</v>
      </c>
    </row>
    <row r="6972" spans="10:13">
      <c r="J6972" s="113" t="s">
        <v>12259</v>
      </c>
      <c r="K6972" s="113" t="s">
        <v>6988</v>
      </c>
      <c r="L6972" s="113" t="s">
        <v>3947</v>
      </c>
      <c r="M6972" s="113" t="s">
        <v>6990</v>
      </c>
    </row>
    <row r="6973" spans="10:13">
      <c r="J6973" s="113" t="s">
        <v>12259</v>
      </c>
      <c r="K6973" s="113" t="s">
        <v>6991</v>
      </c>
      <c r="L6973" s="113" t="s">
        <v>3947</v>
      </c>
      <c r="M6973" s="113" t="s">
        <v>6993</v>
      </c>
    </row>
    <row r="6974" spans="10:13">
      <c r="J6974" s="113" t="s">
        <v>12259</v>
      </c>
      <c r="K6974" s="113" t="s">
        <v>6994</v>
      </c>
      <c r="L6974" s="113" t="s">
        <v>3947</v>
      </c>
      <c r="M6974" s="113" t="s">
        <v>6996</v>
      </c>
    </row>
    <row r="6975" spans="10:13">
      <c r="J6975" s="113" t="s">
        <v>12259</v>
      </c>
      <c r="K6975" s="113" t="s">
        <v>6997</v>
      </c>
      <c r="L6975" s="113" t="s">
        <v>3947</v>
      </c>
      <c r="M6975" s="113" t="s">
        <v>6999</v>
      </c>
    </row>
    <row r="6976" spans="10:13">
      <c r="J6976" s="113" t="s">
        <v>12259</v>
      </c>
      <c r="K6976" s="113" t="s">
        <v>7000</v>
      </c>
      <c r="L6976" s="113" t="s">
        <v>3947</v>
      </c>
      <c r="M6976" s="113" t="s">
        <v>7002</v>
      </c>
    </row>
    <row r="6977" spans="10:13">
      <c r="J6977" s="113" t="s">
        <v>12259</v>
      </c>
      <c r="K6977" s="113" t="s">
        <v>7003</v>
      </c>
      <c r="L6977" s="113" t="s">
        <v>3947</v>
      </c>
      <c r="M6977" s="113" t="s">
        <v>7005</v>
      </c>
    </row>
    <row r="6978" spans="10:13">
      <c r="J6978" s="113" t="s">
        <v>12259</v>
      </c>
      <c r="K6978" s="113" t="s">
        <v>7006</v>
      </c>
      <c r="L6978" s="113" t="s">
        <v>3947</v>
      </c>
      <c r="M6978" s="113" t="s">
        <v>7008</v>
      </c>
    </row>
    <row r="6979" spans="10:13">
      <c r="J6979" s="113" t="s">
        <v>12259</v>
      </c>
      <c r="K6979" s="113" t="s">
        <v>7009</v>
      </c>
      <c r="L6979" s="113" t="s">
        <v>3947</v>
      </c>
      <c r="M6979" s="113" t="s">
        <v>7011</v>
      </c>
    </row>
    <row r="6980" spans="10:13">
      <c r="J6980" s="113" t="s">
        <v>12259</v>
      </c>
      <c r="K6980" s="113" t="s">
        <v>7012</v>
      </c>
      <c r="L6980" s="113" t="s">
        <v>3947</v>
      </c>
      <c r="M6980" s="113" t="s">
        <v>7014</v>
      </c>
    </row>
    <row r="6981" spans="10:13">
      <c r="J6981" s="113" t="s">
        <v>12259</v>
      </c>
      <c r="K6981" s="113" t="s">
        <v>3634</v>
      </c>
      <c r="L6981" s="113" t="s">
        <v>3947</v>
      </c>
      <c r="M6981" s="113" t="s">
        <v>7016</v>
      </c>
    </row>
    <row r="6982" spans="10:13">
      <c r="J6982" s="113" t="s">
        <v>12259</v>
      </c>
      <c r="K6982" s="113" t="s">
        <v>7017</v>
      </c>
      <c r="L6982" s="113" t="s">
        <v>3947</v>
      </c>
      <c r="M6982" s="113" t="s">
        <v>7019</v>
      </c>
    </row>
    <row r="6983" spans="10:13">
      <c r="J6983" s="113" t="s">
        <v>12259</v>
      </c>
      <c r="K6983" s="113" t="s">
        <v>7020</v>
      </c>
      <c r="L6983" s="113" t="s">
        <v>3947</v>
      </c>
      <c r="M6983" s="113" t="s">
        <v>7022</v>
      </c>
    </row>
    <row r="6984" spans="10:13">
      <c r="J6984" s="113" t="s">
        <v>12259</v>
      </c>
      <c r="K6984" s="113" t="s">
        <v>7023</v>
      </c>
      <c r="L6984" s="113" t="s">
        <v>3947</v>
      </c>
      <c r="M6984" s="113" t="s">
        <v>7025</v>
      </c>
    </row>
    <row r="6985" spans="10:13">
      <c r="J6985" s="113" t="s">
        <v>12259</v>
      </c>
      <c r="K6985" s="113" t="s">
        <v>7026</v>
      </c>
      <c r="L6985" s="113" t="s">
        <v>3947</v>
      </c>
      <c r="M6985" s="113" t="s">
        <v>7028</v>
      </c>
    </row>
    <row r="6986" spans="10:13">
      <c r="J6986" s="113" t="s">
        <v>12259</v>
      </c>
      <c r="K6986" s="113" t="s">
        <v>7029</v>
      </c>
      <c r="L6986" s="113" t="s">
        <v>3947</v>
      </c>
      <c r="M6986" s="113" t="s">
        <v>7031</v>
      </c>
    </row>
    <row r="6987" spans="10:13">
      <c r="J6987" s="113" t="s">
        <v>12259</v>
      </c>
      <c r="K6987" s="113" t="s">
        <v>7032</v>
      </c>
      <c r="L6987" s="113" t="s">
        <v>3947</v>
      </c>
      <c r="M6987" s="113" t="s">
        <v>7034</v>
      </c>
    </row>
    <row r="6988" spans="10:13">
      <c r="J6988" s="113" t="s">
        <v>12259</v>
      </c>
      <c r="K6988" s="113" t="s">
        <v>7035</v>
      </c>
      <c r="L6988" s="113" t="s">
        <v>3947</v>
      </c>
      <c r="M6988" s="113" t="s">
        <v>7037</v>
      </c>
    </row>
    <row r="6989" spans="10:13">
      <c r="J6989" s="113" t="s">
        <v>12259</v>
      </c>
      <c r="K6989" s="113" t="s">
        <v>7038</v>
      </c>
      <c r="L6989" s="113" t="s">
        <v>3947</v>
      </c>
      <c r="M6989" s="113" t="s">
        <v>7040</v>
      </c>
    </row>
    <row r="6990" spans="10:13">
      <c r="J6990" s="113" t="s">
        <v>12259</v>
      </c>
      <c r="K6990" s="113" t="s">
        <v>7041</v>
      </c>
      <c r="L6990" s="113" t="s">
        <v>3947</v>
      </c>
      <c r="M6990" s="113" t="s">
        <v>7043</v>
      </c>
    </row>
    <row r="6991" spans="10:13">
      <c r="J6991" s="113" t="s">
        <v>12259</v>
      </c>
      <c r="K6991" s="113" t="s">
        <v>3858</v>
      </c>
      <c r="L6991" s="113" t="s">
        <v>3947</v>
      </c>
      <c r="M6991" s="113" t="s">
        <v>7045</v>
      </c>
    </row>
    <row r="6992" spans="10:13">
      <c r="J6992" s="113" t="s">
        <v>12259</v>
      </c>
      <c r="K6992" s="113" t="s">
        <v>7046</v>
      </c>
      <c r="L6992" s="113" t="s">
        <v>3947</v>
      </c>
      <c r="M6992" s="113" t="s">
        <v>7048</v>
      </c>
    </row>
    <row r="6993" spans="10:13">
      <c r="J6993" s="113" t="s">
        <v>12259</v>
      </c>
      <c r="K6993" s="113" t="s">
        <v>7049</v>
      </c>
      <c r="L6993" s="113" t="s">
        <v>3947</v>
      </c>
      <c r="M6993" s="113" t="s">
        <v>7051</v>
      </c>
    </row>
    <row r="6994" spans="10:13">
      <c r="J6994" s="113" t="s">
        <v>12259</v>
      </c>
      <c r="K6994" s="113" t="s">
        <v>7052</v>
      </c>
      <c r="L6994" s="113" t="s">
        <v>3947</v>
      </c>
      <c r="M6994" s="113" t="s">
        <v>7054</v>
      </c>
    </row>
    <row r="6995" spans="10:13">
      <c r="J6995" s="113" t="s">
        <v>12259</v>
      </c>
      <c r="K6995" s="113" t="s">
        <v>7055</v>
      </c>
      <c r="L6995" s="113" t="s">
        <v>3947</v>
      </c>
      <c r="M6995" s="113" t="s">
        <v>7057</v>
      </c>
    </row>
    <row r="6996" spans="10:13">
      <c r="J6996" s="113" t="s">
        <v>12259</v>
      </c>
      <c r="K6996" s="113" t="s">
        <v>7058</v>
      </c>
      <c r="L6996" s="113" t="s">
        <v>3947</v>
      </c>
      <c r="M6996" s="113" t="s">
        <v>7060</v>
      </c>
    </row>
    <row r="6997" spans="10:13">
      <c r="J6997" s="113" t="s">
        <v>12259</v>
      </c>
      <c r="K6997" s="113" t="s">
        <v>7061</v>
      </c>
      <c r="L6997" s="113" t="s">
        <v>3947</v>
      </c>
      <c r="M6997" s="113" t="s">
        <v>7063</v>
      </c>
    </row>
    <row r="6998" spans="10:13">
      <c r="J6998" s="113" t="s">
        <v>12259</v>
      </c>
      <c r="K6998" s="113" t="s">
        <v>7064</v>
      </c>
      <c r="L6998" s="113" t="s">
        <v>3947</v>
      </c>
      <c r="M6998" s="113" t="s">
        <v>7066</v>
      </c>
    </row>
    <row r="6999" spans="10:13">
      <c r="J6999" s="113" t="s">
        <v>12259</v>
      </c>
      <c r="K6999" s="113" t="s">
        <v>7067</v>
      </c>
      <c r="L6999" s="113" t="s">
        <v>3947</v>
      </c>
      <c r="M6999" s="113" t="s">
        <v>7068</v>
      </c>
    </row>
    <row r="7000" spans="10:13">
      <c r="J7000" s="113" t="s">
        <v>12259</v>
      </c>
      <c r="K7000" s="113" t="s">
        <v>7069</v>
      </c>
      <c r="L7000" s="113" t="s">
        <v>3947</v>
      </c>
      <c r="M7000" s="113" t="s">
        <v>7071</v>
      </c>
    </row>
    <row r="7001" spans="10:13">
      <c r="J7001" s="113" t="s">
        <v>12259</v>
      </c>
      <c r="K7001" s="113" t="s">
        <v>7072</v>
      </c>
      <c r="L7001" s="113" t="s">
        <v>3947</v>
      </c>
      <c r="M7001" s="113" t="s">
        <v>7074</v>
      </c>
    </row>
    <row r="7002" spans="10:13">
      <c r="J7002" s="113" t="s">
        <v>12259</v>
      </c>
      <c r="K7002" s="113" t="s">
        <v>7075</v>
      </c>
      <c r="L7002" s="113" t="s">
        <v>3947</v>
      </c>
      <c r="M7002" s="113" t="s">
        <v>7077</v>
      </c>
    </row>
    <row r="7003" spans="10:13">
      <c r="J7003" s="113" t="s">
        <v>12259</v>
      </c>
      <c r="K7003" s="113" t="s">
        <v>7078</v>
      </c>
      <c r="L7003" s="113" t="s">
        <v>3947</v>
      </c>
      <c r="M7003" s="113" t="s">
        <v>7080</v>
      </c>
    </row>
    <row r="7004" spans="10:13">
      <c r="J7004" s="113" t="s">
        <v>12259</v>
      </c>
      <c r="K7004" s="113" t="s">
        <v>7081</v>
      </c>
      <c r="L7004" s="113" t="s">
        <v>3947</v>
      </c>
      <c r="M7004" s="113" t="s">
        <v>7083</v>
      </c>
    </row>
    <row r="7005" spans="10:13">
      <c r="J7005" s="113" t="s">
        <v>12259</v>
      </c>
      <c r="K7005" s="113" t="s">
        <v>7084</v>
      </c>
      <c r="L7005" s="113" t="s">
        <v>3947</v>
      </c>
      <c r="M7005" s="113" t="s">
        <v>7086</v>
      </c>
    </row>
    <row r="7006" spans="10:13">
      <c r="J7006" s="113" t="s">
        <v>12259</v>
      </c>
      <c r="K7006" s="113" t="s">
        <v>7087</v>
      </c>
      <c r="L7006" s="113" t="s">
        <v>3947</v>
      </c>
      <c r="M7006" s="113" t="s">
        <v>7089</v>
      </c>
    </row>
    <row r="7007" spans="10:13">
      <c r="J7007" s="113" t="s">
        <v>12259</v>
      </c>
      <c r="K7007" s="113" t="s">
        <v>7090</v>
      </c>
      <c r="L7007" s="113" t="s">
        <v>3947</v>
      </c>
      <c r="M7007" s="113" t="s">
        <v>7092</v>
      </c>
    </row>
    <row r="7008" spans="10:13">
      <c r="J7008" s="113" t="s">
        <v>12259</v>
      </c>
      <c r="K7008" s="113" t="s">
        <v>7093</v>
      </c>
      <c r="L7008" s="113" t="s">
        <v>3947</v>
      </c>
      <c r="M7008" s="113" t="s">
        <v>7095</v>
      </c>
    </row>
    <row r="7009" spans="10:13">
      <c r="J7009" s="113" t="s">
        <v>12259</v>
      </c>
      <c r="K7009" s="113" t="s">
        <v>7096</v>
      </c>
      <c r="L7009" s="113" t="s">
        <v>3947</v>
      </c>
      <c r="M7009" s="113" t="s">
        <v>7098</v>
      </c>
    </row>
    <row r="7010" spans="10:13">
      <c r="J7010" s="113" t="s">
        <v>12259</v>
      </c>
      <c r="K7010" s="113" t="s">
        <v>7099</v>
      </c>
      <c r="L7010" s="113" t="s">
        <v>3947</v>
      </c>
      <c r="M7010" s="113" t="s">
        <v>7101</v>
      </c>
    </row>
    <row r="7011" spans="10:13">
      <c r="J7011" s="113" t="s">
        <v>12259</v>
      </c>
      <c r="K7011" s="113" t="s">
        <v>7102</v>
      </c>
      <c r="L7011" s="113" t="s">
        <v>3947</v>
      </c>
      <c r="M7011" s="113" t="s">
        <v>7104</v>
      </c>
    </row>
    <row r="7012" spans="10:13">
      <c r="J7012" s="113" t="s">
        <v>12259</v>
      </c>
      <c r="K7012" s="113" t="s">
        <v>7105</v>
      </c>
      <c r="L7012" s="113" t="s">
        <v>3947</v>
      </c>
      <c r="M7012" s="113" t="s">
        <v>7107</v>
      </c>
    </row>
    <row r="7013" spans="10:13">
      <c r="J7013" s="113" t="s">
        <v>12259</v>
      </c>
      <c r="K7013" s="113" t="s">
        <v>7108</v>
      </c>
      <c r="L7013" s="113" t="s">
        <v>3947</v>
      </c>
      <c r="M7013" s="113" t="s">
        <v>7110</v>
      </c>
    </row>
    <row r="7014" spans="10:13">
      <c r="J7014" s="113" t="s">
        <v>12259</v>
      </c>
      <c r="K7014" s="113" t="s">
        <v>7111</v>
      </c>
      <c r="L7014" s="113" t="s">
        <v>3947</v>
      </c>
      <c r="M7014" s="113" t="s">
        <v>7113</v>
      </c>
    </row>
    <row r="7015" spans="10:13">
      <c r="J7015" s="113" t="s">
        <v>12259</v>
      </c>
      <c r="K7015" s="113" t="s">
        <v>7114</v>
      </c>
      <c r="L7015" s="113" t="s">
        <v>3947</v>
      </c>
      <c r="M7015" s="113" t="s">
        <v>7116</v>
      </c>
    </row>
    <row r="7016" spans="10:13">
      <c r="J7016" s="113" t="s">
        <v>12259</v>
      </c>
      <c r="K7016" s="113" t="s">
        <v>7117</v>
      </c>
      <c r="L7016" s="113" t="s">
        <v>3947</v>
      </c>
      <c r="M7016" s="113" t="s">
        <v>7119</v>
      </c>
    </row>
    <row r="7017" spans="10:13">
      <c r="J7017" s="113" t="s">
        <v>12259</v>
      </c>
      <c r="K7017" s="113" t="s">
        <v>7120</v>
      </c>
      <c r="L7017" s="113" t="s">
        <v>3947</v>
      </c>
      <c r="M7017" s="113" t="s">
        <v>7122</v>
      </c>
    </row>
    <row r="7018" spans="10:13">
      <c r="J7018" s="113" t="s">
        <v>12259</v>
      </c>
      <c r="K7018" s="113" t="s">
        <v>7123</v>
      </c>
      <c r="L7018" s="113" t="s">
        <v>3947</v>
      </c>
      <c r="M7018" s="113" t="s">
        <v>7125</v>
      </c>
    </row>
    <row r="7019" spans="10:13">
      <c r="J7019" s="113" t="s">
        <v>12259</v>
      </c>
      <c r="K7019" s="113" t="s">
        <v>7126</v>
      </c>
      <c r="L7019" s="113" t="s">
        <v>3947</v>
      </c>
      <c r="M7019" s="113" t="s">
        <v>7128</v>
      </c>
    </row>
    <row r="7020" spans="10:13">
      <c r="J7020" s="113" t="s">
        <v>12259</v>
      </c>
      <c r="K7020" s="113" t="s">
        <v>7129</v>
      </c>
      <c r="L7020" s="113" t="s">
        <v>3947</v>
      </c>
      <c r="M7020" s="113" t="s">
        <v>7131</v>
      </c>
    </row>
    <row r="7021" spans="10:13">
      <c r="J7021" s="113" t="s">
        <v>12259</v>
      </c>
      <c r="K7021" s="113" t="s">
        <v>7132</v>
      </c>
      <c r="L7021" s="113" t="s">
        <v>3947</v>
      </c>
      <c r="M7021" s="113" t="s">
        <v>7134</v>
      </c>
    </row>
    <row r="7022" spans="10:13">
      <c r="J7022" s="113" t="s">
        <v>12259</v>
      </c>
      <c r="K7022" s="113" t="s">
        <v>7135</v>
      </c>
      <c r="L7022" s="113" t="s">
        <v>3947</v>
      </c>
      <c r="M7022" s="113" t="s">
        <v>7137</v>
      </c>
    </row>
    <row r="7023" spans="10:13">
      <c r="J7023" s="113" t="s">
        <v>12259</v>
      </c>
      <c r="K7023" s="113" t="s">
        <v>7138</v>
      </c>
      <c r="L7023" s="113" t="s">
        <v>3947</v>
      </c>
      <c r="M7023" s="113" t="s">
        <v>7140</v>
      </c>
    </row>
    <row r="7024" spans="10:13">
      <c r="J7024" s="113" t="s">
        <v>12259</v>
      </c>
      <c r="K7024" s="113" t="s">
        <v>7141</v>
      </c>
      <c r="L7024" s="113" t="s">
        <v>3947</v>
      </c>
      <c r="M7024" s="113" t="s">
        <v>7143</v>
      </c>
    </row>
    <row r="7025" spans="10:13">
      <c r="J7025" s="113" t="s">
        <v>12259</v>
      </c>
      <c r="K7025" s="113" t="s">
        <v>7144</v>
      </c>
      <c r="L7025" s="113" t="s">
        <v>3947</v>
      </c>
      <c r="M7025" s="113" t="s">
        <v>7146</v>
      </c>
    </row>
    <row r="7026" spans="10:13">
      <c r="J7026" s="113" t="s">
        <v>12259</v>
      </c>
      <c r="K7026" s="113" t="s">
        <v>7147</v>
      </c>
      <c r="L7026" s="113" t="s">
        <v>3947</v>
      </c>
      <c r="M7026" s="113" t="s">
        <v>7149</v>
      </c>
    </row>
    <row r="7027" spans="10:13">
      <c r="J7027" s="113" t="s">
        <v>12259</v>
      </c>
      <c r="K7027" s="113" t="s">
        <v>7150</v>
      </c>
      <c r="L7027" s="113" t="s">
        <v>3947</v>
      </c>
      <c r="M7027" s="113" t="s">
        <v>7152</v>
      </c>
    </row>
    <row r="7028" spans="10:13">
      <c r="J7028" s="113" t="s">
        <v>12259</v>
      </c>
      <c r="K7028" s="113" t="s">
        <v>7153</v>
      </c>
      <c r="L7028" s="113" t="s">
        <v>3947</v>
      </c>
      <c r="M7028" s="113" t="s">
        <v>7155</v>
      </c>
    </row>
    <row r="7029" spans="10:13">
      <c r="J7029" s="113" t="s">
        <v>12259</v>
      </c>
      <c r="K7029" s="113" t="s">
        <v>7156</v>
      </c>
      <c r="L7029" s="113" t="s">
        <v>3947</v>
      </c>
      <c r="M7029" s="113" t="s">
        <v>7158</v>
      </c>
    </row>
    <row r="7030" spans="10:13">
      <c r="J7030" s="113" t="s">
        <v>12259</v>
      </c>
      <c r="K7030" s="113" t="s">
        <v>7159</v>
      </c>
      <c r="L7030" s="113" t="s">
        <v>3947</v>
      </c>
      <c r="M7030" s="113" t="s">
        <v>7161</v>
      </c>
    </row>
    <row r="7031" spans="10:13">
      <c r="J7031" s="113" t="s">
        <v>12259</v>
      </c>
      <c r="K7031" s="113" t="s">
        <v>7162</v>
      </c>
      <c r="L7031" s="113" t="s">
        <v>3947</v>
      </c>
      <c r="M7031" s="113" t="s">
        <v>7164</v>
      </c>
    </row>
    <row r="7032" spans="10:13">
      <c r="J7032" s="113" t="s">
        <v>12259</v>
      </c>
      <c r="K7032" s="113" t="s">
        <v>7165</v>
      </c>
      <c r="L7032" s="113" t="s">
        <v>3947</v>
      </c>
      <c r="M7032" s="113" t="s">
        <v>7167</v>
      </c>
    </row>
    <row r="7033" spans="10:13">
      <c r="J7033" s="113" t="s">
        <v>12259</v>
      </c>
      <c r="K7033" s="113" t="s">
        <v>7168</v>
      </c>
      <c r="L7033" s="113" t="s">
        <v>3947</v>
      </c>
      <c r="M7033" s="113" t="s">
        <v>7170</v>
      </c>
    </row>
    <row r="7034" spans="10:13">
      <c r="J7034" s="113" t="s">
        <v>12259</v>
      </c>
      <c r="K7034" s="113" t="s">
        <v>7171</v>
      </c>
      <c r="L7034" s="113" t="s">
        <v>3947</v>
      </c>
      <c r="M7034" s="113" t="s">
        <v>7173</v>
      </c>
    </row>
    <row r="7035" spans="10:13">
      <c r="J7035" s="113" t="s">
        <v>12259</v>
      </c>
      <c r="K7035" s="113" t="s">
        <v>7174</v>
      </c>
      <c r="L7035" s="113" t="s">
        <v>3947</v>
      </c>
      <c r="M7035" s="113" t="s">
        <v>7176</v>
      </c>
    </row>
    <row r="7036" spans="10:13">
      <c r="J7036" s="113" t="s">
        <v>12259</v>
      </c>
      <c r="K7036" s="113" t="s">
        <v>7177</v>
      </c>
      <c r="L7036" s="113" t="s">
        <v>3947</v>
      </c>
      <c r="M7036" s="113" t="s">
        <v>7179</v>
      </c>
    </row>
    <row r="7037" spans="10:13">
      <c r="J7037" s="113" t="s">
        <v>12259</v>
      </c>
      <c r="K7037" s="113" t="s">
        <v>7180</v>
      </c>
      <c r="L7037" s="113" t="s">
        <v>3947</v>
      </c>
      <c r="M7037" s="113" t="s">
        <v>7182</v>
      </c>
    </row>
    <row r="7038" spans="10:13">
      <c r="J7038" s="113" t="s">
        <v>12259</v>
      </c>
      <c r="K7038" s="113" t="s">
        <v>7183</v>
      </c>
      <c r="L7038" s="113" t="s">
        <v>3947</v>
      </c>
      <c r="M7038" s="113" t="s">
        <v>7185</v>
      </c>
    </row>
    <row r="7039" spans="10:13">
      <c r="J7039" s="113" t="s">
        <v>12259</v>
      </c>
      <c r="K7039" s="113" t="s">
        <v>7186</v>
      </c>
      <c r="L7039" s="113" t="s">
        <v>3947</v>
      </c>
      <c r="M7039" s="113" t="s">
        <v>7188</v>
      </c>
    </row>
    <row r="7040" spans="10:13">
      <c r="J7040" s="113" t="s">
        <v>12259</v>
      </c>
      <c r="K7040" s="113" t="s">
        <v>7189</v>
      </c>
      <c r="L7040" s="113" t="s">
        <v>3947</v>
      </c>
      <c r="M7040" s="113" t="s">
        <v>7191</v>
      </c>
    </row>
    <row r="7041" spans="10:13">
      <c r="J7041" s="113" t="s">
        <v>12259</v>
      </c>
      <c r="K7041" s="113" t="s">
        <v>7192</v>
      </c>
      <c r="L7041" s="113" t="s">
        <v>3947</v>
      </c>
      <c r="M7041" s="113" t="s">
        <v>7194</v>
      </c>
    </row>
    <row r="7042" spans="10:13">
      <c r="J7042" s="113" t="s">
        <v>12259</v>
      </c>
      <c r="K7042" s="113" t="s">
        <v>7195</v>
      </c>
      <c r="L7042" s="113" t="s">
        <v>3947</v>
      </c>
      <c r="M7042" s="113" t="s">
        <v>7197</v>
      </c>
    </row>
    <row r="7043" spans="10:13">
      <c r="J7043" s="113" t="s">
        <v>12259</v>
      </c>
      <c r="K7043" s="113" t="s">
        <v>7198</v>
      </c>
      <c r="L7043" s="113" t="s">
        <v>3947</v>
      </c>
      <c r="M7043" s="113" t="s">
        <v>7200</v>
      </c>
    </row>
    <row r="7044" spans="10:13">
      <c r="J7044" s="113" t="s">
        <v>12259</v>
      </c>
      <c r="K7044" s="113" t="s">
        <v>7201</v>
      </c>
      <c r="L7044" s="113" t="s">
        <v>3947</v>
      </c>
      <c r="M7044" s="113" t="s">
        <v>7203</v>
      </c>
    </row>
    <row r="7045" spans="10:13">
      <c r="J7045" s="113" t="s">
        <v>12259</v>
      </c>
      <c r="K7045" s="113" t="s">
        <v>7204</v>
      </c>
      <c r="L7045" s="113" t="s">
        <v>3947</v>
      </c>
      <c r="M7045" s="113" t="s">
        <v>7206</v>
      </c>
    </row>
    <row r="7046" spans="10:13">
      <c r="J7046" s="113" t="s">
        <v>12259</v>
      </c>
      <c r="K7046" s="113" t="s">
        <v>7207</v>
      </c>
      <c r="L7046" s="113" t="s">
        <v>3947</v>
      </c>
      <c r="M7046" s="113" t="s">
        <v>7209</v>
      </c>
    </row>
    <row r="7047" spans="10:13">
      <c r="J7047" s="113" t="s">
        <v>12259</v>
      </c>
      <c r="K7047" s="113" t="s">
        <v>7210</v>
      </c>
      <c r="L7047" s="113" t="s">
        <v>3947</v>
      </c>
      <c r="M7047" s="113" t="s">
        <v>7212</v>
      </c>
    </row>
    <row r="7048" spans="10:13">
      <c r="J7048" s="113" t="s">
        <v>12259</v>
      </c>
      <c r="K7048" s="113" t="s">
        <v>7213</v>
      </c>
      <c r="L7048" s="113" t="s">
        <v>3947</v>
      </c>
      <c r="M7048" s="113" t="s">
        <v>7215</v>
      </c>
    </row>
    <row r="7049" spans="10:13">
      <c r="J7049" s="113" t="s">
        <v>12259</v>
      </c>
      <c r="K7049" s="113" t="s">
        <v>7216</v>
      </c>
      <c r="L7049" s="113" t="s">
        <v>3947</v>
      </c>
      <c r="M7049" s="113" t="s">
        <v>7218</v>
      </c>
    </row>
    <row r="7050" spans="10:13">
      <c r="J7050" s="113" t="s">
        <v>12259</v>
      </c>
      <c r="K7050" s="113" t="s">
        <v>7219</v>
      </c>
      <c r="L7050" s="113" t="s">
        <v>3947</v>
      </c>
      <c r="M7050" s="113" t="s">
        <v>7221</v>
      </c>
    </row>
    <row r="7051" spans="10:13">
      <c r="J7051" s="113" t="s">
        <v>12259</v>
      </c>
      <c r="K7051" s="113" t="s">
        <v>7222</v>
      </c>
      <c r="L7051" s="113" t="s">
        <v>3947</v>
      </c>
      <c r="M7051" s="113" t="s">
        <v>7224</v>
      </c>
    </row>
    <row r="7052" spans="10:13">
      <c r="J7052" s="113" t="s">
        <v>12259</v>
      </c>
      <c r="K7052" s="113" t="s">
        <v>7225</v>
      </c>
      <c r="L7052" s="113" t="s">
        <v>3947</v>
      </c>
      <c r="M7052" s="113" t="s">
        <v>7227</v>
      </c>
    </row>
    <row r="7053" spans="10:13">
      <c r="J7053" s="113" t="s">
        <v>12259</v>
      </c>
      <c r="K7053" s="113" t="s">
        <v>7228</v>
      </c>
      <c r="L7053" s="113" t="s">
        <v>3947</v>
      </c>
      <c r="M7053" s="113" t="s">
        <v>7230</v>
      </c>
    </row>
    <row r="7054" spans="10:13">
      <c r="J7054" s="113" t="s">
        <v>12259</v>
      </c>
      <c r="K7054" s="113" t="s">
        <v>7231</v>
      </c>
      <c r="L7054" s="113" t="s">
        <v>3947</v>
      </c>
      <c r="M7054" s="113" t="s">
        <v>7233</v>
      </c>
    </row>
    <row r="7055" spans="10:13">
      <c r="J7055" s="113" t="s">
        <v>12259</v>
      </c>
      <c r="K7055" s="113" t="s">
        <v>7234</v>
      </c>
      <c r="L7055" s="113" t="s">
        <v>3947</v>
      </c>
      <c r="M7055" s="113" t="s">
        <v>7236</v>
      </c>
    </row>
    <row r="7056" spans="10:13">
      <c r="J7056" s="113" t="s">
        <v>12259</v>
      </c>
      <c r="K7056" s="113" t="s">
        <v>7237</v>
      </c>
      <c r="L7056" s="113" t="s">
        <v>3947</v>
      </c>
      <c r="M7056" s="113" t="s">
        <v>7239</v>
      </c>
    </row>
    <row r="7057" spans="10:13">
      <c r="J7057" s="113" t="s">
        <v>12259</v>
      </c>
      <c r="K7057" s="113" t="s">
        <v>7240</v>
      </c>
      <c r="L7057" s="113" t="s">
        <v>3947</v>
      </c>
      <c r="M7057" s="113" t="s">
        <v>7242</v>
      </c>
    </row>
    <row r="7058" spans="10:13">
      <c r="J7058" s="113" t="s">
        <v>12259</v>
      </c>
      <c r="K7058" s="113" t="s">
        <v>7243</v>
      </c>
      <c r="L7058" s="113" t="s">
        <v>3947</v>
      </c>
      <c r="M7058" s="113" t="s">
        <v>7245</v>
      </c>
    </row>
    <row r="7059" spans="10:13">
      <c r="J7059" s="113" t="s">
        <v>12259</v>
      </c>
      <c r="K7059" s="113" t="s">
        <v>7246</v>
      </c>
      <c r="L7059" s="113" t="s">
        <v>3947</v>
      </c>
      <c r="M7059" s="113" t="s">
        <v>7248</v>
      </c>
    </row>
    <row r="7060" spans="10:13">
      <c r="J7060" s="113" t="s">
        <v>12259</v>
      </c>
      <c r="K7060" s="113" t="s">
        <v>7249</v>
      </c>
      <c r="L7060" s="113" t="s">
        <v>3947</v>
      </c>
      <c r="M7060" s="113" t="s">
        <v>7251</v>
      </c>
    </row>
    <row r="7061" spans="10:13">
      <c r="J7061" s="113" t="s">
        <v>12259</v>
      </c>
      <c r="K7061" s="113" t="s">
        <v>7252</v>
      </c>
      <c r="L7061" s="113" t="s">
        <v>3947</v>
      </c>
      <c r="M7061" s="113" t="s">
        <v>7254</v>
      </c>
    </row>
    <row r="7062" spans="10:13">
      <c r="J7062" s="113" t="s">
        <v>12259</v>
      </c>
      <c r="K7062" s="113" t="s">
        <v>7255</v>
      </c>
      <c r="L7062" s="113" t="s">
        <v>3947</v>
      </c>
      <c r="M7062" s="113" t="s">
        <v>7257</v>
      </c>
    </row>
    <row r="7063" spans="10:13">
      <c r="J7063" s="113" t="s">
        <v>12259</v>
      </c>
      <c r="K7063" s="113" t="s">
        <v>7258</v>
      </c>
      <c r="L7063" s="113" t="s">
        <v>3947</v>
      </c>
      <c r="M7063" s="113" t="s">
        <v>7260</v>
      </c>
    </row>
    <row r="7064" spans="10:13">
      <c r="J7064" s="113" t="s">
        <v>12259</v>
      </c>
      <c r="K7064" s="113" t="s">
        <v>7261</v>
      </c>
      <c r="L7064" s="113" t="s">
        <v>3947</v>
      </c>
      <c r="M7064" s="113" t="s">
        <v>7263</v>
      </c>
    </row>
    <row r="7065" spans="10:13">
      <c r="J7065" s="113" t="s">
        <v>12259</v>
      </c>
      <c r="K7065" s="113" t="s">
        <v>7264</v>
      </c>
      <c r="L7065" s="113" t="s">
        <v>3947</v>
      </c>
      <c r="M7065" s="113" t="s">
        <v>7266</v>
      </c>
    </row>
    <row r="7066" spans="10:13">
      <c r="J7066" s="113" t="s">
        <v>12259</v>
      </c>
      <c r="K7066" s="113" t="s">
        <v>3636</v>
      </c>
      <c r="L7066" s="113" t="s">
        <v>3947</v>
      </c>
      <c r="M7066" s="113" t="s">
        <v>7268</v>
      </c>
    </row>
    <row r="7067" spans="10:13">
      <c r="J7067" s="113" t="s">
        <v>12259</v>
      </c>
      <c r="K7067" s="113" t="s">
        <v>7269</v>
      </c>
      <c r="L7067" s="113" t="s">
        <v>3947</v>
      </c>
      <c r="M7067" s="113" t="s">
        <v>7271</v>
      </c>
    </row>
    <row r="7068" spans="10:13">
      <c r="J7068" s="113" t="s">
        <v>12259</v>
      </c>
      <c r="K7068" s="113" t="s">
        <v>7272</v>
      </c>
      <c r="L7068" s="113" t="s">
        <v>3947</v>
      </c>
      <c r="M7068" s="113" t="s">
        <v>7274</v>
      </c>
    </row>
    <row r="7069" spans="10:13">
      <c r="J7069" s="113" t="s">
        <v>12259</v>
      </c>
      <c r="K7069" s="113" t="s">
        <v>7275</v>
      </c>
      <c r="L7069" s="113" t="s">
        <v>3947</v>
      </c>
      <c r="M7069" s="113" t="s">
        <v>7277</v>
      </c>
    </row>
    <row r="7070" spans="10:13">
      <c r="J7070" s="113" t="s">
        <v>12259</v>
      </c>
      <c r="K7070" s="113" t="s">
        <v>7278</v>
      </c>
      <c r="L7070" s="113" t="s">
        <v>3947</v>
      </c>
      <c r="M7070" s="113" t="s">
        <v>7280</v>
      </c>
    </row>
    <row r="7071" spans="10:13">
      <c r="J7071" s="113" t="s">
        <v>12259</v>
      </c>
      <c r="K7071" s="113" t="s">
        <v>7281</v>
      </c>
      <c r="L7071" s="113" t="s">
        <v>3947</v>
      </c>
      <c r="M7071" s="113" t="s">
        <v>7283</v>
      </c>
    </row>
    <row r="7072" spans="10:13">
      <c r="J7072" s="113" t="s">
        <v>12259</v>
      </c>
      <c r="K7072" s="113" t="s">
        <v>7284</v>
      </c>
      <c r="L7072" s="113" t="s">
        <v>3947</v>
      </c>
      <c r="M7072" s="113" t="s">
        <v>7286</v>
      </c>
    </row>
    <row r="7073" spans="10:13">
      <c r="J7073" s="113" t="s">
        <v>12259</v>
      </c>
      <c r="K7073" s="113" t="s">
        <v>7287</v>
      </c>
      <c r="L7073" s="113" t="s">
        <v>3947</v>
      </c>
      <c r="M7073" s="113" t="s">
        <v>7289</v>
      </c>
    </row>
    <row r="7074" spans="10:13">
      <c r="J7074" s="113" t="s">
        <v>12259</v>
      </c>
      <c r="K7074" s="113" t="s">
        <v>7290</v>
      </c>
      <c r="L7074" s="113" t="s">
        <v>3947</v>
      </c>
      <c r="M7074" s="113" t="s">
        <v>7292</v>
      </c>
    </row>
    <row r="7075" spans="10:13">
      <c r="J7075" s="113" t="s">
        <v>12259</v>
      </c>
      <c r="K7075" s="113" t="s">
        <v>7293</v>
      </c>
      <c r="L7075" s="113" t="s">
        <v>3947</v>
      </c>
      <c r="M7075" s="113" t="s">
        <v>7295</v>
      </c>
    </row>
    <row r="7076" spans="10:13">
      <c r="J7076" s="113" t="s">
        <v>12259</v>
      </c>
      <c r="K7076" s="113" t="s">
        <v>3861</v>
      </c>
      <c r="L7076" s="113" t="s">
        <v>3947</v>
      </c>
      <c r="M7076" s="113" t="s">
        <v>7297</v>
      </c>
    </row>
    <row r="7077" spans="10:13">
      <c r="J7077" s="113" t="s">
        <v>12259</v>
      </c>
      <c r="K7077" s="113" t="s">
        <v>7298</v>
      </c>
      <c r="L7077" s="113" t="s">
        <v>3947</v>
      </c>
      <c r="M7077" s="113" t="s">
        <v>7300</v>
      </c>
    </row>
    <row r="7078" spans="10:13">
      <c r="J7078" s="113" t="s">
        <v>12259</v>
      </c>
      <c r="K7078" s="113" t="s">
        <v>7301</v>
      </c>
      <c r="L7078" s="113" t="s">
        <v>3947</v>
      </c>
      <c r="M7078" s="113" t="s">
        <v>7303</v>
      </c>
    </row>
    <row r="7079" spans="10:13">
      <c r="J7079" s="113" t="s">
        <v>12259</v>
      </c>
      <c r="K7079" s="113" t="s">
        <v>7304</v>
      </c>
      <c r="L7079" s="113" t="s">
        <v>3947</v>
      </c>
      <c r="M7079" s="113" t="s">
        <v>7306</v>
      </c>
    </row>
    <row r="7080" spans="10:13">
      <c r="J7080" s="113" t="s">
        <v>12259</v>
      </c>
      <c r="K7080" s="113" t="s">
        <v>7307</v>
      </c>
      <c r="L7080" s="113" t="s">
        <v>3947</v>
      </c>
      <c r="M7080" s="113" t="s">
        <v>7309</v>
      </c>
    </row>
    <row r="7081" spans="10:13">
      <c r="J7081" s="113" t="s">
        <v>12259</v>
      </c>
      <c r="K7081" s="113" t="s">
        <v>7310</v>
      </c>
      <c r="L7081" s="113" t="s">
        <v>3947</v>
      </c>
      <c r="M7081" s="113" t="s">
        <v>7312</v>
      </c>
    </row>
    <row r="7082" spans="10:13">
      <c r="J7082" s="113" t="s">
        <v>12259</v>
      </c>
      <c r="K7082" s="113" t="s">
        <v>7313</v>
      </c>
      <c r="L7082" s="113" t="s">
        <v>3947</v>
      </c>
      <c r="M7082" s="113" t="s">
        <v>7315</v>
      </c>
    </row>
    <row r="7083" spans="10:13">
      <c r="J7083" s="113" t="s">
        <v>12259</v>
      </c>
      <c r="K7083" s="113" t="s">
        <v>7316</v>
      </c>
      <c r="L7083" s="113" t="s">
        <v>3947</v>
      </c>
      <c r="M7083" s="113" t="s">
        <v>7318</v>
      </c>
    </row>
    <row r="7084" spans="10:13">
      <c r="J7084" s="113" t="s">
        <v>12259</v>
      </c>
      <c r="K7084" s="113" t="s">
        <v>7319</v>
      </c>
      <c r="L7084" s="113" t="s">
        <v>3947</v>
      </c>
      <c r="M7084" s="113" t="s">
        <v>7321</v>
      </c>
    </row>
    <row r="7085" spans="10:13">
      <c r="J7085" s="113" t="s">
        <v>12259</v>
      </c>
      <c r="K7085" s="113" t="s">
        <v>7322</v>
      </c>
      <c r="L7085" s="113" t="s">
        <v>3947</v>
      </c>
      <c r="M7085" s="113" t="s">
        <v>7324</v>
      </c>
    </row>
    <row r="7086" spans="10:13">
      <c r="J7086" s="113" t="s">
        <v>12259</v>
      </c>
      <c r="K7086" s="113" t="s">
        <v>3638</v>
      </c>
      <c r="L7086" s="113" t="s">
        <v>3947</v>
      </c>
      <c r="M7086" s="113" t="s">
        <v>7326</v>
      </c>
    </row>
    <row r="7087" spans="10:13">
      <c r="J7087" s="113" t="s">
        <v>12259</v>
      </c>
      <c r="K7087" s="113" t="s">
        <v>7327</v>
      </c>
      <c r="L7087" s="113" t="s">
        <v>3947</v>
      </c>
      <c r="M7087" s="113" t="s">
        <v>7329</v>
      </c>
    </row>
    <row r="7088" spans="10:13">
      <c r="J7088" s="113" t="s">
        <v>12259</v>
      </c>
      <c r="K7088" s="113" t="s">
        <v>7330</v>
      </c>
      <c r="L7088" s="113" t="s">
        <v>3947</v>
      </c>
      <c r="M7088" s="113" t="s">
        <v>7332</v>
      </c>
    </row>
    <row r="7089" spans="10:13">
      <c r="J7089" s="113" t="s">
        <v>12259</v>
      </c>
      <c r="K7089" s="113" t="s">
        <v>7333</v>
      </c>
      <c r="L7089" s="113" t="s">
        <v>3947</v>
      </c>
      <c r="M7089" s="113" t="s">
        <v>7334</v>
      </c>
    </row>
    <row r="7090" spans="10:13">
      <c r="J7090" s="113" t="s">
        <v>12259</v>
      </c>
      <c r="K7090" s="113" t="s">
        <v>7335</v>
      </c>
      <c r="L7090" s="113" t="s">
        <v>3947</v>
      </c>
      <c r="M7090" s="113" t="s">
        <v>7337</v>
      </c>
    </row>
    <row r="7091" spans="10:13">
      <c r="J7091" s="113" t="s">
        <v>12259</v>
      </c>
      <c r="K7091" s="113" t="s">
        <v>7338</v>
      </c>
      <c r="L7091" s="113" t="s">
        <v>3947</v>
      </c>
      <c r="M7091" s="113" t="s">
        <v>7340</v>
      </c>
    </row>
    <row r="7092" spans="10:13">
      <c r="J7092" s="113" t="s">
        <v>12259</v>
      </c>
      <c r="K7092" s="113" t="s">
        <v>7341</v>
      </c>
      <c r="L7092" s="113" t="s">
        <v>3947</v>
      </c>
      <c r="M7092" s="113" t="s">
        <v>7343</v>
      </c>
    </row>
    <row r="7093" spans="10:13">
      <c r="J7093" s="113" t="s">
        <v>12259</v>
      </c>
      <c r="K7093" s="113" t="s">
        <v>7344</v>
      </c>
      <c r="L7093" s="113" t="s">
        <v>3947</v>
      </c>
      <c r="M7093" s="113" t="s">
        <v>7346</v>
      </c>
    </row>
    <row r="7094" spans="10:13">
      <c r="J7094" s="113" t="s">
        <v>12259</v>
      </c>
      <c r="K7094" s="113" t="s">
        <v>7347</v>
      </c>
      <c r="L7094" s="113" t="s">
        <v>3947</v>
      </c>
      <c r="M7094" s="113" t="s">
        <v>7349</v>
      </c>
    </row>
    <row r="7095" spans="10:13">
      <c r="J7095" s="113" t="s">
        <v>12259</v>
      </c>
      <c r="K7095" s="113" t="s">
        <v>7350</v>
      </c>
      <c r="L7095" s="113" t="s">
        <v>3947</v>
      </c>
      <c r="M7095" s="113" t="s">
        <v>7352</v>
      </c>
    </row>
    <row r="7096" spans="10:13">
      <c r="J7096" s="113" t="s">
        <v>12259</v>
      </c>
      <c r="K7096" s="113" t="s">
        <v>7353</v>
      </c>
      <c r="L7096" s="113" t="s">
        <v>3947</v>
      </c>
      <c r="M7096" s="113" t="s">
        <v>7355</v>
      </c>
    </row>
    <row r="7097" spans="10:13">
      <c r="J7097" s="113" t="s">
        <v>12259</v>
      </c>
      <c r="K7097" s="113" t="s">
        <v>7356</v>
      </c>
      <c r="L7097" s="113" t="s">
        <v>3947</v>
      </c>
      <c r="M7097" s="113" t="s">
        <v>7358</v>
      </c>
    </row>
    <row r="7098" spans="10:13">
      <c r="J7098" s="113" t="s">
        <v>12259</v>
      </c>
      <c r="K7098" s="113" t="s">
        <v>7359</v>
      </c>
      <c r="L7098" s="113" t="s">
        <v>3947</v>
      </c>
      <c r="M7098" s="113" t="s">
        <v>7361</v>
      </c>
    </row>
    <row r="7099" spans="10:13">
      <c r="J7099" s="113" t="s">
        <v>12259</v>
      </c>
      <c r="K7099" s="113" t="s">
        <v>7362</v>
      </c>
      <c r="L7099" s="113" t="s">
        <v>3947</v>
      </c>
      <c r="M7099" s="113" t="s">
        <v>7364</v>
      </c>
    </row>
    <row r="7100" spans="10:13">
      <c r="J7100" s="113" t="s">
        <v>12259</v>
      </c>
      <c r="K7100" s="113" t="s">
        <v>7365</v>
      </c>
      <c r="L7100" s="113" t="s">
        <v>3947</v>
      </c>
      <c r="M7100" s="113" t="s">
        <v>7367</v>
      </c>
    </row>
    <row r="7101" spans="10:13">
      <c r="J7101" s="113" t="s">
        <v>12259</v>
      </c>
      <c r="K7101" s="113" t="s">
        <v>7368</v>
      </c>
      <c r="L7101" s="113" t="s">
        <v>3947</v>
      </c>
      <c r="M7101" s="113" t="s">
        <v>7369</v>
      </c>
    </row>
    <row r="7102" spans="10:13">
      <c r="J7102" s="113" t="s">
        <v>12259</v>
      </c>
      <c r="K7102" s="113" t="s">
        <v>7370</v>
      </c>
      <c r="L7102" s="113" t="s">
        <v>3947</v>
      </c>
      <c r="M7102" s="113" t="s">
        <v>7372</v>
      </c>
    </row>
    <row r="7103" spans="10:13">
      <c r="J7103" s="113" t="s">
        <v>12259</v>
      </c>
      <c r="K7103" s="113" t="s">
        <v>7373</v>
      </c>
      <c r="L7103" s="113" t="s">
        <v>3947</v>
      </c>
      <c r="M7103" s="113" t="s">
        <v>7375</v>
      </c>
    </row>
    <row r="7104" spans="10:13">
      <c r="J7104" s="113" t="s">
        <v>12259</v>
      </c>
      <c r="K7104" s="113" t="s">
        <v>7376</v>
      </c>
      <c r="L7104" s="113" t="s">
        <v>3947</v>
      </c>
      <c r="M7104" s="113" t="s">
        <v>7378</v>
      </c>
    </row>
    <row r="7105" spans="10:13">
      <c r="J7105" s="113" t="s">
        <v>12259</v>
      </c>
      <c r="K7105" s="113" t="s">
        <v>7379</v>
      </c>
      <c r="L7105" s="113" t="s">
        <v>3947</v>
      </c>
      <c r="M7105" s="113" t="s">
        <v>7381</v>
      </c>
    </row>
    <row r="7106" spans="10:13">
      <c r="J7106" s="113" t="s">
        <v>12259</v>
      </c>
      <c r="K7106" s="113" t="s">
        <v>3640</v>
      </c>
      <c r="L7106" s="113" t="s">
        <v>3947</v>
      </c>
      <c r="M7106" s="113" t="s">
        <v>7383</v>
      </c>
    </row>
    <row r="7107" spans="10:13">
      <c r="J7107" s="113" t="s">
        <v>12259</v>
      </c>
      <c r="K7107" s="113" t="s">
        <v>7384</v>
      </c>
      <c r="L7107" s="113" t="s">
        <v>3947</v>
      </c>
      <c r="M7107" s="113" t="s">
        <v>7386</v>
      </c>
    </row>
    <row r="7108" spans="10:13">
      <c r="J7108" s="113" t="s">
        <v>12259</v>
      </c>
      <c r="K7108" s="113" t="s">
        <v>7387</v>
      </c>
      <c r="L7108" s="113" t="s">
        <v>3947</v>
      </c>
      <c r="M7108" s="113" t="s">
        <v>7389</v>
      </c>
    </row>
    <row r="7109" spans="10:13">
      <c r="J7109" s="113" t="s">
        <v>12259</v>
      </c>
      <c r="K7109" s="113" t="s">
        <v>7390</v>
      </c>
      <c r="L7109" s="113" t="s">
        <v>3947</v>
      </c>
      <c r="M7109" s="113" t="s">
        <v>7392</v>
      </c>
    </row>
    <row r="7110" spans="10:13">
      <c r="J7110" s="113" t="s">
        <v>12259</v>
      </c>
      <c r="K7110" s="113" t="s">
        <v>7393</v>
      </c>
      <c r="L7110" s="113" t="s">
        <v>3947</v>
      </c>
      <c r="M7110" s="113" t="s">
        <v>7395</v>
      </c>
    </row>
    <row r="7111" spans="10:13">
      <c r="J7111" s="113" t="s">
        <v>12259</v>
      </c>
      <c r="K7111" s="113" t="s">
        <v>7396</v>
      </c>
      <c r="L7111" s="113" t="s">
        <v>3947</v>
      </c>
      <c r="M7111" s="113" t="s">
        <v>7398</v>
      </c>
    </row>
    <row r="7112" spans="10:13">
      <c r="J7112" s="113" t="s">
        <v>12259</v>
      </c>
      <c r="K7112" s="113" t="s">
        <v>7399</v>
      </c>
      <c r="L7112" s="113" t="s">
        <v>3947</v>
      </c>
      <c r="M7112" s="113" t="s">
        <v>7401</v>
      </c>
    </row>
    <row r="7113" spans="10:13">
      <c r="J7113" s="113" t="s">
        <v>12259</v>
      </c>
      <c r="K7113" s="113" t="s">
        <v>7402</v>
      </c>
      <c r="L7113" s="113" t="s">
        <v>3947</v>
      </c>
      <c r="M7113" s="113" t="s">
        <v>7404</v>
      </c>
    </row>
    <row r="7114" spans="10:13">
      <c r="J7114" s="113" t="s">
        <v>12259</v>
      </c>
      <c r="K7114" s="113" t="s">
        <v>7405</v>
      </c>
      <c r="L7114" s="113" t="s">
        <v>3947</v>
      </c>
      <c r="M7114" s="113" t="s">
        <v>7407</v>
      </c>
    </row>
    <row r="7115" spans="10:13">
      <c r="J7115" s="113" t="s">
        <v>12259</v>
      </c>
      <c r="K7115" s="113" t="s">
        <v>7408</v>
      </c>
      <c r="L7115" s="113" t="s">
        <v>3947</v>
      </c>
      <c r="M7115" s="113" t="s">
        <v>7410</v>
      </c>
    </row>
    <row r="7116" spans="10:13">
      <c r="J7116" s="113" t="s">
        <v>12259</v>
      </c>
      <c r="K7116" s="113" t="s">
        <v>7411</v>
      </c>
      <c r="L7116" s="113" t="s">
        <v>3947</v>
      </c>
      <c r="M7116" s="113" t="s">
        <v>7413</v>
      </c>
    </row>
    <row r="7117" spans="10:13">
      <c r="J7117" s="113" t="s">
        <v>12259</v>
      </c>
      <c r="K7117" s="113" t="s">
        <v>7414</v>
      </c>
      <c r="L7117" s="113" t="s">
        <v>3947</v>
      </c>
      <c r="M7117" s="113" t="s">
        <v>7416</v>
      </c>
    </row>
    <row r="7118" spans="10:13">
      <c r="J7118" s="113" t="s">
        <v>12259</v>
      </c>
      <c r="K7118" s="113" t="s">
        <v>7417</v>
      </c>
      <c r="L7118" s="113" t="s">
        <v>3947</v>
      </c>
      <c r="M7118" s="113" t="s">
        <v>7419</v>
      </c>
    </row>
    <row r="7119" spans="10:13">
      <c r="J7119" s="113" t="s">
        <v>12259</v>
      </c>
      <c r="K7119" s="113" t="s">
        <v>7420</v>
      </c>
      <c r="L7119" s="113" t="s">
        <v>3947</v>
      </c>
      <c r="M7119" s="113" t="s">
        <v>7422</v>
      </c>
    </row>
    <row r="7120" spans="10:13">
      <c r="J7120" s="113" t="s">
        <v>12259</v>
      </c>
      <c r="K7120" s="113" t="s">
        <v>7423</v>
      </c>
      <c r="L7120" s="113" t="s">
        <v>3947</v>
      </c>
      <c r="M7120" s="113" t="s">
        <v>7425</v>
      </c>
    </row>
    <row r="7121" spans="10:13">
      <c r="J7121" s="113" t="s">
        <v>12259</v>
      </c>
      <c r="K7121" s="113" t="s">
        <v>7426</v>
      </c>
      <c r="L7121" s="113" t="s">
        <v>3947</v>
      </c>
      <c r="M7121" s="113" t="s">
        <v>7428</v>
      </c>
    </row>
    <row r="7122" spans="10:13">
      <c r="J7122" s="113" t="s">
        <v>12259</v>
      </c>
      <c r="K7122" s="113" t="s">
        <v>7429</v>
      </c>
      <c r="L7122" s="113" t="s">
        <v>3947</v>
      </c>
      <c r="M7122" s="113" t="s">
        <v>7431</v>
      </c>
    </row>
    <row r="7123" spans="10:13">
      <c r="J7123" s="113" t="s">
        <v>12259</v>
      </c>
      <c r="K7123" s="113" t="s">
        <v>7432</v>
      </c>
      <c r="L7123" s="113" t="s">
        <v>3947</v>
      </c>
      <c r="M7123" s="113" t="s">
        <v>7434</v>
      </c>
    </row>
    <row r="7124" spans="10:13">
      <c r="J7124" s="113" t="s">
        <v>12259</v>
      </c>
      <c r="K7124" s="113" t="s">
        <v>7435</v>
      </c>
      <c r="L7124" s="113" t="s">
        <v>3947</v>
      </c>
      <c r="M7124" s="113" t="s">
        <v>7437</v>
      </c>
    </row>
    <row r="7125" spans="10:13">
      <c r="J7125" s="113" t="s">
        <v>12259</v>
      </c>
      <c r="K7125" s="113" t="s">
        <v>7438</v>
      </c>
      <c r="L7125" s="113" t="s">
        <v>3947</v>
      </c>
      <c r="M7125" s="113" t="s">
        <v>7440</v>
      </c>
    </row>
    <row r="7126" spans="10:13">
      <c r="J7126" s="113" t="s">
        <v>12259</v>
      </c>
      <c r="K7126" s="113" t="s">
        <v>3642</v>
      </c>
      <c r="L7126" s="113" t="s">
        <v>3947</v>
      </c>
      <c r="M7126" s="113" t="s">
        <v>7442</v>
      </c>
    </row>
    <row r="7127" spans="10:13">
      <c r="J7127" s="113" t="s">
        <v>12259</v>
      </c>
      <c r="K7127" s="113" t="s">
        <v>7443</v>
      </c>
      <c r="L7127" s="113" t="s">
        <v>3947</v>
      </c>
      <c r="M7127" s="113" t="s">
        <v>7445</v>
      </c>
    </row>
    <row r="7128" spans="10:13">
      <c r="J7128" s="113" t="s">
        <v>12259</v>
      </c>
      <c r="K7128" s="113" t="s">
        <v>7446</v>
      </c>
      <c r="L7128" s="113" t="s">
        <v>3947</v>
      </c>
      <c r="M7128" s="113" t="s">
        <v>7448</v>
      </c>
    </row>
    <row r="7129" spans="10:13">
      <c r="J7129" s="113" t="s">
        <v>12259</v>
      </c>
      <c r="K7129" s="113" t="s">
        <v>7449</v>
      </c>
      <c r="L7129" s="113" t="s">
        <v>3947</v>
      </c>
      <c r="M7129" s="113" t="s">
        <v>7451</v>
      </c>
    </row>
    <row r="7130" spans="10:13">
      <c r="J7130" s="113" t="s">
        <v>12259</v>
      </c>
      <c r="K7130" s="113" t="s">
        <v>7452</v>
      </c>
      <c r="L7130" s="113" t="s">
        <v>3947</v>
      </c>
      <c r="M7130" s="113" t="s">
        <v>7454</v>
      </c>
    </row>
    <row r="7131" spans="10:13">
      <c r="J7131" s="113" t="s">
        <v>12259</v>
      </c>
      <c r="K7131" s="113" t="s">
        <v>7455</v>
      </c>
      <c r="L7131" s="113" t="s">
        <v>3947</v>
      </c>
      <c r="M7131" s="113" t="s">
        <v>7457</v>
      </c>
    </row>
    <row r="7132" spans="10:13">
      <c r="J7132" s="113" t="s">
        <v>12259</v>
      </c>
      <c r="K7132" s="113" t="s">
        <v>7458</v>
      </c>
      <c r="L7132" s="113" t="s">
        <v>3947</v>
      </c>
      <c r="M7132" s="113" t="s">
        <v>7460</v>
      </c>
    </row>
    <row r="7133" spans="10:13">
      <c r="J7133" s="113" t="s">
        <v>12259</v>
      </c>
      <c r="K7133" s="113" t="s">
        <v>7461</v>
      </c>
      <c r="L7133" s="113" t="s">
        <v>3947</v>
      </c>
      <c r="M7133" s="113" t="s">
        <v>7463</v>
      </c>
    </row>
    <row r="7134" spans="10:13">
      <c r="J7134" s="113" t="s">
        <v>12259</v>
      </c>
      <c r="K7134" s="113" t="s">
        <v>7464</v>
      </c>
      <c r="L7134" s="113" t="s">
        <v>3947</v>
      </c>
      <c r="M7134" s="113" t="s">
        <v>7466</v>
      </c>
    </row>
    <row r="7135" spans="10:13">
      <c r="J7135" s="113" t="s">
        <v>12259</v>
      </c>
      <c r="K7135" s="113" t="s">
        <v>7467</v>
      </c>
      <c r="L7135" s="113" t="s">
        <v>3947</v>
      </c>
      <c r="M7135" s="113" t="s">
        <v>7469</v>
      </c>
    </row>
    <row r="7136" spans="10:13">
      <c r="J7136" s="113" t="s">
        <v>12259</v>
      </c>
      <c r="K7136" s="113" t="s">
        <v>7470</v>
      </c>
      <c r="L7136" s="113" t="s">
        <v>3947</v>
      </c>
      <c r="M7136" s="113" t="s">
        <v>7472</v>
      </c>
    </row>
    <row r="7137" spans="10:13">
      <c r="J7137" s="113" t="s">
        <v>12259</v>
      </c>
      <c r="K7137" s="113" t="s">
        <v>7473</v>
      </c>
      <c r="L7137" s="113" t="s">
        <v>3947</v>
      </c>
      <c r="M7137" s="113" t="s">
        <v>7475</v>
      </c>
    </row>
    <row r="7138" spans="10:13">
      <c r="J7138" s="113" t="s">
        <v>12259</v>
      </c>
      <c r="K7138" s="113" t="s">
        <v>7476</v>
      </c>
      <c r="L7138" s="113" t="s">
        <v>3947</v>
      </c>
      <c r="M7138" s="113" t="s">
        <v>7478</v>
      </c>
    </row>
    <row r="7139" spans="10:13">
      <c r="J7139" s="113" t="s">
        <v>12259</v>
      </c>
      <c r="K7139" s="113" t="s">
        <v>7479</v>
      </c>
      <c r="L7139" s="113" t="s">
        <v>3947</v>
      </c>
      <c r="M7139" s="113" t="s">
        <v>7481</v>
      </c>
    </row>
    <row r="7140" spans="10:13">
      <c r="J7140" s="113" t="s">
        <v>12259</v>
      </c>
      <c r="K7140" s="113" t="s">
        <v>7482</v>
      </c>
      <c r="L7140" s="113" t="s">
        <v>3947</v>
      </c>
      <c r="M7140" s="113" t="s">
        <v>7484</v>
      </c>
    </row>
    <row r="7141" spans="10:13">
      <c r="J7141" s="113" t="s">
        <v>12259</v>
      </c>
      <c r="K7141" s="113" t="s">
        <v>7485</v>
      </c>
      <c r="L7141" s="113" t="s">
        <v>3947</v>
      </c>
      <c r="M7141" s="113" t="s">
        <v>7487</v>
      </c>
    </row>
    <row r="7142" spans="10:13">
      <c r="J7142" s="113" t="s">
        <v>12259</v>
      </c>
      <c r="K7142" s="113" t="s">
        <v>7488</v>
      </c>
      <c r="L7142" s="113" t="s">
        <v>3947</v>
      </c>
      <c r="M7142" s="113" t="s">
        <v>7490</v>
      </c>
    </row>
    <row r="7143" spans="10:13">
      <c r="J7143" s="113" t="s">
        <v>12259</v>
      </c>
      <c r="K7143" s="113" t="s">
        <v>7491</v>
      </c>
      <c r="L7143" s="113" t="s">
        <v>3947</v>
      </c>
      <c r="M7143" s="113" t="s">
        <v>7493</v>
      </c>
    </row>
    <row r="7144" spans="10:13">
      <c r="J7144" s="113" t="s">
        <v>12259</v>
      </c>
      <c r="K7144" s="113" t="s">
        <v>7494</v>
      </c>
      <c r="L7144" s="113" t="s">
        <v>3947</v>
      </c>
      <c r="M7144" s="113" t="s">
        <v>7496</v>
      </c>
    </row>
    <row r="7145" spans="10:13">
      <c r="J7145" s="113" t="s">
        <v>12259</v>
      </c>
      <c r="K7145" s="113" t="s">
        <v>7497</v>
      </c>
      <c r="L7145" s="113" t="s">
        <v>3947</v>
      </c>
      <c r="M7145" s="113" t="s">
        <v>7499</v>
      </c>
    </row>
    <row r="7146" spans="10:13">
      <c r="J7146" s="113" t="s">
        <v>12259</v>
      </c>
      <c r="K7146" s="113" t="s">
        <v>3644</v>
      </c>
      <c r="L7146" s="113" t="s">
        <v>3947</v>
      </c>
      <c r="M7146" s="113" t="s">
        <v>7501</v>
      </c>
    </row>
    <row r="7147" spans="10:13">
      <c r="J7147" s="113" t="s">
        <v>12259</v>
      </c>
      <c r="K7147" s="113" t="s">
        <v>7502</v>
      </c>
      <c r="L7147" s="113" t="s">
        <v>3947</v>
      </c>
      <c r="M7147" s="113" t="s">
        <v>7504</v>
      </c>
    </row>
    <row r="7148" spans="10:13">
      <c r="J7148" s="113" t="s">
        <v>12259</v>
      </c>
      <c r="K7148" s="113" t="s">
        <v>7505</v>
      </c>
      <c r="L7148" s="113" t="s">
        <v>3947</v>
      </c>
      <c r="M7148" s="113" t="s">
        <v>7507</v>
      </c>
    </row>
    <row r="7149" spans="10:13">
      <c r="J7149" s="113" t="s">
        <v>12259</v>
      </c>
      <c r="K7149" s="113" t="s">
        <v>7508</v>
      </c>
      <c r="L7149" s="113" t="s">
        <v>3947</v>
      </c>
      <c r="M7149" s="113" t="s">
        <v>7510</v>
      </c>
    </row>
    <row r="7150" spans="10:13">
      <c r="J7150" s="113" t="s">
        <v>12259</v>
      </c>
      <c r="K7150" s="113" t="s">
        <v>7511</v>
      </c>
      <c r="L7150" s="113" t="s">
        <v>3947</v>
      </c>
      <c r="M7150" s="113" t="s">
        <v>7513</v>
      </c>
    </row>
    <row r="7151" spans="10:13">
      <c r="J7151" s="113" t="s">
        <v>12259</v>
      </c>
      <c r="K7151" s="113" t="s">
        <v>7514</v>
      </c>
      <c r="L7151" s="113" t="s">
        <v>3947</v>
      </c>
      <c r="M7151" s="113" t="s">
        <v>7516</v>
      </c>
    </row>
    <row r="7152" spans="10:13">
      <c r="J7152" s="113" t="s">
        <v>12259</v>
      </c>
      <c r="K7152" s="113" t="s">
        <v>7517</v>
      </c>
      <c r="L7152" s="113" t="s">
        <v>3947</v>
      </c>
      <c r="M7152" s="113" t="s">
        <v>7519</v>
      </c>
    </row>
    <row r="7153" spans="10:13">
      <c r="J7153" s="113" t="s">
        <v>12259</v>
      </c>
      <c r="K7153" s="113" t="s">
        <v>7520</v>
      </c>
      <c r="L7153" s="113" t="s">
        <v>3947</v>
      </c>
      <c r="M7153" s="113" t="s">
        <v>7522</v>
      </c>
    </row>
    <row r="7154" spans="10:13">
      <c r="J7154" s="113" t="s">
        <v>12259</v>
      </c>
      <c r="K7154" s="113" t="s">
        <v>7523</v>
      </c>
      <c r="L7154" s="113" t="s">
        <v>3947</v>
      </c>
      <c r="M7154" s="113" t="s">
        <v>7525</v>
      </c>
    </row>
    <row r="7155" spans="10:13">
      <c r="J7155" s="113" t="s">
        <v>12259</v>
      </c>
      <c r="K7155" s="113" t="s">
        <v>7526</v>
      </c>
      <c r="L7155" s="113" t="s">
        <v>3947</v>
      </c>
      <c r="M7155" s="113" t="s">
        <v>7528</v>
      </c>
    </row>
    <row r="7156" spans="10:13">
      <c r="J7156" s="113" t="s">
        <v>12259</v>
      </c>
      <c r="K7156" s="113" t="s">
        <v>7529</v>
      </c>
      <c r="L7156" s="113" t="s">
        <v>3947</v>
      </c>
      <c r="M7156" s="113" t="s">
        <v>7531</v>
      </c>
    </row>
    <row r="7157" spans="10:13">
      <c r="J7157" s="113" t="s">
        <v>12259</v>
      </c>
      <c r="K7157" s="113" t="s">
        <v>7532</v>
      </c>
      <c r="L7157" s="113" t="s">
        <v>3947</v>
      </c>
      <c r="M7157" s="113" t="s">
        <v>7534</v>
      </c>
    </row>
    <row r="7158" spans="10:13">
      <c r="J7158" s="113" t="s">
        <v>12259</v>
      </c>
      <c r="K7158" s="113" t="s">
        <v>7535</v>
      </c>
      <c r="L7158" s="113" t="s">
        <v>3947</v>
      </c>
      <c r="M7158" s="113" t="s">
        <v>7537</v>
      </c>
    </row>
    <row r="7159" spans="10:13">
      <c r="J7159" s="113" t="s">
        <v>12259</v>
      </c>
      <c r="K7159" s="113" t="s">
        <v>7538</v>
      </c>
      <c r="L7159" s="113" t="s">
        <v>3947</v>
      </c>
      <c r="M7159" s="113" t="s">
        <v>7540</v>
      </c>
    </row>
    <row r="7160" spans="10:13">
      <c r="J7160" s="113" t="s">
        <v>12259</v>
      </c>
      <c r="K7160" s="113" t="s">
        <v>7541</v>
      </c>
      <c r="L7160" s="113" t="s">
        <v>3947</v>
      </c>
      <c r="M7160" s="113" t="s">
        <v>7543</v>
      </c>
    </row>
    <row r="7161" spans="10:13">
      <c r="J7161" s="113" t="s">
        <v>12259</v>
      </c>
      <c r="K7161" s="113" t="s">
        <v>7544</v>
      </c>
      <c r="L7161" s="113" t="s">
        <v>3947</v>
      </c>
      <c r="M7161" s="113" t="s">
        <v>7546</v>
      </c>
    </row>
    <row r="7162" spans="10:13">
      <c r="J7162" s="113" t="s">
        <v>12259</v>
      </c>
      <c r="K7162" s="113" t="s">
        <v>7547</v>
      </c>
      <c r="L7162" s="113" t="s">
        <v>3947</v>
      </c>
      <c r="M7162" s="113" t="s">
        <v>7549</v>
      </c>
    </row>
    <row r="7163" spans="10:13">
      <c r="J7163" s="113" t="s">
        <v>12259</v>
      </c>
      <c r="K7163" s="113" t="s">
        <v>7550</v>
      </c>
      <c r="L7163" s="113" t="s">
        <v>3947</v>
      </c>
      <c r="M7163" s="113" t="s">
        <v>7552</v>
      </c>
    </row>
    <row r="7164" spans="10:13">
      <c r="J7164" s="113" t="s">
        <v>12259</v>
      </c>
      <c r="K7164" s="113" t="s">
        <v>7553</v>
      </c>
      <c r="L7164" s="113" t="s">
        <v>3947</v>
      </c>
      <c r="M7164" s="113" t="s">
        <v>7555</v>
      </c>
    </row>
    <row r="7165" spans="10:13">
      <c r="J7165" s="113" t="s">
        <v>12259</v>
      </c>
      <c r="K7165" s="113" t="s">
        <v>7556</v>
      </c>
      <c r="L7165" s="113" t="s">
        <v>3947</v>
      </c>
      <c r="M7165" s="113" t="s">
        <v>7558</v>
      </c>
    </row>
    <row r="7166" spans="10:13">
      <c r="J7166" s="113" t="s">
        <v>12259</v>
      </c>
      <c r="K7166" s="113" t="s">
        <v>3646</v>
      </c>
      <c r="L7166" s="113" t="s">
        <v>3947</v>
      </c>
      <c r="M7166" s="113" t="s">
        <v>7559</v>
      </c>
    </row>
    <row r="7167" spans="10:13">
      <c r="J7167" s="113" t="s">
        <v>12259</v>
      </c>
      <c r="K7167" s="113" t="s">
        <v>7560</v>
      </c>
      <c r="L7167" s="113" t="s">
        <v>3947</v>
      </c>
      <c r="M7167" s="113" t="s">
        <v>7562</v>
      </c>
    </row>
    <row r="7168" spans="10:13">
      <c r="J7168" s="113" t="s">
        <v>12259</v>
      </c>
      <c r="K7168" s="113" t="s">
        <v>7563</v>
      </c>
      <c r="L7168" s="113" t="s">
        <v>3947</v>
      </c>
      <c r="M7168" s="113" t="s">
        <v>7565</v>
      </c>
    </row>
    <row r="7169" spans="10:13">
      <c r="J7169" s="113" t="s">
        <v>12259</v>
      </c>
      <c r="K7169" s="113" t="s">
        <v>7566</v>
      </c>
      <c r="L7169" s="113" t="s">
        <v>3947</v>
      </c>
      <c r="M7169" s="113" t="s">
        <v>7568</v>
      </c>
    </row>
    <row r="7170" spans="10:13">
      <c r="J7170" s="113" t="s">
        <v>12259</v>
      </c>
      <c r="K7170" s="113" t="s">
        <v>7569</v>
      </c>
      <c r="L7170" s="113" t="s">
        <v>3947</v>
      </c>
      <c r="M7170" s="113" t="s">
        <v>7571</v>
      </c>
    </row>
    <row r="7171" spans="10:13">
      <c r="J7171" s="113" t="s">
        <v>12259</v>
      </c>
      <c r="K7171" s="113" t="s">
        <v>7572</v>
      </c>
      <c r="L7171" s="113" t="s">
        <v>3947</v>
      </c>
      <c r="M7171" s="113" t="s">
        <v>7574</v>
      </c>
    </row>
    <row r="7172" spans="10:13">
      <c r="J7172" s="113" t="s">
        <v>12259</v>
      </c>
      <c r="K7172" s="113" t="s">
        <v>7575</v>
      </c>
      <c r="L7172" s="113" t="s">
        <v>3947</v>
      </c>
      <c r="M7172" s="113" t="s">
        <v>7577</v>
      </c>
    </row>
    <row r="7173" spans="10:13">
      <c r="J7173" s="113" t="s">
        <v>12259</v>
      </c>
      <c r="K7173" s="113" t="s">
        <v>7578</v>
      </c>
      <c r="L7173" s="113" t="s">
        <v>3947</v>
      </c>
      <c r="M7173" s="113" t="s">
        <v>7580</v>
      </c>
    </row>
    <row r="7174" spans="10:13">
      <c r="J7174" s="113" t="s">
        <v>12259</v>
      </c>
      <c r="K7174" s="113" t="s">
        <v>7581</v>
      </c>
      <c r="L7174" s="113" t="s">
        <v>3947</v>
      </c>
      <c r="M7174" s="113" t="s">
        <v>7583</v>
      </c>
    </row>
    <row r="7175" spans="10:13">
      <c r="J7175" s="113" t="s">
        <v>12259</v>
      </c>
      <c r="K7175" s="113" t="s">
        <v>7584</v>
      </c>
      <c r="L7175" s="113" t="s">
        <v>3947</v>
      </c>
      <c r="M7175" s="113" t="s">
        <v>7586</v>
      </c>
    </row>
    <row r="7176" spans="10:13">
      <c r="J7176" s="113" t="s">
        <v>12259</v>
      </c>
      <c r="K7176" s="113" t="s">
        <v>7587</v>
      </c>
      <c r="L7176" s="113" t="s">
        <v>3947</v>
      </c>
      <c r="M7176" s="113" t="s">
        <v>7589</v>
      </c>
    </row>
    <row r="7177" spans="10:13">
      <c r="J7177" s="113" t="s">
        <v>12259</v>
      </c>
      <c r="K7177" s="113" t="s">
        <v>7590</v>
      </c>
      <c r="L7177" s="113" t="s">
        <v>3947</v>
      </c>
      <c r="M7177" s="113" t="s">
        <v>7592</v>
      </c>
    </row>
    <row r="7178" spans="10:13">
      <c r="J7178" s="113" t="s">
        <v>12259</v>
      </c>
      <c r="K7178" s="113" t="s">
        <v>7593</v>
      </c>
      <c r="L7178" s="113" t="s">
        <v>3947</v>
      </c>
      <c r="M7178" s="113" t="s">
        <v>7595</v>
      </c>
    </row>
    <row r="7179" spans="10:13">
      <c r="J7179" s="113" t="s">
        <v>12259</v>
      </c>
      <c r="K7179" s="113" t="s">
        <v>7596</v>
      </c>
      <c r="L7179" s="113" t="s">
        <v>3947</v>
      </c>
      <c r="M7179" s="113" t="s">
        <v>7598</v>
      </c>
    </row>
    <row r="7180" spans="10:13">
      <c r="J7180" s="113" t="s">
        <v>12259</v>
      </c>
      <c r="K7180" s="113" t="s">
        <v>7599</v>
      </c>
      <c r="L7180" s="113" t="s">
        <v>3947</v>
      </c>
      <c r="M7180" s="113" t="s">
        <v>7601</v>
      </c>
    </row>
    <row r="7181" spans="10:13">
      <c r="J7181" s="113" t="s">
        <v>12259</v>
      </c>
      <c r="K7181" s="113" t="s">
        <v>7602</v>
      </c>
      <c r="L7181" s="113" t="s">
        <v>3947</v>
      </c>
      <c r="M7181" s="113" t="s">
        <v>7604</v>
      </c>
    </row>
    <row r="7182" spans="10:13">
      <c r="J7182" s="113" t="s">
        <v>12259</v>
      </c>
      <c r="K7182" s="113" t="s">
        <v>7605</v>
      </c>
      <c r="L7182" s="113" t="s">
        <v>3947</v>
      </c>
      <c r="M7182" s="113" t="s">
        <v>7607</v>
      </c>
    </row>
    <row r="7183" spans="10:13">
      <c r="J7183" s="113" t="s">
        <v>12259</v>
      </c>
      <c r="K7183" s="113" t="s">
        <v>7608</v>
      </c>
      <c r="L7183" s="113" t="s">
        <v>3947</v>
      </c>
      <c r="M7183" s="113" t="s">
        <v>7610</v>
      </c>
    </row>
    <row r="7184" spans="10:13">
      <c r="J7184" s="113" t="s">
        <v>12259</v>
      </c>
      <c r="K7184" s="113" t="s">
        <v>7611</v>
      </c>
      <c r="L7184" s="113" t="s">
        <v>3947</v>
      </c>
      <c r="M7184" s="113" t="s">
        <v>7613</v>
      </c>
    </row>
    <row r="7185" spans="10:13">
      <c r="J7185" s="113" t="s">
        <v>12259</v>
      </c>
      <c r="K7185" s="113" t="s">
        <v>7614</v>
      </c>
      <c r="L7185" s="113" t="s">
        <v>3947</v>
      </c>
      <c r="M7185" s="113" t="s">
        <v>7616</v>
      </c>
    </row>
    <row r="7186" spans="10:13">
      <c r="J7186" s="113" t="s">
        <v>12259</v>
      </c>
      <c r="K7186" s="113" t="s">
        <v>3648</v>
      </c>
      <c r="L7186" s="113" t="s">
        <v>3947</v>
      </c>
      <c r="M7186" s="113" t="s">
        <v>7618</v>
      </c>
    </row>
    <row r="7187" spans="10:13">
      <c r="J7187" s="113" t="s">
        <v>12259</v>
      </c>
      <c r="K7187" s="113" t="s">
        <v>7619</v>
      </c>
      <c r="L7187" s="113" t="s">
        <v>3947</v>
      </c>
      <c r="M7187" s="113" t="s">
        <v>7621</v>
      </c>
    </row>
    <row r="7188" spans="10:13">
      <c r="J7188" s="113" t="s">
        <v>12259</v>
      </c>
      <c r="K7188" s="113" t="s">
        <v>7622</v>
      </c>
      <c r="L7188" s="113" t="s">
        <v>3947</v>
      </c>
      <c r="M7188" s="113" t="s">
        <v>7624</v>
      </c>
    </row>
    <row r="7189" spans="10:13">
      <c r="J7189" s="113" t="s">
        <v>12259</v>
      </c>
      <c r="K7189" s="113" t="s">
        <v>7625</v>
      </c>
      <c r="L7189" s="113" t="s">
        <v>3947</v>
      </c>
      <c r="M7189" s="113" t="s">
        <v>7627</v>
      </c>
    </row>
    <row r="7190" spans="10:13">
      <c r="J7190" s="113" t="s">
        <v>12259</v>
      </c>
      <c r="K7190" s="113" t="s">
        <v>7628</v>
      </c>
      <c r="L7190" s="113" t="s">
        <v>3947</v>
      </c>
      <c r="M7190" s="113" t="s">
        <v>7630</v>
      </c>
    </row>
    <row r="7191" spans="10:13">
      <c r="J7191" s="113" t="s">
        <v>12259</v>
      </c>
      <c r="K7191" s="113" t="s">
        <v>7631</v>
      </c>
      <c r="L7191" s="113" t="s">
        <v>3947</v>
      </c>
      <c r="M7191" s="113" t="s">
        <v>7633</v>
      </c>
    </row>
    <row r="7192" spans="10:13">
      <c r="J7192" s="113" t="s">
        <v>12259</v>
      </c>
      <c r="K7192" s="113" t="s">
        <v>7634</v>
      </c>
      <c r="L7192" s="113" t="s">
        <v>3947</v>
      </c>
      <c r="M7192" s="113" t="s">
        <v>7636</v>
      </c>
    </row>
    <row r="7193" spans="10:13">
      <c r="J7193" s="113" t="s">
        <v>12259</v>
      </c>
      <c r="K7193" s="113" t="s">
        <v>7637</v>
      </c>
      <c r="L7193" s="113" t="s">
        <v>3947</v>
      </c>
      <c r="M7193" s="113" t="s">
        <v>7639</v>
      </c>
    </row>
    <row r="7194" spans="10:13">
      <c r="J7194" s="113" t="s">
        <v>12259</v>
      </c>
      <c r="K7194" s="113" t="s">
        <v>7640</v>
      </c>
      <c r="L7194" s="113" t="s">
        <v>3947</v>
      </c>
      <c r="M7194" s="113" t="s">
        <v>7642</v>
      </c>
    </row>
    <row r="7195" spans="10:13">
      <c r="J7195" s="113" t="s">
        <v>12259</v>
      </c>
      <c r="K7195" s="113" t="s">
        <v>7643</v>
      </c>
      <c r="L7195" s="113" t="s">
        <v>3947</v>
      </c>
      <c r="M7195" s="113" t="s">
        <v>7645</v>
      </c>
    </row>
    <row r="7196" spans="10:13">
      <c r="J7196" s="113" t="s">
        <v>12259</v>
      </c>
      <c r="K7196" s="113" t="s">
        <v>7646</v>
      </c>
      <c r="L7196" s="113" t="s">
        <v>3947</v>
      </c>
      <c r="M7196" s="113" t="s">
        <v>7648</v>
      </c>
    </row>
    <row r="7197" spans="10:13">
      <c r="J7197" s="113" t="s">
        <v>12259</v>
      </c>
      <c r="K7197" s="113" t="s">
        <v>7649</v>
      </c>
      <c r="L7197" s="113" t="s">
        <v>3947</v>
      </c>
      <c r="M7197" s="113" t="s">
        <v>7651</v>
      </c>
    </row>
    <row r="7198" spans="10:13">
      <c r="J7198" s="113" t="s">
        <v>12259</v>
      </c>
      <c r="K7198" s="113" t="s">
        <v>7652</v>
      </c>
      <c r="L7198" s="113" t="s">
        <v>3947</v>
      </c>
      <c r="M7198" s="113" t="s">
        <v>7654</v>
      </c>
    </row>
    <row r="7199" spans="10:13">
      <c r="J7199" s="113" t="s">
        <v>12259</v>
      </c>
      <c r="K7199" s="113" t="s">
        <v>7655</v>
      </c>
      <c r="L7199" s="113" t="s">
        <v>3947</v>
      </c>
      <c r="M7199" s="113" t="s">
        <v>7657</v>
      </c>
    </row>
    <row r="7200" spans="10:13">
      <c r="J7200" s="113" t="s">
        <v>12259</v>
      </c>
      <c r="K7200" s="113" t="s">
        <v>7658</v>
      </c>
      <c r="L7200" s="113" t="s">
        <v>3947</v>
      </c>
      <c r="M7200" s="113" t="s">
        <v>7660</v>
      </c>
    </row>
    <row r="7201" spans="10:13">
      <c r="J7201" s="113" t="s">
        <v>12259</v>
      </c>
      <c r="K7201" s="113" t="s">
        <v>7661</v>
      </c>
      <c r="L7201" s="113" t="s">
        <v>3947</v>
      </c>
      <c r="M7201" s="113" t="s">
        <v>7663</v>
      </c>
    </row>
    <row r="7202" spans="10:13">
      <c r="J7202" s="113" t="s">
        <v>12259</v>
      </c>
      <c r="K7202" s="113" t="s">
        <v>7664</v>
      </c>
      <c r="L7202" s="113" t="s">
        <v>3947</v>
      </c>
      <c r="M7202" s="113" t="s">
        <v>7666</v>
      </c>
    </row>
    <row r="7203" spans="10:13">
      <c r="J7203" s="113" t="s">
        <v>12259</v>
      </c>
      <c r="K7203" s="113" t="s">
        <v>7667</v>
      </c>
      <c r="L7203" s="113" t="s">
        <v>3947</v>
      </c>
      <c r="M7203" s="113" t="s">
        <v>7669</v>
      </c>
    </row>
    <row r="7204" spans="10:13">
      <c r="J7204" s="113" t="s">
        <v>12259</v>
      </c>
      <c r="K7204" s="113" t="s">
        <v>7670</v>
      </c>
      <c r="L7204" s="113" t="s">
        <v>3947</v>
      </c>
      <c r="M7204" s="113" t="s">
        <v>7672</v>
      </c>
    </row>
    <row r="7205" spans="10:13">
      <c r="J7205" s="113" t="s">
        <v>12259</v>
      </c>
      <c r="K7205" s="113" t="s">
        <v>7673</v>
      </c>
      <c r="L7205" s="113" t="s">
        <v>3947</v>
      </c>
      <c r="M7205" s="113" t="s">
        <v>7675</v>
      </c>
    </row>
    <row r="7206" spans="10:13">
      <c r="J7206" s="113" t="s">
        <v>12259</v>
      </c>
      <c r="K7206" s="113" t="s">
        <v>3650</v>
      </c>
      <c r="L7206" s="113" t="s">
        <v>3947</v>
      </c>
      <c r="M7206" s="113" t="s">
        <v>7677</v>
      </c>
    </row>
    <row r="7207" spans="10:13">
      <c r="J7207" s="113" t="s">
        <v>12259</v>
      </c>
      <c r="K7207" s="113" t="s">
        <v>7678</v>
      </c>
      <c r="L7207" s="113" t="s">
        <v>3947</v>
      </c>
      <c r="M7207" s="113" t="s">
        <v>7680</v>
      </c>
    </row>
    <row r="7208" spans="10:13">
      <c r="J7208" s="113" t="s">
        <v>12259</v>
      </c>
      <c r="K7208" s="113" t="s">
        <v>7681</v>
      </c>
      <c r="L7208" s="113" t="s">
        <v>3947</v>
      </c>
      <c r="M7208" s="113" t="s">
        <v>7683</v>
      </c>
    </row>
    <row r="7209" spans="10:13">
      <c r="J7209" s="113" t="s">
        <v>12259</v>
      </c>
      <c r="K7209" s="113" t="s">
        <v>7684</v>
      </c>
      <c r="L7209" s="113" t="s">
        <v>3947</v>
      </c>
      <c r="M7209" s="113" t="s">
        <v>7686</v>
      </c>
    </row>
    <row r="7210" spans="10:13">
      <c r="J7210" s="113" t="s">
        <v>12259</v>
      </c>
      <c r="K7210" s="113" t="s">
        <v>7687</v>
      </c>
      <c r="L7210" s="113" t="s">
        <v>3947</v>
      </c>
      <c r="M7210" s="113" t="s">
        <v>7689</v>
      </c>
    </row>
    <row r="7211" spans="10:13">
      <c r="J7211" s="113" t="s">
        <v>12259</v>
      </c>
      <c r="K7211" s="113" t="s">
        <v>7690</v>
      </c>
      <c r="L7211" s="113" t="s">
        <v>3947</v>
      </c>
      <c r="M7211" s="113" t="s">
        <v>7692</v>
      </c>
    </row>
    <row r="7212" spans="10:13">
      <c r="J7212" s="113" t="s">
        <v>12259</v>
      </c>
      <c r="K7212" s="113" t="s">
        <v>7693</v>
      </c>
      <c r="L7212" s="113" t="s">
        <v>3947</v>
      </c>
      <c r="M7212" s="113" t="s">
        <v>7695</v>
      </c>
    </row>
    <row r="7213" spans="10:13">
      <c r="J7213" s="113" t="s">
        <v>12259</v>
      </c>
      <c r="K7213" s="113" t="s">
        <v>7696</v>
      </c>
      <c r="L7213" s="113" t="s">
        <v>3947</v>
      </c>
      <c r="M7213" s="113" t="s">
        <v>7698</v>
      </c>
    </row>
    <row r="7214" spans="10:13">
      <c r="J7214" s="113" t="s">
        <v>12259</v>
      </c>
      <c r="K7214" s="113" t="s">
        <v>7699</v>
      </c>
      <c r="L7214" s="113" t="s">
        <v>3947</v>
      </c>
      <c r="M7214" s="113" t="s">
        <v>7701</v>
      </c>
    </row>
    <row r="7215" spans="10:13">
      <c r="J7215" s="113" t="s">
        <v>12259</v>
      </c>
      <c r="K7215" s="113" t="s">
        <v>7702</v>
      </c>
      <c r="L7215" s="113" t="s">
        <v>3947</v>
      </c>
      <c r="M7215" s="113" t="s">
        <v>7704</v>
      </c>
    </row>
    <row r="7216" spans="10:13">
      <c r="J7216" s="113" t="s">
        <v>12259</v>
      </c>
      <c r="K7216" s="113" t="s">
        <v>7705</v>
      </c>
      <c r="L7216" s="113" t="s">
        <v>3947</v>
      </c>
      <c r="M7216" s="113" t="s">
        <v>7707</v>
      </c>
    </row>
    <row r="7217" spans="10:13">
      <c r="J7217" s="113" t="s">
        <v>12259</v>
      </c>
      <c r="K7217" s="113" t="s">
        <v>7708</v>
      </c>
      <c r="L7217" s="113" t="s">
        <v>3947</v>
      </c>
      <c r="M7217" s="113" t="s">
        <v>7710</v>
      </c>
    </row>
    <row r="7218" spans="10:13">
      <c r="J7218" s="113" t="s">
        <v>12259</v>
      </c>
      <c r="K7218" s="113" t="s">
        <v>7711</v>
      </c>
      <c r="L7218" s="113" t="s">
        <v>3947</v>
      </c>
      <c r="M7218" s="113" t="s">
        <v>7713</v>
      </c>
    </row>
    <row r="7219" spans="10:13">
      <c r="J7219" s="113" t="s">
        <v>12259</v>
      </c>
      <c r="K7219" s="113" t="s">
        <v>7714</v>
      </c>
      <c r="L7219" s="113" t="s">
        <v>3947</v>
      </c>
      <c r="M7219" s="113" t="s">
        <v>7716</v>
      </c>
    </row>
    <row r="7220" spans="10:13">
      <c r="J7220" s="113" t="s">
        <v>12259</v>
      </c>
      <c r="K7220" s="113" t="s">
        <v>7717</v>
      </c>
      <c r="L7220" s="113" t="s">
        <v>3947</v>
      </c>
      <c r="M7220" s="113" t="s">
        <v>7719</v>
      </c>
    </row>
    <row r="7221" spans="10:13">
      <c r="J7221" s="113" t="s">
        <v>12259</v>
      </c>
      <c r="K7221" s="113" t="s">
        <v>7720</v>
      </c>
      <c r="L7221" s="113" t="s">
        <v>3947</v>
      </c>
      <c r="M7221" s="113" t="s">
        <v>7722</v>
      </c>
    </row>
    <row r="7222" spans="10:13">
      <c r="J7222" s="113" t="s">
        <v>12259</v>
      </c>
      <c r="K7222" s="113" t="s">
        <v>7723</v>
      </c>
      <c r="L7222" s="113" t="s">
        <v>3947</v>
      </c>
      <c r="M7222" s="113" t="s">
        <v>7725</v>
      </c>
    </row>
    <row r="7223" spans="10:13">
      <c r="J7223" s="113" t="s">
        <v>12259</v>
      </c>
      <c r="K7223" s="113" t="s">
        <v>7726</v>
      </c>
      <c r="L7223" s="113" t="s">
        <v>3947</v>
      </c>
      <c r="M7223" s="113" t="s">
        <v>7728</v>
      </c>
    </row>
    <row r="7224" spans="10:13">
      <c r="J7224" s="113" t="s">
        <v>12259</v>
      </c>
      <c r="K7224" s="113" t="s">
        <v>7729</v>
      </c>
      <c r="L7224" s="113" t="s">
        <v>3947</v>
      </c>
      <c r="M7224" s="113" t="s">
        <v>7731</v>
      </c>
    </row>
    <row r="7225" spans="10:13">
      <c r="J7225" s="113" t="s">
        <v>12259</v>
      </c>
      <c r="K7225" s="113" t="s">
        <v>7732</v>
      </c>
      <c r="L7225" s="113" t="s">
        <v>3947</v>
      </c>
      <c r="M7225" s="113" t="s">
        <v>7734</v>
      </c>
    </row>
    <row r="7226" spans="10:13">
      <c r="J7226" s="113" t="s">
        <v>12259</v>
      </c>
      <c r="K7226" s="113" t="s">
        <v>3652</v>
      </c>
      <c r="L7226" s="113" t="s">
        <v>3947</v>
      </c>
      <c r="M7226" s="113" t="s">
        <v>7736</v>
      </c>
    </row>
    <row r="7227" spans="10:13">
      <c r="J7227" s="113" t="s">
        <v>12259</v>
      </c>
      <c r="K7227" s="113" t="s">
        <v>7737</v>
      </c>
      <c r="L7227" s="113" t="s">
        <v>3947</v>
      </c>
      <c r="M7227" s="113" t="s">
        <v>7739</v>
      </c>
    </row>
    <row r="7228" spans="10:13">
      <c r="J7228" s="113" t="s">
        <v>12259</v>
      </c>
      <c r="K7228" s="113" t="s">
        <v>7740</v>
      </c>
      <c r="L7228" s="113" t="s">
        <v>3947</v>
      </c>
      <c r="M7228" s="113" t="s">
        <v>7742</v>
      </c>
    </row>
    <row r="7229" spans="10:13">
      <c r="J7229" s="113" t="s">
        <v>12259</v>
      </c>
      <c r="K7229" s="113" t="s">
        <v>7743</v>
      </c>
      <c r="L7229" s="113" t="s">
        <v>3947</v>
      </c>
      <c r="M7229" s="113" t="s">
        <v>7745</v>
      </c>
    </row>
    <row r="7230" spans="10:13">
      <c r="J7230" s="113" t="s">
        <v>12259</v>
      </c>
      <c r="K7230" s="113" t="s">
        <v>7746</v>
      </c>
      <c r="L7230" s="113" t="s">
        <v>3947</v>
      </c>
      <c r="M7230" s="113" t="s">
        <v>7748</v>
      </c>
    </row>
    <row r="7231" spans="10:13">
      <c r="J7231" s="113" t="s">
        <v>12259</v>
      </c>
      <c r="K7231" s="113" t="s">
        <v>7749</v>
      </c>
      <c r="L7231" s="113" t="s">
        <v>3947</v>
      </c>
      <c r="M7231" s="113" t="s">
        <v>7750</v>
      </c>
    </row>
    <row r="7232" spans="10:13">
      <c r="J7232" s="113" t="s">
        <v>12259</v>
      </c>
      <c r="K7232" s="113" t="s">
        <v>7751</v>
      </c>
      <c r="L7232" s="113" t="s">
        <v>3947</v>
      </c>
      <c r="M7232" s="113" t="s">
        <v>7753</v>
      </c>
    </row>
    <row r="7233" spans="10:13">
      <c r="J7233" s="113" t="s">
        <v>12259</v>
      </c>
      <c r="K7233" s="113" t="s">
        <v>7754</v>
      </c>
      <c r="L7233" s="113" t="s">
        <v>3947</v>
      </c>
      <c r="M7233" s="113" t="s">
        <v>7756</v>
      </c>
    </row>
    <row r="7234" spans="10:13">
      <c r="J7234" s="113" t="s">
        <v>12259</v>
      </c>
      <c r="K7234" s="113" t="s">
        <v>7757</v>
      </c>
      <c r="L7234" s="113" t="s">
        <v>3947</v>
      </c>
      <c r="M7234" s="113" t="s">
        <v>7759</v>
      </c>
    </row>
    <row r="7235" spans="10:13">
      <c r="J7235" s="113" t="s">
        <v>12259</v>
      </c>
      <c r="K7235" s="113" t="s">
        <v>7760</v>
      </c>
      <c r="L7235" s="113" t="s">
        <v>3947</v>
      </c>
      <c r="M7235" s="113" t="s">
        <v>7762</v>
      </c>
    </row>
    <row r="7236" spans="10:13">
      <c r="J7236" s="113" t="s">
        <v>12259</v>
      </c>
      <c r="K7236" s="113" t="s">
        <v>7763</v>
      </c>
      <c r="L7236" s="113" t="s">
        <v>3947</v>
      </c>
      <c r="M7236" s="113" t="s">
        <v>7765</v>
      </c>
    </row>
    <row r="7237" spans="10:13">
      <c r="J7237" s="113" t="s">
        <v>12259</v>
      </c>
      <c r="K7237" s="113" t="s">
        <v>7766</v>
      </c>
      <c r="L7237" s="113" t="s">
        <v>3947</v>
      </c>
      <c r="M7237" s="113" t="s">
        <v>7768</v>
      </c>
    </row>
    <row r="7238" spans="10:13">
      <c r="J7238" s="113" t="s">
        <v>12259</v>
      </c>
      <c r="K7238" s="113" t="s">
        <v>7769</v>
      </c>
      <c r="L7238" s="113" t="s">
        <v>3947</v>
      </c>
      <c r="M7238" s="113" t="s">
        <v>7771</v>
      </c>
    </row>
    <row r="7239" spans="10:13">
      <c r="J7239" s="113" t="s">
        <v>12259</v>
      </c>
      <c r="K7239" s="113" t="s">
        <v>7772</v>
      </c>
      <c r="L7239" s="113" t="s">
        <v>3947</v>
      </c>
      <c r="M7239" s="113" t="s">
        <v>7774</v>
      </c>
    </row>
    <row r="7240" spans="10:13">
      <c r="J7240" s="113" t="s">
        <v>12259</v>
      </c>
      <c r="K7240" s="113" t="s">
        <v>7775</v>
      </c>
      <c r="L7240" s="113" t="s">
        <v>3947</v>
      </c>
      <c r="M7240" s="113" t="s">
        <v>7777</v>
      </c>
    </row>
    <row r="7241" spans="10:13">
      <c r="J7241" s="113" t="s">
        <v>12259</v>
      </c>
      <c r="K7241" s="113" t="s">
        <v>7778</v>
      </c>
      <c r="L7241" s="113" t="s">
        <v>3947</v>
      </c>
      <c r="M7241" s="113" t="s">
        <v>7780</v>
      </c>
    </row>
    <row r="7242" spans="10:13">
      <c r="J7242" s="113" t="s">
        <v>12259</v>
      </c>
      <c r="K7242" s="113" t="s">
        <v>7781</v>
      </c>
      <c r="L7242" s="113" t="s">
        <v>3947</v>
      </c>
      <c r="M7242" s="113" t="s">
        <v>7783</v>
      </c>
    </row>
    <row r="7243" spans="10:13">
      <c r="J7243" s="113" t="s">
        <v>12259</v>
      </c>
      <c r="K7243" s="113" t="s">
        <v>7784</v>
      </c>
      <c r="L7243" s="113" t="s">
        <v>3947</v>
      </c>
      <c r="M7243" s="113" t="s">
        <v>7786</v>
      </c>
    </row>
    <row r="7244" spans="10:13">
      <c r="J7244" s="113" t="s">
        <v>12259</v>
      </c>
      <c r="K7244" s="113" t="s">
        <v>7787</v>
      </c>
      <c r="L7244" s="113" t="s">
        <v>3947</v>
      </c>
      <c r="M7244" s="113" t="s">
        <v>7789</v>
      </c>
    </row>
    <row r="7245" spans="10:13">
      <c r="J7245" s="113" t="s">
        <v>12259</v>
      </c>
      <c r="K7245" s="113" t="s">
        <v>7790</v>
      </c>
      <c r="L7245" s="113" t="s">
        <v>3947</v>
      </c>
      <c r="M7245" s="113" t="s">
        <v>7792</v>
      </c>
    </row>
    <row r="7246" spans="10:13">
      <c r="J7246" s="113" t="s">
        <v>12259</v>
      </c>
      <c r="K7246" s="113" t="s">
        <v>3654</v>
      </c>
      <c r="L7246" s="113" t="s">
        <v>3947</v>
      </c>
      <c r="M7246" s="113" t="s">
        <v>7794</v>
      </c>
    </row>
    <row r="7247" spans="10:13">
      <c r="J7247" s="113" t="s">
        <v>12259</v>
      </c>
      <c r="K7247" s="113" t="s">
        <v>7795</v>
      </c>
      <c r="L7247" s="113" t="s">
        <v>3947</v>
      </c>
      <c r="M7247" s="113" t="s">
        <v>7797</v>
      </c>
    </row>
    <row r="7248" spans="10:13">
      <c r="J7248" s="113" t="s">
        <v>12259</v>
      </c>
      <c r="K7248" s="113" t="s">
        <v>7798</v>
      </c>
      <c r="L7248" s="113" t="s">
        <v>3947</v>
      </c>
      <c r="M7248" s="113" t="s">
        <v>7800</v>
      </c>
    </row>
    <row r="7249" spans="10:13">
      <c r="J7249" s="113" t="s">
        <v>12259</v>
      </c>
      <c r="K7249" s="113" t="s">
        <v>7801</v>
      </c>
      <c r="L7249" s="113" t="s">
        <v>3947</v>
      </c>
      <c r="M7249" s="113" t="s">
        <v>7803</v>
      </c>
    </row>
    <row r="7250" spans="10:13">
      <c r="J7250" s="113" t="s">
        <v>12259</v>
      </c>
      <c r="K7250" s="113" t="s">
        <v>7804</v>
      </c>
      <c r="L7250" s="113" t="s">
        <v>3947</v>
      </c>
      <c r="M7250" s="113" t="s">
        <v>7806</v>
      </c>
    </row>
    <row r="7251" spans="10:13">
      <c r="J7251" s="113" t="s">
        <v>12259</v>
      </c>
      <c r="K7251" s="113" t="s">
        <v>7807</v>
      </c>
      <c r="L7251" s="113" t="s">
        <v>3947</v>
      </c>
      <c r="M7251" s="113" t="s">
        <v>7809</v>
      </c>
    </row>
    <row r="7252" spans="10:13">
      <c r="J7252" s="113" t="s">
        <v>12259</v>
      </c>
      <c r="K7252" s="113" t="s">
        <v>7810</v>
      </c>
      <c r="L7252" s="113" t="s">
        <v>3947</v>
      </c>
      <c r="M7252" s="113" t="s">
        <v>7812</v>
      </c>
    </row>
    <row r="7253" spans="10:13">
      <c r="J7253" s="113" t="s">
        <v>12259</v>
      </c>
      <c r="K7253" s="113" t="s">
        <v>7813</v>
      </c>
      <c r="L7253" s="113" t="s">
        <v>3947</v>
      </c>
      <c r="M7253" s="113" t="s">
        <v>7815</v>
      </c>
    </row>
    <row r="7254" spans="10:13">
      <c r="J7254" s="113" t="s">
        <v>12259</v>
      </c>
      <c r="K7254" s="113" t="s">
        <v>7816</v>
      </c>
      <c r="L7254" s="113" t="s">
        <v>3947</v>
      </c>
      <c r="M7254" s="113" t="s">
        <v>7818</v>
      </c>
    </row>
    <row r="7255" spans="10:13">
      <c r="J7255" s="113" t="s">
        <v>12259</v>
      </c>
      <c r="K7255" s="113" t="s">
        <v>7819</v>
      </c>
      <c r="L7255" s="113" t="s">
        <v>3947</v>
      </c>
      <c r="M7255" s="113" t="s">
        <v>7821</v>
      </c>
    </row>
    <row r="7256" spans="10:13">
      <c r="J7256" s="113" t="s">
        <v>12259</v>
      </c>
      <c r="K7256" s="113" t="s">
        <v>7822</v>
      </c>
      <c r="L7256" s="113" t="s">
        <v>3947</v>
      </c>
      <c r="M7256" s="113" t="s">
        <v>7824</v>
      </c>
    </row>
    <row r="7257" spans="10:13">
      <c r="J7257" s="113" t="s">
        <v>12259</v>
      </c>
      <c r="K7257" s="113" t="s">
        <v>7825</v>
      </c>
      <c r="L7257" s="113" t="s">
        <v>3947</v>
      </c>
      <c r="M7257" s="113" t="s">
        <v>7827</v>
      </c>
    </row>
    <row r="7258" spans="10:13">
      <c r="J7258" s="113" t="s">
        <v>12259</v>
      </c>
      <c r="K7258" s="113" t="s">
        <v>7828</v>
      </c>
      <c r="L7258" s="113" t="s">
        <v>3947</v>
      </c>
      <c r="M7258" s="113" t="s">
        <v>7830</v>
      </c>
    </row>
    <row r="7259" spans="10:13">
      <c r="J7259" s="113" t="s">
        <v>12259</v>
      </c>
      <c r="K7259" s="113" t="s">
        <v>7831</v>
      </c>
      <c r="L7259" s="113" t="s">
        <v>3947</v>
      </c>
      <c r="M7259" s="113" t="s">
        <v>7833</v>
      </c>
    </row>
    <row r="7260" spans="10:13">
      <c r="J7260" s="113" t="s">
        <v>12259</v>
      </c>
      <c r="K7260" s="113" t="s">
        <v>7834</v>
      </c>
      <c r="L7260" s="113" t="s">
        <v>3947</v>
      </c>
      <c r="M7260" s="113" t="s">
        <v>7836</v>
      </c>
    </row>
    <row r="7261" spans="10:13">
      <c r="J7261" s="113" t="s">
        <v>12259</v>
      </c>
      <c r="K7261" s="113" t="s">
        <v>7837</v>
      </c>
      <c r="L7261" s="113" t="s">
        <v>3947</v>
      </c>
      <c r="M7261" s="113" t="s">
        <v>7839</v>
      </c>
    </row>
    <row r="7262" spans="10:13">
      <c r="J7262" s="113" t="s">
        <v>12259</v>
      </c>
      <c r="K7262" s="113" t="s">
        <v>7840</v>
      </c>
      <c r="L7262" s="113" t="s">
        <v>3947</v>
      </c>
      <c r="M7262" s="113" t="s">
        <v>7842</v>
      </c>
    </row>
    <row r="7263" spans="10:13">
      <c r="J7263" s="113" t="s">
        <v>12259</v>
      </c>
      <c r="K7263" s="113" t="s">
        <v>7843</v>
      </c>
      <c r="L7263" s="113" t="s">
        <v>3947</v>
      </c>
      <c r="M7263" s="113" t="s">
        <v>7845</v>
      </c>
    </row>
    <row r="7264" spans="10:13">
      <c r="J7264" s="113" t="s">
        <v>12259</v>
      </c>
      <c r="K7264" s="113" t="s">
        <v>7846</v>
      </c>
      <c r="L7264" s="113" t="s">
        <v>3947</v>
      </c>
      <c r="M7264" s="113" t="s">
        <v>7848</v>
      </c>
    </row>
    <row r="7265" spans="10:13">
      <c r="J7265" s="113" t="s">
        <v>12259</v>
      </c>
      <c r="K7265" s="113" t="s">
        <v>7849</v>
      </c>
      <c r="L7265" s="113" t="s">
        <v>3947</v>
      </c>
      <c r="M7265" s="113" t="s">
        <v>7851</v>
      </c>
    </row>
    <row r="7266" spans="10:13">
      <c r="J7266" s="113" t="s">
        <v>12259</v>
      </c>
      <c r="K7266" s="113" t="s">
        <v>3656</v>
      </c>
      <c r="L7266" s="113" t="s">
        <v>3947</v>
      </c>
      <c r="M7266" s="113" t="s">
        <v>7853</v>
      </c>
    </row>
    <row r="7267" spans="10:13">
      <c r="J7267" s="113" t="s">
        <v>12259</v>
      </c>
      <c r="K7267" s="113" t="s">
        <v>7854</v>
      </c>
      <c r="L7267" s="113" t="s">
        <v>3947</v>
      </c>
      <c r="M7267" s="113" t="s">
        <v>7856</v>
      </c>
    </row>
    <row r="7268" spans="10:13">
      <c r="J7268" s="113" t="s">
        <v>12259</v>
      </c>
      <c r="K7268" s="113" t="s">
        <v>7857</v>
      </c>
      <c r="L7268" s="113" t="s">
        <v>3947</v>
      </c>
      <c r="M7268" s="113" t="s">
        <v>7859</v>
      </c>
    </row>
    <row r="7269" spans="10:13">
      <c r="J7269" s="113" t="s">
        <v>12259</v>
      </c>
      <c r="K7269" s="113" t="s">
        <v>7860</v>
      </c>
      <c r="L7269" s="113" t="s">
        <v>3947</v>
      </c>
      <c r="M7269" s="113" t="s">
        <v>7862</v>
      </c>
    </row>
    <row r="7270" spans="10:13">
      <c r="J7270" s="113" t="s">
        <v>12259</v>
      </c>
      <c r="K7270" s="113" t="s">
        <v>7863</v>
      </c>
      <c r="L7270" s="113" t="s">
        <v>3947</v>
      </c>
      <c r="M7270" s="113" t="s">
        <v>7865</v>
      </c>
    </row>
    <row r="7271" spans="10:13">
      <c r="J7271" s="113" t="s">
        <v>12259</v>
      </c>
      <c r="K7271" s="113" t="s">
        <v>7866</v>
      </c>
      <c r="L7271" s="113" t="s">
        <v>3947</v>
      </c>
      <c r="M7271" s="113" t="s">
        <v>7868</v>
      </c>
    </row>
    <row r="7272" spans="10:13">
      <c r="J7272" s="113" t="s">
        <v>12259</v>
      </c>
      <c r="K7272" s="113" t="s">
        <v>7869</v>
      </c>
      <c r="L7272" s="113" t="s">
        <v>3947</v>
      </c>
      <c r="M7272" s="113" t="s">
        <v>7871</v>
      </c>
    </row>
    <row r="7273" spans="10:13">
      <c r="J7273" s="113" t="s">
        <v>12259</v>
      </c>
      <c r="K7273" s="113" t="s">
        <v>7872</v>
      </c>
      <c r="L7273" s="113" t="s">
        <v>3947</v>
      </c>
      <c r="M7273" s="113" t="s">
        <v>7874</v>
      </c>
    </row>
    <row r="7274" spans="10:13">
      <c r="J7274" s="113" t="s">
        <v>12259</v>
      </c>
      <c r="K7274" s="113" t="s">
        <v>7875</v>
      </c>
      <c r="L7274" s="113" t="s">
        <v>3947</v>
      </c>
      <c r="M7274" s="113" t="s">
        <v>7877</v>
      </c>
    </row>
    <row r="7275" spans="10:13">
      <c r="J7275" s="113" t="s">
        <v>12259</v>
      </c>
      <c r="K7275" s="113" t="s">
        <v>7878</v>
      </c>
      <c r="L7275" s="113" t="s">
        <v>3947</v>
      </c>
      <c r="M7275" s="113" t="s">
        <v>7880</v>
      </c>
    </row>
    <row r="7276" spans="10:13">
      <c r="J7276" s="113" t="s">
        <v>12259</v>
      </c>
      <c r="K7276" s="113" t="s">
        <v>7881</v>
      </c>
      <c r="L7276" s="113" t="s">
        <v>3947</v>
      </c>
      <c r="M7276" s="113" t="s">
        <v>7883</v>
      </c>
    </row>
    <row r="7277" spans="10:13">
      <c r="J7277" s="113" t="s">
        <v>12259</v>
      </c>
      <c r="K7277" s="113" t="s">
        <v>7884</v>
      </c>
      <c r="L7277" s="113" t="s">
        <v>3947</v>
      </c>
      <c r="M7277" s="113" t="s">
        <v>7886</v>
      </c>
    </row>
    <row r="7278" spans="10:13">
      <c r="J7278" s="113" t="s">
        <v>12259</v>
      </c>
      <c r="K7278" s="113" t="s">
        <v>7887</v>
      </c>
      <c r="L7278" s="113" t="s">
        <v>3947</v>
      </c>
      <c r="M7278" s="113" t="s">
        <v>7889</v>
      </c>
    </row>
    <row r="7279" spans="10:13">
      <c r="J7279" s="113" t="s">
        <v>12259</v>
      </c>
      <c r="K7279" s="113" t="s">
        <v>7890</v>
      </c>
      <c r="L7279" s="113" t="s">
        <v>3947</v>
      </c>
      <c r="M7279" s="113" t="s">
        <v>7892</v>
      </c>
    </row>
    <row r="7280" spans="10:13">
      <c r="J7280" s="113" t="s">
        <v>12259</v>
      </c>
      <c r="K7280" s="113" t="s">
        <v>7893</v>
      </c>
      <c r="L7280" s="113" t="s">
        <v>3947</v>
      </c>
      <c r="M7280" s="113" t="s">
        <v>7895</v>
      </c>
    </row>
    <row r="7281" spans="10:13">
      <c r="J7281" s="113" t="s">
        <v>12259</v>
      </c>
      <c r="K7281" s="113" t="s">
        <v>7896</v>
      </c>
      <c r="L7281" s="113" t="s">
        <v>3947</v>
      </c>
      <c r="M7281" s="113" t="s">
        <v>7898</v>
      </c>
    </row>
    <row r="7282" spans="10:13">
      <c r="J7282" s="113" t="s">
        <v>12259</v>
      </c>
      <c r="K7282" s="113" t="s">
        <v>7899</v>
      </c>
      <c r="L7282" s="113" t="s">
        <v>3947</v>
      </c>
      <c r="M7282" s="113" t="s">
        <v>7901</v>
      </c>
    </row>
    <row r="7283" spans="10:13">
      <c r="J7283" s="113" t="s">
        <v>12259</v>
      </c>
      <c r="K7283" s="113" t="s">
        <v>7902</v>
      </c>
      <c r="L7283" s="113" t="s">
        <v>3947</v>
      </c>
      <c r="M7283" s="113" t="s">
        <v>7904</v>
      </c>
    </row>
    <row r="7284" spans="10:13">
      <c r="J7284" s="113" t="s">
        <v>12259</v>
      </c>
      <c r="K7284" s="113" t="s">
        <v>7905</v>
      </c>
      <c r="L7284" s="113" t="s">
        <v>3947</v>
      </c>
      <c r="M7284" s="113" t="s">
        <v>7907</v>
      </c>
    </row>
    <row r="7285" spans="10:13">
      <c r="J7285" s="113" t="s">
        <v>12259</v>
      </c>
      <c r="K7285" s="113" t="s">
        <v>7908</v>
      </c>
      <c r="L7285" s="113" t="s">
        <v>3947</v>
      </c>
      <c r="M7285" s="113" t="s">
        <v>7910</v>
      </c>
    </row>
    <row r="7286" spans="10:13">
      <c r="J7286" s="113" t="s">
        <v>12259</v>
      </c>
      <c r="K7286" s="113" t="s">
        <v>3658</v>
      </c>
      <c r="L7286" s="113" t="s">
        <v>3947</v>
      </c>
      <c r="M7286" s="113" t="s">
        <v>7912</v>
      </c>
    </row>
    <row r="7287" spans="10:13">
      <c r="J7287" s="113" t="s">
        <v>12259</v>
      </c>
      <c r="K7287" s="113" t="s">
        <v>7913</v>
      </c>
      <c r="L7287" s="113" t="s">
        <v>3947</v>
      </c>
      <c r="M7287" s="113" t="s">
        <v>7915</v>
      </c>
    </row>
    <row r="7288" spans="10:13">
      <c r="J7288" s="113" t="s">
        <v>12259</v>
      </c>
      <c r="K7288" s="113" t="s">
        <v>7916</v>
      </c>
      <c r="L7288" s="113" t="s">
        <v>3947</v>
      </c>
      <c r="M7288" s="113" t="s">
        <v>7918</v>
      </c>
    </row>
    <row r="7289" spans="10:13">
      <c r="J7289" s="113" t="s">
        <v>12259</v>
      </c>
      <c r="K7289" s="113" t="s">
        <v>7919</v>
      </c>
      <c r="L7289" s="113" t="s">
        <v>3947</v>
      </c>
      <c r="M7289" s="113" t="s">
        <v>7921</v>
      </c>
    </row>
    <row r="7290" spans="10:13">
      <c r="J7290" s="113" t="s">
        <v>12259</v>
      </c>
      <c r="K7290" s="113" t="s">
        <v>7922</v>
      </c>
      <c r="L7290" s="113" t="s">
        <v>3947</v>
      </c>
      <c r="M7290" s="113" t="s">
        <v>7924</v>
      </c>
    </row>
    <row r="7291" spans="10:13">
      <c r="J7291" s="113" t="s">
        <v>12259</v>
      </c>
      <c r="K7291" s="113" t="s">
        <v>7925</v>
      </c>
      <c r="L7291" s="113" t="s">
        <v>3947</v>
      </c>
      <c r="M7291" s="113" t="s">
        <v>7927</v>
      </c>
    </row>
    <row r="7292" spans="10:13">
      <c r="J7292" s="113" t="s">
        <v>12259</v>
      </c>
      <c r="K7292" s="113" t="s">
        <v>7928</v>
      </c>
      <c r="L7292" s="113" t="s">
        <v>3947</v>
      </c>
      <c r="M7292" s="113" t="s">
        <v>7930</v>
      </c>
    </row>
    <row r="7293" spans="10:13">
      <c r="J7293" s="113" t="s">
        <v>12259</v>
      </c>
      <c r="K7293" s="113" t="s">
        <v>7931</v>
      </c>
      <c r="L7293" s="113" t="s">
        <v>3947</v>
      </c>
      <c r="M7293" s="113" t="s">
        <v>7933</v>
      </c>
    </row>
    <row r="7294" spans="10:13">
      <c r="J7294" s="113" t="s">
        <v>12259</v>
      </c>
      <c r="K7294" s="113" t="s">
        <v>7934</v>
      </c>
      <c r="L7294" s="113" t="s">
        <v>3947</v>
      </c>
      <c r="M7294" s="113" t="s">
        <v>7936</v>
      </c>
    </row>
    <row r="7295" spans="10:13">
      <c r="J7295" s="113" t="s">
        <v>12259</v>
      </c>
      <c r="K7295" s="113" t="s">
        <v>7937</v>
      </c>
      <c r="L7295" s="113" t="s">
        <v>3947</v>
      </c>
      <c r="M7295" s="113" t="s">
        <v>7939</v>
      </c>
    </row>
    <row r="7296" spans="10:13">
      <c r="J7296" s="113" t="s">
        <v>12259</v>
      </c>
      <c r="K7296" s="113" t="s">
        <v>7940</v>
      </c>
      <c r="L7296" s="113" t="s">
        <v>3947</v>
      </c>
      <c r="M7296" s="113" t="s">
        <v>7941</v>
      </c>
    </row>
    <row r="7297" spans="10:13">
      <c r="J7297" s="113" t="s">
        <v>12259</v>
      </c>
      <c r="K7297" s="113" t="s">
        <v>7942</v>
      </c>
      <c r="L7297" s="113" t="s">
        <v>3947</v>
      </c>
      <c r="M7297" s="113" t="s">
        <v>7944</v>
      </c>
    </row>
    <row r="7298" spans="10:13">
      <c r="J7298" s="113" t="s">
        <v>12259</v>
      </c>
      <c r="K7298" s="113" t="s">
        <v>7945</v>
      </c>
      <c r="L7298" s="113" t="s">
        <v>3947</v>
      </c>
      <c r="M7298" s="113" t="s">
        <v>7947</v>
      </c>
    </row>
    <row r="7299" spans="10:13">
      <c r="J7299" s="113" t="s">
        <v>12259</v>
      </c>
      <c r="K7299" s="113" t="s">
        <v>7948</v>
      </c>
      <c r="L7299" s="113" t="s">
        <v>3947</v>
      </c>
      <c r="M7299" s="113" t="s">
        <v>7950</v>
      </c>
    </row>
    <row r="7300" spans="10:13">
      <c r="J7300" s="113" t="s">
        <v>12259</v>
      </c>
      <c r="K7300" s="113" t="s">
        <v>7951</v>
      </c>
      <c r="L7300" s="113" t="s">
        <v>3947</v>
      </c>
      <c r="M7300" s="113" t="s">
        <v>7953</v>
      </c>
    </row>
    <row r="7301" spans="10:13">
      <c r="J7301" s="113" t="s">
        <v>12259</v>
      </c>
      <c r="K7301" s="113" t="s">
        <v>7954</v>
      </c>
      <c r="L7301" s="113" t="s">
        <v>3947</v>
      </c>
      <c r="M7301" s="113" t="s">
        <v>7956</v>
      </c>
    </row>
    <row r="7302" spans="10:13">
      <c r="J7302" s="113" t="s">
        <v>12259</v>
      </c>
      <c r="K7302" s="113" t="s">
        <v>7957</v>
      </c>
      <c r="L7302" s="113" t="s">
        <v>3947</v>
      </c>
      <c r="M7302" s="113" t="s">
        <v>7959</v>
      </c>
    </row>
    <row r="7303" spans="10:13">
      <c r="J7303" s="113" t="s">
        <v>12259</v>
      </c>
      <c r="K7303" s="113" t="s">
        <v>7960</v>
      </c>
      <c r="L7303" s="113" t="s">
        <v>3947</v>
      </c>
      <c r="M7303" s="113" t="s">
        <v>7962</v>
      </c>
    </row>
    <row r="7304" spans="10:13">
      <c r="J7304" s="113" t="s">
        <v>12259</v>
      </c>
      <c r="K7304" s="113" t="s">
        <v>7963</v>
      </c>
      <c r="L7304" s="113" t="s">
        <v>3947</v>
      </c>
      <c r="M7304" s="113" t="s">
        <v>7965</v>
      </c>
    </row>
    <row r="7305" spans="10:13">
      <c r="J7305" s="113" t="s">
        <v>12259</v>
      </c>
      <c r="K7305" s="113" t="s">
        <v>7966</v>
      </c>
      <c r="L7305" s="113" t="s">
        <v>3947</v>
      </c>
      <c r="M7305" s="113" t="s">
        <v>7968</v>
      </c>
    </row>
    <row r="7306" spans="10:13">
      <c r="J7306" s="113" t="s">
        <v>12259</v>
      </c>
      <c r="K7306" s="113" t="s">
        <v>3660</v>
      </c>
      <c r="L7306" s="113" t="s">
        <v>3947</v>
      </c>
      <c r="M7306" s="113" t="s">
        <v>7970</v>
      </c>
    </row>
    <row r="7307" spans="10:13">
      <c r="J7307" s="113" t="s">
        <v>12259</v>
      </c>
      <c r="K7307" s="113" t="s">
        <v>7971</v>
      </c>
      <c r="L7307" s="113" t="s">
        <v>3947</v>
      </c>
      <c r="M7307" s="113" t="s">
        <v>7973</v>
      </c>
    </row>
    <row r="7308" spans="10:13">
      <c r="J7308" s="113" t="s">
        <v>12259</v>
      </c>
      <c r="K7308" s="113" t="s">
        <v>7974</v>
      </c>
      <c r="L7308" s="113" t="s">
        <v>3947</v>
      </c>
      <c r="M7308" s="113" t="s">
        <v>7976</v>
      </c>
    </row>
    <row r="7309" spans="10:13">
      <c r="J7309" s="113" t="s">
        <v>12259</v>
      </c>
      <c r="K7309" s="113" t="s">
        <v>7977</v>
      </c>
      <c r="L7309" s="113" t="s">
        <v>3947</v>
      </c>
      <c r="M7309" s="113" t="s">
        <v>7979</v>
      </c>
    </row>
    <row r="7310" spans="10:13">
      <c r="J7310" s="113" t="s">
        <v>12259</v>
      </c>
      <c r="K7310" s="113" t="s">
        <v>7980</v>
      </c>
      <c r="L7310" s="113" t="s">
        <v>3947</v>
      </c>
      <c r="M7310" s="113" t="s">
        <v>7982</v>
      </c>
    </row>
    <row r="7311" spans="10:13">
      <c r="J7311" s="113" t="s">
        <v>12259</v>
      </c>
      <c r="K7311" s="113" t="s">
        <v>7983</v>
      </c>
      <c r="L7311" s="113" t="s">
        <v>3947</v>
      </c>
      <c r="M7311" s="113" t="s">
        <v>7985</v>
      </c>
    </row>
    <row r="7312" spans="10:13">
      <c r="J7312" s="113" t="s">
        <v>12259</v>
      </c>
      <c r="K7312" s="113" t="s">
        <v>7986</v>
      </c>
      <c r="L7312" s="113" t="s">
        <v>3947</v>
      </c>
      <c r="M7312" s="113" t="s">
        <v>7988</v>
      </c>
    </row>
    <row r="7313" spans="10:13">
      <c r="J7313" s="113" t="s">
        <v>12259</v>
      </c>
      <c r="K7313" s="113" t="s">
        <v>7989</v>
      </c>
      <c r="L7313" s="113" t="s">
        <v>3947</v>
      </c>
      <c r="M7313" s="113" t="s">
        <v>7991</v>
      </c>
    </row>
    <row r="7314" spans="10:13">
      <c r="J7314" s="113" t="s">
        <v>12259</v>
      </c>
      <c r="K7314" s="113" t="s">
        <v>7992</v>
      </c>
      <c r="L7314" s="113" t="s">
        <v>3947</v>
      </c>
      <c r="M7314" s="113" t="s">
        <v>7994</v>
      </c>
    </row>
    <row r="7315" spans="10:13">
      <c r="J7315" s="113" t="s">
        <v>12259</v>
      </c>
      <c r="K7315" s="113" t="s">
        <v>7995</v>
      </c>
      <c r="L7315" s="113" t="s">
        <v>3947</v>
      </c>
      <c r="M7315" s="113" t="s">
        <v>7997</v>
      </c>
    </row>
    <row r="7316" spans="10:13">
      <c r="J7316" s="113" t="s">
        <v>12259</v>
      </c>
      <c r="K7316" s="113" t="s">
        <v>7998</v>
      </c>
      <c r="L7316" s="113" t="s">
        <v>3947</v>
      </c>
      <c r="M7316" s="113" t="s">
        <v>8000</v>
      </c>
    </row>
    <row r="7317" spans="10:13">
      <c r="J7317" s="113" t="s">
        <v>12259</v>
      </c>
      <c r="K7317" s="113" t="s">
        <v>8001</v>
      </c>
      <c r="L7317" s="113" t="s">
        <v>3947</v>
      </c>
      <c r="M7317" s="113" t="s">
        <v>8003</v>
      </c>
    </row>
    <row r="7318" spans="10:13">
      <c r="J7318" s="113" t="s">
        <v>12259</v>
      </c>
      <c r="K7318" s="113" t="s">
        <v>8004</v>
      </c>
      <c r="L7318" s="113" t="s">
        <v>3947</v>
      </c>
      <c r="M7318" s="113" t="s">
        <v>8006</v>
      </c>
    </row>
    <row r="7319" spans="10:13">
      <c r="J7319" s="113" t="s">
        <v>12259</v>
      </c>
      <c r="K7319" s="113" t="s">
        <v>8007</v>
      </c>
      <c r="L7319" s="113" t="s">
        <v>3947</v>
      </c>
      <c r="M7319" s="113" t="s">
        <v>8009</v>
      </c>
    </row>
    <row r="7320" spans="10:13">
      <c r="J7320" s="113" t="s">
        <v>12259</v>
      </c>
      <c r="K7320" s="113" t="s">
        <v>8010</v>
      </c>
      <c r="L7320" s="113" t="s">
        <v>3947</v>
      </c>
      <c r="M7320" s="113" t="s">
        <v>8012</v>
      </c>
    </row>
    <row r="7321" spans="10:13">
      <c r="J7321" s="113" t="s">
        <v>12259</v>
      </c>
      <c r="K7321" s="113" t="s">
        <v>8013</v>
      </c>
      <c r="L7321" s="113" t="s">
        <v>3947</v>
      </c>
      <c r="M7321" s="113" t="s">
        <v>8015</v>
      </c>
    </row>
    <row r="7322" spans="10:13">
      <c r="J7322" s="113" t="s">
        <v>12259</v>
      </c>
      <c r="K7322" s="113" t="s">
        <v>8016</v>
      </c>
      <c r="L7322" s="113" t="s">
        <v>3947</v>
      </c>
      <c r="M7322" s="113" t="s">
        <v>8018</v>
      </c>
    </row>
    <row r="7323" spans="10:13">
      <c r="J7323" s="113" t="s">
        <v>12259</v>
      </c>
      <c r="K7323" s="113" t="s">
        <v>8019</v>
      </c>
      <c r="L7323" s="113" t="s">
        <v>3947</v>
      </c>
      <c r="M7323" s="113" t="s">
        <v>8021</v>
      </c>
    </row>
    <row r="7324" spans="10:13">
      <c r="J7324" s="113" t="s">
        <v>12259</v>
      </c>
      <c r="K7324" s="113" t="s">
        <v>8022</v>
      </c>
      <c r="L7324" s="113" t="s">
        <v>3947</v>
      </c>
      <c r="M7324" s="113" t="s">
        <v>8024</v>
      </c>
    </row>
    <row r="7325" spans="10:13">
      <c r="J7325" s="113" t="s">
        <v>12259</v>
      </c>
      <c r="K7325" s="113" t="s">
        <v>8025</v>
      </c>
      <c r="L7325" s="113" t="s">
        <v>3947</v>
      </c>
      <c r="M7325" s="113" t="s">
        <v>8027</v>
      </c>
    </row>
    <row r="7326" spans="10:13">
      <c r="J7326" s="113" t="s">
        <v>12259</v>
      </c>
      <c r="K7326" s="113" t="s">
        <v>3662</v>
      </c>
      <c r="L7326" s="113" t="s">
        <v>3947</v>
      </c>
      <c r="M7326" s="113" t="s">
        <v>8029</v>
      </c>
    </row>
    <row r="7327" spans="10:13">
      <c r="J7327" s="113" t="s">
        <v>12259</v>
      </c>
      <c r="K7327" s="113" t="s">
        <v>8030</v>
      </c>
      <c r="L7327" s="113" t="s">
        <v>3947</v>
      </c>
      <c r="M7327" s="113" t="s">
        <v>8032</v>
      </c>
    </row>
    <row r="7328" spans="10:13">
      <c r="J7328" s="113" t="s">
        <v>12259</v>
      </c>
      <c r="K7328" s="113" t="s">
        <v>8033</v>
      </c>
      <c r="L7328" s="113" t="s">
        <v>3947</v>
      </c>
      <c r="M7328" s="113" t="s">
        <v>8035</v>
      </c>
    </row>
    <row r="7329" spans="10:13">
      <c r="J7329" s="113" t="s">
        <v>12259</v>
      </c>
      <c r="K7329" s="113" t="s">
        <v>8036</v>
      </c>
      <c r="L7329" s="113" t="s">
        <v>3947</v>
      </c>
      <c r="M7329" s="113" t="s">
        <v>8038</v>
      </c>
    </row>
    <row r="7330" spans="10:13">
      <c r="J7330" s="113" t="s">
        <v>12259</v>
      </c>
      <c r="K7330" s="113" t="s">
        <v>8039</v>
      </c>
      <c r="L7330" s="113" t="s">
        <v>3947</v>
      </c>
      <c r="M7330" s="113" t="s">
        <v>8041</v>
      </c>
    </row>
    <row r="7331" spans="10:13">
      <c r="J7331" s="113" t="s">
        <v>12259</v>
      </c>
      <c r="K7331" s="113" t="s">
        <v>8042</v>
      </c>
      <c r="L7331" s="113" t="s">
        <v>3947</v>
      </c>
      <c r="M7331" s="113" t="s">
        <v>8044</v>
      </c>
    </row>
    <row r="7332" spans="10:13">
      <c r="J7332" s="113" t="s">
        <v>12259</v>
      </c>
      <c r="K7332" s="113" t="s">
        <v>8045</v>
      </c>
      <c r="L7332" s="113" t="s">
        <v>3947</v>
      </c>
      <c r="M7332" s="113" t="s">
        <v>8047</v>
      </c>
    </row>
    <row r="7333" spans="10:13">
      <c r="J7333" s="113" t="s">
        <v>12259</v>
      </c>
      <c r="K7333" s="113" t="s">
        <v>8048</v>
      </c>
      <c r="L7333" s="113" t="s">
        <v>3947</v>
      </c>
      <c r="M7333" s="113" t="s">
        <v>8050</v>
      </c>
    </row>
    <row r="7334" spans="10:13">
      <c r="J7334" s="113" t="s">
        <v>12259</v>
      </c>
      <c r="K7334" s="113" t="s">
        <v>8051</v>
      </c>
      <c r="L7334" s="113" t="s">
        <v>3947</v>
      </c>
      <c r="M7334" s="113" t="s">
        <v>8053</v>
      </c>
    </row>
    <row r="7335" spans="10:13">
      <c r="J7335" s="113" t="s">
        <v>12259</v>
      </c>
      <c r="K7335" s="113" t="s">
        <v>8054</v>
      </c>
      <c r="L7335" s="113" t="s">
        <v>3947</v>
      </c>
      <c r="M7335" s="113" t="s">
        <v>8056</v>
      </c>
    </row>
    <row r="7336" spans="10:13">
      <c r="J7336" s="113" t="s">
        <v>12259</v>
      </c>
      <c r="K7336" s="113" t="s">
        <v>8057</v>
      </c>
      <c r="L7336" s="113" t="s">
        <v>3947</v>
      </c>
      <c r="M7336" s="113" t="s">
        <v>8059</v>
      </c>
    </row>
    <row r="7337" spans="10:13">
      <c r="J7337" s="113" t="s">
        <v>12259</v>
      </c>
      <c r="K7337" s="113" t="s">
        <v>8060</v>
      </c>
      <c r="L7337" s="113" t="s">
        <v>3947</v>
      </c>
      <c r="M7337" s="113" t="s">
        <v>8062</v>
      </c>
    </row>
    <row r="7338" spans="10:13">
      <c r="J7338" s="113" t="s">
        <v>12259</v>
      </c>
      <c r="K7338" s="113" t="s">
        <v>8063</v>
      </c>
      <c r="L7338" s="113" t="s">
        <v>3947</v>
      </c>
      <c r="M7338" s="113" t="s">
        <v>8065</v>
      </c>
    </row>
    <row r="7339" spans="10:13">
      <c r="J7339" s="113" t="s">
        <v>12259</v>
      </c>
      <c r="K7339" s="113" t="s">
        <v>8066</v>
      </c>
      <c r="L7339" s="113" t="s">
        <v>3947</v>
      </c>
      <c r="M7339" s="113" t="s">
        <v>8068</v>
      </c>
    </row>
    <row r="7340" spans="10:13">
      <c r="J7340" s="113" t="s">
        <v>12259</v>
      </c>
      <c r="K7340" s="113" t="s">
        <v>8069</v>
      </c>
      <c r="L7340" s="113" t="s">
        <v>3947</v>
      </c>
      <c r="M7340" s="113" t="s">
        <v>8071</v>
      </c>
    </row>
    <row r="7341" spans="10:13">
      <c r="J7341" s="113" t="s">
        <v>12259</v>
      </c>
      <c r="K7341" s="113" t="s">
        <v>8072</v>
      </c>
      <c r="L7341" s="113" t="s">
        <v>3947</v>
      </c>
      <c r="M7341" s="113" t="s">
        <v>8074</v>
      </c>
    </row>
    <row r="7342" spans="10:13">
      <c r="J7342" s="113" t="s">
        <v>12259</v>
      </c>
      <c r="K7342" s="113" t="s">
        <v>8075</v>
      </c>
      <c r="L7342" s="113" t="s">
        <v>3947</v>
      </c>
      <c r="M7342" s="113" t="s">
        <v>8077</v>
      </c>
    </row>
    <row r="7343" spans="10:13">
      <c r="J7343" s="113" t="s">
        <v>12259</v>
      </c>
      <c r="K7343" s="113" t="s">
        <v>8078</v>
      </c>
      <c r="L7343" s="113" t="s">
        <v>3947</v>
      </c>
      <c r="M7343" s="113" t="s">
        <v>8080</v>
      </c>
    </row>
    <row r="7344" spans="10:13">
      <c r="J7344" s="113" t="s">
        <v>12259</v>
      </c>
      <c r="K7344" s="113" t="s">
        <v>8081</v>
      </c>
      <c r="L7344" s="113" t="s">
        <v>3947</v>
      </c>
      <c r="M7344" s="113" t="s">
        <v>8083</v>
      </c>
    </row>
    <row r="7345" spans="10:13">
      <c r="J7345" s="113" t="s">
        <v>12259</v>
      </c>
      <c r="K7345" s="113" t="s">
        <v>8084</v>
      </c>
      <c r="L7345" s="113" t="s">
        <v>3947</v>
      </c>
      <c r="M7345" s="113" t="s">
        <v>8086</v>
      </c>
    </row>
    <row r="7346" spans="10:13">
      <c r="J7346" s="113" t="s">
        <v>12259</v>
      </c>
      <c r="K7346" s="113" t="s">
        <v>3664</v>
      </c>
      <c r="L7346" s="113" t="s">
        <v>3947</v>
      </c>
      <c r="M7346" s="113" t="s">
        <v>8088</v>
      </c>
    </row>
    <row r="7347" spans="10:13">
      <c r="J7347" s="113" t="s">
        <v>12259</v>
      </c>
      <c r="K7347" s="113" t="s">
        <v>8089</v>
      </c>
      <c r="L7347" s="113" t="s">
        <v>3947</v>
      </c>
      <c r="M7347" s="113" t="s">
        <v>8091</v>
      </c>
    </row>
    <row r="7348" spans="10:13">
      <c r="J7348" s="113" t="s">
        <v>12259</v>
      </c>
      <c r="K7348" s="113" t="s">
        <v>8092</v>
      </c>
      <c r="L7348" s="113" t="s">
        <v>3947</v>
      </c>
      <c r="M7348" s="113" t="s">
        <v>8094</v>
      </c>
    </row>
    <row r="7349" spans="10:13">
      <c r="J7349" s="113" t="s">
        <v>12259</v>
      </c>
      <c r="K7349" s="113" t="s">
        <v>8095</v>
      </c>
      <c r="L7349" s="113" t="s">
        <v>3947</v>
      </c>
      <c r="M7349" s="113" t="s">
        <v>8097</v>
      </c>
    </row>
    <row r="7350" spans="10:13">
      <c r="J7350" s="113" t="s">
        <v>12259</v>
      </c>
      <c r="K7350" s="113" t="s">
        <v>8098</v>
      </c>
      <c r="L7350" s="113" t="s">
        <v>3947</v>
      </c>
      <c r="M7350" s="113" t="s">
        <v>8100</v>
      </c>
    </row>
    <row r="7351" spans="10:13">
      <c r="J7351" s="113" t="s">
        <v>12259</v>
      </c>
      <c r="K7351" s="113" t="s">
        <v>8101</v>
      </c>
      <c r="L7351" s="113" t="s">
        <v>3947</v>
      </c>
      <c r="M7351" s="113" t="s">
        <v>8103</v>
      </c>
    </row>
    <row r="7352" spans="10:13">
      <c r="J7352" s="113" t="s">
        <v>12259</v>
      </c>
      <c r="K7352" s="113" t="s">
        <v>8104</v>
      </c>
      <c r="L7352" s="113" t="s">
        <v>3947</v>
      </c>
      <c r="M7352" s="113" t="s">
        <v>8106</v>
      </c>
    </row>
    <row r="7353" spans="10:13">
      <c r="J7353" s="113" t="s">
        <v>12259</v>
      </c>
      <c r="K7353" s="113" t="s">
        <v>8107</v>
      </c>
      <c r="L7353" s="113" t="s">
        <v>3947</v>
      </c>
      <c r="M7353" s="113" t="s">
        <v>8109</v>
      </c>
    </row>
    <row r="7354" spans="10:13">
      <c r="J7354" s="113" t="s">
        <v>12259</v>
      </c>
      <c r="K7354" s="113" t="s">
        <v>8110</v>
      </c>
      <c r="L7354" s="113" t="s">
        <v>3947</v>
      </c>
      <c r="M7354" s="113" t="s">
        <v>8112</v>
      </c>
    </row>
    <row r="7355" spans="10:13">
      <c r="J7355" s="113" t="s">
        <v>12259</v>
      </c>
      <c r="K7355" s="113" t="s">
        <v>8113</v>
      </c>
      <c r="L7355" s="113" t="s">
        <v>3947</v>
      </c>
      <c r="M7355" s="113" t="s">
        <v>8115</v>
      </c>
    </row>
    <row r="7356" spans="10:13">
      <c r="J7356" s="113" t="s">
        <v>12259</v>
      </c>
      <c r="K7356" s="113" t="s">
        <v>8116</v>
      </c>
      <c r="L7356" s="113" t="s">
        <v>3947</v>
      </c>
      <c r="M7356" s="113" t="s">
        <v>8118</v>
      </c>
    </row>
    <row r="7357" spans="10:13">
      <c r="J7357" s="113" t="s">
        <v>12259</v>
      </c>
      <c r="K7357" s="113" t="s">
        <v>8119</v>
      </c>
      <c r="L7357" s="113" t="s">
        <v>3947</v>
      </c>
      <c r="M7357" s="113" t="s">
        <v>8121</v>
      </c>
    </row>
    <row r="7358" spans="10:13">
      <c r="J7358" s="113" t="s">
        <v>12259</v>
      </c>
      <c r="K7358" s="113" t="s">
        <v>8122</v>
      </c>
      <c r="L7358" s="113" t="s">
        <v>3947</v>
      </c>
      <c r="M7358" s="113" t="s">
        <v>8124</v>
      </c>
    </row>
    <row r="7359" spans="10:13">
      <c r="J7359" s="113" t="s">
        <v>12259</v>
      </c>
      <c r="K7359" s="113" t="s">
        <v>8125</v>
      </c>
      <c r="L7359" s="113" t="s">
        <v>3947</v>
      </c>
      <c r="M7359" s="113" t="s">
        <v>8127</v>
      </c>
    </row>
    <row r="7360" spans="10:13">
      <c r="J7360" s="113" t="s">
        <v>12259</v>
      </c>
      <c r="K7360" s="113" t="s">
        <v>8128</v>
      </c>
      <c r="L7360" s="113" t="s">
        <v>3947</v>
      </c>
      <c r="M7360" s="113" t="s">
        <v>8130</v>
      </c>
    </row>
    <row r="7361" spans="10:13">
      <c r="J7361" s="113" t="s">
        <v>12259</v>
      </c>
      <c r="K7361" s="113" t="s">
        <v>8131</v>
      </c>
      <c r="L7361" s="113" t="s">
        <v>3947</v>
      </c>
      <c r="M7361" s="113" t="s">
        <v>8132</v>
      </c>
    </row>
    <row r="7362" spans="10:13">
      <c r="J7362" s="113" t="s">
        <v>12259</v>
      </c>
      <c r="K7362" s="113" t="s">
        <v>8133</v>
      </c>
      <c r="L7362" s="113" t="s">
        <v>3947</v>
      </c>
      <c r="M7362" s="113" t="s">
        <v>8135</v>
      </c>
    </row>
    <row r="7363" spans="10:13">
      <c r="J7363" s="113" t="s">
        <v>12259</v>
      </c>
      <c r="K7363" s="113" t="s">
        <v>8136</v>
      </c>
      <c r="L7363" s="113" t="s">
        <v>3947</v>
      </c>
      <c r="M7363" s="113" t="s">
        <v>8138</v>
      </c>
    </row>
    <row r="7364" spans="10:13">
      <c r="J7364" s="113" t="s">
        <v>12259</v>
      </c>
      <c r="K7364" s="113" t="s">
        <v>8139</v>
      </c>
      <c r="L7364" s="113" t="s">
        <v>3947</v>
      </c>
      <c r="M7364" s="113" t="s">
        <v>8141</v>
      </c>
    </row>
    <row r="7365" spans="10:13">
      <c r="J7365" s="113" t="s">
        <v>12259</v>
      </c>
      <c r="K7365" s="113" t="s">
        <v>8142</v>
      </c>
      <c r="L7365" s="113" t="s">
        <v>3947</v>
      </c>
      <c r="M7365" s="113" t="s">
        <v>8144</v>
      </c>
    </row>
    <row r="7366" spans="10:13">
      <c r="J7366" s="113" t="s">
        <v>12259</v>
      </c>
      <c r="K7366" s="113" t="s">
        <v>3666</v>
      </c>
      <c r="L7366" s="113" t="s">
        <v>3947</v>
      </c>
      <c r="M7366" s="113" t="s">
        <v>8146</v>
      </c>
    </row>
    <row r="7367" spans="10:13">
      <c r="J7367" s="113" t="s">
        <v>12259</v>
      </c>
      <c r="K7367" s="113" t="s">
        <v>8147</v>
      </c>
      <c r="L7367" s="113" t="s">
        <v>3947</v>
      </c>
      <c r="M7367" s="113" t="s">
        <v>8149</v>
      </c>
    </row>
    <row r="7368" spans="10:13">
      <c r="J7368" s="113" t="s">
        <v>12259</v>
      </c>
      <c r="K7368" s="113" t="s">
        <v>8150</v>
      </c>
      <c r="L7368" s="113" t="s">
        <v>3947</v>
      </c>
      <c r="M7368" s="113" t="s">
        <v>8152</v>
      </c>
    </row>
    <row r="7369" spans="10:13">
      <c r="J7369" s="113" t="s">
        <v>12259</v>
      </c>
      <c r="K7369" s="113" t="s">
        <v>8153</v>
      </c>
      <c r="L7369" s="113" t="s">
        <v>3947</v>
      </c>
      <c r="M7369" s="113" t="s">
        <v>8155</v>
      </c>
    </row>
    <row r="7370" spans="10:13">
      <c r="J7370" s="113" t="s">
        <v>12259</v>
      </c>
      <c r="K7370" s="113" t="s">
        <v>8156</v>
      </c>
      <c r="L7370" s="113" t="s">
        <v>3947</v>
      </c>
      <c r="M7370" s="113" t="s">
        <v>8158</v>
      </c>
    </row>
    <row r="7371" spans="10:13">
      <c r="J7371" s="113" t="s">
        <v>12259</v>
      </c>
      <c r="K7371" s="113" t="s">
        <v>8159</v>
      </c>
      <c r="L7371" s="113" t="s">
        <v>3947</v>
      </c>
      <c r="M7371" s="113" t="s">
        <v>8161</v>
      </c>
    </row>
    <row r="7372" spans="10:13">
      <c r="J7372" s="113" t="s">
        <v>12259</v>
      </c>
      <c r="K7372" s="113" t="s">
        <v>8162</v>
      </c>
      <c r="L7372" s="113" t="s">
        <v>3947</v>
      </c>
      <c r="M7372" s="113" t="s">
        <v>8164</v>
      </c>
    </row>
    <row r="7373" spans="10:13">
      <c r="J7373" s="113" t="s">
        <v>12259</v>
      </c>
      <c r="K7373" s="113" t="s">
        <v>8165</v>
      </c>
      <c r="L7373" s="113" t="s">
        <v>3947</v>
      </c>
      <c r="M7373" s="113" t="s">
        <v>8167</v>
      </c>
    </row>
    <row r="7374" spans="10:13">
      <c r="J7374" s="113" t="s">
        <v>12259</v>
      </c>
      <c r="K7374" s="113" t="s">
        <v>8168</v>
      </c>
      <c r="L7374" s="113" t="s">
        <v>3947</v>
      </c>
      <c r="M7374" s="113" t="s">
        <v>8170</v>
      </c>
    </row>
    <row r="7375" spans="10:13">
      <c r="J7375" s="113" t="s">
        <v>12259</v>
      </c>
      <c r="K7375" s="113" t="s">
        <v>8171</v>
      </c>
      <c r="L7375" s="113" t="s">
        <v>3947</v>
      </c>
      <c r="M7375" s="113" t="s">
        <v>8173</v>
      </c>
    </row>
    <row r="7376" spans="10:13">
      <c r="J7376" s="113" t="s">
        <v>12259</v>
      </c>
      <c r="K7376" s="113" t="s">
        <v>8174</v>
      </c>
      <c r="L7376" s="113" t="s">
        <v>3947</v>
      </c>
      <c r="M7376" s="113" t="s">
        <v>8176</v>
      </c>
    </row>
    <row r="7377" spans="10:13">
      <c r="J7377" s="113" t="s">
        <v>12259</v>
      </c>
      <c r="K7377" s="113" t="s">
        <v>8177</v>
      </c>
      <c r="L7377" s="113" t="s">
        <v>3947</v>
      </c>
      <c r="M7377" s="113" t="s">
        <v>8179</v>
      </c>
    </row>
    <row r="7378" spans="10:13">
      <c r="J7378" s="113" t="s">
        <v>12259</v>
      </c>
      <c r="K7378" s="113" t="s">
        <v>8180</v>
      </c>
      <c r="L7378" s="113" t="s">
        <v>3947</v>
      </c>
      <c r="M7378" s="113" t="s">
        <v>8182</v>
      </c>
    </row>
    <row r="7379" spans="10:13">
      <c r="J7379" s="113" t="s">
        <v>12259</v>
      </c>
      <c r="K7379" s="113" t="s">
        <v>8183</v>
      </c>
      <c r="L7379" s="113" t="s">
        <v>3947</v>
      </c>
      <c r="M7379" s="113" t="s">
        <v>8185</v>
      </c>
    </row>
    <row r="7380" spans="10:13">
      <c r="J7380" s="113" t="s">
        <v>12259</v>
      </c>
      <c r="K7380" s="113" t="s">
        <v>8186</v>
      </c>
      <c r="L7380" s="113" t="s">
        <v>3947</v>
      </c>
      <c r="M7380" s="113" t="s">
        <v>8188</v>
      </c>
    </row>
    <row r="7381" spans="10:13">
      <c r="J7381" s="113" t="s">
        <v>12259</v>
      </c>
      <c r="K7381" s="113" t="s">
        <v>8189</v>
      </c>
      <c r="L7381" s="113" t="s">
        <v>3947</v>
      </c>
      <c r="M7381" s="113" t="s">
        <v>8191</v>
      </c>
    </row>
    <row r="7382" spans="10:13">
      <c r="J7382" s="113" t="s">
        <v>12259</v>
      </c>
      <c r="K7382" s="113" t="s">
        <v>8192</v>
      </c>
      <c r="L7382" s="113" t="s">
        <v>3947</v>
      </c>
      <c r="M7382" s="113" t="s">
        <v>8194</v>
      </c>
    </row>
    <row r="7383" spans="10:13">
      <c r="J7383" s="113" t="s">
        <v>12259</v>
      </c>
      <c r="K7383" s="113" t="s">
        <v>8195</v>
      </c>
      <c r="L7383" s="113" t="s">
        <v>3947</v>
      </c>
      <c r="M7383" s="113" t="s">
        <v>8197</v>
      </c>
    </row>
    <row r="7384" spans="10:13">
      <c r="J7384" s="113" t="s">
        <v>12259</v>
      </c>
      <c r="K7384" s="113" t="s">
        <v>8198</v>
      </c>
      <c r="L7384" s="113" t="s">
        <v>3947</v>
      </c>
      <c r="M7384" s="113" t="s">
        <v>8200</v>
      </c>
    </row>
    <row r="7385" spans="10:13">
      <c r="J7385" s="113" t="s">
        <v>12259</v>
      </c>
      <c r="K7385" s="113" t="s">
        <v>8201</v>
      </c>
      <c r="L7385" s="113" t="s">
        <v>3947</v>
      </c>
      <c r="M7385" s="113" t="s">
        <v>8203</v>
      </c>
    </row>
    <row r="7386" spans="10:13">
      <c r="J7386" s="113" t="s">
        <v>12259</v>
      </c>
      <c r="K7386" s="113" t="s">
        <v>3668</v>
      </c>
      <c r="L7386" s="113" t="s">
        <v>3947</v>
      </c>
      <c r="M7386" s="113" t="s">
        <v>8205</v>
      </c>
    </row>
    <row r="7387" spans="10:13">
      <c r="J7387" s="113" t="s">
        <v>12259</v>
      </c>
      <c r="K7387" s="113" t="s">
        <v>8206</v>
      </c>
      <c r="L7387" s="113" t="s">
        <v>3947</v>
      </c>
      <c r="M7387" s="113" t="s">
        <v>8208</v>
      </c>
    </row>
    <row r="7388" spans="10:13">
      <c r="J7388" s="113" t="s">
        <v>12259</v>
      </c>
      <c r="K7388" s="113" t="s">
        <v>8209</v>
      </c>
      <c r="L7388" s="113" t="s">
        <v>3947</v>
      </c>
      <c r="M7388" s="113" t="s">
        <v>8211</v>
      </c>
    </row>
    <row r="7389" spans="10:13">
      <c r="J7389" s="113" t="s">
        <v>12259</v>
      </c>
      <c r="K7389" s="113" t="s">
        <v>8212</v>
      </c>
      <c r="L7389" s="113" t="s">
        <v>3947</v>
      </c>
      <c r="M7389" s="113" t="s">
        <v>8214</v>
      </c>
    </row>
    <row r="7390" spans="10:13">
      <c r="J7390" s="113" t="s">
        <v>12259</v>
      </c>
      <c r="K7390" s="113" t="s">
        <v>8215</v>
      </c>
      <c r="L7390" s="113" t="s">
        <v>3947</v>
      </c>
      <c r="M7390" s="113" t="s">
        <v>8217</v>
      </c>
    </row>
    <row r="7391" spans="10:13">
      <c r="J7391" s="113" t="s">
        <v>12259</v>
      </c>
      <c r="K7391" s="113" t="s">
        <v>8218</v>
      </c>
      <c r="L7391" s="113" t="s">
        <v>3947</v>
      </c>
      <c r="M7391" s="113" t="s">
        <v>8220</v>
      </c>
    </row>
    <row r="7392" spans="10:13">
      <c r="J7392" s="113" t="s">
        <v>12259</v>
      </c>
      <c r="K7392" s="113" t="s">
        <v>8221</v>
      </c>
      <c r="L7392" s="113" t="s">
        <v>3947</v>
      </c>
      <c r="M7392" s="113" t="s">
        <v>8223</v>
      </c>
    </row>
    <row r="7393" spans="10:13">
      <c r="J7393" s="113" t="s">
        <v>12259</v>
      </c>
      <c r="K7393" s="113" t="s">
        <v>8224</v>
      </c>
      <c r="L7393" s="113" t="s">
        <v>3947</v>
      </c>
      <c r="M7393" s="113" t="s">
        <v>8226</v>
      </c>
    </row>
    <row r="7394" spans="10:13">
      <c r="J7394" s="113" t="s">
        <v>12259</v>
      </c>
      <c r="K7394" s="113" t="s">
        <v>8227</v>
      </c>
      <c r="L7394" s="113" t="s">
        <v>3947</v>
      </c>
      <c r="M7394" s="113" t="s">
        <v>8229</v>
      </c>
    </row>
    <row r="7395" spans="10:13">
      <c r="J7395" s="113" t="s">
        <v>12259</v>
      </c>
      <c r="K7395" s="113" t="s">
        <v>8230</v>
      </c>
      <c r="L7395" s="113" t="s">
        <v>3947</v>
      </c>
      <c r="M7395" s="113" t="s">
        <v>8232</v>
      </c>
    </row>
    <row r="7396" spans="10:13">
      <c r="J7396" s="113" t="s">
        <v>12259</v>
      </c>
      <c r="K7396" s="113" t="s">
        <v>8233</v>
      </c>
      <c r="L7396" s="113" t="s">
        <v>3947</v>
      </c>
      <c r="M7396" s="113" t="s">
        <v>8235</v>
      </c>
    </row>
    <row r="7397" spans="10:13">
      <c r="J7397" s="113" t="s">
        <v>12259</v>
      </c>
      <c r="K7397" s="113" t="s">
        <v>8236</v>
      </c>
      <c r="L7397" s="113" t="s">
        <v>3947</v>
      </c>
      <c r="M7397" s="113" t="s">
        <v>8238</v>
      </c>
    </row>
    <row r="7398" spans="10:13">
      <c r="J7398" s="113" t="s">
        <v>12259</v>
      </c>
      <c r="K7398" s="113" t="s">
        <v>8239</v>
      </c>
      <c r="L7398" s="113" t="s">
        <v>3947</v>
      </c>
      <c r="M7398" s="113" t="s">
        <v>8241</v>
      </c>
    </row>
    <row r="7399" spans="10:13">
      <c r="J7399" s="113" t="s">
        <v>12259</v>
      </c>
      <c r="K7399" s="113" t="s">
        <v>8242</v>
      </c>
      <c r="L7399" s="113" t="s">
        <v>3947</v>
      </c>
      <c r="M7399" s="113" t="s">
        <v>8244</v>
      </c>
    </row>
    <row r="7400" spans="10:13">
      <c r="J7400" s="113" t="s">
        <v>12259</v>
      </c>
      <c r="K7400" s="113" t="s">
        <v>8245</v>
      </c>
      <c r="L7400" s="113" t="s">
        <v>3947</v>
      </c>
      <c r="M7400" s="113" t="s">
        <v>8247</v>
      </c>
    </row>
    <row r="7401" spans="10:13">
      <c r="J7401" s="113" t="s">
        <v>12259</v>
      </c>
      <c r="K7401" s="113" t="s">
        <v>8248</v>
      </c>
      <c r="L7401" s="113" t="s">
        <v>3947</v>
      </c>
      <c r="M7401" s="113" t="s">
        <v>8250</v>
      </c>
    </row>
    <row r="7402" spans="10:13">
      <c r="J7402" s="113" t="s">
        <v>12259</v>
      </c>
      <c r="K7402" s="113" t="s">
        <v>8251</v>
      </c>
      <c r="L7402" s="113" t="s">
        <v>3947</v>
      </c>
      <c r="M7402" s="113" t="s">
        <v>8253</v>
      </c>
    </row>
    <row r="7403" spans="10:13">
      <c r="J7403" s="113" t="s">
        <v>12259</v>
      </c>
      <c r="K7403" s="113" t="s">
        <v>8254</v>
      </c>
      <c r="L7403" s="113" t="s">
        <v>3947</v>
      </c>
      <c r="M7403" s="113" t="s">
        <v>8256</v>
      </c>
    </row>
    <row r="7404" spans="10:13">
      <c r="J7404" s="113" t="s">
        <v>12259</v>
      </c>
      <c r="K7404" s="113" t="s">
        <v>8257</v>
      </c>
      <c r="L7404" s="113" t="s">
        <v>3947</v>
      </c>
      <c r="M7404" s="113" t="s">
        <v>8259</v>
      </c>
    </row>
    <row r="7405" spans="10:13">
      <c r="J7405" s="113" t="s">
        <v>12259</v>
      </c>
      <c r="K7405" s="113" t="s">
        <v>8260</v>
      </c>
      <c r="L7405" s="113" t="s">
        <v>3947</v>
      </c>
      <c r="M7405" s="113" t="s">
        <v>8262</v>
      </c>
    </row>
    <row r="7406" spans="10:13">
      <c r="J7406" s="113" t="s">
        <v>12259</v>
      </c>
      <c r="K7406" s="113" t="s">
        <v>3670</v>
      </c>
      <c r="L7406" s="113" t="s">
        <v>3947</v>
      </c>
      <c r="M7406" s="113" t="s">
        <v>8264</v>
      </c>
    </row>
    <row r="7407" spans="10:13">
      <c r="J7407" s="113" t="s">
        <v>12259</v>
      </c>
      <c r="K7407" s="113" t="s">
        <v>8265</v>
      </c>
      <c r="L7407" s="113" t="s">
        <v>3947</v>
      </c>
      <c r="M7407" s="113" t="s">
        <v>8267</v>
      </c>
    </row>
    <row r="7408" spans="10:13">
      <c r="J7408" s="113" t="s">
        <v>12259</v>
      </c>
      <c r="K7408" s="113" t="s">
        <v>8268</v>
      </c>
      <c r="L7408" s="113" t="s">
        <v>3947</v>
      </c>
      <c r="M7408" s="113" t="s">
        <v>8270</v>
      </c>
    </row>
    <row r="7409" spans="10:13">
      <c r="J7409" s="113" t="s">
        <v>12259</v>
      </c>
      <c r="K7409" s="113" t="s">
        <v>8271</v>
      </c>
      <c r="L7409" s="113" t="s">
        <v>3947</v>
      </c>
      <c r="M7409" s="113" t="s">
        <v>8273</v>
      </c>
    </row>
    <row r="7410" spans="10:13">
      <c r="J7410" s="113" t="s">
        <v>12259</v>
      </c>
      <c r="K7410" s="113" t="s">
        <v>8274</v>
      </c>
      <c r="L7410" s="113" t="s">
        <v>3947</v>
      </c>
      <c r="M7410" s="113" t="s">
        <v>8276</v>
      </c>
    </row>
    <row r="7411" spans="10:13">
      <c r="J7411" s="113" t="s">
        <v>12259</v>
      </c>
      <c r="K7411" s="113" t="s">
        <v>8277</v>
      </c>
      <c r="L7411" s="113" t="s">
        <v>3947</v>
      </c>
      <c r="M7411" s="113" t="s">
        <v>8279</v>
      </c>
    </row>
    <row r="7412" spans="10:13">
      <c r="J7412" s="113" t="s">
        <v>12259</v>
      </c>
      <c r="K7412" s="113" t="s">
        <v>8280</v>
      </c>
      <c r="L7412" s="113" t="s">
        <v>3947</v>
      </c>
      <c r="M7412" s="113" t="s">
        <v>8282</v>
      </c>
    </row>
    <row r="7413" spans="10:13">
      <c r="J7413" s="113" t="s">
        <v>12259</v>
      </c>
      <c r="K7413" s="113" t="s">
        <v>8283</v>
      </c>
      <c r="L7413" s="113" t="s">
        <v>3947</v>
      </c>
      <c r="M7413" s="113" t="s">
        <v>8285</v>
      </c>
    </row>
    <row r="7414" spans="10:13">
      <c r="J7414" s="113" t="s">
        <v>12259</v>
      </c>
      <c r="K7414" s="113" t="s">
        <v>8286</v>
      </c>
      <c r="L7414" s="113" t="s">
        <v>3947</v>
      </c>
      <c r="M7414" s="113" t="s">
        <v>8288</v>
      </c>
    </row>
    <row r="7415" spans="10:13">
      <c r="J7415" s="113" t="s">
        <v>12259</v>
      </c>
      <c r="K7415" s="113" t="s">
        <v>8289</v>
      </c>
      <c r="L7415" s="113" t="s">
        <v>3947</v>
      </c>
      <c r="M7415" s="113" t="s">
        <v>8291</v>
      </c>
    </row>
    <row r="7416" spans="10:13">
      <c r="J7416" s="113" t="s">
        <v>12259</v>
      </c>
      <c r="K7416" s="113" t="s">
        <v>8292</v>
      </c>
      <c r="L7416" s="113" t="s">
        <v>3947</v>
      </c>
      <c r="M7416" s="113" t="s">
        <v>8294</v>
      </c>
    </row>
    <row r="7417" spans="10:13">
      <c r="J7417" s="113" t="s">
        <v>12259</v>
      </c>
      <c r="K7417" s="113" t="s">
        <v>8295</v>
      </c>
      <c r="L7417" s="113" t="s">
        <v>3947</v>
      </c>
      <c r="M7417" s="113" t="s">
        <v>8297</v>
      </c>
    </row>
    <row r="7418" spans="10:13">
      <c r="J7418" s="113" t="s">
        <v>12259</v>
      </c>
      <c r="K7418" s="113" t="s">
        <v>8298</v>
      </c>
      <c r="L7418" s="113" t="s">
        <v>3947</v>
      </c>
      <c r="M7418" s="113" t="s">
        <v>8300</v>
      </c>
    </row>
    <row r="7419" spans="10:13">
      <c r="J7419" s="113" t="s">
        <v>12259</v>
      </c>
      <c r="K7419" s="113" t="s">
        <v>8301</v>
      </c>
      <c r="L7419" s="113" t="s">
        <v>3947</v>
      </c>
      <c r="M7419" s="113" t="s">
        <v>8303</v>
      </c>
    </row>
    <row r="7420" spans="10:13">
      <c r="J7420" s="113" t="s">
        <v>12259</v>
      </c>
      <c r="K7420" s="113" t="s">
        <v>8304</v>
      </c>
      <c r="L7420" s="113" t="s">
        <v>3947</v>
      </c>
      <c r="M7420" s="113" t="s">
        <v>8306</v>
      </c>
    </row>
    <row r="7421" spans="10:13">
      <c r="J7421" s="113" t="s">
        <v>12259</v>
      </c>
      <c r="K7421" s="113" t="s">
        <v>8307</v>
      </c>
      <c r="L7421" s="113" t="s">
        <v>3947</v>
      </c>
      <c r="M7421" s="113" t="s">
        <v>8309</v>
      </c>
    </row>
    <row r="7422" spans="10:13">
      <c r="J7422" s="113" t="s">
        <v>12259</v>
      </c>
      <c r="K7422" s="113" t="s">
        <v>8310</v>
      </c>
      <c r="L7422" s="113" t="s">
        <v>3947</v>
      </c>
      <c r="M7422" s="113" t="s">
        <v>8312</v>
      </c>
    </row>
    <row r="7423" spans="10:13">
      <c r="J7423" s="113" t="s">
        <v>12259</v>
      </c>
      <c r="K7423" s="113" t="s">
        <v>8313</v>
      </c>
      <c r="L7423" s="113" t="s">
        <v>3947</v>
      </c>
      <c r="M7423" s="113" t="s">
        <v>8315</v>
      </c>
    </row>
    <row r="7424" spans="10:13">
      <c r="J7424" s="113" t="s">
        <v>12259</v>
      </c>
      <c r="K7424" s="113" t="s">
        <v>8316</v>
      </c>
      <c r="L7424" s="113" t="s">
        <v>3947</v>
      </c>
      <c r="M7424" s="113" t="s">
        <v>8318</v>
      </c>
    </row>
    <row r="7425" spans="10:13">
      <c r="J7425" s="113" t="s">
        <v>12259</v>
      </c>
      <c r="K7425" s="113" t="s">
        <v>8319</v>
      </c>
      <c r="L7425" s="113" t="s">
        <v>3947</v>
      </c>
      <c r="M7425" s="113" t="s">
        <v>8321</v>
      </c>
    </row>
    <row r="7426" spans="10:13">
      <c r="J7426" s="113" t="s">
        <v>12259</v>
      </c>
      <c r="K7426" s="113" t="s">
        <v>3672</v>
      </c>
      <c r="L7426" s="113" t="s">
        <v>3947</v>
      </c>
      <c r="M7426" s="113" t="s">
        <v>8322</v>
      </c>
    </row>
    <row r="7427" spans="10:13">
      <c r="J7427" s="113" t="s">
        <v>12259</v>
      </c>
      <c r="K7427" s="113" t="s">
        <v>8323</v>
      </c>
      <c r="L7427" s="113" t="s">
        <v>3947</v>
      </c>
      <c r="M7427" s="113" t="s">
        <v>8325</v>
      </c>
    </row>
    <row r="7428" spans="10:13">
      <c r="J7428" s="113" t="s">
        <v>12259</v>
      </c>
      <c r="K7428" s="113" t="s">
        <v>8326</v>
      </c>
      <c r="L7428" s="113" t="s">
        <v>3947</v>
      </c>
      <c r="M7428" s="113" t="s">
        <v>8328</v>
      </c>
    </row>
    <row r="7429" spans="10:13">
      <c r="J7429" s="113" t="s">
        <v>12259</v>
      </c>
      <c r="K7429" s="113" t="s">
        <v>8329</v>
      </c>
      <c r="L7429" s="113" t="s">
        <v>3947</v>
      </c>
      <c r="M7429" s="113" t="s">
        <v>8331</v>
      </c>
    </row>
    <row r="7430" spans="10:13">
      <c r="J7430" s="113" t="s">
        <v>12259</v>
      </c>
      <c r="K7430" s="113" t="s">
        <v>8332</v>
      </c>
      <c r="L7430" s="113" t="s">
        <v>3947</v>
      </c>
      <c r="M7430" s="113" t="s">
        <v>8334</v>
      </c>
    </row>
    <row r="7431" spans="10:13">
      <c r="J7431" s="113" t="s">
        <v>12259</v>
      </c>
      <c r="K7431" s="113" t="s">
        <v>8335</v>
      </c>
      <c r="L7431" s="113" t="s">
        <v>3947</v>
      </c>
      <c r="M7431" s="113" t="s">
        <v>8337</v>
      </c>
    </row>
    <row r="7432" spans="10:13">
      <c r="J7432" s="113" t="s">
        <v>12259</v>
      </c>
      <c r="K7432" s="113" t="s">
        <v>8338</v>
      </c>
      <c r="L7432" s="113" t="s">
        <v>3947</v>
      </c>
      <c r="M7432" s="113" t="s">
        <v>8340</v>
      </c>
    </row>
    <row r="7433" spans="10:13">
      <c r="J7433" s="113" t="s">
        <v>12259</v>
      </c>
      <c r="K7433" s="113" t="s">
        <v>8341</v>
      </c>
      <c r="L7433" s="113" t="s">
        <v>3947</v>
      </c>
      <c r="M7433" s="113" t="s">
        <v>8343</v>
      </c>
    </row>
    <row r="7434" spans="10:13">
      <c r="J7434" s="113" t="s">
        <v>12259</v>
      </c>
      <c r="K7434" s="113" t="s">
        <v>8344</v>
      </c>
      <c r="L7434" s="113" t="s">
        <v>3947</v>
      </c>
      <c r="M7434" s="113" t="s">
        <v>8346</v>
      </c>
    </row>
    <row r="7435" spans="10:13">
      <c r="J7435" s="113" t="s">
        <v>12259</v>
      </c>
      <c r="K7435" s="113" t="s">
        <v>8347</v>
      </c>
      <c r="L7435" s="113" t="s">
        <v>3947</v>
      </c>
      <c r="M7435" s="113" t="s">
        <v>8349</v>
      </c>
    </row>
    <row r="7436" spans="10:13">
      <c r="J7436" s="113" t="s">
        <v>12259</v>
      </c>
      <c r="K7436" s="113" t="s">
        <v>8350</v>
      </c>
      <c r="L7436" s="113" t="s">
        <v>3947</v>
      </c>
      <c r="M7436" s="113" t="s">
        <v>8352</v>
      </c>
    </row>
    <row r="7437" spans="10:13">
      <c r="J7437" s="113" t="s">
        <v>12259</v>
      </c>
      <c r="K7437" s="113" t="s">
        <v>8353</v>
      </c>
      <c r="L7437" s="113" t="s">
        <v>3947</v>
      </c>
      <c r="M7437" s="113" t="s">
        <v>8355</v>
      </c>
    </row>
    <row r="7438" spans="10:13">
      <c r="J7438" s="113" t="s">
        <v>12259</v>
      </c>
      <c r="K7438" s="113" t="s">
        <v>8356</v>
      </c>
      <c r="L7438" s="113" t="s">
        <v>3947</v>
      </c>
      <c r="M7438" s="113" t="s">
        <v>8358</v>
      </c>
    </row>
    <row r="7439" spans="10:13">
      <c r="J7439" s="113" t="s">
        <v>12259</v>
      </c>
      <c r="K7439" s="113" t="s">
        <v>8359</v>
      </c>
      <c r="L7439" s="113" t="s">
        <v>3947</v>
      </c>
      <c r="M7439" s="113" t="s">
        <v>8361</v>
      </c>
    </row>
    <row r="7440" spans="10:13">
      <c r="J7440" s="113" t="s">
        <v>12259</v>
      </c>
      <c r="K7440" s="113" t="s">
        <v>8362</v>
      </c>
      <c r="L7440" s="113" t="s">
        <v>3947</v>
      </c>
      <c r="M7440" s="113" t="s">
        <v>8364</v>
      </c>
    </row>
    <row r="7441" spans="10:13">
      <c r="J7441" s="113" t="s">
        <v>12259</v>
      </c>
      <c r="K7441" s="113" t="s">
        <v>8365</v>
      </c>
      <c r="L7441" s="113" t="s">
        <v>3947</v>
      </c>
      <c r="M7441" s="113" t="s">
        <v>8367</v>
      </c>
    </row>
    <row r="7442" spans="10:13">
      <c r="J7442" s="113" t="s">
        <v>12259</v>
      </c>
      <c r="K7442" s="113" t="s">
        <v>8368</v>
      </c>
      <c r="L7442" s="113" t="s">
        <v>3947</v>
      </c>
      <c r="M7442" s="113" t="s">
        <v>8370</v>
      </c>
    </row>
    <row r="7443" spans="10:13">
      <c r="J7443" s="113" t="s">
        <v>12259</v>
      </c>
      <c r="K7443" s="113" t="s">
        <v>8371</v>
      </c>
      <c r="L7443" s="113" t="s">
        <v>3947</v>
      </c>
      <c r="M7443" s="113" t="s">
        <v>8373</v>
      </c>
    </row>
    <row r="7444" spans="10:13">
      <c r="J7444" s="113" t="s">
        <v>12259</v>
      </c>
      <c r="K7444" s="113" t="s">
        <v>8374</v>
      </c>
      <c r="L7444" s="113" t="s">
        <v>3947</v>
      </c>
      <c r="M7444" s="113" t="s">
        <v>8376</v>
      </c>
    </row>
    <row r="7445" spans="10:13">
      <c r="J7445" s="113" t="s">
        <v>12259</v>
      </c>
      <c r="K7445" s="113" t="s">
        <v>8377</v>
      </c>
      <c r="L7445" s="113" t="s">
        <v>3947</v>
      </c>
      <c r="M7445" s="113" t="s">
        <v>8379</v>
      </c>
    </row>
    <row r="7446" spans="10:13">
      <c r="J7446" s="113" t="s">
        <v>12259</v>
      </c>
      <c r="K7446" s="113" t="s">
        <v>3674</v>
      </c>
      <c r="L7446" s="113" t="s">
        <v>3947</v>
      </c>
      <c r="M7446" s="113" t="s">
        <v>8381</v>
      </c>
    </row>
    <row r="7447" spans="10:13">
      <c r="J7447" s="113" t="s">
        <v>12259</v>
      </c>
      <c r="K7447" s="113" t="s">
        <v>8382</v>
      </c>
      <c r="L7447" s="113" t="s">
        <v>3947</v>
      </c>
      <c r="M7447" s="113" t="s">
        <v>8384</v>
      </c>
    </row>
    <row r="7448" spans="10:13">
      <c r="J7448" s="113" t="s">
        <v>12259</v>
      </c>
      <c r="K7448" s="113" t="s">
        <v>8385</v>
      </c>
      <c r="L7448" s="113" t="s">
        <v>3947</v>
      </c>
      <c r="M7448" s="113" t="s">
        <v>8387</v>
      </c>
    </row>
    <row r="7449" spans="10:13">
      <c r="J7449" s="113" t="s">
        <v>12259</v>
      </c>
      <c r="K7449" s="113" t="s">
        <v>8388</v>
      </c>
      <c r="L7449" s="113" t="s">
        <v>3947</v>
      </c>
      <c r="M7449" s="113" t="s">
        <v>8390</v>
      </c>
    </row>
    <row r="7450" spans="10:13">
      <c r="J7450" s="113" t="s">
        <v>12259</v>
      </c>
      <c r="K7450" s="113" t="s">
        <v>8391</v>
      </c>
      <c r="L7450" s="113" t="s">
        <v>3947</v>
      </c>
      <c r="M7450" s="113" t="s">
        <v>8393</v>
      </c>
    </row>
    <row r="7451" spans="10:13">
      <c r="J7451" s="113" t="s">
        <v>12259</v>
      </c>
      <c r="K7451" s="113" t="s">
        <v>8394</v>
      </c>
      <c r="L7451" s="113" t="s">
        <v>3947</v>
      </c>
      <c r="M7451" s="113" t="s">
        <v>8396</v>
      </c>
    </row>
    <row r="7452" spans="10:13">
      <c r="J7452" s="113" t="s">
        <v>12259</v>
      </c>
      <c r="K7452" s="113" t="s">
        <v>8397</v>
      </c>
      <c r="L7452" s="113" t="s">
        <v>3947</v>
      </c>
      <c r="M7452" s="113" t="s">
        <v>8399</v>
      </c>
    </row>
    <row r="7453" spans="10:13">
      <c r="J7453" s="113" t="s">
        <v>12259</v>
      </c>
      <c r="K7453" s="113" t="s">
        <v>8400</v>
      </c>
      <c r="L7453" s="113" t="s">
        <v>3947</v>
      </c>
      <c r="M7453" s="113" t="s">
        <v>8402</v>
      </c>
    </row>
    <row r="7454" spans="10:13">
      <c r="J7454" s="113" t="s">
        <v>12259</v>
      </c>
      <c r="K7454" s="113" t="s">
        <v>8403</v>
      </c>
      <c r="L7454" s="113" t="s">
        <v>3947</v>
      </c>
      <c r="M7454" s="113" t="s">
        <v>8405</v>
      </c>
    </row>
    <row r="7455" spans="10:13">
      <c r="J7455" s="113" t="s">
        <v>12259</v>
      </c>
      <c r="K7455" s="113" t="s">
        <v>8406</v>
      </c>
      <c r="L7455" s="113" t="s">
        <v>3947</v>
      </c>
      <c r="M7455" s="113" t="s">
        <v>8408</v>
      </c>
    </row>
    <row r="7456" spans="10:13">
      <c r="J7456" s="113" t="s">
        <v>12259</v>
      </c>
      <c r="K7456" s="113" t="s">
        <v>8409</v>
      </c>
      <c r="L7456" s="113" t="s">
        <v>3947</v>
      </c>
      <c r="M7456" s="113" t="s">
        <v>8411</v>
      </c>
    </row>
    <row r="7457" spans="10:13">
      <c r="J7457" s="113" t="s">
        <v>12259</v>
      </c>
      <c r="K7457" s="113" t="s">
        <v>8412</v>
      </c>
      <c r="L7457" s="113" t="s">
        <v>3947</v>
      </c>
      <c r="M7457" s="113" t="s">
        <v>8414</v>
      </c>
    </row>
    <row r="7458" spans="10:13">
      <c r="J7458" s="113" t="s">
        <v>12259</v>
      </c>
      <c r="K7458" s="113" t="s">
        <v>8415</v>
      </c>
      <c r="L7458" s="113" t="s">
        <v>3947</v>
      </c>
      <c r="M7458" s="113" t="s">
        <v>8417</v>
      </c>
    </row>
    <row r="7459" spans="10:13">
      <c r="J7459" s="113" t="s">
        <v>12259</v>
      </c>
      <c r="K7459" s="113" t="s">
        <v>8418</v>
      </c>
      <c r="L7459" s="113" t="s">
        <v>3947</v>
      </c>
      <c r="M7459" s="113" t="s">
        <v>8420</v>
      </c>
    </row>
    <row r="7460" spans="10:13">
      <c r="J7460" s="113" t="s">
        <v>12259</v>
      </c>
      <c r="K7460" s="113" t="s">
        <v>8421</v>
      </c>
      <c r="L7460" s="113" t="s">
        <v>3947</v>
      </c>
      <c r="M7460" s="113" t="s">
        <v>8423</v>
      </c>
    </row>
    <row r="7461" spans="10:13">
      <c r="J7461" s="113" t="s">
        <v>12259</v>
      </c>
      <c r="K7461" s="113" t="s">
        <v>8424</v>
      </c>
      <c r="L7461" s="113" t="s">
        <v>3947</v>
      </c>
      <c r="M7461" s="113" t="s">
        <v>8426</v>
      </c>
    </row>
    <row r="7462" spans="10:13">
      <c r="J7462" s="113" t="s">
        <v>12259</v>
      </c>
      <c r="K7462" s="113" t="s">
        <v>8427</v>
      </c>
      <c r="L7462" s="113" t="s">
        <v>3947</v>
      </c>
      <c r="M7462" s="113" t="s">
        <v>8429</v>
      </c>
    </row>
    <row r="7463" spans="10:13">
      <c r="J7463" s="113" t="s">
        <v>12259</v>
      </c>
      <c r="K7463" s="113" t="s">
        <v>8430</v>
      </c>
      <c r="L7463" s="113" t="s">
        <v>3947</v>
      </c>
      <c r="M7463" s="113" t="s">
        <v>8432</v>
      </c>
    </row>
    <row r="7464" spans="10:13">
      <c r="J7464" s="113" t="s">
        <v>12259</v>
      </c>
      <c r="K7464" s="113" t="s">
        <v>8433</v>
      </c>
      <c r="L7464" s="113" t="s">
        <v>3947</v>
      </c>
      <c r="M7464" s="113" t="s">
        <v>8435</v>
      </c>
    </row>
    <row r="7465" spans="10:13">
      <c r="J7465" s="113" t="s">
        <v>12259</v>
      </c>
      <c r="K7465" s="113" t="s">
        <v>8436</v>
      </c>
      <c r="L7465" s="113" t="s">
        <v>3947</v>
      </c>
      <c r="M7465" s="113" t="s">
        <v>8438</v>
      </c>
    </row>
    <row r="7466" spans="10:13">
      <c r="J7466" s="113" t="s">
        <v>12259</v>
      </c>
      <c r="K7466" s="113" t="s">
        <v>3676</v>
      </c>
      <c r="L7466" s="113" t="s">
        <v>3947</v>
      </c>
      <c r="M7466" s="113" t="s">
        <v>8440</v>
      </c>
    </row>
    <row r="7467" spans="10:13">
      <c r="J7467" s="113" t="s">
        <v>12259</v>
      </c>
      <c r="K7467" s="113" t="s">
        <v>8441</v>
      </c>
      <c r="L7467" s="113" t="s">
        <v>3947</v>
      </c>
      <c r="M7467" s="113" t="s">
        <v>8443</v>
      </c>
    </row>
    <row r="7468" spans="10:13">
      <c r="J7468" s="113" t="s">
        <v>12259</v>
      </c>
      <c r="K7468" s="113" t="s">
        <v>8444</v>
      </c>
      <c r="L7468" s="113" t="s">
        <v>3947</v>
      </c>
      <c r="M7468" s="113" t="s">
        <v>8446</v>
      </c>
    </row>
    <row r="7469" spans="10:13">
      <c r="J7469" s="113" t="s">
        <v>12259</v>
      </c>
      <c r="K7469" s="113" t="s">
        <v>8447</v>
      </c>
      <c r="L7469" s="113" t="s">
        <v>3947</v>
      </c>
      <c r="M7469" s="113" t="s">
        <v>8449</v>
      </c>
    </row>
    <row r="7470" spans="10:13">
      <c r="J7470" s="113" t="s">
        <v>12259</v>
      </c>
      <c r="K7470" s="113" t="s">
        <v>8450</v>
      </c>
      <c r="L7470" s="113" t="s">
        <v>3947</v>
      </c>
      <c r="M7470" s="113" t="s">
        <v>8452</v>
      </c>
    </row>
    <row r="7471" spans="10:13">
      <c r="J7471" s="113" t="s">
        <v>12259</v>
      </c>
      <c r="K7471" s="113" t="s">
        <v>8453</v>
      </c>
      <c r="L7471" s="113" t="s">
        <v>3947</v>
      </c>
      <c r="M7471" s="113" t="s">
        <v>8455</v>
      </c>
    </row>
    <row r="7472" spans="10:13">
      <c r="J7472" s="113" t="s">
        <v>12259</v>
      </c>
      <c r="K7472" s="113" t="s">
        <v>8456</v>
      </c>
      <c r="L7472" s="113" t="s">
        <v>3947</v>
      </c>
      <c r="M7472" s="113" t="s">
        <v>8458</v>
      </c>
    </row>
    <row r="7473" spans="10:13">
      <c r="J7473" s="113" t="s">
        <v>12259</v>
      </c>
      <c r="K7473" s="113" t="s">
        <v>8459</v>
      </c>
      <c r="L7473" s="113" t="s">
        <v>3947</v>
      </c>
      <c r="M7473" s="113" t="s">
        <v>8461</v>
      </c>
    </row>
    <row r="7474" spans="10:13">
      <c r="J7474" s="113" t="s">
        <v>12259</v>
      </c>
      <c r="K7474" s="113" t="s">
        <v>8462</v>
      </c>
      <c r="L7474" s="113" t="s">
        <v>3947</v>
      </c>
      <c r="M7474" s="113" t="s">
        <v>8464</v>
      </c>
    </row>
    <row r="7475" spans="10:13">
      <c r="J7475" s="113" t="s">
        <v>12259</v>
      </c>
      <c r="K7475" s="113" t="s">
        <v>8465</v>
      </c>
      <c r="L7475" s="113" t="s">
        <v>3947</v>
      </c>
      <c r="M7475" s="113" t="s">
        <v>8467</v>
      </c>
    </row>
    <row r="7476" spans="10:13">
      <c r="J7476" s="113" t="s">
        <v>12259</v>
      </c>
      <c r="K7476" s="113" t="s">
        <v>8468</v>
      </c>
      <c r="L7476" s="113" t="s">
        <v>3947</v>
      </c>
      <c r="M7476" s="113" t="s">
        <v>8470</v>
      </c>
    </row>
    <row r="7477" spans="10:13">
      <c r="J7477" s="113" t="s">
        <v>12259</v>
      </c>
      <c r="K7477" s="113" t="s">
        <v>8471</v>
      </c>
      <c r="L7477" s="113" t="s">
        <v>3947</v>
      </c>
      <c r="M7477" s="113" t="s">
        <v>8473</v>
      </c>
    </row>
    <row r="7478" spans="10:13">
      <c r="J7478" s="113" t="s">
        <v>12259</v>
      </c>
      <c r="K7478" s="113" t="s">
        <v>8474</v>
      </c>
      <c r="L7478" s="113" t="s">
        <v>3947</v>
      </c>
      <c r="M7478" s="113" t="s">
        <v>8476</v>
      </c>
    </row>
    <row r="7479" spans="10:13">
      <c r="J7479" s="113" t="s">
        <v>12259</v>
      </c>
      <c r="K7479" s="113" t="s">
        <v>8477</v>
      </c>
      <c r="L7479" s="113" t="s">
        <v>3947</v>
      </c>
      <c r="M7479" s="113" t="s">
        <v>8479</v>
      </c>
    </row>
    <row r="7480" spans="10:13">
      <c r="J7480" s="113" t="s">
        <v>12259</v>
      </c>
      <c r="K7480" s="113" t="s">
        <v>8480</v>
      </c>
      <c r="L7480" s="113" t="s">
        <v>3947</v>
      </c>
      <c r="M7480" s="113" t="s">
        <v>8482</v>
      </c>
    </row>
    <row r="7481" spans="10:13">
      <c r="J7481" s="113" t="s">
        <v>12259</v>
      </c>
      <c r="K7481" s="113" t="s">
        <v>8483</v>
      </c>
      <c r="L7481" s="113" t="s">
        <v>3947</v>
      </c>
      <c r="M7481" s="113" t="s">
        <v>8485</v>
      </c>
    </row>
    <row r="7482" spans="10:13">
      <c r="J7482" s="113" t="s">
        <v>12259</v>
      </c>
      <c r="K7482" s="113" t="s">
        <v>8486</v>
      </c>
      <c r="L7482" s="113" t="s">
        <v>3947</v>
      </c>
      <c r="M7482" s="113" t="s">
        <v>8488</v>
      </c>
    </row>
    <row r="7483" spans="10:13">
      <c r="J7483" s="113" t="s">
        <v>12259</v>
      </c>
      <c r="K7483" s="113" t="s">
        <v>8489</v>
      </c>
      <c r="L7483" s="113" t="s">
        <v>3947</v>
      </c>
      <c r="M7483" s="113" t="s">
        <v>8491</v>
      </c>
    </row>
    <row r="7484" spans="10:13">
      <c r="J7484" s="113" t="s">
        <v>12259</v>
      </c>
      <c r="K7484" s="113" t="s">
        <v>8492</v>
      </c>
      <c r="L7484" s="113" t="s">
        <v>3947</v>
      </c>
      <c r="M7484" s="113" t="s">
        <v>8494</v>
      </c>
    </row>
    <row r="7485" spans="10:13">
      <c r="J7485" s="113" t="s">
        <v>12259</v>
      </c>
      <c r="K7485" s="113" t="s">
        <v>8495</v>
      </c>
      <c r="L7485" s="113" t="s">
        <v>3947</v>
      </c>
      <c r="M7485" s="113" t="s">
        <v>8497</v>
      </c>
    </row>
    <row r="7486" spans="10:13">
      <c r="J7486" s="113" t="s">
        <v>12259</v>
      </c>
      <c r="K7486" s="113" t="s">
        <v>3678</v>
      </c>
      <c r="L7486" s="113" t="s">
        <v>3947</v>
      </c>
      <c r="M7486" s="113" t="s">
        <v>8499</v>
      </c>
    </row>
    <row r="7487" spans="10:13">
      <c r="J7487" s="113" t="s">
        <v>12259</v>
      </c>
      <c r="K7487" s="113" t="s">
        <v>8500</v>
      </c>
      <c r="L7487" s="113" t="s">
        <v>3947</v>
      </c>
      <c r="M7487" s="113" t="s">
        <v>8502</v>
      </c>
    </row>
    <row r="7488" spans="10:13">
      <c r="J7488" s="113" t="s">
        <v>12259</v>
      </c>
      <c r="K7488" s="113" t="s">
        <v>8503</v>
      </c>
      <c r="L7488" s="113" t="s">
        <v>3947</v>
      </c>
      <c r="M7488" s="113" t="s">
        <v>8505</v>
      </c>
    </row>
    <row r="7489" spans="10:13">
      <c r="J7489" s="113" t="s">
        <v>12259</v>
      </c>
      <c r="K7489" s="113" t="s">
        <v>8506</v>
      </c>
      <c r="L7489" s="113" t="s">
        <v>3947</v>
      </c>
      <c r="M7489" s="113" t="s">
        <v>8508</v>
      </c>
    </row>
    <row r="7490" spans="10:13">
      <c r="J7490" s="113" t="s">
        <v>12259</v>
      </c>
      <c r="K7490" s="113" t="s">
        <v>8509</v>
      </c>
      <c r="L7490" s="113" t="s">
        <v>3947</v>
      </c>
      <c r="M7490" s="113" t="s">
        <v>8511</v>
      </c>
    </row>
    <row r="7491" spans="10:13">
      <c r="J7491" s="113" t="s">
        <v>12259</v>
      </c>
      <c r="K7491" s="113" t="s">
        <v>8512</v>
      </c>
      <c r="L7491" s="113" t="s">
        <v>3947</v>
      </c>
      <c r="M7491" s="113" t="s">
        <v>8513</v>
      </c>
    </row>
    <row r="7492" spans="10:13">
      <c r="J7492" s="113" t="s">
        <v>12259</v>
      </c>
      <c r="K7492" s="113" t="s">
        <v>8514</v>
      </c>
      <c r="L7492" s="113" t="s">
        <v>3947</v>
      </c>
      <c r="M7492" s="113" t="s">
        <v>8516</v>
      </c>
    </row>
    <row r="7493" spans="10:13">
      <c r="J7493" s="113" t="s">
        <v>12259</v>
      </c>
      <c r="K7493" s="113" t="s">
        <v>8517</v>
      </c>
      <c r="L7493" s="113" t="s">
        <v>3947</v>
      </c>
      <c r="M7493" s="113" t="s">
        <v>8519</v>
      </c>
    </row>
    <row r="7494" spans="10:13">
      <c r="J7494" s="113" t="s">
        <v>12259</v>
      </c>
      <c r="K7494" s="113" t="s">
        <v>8520</v>
      </c>
      <c r="L7494" s="113" t="s">
        <v>3947</v>
      </c>
      <c r="M7494" s="113" t="s">
        <v>8522</v>
      </c>
    </row>
    <row r="7495" spans="10:13">
      <c r="J7495" s="113" t="s">
        <v>12259</v>
      </c>
      <c r="K7495" s="113" t="s">
        <v>8523</v>
      </c>
      <c r="L7495" s="113" t="s">
        <v>3947</v>
      </c>
      <c r="M7495" s="113" t="s">
        <v>8525</v>
      </c>
    </row>
    <row r="7496" spans="10:13">
      <c r="J7496" s="113" t="s">
        <v>12259</v>
      </c>
      <c r="K7496" s="113" t="s">
        <v>8526</v>
      </c>
      <c r="L7496" s="113" t="s">
        <v>3947</v>
      </c>
      <c r="M7496" s="113" t="s">
        <v>8528</v>
      </c>
    </row>
    <row r="7497" spans="10:13">
      <c r="J7497" s="113" t="s">
        <v>12259</v>
      </c>
      <c r="K7497" s="113" t="s">
        <v>8529</v>
      </c>
      <c r="L7497" s="113" t="s">
        <v>3947</v>
      </c>
      <c r="M7497" s="113" t="s">
        <v>8531</v>
      </c>
    </row>
    <row r="7498" spans="10:13">
      <c r="J7498" s="113" t="s">
        <v>12259</v>
      </c>
      <c r="K7498" s="113" t="s">
        <v>8532</v>
      </c>
      <c r="L7498" s="113" t="s">
        <v>3947</v>
      </c>
      <c r="M7498" s="113" t="s">
        <v>8534</v>
      </c>
    </row>
    <row r="7499" spans="10:13">
      <c r="J7499" s="113" t="s">
        <v>12259</v>
      </c>
      <c r="K7499" s="113" t="s">
        <v>8535</v>
      </c>
      <c r="L7499" s="113" t="s">
        <v>3947</v>
      </c>
      <c r="M7499" s="113" t="s">
        <v>8537</v>
      </c>
    </row>
    <row r="7500" spans="10:13">
      <c r="J7500" s="113" t="s">
        <v>12259</v>
      </c>
      <c r="K7500" s="113" t="s">
        <v>8538</v>
      </c>
      <c r="L7500" s="113" t="s">
        <v>3947</v>
      </c>
      <c r="M7500" s="113" t="s">
        <v>8540</v>
      </c>
    </row>
    <row r="7501" spans="10:13">
      <c r="J7501" s="113" t="s">
        <v>12259</v>
      </c>
      <c r="K7501" s="113" t="s">
        <v>8541</v>
      </c>
      <c r="L7501" s="113" t="s">
        <v>3947</v>
      </c>
      <c r="M7501" s="113" t="s">
        <v>8543</v>
      </c>
    </row>
    <row r="7502" spans="10:13">
      <c r="J7502" s="113" t="s">
        <v>12259</v>
      </c>
      <c r="K7502" s="113" t="s">
        <v>8544</v>
      </c>
      <c r="L7502" s="113" t="s">
        <v>3947</v>
      </c>
      <c r="M7502" s="113" t="s">
        <v>8546</v>
      </c>
    </row>
    <row r="7503" spans="10:13">
      <c r="J7503" s="113" t="s">
        <v>12259</v>
      </c>
      <c r="K7503" s="113" t="s">
        <v>8547</v>
      </c>
      <c r="L7503" s="113" t="s">
        <v>3947</v>
      </c>
      <c r="M7503" s="113" t="s">
        <v>8549</v>
      </c>
    </row>
    <row r="7504" spans="10:13">
      <c r="J7504" s="113" t="s">
        <v>12259</v>
      </c>
      <c r="K7504" s="113" t="s">
        <v>8550</v>
      </c>
      <c r="L7504" s="113" t="s">
        <v>3947</v>
      </c>
      <c r="M7504" s="113" t="s">
        <v>8552</v>
      </c>
    </row>
    <row r="7505" spans="10:13">
      <c r="J7505" s="113" t="s">
        <v>12259</v>
      </c>
      <c r="K7505" s="113" t="s">
        <v>8553</v>
      </c>
      <c r="L7505" s="113" t="s">
        <v>3947</v>
      </c>
      <c r="M7505" s="113" t="s">
        <v>8555</v>
      </c>
    </row>
    <row r="7506" spans="10:13">
      <c r="J7506" s="113" t="s">
        <v>12259</v>
      </c>
      <c r="K7506" s="113" t="s">
        <v>3680</v>
      </c>
      <c r="L7506" s="113" t="s">
        <v>3947</v>
      </c>
      <c r="M7506" s="113" t="s">
        <v>8557</v>
      </c>
    </row>
    <row r="7507" spans="10:13">
      <c r="J7507" s="113" t="s">
        <v>12259</v>
      </c>
      <c r="K7507" s="113" t="s">
        <v>8558</v>
      </c>
      <c r="L7507" s="113" t="s">
        <v>3947</v>
      </c>
      <c r="M7507" s="113" t="s">
        <v>8560</v>
      </c>
    </row>
    <row r="7508" spans="10:13">
      <c r="J7508" s="113" t="s">
        <v>12259</v>
      </c>
      <c r="K7508" s="113" t="s">
        <v>8561</v>
      </c>
      <c r="L7508" s="113" t="s">
        <v>3947</v>
      </c>
      <c r="M7508" s="113" t="s">
        <v>8563</v>
      </c>
    </row>
    <row r="7509" spans="10:13">
      <c r="J7509" s="113" t="s">
        <v>12259</v>
      </c>
      <c r="K7509" s="113" t="s">
        <v>8564</v>
      </c>
      <c r="L7509" s="113" t="s">
        <v>3947</v>
      </c>
      <c r="M7509" s="113" t="s">
        <v>8566</v>
      </c>
    </row>
    <row r="7510" spans="10:13">
      <c r="J7510" s="113" t="s">
        <v>12259</v>
      </c>
      <c r="K7510" s="113" t="s">
        <v>8567</v>
      </c>
      <c r="L7510" s="113" t="s">
        <v>3947</v>
      </c>
      <c r="M7510" s="113" t="s">
        <v>8569</v>
      </c>
    </row>
    <row r="7511" spans="10:13">
      <c r="J7511" s="113" t="s">
        <v>12259</v>
      </c>
      <c r="K7511" s="113" t="s">
        <v>8570</v>
      </c>
      <c r="L7511" s="113" t="s">
        <v>3947</v>
      </c>
      <c r="M7511" s="113" t="s">
        <v>8572</v>
      </c>
    </row>
    <row r="7512" spans="10:13">
      <c r="J7512" s="113" t="s">
        <v>12259</v>
      </c>
      <c r="K7512" s="113" t="s">
        <v>8573</v>
      </c>
      <c r="L7512" s="113" t="s">
        <v>3947</v>
      </c>
      <c r="M7512" s="113" t="s">
        <v>8575</v>
      </c>
    </row>
    <row r="7513" spans="10:13">
      <c r="J7513" s="113" t="s">
        <v>12259</v>
      </c>
      <c r="K7513" s="113" t="s">
        <v>8576</v>
      </c>
      <c r="L7513" s="113" t="s">
        <v>3947</v>
      </c>
      <c r="M7513" s="113" t="s">
        <v>8578</v>
      </c>
    </row>
    <row r="7514" spans="10:13">
      <c r="J7514" s="113" t="s">
        <v>12259</v>
      </c>
      <c r="K7514" s="113" t="s">
        <v>8579</v>
      </c>
      <c r="L7514" s="113" t="s">
        <v>3947</v>
      </c>
      <c r="M7514" s="113" t="s">
        <v>8581</v>
      </c>
    </row>
    <row r="7515" spans="10:13">
      <c r="J7515" s="113" t="s">
        <v>12259</v>
      </c>
      <c r="K7515" s="113" t="s">
        <v>8582</v>
      </c>
      <c r="L7515" s="113" t="s">
        <v>3947</v>
      </c>
      <c r="M7515" s="113" t="s">
        <v>8584</v>
      </c>
    </row>
    <row r="7516" spans="10:13">
      <c r="J7516" s="113" t="s">
        <v>12259</v>
      </c>
      <c r="K7516" s="113" t="s">
        <v>8585</v>
      </c>
      <c r="L7516" s="113" t="s">
        <v>3947</v>
      </c>
      <c r="M7516" s="113" t="s">
        <v>8587</v>
      </c>
    </row>
    <row r="7517" spans="10:13">
      <c r="J7517" s="113" t="s">
        <v>12259</v>
      </c>
      <c r="K7517" s="113" t="s">
        <v>8588</v>
      </c>
      <c r="L7517" s="113" t="s">
        <v>3947</v>
      </c>
      <c r="M7517" s="113" t="s">
        <v>8590</v>
      </c>
    </row>
    <row r="7518" spans="10:13">
      <c r="J7518" s="113" t="s">
        <v>12259</v>
      </c>
      <c r="K7518" s="113" t="s">
        <v>8591</v>
      </c>
      <c r="L7518" s="113" t="s">
        <v>3947</v>
      </c>
      <c r="M7518" s="113" t="s">
        <v>8593</v>
      </c>
    </row>
    <row r="7519" spans="10:13">
      <c r="J7519" s="113" t="s">
        <v>12259</v>
      </c>
      <c r="K7519" s="113" t="s">
        <v>8594</v>
      </c>
      <c r="L7519" s="113" t="s">
        <v>3947</v>
      </c>
      <c r="M7519" s="113" t="s">
        <v>8596</v>
      </c>
    </row>
    <row r="7520" spans="10:13">
      <c r="J7520" s="113" t="s">
        <v>12259</v>
      </c>
      <c r="K7520" s="113" t="s">
        <v>8597</v>
      </c>
      <c r="L7520" s="113" t="s">
        <v>3947</v>
      </c>
      <c r="M7520" s="113" t="s">
        <v>8598</v>
      </c>
    </row>
    <row r="7521" spans="10:13">
      <c r="J7521" s="113" t="s">
        <v>12259</v>
      </c>
      <c r="K7521" s="113" t="s">
        <v>8599</v>
      </c>
      <c r="L7521" s="113" t="s">
        <v>3947</v>
      </c>
      <c r="M7521" s="113" t="s">
        <v>8601</v>
      </c>
    </row>
    <row r="7522" spans="10:13">
      <c r="J7522" s="113" t="s">
        <v>12259</v>
      </c>
      <c r="K7522" s="113" t="s">
        <v>8602</v>
      </c>
      <c r="L7522" s="113" t="s">
        <v>3947</v>
      </c>
      <c r="M7522" s="113" t="s">
        <v>8604</v>
      </c>
    </row>
    <row r="7523" spans="10:13">
      <c r="J7523" s="113" t="s">
        <v>12259</v>
      </c>
      <c r="K7523" s="113" t="s">
        <v>8605</v>
      </c>
      <c r="L7523" s="113" t="s">
        <v>3947</v>
      </c>
      <c r="M7523" s="113" t="s">
        <v>8607</v>
      </c>
    </row>
    <row r="7524" spans="10:13">
      <c r="J7524" s="113" t="s">
        <v>12259</v>
      </c>
      <c r="K7524" s="113" t="s">
        <v>8608</v>
      </c>
      <c r="L7524" s="113" t="s">
        <v>3947</v>
      </c>
      <c r="M7524" s="113" t="s">
        <v>8610</v>
      </c>
    </row>
    <row r="7525" spans="10:13">
      <c r="J7525" s="113" t="s">
        <v>12259</v>
      </c>
      <c r="K7525" s="113" t="s">
        <v>8611</v>
      </c>
      <c r="L7525" s="113" t="s">
        <v>3947</v>
      </c>
      <c r="M7525" s="113" t="s">
        <v>8613</v>
      </c>
    </row>
    <row r="7526" spans="10:13">
      <c r="J7526" s="113" t="s">
        <v>12259</v>
      </c>
      <c r="K7526" s="113" t="s">
        <v>3682</v>
      </c>
      <c r="L7526" s="113" t="s">
        <v>3947</v>
      </c>
      <c r="M7526" s="113" t="s">
        <v>8615</v>
      </c>
    </row>
    <row r="7527" spans="10:13">
      <c r="J7527" s="113" t="s">
        <v>12259</v>
      </c>
      <c r="K7527" s="113" t="s">
        <v>8616</v>
      </c>
      <c r="L7527" s="113" t="s">
        <v>3947</v>
      </c>
      <c r="M7527" s="113" t="s">
        <v>8618</v>
      </c>
    </row>
    <row r="7528" spans="10:13">
      <c r="J7528" s="113" t="s">
        <v>12259</v>
      </c>
      <c r="K7528" s="113" t="s">
        <v>8619</v>
      </c>
      <c r="L7528" s="113" t="s">
        <v>3947</v>
      </c>
      <c r="M7528" s="113" t="s">
        <v>8621</v>
      </c>
    </row>
    <row r="7529" spans="10:13">
      <c r="J7529" s="113" t="s">
        <v>12259</v>
      </c>
      <c r="K7529" s="113" t="s">
        <v>8622</v>
      </c>
      <c r="L7529" s="113" t="s">
        <v>3947</v>
      </c>
      <c r="M7529" s="113" t="s">
        <v>8624</v>
      </c>
    </row>
    <row r="7530" spans="10:13">
      <c r="J7530" s="113" t="s">
        <v>12259</v>
      </c>
      <c r="K7530" s="113" t="s">
        <v>8625</v>
      </c>
      <c r="L7530" s="113" t="s">
        <v>3947</v>
      </c>
      <c r="M7530" s="113" t="s">
        <v>8627</v>
      </c>
    </row>
    <row r="7531" spans="10:13">
      <c r="J7531" s="113" t="s">
        <v>12259</v>
      </c>
      <c r="K7531" s="113" t="s">
        <v>8628</v>
      </c>
      <c r="L7531" s="113" t="s">
        <v>3947</v>
      </c>
      <c r="M7531" s="113" t="s">
        <v>8630</v>
      </c>
    </row>
    <row r="7532" spans="10:13">
      <c r="J7532" s="113" t="s">
        <v>12259</v>
      </c>
      <c r="K7532" s="113" t="s">
        <v>8631</v>
      </c>
      <c r="L7532" s="113" t="s">
        <v>3947</v>
      </c>
      <c r="M7532" s="113" t="s">
        <v>8633</v>
      </c>
    </row>
    <row r="7533" spans="10:13">
      <c r="J7533" s="113" t="s">
        <v>12259</v>
      </c>
      <c r="K7533" s="113" t="s">
        <v>8634</v>
      </c>
      <c r="L7533" s="113" t="s">
        <v>3947</v>
      </c>
      <c r="M7533" s="113" t="s">
        <v>8636</v>
      </c>
    </row>
    <row r="7534" spans="10:13">
      <c r="J7534" s="113" t="s">
        <v>12259</v>
      </c>
      <c r="K7534" s="113" t="s">
        <v>8637</v>
      </c>
      <c r="L7534" s="113" t="s">
        <v>3947</v>
      </c>
      <c r="M7534" s="113" t="s">
        <v>8639</v>
      </c>
    </row>
    <row r="7535" spans="10:13">
      <c r="J7535" s="113" t="s">
        <v>12259</v>
      </c>
      <c r="K7535" s="113" t="s">
        <v>8640</v>
      </c>
      <c r="L7535" s="113" t="s">
        <v>3947</v>
      </c>
      <c r="M7535" s="113" t="s">
        <v>8642</v>
      </c>
    </row>
    <row r="7536" spans="10:13">
      <c r="J7536" s="113" t="s">
        <v>12259</v>
      </c>
      <c r="K7536" s="113" t="s">
        <v>8643</v>
      </c>
      <c r="L7536" s="113" t="s">
        <v>3947</v>
      </c>
      <c r="M7536" s="113" t="s">
        <v>8645</v>
      </c>
    </row>
    <row r="7537" spans="10:13">
      <c r="J7537" s="113" t="s">
        <v>12259</v>
      </c>
      <c r="K7537" s="113" t="s">
        <v>8646</v>
      </c>
      <c r="L7537" s="113" t="s">
        <v>3947</v>
      </c>
      <c r="M7537" s="113" t="s">
        <v>8648</v>
      </c>
    </row>
    <row r="7538" spans="10:13">
      <c r="J7538" s="113" t="s">
        <v>12259</v>
      </c>
      <c r="K7538" s="113" t="s">
        <v>8649</v>
      </c>
      <c r="L7538" s="113" t="s">
        <v>3947</v>
      </c>
      <c r="M7538" s="113" t="s">
        <v>8651</v>
      </c>
    </row>
    <row r="7539" spans="10:13">
      <c r="J7539" s="113" t="s">
        <v>12259</v>
      </c>
      <c r="K7539" s="113" t="s">
        <v>8652</v>
      </c>
      <c r="L7539" s="113" t="s">
        <v>3947</v>
      </c>
      <c r="M7539" s="113" t="s">
        <v>8654</v>
      </c>
    </row>
    <row r="7540" spans="10:13">
      <c r="J7540" s="113" t="s">
        <v>12259</v>
      </c>
      <c r="K7540" s="113" t="s">
        <v>8655</v>
      </c>
      <c r="L7540" s="113" t="s">
        <v>3947</v>
      </c>
      <c r="M7540" s="113" t="s">
        <v>8657</v>
      </c>
    </row>
    <row r="7541" spans="10:13">
      <c r="J7541" s="113" t="s">
        <v>12259</v>
      </c>
      <c r="K7541" s="113" t="s">
        <v>8658</v>
      </c>
      <c r="L7541" s="113" t="s">
        <v>3947</v>
      </c>
      <c r="M7541" s="113" t="s">
        <v>8660</v>
      </c>
    </row>
    <row r="7542" spans="10:13">
      <c r="J7542" s="113" t="s">
        <v>12259</v>
      </c>
      <c r="K7542" s="113" t="s">
        <v>8661</v>
      </c>
      <c r="L7542" s="113" t="s">
        <v>3947</v>
      </c>
      <c r="M7542" s="113" t="s">
        <v>8663</v>
      </c>
    </row>
    <row r="7543" spans="10:13">
      <c r="J7543" s="113" t="s">
        <v>12259</v>
      </c>
      <c r="K7543" s="113" t="s">
        <v>8664</v>
      </c>
      <c r="L7543" s="113" t="s">
        <v>3947</v>
      </c>
      <c r="M7543" s="113" t="s">
        <v>8666</v>
      </c>
    </row>
    <row r="7544" spans="10:13">
      <c r="J7544" s="113" t="s">
        <v>12259</v>
      </c>
      <c r="K7544" s="113" t="s">
        <v>8667</v>
      </c>
      <c r="L7544" s="113" t="s">
        <v>3947</v>
      </c>
      <c r="M7544" s="113" t="s">
        <v>8669</v>
      </c>
    </row>
    <row r="7545" spans="10:13">
      <c r="J7545" s="113" t="s">
        <v>12259</v>
      </c>
      <c r="K7545" s="113" t="s">
        <v>8670</v>
      </c>
      <c r="L7545" s="113" t="s">
        <v>3947</v>
      </c>
      <c r="M7545" s="113" t="s">
        <v>8672</v>
      </c>
    </row>
    <row r="7546" spans="10:13">
      <c r="J7546" s="113" t="s">
        <v>12259</v>
      </c>
      <c r="K7546" s="113" t="s">
        <v>3684</v>
      </c>
      <c r="L7546" s="113" t="s">
        <v>3947</v>
      </c>
      <c r="M7546" s="113" t="s">
        <v>8674</v>
      </c>
    </row>
    <row r="7547" spans="10:13">
      <c r="J7547" s="113" t="s">
        <v>12259</v>
      </c>
      <c r="K7547" s="113" t="s">
        <v>8675</v>
      </c>
      <c r="L7547" s="113" t="s">
        <v>3947</v>
      </c>
      <c r="M7547" s="113" t="s">
        <v>8677</v>
      </c>
    </row>
    <row r="7548" spans="10:13">
      <c r="J7548" s="113" t="s">
        <v>12259</v>
      </c>
      <c r="K7548" s="113" t="s">
        <v>8678</v>
      </c>
      <c r="L7548" s="113" t="s">
        <v>3947</v>
      </c>
      <c r="M7548" s="113" t="s">
        <v>8680</v>
      </c>
    </row>
    <row r="7549" spans="10:13">
      <c r="J7549" s="113" t="s">
        <v>12259</v>
      </c>
      <c r="K7549" s="113" t="s">
        <v>8681</v>
      </c>
      <c r="L7549" s="113" t="s">
        <v>3947</v>
      </c>
      <c r="M7549" s="113" t="s">
        <v>8682</v>
      </c>
    </row>
    <row r="7550" spans="10:13">
      <c r="J7550" s="113" t="s">
        <v>12259</v>
      </c>
      <c r="K7550" s="113" t="s">
        <v>8683</v>
      </c>
      <c r="L7550" s="113" t="s">
        <v>3947</v>
      </c>
      <c r="M7550" s="113" t="s">
        <v>8685</v>
      </c>
    </row>
    <row r="7551" spans="10:13">
      <c r="J7551" s="113" t="s">
        <v>12259</v>
      </c>
      <c r="K7551" s="113" t="s">
        <v>8686</v>
      </c>
      <c r="L7551" s="113" t="s">
        <v>3947</v>
      </c>
      <c r="M7551" s="113" t="s">
        <v>8688</v>
      </c>
    </row>
    <row r="7552" spans="10:13">
      <c r="J7552" s="113" t="s">
        <v>12259</v>
      </c>
      <c r="K7552" s="113" t="s">
        <v>8689</v>
      </c>
      <c r="L7552" s="113" t="s">
        <v>3947</v>
      </c>
      <c r="M7552" s="113" t="s">
        <v>8691</v>
      </c>
    </row>
    <row r="7553" spans="10:13">
      <c r="J7553" s="113" t="s">
        <v>12259</v>
      </c>
      <c r="K7553" s="113" t="s">
        <v>8692</v>
      </c>
      <c r="L7553" s="113" t="s">
        <v>3947</v>
      </c>
      <c r="M7553" s="113" t="s">
        <v>8694</v>
      </c>
    </row>
    <row r="7554" spans="10:13">
      <c r="J7554" s="113" t="s">
        <v>12259</v>
      </c>
      <c r="K7554" s="113" t="s">
        <v>8695</v>
      </c>
      <c r="L7554" s="113" t="s">
        <v>3947</v>
      </c>
      <c r="M7554" s="113" t="s">
        <v>8697</v>
      </c>
    </row>
    <row r="7555" spans="10:13">
      <c r="J7555" s="113" t="s">
        <v>12259</v>
      </c>
      <c r="K7555" s="113" t="s">
        <v>8698</v>
      </c>
      <c r="L7555" s="113" t="s">
        <v>3947</v>
      </c>
      <c r="M7555" s="113" t="s">
        <v>8700</v>
      </c>
    </row>
    <row r="7556" spans="10:13">
      <c r="J7556" s="113" t="s">
        <v>12259</v>
      </c>
      <c r="K7556" s="113" t="s">
        <v>8701</v>
      </c>
      <c r="L7556" s="113" t="s">
        <v>3947</v>
      </c>
      <c r="M7556" s="113" t="s">
        <v>8702</v>
      </c>
    </row>
    <row r="7557" spans="10:13">
      <c r="J7557" s="113" t="s">
        <v>12259</v>
      </c>
      <c r="K7557" s="113" t="s">
        <v>8703</v>
      </c>
      <c r="L7557" s="113" t="s">
        <v>3947</v>
      </c>
      <c r="M7557" s="113" t="s">
        <v>8705</v>
      </c>
    </row>
    <row r="7558" spans="10:13">
      <c r="J7558" s="113" t="s">
        <v>12259</v>
      </c>
      <c r="K7558" s="113" t="s">
        <v>8706</v>
      </c>
      <c r="L7558" s="113" t="s">
        <v>3947</v>
      </c>
      <c r="M7558" s="113" t="s">
        <v>8708</v>
      </c>
    </row>
    <row r="7559" spans="10:13">
      <c r="J7559" s="113" t="s">
        <v>12259</v>
      </c>
      <c r="K7559" s="113" t="s">
        <v>8709</v>
      </c>
      <c r="L7559" s="113" t="s">
        <v>3947</v>
      </c>
      <c r="M7559" s="113" t="s">
        <v>8711</v>
      </c>
    </row>
    <row r="7560" spans="10:13">
      <c r="J7560" s="113" t="s">
        <v>12259</v>
      </c>
      <c r="K7560" s="113" t="s">
        <v>8712</v>
      </c>
      <c r="L7560" s="113" t="s">
        <v>3947</v>
      </c>
      <c r="M7560" s="113" t="s">
        <v>8714</v>
      </c>
    </row>
    <row r="7561" spans="10:13">
      <c r="J7561" s="113" t="s">
        <v>12259</v>
      </c>
      <c r="K7561" s="113" t="s">
        <v>8715</v>
      </c>
      <c r="L7561" s="113" t="s">
        <v>3947</v>
      </c>
      <c r="M7561" s="113" t="s">
        <v>8717</v>
      </c>
    </row>
    <row r="7562" spans="10:13">
      <c r="J7562" s="113" t="s">
        <v>12259</v>
      </c>
      <c r="K7562" s="113" t="s">
        <v>8718</v>
      </c>
      <c r="L7562" s="113" t="s">
        <v>3947</v>
      </c>
      <c r="M7562" s="113" t="s">
        <v>8720</v>
      </c>
    </row>
    <row r="7563" spans="10:13">
      <c r="J7563" s="113" t="s">
        <v>12259</v>
      </c>
      <c r="K7563" s="113" t="s">
        <v>8721</v>
      </c>
      <c r="L7563" s="113" t="s">
        <v>3947</v>
      </c>
      <c r="M7563" s="113" t="s">
        <v>8723</v>
      </c>
    </row>
    <row r="7564" spans="10:13">
      <c r="J7564" s="113" t="s">
        <v>12259</v>
      </c>
      <c r="K7564" s="113" t="s">
        <v>8724</v>
      </c>
      <c r="L7564" s="113" t="s">
        <v>3947</v>
      </c>
      <c r="M7564" s="113" t="s">
        <v>8726</v>
      </c>
    </row>
    <row r="7565" spans="10:13">
      <c r="J7565" s="113" t="s">
        <v>12259</v>
      </c>
      <c r="K7565" s="113" t="s">
        <v>8727</v>
      </c>
      <c r="L7565" s="113" t="s">
        <v>3947</v>
      </c>
      <c r="M7565" s="113" t="s">
        <v>8729</v>
      </c>
    </row>
    <row r="7566" spans="10:13">
      <c r="J7566" s="113" t="s">
        <v>12259</v>
      </c>
      <c r="K7566" s="113" t="s">
        <v>3686</v>
      </c>
      <c r="L7566" s="113" t="s">
        <v>3947</v>
      </c>
      <c r="M7566" s="113" t="s">
        <v>8731</v>
      </c>
    </row>
    <row r="7567" spans="10:13">
      <c r="J7567" s="113" t="s">
        <v>12259</v>
      </c>
      <c r="K7567" s="113" t="s">
        <v>8732</v>
      </c>
      <c r="L7567" s="113" t="s">
        <v>3947</v>
      </c>
      <c r="M7567" s="113" t="s">
        <v>8734</v>
      </c>
    </row>
    <row r="7568" spans="10:13">
      <c r="J7568" s="113" t="s">
        <v>12259</v>
      </c>
      <c r="K7568" s="113" t="s">
        <v>8735</v>
      </c>
      <c r="L7568" s="113" t="s">
        <v>3947</v>
      </c>
      <c r="M7568" s="113" t="s">
        <v>8737</v>
      </c>
    </row>
    <row r="7569" spans="10:13">
      <c r="J7569" s="113" t="s">
        <v>12259</v>
      </c>
      <c r="K7569" s="113" t="s">
        <v>8738</v>
      </c>
      <c r="L7569" s="113" t="s">
        <v>3947</v>
      </c>
      <c r="M7569" s="113" t="s">
        <v>8740</v>
      </c>
    </row>
    <row r="7570" spans="10:13">
      <c r="J7570" s="113" t="s">
        <v>12259</v>
      </c>
      <c r="K7570" s="113" t="s">
        <v>8741</v>
      </c>
      <c r="L7570" s="113" t="s">
        <v>3947</v>
      </c>
      <c r="M7570" s="113" t="s">
        <v>8743</v>
      </c>
    </row>
    <row r="7571" spans="10:13">
      <c r="J7571" s="113" t="s">
        <v>12259</v>
      </c>
      <c r="K7571" s="113" t="s">
        <v>8744</v>
      </c>
      <c r="L7571" s="113" t="s">
        <v>3947</v>
      </c>
      <c r="M7571" s="113" t="s">
        <v>8746</v>
      </c>
    </row>
    <row r="7572" spans="10:13">
      <c r="J7572" s="113" t="s">
        <v>12259</v>
      </c>
      <c r="K7572" s="113" t="s">
        <v>8747</v>
      </c>
      <c r="L7572" s="113" t="s">
        <v>3947</v>
      </c>
      <c r="M7572" s="113" t="s">
        <v>8749</v>
      </c>
    </row>
    <row r="7573" spans="10:13">
      <c r="J7573" s="113" t="s">
        <v>12259</v>
      </c>
      <c r="K7573" s="113" t="s">
        <v>8750</v>
      </c>
      <c r="L7573" s="113" t="s">
        <v>3947</v>
      </c>
      <c r="M7573" s="113" t="s">
        <v>8752</v>
      </c>
    </row>
    <row r="7574" spans="10:13">
      <c r="J7574" s="113" t="s">
        <v>12259</v>
      </c>
      <c r="K7574" s="113" t="s">
        <v>8753</v>
      </c>
      <c r="L7574" s="113" t="s">
        <v>3947</v>
      </c>
      <c r="M7574" s="113" t="s">
        <v>8755</v>
      </c>
    </row>
    <row r="7575" spans="10:13">
      <c r="J7575" s="113" t="s">
        <v>12259</v>
      </c>
      <c r="K7575" s="113" t="s">
        <v>8756</v>
      </c>
      <c r="L7575" s="113" t="s">
        <v>3947</v>
      </c>
      <c r="M7575" s="113" t="s">
        <v>8758</v>
      </c>
    </row>
    <row r="7576" spans="10:13">
      <c r="J7576" s="113" t="s">
        <v>12259</v>
      </c>
      <c r="K7576" s="113" t="s">
        <v>8759</v>
      </c>
      <c r="L7576" s="113" t="s">
        <v>3947</v>
      </c>
      <c r="M7576" s="113" t="s">
        <v>8761</v>
      </c>
    </row>
    <row r="7577" spans="10:13">
      <c r="J7577" s="113" t="s">
        <v>12259</v>
      </c>
      <c r="K7577" s="113" t="s">
        <v>8762</v>
      </c>
      <c r="L7577" s="113" t="s">
        <v>3947</v>
      </c>
      <c r="M7577" s="113" t="s">
        <v>8764</v>
      </c>
    </row>
    <row r="7578" spans="10:13">
      <c r="J7578" s="113" t="s">
        <v>12259</v>
      </c>
      <c r="K7578" s="113" t="s">
        <v>8765</v>
      </c>
      <c r="L7578" s="113" t="s">
        <v>3947</v>
      </c>
      <c r="M7578" s="113" t="s">
        <v>8766</v>
      </c>
    </row>
    <row r="7579" spans="10:13">
      <c r="J7579" s="113" t="s">
        <v>12259</v>
      </c>
      <c r="K7579" s="113" t="s">
        <v>8767</v>
      </c>
      <c r="L7579" s="113" t="s">
        <v>3947</v>
      </c>
      <c r="M7579" s="113" t="s">
        <v>8769</v>
      </c>
    </row>
    <row r="7580" spans="10:13">
      <c r="J7580" s="113" t="s">
        <v>12259</v>
      </c>
      <c r="K7580" s="113" t="s">
        <v>8770</v>
      </c>
      <c r="L7580" s="113" t="s">
        <v>3947</v>
      </c>
      <c r="M7580" s="113" t="s">
        <v>8772</v>
      </c>
    </row>
    <row r="7581" spans="10:13">
      <c r="J7581" s="113" t="s">
        <v>12259</v>
      </c>
      <c r="K7581" s="113" t="s">
        <v>8773</v>
      </c>
      <c r="L7581" s="113" t="s">
        <v>3947</v>
      </c>
      <c r="M7581" s="113" t="s">
        <v>8775</v>
      </c>
    </row>
    <row r="7582" spans="10:13">
      <c r="J7582" s="113" t="s">
        <v>12259</v>
      </c>
      <c r="K7582" s="113" t="s">
        <v>8776</v>
      </c>
      <c r="L7582" s="113" t="s">
        <v>3947</v>
      </c>
      <c r="M7582" s="113" t="s">
        <v>8778</v>
      </c>
    </row>
    <row r="7583" spans="10:13">
      <c r="J7583" s="113" t="s">
        <v>12259</v>
      </c>
      <c r="K7583" s="113" t="s">
        <v>8779</v>
      </c>
      <c r="L7583" s="113" t="s">
        <v>3947</v>
      </c>
      <c r="M7583" s="113" t="s">
        <v>8781</v>
      </c>
    </row>
    <row r="7584" spans="10:13">
      <c r="J7584" s="113" t="s">
        <v>12259</v>
      </c>
      <c r="K7584" s="113" t="s">
        <v>8782</v>
      </c>
      <c r="L7584" s="113" t="s">
        <v>3947</v>
      </c>
      <c r="M7584" s="113" t="s">
        <v>8784</v>
      </c>
    </row>
    <row r="7585" spans="10:13">
      <c r="J7585" s="113" t="s">
        <v>12259</v>
      </c>
      <c r="K7585" s="113" t="s">
        <v>8785</v>
      </c>
      <c r="L7585" s="113" t="s">
        <v>3947</v>
      </c>
      <c r="M7585" s="113" t="s">
        <v>8787</v>
      </c>
    </row>
    <row r="7586" spans="10:13">
      <c r="J7586" s="113" t="s">
        <v>12259</v>
      </c>
      <c r="K7586" s="113" t="s">
        <v>3688</v>
      </c>
      <c r="L7586" s="113" t="s">
        <v>3947</v>
      </c>
      <c r="M7586" s="113" t="s">
        <v>8789</v>
      </c>
    </row>
    <row r="7587" spans="10:13">
      <c r="J7587" s="113" t="s">
        <v>12259</v>
      </c>
      <c r="K7587" s="113" t="s">
        <v>8790</v>
      </c>
      <c r="L7587" s="113" t="s">
        <v>3947</v>
      </c>
      <c r="M7587" s="113" t="s">
        <v>8792</v>
      </c>
    </row>
    <row r="7588" spans="10:13">
      <c r="J7588" s="113" t="s">
        <v>12259</v>
      </c>
      <c r="K7588" s="113" t="s">
        <v>8793</v>
      </c>
      <c r="L7588" s="113" t="s">
        <v>3947</v>
      </c>
      <c r="M7588" s="113" t="s">
        <v>8795</v>
      </c>
    </row>
    <row r="7589" spans="10:13">
      <c r="J7589" s="113" t="s">
        <v>12259</v>
      </c>
      <c r="K7589" s="113" t="s">
        <v>8796</v>
      </c>
      <c r="L7589" s="113" t="s">
        <v>3947</v>
      </c>
      <c r="M7589" s="113" t="s">
        <v>8798</v>
      </c>
    </row>
    <row r="7590" spans="10:13">
      <c r="J7590" s="113" t="s">
        <v>12259</v>
      </c>
      <c r="K7590" s="113" t="s">
        <v>8799</v>
      </c>
      <c r="L7590" s="113" t="s">
        <v>3947</v>
      </c>
      <c r="M7590" s="113" t="s">
        <v>8801</v>
      </c>
    </row>
    <row r="7591" spans="10:13">
      <c r="J7591" s="113" t="s">
        <v>12259</v>
      </c>
      <c r="K7591" s="113" t="s">
        <v>8802</v>
      </c>
      <c r="L7591" s="113" t="s">
        <v>3947</v>
      </c>
      <c r="M7591" s="113" t="s">
        <v>8804</v>
      </c>
    </row>
    <row r="7592" spans="10:13">
      <c r="J7592" s="113" t="s">
        <v>12259</v>
      </c>
      <c r="K7592" s="113" t="s">
        <v>8805</v>
      </c>
      <c r="L7592" s="113" t="s">
        <v>3947</v>
      </c>
      <c r="M7592" s="113" t="s">
        <v>8807</v>
      </c>
    </row>
    <row r="7593" spans="10:13">
      <c r="J7593" s="113" t="s">
        <v>12259</v>
      </c>
      <c r="K7593" s="113" t="s">
        <v>8808</v>
      </c>
      <c r="L7593" s="113" t="s">
        <v>3947</v>
      </c>
      <c r="M7593" s="113" t="s">
        <v>8810</v>
      </c>
    </row>
    <row r="7594" spans="10:13">
      <c r="J7594" s="113" t="s">
        <v>12259</v>
      </c>
      <c r="K7594" s="113" t="s">
        <v>8811</v>
      </c>
      <c r="L7594" s="113" t="s">
        <v>3947</v>
      </c>
      <c r="M7594" s="113" t="s">
        <v>8813</v>
      </c>
    </row>
    <row r="7595" spans="10:13">
      <c r="J7595" s="113" t="s">
        <v>12259</v>
      </c>
      <c r="K7595" s="113" t="s">
        <v>8814</v>
      </c>
      <c r="L7595" s="113" t="s">
        <v>3947</v>
      </c>
      <c r="M7595" s="113" t="s">
        <v>8816</v>
      </c>
    </row>
    <row r="7596" spans="10:13">
      <c r="J7596" s="113" t="s">
        <v>12259</v>
      </c>
      <c r="K7596" s="113" t="s">
        <v>8817</v>
      </c>
      <c r="L7596" s="113" t="s">
        <v>3947</v>
      </c>
      <c r="M7596" s="113" t="s">
        <v>8819</v>
      </c>
    </row>
    <row r="7597" spans="10:13">
      <c r="J7597" s="113" t="s">
        <v>12259</v>
      </c>
      <c r="K7597" s="113" t="s">
        <v>8820</v>
      </c>
      <c r="L7597" s="113" t="s">
        <v>3947</v>
      </c>
      <c r="M7597" s="113" t="s">
        <v>8822</v>
      </c>
    </row>
    <row r="7598" spans="10:13">
      <c r="J7598" s="113" t="s">
        <v>12259</v>
      </c>
      <c r="K7598" s="113" t="s">
        <v>8823</v>
      </c>
      <c r="L7598" s="113" t="s">
        <v>3947</v>
      </c>
      <c r="M7598" s="113" t="s">
        <v>8825</v>
      </c>
    </row>
    <row r="7599" spans="10:13">
      <c r="J7599" s="113" t="s">
        <v>12259</v>
      </c>
      <c r="K7599" s="113" t="s">
        <v>8826</v>
      </c>
      <c r="L7599" s="113" t="s">
        <v>3947</v>
      </c>
      <c r="M7599" s="113" t="s">
        <v>8828</v>
      </c>
    </row>
    <row r="7600" spans="10:13">
      <c r="J7600" s="113" t="s">
        <v>12259</v>
      </c>
      <c r="K7600" s="113" t="s">
        <v>8829</v>
      </c>
      <c r="L7600" s="113" t="s">
        <v>3947</v>
      </c>
      <c r="M7600" s="113" t="s">
        <v>8831</v>
      </c>
    </row>
    <row r="7601" spans="10:13">
      <c r="J7601" s="113" t="s">
        <v>12259</v>
      </c>
      <c r="K7601" s="113" t="s">
        <v>8832</v>
      </c>
      <c r="L7601" s="113" t="s">
        <v>3947</v>
      </c>
      <c r="M7601" s="113" t="s">
        <v>8834</v>
      </c>
    </row>
    <row r="7602" spans="10:13">
      <c r="J7602" s="113" t="s">
        <v>12259</v>
      </c>
      <c r="K7602" s="113" t="s">
        <v>8835</v>
      </c>
      <c r="L7602" s="113" t="s">
        <v>3947</v>
      </c>
      <c r="M7602" s="113" t="s">
        <v>8837</v>
      </c>
    </row>
    <row r="7603" spans="10:13">
      <c r="J7603" s="113" t="s">
        <v>12259</v>
      </c>
      <c r="K7603" s="113" t="s">
        <v>8838</v>
      </c>
      <c r="L7603" s="113" t="s">
        <v>3947</v>
      </c>
      <c r="M7603" s="113" t="s">
        <v>8840</v>
      </c>
    </row>
    <row r="7604" spans="10:13">
      <c r="J7604" s="113" t="s">
        <v>12259</v>
      </c>
      <c r="K7604" s="113" t="s">
        <v>8841</v>
      </c>
      <c r="L7604" s="113" t="s">
        <v>3947</v>
      </c>
      <c r="M7604" s="113" t="s">
        <v>8843</v>
      </c>
    </row>
    <row r="7605" spans="10:13">
      <c r="J7605" s="113" t="s">
        <v>12259</v>
      </c>
      <c r="K7605" s="113" t="s">
        <v>8844</v>
      </c>
      <c r="L7605" s="113" t="s">
        <v>3947</v>
      </c>
      <c r="M7605" s="113" t="s">
        <v>8846</v>
      </c>
    </row>
    <row r="7606" spans="10:13">
      <c r="J7606" s="113" t="s">
        <v>12259</v>
      </c>
      <c r="K7606" s="113" t="s">
        <v>3690</v>
      </c>
      <c r="L7606" s="113" t="s">
        <v>3947</v>
      </c>
      <c r="M7606" s="113" t="s">
        <v>8848</v>
      </c>
    </row>
    <row r="7607" spans="10:13">
      <c r="J7607" s="113" t="s">
        <v>12259</v>
      </c>
      <c r="K7607" s="113" t="s">
        <v>8849</v>
      </c>
      <c r="L7607" s="113" t="s">
        <v>3947</v>
      </c>
      <c r="M7607" s="113" t="s">
        <v>8850</v>
      </c>
    </row>
    <row r="7608" spans="10:13">
      <c r="J7608" s="113" t="s">
        <v>12259</v>
      </c>
      <c r="K7608" s="113" t="s">
        <v>8851</v>
      </c>
      <c r="L7608" s="113" t="s">
        <v>3947</v>
      </c>
      <c r="M7608" s="113" t="s">
        <v>8853</v>
      </c>
    </row>
    <row r="7609" spans="10:13">
      <c r="J7609" s="113" t="s">
        <v>12259</v>
      </c>
      <c r="K7609" s="113" t="s">
        <v>8854</v>
      </c>
      <c r="L7609" s="113" t="s">
        <v>3947</v>
      </c>
      <c r="M7609" s="113" t="s">
        <v>8856</v>
      </c>
    </row>
    <row r="7610" spans="10:13">
      <c r="J7610" s="113" t="s">
        <v>12259</v>
      </c>
      <c r="K7610" s="113" t="s">
        <v>8857</v>
      </c>
      <c r="L7610" s="113" t="s">
        <v>3947</v>
      </c>
      <c r="M7610" s="113" t="s">
        <v>8859</v>
      </c>
    </row>
    <row r="7611" spans="10:13">
      <c r="J7611" s="113" t="s">
        <v>12259</v>
      </c>
      <c r="K7611" s="113" t="s">
        <v>8860</v>
      </c>
      <c r="L7611" s="113" t="s">
        <v>3947</v>
      </c>
      <c r="M7611" s="113" t="s">
        <v>8862</v>
      </c>
    </row>
    <row r="7612" spans="10:13">
      <c r="J7612" s="113" t="s">
        <v>12259</v>
      </c>
      <c r="K7612" s="113" t="s">
        <v>8863</v>
      </c>
      <c r="L7612" s="113" t="s">
        <v>3947</v>
      </c>
      <c r="M7612" s="113" t="s">
        <v>8865</v>
      </c>
    </row>
    <row r="7613" spans="10:13">
      <c r="J7613" s="113" t="s">
        <v>12259</v>
      </c>
      <c r="K7613" s="113" t="s">
        <v>8866</v>
      </c>
      <c r="L7613" s="113" t="s">
        <v>3947</v>
      </c>
      <c r="M7613" s="113" t="s">
        <v>8868</v>
      </c>
    </row>
    <row r="7614" spans="10:13">
      <c r="J7614" s="113" t="s">
        <v>12259</v>
      </c>
      <c r="K7614" s="113" t="s">
        <v>8869</v>
      </c>
      <c r="L7614" s="113" t="s">
        <v>3947</v>
      </c>
      <c r="M7614" s="113" t="s">
        <v>8871</v>
      </c>
    </row>
    <row r="7615" spans="10:13">
      <c r="J7615" s="113" t="s">
        <v>12259</v>
      </c>
      <c r="K7615" s="113" t="s">
        <v>8872</v>
      </c>
      <c r="L7615" s="113" t="s">
        <v>3947</v>
      </c>
      <c r="M7615" s="113" t="s">
        <v>8874</v>
      </c>
    </row>
    <row r="7616" spans="10:13">
      <c r="J7616" s="113" t="s">
        <v>12259</v>
      </c>
      <c r="K7616" s="113" t="s">
        <v>8875</v>
      </c>
      <c r="L7616" s="113" t="s">
        <v>3947</v>
      </c>
      <c r="M7616" s="113" t="s">
        <v>8877</v>
      </c>
    </row>
    <row r="7617" spans="10:13">
      <c r="J7617" s="113" t="s">
        <v>12259</v>
      </c>
      <c r="K7617" s="113" t="s">
        <v>8878</v>
      </c>
      <c r="L7617" s="113" t="s">
        <v>3947</v>
      </c>
      <c r="M7617" s="113" t="s">
        <v>8880</v>
      </c>
    </row>
    <row r="7618" spans="10:13">
      <c r="J7618" s="113" t="s">
        <v>12259</v>
      </c>
      <c r="K7618" s="113" t="s">
        <v>8881</v>
      </c>
      <c r="L7618" s="113" t="s">
        <v>3947</v>
      </c>
      <c r="M7618" s="113" t="s">
        <v>8883</v>
      </c>
    </row>
    <row r="7619" spans="10:13">
      <c r="J7619" s="113" t="s">
        <v>12259</v>
      </c>
      <c r="K7619" s="113" t="s">
        <v>8884</v>
      </c>
      <c r="L7619" s="113" t="s">
        <v>3947</v>
      </c>
      <c r="M7619" s="113" t="s">
        <v>8886</v>
      </c>
    </row>
    <row r="7620" spans="10:13">
      <c r="J7620" s="113" t="s">
        <v>12259</v>
      </c>
      <c r="K7620" s="113" t="s">
        <v>8887</v>
      </c>
      <c r="L7620" s="113" t="s">
        <v>3947</v>
      </c>
      <c r="M7620" s="113" t="s">
        <v>8889</v>
      </c>
    </row>
    <row r="7621" spans="10:13">
      <c r="J7621" s="113" t="s">
        <v>12259</v>
      </c>
      <c r="K7621" s="113" t="s">
        <v>8890</v>
      </c>
      <c r="L7621" s="113" t="s">
        <v>3947</v>
      </c>
      <c r="M7621" s="113" t="s">
        <v>8891</v>
      </c>
    </row>
    <row r="7622" spans="10:13">
      <c r="J7622" s="113" t="s">
        <v>12259</v>
      </c>
      <c r="K7622" s="113" t="s">
        <v>8892</v>
      </c>
      <c r="L7622" s="113" t="s">
        <v>3947</v>
      </c>
      <c r="M7622" s="113" t="s">
        <v>8894</v>
      </c>
    </row>
    <row r="7623" spans="10:13">
      <c r="J7623" s="113" t="s">
        <v>12259</v>
      </c>
      <c r="K7623" s="113" t="s">
        <v>8895</v>
      </c>
      <c r="L7623" s="113" t="s">
        <v>3947</v>
      </c>
      <c r="M7623" s="113" t="s">
        <v>8897</v>
      </c>
    </row>
    <row r="7624" spans="10:13">
      <c r="J7624" s="113" t="s">
        <v>12259</v>
      </c>
      <c r="K7624" s="113" t="s">
        <v>8898</v>
      </c>
      <c r="L7624" s="113" t="s">
        <v>3947</v>
      </c>
      <c r="M7624" s="113" t="s">
        <v>8900</v>
      </c>
    </row>
    <row r="7625" spans="10:13">
      <c r="J7625" s="113" t="s">
        <v>12259</v>
      </c>
      <c r="K7625" s="113" t="s">
        <v>8901</v>
      </c>
      <c r="L7625" s="113" t="s">
        <v>3947</v>
      </c>
      <c r="M7625" s="113" t="s">
        <v>8903</v>
      </c>
    </row>
    <row r="7626" spans="10:13">
      <c r="J7626" s="113" t="s">
        <v>12259</v>
      </c>
      <c r="K7626" s="113" t="s">
        <v>3692</v>
      </c>
      <c r="L7626" s="113" t="s">
        <v>3947</v>
      </c>
      <c r="M7626" s="113" t="s">
        <v>8905</v>
      </c>
    </row>
    <row r="7627" spans="10:13">
      <c r="J7627" s="113" t="s">
        <v>12259</v>
      </c>
      <c r="K7627" s="113" t="s">
        <v>8906</v>
      </c>
      <c r="L7627" s="113" t="s">
        <v>3947</v>
      </c>
      <c r="M7627" s="113" t="s">
        <v>8908</v>
      </c>
    </row>
    <row r="7628" spans="10:13">
      <c r="J7628" s="113" t="s">
        <v>12259</v>
      </c>
      <c r="K7628" s="113" t="s">
        <v>8909</v>
      </c>
      <c r="L7628" s="113" t="s">
        <v>3947</v>
      </c>
      <c r="M7628" s="113" t="s">
        <v>8911</v>
      </c>
    </row>
    <row r="7629" spans="10:13">
      <c r="J7629" s="113" t="s">
        <v>12259</v>
      </c>
      <c r="K7629" s="113" t="s">
        <v>8912</v>
      </c>
      <c r="L7629" s="113" t="s">
        <v>3947</v>
      </c>
      <c r="M7629" s="113" t="s">
        <v>8914</v>
      </c>
    </row>
    <row r="7630" spans="10:13">
      <c r="J7630" s="113" t="s">
        <v>12259</v>
      </c>
      <c r="K7630" s="113" t="s">
        <v>8915</v>
      </c>
      <c r="L7630" s="113" t="s">
        <v>3947</v>
      </c>
      <c r="M7630" s="113" t="s">
        <v>8917</v>
      </c>
    </row>
    <row r="7631" spans="10:13">
      <c r="J7631" s="113" t="s">
        <v>12259</v>
      </c>
      <c r="K7631" s="113" t="s">
        <v>8918</v>
      </c>
      <c r="L7631" s="113" t="s">
        <v>3947</v>
      </c>
      <c r="M7631" s="113" t="s">
        <v>8920</v>
      </c>
    </row>
    <row r="7632" spans="10:13">
      <c r="J7632" s="113" t="s">
        <v>12259</v>
      </c>
      <c r="K7632" s="113" t="s">
        <v>8921</v>
      </c>
      <c r="L7632" s="113" t="s">
        <v>3947</v>
      </c>
      <c r="M7632" s="113" t="s">
        <v>8923</v>
      </c>
    </row>
    <row r="7633" spans="10:13">
      <c r="J7633" s="113" t="s">
        <v>12259</v>
      </c>
      <c r="K7633" s="113" t="s">
        <v>8924</v>
      </c>
      <c r="L7633" s="113" t="s">
        <v>3947</v>
      </c>
      <c r="M7633" s="113" t="s">
        <v>8926</v>
      </c>
    </row>
    <row r="7634" spans="10:13">
      <c r="J7634" s="113" t="s">
        <v>12259</v>
      </c>
      <c r="K7634" s="113" t="s">
        <v>8927</v>
      </c>
      <c r="L7634" s="113" t="s">
        <v>3947</v>
      </c>
      <c r="M7634" s="113" t="s">
        <v>8929</v>
      </c>
    </row>
    <row r="7635" spans="10:13">
      <c r="J7635" s="113" t="s">
        <v>12259</v>
      </c>
      <c r="K7635" s="113" t="s">
        <v>8930</v>
      </c>
      <c r="L7635" s="113" t="s">
        <v>3947</v>
      </c>
      <c r="M7635" s="113" t="s">
        <v>8932</v>
      </c>
    </row>
    <row r="7636" spans="10:13">
      <c r="J7636" s="113" t="s">
        <v>12259</v>
      </c>
      <c r="K7636" s="113" t="s">
        <v>8933</v>
      </c>
      <c r="L7636" s="113" t="s">
        <v>3947</v>
      </c>
      <c r="M7636" s="113" t="s">
        <v>8935</v>
      </c>
    </row>
    <row r="7637" spans="10:13">
      <c r="J7637" s="113" t="s">
        <v>12259</v>
      </c>
      <c r="K7637" s="113" t="s">
        <v>8936</v>
      </c>
      <c r="L7637" s="113" t="s">
        <v>3947</v>
      </c>
      <c r="M7637" s="113" t="s">
        <v>8938</v>
      </c>
    </row>
    <row r="7638" spans="10:13">
      <c r="J7638" s="113" t="s">
        <v>12259</v>
      </c>
      <c r="K7638" s="113" t="s">
        <v>8939</v>
      </c>
      <c r="L7638" s="113" t="s">
        <v>3947</v>
      </c>
      <c r="M7638" s="113" t="s">
        <v>8941</v>
      </c>
    </row>
    <row r="7639" spans="10:13">
      <c r="J7639" s="113" t="s">
        <v>12259</v>
      </c>
      <c r="K7639" s="113" t="s">
        <v>8942</v>
      </c>
      <c r="L7639" s="113" t="s">
        <v>3947</v>
      </c>
      <c r="M7639" s="113" t="s">
        <v>8944</v>
      </c>
    </row>
    <row r="7640" spans="10:13">
      <c r="J7640" s="113" t="s">
        <v>12259</v>
      </c>
      <c r="K7640" s="113" t="s">
        <v>8945</v>
      </c>
      <c r="L7640" s="113" t="s">
        <v>3947</v>
      </c>
      <c r="M7640" s="113" t="s">
        <v>8947</v>
      </c>
    </row>
    <row r="7641" spans="10:13">
      <c r="J7641" s="113" t="s">
        <v>12259</v>
      </c>
      <c r="K7641" s="113" t="s">
        <v>8948</v>
      </c>
      <c r="L7641" s="113" t="s">
        <v>3947</v>
      </c>
      <c r="M7641" s="113" t="s">
        <v>8950</v>
      </c>
    </row>
    <row r="7642" spans="10:13">
      <c r="J7642" s="113" t="s">
        <v>12259</v>
      </c>
      <c r="K7642" s="113" t="s">
        <v>8951</v>
      </c>
      <c r="L7642" s="113" t="s">
        <v>3947</v>
      </c>
      <c r="M7642" s="113" t="s">
        <v>8953</v>
      </c>
    </row>
    <row r="7643" spans="10:13">
      <c r="J7643" s="113" t="s">
        <v>12259</v>
      </c>
      <c r="K7643" s="113" t="s">
        <v>8954</v>
      </c>
      <c r="L7643" s="113" t="s">
        <v>3947</v>
      </c>
      <c r="M7643" s="113" t="s">
        <v>8956</v>
      </c>
    </row>
    <row r="7644" spans="10:13">
      <c r="J7644" s="113" t="s">
        <v>12259</v>
      </c>
      <c r="K7644" s="113" t="s">
        <v>8957</v>
      </c>
      <c r="L7644" s="113" t="s">
        <v>3947</v>
      </c>
      <c r="M7644" s="113" t="s">
        <v>8959</v>
      </c>
    </row>
    <row r="7645" spans="10:13">
      <c r="J7645" s="113" t="s">
        <v>12259</v>
      </c>
      <c r="K7645" s="113" t="s">
        <v>8960</v>
      </c>
      <c r="L7645" s="113" t="s">
        <v>3947</v>
      </c>
      <c r="M7645" s="113" t="s">
        <v>8962</v>
      </c>
    </row>
    <row r="7646" spans="10:13">
      <c r="J7646" s="113" t="s">
        <v>12259</v>
      </c>
      <c r="K7646" s="113" t="s">
        <v>3694</v>
      </c>
      <c r="L7646" s="113" t="s">
        <v>3947</v>
      </c>
      <c r="M7646" s="113" t="s">
        <v>8964</v>
      </c>
    </row>
    <row r="7647" spans="10:13">
      <c r="J7647" s="113" t="s">
        <v>12259</v>
      </c>
      <c r="K7647" s="113" t="s">
        <v>8965</v>
      </c>
      <c r="L7647" s="113" t="s">
        <v>3947</v>
      </c>
      <c r="M7647" s="113" t="s">
        <v>8967</v>
      </c>
    </row>
    <row r="7648" spans="10:13">
      <c r="J7648" s="113" t="s">
        <v>12259</v>
      </c>
      <c r="K7648" s="113" t="s">
        <v>8968</v>
      </c>
      <c r="L7648" s="113" t="s">
        <v>3947</v>
      </c>
      <c r="M7648" s="113" t="s">
        <v>8970</v>
      </c>
    </row>
    <row r="7649" spans="10:13">
      <c r="J7649" s="113" t="s">
        <v>12259</v>
      </c>
      <c r="K7649" s="113" t="s">
        <v>8971</v>
      </c>
      <c r="L7649" s="113" t="s">
        <v>3947</v>
      </c>
      <c r="M7649" s="113" t="s">
        <v>8973</v>
      </c>
    </row>
    <row r="7650" spans="10:13">
      <c r="J7650" s="113" t="s">
        <v>12259</v>
      </c>
      <c r="K7650" s="113" t="s">
        <v>8974</v>
      </c>
      <c r="L7650" s="113" t="s">
        <v>3947</v>
      </c>
      <c r="M7650" s="113" t="s">
        <v>8976</v>
      </c>
    </row>
    <row r="7651" spans="10:13">
      <c r="J7651" s="113" t="s">
        <v>12259</v>
      </c>
      <c r="K7651" s="113" t="s">
        <v>8977</v>
      </c>
      <c r="L7651" s="113" t="s">
        <v>3947</v>
      </c>
      <c r="M7651" s="113" t="s">
        <v>8979</v>
      </c>
    </row>
    <row r="7652" spans="10:13">
      <c r="J7652" s="113" t="s">
        <v>12259</v>
      </c>
      <c r="K7652" s="113" t="s">
        <v>8980</v>
      </c>
      <c r="L7652" s="113" t="s">
        <v>3947</v>
      </c>
      <c r="M7652" s="113" t="s">
        <v>8982</v>
      </c>
    </row>
    <row r="7653" spans="10:13">
      <c r="J7653" s="113" t="s">
        <v>12259</v>
      </c>
      <c r="K7653" s="113" t="s">
        <v>8983</v>
      </c>
      <c r="L7653" s="113" t="s">
        <v>3947</v>
      </c>
      <c r="M7653" s="113" t="s">
        <v>8985</v>
      </c>
    </row>
    <row r="7654" spans="10:13">
      <c r="J7654" s="113" t="s">
        <v>12259</v>
      </c>
      <c r="K7654" s="113" t="s">
        <v>8986</v>
      </c>
      <c r="L7654" s="113" t="s">
        <v>3947</v>
      </c>
      <c r="M7654" s="113" t="s">
        <v>8988</v>
      </c>
    </row>
    <row r="7655" spans="10:13">
      <c r="J7655" s="113" t="s">
        <v>12259</v>
      </c>
      <c r="K7655" s="113" t="s">
        <v>8989</v>
      </c>
      <c r="L7655" s="113" t="s">
        <v>3947</v>
      </c>
      <c r="M7655" s="113" t="s">
        <v>8991</v>
      </c>
    </row>
    <row r="7656" spans="10:13">
      <c r="J7656" s="113" t="s">
        <v>12259</v>
      </c>
      <c r="K7656" s="113" t="s">
        <v>8992</v>
      </c>
      <c r="L7656" s="113" t="s">
        <v>3947</v>
      </c>
      <c r="M7656" s="113" t="s">
        <v>8994</v>
      </c>
    </row>
    <row r="7657" spans="10:13">
      <c r="J7657" s="113" t="s">
        <v>12259</v>
      </c>
      <c r="K7657" s="113" t="s">
        <v>8995</v>
      </c>
      <c r="L7657" s="113" t="s">
        <v>3947</v>
      </c>
      <c r="M7657" s="113" t="s">
        <v>8997</v>
      </c>
    </row>
    <row r="7658" spans="10:13">
      <c r="J7658" s="113" t="s">
        <v>12259</v>
      </c>
      <c r="K7658" s="113" t="s">
        <v>8998</v>
      </c>
      <c r="L7658" s="113" t="s">
        <v>3947</v>
      </c>
      <c r="M7658" s="113" t="s">
        <v>9000</v>
      </c>
    </row>
    <row r="7659" spans="10:13">
      <c r="J7659" s="113" t="s">
        <v>12259</v>
      </c>
      <c r="K7659" s="113" t="s">
        <v>9001</v>
      </c>
      <c r="L7659" s="113" t="s">
        <v>3947</v>
      </c>
      <c r="M7659" s="113" t="s">
        <v>9003</v>
      </c>
    </row>
    <row r="7660" spans="10:13">
      <c r="J7660" s="113" t="s">
        <v>12259</v>
      </c>
      <c r="K7660" s="113" t="s">
        <v>9004</v>
      </c>
      <c r="L7660" s="113" t="s">
        <v>3947</v>
      </c>
      <c r="M7660" s="113" t="s">
        <v>9006</v>
      </c>
    </row>
    <row r="7661" spans="10:13">
      <c r="J7661" s="113" t="s">
        <v>12259</v>
      </c>
      <c r="K7661" s="113" t="s">
        <v>9007</v>
      </c>
      <c r="L7661" s="113" t="s">
        <v>3947</v>
      </c>
      <c r="M7661" s="113" t="s">
        <v>9009</v>
      </c>
    </row>
    <row r="7662" spans="10:13">
      <c r="J7662" s="113" t="s">
        <v>12259</v>
      </c>
      <c r="K7662" s="113" t="s">
        <v>9010</v>
      </c>
      <c r="L7662" s="113" t="s">
        <v>3947</v>
      </c>
      <c r="M7662" s="113" t="s">
        <v>9012</v>
      </c>
    </row>
    <row r="7663" spans="10:13">
      <c r="J7663" s="113" t="s">
        <v>12259</v>
      </c>
      <c r="K7663" s="113" t="s">
        <v>9013</v>
      </c>
      <c r="L7663" s="113" t="s">
        <v>3947</v>
      </c>
      <c r="M7663" s="113" t="s">
        <v>9015</v>
      </c>
    </row>
    <row r="7664" spans="10:13">
      <c r="J7664" s="113" t="s">
        <v>12259</v>
      </c>
      <c r="K7664" s="113" t="s">
        <v>9016</v>
      </c>
      <c r="L7664" s="113" t="s">
        <v>3947</v>
      </c>
      <c r="M7664" s="113" t="s">
        <v>9018</v>
      </c>
    </row>
    <row r="7665" spans="10:13">
      <c r="J7665" s="113" t="s">
        <v>12259</v>
      </c>
      <c r="K7665" s="113" t="s">
        <v>9019</v>
      </c>
      <c r="L7665" s="113" t="s">
        <v>3947</v>
      </c>
      <c r="M7665" s="113" t="s">
        <v>9021</v>
      </c>
    </row>
    <row r="7666" spans="10:13">
      <c r="J7666" s="113" t="s">
        <v>12259</v>
      </c>
      <c r="K7666" s="113" t="s">
        <v>3696</v>
      </c>
      <c r="L7666" s="113" t="s">
        <v>3947</v>
      </c>
      <c r="M7666" s="113" t="s">
        <v>9023</v>
      </c>
    </row>
    <row r="7667" spans="10:13">
      <c r="J7667" s="113" t="s">
        <v>12259</v>
      </c>
      <c r="K7667" s="113" t="s">
        <v>9024</v>
      </c>
      <c r="L7667" s="113" t="s">
        <v>3947</v>
      </c>
      <c r="M7667" s="113" t="s">
        <v>9026</v>
      </c>
    </row>
    <row r="7668" spans="10:13">
      <c r="J7668" s="113" t="s">
        <v>12259</v>
      </c>
      <c r="K7668" s="113" t="s">
        <v>9027</v>
      </c>
      <c r="L7668" s="113" t="s">
        <v>3947</v>
      </c>
      <c r="M7668" s="113" t="s">
        <v>9029</v>
      </c>
    </row>
    <row r="7669" spans="10:13">
      <c r="J7669" s="113" t="s">
        <v>12259</v>
      </c>
      <c r="K7669" s="113" t="s">
        <v>9030</v>
      </c>
      <c r="L7669" s="113" t="s">
        <v>3947</v>
      </c>
      <c r="M7669" s="113" t="s">
        <v>9032</v>
      </c>
    </row>
    <row r="7670" spans="10:13">
      <c r="J7670" s="113" t="s">
        <v>12259</v>
      </c>
      <c r="K7670" s="113" t="s">
        <v>9033</v>
      </c>
      <c r="L7670" s="113" t="s">
        <v>3947</v>
      </c>
      <c r="M7670" s="113" t="s">
        <v>9035</v>
      </c>
    </row>
    <row r="7671" spans="10:13">
      <c r="J7671" s="113" t="s">
        <v>12259</v>
      </c>
      <c r="K7671" s="113" t="s">
        <v>9036</v>
      </c>
      <c r="L7671" s="113" t="s">
        <v>3947</v>
      </c>
      <c r="M7671" s="113" t="s">
        <v>9038</v>
      </c>
    </row>
    <row r="7672" spans="10:13">
      <c r="J7672" s="113" t="s">
        <v>12259</v>
      </c>
      <c r="K7672" s="113" t="s">
        <v>9039</v>
      </c>
      <c r="L7672" s="113" t="s">
        <v>3947</v>
      </c>
      <c r="M7672" s="113" t="s">
        <v>9041</v>
      </c>
    </row>
    <row r="7673" spans="10:13">
      <c r="J7673" s="113" t="s">
        <v>12259</v>
      </c>
      <c r="K7673" s="113" t="s">
        <v>9042</v>
      </c>
      <c r="L7673" s="113" t="s">
        <v>3947</v>
      </c>
      <c r="M7673" s="113" t="s">
        <v>9044</v>
      </c>
    </row>
    <row r="7674" spans="10:13">
      <c r="J7674" s="113" t="s">
        <v>12259</v>
      </c>
      <c r="K7674" s="113" t="s">
        <v>9045</v>
      </c>
      <c r="L7674" s="113" t="s">
        <v>3947</v>
      </c>
      <c r="M7674" s="113" t="s">
        <v>9047</v>
      </c>
    </row>
    <row r="7675" spans="10:13">
      <c r="J7675" s="113" t="s">
        <v>12259</v>
      </c>
      <c r="K7675" s="113" t="s">
        <v>9048</v>
      </c>
      <c r="L7675" s="113" t="s">
        <v>3947</v>
      </c>
      <c r="M7675" s="113" t="s">
        <v>9050</v>
      </c>
    </row>
    <row r="7676" spans="10:13">
      <c r="J7676" s="113" t="s">
        <v>12259</v>
      </c>
      <c r="K7676" s="113" t="s">
        <v>9051</v>
      </c>
      <c r="L7676" s="113" t="s">
        <v>3947</v>
      </c>
      <c r="M7676" s="113" t="s">
        <v>9053</v>
      </c>
    </row>
    <row r="7677" spans="10:13">
      <c r="J7677" s="113" t="s">
        <v>12259</v>
      </c>
      <c r="K7677" s="113" t="s">
        <v>9054</v>
      </c>
      <c r="L7677" s="113" t="s">
        <v>3947</v>
      </c>
      <c r="M7677" s="113" t="s">
        <v>9056</v>
      </c>
    </row>
    <row r="7678" spans="10:13">
      <c r="J7678" s="113" t="s">
        <v>12259</v>
      </c>
      <c r="K7678" s="113" t="s">
        <v>9057</v>
      </c>
      <c r="L7678" s="113" t="s">
        <v>3947</v>
      </c>
      <c r="M7678" s="113" t="s">
        <v>9059</v>
      </c>
    </row>
    <row r="7679" spans="10:13">
      <c r="J7679" s="113" t="s">
        <v>12259</v>
      </c>
      <c r="K7679" s="113" t="s">
        <v>9060</v>
      </c>
      <c r="L7679" s="113" t="s">
        <v>3947</v>
      </c>
      <c r="M7679" s="113" t="s">
        <v>9062</v>
      </c>
    </row>
    <row r="7680" spans="10:13">
      <c r="J7680" s="113" t="s">
        <v>12259</v>
      </c>
      <c r="K7680" s="113" t="s">
        <v>9063</v>
      </c>
      <c r="L7680" s="113" t="s">
        <v>3947</v>
      </c>
      <c r="M7680" s="113" t="s">
        <v>9065</v>
      </c>
    </row>
    <row r="7681" spans="10:13">
      <c r="J7681" s="113" t="s">
        <v>12259</v>
      </c>
      <c r="K7681" s="113" t="s">
        <v>9066</v>
      </c>
      <c r="L7681" s="113" t="s">
        <v>3947</v>
      </c>
      <c r="M7681" s="113" t="s">
        <v>9068</v>
      </c>
    </row>
    <row r="7682" spans="10:13">
      <c r="J7682" s="113" t="s">
        <v>12259</v>
      </c>
      <c r="K7682" s="113" t="s">
        <v>9069</v>
      </c>
      <c r="L7682" s="113" t="s">
        <v>3947</v>
      </c>
      <c r="M7682" s="113" t="s">
        <v>9071</v>
      </c>
    </row>
    <row r="7683" spans="10:13">
      <c r="J7683" s="113" t="s">
        <v>12259</v>
      </c>
      <c r="K7683" s="113" t="s">
        <v>9072</v>
      </c>
      <c r="L7683" s="113" t="s">
        <v>3947</v>
      </c>
      <c r="M7683" s="113" t="s">
        <v>9074</v>
      </c>
    </row>
    <row r="7684" spans="10:13">
      <c r="J7684" s="113" t="s">
        <v>12259</v>
      </c>
      <c r="K7684" s="113" t="s">
        <v>9075</v>
      </c>
      <c r="L7684" s="113" t="s">
        <v>3947</v>
      </c>
      <c r="M7684" s="113" t="s">
        <v>9077</v>
      </c>
    </row>
    <row r="7685" spans="10:13">
      <c r="J7685" s="113" t="s">
        <v>12259</v>
      </c>
      <c r="K7685" s="113" t="s">
        <v>9078</v>
      </c>
      <c r="L7685" s="113" t="s">
        <v>3947</v>
      </c>
      <c r="M7685" s="113" t="s">
        <v>9080</v>
      </c>
    </row>
    <row r="7686" spans="10:13">
      <c r="J7686" s="113" t="s">
        <v>12259</v>
      </c>
      <c r="K7686" s="113" t="s">
        <v>3698</v>
      </c>
      <c r="L7686" s="113" t="s">
        <v>3947</v>
      </c>
      <c r="M7686" s="113" t="s">
        <v>9081</v>
      </c>
    </row>
    <row r="7687" spans="10:13">
      <c r="J7687" s="113" t="s">
        <v>12259</v>
      </c>
      <c r="K7687" s="113" t="s">
        <v>9082</v>
      </c>
      <c r="L7687" s="113" t="s">
        <v>3947</v>
      </c>
      <c r="M7687" s="113" t="s">
        <v>9084</v>
      </c>
    </row>
    <row r="7688" spans="10:13">
      <c r="J7688" s="113" t="s">
        <v>12259</v>
      </c>
      <c r="K7688" s="113" t="s">
        <v>9085</v>
      </c>
      <c r="L7688" s="113" t="s">
        <v>3947</v>
      </c>
      <c r="M7688" s="113" t="s">
        <v>9087</v>
      </c>
    </row>
    <row r="7689" spans="10:13">
      <c r="J7689" s="113" t="s">
        <v>12259</v>
      </c>
      <c r="K7689" s="113" t="s">
        <v>9088</v>
      </c>
      <c r="L7689" s="113" t="s">
        <v>3947</v>
      </c>
      <c r="M7689" s="113" t="s">
        <v>9090</v>
      </c>
    </row>
    <row r="7690" spans="10:13">
      <c r="J7690" s="113" t="s">
        <v>12259</v>
      </c>
      <c r="K7690" s="113" t="s">
        <v>9091</v>
      </c>
      <c r="L7690" s="113" t="s">
        <v>3947</v>
      </c>
      <c r="M7690" s="113" t="s">
        <v>9093</v>
      </c>
    </row>
    <row r="7691" spans="10:13">
      <c r="J7691" s="113" t="s">
        <v>12259</v>
      </c>
      <c r="K7691" s="113" t="s">
        <v>9094</v>
      </c>
      <c r="L7691" s="113" t="s">
        <v>3947</v>
      </c>
      <c r="M7691" s="113" t="s">
        <v>9096</v>
      </c>
    </row>
    <row r="7692" spans="10:13">
      <c r="J7692" s="113" t="s">
        <v>12259</v>
      </c>
      <c r="K7692" s="113" t="s">
        <v>9097</v>
      </c>
      <c r="L7692" s="113" t="s">
        <v>3947</v>
      </c>
      <c r="M7692" s="113" t="s">
        <v>9099</v>
      </c>
    </row>
    <row r="7693" spans="10:13">
      <c r="J7693" s="113" t="s">
        <v>12259</v>
      </c>
      <c r="K7693" s="113" t="s">
        <v>9100</v>
      </c>
      <c r="L7693" s="113" t="s">
        <v>3947</v>
      </c>
      <c r="M7693" s="113" t="s">
        <v>9102</v>
      </c>
    </row>
    <row r="7694" spans="10:13">
      <c r="J7694" s="113" t="s">
        <v>12259</v>
      </c>
      <c r="K7694" s="113" t="s">
        <v>9103</v>
      </c>
      <c r="L7694" s="113" t="s">
        <v>3947</v>
      </c>
      <c r="M7694" s="113" t="s">
        <v>9105</v>
      </c>
    </row>
    <row r="7695" spans="10:13">
      <c r="J7695" s="113" t="s">
        <v>12259</v>
      </c>
      <c r="K7695" s="113" t="s">
        <v>9106</v>
      </c>
      <c r="L7695" s="113" t="s">
        <v>3947</v>
      </c>
      <c r="M7695" s="113" t="s">
        <v>9108</v>
      </c>
    </row>
    <row r="7696" spans="10:13">
      <c r="J7696" s="113" t="s">
        <v>12259</v>
      </c>
      <c r="K7696" s="113" t="s">
        <v>9109</v>
      </c>
      <c r="L7696" s="113" t="s">
        <v>3947</v>
      </c>
      <c r="M7696" s="113" t="s">
        <v>9111</v>
      </c>
    </row>
    <row r="7697" spans="10:13">
      <c r="J7697" s="113" t="s">
        <v>12259</v>
      </c>
      <c r="K7697" s="113" t="s">
        <v>9112</v>
      </c>
      <c r="L7697" s="113" t="s">
        <v>3947</v>
      </c>
      <c r="M7697" s="113" t="s">
        <v>9114</v>
      </c>
    </row>
    <row r="7698" spans="10:13">
      <c r="J7698" s="113" t="s">
        <v>12259</v>
      </c>
      <c r="K7698" s="113" t="s">
        <v>9115</v>
      </c>
      <c r="L7698" s="113" t="s">
        <v>3947</v>
      </c>
      <c r="M7698" s="113" t="s">
        <v>9117</v>
      </c>
    </row>
    <row r="7699" spans="10:13">
      <c r="J7699" s="113" t="s">
        <v>12259</v>
      </c>
      <c r="K7699" s="113" t="s">
        <v>9118</v>
      </c>
      <c r="L7699" s="113" t="s">
        <v>3947</v>
      </c>
      <c r="M7699" s="113" t="s">
        <v>9120</v>
      </c>
    </row>
    <row r="7700" spans="10:13">
      <c r="J7700" s="113" t="s">
        <v>12259</v>
      </c>
      <c r="K7700" s="113" t="s">
        <v>9121</v>
      </c>
      <c r="L7700" s="113" t="s">
        <v>3947</v>
      </c>
      <c r="M7700" s="113" t="s">
        <v>9123</v>
      </c>
    </row>
    <row r="7701" spans="10:13">
      <c r="J7701" s="113" t="s">
        <v>12259</v>
      </c>
      <c r="K7701" s="113" t="s">
        <v>9124</v>
      </c>
      <c r="L7701" s="113" t="s">
        <v>3947</v>
      </c>
      <c r="M7701" s="113" t="s">
        <v>9126</v>
      </c>
    </row>
    <row r="7702" spans="10:13">
      <c r="J7702" s="113" t="s">
        <v>12259</v>
      </c>
      <c r="K7702" s="113" t="s">
        <v>9127</v>
      </c>
      <c r="L7702" s="113" t="s">
        <v>3947</v>
      </c>
      <c r="M7702" s="113" t="s">
        <v>9129</v>
      </c>
    </row>
    <row r="7703" spans="10:13">
      <c r="J7703" s="113" t="s">
        <v>12259</v>
      </c>
      <c r="K7703" s="113" t="s">
        <v>9130</v>
      </c>
      <c r="L7703" s="113" t="s">
        <v>3947</v>
      </c>
      <c r="M7703" s="113" t="s">
        <v>9132</v>
      </c>
    </row>
    <row r="7704" spans="10:13">
      <c r="J7704" s="113" t="s">
        <v>12259</v>
      </c>
      <c r="K7704" s="113" t="s">
        <v>9133</v>
      </c>
      <c r="L7704" s="113" t="s">
        <v>3947</v>
      </c>
      <c r="M7704" s="113" t="s">
        <v>9135</v>
      </c>
    </row>
    <row r="7705" spans="10:13">
      <c r="J7705" s="113" t="s">
        <v>12259</v>
      </c>
      <c r="K7705" s="113" t="s">
        <v>9136</v>
      </c>
      <c r="L7705" s="113" t="s">
        <v>3947</v>
      </c>
      <c r="M7705" s="113" t="s">
        <v>9138</v>
      </c>
    </row>
    <row r="7706" spans="10:13">
      <c r="J7706" s="113" t="s">
        <v>12259</v>
      </c>
      <c r="K7706" s="113" t="s">
        <v>3700</v>
      </c>
      <c r="L7706" s="113" t="s">
        <v>3947</v>
      </c>
      <c r="M7706" s="113" t="s">
        <v>9140</v>
      </c>
    </row>
    <row r="7707" spans="10:13">
      <c r="J7707" s="113" t="s">
        <v>12259</v>
      </c>
      <c r="K7707" s="113" t="s">
        <v>9141</v>
      </c>
      <c r="L7707" s="113" t="s">
        <v>3947</v>
      </c>
      <c r="M7707" s="113" t="s">
        <v>9143</v>
      </c>
    </row>
    <row r="7708" spans="10:13">
      <c r="J7708" s="113" t="s">
        <v>12259</v>
      </c>
      <c r="K7708" s="113" t="s">
        <v>9144</v>
      </c>
      <c r="L7708" s="113" t="s">
        <v>3947</v>
      </c>
      <c r="M7708" s="113" t="s">
        <v>9146</v>
      </c>
    </row>
    <row r="7709" spans="10:13">
      <c r="J7709" s="113" t="s">
        <v>12259</v>
      </c>
      <c r="K7709" s="113" t="s">
        <v>9147</v>
      </c>
      <c r="L7709" s="113" t="s">
        <v>3947</v>
      </c>
      <c r="M7709" s="113" t="s">
        <v>9149</v>
      </c>
    </row>
    <row r="7710" spans="10:13">
      <c r="J7710" s="113" t="s">
        <v>12259</v>
      </c>
      <c r="K7710" s="113" t="s">
        <v>9150</v>
      </c>
      <c r="L7710" s="113" t="s">
        <v>3947</v>
      </c>
      <c r="M7710" s="113" t="s">
        <v>9152</v>
      </c>
    </row>
    <row r="7711" spans="10:13">
      <c r="J7711" s="113" t="s">
        <v>12259</v>
      </c>
      <c r="K7711" s="113" t="s">
        <v>9153</v>
      </c>
      <c r="L7711" s="113" t="s">
        <v>3947</v>
      </c>
      <c r="M7711" s="113" t="s">
        <v>9155</v>
      </c>
    </row>
    <row r="7712" spans="10:13">
      <c r="J7712" s="113" t="s">
        <v>12259</v>
      </c>
      <c r="K7712" s="113" t="s">
        <v>9156</v>
      </c>
      <c r="L7712" s="113" t="s">
        <v>3947</v>
      </c>
      <c r="M7712" s="113" t="s">
        <v>9158</v>
      </c>
    </row>
    <row r="7713" spans="10:13">
      <c r="J7713" s="113" t="s">
        <v>12259</v>
      </c>
      <c r="K7713" s="113" t="s">
        <v>9159</v>
      </c>
      <c r="L7713" s="113" t="s">
        <v>3947</v>
      </c>
      <c r="M7713" s="113" t="s">
        <v>9161</v>
      </c>
    </row>
    <row r="7714" spans="10:13">
      <c r="J7714" s="113" t="s">
        <v>12259</v>
      </c>
      <c r="K7714" s="113" t="s">
        <v>9162</v>
      </c>
      <c r="L7714" s="113" t="s">
        <v>3947</v>
      </c>
      <c r="M7714" s="113" t="s">
        <v>9164</v>
      </c>
    </row>
    <row r="7715" spans="10:13">
      <c r="J7715" s="113" t="s">
        <v>12259</v>
      </c>
      <c r="K7715" s="113" t="s">
        <v>9165</v>
      </c>
      <c r="L7715" s="113" t="s">
        <v>3947</v>
      </c>
      <c r="M7715" s="113" t="s">
        <v>9167</v>
      </c>
    </row>
    <row r="7716" spans="10:13">
      <c r="J7716" s="113" t="s">
        <v>12259</v>
      </c>
      <c r="K7716" s="113" t="s">
        <v>9168</v>
      </c>
      <c r="L7716" s="113" t="s">
        <v>3947</v>
      </c>
      <c r="M7716" s="113" t="s">
        <v>9170</v>
      </c>
    </row>
    <row r="7717" spans="10:13">
      <c r="J7717" s="113" t="s">
        <v>12259</v>
      </c>
      <c r="K7717" s="113" t="s">
        <v>9171</v>
      </c>
      <c r="L7717" s="113" t="s">
        <v>3947</v>
      </c>
      <c r="M7717" s="113" t="s">
        <v>9173</v>
      </c>
    </row>
    <row r="7718" spans="10:13">
      <c r="J7718" s="113" t="s">
        <v>12259</v>
      </c>
      <c r="K7718" s="113" t="s">
        <v>9174</v>
      </c>
      <c r="L7718" s="113" t="s">
        <v>3947</v>
      </c>
      <c r="M7718" s="113" t="s">
        <v>9176</v>
      </c>
    </row>
    <row r="7719" spans="10:13">
      <c r="J7719" s="113" t="s">
        <v>12259</v>
      </c>
      <c r="K7719" s="113" t="s">
        <v>9177</v>
      </c>
      <c r="L7719" s="113" t="s">
        <v>3947</v>
      </c>
      <c r="M7719" s="113" t="s">
        <v>9179</v>
      </c>
    </row>
    <row r="7720" spans="10:13">
      <c r="J7720" s="113" t="s">
        <v>12259</v>
      </c>
      <c r="K7720" s="113" t="s">
        <v>9180</v>
      </c>
      <c r="L7720" s="113" t="s">
        <v>3947</v>
      </c>
      <c r="M7720" s="113" t="s">
        <v>9182</v>
      </c>
    </row>
    <row r="7721" spans="10:13">
      <c r="J7721" s="113" t="s">
        <v>12259</v>
      </c>
      <c r="K7721" s="113" t="s">
        <v>9183</v>
      </c>
      <c r="L7721" s="113" t="s">
        <v>3947</v>
      </c>
      <c r="M7721" s="113" t="s">
        <v>9185</v>
      </c>
    </row>
    <row r="7722" spans="10:13">
      <c r="J7722" s="113" t="s">
        <v>12259</v>
      </c>
      <c r="K7722" s="113" t="s">
        <v>9186</v>
      </c>
      <c r="L7722" s="113" t="s">
        <v>3947</v>
      </c>
      <c r="M7722" s="113" t="s">
        <v>9188</v>
      </c>
    </row>
    <row r="7723" spans="10:13">
      <c r="J7723" s="113" t="s">
        <v>12259</v>
      </c>
      <c r="K7723" s="113" t="s">
        <v>9189</v>
      </c>
      <c r="L7723" s="113" t="s">
        <v>3947</v>
      </c>
      <c r="M7723" s="113" t="s">
        <v>9191</v>
      </c>
    </row>
    <row r="7724" spans="10:13">
      <c r="J7724" s="113" t="s">
        <v>12259</v>
      </c>
      <c r="K7724" s="113" t="s">
        <v>9192</v>
      </c>
      <c r="L7724" s="113" t="s">
        <v>3947</v>
      </c>
      <c r="M7724" s="113" t="s">
        <v>9194</v>
      </c>
    </row>
    <row r="7725" spans="10:13">
      <c r="J7725" s="113" t="s">
        <v>12259</v>
      </c>
      <c r="K7725" s="113" t="s">
        <v>9195</v>
      </c>
      <c r="L7725" s="113" t="s">
        <v>3947</v>
      </c>
      <c r="M7725" s="113" t="s">
        <v>9197</v>
      </c>
    </row>
    <row r="7726" spans="10:13">
      <c r="J7726" s="113" t="s">
        <v>12259</v>
      </c>
      <c r="K7726" s="113" t="s">
        <v>3702</v>
      </c>
      <c r="L7726" s="113" t="s">
        <v>3947</v>
      </c>
      <c r="M7726" s="113" t="s">
        <v>9199</v>
      </c>
    </row>
    <row r="7727" spans="10:13">
      <c r="J7727" s="113" t="s">
        <v>12259</v>
      </c>
      <c r="K7727" s="113" t="s">
        <v>9200</v>
      </c>
      <c r="L7727" s="113" t="s">
        <v>3947</v>
      </c>
      <c r="M7727" s="113" t="s">
        <v>9202</v>
      </c>
    </row>
    <row r="7728" spans="10:13">
      <c r="J7728" s="113" t="s">
        <v>12259</v>
      </c>
      <c r="K7728" s="113" t="s">
        <v>9203</v>
      </c>
      <c r="L7728" s="113" t="s">
        <v>3947</v>
      </c>
      <c r="M7728" s="113" t="s">
        <v>9205</v>
      </c>
    </row>
    <row r="7729" spans="10:13">
      <c r="J7729" s="113" t="s">
        <v>12259</v>
      </c>
      <c r="K7729" s="113" t="s">
        <v>9206</v>
      </c>
      <c r="L7729" s="113" t="s">
        <v>3947</v>
      </c>
      <c r="M7729" s="113" t="s">
        <v>9208</v>
      </c>
    </row>
    <row r="7730" spans="10:13">
      <c r="J7730" s="113" t="s">
        <v>12259</v>
      </c>
      <c r="K7730" s="113" t="s">
        <v>9209</v>
      </c>
      <c r="L7730" s="113" t="s">
        <v>3947</v>
      </c>
      <c r="M7730" s="113" t="s">
        <v>9211</v>
      </c>
    </row>
    <row r="7731" spans="10:13">
      <c r="J7731" s="113" t="s">
        <v>12259</v>
      </c>
      <c r="K7731" s="113" t="s">
        <v>9212</v>
      </c>
      <c r="L7731" s="113" t="s">
        <v>3947</v>
      </c>
      <c r="M7731" s="113" t="s">
        <v>9214</v>
      </c>
    </row>
    <row r="7732" spans="10:13">
      <c r="J7732" s="113" t="s">
        <v>12259</v>
      </c>
      <c r="K7732" s="113" t="s">
        <v>9215</v>
      </c>
      <c r="L7732" s="113" t="s">
        <v>3947</v>
      </c>
      <c r="M7732" s="113" t="s">
        <v>9217</v>
      </c>
    </row>
    <row r="7733" spans="10:13">
      <c r="J7733" s="113" t="s">
        <v>12259</v>
      </c>
      <c r="K7733" s="113" t="s">
        <v>9218</v>
      </c>
      <c r="L7733" s="113" t="s">
        <v>3947</v>
      </c>
      <c r="M7733" s="113" t="s">
        <v>9220</v>
      </c>
    </row>
    <row r="7734" spans="10:13">
      <c r="J7734" s="113" t="s">
        <v>12259</v>
      </c>
      <c r="K7734" s="113" t="s">
        <v>9221</v>
      </c>
      <c r="L7734" s="113" t="s">
        <v>3947</v>
      </c>
      <c r="M7734" s="113" t="s">
        <v>9223</v>
      </c>
    </row>
    <row r="7735" spans="10:13">
      <c r="J7735" s="113" t="s">
        <v>12259</v>
      </c>
      <c r="K7735" s="113" t="s">
        <v>9224</v>
      </c>
      <c r="L7735" s="113" t="s">
        <v>3947</v>
      </c>
      <c r="M7735" s="113" t="s">
        <v>9226</v>
      </c>
    </row>
    <row r="7736" spans="10:13">
      <c r="J7736" s="113" t="s">
        <v>12259</v>
      </c>
      <c r="K7736" s="113" t="s">
        <v>9227</v>
      </c>
      <c r="L7736" s="113" t="s">
        <v>3947</v>
      </c>
      <c r="M7736" s="113" t="s">
        <v>9229</v>
      </c>
    </row>
    <row r="7737" spans="10:13">
      <c r="J7737" s="113" t="s">
        <v>12259</v>
      </c>
      <c r="K7737" s="113" t="s">
        <v>9230</v>
      </c>
      <c r="L7737" s="113" t="s">
        <v>3947</v>
      </c>
      <c r="M7737" s="113" t="s">
        <v>9232</v>
      </c>
    </row>
    <row r="7738" spans="10:13">
      <c r="J7738" s="113" t="s">
        <v>12259</v>
      </c>
      <c r="K7738" s="113" t="s">
        <v>9233</v>
      </c>
      <c r="L7738" s="113" t="s">
        <v>3947</v>
      </c>
      <c r="M7738" s="113" t="s">
        <v>9235</v>
      </c>
    </row>
    <row r="7739" spans="10:13">
      <c r="J7739" s="113" t="s">
        <v>12259</v>
      </c>
      <c r="K7739" s="113" t="s">
        <v>9236</v>
      </c>
      <c r="L7739" s="113" t="s">
        <v>3947</v>
      </c>
      <c r="M7739" s="113" t="s">
        <v>9238</v>
      </c>
    </row>
    <row r="7740" spans="10:13">
      <c r="J7740" s="113" t="s">
        <v>12259</v>
      </c>
      <c r="K7740" s="113" t="s">
        <v>9239</v>
      </c>
      <c r="L7740" s="113" t="s">
        <v>3947</v>
      </c>
      <c r="M7740" s="113" t="s">
        <v>9241</v>
      </c>
    </row>
    <row r="7741" spans="10:13">
      <c r="J7741" s="113" t="s">
        <v>12259</v>
      </c>
      <c r="K7741" s="113" t="s">
        <v>9242</v>
      </c>
      <c r="L7741" s="113" t="s">
        <v>3947</v>
      </c>
      <c r="M7741" s="113" t="s">
        <v>9244</v>
      </c>
    </row>
    <row r="7742" spans="10:13">
      <c r="J7742" s="113" t="s">
        <v>12259</v>
      </c>
      <c r="K7742" s="113" t="s">
        <v>9245</v>
      </c>
      <c r="L7742" s="113" t="s">
        <v>3947</v>
      </c>
      <c r="M7742" s="113" t="s">
        <v>9247</v>
      </c>
    </row>
    <row r="7743" spans="10:13">
      <c r="J7743" s="113" t="s">
        <v>12259</v>
      </c>
      <c r="K7743" s="113" t="s">
        <v>9248</v>
      </c>
      <c r="L7743" s="113" t="s">
        <v>3947</v>
      </c>
      <c r="M7743" s="113" t="s">
        <v>9250</v>
      </c>
    </row>
    <row r="7744" spans="10:13">
      <c r="J7744" s="113" t="s">
        <v>12259</v>
      </c>
      <c r="K7744" s="113" t="s">
        <v>9251</v>
      </c>
      <c r="L7744" s="113" t="s">
        <v>3947</v>
      </c>
      <c r="M7744" s="113" t="s">
        <v>9253</v>
      </c>
    </row>
    <row r="7745" spans="10:13">
      <c r="J7745" s="113" t="s">
        <v>12259</v>
      </c>
      <c r="K7745" s="113" t="s">
        <v>9254</v>
      </c>
      <c r="L7745" s="113" t="s">
        <v>3947</v>
      </c>
      <c r="M7745" s="113" t="s">
        <v>9256</v>
      </c>
    </row>
    <row r="7746" spans="10:13">
      <c r="J7746" s="113" t="s">
        <v>12259</v>
      </c>
      <c r="K7746" s="113" t="s">
        <v>3704</v>
      </c>
      <c r="L7746" s="113" t="s">
        <v>3947</v>
      </c>
      <c r="M7746" s="113" t="s">
        <v>9258</v>
      </c>
    </row>
    <row r="7747" spans="10:13">
      <c r="J7747" s="113" t="s">
        <v>12259</v>
      </c>
      <c r="K7747" s="113" t="s">
        <v>9259</v>
      </c>
      <c r="L7747" s="113" t="s">
        <v>3947</v>
      </c>
      <c r="M7747" s="113" t="s">
        <v>9261</v>
      </c>
    </row>
    <row r="7748" spans="10:13">
      <c r="J7748" s="113" t="s">
        <v>12259</v>
      </c>
      <c r="K7748" s="113" t="s">
        <v>9262</v>
      </c>
      <c r="L7748" s="113" t="s">
        <v>3947</v>
      </c>
      <c r="M7748" s="113" t="s">
        <v>9264</v>
      </c>
    </row>
    <row r="7749" spans="10:13">
      <c r="J7749" s="113" t="s">
        <v>12259</v>
      </c>
      <c r="K7749" s="113" t="s">
        <v>9265</v>
      </c>
      <c r="L7749" s="113" t="s">
        <v>3947</v>
      </c>
      <c r="M7749" s="113" t="s">
        <v>9267</v>
      </c>
    </row>
    <row r="7750" spans="10:13">
      <c r="J7750" s="113" t="s">
        <v>12259</v>
      </c>
      <c r="K7750" s="113" t="s">
        <v>9268</v>
      </c>
      <c r="L7750" s="113" t="s">
        <v>3947</v>
      </c>
      <c r="M7750" s="113" t="s">
        <v>9270</v>
      </c>
    </row>
    <row r="7751" spans="10:13">
      <c r="J7751" s="113" t="s">
        <v>12259</v>
      </c>
      <c r="K7751" s="113" t="s">
        <v>9271</v>
      </c>
      <c r="L7751" s="113" t="s">
        <v>3947</v>
      </c>
      <c r="M7751" s="113" t="s">
        <v>9272</v>
      </c>
    </row>
    <row r="7752" spans="10:13">
      <c r="J7752" s="113" t="s">
        <v>12259</v>
      </c>
      <c r="K7752" s="113" t="s">
        <v>9273</v>
      </c>
      <c r="L7752" s="113" t="s">
        <v>3947</v>
      </c>
      <c r="M7752" s="113" t="s">
        <v>9275</v>
      </c>
    </row>
    <row r="7753" spans="10:13">
      <c r="J7753" s="113" t="s">
        <v>12259</v>
      </c>
      <c r="K7753" s="113" t="s">
        <v>9276</v>
      </c>
      <c r="L7753" s="113" t="s">
        <v>3947</v>
      </c>
      <c r="M7753" s="113" t="s">
        <v>9278</v>
      </c>
    </row>
    <row r="7754" spans="10:13">
      <c r="J7754" s="113" t="s">
        <v>12259</v>
      </c>
      <c r="K7754" s="113" t="s">
        <v>9279</v>
      </c>
      <c r="L7754" s="113" t="s">
        <v>3947</v>
      </c>
      <c r="M7754" s="113" t="s">
        <v>9281</v>
      </c>
    </row>
    <row r="7755" spans="10:13">
      <c r="J7755" s="113" t="s">
        <v>12259</v>
      </c>
      <c r="K7755" s="113" t="s">
        <v>9282</v>
      </c>
      <c r="L7755" s="113" t="s">
        <v>3947</v>
      </c>
      <c r="M7755" s="113" t="s">
        <v>9284</v>
      </c>
    </row>
    <row r="7756" spans="10:13">
      <c r="J7756" s="113" t="s">
        <v>12259</v>
      </c>
      <c r="K7756" s="113" t="s">
        <v>9285</v>
      </c>
      <c r="L7756" s="113" t="s">
        <v>3947</v>
      </c>
      <c r="M7756" s="113" t="s">
        <v>9287</v>
      </c>
    </row>
    <row r="7757" spans="10:13">
      <c r="J7757" s="113" t="s">
        <v>12259</v>
      </c>
      <c r="K7757" s="113" t="s">
        <v>9288</v>
      </c>
      <c r="L7757" s="113" t="s">
        <v>3947</v>
      </c>
      <c r="M7757" s="113" t="s">
        <v>9290</v>
      </c>
    </row>
    <row r="7758" spans="10:13">
      <c r="J7758" s="113" t="s">
        <v>12259</v>
      </c>
      <c r="K7758" s="113" t="s">
        <v>9291</v>
      </c>
      <c r="L7758" s="113" t="s">
        <v>3947</v>
      </c>
      <c r="M7758" s="113" t="s">
        <v>9293</v>
      </c>
    </row>
    <row r="7759" spans="10:13">
      <c r="J7759" s="113" t="s">
        <v>12259</v>
      </c>
      <c r="K7759" s="113" t="s">
        <v>9294</v>
      </c>
      <c r="L7759" s="113" t="s">
        <v>3947</v>
      </c>
      <c r="M7759" s="113" t="s">
        <v>9296</v>
      </c>
    </row>
    <row r="7760" spans="10:13">
      <c r="J7760" s="113" t="s">
        <v>12259</v>
      </c>
      <c r="K7760" s="113" t="s">
        <v>9297</v>
      </c>
      <c r="L7760" s="113" t="s">
        <v>3947</v>
      </c>
      <c r="M7760" s="113" t="s">
        <v>9299</v>
      </c>
    </row>
    <row r="7761" spans="10:13">
      <c r="J7761" s="113" t="s">
        <v>12259</v>
      </c>
      <c r="K7761" s="113" t="s">
        <v>9300</v>
      </c>
      <c r="L7761" s="113" t="s">
        <v>3947</v>
      </c>
      <c r="M7761" s="113" t="s">
        <v>9302</v>
      </c>
    </row>
    <row r="7762" spans="10:13">
      <c r="J7762" s="113" t="s">
        <v>12259</v>
      </c>
      <c r="K7762" s="113" t="s">
        <v>9303</v>
      </c>
      <c r="L7762" s="113" t="s">
        <v>3947</v>
      </c>
      <c r="M7762" s="113" t="s">
        <v>9305</v>
      </c>
    </row>
    <row r="7763" spans="10:13">
      <c r="J7763" s="113" t="s">
        <v>12259</v>
      </c>
      <c r="K7763" s="113" t="s">
        <v>9306</v>
      </c>
      <c r="L7763" s="113" t="s">
        <v>3947</v>
      </c>
      <c r="M7763" s="113" t="s">
        <v>9308</v>
      </c>
    </row>
    <row r="7764" spans="10:13">
      <c r="J7764" s="113" t="s">
        <v>12259</v>
      </c>
      <c r="K7764" s="113" t="s">
        <v>9309</v>
      </c>
      <c r="L7764" s="113" t="s">
        <v>3947</v>
      </c>
      <c r="M7764" s="113" t="s">
        <v>9311</v>
      </c>
    </row>
    <row r="7765" spans="10:13">
      <c r="J7765" s="113" t="s">
        <v>12259</v>
      </c>
      <c r="K7765" s="113" t="s">
        <v>9312</v>
      </c>
      <c r="L7765" s="113" t="s">
        <v>3947</v>
      </c>
      <c r="M7765" s="113" t="s">
        <v>9314</v>
      </c>
    </row>
    <row r="7766" spans="10:13">
      <c r="J7766" s="113" t="s">
        <v>12259</v>
      </c>
      <c r="K7766" s="113" t="s">
        <v>3706</v>
      </c>
      <c r="L7766" s="113" t="s">
        <v>3947</v>
      </c>
      <c r="M7766" s="113" t="s">
        <v>9316</v>
      </c>
    </row>
    <row r="7767" spans="10:13">
      <c r="J7767" s="113" t="s">
        <v>12259</v>
      </c>
      <c r="K7767" s="113" t="s">
        <v>9317</v>
      </c>
      <c r="L7767" s="113" t="s">
        <v>3947</v>
      </c>
      <c r="M7767" s="113" t="s">
        <v>9319</v>
      </c>
    </row>
    <row r="7768" spans="10:13">
      <c r="J7768" s="113" t="s">
        <v>12259</v>
      </c>
      <c r="K7768" s="113" t="s">
        <v>9320</v>
      </c>
      <c r="L7768" s="113" t="s">
        <v>3947</v>
      </c>
      <c r="M7768" s="113" t="s">
        <v>9322</v>
      </c>
    </row>
    <row r="7769" spans="10:13">
      <c r="J7769" s="113" t="s">
        <v>12259</v>
      </c>
      <c r="K7769" s="113" t="s">
        <v>9323</v>
      </c>
      <c r="L7769" s="113" t="s">
        <v>3947</v>
      </c>
      <c r="M7769" s="113" t="s">
        <v>9325</v>
      </c>
    </row>
    <row r="7770" spans="10:13">
      <c r="J7770" s="113" t="s">
        <v>12259</v>
      </c>
      <c r="K7770" s="113" t="s">
        <v>9326</v>
      </c>
      <c r="L7770" s="113" t="s">
        <v>3947</v>
      </c>
      <c r="M7770" s="113" t="s">
        <v>9328</v>
      </c>
    </row>
    <row r="7771" spans="10:13">
      <c r="J7771" s="113" t="s">
        <v>12259</v>
      </c>
      <c r="K7771" s="113" t="s">
        <v>9329</v>
      </c>
      <c r="L7771" s="113" t="s">
        <v>3947</v>
      </c>
      <c r="M7771" s="113" t="s">
        <v>9331</v>
      </c>
    </row>
    <row r="7772" spans="10:13">
      <c r="J7772" s="113" t="s">
        <v>12259</v>
      </c>
      <c r="K7772" s="113" t="s">
        <v>9332</v>
      </c>
      <c r="L7772" s="113" t="s">
        <v>3947</v>
      </c>
      <c r="M7772" s="113" t="s">
        <v>9334</v>
      </c>
    </row>
    <row r="7773" spans="10:13">
      <c r="J7773" s="113" t="s">
        <v>12259</v>
      </c>
      <c r="K7773" s="113" t="s">
        <v>9335</v>
      </c>
      <c r="L7773" s="113" t="s">
        <v>3947</v>
      </c>
      <c r="M7773" s="113" t="s">
        <v>9337</v>
      </c>
    </row>
    <row r="7774" spans="10:13">
      <c r="J7774" s="113" t="s">
        <v>12259</v>
      </c>
      <c r="K7774" s="113" t="s">
        <v>9338</v>
      </c>
      <c r="L7774" s="113" t="s">
        <v>3947</v>
      </c>
      <c r="M7774" s="113" t="s">
        <v>9340</v>
      </c>
    </row>
    <row r="7775" spans="10:13">
      <c r="J7775" s="113" t="s">
        <v>12259</v>
      </c>
      <c r="K7775" s="113" t="s">
        <v>9341</v>
      </c>
      <c r="L7775" s="113" t="s">
        <v>3947</v>
      </c>
      <c r="M7775" s="113" t="s">
        <v>9343</v>
      </c>
    </row>
    <row r="7776" spans="10:13">
      <c r="J7776" s="113" t="s">
        <v>12259</v>
      </c>
      <c r="K7776" s="113" t="s">
        <v>9344</v>
      </c>
      <c r="L7776" s="113" t="s">
        <v>3947</v>
      </c>
      <c r="M7776" s="113" t="s">
        <v>9346</v>
      </c>
    </row>
    <row r="7777" spans="10:13">
      <c r="J7777" s="113" t="s">
        <v>12259</v>
      </c>
      <c r="K7777" s="113" t="s">
        <v>9347</v>
      </c>
      <c r="L7777" s="113" t="s">
        <v>3947</v>
      </c>
      <c r="M7777" s="113" t="s">
        <v>9349</v>
      </c>
    </row>
    <row r="7778" spans="10:13">
      <c r="J7778" s="113" t="s">
        <v>12259</v>
      </c>
      <c r="K7778" s="113" t="s">
        <v>9350</v>
      </c>
      <c r="L7778" s="113" t="s">
        <v>3947</v>
      </c>
      <c r="M7778" s="113" t="s">
        <v>9352</v>
      </c>
    </row>
    <row r="7779" spans="10:13">
      <c r="J7779" s="113" t="s">
        <v>12259</v>
      </c>
      <c r="K7779" s="113" t="s">
        <v>9353</v>
      </c>
      <c r="L7779" s="113" t="s">
        <v>3947</v>
      </c>
      <c r="M7779" s="113" t="s">
        <v>9355</v>
      </c>
    </row>
    <row r="7780" spans="10:13">
      <c r="J7780" s="113" t="s">
        <v>12259</v>
      </c>
      <c r="K7780" s="113" t="s">
        <v>9356</v>
      </c>
      <c r="L7780" s="113" t="s">
        <v>3947</v>
      </c>
      <c r="M7780" s="113" t="s">
        <v>9358</v>
      </c>
    </row>
    <row r="7781" spans="10:13">
      <c r="J7781" s="113" t="s">
        <v>12259</v>
      </c>
      <c r="K7781" s="113" t="s">
        <v>9359</v>
      </c>
      <c r="L7781" s="113" t="s">
        <v>3947</v>
      </c>
      <c r="M7781" s="113" t="s">
        <v>9361</v>
      </c>
    </row>
    <row r="7782" spans="10:13">
      <c r="J7782" s="113" t="s">
        <v>12259</v>
      </c>
      <c r="K7782" s="113" t="s">
        <v>9362</v>
      </c>
      <c r="L7782" s="113" t="s">
        <v>3947</v>
      </c>
      <c r="M7782" s="113" t="s">
        <v>9364</v>
      </c>
    </row>
    <row r="7783" spans="10:13">
      <c r="J7783" s="113" t="s">
        <v>12259</v>
      </c>
      <c r="K7783" s="113" t="s">
        <v>9365</v>
      </c>
      <c r="L7783" s="113" t="s">
        <v>3947</v>
      </c>
      <c r="M7783" s="113" t="s">
        <v>9367</v>
      </c>
    </row>
    <row r="7784" spans="10:13">
      <c r="J7784" s="113" t="s">
        <v>12259</v>
      </c>
      <c r="K7784" s="113" t="s">
        <v>9368</v>
      </c>
      <c r="L7784" s="113" t="s">
        <v>3947</v>
      </c>
      <c r="M7784" s="113" t="s">
        <v>9370</v>
      </c>
    </row>
    <row r="7785" spans="10:13">
      <c r="J7785" s="113" t="s">
        <v>12259</v>
      </c>
      <c r="K7785" s="113" t="s">
        <v>9371</v>
      </c>
      <c r="L7785" s="113" t="s">
        <v>3947</v>
      </c>
      <c r="M7785" s="113" t="s">
        <v>9373</v>
      </c>
    </row>
    <row r="7786" spans="10:13">
      <c r="J7786" s="113" t="s">
        <v>12259</v>
      </c>
      <c r="K7786" s="113" t="s">
        <v>3708</v>
      </c>
      <c r="L7786" s="113" t="s">
        <v>3947</v>
      </c>
      <c r="M7786" s="113" t="s">
        <v>9375</v>
      </c>
    </row>
    <row r="7787" spans="10:13">
      <c r="J7787" s="113" t="s">
        <v>12259</v>
      </c>
      <c r="K7787" s="113" t="s">
        <v>9376</v>
      </c>
      <c r="L7787" s="113" t="s">
        <v>3947</v>
      </c>
      <c r="M7787" s="113" t="s">
        <v>9378</v>
      </c>
    </row>
    <row r="7788" spans="10:13">
      <c r="J7788" s="113" t="s">
        <v>12259</v>
      </c>
      <c r="K7788" s="113" t="s">
        <v>9379</v>
      </c>
      <c r="L7788" s="113" t="s">
        <v>3947</v>
      </c>
      <c r="M7788" s="113" t="s">
        <v>9381</v>
      </c>
    </row>
    <row r="7789" spans="10:13">
      <c r="J7789" s="113" t="s">
        <v>12259</v>
      </c>
      <c r="K7789" s="113" t="s">
        <v>9382</v>
      </c>
      <c r="L7789" s="113" t="s">
        <v>3947</v>
      </c>
      <c r="M7789" s="113" t="s">
        <v>9384</v>
      </c>
    </row>
    <row r="7790" spans="10:13">
      <c r="J7790" s="113" t="s">
        <v>12259</v>
      </c>
      <c r="K7790" s="113" t="s">
        <v>9385</v>
      </c>
      <c r="L7790" s="113" t="s">
        <v>3947</v>
      </c>
      <c r="M7790" s="113" t="s">
        <v>9387</v>
      </c>
    </row>
    <row r="7791" spans="10:13">
      <c r="J7791" s="113" t="s">
        <v>12259</v>
      </c>
      <c r="K7791" s="113" t="s">
        <v>9388</v>
      </c>
      <c r="L7791" s="113" t="s">
        <v>3947</v>
      </c>
      <c r="M7791" s="113" t="s">
        <v>9390</v>
      </c>
    </row>
    <row r="7792" spans="10:13">
      <c r="J7792" s="113" t="s">
        <v>12259</v>
      </c>
      <c r="K7792" s="113" t="s">
        <v>9391</v>
      </c>
      <c r="L7792" s="113" t="s">
        <v>3947</v>
      </c>
      <c r="M7792" s="113" t="s">
        <v>9393</v>
      </c>
    </row>
    <row r="7793" spans="10:13">
      <c r="J7793" s="113" t="s">
        <v>12259</v>
      </c>
      <c r="K7793" s="113" t="s">
        <v>9394</v>
      </c>
      <c r="L7793" s="113" t="s">
        <v>3947</v>
      </c>
      <c r="M7793" s="113" t="s">
        <v>9396</v>
      </c>
    </row>
    <row r="7794" spans="10:13">
      <c r="J7794" s="113" t="s">
        <v>12259</v>
      </c>
      <c r="K7794" s="113" t="s">
        <v>9397</v>
      </c>
      <c r="L7794" s="113" t="s">
        <v>3947</v>
      </c>
      <c r="M7794" s="113" t="s">
        <v>9399</v>
      </c>
    </row>
    <row r="7795" spans="10:13">
      <c r="J7795" s="113" t="s">
        <v>12259</v>
      </c>
      <c r="K7795" s="113" t="s">
        <v>9400</v>
      </c>
      <c r="L7795" s="113" t="s">
        <v>3947</v>
      </c>
      <c r="M7795" s="113" t="s">
        <v>9402</v>
      </c>
    </row>
    <row r="7796" spans="10:13">
      <c r="J7796" s="113" t="s">
        <v>12259</v>
      </c>
      <c r="K7796" s="113" t="s">
        <v>9403</v>
      </c>
      <c r="L7796" s="113" t="s">
        <v>3947</v>
      </c>
      <c r="M7796" s="113" t="s">
        <v>9405</v>
      </c>
    </row>
    <row r="7797" spans="10:13">
      <c r="J7797" s="113" t="s">
        <v>12259</v>
      </c>
      <c r="K7797" s="113" t="s">
        <v>9406</v>
      </c>
      <c r="L7797" s="113" t="s">
        <v>3947</v>
      </c>
      <c r="M7797" s="113" t="s">
        <v>9408</v>
      </c>
    </row>
    <row r="7798" spans="10:13">
      <c r="J7798" s="113" t="s">
        <v>12259</v>
      </c>
      <c r="K7798" s="113" t="s">
        <v>9409</v>
      </c>
      <c r="L7798" s="113" t="s">
        <v>3947</v>
      </c>
      <c r="M7798" s="113" t="s">
        <v>9411</v>
      </c>
    </row>
    <row r="7799" spans="10:13">
      <c r="J7799" s="113" t="s">
        <v>12259</v>
      </c>
      <c r="K7799" s="113" t="s">
        <v>9412</v>
      </c>
      <c r="L7799" s="113" t="s">
        <v>3947</v>
      </c>
      <c r="M7799" s="113" t="s">
        <v>9414</v>
      </c>
    </row>
    <row r="7800" spans="10:13">
      <c r="J7800" s="113" t="s">
        <v>12259</v>
      </c>
      <c r="K7800" s="113" t="s">
        <v>9415</v>
      </c>
      <c r="L7800" s="113" t="s">
        <v>3947</v>
      </c>
      <c r="M7800" s="113" t="s">
        <v>9417</v>
      </c>
    </row>
    <row r="7801" spans="10:13">
      <c r="J7801" s="113" t="s">
        <v>12259</v>
      </c>
      <c r="K7801" s="113" t="s">
        <v>9418</v>
      </c>
      <c r="L7801" s="113" t="s">
        <v>3947</v>
      </c>
      <c r="M7801" s="113" t="s">
        <v>9420</v>
      </c>
    </row>
    <row r="7802" spans="10:13">
      <c r="J7802" s="113" t="s">
        <v>12259</v>
      </c>
      <c r="K7802" s="113" t="s">
        <v>9421</v>
      </c>
      <c r="L7802" s="113" t="s">
        <v>3947</v>
      </c>
      <c r="M7802" s="113" t="s">
        <v>9423</v>
      </c>
    </row>
    <row r="7803" spans="10:13">
      <c r="J7803" s="113" t="s">
        <v>12259</v>
      </c>
      <c r="K7803" s="113" t="s">
        <v>9424</v>
      </c>
      <c r="L7803" s="113" t="s">
        <v>3947</v>
      </c>
      <c r="M7803" s="113" t="s">
        <v>9426</v>
      </c>
    </row>
    <row r="7804" spans="10:13">
      <c r="J7804" s="113" t="s">
        <v>12259</v>
      </c>
      <c r="K7804" s="113" t="s">
        <v>9427</v>
      </c>
      <c r="L7804" s="113" t="s">
        <v>3947</v>
      </c>
      <c r="M7804" s="113" t="s">
        <v>9429</v>
      </c>
    </row>
    <row r="7805" spans="10:13">
      <c r="J7805" s="113" t="s">
        <v>12259</v>
      </c>
      <c r="K7805" s="113" t="s">
        <v>9430</v>
      </c>
      <c r="L7805" s="113" t="s">
        <v>3947</v>
      </c>
      <c r="M7805" s="113" t="s">
        <v>9432</v>
      </c>
    </row>
    <row r="7806" spans="10:13">
      <c r="J7806" s="113" t="s">
        <v>12259</v>
      </c>
      <c r="K7806" s="113" t="s">
        <v>3710</v>
      </c>
      <c r="L7806" s="113" t="s">
        <v>3947</v>
      </c>
      <c r="M7806" s="113" t="s">
        <v>9434</v>
      </c>
    </row>
    <row r="7807" spans="10:13">
      <c r="J7807" s="113" t="s">
        <v>12259</v>
      </c>
      <c r="K7807" s="113" t="s">
        <v>9435</v>
      </c>
      <c r="L7807" s="113" t="s">
        <v>3947</v>
      </c>
      <c r="M7807" s="113" t="s">
        <v>9437</v>
      </c>
    </row>
    <row r="7808" spans="10:13">
      <c r="J7808" s="113" t="s">
        <v>12259</v>
      </c>
      <c r="K7808" s="113" t="s">
        <v>9438</v>
      </c>
      <c r="L7808" s="113" t="s">
        <v>3947</v>
      </c>
      <c r="M7808" s="113" t="s">
        <v>9440</v>
      </c>
    </row>
    <row r="7809" spans="10:13">
      <c r="J7809" s="113" t="s">
        <v>12259</v>
      </c>
      <c r="K7809" s="113" t="s">
        <v>9441</v>
      </c>
      <c r="L7809" s="113" t="s">
        <v>3947</v>
      </c>
      <c r="M7809" s="113" t="s">
        <v>9443</v>
      </c>
    </row>
    <row r="7810" spans="10:13">
      <c r="J7810" s="113" t="s">
        <v>12259</v>
      </c>
      <c r="K7810" s="113" t="s">
        <v>9444</v>
      </c>
      <c r="L7810" s="113" t="s">
        <v>3947</v>
      </c>
      <c r="M7810" s="113" t="s">
        <v>9446</v>
      </c>
    </row>
    <row r="7811" spans="10:13">
      <c r="J7811" s="113" t="s">
        <v>12259</v>
      </c>
      <c r="K7811" s="113" t="s">
        <v>9447</v>
      </c>
      <c r="L7811" s="113" t="s">
        <v>3947</v>
      </c>
      <c r="M7811" s="113" t="s">
        <v>9449</v>
      </c>
    </row>
    <row r="7812" spans="10:13">
      <c r="J7812" s="113" t="s">
        <v>12259</v>
      </c>
      <c r="K7812" s="113" t="s">
        <v>9450</v>
      </c>
      <c r="L7812" s="113" t="s">
        <v>3947</v>
      </c>
      <c r="M7812" s="113" t="s">
        <v>9452</v>
      </c>
    </row>
    <row r="7813" spans="10:13">
      <c r="J7813" s="113" t="s">
        <v>12259</v>
      </c>
      <c r="K7813" s="113" t="s">
        <v>9453</v>
      </c>
      <c r="L7813" s="113" t="s">
        <v>3947</v>
      </c>
      <c r="M7813" s="113" t="s">
        <v>9455</v>
      </c>
    </row>
    <row r="7814" spans="10:13">
      <c r="J7814" s="113" t="s">
        <v>12259</v>
      </c>
      <c r="K7814" s="113" t="s">
        <v>9456</v>
      </c>
      <c r="L7814" s="113" t="s">
        <v>3947</v>
      </c>
      <c r="M7814" s="113" t="s">
        <v>9458</v>
      </c>
    </row>
    <row r="7815" spans="10:13">
      <c r="J7815" s="113" t="s">
        <v>12259</v>
      </c>
      <c r="K7815" s="113" t="s">
        <v>9459</v>
      </c>
      <c r="L7815" s="113" t="s">
        <v>3947</v>
      </c>
      <c r="M7815" s="113" t="s">
        <v>9461</v>
      </c>
    </row>
    <row r="7816" spans="10:13">
      <c r="J7816" s="113" t="s">
        <v>12259</v>
      </c>
      <c r="K7816" s="113" t="s">
        <v>9462</v>
      </c>
      <c r="L7816" s="113" t="s">
        <v>3947</v>
      </c>
      <c r="M7816" s="113" t="s">
        <v>9463</v>
      </c>
    </row>
    <row r="7817" spans="10:13">
      <c r="J7817" s="113" t="s">
        <v>12259</v>
      </c>
      <c r="K7817" s="113" t="s">
        <v>9464</v>
      </c>
      <c r="L7817" s="113" t="s">
        <v>3947</v>
      </c>
      <c r="M7817" s="113" t="s">
        <v>9466</v>
      </c>
    </row>
    <row r="7818" spans="10:13">
      <c r="J7818" s="113" t="s">
        <v>12259</v>
      </c>
      <c r="K7818" s="113" t="s">
        <v>9467</v>
      </c>
      <c r="L7818" s="113" t="s">
        <v>3947</v>
      </c>
      <c r="M7818" s="113" t="s">
        <v>9469</v>
      </c>
    </row>
    <row r="7819" spans="10:13">
      <c r="J7819" s="113" t="s">
        <v>12259</v>
      </c>
      <c r="K7819" s="113" t="s">
        <v>9470</v>
      </c>
      <c r="L7819" s="113" t="s">
        <v>3947</v>
      </c>
      <c r="M7819" s="113" t="s">
        <v>9472</v>
      </c>
    </row>
    <row r="7820" spans="10:13">
      <c r="J7820" s="113" t="s">
        <v>12259</v>
      </c>
      <c r="K7820" s="113" t="s">
        <v>9473</v>
      </c>
      <c r="L7820" s="113" t="s">
        <v>3947</v>
      </c>
      <c r="M7820" s="113" t="s">
        <v>9475</v>
      </c>
    </row>
    <row r="7821" spans="10:13">
      <c r="J7821" s="113" t="s">
        <v>12259</v>
      </c>
      <c r="K7821" s="113" t="s">
        <v>9476</v>
      </c>
      <c r="L7821" s="113" t="s">
        <v>3947</v>
      </c>
      <c r="M7821" s="113" t="s">
        <v>9478</v>
      </c>
    </row>
    <row r="7822" spans="10:13">
      <c r="J7822" s="113" t="s">
        <v>12259</v>
      </c>
      <c r="K7822" s="113" t="s">
        <v>9479</v>
      </c>
      <c r="L7822" s="113" t="s">
        <v>3947</v>
      </c>
      <c r="M7822" s="113" t="s">
        <v>9481</v>
      </c>
    </row>
    <row r="7823" spans="10:13">
      <c r="J7823" s="113" t="s">
        <v>12259</v>
      </c>
      <c r="K7823" s="113" t="s">
        <v>9482</v>
      </c>
      <c r="L7823" s="113" t="s">
        <v>3947</v>
      </c>
      <c r="M7823" s="113" t="s">
        <v>9484</v>
      </c>
    </row>
    <row r="7824" spans="10:13">
      <c r="J7824" s="113" t="s">
        <v>12259</v>
      </c>
      <c r="K7824" s="113" t="s">
        <v>9485</v>
      </c>
      <c r="L7824" s="113" t="s">
        <v>3947</v>
      </c>
      <c r="M7824" s="113" t="s">
        <v>9487</v>
      </c>
    </row>
    <row r="7825" spans="10:13">
      <c r="J7825" s="113" t="s">
        <v>12259</v>
      </c>
      <c r="K7825" s="113" t="s">
        <v>9488</v>
      </c>
      <c r="L7825" s="113" t="s">
        <v>3947</v>
      </c>
      <c r="M7825" s="113" t="s">
        <v>9490</v>
      </c>
    </row>
    <row r="7826" spans="10:13">
      <c r="J7826" s="113" t="s">
        <v>12259</v>
      </c>
      <c r="K7826" s="113" t="s">
        <v>3712</v>
      </c>
      <c r="L7826" s="113" t="s">
        <v>3947</v>
      </c>
      <c r="M7826" s="113" t="s">
        <v>9492</v>
      </c>
    </row>
    <row r="7827" spans="10:13">
      <c r="J7827" s="113" t="s">
        <v>12259</v>
      </c>
      <c r="K7827" s="113" t="s">
        <v>9493</v>
      </c>
      <c r="L7827" s="113" t="s">
        <v>3947</v>
      </c>
      <c r="M7827" s="113" t="s">
        <v>9495</v>
      </c>
    </row>
    <row r="7828" spans="10:13">
      <c r="J7828" s="113" t="s">
        <v>12259</v>
      </c>
      <c r="K7828" s="113" t="s">
        <v>9496</v>
      </c>
      <c r="L7828" s="113" t="s">
        <v>3947</v>
      </c>
      <c r="M7828" s="113" t="s">
        <v>9498</v>
      </c>
    </row>
    <row r="7829" spans="10:13">
      <c r="J7829" s="113" t="s">
        <v>12259</v>
      </c>
      <c r="K7829" s="113" t="s">
        <v>9499</v>
      </c>
      <c r="L7829" s="113" t="s">
        <v>3947</v>
      </c>
      <c r="M7829" s="113" t="s">
        <v>9501</v>
      </c>
    </row>
    <row r="7830" spans="10:13">
      <c r="J7830" s="113" t="s">
        <v>12259</v>
      </c>
      <c r="K7830" s="113" t="s">
        <v>9502</v>
      </c>
      <c r="L7830" s="113" t="s">
        <v>3947</v>
      </c>
      <c r="M7830" s="113" t="s">
        <v>9504</v>
      </c>
    </row>
    <row r="7831" spans="10:13">
      <c r="J7831" s="113" t="s">
        <v>12259</v>
      </c>
      <c r="K7831" s="113" t="s">
        <v>9505</v>
      </c>
      <c r="L7831" s="113" t="s">
        <v>3947</v>
      </c>
      <c r="M7831" s="113" t="s">
        <v>9507</v>
      </c>
    </row>
    <row r="7832" spans="10:13">
      <c r="J7832" s="113" t="s">
        <v>12259</v>
      </c>
      <c r="K7832" s="113" t="s">
        <v>9508</v>
      </c>
      <c r="L7832" s="113" t="s">
        <v>3947</v>
      </c>
      <c r="M7832" s="113" t="s">
        <v>9510</v>
      </c>
    </row>
    <row r="7833" spans="10:13">
      <c r="J7833" s="113" t="s">
        <v>12259</v>
      </c>
      <c r="K7833" s="113" t="s">
        <v>9511</v>
      </c>
      <c r="L7833" s="113" t="s">
        <v>3947</v>
      </c>
      <c r="M7833" s="113" t="s">
        <v>9513</v>
      </c>
    </row>
    <row r="7834" spans="10:13">
      <c r="J7834" s="113" t="s">
        <v>12259</v>
      </c>
      <c r="K7834" s="113" t="s">
        <v>9514</v>
      </c>
      <c r="L7834" s="113" t="s">
        <v>3947</v>
      </c>
      <c r="M7834" s="113" t="s">
        <v>9516</v>
      </c>
    </row>
    <row r="7835" spans="10:13">
      <c r="J7835" s="113" t="s">
        <v>12259</v>
      </c>
      <c r="K7835" s="113" t="s">
        <v>9517</v>
      </c>
      <c r="L7835" s="113" t="s">
        <v>3947</v>
      </c>
      <c r="M7835" s="113" t="s">
        <v>9519</v>
      </c>
    </row>
    <row r="7836" spans="10:13">
      <c r="J7836" s="113" t="s">
        <v>12259</v>
      </c>
      <c r="K7836" s="113" t="s">
        <v>9520</v>
      </c>
      <c r="L7836" s="113" t="s">
        <v>3947</v>
      </c>
      <c r="M7836" s="113" t="s">
        <v>9522</v>
      </c>
    </row>
    <row r="7837" spans="10:13">
      <c r="J7837" s="113" t="s">
        <v>12259</v>
      </c>
      <c r="K7837" s="113" t="s">
        <v>9523</v>
      </c>
      <c r="L7837" s="113" t="s">
        <v>3947</v>
      </c>
      <c r="M7837" s="113" t="s">
        <v>9525</v>
      </c>
    </row>
    <row r="7838" spans="10:13">
      <c r="J7838" s="113" t="s">
        <v>12259</v>
      </c>
      <c r="K7838" s="113" t="s">
        <v>9526</v>
      </c>
      <c r="L7838" s="113" t="s">
        <v>3947</v>
      </c>
      <c r="M7838" s="113" t="s">
        <v>9528</v>
      </c>
    </row>
    <row r="7839" spans="10:13">
      <c r="J7839" s="113" t="s">
        <v>12259</v>
      </c>
      <c r="K7839" s="113" t="s">
        <v>9529</v>
      </c>
      <c r="L7839" s="113" t="s">
        <v>3947</v>
      </c>
      <c r="M7839" s="113" t="s">
        <v>9531</v>
      </c>
    </row>
    <row r="7840" spans="10:13">
      <c r="J7840" s="113" t="s">
        <v>12259</v>
      </c>
      <c r="K7840" s="113" t="s">
        <v>9532</v>
      </c>
      <c r="L7840" s="113" t="s">
        <v>3947</v>
      </c>
      <c r="M7840" s="113" t="s">
        <v>9534</v>
      </c>
    </row>
    <row r="7841" spans="10:13">
      <c r="J7841" s="113" t="s">
        <v>12259</v>
      </c>
      <c r="K7841" s="113" t="s">
        <v>9535</v>
      </c>
      <c r="L7841" s="113" t="s">
        <v>3947</v>
      </c>
      <c r="M7841" s="113" t="s">
        <v>9537</v>
      </c>
    </row>
    <row r="7842" spans="10:13">
      <c r="J7842" s="113" t="s">
        <v>12259</v>
      </c>
      <c r="K7842" s="113" t="s">
        <v>9538</v>
      </c>
      <c r="L7842" s="113" t="s">
        <v>3947</v>
      </c>
      <c r="M7842" s="113" t="s">
        <v>9540</v>
      </c>
    </row>
    <row r="7843" spans="10:13">
      <c r="J7843" s="113" t="s">
        <v>12259</v>
      </c>
      <c r="K7843" s="113" t="s">
        <v>9541</v>
      </c>
      <c r="L7843" s="113" t="s">
        <v>3947</v>
      </c>
      <c r="M7843" s="113" t="s">
        <v>9543</v>
      </c>
    </row>
    <row r="7844" spans="10:13">
      <c r="J7844" s="113" t="s">
        <v>12259</v>
      </c>
      <c r="K7844" s="113" t="s">
        <v>9544</v>
      </c>
      <c r="L7844" s="113" t="s">
        <v>3947</v>
      </c>
      <c r="M7844" s="113" t="s">
        <v>9546</v>
      </c>
    </row>
    <row r="7845" spans="10:13">
      <c r="J7845" s="113" t="s">
        <v>12259</v>
      </c>
      <c r="K7845" s="113" t="s">
        <v>9547</v>
      </c>
      <c r="L7845" s="113" t="s">
        <v>3947</v>
      </c>
      <c r="M7845" s="113" t="s">
        <v>9549</v>
      </c>
    </row>
    <row r="7846" spans="10:13">
      <c r="J7846" s="113" t="s">
        <v>12259</v>
      </c>
      <c r="K7846" s="113" t="s">
        <v>3714</v>
      </c>
      <c r="L7846" s="113" t="s">
        <v>3947</v>
      </c>
      <c r="M7846" s="113" t="s">
        <v>9551</v>
      </c>
    </row>
    <row r="7847" spans="10:13">
      <c r="J7847" s="113" t="s">
        <v>12259</v>
      </c>
      <c r="K7847" s="113" t="s">
        <v>9552</v>
      </c>
      <c r="L7847" s="113" t="s">
        <v>3947</v>
      </c>
      <c r="M7847" s="113" t="s">
        <v>9554</v>
      </c>
    </row>
    <row r="7848" spans="10:13">
      <c r="J7848" s="113" t="s">
        <v>12259</v>
      </c>
      <c r="K7848" s="113" t="s">
        <v>9555</v>
      </c>
      <c r="L7848" s="113" t="s">
        <v>3947</v>
      </c>
      <c r="M7848" s="113" t="s">
        <v>9557</v>
      </c>
    </row>
    <row r="7849" spans="10:13">
      <c r="J7849" s="113" t="s">
        <v>12259</v>
      </c>
      <c r="K7849" s="113" t="s">
        <v>9558</v>
      </c>
      <c r="L7849" s="113" t="s">
        <v>3947</v>
      </c>
      <c r="M7849" s="113" t="s">
        <v>9560</v>
      </c>
    </row>
    <row r="7850" spans="10:13">
      <c r="J7850" s="113" t="s">
        <v>12259</v>
      </c>
      <c r="K7850" s="113" t="s">
        <v>9561</v>
      </c>
      <c r="L7850" s="113" t="s">
        <v>3947</v>
      </c>
      <c r="M7850" s="113" t="s">
        <v>9563</v>
      </c>
    </row>
    <row r="7851" spans="10:13">
      <c r="J7851" s="113" t="s">
        <v>12259</v>
      </c>
      <c r="K7851" s="113" t="s">
        <v>9564</v>
      </c>
      <c r="L7851" s="113" t="s">
        <v>3947</v>
      </c>
      <c r="M7851" s="113" t="s">
        <v>9566</v>
      </c>
    </row>
    <row r="7852" spans="10:13">
      <c r="J7852" s="113" t="s">
        <v>12259</v>
      </c>
      <c r="K7852" s="113" t="s">
        <v>9567</v>
      </c>
      <c r="L7852" s="113" t="s">
        <v>3947</v>
      </c>
      <c r="M7852" s="113" t="s">
        <v>9569</v>
      </c>
    </row>
    <row r="7853" spans="10:13">
      <c r="J7853" s="113" t="s">
        <v>12259</v>
      </c>
      <c r="K7853" s="113" t="s">
        <v>9570</v>
      </c>
      <c r="L7853" s="113" t="s">
        <v>3947</v>
      </c>
      <c r="M7853" s="113" t="s">
        <v>9572</v>
      </c>
    </row>
    <row r="7854" spans="10:13">
      <c r="J7854" s="113" t="s">
        <v>12259</v>
      </c>
      <c r="K7854" s="113" t="s">
        <v>9573</v>
      </c>
      <c r="L7854" s="113" t="s">
        <v>3947</v>
      </c>
      <c r="M7854" s="113" t="s">
        <v>9575</v>
      </c>
    </row>
    <row r="7855" spans="10:13">
      <c r="J7855" s="113" t="s">
        <v>12259</v>
      </c>
      <c r="K7855" s="113" t="s">
        <v>9576</v>
      </c>
      <c r="L7855" s="113" t="s">
        <v>3947</v>
      </c>
      <c r="M7855" s="113" t="s">
        <v>9578</v>
      </c>
    </row>
    <row r="7856" spans="10:13">
      <c r="J7856" s="113" t="s">
        <v>12259</v>
      </c>
      <c r="K7856" s="113" t="s">
        <v>9579</v>
      </c>
      <c r="L7856" s="113" t="s">
        <v>3947</v>
      </c>
      <c r="M7856" s="113" t="s">
        <v>9581</v>
      </c>
    </row>
    <row r="7857" spans="10:13">
      <c r="J7857" s="113" t="s">
        <v>12259</v>
      </c>
      <c r="K7857" s="113" t="s">
        <v>9582</v>
      </c>
      <c r="L7857" s="113" t="s">
        <v>3947</v>
      </c>
      <c r="M7857" s="113" t="s">
        <v>9584</v>
      </c>
    </row>
    <row r="7858" spans="10:13">
      <c r="J7858" s="113" t="s">
        <v>12259</v>
      </c>
      <c r="K7858" s="113" t="s">
        <v>9585</v>
      </c>
      <c r="L7858" s="113" t="s">
        <v>3947</v>
      </c>
      <c r="M7858" s="113" t="s">
        <v>9587</v>
      </c>
    </row>
    <row r="7859" spans="10:13">
      <c r="J7859" s="113" t="s">
        <v>12259</v>
      </c>
      <c r="K7859" s="113" t="s">
        <v>9588</v>
      </c>
      <c r="L7859" s="113" t="s">
        <v>3947</v>
      </c>
      <c r="M7859" s="113" t="s">
        <v>9590</v>
      </c>
    </row>
    <row r="7860" spans="10:13">
      <c r="J7860" s="113" t="s">
        <v>12259</v>
      </c>
      <c r="K7860" s="113" t="s">
        <v>9591</v>
      </c>
      <c r="L7860" s="113" t="s">
        <v>3947</v>
      </c>
      <c r="M7860" s="113" t="s">
        <v>9593</v>
      </c>
    </row>
    <row r="7861" spans="10:13">
      <c r="J7861" s="113" t="s">
        <v>12259</v>
      </c>
      <c r="K7861" s="113" t="s">
        <v>9594</v>
      </c>
      <c r="L7861" s="113" t="s">
        <v>3947</v>
      </c>
      <c r="M7861" s="113" t="s">
        <v>9596</v>
      </c>
    </row>
    <row r="7862" spans="10:13">
      <c r="J7862" s="113" t="s">
        <v>12259</v>
      </c>
      <c r="K7862" s="113" t="s">
        <v>9597</v>
      </c>
      <c r="L7862" s="113" t="s">
        <v>3947</v>
      </c>
      <c r="M7862" s="113" t="s">
        <v>9599</v>
      </c>
    </row>
    <row r="7863" spans="10:13">
      <c r="J7863" s="113" t="s">
        <v>12259</v>
      </c>
      <c r="K7863" s="113" t="s">
        <v>9600</v>
      </c>
      <c r="L7863" s="113" t="s">
        <v>3947</v>
      </c>
      <c r="M7863" s="113" t="s">
        <v>9602</v>
      </c>
    </row>
    <row r="7864" spans="10:13">
      <c r="J7864" s="113" t="s">
        <v>12259</v>
      </c>
      <c r="K7864" s="113" t="s">
        <v>9603</v>
      </c>
      <c r="L7864" s="113" t="s">
        <v>3947</v>
      </c>
      <c r="M7864" s="113" t="s">
        <v>9605</v>
      </c>
    </row>
    <row r="7865" spans="10:13">
      <c r="J7865" s="113" t="s">
        <v>12259</v>
      </c>
      <c r="K7865" s="113" t="s">
        <v>9606</v>
      </c>
      <c r="L7865" s="113" t="s">
        <v>3947</v>
      </c>
      <c r="M7865" s="113" t="s">
        <v>9608</v>
      </c>
    </row>
    <row r="7866" spans="10:13">
      <c r="J7866" s="113" t="s">
        <v>12259</v>
      </c>
      <c r="K7866" s="113" t="s">
        <v>3716</v>
      </c>
      <c r="L7866" s="113" t="s">
        <v>3947</v>
      </c>
      <c r="M7866" s="113" t="s">
        <v>9610</v>
      </c>
    </row>
    <row r="7867" spans="10:13">
      <c r="J7867" s="113" t="s">
        <v>12259</v>
      </c>
      <c r="K7867" s="113" t="s">
        <v>9611</v>
      </c>
      <c r="L7867" s="113" t="s">
        <v>3947</v>
      </c>
      <c r="M7867" s="113" t="s">
        <v>9613</v>
      </c>
    </row>
    <row r="7868" spans="10:13">
      <c r="J7868" s="113" t="s">
        <v>12259</v>
      </c>
      <c r="K7868" s="113" t="s">
        <v>9614</v>
      </c>
      <c r="L7868" s="113" t="s">
        <v>3947</v>
      </c>
      <c r="M7868" s="113" t="s">
        <v>9616</v>
      </c>
    </row>
    <row r="7869" spans="10:13">
      <c r="J7869" s="113" t="s">
        <v>12259</v>
      </c>
      <c r="K7869" s="113" t="s">
        <v>9617</v>
      </c>
      <c r="L7869" s="113" t="s">
        <v>3947</v>
      </c>
      <c r="M7869" s="113" t="s">
        <v>9619</v>
      </c>
    </row>
    <row r="7870" spans="10:13">
      <c r="J7870" s="113" t="s">
        <v>12259</v>
      </c>
      <c r="K7870" s="113" t="s">
        <v>9620</v>
      </c>
      <c r="L7870" s="113" t="s">
        <v>3947</v>
      </c>
      <c r="M7870" s="113" t="s">
        <v>9622</v>
      </c>
    </row>
    <row r="7871" spans="10:13">
      <c r="J7871" s="113" t="s">
        <v>12259</v>
      </c>
      <c r="K7871" s="113" t="s">
        <v>9623</v>
      </c>
      <c r="L7871" s="113" t="s">
        <v>3947</v>
      </c>
      <c r="M7871" s="113" t="s">
        <v>9625</v>
      </c>
    </row>
    <row r="7872" spans="10:13">
      <c r="J7872" s="113" t="s">
        <v>12259</v>
      </c>
      <c r="K7872" s="113" t="s">
        <v>9626</v>
      </c>
      <c r="L7872" s="113" t="s">
        <v>3947</v>
      </c>
      <c r="M7872" s="113" t="s">
        <v>9628</v>
      </c>
    </row>
    <row r="7873" spans="10:13">
      <c r="J7873" s="113" t="s">
        <v>12259</v>
      </c>
      <c r="K7873" s="113" t="s">
        <v>9629</v>
      </c>
      <c r="L7873" s="113" t="s">
        <v>3947</v>
      </c>
      <c r="M7873" s="113" t="s">
        <v>9631</v>
      </c>
    </row>
    <row r="7874" spans="10:13">
      <c r="J7874" s="113" t="s">
        <v>12259</v>
      </c>
      <c r="K7874" s="113" t="s">
        <v>9632</v>
      </c>
      <c r="L7874" s="113" t="s">
        <v>3947</v>
      </c>
      <c r="M7874" s="113" t="s">
        <v>9634</v>
      </c>
    </row>
    <row r="7875" spans="10:13">
      <c r="J7875" s="113" t="s">
        <v>12259</v>
      </c>
      <c r="K7875" s="113" t="s">
        <v>9635</v>
      </c>
      <c r="L7875" s="113" t="s">
        <v>3947</v>
      </c>
      <c r="M7875" s="113" t="s">
        <v>9637</v>
      </c>
    </row>
    <row r="7876" spans="10:13">
      <c r="J7876" s="113" t="s">
        <v>12259</v>
      </c>
      <c r="K7876" s="113" t="s">
        <v>9638</v>
      </c>
      <c r="L7876" s="113" t="s">
        <v>3947</v>
      </c>
      <c r="M7876" s="113" t="s">
        <v>9640</v>
      </c>
    </row>
    <row r="7877" spans="10:13">
      <c r="J7877" s="113" t="s">
        <v>12259</v>
      </c>
      <c r="K7877" s="113" t="s">
        <v>9641</v>
      </c>
      <c r="L7877" s="113" t="s">
        <v>3947</v>
      </c>
      <c r="M7877" s="113" t="s">
        <v>9643</v>
      </c>
    </row>
    <row r="7878" spans="10:13">
      <c r="J7878" s="113" t="s">
        <v>12259</v>
      </c>
      <c r="K7878" s="113" t="s">
        <v>9644</v>
      </c>
      <c r="L7878" s="113" t="s">
        <v>3947</v>
      </c>
      <c r="M7878" s="113" t="s">
        <v>9646</v>
      </c>
    </row>
    <row r="7879" spans="10:13">
      <c r="J7879" s="113" t="s">
        <v>12259</v>
      </c>
      <c r="K7879" s="113" t="s">
        <v>9647</v>
      </c>
      <c r="L7879" s="113" t="s">
        <v>3947</v>
      </c>
      <c r="M7879" s="113" t="s">
        <v>9649</v>
      </c>
    </row>
    <row r="7880" spans="10:13">
      <c r="J7880" s="113" t="s">
        <v>12259</v>
      </c>
      <c r="K7880" s="113" t="s">
        <v>9650</v>
      </c>
      <c r="L7880" s="113" t="s">
        <v>3947</v>
      </c>
      <c r="M7880" s="113" t="s">
        <v>9652</v>
      </c>
    </row>
    <row r="7881" spans="10:13">
      <c r="J7881" s="113" t="s">
        <v>12259</v>
      </c>
      <c r="K7881" s="113" t="s">
        <v>9653</v>
      </c>
      <c r="L7881" s="113" t="s">
        <v>3947</v>
      </c>
      <c r="M7881" s="113" t="s">
        <v>9654</v>
      </c>
    </row>
    <row r="7882" spans="10:13">
      <c r="J7882" s="113" t="s">
        <v>12259</v>
      </c>
      <c r="K7882" s="113" t="s">
        <v>9655</v>
      </c>
      <c r="L7882" s="113" t="s">
        <v>3947</v>
      </c>
      <c r="M7882" s="113" t="s">
        <v>9657</v>
      </c>
    </row>
    <row r="7883" spans="10:13">
      <c r="J7883" s="113" t="s">
        <v>12259</v>
      </c>
      <c r="K7883" s="113" t="s">
        <v>9658</v>
      </c>
      <c r="L7883" s="113" t="s">
        <v>3947</v>
      </c>
      <c r="M7883" s="113" t="s">
        <v>9660</v>
      </c>
    </row>
    <row r="7884" spans="10:13">
      <c r="J7884" s="113" t="s">
        <v>12259</v>
      </c>
      <c r="K7884" s="113" t="s">
        <v>9661</v>
      </c>
      <c r="L7884" s="113" t="s">
        <v>3947</v>
      </c>
      <c r="M7884" s="113" t="s">
        <v>9663</v>
      </c>
    </row>
    <row r="7885" spans="10:13">
      <c r="J7885" s="113" t="s">
        <v>12259</v>
      </c>
      <c r="K7885" s="113" t="s">
        <v>9664</v>
      </c>
      <c r="L7885" s="113" t="s">
        <v>3947</v>
      </c>
      <c r="M7885" s="113" t="s">
        <v>9666</v>
      </c>
    </row>
    <row r="7886" spans="10:13">
      <c r="J7886" s="113" t="s">
        <v>12259</v>
      </c>
      <c r="K7886" s="113" t="s">
        <v>3718</v>
      </c>
      <c r="L7886" s="113" t="s">
        <v>3947</v>
      </c>
      <c r="M7886" s="113" t="s">
        <v>9668</v>
      </c>
    </row>
    <row r="7887" spans="10:13">
      <c r="J7887" s="113" t="s">
        <v>12259</v>
      </c>
      <c r="K7887" s="113" t="s">
        <v>9669</v>
      </c>
      <c r="L7887" s="113" t="s">
        <v>3947</v>
      </c>
      <c r="M7887" s="113" t="s">
        <v>9671</v>
      </c>
    </row>
    <row r="7888" spans="10:13">
      <c r="J7888" s="113" t="s">
        <v>12259</v>
      </c>
      <c r="K7888" s="113" t="s">
        <v>9672</v>
      </c>
      <c r="L7888" s="113" t="s">
        <v>3947</v>
      </c>
      <c r="M7888" s="113" t="s">
        <v>9674</v>
      </c>
    </row>
    <row r="7889" spans="10:13">
      <c r="J7889" s="113" t="s">
        <v>12259</v>
      </c>
      <c r="K7889" s="113" t="s">
        <v>9675</v>
      </c>
      <c r="L7889" s="113" t="s">
        <v>3947</v>
      </c>
      <c r="M7889" s="113" t="s">
        <v>9677</v>
      </c>
    </row>
    <row r="7890" spans="10:13">
      <c r="J7890" s="113" t="s">
        <v>12259</v>
      </c>
      <c r="K7890" s="113" t="s">
        <v>9678</v>
      </c>
      <c r="L7890" s="113" t="s">
        <v>3947</v>
      </c>
      <c r="M7890" s="113" t="s">
        <v>9680</v>
      </c>
    </row>
    <row r="7891" spans="10:13">
      <c r="J7891" s="113" t="s">
        <v>12259</v>
      </c>
      <c r="K7891" s="113" t="s">
        <v>9681</v>
      </c>
      <c r="L7891" s="113" t="s">
        <v>3947</v>
      </c>
      <c r="M7891" s="113" t="s">
        <v>9683</v>
      </c>
    </row>
    <row r="7892" spans="10:13">
      <c r="J7892" s="113" t="s">
        <v>12259</v>
      </c>
      <c r="K7892" s="113" t="s">
        <v>9684</v>
      </c>
      <c r="L7892" s="113" t="s">
        <v>3947</v>
      </c>
      <c r="M7892" s="113" t="s">
        <v>9686</v>
      </c>
    </row>
    <row r="7893" spans="10:13">
      <c r="J7893" s="113" t="s">
        <v>12259</v>
      </c>
      <c r="K7893" s="113" t="s">
        <v>9687</v>
      </c>
      <c r="L7893" s="113" t="s">
        <v>3947</v>
      </c>
      <c r="M7893" s="113" t="s">
        <v>9689</v>
      </c>
    </row>
    <row r="7894" spans="10:13">
      <c r="J7894" s="113" t="s">
        <v>12259</v>
      </c>
      <c r="K7894" s="113" t="s">
        <v>9690</v>
      </c>
      <c r="L7894" s="113" t="s">
        <v>3947</v>
      </c>
      <c r="M7894" s="113" t="s">
        <v>9692</v>
      </c>
    </row>
    <row r="7895" spans="10:13">
      <c r="J7895" s="113" t="s">
        <v>12259</v>
      </c>
      <c r="K7895" s="113" t="s">
        <v>9693</v>
      </c>
      <c r="L7895" s="113" t="s">
        <v>3947</v>
      </c>
      <c r="M7895" s="113" t="s">
        <v>9695</v>
      </c>
    </row>
    <row r="7896" spans="10:13">
      <c r="J7896" s="113" t="s">
        <v>12259</v>
      </c>
      <c r="K7896" s="113" t="s">
        <v>9696</v>
      </c>
      <c r="L7896" s="113" t="s">
        <v>3947</v>
      </c>
      <c r="M7896" s="113" t="s">
        <v>9698</v>
      </c>
    </row>
    <row r="7897" spans="10:13">
      <c r="J7897" s="113" t="s">
        <v>12259</v>
      </c>
      <c r="K7897" s="113" t="s">
        <v>9699</v>
      </c>
      <c r="L7897" s="113" t="s">
        <v>3947</v>
      </c>
      <c r="M7897" s="113" t="s">
        <v>9701</v>
      </c>
    </row>
    <row r="7898" spans="10:13">
      <c r="J7898" s="113" t="s">
        <v>12259</v>
      </c>
      <c r="K7898" s="113" t="s">
        <v>9702</v>
      </c>
      <c r="L7898" s="113" t="s">
        <v>3947</v>
      </c>
      <c r="M7898" s="113" t="s">
        <v>9704</v>
      </c>
    </row>
    <row r="7899" spans="10:13">
      <c r="J7899" s="113" t="s">
        <v>12259</v>
      </c>
      <c r="K7899" s="113" t="s">
        <v>9705</v>
      </c>
      <c r="L7899" s="113" t="s">
        <v>3947</v>
      </c>
      <c r="M7899" s="113" t="s">
        <v>9707</v>
      </c>
    </row>
    <row r="7900" spans="10:13">
      <c r="J7900" s="113" t="s">
        <v>12259</v>
      </c>
      <c r="K7900" s="113" t="s">
        <v>9708</v>
      </c>
      <c r="L7900" s="113" t="s">
        <v>3947</v>
      </c>
      <c r="M7900" s="113" t="s">
        <v>9710</v>
      </c>
    </row>
    <row r="7901" spans="10:13">
      <c r="J7901" s="113" t="s">
        <v>12259</v>
      </c>
      <c r="K7901" s="113" t="s">
        <v>9711</v>
      </c>
      <c r="L7901" s="113" t="s">
        <v>3947</v>
      </c>
      <c r="M7901" s="113" t="s">
        <v>9713</v>
      </c>
    </row>
    <row r="7902" spans="10:13">
      <c r="J7902" s="113" t="s">
        <v>12259</v>
      </c>
      <c r="K7902" s="113" t="s">
        <v>9714</v>
      </c>
      <c r="L7902" s="113" t="s">
        <v>3947</v>
      </c>
      <c r="M7902" s="113" t="s">
        <v>9716</v>
      </c>
    </row>
    <row r="7903" spans="10:13">
      <c r="J7903" s="113" t="s">
        <v>12259</v>
      </c>
      <c r="K7903" s="113" t="s">
        <v>9717</v>
      </c>
      <c r="L7903" s="113" t="s">
        <v>3947</v>
      </c>
      <c r="M7903" s="113" t="s">
        <v>9719</v>
      </c>
    </row>
    <row r="7904" spans="10:13">
      <c r="J7904" s="113" t="s">
        <v>12259</v>
      </c>
      <c r="K7904" s="113" t="s">
        <v>9720</v>
      </c>
      <c r="L7904" s="113" t="s">
        <v>3947</v>
      </c>
      <c r="M7904" s="113" t="s">
        <v>9722</v>
      </c>
    </row>
    <row r="7905" spans="10:13">
      <c r="J7905" s="113" t="s">
        <v>12259</v>
      </c>
      <c r="K7905" s="113" t="s">
        <v>9723</v>
      </c>
      <c r="L7905" s="113" t="s">
        <v>3947</v>
      </c>
      <c r="M7905" s="113" t="s">
        <v>9725</v>
      </c>
    </row>
    <row r="7906" spans="10:13">
      <c r="J7906" s="113" t="s">
        <v>12259</v>
      </c>
      <c r="K7906" s="113" t="s">
        <v>3720</v>
      </c>
      <c r="L7906" s="113" t="s">
        <v>3947</v>
      </c>
      <c r="M7906" s="113" t="s">
        <v>9727</v>
      </c>
    </row>
    <row r="7907" spans="10:13">
      <c r="J7907" s="113" t="s">
        <v>12259</v>
      </c>
      <c r="K7907" s="113" t="s">
        <v>9728</v>
      </c>
      <c r="L7907" s="113" t="s">
        <v>3947</v>
      </c>
      <c r="M7907" s="113" t="s">
        <v>9730</v>
      </c>
    </row>
    <row r="7908" spans="10:13">
      <c r="J7908" s="113" t="s">
        <v>12259</v>
      </c>
      <c r="K7908" s="113" t="s">
        <v>9731</v>
      </c>
      <c r="L7908" s="113" t="s">
        <v>3947</v>
      </c>
      <c r="M7908" s="113" t="s">
        <v>9733</v>
      </c>
    </row>
    <row r="7909" spans="10:13">
      <c r="J7909" s="113" t="s">
        <v>12259</v>
      </c>
      <c r="K7909" s="113" t="s">
        <v>9734</v>
      </c>
      <c r="L7909" s="113" t="s">
        <v>3947</v>
      </c>
      <c r="M7909" s="113" t="s">
        <v>9736</v>
      </c>
    </row>
    <row r="7910" spans="10:13">
      <c r="J7910" s="113" t="s">
        <v>12259</v>
      </c>
      <c r="K7910" s="113" t="s">
        <v>9737</v>
      </c>
      <c r="L7910" s="113" t="s">
        <v>3947</v>
      </c>
      <c r="M7910" s="113" t="s">
        <v>9739</v>
      </c>
    </row>
    <row r="7911" spans="10:13">
      <c r="J7911" s="113" t="s">
        <v>12259</v>
      </c>
      <c r="K7911" s="113" t="s">
        <v>9740</v>
      </c>
      <c r="L7911" s="113" t="s">
        <v>3947</v>
      </c>
      <c r="M7911" s="113" t="s">
        <v>9742</v>
      </c>
    </row>
    <row r="7912" spans="10:13">
      <c r="J7912" s="113" t="s">
        <v>12259</v>
      </c>
      <c r="K7912" s="113" t="s">
        <v>9743</v>
      </c>
      <c r="L7912" s="113" t="s">
        <v>3947</v>
      </c>
      <c r="M7912" s="113" t="s">
        <v>9745</v>
      </c>
    </row>
    <row r="7913" spans="10:13">
      <c r="J7913" s="113" t="s">
        <v>12259</v>
      </c>
      <c r="K7913" s="113" t="s">
        <v>9746</v>
      </c>
      <c r="L7913" s="113" t="s">
        <v>3947</v>
      </c>
      <c r="M7913" s="113" t="s">
        <v>9748</v>
      </c>
    </row>
    <row r="7914" spans="10:13">
      <c r="J7914" s="113" t="s">
        <v>12259</v>
      </c>
      <c r="K7914" s="113" t="s">
        <v>9749</v>
      </c>
      <c r="L7914" s="113" t="s">
        <v>3947</v>
      </c>
      <c r="M7914" s="113" t="s">
        <v>9751</v>
      </c>
    </row>
    <row r="7915" spans="10:13">
      <c r="J7915" s="113" t="s">
        <v>12259</v>
      </c>
      <c r="K7915" s="113" t="s">
        <v>9752</v>
      </c>
      <c r="L7915" s="113" t="s">
        <v>3947</v>
      </c>
      <c r="M7915" s="113" t="s">
        <v>9754</v>
      </c>
    </row>
    <row r="7916" spans="10:13">
      <c r="J7916" s="113" t="s">
        <v>12259</v>
      </c>
      <c r="K7916" s="113" t="s">
        <v>9755</v>
      </c>
      <c r="L7916" s="113" t="s">
        <v>3947</v>
      </c>
      <c r="M7916" s="113" t="s">
        <v>9757</v>
      </c>
    </row>
    <row r="7917" spans="10:13">
      <c r="J7917" s="113" t="s">
        <v>12259</v>
      </c>
      <c r="K7917" s="113" t="s">
        <v>9758</v>
      </c>
      <c r="L7917" s="113" t="s">
        <v>3947</v>
      </c>
      <c r="M7917" s="113" t="s">
        <v>9760</v>
      </c>
    </row>
    <row r="7918" spans="10:13">
      <c r="J7918" s="113" t="s">
        <v>12259</v>
      </c>
      <c r="K7918" s="113" t="s">
        <v>9761</v>
      </c>
      <c r="L7918" s="113" t="s">
        <v>3947</v>
      </c>
      <c r="M7918" s="113" t="s">
        <v>9763</v>
      </c>
    </row>
    <row r="7919" spans="10:13">
      <c r="J7919" s="113" t="s">
        <v>12259</v>
      </c>
      <c r="K7919" s="113" t="s">
        <v>9764</v>
      </c>
      <c r="L7919" s="113" t="s">
        <v>3947</v>
      </c>
      <c r="M7919" s="113" t="s">
        <v>9766</v>
      </c>
    </row>
    <row r="7920" spans="10:13">
      <c r="J7920" s="113" t="s">
        <v>12259</v>
      </c>
      <c r="K7920" s="113" t="s">
        <v>9767</v>
      </c>
      <c r="L7920" s="113" t="s">
        <v>3947</v>
      </c>
      <c r="M7920" s="113" t="s">
        <v>9769</v>
      </c>
    </row>
    <row r="7921" spans="10:13">
      <c r="J7921" s="113" t="s">
        <v>12259</v>
      </c>
      <c r="K7921" s="113" t="s">
        <v>9770</v>
      </c>
      <c r="L7921" s="113" t="s">
        <v>3947</v>
      </c>
      <c r="M7921" s="113" t="s">
        <v>9772</v>
      </c>
    </row>
    <row r="7922" spans="10:13">
      <c r="J7922" s="113" t="s">
        <v>12259</v>
      </c>
      <c r="K7922" s="113" t="s">
        <v>9773</v>
      </c>
      <c r="L7922" s="113" t="s">
        <v>3947</v>
      </c>
      <c r="M7922" s="113" t="s">
        <v>9775</v>
      </c>
    </row>
    <row r="7923" spans="10:13">
      <c r="J7923" s="113" t="s">
        <v>12259</v>
      </c>
      <c r="K7923" s="113" t="s">
        <v>9776</v>
      </c>
      <c r="L7923" s="113" t="s">
        <v>3947</v>
      </c>
      <c r="M7923" s="113" t="s">
        <v>9778</v>
      </c>
    </row>
    <row r="7924" spans="10:13">
      <c r="J7924" s="113" t="s">
        <v>12259</v>
      </c>
      <c r="K7924" s="113" t="s">
        <v>9779</v>
      </c>
      <c r="L7924" s="113" t="s">
        <v>3947</v>
      </c>
      <c r="M7924" s="113" t="s">
        <v>9781</v>
      </c>
    </row>
    <row r="7925" spans="10:13">
      <c r="J7925" s="113" t="s">
        <v>12259</v>
      </c>
      <c r="K7925" s="113" t="s">
        <v>9782</v>
      </c>
      <c r="L7925" s="113" t="s">
        <v>3947</v>
      </c>
      <c r="M7925" s="113" t="s">
        <v>9784</v>
      </c>
    </row>
    <row r="7926" spans="10:13">
      <c r="J7926" s="113" t="s">
        <v>12259</v>
      </c>
      <c r="K7926" s="113" t="s">
        <v>3722</v>
      </c>
      <c r="L7926" s="113" t="s">
        <v>3947</v>
      </c>
      <c r="M7926" s="113" t="s">
        <v>9786</v>
      </c>
    </row>
    <row r="7927" spans="10:13">
      <c r="J7927" s="113" t="s">
        <v>12259</v>
      </c>
      <c r="K7927" s="113" t="s">
        <v>9787</v>
      </c>
      <c r="L7927" s="113" t="s">
        <v>3947</v>
      </c>
      <c r="M7927" s="113" t="s">
        <v>9789</v>
      </c>
    </row>
    <row r="7928" spans="10:13">
      <c r="J7928" s="113" t="s">
        <v>12259</v>
      </c>
      <c r="K7928" s="113" t="s">
        <v>9790</v>
      </c>
      <c r="L7928" s="113" t="s">
        <v>3947</v>
      </c>
      <c r="M7928" s="113" t="s">
        <v>9792</v>
      </c>
    </row>
    <row r="7929" spans="10:13">
      <c r="J7929" s="113" t="s">
        <v>12259</v>
      </c>
      <c r="K7929" s="113" t="s">
        <v>9793</v>
      </c>
      <c r="L7929" s="113" t="s">
        <v>3947</v>
      </c>
      <c r="M7929" s="113" t="s">
        <v>9795</v>
      </c>
    </row>
    <row r="7930" spans="10:13">
      <c r="J7930" s="113" t="s">
        <v>12259</v>
      </c>
      <c r="K7930" s="113" t="s">
        <v>9796</v>
      </c>
      <c r="L7930" s="113" t="s">
        <v>3947</v>
      </c>
      <c r="M7930" s="113" t="s">
        <v>9798</v>
      </c>
    </row>
    <row r="7931" spans="10:13">
      <c r="J7931" s="113" t="s">
        <v>12259</v>
      </c>
      <c r="K7931" s="113" t="s">
        <v>9799</v>
      </c>
      <c r="L7931" s="113" t="s">
        <v>3947</v>
      </c>
      <c r="M7931" s="113" t="s">
        <v>9801</v>
      </c>
    </row>
    <row r="7932" spans="10:13">
      <c r="J7932" s="113" t="s">
        <v>12259</v>
      </c>
      <c r="K7932" s="113" t="s">
        <v>9802</v>
      </c>
      <c r="L7932" s="113" t="s">
        <v>3947</v>
      </c>
      <c r="M7932" s="113" t="s">
        <v>9804</v>
      </c>
    </row>
    <row r="7933" spans="10:13">
      <c r="J7933" s="113" t="s">
        <v>12259</v>
      </c>
      <c r="K7933" s="113" t="s">
        <v>9805</v>
      </c>
      <c r="L7933" s="113" t="s">
        <v>3947</v>
      </c>
      <c r="M7933" s="113" t="s">
        <v>9807</v>
      </c>
    </row>
    <row r="7934" spans="10:13">
      <c r="J7934" s="113" t="s">
        <v>12259</v>
      </c>
      <c r="K7934" s="113" t="s">
        <v>9808</v>
      </c>
      <c r="L7934" s="113" t="s">
        <v>3947</v>
      </c>
      <c r="M7934" s="113" t="s">
        <v>9810</v>
      </c>
    </row>
    <row r="7935" spans="10:13">
      <c r="J7935" s="113" t="s">
        <v>12259</v>
      </c>
      <c r="K7935" s="113" t="s">
        <v>9811</v>
      </c>
      <c r="L7935" s="113" t="s">
        <v>3947</v>
      </c>
      <c r="M7935" s="113" t="s">
        <v>9813</v>
      </c>
    </row>
    <row r="7936" spans="10:13">
      <c r="J7936" s="113" t="s">
        <v>12259</v>
      </c>
      <c r="K7936" s="113" t="s">
        <v>9814</v>
      </c>
      <c r="L7936" s="113" t="s">
        <v>3947</v>
      </c>
      <c r="M7936" s="113" t="s">
        <v>9816</v>
      </c>
    </row>
    <row r="7937" spans="10:13">
      <c r="J7937" s="113" t="s">
        <v>12259</v>
      </c>
      <c r="K7937" s="113" t="s">
        <v>9817</v>
      </c>
      <c r="L7937" s="113" t="s">
        <v>3947</v>
      </c>
      <c r="M7937" s="113" t="s">
        <v>9819</v>
      </c>
    </row>
    <row r="7938" spans="10:13">
      <c r="J7938" s="113" t="s">
        <v>12259</v>
      </c>
      <c r="K7938" s="113" t="s">
        <v>9820</v>
      </c>
      <c r="L7938" s="113" t="s">
        <v>3947</v>
      </c>
      <c r="M7938" s="113" t="s">
        <v>9822</v>
      </c>
    </row>
    <row r="7939" spans="10:13">
      <c r="J7939" s="113" t="s">
        <v>12259</v>
      </c>
      <c r="K7939" s="113" t="s">
        <v>9823</v>
      </c>
      <c r="L7939" s="113" t="s">
        <v>3947</v>
      </c>
      <c r="M7939" s="113" t="s">
        <v>9825</v>
      </c>
    </row>
    <row r="7940" spans="10:13">
      <c r="J7940" s="113" t="s">
        <v>12259</v>
      </c>
      <c r="K7940" s="113" t="s">
        <v>9826</v>
      </c>
      <c r="L7940" s="113" t="s">
        <v>3947</v>
      </c>
      <c r="M7940" s="113" t="s">
        <v>9828</v>
      </c>
    </row>
    <row r="7941" spans="10:13">
      <c r="J7941" s="113" t="s">
        <v>12259</v>
      </c>
      <c r="K7941" s="113" t="s">
        <v>9829</v>
      </c>
      <c r="L7941" s="113" t="s">
        <v>3947</v>
      </c>
      <c r="M7941" s="113" t="s">
        <v>9831</v>
      </c>
    </row>
    <row r="7942" spans="10:13">
      <c r="J7942" s="113" t="s">
        <v>12259</v>
      </c>
      <c r="K7942" s="113" t="s">
        <v>9832</v>
      </c>
      <c r="L7942" s="113" t="s">
        <v>3947</v>
      </c>
      <c r="M7942" s="113" t="s">
        <v>9834</v>
      </c>
    </row>
    <row r="7943" spans="10:13">
      <c r="J7943" s="113" t="s">
        <v>12259</v>
      </c>
      <c r="K7943" s="113" t="s">
        <v>9835</v>
      </c>
      <c r="L7943" s="113" t="s">
        <v>3947</v>
      </c>
      <c r="M7943" s="113" t="s">
        <v>9837</v>
      </c>
    </row>
    <row r="7944" spans="10:13">
      <c r="J7944" s="113" t="s">
        <v>12259</v>
      </c>
      <c r="K7944" s="113" t="s">
        <v>9838</v>
      </c>
      <c r="L7944" s="113" t="s">
        <v>3947</v>
      </c>
      <c r="M7944" s="113" t="s">
        <v>9840</v>
      </c>
    </row>
    <row r="7945" spans="10:13">
      <c r="J7945" s="113" t="s">
        <v>12259</v>
      </c>
      <c r="K7945" s="113" t="s">
        <v>9841</v>
      </c>
      <c r="L7945" s="113" t="s">
        <v>3947</v>
      </c>
      <c r="M7945" s="113" t="s">
        <v>9843</v>
      </c>
    </row>
    <row r="7946" spans="10:13">
      <c r="J7946" s="113" t="s">
        <v>12259</v>
      </c>
      <c r="K7946" s="113" t="s">
        <v>3724</v>
      </c>
      <c r="L7946" s="113" t="s">
        <v>3947</v>
      </c>
      <c r="M7946" s="113" t="s">
        <v>9844</v>
      </c>
    </row>
    <row r="7947" spans="10:13">
      <c r="J7947" s="113" t="s">
        <v>12259</v>
      </c>
      <c r="K7947" s="113" t="s">
        <v>9845</v>
      </c>
      <c r="L7947" s="113" t="s">
        <v>3947</v>
      </c>
      <c r="M7947" s="113" t="s">
        <v>9847</v>
      </c>
    </row>
    <row r="7948" spans="10:13">
      <c r="J7948" s="113" t="s">
        <v>12259</v>
      </c>
      <c r="K7948" s="113" t="s">
        <v>9848</v>
      </c>
      <c r="L7948" s="113" t="s">
        <v>3947</v>
      </c>
      <c r="M7948" s="113" t="s">
        <v>9850</v>
      </c>
    </row>
    <row r="7949" spans="10:13">
      <c r="J7949" s="113" t="s">
        <v>12259</v>
      </c>
      <c r="K7949" s="113" t="s">
        <v>9851</v>
      </c>
      <c r="L7949" s="113" t="s">
        <v>3947</v>
      </c>
      <c r="M7949" s="113" t="s">
        <v>9853</v>
      </c>
    </row>
    <row r="7950" spans="10:13">
      <c r="J7950" s="113" t="s">
        <v>12259</v>
      </c>
      <c r="K7950" s="113" t="s">
        <v>9854</v>
      </c>
      <c r="L7950" s="113" t="s">
        <v>3947</v>
      </c>
      <c r="M7950" s="113" t="s">
        <v>9856</v>
      </c>
    </row>
    <row r="7951" spans="10:13">
      <c r="J7951" s="113" t="s">
        <v>12259</v>
      </c>
      <c r="K7951" s="113" t="s">
        <v>9857</v>
      </c>
      <c r="L7951" s="113" t="s">
        <v>3947</v>
      </c>
      <c r="M7951" s="113" t="s">
        <v>9859</v>
      </c>
    </row>
    <row r="7952" spans="10:13">
      <c r="J7952" s="113" t="s">
        <v>12259</v>
      </c>
      <c r="K7952" s="113" t="s">
        <v>9860</v>
      </c>
      <c r="L7952" s="113" t="s">
        <v>3947</v>
      </c>
      <c r="M7952" s="113" t="s">
        <v>9862</v>
      </c>
    </row>
    <row r="7953" spans="10:13">
      <c r="J7953" s="113" t="s">
        <v>12259</v>
      </c>
      <c r="K7953" s="113" t="s">
        <v>9863</v>
      </c>
      <c r="L7953" s="113" t="s">
        <v>3947</v>
      </c>
      <c r="M7953" s="113" t="s">
        <v>9865</v>
      </c>
    </row>
    <row r="7954" spans="10:13">
      <c r="J7954" s="113" t="s">
        <v>12259</v>
      </c>
      <c r="K7954" s="113" t="s">
        <v>9866</v>
      </c>
      <c r="L7954" s="113" t="s">
        <v>3947</v>
      </c>
      <c r="M7954" s="113" t="s">
        <v>9868</v>
      </c>
    </row>
    <row r="7955" spans="10:13">
      <c r="J7955" s="113" t="s">
        <v>12259</v>
      </c>
      <c r="K7955" s="113" t="s">
        <v>9869</v>
      </c>
      <c r="L7955" s="113" t="s">
        <v>3947</v>
      </c>
      <c r="M7955" s="113" t="s">
        <v>9871</v>
      </c>
    </row>
    <row r="7956" spans="10:13">
      <c r="J7956" s="113" t="s">
        <v>12259</v>
      </c>
      <c r="K7956" s="113" t="s">
        <v>9872</v>
      </c>
      <c r="L7956" s="113" t="s">
        <v>3947</v>
      </c>
      <c r="M7956" s="113" t="s">
        <v>9874</v>
      </c>
    </row>
    <row r="7957" spans="10:13">
      <c r="J7957" s="113" t="s">
        <v>12259</v>
      </c>
      <c r="K7957" s="113" t="s">
        <v>9875</v>
      </c>
      <c r="L7957" s="113" t="s">
        <v>3947</v>
      </c>
      <c r="M7957" s="113" t="s">
        <v>9877</v>
      </c>
    </row>
    <row r="7958" spans="10:13">
      <c r="J7958" s="113" t="s">
        <v>12259</v>
      </c>
      <c r="K7958" s="113" t="s">
        <v>9878</v>
      </c>
      <c r="L7958" s="113" t="s">
        <v>3947</v>
      </c>
      <c r="M7958" s="113" t="s">
        <v>9880</v>
      </c>
    </row>
    <row r="7959" spans="10:13">
      <c r="J7959" s="113" t="s">
        <v>12259</v>
      </c>
      <c r="K7959" s="113" t="s">
        <v>9881</v>
      </c>
      <c r="L7959" s="113" t="s">
        <v>3947</v>
      </c>
      <c r="M7959" s="113" t="s">
        <v>9883</v>
      </c>
    </row>
    <row r="7960" spans="10:13">
      <c r="J7960" s="113" t="s">
        <v>12259</v>
      </c>
      <c r="K7960" s="113" t="s">
        <v>9884</v>
      </c>
      <c r="L7960" s="113" t="s">
        <v>3947</v>
      </c>
      <c r="M7960" s="113" t="s">
        <v>9886</v>
      </c>
    </row>
    <row r="7961" spans="10:13">
      <c r="J7961" s="113" t="s">
        <v>12259</v>
      </c>
      <c r="K7961" s="113" t="s">
        <v>9887</v>
      </c>
      <c r="L7961" s="113" t="s">
        <v>3947</v>
      </c>
      <c r="M7961" s="113" t="s">
        <v>9889</v>
      </c>
    </row>
    <row r="7962" spans="10:13">
      <c r="J7962" s="113" t="s">
        <v>12259</v>
      </c>
      <c r="K7962" s="113" t="s">
        <v>9890</v>
      </c>
      <c r="L7962" s="113" t="s">
        <v>3947</v>
      </c>
      <c r="M7962" s="113" t="s">
        <v>9892</v>
      </c>
    </row>
    <row r="7963" spans="10:13">
      <c r="J7963" s="113" t="s">
        <v>12259</v>
      </c>
      <c r="K7963" s="113" t="s">
        <v>9893</v>
      </c>
      <c r="L7963" s="113" t="s">
        <v>3947</v>
      </c>
      <c r="M7963" s="113" t="s">
        <v>9895</v>
      </c>
    </row>
    <row r="7964" spans="10:13">
      <c r="J7964" s="113" t="s">
        <v>12259</v>
      </c>
      <c r="K7964" s="113" t="s">
        <v>9896</v>
      </c>
      <c r="L7964" s="113" t="s">
        <v>3947</v>
      </c>
      <c r="M7964" s="113" t="s">
        <v>9898</v>
      </c>
    </row>
    <row r="7965" spans="10:13">
      <c r="J7965" s="113" t="s">
        <v>12259</v>
      </c>
      <c r="K7965" s="113" t="s">
        <v>9899</v>
      </c>
      <c r="L7965" s="113" t="s">
        <v>3947</v>
      </c>
      <c r="M7965" s="113" t="s">
        <v>9901</v>
      </c>
    </row>
    <row r="7966" spans="10:13">
      <c r="J7966" s="113" t="s">
        <v>12259</v>
      </c>
      <c r="K7966" s="113" t="s">
        <v>3726</v>
      </c>
      <c r="L7966" s="113" t="s">
        <v>3947</v>
      </c>
      <c r="M7966" s="113" t="s">
        <v>9903</v>
      </c>
    </row>
    <row r="7967" spans="10:13">
      <c r="J7967" s="113" t="s">
        <v>12259</v>
      </c>
      <c r="K7967" s="113" t="s">
        <v>9904</v>
      </c>
      <c r="L7967" s="113" t="s">
        <v>3947</v>
      </c>
      <c r="M7967" s="113" t="s">
        <v>9906</v>
      </c>
    </row>
    <row r="7968" spans="10:13">
      <c r="J7968" s="113" t="s">
        <v>12259</v>
      </c>
      <c r="K7968" s="113" t="s">
        <v>9907</v>
      </c>
      <c r="L7968" s="113" t="s">
        <v>3947</v>
      </c>
      <c r="M7968" s="113" t="s">
        <v>9909</v>
      </c>
    </row>
    <row r="7969" spans="10:13">
      <c r="J7969" s="113" t="s">
        <v>12259</v>
      </c>
      <c r="K7969" s="113" t="s">
        <v>9910</v>
      </c>
      <c r="L7969" s="113" t="s">
        <v>3947</v>
      </c>
      <c r="M7969" s="113" t="s">
        <v>9912</v>
      </c>
    </row>
    <row r="7970" spans="10:13">
      <c r="J7970" s="113" t="s">
        <v>12259</v>
      </c>
      <c r="K7970" s="113" t="s">
        <v>9913</v>
      </c>
      <c r="L7970" s="113" t="s">
        <v>3947</v>
      </c>
      <c r="M7970" s="113" t="s">
        <v>9915</v>
      </c>
    </row>
    <row r="7971" spans="10:13">
      <c r="J7971" s="113" t="s">
        <v>12259</v>
      </c>
      <c r="K7971" s="113" t="s">
        <v>9916</v>
      </c>
      <c r="L7971" s="113" t="s">
        <v>3947</v>
      </c>
      <c r="M7971" s="113" t="s">
        <v>9918</v>
      </c>
    </row>
    <row r="7972" spans="10:13">
      <c r="J7972" s="113" t="s">
        <v>12259</v>
      </c>
      <c r="K7972" s="113" t="s">
        <v>9919</v>
      </c>
      <c r="L7972" s="113" t="s">
        <v>3947</v>
      </c>
      <c r="M7972" s="113" t="s">
        <v>9921</v>
      </c>
    </row>
    <row r="7973" spans="10:13">
      <c r="J7973" s="113" t="s">
        <v>12259</v>
      </c>
      <c r="K7973" s="113" t="s">
        <v>9922</v>
      </c>
      <c r="L7973" s="113" t="s">
        <v>3947</v>
      </c>
      <c r="M7973" s="113" t="s">
        <v>9924</v>
      </c>
    </row>
    <row r="7974" spans="10:13">
      <c r="J7974" s="113" t="s">
        <v>12259</v>
      </c>
      <c r="K7974" s="113" t="s">
        <v>9925</v>
      </c>
      <c r="L7974" s="113" t="s">
        <v>3947</v>
      </c>
      <c r="M7974" s="113" t="s">
        <v>9927</v>
      </c>
    </row>
    <row r="7975" spans="10:13">
      <c r="J7975" s="113" t="s">
        <v>12259</v>
      </c>
      <c r="K7975" s="113" t="s">
        <v>9928</v>
      </c>
      <c r="L7975" s="113" t="s">
        <v>3947</v>
      </c>
      <c r="M7975" s="113" t="s">
        <v>9930</v>
      </c>
    </row>
    <row r="7976" spans="10:13">
      <c r="J7976" s="113" t="s">
        <v>12259</v>
      </c>
      <c r="K7976" s="113" t="s">
        <v>9931</v>
      </c>
      <c r="L7976" s="113" t="s">
        <v>3947</v>
      </c>
      <c r="M7976" s="113" t="s">
        <v>9933</v>
      </c>
    </row>
    <row r="7977" spans="10:13">
      <c r="J7977" s="113" t="s">
        <v>12259</v>
      </c>
      <c r="K7977" s="113" t="s">
        <v>9934</v>
      </c>
      <c r="L7977" s="113" t="s">
        <v>3947</v>
      </c>
      <c r="M7977" s="113" t="s">
        <v>9936</v>
      </c>
    </row>
    <row r="7978" spans="10:13">
      <c r="J7978" s="113" t="s">
        <v>12259</v>
      </c>
      <c r="K7978" s="113" t="s">
        <v>9937</v>
      </c>
      <c r="L7978" s="113" t="s">
        <v>3947</v>
      </c>
      <c r="M7978" s="113" t="s">
        <v>9939</v>
      </c>
    </row>
    <row r="7979" spans="10:13">
      <c r="J7979" s="113" t="s">
        <v>12259</v>
      </c>
      <c r="K7979" s="113" t="s">
        <v>9940</v>
      </c>
      <c r="L7979" s="113" t="s">
        <v>3947</v>
      </c>
      <c r="M7979" s="113" t="s">
        <v>9942</v>
      </c>
    </row>
    <row r="7980" spans="10:13">
      <c r="J7980" s="113" t="s">
        <v>12259</v>
      </c>
      <c r="K7980" s="113" t="s">
        <v>9943</v>
      </c>
      <c r="L7980" s="113" t="s">
        <v>3947</v>
      </c>
      <c r="M7980" s="113" t="s">
        <v>9945</v>
      </c>
    </row>
    <row r="7981" spans="10:13">
      <c r="J7981" s="113" t="s">
        <v>12259</v>
      </c>
      <c r="K7981" s="113" t="s">
        <v>9946</v>
      </c>
      <c r="L7981" s="113" t="s">
        <v>3947</v>
      </c>
      <c r="M7981" s="113" t="s">
        <v>9948</v>
      </c>
    </row>
    <row r="7982" spans="10:13">
      <c r="J7982" s="113" t="s">
        <v>12259</v>
      </c>
      <c r="K7982" s="113" t="s">
        <v>9949</v>
      </c>
      <c r="L7982" s="113" t="s">
        <v>3947</v>
      </c>
      <c r="M7982" s="113" t="s">
        <v>9951</v>
      </c>
    </row>
    <row r="7983" spans="10:13">
      <c r="J7983" s="113" t="s">
        <v>12259</v>
      </c>
      <c r="K7983" s="113" t="s">
        <v>9952</v>
      </c>
      <c r="L7983" s="113" t="s">
        <v>3947</v>
      </c>
      <c r="M7983" s="113" t="s">
        <v>9954</v>
      </c>
    </row>
    <row r="7984" spans="10:13">
      <c r="J7984" s="113" t="s">
        <v>12259</v>
      </c>
      <c r="K7984" s="113" t="s">
        <v>9955</v>
      </c>
      <c r="L7984" s="113" t="s">
        <v>3947</v>
      </c>
      <c r="M7984" s="113" t="s">
        <v>9957</v>
      </c>
    </row>
    <row r="7985" spans="10:13">
      <c r="J7985" s="113" t="s">
        <v>12259</v>
      </c>
      <c r="K7985" s="113" t="s">
        <v>9958</v>
      </c>
      <c r="L7985" s="113" t="s">
        <v>3947</v>
      </c>
      <c r="M7985" s="113" t="s">
        <v>9960</v>
      </c>
    </row>
    <row r="7986" spans="10:13">
      <c r="J7986" s="113" t="s">
        <v>12259</v>
      </c>
      <c r="K7986" s="113" t="s">
        <v>3728</v>
      </c>
      <c r="L7986" s="113" t="s">
        <v>3947</v>
      </c>
      <c r="M7986" s="113" t="s">
        <v>9962</v>
      </c>
    </row>
    <row r="7987" spans="10:13">
      <c r="J7987" s="113" t="s">
        <v>12259</v>
      </c>
      <c r="K7987" s="113" t="s">
        <v>9963</v>
      </c>
      <c r="L7987" s="113" t="s">
        <v>3947</v>
      </c>
      <c r="M7987" s="113" t="s">
        <v>9965</v>
      </c>
    </row>
    <row r="7988" spans="10:13">
      <c r="J7988" s="113" t="s">
        <v>12259</v>
      </c>
      <c r="K7988" s="113" t="s">
        <v>9966</v>
      </c>
      <c r="L7988" s="113" t="s">
        <v>3947</v>
      </c>
      <c r="M7988" s="113" t="s">
        <v>9968</v>
      </c>
    </row>
    <row r="7989" spans="10:13">
      <c r="J7989" s="113" t="s">
        <v>12259</v>
      </c>
      <c r="K7989" s="113" t="s">
        <v>9969</v>
      </c>
      <c r="L7989" s="113" t="s">
        <v>3947</v>
      </c>
      <c r="M7989" s="113" t="s">
        <v>9971</v>
      </c>
    </row>
    <row r="7990" spans="10:13">
      <c r="J7990" s="113" t="s">
        <v>12259</v>
      </c>
      <c r="K7990" s="113" t="s">
        <v>9972</v>
      </c>
      <c r="L7990" s="113" t="s">
        <v>3947</v>
      </c>
      <c r="M7990" s="113" t="s">
        <v>9974</v>
      </c>
    </row>
    <row r="7991" spans="10:13">
      <c r="J7991" s="113" t="s">
        <v>12259</v>
      </c>
      <c r="K7991" s="113" t="s">
        <v>9975</v>
      </c>
      <c r="L7991" s="113" t="s">
        <v>3947</v>
      </c>
      <c r="M7991" s="113" t="s">
        <v>9977</v>
      </c>
    </row>
    <row r="7992" spans="10:13">
      <c r="J7992" s="113" t="s">
        <v>12259</v>
      </c>
      <c r="K7992" s="113" t="s">
        <v>9978</v>
      </c>
      <c r="L7992" s="113" t="s">
        <v>3947</v>
      </c>
      <c r="M7992" s="113" t="s">
        <v>9980</v>
      </c>
    </row>
    <row r="7993" spans="10:13">
      <c r="J7993" s="113" t="s">
        <v>12259</v>
      </c>
      <c r="K7993" s="113" t="s">
        <v>9981</v>
      </c>
      <c r="L7993" s="113" t="s">
        <v>3947</v>
      </c>
      <c r="M7993" s="113" t="s">
        <v>9983</v>
      </c>
    </row>
    <row r="7994" spans="10:13">
      <c r="J7994" s="113" t="s">
        <v>12259</v>
      </c>
      <c r="K7994" s="113" t="s">
        <v>9984</v>
      </c>
      <c r="L7994" s="113" t="s">
        <v>3947</v>
      </c>
      <c r="M7994" s="113" t="s">
        <v>9986</v>
      </c>
    </row>
    <row r="7995" spans="10:13">
      <c r="J7995" s="113" t="s">
        <v>12259</v>
      </c>
      <c r="K7995" s="113" t="s">
        <v>9987</v>
      </c>
      <c r="L7995" s="113" t="s">
        <v>3947</v>
      </c>
      <c r="M7995" s="113" t="s">
        <v>9989</v>
      </c>
    </row>
    <row r="7996" spans="10:13">
      <c r="J7996" s="113" t="s">
        <v>12259</v>
      </c>
      <c r="K7996" s="113" t="s">
        <v>9990</v>
      </c>
      <c r="L7996" s="113" t="s">
        <v>3947</v>
      </c>
      <c r="M7996" s="113" t="s">
        <v>9992</v>
      </c>
    </row>
    <row r="7997" spans="10:13">
      <c r="J7997" s="113" t="s">
        <v>12259</v>
      </c>
      <c r="K7997" s="113" t="s">
        <v>9993</v>
      </c>
      <c r="L7997" s="113" t="s">
        <v>3947</v>
      </c>
      <c r="M7997" s="113" t="s">
        <v>9995</v>
      </c>
    </row>
    <row r="7998" spans="10:13">
      <c r="J7998" s="113" t="s">
        <v>12256</v>
      </c>
      <c r="K7998" s="113" t="s">
        <v>8509</v>
      </c>
      <c r="L7998" s="113" t="s">
        <v>3918</v>
      </c>
      <c r="M7998" s="113" t="s">
        <v>8524</v>
      </c>
    </row>
    <row r="7999" spans="10:13">
      <c r="J7999" s="113" t="s">
        <v>12256</v>
      </c>
      <c r="K7999" s="113" t="s">
        <v>8512</v>
      </c>
      <c r="L7999" s="113" t="s">
        <v>3918</v>
      </c>
      <c r="M7999" s="113" t="s">
        <v>8527</v>
      </c>
    </row>
    <row r="8000" spans="10:13">
      <c r="J8000" s="113" t="s">
        <v>12256</v>
      </c>
      <c r="K8000" s="113" t="s">
        <v>8514</v>
      </c>
      <c r="L8000" s="113" t="s">
        <v>3918</v>
      </c>
      <c r="M8000" s="113" t="s">
        <v>8530</v>
      </c>
    </row>
    <row r="8001" spans="10:13">
      <c r="J8001" s="113" t="s">
        <v>12256</v>
      </c>
      <c r="K8001" s="113" t="s">
        <v>8517</v>
      </c>
      <c r="L8001" s="113" t="s">
        <v>3918</v>
      </c>
      <c r="M8001" s="113" t="s">
        <v>8533</v>
      </c>
    </row>
    <row r="8002" spans="10:13">
      <c r="J8002" s="113" t="s">
        <v>12256</v>
      </c>
      <c r="K8002" s="113" t="s">
        <v>8520</v>
      </c>
      <c r="L8002" s="113" t="s">
        <v>3918</v>
      </c>
      <c r="M8002" s="113" t="s">
        <v>8536</v>
      </c>
    </row>
    <row r="8003" spans="10:13">
      <c r="J8003" s="113" t="s">
        <v>12256</v>
      </c>
      <c r="K8003" s="113" t="s">
        <v>8523</v>
      </c>
      <c r="L8003" s="113" t="s">
        <v>3918</v>
      </c>
      <c r="M8003" s="113" t="s">
        <v>8539</v>
      </c>
    </row>
    <row r="8004" spans="10:13">
      <c r="J8004" s="113" t="s">
        <v>12256</v>
      </c>
      <c r="K8004" s="113" t="s">
        <v>8526</v>
      </c>
      <c r="L8004" s="113" t="s">
        <v>3918</v>
      </c>
      <c r="M8004" s="113" t="s">
        <v>8542</v>
      </c>
    </row>
    <row r="8005" spans="10:13">
      <c r="J8005" s="113" t="s">
        <v>12256</v>
      </c>
      <c r="K8005" s="113" t="s">
        <v>8529</v>
      </c>
      <c r="L8005" s="113" t="s">
        <v>3918</v>
      </c>
      <c r="M8005" s="113" t="s">
        <v>8545</v>
      </c>
    </row>
    <row r="8006" spans="10:13">
      <c r="J8006" s="113" t="s">
        <v>12256</v>
      </c>
      <c r="K8006" s="113" t="s">
        <v>8532</v>
      </c>
      <c r="L8006" s="113" t="s">
        <v>3918</v>
      </c>
      <c r="M8006" s="113" t="s">
        <v>8548</v>
      </c>
    </row>
    <row r="8007" spans="10:13">
      <c r="J8007" s="113" t="s">
        <v>12256</v>
      </c>
      <c r="K8007" s="113" t="s">
        <v>8535</v>
      </c>
      <c r="L8007" s="113" t="s">
        <v>3918</v>
      </c>
      <c r="M8007" s="113" t="s">
        <v>8551</v>
      </c>
    </row>
    <row r="8008" spans="10:13">
      <c r="J8008" s="113" t="s">
        <v>12256</v>
      </c>
      <c r="K8008" s="113" t="s">
        <v>8538</v>
      </c>
      <c r="L8008" s="113" t="s">
        <v>3918</v>
      </c>
      <c r="M8008" s="113" t="s">
        <v>8554</v>
      </c>
    </row>
    <row r="8009" spans="10:13">
      <c r="J8009" s="113" t="s">
        <v>12256</v>
      </c>
      <c r="K8009" s="113" t="s">
        <v>8541</v>
      </c>
      <c r="L8009" s="113" t="s">
        <v>3918</v>
      </c>
      <c r="M8009" s="113" t="s">
        <v>8556</v>
      </c>
    </row>
    <row r="8010" spans="10:13">
      <c r="J8010" s="113" t="s">
        <v>12256</v>
      </c>
      <c r="K8010" s="113" t="s">
        <v>8544</v>
      </c>
      <c r="L8010" s="113" t="s">
        <v>3918</v>
      </c>
      <c r="M8010" s="113" t="s">
        <v>8559</v>
      </c>
    </row>
    <row r="8011" spans="10:13">
      <c r="J8011" s="113" t="s">
        <v>12256</v>
      </c>
      <c r="K8011" s="113" t="s">
        <v>8547</v>
      </c>
      <c r="L8011" s="113" t="s">
        <v>3918</v>
      </c>
      <c r="M8011" s="113" t="s">
        <v>8562</v>
      </c>
    </row>
    <row r="8012" spans="10:13">
      <c r="J8012" s="113" t="s">
        <v>12256</v>
      </c>
      <c r="K8012" s="113" t="s">
        <v>8550</v>
      </c>
      <c r="L8012" s="113" t="s">
        <v>3918</v>
      </c>
      <c r="M8012" s="113" t="s">
        <v>8565</v>
      </c>
    </row>
    <row r="8013" spans="10:13">
      <c r="J8013" s="113" t="s">
        <v>12256</v>
      </c>
      <c r="K8013" s="113" t="s">
        <v>8553</v>
      </c>
      <c r="L8013" s="113" t="s">
        <v>3918</v>
      </c>
      <c r="M8013" s="113" t="s">
        <v>8568</v>
      </c>
    </row>
    <row r="8014" spans="10:13">
      <c r="J8014" s="113" t="s">
        <v>12256</v>
      </c>
      <c r="K8014" s="113" t="s">
        <v>3680</v>
      </c>
      <c r="L8014" s="113" t="s">
        <v>3918</v>
      </c>
      <c r="M8014" s="113" t="s">
        <v>8571</v>
      </c>
    </row>
    <row r="8015" spans="10:13">
      <c r="J8015" s="113" t="s">
        <v>12256</v>
      </c>
      <c r="K8015" s="113" t="s">
        <v>8558</v>
      </c>
      <c r="L8015" s="113" t="s">
        <v>3918</v>
      </c>
      <c r="M8015" s="113" t="s">
        <v>8574</v>
      </c>
    </row>
    <row r="8016" spans="10:13">
      <c r="J8016" s="113" t="s">
        <v>12256</v>
      </c>
      <c r="K8016" s="113" t="s">
        <v>8561</v>
      </c>
      <c r="L8016" s="113" t="s">
        <v>3918</v>
      </c>
      <c r="M8016" s="113" t="s">
        <v>8577</v>
      </c>
    </row>
    <row r="8017" spans="10:13">
      <c r="J8017" s="113" t="s">
        <v>12256</v>
      </c>
      <c r="K8017" s="113" t="s">
        <v>8564</v>
      </c>
      <c r="L8017" s="113" t="s">
        <v>3918</v>
      </c>
      <c r="M8017" s="113" t="s">
        <v>8580</v>
      </c>
    </row>
    <row r="8018" spans="10:13">
      <c r="J8018" s="113" t="s">
        <v>12256</v>
      </c>
      <c r="K8018" s="113" t="s">
        <v>8567</v>
      </c>
      <c r="L8018" s="113" t="s">
        <v>3918</v>
      </c>
      <c r="M8018" s="113" t="s">
        <v>8583</v>
      </c>
    </row>
    <row r="8019" spans="10:13">
      <c r="J8019" s="113" t="s">
        <v>12256</v>
      </c>
      <c r="K8019" s="113" t="s">
        <v>8570</v>
      </c>
      <c r="L8019" s="113" t="s">
        <v>3918</v>
      </c>
      <c r="M8019" s="113" t="s">
        <v>8586</v>
      </c>
    </row>
    <row r="8020" spans="10:13">
      <c r="J8020" s="113" t="s">
        <v>12256</v>
      </c>
      <c r="K8020" s="113" t="s">
        <v>8573</v>
      </c>
      <c r="L8020" s="113" t="s">
        <v>3918</v>
      </c>
      <c r="M8020" s="113" t="s">
        <v>8589</v>
      </c>
    </row>
    <row r="8021" spans="10:13">
      <c r="J8021" s="113" t="s">
        <v>12256</v>
      </c>
      <c r="K8021" s="113" t="s">
        <v>8576</v>
      </c>
      <c r="L8021" s="113" t="s">
        <v>3918</v>
      </c>
      <c r="M8021" s="113" t="s">
        <v>8592</v>
      </c>
    </row>
    <row r="8022" spans="10:13">
      <c r="J8022" s="113" t="s">
        <v>12256</v>
      </c>
      <c r="K8022" s="113" t="s">
        <v>8579</v>
      </c>
      <c r="L8022" s="113" t="s">
        <v>3918</v>
      </c>
      <c r="M8022" s="113" t="s">
        <v>8595</v>
      </c>
    </row>
    <row r="8023" spans="10:13">
      <c r="J8023" s="113" t="s">
        <v>12256</v>
      </c>
      <c r="K8023" s="113" t="s">
        <v>8582</v>
      </c>
      <c r="L8023" s="113" t="s">
        <v>3918</v>
      </c>
      <c r="M8023" s="113" t="s">
        <v>3827</v>
      </c>
    </row>
    <row r="8024" spans="10:13">
      <c r="J8024" s="113" t="s">
        <v>12256</v>
      </c>
      <c r="K8024" s="113" t="s">
        <v>8585</v>
      </c>
      <c r="L8024" s="113" t="s">
        <v>3918</v>
      </c>
      <c r="M8024" s="113" t="s">
        <v>8600</v>
      </c>
    </row>
    <row r="8025" spans="10:13">
      <c r="J8025" s="113" t="s">
        <v>12256</v>
      </c>
      <c r="K8025" s="113" t="s">
        <v>8588</v>
      </c>
      <c r="L8025" s="113" t="s">
        <v>3918</v>
      </c>
      <c r="M8025" s="113" t="s">
        <v>8603</v>
      </c>
    </row>
    <row r="8026" spans="10:13">
      <c r="J8026" s="113" t="s">
        <v>12256</v>
      </c>
      <c r="K8026" s="113" t="s">
        <v>8591</v>
      </c>
      <c r="L8026" s="113" t="s">
        <v>3918</v>
      </c>
      <c r="M8026" s="113" t="s">
        <v>8606</v>
      </c>
    </row>
    <row r="8027" spans="10:13">
      <c r="J8027" s="113" t="s">
        <v>12256</v>
      </c>
      <c r="K8027" s="113" t="s">
        <v>8594</v>
      </c>
      <c r="L8027" s="113" t="s">
        <v>3918</v>
      </c>
      <c r="M8027" s="113" t="s">
        <v>8609</v>
      </c>
    </row>
    <row r="8028" spans="10:13">
      <c r="J8028" s="113" t="s">
        <v>12256</v>
      </c>
      <c r="K8028" s="113" t="s">
        <v>8597</v>
      </c>
      <c r="L8028" s="113" t="s">
        <v>3918</v>
      </c>
      <c r="M8028" s="113" t="s">
        <v>8612</v>
      </c>
    </row>
    <row r="8029" spans="10:13">
      <c r="J8029" s="113" t="s">
        <v>12256</v>
      </c>
      <c r="K8029" s="113" t="s">
        <v>8599</v>
      </c>
      <c r="L8029" s="113" t="s">
        <v>3918</v>
      </c>
      <c r="M8029" s="113" t="s">
        <v>8614</v>
      </c>
    </row>
    <row r="8030" spans="10:13">
      <c r="J8030" s="113" t="s">
        <v>12256</v>
      </c>
      <c r="K8030" s="113" t="s">
        <v>8602</v>
      </c>
      <c r="L8030" s="113" t="s">
        <v>3918</v>
      </c>
      <c r="M8030" s="113" t="s">
        <v>8617</v>
      </c>
    </row>
    <row r="8031" spans="10:13">
      <c r="J8031" s="113" t="s">
        <v>12256</v>
      </c>
      <c r="K8031" s="113" t="s">
        <v>8605</v>
      </c>
      <c r="L8031" s="113" t="s">
        <v>3918</v>
      </c>
      <c r="M8031" s="113" t="s">
        <v>8620</v>
      </c>
    </row>
    <row r="8032" spans="10:13">
      <c r="J8032" s="113" t="s">
        <v>12256</v>
      </c>
      <c r="K8032" s="113" t="s">
        <v>8608</v>
      </c>
      <c r="L8032" s="113" t="s">
        <v>3918</v>
      </c>
      <c r="M8032" s="113" t="s">
        <v>8623</v>
      </c>
    </row>
    <row r="8033" spans="10:13">
      <c r="J8033" s="113" t="s">
        <v>12256</v>
      </c>
      <c r="K8033" s="113" t="s">
        <v>8611</v>
      </c>
      <c r="L8033" s="113" t="s">
        <v>3918</v>
      </c>
      <c r="M8033" s="113" t="s">
        <v>8626</v>
      </c>
    </row>
    <row r="8034" spans="10:13">
      <c r="J8034" s="113" t="s">
        <v>12256</v>
      </c>
      <c r="K8034" s="113" t="s">
        <v>3682</v>
      </c>
      <c r="L8034" s="113" t="s">
        <v>3918</v>
      </c>
      <c r="M8034" s="113" t="s">
        <v>8629</v>
      </c>
    </row>
    <row r="8035" spans="10:13">
      <c r="J8035" s="113" t="s">
        <v>12256</v>
      </c>
      <c r="K8035" s="113" t="s">
        <v>8616</v>
      </c>
      <c r="L8035" s="113" t="s">
        <v>3918</v>
      </c>
      <c r="M8035" s="113" t="s">
        <v>8632</v>
      </c>
    </row>
    <row r="8036" spans="10:13">
      <c r="J8036" s="113" t="s">
        <v>12256</v>
      </c>
      <c r="K8036" s="113" t="s">
        <v>8619</v>
      </c>
      <c r="L8036" s="113" t="s">
        <v>3918</v>
      </c>
      <c r="M8036" s="113" t="s">
        <v>8635</v>
      </c>
    </row>
    <row r="8037" spans="10:13">
      <c r="J8037" s="113" t="s">
        <v>12256</v>
      </c>
      <c r="K8037" s="113" t="s">
        <v>8622</v>
      </c>
      <c r="L8037" s="113" t="s">
        <v>3918</v>
      </c>
      <c r="M8037" s="113" t="s">
        <v>8638</v>
      </c>
    </row>
    <row r="8038" spans="10:13">
      <c r="J8038" s="113" t="s">
        <v>12256</v>
      </c>
      <c r="K8038" s="113" t="s">
        <v>8625</v>
      </c>
      <c r="L8038" s="113" t="s">
        <v>3918</v>
      </c>
      <c r="M8038" s="113" t="s">
        <v>8641</v>
      </c>
    </row>
    <row r="8039" spans="10:13">
      <c r="J8039" s="113" t="s">
        <v>12256</v>
      </c>
      <c r="K8039" s="113" t="s">
        <v>8628</v>
      </c>
      <c r="L8039" s="113" t="s">
        <v>3918</v>
      </c>
      <c r="M8039" s="113" t="s">
        <v>8644</v>
      </c>
    </row>
    <row r="8040" spans="10:13">
      <c r="J8040" s="113" t="s">
        <v>12256</v>
      </c>
      <c r="K8040" s="113" t="s">
        <v>8631</v>
      </c>
      <c r="L8040" s="113" t="s">
        <v>3918</v>
      </c>
      <c r="M8040" s="113" t="s">
        <v>8647</v>
      </c>
    </row>
    <row r="8041" spans="10:13">
      <c r="J8041" s="113" t="s">
        <v>12256</v>
      </c>
      <c r="K8041" s="113" t="s">
        <v>8634</v>
      </c>
      <c r="L8041" s="113" t="s">
        <v>3918</v>
      </c>
      <c r="M8041" s="113" t="s">
        <v>8650</v>
      </c>
    </row>
    <row r="8042" spans="10:13">
      <c r="J8042" s="113" t="s">
        <v>12256</v>
      </c>
      <c r="K8042" s="113" t="s">
        <v>8637</v>
      </c>
      <c r="L8042" s="113" t="s">
        <v>3918</v>
      </c>
      <c r="M8042" s="113" t="s">
        <v>8653</v>
      </c>
    </row>
    <row r="8043" spans="10:13">
      <c r="J8043" s="113" t="s">
        <v>12256</v>
      </c>
      <c r="K8043" s="113" t="s">
        <v>8640</v>
      </c>
      <c r="L8043" s="113" t="s">
        <v>3918</v>
      </c>
      <c r="M8043" s="113" t="s">
        <v>8656</v>
      </c>
    </row>
    <row r="8044" spans="10:13">
      <c r="J8044" s="113" t="s">
        <v>12256</v>
      </c>
      <c r="K8044" s="113" t="s">
        <v>8643</v>
      </c>
      <c r="L8044" s="113" t="s">
        <v>3918</v>
      </c>
      <c r="M8044" s="113" t="s">
        <v>8659</v>
      </c>
    </row>
    <row r="8045" spans="10:13">
      <c r="J8045" s="113" t="s">
        <v>12256</v>
      </c>
      <c r="K8045" s="113" t="s">
        <v>8646</v>
      </c>
      <c r="L8045" s="113" t="s">
        <v>3918</v>
      </c>
      <c r="M8045" s="113" t="s">
        <v>8662</v>
      </c>
    </row>
    <row r="8046" spans="10:13">
      <c r="J8046" s="113" t="s">
        <v>12256</v>
      </c>
      <c r="K8046" s="113" t="s">
        <v>8649</v>
      </c>
      <c r="L8046" s="113" t="s">
        <v>3918</v>
      </c>
      <c r="M8046" s="113" t="s">
        <v>8665</v>
      </c>
    </row>
    <row r="8047" spans="10:13">
      <c r="J8047" s="113" t="s">
        <v>12256</v>
      </c>
      <c r="K8047" s="113" t="s">
        <v>8652</v>
      </c>
      <c r="L8047" s="113" t="s">
        <v>3918</v>
      </c>
      <c r="M8047" s="113" t="s">
        <v>8668</v>
      </c>
    </row>
    <row r="8048" spans="10:13">
      <c r="J8048" s="113" t="s">
        <v>12256</v>
      </c>
      <c r="K8048" s="113" t="s">
        <v>8655</v>
      </c>
      <c r="L8048" s="113" t="s">
        <v>3918</v>
      </c>
      <c r="M8048" s="113" t="s">
        <v>8671</v>
      </c>
    </row>
    <row r="8049" spans="10:13">
      <c r="J8049" s="113" t="s">
        <v>12256</v>
      </c>
      <c r="K8049" s="113" t="s">
        <v>8658</v>
      </c>
      <c r="L8049" s="113" t="s">
        <v>3918</v>
      </c>
      <c r="M8049" s="113" t="s">
        <v>8673</v>
      </c>
    </row>
    <row r="8050" spans="10:13">
      <c r="J8050" s="113" t="s">
        <v>12256</v>
      </c>
      <c r="K8050" s="113" t="s">
        <v>8661</v>
      </c>
      <c r="L8050" s="113" t="s">
        <v>3918</v>
      </c>
      <c r="M8050" s="113" t="s">
        <v>8676</v>
      </c>
    </row>
    <row r="8051" spans="10:13">
      <c r="J8051" s="113" t="s">
        <v>12256</v>
      </c>
      <c r="K8051" s="113" t="s">
        <v>8664</v>
      </c>
      <c r="L8051" s="113" t="s">
        <v>3918</v>
      </c>
      <c r="M8051" s="113" t="s">
        <v>8679</v>
      </c>
    </row>
    <row r="8052" spans="10:13">
      <c r="J8052" s="113" t="s">
        <v>12256</v>
      </c>
      <c r="K8052" s="113" t="s">
        <v>8667</v>
      </c>
      <c r="L8052" s="113" t="s">
        <v>3918</v>
      </c>
      <c r="M8052" s="113" t="s">
        <v>3829</v>
      </c>
    </row>
    <row r="8053" spans="10:13">
      <c r="J8053" s="113" t="s">
        <v>12256</v>
      </c>
      <c r="K8053" s="113" t="s">
        <v>8670</v>
      </c>
      <c r="L8053" s="113" t="s">
        <v>3918</v>
      </c>
      <c r="M8053" s="113" t="s">
        <v>8684</v>
      </c>
    </row>
    <row r="8054" spans="10:13">
      <c r="J8054" s="113" t="s">
        <v>12256</v>
      </c>
      <c r="K8054" s="113" t="s">
        <v>3684</v>
      </c>
      <c r="L8054" s="113" t="s">
        <v>3918</v>
      </c>
      <c r="M8054" s="113" t="s">
        <v>8687</v>
      </c>
    </row>
    <row r="8055" spans="10:13">
      <c r="J8055" s="113" t="s">
        <v>12256</v>
      </c>
      <c r="K8055" s="113" t="s">
        <v>8675</v>
      </c>
      <c r="L8055" s="113" t="s">
        <v>3918</v>
      </c>
      <c r="M8055" s="113" t="s">
        <v>8690</v>
      </c>
    </row>
    <row r="8056" spans="10:13">
      <c r="J8056" s="113" t="s">
        <v>12256</v>
      </c>
      <c r="K8056" s="113" t="s">
        <v>8678</v>
      </c>
      <c r="L8056" s="113" t="s">
        <v>3918</v>
      </c>
      <c r="M8056" s="113" t="s">
        <v>8693</v>
      </c>
    </row>
    <row r="8057" spans="10:13">
      <c r="J8057" s="113" t="s">
        <v>12256</v>
      </c>
      <c r="K8057" s="113" t="s">
        <v>8681</v>
      </c>
      <c r="L8057" s="113" t="s">
        <v>3918</v>
      </c>
      <c r="M8057" s="113" t="s">
        <v>8696</v>
      </c>
    </row>
    <row r="8058" spans="10:13">
      <c r="J8058" s="113" t="s">
        <v>12256</v>
      </c>
      <c r="K8058" s="113" t="s">
        <v>8683</v>
      </c>
      <c r="L8058" s="113" t="s">
        <v>3918</v>
      </c>
      <c r="M8058" s="113" t="s">
        <v>8699</v>
      </c>
    </row>
    <row r="8059" spans="10:13">
      <c r="J8059" s="113" t="s">
        <v>12256</v>
      </c>
      <c r="K8059" s="113" t="s">
        <v>8686</v>
      </c>
      <c r="L8059" s="113" t="s">
        <v>3918</v>
      </c>
      <c r="M8059" s="113" t="s">
        <v>5918</v>
      </c>
    </row>
    <row r="8060" spans="10:13">
      <c r="J8060" s="113" t="s">
        <v>12256</v>
      </c>
      <c r="K8060" s="113" t="s">
        <v>8689</v>
      </c>
      <c r="L8060" s="113" t="s">
        <v>3918</v>
      </c>
      <c r="M8060" s="113" t="s">
        <v>8704</v>
      </c>
    </row>
    <row r="8061" spans="10:13">
      <c r="J8061" s="113" t="s">
        <v>12256</v>
      </c>
      <c r="K8061" s="113" t="s">
        <v>8692</v>
      </c>
      <c r="L8061" s="113" t="s">
        <v>3918</v>
      </c>
      <c r="M8061" s="113" t="s">
        <v>8707</v>
      </c>
    </row>
    <row r="8062" spans="10:13">
      <c r="J8062" s="113" t="s">
        <v>12256</v>
      </c>
      <c r="K8062" s="113" t="s">
        <v>8695</v>
      </c>
      <c r="L8062" s="113" t="s">
        <v>3918</v>
      </c>
      <c r="M8062" s="113" t="s">
        <v>8710</v>
      </c>
    </row>
    <row r="8063" spans="10:13">
      <c r="J8063" s="113" t="s">
        <v>12256</v>
      </c>
      <c r="K8063" s="113" t="s">
        <v>8698</v>
      </c>
      <c r="L8063" s="113" t="s">
        <v>3918</v>
      </c>
      <c r="M8063" s="113" t="s">
        <v>8713</v>
      </c>
    </row>
    <row r="8064" spans="10:13">
      <c r="J8064" s="113" t="s">
        <v>12256</v>
      </c>
      <c r="K8064" s="113" t="s">
        <v>8701</v>
      </c>
      <c r="L8064" s="113" t="s">
        <v>3918</v>
      </c>
      <c r="M8064" s="113" t="s">
        <v>8716</v>
      </c>
    </row>
    <row r="8065" spans="10:13">
      <c r="J8065" s="113" t="s">
        <v>12256</v>
      </c>
      <c r="K8065" s="113" t="s">
        <v>8703</v>
      </c>
      <c r="L8065" s="113" t="s">
        <v>3918</v>
      </c>
      <c r="M8065" s="113" t="s">
        <v>8719</v>
      </c>
    </row>
    <row r="8066" spans="10:13">
      <c r="J8066" s="113" t="s">
        <v>12256</v>
      </c>
      <c r="K8066" s="113" t="s">
        <v>8706</v>
      </c>
      <c r="L8066" s="113" t="s">
        <v>3918</v>
      </c>
      <c r="M8066" s="113" t="s">
        <v>8722</v>
      </c>
    </row>
    <row r="8067" spans="10:13">
      <c r="J8067" s="113" t="s">
        <v>12256</v>
      </c>
      <c r="K8067" s="113" t="s">
        <v>8709</v>
      </c>
      <c r="L8067" s="113" t="s">
        <v>3918</v>
      </c>
      <c r="M8067" s="113" t="s">
        <v>8725</v>
      </c>
    </row>
    <row r="8068" spans="10:13">
      <c r="J8068" s="113" t="s">
        <v>12256</v>
      </c>
      <c r="K8068" s="113" t="s">
        <v>8712</v>
      </c>
      <c r="L8068" s="113" t="s">
        <v>3918</v>
      </c>
      <c r="M8068" s="113" t="s">
        <v>8728</v>
      </c>
    </row>
    <row r="8069" spans="10:13">
      <c r="J8069" s="113" t="s">
        <v>12256</v>
      </c>
      <c r="K8069" s="113" t="s">
        <v>8715</v>
      </c>
      <c r="L8069" s="113" t="s">
        <v>3918</v>
      </c>
      <c r="M8069" s="113" t="s">
        <v>8730</v>
      </c>
    </row>
    <row r="8070" spans="10:13">
      <c r="J8070" s="113" t="s">
        <v>12256</v>
      </c>
      <c r="K8070" s="113" t="s">
        <v>8718</v>
      </c>
      <c r="L8070" s="113" t="s">
        <v>3918</v>
      </c>
      <c r="M8070" s="113" t="s">
        <v>8733</v>
      </c>
    </row>
    <row r="8071" spans="10:13">
      <c r="J8071" s="113" t="s">
        <v>12256</v>
      </c>
      <c r="K8071" s="113" t="s">
        <v>8721</v>
      </c>
      <c r="L8071" s="113" t="s">
        <v>3918</v>
      </c>
      <c r="M8071" s="113" t="s">
        <v>8736</v>
      </c>
    </row>
    <row r="8072" spans="10:13">
      <c r="J8072" s="113" t="s">
        <v>12256</v>
      </c>
      <c r="K8072" s="113" t="s">
        <v>8724</v>
      </c>
      <c r="L8072" s="113" t="s">
        <v>3918</v>
      </c>
      <c r="M8072" s="113" t="s">
        <v>8739</v>
      </c>
    </row>
    <row r="8073" spans="10:13">
      <c r="J8073" s="113" t="s">
        <v>12256</v>
      </c>
      <c r="K8073" s="113" t="s">
        <v>8727</v>
      </c>
      <c r="L8073" s="113" t="s">
        <v>3918</v>
      </c>
      <c r="M8073" s="113" t="s">
        <v>8742</v>
      </c>
    </row>
    <row r="8074" spans="10:13">
      <c r="J8074" s="113" t="s">
        <v>12256</v>
      </c>
      <c r="K8074" s="113" t="s">
        <v>3686</v>
      </c>
      <c r="L8074" s="113" t="s">
        <v>3918</v>
      </c>
      <c r="M8074" s="113" t="s">
        <v>8745</v>
      </c>
    </row>
    <row r="8075" spans="10:13">
      <c r="J8075" s="113" t="s">
        <v>12256</v>
      </c>
      <c r="K8075" s="113" t="s">
        <v>8732</v>
      </c>
      <c r="L8075" s="113" t="s">
        <v>3918</v>
      </c>
      <c r="M8075" s="113" t="s">
        <v>8748</v>
      </c>
    </row>
    <row r="8076" spans="10:13">
      <c r="J8076" s="113" t="s">
        <v>12256</v>
      </c>
      <c r="K8076" s="113" t="s">
        <v>8735</v>
      </c>
      <c r="L8076" s="113" t="s">
        <v>3918</v>
      </c>
      <c r="M8076" s="113" t="s">
        <v>8751</v>
      </c>
    </row>
    <row r="8077" spans="10:13">
      <c r="J8077" s="113" t="s">
        <v>12256</v>
      </c>
      <c r="K8077" s="113" t="s">
        <v>8738</v>
      </c>
      <c r="L8077" s="113" t="s">
        <v>3918</v>
      </c>
      <c r="M8077" s="113" t="s">
        <v>8754</v>
      </c>
    </row>
    <row r="8078" spans="10:13">
      <c r="J8078" s="113" t="s">
        <v>12256</v>
      </c>
      <c r="K8078" s="113" t="s">
        <v>8741</v>
      </c>
      <c r="L8078" s="113" t="s">
        <v>3918</v>
      </c>
      <c r="M8078" s="113" t="s">
        <v>8757</v>
      </c>
    </row>
    <row r="8079" spans="10:13">
      <c r="J8079" s="113" t="s">
        <v>12256</v>
      </c>
      <c r="K8079" s="113" t="s">
        <v>8744</v>
      </c>
      <c r="L8079" s="113" t="s">
        <v>3918</v>
      </c>
      <c r="M8079" s="113" t="s">
        <v>8760</v>
      </c>
    </row>
    <row r="8080" spans="10:13">
      <c r="J8080" s="113" t="s">
        <v>12256</v>
      </c>
      <c r="K8080" s="113" t="s">
        <v>8747</v>
      </c>
      <c r="L8080" s="113" t="s">
        <v>3918</v>
      </c>
      <c r="M8080" s="113" t="s">
        <v>8763</v>
      </c>
    </row>
    <row r="8081" spans="10:13">
      <c r="J8081" s="113" t="s">
        <v>12256</v>
      </c>
      <c r="K8081" s="113" t="s">
        <v>8750</v>
      </c>
      <c r="L8081" s="113" t="s">
        <v>3918</v>
      </c>
      <c r="M8081" s="113" t="s">
        <v>3830</v>
      </c>
    </row>
    <row r="8082" spans="10:13">
      <c r="J8082" s="113" t="s">
        <v>12256</v>
      </c>
      <c r="K8082" s="113" t="s">
        <v>8753</v>
      </c>
      <c r="L8082" s="113" t="s">
        <v>3918</v>
      </c>
      <c r="M8082" s="113" t="s">
        <v>8768</v>
      </c>
    </row>
    <row r="8083" spans="10:13">
      <c r="J8083" s="113" t="s">
        <v>12256</v>
      </c>
      <c r="K8083" s="113" t="s">
        <v>8756</v>
      </c>
      <c r="L8083" s="113" t="s">
        <v>3918</v>
      </c>
      <c r="M8083" s="113" t="s">
        <v>8771</v>
      </c>
    </row>
    <row r="8084" spans="10:13">
      <c r="J8084" s="113" t="s">
        <v>12256</v>
      </c>
      <c r="K8084" s="113" t="s">
        <v>8759</v>
      </c>
      <c r="L8084" s="113" t="s">
        <v>3918</v>
      </c>
      <c r="M8084" s="113" t="s">
        <v>8774</v>
      </c>
    </row>
    <row r="8085" spans="10:13">
      <c r="J8085" s="113" t="s">
        <v>12256</v>
      </c>
      <c r="K8085" s="113" t="s">
        <v>8762</v>
      </c>
      <c r="L8085" s="113" t="s">
        <v>3918</v>
      </c>
      <c r="M8085" s="113" t="s">
        <v>8777</v>
      </c>
    </row>
    <row r="8086" spans="10:13">
      <c r="J8086" s="113" t="s">
        <v>12256</v>
      </c>
      <c r="K8086" s="113" t="s">
        <v>8765</v>
      </c>
      <c r="L8086" s="113" t="s">
        <v>3918</v>
      </c>
      <c r="M8086" s="113" t="s">
        <v>8780</v>
      </c>
    </row>
    <row r="8087" spans="10:13">
      <c r="J8087" s="113" t="s">
        <v>12256</v>
      </c>
      <c r="K8087" s="113" t="s">
        <v>8767</v>
      </c>
      <c r="L8087" s="113" t="s">
        <v>3918</v>
      </c>
      <c r="M8087" s="113" t="s">
        <v>8783</v>
      </c>
    </row>
    <row r="8088" spans="10:13">
      <c r="J8088" s="113" t="s">
        <v>12256</v>
      </c>
      <c r="K8088" s="113" t="s">
        <v>8770</v>
      </c>
      <c r="L8088" s="113" t="s">
        <v>3918</v>
      </c>
      <c r="M8088" s="113" t="s">
        <v>8786</v>
      </c>
    </row>
    <row r="8089" spans="10:13">
      <c r="J8089" s="113" t="s">
        <v>12256</v>
      </c>
      <c r="K8089" s="113" t="s">
        <v>8773</v>
      </c>
      <c r="L8089" s="113" t="s">
        <v>3918</v>
      </c>
      <c r="M8089" s="113" t="s">
        <v>8788</v>
      </c>
    </row>
    <row r="8090" spans="10:13">
      <c r="J8090" s="113" t="s">
        <v>12256</v>
      </c>
      <c r="K8090" s="113" t="s">
        <v>8776</v>
      </c>
      <c r="L8090" s="113" t="s">
        <v>3918</v>
      </c>
      <c r="M8090" s="113" t="s">
        <v>8791</v>
      </c>
    </row>
    <row r="8091" spans="10:13">
      <c r="J8091" s="113" t="s">
        <v>12256</v>
      </c>
      <c r="K8091" s="113" t="s">
        <v>8779</v>
      </c>
      <c r="L8091" s="113" t="s">
        <v>3918</v>
      </c>
      <c r="M8091" s="113" t="s">
        <v>8794</v>
      </c>
    </row>
    <row r="8092" spans="10:13">
      <c r="J8092" s="113" t="s">
        <v>12256</v>
      </c>
      <c r="K8092" s="113" t="s">
        <v>8782</v>
      </c>
      <c r="L8092" s="113" t="s">
        <v>3918</v>
      </c>
      <c r="M8092" s="113" t="s">
        <v>8797</v>
      </c>
    </row>
    <row r="8093" spans="10:13">
      <c r="J8093" s="113" t="s">
        <v>12256</v>
      </c>
      <c r="K8093" s="113" t="s">
        <v>8785</v>
      </c>
      <c r="L8093" s="113" t="s">
        <v>3918</v>
      </c>
      <c r="M8093" s="113" t="s">
        <v>8800</v>
      </c>
    </row>
    <row r="8094" spans="10:13">
      <c r="J8094" s="113" t="s">
        <v>12256</v>
      </c>
      <c r="K8094" s="113" t="s">
        <v>3688</v>
      </c>
      <c r="L8094" s="113" t="s">
        <v>3918</v>
      </c>
      <c r="M8094" s="113" t="s">
        <v>8803</v>
      </c>
    </row>
    <row r="8095" spans="10:13">
      <c r="J8095" s="113" t="s">
        <v>12256</v>
      </c>
      <c r="K8095" s="113" t="s">
        <v>8790</v>
      </c>
      <c r="L8095" s="113" t="s">
        <v>3918</v>
      </c>
      <c r="M8095" s="113" t="s">
        <v>8806</v>
      </c>
    </row>
    <row r="8096" spans="10:13">
      <c r="J8096" s="113" t="s">
        <v>12256</v>
      </c>
      <c r="K8096" s="113" t="s">
        <v>8793</v>
      </c>
      <c r="L8096" s="113" t="s">
        <v>3918</v>
      </c>
      <c r="M8096" s="113" t="s">
        <v>8809</v>
      </c>
    </row>
    <row r="8097" spans="10:13">
      <c r="J8097" s="113" t="s">
        <v>12256</v>
      </c>
      <c r="K8097" s="113" t="s">
        <v>8796</v>
      </c>
      <c r="L8097" s="113" t="s">
        <v>3918</v>
      </c>
      <c r="M8097" s="113" t="s">
        <v>8812</v>
      </c>
    </row>
    <row r="8098" spans="10:13">
      <c r="J8098" s="113" t="s">
        <v>12256</v>
      </c>
      <c r="K8098" s="113" t="s">
        <v>8799</v>
      </c>
      <c r="L8098" s="113" t="s">
        <v>3918</v>
      </c>
      <c r="M8098" s="113" t="s">
        <v>8815</v>
      </c>
    </row>
    <row r="8099" spans="10:13">
      <c r="J8099" s="113" t="s">
        <v>12256</v>
      </c>
      <c r="K8099" s="113" t="s">
        <v>8802</v>
      </c>
      <c r="L8099" s="113" t="s">
        <v>3918</v>
      </c>
      <c r="M8099" s="113" t="s">
        <v>8818</v>
      </c>
    </row>
    <row r="8100" spans="10:13">
      <c r="J8100" s="113" t="s">
        <v>12256</v>
      </c>
      <c r="K8100" s="113" t="s">
        <v>8805</v>
      </c>
      <c r="L8100" s="113" t="s">
        <v>3918</v>
      </c>
      <c r="M8100" s="113" t="s">
        <v>8821</v>
      </c>
    </row>
    <row r="8101" spans="10:13">
      <c r="J8101" s="113" t="s">
        <v>12256</v>
      </c>
      <c r="K8101" s="113" t="s">
        <v>8808</v>
      </c>
      <c r="L8101" s="113" t="s">
        <v>3918</v>
      </c>
      <c r="M8101" s="113" t="s">
        <v>8824</v>
      </c>
    </row>
    <row r="8102" spans="10:13">
      <c r="J8102" s="113" t="s">
        <v>12256</v>
      </c>
      <c r="K8102" s="113" t="s">
        <v>8811</v>
      </c>
      <c r="L8102" s="113" t="s">
        <v>3918</v>
      </c>
      <c r="M8102" s="113" t="s">
        <v>8827</v>
      </c>
    </row>
    <row r="8103" spans="10:13">
      <c r="J8103" s="113" t="s">
        <v>12256</v>
      </c>
      <c r="K8103" s="113" t="s">
        <v>8814</v>
      </c>
      <c r="L8103" s="113" t="s">
        <v>3918</v>
      </c>
      <c r="M8103" s="113" t="s">
        <v>8830</v>
      </c>
    </row>
    <row r="8104" spans="10:13">
      <c r="J8104" s="113" t="s">
        <v>12256</v>
      </c>
      <c r="K8104" s="113" t="s">
        <v>8817</v>
      </c>
      <c r="L8104" s="113" t="s">
        <v>3918</v>
      </c>
      <c r="M8104" s="113" t="s">
        <v>8833</v>
      </c>
    </row>
    <row r="8105" spans="10:13">
      <c r="J8105" s="113" t="s">
        <v>12256</v>
      </c>
      <c r="K8105" s="113" t="s">
        <v>8820</v>
      </c>
      <c r="L8105" s="113" t="s">
        <v>3918</v>
      </c>
      <c r="M8105" s="113" t="s">
        <v>8836</v>
      </c>
    </row>
    <row r="8106" spans="10:13">
      <c r="J8106" s="113" t="s">
        <v>12256</v>
      </c>
      <c r="K8106" s="113" t="s">
        <v>8823</v>
      </c>
      <c r="L8106" s="113" t="s">
        <v>3918</v>
      </c>
      <c r="M8106" s="113" t="s">
        <v>8839</v>
      </c>
    </row>
    <row r="8107" spans="10:13">
      <c r="J8107" s="113" t="s">
        <v>12256</v>
      </c>
      <c r="K8107" s="113" t="s">
        <v>8826</v>
      </c>
      <c r="L8107" s="113" t="s">
        <v>3918</v>
      </c>
      <c r="M8107" s="113" t="s">
        <v>8842</v>
      </c>
    </row>
    <row r="8108" spans="10:13">
      <c r="J8108" s="113" t="s">
        <v>12256</v>
      </c>
      <c r="K8108" s="113" t="s">
        <v>8829</v>
      </c>
      <c r="L8108" s="113" t="s">
        <v>3918</v>
      </c>
      <c r="M8108" s="113" t="s">
        <v>8845</v>
      </c>
    </row>
    <row r="8109" spans="10:13">
      <c r="J8109" s="113" t="s">
        <v>12256</v>
      </c>
      <c r="K8109" s="113" t="s">
        <v>8832</v>
      </c>
      <c r="L8109" s="113" t="s">
        <v>3918</v>
      </c>
      <c r="M8109" s="113" t="s">
        <v>8847</v>
      </c>
    </row>
    <row r="8110" spans="10:13">
      <c r="J8110" s="113" t="s">
        <v>12256</v>
      </c>
      <c r="K8110" s="113" t="s">
        <v>8835</v>
      </c>
      <c r="L8110" s="113" t="s">
        <v>3918</v>
      </c>
      <c r="M8110" s="113" t="s">
        <v>3832</v>
      </c>
    </row>
    <row r="8111" spans="10:13">
      <c r="J8111" s="113" t="s">
        <v>12256</v>
      </c>
      <c r="K8111" s="113" t="s">
        <v>8838</v>
      </c>
      <c r="L8111" s="113" t="s">
        <v>3918</v>
      </c>
      <c r="M8111" s="113" t="s">
        <v>8852</v>
      </c>
    </row>
    <row r="8112" spans="10:13">
      <c r="J8112" s="113" t="s">
        <v>12256</v>
      </c>
      <c r="K8112" s="113" t="s">
        <v>8841</v>
      </c>
      <c r="L8112" s="113" t="s">
        <v>3918</v>
      </c>
      <c r="M8112" s="113" t="s">
        <v>8855</v>
      </c>
    </row>
    <row r="8113" spans="10:13">
      <c r="J8113" s="113" t="s">
        <v>12256</v>
      </c>
      <c r="K8113" s="113" t="s">
        <v>8844</v>
      </c>
      <c r="L8113" s="113" t="s">
        <v>3918</v>
      </c>
      <c r="M8113" s="113" t="s">
        <v>8858</v>
      </c>
    </row>
    <row r="8114" spans="10:13">
      <c r="J8114" s="113" t="s">
        <v>12256</v>
      </c>
      <c r="K8114" s="113" t="s">
        <v>3690</v>
      </c>
      <c r="L8114" s="113" t="s">
        <v>3918</v>
      </c>
      <c r="M8114" s="113" t="s">
        <v>8861</v>
      </c>
    </row>
    <row r="8115" spans="10:13">
      <c r="J8115" s="113" t="s">
        <v>12256</v>
      </c>
      <c r="K8115" s="113" t="s">
        <v>8849</v>
      </c>
      <c r="L8115" s="113" t="s">
        <v>3918</v>
      </c>
      <c r="M8115" s="113" t="s">
        <v>8864</v>
      </c>
    </row>
    <row r="8116" spans="10:13">
      <c r="J8116" s="113" t="s">
        <v>12256</v>
      </c>
      <c r="K8116" s="113" t="s">
        <v>8851</v>
      </c>
      <c r="L8116" s="113" t="s">
        <v>3918</v>
      </c>
      <c r="M8116" s="113" t="s">
        <v>8867</v>
      </c>
    </row>
    <row r="8117" spans="10:13">
      <c r="J8117" s="113" t="s">
        <v>12256</v>
      </c>
      <c r="K8117" s="113" t="s">
        <v>8854</v>
      </c>
      <c r="L8117" s="113" t="s">
        <v>3918</v>
      </c>
      <c r="M8117" s="113" t="s">
        <v>8870</v>
      </c>
    </row>
    <row r="8118" spans="10:13">
      <c r="J8118" s="113" t="s">
        <v>12256</v>
      </c>
      <c r="K8118" s="113" t="s">
        <v>8857</v>
      </c>
      <c r="L8118" s="113" t="s">
        <v>3918</v>
      </c>
      <c r="M8118" s="113" t="s">
        <v>8873</v>
      </c>
    </row>
    <row r="8119" spans="10:13">
      <c r="J8119" s="113" t="s">
        <v>12256</v>
      </c>
      <c r="K8119" s="113" t="s">
        <v>8860</v>
      </c>
      <c r="L8119" s="113" t="s">
        <v>3918</v>
      </c>
      <c r="M8119" s="113" t="s">
        <v>8876</v>
      </c>
    </row>
    <row r="8120" spans="10:13">
      <c r="J8120" s="113" t="s">
        <v>12256</v>
      </c>
      <c r="K8120" s="113" t="s">
        <v>8863</v>
      </c>
      <c r="L8120" s="113" t="s">
        <v>3918</v>
      </c>
      <c r="M8120" s="113" t="s">
        <v>8879</v>
      </c>
    </row>
    <row r="8121" spans="10:13">
      <c r="J8121" s="113" t="s">
        <v>12256</v>
      </c>
      <c r="K8121" s="113" t="s">
        <v>8866</v>
      </c>
      <c r="L8121" s="113" t="s">
        <v>3918</v>
      </c>
      <c r="M8121" s="113" t="s">
        <v>8882</v>
      </c>
    </row>
    <row r="8122" spans="10:13">
      <c r="J8122" s="113" t="s">
        <v>12256</v>
      </c>
      <c r="K8122" s="113" t="s">
        <v>8869</v>
      </c>
      <c r="L8122" s="113" t="s">
        <v>3918</v>
      </c>
      <c r="M8122" s="113" t="s">
        <v>8885</v>
      </c>
    </row>
    <row r="8123" spans="10:13">
      <c r="J8123" s="113" t="s">
        <v>12256</v>
      </c>
      <c r="K8123" s="113" t="s">
        <v>8872</v>
      </c>
      <c r="L8123" s="113" t="s">
        <v>3918</v>
      </c>
      <c r="M8123" s="113" t="s">
        <v>8888</v>
      </c>
    </row>
    <row r="8124" spans="10:13">
      <c r="J8124" s="113" t="s">
        <v>12256</v>
      </c>
      <c r="K8124" s="113" t="s">
        <v>8875</v>
      </c>
      <c r="L8124" s="113" t="s">
        <v>3918</v>
      </c>
      <c r="M8124" s="113" t="s">
        <v>5940</v>
      </c>
    </row>
    <row r="8125" spans="10:13">
      <c r="J8125" s="113" t="s">
        <v>12256</v>
      </c>
      <c r="K8125" s="113" t="s">
        <v>8878</v>
      </c>
      <c r="L8125" s="113" t="s">
        <v>3918</v>
      </c>
      <c r="M8125" s="113" t="s">
        <v>8893</v>
      </c>
    </row>
    <row r="8126" spans="10:13">
      <c r="J8126" s="113" t="s">
        <v>12256</v>
      </c>
      <c r="K8126" s="113" t="s">
        <v>8881</v>
      </c>
      <c r="L8126" s="113" t="s">
        <v>3918</v>
      </c>
      <c r="M8126" s="113" t="s">
        <v>8896</v>
      </c>
    </row>
    <row r="8127" spans="10:13">
      <c r="J8127" s="113" t="s">
        <v>12256</v>
      </c>
      <c r="K8127" s="113" t="s">
        <v>8884</v>
      </c>
      <c r="L8127" s="113" t="s">
        <v>3918</v>
      </c>
      <c r="M8127" s="113" t="s">
        <v>8899</v>
      </c>
    </row>
    <row r="8128" spans="10:13">
      <c r="J8128" s="113" t="s">
        <v>12256</v>
      </c>
      <c r="K8128" s="113" t="s">
        <v>8887</v>
      </c>
      <c r="L8128" s="113" t="s">
        <v>3918</v>
      </c>
      <c r="M8128" s="113" t="s">
        <v>8902</v>
      </c>
    </row>
    <row r="8129" spans="10:13">
      <c r="J8129" s="113" t="s">
        <v>12256</v>
      </c>
      <c r="K8129" s="113" t="s">
        <v>8890</v>
      </c>
      <c r="L8129" s="113" t="s">
        <v>3918</v>
      </c>
      <c r="M8129" s="113" t="s">
        <v>8904</v>
      </c>
    </row>
    <row r="8130" spans="10:13">
      <c r="J8130" s="113" t="s">
        <v>12256</v>
      </c>
      <c r="K8130" s="113" t="s">
        <v>8892</v>
      </c>
      <c r="L8130" s="113" t="s">
        <v>3918</v>
      </c>
      <c r="M8130" s="113" t="s">
        <v>8907</v>
      </c>
    </row>
    <row r="8131" spans="10:13">
      <c r="J8131" s="113" t="s">
        <v>12256</v>
      </c>
      <c r="K8131" s="113" t="s">
        <v>8895</v>
      </c>
      <c r="L8131" s="113" t="s">
        <v>3918</v>
      </c>
      <c r="M8131" s="113" t="s">
        <v>8910</v>
      </c>
    </row>
    <row r="8132" spans="10:13">
      <c r="J8132" s="113" t="s">
        <v>12256</v>
      </c>
      <c r="K8132" s="113" t="s">
        <v>8898</v>
      </c>
      <c r="L8132" s="113" t="s">
        <v>3918</v>
      </c>
      <c r="M8132" s="113" t="s">
        <v>8913</v>
      </c>
    </row>
    <row r="8133" spans="10:13">
      <c r="J8133" s="113" t="s">
        <v>12256</v>
      </c>
      <c r="K8133" s="113" t="s">
        <v>8901</v>
      </c>
      <c r="L8133" s="113" t="s">
        <v>3918</v>
      </c>
      <c r="M8133" s="113" t="s">
        <v>8916</v>
      </c>
    </row>
    <row r="8134" spans="10:13">
      <c r="J8134" s="113" t="s">
        <v>12256</v>
      </c>
      <c r="K8134" s="113" t="s">
        <v>3692</v>
      </c>
      <c r="L8134" s="113" t="s">
        <v>3918</v>
      </c>
      <c r="M8134" s="113" t="s">
        <v>8919</v>
      </c>
    </row>
    <row r="8135" spans="10:13">
      <c r="J8135" s="113" t="s">
        <v>12256</v>
      </c>
      <c r="K8135" s="113" t="s">
        <v>8906</v>
      </c>
      <c r="L8135" s="113" t="s">
        <v>3918</v>
      </c>
      <c r="M8135" s="113" t="s">
        <v>8922</v>
      </c>
    </row>
    <row r="8136" spans="10:13">
      <c r="J8136" s="113" t="s">
        <v>12256</v>
      </c>
      <c r="K8136" s="113" t="s">
        <v>8909</v>
      </c>
      <c r="L8136" s="113" t="s">
        <v>3918</v>
      </c>
      <c r="M8136" s="113" t="s">
        <v>8925</v>
      </c>
    </row>
    <row r="8137" spans="10:13">
      <c r="J8137" s="113" t="s">
        <v>12256</v>
      </c>
      <c r="K8137" s="113" t="s">
        <v>8912</v>
      </c>
      <c r="L8137" s="113" t="s">
        <v>3918</v>
      </c>
      <c r="M8137" s="113" t="s">
        <v>8928</v>
      </c>
    </row>
    <row r="8138" spans="10:13">
      <c r="J8138" s="113" t="s">
        <v>12256</v>
      </c>
      <c r="K8138" s="113" t="s">
        <v>8915</v>
      </c>
      <c r="L8138" s="113" t="s">
        <v>3918</v>
      </c>
      <c r="M8138" s="113" t="s">
        <v>8931</v>
      </c>
    </row>
    <row r="8139" spans="10:13">
      <c r="J8139" s="113" t="s">
        <v>12256</v>
      </c>
      <c r="K8139" s="113" t="s">
        <v>8918</v>
      </c>
      <c r="L8139" s="113" t="s">
        <v>3918</v>
      </c>
      <c r="M8139" s="113" t="s">
        <v>8934</v>
      </c>
    </row>
    <row r="8140" spans="10:13">
      <c r="J8140" s="113" t="s">
        <v>12256</v>
      </c>
      <c r="K8140" s="113" t="s">
        <v>8921</v>
      </c>
      <c r="L8140" s="113" t="s">
        <v>3918</v>
      </c>
      <c r="M8140" s="113" t="s">
        <v>8937</v>
      </c>
    </row>
    <row r="8141" spans="10:13">
      <c r="J8141" s="113" t="s">
        <v>12256</v>
      </c>
      <c r="K8141" s="113" t="s">
        <v>8924</v>
      </c>
      <c r="L8141" s="113" t="s">
        <v>3918</v>
      </c>
      <c r="M8141" s="113" t="s">
        <v>8940</v>
      </c>
    </row>
    <row r="8142" spans="10:13">
      <c r="J8142" s="113" t="s">
        <v>12256</v>
      </c>
      <c r="K8142" s="113" t="s">
        <v>8927</v>
      </c>
      <c r="L8142" s="113" t="s">
        <v>3918</v>
      </c>
      <c r="M8142" s="113" t="s">
        <v>8943</v>
      </c>
    </row>
    <row r="8143" spans="10:13">
      <c r="J8143" s="113" t="s">
        <v>12256</v>
      </c>
      <c r="K8143" s="113" t="s">
        <v>8930</v>
      </c>
      <c r="L8143" s="113" t="s">
        <v>3918</v>
      </c>
      <c r="M8143" s="113" t="s">
        <v>8946</v>
      </c>
    </row>
    <row r="8144" spans="10:13">
      <c r="J8144" s="113" t="s">
        <v>12256</v>
      </c>
      <c r="K8144" s="113" t="s">
        <v>8933</v>
      </c>
      <c r="L8144" s="113" t="s">
        <v>3918</v>
      </c>
      <c r="M8144" s="113" t="s">
        <v>8949</v>
      </c>
    </row>
    <row r="8145" spans="10:13">
      <c r="J8145" s="113" t="s">
        <v>12256</v>
      </c>
      <c r="K8145" s="113" t="s">
        <v>8936</v>
      </c>
      <c r="L8145" s="113" t="s">
        <v>3918</v>
      </c>
      <c r="M8145" s="113" t="s">
        <v>8952</v>
      </c>
    </row>
    <row r="8146" spans="10:13">
      <c r="J8146" s="113" t="s">
        <v>12256</v>
      </c>
      <c r="K8146" s="113" t="s">
        <v>8939</v>
      </c>
      <c r="L8146" s="113" t="s">
        <v>3918</v>
      </c>
      <c r="M8146" s="113" t="s">
        <v>8955</v>
      </c>
    </row>
    <row r="8147" spans="10:13">
      <c r="J8147" s="113" t="s">
        <v>12256</v>
      </c>
      <c r="K8147" s="113" t="s">
        <v>8942</v>
      </c>
      <c r="L8147" s="113" t="s">
        <v>3918</v>
      </c>
      <c r="M8147" s="113" t="s">
        <v>8958</v>
      </c>
    </row>
    <row r="8148" spans="10:13">
      <c r="J8148" s="113" t="s">
        <v>12256</v>
      </c>
      <c r="K8148" s="113" t="s">
        <v>8945</v>
      </c>
      <c r="L8148" s="113" t="s">
        <v>3918</v>
      </c>
      <c r="M8148" s="113" t="s">
        <v>8961</v>
      </c>
    </row>
    <row r="8149" spans="10:13">
      <c r="J8149" s="113" t="s">
        <v>12256</v>
      </c>
      <c r="K8149" s="113" t="s">
        <v>8948</v>
      </c>
      <c r="L8149" s="113" t="s">
        <v>3918</v>
      </c>
      <c r="M8149" s="113" t="s">
        <v>8963</v>
      </c>
    </row>
    <row r="8150" spans="10:13">
      <c r="J8150" s="113" t="s">
        <v>12256</v>
      </c>
      <c r="K8150" s="113" t="s">
        <v>8951</v>
      </c>
      <c r="L8150" s="113" t="s">
        <v>3918</v>
      </c>
      <c r="M8150" s="113" t="s">
        <v>8966</v>
      </c>
    </row>
    <row r="8151" spans="10:13">
      <c r="J8151" s="113" t="s">
        <v>12256</v>
      </c>
      <c r="K8151" s="113" t="s">
        <v>8954</v>
      </c>
      <c r="L8151" s="113" t="s">
        <v>3918</v>
      </c>
      <c r="M8151" s="113" t="s">
        <v>8969</v>
      </c>
    </row>
    <row r="8152" spans="10:13">
      <c r="J8152" s="113" t="s">
        <v>12256</v>
      </c>
      <c r="K8152" s="113" t="s">
        <v>8957</v>
      </c>
      <c r="L8152" s="113" t="s">
        <v>3918</v>
      </c>
      <c r="M8152" s="113" t="s">
        <v>8972</v>
      </c>
    </row>
    <row r="8153" spans="10:13">
      <c r="J8153" s="113" t="s">
        <v>12256</v>
      </c>
      <c r="K8153" s="113" t="s">
        <v>8960</v>
      </c>
      <c r="L8153" s="113" t="s">
        <v>3918</v>
      </c>
      <c r="M8153" s="113" t="s">
        <v>8975</v>
      </c>
    </row>
    <row r="8154" spans="10:13">
      <c r="J8154" s="113" t="s">
        <v>12256</v>
      </c>
      <c r="K8154" s="113" t="s">
        <v>3694</v>
      </c>
      <c r="L8154" s="113" t="s">
        <v>3918</v>
      </c>
      <c r="M8154" s="113" t="s">
        <v>8978</v>
      </c>
    </row>
    <row r="8155" spans="10:13">
      <c r="J8155" s="113" t="s">
        <v>12256</v>
      </c>
      <c r="K8155" s="113" t="s">
        <v>8965</v>
      </c>
      <c r="L8155" s="113" t="s">
        <v>3918</v>
      </c>
      <c r="M8155" s="113" t="s">
        <v>8981</v>
      </c>
    </row>
    <row r="8156" spans="10:13">
      <c r="J8156" s="113" t="s">
        <v>12256</v>
      </c>
      <c r="K8156" s="113" t="s">
        <v>8968</v>
      </c>
      <c r="L8156" s="113" t="s">
        <v>3918</v>
      </c>
      <c r="M8156" s="113" t="s">
        <v>8984</v>
      </c>
    </row>
    <row r="8157" spans="10:13">
      <c r="J8157" s="113" t="s">
        <v>12256</v>
      </c>
      <c r="K8157" s="113" t="s">
        <v>8971</v>
      </c>
      <c r="L8157" s="113" t="s">
        <v>3918</v>
      </c>
      <c r="M8157" s="113" t="s">
        <v>8987</v>
      </c>
    </row>
    <row r="8158" spans="10:13">
      <c r="J8158" s="113" t="s">
        <v>12256</v>
      </c>
      <c r="K8158" s="113" t="s">
        <v>8974</v>
      </c>
      <c r="L8158" s="113" t="s">
        <v>3918</v>
      </c>
      <c r="M8158" s="113" t="s">
        <v>8990</v>
      </c>
    </row>
    <row r="8159" spans="10:13">
      <c r="J8159" s="113" t="s">
        <v>12256</v>
      </c>
      <c r="K8159" s="113" t="s">
        <v>8977</v>
      </c>
      <c r="L8159" s="113" t="s">
        <v>3918</v>
      </c>
      <c r="M8159" s="113" t="s">
        <v>8993</v>
      </c>
    </row>
    <row r="8160" spans="10:13">
      <c r="J8160" s="113" t="s">
        <v>12256</v>
      </c>
      <c r="K8160" s="113" t="s">
        <v>8980</v>
      </c>
      <c r="L8160" s="113" t="s">
        <v>3918</v>
      </c>
      <c r="M8160" s="113" t="s">
        <v>8996</v>
      </c>
    </row>
    <row r="8161" spans="10:13">
      <c r="J8161" s="113" t="s">
        <v>12256</v>
      </c>
      <c r="K8161" s="113" t="s">
        <v>8983</v>
      </c>
      <c r="L8161" s="113" t="s">
        <v>3918</v>
      </c>
      <c r="M8161" s="113" t="s">
        <v>8999</v>
      </c>
    </row>
    <row r="8162" spans="10:13">
      <c r="J8162" s="113" t="s">
        <v>12256</v>
      </c>
      <c r="K8162" s="113" t="s">
        <v>8986</v>
      </c>
      <c r="L8162" s="113" t="s">
        <v>3918</v>
      </c>
      <c r="M8162" s="113" t="s">
        <v>9002</v>
      </c>
    </row>
    <row r="8163" spans="10:13">
      <c r="J8163" s="113" t="s">
        <v>12256</v>
      </c>
      <c r="K8163" s="113" t="s">
        <v>8989</v>
      </c>
      <c r="L8163" s="113" t="s">
        <v>3918</v>
      </c>
      <c r="M8163" s="113" t="s">
        <v>9005</v>
      </c>
    </row>
    <row r="8164" spans="10:13">
      <c r="J8164" s="113" t="s">
        <v>12256</v>
      </c>
      <c r="K8164" s="113" t="s">
        <v>8992</v>
      </c>
      <c r="L8164" s="113" t="s">
        <v>3918</v>
      </c>
      <c r="M8164" s="113" t="s">
        <v>9008</v>
      </c>
    </row>
    <row r="8165" spans="10:13">
      <c r="J8165" s="113" t="s">
        <v>12256</v>
      </c>
      <c r="K8165" s="113" t="s">
        <v>8995</v>
      </c>
      <c r="L8165" s="113" t="s">
        <v>3918</v>
      </c>
      <c r="M8165" s="113" t="s">
        <v>9011</v>
      </c>
    </row>
    <row r="8166" spans="10:13">
      <c r="J8166" s="113" t="s">
        <v>12256</v>
      </c>
      <c r="K8166" s="113" t="s">
        <v>8998</v>
      </c>
      <c r="L8166" s="113" t="s">
        <v>3918</v>
      </c>
      <c r="M8166" s="113" t="s">
        <v>9014</v>
      </c>
    </row>
    <row r="8167" spans="10:13">
      <c r="J8167" s="113" t="s">
        <v>12256</v>
      </c>
      <c r="K8167" s="113" t="s">
        <v>9001</v>
      </c>
      <c r="L8167" s="113" t="s">
        <v>3918</v>
      </c>
      <c r="M8167" s="113" t="s">
        <v>9017</v>
      </c>
    </row>
    <row r="8168" spans="10:13">
      <c r="J8168" s="113" t="s">
        <v>12256</v>
      </c>
      <c r="K8168" s="113" t="s">
        <v>9004</v>
      </c>
      <c r="L8168" s="113" t="s">
        <v>3918</v>
      </c>
      <c r="M8168" s="113" t="s">
        <v>9020</v>
      </c>
    </row>
    <row r="8169" spans="10:13">
      <c r="J8169" s="113" t="s">
        <v>12256</v>
      </c>
      <c r="K8169" s="113" t="s">
        <v>9007</v>
      </c>
      <c r="L8169" s="113" t="s">
        <v>3918</v>
      </c>
      <c r="M8169" s="113" t="s">
        <v>9022</v>
      </c>
    </row>
    <row r="8170" spans="10:13">
      <c r="J8170" s="113" t="s">
        <v>12256</v>
      </c>
      <c r="K8170" s="113" t="s">
        <v>9010</v>
      </c>
      <c r="L8170" s="113" t="s">
        <v>3918</v>
      </c>
      <c r="M8170" s="113" t="s">
        <v>9025</v>
      </c>
    </row>
    <row r="8171" spans="10:13">
      <c r="J8171" s="113" t="s">
        <v>12256</v>
      </c>
      <c r="K8171" s="113" t="s">
        <v>9013</v>
      </c>
      <c r="L8171" s="113" t="s">
        <v>3918</v>
      </c>
      <c r="M8171" s="113" t="s">
        <v>9028</v>
      </c>
    </row>
    <row r="8172" spans="10:13">
      <c r="J8172" s="113" t="s">
        <v>12256</v>
      </c>
      <c r="K8172" s="113" t="s">
        <v>9016</v>
      </c>
      <c r="L8172" s="113" t="s">
        <v>3918</v>
      </c>
      <c r="M8172" s="113" t="s">
        <v>9031</v>
      </c>
    </row>
    <row r="8173" spans="10:13">
      <c r="J8173" s="113" t="s">
        <v>12256</v>
      </c>
      <c r="K8173" s="113" t="s">
        <v>9019</v>
      </c>
      <c r="L8173" s="113" t="s">
        <v>3918</v>
      </c>
      <c r="M8173" s="113" t="s">
        <v>9034</v>
      </c>
    </row>
    <row r="8174" spans="10:13">
      <c r="J8174" s="113" t="s">
        <v>12256</v>
      </c>
      <c r="K8174" s="113" t="s">
        <v>3696</v>
      </c>
      <c r="L8174" s="113" t="s">
        <v>3918</v>
      </c>
      <c r="M8174" s="113" t="s">
        <v>9037</v>
      </c>
    </row>
    <row r="8175" spans="10:13">
      <c r="J8175" s="113" t="s">
        <v>12256</v>
      </c>
      <c r="K8175" s="113" t="s">
        <v>9024</v>
      </c>
      <c r="L8175" s="113" t="s">
        <v>3918</v>
      </c>
      <c r="M8175" s="113" t="s">
        <v>9040</v>
      </c>
    </row>
    <row r="8176" spans="10:13">
      <c r="J8176" s="113" t="s">
        <v>12256</v>
      </c>
      <c r="K8176" s="113" t="s">
        <v>9027</v>
      </c>
      <c r="L8176" s="113" t="s">
        <v>3918</v>
      </c>
      <c r="M8176" s="113" t="s">
        <v>9043</v>
      </c>
    </row>
    <row r="8177" spans="10:13">
      <c r="J8177" s="113" t="s">
        <v>12256</v>
      </c>
      <c r="K8177" s="113" t="s">
        <v>9030</v>
      </c>
      <c r="L8177" s="113" t="s">
        <v>3918</v>
      </c>
      <c r="M8177" s="113" t="s">
        <v>9046</v>
      </c>
    </row>
    <row r="8178" spans="10:13">
      <c r="J8178" s="113" t="s">
        <v>12256</v>
      </c>
      <c r="K8178" s="113" t="s">
        <v>9033</v>
      </c>
      <c r="L8178" s="113" t="s">
        <v>3918</v>
      </c>
      <c r="M8178" s="113" t="s">
        <v>9049</v>
      </c>
    </row>
    <row r="8179" spans="10:13">
      <c r="J8179" s="113" t="s">
        <v>12256</v>
      </c>
      <c r="K8179" s="113" t="s">
        <v>9036</v>
      </c>
      <c r="L8179" s="113" t="s">
        <v>3918</v>
      </c>
      <c r="M8179" s="113" t="s">
        <v>9052</v>
      </c>
    </row>
    <row r="8180" spans="10:13">
      <c r="J8180" s="113" t="s">
        <v>12256</v>
      </c>
      <c r="K8180" s="113" t="s">
        <v>9039</v>
      </c>
      <c r="L8180" s="113" t="s">
        <v>3918</v>
      </c>
      <c r="M8180" s="113" t="s">
        <v>9055</v>
      </c>
    </row>
    <row r="8181" spans="10:13">
      <c r="J8181" s="113" t="s">
        <v>12256</v>
      </c>
      <c r="K8181" s="113" t="s">
        <v>9042</v>
      </c>
      <c r="L8181" s="113" t="s">
        <v>3918</v>
      </c>
      <c r="M8181" s="113" t="s">
        <v>9058</v>
      </c>
    </row>
    <row r="8182" spans="10:13">
      <c r="J8182" s="113" t="s">
        <v>12256</v>
      </c>
      <c r="K8182" s="113" t="s">
        <v>9045</v>
      </c>
      <c r="L8182" s="113" t="s">
        <v>3918</v>
      </c>
      <c r="M8182" s="113" t="s">
        <v>9061</v>
      </c>
    </row>
    <row r="8183" spans="10:13">
      <c r="J8183" s="113" t="s">
        <v>12256</v>
      </c>
      <c r="K8183" s="113" t="s">
        <v>9048</v>
      </c>
      <c r="L8183" s="113" t="s">
        <v>3918</v>
      </c>
      <c r="M8183" s="113" t="s">
        <v>9064</v>
      </c>
    </row>
    <row r="8184" spans="10:13">
      <c r="J8184" s="113" t="s">
        <v>12256</v>
      </c>
      <c r="K8184" s="113" t="s">
        <v>9051</v>
      </c>
      <c r="L8184" s="113" t="s">
        <v>3918</v>
      </c>
      <c r="M8184" s="113" t="s">
        <v>9067</v>
      </c>
    </row>
    <row r="8185" spans="10:13">
      <c r="J8185" s="113" t="s">
        <v>12256</v>
      </c>
      <c r="K8185" s="113" t="s">
        <v>9054</v>
      </c>
      <c r="L8185" s="113" t="s">
        <v>3918</v>
      </c>
      <c r="M8185" s="113" t="s">
        <v>9070</v>
      </c>
    </row>
    <row r="8186" spans="10:13">
      <c r="J8186" s="113" t="s">
        <v>12256</v>
      </c>
      <c r="K8186" s="113" t="s">
        <v>9057</v>
      </c>
      <c r="L8186" s="113" t="s">
        <v>3918</v>
      </c>
      <c r="M8186" s="113" t="s">
        <v>9073</v>
      </c>
    </row>
    <row r="8187" spans="10:13">
      <c r="J8187" s="113" t="s">
        <v>12256</v>
      </c>
      <c r="K8187" s="113" t="s">
        <v>9060</v>
      </c>
      <c r="L8187" s="113" t="s">
        <v>3918</v>
      </c>
      <c r="M8187" s="113" t="s">
        <v>9076</v>
      </c>
    </row>
    <row r="8188" spans="10:13">
      <c r="J8188" s="113" t="s">
        <v>12256</v>
      </c>
      <c r="K8188" s="113" t="s">
        <v>9063</v>
      </c>
      <c r="L8188" s="113" t="s">
        <v>3918</v>
      </c>
      <c r="M8188" s="113" t="s">
        <v>9079</v>
      </c>
    </row>
    <row r="8189" spans="10:13">
      <c r="J8189" s="113" t="s">
        <v>12256</v>
      </c>
      <c r="K8189" s="113" t="s">
        <v>9066</v>
      </c>
      <c r="L8189" s="113" t="s">
        <v>3918</v>
      </c>
      <c r="M8189" s="113" t="s">
        <v>5962</v>
      </c>
    </row>
    <row r="8190" spans="10:13">
      <c r="J8190" s="113" t="s">
        <v>12256</v>
      </c>
      <c r="K8190" s="113" t="s">
        <v>9069</v>
      </c>
      <c r="L8190" s="113" t="s">
        <v>3918</v>
      </c>
      <c r="M8190" s="113" t="s">
        <v>9083</v>
      </c>
    </row>
    <row r="8191" spans="10:13">
      <c r="J8191" s="113" t="s">
        <v>12256</v>
      </c>
      <c r="K8191" s="113" t="s">
        <v>9072</v>
      </c>
      <c r="L8191" s="113" t="s">
        <v>3918</v>
      </c>
      <c r="M8191" s="113" t="s">
        <v>9086</v>
      </c>
    </row>
    <row r="8192" spans="10:13">
      <c r="J8192" s="113" t="s">
        <v>12256</v>
      </c>
      <c r="K8192" s="113" t="s">
        <v>9075</v>
      </c>
      <c r="L8192" s="113" t="s">
        <v>3918</v>
      </c>
      <c r="M8192" s="113" t="s">
        <v>9089</v>
      </c>
    </row>
    <row r="8193" spans="10:13">
      <c r="J8193" s="113" t="s">
        <v>12256</v>
      </c>
      <c r="K8193" s="113" t="s">
        <v>9078</v>
      </c>
      <c r="L8193" s="113" t="s">
        <v>3918</v>
      </c>
      <c r="M8193" s="113" t="s">
        <v>9092</v>
      </c>
    </row>
    <row r="8194" spans="10:13">
      <c r="J8194" s="113" t="s">
        <v>12256</v>
      </c>
      <c r="K8194" s="113" t="s">
        <v>3698</v>
      </c>
      <c r="L8194" s="113" t="s">
        <v>3918</v>
      </c>
      <c r="M8194" s="113" t="s">
        <v>9095</v>
      </c>
    </row>
    <row r="8195" spans="10:13">
      <c r="J8195" s="113" t="s">
        <v>12256</v>
      </c>
      <c r="K8195" s="113" t="s">
        <v>9082</v>
      </c>
      <c r="L8195" s="113" t="s">
        <v>3918</v>
      </c>
      <c r="M8195" s="113" t="s">
        <v>9098</v>
      </c>
    </row>
    <row r="8196" spans="10:13">
      <c r="J8196" s="113" t="s">
        <v>12256</v>
      </c>
      <c r="K8196" s="113" t="s">
        <v>9085</v>
      </c>
      <c r="L8196" s="113" t="s">
        <v>3918</v>
      </c>
      <c r="M8196" s="113" t="s">
        <v>9101</v>
      </c>
    </row>
    <row r="8197" spans="10:13">
      <c r="J8197" s="113" t="s">
        <v>12256</v>
      </c>
      <c r="K8197" s="113" t="s">
        <v>9088</v>
      </c>
      <c r="L8197" s="113" t="s">
        <v>3918</v>
      </c>
      <c r="M8197" s="113" t="s">
        <v>9104</v>
      </c>
    </row>
    <row r="8198" spans="10:13">
      <c r="J8198" s="113" t="s">
        <v>12256</v>
      </c>
      <c r="K8198" s="113" t="s">
        <v>9091</v>
      </c>
      <c r="L8198" s="113" t="s">
        <v>3918</v>
      </c>
      <c r="M8198" s="113" t="s">
        <v>9107</v>
      </c>
    </row>
    <row r="8199" spans="10:13">
      <c r="J8199" s="113" t="s">
        <v>12256</v>
      </c>
      <c r="K8199" s="113" t="s">
        <v>9094</v>
      </c>
      <c r="L8199" s="113" t="s">
        <v>3918</v>
      </c>
      <c r="M8199" s="113" t="s">
        <v>9110</v>
      </c>
    </row>
    <row r="8200" spans="10:13">
      <c r="J8200" s="113" t="s">
        <v>12256</v>
      </c>
      <c r="K8200" s="113" t="s">
        <v>9097</v>
      </c>
      <c r="L8200" s="113" t="s">
        <v>3918</v>
      </c>
      <c r="M8200" s="113" t="s">
        <v>9113</v>
      </c>
    </row>
    <row r="8201" spans="10:13">
      <c r="J8201" s="113" t="s">
        <v>12256</v>
      </c>
      <c r="K8201" s="113" t="s">
        <v>9100</v>
      </c>
      <c r="L8201" s="113" t="s">
        <v>3918</v>
      </c>
      <c r="M8201" s="113" t="s">
        <v>9116</v>
      </c>
    </row>
    <row r="8202" spans="10:13">
      <c r="J8202" s="113" t="s">
        <v>12256</v>
      </c>
      <c r="K8202" s="113" t="s">
        <v>9103</v>
      </c>
      <c r="L8202" s="113" t="s">
        <v>3918</v>
      </c>
      <c r="M8202" s="113" t="s">
        <v>9119</v>
      </c>
    </row>
    <row r="8203" spans="10:13">
      <c r="J8203" s="113" t="s">
        <v>12256</v>
      </c>
      <c r="K8203" s="113" t="s">
        <v>9106</v>
      </c>
      <c r="L8203" s="113" t="s">
        <v>3918</v>
      </c>
      <c r="M8203" s="113" t="s">
        <v>9122</v>
      </c>
    </row>
    <row r="8204" spans="10:13">
      <c r="J8204" s="113" t="s">
        <v>12256</v>
      </c>
      <c r="K8204" s="113" t="s">
        <v>9109</v>
      </c>
      <c r="L8204" s="113" t="s">
        <v>3918</v>
      </c>
      <c r="M8204" s="113" t="s">
        <v>9125</v>
      </c>
    </row>
    <row r="8205" spans="10:13">
      <c r="J8205" s="113" t="s">
        <v>12256</v>
      </c>
      <c r="K8205" s="113" t="s">
        <v>9112</v>
      </c>
      <c r="L8205" s="113" t="s">
        <v>3918</v>
      </c>
      <c r="M8205" s="113" t="s">
        <v>9128</v>
      </c>
    </row>
    <row r="8206" spans="10:13">
      <c r="J8206" s="113" t="s">
        <v>12256</v>
      </c>
      <c r="K8206" s="113" t="s">
        <v>9115</v>
      </c>
      <c r="L8206" s="113" t="s">
        <v>3918</v>
      </c>
      <c r="M8206" s="113" t="s">
        <v>9131</v>
      </c>
    </row>
    <row r="8207" spans="10:13">
      <c r="J8207" s="113" t="s">
        <v>12256</v>
      </c>
      <c r="K8207" s="113" t="s">
        <v>9118</v>
      </c>
      <c r="L8207" s="113" t="s">
        <v>3918</v>
      </c>
      <c r="M8207" s="113" t="s">
        <v>9134</v>
      </c>
    </row>
    <row r="8208" spans="10:13">
      <c r="J8208" s="113" t="s">
        <v>12256</v>
      </c>
      <c r="K8208" s="113" t="s">
        <v>9121</v>
      </c>
      <c r="L8208" s="113" t="s">
        <v>3918</v>
      </c>
      <c r="M8208" s="113" t="s">
        <v>9137</v>
      </c>
    </row>
    <row r="8209" spans="10:13">
      <c r="J8209" s="113" t="s">
        <v>12256</v>
      </c>
      <c r="K8209" s="113" t="s">
        <v>9124</v>
      </c>
      <c r="L8209" s="113" t="s">
        <v>3918</v>
      </c>
      <c r="M8209" s="113" t="s">
        <v>9139</v>
      </c>
    </row>
    <row r="8210" spans="10:13">
      <c r="J8210" s="113" t="s">
        <v>12256</v>
      </c>
      <c r="K8210" s="113" t="s">
        <v>9127</v>
      </c>
      <c r="L8210" s="113" t="s">
        <v>3918</v>
      </c>
      <c r="M8210" s="113" t="s">
        <v>9142</v>
      </c>
    </row>
    <row r="8211" spans="10:13">
      <c r="J8211" s="113" t="s">
        <v>12256</v>
      </c>
      <c r="K8211" s="113" t="s">
        <v>9130</v>
      </c>
      <c r="L8211" s="113" t="s">
        <v>3918</v>
      </c>
      <c r="M8211" s="113" t="s">
        <v>9145</v>
      </c>
    </row>
    <row r="8212" spans="10:13">
      <c r="J8212" s="113" t="s">
        <v>12256</v>
      </c>
      <c r="K8212" s="113" t="s">
        <v>9133</v>
      </c>
      <c r="L8212" s="113" t="s">
        <v>3918</v>
      </c>
      <c r="M8212" s="113" t="s">
        <v>9148</v>
      </c>
    </row>
    <row r="8213" spans="10:13">
      <c r="J8213" s="113" t="s">
        <v>12256</v>
      </c>
      <c r="K8213" s="113" t="s">
        <v>9136</v>
      </c>
      <c r="L8213" s="113" t="s">
        <v>3918</v>
      </c>
      <c r="M8213" s="113" t="s">
        <v>9151</v>
      </c>
    </row>
    <row r="8214" spans="10:13">
      <c r="J8214" s="113" t="s">
        <v>12256</v>
      </c>
      <c r="K8214" s="113" t="s">
        <v>3700</v>
      </c>
      <c r="L8214" s="113" t="s">
        <v>3918</v>
      </c>
      <c r="M8214" s="113" t="s">
        <v>9154</v>
      </c>
    </row>
    <row r="8215" spans="10:13">
      <c r="J8215" s="113" t="s">
        <v>12256</v>
      </c>
      <c r="K8215" s="113" t="s">
        <v>9141</v>
      </c>
      <c r="L8215" s="113" t="s">
        <v>3918</v>
      </c>
      <c r="M8215" s="113" t="s">
        <v>9157</v>
      </c>
    </row>
    <row r="8216" spans="10:13">
      <c r="J8216" s="113" t="s">
        <v>12256</v>
      </c>
      <c r="K8216" s="113" t="s">
        <v>9144</v>
      </c>
      <c r="L8216" s="113" t="s">
        <v>3918</v>
      </c>
      <c r="M8216" s="113" t="s">
        <v>9160</v>
      </c>
    </row>
    <row r="8217" spans="10:13">
      <c r="J8217" s="113" t="s">
        <v>12256</v>
      </c>
      <c r="K8217" s="113" t="s">
        <v>9147</v>
      </c>
      <c r="L8217" s="113" t="s">
        <v>3918</v>
      </c>
      <c r="M8217" s="113" t="s">
        <v>9163</v>
      </c>
    </row>
    <row r="8218" spans="10:13">
      <c r="J8218" s="113" t="s">
        <v>12256</v>
      </c>
      <c r="K8218" s="113" t="s">
        <v>9150</v>
      </c>
      <c r="L8218" s="113" t="s">
        <v>3918</v>
      </c>
      <c r="M8218" s="113" t="s">
        <v>9166</v>
      </c>
    </row>
    <row r="8219" spans="10:13">
      <c r="J8219" s="113" t="s">
        <v>12256</v>
      </c>
      <c r="K8219" s="113" t="s">
        <v>9153</v>
      </c>
      <c r="L8219" s="113" t="s">
        <v>3918</v>
      </c>
      <c r="M8219" s="113" t="s">
        <v>9169</v>
      </c>
    </row>
    <row r="8220" spans="10:13">
      <c r="J8220" s="113" t="s">
        <v>12256</v>
      </c>
      <c r="K8220" s="113" t="s">
        <v>9156</v>
      </c>
      <c r="L8220" s="113" t="s">
        <v>3918</v>
      </c>
      <c r="M8220" s="113" t="s">
        <v>9172</v>
      </c>
    </row>
    <row r="8221" spans="10:13">
      <c r="J8221" s="113" t="s">
        <v>12256</v>
      </c>
      <c r="K8221" s="113" t="s">
        <v>9159</v>
      </c>
      <c r="L8221" s="113" t="s">
        <v>3918</v>
      </c>
      <c r="M8221" s="113" t="s">
        <v>9175</v>
      </c>
    </row>
    <row r="8222" spans="10:13">
      <c r="J8222" s="113" t="s">
        <v>12256</v>
      </c>
      <c r="K8222" s="113" t="s">
        <v>9162</v>
      </c>
      <c r="L8222" s="113" t="s">
        <v>3918</v>
      </c>
      <c r="M8222" s="113" t="s">
        <v>9178</v>
      </c>
    </row>
    <row r="8223" spans="10:13">
      <c r="J8223" s="113" t="s">
        <v>12256</v>
      </c>
      <c r="K8223" s="113" t="s">
        <v>9165</v>
      </c>
      <c r="L8223" s="113" t="s">
        <v>3918</v>
      </c>
      <c r="M8223" s="113" t="s">
        <v>9181</v>
      </c>
    </row>
    <row r="8224" spans="10:13">
      <c r="J8224" s="113" t="s">
        <v>12256</v>
      </c>
      <c r="K8224" s="113" t="s">
        <v>9168</v>
      </c>
      <c r="L8224" s="113" t="s">
        <v>3918</v>
      </c>
      <c r="M8224" s="113" t="s">
        <v>9184</v>
      </c>
    </row>
    <row r="8225" spans="10:13">
      <c r="J8225" s="113" t="s">
        <v>12256</v>
      </c>
      <c r="K8225" s="113" t="s">
        <v>9171</v>
      </c>
      <c r="L8225" s="113" t="s">
        <v>3918</v>
      </c>
      <c r="M8225" s="113" t="s">
        <v>9187</v>
      </c>
    </row>
    <row r="8226" spans="10:13">
      <c r="J8226" s="113" t="s">
        <v>12256</v>
      </c>
      <c r="K8226" s="113" t="s">
        <v>9174</v>
      </c>
      <c r="L8226" s="113" t="s">
        <v>3918</v>
      </c>
      <c r="M8226" s="113" t="s">
        <v>9190</v>
      </c>
    </row>
    <row r="8227" spans="10:13">
      <c r="J8227" s="113" t="s">
        <v>12256</v>
      </c>
      <c r="K8227" s="113" t="s">
        <v>9177</v>
      </c>
      <c r="L8227" s="113" t="s">
        <v>3918</v>
      </c>
      <c r="M8227" s="113" t="s">
        <v>9193</v>
      </c>
    </row>
    <row r="8228" spans="10:13">
      <c r="J8228" s="113" t="s">
        <v>12256</v>
      </c>
      <c r="K8228" s="113" t="s">
        <v>9180</v>
      </c>
      <c r="L8228" s="113" t="s">
        <v>3918</v>
      </c>
      <c r="M8228" s="113" t="s">
        <v>9196</v>
      </c>
    </row>
    <row r="8229" spans="10:13">
      <c r="J8229" s="113" t="s">
        <v>12256</v>
      </c>
      <c r="K8229" s="113" t="s">
        <v>9183</v>
      </c>
      <c r="L8229" s="113" t="s">
        <v>3918</v>
      </c>
      <c r="M8229" s="113" t="s">
        <v>9198</v>
      </c>
    </row>
    <row r="8230" spans="10:13">
      <c r="J8230" s="113" t="s">
        <v>12256</v>
      </c>
      <c r="K8230" s="113" t="s">
        <v>9186</v>
      </c>
      <c r="L8230" s="113" t="s">
        <v>3918</v>
      </c>
      <c r="M8230" s="113" t="s">
        <v>9201</v>
      </c>
    </row>
    <row r="8231" spans="10:13">
      <c r="J8231" s="113" t="s">
        <v>12256</v>
      </c>
      <c r="K8231" s="113" t="s">
        <v>9189</v>
      </c>
      <c r="L8231" s="113" t="s">
        <v>3918</v>
      </c>
      <c r="M8231" s="113" t="s">
        <v>9204</v>
      </c>
    </row>
    <row r="8232" spans="10:13">
      <c r="J8232" s="113" t="s">
        <v>12256</v>
      </c>
      <c r="K8232" s="113" t="s">
        <v>9192</v>
      </c>
      <c r="L8232" s="113" t="s">
        <v>3918</v>
      </c>
      <c r="M8232" s="113" t="s">
        <v>9207</v>
      </c>
    </row>
    <row r="8233" spans="10:13">
      <c r="J8233" s="113" t="s">
        <v>12256</v>
      </c>
      <c r="K8233" s="113" t="s">
        <v>9195</v>
      </c>
      <c r="L8233" s="113" t="s">
        <v>3918</v>
      </c>
      <c r="M8233" s="113" t="s">
        <v>9210</v>
      </c>
    </row>
    <row r="8234" spans="10:13">
      <c r="J8234" s="113" t="s">
        <v>12256</v>
      </c>
      <c r="K8234" s="113" t="s">
        <v>3702</v>
      </c>
      <c r="L8234" s="113" t="s">
        <v>3918</v>
      </c>
      <c r="M8234" s="113" t="s">
        <v>9213</v>
      </c>
    </row>
    <row r="8235" spans="10:13">
      <c r="J8235" s="113" t="s">
        <v>12256</v>
      </c>
      <c r="K8235" s="113" t="s">
        <v>9200</v>
      </c>
      <c r="L8235" s="113" t="s">
        <v>3918</v>
      </c>
      <c r="M8235" s="113" t="s">
        <v>9216</v>
      </c>
    </row>
    <row r="8236" spans="10:13">
      <c r="J8236" s="113" t="s">
        <v>12256</v>
      </c>
      <c r="K8236" s="113" t="s">
        <v>9203</v>
      </c>
      <c r="L8236" s="113" t="s">
        <v>3918</v>
      </c>
      <c r="M8236" s="113" t="s">
        <v>9219</v>
      </c>
    </row>
    <row r="8237" spans="10:13">
      <c r="J8237" s="113" t="s">
        <v>12256</v>
      </c>
      <c r="K8237" s="113" t="s">
        <v>9206</v>
      </c>
      <c r="L8237" s="113" t="s">
        <v>3918</v>
      </c>
      <c r="M8237" s="113" t="s">
        <v>9222</v>
      </c>
    </row>
    <row r="8238" spans="10:13">
      <c r="J8238" s="113" t="s">
        <v>12256</v>
      </c>
      <c r="K8238" s="113" t="s">
        <v>9209</v>
      </c>
      <c r="L8238" s="113" t="s">
        <v>3918</v>
      </c>
      <c r="M8238" s="113" t="s">
        <v>9225</v>
      </c>
    </row>
    <row r="8239" spans="10:13">
      <c r="J8239" s="113" t="s">
        <v>12256</v>
      </c>
      <c r="K8239" s="113" t="s">
        <v>9212</v>
      </c>
      <c r="L8239" s="113" t="s">
        <v>3918</v>
      </c>
      <c r="M8239" s="113" t="s">
        <v>9228</v>
      </c>
    </row>
    <row r="8240" spans="10:13">
      <c r="J8240" s="113" t="s">
        <v>12256</v>
      </c>
      <c r="K8240" s="113" t="s">
        <v>9215</v>
      </c>
      <c r="L8240" s="113" t="s">
        <v>3918</v>
      </c>
      <c r="M8240" s="113" t="s">
        <v>9231</v>
      </c>
    </row>
    <row r="8241" spans="10:13">
      <c r="J8241" s="113" t="s">
        <v>12256</v>
      </c>
      <c r="K8241" s="113" t="s">
        <v>9218</v>
      </c>
      <c r="L8241" s="113" t="s">
        <v>3918</v>
      </c>
      <c r="M8241" s="113" t="s">
        <v>9234</v>
      </c>
    </row>
    <row r="8242" spans="10:13">
      <c r="J8242" s="113" t="s">
        <v>12256</v>
      </c>
      <c r="K8242" s="113" t="s">
        <v>9221</v>
      </c>
      <c r="L8242" s="113" t="s">
        <v>3918</v>
      </c>
      <c r="M8242" s="113" t="s">
        <v>9237</v>
      </c>
    </row>
    <row r="8243" spans="10:13">
      <c r="J8243" s="113" t="s">
        <v>12256</v>
      </c>
      <c r="K8243" s="113" t="s">
        <v>9224</v>
      </c>
      <c r="L8243" s="113" t="s">
        <v>3918</v>
      </c>
      <c r="M8243" s="113" t="s">
        <v>9240</v>
      </c>
    </row>
    <row r="8244" spans="10:13">
      <c r="J8244" s="113" t="s">
        <v>12256</v>
      </c>
      <c r="K8244" s="113" t="s">
        <v>9227</v>
      </c>
      <c r="L8244" s="113" t="s">
        <v>3918</v>
      </c>
      <c r="M8244" s="113" t="s">
        <v>9243</v>
      </c>
    </row>
    <row r="8245" spans="10:13">
      <c r="J8245" s="113" t="s">
        <v>12256</v>
      </c>
      <c r="K8245" s="113" t="s">
        <v>9230</v>
      </c>
      <c r="L8245" s="113" t="s">
        <v>3918</v>
      </c>
      <c r="M8245" s="113" t="s">
        <v>9246</v>
      </c>
    </row>
    <row r="8246" spans="10:13">
      <c r="J8246" s="113" t="s">
        <v>12256</v>
      </c>
      <c r="K8246" s="113" t="s">
        <v>9233</v>
      </c>
      <c r="L8246" s="113" t="s">
        <v>3918</v>
      </c>
      <c r="M8246" s="113" t="s">
        <v>9249</v>
      </c>
    </row>
    <row r="8247" spans="10:13">
      <c r="J8247" s="113" t="s">
        <v>12256</v>
      </c>
      <c r="K8247" s="113" t="s">
        <v>9236</v>
      </c>
      <c r="L8247" s="113" t="s">
        <v>3918</v>
      </c>
      <c r="M8247" s="113" t="s">
        <v>9252</v>
      </c>
    </row>
    <row r="8248" spans="10:13">
      <c r="J8248" s="113" t="s">
        <v>12256</v>
      </c>
      <c r="K8248" s="113" t="s">
        <v>9239</v>
      </c>
      <c r="L8248" s="113" t="s">
        <v>3918</v>
      </c>
      <c r="M8248" s="113" t="s">
        <v>9255</v>
      </c>
    </row>
    <row r="8249" spans="10:13">
      <c r="J8249" s="113" t="s">
        <v>12256</v>
      </c>
      <c r="K8249" s="113" t="s">
        <v>9242</v>
      </c>
      <c r="L8249" s="113" t="s">
        <v>3918</v>
      </c>
      <c r="M8249" s="113" t="s">
        <v>9257</v>
      </c>
    </row>
    <row r="8250" spans="10:13">
      <c r="J8250" s="113" t="s">
        <v>12256</v>
      </c>
      <c r="K8250" s="113" t="s">
        <v>9245</v>
      </c>
      <c r="L8250" s="113" t="s">
        <v>3918</v>
      </c>
      <c r="M8250" s="113" t="s">
        <v>9260</v>
      </c>
    </row>
    <row r="8251" spans="10:13">
      <c r="J8251" s="113" t="s">
        <v>12256</v>
      </c>
      <c r="K8251" s="113" t="s">
        <v>9248</v>
      </c>
      <c r="L8251" s="113" t="s">
        <v>3918</v>
      </c>
      <c r="M8251" s="113" t="s">
        <v>9263</v>
      </c>
    </row>
    <row r="8252" spans="10:13">
      <c r="J8252" s="113" t="s">
        <v>12256</v>
      </c>
      <c r="K8252" s="113" t="s">
        <v>9251</v>
      </c>
      <c r="L8252" s="113" t="s">
        <v>3918</v>
      </c>
      <c r="M8252" s="113" t="s">
        <v>9266</v>
      </c>
    </row>
    <row r="8253" spans="10:13">
      <c r="J8253" s="113" t="s">
        <v>12256</v>
      </c>
      <c r="K8253" s="113" t="s">
        <v>9254</v>
      </c>
      <c r="L8253" s="113" t="s">
        <v>3918</v>
      </c>
      <c r="M8253" s="113" t="s">
        <v>9269</v>
      </c>
    </row>
    <row r="8254" spans="10:13">
      <c r="J8254" s="113" t="s">
        <v>12256</v>
      </c>
      <c r="K8254" s="113" t="s">
        <v>3704</v>
      </c>
      <c r="L8254" s="113" t="s">
        <v>3918</v>
      </c>
      <c r="M8254" s="113" t="s">
        <v>5985</v>
      </c>
    </row>
    <row r="8255" spans="10:13">
      <c r="J8255" s="113" t="s">
        <v>12256</v>
      </c>
      <c r="K8255" s="113" t="s">
        <v>9259</v>
      </c>
      <c r="L8255" s="113" t="s">
        <v>3918</v>
      </c>
      <c r="M8255" s="113" t="s">
        <v>9274</v>
      </c>
    </row>
    <row r="8256" spans="10:13">
      <c r="J8256" s="113" t="s">
        <v>12256</v>
      </c>
      <c r="K8256" s="113" t="s">
        <v>9262</v>
      </c>
      <c r="L8256" s="113" t="s">
        <v>3918</v>
      </c>
      <c r="M8256" s="113" t="s">
        <v>9277</v>
      </c>
    </row>
    <row r="8257" spans="10:13">
      <c r="J8257" s="113" t="s">
        <v>12256</v>
      </c>
      <c r="K8257" s="113" t="s">
        <v>9265</v>
      </c>
      <c r="L8257" s="113" t="s">
        <v>3918</v>
      </c>
      <c r="M8257" s="113" t="s">
        <v>9280</v>
      </c>
    </row>
    <row r="8258" spans="10:13">
      <c r="J8258" s="113" t="s">
        <v>12256</v>
      </c>
      <c r="K8258" s="113" t="s">
        <v>9268</v>
      </c>
      <c r="L8258" s="113" t="s">
        <v>3918</v>
      </c>
      <c r="M8258" s="113" t="s">
        <v>9283</v>
      </c>
    </row>
    <row r="8259" spans="10:13">
      <c r="J8259" s="113" t="s">
        <v>12256</v>
      </c>
      <c r="K8259" s="113" t="s">
        <v>9271</v>
      </c>
      <c r="L8259" s="113" t="s">
        <v>3918</v>
      </c>
      <c r="M8259" s="113" t="s">
        <v>9286</v>
      </c>
    </row>
    <row r="8260" spans="10:13">
      <c r="J8260" s="113" t="s">
        <v>12256</v>
      </c>
      <c r="K8260" s="113" t="s">
        <v>9273</v>
      </c>
      <c r="L8260" s="113" t="s">
        <v>3918</v>
      </c>
      <c r="M8260" s="113" t="s">
        <v>9289</v>
      </c>
    </row>
    <row r="8261" spans="10:13">
      <c r="J8261" s="113" t="s">
        <v>12256</v>
      </c>
      <c r="K8261" s="113" t="s">
        <v>9276</v>
      </c>
      <c r="L8261" s="113" t="s">
        <v>3918</v>
      </c>
      <c r="M8261" s="113" t="s">
        <v>9292</v>
      </c>
    </row>
    <row r="8262" spans="10:13">
      <c r="J8262" s="113" t="s">
        <v>12256</v>
      </c>
      <c r="K8262" s="113" t="s">
        <v>9279</v>
      </c>
      <c r="L8262" s="113" t="s">
        <v>3918</v>
      </c>
      <c r="M8262" s="113" t="s">
        <v>9295</v>
      </c>
    </row>
    <row r="8263" spans="10:13">
      <c r="J8263" s="113" t="s">
        <v>12256</v>
      </c>
      <c r="K8263" s="113" t="s">
        <v>9282</v>
      </c>
      <c r="L8263" s="113" t="s">
        <v>3918</v>
      </c>
      <c r="M8263" s="113" t="s">
        <v>9298</v>
      </c>
    </row>
    <row r="8264" spans="10:13">
      <c r="J8264" s="113" t="s">
        <v>12256</v>
      </c>
      <c r="K8264" s="113" t="s">
        <v>9285</v>
      </c>
      <c r="L8264" s="113" t="s">
        <v>3918</v>
      </c>
      <c r="M8264" s="113" t="s">
        <v>9301</v>
      </c>
    </row>
    <row r="8265" spans="10:13">
      <c r="J8265" s="113" t="s">
        <v>12256</v>
      </c>
      <c r="K8265" s="113" t="s">
        <v>9288</v>
      </c>
      <c r="L8265" s="113" t="s">
        <v>3918</v>
      </c>
      <c r="M8265" s="113" t="s">
        <v>9304</v>
      </c>
    </row>
    <row r="8266" spans="10:13">
      <c r="J8266" s="113" t="s">
        <v>12256</v>
      </c>
      <c r="K8266" s="113" t="s">
        <v>9291</v>
      </c>
      <c r="L8266" s="113" t="s">
        <v>3918</v>
      </c>
      <c r="M8266" s="113" t="s">
        <v>9307</v>
      </c>
    </row>
    <row r="8267" spans="10:13">
      <c r="J8267" s="113" t="s">
        <v>12256</v>
      </c>
      <c r="K8267" s="113" t="s">
        <v>9294</v>
      </c>
      <c r="L8267" s="113" t="s">
        <v>3918</v>
      </c>
      <c r="M8267" s="113" t="s">
        <v>9310</v>
      </c>
    </row>
    <row r="8268" spans="10:13">
      <c r="J8268" s="113" t="s">
        <v>12256</v>
      </c>
      <c r="K8268" s="113" t="s">
        <v>9297</v>
      </c>
      <c r="L8268" s="113" t="s">
        <v>3918</v>
      </c>
      <c r="M8268" s="113" t="s">
        <v>9313</v>
      </c>
    </row>
    <row r="8269" spans="10:13">
      <c r="J8269" s="113" t="s">
        <v>12256</v>
      </c>
      <c r="K8269" s="113" t="s">
        <v>9300</v>
      </c>
      <c r="L8269" s="113" t="s">
        <v>3918</v>
      </c>
      <c r="M8269" s="113" t="s">
        <v>9315</v>
      </c>
    </row>
    <row r="8270" spans="10:13">
      <c r="J8270" s="113" t="s">
        <v>12256</v>
      </c>
      <c r="K8270" s="113" t="s">
        <v>9303</v>
      </c>
      <c r="L8270" s="113" t="s">
        <v>3918</v>
      </c>
      <c r="M8270" s="113" t="s">
        <v>9318</v>
      </c>
    </row>
    <row r="8271" spans="10:13">
      <c r="J8271" s="113" t="s">
        <v>12256</v>
      </c>
      <c r="K8271" s="113" t="s">
        <v>9306</v>
      </c>
      <c r="L8271" s="113" t="s">
        <v>3918</v>
      </c>
      <c r="M8271" s="113" t="s">
        <v>9321</v>
      </c>
    </row>
    <row r="8272" spans="10:13">
      <c r="J8272" s="113" t="s">
        <v>12256</v>
      </c>
      <c r="K8272" s="113" t="s">
        <v>9309</v>
      </c>
      <c r="L8272" s="113" t="s">
        <v>3918</v>
      </c>
      <c r="M8272" s="113" t="s">
        <v>9324</v>
      </c>
    </row>
    <row r="8273" spans="10:13">
      <c r="J8273" s="113" t="s">
        <v>12256</v>
      </c>
      <c r="K8273" s="113" t="s">
        <v>9312</v>
      </c>
      <c r="L8273" s="113" t="s">
        <v>3918</v>
      </c>
      <c r="M8273" s="113" t="s">
        <v>9327</v>
      </c>
    </row>
    <row r="8274" spans="10:13">
      <c r="J8274" s="113" t="s">
        <v>12256</v>
      </c>
      <c r="K8274" s="113" t="s">
        <v>3706</v>
      </c>
      <c r="L8274" s="113" t="s">
        <v>3918</v>
      </c>
      <c r="M8274" s="113" t="s">
        <v>9330</v>
      </c>
    </row>
    <row r="8275" spans="10:13">
      <c r="J8275" s="113" t="s">
        <v>12256</v>
      </c>
      <c r="K8275" s="113" t="s">
        <v>9317</v>
      </c>
      <c r="L8275" s="113" t="s">
        <v>3918</v>
      </c>
      <c r="M8275" s="113" t="s">
        <v>9333</v>
      </c>
    </row>
    <row r="8276" spans="10:13">
      <c r="J8276" s="113" t="s">
        <v>12256</v>
      </c>
      <c r="K8276" s="113" t="s">
        <v>9320</v>
      </c>
      <c r="L8276" s="113" t="s">
        <v>3918</v>
      </c>
      <c r="M8276" s="113" t="s">
        <v>9336</v>
      </c>
    </row>
    <row r="8277" spans="10:13">
      <c r="J8277" s="113" t="s">
        <v>12256</v>
      </c>
      <c r="K8277" s="113" t="s">
        <v>9323</v>
      </c>
      <c r="L8277" s="113" t="s">
        <v>3918</v>
      </c>
      <c r="M8277" s="113" t="s">
        <v>9339</v>
      </c>
    </row>
    <row r="8278" spans="10:13">
      <c r="J8278" s="113" t="s">
        <v>12256</v>
      </c>
      <c r="K8278" s="113" t="s">
        <v>9326</v>
      </c>
      <c r="L8278" s="113" t="s">
        <v>3918</v>
      </c>
      <c r="M8278" s="113" t="s">
        <v>9342</v>
      </c>
    </row>
    <row r="8279" spans="10:13">
      <c r="J8279" s="113" t="s">
        <v>12256</v>
      </c>
      <c r="K8279" s="113" t="s">
        <v>9329</v>
      </c>
      <c r="L8279" s="113" t="s">
        <v>3918</v>
      </c>
      <c r="M8279" s="113" t="s">
        <v>9345</v>
      </c>
    </row>
    <row r="8280" spans="10:13">
      <c r="J8280" s="113" t="s">
        <v>12256</v>
      </c>
      <c r="K8280" s="113" t="s">
        <v>9332</v>
      </c>
      <c r="L8280" s="113" t="s">
        <v>3918</v>
      </c>
      <c r="M8280" s="113" t="s">
        <v>9348</v>
      </c>
    </row>
    <row r="8281" spans="10:13">
      <c r="J8281" s="113" t="s">
        <v>12256</v>
      </c>
      <c r="K8281" s="113" t="s">
        <v>9335</v>
      </c>
      <c r="L8281" s="113" t="s">
        <v>3918</v>
      </c>
      <c r="M8281" s="113" t="s">
        <v>9351</v>
      </c>
    </row>
    <row r="8282" spans="10:13">
      <c r="J8282" s="113" t="s">
        <v>12256</v>
      </c>
      <c r="K8282" s="113" t="s">
        <v>9338</v>
      </c>
      <c r="L8282" s="113" t="s">
        <v>3918</v>
      </c>
      <c r="M8282" s="113" t="s">
        <v>9354</v>
      </c>
    </row>
    <row r="8283" spans="10:13">
      <c r="J8283" s="113" t="s">
        <v>12256</v>
      </c>
      <c r="K8283" s="113" t="s">
        <v>9341</v>
      </c>
      <c r="L8283" s="113" t="s">
        <v>3918</v>
      </c>
      <c r="M8283" s="113" t="s">
        <v>9357</v>
      </c>
    </row>
    <row r="8284" spans="10:13">
      <c r="J8284" s="113" t="s">
        <v>12256</v>
      </c>
      <c r="K8284" s="113" t="s">
        <v>9344</v>
      </c>
      <c r="L8284" s="113" t="s">
        <v>3918</v>
      </c>
      <c r="M8284" s="113" t="s">
        <v>9360</v>
      </c>
    </row>
    <row r="8285" spans="10:13">
      <c r="J8285" s="113" t="s">
        <v>12256</v>
      </c>
      <c r="K8285" s="113" t="s">
        <v>9347</v>
      </c>
      <c r="L8285" s="113" t="s">
        <v>3918</v>
      </c>
      <c r="M8285" s="113" t="s">
        <v>9363</v>
      </c>
    </row>
    <row r="8286" spans="10:13">
      <c r="J8286" s="113" t="s">
        <v>12256</v>
      </c>
      <c r="K8286" s="113" t="s">
        <v>9350</v>
      </c>
      <c r="L8286" s="113" t="s">
        <v>3918</v>
      </c>
      <c r="M8286" s="113" t="s">
        <v>9366</v>
      </c>
    </row>
    <row r="8287" spans="10:13">
      <c r="J8287" s="113" t="s">
        <v>12256</v>
      </c>
      <c r="K8287" s="113" t="s">
        <v>9353</v>
      </c>
      <c r="L8287" s="113" t="s">
        <v>3918</v>
      </c>
      <c r="M8287" s="113" t="s">
        <v>9369</v>
      </c>
    </row>
    <row r="8288" spans="10:13">
      <c r="J8288" s="113" t="s">
        <v>12256</v>
      </c>
      <c r="K8288" s="113" t="s">
        <v>9356</v>
      </c>
      <c r="L8288" s="113" t="s">
        <v>3918</v>
      </c>
      <c r="M8288" s="113" t="s">
        <v>9372</v>
      </c>
    </row>
    <row r="8289" spans="10:13">
      <c r="J8289" s="113" t="s">
        <v>12256</v>
      </c>
      <c r="K8289" s="113" t="s">
        <v>9359</v>
      </c>
      <c r="L8289" s="113" t="s">
        <v>3918</v>
      </c>
      <c r="M8289" s="113" t="s">
        <v>9374</v>
      </c>
    </row>
    <row r="8290" spans="10:13">
      <c r="J8290" s="113" t="s">
        <v>12256</v>
      </c>
      <c r="K8290" s="113" t="s">
        <v>9362</v>
      </c>
      <c r="L8290" s="113" t="s">
        <v>3918</v>
      </c>
      <c r="M8290" s="113" t="s">
        <v>9377</v>
      </c>
    </row>
    <row r="8291" spans="10:13">
      <c r="J8291" s="113" t="s">
        <v>12256</v>
      </c>
      <c r="K8291" s="113" t="s">
        <v>9365</v>
      </c>
      <c r="L8291" s="113" t="s">
        <v>3918</v>
      </c>
      <c r="M8291" s="113" t="s">
        <v>9380</v>
      </c>
    </row>
    <row r="8292" spans="10:13">
      <c r="J8292" s="113" t="s">
        <v>12256</v>
      </c>
      <c r="K8292" s="113" t="s">
        <v>9368</v>
      </c>
      <c r="L8292" s="113" t="s">
        <v>3918</v>
      </c>
      <c r="M8292" s="113" t="s">
        <v>9383</v>
      </c>
    </row>
    <row r="8293" spans="10:13">
      <c r="J8293" s="113" t="s">
        <v>12256</v>
      </c>
      <c r="K8293" s="113" t="s">
        <v>9371</v>
      </c>
      <c r="L8293" s="113" t="s">
        <v>3918</v>
      </c>
      <c r="M8293" s="113" t="s">
        <v>9386</v>
      </c>
    </row>
    <row r="8294" spans="10:13">
      <c r="J8294" s="113" t="s">
        <v>12256</v>
      </c>
      <c r="K8294" s="113" t="s">
        <v>3708</v>
      </c>
      <c r="L8294" s="113" t="s">
        <v>3918</v>
      </c>
      <c r="M8294" s="113" t="s">
        <v>9389</v>
      </c>
    </row>
    <row r="8295" spans="10:13">
      <c r="J8295" s="113" t="s">
        <v>12256</v>
      </c>
      <c r="K8295" s="113" t="s">
        <v>9376</v>
      </c>
      <c r="L8295" s="113" t="s">
        <v>3918</v>
      </c>
      <c r="M8295" s="113" t="s">
        <v>9392</v>
      </c>
    </row>
    <row r="8296" spans="10:13">
      <c r="J8296" s="113" t="s">
        <v>12256</v>
      </c>
      <c r="K8296" s="113" t="s">
        <v>9379</v>
      </c>
      <c r="L8296" s="113" t="s">
        <v>3918</v>
      </c>
      <c r="M8296" s="113" t="s">
        <v>9395</v>
      </c>
    </row>
    <row r="8297" spans="10:13">
      <c r="J8297" s="113" t="s">
        <v>12256</v>
      </c>
      <c r="K8297" s="113" t="s">
        <v>9382</v>
      </c>
      <c r="L8297" s="113" t="s">
        <v>3918</v>
      </c>
      <c r="M8297" s="113" t="s">
        <v>9398</v>
      </c>
    </row>
    <row r="8298" spans="10:13">
      <c r="J8298" s="113" t="s">
        <v>12256</v>
      </c>
      <c r="K8298" s="113" t="s">
        <v>9385</v>
      </c>
      <c r="L8298" s="113" t="s">
        <v>3918</v>
      </c>
      <c r="M8298" s="113" t="s">
        <v>9401</v>
      </c>
    </row>
    <row r="8299" spans="10:13">
      <c r="J8299" s="113" t="s">
        <v>12256</v>
      </c>
      <c r="K8299" s="113" t="s">
        <v>9388</v>
      </c>
      <c r="L8299" s="113" t="s">
        <v>3918</v>
      </c>
      <c r="M8299" s="113" t="s">
        <v>9404</v>
      </c>
    </row>
    <row r="8300" spans="10:13">
      <c r="J8300" s="113" t="s">
        <v>12256</v>
      </c>
      <c r="K8300" s="113" t="s">
        <v>9391</v>
      </c>
      <c r="L8300" s="113" t="s">
        <v>3918</v>
      </c>
      <c r="M8300" s="113" t="s">
        <v>9407</v>
      </c>
    </row>
    <row r="8301" spans="10:13">
      <c r="J8301" s="113" t="s">
        <v>12256</v>
      </c>
      <c r="K8301" s="113" t="s">
        <v>9394</v>
      </c>
      <c r="L8301" s="113" t="s">
        <v>3918</v>
      </c>
      <c r="M8301" s="113" t="s">
        <v>9410</v>
      </c>
    </row>
    <row r="8302" spans="10:13">
      <c r="J8302" s="113" t="s">
        <v>12256</v>
      </c>
      <c r="K8302" s="113" t="s">
        <v>9397</v>
      </c>
      <c r="L8302" s="113" t="s">
        <v>3918</v>
      </c>
      <c r="M8302" s="113" t="s">
        <v>9413</v>
      </c>
    </row>
    <row r="8303" spans="10:13">
      <c r="J8303" s="113" t="s">
        <v>12256</v>
      </c>
      <c r="K8303" s="113" t="s">
        <v>9400</v>
      </c>
      <c r="L8303" s="113" t="s">
        <v>3918</v>
      </c>
      <c r="M8303" s="113" t="s">
        <v>9416</v>
      </c>
    </row>
    <row r="8304" spans="10:13">
      <c r="J8304" s="113" t="s">
        <v>12256</v>
      </c>
      <c r="K8304" s="113" t="s">
        <v>9403</v>
      </c>
      <c r="L8304" s="113" t="s">
        <v>3918</v>
      </c>
      <c r="M8304" s="113" t="s">
        <v>9419</v>
      </c>
    </row>
    <row r="8305" spans="10:13">
      <c r="J8305" s="113" t="s">
        <v>12256</v>
      </c>
      <c r="K8305" s="113" t="s">
        <v>9406</v>
      </c>
      <c r="L8305" s="113" t="s">
        <v>3918</v>
      </c>
      <c r="M8305" s="113" t="s">
        <v>9422</v>
      </c>
    </row>
    <row r="8306" spans="10:13">
      <c r="J8306" s="113" t="s">
        <v>12256</v>
      </c>
      <c r="K8306" s="113" t="s">
        <v>9409</v>
      </c>
      <c r="L8306" s="113" t="s">
        <v>3918</v>
      </c>
      <c r="M8306" s="113" t="s">
        <v>9425</v>
      </c>
    </row>
    <row r="8307" spans="10:13">
      <c r="J8307" s="113" t="s">
        <v>12256</v>
      </c>
      <c r="K8307" s="113" t="s">
        <v>9412</v>
      </c>
      <c r="L8307" s="113" t="s">
        <v>3918</v>
      </c>
      <c r="M8307" s="113" t="s">
        <v>9428</v>
      </c>
    </row>
    <row r="8308" spans="10:13">
      <c r="J8308" s="113" t="s">
        <v>12256</v>
      </c>
      <c r="K8308" s="113" t="s">
        <v>9415</v>
      </c>
      <c r="L8308" s="113" t="s">
        <v>3918</v>
      </c>
      <c r="M8308" s="113" t="s">
        <v>9431</v>
      </c>
    </row>
    <row r="8309" spans="10:13">
      <c r="J8309" s="113" t="s">
        <v>12256</v>
      </c>
      <c r="K8309" s="113" t="s">
        <v>9418</v>
      </c>
      <c r="L8309" s="113" t="s">
        <v>3918</v>
      </c>
      <c r="M8309" s="113" t="s">
        <v>9433</v>
      </c>
    </row>
    <row r="8310" spans="10:13">
      <c r="J8310" s="113" t="s">
        <v>12256</v>
      </c>
      <c r="K8310" s="113" t="s">
        <v>9421</v>
      </c>
      <c r="L8310" s="113" t="s">
        <v>3918</v>
      </c>
      <c r="M8310" s="113" t="s">
        <v>9436</v>
      </c>
    </row>
    <row r="8311" spans="10:13">
      <c r="J8311" s="113" t="s">
        <v>12256</v>
      </c>
      <c r="K8311" s="113" t="s">
        <v>9424</v>
      </c>
      <c r="L8311" s="113" t="s">
        <v>3918</v>
      </c>
      <c r="M8311" s="113" t="s">
        <v>9439</v>
      </c>
    </row>
    <row r="8312" spans="10:13">
      <c r="J8312" s="113" t="s">
        <v>12256</v>
      </c>
      <c r="K8312" s="113" t="s">
        <v>9427</v>
      </c>
      <c r="L8312" s="113" t="s">
        <v>3918</v>
      </c>
      <c r="M8312" s="113" t="s">
        <v>9442</v>
      </c>
    </row>
    <row r="8313" spans="10:13">
      <c r="J8313" s="113" t="s">
        <v>12256</v>
      </c>
      <c r="K8313" s="113" t="s">
        <v>9430</v>
      </c>
      <c r="L8313" s="113" t="s">
        <v>3918</v>
      </c>
      <c r="M8313" s="113" t="s">
        <v>9445</v>
      </c>
    </row>
    <row r="8314" spans="10:13">
      <c r="J8314" s="113" t="s">
        <v>12256</v>
      </c>
      <c r="K8314" s="113" t="s">
        <v>3710</v>
      </c>
      <c r="L8314" s="113" t="s">
        <v>3918</v>
      </c>
      <c r="M8314" s="113" t="s">
        <v>9448</v>
      </c>
    </row>
    <row r="8315" spans="10:13">
      <c r="J8315" s="113" t="s">
        <v>12256</v>
      </c>
      <c r="K8315" s="113" t="s">
        <v>9435</v>
      </c>
      <c r="L8315" s="113" t="s">
        <v>3918</v>
      </c>
      <c r="M8315" s="113" t="s">
        <v>9451</v>
      </c>
    </row>
    <row r="8316" spans="10:13">
      <c r="J8316" s="113" t="s">
        <v>12256</v>
      </c>
      <c r="K8316" s="113" t="s">
        <v>9438</v>
      </c>
      <c r="L8316" s="113" t="s">
        <v>3918</v>
      </c>
      <c r="M8316" s="113" t="s">
        <v>9454</v>
      </c>
    </row>
    <row r="8317" spans="10:13">
      <c r="J8317" s="113" t="s">
        <v>12256</v>
      </c>
      <c r="K8317" s="113" t="s">
        <v>9441</v>
      </c>
      <c r="L8317" s="113" t="s">
        <v>3918</v>
      </c>
      <c r="M8317" s="113" t="s">
        <v>9457</v>
      </c>
    </row>
    <row r="8318" spans="10:13">
      <c r="J8318" s="113" t="s">
        <v>12256</v>
      </c>
      <c r="K8318" s="113" t="s">
        <v>9444</v>
      </c>
      <c r="L8318" s="113" t="s">
        <v>3918</v>
      </c>
      <c r="M8318" s="113" t="s">
        <v>9460</v>
      </c>
    </row>
    <row r="8319" spans="10:13">
      <c r="J8319" s="113" t="s">
        <v>12256</v>
      </c>
      <c r="K8319" s="113" t="s">
        <v>9447</v>
      </c>
      <c r="L8319" s="113" t="s">
        <v>3918</v>
      </c>
      <c r="M8319" s="113" t="s">
        <v>6008</v>
      </c>
    </row>
    <row r="8320" spans="10:13">
      <c r="J8320" s="113" t="s">
        <v>12256</v>
      </c>
      <c r="K8320" s="113" t="s">
        <v>9450</v>
      </c>
      <c r="L8320" s="113" t="s">
        <v>3918</v>
      </c>
      <c r="M8320" s="113" t="s">
        <v>9465</v>
      </c>
    </row>
    <row r="8321" spans="10:13">
      <c r="J8321" s="113" t="s">
        <v>12256</v>
      </c>
      <c r="K8321" s="113" t="s">
        <v>9453</v>
      </c>
      <c r="L8321" s="113" t="s">
        <v>3918</v>
      </c>
      <c r="M8321" s="113" t="s">
        <v>9468</v>
      </c>
    </row>
    <row r="8322" spans="10:13">
      <c r="J8322" s="113" t="s">
        <v>12256</v>
      </c>
      <c r="K8322" s="113" t="s">
        <v>9456</v>
      </c>
      <c r="L8322" s="113" t="s">
        <v>3918</v>
      </c>
      <c r="M8322" s="113" t="s">
        <v>9471</v>
      </c>
    </row>
    <row r="8323" spans="10:13">
      <c r="J8323" s="113" t="s">
        <v>12256</v>
      </c>
      <c r="K8323" s="113" t="s">
        <v>9459</v>
      </c>
      <c r="L8323" s="113" t="s">
        <v>3918</v>
      </c>
      <c r="M8323" s="113" t="s">
        <v>9474</v>
      </c>
    </row>
    <row r="8324" spans="10:13">
      <c r="J8324" s="113" t="s">
        <v>12256</v>
      </c>
      <c r="K8324" s="113" t="s">
        <v>9462</v>
      </c>
      <c r="L8324" s="113" t="s">
        <v>3918</v>
      </c>
      <c r="M8324" s="113" t="s">
        <v>9477</v>
      </c>
    </row>
    <row r="8325" spans="10:13">
      <c r="J8325" s="113" t="s">
        <v>12256</v>
      </c>
      <c r="K8325" s="113" t="s">
        <v>9464</v>
      </c>
      <c r="L8325" s="113" t="s">
        <v>3918</v>
      </c>
      <c r="M8325" s="113" t="s">
        <v>9480</v>
      </c>
    </row>
    <row r="8326" spans="10:13">
      <c r="J8326" s="113" t="s">
        <v>12256</v>
      </c>
      <c r="K8326" s="113" t="s">
        <v>9467</v>
      </c>
      <c r="L8326" s="113" t="s">
        <v>3918</v>
      </c>
      <c r="M8326" s="113" t="s">
        <v>9483</v>
      </c>
    </row>
    <row r="8327" spans="10:13">
      <c r="J8327" s="113" t="s">
        <v>12256</v>
      </c>
      <c r="K8327" s="113" t="s">
        <v>9470</v>
      </c>
      <c r="L8327" s="113" t="s">
        <v>3918</v>
      </c>
      <c r="M8327" s="113" t="s">
        <v>9486</v>
      </c>
    </row>
    <row r="8328" spans="10:13">
      <c r="J8328" s="113" t="s">
        <v>12256</v>
      </c>
      <c r="K8328" s="113" t="s">
        <v>9473</v>
      </c>
      <c r="L8328" s="113" t="s">
        <v>3918</v>
      </c>
      <c r="M8328" s="113" t="s">
        <v>9489</v>
      </c>
    </row>
    <row r="8329" spans="10:13">
      <c r="J8329" s="113" t="s">
        <v>12256</v>
      </c>
      <c r="K8329" s="113" t="s">
        <v>9476</v>
      </c>
      <c r="L8329" s="113" t="s">
        <v>3918</v>
      </c>
      <c r="M8329" s="113" t="s">
        <v>9491</v>
      </c>
    </row>
    <row r="8330" spans="10:13">
      <c r="J8330" s="113" t="s">
        <v>12256</v>
      </c>
      <c r="K8330" s="113" t="s">
        <v>9479</v>
      </c>
      <c r="L8330" s="113" t="s">
        <v>3918</v>
      </c>
      <c r="M8330" s="113" t="s">
        <v>9494</v>
      </c>
    </row>
    <row r="8331" spans="10:13">
      <c r="J8331" s="113" t="s">
        <v>12256</v>
      </c>
      <c r="K8331" s="113" t="s">
        <v>9482</v>
      </c>
      <c r="L8331" s="113" t="s">
        <v>3918</v>
      </c>
      <c r="M8331" s="113" t="s">
        <v>9497</v>
      </c>
    </row>
    <row r="8332" spans="10:13">
      <c r="J8332" s="113" t="s">
        <v>12256</v>
      </c>
      <c r="K8332" s="113" t="s">
        <v>9485</v>
      </c>
      <c r="L8332" s="113" t="s">
        <v>3918</v>
      </c>
      <c r="M8332" s="113" t="s">
        <v>9500</v>
      </c>
    </row>
    <row r="8333" spans="10:13">
      <c r="J8333" s="113" t="s">
        <v>12256</v>
      </c>
      <c r="K8333" s="113" t="s">
        <v>9488</v>
      </c>
      <c r="L8333" s="113" t="s">
        <v>3918</v>
      </c>
      <c r="M8333" s="113" t="s">
        <v>9503</v>
      </c>
    </row>
    <row r="8334" spans="10:13">
      <c r="J8334" s="113" t="s">
        <v>12256</v>
      </c>
      <c r="K8334" s="113" t="s">
        <v>3712</v>
      </c>
      <c r="L8334" s="113" t="s">
        <v>3918</v>
      </c>
      <c r="M8334" s="113" t="s">
        <v>9506</v>
      </c>
    </row>
    <row r="8335" spans="10:13">
      <c r="J8335" s="113" t="s">
        <v>12256</v>
      </c>
      <c r="K8335" s="113" t="s">
        <v>9493</v>
      </c>
      <c r="L8335" s="113" t="s">
        <v>3918</v>
      </c>
      <c r="M8335" s="113" t="s">
        <v>9509</v>
      </c>
    </row>
    <row r="8336" spans="10:13">
      <c r="J8336" s="113" t="s">
        <v>12256</v>
      </c>
      <c r="K8336" s="113" t="s">
        <v>9496</v>
      </c>
      <c r="L8336" s="113" t="s">
        <v>3918</v>
      </c>
      <c r="M8336" s="113" t="s">
        <v>9512</v>
      </c>
    </row>
    <row r="8337" spans="10:13">
      <c r="J8337" s="113" t="s">
        <v>12256</v>
      </c>
      <c r="K8337" s="113" t="s">
        <v>9499</v>
      </c>
      <c r="L8337" s="113" t="s">
        <v>3918</v>
      </c>
      <c r="M8337" s="113" t="s">
        <v>9515</v>
      </c>
    </row>
    <row r="8338" spans="10:13">
      <c r="J8338" s="113" t="s">
        <v>12256</v>
      </c>
      <c r="K8338" s="113" t="s">
        <v>9502</v>
      </c>
      <c r="L8338" s="113" t="s">
        <v>3918</v>
      </c>
      <c r="M8338" s="113" t="s">
        <v>9518</v>
      </c>
    </row>
    <row r="8339" spans="10:13">
      <c r="J8339" s="113" t="s">
        <v>12256</v>
      </c>
      <c r="K8339" s="113" t="s">
        <v>9505</v>
      </c>
      <c r="L8339" s="113" t="s">
        <v>3918</v>
      </c>
      <c r="M8339" s="113" t="s">
        <v>9521</v>
      </c>
    </row>
    <row r="8340" spans="10:13">
      <c r="J8340" s="113" t="s">
        <v>12256</v>
      </c>
      <c r="K8340" s="113" t="s">
        <v>9508</v>
      </c>
      <c r="L8340" s="113" t="s">
        <v>3918</v>
      </c>
      <c r="M8340" s="113" t="s">
        <v>9524</v>
      </c>
    </row>
    <row r="8341" spans="10:13">
      <c r="J8341" s="113" t="s">
        <v>12256</v>
      </c>
      <c r="K8341" s="113" t="s">
        <v>9511</v>
      </c>
      <c r="L8341" s="113" t="s">
        <v>3918</v>
      </c>
      <c r="M8341" s="113" t="s">
        <v>9527</v>
      </c>
    </row>
    <row r="8342" spans="10:13">
      <c r="J8342" s="113" t="s">
        <v>12256</v>
      </c>
      <c r="K8342" s="113" t="s">
        <v>9514</v>
      </c>
      <c r="L8342" s="113" t="s">
        <v>3918</v>
      </c>
      <c r="M8342" s="113" t="s">
        <v>9530</v>
      </c>
    </row>
    <row r="8343" spans="10:13">
      <c r="J8343" s="113" t="s">
        <v>12256</v>
      </c>
      <c r="K8343" s="113" t="s">
        <v>9517</v>
      </c>
      <c r="L8343" s="113" t="s">
        <v>3918</v>
      </c>
      <c r="M8343" s="113" t="s">
        <v>9533</v>
      </c>
    </row>
    <row r="8344" spans="10:13">
      <c r="J8344" s="113" t="s">
        <v>12256</v>
      </c>
      <c r="K8344" s="113" t="s">
        <v>9520</v>
      </c>
      <c r="L8344" s="113" t="s">
        <v>3918</v>
      </c>
      <c r="M8344" s="113" t="s">
        <v>9536</v>
      </c>
    </row>
    <row r="8345" spans="10:13">
      <c r="J8345" s="113" t="s">
        <v>12256</v>
      </c>
      <c r="K8345" s="113" t="s">
        <v>9523</v>
      </c>
      <c r="L8345" s="113" t="s">
        <v>3918</v>
      </c>
      <c r="M8345" s="113" t="s">
        <v>9539</v>
      </c>
    </row>
    <row r="8346" spans="10:13">
      <c r="J8346" s="113" t="s">
        <v>12256</v>
      </c>
      <c r="K8346" s="113" t="s">
        <v>9526</v>
      </c>
      <c r="L8346" s="113" t="s">
        <v>3918</v>
      </c>
      <c r="M8346" s="113" t="s">
        <v>9542</v>
      </c>
    </row>
    <row r="8347" spans="10:13">
      <c r="J8347" s="113" t="s">
        <v>12256</v>
      </c>
      <c r="K8347" s="113" t="s">
        <v>9529</v>
      </c>
      <c r="L8347" s="113" t="s">
        <v>3918</v>
      </c>
      <c r="M8347" s="113" t="s">
        <v>9545</v>
      </c>
    </row>
    <row r="8348" spans="10:13">
      <c r="J8348" s="113" t="s">
        <v>12256</v>
      </c>
      <c r="K8348" s="113" t="s">
        <v>9532</v>
      </c>
      <c r="L8348" s="113" t="s">
        <v>3918</v>
      </c>
      <c r="M8348" s="113" t="s">
        <v>9548</v>
      </c>
    </row>
    <row r="8349" spans="10:13">
      <c r="J8349" s="113" t="s">
        <v>12256</v>
      </c>
      <c r="K8349" s="113" t="s">
        <v>9535</v>
      </c>
      <c r="L8349" s="113" t="s">
        <v>3918</v>
      </c>
      <c r="M8349" s="113" t="s">
        <v>9550</v>
      </c>
    </row>
    <row r="8350" spans="10:13">
      <c r="J8350" s="113" t="s">
        <v>12256</v>
      </c>
      <c r="K8350" s="113" t="s">
        <v>9538</v>
      </c>
      <c r="L8350" s="113" t="s">
        <v>3918</v>
      </c>
      <c r="M8350" s="113" t="s">
        <v>9553</v>
      </c>
    </row>
    <row r="8351" spans="10:13">
      <c r="J8351" s="113" t="s">
        <v>12256</v>
      </c>
      <c r="K8351" s="113" t="s">
        <v>9541</v>
      </c>
      <c r="L8351" s="113" t="s">
        <v>3918</v>
      </c>
      <c r="M8351" s="113" t="s">
        <v>9556</v>
      </c>
    </row>
    <row r="8352" spans="10:13">
      <c r="J8352" s="113" t="s">
        <v>12256</v>
      </c>
      <c r="K8352" s="113" t="s">
        <v>9544</v>
      </c>
      <c r="L8352" s="113" t="s">
        <v>3918</v>
      </c>
      <c r="M8352" s="113" t="s">
        <v>9559</v>
      </c>
    </row>
    <row r="8353" spans="10:13">
      <c r="J8353" s="113" t="s">
        <v>12256</v>
      </c>
      <c r="K8353" s="113" t="s">
        <v>9547</v>
      </c>
      <c r="L8353" s="113" t="s">
        <v>3918</v>
      </c>
      <c r="M8353" s="113" t="s">
        <v>9562</v>
      </c>
    </row>
    <row r="8354" spans="10:13">
      <c r="J8354" s="113" t="s">
        <v>12256</v>
      </c>
      <c r="K8354" s="113" t="s">
        <v>3714</v>
      </c>
      <c r="L8354" s="113" t="s">
        <v>3918</v>
      </c>
      <c r="M8354" s="113" t="s">
        <v>9565</v>
      </c>
    </row>
    <row r="8355" spans="10:13">
      <c r="J8355" s="113" t="s">
        <v>12256</v>
      </c>
      <c r="K8355" s="113" t="s">
        <v>9552</v>
      </c>
      <c r="L8355" s="113" t="s">
        <v>3918</v>
      </c>
      <c r="M8355" s="113" t="s">
        <v>9568</v>
      </c>
    </row>
    <row r="8356" spans="10:13">
      <c r="J8356" s="113" t="s">
        <v>12256</v>
      </c>
      <c r="K8356" s="113" t="s">
        <v>9555</v>
      </c>
      <c r="L8356" s="113" t="s">
        <v>3918</v>
      </c>
      <c r="M8356" s="113" t="s">
        <v>9571</v>
      </c>
    </row>
    <row r="8357" spans="10:13">
      <c r="J8357" s="113" t="s">
        <v>12256</v>
      </c>
      <c r="K8357" s="113" t="s">
        <v>9558</v>
      </c>
      <c r="L8357" s="113" t="s">
        <v>3918</v>
      </c>
      <c r="M8357" s="113" t="s">
        <v>9574</v>
      </c>
    </row>
    <row r="8358" spans="10:13">
      <c r="J8358" s="113" t="s">
        <v>12256</v>
      </c>
      <c r="K8358" s="113" t="s">
        <v>9561</v>
      </c>
      <c r="L8358" s="113" t="s">
        <v>3918</v>
      </c>
      <c r="M8358" s="113" t="s">
        <v>9577</v>
      </c>
    </row>
    <row r="8359" spans="10:13">
      <c r="J8359" s="113" t="s">
        <v>12256</v>
      </c>
      <c r="K8359" s="113" t="s">
        <v>9564</v>
      </c>
      <c r="L8359" s="113" t="s">
        <v>3918</v>
      </c>
      <c r="M8359" s="113" t="s">
        <v>9580</v>
      </c>
    </row>
    <row r="8360" spans="10:13">
      <c r="J8360" s="113" t="s">
        <v>12256</v>
      </c>
      <c r="K8360" s="113" t="s">
        <v>9567</v>
      </c>
      <c r="L8360" s="113" t="s">
        <v>3918</v>
      </c>
      <c r="M8360" s="113" t="s">
        <v>9583</v>
      </c>
    </row>
    <row r="8361" spans="10:13">
      <c r="J8361" s="113" t="s">
        <v>12256</v>
      </c>
      <c r="K8361" s="113" t="s">
        <v>9570</v>
      </c>
      <c r="L8361" s="113" t="s">
        <v>3918</v>
      </c>
      <c r="M8361" s="113" t="s">
        <v>9586</v>
      </c>
    </row>
    <row r="8362" spans="10:13">
      <c r="J8362" s="113" t="s">
        <v>12256</v>
      </c>
      <c r="K8362" s="113" t="s">
        <v>9573</v>
      </c>
      <c r="L8362" s="113" t="s">
        <v>3918</v>
      </c>
      <c r="M8362" s="113" t="s">
        <v>9589</v>
      </c>
    </row>
    <row r="8363" spans="10:13">
      <c r="J8363" s="113" t="s">
        <v>12256</v>
      </c>
      <c r="K8363" s="113" t="s">
        <v>9576</v>
      </c>
      <c r="L8363" s="113" t="s">
        <v>3918</v>
      </c>
      <c r="M8363" s="113" t="s">
        <v>9592</v>
      </c>
    </row>
    <row r="8364" spans="10:13">
      <c r="J8364" s="113" t="s">
        <v>12256</v>
      </c>
      <c r="K8364" s="113" t="s">
        <v>9579</v>
      </c>
      <c r="L8364" s="113" t="s">
        <v>3918</v>
      </c>
      <c r="M8364" s="113" t="s">
        <v>9595</v>
      </c>
    </row>
    <row r="8365" spans="10:13">
      <c r="J8365" s="113" t="s">
        <v>12256</v>
      </c>
      <c r="K8365" s="113" t="s">
        <v>9582</v>
      </c>
      <c r="L8365" s="113" t="s">
        <v>3918</v>
      </c>
      <c r="M8365" s="113" t="s">
        <v>9598</v>
      </c>
    </row>
    <row r="8366" spans="10:13">
      <c r="J8366" s="113" t="s">
        <v>12256</v>
      </c>
      <c r="K8366" s="113" t="s">
        <v>9585</v>
      </c>
      <c r="L8366" s="113" t="s">
        <v>3918</v>
      </c>
      <c r="M8366" s="113" t="s">
        <v>9601</v>
      </c>
    </row>
    <row r="8367" spans="10:13">
      <c r="J8367" s="113" t="s">
        <v>12256</v>
      </c>
      <c r="K8367" s="113" t="s">
        <v>9588</v>
      </c>
      <c r="L8367" s="113" t="s">
        <v>3918</v>
      </c>
      <c r="M8367" s="113" t="s">
        <v>9604</v>
      </c>
    </row>
    <row r="8368" spans="10:13">
      <c r="J8368" s="113" t="s">
        <v>12256</v>
      </c>
      <c r="K8368" s="113" t="s">
        <v>9591</v>
      </c>
      <c r="L8368" s="113" t="s">
        <v>3918</v>
      </c>
      <c r="M8368" s="113" t="s">
        <v>9607</v>
      </c>
    </row>
    <row r="8369" spans="10:13">
      <c r="J8369" s="113" t="s">
        <v>12256</v>
      </c>
      <c r="K8369" s="113" t="s">
        <v>9594</v>
      </c>
      <c r="L8369" s="113" t="s">
        <v>3918</v>
      </c>
      <c r="M8369" s="113" t="s">
        <v>9609</v>
      </c>
    </row>
    <row r="8370" spans="10:13">
      <c r="J8370" s="113" t="s">
        <v>12256</v>
      </c>
      <c r="K8370" s="113" t="s">
        <v>9597</v>
      </c>
      <c r="L8370" s="113" t="s">
        <v>3918</v>
      </c>
      <c r="M8370" s="113" t="s">
        <v>9612</v>
      </c>
    </row>
    <row r="8371" spans="10:13">
      <c r="J8371" s="113" t="s">
        <v>12256</v>
      </c>
      <c r="K8371" s="113" t="s">
        <v>9600</v>
      </c>
      <c r="L8371" s="113" t="s">
        <v>3918</v>
      </c>
      <c r="M8371" s="113" t="s">
        <v>9615</v>
      </c>
    </row>
    <row r="8372" spans="10:13">
      <c r="J8372" s="113" t="s">
        <v>12256</v>
      </c>
      <c r="K8372" s="113" t="s">
        <v>9603</v>
      </c>
      <c r="L8372" s="113" t="s">
        <v>3918</v>
      </c>
      <c r="M8372" s="113" t="s">
        <v>9618</v>
      </c>
    </row>
    <row r="8373" spans="10:13">
      <c r="J8373" s="113" t="s">
        <v>12256</v>
      </c>
      <c r="K8373" s="113" t="s">
        <v>9606</v>
      </c>
      <c r="L8373" s="113" t="s">
        <v>3918</v>
      </c>
      <c r="M8373" s="113" t="s">
        <v>9621</v>
      </c>
    </row>
    <row r="8374" spans="10:13">
      <c r="J8374" s="113" t="s">
        <v>12256</v>
      </c>
      <c r="K8374" s="113" t="s">
        <v>3716</v>
      </c>
      <c r="L8374" s="113" t="s">
        <v>3918</v>
      </c>
      <c r="M8374" s="113" t="s">
        <v>9624</v>
      </c>
    </row>
    <row r="8375" spans="10:13">
      <c r="J8375" s="113" t="s">
        <v>12256</v>
      </c>
      <c r="K8375" s="113" t="s">
        <v>9611</v>
      </c>
      <c r="L8375" s="113" t="s">
        <v>3918</v>
      </c>
      <c r="M8375" s="113" t="s">
        <v>9627</v>
      </c>
    </row>
    <row r="8376" spans="10:13">
      <c r="J8376" s="113" t="s">
        <v>12256</v>
      </c>
      <c r="K8376" s="113" t="s">
        <v>9614</v>
      </c>
      <c r="L8376" s="113" t="s">
        <v>3918</v>
      </c>
      <c r="M8376" s="113" t="s">
        <v>9630</v>
      </c>
    </row>
    <row r="8377" spans="10:13">
      <c r="J8377" s="113" t="s">
        <v>12256</v>
      </c>
      <c r="K8377" s="113" t="s">
        <v>9617</v>
      </c>
      <c r="L8377" s="113" t="s">
        <v>3918</v>
      </c>
      <c r="M8377" s="113" t="s">
        <v>9633</v>
      </c>
    </row>
    <row r="8378" spans="10:13">
      <c r="J8378" s="113" t="s">
        <v>12256</v>
      </c>
      <c r="K8378" s="113" t="s">
        <v>9620</v>
      </c>
      <c r="L8378" s="113" t="s">
        <v>3918</v>
      </c>
      <c r="M8378" s="113" t="s">
        <v>9636</v>
      </c>
    </row>
    <row r="8379" spans="10:13">
      <c r="J8379" s="113" t="s">
        <v>12256</v>
      </c>
      <c r="K8379" s="113" t="s">
        <v>9623</v>
      </c>
      <c r="L8379" s="113" t="s">
        <v>3918</v>
      </c>
      <c r="M8379" s="113" t="s">
        <v>9639</v>
      </c>
    </row>
    <row r="8380" spans="10:13">
      <c r="J8380" s="113" t="s">
        <v>12256</v>
      </c>
      <c r="K8380" s="113" t="s">
        <v>9626</v>
      </c>
      <c r="L8380" s="113" t="s">
        <v>3918</v>
      </c>
      <c r="M8380" s="113" t="s">
        <v>9642</v>
      </c>
    </row>
    <row r="8381" spans="10:13">
      <c r="J8381" s="113" t="s">
        <v>12256</v>
      </c>
      <c r="K8381" s="113" t="s">
        <v>9629</v>
      </c>
      <c r="L8381" s="113" t="s">
        <v>3918</v>
      </c>
      <c r="M8381" s="113" t="s">
        <v>9645</v>
      </c>
    </row>
    <row r="8382" spans="10:13">
      <c r="J8382" s="113" t="s">
        <v>12256</v>
      </c>
      <c r="K8382" s="113" t="s">
        <v>9632</v>
      </c>
      <c r="L8382" s="113" t="s">
        <v>3918</v>
      </c>
      <c r="M8382" s="113" t="s">
        <v>9648</v>
      </c>
    </row>
    <row r="8383" spans="10:13">
      <c r="J8383" s="113" t="s">
        <v>12256</v>
      </c>
      <c r="K8383" s="113" t="s">
        <v>9635</v>
      </c>
      <c r="L8383" s="113" t="s">
        <v>3918</v>
      </c>
      <c r="M8383" s="113" t="s">
        <v>9651</v>
      </c>
    </row>
    <row r="8384" spans="10:13">
      <c r="J8384" s="113" t="s">
        <v>12256</v>
      </c>
      <c r="K8384" s="113" t="s">
        <v>9638</v>
      </c>
      <c r="L8384" s="113" t="s">
        <v>3918</v>
      </c>
      <c r="M8384" s="113" t="s">
        <v>6031</v>
      </c>
    </row>
    <row r="8385" spans="10:13">
      <c r="J8385" s="113" t="s">
        <v>12256</v>
      </c>
      <c r="K8385" s="113" t="s">
        <v>9641</v>
      </c>
      <c r="L8385" s="113" t="s">
        <v>3918</v>
      </c>
      <c r="M8385" s="113" t="s">
        <v>9656</v>
      </c>
    </row>
    <row r="8386" spans="10:13">
      <c r="J8386" s="113" t="s">
        <v>12256</v>
      </c>
      <c r="K8386" s="113" t="s">
        <v>9644</v>
      </c>
      <c r="L8386" s="113" t="s">
        <v>3918</v>
      </c>
      <c r="M8386" s="113" t="s">
        <v>9659</v>
      </c>
    </row>
    <row r="8387" spans="10:13">
      <c r="J8387" s="113" t="s">
        <v>12256</v>
      </c>
      <c r="K8387" s="113" t="s">
        <v>9647</v>
      </c>
      <c r="L8387" s="113" t="s">
        <v>3918</v>
      </c>
      <c r="M8387" s="113" t="s">
        <v>9662</v>
      </c>
    </row>
    <row r="8388" spans="10:13">
      <c r="J8388" s="113" t="s">
        <v>12256</v>
      </c>
      <c r="K8388" s="113" t="s">
        <v>9650</v>
      </c>
      <c r="L8388" s="113" t="s">
        <v>3918</v>
      </c>
      <c r="M8388" s="113" t="s">
        <v>9665</v>
      </c>
    </row>
    <row r="8389" spans="10:13">
      <c r="J8389" s="113" t="s">
        <v>12256</v>
      </c>
      <c r="K8389" s="113" t="s">
        <v>9653</v>
      </c>
      <c r="L8389" s="113" t="s">
        <v>3918</v>
      </c>
      <c r="M8389" s="113" t="s">
        <v>9667</v>
      </c>
    </row>
    <row r="8390" spans="10:13">
      <c r="J8390" s="113" t="s">
        <v>12256</v>
      </c>
      <c r="K8390" s="113" t="s">
        <v>9655</v>
      </c>
      <c r="L8390" s="113" t="s">
        <v>3918</v>
      </c>
      <c r="M8390" s="113" t="s">
        <v>9670</v>
      </c>
    </row>
    <row r="8391" spans="10:13">
      <c r="J8391" s="113" t="s">
        <v>12256</v>
      </c>
      <c r="K8391" s="113" t="s">
        <v>9658</v>
      </c>
      <c r="L8391" s="113" t="s">
        <v>3918</v>
      </c>
      <c r="M8391" s="113" t="s">
        <v>9673</v>
      </c>
    </row>
    <row r="8392" spans="10:13">
      <c r="J8392" s="113" t="s">
        <v>12256</v>
      </c>
      <c r="K8392" s="113" t="s">
        <v>9661</v>
      </c>
      <c r="L8392" s="113" t="s">
        <v>3918</v>
      </c>
      <c r="M8392" s="113" t="s">
        <v>9676</v>
      </c>
    </row>
    <row r="8393" spans="10:13">
      <c r="J8393" s="113" t="s">
        <v>12256</v>
      </c>
      <c r="K8393" s="113" t="s">
        <v>9664</v>
      </c>
      <c r="L8393" s="113" t="s">
        <v>3918</v>
      </c>
      <c r="M8393" s="113" t="s">
        <v>9679</v>
      </c>
    </row>
    <row r="8394" spans="10:13">
      <c r="J8394" s="113" t="s">
        <v>12256</v>
      </c>
      <c r="K8394" s="113" t="s">
        <v>3718</v>
      </c>
      <c r="L8394" s="113" t="s">
        <v>3918</v>
      </c>
      <c r="M8394" s="113" t="s">
        <v>9682</v>
      </c>
    </row>
    <row r="8395" spans="10:13">
      <c r="J8395" s="113" t="s">
        <v>12256</v>
      </c>
      <c r="K8395" s="113" t="s">
        <v>9669</v>
      </c>
      <c r="L8395" s="113" t="s">
        <v>3918</v>
      </c>
      <c r="M8395" s="113" t="s">
        <v>9685</v>
      </c>
    </row>
    <row r="8396" spans="10:13">
      <c r="J8396" s="113" t="s">
        <v>12256</v>
      </c>
      <c r="K8396" s="113" t="s">
        <v>9672</v>
      </c>
      <c r="L8396" s="113" t="s">
        <v>3918</v>
      </c>
      <c r="M8396" s="113" t="s">
        <v>9688</v>
      </c>
    </row>
    <row r="8397" spans="10:13">
      <c r="J8397" s="113" t="s">
        <v>12256</v>
      </c>
      <c r="K8397" s="113" t="s">
        <v>9675</v>
      </c>
      <c r="L8397" s="113" t="s">
        <v>3918</v>
      </c>
      <c r="M8397" s="113" t="s">
        <v>9691</v>
      </c>
    </row>
    <row r="8398" spans="10:13">
      <c r="J8398" s="113" t="s">
        <v>12256</v>
      </c>
      <c r="K8398" s="113" t="s">
        <v>9678</v>
      </c>
      <c r="L8398" s="113" t="s">
        <v>3918</v>
      </c>
      <c r="M8398" s="113" t="s">
        <v>9694</v>
      </c>
    </row>
    <row r="8399" spans="10:13">
      <c r="J8399" s="113" t="s">
        <v>12256</v>
      </c>
      <c r="K8399" s="113" t="s">
        <v>9681</v>
      </c>
      <c r="L8399" s="113" t="s">
        <v>3918</v>
      </c>
      <c r="M8399" s="113" t="s">
        <v>9697</v>
      </c>
    </row>
    <row r="8400" spans="10:13">
      <c r="J8400" s="113" t="s">
        <v>12256</v>
      </c>
      <c r="K8400" s="113" t="s">
        <v>9684</v>
      </c>
      <c r="L8400" s="113" t="s">
        <v>3918</v>
      </c>
      <c r="M8400" s="113" t="s">
        <v>9700</v>
      </c>
    </row>
    <row r="8401" spans="10:13">
      <c r="J8401" s="113" t="s">
        <v>12256</v>
      </c>
      <c r="K8401" s="113" t="s">
        <v>9687</v>
      </c>
      <c r="L8401" s="113" t="s">
        <v>3918</v>
      </c>
      <c r="M8401" s="113" t="s">
        <v>9703</v>
      </c>
    </row>
    <row r="8402" spans="10:13">
      <c r="J8402" s="113" t="s">
        <v>12256</v>
      </c>
      <c r="K8402" s="113" t="s">
        <v>9690</v>
      </c>
      <c r="L8402" s="113" t="s">
        <v>3918</v>
      </c>
      <c r="M8402" s="113" t="s">
        <v>9706</v>
      </c>
    </row>
    <row r="8403" spans="10:13">
      <c r="J8403" s="113" t="s">
        <v>12256</v>
      </c>
      <c r="K8403" s="113" t="s">
        <v>9693</v>
      </c>
      <c r="L8403" s="113" t="s">
        <v>3918</v>
      </c>
      <c r="M8403" s="113" t="s">
        <v>9709</v>
      </c>
    </row>
    <row r="8404" spans="10:13">
      <c r="J8404" s="113" t="s">
        <v>12256</v>
      </c>
      <c r="K8404" s="113" t="s">
        <v>9696</v>
      </c>
      <c r="L8404" s="113" t="s">
        <v>3918</v>
      </c>
      <c r="M8404" s="113" t="s">
        <v>9712</v>
      </c>
    </row>
    <row r="8405" spans="10:13">
      <c r="J8405" s="113" t="s">
        <v>12256</v>
      </c>
      <c r="K8405" s="113" t="s">
        <v>9699</v>
      </c>
      <c r="L8405" s="113" t="s">
        <v>3918</v>
      </c>
      <c r="M8405" s="113" t="s">
        <v>9715</v>
      </c>
    </row>
    <row r="8406" spans="10:13">
      <c r="J8406" s="113" t="s">
        <v>12256</v>
      </c>
      <c r="K8406" s="113" t="s">
        <v>9702</v>
      </c>
      <c r="L8406" s="113" t="s">
        <v>3918</v>
      </c>
      <c r="M8406" s="113" t="s">
        <v>9718</v>
      </c>
    </row>
    <row r="8407" spans="10:13">
      <c r="J8407" s="113" t="s">
        <v>12256</v>
      </c>
      <c r="K8407" s="113" t="s">
        <v>9705</v>
      </c>
      <c r="L8407" s="113" t="s">
        <v>3918</v>
      </c>
      <c r="M8407" s="113" t="s">
        <v>9721</v>
      </c>
    </row>
    <row r="8408" spans="10:13">
      <c r="J8408" s="113" t="s">
        <v>12256</v>
      </c>
      <c r="K8408" s="113" t="s">
        <v>9708</v>
      </c>
      <c r="L8408" s="113" t="s">
        <v>3918</v>
      </c>
      <c r="M8408" s="113" t="s">
        <v>9724</v>
      </c>
    </row>
    <row r="8409" spans="10:13">
      <c r="J8409" s="113" t="s">
        <v>12256</v>
      </c>
      <c r="K8409" s="113" t="s">
        <v>9711</v>
      </c>
      <c r="L8409" s="113" t="s">
        <v>3918</v>
      </c>
      <c r="M8409" s="113" t="s">
        <v>9726</v>
      </c>
    </row>
    <row r="8410" spans="10:13">
      <c r="J8410" s="113" t="s">
        <v>12256</v>
      </c>
      <c r="K8410" s="113" t="s">
        <v>9714</v>
      </c>
      <c r="L8410" s="113" t="s">
        <v>3918</v>
      </c>
      <c r="M8410" s="113" t="s">
        <v>9729</v>
      </c>
    </row>
    <row r="8411" spans="10:13">
      <c r="J8411" s="113" t="s">
        <v>12256</v>
      </c>
      <c r="K8411" s="113" t="s">
        <v>9717</v>
      </c>
      <c r="L8411" s="113" t="s">
        <v>3918</v>
      </c>
      <c r="M8411" s="113" t="s">
        <v>9732</v>
      </c>
    </row>
    <row r="8412" spans="10:13">
      <c r="J8412" s="113" t="s">
        <v>12256</v>
      </c>
      <c r="K8412" s="113" t="s">
        <v>9720</v>
      </c>
      <c r="L8412" s="113" t="s">
        <v>3918</v>
      </c>
      <c r="M8412" s="113" t="s">
        <v>9735</v>
      </c>
    </row>
    <row r="8413" spans="10:13">
      <c r="J8413" s="113" t="s">
        <v>12256</v>
      </c>
      <c r="K8413" s="113" t="s">
        <v>9723</v>
      </c>
      <c r="L8413" s="113" t="s">
        <v>3918</v>
      </c>
      <c r="M8413" s="113" t="s">
        <v>9738</v>
      </c>
    </row>
    <row r="8414" spans="10:13">
      <c r="J8414" s="113" t="s">
        <v>12256</v>
      </c>
      <c r="K8414" s="113" t="s">
        <v>3720</v>
      </c>
      <c r="L8414" s="113" t="s">
        <v>3918</v>
      </c>
      <c r="M8414" s="113" t="s">
        <v>9741</v>
      </c>
    </row>
    <row r="8415" spans="10:13">
      <c r="J8415" s="113" t="s">
        <v>12256</v>
      </c>
      <c r="K8415" s="113" t="s">
        <v>9728</v>
      </c>
      <c r="L8415" s="113" t="s">
        <v>3918</v>
      </c>
      <c r="M8415" s="113" t="s">
        <v>9744</v>
      </c>
    </row>
    <row r="8416" spans="10:13">
      <c r="J8416" s="113" t="s">
        <v>12256</v>
      </c>
      <c r="K8416" s="113" t="s">
        <v>9731</v>
      </c>
      <c r="L8416" s="113" t="s">
        <v>3918</v>
      </c>
      <c r="M8416" s="113" t="s">
        <v>9747</v>
      </c>
    </row>
    <row r="8417" spans="10:13">
      <c r="J8417" s="113" t="s">
        <v>12256</v>
      </c>
      <c r="K8417" s="113" t="s">
        <v>9734</v>
      </c>
      <c r="L8417" s="113" t="s">
        <v>3918</v>
      </c>
      <c r="M8417" s="113" t="s">
        <v>9750</v>
      </c>
    </row>
    <row r="8418" spans="10:13">
      <c r="J8418" s="113" t="s">
        <v>12256</v>
      </c>
      <c r="K8418" s="113" t="s">
        <v>9737</v>
      </c>
      <c r="L8418" s="113" t="s">
        <v>3918</v>
      </c>
      <c r="M8418" s="113" t="s">
        <v>9753</v>
      </c>
    </row>
    <row r="8419" spans="10:13">
      <c r="J8419" s="113" t="s">
        <v>12256</v>
      </c>
      <c r="K8419" s="113" t="s">
        <v>9740</v>
      </c>
      <c r="L8419" s="113" t="s">
        <v>3918</v>
      </c>
      <c r="M8419" s="113" t="s">
        <v>9756</v>
      </c>
    </row>
    <row r="8420" spans="10:13">
      <c r="J8420" s="113" t="s">
        <v>12256</v>
      </c>
      <c r="K8420" s="113" t="s">
        <v>9743</v>
      </c>
      <c r="L8420" s="113" t="s">
        <v>3918</v>
      </c>
      <c r="M8420" s="113" t="s">
        <v>9759</v>
      </c>
    </row>
    <row r="8421" spans="10:13">
      <c r="J8421" s="113" t="s">
        <v>12256</v>
      </c>
      <c r="K8421" s="113" t="s">
        <v>9746</v>
      </c>
      <c r="L8421" s="113" t="s">
        <v>3918</v>
      </c>
      <c r="M8421" s="113" t="s">
        <v>9762</v>
      </c>
    </row>
    <row r="8422" spans="10:13">
      <c r="J8422" s="113" t="s">
        <v>12256</v>
      </c>
      <c r="K8422" s="113" t="s">
        <v>9749</v>
      </c>
      <c r="L8422" s="113" t="s">
        <v>3918</v>
      </c>
      <c r="M8422" s="113" t="s">
        <v>9765</v>
      </c>
    </row>
    <row r="8423" spans="10:13">
      <c r="J8423" s="113" t="s">
        <v>12256</v>
      </c>
      <c r="K8423" s="113" t="s">
        <v>9752</v>
      </c>
      <c r="L8423" s="113" t="s">
        <v>3918</v>
      </c>
      <c r="M8423" s="113" t="s">
        <v>9768</v>
      </c>
    </row>
    <row r="8424" spans="10:13">
      <c r="J8424" s="113" t="s">
        <v>12256</v>
      </c>
      <c r="K8424" s="113" t="s">
        <v>9755</v>
      </c>
      <c r="L8424" s="113" t="s">
        <v>3918</v>
      </c>
      <c r="M8424" s="113" t="s">
        <v>9771</v>
      </c>
    </row>
    <row r="8425" spans="10:13">
      <c r="J8425" s="113" t="s">
        <v>12256</v>
      </c>
      <c r="K8425" s="113" t="s">
        <v>9758</v>
      </c>
      <c r="L8425" s="113" t="s">
        <v>3918</v>
      </c>
      <c r="M8425" s="113" t="s">
        <v>9774</v>
      </c>
    </row>
    <row r="8426" spans="10:13">
      <c r="J8426" s="113" t="s">
        <v>12256</v>
      </c>
      <c r="K8426" s="113" t="s">
        <v>9761</v>
      </c>
      <c r="L8426" s="113" t="s">
        <v>3918</v>
      </c>
      <c r="M8426" s="113" t="s">
        <v>9777</v>
      </c>
    </row>
    <row r="8427" spans="10:13">
      <c r="J8427" s="113" t="s">
        <v>12256</v>
      </c>
      <c r="K8427" s="113" t="s">
        <v>9764</v>
      </c>
      <c r="L8427" s="113" t="s">
        <v>3918</v>
      </c>
      <c r="M8427" s="113" t="s">
        <v>9780</v>
      </c>
    </row>
    <row r="8428" spans="10:13">
      <c r="J8428" s="113" t="s">
        <v>12256</v>
      </c>
      <c r="K8428" s="113" t="s">
        <v>9767</v>
      </c>
      <c r="L8428" s="113" t="s">
        <v>3918</v>
      </c>
      <c r="M8428" s="113" t="s">
        <v>9783</v>
      </c>
    </row>
    <row r="8429" spans="10:13">
      <c r="J8429" s="113" t="s">
        <v>12256</v>
      </c>
      <c r="K8429" s="113" t="s">
        <v>9770</v>
      </c>
      <c r="L8429" s="113" t="s">
        <v>3918</v>
      </c>
      <c r="M8429" s="113" t="s">
        <v>9785</v>
      </c>
    </row>
    <row r="8430" spans="10:13">
      <c r="J8430" s="113" t="s">
        <v>12256</v>
      </c>
      <c r="K8430" s="113" t="s">
        <v>9773</v>
      </c>
      <c r="L8430" s="113" t="s">
        <v>3918</v>
      </c>
      <c r="M8430" s="113" t="s">
        <v>9788</v>
      </c>
    </row>
    <row r="8431" spans="10:13">
      <c r="J8431" s="113" t="s">
        <v>12256</v>
      </c>
      <c r="K8431" s="113" t="s">
        <v>9776</v>
      </c>
      <c r="L8431" s="113" t="s">
        <v>3918</v>
      </c>
      <c r="M8431" s="113" t="s">
        <v>9791</v>
      </c>
    </row>
    <row r="8432" spans="10:13">
      <c r="J8432" s="113" t="s">
        <v>12256</v>
      </c>
      <c r="K8432" s="113" t="s">
        <v>9779</v>
      </c>
      <c r="L8432" s="113" t="s">
        <v>3918</v>
      </c>
      <c r="M8432" s="113" t="s">
        <v>9794</v>
      </c>
    </row>
    <row r="8433" spans="10:13">
      <c r="J8433" s="113" t="s">
        <v>12256</v>
      </c>
      <c r="K8433" s="113" t="s">
        <v>9782</v>
      </c>
      <c r="L8433" s="113" t="s">
        <v>3918</v>
      </c>
      <c r="M8433" s="113" t="s">
        <v>9797</v>
      </c>
    </row>
    <row r="8434" spans="10:13">
      <c r="J8434" s="113" t="s">
        <v>12256</v>
      </c>
      <c r="K8434" s="113" t="s">
        <v>3722</v>
      </c>
      <c r="L8434" s="113" t="s">
        <v>3918</v>
      </c>
      <c r="M8434" s="113" t="s">
        <v>9800</v>
      </c>
    </row>
    <row r="8435" spans="10:13">
      <c r="J8435" s="113" t="s">
        <v>12256</v>
      </c>
      <c r="K8435" s="113" t="s">
        <v>9787</v>
      </c>
      <c r="L8435" s="113" t="s">
        <v>3918</v>
      </c>
      <c r="M8435" s="113" t="s">
        <v>9803</v>
      </c>
    </row>
    <row r="8436" spans="10:13">
      <c r="J8436" s="113" t="s">
        <v>12256</v>
      </c>
      <c r="K8436" s="113" t="s">
        <v>9790</v>
      </c>
      <c r="L8436" s="113" t="s">
        <v>3918</v>
      </c>
      <c r="M8436" s="113" t="s">
        <v>9806</v>
      </c>
    </row>
    <row r="8437" spans="10:13">
      <c r="J8437" s="113" t="s">
        <v>12256</v>
      </c>
      <c r="K8437" s="113" t="s">
        <v>9793</v>
      </c>
      <c r="L8437" s="113" t="s">
        <v>3918</v>
      </c>
      <c r="M8437" s="113" t="s">
        <v>9809</v>
      </c>
    </row>
    <row r="8438" spans="10:13">
      <c r="J8438" s="113" t="s">
        <v>12256</v>
      </c>
      <c r="K8438" s="113" t="s">
        <v>9796</v>
      </c>
      <c r="L8438" s="113" t="s">
        <v>3918</v>
      </c>
      <c r="M8438" s="113" t="s">
        <v>9812</v>
      </c>
    </row>
    <row r="8439" spans="10:13">
      <c r="J8439" s="113" t="s">
        <v>12256</v>
      </c>
      <c r="K8439" s="113" t="s">
        <v>9799</v>
      </c>
      <c r="L8439" s="113" t="s">
        <v>3918</v>
      </c>
      <c r="M8439" s="113" t="s">
        <v>9815</v>
      </c>
    </row>
    <row r="8440" spans="10:13">
      <c r="J8440" s="113" t="s">
        <v>12256</v>
      </c>
      <c r="K8440" s="113" t="s">
        <v>9802</v>
      </c>
      <c r="L8440" s="113" t="s">
        <v>3918</v>
      </c>
      <c r="M8440" s="113" t="s">
        <v>9818</v>
      </c>
    </row>
    <row r="8441" spans="10:13">
      <c r="J8441" s="113" t="s">
        <v>12256</v>
      </c>
      <c r="K8441" s="113" t="s">
        <v>9805</v>
      </c>
      <c r="L8441" s="113" t="s">
        <v>3918</v>
      </c>
      <c r="M8441" s="113" t="s">
        <v>9821</v>
      </c>
    </row>
    <row r="8442" spans="10:13">
      <c r="J8442" s="113" t="s">
        <v>12256</v>
      </c>
      <c r="K8442" s="113" t="s">
        <v>9808</v>
      </c>
      <c r="L8442" s="113" t="s">
        <v>3918</v>
      </c>
      <c r="M8442" s="113" t="s">
        <v>9824</v>
      </c>
    </row>
    <row r="8443" spans="10:13">
      <c r="J8443" s="113" t="s">
        <v>12256</v>
      </c>
      <c r="K8443" s="113" t="s">
        <v>9811</v>
      </c>
      <c r="L8443" s="113" t="s">
        <v>3918</v>
      </c>
      <c r="M8443" s="113" t="s">
        <v>9827</v>
      </c>
    </row>
    <row r="8444" spans="10:13">
      <c r="J8444" s="113" t="s">
        <v>12256</v>
      </c>
      <c r="K8444" s="113" t="s">
        <v>9814</v>
      </c>
      <c r="L8444" s="113" t="s">
        <v>3918</v>
      </c>
      <c r="M8444" s="113" t="s">
        <v>9830</v>
      </c>
    </row>
    <row r="8445" spans="10:13">
      <c r="J8445" s="113" t="s">
        <v>12256</v>
      </c>
      <c r="K8445" s="113" t="s">
        <v>9817</v>
      </c>
      <c r="L8445" s="113" t="s">
        <v>3918</v>
      </c>
      <c r="M8445" s="113" t="s">
        <v>9833</v>
      </c>
    </row>
    <row r="8446" spans="10:13">
      <c r="J8446" s="113" t="s">
        <v>12256</v>
      </c>
      <c r="K8446" s="113" t="s">
        <v>9820</v>
      </c>
      <c r="L8446" s="113" t="s">
        <v>3918</v>
      </c>
      <c r="M8446" s="113" t="s">
        <v>9836</v>
      </c>
    </row>
    <row r="8447" spans="10:13">
      <c r="J8447" s="113" t="s">
        <v>12256</v>
      </c>
      <c r="K8447" s="113" t="s">
        <v>9823</v>
      </c>
      <c r="L8447" s="113" t="s">
        <v>3918</v>
      </c>
      <c r="M8447" s="113" t="s">
        <v>9839</v>
      </c>
    </row>
    <row r="8448" spans="10:13">
      <c r="J8448" s="113" t="s">
        <v>12256</v>
      </c>
      <c r="K8448" s="113" t="s">
        <v>6885</v>
      </c>
      <c r="L8448" s="113" t="s">
        <v>3918</v>
      </c>
      <c r="M8448" s="113" t="s">
        <v>6900</v>
      </c>
    </row>
    <row r="8449" spans="10:13">
      <c r="J8449" s="113" t="s">
        <v>12256</v>
      </c>
      <c r="K8449" s="113" t="s">
        <v>6888</v>
      </c>
      <c r="L8449" s="113" t="s">
        <v>3918</v>
      </c>
      <c r="M8449" s="113" t="s">
        <v>6903</v>
      </c>
    </row>
    <row r="8450" spans="10:13">
      <c r="J8450" s="113" t="s">
        <v>12256</v>
      </c>
      <c r="K8450" s="113" t="s">
        <v>6891</v>
      </c>
      <c r="L8450" s="113" t="s">
        <v>3918</v>
      </c>
      <c r="M8450" s="113" t="s">
        <v>6906</v>
      </c>
    </row>
    <row r="8451" spans="10:13">
      <c r="J8451" s="113" t="s">
        <v>12256</v>
      </c>
      <c r="K8451" s="113" t="s">
        <v>6894</v>
      </c>
      <c r="L8451" s="113" t="s">
        <v>3918</v>
      </c>
      <c r="M8451" s="113" t="s">
        <v>6909</v>
      </c>
    </row>
    <row r="8452" spans="10:13">
      <c r="J8452" s="113" t="s">
        <v>12256</v>
      </c>
      <c r="K8452" s="113" t="s">
        <v>6897</v>
      </c>
      <c r="L8452" s="113" t="s">
        <v>3918</v>
      </c>
      <c r="M8452" s="113" t="s">
        <v>6912</v>
      </c>
    </row>
    <row r="8453" spans="10:13">
      <c r="J8453" s="113" t="s">
        <v>12256</v>
      </c>
      <c r="K8453" s="113" t="s">
        <v>3630</v>
      </c>
      <c r="L8453" s="113" t="s">
        <v>3918</v>
      </c>
      <c r="M8453" s="113" t="s">
        <v>6915</v>
      </c>
    </row>
    <row r="8454" spans="10:13">
      <c r="J8454" s="113" t="s">
        <v>12256</v>
      </c>
      <c r="K8454" s="113" t="s">
        <v>6902</v>
      </c>
      <c r="L8454" s="113" t="s">
        <v>3918</v>
      </c>
      <c r="M8454" s="113" t="s">
        <v>6918</v>
      </c>
    </row>
    <row r="8455" spans="10:13">
      <c r="J8455" s="113" t="s">
        <v>12256</v>
      </c>
      <c r="K8455" s="113" t="s">
        <v>6905</v>
      </c>
      <c r="L8455" s="113" t="s">
        <v>3918</v>
      </c>
      <c r="M8455" s="113" t="s">
        <v>6921</v>
      </c>
    </row>
    <row r="8456" spans="10:13">
      <c r="J8456" s="113" t="s">
        <v>12256</v>
      </c>
      <c r="K8456" s="113" t="s">
        <v>6908</v>
      </c>
      <c r="L8456" s="113" t="s">
        <v>3918</v>
      </c>
      <c r="M8456" s="113" t="s">
        <v>6924</v>
      </c>
    </row>
    <row r="8457" spans="10:13">
      <c r="J8457" s="113" t="s">
        <v>12256</v>
      </c>
      <c r="K8457" s="113" t="s">
        <v>6911</v>
      </c>
      <c r="L8457" s="113" t="s">
        <v>3918</v>
      </c>
      <c r="M8457" s="113" t="s">
        <v>6927</v>
      </c>
    </row>
    <row r="8458" spans="10:13">
      <c r="J8458" s="113" t="s">
        <v>12256</v>
      </c>
      <c r="K8458" s="113" t="s">
        <v>6914</v>
      </c>
      <c r="L8458" s="113" t="s">
        <v>3918</v>
      </c>
      <c r="M8458" s="113" t="s">
        <v>6929</v>
      </c>
    </row>
    <row r="8459" spans="10:13">
      <c r="J8459" s="113" t="s">
        <v>12256</v>
      </c>
      <c r="K8459" s="113" t="s">
        <v>6917</v>
      </c>
      <c r="L8459" s="113" t="s">
        <v>3918</v>
      </c>
      <c r="M8459" s="113" t="s">
        <v>6932</v>
      </c>
    </row>
    <row r="8460" spans="10:13">
      <c r="J8460" s="113" t="s">
        <v>12256</v>
      </c>
      <c r="K8460" s="113" t="s">
        <v>6920</v>
      </c>
      <c r="L8460" s="113" t="s">
        <v>3918</v>
      </c>
      <c r="M8460" s="113" t="s">
        <v>6935</v>
      </c>
    </row>
    <row r="8461" spans="10:13">
      <c r="J8461" s="113" t="s">
        <v>12256</v>
      </c>
      <c r="K8461" s="113" t="s">
        <v>6923</v>
      </c>
      <c r="L8461" s="113" t="s">
        <v>3918</v>
      </c>
      <c r="M8461" s="113" t="s">
        <v>6938</v>
      </c>
    </row>
    <row r="8462" spans="10:13">
      <c r="J8462" s="113" t="s">
        <v>12256</v>
      </c>
      <c r="K8462" s="113" t="s">
        <v>6926</v>
      </c>
      <c r="L8462" s="113" t="s">
        <v>3918</v>
      </c>
      <c r="M8462" s="113" t="s">
        <v>6941</v>
      </c>
    </row>
    <row r="8463" spans="10:13">
      <c r="J8463" s="113" t="s">
        <v>12256</v>
      </c>
      <c r="K8463" s="113" t="s">
        <v>3852</v>
      </c>
      <c r="L8463" s="113" t="s">
        <v>3918</v>
      </c>
      <c r="M8463" s="113" t="s">
        <v>6944</v>
      </c>
    </row>
    <row r="8464" spans="10:13">
      <c r="J8464" s="113" t="s">
        <v>12256</v>
      </c>
      <c r="K8464" s="113" t="s">
        <v>6931</v>
      </c>
      <c r="L8464" s="113" t="s">
        <v>3918</v>
      </c>
      <c r="M8464" s="113" t="s">
        <v>6947</v>
      </c>
    </row>
    <row r="8465" spans="10:13">
      <c r="J8465" s="113" t="s">
        <v>12256</v>
      </c>
      <c r="K8465" s="113" t="s">
        <v>6934</v>
      </c>
      <c r="L8465" s="113" t="s">
        <v>3918</v>
      </c>
      <c r="M8465" s="113" t="s">
        <v>6950</v>
      </c>
    </row>
    <row r="8466" spans="10:13">
      <c r="J8466" s="113" t="s">
        <v>12256</v>
      </c>
      <c r="K8466" s="113" t="s">
        <v>6937</v>
      </c>
      <c r="L8466" s="113" t="s">
        <v>3918</v>
      </c>
      <c r="M8466" s="113" t="s">
        <v>6953</v>
      </c>
    </row>
    <row r="8467" spans="10:13">
      <c r="J8467" s="113" t="s">
        <v>12256</v>
      </c>
      <c r="K8467" s="113" t="s">
        <v>6940</v>
      </c>
      <c r="L8467" s="113" t="s">
        <v>3918</v>
      </c>
      <c r="M8467" s="113" t="s">
        <v>6956</v>
      </c>
    </row>
    <row r="8468" spans="10:13">
      <c r="J8468" s="113" t="s">
        <v>12256</v>
      </c>
      <c r="K8468" s="113" t="s">
        <v>6943</v>
      </c>
      <c r="L8468" s="113" t="s">
        <v>3918</v>
      </c>
      <c r="M8468" s="113" t="s">
        <v>6958</v>
      </c>
    </row>
    <row r="8469" spans="10:13">
      <c r="J8469" s="113" t="s">
        <v>12256</v>
      </c>
      <c r="K8469" s="113" t="s">
        <v>6946</v>
      </c>
      <c r="L8469" s="113" t="s">
        <v>3918</v>
      </c>
      <c r="M8469" s="113" t="s">
        <v>6961</v>
      </c>
    </row>
    <row r="8470" spans="10:13">
      <c r="J8470" s="113" t="s">
        <v>12256</v>
      </c>
      <c r="K8470" s="113" t="s">
        <v>6949</v>
      </c>
      <c r="L8470" s="113" t="s">
        <v>3918</v>
      </c>
      <c r="M8470" s="113" t="s">
        <v>6964</v>
      </c>
    </row>
    <row r="8471" spans="10:13">
      <c r="J8471" s="113" t="s">
        <v>12256</v>
      </c>
      <c r="K8471" s="113" t="s">
        <v>6952</v>
      </c>
      <c r="L8471" s="113" t="s">
        <v>3918</v>
      </c>
      <c r="M8471" s="113" t="s">
        <v>6967</v>
      </c>
    </row>
    <row r="8472" spans="10:13">
      <c r="J8472" s="113" t="s">
        <v>12256</v>
      </c>
      <c r="K8472" s="113" t="s">
        <v>6955</v>
      </c>
      <c r="L8472" s="113" t="s">
        <v>3918</v>
      </c>
      <c r="M8472" s="113" t="s">
        <v>6970</v>
      </c>
    </row>
    <row r="8473" spans="10:13">
      <c r="J8473" s="113" t="s">
        <v>12256</v>
      </c>
      <c r="K8473" s="113" t="s">
        <v>3632</v>
      </c>
      <c r="L8473" s="113" t="s">
        <v>3918</v>
      </c>
      <c r="M8473" s="113" t="s">
        <v>6973</v>
      </c>
    </row>
    <row r="8474" spans="10:13">
      <c r="J8474" s="113" t="s">
        <v>12256</v>
      </c>
      <c r="K8474" s="113" t="s">
        <v>6960</v>
      </c>
      <c r="L8474" s="113" t="s">
        <v>3918</v>
      </c>
      <c r="M8474" s="113" t="s">
        <v>6976</v>
      </c>
    </row>
    <row r="8475" spans="10:13">
      <c r="J8475" s="113" t="s">
        <v>12256</v>
      </c>
      <c r="K8475" s="113" t="s">
        <v>6963</v>
      </c>
      <c r="L8475" s="113" t="s">
        <v>3918</v>
      </c>
      <c r="M8475" s="113" t="s">
        <v>6979</v>
      </c>
    </row>
    <row r="8476" spans="10:13">
      <c r="J8476" s="113" t="s">
        <v>12256</v>
      </c>
      <c r="K8476" s="113" t="s">
        <v>6966</v>
      </c>
      <c r="L8476" s="113" t="s">
        <v>3918</v>
      </c>
      <c r="M8476" s="113" t="s">
        <v>6982</v>
      </c>
    </row>
    <row r="8477" spans="10:13">
      <c r="J8477" s="113" t="s">
        <v>12256</v>
      </c>
      <c r="K8477" s="113" t="s">
        <v>6969</v>
      </c>
      <c r="L8477" s="113" t="s">
        <v>3918</v>
      </c>
      <c r="M8477" s="113" t="s">
        <v>6985</v>
      </c>
    </row>
    <row r="8478" spans="10:13">
      <c r="J8478" s="113" t="s">
        <v>12256</v>
      </c>
      <c r="K8478" s="113" t="s">
        <v>6972</v>
      </c>
      <c r="L8478" s="113" t="s">
        <v>3918</v>
      </c>
      <c r="M8478" s="113" t="s">
        <v>5749</v>
      </c>
    </row>
    <row r="8479" spans="10:13">
      <c r="J8479" s="113" t="s">
        <v>12256</v>
      </c>
      <c r="K8479" s="113" t="s">
        <v>6975</v>
      </c>
      <c r="L8479" s="113" t="s">
        <v>3918</v>
      </c>
      <c r="M8479" s="113" t="s">
        <v>6989</v>
      </c>
    </row>
    <row r="8480" spans="10:13">
      <c r="J8480" s="113" t="s">
        <v>12256</v>
      </c>
      <c r="K8480" s="113" t="s">
        <v>6978</v>
      </c>
      <c r="L8480" s="113" t="s">
        <v>3918</v>
      </c>
      <c r="M8480" s="113" t="s">
        <v>6992</v>
      </c>
    </row>
    <row r="8481" spans="10:13">
      <c r="J8481" s="113" t="s">
        <v>12256</v>
      </c>
      <c r="K8481" s="113" t="s">
        <v>6981</v>
      </c>
      <c r="L8481" s="113" t="s">
        <v>3918</v>
      </c>
      <c r="M8481" s="113" t="s">
        <v>6995</v>
      </c>
    </row>
    <row r="8482" spans="10:13">
      <c r="J8482" s="113" t="s">
        <v>12256</v>
      </c>
      <c r="K8482" s="113" t="s">
        <v>2737</v>
      </c>
      <c r="L8482" s="113" t="s">
        <v>3918</v>
      </c>
      <c r="M8482" s="113" t="s">
        <v>5581</v>
      </c>
    </row>
    <row r="8483" spans="10:13">
      <c r="J8483" s="113" t="s">
        <v>12256</v>
      </c>
      <c r="K8483" s="113" t="s">
        <v>5582</v>
      </c>
      <c r="L8483" s="113" t="s">
        <v>3918</v>
      </c>
      <c r="M8483" s="113" t="s">
        <v>9997</v>
      </c>
    </row>
    <row r="8484" spans="10:13">
      <c r="J8484" s="113" t="s">
        <v>12256</v>
      </c>
      <c r="K8484" s="113" t="s">
        <v>5585</v>
      </c>
      <c r="L8484" s="113" t="s">
        <v>3918</v>
      </c>
      <c r="M8484" s="113" t="s">
        <v>9999</v>
      </c>
    </row>
    <row r="8485" spans="10:13">
      <c r="J8485" s="113" t="s">
        <v>12256</v>
      </c>
      <c r="K8485" s="113" t="s">
        <v>5588</v>
      </c>
      <c r="L8485" s="113" t="s">
        <v>3918</v>
      </c>
      <c r="M8485" s="113" t="s">
        <v>10001</v>
      </c>
    </row>
    <row r="8486" spans="10:13">
      <c r="J8486" s="113" t="s">
        <v>12256</v>
      </c>
      <c r="K8486" s="113" t="s">
        <v>5590</v>
      </c>
      <c r="L8486" s="113" t="s">
        <v>3918</v>
      </c>
      <c r="M8486" s="113" t="s">
        <v>10003</v>
      </c>
    </row>
    <row r="8487" spans="10:13">
      <c r="J8487" s="113" t="s">
        <v>12256</v>
      </c>
      <c r="K8487" s="113" t="s">
        <v>5593</v>
      </c>
      <c r="L8487" s="113" t="s">
        <v>3918</v>
      </c>
      <c r="M8487" s="113" t="s">
        <v>10005</v>
      </c>
    </row>
    <row r="8488" spans="10:13">
      <c r="J8488" s="113" t="s">
        <v>12256</v>
      </c>
      <c r="K8488" s="113" t="s">
        <v>5595</v>
      </c>
      <c r="L8488" s="113" t="s">
        <v>3918</v>
      </c>
      <c r="M8488" s="113" t="s">
        <v>10007</v>
      </c>
    </row>
    <row r="8489" spans="10:13">
      <c r="J8489" s="113" t="s">
        <v>12256</v>
      </c>
      <c r="K8489" s="113" t="s">
        <v>5598</v>
      </c>
      <c r="L8489" s="113" t="s">
        <v>3918</v>
      </c>
      <c r="M8489" s="113" t="s">
        <v>10009</v>
      </c>
    </row>
    <row r="8490" spans="10:13">
      <c r="J8490" s="113" t="s">
        <v>12256</v>
      </c>
      <c r="K8490" s="113" t="s">
        <v>3734</v>
      </c>
      <c r="L8490" s="113" t="s">
        <v>3918</v>
      </c>
      <c r="M8490" s="113" t="s">
        <v>10011</v>
      </c>
    </row>
    <row r="8491" spans="10:13">
      <c r="J8491" s="113" t="s">
        <v>12256</v>
      </c>
      <c r="K8491" s="113" t="s">
        <v>5602</v>
      </c>
      <c r="L8491" s="113" t="s">
        <v>3918</v>
      </c>
      <c r="M8491" s="113" t="s">
        <v>3575</v>
      </c>
    </row>
    <row r="8492" spans="10:13">
      <c r="J8492" s="113" t="s">
        <v>12256</v>
      </c>
      <c r="K8492" s="113" t="s">
        <v>3735</v>
      </c>
      <c r="L8492" s="113" t="s">
        <v>3918</v>
      </c>
      <c r="M8492" s="113" t="s">
        <v>10014</v>
      </c>
    </row>
    <row r="8493" spans="10:13">
      <c r="J8493" s="113" t="s">
        <v>12256</v>
      </c>
      <c r="K8493" s="113" t="s">
        <v>5606</v>
      </c>
      <c r="L8493" s="113" t="s">
        <v>3918</v>
      </c>
      <c r="M8493" s="113" t="s">
        <v>10016</v>
      </c>
    </row>
    <row r="8494" spans="10:13">
      <c r="J8494" s="113" t="s">
        <v>12256</v>
      </c>
      <c r="K8494" s="113" t="s">
        <v>3736</v>
      </c>
      <c r="L8494" s="113" t="s">
        <v>3918</v>
      </c>
      <c r="M8494" s="113" t="s">
        <v>10018</v>
      </c>
    </row>
    <row r="8495" spans="10:13">
      <c r="J8495" s="113" t="s">
        <v>12256</v>
      </c>
      <c r="K8495" s="113" t="s">
        <v>5610</v>
      </c>
      <c r="L8495" s="113" t="s">
        <v>3918</v>
      </c>
      <c r="M8495" s="113" t="s">
        <v>10020</v>
      </c>
    </row>
    <row r="8496" spans="10:13">
      <c r="J8496" s="113" t="s">
        <v>12256</v>
      </c>
      <c r="K8496" s="113" t="s">
        <v>3737</v>
      </c>
      <c r="L8496" s="113" t="s">
        <v>3918</v>
      </c>
      <c r="M8496" s="113" t="s">
        <v>10022</v>
      </c>
    </row>
    <row r="8497" spans="10:13">
      <c r="J8497" s="113" t="s">
        <v>12256</v>
      </c>
      <c r="K8497" s="113" t="s">
        <v>5614</v>
      </c>
      <c r="L8497" s="113" t="s">
        <v>3918</v>
      </c>
      <c r="M8497" s="113" t="s">
        <v>10024</v>
      </c>
    </row>
    <row r="8498" spans="10:13">
      <c r="J8498" s="113" t="s">
        <v>12256</v>
      </c>
      <c r="K8498" s="113" t="s">
        <v>3738</v>
      </c>
      <c r="L8498" s="113" t="s">
        <v>3918</v>
      </c>
      <c r="M8498" s="113" t="s">
        <v>10026</v>
      </c>
    </row>
    <row r="8499" spans="10:13">
      <c r="J8499" s="113" t="s">
        <v>12256</v>
      </c>
      <c r="K8499" s="113" t="s">
        <v>5618</v>
      </c>
      <c r="L8499" s="113" t="s">
        <v>3918</v>
      </c>
      <c r="M8499" s="113" t="s">
        <v>10028</v>
      </c>
    </row>
    <row r="8500" spans="10:13">
      <c r="J8500" s="113" t="s">
        <v>12256</v>
      </c>
      <c r="K8500" s="113" t="s">
        <v>3569</v>
      </c>
      <c r="L8500" s="113" t="s">
        <v>3918</v>
      </c>
      <c r="M8500" s="113" t="s">
        <v>10029</v>
      </c>
    </row>
    <row r="8501" spans="10:13">
      <c r="J8501" s="113" t="s">
        <v>12256</v>
      </c>
      <c r="K8501" s="113" t="s">
        <v>5623</v>
      </c>
      <c r="L8501" s="113" t="s">
        <v>3918</v>
      </c>
      <c r="M8501" s="113" t="s">
        <v>10030</v>
      </c>
    </row>
    <row r="8502" spans="10:13">
      <c r="J8502" s="113" t="s">
        <v>12256</v>
      </c>
      <c r="K8502" s="113" t="s">
        <v>3739</v>
      </c>
      <c r="L8502" s="113" t="s">
        <v>3918</v>
      </c>
      <c r="M8502" s="113" t="s">
        <v>10032</v>
      </c>
    </row>
    <row r="8503" spans="10:13">
      <c r="J8503" s="113" t="s">
        <v>12256</v>
      </c>
      <c r="K8503" s="113" t="s">
        <v>5628</v>
      </c>
      <c r="L8503" s="113" t="s">
        <v>3918</v>
      </c>
      <c r="M8503" s="113" t="s">
        <v>10034</v>
      </c>
    </row>
    <row r="8504" spans="10:13">
      <c r="J8504" s="113" t="s">
        <v>12256</v>
      </c>
      <c r="K8504" s="113" t="s">
        <v>3740</v>
      </c>
      <c r="L8504" s="113" t="s">
        <v>3918</v>
      </c>
      <c r="M8504" s="113" t="s">
        <v>10036</v>
      </c>
    </row>
    <row r="8505" spans="10:13">
      <c r="J8505" s="113" t="s">
        <v>12256</v>
      </c>
      <c r="K8505" s="113" t="s">
        <v>5633</v>
      </c>
      <c r="L8505" s="113" t="s">
        <v>3918</v>
      </c>
      <c r="M8505" s="113" t="s">
        <v>10038</v>
      </c>
    </row>
    <row r="8506" spans="10:13">
      <c r="J8506" s="113" t="s">
        <v>12256</v>
      </c>
      <c r="K8506" s="113" t="s">
        <v>3742</v>
      </c>
      <c r="L8506" s="113" t="s">
        <v>3918</v>
      </c>
      <c r="M8506" s="113" t="s">
        <v>10040</v>
      </c>
    </row>
    <row r="8507" spans="10:13">
      <c r="J8507" s="113" t="s">
        <v>12256</v>
      </c>
      <c r="K8507" s="113" t="s">
        <v>5638</v>
      </c>
      <c r="L8507" s="113" t="s">
        <v>3918</v>
      </c>
      <c r="M8507" s="113" t="s">
        <v>3593</v>
      </c>
    </row>
    <row r="8508" spans="10:13">
      <c r="J8508" s="113" t="s">
        <v>12256</v>
      </c>
      <c r="K8508" s="113" t="s">
        <v>3744</v>
      </c>
      <c r="L8508" s="113" t="s">
        <v>3918</v>
      </c>
      <c r="M8508" s="113" t="s">
        <v>10043</v>
      </c>
    </row>
    <row r="8509" spans="10:13">
      <c r="J8509" s="113" t="s">
        <v>12256</v>
      </c>
      <c r="K8509" s="113" t="s">
        <v>5643</v>
      </c>
      <c r="L8509" s="113" t="s">
        <v>3918</v>
      </c>
      <c r="M8509" s="113" t="s">
        <v>10044</v>
      </c>
    </row>
    <row r="8510" spans="10:13">
      <c r="J8510" s="113" t="s">
        <v>12256</v>
      </c>
      <c r="K8510" s="113" t="s">
        <v>3571</v>
      </c>
      <c r="L8510" s="113" t="s">
        <v>3918</v>
      </c>
      <c r="M8510" s="113" t="s">
        <v>10046</v>
      </c>
    </row>
    <row r="8511" spans="10:13">
      <c r="J8511" s="113" t="s">
        <v>12256</v>
      </c>
      <c r="K8511" s="113" t="s">
        <v>5648</v>
      </c>
      <c r="L8511" s="113" t="s">
        <v>3918</v>
      </c>
      <c r="M8511" s="113" t="s">
        <v>10048</v>
      </c>
    </row>
    <row r="8512" spans="10:13">
      <c r="J8512" s="113" t="s">
        <v>12256</v>
      </c>
      <c r="K8512" s="113" t="s">
        <v>3747</v>
      </c>
      <c r="L8512" s="113" t="s">
        <v>3918</v>
      </c>
      <c r="M8512" s="113" t="s">
        <v>10050</v>
      </c>
    </row>
    <row r="8513" spans="10:13">
      <c r="J8513" s="113" t="s">
        <v>12256</v>
      </c>
      <c r="K8513" s="113" t="s">
        <v>5653</v>
      </c>
      <c r="L8513" s="113" t="s">
        <v>3918</v>
      </c>
      <c r="M8513" s="113" t="s">
        <v>10052</v>
      </c>
    </row>
    <row r="8514" spans="10:13">
      <c r="J8514" s="113" t="s">
        <v>12256</v>
      </c>
      <c r="K8514" s="113" t="s">
        <v>3749</v>
      </c>
      <c r="L8514" s="113" t="s">
        <v>3918</v>
      </c>
      <c r="M8514" s="113" t="s">
        <v>10054</v>
      </c>
    </row>
    <row r="8515" spans="10:13">
      <c r="J8515" s="113" t="s">
        <v>12256</v>
      </c>
      <c r="K8515" s="113" t="s">
        <v>5658</v>
      </c>
      <c r="L8515" s="113" t="s">
        <v>3918</v>
      </c>
      <c r="M8515" s="113" t="s">
        <v>10056</v>
      </c>
    </row>
    <row r="8516" spans="10:13">
      <c r="J8516" s="113" t="s">
        <v>12256</v>
      </c>
      <c r="K8516" s="113" t="s">
        <v>3751</v>
      </c>
      <c r="L8516" s="113" t="s">
        <v>3918</v>
      </c>
      <c r="M8516" s="113" t="s">
        <v>10058</v>
      </c>
    </row>
    <row r="8517" spans="10:13">
      <c r="J8517" s="113" t="s">
        <v>12256</v>
      </c>
      <c r="K8517" s="113" t="s">
        <v>5663</v>
      </c>
      <c r="L8517" s="113" t="s">
        <v>3918</v>
      </c>
      <c r="M8517" s="113" t="s">
        <v>10059</v>
      </c>
    </row>
    <row r="8518" spans="10:13">
      <c r="J8518" s="113" t="s">
        <v>12256</v>
      </c>
      <c r="K8518" s="113" t="s">
        <v>3753</v>
      </c>
      <c r="L8518" s="113" t="s">
        <v>3918</v>
      </c>
      <c r="M8518" s="113" t="s">
        <v>10061</v>
      </c>
    </row>
    <row r="8519" spans="10:13">
      <c r="J8519" s="113" t="s">
        <v>12256</v>
      </c>
      <c r="K8519" s="113" t="s">
        <v>5668</v>
      </c>
      <c r="L8519" s="113" t="s">
        <v>3918</v>
      </c>
      <c r="M8519" s="113" t="s">
        <v>10063</v>
      </c>
    </row>
    <row r="8520" spans="10:13">
      <c r="J8520" s="113" t="s">
        <v>12256</v>
      </c>
      <c r="K8520" s="113" t="s">
        <v>3573</v>
      </c>
      <c r="L8520" s="113" t="s">
        <v>3918</v>
      </c>
      <c r="M8520" s="113" t="s">
        <v>10065</v>
      </c>
    </row>
    <row r="8521" spans="10:13">
      <c r="J8521" s="113" t="s">
        <v>12256</v>
      </c>
      <c r="K8521" s="113" t="s">
        <v>5672</v>
      </c>
      <c r="L8521" s="113" t="s">
        <v>3918</v>
      </c>
      <c r="M8521" s="113" t="s">
        <v>5685</v>
      </c>
    </row>
    <row r="8522" spans="10:13">
      <c r="J8522" s="113" t="s">
        <v>12256</v>
      </c>
      <c r="K8522" s="113" t="s">
        <v>3756</v>
      </c>
      <c r="L8522" s="113" t="s">
        <v>3918</v>
      </c>
      <c r="M8522" s="113" t="s">
        <v>5688</v>
      </c>
    </row>
    <row r="8523" spans="10:13">
      <c r="J8523" s="113" t="s">
        <v>12256</v>
      </c>
      <c r="K8523" s="113" t="s">
        <v>5677</v>
      </c>
      <c r="L8523" s="113" t="s">
        <v>3918</v>
      </c>
      <c r="M8523" s="113" t="s">
        <v>3605</v>
      </c>
    </row>
    <row r="8524" spans="10:13">
      <c r="J8524" s="113" t="s">
        <v>12256</v>
      </c>
      <c r="K8524" s="113" t="s">
        <v>3758</v>
      </c>
      <c r="L8524" s="113" t="s">
        <v>3918</v>
      </c>
      <c r="M8524" s="113" t="s">
        <v>10070</v>
      </c>
    </row>
    <row r="8525" spans="10:13">
      <c r="J8525" s="113" t="s">
        <v>12256</v>
      </c>
      <c r="K8525" s="113" t="s">
        <v>5682</v>
      </c>
      <c r="L8525" s="113" t="s">
        <v>3918</v>
      </c>
      <c r="M8525" s="113" t="s">
        <v>10071</v>
      </c>
    </row>
    <row r="8526" spans="10:13">
      <c r="J8526" s="113" t="s">
        <v>12256</v>
      </c>
      <c r="K8526" s="113" t="s">
        <v>3760</v>
      </c>
      <c r="L8526" s="113" t="s">
        <v>3918</v>
      </c>
      <c r="M8526" s="113" t="s">
        <v>2597</v>
      </c>
    </row>
    <row r="8527" spans="10:13">
      <c r="J8527" s="113" t="s">
        <v>12256</v>
      </c>
      <c r="K8527" s="113" t="s">
        <v>5687</v>
      </c>
      <c r="L8527" s="113" t="s">
        <v>3918</v>
      </c>
      <c r="M8527" s="113" t="s">
        <v>10073</v>
      </c>
    </row>
    <row r="8528" spans="10:13">
      <c r="J8528" s="113" t="s">
        <v>12256</v>
      </c>
      <c r="K8528" s="113" t="s">
        <v>3762</v>
      </c>
      <c r="L8528" s="113" t="s">
        <v>3918</v>
      </c>
      <c r="M8528" s="113" t="s">
        <v>10075</v>
      </c>
    </row>
    <row r="8529" spans="10:13">
      <c r="J8529" s="113" t="s">
        <v>12256</v>
      </c>
      <c r="K8529" s="113" t="s">
        <v>5691</v>
      </c>
      <c r="L8529" s="113" t="s">
        <v>3918</v>
      </c>
      <c r="M8529" s="113" t="s">
        <v>10077</v>
      </c>
    </row>
    <row r="8530" spans="10:13">
      <c r="J8530" s="113" t="s">
        <v>12256</v>
      </c>
      <c r="K8530" s="113" t="s">
        <v>2736</v>
      </c>
      <c r="L8530" s="113" t="s">
        <v>3918</v>
      </c>
      <c r="M8530" s="113" t="s">
        <v>2600</v>
      </c>
    </row>
    <row r="8531" spans="10:13">
      <c r="J8531" s="113" t="s">
        <v>12256</v>
      </c>
      <c r="K8531" s="113" t="s">
        <v>5696</v>
      </c>
      <c r="L8531" s="113" t="s">
        <v>3918</v>
      </c>
      <c r="M8531" s="113" t="s">
        <v>5609</v>
      </c>
    </row>
    <row r="8532" spans="10:13">
      <c r="J8532" s="113" t="s">
        <v>12256</v>
      </c>
      <c r="K8532" s="113" t="s">
        <v>3764</v>
      </c>
      <c r="L8532" s="113" t="s">
        <v>3918</v>
      </c>
      <c r="M8532" s="113" t="s">
        <v>10081</v>
      </c>
    </row>
    <row r="8533" spans="10:13">
      <c r="J8533" s="113" t="s">
        <v>12256</v>
      </c>
      <c r="K8533" s="113" t="s">
        <v>5701</v>
      </c>
      <c r="L8533" s="113" t="s">
        <v>3918</v>
      </c>
      <c r="M8533" s="113" t="s">
        <v>5716</v>
      </c>
    </row>
    <row r="8534" spans="10:13">
      <c r="J8534" s="113" t="s">
        <v>12256</v>
      </c>
      <c r="K8534" s="113" t="s">
        <v>5704</v>
      </c>
      <c r="L8534" s="113" t="s">
        <v>3918</v>
      </c>
      <c r="M8534" s="113" t="s">
        <v>5719</v>
      </c>
    </row>
    <row r="8535" spans="10:13">
      <c r="J8535" s="113" t="s">
        <v>12256</v>
      </c>
      <c r="K8535" s="113" t="s">
        <v>5707</v>
      </c>
      <c r="L8535" s="113" t="s">
        <v>3918</v>
      </c>
      <c r="M8535" s="113" t="s">
        <v>5721</v>
      </c>
    </row>
    <row r="8536" spans="10:13">
      <c r="J8536" s="113" t="s">
        <v>12256</v>
      </c>
      <c r="K8536" s="113" t="s">
        <v>3766</v>
      </c>
      <c r="L8536" s="113" t="s">
        <v>3918</v>
      </c>
      <c r="M8536" s="113" t="s">
        <v>10085</v>
      </c>
    </row>
    <row r="8537" spans="10:13">
      <c r="J8537" s="113" t="s">
        <v>12256</v>
      </c>
      <c r="K8537" s="113" t="s">
        <v>5712</v>
      </c>
      <c r="L8537" s="113" t="s">
        <v>3918</v>
      </c>
      <c r="M8537" s="113" t="s">
        <v>10087</v>
      </c>
    </row>
    <row r="8538" spans="10:13">
      <c r="J8538" s="113" t="s">
        <v>12256</v>
      </c>
      <c r="K8538" s="113" t="s">
        <v>5715</v>
      </c>
      <c r="L8538" s="113" t="s">
        <v>3918</v>
      </c>
      <c r="M8538" s="113" t="s">
        <v>10089</v>
      </c>
    </row>
    <row r="8539" spans="10:13">
      <c r="J8539" s="113" t="s">
        <v>12256</v>
      </c>
      <c r="K8539" s="113" t="s">
        <v>5718</v>
      </c>
      <c r="L8539" s="113" t="s">
        <v>3918</v>
      </c>
      <c r="M8539" s="113" t="s">
        <v>3743</v>
      </c>
    </row>
    <row r="8540" spans="10:13">
      <c r="J8540" s="113" t="s">
        <v>12256</v>
      </c>
      <c r="K8540" s="113" t="s">
        <v>3576</v>
      </c>
      <c r="L8540" s="113" t="s">
        <v>3918</v>
      </c>
      <c r="M8540" s="113" t="s">
        <v>3609</v>
      </c>
    </row>
    <row r="8541" spans="10:13">
      <c r="J8541" s="113" t="s">
        <v>12256</v>
      </c>
      <c r="K8541" s="113" t="s">
        <v>5723</v>
      </c>
      <c r="L8541" s="113" t="s">
        <v>3918</v>
      </c>
      <c r="M8541" s="113" t="s">
        <v>10092</v>
      </c>
    </row>
    <row r="8542" spans="10:13">
      <c r="J8542" s="113" t="s">
        <v>12256</v>
      </c>
      <c r="K8542" s="113" t="s">
        <v>5726</v>
      </c>
      <c r="L8542" s="113" t="s">
        <v>3918</v>
      </c>
      <c r="M8542" s="113" t="s">
        <v>10094</v>
      </c>
    </row>
    <row r="8543" spans="10:13">
      <c r="J8543" s="113" t="s">
        <v>12256</v>
      </c>
      <c r="K8543" s="113" t="s">
        <v>5729</v>
      </c>
      <c r="L8543" s="113" t="s">
        <v>3918</v>
      </c>
      <c r="M8543" s="113" t="s">
        <v>10096</v>
      </c>
    </row>
    <row r="8544" spans="10:13">
      <c r="J8544" s="113" t="s">
        <v>12256</v>
      </c>
      <c r="K8544" s="113" t="s">
        <v>3769</v>
      </c>
      <c r="L8544" s="113" t="s">
        <v>3918</v>
      </c>
      <c r="M8544" s="113" t="s">
        <v>10098</v>
      </c>
    </row>
    <row r="8545" spans="10:13">
      <c r="J8545" s="113" t="s">
        <v>12256</v>
      </c>
      <c r="K8545" s="113" t="s">
        <v>5734</v>
      </c>
      <c r="L8545" s="113" t="s">
        <v>3918</v>
      </c>
      <c r="M8545" s="113" t="s">
        <v>5748</v>
      </c>
    </row>
    <row r="8546" spans="10:13">
      <c r="J8546" s="113" t="s">
        <v>12256</v>
      </c>
      <c r="K8546" s="113" t="s">
        <v>5737</v>
      </c>
      <c r="L8546" s="113" t="s">
        <v>3918</v>
      </c>
      <c r="M8546" s="113" t="s">
        <v>5751</v>
      </c>
    </row>
    <row r="8547" spans="10:13">
      <c r="J8547" s="113" t="s">
        <v>12256</v>
      </c>
      <c r="K8547" s="113" t="s">
        <v>5740</v>
      </c>
      <c r="L8547" s="113" t="s">
        <v>3918</v>
      </c>
      <c r="M8547" s="113" t="s">
        <v>5752</v>
      </c>
    </row>
    <row r="8548" spans="10:13">
      <c r="J8548" s="113" t="s">
        <v>12256</v>
      </c>
      <c r="K8548" s="113" t="s">
        <v>3771</v>
      </c>
      <c r="L8548" s="113" t="s">
        <v>3918</v>
      </c>
      <c r="M8548" s="113" t="s">
        <v>10103</v>
      </c>
    </row>
    <row r="8549" spans="10:13">
      <c r="J8549" s="113" t="s">
        <v>12256</v>
      </c>
      <c r="K8549" s="113" t="s">
        <v>5745</v>
      </c>
      <c r="L8549" s="113" t="s">
        <v>3918</v>
      </c>
      <c r="M8549" s="113" t="s">
        <v>10104</v>
      </c>
    </row>
    <row r="8550" spans="10:13">
      <c r="J8550" s="113" t="s">
        <v>12256</v>
      </c>
      <c r="K8550" s="113" t="s">
        <v>3578</v>
      </c>
      <c r="L8550" s="113" t="s">
        <v>3918</v>
      </c>
      <c r="M8550" s="113" t="s">
        <v>10106</v>
      </c>
    </row>
    <row r="8551" spans="10:13">
      <c r="J8551" s="113" t="s">
        <v>12256</v>
      </c>
      <c r="K8551" s="113" t="s">
        <v>5750</v>
      </c>
      <c r="L8551" s="113" t="s">
        <v>3918</v>
      </c>
      <c r="M8551" s="113" t="s">
        <v>10108</v>
      </c>
    </row>
    <row r="8552" spans="10:13">
      <c r="J8552" s="113" t="s">
        <v>12256</v>
      </c>
      <c r="K8552" s="113" t="s">
        <v>3773</v>
      </c>
      <c r="L8552" s="113" t="s">
        <v>3918</v>
      </c>
      <c r="M8552" s="113" t="s">
        <v>10110</v>
      </c>
    </row>
    <row r="8553" spans="10:13">
      <c r="J8553" s="113" t="s">
        <v>12256</v>
      </c>
      <c r="K8553" s="113" t="s">
        <v>5754</v>
      </c>
      <c r="L8553" s="113" t="s">
        <v>3918</v>
      </c>
      <c r="M8553" s="113" t="s">
        <v>10112</v>
      </c>
    </row>
    <row r="8554" spans="10:13">
      <c r="J8554" s="113" t="s">
        <v>12256</v>
      </c>
      <c r="K8554" s="113" t="s">
        <v>5757</v>
      </c>
      <c r="L8554" s="113" t="s">
        <v>3918</v>
      </c>
      <c r="M8554" s="113" t="s">
        <v>10114</v>
      </c>
    </row>
    <row r="8555" spans="10:13">
      <c r="J8555" s="113" t="s">
        <v>12256</v>
      </c>
      <c r="K8555" s="113" t="s">
        <v>5760</v>
      </c>
      <c r="L8555" s="113" t="s">
        <v>3918</v>
      </c>
      <c r="M8555" s="113" t="s">
        <v>10116</v>
      </c>
    </row>
    <row r="8556" spans="10:13">
      <c r="J8556" s="113" t="s">
        <v>12256</v>
      </c>
      <c r="K8556" s="113" t="s">
        <v>3775</v>
      </c>
      <c r="L8556" s="113" t="s">
        <v>3918</v>
      </c>
      <c r="M8556" s="113" t="s">
        <v>10118</v>
      </c>
    </row>
    <row r="8557" spans="10:13">
      <c r="J8557" s="113" t="s">
        <v>12256</v>
      </c>
      <c r="K8557" s="113" t="s">
        <v>5765</v>
      </c>
      <c r="L8557" s="113" t="s">
        <v>3918</v>
      </c>
      <c r="M8557" s="113" t="s">
        <v>5780</v>
      </c>
    </row>
    <row r="8558" spans="10:13">
      <c r="J8558" s="113" t="s">
        <v>12256</v>
      </c>
      <c r="K8558" s="113" t="s">
        <v>5768</v>
      </c>
      <c r="L8558" s="113" t="s">
        <v>3918</v>
      </c>
      <c r="M8558" s="113" t="s">
        <v>5783</v>
      </c>
    </row>
    <row r="8559" spans="10:13">
      <c r="J8559" s="113" t="s">
        <v>12256</v>
      </c>
      <c r="K8559" s="113" t="s">
        <v>5771</v>
      </c>
      <c r="L8559" s="113" t="s">
        <v>3918</v>
      </c>
      <c r="M8559" s="113" t="s">
        <v>5785</v>
      </c>
    </row>
    <row r="8560" spans="10:13">
      <c r="J8560" s="113" t="s">
        <v>12256</v>
      </c>
      <c r="K8560" s="113" t="s">
        <v>3580</v>
      </c>
      <c r="L8560" s="113" t="s">
        <v>3918</v>
      </c>
      <c r="M8560" s="113" t="s">
        <v>10122</v>
      </c>
    </row>
    <row r="8561" spans="10:13">
      <c r="J8561" s="113" t="s">
        <v>12256</v>
      </c>
      <c r="K8561" s="113" t="s">
        <v>5776</v>
      </c>
      <c r="L8561" s="113" t="s">
        <v>3918</v>
      </c>
      <c r="M8561" s="113" t="s">
        <v>10124</v>
      </c>
    </row>
    <row r="8562" spans="10:13">
      <c r="J8562" s="113" t="s">
        <v>12256</v>
      </c>
      <c r="K8562" s="113" t="s">
        <v>5779</v>
      </c>
      <c r="L8562" s="113" t="s">
        <v>3918</v>
      </c>
      <c r="M8562" s="113" t="s">
        <v>10126</v>
      </c>
    </row>
    <row r="8563" spans="10:13">
      <c r="J8563" s="113" t="s">
        <v>12256</v>
      </c>
      <c r="K8563" s="113" t="s">
        <v>5782</v>
      </c>
      <c r="L8563" s="113" t="s">
        <v>3918</v>
      </c>
      <c r="M8563" s="113" t="s">
        <v>10128</v>
      </c>
    </row>
    <row r="8564" spans="10:13">
      <c r="J8564" s="113" t="s">
        <v>12256</v>
      </c>
      <c r="K8564" s="113" t="s">
        <v>3778</v>
      </c>
      <c r="L8564" s="113" t="s">
        <v>3918</v>
      </c>
      <c r="M8564" s="113" t="s">
        <v>10130</v>
      </c>
    </row>
    <row r="8565" spans="10:13">
      <c r="J8565" s="113" t="s">
        <v>12256</v>
      </c>
      <c r="K8565" s="113" t="s">
        <v>5787</v>
      </c>
      <c r="L8565" s="113" t="s">
        <v>3918</v>
      </c>
      <c r="M8565" s="113" t="s">
        <v>10131</v>
      </c>
    </row>
    <row r="8566" spans="10:13">
      <c r="J8566" s="113" t="s">
        <v>12256</v>
      </c>
      <c r="K8566" s="113" t="s">
        <v>5790</v>
      </c>
      <c r="L8566" s="113" t="s">
        <v>3918</v>
      </c>
      <c r="M8566" s="113" t="s">
        <v>10133</v>
      </c>
    </row>
    <row r="8567" spans="10:13">
      <c r="J8567" s="113" t="s">
        <v>12256</v>
      </c>
      <c r="K8567" s="113" t="s">
        <v>5793</v>
      </c>
      <c r="L8567" s="113" t="s">
        <v>3918</v>
      </c>
      <c r="M8567" s="113" t="s">
        <v>10135</v>
      </c>
    </row>
    <row r="8568" spans="10:13">
      <c r="J8568" s="113" t="s">
        <v>12256</v>
      </c>
      <c r="K8568" s="113" t="s">
        <v>3780</v>
      </c>
      <c r="L8568" s="113" t="s">
        <v>3918</v>
      </c>
      <c r="M8568" s="113" t="s">
        <v>10137</v>
      </c>
    </row>
    <row r="8569" spans="10:13">
      <c r="J8569" s="113" t="s">
        <v>12256</v>
      </c>
      <c r="K8569" s="113" t="s">
        <v>5798</v>
      </c>
      <c r="L8569" s="113" t="s">
        <v>3918</v>
      </c>
      <c r="M8569" s="113" t="s">
        <v>5812</v>
      </c>
    </row>
    <row r="8570" spans="10:13">
      <c r="J8570" s="113" t="s">
        <v>12256</v>
      </c>
      <c r="K8570" s="113" t="s">
        <v>3582</v>
      </c>
      <c r="L8570" s="113" t="s">
        <v>3918</v>
      </c>
      <c r="M8570" s="113" t="s">
        <v>3750</v>
      </c>
    </row>
    <row r="8571" spans="10:13">
      <c r="J8571" s="113" t="s">
        <v>12256</v>
      </c>
      <c r="K8571" s="113" t="s">
        <v>5803</v>
      </c>
      <c r="L8571" s="113" t="s">
        <v>3918</v>
      </c>
      <c r="M8571" s="113" t="s">
        <v>5816</v>
      </c>
    </row>
    <row r="8572" spans="10:13">
      <c r="J8572" s="113" t="s">
        <v>12256</v>
      </c>
      <c r="K8572" s="113" t="s">
        <v>3782</v>
      </c>
      <c r="L8572" s="113" t="s">
        <v>3918</v>
      </c>
      <c r="M8572" s="113" t="s">
        <v>10142</v>
      </c>
    </row>
    <row r="8573" spans="10:13">
      <c r="J8573" s="113" t="s">
        <v>12256</v>
      </c>
      <c r="K8573" s="113" t="s">
        <v>5808</v>
      </c>
      <c r="L8573" s="113" t="s">
        <v>3918</v>
      </c>
      <c r="M8573" s="113" t="s">
        <v>10143</v>
      </c>
    </row>
    <row r="8574" spans="10:13">
      <c r="J8574" s="113" t="s">
        <v>12256</v>
      </c>
      <c r="K8574" s="113" t="s">
        <v>5811</v>
      </c>
      <c r="L8574" s="113" t="s">
        <v>3918</v>
      </c>
      <c r="M8574" s="113" t="s">
        <v>10145</v>
      </c>
    </row>
    <row r="8575" spans="10:13">
      <c r="J8575" s="113" t="s">
        <v>12256</v>
      </c>
      <c r="K8575" s="113" t="s">
        <v>5814</v>
      </c>
      <c r="L8575" s="113" t="s">
        <v>3918</v>
      </c>
      <c r="M8575" s="113" t="s">
        <v>10147</v>
      </c>
    </row>
    <row r="8576" spans="10:13">
      <c r="J8576" s="113" t="s">
        <v>12256</v>
      </c>
      <c r="K8576" s="113" t="s">
        <v>3784</v>
      </c>
      <c r="L8576" s="113" t="s">
        <v>3918</v>
      </c>
      <c r="M8576" s="113" t="s">
        <v>10149</v>
      </c>
    </row>
    <row r="8577" spans="10:13">
      <c r="J8577" s="113" t="s">
        <v>12256</v>
      </c>
      <c r="K8577" s="113" t="s">
        <v>5818</v>
      </c>
      <c r="L8577" s="113" t="s">
        <v>3918</v>
      </c>
      <c r="M8577" s="113" t="s">
        <v>5833</v>
      </c>
    </row>
    <row r="8578" spans="10:13">
      <c r="J8578" s="113" t="s">
        <v>12256</v>
      </c>
      <c r="K8578" s="113" t="s">
        <v>5821</v>
      </c>
      <c r="L8578" s="113" t="s">
        <v>3918</v>
      </c>
      <c r="M8578" s="113" t="s">
        <v>5836</v>
      </c>
    </row>
    <row r="8579" spans="10:13">
      <c r="J8579" s="113" t="s">
        <v>12256</v>
      </c>
      <c r="K8579" s="113" t="s">
        <v>5824</v>
      </c>
      <c r="L8579" s="113" t="s">
        <v>3918</v>
      </c>
      <c r="M8579" s="113" t="s">
        <v>5838</v>
      </c>
    </row>
    <row r="8580" spans="10:13">
      <c r="J8580" s="113" t="s">
        <v>12256</v>
      </c>
      <c r="K8580" s="113" t="s">
        <v>3584</v>
      </c>
      <c r="L8580" s="113" t="s">
        <v>3918</v>
      </c>
      <c r="M8580" s="113" t="s">
        <v>5841</v>
      </c>
    </row>
    <row r="8581" spans="10:13">
      <c r="J8581" s="113" t="s">
        <v>12256</v>
      </c>
      <c r="K8581" s="113" t="s">
        <v>5829</v>
      </c>
      <c r="L8581" s="113" t="s">
        <v>3918</v>
      </c>
      <c r="M8581" s="113" t="s">
        <v>5844</v>
      </c>
    </row>
    <row r="8582" spans="10:13">
      <c r="J8582" s="113" t="s">
        <v>12256</v>
      </c>
      <c r="K8582" s="113" t="s">
        <v>5832</v>
      </c>
      <c r="L8582" s="113" t="s">
        <v>3918</v>
      </c>
      <c r="M8582" s="113" t="s">
        <v>5847</v>
      </c>
    </row>
    <row r="8583" spans="10:13">
      <c r="J8583" s="113" t="s">
        <v>12256</v>
      </c>
      <c r="K8583" s="113" t="s">
        <v>5835</v>
      </c>
      <c r="L8583" s="113" t="s">
        <v>3918</v>
      </c>
      <c r="M8583" s="113" t="s">
        <v>5849</v>
      </c>
    </row>
    <row r="8584" spans="10:13">
      <c r="J8584" s="113" t="s">
        <v>12256</v>
      </c>
      <c r="K8584" s="113" t="s">
        <v>3787</v>
      </c>
      <c r="L8584" s="113" t="s">
        <v>3918</v>
      </c>
      <c r="M8584" s="113" t="s">
        <v>5852</v>
      </c>
    </row>
    <row r="8585" spans="10:13">
      <c r="J8585" s="113" t="s">
        <v>12256</v>
      </c>
      <c r="K8585" s="113" t="s">
        <v>5840</v>
      </c>
      <c r="L8585" s="113" t="s">
        <v>3918</v>
      </c>
      <c r="M8585" s="113" t="s">
        <v>5854</v>
      </c>
    </row>
    <row r="8586" spans="10:13">
      <c r="J8586" s="113" t="s">
        <v>12256</v>
      </c>
      <c r="K8586" s="113" t="s">
        <v>5843</v>
      </c>
      <c r="L8586" s="113" t="s">
        <v>3918</v>
      </c>
      <c r="M8586" s="113" t="s">
        <v>5857</v>
      </c>
    </row>
    <row r="8587" spans="10:13">
      <c r="J8587" s="113" t="s">
        <v>12256</v>
      </c>
      <c r="K8587" s="113" t="s">
        <v>5846</v>
      </c>
      <c r="L8587" s="113" t="s">
        <v>3918</v>
      </c>
      <c r="M8587" s="113" t="s">
        <v>5859</v>
      </c>
    </row>
    <row r="8588" spans="10:13">
      <c r="J8588" s="113" t="s">
        <v>12256</v>
      </c>
      <c r="K8588" s="113" t="s">
        <v>3789</v>
      </c>
      <c r="L8588" s="113" t="s">
        <v>3918</v>
      </c>
      <c r="M8588" s="113" t="s">
        <v>5862</v>
      </c>
    </row>
    <row r="8589" spans="10:13">
      <c r="J8589" s="113" t="s">
        <v>12256</v>
      </c>
      <c r="K8589" s="113" t="s">
        <v>5851</v>
      </c>
      <c r="L8589" s="113" t="s">
        <v>3918</v>
      </c>
      <c r="M8589" s="113" t="s">
        <v>5865</v>
      </c>
    </row>
    <row r="8590" spans="10:13">
      <c r="J8590" s="113" t="s">
        <v>12256</v>
      </c>
      <c r="K8590" s="113" t="s">
        <v>3586</v>
      </c>
      <c r="L8590" s="113" t="s">
        <v>3918</v>
      </c>
      <c r="M8590" s="113" t="s">
        <v>5868</v>
      </c>
    </row>
    <row r="8591" spans="10:13">
      <c r="J8591" s="113" t="s">
        <v>12256</v>
      </c>
      <c r="K8591" s="113" t="s">
        <v>5856</v>
      </c>
      <c r="L8591" s="113" t="s">
        <v>3918</v>
      </c>
      <c r="M8591" s="113" t="s">
        <v>5870</v>
      </c>
    </row>
    <row r="8592" spans="10:13">
      <c r="J8592" s="113" t="s">
        <v>12256</v>
      </c>
      <c r="K8592" s="113" t="s">
        <v>3791</v>
      </c>
      <c r="L8592" s="113" t="s">
        <v>3918</v>
      </c>
      <c r="M8592" s="113" t="s">
        <v>5873</v>
      </c>
    </row>
    <row r="8593" spans="10:13">
      <c r="J8593" s="113" t="s">
        <v>12256</v>
      </c>
      <c r="K8593" s="113" t="s">
        <v>5861</v>
      </c>
      <c r="L8593" s="113" t="s">
        <v>3918</v>
      </c>
      <c r="M8593" s="113" t="s">
        <v>5876</v>
      </c>
    </row>
    <row r="8594" spans="10:13">
      <c r="J8594" s="113" t="s">
        <v>12256</v>
      </c>
      <c r="K8594" s="113" t="s">
        <v>5864</v>
      </c>
      <c r="L8594" s="113" t="s">
        <v>3918</v>
      </c>
      <c r="M8594" s="113" t="s">
        <v>5879</v>
      </c>
    </row>
    <row r="8595" spans="10:13">
      <c r="J8595" s="113" t="s">
        <v>12256</v>
      </c>
      <c r="K8595" s="113" t="s">
        <v>5867</v>
      </c>
      <c r="L8595" s="113" t="s">
        <v>3918</v>
      </c>
      <c r="M8595" s="113" t="s">
        <v>5627</v>
      </c>
    </row>
    <row r="8596" spans="10:13">
      <c r="J8596" s="113" t="s">
        <v>12256</v>
      </c>
      <c r="K8596" s="113" t="s">
        <v>3793</v>
      </c>
      <c r="L8596" s="113" t="s">
        <v>3918</v>
      </c>
      <c r="M8596" s="113" t="s">
        <v>5883</v>
      </c>
    </row>
    <row r="8597" spans="10:13">
      <c r="J8597" s="113" t="s">
        <v>12256</v>
      </c>
      <c r="K8597" s="113" t="s">
        <v>5872</v>
      </c>
      <c r="L8597" s="113" t="s">
        <v>3918</v>
      </c>
      <c r="M8597" s="113" t="s">
        <v>5886</v>
      </c>
    </row>
    <row r="8598" spans="10:13">
      <c r="J8598" s="113" t="s">
        <v>12256</v>
      </c>
      <c r="K8598" s="113" t="s">
        <v>5875</v>
      </c>
      <c r="L8598" s="113" t="s">
        <v>3918</v>
      </c>
      <c r="M8598" s="113" t="s">
        <v>5889</v>
      </c>
    </row>
    <row r="8599" spans="10:13">
      <c r="J8599" s="113" t="s">
        <v>12256</v>
      </c>
      <c r="K8599" s="113" t="s">
        <v>5878</v>
      </c>
      <c r="L8599" s="113" t="s">
        <v>3918</v>
      </c>
      <c r="M8599" s="113" t="s">
        <v>5891</v>
      </c>
    </row>
    <row r="8600" spans="10:13">
      <c r="J8600" s="113" t="s">
        <v>12256</v>
      </c>
      <c r="K8600" s="113" t="s">
        <v>3588</v>
      </c>
      <c r="L8600" s="113" t="s">
        <v>3918</v>
      </c>
      <c r="M8600" s="113" t="s">
        <v>5894</v>
      </c>
    </row>
    <row r="8601" spans="10:13">
      <c r="J8601" s="113" t="s">
        <v>12256</v>
      </c>
      <c r="K8601" s="113" t="s">
        <v>5882</v>
      </c>
      <c r="L8601" s="113" t="s">
        <v>3918</v>
      </c>
      <c r="M8601" s="113" t="s">
        <v>3757</v>
      </c>
    </row>
    <row r="8602" spans="10:13">
      <c r="J8602" s="113" t="s">
        <v>12256</v>
      </c>
      <c r="K8602" s="113" t="s">
        <v>5885</v>
      </c>
      <c r="L8602" s="113" t="s">
        <v>3918</v>
      </c>
      <c r="M8602" s="113" t="s">
        <v>5899</v>
      </c>
    </row>
    <row r="8603" spans="10:13">
      <c r="J8603" s="113" t="s">
        <v>12256</v>
      </c>
      <c r="K8603" s="113" t="s">
        <v>5888</v>
      </c>
      <c r="L8603" s="113" t="s">
        <v>3918</v>
      </c>
      <c r="M8603" s="113" t="s">
        <v>5901</v>
      </c>
    </row>
    <row r="8604" spans="10:13">
      <c r="J8604" s="113" t="s">
        <v>12256</v>
      </c>
      <c r="K8604" s="113" t="s">
        <v>3795</v>
      </c>
      <c r="L8604" s="113" t="s">
        <v>3918</v>
      </c>
      <c r="M8604" s="113" t="s">
        <v>5904</v>
      </c>
    </row>
    <row r="8605" spans="10:13">
      <c r="J8605" s="113" t="s">
        <v>12256</v>
      </c>
      <c r="K8605" s="113" t="s">
        <v>5893</v>
      </c>
      <c r="L8605" s="113" t="s">
        <v>3918</v>
      </c>
      <c r="M8605" s="113" t="s">
        <v>5906</v>
      </c>
    </row>
    <row r="8606" spans="10:13">
      <c r="J8606" s="113" t="s">
        <v>12256</v>
      </c>
      <c r="K8606" s="113" t="s">
        <v>5896</v>
      </c>
      <c r="L8606" s="113" t="s">
        <v>3918</v>
      </c>
      <c r="M8606" s="113" t="s">
        <v>5909</v>
      </c>
    </row>
    <row r="8607" spans="10:13">
      <c r="J8607" s="113" t="s">
        <v>12256</v>
      </c>
      <c r="K8607" s="113" t="s">
        <v>5898</v>
      </c>
      <c r="L8607" s="113" t="s">
        <v>3918</v>
      </c>
      <c r="M8607" s="113" t="s">
        <v>5911</v>
      </c>
    </row>
    <row r="8608" spans="10:13">
      <c r="J8608" s="113" t="s">
        <v>12256</v>
      </c>
      <c r="K8608" s="113" t="s">
        <v>3797</v>
      </c>
      <c r="L8608" s="113" t="s">
        <v>3918</v>
      </c>
      <c r="M8608" s="113" t="s">
        <v>5914</v>
      </c>
    </row>
    <row r="8609" spans="10:13">
      <c r="J8609" s="113" t="s">
        <v>12256</v>
      </c>
      <c r="K8609" s="113" t="s">
        <v>5903</v>
      </c>
      <c r="L8609" s="113" t="s">
        <v>3918</v>
      </c>
      <c r="M8609" s="113" t="s">
        <v>5917</v>
      </c>
    </row>
    <row r="8610" spans="10:13">
      <c r="J8610" s="113" t="s">
        <v>12256</v>
      </c>
      <c r="K8610" s="113" t="s">
        <v>3590</v>
      </c>
      <c r="L8610" s="113" t="s">
        <v>3918</v>
      </c>
      <c r="M8610" s="113" t="s">
        <v>5920</v>
      </c>
    </row>
    <row r="8611" spans="10:13">
      <c r="J8611" s="113" t="s">
        <v>12256</v>
      </c>
      <c r="K8611" s="113" t="s">
        <v>5908</v>
      </c>
      <c r="L8611" s="113" t="s">
        <v>3918</v>
      </c>
      <c r="M8611" s="113" t="s">
        <v>5922</v>
      </c>
    </row>
    <row r="8612" spans="10:13">
      <c r="J8612" s="113" t="s">
        <v>12256</v>
      </c>
      <c r="K8612" s="113" t="s">
        <v>3799</v>
      </c>
      <c r="L8612" s="113" t="s">
        <v>3918</v>
      </c>
      <c r="M8612" s="113" t="s">
        <v>5925</v>
      </c>
    </row>
    <row r="8613" spans="10:13">
      <c r="J8613" s="113" t="s">
        <v>12256</v>
      </c>
      <c r="K8613" s="113" t="s">
        <v>5913</v>
      </c>
      <c r="L8613" s="113" t="s">
        <v>3918</v>
      </c>
      <c r="M8613" s="113" t="s">
        <v>5928</v>
      </c>
    </row>
    <row r="8614" spans="10:13">
      <c r="J8614" s="113" t="s">
        <v>12256</v>
      </c>
      <c r="K8614" s="113" t="s">
        <v>5916</v>
      </c>
      <c r="L8614" s="113" t="s">
        <v>3918</v>
      </c>
      <c r="M8614" s="113" t="s">
        <v>10183</v>
      </c>
    </row>
    <row r="8615" spans="10:13">
      <c r="J8615" s="113" t="s">
        <v>12256</v>
      </c>
      <c r="K8615" s="113" t="s">
        <v>5919</v>
      </c>
      <c r="L8615" s="113" t="s">
        <v>3918</v>
      </c>
      <c r="M8615" s="113" t="s">
        <v>5933</v>
      </c>
    </row>
    <row r="8616" spans="10:13">
      <c r="J8616" s="113" t="s">
        <v>12256</v>
      </c>
      <c r="K8616" s="113" t="s">
        <v>3801</v>
      </c>
      <c r="L8616" s="113" t="s">
        <v>3918</v>
      </c>
      <c r="M8616" s="113" t="s">
        <v>10186</v>
      </c>
    </row>
    <row r="8617" spans="10:13">
      <c r="J8617" s="113" t="s">
        <v>12256</v>
      </c>
      <c r="K8617" s="113" t="s">
        <v>5924</v>
      </c>
      <c r="L8617" s="113" t="s">
        <v>3918</v>
      </c>
      <c r="M8617" s="113" t="s">
        <v>5939</v>
      </c>
    </row>
    <row r="8618" spans="10:13">
      <c r="J8618" s="113" t="s">
        <v>12256</v>
      </c>
      <c r="K8618" s="113" t="s">
        <v>5927</v>
      </c>
      <c r="L8618" s="113" t="s">
        <v>3918</v>
      </c>
      <c r="M8618" s="113" t="s">
        <v>10189</v>
      </c>
    </row>
    <row r="8619" spans="10:13">
      <c r="J8619" s="113" t="s">
        <v>12256</v>
      </c>
      <c r="K8619" s="113" t="s">
        <v>5930</v>
      </c>
      <c r="L8619" s="113" t="s">
        <v>3918</v>
      </c>
      <c r="M8619" s="113" t="s">
        <v>10191</v>
      </c>
    </row>
    <row r="8620" spans="10:13">
      <c r="J8620" s="113" t="s">
        <v>12256</v>
      </c>
      <c r="K8620" s="113" t="s">
        <v>3592</v>
      </c>
      <c r="L8620" s="113" t="s">
        <v>3918</v>
      </c>
      <c r="M8620" s="113" t="s">
        <v>10193</v>
      </c>
    </row>
    <row r="8621" spans="10:13">
      <c r="J8621" s="113" t="s">
        <v>12256</v>
      </c>
      <c r="K8621" s="113" t="s">
        <v>5935</v>
      </c>
      <c r="L8621" s="113" t="s">
        <v>3918</v>
      </c>
      <c r="M8621" s="113" t="s">
        <v>10194</v>
      </c>
    </row>
    <row r="8622" spans="10:13">
      <c r="J8622" s="113" t="s">
        <v>12256</v>
      </c>
      <c r="K8622" s="113" t="s">
        <v>5938</v>
      </c>
      <c r="L8622" s="113" t="s">
        <v>3918</v>
      </c>
      <c r="M8622" s="113" t="s">
        <v>10196</v>
      </c>
    </row>
    <row r="8623" spans="10:13">
      <c r="J8623" s="113" t="s">
        <v>12256</v>
      </c>
      <c r="K8623" s="113" t="s">
        <v>5941</v>
      </c>
      <c r="L8623" s="113" t="s">
        <v>3918</v>
      </c>
      <c r="M8623" s="113" t="s">
        <v>10198</v>
      </c>
    </row>
    <row r="8624" spans="10:13">
      <c r="J8624" s="113" t="s">
        <v>12256</v>
      </c>
      <c r="K8624" s="113" t="s">
        <v>5944</v>
      </c>
      <c r="L8624" s="113" t="s">
        <v>3918</v>
      </c>
      <c r="M8624" s="113" t="s">
        <v>10200</v>
      </c>
    </row>
    <row r="8625" spans="10:13">
      <c r="J8625" s="113" t="s">
        <v>12256</v>
      </c>
      <c r="K8625" s="113" t="s">
        <v>5947</v>
      </c>
      <c r="L8625" s="113" t="s">
        <v>3918</v>
      </c>
      <c r="M8625" s="113" t="s">
        <v>10202</v>
      </c>
    </row>
    <row r="8626" spans="10:13">
      <c r="J8626" s="113" t="s">
        <v>12256</v>
      </c>
      <c r="K8626" s="113" t="s">
        <v>5950</v>
      </c>
      <c r="L8626" s="113" t="s">
        <v>3918</v>
      </c>
      <c r="M8626" s="113" t="s">
        <v>10204</v>
      </c>
    </row>
    <row r="8627" spans="10:13">
      <c r="J8627" s="113" t="s">
        <v>12256</v>
      </c>
      <c r="K8627" s="113" t="s">
        <v>5953</v>
      </c>
      <c r="L8627" s="113" t="s">
        <v>3918</v>
      </c>
      <c r="M8627" s="113" t="s">
        <v>10206</v>
      </c>
    </row>
    <row r="8628" spans="10:13">
      <c r="J8628" s="113" t="s">
        <v>12256</v>
      </c>
      <c r="K8628" s="113" t="s">
        <v>5956</v>
      </c>
      <c r="L8628" s="113" t="s">
        <v>3918</v>
      </c>
      <c r="M8628" s="113" t="s">
        <v>10208</v>
      </c>
    </row>
    <row r="8629" spans="10:13">
      <c r="J8629" s="113" t="s">
        <v>12256</v>
      </c>
      <c r="K8629" s="113" t="s">
        <v>5958</v>
      </c>
      <c r="L8629" s="113" t="s">
        <v>3918</v>
      </c>
      <c r="M8629" s="113" t="s">
        <v>10209</v>
      </c>
    </row>
    <row r="8630" spans="10:13">
      <c r="J8630" s="113" t="s">
        <v>12256</v>
      </c>
      <c r="K8630" s="113" t="s">
        <v>3594</v>
      </c>
      <c r="L8630" s="113" t="s">
        <v>3918</v>
      </c>
      <c r="M8630" s="113" t="s">
        <v>10211</v>
      </c>
    </row>
    <row r="8631" spans="10:13">
      <c r="J8631" s="113" t="s">
        <v>12256</v>
      </c>
      <c r="K8631" s="113" t="s">
        <v>5963</v>
      </c>
      <c r="L8631" s="113" t="s">
        <v>3918</v>
      </c>
      <c r="M8631" s="113" t="s">
        <v>10213</v>
      </c>
    </row>
    <row r="8632" spans="10:13">
      <c r="J8632" s="113" t="s">
        <v>12256</v>
      </c>
      <c r="K8632" s="113" t="s">
        <v>5965</v>
      </c>
      <c r="L8632" s="113" t="s">
        <v>3918</v>
      </c>
      <c r="M8632" s="113" t="s">
        <v>10215</v>
      </c>
    </row>
    <row r="8633" spans="10:13">
      <c r="J8633" s="113" t="s">
        <v>12256</v>
      </c>
      <c r="K8633" s="113" t="s">
        <v>5968</v>
      </c>
      <c r="L8633" s="113" t="s">
        <v>3918</v>
      </c>
      <c r="M8633" s="113" t="s">
        <v>10217</v>
      </c>
    </row>
    <row r="8634" spans="10:13">
      <c r="J8634" s="113" t="s">
        <v>12256</v>
      </c>
      <c r="K8634" s="113" t="s">
        <v>5971</v>
      </c>
      <c r="L8634" s="113" t="s">
        <v>3918</v>
      </c>
      <c r="M8634" s="113" t="s">
        <v>5987</v>
      </c>
    </row>
    <row r="8635" spans="10:13">
      <c r="J8635" s="113" t="s">
        <v>12256</v>
      </c>
      <c r="K8635" s="113" t="s">
        <v>5974</v>
      </c>
      <c r="L8635" s="113" t="s">
        <v>3918</v>
      </c>
      <c r="M8635" s="113" t="s">
        <v>10220</v>
      </c>
    </row>
    <row r="8636" spans="10:13">
      <c r="J8636" s="113" t="s">
        <v>12256</v>
      </c>
      <c r="K8636" s="113" t="s">
        <v>5977</v>
      </c>
      <c r="L8636" s="113" t="s">
        <v>3918</v>
      </c>
      <c r="M8636" s="113" t="s">
        <v>5992</v>
      </c>
    </row>
    <row r="8637" spans="10:13">
      <c r="J8637" s="113" t="s">
        <v>12256</v>
      </c>
      <c r="K8637" s="113" t="s">
        <v>5980</v>
      </c>
      <c r="L8637" s="113" t="s">
        <v>3918</v>
      </c>
      <c r="M8637" s="113" t="s">
        <v>10221</v>
      </c>
    </row>
    <row r="8638" spans="10:13">
      <c r="J8638" s="113" t="s">
        <v>12256</v>
      </c>
      <c r="K8638" s="113" t="s">
        <v>5983</v>
      </c>
      <c r="L8638" s="113" t="s">
        <v>3918</v>
      </c>
      <c r="M8638" s="113" t="s">
        <v>5998</v>
      </c>
    </row>
    <row r="8639" spans="10:13">
      <c r="J8639" s="113" t="s">
        <v>12256</v>
      </c>
      <c r="K8639" s="113" t="s">
        <v>5986</v>
      </c>
      <c r="L8639" s="113" t="s">
        <v>3918</v>
      </c>
      <c r="M8639" s="113" t="s">
        <v>6001</v>
      </c>
    </row>
    <row r="8640" spans="10:13">
      <c r="J8640" s="113" t="s">
        <v>12256</v>
      </c>
      <c r="K8640" s="113" t="s">
        <v>3596</v>
      </c>
      <c r="L8640" s="113" t="s">
        <v>3918</v>
      </c>
      <c r="M8640" s="113" t="s">
        <v>6004</v>
      </c>
    </row>
    <row r="8641" spans="10:13">
      <c r="J8641" s="113" t="s">
        <v>12256</v>
      </c>
      <c r="K8641" s="113" t="s">
        <v>5991</v>
      </c>
      <c r="L8641" s="113" t="s">
        <v>3918</v>
      </c>
      <c r="M8641" s="113" t="s">
        <v>6007</v>
      </c>
    </row>
    <row r="8642" spans="10:13">
      <c r="J8642" s="113" t="s">
        <v>12256</v>
      </c>
      <c r="K8642" s="113" t="s">
        <v>5994</v>
      </c>
      <c r="L8642" s="113" t="s">
        <v>3918</v>
      </c>
      <c r="M8642" s="113" t="s">
        <v>6010</v>
      </c>
    </row>
    <row r="8643" spans="10:13">
      <c r="J8643" s="113" t="s">
        <v>12256</v>
      </c>
      <c r="K8643" s="113" t="s">
        <v>5997</v>
      </c>
      <c r="L8643" s="113" t="s">
        <v>3918</v>
      </c>
      <c r="M8643" s="113" t="s">
        <v>6013</v>
      </c>
    </row>
    <row r="8644" spans="10:13">
      <c r="J8644" s="113" t="s">
        <v>12256</v>
      </c>
      <c r="K8644" s="113" t="s">
        <v>6000</v>
      </c>
      <c r="L8644" s="113" t="s">
        <v>3918</v>
      </c>
      <c r="M8644" s="113" t="s">
        <v>6016</v>
      </c>
    </row>
    <row r="8645" spans="10:13">
      <c r="J8645" s="113" t="s">
        <v>12256</v>
      </c>
      <c r="K8645" s="113" t="s">
        <v>6003</v>
      </c>
      <c r="L8645" s="113" t="s">
        <v>3918</v>
      </c>
      <c r="M8645" s="113" t="s">
        <v>6018</v>
      </c>
    </row>
    <row r="8646" spans="10:13">
      <c r="J8646" s="113" t="s">
        <v>12256</v>
      </c>
      <c r="K8646" s="113" t="s">
        <v>6006</v>
      </c>
      <c r="L8646" s="113" t="s">
        <v>3918</v>
      </c>
      <c r="M8646" s="113" t="s">
        <v>6021</v>
      </c>
    </row>
    <row r="8647" spans="10:13">
      <c r="J8647" s="113" t="s">
        <v>12256</v>
      </c>
      <c r="K8647" s="113" t="s">
        <v>6009</v>
      </c>
      <c r="L8647" s="113" t="s">
        <v>3918</v>
      </c>
      <c r="M8647" s="113" t="s">
        <v>6024</v>
      </c>
    </row>
    <row r="8648" spans="10:13">
      <c r="J8648" s="113" t="s">
        <v>12256</v>
      </c>
      <c r="K8648" s="113" t="s">
        <v>6012</v>
      </c>
      <c r="L8648" s="113" t="s">
        <v>3918</v>
      </c>
      <c r="M8648" s="113" t="s">
        <v>6027</v>
      </c>
    </row>
    <row r="8649" spans="10:13">
      <c r="J8649" s="113" t="s">
        <v>12256</v>
      </c>
      <c r="K8649" s="113" t="s">
        <v>6015</v>
      </c>
      <c r="L8649" s="113" t="s">
        <v>3918</v>
      </c>
      <c r="M8649" s="113" t="s">
        <v>6030</v>
      </c>
    </row>
    <row r="8650" spans="10:13">
      <c r="J8650" s="113" t="s">
        <v>12256</v>
      </c>
      <c r="K8650" s="113" t="s">
        <v>3598</v>
      </c>
      <c r="L8650" s="113" t="s">
        <v>3918</v>
      </c>
      <c r="M8650" s="113" t="s">
        <v>6033</v>
      </c>
    </row>
    <row r="8651" spans="10:13">
      <c r="J8651" s="113" t="s">
        <v>12256</v>
      </c>
      <c r="K8651" s="113" t="s">
        <v>6020</v>
      </c>
      <c r="L8651" s="113" t="s">
        <v>3918</v>
      </c>
      <c r="M8651" s="113" t="s">
        <v>6036</v>
      </c>
    </row>
    <row r="8652" spans="10:13">
      <c r="J8652" s="113" t="s">
        <v>12256</v>
      </c>
      <c r="K8652" s="113" t="s">
        <v>6023</v>
      </c>
      <c r="L8652" s="113" t="s">
        <v>3918</v>
      </c>
      <c r="M8652" s="113" t="s">
        <v>6039</v>
      </c>
    </row>
    <row r="8653" spans="10:13">
      <c r="J8653" s="113" t="s">
        <v>12256</v>
      </c>
      <c r="K8653" s="113" t="s">
        <v>6026</v>
      </c>
      <c r="L8653" s="113" t="s">
        <v>3918</v>
      </c>
      <c r="M8653" s="113" t="s">
        <v>6042</v>
      </c>
    </row>
    <row r="8654" spans="10:13">
      <c r="J8654" s="113" t="s">
        <v>12256</v>
      </c>
      <c r="K8654" s="113" t="s">
        <v>6029</v>
      </c>
      <c r="L8654" s="113" t="s">
        <v>3918</v>
      </c>
      <c r="M8654" s="113" t="s">
        <v>6045</v>
      </c>
    </row>
    <row r="8655" spans="10:13">
      <c r="J8655" s="113" t="s">
        <v>12256</v>
      </c>
      <c r="K8655" s="113" t="s">
        <v>6032</v>
      </c>
      <c r="L8655" s="113" t="s">
        <v>3918</v>
      </c>
      <c r="M8655" s="113" t="s">
        <v>6047</v>
      </c>
    </row>
    <row r="8656" spans="10:13">
      <c r="J8656" s="113" t="s">
        <v>12256</v>
      </c>
      <c r="K8656" s="113" t="s">
        <v>6035</v>
      </c>
      <c r="L8656" s="113" t="s">
        <v>3918</v>
      </c>
      <c r="M8656" s="113" t="s">
        <v>6050</v>
      </c>
    </row>
    <row r="8657" spans="10:13">
      <c r="J8657" s="113" t="s">
        <v>12256</v>
      </c>
      <c r="K8657" s="113" t="s">
        <v>6038</v>
      </c>
      <c r="L8657" s="113" t="s">
        <v>3918</v>
      </c>
      <c r="M8657" s="113" t="s">
        <v>6053</v>
      </c>
    </row>
    <row r="8658" spans="10:13">
      <c r="J8658" s="113" t="s">
        <v>12256</v>
      </c>
      <c r="K8658" s="113" t="s">
        <v>6041</v>
      </c>
      <c r="L8658" s="113" t="s">
        <v>3918</v>
      </c>
      <c r="M8658" s="113" t="s">
        <v>6056</v>
      </c>
    </row>
    <row r="8659" spans="10:13">
      <c r="J8659" s="113" t="s">
        <v>12256</v>
      </c>
      <c r="K8659" s="113" t="s">
        <v>6044</v>
      </c>
      <c r="L8659" s="113" t="s">
        <v>3918</v>
      </c>
      <c r="M8659" s="113" t="s">
        <v>6059</v>
      </c>
    </row>
    <row r="8660" spans="10:13">
      <c r="J8660" s="113" t="s">
        <v>12256</v>
      </c>
      <c r="K8660" s="113" t="s">
        <v>3600</v>
      </c>
      <c r="L8660" s="113" t="s">
        <v>3918</v>
      </c>
      <c r="M8660" s="113" t="s">
        <v>5647</v>
      </c>
    </row>
    <row r="8661" spans="10:13">
      <c r="J8661" s="113" t="s">
        <v>12256</v>
      </c>
      <c r="K8661" s="113" t="s">
        <v>6049</v>
      </c>
      <c r="L8661" s="113" t="s">
        <v>3918</v>
      </c>
      <c r="M8661" s="113" t="s">
        <v>6064</v>
      </c>
    </row>
    <row r="8662" spans="10:13">
      <c r="J8662" s="113" t="s">
        <v>12256</v>
      </c>
      <c r="K8662" s="113" t="s">
        <v>6052</v>
      </c>
      <c r="L8662" s="113" t="s">
        <v>3918</v>
      </c>
      <c r="M8662" s="113" t="s">
        <v>6067</v>
      </c>
    </row>
    <row r="8663" spans="10:13">
      <c r="J8663" s="113" t="s">
        <v>12256</v>
      </c>
      <c r="K8663" s="113" t="s">
        <v>6055</v>
      </c>
      <c r="L8663" s="113" t="s">
        <v>3918</v>
      </c>
      <c r="M8663" s="113" t="s">
        <v>6070</v>
      </c>
    </row>
    <row r="8664" spans="10:13">
      <c r="J8664" s="113" t="s">
        <v>12256</v>
      </c>
      <c r="K8664" s="113" t="s">
        <v>6058</v>
      </c>
      <c r="L8664" s="113" t="s">
        <v>3918</v>
      </c>
      <c r="M8664" s="113" t="s">
        <v>6073</v>
      </c>
    </row>
    <row r="8665" spans="10:13">
      <c r="J8665" s="113" t="s">
        <v>12256</v>
      </c>
      <c r="K8665" s="113" t="s">
        <v>6061</v>
      </c>
      <c r="L8665" s="113" t="s">
        <v>3918</v>
      </c>
      <c r="M8665" s="113" t="s">
        <v>6075</v>
      </c>
    </row>
    <row r="8666" spans="10:13">
      <c r="J8666" s="113" t="s">
        <v>12256</v>
      </c>
      <c r="K8666" s="113" t="s">
        <v>6063</v>
      </c>
      <c r="L8666" s="113" t="s">
        <v>3918</v>
      </c>
      <c r="M8666" s="113" t="s">
        <v>6077</v>
      </c>
    </row>
    <row r="8667" spans="10:13">
      <c r="J8667" s="113" t="s">
        <v>12256</v>
      </c>
      <c r="K8667" s="113" t="s">
        <v>6066</v>
      </c>
      <c r="L8667" s="113" t="s">
        <v>3918</v>
      </c>
      <c r="M8667" s="113" t="s">
        <v>6080</v>
      </c>
    </row>
    <row r="8668" spans="10:13">
      <c r="J8668" s="113" t="s">
        <v>12256</v>
      </c>
      <c r="K8668" s="113" t="s">
        <v>6069</v>
      </c>
      <c r="L8668" s="113" t="s">
        <v>3918</v>
      </c>
      <c r="M8668" s="113" t="s">
        <v>6083</v>
      </c>
    </row>
    <row r="8669" spans="10:13">
      <c r="J8669" s="113" t="s">
        <v>12256</v>
      </c>
      <c r="K8669" s="113" t="s">
        <v>6072</v>
      </c>
      <c r="L8669" s="113" t="s">
        <v>3918</v>
      </c>
      <c r="M8669" s="113" t="s">
        <v>6086</v>
      </c>
    </row>
    <row r="8670" spans="10:13">
      <c r="J8670" s="113" t="s">
        <v>12256</v>
      </c>
      <c r="K8670" s="113" t="s">
        <v>3602</v>
      </c>
      <c r="L8670" s="113" t="s">
        <v>3918</v>
      </c>
      <c r="M8670" s="113" t="s">
        <v>6089</v>
      </c>
    </row>
    <row r="8671" spans="10:13">
      <c r="J8671" s="113" t="s">
        <v>12256</v>
      </c>
      <c r="K8671" s="113" t="s">
        <v>6076</v>
      </c>
      <c r="L8671" s="113" t="s">
        <v>3918</v>
      </c>
      <c r="M8671" s="113" t="s">
        <v>6092</v>
      </c>
    </row>
    <row r="8672" spans="10:13">
      <c r="J8672" s="113" t="s">
        <v>12256</v>
      </c>
      <c r="K8672" s="113" t="s">
        <v>6079</v>
      </c>
      <c r="L8672" s="113" t="s">
        <v>3918</v>
      </c>
      <c r="M8672" s="113" t="s">
        <v>6095</v>
      </c>
    </row>
    <row r="8673" spans="10:13">
      <c r="J8673" s="113" t="s">
        <v>12256</v>
      </c>
      <c r="K8673" s="113" t="s">
        <v>6082</v>
      </c>
      <c r="L8673" s="113" t="s">
        <v>3918</v>
      </c>
      <c r="M8673" s="113" t="s">
        <v>6098</v>
      </c>
    </row>
    <row r="8674" spans="10:13">
      <c r="J8674" s="113" t="s">
        <v>12256</v>
      </c>
      <c r="K8674" s="113" t="s">
        <v>6085</v>
      </c>
      <c r="L8674" s="113" t="s">
        <v>3918</v>
      </c>
      <c r="M8674" s="113" t="s">
        <v>6100</v>
      </c>
    </row>
    <row r="8675" spans="10:13">
      <c r="J8675" s="113" t="s">
        <v>12256</v>
      </c>
      <c r="K8675" s="113" t="s">
        <v>6088</v>
      </c>
      <c r="L8675" s="113" t="s">
        <v>3918</v>
      </c>
      <c r="M8675" s="113" t="s">
        <v>6102</v>
      </c>
    </row>
    <row r="8676" spans="10:13">
      <c r="J8676" s="113" t="s">
        <v>12256</v>
      </c>
      <c r="K8676" s="113" t="s">
        <v>6091</v>
      </c>
      <c r="L8676" s="113" t="s">
        <v>3918</v>
      </c>
      <c r="M8676" s="113" t="s">
        <v>6105</v>
      </c>
    </row>
    <row r="8677" spans="10:13">
      <c r="J8677" s="113" t="s">
        <v>12256</v>
      </c>
      <c r="K8677" s="113" t="s">
        <v>6094</v>
      </c>
      <c r="L8677" s="113" t="s">
        <v>3918</v>
      </c>
      <c r="M8677" s="113" t="s">
        <v>6108</v>
      </c>
    </row>
    <row r="8678" spans="10:13">
      <c r="J8678" s="113" t="s">
        <v>12256</v>
      </c>
      <c r="K8678" s="113" t="s">
        <v>6097</v>
      </c>
      <c r="L8678" s="113" t="s">
        <v>3918</v>
      </c>
      <c r="M8678" s="113" t="s">
        <v>6111</v>
      </c>
    </row>
    <row r="8679" spans="10:13">
      <c r="J8679" s="113" t="s">
        <v>12256</v>
      </c>
      <c r="K8679" s="113" t="s">
        <v>6099</v>
      </c>
      <c r="L8679" s="113" t="s">
        <v>3918</v>
      </c>
      <c r="M8679" s="113" t="s">
        <v>6114</v>
      </c>
    </row>
    <row r="8680" spans="10:13">
      <c r="J8680" s="113" t="s">
        <v>12256</v>
      </c>
      <c r="K8680" s="113" t="s">
        <v>2738</v>
      </c>
      <c r="L8680" s="113" t="s">
        <v>3918</v>
      </c>
      <c r="M8680" s="113" t="s">
        <v>6117</v>
      </c>
    </row>
    <row r="8681" spans="10:13">
      <c r="J8681" s="113" t="s">
        <v>12256</v>
      </c>
      <c r="K8681" s="113" t="s">
        <v>6104</v>
      </c>
      <c r="L8681" s="113" t="s">
        <v>3918</v>
      </c>
      <c r="M8681" s="113" t="s">
        <v>6120</v>
      </c>
    </row>
    <row r="8682" spans="10:13">
      <c r="J8682" s="113" t="s">
        <v>12256</v>
      </c>
      <c r="K8682" s="113" t="s">
        <v>6107</v>
      </c>
      <c r="L8682" s="113" t="s">
        <v>3918</v>
      </c>
      <c r="M8682" s="113" t="s">
        <v>6122</v>
      </c>
    </row>
    <row r="8683" spans="10:13">
      <c r="J8683" s="113" t="s">
        <v>12256</v>
      </c>
      <c r="K8683" s="113" t="s">
        <v>6110</v>
      </c>
      <c r="L8683" s="113" t="s">
        <v>3918</v>
      </c>
      <c r="M8683" s="113" t="s">
        <v>6125</v>
      </c>
    </row>
    <row r="8684" spans="10:13">
      <c r="J8684" s="113" t="s">
        <v>12256</v>
      </c>
      <c r="K8684" s="113" t="s">
        <v>6113</v>
      </c>
      <c r="L8684" s="113" t="s">
        <v>3918</v>
      </c>
      <c r="M8684" s="113" t="s">
        <v>6128</v>
      </c>
    </row>
    <row r="8685" spans="10:13">
      <c r="J8685" s="113" t="s">
        <v>12256</v>
      </c>
      <c r="K8685" s="113" t="s">
        <v>6116</v>
      </c>
      <c r="L8685" s="113" t="s">
        <v>3918</v>
      </c>
      <c r="M8685" s="113" t="s">
        <v>6130</v>
      </c>
    </row>
    <row r="8686" spans="10:13">
      <c r="J8686" s="113" t="s">
        <v>12256</v>
      </c>
      <c r="K8686" s="113" t="s">
        <v>6119</v>
      </c>
      <c r="L8686" s="113" t="s">
        <v>3918</v>
      </c>
      <c r="M8686" s="113" t="s">
        <v>6133</v>
      </c>
    </row>
    <row r="8687" spans="10:13">
      <c r="J8687" s="113" t="s">
        <v>12256</v>
      </c>
      <c r="K8687" s="113" t="s">
        <v>6121</v>
      </c>
      <c r="L8687" s="113" t="s">
        <v>3918</v>
      </c>
      <c r="M8687" s="113" t="s">
        <v>3637</v>
      </c>
    </row>
    <row r="8688" spans="10:13">
      <c r="J8688" s="113" t="s">
        <v>12256</v>
      </c>
      <c r="K8688" s="113" t="s">
        <v>6124</v>
      </c>
      <c r="L8688" s="113" t="s">
        <v>3918</v>
      </c>
      <c r="M8688" s="113" t="s">
        <v>6138</v>
      </c>
    </row>
    <row r="8689" spans="10:13">
      <c r="J8689" s="113" t="s">
        <v>12256</v>
      </c>
      <c r="K8689" s="113" t="s">
        <v>6127</v>
      </c>
      <c r="L8689" s="113" t="s">
        <v>3918</v>
      </c>
      <c r="M8689" s="113" t="s">
        <v>6141</v>
      </c>
    </row>
    <row r="8690" spans="10:13">
      <c r="J8690" s="113" t="s">
        <v>12256</v>
      </c>
      <c r="K8690" s="113" t="s">
        <v>3810</v>
      </c>
      <c r="L8690" s="113" t="s">
        <v>3918</v>
      </c>
      <c r="M8690" s="113" t="s">
        <v>6143</v>
      </c>
    </row>
    <row r="8691" spans="10:13">
      <c r="J8691" s="113" t="s">
        <v>12256</v>
      </c>
      <c r="K8691" s="113" t="s">
        <v>6132</v>
      </c>
      <c r="L8691" s="113" t="s">
        <v>3918</v>
      </c>
      <c r="M8691" s="113" t="s">
        <v>6146</v>
      </c>
    </row>
    <row r="8692" spans="10:13">
      <c r="J8692" s="113" t="s">
        <v>12256</v>
      </c>
      <c r="K8692" s="113" t="s">
        <v>6135</v>
      </c>
      <c r="L8692" s="113" t="s">
        <v>3918</v>
      </c>
      <c r="M8692" s="113" t="s">
        <v>6149</v>
      </c>
    </row>
    <row r="8693" spans="10:13">
      <c r="J8693" s="113" t="s">
        <v>12256</v>
      </c>
      <c r="K8693" s="113" t="s">
        <v>6137</v>
      </c>
      <c r="L8693" s="113" t="s">
        <v>3918</v>
      </c>
      <c r="M8693" s="113" t="s">
        <v>6152</v>
      </c>
    </row>
    <row r="8694" spans="10:13">
      <c r="J8694" s="113" t="s">
        <v>12256</v>
      </c>
      <c r="K8694" s="113" t="s">
        <v>6140</v>
      </c>
      <c r="L8694" s="113" t="s">
        <v>3918</v>
      </c>
      <c r="M8694" s="113" t="s">
        <v>6155</v>
      </c>
    </row>
    <row r="8695" spans="10:13">
      <c r="J8695" s="113" t="s">
        <v>12256</v>
      </c>
      <c r="K8695" s="113" t="s">
        <v>6142</v>
      </c>
      <c r="L8695" s="113" t="s">
        <v>3918</v>
      </c>
      <c r="M8695" s="113" t="s">
        <v>6157</v>
      </c>
    </row>
    <row r="8696" spans="10:13">
      <c r="J8696" s="113" t="s">
        <v>12256</v>
      </c>
      <c r="K8696" s="113" t="s">
        <v>6145</v>
      </c>
      <c r="L8696" s="113" t="s">
        <v>3918</v>
      </c>
      <c r="M8696" s="113" t="s">
        <v>6160</v>
      </c>
    </row>
    <row r="8697" spans="10:13">
      <c r="J8697" s="113" t="s">
        <v>12256</v>
      </c>
      <c r="K8697" s="113" t="s">
        <v>6148</v>
      </c>
      <c r="L8697" s="113" t="s">
        <v>3918</v>
      </c>
      <c r="M8697" s="113" t="s">
        <v>6163</v>
      </c>
    </row>
    <row r="8698" spans="10:13">
      <c r="J8698" s="113" t="s">
        <v>12256</v>
      </c>
      <c r="K8698" s="113" t="s">
        <v>6151</v>
      </c>
      <c r="L8698" s="113" t="s">
        <v>3918</v>
      </c>
      <c r="M8698" s="113" t="s">
        <v>6165</v>
      </c>
    </row>
    <row r="8699" spans="10:13">
      <c r="J8699" s="113" t="s">
        <v>12256</v>
      </c>
      <c r="K8699" s="113" t="s">
        <v>6154</v>
      </c>
      <c r="L8699" s="113" t="s">
        <v>3918</v>
      </c>
      <c r="M8699" s="113" t="s">
        <v>6168</v>
      </c>
    </row>
    <row r="8700" spans="10:13">
      <c r="J8700" s="113" t="s">
        <v>12256</v>
      </c>
      <c r="K8700" s="113" t="s">
        <v>3604</v>
      </c>
      <c r="L8700" s="113" t="s">
        <v>3918</v>
      </c>
      <c r="M8700" s="113" t="s">
        <v>6171</v>
      </c>
    </row>
    <row r="8701" spans="10:13">
      <c r="J8701" s="113" t="s">
        <v>12256</v>
      </c>
      <c r="K8701" s="113" t="s">
        <v>6159</v>
      </c>
      <c r="L8701" s="113" t="s">
        <v>3918</v>
      </c>
      <c r="M8701" s="113" t="s">
        <v>6174</v>
      </c>
    </row>
    <row r="8702" spans="10:13">
      <c r="J8702" s="113" t="s">
        <v>12256</v>
      </c>
      <c r="K8702" s="113" t="s">
        <v>6162</v>
      </c>
      <c r="L8702" s="113" t="s">
        <v>3918</v>
      </c>
      <c r="M8702" s="113" t="s">
        <v>6177</v>
      </c>
    </row>
    <row r="8703" spans="10:13">
      <c r="J8703" s="113" t="s">
        <v>12256</v>
      </c>
      <c r="K8703" s="113" t="s">
        <v>6164</v>
      </c>
      <c r="L8703" s="113" t="s">
        <v>3918</v>
      </c>
      <c r="M8703" s="113" t="s">
        <v>6180</v>
      </c>
    </row>
    <row r="8704" spans="10:13">
      <c r="J8704" s="113" t="s">
        <v>12256</v>
      </c>
      <c r="K8704" s="113" t="s">
        <v>6167</v>
      </c>
      <c r="L8704" s="113" t="s">
        <v>3918</v>
      </c>
      <c r="M8704" s="113" t="s">
        <v>6183</v>
      </c>
    </row>
    <row r="8705" spans="10:13">
      <c r="J8705" s="113" t="s">
        <v>12256</v>
      </c>
      <c r="K8705" s="113" t="s">
        <v>6170</v>
      </c>
      <c r="L8705" s="113" t="s">
        <v>3918</v>
      </c>
      <c r="M8705" s="113" t="s">
        <v>6185</v>
      </c>
    </row>
    <row r="8706" spans="10:13">
      <c r="J8706" s="113" t="s">
        <v>12256</v>
      </c>
      <c r="K8706" s="113" t="s">
        <v>6173</v>
      </c>
      <c r="L8706" s="113" t="s">
        <v>3918</v>
      </c>
      <c r="M8706" s="113" t="s">
        <v>6187</v>
      </c>
    </row>
    <row r="8707" spans="10:13">
      <c r="J8707" s="113" t="s">
        <v>12256</v>
      </c>
      <c r="K8707" s="113" t="s">
        <v>6176</v>
      </c>
      <c r="L8707" s="113" t="s">
        <v>3918</v>
      </c>
      <c r="M8707" s="113" t="s">
        <v>6190</v>
      </c>
    </row>
    <row r="8708" spans="10:13">
      <c r="J8708" s="113" t="s">
        <v>12256</v>
      </c>
      <c r="K8708" s="113" t="s">
        <v>6179</v>
      </c>
      <c r="L8708" s="113" t="s">
        <v>3918</v>
      </c>
      <c r="M8708" s="113" t="s">
        <v>6193</v>
      </c>
    </row>
    <row r="8709" spans="10:13">
      <c r="J8709" s="113" t="s">
        <v>12256</v>
      </c>
      <c r="K8709" s="113" t="s">
        <v>6182</v>
      </c>
      <c r="L8709" s="113" t="s">
        <v>3918</v>
      </c>
      <c r="M8709" s="113" t="s">
        <v>6196</v>
      </c>
    </row>
    <row r="8710" spans="10:13">
      <c r="J8710" s="113" t="s">
        <v>12256</v>
      </c>
      <c r="K8710" s="113" t="s">
        <v>3813</v>
      </c>
      <c r="L8710" s="113" t="s">
        <v>3918</v>
      </c>
      <c r="M8710" s="113" t="s">
        <v>6199</v>
      </c>
    </row>
    <row r="8711" spans="10:13">
      <c r="J8711" s="113" t="s">
        <v>12256</v>
      </c>
      <c r="K8711" s="113" t="s">
        <v>6186</v>
      </c>
      <c r="L8711" s="113" t="s">
        <v>3918</v>
      </c>
      <c r="M8711" s="113" t="s">
        <v>6202</v>
      </c>
    </row>
    <row r="8712" spans="10:13">
      <c r="J8712" s="113" t="s">
        <v>12256</v>
      </c>
      <c r="K8712" s="113" t="s">
        <v>6189</v>
      </c>
      <c r="L8712" s="113" t="s">
        <v>3918</v>
      </c>
      <c r="M8712" s="113" t="s">
        <v>6205</v>
      </c>
    </row>
    <row r="8713" spans="10:13">
      <c r="J8713" s="113" t="s">
        <v>12256</v>
      </c>
      <c r="K8713" s="113" t="s">
        <v>6192</v>
      </c>
      <c r="L8713" s="113" t="s">
        <v>3918</v>
      </c>
      <c r="M8713" s="113" t="s">
        <v>6208</v>
      </c>
    </row>
    <row r="8714" spans="10:13">
      <c r="J8714" s="113" t="s">
        <v>12256</v>
      </c>
      <c r="K8714" s="113" t="s">
        <v>6195</v>
      </c>
      <c r="L8714" s="113" t="s">
        <v>3918</v>
      </c>
      <c r="M8714" s="113" t="s">
        <v>6210</v>
      </c>
    </row>
    <row r="8715" spans="10:13">
      <c r="J8715" s="113" t="s">
        <v>12256</v>
      </c>
      <c r="K8715" s="113" t="s">
        <v>6198</v>
      </c>
      <c r="L8715" s="113" t="s">
        <v>3918</v>
      </c>
      <c r="M8715" s="113" t="s">
        <v>6212</v>
      </c>
    </row>
    <row r="8716" spans="10:13">
      <c r="J8716" s="113" t="s">
        <v>12256</v>
      </c>
      <c r="K8716" s="113" t="s">
        <v>6201</v>
      </c>
      <c r="L8716" s="113" t="s">
        <v>3918</v>
      </c>
      <c r="M8716" s="113" t="s">
        <v>6215</v>
      </c>
    </row>
    <row r="8717" spans="10:13">
      <c r="J8717" s="113" t="s">
        <v>12256</v>
      </c>
      <c r="K8717" s="113" t="s">
        <v>6204</v>
      </c>
      <c r="L8717" s="113" t="s">
        <v>3918</v>
      </c>
      <c r="M8717" s="113" t="s">
        <v>6218</v>
      </c>
    </row>
    <row r="8718" spans="10:13">
      <c r="J8718" s="113" t="s">
        <v>12256</v>
      </c>
      <c r="K8718" s="113" t="s">
        <v>6207</v>
      </c>
      <c r="L8718" s="113" t="s">
        <v>3918</v>
      </c>
      <c r="M8718" s="113" t="s">
        <v>6221</v>
      </c>
    </row>
    <row r="8719" spans="10:13">
      <c r="J8719" s="113" t="s">
        <v>12256</v>
      </c>
      <c r="K8719" s="113" t="s">
        <v>6209</v>
      </c>
      <c r="L8719" s="113" t="s">
        <v>3918</v>
      </c>
      <c r="M8719" s="113" t="s">
        <v>6224</v>
      </c>
    </row>
    <row r="8720" spans="10:13">
      <c r="J8720" s="113" t="s">
        <v>12256</v>
      </c>
      <c r="K8720" s="113" t="s">
        <v>3606</v>
      </c>
      <c r="L8720" s="113" t="s">
        <v>3918</v>
      </c>
      <c r="M8720" s="113" t="s">
        <v>6227</v>
      </c>
    </row>
    <row r="8721" spans="10:13">
      <c r="J8721" s="113" t="s">
        <v>12256</v>
      </c>
      <c r="K8721" s="113" t="s">
        <v>6214</v>
      </c>
      <c r="L8721" s="113" t="s">
        <v>3918</v>
      </c>
      <c r="M8721" s="113" t="s">
        <v>6230</v>
      </c>
    </row>
    <row r="8722" spans="10:13">
      <c r="J8722" s="113" t="s">
        <v>12256</v>
      </c>
      <c r="K8722" s="113" t="s">
        <v>6217</v>
      </c>
      <c r="L8722" s="113" t="s">
        <v>3918</v>
      </c>
      <c r="M8722" s="113" t="s">
        <v>6233</v>
      </c>
    </row>
    <row r="8723" spans="10:13">
      <c r="J8723" s="113" t="s">
        <v>12256</v>
      </c>
      <c r="K8723" s="113" t="s">
        <v>6220</v>
      </c>
      <c r="L8723" s="113" t="s">
        <v>3918</v>
      </c>
      <c r="M8723" s="113" t="s">
        <v>6236</v>
      </c>
    </row>
    <row r="8724" spans="10:13">
      <c r="J8724" s="113" t="s">
        <v>12256</v>
      </c>
      <c r="K8724" s="113" t="s">
        <v>6223</v>
      </c>
      <c r="L8724" s="113" t="s">
        <v>3918</v>
      </c>
      <c r="M8724" s="113" t="s">
        <v>6239</v>
      </c>
    </row>
    <row r="8725" spans="10:13">
      <c r="J8725" s="113" t="s">
        <v>12256</v>
      </c>
      <c r="K8725" s="113" t="s">
        <v>6226</v>
      </c>
      <c r="L8725" s="113" t="s">
        <v>3918</v>
      </c>
      <c r="M8725" s="113" t="s">
        <v>5667</v>
      </c>
    </row>
    <row r="8726" spans="10:13">
      <c r="J8726" s="113" t="s">
        <v>12256</v>
      </c>
      <c r="K8726" s="113" t="s">
        <v>6229</v>
      </c>
      <c r="L8726" s="113" t="s">
        <v>3918</v>
      </c>
      <c r="M8726" s="113" t="s">
        <v>6243</v>
      </c>
    </row>
    <row r="8727" spans="10:13">
      <c r="J8727" s="113" t="s">
        <v>12256</v>
      </c>
      <c r="K8727" s="113" t="s">
        <v>6232</v>
      </c>
      <c r="L8727" s="113" t="s">
        <v>3918</v>
      </c>
      <c r="M8727" s="113" t="s">
        <v>6246</v>
      </c>
    </row>
    <row r="8728" spans="10:13">
      <c r="J8728" s="113" t="s">
        <v>12256</v>
      </c>
      <c r="K8728" s="113" t="s">
        <v>6235</v>
      </c>
      <c r="L8728" s="113" t="s">
        <v>3918</v>
      </c>
      <c r="M8728" s="113" t="s">
        <v>6249</v>
      </c>
    </row>
    <row r="8729" spans="10:13">
      <c r="J8729" s="113" t="s">
        <v>12256</v>
      </c>
      <c r="K8729" s="113" t="s">
        <v>6238</v>
      </c>
      <c r="L8729" s="113" t="s">
        <v>3918</v>
      </c>
      <c r="M8729" s="113" t="s">
        <v>6252</v>
      </c>
    </row>
    <row r="8730" spans="10:13">
      <c r="J8730" s="113" t="s">
        <v>12256</v>
      </c>
      <c r="K8730" s="113" t="s">
        <v>3816</v>
      </c>
      <c r="L8730" s="113" t="s">
        <v>3918</v>
      </c>
      <c r="M8730" s="113" t="s">
        <v>6255</v>
      </c>
    </row>
    <row r="8731" spans="10:13">
      <c r="J8731" s="113" t="s">
        <v>12256</v>
      </c>
      <c r="K8731" s="113" t="s">
        <v>6242</v>
      </c>
      <c r="L8731" s="113" t="s">
        <v>3918</v>
      </c>
      <c r="M8731" s="113" t="s">
        <v>6258</v>
      </c>
    </row>
    <row r="8732" spans="10:13">
      <c r="J8732" s="113" t="s">
        <v>12256</v>
      </c>
      <c r="K8732" s="113" t="s">
        <v>6245</v>
      </c>
      <c r="L8732" s="113" t="s">
        <v>3918</v>
      </c>
      <c r="M8732" s="113" t="s">
        <v>6261</v>
      </c>
    </row>
    <row r="8733" spans="10:13">
      <c r="J8733" s="113" t="s">
        <v>12256</v>
      </c>
      <c r="K8733" s="113" t="s">
        <v>6248</v>
      </c>
      <c r="L8733" s="113" t="s">
        <v>3918</v>
      </c>
      <c r="M8733" s="113" t="s">
        <v>6264</v>
      </c>
    </row>
    <row r="8734" spans="10:13">
      <c r="J8734" s="113" t="s">
        <v>12256</v>
      </c>
      <c r="K8734" s="113" t="s">
        <v>6251</v>
      </c>
      <c r="L8734" s="113" t="s">
        <v>3918</v>
      </c>
      <c r="M8734" s="113" t="s">
        <v>6267</v>
      </c>
    </row>
    <row r="8735" spans="10:13">
      <c r="J8735" s="113" t="s">
        <v>12256</v>
      </c>
      <c r="K8735" s="113" t="s">
        <v>6254</v>
      </c>
      <c r="L8735" s="113" t="s">
        <v>3918</v>
      </c>
      <c r="M8735" s="113" t="s">
        <v>6269</v>
      </c>
    </row>
    <row r="8736" spans="10:13">
      <c r="J8736" s="113" t="s">
        <v>12256</v>
      </c>
      <c r="K8736" s="113" t="s">
        <v>6257</v>
      </c>
      <c r="L8736" s="113" t="s">
        <v>3918</v>
      </c>
      <c r="M8736" s="113" t="s">
        <v>6272</v>
      </c>
    </row>
    <row r="8737" spans="10:13">
      <c r="J8737" s="113" t="s">
        <v>12256</v>
      </c>
      <c r="K8737" s="113" t="s">
        <v>6260</v>
      </c>
      <c r="L8737" s="113" t="s">
        <v>3918</v>
      </c>
      <c r="M8737" s="113" t="s">
        <v>6275</v>
      </c>
    </row>
    <row r="8738" spans="10:13">
      <c r="J8738" s="113" t="s">
        <v>12256</v>
      </c>
      <c r="K8738" s="113" t="s">
        <v>6263</v>
      </c>
      <c r="L8738" s="113" t="s">
        <v>3918</v>
      </c>
      <c r="M8738" s="113" t="s">
        <v>6278</v>
      </c>
    </row>
    <row r="8739" spans="10:13">
      <c r="J8739" s="113" t="s">
        <v>12256</v>
      </c>
      <c r="K8739" s="113" t="s">
        <v>6266</v>
      </c>
      <c r="L8739" s="113" t="s">
        <v>3918</v>
      </c>
      <c r="M8739" s="113" t="s">
        <v>6281</v>
      </c>
    </row>
    <row r="8740" spans="10:13">
      <c r="J8740" s="113" t="s">
        <v>12256</v>
      </c>
      <c r="K8740" s="113" t="s">
        <v>3608</v>
      </c>
      <c r="L8740" s="113" t="s">
        <v>3918</v>
      </c>
      <c r="M8740" s="113" t="s">
        <v>6284</v>
      </c>
    </row>
    <row r="8741" spans="10:13">
      <c r="J8741" s="113" t="s">
        <v>12256</v>
      </c>
      <c r="K8741" s="113" t="s">
        <v>6271</v>
      </c>
      <c r="L8741" s="113" t="s">
        <v>3918</v>
      </c>
      <c r="M8741" s="113" t="s">
        <v>6287</v>
      </c>
    </row>
    <row r="8742" spans="10:13">
      <c r="J8742" s="113" t="s">
        <v>12256</v>
      </c>
      <c r="K8742" s="113" t="s">
        <v>6274</v>
      </c>
      <c r="L8742" s="113" t="s">
        <v>3918</v>
      </c>
      <c r="M8742" s="113" t="s">
        <v>6290</v>
      </c>
    </row>
    <row r="8743" spans="10:13">
      <c r="J8743" s="113" t="s">
        <v>12256</v>
      </c>
      <c r="K8743" s="113" t="s">
        <v>6277</v>
      </c>
      <c r="L8743" s="113" t="s">
        <v>3918</v>
      </c>
      <c r="M8743" s="113" t="s">
        <v>3777</v>
      </c>
    </row>
    <row r="8744" spans="10:13">
      <c r="J8744" s="113" t="s">
        <v>12256</v>
      </c>
      <c r="K8744" s="113" t="s">
        <v>6280</v>
      </c>
      <c r="L8744" s="113" t="s">
        <v>3918</v>
      </c>
      <c r="M8744" s="113" t="s">
        <v>6295</v>
      </c>
    </row>
    <row r="8745" spans="10:13">
      <c r="J8745" s="113" t="s">
        <v>12256</v>
      </c>
      <c r="K8745" s="113" t="s">
        <v>6283</v>
      </c>
      <c r="L8745" s="113" t="s">
        <v>3918</v>
      </c>
      <c r="M8745" s="113" t="s">
        <v>6297</v>
      </c>
    </row>
    <row r="8746" spans="10:13">
      <c r="J8746" s="113" t="s">
        <v>12256</v>
      </c>
      <c r="K8746" s="113" t="s">
        <v>6286</v>
      </c>
      <c r="L8746" s="113" t="s">
        <v>3918</v>
      </c>
      <c r="M8746" s="113" t="s">
        <v>6300</v>
      </c>
    </row>
    <row r="8747" spans="10:13">
      <c r="J8747" s="113" t="s">
        <v>12256</v>
      </c>
      <c r="K8747" s="113" t="s">
        <v>6289</v>
      </c>
      <c r="L8747" s="113" t="s">
        <v>3918</v>
      </c>
      <c r="M8747" s="113" t="s">
        <v>6303</v>
      </c>
    </row>
    <row r="8748" spans="10:13">
      <c r="J8748" s="113" t="s">
        <v>12256</v>
      </c>
      <c r="K8748" s="113" t="s">
        <v>6292</v>
      </c>
      <c r="L8748" s="113" t="s">
        <v>3918</v>
      </c>
      <c r="M8748" s="113" t="s">
        <v>6306</v>
      </c>
    </row>
    <row r="8749" spans="10:13">
      <c r="J8749" s="113" t="s">
        <v>12256</v>
      </c>
      <c r="K8749" s="113" t="s">
        <v>6294</v>
      </c>
      <c r="L8749" s="113" t="s">
        <v>3918</v>
      </c>
      <c r="M8749" s="113" t="s">
        <v>6309</v>
      </c>
    </row>
    <row r="8750" spans="10:13">
      <c r="J8750" s="113" t="s">
        <v>12256</v>
      </c>
      <c r="K8750" s="113" t="s">
        <v>3819</v>
      </c>
      <c r="L8750" s="113" t="s">
        <v>3918</v>
      </c>
      <c r="M8750" s="113" t="s">
        <v>6312</v>
      </c>
    </row>
    <row r="8751" spans="10:13">
      <c r="J8751" s="113" t="s">
        <v>12256</v>
      </c>
      <c r="K8751" s="113" t="s">
        <v>6299</v>
      </c>
      <c r="L8751" s="113" t="s">
        <v>3918</v>
      </c>
      <c r="M8751" s="113" t="s">
        <v>6315</v>
      </c>
    </row>
    <row r="8752" spans="10:13">
      <c r="J8752" s="113" t="s">
        <v>12256</v>
      </c>
      <c r="K8752" s="113" t="s">
        <v>6302</v>
      </c>
      <c r="L8752" s="113" t="s">
        <v>3918</v>
      </c>
      <c r="M8752" s="113" t="s">
        <v>6318</v>
      </c>
    </row>
    <row r="8753" spans="10:13">
      <c r="J8753" s="113" t="s">
        <v>12256</v>
      </c>
      <c r="K8753" s="113" t="s">
        <v>6305</v>
      </c>
      <c r="L8753" s="113" t="s">
        <v>3918</v>
      </c>
      <c r="M8753" s="113" t="s">
        <v>6321</v>
      </c>
    </row>
    <row r="8754" spans="10:13">
      <c r="J8754" s="113" t="s">
        <v>12256</v>
      </c>
      <c r="K8754" s="113" t="s">
        <v>6308</v>
      </c>
      <c r="L8754" s="113" t="s">
        <v>3918</v>
      </c>
      <c r="M8754" s="113" t="s">
        <v>6324</v>
      </c>
    </row>
    <row r="8755" spans="10:13">
      <c r="J8755" s="113" t="s">
        <v>12256</v>
      </c>
      <c r="K8755" s="113" t="s">
        <v>6311</v>
      </c>
      <c r="L8755" s="113" t="s">
        <v>3918</v>
      </c>
      <c r="M8755" s="113" t="s">
        <v>6326</v>
      </c>
    </row>
    <row r="8756" spans="10:13">
      <c r="J8756" s="113" t="s">
        <v>12256</v>
      </c>
      <c r="K8756" s="113" t="s">
        <v>6314</v>
      </c>
      <c r="L8756" s="113" t="s">
        <v>3918</v>
      </c>
      <c r="M8756" s="113" t="s">
        <v>6329</v>
      </c>
    </row>
    <row r="8757" spans="10:13">
      <c r="J8757" s="113" t="s">
        <v>12256</v>
      </c>
      <c r="K8757" s="113" t="s">
        <v>6317</v>
      </c>
      <c r="L8757" s="113" t="s">
        <v>3918</v>
      </c>
      <c r="M8757" s="113" t="s">
        <v>6332</v>
      </c>
    </row>
    <row r="8758" spans="10:13">
      <c r="J8758" s="113" t="s">
        <v>12256</v>
      </c>
      <c r="K8758" s="113" t="s">
        <v>6320</v>
      </c>
      <c r="L8758" s="113" t="s">
        <v>3918</v>
      </c>
      <c r="M8758" s="113" t="s">
        <v>6335</v>
      </c>
    </row>
    <row r="8759" spans="10:13">
      <c r="J8759" s="113" t="s">
        <v>12256</v>
      </c>
      <c r="K8759" s="113" t="s">
        <v>6323</v>
      </c>
      <c r="L8759" s="113" t="s">
        <v>3918</v>
      </c>
      <c r="M8759" s="113" t="s">
        <v>6338</v>
      </c>
    </row>
    <row r="8760" spans="10:13">
      <c r="J8760" s="113" t="s">
        <v>12256</v>
      </c>
      <c r="K8760" s="113" t="s">
        <v>3610</v>
      </c>
      <c r="L8760" s="113" t="s">
        <v>3918</v>
      </c>
      <c r="M8760" s="113" t="s">
        <v>6341</v>
      </c>
    </row>
    <row r="8761" spans="10:13">
      <c r="J8761" s="113" t="s">
        <v>12256</v>
      </c>
      <c r="K8761" s="113" t="s">
        <v>6328</v>
      </c>
      <c r="L8761" s="113" t="s">
        <v>3918</v>
      </c>
      <c r="M8761" s="113" t="s">
        <v>6344</v>
      </c>
    </row>
    <row r="8762" spans="10:13">
      <c r="J8762" s="113" t="s">
        <v>12256</v>
      </c>
      <c r="K8762" s="113" t="s">
        <v>6331</v>
      </c>
      <c r="L8762" s="113" t="s">
        <v>3918</v>
      </c>
      <c r="M8762" s="113" t="s">
        <v>6347</v>
      </c>
    </row>
    <row r="8763" spans="10:13">
      <c r="J8763" s="113" t="s">
        <v>12256</v>
      </c>
      <c r="K8763" s="113" t="s">
        <v>6334</v>
      </c>
      <c r="L8763" s="113" t="s">
        <v>3918</v>
      </c>
      <c r="M8763" s="113" t="s">
        <v>6350</v>
      </c>
    </row>
    <row r="8764" spans="10:13">
      <c r="J8764" s="113" t="s">
        <v>12256</v>
      </c>
      <c r="K8764" s="113" t="s">
        <v>6337</v>
      </c>
      <c r="L8764" s="113" t="s">
        <v>3918</v>
      </c>
      <c r="M8764" s="113" t="s">
        <v>6353</v>
      </c>
    </row>
    <row r="8765" spans="10:13">
      <c r="J8765" s="113" t="s">
        <v>12256</v>
      </c>
      <c r="K8765" s="113" t="s">
        <v>6340</v>
      </c>
      <c r="L8765" s="113" t="s">
        <v>3918</v>
      </c>
      <c r="M8765" s="113" t="s">
        <v>6355</v>
      </c>
    </row>
    <row r="8766" spans="10:13">
      <c r="J8766" s="113" t="s">
        <v>12256</v>
      </c>
      <c r="K8766" s="113" t="s">
        <v>6343</v>
      </c>
      <c r="L8766" s="113" t="s">
        <v>3918</v>
      </c>
      <c r="M8766" s="113" t="s">
        <v>6358</v>
      </c>
    </row>
    <row r="8767" spans="10:13">
      <c r="J8767" s="113" t="s">
        <v>12256</v>
      </c>
      <c r="K8767" s="113" t="s">
        <v>6346</v>
      </c>
      <c r="L8767" s="113" t="s">
        <v>3918</v>
      </c>
      <c r="M8767" s="113" t="s">
        <v>6361</v>
      </c>
    </row>
    <row r="8768" spans="10:13">
      <c r="J8768" s="113" t="s">
        <v>12256</v>
      </c>
      <c r="K8768" s="113" t="s">
        <v>6349</v>
      </c>
      <c r="L8768" s="113" t="s">
        <v>3918</v>
      </c>
      <c r="M8768" s="113" t="s">
        <v>6364</v>
      </c>
    </row>
    <row r="8769" spans="10:13">
      <c r="J8769" s="113" t="s">
        <v>12256</v>
      </c>
      <c r="K8769" s="113" t="s">
        <v>6352</v>
      </c>
      <c r="L8769" s="113" t="s">
        <v>3918</v>
      </c>
      <c r="M8769" s="113" t="s">
        <v>6367</v>
      </c>
    </row>
    <row r="8770" spans="10:13">
      <c r="J8770" s="113" t="s">
        <v>12256</v>
      </c>
      <c r="K8770" s="113" t="s">
        <v>3822</v>
      </c>
      <c r="L8770" s="113" t="s">
        <v>3918</v>
      </c>
      <c r="M8770" s="113" t="s">
        <v>6370</v>
      </c>
    </row>
    <row r="8771" spans="10:13">
      <c r="J8771" s="113" t="s">
        <v>12256</v>
      </c>
      <c r="K8771" s="113" t="s">
        <v>6357</v>
      </c>
      <c r="L8771" s="113" t="s">
        <v>3918</v>
      </c>
      <c r="M8771" s="113" t="s">
        <v>6373</v>
      </c>
    </row>
    <row r="8772" spans="10:13">
      <c r="J8772" s="113" t="s">
        <v>12256</v>
      </c>
      <c r="K8772" s="113" t="s">
        <v>6360</v>
      </c>
      <c r="L8772" s="113" t="s">
        <v>3918</v>
      </c>
      <c r="M8772" s="113" t="s">
        <v>6376</v>
      </c>
    </row>
    <row r="8773" spans="10:13">
      <c r="J8773" s="113" t="s">
        <v>12256</v>
      </c>
      <c r="K8773" s="113" t="s">
        <v>6363</v>
      </c>
      <c r="L8773" s="113" t="s">
        <v>3918</v>
      </c>
      <c r="M8773" s="113" t="s">
        <v>6379</v>
      </c>
    </row>
    <row r="8774" spans="10:13">
      <c r="J8774" s="113" t="s">
        <v>12256</v>
      </c>
      <c r="K8774" s="113" t="s">
        <v>6366</v>
      </c>
      <c r="L8774" s="113" t="s">
        <v>3918</v>
      </c>
      <c r="M8774" s="113" t="s">
        <v>6382</v>
      </c>
    </row>
    <row r="8775" spans="10:13">
      <c r="J8775" s="113" t="s">
        <v>12256</v>
      </c>
      <c r="K8775" s="113" t="s">
        <v>6369</v>
      </c>
      <c r="L8775" s="113" t="s">
        <v>3918</v>
      </c>
      <c r="M8775" s="113" t="s">
        <v>6384</v>
      </c>
    </row>
    <row r="8776" spans="10:13">
      <c r="J8776" s="113" t="s">
        <v>12256</v>
      </c>
      <c r="K8776" s="113" t="s">
        <v>6372</v>
      </c>
      <c r="L8776" s="113" t="s">
        <v>3918</v>
      </c>
      <c r="M8776" s="113" t="s">
        <v>6387</v>
      </c>
    </row>
    <row r="8777" spans="10:13">
      <c r="J8777" s="113" t="s">
        <v>12256</v>
      </c>
      <c r="K8777" s="113" t="s">
        <v>6375</v>
      </c>
      <c r="L8777" s="113" t="s">
        <v>3918</v>
      </c>
      <c r="M8777" s="113" t="s">
        <v>6390</v>
      </c>
    </row>
    <row r="8778" spans="10:13">
      <c r="J8778" s="113" t="s">
        <v>12256</v>
      </c>
      <c r="K8778" s="113" t="s">
        <v>6378</v>
      </c>
      <c r="L8778" s="113" t="s">
        <v>3918</v>
      </c>
      <c r="M8778" s="113" t="s">
        <v>6393</v>
      </c>
    </row>
    <row r="8779" spans="10:13">
      <c r="J8779" s="113" t="s">
        <v>12256</v>
      </c>
      <c r="K8779" s="113" t="s">
        <v>6381</v>
      </c>
      <c r="L8779" s="113" t="s">
        <v>3918</v>
      </c>
      <c r="M8779" s="113" t="s">
        <v>6396</v>
      </c>
    </row>
    <row r="8780" spans="10:13">
      <c r="J8780" s="113" t="s">
        <v>12256</v>
      </c>
      <c r="K8780" s="113" t="s">
        <v>3612</v>
      </c>
      <c r="L8780" s="113" t="s">
        <v>3918</v>
      </c>
      <c r="M8780" s="113" t="s">
        <v>6399</v>
      </c>
    </row>
    <row r="8781" spans="10:13">
      <c r="J8781" s="113" t="s">
        <v>12256</v>
      </c>
      <c r="K8781" s="113" t="s">
        <v>6386</v>
      </c>
      <c r="L8781" s="113" t="s">
        <v>3918</v>
      </c>
      <c r="M8781" s="113" t="s">
        <v>6402</v>
      </c>
    </row>
    <row r="8782" spans="10:13">
      <c r="J8782" s="113" t="s">
        <v>12256</v>
      </c>
      <c r="K8782" s="113" t="s">
        <v>6389</v>
      </c>
      <c r="L8782" s="113" t="s">
        <v>3918</v>
      </c>
      <c r="M8782" s="113" t="s">
        <v>6405</v>
      </c>
    </row>
    <row r="8783" spans="10:13">
      <c r="J8783" s="113" t="s">
        <v>12256</v>
      </c>
      <c r="K8783" s="113" t="s">
        <v>6392</v>
      </c>
      <c r="L8783" s="113" t="s">
        <v>3918</v>
      </c>
      <c r="M8783" s="113" t="s">
        <v>6408</v>
      </c>
    </row>
    <row r="8784" spans="10:13">
      <c r="J8784" s="113" t="s">
        <v>12256</v>
      </c>
      <c r="K8784" s="113" t="s">
        <v>6395</v>
      </c>
      <c r="L8784" s="113" t="s">
        <v>3918</v>
      </c>
      <c r="M8784" s="113" t="s">
        <v>6411</v>
      </c>
    </row>
    <row r="8785" spans="10:13">
      <c r="J8785" s="113" t="s">
        <v>12256</v>
      </c>
      <c r="K8785" s="113" t="s">
        <v>6398</v>
      </c>
      <c r="L8785" s="113" t="s">
        <v>3918</v>
      </c>
      <c r="M8785" s="113" t="s">
        <v>6413</v>
      </c>
    </row>
    <row r="8786" spans="10:13">
      <c r="J8786" s="113" t="s">
        <v>12256</v>
      </c>
      <c r="K8786" s="113" t="s">
        <v>6401</v>
      </c>
      <c r="L8786" s="113" t="s">
        <v>3918</v>
      </c>
      <c r="M8786" s="113" t="s">
        <v>6416</v>
      </c>
    </row>
    <row r="8787" spans="10:13">
      <c r="J8787" s="113" t="s">
        <v>12256</v>
      </c>
      <c r="K8787" s="113" t="s">
        <v>6404</v>
      </c>
      <c r="L8787" s="113" t="s">
        <v>3918</v>
      </c>
      <c r="M8787" s="113" t="s">
        <v>6419</v>
      </c>
    </row>
    <row r="8788" spans="10:13">
      <c r="J8788" s="113" t="s">
        <v>12256</v>
      </c>
      <c r="K8788" s="113" t="s">
        <v>6407</v>
      </c>
      <c r="L8788" s="113" t="s">
        <v>3918</v>
      </c>
      <c r="M8788" s="113" t="s">
        <v>6422</v>
      </c>
    </row>
    <row r="8789" spans="10:13">
      <c r="J8789" s="113" t="s">
        <v>12256</v>
      </c>
      <c r="K8789" s="113" t="s">
        <v>6410</v>
      </c>
      <c r="L8789" s="113" t="s">
        <v>3918</v>
      </c>
      <c r="M8789" s="113" t="s">
        <v>6425</v>
      </c>
    </row>
    <row r="8790" spans="10:13">
      <c r="J8790" s="113" t="s">
        <v>12256</v>
      </c>
      <c r="K8790" s="113" t="s">
        <v>3825</v>
      </c>
      <c r="L8790" s="113" t="s">
        <v>3918</v>
      </c>
      <c r="M8790" s="113" t="s">
        <v>5686</v>
      </c>
    </row>
    <row r="8791" spans="10:13">
      <c r="J8791" s="113" t="s">
        <v>12256</v>
      </c>
      <c r="K8791" s="113" t="s">
        <v>6415</v>
      </c>
      <c r="L8791" s="113" t="s">
        <v>3918</v>
      </c>
      <c r="M8791" s="113" t="s">
        <v>6430</v>
      </c>
    </row>
    <row r="8792" spans="10:13">
      <c r="J8792" s="113" t="s">
        <v>12256</v>
      </c>
      <c r="K8792" s="113" t="s">
        <v>6418</v>
      </c>
      <c r="L8792" s="113" t="s">
        <v>3918</v>
      </c>
      <c r="M8792" s="113" t="s">
        <v>6433</v>
      </c>
    </row>
    <row r="8793" spans="10:13">
      <c r="J8793" s="113" t="s">
        <v>12256</v>
      </c>
      <c r="K8793" s="113" t="s">
        <v>6421</v>
      </c>
      <c r="L8793" s="113" t="s">
        <v>3918</v>
      </c>
      <c r="M8793" s="113" t="s">
        <v>6436</v>
      </c>
    </row>
    <row r="8794" spans="10:13">
      <c r="J8794" s="113" t="s">
        <v>12256</v>
      </c>
      <c r="K8794" s="113" t="s">
        <v>6424</v>
      </c>
      <c r="L8794" s="113" t="s">
        <v>3918</v>
      </c>
      <c r="M8794" s="113" t="s">
        <v>6439</v>
      </c>
    </row>
    <row r="8795" spans="10:13">
      <c r="J8795" s="113" t="s">
        <v>12256</v>
      </c>
      <c r="K8795" s="113" t="s">
        <v>6427</v>
      </c>
      <c r="L8795" s="113" t="s">
        <v>3918</v>
      </c>
      <c r="M8795" s="113" t="s">
        <v>6441</v>
      </c>
    </row>
    <row r="8796" spans="10:13">
      <c r="J8796" s="113" t="s">
        <v>12256</v>
      </c>
      <c r="K8796" s="113" t="s">
        <v>6429</v>
      </c>
      <c r="L8796" s="113" t="s">
        <v>3918</v>
      </c>
      <c r="M8796" s="113" t="s">
        <v>6444</v>
      </c>
    </row>
    <row r="8797" spans="10:13">
      <c r="J8797" s="113" t="s">
        <v>12256</v>
      </c>
      <c r="K8797" s="113" t="s">
        <v>6432</v>
      </c>
      <c r="L8797" s="113" t="s">
        <v>3918</v>
      </c>
      <c r="M8797" s="113" t="s">
        <v>6447</v>
      </c>
    </row>
    <row r="8798" spans="10:13">
      <c r="J8798" s="113" t="s">
        <v>12256</v>
      </c>
      <c r="K8798" s="113" t="s">
        <v>6435</v>
      </c>
      <c r="L8798" s="113" t="s">
        <v>3918</v>
      </c>
      <c r="M8798" s="113" t="s">
        <v>6450</v>
      </c>
    </row>
    <row r="8799" spans="10:13">
      <c r="J8799" s="113" t="s">
        <v>12256</v>
      </c>
      <c r="K8799" s="113" t="s">
        <v>6438</v>
      </c>
      <c r="L8799" s="113" t="s">
        <v>3918</v>
      </c>
      <c r="M8799" s="113" t="s">
        <v>6453</v>
      </c>
    </row>
    <row r="8800" spans="10:13">
      <c r="J8800" s="113" t="s">
        <v>12256</v>
      </c>
      <c r="K8800" s="113" t="s">
        <v>3614</v>
      </c>
      <c r="L8800" s="113" t="s">
        <v>3918</v>
      </c>
      <c r="M8800" s="113" t="s">
        <v>6456</v>
      </c>
    </row>
    <row r="8801" spans="10:13">
      <c r="J8801" s="113" t="s">
        <v>12256</v>
      </c>
      <c r="K8801" s="113" t="s">
        <v>6443</v>
      </c>
      <c r="L8801" s="113" t="s">
        <v>3918</v>
      </c>
      <c r="M8801" s="113" t="s">
        <v>6459</v>
      </c>
    </row>
    <row r="8802" spans="10:13">
      <c r="J8802" s="113" t="s">
        <v>12256</v>
      </c>
      <c r="K8802" s="113" t="s">
        <v>6446</v>
      </c>
      <c r="L8802" s="113" t="s">
        <v>3918</v>
      </c>
      <c r="M8802" s="113" t="s">
        <v>6462</v>
      </c>
    </row>
    <row r="8803" spans="10:13">
      <c r="J8803" s="113" t="s">
        <v>12256</v>
      </c>
      <c r="K8803" s="113" t="s">
        <v>6449</v>
      </c>
      <c r="L8803" s="113" t="s">
        <v>3918</v>
      </c>
      <c r="M8803" s="113" t="s">
        <v>6465</v>
      </c>
    </row>
    <row r="8804" spans="10:13">
      <c r="J8804" s="113" t="s">
        <v>12256</v>
      </c>
      <c r="K8804" s="113" t="s">
        <v>6452</v>
      </c>
      <c r="L8804" s="113" t="s">
        <v>3918</v>
      </c>
      <c r="M8804" s="113" t="s">
        <v>6468</v>
      </c>
    </row>
    <row r="8805" spans="10:13">
      <c r="J8805" s="113" t="s">
        <v>12256</v>
      </c>
      <c r="K8805" s="113" t="s">
        <v>6455</v>
      </c>
      <c r="L8805" s="113" t="s">
        <v>3918</v>
      </c>
      <c r="M8805" s="113" t="s">
        <v>6470</v>
      </c>
    </row>
    <row r="8806" spans="10:13">
      <c r="J8806" s="113" t="s">
        <v>12256</v>
      </c>
      <c r="K8806" s="113" t="s">
        <v>6458</v>
      </c>
      <c r="L8806" s="113" t="s">
        <v>3918</v>
      </c>
      <c r="M8806" s="113" t="s">
        <v>6473</v>
      </c>
    </row>
    <row r="8807" spans="10:13">
      <c r="J8807" s="113" t="s">
        <v>12256</v>
      </c>
      <c r="K8807" s="113" t="s">
        <v>6461</v>
      </c>
      <c r="L8807" s="113" t="s">
        <v>3918</v>
      </c>
      <c r="M8807" s="113" t="s">
        <v>6476</v>
      </c>
    </row>
    <row r="8808" spans="10:13">
      <c r="J8808" s="113" t="s">
        <v>12256</v>
      </c>
      <c r="K8808" s="113" t="s">
        <v>6464</v>
      </c>
      <c r="L8808" s="113" t="s">
        <v>3918</v>
      </c>
      <c r="M8808" s="113" t="s">
        <v>6479</v>
      </c>
    </row>
    <row r="8809" spans="10:13">
      <c r="J8809" s="113" t="s">
        <v>12256</v>
      </c>
      <c r="K8809" s="113" t="s">
        <v>6467</v>
      </c>
      <c r="L8809" s="113" t="s">
        <v>3918</v>
      </c>
      <c r="M8809" s="113" t="s">
        <v>6482</v>
      </c>
    </row>
    <row r="8810" spans="10:13">
      <c r="J8810" s="113" t="s">
        <v>12256</v>
      </c>
      <c r="K8810" s="113" t="s">
        <v>3828</v>
      </c>
      <c r="L8810" s="113" t="s">
        <v>3918</v>
      </c>
      <c r="M8810" s="113" t="s">
        <v>6485</v>
      </c>
    </row>
    <row r="8811" spans="10:13">
      <c r="J8811" s="113" t="s">
        <v>12256</v>
      </c>
      <c r="K8811" s="113" t="s">
        <v>6472</v>
      </c>
      <c r="L8811" s="113" t="s">
        <v>3918</v>
      </c>
      <c r="M8811" s="113" t="s">
        <v>6488</v>
      </c>
    </row>
    <row r="8812" spans="10:13">
      <c r="J8812" s="113" t="s">
        <v>12256</v>
      </c>
      <c r="K8812" s="113" t="s">
        <v>6475</v>
      </c>
      <c r="L8812" s="113" t="s">
        <v>3918</v>
      </c>
      <c r="M8812" s="113" t="s">
        <v>6491</v>
      </c>
    </row>
    <row r="8813" spans="10:13">
      <c r="J8813" s="113" t="s">
        <v>12256</v>
      </c>
      <c r="K8813" s="113" t="s">
        <v>6478</v>
      </c>
      <c r="L8813" s="113" t="s">
        <v>3918</v>
      </c>
      <c r="M8813" s="113" t="s">
        <v>6494</v>
      </c>
    </row>
    <row r="8814" spans="10:13">
      <c r="J8814" s="113" t="s">
        <v>12256</v>
      </c>
      <c r="K8814" s="113" t="s">
        <v>6481</v>
      </c>
      <c r="L8814" s="113" t="s">
        <v>3918</v>
      </c>
      <c r="M8814" s="113" t="s">
        <v>6497</v>
      </c>
    </row>
    <row r="8815" spans="10:13">
      <c r="J8815" s="113" t="s">
        <v>12256</v>
      </c>
      <c r="K8815" s="113" t="s">
        <v>6484</v>
      </c>
      <c r="L8815" s="113" t="s">
        <v>3918</v>
      </c>
      <c r="M8815" s="113" t="s">
        <v>6499</v>
      </c>
    </row>
    <row r="8816" spans="10:13">
      <c r="J8816" s="113" t="s">
        <v>12256</v>
      </c>
      <c r="K8816" s="113" t="s">
        <v>6487</v>
      </c>
      <c r="L8816" s="113" t="s">
        <v>3918</v>
      </c>
      <c r="M8816" s="113" t="s">
        <v>6502</v>
      </c>
    </row>
    <row r="8817" spans="10:13">
      <c r="J8817" s="113" t="s">
        <v>12256</v>
      </c>
      <c r="K8817" s="113" t="s">
        <v>6490</v>
      </c>
      <c r="L8817" s="113" t="s">
        <v>3918</v>
      </c>
      <c r="M8817" s="113" t="s">
        <v>6505</v>
      </c>
    </row>
    <row r="8818" spans="10:13">
      <c r="J8818" s="113" t="s">
        <v>12256</v>
      </c>
      <c r="K8818" s="113" t="s">
        <v>6493</v>
      </c>
      <c r="L8818" s="113" t="s">
        <v>3918</v>
      </c>
      <c r="M8818" s="113" t="s">
        <v>6508</v>
      </c>
    </row>
    <row r="8819" spans="10:13">
      <c r="J8819" s="113" t="s">
        <v>12256</v>
      </c>
      <c r="K8819" s="113" t="s">
        <v>6496</v>
      </c>
      <c r="L8819" s="113" t="s">
        <v>3918</v>
      </c>
      <c r="M8819" s="113" t="s">
        <v>6511</v>
      </c>
    </row>
    <row r="8820" spans="10:13">
      <c r="J8820" s="113" t="s">
        <v>12256</v>
      </c>
      <c r="K8820" s="113" t="s">
        <v>3616</v>
      </c>
      <c r="L8820" s="113" t="s">
        <v>3918</v>
      </c>
      <c r="M8820" s="113" t="s">
        <v>6514</v>
      </c>
    </row>
    <row r="8821" spans="10:13">
      <c r="J8821" s="113" t="s">
        <v>12256</v>
      </c>
      <c r="K8821" s="113" t="s">
        <v>6501</v>
      </c>
      <c r="L8821" s="113" t="s">
        <v>3918</v>
      </c>
      <c r="M8821" s="113" t="s">
        <v>6517</v>
      </c>
    </row>
    <row r="8822" spans="10:13">
      <c r="J8822" s="113" t="s">
        <v>12256</v>
      </c>
      <c r="K8822" s="113" t="s">
        <v>6504</v>
      </c>
      <c r="L8822" s="113" t="s">
        <v>3918</v>
      </c>
      <c r="M8822" s="113" t="s">
        <v>6520</v>
      </c>
    </row>
    <row r="8823" spans="10:13">
      <c r="J8823" s="113" t="s">
        <v>12256</v>
      </c>
      <c r="K8823" s="113" t="s">
        <v>6507</v>
      </c>
      <c r="L8823" s="113" t="s">
        <v>3918</v>
      </c>
      <c r="M8823" s="113" t="s">
        <v>6523</v>
      </c>
    </row>
    <row r="8824" spans="10:13">
      <c r="J8824" s="113" t="s">
        <v>12256</v>
      </c>
      <c r="K8824" s="113" t="s">
        <v>6510</v>
      </c>
      <c r="L8824" s="113" t="s">
        <v>3918</v>
      </c>
      <c r="M8824" s="113" t="s">
        <v>6526</v>
      </c>
    </row>
    <row r="8825" spans="10:13">
      <c r="J8825" s="113" t="s">
        <v>12256</v>
      </c>
      <c r="K8825" s="113" t="s">
        <v>6513</v>
      </c>
      <c r="L8825" s="113" t="s">
        <v>3918</v>
      </c>
      <c r="M8825" s="113" t="s">
        <v>6528</v>
      </c>
    </row>
    <row r="8826" spans="10:13">
      <c r="J8826" s="113" t="s">
        <v>12256</v>
      </c>
      <c r="K8826" s="113" t="s">
        <v>6516</v>
      </c>
      <c r="L8826" s="113" t="s">
        <v>3918</v>
      </c>
      <c r="M8826" s="113" t="s">
        <v>6531</v>
      </c>
    </row>
    <row r="8827" spans="10:13">
      <c r="J8827" s="113" t="s">
        <v>12256</v>
      </c>
      <c r="K8827" s="113" t="s">
        <v>6519</v>
      </c>
      <c r="L8827" s="113" t="s">
        <v>3918</v>
      </c>
      <c r="M8827" s="113" t="s">
        <v>6534</v>
      </c>
    </row>
    <row r="8828" spans="10:13">
      <c r="J8828" s="113" t="s">
        <v>12256</v>
      </c>
      <c r="K8828" s="113" t="s">
        <v>6522</v>
      </c>
      <c r="L8828" s="113" t="s">
        <v>3918</v>
      </c>
      <c r="M8828" s="113" t="s">
        <v>6537</v>
      </c>
    </row>
    <row r="8829" spans="10:13">
      <c r="J8829" s="113" t="s">
        <v>12256</v>
      </c>
      <c r="K8829" s="113" t="s">
        <v>6525</v>
      </c>
      <c r="L8829" s="113" t="s">
        <v>3918</v>
      </c>
      <c r="M8829" s="113" t="s">
        <v>6540</v>
      </c>
    </row>
    <row r="8830" spans="10:13">
      <c r="J8830" s="113" t="s">
        <v>12256</v>
      </c>
      <c r="K8830" s="113" t="s">
        <v>3831</v>
      </c>
      <c r="L8830" s="113" t="s">
        <v>3918</v>
      </c>
      <c r="M8830" s="113" t="s">
        <v>6543</v>
      </c>
    </row>
    <row r="8831" spans="10:13">
      <c r="J8831" s="113" t="s">
        <v>12256</v>
      </c>
      <c r="K8831" s="113" t="s">
        <v>6530</v>
      </c>
      <c r="L8831" s="113" t="s">
        <v>3918</v>
      </c>
      <c r="M8831" s="113" t="s">
        <v>3667</v>
      </c>
    </row>
    <row r="8832" spans="10:13">
      <c r="J8832" s="113" t="s">
        <v>12256</v>
      </c>
      <c r="K8832" s="113" t="s">
        <v>6533</v>
      </c>
      <c r="L8832" s="113" t="s">
        <v>3918</v>
      </c>
      <c r="M8832" s="113" t="s">
        <v>6548</v>
      </c>
    </row>
    <row r="8833" spans="10:13">
      <c r="J8833" s="113" t="s">
        <v>12256</v>
      </c>
      <c r="K8833" s="113" t="s">
        <v>6536</v>
      </c>
      <c r="L8833" s="113" t="s">
        <v>3918</v>
      </c>
      <c r="M8833" s="113" t="s">
        <v>6551</v>
      </c>
    </row>
    <row r="8834" spans="10:13">
      <c r="J8834" s="113" t="s">
        <v>12256</v>
      </c>
      <c r="K8834" s="113" t="s">
        <v>6539</v>
      </c>
      <c r="L8834" s="113" t="s">
        <v>3918</v>
      </c>
      <c r="M8834" s="113" t="s">
        <v>6554</v>
      </c>
    </row>
    <row r="8835" spans="10:13">
      <c r="J8835" s="113" t="s">
        <v>12256</v>
      </c>
      <c r="K8835" s="113" t="s">
        <v>6542</v>
      </c>
      <c r="L8835" s="113" t="s">
        <v>3918</v>
      </c>
      <c r="M8835" s="113" t="s">
        <v>6556</v>
      </c>
    </row>
    <row r="8836" spans="10:13">
      <c r="J8836" s="113" t="s">
        <v>12256</v>
      </c>
      <c r="K8836" s="113" t="s">
        <v>6545</v>
      </c>
      <c r="L8836" s="113" t="s">
        <v>3918</v>
      </c>
      <c r="M8836" s="113" t="s">
        <v>6559</v>
      </c>
    </row>
    <row r="8837" spans="10:13">
      <c r="J8837" s="113" t="s">
        <v>12256</v>
      </c>
      <c r="K8837" s="113" t="s">
        <v>6547</v>
      </c>
      <c r="L8837" s="113" t="s">
        <v>3918</v>
      </c>
      <c r="M8837" s="113" t="s">
        <v>6562</v>
      </c>
    </row>
    <row r="8838" spans="10:13">
      <c r="J8838" s="113" t="s">
        <v>12256</v>
      </c>
      <c r="K8838" s="113" t="s">
        <v>6550</v>
      </c>
      <c r="L8838" s="113" t="s">
        <v>3918</v>
      </c>
      <c r="M8838" s="113" t="s">
        <v>6565</v>
      </c>
    </row>
    <row r="8839" spans="10:13">
      <c r="J8839" s="113" t="s">
        <v>12256</v>
      </c>
      <c r="K8839" s="113" t="s">
        <v>6553</v>
      </c>
      <c r="L8839" s="113" t="s">
        <v>3918</v>
      </c>
      <c r="M8839" s="113" t="s">
        <v>6568</v>
      </c>
    </row>
    <row r="8840" spans="10:13">
      <c r="J8840" s="113" t="s">
        <v>12256</v>
      </c>
      <c r="K8840" s="113" t="s">
        <v>3618</v>
      </c>
      <c r="L8840" s="113" t="s">
        <v>3918</v>
      </c>
      <c r="M8840" s="113" t="s">
        <v>6571</v>
      </c>
    </row>
    <row r="8841" spans="10:13">
      <c r="J8841" s="113" t="s">
        <v>12256</v>
      </c>
      <c r="K8841" s="113" t="s">
        <v>6558</v>
      </c>
      <c r="L8841" s="113" t="s">
        <v>3918</v>
      </c>
      <c r="M8841" s="113" t="s">
        <v>6574</v>
      </c>
    </row>
    <row r="8842" spans="10:13">
      <c r="J8842" s="113" t="s">
        <v>12256</v>
      </c>
      <c r="K8842" s="113" t="s">
        <v>6561</v>
      </c>
      <c r="L8842" s="113" t="s">
        <v>3918</v>
      </c>
      <c r="M8842" s="113" t="s">
        <v>6577</v>
      </c>
    </row>
    <row r="8843" spans="10:13">
      <c r="J8843" s="113" t="s">
        <v>12256</v>
      </c>
      <c r="K8843" s="113" t="s">
        <v>6564</v>
      </c>
      <c r="L8843" s="113" t="s">
        <v>3918</v>
      </c>
      <c r="M8843" s="113" t="s">
        <v>6580</v>
      </c>
    </row>
    <row r="8844" spans="10:13">
      <c r="J8844" s="113" t="s">
        <v>12256</v>
      </c>
      <c r="K8844" s="113" t="s">
        <v>6567</v>
      </c>
      <c r="L8844" s="113" t="s">
        <v>3918</v>
      </c>
      <c r="M8844" s="113" t="s">
        <v>6583</v>
      </c>
    </row>
    <row r="8845" spans="10:13">
      <c r="J8845" s="113" t="s">
        <v>12256</v>
      </c>
      <c r="K8845" s="113" t="s">
        <v>6570</v>
      </c>
      <c r="L8845" s="113" t="s">
        <v>3918</v>
      </c>
      <c r="M8845" s="113" t="s">
        <v>6585</v>
      </c>
    </row>
    <row r="8846" spans="10:13">
      <c r="J8846" s="113" t="s">
        <v>12256</v>
      </c>
      <c r="K8846" s="113" t="s">
        <v>6573</v>
      </c>
      <c r="L8846" s="113" t="s">
        <v>3918</v>
      </c>
      <c r="M8846" s="113" t="s">
        <v>6588</v>
      </c>
    </row>
    <row r="8847" spans="10:13">
      <c r="J8847" s="113" t="s">
        <v>12256</v>
      </c>
      <c r="K8847" s="113" t="s">
        <v>6576</v>
      </c>
      <c r="L8847" s="113" t="s">
        <v>3918</v>
      </c>
      <c r="M8847" s="113" t="s">
        <v>6591</v>
      </c>
    </row>
    <row r="8848" spans="10:13">
      <c r="J8848" s="113" t="s">
        <v>12256</v>
      </c>
      <c r="K8848" s="113" t="s">
        <v>6579</v>
      </c>
      <c r="L8848" s="113" t="s">
        <v>3918</v>
      </c>
      <c r="M8848" s="113" t="s">
        <v>6594</v>
      </c>
    </row>
    <row r="8849" spans="10:13">
      <c r="J8849" s="113" t="s">
        <v>12256</v>
      </c>
      <c r="K8849" s="113" t="s">
        <v>6582</v>
      </c>
      <c r="L8849" s="113" t="s">
        <v>3918</v>
      </c>
      <c r="M8849" s="113" t="s">
        <v>6597</v>
      </c>
    </row>
    <row r="8850" spans="10:13">
      <c r="J8850" s="113" t="s">
        <v>12256</v>
      </c>
      <c r="K8850" s="113" t="s">
        <v>3834</v>
      </c>
      <c r="L8850" s="113" t="s">
        <v>3918</v>
      </c>
      <c r="M8850" s="113" t="s">
        <v>6600</v>
      </c>
    </row>
    <row r="8851" spans="10:13">
      <c r="J8851" s="113" t="s">
        <v>12256</v>
      </c>
      <c r="K8851" s="113" t="s">
        <v>6587</v>
      </c>
      <c r="L8851" s="113" t="s">
        <v>3918</v>
      </c>
      <c r="M8851" s="113" t="s">
        <v>6603</v>
      </c>
    </row>
    <row r="8852" spans="10:13">
      <c r="J8852" s="113" t="s">
        <v>12256</v>
      </c>
      <c r="K8852" s="113" t="s">
        <v>6590</v>
      </c>
      <c r="L8852" s="113" t="s">
        <v>3918</v>
      </c>
      <c r="M8852" s="113" t="s">
        <v>6606</v>
      </c>
    </row>
    <row r="8853" spans="10:13">
      <c r="J8853" s="113" t="s">
        <v>12256</v>
      </c>
      <c r="K8853" s="113" t="s">
        <v>6593</v>
      </c>
      <c r="L8853" s="113" t="s">
        <v>3918</v>
      </c>
      <c r="M8853" s="113" t="s">
        <v>6609</v>
      </c>
    </row>
    <row r="8854" spans="10:13">
      <c r="J8854" s="113" t="s">
        <v>12256</v>
      </c>
      <c r="K8854" s="113" t="s">
        <v>6596</v>
      </c>
      <c r="L8854" s="113" t="s">
        <v>3918</v>
      </c>
      <c r="M8854" s="113" t="s">
        <v>6612</v>
      </c>
    </row>
    <row r="8855" spans="10:13">
      <c r="J8855" s="113" t="s">
        <v>12256</v>
      </c>
      <c r="K8855" s="113" t="s">
        <v>6599</v>
      </c>
      <c r="L8855" s="113" t="s">
        <v>3918</v>
      </c>
      <c r="M8855" s="113" t="s">
        <v>5706</v>
      </c>
    </row>
    <row r="8856" spans="10:13">
      <c r="J8856" s="113" t="s">
        <v>12256</v>
      </c>
      <c r="K8856" s="113" t="s">
        <v>6602</v>
      </c>
      <c r="L8856" s="113" t="s">
        <v>3918</v>
      </c>
      <c r="M8856" s="113" t="s">
        <v>6616</v>
      </c>
    </row>
    <row r="8857" spans="10:13">
      <c r="J8857" s="113" t="s">
        <v>12256</v>
      </c>
      <c r="K8857" s="113" t="s">
        <v>6605</v>
      </c>
      <c r="L8857" s="113" t="s">
        <v>3918</v>
      </c>
      <c r="M8857" s="113" t="s">
        <v>3673</v>
      </c>
    </row>
    <row r="8858" spans="10:13">
      <c r="J8858" s="113" t="s">
        <v>12256</v>
      </c>
      <c r="K8858" s="113" t="s">
        <v>6608</v>
      </c>
      <c r="L8858" s="113" t="s">
        <v>3918</v>
      </c>
      <c r="M8858" s="113" t="s">
        <v>6621</v>
      </c>
    </row>
    <row r="8859" spans="10:13">
      <c r="J8859" s="113" t="s">
        <v>12256</v>
      </c>
      <c r="K8859" s="113" t="s">
        <v>6611</v>
      </c>
      <c r="L8859" s="113" t="s">
        <v>3918</v>
      </c>
      <c r="M8859" s="113" t="s">
        <v>6624</v>
      </c>
    </row>
    <row r="8860" spans="10:13">
      <c r="J8860" s="113" t="s">
        <v>12256</v>
      </c>
      <c r="K8860" s="113" t="s">
        <v>3620</v>
      </c>
      <c r="L8860" s="113" t="s">
        <v>3918</v>
      </c>
      <c r="M8860" s="113" t="s">
        <v>6627</v>
      </c>
    </row>
    <row r="8861" spans="10:13">
      <c r="J8861" s="113" t="s">
        <v>12256</v>
      </c>
      <c r="K8861" s="113" t="s">
        <v>6615</v>
      </c>
      <c r="L8861" s="113" t="s">
        <v>3918</v>
      </c>
      <c r="M8861" s="113" t="s">
        <v>6630</v>
      </c>
    </row>
    <row r="8862" spans="10:13">
      <c r="J8862" s="113" t="s">
        <v>12256</v>
      </c>
      <c r="K8862" s="113" t="s">
        <v>6618</v>
      </c>
      <c r="L8862" s="113" t="s">
        <v>3918</v>
      </c>
      <c r="M8862" s="113" t="s">
        <v>6633</v>
      </c>
    </row>
    <row r="8863" spans="10:13">
      <c r="J8863" s="113" t="s">
        <v>12256</v>
      </c>
      <c r="K8863" s="113" t="s">
        <v>6620</v>
      </c>
      <c r="L8863" s="113" t="s">
        <v>3918</v>
      </c>
      <c r="M8863" s="113" t="s">
        <v>6636</v>
      </c>
    </row>
    <row r="8864" spans="10:13">
      <c r="J8864" s="113" t="s">
        <v>12256</v>
      </c>
      <c r="K8864" s="113" t="s">
        <v>6623</v>
      </c>
      <c r="L8864" s="113" t="s">
        <v>3918</v>
      </c>
      <c r="M8864" s="113" t="s">
        <v>6639</v>
      </c>
    </row>
    <row r="8865" spans="10:13">
      <c r="J8865" s="113" t="s">
        <v>12256</v>
      </c>
      <c r="K8865" s="113" t="s">
        <v>6626</v>
      </c>
      <c r="L8865" s="113" t="s">
        <v>3918</v>
      </c>
      <c r="M8865" s="113" t="s">
        <v>6641</v>
      </c>
    </row>
    <row r="8866" spans="10:13">
      <c r="J8866" s="113" t="s">
        <v>12256</v>
      </c>
      <c r="K8866" s="113" t="s">
        <v>6629</v>
      </c>
      <c r="L8866" s="113" t="s">
        <v>3918</v>
      </c>
      <c r="M8866" s="113" t="s">
        <v>6644</v>
      </c>
    </row>
    <row r="8867" spans="10:13">
      <c r="J8867" s="113" t="s">
        <v>12256</v>
      </c>
      <c r="K8867" s="113" t="s">
        <v>6632</v>
      </c>
      <c r="L8867" s="113" t="s">
        <v>3918</v>
      </c>
      <c r="M8867" s="113" t="s">
        <v>6647</v>
      </c>
    </row>
    <row r="8868" spans="10:13">
      <c r="J8868" s="113" t="s">
        <v>12256</v>
      </c>
      <c r="K8868" s="113" t="s">
        <v>6635</v>
      </c>
      <c r="L8868" s="113" t="s">
        <v>3918</v>
      </c>
      <c r="M8868" s="113" t="s">
        <v>6650</v>
      </c>
    </row>
    <row r="8869" spans="10:13">
      <c r="J8869" s="113" t="s">
        <v>12256</v>
      </c>
      <c r="K8869" s="113" t="s">
        <v>6638</v>
      </c>
      <c r="L8869" s="113" t="s">
        <v>3918</v>
      </c>
      <c r="M8869" s="113" t="s">
        <v>6653</v>
      </c>
    </row>
    <row r="8870" spans="10:13">
      <c r="J8870" s="113" t="s">
        <v>12256</v>
      </c>
      <c r="K8870" s="113" t="s">
        <v>3837</v>
      </c>
      <c r="L8870" s="113" t="s">
        <v>3918</v>
      </c>
      <c r="M8870" s="113" t="s">
        <v>6656</v>
      </c>
    </row>
    <row r="8871" spans="10:13">
      <c r="J8871" s="113" t="s">
        <v>12256</v>
      </c>
      <c r="K8871" s="113" t="s">
        <v>6643</v>
      </c>
      <c r="L8871" s="113" t="s">
        <v>3918</v>
      </c>
      <c r="M8871" s="113" t="s">
        <v>6659</v>
      </c>
    </row>
    <row r="8872" spans="10:13">
      <c r="J8872" s="113" t="s">
        <v>12256</v>
      </c>
      <c r="K8872" s="113" t="s">
        <v>6646</v>
      </c>
      <c r="L8872" s="113" t="s">
        <v>3918</v>
      </c>
      <c r="M8872" s="113" t="s">
        <v>6662</v>
      </c>
    </row>
    <row r="8873" spans="10:13">
      <c r="J8873" s="113" t="s">
        <v>12256</v>
      </c>
      <c r="K8873" s="113" t="s">
        <v>6649</v>
      </c>
      <c r="L8873" s="113" t="s">
        <v>3918</v>
      </c>
      <c r="M8873" s="113" t="s">
        <v>6665</v>
      </c>
    </row>
    <row r="8874" spans="10:13">
      <c r="J8874" s="113" t="s">
        <v>12256</v>
      </c>
      <c r="K8874" s="113" t="s">
        <v>6652</v>
      </c>
      <c r="L8874" s="113" t="s">
        <v>3918</v>
      </c>
      <c r="M8874" s="113" t="s">
        <v>6668</v>
      </c>
    </row>
    <row r="8875" spans="10:13">
      <c r="J8875" s="113" t="s">
        <v>12256</v>
      </c>
      <c r="K8875" s="113" t="s">
        <v>6655</v>
      </c>
      <c r="L8875" s="113" t="s">
        <v>3918</v>
      </c>
      <c r="M8875" s="113" t="s">
        <v>6670</v>
      </c>
    </row>
    <row r="8876" spans="10:13">
      <c r="J8876" s="113" t="s">
        <v>12256</v>
      </c>
      <c r="K8876" s="113" t="s">
        <v>6658</v>
      </c>
      <c r="L8876" s="113" t="s">
        <v>3918</v>
      </c>
      <c r="M8876" s="113" t="s">
        <v>6673</v>
      </c>
    </row>
    <row r="8877" spans="10:13">
      <c r="J8877" s="113" t="s">
        <v>12256</v>
      </c>
      <c r="K8877" s="113" t="s">
        <v>6661</v>
      </c>
      <c r="L8877" s="113" t="s">
        <v>3918</v>
      </c>
      <c r="M8877" s="113" t="s">
        <v>6676</v>
      </c>
    </row>
    <row r="8878" spans="10:13">
      <c r="J8878" s="113" t="s">
        <v>12256</v>
      </c>
      <c r="K8878" s="113" t="s">
        <v>6664</v>
      </c>
      <c r="L8878" s="113" t="s">
        <v>3918</v>
      </c>
      <c r="M8878" s="113" t="s">
        <v>6679</v>
      </c>
    </row>
    <row r="8879" spans="10:13">
      <c r="J8879" s="113" t="s">
        <v>12256</v>
      </c>
      <c r="K8879" s="113" t="s">
        <v>6667</v>
      </c>
      <c r="L8879" s="113" t="s">
        <v>3918</v>
      </c>
      <c r="M8879" s="113" t="s">
        <v>6682</v>
      </c>
    </row>
    <row r="8880" spans="10:13">
      <c r="J8880" s="113" t="s">
        <v>12256</v>
      </c>
      <c r="K8880" s="113" t="s">
        <v>3622</v>
      </c>
      <c r="L8880" s="113" t="s">
        <v>3918</v>
      </c>
      <c r="M8880" s="113" t="s">
        <v>6685</v>
      </c>
    </row>
    <row r="8881" spans="10:13">
      <c r="J8881" s="113" t="s">
        <v>12256</v>
      </c>
      <c r="K8881" s="113" t="s">
        <v>6672</v>
      </c>
      <c r="L8881" s="113" t="s">
        <v>3918</v>
      </c>
      <c r="M8881" s="113" t="s">
        <v>6688</v>
      </c>
    </row>
    <row r="8882" spans="10:13">
      <c r="J8882" s="113" t="s">
        <v>12256</v>
      </c>
      <c r="K8882" s="113" t="s">
        <v>6675</v>
      </c>
      <c r="L8882" s="113" t="s">
        <v>3918</v>
      </c>
      <c r="M8882" s="113" t="s">
        <v>6691</v>
      </c>
    </row>
    <row r="8883" spans="10:13">
      <c r="J8883" s="113" t="s">
        <v>12256</v>
      </c>
      <c r="K8883" s="113" t="s">
        <v>6678</v>
      </c>
      <c r="L8883" s="113" t="s">
        <v>3918</v>
      </c>
      <c r="M8883" s="113" t="s">
        <v>3679</v>
      </c>
    </row>
    <row r="8884" spans="10:13">
      <c r="J8884" s="113" t="s">
        <v>12256</v>
      </c>
      <c r="K8884" s="113" t="s">
        <v>6681</v>
      </c>
      <c r="L8884" s="113" t="s">
        <v>3918</v>
      </c>
      <c r="M8884" s="113" t="s">
        <v>6696</v>
      </c>
    </row>
    <row r="8885" spans="10:13">
      <c r="J8885" s="113" t="s">
        <v>12256</v>
      </c>
      <c r="K8885" s="113" t="s">
        <v>6684</v>
      </c>
      <c r="L8885" s="113" t="s">
        <v>3918</v>
      </c>
      <c r="M8885" s="113" t="s">
        <v>6698</v>
      </c>
    </row>
    <row r="8886" spans="10:13">
      <c r="J8886" s="113" t="s">
        <v>12256</v>
      </c>
      <c r="K8886" s="113" t="s">
        <v>6687</v>
      </c>
      <c r="L8886" s="113" t="s">
        <v>3918</v>
      </c>
      <c r="M8886" s="113" t="s">
        <v>6701</v>
      </c>
    </row>
    <row r="8887" spans="10:13">
      <c r="J8887" s="113" t="s">
        <v>12256</v>
      </c>
      <c r="K8887" s="113" t="s">
        <v>6690</v>
      </c>
      <c r="L8887" s="113" t="s">
        <v>3918</v>
      </c>
      <c r="M8887" s="113" t="s">
        <v>6704</v>
      </c>
    </row>
    <row r="8888" spans="10:13">
      <c r="J8888" s="113" t="s">
        <v>12256</v>
      </c>
      <c r="K8888" s="113" t="s">
        <v>6693</v>
      </c>
      <c r="L8888" s="113" t="s">
        <v>3918</v>
      </c>
      <c r="M8888" s="113" t="s">
        <v>6707</v>
      </c>
    </row>
    <row r="8889" spans="10:13">
      <c r="J8889" s="113" t="s">
        <v>12256</v>
      </c>
      <c r="K8889" s="113" t="s">
        <v>6695</v>
      </c>
      <c r="L8889" s="113" t="s">
        <v>3918</v>
      </c>
      <c r="M8889" s="113" t="s">
        <v>6710</v>
      </c>
    </row>
    <row r="8890" spans="10:13">
      <c r="J8890" s="113" t="s">
        <v>12256</v>
      </c>
      <c r="K8890" s="113" t="s">
        <v>3840</v>
      </c>
      <c r="L8890" s="113" t="s">
        <v>3918</v>
      </c>
      <c r="M8890" s="113" t="s">
        <v>6713</v>
      </c>
    </row>
    <row r="8891" spans="10:13">
      <c r="J8891" s="113" t="s">
        <v>12256</v>
      </c>
      <c r="K8891" s="113" t="s">
        <v>6700</v>
      </c>
      <c r="L8891" s="113" t="s">
        <v>3918</v>
      </c>
      <c r="M8891" s="113" t="s">
        <v>6716</v>
      </c>
    </row>
    <row r="8892" spans="10:13">
      <c r="J8892" s="113" t="s">
        <v>12256</v>
      </c>
      <c r="K8892" s="113" t="s">
        <v>6703</v>
      </c>
      <c r="L8892" s="113" t="s">
        <v>3918</v>
      </c>
      <c r="M8892" s="113" t="s">
        <v>6719</v>
      </c>
    </row>
    <row r="8893" spans="10:13">
      <c r="J8893" s="113" t="s">
        <v>12256</v>
      </c>
      <c r="K8893" s="113" t="s">
        <v>6706</v>
      </c>
      <c r="L8893" s="113" t="s">
        <v>3918</v>
      </c>
      <c r="M8893" s="113" t="s">
        <v>6722</v>
      </c>
    </row>
    <row r="8894" spans="10:13">
      <c r="J8894" s="113" t="s">
        <v>12256</v>
      </c>
      <c r="K8894" s="113" t="s">
        <v>6709</v>
      </c>
      <c r="L8894" s="113" t="s">
        <v>3918</v>
      </c>
      <c r="M8894" s="113" t="s">
        <v>6725</v>
      </c>
    </row>
    <row r="8895" spans="10:13">
      <c r="J8895" s="113" t="s">
        <v>12256</v>
      </c>
      <c r="K8895" s="113" t="s">
        <v>6712</v>
      </c>
      <c r="L8895" s="113" t="s">
        <v>3918</v>
      </c>
      <c r="M8895" s="113" t="s">
        <v>6727</v>
      </c>
    </row>
    <row r="8896" spans="10:13">
      <c r="J8896" s="113" t="s">
        <v>12256</v>
      </c>
      <c r="K8896" s="113" t="s">
        <v>6715</v>
      </c>
      <c r="L8896" s="113" t="s">
        <v>3918</v>
      </c>
      <c r="M8896" s="113" t="s">
        <v>6730</v>
      </c>
    </row>
    <row r="8897" spans="10:13">
      <c r="J8897" s="113" t="s">
        <v>12256</v>
      </c>
      <c r="K8897" s="113" t="s">
        <v>6718</v>
      </c>
      <c r="L8897" s="113" t="s">
        <v>3918</v>
      </c>
      <c r="M8897" s="113" t="s">
        <v>6733</v>
      </c>
    </row>
    <row r="8898" spans="10:13">
      <c r="J8898" s="113" t="s">
        <v>12256</v>
      </c>
      <c r="K8898" s="113" t="s">
        <v>6721</v>
      </c>
      <c r="L8898" s="113" t="s">
        <v>3918</v>
      </c>
      <c r="M8898" s="113" t="s">
        <v>6736</v>
      </c>
    </row>
    <row r="8899" spans="10:13">
      <c r="J8899" s="113" t="s">
        <v>12256</v>
      </c>
      <c r="K8899" s="113" t="s">
        <v>6724</v>
      </c>
      <c r="L8899" s="113" t="s">
        <v>3918</v>
      </c>
      <c r="M8899" s="113" t="s">
        <v>6739</v>
      </c>
    </row>
    <row r="8900" spans="10:13">
      <c r="J8900" s="113" t="s">
        <v>12256</v>
      </c>
      <c r="K8900" s="113" t="s">
        <v>3624</v>
      </c>
      <c r="L8900" s="113" t="s">
        <v>3918</v>
      </c>
      <c r="M8900" s="113" t="s">
        <v>6742</v>
      </c>
    </row>
    <row r="8901" spans="10:13">
      <c r="J8901" s="113" t="s">
        <v>12256</v>
      </c>
      <c r="K8901" s="113" t="s">
        <v>6729</v>
      </c>
      <c r="L8901" s="113" t="s">
        <v>3918</v>
      </c>
      <c r="M8901" s="113" t="s">
        <v>6745</v>
      </c>
    </row>
    <row r="8902" spans="10:13">
      <c r="J8902" s="113" t="s">
        <v>12256</v>
      </c>
      <c r="K8902" s="113" t="s">
        <v>6732</v>
      </c>
      <c r="L8902" s="113" t="s">
        <v>3918</v>
      </c>
      <c r="M8902" s="113" t="s">
        <v>6748</v>
      </c>
    </row>
    <row r="8903" spans="10:13">
      <c r="J8903" s="113" t="s">
        <v>12256</v>
      </c>
      <c r="K8903" s="113" t="s">
        <v>6735</v>
      </c>
      <c r="L8903" s="113" t="s">
        <v>3918</v>
      </c>
      <c r="M8903" s="113" t="s">
        <v>6751</v>
      </c>
    </row>
    <row r="8904" spans="10:13">
      <c r="J8904" s="113" t="s">
        <v>12256</v>
      </c>
      <c r="K8904" s="113" t="s">
        <v>6738</v>
      </c>
      <c r="L8904" s="113" t="s">
        <v>3918</v>
      </c>
      <c r="M8904" s="113" t="s">
        <v>6754</v>
      </c>
    </row>
    <row r="8905" spans="10:13">
      <c r="J8905" s="113" t="s">
        <v>12256</v>
      </c>
      <c r="K8905" s="113" t="s">
        <v>6741</v>
      </c>
      <c r="L8905" s="113" t="s">
        <v>3918</v>
      </c>
      <c r="M8905" s="113" t="s">
        <v>6756</v>
      </c>
    </row>
    <row r="8906" spans="10:13">
      <c r="J8906" s="113" t="s">
        <v>12256</v>
      </c>
      <c r="K8906" s="113" t="s">
        <v>6744</v>
      </c>
      <c r="L8906" s="113" t="s">
        <v>3918</v>
      </c>
      <c r="M8906" s="113" t="s">
        <v>6759</v>
      </c>
    </row>
    <row r="8907" spans="10:13">
      <c r="J8907" s="113" t="s">
        <v>12256</v>
      </c>
      <c r="K8907" s="113" t="s">
        <v>6747</v>
      </c>
      <c r="L8907" s="113" t="s">
        <v>3918</v>
      </c>
      <c r="M8907" s="113" t="s">
        <v>6762</v>
      </c>
    </row>
    <row r="8908" spans="10:13">
      <c r="J8908" s="113" t="s">
        <v>12256</v>
      </c>
      <c r="K8908" s="113" t="s">
        <v>6750</v>
      </c>
      <c r="L8908" s="113" t="s">
        <v>3918</v>
      </c>
      <c r="M8908" s="113" t="s">
        <v>6765</v>
      </c>
    </row>
    <row r="8909" spans="10:13">
      <c r="J8909" s="113" t="s">
        <v>12256</v>
      </c>
      <c r="K8909" s="113" t="s">
        <v>6753</v>
      </c>
      <c r="L8909" s="113" t="s">
        <v>3918</v>
      </c>
      <c r="M8909" s="113" t="s">
        <v>6768</v>
      </c>
    </row>
    <row r="8910" spans="10:13">
      <c r="J8910" s="113" t="s">
        <v>12256</v>
      </c>
      <c r="K8910" s="113" t="s">
        <v>3843</v>
      </c>
      <c r="L8910" s="113" t="s">
        <v>3918</v>
      </c>
      <c r="M8910" s="113" t="s">
        <v>6771</v>
      </c>
    </row>
    <row r="8911" spans="10:13">
      <c r="J8911" s="113" t="s">
        <v>12256</v>
      </c>
      <c r="K8911" s="113" t="s">
        <v>6758</v>
      </c>
      <c r="L8911" s="113" t="s">
        <v>3918</v>
      </c>
      <c r="M8911" s="113" t="s">
        <v>6774</v>
      </c>
    </row>
    <row r="8912" spans="10:13">
      <c r="J8912" s="113" t="s">
        <v>12256</v>
      </c>
      <c r="K8912" s="113" t="s">
        <v>6761</v>
      </c>
      <c r="L8912" s="113" t="s">
        <v>3918</v>
      </c>
      <c r="M8912" s="113" t="s">
        <v>6777</v>
      </c>
    </row>
    <row r="8913" spans="10:13">
      <c r="J8913" s="113" t="s">
        <v>12256</v>
      </c>
      <c r="K8913" s="113" t="s">
        <v>6764</v>
      </c>
      <c r="L8913" s="113" t="s">
        <v>3918</v>
      </c>
      <c r="M8913" s="113" t="s">
        <v>6780</v>
      </c>
    </row>
    <row r="8914" spans="10:13">
      <c r="J8914" s="113" t="s">
        <v>12256</v>
      </c>
      <c r="K8914" s="113" t="s">
        <v>6767</v>
      </c>
      <c r="L8914" s="113" t="s">
        <v>3918</v>
      </c>
      <c r="M8914" s="113" t="s">
        <v>6783</v>
      </c>
    </row>
    <row r="8915" spans="10:13">
      <c r="J8915" s="113" t="s">
        <v>12256</v>
      </c>
      <c r="K8915" s="113" t="s">
        <v>6770</v>
      </c>
      <c r="L8915" s="113" t="s">
        <v>3918</v>
      </c>
      <c r="M8915" s="113" t="s">
        <v>6785</v>
      </c>
    </row>
    <row r="8916" spans="10:13">
      <c r="J8916" s="113" t="s">
        <v>12256</v>
      </c>
      <c r="K8916" s="113" t="s">
        <v>6773</v>
      </c>
      <c r="L8916" s="113" t="s">
        <v>3918</v>
      </c>
      <c r="M8916" s="113" t="s">
        <v>6788</v>
      </c>
    </row>
    <row r="8917" spans="10:13">
      <c r="J8917" s="113" t="s">
        <v>12256</v>
      </c>
      <c r="K8917" s="113" t="s">
        <v>6776</v>
      </c>
      <c r="L8917" s="113" t="s">
        <v>3918</v>
      </c>
      <c r="M8917" s="113" t="s">
        <v>6791</v>
      </c>
    </row>
    <row r="8918" spans="10:13">
      <c r="J8918" s="113" t="s">
        <v>12256</v>
      </c>
      <c r="K8918" s="113" t="s">
        <v>6779</v>
      </c>
      <c r="L8918" s="113" t="s">
        <v>3918</v>
      </c>
      <c r="M8918" s="113" t="s">
        <v>6794</v>
      </c>
    </row>
    <row r="8919" spans="10:13">
      <c r="J8919" s="113" t="s">
        <v>12256</v>
      </c>
      <c r="K8919" s="113" t="s">
        <v>6782</v>
      </c>
      <c r="L8919" s="113" t="s">
        <v>3918</v>
      </c>
      <c r="M8919" s="113" t="s">
        <v>6797</v>
      </c>
    </row>
    <row r="8920" spans="10:13">
      <c r="J8920" s="113" t="s">
        <v>12256</v>
      </c>
      <c r="K8920" s="113" t="s">
        <v>3626</v>
      </c>
      <c r="L8920" s="113" t="s">
        <v>3918</v>
      </c>
      <c r="M8920" s="113" t="s">
        <v>5728</v>
      </c>
    </row>
    <row r="8921" spans="10:13">
      <c r="J8921" s="113" t="s">
        <v>12256</v>
      </c>
      <c r="K8921" s="113" t="s">
        <v>6787</v>
      </c>
      <c r="L8921" s="113" t="s">
        <v>3918</v>
      </c>
      <c r="M8921" s="113" t="s">
        <v>6802</v>
      </c>
    </row>
    <row r="8922" spans="10:13">
      <c r="J8922" s="113" t="s">
        <v>12256</v>
      </c>
      <c r="K8922" s="113" t="s">
        <v>6790</v>
      </c>
      <c r="L8922" s="113" t="s">
        <v>3918</v>
      </c>
      <c r="M8922" s="113" t="s">
        <v>6805</v>
      </c>
    </row>
    <row r="8923" spans="10:13">
      <c r="J8923" s="113" t="s">
        <v>12256</v>
      </c>
      <c r="K8923" s="113" t="s">
        <v>6793</v>
      </c>
      <c r="L8923" s="113" t="s">
        <v>3918</v>
      </c>
      <c r="M8923" s="113" t="s">
        <v>6808</v>
      </c>
    </row>
    <row r="8924" spans="10:13">
      <c r="J8924" s="113" t="s">
        <v>12256</v>
      </c>
      <c r="K8924" s="113" t="s">
        <v>6796</v>
      </c>
      <c r="L8924" s="113" t="s">
        <v>3918</v>
      </c>
      <c r="M8924" s="113" t="s">
        <v>6811</v>
      </c>
    </row>
    <row r="8925" spans="10:13">
      <c r="J8925" s="113" t="s">
        <v>12256</v>
      </c>
      <c r="K8925" s="113" t="s">
        <v>6799</v>
      </c>
      <c r="L8925" s="113" t="s">
        <v>3918</v>
      </c>
      <c r="M8925" s="113" t="s">
        <v>6813</v>
      </c>
    </row>
    <row r="8926" spans="10:13">
      <c r="J8926" s="113" t="s">
        <v>12256</v>
      </c>
      <c r="K8926" s="113" t="s">
        <v>6801</v>
      </c>
      <c r="L8926" s="113" t="s">
        <v>3918</v>
      </c>
      <c r="M8926" s="113" t="s">
        <v>6816</v>
      </c>
    </row>
    <row r="8927" spans="10:13">
      <c r="J8927" s="113" t="s">
        <v>12256</v>
      </c>
      <c r="K8927" s="113" t="s">
        <v>6804</v>
      </c>
      <c r="L8927" s="113" t="s">
        <v>3918</v>
      </c>
      <c r="M8927" s="113" t="s">
        <v>6819</v>
      </c>
    </row>
    <row r="8928" spans="10:13">
      <c r="J8928" s="113" t="s">
        <v>12256</v>
      </c>
      <c r="K8928" s="113" t="s">
        <v>6807</v>
      </c>
      <c r="L8928" s="113" t="s">
        <v>3918</v>
      </c>
      <c r="M8928" s="113" t="s">
        <v>6822</v>
      </c>
    </row>
    <row r="8929" spans="10:13">
      <c r="J8929" s="113" t="s">
        <v>12256</v>
      </c>
      <c r="K8929" s="113" t="s">
        <v>6810</v>
      </c>
      <c r="L8929" s="113" t="s">
        <v>3918</v>
      </c>
      <c r="M8929" s="113" t="s">
        <v>6825</v>
      </c>
    </row>
    <row r="8930" spans="10:13">
      <c r="J8930" s="113" t="s">
        <v>12256</v>
      </c>
      <c r="K8930" s="113" t="s">
        <v>3846</v>
      </c>
      <c r="L8930" s="113" t="s">
        <v>3918</v>
      </c>
      <c r="M8930" s="113" t="s">
        <v>6828</v>
      </c>
    </row>
    <row r="8931" spans="10:13">
      <c r="J8931" s="113" t="s">
        <v>12256</v>
      </c>
      <c r="K8931" s="113" t="s">
        <v>6815</v>
      </c>
      <c r="L8931" s="113" t="s">
        <v>3918</v>
      </c>
      <c r="M8931" s="113" t="s">
        <v>6831</v>
      </c>
    </row>
    <row r="8932" spans="10:13">
      <c r="J8932" s="113" t="s">
        <v>12256</v>
      </c>
      <c r="K8932" s="113" t="s">
        <v>6818</v>
      </c>
      <c r="L8932" s="113" t="s">
        <v>3918</v>
      </c>
      <c r="M8932" s="113" t="s">
        <v>6834</v>
      </c>
    </row>
    <row r="8933" spans="10:13">
      <c r="J8933" s="113" t="s">
        <v>12256</v>
      </c>
      <c r="K8933" s="113" t="s">
        <v>6821</v>
      </c>
      <c r="L8933" s="113" t="s">
        <v>3918</v>
      </c>
      <c r="M8933" s="113" t="s">
        <v>6837</v>
      </c>
    </row>
    <row r="8934" spans="10:13">
      <c r="J8934" s="113" t="s">
        <v>12256</v>
      </c>
      <c r="K8934" s="113" t="s">
        <v>6824</v>
      </c>
      <c r="L8934" s="113" t="s">
        <v>3918</v>
      </c>
      <c r="M8934" s="113" t="s">
        <v>6840</v>
      </c>
    </row>
    <row r="8935" spans="10:13">
      <c r="J8935" s="113" t="s">
        <v>12256</v>
      </c>
      <c r="K8935" s="113" t="s">
        <v>6827</v>
      </c>
      <c r="L8935" s="113" t="s">
        <v>3918</v>
      </c>
      <c r="M8935" s="113" t="s">
        <v>6842</v>
      </c>
    </row>
    <row r="8936" spans="10:13">
      <c r="J8936" s="113" t="s">
        <v>12256</v>
      </c>
      <c r="K8936" s="113" t="s">
        <v>6830</v>
      </c>
      <c r="L8936" s="113" t="s">
        <v>3918</v>
      </c>
      <c r="M8936" s="113" t="s">
        <v>6845</v>
      </c>
    </row>
    <row r="8937" spans="10:13">
      <c r="J8937" s="113" t="s">
        <v>12256</v>
      </c>
      <c r="K8937" s="113" t="s">
        <v>6833</v>
      </c>
      <c r="L8937" s="113" t="s">
        <v>3918</v>
      </c>
      <c r="M8937" s="113" t="s">
        <v>6848</v>
      </c>
    </row>
    <row r="8938" spans="10:13">
      <c r="J8938" s="113" t="s">
        <v>12256</v>
      </c>
      <c r="K8938" s="113" t="s">
        <v>6836</v>
      </c>
      <c r="L8938" s="113" t="s">
        <v>3918</v>
      </c>
      <c r="M8938" s="113" t="s">
        <v>6851</v>
      </c>
    </row>
    <row r="8939" spans="10:13">
      <c r="J8939" s="113" t="s">
        <v>12256</v>
      </c>
      <c r="K8939" s="113" t="s">
        <v>6839</v>
      </c>
      <c r="L8939" s="113" t="s">
        <v>3918</v>
      </c>
      <c r="M8939" s="113" t="s">
        <v>6854</v>
      </c>
    </row>
    <row r="8940" spans="10:13">
      <c r="J8940" s="113" t="s">
        <v>12256</v>
      </c>
      <c r="K8940" s="113" t="s">
        <v>3628</v>
      </c>
      <c r="L8940" s="113" t="s">
        <v>3918</v>
      </c>
      <c r="M8940" s="113" t="s">
        <v>6857</v>
      </c>
    </row>
    <row r="8941" spans="10:13">
      <c r="J8941" s="113" t="s">
        <v>12256</v>
      </c>
      <c r="K8941" s="113" t="s">
        <v>6844</v>
      </c>
      <c r="L8941" s="113" t="s">
        <v>3918</v>
      </c>
      <c r="M8941" s="113" t="s">
        <v>6860</v>
      </c>
    </row>
    <row r="8942" spans="10:13">
      <c r="J8942" s="113" t="s">
        <v>12256</v>
      </c>
      <c r="K8942" s="113" t="s">
        <v>6847</v>
      </c>
      <c r="L8942" s="113" t="s">
        <v>3918</v>
      </c>
      <c r="M8942" s="113" t="s">
        <v>6863</v>
      </c>
    </row>
    <row r="8943" spans="10:13">
      <c r="J8943" s="113" t="s">
        <v>12256</v>
      </c>
      <c r="K8943" s="113" t="s">
        <v>6850</v>
      </c>
      <c r="L8943" s="113" t="s">
        <v>3918</v>
      </c>
      <c r="M8943" s="113" t="s">
        <v>6866</v>
      </c>
    </row>
    <row r="8944" spans="10:13">
      <c r="J8944" s="113" t="s">
        <v>12256</v>
      </c>
      <c r="K8944" s="113" t="s">
        <v>6853</v>
      </c>
      <c r="L8944" s="113" t="s">
        <v>3918</v>
      </c>
      <c r="M8944" s="113" t="s">
        <v>6869</v>
      </c>
    </row>
    <row r="8945" spans="10:13">
      <c r="J8945" s="113" t="s">
        <v>12256</v>
      </c>
      <c r="K8945" s="113" t="s">
        <v>6856</v>
      </c>
      <c r="L8945" s="113" t="s">
        <v>3918</v>
      </c>
      <c r="M8945" s="113" t="s">
        <v>6871</v>
      </c>
    </row>
    <row r="8946" spans="10:13">
      <c r="J8946" s="113" t="s">
        <v>12256</v>
      </c>
      <c r="K8946" s="113" t="s">
        <v>6859</v>
      </c>
      <c r="L8946" s="113" t="s">
        <v>3918</v>
      </c>
      <c r="M8946" s="113" t="s">
        <v>6874</v>
      </c>
    </row>
    <row r="8947" spans="10:13">
      <c r="J8947" s="113" t="s">
        <v>12256</v>
      </c>
      <c r="K8947" s="113" t="s">
        <v>6862</v>
      </c>
      <c r="L8947" s="113" t="s">
        <v>3918</v>
      </c>
      <c r="M8947" s="113" t="s">
        <v>6877</v>
      </c>
    </row>
    <row r="8948" spans="10:13">
      <c r="J8948" s="113" t="s">
        <v>12256</v>
      </c>
      <c r="K8948" s="113" t="s">
        <v>6865</v>
      </c>
      <c r="L8948" s="113" t="s">
        <v>3918</v>
      </c>
      <c r="M8948" s="113" t="s">
        <v>6880</v>
      </c>
    </row>
    <row r="8949" spans="10:13">
      <c r="J8949" s="113" t="s">
        <v>12256</v>
      </c>
      <c r="K8949" s="113" t="s">
        <v>6868</v>
      </c>
      <c r="L8949" s="113" t="s">
        <v>3918</v>
      </c>
      <c r="M8949" s="113" t="s">
        <v>6883</v>
      </c>
    </row>
    <row r="8950" spans="10:13">
      <c r="J8950" s="113" t="s">
        <v>12256</v>
      </c>
      <c r="K8950" s="113" t="s">
        <v>3849</v>
      </c>
      <c r="L8950" s="113" t="s">
        <v>3918</v>
      </c>
      <c r="M8950" s="113" t="s">
        <v>6886</v>
      </c>
    </row>
    <row r="8951" spans="10:13">
      <c r="J8951" s="113" t="s">
        <v>12256</v>
      </c>
      <c r="K8951" s="113" t="s">
        <v>6873</v>
      </c>
      <c r="L8951" s="113" t="s">
        <v>3918</v>
      </c>
      <c r="M8951" s="113" t="s">
        <v>6889</v>
      </c>
    </row>
    <row r="8952" spans="10:13">
      <c r="J8952" s="113" t="s">
        <v>12256</v>
      </c>
      <c r="K8952" s="113" t="s">
        <v>6876</v>
      </c>
      <c r="L8952" s="113" t="s">
        <v>3918</v>
      </c>
      <c r="M8952" s="113" t="s">
        <v>6892</v>
      </c>
    </row>
    <row r="8953" spans="10:13">
      <c r="J8953" s="113" t="s">
        <v>12256</v>
      </c>
      <c r="K8953" s="113" t="s">
        <v>6879</v>
      </c>
      <c r="L8953" s="113" t="s">
        <v>3918</v>
      </c>
      <c r="M8953" s="113" t="s">
        <v>6895</v>
      </c>
    </row>
    <row r="8954" spans="10:13">
      <c r="J8954" s="113" t="s">
        <v>12256</v>
      </c>
      <c r="K8954" s="113" t="s">
        <v>6882</v>
      </c>
      <c r="L8954" s="113" t="s">
        <v>3918</v>
      </c>
      <c r="M8954" s="113" t="s">
        <v>6898</v>
      </c>
    </row>
    <row r="8955" spans="10:13">
      <c r="J8955" s="113" t="s">
        <v>12256</v>
      </c>
      <c r="K8955" s="113" t="s">
        <v>8459</v>
      </c>
      <c r="L8955" s="113" t="s">
        <v>3918</v>
      </c>
      <c r="M8955" s="113" t="s">
        <v>8475</v>
      </c>
    </row>
    <row r="8956" spans="10:13">
      <c r="J8956" s="113" t="s">
        <v>12256</v>
      </c>
      <c r="K8956" s="113" t="s">
        <v>8462</v>
      </c>
      <c r="L8956" s="113" t="s">
        <v>3918</v>
      </c>
      <c r="M8956" s="113" t="s">
        <v>8478</v>
      </c>
    </row>
    <row r="8957" spans="10:13">
      <c r="J8957" s="113" t="s">
        <v>12256</v>
      </c>
      <c r="K8957" s="113" t="s">
        <v>8465</v>
      </c>
      <c r="L8957" s="113" t="s">
        <v>3918</v>
      </c>
      <c r="M8957" s="113" t="s">
        <v>8481</v>
      </c>
    </row>
    <row r="8958" spans="10:13">
      <c r="J8958" s="113" t="s">
        <v>12256</v>
      </c>
      <c r="K8958" s="113" t="s">
        <v>8468</v>
      </c>
      <c r="L8958" s="113" t="s">
        <v>3918</v>
      </c>
      <c r="M8958" s="113" t="s">
        <v>8484</v>
      </c>
    </row>
    <row r="8959" spans="10:13">
      <c r="J8959" s="113" t="s">
        <v>12256</v>
      </c>
      <c r="K8959" s="113" t="s">
        <v>8471</v>
      </c>
      <c r="L8959" s="113" t="s">
        <v>3918</v>
      </c>
      <c r="M8959" s="113" t="s">
        <v>8487</v>
      </c>
    </row>
    <row r="8960" spans="10:13">
      <c r="J8960" s="113" t="s">
        <v>12256</v>
      </c>
      <c r="K8960" s="113" t="s">
        <v>8474</v>
      </c>
      <c r="L8960" s="113" t="s">
        <v>3918</v>
      </c>
      <c r="M8960" s="113" t="s">
        <v>8490</v>
      </c>
    </row>
    <row r="8961" spans="10:13">
      <c r="J8961" s="113" t="s">
        <v>12256</v>
      </c>
      <c r="K8961" s="113" t="s">
        <v>8477</v>
      </c>
      <c r="L8961" s="113" t="s">
        <v>3918</v>
      </c>
      <c r="M8961" s="113" t="s">
        <v>8493</v>
      </c>
    </row>
    <row r="8962" spans="10:13">
      <c r="J8962" s="113" t="s">
        <v>12256</v>
      </c>
      <c r="K8962" s="113" t="s">
        <v>8480</v>
      </c>
      <c r="L8962" s="113" t="s">
        <v>3918</v>
      </c>
      <c r="M8962" s="113" t="s">
        <v>8496</v>
      </c>
    </row>
    <row r="8963" spans="10:13">
      <c r="J8963" s="113" t="s">
        <v>12256</v>
      </c>
      <c r="K8963" s="113" t="s">
        <v>8483</v>
      </c>
      <c r="L8963" s="113" t="s">
        <v>3918</v>
      </c>
      <c r="M8963" s="113" t="s">
        <v>8498</v>
      </c>
    </row>
    <row r="8964" spans="10:13">
      <c r="J8964" s="113" t="s">
        <v>12256</v>
      </c>
      <c r="K8964" s="113" t="s">
        <v>8486</v>
      </c>
      <c r="L8964" s="113" t="s">
        <v>3918</v>
      </c>
      <c r="M8964" s="113" t="s">
        <v>8501</v>
      </c>
    </row>
    <row r="8965" spans="10:13">
      <c r="J8965" s="113" t="s">
        <v>12256</v>
      </c>
      <c r="K8965" s="113" t="s">
        <v>8489</v>
      </c>
      <c r="L8965" s="113" t="s">
        <v>3918</v>
      </c>
      <c r="M8965" s="113" t="s">
        <v>8504</v>
      </c>
    </row>
    <row r="8966" spans="10:13">
      <c r="J8966" s="113" t="s">
        <v>12256</v>
      </c>
      <c r="K8966" s="113" t="s">
        <v>8492</v>
      </c>
      <c r="L8966" s="113" t="s">
        <v>3918</v>
      </c>
      <c r="M8966" s="113" t="s">
        <v>8507</v>
      </c>
    </row>
    <row r="8967" spans="10:13">
      <c r="J8967" s="113" t="s">
        <v>12256</v>
      </c>
      <c r="K8967" s="113" t="s">
        <v>8495</v>
      </c>
      <c r="L8967" s="113" t="s">
        <v>3918</v>
      </c>
      <c r="M8967" s="113" t="s">
        <v>8510</v>
      </c>
    </row>
    <row r="8968" spans="10:13">
      <c r="J8968" s="113" t="s">
        <v>12256</v>
      </c>
      <c r="K8968" s="113" t="s">
        <v>3678</v>
      </c>
      <c r="L8968" s="113" t="s">
        <v>3918</v>
      </c>
      <c r="M8968" s="113" t="s">
        <v>5897</v>
      </c>
    </row>
    <row r="8969" spans="10:13">
      <c r="J8969" s="113" t="s">
        <v>12256</v>
      </c>
      <c r="K8969" s="113" t="s">
        <v>8500</v>
      </c>
      <c r="L8969" s="113" t="s">
        <v>3918</v>
      </c>
      <c r="M8969" s="113" t="s">
        <v>8515</v>
      </c>
    </row>
    <row r="8970" spans="10:13">
      <c r="J8970" s="113" t="s">
        <v>12256</v>
      </c>
      <c r="K8970" s="113" t="s">
        <v>8503</v>
      </c>
      <c r="L8970" s="113" t="s">
        <v>3918</v>
      </c>
      <c r="M8970" s="113" t="s">
        <v>8518</v>
      </c>
    </row>
    <row r="8971" spans="10:13">
      <c r="J8971" s="113" t="s">
        <v>12256</v>
      </c>
      <c r="K8971" s="113" t="s">
        <v>8506</v>
      </c>
      <c r="L8971" s="113" t="s">
        <v>3918</v>
      </c>
      <c r="M8971" s="113" t="s">
        <v>8521</v>
      </c>
    </row>
    <row r="8972" spans="10:13">
      <c r="J8972" s="113" t="s">
        <v>12256</v>
      </c>
      <c r="K8972" s="113" t="s">
        <v>7075</v>
      </c>
      <c r="L8972" s="113" t="s">
        <v>3918</v>
      </c>
      <c r="M8972" s="113" t="s">
        <v>7091</v>
      </c>
    </row>
    <row r="8973" spans="10:13">
      <c r="J8973" s="113" t="s">
        <v>12256</v>
      </c>
      <c r="K8973" s="113" t="s">
        <v>7078</v>
      </c>
      <c r="L8973" s="113" t="s">
        <v>3918</v>
      </c>
      <c r="M8973" s="113" t="s">
        <v>7094</v>
      </c>
    </row>
    <row r="8974" spans="10:13">
      <c r="J8974" s="113" t="s">
        <v>12256</v>
      </c>
      <c r="K8974" s="113" t="s">
        <v>7081</v>
      </c>
      <c r="L8974" s="113" t="s">
        <v>3918</v>
      </c>
      <c r="M8974" s="113" t="s">
        <v>7097</v>
      </c>
    </row>
    <row r="8975" spans="10:13">
      <c r="J8975" s="113" t="s">
        <v>12256</v>
      </c>
      <c r="K8975" s="113" t="s">
        <v>7084</v>
      </c>
      <c r="L8975" s="113" t="s">
        <v>3918</v>
      </c>
      <c r="M8975" s="113" t="s">
        <v>7100</v>
      </c>
    </row>
    <row r="8976" spans="10:13">
      <c r="J8976" s="113" t="s">
        <v>12256</v>
      </c>
      <c r="K8976" s="113" t="s">
        <v>7087</v>
      </c>
      <c r="L8976" s="113" t="s">
        <v>3918</v>
      </c>
      <c r="M8976" s="113" t="s">
        <v>7103</v>
      </c>
    </row>
    <row r="8977" spans="10:13">
      <c r="J8977" s="113" t="s">
        <v>12256</v>
      </c>
      <c r="K8977" s="113" t="s">
        <v>7090</v>
      </c>
      <c r="L8977" s="113" t="s">
        <v>3918</v>
      </c>
      <c r="M8977" s="113" t="s">
        <v>7106</v>
      </c>
    </row>
    <row r="8978" spans="10:13">
      <c r="J8978" s="113" t="s">
        <v>12256</v>
      </c>
      <c r="K8978" s="113" t="s">
        <v>7093</v>
      </c>
      <c r="L8978" s="113" t="s">
        <v>3918</v>
      </c>
      <c r="M8978" s="113" t="s">
        <v>7109</v>
      </c>
    </row>
    <row r="8979" spans="10:13">
      <c r="J8979" s="113" t="s">
        <v>12256</v>
      </c>
      <c r="K8979" s="113" t="s">
        <v>7096</v>
      </c>
      <c r="L8979" s="113" t="s">
        <v>3918</v>
      </c>
      <c r="M8979" s="113" t="s">
        <v>7112</v>
      </c>
    </row>
    <row r="8980" spans="10:13">
      <c r="J8980" s="113" t="s">
        <v>12256</v>
      </c>
      <c r="K8980" s="113" t="s">
        <v>7099</v>
      </c>
      <c r="L8980" s="113" t="s">
        <v>3918</v>
      </c>
      <c r="M8980" s="113" t="s">
        <v>7115</v>
      </c>
    </row>
    <row r="8981" spans="10:13">
      <c r="J8981" s="113" t="s">
        <v>12256</v>
      </c>
      <c r="K8981" s="113" t="s">
        <v>7102</v>
      </c>
      <c r="L8981" s="113" t="s">
        <v>3918</v>
      </c>
      <c r="M8981" s="113" t="s">
        <v>7118</v>
      </c>
    </row>
    <row r="8982" spans="10:13">
      <c r="J8982" s="113" t="s">
        <v>12256</v>
      </c>
      <c r="K8982" s="113" t="s">
        <v>7105</v>
      </c>
      <c r="L8982" s="113" t="s">
        <v>3918</v>
      </c>
      <c r="M8982" s="113" t="s">
        <v>7121</v>
      </c>
    </row>
    <row r="8983" spans="10:13">
      <c r="J8983" s="113" t="s">
        <v>12256</v>
      </c>
      <c r="K8983" s="113" t="s">
        <v>7108</v>
      </c>
      <c r="L8983" s="113" t="s">
        <v>3918</v>
      </c>
      <c r="M8983" s="113" t="s">
        <v>7124</v>
      </c>
    </row>
    <row r="8984" spans="10:13">
      <c r="J8984" s="113" t="s">
        <v>12256</v>
      </c>
      <c r="K8984" s="113" t="s">
        <v>7111</v>
      </c>
      <c r="L8984" s="113" t="s">
        <v>3918</v>
      </c>
      <c r="M8984" s="113" t="s">
        <v>7127</v>
      </c>
    </row>
    <row r="8985" spans="10:13">
      <c r="J8985" s="113" t="s">
        <v>12256</v>
      </c>
      <c r="K8985" s="113" t="s">
        <v>7114</v>
      </c>
      <c r="L8985" s="113" t="s">
        <v>3918</v>
      </c>
      <c r="M8985" s="113" t="s">
        <v>7130</v>
      </c>
    </row>
    <row r="8986" spans="10:13">
      <c r="J8986" s="113" t="s">
        <v>12256</v>
      </c>
      <c r="K8986" s="113" t="s">
        <v>7117</v>
      </c>
      <c r="L8986" s="113" t="s">
        <v>3918</v>
      </c>
      <c r="M8986" s="113" t="s">
        <v>7133</v>
      </c>
    </row>
    <row r="8987" spans="10:13">
      <c r="J8987" s="113" t="s">
        <v>12256</v>
      </c>
      <c r="K8987" s="113" t="s">
        <v>7120</v>
      </c>
      <c r="L8987" s="113" t="s">
        <v>3918</v>
      </c>
      <c r="M8987" s="113" t="s">
        <v>7136</v>
      </c>
    </row>
    <row r="8988" spans="10:13">
      <c r="J8988" s="113" t="s">
        <v>12256</v>
      </c>
      <c r="K8988" s="113" t="s">
        <v>7123</v>
      </c>
      <c r="L8988" s="113" t="s">
        <v>3918</v>
      </c>
      <c r="M8988" s="113" t="s">
        <v>7139</v>
      </c>
    </row>
    <row r="8989" spans="10:13">
      <c r="J8989" s="113" t="s">
        <v>12256</v>
      </c>
      <c r="K8989" s="113" t="s">
        <v>7126</v>
      </c>
      <c r="L8989" s="113" t="s">
        <v>3918</v>
      </c>
      <c r="M8989" s="113" t="s">
        <v>7142</v>
      </c>
    </row>
    <row r="8990" spans="10:13">
      <c r="J8990" s="113" t="s">
        <v>12256</v>
      </c>
      <c r="K8990" s="113" t="s">
        <v>7129</v>
      </c>
      <c r="L8990" s="113" t="s">
        <v>3918</v>
      </c>
      <c r="M8990" s="113" t="s">
        <v>7145</v>
      </c>
    </row>
    <row r="8991" spans="10:13">
      <c r="J8991" s="113" t="s">
        <v>12256</v>
      </c>
      <c r="K8991" s="113" t="s">
        <v>7132</v>
      </c>
      <c r="L8991" s="113" t="s">
        <v>3918</v>
      </c>
      <c r="M8991" s="113" t="s">
        <v>7148</v>
      </c>
    </row>
    <row r="8992" spans="10:13">
      <c r="J8992" s="113" t="s">
        <v>12256</v>
      </c>
      <c r="K8992" s="113" t="s">
        <v>7135</v>
      </c>
      <c r="L8992" s="113" t="s">
        <v>3918</v>
      </c>
      <c r="M8992" s="113" t="s">
        <v>7151</v>
      </c>
    </row>
    <row r="8993" spans="10:13">
      <c r="J8993" s="113" t="s">
        <v>12256</v>
      </c>
      <c r="K8993" s="113" t="s">
        <v>7138</v>
      </c>
      <c r="L8993" s="113" t="s">
        <v>3918</v>
      </c>
      <c r="M8993" s="113" t="s">
        <v>7154</v>
      </c>
    </row>
    <row r="8994" spans="10:13">
      <c r="J8994" s="113" t="s">
        <v>12256</v>
      </c>
      <c r="K8994" s="113" t="s">
        <v>7141</v>
      </c>
      <c r="L8994" s="113" t="s">
        <v>3918</v>
      </c>
      <c r="M8994" s="113" t="s">
        <v>7157</v>
      </c>
    </row>
    <row r="8995" spans="10:13">
      <c r="J8995" s="113" t="s">
        <v>12256</v>
      </c>
      <c r="K8995" s="113" t="s">
        <v>7144</v>
      </c>
      <c r="L8995" s="113" t="s">
        <v>3918</v>
      </c>
      <c r="M8995" s="113" t="s">
        <v>7160</v>
      </c>
    </row>
    <row r="8996" spans="10:13">
      <c r="J8996" s="113" t="s">
        <v>12256</v>
      </c>
      <c r="K8996" s="113" t="s">
        <v>7147</v>
      </c>
      <c r="L8996" s="113" t="s">
        <v>3918</v>
      </c>
      <c r="M8996" s="113" t="s">
        <v>7163</v>
      </c>
    </row>
    <row r="8997" spans="10:13">
      <c r="J8997" s="113" t="s">
        <v>12256</v>
      </c>
      <c r="K8997" s="113" t="s">
        <v>7150</v>
      </c>
      <c r="L8997" s="113" t="s">
        <v>3918</v>
      </c>
      <c r="M8997" s="113" t="s">
        <v>7166</v>
      </c>
    </row>
    <row r="8998" spans="10:13">
      <c r="J8998" s="113" t="s">
        <v>12256</v>
      </c>
      <c r="K8998" s="113" t="s">
        <v>7153</v>
      </c>
      <c r="L8998" s="113" t="s">
        <v>3918</v>
      </c>
      <c r="M8998" s="113" t="s">
        <v>7169</v>
      </c>
    </row>
    <row r="8999" spans="10:13">
      <c r="J8999" s="113" t="s">
        <v>12256</v>
      </c>
      <c r="K8999" s="113" t="s">
        <v>7156</v>
      </c>
      <c r="L8999" s="113" t="s">
        <v>3918</v>
      </c>
      <c r="M8999" s="113" t="s">
        <v>7172</v>
      </c>
    </row>
    <row r="9000" spans="10:13">
      <c r="J9000" s="113" t="s">
        <v>12256</v>
      </c>
      <c r="K9000" s="113" t="s">
        <v>7159</v>
      </c>
      <c r="L9000" s="113" t="s">
        <v>3918</v>
      </c>
      <c r="M9000" s="113" t="s">
        <v>7175</v>
      </c>
    </row>
    <row r="9001" spans="10:13">
      <c r="J9001" s="113" t="s">
        <v>12256</v>
      </c>
      <c r="K9001" s="113" t="s">
        <v>7162</v>
      </c>
      <c r="L9001" s="113" t="s">
        <v>3918</v>
      </c>
      <c r="M9001" s="113" t="s">
        <v>7178</v>
      </c>
    </row>
    <row r="9002" spans="10:13">
      <c r="J9002" s="113" t="s">
        <v>12256</v>
      </c>
      <c r="K9002" s="113" t="s">
        <v>7165</v>
      </c>
      <c r="L9002" s="113" t="s">
        <v>3918</v>
      </c>
      <c r="M9002" s="113" t="s">
        <v>7181</v>
      </c>
    </row>
    <row r="9003" spans="10:13">
      <c r="J9003" s="113" t="s">
        <v>12256</v>
      </c>
      <c r="K9003" s="113" t="s">
        <v>7168</v>
      </c>
      <c r="L9003" s="113" t="s">
        <v>3918</v>
      </c>
      <c r="M9003" s="113" t="s">
        <v>7184</v>
      </c>
    </row>
    <row r="9004" spans="10:13">
      <c r="J9004" s="113" t="s">
        <v>12256</v>
      </c>
      <c r="K9004" s="113" t="s">
        <v>7171</v>
      </c>
      <c r="L9004" s="113" t="s">
        <v>3918</v>
      </c>
      <c r="M9004" s="113" t="s">
        <v>7187</v>
      </c>
    </row>
    <row r="9005" spans="10:13">
      <c r="J9005" s="113" t="s">
        <v>12256</v>
      </c>
      <c r="K9005" s="113" t="s">
        <v>7174</v>
      </c>
      <c r="L9005" s="113" t="s">
        <v>3918</v>
      </c>
      <c r="M9005" s="113" t="s">
        <v>7190</v>
      </c>
    </row>
    <row r="9006" spans="10:13">
      <c r="J9006" s="113" t="s">
        <v>12256</v>
      </c>
      <c r="K9006" s="113" t="s">
        <v>7177</v>
      </c>
      <c r="L9006" s="113" t="s">
        <v>3918</v>
      </c>
      <c r="M9006" s="113" t="s">
        <v>7193</v>
      </c>
    </row>
    <row r="9007" spans="10:13">
      <c r="J9007" s="113" t="s">
        <v>12256</v>
      </c>
      <c r="K9007" s="113" t="s">
        <v>7180</v>
      </c>
      <c r="L9007" s="113" t="s">
        <v>3918</v>
      </c>
      <c r="M9007" s="113" t="s">
        <v>7196</v>
      </c>
    </row>
    <row r="9008" spans="10:13">
      <c r="J9008" s="113" t="s">
        <v>12256</v>
      </c>
      <c r="K9008" s="113" t="s">
        <v>7183</v>
      </c>
      <c r="L9008" s="113" t="s">
        <v>3918</v>
      </c>
      <c r="M9008" s="113" t="s">
        <v>7199</v>
      </c>
    </row>
    <row r="9009" spans="10:13">
      <c r="J9009" s="113" t="s">
        <v>12256</v>
      </c>
      <c r="K9009" s="113" t="s">
        <v>7186</v>
      </c>
      <c r="L9009" s="113" t="s">
        <v>3918</v>
      </c>
      <c r="M9009" s="113" t="s">
        <v>7202</v>
      </c>
    </row>
    <row r="9010" spans="10:13">
      <c r="J9010" s="113" t="s">
        <v>12256</v>
      </c>
      <c r="K9010" s="113" t="s">
        <v>7189</v>
      </c>
      <c r="L9010" s="113" t="s">
        <v>3918</v>
      </c>
      <c r="M9010" s="113" t="s">
        <v>7205</v>
      </c>
    </row>
    <row r="9011" spans="10:13">
      <c r="J9011" s="113" t="s">
        <v>12256</v>
      </c>
      <c r="K9011" s="113" t="s">
        <v>7192</v>
      </c>
      <c r="L9011" s="113" t="s">
        <v>3918</v>
      </c>
      <c r="M9011" s="113" t="s">
        <v>7208</v>
      </c>
    </row>
    <row r="9012" spans="10:13">
      <c r="J9012" s="113" t="s">
        <v>12256</v>
      </c>
      <c r="K9012" s="113" t="s">
        <v>7195</v>
      </c>
      <c r="L9012" s="113" t="s">
        <v>3918</v>
      </c>
      <c r="M9012" s="113" t="s">
        <v>7211</v>
      </c>
    </row>
    <row r="9013" spans="10:13">
      <c r="J9013" s="113" t="s">
        <v>12256</v>
      </c>
      <c r="K9013" s="113" t="s">
        <v>7198</v>
      </c>
      <c r="L9013" s="113" t="s">
        <v>3918</v>
      </c>
      <c r="M9013" s="113" t="s">
        <v>7214</v>
      </c>
    </row>
    <row r="9014" spans="10:13">
      <c r="J9014" s="113" t="s">
        <v>12256</v>
      </c>
      <c r="K9014" s="113" t="s">
        <v>7201</v>
      </c>
      <c r="L9014" s="113" t="s">
        <v>3918</v>
      </c>
      <c r="M9014" s="113" t="s">
        <v>7217</v>
      </c>
    </row>
    <row r="9015" spans="10:13">
      <c r="J9015" s="113" t="s">
        <v>12256</v>
      </c>
      <c r="K9015" s="113" t="s">
        <v>7204</v>
      </c>
      <c r="L9015" s="113" t="s">
        <v>3918</v>
      </c>
      <c r="M9015" s="113" t="s">
        <v>7220</v>
      </c>
    </row>
    <row r="9016" spans="10:13">
      <c r="J9016" s="113" t="s">
        <v>12256</v>
      </c>
      <c r="K9016" s="113" t="s">
        <v>7207</v>
      </c>
      <c r="L9016" s="113" t="s">
        <v>3918</v>
      </c>
      <c r="M9016" s="113" t="s">
        <v>7223</v>
      </c>
    </row>
    <row r="9017" spans="10:13">
      <c r="J9017" s="113" t="s">
        <v>12256</v>
      </c>
      <c r="K9017" s="113" t="s">
        <v>7210</v>
      </c>
      <c r="L9017" s="113" t="s">
        <v>3918</v>
      </c>
      <c r="M9017" s="113" t="s">
        <v>7226</v>
      </c>
    </row>
    <row r="9018" spans="10:13">
      <c r="J9018" s="113" t="s">
        <v>12256</v>
      </c>
      <c r="K9018" s="113" t="s">
        <v>7213</v>
      </c>
      <c r="L9018" s="113" t="s">
        <v>3918</v>
      </c>
      <c r="M9018" s="113" t="s">
        <v>7229</v>
      </c>
    </row>
    <row r="9019" spans="10:13">
      <c r="J9019" s="113" t="s">
        <v>12256</v>
      </c>
      <c r="K9019" s="113" t="s">
        <v>7216</v>
      </c>
      <c r="L9019" s="113" t="s">
        <v>3918</v>
      </c>
      <c r="M9019" s="113" t="s">
        <v>7232</v>
      </c>
    </row>
    <row r="9020" spans="10:13">
      <c r="J9020" s="113" t="s">
        <v>12256</v>
      </c>
      <c r="K9020" s="113" t="s">
        <v>7219</v>
      </c>
      <c r="L9020" s="113" t="s">
        <v>3918</v>
      </c>
      <c r="M9020" s="113" t="s">
        <v>7235</v>
      </c>
    </row>
    <row r="9021" spans="10:13">
      <c r="J9021" s="113" t="s">
        <v>12256</v>
      </c>
      <c r="K9021" s="113" t="s">
        <v>7222</v>
      </c>
      <c r="L9021" s="113" t="s">
        <v>3918</v>
      </c>
      <c r="M9021" s="113" t="s">
        <v>7238</v>
      </c>
    </row>
    <row r="9022" spans="10:13">
      <c r="J9022" s="113" t="s">
        <v>12256</v>
      </c>
      <c r="K9022" s="113" t="s">
        <v>7225</v>
      </c>
      <c r="L9022" s="113" t="s">
        <v>3918</v>
      </c>
      <c r="M9022" s="113" t="s">
        <v>7241</v>
      </c>
    </row>
    <row r="9023" spans="10:13">
      <c r="J9023" s="113" t="s">
        <v>12256</v>
      </c>
      <c r="K9023" s="113" t="s">
        <v>7228</v>
      </c>
      <c r="L9023" s="113" t="s">
        <v>3918</v>
      </c>
      <c r="M9023" s="113" t="s">
        <v>7244</v>
      </c>
    </row>
    <row r="9024" spans="10:13">
      <c r="J9024" s="113" t="s">
        <v>12256</v>
      </c>
      <c r="K9024" s="113" t="s">
        <v>7231</v>
      </c>
      <c r="L9024" s="113" t="s">
        <v>3918</v>
      </c>
      <c r="M9024" s="113" t="s">
        <v>7247</v>
      </c>
    </row>
    <row r="9025" spans="10:13">
      <c r="J9025" s="113" t="s">
        <v>12256</v>
      </c>
      <c r="K9025" s="113" t="s">
        <v>7234</v>
      </c>
      <c r="L9025" s="113" t="s">
        <v>3918</v>
      </c>
      <c r="M9025" s="113" t="s">
        <v>12049</v>
      </c>
    </row>
    <row r="9026" spans="10:13">
      <c r="J9026" s="113" t="s">
        <v>12256</v>
      </c>
      <c r="K9026" s="113" t="s">
        <v>7237</v>
      </c>
      <c r="L9026" s="113" t="s">
        <v>3918</v>
      </c>
      <c r="M9026" s="113" t="s">
        <v>12051</v>
      </c>
    </row>
    <row r="9027" spans="10:13">
      <c r="J9027" s="113" t="s">
        <v>12256</v>
      </c>
      <c r="K9027" s="113" t="s">
        <v>7240</v>
      </c>
      <c r="L9027" s="113" t="s">
        <v>3918</v>
      </c>
      <c r="M9027" s="113" t="s">
        <v>12053</v>
      </c>
    </row>
    <row r="9028" spans="10:13">
      <c r="J9028" s="113" t="s">
        <v>12256</v>
      </c>
      <c r="K9028" s="113" t="s">
        <v>7243</v>
      </c>
      <c r="L9028" s="113" t="s">
        <v>3918</v>
      </c>
      <c r="M9028" s="113" t="s">
        <v>12055</v>
      </c>
    </row>
    <row r="9029" spans="10:13">
      <c r="J9029" s="113" t="s">
        <v>12256</v>
      </c>
      <c r="K9029" s="113" t="s">
        <v>7246</v>
      </c>
      <c r="L9029" s="113" t="s">
        <v>3918</v>
      </c>
      <c r="M9029" s="113" t="s">
        <v>6253</v>
      </c>
    </row>
    <row r="9030" spans="10:13">
      <c r="J9030" s="113" t="s">
        <v>12256</v>
      </c>
      <c r="K9030" s="113" t="s">
        <v>6984</v>
      </c>
      <c r="L9030" s="113" t="s">
        <v>3918</v>
      </c>
      <c r="M9030" s="113" t="s">
        <v>6998</v>
      </c>
    </row>
    <row r="9031" spans="10:13">
      <c r="J9031" s="113" t="s">
        <v>12256</v>
      </c>
      <c r="K9031" s="113" t="s">
        <v>3855</v>
      </c>
      <c r="L9031" s="113" t="s">
        <v>3918</v>
      </c>
      <c r="M9031" s="113" t="s">
        <v>7001</v>
      </c>
    </row>
    <row r="9032" spans="10:13">
      <c r="J9032" s="113" t="s">
        <v>12256</v>
      </c>
      <c r="K9032" s="113" t="s">
        <v>6988</v>
      </c>
      <c r="L9032" s="113" t="s">
        <v>3918</v>
      </c>
      <c r="M9032" s="113" t="s">
        <v>7004</v>
      </c>
    </row>
    <row r="9033" spans="10:13">
      <c r="J9033" s="113" t="s">
        <v>12256</v>
      </c>
      <c r="K9033" s="113" t="s">
        <v>6991</v>
      </c>
      <c r="L9033" s="113" t="s">
        <v>3918</v>
      </c>
      <c r="M9033" s="113" t="s">
        <v>7007</v>
      </c>
    </row>
    <row r="9034" spans="10:13">
      <c r="J9034" s="113" t="s">
        <v>12256</v>
      </c>
      <c r="K9034" s="113" t="s">
        <v>6994</v>
      </c>
      <c r="L9034" s="113" t="s">
        <v>3918</v>
      </c>
      <c r="M9034" s="113" t="s">
        <v>7010</v>
      </c>
    </row>
    <row r="9035" spans="10:13">
      <c r="J9035" s="113" t="s">
        <v>12256</v>
      </c>
      <c r="K9035" s="113" t="s">
        <v>6997</v>
      </c>
      <c r="L9035" s="113" t="s">
        <v>3918</v>
      </c>
      <c r="M9035" s="113" t="s">
        <v>7013</v>
      </c>
    </row>
    <row r="9036" spans="10:13">
      <c r="J9036" s="113" t="s">
        <v>12256</v>
      </c>
      <c r="K9036" s="113" t="s">
        <v>7000</v>
      </c>
      <c r="L9036" s="113" t="s">
        <v>3918</v>
      </c>
      <c r="M9036" s="113" t="s">
        <v>7015</v>
      </c>
    </row>
    <row r="9037" spans="10:13">
      <c r="J9037" s="113" t="s">
        <v>12256</v>
      </c>
      <c r="K9037" s="113" t="s">
        <v>7003</v>
      </c>
      <c r="L9037" s="113" t="s">
        <v>3918</v>
      </c>
      <c r="M9037" s="113" t="s">
        <v>7018</v>
      </c>
    </row>
    <row r="9038" spans="10:13">
      <c r="J9038" s="113" t="s">
        <v>12256</v>
      </c>
      <c r="K9038" s="113" t="s">
        <v>7006</v>
      </c>
      <c r="L9038" s="113" t="s">
        <v>3918</v>
      </c>
      <c r="M9038" s="113" t="s">
        <v>7021</v>
      </c>
    </row>
    <row r="9039" spans="10:13">
      <c r="J9039" s="113" t="s">
        <v>12256</v>
      </c>
      <c r="K9039" s="113" t="s">
        <v>7009</v>
      </c>
      <c r="L9039" s="113" t="s">
        <v>3918</v>
      </c>
      <c r="M9039" s="113" t="s">
        <v>7024</v>
      </c>
    </row>
    <row r="9040" spans="10:13">
      <c r="J9040" s="113" t="s">
        <v>12256</v>
      </c>
      <c r="K9040" s="113" t="s">
        <v>7012</v>
      </c>
      <c r="L9040" s="113" t="s">
        <v>3918</v>
      </c>
      <c r="M9040" s="113" t="s">
        <v>7027</v>
      </c>
    </row>
    <row r="9041" spans="10:13">
      <c r="J9041" s="113" t="s">
        <v>12256</v>
      </c>
      <c r="K9041" s="113" t="s">
        <v>3634</v>
      </c>
      <c r="L9041" s="113" t="s">
        <v>3918</v>
      </c>
      <c r="M9041" s="113" t="s">
        <v>7030</v>
      </c>
    </row>
    <row r="9042" spans="10:13">
      <c r="J9042" s="113" t="s">
        <v>12256</v>
      </c>
      <c r="K9042" s="113" t="s">
        <v>7017</v>
      </c>
      <c r="L9042" s="113" t="s">
        <v>3918</v>
      </c>
      <c r="M9042" s="113" t="s">
        <v>7033</v>
      </c>
    </row>
    <row r="9043" spans="10:13">
      <c r="J9043" s="113" t="s">
        <v>12256</v>
      </c>
      <c r="K9043" s="113" t="s">
        <v>7020</v>
      </c>
      <c r="L9043" s="113" t="s">
        <v>3918</v>
      </c>
      <c r="M9043" s="113" t="s">
        <v>7036</v>
      </c>
    </row>
    <row r="9044" spans="10:13">
      <c r="J9044" s="113" t="s">
        <v>12256</v>
      </c>
      <c r="K9044" s="113" t="s">
        <v>7023</v>
      </c>
      <c r="L9044" s="113" t="s">
        <v>3918</v>
      </c>
      <c r="M9044" s="113" t="s">
        <v>7039</v>
      </c>
    </row>
    <row r="9045" spans="10:13">
      <c r="J9045" s="113" t="s">
        <v>12256</v>
      </c>
      <c r="K9045" s="113" t="s">
        <v>7026</v>
      </c>
      <c r="L9045" s="113" t="s">
        <v>3918</v>
      </c>
      <c r="M9045" s="113" t="s">
        <v>7042</v>
      </c>
    </row>
    <row r="9046" spans="10:13">
      <c r="J9046" s="113" t="s">
        <v>12256</v>
      </c>
      <c r="K9046" s="113" t="s">
        <v>7029</v>
      </c>
      <c r="L9046" s="113" t="s">
        <v>3918</v>
      </c>
      <c r="M9046" s="113" t="s">
        <v>7044</v>
      </c>
    </row>
    <row r="9047" spans="10:13">
      <c r="J9047" s="113" t="s">
        <v>12256</v>
      </c>
      <c r="K9047" s="113" t="s">
        <v>7032</v>
      </c>
      <c r="L9047" s="113" t="s">
        <v>3918</v>
      </c>
      <c r="M9047" s="113" t="s">
        <v>7047</v>
      </c>
    </row>
    <row r="9048" spans="10:13">
      <c r="J9048" s="113" t="s">
        <v>12256</v>
      </c>
      <c r="K9048" s="113" t="s">
        <v>7035</v>
      </c>
      <c r="L9048" s="113" t="s">
        <v>3918</v>
      </c>
      <c r="M9048" s="113" t="s">
        <v>7050</v>
      </c>
    </row>
    <row r="9049" spans="10:13">
      <c r="J9049" s="113" t="s">
        <v>12256</v>
      </c>
      <c r="K9049" s="113" t="s">
        <v>7038</v>
      </c>
      <c r="L9049" s="113" t="s">
        <v>3918</v>
      </c>
      <c r="M9049" s="113" t="s">
        <v>7053</v>
      </c>
    </row>
    <row r="9050" spans="10:13">
      <c r="J9050" s="113" t="s">
        <v>12256</v>
      </c>
      <c r="K9050" s="113" t="s">
        <v>7041</v>
      </c>
      <c r="L9050" s="113" t="s">
        <v>3918</v>
      </c>
      <c r="M9050" s="113" t="s">
        <v>7250</v>
      </c>
    </row>
    <row r="9051" spans="10:13">
      <c r="J9051" s="113" t="s">
        <v>12256</v>
      </c>
      <c r="K9051" s="113" t="s">
        <v>3858</v>
      </c>
      <c r="L9051" s="113" t="s">
        <v>3918</v>
      </c>
      <c r="M9051" s="113" t="s">
        <v>7253</v>
      </c>
    </row>
    <row r="9052" spans="10:13">
      <c r="J9052" s="113" t="s">
        <v>12256</v>
      </c>
      <c r="K9052" s="113" t="s">
        <v>7046</v>
      </c>
      <c r="L9052" s="113" t="s">
        <v>3918</v>
      </c>
      <c r="M9052" s="113" t="s">
        <v>7256</v>
      </c>
    </row>
    <row r="9053" spans="10:13">
      <c r="J9053" s="113" t="s">
        <v>12256</v>
      </c>
      <c r="K9053" s="113" t="s">
        <v>7049</v>
      </c>
      <c r="L9053" s="113" t="s">
        <v>3918</v>
      </c>
      <c r="M9053" s="113" t="s">
        <v>7259</v>
      </c>
    </row>
    <row r="9054" spans="10:13">
      <c r="J9054" s="113" t="s">
        <v>12256</v>
      </c>
      <c r="K9054" s="113" t="s">
        <v>7052</v>
      </c>
      <c r="L9054" s="113" t="s">
        <v>3918</v>
      </c>
      <c r="M9054" s="113" t="s">
        <v>7262</v>
      </c>
    </row>
    <row r="9055" spans="10:13">
      <c r="J9055" s="113" t="s">
        <v>12256</v>
      </c>
      <c r="K9055" s="113" t="s">
        <v>7249</v>
      </c>
      <c r="L9055" s="113" t="s">
        <v>3918</v>
      </c>
      <c r="M9055" s="113" t="s">
        <v>7265</v>
      </c>
    </row>
    <row r="9056" spans="10:13">
      <c r="J9056" s="113" t="s">
        <v>12256</v>
      </c>
      <c r="K9056" s="113" t="s">
        <v>7252</v>
      </c>
      <c r="L9056" s="113" t="s">
        <v>3918</v>
      </c>
      <c r="M9056" s="113" t="s">
        <v>7267</v>
      </c>
    </row>
    <row r="9057" spans="10:13">
      <c r="J9057" s="113" t="s">
        <v>12256</v>
      </c>
      <c r="K9057" s="113" t="s">
        <v>7255</v>
      </c>
      <c r="L9057" s="113" t="s">
        <v>3918</v>
      </c>
      <c r="M9057" s="113" t="s">
        <v>7270</v>
      </c>
    </row>
    <row r="9058" spans="10:13">
      <c r="J9058" s="113" t="s">
        <v>12256</v>
      </c>
      <c r="K9058" s="113" t="s">
        <v>7258</v>
      </c>
      <c r="L9058" s="113" t="s">
        <v>3918</v>
      </c>
      <c r="M9058" s="113" t="s">
        <v>7273</v>
      </c>
    </row>
    <row r="9059" spans="10:13">
      <c r="J9059" s="113" t="s">
        <v>12256</v>
      </c>
      <c r="K9059" s="113" t="s">
        <v>7261</v>
      </c>
      <c r="L9059" s="113" t="s">
        <v>3918</v>
      </c>
      <c r="M9059" s="113" t="s">
        <v>7276</v>
      </c>
    </row>
    <row r="9060" spans="10:13">
      <c r="J9060" s="113" t="s">
        <v>12256</v>
      </c>
      <c r="K9060" s="113" t="s">
        <v>7264</v>
      </c>
      <c r="L9060" s="113" t="s">
        <v>3918</v>
      </c>
      <c r="M9060" s="113" t="s">
        <v>7279</v>
      </c>
    </row>
    <row r="9061" spans="10:13">
      <c r="J9061" s="113" t="s">
        <v>12256</v>
      </c>
      <c r="K9061" s="113" t="s">
        <v>3636</v>
      </c>
      <c r="L9061" s="113" t="s">
        <v>3918</v>
      </c>
      <c r="M9061" s="113" t="s">
        <v>7282</v>
      </c>
    </row>
    <row r="9062" spans="10:13">
      <c r="J9062" s="113" t="s">
        <v>12256</v>
      </c>
      <c r="K9062" s="113" t="s">
        <v>7269</v>
      </c>
      <c r="L9062" s="113" t="s">
        <v>3918</v>
      </c>
      <c r="M9062" s="113" t="s">
        <v>7285</v>
      </c>
    </row>
    <row r="9063" spans="10:13">
      <c r="J9063" s="113" t="s">
        <v>12256</v>
      </c>
      <c r="K9063" s="113" t="s">
        <v>7272</v>
      </c>
      <c r="L9063" s="113" t="s">
        <v>3918</v>
      </c>
      <c r="M9063" s="113" t="s">
        <v>7288</v>
      </c>
    </row>
    <row r="9064" spans="10:13">
      <c r="J9064" s="113" t="s">
        <v>12256</v>
      </c>
      <c r="K9064" s="113" t="s">
        <v>7275</v>
      </c>
      <c r="L9064" s="113" t="s">
        <v>3918</v>
      </c>
      <c r="M9064" s="113" t="s">
        <v>7291</v>
      </c>
    </row>
    <row r="9065" spans="10:13">
      <c r="J9065" s="113" t="s">
        <v>12256</v>
      </c>
      <c r="K9065" s="113" t="s">
        <v>7278</v>
      </c>
      <c r="L9065" s="113" t="s">
        <v>3918</v>
      </c>
      <c r="M9065" s="113" t="s">
        <v>7294</v>
      </c>
    </row>
    <row r="9066" spans="10:13">
      <c r="J9066" s="113" t="s">
        <v>12256</v>
      </c>
      <c r="K9066" s="113" t="s">
        <v>7281</v>
      </c>
      <c r="L9066" s="113" t="s">
        <v>3918</v>
      </c>
      <c r="M9066" s="113" t="s">
        <v>7296</v>
      </c>
    </row>
    <row r="9067" spans="10:13">
      <c r="J9067" s="113" t="s">
        <v>12256</v>
      </c>
      <c r="K9067" s="113" t="s">
        <v>7284</v>
      </c>
      <c r="L9067" s="113" t="s">
        <v>3918</v>
      </c>
      <c r="M9067" s="113" t="s">
        <v>7299</v>
      </c>
    </row>
    <row r="9068" spans="10:13">
      <c r="J9068" s="113" t="s">
        <v>12256</v>
      </c>
      <c r="K9068" s="113" t="s">
        <v>7287</v>
      </c>
      <c r="L9068" s="113" t="s">
        <v>3918</v>
      </c>
      <c r="M9068" s="113" t="s">
        <v>7302</v>
      </c>
    </row>
    <row r="9069" spans="10:13">
      <c r="J9069" s="113" t="s">
        <v>12256</v>
      </c>
      <c r="K9069" s="113" t="s">
        <v>7290</v>
      </c>
      <c r="L9069" s="113" t="s">
        <v>3918</v>
      </c>
      <c r="M9069" s="113" t="s">
        <v>7305</v>
      </c>
    </row>
    <row r="9070" spans="10:13">
      <c r="J9070" s="113" t="s">
        <v>12256</v>
      </c>
      <c r="K9070" s="113" t="s">
        <v>7293</v>
      </c>
      <c r="L9070" s="113" t="s">
        <v>3918</v>
      </c>
      <c r="M9070" s="113" t="s">
        <v>7308</v>
      </c>
    </row>
    <row r="9071" spans="10:13">
      <c r="J9071" s="113" t="s">
        <v>12256</v>
      </c>
      <c r="K9071" s="113" t="s">
        <v>3861</v>
      </c>
      <c r="L9071" s="113" t="s">
        <v>3918</v>
      </c>
      <c r="M9071" s="113" t="s">
        <v>7311</v>
      </c>
    </row>
    <row r="9072" spans="10:13">
      <c r="J9072" s="113" t="s">
        <v>12256</v>
      </c>
      <c r="K9072" s="113" t="s">
        <v>7298</v>
      </c>
      <c r="L9072" s="113" t="s">
        <v>3918</v>
      </c>
      <c r="M9072" s="113" t="s">
        <v>7314</v>
      </c>
    </row>
    <row r="9073" spans="10:13">
      <c r="J9073" s="113" t="s">
        <v>12256</v>
      </c>
      <c r="K9073" s="113" t="s">
        <v>7301</v>
      </c>
      <c r="L9073" s="113" t="s">
        <v>3918</v>
      </c>
      <c r="M9073" s="113" t="s">
        <v>7317</v>
      </c>
    </row>
    <row r="9074" spans="10:13">
      <c r="J9074" s="113" t="s">
        <v>12256</v>
      </c>
      <c r="K9074" s="113" t="s">
        <v>7304</v>
      </c>
      <c r="L9074" s="113" t="s">
        <v>3918</v>
      </c>
      <c r="M9074" s="113" t="s">
        <v>7320</v>
      </c>
    </row>
    <row r="9075" spans="10:13">
      <c r="J9075" s="113" t="s">
        <v>12256</v>
      </c>
      <c r="K9075" s="113" t="s">
        <v>7307</v>
      </c>
      <c r="L9075" s="113" t="s">
        <v>3918</v>
      </c>
      <c r="M9075" s="113" t="s">
        <v>7323</v>
      </c>
    </row>
    <row r="9076" spans="10:13">
      <c r="J9076" s="113" t="s">
        <v>12256</v>
      </c>
      <c r="K9076" s="113" t="s">
        <v>7310</v>
      </c>
      <c r="L9076" s="113" t="s">
        <v>3918</v>
      </c>
      <c r="M9076" s="113" t="s">
        <v>7325</v>
      </c>
    </row>
    <row r="9077" spans="10:13">
      <c r="J9077" s="113" t="s">
        <v>12256</v>
      </c>
      <c r="K9077" s="113" t="s">
        <v>7313</v>
      </c>
      <c r="L9077" s="113" t="s">
        <v>3918</v>
      </c>
      <c r="M9077" s="113" t="s">
        <v>7328</v>
      </c>
    </row>
    <row r="9078" spans="10:13">
      <c r="J9078" s="113" t="s">
        <v>12256</v>
      </c>
      <c r="K9078" s="113" t="s">
        <v>7316</v>
      </c>
      <c r="L9078" s="113" t="s">
        <v>3918</v>
      </c>
      <c r="M9078" s="113" t="s">
        <v>7331</v>
      </c>
    </row>
    <row r="9079" spans="10:13">
      <c r="J9079" s="113" t="s">
        <v>12256</v>
      </c>
      <c r="K9079" s="113" t="s">
        <v>7319</v>
      </c>
      <c r="L9079" s="113" t="s">
        <v>3918</v>
      </c>
      <c r="M9079" s="113" t="s">
        <v>3717</v>
      </c>
    </row>
    <row r="9080" spans="10:13">
      <c r="J9080" s="113" t="s">
        <v>12256</v>
      </c>
      <c r="K9080" s="113" t="s">
        <v>7322</v>
      </c>
      <c r="L9080" s="113" t="s">
        <v>3918</v>
      </c>
      <c r="M9080" s="113" t="s">
        <v>7336</v>
      </c>
    </row>
    <row r="9081" spans="10:13">
      <c r="J9081" s="113" t="s">
        <v>12256</v>
      </c>
      <c r="K9081" s="113" t="s">
        <v>3638</v>
      </c>
      <c r="L9081" s="113" t="s">
        <v>3918</v>
      </c>
      <c r="M9081" s="113" t="s">
        <v>7339</v>
      </c>
    </row>
    <row r="9082" spans="10:13">
      <c r="J9082" s="113" t="s">
        <v>12256</v>
      </c>
      <c r="K9082" s="113" t="s">
        <v>7327</v>
      </c>
      <c r="L9082" s="113" t="s">
        <v>3918</v>
      </c>
      <c r="M9082" s="113" t="s">
        <v>7342</v>
      </c>
    </row>
    <row r="9083" spans="10:13">
      <c r="J9083" s="113" t="s">
        <v>12256</v>
      </c>
      <c r="K9083" s="113" t="s">
        <v>7330</v>
      </c>
      <c r="L9083" s="113" t="s">
        <v>3918</v>
      </c>
      <c r="M9083" s="113" t="s">
        <v>7345</v>
      </c>
    </row>
    <row r="9084" spans="10:13">
      <c r="J9084" s="113" t="s">
        <v>12256</v>
      </c>
      <c r="K9084" s="113" t="s">
        <v>7333</v>
      </c>
      <c r="L9084" s="113" t="s">
        <v>3918</v>
      </c>
      <c r="M9084" s="113" t="s">
        <v>7348</v>
      </c>
    </row>
    <row r="9085" spans="10:13">
      <c r="J9085" s="113" t="s">
        <v>12256</v>
      </c>
      <c r="K9085" s="113" t="s">
        <v>7335</v>
      </c>
      <c r="L9085" s="113" t="s">
        <v>3918</v>
      </c>
      <c r="M9085" s="113" t="s">
        <v>7351</v>
      </c>
    </row>
    <row r="9086" spans="10:13">
      <c r="J9086" s="113" t="s">
        <v>12256</v>
      </c>
      <c r="K9086" s="113" t="s">
        <v>7338</v>
      </c>
      <c r="L9086" s="113" t="s">
        <v>3918</v>
      </c>
      <c r="M9086" s="113" t="s">
        <v>7354</v>
      </c>
    </row>
    <row r="9087" spans="10:13">
      <c r="J9087" s="113" t="s">
        <v>12256</v>
      </c>
      <c r="K9087" s="113" t="s">
        <v>7341</v>
      </c>
      <c r="L9087" s="113" t="s">
        <v>3918</v>
      </c>
      <c r="M9087" s="113" t="s">
        <v>7357</v>
      </c>
    </row>
    <row r="9088" spans="10:13">
      <c r="J9088" s="113" t="s">
        <v>12256</v>
      </c>
      <c r="K9088" s="113" t="s">
        <v>7344</v>
      </c>
      <c r="L9088" s="113" t="s">
        <v>3918</v>
      </c>
      <c r="M9088" s="113" t="s">
        <v>7360</v>
      </c>
    </row>
    <row r="9089" spans="10:13">
      <c r="J9089" s="113" t="s">
        <v>12256</v>
      </c>
      <c r="K9089" s="113" t="s">
        <v>7347</v>
      </c>
      <c r="L9089" s="113" t="s">
        <v>3918</v>
      </c>
      <c r="M9089" s="113" t="s">
        <v>7363</v>
      </c>
    </row>
    <row r="9090" spans="10:13">
      <c r="J9090" s="113" t="s">
        <v>12256</v>
      </c>
      <c r="K9090" s="113" t="s">
        <v>7350</v>
      </c>
      <c r="L9090" s="113" t="s">
        <v>3918</v>
      </c>
      <c r="M9090" s="113" t="s">
        <v>7366</v>
      </c>
    </row>
    <row r="9091" spans="10:13">
      <c r="J9091" s="113" t="s">
        <v>12256</v>
      </c>
      <c r="K9091" s="113" t="s">
        <v>7353</v>
      </c>
      <c r="L9091" s="113" t="s">
        <v>3918</v>
      </c>
      <c r="M9091" s="113" t="s">
        <v>5770</v>
      </c>
    </row>
    <row r="9092" spans="10:13">
      <c r="J9092" s="113" t="s">
        <v>12256</v>
      </c>
      <c r="K9092" s="113" t="s">
        <v>7356</v>
      </c>
      <c r="L9092" s="113" t="s">
        <v>3918</v>
      </c>
      <c r="M9092" s="113" t="s">
        <v>7371</v>
      </c>
    </row>
    <row r="9093" spans="10:13">
      <c r="J9093" s="113" t="s">
        <v>12256</v>
      </c>
      <c r="K9093" s="113" t="s">
        <v>7359</v>
      </c>
      <c r="L9093" s="113" t="s">
        <v>3918</v>
      </c>
      <c r="M9093" s="113" t="s">
        <v>7374</v>
      </c>
    </row>
    <row r="9094" spans="10:13">
      <c r="J9094" s="113" t="s">
        <v>12256</v>
      </c>
      <c r="K9094" s="113" t="s">
        <v>7362</v>
      </c>
      <c r="L9094" s="113" t="s">
        <v>3918</v>
      </c>
      <c r="M9094" s="113" t="s">
        <v>7377</v>
      </c>
    </row>
    <row r="9095" spans="10:13">
      <c r="J9095" s="113" t="s">
        <v>12256</v>
      </c>
      <c r="K9095" s="113" t="s">
        <v>7365</v>
      </c>
      <c r="L9095" s="113" t="s">
        <v>3918</v>
      </c>
      <c r="M9095" s="113" t="s">
        <v>7380</v>
      </c>
    </row>
    <row r="9096" spans="10:13">
      <c r="J9096" s="113" t="s">
        <v>12256</v>
      </c>
      <c r="K9096" s="113" t="s">
        <v>7368</v>
      </c>
      <c r="L9096" s="113" t="s">
        <v>3918</v>
      </c>
      <c r="M9096" s="113" t="s">
        <v>7382</v>
      </c>
    </row>
    <row r="9097" spans="10:13">
      <c r="J9097" s="113" t="s">
        <v>12256</v>
      </c>
      <c r="K9097" s="113" t="s">
        <v>7370</v>
      </c>
      <c r="L9097" s="113" t="s">
        <v>3918</v>
      </c>
      <c r="M9097" s="113" t="s">
        <v>7385</v>
      </c>
    </row>
    <row r="9098" spans="10:13">
      <c r="J9098" s="113" t="s">
        <v>12256</v>
      </c>
      <c r="K9098" s="113" t="s">
        <v>7373</v>
      </c>
      <c r="L9098" s="113" t="s">
        <v>3918</v>
      </c>
      <c r="M9098" s="113" t="s">
        <v>7388</v>
      </c>
    </row>
    <row r="9099" spans="10:13">
      <c r="J9099" s="113" t="s">
        <v>12256</v>
      </c>
      <c r="K9099" s="113" t="s">
        <v>7376</v>
      </c>
      <c r="L9099" s="113" t="s">
        <v>3918</v>
      </c>
      <c r="M9099" s="113" t="s">
        <v>7391</v>
      </c>
    </row>
    <row r="9100" spans="10:13">
      <c r="J9100" s="113" t="s">
        <v>12256</v>
      </c>
      <c r="K9100" s="113" t="s">
        <v>7379</v>
      </c>
      <c r="L9100" s="113" t="s">
        <v>3918</v>
      </c>
      <c r="M9100" s="113" t="s">
        <v>7394</v>
      </c>
    </row>
    <row r="9101" spans="10:13">
      <c r="J9101" s="113" t="s">
        <v>12256</v>
      </c>
      <c r="K9101" s="113" t="s">
        <v>3640</v>
      </c>
      <c r="L9101" s="113" t="s">
        <v>3918</v>
      </c>
      <c r="M9101" s="113" t="s">
        <v>7397</v>
      </c>
    </row>
    <row r="9102" spans="10:13">
      <c r="J9102" s="113" t="s">
        <v>12256</v>
      </c>
      <c r="K9102" s="113" t="s">
        <v>7384</v>
      </c>
      <c r="L9102" s="113" t="s">
        <v>3918</v>
      </c>
      <c r="M9102" s="113" t="s">
        <v>7400</v>
      </c>
    </row>
    <row r="9103" spans="10:13">
      <c r="J9103" s="113" t="s">
        <v>12256</v>
      </c>
      <c r="K9103" s="113" t="s">
        <v>7387</v>
      </c>
      <c r="L9103" s="113" t="s">
        <v>3918</v>
      </c>
      <c r="M9103" s="113" t="s">
        <v>7403</v>
      </c>
    </row>
    <row r="9104" spans="10:13">
      <c r="J9104" s="113" t="s">
        <v>12256</v>
      </c>
      <c r="K9104" s="113" t="s">
        <v>7390</v>
      </c>
      <c r="L9104" s="113" t="s">
        <v>3918</v>
      </c>
      <c r="M9104" s="113" t="s">
        <v>7406</v>
      </c>
    </row>
    <row r="9105" spans="10:13">
      <c r="J9105" s="113" t="s">
        <v>12256</v>
      </c>
      <c r="K9105" s="113" t="s">
        <v>7393</v>
      </c>
      <c r="L9105" s="113" t="s">
        <v>3918</v>
      </c>
      <c r="M9105" s="113" t="s">
        <v>7409</v>
      </c>
    </row>
    <row r="9106" spans="10:13">
      <c r="J9106" s="113" t="s">
        <v>12256</v>
      </c>
      <c r="K9106" s="113" t="s">
        <v>7396</v>
      </c>
      <c r="L9106" s="113" t="s">
        <v>3918</v>
      </c>
      <c r="M9106" s="113" t="s">
        <v>7412</v>
      </c>
    </row>
    <row r="9107" spans="10:13">
      <c r="J9107" s="113" t="s">
        <v>12256</v>
      </c>
      <c r="K9107" s="113" t="s">
        <v>7399</v>
      </c>
      <c r="L9107" s="113" t="s">
        <v>3918</v>
      </c>
      <c r="M9107" s="113" t="s">
        <v>7415</v>
      </c>
    </row>
    <row r="9108" spans="10:13">
      <c r="J9108" s="113" t="s">
        <v>12256</v>
      </c>
      <c r="K9108" s="113" t="s">
        <v>7402</v>
      </c>
      <c r="L9108" s="113" t="s">
        <v>3918</v>
      </c>
      <c r="M9108" s="113" t="s">
        <v>7418</v>
      </c>
    </row>
    <row r="9109" spans="10:13">
      <c r="J9109" s="113" t="s">
        <v>12256</v>
      </c>
      <c r="K9109" s="113" t="s">
        <v>7405</v>
      </c>
      <c r="L9109" s="113" t="s">
        <v>3918</v>
      </c>
      <c r="M9109" s="113" t="s">
        <v>7421</v>
      </c>
    </row>
    <row r="9110" spans="10:13">
      <c r="J9110" s="113" t="s">
        <v>12256</v>
      </c>
      <c r="K9110" s="113" t="s">
        <v>7408</v>
      </c>
      <c r="L9110" s="113" t="s">
        <v>3918</v>
      </c>
      <c r="M9110" s="113" t="s">
        <v>7424</v>
      </c>
    </row>
    <row r="9111" spans="10:13">
      <c r="J9111" s="113" t="s">
        <v>12256</v>
      </c>
      <c r="K9111" s="113" t="s">
        <v>7411</v>
      </c>
      <c r="L9111" s="113" t="s">
        <v>3918</v>
      </c>
      <c r="M9111" s="113" t="s">
        <v>7427</v>
      </c>
    </row>
    <row r="9112" spans="10:13">
      <c r="J9112" s="113" t="s">
        <v>12256</v>
      </c>
      <c r="K9112" s="113" t="s">
        <v>7414</v>
      </c>
      <c r="L9112" s="113" t="s">
        <v>3918</v>
      </c>
      <c r="M9112" s="113" t="s">
        <v>7430</v>
      </c>
    </row>
    <row r="9113" spans="10:13">
      <c r="J9113" s="113" t="s">
        <v>12256</v>
      </c>
      <c r="K9113" s="113" t="s">
        <v>7417</v>
      </c>
      <c r="L9113" s="113" t="s">
        <v>3918</v>
      </c>
      <c r="M9113" s="113" t="s">
        <v>7433</v>
      </c>
    </row>
    <row r="9114" spans="10:13">
      <c r="J9114" s="113" t="s">
        <v>12256</v>
      </c>
      <c r="K9114" s="113" t="s">
        <v>7420</v>
      </c>
      <c r="L9114" s="113" t="s">
        <v>3918</v>
      </c>
      <c r="M9114" s="113" t="s">
        <v>7436</v>
      </c>
    </row>
    <row r="9115" spans="10:13">
      <c r="J9115" s="113" t="s">
        <v>12256</v>
      </c>
      <c r="K9115" s="113" t="s">
        <v>7423</v>
      </c>
      <c r="L9115" s="113" t="s">
        <v>3918</v>
      </c>
      <c r="M9115" s="113" t="s">
        <v>7439</v>
      </c>
    </row>
    <row r="9116" spans="10:13">
      <c r="J9116" s="113" t="s">
        <v>12256</v>
      </c>
      <c r="K9116" s="113" t="s">
        <v>7426</v>
      </c>
      <c r="L9116" s="113" t="s">
        <v>3918</v>
      </c>
      <c r="M9116" s="113" t="s">
        <v>7441</v>
      </c>
    </row>
    <row r="9117" spans="10:13">
      <c r="J9117" s="113" t="s">
        <v>12256</v>
      </c>
      <c r="K9117" s="113" t="s">
        <v>7429</v>
      </c>
      <c r="L9117" s="113" t="s">
        <v>3918</v>
      </c>
      <c r="M9117" s="113" t="s">
        <v>7444</v>
      </c>
    </row>
    <row r="9118" spans="10:13">
      <c r="J9118" s="113" t="s">
        <v>12256</v>
      </c>
      <c r="K9118" s="113" t="s">
        <v>7432</v>
      </c>
      <c r="L9118" s="113" t="s">
        <v>3918</v>
      </c>
      <c r="M9118" s="113" t="s">
        <v>7447</v>
      </c>
    </row>
    <row r="9119" spans="10:13">
      <c r="J9119" s="113" t="s">
        <v>12256</v>
      </c>
      <c r="K9119" s="113" t="s">
        <v>7435</v>
      </c>
      <c r="L9119" s="113" t="s">
        <v>3918</v>
      </c>
      <c r="M9119" s="113" t="s">
        <v>7450</v>
      </c>
    </row>
    <row r="9120" spans="10:13">
      <c r="J9120" s="113" t="s">
        <v>12256</v>
      </c>
      <c r="K9120" s="113" t="s">
        <v>7438</v>
      </c>
      <c r="L9120" s="113" t="s">
        <v>3918</v>
      </c>
      <c r="M9120" s="113" t="s">
        <v>7453</v>
      </c>
    </row>
    <row r="9121" spans="10:13">
      <c r="J9121" s="113" t="s">
        <v>12256</v>
      </c>
      <c r="K9121" s="113" t="s">
        <v>3642</v>
      </c>
      <c r="L9121" s="113" t="s">
        <v>3918</v>
      </c>
      <c r="M9121" s="113" t="s">
        <v>7456</v>
      </c>
    </row>
    <row r="9122" spans="10:13">
      <c r="J9122" s="113" t="s">
        <v>12256</v>
      </c>
      <c r="K9122" s="113" t="s">
        <v>7443</v>
      </c>
      <c r="L9122" s="113" t="s">
        <v>3918</v>
      </c>
      <c r="M9122" s="113" t="s">
        <v>7459</v>
      </c>
    </row>
    <row r="9123" spans="10:13">
      <c r="J9123" s="113" t="s">
        <v>12256</v>
      </c>
      <c r="K9123" s="113" t="s">
        <v>7446</v>
      </c>
      <c r="L9123" s="113" t="s">
        <v>3918</v>
      </c>
      <c r="M9123" s="113" t="s">
        <v>7462</v>
      </c>
    </row>
    <row r="9124" spans="10:13">
      <c r="J9124" s="113" t="s">
        <v>12256</v>
      </c>
      <c r="K9124" s="113" t="s">
        <v>7449</v>
      </c>
      <c r="L9124" s="113" t="s">
        <v>3918</v>
      </c>
      <c r="M9124" s="113" t="s">
        <v>7465</v>
      </c>
    </row>
    <row r="9125" spans="10:13">
      <c r="J9125" s="113" t="s">
        <v>12256</v>
      </c>
      <c r="K9125" s="113" t="s">
        <v>7452</v>
      </c>
      <c r="L9125" s="113" t="s">
        <v>3918</v>
      </c>
      <c r="M9125" s="113" t="s">
        <v>7468</v>
      </c>
    </row>
    <row r="9126" spans="10:13">
      <c r="J9126" s="113" t="s">
        <v>12256</v>
      </c>
      <c r="K9126" s="113" t="s">
        <v>7455</v>
      </c>
      <c r="L9126" s="113" t="s">
        <v>3918</v>
      </c>
      <c r="M9126" s="113" t="s">
        <v>7471</v>
      </c>
    </row>
    <row r="9127" spans="10:13">
      <c r="J9127" s="113" t="s">
        <v>12256</v>
      </c>
      <c r="K9127" s="113" t="s">
        <v>7458</v>
      </c>
      <c r="L9127" s="113" t="s">
        <v>3918</v>
      </c>
      <c r="M9127" s="113" t="s">
        <v>7474</v>
      </c>
    </row>
    <row r="9128" spans="10:13">
      <c r="J9128" s="113" t="s">
        <v>12256</v>
      </c>
      <c r="K9128" s="113" t="s">
        <v>7461</v>
      </c>
      <c r="L9128" s="113" t="s">
        <v>3918</v>
      </c>
      <c r="M9128" s="113" t="s">
        <v>7477</v>
      </c>
    </row>
    <row r="9129" spans="10:13">
      <c r="J9129" s="113" t="s">
        <v>12256</v>
      </c>
      <c r="K9129" s="113" t="s">
        <v>7464</v>
      </c>
      <c r="L9129" s="113" t="s">
        <v>3918</v>
      </c>
      <c r="M9129" s="113" t="s">
        <v>7480</v>
      </c>
    </row>
    <row r="9130" spans="10:13">
      <c r="J9130" s="113" t="s">
        <v>12256</v>
      </c>
      <c r="K9130" s="113" t="s">
        <v>7467</v>
      </c>
      <c r="L9130" s="113" t="s">
        <v>3918</v>
      </c>
      <c r="M9130" s="113" t="s">
        <v>7483</v>
      </c>
    </row>
    <row r="9131" spans="10:13">
      <c r="J9131" s="113" t="s">
        <v>12256</v>
      </c>
      <c r="K9131" s="113" t="s">
        <v>7470</v>
      </c>
      <c r="L9131" s="113" t="s">
        <v>3918</v>
      </c>
      <c r="M9131" s="113" t="s">
        <v>7486</v>
      </c>
    </row>
    <row r="9132" spans="10:13">
      <c r="J9132" s="113" t="s">
        <v>12256</v>
      </c>
      <c r="K9132" s="113" t="s">
        <v>7473</v>
      </c>
      <c r="L9132" s="113" t="s">
        <v>3918</v>
      </c>
      <c r="M9132" s="113" t="s">
        <v>7489</v>
      </c>
    </row>
    <row r="9133" spans="10:13">
      <c r="J9133" s="113" t="s">
        <v>12256</v>
      </c>
      <c r="K9133" s="113" t="s">
        <v>7476</v>
      </c>
      <c r="L9133" s="113" t="s">
        <v>3918</v>
      </c>
      <c r="M9133" s="113" t="s">
        <v>7492</v>
      </c>
    </row>
    <row r="9134" spans="10:13">
      <c r="J9134" s="113" t="s">
        <v>12256</v>
      </c>
      <c r="K9134" s="113" t="s">
        <v>7479</v>
      </c>
      <c r="L9134" s="113" t="s">
        <v>3918</v>
      </c>
      <c r="M9134" s="113" t="s">
        <v>7495</v>
      </c>
    </row>
    <row r="9135" spans="10:13">
      <c r="J9135" s="113" t="s">
        <v>12256</v>
      </c>
      <c r="K9135" s="113" t="s">
        <v>7482</v>
      </c>
      <c r="L9135" s="113" t="s">
        <v>3918</v>
      </c>
      <c r="M9135" s="113" t="s">
        <v>7498</v>
      </c>
    </row>
    <row r="9136" spans="10:13">
      <c r="J9136" s="113" t="s">
        <v>12256</v>
      </c>
      <c r="K9136" s="113" t="s">
        <v>7485</v>
      </c>
      <c r="L9136" s="113" t="s">
        <v>3918</v>
      </c>
      <c r="M9136" s="113" t="s">
        <v>7500</v>
      </c>
    </row>
    <row r="9137" spans="10:13">
      <c r="J9137" s="113" t="s">
        <v>12256</v>
      </c>
      <c r="K9137" s="113" t="s">
        <v>7488</v>
      </c>
      <c r="L9137" s="113" t="s">
        <v>3918</v>
      </c>
      <c r="M9137" s="113" t="s">
        <v>7503</v>
      </c>
    </row>
    <row r="9138" spans="10:13">
      <c r="J9138" s="113" t="s">
        <v>12256</v>
      </c>
      <c r="K9138" s="113" t="s">
        <v>7491</v>
      </c>
      <c r="L9138" s="113" t="s">
        <v>3918</v>
      </c>
      <c r="M9138" s="113" t="s">
        <v>7506</v>
      </c>
    </row>
    <row r="9139" spans="10:13">
      <c r="J9139" s="113" t="s">
        <v>12256</v>
      </c>
      <c r="K9139" s="113" t="s">
        <v>7494</v>
      </c>
      <c r="L9139" s="113" t="s">
        <v>3918</v>
      </c>
      <c r="M9139" s="113" t="s">
        <v>7509</v>
      </c>
    </row>
    <row r="9140" spans="10:13">
      <c r="J9140" s="113" t="s">
        <v>12256</v>
      </c>
      <c r="K9140" s="113" t="s">
        <v>7497</v>
      </c>
      <c r="L9140" s="113" t="s">
        <v>3918</v>
      </c>
      <c r="M9140" s="113" t="s">
        <v>7512</v>
      </c>
    </row>
    <row r="9141" spans="10:13">
      <c r="J9141" s="113" t="s">
        <v>12256</v>
      </c>
      <c r="K9141" s="113" t="s">
        <v>3644</v>
      </c>
      <c r="L9141" s="113" t="s">
        <v>3918</v>
      </c>
      <c r="M9141" s="113" t="s">
        <v>7515</v>
      </c>
    </row>
    <row r="9142" spans="10:13">
      <c r="J9142" s="113" t="s">
        <v>12256</v>
      </c>
      <c r="K9142" s="113" t="s">
        <v>7502</v>
      </c>
      <c r="L9142" s="113" t="s">
        <v>3918</v>
      </c>
      <c r="M9142" s="113" t="s">
        <v>7518</v>
      </c>
    </row>
    <row r="9143" spans="10:13">
      <c r="J9143" s="113" t="s">
        <v>12256</v>
      </c>
      <c r="K9143" s="113" t="s">
        <v>7505</v>
      </c>
      <c r="L9143" s="113" t="s">
        <v>3918</v>
      </c>
      <c r="M9143" s="113" t="s">
        <v>7521</v>
      </c>
    </row>
    <row r="9144" spans="10:13">
      <c r="J9144" s="113" t="s">
        <v>12256</v>
      </c>
      <c r="K9144" s="113" t="s">
        <v>7508</v>
      </c>
      <c r="L9144" s="113" t="s">
        <v>3918</v>
      </c>
      <c r="M9144" s="113" t="s">
        <v>7524</v>
      </c>
    </row>
    <row r="9145" spans="10:13">
      <c r="J9145" s="113" t="s">
        <v>12256</v>
      </c>
      <c r="K9145" s="113" t="s">
        <v>7511</v>
      </c>
      <c r="L9145" s="113" t="s">
        <v>3918</v>
      </c>
      <c r="M9145" s="113" t="s">
        <v>7527</v>
      </c>
    </row>
    <row r="9146" spans="10:13">
      <c r="J9146" s="113" t="s">
        <v>12256</v>
      </c>
      <c r="K9146" s="113" t="s">
        <v>7514</v>
      </c>
      <c r="L9146" s="113" t="s">
        <v>3918</v>
      </c>
      <c r="M9146" s="113" t="s">
        <v>7530</v>
      </c>
    </row>
    <row r="9147" spans="10:13">
      <c r="J9147" s="113" t="s">
        <v>12256</v>
      </c>
      <c r="K9147" s="113" t="s">
        <v>7517</v>
      </c>
      <c r="L9147" s="113" t="s">
        <v>3918</v>
      </c>
      <c r="M9147" s="113" t="s">
        <v>7533</v>
      </c>
    </row>
    <row r="9148" spans="10:13">
      <c r="J9148" s="113" t="s">
        <v>12256</v>
      </c>
      <c r="K9148" s="113" t="s">
        <v>7520</v>
      </c>
      <c r="L9148" s="113" t="s">
        <v>3918</v>
      </c>
      <c r="M9148" s="113" t="s">
        <v>7536</v>
      </c>
    </row>
    <row r="9149" spans="10:13">
      <c r="J9149" s="113" t="s">
        <v>12256</v>
      </c>
      <c r="K9149" s="113" t="s">
        <v>7523</v>
      </c>
      <c r="L9149" s="113" t="s">
        <v>3918</v>
      </c>
      <c r="M9149" s="113" t="s">
        <v>7539</v>
      </c>
    </row>
    <row r="9150" spans="10:13">
      <c r="J9150" s="113" t="s">
        <v>12256</v>
      </c>
      <c r="K9150" s="113" t="s">
        <v>7526</v>
      </c>
      <c r="L9150" s="113" t="s">
        <v>3918</v>
      </c>
      <c r="M9150" s="113" t="s">
        <v>7542</v>
      </c>
    </row>
    <row r="9151" spans="10:13">
      <c r="J9151" s="113" t="s">
        <v>12256</v>
      </c>
      <c r="K9151" s="113" t="s">
        <v>7529</v>
      </c>
      <c r="L9151" s="113" t="s">
        <v>3918</v>
      </c>
      <c r="M9151" s="113" t="s">
        <v>7545</v>
      </c>
    </row>
    <row r="9152" spans="10:13">
      <c r="J9152" s="113" t="s">
        <v>12256</v>
      </c>
      <c r="K9152" s="113" t="s">
        <v>7532</v>
      </c>
      <c r="L9152" s="113" t="s">
        <v>3918</v>
      </c>
      <c r="M9152" s="113" t="s">
        <v>7548</v>
      </c>
    </row>
    <row r="9153" spans="10:13">
      <c r="J9153" s="113" t="s">
        <v>12256</v>
      </c>
      <c r="K9153" s="113" t="s">
        <v>7535</v>
      </c>
      <c r="L9153" s="113" t="s">
        <v>3918</v>
      </c>
      <c r="M9153" s="113" t="s">
        <v>7551</v>
      </c>
    </row>
    <row r="9154" spans="10:13">
      <c r="J9154" s="113" t="s">
        <v>12256</v>
      </c>
      <c r="K9154" s="113" t="s">
        <v>7538</v>
      </c>
      <c r="L9154" s="113" t="s">
        <v>3918</v>
      </c>
      <c r="M9154" s="113" t="s">
        <v>7554</v>
      </c>
    </row>
    <row r="9155" spans="10:13">
      <c r="J9155" s="113" t="s">
        <v>12256</v>
      </c>
      <c r="K9155" s="113" t="s">
        <v>7541</v>
      </c>
      <c r="L9155" s="113" t="s">
        <v>3918</v>
      </c>
      <c r="M9155" s="113" t="s">
        <v>7557</v>
      </c>
    </row>
    <row r="9156" spans="10:13">
      <c r="J9156" s="113" t="s">
        <v>12256</v>
      </c>
      <c r="K9156" s="113" t="s">
        <v>7544</v>
      </c>
      <c r="L9156" s="113" t="s">
        <v>3918</v>
      </c>
      <c r="M9156" s="113" t="s">
        <v>5792</v>
      </c>
    </row>
    <row r="9157" spans="10:13">
      <c r="J9157" s="113" t="s">
        <v>12256</v>
      </c>
      <c r="K9157" s="113" t="s">
        <v>7547</v>
      </c>
      <c r="L9157" s="113" t="s">
        <v>3918</v>
      </c>
      <c r="M9157" s="113" t="s">
        <v>7561</v>
      </c>
    </row>
    <row r="9158" spans="10:13">
      <c r="J9158" s="113" t="s">
        <v>12256</v>
      </c>
      <c r="K9158" s="113" t="s">
        <v>7550</v>
      </c>
      <c r="L9158" s="113" t="s">
        <v>3918</v>
      </c>
      <c r="M9158" s="113" t="s">
        <v>7564</v>
      </c>
    </row>
    <row r="9159" spans="10:13">
      <c r="J9159" s="113" t="s">
        <v>12256</v>
      </c>
      <c r="K9159" s="113" t="s">
        <v>7553</v>
      </c>
      <c r="L9159" s="113" t="s">
        <v>3918</v>
      </c>
      <c r="M9159" s="113" t="s">
        <v>7567</v>
      </c>
    </row>
    <row r="9160" spans="10:13">
      <c r="J9160" s="113" t="s">
        <v>12256</v>
      </c>
      <c r="K9160" s="113" t="s">
        <v>7556</v>
      </c>
      <c r="L9160" s="113" t="s">
        <v>3918</v>
      </c>
      <c r="M9160" s="113" t="s">
        <v>7570</v>
      </c>
    </row>
    <row r="9161" spans="10:13">
      <c r="J9161" s="113" t="s">
        <v>12256</v>
      </c>
      <c r="K9161" s="113" t="s">
        <v>3646</v>
      </c>
      <c r="L9161" s="113" t="s">
        <v>3918</v>
      </c>
      <c r="M9161" s="113" t="s">
        <v>7573</v>
      </c>
    </row>
    <row r="9162" spans="10:13">
      <c r="J9162" s="113" t="s">
        <v>12256</v>
      </c>
      <c r="K9162" s="113" t="s">
        <v>7560</v>
      </c>
      <c r="L9162" s="113" t="s">
        <v>3918</v>
      </c>
      <c r="M9162" s="113" t="s">
        <v>7576</v>
      </c>
    </row>
    <row r="9163" spans="10:13">
      <c r="J9163" s="113" t="s">
        <v>12256</v>
      </c>
      <c r="K9163" s="113" t="s">
        <v>7563</v>
      </c>
      <c r="L9163" s="113" t="s">
        <v>3918</v>
      </c>
      <c r="M9163" s="113" t="s">
        <v>7579</v>
      </c>
    </row>
    <row r="9164" spans="10:13">
      <c r="J9164" s="113" t="s">
        <v>12256</v>
      </c>
      <c r="K9164" s="113" t="s">
        <v>7566</v>
      </c>
      <c r="L9164" s="113" t="s">
        <v>3918</v>
      </c>
      <c r="M9164" s="113" t="s">
        <v>7582</v>
      </c>
    </row>
    <row r="9165" spans="10:13">
      <c r="J9165" s="113" t="s">
        <v>12256</v>
      </c>
      <c r="K9165" s="113" t="s">
        <v>7569</v>
      </c>
      <c r="L9165" s="113" t="s">
        <v>3918</v>
      </c>
      <c r="M9165" s="113" t="s">
        <v>7585</v>
      </c>
    </row>
    <row r="9166" spans="10:13">
      <c r="J9166" s="113" t="s">
        <v>12256</v>
      </c>
      <c r="K9166" s="113" t="s">
        <v>7572</v>
      </c>
      <c r="L9166" s="113" t="s">
        <v>3918</v>
      </c>
      <c r="M9166" s="113" t="s">
        <v>7588</v>
      </c>
    </row>
    <row r="9167" spans="10:13">
      <c r="J9167" s="113" t="s">
        <v>12256</v>
      </c>
      <c r="K9167" s="113" t="s">
        <v>7575</v>
      </c>
      <c r="L9167" s="113" t="s">
        <v>3918</v>
      </c>
      <c r="M9167" s="113" t="s">
        <v>7591</v>
      </c>
    </row>
    <row r="9168" spans="10:13">
      <c r="J9168" s="113" t="s">
        <v>12256</v>
      </c>
      <c r="K9168" s="113" t="s">
        <v>7578</v>
      </c>
      <c r="L9168" s="113" t="s">
        <v>3918</v>
      </c>
      <c r="M9168" s="113" t="s">
        <v>7594</v>
      </c>
    </row>
    <row r="9169" spans="10:13">
      <c r="J9169" s="113" t="s">
        <v>12256</v>
      </c>
      <c r="K9169" s="113" t="s">
        <v>7581</v>
      </c>
      <c r="L9169" s="113" t="s">
        <v>3918</v>
      </c>
      <c r="M9169" s="113" t="s">
        <v>7597</v>
      </c>
    </row>
    <row r="9170" spans="10:13">
      <c r="J9170" s="113" t="s">
        <v>12256</v>
      </c>
      <c r="K9170" s="113" t="s">
        <v>7584</v>
      </c>
      <c r="L9170" s="113" t="s">
        <v>3918</v>
      </c>
      <c r="M9170" s="113" t="s">
        <v>7600</v>
      </c>
    </row>
    <row r="9171" spans="10:13">
      <c r="J9171" s="113" t="s">
        <v>12256</v>
      </c>
      <c r="K9171" s="113" t="s">
        <v>7587</v>
      </c>
      <c r="L9171" s="113" t="s">
        <v>3918</v>
      </c>
      <c r="M9171" s="113" t="s">
        <v>7603</v>
      </c>
    </row>
    <row r="9172" spans="10:13">
      <c r="J9172" s="113" t="s">
        <v>12256</v>
      </c>
      <c r="K9172" s="113" t="s">
        <v>7590</v>
      </c>
      <c r="L9172" s="113" t="s">
        <v>3918</v>
      </c>
      <c r="M9172" s="113" t="s">
        <v>7606</v>
      </c>
    </row>
    <row r="9173" spans="10:13">
      <c r="J9173" s="113" t="s">
        <v>12256</v>
      </c>
      <c r="K9173" s="113" t="s">
        <v>7593</v>
      </c>
      <c r="L9173" s="113" t="s">
        <v>3918</v>
      </c>
      <c r="M9173" s="113" t="s">
        <v>7609</v>
      </c>
    </row>
    <row r="9174" spans="10:13">
      <c r="J9174" s="113" t="s">
        <v>12256</v>
      </c>
      <c r="K9174" s="113" t="s">
        <v>7596</v>
      </c>
      <c r="L9174" s="113" t="s">
        <v>3918</v>
      </c>
      <c r="M9174" s="113" t="s">
        <v>7612</v>
      </c>
    </row>
    <row r="9175" spans="10:13">
      <c r="J9175" s="113" t="s">
        <v>12256</v>
      </c>
      <c r="K9175" s="113" t="s">
        <v>7599</v>
      </c>
      <c r="L9175" s="113" t="s">
        <v>3918</v>
      </c>
      <c r="M9175" s="113" t="s">
        <v>7615</v>
      </c>
    </row>
    <row r="9176" spans="10:13">
      <c r="J9176" s="113" t="s">
        <v>12256</v>
      </c>
      <c r="K9176" s="113" t="s">
        <v>7602</v>
      </c>
      <c r="L9176" s="113" t="s">
        <v>3918</v>
      </c>
      <c r="M9176" s="113" t="s">
        <v>7617</v>
      </c>
    </row>
    <row r="9177" spans="10:13">
      <c r="J9177" s="113" t="s">
        <v>12256</v>
      </c>
      <c r="K9177" s="113" t="s">
        <v>7605</v>
      </c>
      <c r="L9177" s="113" t="s">
        <v>3918</v>
      </c>
      <c r="M9177" s="113" t="s">
        <v>7620</v>
      </c>
    </row>
    <row r="9178" spans="10:13">
      <c r="J9178" s="113" t="s">
        <v>12256</v>
      </c>
      <c r="K9178" s="113" t="s">
        <v>7608</v>
      </c>
      <c r="L9178" s="113" t="s">
        <v>3918</v>
      </c>
      <c r="M9178" s="113" t="s">
        <v>7623</v>
      </c>
    </row>
    <row r="9179" spans="10:13">
      <c r="J9179" s="113" t="s">
        <v>12256</v>
      </c>
      <c r="K9179" s="113" t="s">
        <v>7611</v>
      </c>
      <c r="L9179" s="113" t="s">
        <v>3918</v>
      </c>
      <c r="M9179" s="113" t="s">
        <v>7626</v>
      </c>
    </row>
    <row r="9180" spans="10:13">
      <c r="J9180" s="113" t="s">
        <v>12256</v>
      </c>
      <c r="K9180" s="113" t="s">
        <v>7614</v>
      </c>
      <c r="L9180" s="113" t="s">
        <v>3918</v>
      </c>
      <c r="M9180" s="113" t="s">
        <v>7629</v>
      </c>
    </row>
    <row r="9181" spans="10:13">
      <c r="J9181" s="113" t="s">
        <v>12256</v>
      </c>
      <c r="K9181" s="113" t="s">
        <v>3648</v>
      </c>
      <c r="L9181" s="113" t="s">
        <v>3918</v>
      </c>
      <c r="M9181" s="113" t="s">
        <v>7632</v>
      </c>
    </row>
    <row r="9182" spans="10:13">
      <c r="J9182" s="113" t="s">
        <v>12256</v>
      </c>
      <c r="K9182" s="113" t="s">
        <v>7619</v>
      </c>
      <c r="L9182" s="113" t="s">
        <v>3918</v>
      </c>
      <c r="M9182" s="113" t="s">
        <v>7635</v>
      </c>
    </row>
    <row r="9183" spans="10:13">
      <c r="J9183" s="113" t="s">
        <v>12256</v>
      </c>
      <c r="K9183" s="113" t="s">
        <v>7622</v>
      </c>
      <c r="L9183" s="113" t="s">
        <v>3918</v>
      </c>
      <c r="M9183" s="113" t="s">
        <v>7638</v>
      </c>
    </row>
    <row r="9184" spans="10:13">
      <c r="J9184" s="113" t="s">
        <v>12256</v>
      </c>
      <c r="K9184" s="113" t="s">
        <v>7625</v>
      </c>
      <c r="L9184" s="113" t="s">
        <v>3918</v>
      </c>
      <c r="M9184" s="113" t="s">
        <v>7641</v>
      </c>
    </row>
    <row r="9185" spans="10:13">
      <c r="J9185" s="113" t="s">
        <v>12256</v>
      </c>
      <c r="K9185" s="113" t="s">
        <v>7628</v>
      </c>
      <c r="L9185" s="113" t="s">
        <v>3918</v>
      </c>
      <c r="M9185" s="113" t="s">
        <v>7644</v>
      </c>
    </row>
    <row r="9186" spans="10:13">
      <c r="J9186" s="113" t="s">
        <v>12256</v>
      </c>
      <c r="K9186" s="113" t="s">
        <v>7631</v>
      </c>
      <c r="L9186" s="113" t="s">
        <v>3918</v>
      </c>
      <c r="M9186" s="113" t="s">
        <v>7647</v>
      </c>
    </row>
    <row r="9187" spans="10:13">
      <c r="J9187" s="113" t="s">
        <v>12256</v>
      </c>
      <c r="K9187" s="113" t="s">
        <v>7634</v>
      </c>
      <c r="L9187" s="113" t="s">
        <v>3918</v>
      </c>
      <c r="M9187" s="113" t="s">
        <v>7650</v>
      </c>
    </row>
    <row r="9188" spans="10:13">
      <c r="J9188" s="113" t="s">
        <v>12256</v>
      </c>
      <c r="K9188" s="113" t="s">
        <v>7637</v>
      </c>
      <c r="L9188" s="113" t="s">
        <v>3918</v>
      </c>
      <c r="M9188" s="113" t="s">
        <v>7653</v>
      </c>
    </row>
    <row r="9189" spans="10:13">
      <c r="J9189" s="113" t="s">
        <v>12256</v>
      </c>
      <c r="K9189" s="113" t="s">
        <v>7640</v>
      </c>
      <c r="L9189" s="113" t="s">
        <v>3918</v>
      </c>
      <c r="M9189" s="113" t="s">
        <v>7656</v>
      </c>
    </row>
    <row r="9190" spans="10:13">
      <c r="J9190" s="113" t="s">
        <v>12256</v>
      </c>
      <c r="K9190" s="113" t="s">
        <v>7643</v>
      </c>
      <c r="L9190" s="113" t="s">
        <v>3918</v>
      </c>
      <c r="M9190" s="113" t="s">
        <v>7659</v>
      </c>
    </row>
    <row r="9191" spans="10:13">
      <c r="J9191" s="113" t="s">
        <v>12256</v>
      </c>
      <c r="K9191" s="113" t="s">
        <v>7646</v>
      </c>
      <c r="L9191" s="113" t="s">
        <v>3918</v>
      </c>
      <c r="M9191" s="113" t="s">
        <v>7662</v>
      </c>
    </row>
    <row r="9192" spans="10:13">
      <c r="J9192" s="113" t="s">
        <v>12256</v>
      </c>
      <c r="K9192" s="113" t="s">
        <v>7649</v>
      </c>
      <c r="L9192" s="113" t="s">
        <v>3918</v>
      </c>
      <c r="M9192" s="113" t="s">
        <v>7665</v>
      </c>
    </row>
    <row r="9193" spans="10:13">
      <c r="J9193" s="113" t="s">
        <v>12256</v>
      </c>
      <c r="K9193" s="113" t="s">
        <v>7652</v>
      </c>
      <c r="L9193" s="113" t="s">
        <v>3918</v>
      </c>
      <c r="M9193" s="113" t="s">
        <v>7668</v>
      </c>
    </row>
    <row r="9194" spans="10:13">
      <c r="J9194" s="113" t="s">
        <v>12256</v>
      </c>
      <c r="K9194" s="113" t="s">
        <v>7655</v>
      </c>
      <c r="L9194" s="113" t="s">
        <v>3918</v>
      </c>
      <c r="M9194" s="113" t="s">
        <v>7671</v>
      </c>
    </row>
    <row r="9195" spans="10:13">
      <c r="J9195" s="113" t="s">
        <v>12256</v>
      </c>
      <c r="K9195" s="113" t="s">
        <v>7658</v>
      </c>
      <c r="L9195" s="113" t="s">
        <v>3918</v>
      </c>
      <c r="M9195" s="113" t="s">
        <v>7674</v>
      </c>
    </row>
    <row r="9196" spans="10:13">
      <c r="J9196" s="113" t="s">
        <v>12256</v>
      </c>
      <c r="K9196" s="113" t="s">
        <v>7661</v>
      </c>
      <c r="L9196" s="113" t="s">
        <v>3918</v>
      </c>
      <c r="M9196" s="113" t="s">
        <v>7676</v>
      </c>
    </row>
    <row r="9197" spans="10:13">
      <c r="J9197" s="113" t="s">
        <v>12256</v>
      </c>
      <c r="K9197" s="113" t="s">
        <v>7664</v>
      </c>
      <c r="L9197" s="113" t="s">
        <v>3918</v>
      </c>
      <c r="M9197" s="113" t="s">
        <v>7679</v>
      </c>
    </row>
    <row r="9198" spans="10:13">
      <c r="J9198" s="113" t="s">
        <v>12256</v>
      </c>
      <c r="K9198" s="113" t="s">
        <v>7667</v>
      </c>
      <c r="L9198" s="113" t="s">
        <v>3918</v>
      </c>
      <c r="M9198" s="113" t="s">
        <v>7682</v>
      </c>
    </row>
    <row r="9199" spans="10:13">
      <c r="J9199" s="113" t="s">
        <v>12256</v>
      </c>
      <c r="K9199" s="113" t="s">
        <v>7670</v>
      </c>
      <c r="L9199" s="113" t="s">
        <v>3918</v>
      </c>
      <c r="M9199" s="113" t="s">
        <v>7685</v>
      </c>
    </row>
    <row r="9200" spans="10:13">
      <c r="J9200" s="113" t="s">
        <v>12256</v>
      </c>
      <c r="K9200" s="113" t="s">
        <v>7673</v>
      </c>
      <c r="L9200" s="113" t="s">
        <v>3918</v>
      </c>
      <c r="M9200" s="113" t="s">
        <v>7688</v>
      </c>
    </row>
    <row r="9201" spans="10:13">
      <c r="J9201" s="113" t="s">
        <v>12256</v>
      </c>
      <c r="K9201" s="113" t="s">
        <v>3650</v>
      </c>
      <c r="L9201" s="113" t="s">
        <v>3918</v>
      </c>
      <c r="M9201" s="113" t="s">
        <v>7691</v>
      </c>
    </row>
    <row r="9202" spans="10:13">
      <c r="J9202" s="113" t="s">
        <v>12256</v>
      </c>
      <c r="K9202" s="113" t="s">
        <v>7678</v>
      </c>
      <c r="L9202" s="113" t="s">
        <v>3918</v>
      </c>
      <c r="M9202" s="113" t="s">
        <v>7694</v>
      </c>
    </row>
    <row r="9203" spans="10:13">
      <c r="J9203" s="113" t="s">
        <v>12256</v>
      </c>
      <c r="K9203" s="113" t="s">
        <v>7681</v>
      </c>
      <c r="L9203" s="113" t="s">
        <v>3918</v>
      </c>
      <c r="M9203" s="113" t="s">
        <v>7697</v>
      </c>
    </row>
    <row r="9204" spans="10:13">
      <c r="J9204" s="113" t="s">
        <v>12256</v>
      </c>
      <c r="K9204" s="113" t="s">
        <v>7684</v>
      </c>
      <c r="L9204" s="113" t="s">
        <v>3918</v>
      </c>
      <c r="M9204" s="113" t="s">
        <v>7700</v>
      </c>
    </row>
    <row r="9205" spans="10:13">
      <c r="J9205" s="113" t="s">
        <v>12256</v>
      </c>
      <c r="K9205" s="113" t="s">
        <v>7687</v>
      </c>
      <c r="L9205" s="113" t="s">
        <v>3918</v>
      </c>
      <c r="M9205" s="113" t="s">
        <v>7703</v>
      </c>
    </row>
    <row r="9206" spans="10:13">
      <c r="J9206" s="113" t="s">
        <v>12256</v>
      </c>
      <c r="K9206" s="113" t="s">
        <v>7690</v>
      </c>
      <c r="L9206" s="113" t="s">
        <v>3918</v>
      </c>
      <c r="M9206" s="113" t="s">
        <v>7706</v>
      </c>
    </row>
    <row r="9207" spans="10:13">
      <c r="J9207" s="113" t="s">
        <v>12256</v>
      </c>
      <c r="K9207" s="113" t="s">
        <v>7693</v>
      </c>
      <c r="L9207" s="113" t="s">
        <v>3918</v>
      </c>
      <c r="M9207" s="113" t="s">
        <v>7709</v>
      </c>
    </row>
    <row r="9208" spans="10:13">
      <c r="J9208" s="113" t="s">
        <v>12256</v>
      </c>
      <c r="K9208" s="113" t="s">
        <v>7696</v>
      </c>
      <c r="L9208" s="113" t="s">
        <v>3918</v>
      </c>
      <c r="M9208" s="113" t="s">
        <v>7712</v>
      </c>
    </row>
    <row r="9209" spans="10:13">
      <c r="J9209" s="113" t="s">
        <v>12256</v>
      </c>
      <c r="K9209" s="113" t="s">
        <v>7699</v>
      </c>
      <c r="L9209" s="113" t="s">
        <v>3918</v>
      </c>
      <c r="M9209" s="113" t="s">
        <v>7715</v>
      </c>
    </row>
    <row r="9210" spans="10:13">
      <c r="J9210" s="113" t="s">
        <v>12256</v>
      </c>
      <c r="K9210" s="113" t="s">
        <v>7702</v>
      </c>
      <c r="L9210" s="113" t="s">
        <v>3918</v>
      </c>
      <c r="M9210" s="113" t="s">
        <v>7718</v>
      </c>
    </row>
    <row r="9211" spans="10:13">
      <c r="J9211" s="113" t="s">
        <v>12256</v>
      </c>
      <c r="K9211" s="113" t="s">
        <v>7705</v>
      </c>
      <c r="L9211" s="113" t="s">
        <v>3918</v>
      </c>
      <c r="M9211" s="113" t="s">
        <v>7721</v>
      </c>
    </row>
    <row r="9212" spans="10:13">
      <c r="J9212" s="113" t="s">
        <v>12256</v>
      </c>
      <c r="K9212" s="113" t="s">
        <v>7708</v>
      </c>
      <c r="L9212" s="113" t="s">
        <v>3918</v>
      </c>
      <c r="M9212" s="113" t="s">
        <v>7724</v>
      </c>
    </row>
    <row r="9213" spans="10:13">
      <c r="J9213" s="113" t="s">
        <v>12256</v>
      </c>
      <c r="K9213" s="113" t="s">
        <v>7711</v>
      </c>
      <c r="L9213" s="113" t="s">
        <v>3918</v>
      </c>
      <c r="M9213" s="113" t="s">
        <v>7727</v>
      </c>
    </row>
    <row r="9214" spans="10:13">
      <c r="J9214" s="113" t="s">
        <v>12256</v>
      </c>
      <c r="K9214" s="113" t="s">
        <v>7714</v>
      </c>
      <c r="L9214" s="113" t="s">
        <v>3918</v>
      </c>
      <c r="M9214" s="113" t="s">
        <v>7730</v>
      </c>
    </row>
    <row r="9215" spans="10:13">
      <c r="J9215" s="113" t="s">
        <v>12256</v>
      </c>
      <c r="K9215" s="113" t="s">
        <v>7717</v>
      </c>
      <c r="L9215" s="113" t="s">
        <v>3918</v>
      </c>
      <c r="M9215" s="113" t="s">
        <v>7733</v>
      </c>
    </row>
    <row r="9216" spans="10:13">
      <c r="J9216" s="113" t="s">
        <v>12256</v>
      </c>
      <c r="K9216" s="113" t="s">
        <v>7720</v>
      </c>
      <c r="L9216" s="113" t="s">
        <v>3918</v>
      </c>
      <c r="M9216" s="113" t="s">
        <v>7735</v>
      </c>
    </row>
    <row r="9217" spans="10:13">
      <c r="J9217" s="113" t="s">
        <v>12256</v>
      </c>
      <c r="K9217" s="113" t="s">
        <v>7723</v>
      </c>
      <c r="L9217" s="113" t="s">
        <v>3918</v>
      </c>
      <c r="M9217" s="113" t="s">
        <v>7738</v>
      </c>
    </row>
    <row r="9218" spans="10:13">
      <c r="J9218" s="113" t="s">
        <v>12256</v>
      </c>
      <c r="K9218" s="113" t="s">
        <v>7726</v>
      </c>
      <c r="L9218" s="113" t="s">
        <v>3918</v>
      </c>
      <c r="M9218" s="113" t="s">
        <v>7741</v>
      </c>
    </row>
    <row r="9219" spans="10:13">
      <c r="J9219" s="113" t="s">
        <v>12256</v>
      </c>
      <c r="K9219" s="113" t="s">
        <v>7729</v>
      </c>
      <c r="L9219" s="113" t="s">
        <v>3918</v>
      </c>
      <c r="M9219" s="113" t="s">
        <v>7744</v>
      </c>
    </row>
    <row r="9220" spans="10:13">
      <c r="J9220" s="113" t="s">
        <v>12256</v>
      </c>
      <c r="K9220" s="113" t="s">
        <v>7732</v>
      </c>
      <c r="L9220" s="113" t="s">
        <v>3918</v>
      </c>
      <c r="M9220" s="113" t="s">
        <v>7747</v>
      </c>
    </row>
    <row r="9221" spans="10:13">
      <c r="J9221" s="113" t="s">
        <v>12256</v>
      </c>
      <c r="K9221" s="113" t="s">
        <v>3652</v>
      </c>
      <c r="L9221" s="113" t="s">
        <v>3918</v>
      </c>
      <c r="M9221" s="113" t="s">
        <v>5813</v>
      </c>
    </row>
    <row r="9222" spans="10:13">
      <c r="J9222" s="113" t="s">
        <v>12256</v>
      </c>
      <c r="K9222" s="113" t="s">
        <v>7737</v>
      </c>
      <c r="L9222" s="113" t="s">
        <v>3918</v>
      </c>
      <c r="M9222" s="113" t="s">
        <v>7752</v>
      </c>
    </row>
    <row r="9223" spans="10:13">
      <c r="J9223" s="113" t="s">
        <v>12256</v>
      </c>
      <c r="K9223" s="113" t="s">
        <v>7740</v>
      </c>
      <c r="L9223" s="113" t="s">
        <v>3918</v>
      </c>
      <c r="M9223" s="113" t="s">
        <v>7755</v>
      </c>
    </row>
    <row r="9224" spans="10:13">
      <c r="J9224" s="113" t="s">
        <v>12256</v>
      </c>
      <c r="K9224" s="113" t="s">
        <v>7743</v>
      </c>
      <c r="L9224" s="113" t="s">
        <v>3918</v>
      </c>
      <c r="M9224" s="113" t="s">
        <v>7758</v>
      </c>
    </row>
    <row r="9225" spans="10:13">
      <c r="J9225" s="113" t="s">
        <v>12256</v>
      </c>
      <c r="K9225" s="113" t="s">
        <v>7746</v>
      </c>
      <c r="L9225" s="113" t="s">
        <v>3918</v>
      </c>
      <c r="M9225" s="113" t="s">
        <v>7761</v>
      </c>
    </row>
    <row r="9226" spans="10:13">
      <c r="J9226" s="113" t="s">
        <v>12256</v>
      </c>
      <c r="K9226" s="113" t="s">
        <v>7749</v>
      </c>
      <c r="L9226" s="113" t="s">
        <v>3918</v>
      </c>
      <c r="M9226" s="113" t="s">
        <v>7764</v>
      </c>
    </row>
    <row r="9227" spans="10:13">
      <c r="J9227" s="113" t="s">
        <v>12256</v>
      </c>
      <c r="K9227" s="113" t="s">
        <v>7751</v>
      </c>
      <c r="L9227" s="113" t="s">
        <v>3918</v>
      </c>
      <c r="M9227" s="113" t="s">
        <v>7767</v>
      </c>
    </row>
    <row r="9228" spans="10:13">
      <c r="J9228" s="113" t="s">
        <v>12256</v>
      </c>
      <c r="K9228" s="113" t="s">
        <v>7754</v>
      </c>
      <c r="L9228" s="113" t="s">
        <v>3918</v>
      </c>
      <c r="M9228" s="113" t="s">
        <v>7770</v>
      </c>
    </row>
    <row r="9229" spans="10:13">
      <c r="J9229" s="113" t="s">
        <v>12256</v>
      </c>
      <c r="K9229" s="113" t="s">
        <v>7757</v>
      </c>
      <c r="L9229" s="113" t="s">
        <v>3918</v>
      </c>
      <c r="M9229" s="113" t="s">
        <v>7773</v>
      </c>
    </row>
    <row r="9230" spans="10:13">
      <c r="J9230" s="113" t="s">
        <v>12256</v>
      </c>
      <c r="K9230" s="113" t="s">
        <v>7760</v>
      </c>
      <c r="L9230" s="113" t="s">
        <v>3918</v>
      </c>
      <c r="M9230" s="113" t="s">
        <v>7776</v>
      </c>
    </row>
    <row r="9231" spans="10:13">
      <c r="J9231" s="113" t="s">
        <v>12256</v>
      </c>
      <c r="K9231" s="113" t="s">
        <v>7763</v>
      </c>
      <c r="L9231" s="113" t="s">
        <v>3918</v>
      </c>
      <c r="M9231" s="113" t="s">
        <v>7779</v>
      </c>
    </row>
    <row r="9232" spans="10:13">
      <c r="J9232" s="113" t="s">
        <v>12256</v>
      </c>
      <c r="K9232" s="113" t="s">
        <v>7766</v>
      </c>
      <c r="L9232" s="113" t="s">
        <v>3918</v>
      </c>
      <c r="M9232" s="113" t="s">
        <v>7782</v>
      </c>
    </row>
    <row r="9233" spans="10:13">
      <c r="J9233" s="113" t="s">
        <v>12256</v>
      </c>
      <c r="K9233" s="113" t="s">
        <v>7769</v>
      </c>
      <c r="L9233" s="113" t="s">
        <v>3918</v>
      </c>
      <c r="M9233" s="113" t="s">
        <v>7785</v>
      </c>
    </row>
    <row r="9234" spans="10:13">
      <c r="J9234" s="113" t="s">
        <v>12256</v>
      </c>
      <c r="K9234" s="113" t="s">
        <v>7772</v>
      </c>
      <c r="L9234" s="113" t="s">
        <v>3918</v>
      </c>
      <c r="M9234" s="113" t="s">
        <v>7788</v>
      </c>
    </row>
    <row r="9235" spans="10:13">
      <c r="J9235" s="113" t="s">
        <v>12256</v>
      </c>
      <c r="K9235" s="113" t="s">
        <v>7775</v>
      </c>
      <c r="L9235" s="113" t="s">
        <v>3918</v>
      </c>
      <c r="M9235" s="113" t="s">
        <v>7791</v>
      </c>
    </row>
    <row r="9236" spans="10:13">
      <c r="J9236" s="113" t="s">
        <v>12256</v>
      </c>
      <c r="K9236" s="113" t="s">
        <v>7778</v>
      </c>
      <c r="L9236" s="113" t="s">
        <v>3918</v>
      </c>
      <c r="M9236" s="113" t="s">
        <v>7793</v>
      </c>
    </row>
    <row r="9237" spans="10:13">
      <c r="J9237" s="113" t="s">
        <v>12256</v>
      </c>
      <c r="K9237" s="113" t="s">
        <v>7781</v>
      </c>
      <c r="L9237" s="113" t="s">
        <v>3918</v>
      </c>
      <c r="M9237" s="113" t="s">
        <v>7796</v>
      </c>
    </row>
    <row r="9238" spans="10:13">
      <c r="J9238" s="113" t="s">
        <v>12256</v>
      </c>
      <c r="K9238" s="113" t="s">
        <v>7784</v>
      </c>
      <c r="L9238" s="113" t="s">
        <v>3918</v>
      </c>
      <c r="M9238" s="113" t="s">
        <v>7799</v>
      </c>
    </row>
    <row r="9239" spans="10:13">
      <c r="J9239" s="113" t="s">
        <v>12256</v>
      </c>
      <c r="K9239" s="113" t="s">
        <v>7787</v>
      </c>
      <c r="L9239" s="113" t="s">
        <v>3918</v>
      </c>
      <c r="M9239" s="113" t="s">
        <v>7802</v>
      </c>
    </row>
    <row r="9240" spans="10:13">
      <c r="J9240" s="113" t="s">
        <v>12256</v>
      </c>
      <c r="K9240" s="113" t="s">
        <v>7790</v>
      </c>
      <c r="L9240" s="113" t="s">
        <v>3918</v>
      </c>
      <c r="M9240" s="113" t="s">
        <v>7805</v>
      </c>
    </row>
    <row r="9241" spans="10:13">
      <c r="J9241" s="113" t="s">
        <v>12256</v>
      </c>
      <c r="K9241" s="113" t="s">
        <v>3654</v>
      </c>
      <c r="L9241" s="113" t="s">
        <v>3918</v>
      </c>
      <c r="M9241" s="113" t="s">
        <v>7808</v>
      </c>
    </row>
    <row r="9242" spans="10:13">
      <c r="J9242" s="113" t="s">
        <v>12256</v>
      </c>
      <c r="K9242" s="113" t="s">
        <v>7795</v>
      </c>
      <c r="L9242" s="113" t="s">
        <v>3918</v>
      </c>
      <c r="M9242" s="113" t="s">
        <v>7811</v>
      </c>
    </row>
    <row r="9243" spans="10:13">
      <c r="J9243" s="113" t="s">
        <v>12256</v>
      </c>
      <c r="K9243" s="113" t="s">
        <v>7798</v>
      </c>
      <c r="L9243" s="113" t="s">
        <v>3918</v>
      </c>
      <c r="M9243" s="113" t="s">
        <v>7814</v>
      </c>
    </row>
    <row r="9244" spans="10:13">
      <c r="J9244" s="113" t="s">
        <v>12256</v>
      </c>
      <c r="K9244" s="113" t="s">
        <v>7801</v>
      </c>
      <c r="L9244" s="113" t="s">
        <v>3918</v>
      </c>
      <c r="M9244" s="113" t="s">
        <v>7817</v>
      </c>
    </row>
    <row r="9245" spans="10:13">
      <c r="J9245" s="113" t="s">
        <v>12256</v>
      </c>
      <c r="K9245" s="113" t="s">
        <v>7804</v>
      </c>
      <c r="L9245" s="113" t="s">
        <v>3918</v>
      </c>
      <c r="M9245" s="113" t="s">
        <v>7820</v>
      </c>
    </row>
    <row r="9246" spans="10:13">
      <c r="J9246" s="113" t="s">
        <v>12256</v>
      </c>
      <c r="K9246" s="113" t="s">
        <v>7807</v>
      </c>
      <c r="L9246" s="113" t="s">
        <v>3918</v>
      </c>
      <c r="M9246" s="113" t="s">
        <v>7823</v>
      </c>
    </row>
    <row r="9247" spans="10:13">
      <c r="J9247" s="113" t="s">
        <v>12256</v>
      </c>
      <c r="K9247" s="113" t="s">
        <v>7810</v>
      </c>
      <c r="L9247" s="113" t="s">
        <v>3918</v>
      </c>
      <c r="M9247" s="113" t="s">
        <v>7826</v>
      </c>
    </row>
    <row r="9248" spans="10:13">
      <c r="J9248" s="113" t="s">
        <v>12256</v>
      </c>
      <c r="K9248" s="113" t="s">
        <v>7813</v>
      </c>
      <c r="L9248" s="113" t="s">
        <v>3918</v>
      </c>
      <c r="M9248" s="113" t="s">
        <v>7829</v>
      </c>
    </row>
    <row r="9249" spans="10:13">
      <c r="J9249" s="113" t="s">
        <v>12256</v>
      </c>
      <c r="K9249" s="113" t="s">
        <v>7816</v>
      </c>
      <c r="L9249" s="113" t="s">
        <v>3918</v>
      </c>
      <c r="M9249" s="113" t="s">
        <v>7832</v>
      </c>
    </row>
    <row r="9250" spans="10:13">
      <c r="J9250" s="113" t="s">
        <v>12256</v>
      </c>
      <c r="K9250" s="113" t="s">
        <v>7819</v>
      </c>
      <c r="L9250" s="113" t="s">
        <v>3918</v>
      </c>
      <c r="M9250" s="113" t="s">
        <v>7835</v>
      </c>
    </row>
    <row r="9251" spans="10:13">
      <c r="J9251" s="113" t="s">
        <v>12256</v>
      </c>
      <c r="K9251" s="113" t="s">
        <v>7822</v>
      </c>
      <c r="L9251" s="113" t="s">
        <v>3918</v>
      </c>
      <c r="M9251" s="113" t="s">
        <v>7838</v>
      </c>
    </row>
    <row r="9252" spans="10:13">
      <c r="J9252" s="113" t="s">
        <v>12256</v>
      </c>
      <c r="K9252" s="113" t="s">
        <v>7825</v>
      </c>
      <c r="L9252" s="113" t="s">
        <v>3918</v>
      </c>
      <c r="M9252" s="113" t="s">
        <v>7841</v>
      </c>
    </row>
    <row r="9253" spans="10:13">
      <c r="J9253" s="113" t="s">
        <v>12256</v>
      </c>
      <c r="K9253" s="113" t="s">
        <v>7828</v>
      </c>
      <c r="L9253" s="113" t="s">
        <v>3918</v>
      </c>
      <c r="M9253" s="113" t="s">
        <v>7844</v>
      </c>
    </row>
    <row r="9254" spans="10:13">
      <c r="J9254" s="113" t="s">
        <v>12256</v>
      </c>
      <c r="K9254" s="113" t="s">
        <v>7831</v>
      </c>
      <c r="L9254" s="113" t="s">
        <v>3918</v>
      </c>
      <c r="M9254" s="113" t="s">
        <v>7847</v>
      </c>
    </row>
    <row r="9255" spans="10:13">
      <c r="J9255" s="113" t="s">
        <v>12256</v>
      </c>
      <c r="K9255" s="113" t="s">
        <v>7834</v>
      </c>
      <c r="L9255" s="113" t="s">
        <v>3918</v>
      </c>
      <c r="M9255" s="113" t="s">
        <v>7850</v>
      </c>
    </row>
    <row r="9256" spans="10:13">
      <c r="J9256" s="113" t="s">
        <v>12256</v>
      </c>
      <c r="K9256" s="113" t="s">
        <v>7837</v>
      </c>
      <c r="L9256" s="113" t="s">
        <v>3918</v>
      </c>
      <c r="M9256" s="113" t="s">
        <v>7852</v>
      </c>
    </row>
    <row r="9257" spans="10:13">
      <c r="J9257" s="113" t="s">
        <v>12256</v>
      </c>
      <c r="K9257" s="113" t="s">
        <v>7840</v>
      </c>
      <c r="L9257" s="113" t="s">
        <v>3918</v>
      </c>
      <c r="M9257" s="113" t="s">
        <v>7855</v>
      </c>
    </row>
    <row r="9258" spans="10:13">
      <c r="J9258" s="113" t="s">
        <v>12256</v>
      </c>
      <c r="K9258" s="113" t="s">
        <v>7843</v>
      </c>
      <c r="L9258" s="113" t="s">
        <v>3918</v>
      </c>
      <c r="M9258" s="113" t="s">
        <v>7858</v>
      </c>
    </row>
    <row r="9259" spans="10:13">
      <c r="J9259" s="113" t="s">
        <v>12256</v>
      </c>
      <c r="K9259" s="113" t="s">
        <v>7846</v>
      </c>
      <c r="L9259" s="113" t="s">
        <v>3918</v>
      </c>
      <c r="M9259" s="113" t="s">
        <v>7861</v>
      </c>
    </row>
    <row r="9260" spans="10:13">
      <c r="J9260" s="113" t="s">
        <v>12256</v>
      </c>
      <c r="K9260" s="113" t="s">
        <v>7849</v>
      </c>
      <c r="L9260" s="113" t="s">
        <v>3918</v>
      </c>
      <c r="M9260" s="113" t="s">
        <v>7864</v>
      </c>
    </row>
    <row r="9261" spans="10:13">
      <c r="J9261" s="113" t="s">
        <v>12256</v>
      </c>
      <c r="K9261" s="113" t="s">
        <v>3656</v>
      </c>
      <c r="L9261" s="113" t="s">
        <v>3918</v>
      </c>
      <c r="M9261" s="113" t="s">
        <v>7867</v>
      </c>
    </row>
    <row r="9262" spans="10:13">
      <c r="J9262" s="113" t="s">
        <v>12256</v>
      </c>
      <c r="K9262" s="113" t="s">
        <v>7854</v>
      </c>
      <c r="L9262" s="113" t="s">
        <v>3918</v>
      </c>
      <c r="M9262" s="113" t="s">
        <v>7870</v>
      </c>
    </row>
    <row r="9263" spans="10:13">
      <c r="J9263" s="113" t="s">
        <v>12256</v>
      </c>
      <c r="K9263" s="113" t="s">
        <v>7857</v>
      </c>
      <c r="L9263" s="113" t="s">
        <v>3918</v>
      </c>
      <c r="M9263" s="113" t="s">
        <v>7873</v>
      </c>
    </row>
    <row r="9264" spans="10:13">
      <c r="J9264" s="113" t="s">
        <v>12256</v>
      </c>
      <c r="K9264" s="113" t="s">
        <v>7860</v>
      </c>
      <c r="L9264" s="113" t="s">
        <v>3918</v>
      </c>
      <c r="M9264" s="113" t="s">
        <v>7876</v>
      </c>
    </row>
    <row r="9265" spans="10:13">
      <c r="J9265" s="113" t="s">
        <v>12256</v>
      </c>
      <c r="K9265" s="113" t="s">
        <v>7863</v>
      </c>
      <c r="L9265" s="113" t="s">
        <v>3918</v>
      </c>
      <c r="M9265" s="113" t="s">
        <v>7879</v>
      </c>
    </row>
    <row r="9266" spans="10:13">
      <c r="J9266" s="113" t="s">
        <v>12256</v>
      </c>
      <c r="K9266" s="113" t="s">
        <v>7866</v>
      </c>
      <c r="L9266" s="113" t="s">
        <v>3918</v>
      </c>
      <c r="M9266" s="113" t="s">
        <v>7882</v>
      </c>
    </row>
    <row r="9267" spans="10:13">
      <c r="J9267" s="113" t="s">
        <v>12256</v>
      </c>
      <c r="K9267" s="113" t="s">
        <v>7869</v>
      </c>
      <c r="L9267" s="113" t="s">
        <v>3918</v>
      </c>
      <c r="M9267" s="113" t="s">
        <v>7885</v>
      </c>
    </row>
    <row r="9268" spans="10:13">
      <c r="J9268" s="113" t="s">
        <v>12256</v>
      </c>
      <c r="K9268" s="113" t="s">
        <v>7872</v>
      </c>
      <c r="L9268" s="113" t="s">
        <v>3918</v>
      </c>
      <c r="M9268" s="113" t="s">
        <v>7888</v>
      </c>
    </row>
    <row r="9269" spans="10:13">
      <c r="J9269" s="113" t="s">
        <v>12256</v>
      </c>
      <c r="K9269" s="113" t="s">
        <v>7875</v>
      </c>
      <c r="L9269" s="113" t="s">
        <v>3918</v>
      </c>
      <c r="M9269" s="113" t="s">
        <v>7891</v>
      </c>
    </row>
    <row r="9270" spans="10:13">
      <c r="J9270" s="113" t="s">
        <v>12256</v>
      </c>
      <c r="K9270" s="113" t="s">
        <v>7878</v>
      </c>
      <c r="L9270" s="113" t="s">
        <v>3918</v>
      </c>
      <c r="M9270" s="113" t="s">
        <v>7894</v>
      </c>
    </row>
    <row r="9271" spans="10:13">
      <c r="J9271" s="113" t="s">
        <v>12256</v>
      </c>
      <c r="K9271" s="113" t="s">
        <v>7881</v>
      </c>
      <c r="L9271" s="113" t="s">
        <v>3918</v>
      </c>
      <c r="M9271" s="113" t="s">
        <v>7897</v>
      </c>
    </row>
    <row r="9272" spans="10:13">
      <c r="J9272" s="113" t="s">
        <v>12256</v>
      </c>
      <c r="K9272" s="113" t="s">
        <v>7884</v>
      </c>
      <c r="L9272" s="113" t="s">
        <v>3918</v>
      </c>
      <c r="M9272" s="113" t="s">
        <v>7900</v>
      </c>
    </row>
    <row r="9273" spans="10:13">
      <c r="J9273" s="113" t="s">
        <v>12256</v>
      </c>
      <c r="K9273" s="113" t="s">
        <v>7887</v>
      </c>
      <c r="L9273" s="113" t="s">
        <v>3918</v>
      </c>
      <c r="M9273" s="113" t="s">
        <v>7903</v>
      </c>
    </row>
    <row r="9274" spans="10:13">
      <c r="J9274" s="113" t="s">
        <v>12256</v>
      </c>
      <c r="K9274" s="113" t="s">
        <v>7890</v>
      </c>
      <c r="L9274" s="113" t="s">
        <v>3918</v>
      </c>
      <c r="M9274" s="113" t="s">
        <v>7906</v>
      </c>
    </row>
    <row r="9275" spans="10:13">
      <c r="J9275" s="113" t="s">
        <v>12256</v>
      </c>
      <c r="K9275" s="113" t="s">
        <v>7893</v>
      </c>
      <c r="L9275" s="113" t="s">
        <v>3918</v>
      </c>
      <c r="M9275" s="113" t="s">
        <v>7909</v>
      </c>
    </row>
    <row r="9276" spans="10:13">
      <c r="J9276" s="113" t="s">
        <v>12256</v>
      </c>
      <c r="K9276" s="113" t="s">
        <v>7896</v>
      </c>
      <c r="L9276" s="113" t="s">
        <v>3918</v>
      </c>
      <c r="M9276" s="113" t="s">
        <v>7911</v>
      </c>
    </row>
    <row r="9277" spans="10:13">
      <c r="J9277" s="113" t="s">
        <v>12256</v>
      </c>
      <c r="K9277" s="113" t="s">
        <v>7899</v>
      </c>
      <c r="L9277" s="113" t="s">
        <v>3918</v>
      </c>
      <c r="M9277" s="113" t="s">
        <v>7914</v>
      </c>
    </row>
    <row r="9278" spans="10:13">
      <c r="J9278" s="113" t="s">
        <v>12256</v>
      </c>
      <c r="K9278" s="113" t="s">
        <v>7902</v>
      </c>
      <c r="L9278" s="113" t="s">
        <v>3918</v>
      </c>
      <c r="M9278" s="113" t="s">
        <v>7917</v>
      </c>
    </row>
    <row r="9279" spans="10:13">
      <c r="J9279" s="113" t="s">
        <v>12256</v>
      </c>
      <c r="K9279" s="113" t="s">
        <v>7905</v>
      </c>
      <c r="L9279" s="113" t="s">
        <v>3918</v>
      </c>
      <c r="M9279" s="113" t="s">
        <v>7920</v>
      </c>
    </row>
    <row r="9280" spans="10:13">
      <c r="J9280" s="113" t="s">
        <v>12256</v>
      </c>
      <c r="K9280" s="113" t="s">
        <v>7908</v>
      </c>
      <c r="L9280" s="113" t="s">
        <v>3918</v>
      </c>
      <c r="M9280" s="113" t="s">
        <v>7923</v>
      </c>
    </row>
    <row r="9281" spans="10:13">
      <c r="J9281" s="113" t="s">
        <v>12256</v>
      </c>
      <c r="K9281" s="113" t="s">
        <v>3658</v>
      </c>
      <c r="L9281" s="113" t="s">
        <v>3918</v>
      </c>
      <c r="M9281" s="113" t="s">
        <v>7926</v>
      </c>
    </row>
    <row r="9282" spans="10:13">
      <c r="J9282" s="113" t="s">
        <v>12256</v>
      </c>
      <c r="K9282" s="113" t="s">
        <v>7913</v>
      </c>
      <c r="L9282" s="113" t="s">
        <v>3918</v>
      </c>
      <c r="M9282" s="113" t="s">
        <v>7929</v>
      </c>
    </row>
    <row r="9283" spans="10:13">
      <c r="J9283" s="113" t="s">
        <v>12256</v>
      </c>
      <c r="K9283" s="113" t="s">
        <v>7916</v>
      </c>
      <c r="L9283" s="113" t="s">
        <v>3918</v>
      </c>
      <c r="M9283" s="113" t="s">
        <v>7932</v>
      </c>
    </row>
    <row r="9284" spans="10:13">
      <c r="J9284" s="113" t="s">
        <v>12256</v>
      </c>
      <c r="K9284" s="113" t="s">
        <v>7919</v>
      </c>
      <c r="L9284" s="113" t="s">
        <v>3918</v>
      </c>
      <c r="M9284" s="113" t="s">
        <v>7935</v>
      </c>
    </row>
    <row r="9285" spans="10:13">
      <c r="J9285" s="113" t="s">
        <v>12256</v>
      </c>
      <c r="K9285" s="113" t="s">
        <v>7922</v>
      </c>
      <c r="L9285" s="113" t="s">
        <v>3918</v>
      </c>
      <c r="M9285" s="113" t="s">
        <v>7938</v>
      </c>
    </row>
    <row r="9286" spans="10:13">
      <c r="J9286" s="113" t="s">
        <v>12256</v>
      </c>
      <c r="K9286" s="113" t="s">
        <v>7925</v>
      </c>
      <c r="L9286" s="113" t="s">
        <v>3918</v>
      </c>
      <c r="M9286" s="113" t="s">
        <v>5834</v>
      </c>
    </row>
    <row r="9287" spans="10:13">
      <c r="J9287" s="113" t="s">
        <v>12256</v>
      </c>
      <c r="K9287" s="113" t="s">
        <v>7928</v>
      </c>
      <c r="L9287" s="113" t="s">
        <v>3918</v>
      </c>
      <c r="M9287" s="113" t="s">
        <v>7943</v>
      </c>
    </row>
    <row r="9288" spans="10:13">
      <c r="J9288" s="113" t="s">
        <v>12256</v>
      </c>
      <c r="K9288" s="113" t="s">
        <v>7931</v>
      </c>
      <c r="L9288" s="113" t="s">
        <v>3918</v>
      </c>
      <c r="M9288" s="113" t="s">
        <v>7946</v>
      </c>
    </row>
    <row r="9289" spans="10:13">
      <c r="J9289" s="113" t="s">
        <v>12256</v>
      </c>
      <c r="K9289" s="113" t="s">
        <v>7934</v>
      </c>
      <c r="L9289" s="113" t="s">
        <v>3918</v>
      </c>
      <c r="M9289" s="113" t="s">
        <v>7949</v>
      </c>
    </row>
    <row r="9290" spans="10:13">
      <c r="J9290" s="113" t="s">
        <v>12256</v>
      </c>
      <c r="K9290" s="113" t="s">
        <v>7937</v>
      </c>
      <c r="L9290" s="113" t="s">
        <v>3918</v>
      </c>
      <c r="M9290" s="113" t="s">
        <v>7952</v>
      </c>
    </row>
    <row r="9291" spans="10:13">
      <c r="J9291" s="113" t="s">
        <v>12256</v>
      </c>
      <c r="K9291" s="113" t="s">
        <v>7940</v>
      </c>
      <c r="L9291" s="113" t="s">
        <v>3918</v>
      </c>
      <c r="M9291" s="113" t="s">
        <v>7955</v>
      </c>
    </row>
    <row r="9292" spans="10:13">
      <c r="J9292" s="113" t="s">
        <v>12256</v>
      </c>
      <c r="K9292" s="113" t="s">
        <v>7942</v>
      </c>
      <c r="L9292" s="113" t="s">
        <v>3918</v>
      </c>
      <c r="M9292" s="113" t="s">
        <v>7958</v>
      </c>
    </row>
    <row r="9293" spans="10:13">
      <c r="J9293" s="113" t="s">
        <v>12256</v>
      </c>
      <c r="K9293" s="113" t="s">
        <v>7945</v>
      </c>
      <c r="L9293" s="113" t="s">
        <v>3918</v>
      </c>
      <c r="M9293" s="113" t="s">
        <v>7961</v>
      </c>
    </row>
    <row r="9294" spans="10:13">
      <c r="J9294" s="113" t="s">
        <v>12256</v>
      </c>
      <c r="K9294" s="113" t="s">
        <v>7948</v>
      </c>
      <c r="L9294" s="113" t="s">
        <v>3918</v>
      </c>
      <c r="M9294" s="113" t="s">
        <v>7964</v>
      </c>
    </row>
    <row r="9295" spans="10:13">
      <c r="J9295" s="113" t="s">
        <v>12256</v>
      </c>
      <c r="K9295" s="113" t="s">
        <v>7951</v>
      </c>
      <c r="L9295" s="113" t="s">
        <v>3918</v>
      </c>
      <c r="M9295" s="113" t="s">
        <v>7967</v>
      </c>
    </row>
    <row r="9296" spans="10:13">
      <c r="J9296" s="113" t="s">
        <v>12256</v>
      </c>
      <c r="K9296" s="113" t="s">
        <v>7954</v>
      </c>
      <c r="L9296" s="113" t="s">
        <v>3918</v>
      </c>
      <c r="M9296" s="113" t="s">
        <v>7969</v>
      </c>
    </row>
    <row r="9297" spans="10:13">
      <c r="J9297" s="113" t="s">
        <v>12256</v>
      </c>
      <c r="K9297" s="113" t="s">
        <v>7957</v>
      </c>
      <c r="L9297" s="113" t="s">
        <v>3918</v>
      </c>
      <c r="M9297" s="113" t="s">
        <v>7972</v>
      </c>
    </row>
    <row r="9298" spans="10:13">
      <c r="J9298" s="113" t="s">
        <v>12256</v>
      </c>
      <c r="K9298" s="113" t="s">
        <v>7960</v>
      </c>
      <c r="L9298" s="113" t="s">
        <v>3918</v>
      </c>
      <c r="M9298" s="113" t="s">
        <v>7975</v>
      </c>
    </row>
    <row r="9299" spans="10:13">
      <c r="J9299" s="113" t="s">
        <v>12256</v>
      </c>
      <c r="K9299" s="113" t="s">
        <v>7963</v>
      </c>
      <c r="L9299" s="113" t="s">
        <v>3918</v>
      </c>
      <c r="M9299" s="113" t="s">
        <v>7978</v>
      </c>
    </row>
    <row r="9300" spans="10:13">
      <c r="J9300" s="113" t="s">
        <v>12256</v>
      </c>
      <c r="K9300" s="113" t="s">
        <v>7966</v>
      </c>
      <c r="L9300" s="113" t="s">
        <v>3918</v>
      </c>
      <c r="M9300" s="113" t="s">
        <v>7981</v>
      </c>
    </row>
    <row r="9301" spans="10:13">
      <c r="J9301" s="113" t="s">
        <v>12256</v>
      </c>
      <c r="K9301" s="113" t="s">
        <v>3660</v>
      </c>
      <c r="L9301" s="113" t="s">
        <v>3918</v>
      </c>
      <c r="M9301" s="113" t="s">
        <v>7984</v>
      </c>
    </row>
    <row r="9302" spans="10:13">
      <c r="J9302" s="113" t="s">
        <v>12256</v>
      </c>
      <c r="K9302" s="113" t="s">
        <v>7971</v>
      </c>
      <c r="L9302" s="113" t="s">
        <v>3918</v>
      </c>
      <c r="M9302" s="113" t="s">
        <v>7987</v>
      </c>
    </row>
    <row r="9303" spans="10:13">
      <c r="J9303" s="113" t="s">
        <v>12256</v>
      </c>
      <c r="K9303" s="113" t="s">
        <v>7974</v>
      </c>
      <c r="L9303" s="113" t="s">
        <v>3918</v>
      </c>
      <c r="M9303" s="113" t="s">
        <v>7990</v>
      </c>
    </row>
    <row r="9304" spans="10:13">
      <c r="J9304" s="113" t="s">
        <v>12256</v>
      </c>
      <c r="K9304" s="113" t="s">
        <v>7977</v>
      </c>
      <c r="L9304" s="113" t="s">
        <v>3918</v>
      </c>
      <c r="M9304" s="113" t="s">
        <v>7993</v>
      </c>
    </row>
    <row r="9305" spans="10:13">
      <c r="J9305" s="113" t="s">
        <v>12256</v>
      </c>
      <c r="K9305" s="113" t="s">
        <v>7980</v>
      </c>
      <c r="L9305" s="113" t="s">
        <v>3918</v>
      </c>
      <c r="M9305" s="113" t="s">
        <v>7996</v>
      </c>
    </row>
    <row r="9306" spans="10:13">
      <c r="J9306" s="113" t="s">
        <v>12256</v>
      </c>
      <c r="K9306" s="113" t="s">
        <v>7983</v>
      </c>
      <c r="L9306" s="113" t="s">
        <v>3918</v>
      </c>
      <c r="M9306" s="113" t="s">
        <v>7999</v>
      </c>
    </row>
    <row r="9307" spans="10:13">
      <c r="J9307" s="113" t="s">
        <v>12256</v>
      </c>
      <c r="K9307" s="113" t="s">
        <v>7986</v>
      </c>
      <c r="L9307" s="113" t="s">
        <v>3918</v>
      </c>
      <c r="M9307" s="113" t="s">
        <v>8002</v>
      </c>
    </row>
    <row r="9308" spans="10:13">
      <c r="J9308" s="113" t="s">
        <v>12256</v>
      </c>
      <c r="K9308" s="113" t="s">
        <v>7989</v>
      </c>
      <c r="L9308" s="113" t="s">
        <v>3918</v>
      </c>
      <c r="M9308" s="113" t="s">
        <v>8005</v>
      </c>
    </row>
    <row r="9309" spans="10:13">
      <c r="J9309" s="113" t="s">
        <v>12256</v>
      </c>
      <c r="K9309" s="113" t="s">
        <v>7992</v>
      </c>
      <c r="L9309" s="113" t="s">
        <v>3918</v>
      </c>
      <c r="M9309" s="113" t="s">
        <v>8008</v>
      </c>
    </row>
    <row r="9310" spans="10:13">
      <c r="J9310" s="113" t="s">
        <v>12256</v>
      </c>
      <c r="K9310" s="113" t="s">
        <v>7995</v>
      </c>
      <c r="L9310" s="113" t="s">
        <v>3918</v>
      </c>
      <c r="M9310" s="113" t="s">
        <v>8011</v>
      </c>
    </row>
    <row r="9311" spans="10:13">
      <c r="J9311" s="113" t="s">
        <v>12256</v>
      </c>
      <c r="K9311" s="113" t="s">
        <v>7998</v>
      </c>
      <c r="L9311" s="113" t="s">
        <v>3918</v>
      </c>
      <c r="M9311" s="113" t="s">
        <v>8014</v>
      </c>
    </row>
    <row r="9312" spans="10:13">
      <c r="J9312" s="113" t="s">
        <v>12256</v>
      </c>
      <c r="K9312" s="113" t="s">
        <v>8001</v>
      </c>
      <c r="L9312" s="113" t="s">
        <v>3918</v>
      </c>
      <c r="M9312" s="113" t="s">
        <v>8017</v>
      </c>
    </row>
    <row r="9313" spans="10:13">
      <c r="J9313" s="113" t="s">
        <v>12256</v>
      </c>
      <c r="K9313" s="113" t="s">
        <v>8004</v>
      </c>
      <c r="L9313" s="113" t="s">
        <v>3918</v>
      </c>
      <c r="M9313" s="113" t="s">
        <v>8020</v>
      </c>
    </row>
    <row r="9314" spans="10:13">
      <c r="J9314" s="113" t="s">
        <v>12256</v>
      </c>
      <c r="K9314" s="113" t="s">
        <v>8007</v>
      </c>
      <c r="L9314" s="113" t="s">
        <v>3918</v>
      </c>
      <c r="M9314" s="113" t="s">
        <v>8023</v>
      </c>
    </row>
    <row r="9315" spans="10:13">
      <c r="J9315" s="113" t="s">
        <v>12256</v>
      </c>
      <c r="K9315" s="113" t="s">
        <v>8010</v>
      </c>
      <c r="L9315" s="113" t="s">
        <v>3918</v>
      </c>
      <c r="M9315" s="113" t="s">
        <v>8026</v>
      </c>
    </row>
    <row r="9316" spans="10:13">
      <c r="J9316" s="113" t="s">
        <v>12256</v>
      </c>
      <c r="K9316" s="113" t="s">
        <v>8013</v>
      </c>
      <c r="L9316" s="113" t="s">
        <v>3918</v>
      </c>
      <c r="M9316" s="113" t="s">
        <v>8028</v>
      </c>
    </row>
    <row r="9317" spans="10:13">
      <c r="J9317" s="113" t="s">
        <v>12256</v>
      </c>
      <c r="K9317" s="113" t="s">
        <v>8016</v>
      </c>
      <c r="L9317" s="113" t="s">
        <v>3918</v>
      </c>
      <c r="M9317" s="113" t="s">
        <v>8031</v>
      </c>
    </row>
    <row r="9318" spans="10:13">
      <c r="J9318" s="113" t="s">
        <v>12256</v>
      </c>
      <c r="K9318" s="113" t="s">
        <v>8019</v>
      </c>
      <c r="L9318" s="113" t="s">
        <v>3918</v>
      </c>
      <c r="M9318" s="113" t="s">
        <v>8034</v>
      </c>
    </row>
    <row r="9319" spans="10:13">
      <c r="J9319" s="113" t="s">
        <v>12256</v>
      </c>
      <c r="K9319" s="113" t="s">
        <v>8022</v>
      </c>
      <c r="L9319" s="113" t="s">
        <v>3918</v>
      </c>
      <c r="M9319" s="113" t="s">
        <v>8037</v>
      </c>
    </row>
    <row r="9320" spans="10:13">
      <c r="J9320" s="113" t="s">
        <v>12256</v>
      </c>
      <c r="K9320" s="113" t="s">
        <v>8025</v>
      </c>
      <c r="L9320" s="113" t="s">
        <v>3918</v>
      </c>
      <c r="M9320" s="113" t="s">
        <v>8040</v>
      </c>
    </row>
    <row r="9321" spans="10:13">
      <c r="J9321" s="113" t="s">
        <v>12256</v>
      </c>
      <c r="K9321" s="113" t="s">
        <v>3662</v>
      </c>
      <c r="L9321" s="113" t="s">
        <v>3918</v>
      </c>
      <c r="M9321" s="113" t="s">
        <v>8043</v>
      </c>
    </row>
    <row r="9322" spans="10:13">
      <c r="J9322" s="113" t="s">
        <v>12256</v>
      </c>
      <c r="K9322" s="113" t="s">
        <v>8030</v>
      </c>
      <c r="L9322" s="113" t="s">
        <v>3918</v>
      </c>
      <c r="M9322" s="113" t="s">
        <v>8046</v>
      </c>
    </row>
    <row r="9323" spans="10:13">
      <c r="J9323" s="113" t="s">
        <v>12256</v>
      </c>
      <c r="K9323" s="113" t="s">
        <v>8033</v>
      </c>
      <c r="L9323" s="113" t="s">
        <v>3918</v>
      </c>
      <c r="M9323" s="113" t="s">
        <v>8049</v>
      </c>
    </row>
    <row r="9324" spans="10:13">
      <c r="J9324" s="113" t="s">
        <v>12256</v>
      </c>
      <c r="K9324" s="113" t="s">
        <v>8036</v>
      </c>
      <c r="L9324" s="113" t="s">
        <v>3918</v>
      </c>
      <c r="M9324" s="113" t="s">
        <v>8052</v>
      </c>
    </row>
    <row r="9325" spans="10:13">
      <c r="J9325" s="113" t="s">
        <v>12256</v>
      </c>
      <c r="K9325" s="113" t="s">
        <v>8039</v>
      </c>
      <c r="L9325" s="113" t="s">
        <v>3918</v>
      </c>
      <c r="M9325" s="113" t="s">
        <v>8055</v>
      </c>
    </row>
    <row r="9326" spans="10:13">
      <c r="J9326" s="113" t="s">
        <v>12256</v>
      </c>
      <c r="K9326" s="113" t="s">
        <v>8042</v>
      </c>
      <c r="L9326" s="113" t="s">
        <v>3918</v>
      </c>
      <c r="M9326" s="113" t="s">
        <v>8058</v>
      </c>
    </row>
    <row r="9327" spans="10:13">
      <c r="J9327" s="113" t="s">
        <v>12256</v>
      </c>
      <c r="K9327" s="113" t="s">
        <v>8045</v>
      </c>
      <c r="L9327" s="113" t="s">
        <v>3918</v>
      </c>
      <c r="M9327" s="113" t="s">
        <v>8061</v>
      </c>
    </row>
    <row r="9328" spans="10:13">
      <c r="J9328" s="113" t="s">
        <v>12256</v>
      </c>
      <c r="K9328" s="113" t="s">
        <v>8048</v>
      </c>
      <c r="L9328" s="113" t="s">
        <v>3918</v>
      </c>
      <c r="M9328" s="113" t="s">
        <v>8064</v>
      </c>
    </row>
    <row r="9329" spans="10:13">
      <c r="J9329" s="113" t="s">
        <v>12256</v>
      </c>
      <c r="K9329" s="113" t="s">
        <v>8051</v>
      </c>
      <c r="L9329" s="113" t="s">
        <v>3918</v>
      </c>
      <c r="M9329" s="113" t="s">
        <v>8067</v>
      </c>
    </row>
    <row r="9330" spans="10:13">
      <c r="J9330" s="113" t="s">
        <v>12256</v>
      </c>
      <c r="K9330" s="113" t="s">
        <v>8054</v>
      </c>
      <c r="L9330" s="113" t="s">
        <v>3918</v>
      </c>
      <c r="M9330" s="113" t="s">
        <v>8070</v>
      </c>
    </row>
    <row r="9331" spans="10:13">
      <c r="J9331" s="113" t="s">
        <v>12256</v>
      </c>
      <c r="K9331" s="113" t="s">
        <v>8057</v>
      </c>
      <c r="L9331" s="113" t="s">
        <v>3918</v>
      </c>
      <c r="M9331" s="113" t="s">
        <v>8073</v>
      </c>
    </row>
    <row r="9332" spans="10:13">
      <c r="J9332" s="113" t="s">
        <v>12256</v>
      </c>
      <c r="K9332" s="113" t="s">
        <v>8060</v>
      </c>
      <c r="L9332" s="113" t="s">
        <v>3918</v>
      </c>
      <c r="M9332" s="113" t="s">
        <v>8076</v>
      </c>
    </row>
    <row r="9333" spans="10:13">
      <c r="J9333" s="113" t="s">
        <v>12256</v>
      </c>
      <c r="K9333" s="113" t="s">
        <v>8063</v>
      </c>
      <c r="L9333" s="113" t="s">
        <v>3918</v>
      </c>
      <c r="M9333" s="113" t="s">
        <v>8079</v>
      </c>
    </row>
    <row r="9334" spans="10:13">
      <c r="J9334" s="113" t="s">
        <v>12256</v>
      </c>
      <c r="K9334" s="113" t="s">
        <v>8066</v>
      </c>
      <c r="L9334" s="113" t="s">
        <v>3918</v>
      </c>
      <c r="M9334" s="113" t="s">
        <v>8082</v>
      </c>
    </row>
    <row r="9335" spans="10:13">
      <c r="J9335" s="113" t="s">
        <v>12256</v>
      </c>
      <c r="K9335" s="113" t="s">
        <v>8069</v>
      </c>
      <c r="L9335" s="113" t="s">
        <v>3918</v>
      </c>
      <c r="M9335" s="113" t="s">
        <v>8085</v>
      </c>
    </row>
    <row r="9336" spans="10:13">
      <c r="J9336" s="113" t="s">
        <v>12256</v>
      </c>
      <c r="K9336" s="113" t="s">
        <v>8072</v>
      </c>
      <c r="L9336" s="113" t="s">
        <v>3918</v>
      </c>
      <c r="M9336" s="113" t="s">
        <v>8087</v>
      </c>
    </row>
    <row r="9337" spans="10:13">
      <c r="J9337" s="113" t="s">
        <v>12256</v>
      </c>
      <c r="K9337" s="113" t="s">
        <v>8075</v>
      </c>
      <c r="L9337" s="113" t="s">
        <v>3918</v>
      </c>
      <c r="M9337" s="113" t="s">
        <v>8090</v>
      </c>
    </row>
    <row r="9338" spans="10:13">
      <c r="J9338" s="113" t="s">
        <v>12256</v>
      </c>
      <c r="K9338" s="113" t="s">
        <v>8078</v>
      </c>
      <c r="L9338" s="113" t="s">
        <v>3918</v>
      </c>
      <c r="M9338" s="113" t="s">
        <v>8093</v>
      </c>
    </row>
    <row r="9339" spans="10:13">
      <c r="J9339" s="113" t="s">
        <v>12256</v>
      </c>
      <c r="K9339" s="113" t="s">
        <v>8081</v>
      </c>
      <c r="L9339" s="113" t="s">
        <v>3918</v>
      </c>
      <c r="M9339" s="113" t="s">
        <v>8096</v>
      </c>
    </row>
    <row r="9340" spans="10:13">
      <c r="J9340" s="113" t="s">
        <v>12256</v>
      </c>
      <c r="K9340" s="113" t="s">
        <v>8084</v>
      </c>
      <c r="L9340" s="113" t="s">
        <v>3918</v>
      </c>
      <c r="M9340" s="113" t="s">
        <v>8099</v>
      </c>
    </row>
    <row r="9341" spans="10:13">
      <c r="J9341" s="113" t="s">
        <v>12256</v>
      </c>
      <c r="K9341" s="113" t="s">
        <v>3664</v>
      </c>
      <c r="L9341" s="113" t="s">
        <v>3918</v>
      </c>
      <c r="M9341" s="113" t="s">
        <v>8102</v>
      </c>
    </row>
    <row r="9342" spans="10:13">
      <c r="J9342" s="113" t="s">
        <v>12256</v>
      </c>
      <c r="K9342" s="113" t="s">
        <v>8089</v>
      </c>
      <c r="L9342" s="113" t="s">
        <v>3918</v>
      </c>
      <c r="M9342" s="113" t="s">
        <v>8105</v>
      </c>
    </row>
    <row r="9343" spans="10:13">
      <c r="J9343" s="113" t="s">
        <v>12256</v>
      </c>
      <c r="K9343" s="113" t="s">
        <v>8092</v>
      </c>
      <c r="L9343" s="113" t="s">
        <v>3918</v>
      </c>
      <c r="M9343" s="113" t="s">
        <v>8108</v>
      </c>
    </row>
    <row r="9344" spans="10:13">
      <c r="J9344" s="113" t="s">
        <v>12256</v>
      </c>
      <c r="K9344" s="113" t="s">
        <v>8095</v>
      </c>
      <c r="L9344" s="113" t="s">
        <v>3918</v>
      </c>
      <c r="M9344" s="113" t="s">
        <v>8111</v>
      </c>
    </row>
    <row r="9345" spans="10:13">
      <c r="J9345" s="113" t="s">
        <v>12256</v>
      </c>
      <c r="K9345" s="113" t="s">
        <v>8098</v>
      </c>
      <c r="L9345" s="113" t="s">
        <v>3918</v>
      </c>
      <c r="M9345" s="113" t="s">
        <v>8114</v>
      </c>
    </row>
    <row r="9346" spans="10:13">
      <c r="J9346" s="113" t="s">
        <v>12256</v>
      </c>
      <c r="K9346" s="113" t="s">
        <v>8101</v>
      </c>
      <c r="L9346" s="113" t="s">
        <v>3918</v>
      </c>
      <c r="M9346" s="113" t="s">
        <v>8117</v>
      </c>
    </row>
    <row r="9347" spans="10:13">
      <c r="J9347" s="113" t="s">
        <v>12256</v>
      </c>
      <c r="K9347" s="113" t="s">
        <v>8104</v>
      </c>
      <c r="L9347" s="113" t="s">
        <v>3918</v>
      </c>
      <c r="M9347" s="113" t="s">
        <v>8120</v>
      </c>
    </row>
    <row r="9348" spans="10:13">
      <c r="J9348" s="113" t="s">
        <v>12256</v>
      </c>
      <c r="K9348" s="113" t="s">
        <v>8107</v>
      </c>
      <c r="L9348" s="113" t="s">
        <v>3918</v>
      </c>
      <c r="M9348" s="113" t="s">
        <v>8123</v>
      </c>
    </row>
    <row r="9349" spans="10:13">
      <c r="J9349" s="113" t="s">
        <v>12256</v>
      </c>
      <c r="K9349" s="113" t="s">
        <v>8110</v>
      </c>
      <c r="L9349" s="113" t="s">
        <v>3918</v>
      </c>
      <c r="M9349" s="113" t="s">
        <v>8126</v>
      </c>
    </row>
    <row r="9350" spans="10:13">
      <c r="J9350" s="113" t="s">
        <v>12256</v>
      </c>
      <c r="K9350" s="113" t="s">
        <v>8113</v>
      </c>
      <c r="L9350" s="113" t="s">
        <v>3918</v>
      </c>
      <c r="M9350" s="113" t="s">
        <v>8129</v>
      </c>
    </row>
    <row r="9351" spans="10:13">
      <c r="J9351" s="113" t="s">
        <v>12256</v>
      </c>
      <c r="K9351" s="113" t="s">
        <v>8116</v>
      </c>
      <c r="L9351" s="113" t="s">
        <v>3918</v>
      </c>
      <c r="M9351" s="113" t="s">
        <v>5855</v>
      </c>
    </row>
    <row r="9352" spans="10:13">
      <c r="J9352" s="113" t="s">
        <v>12256</v>
      </c>
      <c r="K9352" s="113" t="s">
        <v>8119</v>
      </c>
      <c r="L9352" s="113" t="s">
        <v>3918</v>
      </c>
      <c r="M9352" s="113" t="s">
        <v>8134</v>
      </c>
    </row>
    <row r="9353" spans="10:13">
      <c r="J9353" s="113" t="s">
        <v>12256</v>
      </c>
      <c r="K9353" s="113" t="s">
        <v>8122</v>
      </c>
      <c r="L9353" s="113" t="s">
        <v>3918</v>
      </c>
      <c r="M9353" s="113" t="s">
        <v>8137</v>
      </c>
    </row>
    <row r="9354" spans="10:13">
      <c r="J9354" s="113" t="s">
        <v>12256</v>
      </c>
      <c r="K9354" s="113" t="s">
        <v>8125</v>
      </c>
      <c r="L9354" s="113" t="s">
        <v>3918</v>
      </c>
      <c r="M9354" s="113" t="s">
        <v>8140</v>
      </c>
    </row>
    <row r="9355" spans="10:13">
      <c r="J9355" s="113" t="s">
        <v>12256</v>
      </c>
      <c r="K9355" s="113" t="s">
        <v>8128</v>
      </c>
      <c r="L9355" s="113" t="s">
        <v>3918</v>
      </c>
      <c r="M9355" s="113" t="s">
        <v>8143</v>
      </c>
    </row>
    <row r="9356" spans="10:13">
      <c r="J9356" s="113" t="s">
        <v>12256</v>
      </c>
      <c r="K9356" s="113" t="s">
        <v>8131</v>
      </c>
      <c r="L9356" s="113" t="s">
        <v>3918</v>
      </c>
      <c r="M9356" s="113" t="s">
        <v>8145</v>
      </c>
    </row>
    <row r="9357" spans="10:13">
      <c r="J9357" s="113" t="s">
        <v>12256</v>
      </c>
      <c r="K9357" s="113" t="s">
        <v>8133</v>
      </c>
      <c r="L9357" s="113" t="s">
        <v>3918</v>
      </c>
      <c r="M9357" s="113" t="s">
        <v>8148</v>
      </c>
    </row>
    <row r="9358" spans="10:13">
      <c r="J9358" s="113" t="s">
        <v>12256</v>
      </c>
      <c r="K9358" s="113" t="s">
        <v>8136</v>
      </c>
      <c r="L9358" s="113" t="s">
        <v>3918</v>
      </c>
      <c r="M9358" s="113" t="s">
        <v>8151</v>
      </c>
    </row>
    <row r="9359" spans="10:13">
      <c r="J9359" s="113" t="s">
        <v>12256</v>
      </c>
      <c r="K9359" s="113" t="s">
        <v>8139</v>
      </c>
      <c r="L9359" s="113" t="s">
        <v>3918</v>
      </c>
      <c r="M9359" s="113" t="s">
        <v>8154</v>
      </c>
    </row>
    <row r="9360" spans="10:13">
      <c r="J9360" s="113" t="s">
        <v>12256</v>
      </c>
      <c r="K9360" s="113" t="s">
        <v>8142</v>
      </c>
      <c r="L9360" s="113" t="s">
        <v>3918</v>
      </c>
      <c r="M9360" s="113" t="s">
        <v>8157</v>
      </c>
    </row>
    <row r="9361" spans="10:13">
      <c r="J9361" s="113" t="s">
        <v>12256</v>
      </c>
      <c r="K9361" s="113" t="s">
        <v>3666</v>
      </c>
      <c r="L9361" s="113" t="s">
        <v>3918</v>
      </c>
      <c r="M9361" s="113" t="s">
        <v>8160</v>
      </c>
    </row>
    <row r="9362" spans="10:13">
      <c r="J9362" s="113" t="s">
        <v>12256</v>
      </c>
      <c r="K9362" s="113" t="s">
        <v>8147</v>
      </c>
      <c r="L9362" s="113" t="s">
        <v>3918</v>
      </c>
      <c r="M9362" s="113" t="s">
        <v>8163</v>
      </c>
    </row>
    <row r="9363" spans="10:13">
      <c r="J9363" s="113" t="s">
        <v>12256</v>
      </c>
      <c r="K9363" s="113" t="s">
        <v>8150</v>
      </c>
      <c r="L9363" s="113" t="s">
        <v>3918</v>
      </c>
      <c r="M9363" s="113" t="s">
        <v>8166</v>
      </c>
    </row>
    <row r="9364" spans="10:13">
      <c r="J9364" s="113" t="s">
        <v>12256</v>
      </c>
      <c r="K9364" s="113" t="s">
        <v>8153</v>
      </c>
      <c r="L9364" s="113" t="s">
        <v>3918</v>
      </c>
      <c r="M9364" s="113" t="s">
        <v>8169</v>
      </c>
    </row>
    <row r="9365" spans="10:13">
      <c r="J9365" s="113" t="s">
        <v>12256</v>
      </c>
      <c r="K9365" s="113" t="s">
        <v>8156</v>
      </c>
      <c r="L9365" s="113" t="s">
        <v>3918</v>
      </c>
      <c r="M9365" s="113" t="s">
        <v>8172</v>
      </c>
    </row>
    <row r="9366" spans="10:13">
      <c r="J9366" s="113" t="s">
        <v>12256</v>
      </c>
      <c r="K9366" s="113" t="s">
        <v>8159</v>
      </c>
      <c r="L9366" s="113" t="s">
        <v>3918</v>
      </c>
      <c r="M9366" s="113" t="s">
        <v>8175</v>
      </c>
    </row>
    <row r="9367" spans="10:13">
      <c r="J9367" s="113" t="s">
        <v>12256</v>
      </c>
      <c r="K9367" s="113" t="s">
        <v>8162</v>
      </c>
      <c r="L9367" s="113" t="s">
        <v>3918</v>
      </c>
      <c r="M9367" s="113" t="s">
        <v>8178</v>
      </c>
    </row>
    <row r="9368" spans="10:13">
      <c r="J9368" s="113" t="s">
        <v>12256</v>
      </c>
      <c r="K9368" s="113" t="s">
        <v>8165</v>
      </c>
      <c r="L9368" s="113" t="s">
        <v>3918</v>
      </c>
      <c r="M9368" s="113" t="s">
        <v>8181</v>
      </c>
    </row>
    <row r="9369" spans="10:13">
      <c r="J9369" s="113" t="s">
        <v>12256</v>
      </c>
      <c r="K9369" s="113" t="s">
        <v>8168</v>
      </c>
      <c r="L9369" s="113" t="s">
        <v>3918</v>
      </c>
      <c r="M9369" s="113" t="s">
        <v>8184</v>
      </c>
    </row>
    <row r="9370" spans="10:13">
      <c r="J9370" s="113" t="s">
        <v>12256</v>
      </c>
      <c r="K9370" s="113" t="s">
        <v>8171</v>
      </c>
      <c r="L9370" s="113" t="s">
        <v>3918</v>
      </c>
      <c r="M9370" s="113" t="s">
        <v>8187</v>
      </c>
    </row>
    <row r="9371" spans="10:13">
      <c r="J9371" s="113" t="s">
        <v>12256</v>
      </c>
      <c r="K9371" s="113" t="s">
        <v>8174</v>
      </c>
      <c r="L9371" s="113" t="s">
        <v>3918</v>
      </c>
      <c r="M9371" s="113" t="s">
        <v>8190</v>
      </c>
    </row>
    <row r="9372" spans="10:13">
      <c r="J9372" s="113" t="s">
        <v>12256</v>
      </c>
      <c r="K9372" s="113" t="s">
        <v>8177</v>
      </c>
      <c r="L9372" s="113" t="s">
        <v>3918</v>
      </c>
      <c r="M9372" s="113" t="s">
        <v>8193</v>
      </c>
    </row>
    <row r="9373" spans="10:13">
      <c r="J9373" s="113" t="s">
        <v>12256</v>
      </c>
      <c r="K9373" s="113" t="s">
        <v>8180</v>
      </c>
      <c r="L9373" s="113" t="s">
        <v>3918</v>
      </c>
      <c r="M9373" s="113" t="s">
        <v>8196</v>
      </c>
    </row>
    <row r="9374" spans="10:13">
      <c r="J9374" s="113" t="s">
        <v>12256</v>
      </c>
      <c r="K9374" s="113" t="s">
        <v>8183</v>
      </c>
      <c r="L9374" s="113" t="s">
        <v>3918</v>
      </c>
      <c r="M9374" s="113" t="s">
        <v>8199</v>
      </c>
    </row>
    <row r="9375" spans="10:13">
      <c r="J9375" s="113" t="s">
        <v>12256</v>
      </c>
      <c r="K9375" s="113" t="s">
        <v>8186</v>
      </c>
      <c r="L9375" s="113" t="s">
        <v>3918</v>
      </c>
      <c r="M9375" s="113" t="s">
        <v>8202</v>
      </c>
    </row>
    <row r="9376" spans="10:13">
      <c r="J9376" s="113" t="s">
        <v>12256</v>
      </c>
      <c r="K9376" s="113" t="s">
        <v>8189</v>
      </c>
      <c r="L9376" s="113" t="s">
        <v>3918</v>
      </c>
      <c r="M9376" s="113" t="s">
        <v>8204</v>
      </c>
    </row>
    <row r="9377" spans="10:13">
      <c r="J9377" s="113" t="s">
        <v>12256</v>
      </c>
      <c r="K9377" s="113" t="s">
        <v>8192</v>
      </c>
      <c r="L9377" s="113" t="s">
        <v>3918</v>
      </c>
      <c r="M9377" s="113" t="s">
        <v>8207</v>
      </c>
    </row>
    <row r="9378" spans="10:13">
      <c r="J9378" s="113" t="s">
        <v>12256</v>
      </c>
      <c r="K9378" s="113" t="s">
        <v>8195</v>
      </c>
      <c r="L9378" s="113" t="s">
        <v>3918</v>
      </c>
      <c r="M9378" s="113" t="s">
        <v>8210</v>
      </c>
    </row>
    <row r="9379" spans="10:13">
      <c r="J9379" s="113" t="s">
        <v>12256</v>
      </c>
      <c r="K9379" s="113" t="s">
        <v>8198</v>
      </c>
      <c r="L9379" s="113" t="s">
        <v>3918</v>
      </c>
      <c r="M9379" s="113" t="s">
        <v>8213</v>
      </c>
    </row>
    <row r="9380" spans="10:13">
      <c r="J9380" s="113" t="s">
        <v>12256</v>
      </c>
      <c r="K9380" s="113" t="s">
        <v>8201</v>
      </c>
      <c r="L9380" s="113" t="s">
        <v>3918</v>
      </c>
      <c r="M9380" s="113" t="s">
        <v>8216</v>
      </c>
    </row>
    <row r="9381" spans="10:13">
      <c r="J9381" s="113" t="s">
        <v>12256</v>
      </c>
      <c r="K9381" s="113" t="s">
        <v>3668</v>
      </c>
      <c r="L9381" s="113" t="s">
        <v>3918</v>
      </c>
      <c r="M9381" s="113" t="s">
        <v>8219</v>
      </c>
    </row>
    <row r="9382" spans="10:13">
      <c r="J9382" s="113" t="s">
        <v>12256</v>
      </c>
      <c r="K9382" s="113" t="s">
        <v>8206</v>
      </c>
      <c r="L9382" s="113" t="s">
        <v>3918</v>
      </c>
      <c r="M9382" s="113" t="s">
        <v>8222</v>
      </c>
    </row>
    <row r="9383" spans="10:13">
      <c r="J9383" s="113" t="s">
        <v>12256</v>
      </c>
      <c r="K9383" s="113" t="s">
        <v>8209</v>
      </c>
      <c r="L9383" s="113" t="s">
        <v>3918</v>
      </c>
      <c r="M9383" s="113" t="s">
        <v>8225</v>
      </c>
    </row>
    <row r="9384" spans="10:13">
      <c r="J9384" s="113" t="s">
        <v>12256</v>
      </c>
      <c r="K9384" s="113" t="s">
        <v>8212</v>
      </c>
      <c r="L9384" s="113" t="s">
        <v>3918</v>
      </c>
      <c r="M9384" s="113" t="s">
        <v>8228</v>
      </c>
    </row>
    <row r="9385" spans="10:13">
      <c r="J9385" s="113" t="s">
        <v>12256</v>
      </c>
      <c r="K9385" s="113" t="s">
        <v>8215</v>
      </c>
      <c r="L9385" s="113" t="s">
        <v>3918</v>
      </c>
      <c r="M9385" s="113" t="s">
        <v>8231</v>
      </c>
    </row>
    <row r="9386" spans="10:13">
      <c r="J9386" s="113" t="s">
        <v>12256</v>
      </c>
      <c r="K9386" s="113" t="s">
        <v>8218</v>
      </c>
      <c r="L9386" s="113" t="s">
        <v>3918</v>
      </c>
      <c r="M9386" s="113" t="s">
        <v>8234</v>
      </c>
    </row>
    <row r="9387" spans="10:13">
      <c r="J9387" s="113" t="s">
        <v>12256</v>
      </c>
      <c r="K9387" s="113" t="s">
        <v>8221</v>
      </c>
      <c r="L9387" s="113" t="s">
        <v>3918</v>
      </c>
      <c r="M9387" s="113" t="s">
        <v>8237</v>
      </c>
    </row>
    <row r="9388" spans="10:13">
      <c r="J9388" s="113" t="s">
        <v>12256</v>
      </c>
      <c r="K9388" s="113" t="s">
        <v>8224</v>
      </c>
      <c r="L9388" s="113" t="s">
        <v>3918</v>
      </c>
      <c r="M9388" s="113" t="s">
        <v>8240</v>
      </c>
    </row>
    <row r="9389" spans="10:13">
      <c r="J9389" s="113" t="s">
        <v>12256</v>
      </c>
      <c r="K9389" s="113" t="s">
        <v>8227</v>
      </c>
      <c r="L9389" s="113" t="s">
        <v>3918</v>
      </c>
      <c r="M9389" s="113" t="s">
        <v>8243</v>
      </c>
    </row>
    <row r="9390" spans="10:13">
      <c r="J9390" s="113" t="s">
        <v>12256</v>
      </c>
      <c r="K9390" s="113" t="s">
        <v>8230</v>
      </c>
      <c r="L9390" s="113" t="s">
        <v>3918</v>
      </c>
      <c r="M9390" s="113" t="s">
        <v>8246</v>
      </c>
    </row>
    <row r="9391" spans="10:13">
      <c r="J9391" s="113" t="s">
        <v>12256</v>
      </c>
      <c r="K9391" s="113" t="s">
        <v>8233</v>
      </c>
      <c r="L9391" s="113" t="s">
        <v>3918</v>
      </c>
      <c r="M9391" s="113" t="s">
        <v>8249</v>
      </c>
    </row>
    <row r="9392" spans="10:13">
      <c r="J9392" s="113" t="s">
        <v>12256</v>
      </c>
      <c r="K9392" s="113" t="s">
        <v>8236</v>
      </c>
      <c r="L9392" s="113" t="s">
        <v>3918</v>
      </c>
      <c r="M9392" s="113" t="s">
        <v>8252</v>
      </c>
    </row>
    <row r="9393" spans="10:13">
      <c r="J9393" s="113" t="s">
        <v>12256</v>
      </c>
      <c r="K9393" s="113" t="s">
        <v>8239</v>
      </c>
      <c r="L9393" s="113" t="s">
        <v>3918</v>
      </c>
      <c r="M9393" s="113" t="s">
        <v>8255</v>
      </c>
    </row>
    <row r="9394" spans="10:13">
      <c r="J9394" s="113" t="s">
        <v>12256</v>
      </c>
      <c r="K9394" s="113" t="s">
        <v>8242</v>
      </c>
      <c r="L9394" s="113" t="s">
        <v>3918</v>
      </c>
      <c r="M9394" s="113" t="s">
        <v>8258</v>
      </c>
    </row>
    <row r="9395" spans="10:13">
      <c r="J9395" s="113" t="s">
        <v>12256</v>
      </c>
      <c r="K9395" s="113" t="s">
        <v>8245</v>
      </c>
      <c r="L9395" s="113" t="s">
        <v>3918</v>
      </c>
      <c r="M9395" s="113" t="s">
        <v>8261</v>
      </c>
    </row>
    <row r="9396" spans="10:13">
      <c r="J9396" s="113" t="s">
        <v>12256</v>
      </c>
      <c r="K9396" s="113" t="s">
        <v>8248</v>
      </c>
      <c r="L9396" s="113" t="s">
        <v>3918</v>
      </c>
      <c r="M9396" s="113" t="s">
        <v>8263</v>
      </c>
    </row>
    <row r="9397" spans="10:13">
      <c r="J9397" s="113" t="s">
        <v>12256</v>
      </c>
      <c r="K9397" s="113" t="s">
        <v>8251</v>
      </c>
      <c r="L9397" s="113" t="s">
        <v>3918</v>
      </c>
      <c r="M9397" s="113" t="s">
        <v>8266</v>
      </c>
    </row>
    <row r="9398" spans="10:13">
      <c r="J9398" s="113" t="s">
        <v>12256</v>
      </c>
      <c r="K9398" s="113" t="s">
        <v>8254</v>
      </c>
      <c r="L9398" s="113" t="s">
        <v>3918</v>
      </c>
      <c r="M9398" s="113" t="s">
        <v>8269</v>
      </c>
    </row>
    <row r="9399" spans="10:13">
      <c r="J9399" s="113" t="s">
        <v>12256</v>
      </c>
      <c r="K9399" s="113" t="s">
        <v>8257</v>
      </c>
      <c r="L9399" s="113" t="s">
        <v>3918</v>
      </c>
      <c r="M9399" s="113" t="s">
        <v>8272</v>
      </c>
    </row>
    <row r="9400" spans="10:13">
      <c r="J9400" s="113" t="s">
        <v>12256</v>
      </c>
      <c r="K9400" s="113" t="s">
        <v>8260</v>
      </c>
      <c r="L9400" s="113" t="s">
        <v>3918</v>
      </c>
      <c r="M9400" s="113" t="s">
        <v>8275</v>
      </c>
    </row>
    <row r="9401" spans="10:13">
      <c r="J9401" s="113" t="s">
        <v>12256</v>
      </c>
      <c r="K9401" s="113" t="s">
        <v>3670</v>
      </c>
      <c r="L9401" s="113" t="s">
        <v>3918</v>
      </c>
      <c r="M9401" s="113" t="s">
        <v>8278</v>
      </c>
    </row>
    <row r="9402" spans="10:13">
      <c r="J9402" s="113" t="s">
        <v>12256</v>
      </c>
      <c r="K9402" s="113" t="s">
        <v>8265</v>
      </c>
      <c r="L9402" s="113" t="s">
        <v>3918</v>
      </c>
      <c r="M9402" s="113" t="s">
        <v>8281</v>
      </c>
    </row>
    <row r="9403" spans="10:13">
      <c r="J9403" s="113" t="s">
        <v>12256</v>
      </c>
      <c r="K9403" s="113" t="s">
        <v>8268</v>
      </c>
      <c r="L9403" s="113" t="s">
        <v>3918</v>
      </c>
      <c r="M9403" s="113" t="s">
        <v>8284</v>
      </c>
    </row>
    <row r="9404" spans="10:13">
      <c r="J9404" s="113" t="s">
        <v>12256</v>
      </c>
      <c r="K9404" s="113" t="s">
        <v>8271</v>
      </c>
      <c r="L9404" s="113" t="s">
        <v>3918</v>
      </c>
      <c r="M9404" s="113" t="s">
        <v>8287</v>
      </c>
    </row>
    <row r="9405" spans="10:13">
      <c r="J9405" s="113" t="s">
        <v>12256</v>
      </c>
      <c r="K9405" s="113" t="s">
        <v>8274</v>
      </c>
      <c r="L9405" s="113" t="s">
        <v>3918</v>
      </c>
      <c r="M9405" s="113" t="s">
        <v>8290</v>
      </c>
    </row>
    <row r="9406" spans="10:13">
      <c r="J9406" s="113" t="s">
        <v>12256</v>
      </c>
      <c r="K9406" s="113" t="s">
        <v>8277</v>
      </c>
      <c r="L9406" s="113" t="s">
        <v>3918</v>
      </c>
      <c r="M9406" s="113" t="s">
        <v>8293</v>
      </c>
    </row>
    <row r="9407" spans="10:13">
      <c r="J9407" s="113" t="s">
        <v>12256</v>
      </c>
      <c r="K9407" s="113" t="s">
        <v>8280</v>
      </c>
      <c r="L9407" s="113" t="s">
        <v>3918</v>
      </c>
      <c r="M9407" s="113" t="s">
        <v>8296</v>
      </c>
    </row>
    <row r="9408" spans="10:13">
      <c r="J9408" s="113" t="s">
        <v>12256</v>
      </c>
      <c r="K9408" s="113" t="s">
        <v>8283</v>
      </c>
      <c r="L9408" s="113" t="s">
        <v>3918</v>
      </c>
      <c r="M9408" s="113" t="s">
        <v>8299</v>
      </c>
    </row>
    <row r="9409" spans="10:13">
      <c r="J9409" s="113" t="s">
        <v>12256</v>
      </c>
      <c r="K9409" s="113" t="s">
        <v>8286</v>
      </c>
      <c r="L9409" s="113" t="s">
        <v>3918</v>
      </c>
      <c r="M9409" s="113" t="s">
        <v>8302</v>
      </c>
    </row>
    <row r="9410" spans="10:13">
      <c r="J9410" s="113" t="s">
        <v>12256</v>
      </c>
      <c r="K9410" s="113" t="s">
        <v>8289</v>
      </c>
      <c r="L9410" s="113" t="s">
        <v>3918</v>
      </c>
      <c r="M9410" s="113" t="s">
        <v>8305</v>
      </c>
    </row>
    <row r="9411" spans="10:13">
      <c r="J9411" s="113" t="s">
        <v>12256</v>
      </c>
      <c r="K9411" s="113" t="s">
        <v>8292</v>
      </c>
      <c r="L9411" s="113" t="s">
        <v>3918</v>
      </c>
      <c r="M9411" s="113" t="s">
        <v>8308</v>
      </c>
    </row>
    <row r="9412" spans="10:13">
      <c r="J9412" s="113" t="s">
        <v>12256</v>
      </c>
      <c r="K9412" s="113" t="s">
        <v>8295</v>
      </c>
      <c r="L9412" s="113" t="s">
        <v>3918</v>
      </c>
      <c r="M9412" s="113" t="s">
        <v>8311</v>
      </c>
    </row>
    <row r="9413" spans="10:13">
      <c r="J9413" s="113" t="s">
        <v>12256</v>
      </c>
      <c r="K9413" s="113" t="s">
        <v>8298</v>
      </c>
      <c r="L9413" s="113" t="s">
        <v>3918</v>
      </c>
      <c r="M9413" s="113" t="s">
        <v>8314</v>
      </c>
    </row>
    <row r="9414" spans="10:13">
      <c r="J9414" s="113" t="s">
        <v>12256</v>
      </c>
      <c r="K9414" s="113" t="s">
        <v>8301</v>
      </c>
      <c r="L9414" s="113" t="s">
        <v>3918</v>
      </c>
      <c r="M9414" s="113" t="s">
        <v>8317</v>
      </c>
    </row>
    <row r="9415" spans="10:13">
      <c r="J9415" s="113" t="s">
        <v>12256</v>
      </c>
      <c r="K9415" s="113" t="s">
        <v>8304</v>
      </c>
      <c r="L9415" s="113" t="s">
        <v>3918</v>
      </c>
      <c r="M9415" s="113" t="s">
        <v>8320</v>
      </c>
    </row>
    <row r="9416" spans="10:13">
      <c r="J9416" s="113" t="s">
        <v>12256</v>
      </c>
      <c r="K9416" s="113" t="s">
        <v>8307</v>
      </c>
      <c r="L9416" s="113" t="s">
        <v>3918</v>
      </c>
      <c r="M9416" s="113" t="s">
        <v>5877</v>
      </c>
    </row>
    <row r="9417" spans="10:13">
      <c r="J9417" s="113" t="s">
        <v>12256</v>
      </c>
      <c r="K9417" s="113" t="s">
        <v>8310</v>
      </c>
      <c r="L9417" s="113" t="s">
        <v>3918</v>
      </c>
      <c r="M9417" s="113" t="s">
        <v>8324</v>
      </c>
    </row>
    <row r="9418" spans="10:13">
      <c r="J9418" s="113" t="s">
        <v>12256</v>
      </c>
      <c r="K9418" s="113" t="s">
        <v>8313</v>
      </c>
      <c r="L9418" s="113" t="s">
        <v>3918</v>
      </c>
      <c r="M9418" s="113" t="s">
        <v>8327</v>
      </c>
    </row>
    <row r="9419" spans="10:13">
      <c r="J9419" s="113" t="s">
        <v>12256</v>
      </c>
      <c r="K9419" s="113" t="s">
        <v>8316</v>
      </c>
      <c r="L9419" s="113" t="s">
        <v>3918</v>
      </c>
      <c r="M9419" s="113" t="s">
        <v>8330</v>
      </c>
    </row>
    <row r="9420" spans="10:13">
      <c r="J9420" s="113" t="s">
        <v>12256</v>
      </c>
      <c r="K9420" s="113" t="s">
        <v>8319</v>
      </c>
      <c r="L9420" s="113" t="s">
        <v>3918</v>
      </c>
      <c r="M9420" s="113" t="s">
        <v>8333</v>
      </c>
    </row>
    <row r="9421" spans="10:13">
      <c r="J9421" s="113" t="s">
        <v>12256</v>
      </c>
      <c r="K9421" s="113" t="s">
        <v>3672</v>
      </c>
      <c r="L9421" s="113" t="s">
        <v>3918</v>
      </c>
      <c r="M9421" s="113" t="s">
        <v>8336</v>
      </c>
    </row>
    <row r="9422" spans="10:13">
      <c r="J9422" s="113" t="s">
        <v>12256</v>
      </c>
      <c r="K9422" s="113" t="s">
        <v>8323</v>
      </c>
      <c r="L9422" s="113" t="s">
        <v>3918</v>
      </c>
      <c r="M9422" s="113" t="s">
        <v>8339</v>
      </c>
    </row>
    <row r="9423" spans="10:13">
      <c r="J9423" s="113" t="s">
        <v>12256</v>
      </c>
      <c r="K9423" s="113" t="s">
        <v>8326</v>
      </c>
      <c r="L9423" s="113" t="s">
        <v>3918</v>
      </c>
      <c r="M9423" s="113" t="s">
        <v>8342</v>
      </c>
    </row>
    <row r="9424" spans="10:13">
      <c r="J9424" s="113" t="s">
        <v>12256</v>
      </c>
      <c r="K9424" s="113" t="s">
        <v>8329</v>
      </c>
      <c r="L9424" s="113" t="s">
        <v>3918</v>
      </c>
      <c r="M9424" s="113" t="s">
        <v>8345</v>
      </c>
    </row>
    <row r="9425" spans="10:13">
      <c r="J9425" s="113" t="s">
        <v>12256</v>
      </c>
      <c r="K9425" s="113" t="s">
        <v>8332</v>
      </c>
      <c r="L9425" s="113" t="s">
        <v>3918</v>
      </c>
      <c r="M9425" s="113" t="s">
        <v>8348</v>
      </c>
    </row>
    <row r="9426" spans="10:13">
      <c r="J9426" s="113" t="s">
        <v>12256</v>
      </c>
      <c r="K9426" s="113" t="s">
        <v>8335</v>
      </c>
      <c r="L9426" s="113" t="s">
        <v>3918</v>
      </c>
      <c r="M9426" s="113" t="s">
        <v>8351</v>
      </c>
    </row>
    <row r="9427" spans="10:13">
      <c r="J9427" s="113" t="s">
        <v>12256</v>
      </c>
      <c r="K9427" s="113" t="s">
        <v>8338</v>
      </c>
      <c r="L9427" s="113" t="s">
        <v>3918</v>
      </c>
      <c r="M9427" s="113" t="s">
        <v>8354</v>
      </c>
    </row>
    <row r="9428" spans="10:13">
      <c r="J9428" s="113" t="s">
        <v>12256</v>
      </c>
      <c r="K9428" s="113" t="s">
        <v>8341</v>
      </c>
      <c r="L9428" s="113" t="s">
        <v>3918</v>
      </c>
      <c r="M9428" s="113" t="s">
        <v>8357</v>
      </c>
    </row>
    <row r="9429" spans="10:13">
      <c r="J9429" s="113" t="s">
        <v>12256</v>
      </c>
      <c r="K9429" s="113" t="s">
        <v>8344</v>
      </c>
      <c r="L9429" s="113" t="s">
        <v>3918</v>
      </c>
      <c r="M9429" s="113" t="s">
        <v>8360</v>
      </c>
    </row>
    <row r="9430" spans="10:13">
      <c r="J9430" s="113" t="s">
        <v>12256</v>
      </c>
      <c r="K9430" s="113" t="s">
        <v>8347</v>
      </c>
      <c r="L9430" s="113" t="s">
        <v>3918</v>
      </c>
      <c r="M9430" s="113" t="s">
        <v>8363</v>
      </c>
    </row>
    <row r="9431" spans="10:13">
      <c r="J9431" s="113" t="s">
        <v>12256</v>
      </c>
      <c r="K9431" s="113" t="s">
        <v>8350</v>
      </c>
      <c r="L9431" s="113" t="s">
        <v>3918</v>
      </c>
      <c r="M9431" s="113" t="s">
        <v>8366</v>
      </c>
    </row>
    <row r="9432" spans="10:13">
      <c r="J9432" s="113" t="s">
        <v>12256</v>
      </c>
      <c r="K9432" s="113" t="s">
        <v>8353</v>
      </c>
      <c r="L9432" s="113" t="s">
        <v>3918</v>
      </c>
      <c r="M9432" s="113" t="s">
        <v>8369</v>
      </c>
    </row>
    <row r="9433" spans="10:13">
      <c r="J9433" s="113" t="s">
        <v>12256</v>
      </c>
      <c r="K9433" s="113" t="s">
        <v>8356</v>
      </c>
      <c r="L9433" s="113" t="s">
        <v>3918</v>
      </c>
      <c r="M9433" s="113" t="s">
        <v>8372</v>
      </c>
    </row>
    <row r="9434" spans="10:13">
      <c r="J9434" s="113" t="s">
        <v>12256</v>
      </c>
      <c r="K9434" s="113" t="s">
        <v>8359</v>
      </c>
      <c r="L9434" s="113" t="s">
        <v>3918</v>
      </c>
      <c r="M9434" s="113" t="s">
        <v>8375</v>
      </c>
    </row>
    <row r="9435" spans="10:13">
      <c r="J9435" s="113" t="s">
        <v>12256</v>
      </c>
      <c r="K9435" s="113" t="s">
        <v>8362</v>
      </c>
      <c r="L9435" s="113" t="s">
        <v>3918</v>
      </c>
      <c r="M9435" s="113" t="s">
        <v>8378</v>
      </c>
    </row>
    <row r="9436" spans="10:13">
      <c r="J9436" s="113" t="s">
        <v>12256</v>
      </c>
      <c r="K9436" s="113" t="s">
        <v>8365</v>
      </c>
      <c r="L9436" s="113" t="s">
        <v>3918</v>
      </c>
      <c r="M9436" s="113" t="s">
        <v>8380</v>
      </c>
    </row>
    <row r="9437" spans="10:13">
      <c r="J9437" s="113" t="s">
        <v>12256</v>
      </c>
      <c r="K9437" s="113" t="s">
        <v>8368</v>
      </c>
      <c r="L9437" s="113" t="s">
        <v>3918</v>
      </c>
      <c r="M9437" s="113" t="s">
        <v>8383</v>
      </c>
    </row>
    <row r="9438" spans="10:13">
      <c r="J9438" s="113" t="s">
        <v>12256</v>
      </c>
      <c r="K9438" s="113" t="s">
        <v>8371</v>
      </c>
      <c r="L9438" s="113" t="s">
        <v>3918</v>
      </c>
      <c r="M9438" s="113" t="s">
        <v>8386</v>
      </c>
    </row>
    <row r="9439" spans="10:13">
      <c r="J9439" s="113" t="s">
        <v>12256</v>
      </c>
      <c r="K9439" s="113" t="s">
        <v>8374</v>
      </c>
      <c r="L9439" s="113" t="s">
        <v>3918</v>
      </c>
      <c r="M9439" s="113" t="s">
        <v>8389</v>
      </c>
    </row>
    <row r="9440" spans="10:13">
      <c r="J9440" s="113" t="s">
        <v>12256</v>
      </c>
      <c r="K9440" s="113" t="s">
        <v>8377</v>
      </c>
      <c r="L9440" s="113" t="s">
        <v>3918</v>
      </c>
      <c r="M9440" s="113" t="s">
        <v>8392</v>
      </c>
    </row>
    <row r="9441" spans="10:13">
      <c r="J9441" s="113" t="s">
        <v>12256</v>
      </c>
      <c r="K9441" s="113" t="s">
        <v>3674</v>
      </c>
      <c r="L9441" s="113" t="s">
        <v>3918</v>
      </c>
      <c r="M9441" s="113" t="s">
        <v>8395</v>
      </c>
    </row>
    <row r="9442" spans="10:13">
      <c r="J9442" s="113" t="s">
        <v>12256</v>
      </c>
      <c r="K9442" s="113" t="s">
        <v>8382</v>
      </c>
      <c r="L9442" s="113" t="s">
        <v>3918</v>
      </c>
      <c r="M9442" s="113" t="s">
        <v>8398</v>
      </c>
    </row>
    <row r="9443" spans="10:13">
      <c r="J9443" s="113" t="s">
        <v>12256</v>
      </c>
      <c r="K9443" s="113" t="s">
        <v>8385</v>
      </c>
      <c r="L9443" s="113" t="s">
        <v>3918</v>
      </c>
      <c r="M9443" s="113" t="s">
        <v>8401</v>
      </c>
    </row>
    <row r="9444" spans="10:13">
      <c r="J9444" s="113" t="s">
        <v>12256</v>
      </c>
      <c r="K9444" s="113" t="s">
        <v>8388</v>
      </c>
      <c r="L9444" s="113" t="s">
        <v>3918</v>
      </c>
      <c r="M9444" s="113" t="s">
        <v>8404</v>
      </c>
    </row>
    <row r="9445" spans="10:13">
      <c r="J9445" s="113" t="s">
        <v>12256</v>
      </c>
      <c r="K9445" s="113" t="s">
        <v>8391</v>
      </c>
      <c r="L9445" s="113" t="s">
        <v>3918</v>
      </c>
      <c r="M9445" s="113" t="s">
        <v>8407</v>
      </c>
    </row>
    <row r="9446" spans="10:13">
      <c r="J9446" s="113" t="s">
        <v>12256</v>
      </c>
      <c r="K9446" s="113" t="s">
        <v>8394</v>
      </c>
      <c r="L9446" s="113" t="s">
        <v>3918</v>
      </c>
      <c r="M9446" s="113" t="s">
        <v>8410</v>
      </c>
    </row>
    <row r="9447" spans="10:13">
      <c r="J9447" s="113" t="s">
        <v>12256</v>
      </c>
      <c r="K9447" s="113" t="s">
        <v>8397</v>
      </c>
      <c r="L9447" s="113" t="s">
        <v>3918</v>
      </c>
      <c r="M9447" s="113" t="s">
        <v>8413</v>
      </c>
    </row>
    <row r="9448" spans="10:13">
      <c r="J9448" s="113" t="s">
        <v>12256</v>
      </c>
      <c r="K9448" s="113" t="s">
        <v>8400</v>
      </c>
      <c r="L9448" s="113" t="s">
        <v>3918</v>
      </c>
      <c r="M9448" s="113" t="s">
        <v>8416</v>
      </c>
    </row>
    <row r="9449" spans="10:13">
      <c r="J9449" s="113" t="s">
        <v>12256</v>
      </c>
      <c r="K9449" s="113" t="s">
        <v>8403</v>
      </c>
      <c r="L9449" s="113" t="s">
        <v>3918</v>
      </c>
      <c r="M9449" s="113" t="s">
        <v>8419</v>
      </c>
    </row>
    <row r="9450" spans="10:13">
      <c r="J9450" s="113" t="s">
        <v>12256</v>
      </c>
      <c r="K9450" s="113" t="s">
        <v>8406</v>
      </c>
      <c r="L9450" s="113" t="s">
        <v>3918</v>
      </c>
      <c r="M9450" s="113" t="s">
        <v>8422</v>
      </c>
    </row>
    <row r="9451" spans="10:13">
      <c r="J9451" s="113" t="s">
        <v>12256</v>
      </c>
      <c r="K9451" s="113" t="s">
        <v>8409</v>
      </c>
      <c r="L9451" s="113" t="s">
        <v>3918</v>
      </c>
      <c r="M9451" s="113" t="s">
        <v>8425</v>
      </c>
    </row>
    <row r="9452" spans="10:13">
      <c r="J9452" s="113" t="s">
        <v>12256</v>
      </c>
      <c r="K9452" s="113" t="s">
        <v>8412</v>
      </c>
      <c r="L9452" s="113" t="s">
        <v>3918</v>
      </c>
      <c r="M9452" s="113" t="s">
        <v>8428</v>
      </c>
    </row>
    <row r="9453" spans="10:13">
      <c r="J9453" s="113" t="s">
        <v>12256</v>
      </c>
      <c r="K9453" s="113" t="s">
        <v>8415</v>
      </c>
      <c r="L9453" s="113" t="s">
        <v>3918</v>
      </c>
      <c r="M9453" s="113" t="s">
        <v>8431</v>
      </c>
    </row>
    <row r="9454" spans="10:13">
      <c r="J9454" s="113" t="s">
        <v>12256</v>
      </c>
      <c r="K9454" s="113" t="s">
        <v>8418</v>
      </c>
      <c r="L9454" s="113" t="s">
        <v>3918</v>
      </c>
      <c r="M9454" s="113" t="s">
        <v>8434</v>
      </c>
    </row>
    <row r="9455" spans="10:13">
      <c r="J9455" s="113" t="s">
        <v>12256</v>
      </c>
      <c r="K9455" s="113" t="s">
        <v>8421</v>
      </c>
      <c r="L9455" s="113" t="s">
        <v>3918</v>
      </c>
      <c r="M9455" s="113" t="s">
        <v>8437</v>
      </c>
    </row>
    <row r="9456" spans="10:13">
      <c r="J9456" s="113" t="s">
        <v>12256</v>
      </c>
      <c r="K9456" s="113" t="s">
        <v>8424</v>
      </c>
      <c r="L9456" s="113" t="s">
        <v>3918</v>
      </c>
      <c r="M9456" s="113" t="s">
        <v>8439</v>
      </c>
    </row>
    <row r="9457" spans="10:13">
      <c r="J9457" s="113" t="s">
        <v>12256</v>
      </c>
      <c r="K9457" s="113" t="s">
        <v>8427</v>
      </c>
      <c r="L9457" s="113" t="s">
        <v>3918</v>
      </c>
      <c r="M9457" s="113" t="s">
        <v>8442</v>
      </c>
    </row>
    <row r="9458" spans="10:13">
      <c r="J9458" s="113" t="s">
        <v>12256</v>
      </c>
      <c r="K9458" s="113" t="s">
        <v>8430</v>
      </c>
      <c r="L9458" s="113" t="s">
        <v>3918</v>
      </c>
      <c r="M9458" s="113" t="s">
        <v>8445</v>
      </c>
    </row>
    <row r="9459" spans="10:13">
      <c r="J9459" s="113" t="s">
        <v>12256</v>
      </c>
      <c r="K9459" s="113" t="s">
        <v>8433</v>
      </c>
      <c r="L9459" s="113" t="s">
        <v>3918</v>
      </c>
      <c r="M9459" s="113" t="s">
        <v>8448</v>
      </c>
    </row>
    <row r="9460" spans="10:13">
      <c r="J9460" s="113" t="s">
        <v>12256</v>
      </c>
      <c r="K9460" s="113" t="s">
        <v>8436</v>
      </c>
      <c r="L9460" s="113" t="s">
        <v>3918</v>
      </c>
      <c r="M9460" s="113" t="s">
        <v>8451</v>
      </c>
    </row>
    <row r="9461" spans="10:13">
      <c r="J9461" s="113" t="s">
        <v>12256</v>
      </c>
      <c r="K9461" s="113" t="s">
        <v>3676</v>
      </c>
      <c r="L9461" s="113" t="s">
        <v>3918</v>
      </c>
      <c r="M9461" s="113" t="s">
        <v>8454</v>
      </c>
    </row>
    <row r="9462" spans="10:13">
      <c r="J9462" s="113" t="s">
        <v>12256</v>
      </c>
      <c r="K9462" s="113" t="s">
        <v>8441</v>
      </c>
      <c r="L9462" s="113" t="s">
        <v>3918</v>
      </c>
      <c r="M9462" s="113" t="s">
        <v>8457</v>
      </c>
    </row>
    <row r="9463" spans="10:13">
      <c r="J9463" s="113" t="s">
        <v>12256</v>
      </c>
      <c r="K9463" s="113" t="s">
        <v>8444</v>
      </c>
      <c r="L9463" s="113" t="s">
        <v>3918</v>
      </c>
      <c r="M9463" s="113" t="s">
        <v>8460</v>
      </c>
    </row>
    <row r="9464" spans="10:13">
      <c r="J9464" s="113" t="s">
        <v>12256</v>
      </c>
      <c r="K9464" s="113" t="s">
        <v>8447</v>
      </c>
      <c r="L9464" s="113" t="s">
        <v>3918</v>
      </c>
      <c r="M9464" s="113" t="s">
        <v>8463</v>
      </c>
    </row>
    <row r="9465" spans="10:13">
      <c r="J9465" s="113" t="s">
        <v>12256</v>
      </c>
      <c r="K9465" s="113" t="s">
        <v>8450</v>
      </c>
      <c r="L9465" s="113" t="s">
        <v>3918</v>
      </c>
      <c r="M9465" s="113" t="s">
        <v>8466</v>
      </c>
    </row>
    <row r="9466" spans="10:13">
      <c r="J9466" s="113" t="s">
        <v>12256</v>
      </c>
      <c r="K9466" s="113" t="s">
        <v>8453</v>
      </c>
      <c r="L9466" s="113" t="s">
        <v>3918</v>
      </c>
      <c r="M9466" s="113" t="s">
        <v>8469</v>
      </c>
    </row>
    <row r="9467" spans="10:13">
      <c r="J9467" s="113" t="s">
        <v>12256</v>
      </c>
      <c r="K9467" s="113" t="s">
        <v>8456</v>
      </c>
      <c r="L9467" s="113" t="s">
        <v>3918</v>
      </c>
      <c r="M9467" s="113" t="s">
        <v>8472</v>
      </c>
    </row>
    <row r="9468" spans="10:13">
      <c r="J9468" s="113" t="s">
        <v>12256</v>
      </c>
      <c r="K9468" s="113" t="s">
        <v>9826</v>
      </c>
      <c r="L9468" s="113" t="s">
        <v>3918</v>
      </c>
      <c r="M9468" s="113" t="s">
        <v>9842</v>
      </c>
    </row>
    <row r="9469" spans="10:13">
      <c r="J9469" s="113" t="s">
        <v>12256</v>
      </c>
      <c r="K9469" s="113" t="s">
        <v>9829</v>
      </c>
      <c r="L9469" s="113" t="s">
        <v>3918</v>
      </c>
      <c r="M9469" s="113" t="s">
        <v>6054</v>
      </c>
    </row>
    <row r="9470" spans="10:13">
      <c r="J9470" s="113" t="s">
        <v>12256</v>
      </c>
      <c r="K9470" s="113" t="s">
        <v>9832</v>
      </c>
      <c r="L9470" s="113" t="s">
        <v>3918</v>
      </c>
      <c r="M9470" s="113" t="s">
        <v>9846</v>
      </c>
    </row>
    <row r="9471" spans="10:13">
      <c r="J9471" s="113" t="s">
        <v>12256</v>
      </c>
      <c r="K9471" s="113" t="s">
        <v>9835</v>
      </c>
      <c r="L9471" s="113" t="s">
        <v>3918</v>
      </c>
      <c r="M9471" s="113" t="s">
        <v>9849</v>
      </c>
    </row>
    <row r="9472" spans="10:13">
      <c r="J9472" s="113" t="s">
        <v>12256</v>
      </c>
      <c r="K9472" s="113" t="s">
        <v>9838</v>
      </c>
      <c r="L9472" s="113" t="s">
        <v>3918</v>
      </c>
      <c r="M9472" s="113" t="s">
        <v>9852</v>
      </c>
    </row>
    <row r="9473" spans="10:13">
      <c r="J9473" s="113" t="s">
        <v>12256</v>
      </c>
      <c r="K9473" s="113" t="s">
        <v>9841</v>
      </c>
      <c r="L9473" s="113" t="s">
        <v>3918</v>
      </c>
      <c r="M9473" s="113" t="s">
        <v>9855</v>
      </c>
    </row>
    <row r="9474" spans="10:13">
      <c r="J9474" s="113" t="s">
        <v>12256</v>
      </c>
      <c r="K9474" s="113" t="s">
        <v>3724</v>
      </c>
      <c r="L9474" s="113" t="s">
        <v>3918</v>
      </c>
      <c r="M9474" s="113" t="s">
        <v>9858</v>
      </c>
    </row>
    <row r="9475" spans="10:13">
      <c r="J9475" s="113" t="s">
        <v>12256</v>
      </c>
      <c r="K9475" s="113" t="s">
        <v>9845</v>
      </c>
      <c r="L9475" s="113" t="s">
        <v>3918</v>
      </c>
      <c r="M9475" s="113" t="s">
        <v>9861</v>
      </c>
    </row>
    <row r="9476" spans="10:13">
      <c r="J9476" s="113" t="s">
        <v>12256</v>
      </c>
      <c r="K9476" s="113" t="s">
        <v>9848</v>
      </c>
      <c r="L9476" s="113" t="s">
        <v>3918</v>
      </c>
      <c r="M9476" s="113" t="s">
        <v>9864</v>
      </c>
    </row>
    <row r="9477" spans="10:13">
      <c r="J9477" s="113" t="s">
        <v>12256</v>
      </c>
      <c r="K9477" s="113" t="s">
        <v>9851</v>
      </c>
      <c r="L9477" s="113" t="s">
        <v>3918</v>
      </c>
      <c r="M9477" s="113" t="s">
        <v>9867</v>
      </c>
    </row>
    <row r="9478" spans="10:13">
      <c r="J9478" s="113" t="s">
        <v>12256</v>
      </c>
      <c r="K9478" s="113" t="s">
        <v>9854</v>
      </c>
      <c r="L9478" s="113" t="s">
        <v>3918</v>
      </c>
      <c r="M9478" s="113" t="s">
        <v>9870</v>
      </c>
    </row>
    <row r="9479" spans="10:13">
      <c r="J9479" s="113" t="s">
        <v>12256</v>
      </c>
      <c r="K9479" s="113" t="s">
        <v>9857</v>
      </c>
      <c r="L9479" s="113" t="s">
        <v>3918</v>
      </c>
      <c r="M9479" s="113" t="s">
        <v>9873</v>
      </c>
    </row>
    <row r="9480" spans="10:13">
      <c r="J9480" s="113" t="s">
        <v>12256</v>
      </c>
      <c r="K9480" s="113" t="s">
        <v>9860</v>
      </c>
      <c r="L9480" s="113" t="s">
        <v>3918</v>
      </c>
      <c r="M9480" s="113" t="s">
        <v>9876</v>
      </c>
    </row>
    <row r="9481" spans="10:13">
      <c r="J9481" s="113" t="s">
        <v>12256</v>
      </c>
      <c r="K9481" s="113" t="s">
        <v>9863</v>
      </c>
      <c r="L9481" s="113" t="s">
        <v>3918</v>
      </c>
      <c r="M9481" s="113" t="s">
        <v>9879</v>
      </c>
    </row>
    <row r="9482" spans="10:13">
      <c r="J9482" s="113" t="s">
        <v>12256</v>
      </c>
      <c r="K9482" s="113" t="s">
        <v>9866</v>
      </c>
      <c r="L9482" s="113" t="s">
        <v>3918</v>
      </c>
      <c r="M9482" s="113" t="s">
        <v>9882</v>
      </c>
    </row>
    <row r="9483" spans="10:13">
      <c r="J9483" s="113" t="s">
        <v>12256</v>
      </c>
      <c r="K9483" s="113" t="s">
        <v>9869</v>
      </c>
      <c r="L9483" s="113" t="s">
        <v>3918</v>
      </c>
      <c r="M9483" s="113" t="s">
        <v>9885</v>
      </c>
    </row>
    <row r="9484" spans="10:13">
      <c r="J9484" s="113" t="s">
        <v>12256</v>
      </c>
      <c r="K9484" s="113" t="s">
        <v>9872</v>
      </c>
      <c r="L9484" s="113" t="s">
        <v>3918</v>
      </c>
      <c r="M9484" s="113" t="s">
        <v>9888</v>
      </c>
    </row>
    <row r="9485" spans="10:13">
      <c r="J9485" s="113" t="s">
        <v>12256</v>
      </c>
      <c r="K9485" s="113" t="s">
        <v>9875</v>
      </c>
      <c r="L9485" s="113" t="s">
        <v>3918</v>
      </c>
      <c r="M9485" s="113" t="s">
        <v>9891</v>
      </c>
    </row>
    <row r="9486" spans="10:13">
      <c r="J9486" s="113" t="s">
        <v>12256</v>
      </c>
      <c r="K9486" s="113" t="s">
        <v>9878</v>
      </c>
      <c r="L9486" s="113" t="s">
        <v>3918</v>
      </c>
      <c r="M9486" s="113" t="s">
        <v>9894</v>
      </c>
    </row>
    <row r="9487" spans="10:13">
      <c r="J9487" s="113" t="s">
        <v>12256</v>
      </c>
      <c r="K9487" s="113" t="s">
        <v>9881</v>
      </c>
      <c r="L9487" s="113" t="s">
        <v>3918</v>
      </c>
      <c r="M9487" s="113" t="s">
        <v>9897</v>
      </c>
    </row>
    <row r="9488" spans="10:13">
      <c r="J9488" s="113" t="s">
        <v>12256</v>
      </c>
      <c r="K9488" s="113" t="s">
        <v>9884</v>
      </c>
      <c r="L9488" s="113" t="s">
        <v>3918</v>
      </c>
      <c r="M9488" s="113" t="s">
        <v>9900</v>
      </c>
    </row>
    <row r="9489" spans="10:13">
      <c r="J9489" s="113" t="s">
        <v>12256</v>
      </c>
      <c r="K9489" s="113" t="s">
        <v>9887</v>
      </c>
      <c r="L9489" s="113" t="s">
        <v>3918</v>
      </c>
      <c r="M9489" s="113" t="s">
        <v>9902</v>
      </c>
    </row>
    <row r="9490" spans="10:13">
      <c r="J9490" s="113" t="s">
        <v>12256</v>
      </c>
      <c r="K9490" s="113" t="s">
        <v>9890</v>
      </c>
      <c r="L9490" s="113" t="s">
        <v>3918</v>
      </c>
      <c r="M9490" s="113" t="s">
        <v>9905</v>
      </c>
    </row>
    <row r="9491" spans="10:13">
      <c r="J9491" s="113" t="s">
        <v>12256</v>
      </c>
      <c r="K9491" s="113" t="s">
        <v>9893</v>
      </c>
      <c r="L9491" s="113" t="s">
        <v>3918</v>
      </c>
      <c r="M9491" s="113" t="s">
        <v>9908</v>
      </c>
    </row>
    <row r="9492" spans="10:13">
      <c r="J9492" s="113" t="s">
        <v>12256</v>
      </c>
      <c r="K9492" s="113" t="s">
        <v>9896</v>
      </c>
      <c r="L9492" s="113" t="s">
        <v>3918</v>
      </c>
      <c r="M9492" s="113" t="s">
        <v>9911</v>
      </c>
    </row>
    <row r="9493" spans="10:13">
      <c r="J9493" s="113" t="s">
        <v>12256</v>
      </c>
      <c r="K9493" s="113" t="s">
        <v>9899</v>
      </c>
      <c r="L9493" s="113" t="s">
        <v>3918</v>
      </c>
      <c r="M9493" s="113" t="s">
        <v>9914</v>
      </c>
    </row>
    <row r="9494" spans="10:13">
      <c r="J9494" s="113" t="s">
        <v>12256</v>
      </c>
      <c r="K9494" s="113" t="s">
        <v>3726</v>
      </c>
      <c r="L9494" s="113" t="s">
        <v>3918</v>
      </c>
      <c r="M9494" s="113" t="s">
        <v>9917</v>
      </c>
    </row>
    <row r="9495" spans="10:13">
      <c r="J9495" s="113" t="s">
        <v>12256</v>
      </c>
      <c r="K9495" s="113" t="s">
        <v>9904</v>
      </c>
      <c r="L9495" s="113" t="s">
        <v>3918</v>
      </c>
      <c r="M9495" s="113" t="s">
        <v>9920</v>
      </c>
    </row>
    <row r="9496" spans="10:13">
      <c r="J9496" s="113" t="s">
        <v>12256</v>
      </c>
      <c r="K9496" s="113" t="s">
        <v>9907</v>
      </c>
      <c r="L9496" s="113" t="s">
        <v>3918</v>
      </c>
      <c r="M9496" s="113" t="s">
        <v>9923</v>
      </c>
    </row>
    <row r="9497" spans="10:13">
      <c r="J9497" s="113" t="s">
        <v>12256</v>
      </c>
      <c r="K9497" s="113" t="s">
        <v>9910</v>
      </c>
      <c r="L9497" s="113" t="s">
        <v>3918</v>
      </c>
      <c r="M9497" s="113" t="s">
        <v>9926</v>
      </c>
    </row>
    <row r="9498" spans="10:13">
      <c r="J9498" s="113" t="s">
        <v>12256</v>
      </c>
      <c r="K9498" s="113" t="s">
        <v>9913</v>
      </c>
      <c r="L9498" s="113" t="s">
        <v>3918</v>
      </c>
      <c r="M9498" s="113" t="s">
        <v>9929</v>
      </c>
    </row>
    <row r="9499" spans="10:13">
      <c r="J9499" s="113" t="s">
        <v>12256</v>
      </c>
      <c r="K9499" s="113" t="s">
        <v>9916</v>
      </c>
      <c r="L9499" s="113" t="s">
        <v>3918</v>
      </c>
      <c r="M9499" s="113" t="s">
        <v>9932</v>
      </c>
    </row>
    <row r="9500" spans="10:13">
      <c r="J9500" s="113" t="s">
        <v>12256</v>
      </c>
      <c r="K9500" s="113" t="s">
        <v>9919</v>
      </c>
      <c r="L9500" s="113" t="s">
        <v>3918</v>
      </c>
      <c r="M9500" s="113" t="s">
        <v>9935</v>
      </c>
    </row>
    <row r="9501" spans="10:13">
      <c r="J9501" s="113" t="s">
        <v>12256</v>
      </c>
      <c r="K9501" s="113" t="s">
        <v>9922</v>
      </c>
      <c r="L9501" s="113" t="s">
        <v>3918</v>
      </c>
      <c r="M9501" s="113" t="s">
        <v>9938</v>
      </c>
    </row>
    <row r="9502" spans="10:13">
      <c r="J9502" s="113" t="s">
        <v>12256</v>
      </c>
      <c r="K9502" s="113" t="s">
        <v>9925</v>
      </c>
      <c r="L9502" s="113" t="s">
        <v>3918</v>
      </c>
      <c r="M9502" s="113" t="s">
        <v>9941</v>
      </c>
    </row>
    <row r="9503" spans="10:13">
      <c r="J9503" s="113" t="s">
        <v>12256</v>
      </c>
      <c r="K9503" s="113" t="s">
        <v>9928</v>
      </c>
      <c r="L9503" s="113" t="s">
        <v>3918</v>
      </c>
      <c r="M9503" s="113" t="s">
        <v>9944</v>
      </c>
    </row>
    <row r="9504" spans="10:13">
      <c r="J9504" s="113" t="s">
        <v>12256</v>
      </c>
      <c r="K9504" s="113" t="s">
        <v>9931</v>
      </c>
      <c r="L9504" s="113" t="s">
        <v>3918</v>
      </c>
      <c r="M9504" s="113" t="s">
        <v>9947</v>
      </c>
    </row>
    <row r="9505" spans="10:13">
      <c r="J9505" s="113" t="s">
        <v>12256</v>
      </c>
      <c r="K9505" s="113" t="s">
        <v>9934</v>
      </c>
      <c r="L9505" s="113" t="s">
        <v>3918</v>
      </c>
      <c r="M9505" s="113" t="s">
        <v>9950</v>
      </c>
    </row>
    <row r="9506" spans="10:13">
      <c r="J9506" s="113" t="s">
        <v>12256</v>
      </c>
      <c r="K9506" s="113" t="s">
        <v>9937</v>
      </c>
      <c r="L9506" s="113" t="s">
        <v>3918</v>
      </c>
      <c r="M9506" s="113" t="s">
        <v>9953</v>
      </c>
    </row>
    <row r="9507" spans="10:13">
      <c r="J9507" s="113" t="s">
        <v>12256</v>
      </c>
      <c r="K9507" s="113" t="s">
        <v>9940</v>
      </c>
      <c r="L9507" s="113" t="s">
        <v>3918</v>
      </c>
      <c r="M9507" s="113" t="s">
        <v>9956</v>
      </c>
    </row>
    <row r="9508" spans="10:13">
      <c r="J9508" s="113" t="s">
        <v>12256</v>
      </c>
      <c r="K9508" s="113" t="s">
        <v>9943</v>
      </c>
      <c r="L9508" s="113" t="s">
        <v>3918</v>
      </c>
      <c r="M9508" s="113" t="s">
        <v>9959</v>
      </c>
    </row>
    <row r="9509" spans="10:13">
      <c r="J9509" s="113" t="s">
        <v>12256</v>
      </c>
      <c r="K9509" s="113" t="s">
        <v>9946</v>
      </c>
      <c r="L9509" s="113" t="s">
        <v>3918</v>
      </c>
      <c r="M9509" s="113" t="s">
        <v>9961</v>
      </c>
    </row>
    <row r="9510" spans="10:13">
      <c r="J9510" s="113" t="s">
        <v>12256</v>
      </c>
      <c r="K9510" s="113" t="s">
        <v>9949</v>
      </c>
      <c r="L9510" s="113" t="s">
        <v>3918</v>
      </c>
      <c r="M9510" s="113" t="s">
        <v>9964</v>
      </c>
    </row>
    <row r="9511" spans="10:13">
      <c r="J9511" s="113" t="s">
        <v>12256</v>
      </c>
      <c r="K9511" s="113" t="s">
        <v>9952</v>
      </c>
      <c r="L9511" s="113" t="s">
        <v>3918</v>
      </c>
      <c r="M9511" s="113" t="s">
        <v>9967</v>
      </c>
    </row>
    <row r="9512" spans="10:13">
      <c r="J9512" s="113" t="s">
        <v>12256</v>
      </c>
      <c r="K9512" s="113" t="s">
        <v>9955</v>
      </c>
      <c r="L9512" s="113" t="s">
        <v>3918</v>
      </c>
      <c r="M9512" s="113" t="s">
        <v>9970</v>
      </c>
    </row>
    <row r="9513" spans="10:13">
      <c r="J9513" s="113" t="s">
        <v>12256</v>
      </c>
      <c r="K9513" s="113" t="s">
        <v>9958</v>
      </c>
      <c r="L9513" s="113" t="s">
        <v>3918</v>
      </c>
      <c r="M9513" s="113" t="s">
        <v>9973</v>
      </c>
    </row>
    <row r="9514" spans="10:13">
      <c r="J9514" s="113" t="s">
        <v>12256</v>
      </c>
      <c r="K9514" s="113" t="s">
        <v>3728</v>
      </c>
      <c r="L9514" s="113" t="s">
        <v>3918</v>
      </c>
      <c r="M9514" s="113" t="s">
        <v>9976</v>
      </c>
    </row>
    <row r="9515" spans="10:13">
      <c r="J9515" s="113" t="s">
        <v>12256</v>
      </c>
      <c r="K9515" s="113" t="s">
        <v>9963</v>
      </c>
      <c r="L9515" s="113" t="s">
        <v>3918</v>
      </c>
      <c r="M9515" s="113" t="s">
        <v>9979</v>
      </c>
    </row>
    <row r="9516" spans="10:13">
      <c r="J9516" s="113" t="s">
        <v>12256</v>
      </c>
      <c r="K9516" s="113" t="s">
        <v>9966</v>
      </c>
      <c r="L9516" s="113" t="s">
        <v>3918</v>
      </c>
      <c r="M9516" s="113" t="s">
        <v>9982</v>
      </c>
    </row>
    <row r="9517" spans="10:13">
      <c r="J9517" s="113" t="s">
        <v>12256</v>
      </c>
      <c r="K9517" s="113" t="s">
        <v>9969</v>
      </c>
      <c r="L9517" s="113" t="s">
        <v>3918</v>
      </c>
      <c r="M9517" s="113" t="s">
        <v>9985</v>
      </c>
    </row>
    <row r="9518" spans="10:13">
      <c r="J9518" s="113" t="s">
        <v>12256</v>
      </c>
      <c r="K9518" s="113" t="s">
        <v>9972</v>
      </c>
      <c r="L9518" s="113" t="s">
        <v>3918</v>
      </c>
      <c r="M9518" s="113" t="s">
        <v>9988</v>
      </c>
    </row>
    <row r="9519" spans="10:13">
      <c r="J9519" s="113" t="s">
        <v>12256</v>
      </c>
      <c r="K9519" s="113" t="s">
        <v>9975</v>
      </c>
      <c r="L9519" s="113" t="s">
        <v>3918</v>
      </c>
      <c r="M9519" s="113" t="s">
        <v>9991</v>
      </c>
    </row>
    <row r="9520" spans="10:13">
      <c r="J9520" s="113" t="s">
        <v>12256</v>
      </c>
      <c r="K9520" s="113" t="s">
        <v>9978</v>
      </c>
      <c r="L9520" s="113" t="s">
        <v>3918</v>
      </c>
      <c r="M9520" s="113" t="s">
        <v>9994</v>
      </c>
    </row>
    <row r="9521" spans="10:13">
      <c r="J9521" s="113" t="s">
        <v>12256</v>
      </c>
      <c r="K9521" s="113" t="s">
        <v>9981</v>
      </c>
      <c r="L9521" s="113" t="s">
        <v>3918</v>
      </c>
      <c r="M9521" s="113" t="s">
        <v>4191</v>
      </c>
    </row>
    <row r="9522" spans="10:13">
      <c r="J9522" s="113" t="s">
        <v>12256</v>
      </c>
      <c r="K9522" s="113" t="s">
        <v>9984</v>
      </c>
      <c r="L9522" s="113" t="s">
        <v>3918</v>
      </c>
      <c r="M9522" s="113" t="s">
        <v>4194</v>
      </c>
    </row>
    <row r="9523" spans="10:13">
      <c r="J9523" s="113" t="s">
        <v>12256</v>
      </c>
      <c r="K9523" s="113" t="s">
        <v>9987</v>
      </c>
      <c r="L9523" s="113" t="s">
        <v>3918</v>
      </c>
      <c r="M9523" s="113" t="s">
        <v>4197</v>
      </c>
    </row>
    <row r="9524" spans="10:13">
      <c r="J9524" s="113" t="s">
        <v>12256</v>
      </c>
      <c r="K9524" s="113" t="s">
        <v>9990</v>
      </c>
      <c r="L9524" s="113" t="s">
        <v>3918</v>
      </c>
      <c r="M9524" s="113" t="s">
        <v>4200</v>
      </c>
    </row>
    <row r="9525" spans="10:13">
      <c r="J9525" s="113" t="s">
        <v>12256</v>
      </c>
      <c r="K9525" s="113" t="s">
        <v>9993</v>
      </c>
      <c r="L9525" s="113" t="s">
        <v>3918</v>
      </c>
      <c r="M9525" s="113" t="s">
        <v>4203</v>
      </c>
    </row>
    <row r="9526" spans="10:13">
      <c r="J9526" s="113" t="s">
        <v>12256</v>
      </c>
      <c r="K9526" s="113" t="s">
        <v>4190</v>
      </c>
      <c r="L9526" s="113" t="s">
        <v>3918</v>
      </c>
      <c r="M9526" s="113" t="s">
        <v>4206</v>
      </c>
    </row>
    <row r="9527" spans="10:13">
      <c r="J9527" s="113" t="s">
        <v>12256</v>
      </c>
      <c r="K9527" s="113" t="s">
        <v>4193</v>
      </c>
      <c r="L9527" s="113" t="s">
        <v>3918</v>
      </c>
      <c r="M9527" s="113" t="s">
        <v>4209</v>
      </c>
    </row>
    <row r="9528" spans="10:13">
      <c r="J9528" s="113" t="s">
        <v>12256</v>
      </c>
      <c r="K9528" s="113" t="s">
        <v>4196</v>
      </c>
      <c r="L9528" s="113" t="s">
        <v>3918</v>
      </c>
      <c r="M9528" s="113" t="s">
        <v>4212</v>
      </c>
    </row>
    <row r="9529" spans="10:13">
      <c r="J9529" s="113" t="s">
        <v>12256</v>
      </c>
      <c r="K9529" s="113" t="s">
        <v>4199</v>
      </c>
      <c r="L9529" s="113" t="s">
        <v>3918</v>
      </c>
      <c r="M9529" s="113" t="s">
        <v>4214</v>
      </c>
    </row>
    <row r="9530" spans="10:13">
      <c r="J9530" s="113" t="s">
        <v>12256</v>
      </c>
      <c r="K9530" s="113" t="s">
        <v>4202</v>
      </c>
      <c r="L9530" s="113" t="s">
        <v>3918</v>
      </c>
      <c r="M9530" s="113" t="s">
        <v>4217</v>
      </c>
    </row>
    <row r="9531" spans="10:13">
      <c r="J9531" s="113" t="s">
        <v>12256</v>
      </c>
      <c r="K9531" s="113" t="s">
        <v>4205</v>
      </c>
      <c r="L9531" s="113" t="s">
        <v>3918</v>
      </c>
      <c r="M9531" s="113" t="s">
        <v>4220</v>
      </c>
    </row>
    <row r="9532" spans="10:13">
      <c r="J9532" s="113" t="s">
        <v>12256</v>
      </c>
      <c r="K9532" s="113" t="s">
        <v>4208</v>
      </c>
      <c r="L9532" s="113" t="s">
        <v>3918</v>
      </c>
      <c r="M9532" s="113" t="s">
        <v>4223</v>
      </c>
    </row>
    <row r="9533" spans="10:13">
      <c r="J9533" s="113" t="s">
        <v>12256</v>
      </c>
      <c r="K9533" s="113" t="s">
        <v>4211</v>
      </c>
      <c r="L9533" s="113" t="s">
        <v>3918</v>
      </c>
      <c r="M9533" s="113" t="s">
        <v>4226</v>
      </c>
    </row>
    <row r="9534" spans="10:13">
      <c r="J9534" s="113" t="s">
        <v>12256</v>
      </c>
      <c r="K9534" s="113" t="s">
        <v>3730</v>
      </c>
      <c r="L9534" s="113" t="s">
        <v>3918</v>
      </c>
      <c r="M9534" s="113" t="s">
        <v>4229</v>
      </c>
    </row>
    <row r="9535" spans="10:13">
      <c r="J9535" s="113" t="s">
        <v>12256</v>
      </c>
      <c r="K9535" s="113" t="s">
        <v>4216</v>
      </c>
      <c r="L9535" s="113" t="s">
        <v>3918</v>
      </c>
      <c r="M9535" s="113" t="s">
        <v>4232</v>
      </c>
    </row>
    <row r="9536" spans="10:13">
      <c r="J9536" s="113" t="s">
        <v>12256</v>
      </c>
      <c r="K9536" s="113" t="s">
        <v>4219</v>
      </c>
      <c r="L9536" s="113" t="s">
        <v>3918</v>
      </c>
      <c r="M9536" s="113" t="s">
        <v>4235</v>
      </c>
    </row>
    <row r="9537" spans="10:13">
      <c r="J9537" s="113" t="s">
        <v>12256</v>
      </c>
      <c r="K9537" s="113" t="s">
        <v>4222</v>
      </c>
      <c r="L9537" s="113" t="s">
        <v>3918</v>
      </c>
      <c r="M9537" s="113" t="s">
        <v>4238</v>
      </c>
    </row>
    <row r="9538" spans="10:13">
      <c r="J9538" s="113" t="s">
        <v>12256</v>
      </c>
      <c r="K9538" s="113" t="s">
        <v>4225</v>
      </c>
      <c r="L9538" s="113" t="s">
        <v>3918</v>
      </c>
      <c r="M9538" s="113" t="s">
        <v>4241</v>
      </c>
    </row>
    <row r="9539" spans="10:13">
      <c r="J9539" s="113" t="s">
        <v>12256</v>
      </c>
      <c r="K9539" s="113" t="s">
        <v>4228</v>
      </c>
      <c r="L9539" s="113" t="s">
        <v>3918</v>
      </c>
      <c r="M9539" s="113" t="s">
        <v>4244</v>
      </c>
    </row>
    <row r="9540" spans="10:13">
      <c r="J9540" s="113" t="s">
        <v>12256</v>
      </c>
      <c r="K9540" s="113" t="s">
        <v>4231</v>
      </c>
      <c r="L9540" s="113" t="s">
        <v>3918</v>
      </c>
      <c r="M9540" s="113" t="s">
        <v>4247</v>
      </c>
    </row>
    <row r="9541" spans="10:13">
      <c r="J9541" s="113" t="s">
        <v>12256</v>
      </c>
      <c r="K9541" s="113" t="s">
        <v>4234</v>
      </c>
      <c r="L9541" s="113" t="s">
        <v>3918</v>
      </c>
      <c r="M9541" s="113" t="s">
        <v>4250</v>
      </c>
    </row>
    <row r="9542" spans="10:13">
      <c r="J9542" s="113" t="s">
        <v>12256</v>
      </c>
      <c r="K9542" s="113" t="s">
        <v>4237</v>
      </c>
      <c r="L9542" s="113" t="s">
        <v>3918</v>
      </c>
      <c r="M9542" s="113" t="s">
        <v>4253</v>
      </c>
    </row>
    <row r="9543" spans="10:13">
      <c r="J9543" s="113" t="s">
        <v>12256</v>
      </c>
      <c r="K9543" s="113" t="s">
        <v>4240</v>
      </c>
      <c r="L9543" s="113" t="s">
        <v>3918</v>
      </c>
      <c r="M9543" s="113" t="s">
        <v>4256</v>
      </c>
    </row>
    <row r="9544" spans="10:13">
      <c r="J9544" s="113" t="s">
        <v>12256</v>
      </c>
      <c r="K9544" s="113" t="s">
        <v>4243</v>
      </c>
      <c r="L9544" s="113" t="s">
        <v>3918</v>
      </c>
      <c r="M9544" s="113" t="s">
        <v>4259</v>
      </c>
    </row>
    <row r="9545" spans="10:13">
      <c r="J9545" s="113" t="s">
        <v>12256</v>
      </c>
      <c r="K9545" s="113" t="s">
        <v>4246</v>
      </c>
      <c r="L9545" s="113" t="s">
        <v>3918</v>
      </c>
      <c r="M9545" s="113" t="s">
        <v>4262</v>
      </c>
    </row>
    <row r="9546" spans="10:13">
      <c r="J9546" s="113" t="s">
        <v>12256</v>
      </c>
      <c r="K9546" s="113" t="s">
        <v>4249</v>
      </c>
      <c r="L9546" s="113" t="s">
        <v>3918</v>
      </c>
      <c r="M9546" s="113" t="s">
        <v>4265</v>
      </c>
    </row>
    <row r="9547" spans="10:13">
      <c r="J9547" s="113" t="s">
        <v>12256</v>
      </c>
      <c r="K9547" s="113" t="s">
        <v>4252</v>
      </c>
      <c r="L9547" s="113" t="s">
        <v>3918</v>
      </c>
      <c r="M9547" s="113" t="s">
        <v>4268</v>
      </c>
    </row>
    <row r="9548" spans="10:13">
      <c r="J9548" s="113" t="s">
        <v>12256</v>
      </c>
      <c r="K9548" s="113" t="s">
        <v>4255</v>
      </c>
      <c r="L9548" s="113" t="s">
        <v>3918</v>
      </c>
      <c r="M9548" s="113" t="s">
        <v>4271</v>
      </c>
    </row>
    <row r="9549" spans="10:13">
      <c r="J9549" s="113" t="s">
        <v>12256</v>
      </c>
      <c r="K9549" s="113" t="s">
        <v>4258</v>
      </c>
      <c r="L9549" s="113" t="s">
        <v>3918</v>
      </c>
      <c r="M9549" s="113" t="s">
        <v>4273</v>
      </c>
    </row>
    <row r="9550" spans="10:13">
      <c r="J9550" s="113" t="s">
        <v>12256</v>
      </c>
      <c r="K9550" s="113" t="s">
        <v>4261</v>
      </c>
      <c r="L9550" s="113" t="s">
        <v>3918</v>
      </c>
      <c r="M9550" s="113" t="s">
        <v>4276</v>
      </c>
    </row>
    <row r="9551" spans="10:13">
      <c r="J9551" s="113" t="s">
        <v>12256</v>
      </c>
      <c r="K9551" s="113" t="s">
        <v>4264</v>
      </c>
      <c r="L9551" s="113" t="s">
        <v>3918</v>
      </c>
      <c r="M9551" s="113" t="s">
        <v>4279</v>
      </c>
    </row>
    <row r="9552" spans="10:13">
      <c r="J9552" s="113" t="s">
        <v>12256</v>
      </c>
      <c r="K9552" s="113" t="s">
        <v>4267</v>
      </c>
      <c r="L9552" s="113" t="s">
        <v>3918</v>
      </c>
      <c r="M9552" s="113" t="s">
        <v>4282</v>
      </c>
    </row>
    <row r="9553" spans="10:13">
      <c r="J9553" s="113" t="s">
        <v>12256</v>
      </c>
      <c r="K9553" s="113" t="s">
        <v>4270</v>
      </c>
      <c r="L9553" s="113" t="s">
        <v>3918</v>
      </c>
      <c r="M9553" s="113" t="s">
        <v>4285</v>
      </c>
    </row>
    <row r="9554" spans="10:13">
      <c r="J9554" s="113" t="s">
        <v>12256</v>
      </c>
      <c r="K9554" s="113" t="s">
        <v>3732</v>
      </c>
      <c r="L9554" s="113" t="s">
        <v>3918</v>
      </c>
      <c r="M9554" s="113" t="s">
        <v>4288</v>
      </c>
    </row>
    <row r="9555" spans="10:13">
      <c r="J9555" s="113" t="s">
        <v>12256</v>
      </c>
      <c r="K9555" s="113" t="s">
        <v>4275</v>
      </c>
      <c r="L9555" s="113" t="s">
        <v>3918</v>
      </c>
      <c r="M9555" s="113" t="s">
        <v>4291</v>
      </c>
    </row>
    <row r="9556" spans="10:13">
      <c r="J9556" s="113" t="s">
        <v>12256</v>
      </c>
      <c r="K9556" s="113" t="s">
        <v>4278</v>
      </c>
      <c r="L9556" s="113" t="s">
        <v>3918</v>
      </c>
      <c r="M9556" s="113" t="s">
        <v>4294</v>
      </c>
    </row>
    <row r="9557" spans="10:13">
      <c r="J9557" s="113" t="s">
        <v>12256</v>
      </c>
      <c r="K9557" s="113" t="s">
        <v>4281</v>
      </c>
      <c r="L9557" s="113" t="s">
        <v>3918</v>
      </c>
      <c r="M9557" s="113" t="s">
        <v>4297</v>
      </c>
    </row>
    <row r="9558" spans="10:13">
      <c r="J9558" s="113" t="s">
        <v>12256</v>
      </c>
      <c r="K9558" s="113" t="s">
        <v>4284</v>
      </c>
      <c r="L9558" s="113" t="s">
        <v>3918</v>
      </c>
      <c r="M9558" s="113" t="s">
        <v>4300</v>
      </c>
    </row>
    <row r="9559" spans="10:13">
      <c r="J9559" s="113" t="s">
        <v>12256</v>
      </c>
      <c r="K9559" s="113" t="s">
        <v>4287</v>
      </c>
      <c r="L9559" s="113" t="s">
        <v>3918</v>
      </c>
      <c r="M9559" s="113" t="s">
        <v>4303</v>
      </c>
    </row>
    <row r="9560" spans="10:13">
      <c r="J9560" s="113" t="s">
        <v>12256</v>
      </c>
      <c r="K9560" s="113" t="s">
        <v>4290</v>
      </c>
      <c r="L9560" s="113" t="s">
        <v>3918</v>
      </c>
      <c r="M9560" s="113" t="s">
        <v>4306</v>
      </c>
    </row>
    <row r="9561" spans="10:13">
      <c r="J9561" s="113" t="s">
        <v>12256</v>
      </c>
      <c r="K9561" s="113" t="s">
        <v>4293</v>
      </c>
      <c r="L9561" s="113" t="s">
        <v>3918</v>
      </c>
      <c r="M9561" s="113" t="s">
        <v>4309</v>
      </c>
    </row>
    <row r="9562" spans="10:13">
      <c r="J9562" s="113" t="s">
        <v>12256</v>
      </c>
      <c r="K9562" s="113" t="s">
        <v>4296</v>
      </c>
      <c r="L9562" s="113" t="s">
        <v>3918</v>
      </c>
      <c r="M9562" s="113" t="s">
        <v>4312</v>
      </c>
    </row>
    <row r="9563" spans="10:13">
      <c r="J9563" s="113" t="s">
        <v>12256</v>
      </c>
      <c r="K9563" s="113" t="s">
        <v>4299</v>
      </c>
      <c r="L9563" s="113" t="s">
        <v>3918</v>
      </c>
      <c r="M9563" s="113" t="s">
        <v>4315</v>
      </c>
    </row>
    <row r="9564" spans="10:13">
      <c r="J9564" s="113" t="s">
        <v>12256</v>
      </c>
      <c r="K9564" s="113" t="s">
        <v>4302</v>
      </c>
      <c r="L9564" s="113" t="s">
        <v>3918</v>
      </c>
      <c r="M9564" s="113" t="s">
        <v>4318</v>
      </c>
    </row>
    <row r="9565" spans="10:13">
      <c r="J9565" s="113" t="s">
        <v>12256</v>
      </c>
      <c r="K9565" s="113" t="s">
        <v>4305</v>
      </c>
      <c r="L9565" s="113" t="s">
        <v>3918</v>
      </c>
      <c r="M9565" s="113" t="s">
        <v>4321</v>
      </c>
    </row>
    <row r="9566" spans="10:13">
      <c r="J9566" s="113" t="s">
        <v>12256</v>
      </c>
      <c r="K9566" s="113" t="s">
        <v>4308</v>
      </c>
      <c r="L9566" s="113" t="s">
        <v>3918</v>
      </c>
      <c r="M9566" s="113" t="s">
        <v>4324</v>
      </c>
    </row>
    <row r="9567" spans="10:13">
      <c r="J9567" s="113" t="s">
        <v>12256</v>
      </c>
      <c r="K9567" s="113" t="s">
        <v>4311</v>
      </c>
      <c r="L9567" s="113" t="s">
        <v>3918</v>
      </c>
      <c r="M9567" s="113" t="s">
        <v>4327</v>
      </c>
    </row>
    <row r="9568" spans="10:13">
      <c r="J9568" s="113" t="s">
        <v>12256</v>
      </c>
      <c r="K9568" s="113" t="s">
        <v>4314</v>
      </c>
      <c r="L9568" s="113" t="s">
        <v>3918</v>
      </c>
      <c r="M9568" s="113" t="s">
        <v>4330</v>
      </c>
    </row>
    <row r="9569" spans="10:13">
      <c r="J9569" s="113" t="s">
        <v>12256</v>
      </c>
      <c r="K9569" s="113" t="s">
        <v>4317</v>
      </c>
      <c r="L9569" s="113" t="s">
        <v>3918</v>
      </c>
      <c r="M9569" s="113" t="s">
        <v>4333</v>
      </c>
    </row>
    <row r="9570" spans="10:13">
      <c r="J9570" s="113" t="s">
        <v>12256</v>
      </c>
      <c r="K9570" s="113" t="s">
        <v>4320</v>
      </c>
      <c r="L9570" s="113" t="s">
        <v>3918</v>
      </c>
      <c r="M9570" s="113" t="s">
        <v>4336</v>
      </c>
    </row>
    <row r="9571" spans="10:13">
      <c r="J9571" s="113" t="s">
        <v>12256</v>
      </c>
      <c r="K9571" s="113" t="s">
        <v>4323</v>
      </c>
      <c r="L9571" s="113" t="s">
        <v>3918</v>
      </c>
      <c r="M9571" s="113" t="s">
        <v>4339</v>
      </c>
    </row>
    <row r="9572" spans="10:13">
      <c r="J9572" s="113" t="s">
        <v>12256</v>
      </c>
      <c r="K9572" s="113" t="s">
        <v>4326</v>
      </c>
      <c r="L9572" s="113" t="s">
        <v>3918</v>
      </c>
      <c r="M9572" s="113" t="s">
        <v>4342</v>
      </c>
    </row>
    <row r="9573" spans="10:13">
      <c r="J9573" s="113" t="s">
        <v>12256</v>
      </c>
      <c r="K9573" s="113" t="s">
        <v>4329</v>
      </c>
      <c r="L9573" s="113" t="s">
        <v>3918</v>
      </c>
      <c r="M9573" s="113" t="s">
        <v>4345</v>
      </c>
    </row>
    <row r="9574" spans="10:13">
      <c r="J9574" s="113" t="s">
        <v>12256</v>
      </c>
      <c r="K9574" s="113" t="s">
        <v>4332</v>
      </c>
      <c r="L9574" s="113" t="s">
        <v>3918</v>
      </c>
      <c r="M9574" s="113" t="s">
        <v>4348</v>
      </c>
    </row>
    <row r="9575" spans="10:13">
      <c r="J9575" s="113" t="s">
        <v>12256</v>
      </c>
      <c r="K9575" s="113" t="s">
        <v>4335</v>
      </c>
      <c r="L9575" s="113" t="s">
        <v>3918</v>
      </c>
      <c r="M9575" s="113" t="s">
        <v>4351</v>
      </c>
    </row>
    <row r="9576" spans="10:13">
      <c r="J9576" s="113" t="s">
        <v>12256</v>
      </c>
      <c r="K9576" s="113" t="s">
        <v>4338</v>
      </c>
      <c r="L9576" s="113" t="s">
        <v>3918</v>
      </c>
      <c r="M9576" s="113" t="s">
        <v>4354</v>
      </c>
    </row>
    <row r="9577" spans="10:13">
      <c r="J9577" s="113" t="s">
        <v>12256</v>
      </c>
      <c r="K9577" s="113" t="s">
        <v>4341</v>
      </c>
      <c r="L9577" s="113" t="s">
        <v>3918</v>
      </c>
      <c r="M9577" s="113" t="s">
        <v>4357</v>
      </c>
    </row>
    <row r="9578" spans="10:13">
      <c r="J9578" s="113" t="s">
        <v>12256</v>
      </c>
      <c r="K9578" s="113" t="s">
        <v>4344</v>
      </c>
      <c r="L9578" s="113" t="s">
        <v>3918</v>
      </c>
      <c r="M9578" s="113" t="s">
        <v>4360</v>
      </c>
    </row>
    <row r="9579" spans="10:13">
      <c r="J9579" s="113" t="s">
        <v>12256</v>
      </c>
      <c r="K9579" s="113" t="s">
        <v>4347</v>
      </c>
      <c r="L9579" s="113" t="s">
        <v>3918</v>
      </c>
      <c r="M9579" s="113" t="s">
        <v>4363</v>
      </c>
    </row>
    <row r="9580" spans="10:13">
      <c r="J9580" s="113" t="s">
        <v>12256</v>
      </c>
      <c r="K9580" s="113" t="s">
        <v>4350</v>
      </c>
      <c r="L9580" s="113" t="s">
        <v>3918</v>
      </c>
      <c r="M9580" s="113" t="s">
        <v>4366</v>
      </c>
    </row>
    <row r="9581" spans="10:13">
      <c r="J9581" s="113" t="s">
        <v>12256</v>
      </c>
      <c r="K9581" s="113" t="s">
        <v>4353</v>
      </c>
      <c r="L9581" s="113" t="s">
        <v>3918</v>
      </c>
      <c r="M9581" s="113" t="s">
        <v>4369</v>
      </c>
    </row>
    <row r="9582" spans="10:13">
      <c r="J9582" s="113" t="s">
        <v>12256</v>
      </c>
      <c r="K9582" s="113" t="s">
        <v>4356</v>
      </c>
      <c r="L9582" s="113" t="s">
        <v>3918</v>
      </c>
      <c r="M9582" s="113" t="s">
        <v>4372</v>
      </c>
    </row>
    <row r="9583" spans="10:13">
      <c r="J9583" s="113" t="s">
        <v>12256</v>
      </c>
      <c r="K9583" s="113" t="s">
        <v>4359</v>
      </c>
      <c r="L9583" s="113" t="s">
        <v>3918</v>
      </c>
      <c r="M9583" s="113" t="s">
        <v>4375</v>
      </c>
    </row>
    <row r="9584" spans="10:13">
      <c r="J9584" s="113" t="s">
        <v>12256</v>
      </c>
      <c r="K9584" s="113" t="s">
        <v>4362</v>
      </c>
      <c r="L9584" s="113" t="s">
        <v>3918</v>
      </c>
      <c r="M9584" s="113" t="s">
        <v>4378</v>
      </c>
    </row>
    <row r="9585" spans="10:13">
      <c r="J9585" s="113" t="s">
        <v>12256</v>
      </c>
      <c r="K9585" s="113" t="s">
        <v>4365</v>
      </c>
      <c r="L9585" s="113" t="s">
        <v>3918</v>
      </c>
      <c r="M9585" s="113" t="s">
        <v>4381</v>
      </c>
    </row>
    <row r="9586" spans="10:13">
      <c r="J9586" s="113" t="s">
        <v>12256</v>
      </c>
      <c r="K9586" s="113" t="s">
        <v>4368</v>
      </c>
      <c r="L9586" s="113" t="s">
        <v>3918</v>
      </c>
      <c r="M9586" s="113" t="s">
        <v>4384</v>
      </c>
    </row>
    <row r="9587" spans="10:13">
      <c r="J9587" s="113" t="s">
        <v>12256</v>
      </c>
      <c r="K9587" s="113" t="s">
        <v>4371</v>
      </c>
      <c r="L9587" s="113" t="s">
        <v>3918</v>
      </c>
      <c r="M9587" s="113" t="s">
        <v>4387</v>
      </c>
    </row>
    <row r="9588" spans="10:13">
      <c r="J9588" s="113" t="s">
        <v>12256</v>
      </c>
      <c r="K9588" s="113" t="s">
        <v>4374</v>
      </c>
      <c r="L9588" s="113" t="s">
        <v>3918</v>
      </c>
      <c r="M9588" s="113" t="s">
        <v>4390</v>
      </c>
    </row>
    <row r="9589" spans="10:13">
      <c r="J9589" s="113" t="s">
        <v>12256</v>
      </c>
      <c r="K9589" s="113" t="s">
        <v>4377</v>
      </c>
      <c r="L9589" s="113" t="s">
        <v>3918</v>
      </c>
      <c r="M9589" s="113" t="s">
        <v>4393</v>
      </c>
    </row>
    <row r="9590" spans="10:13">
      <c r="J9590" s="113" t="s">
        <v>12256</v>
      </c>
      <c r="K9590" s="113" t="s">
        <v>4380</v>
      </c>
      <c r="L9590" s="113" t="s">
        <v>3918</v>
      </c>
      <c r="M9590" s="113" t="s">
        <v>4396</v>
      </c>
    </row>
    <row r="9591" spans="10:13">
      <c r="J9591" s="113" t="s">
        <v>12256</v>
      </c>
      <c r="K9591" s="113" t="s">
        <v>4383</v>
      </c>
      <c r="L9591" s="113" t="s">
        <v>3918</v>
      </c>
      <c r="M9591" s="113" t="s">
        <v>4399</v>
      </c>
    </row>
    <row r="9592" spans="10:13">
      <c r="J9592" s="113" t="s">
        <v>12256</v>
      </c>
      <c r="K9592" s="113" t="s">
        <v>4386</v>
      </c>
      <c r="L9592" s="113" t="s">
        <v>3918</v>
      </c>
      <c r="M9592" s="113" t="s">
        <v>4402</v>
      </c>
    </row>
    <row r="9593" spans="10:13">
      <c r="J9593" s="113" t="s">
        <v>12256</v>
      </c>
      <c r="K9593" s="113" t="s">
        <v>4389</v>
      </c>
      <c r="L9593" s="113" t="s">
        <v>3918</v>
      </c>
      <c r="M9593" s="113" t="s">
        <v>4405</v>
      </c>
    </row>
    <row r="9594" spans="10:13">
      <c r="J9594" s="113" t="s">
        <v>12256</v>
      </c>
      <c r="K9594" s="113" t="s">
        <v>4392</v>
      </c>
      <c r="L9594" s="113" t="s">
        <v>3918</v>
      </c>
      <c r="M9594" s="113" t="s">
        <v>4408</v>
      </c>
    </row>
    <row r="9595" spans="10:13">
      <c r="J9595" s="113" t="s">
        <v>12256</v>
      </c>
      <c r="K9595" s="113" t="s">
        <v>4395</v>
      </c>
      <c r="L9595" s="113" t="s">
        <v>3918</v>
      </c>
      <c r="M9595" s="113" t="s">
        <v>4411</v>
      </c>
    </row>
    <row r="9596" spans="10:13">
      <c r="J9596" s="113" t="s">
        <v>12256</v>
      </c>
      <c r="K9596" s="113" t="s">
        <v>4398</v>
      </c>
      <c r="L9596" s="113" t="s">
        <v>3918</v>
      </c>
      <c r="M9596" s="113" t="s">
        <v>4414</v>
      </c>
    </row>
    <row r="9597" spans="10:13">
      <c r="J9597" s="113" t="s">
        <v>12256</v>
      </c>
      <c r="K9597" s="113" t="s">
        <v>4401</v>
      </c>
      <c r="L9597" s="113" t="s">
        <v>3918</v>
      </c>
      <c r="M9597" s="113" t="s">
        <v>4417</v>
      </c>
    </row>
    <row r="9598" spans="10:13">
      <c r="J9598" s="113" t="s">
        <v>12256</v>
      </c>
      <c r="K9598" s="113" t="s">
        <v>4404</v>
      </c>
      <c r="L9598" s="113" t="s">
        <v>3918</v>
      </c>
      <c r="M9598" s="113" t="s">
        <v>4420</v>
      </c>
    </row>
    <row r="9599" spans="10:13">
      <c r="J9599" s="113" t="s">
        <v>12256</v>
      </c>
      <c r="K9599" s="113" t="s">
        <v>4407</v>
      </c>
      <c r="L9599" s="113" t="s">
        <v>3918</v>
      </c>
      <c r="M9599" s="113" t="s">
        <v>4423</v>
      </c>
    </row>
    <row r="9600" spans="10:13">
      <c r="J9600" s="113" t="s">
        <v>12256</v>
      </c>
      <c r="K9600" s="113" t="s">
        <v>4410</v>
      </c>
      <c r="L9600" s="113" t="s">
        <v>3918</v>
      </c>
      <c r="M9600" s="113" t="s">
        <v>4426</v>
      </c>
    </row>
    <row r="9601" spans="10:13">
      <c r="J9601" s="113" t="s">
        <v>12256</v>
      </c>
      <c r="K9601" s="113" t="s">
        <v>4413</v>
      </c>
      <c r="L9601" s="113" t="s">
        <v>3918</v>
      </c>
      <c r="M9601" s="113" t="s">
        <v>4429</v>
      </c>
    </row>
    <row r="9602" spans="10:13">
      <c r="J9602" s="113" t="s">
        <v>12256</v>
      </c>
      <c r="K9602" s="113" t="s">
        <v>4416</v>
      </c>
      <c r="L9602" s="113" t="s">
        <v>3918</v>
      </c>
      <c r="M9602" s="113" t="s">
        <v>4432</v>
      </c>
    </row>
    <row r="9603" spans="10:13">
      <c r="J9603" s="113" t="s">
        <v>12256</v>
      </c>
      <c r="K9603" s="113" t="s">
        <v>4419</v>
      </c>
      <c r="L9603" s="113" t="s">
        <v>3918</v>
      </c>
      <c r="M9603" s="113" t="s">
        <v>4435</v>
      </c>
    </row>
    <row r="9604" spans="10:13">
      <c r="J9604" s="113" t="s">
        <v>12256</v>
      </c>
      <c r="K9604" s="113" t="s">
        <v>4422</v>
      </c>
      <c r="L9604" s="113" t="s">
        <v>3918</v>
      </c>
      <c r="M9604" s="113" t="s">
        <v>4438</v>
      </c>
    </row>
    <row r="9605" spans="10:13">
      <c r="J9605" s="113" t="s">
        <v>12256</v>
      </c>
      <c r="K9605" s="113" t="s">
        <v>4425</v>
      </c>
      <c r="L9605" s="113" t="s">
        <v>3918</v>
      </c>
      <c r="M9605" s="113" t="s">
        <v>4441</v>
      </c>
    </row>
    <row r="9606" spans="10:13">
      <c r="J9606" s="113" t="s">
        <v>12256</v>
      </c>
      <c r="K9606" s="113" t="s">
        <v>4428</v>
      </c>
      <c r="L9606" s="113" t="s">
        <v>3918</v>
      </c>
      <c r="M9606" s="113" t="s">
        <v>4444</v>
      </c>
    </row>
    <row r="9607" spans="10:13">
      <c r="J9607" s="113" t="s">
        <v>12256</v>
      </c>
      <c r="K9607" s="113" t="s">
        <v>4431</v>
      </c>
      <c r="L9607" s="113" t="s">
        <v>3918</v>
      </c>
      <c r="M9607" s="113" t="s">
        <v>4447</v>
      </c>
    </row>
    <row r="9608" spans="10:13">
      <c r="J9608" s="113" t="s">
        <v>12256</v>
      </c>
      <c r="K9608" s="113" t="s">
        <v>4434</v>
      </c>
      <c r="L9608" s="113" t="s">
        <v>3918</v>
      </c>
      <c r="M9608" s="113" t="s">
        <v>4450</v>
      </c>
    </row>
    <row r="9609" spans="10:13">
      <c r="J9609" s="113" t="s">
        <v>12256</v>
      </c>
      <c r="K9609" s="113" t="s">
        <v>4437</v>
      </c>
      <c r="L9609" s="113" t="s">
        <v>3918</v>
      </c>
      <c r="M9609" s="113" t="s">
        <v>4453</v>
      </c>
    </row>
    <row r="9610" spans="10:13">
      <c r="J9610" s="113" t="s">
        <v>12256</v>
      </c>
      <c r="K9610" s="113" t="s">
        <v>4440</v>
      </c>
      <c r="L9610" s="113" t="s">
        <v>3918</v>
      </c>
      <c r="M9610" s="113" t="s">
        <v>4456</v>
      </c>
    </row>
    <row r="9611" spans="10:13">
      <c r="J9611" s="113" t="s">
        <v>12256</v>
      </c>
      <c r="K9611" s="113" t="s">
        <v>4443</v>
      </c>
      <c r="L9611" s="113" t="s">
        <v>3918</v>
      </c>
      <c r="M9611" s="113" t="s">
        <v>4459</v>
      </c>
    </row>
    <row r="9612" spans="10:13">
      <c r="J9612" s="113" t="s">
        <v>12256</v>
      </c>
      <c r="K9612" s="113" t="s">
        <v>4446</v>
      </c>
      <c r="L9612" s="113" t="s">
        <v>3918</v>
      </c>
      <c r="M9612" s="113" t="s">
        <v>4462</v>
      </c>
    </row>
    <row r="9613" spans="10:13">
      <c r="J9613" s="113" t="s">
        <v>12256</v>
      </c>
      <c r="K9613" s="113" t="s">
        <v>4449</v>
      </c>
      <c r="L9613" s="113" t="s">
        <v>3918</v>
      </c>
      <c r="M9613" s="113" t="s">
        <v>4465</v>
      </c>
    </row>
    <row r="9614" spans="10:13">
      <c r="J9614" s="113" t="s">
        <v>12256</v>
      </c>
      <c r="K9614" s="113" t="s">
        <v>4452</v>
      </c>
      <c r="L9614" s="113" t="s">
        <v>3918</v>
      </c>
      <c r="M9614" s="113" t="s">
        <v>4468</v>
      </c>
    </row>
    <row r="9615" spans="10:13">
      <c r="J9615" s="113" t="s">
        <v>12256</v>
      </c>
      <c r="K9615" s="113" t="s">
        <v>4455</v>
      </c>
      <c r="L9615" s="113" t="s">
        <v>3918</v>
      </c>
      <c r="M9615" s="113" t="s">
        <v>4471</v>
      </c>
    </row>
    <row r="9616" spans="10:13">
      <c r="J9616" s="113" t="s">
        <v>12256</v>
      </c>
      <c r="K9616" s="113" t="s">
        <v>4458</v>
      </c>
      <c r="L9616" s="113" t="s">
        <v>3918</v>
      </c>
      <c r="M9616" s="113" t="s">
        <v>4474</v>
      </c>
    </row>
    <row r="9617" spans="10:13">
      <c r="J9617" s="113" t="s">
        <v>12256</v>
      </c>
      <c r="K9617" s="113" t="s">
        <v>4461</v>
      </c>
      <c r="L9617" s="113" t="s">
        <v>3918</v>
      </c>
      <c r="M9617" s="113" t="s">
        <v>4477</v>
      </c>
    </row>
    <row r="9618" spans="10:13">
      <c r="J9618" s="113" t="s">
        <v>12256</v>
      </c>
      <c r="K9618" s="113" t="s">
        <v>4464</v>
      </c>
      <c r="L9618" s="113" t="s">
        <v>3918</v>
      </c>
      <c r="M9618" s="113" t="s">
        <v>4480</v>
      </c>
    </row>
    <row r="9619" spans="10:13">
      <c r="J9619" s="113" t="s">
        <v>12256</v>
      </c>
      <c r="K9619" s="113" t="s">
        <v>4467</v>
      </c>
      <c r="L9619" s="113" t="s">
        <v>3918</v>
      </c>
      <c r="M9619" s="113" t="s">
        <v>4483</v>
      </c>
    </row>
    <row r="9620" spans="10:13">
      <c r="J9620" s="113" t="s">
        <v>12256</v>
      </c>
      <c r="K9620" s="113" t="s">
        <v>4470</v>
      </c>
      <c r="L9620" s="113" t="s">
        <v>3918</v>
      </c>
      <c r="M9620" s="113" t="s">
        <v>4486</v>
      </c>
    </row>
    <row r="9621" spans="10:13">
      <c r="J9621" s="113" t="s">
        <v>12256</v>
      </c>
      <c r="K9621" s="113" t="s">
        <v>4473</v>
      </c>
      <c r="L9621" s="113" t="s">
        <v>3918</v>
      </c>
      <c r="M9621" s="113" t="s">
        <v>4489</v>
      </c>
    </row>
    <row r="9622" spans="10:13">
      <c r="J9622" s="113" t="s">
        <v>12256</v>
      </c>
      <c r="K9622" s="113" t="s">
        <v>4476</v>
      </c>
      <c r="L9622" s="113" t="s">
        <v>3918</v>
      </c>
      <c r="M9622" s="113" t="s">
        <v>4492</v>
      </c>
    </row>
    <row r="9623" spans="10:13">
      <c r="J9623" s="113" t="s">
        <v>12256</v>
      </c>
      <c r="K9623" s="113" t="s">
        <v>4479</v>
      </c>
      <c r="L9623" s="113" t="s">
        <v>3918</v>
      </c>
      <c r="M9623" s="113" t="s">
        <v>4495</v>
      </c>
    </row>
    <row r="9624" spans="10:13">
      <c r="J9624" s="113" t="s">
        <v>12256</v>
      </c>
      <c r="K9624" s="113" t="s">
        <v>4482</v>
      </c>
      <c r="L9624" s="113" t="s">
        <v>3918</v>
      </c>
      <c r="M9624" s="113" t="s">
        <v>4498</v>
      </c>
    </row>
    <row r="9625" spans="10:13">
      <c r="J9625" s="113" t="s">
        <v>12256</v>
      </c>
      <c r="K9625" s="113" t="s">
        <v>4485</v>
      </c>
      <c r="L9625" s="113" t="s">
        <v>3918</v>
      </c>
      <c r="M9625" s="113" t="s">
        <v>4501</v>
      </c>
    </row>
    <row r="9626" spans="10:13">
      <c r="J9626" s="113" t="s">
        <v>12256</v>
      </c>
      <c r="K9626" s="113" t="s">
        <v>4488</v>
      </c>
      <c r="L9626" s="113" t="s">
        <v>3918</v>
      </c>
      <c r="M9626" s="113" t="s">
        <v>4504</v>
      </c>
    </row>
    <row r="9627" spans="10:13">
      <c r="J9627" s="113" t="s">
        <v>12256</v>
      </c>
      <c r="K9627" s="113" t="s">
        <v>4491</v>
      </c>
      <c r="L9627" s="113" t="s">
        <v>3918</v>
      </c>
      <c r="M9627" s="113" t="s">
        <v>4507</v>
      </c>
    </row>
    <row r="9628" spans="10:13">
      <c r="J9628" s="113" t="s">
        <v>12256</v>
      </c>
      <c r="K9628" s="113" t="s">
        <v>4494</v>
      </c>
      <c r="L9628" s="113" t="s">
        <v>3918</v>
      </c>
      <c r="M9628" s="113" t="s">
        <v>4510</v>
      </c>
    </row>
    <row r="9629" spans="10:13">
      <c r="J9629" s="113" t="s">
        <v>12256</v>
      </c>
      <c r="K9629" s="113" t="s">
        <v>4497</v>
      </c>
      <c r="L9629" s="113" t="s">
        <v>3918</v>
      </c>
      <c r="M9629" s="113" t="s">
        <v>4513</v>
      </c>
    </row>
    <row r="9630" spans="10:13">
      <c r="J9630" s="113" t="s">
        <v>12256</v>
      </c>
      <c r="K9630" s="113" t="s">
        <v>4500</v>
      </c>
      <c r="L9630" s="113" t="s">
        <v>3918</v>
      </c>
      <c r="M9630" s="113" t="s">
        <v>4516</v>
      </c>
    </row>
    <row r="9631" spans="10:13">
      <c r="J9631" s="113" t="s">
        <v>12256</v>
      </c>
      <c r="K9631" s="113" t="s">
        <v>4503</v>
      </c>
      <c r="L9631" s="113" t="s">
        <v>3918</v>
      </c>
      <c r="M9631" s="113" t="s">
        <v>4519</v>
      </c>
    </row>
    <row r="9632" spans="10:13">
      <c r="J9632" s="113" t="s">
        <v>12256</v>
      </c>
      <c r="K9632" s="113" t="s">
        <v>4506</v>
      </c>
      <c r="L9632" s="113" t="s">
        <v>3918</v>
      </c>
      <c r="M9632" s="113" t="s">
        <v>4522</v>
      </c>
    </row>
    <row r="9633" spans="10:13">
      <c r="J9633" s="113" t="s">
        <v>12256</v>
      </c>
      <c r="K9633" s="113" t="s">
        <v>4509</v>
      </c>
      <c r="L9633" s="113" t="s">
        <v>3918</v>
      </c>
      <c r="M9633" s="113" t="s">
        <v>4525</v>
      </c>
    </row>
    <row r="9634" spans="10:13">
      <c r="J9634" s="113" t="s">
        <v>12256</v>
      </c>
      <c r="K9634" s="113" t="s">
        <v>4512</v>
      </c>
      <c r="L9634" s="113" t="s">
        <v>3918</v>
      </c>
      <c r="M9634" s="113" t="s">
        <v>4528</v>
      </c>
    </row>
    <row r="9635" spans="10:13">
      <c r="J9635" s="113" t="s">
        <v>12256</v>
      </c>
      <c r="K9635" s="113" t="s">
        <v>4515</v>
      </c>
      <c r="L9635" s="113" t="s">
        <v>3918</v>
      </c>
      <c r="M9635" s="113" t="s">
        <v>4531</v>
      </c>
    </row>
    <row r="9636" spans="10:13">
      <c r="J9636" s="113" t="s">
        <v>12256</v>
      </c>
      <c r="K9636" s="113" t="s">
        <v>4518</v>
      </c>
      <c r="L9636" s="113" t="s">
        <v>3918</v>
      </c>
      <c r="M9636" s="113" t="s">
        <v>4534</v>
      </c>
    </row>
    <row r="9637" spans="10:13">
      <c r="J9637" s="113" t="s">
        <v>12256</v>
      </c>
      <c r="K9637" s="113" t="s">
        <v>4521</v>
      </c>
      <c r="L9637" s="113" t="s">
        <v>3918</v>
      </c>
      <c r="M9637" s="113" t="s">
        <v>4537</v>
      </c>
    </row>
    <row r="9638" spans="10:13">
      <c r="J9638" s="113" t="s">
        <v>12256</v>
      </c>
      <c r="K9638" s="113" t="s">
        <v>4524</v>
      </c>
      <c r="L9638" s="113" t="s">
        <v>3918</v>
      </c>
      <c r="M9638" s="113" t="s">
        <v>4540</v>
      </c>
    </row>
    <row r="9639" spans="10:13">
      <c r="J9639" s="113" t="s">
        <v>12256</v>
      </c>
      <c r="K9639" s="113" t="s">
        <v>4527</v>
      </c>
      <c r="L9639" s="113" t="s">
        <v>3918</v>
      </c>
      <c r="M9639" s="113" t="s">
        <v>4543</v>
      </c>
    </row>
    <row r="9640" spans="10:13">
      <c r="J9640" s="113" t="s">
        <v>12256</v>
      </c>
      <c r="K9640" s="113" t="s">
        <v>4530</v>
      </c>
      <c r="L9640" s="113" t="s">
        <v>3918</v>
      </c>
      <c r="M9640" s="113" t="s">
        <v>4546</v>
      </c>
    </row>
    <row r="9641" spans="10:13">
      <c r="J9641" s="113" t="s">
        <v>12256</v>
      </c>
      <c r="K9641" s="113" t="s">
        <v>4533</v>
      </c>
      <c r="L9641" s="113" t="s">
        <v>3918</v>
      </c>
      <c r="M9641" s="113" t="s">
        <v>4549</v>
      </c>
    </row>
    <row r="9642" spans="10:13">
      <c r="J9642" s="113" t="s">
        <v>12256</v>
      </c>
      <c r="K9642" s="113" t="s">
        <v>4536</v>
      </c>
      <c r="L9642" s="113" t="s">
        <v>3918</v>
      </c>
      <c r="M9642" s="113" t="s">
        <v>4552</v>
      </c>
    </row>
    <row r="9643" spans="10:13">
      <c r="J9643" s="113" t="s">
        <v>12256</v>
      </c>
      <c r="K9643" s="113" t="s">
        <v>4539</v>
      </c>
      <c r="L9643" s="113" t="s">
        <v>3918</v>
      </c>
      <c r="M9643" s="113" t="s">
        <v>4555</v>
      </c>
    </row>
    <row r="9644" spans="10:13">
      <c r="J9644" s="113" t="s">
        <v>12256</v>
      </c>
      <c r="K9644" s="113" t="s">
        <v>4542</v>
      </c>
      <c r="L9644" s="113" t="s">
        <v>3918</v>
      </c>
      <c r="M9644" s="113" t="s">
        <v>4558</v>
      </c>
    </row>
    <row r="9645" spans="10:13">
      <c r="J9645" s="113" t="s">
        <v>12256</v>
      </c>
      <c r="K9645" s="113" t="s">
        <v>4545</v>
      </c>
      <c r="L9645" s="113" t="s">
        <v>3918</v>
      </c>
      <c r="M9645" s="113" t="s">
        <v>4561</v>
      </c>
    </row>
    <row r="9646" spans="10:13">
      <c r="J9646" s="113" t="s">
        <v>12256</v>
      </c>
      <c r="K9646" s="113" t="s">
        <v>4548</v>
      </c>
      <c r="L9646" s="113" t="s">
        <v>3918</v>
      </c>
      <c r="M9646" s="113" t="s">
        <v>4564</v>
      </c>
    </row>
    <row r="9647" spans="10:13">
      <c r="J9647" s="113" t="s">
        <v>12256</v>
      </c>
      <c r="K9647" s="113" t="s">
        <v>4551</v>
      </c>
      <c r="L9647" s="113" t="s">
        <v>3918</v>
      </c>
      <c r="M9647" s="113" t="s">
        <v>4567</v>
      </c>
    </row>
    <row r="9648" spans="10:13">
      <c r="J9648" s="113" t="s">
        <v>12256</v>
      </c>
      <c r="K9648" s="113" t="s">
        <v>4554</v>
      </c>
      <c r="L9648" s="113" t="s">
        <v>3918</v>
      </c>
      <c r="M9648" s="113" t="s">
        <v>4570</v>
      </c>
    </row>
    <row r="9649" spans="10:13">
      <c r="J9649" s="113" t="s">
        <v>12256</v>
      </c>
      <c r="K9649" s="113" t="s">
        <v>4557</v>
      </c>
      <c r="L9649" s="113" t="s">
        <v>3918</v>
      </c>
      <c r="M9649" s="113" t="s">
        <v>4573</v>
      </c>
    </row>
    <row r="9650" spans="10:13">
      <c r="J9650" s="113" t="s">
        <v>12256</v>
      </c>
      <c r="K9650" s="113" t="s">
        <v>4560</v>
      </c>
      <c r="L9650" s="113" t="s">
        <v>3918</v>
      </c>
      <c r="M9650" s="113" t="s">
        <v>4576</v>
      </c>
    </row>
    <row r="9651" spans="10:13">
      <c r="J9651" s="113" t="s">
        <v>12256</v>
      </c>
      <c r="K9651" s="113" t="s">
        <v>4563</v>
      </c>
      <c r="L9651" s="113" t="s">
        <v>3918</v>
      </c>
      <c r="M9651" s="113" t="s">
        <v>4579</v>
      </c>
    </row>
    <row r="9652" spans="10:13">
      <c r="J9652" s="113" t="s">
        <v>12256</v>
      </c>
      <c r="K9652" s="113" t="s">
        <v>4566</v>
      </c>
      <c r="L9652" s="113" t="s">
        <v>3918</v>
      </c>
      <c r="M9652" s="113" t="s">
        <v>4582</v>
      </c>
    </row>
    <row r="9653" spans="10:13">
      <c r="J9653" s="113" t="s">
        <v>12256</v>
      </c>
      <c r="K9653" s="113" t="s">
        <v>4569</v>
      </c>
      <c r="L9653" s="113" t="s">
        <v>3918</v>
      </c>
      <c r="M9653" s="113" t="s">
        <v>4585</v>
      </c>
    </row>
    <row r="9654" spans="10:13">
      <c r="J9654" s="113" t="s">
        <v>12256</v>
      </c>
      <c r="K9654" s="113" t="s">
        <v>4572</v>
      </c>
      <c r="L9654" s="113" t="s">
        <v>3918</v>
      </c>
      <c r="M9654" s="113" t="s">
        <v>4588</v>
      </c>
    </row>
    <row r="9655" spans="10:13">
      <c r="J9655" s="113" t="s">
        <v>12256</v>
      </c>
      <c r="K9655" s="113" t="s">
        <v>4575</v>
      </c>
      <c r="L9655" s="113" t="s">
        <v>3918</v>
      </c>
      <c r="M9655" s="113" t="s">
        <v>4591</v>
      </c>
    </row>
    <row r="9656" spans="10:13">
      <c r="J9656" s="113" t="s">
        <v>12256</v>
      </c>
      <c r="K9656" s="113" t="s">
        <v>4578</v>
      </c>
      <c r="L9656" s="113" t="s">
        <v>3918</v>
      </c>
      <c r="M9656" s="113" t="s">
        <v>4594</v>
      </c>
    </row>
    <row r="9657" spans="10:13">
      <c r="J9657" s="113" t="s">
        <v>12256</v>
      </c>
      <c r="K9657" s="113" t="s">
        <v>4581</v>
      </c>
      <c r="L9657" s="113" t="s">
        <v>3918</v>
      </c>
      <c r="M9657" s="113" t="s">
        <v>4597</v>
      </c>
    </row>
    <row r="9658" spans="10:13">
      <c r="J9658" s="113" t="s">
        <v>12256</v>
      </c>
      <c r="K9658" s="113" t="s">
        <v>4584</v>
      </c>
      <c r="L9658" s="113" t="s">
        <v>3918</v>
      </c>
      <c r="M9658" s="113" t="s">
        <v>4600</v>
      </c>
    </row>
    <row r="9659" spans="10:13">
      <c r="J9659" s="113" t="s">
        <v>12256</v>
      </c>
      <c r="K9659" s="113" t="s">
        <v>4587</v>
      </c>
      <c r="L9659" s="113" t="s">
        <v>3918</v>
      </c>
      <c r="M9659" s="113" t="s">
        <v>4603</v>
      </c>
    </row>
    <row r="9660" spans="10:13">
      <c r="J9660" s="113" t="s">
        <v>12256</v>
      </c>
      <c r="K9660" s="113" t="s">
        <v>4590</v>
      </c>
      <c r="L9660" s="113" t="s">
        <v>3918</v>
      </c>
      <c r="M9660" s="113" t="s">
        <v>4606</v>
      </c>
    </row>
    <row r="9661" spans="10:13">
      <c r="J9661" s="113" t="s">
        <v>12256</v>
      </c>
      <c r="K9661" s="113" t="s">
        <v>4593</v>
      </c>
      <c r="L9661" s="113" t="s">
        <v>3918</v>
      </c>
      <c r="M9661" s="113" t="s">
        <v>4609</v>
      </c>
    </row>
    <row r="9662" spans="10:13">
      <c r="J9662" s="113" t="s">
        <v>12256</v>
      </c>
      <c r="K9662" s="113" t="s">
        <v>4596</v>
      </c>
      <c r="L9662" s="113" t="s">
        <v>3918</v>
      </c>
      <c r="M9662" s="113" t="s">
        <v>4612</v>
      </c>
    </row>
    <row r="9663" spans="10:13">
      <c r="J9663" s="113" t="s">
        <v>12256</v>
      </c>
      <c r="K9663" s="113" t="s">
        <v>4599</v>
      </c>
      <c r="L9663" s="113" t="s">
        <v>3918</v>
      </c>
      <c r="M9663" s="113" t="s">
        <v>4615</v>
      </c>
    </row>
    <row r="9664" spans="10:13">
      <c r="J9664" s="113" t="s">
        <v>12256</v>
      </c>
      <c r="K9664" s="113" t="s">
        <v>4602</v>
      </c>
      <c r="L9664" s="113" t="s">
        <v>3918</v>
      </c>
      <c r="M9664" s="113" t="s">
        <v>4618</v>
      </c>
    </row>
    <row r="9665" spans="10:13">
      <c r="J9665" s="113" t="s">
        <v>12256</v>
      </c>
      <c r="K9665" s="113" t="s">
        <v>4605</v>
      </c>
      <c r="L9665" s="113" t="s">
        <v>3918</v>
      </c>
      <c r="M9665" s="113" t="s">
        <v>4621</v>
      </c>
    </row>
    <row r="9666" spans="10:13">
      <c r="J9666" s="113" t="s">
        <v>12256</v>
      </c>
      <c r="K9666" s="113" t="s">
        <v>4608</v>
      </c>
      <c r="L9666" s="113" t="s">
        <v>3918</v>
      </c>
      <c r="M9666" s="113" t="s">
        <v>4624</v>
      </c>
    </row>
    <row r="9667" spans="10:13">
      <c r="J9667" s="113" t="s">
        <v>12256</v>
      </c>
      <c r="K9667" s="113" t="s">
        <v>4611</v>
      </c>
      <c r="L9667" s="113" t="s">
        <v>3918</v>
      </c>
      <c r="M9667" s="113" t="s">
        <v>4627</v>
      </c>
    </row>
    <row r="9668" spans="10:13">
      <c r="J9668" s="113" t="s">
        <v>12256</v>
      </c>
      <c r="K9668" s="113" t="s">
        <v>4614</v>
      </c>
      <c r="L9668" s="113" t="s">
        <v>3918</v>
      </c>
      <c r="M9668" s="113" t="s">
        <v>4630</v>
      </c>
    </row>
    <row r="9669" spans="10:13">
      <c r="J9669" s="113" t="s">
        <v>12256</v>
      </c>
      <c r="K9669" s="113" t="s">
        <v>4617</v>
      </c>
      <c r="L9669" s="113" t="s">
        <v>3918</v>
      </c>
      <c r="M9669" s="113" t="s">
        <v>4633</v>
      </c>
    </row>
    <row r="9670" spans="10:13">
      <c r="J9670" s="113" t="s">
        <v>12256</v>
      </c>
      <c r="K9670" s="113" t="s">
        <v>4620</v>
      </c>
      <c r="L9670" s="113" t="s">
        <v>3918</v>
      </c>
      <c r="M9670" s="113" t="s">
        <v>4636</v>
      </c>
    </row>
    <row r="9671" spans="10:13">
      <c r="J9671" s="113" t="s">
        <v>12256</v>
      </c>
      <c r="K9671" s="113" t="s">
        <v>4623</v>
      </c>
      <c r="L9671" s="113" t="s">
        <v>3918</v>
      </c>
      <c r="M9671" s="113" t="s">
        <v>4639</v>
      </c>
    </row>
    <row r="9672" spans="10:13">
      <c r="J9672" s="113" t="s">
        <v>12256</v>
      </c>
      <c r="K9672" s="113" t="s">
        <v>4626</v>
      </c>
      <c r="L9672" s="113" t="s">
        <v>3918</v>
      </c>
      <c r="M9672" s="113" t="s">
        <v>4642</v>
      </c>
    </row>
    <row r="9673" spans="10:13">
      <c r="J9673" s="113" t="s">
        <v>12256</v>
      </c>
      <c r="K9673" s="113" t="s">
        <v>4629</v>
      </c>
      <c r="L9673" s="113" t="s">
        <v>3918</v>
      </c>
      <c r="M9673" s="113" t="s">
        <v>4645</v>
      </c>
    </row>
    <row r="9674" spans="10:13">
      <c r="J9674" s="113" t="s">
        <v>12256</v>
      </c>
      <c r="K9674" s="113" t="s">
        <v>4632</v>
      </c>
      <c r="L9674" s="113" t="s">
        <v>3918</v>
      </c>
      <c r="M9674" s="113" t="s">
        <v>4648</v>
      </c>
    </row>
    <row r="9675" spans="10:13">
      <c r="J9675" s="113" t="s">
        <v>12256</v>
      </c>
      <c r="K9675" s="113" t="s">
        <v>4635</v>
      </c>
      <c r="L9675" s="113" t="s">
        <v>3918</v>
      </c>
      <c r="M9675" s="113" t="s">
        <v>4651</v>
      </c>
    </row>
    <row r="9676" spans="10:13">
      <c r="J9676" s="113" t="s">
        <v>12256</v>
      </c>
      <c r="K9676" s="113" t="s">
        <v>4638</v>
      </c>
      <c r="L9676" s="113" t="s">
        <v>3918</v>
      </c>
      <c r="M9676" s="113" t="s">
        <v>4654</v>
      </c>
    </row>
    <row r="9677" spans="10:13">
      <c r="J9677" s="113" t="s">
        <v>12256</v>
      </c>
      <c r="K9677" s="113" t="s">
        <v>4641</v>
      </c>
      <c r="L9677" s="113" t="s">
        <v>3918</v>
      </c>
      <c r="M9677" s="113" t="s">
        <v>4657</v>
      </c>
    </row>
    <row r="9678" spans="10:13">
      <c r="J9678" s="113" t="s">
        <v>12256</v>
      </c>
      <c r="K9678" s="113" t="s">
        <v>4644</v>
      </c>
      <c r="L9678" s="113" t="s">
        <v>3918</v>
      </c>
      <c r="M9678" s="113" t="s">
        <v>4660</v>
      </c>
    </row>
    <row r="9679" spans="10:13">
      <c r="J9679" s="113" t="s">
        <v>12256</v>
      </c>
      <c r="K9679" s="113" t="s">
        <v>4647</v>
      </c>
      <c r="L9679" s="113" t="s">
        <v>3918</v>
      </c>
      <c r="M9679" s="113" t="s">
        <v>4663</v>
      </c>
    </row>
    <row r="9680" spans="10:13">
      <c r="J9680" s="113" t="s">
        <v>12256</v>
      </c>
      <c r="K9680" s="113" t="s">
        <v>4650</v>
      </c>
      <c r="L9680" s="113" t="s">
        <v>3918</v>
      </c>
      <c r="M9680" s="113" t="s">
        <v>4666</v>
      </c>
    </row>
    <row r="9681" spans="10:13">
      <c r="J9681" s="113" t="s">
        <v>12256</v>
      </c>
      <c r="K9681" s="113" t="s">
        <v>4653</v>
      </c>
      <c r="L9681" s="113" t="s">
        <v>3918</v>
      </c>
      <c r="M9681" s="113" t="s">
        <v>4669</v>
      </c>
    </row>
    <row r="9682" spans="10:13">
      <c r="J9682" s="113" t="s">
        <v>12256</v>
      </c>
      <c r="K9682" s="113" t="s">
        <v>4656</v>
      </c>
      <c r="L9682" s="113" t="s">
        <v>3918</v>
      </c>
      <c r="M9682" s="113" t="s">
        <v>4672</v>
      </c>
    </row>
    <row r="9683" spans="10:13">
      <c r="J9683" s="113" t="s">
        <v>12256</v>
      </c>
      <c r="K9683" s="113" t="s">
        <v>4659</v>
      </c>
      <c r="L9683" s="113" t="s">
        <v>3918</v>
      </c>
      <c r="M9683" s="113" t="s">
        <v>4675</v>
      </c>
    </row>
    <row r="9684" spans="10:13">
      <c r="J9684" s="113" t="s">
        <v>12256</v>
      </c>
      <c r="K9684" s="113" t="s">
        <v>4662</v>
      </c>
      <c r="L9684" s="113" t="s">
        <v>3918</v>
      </c>
      <c r="M9684" s="113" t="s">
        <v>4678</v>
      </c>
    </row>
    <row r="9685" spans="10:13">
      <c r="J9685" s="113" t="s">
        <v>12256</v>
      </c>
      <c r="K9685" s="113" t="s">
        <v>4665</v>
      </c>
      <c r="L9685" s="113" t="s">
        <v>3918</v>
      </c>
      <c r="M9685" s="113" t="s">
        <v>4681</v>
      </c>
    </row>
    <row r="9686" spans="10:13">
      <c r="J9686" s="113" t="s">
        <v>12256</v>
      </c>
      <c r="K9686" s="113" t="s">
        <v>4668</v>
      </c>
      <c r="L9686" s="113" t="s">
        <v>3918</v>
      </c>
      <c r="M9686" s="113" t="s">
        <v>4684</v>
      </c>
    </row>
    <row r="9687" spans="10:13">
      <c r="J9687" s="113" t="s">
        <v>12256</v>
      </c>
      <c r="K9687" s="113" t="s">
        <v>4671</v>
      </c>
      <c r="L9687" s="113" t="s">
        <v>3918</v>
      </c>
      <c r="M9687" s="113" t="s">
        <v>4687</v>
      </c>
    </row>
    <row r="9688" spans="10:13">
      <c r="J9688" s="113" t="s">
        <v>12256</v>
      </c>
      <c r="K9688" s="113" t="s">
        <v>4674</v>
      </c>
      <c r="L9688" s="113" t="s">
        <v>3918</v>
      </c>
      <c r="M9688" s="113" t="s">
        <v>4690</v>
      </c>
    </row>
    <row r="9689" spans="10:13">
      <c r="J9689" s="113" t="s">
        <v>12256</v>
      </c>
      <c r="K9689" s="113" t="s">
        <v>4677</v>
      </c>
      <c r="L9689" s="113" t="s">
        <v>3918</v>
      </c>
      <c r="M9689" s="113" t="s">
        <v>4693</v>
      </c>
    </row>
    <row r="9690" spans="10:13">
      <c r="J9690" s="113" t="s">
        <v>12256</v>
      </c>
      <c r="K9690" s="113" t="s">
        <v>4680</v>
      </c>
      <c r="L9690" s="113" t="s">
        <v>3918</v>
      </c>
      <c r="M9690" s="113" t="s">
        <v>4696</v>
      </c>
    </row>
    <row r="9691" spans="10:13">
      <c r="J9691" s="113" t="s">
        <v>12256</v>
      </c>
      <c r="K9691" s="113" t="s">
        <v>4683</v>
      </c>
      <c r="L9691" s="113" t="s">
        <v>3918</v>
      </c>
      <c r="M9691" s="113" t="s">
        <v>4699</v>
      </c>
    </row>
    <row r="9692" spans="10:13">
      <c r="J9692" s="113" t="s">
        <v>12256</v>
      </c>
      <c r="K9692" s="113" t="s">
        <v>4686</v>
      </c>
      <c r="L9692" s="113" t="s">
        <v>3918</v>
      </c>
      <c r="M9692" s="113" t="s">
        <v>4702</v>
      </c>
    </row>
    <row r="9693" spans="10:13">
      <c r="J9693" s="113" t="s">
        <v>12256</v>
      </c>
      <c r="K9693" s="113" t="s">
        <v>4689</v>
      </c>
      <c r="L9693" s="113" t="s">
        <v>3918</v>
      </c>
      <c r="M9693" s="113" t="s">
        <v>4705</v>
      </c>
    </row>
    <row r="9694" spans="10:13">
      <c r="J9694" s="113" t="s">
        <v>12256</v>
      </c>
      <c r="K9694" s="113" t="s">
        <v>4692</v>
      </c>
      <c r="L9694" s="113" t="s">
        <v>3918</v>
      </c>
      <c r="M9694" s="113" t="s">
        <v>4708</v>
      </c>
    </row>
    <row r="9695" spans="10:13">
      <c r="J9695" s="113" t="s">
        <v>12256</v>
      </c>
      <c r="K9695" s="113" t="s">
        <v>4695</v>
      </c>
      <c r="L9695" s="113" t="s">
        <v>3918</v>
      </c>
      <c r="M9695" s="113" t="s">
        <v>4711</v>
      </c>
    </row>
    <row r="9696" spans="10:13">
      <c r="J9696" s="113" t="s">
        <v>12256</v>
      </c>
      <c r="K9696" s="113" t="s">
        <v>4698</v>
      </c>
      <c r="L9696" s="113" t="s">
        <v>3918</v>
      </c>
      <c r="M9696" s="113" t="s">
        <v>4714</v>
      </c>
    </row>
    <row r="9697" spans="10:13">
      <c r="J9697" s="113" t="s">
        <v>12256</v>
      </c>
      <c r="K9697" s="113" t="s">
        <v>4701</v>
      </c>
      <c r="L9697" s="113" t="s">
        <v>3918</v>
      </c>
      <c r="M9697" s="113" t="s">
        <v>4717</v>
      </c>
    </row>
    <row r="9698" spans="10:13">
      <c r="J9698" s="113" t="s">
        <v>12256</v>
      </c>
      <c r="K9698" s="113" t="s">
        <v>4704</v>
      </c>
      <c r="L9698" s="113" t="s">
        <v>3918</v>
      </c>
      <c r="M9698" s="113" t="s">
        <v>4720</v>
      </c>
    </row>
    <row r="9699" spans="10:13">
      <c r="J9699" s="113" t="s">
        <v>12256</v>
      </c>
      <c r="K9699" s="113" t="s">
        <v>4707</v>
      </c>
      <c r="L9699" s="113" t="s">
        <v>3918</v>
      </c>
      <c r="M9699" s="113" t="s">
        <v>4723</v>
      </c>
    </row>
    <row r="9700" spans="10:13">
      <c r="J9700" s="113" t="s">
        <v>12256</v>
      </c>
      <c r="K9700" s="113" t="s">
        <v>4710</v>
      </c>
      <c r="L9700" s="113" t="s">
        <v>3918</v>
      </c>
      <c r="M9700" s="113" t="s">
        <v>4726</v>
      </c>
    </row>
    <row r="9701" spans="10:13">
      <c r="J9701" s="113" t="s">
        <v>12256</v>
      </c>
      <c r="K9701" s="113" t="s">
        <v>4713</v>
      </c>
      <c r="L9701" s="113" t="s">
        <v>3918</v>
      </c>
      <c r="M9701" s="113" t="s">
        <v>4729</v>
      </c>
    </row>
    <row r="9702" spans="10:13">
      <c r="J9702" s="113" t="s">
        <v>12256</v>
      </c>
      <c r="K9702" s="113" t="s">
        <v>4716</v>
      </c>
      <c r="L9702" s="113" t="s">
        <v>3918</v>
      </c>
      <c r="M9702" s="113" t="s">
        <v>4732</v>
      </c>
    </row>
    <row r="9703" spans="10:13">
      <c r="J9703" s="113" t="s">
        <v>12256</v>
      </c>
      <c r="K9703" s="113" t="s">
        <v>4719</v>
      </c>
      <c r="L9703" s="113" t="s">
        <v>3918</v>
      </c>
      <c r="M9703" s="113" t="s">
        <v>4735</v>
      </c>
    </row>
    <row r="9704" spans="10:13">
      <c r="J9704" s="113" t="s">
        <v>12256</v>
      </c>
      <c r="K9704" s="113" t="s">
        <v>4722</v>
      </c>
      <c r="L9704" s="113" t="s">
        <v>3918</v>
      </c>
      <c r="M9704" s="113" t="s">
        <v>4738</v>
      </c>
    </row>
    <row r="9705" spans="10:13">
      <c r="J9705" s="113" t="s">
        <v>12256</v>
      </c>
      <c r="K9705" s="113" t="s">
        <v>4725</v>
      </c>
      <c r="L9705" s="113" t="s">
        <v>3918</v>
      </c>
      <c r="M9705" s="113" t="s">
        <v>4741</v>
      </c>
    </row>
    <row r="9706" spans="10:13">
      <c r="J9706" s="113" t="s">
        <v>12256</v>
      </c>
      <c r="K9706" s="113" t="s">
        <v>4728</v>
      </c>
      <c r="L9706" s="113" t="s">
        <v>3918</v>
      </c>
      <c r="M9706" s="113" t="s">
        <v>4744</v>
      </c>
    </row>
    <row r="9707" spans="10:13">
      <c r="J9707" s="113" t="s">
        <v>12256</v>
      </c>
      <c r="K9707" s="113" t="s">
        <v>4731</v>
      </c>
      <c r="L9707" s="113" t="s">
        <v>3918</v>
      </c>
      <c r="M9707" s="113" t="s">
        <v>4747</v>
      </c>
    </row>
    <row r="9708" spans="10:13">
      <c r="J9708" s="113" t="s">
        <v>12256</v>
      </c>
      <c r="K9708" s="113" t="s">
        <v>4734</v>
      </c>
      <c r="L9708" s="113" t="s">
        <v>3918</v>
      </c>
      <c r="M9708" s="113" t="s">
        <v>4750</v>
      </c>
    </row>
    <row r="9709" spans="10:13">
      <c r="J9709" s="113" t="s">
        <v>12256</v>
      </c>
      <c r="K9709" s="113" t="s">
        <v>4737</v>
      </c>
      <c r="L9709" s="113" t="s">
        <v>3918</v>
      </c>
      <c r="M9709" s="113" t="s">
        <v>4753</v>
      </c>
    </row>
    <row r="9710" spans="10:13">
      <c r="J9710" s="113" t="s">
        <v>12256</v>
      </c>
      <c r="K9710" s="113" t="s">
        <v>4740</v>
      </c>
      <c r="L9710" s="113" t="s">
        <v>3918</v>
      </c>
      <c r="M9710" s="113" t="s">
        <v>4756</v>
      </c>
    </row>
    <row r="9711" spans="10:13">
      <c r="J9711" s="113" t="s">
        <v>12256</v>
      </c>
      <c r="K9711" s="113" t="s">
        <v>4743</v>
      </c>
      <c r="L9711" s="113" t="s">
        <v>3918</v>
      </c>
      <c r="M9711" s="113" t="s">
        <v>4759</v>
      </c>
    </row>
    <row r="9712" spans="10:13">
      <c r="J9712" s="113" t="s">
        <v>12256</v>
      </c>
      <c r="K9712" s="113" t="s">
        <v>4746</v>
      </c>
      <c r="L9712" s="113" t="s">
        <v>3918</v>
      </c>
      <c r="M9712" s="113" t="s">
        <v>4762</v>
      </c>
    </row>
    <row r="9713" spans="10:13">
      <c r="J9713" s="113" t="s">
        <v>12256</v>
      </c>
      <c r="K9713" s="113" t="s">
        <v>4749</v>
      </c>
      <c r="L9713" s="113" t="s">
        <v>3918</v>
      </c>
      <c r="M9713" s="113" t="s">
        <v>4765</v>
      </c>
    </row>
    <row r="9714" spans="10:13">
      <c r="J9714" s="113" t="s">
        <v>12256</v>
      </c>
      <c r="K9714" s="113" t="s">
        <v>4752</v>
      </c>
      <c r="L9714" s="113" t="s">
        <v>3918</v>
      </c>
      <c r="M9714" s="113" t="s">
        <v>4768</v>
      </c>
    </row>
    <row r="9715" spans="10:13">
      <c r="J9715" s="113" t="s">
        <v>12256</v>
      </c>
      <c r="K9715" s="113" t="s">
        <v>4755</v>
      </c>
      <c r="L9715" s="113" t="s">
        <v>3918</v>
      </c>
      <c r="M9715" s="113" t="s">
        <v>4771</v>
      </c>
    </row>
    <row r="9716" spans="10:13">
      <c r="J9716" s="113" t="s">
        <v>12256</v>
      </c>
      <c r="K9716" s="113" t="s">
        <v>4758</v>
      </c>
      <c r="L9716" s="113" t="s">
        <v>3918</v>
      </c>
      <c r="M9716" s="113" t="s">
        <v>4774</v>
      </c>
    </row>
    <row r="9717" spans="10:13">
      <c r="J9717" s="113" t="s">
        <v>12256</v>
      </c>
      <c r="K9717" s="113" t="s">
        <v>4761</v>
      </c>
      <c r="L9717" s="113" t="s">
        <v>3918</v>
      </c>
      <c r="M9717" s="113" t="s">
        <v>4777</v>
      </c>
    </row>
    <row r="9718" spans="10:13">
      <c r="J9718" s="113" t="s">
        <v>12256</v>
      </c>
      <c r="K9718" s="113" t="s">
        <v>4764</v>
      </c>
      <c r="L9718" s="113" t="s">
        <v>3918</v>
      </c>
      <c r="M9718" s="113" t="s">
        <v>4780</v>
      </c>
    </row>
    <row r="9719" spans="10:13">
      <c r="J9719" s="113" t="s">
        <v>12256</v>
      </c>
      <c r="K9719" s="113" t="s">
        <v>4767</v>
      </c>
      <c r="L9719" s="113" t="s">
        <v>3918</v>
      </c>
      <c r="M9719" s="113" t="s">
        <v>4783</v>
      </c>
    </row>
    <row r="9720" spans="10:13">
      <c r="J9720" s="113" t="s">
        <v>12256</v>
      </c>
      <c r="K9720" s="113" t="s">
        <v>4770</v>
      </c>
      <c r="L9720" s="113" t="s">
        <v>3918</v>
      </c>
      <c r="M9720" s="113" t="s">
        <v>4786</v>
      </c>
    </row>
    <row r="9721" spans="10:13">
      <c r="J9721" s="113" t="s">
        <v>12256</v>
      </c>
      <c r="K9721" s="113" t="s">
        <v>4773</v>
      </c>
      <c r="L9721" s="113" t="s">
        <v>3918</v>
      </c>
      <c r="M9721" s="113" t="s">
        <v>4789</v>
      </c>
    </row>
    <row r="9722" spans="10:13">
      <c r="J9722" s="113" t="s">
        <v>12256</v>
      </c>
      <c r="K9722" s="113" t="s">
        <v>4776</v>
      </c>
      <c r="L9722" s="113" t="s">
        <v>3918</v>
      </c>
      <c r="M9722" s="113" t="s">
        <v>4792</v>
      </c>
    </row>
    <row r="9723" spans="10:13">
      <c r="J9723" s="113" t="s">
        <v>12256</v>
      </c>
      <c r="K9723" s="113" t="s">
        <v>4779</v>
      </c>
      <c r="L9723" s="113" t="s">
        <v>3918</v>
      </c>
      <c r="M9723" s="113" t="s">
        <v>4795</v>
      </c>
    </row>
    <row r="9724" spans="10:13">
      <c r="J9724" s="113" t="s">
        <v>12256</v>
      </c>
      <c r="K9724" s="113" t="s">
        <v>4782</v>
      </c>
      <c r="L9724" s="113" t="s">
        <v>3918</v>
      </c>
      <c r="M9724" s="113" t="s">
        <v>4798</v>
      </c>
    </row>
    <row r="9725" spans="10:13">
      <c r="J9725" s="113" t="s">
        <v>12256</v>
      </c>
      <c r="K9725" s="113" t="s">
        <v>4785</v>
      </c>
      <c r="L9725" s="113" t="s">
        <v>3918</v>
      </c>
      <c r="M9725" s="113" t="s">
        <v>4801</v>
      </c>
    </row>
    <row r="9726" spans="10:13">
      <c r="J9726" s="113" t="s">
        <v>12256</v>
      </c>
      <c r="K9726" s="113" t="s">
        <v>4788</v>
      </c>
      <c r="L9726" s="113" t="s">
        <v>3918</v>
      </c>
      <c r="M9726" s="113" t="s">
        <v>4804</v>
      </c>
    </row>
    <row r="9727" spans="10:13">
      <c r="J9727" s="113" t="s">
        <v>12256</v>
      </c>
      <c r="K9727" s="113" t="s">
        <v>4791</v>
      </c>
      <c r="L9727" s="113" t="s">
        <v>3918</v>
      </c>
      <c r="M9727" s="113" t="s">
        <v>4807</v>
      </c>
    </row>
    <row r="9728" spans="10:13">
      <c r="J9728" s="113" t="s">
        <v>12256</v>
      </c>
      <c r="K9728" s="113" t="s">
        <v>4794</v>
      </c>
      <c r="L9728" s="113" t="s">
        <v>3918</v>
      </c>
      <c r="M9728" s="113" t="s">
        <v>4810</v>
      </c>
    </row>
    <row r="9729" spans="10:13">
      <c r="J9729" s="113" t="s">
        <v>12256</v>
      </c>
      <c r="K9729" s="113" t="s">
        <v>4797</v>
      </c>
      <c r="L9729" s="113" t="s">
        <v>3918</v>
      </c>
      <c r="M9729" s="113" t="s">
        <v>4813</v>
      </c>
    </row>
    <row r="9730" spans="10:13">
      <c r="J9730" s="113" t="s">
        <v>12256</v>
      </c>
      <c r="K9730" s="113" t="s">
        <v>4800</v>
      </c>
      <c r="L9730" s="113" t="s">
        <v>3918</v>
      </c>
      <c r="M9730" s="113" t="s">
        <v>4816</v>
      </c>
    </row>
    <row r="9731" spans="10:13">
      <c r="J9731" s="113" t="s">
        <v>12256</v>
      </c>
      <c r="K9731" s="113" t="s">
        <v>4803</v>
      </c>
      <c r="L9731" s="113" t="s">
        <v>3918</v>
      </c>
      <c r="M9731" s="113" t="s">
        <v>4819</v>
      </c>
    </row>
    <row r="9732" spans="10:13">
      <c r="J9732" s="113" t="s">
        <v>12256</v>
      </c>
      <c r="K9732" s="113" t="s">
        <v>4806</v>
      </c>
      <c r="L9732" s="113" t="s">
        <v>3918</v>
      </c>
      <c r="M9732" s="113" t="s">
        <v>4822</v>
      </c>
    </row>
    <row r="9733" spans="10:13">
      <c r="J9733" s="113" t="s">
        <v>12256</v>
      </c>
      <c r="K9733" s="113" t="s">
        <v>4809</v>
      </c>
      <c r="L9733" s="113" t="s">
        <v>3918</v>
      </c>
      <c r="M9733" s="113" t="s">
        <v>4825</v>
      </c>
    </row>
    <row r="9734" spans="10:13">
      <c r="J9734" s="113" t="s">
        <v>12256</v>
      </c>
      <c r="K9734" s="113" t="s">
        <v>4812</v>
      </c>
      <c r="L9734" s="113" t="s">
        <v>3918</v>
      </c>
      <c r="M9734" s="113" t="s">
        <v>4828</v>
      </c>
    </row>
    <row r="9735" spans="10:13">
      <c r="J9735" s="113" t="s">
        <v>12256</v>
      </c>
      <c r="K9735" s="113" t="s">
        <v>4815</v>
      </c>
      <c r="L9735" s="113" t="s">
        <v>3918</v>
      </c>
      <c r="M9735" s="113" t="s">
        <v>4831</v>
      </c>
    </row>
    <row r="9736" spans="10:13">
      <c r="J9736" s="113" t="s">
        <v>12256</v>
      </c>
      <c r="K9736" s="113" t="s">
        <v>4818</v>
      </c>
      <c r="L9736" s="113" t="s">
        <v>3918</v>
      </c>
      <c r="M9736" s="113" t="s">
        <v>4834</v>
      </c>
    </row>
    <row r="9737" spans="10:13">
      <c r="J9737" s="113" t="s">
        <v>12256</v>
      </c>
      <c r="K9737" s="113" t="s">
        <v>4821</v>
      </c>
      <c r="L9737" s="113" t="s">
        <v>3918</v>
      </c>
      <c r="M9737" s="113" t="s">
        <v>4837</v>
      </c>
    </row>
    <row r="9738" spans="10:13">
      <c r="J9738" s="113" t="s">
        <v>12256</v>
      </c>
      <c r="K9738" s="113" t="s">
        <v>4824</v>
      </c>
      <c r="L9738" s="113" t="s">
        <v>3918</v>
      </c>
      <c r="M9738" s="113" t="s">
        <v>4840</v>
      </c>
    </row>
    <row r="9739" spans="10:13">
      <c r="J9739" s="113" t="s">
        <v>12256</v>
      </c>
      <c r="K9739" s="113" t="s">
        <v>4827</v>
      </c>
      <c r="L9739" s="113" t="s">
        <v>3918</v>
      </c>
      <c r="M9739" s="113" t="s">
        <v>4843</v>
      </c>
    </row>
    <row r="9740" spans="10:13">
      <c r="J9740" s="113" t="s">
        <v>12256</v>
      </c>
      <c r="K9740" s="113" t="s">
        <v>4830</v>
      </c>
      <c r="L9740" s="113" t="s">
        <v>3918</v>
      </c>
      <c r="M9740" s="113" t="s">
        <v>4846</v>
      </c>
    </row>
    <row r="9741" spans="10:13">
      <c r="J9741" s="113" t="s">
        <v>12256</v>
      </c>
      <c r="K9741" s="113" t="s">
        <v>4833</v>
      </c>
      <c r="L9741" s="113" t="s">
        <v>3918</v>
      </c>
      <c r="M9741" s="113" t="s">
        <v>4849</v>
      </c>
    </row>
    <row r="9742" spans="10:13">
      <c r="J9742" s="113" t="s">
        <v>12256</v>
      </c>
      <c r="K9742" s="113" t="s">
        <v>4836</v>
      </c>
      <c r="L9742" s="113" t="s">
        <v>3918</v>
      </c>
      <c r="M9742" s="113" t="s">
        <v>4852</v>
      </c>
    </row>
    <row r="9743" spans="10:13">
      <c r="J9743" s="113" t="s">
        <v>12256</v>
      </c>
      <c r="K9743" s="113" t="s">
        <v>4839</v>
      </c>
      <c r="L9743" s="113" t="s">
        <v>3918</v>
      </c>
      <c r="M9743" s="113" t="s">
        <v>4855</v>
      </c>
    </row>
    <row r="9744" spans="10:13">
      <c r="J9744" s="113" t="s">
        <v>12256</v>
      </c>
      <c r="K9744" s="113" t="s">
        <v>4842</v>
      </c>
      <c r="L9744" s="113" t="s">
        <v>3918</v>
      </c>
      <c r="M9744" s="113" t="s">
        <v>4858</v>
      </c>
    </row>
    <row r="9745" spans="10:13">
      <c r="J9745" s="113" t="s">
        <v>12256</v>
      </c>
      <c r="K9745" s="113" t="s">
        <v>4845</v>
      </c>
      <c r="L9745" s="113" t="s">
        <v>3918</v>
      </c>
      <c r="M9745" s="113" t="s">
        <v>4861</v>
      </c>
    </row>
    <row r="9746" spans="10:13">
      <c r="J9746" s="113" t="s">
        <v>12256</v>
      </c>
      <c r="K9746" s="113" t="s">
        <v>4848</v>
      </c>
      <c r="L9746" s="113" t="s">
        <v>3918</v>
      </c>
      <c r="M9746" s="113" t="s">
        <v>4864</v>
      </c>
    </row>
    <row r="9747" spans="10:13">
      <c r="J9747" s="113" t="s">
        <v>12256</v>
      </c>
      <c r="K9747" s="113" t="s">
        <v>4851</v>
      </c>
      <c r="L9747" s="113" t="s">
        <v>3918</v>
      </c>
      <c r="M9747" s="113" t="s">
        <v>4867</v>
      </c>
    </row>
    <row r="9748" spans="10:13">
      <c r="J9748" s="113" t="s">
        <v>12256</v>
      </c>
      <c r="K9748" s="113" t="s">
        <v>4854</v>
      </c>
      <c r="L9748" s="113" t="s">
        <v>3918</v>
      </c>
      <c r="M9748" s="113" t="s">
        <v>4870</v>
      </c>
    </row>
    <row r="9749" spans="10:13">
      <c r="J9749" s="113" t="s">
        <v>12256</v>
      </c>
      <c r="K9749" s="113" t="s">
        <v>4857</v>
      </c>
      <c r="L9749" s="113" t="s">
        <v>3918</v>
      </c>
      <c r="M9749" s="113" t="s">
        <v>4873</v>
      </c>
    </row>
    <row r="9750" spans="10:13">
      <c r="J9750" s="113" t="s">
        <v>12256</v>
      </c>
      <c r="K9750" s="113" t="s">
        <v>4860</v>
      </c>
      <c r="L9750" s="113" t="s">
        <v>3918</v>
      </c>
      <c r="M9750" s="113" t="s">
        <v>4876</v>
      </c>
    </row>
    <row r="9751" spans="10:13">
      <c r="J9751" s="113" t="s">
        <v>12256</v>
      </c>
      <c r="K9751" s="113" t="s">
        <v>4863</v>
      </c>
      <c r="L9751" s="113" t="s">
        <v>3918</v>
      </c>
      <c r="M9751" s="113" t="s">
        <v>4879</v>
      </c>
    </row>
    <row r="9752" spans="10:13">
      <c r="J9752" s="113" t="s">
        <v>12256</v>
      </c>
      <c r="K9752" s="113" t="s">
        <v>4866</v>
      </c>
      <c r="L9752" s="113" t="s">
        <v>3918</v>
      </c>
      <c r="M9752" s="113" t="s">
        <v>4882</v>
      </c>
    </row>
    <row r="9753" spans="10:13">
      <c r="J9753" s="113" t="s">
        <v>12256</v>
      </c>
      <c r="K9753" s="113" t="s">
        <v>4869</v>
      </c>
      <c r="L9753" s="113" t="s">
        <v>3918</v>
      </c>
      <c r="M9753" s="113" t="s">
        <v>4885</v>
      </c>
    </row>
    <row r="9754" spans="10:13">
      <c r="J9754" s="113" t="s">
        <v>12256</v>
      </c>
      <c r="K9754" s="113" t="s">
        <v>4872</v>
      </c>
      <c r="L9754" s="113" t="s">
        <v>3918</v>
      </c>
      <c r="M9754" s="113" t="s">
        <v>4888</v>
      </c>
    </row>
    <row r="9755" spans="10:13">
      <c r="J9755" s="113" t="s">
        <v>12256</v>
      </c>
      <c r="K9755" s="113" t="s">
        <v>4875</v>
      </c>
      <c r="L9755" s="113" t="s">
        <v>3918</v>
      </c>
      <c r="M9755" s="113" t="s">
        <v>4891</v>
      </c>
    </row>
    <row r="9756" spans="10:13">
      <c r="J9756" s="113" t="s">
        <v>12256</v>
      </c>
      <c r="K9756" s="113" t="s">
        <v>4878</v>
      </c>
      <c r="L9756" s="113" t="s">
        <v>3918</v>
      </c>
      <c r="M9756" s="113" t="s">
        <v>4894</v>
      </c>
    </row>
    <row r="9757" spans="10:13">
      <c r="J9757" s="113" t="s">
        <v>12256</v>
      </c>
      <c r="K9757" s="113" t="s">
        <v>4881</v>
      </c>
      <c r="L9757" s="113" t="s">
        <v>3918</v>
      </c>
      <c r="M9757" s="113" t="s">
        <v>4897</v>
      </c>
    </row>
    <row r="9758" spans="10:13">
      <c r="J9758" s="113" t="s">
        <v>12256</v>
      </c>
      <c r="K9758" s="113" t="s">
        <v>4884</v>
      </c>
      <c r="L9758" s="113" t="s">
        <v>3918</v>
      </c>
      <c r="M9758" s="113" t="s">
        <v>4900</v>
      </c>
    </row>
    <row r="9759" spans="10:13">
      <c r="J9759" s="113" t="s">
        <v>12256</v>
      </c>
      <c r="K9759" s="113" t="s">
        <v>4887</v>
      </c>
      <c r="L9759" s="113" t="s">
        <v>3918</v>
      </c>
      <c r="M9759" s="113" t="s">
        <v>4903</v>
      </c>
    </row>
    <row r="9760" spans="10:13">
      <c r="J9760" s="113" t="s">
        <v>12256</v>
      </c>
      <c r="K9760" s="113" t="s">
        <v>4890</v>
      </c>
      <c r="L9760" s="113" t="s">
        <v>3918</v>
      </c>
      <c r="M9760" s="113" t="s">
        <v>4906</v>
      </c>
    </row>
    <row r="9761" spans="10:13">
      <c r="J9761" s="113" t="s">
        <v>12256</v>
      </c>
      <c r="K9761" s="113" t="s">
        <v>4893</v>
      </c>
      <c r="L9761" s="113" t="s">
        <v>3918</v>
      </c>
      <c r="M9761" s="113" t="s">
        <v>4909</v>
      </c>
    </row>
    <row r="9762" spans="10:13">
      <c r="J9762" s="113" t="s">
        <v>12256</v>
      </c>
      <c r="K9762" s="113" t="s">
        <v>4896</v>
      </c>
      <c r="L9762" s="113" t="s">
        <v>3918</v>
      </c>
      <c r="M9762" s="113" t="s">
        <v>4912</v>
      </c>
    </row>
    <row r="9763" spans="10:13">
      <c r="J9763" s="113" t="s">
        <v>12256</v>
      </c>
      <c r="K9763" s="113" t="s">
        <v>4899</v>
      </c>
      <c r="L9763" s="113" t="s">
        <v>3918</v>
      </c>
      <c r="M9763" s="113" t="s">
        <v>4915</v>
      </c>
    </row>
    <row r="9764" spans="10:13">
      <c r="J9764" s="113" t="s">
        <v>12256</v>
      </c>
      <c r="K9764" s="113" t="s">
        <v>4902</v>
      </c>
      <c r="L9764" s="113" t="s">
        <v>3918</v>
      </c>
      <c r="M9764" s="113" t="s">
        <v>4918</v>
      </c>
    </row>
    <row r="9765" spans="10:13">
      <c r="J9765" s="113" t="s">
        <v>12256</v>
      </c>
      <c r="K9765" s="113" t="s">
        <v>4905</v>
      </c>
      <c r="L9765" s="113" t="s">
        <v>3918</v>
      </c>
      <c r="M9765" s="113" t="s">
        <v>4921</v>
      </c>
    </row>
    <row r="9766" spans="10:13">
      <c r="J9766" s="113" t="s">
        <v>12256</v>
      </c>
      <c r="K9766" s="113" t="s">
        <v>4908</v>
      </c>
      <c r="L9766" s="113" t="s">
        <v>3918</v>
      </c>
      <c r="M9766" s="113" t="s">
        <v>4924</v>
      </c>
    </row>
    <row r="9767" spans="10:13">
      <c r="J9767" s="113" t="s">
        <v>12256</v>
      </c>
      <c r="K9767" s="113" t="s">
        <v>4911</v>
      </c>
      <c r="L9767" s="113" t="s">
        <v>3918</v>
      </c>
      <c r="M9767" s="113" t="s">
        <v>4927</v>
      </c>
    </row>
    <row r="9768" spans="10:13">
      <c r="J9768" s="113" t="s">
        <v>12256</v>
      </c>
      <c r="K9768" s="113" t="s">
        <v>4914</v>
      </c>
      <c r="L9768" s="113" t="s">
        <v>3918</v>
      </c>
      <c r="M9768" s="113" t="s">
        <v>4930</v>
      </c>
    </row>
    <row r="9769" spans="10:13">
      <c r="J9769" s="113" t="s">
        <v>12256</v>
      </c>
      <c r="K9769" s="113" t="s">
        <v>4917</v>
      </c>
      <c r="L9769" s="113" t="s">
        <v>3918</v>
      </c>
      <c r="M9769" s="113" t="s">
        <v>4933</v>
      </c>
    </row>
    <row r="9770" spans="10:13">
      <c r="J9770" s="113" t="s">
        <v>12256</v>
      </c>
      <c r="K9770" s="113" t="s">
        <v>4920</v>
      </c>
      <c r="L9770" s="113" t="s">
        <v>3918</v>
      </c>
      <c r="M9770" s="113" t="s">
        <v>4936</v>
      </c>
    </row>
    <row r="9771" spans="10:13">
      <c r="J9771" s="113" t="s">
        <v>12256</v>
      </c>
      <c r="K9771" s="113" t="s">
        <v>4923</v>
      </c>
      <c r="L9771" s="113" t="s">
        <v>3918</v>
      </c>
      <c r="M9771" s="113" t="s">
        <v>4939</v>
      </c>
    </row>
    <row r="9772" spans="10:13">
      <c r="J9772" s="113" t="s">
        <v>12256</v>
      </c>
      <c r="K9772" s="113" t="s">
        <v>4926</v>
      </c>
      <c r="L9772" s="113" t="s">
        <v>3918</v>
      </c>
      <c r="M9772" s="113" t="s">
        <v>4942</v>
      </c>
    </row>
    <row r="9773" spans="10:13">
      <c r="J9773" s="113" t="s">
        <v>12256</v>
      </c>
      <c r="K9773" s="113" t="s">
        <v>4929</v>
      </c>
      <c r="L9773" s="113" t="s">
        <v>3918</v>
      </c>
      <c r="M9773" s="113" t="s">
        <v>4945</v>
      </c>
    </row>
    <row r="9774" spans="10:13">
      <c r="J9774" s="113" t="s">
        <v>12256</v>
      </c>
      <c r="K9774" s="113" t="s">
        <v>4932</v>
      </c>
      <c r="L9774" s="113" t="s">
        <v>3918</v>
      </c>
      <c r="M9774" s="113" t="s">
        <v>4948</v>
      </c>
    </row>
    <row r="9775" spans="10:13">
      <c r="J9775" s="113" t="s">
        <v>12256</v>
      </c>
      <c r="K9775" s="113" t="s">
        <v>4935</v>
      </c>
      <c r="L9775" s="113" t="s">
        <v>3918</v>
      </c>
      <c r="M9775" s="113" t="s">
        <v>4951</v>
      </c>
    </row>
    <row r="9776" spans="10:13">
      <c r="J9776" s="113" t="s">
        <v>12256</v>
      </c>
      <c r="K9776" s="113" t="s">
        <v>4938</v>
      </c>
      <c r="L9776" s="113" t="s">
        <v>3918</v>
      </c>
      <c r="M9776" s="113" t="s">
        <v>4954</v>
      </c>
    </row>
    <row r="9777" spans="10:13">
      <c r="J9777" s="113" t="s">
        <v>12256</v>
      </c>
      <c r="K9777" s="113" t="s">
        <v>4941</v>
      </c>
      <c r="L9777" s="113" t="s">
        <v>3918</v>
      </c>
      <c r="M9777" s="113" t="s">
        <v>4957</v>
      </c>
    </row>
    <row r="9778" spans="10:13">
      <c r="J9778" s="113" t="s">
        <v>12256</v>
      </c>
      <c r="K9778" s="113" t="s">
        <v>4944</v>
      </c>
      <c r="L9778" s="113" t="s">
        <v>3918</v>
      </c>
      <c r="M9778" s="113" t="s">
        <v>4960</v>
      </c>
    </row>
    <row r="9779" spans="10:13">
      <c r="J9779" s="113" t="s">
        <v>12256</v>
      </c>
      <c r="K9779" s="113" t="s">
        <v>4947</v>
      </c>
      <c r="L9779" s="113" t="s">
        <v>3918</v>
      </c>
      <c r="M9779" s="113" t="s">
        <v>4963</v>
      </c>
    </row>
    <row r="9780" spans="10:13">
      <c r="J9780" s="113" t="s">
        <v>12256</v>
      </c>
      <c r="K9780" s="113" t="s">
        <v>4950</v>
      </c>
      <c r="L9780" s="113" t="s">
        <v>3918</v>
      </c>
      <c r="M9780" s="113" t="s">
        <v>4966</v>
      </c>
    </row>
    <row r="9781" spans="10:13">
      <c r="J9781" s="113" t="s">
        <v>12256</v>
      </c>
      <c r="K9781" s="113" t="s">
        <v>4953</v>
      </c>
      <c r="L9781" s="113" t="s">
        <v>3918</v>
      </c>
      <c r="M9781" s="113" t="s">
        <v>4969</v>
      </c>
    </row>
    <row r="9782" spans="10:13">
      <c r="J9782" s="113" t="s">
        <v>12256</v>
      </c>
      <c r="K9782" s="113" t="s">
        <v>4956</v>
      </c>
      <c r="L9782" s="113" t="s">
        <v>3918</v>
      </c>
      <c r="M9782" s="113" t="s">
        <v>4972</v>
      </c>
    </row>
    <row r="9783" spans="10:13">
      <c r="J9783" s="113" t="s">
        <v>12256</v>
      </c>
      <c r="K9783" s="113" t="s">
        <v>4959</v>
      </c>
      <c r="L9783" s="113" t="s">
        <v>3918</v>
      </c>
      <c r="M9783" s="113" t="s">
        <v>4975</v>
      </c>
    </row>
    <row r="9784" spans="10:13">
      <c r="J9784" s="113" t="s">
        <v>12256</v>
      </c>
      <c r="K9784" s="113" t="s">
        <v>4962</v>
      </c>
      <c r="L9784" s="113" t="s">
        <v>3918</v>
      </c>
      <c r="M9784" s="113" t="s">
        <v>4978</v>
      </c>
    </row>
    <row r="9785" spans="10:13">
      <c r="J9785" s="113" t="s">
        <v>12256</v>
      </c>
      <c r="K9785" s="113" t="s">
        <v>4965</v>
      </c>
      <c r="L9785" s="113" t="s">
        <v>3918</v>
      </c>
      <c r="M9785" s="113" t="s">
        <v>4981</v>
      </c>
    </row>
    <row r="9786" spans="10:13">
      <c r="J9786" s="113" t="s">
        <v>12256</v>
      </c>
      <c r="K9786" s="113" t="s">
        <v>4968</v>
      </c>
      <c r="L9786" s="113" t="s">
        <v>3918</v>
      </c>
      <c r="M9786" s="113" t="s">
        <v>4984</v>
      </c>
    </row>
    <row r="9787" spans="10:13">
      <c r="J9787" s="113" t="s">
        <v>12256</v>
      </c>
      <c r="K9787" s="113" t="s">
        <v>4971</v>
      </c>
      <c r="L9787" s="113" t="s">
        <v>3918</v>
      </c>
      <c r="M9787" s="113" t="s">
        <v>4987</v>
      </c>
    </row>
    <row r="9788" spans="10:13">
      <c r="J9788" s="113" t="s">
        <v>12256</v>
      </c>
      <c r="K9788" s="113" t="s">
        <v>4974</v>
      </c>
      <c r="L9788" s="113" t="s">
        <v>3918</v>
      </c>
      <c r="M9788" s="113" t="s">
        <v>4990</v>
      </c>
    </row>
    <row r="9789" spans="10:13">
      <c r="J9789" s="113" t="s">
        <v>12256</v>
      </c>
      <c r="K9789" s="113" t="s">
        <v>4977</v>
      </c>
      <c r="L9789" s="113" t="s">
        <v>3918</v>
      </c>
      <c r="M9789" s="113" t="s">
        <v>4993</v>
      </c>
    </row>
    <row r="9790" spans="10:13">
      <c r="J9790" s="113" t="s">
        <v>12256</v>
      </c>
      <c r="K9790" s="113" t="s">
        <v>4980</v>
      </c>
      <c r="L9790" s="113" t="s">
        <v>3918</v>
      </c>
      <c r="M9790" s="113" t="s">
        <v>4996</v>
      </c>
    </row>
    <row r="9791" spans="10:13">
      <c r="J9791" s="113" t="s">
        <v>12256</v>
      </c>
      <c r="K9791" s="113" t="s">
        <v>4983</v>
      </c>
      <c r="L9791" s="113" t="s">
        <v>3918</v>
      </c>
      <c r="M9791" s="113" t="s">
        <v>4999</v>
      </c>
    </row>
    <row r="9792" spans="10:13">
      <c r="J9792" s="113" t="s">
        <v>12256</v>
      </c>
      <c r="K9792" s="113" t="s">
        <v>4986</v>
      </c>
      <c r="L9792" s="113" t="s">
        <v>3918</v>
      </c>
      <c r="M9792" s="113" t="s">
        <v>5002</v>
      </c>
    </row>
    <row r="9793" spans="10:13">
      <c r="J9793" s="113" t="s">
        <v>12256</v>
      </c>
      <c r="K9793" s="113" t="s">
        <v>4989</v>
      </c>
      <c r="L9793" s="113" t="s">
        <v>3918</v>
      </c>
      <c r="M9793" s="113" t="s">
        <v>5005</v>
      </c>
    </row>
    <row r="9794" spans="10:13">
      <c r="J9794" s="113" t="s">
        <v>12256</v>
      </c>
      <c r="K9794" s="113" t="s">
        <v>4992</v>
      </c>
      <c r="L9794" s="113" t="s">
        <v>3918</v>
      </c>
      <c r="M9794" s="113" t="s">
        <v>5008</v>
      </c>
    </row>
    <row r="9795" spans="10:13">
      <c r="J9795" s="113" t="s">
        <v>12256</v>
      </c>
      <c r="K9795" s="113" t="s">
        <v>4995</v>
      </c>
      <c r="L9795" s="113" t="s">
        <v>3918</v>
      </c>
      <c r="M9795" s="113" t="s">
        <v>5011</v>
      </c>
    </row>
    <row r="9796" spans="10:13">
      <c r="J9796" s="113" t="s">
        <v>12256</v>
      </c>
      <c r="K9796" s="113" t="s">
        <v>4998</v>
      </c>
      <c r="L9796" s="113" t="s">
        <v>3918</v>
      </c>
      <c r="M9796" s="113" t="s">
        <v>5014</v>
      </c>
    </row>
    <row r="9797" spans="10:13">
      <c r="J9797" s="113" t="s">
        <v>12256</v>
      </c>
      <c r="K9797" s="113" t="s">
        <v>5001</v>
      </c>
      <c r="L9797" s="113" t="s">
        <v>3918</v>
      </c>
      <c r="M9797" s="113" t="s">
        <v>5017</v>
      </c>
    </row>
    <row r="9798" spans="10:13">
      <c r="J9798" s="113" t="s">
        <v>12256</v>
      </c>
      <c r="K9798" s="113" t="s">
        <v>5004</v>
      </c>
      <c r="L9798" s="113" t="s">
        <v>3918</v>
      </c>
      <c r="M9798" s="113" t="s">
        <v>5020</v>
      </c>
    </row>
    <row r="9799" spans="10:13">
      <c r="J9799" s="113" t="s">
        <v>12256</v>
      </c>
      <c r="K9799" s="113" t="s">
        <v>5007</v>
      </c>
      <c r="L9799" s="113" t="s">
        <v>3918</v>
      </c>
      <c r="M9799" s="113" t="s">
        <v>5023</v>
      </c>
    </row>
    <row r="9800" spans="10:13">
      <c r="J9800" s="113" t="s">
        <v>12256</v>
      </c>
      <c r="K9800" s="113" t="s">
        <v>5010</v>
      </c>
      <c r="L9800" s="113" t="s">
        <v>3918</v>
      </c>
      <c r="M9800" s="113" t="s">
        <v>5026</v>
      </c>
    </row>
    <row r="9801" spans="10:13">
      <c r="J9801" s="113" t="s">
        <v>12256</v>
      </c>
      <c r="K9801" s="113" t="s">
        <v>5013</v>
      </c>
      <c r="L9801" s="113" t="s">
        <v>3918</v>
      </c>
      <c r="M9801" s="113" t="s">
        <v>5029</v>
      </c>
    </row>
    <row r="9802" spans="10:13">
      <c r="J9802" s="113" t="s">
        <v>12256</v>
      </c>
      <c r="K9802" s="113" t="s">
        <v>5016</v>
      </c>
      <c r="L9802" s="113" t="s">
        <v>3918</v>
      </c>
      <c r="M9802" s="113" t="s">
        <v>5032</v>
      </c>
    </row>
    <row r="9803" spans="10:13">
      <c r="J9803" s="113" t="s">
        <v>12256</v>
      </c>
      <c r="K9803" s="113" t="s">
        <v>5019</v>
      </c>
      <c r="L9803" s="113" t="s">
        <v>3918</v>
      </c>
      <c r="M9803" s="113" t="s">
        <v>5035</v>
      </c>
    </row>
    <row r="9804" spans="10:13">
      <c r="J9804" s="113" t="s">
        <v>12256</v>
      </c>
      <c r="K9804" s="113" t="s">
        <v>5022</v>
      </c>
      <c r="L9804" s="113" t="s">
        <v>3918</v>
      </c>
      <c r="M9804" s="113" t="s">
        <v>5038</v>
      </c>
    </row>
    <row r="9805" spans="10:13">
      <c r="J9805" s="113" t="s">
        <v>12256</v>
      </c>
      <c r="K9805" s="113" t="s">
        <v>5025</v>
      </c>
      <c r="L9805" s="113" t="s">
        <v>3918</v>
      </c>
      <c r="M9805" s="113" t="s">
        <v>5041</v>
      </c>
    </row>
    <row r="9806" spans="10:13">
      <c r="J9806" s="113" t="s">
        <v>12256</v>
      </c>
      <c r="K9806" s="113" t="s">
        <v>5028</v>
      </c>
      <c r="L9806" s="113" t="s">
        <v>3918</v>
      </c>
      <c r="M9806" s="113" t="s">
        <v>5044</v>
      </c>
    </row>
    <row r="9807" spans="10:13">
      <c r="J9807" s="113" t="s">
        <v>12256</v>
      </c>
      <c r="K9807" s="113" t="s">
        <v>5031</v>
      </c>
      <c r="L9807" s="113" t="s">
        <v>3918</v>
      </c>
      <c r="M9807" s="113" t="s">
        <v>5047</v>
      </c>
    </row>
    <row r="9808" spans="10:13">
      <c r="J9808" s="113" t="s">
        <v>12256</v>
      </c>
      <c r="K9808" s="113" t="s">
        <v>5034</v>
      </c>
      <c r="L9808" s="113" t="s">
        <v>3918</v>
      </c>
      <c r="M9808" s="113" t="s">
        <v>5050</v>
      </c>
    </row>
    <row r="9809" spans="10:13">
      <c r="J9809" s="113" t="s">
        <v>12256</v>
      </c>
      <c r="K9809" s="113" t="s">
        <v>5037</v>
      </c>
      <c r="L9809" s="113" t="s">
        <v>3918</v>
      </c>
      <c r="M9809" s="113" t="s">
        <v>5053</v>
      </c>
    </row>
    <row r="9810" spans="10:13">
      <c r="J9810" s="113" t="s">
        <v>12256</v>
      </c>
      <c r="K9810" s="113" t="s">
        <v>5040</v>
      </c>
      <c r="L9810" s="113" t="s">
        <v>3918</v>
      </c>
      <c r="M9810" s="113" t="s">
        <v>5056</v>
      </c>
    </row>
    <row r="9811" spans="10:13">
      <c r="J9811" s="113" t="s">
        <v>12256</v>
      </c>
      <c r="K9811" s="113" t="s">
        <v>5043</v>
      </c>
      <c r="L9811" s="113" t="s">
        <v>3918</v>
      </c>
      <c r="M9811" s="113" t="s">
        <v>5059</v>
      </c>
    </row>
    <row r="9812" spans="10:13">
      <c r="J9812" s="113" t="s">
        <v>12256</v>
      </c>
      <c r="K9812" s="113" t="s">
        <v>5046</v>
      </c>
      <c r="L9812" s="113" t="s">
        <v>3918</v>
      </c>
      <c r="M9812" s="113" t="s">
        <v>5062</v>
      </c>
    </row>
    <row r="9813" spans="10:13">
      <c r="J9813" s="113" t="s">
        <v>12256</v>
      </c>
      <c r="K9813" s="113" t="s">
        <v>5049</v>
      </c>
      <c r="L9813" s="113" t="s">
        <v>3918</v>
      </c>
      <c r="M9813" s="113" t="s">
        <v>5065</v>
      </c>
    </row>
    <row r="9814" spans="10:13">
      <c r="J9814" s="113" t="s">
        <v>12256</v>
      </c>
      <c r="K9814" s="113" t="s">
        <v>5052</v>
      </c>
      <c r="L9814" s="113" t="s">
        <v>3918</v>
      </c>
      <c r="M9814" s="113" t="s">
        <v>5068</v>
      </c>
    </row>
    <row r="9815" spans="10:13">
      <c r="J9815" s="113" t="s">
        <v>12256</v>
      </c>
      <c r="K9815" s="113" t="s">
        <v>5055</v>
      </c>
      <c r="L9815" s="113" t="s">
        <v>3918</v>
      </c>
      <c r="M9815" s="113" t="s">
        <v>5071</v>
      </c>
    </row>
    <row r="9816" spans="10:13">
      <c r="J9816" s="113" t="s">
        <v>12256</v>
      </c>
      <c r="K9816" s="113" t="s">
        <v>5058</v>
      </c>
      <c r="L9816" s="113" t="s">
        <v>3918</v>
      </c>
      <c r="M9816" s="113" t="s">
        <v>5074</v>
      </c>
    </row>
    <row r="9817" spans="10:13">
      <c r="J9817" s="113" t="s">
        <v>12256</v>
      </c>
      <c r="K9817" s="113" t="s">
        <v>5061</v>
      </c>
      <c r="L9817" s="113" t="s">
        <v>3918</v>
      </c>
      <c r="M9817" s="113" t="s">
        <v>5077</v>
      </c>
    </row>
    <row r="9818" spans="10:13">
      <c r="J9818" s="113" t="s">
        <v>12256</v>
      </c>
      <c r="K9818" s="113" t="s">
        <v>5064</v>
      </c>
      <c r="L9818" s="113" t="s">
        <v>3918</v>
      </c>
      <c r="M9818" s="113" t="s">
        <v>5080</v>
      </c>
    </row>
    <row r="9819" spans="10:13">
      <c r="J9819" s="113" t="s">
        <v>12256</v>
      </c>
      <c r="K9819" s="113" t="s">
        <v>5067</v>
      </c>
      <c r="L9819" s="113" t="s">
        <v>3918</v>
      </c>
      <c r="M9819" s="113" t="s">
        <v>5083</v>
      </c>
    </row>
    <row r="9820" spans="10:13">
      <c r="J9820" s="113" t="s">
        <v>12256</v>
      </c>
      <c r="K9820" s="113" t="s">
        <v>5070</v>
      </c>
      <c r="L9820" s="113" t="s">
        <v>3918</v>
      </c>
      <c r="M9820" s="113" t="s">
        <v>5086</v>
      </c>
    </row>
    <row r="9821" spans="10:13">
      <c r="J9821" s="113" t="s">
        <v>12256</v>
      </c>
      <c r="K9821" s="113" t="s">
        <v>5073</v>
      </c>
      <c r="L9821" s="113" t="s">
        <v>3918</v>
      </c>
      <c r="M9821" s="113" t="s">
        <v>5089</v>
      </c>
    </row>
    <row r="9822" spans="10:13">
      <c r="J9822" s="113" t="s">
        <v>12256</v>
      </c>
      <c r="K9822" s="113" t="s">
        <v>5076</v>
      </c>
      <c r="L9822" s="113" t="s">
        <v>3918</v>
      </c>
      <c r="M9822" s="113" t="s">
        <v>5092</v>
      </c>
    </row>
    <row r="9823" spans="10:13">
      <c r="J9823" s="113" t="s">
        <v>12256</v>
      </c>
      <c r="K9823" s="113" t="s">
        <v>5079</v>
      </c>
      <c r="L9823" s="113" t="s">
        <v>3918</v>
      </c>
      <c r="M9823" s="113" t="s">
        <v>5095</v>
      </c>
    </row>
    <row r="9824" spans="10:13">
      <c r="J9824" s="113" t="s">
        <v>12256</v>
      </c>
      <c r="K9824" s="113" t="s">
        <v>5082</v>
      </c>
      <c r="L9824" s="113" t="s">
        <v>3918</v>
      </c>
      <c r="M9824" s="113" t="s">
        <v>5098</v>
      </c>
    </row>
    <row r="9825" spans="10:13">
      <c r="J9825" s="113" t="s">
        <v>12256</v>
      </c>
      <c r="K9825" s="113" t="s">
        <v>5085</v>
      </c>
      <c r="L9825" s="113" t="s">
        <v>3918</v>
      </c>
      <c r="M9825" s="113" t="s">
        <v>5101</v>
      </c>
    </row>
    <row r="9826" spans="10:13">
      <c r="J9826" s="113" t="s">
        <v>12256</v>
      </c>
      <c r="K9826" s="113" t="s">
        <v>5088</v>
      </c>
      <c r="L9826" s="113" t="s">
        <v>3918</v>
      </c>
      <c r="M9826" s="113" t="s">
        <v>5104</v>
      </c>
    </row>
    <row r="9827" spans="10:13">
      <c r="J9827" s="113" t="s">
        <v>12256</v>
      </c>
      <c r="K9827" s="113" t="s">
        <v>5091</v>
      </c>
      <c r="L9827" s="113" t="s">
        <v>3918</v>
      </c>
      <c r="M9827" s="113" t="s">
        <v>5107</v>
      </c>
    </row>
    <row r="9828" spans="10:13">
      <c r="J9828" s="113" t="s">
        <v>12256</v>
      </c>
      <c r="K9828" s="113" t="s">
        <v>5094</v>
      </c>
      <c r="L9828" s="113" t="s">
        <v>3918</v>
      </c>
      <c r="M9828" s="113" t="s">
        <v>5110</v>
      </c>
    </row>
    <row r="9829" spans="10:13">
      <c r="J9829" s="113" t="s">
        <v>12256</v>
      </c>
      <c r="K9829" s="113" t="s">
        <v>5097</v>
      </c>
      <c r="L9829" s="113" t="s">
        <v>3918</v>
      </c>
      <c r="M9829" s="113" t="s">
        <v>5113</v>
      </c>
    </row>
    <row r="9830" spans="10:13">
      <c r="J9830" s="113" t="s">
        <v>12256</v>
      </c>
      <c r="K9830" s="113" t="s">
        <v>5100</v>
      </c>
      <c r="L9830" s="113" t="s">
        <v>3918</v>
      </c>
      <c r="M9830" s="113" t="s">
        <v>5116</v>
      </c>
    </row>
    <row r="9831" spans="10:13">
      <c r="J9831" s="113" t="s">
        <v>12256</v>
      </c>
      <c r="K9831" s="113" t="s">
        <v>5103</v>
      </c>
      <c r="L9831" s="113" t="s">
        <v>3918</v>
      </c>
      <c r="M9831" s="113" t="s">
        <v>5119</v>
      </c>
    </row>
    <row r="9832" spans="10:13">
      <c r="J9832" s="113" t="s">
        <v>12256</v>
      </c>
      <c r="K9832" s="113" t="s">
        <v>5106</v>
      </c>
      <c r="L9832" s="113" t="s">
        <v>3918</v>
      </c>
      <c r="M9832" s="113" t="s">
        <v>5122</v>
      </c>
    </row>
    <row r="9833" spans="10:13">
      <c r="J9833" s="113" t="s">
        <v>12256</v>
      </c>
      <c r="K9833" s="113" t="s">
        <v>5109</v>
      </c>
      <c r="L9833" s="113" t="s">
        <v>3918</v>
      </c>
      <c r="M9833" s="113" t="s">
        <v>5125</v>
      </c>
    </row>
    <row r="9834" spans="10:13">
      <c r="J9834" s="113" t="s">
        <v>12256</v>
      </c>
      <c r="K9834" s="113" t="s">
        <v>5112</v>
      </c>
      <c r="L9834" s="113" t="s">
        <v>3918</v>
      </c>
      <c r="M9834" s="113" t="s">
        <v>5128</v>
      </c>
    </row>
    <row r="9835" spans="10:13">
      <c r="J9835" s="113" t="s">
        <v>12256</v>
      </c>
      <c r="K9835" s="113" t="s">
        <v>5115</v>
      </c>
      <c r="L9835" s="113" t="s">
        <v>3918</v>
      </c>
      <c r="M9835" s="113" t="s">
        <v>5131</v>
      </c>
    </row>
    <row r="9836" spans="10:13">
      <c r="J9836" s="113" t="s">
        <v>12256</v>
      </c>
      <c r="K9836" s="113" t="s">
        <v>5118</v>
      </c>
      <c r="L9836" s="113" t="s">
        <v>3918</v>
      </c>
      <c r="M9836" s="113" t="s">
        <v>5134</v>
      </c>
    </row>
    <row r="9837" spans="10:13">
      <c r="J9837" s="113" t="s">
        <v>12256</v>
      </c>
      <c r="K9837" s="113" t="s">
        <v>5121</v>
      </c>
      <c r="L9837" s="113" t="s">
        <v>3918</v>
      </c>
      <c r="M9837" s="113" t="s">
        <v>5137</v>
      </c>
    </row>
    <row r="9838" spans="10:13">
      <c r="J9838" s="113" t="s">
        <v>12256</v>
      </c>
      <c r="K9838" s="113" t="s">
        <v>5124</v>
      </c>
      <c r="L9838" s="113" t="s">
        <v>3918</v>
      </c>
      <c r="M9838" s="113" t="s">
        <v>5140</v>
      </c>
    </row>
    <row r="9839" spans="10:13">
      <c r="J9839" s="113" t="s">
        <v>12256</v>
      </c>
      <c r="K9839" s="113" t="s">
        <v>5127</v>
      </c>
      <c r="L9839" s="113" t="s">
        <v>3918</v>
      </c>
      <c r="M9839" s="113" t="s">
        <v>5143</v>
      </c>
    </row>
    <row r="9840" spans="10:13">
      <c r="J9840" s="113" t="s">
        <v>12256</v>
      </c>
      <c r="K9840" s="113" t="s">
        <v>5130</v>
      </c>
      <c r="L9840" s="113" t="s">
        <v>3918</v>
      </c>
      <c r="M9840" s="113" t="s">
        <v>5146</v>
      </c>
    </row>
    <row r="9841" spans="10:13">
      <c r="J9841" s="113" t="s">
        <v>12256</v>
      </c>
      <c r="K9841" s="113" t="s">
        <v>5133</v>
      </c>
      <c r="L9841" s="113" t="s">
        <v>3918</v>
      </c>
      <c r="M9841" s="113" t="s">
        <v>5149</v>
      </c>
    </row>
    <row r="9842" spans="10:13">
      <c r="J9842" s="113" t="s">
        <v>12256</v>
      </c>
      <c r="K9842" s="113" t="s">
        <v>5136</v>
      </c>
      <c r="L9842" s="113" t="s">
        <v>3918</v>
      </c>
      <c r="M9842" s="113" t="s">
        <v>5152</v>
      </c>
    </row>
    <row r="9843" spans="10:13">
      <c r="J9843" s="113" t="s">
        <v>12256</v>
      </c>
      <c r="K9843" s="113" t="s">
        <v>5139</v>
      </c>
      <c r="L9843" s="113" t="s">
        <v>3918</v>
      </c>
      <c r="M9843" s="113" t="s">
        <v>5155</v>
      </c>
    </row>
    <row r="9844" spans="10:13">
      <c r="J9844" s="113" t="s">
        <v>12256</v>
      </c>
      <c r="K9844" s="113" t="s">
        <v>5142</v>
      </c>
      <c r="L9844" s="113" t="s">
        <v>3918</v>
      </c>
      <c r="M9844" s="113" t="s">
        <v>5158</v>
      </c>
    </row>
    <row r="9845" spans="10:13">
      <c r="J9845" s="113" t="s">
        <v>12256</v>
      </c>
      <c r="K9845" s="113" t="s">
        <v>5145</v>
      </c>
      <c r="L9845" s="113" t="s">
        <v>3918</v>
      </c>
      <c r="M9845" s="113" t="s">
        <v>5161</v>
      </c>
    </row>
    <row r="9846" spans="10:13">
      <c r="J9846" s="113" t="s">
        <v>12256</v>
      </c>
      <c r="K9846" s="113" t="s">
        <v>5148</v>
      </c>
      <c r="L9846" s="113" t="s">
        <v>3918</v>
      </c>
      <c r="M9846" s="113" t="s">
        <v>5164</v>
      </c>
    </row>
    <row r="9847" spans="10:13">
      <c r="J9847" s="113" t="s">
        <v>12256</v>
      </c>
      <c r="K9847" s="113" t="s">
        <v>5151</v>
      </c>
      <c r="L9847" s="113" t="s">
        <v>3918</v>
      </c>
      <c r="M9847" s="113" t="s">
        <v>5167</v>
      </c>
    </row>
    <row r="9848" spans="10:13">
      <c r="J9848" s="113" t="s">
        <v>12256</v>
      </c>
      <c r="K9848" s="113" t="s">
        <v>5154</v>
      </c>
      <c r="L9848" s="113" t="s">
        <v>3918</v>
      </c>
      <c r="M9848" s="113" t="s">
        <v>5170</v>
      </c>
    </row>
    <row r="9849" spans="10:13">
      <c r="J9849" s="113" t="s">
        <v>12256</v>
      </c>
      <c r="K9849" s="113" t="s">
        <v>5157</v>
      </c>
      <c r="L9849" s="113" t="s">
        <v>3918</v>
      </c>
      <c r="M9849" s="113" t="s">
        <v>5173</v>
      </c>
    </row>
    <row r="9850" spans="10:13">
      <c r="J9850" s="113" t="s">
        <v>12256</v>
      </c>
      <c r="K9850" s="113" t="s">
        <v>5160</v>
      </c>
      <c r="L9850" s="113" t="s">
        <v>3918</v>
      </c>
      <c r="M9850" s="113" t="s">
        <v>5176</v>
      </c>
    </row>
    <row r="9851" spans="10:13">
      <c r="J9851" s="113" t="s">
        <v>12256</v>
      </c>
      <c r="K9851" s="113" t="s">
        <v>5163</v>
      </c>
      <c r="L9851" s="113" t="s">
        <v>3918</v>
      </c>
      <c r="M9851" s="113" t="s">
        <v>5179</v>
      </c>
    </row>
    <row r="9852" spans="10:13">
      <c r="J9852" s="113" t="s">
        <v>12256</v>
      </c>
      <c r="K9852" s="113" t="s">
        <v>5166</v>
      </c>
      <c r="L9852" s="113" t="s">
        <v>3918</v>
      </c>
      <c r="M9852" s="113" t="s">
        <v>5182</v>
      </c>
    </row>
    <row r="9853" spans="10:13">
      <c r="J9853" s="113" t="s">
        <v>12256</v>
      </c>
      <c r="K9853" s="113" t="s">
        <v>5169</v>
      </c>
      <c r="L9853" s="113" t="s">
        <v>3918</v>
      </c>
      <c r="M9853" s="113" t="s">
        <v>5185</v>
      </c>
    </row>
    <row r="9854" spans="10:13">
      <c r="J9854" s="113" t="s">
        <v>12256</v>
      </c>
      <c r="K9854" s="113" t="s">
        <v>5172</v>
      </c>
      <c r="L9854" s="113" t="s">
        <v>3918</v>
      </c>
      <c r="M9854" s="113" t="s">
        <v>5188</v>
      </c>
    </row>
    <row r="9855" spans="10:13">
      <c r="J9855" s="113" t="s">
        <v>12256</v>
      </c>
      <c r="K9855" s="113" t="s">
        <v>5175</v>
      </c>
      <c r="L9855" s="113" t="s">
        <v>3918</v>
      </c>
      <c r="M9855" s="113" t="s">
        <v>5191</v>
      </c>
    </row>
    <row r="9856" spans="10:13">
      <c r="J9856" s="113" t="s">
        <v>12256</v>
      </c>
      <c r="K9856" s="113" t="s">
        <v>5178</v>
      </c>
      <c r="L9856" s="113" t="s">
        <v>3918</v>
      </c>
      <c r="M9856" s="113" t="s">
        <v>5194</v>
      </c>
    </row>
    <row r="9857" spans="10:13">
      <c r="J9857" s="113" t="s">
        <v>12256</v>
      </c>
      <c r="K9857" s="113" t="s">
        <v>5181</v>
      </c>
      <c r="L9857" s="113" t="s">
        <v>3918</v>
      </c>
      <c r="M9857" s="113" t="s">
        <v>5197</v>
      </c>
    </row>
    <row r="9858" spans="10:13">
      <c r="J9858" s="113" t="s">
        <v>12256</v>
      </c>
      <c r="K9858" s="113" t="s">
        <v>5184</v>
      </c>
      <c r="L9858" s="113" t="s">
        <v>3918</v>
      </c>
      <c r="M9858" s="113" t="s">
        <v>5200</v>
      </c>
    </row>
    <row r="9859" spans="10:13">
      <c r="J9859" s="113" t="s">
        <v>12256</v>
      </c>
      <c r="K9859" s="113" t="s">
        <v>5187</v>
      </c>
      <c r="L9859" s="113" t="s">
        <v>3918</v>
      </c>
      <c r="M9859" s="113" t="s">
        <v>5203</v>
      </c>
    </row>
    <row r="9860" spans="10:13">
      <c r="J9860" s="113" t="s">
        <v>12256</v>
      </c>
      <c r="K9860" s="113" t="s">
        <v>5190</v>
      </c>
      <c r="L9860" s="113" t="s">
        <v>3918</v>
      </c>
      <c r="M9860" s="113" t="s">
        <v>5206</v>
      </c>
    </row>
    <row r="9861" spans="10:13">
      <c r="J9861" s="113" t="s">
        <v>12256</v>
      </c>
      <c r="K9861" s="113" t="s">
        <v>5193</v>
      </c>
      <c r="L9861" s="113" t="s">
        <v>3918</v>
      </c>
      <c r="M9861" s="113" t="s">
        <v>5209</v>
      </c>
    </row>
    <row r="9862" spans="10:13">
      <c r="J9862" s="113" t="s">
        <v>12256</v>
      </c>
      <c r="K9862" s="113" t="s">
        <v>5196</v>
      </c>
      <c r="L9862" s="113" t="s">
        <v>3918</v>
      </c>
      <c r="M9862" s="113" t="s">
        <v>5212</v>
      </c>
    </row>
    <row r="9863" spans="10:13">
      <c r="J9863" s="113" t="s">
        <v>12256</v>
      </c>
      <c r="K9863" s="113" t="s">
        <v>5199</v>
      </c>
      <c r="L9863" s="113" t="s">
        <v>3918</v>
      </c>
      <c r="M9863" s="113" t="s">
        <v>5215</v>
      </c>
    </row>
    <row r="9864" spans="10:13">
      <c r="J9864" s="113" t="s">
        <v>12256</v>
      </c>
      <c r="K9864" s="113" t="s">
        <v>5202</v>
      </c>
      <c r="L9864" s="113" t="s">
        <v>3918</v>
      </c>
      <c r="M9864" s="113" t="s">
        <v>5218</v>
      </c>
    </row>
    <row r="9865" spans="10:13">
      <c r="J9865" s="113" t="s">
        <v>12256</v>
      </c>
      <c r="K9865" s="113" t="s">
        <v>5205</v>
      </c>
      <c r="L9865" s="113" t="s">
        <v>3918</v>
      </c>
      <c r="M9865" s="113" t="s">
        <v>5221</v>
      </c>
    </row>
    <row r="9866" spans="10:13">
      <c r="J9866" s="113" t="s">
        <v>12256</v>
      </c>
      <c r="K9866" s="113" t="s">
        <v>5208</v>
      </c>
      <c r="L9866" s="113" t="s">
        <v>3918</v>
      </c>
      <c r="M9866" s="113" t="s">
        <v>5224</v>
      </c>
    </row>
    <row r="9867" spans="10:13">
      <c r="J9867" s="113" t="s">
        <v>12256</v>
      </c>
      <c r="K9867" s="113" t="s">
        <v>5211</v>
      </c>
      <c r="L9867" s="113" t="s">
        <v>3918</v>
      </c>
      <c r="M9867" s="113" t="s">
        <v>5227</v>
      </c>
    </row>
    <row r="9868" spans="10:13">
      <c r="J9868" s="113" t="s">
        <v>12256</v>
      </c>
      <c r="K9868" s="113" t="s">
        <v>5214</v>
      </c>
      <c r="L9868" s="113" t="s">
        <v>3918</v>
      </c>
      <c r="M9868" s="113" t="s">
        <v>5230</v>
      </c>
    </row>
    <row r="9869" spans="10:13">
      <c r="J9869" s="113" t="s">
        <v>12256</v>
      </c>
      <c r="K9869" s="113" t="s">
        <v>5217</v>
      </c>
      <c r="L9869" s="113" t="s">
        <v>3918</v>
      </c>
      <c r="M9869" s="113" t="s">
        <v>5233</v>
      </c>
    </row>
    <row r="9870" spans="10:13">
      <c r="J9870" s="113" t="s">
        <v>12256</v>
      </c>
      <c r="K9870" s="113" t="s">
        <v>5220</v>
      </c>
      <c r="L9870" s="113" t="s">
        <v>3918</v>
      </c>
      <c r="M9870" s="113" t="s">
        <v>5236</v>
      </c>
    </row>
    <row r="9871" spans="10:13">
      <c r="J9871" s="113" t="s">
        <v>12256</v>
      </c>
      <c r="K9871" s="113" t="s">
        <v>5223</v>
      </c>
      <c r="L9871" s="113" t="s">
        <v>3918</v>
      </c>
      <c r="M9871" s="113" t="s">
        <v>5239</v>
      </c>
    </row>
    <row r="9872" spans="10:13">
      <c r="J9872" s="113" t="s">
        <v>12256</v>
      </c>
      <c r="K9872" s="113" t="s">
        <v>5226</v>
      </c>
      <c r="L9872" s="113" t="s">
        <v>3918</v>
      </c>
      <c r="M9872" s="113" t="s">
        <v>5242</v>
      </c>
    </row>
    <row r="9873" spans="10:13">
      <c r="J9873" s="113" t="s">
        <v>12256</v>
      </c>
      <c r="K9873" s="113" t="s">
        <v>5229</v>
      </c>
      <c r="L9873" s="113" t="s">
        <v>3918</v>
      </c>
      <c r="M9873" s="113" t="s">
        <v>5245</v>
      </c>
    </row>
    <row r="9874" spans="10:13">
      <c r="J9874" s="113" t="s">
        <v>12256</v>
      </c>
      <c r="K9874" s="113" t="s">
        <v>5232</v>
      </c>
      <c r="L9874" s="113" t="s">
        <v>3918</v>
      </c>
      <c r="M9874" s="113" t="s">
        <v>5248</v>
      </c>
    </row>
    <row r="9875" spans="10:13">
      <c r="J9875" s="113" t="s">
        <v>12256</v>
      </c>
      <c r="K9875" s="113" t="s">
        <v>5235</v>
      </c>
      <c r="L9875" s="113" t="s">
        <v>3918</v>
      </c>
      <c r="M9875" s="113" t="s">
        <v>5251</v>
      </c>
    </row>
    <row r="9876" spans="10:13">
      <c r="J9876" s="113" t="s">
        <v>12256</v>
      </c>
      <c r="K9876" s="113" t="s">
        <v>5238</v>
      </c>
      <c r="L9876" s="113" t="s">
        <v>3918</v>
      </c>
      <c r="M9876" s="113" t="s">
        <v>5254</v>
      </c>
    </row>
    <row r="9877" spans="10:13">
      <c r="J9877" s="113" t="s">
        <v>12256</v>
      </c>
      <c r="K9877" s="113" t="s">
        <v>5241</v>
      </c>
      <c r="L9877" s="113" t="s">
        <v>3918</v>
      </c>
      <c r="M9877" s="113" t="s">
        <v>5257</v>
      </c>
    </row>
    <row r="9878" spans="10:13">
      <c r="J9878" s="113" t="s">
        <v>12256</v>
      </c>
      <c r="K9878" s="113" t="s">
        <v>5244</v>
      </c>
      <c r="L9878" s="113" t="s">
        <v>3918</v>
      </c>
      <c r="M9878" s="113" t="s">
        <v>5260</v>
      </c>
    </row>
    <row r="9879" spans="10:13">
      <c r="J9879" s="113" t="s">
        <v>12256</v>
      </c>
      <c r="K9879" s="113" t="s">
        <v>5247</v>
      </c>
      <c r="L9879" s="113" t="s">
        <v>3918</v>
      </c>
      <c r="M9879" s="113" t="s">
        <v>5263</v>
      </c>
    </row>
    <row r="9880" spans="10:13">
      <c r="J9880" s="113" t="s">
        <v>12256</v>
      </c>
      <c r="K9880" s="113" t="s">
        <v>5250</v>
      </c>
      <c r="L9880" s="113" t="s">
        <v>3918</v>
      </c>
      <c r="M9880" s="113" t="s">
        <v>5266</v>
      </c>
    </row>
    <row r="9881" spans="10:13">
      <c r="J9881" s="113" t="s">
        <v>12256</v>
      </c>
      <c r="K9881" s="113" t="s">
        <v>5253</v>
      </c>
      <c r="L9881" s="113" t="s">
        <v>3918</v>
      </c>
      <c r="M9881" s="113" t="s">
        <v>5269</v>
      </c>
    </row>
    <row r="9882" spans="10:13">
      <c r="J9882" s="113" t="s">
        <v>12256</v>
      </c>
      <c r="K9882" s="113" t="s">
        <v>5256</v>
      </c>
      <c r="L9882" s="113" t="s">
        <v>3918</v>
      </c>
      <c r="M9882" s="113" t="s">
        <v>5272</v>
      </c>
    </row>
    <row r="9883" spans="10:13">
      <c r="J9883" s="113" t="s">
        <v>12256</v>
      </c>
      <c r="K9883" s="113" t="s">
        <v>5259</v>
      </c>
      <c r="L9883" s="113" t="s">
        <v>3918</v>
      </c>
      <c r="M9883" s="113" t="s">
        <v>5275</v>
      </c>
    </row>
    <row r="9884" spans="10:13">
      <c r="J9884" s="113" t="s">
        <v>12256</v>
      </c>
      <c r="K9884" s="113" t="s">
        <v>5262</v>
      </c>
      <c r="L9884" s="113" t="s">
        <v>3918</v>
      </c>
      <c r="M9884" s="113" t="s">
        <v>5278</v>
      </c>
    </row>
    <row r="9885" spans="10:13">
      <c r="J9885" s="113" t="s">
        <v>12256</v>
      </c>
      <c r="K9885" s="113" t="s">
        <v>5265</v>
      </c>
      <c r="L9885" s="113" t="s">
        <v>3918</v>
      </c>
      <c r="M9885" s="113" t="s">
        <v>5281</v>
      </c>
    </row>
    <row r="9886" spans="10:13">
      <c r="J9886" s="113" t="s">
        <v>12256</v>
      </c>
      <c r="K9886" s="113" t="s">
        <v>5268</v>
      </c>
      <c r="L9886" s="113" t="s">
        <v>3918</v>
      </c>
      <c r="M9886" s="113" t="s">
        <v>5284</v>
      </c>
    </row>
    <row r="9887" spans="10:13">
      <c r="J9887" s="113" t="s">
        <v>12256</v>
      </c>
      <c r="K9887" s="113" t="s">
        <v>5271</v>
      </c>
      <c r="L9887" s="113" t="s">
        <v>3918</v>
      </c>
      <c r="M9887" s="113" t="s">
        <v>5287</v>
      </c>
    </row>
    <row r="9888" spans="10:13">
      <c r="J9888" s="113" t="s">
        <v>12256</v>
      </c>
      <c r="K9888" s="113" t="s">
        <v>5274</v>
      </c>
      <c r="L9888" s="113" t="s">
        <v>3918</v>
      </c>
      <c r="M9888" s="113" t="s">
        <v>5290</v>
      </c>
    </row>
    <row r="9889" spans="10:13">
      <c r="J9889" s="113" t="s">
        <v>12256</v>
      </c>
      <c r="K9889" s="113" t="s">
        <v>5277</v>
      </c>
      <c r="L9889" s="113" t="s">
        <v>3918</v>
      </c>
      <c r="M9889" s="113" t="s">
        <v>5293</v>
      </c>
    </row>
    <row r="9890" spans="10:13">
      <c r="J9890" s="113" t="s">
        <v>12256</v>
      </c>
      <c r="K9890" s="113" t="s">
        <v>5280</v>
      </c>
      <c r="L9890" s="113" t="s">
        <v>3918</v>
      </c>
      <c r="M9890" s="113" t="s">
        <v>5296</v>
      </c>
    </row>
    <row r="9891" spans="10:13">
      <c r="J9891" s="113" t="s">
        <v>12256</v>
      </c>
      <c r="K9891" s="113" t="s">
        <v>5283</v>
      </c>
      <c r="L9891" s="113" t="s">
        <v>3918</v>
      </c>
      <c r="M9891" s="113" t="s">
        <v>5299</v>
      </c>
    </row>
    <row r="9892" spans="10:13">
      <c r="J9892" s="113" t="s">
        <v>12256</v>
      </c>
      <c r="K9892" s="113" t="s">
        <v>5286</v>
      </c>
      <c r="L9892" s="113" t="s">
        <v>3918</v>
      </c>
      <c r="M9892" s="113" t="s">
        <v>5302</v>
      </c>
    </row>
    <row r="9893" spans="10:13">
      <c r="J9893" s="113" t="s">
        <v>12256</v>
      </c>
      <c r="K9893" s="113" t="s">
        <v>5289</v>
      </c>
      <c r="L9893" s="113" t="s">
        <v>3918</v>
      </c>
      <c r="M9893" s="113" t="s">
        <v>5305</v>
      </c>
    </row>
    <row r="9894" spans="10:13">
      <c r="J9894" s="113" t="s">
        <v>12256</v>
      </c>
      <c r="K9894" s="113" t="s">
        <v>5292</v>
      </c>
      <c r="L9894" s="113" t="s">
        <v>3918</v>
      </c>
      <c r="M9894" s="113" t="s">
        <v>5308</v>
      </c>
    </row>
    <row r="9895" spans="10:13">
      <c r="J9895" s="113" t="s">
        <v>12256</v>
      </c>
      <c r="K9895" s="113" t="s">
        <v>5295</v>
      </c>
      <c r="L9895" s="113" t="s">
        <v>3918</v>
      </c>
      <c r="M9895" s="113" t="s">
        <v>5311</v>
      </c>
    </row>
    <row r="9896" spans="10:13">
      <c r="J9896" s="113" t="s">
        <v>12256</v>
      </c>
      <c r="K9896" s="113" t="s">
        <v>5298</v>
      </c>
      <c r="L9896" s="113" t="s">
        <v>3918</v>
      </c>
      <c r="M9896" s="113" t="s">
        <v>5314</v>
      </c>
    </row>
    <row r="9897" spans="10:13">
      <c r="J9897" s="113" t="s">
        <v>12256</v>
      </c>
      <c r="K9897" s="113" t="s">
        <v>5301</v>
      </c>
      <c r="L9897" s="113" t="s">
        <v>3918</v>
      </c>
      <c r="M9897" s="113" t="s">
        <v>5317</v>
      </c>
    </row>
    <row r="9898" spans="10:13">
      <c r="J9898" s="113" t="s">
        <v>12256</v>
      </c>
      <c r="K9898" s="113" t="s">
        <v>5304</v>
      </c>
      <c r="L9898" s="113" t="s">
        <v>3918</v>
      </c>
      <c r="M9898" s="113" t="s">
        <v>5320</v>
      </c>
    </row>
    <row r="9899" spans="10:13">
      <c r="J9899" s="113" t="s">
        <v>12256</v>
      </c>
      <c r="K9899" s="113" t="s">
        <v>5307</v>
      </c>
      <c r="L9899" s="113" t="s">
        <v>3918</v>
      </c>
      <c r="M9899" s="113" t="s">
        <v>5323</v>
      </c>
    </row>
    <row r="9900" spans="10:13">
      <c r="J9900" s="113" t="s">
        <v>12256</v>
      </c>
      <c r="K9900" s="113" t="s">
        <v>5310</v>
      </c>
      <c r="L9900" s="113" t="s">
        <v>3918</v>
      </c>
      <c r="M9900" s="113" t="s">
        <v>5326</v>
      </c>
    </row>
    <row r="9901" spans="10:13">
      <c r="J9901" s="113" t="s">
        <v>12256</v>
      </c>
      <c r="K9901" s="113" t="s">
        <v>5313</v>
      </c>
      <c r="L9901" s="113" t="s">
        <v>3918</v>
      </c>
      <c r="M9901" s="113" t="s">
        <v>5329</v>
      </c>
    </row>
    <row r="9902" spans="10:13">
      <c r="J9902" s="113" t="s">
        <v>12256</v>
      </c>
      <c r="K9902" s="113" t="s">
        <v>5316</v>
      </c>
      <c r="L9902" s="113" t="s">
        <v>3918</v>
      </c>
      <c r="M9902" s="113" t="s">
        <v>5332</v>
      </c>
    </row>
    <row r="9903" spans="10:13">
      <c r="J9903" s="113" t="s">
        <v>12256</v>
      </c>
      <c r="K9903" s="113" t="s">
        <v>5319</v>
      </c>
      <c r="L9903" s="113" t="s">
        <v>3918</v>
      </c>
      <c r="M9903" s="113" t="s">
        <v>5335</v>
      </c>
    </row>
    <row r="9904" spans="10:13">
      <c r="J9904" s="113" t="s">
        <v>12256</v>
      </c>
      <c r="K9904" s="113" t="s">
        <v>5322</v>
      </c>
      <c r="L9904" s="113" t="s">
        <v>3918</v>
      </c>
      <c r="M9904" s="113" t="s">
        <v>5338</v>
      </c>
    </row>
    <row r="9905" spans="10:13">
      <c r="J9905" s="113" t="s">
        <v>12256</v>
      </c>
      <c r="K9905" s="113" t="s">
        <v>5325</v>
      </c>
      <c r="L9905" s="113" t="s">
        <v>3918</v>
      </c>
      <c r="M9905" s="113" t="s">
        <v>5341</v>
      </c>
    </row>
    <row r="9906" spans="10:13">
      <c r="J9906" s="113" t="s">
        <v>12256</v>
      </c>
      <c r="K9906" s="113" t="s">
        <v>5328</v>
      </c>
      <c r="L9906" s="113" t="s">
        <v>3918</v>
      </c>
      <c r="M9906" s="113" t="s">
        <v>5344</v>
      </c>
    </row>
    <row r="9907" spans="10:13">
      <c r="J9907" s="113" t="s">
        <v>12256</v>
      </c>
      <c r="K9907" s="113" t="s">
        <v>5331</v>
      </c>
      <c r="L9907" s="113" t="s">
        <v>3918</v>
      </c>
      <c r="M9907" s="113" t="s">
        <v>5347</v>
      </c>
    </row>
    <row r="9908" spans="10:13">
      <c r="J9908" s="113" t="s">
        <v>12256</v>
      </c>
      <c r="K9908" s="113" t="s">
        <v>5334</v>
      </c>
      <c r="L9908" s="113" t="s">
        <v>3918</v>
      </c>
      <c r="M9908" s="113" t="s">
        <v>5350</v>
      </c>
    </row>
    <row r="9909" spans="10:13">
      <c r="J9909" s="113" t="s">
        <v>12256</v>
      </c>
      <c r="K9909" s="113" t="s">
        <v>5337</v>
      </c>
      <c r="L9909" s="113" t="s">
        <v>3918</v>
      </c>
      <c r="M9909" s="113" t="s">
        <v>5353</v>
      </c>
    </row>
    <row r="9910" spans="10:13">
      <c r="J9910" s="113" t="s">
        <v>12256</v>
      </c>
      <c r="K9910" s="113" t="s">
        <v>5340</v>
      </c>
      <c r="L9910" s="113" t="s">
        <v>3918</v>
      </c>
      <c r="M9910" s="113" t="s">
        <v>5356</v>
      </c>
    </row>
    <row r="9911" spans="10:13">
      <c r="J9911" s="113" t="s">
        <v>12256</v>
      </c>
      <c r="K9911" s="113" t="s">
        <v>5343</v>
      </c>
      <c r="L9911" s="113" t="s">
        <v>3918</v>
      </c>
      <c r="M9911" s="113" t="s">
        <v>5359</v>
      </c>
    </row>
    <row r="9912" spans="10:13">
      <c r="J9912" s="113" t="s">
        <v>12256</v>
      </c>
      <c r="K9912" s="113" t="s">
        <v>5346</v>
      </c>
      <c r="L9912" s="113" t="s">
        <v>3918</v>
      </c>
      <c r="M9912" s="113" t="s">
        <v>5362</v>
      </c>
    </row>
    <row r="9913" spans="10:13">
      <c r="J9913" s="113" t="s">
        <v>12256</v>
      </c>
      <c r="K9913" s="113" t="s">
        <v>5349</v>
      </c>
      <c r="L9913" s="113" t="s">
        <v>3918</v>
      </c>
      <c r="M9913" s="113" t="s">
        <v>5365</v>
      </c>
    </row>
    <row r="9914" spans="10:13">
      <c r="J9914" s="113" t="s">
        <v>12256</v>
      </c>
      <c r="K9914" s="113" t="s">
        <v>5352</v>
      </c>
      <c r="L9914" s="113" t="s">
        <v>3918</v>
      </c>
      <c r="M9914" s="113" t="s">
        <v>5368</v>
      </c>
    </row>
    <row r="9915" spans="10:13">
      <c r="J9915" s="113" t="s">
        <v>12256</v>
      </c>
      <c r="K9915" s="113" t="s">
        <v>5355</v>
      </c>
      <c r="L9915" s="113" t="s">
        <v>3918</v>
      </c>
      <c r="M9915" s="113" t="s">
        <v>5371</v>
      </c>
    </row>
    <row r="9916" spans="10:13">
      <c r="J9916" s="113" t="s">
        <v>12256</v>
      </c>
      <c r="K9916" s="113" t="s">
        <v>5358</v>
      </c>
      <c r="L9916" s="113" t="s">
        <v>3918</v>
      </c>
      <c r="M9916" s="113" t="s">
        <v>5374</v>
      </c>
    </row>
    <row r="9917" spans="10:13">
      <c r="J9917" s="113" t="s">
        <v>12256</v>
      </c>
      <c r="K9917" s="113" t="s">
        <v>5361</v>
      </c>
      <c r="L9917" s="113" t="s">
        <v>3918</v>
      </c>
      <c r="M9917" s="113" t="s">
        <v>5377</v>
      </c>
    </row>
    <row r="9918" spans="10:13">
      <c r="J9918" s="113" t="s">
        <v>12256</v>
      </c>
      <c r="K9918" s="113" t="s">
        <v>5364</v>
      </c>
      <c r="L9918" s="113" t="s">
        <v>3918</v>
      </c>
      <c r="M9918" s="113" t="s">
        <v>5380</v>
      </c>
    </row>
    <row r="9919" spans="10:13">
      <c r="J9919" s="113" t="s">
        <v>12256</v>
      </c>
      <c r="K9919" s="113" t="s">
        <v>5367</v>
      </c>
      <c r="L9919" s="113" t="s">
        <v>3918</v>
      </c>
      <c r="M9919" s="113" t="s">
        <v>5383</v>
      </c>
    </row>
    <row r="9920" spans="10:13">
      <c r="J9920" s="113" t="s">
        <v>12256</v>
      </c>
      <c r="K9920" s="113" t="s">
        <v>5370</v>
      </c>
      <c r="L9920" s="113" t="s">
        <v>3918</v>
      </c>
      <c r="M9920" s="113" t="s">
        <v>5386</v>
      </c>
    </row>
    <row r="9921" spans="10:13">
      <c r="J9921" s="113" t="s">
        <v>12256</v>
      </c>
      <c r="K9921" s="113" t="s">
        <v>5373</v>
      </c>
      <c r="L9921" s="113" t="s">
        <v>3918</v>
      </c>
      <c r="M9921" s="113" t="s">
        <v>5389</v>
      </c>
    </row>
    <row r="9922" spans="10:13">
      <c r="J9922" s="113" t="s">
        <v>12256</v>
      </c>
      <c r="K9922" s="113" t="s">
        <v>5376</v>
      </c>
      <c r="L9922" s="113" t="s">
        <v>3918</v>
      </c>
      <c r="M9922" s="113" t="s">
        <v>5392</v>
      </c>
    </row>
    <row r="9923" spans="10:13">
      <c r="J9923" s="113" t="s">
        <v>12256</v>
      </c>
      <c r="K9923" s="113" t="s">
        <v>5379</v>
      </c>
      <c r="L9923" s="113" t="s">
        <v>3918</v>
      </c>
      <c r="M9923" s="113" t="s">
        <v>5395</v>
      </c>
    </row>
    <row r="9924" spans="10:13">
      <c r="J9924" s="113" t="s">
        <v>12256</v>
      </c>
      <c r="K9924" s="113" t="s">
        <v>5382</v>
      </c>
      <c r="L9924" s="113" t="s">
        <v>3918</v>
      </c>
      <c r="M9924" s="113" t="s">
        <v>5398</v>
      </c>
    </row>
    <row r="9925" spans="10:13">
      <c r="J9925" s="113" t="s">
        <v>12256</v>
      </c>
      <c r="K9925" s="113" t="s">
        <v>5385</v>
      </c>
      <c r="L9925" s="113" t="s">
        <v>3918</v>
      </c>
      <c r="M9925" s="113" t="s">
        <v>5401</v>
      </c>
    </row>
    <row r="9926" spans="10:13">
      <c r="J9926" s="113" t="s">
        <v>12256</v>
      </c>
      <c r="K9926" s="113" t="s">
        <v>5388</v>
      </c>
      <c r="L9926" s="113" t="s">
        <v>3918</v>
      </c>
      <c r="M9926" s="113" t="s">
        <v>5404</v>
      </c>
    </row>
    <row r="9927" spans="10:13">
      <c r="J9927" s="113" t="s">
        <v>12256</v>
      </c>
      <c r="K9927" s="113" t="s">
        <v>5391</v>
      </c>
      <c r="L9927" s="113" t="s">
        <v>3918</v>
      </c>
      <c r="M9927" s="113" t="s">
        <v>5407</v>
      </c>
    </row>
    <row r="9928" spans="10:13">
      <c r="J9928" s="113" t="s">
        <v>12256</v>
      </c>
      <c r="K9928" s="113" t="s">
        <v>5394</v>
      </c>
      <c r="L9928" s="113" t="s">
        <v>3918</v>
      </c>
      <c r="M9928" s="113" t="s">
        <v>5410</v>
      </c>
    </row>
    <row r="9929" spans="10:13">
      <c r="J9929" s="113" t="s">
        <v>12256</v>
      </c>
      <c r="K9929" s="113" t="s">
        <v>5397</v>
      </c>
      <c r="L9929" s="113" t="s">
        <v>3918</v>
      </c>
      <c r="M9929" s="113" t="s">
        <v>5413</v>
      </c>
    </row>
    <row r="9930" spans="10:13">
      <c r="J9930" s="113" t="s">
        <v>12256</v>
      </c>
      <c r="K9930" s="113" t="s">
        <v>5400</v>
      </c>
      <c r="L9930" s="113" t="s">
        <v>3918</v>
      </c>
      <c r="M9930" s="113" t="s">
        <v>5416</v>
      </c>
    </row>
    <row r="9931" spans="10:13">
      <c r="J9931" s="113" t="s">
        <v>12256</v>
      </c>
      <c r="K9931" s="113" t="s">
        <v>5403</v>
      </c>
      <c r="L9931" s="113" t="s">
        <v>3918</v>
      </c>
      <c r="M9931" s="113" t="s">
        <v>5419</v>
      </c>
    </row>
    <row r="9932" spans="10:13">
      <c r="J9932" s="113" t="s">
        <v>12256</v>
      </c>
      <c r="K9932" s="113" t="s">
        <v>5406</v>
      </c>
      <c r="L9932" s="113" t="s">
        <v>3918</v>
      </c>
      <c r="M9932" s="113" t="s">
        <v>5422</v>
      </c>
    </row>
    <row r="9933" spans="10:13">
      <c r="J9933" s="113" t="s">
        <v>12256</v>
      </c>
      <c r="K9933" s="113" t="s">
        <v>5409</v>
      </c>
      <c r="L9933" s="113" t="s">
        <v>3918</v>
      </c>
      <c r="M9933" s="113" t="s">
        <v>5425</v>
      </c>
    </row>
    <row r="9934" spans="10:13">
      <c r="J9934" s="113" t="s">
        <v>12256</v>
      </c>
      <c r="K9934" s="113" t="s">
        <v>5412</v>
      </c>
      <c r="L9934" s="113" t="s">
        <v>3918</v>
      </c>
      <c r="M9934" s="113" t="s">
        <v>5428</v>
      </c>
    </row>
    <row r="9935" spans="10:13">
      <c r="J9935" s="113" t="s">
        <v>12256</v>
      </c>
      <c r="K9935" s="113" t="s">
        <v>5415</v>
      </c>
      <c r="L9935" s="113" t="s">
        <v>3918</v>
      </c>
      <c r="M9935" s="113" t="s">
        <v>5431</v>
      </c>
    </row>
    <row r="9936" spans="10:13">
      <c r="J9936" s="113" t="s">
        <v>12256</v>
      </c>
      <c r="K9936" s="113" t="s">
        <v>5418</v>
      </c>
      <c r="L9936" s="113" t="s">
        <v>3918</v>
      </c>
      <c r="M9936" s="113" t="s">
        <v>5434</v>
      </c>
    </row>
    <row r="9937" spans="10:13">
      <c r="J9937" s="113" t="s">
        <v>12256</v>
      </c>
      <c r="K9937" s="113" t="s">
        <v>5421</v>
      </c>
      <c r="L9937" s="113" t="s">
        <v>3918</v>
      </c>
      <c r="M9937" s="113" t="s">
        <v>5437</v>
      </c>
    </row>
    <row r="9938" spans="10:13">
      <c r="J9938" s="113" t="s">
        <v>12256</v>
      </c>
      <c r="K9938" s="113" t="s">
        <v>5424</v>
      </c>
      <c r="L9938" s="113" t="s">
        <v>3918</v>
      </c>
      <c r="M9938" s="113" t="s">
        <v>5440</v>
      </c>
    </row>
    <row r="9939" spans="10:13">
      <c r="J9939" s="113" t="s">
        <v>12256</v>
      </c>
      <c r="K9939" s="113" t="s">
        <v>5427</v>
      </c>
      <c r="L9939" s="113" t="s">
        <v>3918</v>
      </c>
      <c r="M9939" s="113" t="s">
        <v>5443</v>
      </c>
    </row>
    <row r="9940" spans="10:13">
      <c r="J9940" s="113" t="s">
        <v>12256</v>
      </c>
      <c r="K9940" s="113" t="s">
        <v>5430</v>
      </c>
      <c r="L9940" s="113" t="s">
        <v>3918</v>
      </c>
      <c r="M9940" s="113" t="s">
        <v>5446</v>
      </c>
    </row>
    <row r="9941" spans="10:13">
      <c r="J9941" s="113" t="s">
        <v>12256</v>
      </c>
      <c r="K9941" s="113" t="s">
        <v>5433</v>
      </c>
      <c r="L9941" s="113" t="s">
        <v>3918</v>
      </c>
      <c r="M9941" s="113" t="s">
        <v>5449</v>
      </c>
    </row>
    <row r="9942" spans="10:13">
      <c r="J9942" s="113" t="s">
        <v>12256</v>
      </c>
      <c r="K9942" s="113" t="s">
        <v>5436</v>
      </c>
      <c r="L9942" s="113" t="s">
        <v>3918</v>
      </c>
      <c r="M9942" s="113" t="s">
        <v>5452</v>
      </c>
    </row>
    <row r="9943" spans="10:13">
      <c r="J9943" s="113" t="s">
        <v>12256</v>
      </c>
      <c r="K9943" s="113" t="s">
        <v>5439</v>
      </c>
      <c r="L9943" s="113" t="s">
        <v>3918</v>
      </c>
      <c r="M9943" s="113" t="s">
        <v>5455</v>
      </c>
    </row>
    <row r="9944" spans="10:13">
      <c r="J9944" s="113" t="s">
        <v>12256</v>
      </c>
      <c r="K9944" s="113" t="s">
        <v>5442</v>
      </c>
      <c r="L9944" s="113" t="s">
        <v>3918</v>
      </c>
      <c r="M9944" s="113" t="s">
        <v>5458</v>
      </c>
    </row>
    <row r="9945" spans="10:13">
      <c r="J9945" s="113" t="s">
        <v>12256</v>
      </c>
      <c r="K9945" s="113" t="s">
        <v>5445</v>
      </c>
      <c r="L9945" s="113" t="s">
        <v>3918</v>
      </c>
      <c r="M9945" s="113" t="s">
        <v>5461</v>
      </c>
    </row>
    <row r="9946" spans="10:13">
      <c r="J9946" s="113" t="s">
        <v>12256</v>
      </c>
      <c r="K9946" s="113" t="s">
        <v>5448</v>
      </c>
      <c r="L9946" s="113" t="s">
        <v>3918</v>
      </c>
      <c r="M9946" s="113" t="s">
        <v>5464</v>
      </c>
    </row>
    <row r="9947" spans="10:13">
      <c r="J9947" s="113" t="s">
        <v>12256</v>
      </c>
      <c r="K9947" s="113" t="s">
        <v>5451</v>
      </c>
      <c r="L9947" s="113" t="s">
        <v>3918</v>
      </c>
      <c r="M9947" s="113" t="s">
        <v>5467</v>
      </c>
    </row>
    <row r="9948" spans="10:13">
      <c r="J9948" s="113" t="s">
        <v>12256</v>
      </c>
      <c r="K9948" s="113" t="s">
        <v>5454</v>
      </c>
      <c r="L9948" s="113" t="s">
        <v>3918</v>
      </c>
      <c r="M9948" s="113" t="s">
        <v>5470</v>
      </c>
    </row>
    <row r="9949" spans="10:13">
      <c r="J9949" s="113" t="s">
        <v>12256</v>
      </c>
      <c r="K9949" s="113" t="s">
        <v>5457</v>
      </c>
      <c r="L9949" s="113" t="s">
        <v>3918</v>
      </c>
      <c r="M9949" s="113" t="s">
        <v>5473</v>
      </c>
    </row>
    <row r="9950" spans="10:13">
      <c r="J9950" s="113" t="s">
        <v>12256</v>
      </c>
      <c r="K9950" s="113" t="s">
        <v>5460</v>
      </c>
      <c r="L9950" s="113" t="s">
        <v>3918</v>
      </c>
      <c r="M9950" s="113" t="s">
        <v>5476</v>
      </c>
    </row>
    <row r="9951" spans="10:13">
      <c r="J9951" s="113" t="s">
        <v>12256</v>
      </c>
      <c r="K9951" s="113" t="s">
        <v>5463</v>
      </c>
      <c r="L9951" s="113" t="s">
        <v>3918</v>
      </c>
      <c r="M9951" s="113" t="s">
        <v>5479</v>
      </c>
    </row>
    <row r="9952" spans="10:13">
      <c r="J9952" s="113" t="s">
        <v>12256</v>
      </c>
      <c r="K9952" s="113" t="s">
        <v>5466</v>
      </c>
      <c r="L9952" s="113" t="s">
        <v>3918</v>
      </c>
      <c r="M9952" s="113" t="s">
        <v>5482</v>
      </c>
    </row>
    <row r="9953" spans="10:13">
      <c r="J9953" s="113" t="s">
        <v>12256</v>
      </c>
      <c r="K9953" s="113" t="s">
        <v>5469</v>
      </c>
      <c r="L9953" s="113" t="s">
        <v>3918</v>
      </c>
      <c r="M9953" s="113" t="s">
        <v>5485</v>
      </c>
    </row>
    <row r="9954" spans="10:13">
      <c r="J9954" s="113" t="s">
        <v>12256</v>
      </c>
      <c r="K9954" s="113" t="s">
        <v>5472</v>
      </c>
      <c r="L9954" s="113" t="s">
        <v>3918</v>
      </c>
      <c r="M9954" s="113" t="s">
        <v>5488</v>
      </c>
    </row>
    <row r="9955" spans="10:13">
      <c r="J9955" s="113" t="s">
        <v>12256</v>
      </c>
      <c r="K9955" s="113" t="s">
        <v>5475</v>
      </c>
      <c r="L9955" s="113" t="s">
        <v>3918</v>
      </c>
      <c r="M9955" s="113" t="s">
        <v>5491</v>
      </c>
    </row>
    <row r="9956" spans="10:13">
      <c r="J9956" s="113" t="s">
        <v>12256</v>
      </c>
      <c r="K9956" s="113" t="s">
        <v>5478</v>
      </c>
      <c r="L9956" s="113" t="s">
        <v>3918</v>
      </c>
      <c r="M9956" s="113" t="s">
        <v>5494</v>
      </c>
    </row>
    <row r="9957" spans="10:13">
      <c r="J9957" s="113" t="s">
        <v>12256</v>
      </c>
      <c r="K9957" s="113" t="s">
        <v>5481</v>
      </c>
      <c r="L9957" s="113" t="s">
        <v>3918</v>
      </c>
      <c r="M9957" s="113" t="s">
        <v>5497</v>
      </c>
    </row>
    <row r="9958" spans="10:13">
      <c r="J9958" s="113" t="s">
        <v>12256</v>
      </c>
      <c r="K9958" s="113" t="s">
        <v>5484</v>
      </c>
      <c r="L9958" s="113" t="s">
        <v>3918</v>
      </c>
      <c r="M9958" s="113" t="s">
        <v>5500</v>
      </c>
    </row>
    <row r="9959" spans="10:13">
      <c r="J9959" s="113" t="s">
        <v>12256</v>
      </c>
      <c r="K9959" s="113" t="s">
        <v>5487</v>
      </c>
      <c r="L9959" s="113" t="s">
        <v>3918</v>
      </c>
      <c r="M9959" s="113" t="s">
        <v>5503</v>
      </c>
    </row>
    <row r="9960" spans="10:13">
      <c r="J9960" s="113" t="s">
        <v>12256</v>
      </c>
      <c r="K9960" s="113" t="s">
        <v>5490</v>
      </c>
      <c r="L9960" s="113" t="s">
        <v>3918</v>
      </c>
      <c r="M9960" s="113" t="s">
        <v>5506</v>
      </c>
    </row>
    <row r="9961" spans="10:13">
      <c r="J9961" s="113" t="s">
        <v>12256</v>
      </c>
      <c r="K9961" s="113" t="s">
        <v>5493</v>
      </c>
      <c r="L9961" s="113" t="s">
        <v>3918</v>
      </c>
      <c r="M9961" s="113" t="s">
        <v>5509</v>
      </c>
    </row>
    <row r="9962" spans="10:13">
      <c r="J9962" s="113" t="s">
        <v>12256</v>
      </c>
      <c r="K9962" s="113" t="s">
        <v>5496</v>
      </c>
      <c r="L9962" s="113" t="s">
        <v>3918</v>
      </c>
      <c r="M9962" s="113" t="s">
        <v>5512</v>
      </c>
    </row>
    <row r="9963" spans="10:13">
      <c r="J9963" s="113" t="s">
        <v>12256</v>
      </c>
      <c r="K9963" s="113" t="s">
        <v>5499</v>
      </c>
      <c r="L9963" s="113" t="s">
        <v>3918</v>
      </c>
      <c r="M9963" s="113" t="s">
        <v>5515</v>
      </c>
    </row>
    <row r="9964" spans="10:13">
      <c r="J9964" s="113" t="s">
        <v>12256</v>
      </c>
      <c r="K9964" s="113" t="s">
        <v>5502</v>
      </c>
      <c r="L9964" s="113" t="s">
        <v>3918</v>
      </c>
      <c r="M9964" s="113" t="s">
        <v>5518</v>
      </c>
    </row>
    <row r="9965" spans="10:13">
      <c r="J9965" s="113" t="s">
        <v>12256</v>
      </c>
      <c r="K9965" s="113" t="s">
        <v>5505</v>
      </c>
      <c r="L9965" s="113" t="s">
        <v>3918</v>
      </c>
      <c r="M9965" s="113" t="s">
        <v>5521</v>
      </c>
    </row>
    <row r="9966" spans="10:13">
      <c r="J9966" s="113" t="s">
        <v>12256</v>
      </c>
      <c r="K9966" s="113" t="s">
        <v>5508</v>
      </c>
      <c r="L9966" s="113" t="s">
        <v>3918</v>
      </c>
      <c r="M9966" s="113" t="s">
        <v>5524</v>
      </c>
    </row>
    <row r="9967" spans="10:13">
      <c r="J9967" s="113" t="s">
        <v>12256</v>
      </c>
      <c r="K9967" s="113" t="s">
        <v>5511</v>
      </c>
      <c r="L9967" s="113" t="s">
        <v>3918</v>
      </c>
      <c r="M9967" s="113" t="s">
        <v>5527</v>
      </c>
    </row>
    <row r="9968" spans="10:13">
      <c r="J9968" s="113" t="s">
        <v>12256</v>
      </c>
      <c r="K9968" s="113" t="s">
        <v>5514</v>
      </c>
      <c r="L9968" s="113" t="s">
        <v>3918</v>
      </c>
      <c r="M9968" s="113" t="s">
        <v>5530</v>
      </c>
    </row>
    <row r="9969" spans="10:13">
      <c r="J9969" s="113" t="s">
        <v>12256</v>
      </c>
      <c r="K9969" s="113" t="s">
        <v>5517</v>
      </c>
      <c r="L9969" s="113" t="s">
        <v>3918</v>
      </c>
      <c r="M9969" s="113" t="s">
        <v>5533</v>
      </c>
    </row>
    <row r="9970" spans="10:13">
      <c r="J9970" s="113" t="s">
        <v>12256</v>
      </c>
      <c r="K9970" s="113" t="s">
        <v>5520</v>
      </c>
      <c r="L9970" s="113" t="s">
        <v>3918</v>
      </c>
      <c r="M9970" s="113" t="s">
        <v>5536</v>
      </c>
    </row>
    <row r="9971" spans="10:13">
      <c r="J9971" s="113" t="s">
        <v>12256</v>
      </c>
      <c r="K9971" s="113" t="s">
        <v>5523</v>
      </c>
      <c r="L9971" s="113" t="s">
        <v>3918</v>
      </c>
      <c r="M9971" s="113" t="s">
        <v>5539</v>
      </c>
    </row>
    <row r="9972" spans="10:13">
      <c r="J9972" s="113" t="s">
        <v>12256</v>
      </c>
      <c r="K9972" s="113" t="s">
        <v>5526</v>
      </c>
      <c r="L9972" s="113" t="s">
        <v>3918</v>
      </c>
      <c r="M9972" s="113" t="s">
        <v>5542</v>
      </c>
    </row>
    <row r="9973" spans="10:13">
      <c r="J9973" s="113" t="s">
        <v>12256</v>
      </c>
      <c r="K9973" s="113" t="s">
        <v>5529</v>
      </c>
      <c r="L9973" s="113" t="s">
        <v>3918</v>
      </c>
      <c r="M9973" s="113" t="s">
        <v>5545</v>
      </c>
    </row>
    <row r="9974" spans="10:13">
      <c r="J9974" s="113" t="s">
        <v>12256</v>
      </c>
      <c r="K9974" s="113" t="s">
        <v>5532</v>
      </c>
      <c r="L9974" s="113" t="s">
        <v>3918</v>
      </c>
      <c r="M9974" s="113" t="s">
        <v>5548</v>
      </c>
    </row>
    <row r="9975" spans="10:13">
      <c r="J9975" s="113" t="s">
        <v>12256</v>
      </c>
      <c r="K9975" s="113" t="s">
        <v>5535</v>
      </c>
      <c r="L9975" s="113" t="s">
        <v>3918</v>
      </c>
      <c r="M9975" s="113" t="s">
        <v>5551</v>
      </c>
    </row>
    <row r="9976" spans="10:13">
      <c r="J9976" s="113" t="s">
        <v>12256</v>
      </c>
      <c r="K9976" s="113" t="s">
        <v>5538</v>
      </c>
      <c r="L9976" s="113" t="s">
        <v>3918</v>
      </c>
      <c r="M9976" s="113" t="s">
        <v>5554</v>
      </c>
    </row>
    <row r="9977" spans="10:13">
      <c r="J9977" s="113" t="s">
        <v>12256</v>
      </c>
      <c r="K9977" s="113" t="s">
        <v>5541</v>
      </c>
      <c r="L9977" s="113" t="s">
        <v>3918</v>
      </c>
      <c r="M9977" s="113" t="s">
        <v>5557</v>
      </c>
    </row>
    <row r="9978" spans="10:13">
      <c r="J9978" s="113" t="s">
        <v>12256</v>
      </c>
      <c r="K9978" s="113" t="s">
        <v>5544</v>
      </c>
      <c r="L9978" s="113" t="s">
        <v>3918</v>
      </c>
      <c r="M9978" s="113" t="s">
        <v>5560</v>
      </c>
    </row>
    <row r="9979" spans="10:13">
      <c r="J9979" s="113" t="s">
        <v>12256</v>
      </c>
      <c r="K9979" s="113" t="s">
        <v>5547</v>
      </c>
      <c r="L9979" s="113" t="s">
        <v>3918</v>
      </c>
      <c r="M9979" s="113" t="s">
        <v>5563</v>
      </c>
    </row>
    <row r="9980" spans="10:13">
      <c r="J9980" s="113" t="s">
        <v>12256</v>
      </c>
      <c r="K9980" s="113" t="s">
        <v>5550</v>
      </c>
      <c r="L9980" s="113" t="s">
        <v>3918</v>
      </c>
      <c r="M9980" s="113" t="s">
        <v>5566</v>
      </c>
    </row>
    <row r="9981" spans="10:13">
      <c r="J9981" s="113" t="s">
        <v>12256</v>
      </c>
      <c r="K9981" s="113" t="s">
        <v>5553</v>
      </c>
      <c r="L9981" s="113" t="s">
        <v>3918</v>
      </c>
      <c r="M9981" s="113" t="s">
        <v>5569</v>
      </c>
    </row>
    <row r="9982" spans="10:13">
      <c r="J9982" s="113" t="s">
        <v>12256</v>
      </c>
      <c r="K9982" s="113" t="s">
        <v>5556</v>
      </c>
      <c r="L9982" s="113" t="s">
        <v>3918</v>
      </c>
      <c r="M9982" s="113" t="s">
        <v>5572</v>
      </c>
    </row>
    <row r="9983" spans="10:13">
      <c r="J9983" s="113" t="s">
        <v>12256</v>
      </c>
      <c r="K9983" s="113" t="s">
        <v>5559</v>
      </c>
      <c r="L9983" s="113" t="s">
        <v>3918</v>
      </c>
      <c r="M9983" s="113" t="s">
        <v>5575</v>
      </c>
    </row>
    <row r="9984" spans="10:13">
      <c r="J9984" s="113" t="s">
        <v>12256</v>
      </c>
      <c r="K9984" s="113" t="s">
        <v>5562</v>
      </c>
      <c r="L9984" s="113" t="s">
        <v>3918</v>
      </c>
      <c r="M9984" s="113" t="s">
        <v>5578</v>
      </c>
    </row>
    <row r="9985" spans="10:13">
      <c r="J9985" s="113" t="s">
        <v>12256</v>
      </c>
      <c r="K9985" s="113" t="s">
        <v>5565</v>
      </c>
      <c r="L9985" s="113" t="s">
        <v>3918</v>
      </c>
      <c r="M9985" s="113" t="s">
        <v>7056</v>
      </c>
    </row>
    <row r="9986" spans="10:13">
      <c r="J9986" s="113" t="s">
        <v>12256</v>
      </c>
      <c r="K9986" s="113" t="s">
        <v>5568</v>
      </c>
      <c r="L9986" s="113" t="s">
        <v>3918</v>
      </c>
      <c r="M9986" s="113" t="s">
        <v>7059</v>
      </c>
    </row>
    <row r="9987" spans="10:13">
      <c r="J9987" s="113" t="s">
        <v>12256</v>
      </c>
      <c r="K9987" s="113" t="s">
        <v>5571</v>
      </c>
      <c r="L9987" s="113" t="s">
        <v>3918</v>
      </c>
      <c r="M9987" s="113" t="s">
        <v>7062</v>
      </c>
    </row>
    <row r="9988" spans="10:13">
      <c r="J9988" s="113" t="s">
        <v>12256</v>
      </c>
      <c r="K9988" s="113" t="s">
        <v>5574</v>
      </c>
      <c r="L9988" s="113" t="s">
        <v>3918</v>
      </c>
      <c r="M9988" s="113" t="s">
        <v>7065</v>
      </c>
    </row>
    <row r="9989" spans="10:13">
      <c r="J9989" s="113" t="s">
        <v>12256</v>
      </c>
      <c r="K9989" s="113" t="s">
        <v>5577</v>
      </c>
      <c r="L9989" s="113" t="s">
        <v>3918</v>
      </c>
      <c r="M9989" s="113" t="s">
        <v>6231</v>
      </c>
    </row>
    <row r="9990" spans="10:13">
      <c r="J9990" s="113" t="s">
        <v>12256</v>
      </c>
      <c r="K9990" s="113" t="s">
        <v>7055</v>
      </c>
      <c r="L9990" s="113" t="s">
        <v>3918</v>
      </c>
      <c r="M9990" s="113" t="s">
        <v>7070</v>
      </c>
    </row>
    <row r="9991" spans="10:13">
      <c r="J9991" s="113" t="s">
        <v>12256</v>
      </c>
      <c r="K9991" s="113" t="s">
        <v>7058</v>
      </c>
      <c r="L9991" s="113" t="s">
        <v>3918</v>
      </c>
      <c r="M9991" s="113" t="s">
        <v>7073</v>
      </c>
    </row>
    <row r="9992" spans="10:13">
      <c r="J9992" s="113" t="s">
        <v>12256</v>
      </c>
      <c r="K9992" s="113" t="s">
        <v>7061</v>
      </c>
      <c r="L9992" s="113" t="s">
        <v>3918</v>
      </c>
      <c r="M9992" s="113" t="s">
        <v>7076</v>
      </c>
    </row>
    <row r="9993" spans="10:13">
      <c r="J9993" s="113" t="s">
        <v>12256</v>
      </c>
      <c r="K9993" s="113" t="s">
        <v>7064</v>
      </c>
      <c r="L9993" s="113" t="s">
        <v>3918</v>
      </c>
      <c r="M9993" s="113" t="s">
        <v>7079</v>
      </c>
    </row>
    <row r="9994" spans="10:13">
      <c r="J9994" s="113" t="s">
        <v>12256</v>
      </c>
      <c r="K9994" s="113" t="s">
        <v>7067</v>
      </c>
      <c r="L9994" s="113" t="s">
        <v>3918</v>
      </c>
      <c r="M9994" s="113" t="s">
        <v>7082</v>
      </c>
    </row>
    <row r="9995" spans="10:13">
      <c r="J9995" s="113" t="s">
        <v>12256</v>
      </c>
      <c r="K9995" s="113" t="s">
        <v>7069</v>
      </c>
      <c r="L9995" s="113" t="s">
        <v>3918</v>
      </c>
      <c r="M9995" s="113" t="s">
        <v>7085</v>
      </c>
    </row>
    <row r="9996" spans="10:13">
      <c r="J9996" s="113" t="s">
        <v>12256</v>
      </c>
      <c r="K9996" s="113" t="s">
        <v>7072</v>
      </c>
      <c r="L9996" s="113" t="s">
        <v>3918</v>
      </c>
      <c r="M9996" s="113" t="s">
        <v>7088</v>
      </c>
    </row>
    <row r="9997" spans="10:13">
      <c r="J9997" s="113" t="s">
        <v>12256</v>
      </c>
      <c r="K9997" s="130" t="s">
        <v>8509</v>
      </c>
      <c r="L9997" s="113" t="s">
        <v>3947</v>
      </c>
      <c r="M9997" s="113" t="s">
        <v>10545</v>
      </c>
    </row>
    <row r="9998" spans="10:13">
      <c r="J9998" s="113" t="s">
        <v>12256</v>
      </c>
      <c r="K9998" s="130" t="s">
        <v>8512</v>
      </c>
      <c r="L9998" s="113" t="s">
        <v>3947</v>
      </c>
      <c r="M9998" s="113" t="s">
        <v>10546</v>
      </c>
    </row>
    <row r="9999" spans="10:13">
      <c r="J9999" s="113" t="s">
        <v>12256</v>
      </c>
      <c r="K9999" s="130" t="s">
        <v>8514</v>
      </c>
      <c r="L9999" s="113" t="s">
        <v>3947</v>
      </c>
      <c r="M9999" s="113" t="s">
        <v>10547</v>
      </c>
    </row>
    <row r="10000" spans="10:13">
      <c r="J10000" s="113" t="s">
        <v>12256</v>
      </c>
      <c r="K10000" s="130" t="s">
        <v>8517</v>
      </c>
      <c r="L10000" s="113" t="s">
        <v>3947</v>
      </c>
      <c r="M10000" s="113" t="s">
        <v>10548</v>
      </c>
    </row>
    <row r="10001" spans="10:13">
      <c r="J10001" s="113" t="s">
        <v>12256</v>
      </c>
      <c r="K10001" s="130" t="s">
        <v>8520</v>
      </c>
      <c r="L10001" s="113" t="s">
        <v>3947</v>
      </c>
      <c r="M10001" s="113" t="s">
        <v>10549</v>
      </c>
    </row>
    <row r="10002" spans="10:13">
      <c r="J10002" s="113" t="s">
        <v>12256</v>
      </c>
      <c r="K10002" s="130" t="s">
        <v>8523</v>
      </c>
      <c r="L10002" s="113" t="s">
        <v>3947</v>
      </c>
      <c r="M10002" s="113" t="s">
        <v>10550</v>
      </c>
    </row>
    <row r="10003" spans="10:13">
      <c r="J10003" s="113" t="s">
        <v>12256</v>
      </c>
      <c r="K10003" s="130" t="s">
        <v>8526</v>
      </c>
      <c r="L10003" s="113" t="s">
        <v>3947</v>
      </c>
      <c r="M10003" s="113" t="s">
        <v>10551</v>
      </c>
    </row>
    <row r="10004" spans="10:13">
      <c r="J10004" s="113" t="s">
        <v>12256</v>
      </c>
      <c r="K10004" s="130" t="s">
        <v>8529</v>
      </c>
      <c r="L10004" s="113" t="s">
        <v>3947</v>
      </c>
      <c r="M10004" s="113" t="s">
        <v>10552</v>
      </c>
    </row>
    <row r="10005" spans="10:13">
      <c r="J10005" s="113" t="s">
        <v>12256</v>
      </c>
      <c r="K10005" s="130" t="s">
        <v>8532</v>
      </c>
      <c r="L10005" s="113" t="s">
        <v>3947</v>
      </c>
      <c r="M10005" s="113" t="s">
        <v>10553</v>
      </c>
    </row>
    <row r="10006" spans="10:13">
      <c r="J10006" s="113" t="s">
        <v>12256</v>
      </c>
      <c r="K10006" s="130" t="s">
        <v>8535</v>
      </c>
      <c r="L10006" s="113" t="s">
        <v>3947</v>
      </c>
      <c r="M10006" s="113" t="s">
        <v>10554</v>
      </c>
    </row>
    <row r="10007" spans="10:13">
      <c r="J10007" s="113" t="s">
        <v>12256</v>
      </c>
      <c r="K10007" s="130" t="s">
        <v>8538</v>
      </c>
      <c r="L10007" s="113" t="s">
        <v>3947</v>
      </c>
      <c r="M10007" s="113" t="s">
        <v>10555</v>
      </c>
    </row>
    <row r="10008" spans="10:13">
      <c r="J10008" s="113" t="s">
        <v>12256</v>
      </c>
      <c r="K10008" s="130" t="s">
        <v>8541</v>
      </c>
      <c r="L10008" s="113" t="s">
        <v>3947</v>
      </c>
      <c r="M10008" s="113" t="s">
        <v>10556</v>
      </c>
    </row>
    <row r="10009" spans="10:13">
      <c r="J10009" s="113" t="s">
        <v>12256</v>
      </c>
      <c r="K10009" s="130" t="s">
        <v>8544</v>
      </c>
      <c r="L10009" s="113" t="s">
        <v>3947</v>
      </c>
      <c r="M10009" s="113" t="s">
        <v>10557</v>
      </c>
    </row>
    <row r="10010" spans="10:13">
      <c r="J10010" s="113" t="s">
        <v>12256</v>
      </c>
      <c r="K10010" s="130" t="s">
        <v>8547</v>
      </c>
      <c r="L10010" s="113" t="s">
        <v>3947</v>
      </c>
      <c r="M10010" s="113" t="s">
        <v>10558</v>
      </c>
    </row>
    <row r="10011" spans="10:13">
      <c r="J10011" s="113" t="s">
        <v>12256</v>
      </c>
      <c r="K10011" s="130" t="s">
        <v>8550</v>
      </c>
      <c r="L10011" s="113" t="s">
        <v>3947</v>
      </c>
      <c r="M10011" s="113" t="s">
        <v>10559</v>
      </c>
    </row>
    <row r="10012" spans="10:13">
      <c r="J10012" s="113" t="s">
        <v>12256</v>
      </c>
      <c r="K10012" s="130" t="s">
        <v>8553</v>
      </c>
      <c r="L10012" s="113" t="s">
        <v>3947</v>
      </c>
      <c r="M10012" s="113" t="s">
        <v>10560</v>
      </c>
    </row>
    <row r="10013" spans="10:13">
      <c r="J10013" s="113" t="s">
        <v>12256</v>
      </c>
      <c r="K10013" s="130" t="s">
        <v>3680</v>
      </c>
      <c r="L10013" s="113" t="s">
        <v>3947</v>
      </c>
      <c r="M10013" s="113" t="s">
        <v>10561</v>
      </c>
    </row>
    <row r="10014" spans="10:13">
      <c r="J10014" s="113" t="s">
        <v>12256</v>
      </c>
      <c r="K10014" s="130" t="s">
        <v>8558</v>
      </c>
      <c r="L10014" s="113" t="s">
        <v>3947</v>
      </c>
      <c r="M10014" s="113" t="s">
        <v>10562</v>
      </c>
    </row>
    <row r="10015" spans="10:13">
      <c r="J10015" s="113" t="s">
        <v>12256</v>
      </c>
      <c r="K10015" s="130" t="s">
        <v>8561</v>
      </c>
      <c r="L10015" s="113" t="s">
        <v>3947</v>
      </c>
      <c r="M10015" s="113" t="s">
        <v>10563</v>
      </c>
    </row>
    <row r="10016" spans="10:13">
      <c r="J10016" s="113" t="s">
        <v>12256</v>
      </c>
      <c r="K10016" s="130" t="s">
        <v>8564</v>
      </c>
      <c r="L10016" s="113" t="s">
        <v>3947</v>
      </c>
      <c r="M10016" s="113" t="s">
        <v>10564</v>
      </c>
    </row>
    <row r="10017" spans="10:13">
      <c r="J10017" s="113" t="s">
        <v>12256</v>
      </c>
      <c r="K10017" s="130" t="s">
        <v>8567</v>
      </c>
      <c r="L10017" s="113" t="s">
        <v>3947</v>
      </c>
      <c r="M10017" s="113" t="s">
        <v>10565</v>
      </c>
    </row>
    <row r="10018" spans="10:13">
      <c r="J10018" s="113" t="s">
        <v>12256</v>
      </c>
      <c r="K10018" s="130" t="s">
        <v>8570</v>
      </c>
      <c r="L10018" s="113" t="s">
        <v>3947</v>
      </c>
      <c r="M10018" s="113" t="s">
        <v>10566</v>
      </c>
    </row>
    <row r="10019" spans="10:13">
      <c r="J10019" s="113" t="s">
        <v>12256</v>
      </c>
      <c r="K10019" s="130" t="s">
        <v>8573</v>
      </c>
      <c r="L10019" s="113" t="s">
        <v>3947</v>
      </c>
      <c r="M10019" s="113" t="s">
        <v>10567</v>
      </c>
    </row>
    <row r="10020" spans="10:13">
      <c r="J10020" s="113" t="s">
        <v>12256</v>
      </c>
      <c r="K10020" s="130" t="s">
        <v>8576</v>
      </c>
      <c r="L10020" s="113" t="s">
        <v>3947</v>
      </c>
      <c r="M10020" s="113" t="s">
        <v>10568</v>
      </c>
    </row>
    <row r="10021" spans="10:13">
      <c r="J10021" s="113" t="s">
        <v>12256</v>
      </c>
      <c r="K10021" s="130" t="s">
        <v>8579</v>
      </c>
      <c r="L10021" s="113" t="s">
        <v>3947</v>
      </c>
      <c r="M10021" s="113" t="s">
        <v>10569</v>
      </c>
    </row>
    <row r="10022" spans="10:13">
      <c r="J10022" s="113" t="s">
        <v>12256</v>
      </c>
      <c r="K10022" s="130" t="s">
        <v>8582</v>
      </c>
      <c r="L10022" s="113" t="s">
        <v>3947</v>
      </c>
      <c r="M10022" s="113" t="s">
        <v>10570</v>
      </c>
    </row>
    <row r="10023" spans="10:13">
      <c r="J10023" s="113" t="s">
        <v>12256</v>
      </c>
      <c r="K10023" s="130" t="s">
        <v>8585</v>
      </c>
      <c r="L10023" s="113" t="s">
        <v>3947</v>
      </c>
      <c r="M10023" s="113" t="s">
        <v>10571</v>
      </c>
    </row>
    <row r="10024" spans="10:13">
      <c r="J10024" s="113" t="s">
        <v>12256</v>
      </c>
      <c r="K10024" s="130" t="s">
        <v>8588</v>
      </c>
      <c r="L10024" s="113" t="s">
        <v>3947</v>
      </c>
      <c r="M10024" s="113" t="s">
        <v>10572</v>
      </c>
    </row>
    <row r="10025" spans="10:13">
      <c r="J10025" s="113" t="s">
        <v>12256</v>
      </c>
      <c r="K10025" s="130" t="s">
        <v>8591</v>
      </c>
      <c r="L10025" s="113" t="s">
        <v>3947</v>
      </c>
      <c r="M10025" s="113" t="s">
        <v>10573</v>
      </c>
    </row>
    <row r="10026" spans="10:13">
      <c r="J10026" s="113" t="s">
        <v>12256</v>
      </c>
      <c r="K10026" s="130" t="s">
        <v>8594</v>
      </c>
      <c r="L10026" s="113" t="s">
        <v>3947</v>
      </c>
      <c r="M10026" s="113" t="s">
        <v>10574</v>
      </c>
    </row>
    <row r="10027" spans="10:13">
      <c r="J10027" s="113" t="s">
        <v>12256</v>
      </c>
      <c r="K10027" s="130" t="s">
        <v>8597</v>
      </c>
      <c r="L10027" s="113" t="s">
        <v>3947</v>
      </c>
      <c r="M10027" s="113" t="s">
        <v>10575</v>
      </c>
    </row>
    <row r="10028" spans="10:13">
      <c r="J10028" s="113" t="s">
        <v>12256</v>
      </c>
      <c r="K10028" s="130" t="s">
        <v>8599</v>
      </c>
      <c r="L10028" s="113" t="s">
        <v>3947</v>
      </c>
      <c r="M10028" s="113" t="s">
        <v>10576</v>
      </c>
    </row>
    <row r="10029" spans="10:13">
      <c r="J10029" s="113" t="s">
        <v>12256</v>
      </c>
      <c r="K10029" s="130" t="s">
        <v>8602</v>
      </c>
      <c r="L10029" s="113" t="s">
        <v>3947</v>
      </c>
      <c r="M10029" s="113" t="s">
        <v>10577</v>
      </c>
    </row>
    <row r="10030" spans="10:13">
      <c r="J10030" s="113" t="s">
        <v>12256</v>
      </c>
      <c r="K10030" s="130" t="s">
        <v>8605</v>
      </c>
      <c r="L10030" s="113" t="s">
        <v>3947</v>
      </c>
      <c r="M10030" s="113" t="s">
        <v>10578</v>
      </c>
    </row>
    <row r="10031" spans="10:13">
      <c r="J10031" s="113" t="s">
        <v>12256</v>
      </c>
      <c r="K10031" s="130" t="s">
        <v>8608</v>
      </c>
      <c r="L10031" s="113" t="s">
        <v>3947</v>
      </c>
      <c r="M10031" s="113" t="s">
        <v>10579</v>
      </c>
    </row>
    <row r="10032" spans="10:13">
      <c r="J10032" s="113" t="s">
        <v>12256</v>
      </c>
      <c r="K10032" s="130" t="s">
        <v>8611</v>
      </c>
      <c r="L10032" s="113" t="s">
        <v>3947</v>
      </c>
      <c r="M10032" s="113" t="s">
        <v>10580</v>
      </c>
    </row>
    <row r="10033" spans="10:13">
      <c r="J10033" s="113" t="s">
        <v>12256</v>
      </c>
      <c r="K10033" s="130" t="s">
        <v>3682</v>
      </c>
      <c r="L10033" s="113" t="s">
        <v>3947</v>
      </c>
      <c r="M10033" s="113" t="s">
        <v>10581</v>
      </c>
    </row>
    <row r="10034" spans="10:13">
      <c r="J10034" s="113" t="s">
        <v>12256</v>
      </c>
      <c r="K10034" s="130" t="s">
        <v>8616</v>
      </c>
      <c r="L10034" s="113" t="s">
        <v>3947</v>
      </c>
      <c r="M10034" s="113" t="s">
        <v>10582</v>
      </c>
    </row>
    <row r="10035" spans="10:13">
      <c r="J10035" s="113" t="s">
        <v>12256</v>
      </c>
      <c r="K10035" s="130" t="s">
        <v>8619</v>
      </c>
      <c r="L10035" s="113" t="s">
        <v>3947</v>
      </c>
      <c r="M10035" s="113" t="s">
        <v>10583</v>
      </c>
    </row>
    <row r="10036" spans="10:13">
      <c r="J10036" s="113" t="s">
        <v>12256</v>
      </c>
      <c r="K10036" s="130" t="s">
        <v>8622</v>
      </c>
      <c r="L10036" s="113" t="s">
        <v>3947</v>
      </c>
      <c r="M10036" s="113" t="s">
        <v>10584</v>
      </c>
    </row>
    <row r="10037" spans="10:13">
      <c r="J10037" s="113" t="s">
        <v>12256</v>
      </c>
      <c r="K10037" s="130" t="s">
        <v>8625</v>
      </c>
      <c r="L10037" s="113" t="s">
        <v>3947</v>
      </c>
      <c r="M10037" s="113" t="s">
        <v>10585</v>
      </c>
    </row>
    <row r="10038" spans="10:13">
      <c r="J10038" s="113" t="s">
        <v>12256</v>
      </c>
      <c r="K10038" s="130" t="s">
        <v>8628</v>
      </c>
      <c r="L10038" s="113" t="s">
        <v>3947</v>
      </c>
      <c r="M10038" s="113" t="s">
        <v>10586</v>
      </c>
    </row>
    <row r="10039" spans="10:13">
      <c r="J10039" s="113" t="s">
        <v>12256</v>
      </c>
      <c r="K10039" s="130" t="s">
        <v>8631</v>
      </c>
      <c r="L10039" s="113" t="s">
        <v>3947</v>
      </c>
      <c r="M10039" s="113" t="s">
        <v>10587</v>
      </c>
    </row>
    <row r="10040" spans="10:13">
      <c r="J10040" s="113" t="s">
        <v>12256</v>
      </c>
      <c r="K10040" s="130" t="s">
        <v>8634</v>
      </c>
      <c r="L10040" s="113" t="s">
        <v>3947</v>
      </c>
      <c r="M10040" s="113" t="s">
        <v>10588</v>
      </c>
    </row>
    <row r="10041" spans="10:13">
      <c r="J10041" s="113" t="s">
        <v>12256</v>
      </c>
      <c r="K10041" s="130" t="s">
        <v>8637</v>
      </c>
      <c r="L10041" s="113" t="s">
        <v>3947</v>
      </c>
      <c r="M10041" s="113" t="s">
        <v>10589</v>
      </c>
    </row>
    <row r="10042" spans="10:13">
      <c r="J10042" s="113" t="s">
        <v>12256</v>
      </c>
      <c r="K10042" s="130" t="s">
        <v>8640</v>
      </c>
      <c r="L10042" s="113" t="s">
        <v>3947</v>
      </c>
      <c r="M10042" s="113" t="s">
        <v>10590</v>
      </c>
    </row>
    <row r="10043" spans="10:13">
      <c r="J10043" s="113" t="s">
        <v>12256</v>
      </c>
      <c r="K10043" s="130" t="s">
        <v>8643</v>
      </c>
      <c r="L10043" s="113" t="s">
        <v>3947</v>
      </c>
      <c r="M10043" s="113" t="s">
        <v>10591</v>
      </c>
    </row>
    <row r="10044" spans="10:13">
      <c r="J10044" s="113" t="s">
        <v>12256</v>
      </c>
      <c r="K10044" s="130" t="s">
        <v>8646</v>
      </c>
      <c r="L10044" s="113" t="s">
        <v>3947</v>
      </c>
      <c r="M10044" s="113" t="s">
        <v>10592</v>
      </c>
    </row>
    <row r="10045" spans="10:13">
      <c r="J10045" s="113" t="s">
        <v>12256</v>
      </c>
      <c r="K10045" s="130" t="s">
        <v>8649</v>
      </c>
      <c r="L10045" s="113" t="s">
        <v>3947</v>
      </c>
      <c r="M10045" s="113" t="s">
        <v>10593</v>
      </c>
    </row>
    <row r="10046" spans="10:13">
      <c r="J10046" s="113" t="s">
        <v>12256</v>
      </c>
      <c r="K10046" s="130" t="s">
        <v>8652</v>
      </c>
      <c r="L10046" s="113" t="s">
        <v>3947</v>
      </c>
      <c r="M10046" s="113" t="s">
        <v>10594</v>
      </c>
    </row>
    <row r="10047" spans="10:13">
      <c r="J10047" s="113" t="s">
        <v>12256</v>
      </c>
      <c r="K10047" s="130" t="s">
        <v>8655</v>
      </c>
      <c r="L10047" s="113" t="s">
        <v>3947</v>
      </c>
      <c r="M10047" s="113" t="s">
        <v>10595</v>
      </c>
    </row>
    <row r="10048" spans="10:13">
      <c r="J10048" s="113" t="s">
        <v>12256</v>
      </c>
      <c r="K10048" s="130" t="s">
        <v>8658</v>
      </c>
      <c r="L10048" s="113" t="s">
        <v>3947</v>
      </c>
      <c r="M10048" s="113" t="s">
        <v>10596</v>
      </c>
    </row>
    <row r="10049" spans="10:13">
      <c r="J10049" s="113" t="s">
        <v>12256</v>
      </c>
      <c r="K10049" s="130" t="s">
        <v>8661</v>
      </c>
      <c r="L10049" s="113" t="s">
        <v>3947</v>
      </c>
      <c r="M10049" s="113" t="s">
        <v>10597</v>
      </c>
    </row>
    <row r="10050" spans="10:13">
      <c r="J10050" s="113" t="s">
        <v>12256</v>
      </c>
      <c r="K10050" s="130" t="s">
        <v>8664</v>
      </c>
      <c r="L10050" s="113" t="s">
        <v>3947</v>
      </c>
      <c r="M10050" s="113" t="s">
        <v>10598</v>
      </c>
    </row>
    <row r="10051" spans="10:13">
      <c r="J10051" s="113" t="s">
        <v>12256</v>
      </c>
      <c r="K10051" s="130" t="s">
        <v>8667</v>
      </c>
      <c r="L10051" s="113" t="s">
        <v>3947</v>
      </c>
      <c r="M10051" s="113" t="s">
        <v>10599</v>
      </c>
    </row>
    <row r="10052" spans="10:13">
      <c r="J10052" s="113" t="s">
        <v>12256</v>
      </c>
      <c r="K10052" s="130" t="s">
        <v>8670</v>
      </c>
      <c r="L10052" s="113" t="s">
        <v>3947</v>
      </c>
      <c r="M10052" s="113" t="s">
        <v>10600</v>
      </c>
    </row>
    <row r="10053" spans="10:13">
      <c r="J10053" s="113" t="s">
        <v>12256</v>
      </c>
      <c r="K10053" s="130" t="s">
        <v>3684</v>
      </c>
      <c r="L10053" s="113" t="s">
        <v>3947</v>
      </c>
      <c r="M10053" s="113" t="s">
        <v>10601</v>
      </c>
    </row>
    <row r="10054" spans="10:13">
      <c r="J10054" s="113" t="s">
        <v>12256</v>
      </c>
      <c r="K10054" s="130" t="s">
        <v>8675</v>
      </c>
      <c r="L10054" s="113" t="s">
        <v>3947</v>
      </c>
      <c r="M10054" s="113" t="s">
        <v>10602</v>
      </c>
    </row>
    <row r="10055" spans="10:13">
      <c r="J10055" s="113" t="s">
        <v>12256</v>
      </c>
      <c r="K10055" s="130" t="s">
        <v>8678</v>
      </c>
      <c r="L10055" s="113" t="s">
        <v>3947</v>
      </c>
      <c r="M10055" s="113" t="s">
        <v>10603</v>
      </c>
    </row>
    <row r="10056" spans="10:13">
      <c r="J10056" s="113" t="s">
        <v>12256</v>
      </c>
      <c r="K10056" s="130" t="s">
        <v>8681</v>
      </c>
      <c r="L10056" s="113" t="s">
        <v>3947</v>
      </c>
      <c r="M10056" s="113" t="s">
        <v>10604</v>
      </c>
    </row>
    <row r="10057" spans="10:13">
      <c r="J10057" s="113" t="s">
        <v>12256</v>
      </c>
      <c r="K10057" s="130" t="s">
        <v>8683</v>
      </c>
      <c r="L10057" s="113" t="s">
        <v>3947</v>
      </c>
      <c r="M10057" s="113" t="s">
        <v>10605</v>
      </c>
    </row>
    <row r="10058" spans="10:13">
      <c r="J10058" s="113" t="s">
        <v>12256</v>
      </c>
      <c r="K10058" s="130" t="s">
        <v>8686</v>
      </c>
      <c r="L10058" s="113" t="s">
        <v>3947</v>
      </c>
      <c r="M10058" s="113" t="s">
        <v>10606</v>
      </c>
    </row>
    <row r="10059" spans="10:13">
      <c r="J10059" s="113" t="s">
        <v>12256</v>
      </c>
      <c r="K10059" s="130" t="s">
        <v>8689</v>
      </c>
      <c r="L10059" s="113" t="s">
        <v>3947</v>
      </c>
      <c r="M10059" s="113" t="s">
        <v>10607</v>
      </c>
    </row>
    <row r="10060" spans="10:13">
      <c r="J10060" s="113" t="s">
        <v>12256</v>
      </c>
      <c r="K10060" s="130" t="s">
        <v>8692</v>
      </c>
      <c r="L10060" s="113" t="s">
        <v>3947</v>
      </c>
      <c r="M10060" s="113" t="s">
        <v>10608</v>
      </c>
    </row>
    <row r="10061" spans="10:13">
      <c r="J10061" s="113" t="s">
        <v>12256</v>
      </c>
      <c r="K10061" s="130" t="s">
        <v>8695</v>
      </c>
      <c r="L10061" s="113" t="s">
        <v>3947</v>
      </c>
      <c r="M10061" s="113" t="s">
        <v>10609</v>
      </c>
    </row>
    <row r="10062" spans="10:13">
      <c r="J10062" s="113" t="s">
        <v>12256</v>
      </c>
      <c r="K10062" s="130" t="s">
        <v>8698</v>
      </c>
      <c r="L10062" s="113" t="s">
        <v>3947</v>
      </c>
      <c r="M10062" s="113" t="s">
        <v>10610</v>
      </c>
    </row>
    <row r="10063" spans="10:13">
      <c r="J10063" s="113" t="s">
        <v>12256</v>
      </c>
      <c r="K10063" s="130" t="s">
        <v>8701</v>
      </c>
      <c r="L10063" s="113" t="s">
        <v>3947</v>
      </c>
      <c r="M10063" s="113" t="s">
        <v>10611</v>
      </c>
    </row>
    <row r="10064" spans="10:13">
      <c r="J10064" s="113" t="s">
        <v>12256</v>
      </c>
      <c r="K10064" s="130" t="s">
        <v>8703</v>
      </c>
      <c r="L10064" s="113" t="s">
        <v>3947</v>
      </c>
      <c r="M10064" s="113" t="s">
        <v>10612</v>
      </c>
    </row>
    <row r="10065" spans="10:13">
      <c r="J10065" s="113" t="s">
        <v>12256</v>
      </c>
      <c r="K10065" s="130" t="s">
        <v>8706</v>
      </c>
      <c r="L10065" s="113" t="s">
        <v>3947</v>
      </c>
      <c r="M10065" s="113" t="s">
        <v>10613</v>
      </c>
    </row>
    <row r="10066" spans="10:13">
      <c r="J10066" s="113" t="s">
        <v>12256</v>
      </c>
      <c r="K10066" s="130" t="s">
        <v>8709</v>
      </c>
      <c r="L10066" s="113" t="s">
        <v>3947</v>
      </c>
      <c r="M10066" s="113" t="s">
        <v>10614</v>
      </c>
    </row>
    <row r="10067" spans="10:13">
      <c r="J10067" s="113" t="s">
        <v>12256</v>
      </c>
      <c r="K10067" s="130" t="s">
        <v>8712</v>
      </c>
      <c r="L10067" s="113" t="s">
        <v>3947</v>
      </c>
      <c r="M10067" s="113" t="s">
        <v>10615</v>
      </c>
    </row>
    <row r="10068" spans="10:13">
      <c r="J10068" s="113" t="s">
        <v>12256</v>
      </c>
      <c r="K10068" s="130" t="s">
        <v>8715</v>
      </c>
      <c r="L10068" s="113" t="s">
        <v>3947</v>
      </c>
      <c r="M10068" s="113" t="s">
        <v>10616</v>
      </c>
    </row>
    <row r="10069" spans="10:13">
      <c r="J10069" s="113" t="s">
        <v>12256</v>
      </c>
      <c r="K10069" s="130" t="s">
        <v>8718</v>
      </c>
      <c r="L10069" s="113" t="s">
        <v>3947</v>
      </c>
      <c r="M10069" s="113" t="s">
        <v>10617</v>
      </c>
    </row>
    <row r="10070" spans="10:13">
      <c r="J10070" s="113" t="s">
        <v>12256</v>
      </c>
      <c r="K10070" s="130" t="s">
        <v>8721</v>
      </c>
      <c r="L10070" s="113" t="s">
        <v>3947</v>
      </c>
      <c r="M10070" s="113" t="s">
        <v>10618</v>
      </c>
    </row>
    <row r="10071" spans="10:13">
      <c r="J10071" s="113" t="s">
        <v>12256</v>
      </c>
      <c r="K10071" s="130" t="s">
        <v>8724</v>
      </c>
      <c r="L10071" s="113" t="s">
        <v>3947</v>
      </c>
      <c r="M10071" s="113" t="s">
        <v>10619</v>
      </c>
    </row>
    <row r="10072" spans="10:13">
      <c r="J10072" s="113" t="s">
        <v>12256</v>
      </c>
      <c r="K10072" s="130" t="s">
        <v>8727</v>
      </c>
      <c r="L10072" s="113" t="s">
        <v>3947</v>
      </c>
      <c r="M10072" s="113" t="s">
        <v>10620</v>
      </c>
    </row>
    <row r="10073" spans="10:13">
      <c r="J10073" s="113" t="s">
        <v>12256</v>
      </c>
      <c r="K10073" s="130" t="s">
        <v>3686</v>
      </c>
      <c r="L10073" s="113" t="s">
        <v>3947</v>
      </c>
      <c r="M10073" s="113" t="s">
        <v>10621</v>
      </c>
    </row>
    <row r="10074" spans="10:13">
      <c r="J10074" s="113" t="s">
        <v>12256</v>
      </c>
      <c r="K10074" s="130" t="s">
        <v>8732</v>
      </c>
      <c r="L10074" s="113" t="s">
        <v>3947</v>
      </c>
      <c r="M10074" s="113" t="s">
        <v>10622</v>
      </c>
    </row>
    <row r="10075" spans="10:13">
      <c r="J10075" s="113" t="s">
        <v>12256</v>
      </c>
      <c r="K10075" s="130" t="s">
        <v>8735</v>
      </c>
      <c r="L10075" s="113" t="s">
        <v>3947</v>
      </c>
      <c r="M10075" s="113" t="s">
        <v>10623</v>
      </c>
    </row>
    <row r="10076" spans="10:13">
      <c r="J10076" s="113" t="s">
        <v>12256</v>
      </c>
      <c r="K10076" s="130" t="s">
        <v>8738</v>
      </c>
      <c r="L10076" s="113" t="s">
        <v>3947</v>
      </c>
      <c r="M10076" s="113" t="s">
        <v>10624</v>
      </c>
    </row>
    <row r="10077" spans="10:13">
      <c r="J10077" s="113" t="s">
        <v>12256</v>
      </c>
      <c r="K10077" s="130" t="s">
        <v>8741</v>
      </c>
      <c r="L10077" s="113" t="s">
        <v>3947</v>
      </c>
      <c r="M10077" s="113" t="s">
        <v>10625</v>
      </c>
    </row>
    <row r="10078" spans="10:13">
      <c r="J10078" s="113" t="s">
        <v>12256</v>
      </c>
      <c r="K10078" s="130" t="s">
        <v>8744</v>
      </c>
      <c r="L10078" s="113" t="s">
        <v>3947</v>
      </c>
      <c r="M10078" s="113" t="s">
        <v>10626</v>
      </c>
    </row>
    <row r="10079" spans="10:13">
      <c r="J10079" s="113" t="s">
        <v>12256</v>
      </c>
      <c r="K10079" s="130" t="s">
        <v>8747</v>
      </c>
      <c r="L10079" s="113" t="s">
        <v>3947</v>
      </c>
      <c r="M10079" s="113" t="s">
        <v>10627</v>
      </c>
    </row>
    <row r="10080" spans="10:13">
      <c r="J10080" s="113" t="s">
        <v>12256</v>
      </c>
      <c r="K10080" s="130" t="s">
        <v>8750</v>
      </c>
      <c r="L10080" s="113" t="s">
        <v>3947</v>
      </c>
      <c r="M10080" s="113" t="s">
        <v>10628</v>
      </c>
    </row>
    <row r="10081" spans="10:13">
      <c r="J10081" s="113" t="s">
        <v>12256</v>
      </c>
      <c r="K10081" s="130" t="s">
        <v>8753</v>
      </c>
      <c r="L10081" s="113" t="s">
        <v>3947</v>
      </c>
      <c r="M10081" s="113" t="s">
        <v>10629</v>
      </c>
    </row>
    <row r="10082" spans="10:13">
      <c r="J10082" s="113" t="s">
        <v>12256</v>
      </c>
      <c r="K10082" s="130" t="s">
        <v>8756</v>
      </c>
      <c r="L10082" s="113" t="s">
        <v>3947</v>
      </c>
      <c r="M10082" s="113" t="s">
        <v>10630</v>
      </c>
    </row>
    <row r="10083" spans="10:13">
      <c r="J10083" s="113" t="s">
        <v>12256</v>
      </c>
      <c r="K10083" s="130" t="s">
        <v>8759</v>
      </c>
      <c r="L10083" s="113" t="s">
        <v>3947</v>
      </c>
      <c r="M10083" s="113" t="s">
        <v>10631</v>
      </c>
    </row>
    <row r="10084" spans="10:13">
      <c r="J10084" s="113" t="s">
        <v>12256</v>
      </c>
      <c r="K10084" s="130" t="s">
        <v>8762</v>
      </c>
      <c r="L10084" s="113" t="s">
        <v>3947</v>
      </c>
      <c r="M10084" s="113" t="s">
        <v>10632</v>
      </c>
    </row>
    <row r="10085" spans="10:13">
      <c r="J10085" s="113" t="s">
        <v>12256</v>
      </c>
      <c r="K10085" s="130" t="s">
        <v>8765</v>
      </c>
      <c r="L10085" s="113" t="s">
        <v>3947</v>
      </c>
      <c r="M10085" s="113" t="s">
        <v>10633</v>
      </c>
    </row>
    <row r="10086" spans="10:13">
      <c r="J10086" s="113" t="s">
        <v>12256</v>
      </c>
      <c r="K10086" s="130" t="s">
        <v>8767</v>
      </c>
      <c r="L10086" s="113" t="s">
        <v>3947</v>
      </c>
      <c r="M10086" s="113" t="s">
        <v>10634</v>
      </c>
    </row>
    <row r="10087" spans="10:13">
      <c r="J10087" s="113" t="s">
        <v>12256</v>
      </c>
      <c r="K10087" s="130" t="s">
        <v>8770</v>
      </c>
      <c r="L10087" s="113" t="s">
        <v>3947</v>
      </c>
      <c r="M10087" s="113" t="s">
        <v>10635</v>
      </c>
    </row>
    <row r="10088" spans="10:13">
      <c r="J10088" s="113" t="s">
        <v>12256</v>
      </c>
      <c r="K10088" s="130" t="s">
        <v>8773</v>
      </c>
      <c r="L10088" s="113" t="s">
        <v>3947</v>
      </c>
      <c r="M10088" s="113" t="s">
        <v>10636</v>
      </c>
    </row>
    <row r="10089" spans="10:13">
      <c r="J10089" s="113" t="s">
        <v>12256</v>
      </c>
      <c r="K10089" s="130" t="s">
        <v>8776</v>
      </c>
      <c r="L10089" s="113" t="s">
        <v>3947</v>
      </c>
      <c r="M10089" s="113" t="s">
        <v>10637</v>
      </c>
    </row>
    <row r="10090" spans="10:13">
      <c r="J10090" s="113" t="s">
        <v>12256</v>
      </c>
      <c r="K10090" s="130" t="s">
        <v>8779</v>
      </c>
      <c r="L10090" s="113" t="s">
        <v>3947</v>
      </c>
      <c r="M10090" s="113" t="s">
        <v>10638</v>
      </c>
    </row>
    <row r="10091" spans="10:13">
      <c r="J10091" s="113" t="s">
        <v>12256</v>
      </c>
      <c r="K10091" s="130" t="s">
        <v>8782</v>
      </c>
      <c r="L10091" s="113" t="s">
        <v>3947</v>
      </c>
      <c r="M10091" s="113" t="s">
        <v>10639</v>
      </c>
    </row>
    <row r="10092" spans="10:13">
      <c r="J10092" s="113" t="s">
        <v>12256</v>
      </c>
      <c r="K10092" s="130" t="s">
        <v>8785</v>
      </c>
      <c r="L10092" s="113" t="s">
        <v>3947</v>
      </c>
      <c r="M10092" s="113" t="s">
        <v>10640</v>
      </c>
    </row>
    <row r="10093" spans="10:13">
      <c r="J10093" s="113" t="s">
        <v>12256</v>
      </c>
      <c r="K10093" s="130" t="s">
        <v>3688</v>
      </c>
      <c r="L10093" s="113" t="s">
        <v>3947</v>
      </c>
      <c r="M10093" s="113" t="s">
        <v>10641</v>
      </c>
    </row>
    <row r="10094" spans="10:13">
      <c r="J10094" s="113" t="s">
        <v>12256</v>
      </c>
      <c r="K10094" s="130" t="s">
        <v>8790</v>
      </c>
      <c r="L10094" s="113" t="s">
        <v>3947</v>
      </c>
      <c r="M10094" s="113" t="s">
        <v>10642</v>
      </c>
    </row>
    <row r="10095" spans="10:13">
      <c r="J10095" s="113" t="s">
        <v>12256</v>
      </c>
      <c r="K10095" s="130" t="s">
        <v>8793</v>
      </c>
      <c r="L10095" s="113" t="s">
        <v>3947</v>
      </c>
      <c r="M10095" s="113" t="s">
        <v>10643</v>
      </c>
    </row>
    <row r="10096" spans="10:13">
      <c r="J10096" s="113" t="s">
        <v>12256</v>
      </c>
      <c r="K10096" s="130" t="s">
        <v>8796</v>
      </c>
      <c r="L10096" s="113" t="s">
        <v>3947</v>
      </c>
      <c r="M10096" s="113" t="s">
        <v>10644</v>
      </c>
    </row>
    <row r="10097" spans="10:13">
      <c r="J10097" s="113" t="s">
        <v>12256</v>
      </c>
      <c r="K10097" s="130" t="s">
        <v>8799</v>
      </c>
      <c r="L10097" s="113" t="s">
        <v>3947</v>
      </c>
      <c r="M10097" s="113" t="s">
        <v>10645</v>
      </c>
    </row>
    <row r="10098" spans="10:13">
      <c r="J10098" s="113" t="s">
        <v>12256</v>
      </c>
      <c r="K10098" s="130" t="s">
        <v>8802</v>
      </c>
      <c r="L10098" s="113" t="s">
        <v>3947</v>
      </c>
      <c r="M10098" s="113" t="s">
        <v>10646</v>
      </c>
    </row>
    <row r="10099" spans="10:13">
      <c r="J10099" s="113" t="s">
        <v>12256</v>
      </c>
      <c r="K10099" s="130" t="s">
        <v>8805</v>
      </c>
      <c r="L10099" s="113" t="s">
        <v>3947</v>
      </c>
      <c r="M10099" s="113" t="s">
        <v>10647</v>
      </c>
    </row>
    <row r="10100" spans="10:13">
      <c r="J10100" s="113" t="s">
        <v>12256</v>
      </c>
      <c r="K10100" s="130" t="s">
        <v>8808</v>
      </c>
      <c r="L10100" s="113" t="s">
        <v>3947</v>
      </c>
      <c r="M10100" s="113" t="s">
        <v>10648</v>
      </c>
    </row>
    <row r="10101" spans="10:13">
      <c r="J10101" s="113" t="s">
        <v>12256</v>
      </c>
      <c r="K10101" s="130" t="s">
        <v>8811</v>
      </c>
      <c r="L10101" s="113" t="s">
        <v>3947</v>
      </c>
      <c r="M10101" s="113" t="s">
        <v>10649</v>
      </c>
    </row>
    <row r="10102" spans="10:13">
      <c r="J10102" s="113" t="s">
        <v>12256</v>
      </c>
      <c r="K10102" s="130" t="s">
        <v>8814</v>
      </c>
      <c r="L10102" s="113" t="s">
        <v>3947</v>
      </c>
      <c r="M10102" s="113" t="s">
        <v>10650</v>
      </c>
    </row>
    <row r="10103" spans="10:13">
      <c r="J10103" s="113" t="s">
        <v>12256</v>
      </c>
      <c r="K10103" s="130" t="s">
        <v>8817</v>
      </c>
      <c r="L10103" s="113" t="s">
        <v>3947</v>
      </c>
      <c r="M10103" s="113" t="s">
        <v>10651</v>
      </c>
    </row>
    <row r="10104" spans="10:13">
      <c r="J10104" s="113" t="s">
        <v>12256</v>
      </c>
      <c r="K10104" s="130" t="s">
        <v>8820</v>
      </c>
      <c r="L10104" s="113" t="s">
        <v>3947</v>
      </c>
      <c r="M10104" s="113" t="s">
        <v>10652</v>
      </c>
    </row>
    <row r="10105" spans="10:13">
      <c r="J10105" s="113" t="s">
        <v>12256</v>
      </c>
      <c r="K10105" s="130" t="s">
        <v>8823</v>
      </c>
      <c r="L10105" s="113" t="s">
        <v>3947</v>
      </c>
      <c r="M10105" s="113" t="s">
        <v>10653</v>
      </c>
    </row>
    <row r="10106" spans="10:13">
      <c r="J10106" s="113" t="s">
        <v>12256</v>
      </c>
      <c r="K10106" s="130" t="s">
        <v>8826</v>
      </c>
      <c r="L10106" s="113" t="s">
        <v>3947</v>
      </c>
      <c r="M10106" s="113" t="s">
        <v>10654</v>
      </c>
    </row>
    <row r="10107" spans="10:13">
      <c r="J10107" s="113" t="s">
        <v>12256</v>
      </c>
      <c r="K10107" s="130" t="s">
        <v>8829</v>
      </c>
      <c r="L10107" s="113" t="s">
        <v>3947</v>
      </c>
      <c r="M10107" s="113" t="s">
        <v>10655</v>
      </c>
    </row>
    <row r="10108" spans="10:13">
      <c r="J10108" s="113" t="s">
        <v>12256</v>
      </c>
      <c r="K10108" s="130" t="s">
        <v>8832</v>
      </c>
      <c r="L10108" s="113" t="s">
        <v>3947</v>
      </c>
      <c r="M10108" s="113" t="s">
        <v>10656</v>
      </c>
    </row>
    <row r="10109" spans="10:13">
      <c r="J10109" s="113" t="s">
        <v>12256</v>
      </c>
      <c r="K10109" s="130" t="s">
        <v>8835</v>
      </c>
      <c r="L10109" s="113" t="s">
        <v>3947</v>
      </c>
      <c r="M10109" s="113" t="s">
        <v>10657</v>
      </c>
    </row>
    <row r="10110" spans="10:13">
      <c r="J10110" s="113" t="s">
        <v>12256</v>
      </c>
      <c r="K10110" s="130" t="s">
        <v>8838</v>
      </c>
      <c r="L10110" s="113" t="s">
        <v>3947</v>
      </c>
      <c r="M10110" s="113" t="s">
        <v>10658</v>
      </c>
    </row>
    <row r="10111" spans="10:13">
      <c r="J10111" s="113" t="s">
        <v>12256</v>
      </c>
      <c r="K10111" s="130" t="s">
        <v>8841</v>
      </c>
      <c r="L10111" s="113" t="s">
        <v>3947</v>
      </c>
      <c r="M10111" s="113" t="s">
        <v>10659</v>
      </c>
    </row>
    <row r="10112" spans="10:13">
      <c r="J10112" s="113" t="s">
        <v>12256</v>
      </c>
      <c r="K10112" s="130" t="s">
        <v>8844</v>
      </c>
      <c r="L10112" s="113" t="s">
        <v>3947</v>
      </c>
      <c r="M10112" s="113" t="s">
        <v>10660</v>
      </c>
    </row>
    <row r="10113" spans="10:13">
      <c r="J10113" s="113" t="s">
        <v>12256</v>
      </c>
      <c r="K10113" s="130" t="s">
        <v>3690</v>
      </c>
      <c r="L10113" s="113" t="s">
        <v>3947</v>
      </c>
      <c r="M10113" s="113" t="s">
        <v>10661</v>
      </c>
    </row>
    <row r="10114" spans="10:13">
      <c r="J10114" s="113" t="s">
        <v>12256</v>
      </c>
      <c r="K10114" s="130" t="s">
        <v>8849</v>
      </c>
      <c r="L10114" s="113" t="s">
        <v>3947</v>
      </c>
      <c r="M10114" s="113" t="s">
        <v>10662</v>
      </c>
    </row>
    <row r="10115" spans="10:13">
      <c r="J10115" s="113" t="s">
        <v>12256</v>
      </c>
      <c r="K10115" s="130" t="s">
        <v>8851</v>
      </c>
      <c r="L10115" s="113" t="s">
        <v>3947</v>
      </c>
      <c r="M10115" s="113" t="s">
        <v>10663</v>
      </c>
    </row>
    <row r="10116" spans="10:13">
      <c r="J10116" s="113" t="s">
        <v>12256</v>
      </c>
      <c r="K10116" s="130" t="s">
        <v>8854</v>
      </c>
      <c r="L10116" s="113" t="s">
        <v>3947</v>
      </c>
      <c r="M10116" s="113" t="s">
        <v>10664</v>
      </c>
    </row>
    <row r="10117" spans="10:13">
      <c r="J10117" s="113" t="s">
        <v>12256</v>
      </c>
      <c r="K10117" s="130" t="s">
        <v>8857</v>
      </c>
      <c r="L10117" s="113" t="s">
        <v>3947</v>
      </c>
      <c r="M10117" s="113" t="s">
        <v>10665</v>
      </c>
    </row>
    <row r="10118" spans="10:13">
      <c r="J10118" s="113" t="s">
        <v>12256</v>
      </c>
      <c r="K10118" s="130" t="s">
        <v>8860</v>
      </c>
      <c r="L10118" s="113" t="s">
        <v>3947</v>
      </c>
      <c r="M10118" s="113" t="s">
        <v>10666</v>
      </c>
    </row>
    <row r="10119" spans="10:13">
      <c r="J10119" s="113" t="s">
        <v>12256</v>
      </c>
      <c r="K10119" s="130" t="s">
        <v>8863</v>
      </c>
      <c r="L10119" s="113" t="s">
        <v>3947</v>
      </c>
      <c r="M10119" s="113" t="s">
        <v>10667</v>
      </c>
    </row>
    <row r="10120" spans="10:13">
      <c r="J10120" s="113" t="s">
        <v>12256</v>
      </c>
      <c r="K10120" s="130" t="s">
        <v>8866</v>
      </c>
      <c r="L10120" s="113" t="s">
        <v>3947</v>
      </c>
      <c r="M10120" s="113" t="s">
        <v>10668</v>
      </c>
    </row>
    <row r="10121" spans="10:13">
      <c r="J10121" s="113" t="s">
        <v>12256</v>
      </c>
      <c r="K10121" s="130" t="s">
        <v>8869</v>
      </c>
      <c r="L10121" s="113" t="s">
        <v>3947</v>
      </c>
      <c r="M10121" s="113" t="s">
        <v>10669</v>
      </c>
    </row>
    <row r="10122" spans="10:13">
      <c r="J10122" s="113" t="s">
        <v>12256</v>
      </c>
      <c r="K10122" s="130" t="s">
        <v>8872</v>
      </c>
      <c r="L10122" s="113" t="s">
        <v>3947</v>
      </c>
      <c r="M10122" s="113" t="s">
        <v>10670</v>
      </c>
    </row>
    <row r="10123" spans="10:13">
      <c r="J10123" s="113" t="s">
        <v>12256</v>
      </c>
      <c r="K10123" s="130" t="s">
        <v>8875</v>
      </c>
      <c r="L10123" s="113" t="s">
        <v>3947</v>
      </c>
      <c r="M10123" s="113" t="s">
        <v>10671</v>
      </c>
    </row>
    <row r="10124" spans="10:13">
      <c r="J10124" s="113" t="s">
        <v>12256</v>
      </c>
      <c r="K10124" s="130" t="s">
        <v>8878</v>
      </c>
      <c r="L10124" s="113" t="s">
        <v>3947</v>
      </c>
      <c r="M10124" s="113" t="s">
        <v>10672</v>
      </c>
    </row>
    <row r="10125" spans="10:13">
      <c r="J10125" s="113" t="s">
        <v>12256</v>
      </c>
      <c r="K10125" s="130" t="s">
        <v>8881</v>
      </c>
      <c r="L10125" s="113" t="s">
        <v>3947</v>
      </c>
      <c r="M10125" s="113" t="s">
        <v>10673</v>
      </c>
    </row>
    <row r="10126" spans="10:13">
      <c r="J10126" s="113" t="s">
        <v>12256</v>
      </c>
      <c r="K10126" s="130" t="s">
        <v>8884</v>
      </c>
      <c r="L10126" s="113" t="s">
        <v>3947</v>
      </c>
      <c r="M10126" s="113" t="s">
        <v>10674</v>
      </c>
    </row>
    <row r="10127" spans="10:13">
      <c r="J10127" s="113" t="s">
        <v>12256</v>
      </c>
      <c r="K10127" s="130" t="s">
        <v>8887</v>
      </c>
      <c r="L10127" s="113" t="s">
        <v>3947</v>
      </c>
      <c r="M10127" s="113" t="s">
        <v>10675</v>
      </c>
    </row>
    <row r="10128" spans="10:13">
      <c r="J10128" s="113" t="s">
        <v>12256</v>
      </c>
      <c r="K10128" s="130" t="s">
        <v>8890</v>
      </c>
      <c r="L10128" s="113" t="s">
        <v>3947</v>
      </c>
      <c r="M10128" s="113" t="s">
        <v>10676</v>
      </c>
    </row>
    <row r="10129" spans="10:13">
      <c r="J10129" s="113" t="s">
        <v>12256</v>
      </c>
      <c r="K10129" s="130" t="s">
        <v>8892</v>
      </c>
      <c r="L10129" s="113" t="s">
        <v>3947</v>
      </c>
      <c r="M10129" s="113" t="s">
        <v>10677</v>
      </c>
    </row>
    <row r="10130" spans="10:13">
      <c r="J10130" s="113" t="s">
        <v>12256</v>
      </c>
      <c r="K10130" s="130" t="s">
        <v>8895</v>
      </c>
      <c r="L10130" s="113" t="s">
        <v>3947</v>
      </c>
      <c r="M10130" s="113" t="s">
        <v>10678</v>
      </c>
    </row>
    <row r="10131" spans="10:13">
      <c r="J10131" s="113" t="s">
        <v>12256</v>
      </c>
      <c r="K10131" s="130" t="s">
        <v>8898</v>
      </c>
      <c r="L10131" s="113" t="s">
        <v>3947</v>
      </c>
      <c r="M10131" s="113" t="s">
        <v>10679</v>
      </c>
    </row>
    <row r="10132" spans="10:13">
      <c r="J10132" s="113" t="s">
        <v>12256</v>
      </c>
      <c r="K10132" s="130" t="s">
        <v>8901</v>
      </c>
      <c r="L10132" s="113" t="s">
        <v>3947</v>
      </c>
      <c r="M10132" s="113" t="s">
        <v>10680</v>
      </c>
    </row>
    <row r="10133" spans="10:13">
      <c r="J10133" s="113" t="s">
        <v>12256</v>
      </c>
      <c r="K10133" s="130" t="s">
        <v>3692</v>
      </c>
      <c r="L10133" s="113" t="s">
        <v>3947</v>
      </c>
      <c r="M10133" s="113" t="s">
        <v>10681</v>
      </c>
    </row>
    <row r="10134" spans="10:13">
      <c r="J10134" s="113" t="s">
        <v>12256</v>
      </c>
      <c r="K10134" s="130" t="s">
        <v>8906</v>
      </c>
      <c r="L10134" s="113" t="s">
        <v>3947</v>
      </c>
      <c r="M10134" s="113" t="s">
        <v>10682</v>
      </c>
    </row>
    <row r="10135" spans="10:13">
      <c r="J10135" s="113" t="s">
        <v>12256</v>
      </c>
      <c r="K10135" s="130" t="s">
        <v>8909</v>
      </c>
      <c r="L10135" s="113" t="s">
        <v>3947</v>
      </c>
      <c r="M10135" s="113" t="s">
        <v>10683</v>
      </c>
    </row>
    <row r="10136" spans="10:13">
      <c r="J10136" s="113" t="s">
        <v>12256</v>
      </c>
      <c r="K10136" s="130" t="s">
        <v>8912</v>
      </c>
      <c r="L10136" s="113" t="s">
        <v>3947</v>
      </c>
      <c r="M10136" s="113" t="s">
        <v>10684</v>
      </c>
    </row>
    <row r="10137" spans="10:13">
      <c r="J10137" s="113" t="s">
        <v>12256</v>
      </c>
      <c r="K10137" s="130" t="s">
        <v>8915</v>
      </c>
      <c r="L10137" s="113" t="s">
        <v>3947</v>
      </c>
      <c r="M10137" s="113" t="s">
        <v>10685</v>
      </c>
    </row>
    <row r="10138" spans="10:13">
      <c r="J10138" s="113" t="s">
        <v>12256</v>
      </c>
      <c r="K10138" s="130" t="s">
        <v>8918</v>
      </c>
      <c r="L10138" s="113" t="s">
        <v>3947</v>
      </c>
      <c r="M10138" s="113" t="s">
        <v>10686</v>
      </c>
    </row>
    <row r="10139" spans="10:13">
      <c r="J10139" s="113" t="s">
        <v>12256</v>
      </c>
      <c r="K10139" s="130" t="s">
        <v>8921</v>
      </c>
      <c r="L10139" s="113" t="s">
        <v>3947</v>
      </c>
      <c r="M10139" s="113" t="s">
        <v>10687</v>
      </c>
    </row>
    <row r="10140" spans="10:13">
      <c r="J10140" s="113" t="s">
        <v>12256</v>
      </c>
      <c r="K10140" s="130" t="s">
        <v>8924</v>
      </c>
      <c r="L10140" s="113" t="s">
        <v>3947</v>
      </c>
      <c r="M10140" s="113" t="s">
        <v>10688</v>
      </c>
    </row>
    <row r="10141" spans="10:13">
      <c r="J10141" s="113" t="s">
        <v>12256</v>
      </c>
      <c r="K10141" s="130" t="s">
        <v>8927</v>
      </c>
      <c r="L10141" s="113" t="s">
        <v>3947</v>
      </c>
      <c r="M10141" s="113" t="s">
        <v>10689</v>
      </c>
    </row>
    <row r="10142" spans="10:13">
      <c r="J10142" s="113" t="s">
        <v>12256</v>
      </c>
      <c r="K10142" s="130" t="s">
        <v>8930</v>
      </c>
      <c r="L10142" s="113" t="s">
        <v>3947</v>
      </c>
      <c r="M10142" s="113" t="s">
        <v>10690</v>
      </c>
    </row>
    <row r="10143" spans="10:13">
      <c r="J10143" s="113" t="s">
        <v>12256</v>
      </c>
      <c r="K10143" s="130" t="s">
        <v>8933</v>
      </c>
      <c r="L10143" s="113" t="s">
        <v>3947</v>
      </c>
      <c r="M10143" s="113" t="s">
        <v>10691</v>
      </c>
    </row>
    <row r="10144" spans="10:13">
      <c r="J10144" s="113" t="s">
        <v>12256</v>
      </c>
      <c r="K10144" s="130" t="s">
        <v>8936</v>
      </c>
      <c r="L10144" s="113" t="s">
        <v>3947</v>
      </c>
      <c r="M10144" s="113" t="s">
        <v>10692</v>
      </c>
    </row>
    <row r="10145" spans="10:13">
      <c r="J10145" s="113" t="s">
        <v>12256</v>
      </c>
      <c r="K10145" s="130" t="s">
        <v>8939</v>
      </c>
      <c r="L10145" s="113" t="s">
        <v>3947</v>
      </c>
      <c r="M10145" s="113" t="s">
        <v>10693</v>
      </c>
    </row>
    <row r="10146" spans="10:13">
      <c r="J10146" s="113" t="s">
        <v>12256</v>
      </c>
      <c r="K10146" s="130" t="s">
        <v>8942</v>
      </c>
      <c r="L10146" s="113" t="s">
        <v>3947</v>
      </c>
      <c r="M10146" s="113" t="s">
        <v>10694</v>
      </c>
    </row>
    <row r="10147" spans="10:13">
      <c r="J10147" s="113" t="s">
        <v>12256</v>
      </c>
      <c r="K10147" s="130" t="s">
        <v>8945</v>
      </c>
      <c r="L10147" s="113" t="s">
        <v>3947</v>
      </c>
      <c r="M10147" s="113" t="s">
        <v>10695</v>
      </c>
    </row>
    <row r="10148" spans="10:13">
      <c r="J10148" s="113" t="s">
        <v>12256</v>
      </c>
      <c r="K10148" s="130" t="s">
        <v>8948</v>
      </c>
      <c r="L10148" s="113" t="s">
        <v>3947</v>
      </c>
      <c r="M10148" s="113" t="s">
        <v>10696</v>
      </c>
    </row>
    <row r="10149" spans="10:13">
      <c r="J10149" s="113" t="s">
        <v>12256</v>
      </c>
      <c r="K10149" s="130" t="s">
        <v>8951</v>
      </c>
      <c r="L10149" s="113" t="s">
        <v>3947</v>
      </c>
      <c r="M10149" s="113" t="s">
        <v>10697</v>
      </c>
    </row>
    <row r="10150" spans="10:13">
      <c r="J10150" s="113" t="s">
        <v>12256</v>
      </c>
      <c r="K10150" s="130" t="s">
        <v>8954</v>
      </c>
      <c r="L10150" s="113" t="s">
        <v>3947</v>
      </c>
      <c r="M10150" s="113" t="s">
        <v>10698</v>
      </c>
    </row>
    <row r="10151" spans="10:13">
      <c r="J10151" s="113" t="s">
        <v>12256</v>
      </c>
      <c r="K10151" s="130" t="s">
        <v>8957</v>
      </c>
      <c r="L10151" s="113" t="s">
        <v>3947</v>
      </c>
      <c r="M10151" s="113" t="s">
        <v>10699</v>
      </c>
    </row>
    <row r="10152" spans="10:13">
      <c r="J10152" s="113" t="s">
        <v>12256</v>
      </c>
      <c r="K10152" s="130" t="s">
        <v>8960</v>
      </c>
      <c r="L10152" s="113" t="s">
        <v>3947</v>
      </c>
      <c r="M10152" s="113" t="s">
        <v>10700</v>
      </c>
    </row>
    <row r="10153" spans="10:13">
      <c r="J10153" s="113" t="s">
        <v>12256</v>
      </c>
      <c r="K10153" s="130" t="s">
        <v>3694</v>
      </c>
      <c r="L10153" s="113" t="s">
        <v>3947</v>
      </c>
      <c r="M10153" s="113" t="s">
        <v>10701</v>
      </c>
    </row>
    <row r="10154" spans="10:13">
      <c r="J10154" s="113" t="s">
        <v>12256</v>
      </c>
      <c r="K10154" s="130" t="s">
        <v>8965</v>
      </c>
      <c r="L10154" s="113" t="s">
        <v>3947</v>
      </c>
      <c r="M10154" s="113" t="s">
        <v>10702</v>
      </c>
    </row>
    <row r="10155" spans="10:13">
      <c r="J10155" s="113" t="s">
        <v>12256</v>
      </c>
      <c r="K10155" s="130" t="s">
        <v>8968</v>
      </c>
      <c r="L10155" s="113" t="s">
        <v>3947</v>
      </c>
      <c r="M10155" s="113" t="s">
        <v>10703</v>
      </c>
    </row>
    <row r="10156" spans="10:13">
      <c r="J10156" s="113" t="s">
        <v>12256</v>
      </c>
      <c r="K10156" s="130" t="s">
        <v>8971</v>
      </c>
      <c r="L10156" s="113" t="s">
        <v>3947</v>
      </c>
      <c r="M10156" s="113" t="s">
        <v>10704</v>
      </c>
    </row>
    <row r="10157" spans="10:13">
      <c r="J10157" s="113" t="s">
        <v>12256</v>
      </c>
      <c r="K10157" s="130" t="s">
        <v>8974</v>
      </c>
      <c r="L10157" s="113" t="s">
        <v>3947</v>
      </c>
      <c r="M10157" s="113" t="s">
        <v>10705</v>
      </c>
    </row>
    <row r="10158" spans="10:13">
      <c r="J10158" s="113" t="s">
        <v>12256</v>
      </c>
      <c r="K10158" s="130" t="s">
        <v>8977</v>
      </c>
      <c r="L10158" s="113" t="s">
        <v>3947</v>
      </c>
      <c r="M10158" s="113" t="s">
        <v>10706</v>
      </c>
    </row>
    <row r="10159" spans="10:13">
      <c r="J10159" s="113" t="s">
        <v>12256</v>
      </c>
      <c r="K10159" s="130" t="s">
        <v>8980</v>
      </c>
      <c r="L10159" s="113" t="s">
        <v>3947</v>
      </c>
      <c r="M10159" s="113" t="s">
        <v>10707</v>
      </c>
    </row>
    <row r="10160" spans="10:13">
      <c r="J10160" s="113" t="s">
        <v>12256</v>
      </c>
      <c r="K10160" s="130" t="s">
        <v>8983</v>
      </c>
      <c r="L10160" s="113" t="s">
        <v>3947</v>
      </c>
      <c r="M10160" s="113" t="s">
        <v>10708</v>
      </c>
    </row>
    <row r="10161" spans="10:13">
      <c r="J10161" s="113" t="s">
        <v>12256</v>
      </c>
      <c r="K10161" s="130" t="s">
        <v>8986</v>
      </c>
      <c r="L10161" s="113" t="s">
        <v>3947</v>
      </c>
      <c r="M10161" s="113" t="s">
        <v>10709</v>
      </c>
    </row>
    <row r="10162" spans="10:13">
      <c r="J10162" s="113" t="s">
        <v>12256</v>
      </c>
      <c r="K10162" s="130" t="s">
        <v>8989</v>
      </c>
      <c r="L10162" s="113" t="s">
        <v>3947</v>
      </c>
      <c r="M10162" s="113" t="s">
        <v>10710</v>
      </c>
    </row>
    <row r="10163" spans="10:13">
      <c r="J10163" s="113" t="s">
        <v>12256</v>
      </c>
      <c r="K10163" s="130" t="s">
        <v>8992</v>
      </c>
      <c r="L10163" s="113" t="s">
        <v>3947</v>
      </c>
      <c r="M10163" s="113" t="s">
        <v>10711</v>
      </c>
    </row>
    <row r="10164" spans="10:13">
      <c r="J10164" s="113" t="s">
        <v>12256</v>
      </c>
      <c r="K10164" s="130" t="s">
        <v>8995</v>
      </c>
      <c r="L10164" s="113" t="s">
        <v>3947</v>
      </c>
      <c r="M10164" s="113" t="s">
        <v>10712</v>
      </c>
    </row>
    <row r="10165" spans="10:13">
      <c r="J10165" s="113" t="s">
        <v>12256</v>
      </c>
      <c r="K10165" s="130" t="s">
        <v>8998</v>
      </c>
      <c r="L10165" s="113" t="s">
        <v>3947</v>
      </c>
      <c r="M10165" s="113" t="s">
        <v>10713</v>
      </c>
    </row>
    <row r="10166" spans="10:13">
      <c r="J10166" s="113" t="s">
        <v>12256</v>
      </c>
      <c r="K10166" s="130" t="s">
        <v>9001</v>
      </c>
      <c r="L10166" s="113" t="s">
        <v>3947</v>
      </c>
      <c r="M10166" s="113" t="s">
        <v>10714</v>
      </c>
    </row>
    <row r="10167" spans="10:13">
      <c r="J10167" s="113" t="s">
        <v>12256</v>
      </c>
      <c r="K10167" s="130" t="s">
        <v>9004</v>
      </c>
      <c r="L10167" s="113" t="s">
        <v>3947</v>
      </c>
      <c r="M10167" s="113" t="s">
        <v>10715</v>
      </c>
    </row>
    <row r="10168" spans="10:13">
      <c r="J10168" s="113" t="s">
        <v>12256</v>
      </c>
      <c r="K10168" s="130" t="s">
        <v>9007</v>
      </c>
      <c r="L10168" s="113" t="s">
        <v>3947</v>
      </c>
      <c r="M10168" s="113" t="s">
        <v>10716</v>
      </c>
    </row>
    <row r="10169" spans="10:13">
      <c r="J10169" s="113" t="s">
        <v>12256</v>
      </c>
      <c r="K10169" s="130" t="s">
        <v>9010</v>
      </c>
      <c r="L10169" s="113" t="s">
        <v>3947</v>
      </c>
      <c r="M10169" s="113" t="s">
        <v>10717</v>
      </c>
    </row>
    <row r="10170" spans="10:13">
      <c r="J10170" s="113" t="s">
        <v>12256</v>
      </c>
      <c r="K10170" s="130" t="s">
        <v>9013</v>
      </c>
      <c r="L10170" s="113" t="s">
        <v>3947</v>
      </c>
      <c r="M10170" s="113" t="s">
        <v>10718</v>
      </c>
    </row>
    <row r="10171" spans="10:13">
      <c r="J10171" s="113" t="s">
        <v>12256</v>
      </c>
      <c r="K10171" s="130" t="s">
        <v>9016</v>
      </c>
      <c r="L10171" s="113" t="s">
        <v>3947</v>
      </c>
      <c r="M10171" s="113" t="s">
        <v>10719</v>
      </c>
    </row>
    <row r="10172" spans="10:13">
      <c r="J10172" s="113" t="s">
        <v>12256</v>
      </c>
      <c r="K10172" s="130" t="s">
        <v>9019</v>
      </c>
      <c r="L10172" s="113" t="s">
        <v>3947</v>
      </c>
      <c r="M10172" s="113" t="s">
        <v>10720</v>
      </c>
    </row>
    <row r="10173" spans="10:13">
      <c r="J10173" s="113" t="s">
        <v>12256</v>
      </c>
      <c r="K10173" s="130" t="s">
        <v>3696</v>
      </c>
      <c r="L10173" s="113" t="s">
        <v>3947</v>
      </c>
      <c r="M10173" s="113" t="s">
        <v>10721</v>
      </c>
    </row>
    <row r="10174" spans="10:13">
      <c r="J10174" s="113" t="s">
        <v>12256</v>
      </c>
      <c r="K10174" s="130" t="s">
        <v>9024</v>
      </c>
      <c r="L10174" s="113" t="s">
        <v>3947</v>
      </c>
      <c r="M10174" s="113" t="s">
        <v>10722</v>
      </c>
    </row>
    <row r="10175" spans="10:13">
      <c r="J10175" s="113" t="s">
        <v>12256</v>
      </c>
      <c r="K10175" s="130" t="s">
        <v>9027</v>
      </c>
      <c r="L10175" s="113" t="s">
        <v>3947</v>
      </c>
      <c r="M10175" s="113" t="s">
        <v>10723</v>
      </c>
    </row>
    <row r="10176" spans="10:13">
      <c r="J10176" s="113" t="s">
        <v>12256</v>
      </c>
      <c r="K10176" s="130" t="s">
        <v>9030</v>
      </c>
      <c r="L10176" s="113" t="s">
        <v>3947</v>
      </c>
      <c r="M10176" s="113" t="s">
        <v>10724</v>
      </c>
    </row>
    <row r="10177" spans="10:13">
      <c r="J10177" s="113" t="s">
        <v>12256</v>
      </c>
      <c r="K10177" s="130" t="s">
        <v>9033</v>
      </c>
      <c r="L10177" s="113" t="s">
        <v>3947</v>
      </c>
      <c r="M10177" s="113" t="s">
        <v>10725</v>
      </c>
    </row>
    <row r="10178" spans="10:13">
      <c r="J10178" s="113" t="s">
        <v>12256</v>
      </c>
      <c r="K10178" s="130" t="s">
        <v>9036</v>
      </c>
      <c r="L10178" s="113" t="s">
        <v>3947</v>
      </c>
      <c r="M10178" s="113" t="s">
        <v>10726</v>
      </c>
    </row>
    <row r="10179" spans="10:13">
      <c r="J10179" s="113" t="s">
        <v>12256</v>
      </c>
      <c r="K10179" s="130" t="s">
        <v>9039</v>
      </c>
      <c r="L10179" s="113" t="s">
        <v>3947</v>
      </c>
      <c r="M10179" s="113" t="s">
        <v>10727</v>
      </c>
    </row>
    <row r="10180" spans="10:13">
      <c r="J10180" s="113" t="s">
        <v>12256</v>
      </c>
      <c r="K10180" s="130" t="s">
        <v>9042</v>
      </c>
      <c r="L10180" s="113" t="s">
        <v>3947</v>
      </c>
      <c r="M10180" s="113" t="s">
        <v>10728</v>
      </c>
    </row>
    <row r="10181" spans="10:13">
      <c r="J10181" s="113" t="s">
        <v>12256</v>
      </c>
      <c r="K10181" s="130" t="s">
        <v>9045</v>
      </c>
      <c r="L10181" s="113" t="s">
        <v>3947</v>
      </c>
      <c r="M10181" s="113" t="s">
        <v>10729</v>
      </c>
    </row>
    <row r="10182" spans="10:13">
      <c r="J10182" s="113" t="s">
        <v>12256</v>
      </c>
      <c r="K10182" s="130" t="s">
        <v>9048</v>
      </c>
      <c r="L10182" s="113" t="s">
        <v>3947</v>
      </c>
      <c r="M10182" s="113" t="s">
        <v>10730</v>
      </c>
    </row>
    <row r="10183" spans="10:13">
      <c r="J10183" s="113" t="s">
        <v>12256</v>
      </c>
      <c r="K10183" s="130" t="s">
        <v>9051</v>
      </c>
      <c r="L10183" s="113" t="s">
        <v>3947</v>
      </c>
      <c r="M10183" s="113" t="s">
        <v>10731</v>
      </c>
    </row>
    <row r="10184" spans="10:13">
      <c r="J10184" s="113" t="s">
        <v>12256</v>
      </c>
      <c r="K10184" s="130" t="s">
        <v>9054</v>
      </c>
      <c r="L10184" s="113" t="s">
        <v>3947</v>
      </c>
      <c r="M10184" s="113" t="s">
        <v>10732</v>
      </c>
    </row>
    <row r="10185" spans="10:13">
      <c r="J10185" s="113" t="s">
        <v>12256</v>
      </c>
      <c r="K10185" s="130" t="s">
        <v>9057</v>
      </c>
      <c r="L10185" s="113" t="s">
        <v>3947</v>
      </c>
      <c r="M10185" s="113" t="s">
        <v>10733</v>
      </c>
    </row>
    <row r="10186" spans="10:13">
      <c r="J10186" s="113" t="s">
        <v>12256</v>
      </c>
      <c r="K10186" s="130" t="s">
        <v>9060</v>
      </c>
      <c r="L10186" s="113" t="s">
        <v>3947</v>
      </c>
      <c r="M10186" s="113" t="s">
        <v>10734</v>
      </c>
    </row>
    <row r="10187" spans="10:13">
      <c r="J10187" s="113" t="s">
        <v>12256</v>
      </c>
      <c r="K10187" s="130" t="s">
        <v>9063</v>
      </c>
      <c r="L10187" s="113" t="s">
        <v>3947</v>
      </c>
      <c r="M10187" s="113" t="s">
        <v>10735</v>
      </c>
    </row>
    <row r="10188" spans="10:13">
      <c r="J10188" s="113" t="s">
        <v>12256</v>
      </c>
      <c r="K10188" s="130" t="s">
        <v>9066</v>
      </c>
      <c r="L10188" s="113" t="s">
        <v>3947</v>
      </c>
      <c r="M10188" s="113" t="s">
        <v>10736</v>
      </c>
    </row>
    <row r="10189" spans="10:13">
      <c r="J10189" s="113" t="s">
        <v>12256</v>
      </c>
      <c r="K10189" s="130" t="s">
        <v>9069</v>
      </c>
      <c r="L10189" s="113" t="s">
        <v>3947</v>
      </c>
      <c r="M10189" s="113" t="s">
        <v>10737</v>
      </c>
    </row>
    <row r="10190" spans="10:13">
      <c r="J10190" s="113" t="s">
        <v>12256</v>
      </c>
      <c r="K10190" s="130" t="s">
        <v>9072</v>
      </c>
      <c r="L10190" s="113" t="s">
        <v>3947</v>
      </c>
      <c r="M10190" s="113" t="s">
        <v>10738</v>
      </c>
    </row>
    <row r="10191" spans="10:13">
      <c r="J10191" s="113" t="s">
        <v>12256</v>
      </c>
      <c r="K10191" s="130" t="s">
        <v>9075</v>
      </c>
      <c r="L10191" s="113" t="s">
        <v>3947</v>
      </c>
      <c r="M10191" s="113" t="s">
        <v>10739</v>
      </c>
    </row>
    <row r="10192" spans="10:13">
      <c r="J10192" s="113" t="s">
        <v>12256</v>
      </c>
      <c r="K10192" s="130" t="s">
        <v>9078</v>
      </c>
      <c r="L10192" s="113" t="s">
        <v>3947</v>
      </c>
      <c r="M10192" s="113" t="s">
        <v>10740</v>
      </c>
    </row>
    <row r="10193" spans="10:13">
      <c r="J10193" s="113" t="s">
        <v>12256</v>
      </c>
      <c r="K10193" s="130" t="s">
        <v>3698</v>
      </c>
      <c r="L10193" s="113" t="s">
        <v>3947</v>
      </c>
      <c r="M10193" s="113" t="s">
        <v>10741</v>
      </c>
    </row>
    <row r="10194" spans="10:13">
      <c r="J10194" s="113" t="s">
        <v>12256</v>
      </c>
      <c r="K10194" s="130" t="s">
        <v>9082</v>
      </c>
      <c r="L10194" s="113" t="s">
        <v>3947</v>
      </c>
      <c r="M10194" s="113" t="s">
        <v>10742</v>
      </c>
    </row>
    <row r="10195" spans="10:13">
      <c r="J10195" s="113" t="s">
        <v>12256</v>
      </c>
      <c r="K10195" s="130" t="s">
        <v>9085</v>
      </c>
      <c r="L10195" s="113" t="s">
        <v>3947</v>
      </c>
      <c r="M10195" s="113" t="s">
        <v>10743</v>
      </c>
    </row>
    <row r="10196" spans="10:13">
      <c r="J10196" s="113" t="s">
        <v>12256</v>
      </c>
      <c r="K10196" s="130" t="s">
        <v>9088</v>
      </c>
      <c r="L10196" s="113" t="s">
        <v>3947</v>
      </c>
      <c r="M10196" s="113" t="s">
        <v>10744</v>
      </c>
    </row>
    <row r="10197" spans="10:13">
      <c r="J10197" s="113" t="s">
        <v>12256</v>
      </c>
      <c r="K10197" s="130" t="s">
        <v>9091</v>
      </c>
      <c r="L10197" s="113" t="s">
        <v>3947</v>
      </c>
      <c r="M10197" s="113" t="s">
        <v>10745</v>
      </c>
    </row>
    <row r="10198" spans="10:13">
      <c r="J10198" s="113" t="s">
        <v>12256</v>
      </c>
      <c r="K10198" s="130" t="s">
        <v>9094</v>
      </c>
      <c r="L10198" s="113" t="s">
        <v>3947</v>
      </c>
      <c r="M10198" s="113" t="s">
        <v>10746</v>
      </c>
    </row>
    <row r="10199" spans="10:13">
      <c r="J10199" s="113" t="s">
        <v>12256</v>
      </c>
      <c r="K10199" s="130" t="s">
        <v>9097</v>
      </c>
      <c r="L10199" s="113" t="s">
        <v>3947</v>
      </c>
      <c r="M10199" s="113" t="s">
        <v>10747</v>
      </c>
    </row>
    <row r="10200" spans="10:13">
      <c r="J10200" s="113" t="s">
        <v>12256</v>
      </c>
      <c r="K10200" s="130" t="s">
        <v>9100</v>
      </c>
      <c r="L10200" s="113" t="s">
        <v>3947</v>
      </c>
      <c r="M10200" s="113" t="s">
        <v>10748</v>
      </c>
    </row>
    <row r="10201" spans="10:13">
      <c r="J10201" s="113" t="s">
        <v>12256</v>
      </c>
      <c r="K10201" s="130" t="s">
        <v>9103</v>
      </c>
      <c r="L10201" s="113" t="s">
        <v>3947</v>
      </c>
      <c r="M10201" s="113" t="s">
        <v>10749</v>
      </c>
    </row>
    <row r="10202" spans="10:13">
      <c r="J10202" s="113" t="s">
        <v>12256</v>
      </c>
      <c r="K10202" s="130" t="s">
        <v>9106</v>
      </c>
      <c r="L10202" s="113" t="s">
        <v>3947</v>
      </c>
      <c r="M10202" s="113" t="s">
        <v>10750</v>
      </c>
    </row>
    <row r="10203" spans="10:13">
      <c r="J10203" s="113" t="s">
        <v>12256</v>
      </c>
      <c r="K10203" s="130" t="s">
        <v>9109</v>
      </c>
      <c r="L10203" s="113" t="s">
        <v>3947</v>
      </c>
      <c r="M10203" s="113" t="s">
        <v>10751</v>
      </c>
    </row>
    <row r="10204" spans="10:13">
      <c r="J10204" s="113" t="s">
        <v>12256</v>
      </c>
      <c r="K10204" s="130" t="s">
        <v>9112</v>
      </c>
      <c r="L10204" s="113" t="s">
        <v>3947</v>
      </c>
      <c r="M10204" s="113" t="s">
        <v>10752</v>
      </c>
    </row>
    <row r="10205" spans="10:13">
      <c r="J10205" s="113" t="s">
        <v>12256</v>
      </c>
      <c r="K10205" s="130" t="s">
        <v>9115</v>
      </c>
      <c r="L10205" s="113" t="s">
        <v>3947</v>
      </c>
      <c r="M10205" s="113" t="s">
        <v>10753</v>
      </c>
    </row>
    <row r="10206" spans="10:13">
      <c r="J10206" s="113" t="s">
        <v>12256</v>
      </c>
      <c r="K10206" s="130" t="s">
        <v>9118</v>
      </c>
      <c r="L10206" s="113" t="s">
        <v>3947</v>
      </c>
      <c r="M10206" s="113" t="s">
        <v>10754</v>
      </c>
    </row>
    <row r="10207" spans="10:13">
      <c r="J10207" s="113" t="s">
        <v>12256</v>
      </c>
      <c r="K10207" s="130" t="s">
        <v>9121</v>
      </c>
      <c r="L10207" s="113" t="s">
        <v>3947</v>
      </c>
      <c r="M10207" s="113" t="s">
        <v>10755</v>
      </c>
    </row>
    <row r="10208" spans="10:13">
      <c r="J10208" s="113" t="s">
        <v>12256</v>
      </c>
      <c r="K10208" s="130" t="s">
        <v>9124</v>
      </c>
      <c r="L10208" s="113" t="s">
        <v>3947</v>
      </c>
      <c r="M10208" s="113" t="s">
        <v>10756</v>
      </c>
    </row>
    <row r="10209" spans="10:13">
      <c r="J10209" s="113" t="s">
        <v>12256</v>
      </c>
      <c r="K10209" s="130" t="s">
        <v>9127</v>
      </c>
      <c r="L10209" s="113" t="s">
        <v>3947</v>
      </c>
      <c r="M10209" s="113" t="s">
        <v>10757</v>
      </c>
    </row>
    <row r="10210" spans="10:13">
      <c r="J10210" s="113" t="s">
        <v>12256</v>
      </c>
      <c r="K10210" s="130" t="s">
        <v>9130</v>
      </c>
      <c r="L10210" s="113" t="s">
        <v>3947</v>
      </c>
      <c r="M10210" s="113" t="s">
        <v>10758</v>
      </c>
    </row>
    <row r="10211" spans="10:13">
      <c r="J10211" s="113" t="s">
        <v>12256</v>
      </c>
      <c r="K10211" s="130" t="s">
        <v>9133</v>
      </c>
      <c r="L10211" s="113" t="s">
        <v>3947</v>
      </c>
      <c r="M10211" s="113" t="s">
        <v>10759</v>
      </c>
    </row>
    <row r="10212" spans="10:13">
      <c r="J10212" s="113" t="s">
        <v>12256</v>
      </c>
      <c r="K10212" s="130" t="s">
        <v>9136</v>
      </c>
      <c r="L10212" s="113" t="s">
        <v>3947</v>
      </c>
      <c r="M10212" s="113" t="s">
        <v>10760</v>
      </c>
    </row>
    <row r="10213" spans="10:13">
      <c r="J10213" s="113" t="s">
        <v>12256</v>
      </c>
      <c r="K10213" s="130" t="s">
        <v>3700</v>
      </c>
      <c r="L10213" s="113" t="s">
        <v>3947</v>
      </c>
      <c r="M10213" s="113" t="s">
        <v>10761</v>
      </c>
    </row>
    <row r="10214" spans="10:13">
      <c r="J10214" s="113" t="s">
        <v>12256</v>
      </c>
      <c r="K10214" s="130" t="s">
        <v>9141</v>
      </c>
      <c r="L10214" s="113" t="s">
        <v>3947</v>
      </c>
      <c r="M10214" s="113" t="s">
        <v>10762</v>
      </c>
    </row>
    <row r="10215" spans="10:13">
      <c r="J10215" s="113" t="s">
        <v>12256</v>
      </c>
      <c r="K10215" s="130" t="s">
        <v>9144</v>
      </c>
      <c r="L10215" s="113" t="s">
        <v>3947</v>
      </c>
      <c r="M10215" s="113" t="s">
        <v>10763</v>
      </c>
    </row>
    <row r="10216" spans="10:13">
      <c r="J10216" s="113" t="s">
        <v>12256</v>
      </c>
      <c r="K10216" s="130" t="s">
        <v>9147</v>
      </c>
      <c r="L10216" s="113" t="s">
        <v>3947</v>
      </c>
      <c r="M10216" s="113" t="s">
        <v>10764</v>
      </c>
    </row>
    <row r="10217" spans="10:13">
      <c r="J10217" s="113" t="s">
        <v>12256</v>
      </c>
      <c r="K10217" s="130" t="s">
        <v>9150</v>
      </c>
      <c r="L10217" s="113" t="s">
        <v>3947</v>
      </c>
      <c r="M10217" s="113" t="s">
        <v>10765</v>
      </c>
    </row>
    <row r="10218" spans="10:13">
      <c r="J10218" s="113" t="s">
        <v>12256</v>
      </c>
      <c r="K10218" s="130" t="s">
        <v>9153</v>
      </c>
      <c r="L10218" s="113" t="s">
        <v>3947</v>
      </c>
      <c r="M10218" s="113" t="s">
        <v>10766</v>
      </c>
    </row>
    <row r="10219" spans="10:13">
      <c r="J10219" s="113" t="s">
        <v>12256</v>
      </c>
      <c r="K10219" s="130" t="s">
        <v>9156</v>
      </c>
      <c r="L10219" s="113" t="s">
        <v>3947</v>
      </c>
      <c r="M10219" s="113" t="s">
        <v>10767</v>
      </c>
    </row>
    <row r="10220" spans="10:13">
      <c r="J10220" s="113" t="s">
        <v>12256</v>
      </c>
      <c r="K10220" s="130" t="s">
        <v>9159</v>
      </c>
      <c r="L10220" s="113" t="s">
        <v>3947</v>
      </c>
      <c r="M10220" s="113" t="s">
        <v>10768</v>
      </c>
    </row>
    <row r="10221" spans="10:13">
      <c r="J10221" s="113" t="s">
        <v>12256</v>
      </c>
      <c r="K10221" s="130" t="s">
        <v>9162</v>
      </c>
      <c r="L10221" s="113" t="s">
        <v>3947</v>
      </c>
      <c r="M10221" s="113" t="s">
        <v>10769</v>
      </c>
    </row>
    <row r="10222" spans="10:13">
      <c r="J10222" s="113" t="s">
        <v>12256</v>
      </c>
      <c r="K10222" s="130" t="s">
        <v>9165</v>
      </c>
      <c r="L10222" s="113" t="s">
        <v>3947</v>
      </c>
      <c r="M10222" s="113" t="s">
        <v>10770</v>
      </c>
    </row>
    <row r="10223" spans="10:13">
      <c r="J10223" s="113" t="s">
        <v>12256</v>
      </c>
      <c r="K10223" s="130" t="s">
        <v>9168</v>
      </c>
      <c r="L10223" s="113" t="s">
        <v>3947</v>
      </c>
      <c r="M10223" s="113" t="s">
        <v>10771</v>
      </c>
    </row>
    <row r="10224" spans="10:13">
      <c r="J10224" s="113" t="s">
        <v>12256</v>
      </c>
      <c r="K10224" s="130" t="s">
        <v>9171</v>
      </c>
      <c r="L10224" s="113" t="s">
        <v>3947</v>
      </c>
      <c r="M10224" s="113" t="s">
        <v>10772</v>
      </c>
    </row>
    <row r="10225" spans="10:13">
      <c r="J10225" s="113" t="s">
        <v>12256</v>
      </c>
      <c r="K10225" s="130" t="s">
        <v>9174</v>
      </c>
      <c r="L10225" s="113" t="s">
        <v>3947</v>
      </c>
      <c r="M10225" s="113" t="s">
        <v>10773</v>
      </c>
    </row>
    <row r="10226" spans="10:13">
      <c r="J10226" s="113" t="s">
        <v>12256</v>
      </c>
      <c r="K10226" s="130" t="s">
        <v>9177</v>
      </c>
      <c r="L10226" s="113" t="s">
        <v>3947</v>
      </c>
      <c r="M10226" s="113" t="s">
        <v>10774</v>
      </c>
    </row>
    <row r="10227" spans="10:13">
      <c r="J10227" s="113" t="s">
        <v>12256</v>
      </c>
      <c r="K10227" s="130" t="s">
        <v>9180</v>
      </c>
      <c r="L10227" s="113" t="s">
        <v>3947</v>
      </c>
      <c r="M10227" s="113" t="s">
        <v>10775</v>
      </c>
    </row>
    <row r="10228" spans="10:13">
      <c r="J10228" s="113" t="s">
        <v>12256</v>
      </c>
      <c r="K10228" s="130" t="s">
        <v>9183</v>
      </c>
      <c r="L10228" s="113" t="s">
        <v>3947</v>
      </c>
      <c r="M10228" s="113" t="s">
        <v>10776</v>
      </c>
    </row>
    <row r="10229" spans="10:13">
      <c r="J10229" s="113" t="s">
        <v>12256</v>
      </c>
      <c r="K10229" s="130" t="s">
        <v>9186</v>
      </c>
      <c r="L10229" s="113" t="s">
        <v>3947</v>
      </c>
      <c r="M10229" s="113" t="s">
        <v>10777</v>
      </c>
    </row>
    <row r="10230" spans="10:13">
      <c r="J10230" s="113" t="s">
        <v>12256</v>
      </c>
      <c r="K10230" s="130" t="s">
        <v>9189</v>
      </c>
      <c r="L10230" s="113" t="s">
        <v>3947</v>
      </c>
      <c r="M10230" s="113" t="s">
        <v>10778</v>
      </c>
    </row>
    <row r="10231" spans="10:13">
      <c r="J10231" s="113" t="s">
        <v>12256</v>
      </c>
      <c r="K10231" s="130" t="s">
        <v>9192</v>
      </c>
      <c r="L10231" s="113" t="s">
        <v>3947</v>
      </c>
      <c r="M10231" s="113" t="s">
        <v>10779</v>
      </c>
    </row>
    <row r="10232" spans="10:13">
      <c r="J10232" s="113" t="s">
        <v>12256</v>
      </c>
      <c r="K10232" s="130" t="s">
        <v>9195</v>
      </c>
      <c r="L10232" s="113" t="s">
        <v>3947</v>
      </c>
      <c r="M10232" s="113" t="s">
        <v>10780</v>
      </c>
    </row>
    <row r="10233" spans="10:13">
      <c r="J10233" s="113" t="s">
        <v>12256</v>
      </c>
      <c r="K10233" s="130" t="s">
        <v>3702</v>
      </c>
      <c r="L10233" s="113" t="s">
        <v>3947</v>
      </c>
      <c r="M10233" s="113" t="s">
        <v>10781</v>
      </c>
    </row>
    <row r="10234" spans="10:13">
      <c r="J10234" s="113" t="s">
        <v>12256</v>
      </c>
      <c r="K10234" s="130" t="s">
        <v>9200</v>
      </c>
      <c r="L10234" s="113" t="s">
        <v>3947</v>
      </c>
      <c r="M10234" s="113" t="s">
        <v>10782</v>
      </c>
    </row>
    <row r="10235" spans="10:13">
      <c r="J10235" s="113" t="s">
        <v>12256</v>
      </c>
      <c r="K10235" s="130" t="s">
        <v>9203</v>
      </c>
      <c r="L10235" s="113" t="s">
        <v>3947</v>
      </c>
      <c r="M10235" s="113" t="s">
        <v>10783</v>
      </c>
    </row>
    <row r="10236" spans="10:13">
      <c r="J10236" s="113" t="s">
        <v>12256</v>
      </c>
      <c r="K10236" s="130" t="s">
        <v>9206</v>
      </c>
      <c r="L10236" s="113" t="s">
        <v>3947</v>
      </c>
      <c r="M10236" s="113" t="s">
        <v>10784</v>
      </c>
    </row>
    <row r="10237" spans="10:13">
      <c r="J10237" s="113" t="s">
        <v>12256</v>
      </c>
      <c r="K10237" s="130" t="s">
        <v>9209</v>
      </c>
      <c r="L10237" s="113" t="s">
        <v>3947</v>
      </c>
      <c r="M10237" s="113" t="s">
        <v>10785</v>
      </c>
    </row>
    <row r="10238" spans="10:13">
      <c r="J10238" s="113" t="s">
        <v>12256</v>
      </c>
      <c r="K10238" s="130" t="s">
        <v>9212</v>
      </c>
      <c r="L10238" s="113" t="s">
        <v>3947</v>
      </c>
      <c r="M10238" s="113" t="s">
        <v>10786</v>
      </c>
    </row>
    <row r="10239" spans="10:13">
      <c r="J10239" s="113" t="s">
        <v>12256</v>
      </c>
      <c r="K10239" s="130" t="s">
        <v>9215</v>
      </c>
      <c r="L10239" s="113" t="s">
        <v>3947</v>
      </c>
      <c r="M10239" s="113" t="s">
        <v>10787</v>
      </c>
    </row>
    <row r="10240" spans="10:13">
      <c r="J10240" s="113" t="s">
        <v>12256</v>
      </c>
      <c r="K10240" s="130" t="s">
        <v>9218</v>
      </c>
      <c r="L10240" s="113" t="s">
        <v>3947</v>
      </c>
      <c r="M10240" s="113" t="s">
        <v>10788</v>
      </c>
    </row>
    <row r="10241" spans="10:13">
      <c r="J10241" s="113" t="s">
        <v>12256</v>
      </c>
      <c r="K10241" s="130" t="s">
        <v>9221</v>
      </c>
      <c r="L10241" s="113" t="s">
        <v>3947</v>
      </c>
      <c r="M10241" s="113" t="s">
        <v>10789</v>
      </c>
    </row>
    <row r="10242" spans="10:13">
      <c r="J10242" s="113" t="s">
        <v>12256</v>
      </c>
      <c r="K10242" s="130" t="s">
        <v>9224</v>
      </c>
      <c r="L10242" s="113" t="s">
        <v>3947</v>
      </c>
      <c r="M10242" s="113" t="s">
        <v>10790</v>
      </c>
    </row>
    <row r="10243" spans="10:13">
      <c r="J10243" s="113" t="s">
        <v>12256</v>
      </c>
      <c r="K10243" s="130" t="s">
        <v>9227</v>
      </c>
      <c r="L10243" s="113" t="s">
        <v>3947</v>
      </c>
      <c r="M10243" s="113" t="s">
        <v>10791</v>
      </c>
    </row>
    <row r="10244" spans="10:13">
      <c r="J10244" s="113" t="s">
        <v>12256</v>
      </c>
      <c r="K10244" s="130" t="s">
        <v>9230</v>
      </c>
      <c r="L10244" s="113" t="s">
        <v>3947</v>
      </c>
      <c r="M10244" s="113" t="s">
        <v>10792</v>
      </c>
    </row>
    <row r="10245" spans="10:13">
      <c r="J10245" s="113" t="s">
        <v>12256</v>
      </c>
      <c r="K10245" s="130" t="s">
        <v>9233</v>
      </c>
      <c r="L10245" s="113" t="s">
        <v>3947</v>
      </c>
      <c r="M10245" s="113" t="s">
        <v>10793</v>
      </c>
    </row>
    <row r="10246" spans="10:13">
      <c r="J10246" s="113" t="s">
        <v>12256</v>
      </c>
      <c r="K10246" s="130" t="s">
        <v>9236</v>
      </c>
      <c r="L10246" s="113" t="s">
        <v>3947</v>
      </c>
      <c r="M10246" s="113" t="s">
        <v>10794</v>
      </c>
    </row>
    <row r="10247" spans="10:13">
      <c r="J10247" s="113" t="s">
        <v>12256</v>
      </c>
      <c r="K10247" s="130" t="s">
        <v>9239</v>
      </c>
      <c r="L10247" s="113" t="s">
        <v>3947</v>
      </c>
      <c r="M10247" s="113" t="s">
        <v>10795</v>
      </c>
    </row>
    <row r="10248" spans="10:13">
      <c r="J10248" s="113" t="s">
        <v>12256</v>
      </c>
      <c r="K10248" s="130" t="s">
        <v>9242</v>
      </c>
      <c r="L10248" s="113" t="s">
        <v>3947</v>
      </c>
      <c r="M10248" s="113" t="s">
        <v>10796</v>
      </c>
    </row>
    <row r="10249" spans="10:13">
      <c r="J10249" s="113" t="s">
        <v>12256</v>
      </c>
      <c r="K10249" s="130" t="s">
        <v>9245</v>
      </c>
      <c r="L10249" s="113" t="s">
        <v>3947</v>
      </c>
      <c r="M10249" s="113" t="s">
        <v>10797</v>
      </c>
    </row>
    <row r="10250" spans="10:13">
      <c r="J10250" s="113" t="s">
        <v>12256</v>
      </c>
      <c r="K10250" s="130" t="s">
        <v>9248</v>
      </c>
      <c r="L10250" s="113" t="s">
        <v>3947</v>
      </c>
      <c r="M10250" s="113" t="s">
        <v>10798</v>
      </c>
    </row>
    <row r="10251" spans="10:13">
      <c r="J10251" s="113" t="s">
        <v>12256</v>
      </c>
      <c r="K10251" s="130" t="s">
        <v>9251</v>
      </c>
      <c r="L10251" s="113" t="s">
        <v>3947</v>
      </c>
      <c r="M10251" s="113" t="s">
        <v>10799</v>
      </c>
    </row>
    <row r="10252" spans="10:13">
      <c r="J10252" s="113" t="s">
        <v>12256</v>
      </c>
      <c r="K10252" s="130" t="s">
        <v>9254</v>
      </c>
      <c r="L10252" s="113" t="s">
        <v>3947</v>
      </c>
      <c r="M10252" s="113" t="s">
        <v>10800</v>
      </c>
    </row>
    <row r="10253" spans="10:13">
      <c r="J10253" s="113" t="s">
        <v>12256</v>
      </c>
      <c r="K10253" s="130" t="s">
        <v>3704</v>
      </c>
      <c r="L10253" s="113" t="s">
        <v>3947</v>
      </c>
      <c r="M10253" s="113" t="s">
        <v>10801</v>
      </c>
    </row>
    <row r="10254" spans="10:13">
      <c r="J10254" s="113" t="s">
        <v>12256</v>
      </c>
      <c r="K10254" s="130" t="s">
        <v>9259</v>
      </c>
      <c r="L10254" s="113" t="s">
        <v>3947</v>
      </c>
      <c r="M10254" s="113" t="s">
        <v>10802</v>
      </c>
    </row>
    <row r="10255" spans="10:13">
      <c r="J10255" s="113" t="s">
        <v>12256</v>
      </c>
      <c r="K10255" s="130" t="s">
        <v>9262</v>
      </c>
      <c r="L10255" s="113" t="s">
        <v>3947</v>
      </c>
      <c r="M10255" s="113" t="s">
        <v>10803</v>
      </c>
    </row>
    <row r="10256" spans="10:13">
      <c r="J10256" s="113" t="s">
        <v>12256</v>
      </c>
      <c r="K10256" s="130" t="s">
        <v>9265</v>
      </c>
      <c r="L10256" s="113" t="s">
        <v>3947</v>
      </c>
      <c r="M10256" s="113" t="s">
        <v>10804</v>
      </c>
    </row>
    <row r="10257" spans="10:13">
      <c r="J10257" s="113" t="s">
        <v>12256</v>
      </c>
      <c r="K10257" s="130" t="s">
        <v>9268</v>
      </c>
      <c r="L10257" s="113" t="s">
        <v>3947</v>
      </c>
      <c r="M10257" s="113" t="s">
        <v>10805</v>
      </c>
    </row>
    <row r="10258" spans="10:13">
      <c r="J10258" s="113" t="s">
        <v>12256</v>
      </c>
      <c r="K10258" s="130" t="s">
        <v>9271</v>
      </c>
      <c r="L10258" s="113" t="s">
        <v>3947</v>
      </c>
      <c r="M10258" s="113" t="s">
        <v>10806</v>
      </c>
    </row>
    <row r="10259" spans="10:13">
      <c r="J10259" s="113" t="s">
        <v>12256</v>
      </c>
      <c r="K10259" s="130" t="s">
        <v>9273</v>
      </c>
      <c r="L10259" s="113" t="s">
        <v>3947</v>
      </c>
      <c r="M10259" s="113" t="s">
        <v>10807</v>
      </c>
    </row>
    <row r="10260" spans="10:13">
      <c r="J10260" s="113" t="s">
        <v>12256</v>
      </c>
      <c r="K10260" s="130" t="s">
        <v>9276</v>
      </c>
      <c r="L10260" s="113" t="s">
        <v>3947</v>
      </c>
      <c r="M10260" s="113" t="s">
        <v>10808</v>
      </c>
    </row>
    <row r="10261" spans="10:13">
      <c r="J10261" s="113" t="s">
        <v>12256</v>
      </c>
      <c r="K10261" s="130" t="s">
        <v>9279</v>
      </c>
      <c r="L10261" s="113" t="s">
        <v>3947</v>
      </c>
      <c r="M10261" s="113" t="s">
        <v>10809</v>
      </c>
    </row>
    <row r="10262" spans="10:13">
      <c r="J10262" s="113" t="s">
        <v>12256</v>
      </c>
      <c r="K10262" s="130" t="s">
        <v>9282</v>
      </c>
      <c r="L10262" s="113" t="s">
        <v>3947</v>
      </c>
      <c r="M10262" s="113" t="s">
        <v>10810</v>
      </c>
    </row>
    <row r="10263" spans="10:13">
      <c r="J10263" s="113" t="s">
        <v>12256</v>
      </c>
      <c r="K10263" s="130" t="s">
        <v>9285</v>
      </c>
      <c r="L10263" s="113" t="s">
        <v>3947</v>
      </c>
      <c r="M10263" s="113" t="s">
        <v>10811</v>
      </c>
    </row>
    <row r="10264" spans="10:13">
      <c r="J10264" s="113" t="s">
        <v>12256</v>
      </c>
      <c r="K10264" s="130" t="s">
        <v>9288</v>
      </c>
      <c r="L10264" s="113" t="s">
        <v>3947</v>
      </c>
      <c r="M10264" s="113" t="s">
        <v>10812</v>
      </c>
    </row>
    <row r="10265" spans="10:13">
      <c r="J10265" s="113" t="s">
        <v>12256</v>
      </c>
      <c r="K10265" s="130" t="s">
        <v>9291</v>
      </c>
      <c r="L10265" s="113" t="s">
        <v>3947</v>
      </c>
      <c r="M10265" s="113" t="s">
        <v>10813</v>
      </c>
    </row>
    <row r="10266" spans="10:13">
      <c r="J10266" s="113" t="s">
        <v>12256</v>
      </c>
      <c r="K10266" s="130" t="s">
        <v>9294</v>
      </c>
      <c r="L10266" s="113" t="s">
        <v>3947</v>
      </c>
      <c r="M10266" s="113" t="s">
        <v>10814</v>
      </c>
    </row>
    <row r="10267" spans="10:13">
      <c r="J10267" s="113" t="s">
        <v>12256</v>
      </c>
      <c r="K10267" s="130" t="s">
        <v>9297</v>
      </c>
      <c r="L10267" s="113" t="s">
        <v>3947</v>
      </c>
      <c r="M10267" s="113" t="s">
        <v>10815</v>
      </c>
    </row>
    <row r="10268" spans="10:13">
      <c r="J10268" s="113" t="s">
        <v>12256</v>
      </c>
      <c r="K10268" s="130" t="s">
        <v>9300</v>
      </c>
      <c r="L10268" s="113" t="s">
        <v>3947</v>
      </c>
      <c r="M10268" s="113" t="s">
        <v>10816</v>
      </c>
    </row>
    <row r="10269" spans="10:13">
      <c r="J10269" s="113" t="s">
        <v>12256</v>
      </c>
      <c r="K10269" s="130" t="s">
        <v>9303</v>
      </c>
      <c r="L10269" s="113" t="s">
        <v>3947</v>
      </c>
      <c r="M10269" s="113" t="s">
        <v>10817</v>
      </c>
    </row>
    <row r="10270" spans="10:13">
      <c r="J10270" s="113" t="s">
        <v>12256</v>
      </c>
      <c r="K10270" s="130" t="s">
        <v>9306</v>
      </c>
      <c r="L10270" s="113" t="s">
        <v>3947</v>
      </c>
      <c r="M10270" s="113" t="s">
        <v>10818</v>
      </c>
    </row>
    <row r="10271" spans="10:13">
      <c r="J10271" s="113" t="s">
        <v>12256</v>
      </c>
      <c r="K10271" s="130" t="s">
        <v>9309</v>
      </c>
      <c r="L10271" s="113" t="s">
        <v>3947</v>
      </c>
      <c r="M10271" s="113" t="s">
        <v>10819</v>
      </c>
    </row>
    <row r="10272" spans="10:13">
      <c r="J10272" s="113" t="s">
        <v>12256</v>
      </c>
      <c r="K10272" s="130" t="s">
        <v>9312</v>
      </c>
      <c r="L10272" s="113" t="s">
        <v>3947</v>
      </c>
      <c r="M10272" s="113" t="s">
        <v>10820</v>
      </c>
    </row>
    <row r="10273" spans="10:13">
      <c r="J10273" s="113" t="s">
        <v>12256</v>
      </c>
      <c r="K10273" s="130" t="s">
        <v>3706</v>
      </c>
      <c r="L10273" s="113" t="s">
        <v>3947</v>
      </c>
      <c r="M10273" s="113" t="s">
        <v>10821</v>
      </c>
    </row>
    <row r="10274" spans="10:13">
      <c r="J10274" s="113" t="s">
        <v>12256</v>
      </c>
      <c r="K10274" s="130" t="s">
        <v>9317</v>
      </c>
      <c r="L10274" s="113" t="s">
        <v>3947</v>
      </c>
      <c r="M10274" s="113" t="s">
        <v>10822</v>
      </c>
    </row>
    <row r="10275" spans="10:13">
      <c r="J10275" s="113" t="s">
        <v>12256</v>
      </c>
      <c r="K10275" s="130" t="s">
        <v>9320</v>
      </c>
      <c r="L10275" s="113" t="s">
        <v>3947</v>
      </c>
      <c r="M10275" s="113" t="s">
        <v>10823</v>
      </c>
    </row>
    <row r="10276" spans="10:13">
      <c r="J10276" s="113" t="s">
        <v>12256</v>
      </c>
      <c r="K10276" s="130" t="s">
        <v>9323</v>
      </c>
      <c r="L10276" s="113" t="s">
        <v>3947</v>
      </c>
      <c r="M10276" s="113" t="s">
        <v>10824</v>
      </c>
    </row>
    <row r="10277" spans="10:13">
      <c r="J10277" s="113" t="s">
        <v>12256</v>
      </c>
      <c r="K10277" s="130" t="s">
        <v>9326</v>
      </c>
      <c r="L10277" s="113" t="s">
        <v>3947</v>
      </c>
      <c r="M10277" s="113" t="s">
        <v>10825</v>
      </c>
    </row>
    <row r="10278" spans="10:13">
      <c r="J10278" s="113" t="s">
        <v>12256</v>
      </c>
      <c r="K10278" s="130" t="s">
        <v>9329</v>
      </c>
      <c r="L10278" s="113" t="s">
        <v>3947</v>
      </c>
      <c r="M10278" s="113" t="s">
        <v>10826</v>
      </c>
    </row>
    <row r="10279" spans="10:13">
      <c r="J10279" s="113" t="s">
        <v>12256</v>
      </c>
      <c r="K10279" s="130" t="s">
        <v>9332</v>
      </c>
      <c r="L10279" s="113" t="s">
        <v>3947</v>
      </c>
      <c r="M10279" s="113" t="s">
        <v>10827</v>
      </c>
    </row>
    <row r="10280" spans="10:13">
      <c r="J10280" s="113" t="s">
        <v>12256</v>
      </c>
      <c r="K10280" s="130" t="s">
        <v>9335</v>
      </c>
      <c r="L10280" s="113" t="s">
        <v>3947</v>
      </c>
      <c r="M10280" s="113" t="s">
        <v>10828</v>
      </c>
    </row>
    <row r="10281" spans="10:13">
      <c r="J10281" s="113" t="s">
        <v>12256</v>
      </c>
      <c r="K10281" s="130" t="s">
        <v>9338</v>
      </c>
      <c r="L10281" s="113" t="s">
        <v>3947</v>
      </c>
      <c r="M10281" s="113" t="s">
        <v>10829</v>
      </c>
    </row>
    <row r="10282" spans="10:13">
      <c r="J10282" s="113" t="s">
        <v>12256</v>
      </c>
      <c r="K10282" s="130" t="s">
        <v>9341</v>
      </c>
      <c r="L10282" s="113" t="s">
        <v>3947</v>
      </c>
      <c r="M10282" s="113" t="s">
        <v>10830</v>
      </c>
    </row>
    <row r="10283" spans="10:13">
      <c r="J10283" s="113" t="s">
        <v>12256</v>
      </c>
      <c r="K10283" s="130" t="s">
        <v>9344</v>
      </c>
      <c r="L10283" s="113" t="s">
        <v>3947</v>
      </c>
      <c r="M10283" s="113" t="s">
        <v>10831</v>
      </c>
    </row>
    <row r="10284" spans="10:13">
      <c r="J10284" s="113" t="s">
        <v>12256</v>
      </c>
      <c r="K10284" s="130" t="s">
        <v>9347</v>
      </c>
      <c r="L10284" s="113" t="s">
        <v>3947</v>
      </c>
      <c r="M10284" s="113" t="s">
        <v>10832</v>
      </c>
    </row>
    <row r="10285" spans="10:13">
      <c r="J10285" s="113" t="s">
        <v>12256</v>
      </c>
      <c r="K10285" s="130" t="s">
        <v>9350</v>
      </c>
      <c r="L10285" s="113" t="s">
        <v>3947</v>
      </c>
      <c r="M10285" s="113" t="s">
        <v>10833</v>
      </c>
    </row>
    <row r="10286" spans="10:13">
      <c r="J10286" s="113" t="s">
        <v>12256</v>
      </c>
      <c r="K10286" s="130" t="s">
        <v>9353</v>
      </c>
      <c r="L10286" s="113" t="s">
        <v>3947</v>
      </c>
      <c r="M10286" s="113" t="s">
        <v>10834</v>
      </c>
    </row>
    <row r="10287" spans="10:13">
      <c r="J10287" s="113" t="s">
        <v>12256</v>
      </c>
      <c r="K10287" s="130" t="s">
        <v>9356</v>
      </c>
      <c r="L10287" s="113" t="s">
        <v>3947</v>
      </c>
      <c r="M10287" s="113" t="s">
        <v>10835</v>
      </c>
    </row>
    <row r="10288" spans="10:13">
      <c r="J10288" s="113" t="s">
        <v>12256</v>
      </c>
      <c r="K10288" s="130" t="s">
        <v>9359</v>
      </c>
      <c r="L10288" s="113" t="s">
        <v>3947</v>
      </c>
      <c r="M10288" s="113" t="s">
        <v>10836</v>
      </c>
    </row>
    <row r="10289" spans="10:13">
      <c r="J10289" s="113" t="s">
        <v>12256</v>
      </c>
      <c r="K10289" s="130" t="s">
        <v>9362</v>
      </c>
      <c r="L10289" s="113" t="s">
        <v>3947</v>
      </c>
      <c r="M10289" s="113" t="s">
        <v>10837</v>
      </c>
    </row>
    <row r="10290" spans="10:13">
      <c r="J10290" s="113" t="s">
        <v>12256</v>
      </c>
      <c r="K10290" s="130" t="s">
        <v>9365</v>
      </c>
      <c r="L10290" s="113" t="s">
        <v>3947</v>
      </c>
      <c r="M10290" s="113" t="s">
        <v>10838</v>
      </c>
    </row>
    <row r="10291" spans="10:13">
      <c r="J10291" s="113" t="s">
        <v>12256</v>
      </c>
      <c r="K10291" s="130" t="s">
        <v>9368</v>
      </c>
      <c r="L10291" s="113" t="s">
        <v>3947</v>
      </c>
      <c r="M10291" s="113" t="s">
        <v>10839</v>
      </c>
    </row>
    <row r="10292" spans="10:13">
      <c r="J10292" s="113" t="s">
        <v>12256</v>
      </c>
      <c r="K10292" s="130" t="s">
        <v>9371</v>
      </c>
      <c r="L10292" s="113" t="s">
        <v>3947</v>
      </c>
      <c r="M10292" s="113" t="s">
        <v>10840</v>
      </c>
    </row>
    <row r="10293" spans="10:13">
      <c r="J10293" s="113" t="s">
        <v>12256</v>
      </c>
      <c r="K10293" s="130" t="s">
        <v>3708</v>
      </c>
      <c r="L10293" s="113" t="s">
        <v>3947</v>
      </c>
      <c r="M10293" s="113" t="s">
        <v>10841</v>
      </c>
    </row>
    <row r="10294" spans="10:13">
      <c r="J10294" s="113" t="s">
        <v>12256</v>
      </c>
      <c r="K10294" s="130" t="s">
        <v>9376</v>
      </c>
      <c r="L10294" s="113" t="s">
        <v>3947</v>
      </c>
      <c r="M10294" s="113" t="s">
        <v>10842</v>
      </c>
    </row>
    <row r="10295" spans="10:13">
      <c r="J10295" s="113" t="s">
        <v>12256</v>
      </c>
      <c r="K10295" s="130" t="s">
        <v>9379</v>
      </c>
      <c r="L10295" s="113" t="s">
        <v>3947</v>
      </c>
      <c r="M10295" s="113" t="s">
        <v>10843</v>
      </c>
    </row>
    <row r="10296" spans="10:13">
      <c r="J10296" s="113" t="s">
        <v>12256</v>
      </c>
      <c r="K10296" s="130" t="s">
        <v>9382</v>
      </c>
      <c r="L10296" s="113" t="s">
        <v>3947</v>
      </c>
      <c r="M10296" s="113" t="s">
        <v>10844</v>
      </c>
    </row>
    <row r="10297" spans="10:13">
      <c r="J10297" s="113" t="s">
        <v>12256</v>
      </c>
      <c r="K10297" s="130" t="s">
        <v>9385</v>
      </c>
      <c r="L10297" s="113" t="s">
        <v>3947</v>
      </c>
      <c r="M10297" s="113" t="s">
        <v>10845</v>
      </c>
    </row>
    <row r="10298" spans="10:13">
      <c r="J10298" s="113" t="s">
        <v>12256</v>
      </c>
      <c r="K10298" s="130" t="s">
        <v>9388</v>
      </c>
      <c r="L10298" s="113" t="s">
        <v>3947</v>
      </c>
      <c r="M10298" s="113" t="s">
        <v>10846</v>
      </c>
    </row>
    <row r="10299" spans="10:13">
      <c r="J10299" s="113" t="s">
        <v>12256</v>
      </c>
      <c r="K10299" s="130" t="s">
        <v>9391</v>
      </c>
      <c r="L10299" s="113" t="s">
        <v>3947</v>
      </c>
      <c r="M10299" s="113" t="s">
        <v>10847</v>
      </c>
    </row>
    <row r="10300" spans="10:13">
      <c r="J10300" s="113" t="s">
        <v>12256</v>
      </c>
      <c r="K10300" s="130" t="s">
        <v>9394</v>
      </c>
      <c r="L10300" s="113" t="s">
        <v>3947</v>
      </c>
      <c r="M10300" s="113" t="s">
        <v>10848</v>
      </c>
    </row>
    <row r="10301" spans="10:13">
      <c r="J10301" s="113" t="s">
        <v>12256</v>
      </c>
      <c r="K10301" s="130" t="s">
        <v>9397</v>
      </c>
      <c r="L10301" s="113" t="s">
        <v>3947</v>
      </c>
      <c r="M10301" s="113" t="s">
        <v>10849</v>
      </c>
    </row>
    <row r="10302" spans="10:13">
      <c r="J10302" s="113" t="s">
        <v>12256</v>
      </c>
      <c r="K10302" s="130" t="s">
        <v>9400</v>
      </c>
      <c r="L10302" s="113" t="s">
        <v>3947</v>
      </c>
      <c r="M10302" s="113" t="s">
        <v>10850</v>
      </c>
    </row>
    <row r="10303" spans="10:13">
      <c r="J10303" s="113" t="s">
        <v>12256</v>
      </c>
      <c r="K10303" s="130" t="s">
        <v>9403</v>
      </c>
      <c r="L10303" s="113" t="s">
        <v>3947</v>
      </c>
      <c r="M10303" s="113" t="s">
        <v>10851</v>
      </c>
    </row>
    <row r="10304" spans="10:13">
      <c r="J10304" s="113" t="s">
        <v>12256</v>
      </c>
      <c r="K10304" s="130" t="s">
        <v>9406</v>
      </c>
      <c r="L10304" s="113" t="s">
        <v>3947</v>
      </c>
      <c r="M10304" s="113" t="s">
        <v>10852</v>
      </c>
    </row>
    <row r="10305" spans="10:13">
      <c r="J10305" s="113" t="s">
        <v>12256</v>
      </c>
      <c r="K10305" s="130" t="s">
        <v>9409</v>
      </c>
      <c r="L10305" s="113" t="s">
        <v>3947</v>
      </c>
      <c r="M10305" s="113" t="s">
        <v>10853</v>
      </c>
    </row>
    <row r="10306" spans="10:13">
      <c r="J10306" s="113" t="s">
        <v>12256</v>
      </c>
      <c r="K10306" s="130" t="s">
        <v>9412</v>
      </c>
      <c r="L10306" s="113" t="s">
        <v>3947</v>
      </c>
      <c r="M10306" s="113" t="s">
        <v>10854</v>
      </c>
    </row>
    <row r="10307" spans="10:13">
      <c r="J10307" s="113" t="s">
        <v>12256</v>
      </c>
      <c r="K10307" s="130" t="s">
        <v>9415</v>
      </c>
      <c r="L10307" s="113" t="s">
        <v>3947</v>
      </c>
      <c r="M10307" s="113" t="s">
        <v>10855</v>
      </c>
    </row>
    <row r="10308" spans="10:13">
      <c r="J10308" s="113" t="s">
        <v>12256</v>
      </c>
      <c r="K10308" s="130" t="s">
        <v>9418</v>
      </c>
      <c r="L10308" s="113" t="s">
        <v>3947</v>
      </c>
      <c r="M10308" s="113" t="s">
        <v>10856</v>
      </c>
    </row>
    <row r="10309" spans="10:13">
      <c r="J10309" s="113" t="s">
        <v>12256</v>
      </c>
      <c r="K10309" s="130" t="s">
        <v>9421</v>
      </c>
      <c r="L10309" s="113" t="s">
        <v>3947</v>
      </c>
      <c r="M10309" s="113" t="s">
        <v>10857</v>
      </c>
    </row>
    <row r="10310" spans="10:13">
      <c r="J10310" s="113" t="s">
        <v>12256</v>
      </c>
      <c r="K10310" s="130" t="s">
        <v>9424</v>
      </c>
      <c r="L10310" s="113" t="s">
        <v>3947</v>
      </c>
      <c r="M10310" s="113" t="s">
        <v>10858</v>
      </c>
    </row>
    <row r="10311" spans="10:13">
      <c r="J10311" s="113" t="s">
        <v>12256</v>
      </c>
      <c r="K10311" s="130" t="s">
        <v>9427</v>
      </c>
      <c r="L10311" s="113" t="s">
        <v>3947</v>
      </c>
      <c r="M10311" s="113" t="s">
        <v>10859</v>
      </c>
    </row>
    <row r="10312" spans="10:13">
      <c r="J10312" s="113" t="s">
        <v>12256</v>
      </c>
      <c r="K10312" s="130" t="s">
        <v>9430</v>
      </c>
      <c r="L10312" s="113" t="s">
        <v>3947</v>
      </c>
      <c r="M10312" s="113" t="s">
        <v>10860</v>
      </c>
    </row>
    <row r="10313" spans="10:13">
      <c r="J10313" s="113" t="s">
        <v>12256</v>
      </c>
      <c r="K10313" s="130" t="s">
        <v>3710</v>
      </c>
      <c r="L10313" s="113" t="s">
        <v>3947</v>
      </c>
      <c r="M10313" s="113" t="s">
        <v>10861</v>
      </c>
    </row>
    <row r="10314" spans="10:13">
      <c r="J10314" s="113" t="s">
        <v>12256</v>
      </c>
      <c r="K10314" s="130" t="s">
        <v>9435</v>
      </c>
      <c r="L10314" s="113" t="s">
        <v>3947</v>
      </c>
      <c r="M10314" s="113" t="s">
        <v>10862</v>
      </c>
    </row>
    <row r="10315" spans="10:13">
      <c r="J10315" s="113" t="s">
        <v>12256</v>
      </c>
      <c r="K10315" s="130" t="s">
        <v>9438</v>
      </c>
      <c r="L10315" s="113" t="s">
        <v>3947</v>
      </c>
      <c r="M10315" s="113" t="s">
        <v>10863</v>
      </c>
    </row>
    <row r="10316" spans="10:13">
      <c r="J10316" s="113" t="s">
        <v>12256</v>
      </c>
      <c r="K10316" s="130" t="s">
        <v>9441</v>
      </c>
      <c r="L10316" s="113" t="s">
        <v>3947</v>
      </c>
      <c r="M10316" s="113" t="s">
        <v>10864</v>
      </c>
    </row>
    <row r="10317" spans="10:13">
      <c r="J10317" s="113" t="s">
        <v>12256</v>
      </c>
      <c r="K10317" s="130" t="s">
        <v>9444</v>
      </c>
      <c r="L10317" s="113" t="s">
        <v>3947</v>
      </c>
      <c r="M10317" s="113" t="s">
        <v>10865</v>
      </c>
    </row>
    <row r="10318" spans="10:13">
      <c r="J10318" s="113" t="s">
        <v>12256</v>
      </c>
      <c r="K10318" s="130" t="s">
        <v>9447</v>
      </c>
      <c r="L10318" s="113" t="s">
        <v>3947</v>
      </c>
      <c r="M10318" s="113" t="s">
        <v>10866</v>
      </c>
    </row>
    <row r="10319" spans="10:13">
      <c r="J10319" s="113" t="s">
        <v>12256</v>
      </c>
      <c r="K10319" s="130" t="s">
        <v>9450</v>
      </c>
      <c r="L10319" s="113" t="s">
        <v>3947</v>
      </c>
      <c r="M10319" s="113" t="s">
        <v>10867</v>
      </c>
    </row>
    <row r="10320" spans="10:13">
      <c r="J10320" s="113" t="s">
        <v>12256</v>
      </c>
      <c r="K10320" s="130" t="s">
        <v>9453</v>
      </c>
      <c r="L10320" s="113" t="s">
        <v>3947</v>
      </c>
      <c r="M10320" s="113" t="s">
        <v>10868</v>
      </c>
    </row>
    <row r="10321" spans="10:13">
      <c r="J10321" s="113" t="s">
        <v>12256</v>
      </c>
      <c r="K10321" s="130" t="s">
        <v>9456</v>
      </c>
      <c r="L10321" s="113" t="s">
        <v>3947</v>
      </c>
      <c r="M10321" s="113" t="s">
        <v>10869</v>
      </c>
    </row>
    <row r="10322" spans="10:13">
      <c r="J10322" s="113" t="s">
        <v>12256</v>
      </c>
      <c r="K10322" s="130" t="s">
        <v>9459</v>
      </c>
      <c r="L10322" s="113" t="s">
        <v>3947</v>
      </c>
      <c r="M10322" s="113" t="s">
        <v>10870</v>
      </c>
    </row>
    <row r="10323" spans="10:13">
      <c r="J10323" s="113" t="s">
        <v>12256</v>
      </c>
      <c r="K10323" s="130" t="s">
        <v>9462</v>
      </c>
      <c r="L10323" s="113" t="s">
        <v>3947</v>
      </c>
      <c r="M10323" s="113" t="s">
        <v>10871</v>
      </c>
    </row>
    <row r="10324" spans="10:13">
      <c r="J10324" s="113" t="s">
        <v>12256</v>
      </c>
      <c r="K10324" s="130" t="s">
        <v>9464</v>
      </c>
      <c r="L10324" s="113" t="s">
        <v>3947</v>
      </c>
      <c r="M10324" s="113" t="s">
        <v>10872</v>
      </c>
    </row>
    <row r="10325" spans="10:13">
      <c r="J10325" s="113" t="s">
        <v>12256</v>
      </c>
      <c r="K10325" s="130" t="s">
        <v>9467</v>
      </c>
      <c r="L10325" s="113" t="s">
        <v>3947</v>
      </c>
      <c r="M10325" s="113" t="s">
        <v>10873</v>
      </c>
    </row>
    <row r="10326" spans="10:13">
      <c r="J10326" s="113" t="s">
        <v>12256</v>
      </c>
      <c r="K10326" s="130" t="s">
        <v>9470</v>
      </c>
      <c r="L10326" s="113" t="s">
        <v>3947</v>
      </c>
      <c r="M10326" s="113" t="s">
        <v>10874</v>
      </c>
    </row>
    <row r="10327" spans="10:13">
      <c r="J10327" s="113" t="s">
        <v>12256</v>
      </c>
      <c r="K10327" s="130" t="s">
        <v>9473</v>
      </c>
      <c r="L10327" s="113" t="s">
        <v>3947</v>
      </c>
      <c r="M10327" s="113" t="s">
        <v>10875</v>
      </c>
    </row>
    <row r="10328" spans="10:13">
      <c r="J10328" s="113" t="s">
        <v>12256</v>
      </c>
      <c r="K10328" s="130" t="s">
        <v>9476</v>
      </c>
      <c r="L10328" s="113" t="s">
        <v>3947</v>
      </c>
      <c r="M10328" s="113" t="s">
        <v>10876</v>
      </c>
    </row>
    <row r="10329" spans="10:13">
      <c r="J10329" s="113" t="s">
        <v>12256</v>
      </c>
      <c r="K10329" s="130" t="s">
        <v>9479</v>
      </c>
      <c r="L10329" s="113" t="s">
        <v>3947</v>
      </c>
      <c r="M10329" s="113" t="s">
        <v>10877</v>
      </c>
    </row>
    <row r="10330" spans="10:13">
      <c r="J10330" s="113" t="s">
        <v>12256</v>
      </c>
      <c r="K10330" s="130" t="s">
        <v>9482</v>
      </c>
      <c r="L10330" s="113" t="s">
        <v>3947</v>
      </c>
      <c r="M10330" s="113" t="s">
        <v>10878</v>
      </c>
    </row>
    <row r="10331" spans="10:13">
      <c r="J10331" s="113" t="s">
        <v>12256</v>
      </c>
      <c r="K10331" s="130" t="s">
        <v>9485</v>
      </c>
      <c r="L10331" s="113" t="s">
        <v>3947</v>
      </c>
      <c r="M10331" s="113" t="s">
        <v>10879</v>
      </c>
    </row>
    <row r="10332" spans="10:13">
      <c r="J10332" s="113" t="s">
        <v>12256</v>
      </c>
      <c r="K10332" s="130" t="s">
        <v>9488</v>
      </c>
      <c r="L10332" s="113" t="s">
        <v>3947</v>
      </c>
      <c r="M10332" s="113" t="s">
        <v>10880</v>
      </c>
    </row>
    <row r="10333" spans="10:13">
      <c r="J10333" s="113" t="s">
        <v>12256</v>
      </c>
      <c r="K10333" s="130" t="s">
        <v>3712</v>
      </c>
      <c r="L10333" s="113" t="s">
        <v>3947</v>
      </c>
      <c r="M10333" s="113" t="s">
        <v>10881</v>
      </c>
    </row>
    <row r="10334" spans="10:13">
      <c r="J10334" s="113" t="s">
        <v>12256</v>
      </c>
      <c r="K10334" s="130" t="s">
        <v>9493</v>
      </c>
      <c r="L10334" s="113" t="s">
        <v>3947</v>
      </c>
      <c r="M10334" s="113" t="s">
        <v>10882</v>
      </c>
    </row>
    <row r="10335" spans="10:13">
      <c r="J10335" s="113" t="s">
        <v>12256</v>
      </c>
      <c r="K10335" s="130" t="s">
        <v>9496</v>
      </c>
      <c r="L10335" s="113" t="s">
        <v>3947</v>
      </c>
      <c r="M10335" s="113" t="s">
        <v>10883</v>
      </c>
    </row>
    <row r="10336" spans="10:13">
      <c r="J10336" s="113" t="s">
        <v>12256</v>
      </c>
      <c r="K10336" s="130" t="s">
        <v>9499</v>
      </c>
      <c r="L10336" s="113" t="s">
        <v>3947</v>
      </c>
      <c r="M10336" s="113" t="s">
        <v>10884</v>
      </c>
    </row>
    <row r="10337" spans="10:13">
      <c r="J10337" s="113" t="s">
        <v>12256</v>
      </c>
      <c r="K10337" s="130" t="s">
        <v>9502</v>
      </c>
      <c r="L10337" s="113" t="s">
        <v>3947</v>
      </c>
      <c r="M10337" s="113" t="s">
        <v>10885</v>
      </c>
    </row>
    <row r="10338" spans="10:13">
      <c r="J10338" s="113" t="s">
        <v>12256</v>
      </c>
      <c r="K10338" s="130" t="s">
        <v>9505</v>
      </c>
      <c r="L10338" s="113" t="s">
        <v>3947</v>
      </c>
      <c r="M10338" s="113" t="s">
        <v>10886</v>
      </c>
    </row>
    <row r="10339" spans="10:13">
      <c r="J10339" s="113" t="s">
        <v>12256</v>
      </c>
      <c r="K10339" s="130" t="s">
        <v>9508</v>
      </c>
      <c r="L10339" s="113" t="s">
        <v>3947</v>
      </c>
      <c r="M10339" s="113" t="s">
        <v>10887</v>
      </c>
    </row>
    <row r="10340" spans="10:13">
      <c r="J10340" s="113" t="s">
        <v>12256</v>
      </c>
      <c r="K10340" s="130" t="s">
        <v>9511</v>
      </c>
      <c r="L10340" s="113" t="s">
        <v>3947</v>
      </c>
      <c r="M10340" s="113" t="s">
        <v>10888</v>
      </c>
    </row>
    <row r="10341" spans="10:13">
      <c r="J10341" s="113" t="s">
        <v>12256</v>
      </c>
      <c r="K10341" s="130" t="s">
        <v>9514</v>
      </c>
      <c r="L10341" s="113" t="s">
        <v>3947</v>
      </c>
      <c r="M10341" s="113" t="s">
        <v>10889</v>
      </c>
    </row>
    <row r="10342" spans="10:13">
      <c r="J10342" s="113" t="s">
        <v>12256</v>
      </c>
      <c r="K10342" s="130" t="s">
        <v>9517</v>
      </c>
      <c r="L10342" s="113" t="s">
        <v>3947</v>
      </c>
      <c r="M10342" s="113" t="s">
        <v>10890</v>
      </c>
    </row>
    <row r="10343" spans="10:13">
      <c r="J10343" s="113" t="s">
        <v>12256</v>
      </c>
      <c r="K10343" s="130" t="s">
        <v>9520</v>
      </c>
      <c r="L10343" s="113" t="s">
        <v>3947</v>
      </c>
      <c r="M10343" s="113" t="s">
        <v>10891</v>
      </c>
    </row>
    <row r="10344" spans="10:13">
      <c r="J10344" s="113" t="s">
        <v>12256</v>
      </c>
      <c r="K10344" s="130" t="s">
        <v>9523</v>
      </c>
      <c r="L10344" s="113" t="s">
        <v>3947</v>
      </c>
      <c r="M10344" s="113" t="s">
        <v>10892</v>
      </c>
    </row>
    <row r="10345" spans="10:13">
      <c r="J10345" s="113" t="s">
        <v>12256</v>
      </c>
      <c r="K10345" s="130" t="s">
        <v>9526</v>
      </c>
      <c r="L10345" s="113" t="s">
        <v>3947</v>
      </c>
      <c r="M10345" s="113" t="s">
        <v>10893</v>
      </c>
    </row>
    <row r="10346" spans="10:13">
      <c r="J10346" s="113" t="s">
        <v>12256</v>
      </c>
      <c r="K10346" s="130" t="s">
        <v>9529</v>
      </c>
      <c r="L10346" s="113" t="s">
        <v>3947</v>
      </c>
      <c r="M10346" s="113" t="s">
        <v>10894</v>
      </c>
    </row>
    <row r="10347" spans="10:13">
      <c r="J10347" s="113" t="s">
        <v>12256</v>
      </c>
      <c r="K10347" s="130" t="s">
        <v>9532</v>
      </c>
      <c r="L10347" s="113" t="s">
        <v>3947</v>
      </c>
      <c r="M10347" s="113" t="s">
        <v>10895</v>
      </c>
    </row>
    <row r="10348" spans="10:13">
      <c r="J10348" s="113" t="s">
        <v>12256</v>
      </c>
      <c r="K10348" s="130" t="s">
        <v>9535</v>
      </c>
      <c r="L10348" s="113" t="s">
        <v>3947</v>
      </c>
      <c r="M10348" s="113" t="s">
        <v>10896</v>
      </c>
    </row>
    <row r="10349" spans="10:13">
      <c r="J10349" s="113" t="s">
        <v>12256</v>
      </c>
      <c r="K10349" s="130" t="s">
        <v>9538</v>
      </c>
      <c r="L10349" s="113" t="s">
        <v>3947</v>
      </c>
      <c r="M10349" s="113" t="s">
        <v>10897</v>
      </c>
    </row>
    <row r="10350" spans="10:13">
      <c r="J10350" s="113" t="s">
        <v>12256</v>
      </c>
      <c r="K10350" s="130" t="s">
        <v>9541</v>
      </c>
      <c r="L10350" s="113" t="s">
        <v>3947</v>
      </c>
      <c r="M10350" s="113" t="s">
        <v>10898</v>
      </c>
    </row>
    <row r="10351" spans="10:13">
      <c r="J10351" s="113" t="s">
        <v>12256</v>
      </c>
      <c r="K10351" s="130" t="s">
        <v>9544</v>
      </c>
      <c r="L10351" s="113" t="s">
        <v>3947</v>
      </c>
      <c r="M10351" s="113" t="s">
        <v>10899</v>
      </c>
    </row>
    <row r="10352" spans="10:13">
      <c r="J10352" s="113" t="s">
        <v>12256</v>
      </c>
      <c r="K10352" s="130" t="s">
        <v>9547</v>
      </c>
      <c r="L10352" s="113" t="s">
        <v>3947</v>
      </c>
      <c r="M10352" s="113" t="s">
        <v>10900</v>
      </c>
    </row>
    <row r="10353" spans="10:13">
      <c r="J10353" s="113" t="s">
        <v>12256</v>
      </c>
      <c r="K10353" s="130" t="s">
        <v>3714</v>
      </c>
      <c r="L10353" s="113" t="s">
        <v>3947</v>
      </c>
      <c r="M10353" s="113" t="s">
        <v>10901</v>
      </c>
    </row>
    <row r="10354" spans="10:13">
      <c r="J10354" s="113" t="s">
        <v>12256</v>
      </c>
      <c r="K10354" s="130" t="s">
        <v>9552</v>
      </c>
      <c r="L10354" s="113" t="s">
        <v>3947</v>
      </c>
      <c r="M10354" s="113" t="s">
        <v>10902</v>
      </c>
    </row>
    <row r="10355" spans="10:13">
      <c r="J10355" s="113" t="s">
        <v>12256</v>
      </c>
      <c r="K10355" s="130" t="s">
        <v>9555</v>
      </c>
      <c r="L10355" s="113" t="s">
        <v>3947</v>
      </c>
      <c r="M10355" s="113" t="s">
        <v>10903</v>
      </c>
    </row>
    <row r="10356" spans="10:13">
      <c r="J10356" s="113" t="s">
        <v>12256</v>
      </c>
      <c r="K10356" s="130" t="s">
        <v>9558</v>
      </c>
      <c r="L10356" s="113" t="s">
        <v>3947</v>
      </c>
      <c r="M10356" s="113" t="s">
        <v>10904</v>
      </c>
    </row>
    <row r="10357" spans="10:13">
      <c r="J10357" s="113" t="s">
        <v>12256</v>
      </c>
      <c r="K10357" s="130" t="s">
        <v>9561</v>
      </c>
      <c r="L10357" s="113" t="s">
        <v>3947</v>
      </c>
      <c r="M10357" s="113" t="s">
        <v>10905</v>
      </c>
    </row>
    <row r="10358" spans="10:13">
      <c r="J10358" s="113" t="s">
        <v>12256</v>
      </c>
      <c r="K10358" s="130" t="s">
        <v>9564</v>
      </c>
      <c r="L10358" s="113" t="s">
        <v>3947</v>
      </c>
      <c r="M10358" s="113" t="s">
        <v>10906</v>
      </c>
    </row>
    <row r="10359" spans="10:13">
      <c r="J10359" s="113" t="s">
        <v>12256</v>
      </c>
      <c r="K10359" s="130" t="s">
        <v>9567</v>
      </c>
      <c r="L10359" s="113" t="s">
        <v>3947</v>
      </c>
      <c r="M10359" s="113" t="s">
        <v>10907</v>
      </c>
    </row>
    <row r="10360" spans="10:13">
      <c r="J10360" s="113" t="s">
        <v>12256</v>
      </c>
      <c r="K10360" s="130" t="s">
        <v>9570</v>
      </c>
      <c r="L10360" s="113" t="s">
        <v>3947</v>
      </c>
      <c r="M10360" s="113" t="s">
        <v>10908</v>
      </c>
    </row>
    <row r="10361" spans="10:13">
      <c r="J10361" s="113" t="s">
        <v>12256</v>
      </c>
      <c r="K10361" s="130" t="s">
        <v>9573</v>
      </c>
      <c r="L10361" s="113" t="s">
        <v>3947</v>
      </c>
      <c r="M10361" s="113" t="s">
        <v>10909</v>
      </c>
    </row>
    <row r="10362" spans="10:13">
      <c r="J10362" s="113" t="s">
        <v>12256</v>
      </c>
      <c r="K10362" s="130" t="s">
        <v>9576</v>
      </c>
      <c r="L10362" s="113" t="s">
        <v>3947</v>
      </c>
      <c r="M10362" s="113" t="s">
        <v>10910</v>
      </c>
    </row>
    <row r="10363" spans="10:13">
      <c r="J10363" s="113" t="s">
        <v>12256</v>
      </c>
      <c r="K10363" s="130" t="s">
        <v>9579</v>
      </c>
      <c r="L10363" s="113" t="s">
        <v>3947</v>
      </c>
      <c r="M10363" s="113" t="s">
        <v>10911</v>
      </c>
    </row>
    <row r="10364" spans="10:13">
      <c r="J10364" s="113" t="s">
        <v>12256</v>
      </c>
      <c r="K10364" s="130" t="s">
        <v>9582</v>
      </c>
      <c r="L10364" s="113" t="s">
        <v>3947</v>
      </c>
      <c r="M10364" s="113" t="s">
        <v>10912</v>
      </c>
    </row>
    <row r="10365" spans="10:13">
      <c r="J10365" s="113" t="s">
        <v>12256</v>
      </c>
      <c r="K10365" s="130" t="s">
        <v>9585</v>
      </c>
      <c r="L10365" s="113" t="s">
        <v>3947</v>
      </c>
      <c r="M10365" s="113" t="s">
        <v>10913</v>
      </c>
    </row>
    <row r="10366" spans="10:13">
      <c r="J10366" s="113" t="s">
        <v>12256</v>
      </c>
      <c r="K10366" s="130" t="s">
        <v>9588</v>
      </c>
      <c r="L10366" s="113" t="s">
        <v>3947</v>
      </c>
      <c r="M10366" s="113" t="s">
        <v>10914</v>
      </c>
    </row>
    <row r="10367" spans="10:13">
      <c r="J10367" s="113" t="s">
        <v>12256</v>
      </c>
      <c r="K10367" s="130" t="s">
        <v>9591</v>
      </c>
      <c r="L10367" s="113" t="s">
        <v>3947</v>
      </c>
      <c r="M10367" s="113" t="s">
        <v>10915</v>
      </c>
    </row>
    <row r="10368" spans="10:13">
      <c r="J10368" s="113" t="s">
        <v>12256</v>
      </c>
      <c r="K10368" s="130" t="s">
        <v>9594</v>
      </c>
      <c r="L10368" s="113" t="s">
        <v>3947</v>
      </c>
      <c r="M10368" s="113" t="s">
        <v>10916</v>
      </c>
    </row>
    <row r="10369" spans="10:13">
      <c r="J10369" s="113" t="s">
        <v>12256</v>
      </c>
      <c r="K10369" s="130" t="s">
        <v>9597</v>
      </c>
      <c r="L10369" s="113" t="s">
        <v>3947</v>
      </c>
      <c r="M10369" s="113" t="s">
        <v>10917</v>
      </c>
    </row>
    <row r="10370" spans="10:13">
      <c r="J10370" s="113" t="s">
        <v>12256</v>
      </c>
      <c r="K10370" s="130" t="s">
        <v>9600</v>
      </c>
      <c r="L10370" s="113" t="s">
        <v>3947</v>
      </c>
      <c r="M10370" s="113" t="s">
        <v>10918</v>
      </c>
    </row>
    <row r="10371" spans="10:13">
      <c r="J10371" s="113" t="s">
        <v>12256</v>
      </c>
      <c r="K10371" s="130" t="s">
        <v>9603</v>
      </c>
      <c r="L10371" s="113" t="s">
        <v>3947</v>
      </c>
      <c r="M10371" s="113" t="s">
        <v>10919</v>
      </c>
    </row>
    <row r="10372" spans="10:13">
      <c r="J10372" s="113" t="s">
        <v>12256</v>
      </c>
      <c r="K10372" s="130" t="s">
        <v>9606</v>
      </c>
      <c r="L10372" s="113" t="s">
        <v>3947</v>
      </c>
      <c r="M10372" s="113" t="s">
        <v>10920</v>
      </c>
    </row>
    <row r="10373" spans="10:13">
      <c r="J10373" s="113" t="s">
        <v>12256</v>
      </c>
      <c r="K10373" s="130" t="s">
        <v>3716</v>
      </c>
      <c r="L10373" s="113" t="s">
        <v>3947</v>
      </c>
      <c r="M10373" s="113" t="s">
        <v>10921</v>
      </c>
    </row>
    <row r="10374" spans="10:13">
      <c r="J10374" s="113" t="s">
        <v>12256</v>
      </c>
      <c r="K10374" s="130" t="s">
        <v>9611</v>
      </c>
      <c r="L10374" s="113" t="s">
        <v>3947</v>
      </c>
      <c r="M10374" s="113" t="s">
        <v>10922</v>
      </c>
    </row>
    <row r="10375" spans="10:13">
      <c r="J10375" s="113" t="s">
        <v>12256</v>
      </c>
      <c r="K10375" s="130" t="s">
        <v>9614</v>
      </c>
      <c r="L10375" s="113" t="s">
        <v>3947</v>
      </c>
      <c r="M10375" s="113" t="s">
        <v>10923</v>
      </c>
    </row>
    <row r="10376" spans="10:13">
      <c r="J10376" s="113" t="s">
        <v>12256</v>
      </c>
      <c r="K10376" s="130" t="s">
        <v>9617</v>
      </c>
      <c r="L10376" s="113" t="s">
        <v>3947</v>
      </c>
      <c r="M10376" s="113" t="s">
        <v>10924</v>
      </c>
    </row>
    <row r="10377" spans="10:13">
      <c r="J10377" s="113" t="s">
        <v>12256</v>
      </c>
      <c r="K10377" s="130" t="s">
        <v>9620</v>
      </c>
      <c r="L10377" s="113" t="s">
        <v>3947</v>
      </c>
      <c r="M10377" s="113" t="s">
        <v>10925</v>
      </c>
    </row>
    <row r="10378" spans="10:13">
      <c r="J10378" s="113" t="s">
        <v>12256</v>
      </c>
      <c r="K10378" s="130" t="s">
        <v>9623</v>
      </c>
      <c r="L10378" s="113" t="s">
        <v>3947</v>
      </c>
      <c r="M10378" s="113" t="s">
        <v>10926</v>
      </c>
    </row>
    <row r="10379" spans="10:13">
      <c r="J10379" s="113" t="s">
        <v>12256</v>
      </c>
      <c r="K10379" s="130" t="s">
        <v>9626</v>
      </c>
      <c r="L10379" s="113" t="s">
        <v>3947</v>
      </c>
      <c r="M10379" s="113" t="s">
        <v>10927</v>
      </c>
    </row>
    <row r="10380" spans="10:13">
      <c r="J10380" s="113" t="s">
        <v>12256</v>
      </c>
      <c r="K10380" s="130" t="s">
        <v>9629</v>
      </c>
      <c r="L10380" s="113" t="s">
        <v>3947</v>
      </c>
      <c r="M10380" s="113" t="s">
        <v>10928</v>
      </c>
    </row>
    <row r="10381" spans="10:13">
      <c r="J10381" s="113" t="s">
        <v>12256</v>
      </c>
      <c r="K10381" s="130" t="s">
        <v>9632</v>
      </c>
      <c r="L10381" s="113" t="s">
        <v>3947</v>
      </c>
      <c r="M10381" s="113" t="s">
        <v>10929</v>
      </c>
    </row>
    <row r="10382" spans="10:13">
      <c r="J10382" s="113" t="s">
        <v>12256</v>
      </c>
      <c r="K10382" s="130" t="s">
        <v>9635</v>
      </c>
      <c r="L10382" s="113" t="s">
        <v>3947</v>
      </c>
      <c r="M10382" s="113" t="s">
        <v>10930</v>
      </c>
    </row>
    <row r="10383" spans="10:13">
      <c r="J10383" s="113" t="s">
        <v>12256</v>
      </c>
      <c r="K10383" s="130" t="s">
        <v>9638</v>
      </c>
      <c r="L10383" s="113" t="s">
        <v>3947</v>
      </c>
      <c r="M10383" s="113" t="s">
        <v>10931</v>
      </c>
    </row>
    <row r="10384" spans="10:13">
      <c r="J10384" s="113" t="s">
        <v>12256</v>
      </c>
      <c r="K10384" s="130" t="s">
        <v>9641</v>
      </c>
      <c r="L10384" s="113" t="s">
        <v>3947</v>
      </c>
      <c r="M10384" s="113" t="s">
        <v>10932</v>
      </c>
    </row>
    <row r="10385" spans="10:13">
      <c r="J10385" s="113" t="s">
        <v>12256</v>
      </c>
      <c r="K10385" s="130" t="s">
        <v>9644</v>
      </c>
      <c r="L10385" s="113" t="s">
        <v>3947</v>
      </c>
      <c r="M10385" s="113" t="s">
        <v>10933</v>
      </c>
    </row>
    <row r="10386" spans="10:13">
      <c r="J10386" s="113" t="s">
        <v>12256</v>
      </c>
      <c r="K10386" s="130" t="s">
        <v>9647</v>
      </c>
      <c r="L10386" s="113" t="s">
        <v>3947</v>
      </c>
      <c r="M10386" s="113" t="s">
        <v>10934</v>
      </c>
    </row>
    <row r="10387" spans="10:13">
      <c r="J10387" s="113" t="s">
        <v>12256</v>
      </c>
      <c r="K10387" s="130" t="s">
        <v>9650</v>
      </c>
      <c r="L10387" s="113" t="s">
        <v>3947</v>
      </c>
      <c r="M10387" s="113" t="s">
        <v>10935</v>
      </c>
    </row>
    <row r="10388" spans="10:13">
      <c r="J10388" s="113" t="s">
        <v>12256</v>
      </c>
      <c r="K10388" s="130" t="s">
        <v>9653</v>
      </c>
      <c r="L10388" s="113" t="s">
        <v>3947</v>
      </c>
      <c r="M10388" s="113" t="s">
        <v>10936</v>
      </c>
    </row>
    <row r="10389" spans="10:13">
      <c r="J10389" s="113" t="s">
        <v>12256</v>
      </c>
      <c r="K10389" s="130" t="s">
        <v>9655</v>
      </c>
      <c r="L10389" s="113" t="s">
        <v>3947</v>
      </c>
      <c r="M10389" s="113" t="s">
        <v>10937</v>
      </c>
    </row>
    <row r="10390" spans="10:13">
      <c r="J10390" s="113" t="s">
        <v>12256</v>
      </c>
      <c r="K10390" s="130" t="s">
        <v>9658</v>
      </c>
      <c r="L10390" s="113" t="s">
        <v>3947</v>
      </c>
      <c r="M10390" s="113" t="s">
        <v>10938</v>
      </c>
    </row>
    <row r="10391" spans="10:13">
      <c r="J10391" s="113" t="s">
        <v>12256</v>
      </c>
      <c r="K10391" s="130" t="s">
        <v>9661</v>
      </c>
      <c r="L10391" s="113" t="s">
        <v>3947</v>
      </c>
      <c r="M10391" s="113" t="s">
        <v>10939</v>
      </c>
    </row>
    <row r="10392" spans="10:13">
      <c r="J10392" s="113" t="s">
        <v>12256</v>
      </c>
      <c r="K10392" s="130" t="s">
        <v>9664</v>
      </c>
      <c r="L10392" s="113" t="s">
        <v>3947</v>
      </c>
      <c r="M10392" s="113" t="s">
        <v>10940</v>
      </c>
    </row>
    <row r="10393" spans="10:13">
      <c r="J10393" s="113" t="s">
        <v>12256</v>
      </c>
      <c r="K10393" s="130" t="s">
        <v>3718</v>
      </c>
      <c r="L10393" s="113" t="s">
        <v>3947</v>
      </c>
      <c r="M10393" s="113" t="s">
        <v>10941</v>
      </c>
    </row>
    <row r="10394" spans="10:13">
      <c r="J10394" s="113" t="s">
        <v>12256</v>
      </c>
      <c r="K10394" s="130" t="s">
        <v>9669</v>
      </c>
      <c r="L10394" s="113" t="s">
        <v>3947</v>
      </c>
      <c r="M10394" s="113" t="s">
        <v>10942</v>
      </c>
    </row>
    <row r="10395" spans="10:13">
      <c r="J10395" s="113" t="s">
        <v>12256</v>
      </c>
      <c r="K10395" s="130" t="s">
        <v>9672</v>
      </c>
      <c r="L10395" s="113" t="s">
        <v>3947</v>
      </c>
      <c r="M10395" s="113" t="s">
        <v>10943</v>
      </c>
    </row>
    <row r="10396" spans="10:13">
      <c r="J10396" s="113" t="s">
        <v>12256</v>
      </c>
      <c r="K10396" s="130" t="s">
        <v>9675</v>
      </c>
      <c r="L10396" s="113" t="s">
        <v>3947</v>
      </c>
      <c r="M10396" s="113" t="s">
        <v>10944</v>
      </c>
    </row>
    <row r="10397" spans="10:13">
      <c r="J10397" s="113" t="s">
        <v>12256</v>
      </c>
      <c r="K10397" s="130" t="s">
        <v>9678</v>
      </c>
      <c r="L10397" s="113" t="s">
        <v>3947</v>
      </c>
      <c r="M10397" s="113" t="s">
        <v>10945</v>
      </c>
    </row>
    <row r="10398" spans="10:13">
      <c r="J10398" s="113" t="s">
        <v>12256</v>
      </c>
      <c r="K10398" s="130" t="s">
        <v>9681</v>
      </c>
      <c r="L10398" s="113" t="s">
        <v>3947</v>
      </c>
      <c r="M10398" s="113" t="s">
        <v>10946</v>
      </c>
    </row>
    <row r="10399" spans="10:13">
      <c r="J10399" s="113" t="s">
        <v>12256</v>
      </c>
      <c r="K10399" s="130" t="s">
        <v>9684</v>
      </c>
      <c r="L10399" s="113" t="s">
        <v>3947</v>
      </c>
      <c r="M10399" s="113" t="s">
        <v>10947</v>
      </c>
    </row>
    <row r="10400" spans="10:13">
      <c r="J10400" s="113" t="s">
        <v>12256</v>
      </c>
      <c r="K10400" s="130" t="s">
        <v>9687</v>
      </c>
      <c r="L10400" s="113" t="s">
        <v>3947</v>
      </c>
      <c r="M10400" s="113" t="s">
        <v>10948</v>
      </c>
    </row>
    <row r="10401" spans="10:13">
      <c r="J10401" s="113" t="s">
        <v>12256</v>
      </c>
      <c r="K10401" s="130" t="s">
        <v>9690</v>
      </c>
      <c r="L10401" s="113" t="s">
        <v>3947</v>
      </c>
      <c r="M10401" s="113" t="s">
        <v>10949</v>
      </c>
    </row>
    <row r="10402" spans="10:13">
      <c r="J10402" s="113" t="s">
        <v>12256</v>
      </c>
      <c r="K10402" s="130" t="s">
        <v>9693</v>
      </c>
      <c r="L10402" s="113" t="s">
        <v>3947</v>
      </c>
      <c r="M10402" s="113" t="s">
        <v>10950</v>
      </c>
    </row>
    <row r="10403" spans="10:13">
      <c r="J10403" s="113" t="s">
        <v>12256</v>
      </c>
      <c r="K10403" s="130" t="s">
        <v>9696</v>
      </c>
      <c r="L10403" s="113" t="s">
        <v>3947</v>
      </c>
      <c r="M10403" s="113" t="s">
        <v>10951</v>
      </c>
    </row>
    <row r="10404" spans="10:13">
      <c r="J10404" s="113" t="s">
        <v>12256</v>
      </c>
      <c r="K10404" s="130" t="s">
        <v>9699</v>
      </c>
      <c r="L10404" s="113" t="s">
        <v>3947</v>
      </c>
      <c r="M10404" s="113" t="s">
        <v>10952</v>
      </c>
    </row>
    <row r="10405" spans="10:13">
      <c r="J10405" s="113" t="s">
        <v>12256</v>
      </c>
      <c r="K10405" s="130" t="s">
        <v>9702</v>
      </c>
      <c r="L10405" s="113" t="s">
        <v>3947</v>
      </c>
      <c r="M10405" s="113" t="s">
        <v>10953</v>
      </c>
    </row>
    <row r="10406" spans="10:13">
      <c r="J10406" s="113" t="s">
        <v>12256</v>
      </c>
      <c r="K10406" s="130" t="s">
        <v>9705</v>
      </c>
      <c r="L10406" s="113" t="s">
        <v>3947</v>
      </c>
      <c r="M10406" s="113" t="s">
        <v>10954</v>
      </c>
    </row>
    <row r="10407" spans="10:13">
      <c r="J10407" s="113" t="s">
        <v>12256</v>
      </c>
      <c r="K10407" s="130" t="s">
        <v>9708</v>
      </c>
      <c r="L10407" s="113" t="s">
        <v>3947</v>
      </c>
      <c r="M10407" s="113" t="s">
        <v>10955</v>
      </c>
    </row>
    <row r="10408" spans="10:13">
      <c r="J10408" s="113" t="s">
        <v>12256</v>
      </c>
      <c r="K10408" s="130" t="s">
        <v>9711</v>
      </c>
      <c r="L10408" s="113" t="s">
        <v>3947</v>
      </c>
      <c r="M10408" s="113" t="s">
        <v>10956</v>
      </c>
    </row>
    <row r="10409" spans="10:13">
      <c r="J10409" s="113" t="s">
        <v>12256</v>
      </c>
      <c r="K10409" s="130" t="s">
        <v>9714</v>
      </c>
      <c r="L10409" s="113" t="s">
        <v>3947</v>
      </c>
      <c r="M10409" s="113" t="s">
        <v>10957</v>
      </c>
    </row>
    <row r="10410" spans="10:13">
      <c r="J10410" s="113" t="s">
        <v>12256</v>
      </c>
      <c r="K10410" s="130" t="s">
        <v>9717</v>
      </c>
      <c r="L10410" s="113" t="s">
        <v>3947</v>
      </c>
      <c r="M10410" s="113" t="s">
        <v>10958</v>
      </c>
    </row>
    <row r="10411" spans="10:13">
      <c r="J10411" s="113" t="s">
        <v>12256</v>
      </c>
      <c r="K10411" s="130" t="s">
        <v>9720</v>
      </c>
      <c r="L10411" s="113" t="s">
        <v>3947</v>
      </c>
      <c r="M10411" s="113" t="s">
        <v>10959</v>
      </c>
    </row>
    <row r="10412" spans="10:13">
      <c r="J10412" s="113" t="s">
        <v>12256</v>
      </c>
      <c r="K10412" s="130" t="s">
        <v>9723</v>
      </c>
      <c r="L10412" s="113" t="s">
        <v>3947</v>
      </c>
      <c r="M10412" s="113" t="s">
        <v>10960</v>
      </c>
    </row>
    <row r="10413" spans="10:13">
      <c r="J10413" s="113" t="s">
        <v>12256</v>
      </c>
      <c r="K10413" s="130" t="s">
        <v>3720</v>
      </c>
      <c r="L10413" s="113" t="s">
        <v>3947</v>
      </c>
      <c r="M10413" s="113" t="s">
        <v>10961</v>
      </c>
    </row>
    <row r="10414" spans="10:13">
      <c r="J10414" s="113" t="s">
        <v>12256</v>
      </c>
      <c r="K10414" s="130" t="s">
        <v>9728</v>
      </c>
      <c r="L10414" s="113" t="s">
        <v>3947</v>
      </c>
      <c r="M10414" s="113" t="s">
        <v>10962</v>
      </c>
    </row>
    <row r="10415" spans="10:13">
      <c r="J10415" s="113" t="s">
        <v>12256</v>
      </c>
      <c r="K10415" s="130" t="s">
        <v>9731</v>
      </c>
      <c r="L10415" s="113" t="s">
        <v>3947</v>
      </c>
      <c r="M10415" s="113" t="s">
        <v>10963</v>
      </c>
    </row>
    <row r="10416" spans="10:13">
      <c r="J10416" s="113" t="s">
        <v>12256</v>
      </c>
      <c r="K10416" s="130" t="s">
        <v>9734</v>
      </c>
      <c r="L10416" s="113" t="s">
        <v>3947</v>
      </c>
      <c r="M10416" s="113" t="s">
        <v>10964</v>
      </c>
    </row>
    <row r="10417" spans="10:13">
      <c r="J10417" s="113" t="s">
        <v>12256</v>
      </c>
      <c r="K10417" s="130" t="s">
        <v>9737</v>
      </c>
      <c r="L10417" s="113" t="s">
        <v>3947</v>
      </c>
      <c r="M10417" s="113" t="s">
        <v>10965</v>
      </c>
    </row>
    <row r="10418" spans="10:13">
      <c r="J10418" s="113" t="s">
        <v>12256</v>
      </c>
      <c r="K10418" s="130" t="s">
        <v>9740</v>
      </c>
      <c r="L10418" s="113" t="s">
        <v>3947</v>
      </c>
      <c r="M10418" s="113" t="s">
        <v>10966</v>
      </c>
    </row>
    <row r="10419" spans="10:13">
      <c r="J10419" s="113" t="s">
        <v>12256</v>
      </c>
      <c r="K10419" s="130" t="s">
        <v>9743</v>
      </c>
      <c r="L10419" s="113" t="s">
        <v>3947</v>
      </c>
      <c r="M10419" s="113" t="s">
        <v>10967</v>
      </c>
    </row>
    <row r="10420" spans="10:13">
      <c r="J10420" s="113" t="s">
        <v>12256</v>
      </c>
      <c r="K10420" s="130" t="s">
        <v>9746</v>
      </c>
      <c r="L10420" s="113" t="s">
        <v>3947</v>
      </c>
      <c r="M10420" s="113" t="s">
        <v>10968</v>
      </c>
    </row>
    <row r="10421" spans="10:13">
      <c r="J10421" s="113" t="s">
        <v>12256</v>
      </c>
      <c r="K10421" s="130" t="s">
        <v>9749</v>
      </c>
      <c r="L10421" s="113" t="s">
        <v>3947</v>
      </c>
      <c r="M10421" s="113" t="s">
        <v>10969</v>
      </c>
    </row>
    <row r="10422" spans="10:13">
      <c r="J10422" s="113" t="s">
        <v>12256</v>
      </c>
      <c r="K10422" s="130" t="s">
        <v>9752</v>
      </c>
      <c r="L10422" s="113" t="s">
        <v>3947</v>
      </c>
      <c r="M10422" s="113" t="s">
        <v>10970</v>
      </c>
    </row>
    <row r="10423" spans="10:13">
      <c r="J10423" s="113" t="s">
        <v>12256</v>
      </c>
      <c r="K10423" s="130" t="s">
        <v>9755</v>
      </c>
      <c r="L10423" s="113" t="s">
        <v>3947</v>
      </c>
      <c r="M10423" s="113" t="s">
        <v>10971</v>
      </c>
    </row>
    <row r="10424" spans="10:13">
      <c r="J10424" s="113" t="s">
        <v>12256</v>
      </c>
      <c r="K10424" s="130" t="s">
        <v>9758</v>
      </c>
      <c r="L10424" s="113" t="s">
        <v>3947</v>
      </c>
      <c r="M10424" s="113" t="s">
        <v>10972</v>
      </c>
    </row>
    <row r="10425" spans="10:13">
      <c r="J10425" s="113" t="s">
        <v>12256</v>
      </c>
      <c r="K10425" s="130" t="s">
        <v>9761</v>
      </c>
      <c r="L10425" s="113" t="s">
        <v>3947</v>
      </c>
      <c r="M10425" s="113" t="s">
        <v>10973</v>
      </c>
    </row>
    <row r="10426" spans="10:13">
      <c r="J10426" s="113" t="s">
        <v>12256</v>
      </c>
      <c r="K10426" s="130" t="s">
        <v>9764</v>
      </c>
      <c r="L10426" s="113" t="s">
        <v>3947</v>
      </c>
      <c r="M10426" s="113" t="s">
        <v>10974</v>
      </c>
    </row>
    <row r="10427" spans="10:13">
      <c r="J10427" s="113" t="s">
        <v>12256</v>
      </c>
      <c r="K10427" s="130" t="s">
        <v>9767</v>
      </c>
      <c r="L10427" s="113" t="s">
        <v>3947</v>
      </c>
      <c r="M10427" s="113" t="s">
        <v>10975</v>
      </c>
    </row>
    <row r="10428" spans="10:13">
      <c r="J10428" s="113" t="s">
        <v>12256</v>
      </c>
      <c r="K10428" s="130" t="s">
        <v>9770</v>
      </c>
      <c r="L10428" s="113" t="s">
        <v>3947</v>
      </c>
      <c r="M10428" s="113" t="s">
        <v>10976</v>
      </c>
    </row>
    <row r="10429" spans="10:13">
      <c r="J10429" s="113" t="s">
        <v>12256</v>
      </c>
      <c r="K10429" s="130" t="s">
        <v>9773</v>
      </c>
      <c r="L10429" s="113" t="s">
        <v>3947</v>
      </c>
      <c r="M10429" s="113" t="s">
        <v>10977</v>
      </c>
    </row>
    <row r="10430" spans="10:13">
      <c r="J10430" s="113" t="s">
        <v>12256</v>
      </c>
      <c r="K10430" s="130" t="s">
        <v>9776</v>
      </c>
      <c r="L10430" s="113" t="s">
        <v>3947</v>
      </c>
      <c r="M10430" s="113" t="s">
        <v>10978</v>
      </c>
    </row>
    <row r="10431" spans="10:13">
      <c r="J10431" s="113" t="s">
        <v>12256</v>
      </c>
      <c r="K10431" s="130" t="s">
        <v>9779</v>
      </c>
      <c r="L10431" s="113" t="s">
        <v>3947</v>
      </c>
      <c r="M10431" s="113" t="s">
        <v>10979</v>
      </c>
    </row>
    <row r="10432" spans="10:13">
      <c r="J10432" s="113" t="s">
        <v>12256</v>
      </c>
      <c r="K10432" s="130" t="s">
        <v>9782</v>
      </c>
      <c r="L10432" s="113" t="s">
        <v>3947</v>
      </c>
      <c r="M10432" s="113" t="s">
        <v>10980</v>
      </c>
    </row>
    <row r="10433" spans="10:13">
      <c r="J10433" s="113" t="s">
        <v>12256</v>
      </c>
      <c r="K10433" s="130" t="s">
        <v>3722</v>
      </c>
      <c r="L10433" s="113" t="s">
        <v>3947</v>
      </c>
      <c r="M10433" s="113" t="s">
        <v>10981</v>
      </c>
    </row>
    <row r="10434" spans="10:13">
      <c r="J10434" s="113" t="s">
        <v>12256</v>
      </c>
      <c r="K10434" s="130" t="s">
        <v>9787</v>
      </c>
      <c r="L10434" s="113" t="s">
        <v>3947</v>
      </c>
      <c r="M10434" s="113" t="s">
        <v>10982</v>
      </c>
    </row>
    <row r="10435" spans="10:13">
      <c r="J10435" s="113" t="s">
        <v>12256</v>
      </c>
      <c r="K10435" s="130" t="s">
        <v>9790</v>
      </c>
      <c r="L10435" s="113" t="s">
        <v>3947</v>
      </c>
      <c r="M10435" s="113" t="s">
        <v>10983</v>
      </c>
    </row>
    <row r="10436" spans="10:13">
      <c r="J10436" s="113" t="s">
        <v>12256</v>
      </c>
      <c r="K10436" s="130" t="s">
        <v>9793</v>
      </c>
      <c r="L10436" s="113" t="s">
        <v>3947</v>
      </c>
      <c r="M10436" s="113" t="s">
        <v>10984</v>
      </c>
    </row>
    <row r="10437" spans="10:13">
      <c r="J10437" s="113" t="s">
        <v>12256</v>
      </c>
      <c r="K10437" s="130" t="s">
        <v>9796</v>
      </c>
      <c r="L10437" s="113" t="s">
        <v>3947</v>
      </c>
      <c r="M10437" s="113" t="s">
        <v>10985</v>
      </c>
    </row>
    <row r="10438" spans="10:13">
      <c r="J10438" s="113" t="s">
        <v>12256</v>
      </c>
      <c r="K10438" s="130" t="s">
        <v>9799</v>
      </c>
      <c r="L10438" s="113" t="s">
        <v>3947</v>
      </c>
      <c r="M10438" s="113" t="s">
        <v>10986</v>
      </c>
    </row>
    <row r="10439" spans="10:13">
      <c r="J10439" s="113" t="s">
        <v>12256</v>
      </c>
      <c r="K10439" s="130" t="s">
        <v>9802</v>
      </c>
      <c r="L10439" s="113" t="s">
        <v>3947</v>
      </c>
      <c r="M10439" s="113" t="s">
        <v>10987</v>
      </c>
    </row>
    <row r="10440" spans="10:13">
      <c r="J10440" s="113" t="s">
        <v>12256</v>
      </c>
      <c r="K10440" s="130" t="s">
        <v>9805</v>
      </c>
      <c r="L10440" s="113" t="s">
        <v>3947</v>
      </c>
      <c r="M10440" s="113" t="s">
        <v>10988</v>
      </c>
    </row>
    <row r="10441" spans="10:13">
      <c r="J10441" s="113" t="s">
        <v>12256</v>
      </c>
      <c r="K10441" s="130" t="s">
        <v>9808</v>
      </c>
      <c r="L10441" s="113" t="s">
        <v>3947</v>
      </c>
      <c r="M10441" s="113" t="s">
        <v>10989</v>
      </c>
    </row>
    <row r="10442" spans="10:13">
      <c r="J10442" s="113" t="s">
        <v>12256</v>
      </c>
      <c r="K10442" s="130" t="s">
        <v>9811</v>
      </c>
      <c r="L10442" s="113" t="s">
        <v>3947</v>
      </c>
      <c r="M10442" s="113" t="s">
        <v>10990</v>
      </c>
    </row>
    <row r="10443" spans="10:13">
      <c r="J10443" s="113" t="s">
        <v>12256</v>
      </c>
      <c r="K10443" s="130" t="s">
        <v>9814</v>
      </c>
      <c r="L10443" s="113" t="s">
        <v>3947</v>
      </c>
      <c r="M10443" s="113" t="s">
        <v>10991</v>
      </c>
    </row>
    <row r="10444" spans="10:13">
      <c r="J10444" s="113" t="s">
        <v>12256</v>
      </c>
      <c r="K10444" s="130" t="s">
        <v>9817</v>
      </c>
      <c r="L10444" s="113" t="s">
        <v>3947</v>
      </c>
      <c r="M10444" s="113" t="s">
        <v>10992</v>
      </c>
    </row>
    <row r="10445" spans="10:13">
      <c r="J10445" s="113" t="s">
        <v>12256</v>
      </c>
      <c r="K10445" s="130" t="s">
        <v>9820</v>
      </c>
      <c r="L10445" s="113" t="s">
        <v>3947</v>
      </c>
      <c r="M10445" s="113" t="s">
        <v>10993</v>
      </c>
    </row>
    <row r="10446" spans="10:13">
      <c r="J10446" s="113" t="s">
        <v>12256</v>
      </c>
      <c r="K10446" s="130" t="s">
        <v>9823</v>
      </c>
      <c r="L10446" s="113" t="s">
        <v>3947</v>
      </c>
      <c r="M10446" s="113" t="s">
        <v>10994</v>
      </c>
    </row>
    <row r="10447" spans="10:13">
      <c r="J10447" s="113" t="s">
        <v>12256</v>
      </c>
      <c r="K10447" s="130" t="s">
        <v>6885</v>
      </c>
      <c r="L10447" s="113" t="s">
        <v>3947</v>
      </c>
      <c r="M10447" s="113" t="s">
        <v>10995</v>
      </c>
    </row>
    <row r="10448" spans="10:13">
      <c r="J10448" s="113" t="s">
        <v>12256</v>
      </c>
      <c r="K10448" s="130" t="s">
        <v>6888</v>
      </c>
      <c r="L10448" s="113" t="s">
        <v>3947</v>
      </c>
      <c r="M10448" s="113" t="s">
        <v>10996</v>
      </c>
    </row>
    <row r="10449" spans="10:13">
      <c r="J10449" s="113" t="s">
        <v>12256</v>
      </c>
      <c r="K10449" s="130" t="s">
        <v>6891</v>
      </c>
      <c r="L10449" s="113" t="s">
        <v>3947</v>
      </c>
      <c r="M10449" s="113" t="s">
        <v>10997</v>
      </c>
    </row>
    <row r="10450" spans="10:13">
      <c r="J10450" s="113" t="s">
        <v>12256</v>
      </c>
      <c r="K10450" s="130" t="s">
        <v>6894</v>
      </c>
      <c r="L10450" s="113" t="s">
        <v>3947</v>
      </c>
      <c r="M10450" s="113" t="s">
        <v>10998</v>
      </c>
    </row>
    <row r="10451" spans="10:13">
      <c r="J10451" s="113" t="s">
        <v>12256</v>
      </c>
      <c r="K10451" s="130" t="s">
        <v>6897</v>
      </c>
      <c r="L10451" s="113" t="s">
        <v>3947</v>
      </c>
      <c r="M10451" s="113" t="s">
        <v>10999</v>
      </c>
    </row>
    <row r="10452" spans="10:13">
      <c r="J10452" s="113" t="s">
        <v>12256</v>
      </c>
      <c r="K10452" s="130" t="s">
        <v>3630</v>
      </c>
      <c r="L10452" s="113" t="s">
        <v>3947</v>
      </c>
      <c r="M10452" s="113" t="s">
        <v>11000</v>
      </c>
    </row>
    <row r="10453" spans="10:13">
      <c r="J10453" s="113" t="s">
        <v>12256</v>
      </c>
      <c r="K10453" s="130" t="s">
        <v>6902</v>
      </c>
      <c r="L10453" s="113" t="s">
        <v>3947</v>
      </c>
      <c r="M10453" s="113" t="s">
        <v>11001</v>
      </c>
    </row>
    <row r="10454" spans="10:13">
      <c r="J10454" s="113" t="s">
        <v>12256</v>
      </c>
      <c r="K10454" s="130" t="s">
        <v>6905</v>
      </c>
      <c r="L10454" s="113" t="s">
        <v>3947</v>
      </c>
      <c r="M10454" s="113" t="s">
        <v>11002</v>
      </c>
    </row>
    <row r="10455" spans="10:13">
      <c r="J10455" s="113" t="s">
        <v>12256</v>
      </c>
      <c r="K10455" s="130" t="s">
        <v>6908</v>
      </c>
      <c r="L10455" s="113" t="s">
        <v>3947</v>
      </c>
      <c r="M10455" s="113" t="s">
        <v>11003</v>
      </c>
    </row>
    <row r="10456" spans="10:13">
      <c r="J10456" s="113" t="s">
        <v>12256</v>
      </c>
      <c r="K10456" s="130" t="s">
        <v>6911</v>
      </c>
      <c r="L10456" s="113" t="s">
        <v>3947</v>
      </c>
      <c r="M10456" s="113" t="s">
        <v>11004</v>
      </c>
    </row>
    <row r="10457" spans="10:13">
      <c r="J10457" s="113" t="s">
        <v>12256</v>
      </c>
      <c r="K10457" s="130" t="s">
        <v>6914</v>
      </c>
      <c r="L10457" s="113" t="s">
        <v>3947</v>
      </c>
      <c r="M10457" s="113" t="s">
        <v>11005</v>
      </c>
    </row>
    <row r="10458" spans="10:13">
      <c r="J10458" s="113" t="s">
        <v>12256</v>
      </c>
      <c r="K10458" s="130" t="s">
        <v>6917</v>
      </c>
      <c r="L10458" s="113" t="s">
        <v>3947</v>
      </c>
      <c r="M10458" s="113" t="s">
        <v>11006</v>
      </c>
    </row>
    <row r="10459" spans="10:13">
      <c r="J10459" s="113" t="s">
        <v>12256</v>
      </c>
      <c r="K10459" s="130" t="s">
        <v>6920</v>
      </c>
      <c r="L10459" s="113" t="s">
        <v>3947</v>
      </c>
      <c r="M10459" s="113" t="s">
        <v>11007</v>
      </c>
    </row>
    <row r="10460" spans="10:13">
      <c r="J10460" s="113" t="s">
        <v>12256</v>
      </c>
      <c r="K10460" s="130" t="s">
        <v>6923</v>
      </c>
      <c r="L10460" s="113" t="s">
        <v>3947</v>
      </c>
      <c r="M10460" s="113" t="s">
        <v>11008</v>
      </c>
    </row>
    <row r="10461" spans="10:13">
      <c r="J10461" s="113" t="s">
        <v>12256</v>
      </c>
      <c r="K10461" s="130" t="s">
        <v>6926</v>
      </c>
      <c r="L10461" s="113" t="s">
        <v>3947</v>
      </c>
      <c r="M10461" s="113" t="s">
        <v>11009</v>
      </c>
    </row>
    <row r="10462" spans="10:13">
      <c r="J10462" s="113" t="s">
        <v>12256</v>
      </c>
      <c r="K10462" s="130" t="s">
        <v>3852</v>
      </c>
      <c r="L10462" s="113" t="s">
        <v>3947</v>
      </c>
      <c r="M10462" s="113" t="s">
        <v>11010</v>
      </c>
    </row>
    <row r="10463" spans="10:13">
      <c r="J10463" s="113" t="s">
        <v>12256</v>
      </c>
      <c r="K10463" s="130" t="s">
        <v>6931</v>
      </c>
      <c r="L10463" s="113" t="s">
        <v>3947</v>
      </c>
      <c r="M10463" s="113" t="s">
        <v>11011</v>
      </c>
    </row>
    <row r="10464" spans="10:13">
      <c r="J10464" s="113" t="s">
        <v>12256</v>
      </c>
      <c r="K10464" s="130" t="s">
        <v>6934</v>
      </c>
      <c r="L10464" s="113" t="s">
        <v>3947</v>
      </c>
      <c r="M10464" s="113" t="s">
        <v>11012</v>
      </c>
    </row>
    <row r="10465" spans="10:13">
      <c r="J10465" s="113" t="s">
        <v>12256</v>
      </c>
      <c r="K10465" s="130" t="s">
        <v>6937</v>
      </c>
      <c r="L10465" s="113" t="s">
        <v>3947</v>
      </c>
      <c r="M10465" s="113" t="s">
        <v>11013</v>
      </c>
    </row>
    <row r="10466" spans="10:13">
      <c r="J10466" s="113" t="s">
        <v>12256</v>
      </c>
      <c r="K10466" s="130" t="s">
        <v>6940</v>
      </c>
      <c r="L10466" s="113" t="s">
        <v>3947</v>
      </c>
      <c r="M10466" s="113" t="s">
        <v>11014</v>
      </c>
    </row>
    <row r="10467" spans="10:13">
      <c r="J10467" s="113" t="s">
        <v>12256</v>
      </c>
      <c r="K10467" s="130" t="s">
        <v>6943</v>
      </c>
      <c r="L10467" s="113" t="s">
        <v>3947</v>
      </c>
      <c r="M10467" s="113" t="s">
        <v>11015</v>
      </c>
    </row>
    <row r="10468" spans="10:13">
      <c r="J10468" s="113" t="s">
        <v>12256</v>
      </c>
      <c r="K10468" s="130" t="s">
        <v>6946</v>
      </c>
      <c r="L10468" s="113" t="s">
        <v>3947</v>
      </c>
      <c r="M10468" s="113" t="s">
        <v>11016</v>
      </c>
    </row>
    <row r="10469" spans="10:13">
      <c r="J10469" s="113" t="s">
        <v>12256</v>
      </c>
      <c r="K10469" s="130" t="s">
        <v>6949</v>
      </c>
      <c r="L10469" s="113" t="s">
        <v>3947</v>
      </c>
      <c r="M10469" s="113" t="s">
        <v>11017</v>
      </c>
    </row>
    <row r="10470" spans="10:13">
      <c r="J10470" s="113" t="s">
        <v>12256</v>
      </c>
      <c r="K10470" s="130" t="s">
        <v>6952</v>
      </c>
      <c r="L10470" s="113" t="s">
        <v>3947</v>
      </c>
      <c r="M10470" s="113" t="s">
        <v>11018</v>
      </c>
    </row>
    <row r="10471" spans="10:13">
      <c r="J10471" s="113" t="s">
        <v>12256</v>
      </c>
      <c r="K10471" s="130" t="s">
        <v>6955</v>
      </c>
      <c r="L10471" s="113" t="s">
        <v>3947</v>
      </c>
      <c r="M10471" s="113" t="s">
        <v>11019</v>
      </c>
    </row>
    <row r="10472" spans="10:13">
      <c r="J10472" s="113" t="s">
        <v>12256</v>
      </c>
      <c r="K10472" s="130" t="s">
        <v>3632</v>
      </c>
      <c r="L10472" s="113" t="s">
        <v>3947</v>
      </c>
      <c r="M10472" s="113" t="s">
        <v>11020</v>
      </c>
    </row>
    <row r="10473" spans="10:13">
      <c r="J10473" s="113" t="s">
        <v>12256</v>
      </c>
      <c r="K10473" s="130" t="s">
        <v>6960</v>
      </c>
      <c r="L10473" s="113" t="s">
        <v>3947</v>
      </c>
      <c r="M10473" s="113" t="s">
        <v>11021</v>
      </c>
    </row>
    <row r="10474" spans="10:13">
      <c r="J10474" s="113" t="s">
        <v>12256</v>
      </c>
      <c r="K10474" s="130" t="s">
        <v>6963</v>
      </c>
      <c r="L10474" s="113" t="s">
        <v>3947</v>
      </c>
      <c r="M10474" s="113" t="s">
        <v>11022</v>
      </c>
    </row>
    <row r="10475" spans="10:13">
      <c r="J10475" s="113" t="s">
        <v>12256</v>
      </c>
      <c r="K10475" s="130" t="s">
        <v>6966</v>
      </c>
      <c r="L10475" s="113" t="s">
        <v>3947</v>
      </c>
      <c r="M10475" s="113" t="s">
        <v>11023</v>
      </c>
    </row>
    <row r="10476" spans="10:13">
      <c r="J10476" s="113" t="s">
        <v>12256</v>
      </c>
      <c r="K10476" s="130" t="s">
        <v>6969</v>
      </c>
      <c r="L10476" s="113" t="s">
        <v>3947</v>
      </c>
      <c r="M10476" s="113" t="s">
        <v>11024</v>
      </c>
    </row>
    <row r="10477" spans="10:13">
      <c r="J10477" s="113" t="s">
        <v>12256</v>
      </c>
      <c r="K10477" s="130" t="s">
        <v>6972</v>
      </c>
      <c r="L10477" s="113" t="s">
        <v>3947</v>
      </c>
      <c r="M10477" s="113" t="s">
        <v>11025</v>
      </c>
    </row>
    <row r="10478" spans="10:13">
      <c r="J10478" s="113" t="s">
        <v>12256</v>
      </c>
      <c r="K10478" s="130" t="s">
        <v>6975</v>
      </c>
      <c r="L10478" s="113" t="s">
        <v>3947</v>
      </c>
      <c r="M10478" s="113" t="s">
        <v>11026</v>
      </c>
    </row>
    <row r="10479" spans="10:13">
      <c r="J10479" s="113" t="s">
        <v>12256</v>
      </c>
      <c r="K10479" s="130" t="s">
        <v>6978</v>
      </c>
      <c r="L10479" s="113" t="s">
        <v>3947</v>
      </c>
      <c r="M10479" s="113" t="s">
        <v>11027</v>
      </c>
    </row>
    <row r="10480" spans="10:13">
      <c r="J10480" s="113" t="s">
        <v>12256</v>
      </c>
      <c r="K10480" s="130" t="s">
        <v>6981</v>
      </c>
      <c r="L10480" s="113" t="s">
        <v>3947</v>
      </c>
      <c r="M10480" s="113" t="s">
        <v>11028</v>
      </c>
    </row>
    <row r="10481" spans="10:13">
      <c r="J10481" s="113" t="s">
        <v>12256</v>
      </c>
      <c r="K10481" s="130" t="s">
        <v>2737</v>
      </c>
      <c r="L10481" s="113" t="s">
        <v>3947</v>
      </c>
      <c r="M10481" s="113" t="s">
        <v>9996</v>
      </c>
    </row>
    <row r="10482" spans="10:13">
      <c r="J10482" s="113" t="s">
        <v>12256</v>
      </c>
      <c r="K10482" s="130" t="s">
        <v>5582</v>
      </c>
      <c r="L10482" s="113" t="s">
        <v>3947</v>
      </c>
      <c r="M10482" s="113" t="s">
        <v>9998</v>
      </c>
    </row>
    <row r="10483" spans="10:13">
      <c r="J10483" s="113" t="s">
        <v>12256</v>
      </c>
      <c r="K10483" s="130" t="s">
        <v>5585</v>
      </c>
      <c r="L10483" s="113" t="s">
        <v>3947</v>
      </c>
      <c r="M10483" s="113" t="s">
        <v>10000</v>
      </c>
    </row>
    <row r="10484" spans="10:13">
      <c r="J10484" s="113" t="s">
        <v>12256</v>
      </c>
      <c r="K10484" s="130" t="s">
        <v>5588</v>
      </c>
      <c r="L10484" s="113" t="s">
        <v>3947</v>
      </c>
      <c r="M10484" s="113" t="s">
        <v>10002</v>
      </c>
    </row>
    <row r="10485" spans="10:13">
      <c r="J10485" s="113" t="s">
        <v>12256</v>
      </c>
      <c r="K10485" s="130" t="s">
        <v>5590</v>
      </c>
      <c r="L10485" s="113" t="s">
        <v>3947</v>
      </c>
      <c r="M10485" s="113" t="s">
        <v>10004</v>
      </c>
    </row>
    <row r="10486" spans="10:13">
      <c r="J10486" s="113" t="s">
        <v>12256</v>
      </c>
      <c r="K10486" s="130" t="s">
        <v>5593</v>
      </c>
      <c r="L10486" s="113" t="s">
        <v>3947</v>
      </c>
      <c r="M10486" s="113" t="s">
        <v>10006</v>
      </c>
    </row>
    <row r="10487" spans="10:13">
      <c r="J10487" s="113" t="s">
        <v>12256</v>
      </c>
      <c r="K10487" s="130" t="s">
        <v>5595</v>
      </c>
      <c r="L10487" s="113" t="s">
        <v>3947</v>
      </c>
      <c r="M10487" s="113" t="s">
        <v>10008</v>
      </c>
    </row>
    <row r="10488" spans="10:13">
      <c r="J10488" s="113" t="s">
        <v>12256</v>
      </c>
      <c r="K10488" s="130" t="s">
        <v>5598</v>
      </c>
      <c r="L10488" s="113" t="s">
        <v>3947</v>
      </c>
      <c r="M10488" s="113" t="s">
        <v>10010</v>
      </c>
    </row>
    <row r="10489" spans="10:13">
      <c r="J10489" s="113" t="s">
        <v>12256</v>
      </c>
      <c r="K10489" s="130" t="s">
        <v>3734</v>
      </c>
      <c r="L10489" s="113" t="s">
        <v>3947</v>
      </c>
      <c r="M10489" s="113" t="s">
        <v>10012</v>
      </c>
    </row>
    <row r="10490" spans="10:13">
      <c r="J10490" s="113" t="s">
        <v>12256</v>
      </c>
      <c r="K10490" s="130" t="s">
        <v>5602</v>
      </c>
      <c r="L10490" s="113" t="s">
        <v>3947</v>
      </c>
      <c r="M10490" s="113" t="s">
        <v>10013</v>
      </c>
    </row>
    <row r="10491" spans="10:13">
      <c r="J10491" s="113" t="s">
        <v>12256</v>
      </c>
      <c r="K10491" s="130" t="s">
        <v>3735</v>
      </c>
      <c r="L10491" s="113" t="s">
        <v>3947</v>
      </c>
      <c r="M10491" s="113" t="s">
        <v>10015</v>
      </c>
    </row>
    <row r="10492" spans="10:13">
      <c r="J10492" s="113" t="s">
        <v>12256</v>
      </c>
      <c r="K10492" s="130" t="s">
        <v>5606</v>
      </c>
      <c r="L10492" s="113" t="s">
        <v>3947</v>
      </c>
      <c r="M10492" s="113" t="s">
        <v>10017</v>
      </c>
    </row>
    <row r="10493" spans="10:13">
      <c r="J10493" s="113" t="s">
        <v>12256</v>
      </c>
      <c r="K10493" s="130" t="s">
        <v>3736</v>
      </c>
      <c r="L10493" s="113" t="s">
        <v>3947</v>
      </c>
      <c r="M10493" s="113" t="s">
        <v>10019</v>
      </c>
    </row>
    <row r="10494" spans="10:13">
      <c r="J10494" s="113" t="s">
        <v>12256</v>
      </c>
      <c r="K10494" s="130" t="s">
        <v>5610</v>
      </c>
      <c r="L10494" s="113" t="s">
        <v>3947</v>
      </c>
      <c r="M10494" s="113" t="s">
        <v>10021</v>
      </c>
    </row>
    <row r="10495" spans="10:13">
      <c r="J10495" s="113" t="s">
        <v>12256</v>
      </c>
      <c r="K10495" s="130" t="s">
        <v>3737</v>
      </c>
      <c r="L10495" s="113" t="s">
        <v>3947</v>
      </c>
      <c r="M10495" s="113" t="s">
        <v>10023</v>
      </c>
    </row>
    <row r="10496" spans="10:13">
      <c r="J10496" s="113" t="s">
        <v>12256</v>
      </c>
      <c r="K10496" s="130" t="s">
        <v>5614</v>
      </c>
      <c r="L10496" s="113" t="s">
        <v>3947</v>
      </c>
      <c r="M10496" s="113" t="s">
        <v>10025</v>
      </c>
    </row>
    <row r="10497" spans="10:13">
      <c r="J10497" s="113" t="s">
        <v>12256</v>
      </c>
      <c r="K10497" s="130" t="s">
        <v>3738</v>
      </c>
      <c r="L10497" s="113" t="s">
        <v>3947</v>
      </c>
      <c r="M10497" s="113" t="s">
        <v>10027</v>
      </c>
    </row>
    <row r="10498" spans="10:13">
      <c r="J10498" s="113" t="s">
        <v>12256</v>
      </c>
      <c r="K10498" s="130" t="s">
        <v>5618</v>
      </c>
      <c r="L10498" s="113" t="s">
        <v>3947</v>
      </c>
      <c r="M10498" s="113" t="s">
        <v>5806</v>
      </c>
    </row>
    <row r="10499" spans="10:13">
      <c r="J10499" s="113" t="s">
        <v>12256</v>
      </c>
      <c r="K10499" s="130" t="s">
        <v>3569</v>
      </c>
      <c r="L10499" s="113" t="s">
        <v>3947</v>
      </c>
      <c r="M10499" s="113" t="s">
        <v>5827</v>
      </c>
    </row>
    <row r="10500" spans="10:13">
      <c r="J10500" s="113" t="s">
        <v>12256</v>
      </c>
      <c r="K10500" s="130" t="s">
        <v>5623</v>
      </c>
      <c r="L10500" s="113" t="s">
        <v>3947</v>
      </c>
      <c r="M10500" s="113" t="s">
        <v>10031</v>
      </c>
    </row>
    <row r="10501" spans="10:13">
      <c r="J10501" s="113" t="s">
        <v>12256</v>
      </c>
      <c r="K10501" s="130" t="s">
        <v>3739</v>
      </c>
      <c r="L10501" s="113" t="s">
        <v>3947</v>
      </c>
      <c r="M10501" s="113" t="s">
        <v>10033</v>
      </c>
    </row>
    <row r="10502" spans="10:13">
      <c r="J10502" s="113" t="s">
        <v>12256</v>
      </c>
      <c r="K10502" s="130" t="s">
        <v>5628</v>
      </c>
      <c r="L10502" s="113" t="s">
        <v>3947</v>
      </c>
      <c r="M10502" s="113" t="s">
        <v>10035</v>
      </c>
    </row>
    <row r="10503" spans="10:13">
      <c r="J10503" s="113" t="s">
        <v>12256</v>
      </c>
      <c r="K10503" s="130" t="s">
        <v>3740</v>
      </c>
      <c r="L10503" s="113" t="s">
        <v>3947</v>
      </c>
      <c r="M10503" s="113" t="s">
        <v>10037</v>
      </c>
    </row>
    <row r="10504" spans="10:13">
      <c r="J10504" s="113" t="s">
        <v>12256</v>
      </c>
      <c r="K10504" s="130" t="s">
        <v>5633</v>
      </c>
      <c r="L10504" s="113" t="s">
        <v>3947</v>
      </c>
      <c r="M10504" s="113" t="s">
        <v>10039</v>
      </c>
    </row>
    <row r="10505" spans="10:13">
      <c r="J10505" s="113" t="s">
        <v>12256</v>
      </c>
      <c r="K10505" s="130" t="s">
        <v>3742</v>
      </c>
      <c r="L10505" s="113" t="s">
        <v>3947</v>
      </c>
      <c r="M10505" s="113" t="s">
        <v>10041</v>
      </c>
    </row>
    <row r="10506" spans="10:13">
      <c r="J10506" s="113" t="s">
        <v>12256</v>
      </c>
      <c r="K10506" s="130" t="s">
        <v>5638</v>
      </c>
      <c r="L10506" s="113" t="s">
        <v>3947</v>
      </c>
      <c r="M10506" s="113" t="s">
        <v>10042</v>
      </c>
    </row>
    <row r="10507" spans="10:13">
      <c r="J10507" s="113" t="s">
        <v>12256</v>
      </c>
      <c r="K10507" s="130" t="s">
        <v>3744</v>
      </c>
      <c r="L10507" s="113" t="s">
        <v>3947</v>
      </c>
      <c r="M10507" s="113" t="s">
        <v>6004</v>
      </c>
    </row>
    <row r="10508" spans="10:13">
      <c r="J10508" s="113" t="s">
        <v>12256</v>
      </c>
      <c r="K10508" s="130" t="s">
        <v>5643</v>
      </c>
      <c r="L10508" s="113" t="s">
        <v>3947</v>
      </c>
      <c r="M10508" s="113" t="s">
        <v>10045</v>
      </c>
    </row>
    <row r="10509" spans="10:13">
      <c r="J10509" s="113" t="s">
        <v>12256</v>
      </c>
      <c r="K10509" s="130" t="s">
        <v>3571</v>
      </c>
      <c r="L10509" s="113" t="s">
        <v>3947</v>
      </c>
      <c r="M10509" s="113" t="s">
        <v>10047</v>
      </c>
    </row>
    <row r="10510" spans="10:13">
      <c r="J10510" s="113" t="s">
        <v>12256</v>
      </c>
      <c r="K10510" s="130" t="s">
        <v>5648</v>
      </c>
      <c r="L10510" s="113" t="s">
        <v>3947</v>
      </c>
      <c r="M10510" s="113" t="s">
        <v>10049</v>
      </c>
    </row>
    <row r="10511" spans="10:13">
      <c r="J10511" s="113" t="s">
        <v>12256</v>
      </c>
      <c r="K10511" s="130" t="s">
        <v>3747</v>
      </c>
      <c r="L10511" s="113" t="s">
        <v>3947</v>
      </c>
      <c r="M10511" s="113" t="s">
        <v>10051</v>
      </c>
    </row>
    <row r="10512" spans="10:13">
      <c r="J10512" s="113" t="s">
        <v>12256</v>
      </c>
      <c r="K10512" s="130" t="s">
        <v>5653</v>
      </c>
      <c r="L10512" s="113" t="s">
        <v>3947</v>
      </c>
      <c r="M10512" s="113" t="s">
        <v>10053</v>
      </c>
    </row>
    <row r="10513" spans="10:13">
      <c r="J10513" s="113" t="s">
        <v>12256</v>
      </c>
      <c r="K10513" s="130" t="s">
        <v>3749</v>
      </c>
      <c r="L10513" s="113" t="s">
        <v>3947</v>
      </c>
      <c r="M10513" s="113" t="s">
        <v>10055</v>
      </c>
    </row>
    <row r="10514" spans="10:13">
      <c r="J10514" s="113" t="s">
        <v>12256</v>
      </c>
      <c r="K10514" s="130" t="s">
        <v>5658</v>
      </c>
      <c r="L10514" s="113" t="s">
        <v>3947</v>
      </c>
      <c r="M10514" s="113" t="s">
        <v>10057</v>
      </c>
    </row>
    <row r="10515" spans="10:13">
      <c r="J10515" s="113" t="s">
        <v>12256</v>
      </c>
      <c r="K10515" s="130" t="s">
        <v>3751</v>
      </c>
      <c r="L10515" s="113" t="s">
        <v>3947</v>
      </c>
      <c r="M10515" s="113" t="s">
        <v>6185</v>
      </c>
    </row>
    <row r="10516" spans="10:13">
      <c r="J10516" s="113" t="s">
        <v>12256</v>
      </c>
      <c r="K10516" s="130" t="s">
        <v>5663</v>
      </c>
      <c r="L10516" s="113" t="s">
        <v>3947</v>
      </c>
      <c r="M10516" s="113" t="s">
        <v>10060</v>
      </c>
    </row>
    <row r="10517" spans="10:13">
      <c r="J10517" s="113" t="s">
        <v>12256</v>
      </c>
      <c r="K10517" s="130" t="s">
        <v>3753</v>
      </c>
      <c r="L10517" s="113" t="s">
        <v>3947</v>
      </c>
      <c r="M10517" s="113" t="s">
        <v>10062</v>
      </c>
    </row>
    <row r="10518" spans="10:13">
      <c r="J10518" s="113" t="s">
        <v>12256</v>
      </c>
      <c r="K10518" s="130" t="s">
        <v>5668</v>
      </c>
      <c r="L10518" s="113" t="s">
        <v>3947</v>
      </c>
      <c r="M10518" s="113" t="s">
        <v>10064</v>
      </c>
    </row>
    <row r="10519" spans="10:13">
      <c r="J10519" s="113" t="s">
        <v>12256</v>
      </c>
      <c r="K10519" s="130" t="s">
        <v>3573</v>
      </c>
      <c r="L10519" s="113" t="s">
        <v>3947</v>
      </c>
      <c r="M10519" s="113" t="s">
        <v>10066</v>
      </c>
    </row>
    <row r="10520" spans="10:13">
      <c r="J10520" s="113" t="s">
        <v>12256</v>
      </c>
      <c r="K10520" s="130" t="s">
        <v>5672</v>
      </c>
      <c r="L10520" s="113" t="s">
        <v>3947</v>
      </c>
      <c r="M10520" s="113" t="s">
        <v>10067</v>
      </c>
    </row>
    <row r="10521" spans="10:13">
      <c r="J10521" s="113" t="s">
        <v>12256</v>
      </c>
      <c r="K10521" s="130" t="s">
        <v>3756</v>
      </c>
      <c r="L10521" s="113" t="s">
        <v>3947</v>
      </c>
      <c r="M10521" s="113" t="s">
        <v>10068</v>
      </c>
    </row>
    <row r="10522" spans="10:13">
      <c r="J10522" s="113" t="s">
        <v>12256</v>
      </c>
      <c r="K10522" s="130" t="s">
        <v>5677</v>
      </c>
      <c r="L10522" s="113" t="s">
        <v>3947</v>
      </c>
      <c r="M10522" s="113" t="s">
        <v>10069</v>
      </c>
    </row>
    <row r="10523" spans="10:13">
      <c r="J10523" s="113" t="s">
        <v>12256</v>
      </c>
      <c r="K10523" s="130" t="s">
        <v>3758</v>
      </c>
      <c r="L10523" s="113" t="s">
        <v>3947</v>
      </c>
      <c r="M10523" s="113" t="s">
        <v>6370</v>
      </c>
    </row>
    <row r="10524" spans="10:13">
      <c r="J10524" s="113" t="s">
        <v>12256</v>
      </c>
      <c r="K10524" s="130" t="s">
        <v>5682</v>
      </c>
      <c r="L10524" s="113" t="s">
        <v>3947</v>
      </c>
      <c r="M10524" s="113" t="s">
        <v>3655</v>
      </c>
    </row>
    <row r="10525" spans="10:13">
      <c r="J10525" s="113" t="s">
        <v>12256</v>
      </c>
      <c r="K10525" s="130" t="s">
        <v>3760</v>
      </c>
      <c r="L10525" s="113" t="s">
        <v>3947</v>
      </c>
      <c r="M10525" s="113" t="s">
        <v>10072</v>
      </c>
    </row>
    <row r="10526" spans="10:13">
      <c r="J10526" s="113" t="s">
        <v>12256</v>
      </c>
      <c r="K10526" s="130" t="s">
        <v>5687</v>
      </c>
      <c r="L10526" s="113" t="s">
        <v>3947</v>
      </c>
      <c r="M10526" s="113" t="s">
        <v>10074</v>
      </c>
    </row>
    <row r="10527" spans="10:13">
      <c r="J10527" s="113" t="s">
        <v>12256</v>
      </c>
      <c r="K10527" s="130" t="s">
        <v>3762</v>
      </c>
      <c r="L10527" s="113" t="s">
        <v>3947</v>
      </c>
      <c r="M10527" s="113" t="s">
        <v>10076</v>
      </c>
    </row>
    <row r="10528" spans="10:13">
      <c r="J10528" s="113" t="s">
        <v>12256</v>
      </c>
      <c r="K10528" s="130" t="s">
        <v>5691</v>
      </c>
      <c r="L10528" s="113" t="s">
        <v>3947</v>
      </c>
      <c r="M10528" s="113" t="s">
        <v>10078</v>
      </c>
    </row>
    <row r="10529" spans="10:13">
      <c r="J10529" s="113" t="s">
        <v>12256</v>
      </c>
      <c r="K10529" s="130" t="s">
        <v>2736</v>
      </c>
      <c r="L10529" s="113" t="s">
        <v>3947</v>
      </c>
      <c r="M10529" s="113" t="s">
        <v>10079</v>
      </c>
    </row>
    <row r="10530" spans="10:13">
      <c r="J10530" s="113" t="s">
        <v>12256</v>
      </c>
      <c r="K10530" s="130" t="s">
        <v>5696</v>
      </c>
      <c r="L10530" s="113" t="s">
        <v>3947</v>
      </c>
      <c r="M10530" s="113" t="s">
        <v>10080</v>
      </c>
    </row>
    <row r="10531" spans="10:13">
      <c r="J10531" s="113" t="s">
        <v>12256</v>
      </c>
      <c r="K10531" s="130" t="s">
        <v>3764</v>
      </c>
      <c r="L10531" s="113" t="s">
        <v>3947</v>
      </c>
      <c r="M10531" s="113" t="s">
        <v>6556</v>
      </c>
    </row>
    <row r="10532" spans="10:13">
      <c r="J10532" s="113" t="s">
        <v>12256</v>
      </c>
      <c r="K10532" s="130" t="s">
        <v>5701</v>
      </c>
      <c r="L10532" s="113" t="s">
        <v>3947</v>
      </c>
      <c r="M10532" s="113" t="s">
        <v>10082</v>
      </c>
    </row>
    <row r="10533" spans="10:13">
      <c r="J10533" s="113" t="s">
        <v>12256</v>
      </c>
      <c r="K10533" s="130" t="s">
        <v>5704</v>
      </c>
      <c r="L10533" s="113" t="s">
        <v>3947</v>
      </c>
      <c r="M10533" s="113" t="s">
        <v>10083</v>
      </c>
    </row>
    <row r="10534" spans="10:13">
      <c r="J10534" s="113" t="s">
        <v>12256</v>
      </c>
      <c r="K10534" s="130" t="s">
        <v>5707</v>
      </c>
      <c r="L10534" s="113" t="s">
        <v>3947</v>
      </c>
      <c r="M10534" s="113" t="s">
        <v>10084</v>
      </c>
    </row>
    <row r="10535" spans="10:13">
      <c r="J10535" s="113" t="s">
        <v>12256</v>
      </c>
      <c r="K10535" s="130" t="s">
        <v>3766</v>
      </c>
      <c r="L10535" s="113" t="s">
        <v>3947</v>
      </c>
      <c r="M10535" s="113" t="s">
        <v>10086</v>
      </c>
    </row>
    <row r="10536" spans="10:13">
      <c r="J10536" s="113" t="s">
        <v>12256</v>
      </c>
      <c r="K10536" s="130" t="s">
        <v>5712</v>
      </c>
      <c r="L10536" s="113" t="s">
        <v>3947</v>
      </c>
      <c r="M10536" s="113" t="s">
        <v>10088</v>
      </c>
    </row>
    <row r="10537" spans="10:13">
      <c r="J10537" s="113" t="s">
        <v>12256</v>
      </c>
      <c r="K10537" s="130" t="s">
        <v>5715</v>
      </c>
      <c r="L10537" s="113" t="s">
        <v>3947</v>
      </c>
      <c r="M10537" s="113" t="s">
        <v>10090</v>
      </c>
    </row>
    <row r="10538" spans="10:13">
      <c r="J10538" s="113" t="s">
        <v>12256</v>
      </c>
      <c r="K10538" s="130" t="s">
        <v>5718</v>
      </c>
      <c r="L10538" s="113" t="s">
        <v>3947</v>
      </c>
      <c r="M10538" s="113" t="s">
        <v>10091</v>
      </c>
    </row>
    <row r="10539" spans="10:13">
      <c r="J10539" s="113" t="s">
        <v>12256</v>
      </c>
      <c r="K10539" s="130" t="s">
        <v>3576</v>
      </c>
      <c r="L10539" s="113" t="s">
        <v>3947</v>
      </c>
      <c r="M10539" s="113" t="s">
        <v>6742</v>
      </c>
    </row>
    <row r="10540" spans="10:13">
      <c r="J10540" s="113" t="s">
        <v>12256</v>
      </c>
      <c r="K10540" s="130" t="s">
        <v>5723</v>
      </c>
      <c r="L10540" s="113" t="s">
        <v>3947</v>
      </c>
      <c r="M10540" s="113" t="s">
        <v>10093</v>
      </c>
    </row>
    <row r="10541" spans="10:13">
      <c r="J10541" s="113" t="s">
        <v>12256</v>
      </c>
      <c r="K10541" s="130" t="s">
        <v>5726</v>
      </c>
      <c r="L10541" s="113" t="s">
        <v>3947</v>
      </c>
      <c r="M10541" s="113" t="s">
        <v>10095</v>
      </c>
    </row>
    <row r="10542" spans="10:13">
      <c r="J10542" s="113" t="s">
        <v>12256</v>
      </c>
      <c r="K10542" s="130" t="s">
        <v>5729</v>
      </c>
      <c r="L10542" s="113" t="s">
        <v>3947</v>
      </c>
      <c r="M10542" s="113" t="s">
        <v>10097</v>
      </c>
    </row>
    <row r="10543" spans="10:13">
      <c r="J10543" s="113" t="s">
        <v>12256</v>
      </c>
      <c r="K10543" s="130" t="s">
        <v>3769</v>
      </c>
      <c r="L10543" s="113" t="s">
        <v>3947</v>
      </c>
      <c r="M10543" s="113" t="s">
        <v>10099</v>
      </c>
    </row>
    <row r="10544" spans="10:13">
      <c r="J10544" s="113" t="s">
        <v>12256</v>
      </c>
      <c r="K10544" s="130" t="s">
        <v>5734</v>
      </c>
      <c r="L10544" s="113" t="s">
        <v>3947</v>
      </c>
      <c r="M10544" s="113" t="s">
        <v>10100</v>
      </c>
    </row>
    <row r="10545" spans="10:13">
      <c r="J10545" s="113" t="s">
        <v>12256</v>
      </c>
      <c r="K10545" s="130" t="s">
        <v>5737</v>
      </c>
      <c r="L10545" s="113" t="s">
        <v>3947</v>
      </c>
      <c r="M10545" s="113" t="s">
        <v>10101</v>
      </c>
    </row>
    <row r="10546" spans="10:13">
      <c r="J10546" s="113" t="s">
        <v>12256</v>
      </c>
      <c r="K10546" s="130" t="s">
        <v>5740</v>
      </c>
      <c r="L10546" s="113" t="s">
        <v>3947</v>
      </c>
      <c r="M10546" s="113" t="s">
        <v>10102</v>
      </c>
    </row>
    <row r="10547" spans="10:13">
      <c r="J10547" s="113" t="s">
        <v>12256</v>
      </c>
      <c r="K10547" s="130" t="s">
        <v>3771</v>
      </c>
      <c r="L10547" s="113" t="s">
        <v>3947</v>
      </c>
      <c r="M10547" s="113" t="s">
        <v>6929</v>
      </c>
    </row>
    <row r="10548" spans="10:13">
      <c r="J10548" s="113" t="s">
        <v>12256</v>
      </c>
      <c r="K10548" s="130" t="s">
        <v>5745</v>
      </c>
      <c r="L10548" s="113" t="s">
        <v>3947</v>
      </c>
      <c r="M10548" s="113" t="s">
        <v>10105</v>
      </c>
    </row>
    <row r="10549" spans="10:13">
      <c r="J10549" s="113" t="s">
        <v>12256</v>
      </c>
      <c r="K10549" s="130" t="s">
        <v>3578</v>
      </c>
      <c r="L10549" s="113" t="s">
        <v>3947</v>
      </c>
      <c r="M10549" s="113" t="s">
        <v>10107</v>
      </c>
    </row>
    <row r="10550" spans="10:13">
      <c r="J10550" s="113" t="s">
        <v>12256</v>
      </c>
      <c r="K10550" s="130" t="s">
        <v>5750</v>
      </c>
      <c r="L10550" s="113" t="s">
        <v>3947</v>
      </c>
      <c r="M10550" s="113" t="s">
        <v>10109</v>
      </c>
    </row>
    <row r="10551" spans="10:13">
      <c r="J10551" s="113" t="s">
        <v>12256</v>
      </c>
      <c r="K10551" s="130" t="s">
        <v>3773</v>
      </c>
      <c r="L10551" s="113" t="s">
        <v>3947</v>
      </c>
      <c r="M10551" s="113" t="s">
        <v>10111</v>
      </c>
    </row>
    <row r="10552" spans="10:13">
      <c r="J10552" s="113" t="s">
        <v>12256</v>
      </c>
      <c r="K10552" s="130" t="s">
        <v>5754</v>
      </c>
      <c r="L10552" s="113" t="s">
        <v>3947</v>
      </c>
      <c r="M10552" s="113" t="s">
        <v>10113</v>
      </c>
    </row>
    <row r="10553" spans="10:13">
      <c r="J10553" s="113" t="s">
        <v>12256</v>
      </c>
      <c r="K10553" s="130" t="s">
        <v>5757</v>
      </c>
      <c r="L10553" s="113" t="s">
        <v>3947</v>
      </c>
      <c r="M10553" s="113" t="s">
        <v>10115</v>
      </c>
    </row>
    <row r="10554" spans="10:13">
      <c r="J10554" s="113" t="s">
        <v>12256</v>
      </c>
      <c r="K10554" s="130" t="s">
        <v>5760</v>
      </c>
      <c r="L10554" s="113" t="s">
        <v>3947</v>
      </c>
      <c r="M10554" s="113" t="s">
        <v>10117</v>
      </c>
    </row>
    <row r="10555" spans="10:13">
      <c r="J10555" s="113" t="s">
        <v>12256</v>
      </c>
      <c r="K10555" s="130" t="s">
        <v>3775</v>
      </c>
      <c r="L10555" s="113" t="s">
        <v>3947</v>
      </c>
      <c r="M10555" s="113" t="s">
        <v>7311</v>
      </c>
    </row>
    <row r="10556" spans="10:13">
      <c r="J10556" s="113" t="s">
        <v>12256</v>
      </c>
      <c r="K10556" s="130" t="s">
        <v>5765</v>
      </c>
      <c r="L10556" s="113" t="s">
        <v>3947</v>
      </c>
      <c r="M10556" s="113" t="s">
        <v>10119</v>
      </c>
    </row>
    <row r="10557" spans="10:13">
      <c r="J10557" s="113" t="s">
        <v>12256</v>
      </c>
      <c r="K10557" s="130" t="s">
        <v>5768</v>
      </c>
      <c r="L10557" s="113" t="s">
        <v>3947</v>
      </c>
      <c r="M10557" s="113" t="s">
        <v>10120</v>
      </c>
    </row>
    <row r="10558" spans="10:13">
      <c r="J10558" s="113" t="s">
        <v>12256</v>
      </c>
      <c r="K10558" s="130" t="s">
        <v>5771</v>
      </c>
      <c r="L10558" s="113" t="s">
        <v>3947</v>
      </c>
      <c r="M10558" s="113" t="s">
        <v>10121</v>
      </c>
    </row>
    <row r="10559" spans="10:13">
      <c r="J10559" s="113" t="s">
        <v>12256</v>
      </c>
      <c r="K10559" s="130" t="s">
        <v>3580</v>
      </c>
      <c r="L10559" s="113" t="s">
        <v>3947</v>
      </c>
      <c r="M10559" s="113" t="s">
        <v>10123</v>
      </c>
    </row>
    <row r="10560" spans="10:13">
      <c r="J10560" s="113" t="s">
        <v>12256</v>
      </c>
      <c r="K10560" s="130" t="s">
        <v>5776</v>
      </c>
      <c r="L10560" s="113" t="s">
        <v>3947</v>
      </c>
      <c r="M10560" s="113" t="s">
        <v>10125</v>
      </c>
    </row>
    <row r="10561" spans="10:13">
      <c r="J10561" s="113" t="s">
        <v>12256</v>
      </c>
      <c r="K10561" s="130" t="s">
        <v>5779</v>
      </c>
      <c r="L10561" s="113" t="s">
        <v>3947</v>
      </c>
      <c r="M10561" s="113" t="s">
        <v>10127</v>
      </c>
    </row>
    <row r="10562" spans="10:13">
      <c r="J10562" s="113" t="s">
        <v>12256</v>
      </c>
      <c r="K10562" s="130" t="s">
        <v>5782</v>
      </c>
      <c r="L10562" s="113" t="s">
        <v>3947</v>
      </c>
      <c r="M10562" s="113" t="s">
        <v>10129</v>
      </c>
    </row>
    <row r="10563" spans="10:13">
      <c r="J10563" s="113" t="s">
        <v>12256</v>
      </c>
      <c r="K10563" s="130" t="s">
        <v>3778</v>
      </c>
      <c r="L10563" s="113" t="s">
        <v>3947</v>
      </c>
      <c r="M10563" s="113" t="s">
        <v>7500</v>
      </c>
    </row>
    <row r="10564" spans="10:13">
      <c r="J10564" s="113" t="s">
        <v>12256</v>
      </c>
      <c r="K10564" s="130" t="s">
        <v>5787</v>
      </c>
      <c r="L10564" s="113" t="s">
        <v>3947</v>
      </c>
      <c r="M10564" s="113" t="s">
        <v>10132</v>
      </c>
    </row>
    <row r="10565" spans="10:13">
      <c r="J10565" s="113" t="s">
        <v>12256</v>
      </c>
      <c r="K10565" s="130" t="s">
        <v>5790</v>
      </c>
      <c r="L10565" s="113" t="s">
        <v>3947</v>
      </c>
      <c r="M10565" s="113" t="s">
        <v>10134</v>
      </c>
    </row>
    <row r="10566" spans="10:13">
      <c r="J10566" s="113" t="s">
        <v>12256</v>
      </c>
      <c r="K10566" s="130" t="s">
        <v>5793</v>
      </c>
      <c r="L10566" s="113" t="s">
        <v>3947</v>
      </c>
      <c r="M10566" s="113" t="s">
        <v>10136</v>
      </c>
    </row>
    <row r="10567" spans="10:13">
      <c r="J10567" s="113" t="s">
        <v>12256</v>
      </c>
      <c r="K10567" s="130" t="s">
        <v>3780</v>
      </c>
      <c r="L10567" s="113" t="s">
        <v>3947</v>
      </c>
      <c r="M10567" s="113" t="s">
        <v>10138</v>
      </c>
    </row>
    <row r="10568" spans="10:13">
      <c r="J10568" s="113" t="s">
        <v>12256</v>
      </c>
      <c r="K10568" s="130" t="s">
        <v>5798</v>
      </c>
      <c r="L10568" s="113" t="s">
        <v>3947</v>
      </c>
      <c r="M10568" s="113" t="s">
        <v>10139</v>
      </c>
    </row>
    <row r="10569" spans="10:13">
      <c r="J10569" s="113" t="s">
        <v>12256</v>
      </c>
      <c r="K10569" s="130" t="s">
        <v>3582</v>
      </c>
      <c r="L10569" s="113" t="s">
        <v>3947</v>
      </c>
      <c r="M10569" s="113" t="s">
        <v>10140</v>
      </c>
    </row>
    <row r="10570" spans="10:13">
      <c r="J10570" s="113" t="s">
        <v>12256</v>
      </c>
      <c r="K10570" s="130" t="s">
        <v>5803</v>
      </c>
      <c r="L10570" s="113" t="s">
        <v>3947</v>
      </c>
      <c r="M10570" s="113" t="s">
        <v>10141</v>
      </c>
    </row>
    <row r="10571" spans="10:13">
      <c r="J10571" s="113" t="s">
        <v>12256</v>
      </c>
      <c r="K10571" s="130" t="s">
        <v>3782</v>
      </c>
      <c r="L10571" s="113" t="s">
        <v>3947</v>
      </c>
      <c r="M10571" s="113" t="s">
        <v>7691</v>
      </c>
    </row>
    <row r="10572" spans="10:13">
      <c r="J10572" s="113" t="s">
        <v>12256</v>
      </c>
      <c r="K10572" s="130" t="s">
        <v>5808</v>
      </c>
      <c r="L10572" s="113" t="s">
        <v>3947</v>
      </c>
      <c r="M10572" s="113" t="s">
        <v>10144</v>
      </c>
    </row>
    <row r="10573" spans="10:13">
      <c r="J10573" s="113" t="s">
        <v>12256</v>
      </c>
      <c r="K10573" s="130" t="s">
        <v>5811</v>
      </c>
      <c r="L10573" s="113" t="s">
        <v>3947</v>
      </c>
      <c r="M10573" s="113" t="s">
        <v>10146</v>
      </c>
    </row>
    <row r="10574" spans="10:13">
      <c r="J10574" s="113" t="s">
        <v>12256</v>
      </c>
      <c r="K10574" s="130" t="s">
        <v>5814</v>
      </c>
      <c r="L10574" s="113" t="s">
        <v>3947</v>
      </c>
      <c r="M10574" s="113" t="s">
        <v>10148</v>
      </c>
    </row>
    <row r="10575" spans="10:13">
      <c r="J10575" s="113" t="s">
        <v>12256</v>
      </c>
      <c r="K10575" s="130" t="s">
        <v>3784</v>
      </c>
      <c r="L10575" s="113" t="s">
        <v>3947</v>
      </c>
      <c r="M10575" s="113" t="s">
        <v>10150</v>
      </c>
    </row>
    <row r="10576" spans="10:13">
      <c r="J10576" s="113" t="s">
        <v>12256</v>
      </c>
      <c r="K10576" s="130" t="s">
        <v>5818</v>
      </c>
      <c r="L10576" s="113" t="s">
        <v>3947</v>
      </c>
      <c r="M10576" s="113" t="s">
        <v>10151</v>
      </c>
    </row>
    <row r="10577" spans="10:13">
      <c r="J10577" s="113" t="s">
        <v>12256</v>
      </c>
      <c r="K10577" s="130" t="s">
        <v>5821</v>
      </c>
      <c r="L10577" s="113" t="s">
        <v>3947</v>
      </c>
      <c r="M10577" s="113" t="s">
        <v>10152</v>
      </c>
    </row>
    <row r="10578" spans="10:13">
      <c r="J10578" s="113" t="s">
        <v>12256</v>
      </c>
      <c r="K10578" s="130" t="s">
        <v>5824</v>
      </c>
      <c r="L10578" s="113" t="s">
        <v>3947</v>
      </c>
      <c r="M10578" s="113" t="s">
        <v>10153</v>
      </c>
    </row>
    <row r="10579" spans="10:13">
      <c r="J10579" s="113" t="s">
        <v>12256</v>
      </c>
      <c r="K10579" s="130" t="s">
        <v>3584</v>
      </c>
      <c r="L10579" s="113" t="s">
        <v>3947</v>
      </c>
      <c r="M10579" s="113" t="s">
        <v>7882</v>
      </c>
    </row>
    <row r="10580" spans="10:13">
      <c r="J10580" s="113" t="s">
        <v>12256</v>
      </c>
      <c r="K10580" s="130" t="s">
        <v>5829</v>
      </c>
      <c r="L10580" s="113" t="s">
        <v>3947</v>
      </c>
      <c r="M10580" s="113" t="s">
        <v>10154</v>
      </c>
    </row>
    <row r="10581" spans="10:13">
      <c r="J10581" s="113" t="s">
        <v>12256</v>
      </c>
      <c r="K10581" s="130" t="s">
        <v>5832</v>
      </c>
      <c r="L10581" s="113" t="s">
        <v>3947</v>
      </c>
      <c r="M10581" s="113" t="s">
        <v>10155</v>
      </c>
    </row>
    <row r="10582" spans="10:13">
      <c r="J10582" s="113" t="s">
        <v>12256</v>
      </c>
      <c r="K10582" s="130" t="s">
        <v>5835</v>
      </c>
      <c r="L10582" s="113" t="s">
        <v>3947</v>
      </c>
      <c r="M10582" s="113" t="s">
        <v>10156</v>
      </c>
    </row>
    <row r="10583" spans="10:13">
      <c r="J10583" s="113" t="s">
        <v>12256</v>
      </c>
      <c r="K10583" s="130" t="s">
        <v>3787</v>
      </c>
      <c r="L10583" s="113" t="s">
        <v>3947</v>
      </c>
      <c r="M10583" s="113" t="s">
        <v>10157</v>
      </c>
    </row>
    <row r="10584" spans="10:13">
      <c r="J10584" s="113" t="s">
        <v>12256</v>
      </c>
      <c r="K10584" s="130" t="s">
        <v>5840</v>
      </c>
      <c r="L10584" s="113" t="s">
        <v>3947</v>
      </c>
      <c r="M10584" s="113" t="s">
        <v>10158</v>
      </c>
    </row>
    <row r="10585" spans="10:13">
      <c r="J10585" s="113" t="s">
        <v>12256</v>
      </c>
      <c r="K10585" s="130" t="s">
        <v>5843</v>
      </c>
      <c r="L10585" s="113" t="s">
        <v>3947</v>
      </c>
      <c r="M10585" s="113" t="s">
        <v>10159</v>
      </c>
    </row>
    <row r="10586" spans="10:13">
      <c r="J10586" s="113" t="s">
        <v>12256</v>
      </c>
      <c r="K10586" s="130" t="s">
        <v>5846</v>
      </c>
      <c r="L10586" s="113" t="s">
        <v>3947</v>
      </c>
      <c r="M10586" s="113" t="s">
        <v>10160</v>
      </c>
    </row>
    <row r="10587" spans="10:13">
      <c r="J10587" s="113" t="s">
        <v>12256</v>
      </c>
      <c r="K10587" s="130" t="s">
        <v>3789</v>
      </c>
      <c r="L10587" s="113" t="s">
        <v>3947</v>
      </c>
      <c r="M10587" s="113" t="s">
        <v>8073</v>
      </c>
    </row>
    <row r="10588" spans="10:13">
      <c r="J10588" s="113" t="s">
        <v>12256</v>
      </c>
      <c r="K10588" s="130" t="s">
        <v>5851</v>
      </c>
      <c r="L10588" s="113" t="s">
        <v>3947</v>
      </c>
      <c r="M10588" s="113" t="s">
        <v>10161</v>
      </c>
    </row>
    <row r="10589" spans="10:13">
      <c r="J10589" s="113" t="s">
        <v>12256</v>
      </c>
      <c r="K10589" s="130" t="s">
        <v>3586</v>
      </c>
      <c r="L10589" s="113" t="s">
        <v>3947</v>
      </c>
      <c r="M10589" s="113" t="s">
        <v>10162</v>
      </c>
    </row>
    <row r="10590" spans="10:13">
      <c r="J10590" s="113" t="s">
        <v>12256</v>
      </c>
      <c r="K10590" s="130" t="s">
        <v>5856</v>
      </c>
      <c r="L10590" s="113" t="s">
        <v>3947</v>
      </c>
      <c r="M10590" s="113" t="s">
        <v>10163</v>
      </c>
    </row>
    <row r="10591" spans="10:13">
      <c r="J10591" s="113" t="s">
        <v>12256</v>
      </c>
      <c r="K10591" s="130" t="s">
        <v>3791</v>
      </c>
      <c r="L10591" s="113" t="s">
        <v>3947</v>
      </c>
      <c r="M10591" s="113" t="s">
        <v>10164</v>
      </c>
    </row>
    <row r="10592" spans="10:13">
      <c r="J10592" s="113" t="s">
        <v>12256</v>
      </c>
      <c r="K10592" s="130" t="s">
        <v>5861</v>
      </c>
      <c r="L10592" s="113" t="s">
        <v>3947</v>
      </c>
      <c r="M10592" s="113" t="s">
        <v>10165</v>
      </c>
    </row>
    <row r="10593" spans="10:13">
      <c r="J10593" s="113" t="s">
        <v>12256</v>
      </c>
      <c r="K10593" s="130" t="s">
        <v>5864</v>
      </c>
      <c r="L10593" s="113" t="s">
        <v>3947</v>
      </c>
      <c r="M10593" s="113" t="s">
        <v>10166</v>
      </c>
    </row>
    <row r="10594" spans="10:13">
      <c r="J10594" s="113" t="s">
        <v>12256</v>
      </c>
      <c r="K10594" s="130" t="s">
        <v>5867</v>
      </c>
      <c r="L10594" s="113" t="s">
        <v>3947</v>
      </c>
      <c r="M10594" s="113" t="s">
        <v>10167</v>
      </c>
    </row>
    <row r="10595" spans="10:13">
      <c r="J10595" s="113" t="s">
        <v>12256</v>
      </c>
      <c r="K10595" s="130" t="s">
        <v>3793</v>
      </c>
      <c r="L10595" s="113" t="s">
        <v>3947</v>
      </c>
      <c r="M10595" s="113" t="s">
        <v>8263</v>
      </c>
    </row>
    <row r="10596" spans="10:13">
      <c r="J10596" s="113" t="s">
        <v>12256</v>
      </c>
      <c r="K10596" s="130" t="s">
        <v>5872</v>
      </c>
      <c r="L10596" s="113" t="s">
        <v>3947</v>
      </c>
      <c r="M10596" s="113" t="s">
        <v>10168</v>
      </c>
    </row>
    <row r="10597" spans="10:13">
      <c r="J10597" s="113" t="s">
        <v>12256</v>
      </c>
      <c r="K10597" s="130" t="s">
        <v>5875</v>
      </c>
      <c r="L10597" s="113" t="s">
        <v>3947</v>
      </c>
      <c r="M10597" s="113" t="s">
        <v>10169</v>
      </c>
    </row>
    <row r="10598" spans="10:13">
      <c r="J10598" s="113" t="s">
        <v>12256</v>
      </c>
      <c r="K10598" s="130" t="s">
        <v>5878</v>
      </c>
      <c r="L10598" s="113" t="s">
        <v>3947</v>
      </c>
      <c r="M10598" s="113" t="s">
        <v>10170</v>
      </c>
    </row>
    <row r="10599" spans="10:13">
      <c r="J10599" s="113" t="s">
        <v>12256</v>
      </c>
      <c r="K10599" s="130" t="s">
        <v>3588</v>
      </c>
      <c r="L10599" s="113" t="s">
        <v>3947</v>
      </c>
      <c r="M10599" s="113" t="s">
        <v>10171</v>
      </c>
    </row>
    <row r="10600" spans="10:13">
      <c r="J10600" s="113" t="s">
        <v>12256</v>
      </c>
      <c r="K10600" s="130" t="s">
        <v>5882</v>
      </c>
      <c r="L10600" s="113" t="s">
        <v>3947</v>
      </c>
      <c r="M10600" s="113" t="s">
        <v>10172</v>
      </c>
    </row>
    <row r="10601" spans="10:13">
      <c r="J10601" s="113" t="s">
        <v>12256</v>
      </c>
      <c r="K10601" s="130" t="s">
        <v>5885</v>
      </c>
      <c r="L10601" s="113" t="s">
        <v>3947</v>
      </c>
      <c r="M10601" s="113" t="s">
        <v>10173</v>
      </c>
    </row>
    <row r="10602" spans="10:13">
      <c r="J10602" s="113" t="s">
        <v>12256</v>
      </c>
      <c r="K10602" s="130" t="s">
        <v>5888</v>
      </c>
      <c r="L10602" s="113" t="s">
        <v>3947</v>
      </c>
      <c r="M10602" s="113" t="s">
        <v>10174</v>
      </c>
    </row>
    <row r="10603" spans="10:13">
      <c r="J10603" s="113" t="s">
        <v>12256</v>
      </c>
      <c r="K10603" s="130" t="s">
        <v>3795</v>
      </c>
      <c r="L10603" s="113" t="s">
        <v>3947</v>
      </c>
      <c r="M10603" s="113" t="s">
        <v>8454</v>
      </c>
    </row>
    <row r="10604" spans="10:13">
      <c r="J10604" s="113" t="s">
        <v>12256</v>
      </c>
      <c r="K10604" s="130" t="s">
        <v>5893</v>
      </c>
      <c r="L10604" s="113" t="s">
        <v>3947</v>
      </c>
      <c r="M10604" s="113" t="s">
        <v>10175</v>
      </c>
    </row>
    <row r="10605" spans="10:13">
      <c r="J10605" s="113" t="s">
        <v>12256</v>
      </c>
      <c r="K10605" s="130" t="s">
        <v>5896</v>
      </c>
      <c r="L10605" s="113" t="s">
        <v>3947</v>
      </c>
      <c r="M10605" s="113" t="s">
        <v>10176</v>
      </c>
    </row>
    <row r="10606" spans="10:13">
      <c r="J10606" s="113" t="s">
        <v>12256</v>
      </c>
      <c r="K10606" s="130" t="s">
        <v>5898</v>
      </c>
      <c r="L10606" s="113" t="s">
        <v>3947</v>
      </c>
      <c r="M10606" s="113" t="s">
        <v>10177</v>
      </c>
    </row>
    <row r="10607" spans="10:13">
      <c r="J10607" s="113" t="s">
        <v>12256</v>
      </c>
      <c r="K10607" s="130" t="s">
        <v>3797</v>
      </c>
      <c r="L10607" s="113" t="s">
        <v>3947</v>
      </c>
      <c r="M10607" s="113" t="s">
        <v>10178</v>
      </c>
    </row>
    <row r="10608" spans="10:13">
      <c r="J10608" s="113" t="s">
        <v>12256</v>
      </c>
      <c r="K10608" s="130" t="s">
        <v>5903</v>
      </c>
      <c r="L10608" s="113" t="s">
        <v>3947</v>
      </c>
      <c r="M10608" s="113" t="s">
        <v>10179</v>
      </c>
    </row>
    <row r="10609" spans="10:13">
      <c r="J10609" s="113" t="s">
        <v>12256</v>
      </c>
      <c r="K10609" s="130" t="s">
        <v>3590</v>
      </c>
      <c r="L10609" s="113" t="s">
        <v>3947</v>
      </c>
      <c r="M10609" s="113" t="s">
        <v>10180</v>
      </c>
    </row>
    <row r="10610" spans="10:13">
      <c r="J10610" s="113" t="s">
        <v>12256</v>
      </c>
      <c r="K10610" s="130" t="s">
        <v>5908</v>
      </c>
      <c r="L10610" s="113" t="s">
        <v>3947</v>
      </c>
      <c r="M10610" s="113" t="s">
        <v>10181</v>
      </c>
    </row>
    <row r="10611" spans="10:13">
      <c r="J10611" s="113" t="s">
        <v>12256</v>
      </c>
      <c r="K10611" s="130" t="s">
        <v>3799</v>
      </c>
      <c r="L10611" s="113" t="s">
        <v>3947</v>
      </c>
      <c r="M10611" s="113" t="s">
        <v>8644</v>
      </c>
    </row>
    <row r="10612" spans="10:13">
      <c r="J10612" s="113" t="s">
        <v>12256</v>
      </c>
      <c r="K10612" s="130" t="s">
        <v>5913</v>
      </c>
      <c r="L10612" s="113" t="s">
        <v>3947</v>
      </c>
      <c r="M10612" s="113" t="s">
        <v>10182</v>
      </c>
    </row>
    <row r="10613" spans="10:13">
      <c r="J10613" s="113" t="s">
        <v>12256</v>
      </c>
      <c r="K10613" s="130" t="s">
        <v>5916</v>
      </c>
      <c r="L10613" s="113" t="s">
        <v>3947</v>
      </c>
      <c r="M10613" s="113" t="s">
        <v>10184</v>
      </c>
    </row>
    <row r="10614" spans="10:13">
      <c r="J10614" s="113" t="s">
        <v>12256</v>
      </c>
      <c r="K10614" s="130" t="s">
        <v>5919</v>
      </c>
      <c r="L10614" s="113" t="s">
        <v>3947</v>
      </c>
      <c r="M10614" s="113" t="s">
        <v>10185</v>
      </c>
    </row>
    <row r="10615" spans="10:13">
      <c r="J10615" s="113" t="s">
        <v>12256</v>
      </c>
      <c r="K10615" s="130" t="s">
        <v>3801</v>
      </c>
      <c r="L10615" s="113" t="s">
        <v>3947</v>
      </c>
      <c r="M10615" s="113" t="s">
        <v>10187</v>
      </c>
    </row>
    <row r="10616" spans="10:13">
      <c r="J10616" s="113" t="s">
        <v>12256</v>
      </c>
      <c r="K10616" s="130" t="s">
        <v>5924</v>
      </c>
      <c r="L10616" s="113" t="s">
        <v>3947</v>
      </c>
      <c r="M10616" s="113" t="s">
        <v>10188</v>
      </c>
    </row>
    <row r="10617" spans="10:13">
      <c r="J10617" s="113" t="s">
        <v>12256</v>
      </c>
      <c r="K10617" s="130" t="s">
        <v>5927</v>
      </c>
      <c r="L10617" s="113" t="s">
        <v>3947</v>
      </c>
      <c r="M10617" s="113" t="s">
        <v>10190</v>
      </c>
    </row>
    <row r="10618" spans="10:13">
      <c r="J10618" s="113" t="s">
        <v>12256</v>
      </c>
      <c r="K10618" s="130" t="s">
        <v>5930</v>
      </c>
      <c r="L10618" s="113" t="s">
        <v>3947</v>
      </c>
      <c r="M10618" s="113" t="s">
        <v>10192</v>
      </c>
    </row>
    <row r="10619" spans="10:13">
      <c r="J10619" s="113" t="s">
        <v>12256</v>
      </c>
      <c r="K10619" s="130" t="s">
        <v>3592</v>
      </c>
      <c r="L10619" s="113" t="s">
        <v>3947</v>
      </c>
      <c r="M10619" s="113" t="s">
        <v>8833</v>
      </c>
    </row>
    <row r="10620" spans="10:13">
      <c r="J10620" s="113" t="s">
        <v>12256</v>
      </c>
      <c r="K10620" s="130" t="s">
        <v>5935</v>
      </c>
      <c r="L10620" s="113" t="s">
        <v>3947</v>
      </c>
      <c r="M10620" s="113" t="s">
        <v>10195</v>
      </c>
    </row>
    <row r="10621" spans="10:13">
      <c r="J10621" s="113" t="s">
        <v>12256</v>
      </c>
      <c r="K10621" s="130" t="s">
        <v>5938</v>
      </c>
      <c r="L10621" s="113" t="s">
        <v>3947</v>
      </c>
      <c r="M10621" s="113" t="s">
        <v>10197</v>
      </c>
    </row>
    <row r="10622" spans="10:13">
      <c r="J10622" s="113" t="s">
        <v>12256</v>
      </c>
      <c r="K10622" s="130" t="s">
        <v>5941</v>
      </c>
      <c r="L10622" s="113" t="s">
        <v>3947</v>
      </c>
      <c r="M10622" s="113" t="s">
        <v>10199</v>
      </c>
    </row>
    <row r="10623" spans="10:13">
      <c r="J10623" s="113" t="s">
        <v>12256</v>
      </c>
      <c r="K10623" s="130" t="s">
        <v>5944</v>
      </c>
      <c r="L10623" s="113" t="s">
        <v>3947</v>
      </c>
      <c r="M10623" s="113" t="s">
        <v>10201</v>
      </c>
    </row>
    <row r="10624" spans="10:13">
      <c r="J10624" s="113" t="s">
        <v>12256</v>
      </c>
      <c r="K10624" s="130" t="s">
        <v>5947</v>
      </c>
      <c r="L10624" s="113" t="s">
        <v>3947</v>
      </c>
      <c r="M10624" s="113" t="s">
        <v>10203</v>
      </c>
    </row>
    <row r="10625" spans="10:13">
      <c r="J10625" s="113" t="s">
        <v>12256</v>
      </c>
      <c r="K10625" s="130" t="s">
        <v>5950</v>
      </c>
      <c r="L10625" s="113" t="s">
        <v>3947</v>
      </c>
      <c r="M10625" s="113" t="s">
        <v>10205</v>
      </c>
    </row>
    <row r="10626" spans="10:13">
      <c r="J10626" s="113" t="s">
        <v>12256</v>
      </c>
      <c r="K10626" s="130" t="s">
        <v>5953</v>
      </c>
      <c r="L10626" s="113" t="s">
        <v>3947</v>
      </c>
      <c r="M10626" s="113" t="s">
        <v>10207</v>
      </c>
    </row>
    <row r="10627" spans="10:13">
      <c r="J10627" s="113" t="s">
        <v>12256</v>
      </c>
      <c r="K10627" s="130" t="s">
        <v>5956</v>
      </c>
      <c r="L10627" s="113" t="s">
        <v>3947</v>
      </c>
      <c r="M10627" s="113" t="s">
        <v>9022</v>
      </c>
    </row>
    <row r="10628" spans="10:13">
      <c r="J10628" s="113" t="s">
        <v>12256</v>
      </c>
      <c r="K10628" s="130" t="s">
        <v>5958</v>
      </c>
      <c r="L10628" s="113" t="s">
        <v>3947</v>
      </c>
      <c r="M10628" s="113" t="s">
        <v>10210</v>
      </c>
    </row>
    <row r="10629" spans="10:13">
      <c r="J10629" s="113" t="s">
        <v>12256</v>
      </c>
      <c r="K10629" s="130" t="s">
        <v>3594</v>
      </c>
      <c r="L10629" s="113" t="s">
        <v>3947</v>
      </c>
      <c r="M10629" s="113" t="s">
        <v>10212</v>
      </c>
    </row>
    <row r="10630" spans="10:13">
      <c r="J10630" s="113" t="s">
        <v>12256</v>
      </c>
      <c r="K10630" s="130" t="s">
        <v>5963</v>
      </c>
      <c r="L10630" s="113" t="s">
        <v>3947</v>
      </c>
      <c r="M10630" s="113" t="s">
        <v>10214</v>
      </c>
    </row>
    <row r="10631" spans="10:13">
      <c r="J10631" s="113" t="s">
        <v>12256</v>
      </c>
      <c r="K10631" s="130" t="s">
        <v>5965</v>
      </c>
      <c r="L10631" s="113" t="s">
        <v>3947</v>
      </c>
      <c r="M10631" s="113" t="s">
        <v>10216</v>
      </c>
    </row>
    <row r="10632" spans="10:13">
      <c r="J10632" s="113" t="s">
        <v>12256</v>
      </c>
      <c r="K10632" s="130" t="s">
        <v>5968</v>
      </c>
      <c r="L10632" s="113" t="s">
        <v>3947</v>
      </c>
      <c r="M10632" s="113" t="s">
        <v>10218</v>
      </c>
    </row>
    <row r="10633" spans="10:13">
      <c r="J10633" s="113" t="s">
        <v>12256</v>
      </c>
      <c r="K10633" s="130" t="s">
        <v>5971</v>
      </c>
      <c r="L10633" s="113" t="s">
        <v>3947</v>
      </c>
      <c r="M10633" s="113" t="s">
        <v>10219</v>
      </c>
    </row>
    <row r="10634" spans="10:13">
      <c r="J10634" s="113" t="s">
        <v>12256</v>
      </c>
      <c r="K10634" s="130" t="s">
        <v>5974</v>
      </c>
      <c r="L10634" s="113" t="s">
        <v>3947</v>
      </c>
      <c r="M10634" s="113" t="s">
        <v>3838</v>
      </c>
    </row>
    <row r="10635" spans="10:13">
      <c r="J10635" s="113" t="s">
        <v>12256</v>
      </c>
      <c r="K10635" s="130" t="s">
        <v>5977</v>
      </c>
      <c r="L10635" s="113" t="s">
        <v>3947</v>
      </c>
      <c r="M10635" s="113" t="s">
        <v>9213</v>
      </c>
    </row>
    <row r="10636" spans="10:13">
      <c r="J10636" s="113" t="s">
        <v>12256</v>
      </c>
      <c r="K10636" s="130" t="s">
        <v>5980</v>
      </c>
      <c r="L10636" s="113" t="s">
        <v>3947</v>
      </c>
      <c r="M10636" s="113" t="s">
        <v>10222</v>
      </c>
    </row>
    <row r="10637" spans="10:13">
      <c r="J10637" s="113" t="s">
        <v>12256</v>
      </c>
      <c r="K10637" s="130" t="s">
        <v>5983</v>
      </c>
      <c r="L10637" s="113" t="s">
        <v>3947</v>
      </c>
      <c r="M10637" s="113" t="s">
        <v>10223</v>
      </c>
    </row>
    <row r="10638" spans="10:13">
      <c r="J10638" s="113" t="s">
        <v>12256</v>
      </c>
      <c r="K10638" s="130" t="s">
        <v>5986</v>
      </c>
      <c r="L10638" s="113" t="s">
        <v>3947</v>
      </c>
      <c r="M10638" s="113" t="s">
        <v>10224</v>
      </c>
    </row>
    <row r="10639" spans="10:13">
      <c r="J10639" s="113" t="s">
        <v>12256</v>
      </c>
      <c r="K10639" s="130" t="s">
        <v>3596</v>
      </c>
      <c r="L10639" s="113" t="s">
        <v>3947</v>
      </c>
      <c r="M10639" s="113" t="s">
        <v>10225</v>
      </c>
    </row>
    <row r="10640" spans="10:13">
      <c r="J10640" s="113" t="s">
        <v>12256</v>
      </c>
      <c r="K10640" s="130" t="s">
        <v>5991</v>
      </c>
      <c r="L10640" s="113" t="s">
        <v>3947</v>
      </c>
      <c r="M10640" s="113" t="s">
        <v>10226</v>
      </c>
    </row>
    <row r="10641" spans="10:13">
      <c r="J10641" s="113" t="s">
        <v>12256</v>
      </c>
      <c r="K10641" s="130" t="s">
        <v>5994</v>
      </c>
      <c r="L10641" s="113" t="s">
        <v>3947</v>
      </c>
      <c r="M10641" s="113" t="s">
        <v>10227</v>
      </c>
    </row>
    <row r="10642" spans="10:13">
      <c r="J10642" s="113" t="s">
        <v>12256</v>
      </c>
      <c r="K10642" s="130" t="s">
        <v>5997</v>
      </c>
      <c r="L10642" s="113" t="s">
        <v>3947</v>
      </c>
      <c r="M10642" s="113" t="s">
        <v>10228</v>
      </c>
    </row>
    <row r="10643" spans="10:13">
      <c r="J10643" s="113" t="s">
        <v>12256</v>
      </c>
      <c r="K10643" s="130" t="s">
        <v>6000</v>
      </c>
      <c r="L10643" s="113" t="s">
        <v>3947</v>
      </c>
      <c r="M10643" s="113" t="s">
        <v>9404</v>
      </c>
    </row>
    <row r="10644" spans="10:13">
      <c r="J10644" s="113" t="s">
        <v>12256</v>
      </c>
      <c r="K10644" s="130" t="s">
        <v>6003</v>
      </c>
      <c r="L10644" s="113" t="s">
        <v>3947</v>
      </c>
      <c r="M10644" s="113" t="s">
        <v>10229</v>
      </c>
    </row>
    <row r="10645" spans="10:13">
      <c r="J10645" s="113" t="s">
        <v>12256</v>
      </c>
      <c r="K10645" s="130" t="s">
        <v>6006</v>
      </c>
      <c r="L10645" s="113" t="s">
        <v>3947</v>
      </c>
      <c r="M10645" s="113" t="s">
        <v>10230</v>
      </c>
    </row>
    <row r="10646" spans="10:13">
      <c r="J10646" s="113" t="s">
        <v>12256</v>
      </c>
      <c r="K10646" s="130" t="s">
        <v>6009</v>
      </c>
      <c r="L10646" s="113" t="s">
        <v>3947</v>
      </c>
      <c r="M10646" s="113" t="s">
        <v>10231</v>
      </c>
    </row>
    <row r="10647" spans="10:13">
      <c r="J10647" s="113" t="s">
        <v>12256</v>
      </c>
      <c r="K10647" s="130" t="s">
        <v>6012</v>
      </c>
      <c r="L10647" s="113" t="s">
        <v>3947</v>
      </c>
      <c r="M10647" s="113" t="s">
        <v>10232</v>
      </c>
    </row>
    <row r="10648" spans="10:13">
      <c r="J10648" s="113" t="s">
        <v>12256</v>
      </c>
      <c r="K10648" s="130" t="s">
        <v>6015</v>
      </c>
      <c r="L10648" s="113" t="s">
        <v>3947</v>
      </c>
      <c r="M10648" s="113" t="s">
        <v>10233</v>
      </c>
    </row>
    <row r="10649" spans="10:13">
      <c r="J10649" s="113" t="s">
        <v>12256</v>
      </c>
      <c r="K10649" s="130" t="s">
        <v>3598</v>
      </c>
      <c r="L10649" s="113" t="s">
        <v>3947</v>
      </c>
      <c r="M10649" s="113" t="s">
        <v>10234</v>
      </c>
    </row>
    <row r="10650" spans="10:13">
      <c r="J10650" s="113" t="s">
        <v>12256</v>
      </c>
      <c r="K10650" s="130" t="s">
        <v>6020</v>
      </c>
      <c r="L10650" s="113" t="s">
        <v>3947</v>
      </c>
      <c r="M10650" s="113" t="s">
        <v>10235</v>
      </c>
    </row>
    <row r="10651" spans="10:13">
      <c r="J10651" s="113" t="s">
        <v>12256</v>
      </c>
      <c r="K10651" s="130" t="s">
        <v>6023</v>
      </c>
      <c r="L10651" s="113" t="s">
        <v>3947</v>
      </c>
      <c r="M10651" s="113" t="s">
        <v>9595</v>
      </c>
    </row>
    <row r="10652" spans="10:13">
      <c r="J10652" s="113" t="s">
        <v>12256</v>
      </c>
      <c r="K10652" s="130" t="s">
        <v>6026</v>
      </c>
      <c r="L10652" s="113" t="s">
        <v>3947</v>
      </c>
      <c r="M10652" s="113" t="s">
        <v>10236</v>
      </c>
    </row>
    <row r="10653" spans="10:13">
      <c r="J10653" s="113" t="s">
        <v>12256</v>
      </c>
      <c r="K10653" s="130" t="s">
        <v>6029</v>
      </c>
      <c r="L10653" s="113" t="s">
        <v>3947</v>
      </c>
      <c r="M10653" s="113" t="s">
        <v>10237</v>
      </c>
    </row>
    <row r="10654" spans="10:13">
      <c r="J10654" s="113" t="s">
        <v>12256</v>
      </c>
      <c r="K10654" s="130" t="s">
        <v>6032</v>
      </c>
      <c r="L10654" s="113" t="s">
        <v>3947</v>
      </c>
      <c r="M10654" s="113" t="s">
        <v>10238</v>
      </c>
    </row>
    <row r="10655" spans="10:13">
      <c r="J10655" s="113" t="s">
        <v>12256</v>
      </c>
      <c r="K10655" s="130" t="s">
        <v>6035</v>
      </c>
      <c r="L10655" s="113" t="s">
        <v>3947</v>
      </c>
      <c r="M10655" s="113" t="s">
        <v>10239</v>
      </c>
    </row>
    <row r="10656" spans="10:13">
      <c r="J10656" s="113" t="s">
        <v>12256</v>
      </c>
      <c r="K10656" s="130" t="s">
        <v>6038</v>
      </c>
      <c r="L10656" s="113" t="s">
        <v>3947</v>
      </c>
      <c r="M10656" s="113" t="s">
        <v>10240</v>
      </c>
    </row>
    <row r="10657" spans="10:13">
      <c r="J10657" s="113" t="s">
        <v>12256</v>
      </c>
      <c r="K10657" s="130" t="s">
        <v>6041</v>
      </c>
      <c r="L10657" s="113" t="s">
        <v>3947</v>
      </c>
      <c r="M10657" s="113" t="s">
        <v>10241</v>
      </c>
    </row>
    <row r="10658" spans="10:13">
      <c r="J10658" s="113" t="s">
        <v>12256</v>
      </c>
      <c r="K10658" s="130" t="s">
        <v>6044</v>
      </c>
      <c r="L10658" s="113" t="s">
        <v>3947</v>
      </c>
      <c r="M10658" s="113" t="s">
        <v>10242</v>
      </c>
    </row>
    <row r="10659" spans="10:13">
      <c r="J10659" s="113" t="s">
        <v>12256</v>
      </c>
      <c r="K10659" s="130" t="s">
        <v>3600</v>
      </c>
      <c r="L10659" s="113" t="s">
        <v>3947</v>
      </c>
      <c r="M10659" s="113" t="s">
        <v>9785</v>
      </c>
    </row>
    <row r="10660" spans="10:13">
      <c r="J10660" s="113" t="s">
        <v>12256</v>
      </c>
      <c r="K10660" s="130" t="s">
        <v>6049</v>
      </c>
      <c r="L10660" s="113" t="s">
        <v>3947</v>
      </c>
      <c r="M10660" s="113" t="s">
        <v>10243</v>
      </c>
    </row>
    <row r="10661" spans="10:13">
      <c r="J10661" s="113" t="s">
        <v>12256</v>
      </c>
      <c r="K10661" s="130" t="s">
        <v>6052</v>
      </c>
      <c r="L10661" s="113" t="s">
        <v>3947</v>
      </c>
      <c r="M10661" s="113" t="s">
        <v>10244</v>
      </c>
    </row>
    <row r="10662" spans="10:13">
      <c r="J10662" s="113" t="s">
        <v>12256</v>
      </c>
      <c r="K10662" s="130" t="s">
        <v>6055</v>
      </c>
      <c r="L10662" s="113" t="s">
        <v>3947</v>
      </c>
      <c r="M10662" s="113" t="s">
        <v>10245</v>
      </c>
    </row>
    <row r="10663" spans="10:13">
      <c r="J10663" s="113" t="s">
        <v>12256</v>
      </c>
      <c r="K10663" s="130" t="s">
        <v>6058</v>
      </c>
      <c r="L10663" s="113" t="s">
        <v>3947</v>
      </c>
      <c r="M10663" s="113" t="s">
        <v>10246</v>
      </c>
    </row>
    <row r="10664" spans="10:13">
      <c r="J10664" s="113" t="s">
        <v>12256</v>
      </c>
      <c r="K10664" s="130" t="s">
        <v>6061</v>
      </c>
      <c r="L10664" s="113" t="s">
        <v>3947</v>
      </c>
      <c r="M10664" s="113" t="s">
        <v>10247</v>
      </c>
    </row>
    <row r="10665" spans="10:13">
      <c r="J10665" s="113" t="s">
        <v>12256</v>
      </c>
      <c r="K10665" s="130" t="s">
        <v>6063</v>
      </c>
      <c r="L10665" s="113" t="s">
        <v>3947</v>
      </c>
      <c r="M10665" s="113" t="s">
        <v>10248</v>
      </c>
    </row>
    <row r="10666" spans="10:13">
      <c r="J10666" s="113" t="s">
        <v>12256</v>
      </c>
      <c r="K10666" s="130" t="s">
        <v>6066</v>
      </c>
      <c r="L10666" s="113" t="s">
        <v>3947</v>
      </c>
      <c r="M10666" s="113" t="s">
        <v>10249</v>
      </c>
    </row>
    <row r="10667" spans="10:13">
      <c r="J10667" s="113" t="s">
        <v>12256</v>
      </c>
      <c r="K10667" s="130" t="s">
        <v>6069</v>
      </c>
      <c r="L10667" s="113" t="s">
        <v>3947</v>
      </c>
      <c r="M10667" s="113" t="s">
        <v>9976</v>
      </c>
    </row>
    <row r="10668" spans="10:13">
      <c r="J10668" s="113" t="s">
        <v>12256</v>
      </c>
      <c r="K10668" s="130" t="s">
        <v>6072</v>
      </c>
      <c r="L10668" s="113" t="s">
        <v>3947</v>
      </c>
      <c r="M10668" s="113" t="s">
        <v>10250</v>
      </c>
    </row>
    <row r="10669" spans="10:13">
      <c r="J10669" s="113" t="s">
        <v>12256</v>
      </c>
      <c r="K10669" s="130" t="s">
        <v>3602</v>
      </c>
      <c r="L10669" s="113" t="s">
        <v>3947</v>
      </c>
      <c r="M10669" s="113" t="s">
        <v>10251</v>
      </c>
    </row>
    <row r="10670" spans="10:13">
      <c r="J10670" s="113" t="s">
        <v>12256</v>
      </c>
      <c r="K10670" s="130" t="s">
        <v>6076</v>
      </c>
      <c r="L10670" s="113" t="s">
        <v>3947</v>
      </c>
      <c r="M10670" s="113" t="s">
        <v>10252</v>
      </c>
    </row>
    <row r="10671" spans="10:13">
      <c r="J10671" s="113" t="s">
        <v>12256</v>
      </c>
      <c r="K10671" s="130" t="s">
        <v>6079</v>
      </c>
      <c r="L10671" s="113" t="s">
        <v>3947</v>
      </c>
      <c r="M10671" s="113" t="s">
        <v>10253</v>
      </c>
    </row>
    <row r="10672" spans="10:13">
      <c r="J10672" s="113" t="s">
        <v>12256</v>
      </c>
      <c r="K10672" s="130" t="s">
        <v>6082</v>
      </c>
      <c r="L10672" s="113" t="s">
        <v>3947</v>
      </c>
      <c r="M10672" s="113" t="s">
        <v>10254</v>
      </c>
    </row>
    <row r="10673" spans="10:13">
      <c r="J10673" s="113" t="s">
        <v>12256</v>
      </c>
      <c r="K10673" s="130" t="s">
        <v>6085</v>
      </c>
      <c r="L10673" s="113" t="s">
        <v>3947</v>
      </c>
      <c r="M10673" s="113" t="s">
        <v>10255</v>
      </c>
    </row>
    <row r="10674" spans="10:13">
      <c r="J10674" s="113" t="s">
        <v>12256</v>
      </c>
      <c r="K10674" s="130" t="s">
        <v>6088</v>
      </c>
      <c r="L10674" s="113" t="s">
        <v>3947</v>
      </c>
      <c r="M10674" s="113" t="s">
        <v>10256</v>
      </c>
    </row>
    <row r="10675" spans="10:13">
      <c r="J10675" s="113" t="s">
        <v>12256</v>
      </c>
      <c r="K10675" s="130" t="s">
        <v>6091</v>
      </c>
      <c r="L10675" s="113" t="s">
        <v>3947</v>
      </c>
      <c r="M10675" s="113" t="s">
        <v>4363</v>
      </c>
    </row>
    <row r="10676" spans="10:13">
      <c r="J10676" s="113" t="s">
        <v>12256</v>
      </c>
      <c r="K10676" s="130" t="s">
        <v>6094</v>
      </c>
      <c r="L10676" s="113" t="s">
        <v>3947</v>
      </c>
      <c r="M10676" s="113" t="s">
        <v>10257</v>
      </c>
    </row>
    <row r="10677" spans="10:13">
      <c r="J10677" s="113" t="s">
        <v>12256</v>
      </c>
      <c r="K10677" s="130" t="s">
        <v>6097</v>
      </c>
      <c r="L10677" s="113" t="s">
        <v>3947</v>
      </c>
      <c r="M10677" s="113" t="s">
        <v>10258</v>
      </c>
    </row>
    <row r="10678" spans="10:13">
      <c r="J10678" s="113" t="s">
        <v>12256</v>
      </c>
      <c r="K10678" s="130" t="s">
        <v>6099</v>
      </c>
      <c r="L10678" s="113" t="s">
        <v>3947</v>
      </c>
      <c r="M10678" s="113" t="s">
        <v>10259</v>
      </c>
    </row>
    <row r="10679" spans="10:13">
      <c r="J10679" s="113" t="s">
        <v>12256</v>
      </c>
      <c r="K10679" s="130" t="s">
        <v>2738</v>
      </c>
      <c r="L10679" s="113" t="s">
        <v>3947</v>
      </c>
      <c r="M10679" s="113" t="s">
        <v>10260</v>
      </c>
    </row>
    <row r="10680" spans="10:13">
      <c r="J10680" s="113" t="s">
        <v>12256</v>
      </c>
      <c r="K10680" s="130" t="s">
        <v>6104</v>
      </c>
      <c r="L10680" s="113" t="s">
        <v>3947</v>
      </c>
      <c r="M10680" s="113" t="s">
        <v>10261</v>
      </c>
    </row>
    <row r="10681" spans="10:13">
      <c r="J10681" s="113" t="s">
        <v>12256</v>
      </c>
      <c r="K10681" s="130" t="s">
        <v>6107</v>
      </c>
      <c r="L10681" s="113" t="s">
        <v>3947</v>
      </c>
      <c r="M10681" s="113" t="s">
        <v>10262</v>
      </c>
    </row>
    <row r="10682" spans="10:13">
      <c r="J10682" s="113" t="s">
        <v>12256</v>
      </c>
      <c r="K10682" s="130" t="s">
        <v>6110</v>
      </c>
      <c r="L10682" s="113" t="s">
        <v>3947</v>
      </c>
      <c r="M10682" s="113" t="s">
        <v>10263</v>
      </c>
    </row>
    <row r="10683" spans="10:13">
      <c r="J10683" s="113" t="s">
        <v>12256</v>
      </c>
      <c r="K10683" s="130" t="s">
        <v>6113</v>
      </c>
      <c r="L10683" s="113" t="s">
        <v>3947</v>
      </c>
      <c r="M10683" s="113" t="s">
        <v>4558</v>
      </c>
    </row>
    <row r="10684" spans="10:13">
      <c r="J10684" s="113" t="s">
        <v>12256</v>
      </c>
      <c r="K10684" s="130" t="s">
        <v>6116</v>
      </c>
      <c r="L10684" s="113" t="s">
        <v>3947</v>
      </c>
      <c r="M10684" s="113" t="s">
        <v>10264</v>
      </c>
    </row>
    <row r="10685" spans="10:13">
      <c r="J10685" s="113" t="s">
        <v>12256</v>
      </c>
      <c r="K10685" s="130" t="s">
        <v>6119</v>
      </c>
      <c r="L10685" s="113" t="s">
        <v>3947</v>
      </c>
      <c r="M10685" s="113" t="s">
        <v>10265</v>
      </c>
    </row>
    <row r="10686" spans="10:13">
      <c r="J10686" s="113" t="s">
        <v>12256</v>
      </c>
      <c r="K10686" s="130" t="s">
        <v>6121</v>
      </c>
      <c r="L10686" s="113" t="s">
        <v>3947</v>
      </c>
      <c r="M10686" s="113" t="s">
        <v>10266</v>
      </c>
    </row>
    <row r="10687" spans="10:13">
      <c r="J10687" s="113" t="s">
        <v>12256</v>
      </c>
      <c r="K10687" s="130" t="s">
        <v>6124</v>
      </c>
      <c r="L10687" s="113" t="s">
        <v>3947</v>
      </c>
      <c r="M10687" s="113" t="s">
        <v>10267</v>
      </c>
    </row>
    <row r="10688" spans="10:13">
      <c r="J10688" s="113" t="s">
        <v>12256</v>
      </c>
      <c r="K10688" s="130" t="s">
        <v>6127</v>
      </c>
      <c r="L10688" s="113" t="s">
        <v>3947</v>
      </c>
      <c r="M10688" s="113" t="s">
        <v>10268</v>
      </c>
    </row>
    <row r="10689" spans="10:13">
      <c r="J10689" s="113" t="s">
        <v>12256</v>
      </c>
      <c r="K10689" s="130" t="s">
        <v>3810</v>
      </c>
      <c r="L10689" s="113" t="s">
        <v>3947</v>
      </c>
      <c r="M10689" s="113" t="s">
        <v>10269</v>
      </c>
    </row>
    <row r="10690" spans="10:13">
      <c r="J10690" s="113" t="s">
        <v>12256</v>
      </c>
      <c r="K10690" s="130" t="s">
        <v>6132</v>
      </c>
      <c r="L10690" s="113" t="s">
        <v>3947</v>
      </c>
      <c r="M10690" s="113" t="s">
        <v>10270</v>
      </c>
    </row>
    <row r="10691" spans="10:13">
      <c r="J10691" s="113" t="s">
        <v>12256</v>
      </c>
      <c r="K10691" s="130" t="s">
        <v>6135</v>
      </c>
      <c r="L10691" s="113" t="s">
        <v>3947</v>
      </c>
      <c r="M10691" s="113" t="s">
        <v>4753</v>
      </c>
    </row>
    <row r="10692" spans="10:13">
      <c r="J10692" s="113" t="s">
        <v>12256</v>
      </c>
      <c r="K10692" s="130" t="s">
        <v>6137</v>
      </c>
      <c r="L10692" s="113" t="s">
        <v>3947</v>
      </c>
      <c r="M10692" s="113" t="s">
        <v>10271</v>
      </c>
    </row>
    <row r="10693" spans="10:13">
      <c r="J10693" s="113" t="s">
        <v>12256</v>
      </c>
      <c r="K10693" s="130" t="s">
        <v>6140</v>
      </c>
      <c r="L10693" s="113" t="s">
        <v>3947</v>
      </c>
      <c r="M10693" s="113" t="s">
        <v>10272</v>
      </c>
    </row>
    <row r="10694" spans="10:13">
      <c r="J10694" s="113" t="s">
        <v>12256</v>
      </c>
      <c r="K10694" s="130" t="s">
        <v>6142</v>
      </c>
      <c r="L10694" s="113" t="s">
        <v>3947</v>
      </c>
      <c r="M10694" s="113" t="s">
        <v>10273</v>
      </c>
    </row>
    <row r="10695" spans="10:13">
      <c r="J10695" s="113" t="s">
        <v>12256</v>
      </c>
      <c r="K10695" s="130" t="s">
        <v>6145</v>
      </c>
      <c r="L10695" s="113" t="s">
        <v>3947</v>
      </c>
      <c r="M10695" s="113" t="s">
        <v>10274</v>
      </c>
    </row>
    <row r="10696" spans="10:13">
      <c r="J10696" s="113" t="s">
        <v>12256</v>
      </c>
      <c r="K10696" s="130" t="s">
        <v>6148</v>
      </c>
      <c r="L10696" s="113" t="s">
        <v>3947</v>
      </c>
      <c r="M10696" s="113" t="s">
        <v>10275</v>
      </c>
    </row>
    <row r="10697" spans="10:13">
      <c r="J10697" s="113" t="s">
        <v>12256</v>
      </c>
      <c r="K10697" s="130" t="s">
        <v>6151</v>
      </c>
      <c r="L10697" s="113" t="s">
        <v>3947</v>
      </c>
      <c r="M10697" s="113" t="s">
        <v>10276</v>
      </c>
    </row>
    <row r="10698" spans="10:13">
      <c r="J10698" s="113" t="s">
        <v>12256</v>
      </c>
      <c r="K10698" s="130" t="s">
        <v>6154</v>
      </c>
      <c r="L10698" s="113" t="s">
        <v>3947</v>
      </c>
      <c r="M10698" s="113" t="s">
        <v>10277</v>
      </c>
    </row>
    <row r="10699" spans="10:13">
      <c r="J10699" s="113" t="s">
        <v>12256</v>
      </c>
      <c r="K10699" s="130" t="s">
        <v>3604</v>
      </c>
      <c r="L10699" s="113" t="s">
        <v>3947</v>
      </c>
      <c r="M10699" s="113" t="s">
        <v>4948</v>
      </c>
    </row>
    <row r="10700" spans="10:13">
      <c r="J10700" s="113" t="s">
        <v>12256</v>
      </c>
      <c r="K10700" s="130" t="s">
        <v>6159</v>
      </c>
      <c r="L10700" s="113" t="s">
        <v>3947</v>
      </c>
      <c r="M10700" s="113" t="s">
        <v>10278</v>
      </c>
    </row>
    <row r="10701" spans="10:13">
      <c r="J10701" s="113" t="s">
        <v>12256</v>
      </c>
      <c r="K10701" s="130" t="s">
        <v>6162</v>
      </c>
      <c r="L10701" s="113" t="s">
        <v>3947</v>
      </c>
      <c r="M10701" s="113" t="s">
        <v>10279</v>
      </c>
    </row>
    <row r="10702" spans="10:13">
      <c r="J10702" s="113" t="s">
        <v>12256</v>
      </c>
      <c r="K10702" s="130" t="s">
        <v>6164</v>
      </c>
      <c r="L10702" s="113" t="s">
        <v>3947</v>
      </c>
      <c r="M10702" s="113" t="s">
        <v>10280</v>
      </c>
    </row>
    <row r="10703" spans="10:13">
      <c r="J10703" s="113" t="s">
        <v>12256</v>
      </c>
      <c r="K10703" s="130" t="s">
        <v>6167</v>
      </c>
      <c r="L10703" s="113" t="s">
        <v>3947</v>
      </c>
      <c r="M10703" s="113" t="s">
        <v>10281</v>
      </c>
    </row>
    <row r="10704" spans="10:13">
      <c r="J10704" s="113" t="s">
        <v>12256</v>
      </c>
      <c r="K10704" s="130" t="s">
        <v>6170</v>
      </c>
      <c r="L10704" s="113" t="s">
        <v>3947</v>
      </c>
      <c r="M10704" s="113" t="s">
        <v>10282</v>
      </c>
    </row>
    <row r="10705" spans="10:13">
      <c r="J10705" s="113" t="s">
        <v>12256</v>
      </c>
      <c r="K10705" s="130" t="s">
        <v>6173</v>
      </c>
      <c r="L10705" s="113" t="s">
        <v>3947</v>
      </c>
      <c r="M10705" s="113" t="s">
        <v>10283</v>
      </c>
    </row>
    <row r="10706" spans="10:13">
      <c r="J10706" s="113" t="s">
        <v>12256</v>
      </c>
      <c r="K10706" s="130" t="s">
        <v>6176</v>
      </c>
      <c r="L10706" s="113" t="s">
        <v>3947</v>
      </c>
      <c r="M10706" s="113" t="s">
        <v>10284</v>
      </c>
    </row>
    <row r="10707" spans="10:13">
      <c r="J10707" s="113" t="s">
        <v>12256</v>
      </c>
      <c r="K10707" s="130" t="s">
        <v>6179</v>
      </c>
      <c r="L10707" s="113" t="s">
        <v>3947</v>
      </c>
      <c r="M10707" s="113" t="s">
        <v>5143</v>
      </c>
    </row>
    <row r="10708" spans="10:13">
      <c r="J10708" s="113" t="s">
        <v>12256</v>
      </c>
      <c r="K10708" s="130" t="s">
        <v>6182</v>
      </c>
      <c r="L10708" s="113" t="s">
        <v>3947</v>
      </c>
      <c r="M10708" s="113" t="s">
        <v>10285</v>
      </c>
    </row>
    <row r="10709" spans="10:13">
      <c r="J10709" s="113" t="s">
        <v>12256</v>
      </c>
      <c r="K10709" s="130" t="s">
        <v>3813</v>
      </c>
      <c r="L10709" s="113" t="s">
        <v>3947</v>
      </c>
      <c r="M10709" s="113" t="s">
        <v>10286</v>
      </c>
    </row>
    <row r="10710" spans="10:13">
      <c r="J10710" s="113" t="s">
        <v>12256</v>
      </c>
      <c r="K10710" s="130" t="s">
        <v>6186</v>
      </c>
      <c r="L10710" s="113" t="s">
        <v>3947</v>
      </c>
      <c r="M10710" s="113" t="s">
        <v>10287</v>
      </c>
    </row>
    <row r="10711" spans="10:13">
      <c r="J10711" s="113" t="s">
        <v>12256</v>
      </c>
      <c r="K10711" s="130" t="s">
        <v>6189</v>
      </c>
      <c r="L10711" s="113" t="s">
        <v>3947</v>
      </c>
      <c r="M10711" s="113" t="s">
        <v>10288</v>
      </c>
    </row>
    <row r="10712" spans="10:13">
      <c r="J10712" s="113" t="s">
        <v>12256</v>
      </c>
      <c r="K10712" s="130" t="s">
        <v>6192</v>
      </c>
      <c r="L10712" s="113" t="s">
        <v>3947</v>
      </c>
      <c r="M10712" s="113" t="s">
        <v>10289</v>
      </c>
    </row>
    <row r="10713" spans="10:13">
      <c r="J10713" s="113" t="s">
        <v>12256</v>
      </c>
      <c r="K10713" s="130" t="s">
        <v>6195</v>
      </c>
      <c r="L10713" s="113" t="s">
        <v>3947</v>
      </c>
      <c r="M10713" s="113" t="s">
        <v>10290</v>
      </c>
    </row>
    <row r="10714" spans="10:13">
      <c r="J10714" s="113" t="s">
        <v>12256</v>
      </c>
      <c r="K10714" s="130" t="s">
        <v>6198</v>
      </c>
      <c r="L10714" s="113" t="s">
        <v>3947</v>
      </c>
      <c r="M10714" s="113" t="s">
        <v>10291</v>
      </c>
    </row>
    <row r="10715" spans="10:13">
      <c r="J10715" s="113" t="s">
        <v>12256</v>
      </c>
      <c r="K10715" s="130" t="s">
        <v>6201</v>
      </c>
      <c r="L10715" s="113" t="s">
        <v>3947</v>
      </c>
      <c r="M10715" s="113" t="s">
        <v>5338</v>
      </c>
    </row>
    <row r="10716" spans="10:13">
      <c r="J10716" s="113" t="s">
        <v>12256</v>
      </c>
      <c r="K10716" s="130" t="s">
        <v>6204</v>
      </c>
      <c r="L10716" s="113" t="s">
        <v>3947</v>
      </c>
      <c r="M10716" s="113" t="s">
        <v>10292</v>
      </c>
    </row>
    <row r="10717" spans="10:13">
      <c r="J10717" s="113" t="s">
        <v>12256</v>
      </c>
      <c r="K10717" s="130" t="s">
        <v>6207</v>
      </c>
      <c r="L10717" s="113" t="s">
        <v>3947</v>
      </c>
      <c r="M10717" s="113" t="s">
        <v>10293</v>
      </c>
    </row>
    <row r="10718" spans="10:13">
      <c r="J10718" s="113" t="s">
        <v>12256</v>
      </c>
      <c r="K10718" s="130" t="s">
        <v>6209</v>
      </c>
      <c r="L10718" s="113" t="s">
        <v>3947</v>
      </c>
      <c r="M10718" s="113" t="s">
        <v>10294</v>
      </c>
    </row>
    <row r="10719" spans="10:13">
      <c r="J10719" s="113" t="s">
        <v>12256</v>
      </c>
      <c r="K10719" s="130" t="s">
        <v>3606</v>
      </c>
      <c r="L10719" s="113" t="s">
        <v>3947</v>
      </c>
      <c r="M10719" s="113" t="s">
        <v>10295</v>
      </c>
    </row>
    <row r="10720" spans="10:13">
      <c r="J10720" s="113" t="s">
        <v>12256</v>
      </c>
      <c r="K10720" s="130" t="s">
        <v>6214</v>
      </c>
      <c r="L10720" s="113" t="s">
        <v>3947</v>
      </c>
      <c r="M10720" s="113" t="s">
        <v>10296</v>
      </c>
    </row>
    <row r="10721" spans="10:13">
      <c r="J10721" s="113" t="s">
        <v>12256</v>
      </c>
      <c r="K10721" s="130" t="s">
        <v>6217</v>
      </c>
      <c r="L10721" s="113" t="s">
        <v>3947</v>
      </c>
      <c r="M10721" s="113" t="s">
        <v>10297</v>
      </c>
    </row>
    <row r="10722" spans="10:13">
      <c r="J10722" s="113" t="s">
        <v>12256</v>
      </c>
      <c r="K10722" s="130" t="s">
        <v>6220</v>
      </c>
      <c r="L10722" s="113" t="s">
        <v>3947</v>
      </c>
      <c r="M10722" s="113" t="s">
        <v>10298</v>
      </c>
    </row>
    <row r="10723" spans="10:13">
      <c r="J10723" s="113" t="s">
        <v>12256</v>
      </c>
      <c r="K10723" s="130" t="s">
        <v>6223</v>
      </c>
      <c r="L10723" s="113" t="s">
        <v>3947</v>
      </c>
      <c r="M10723" s="113" t="s">
        <v>5533</v>
      </c>
    </row>
    <row r="10724" spans="10:13">
      <c r="J10724" s="113" t="s">
        <v>12256</v>
      </c>
      <c r="K10724" s="130" t="s">
        <v>6226</v>
      </c>
      <c r="L10724" s="113" t="s">
        <v>3947</v>
      </c>
      <c r="M10724" s="113" t="s">
        <v>10299</v>
      </c>
    </row>
    <row r="10725" spans="10:13">
      <c r="J10725" s="113" t="s">
        <v>12256</v>
      </c>
      <c r="K10725" s="130" t="s">
        <v>6229</v>
      </c>
      <c r="L10725" s="113" t="s">
        <v>3947</v>
      </c>
      <c r="M10725" s="113" t="s">
        <v>10300</v>
      </c>
    </row>
    <row r="10726" spans="10:13">
      <c r="J10726" s="113" t="s">
        <v>12256</v>
      </c>
      <c r="K10726" s="130" t="s">
        <v>6232</v>
      </c>
      <c r="L10726" s="113" t="s">
        <v>3947</v>
      </c>
      <c r="M10726" s="113" t="s">
        <v>10301</v>
      </c>
    </row>
    <row r="10727" spans="10:13">
      <c r="J10727" s="113" t="s">
        <v>12256</v>
      </c>
      <c r="K10727" s="130" t="s">
        <v>6235</v>
      </c>
      <c r="L10727" s="113" t="s">
        <v>3947</v>
      </c>
      <c r="M10727" s="113" t="s">
        <v>10302</v>
      </c>
    </row>
    <row r="10728" spans="10:13">
      <c r="J10728" s="113" t="s">
        <v>12256</v>
      </c>
      <c r="K10728" s="130" t="s">
        <v>6238</v>
      </c>
      <c r="L10728" s="113" t="s">
        <v>3947</v>
      </c>
      <c r="M10728" s="113" t="s">
        <v>10303</v>
      </c>
    </row>
    <row r="10729" spans="10:13">
      <c r="J10729" s="113" t="s">
        <v>12256</v>
      </c>
      <c r="K10729" s="130" t="s">
        <v>3816</v>
      </c>
      <c r="L10729" s="113" t="s">
        <v>3947</v>
      </c>
      <c r="M10729" s="113" t="s">
        <v>10304</v>
      </c>
    </row>
    <row r="10730" spans="10:13">
      <c r="J10730" s="113" t="s">
        <v>12256</v>
      </c>
      <c r="K10730" s="130" t="s">
        <v>6242</v>
      </c>
      <c r="L10730" s="113" t="s">
        <v>3947</v>
      </c>
      <c r="M10730" s="113" t="s">
        <v>10305</v>
      </c>
    </row>
    <row r="10731" spans="10:13">
      <c r="J10731" s="113" t="s">
        <v>12256</v>
      </c>
      <c r="K10731" s="130" t="s">
        <v>6245</v>
      </c>
      <c r="L10731" s="113" t="s">
        <v>3947</v>
      </c>
      <c r="M10731" s="113" t="s">
        <v>7202</v>
      </c>
    </row>
    <row r="10732" spans="10:13">
      <c r="J10732" s="113" t="s">
        <v>12256</v>
      </c>
      <c r="K10732" s="130" t="s">
        <v>6248</v>
      </c>
      <c r="L10732" s="113" t="s">
        <v>3947</v>
      </c>
      <c r="M10732" s="113" t="s">
        <v>10306</v>
      </c>
    </row>
    <row r="10733" spans="10:13">
      <c r="J10733" s="113" t="s">
        <v>12256</v>
      </c>
      <c r="K10733" s="130" t="s">
        <v>6251</v>
      </c>
      <c r="L10733" s="113" t="s">
        <v>3947</v>
      </c>
      <c r="M10733" s="113" t="s">
        <v>10307</v>
      </c>
    </row>
    <row r="10734" spans="10:13">
      <c r="J10734" s="113" t="s">
        <v>12256</v>
      </c>
      <c r="K10734" s="130" t="s">
        <v>6254</v>
      </c>
      <c r="L10734" s="113" t="s">
        <v>3947</v>
      </c>
      <c r="M10734" s="113" t="s">
        <v>10308</v>
      </c>
    </row>
    <row r="10735" spans="10:13">
      <c r="J10735" s="113" t="s">
        <v>12256</v>
      </c>
      <c r="K10735" s="130" t="s">
        <v>6257</v>
      </c>
      <c r="L10735" s="113" t="s">
        <v>3947</v>
      </c>
      <c r="M10735" s="113" t="s">
        <v>10309</v>
      </c>
    </row>
    <row r="10736" spans="10:13">
      <c r="J10736" s="113" t="s">
        <v>12256</v>
      </c>
      <c r="K10736" s="130" t="s">
        <v>6260</v>
      </c>
      <c r="L10736" s="113" t="s">
        <v>3947</v>
      </c>
      <c r="M10736" s="113" t="s">
        <v>10310</v>
      </c>
    </row>
    <row r="10737" spans="10:13">
      <c r="J10737" s="113" t="s">
        <v>12256</v>
      </c>
      <c r="K10737" s="130" t="s">
        <v>6263</v>
      </c>
      <c r="L10737" s="113" t="s">
        <v>3947</v>
      </c>
      <c r="M10737" s="113" t="s">
        <v>10311</v>
      </c>
    </row>
    <row r="10738" spans="10:13">
      <c r="J10738" s="113" t="s">
        <v>12256</v>
      </c>
      <c r="K10738" s="130" t="s">
        <v>6266</v>
      </c>
      <c r="L10738" s="113" t="s">
        <v>3947</v>
      </c>
      <c r="M10738" s="113" t="s">
        <v>10312</v>
      </c>
    </row>
    <row r="10739" spans="10:13">
      <c r="J10739" s="113" t="s">
        <v>12256</v>
      </c>
      <c r="K10739" s="130" t="s">
        <v>3608</v>
      </c>
      <c r="L10739" s="113" t="s">
        <v>3947</v>
      </c>
      <c r="M10739" s="113" t="s">
        <v>10313</v>
      </c>
    </row>
    <row r="10740" spans="10:13">
      <c r="J10740" s="113" t="s">
        <v>12256</v>
      </c>
      <c r="K10740" s="130" t="s">
        <v>6271</v>
      </c>
      <c r="L10740" s="113" t="s">
        <v>3947</v>
      </c>
      <c r="M10740" s="113" t="s">
        <v>10314</v>
      </c>
    </row>
    <row r="10741" spans="10:13">
      <c r="J10741" s="113" t="s">
        <v>12256</v>
      </c>
      <c r="K10741" s="130" t="s">
        <v>6274</v>
      </c>
      <c r="L10741" s="113" t="s">
        <v>3947</v>
      </c>
      <c r="M10741" s="113" t="s">
        <v>10315</v>
      </c>
    </row>
    <row r="10742" spans="10:13">
      <c r="J10742" s="113" t="s">
        <v>12256</v>
      </c>
      <c r="K10742" s="130" t="s">
        <v>6277</v>
      </c>
      <c r="L10742" s="113" t="s">
        <v>3947</v>
      </c>
      <c r="M10742" s="113" t="s">
        <v>10316</v>
      </c>
    </row>
    <row r="10743" spans="10:13">
      <c r="J10743" s="113" t="s">
        <v>12256</v>
      </c>
      <c r="K10743" s="130" t="s">
        <v>6280</v>
      </c>
      <c r="L10743" s="113" t="s">
        <v>3947</v>
      </c>
      <c r="M10743" s="113" t="s">
        <v>10317</v>
      </c>
    </row>
    <row r="10744" spans="10:13">
      <c r="J10744" s="113" t="s">
        <v>12256</v>
      </c>
      <c r="K10744" s="130" t="s">
        <v>6283</v>
      </c>
      <c r="L10744" s="113" t="s">
        <v>3947</v>
      </c>
      <c r="M10744" s="113" t="s">
        <v>10318</v>
      </c>
    </row>
    <row r="10745" spans="10:13">
      <c r="J10745" s="113" t="s">
        <v>12256</v>
      </c>
      <c r="K10745" s="130" t="s">
        <v>6286</v>
      </c>
      <c r="L10745" s="113" t="s">
        <v>3947</v>
      </c>
      <c r="M10745" s="113" t="s">
        <v>10319</v>
      </c>
    </row>
    <row r="10746" spans="10:13">
      <c r="J10746" s="113" t="s">
        <v>12256</v>
      </c>
      <c r="K10746" s="130" t="s">
        <v>6289</v>
      </c>
      <c r="L10746" s="113" t="s">
        <v>3947</v>
      </c>
      <c r="M10746" s="113" t="s">
        <v>10320</v>
      </c>
    </row>
    <row r="10747" spans="10:13">
      <c r="J10747" s="113" t="s">
        <v>12256</v>
      </c>
      <c r="K10747" s="130" t="s">
        <v>6292</v>
      </c>
      <c r="L10747" s="113" t="s">
        <v>3947</v>
      </c>
      <c r="M10747" s="113" t="s">
        <v>10321</v>
      </c>
    </row>
    <row r="10748" spans="10:13">
      <c r="J10748" s="113" t="s">
        <v>12256</v>
      </c>
      <c r="K10748" s="130" t="s">
        <v>6294</v>
      </c>
      <c r="L10748" s="113" t="s">
        <v>3947</v>
      </c>
      <c r="M10748" s="113" t="s">
        <v>10322</v>
      </c>
    </row>
    <row r="10749" spans="10:13">
      <c r="J10749" s="113" t="s">
        <v>12256</v>
      </c>
      <c r="K10749" s="130" t="s">
        <v>3819</v>
      </c>
      <c r="L10749" s="113" t="s">
        <v>3947</v>
      </c>
      <c r="M10749" s="113" t="s">
        <v>10323</v>
      </c>
    </row>
    <row r="10750" spans="10:13">
      <c r="J10750" s="113" t="s">
        <v>12256</v>
      </c>
      <c r="K10750" s="130" t="s">
        <v>6299</v>
      </c>
      <c r="L10750" s="113" t="s">
        <v>3947</v>
      </c>
      <c r="M10750" s="113" t="s">
        <v>10324</v>
      </c>
    </row>
    <row r="10751" spans="10:13">
      <c r="J10751" s="113" t="s">
        <v>12256</v>
      </c>
      <c r="K10751" s="130" t="s">
        <v>6302</v>
      </c>
      <c r="L10751" s="113" t="s">
        <v>3947</v>
      </c>
      <c r="M10751" s="113" t="s">
        <v>10325</v>
      </c>
    </row>
    <row r="10752" spans="10:13">
      <c r="J10752" s="113" t="s">
        <v>12256</v>
      </c>
      <c r="K10752" s="130" t="s">
        <v>6305</v>
      </c>
      <c r="L10752" s="113" t="s">
        <v>3947</v>
      </c>
      <c r="M10752" s="113" t="s">
        <v>10326</v>
      </c>
    </row>
    <row r="10753" spans="10:13">
      <c r="J10753" s="113" t="s">
        <v>12256</v>
      </c>
      <c r="K10753" s="130" t="s">
        <v>6308</v>
      </c>
      <c r="L10753" s="113" t="s">
        <v>3947</v>
      </c>
      <c r="M10753" s="113" t="s">
        <v>10327</v>
      </c>
    </row>
    <row r="10754" spans="10:13">
      <c r="J10754" s="113" t="s">
        <v>12256</v>
      </c>
      <c r="K10754" s="130" t="s">
        <v>6311</v>
      </c>
      <c r="L10754" s="113" t="s">
        <v>3947</v>
      </c>
      <c r="M10754" s="113" t="s">
        <v>10328</v>
      </c>
    </row>
    <row r="10755" spans="10:13">
      <c r="J10755" s="113" t="s">
        <v>12256</v>
      </c>
      <c r="K10755" s="130" t="s">
        <v>6314</v>
      </c>
      <c r="L10755" s="113" t="s">
        <v>3947</v>
      </c>
      <c r="M10755" s="113" t="s">
        <v>10329</v>
      </c>
    </row>
    <row r="10756" spans="10:13">
      <c r="J10756" s="113" t="s">
        <v>12256</v>
      </c>
      <c r="K10756" s="130" t="s">
        <v>6317</v>
      </c>
      <c r="L10756" s="113" t="s">
        <v>3947</v>
      </c>
      <c r="M10756" s="113" t="s">
        <v>10330</v>
      </c>
    </row>
    <row r="10757" spans="10:13">
      <c r="J10757" s="113" t="s">
        <v>12256</v>
      </c>
      <c r="K10757" s="130" t="s">
        <v>6320</v>
      </c>
      <c r="L10757" s="113" t="s">
        <v>3947</v>
      </c>
      <c r="M10757" s="113" t="s">
        <v>10331</v>
      </c>
    </row>
    <row r="10758" spans="10:13">
      <c r="J10758" s="113" t="s">
        <v>12256</v>
      </c>
      <c r="K10758" s="130" t="s">
        <v>6323</v>
      </c>
      <c r="L10758" s="113" t="s">
        <v>3947</v>
      </c>
      <c r="M10758" s="113" t="s">
        <v>10332</v>
      </c>
    </row>
    <row r="10759" spans="10:13">
      <c r="J10759" s="113" t="s">
        <v>12256</v>
      </c>
      <c r="K10759" s="130" t="s">
        <v>3610</v>
      </c>
      <c r="L10759" s="113" t="s">
        <v>3947</v>
      </c>
      <c r="M10759" s="113" t="s">
        <v>10333</v>
      </c>
    </row>
    <row r="10760" spans="10:13">
      <c r="J10760" s="113" t="s">
        <v>12256</v>
      </c>
      <c r="K10760" s="130" t="s">
        <v>6328</v>
      </c>
      <c r="L10760" s="113" t="s">
        <v>3947</v>
      </c>
      <c r="M10760" s="113" t="s">
        <v>10334</v>
      </c>
    </row>
    <row r="10761" spans="10:13">
      <c r="J10761" s="113" t="s">
        <v>12256</v>
      </c>
      <c r="K10761" s="130" t="s">
        <v>6331</v>
      </c>
      <c r="L10761" s="113" t="s">
        <v>3947</v>
      </c>
      <c r="M10761" s="113" t="s">
        <v>10335</v>
      </c>
    </row>
    <row r="10762" spans="10:13">
      <c r="J10762" s="113" t="s">
        <v>12256</v>
      </c>
      <c r="K10762" s="130" t="s">
        <v>6334</v>
      </c>
      <c r="L10762" s="113" t="s">
        <v>3947</v>
      </c>
      <c r="M10762" s="113" t="s">
        <v>10336</v>
      </c>
    </row>
    <row r="10763" spans="10:13">
      <c r="J10763" s="113" t="s">
        <v>12256</v>
      </c>
      <c r="K10763" s="130" t="s">
        <v>6337</v>
      </c>
      <c r="L10763" s="113" t="s">
        <v>3947</v>
      </c>
      <c r="M10763" s="113" t="s">
        <v>10337</v>
      </c>
    </row>
    <row r="10764" spans="10:13">
      <c r="J10764" s="113" t="s">
        <v>12256</v>
      </c>
      <c r="K10764" s="130" t="s">
        <v>6340</v>
      </c>
      <c r="L10764" s="113" t="s">
        <v>3947</v>
      </c>
      <c r="M10764" s="113" t="s">
        <v>10338</v>
      </c>
    </row>
    <row r="10765" spans="10:13">
      <c r="J10765" s="113" t="s">
        <v>12256</v>
      </c>
      <c r="K10765" s="130" t="s">
        <v>6343</v>
      </c>
      <c r="L10765" s="113" t="s">
        <v>3947</v>
      </c>
      <c r="M10765" s="113" t="s">
        <v>10339</v>
      </c>
    </row>
    <row r="10766" spans="10:13">
      <c r="J10766" s="113" t="s">
        <v>12256</v>
      </c>
      <c r="K10766" s="130" t="s">
        <v>6346</v>
      </c>
      <c r="L10766" s="113" t="s">
        <v>3947</v>
      </c>
      <c r="M10766" s="113" t="s">
        <v>10340</v>
      </c>
    </row>
    <row r="10767" spans="10:13">
      <c r="J10767" s="113" t="s">
        <v>12256</v>
      </c>
      <c r="K10767" s="130" t="s">
        <v>6349</v>
      </c>
      <c r="L10767" s="113" t="s">
        <v>3947</v>
      </c>
      <c r="M10767" s="113" t="s">
        <v>10341</v>
      </c>
    </row>
    <row r="10768" spans="10:13">
      <c r="J10768" s="113" t="s">
        <v>12256</v>
      </c>
      <c r="K10768" s="130" t="s">
        <v>6352</v>
      </c>
      <c r="L10768" s="113" t="s">
        <v>3947</v>
      </c>
      <c r="M10768" s="113" t="s">
        <v>10342</v>
      </c>
    </row>
    <row r="10769" spans="10:13">
      <c r="J10769" s="113" t="s">
        <v>12256</v>
      </c>
      <c r="K10769" s="130" t="s">
        <v>3822</v>
      </c>
      <c r="L10769" s="113" t="s">
        <v>3947</v>
      </c>
      <c r="M10769" s="113" t="s">
        <v>10343</v>
      </c>
    </row>
    <row r="10770" spans="10:13">
      <c r="J10770" s="113" t="s">
        <v>12256</v>
      </c>
      <c r="K10770" s="130" t="s">
        <v>6357</v>
      </c>
      <c r="L10770" s="113" t="s">
        <v>3947</v>
      </c>
      <c r="M10770" s="113" t="s">
        <v>10344</v>
      </c>
    </row>
    <row r="10771" spans="10:13">
      <c r="J10771" s="113" t="s">
        <v>12256</v>
      </c>
      <c r="K10771" s="130" t="s">
        <v>6360</v>
      </c>
      <c r="L10771" s="113" t="s">
        <v>3947</v>
      </c>
      <c r="M10771" s="113" t="s">
        <v>10345</v>
      </c>
    </row>
    <row r="10772" spans="10:13">
      <c r="J10772" s="113" t="s">
        <v>12256</v>
      </c>
      <c r="K10772" s="130" t="s">
        <v>6363</v>
      </c>
      <c r="L10772" s="113" t="s">
        <v>3947</v>
      </c>
      <c r="M10772" s="113" t="s">
        <v>10346</v>
      </c>
    </row>
    <row r="10773" spans="10:13">
      <c r="J10773" s="113" t="s">
        <v>12256</v>
      </c>
      <c r="K10773" s="130" t="s">
        <v>6366</v>
      </c>
      <c r="L10773" s="113" t="s">
        <v>3947</v>
      </c>
      <c r="M10773" s="113" t="s">
        <v>10347</v>
      </c>
    </row>
    <row r="10774" spans="10:13">
      <c r="J10774" s="113" t="s">
        <v>12256</v>
      </c>
      <c r="K10774" s="130" t="s">
        <v>6369</v>
      </c>
      <c r="L10774" s="113" t="s">
        <v>3947</v>
      </c>
      <c r="M10774" s="113" t="s">
        <v>10348</v>
      </c>
    </row>
    <row r="10775" spans="10:13">
      <c r="J10775" s="113" t="s">
        <v>12256</v>
      </c>
      <c r="K10775" s="130" t="s">
        <v>6372</v>
      </c>
      <c r="L10775" s="113" t="s">
        <v>3947</v>
      </c>
      <c r="M10775" s="113" t="s">
        <v>10349</v>
      </c>
    </row>
    <row r="10776" spans="10:13">
      <c r="J10776" s="113" t="s">
        <v>12256</v>
      </c>
      <c r="K10776" s="130" t="s">
        <v>6375</v>
      </c>
      <c r="L10776" s="113" t="s">
        <v>3947</v>
      </c>
      <c r="M10776" s="113" t="s">
        <v>10350</v>
      </c>
    </row>
    <row r="10777" spans="10:13">
      <c r="J10777" s="113" t="s">
        <v>12256</v>
      </c>
      <c r="K10777" s="130" t="s">
        <v>6378</v>
      </c>
      <c r="L10777" s="113" t="s">
        <v>3947</v>
      </c>
      <c r="M10777" s="113" t="s">
        <v>10351</v>
      </c>
    </row>
    <row r="10778" spans="10:13">
      <c r="J10778" s="113" t="s">
        <v>12256</v>
      </c>
      <c r="K10778" s="130" t="s">
        <v>6381</v>
      </c>
      <c r="L10778" s="113" t="s">
        <v>3947</v>
      </c>
      <c r="M10778" s="113" t="s">
        <v>10352</v>
      </c>
    </row>
    <row r="10779" spans="10:13">
      <c r="J10779" s="113" t="s">
        <v>12256</v>
      </c>
      <c r="K10779" s="130" t="s">
        <v>3612</v>
      </c>
      <c r="L10779" s="113" t="s">
        <v>3947</v>
      </c>
      <c r="M10779" s="113" t="s">
        <v>10353</v>
      </c>
    </row>
    <row r="10780" spans="10:13">
      <c r="J10780" s="113" t="s">
        <v>12256</v>
      </c>
      <c r="K10780" s="130" t="s">
        <v>6386</v>
      </c>
      <c r="L10780" s="113" t="s">
        <v>3947</v>
      </c>
      <c r="M10780" s="113" t="s">
        <v>10354</v>
      </c>
    </row>
    <row r="10781" spans="10:13">
      <c r="J10781" s="113" t="s">
        <v>12256</v>
      </c>
      <c r="K10781" s="130" t="s">
        <v>6389</v>
      </c>
      <c r="L10781" s="113" t="s">
        <v>3947</v>
      </c>
      <c r="M10781" s="113" t="s">
        <v>10355</v>
      </c>
    </row>
    <row r="10782" spans="10:13">
      <c r="J10782" s="113" t="s">
        <v>12256</v>
      </c>
      <c r="K10782" s="130" t="s">
        <v>6392</v>
      </c>
      <c r="L10782" s="113" t="s">
        <v>3947</v>
      </c>
      <c r="M10782" s="113" t="s">
        <v>10356</v>
      </c>
    </row>
    <row r="10783" spans="10:13">
      <c r="J10783" s="113" t="s">
        <v>12256</v>
      </c>
      <c r="K10783" s="130" t="s">
        <v>6395</v>
      </c>
      <c r="L10783" s="113" t="s">
        <v>3947</v>
      </c>
      <c r="M10783" s="113" t="s">
        <v>10357</v>
      </c>
    </row>
    <row r="10784" spans="10:13">
      <c r="J10784" s="113" t="s">
        <v>12256</v>
      </c>
      <c r="K10784" s="130" t="s">
        <v>6398</v>
      </c>
      <c r="L10784" s="113" t="s">
        <v>3947</v>
      </c>
      <c r="M10784" s="113" t="s">
        <v>10358</v>
      </c>
    </row>
    <row r="10785" spans="10:13">
      <c r="J10785" s="113" t="s">
        <v>12256</v>
      </c>
      <c r="K10785" s="130" t="s">
        <v>6401</v>
      </c>
      <c r="L10785" s="113" t="s">
        <v>3947</v>
      </c>
      <c r="M10785" s="113" t="s">
        <v>10359</v>
      </c>
    </row>
    <row r="10786" spans="10:13">
      <c r="J10786" s="113" t="s">
        <v>12256</v>
      </c>
      <c r="K10786" s="130" t="s">
        <v>6404</v>
      </c>
      <c r="L10786" s="113" t="s">
        <v>3947</v>
      </c>
      <c r="M10786" s="113" t="s">
        <v>10360</v>
      </c>
    </row>
    <row r="10787" spans="10:13">
      <c r="J10787" s="113" t="s">
        <v>12256</v>
      </c>
      <c r="K10787" s="130" t="s">
        <v>6407</v>
      </c>
      <c r="L10787" s="113" t="s">
        <v>3947</v>
      </c>
      <c r="M10787" s="113" t="s">
        <v>10361</v>
      </c>
    </row>
    <row r="10788" spans="10:13">
      <c r="J10788" s="113" t="s">
        <v>12256</v>
      </c>
      <c r="K10788" s="130" t="s">
        <v>6410</v>
      </c>
      <c r="L10788" s="113" t="s">
        <v>3947</v>
      </c>
      <c r="M10788" s="113" t="s">
        <v>10362</v>
      </c>
    </row>
    <row r="10789" spans="10:13">
      <c r="J10789" s="113" t="s">
        <v>12256</v>
      </c>
      <c r="K10789" s="130" t="s">
        <v>3825</v>
      </c>
      <c r="L10789" s="113" t="s">
        <v>3947</v>
      </c>
      <c r="M10789" s="113" t="s">
        <v>10363</v>
      </c>
    </row>
    <row r="10790" spans="10:13">
      <c r="J10790" s="113" t="s">
        <v>12256</v>
      </c>
      <c r="K10790" s="130" t="s">
        <v>6415</v>
      </c>
      <c r="L10790" s="113" t="s">
        <v>3947</v>
      </c>
      <c r="M10790" s="113" t="s">
        <v>10364</v>
      </c>
    </row>
    <row r="10791" spans="10:13">
      <c r="J10791" s="113" t="s">
        <v>12256</v>
      </c>
      <c r="K10791" s="130" t="s">
        <v>6418</v>
      </c>
      <c r="L10791" s="113" t="s">
        <v>3947</v>
      </c>
      <c r="M10791" s="113" t="s">
        <v>10365</v>
      </c>
    </row>
    <row r="10792" spans="10:13">
      <c r="J10792" s="113" t="s">
        <v>12256</v>
      </c>
      <c r="K10792" s="130" t="s">
        <v>6421</v>
      </c>
      <c r="L10792" s="113" t="s">
        <v>3947</v>
      </c>
      <c r="M10792" s="113" t="s">
        <v>10366</v>
      </c>
    </row>
    <row r="10793" spans="10:13">
      <c r="J10793" s="113" t="s">
        <v>12256</v>
      </c>
      <c r="K10793" s="130" t="s">
        <v>6424</v>
      </c>
      <c r="L10793" s="113" t="s">
        <v>3947</v>
      </c>
      <c r="M10793" s="113" t="s">
        <v>10367</v>
      </c>
    </row>
    <row r="10794" spans="10:13">
      <c r="J10794" s="113" t="s">
        <v>12256</v>
      </c>
      <c r="K10794" s="130" t="s">
        <v>6427</v>
      </c>
      <c r="L10794" s="113" t="s">
        <v>3947</v>
      </c>
      <c r="M10794" s="113" t="s">
        <v>10368</v>
      </c>
    </row>
    <row r="10795" spans="10:13">
      <c r="J10795" s="113" t="s">
        <v>12256</v>
      </c>
      <c r="K10795" s="130" t="s">
        <v>6429</v>
      </c>
      <c r="L10795" s="113" t="s">
        <v>3947</v>
      </c>
      <c r="M10795" s="113" t="s">
        <v>10369</v>
      </c>
    </row>
    <row r="10796" spans="10:13">
      <c r="J10796" s="113" t="s">
        <v>12256</v>
      </c>
      <c r="K10796" s="130" t="s">
        <v>6432</v>
      </c>
      <c r="L10796" s="113" t="s">
        <v>3947</v>
      </c>
      <c r="M10796" s="113" t="s">
        <v>10370</v>
      </c>
    </row>
    <row r="10797" spans="10:13">
      <c r="J10797" s="113" t="s">
        <v>12256</v>
      </c>
      <c r="K10797" s="130" t="s">
        <v>6435</v>
      </c>
      <c r="L10797" s="113" t="s">
        <v>3947</v>
      </c>
      <c r="M10797" s="113" t="s">
        <v>10371</v>
      </c>
    </row>
    <row r="10798" spans="10:13">
      <c r="J10798" s="113" t="s">
        <v>12256</v>
      </c>
      <c r="K10798" s="130" t="s">
        <v>6438</v>
      </c>
      <c r="L10798" s="113" t="s">
        <v>3947</v>
      </c>
      <c r="M10798" s="113" t="s">
        <v>10372</v>
      </c>
    </row>
    <row r="10799" spans="10:13">
      <c r="J10799" s="113" t="s">
        <v>12256</v>
      </c>
      <c r="K10799" s="130" t="s">
        <v>3614</v>
      </c>
      <c r="L10799" s="113" t="s">
        <v>3947</v>
      </c>
      <c r="M10799" s="113" t="s">
        <v>10373</v>
      </c>
    </row>
    <row r="10800" spans="10:13">
      <c r="J10800" s="113" t="s">
        <v>12256</v>
      </c>
      <c r="K10800" s="130" t="s">
        <v>6443</v>
      </c>
      <c r="L10800" s="113" t="s">
        <v>3947</v>
      </c>
      <c r="M10800" s="113" t="s">
        <v>10374</v>
      </c>
    </row>
    <row r="10801" spans="10:13">
      <c r="J10801" s="113" t="s">
        <v>12256</v>
      </c>
      <c r="K10801" s="130" t="s">
        <v>6446</v>
      </c>
      <c r="L10801" s="113" t="s">
        <v>3947</v>
      </c>
      <c r="M10801" s="113" t="s">
        <v>10375</v>
      </c>
    </row>
    <row r="10802" spans="10:13">
      <c r="J10802" s="113" t="s">
        <v>12256</v>
      </c>
      <c r="K10802" s="130" t="s">
        <v>6449</v>
      </c>
      <c r="L10802" s="113" t="s">
        <v>3947</v>
      </c>
      <c r="M10802" s="113" t="s">
        <v>10376</v>
      </c>
    </row>
    <row r="10803" spans="10:13">
      <c r="J10803" s="113" t="s">
        <v>12256</v>
      </c>
      <c r="K10803" s="130" t="s">
        <v>6452</v>
      </c>
      <c r="L10803" s="113" t="s">
        <v>3947</v>
      </c>
      <c r="M10803" s="113" t="s">
        <v>10377</v>
      </c>
    </row>
    <row r="10804" spans="10:13">
      <c r="J10804" s="113" t="s">
        <v>12256</v>
      </c>
      <c r="K10804" s="130" t="s">
        <v>6455</v>
      </c>
      <c r="L10804" s="113" t="s">
        <v>3947</v>
      </c>
      <c r="M10804" s="113" t="s">
        <v>10378</v>
      </c>
    </row>
    <row r="10805" spans="10:13">
      <c r="J10805" s="113" t="s">
        <v>12256</v>
      </c>
      <c r="K10805" s="130" t="s">
        <v>6458</v>
      </c>
      <c r="L10805" s="113" t="s">
        <v>3947</v>
      </c>
      <c r="M10805" s="113" t="s">
        <v>10379</v>
      </c>
    </row>
    <row r="10806" spans="10:13">
      <c r="J10806" s="113" t="s">
        <v>12256</v>
      </c>
      <c r="K10806" s="130" t="s">
        <v>6461</v>
      </c>
      <c r="L10806" s="113" t="s">
        <v>3947</v>
      </c>
      <c r="M10806" s="113" t="s">
        <v>10380</v>
      </c>
    </row>
    <row r="10807" spans="10:13">
      <c r="J10807" s="113" t="s">
        <v>12256</v>
      </c>
      <c r="K10807" s="130" t="s">
        <v>6464</v>
      </c>
      <c r="L10807" s="113" t="s">
        <v>3947</v>
      </c>
      <c r="M10807" s="113" t="s">
        <v>10381</v>
      </c>
    </row>
    <row r="10808" spans="10:13">
      <c r="J10808" s="113" t="s">
        <v>12256</v>
      </c>
      <c r="K10808" s="130" t="s">
        <v>6467</v>
      </c>
      <c r="L10808" s="113" t="s">
        <v>3947</v>
      </c>
      <c r="M10808" s="113" t="s">
        <v>10382</v>
      </c>
    </row>
    <row r="10809" spans="10:13">
      <c r="J10809" s="113" t="s">
        <v>12256</v>
      </c>
      <c r="K10809" s="130" t="s">
        <v>3828</v>
      </c>
      <c r="L10809" s="113" t="s">
        <v>3947</v>
      </c>
      <c r="M10809" s="113" t="s">
        <v>10383</v>
      </c>
    </row>
    <row r="10810" spans="10:13">
      <c r="J10810" s="113" t="s">
        <v>12256</v>
      </c>
      <c r="K10810" s="130" t="s">
        <v>6472</v>
      </c>
      <c r="L10810" s="113" t="s">
        <v>3947</v>
      </c>
      <c r="M10810" s="113" t="s">
        <v>10384</v>
      </c>
    </row>
    <row r="10811" spans="10:13">
      <c r="J10811" s="113" t="s">
        <v>12256</v>
      </c>
      <c r="K10811" s="130" t="s">
        <v>6475</v>
      </c>
      <c r="L10811" s="113" t="s">
        <v>3947</v>
      </c>
      <c r="M10811" s="113" t="s">
        <v>10385</v>
      </c>
    </row>
    <row r="10812" spans="10:13">
      <c r="J10812" s="113" t="s">
        <v>12256</v>
      </c>
      <c r="K10812" s="130" t="s">
        <v>6478</v>
      </c>
      <c r="L10812" s="113" t="s">
        <v>3947</v>
      </c>
      <c r="M10812" s="113" t="s">
        <v>10386</v>
      </c>
    </row>
    <row r="10813" spans="10:13">
      <c r="J10813" s="113" t="s">
        <v>12256</v>
      </c>
      <c r="K10813" s="130" t="s">
        <v>6481</v>
      </c>
      <c r="L10813" s="113" t="s">
        <v>3947</v>
      </c>
      <c r="M10813" s="113" t="s">
        <v>10387</v>
      </c>
    </row>
    <row r="10814" spans="10:13">
      <c r="J10814" s="113" t="s">
        <v>12256</v>
      </c>
      <c r="K10814" s="130" t="s">
        <v>6484</v>
      </c>
      <c r="L10814" s="113" t="s">
        <v>3947</v>
      </c>
      <c r="M10814" s="113" t="s">
        <v>10388</v>
      </c>
    </row>
    <row r="10815" spans="10:13">
      <c r="J10815" s="113" t="s">
        <v>12256</v>
      </c>
      <c r="K10815" s="130" t="s">
        <v>6487</v>
      </c>
      <c r="L10815" s="113" t="s">
        <v>3947</v>
      </c>
      <c r="M10815" s="113" t="s">
        <v>10389</v>
      </c>
    </row>
    <row r="10816" spans="10:13">
      <c r="J10816" s="113" t="s">
        <v>12256</v>
      </c>
      <c r="K10816" s="130" t="s">
        <v>6490</v>
      </c>
      <c r="L10816" s="113" t="s">
        <v>3947</v>
      </c>
      <c r="M10816" s="113" t="s">
        <v>10390</v>
      </c>
    </row>
    <row r="10817" spans="10:13">
      <c r="J10817" s="113" t="s">
        <v>12256</v>
      </c>
      <c r="K10817" s="130" t="s">
        <v>6493</v>
      </c>
      <c r="L10817" s="113" t="s">
        <v>3947</v>
      </c>
      <c r="M10817" s="113" t="s">
        <v>10391</v>
      </c>
    </row>
    <row r="10818" spans="10:13">
      <c r="J10818" s="113" t="s">
        <v>12256</v>
      </c>
      <c r="K10818" s="130" t="s">
        <v>6496</v>
      </c>
      <c r="L10818" s="113" t="s">
        <v>3947</v>
      </c>
      <c r="M10818" s="113" t="s">
        <v>10392</v>
      </c>
    </row>
    <row r="10819" spans="10:13">
      <c r="J10819" s="113" t="s">
        <v>12256</v>
      </c>
      <c r="K10819" s="130" t="s">
        <v>3616</v>
      </c>
      <c r="L10819" s="113" t="s">
        <v>3947</v>
      </c>
      <c r="M10819" s="113" t="s">
        <v>10393</v>
      </c>
    </row>
    <row r="10820" spans="10:13">
      <c r="J10820" s="113" t="s">
        <v>12256</v>
      </c>
      <c r="K10820" s="130" t="s">
        <v>6501</v>
      </c>
      <c r="L10820" s="113" t="s">
        <v>3947</v>
      </c>
      <c r="M10820" s="113" t="s">
        <v>10394</v>
      </c>
    </row>
    <row r="10821" spans="10:13">
      <c r="J10821" s="113" t="s">
        <v>12256</v>
      </c>
      <c r="K10821" s="130" t="s">
        <v>6504</v>
      </c>
      <c r="L10821" s="113" t="s">
        <v>3947</v>
      </c>
      <c r="M10821" s="113" t="s">
        <v>10395</v>
      </c>
    </row>
    <row r="10822" spans="10:13">
      <c r="J10822" s="113" t="s">
        <v>12256</v>
      </c>
      <c r="K10822" s="130" t="s">
        <v>6507</v>
      </c>
      <c r="L10822" s="113" t="s">
        <v>3947</v>
      </c>
      <c r="M10822" s="113" t="s">
        <v>10396</v>
      </c>
    </row>
    <row r="10823" spans="10:13">
      <c r="J10823" s="113" t="s">
        <v>12256</v>
      </c>
      <c r="K10823" s="130" t="s">
        <v>6510</v>
      </c>
      <c r="L10823" s="113" t="s">
        <v>3947</v>
      </c>
      <c r="M10823" s="113" t="s">
        <v>10397</v>
      </c>
    </row>
    <row r="10824" spans="10:13">
      <c r="J10824" s="113" t="s">
        <v>12256</v>
      </c>
      <c r="K10824" s="130" t="s">
        <v>6513</v>
      </c>
      <c r="L10824" s="113" t="s">
        <v>3947</v>
      </c>
      <c r="M10824" s="113" t="s">
        <v>10398</v>
      </c>
    </row>
    <row r="10825" spans="10:13">
      <c r="J10825" s="113" t="s">
        <v>12256</v>
      </c>
      <c r="K10825" s="130" t="s">
        <v>6516</v>
      </c>
      <c r="L10825" s="113" t="s">
        <v>3947</v>
      </c>
      <c r="M10825" s="113" t="s">
        <v>10399</v>
      </c>
    </row>
    <row r="10826" spans="10:13">
      <c r="J10826" s="113" t="s">
        <v>12256</v>
      </c>
      <c r="K10826" s="130" t="s">
        <v>6519</v>
      </c>
      <c r="L10826" s="113" t="s">
        <v>3947</v>
      </c>
      <c r="M10826" s="113" t="s">
        <v>10400</v>
      </c>
    </row>
    <row r="10827" spans="10:13">
      <c r="J10827" s="113" t="s">
        <v>12256</v>
      </c>
      <c r="K10827" s="130" t="s">
        <v>6522</v>
      </c>
      <c r="L10827" s="113" t="s">
        <v>3947</v>
      </c>
      <c r="M10827" s="113" t="s">
        <v>10401</v>
      </c>
    </row>
    <row r="10828" spans="10:13">
      <c r="J10828" s="113" t="s">
        <v>12256</v>
      </c>
      <c r="K10828" s="130" t="s">
        <v>6525</v>
      </c>
      <c r="L10828" s="113" t="s">
        <v>3947</v>
      </c>
      <c r="M10828" s="113" t="s">
        <v>10402</v>
      </c>
    </row>
    <row r="10829" spans="10:13">
      <c r="J10829" s="113" t="s">
        <v>12256</v>
      </c>
      <c r="K10829" s="130" t="s">
        <v>3831</v>
      </c>
      <c r="L10829" s="113" t="s">
        <v>3947</v>
      </c>
      <c r="M10829" s="113" t="s">
        <v>10403</v>
      </c>
    </row>
    <row r="10830" spans="10:13">
      <c r="J10830" s="113" t="s">
        <v>12256</v>
      </c>
      <c r="K10830" s="130" t="s">
        <v>6530</v>
      </c>
      <c r="L10830" s="113" t="s">
        <v>3947</v>
      </c>
      <c r="M10830" s="113" t="s">
        <v>10404</v>
      </c>
    </row>
    <row r="10831" spans="10:13">
      <c r="J10831" s="113" t="s">
        <v>12256</v>
      </c>
      <c r="K10831" s="130" t="s">
        <v>6533</v>
      </c>
      <c r="L10831" s="113" t="s">
        <v>3947</v>
      </c>
      <c r="M10831" s="113" t="s">
        <v>10405</v>
      </c>
    </row>
    <row r="10832" spans="10:13">
      <c r="J10832" s="113" t="s">
        <v>12256</v>
      </c>
      <c r="K10832" s="130" t="s">
        <v>6536</v>
      </c>
      <c r="L10832" s="113" t="s">
        <v>3947</v>
      </c>
      <c r="M10832" s="113" t="s">
        <v>10406</v>
      </c>
    </row>
    <row r="10833" spans="10:13">
      <c r="J10833" s="113" t="s">
        <v>12256</v>
      </c>
      <c r="K10833" s="130" t="s">
        <v>6539</v>
      </c>
      <c r="L10833" s="113" t="s">
        <v>3947</v>
      </c>
      <c r="M10833" s="113" t="s">
        <v>10407</v>
      </c>
    </row>
    <row r="10834" spans="10:13">
      <c r="J10834" s="113" t="s">
        <v>12256</v>
      </c>
      <c r="K10834" s="130" t="s">
        <v>6542</v>
      </c>
      <c r="L10834" s="113" t="s">
        <v>3947</v>
      </c>
      <c r="M10834" s="113" t="s">
        <v>10408</v>
      </c>
    </row>
    <row r="10835" spans="10:13">
      <c r="J10835" s="113" t="s">
        <v>12256</v>
      </c>
      <c r="K10835" s="130" t="s">
        <v>6545</v>
      </c>
      <c r="L10835" s="113" t="s">
        <v>3947</v>
      </c>
      <c r="M10835" s="113" t="s">
        <v>10409</v>
      </c>
    </row>
    <row r="10836" spans="10:13">
      <c r="J10836" s="113" t="s">
        <v>12256</v>
      </c>
      <c r="K10836" s="130" t="s">
        <v>6547</v>
      </c>
      <c r="L10836" s="113" t="s">
        <v>3947</v>
      </c>
      <c r="M10836" s="113" t="s">
        <v>10410</v>
      </c>
    </row>
    <row r="10837" spans="10:13">
      <c r="J10837" s="113" t="s">
        <v>12256</v>
      </c>
      <c r="K10837" s="130" t="s">
        <v>6550</v>
      </c>
      <c r="L10837" s="113" t="s">
        <v>3947</v>
      </c>
      <c r="M10837" s="113" t="s">
        <v>10411</v>
      </c>
    </row>
    <row r="10838" spans="10:13">
      <c r="J10838" s="113" t="s">
        <v>12256</v>
      </c>
      <c r="K10838" s="130" t="s">
        <v>6553</v>
      </c>
      <c r="L10838" s="113" t="s">
        <v>3947</v>
      </c>
      <c r="M10838" s="113" t="s">
        <v>10412</v>
      </c>
    </row>
    <row r="10839" spans="10:13">
      <c r="J10839" s="113" t="s">
        <v>12256</v>
      </c>
      <c r="K10839" s="130" t="s">
        <v>3618</v>
      </c>
      <c r="L10839" s="113" t="s">
        <v>3947</v>
      </c>
      <c r="M10839" s="113" t="s">
        <v>10413</v>
      </c>
    </row>
    <row r="10840" spans="10:13">
      <c r="J10840" s="113" t="s">
        <v>12256</v>
      </c>
      <c r="K10840" s="130" t="s">
        <v>6558</v>
      </c>
      <c r="L10840" s="113" t="s">
        <v>3947</v>
      </c>
      <c r="M10840" s="113" t="s">
        <v>10414</v>
      </c>
    </row>
    <row r="10841" spans="10:13">
      <c r="J10841" s="113" t="s">
        <v>12256</v>
      </c>
      <c r="K10841" s="130" t="s">
        <v>6561</v>
      </c>
      <c r="L10841" s="113" t="s">
        <v>3947</v>
      </c>
      <c r="M10841" s="113" t="s">
        <v>10415</v>
      </c>
    </row>
    <row r="10842" spans="10:13">
      <c r="J10842" s="113" t="s">
        <v>12256</v>
      </c>
      <c r="K10842" s="130" t="s">
        <v>6564</v>
      </c>
      <c r="L10842" s="113" t="s">
        <v>3947</v>
      </c>
      <c r="M10842" s="113" t="s">
        <v>10416</v>
      </c>
    </row>
    <row r="10843" spans="10:13">
      <c r="J10843" s="113" t="s">
        <v>12256</v>
      </c>
      <c r="K10843" s="130" t="s">
        <v>6567</v>
      </c>
      <c r="L10843" s="113" t="s">
        <v>3947</v>
      </c>
      <c r="M10843" s="113" t="s">
        <v>10417</v>
      </c>
    </row>
    <row r="10844" spans="10:13">
      <c r="J10844" s="113" t="s">
        <v>12256</v>
      </c>
      <c r="K10844" s="130" t="s">
        <v>6570</v>
      </c>
      <c r="L10844" s="113" t="s">
        <v>3947</v>
      </c>
      <c r="M10844" s="113" t="s">
        <v>10418</v>
      </c>
    </row>
    <row r="10845" spans="10:13">
      <c r="J10845" s="113" t="s">
        <v>12256</v>
      </c>
      <c r="K10845" s="130" t="s">
        <v>6573</v>
      </c>
      <c r="L10845" s="113" t="s">
        <v>3947</v>
      </c>
      <c r="M10845" s="113" t="s">
        <v>10419</v>
      </c>
    </row>
    <row r="10846" spans="10:13">
      <c r="J10846" s="113" t="s">
        <v>12256</v>
      </c>
      <c r="K10846" s="130" t="s">
        <v>6576</v>
      </c>
      <c r="L10846" s="113" t="s">
        <v>3947</v>
      </c>
      <c r="M10846" s="113" t="s">
        <v>10420</v>
      </c>
    </row>
    <row r="10847" spans="10:13">
      <c r="J10847" s="113" t="s">
        <v>12256</v>
      </c>
      <c r="K10847" s="130" t="s">
        <v>6579</v>
      </c>
      <c r="L10847" s="113" t="s">
        <v>3947</v>
      </c>
      <c r="M10847" s="113" t="s">
        <v>10421</v>
      </c>
    </row>
    <row r="10848" spans="10:13">
      <c r="J10848" s="113" t="s">
        <v>12256</v>
      </c>
      <c r="K10848" s="130" t="s">
        <v>6582</v>
      </c>
      <c r="L10848" s="113" t="s">
        <v>3947</v>
      </c>
      <c r="M10848" s="113" t="s">
        <v>10422</v>
      </c>
    </row>
    <row r="10849" spans="10:13">
      <c r="J10849" s="113" t="s">
        <v>12256</v>
      </c>
      <c r="K10849" s="130" t="s">
        <v>3834</v>
      </c>
      <c r="L10849" s="113" t="s">
        <v>3947</v>
      </c>
      <c r="M10849" s="113" t="s">
        <v>10423</v>
      </c>
    </row>
    <row r="10850" spans="10:13">
      <c r="J10850" s="113" t="s">
        <v>12256</v>
      </c>
      <c r="K10850" s="130" t="s">
        <v>6587</v>
      </c>
      <c r="L10850" s="113" t="s">
        <v>3947</v>
      </c>
      <c r="M10850" s="113" t="s">
        <v>10424</v>
      </c>
    </row>
    <row r="10851" spans="10:13">
      <c r="J10851" s="113" t="s">
        <v>12256</v>
      </c>
      <c r="K10851" s="130" t="s">
        <v>6590</v>
      </c>
      <c r="L10851" s="113" t="s">
        <v>3947</v>
      </c>
      <c r="M10851" s="113" t="s">
        <v>10425</v>
      </c>
    </row>
    <row r="10852" spans="10:13">
      <c r="J10852" s="113" t="s">
        <v>12256</v>
      </c>
      <c r="K10852" s="130" t="s">
        <v>6593</v>
      </c>
      <c r="L10852" s="113" t="s">
        <v>3947</v>
      </c>
      <c r="M10852" s="113" t="s">
        <v>10426</v>
      </c>
    </row>
    <row r="10853" spans="10:13">
      <c r="J10853" s="113" t="s">
        <v>12256</v>
      </c>
      <c r="K10853" s="130" t="s">
        <v>6596</v>
      </c>
      <c r="L10853" s="113" t="s">
        <v>3947</v>
      </c>
      <c r="M10853" s="113" t="s">
        <v>10427</v>
      </c>
    </row>
    <row r="10854" spans="10:13">
      <c r="J10854" s="113" t="s">
        <v>12256</v>
      </c>
      <c r="K10854" s="130" t="s">
        <v>6599</v>
      </c>
      <c r="L10854" s="113" t="s">
        <v>3947</v>
      </c>
      <c r="M10854" s="113" t="s">
        <v>10428</v>
      </c>
    </row>
    <row r="10855" spans="10:13">
      <c r="J10855" s="113" t="s">
        <v>12256</v>
      </c>
      <c r="K10855" s="130" t="s">
        <v>6602</v>
      </c>
      <c r="L10855" s="113" t="s">
        <v>3947</v>
      </c>
      <c r="M10855" s="113" t="s">
        <v>10429</v>
      </c>
    </row>
    <row r="10856" spans="10:13">
      <c r="J10856" s="113" t="s">
        <v>12256</v>
      </c>
      <c r="K10856" s="130" t="s">
        <v>6605</v>
      </c>
      <c r="L10856" s="113" t="s">
        <v>3947</v>
      </c>
      <c r="M10856" s="113" t="s">
        <v>10430</v>
      </c>
    </row>
    <row r="10857" spans="10:13">
      <c r="J10857" s="113" t="s">
        <v>12256</v>
      </c>
      <c r="K10857" s="130" t="s">
        <v>6608</v>
      </c>
      <c r="L10857" s="113" t="s">
        <v>3947</v>
      </c>
      <c r="M10857" s="113" t="s">
        <v>10431</v>
      </c>
    </row>
    <row r="10858" spans="10:13">
      <c r="J10858" s="113" t="s">
        <v>12256</v>
      </c>
      <c r="K10858" s="130" t="s">
        <v>6611</v>
      </c>
      <c r="L10858" s="113" t="s">
        <v>3947</v>
      </c>
      <c r="M10858" s="113" t="s">
        <v>10432</v>
      </c>
    </row>
    <row r="10859" spans="10:13">
      <c r="J10859" s="113" t="s">
        <v>12256</v>
      </c>
      <c r="K10859" s="130" t="s">
        <v>3620</v>
      </c>
      <c r="L10859" s="113" t="s">
        <v>3947</v>
      </c>
      <c r="M10859" s="113" t="s">
        <v>10433</v>
      </c>
    </row>
    <row r="10860" spans="10:13">
      <c r="J10860" s="113" t="s">
        <v>12256</v>
      </c>
      <c r="K10860" s="130" t="s">
        <v>6615</v>
      </c>
      <c r="L10860" s="113" t="s">
        <v>3947</v>
      </c>
      <c r="M10860" s="113" t="s">
        <v>10434</v>
      </c>
    </row>
    <row r="10861" spans="10:13">
      <c r="J10861" s="113" t="s">
        <v>12256</v>
      </c>
      <c r="K10861" s="130" t="s">
        <v>6618</v>
      </c>
      <c r="L10861" s="113" t="s">
        <v>3947</v>
      </c>
      <c r="M10861" s="113" t="s">
        <v>10435</v>
      </c>
    </row>
    <row r="10862" spans="10:13">
      <c r="J10862" s="113" t="s">
        <v>12256</v>
      </c>
      <c r="K10862" s="130" t="s">
        <v>6620</v>
      </c>
      <c r="L10862" s="113" t="s">
        <v>3947</v>
      </c>
      <c r="M10862" s="113" t="s">
        <v>10436</v>
      </c>
    </row>
    <row r="10863" spans="10:13">
      <c r="J10863" s="113" t="s">
        <v>12256</v>
      </c>
      <c r="K10863" s="130" t="s">
        <v>6623</v>
      </c>
      <c r="L10863" s="113" t="s">
        <v>3947</v>
      </c>
      <c r="M10863" s="113" t="s">
        <v>10437</v>
      </c>
    </row>
    <row r="10864" spans="10:13">
      <c r="J10864" s="113" t="s">
        <v>12256</v>
      </c>
      <c r="K10864" s="130" t="s">
        <v>6626</v>
      </c>
      <c r="L10864" s="113" t="s">
        <v>3947</v>
      </c>
      <c r="M10864" s="113" t="s">
        <v>10438</v>
      </c>
    </row>
    <row r="10865" spans="10:13">
      <c r="J10865" s="113" t="s">
        <v>12256</v>
      </c>
      <c r="K10865" s="130" t="s">
        <v>6629</v>
      </c>
      <c r="L10865" s="113" t="s">
        <v>3947</v>
      </c>
      <c r="M10865" s="113" t="s">
        <v>10439</v>
      </c>
    </row>
    <row r="10866" spans="10:13">
      <c r="J10866" s="113" t="s">
        <v>12256</v>
      </c>
      <c r="K10866" s="130" t="s">
        <v>6632</v>
      </c>
      <c r="L10866" s="113" t="s">
        <v>3947</v>
      </c>
      <c r="M10866" s="113" t="s">
        <v>10440</v>
      </c>
    </row>
    <row r="10867" spans="10:13">
      <c r="J10867" s="113" t="s">
        <v>12256</v>
      </c>
      <c r="K10867" s="130" t="s">
        <v>6635</v>
      </c>
      <c r="L10867" s="113" t="s">
        <v>3947</v>
      </c>
      <c r="M10867" s="113" t="s">
        <v>10441</v>
      </c>
    </row>
    <row r="10868" spans="10:13">
      <c r="J10868" s="113" t="s">
        <v>12256</v>
      </c>
      <c r="K10868" s="130" t="s">
        <v>6638</v>
      </c>
      <c r="L10868" s="113" t="s">
        <v>3947</v>
      </c>
      <c r="M10868" s="113" t="s">
        <v>10442</v>
      </c>
    </row>
    <row r="10869" spans="10:13">
      <c r="J10869" s="113" t="s">
        <v>12256</v>
      </c>
      <c r="K10869" s="130" t="s">
        <v>3837</v>
      </c>
      <c r="L10869" s="113" t="s">
        <v>3947</v>
      </c>
      <c r="M10869" s="113" t="s">
        <v>10443</v>
      </c>
    </row>
    <row r="10870" spans="10:13">
      <c r="J10870" s="113" t="s">
        <v>12256</v>
      </c>
      <c r="K10870" s="130" t="s">
        <v>6643</v>
      </c>
      <c r="L10870" s="113" t="s">
        <v>3947</v>
      </c>
      <c r="M10870" s="113" t="s">
        <v>10444</v>
      </c>
    </row>
    <row r="10871" spans="10:13">
      <c r="J10871" s="113" t="s">
        <v>12256</v>
      </c>
      <c r="K10871" s="130" t="s">
        <v>6646</v>
      </c>
      <c r="L10871" s="113" t="s">
        <v>3947</v>
      </c>
      <c r="M10871" s="113" t="s">
        <v>10445</v>
      </c>
    </row>
    <row r="10872" spans="10:13">
      <c r="J10872" s="113" t="s">
        <v>12256</v>
      </c>
      <c r="K10872" s="130" t="s">
        <v>6649</v>
      </c>
      <c r="L10872" s="113" t="s">
        <v>3947</v>
      </c>
      <c r="M10872" s="113" t="s">
        <v>10446</v>
      </c>
    </row>
    <row r="10873" spans="10:13">
      <c r="J10873" s="113" t="s">
        <v>12256</v>
      </c>
      <c r="K10873" s="130" t="s">
        <v>6652</v>
      </c>
      <c r="L10873" s="113" t="s">
        <v>3947</v>
      </c>
      <c r="M10873" s="113" t="s">
        <v>10447</v>
      </c>
    </row>
    <row r="10874" spans="10:13">
      <c r="J10874" s="113" t="s">
        <v>12256</v>
      </c>
      <c r="K10874" s="130" t="s">
        <v>6655</v>
      </c>
      <c r="L10874" s="113" t="s">
        <v>3947</v>
      </c>
      <c r="M10874" s="113" t="s">
        <v>10448</v>
      </c>
    </row>
    <row r="10875" spans="10:13">
      <c r="J10875" s="113" t="s">
        <v>12256</v>
      </c>
      <c r="K10875" s="130" t="s">
        <v>6658</v>
      </c>
      <c r="L10875" s="113" t="s">
        <v>3947</v>
      </c>
      <c r="M10875" s="113" t="s">
        <v>10449</v>
      </c>
    </row>
    <row r="10876" spans="10:13">
      <c r="J10876" s="113" t="s">
        <v>12256</v>
      </c>
      <c r="K10876" s="130" t="s">
        <v>6661</v>
      </c>
      <c r="L10876" s="113" t="s">
        <v>3947</v>
      </c>
      <c r="M10876" s="113" t="s">
        <v>10450</v>
      </c>
    </row>
    <row r="10877" spans="10:13">
      <c r="J10877" s="113" t="s">
        <v>12256</v>
      </c>
      <c r="K10877" s="130" t="s">
        <v>6664</v>
      </c>
      <c r="L10877" s="113" t="s">
        <v>3947</v>
      </c>
      <c r="M10877" s="113" t="s">
        <v>10451</v>
      </c>
    </row>
    <row r="10878" spans="10:13">
      <c r="J10878" s="113" t="s">
        <v>12256</v>
      </c>
      <c r="K10878" s="130" t="s">
        <v>6667</v>
      </c>
      <c r="L10878" s="113" t="s">
        <v>3947</v>
      </c>
      <c r="M10878" s="113" t="s">
        <v>10452</v>
      </c>
    </row>
    <row r="10879" spans="10:13">
      <c r="J10879" s="113" t="s">
        <v>12256</v>
      </c>
      <c r="K10879" s="130" t="s">
        <v>3622</v>
      </c>
      <c r="L10879" s="113" t="s">
        <v>3947</v>
      </c>
      <c r="M10879" s="113" t="s">
        <v>10453</v>
      </c>
    </row>
    <row r="10880" spans="10:13">
      <c r="J10880" s="113" t="s">
        <v>12256</v>
      </c>
      <c r="K10880" s="130" t="s">
        <v>6672</v>
      </c>
      <c r="L10880" s="113" t="s">
        <v>3947</v>
      </c>
      <c r="M10880" s="113" t="s">
        <v>10454</v>
      </c>
    </row>
    <row r="10881" spans="10:13">
      <c r="J10881" s="113" t="s">
        <v>12256</v>
      </c>
      <c r="K10881" s="130" t="s">
        <v>6675</v>
      </c>
      <c r="L10881" s="113" t="s">
        <v>3947</v>
      </c>
      <c r="M10881" s="113" t="s">
        <v>10455</v>
      </c>
    </row>
    <row r="10882" spans="10:13">
      <c r="J10882" s="113" t="s">
        <v>12256</v>
      </c>
      <c r="K10882" s="130" t="s">
        <v>6678</v>
      </c>
      <c r="L10882" s="113" t="s">
        <v>3947</v>
      </c>
      <c r="M10882" s="113" t="s">
        <v>10456</v>
      </c>
    </row>
    <row r="10883" spans="10:13">
      <c r="J10883" s="113" t="s">
        <v>12256</v>
      </c>
      <c r="K10883" s="130" t="s">
        <v>6681</v>
      </c>
      <c r="L10883" s="113" t="s">
        <v>3947</v>
      </c>
      <c r="M10883" s="113" t="s">
        <v>10457</v>
      </c>
    </row>
    <row r="10884" spans="10:13">
      <c r="J10884" s="113" t="s">
        <v>12256</v>
      </c>
      <c r="K10884" s="130" t="s">
        <v>6684</v>
      </c>
      <c r="L10884" s="113" t="s">
        <v>3947</v>
      </c>
      <c r="M10884" s="113" t="s">
        <v>10458</v>
      </c>
    </row>
    <row r="10885" spans="10:13">
      <c r="J10885" s="113" t="s">
        <v>12256</v>
      </c>
      <c r="K10885" s="130" t="s">
        <v>6687</v>
      </c>
      <c r="L10885" s="113" t="s">
        <v>3947</v>
      </c>
      <c r="M10885" s="113" t="s">
        <v>10459</v>
      </c>
    </row>
    <row r="10886" spans="10:13">
      <c r="J10886" s="113" t="s">
        <v>12256</v>
      </c>
      <c r="K10886" s="130" t="s">
        <v>6690</v>
      </c>
      <c r="L10886" s="113" t="s">
        <v>3947</v>
      </c>
      <c r="M10886" s="113" t="s">
        <v>10460</v>
      </c>
    </row>
    <row r="10887" spans="10:13">
      <c r="J10887" s="113" t="s">
        <v>12256</v>
      </c>
      <c r="K10887" s="130" t="s">
        <v>6693</v>
      </c>
      <c r="L10887" s="113" t="s">
        <v>3947</v>
      </c>
      <c r="M10887" s="113" t="s">
        <v>10461</v>
      </c>
    </row>
    <row r="10888" spans="10:13">
      <c r="J10888" s="113" t="s">
        <v>12256</v>
      </c>
      <c r="K10888" s="130" t="s">
        <v>6695</v>
      </c>
      <c r="L10888" s="113" t="s">
        <v>3947</v>
      </c>
      <c r="M10888" s="113" t="s">
        <v>10462</v>
      </c>
    </row>
    <row r="10889" spans="10:13">
      <c r="J10889" s="113" t="s">
        <v>12256</v>
      </c>
      <c r="K10889" s="130" t="s">
        <v>3840</v>
      </c>
      <c r="L10889" s="113" t="s">
        <v>3947</v>
      </c>
      <c r="M10889" s="113" t="s">
        <v>10463</v>
      </c>
    </row>
    <row r="10890" spans="10:13">
      <c r="J10890" s="113" t="s">
        <v>12256</v>
      </c>
      <c r="K10890" s="130" t="s">
        <v>6700</v>
      </c>
      <c r="L10890" s="113" t="s">
        <v>3947</v>
      </c>
      <c r="M10890" s="113" t="s">
        <v>10464</v>
      </c>
    </row>
    <row r="10891" spans="10:13">
      <c r="J10891" s="113" t="s">
        <v>12256</v>
      </c>
      <c r="K10891" s="130" t="s">
        <v>6703</v>
      </c>
      <c r="L10891" s="113" t="s">
        <v>3947</v>
      </c>
      <c r="M10891" s="113" t="s">
        <v>10465</v>
      </c>
    </row>
    <row r="10892" spans="10:13">
      <c r="J10892" s="113" t="s">
        <v>12256</v>
      </c>
      <c r="K10892" s="130" t="s">
        <v>6706</v>
      </c>
      <c r="L10892" s="113" t="s">
        <v>3947</v>
      </c>
      <c r="M10892" s="113" t="s">
        <v>10466</v>
      </c>
    </row>
    <row r="10893" spans="10:13">
      <c r="J10893" s="113" t="s">
        <v>12256</v>
      </c>
      <c r="K10893" s="130" t="s">
        <v>6709</v>
      </c>
      <c r="L10893" s="113" t="s">
        <v>3947</v>
      </c>
      <c r="M10893" s="113" t="s">
        <v>10467</v>
      </c>
    </row>
    <row r="10894" spans="10:13">
      <c r="J10894" s="113" t="s">
        <v>12256</v>
      </c>
      <c r="K10894" s="130" t="s">
        <v>6712</v>
      </c>
      <c r="L10894" s="113" t="s">
        <v>3947</v>
      </c>
      <c r="M10894" s="113" t="s">
        <v>10468</v>
      </c>
    </row>
    <row r="10895" spans="10:13">
      <c r="J10895" s="113" t="s">
        <v>12256</v>
      </c>
      <c r="K10895" s="130" t="s">
        <v>6715</v>
      </c>
      <c r="L10895" s="113" t="s">
        <v>3947</v>
      </c>
      <c r="M10895" s="113" t="s">
        <v>10469</v>
      </c>
    </row>
    <row r="10896" spans="10:13">
      <c r="J10896" s="113" t="s">
        <v>12256</v>
      </c>
      <c r="K10896" s="130" t="s">
        <v>6718</v>
      </c>
      <c r="L10896" s="113" t="s">
        <v>3947</v>
      </c>
      <c r="M10896" s="113" t="s">
        <v>10470</v>
      </c>
    </row>
    <row r="10897" spans="10:13">
      <c r="J10897" s="113" t="s">
        <v>12256</v>
      </c>
      <c r="K10897" s="130" t="s">
        <v>6721</v>
      </c>
      <c r="L10897" s="113" t="s">
        <v>3947</v>
      </c>
      <c r="M10897" s="113" t="s">
        <v>10471</v>
      </c>
    </row>
    <row r="10898" spans="10:13">
      <c r="J10898" s="113" t="s">
        <v>12256</v>
      </c>
      <c r="K10898" s="130" t="s">
        <v>6724</v>
      </c>
      <c r="L10898" s="113" t="s">
        <v>3947</v>
      </c>
      <c r="M10898" s="113" t="s">
        <v>10472</v>
      </c>
    </row>
    <row r="10899" spans="10:13">
      <c r="J10899" s="113" t="s">
        <v>12256</v>
      </c>
      <c r="K10899" s="130" t="s">
        <v>3624</v>
      </c>
      <c r="L10899" s="113" t="s">
        <v>3947</v>
      </c>
      <c r="M10899" s="113" t="s">
        <v>10473</v>
      </c>
    </row>
    <row r="10900" spans="10:13">
      <c r="J10900" s="113" t="s">
        <v>12256</v>
      </c>
      <c r="K10900" s="130" t="s">
        <v>6729</v>
      </c>
      <c r="L10900" s="113" t="s">
        <v>3947</v>
      </c>
      <c r="M10900" s="113" t="s">
        <v>10474</v>
      </c>
    </row>
    <row r="10901" spans="10:13">
      <c r="J10901" s="113" t="s">
        <v>12256</v>
      </c>
      <c r="K10901" s="130" t="s">
        <v>6732</v>
      </c>
      <c r="L10901" s="113" t="s">
        <v>3947</v>
      </c>
      <c r="M10901" s="113" t="s">
        <v>10475</v>
      </c>
    </row>
    <row r="10902" spans="10:13">
      <c r="J10902" s="113" t="s">
        <v>12256</v>
      </c>
      <c r="K10902" s="130" t="s">
        <v>6735</v>
      </c>
      <c r="L10902" s="113" t="s">
        <v>3947</v>
      </c>
      <c r="M10902" s="113" t="s">
        <v>10476</v>
      </c>
    </row>
    <row r="10903" spans="10:13">
      <c r="J10903" s="113" t="s">
        <v>12256</v>
      </c>
      <c r="K10903" s="130" t="s">
        <v>6738</v>
      </c>
      <c r="L10903" s="113" t="s">
        <v>3947</v>
      </c>
      <c r="M10903" s="113" t="s">
        <v>10477</v>
      </c>
    </row>
    <row r="10904" spans="10:13">
      <c r="J10904" s="113" t="s">
        <v>12256</v>
      </c>
      <c r="K10904" s="130" t="s">
        <v>6741</v>
      </c>
      <c r="L10904" s="113" t="s">
        <v>3947</v>
      </c>
      <c r="M10904" s="113" t="s">
        <v>10478</v>
      </c>
    </row>
    <row r="10905" spans="10:13">
      <c r="J10905" s="113" t="s">
        <v>12256</v>
      </c>
      <c r="K10905" s="130" t="s">
        <v>6744</v>
      </c>
      <c r="L10905" s="113" t="s">
        <v>3947</v>
      </c>
      <c r="M10905" s="113" t="s">
        <v>10479</v>
      </c>
    </row>
    <row r="10906" spans="10:13">
      <c r="J10906" s="113" t="s">
        <v>12256</v>
      </c>
      <c r="K10906" s="130" t="s">
        <v>6747</v>
      </c>
      <c r="L10906" s="113" t="s">
        <v>3947</v>
      </c>
      <c r="M10906" s="113" t="s">
        <v>10480</v>
      </c>
    </row>
    <row r="10907" spans="10:13">
      <c r="J10907" s="113" t="s">
        <v>12256</v>
      </c>
      <c r="K10907" s="130" t="s">
        <v>6750</v>
      </c>
      <c r="L10907" s="113" t="s">
        <v>3947</v>
      </c>
      <c r="M10907" s="113" t="s">
        <v>10481</v>
      </c>
    </row>
    <row r="10908" spans="10:13">
      <c r="J10908" s="113" t="s">
        <v>12256</v>
      </c>
      <c r="K10908" s="130" t="s">
        <v>6753</v>
      </c>
      <c r="L10908" s="113" t="s">
        <v>3947</v>
      </c>
      <c r="M10908" s="113" t="s">
        <v>10482</v>
      </c>
    </row>
    <row r="10909" spans="10:13">
      <c r="J10909" s="113" t="s">
        <v>12256</v>
      </c>
      <c r="K10909" s="130" t="s">
        <v>3843</v>
      </c>
      <c r="L10909" s="113" t="s">
        <v>3947</v>
      </c>
      <c r="M10909" s="113" t="s">
        <v>10483</v>
      </c>
    </row>
    <row r="10910" spans="10:13">
      <c r="J10910" s="113" t="s">
        <v>12256</v>
      </c>
      <c r="K10910" s="130" t="s">
        <v>6758</v>
      </c>
      <c r="L10910" s="113" t="s">
        <v>3947</v>
      </c>
      <c r="M10910" s="113" t="s">
        <v>10484</v>
      </c>
    </row>
    <row r="10911" spans="10:13">
      <c r="J10911" s="113" t="s">
        <v>12256</v>
      </c>
      <c r="K10911" s="130" t="s">
        <v>6761</v>
      </c>
      <c r="L10911" s="113" t="s">
        <v>3947</v>
      </c>
      <c r="M10911" s="113" t="s">
        <v>10485</v>
      </c>
    </row>
    <row r="10912" spans="10:13">
      <c r="J10912" s="113" t="s">
        <v>12256</v>
      </c>
      <c r="K10912" s="130" t="s">
        <v>6764</v>
      </c>
      <c r="L10912" s="113" t="s">
        <v>3947</v>
      </c>
      <c r="M10912" s="113" t="s">
        <v>10486</v>
      </c>
    </row>
    <row r="10913" spans="10:13">
      <c r="J10913" s="113" t="s">
        <v>12256</v>
      </c>
      <c r="K10913" s="130" t="s">
        <v>6767</v>
      </c>
      <c r="L10913" s="113" t="s">
        <v>3947</v>
      </c>
      <c r="M10913" s="113" t="s">
        <v>10487</v>
      </c>
    </row>
    <row r="10914" spans="10:13">
      <c r="J10914" s="113" t="s">
        <v>12256</v>
      </c>
      <c r="K10914" s="130" t="s">
        <v>6770</v>
      </c>
      <c r="L10914" s="113" t="s">
        <v>3947</v>
      </c>
      <c r="M10914" s="113" t="s">
        <v>10488</v>
      </c>
    </row>
    <row r="10915" spans="10:13">
      <c r="J10915" s="113" t="s">
        <v>12256</v>
      </c>
      <c r="K10915" s="130" t="s">
        <v>6773</v>
      </c>
      <c r="L10915" s="113" t="s">
        <v>3947</v>
      </c>
      <c r="M10915" s="113" t="s">
        <v>10489</v>
      </c>
    </row>
    <row r="10916" spans="10:13">
      <c r="J10916" s="113" t="s">
        <v>12256</v>
      </c>
      <c r="K10916" s="130" t="s">
        <v>6776</v>
      </c>
      <c r="L10916" s="113" t="s">
        <v>3947</v>
      </c>
      <c r="M10916" s="113" t="s">
        <v>10490</v>
      </c>
    </row>
    <row r="10917" spans="10:13">
      <c r="J10917" s="113" t="s">
        <v>12256</v>
      </c>
      <c r="K10917" s="130" t="s">
        <v>6779</v>
      </c>
      <c r="L10917" s="113" t="s">
        <v>3947</v>
      </c>
      <c r="M10917" s="113" t="s">
        <v>10491</v>
      </c>
    </row>
    <row r="10918" spans="10:13">
      <c r="J10918" s="113" t="s">
        <v>12256</v>
      </c>
      <c r="K10918" s="130" t="s">
        <v>6782</v>
      </c>
      <c r="L10918" s="113" t="s">
        <v>3947</v>
      </c>
      <c r="M10918" s="113" t="s">
        <v>10492</v>
      </c>
    </row>
    <row r="10919" spans="10:13">
      <c r="J10919" s="113" t="s">
        <v>12256</v>
      </c>
      <c r="K10919" s="130" t="s">
        <v>3626</v>
      </c>
      <c r="L10919" s="113" t="s">
        <v>3947</v>
      </c>
      <c r="M10919" s="113" t="s">
        <v>10493</v>
      </c>
    </row>
    <row r="10920" spans="10:13">
      <c r="J10920" s="113" t="s">
        <v>12256</v>
      </c>
      <c r="K10920" s="130" t="s">
        <v>6787</v>
      </c>
      <c r="L10920" s="113" t="s">
        <v>3947</v>
      </c>
      <c r="M10920" s="113" t="s">
        <v>10494</v>
      </c>
    </row>
    <row r="10921" spans="10:13">
      <c r="J10921" s="113" t="s">
        <v>12256</v>
      </c>
      <c r="K10921" s="130" t="s">
        <v>6790</v>
      </c>
      <c r="L10921" s="113" t="s">
        <v>3947</v>
      </c>
      <c r="M10921" s="113" t="s">
        <v>10495</v>
      </c>
    </row>
    <row r="10922" spans="10:13">
      <c r="J10922" s="113" t="s">
        <v>12256</v>
      </c>
      <c r="K10922" s="130" t="s">
        <v>6793</v>
      </c>
      <c r="L10922" s="113" t="s">
        <v>3947</v>
      </c>
      <c r="M10922" s="113" t="s">
        <v>10496</v>
      </c>
    </row>
    <row r="10923" spans="10:13">
      <c r="J10923" s="113" t="s">
        <v>12256</v>
      </c>
      <c r="K10923" s="130" t="s">
        <v>6796</v>
      </c>
      <c r="L10923" s="113" t="s">
        <v>3947</v>
      </c>
      <c r="M10923" s="113" t="s">
        <v>10497</v>
      </c>
    </row>
    <row r="10924" spans="10:13">
      <c r="J10924" s="113" t="s">
        <v>12256</v>
      </c>
      <c r="K10924" s="130" t="s">
        <v>6799</v>
      </c>
      <c r="L10924" s="113" t="s">
        <v>3947</v>
      </c>
      <c r="M10924" s="113" t="s">
        <v>10498</v>
      </c>
    </row>
    <row r="10925" spans="10:13">
      <c r="J10925" s="113" t="s">
        <v>12256</v>
      </c>
      <c r="K10925" s="130" t="s">
        <v>6801</v>
      </c>
      <c r="L10925" s="113" t="s">
        <v>3947</v>
      </c>
      <c r="M10925" s="113" t="s">
        <v>10499</v>
      </c>
    </row>
    <row r="10926" spans="10:13">
      <c r="J10926" s="113" t="s">
        <v>12256</v>
      </c>
      <c r="K10926" s="130" t="s">
        <v>6804</v>
      </c>
      <c r="L10926" s="113" t="s">
        <v>3947</v>
      </c>
      <c r="M10926" s="113" t="s">
        <v>10500</v>
      </c>
    </row>
    <row r="10927" spans="10:13">
      <c r="J10927" s="113" t="s">
        <v>12256</v>
      </c>
      <c r="K10927" s="130" t="s">
        <v>6807</v>
      </c>
      <c r="L10927" s="113" t="s">
        <v>3947</v>
      </c>
      <c r="M10927" s="113" t="s">
        <v>10501</v>
      </c>
    </row>
    <row r="10928" spans="10:13">
      <c r="J10928" s="113" t="s">
        <v>12256</v>
      </c>
      <c r="K10928" s="130" t="s">
        <v>6810</v>
      </c>
      <c r="L10928" s="113" t="s">
        <v>3947</v>
      </c>
      <c r="M10928" s="113" t="s">
        <v>10502</v>
      </c>
    </row>
    <row r="10929" spans="10:13">
      <c r="J10929" s="113" t="s">
        <v>12256</v>
      </c>
      <c r="K10929" s="130" t="s">
        <v>3846</v>
      </c>
      <c r="L10929" s="113" t="s">
        <v>3947</v>
      </c>
      <c r="M10929" s="113" t="s">
        <v>10503</v>
      </c>
    </row>
    <row r="10930" spans="10:13">
      <c r="J10930" s="113" t="s">
        <v>12256</v>
      </c>
      <c r="K10930" s="130" t="s">
        <v>6815</v>
      </c>
      <c r="L10930" s="113" t="s">
        <v>3947</v>
      </c>
      <c r="M10930" s="113" t="s">
        <v>10504</v>
      </c>
    </row>
    <row r="10931" spans="10:13">
      <c r="J10931" s="113" t="s">
        <v>12256</v>
      </c>
      <c r="K10931" s="130" t="s">
        <v>6818</v>
      </c>
      <c r="L10931" s="113" t="s">
        <v>3947</v>
      </c>
      <c r="M10931" s="113" t="s">
        <v>10505</v>
      </c>
    </row>
    <row r="10932" spans="10:13">
      <c r="J10932" s="113" t="s">
        <v>12256</v>
      </c>
      <c r="K10932" s="130" t="s">
        <v>6821</v>
      </c>
      <c r="L10932" s="113" t="s">
        <v>3947</v>
      </c>
      <c r="M10932" s="113" t="s">
        <v>10506</v>
      </c>
    </row>
    <row r="10933" spans="10:13">
      <c r="J10933" s="113" t="s">
        <v>12256</v>
      </c>
      <c r="K10933" s="130" t="s">
        <v>6824</v>
      </c>
      <c r="L10933" s="113" t="s">
        <v>3947</v>
      </c>
      <c r="M10933" s="113" t="s">
        <v>10507</v>
      </c>
    </row>
    <row r="10934" spans="10:13">
      <c r="J10934" s="113" t="s">
        <v>12256</v>
      </c>
      <c r="K10934" s="130" t="s">
        <v>6827</v>
      </c>
      <c r="L10934" s="113" t="s">
        <v>3947</v>
      </c>
      <c r="M10934" s="113" t="s">
        <v>10508</v>
      </c>
    </row>
    <row r="10935" spans="10:13">
      <c r="J10935" s="113" t="s">
        <v>12256</v>
      </c>
      <c r="K10935" s="130" t="s">
        <v>6830</v>
      </c>
      <c r="L10935" s="113" t="s">
        <v>3947</v>
      </c>
      <c r="M10935" s="113" t="s">
        <v>10509</v>
      </c>
    </row>
    <row r="10936" spans="10:13">
      <c r="J10936" s="113" t="s">
        <v>12256</v>
      </c>
      <c r="K10936" s="130" t="s">
        <v>6833</v>
      </c>
      <c r="L10936" s="113" t="s">
        <v>3947</v>
      </c>
      <c r="M10936" s="113" t="s">
        <v>10510</v>
      </c>
    </row>
    <row r="10937" spans="10:13">
      <c r="J10937" s="113" t="s">
        <v>12256</v>
      </c>
      <c r="K10937" s="130" t="s">
        <v>6836</v>
      </c>
      <c r="L10937" s="113" t="s">
        <v>3947</v>
      </c>
      <c r="M10937" s="113" t="s">
        <v>10511</v>
      </c>
    </row>
    <row r="10938" spans="10:13">
      <c r="J10938" s="113" t="s">
        <v>12256</v>
      </c>
      <c r="K10938" s="130" t="s">
        <v>6839</v>
      </c>
      <c r="L10938" s="113" t="s">
        <v>3947</v>
      </c>
      <c r="M10938" s="113" t="s">
        <v>10512</v>
      </c>
    </row>
    <row r="10939" spans="10:13">
      <c r="J10939" s="113" t="s">
        <v>12256</v>
      </c>
      <c r="K10939" s="130" t="s">
        <v>3628</v>
      </c>
      <c r="L10939" s="113" t="s">
        <v>3947</v>
      </c>
      <c r="M10939" s="113" t="s">
        <v>10513</v>
      </c>
    </row>
    <row r="10940" spans="10:13">
      <c r="J10940" s="113" t="s">
        <v>12256</v>
      </c>
      <c r="K10940" s="130" t="s">
        <v>6844</v>
      </c>
      <c r="L10940" s="113" t="s">
        <v>3947</v>
      </c>
      <c r="M10940" s="113" t="s">
        <v>10514</v>
      </c>
    </row>
    <row r="10941" spans="10:13">
      <c r="J10941" s="113" t="s">
        <v>12256</v>
      </c>
      <c r="K10941" s="130" t="s">
        <v>6847</v>
      </c>
      <c r="L10941" s="113" t="s">
        <v>3947</v>
      </c>
      <c r="M10941" s="113" t="s">
        <v>10515</v>
      </c>
    </row>
    <row r="10942" spans="10:13">
      <c r="J10942" s="113" t="s">
        <v>12256</v>
      </c>
      <c r="K10942" s="130" t="s">
        <v>6850</v>
      </c>
      <c r="L10942" s="113" t="s">
        <v>3947</v>
      </c>
      <c r="M10942" s="113" t="s">
        <v>10516</v>
      </c>
    </row>
    <row r="10943" spans="10:13">
      <c r="J10943" s="113" t="s">
        <v>12256</v>
      </c>
      <c r="K10943" s="130" t="s">
        <v>6853</v>
      </c>
      <c r="L10943" s="113" t="s">
        <v>3947</v>
      </c>
      <c r="M10943" s="113" t="s">
        <v>10517</v>
      </c>
    </row>
    <row r="10944" spans="10:13">
      <c r="J10944" s="113" t="s">
        <v>12256</v>
      </c>
      <c r="K10944" s="130" t="s">
        <v>6856</v>
      </c>
      <c r="L10944" s="113" t="s">
        <v>3947</v>
      </c>
      <c r="M10944" s="113" t="s">
        <v>10518</v>
      </c>
    </row>
    <row r="10945" spans="10:13">
      <c r="J10945" s="113" t="s">
        <v>12256</v>
      </c>
      <c r="K10945" s="130" t="s">
        <v>6859</v>
      </c>
      <c r="L10945" s="113" t="s">
        <v>3947</v>
      </c>
      <c r="M10945" s="113" t="s">
        <v>10519</v>
      </c>
    </row>
    <row r="10946" spans="10:13">
      <c r="J10946" s="113" t="s">
        <v>12256</v>
      </c>
      <c r="K10946" s="130" t="s">
        <v>6862</v>
      </c>
      <c r="L10946" s="113" t="s">
        <v>3947</v>
      </c>
      <c r="M10946" s="113" t="s">
        <v>10520</v>
      </c>
    </row>
    <row r="10947" spans="10:13">
      <c r="J10947" s="113" t="s">
        <v>12256</v>
      </c>
      <c r="K10947" s="130" t="s">
        <v>6865</v>
      </c>
      <c r="L10947" s="113" t="s">
        <v>3947</v>
      </c>
      <c r="M10947" s="113" t="s">
        <v>10521</v>
      </c>
    </row>
    <row r="10948" spans="10:13">
      <c r="J10948" s="113" t="s">
        <v>12256</v>
      </c>
      <c r="K10948" s="130" t="s">
        <v>6868</v>
      </c>
      <c r="L10948" s="113" t="s">
        <v>3947</v>
      </c>
      <c r="M10948" s="113" t="s">
        <v>10522</v>
      </c>
    </row>
    <row r="10949" spans="10:13">
      <c r="J10949" s="113" t="s">
        <v>12256</v>
      </c>
      <c r="K10949" s="130" t="s">
        <v>3849</v>
      </c>
      <c r="L10949" s="113" t="s">
        <v>3947</v>
      </c>
      <c r="M10949" s="113" t="s">
        <v>10523</v>
      </c>
    </row>
    <row r="10950" spans="10:13">
      <c r="J10950" s="113" t="s">
        <v>12256</v>
      </c>
      <c r="K10950" s="130" t="s">
        <v>6873</v>
      </c>
      <c r="L10950" s="113" t="s">
        <v>3947</v>
      </c>
      <c r="M10950" s="113" t="s">
        <v>10524</v>
      </c>
    </row>
    <row r="10951" spans="10:13">
      <c r="J10951" s="113" t="s">
        <v>12256</v>
      </c>
      <c r="K10951" s="130" t="s">
        <v>6876</v>
      </c>
      <c r="L10951" s="113" t="s">
        <v>3947</v>
      </c>
      <c r="M10951" s="113" t="s">
        <v>10525</v>
      </c>
    </row>
    <row r="10952" spans="10:13">
      <c r="J10952" s="113" t="s">
        <v>12256</v>
      </c>
      <c r="K10952" s="130" t="s">
        <v>6879</v>
      </c>
      <c r="L10952" s="113" t="s">
        <v>3947</v>
      </c>
      <c r="M10952" s="113" t="s">
        <v>10526</v>
      </c>
    </row>
    <row r="10953" spans="10:13">
      <c r="J10953" s="113" t="s">
        <v>12256</v>
      </c>
      <c r="K10953" s="130" t="s">
        <v>6882</v>
      </c>
      <c r="L10953" s="113" t="s">
        <v>3947</v>
      </c>
      <c r="M10953" s="113" t="s">
        <v>10527</v>
      </c>
    </row>
    <row r="10954" spans="10:13">
      <c r="J10954" s="113" t="s">
        <v>12256</v>
      </c>
      <c r="K10954" s="130" t="s">
        <v>8459</v>
      </c>
      <c r="L10954" s="113" t="s">
        <v>3947</v>
      </c>
      <c r="M10954" s="113" t="s">
        <v>10528</v>
      </c>
    </row>
    <row r="10955" spans="10:13">
      <c r="J10955" s="113" t="s">
        <v>12256</v>
      </c>
      <c r="K10955" s="130" t="s">
        <v>8462</v>
      </c>
      <c r="L10955" s="113" t="s">
        <v>3947</v>
      </c>
      <c r="M10955" s="113" t="s">
        <v>10529</v>
      </c>
    </row>
    <row r="10956" spans="10:13">
      <c r="J10956" s="113" t="s">
        <v>12256</v>
      </c>
      <c r="K10956" s="130" t="s">
        <v>8465</v>
      </c>
      <c r="L10956" s="113" t="s">
        <v>3947</v>
      </c>
      <c r="M10956" s="113" t="s">
        <v>10530</v>
      </c>
    </row>
    <row r="10957" spans="10:13">
      <c r="J10957" s="113" t="s">
        <v>12256</v>
      </c>
      <c r="K10957" s="130" t="s">
        <v>8468</v>
      </c>
      <c r="L10957" s="113" t="s">
        <v>3947</v>
      </c>
      <c r="M10957" s="113" t="s">
        <v>10531</v>
      </c>
    </row>
    <row r="10958" spans="10:13">
      <c r="J10958" s="113" t="s">
        <v>12256</v>
      </c>
      <c r="K10958" s="130" t="s">
        <v>8471</v>
      </c>
      <c r="L10958" s="113" t="s">
        <v>3947</v>
      </c>
      <c r="M10958" s="113" t="s">
        <v>10532</v>
      </c>
    </row>
    <row r="10959" spans="10:13">
      <c r="J10959" s="113" t="s">
        <v>12256</v>
      </c>
      <c r="K10959" s="130" t="s">
        <v>8474</v>
      </c>
      <c r="L10959" s="113" t="s">
        <v>3947</v>
      </c>
      <c r="M10959" s="113" t="s">
        <v>10533</v>
      </c>
    </row>
    <row r="10960" spans="10:13">
      <c r="J10960" s="113" t="s">
        <v>12256</v>
      </c>
      <c r="K10960" s="130" t="s">
        <v>8477</v>
      </c>
      <c r="L10960" s="113" t="s">
        <v>3947</v>
      </c>
      <c r="M10960" s="113" t="s">
        <v>10534</v>
      </c>
    </row>
    <row r="10961" spans="10:13">
      <c r="J10961" s="113" t="s">
        <v>12256</v>
      </c>
      <c r="K10961" s="130" t="s">
        <v>8480</v>
      </c>
      <c r="L10961" s="113" t="s">
        <v>3947</v>
      </c>
      <c r="M10961" s="113" t="s">
        <v>10535</v>
      </c>
    </row>
    <row r="10962" spans="10:13">
      <c r="J10962" s="113" t="s">
        <v>12256</v>
      </c>
      <c r="K10962" s="130" t="s">
        <v>8483</v>
      </c>
      <c r="L10962" s="113" t="s">
        <v>3947</v>
      </c>
      <c r="M10962" s="113" t="s">
        <v>10536</v>
      </c>
    </row>
    <row r="10963" spans="10:13">
      <c r="J10963" s="113" t="s">
        <v>12256</v>
      </c>
      <c r="K10963" s="130" t="s">
        <v>8486</v>
      </c>
      <c r="L10963" s="113" t="s">
        <v>3947</v>
      </c>
      <c r="M10963" s="113" t="s">
        <v>10537</v>
      </c>
    </row>
    <row r="10964" spans="10:13">
      <c r="J10964" s="113" t="s">
        <v>12256</v>
      </c>
      <c r="K10964" s="130" t="s">
        <v>8489</v>
      </c>
      <c r="L10964" s="113" t="s">
        <v>3947</v>
      </c>
      <c r="M10964" s="113" t="s">
        <v>10538</v>
      </c>
    </row>
    <row r="10965" spans="10:13">
      <c r="J10965" s="113" t="s">
        <v>12256</v>
      </c>
      <c r="K10965" s="130" t="s">
        <v>8492</v>
      </c>
      <c r="L10965" s="113" t="s">
        <v>3947</v>
      </c>
      <c r="M10965" s="113" t="s">
        <v>10539</v>
      </c>
    </row>
    <row r="10966" spans="10:13">
      <c r="J10966" s="113" t="s">
        <v>12256</v>
      </c>
      <c r="K10966" s="130" t="s">
        <v>8495</v>
      </c>
      <c r="L10966" s="113" t="s">
        <v>3947</v>
      </c>
      <c r="M10966" s="113" t="s">
        <v>10540</v>
      </c>
    </row>
    <row r="10967" spans="10:13">
      <c r="J10967" s="113" t="s">
        <v>12256</v>
      </c>
      <c r="K10967" s="130" t="s">
        <v>3678</v>
      </c>
      <c r="L10967" s="113" t="s">
        <v>3947</v>
      </c>
      <c r="M10967" s="113" t="s">
        <v>10541</v>
      </c>
    </row>
    <row r="10968" spans="10:13">
      <c r="J10968" s="113" t="s">
        <v>12256</v>
      </c>
      <c r="K10968" s="130" t="s">
        <v>8500</v>
      </c>
      <c r="L10968" s="113" t="s">
        <v>3947</v>
      </c>
      <c r="M10968" s="113" t="s">
        <v>10542</v>
      </c>
    </row>
    <row r="10969" spans="10:13">
      <c r="J10969" s="113" t="s">
        <v>12256</v>
      </c>
      <c r="K10969" s="130" t="s">
        <v>8503</v>
      </c>
      <c r="L10969" s="113" t="s">
        <v>3947</v>
      </c>
      <c r="M10969" s="113" t="s">
        <v>10543</v>
      </c>
    </row>
    <row r="10970" spans="10:13">
      <c r="J10970" s="113" t="s">
        <v>12256</v>
      </c>
      <c r="K10970" s="130" t="s">
        <v>8506</v>
      </c>
      <c r="L10970" s="113" t="s">
        <v>3947</v>
      </c>
      <c r="M10970" s="113" t="s">
        <v>10544</v>
      </c>
    </row>
    <row r="10971" spans="10:13">
      <c r="J10971" s="113" t="s">
        <v>12256</v>
      </c>
      <c r="K10971" s="130" t="s">
        <v>7075</v>
      </c>
      <c r="L10971" s="113" t="s">
        <v>3947</v>
      </c>
      <c r="M10971" s="113" t="s">
        <v>11996</v>
      </c>
    </row>
    <row r="10972" spans="10:13">
      <c r="J10972" s="113" t="s">
        <v>12256</v>
      </c>
      <c r="K10972" s="130" t="s">
        <v>7078</v>
      </c>
      <c r="L10972" s="113" t="s">
        <v>3947</v>
      </c>
      <c r="M10972" s="113" t="s">
        <v>11997</v>
      </c>
    </row>
    <row r="10973" spans="10:13">
      <c r="J10973" s="113" t="s">
        <v>12256</v>
      </c>
      <c r="K10973" s="130" t="s">
        <v>7081</v>
      </c>
      <c r="L10973" s="113" t="s">
        <v>3947</v>
      </c>
      <c r="M10973" s="113" t="s">
        <v>11998</v>
      </c>
    </row>
    <row r="10974" spans="10:13">
      <c r="J10974" s="113" t="s">
        <v>12256</v>
      </c>
      <c r="K10974" s="130" t="s">
        <v>7084</v>
      </c>
      <c r="L10974" s="113" t="s">
        <v>3947</v>
      </c>
      <c r="M10974" s="113" t="s">
        <v>11999</v>
      </c>
    </row>
    <row r="10975" spans="10:13">
      <c r="J10975" s="113" t="s">
        <v>12256</v>
      </c>
      <c r="K10975" s="130" t="s">
        <v>7087</v>
      </c>
      <c r="L10975" s="113" t="s">
        <v>3947</v>
      </c>
      <c r="M10975" s="113" t="s">
        <v>12000</v>
      </c>
    </row>
    <row r="10976" spans="10:13">
      <c r="J10976" s="113" t="s">
        <v>12256</v>
      </c>
      <c r="K10976" s="130" t="s">
        <v>7090</v>
      </c>
      <c r="L10976" s="113" t="s">
        <v>3947</v>
      </c>
      <c r="M10976" s="113" t="s">
        <v>12001</v>
      </c>
    </row>
    <row r="10977" spans="10:13">
      <c r="J10977" s="113" t="s">
        <v>12256</v>
      </c>
      <c r="K10977" s="130" t="s">
        <v>7093</v>
      </c>
      <c r="L10977" s="113" t="s">
        <v>3947</v>
      </c>
      <c r="M10977" s="113" t="s">
        <v>12002</v>
      </c>
    </row>
    <row r="10978" spans="10:13">
      <c r="J10978" s="113" t="s">
        <v>12256</v>
      </c>
      <c r="K10978" s="130" t="s">
        <v>7096</v>
      </c>
      <c r="L10978" s="113" t="s">
        <v>3947</v>
      </c>
      <c r="M10978" s="113" t="s">
        <v>12003</v>
      </c>
    </row>
    <row r="10979" spans="10:13">
      <c r="J10979" s="113" t="s">
        <v>12256</v>
      </c>
      <c r="K10979" s="130" t="s">
        <v>7099</v>
      </c>
      <c r="L10979" s="113" t="s">
        <v>3947</v>
      </c>
      <c r="M10979" s="113" t="s">
        <v>12004</v>
      </c>
    </row>
    <row r="10980" spans="10:13">
      <c r="J10980" s="113" t="s">
        <v>12256</v>
      </c>
      <c r="K10980" s="130" t="s">
        <v>7102</v>
      </c>
      <c r="L10980" s="113" t="s">
        <v>3947</v>
      </c>
      <c r="M10980" s="113" t="s">
        <v>12005</v>
      </c>
    </row>
    <row r="10981" spans="10:13">
      <c r="J10981" s="113" t="s">
        <v>12256</v>
      </c>
      <c r="K10981" s="130" t="s">
        <v>7105</v>
      </c>
      <c r="L10981" s="113" t="s">
        <v>3947</v>
      </c>
      <c r="M10981" s="113" t="s">
        <v>12006</v>
      </c>
    </row>
    <row r="10982" spans="10:13">
      <c r="J10982" s="113" t="s">
        <v>12256</v>
      </c>
      <c r="K10982" s="130" t="s">
        <v>7108</v>
      </c>
      <c r="L10982" s="113" t="s">
        <v>3947</v>
      </c>
      <c r="M10982" s="113" t="s">
        <v>12007</v>
      </c>
    </row>
    <row r="10983" spans="10:13">
      <c r="J10983" s="113" t="s">
        <v>12256</v>
      </c>
      <c r="K10983" s="130" t="s">
        <v>7111</v>
      </c>
      <c r="L10983" s="113" t="s">
        <v>3947</v>
      </c>
      <c r="M10983" s="113" t="s">
        <v>12008</v>
      </c>
    </row>
    <row r="10984" spans="10:13">
      <c r="J10984" s="113" t="s">
        <v>12256</v>
      </c>
      <c r="K10984" s="130" t="s">
        <v>7114</v>
      </c>
      <c r="L10984" s="113" t="s">
        <v>3947</v>
      </c>
      <c r="M10984" s="113" t="s">
        <v>12009</v>
      </c>
    </row>
    <row r="10985" spans="10:13">
      <c r="J10985" s="113" t="s">
        <v>12256</v>
      </c>
      <c r="K10985" s="130" t="s">
        <v>7117</v>
      </c>
      <c r="L10985" s="113" t="s">
        <v>3947</v>
      </c>
      <c r="M10985" s="113" t="s">
        <v>12010</v>
      </c>
    </row>
    <row r="10986" spans="10:13">
      <c r="J10986" s="113" t="s">
        <v>12256</v>
      </c>
      <c r="K10986" s="130" t="s">
        <v>7120</v>
      </c>
      <c r="L10986" s="113" t="s">
        <v>3947</v>
      </c>
      <c r="M10986" s="113" t="s">
        <v>12011</v>
      </c>
    </row>
    <row r="10987" spans="10:13">
      <c r="J10987" s="113" t="s">
        <v>12256</v>
      </c>
      <c r="K10987" s="130" t="s">
        <v>7123</v>
      </c>
      <c r="L10987" s="113" t="s">
        <v>3947</v>
      </c>
      <c r="M10987" s="113" t="s">
        <v>12012</v>
      </c>
    </row>
    <row r="10988" spans="10:13">
      <c r="J10988" s="113" t="s">
        <v>12256</v>
      </c>
      <c r="K10988" s="130" t="s">
        <v>7126</v>
      </c>
      <c r="L10988" s="113" t="s">
        <v>3947</v>
      </c>
      <c r="M10988" s="113" t="s">
        <v>12013</v>
      </c>
    </row>
    <row r="10989" spans="10:13">
      <c r="J10989" s="113" t="s">
        <v>12256</v>
      </c>
      <c r="K10989" s="130" t="s">
        <v>7129</v>
      </c>
      <c r="L10989" s="113" t="s">
        <v>3947</v>
      </c>
      <c r="M10989" s="113" t="s">
        <v>12014</v>
      </c>
    </row>
    <row r="10990" spans="10:13">
      <c r="J10990" s="113" t="s">
        <v>12256</v>
      </c>
      <c r="K10990" s="130" t="s">
        <v>7132</v>
      </c>
      <c r="L10990" s="113" t="s">
        <v>3947</v>
      </c>
      <c r="M10990" s="113" t="s">
        <v>12015</v>
      </c>
    </row>
    <row r="10991" spans="10:13">
      <c r="J10991" s="113" t="s">
        <v>12256</v>
      </c>
      <c r="K10991" s="130" t="s">
        <v>7135</v>
      </c>
      <c r="L10991" s="113" t="s">
        <v>3947</v>
      </c>
      <c r="M10991" s="113" t="s">
        <v>12016</v>
      </c>
    </row>
    <row r="10992" spans="10:13">
      <c r="J10992" s="113" t="s">
        <v>12256</v>
      </c>
      <c r="K10992" s="130" t="s">
        <v>7138</v>
      </c>
      <c r="L10992" s="113" t="s">
        <v>3947</v>
      </c>
      <c r="M10992" s="113" t="s">
        <v>12017</v>
      </c>
    </row>
    <row r="10993" spans="10:13">
      <c r="J10993" s="113" t="s">
        <v>12256</v>
      </c>
      <c r="K10993" s="130" t="s">
        <v>7141</v>
      </c>
      <c r="L10993" s="113" t="s">
        <v>3947</v>
      </c>
      <c r="M10993" s="113" t="s">
        <v>12018</v>
      </c>
    </row>
    <row r="10994" spans="10:13">
      <c r="J10994" s="113" t="s">
        <v>12256</v>
      </c>
      <c r="K10994" s="130" t="s">
        <v>7144</v>
      </c>
      <c r="L10994" s="113" t="s">
        <v>3947</v>
      </c>
      <c r="M10994" s="113" t="s">
        <v>12019</v>
      </c>
    </row>
    <row r="10995" spans="10:13">
      <c r="J10995" s="113" t="s">
        <v>12256</v>
      </c>
      <c r="K10995" s="130" t="s">
        <v>7147</v>
      </c>
      <c r="L10995" s="113" t="s">
        <v>3947</v>
      </c>
      <c r="M10995" s="113" t="s">
        <v>12020</v>
      </c>
    </row>
    <row r="10996" spans="10:13">
      <c r="J10996" s="113" t="s">
        <v>12256</v>
      </c>
      <c r="K10996" s="130" t="s">
        <v>7150</v>
      </c>
      <c r="L10996" s="113" t="s">
        <v>3947</v>
      </c>
      <c r="M10996" s="113" t="s">
        <v>12021</v>
      </c>
    </row>
    <row r="10997" spans="10:13">
      <c r="J10997" s="113" t="s">
        <v>12256</v>
      </c>
      <c r="K10997" s="130" t="s">
        <v>7153</v>
      </c>
      <c r="L10997" s="113" t="s">
        <v>3947</v>
      </c>
      <c r="M10997" s="113" t="s">
        <v>12022</v>
      </c>
    </row>
    <row r="10998" spans="10:13">
      <c r="J10998" s="113" t="s">
        <v>12256</v>
      </c>
      <c r="K10998" s="130" t="s">
        <v>7156</v>
      </c>
      <c r="L10998" s="113" t="s">
        <v>3947</v>
      </c>
      <c r="M10998" s="113" t="s">
        <v>12023</v>
      </c>
    </row>
    <row r="10999" spans="10:13">
      <c r="J10999" s="113" t="s">
        <v>12256</v>
      </c>
      <c r="K10999" s="130" t="s">
        <v>7159</v>
      </c>
      <c r="L10999" s="113" t="s">
        <v>3947</v>
      </c>
      <c r="M10999" s="113" t="s">
        <v>12024</v>
      </c>
    </row>
    <row r="11000" spans="10:13">
      <c r="J11000" s="113" t="s">
        <v>12256</v>
      </c>
      <c r="K11000" s="130" t="s">
        <v>7162</v>
      </c>
      <c r="L11000" s="113" t="s">
        <v>3947</v>
      </c>
      <c r="M11000" s="113" t="s">
        <v>12025</v>
      </c>
    </row>
    <row r="11001" spans="10:13">
      <c r="J11001" s="113" t="s">
        <v>12256</v>
      </c>
      <c r="K11001" s="130" t="s">
        <v>7165</v>
      </c>
      <c r="L11001" s="113" t="s">
        <v>3947</v>
      </c>
      <c r="M11001" s="113" t="s">
        <v>12026</v>
      </c>
    </row>
    <row r="11002" spans="10:13">
      <c r="J11002" s="113" t="s">
        <v>12256</v>
      </c>
      <c r="K11002" s="130" t="s">
        <v>7168</v>
      </c>
      <c r="L11002" s="113" t="s">
        <v>3947</v>
      </c>
      <c r="M11002" s="113" t="s">
        <v>12027</v>
      </c>
    </row>
    <row r="11003" spans="10:13">
      <c r="J11003" s="113" t="s">
        <v>12256</v>
      </c>
      <c r="K11003" s="130" t="s">
        <v>7171</v>
      </c>
      <c r="L11003" s="113" t="s">
        <v>3947</v>
      </c>
      <c r="M11003" s="113" t="s">
        <v>12028</v>
      </c>
    </row>
    <row r="11004" spans="10:13">
      <c r="J11004" s="113" t="s">
        <v>12256</v>
      </c>
      <c r="K11004" s="130" t="s">
        <v>7174</v>
      </c>
      <c r="L11004" s="113" t="s">
        <v>3947</v>
      </c>
      <c r="M11004" s="113" t="s">
        <v>12029</v>
      </c>
    </row>
    <row r="11005" spans="10:13">
      <c r="J11005" s="113" t="s">
        <v>12256</v>
      </c>
      <c r="K11005" s="130" t="s">
        <v>7177</v>
      </c>
      <c r="L11005" s="113" t="s">
        <v>3947</v>
      </c>
      <c r="M11005" s="113" t="s">
        <v>12030</v>
      </c>
    </row>
    <row r="11006" spans="10:13">
      <c r="J11006" s="113" t="s">
        <v>12256</v>
      </c>
      <c r="K11006" s="130" t="s">
        <v>7180</v>
      </c>
      <c r="L11006" s="113" t="s">
        <v>3947</v>
      </c>
      <c r="M11006" s="113" t="s">
        <v>12031</v>
      </c>
    </row>
    <row r="11007" spans="10:13">
      <c r="J11007" s="113" t="s">
        <v>12256</v>
      </c>
      <c r="K11007" s="130" t="s">
        <v>7183</v>
      </c>
      <c r="L11007" s="113" t="s">
        <v>3947</v>
      </c>
      <c r="M11007" s="113" t="s">
        <v>12032</v>
      </c>
    </row>
    <row r="11008" spans="10:13">
      <c r="J11008" s="113" t="s">
        <v>12256</v>
      </c>
      <c r="K11008" s="130" t="s">
        <v>7186</v>
      </c>
      <c r="L11008" s="113" t="s">
        <v>3947</v>
      </c>
      <c r="M11008" s="113" t="s">
        <v>12033</v>
      </c>
    </row>
    <row r="11009" spans="10:13">
      <c r="J11009" s="113" t="s">
        <v>12256</v>
      </c>
      <c r="K11009" s="130" t="s">
        <v>7189</v>
      </c>
      <c r="L11009" s="113" t="s">
        <v>3947</v>
      </c>
      <c r="M11009" s="113" t="s">
        <v>12034</v>
      </c>
    </row>
    <row r="11010" spans="10:13">
      <c r="J11010" s="113" t="s">
        <v>12256</v>
      </c>
      <c r="K11010" s="130" t="s">
        <v>7192</v>
      </c>
      <c r="L11010" s="113" t="s">
        <v>3947</v>
      </c>
      <c r="M11010" s="113" t="s">
        <v>12035</v>
      </c>
    </row>
    <row r="11011" spans="10:13">
      <c r="J11011" s="113" t="s">
        <v>12256</v>
      </c>
      <c r="K11011" s="130" t="s">
        <v>7195</v>
      </c>
      <c r="L11011" s="113" t="s">
        <v>3947</v>
      </c>
      <c r="M11011" s="113" t="s">
        <v>12036</v>
      </c>
    </row>
    <row r="11012" spans="10:13">
      <c r="J11012" s="113" t="s">
        <v>12256</v>
      </c>
      <c r="K11012" s="130" t="s">
        <v>7198</v>
      </c>
      <c r="L11012" s="113" t="s">
        <v>3947</v>
      </c>
      <c r="M11012" s="113" t="s">
        <v>12037</v>
      </c>
    </row>
    <row r="11013" spans="10:13">
      <c r="J11013" s="113" t="s">
        <v>12256</v>
      </c>
      <c r="K11013" s="130" t="s">
        <v>7201</v>
      </c>
      <c r="L11013" s="113" t="s">
        <v>3947</v>
      </c>
      <c r="M11013" s="113" t="s">
        <v>12038</v>
      </c>
    </row>
    <row r="11014" spans="10:13">
      <c r="J11014" s="113" t="s">
        <v>12256</v>
      </c>
      <c r="K11014" s="130" t="s">
        <v>7204</v>
      </c>
      <c r="L11014" s="113" t="s">
        <v>3947</v>
      </c>
      <c r="M11014" s="113" t="s">
        <v>12039</v>
      </c>
    </row>
    <row r="11015" spans="10:13">
      <c r="J11015" s="113" t="s">
        <v>12256</v>
      </c>
      <c r="K11015" s="130" t="s">
        <v>7207</v>
      </c>
      <c r="L11015" s="113" t="s">
        <v>3947</v>
      </c>
      <c r="M11015" s="113" t="s">
        <v>12040</v>
      </c>
    </row>
    <row r="11016" spans="10:13">
      <c r="J11016" s="113" t="s">
        <v>12256</v>
      </c>
      <c r="K11016" s="130" t="s">
        <v>7210</v>
      </c>
      <c r="L11016" s="113" t="s">
        <v>3947</v>
      </c>
      <c r="M11016" s="113" t="s">
        <v>12041</v>
      </c>
    </row>
    <row r="11017" spans="10:13">
      <c r="J11017" s="113" t="s">
        <v>12256</v>
      </c>
      <c r="K11017" s="130" t="s">
        <v>7213</v>
      </c>
      <c r="L11017" s="113" t="s">
        <v>3947</v>
      </c>
      <c r="M11017" s="113" t="s">
        <v>12042</v>
      </c>
    </row>
    <row r="11018" spans="10:13">
      <c r="J11018" s="113" t="s">
        <v>12256</v>
      </c>
      <c r="K11018" s="130" t="s">
        <v>7216</v>
      </c>
      <c r="L11018" s="113" t="s">
        <v>3947</v>
      </c>
      <c r="M11018" s="113" t="s">
        <v>12043</v>
      </c>
    </row>
    <row r="11019" spans="10:13">
      <c r="J11019" s="113" t="s">
        <v>12256</v>
      </c>
      <c r="K11019" s="130" t="s">
        <v>7219</v>
      </c>
      <c r="L11019" s="113" t="s">
        <v>3947</v>
      </c>
      <c r="M11019" s="113" t="s">
        <v>12044</v>
      </c>
    </row>
    <row r="11020" spans="10:13">
      <c r="J11020" s="113" t="s">
        <v>12256</v>
      </c>
      <c r="K11020" s="130" t="s">
        <v>7222</v>
      </c>
      <c r="L11020" s="113" t="s">
        <v>3947</v>
      </c>
      <c r="M11020" s="113" t="s">
        <v>12045</v>
      </c>
    </row>
    <row r="11021" spans="10:13">
      <c r="J11021" s="113" t="s">
        <v>12256</v>
      </c>
      <c r="K11021" s="130" t="s">
        <v>7225</v>
      </c>
      <c r="L11021" s="113" t="s">
        <v>3947</v>
      </c>
      <c r="M11021" s="113" t="s">
        <v>12046</v>
      </c>
    </row>
    <row r="11022" spans="10:13">
      <c r="J11022" s="113" t="s">
        <v>12256</v>
      </c>
      <c r="K11022" s="130" t="s">
        <v>7228</v>
      </c>
      <c r="L11022" s="113" t="s">
        <v>3947</v>
      </c>
      <c r="M11022" s="113" t="s">
        <v>12047</v>
      </c>
    </row>
    <row r="11023" spans="10:13">
      <c r="J11023" s="113" t="s">
        <v>12256</v>
      </c>
      <c r="K11023" s="130" t="s">
        <v>7231</v>
      </c>
      <c r="L11023" s="113" t="s">
        <v>3947</v>
      </c>
      <c r="M11023" s="113" t="s">
        <v>12048</v>
      </c>
    </row>
    <row r="11024" spans="10:13">
      <c r="J11024" s="113" t="s">
        <v>12256</v>
      </c>
      <c r="K11024" s="130" t="s">
        <v>7234</v>
      </c>
      <c r="L11024" s="113" t="s">
        <v>3947</v>
      </c>
      <c r="M11024" s="113" t="s">
        <v>12050</v>
      </c>
    </row>
    <row r="11025" spans="10:13">
      <c r="J11025" s="113" t="s">
        <v>12256</v>
      </c>
      <c r="K11025" s="130" t="s">
        <v>7237</v>
      </c>
      <c r="L11025" s="113" t="s">
        <v>3947</v>
      </c>
      <c r="M11025" s="113" t="s">
        <v>12052</v>
      </c>
    </row>
    <row r="11026" spans="10:13">
      <c r="J11026" s="113" t="s">
        <v>12256</v>
      </c>
      <c r="K11026" s="130" t="s">
        <v>7240</v>
      </c>
      <c r="L11026" s="113" t="s">
        <v>3947</v>
      </c>
      <c r="M11026" s="113" t="s">
        <v>12054</v>
      </c>
    </row>
    <row r="11027" spans="10:13">
      <c r="J11027" s="113" t="s">
        <v>12256</v>
      </c>
      <c r="K11027" s="130" t="s">
        <v>7243</v>
      </c>
      <c r="L11027" s="113" t="s">
        <v>3947</v>
      </c>
      <c r="M11027" s="113" t="s">
        <v>12056</v>
      </c>
    </row>
    <row r="11028" spans="10:13">
      <c r="J11028" s="113" t="s">
        <v>12256</v>
      </c>
      <c r="K11028" s="130" t="s">
        <v>7246</v>
      </c>
      <c r="L11028" s="113" t="s">
        <v>3947</v>
      </c>
      <c r="M11028" s="113" t="s">
        <v>12057</v>
      </c>
    </row>
    <row r="11029" spans="10:13">
      <c r="J11029" s="113" t="s">
        <v>12256</v>
      </c>
      <c r="K11029" s="130" t="s">
        <v>6984</v>
      </c>
      <c r="L11029" s="113" t="s">
        <v>3947</v>
      </c>
      <c r="M11029" s="113" t="s">
        <v>11029</v>
      </c>
    </row>
    <row r="11030" spans="10:13">
      <c r="J11030" s="113" t="s">
        <v>12256</v>
      </c>
      <c r="K11030" s="130" t="s">
        <v>3855</v>
      </c>
      <c r="L11030" s="113" t="s">
        <v>3947</v>
      </c>
      <c r="M11030" s="113" t="s">
        <v>11030</v>
      </c>
    </row>
    <row r="11031" spans="10:13">
      <c r="J11031" s="113" t="s">
        <v>12256</v>
      </c>
      <c r="K11031" s="130" t="s">
        <v>6988</v>
      </c>
      <c r="L11031" s="113" t="s">
        <v>3947</v>
      </c>
      <c r="M11031" s="113" t="s">
        <v>11031</v>
      </c>
    </row>
    <row r="11032" spans="10:13">
      <c r="J11032" s="113" t="s">
        <v>12256</v>
      </c>
      <c r="K11032" s="130" t="s">
        <v>6991</v>
      </c>
      <c r="L11032" s="113" t="s">
        <v>3947</v>
      </c>
      <c r="M11032" s="113" t="s">
        <v>11032</v>
      </c>
    </row>
    <row r="11033" spans="10:13">
      <c r="J11033" s="113" t="s">
        <v>12256</v>
      </c>
      <c r="K11033" s="130" t="s">
        <v>6994</v>
      </c>
      <c r="L11033" s="113" t="s">
        <v>3947</v>
      </c>
      <c r="M11033" s="113" t="s">
        <v>11033</v>
      </c>
    </row>
    <row r="11034" spans="10:13">
      <c r="J11034" s="113" t="s">
        <v>12256</v>
      </c>
      <c r="K11034" s="130" t="s">
        <v>6997</v>
      </c>
      <c r="L11034" s="113" t="s">
        <v>3947</v>
      </c>
      <c r="M11034" s="113" t="s">
        <v>11034</v>
      </c>
    </row>
    <row r="11035" spans="10:13">
      <c r="J11035" s="113" t="s">
        <v>12256</v>
      </c>
      <c r="K11035" s="130" t="s">
        <v>7000</v>
      </c>
      <c r="L11035" s="113" t="s">
        <v>3947</v>
      </c>
      <c r="M11035" s="113" t="s">
        <v>11035</v>
      </c>
    </row>
    <row r="11036" spans="10:13">
      <c r="J11036" s="113" t="s">
        <v>12256</v>
      </c>
      <c r="K11036" s="130" t="s">
        <v>7003</v>
      </c>
      <c r="L11036" s="113" t="s">
        <v>3947</v>
      </c>
      <c r="M11036" s="113" t="s">
        <v>11036</v>
      </c>
    </row>
    <row r="11037" spans="10:13">
      <c r="J11037" s="113" t="s">
        <v>12256</v>
      </c>
      <c r="K11037" s="130" t="s">
        <v>7006</v>
      </c>
      <c r="L11037" s="113" t="s">
        <v>3947</v>
      </c>
      <c r="M11037" s="113" t="s">
        <v>11037</v>
      </c>
    </row>
    <row r="11038" spans="10:13">
      <c r="J11038" s="113" t="s">
        <v>12256</v>
      </c>
      <c r="K11038" s="130" t="s">
        <v>7009</v>
      </c>
      <c r="L11038" s="113" t="s">
        <v>3947</v>
      </c>
      <c r="M11038" s="113" t="s">
        <v>11038</v>
      </c>
    </row>
    <row r="11039" spans="10:13">
      <c r="J11039" s="113" t="s">
        <v>12256</v>
      </c>
      <c r="K11039" s="130" t="s">
        <v>7012</v>
      </c>
      <c r="L11039" s="113" t="s">
        <v>3947</v>
      </c>
      <c r="M11039" s="113" t="s">
        <v>11039</v>
      </c>
    </row>
    <row r="11040" spans="10:13">
      <c r="J11040" s="113" t="s">
        <v>12256</v>
      </c>
      <c r="K11040" s="130" t="s">
        <v>3634</v>
      </c>
      <c r="L11040" s="113" t="s">
        <v>3947</v>
      </c>
      <c r="M11040" s="113" t="s">
        <v>11040</v>
      </c>
    </row>
    <row r="11041" spans="10:13">
      <c r="J11041" s="113" t="s">
        <v>12256</v>
      </c>
      <c r="K11041" s="130" t="s">
        <v>7017</v>
      </c>
      <c r="L11041" s="113" t="s">
        <v>3947</v>
      </c>
      <c r="M11041" s="113" t="s">
        <v>11041</v>
      </c>
    </row>
    <row r="11042" spans="10:13">
      <c r="J11042" s="113" t="s">
        <v>12256</v>
      </c>
      <c r="K11042" s="130" t="s">
        <v>7020</v>
      </c>
      <c r="L11042" s="113" t="s">
        <v>3947</v>
      </c>
      <c r="M11042" s="113" t="s">
        <v>11042</v>
      </c>
    </row>
    <row r="11043" spans="10:13">
      <c r="J11043" s="113" t="s">
        <v>12256</v>
      </c>
      <c r="K11043" s="130" t="s">
        <v>7023</v>
      </c>
      <c r="L11043" s="113" t="s">
        <v>3947</v>
      </c>
      <c r="M11043" s="113" t="s">
        <v>11043</v>
      </c>
    </row>
    <row r="11044" spans="10:13">
      <c r="J11044" s="113" t="s">
        <v>12256</v>
      </c>
      <c r="K11044" s="130" t="s">
        <v>7026</v>
      </c>
      <c r="L11044" s="113" t="s">
        <v>3947</v>
      </c>
      <c r="M11044" s="113" t="s">
        <v>11044</v>
      </c>
    </row>
    <row r="11045" spans="10:13">
      <c r="J11045" s="113" t="s">
        <v>12256</v>
      </c>
      <c r="K11045" s="130" t="s">
        <v>7029</v>
      </c>
      <c r="L11045" s="113" t="s">
        <v>3947</v>
      </c>
      <c r="M11045" s="113" t="s">
        <v>11045</v>
      </c>
    </row>
    <row r="11046" spans="10:13">
      <c r="J11046" s="113" t="s">
        <v>12256</v>
      </c>
      <c r="K11046" s="130" t="s">
        <v>7032</v>
      </c>
      <c r="L11046" s="113" t="s">
        <v>3947</v>
      </c>
      <c r="M11046" s="113" t="s">
        <v>11046</v>
      </c>
    </row>
    <row r="11047" spans="10:13">
      <c r="J11047" s="113" t="s">
        <v>12256</v>
      </c>
      <c r="K11047" s="130" t="s">
        <v>7035</v>
      </c>
      <c r="L11047" s="113" t="s">
        <v>3947</v>
      </c>
      <c r="M11047" s="113" t="s">
        <v>11047</v>
      </c>
    </row>
    <row r="11048" spans="10:13">
      <c r="J11048" s="113" t="s">
        <v>12256</v>
      </c>
      <c r="K11048" s="130" t="s">
        <v>7038</v>
      </c>
      <c r="L11048" s="113" t="s">
        <v>3947</v>
      </c>
      <c r="M11048" s="113" t="s">
        <v>11048</v>
      </c>
    </row>
    <row r="11049" spans="10:13">
      <c r="J11049" s="113" t="s">
        <v>12256</v>
      </c>
      <c r="K11049" s="130" t="s">
        <v>7041</v>
      </c>
      <c r="L11049" s="113" t="s">
        <v>3947</v>
      </c>
      <c r="M11049" s="113" t="s">
        <v>11049</v>
      </c>
    </row>
    <row r="11050" spans="10:13">
      <c r="J11050" s="113" t="s">
        <v>12256</v>
      </c>
      <c r="K11050" s="130" t="s">
        <v>3858</v>
      </c>
      <c r="L11050" s="113" t="s">
        <v>3947</v>
      </c>
      <c r="M11050" s="113" t="s">
        <v>11050</v>
      </c>
    </row>
    <row r="11051" spans="10:13">
      <c r="J11051" s="113" t="s">
        <v>12256</v>
      </c>
      <c r="K11051" s="130" t="s">
        <v>7046</v>
      </c>
      <c r="L11051" s="113" t="s">
        <v>3947</v>
      </c>
      <c r="M11051" s="113" t="s">
        <v>11051</v>
      </c>
    </row>
    <row r="11052" spans="10:13">
      <c r="J11052" s="113" t="s">
        <v>12256</v>
      </c>
      <c r="K11052" s="130" t="s">
        <v>7049</v>
      </c>
      <c r="L11052" s="113" t="s">
        <v>3947</v>
      </c>
      <c r="M11052" s="113" t="s">
        <v>11052</v>
      </c>
    </row>
    <row r="11053" spans="10:13">
      <c r="J11053" s="113" t="s">
        <v>12256</v>
      </c>
      <c r="K11053" s="130" t="s">
        <v>7052</v>
      </c>
      <c r="L11053" s="113" t="s">
        <v>3947</v>
      </c>
      <c r="M11053" s="113" t="s">
        <v>11053</v>
      </c>
    </row>
    <row r="11054" spans="10:13">
      <c r="J11054" s="113" t="s">
        <v>12256</v>
      </c>
      <c r="K11054" s="130" t="s">
        <v>7249</v>
      </c>
      <c r="L11054" s="113" t="s">
        <v>3947</v>
      </c>
      <c r="M11054" s="113" t="s">
        <v>11054</v>
      </c>
    </row>
    <row r="11055" spans="10:13">
      <c r="J11055" s="113" t="s">
        <v>12256</v>
      </c>
      <c r="K11055" s="130" t="s">
        <v>7252</v>
      </c>
      <c r="L11055" s="113" t="s">
        <v>3947</v>
      </c>
      <c r="M11055" s="113" t="s">
        <v>11055</v>
      </c>
    </row>
    <row r="11056" spans="10:13">
      <c r="J11056" s="113" t="s">
        <v>12256</v>
      </c>
      <c r="K11056" s="130" t="s">
        <v>7255</v>
      </c>
      <c r="L11056" s="113" t="s">
        <v>3947</v>
      </c>
      <c r="M11056" s="113" t="s">
        <v>11056</v>
      </c>
    </row>
    <row r="11057" spans="10:13">
      <c r="J11057" s="113" t="s">
        <v>12256</v>
      </c>
      <c r="K11057" s="130" t="s">
        <v>7258</v>
      </c>
      <c r="L11057" s="113" t="s">
        <v>3947</v>
      </c>
      <c r="M11057" s="113" t="s">
        <v>11057</v>
      </c>
    </row>
    <row r="11058" spans="10:13">
      <c r="J11058" s="113" t="s">
        <v>12256</v>
      </c>
      <c r="K11058" s="130" t="s">
        <v>7261</v>
      </c>
      <c r="L11058" s="113" t="s">
        <v>3947</v>
      </c>
      <c r="M11058" s="113" t="s">
        <v>11058</v>
      </c>
    </row>
    <row r="11059" spans="10:13">
      <c r="J11059" s="113" t="s">
        <v>12256</v>
      </c>
      <c r="K11059" s="130" t="s">
        <v>7264</v>
      </c>
      <c r="L11059" s="113" t="s">
        <v>3947</v>
      </c>
      <c r="M11059" s="113" t="s">
        <v>11059</v>
      </c>
    </row>
    <row r="11060" spans="10:13">
      <c r="J11060" s="113" t="s">
        <v>12256</v>
      </c>
      <c r="K11060" s="130" t="s">
        <v>3636</v>
      </c>
      <c r="L11060" s="113" t="s">
        <v>3947</v>
      </c>
      <c r="M11060" s="113" t="s">
        <v>11060</v>
      </c>
    </row>
    <row r="11061" spans="10:13">
      <c r="J11061" s="113" t="s">
        <v>12256</v>
      </c>
      <c r="K11061" s="130" t="s">
        <v>7269</v>
      </c>
      <c r="L11061" s="113" t="s">
        <v>3947</v>
      </c>
      <c r="M11061" s="113" t="s">
        <v>11061</v>
      </c>
    </row>
    <row r="11062" spans="10:13">
      <c r="J11062" s="113" t="s">
        <v>12256</v>
      </c>
      <c r="K11062" s="130" t="s">
        <v>7272</v>
      </c>
      <c r="L11062" s="113" t="s">
        <v>3947</v>
      </c>
      <c r="M11062" s="113" t="s">
        <v>11062</v>
      </c>
    </row>
    <row r="11063" spans="10:13">
      <c r="J11063" s="113" t="s">
        <v>12256</v>
      </c>
      <c r="K11063" s="130" t="s">
        <v>7275</v>
      </c>
      <c r="L11063" s="113" t="s">
        <v>3947</v>
      </c>
      <c r="M11063" s="113" t="s">
        <v>11063</v>
      </c>
    </row>
    <row r="11064" spans="10:13">
      <c r="J11064" s="113" t="s">
        <v>12256</v>
      </c>
      <c r="K11064" s="130" t="s">
        <v>7278</v>
      </c>
      <c r="L11064" s="113" t="s">
        <v>3947</v>
      </c>
      <c r="M11064" s="113" t="s">
        <v>11064</v>
      </c>
    </row>
    <row r="11065" spans="10:13">
      <c r="J11065" s="113" t="s">
        <v>12256</v>
      </c>
      <c r="K11065" s="130" t="s">
        <v>7281</v>
      </c>
      <c r="L11065" s="113" t="s">
        <v>3947</v>
      </c>
      <c r="M11065" s="113" t="s">
        <v>11065</v>
      </c>
    </row>
    <row r="11066" spans="10:13">
      <c r="J11066" s="113" t="s">
        <v>12256</v>
      </c>
      <c r="K11066" s="130" t="s">
        <v>7284</v>
      </c>
      <c r="L11066" s="113" t="s">
        <v>3947</v>
      </c>
      <c r="M11066" s="113" t="s">
        <v>11066</v>
      </c>
    </row>
    <row r="11067" spans="10:13">
      <c r="J11067" s="113" t="s">
        <v>12256</v>
      </c>
      <c r="K11067" s="130" t="s">
        <v>7287</v>
      </c>
      <c r="L11067" s="113" t="s">
        <v>3947</v>
      </c>
      <c r="M11067" s="113" t="s">
        <v>11067</v>
      </c>
    </row>
    <row r="11068" spans="10:13">
      <c r="J11068" s="113" t="s">
        <v>12256</v>
      </c>
      <c r="K11068" s="130" t="s">
        <v>7290</v>
      </c>
      <c r="L11068" s="113" t="s">
        <v>3947</v>
      </c>
      <c r="M11068" s="113" t="s">
        <v>11068</v>
      </c>
    </row>
    <row r="11069" spans="10:13">
      <c r="J11069" s="113" t="s">
        <v>12256</v>
      </c>
      <c r="K11069" s="130" t="s">
        <v>7293</v>
      </c>
      <c r="L11069" s="113" t="s">
        <v>3947</v>
      </c>
      <c r="M11069" s="113" t="s">
        <v>11069</v>
      </c>
    </row>
    <row r="11070" spans="10:13">
      <c r="J11070" s="113" t="s">
        <v>12256</v>
      </c>
      <c r="K11070" s="130" t="s">
        <v>3861</v>
      </c>
      <c r="L11070" s="113" t="s">
        <v>3947</v>
      </c>
      <c r="M11070" s="113" t="s">
        <v>11070</v>
      </c>
    </row>
    <row r="11071" spans="10:13">
      <c r="J11071" s="113" t="s">
        <v>12256</v>
      </c>
      <c r="K11071" s="130" t="s">
        <v>7298</v>
      </c>
      <c r="L11071" s="113" t="s">
        <v>3947</v>
      </c>
      <c r="M11071" s="113" t="s">
        <v>11071</v>
      </c>
    </row>
    <row r="11072" spans="10:13">
      <c r="J11072" s="113" t="s">
        <v>12256</v>
      </c>
      <c r="K11072" s="130" t="s">
        <v>7301</v>
      </c>
      <c r="L11072" s="113" t="s">
        <v>3947</v>
      </c>
      <c r="M11072" s="113" t="s">
        <v>11072</v>
      </c>
    </row>
    <row r="11073" spans="10:13">
      <c r="J11073" s="113" t="s">
        <v>12256</v>
      </c>
      <c r="K11073" s="130" t="s">
        <v>7304</v>
      </c>
      <c r="L11073" s="113" t="s">
        <v>3947</v>
      </c>
      <c r="M11073" s="113" t="s">
        <v>11073</v>
      </c>
    </row>
    <row r="11074" spans="10:13">
      <c r="J11074" s="113" t="s">
        <v>12256</v>
      </c>
      <c r="K11074" s="130" t="s">
        <v>7307</v>
      </c>
      <c r="L11074" s="113" t="s">
        <v>3947</v>
      </c>
      <c r="M11074" s="113" t="s">
        <v>11074</v>
      </c>
    </row>
    <row r="11075" spans="10:13">
      <c r="J11075" s="113" t="s">
        <v>12256</v>
      </c>
      <c r="K11075" s="130" t="s">
        <v>7310</v>
      </c>
      <c r="L11075" s="113" t="s">
        <v>3947</v>
      </c>
      <c r="M11075" s="113" t="s">
        <v>11075</v>
      </c>
    </row>
    <row r="11076" spans="10:13">
      <c r="J11076" s="113" t="s">
        <v>12256</v>
      </c>
      <c r="K11076" s="130" t="s">
        <v>7313</v>
      </c>
      <c r="L11076" s="113" t="s">
        <v>3947</v>
      </c>
      <c r="M11076" s="113" t="s">
        <v>11076</v>
      </c>
    </row>
    <row r="11077" spans="10:13">
      <c r="J11077" s="113" t="s">
        <v>12256</v>
      </c>
      <c r="K11077" s="130" t="s">
        <v>7316</v>
      </c>
      <c r="L11077" s="113" t="s">
        <v>3947</v>
      </c>
      <c r="M11077" s="113" t="s">
        <v>11077</v>
      </c>
    </row>
    <row r="11078" spans="10:13">
      <c r="J11078" s="113" t="s">
        <v>12256</v>
      </c>
      <c r="K11078" s="130" t="s">
        <v>7319</v>
      </c>
      <c r="L11078" s="113" t="s">
        <v>3947</v>
      </c>
      <c r="M11078" s="113" t="s">
        <v>11078</v>
      </c>
    </row>
    <row r="11079" spans="10:13">
      <c r="J11079" s="113" t="s">
        <v>12256</v>
      </c>
      <c r="K11079" s="130" t="s">
        <v>7322</v>
      </c>
      <c r="L11079" s="113" t="s">
        <v>3947</v>
      </c>
      <c r="M11079" s="113" t="s">
        <v>11079</v>
      </c>
    </row>
    <row r="11080" spans="10:13">
      <c r="J11080" s="113" t="s">
        <v>12256</v>
      </c>
      <c r="K11080" s="130" t="s">
        <v>3638</v>
      </c>
      <c r="L11080" s="113" t="s">
        <v>3947</v>
      </c>
      <c r="M11080" s="113" t="s">
        <v>11080</v>
      </c>
    </row>
    <row r="11081" spans="10:13">
      <c r="J11081" s="113" t="s">
        <v>12256</v>
      </c>
      <c r="K11081" s="130" t="s">
        <v>7327</v>
      </c>
      <c r="L11081" s="113" t="s">
        <v>3947</v>
      </c>
      <c r="M11081" s="113" t="s">
        <v>11081</v>
      </c>
    </row>
    <row r="11082" spans="10:13">
      <c r="J11082" s="113" t="s">
        <v>12256</v>
      </c>
      <c r="K11082" s="130" t="s">
        <v>7330</v>
      </c>
      <c r="L11082" s="113" t="s">
        <v>3947</v>
      </c>
      <c r="M11082" s="113" t="s">
        <v>11082</v>
      </c>
    </row>
    <row r="11083" spans="10:13">
      <c r="J11083" s="113" t="s">
        <v>12256</v>
      </c>
      <c r="K11083" s="130" t="s">
        <v>7333</v>
      </c>
      <c r="L11083" s="113" t="s">
        <v>3947</v>
      </c>
      <c r="M11083" s="113" t="s">
        <v>11083</v>
      </c>
    </row>
    <row r="11084" spans="10:13">
      <c r="J11084" s="113" t="s">
        <v>12256</v>
      </c>
      <c r="K11084" s="130" t="s">
        <v>7335</v>
      </c>
      <c r="L11084" s="113" t="s">
        <v>3947</v>
      </c>
      <c r="M11084" s="113" t="s">
        <v>11084</v>
      </c>
    </row>
    <row r="11085" spans="10:13">
      <c r="J11085" s="113" t="s">
        <v>12256</v>
      </c>
      <c r="K11085" s="130" t="s">
        <v>7338</v>
      </c>
      <c r="L11085" s="113" t="s">
        <v>3947</v>
      </c>
      <c r="M11085" s="113" t="s">
        <v>11085</v>
      </c>
    </row>
    <row r="11086" spans="10:13">
      <c r="J11086" s="113" t="s">
        <v>12256</v>
      </c>
      <c r="K11086" s="130" t="s">
        <v>7341</v>
      </c>
      <c r="L11086" s="113" t="s">
        <v>3947</v>
      </c>
      <c r="M11086" s="113" t="s">
        <v>11086</v>
      </c>
    </row>
    <row r="11087" spans="10:13">
      <c r="J11087" s="113" t="s">
        <v>12256</v>
      </c>
      <c r="K11087" s="130" t="s">
        <v>7344</v>
      </c>
      <c r="L11087" s="113" t="s">
        <v>3947</v>
      </c>
      <c r="M11087" s="113" t="s">
        <v>11087</v>
      </c>
    </row>
    <row r="11088" spans="10:13">
      <c r="J11088" s="113" t="s">
        <v>12256</v>
      </c>
      <c r="K11088" s="130" t="s">
        <v>7347</v>
      </c>
      <c r="L11088" s="113" t="s">
        <v>3947</v>
      </c>
      <c r="M11088" s="113" t="s">
        <v>11088</v>
      </c>
    </row>
    <row r="11089" spans="10:13">
      <c r="J11089" s="113" t="s">
        <v>12256</v>
      </c>
      <c r="K11089" s="130" t="s">
        <v>7350</v>
      </c>
      <c r="L11089" s="113" t="s">
        <v>3947</v>
      </c>
      <c r="M11089" s="113" t="s">
        <v>11089</v>
      </c>
    </row>
    <row r="11090" spans="10:13">
      <c r="J11090" s="113" t="s">
        <v>12256</v>
      </c>
      <c r="K11090" s="130" t="s">
        <v>7353</v>
      </c>
      <c r="L11090" s="113" t="s">
        <v>3947</v>
      </c>
      <c r="M11090" s="113" t="s">
        <v>11090</v>
      </c>
    </row>
    <row r="11091" spans="10:13">
      <c r="J11091" s="113" t="s">
        <v>12256</v>
      </c>
      <c r="K11091" s="130" t="s">
        <v>7356</v>
      </c>
      <c r="L11091" s="113" t="s">
        <v>3947</v>
      </c>
      <c r="M11091" s="113" t="s">
        <v>11091</v>
      </c>
    </row>
    <row r="11092" spans="10:13">
      <c r="J11092" s="113" t="s">
        <v>12256</v>
      </c>
      <c r="K11092" s="130" t="s">
        <v>7359</v>
      </c>
      <c r="L11092" s="113" t="s">
        <v>3947</v>
      </c>
      <c r="M11092" s="113" t="s">
        <v>11092</v>
      </c>
    </row>
    <row r="11093" spans="10:13">
      <c r="J11093" s="113" t="s">
        <v>12256</v>
      </c>
      <c r="K11093" s="130" t="s">
        <v>7362</v>
      </c>
      <c r="L11093" s="113" t="s">
        <v>3947</v>
      </c>
      <c r="M11093" s="113" t="s">
        <v>11093</v>
      </c>
    </row>
    <row r="11094" spans="10:13">
      <c r="J11094" s="113" t="s">
        <v>12256</v>
      </c>
      <c r="K11094" s="130" t="s">
        <v>7365</v>
      </c>
      <c r="L11094" s="113" t="s">
        <v>3947</v>
      </c>
      <c r="M11094" s="113" t="s">
        <v>11094</v>
      </c>
    </row>
    <row r="11095" spans="10:13">
      <c r="J11095" s="113" t="s">
        <v>12256</v>
      </c>
      <c r="K11095" s="130" t="s">
        <v>7368</v>
      </c>
      <c r="L11095" s="113" t="s">
        <v>3947</v>
      </c>
      <c r="M11095" s="113" t="s">
        <v>11095</v>
      </c>
    </row>
    <row r="11096" spans="10:13">
      <c r="J11096" s="113" t="s">
        <v>12256</v>
      </c>
      <c r="K11096" s="130" t="s">
        <v>7370</v>
      </c>
      <c r="L11096" s="113" t="s">
        <v>3947</v>
      </c>
      <c r="M11096" s="113" t="s">
        <v>11096</v>
      </c>
    </row>
    <row r="11097" spans="10:13">
      <c r="J11097" s="113" t="s">
        <v>12256</v>
      </c>
      <c r="K11097" s="130" t="s">
        <v>7373</v>
      </c>
      <c r="L11097" s="113" t="s">
        <v>3947</v>
      </c>
      <c r="M11097" s="113" t="s">
        <v>11097</v>
      </c>
    </row>
    <row r="11098" spans="10:13">
      <c r="J11098" s="113" t="s">
        <v>12256</v>
      </c>
      <c r="K11098" s="130" t="s">
        <v>7376</v>
      </c>
      <c r="L11098" s="113" t="s">
        <v>3947</v>
      </c>
      <c r="M11098" s="113" t="s">
        <v>11098</v>
      </c>
    </row>
    <row r="11099" spans="10:13">
      <c r="J11099" s="113" t="s">
        <v>12256</v>
      </c>
      <c r="K11099" s="130" t="s">
        <v>7379</v>
      </c>
      <c r="L11099" s="113" t="s">
        <v>3947</v>
      </c>
      <c r="M11099" s="113" t="s">
        <v>11099</v>
      </c>
    </row>
    <row r="11100" spans="10:13">
      <c r="J11100" s="113" t="s">
        <v>12256</v>
      </c>
      <c r="K11100" s="130" t="s">
        <v>3640</v>
      </c>
      <c r="L11100" s="113" t="s">
        <v>3947</v>
      </c>
      <c r="M11100" s="113" t="s">
        <v>11100</v>
      </c>
    </row>
    <row r="11101" spans="10:13">
      <c r="J11101" s="113" t="s">
        <v>12256</v>
      </c>
      <c r="K11101" s="130" t="s">
        <v>7384</v>
      </c>
      <c r="L11101" s="113" t="s">
        <v>3947</v>
      </c>
      <c r="M11101" s="113" t="s">
        <v>11101</v>
      </c>
    </row>
    <row r="11102" spans="10:13">
      <c r="J11102" s="113" t="s">
        <v>12256</v>
      </c>
      <c r="K11102" s="130" t="s">
        <v>7387</v>
      </c>
      <c r="L11102" s="113" t="s">
        <v>3947</v>
      </c>
      <c r="M11102" s="113" t="s">
        <v>11102</v>
      </c>
    </row>
    <row r="11103" spans="10:13">
      <c r="J11103" s="113" t="s">
        <v>12256</v>
      </c>
      <c r="K11103" s="130" t="s">
        <v>7390</v>
      </c>
      <c r="L11103" s="113" t="s">
        <v>3947</v>
      </c>
      <c r="M11103" s="113" t="s">
        <v>11103</v>
      </c>
    </row>
    <row r="11104" spans="10:13">
      <c r="J11104" s="113" t="s">
        <v>12256</v>
      </c>
      <c r="K11104" s="130" t="s">
        <v>7393</v>
      </c>
      <c r="L11104" s="113" t="s">
        <v>3947</v>
      </c>
      <c r="M11104" s="113" t="s">
        <v>11104</v>
      </c>
    </row>
    <row r="11105" spans="10:13">
      <c r="J11105" s="113" t="s">
        <v>12256</v>
      </c>
      <c r="K11105" s="130" t="s">
        <v>7396</v>
      </c>
      <c r="L11105" s="113" t="s">
        <v>3947</v>
      </c>
      <c r="M11105" s="113" t="s">
        <v>11105</v>
      </c>
    </row>
    <row r="11106" spans="10:13">
      <c r="J11106" s="113" t="s">
        <v>12256</v>
      </c>
      <c r="K11106" s="130" t="s">
        <v>7399</v>
      </c>
      <c r="L11106" s="113" t="s">
        <v>3947</v>
      </c>
      <c r="M11106" s="113" t="s">
        <v>11106</v>
      </c>
    </row>
    <row r="11107" spans="10:13">
      <c r="J11107" s="113" t="s">
        <v>12256</v>
      </c>
      <c r="K11107" s="130" t="s">
        <v>7402</v>
      </c>
      <c r="L11107" s="113" t="s">
        <v>3947</v>
      </c>
      <c r="M11107" s="113" t="s">
        <v>11107</v>
      </c>
    </row>
    <row r="11108" spans="10:13">
      <c r="J11108" s="113" t="s">
        <v>12256</v>
      </c>
      <c r="K11108" s="130" t="s">
        <v>7405</v>
      </c>
      <c r="L11108" s="113" t="s">
        <v>3947</v>
      </c>
      <c r="M11108" s="113" t="s">
        <v>11108</v>
      </c>
    </row>
    <row r="11109" spans="10:13">
      <c r="J11109" s="113" t="s">
        <v>12256</v>
      </c>
      <c r="K11109" s="130" t="s">
        <v>7408</v>
      </c>
      <c r="L11109" s="113" t="s">
        <v>3947</v>
      </c>
      <c r="M11109" s="113" t="s">
        <v>11109</v>
      </c>
    </row>
    <row r="11110" spans="10:13">
      <c r="J11110" s="113" t="s">
        <v>12256</v>
      </c>
      <c r="K11110" s="130" t="s">
        <v>7411</v>
      </c>
      <c r="L11110" s="113" t="s">
        <v>3947</v>
      </c>
      <c r="M11110" s="113" t="s">
        <v>11110</v>
      </c>
    </row>
    <row r="11111" spans="10:13">
      <c r="J11111" s="113" t="s">
        <v>12256</v>
      </c>
      <c r="K11111" s="130" t="s">
        <v>7414</v>
      </c>
      <c r="L11111" s="113" t="s">
        <v>3947</v>
      </c>
      <c r="M11111" s="113" t="s">
        <v>11111</v>
      </c>
    </row>
    <row r="11112" spans="10:13">
      <c r="J11112" s="113" t="s">
        <v>12256</v>
      </c>
      <c r="K11112" s="130" t="s">
        <v>7417</v>
      </c>
      <c r="L11112" s="113" t="s">
        <v>3947</v>
      </c>
      <c r="M11112" s="113" t="s">
        <v>11112</v>
      </c>
    </row>
    <row r="11113" spans="10:13">
      <c r="J11113" s="113" t="s">
        <v>12256</v>
      </c>
      <c r="K11113" s="130" t="s">
        <v>7420</v>
      </c>
      <c r="L11113" s="113" t="s">
        <v>3947</v>
      </c>
      <c r="M11113" s="113" t="s">
        <v>11113</v>
      </c>
    </row>
    <row r="11114" spans="10:13">
      <c r="J11114" s="113" t="s">
        <v>12256</v>
      </c>
      <c r="K11114" s="130" t="s">
        <v>7423</v>
      </c>
      <c r="L11114" s="113" t="s">
        <v>3947</v>
      </c>
      <c r="M11114" s="113" t="s">
        <v>11114</v>
      </c>
    </row>
    <row r="11115" spans="10:13">
      <c r="J11115" s="113" t="s">
        <v>12256</v>
      </c>
      <c r="K11115" s="130" t="s">
        <v>7426</v>
      </c>
      <c r="L11115" s="113" t="s">
        <v>3947</v>
      </c>
      <c r="M11115" s="113" t="s">
        <v>11115</v>
      </c>
    </row>
    <row r="11116" spans="10:13">
      <c r="J11116" s="113" t="s">
        <v>12256</v>
      </c>
      <c r="K11116" s="130" t="s">
        <v>7429</v>
      </c>
      <c r="L11116" s="113" t="s">
        <v>3947</v>
      </c>
      <c r="M11116" s="113" t="s">
        <v>11116</v>
      </c>
    </row>
    <row r="11117" spans="10:13">
      <c r="J11117" s="113" t="s">
        <v>12256</v>
      </c>
      <c r="K11117" s="130" t="s">
        <v>7432</v>
      </c>
      <c r="L11117" s="113" t="s">
        <v>3947</v>
      </c>
      <c r="M11117" s="113" t="s">
        <v>11117</v>
      </c>
    </row>
    <row r="11118" spans="10:13">
      <c r="J11118" s="113" t="s">
        <v>12256</v>
      </c>
      <c r="K11118" s="130" t="s">
        <v>7435</v>
      </c>
      <c r="L11118" s="113" t="s">
        <v>3947</v>
      </c>
      <c r="M11118" s="113" t="s">
        <v>11118</v>
      </c>
    </row>
    <row r="11119" spans="10:13">
      <c r="J11119" s="113" t="s">
        <v>12256</v>
      </c>
      <c r="K11119" s="130" t="s">
        <v>7438</v>
      </c>
      <c r="L11119" s="113" t="s">
        <v>3947</v>
      </c>
      <c r="M11119" s="113" t="s">
        <v>11119</v>
      </c>
    </row>
    <row r="11120" spans="10:13">
      <c r="J11120" s="113" t="s">
        <v>12256</v>
      </c>
      <c r="K11120" s="130" t="s">
        <v>3642</v>
      </c>
      <c r="L11120" s="113" t="s">
        <v>3947</v>
      </c>
      <c r="M11120" s="113" t="s">
        <v>11120</v>
      </c>
    </row>
    <row r="11121" spans="10:13">
      <c r="J11121" s="113" t="s">
        <v>12256</v>
      </c>
      <c r="K11121" s="130" t="s">
        <v>7443</v>
      </c>
      <c r="L11121" s="113" t="s">
        <v>3947</v>
      </c>
      <c r="M11121" s="113" t="s">
        <v>11121</v>
      </c>
    </row>
    <row r="11122" spans="10:13">
      <c r="J11122" s="113" t="s">
        <v>12256</v>
      </c>
      <c r="K11122" s="130" t="s">
        <v>7446</v>
      </c>
      <c r="L11122" s="113" t="s">
        <v>3947</v>
      </c>
      <c r="M11122" s="113" t="s">
        <v>11122</v>
      </c>
    </row>
    <row r="11123" spans="10:13">
      <c r="J11123" s="113" t="s">
        <v>12256</v>
      </c>
      <c r="K11123" s="130" t="s">
        <v>7449</v>
      </c>
      <c r="L11123" s="113" t="s">
        <v>3947</v>
      </c>
      <c r="M11123" s="113" t="s">
        <v>11123</v>
      </c>
    </row>
    <row r="11124" spans="10:13">
      <c r="J11124" s="113" t="s">
        <v>12256</v>
      </c>
      <c r="K11124" s="130" t="s">
        <v>7452</v>
      </c>
      <c r="L11124" s="113" t="s">
        <v>3947</v>
      </c>
      <c r="M11124" s="113" t="s">
        <v>11124</v>
      </c>
    </row>
    <row r="11125" spans="10:13">
      <c r="J11125" s="113" t="s">
        <v>12256</v>
      </c>
      <c r="K11125" s="130" t="s">
        <v>7455</v>
      </c>
      <c r="L11125" s="113" t="s">
        <v>3947</v>
      </c>
      <c r="M11125" s="113" t="s">
        <v>11125</v>
      </c>
    </row>
    <row r="11126" spans="10:13">
      <c r="J11126" s="113" t="s">
        <v>12256</v>
      </c>
      <c r="K11126" s="130" t="s">
        <v>7458</v>
      </c>
      <c r="L11126" s="113" t="s">
        <v>3947</v>
      </c>
      <c r="M11126" s="113" t="s">
        <v>11126</v>
      </c>
    </row>
    <row r="11127" spans="10:13">
      <c r="J11127" s="113" t="s">
        <v>12256</v>
      </c>
      <c r="K11127" s="130" t="s">
        <v>7461</v>
      </c>
      <c r="L11127" s="113" t="s">
        <v>3947</v>
      </c>
      <c r="M11127" s="113" t="s">
        <v>11127</v>
      </c>
    </row>
    <row r="11128" spans="10:13">
      <c r="J11128" s="113" t="s">
        <v>12256</v>
      </c>
      <c r="K11128" s="130" t="s">
        <v>7464</v>
      </c>
      <c r="L11128" s="113" t="s">
        <v>3947</v>
      </c>
      <c r="M11128" s="113" t="s">
        <v>11128</v>
      </c>
    </row>
    <row r="11129" spans="10:13">
      <c r="J11129" s="113" t="s">
        <v>12256</v>
      </c>
      <c r="K11129" s="130" t="s">
        <v>7467</v>
      </c>
      <c r="L11129" s="113" t="s">
        <v>3947</v>
      </c>
      <c r="M11129" s="113" t="s">
        <v>11129</v>
      </c>
    </row>
    <row r="11130" spans="10:13">
      <c r="J11130" s="113" t="s">
        <v>12256</v>
      </c>
      <c r="K11130" s="130" t="s">
        <v>7470</v>
      </c>
      <c r="L11130" s="113" t="s">
        <v>3947</v>
      </c>
      <c r="M11130" s="113" t="s">
        <v>11130</v>
      </c>
    </row>
    <row r="11131" spans="10:13">
      <c r="J11131" s="113" t="s">
        <v>12256</v>
      </c>
      <c r="K11131" s="130" t="s">
        <v>7473</v>
      </c>
      <c r="L11131" s="113" t="s">
        <v>3947</v>
      </c>
      <c r="M11131" s="113" t="s">
        <v>11131</v>
      </c>
    </row>
    <row r="11132" spans="10:13">
      <c r="J11132" s="113" t="s">
        <v>12256</v>
      </c>
      <c r="K11132" s="130" t="s">
        <v>7476</v>
      </c>
      <c r="L11132" s="113" t="s">
        <v>3947</v>
      </c>
      <c r="M11132" s="113" t="s">
        <v>11132</v>
      </c>
    </row>
    <row r="11133" spans="10:13">
      <c r="J11133" s="113" t="s">
        <v>12256</v>
      </c>
      <c r="K11133" s="130" t="s">
        <v>7479</v>
      </c>
      <c r="L11133" s="113" t="s">
        <v>3947</v>
      </c>
      <c r="M11133" s="113" t="s">
        <v>11133</v>
      </c>
    </row>
    <row r="11134" spans="10:13">
      <c r="J11134" s="113" t="s">
        <v>12256</v>
      </c>
      <c r="K11134" s="130" t="s">
        <v>7482</v>
      </c>
      <c r="L11134" s="113" t="s">
        <v>3947</v>
      </c>
      <c r="M11134" s="113" t="s">
        <v>11134</v>
      </c>
    </row>
    <row r="11135" spans="10:13">
      <c r="J11135" s="113" t="s">
        <v>12256</v>
      </c>
      <c r="K11135" s="130" t="s">
        <v>7485</v>
      </c>
      <c r="L11135" s="113" t="s">
        <v>3947</v>
      </c>
      <c r="M11135" s="113" t="s">
        <v>11135</v>
      </c>
    </row>
    <row r="11136" spans="10:13">
      <c r="J11136" s="113" t="s">
        <v>12256</v>
      </c>
      <c r="K11136" s="130" t="s">
        <v>7488</v>
      </c>
      <c r="L11136" s="113" t="s">
        <v>3947</v>
      </c>
      <c r="M11136" s="113" t="s">
        <v>11136</v>
      </c>
    </row>
    <row r="11137" spans="10:13">
      <c r="J11137" s="113" t="s">
        <v>12256</v>
      </c>
      <c r="K11137" s="130" t="s">
        <v>7491</v>
      </c>
      <c r="L11137" s="113" t="s">
        <v>3947</v>
      </c>
      <c r="M11137" s="113" t="s">
        <v>11137</v>
      </c>
    </row>
    <row r="11138" spans="10:13">
      <c r="J11138" s="113" t="s">
        <v>12256</v>
      </c>
      <c r="K11138" s="130" t="s">
        <v>7494</v>
      </c>
      <c r="L11138" s="113" t="s">
        <v>3947</v>
      </c>
      <c r="M11138" s="113" t="s">
        <v>11138</v>
      </c>
    </row>
    <row r="11139" spans="10:13">
      <c r="J11139" s="113" t="s">
        <v>12256</v>
      </c>
      <c r="K11139" s="130" t="s">
        <v>7497</v>
      </c>
      <c r="L11139" s="113" t="s">
        <v>3947</v>
      </c>
      <c r="M11139" s="113" t="s">
        <v>11139</v>
      </c>
    </row>
    <row r="11140" spans="10:13">
      <c r="J11140" s="113" t="s">
        <v>12256</v>
      </c>
      <c r="K11140" s="130" t="s">
        <v>3644</v>
      </c>
      <c r="L11140" s="113" t="s">
        <v>3947</v>
      </c>
      <c r="M11140" s="113" t="s">
        <v>11140</v>
      </c>
    </row>
    <row r="11141" spans="10:13">
      <c r="J11141" s="113" t="s">
        <v>12256</v>
      </c>
      <c r="K11141" s="130" t="s">
        <v>7502</v>
      </c>
      <c r="L11141" s="113" t="s">
        <v>3947</v>
      </c>
      <c r="M11141" s="113" t="s">
        <v>11141</v>
      </c>
    </row>
    <row r="11142" spans="10:13">
      <c r="J11142" s="113" t="s">
        <v>12256</v>
      </c>
      <c r="K11142" s="130" t="s">
        <v>7505</v>
      </c>
      <c r="L11142" s="113" t="s">
        <v>3947</v>
      </c>
      <c r="M11142" s="113" t="s">
        <v>11142</v>
      </c>
    </row>
    <row r="11143" spans="10:13">
      <c r="J11143" s="113" t="s">
        <v>12256</v>
      </c>
      <c r="K11143" s="130" t="s">
        <v>7508</v>
      </c>
      <c r="L11143" s="113" t="s">
        <v>3947</v>
      </c>
      <c r="M11143" s="113" t="s">
        <v>11143</v>
      </c>
    </row>
    <row r="11144" spans="10:13">
      <c r="J11144" s="113" t="s">
        <v>12256</v>
      </c>
      <c r="K11144" s="130" t="s">
        <v>7511</v>
      </c>
      <c r="L11144" s="113" t="s">
        <v>3947</v>
      </c>
      <c r="M11144" s="113" t="s">
        <v>11144</v>
      </c>
    </row>
    <row r="11145" spans="10:13">
      <c r="J11145" s="113" t="s">
        <v>12256</v>
      </c>
      <c r="K11145" s="130" t="s">
        <v>7514</v>
      </c>
      <c r="L11145" s="113" t="s">
        <v>3947</v>
      </c>
      <c r="M11145" s="113" t="s">
        <v>11145</v>
      </c>
    </row>
    <row r="11146" spans="10:13">
      <c r="J11146" s="113" t="s">
        <v>12256</v>
      </c>
      <c r="K11146" s="130" t="s">
        <v>7517</v>
      </c>
      <c r="L11146" s="113" t="s">
        <v>3947</v>
      </c>
      <c r="M11146" s="113" t="s">
        <v>11146</v>
      </c>
    </row>
    <row r="11147" spans="10:13">
      <c r="J11147" s="113" t="s">
        <v>12256</v>
      </c>
      <c r="K11147" s="130" t="s">
        <v>7520</v>
      </c>
      <c r="L11147" s="113" t="s">
        <v>3947</v>
      </c>
      <c r="M11147" s="113" t="s">
        <v>11147</v>
      </c>
    </row>
    <row r="11148" spans="10:13">
      <c r="J11148" s="113" t="s">
        <v>12256</v>
      </c>
      <c r="K11148" s="130" t="s">
        <v>7523</v>
      </c>
      <c r="L11148" s="113" t="s">
        <v>3947</v>
      </c>
      <c r="M11148" s="113" t="s">
        <v>11148</v>
      </c>
    </row>
    <row r="11149" spans="10:13">
      <c r="J11149" s="113" t="s">
        <v>12256</v>
      </c>
      <c r="K11149" s="130" t="s">
        <v>7526</v>
      </c>
      <c r="L11149" s="113" t="s">
        <v>3947</v>
      </c>
      <c r="M11149" s="113" t="s">
        <v>11149</v>
      </c>
    </row>
    <row r="11150" spans="10:13">
      <c r="J11150" s="113" t="s">
        <v>12256</v>
      </c>
      <c r="K11150" s="130" t="s">
        <v>7529</v>
      </c>
      <c r="L11150" s="113" t="s">
        <v>3947</v>
      </c>
      <c r="M11150" s="113" t="s">
        <v>11150</v>
      </c>
    </row>
    <row r="11151" spans="10:13">
      <c r="J11151" s="113" t="s">
        <v>12256</v>
      </c>
      <c r="K11151" s="130" t="s">
        <v>7532</v>
      </c>
      <c r="L11151" s="113" t="s">
        <v>3947</v>
      </c>
      <c r="M11151" s="113" t="s">
        <v>11151</v>
      </c>
    </row>
    <row r="11152" spans="10:13">
      <c r="J11152" s="113" t="s">
        <v>12256</v>
      </c>
      <c r="K11152" s="130" t="s">
        <v>7535</v>
      </c>
      <c r="L11152" s="113" t="s">
        <v>3947</v>
      </c>
      <c r="M11152" s="113" t="s">
        <v>11152</v>
      </c>
    </row>
    <row r="11153" spans="10:13">
      <c r="J11153" s="113" t="s">
        <v>12256</v>
      </c>
      <c r="K11153" s="130" t="s">
        <v>7538</v>
      </c>
      <c r="L11153" s="113" t="s">
        <v>3947</v>
      </c>
      <c r="M11153" s="113" t="s">
        <v>11153</v>
      </c>
    </row>
    <row r="11154" spans="10:13">
      <c r="J11154" s="113" t="s">
        <v>12256</v>
      </c>
      <c r="K11154" s="130" t="s">
        <v>7541</v>
      </c>
      <c r="L11154" s="113" t="s">
        <v>3947</v>
      </c>
      <c r="M11154" s="113" t="s">
        <v>11154</v>
      </c>
    </row>
    <row r="11155" spans="10:13">
      <c r="J11155" s="113" t="s">
        <v>12256</v>
      </c>
      <c r="K11155" s="130" t="s">
        <v>7544</v>
      </c>
      <c r="L11155" s="113" t="s">
        <v>3947</v>
      </c>
      <c r="M11155" s="113" t="s">
        <v>11155</v>
      </c>
    </row>
    <row r="11156" spans="10:13">
      <c r="J11156" s="113" t="s">
        <v>12256</v>
      </c>
      <c r="K11156" s="130" t="s">
        <v>7547</v>
      </c>
      <c r="L11156" s="113" t="s">
        <v>3947</v>
      </c>
      <c r="M11156" s="113" t="s">
        <v>11156</v>
      </c>
    </row>
    <row r="11157" spans="10:13">
      <c r="J11157" s="113" t="s">
        <v>12256</v>
      </c>
      <c r="K11157" s="130" t="s">
        <v>7550</v>
      </c>
      <c r="L11157" s="113" t="s">
        <v>3947</v>
      </c>
      <c r="M11157" s="113" t="s">
        <v>11157</v>
      </c>
    </row>
    <row r="11158" spans="10:13">
      <c r="J11158" s="113" t="s">
        <v>12256</v>
      </c>
      <c r="K11158" s="130" t="s">
        <v>7553</v>
      </c>
      <c r="L11158" s="113" t="s">
        <v>3947</v>
      </c>
      <c r="M11158" s="113" t="s">
        <v>11158</v>
      </c>
    </row>
    <row r="11159" spans="10:13">
      <c r="J11159" s="113" t="s">
        <v>12256</v>
      </c>
      <c r="K11159" s="130" t="s">
        <v>7556</v>
      </c>
      <c r="L11159" s="113" t="s">
        <v>3947</v>
      </c>
      <c r="M11159" s="113" t="s">
        <v>11159</v>
      </c>
    </row>
    <row r="11160" spans="10:13">
      <c r="J11160" s="113" t="s">
        <v>12256</v>
      </c>
      <c r="K11160" s="130" t="s">
        <v>3646</v>
      </c>
      <c r="L11160" s="113" t="s">
        <v>3947</v>
      </c>
      <c r="M11160" s="113" t="s">
        <v>11160</v>
      </c>
    </row>
    <row r="11161" spans="10:13">
      <c r="J11161" s="113" t="s">
        <v>12256</v>
      </c>
      <c r="K11161" s="130" t="s">
        <v>7560</v>
      </c>
      <c r="L11161" s="113" t="s">
        <v>3947</v>
      </c>
      <c r="M11161" s="113" t="s">
        <v>11161</v>
      </c>
    </row>
    <row r="11162" spans="10:13">
      <c r="J11162" s="113" t="s">
        <v>12256</v>
      </c>
      <c r="K11162" s="130" t="s">
        <v>7563</v>
      </c>
      <c r="L11162" s="113" t="s">
        <v>3947</v>
      </c>
      <c r="M11162" s="113" t="s">
        <v>11162</v>
      </c>
    </row>
    <row r="11163" spans="10:13">
      <c r="J11163" s="113" t="s">
        <v>12256</v>
      </c>
      <c r="K11163" s="130" t="s">
        <v>7566</v>
      </c>
      <c r="L11163" s="113" t="s">
        <v>3947</v>
      </c>
      <c r="M11163" s="113" t="s">
        <v>11163</v>
      </c>
    </row>
    <row r="11164" spans="10:13">
      <c r="J11164" s="113" t="s">
        <v>12256</v>
      </c>
      <c r="K11164" s="130" t="s">
        <v>7569</v>
      </c>
      <c r="L11164" s="113" t="s">
        <v>3947</v>
      </c>
      <c r="M11164" s="113" t="s">
        <v>11164</v>
      </c>
    </row>
    <row r="11165" spans="10:13">
      <c r="J11165" s="113" t="s">
        <v>12256</v>
      </c>
      <c r="K11165" s="130" t="s">
        <v>7572</v>
      </c>
      <c r="L11165" s="113" t="s">
        <v>3947</v>
      </c>
      <c r="M11165" s="113" t="s">
        <v>11165</v>
      </c>
    </row>
    <row r="11166" spans="10:13">
      <c r="J11166" s="113" t="s">
        <v>12256</v>
      </c>
      <c r="K11166" s="130" t="s">
        <v>7575</v>
      </c>
      <c r="L11166" s="113" t="s">
        <v>3947</v>
      </c>
      <c r="M11166" s="113" t="s">
        <v>11166</v>
      </c>
    </row>
    <row r="11167" spans="10:13">
      <c r="J11167" s="113" t="s">
        <v>12256</v>
      </c>
      <c r="K11167" s="130" t="s">
        <v>7578</v>
      </c>
      <c r="L11167" s="113" t="s">
        <v>3947</v>
      </c>
      <c r="M11167" s="113" t="s">
        <v>11167</v>
      </c>
    </row>
    <row r="11168" spans="10:13">
      <c r="J11168" s="113" t="s">
        <v>12256</v>
      </c>
      <c r="K11168" s="130" t="s">
        <v>7581</v>
      </c>
      <c r="L11168" s="113" t="s">
        <v>3947</v>
      </c>
      <c r="M11168" s="113" t="s">
        <v>11168</v>
      </c>
    </row>
    <row r="11169" spans="10:13">
      <c r="J11169" s="113" t="s">
        <v>12256</v>
      </c>
      <c r="K11169" s="130" t="s">
        <v>7584</v>
      </c>
      <c r="L11169" s="113" t="s">
        <v>3947</v>
      </c>
      <c r="M11169" s="113" t="s">
        <v>11169</v>
      </c>
    </row>
    <row r="11170" spans="10:13">
      <c r="J11170" s="113" t="s">
        <v>12256</v>
      </c>
      <c r="K11170" s="130" t="s">
        <v>7587</v>
      </c>
      <c r="L11170" s="113" t="s">
        <v>3947</v>
      </c>
      <c r="M11170" s="113" t="s">
        <v>11170</v>
      </c>
    </row>
    <row r="11171" spans="10:13">
      <c r="J11171" s="113" t="s">
        <v>12256</v>
      </c>
      <c r="K11171" s="130" t="s">
        <v>7590</v>
      </c>
      <c r="L11171" s="113" t="s">
        <v>3947</v>
      </c>
      <c r="M11171" s="113" t="s">
        <v>11171</v>
      </c>
    </row>
    <row r="11172" spans="10:13">
      <c r="J11172" s="113" t="s">
        <v>12256</v>
      </c>
      <c r="K11172" s="130" t="s">
        <v>7593</v>
      </c>
      <c r="L11172" s="113" t="s">
        <v>3947</v>
      </c>
      <c r="M11172" s="113" t="s">
        <v>11172</v>
      </c>
    </row>
    <row r="11173" spans="10:13">
      <c r="J11173" s="113" t="s">
        <v>12256</v>
      </c>
      <c r="K11173" s="130" t="s">
        <v>7596</v>
      </c>
      <c r="L11173" s="113" t="s">
        <v>3947</v>
      </c>
      <c r="M11173" s="113" t="s">
        <v>11173</v>
      </c>
    </row>
    <row r="11174" spans="10:13">
      <c r="J11174" s="113" t="s">
        <v>12256</v>
      </c>
      <c r="K11174" s="130" t="s">
        <v>7599</v>
      </c>
      <c r="L11174" s="113" t="s">
        <v>3947</v>
      </c>
      <c r="M11174" s="113" t="s">
        <v>11174</v>
      </c>
    </row>
    <row r="11175" spans="10:13">
      <c r="J11175" s="113" t="s">
        <v>12256</v>
      </c>
      <c r="K11175" s="130" t="s">
        <v>7602</v>
      </c>
      <c r="L11175" s="113" t="s">
        <v>3947</v>
      </c>
      <c r="M11175" s="113" t="s">
        <v>11175</v>
      </c>
    </row>
    <row r="11176" spans="10:13">
      <c r="J11176" s="113" t="s">
        <v>12256</v>
      </c>
      <c r="K11176" s="130" t="s">
        <v>7605</v>
      </c>
      <c r="L11176" s="113" t="s">
        <v>3947</v>
      </c>
      <c r="M11176" s="113" t="s">
        <v>11176</v>
      </c>
    </row>
    <row r="11177" spans="10:13">
      <c r="J11177" s="113" t="s">
        <v>12256</v>
      </c>
      <c r="K11177" s="130" t="s">
        <v>7608</v>
      </c>
      <c r="L11177" s="113" t="s">
        <v>3947</v>
      </c>
      <c r="M11177" s="113" t="s">
        <v>11177</v>
      </c>
    </row>
    <row r="11178" spans="10:13">
      <c r="J11178" s="113" t="s">
        <v>12256</v>
      </c>
      <c r="K11178" s="130" t="s">
        <v>7611</v>
      </c>
      <c r="L11178" s="113" t="s">
        <v>3947</v>
      </c>
      <c r="M11178" s="113" t="s">
        <v>11178</v>
      </c>
    </row>
    <row r="11179" spans="10:13">
      <c r="J11179" s="113" t="s">
        <v>12256</v>
      </c>
      <c r="K11179" s="130" t="s">
        <v>7614</v>
      </c>
      <c r="L11179" s="113" t="s">
        <v>3947</v>
      </c>
      <c r="M11179" s="113" t="s">
        <v>11179</v>
      </c>
    </row>
    <row r="11180" spans="10:13">
      <c r="J11180" s="113" t="s">
        <v>12256</v>
      </c>
      <c r="K11180" s="130" t="s">
        <v>3648</v>
      </c>
      <c r="L11180" s="113" t="s">
        <v>3947</v>
      </c>
      <c r="M11180" s="113" t="s">
        <v>11180</v>
      </c>
    </row>
    <row r="11181" spans="10:13">
      <c r="J11181" s="113" t="s">
        <v>12256</v>
      </c>
      <c r="K11181" s="130" t="s">
        <v>7619</v>
      </c>
      <c r="L11181" s="113" t="s">
        <v>3947</v>
      </c>
      <c r="M11181" s="113" t="s">
        <v>11181</v>
      </c>
    </row>
    <row r="11182" spans="10:13">
      <c r="J11182" s="113" t="s">
        <v>12256</v>
      </c>
      <c r="K11182" s="130" t="s">
        <v>7622</v>
      </c>
      <c r="L11182" s="113" t="s">
        <v>3947</v>
      </c>
      <c r="M11182" s="113" t="s">
        <v>11182</v>
      </c>
    </row>
    <row r="11183" spans="10:13">
      <c r="J11183" s="113" t="s">
        <v>12256</v>
      </c>
      <c r="K11183" s="130" t="s">
        <v>7625</v>
      </c>
      <c r="L11183" s="113" t="s">
        <v>3947</v>
      </c>
      <c r="M11183" s="113" t="s">
        <v>11183</v>
      </c>
    </row>
    <row r="11184" spans="10:13">
      <c r="J11184" s="113" t="s">
        <v>12256</v>
      </c>
      <c r="K11184" s="130" t="s">
        <v>7628</v>
      </c>
      <c r="L11184" s="113" t="s">
        <v>3947</v>
      </c>
      <c r="M11184" s="113" t="s">
        <v>11184</v>
      </c>
    </row>
    <row r="11185" spans="10:13">
      <c r="J11185" s="113" t="s">
        <v>12256</v>
      </c>
      <c r="K11185" s="130" t="s">
        <v>7631</v>
      </c>
      <c r="L11185" s="113" t="s">
        <v>3947</v>
      </c>
      <c r="M11185" s="113" t="s">
        <v>11185</v>
      </c>
    </row>
    <row r="11186" spans="10:13">
      <c r="J11186" s="113" t="s">
        <v>12256</v>
      </c>
      <c r="K11186" s="130" t="s">
        <v>7634</v>
      </c>
      <c r="L11186" s="113" t="s">
        <v>3947</v>
      </c>
      <c r="M11186" s="113" t="s">
        <v>11186</v>
      </c>
    </row>
    <row r="11187" spans="10:13">
      <c r="J11187" s="113" t="s">
        <v>12256</v>
      </c>
      <c r="K11187" s="130" t="s">
        <v>7637</v>
      </c>
      <c r="L11187" s="113" t="s">
        <v>3947</v>
      </c>
      <c r="M11187" s="113" t="s">
        <v>11187</v>
      </c>
    </row>
    <row r="11188" spans="10:13">
      <c r="J11188" s="113" t="s">
        <v>12256</v>
      </c>
      <c r="K11188" s="130" t="s">
        <v>7640</v>
      </c>
      <c r="L11188" s="113" t="s">
        <v>3947</v>
      </c>
      <c r="M11188" s="113" t="s">
        <v>11188</v>
      </c>
    </row>
    <row r="11189" spans="10:13">
      <c r="J11189" s="113" t="s">
        <v>12256</v>
      </c>
      <c r="K11189" s="130" t="s">
        <v>7643</v>
      </c>
      <c r="L11189" s="113" t="s">
        <v>3947</v>
      </c>
      <c r="M11189" s="113" t="s">
        <v>11189</v>
      </c>
    </row>
    <row r="11190" spans="10:13">
      <c r="J11190" s="113" t="s">
        <v>12256</v>
      </c>
      <c r="K11190" s="130" t="s">
        <v>7646</v>
      </c>
      <c r="L11190" s="113" t="s">
        <v>3947</v>
      </c>
      <c r="M11190" s="113" t="s">
        <v>11190</v>
      </c>
    </row>
    <row r="11191" spans="10:13">
      <c r="J11191" s="113" t="s">
        <v>12256</v>
      </c>
      <c r="K11191" s="130" t="s">
        <v>7649</v>
      </c>
      <c r="L11191" s="113" t="s">
        <v>3947</v>
      </c>
      <c r="M11191" s="113" t="s">
        <v>11191</v>
      </c>
    </row>
    <row r="11192" spans="10:13">
      <c r="J11192" s="113" t="s">
        <v>12256</v>
      </c>
      <c r="K11192" s="130" t="s">
        <v>7652</v>
      </c>
      <c r="L11192" s="113" t="s">
        <v>3947</v>
      </c>
      <c r="M11192" s="113" t="s">
        <v>11192</v>
      </c>
    </row>
    <row r="11193" spans="10:13">
      <c r="J11193" s="113" t="s">
        <v>12256</v>
      </c>
      <c r="K11193" s="130" t="s">
        <v>7655</v>
      </c>
      <c r="L11193" s="113" t="s">
        <v>3947</v>
      </c>
      <c r="M11193" s="113" t="s">
        <v>11193</v>
      </c>
    </row>
    <row r="11194" spans="10:13">
      <c r="J11194" s="113" t="s">
        <v>12256</v>
      </c>
      <c r="K11194" s="130" t="s">
        <v>7658</v>
      </c>
      <c r="L11194" s="113" t="s">
        <v>3947</v>
      </c>
      <c r="M11194" s="113" t="s">
        <v>11194</v>
      </c>
    </row>
    <row r="11195" spans="10:13">
      <c r="J11195" s="113" t="s">
        <v>12256</v>
      </c>
      <c r="K11195" s="130" t="s">
        <v>7661</v>
      </c>
      <c r="L11195" s="113" t="s">
        <v>3947</v>
      </c>
      <c r="M11195" s="113" t="s">
        <v>11195</v>
      </c>
    </row>
    <row r="11196" spans="10:13">
      <c r="J11196" s="113" t="s">
        <v>12256</v>
      </c>
      <c r="K11196" s="130" t="s">
        <v>7664</v>
      </c>
      <c r="L11196" s="113" t="s">
        <v>3947</v>
      </c>
      <c r="M11196" s="113" t="s">
        <v>11196</v>
      </c>
    </row>
    <row r="11197" spans="10:13">
      <c r="J11197" s="113" t="s">
        <v>12256</v>
      </c>
      <c r="K11197" s="130" t="s">
        <v>7667</v>
      </c>
      <c r="L11197" s="113" t="s">
        <v>3947</v>
      </c>
      <c r="M11197" s="113" t="s">
        <v>11197</v>
      </c>
    </row>
    <row r="11198" spans="10:13">
      <c r="J11198" s="113" t="s">
        <v>12256</v>
      </c>
      <c r="K11198" s="130" t="s">
        <v>7670</v>
      </c>
      <c r="L11198" s="113" t="s">
        <v>3947</v>
      </c>
      <c r="M11198" s="113" t="s">
        <v>11198</v>
      </c>
    </row>
    <row r="11199" spans="10:13">
      <c r="J11199" s="113" t="s">
        <v>12256</v>
      </c>
      <c r="K11199" s="130" t="s">
        <v>7673</v>
      </c>
      <c r="L11199" s="113" t="s">
        <v>3947</v>
      </c>
      <c r="M11199" s="113" t="s">
        <v>11199</v>
      </c>
    </row>
    <row r="11200" spans="10:13">
      <c r="J11200" s="113" t="s">
        <v>12256</v>
      </c>
      <c r="K11200" s="130" t="s">
        <v>3650</v>
      </c>
      <c r="L11200" s="113" t="s">
        <v>3947</v>
      </c>
      <c r="M11200" s="113" t="s">
        <v>11200</v>
      </c>
    </row>
    <row r="11201" spans="10:13">
      <c r="J11201" s="113" t="s">
        <v>12256</v>
      </c>
      <c r="K11201" s="130" t="s">
        <v>7678</v>
      </c>
      <c r="L11201" s="113" t="s">
        <v>3947</v>
      </c>
      <c r="M11201" s="113" t="s">
        <v>11201</v>
      </c>
    </row>
    <row r="11202" spans="10:13">
      <c r="J11202" s="113" t="s">
        <v>12256</v>
      </c>
      <c r="K11202" s="130" t="s">
        <v>7681</v>
      </c>
      <c r="L11202" s="113" t="s">
        <v>3947</v>
      </c>
      <c r="M11202" s="113" t="s">
        <v>11202</v>
      </c>
    </row>
    <row r="11203" spans="10:13">
      <c r="J11203" s="113" t="s">
        <v>12256</v>
      </c>
      <c r="K11203" s="130" t="s">
        <v>7684</v>
      </c>
      <c r="L11203" s="113" t="s">
        <v>3947</v>
      </c>
      <c r="M11203" s="113" t="s">
        <v>11203</v>
      </c>
    </row>
    <row r="11204" spans="10:13">
      <c r="J11204" s="113" t="s">
        <v>12256</v>
      </c>
      <c r="K11204" s="130" t="s">
        <v>7687</v>
      </c>
      <c r="L11204" s="113" t="s">
        <v>3947</v>
      </c>
      <c r="M11204" s="113" t="s">
        <v>11204</v>
      </c>
    </row>
    <row r="11205" spans="10:13">
      <c r="J11205" s="113" t="s">
        <v>12256</v>
      </c>
      <c r="K11205" s="130" t="s">
        <v>7690</v>
      </c>
      <c r="L11205" s="113" t="s">
        <v>3947</v>
      </c>
      <c r="M11205" s="113" t="s">
        <v>11205</v>
      </c>
    </row>
    <row r="11206" spans="10:13">
      <c r="J11206" s="113" t="s">
        <v>12256</v>
      </c>
      <c r="K11206" s="130" t="s">
        <v>7693</v>
      </c>
      <c r="L11206" s="113" t="s">
        <v>3947</v>
      </c>
      <c r="M11206" s="113" t="s">
        <v>11206</v>
      </c>
    </row>
    <row r="11207" spans="10:13">
      <c r="J11207" s="113" t="s">
        <v>12256</v>
      </c>
      <c r="K11207" s="130" t="s">
        <v>7696</v>
      </c>
      <c r="L11207" s="113" t="s">
        <v>3947</v>
      </c>
      <c r="M11207" s="113" t="s">
        <v>11207</v>
      </c>
    </row>
    <row r="11208" spans="10:13">
      <c r="J11208" s="113" t="s">
        <v>12256</v>
      </c>
      <c r="K11208" s="130" t="s">
        <v>7699</v>
      </c>
      <c r="L11208" s="113" t="s">
        <v>3947</v>
      </c>
      <c r="M11208" s="113" t="s">
        <v>11208</v>
      </c>
    </row>
    <row r="11209" spans="10:13">
      <c r="J11209" s="113" t="s">
        <v>12256</v>
      </c>
      <c r="K11209" s="130" t="s">
        <v>7702</v>
      </c>
      <c r="L11209" s="113" t="s">
        <v>3947</v>
      </c>
      <c r="M11209" s="113" t="s">
        <v>11209</v>
      </c>
    </row>
    <row r="11210" spans="10:13">
      <c r="J11210" s="113" t="s">
        <v>12256</v>
      </c>
      <c r="K11210" s="130" t="s">
        <v>7705</v>
      </c>
      <c r="L11210" s="113" t="s">
        <v>3947</v>
      </c>
      <c r="M11210" s="113" t="s">
        <v>11210</v>
      </c>
    </row>
    <row r="11211" spans="10:13">
      <c r="J11211" s="113" t="s">
        <v>12256</v>
      </c>
      <c r="K11211" s="130" t="s">
        <v>7708</v>
      </c>
      <c r="L11211" s="113" t="s">
        <v>3947</v>
      </c>
      <c r="M11211" s="113" t="s">
        <v>11211</v>
      </c>
    </row>
    <row r="11212" spans="10:13">
      <c r="J11212" s="113" t="s">
        <v>12256</v>
      </c>
      <c r="K11212" s="130" t="s">
        <v>7711</v>
      </c>
      <c r="L11212" s="113" t="s">
        <v>3947</v>
      </c>
      <c r="M11212" s="113" t="s">
        <v>11212</v>
      </c>
    </row>
    <row r="11213" spans="10:13">
      <c r="J11213" s="113" t="s">
        <v>12256</v>
      </c>
      <c r="K11213" s="130" t="s">
        <v>7714</v>
      </c>
      <c r="L11213" s="113" t="s">
        <v>3947</v>
      </c>
      <c r="M11213" s="113" t="s">
        <v>11213</v>
      </c>
    </row>
    <row r="11214" spans="10:13">
      <c r="J11214" s="113" t="s">
        <v>12256</v>
      </c>
      <c r="K11214" s="130" t="s">
        <v>7717</v>
      </c>
      <c r="L11214" s="113" t="s">
        <v>3947</v>
      </c>
      <c r="M11214" s="113" t="s">
        <v>11214</v>
      </c>
    </row>
    <row r="11215" spans="10:13">
      <c r="J11215" s="113" t="s">
        <v>12256</v>
      </c>
      <c r="K11215" s="130" t="s">
        <v>7720</v>
      </c>
      <c r="L11215" s="113" t="s">
        <v>3947</v>
      </c>
      <c r="M11215" s="113" t="s">
        <v>11215</v>
      </c>
    </row>
    <row r="11216" spans="10:13">
      <c r="J11216" s="113" t="s">
        <v>12256</v>
      </c>
      <c r="K11216" s="130" t="s">
        <v>7723</v>
      </c>
      <c r="L11216" s="113" t="s">
        <v>3947</v>
      </c>
      <c r="M11216" s="113" t="s">
        <v>11216</v>
      </c>
    </row>
    <row r="11217" spans="10:13">
      <c r="J11217" s="113" t="s">
        <v>12256</v>
      </c>
      <c r="K11217" s="130" t="s">
        <v>7726</v>
      </c>
      <c r="L11217" s="113" t="s">
        <v>3947</v>
      </c>
      <c r="M11217" s="113" t="s">
        <v>11217</v>
      </c>
    </row>
    <row r="11218" spans="10:13">
      <c r="J11218" s="113" t="s">
        <v>12256</v>
      </c>
      <c r="K11218" s="130" t="s">
        <v>7729</v>
      </c>
      <c r="L11218" s="113" t="s">
        <v>3947</v>
      </c>
      <c r="M11218" s="113" t="s">
        <v>11218</v>
      </c>
    </row>
    <row r="11219" spans="10:13">
      <c r="J11219" s="113" t="s">
        <v>12256</v>
      </c>
      <c r="K11219" s="130" t="s">
        <v>7732</v>
      </c>
      <c r="L11219" s="113" t="s">
        <v>3947</v>
      </c>
      <c r="M11219" s="113" t="s">
        <v>11219</v>
      </c>
    </row>
    <row r="11220" spans="10:13">
      <c r="J11220" s="113" t="s">
        <v>12256</v>
      </c>
      <c r="K11220" s="130" t="s">
        <v>3652</v>
      </c>
      <c r="L11220" s="113" t="s">
        <v>3947</v>
      </c>
      <c r="M11220" s="113" t="s">
        <v>11220</v>
      </c>
    </row>
    <row r="11221" spans="10:13">
      <c r="J11221" s="113" t="s">
        <v>12256</v>
      </c>
      <c r="K11221" s="130" t="s">
        <v>7737</v>
      </c>
      <c r="L11221" s="113" t="s">
        <v>3947</v>
      </c>
      <c r="M11221" s="113" t="s">
        <v>11221</v>
      </c>
    </row>
    <row r="11222" spans="10:13">
      <c r="J11222" s="113" t="s">
        <v>12256</v>
      </c>
      <c r="K11222" s="130" t="s">
        <v>7740</v>
      </c>
      <c r="L11222" s="113" t="s">
        <v>3947</v>
      </c>
      <c r="M11222" s="113" t="s">
        <v>11222</v>
      </c>
    </row>
    <row r="11223" spans="10:13">
      <c r="J11223" s="113" t="s">
        <v>12256</v>
      </c>
      <c r="K11223" s="130" t="s">
        <v>7743</v>
      </c>
      <c r="L11223" s="113" t="s">
        <v>3947</v>
      </c>
      <c r="M11223" s="113" t="s">
        <v>11223</v>
      </c>
    </row>
    <row r="11224" spans="10:13">
      <c r="J11224" s="113" t="s">
        <v>12256</v>
      </c>
      <c r="K11224" s="130" t="s">
        <v>7746</v>
      </c>
      <c r="L11224" s="113" t="s">
        <v>3947</v>
      </c>
      <c r="M11224" s="113" t="s">
        <v>11224</v>
      </c>
    </row>
    <row r="11225" spans="10:13">
      <c r="J11225" s="113" t="s">
        <v>12256</v>
      </c>
      <c r="K11225" s="130" t="s">
        <v>7749</v>
      </c>
      <c r="L11225" s="113" t="s">
        <v>3947</v>
      </c>
      <c r="M11225" s="113" t="s">
        <v>11225</v>
      </c>
    </row>
    <row r="11226" spans="10:13">
      <c r="J11226" s="113" t="s">
        <v>12256</v>
      </c>
      <c r="K11226" s="130" t="s">
        <v>7751</v>
      </c>
      <c r="L11226" s="113" t="s">
        <v>3947</v>
      </c>
      <c r="M11226" s="113" t="s">
        <v>11226</v>
      </c>
    </row>
    <row r="11227" spans="10:13">
      <c r="J11227" s="113" t="s">
        <v>12256</v>
      </c>
      <c r="K11227" s="130" t="s">
        <v>7754</v>
      </c>
      <c r="L11227" s="113" t="s">
        <v>3947</v>
      </c>
      <c r="M11227" s="113" t="s">
        <v>11227</v>
      </c>
    </row>
    <row r="11228" spans="10:13">
      <c r="J11228" s="113" t="s">
        <v>12256</v>
      </c>
      <c r="K11228" s="130" t="s">
        <v>7757</v>
      </c>
      <c r="L11228" s="113" t="s">
        <v>3947</v>
      </c>
      <c r="M11228" s="113" t="s">
        <v>11228</v>
      </c>
    </row>
    <row r="11229" spans="10:13">
      <c r="J11229" s="113" t="s">
        <v>12256</v>
      </c>
      <c r="K11229" s="130" t="s">
        <v>7760</v>
      </c>
      <c r="L11229" s="113" t="s">
        <v>3947</v>
      </c>
      <c r="M11229" s="113" t="s">
        <v>11229</v>
      </c>
    </row>
    <row r="11230" spans="10:13">
      <c r="J11230" s="113" t="s">
        <v>12256</v>
      </c>
      <c r="K11230" s="130" t="s">
        <v>7763</v>
      </c>
      <c r="L11230" s="113" t="s">
        <v>3947</v>
      </c>
      <c r="M11230" s="113" t="s">
        <v>11230</v>
      </c>
    </row>
    <row r="11231" spans="10:13">
      <c r="J11231" s="113" t="s">
        <v>12256</v>
      </c>
      <c r="K11231" s="130" t="s">
        <v>7766</v>
      </c>
      <c r="L11231" s="113" t="s">
        <v>3947</v>
      </c>
      <c r="M11231" s="113" t="s">
        <v>11231</v>
      </c>
    </row>
    <row r="11232" spans="10:13">
      <c r="J11232" s="113" t="s">
        <v>12256</v>
      </c>
      <c r="K11232" s="130" t="s">
        <v>7769</v>
      </c>
      <c r="L11232" s="113" t="s">
        <v>3947</v>
      </c>
      <c r="M11232" s="113" t="s">
        <v>11232</v>
      </c>
    </row>
    <row r="11233" spans="10:13">
      <c r="J11233" s="113" t="s">
        <v>12256</v>
      </c>
      <c r="K11233" s="130" t="s">
        <v>7772</v>
      </c>
      <c r="L11233" s="113" t="s">
        <v>3947</v>
      </c>
      <c r="M11233" s="113" t="s">
        <v>11233</v>
      </c>
    </row>
    <row r="11234" spans="10:13">
      <c r="J11234" s="113" t="s">
        <v>12256</v>
      </c>
      <c r="K11234" s="130" t="s">
        <v>7775</v>
      </c>
      <c r="L11234" s="113" t="s">
        <v>3947</v>
      </c>
      <c r="M11234" s="113" t="s">
        <v>11234</v>
      </c>
    </row>
    <row r="11235" spans="10:13">
      <c r="J11235" s="113" t="s">
        <v>12256</v>
      </c>
      <c r="K11235" s="130" t="s">
        <v>7778</v>
      </c>
      <c r="L11235" s="113" t="s">
        <v>3947</v>
      </c>
      <c r="M11235" s="113" t="s">
        <v>11235</v>
      </c>
    </row>
    <row r="11236" spans="10:13">
      <c r="J11236" s="113" t="s">
        <v>12256</v>
      </c>
      <c r="K11236" s="130" t="s">
        <v>7781</v>
      </c>
      <c r="L11236" s="113" t="s">
        <v>3947</v>
      </c>
      <c r="M11236" s="113" t="s">
        <v>11236</v>
      </c>
    </row>
    <row r="11237" spans="10:13">
      <c r="J11237" s="113" t="s">
        <v>12256</v>
      </c>
      <c r="K11237" s="130" t="s">
        <v>7784</v>
      </c>
      <c r="L11237" s="113" t="s">
        <v>3947</v>
      </c>
      <c r="M11237" s="113" t="s">
        <v>11237</v>
      </c>
    </row>
    <row r="11238" spans="10:13">
      <c r="J11238" s="113" t="s">
        <v>12256</v>
      </c>
      <c r="K11238" s="130" t="s">
        <v>7787</v>
      </c>
      <c r="L11238" s="113" t="s">
        <v>3947</v>
      </c>
      <c r="M11238" s="113" t="s">
        <v>11238</v>
      </c>
    </row>
    <row r="11239" spans="10:13">
      <c r="J11239" s="113" t="s">
        <v>12256</v>
      </c>
      <c r="K11239" s="130" t="s">
        <v>7790</v>
      </c>
      <c r="L11239" s="113" t="s">
        <v>3947</v>
      </c>
      <c r="M11239" s="113" t="s">
        <v>11239</v>
      </c>
    </row>
    <row r="11240" spans="10:13">
      <c r="J11240" s="113" t="s">
        <v>12256</v>
      </c>
      <c r="K11240" s="130" t="s">
        <v>3654</v>
      </c>
      <c r="L11240" s="113" t="s">
        <v>3947</v>
      </c>
      <c r="M11240" s="113" t="s">
        <v>11240</v>
      </c>
    </row>
    <row r="11241" spans="10:13">
      <c r="J11241" s="113" t="s">
        <v>12256</v>
      </c>
      <c r="K11241" s="130" t="s">
        <v>7795</v>
      </c>
      <c r="L11241" s="113" t="s">
        <v>3947</v>
      </c>
      <c r="M11241" s="113" t="s">
        <v>11241</v>
      </c>
    </row>
    <row r="11242" spans="10:13">
      <c r="J11242" s="113" t="s">
        <v>12256</v>
      </c>
      <c r="K11242" s="130" t="s">
        <v>7798</v>
      </c>
      <c r="L11242" s="113" t="s">
        <v>3947</v>
      </c>
      <c r="M11242" s="113" t="s">
        <v>11242</v>
      </c>
    </row>
    <row r="11243" spans="10:13">
      <c r="J11243" s="113" t="s">
        <v>12256</v>
      </c>
      <c r="K11243" s="130" t="s">
        <v>7801</v>
      </c>
      <c r="L11243" s="113" t="s">
        <v>3947</v>
      </c>
      <c r="M11243" s="113" t="s">
        <v>11243</v>
      </c>
    </row>
    <row r="11244" spans="10:13">
      <c r="J11244" s="113" t="s">
        <v>12256</v>
      </c>
      <c r="K11244" s="130" t="s">
        <v>7804</v>
      </c>
      <c r="L11244" s="113" t="s">
        <v>3947</v>
      </c>
      <c r="M11244" s="113" t="s">
        <v>11244</v>
      </c>
    </row>
    <row r="11245" spans="10:13">
      <c r="J11245" s="113" t="s">
        <v>12256</v>
      </c>
      <c r="K11245" s="130" t="s">
        <v>7807</v>
      </c>
      <c r="L11245" s="113" t="s">
        <v>3947</v>
      </c>
      <c r="M11245" s="113" t="s">
        <v>11245</v>
      </c>
    </row>
    <row r="11246" spans="10:13">
      <c r="J11246" s="113" t="s">
        <v>12256</v>
      </c>
      <c r="K11246" s="130" t="s">
        <v>7810</v>
      </c>
      <c r="L11246" s="113" t="s">
        <v>3947</v>
      </c>
      <c r="M11246" s="113" t="s">
        <v>11246</v>
      </c>
    </row>
    <row r="11247" spans="10:13">
      <c r="J11247" s="113" t="s">
        <v>12256</v>
      </c>
      <c r="K11247" s="130" t="s">
        <v>7813</v>
      </c>
      <c r="L11247" s="113" t="s">
        <v>3947</v>
      </c>
      <c r="M11247" s="113" t="s">
        <v>11247</v>
      </c>
    </row>
    <row r="11248" spans="10:13">
      <c r="J11248" s="113" t="s">
        <v>12256</v>
      </c>
      <c r="K11248" s="130" t="s">
        <v>7816</v>
      </c>
      <c r="L11248" s="113" t="s">
        <v>3947</v>
      </c>
      <c r="M11248" s="113" t="s">
        <v>11248</v>
      </c>
    </row>
    <row r="11249" spans="10:13">
      <c r="J11249" s="113" t="s">
        <v>12256</v>
      </c>
      <c r="K11249" s="130" t="s">
        <v>7819</v>
      </c>
      <c r="L11249" s="113" t="s">
        <v>3947</v>
      </c>
      <c r="M11249" s="113" t="s">
        <v>11249</v>
      </c>
    </row>
    <row r="11250" spans="10:13">
      <c r="J11250" s="113" t="s">
        <v>12256</v>
      </c>
      <c r="K11250" s="130" t="s">
        <v>7822</v>
      </c>
      <c r="L11250" s="113" t="s">
        <v>3947</v>
      </c>
      <c r="M11250" s="113" t="s">
        <v>11250</v>
      </c>
    </row>
    <row r="11251" spans="10:13">
      <c r="J11251" s="113" t="s">
        <v>12256</v>
      </c>
      <c r="K11251" s="130" t="s">
        <v>7825</v>
      </c>
      <c r="L11251" s="113" t="s">
        <v>3947</v>
      </c>
      <c r="M11251" s="113" t="s">
        <v>11251</v>
      </c>
    </row>
    <row r="11252" spans="10:13">
      <c r="J11252" s="113" t="s">
        <v>12256</v>
      </c>
      <c r="K11252" s="130" t="s">
        <v>7828</v>
      </c>
      <c r="L11252" s="113" t="s">
        <v>3947</v>
      </c>
      <c r="M11252" s="113" t="s">
        <v>11252</v>
      </c>
    </row>
    <row r="11253" spans="10:13">
      <c r="J11253" s="113" t="s">
        <v>12256</v>
      </c>
      <c r="K11253" s="130" t="s">
        <v>7831</v>
      </c>
      <c r="L11253" s="113" t="s">
        <v>3947</v>
      </c>
      <c r="M11253" s="113" t="s">
        <v>11253</v>
      </c>
    </row>
    <row r="11254" spans="10:13">
      <c r="J11254" s="113" t="s">
        <v>12256</v>
      </c>
      <c r="K11254" s="130" t="s">
        <v>7834</v>
      </c>
      <c r="L11254" s="113" t="s">
        <v>3947</v>
      </c>
      <c r="M11254" s="113" t="s">
        <v>11254</v>
      </c>
    </row>
    <row r="11255" spans="10:13">
      <c r="J11255" s="113" t="s">
        <v>12256</v>
      </c>
      <c r="K11255" s="130" t="s">
        <v>7837</v>
      </c>
      <c r="L11255" s="113" t="s">
        <v>3947</v>
      </c>
      <c r="M11255" s="113" t="s">
        <v>11255</v>
      </c>
    </row>
    <row r="11256" spans="10:13">
      <c r="J11256" s="113" t="s">
        <v>12256</v>
      </c>
      <c r="K11256" s="130" t="s">
        <v>7840</v>
      </c>
      <c r="L11256" s="113" t="s">
        <v>3947</v>
      </c>
      <c r="M11256" s="113" t="s">
        <v>11256</v>
      </c>
    </row>
    <row r="11257" spans="10:13">
      <c r="J11257" s="113" t="s">
        <v>12256</v>
      </c>
      <c r="K11257" s="130" t="s">
        <v>7843</v>
      </c>
      <c r="L11257" s="113" t="s">
        <v>3947</v>
      </c>
      <c r="M11257" s="113" t="s">
        <v>11257</v>
      </c>
    </row>
    <row r="11258" spans="10:13">
      <c r="J11258" s="113" t="s">
        <v>12256</v>
      </c>
      <c r="K11258" s="130" t="s">
        <v>7846</v>
      </c>
      <c r="L11258" s="113" t="s">
        <v>3947</v>
      </c>
      <c r="M11258" s="113" t="s">
        <v>11258</v>
      </c>
    </row>
    <row r="11259" spans="10:13">
      <c r="J11259" s="113" t="s">
        <v>12256</v>
      </c>
      <c r="K11259" s="130" t="s">
        <v>7849</v>
      </c>
      <c r="L11259" s="113" t="s">
        <v>3947</v>
      </c>
      <c r="M11259" s="113" t="s">
        <v>11259</v>
      </c>
    </row>
    <row r="11260" spans="10:13">
      <c r="J11260" s="113" t="s">
        <v>12256</v>
      </c>
      <c r="K11260" s="130" t="s">
        <v>3656</v>
      </c>
      <c r="L11260" s="113" t="s">
        <v>3947</v>
      </c>
      <c r="M11260" s="113" t="s">
        <v>11260</v>
      </c>
    </row>
    <row r="11261" spans="10:13">
      <c r="J11261" s="113" t="s">
        <v>12256</v>
      </c>
      <c r="K11261" s="130" t="s">
        <v>7854</v>
      </c>
      <c r="L11261" s="113" t="s">
        <v>3947</v>
      </c>
      <c r="M11261" s="113" t="s">
        <v>11261</v>
      </c>
    </row>
    <row r="11262" spans="10:13">
      <c r="J11262" s="113" t="s">
        <v>12256</v>
      </c>
      <c r="K11262" s="130" t="s">
        <v>7857</v>
      </c>
      <c r="L11262" s="113" t="s">
        <v>3947</v>
      </c>
      <c r="M11262" s="113" t="s">
        <v>11262</v>
      </c>
    </row>
    <row r="11263" spans="10:13">
      <c r="J11263" s="113" t="s">
        <v>12256</v>
      </c>
      <c r="K11263" s="130" t="s">
        <v>7860</v>
      </c>
      <c r="L11263" s="113" t="s">
        <v>3947</v>
      </c>
      <c r="M11263" s="113" t="s">
        <v>11263</v>
      </c>
    </row>
    <row r="11264" spans="10:13">
      <c r="J11264" s="113" t="s">
        <v>12256</v>
      </c>
      <c r="K11264" s="130" t="s">
        <v>7863</v>
      </c>
      <c r="L11264" s="113" t="s">
        <v>3947</v>
      </c>
      <c r="M11264" s="113" t="s">
        <v>11264</v>
      </c>
    </row>
    <row r="11265" spans="10:13">
      <c r="J11265" s="113" t="s">
        <v>12256</v>
      </c>
      <c r="K11265" s="130" t="s">
        <v>7866</v>
      </c>
      <c r="L11265" s="113" t="s">
        <v>3947</v>
      </c>
      <c r="M11265" s="113" t="s">
        <v>11265</v>
      </c>
    </row>
    <row r="11266" spans="10:13">
      <c r="J11266" s="113" t="s">
        <v>12256</v>
      </c>
      <c r="K11266" s="130" t="s">
        <v>7869</v>
      </c>
      <c r="L11266" s="113" t="s">
        <v>3947</v>
      </c>
      <c r="M11266" s="113" t="s">
        <v>11266</v>
      </c>
    </row>
    <row r="11267" spans="10:13">
      <c r="J11267" s="113" t="s">
        <v>12256</v>
      </c>
      <c r="K11267" s="130" t="s">
        <v>7872</v>
      </c>
      <c r="L11267" s="113" t="s">
        <v>3947</v>
      </c>
      <c r="M11267" s="113" t="s">
        <v>11267</v>
      </c>
    </row>
    <row r="11268" spans="10:13">
      <c r="J11268" s="113" t="s">
        <v>12256</v>
      </c>
      <c r="K11268" s="130" t="s">
        <v>7875</v>
      </c>
      <c r="L11268" s="113" t="s">
        <v>3947</v>
      </c>
      <c r="M11268" s="113" t="s">
        <v>11268</v>
      </c>
    </row>
    <row r="11269" spans="10:13">
      <c r="J11269" s="113" t="s">
        <v>12256</v>
      </c>
      <c r="K11269" s="130" t="s">
        <v>7878</v>
      </c>
      <c r="L11269" s="113" t="s">
        <v>3947</v>
      </c>
      <c r="M11269" s="113" t="s">
        <v>11269</v>
      </c>
    </row>
    <row r="11270" spans="10:13">
      <c r="J11270" s="113" t="s">
        <v>12256</v>
      </c>
      <c r="K11270" s="130" t="s">
        <v>7881</v>
      </c>
      <c r="L11270" s="113" t="s">
        <v>3947</v>
      </c>
      <c r="M11270" s="113" t="s">
        <v>11270</v>
      </c>
    </row>
    <row r="11271" spans="10:13">
      <c r="J11271" s="113" t="s">
        <v>12256</v>
      </c>
      <c r="K11271" s="130" t="s">
        <v>7884</v>
      </c>
      <c r="L11271" s="113" t="s">
        <v>3947</v>
      </c>
      <c r="M11271" s="113" t="s">
        <v>11271</v>
      </c>
    </row>
    <row r="11272" spans="10:13">
      <c r="J11272" s="113" t="s">
        <v>12256</v>
      </c>
      <c r="K11272" s="130" t="s">
        <v>7887</v>
      </c>
      <c r="L11272" s="113" t="s">
        <v>3947</v>
      </c>
      <c r="M11272" s="113" t="s">
        <v>11272</v>
      </c>
    </row>
    <row r="11273" spans="10:13">
      <c r="J11273" s="113" t="s">
        <v>12256</v>
      </c>
      <c r="K11273" s="130" t="s">
        <v>7890</v>
      </c>
      <c r="L11273" s="113" t="s">
        <v>3947</v>
      </c>
      <c r="M11273" s="113" t="s">
        <v>11273</v>
      </c>
    </row>
    <row r="11274" spans="10:13">
      <c r="J11274" s="113" t="s">
        <v>12256</v>
      </c>
      <c r="K11274" s="130" t="s">
        <v>7893</v>
      </c>
      <c r="L11274" s="113" t="s">
        <v>3947</v>
      </c>
      <c r="M11274" s="113" t="s">
        <v>11274</v>
      </c>
    </row>
    <row r="11275" spans="10:13">
      <c r="J11275" s="113" t="s">
        <v>12256</v>
      </c>
      <c r="K11275" s="130" t="s">
        <v>7896</v>
      </c>
      <c r="L11275" s="113" t="s">
        <v>3947</v>
      </c>
      <c r="M11275" s="113" t="s">
        <v>11275</v>
      </c>
    </row>
    <row r="11276" spans="10:13">
      <c r="J11276" s="113" t="s">
        <v>12256</v>
      </c>
      <c r="K11276" s="130" t="s">
        <v>7899</v>
      </c>
      <c r="L11276" s="113" t="s">
        <v>3947</v>
      </c>
      <c r="M11276" s="113" t="s">
        <v>11276</v>
      </c>
    </row>
    <row r="11277" spans="10:13">
      <c r="J11277" s="113" t="s">
        <v>12256</v>
      </c>
      <c r="K11277" s="130" t="s">
        <v>7902</v>
      </c>
      <c r="L11277" s="113" t="s">
        <v>3947</v>
      </c>
      <c r="M11277" s="113" t="s">
        <v>11277</v>
      </c>
    </row>
    <row r="11278" spans="10:13">
      <c r="J11278" s="113" t="s">
        <v>12256</v>
      </c>
      <c r="K11278" s="130" t="s">
        <v>7905</v>
      </c>
      <c r="L11278" s="113" t="s">
        <v>3947</v>
      </c>
      <c r="M11278" s="113" t="s">
        <v>11278</v>
      </c>
    </row>
    <row r="11279" spans="10:13">
      <c r="J11279" s="113" t="s">
        <v>12256</v>
      </c>
      <c r="K11279" s="130" t="s">
        <v>7908</v>
      </c>
      <c r="L11279" s="113" t="s">
        <v>3947</v>
      </c>
      <c r="M11279" s="113" t="s">
        <v>11279</v>
      </c>
    </row>
    <row r="11280" spans="10:13">
      <c r="J11280" s="113" t="s">
        <v>12256</v>
      </c>
      <c r="K11280" s="130" t="s">
        <v>3658</v>
      </c>
      <c r="L11280" s="113" t="s">
        <v>3947</v>
      </c>
      <c r="M11280" s="113" t="s">
        <v>11280</v>
      </c>
    </row>
    <row r="11281" spans="10:13">
      <c r="J11281" s="113" t="s">
        <v>12256</v>
      </c>
      <c r="K11281" s="130" t="s">
        <v>7913</v>
      </c>
      <c r="L11281" s="113" t="s">
        <v>3947</v>
      </c>
      <c r="M11281" s="113" t="s">
        <v>11281</v>
      </c>
    </row>
    <row r="11282" spans="10:13">
      <c r="J11282" s="113" t="s">
        <v>12256</v>
      </c>
      <c r="K11282" s="130" t="s">
        <v>7916</v>
      </c>
      <c r="L11282" s="113" t="s">
        <v>3947</v>
      </c>
      <c r="M11282" s="113" t="s">
        <v>11282</v>
      </c>
    </row>
    <row r="11283" spans="10:13">
      <c r="J11283" s="113" t="s">
        <v>12256</v>
      </c>
      <c r="K11283" s="130" t="s">
        <v>7919</v>
      </c>
      <c r="L11283" s="113" t="s">
        <v>3947</v>
      </c>
      <c r="M11283" s="113" t="s">
        <v>11283</v>
      </c>
    </row>
    <row r="11284" spans="10:13">
      <c r="J11284" s="113" t="s">
        <v>12256</v>
      </c>
      <c r="K11284" s="130" t="s">
        <v>7922</v>
      </c>
      <c r="L11284" s="113" t="s">
        <v>3947</v>
      </c>
      <c r="M11284" s="113" t="s">
        <v>11284</v>
      </c>
    </row>
    <row r="11285" spans="10:13">
      <c r="J11285" s="113" t="s">
        <v>12256</v>
      </c>
      <c r="K11285" s="130" t="s">
        <v>7925</v>
      </c>
      <c r="L11285" s="113" t="s">
        <v>3947</v>
      </c>
      <c r="M11285" s="113" t="s">
        <v>11285</v>
      </c>
    </row>
    <row r="11286" spans="10:13">
      <c r="J11286" s="113" t="s">
        <v>12256</v>
      </c>
      <c r="K11286" s="130" t="s">
        <v>7928</v>
      </c>
      <c r="L11286" s="113" t="s">
        <v>3947</v>
      </c>
      <c r="M11286" s="113" t="s">
        <v>11286</v>
      </c>
    </row>
    <row r="11287" spans="10:13">
      <c r="J11287" s="113" t="s">
        <v>12256</v>
      </c>
      <c r="K11287" s="130" t="s">
        <v>7931</v>
      </c>
      <c r="L11287" s="113" t="s">
        <v>3947</v>
      </c>
      <c r="M11287" s="113" t="s">
        <v>11287</v>
      </c>
    </row>
    <row r="11288" spans="10:13">
      <c r="J11288" s="113" t="s">
        <v>12256</v>
      </c>
      <c r="K11288" s="130" t="s">
        <v>7934</v>
      </c>
      <c r="L11288" s="113" t="s">
        <v>3947</v>
      </c>
      <c r="M11288" s="113" t="s">
        <v>11288</v>
      </c>
    </row>
    <row r="11289" spans="10:13">
      <c r="J11289" s="113" t="s">
        <v>12256</v>
      </c>
      <c r="K11289" s="130" t="s">
        <v>7937</v>
      </c>
      <c r="L11289" s="113" t="s">
        <v>3947</v>
      </c>
      <c r="M11289" s="113" t="s">
        <v>11289</v>
      </c>
    </row>
    <row r="11290" spans="10:13">
      <c r="J11290" s="113" t="s">
        <v>12256</v>
      </c>
      <c r="K11290" s="130" t="s">
        <v>7940</v>
      </c>
      <c r="L11290" s="113" t="s">
        <v>3947</v>
      </c>
      <c r="M11290" s="113" t="s">
        <v>11290</v>
      </c>
    </row>
    <row r="11291" spans="10:13">
      <c r="J11291" s="113" t="s">
        <v>12256</v>
      </c>
      <c r="K11291" s="130" t="s">
        <v>7942</v>
      </c>
      <c r="L11291" s="113" t="s">
        <v>3947</v>
      </c>
      <c r="M11291" s="113" t="s">
        <v>11291</v>
      </c>
    </row>
    <row r="11292" spans="10:13">
      <c r="J11292" s="113" t="s">
        <v>12256</v>
      </c>
      <c r="K11292" s="130" t="s">
        <v>7945</v>
      </c>
      <c r="L11292" s="113" t="s">
        <v>3947</v>
      </c>
      <c r="M11292" s="113" t="s">
        <v>11292</v>
      </c>
    </row>
    <row r="11293" spans="10:13">
      <c r="J11293" s="113" t="s">
        <v>12256</v>
      </c>
      <c r="K11293" s="130" t="s">
        <v>7948</v>
      </c>
      <c r="L11293" s="113" t="s">
        <v>3947</v>
      </c>
      <c r="M11293" s="113" t="s">
        <v>11293</v>
      </c>
    </row>
    <row r="11294" spans="10:13">
      <c r="J11294" s="113" t="s">
        <v>12256</v>
      </c>
      <c r="K11294" s="130" t="s">
        <v>7951</v>
      </c>
      <c r="L11294" s="113" t="s">
        <v>3947</v>
      </c>
      <c r="M11294" s="113" t="s">
        <v>11294</v>
      </c>
    </row>
    <row r="11295" spans="10:13">
      <c r="J11295" s="113" t="s">
        <v>12256</v>
      </c>
      <c r="K11295" s="130" t="s">
        <v>7954</v>
      </c>
      <c r="L11295" s="113" t="s">
        <v>3947</v>
      </c>
      <c r="M11295" s="113" t="s">
        <v>11295</v>
      </c>
    </row>
    <row r="11296" spans="10:13">
      <c r="J11296" s="113" t="s">
        <v>12256</v>
      </c>
      <c r="K11296" s="130" t="s">
        <v>7957</v>
      </c>
      <c r="L11296" s="113" t="s">
        <v>3947</v>
      </c>
      <c r="M11296" s="113" t="s">
        <v>11296</v>
      </c>
    </row>
    <row r="11297" spans="10:13">
      <c r="J11297" s="113" t="s">
        <v>12256</v>
      </c>
      <c r="K11297" s="130" t="s">
        <v>7960</v>
      </c>
      <c r="L11297" s="113" t="s">
        <v>3947</v>
      </c>
      <c r="M11297" s="113" t="s">
        <v>11297</v>
      </c>
    </row>
    <row r="11298" spans="10:13">
      <c r="J11298" s="113" t="s">
        <v>12256</v>
      </c>
      <c r="K11298" s="130" t="s">
        <v>7963</v>
      </c>
      <c r="L11298" s="113" t="s">
        <v>3947</v>
      </c>
      <c r="M11298" s="113" t="s">
        <v>11298</v>
      </c>
    </row>
    <row r="11299" spans="10:13">
      <c r="J11299" s="113" t="s">
        <v>12256</v>
      </c>
      <c r="K11299" s="130" t="s">
        <v>7966</v>
      </c>
      <c r="L11299" s="113" t="s">
        <v>3947</v>
      </c>
      <c r="M11299" s="113" t="s">
        <v>11299</v>
      </c>
    </row>
    <row r="11300" spans="10:13">
      <c r="J11300" s="113" t="s">
        <v>12256</v>
      </c>
      <c r="K11300" s="130" t="s">
        <v>3660</v>
      </c>
      <c r="L11300" s="113" t="s">
        <v>3947</v>
      </c>
      <c r="M11300" s="113" t="s">
        <v>11300</v>
      </c>
    </row>
    <row r="11301" spans="10:13">
      <c r="J11301" s="113" t="s">
        <v>12256</v>
      </c>
      <c r="K11301" s="130" t="s">
        <v>7971</v>
      </c>
      <c r="L11301" s="113" t="s">
        <v>3947</v>
      </c>
      <c r="M11301" s="113" t="s">
        <v>11301</v>
      </c>
    </row>
    <row r="11302" spans="10:13">
      <c r="J11302" s="113" t="s">
        <v>12256</v>
      </c>
      <c r="K11302" s="130" t="s">
        <v>7974</v>
      </c>
      <c r="L11302" s="113" t="s">
        <v>3947</v>
      </c>
      <c r="M11302" s="113" t="s">
        <v>11302</v>
      </c>
    </row>
    <row r="11303" spans="10:13">
      <c r="J11303" s="113" t="s">
        <v>12256</v>
      </c>
      <c r="K11303" s="130" t="s">
        <v>7977</v>
      </c>
      <c r="L11303" s="113" t="s">
        <v>3947</v>
      </c>
      <c r="M11303" s="113" t="s">
        <v>11303</v>
      </c>
    </row>
    <row r="11304" spans="10:13">
      <c r="J11304" s="113" t="s">
        <v>12256</v>
      </c>
      <c r="K11304" s="130" t="s">
        <v>7980</v>
      </c>
      <c r="L11304" s="113" t="s">
        <v>3947</v>
      </c>
      <c r="M11304" s="113" t="s">
        <v>11304</v>
      </c>
    </row>
    <row r="11305" spans="10:13">
      <c r="J11305" s="113" t="s">
        <v>12256</v>
      </c>
      <c r="K11305" s="130" t="s">
        <v>7983</v>
      </c>
      <c r="L11305" s="113" t="s">
        <v>3947</v>
      </c>
      <c r="M11305" s="113" t="s">
        <v>11305</v>
      </c>
    </row>
    <row r="11306" spans="10:13">
      <c r="J11306" s="113" t="s">
        <v>12256</v>
      </c>
      <c r="K11306" s="130" t="s">
        <v>7986</v>
      </c>
      <c r="L11306" s="113" t="s">
        <v>3947</v>
      </c>
      <c r="M11306" s="113" t="s">
        <v>11306</v>
      </c>
    </row>
    <row r="11307" spans="10:13">
      <c r="J11307" s="113" t="s">
        <v>12256</v>
      </c>
      <c r="K11307" s="130" t="s">
        <v>7989</v>
      </c>
      <c r="L11307" s="113" t="s">
        <v>3947</v>
      </c>
      <c r="M11307" s="113" t="s">
        <v>11307</v>
      </c>
    </row>
    <row r="11308" spans="10:13">
      <c r="J11308" s="113" t="s">
        <v>12256</v>
      </c>
      <c r="K11308" s="130" t="s">
        <v>7992</v>
      </c>
      <c r="L11308" s="113" t="s">
        <v>3947</v>
      </c>
      <c r="M11308" s="113" t="s">
        <v>11308</v>
      </c>
    </row>
    <row r="11309" spans="10:13">
      <c r="J11309" s="113" t="s">
        <v>12256</v>
      </c>
      <c r="K11309" s="130" t="s">
        <v>7995</v>
      </c>
      <c r="L11309" s="113" t="s">
        <v>3947</v>
      </c>
      <c r="M11309" s="113" t="s">
        <v>11309</v>
      </c>
    </row>
    <row r="11310" spans="10:13">
      <c r="J11310" s="113" t="s">
        <v>12256</v>
      </c>
      <c r="K11310" s="130" t="s">
        <v>7998</v>
      </c>
      <c r="L11310" s="113" t="s">
        <v>3947</v>
      </c>
      <c r="M11310" s="113" t="s">
        <v>11310</v>
      </c>
    </row>
    <row r="11311" spans="10:13">
      <c r="J11311" s="113" t="s">
        <v>12256</v>
      </c>
      <c r="K11311" s="130" t="s">
        <v>8001</v>
      </c>
      <c r="L11311" s="113" t="s">
        <v>3947</v>
      </c>
      <c r="M11311" s="113" t="s">
        <v>11311</v>
      </c>
    </row>
    <row r="11312" spans="10:13">
      <c r="J11312" s="113" t="s">
        <v>12256</v>
      </c>
      <c r="K11312" s="130" t="s">
        <v>8004</v>
      </c>
      <c r="L11312" s="113" t="s">
        <v>3947</v>
      </c>
      <c r="M11312" s="113" t="s">
        <v>11312</v>
      </c>
    </row>
    <row r="11313" spans="10:13">
      <c r="J11313" s="113" t="s">
        <v>12256</v>
      </c>
      <c r="K11313" s="130" t="s">
        <v>8007</v>
      </c>
      <c r="L11313" s="113" t="s">
        <v>3947</v>
      </c>
      <c r="M11313" s="113" t="s">
        <v>11313</v>
      </c>
    </row>
    <row r="11314" spans="10:13">
      <c r="J11314" s="113" t="s">
        <v>12256</v>
      </c>
      <c r="K11314" s="130" t="s">
        <v>8010</v>
      </c>
      <c r="L11314" s="113" t="s">
        <v>3947</v>
      </c>
      <c r="M11314" s="113" t="s">
        <v>11314</v>
      </c>
    </row>
    <row r="11315" spans="10:13">
      <c r="J11315" s="113" t="s">
        <v>12256</v>
      </c>
      <c r="K11315" s="130" t="s">
        <v>8013</v>
      </c>
      <c r="L11315" s="113" t="s">
        <v>3947</v>
      </c>
      <c r="M11315" s="113" t="s">
        <v>11315</v>
      </c>
    </row>
    <row r="11316" spans="10:13">
      <c r="J11316" s="113" t="s">
        <v>12256</v>
      </c>
      <c r="K11316" s="130" t="s">
        <v>8016</v>
      </c>
      <c r="L11316" s="113" t="s">
        <v>3947</v>
      </c>
      <c r="M11316" s="113" t="s">
        <v>11316</v>
      </c>
    </row>
    <row r="11317" spans="10:13">
      <c r="J11317" s="113" t="s">
        <v>12256</v>
      </c>
      <c r="K11317" s="130" t="s">
        <v>8019</v>
      </c>
      <c r="L11317" s="113" t="s">
        <v>3947</v>
      </c>
      <c r="M11317" s="113" t="s">
        <v>11317</v>
      </c>
    </row>
    <row r="11318" spans="10:13">
      <c r="J11318" s="113" t="s">
        <v>12256</v>
      </c>
      <c r="K11318" s="130" t="s">
        <v>8022</v>
      </c>
      <c r="L11318" s="113" t="s">
        <v>3947</v>
      </c>
      <c r="M11318" s="113" t="s">
        <v>11318</v>
      </c>
    </row>
    <row r="11319" spans="10:13">
      <c r="J11319" s="113" t="s">
        <v>12256</v>
      </c>
      <c r="K11319" s="130" t="s">
        <v>8025</v>
      </c>
      <c r="L11319" s="113" t="s">
        <v>3947</v>
      </c>
      <c r="M11319" s="113" t="s">
        <v>11319</v>
      </c>
    </row>
    <row r="11320" spans="10:13">
      <c r="J11320" s="113" t="s">
        <v>12256</v>
      </c>
      <c r="K11320" s="130" t="s">
        <v>3662</v>
      </c>
      <c r="L11320" s="113" t="s">
        <v>3947</v>
      </c>
      <c r="M11320" s="113" t="s">
        <v>11320</v>
      </c>
    </row>
    <row r="11321" spans="10:13">
      <c r="J11321" s="113" t="s">
        <v>12256</v>
      </c>
      <c r="K11321" s="130" t="s">
        <v>8030</v>
      </c>
      <c r="L11321" s="113" t="s">
        <v>3947</v>
      </c>
      <c r="M11321" s="113" t="s">
        <v>11321</v>
      </c>
    </row>
    <row r="11322" spans="10:13">
      <c r="J11322" s="113" t="s">
        <v>12256</v>
      </c>
      <c r="K11322" s="130" t="s">
        <v>8033</v>
      </c>
      <c r="L11322" s="113" t="s">
        <v>3947</v>
      </c>
      <c r="M11322" s="113" t="s">
        <v>11322</v>
      </c>
    </row>
    <row r="11323" spans="10:13">
      <c r="J11323" s="113" t="s">
        <v>12256</v>
      </c>
      <c r="K11323" s="130" t="s">
        <v>8036</v>
      </c>
      <c r="L11323" s="113" t="s">
        <v>3947</v>
      </c>
      <c r="M11323" s="113" t="s">
        <v>11323</v>
      </c>
    </row>
    <row r="11324" spans="10:13">
      <c r="J11324" s="113" t="s">
        <v>12256</v>
      </c>
      <c r="K11324" s="130" t="s">
        <v>8039</v>
      </c>
      <c r="L11324" s="113" t="s">
        <v>3947</v>
      </c>
      <c r="M11324" s="113" t="s">
        <v>11324</v>
      </c>
    </row>
    <row r="11325" spans="10:13">
      <c r="J11325" s="113" t="s">
        <v>12256</v>
      </c>
      <c r="K11325" s="130" t="s">
        <v>8042</v>
      </c>
      <c r="L11325" s="113" t="s">
        <v>3947</v>
      </c>
      <c r="M11325" s="113" t="s">
        <v>11325</v>
      </c>
    </row>
    <row r="11326" spans="10:13">
      <c r="J11326" s="113" t="s">
        <v>12256</v>
      </c>
      <c r="K11326" s="130" t="s">
        <v>8045</v>
      </c>
      <c r="L11326" s="113" t="s">
        <v>3947</v>
      </c>
      <c r="M11326" s="113" t="s">
        <v>11326</v>
      </c>
    </row>
    <row r="11327" spans="10:13">
      <c r="J11327" s="113" t="s">
        <v>12256</v>
      </c>
      <c r="K11327" s="130" t="s">
        <v>8048</v>
      </c>
      <c r="L11327" s="113" t="s">
        <v>3947</v>
      </c>
      <c r="M11327" s="113" t="s">
        <v>11327</v>
      </c>
    </row>
    <row r="11328" spans="10:13">
      <c r="J11328" s="113" t="s">
        <v>12256</v>
      </c>
      <c r="K11328" s="130" t="s">
        <v>8051</v>
      </c>
      <c r="L11328" s="113" t="s">
        <v>3947</v>
      </c>
      <c r="M11328" s="113" t="s">
        <v>11328</v>
      </c>
    </row>
    <row r="11329" spans="10:13">
      <c r="J11329" s="113" t="s">
        <v>12256</v>
      </c>
      <c r="K11329" s="130" t="s">
        <v>8054</v>
      </c>
      <c r="L11329" s="113" t="s">
        <v>3947</v>
      </c>
      <c r="M11329" s="113" t="s">
        <v>11329</v>
      </c>
    </row>
    <row r="11330" spans="10:13">
      <c r="J11330" s="113" t="s">
        <v>12256</v>
      </c>
      <c r="K11330" s="130" t="s">
        <v>8057</v>
      </c>
      <c r="L11330" s="113" t="s">
        <v>3947</v>
      </c>
      <c r="M11330" s="113" t="s">
        <v>11330</v>
      </c>
    </row>
    <row r="11331" spans="10:13">
      <c r="J11331" s="113" t="s">
        <v>12256</v>
      </c>
      <c r="K11331" s="130" t="s">
        <v>8060</v>
      </c>
      <c r="L11331" s="113" t="s">
        <v>3947</v>
      </c>
      <c r="M11331" s="113" t="s">
        <v>11331</v>
      </c>
    </row>
    <row r="11332" spans="10:13">
      <c r="J11332" s="113" t="s">
        <v>12256</v>
      </c>
      <c r="K11332" s="130" t="s">
        <v>8063</v>
      </c>
      <c r="L11332" s="113" t="s">
        <v>3947</v>
      </c>
      <c r="M11332" s="113" t="s">
        <v>11332</v>
      </c>
    </row>
    <row r="11333" spans="10:13">
      <c r="J11333" s="113" t="s">
        <v>12256</v>
      </c>
      <c r="K11333" s="130" t="s">
        <v>8066</v>
      </c>
      <c r="L11333" s="113" t="s">
        <v>3947</v>
      </c>
      <c r="M11333" s="113" t="s">
        <v>11333</v>
      </c>
    </row>
    <row r="11334" spans="10:13">
      <c r="J11334" s="113" t="s">
        <v>12256</v>
      </c>
      <c r="K11334" s="130" t="s">
        <v>8069</v>
      </c>
      <c r="L11334" s="113" t="s">
        <v>3947</v>
      </c>
      <c r="M11334" s="113" t="s">
        <v>11334</v>
      </c>
    </row>
    <row r="11335" spans="10:13">
      <c r="J11335" s="113" t="s">
        <v>12256</v>
      </c>
      <c r="K11335" s="130" t="s">
        <v>8072</v>
      </c>
      <c r="L11335" s="113" t="s">
        <v>3947</v>
      </c>
      <c r="M11335" s="113" t="s">
        <v>11335</v>
      </c>
    </row>
    <row r="11336" spans="10:13">
      <c r="J11336" s="113" t="s">
        <v>12256</v>
      </c>
      <c r="K11336" s="130" t="s">
        <v>8075</v>
      </c>
      <c r="L11336" s="113" t="s">
        <v>3947</v>
      </c>
      <c r="M11336" s="113" t="s">
        <v>11336</v>
      </c>
    </row>
    <row r="11337" spans="10:13">
      <c r="J11337" s="113" t="s">
        <v>12256</v>
      </c>
      <c r="K11337" s="130" t="s">
        <v>8078</v>
      </c>
      <c r="L11337" s="113" t="s">
        <v>3947</v>
      </c>
      <c r="M11337" s="113" t="s">
        <v>11337</v>
      </c>
    </row>
    <row r="11338" spans="10:13">
      <c r="J11338" s="113" t="s">
        <v>12256</v>
      </c>
      <c r="K11338" s="130" t="s">
        <v>8081</v>
      </c>
      <c r="L11338" s="113" t="s">
        <v>3947</v>
      </c>
      <c r="M11338" s="113" t="s">
        <v>11338</v>
      </c>
    </row>
    <row r="11339" spans="10:13">
      <c r="J11339" s="113" t="s">
        <v>12256</v>
      </c>
      <c r="K11339" s="130" t="s">
        <v>8084</v>
      </c>
      <c r="L11339" s="113" t="s">
        <v>3947</v>
      </c>
      <c r="M11339" s="113" t="s">
        <v>11339</v>
      </c>
    </row>
    <row r="11340" spans="10:13">
      <c r="J11340" s="113" t="s">
        <v>12256</v>
      </c>
      <c r="K11340" s="130" t="s">
        <v>3664</v>
      </c>
      <c r="L11340" s="113" t="s">
        <v>3947</v>
      </c>
      <c r="M11340" s="113" t="s">
        <v>11340</v>
      </c>
    </row>
    <row r="11341" spans="10:13">
      <c r="J11341" s="113" t="s">
        <v>12256</v>
      </c>
      <c r="K11341" s="130" t="s">
        <v>8089</v>
      </c>
      <c r="L11341" s="113" t="s">
        <v>3947</v>
      </c>
      <c r="M11341" s="113" t="s">
        <v>11341</v>
      </c>
    </row>
    <row r="11342" spans="10:13">
      <c r="J11342" s="113" t="s">
        <v>12256</v>
      </c>
      <c r="K11342" s="130" t="s">
        <v>8092</v>
      </c>
      <c r="L11342" s="113" t="s">
        <v>3947</v>
      </c>
      <c r="M11342" s="113" t="s">
        <v>11342</v>
      </c>
    </row>
    <row r="11343" spans="10:13">
      <c r="J11343" s="113" t="s">
        <v>12256</v>
      </c>
      <c r="K11343" s="130" t="s">
        <v>8095</v>
      </c>
      <c r="L11343" s="113" t="s">
        <v>3947</v>
      </c>
      <c r="M11343" s="113" t="s">
        <v>11343</v>
      </c>
    </row>
    <row r="11344" spans="10:13">
      <c r="J11344" s="113" t="s">
        <v>12256</v>
      </c>
      <c r="K11344" s="130" t="s">
        <v>8098</v>
      </c>
      <c r="L11344" s="113" t="s">
        <v>3947</v>
      </c>
      <c r="M11344" s="113" t="s">
        <v>11344</v>
      </c>
    </row>
    <row r="11345" spans="10:13">
      <c r="J11345" s="113" t="s">
        <v>12256</v>
      </c>
      <c r="K11345" s="130" t="s">
        <v>8101</v>
      </c>
      <c r="L11345" s="113" t="s">
        <v>3947</v>
      </c>
      <c r="M11345" s="113" t="s">
        <v>11345</v>
      </c>
    </row>
    <row r="11346" spans="10:13">
      <c r="J11346" s="113" t="s">
        <v>12256</v>
      </c>
      <c r="K11346" s="130" t="s">
        <v>8104</v>
      </c>
      <c r="L11346" s="113" t="s">
        <v>3947</v>
      </c>
      <c r="M11346" s="113" t="s">
        <v>11346</v>
      </c>
    </row>
    <row r="11347" spans="10:13">
      <c r="J11347" s="113" t="s">
        <v>12256</v>
      </c>
      <c r="K11347" s="130" t="s">
        <v>8107</v>
      </c>
      <c r="L11347" s="113" t="s">
        <v>3947</v>
      </c>
      <c r="M11347" s="113" t="s">
        <v>11347</v>
      </c>
    </row>
    <row r="11348" spans="10:13">
      <c r="J11348" s="113" t="s">
        <v>12256</v>
      </c>
      <c r="K11348" s="130" t="s">
        <v>8110</v>
      </c>
      <c r="L11348" s="113" t="s">
        <v>3947</v>
      </c>
      <c r="M11348" s="113" t="s">
        <v>11348</v>
      </c>
    </row>
    <row r="11349" spans="10:13">
      <c r="J11349" s="113" t="s">
        <v>12256</v>
      </c>
      <c r="K11349" s="130" t="s">
        <v>8113</v>
      </c>
      <c r="L11349" s="113" t="s">
        <v>3947</v>
      </c>
      <c r="M11349" s="113" t="s">
        <v>11349</v>
      </c>
    </row>
    <row r="11350" spans="10:13">
      <c r="J11350" s="113" t="s">
        <v>12256</v>
      </c>
      <c r="K11350" s="130" t="s">
        <v>8116</v>
      </c>
      <c r="L11350" s="113" t="s">
        <v>3947</v>
      </c>
      <c r="M11350" s="113" t="s">
        <v>11350</v>
      </c>
    </row>
    <row r="11351" spans="10:13">
      <c r="J11351" s="113" t="s">
        <v>12256</v>
      </c>
      <c r="K11351" s="130" t="s">
        <v>8119</v>
      </c>
      <c r="L11351" s="113" t="s">
        <v>3947</v>
      </c>
      <c r="M11351" s="113" t="s">
        <v>11351</v>
      </c>
    </row>
    <row r="11352" spans="10:13">
      <c r="J11352" s="113" t="s">
        <v>12256</v>
      </c>
      <c r="K11352" s="130" t="s">
        <v>8122</v>
      </c>
      <c r="L11352" s="113" t="s">
        <v>3947</v>
      </c>
      <c r="M11352" s="113" t="s">
        <v>11352</v>
      </c>
    </row>
    <row r="11353" spans="10:13">
      <c r="J11353" s="113" t="s">
        <v>12256</v>
      </c>
      <c r="K11353" s="130" t="s">
        <v>8125</v>
      </c>
      <c r="L11353" s="113" t="s">
        <v>3947</v>
      </c>
      <c r="M11353" s="113" t="s">
        <v>11353</v>
      </c>
    </row>
    <row r="11354" spans="10:13">
      <c r="J11354" s="113" t="s">
        <v>12256</v>
      </c>
      <c r="K11354" s="130" t="s">
        <v>8128</v>
      </c>
      <c r="L11354" s="113" t="s">
        <v>3947</v>
      </c>
      <c r="M11354" s="113" t="s">
        <v>11354</v>
      </c>
    </row>
    <row r="11355" spans="10:13">
      <c r="J11355" s="113" t="s">
        <v>12256</v>
      </c>
      <c r="K11355" s="130" t="s">
        <v>8131</v>
      </c>
      <c r="L11355" s="113" t="s">
        <v>3947</v>
      </c>
      <c r="M11355" s="113" t="s">
        <v>11355</v>
      </c>
    </row>
    <row r="11356" spans="10:13">
      <c r="J11356" s="113" t="s">
        <v>12256</v>
      </c>
      <c r="K11356" s="130" t="s">
        <v>8133</v>
      </c>
      <c r="L11356" s="113" t="s">
        <v>3947</v>
      </c>
      <c r="M11356" s="113" t="s">
        <v>11356</v>
      </c>
    </row>
    <row r="11357" spans="10:13">
      <c r="J11357" s="113" t="s">
        <v>12256</v>
      </c>
      <c r="K11357" s="130" t="s">
        <v>8136</v>
      </c>
      <c r="L11357" s="113" t="s">
        <v>3947</v>
      </c>
      <c r="M11357" s="113" t="s">
        <v>11357</v>
      </c>
    </row>
    <row r="11358" spans="10:13">
      <c r="J11358" s="113" t="s">
        <v>12256</v>
      </c>
      <c r="K11358" s="130" t="s">
        <v>8139</v>
      </c>
      <c r="L11358" s="113" t="s">
        <v>3947</v>
      </c>
      <c r="M11358" s="113" t="s">
        <v>11358</v>
      </c>
    </row>
    <row r="11359" spans="10:13">
      <c r="J11359" s="113" t="s">
        <v>12256</v>
      </c>
      <c r="K11359" s="130" t="s">
        <v>8142</v>
      </c>
      <c r="L11359" s="113" t="s">
        <v>3947</v>
      </c>
      <c r="M11359" s="113" t="s">
        <v>11359</v>
      </c>
    </row>
    <row r="11360" spans="10:13">
      <c r="J11360" s="113" t="s">
        <v>12256</v>
      </c>
      <c r="K11360" s="130" t="s">
        <v>3666</v>
      </c>
      <c r="L11360" s="113" t="s">
        <v>3947</v>
      </c>
      <c r="M11360" s="113" t="s">
        <v>11360</v>
      </c>
    </row>
    <row r="11361" spans="10:13">
      <c r="J11361" s="113" t="s">
        <v>12256</v>
      </c>
      <c r="K11361" s="130" t="s">
        <v>8147</v>
      </c>
      <c r="L11361" s="113" t="s">
        <v>3947</v>
      </c>
      <c r="M11361" s="113" t="s">
        <v>11361</v>
      </c>
    </row>
    <row r="11362" spans="10:13">
      <c r="J11362" s="113" t="s">
        <v>12256</v>
      </c>
      <c r="K11362" s="130" t="s">
        <v>8150</v>
      </c>
      <c r="L11362" s="113" t="s">
        <v>3947</v>
      </c>
      <c r="M11362" s="113" t="s">
        <v>11362</v>
      </c>
    </row>
    <row r="11363" spans="10:13">
      <c r="J11363" s="113" t="s">
        <v>12256</v>
      </c>
      <c r="K11363" s="130" t="s">
        <v>8153</v>
      </c>
      <c r="L11363" s="113" t="s">
        <v>3947</v>
      </c>
      <c r="M11363" s="113" t="s">
        <v>11363</v>
      </c>
    </row>
    <row r="11364" spans="10:13">
      <c r="J11364" s="113" t="s">
        <v>12256</v>
      </c>
      <c r="K11364" s="130" t="s">
        <v>8156</v>
      </c>
      <c r="L11364" s="113" t="s">
        <v>3947</v>
      </c>
      <c r="M11364" s="113" t="s">
        <v>11364</v>
      </c>
    </row>
    <row r="11365" spans="10:13">
      <c r="J11365" s="113" t="s">
        <v>12256</v>
      </c>
      <c r="K11365" s="130" t="s">
        <v>8159</v>
      </c>
      <c r="L11365" s="113" t="s">
        <v>3947</v>
      </c>
      <c r="M11365" s="113" t="s">
        <v>11365</v>
      </c>
    </row>
    <row r="11366" spans="10:13">
      <c r="J11366" s="113" t="s">
        <v>12256</v>
      </c>
      <c r="K11366" s="130" t="s">
        <v>8162</v>
      </c>
      <c r="L11366" s="113" t="s">
        <v>3947</v>
      </c>
      <c r="M11366" s="113" t="s">
        <v>11366</v>
      </c>
    </row>
    <row r="11367" spans="10:13">
      <c r="J11367" s="113" t="s">
        <v>12256</v>
      </c>
      <c r="K11367" s="130" t="s">
        <v>8165</v>
      </c>
      <c r="L11367" s="113" t="s">
        <v>3947</v>
      </c>
      <c r="M11367" s="113" t="s">
        <v>11367</v>
      </c>
    </row>
    <row r="11368" spans="10:13">
      <c r="J11368" s="113" t="s">
        <v>12256</v>
      </c>
      <c r="K11368" s="130" t="s">
        <v>8168</v>
      </c>
      <c r="L11368" s="113" t="s">
        <v>3947</v>
      </c>
      <c r="M11368" s="113" t="s">
        <v>11368</v>
      </c>
    </row>
    <row r="11369" spans="10:13">
      <c r="J11369" s="113" t="s">
        <v>12256</v>
      </c>
      <c r="K11369" s="130" t="s">
        <v>8171</v>
      </c>
      <c r="L11369" s="113" t="s">
        <v>3947</v>
      </c>
      <c r="M11369" s="113" t="s">
        <v>11369</v>
      </c>
    </row>
    <row r="11370" spans="10:13">
      <c r="J11370" s="113" t="s">
        <v>12256</v>
      </c>
      <c r="K11370" s="130" t="s">
        <v>8174</v>
      </c>
      <c r="L11370" s="113" t="s">
        <v>3947</v>
      </c>
      <c r="M11370" s="113" t="s">
        <v>11370</v>
      </c>
    </row>
    <row r="11371" spans="10:13">
      <c r="J11371" s="113" t="s">
        <v>12256</v>
      </c>
      <c r="K11371" s="130" t="s">
        <v>8177</v>
      </c>
      <c r="L11371" s="113" t="s">
        <v>3947</v>
      </c>
      <c r="M11371" s="113" t="s">
        <v>11371</v>
      </c>
    </row>
    <row r="11372" spans="10:13">
      <c r="J11372" s="113" t="s">
        <v>12256</v>
      </c>
      <c r="K11372" s="130" t="s">
        <v>8180</v>
      </c>
      <c r="L11372" s="113" t="s">
        <v>3947</v>
      </c>
      <c r="M11372" s="113" t="s">
        <v>11372</v>
      </c>
    </row>
    <row r="11373" spans="10:13">
      <c r="J11373" s="113" t="s">
        <v>12256</v>
      </c>
      <c r="K11373" s="130" t="s">
        <v>8183</v>
      </c>
      <c r="L11373" s="113" t="s">
        <v>3947</v>
      </c>
      <c r="M11373" s="113" t="s">
        <v>11373</v>
      </c>
    </row>
    <row r="11374" spans="10:13">
      <c r="J11374" s="113" t="s">
        <v>12256</v>
      </c>
      <c r="K11374" s="130" t="s">
        <v>8186</v>
      </c>
      <c r="L11374" s="113" t="s">
        <v>3947</v>
      </c>
      <c r="M11374" s="113" t="s">
        <v>11374</v>
      </c>
    </row>
    <row r="11375" spans="10:13">
      <c r="J11375" s="113" t="s">
        <v>12256</v>
      </c>
      <c r="K11375" s="130" t="s">
        <v>8189</v>
      </c>
      <c r="L11375" s="113" t="s">
        <v>3947</v>
      </c>
      <c r="M11375" s="113" t="s">
        <v>11375</v>
      </c>
    </row>
    <row r="11376" spans="10:13">
      <c r="J11376" s="113" t="s">
        <v>12256</v>
      </c>
      <c r="K11376" s="130" t="s">
        <v>8192</v>
      </c>
      <c r="L11376" s="113" t="s">
        <v>3947</v>
      </c>
      <c r="M11376" s="113" t="s">
        <v>11376</v>
      </c>
    </row>
    <row r="11377" spans="10:13">
      <c r="J11377" s="113" t="s">
        <v>12256</v>
      </c>
      <c r="K11377" s="130" t="s">
        <v>8195</v>
      </c>
      <c r="L11377" s="113" t="s">
        <v>3947</v>
      </c>
      <c r="M11377" s="113" t="s">
        <v>11377</v>
      </c>
    </row>
    <row r="11378" spans="10:13">
      <c r="J11378" s="113" t="s">
        <v>12256</v>
      </c>
      <c r="K11378" s="130" t="s">
        <v>8198</v>
      </c>
      <c r="L11378" s="113" t="s">
        <v>3947</v>
      </c>
      <c r="M11378" s="113" t="s">
        <v>11378</v>
      </c>
    </row>
    <row r="11379" spans="10:13">
      <c r="J11379" s="113" t="s">
        <v>12256</v>
      </c>
      <c r="K11379" s="130" t="s">
        <v>8201</v>
      </c>
      <c r="L11379" s="113" t="s">
        <v>3947</v>
      </c>
      <c r="M11379" s="113" t="s">
        <v>11379</v>
      </c>
    </row>
    <row r="11380" spans="10:13">
      <c r="J11380" s="113" t="s">
        <v>12256</v>
      </c>
      <c r="K11380" s="130" t="s">
        <v>3668</v>
      </c>
      <c r="L11380" s="113" t="s">
        <v>3947</v>
      </c>
      <c r="M11380" s="113" t="s">
        <v>11380</v>
      </c>
    </row>
    <row r="11381" spans="10:13">
      <c r="J11381" s="113" t="s">
        <v>12256</v>
      </c>
      <c r="K11381" s="130" t="s">
        <v>8206</v>
      </c>
      <c r="L11381" s="113" t="s">
        <v>3947</v>
      </c>
      <c r="M11381" s="113" t="s">
        <v>11381</v>
      </c>
    </row>
    <row r="11382" spans="10:13">
      <c r="J11382" s="113" t="s">
        <v>12256</v>
      </c>
      <c r="K11382" s="130" t="s">
        <v>8209</v>
      </c>
      <c r="L11382" s="113" t="s">
        <v>3947</v>
      </c>
      <c r="M11382" s="113" t="s">
        <v>11382</v>
      </c>
    </row>
    <row r="11383" spans="10:13">
      <c r="J11383" s="113" t="s">
        <v>12256</v>
      </c>
      <c r="K11383" s="130" t="s">
        <v>8212</v>
      </c>
      <c r="L11383" s="113" t="s">
        <v>3947</v>
      </c>
      <c r="M11383" s="113" t="s">
        <v>11383</v>
      </c>
    </row>
    <row r="11384" spans="10:13">
      <c r="J11384" s="113" t="s">
        <v>12256</v>
      </c>
      <c r="K11384" s="130" t="s">
        <v>8215</v>
      </c>
      <c r="L11384" s="113" t="s">
        <v>3947</v>
      </c>
      <c r="M11384" s="113" t="s">
        <v>11384</v>
      </c>
    </row>
    <row r="11385" spans="10:13">
      <c r="J11385" s="113" t="s">
        <v>12256</v>
      </c>
      <c r="K11385" s="130" t="s">
        <v>8218</v>
      </c>
      <c r="L11385" s="113" t="s">
        <v>3947</v>
      </c>
      <c r="M11385" s="113" t="s">
        <v>11385</v>
      </c>
    </row>
    <row r="11386" spans="10:13">
      <c r="J11386" s="113" t="s">
        <v>12256</v>
      </c>
      <c r="K11386" s="130" t="s">
        <v>8221</v>
      </c>
      <c r="L11386" s="113" t="s">
        <v>3947</v>
      </c>
      <c r="M11386" s="113" t="s">
        <v>11386</v>
      </c>
    </row>
    <row r="11387" spans="10:13">
      <c r="J11387" s="113" t="s">
        <v>12256</v>
      </c>
      <c r="K11387" s="130" t="s">
        <v>8224</v>
      </c>
      <c r="L11387" s="113" t="s">
        <v>3947</v>
      </c>
      <c r="M11387" s="113" t="s">
        <v>11387</v>
      </c>
    </row>
    <row r="11388" spans="10:13">
      <c r="J11388" s="113" t="s">
        <v>12256</v>
      </c>
      <c r="K11388" s="130" t="s">
        <v>8227</v>
      </c>
      <c r="L11388" s="113" t="s">
        <v>3947</v>
      </c>
      <c r="M11388" s="113" t="s">
        <v>11388</v>
      </c>
    </row>
    <row r="11389" spans="10:13">
      <c r="J11389" s="113" t="s">
        <v>12256</v>
      </c>
      <c r="K11389" s="130" t="s">
        <v>8230</v>
      </c>
      <c r="L11389" s="113" t="s">
        <v>3947</v>
      </c>
      <c r="M11389" s="113" t="s">
        <v>11389</v>
      </c>
    </row>
    <row r="11390" spans="10:13">
      <c r="J11390" s="113" t="s">
        <v>12256</v>
      </c>
      <c r="K11390" s="130" t="s">
        <v>8233</v>
      </c>
      <c r="L11390" s="113" t="s">
        <v>3947</v>
      </c>
      <c r="M11390" s="113" t="s">
        <v>11390</v>
      </c>
    </row>
    <row r="11391" spans="10:13">
      <c r="J11391" s="113" t="s">
        <v>12256</v>
      </c>
      <c r="K11391" s="130" t="s">
        <v>8236</v>
      </c>
      <c r="L11391" s="113" t="s">
        <v>3947</v>
      </c>
      <c r="M11391" s="113" t="s">
        <v>11391</v>
      </c>
    </row>
    <row r="11392" spans="10:13">
      <c r="J11392" s="113" t="s">
        <v>12256</v>
      </c>
      <c r="K11392" s="130" t="s">
        <v>8239</v>
      </c>
      <c r="L11392" s="113" t="s">
        <v>3947</v>
      </c>
      <c r="M11392" s="113" t="s">
        <v>11392</v>
      </c>
    </row>
    <row r="11393" spans="10:13">
      <c r="J11393" s="113" t="s">
        <v>12256</v>
      </c>
      <c r="K11393" s="130" t="s">
        <v>8242</v>
      </c>
      <c r="L11393" s="113" t="s">
        <v>3947</v>
      </c>
      <c r="M11393" s="113" t="s">
        <v>11393</v>
      </c>
    </row>
    <row r="11394" spans="10:13">
      <c r="J11394" s="113" t="s">
        <v>12256</v>
      </c>
      <c r="K11394" s="130" t="s">
        <v>8245</v>
      </c>
      <c r="L11394" s="113" t="s">
        <v>3947</v>
      </c>
      <c r="M11394" s="113" t="s">
        <v>11394</v>
      </c>
    </row>
    <row r="11395" spans="10:13">
      <c r="J11395" s="113" t="s">
        <v>12256</v>
      </c>
      <c r="K11395" s="130" t="s">
        <v>8248</v>
      </c>
      <c r="L11395" s="113" t="s">
        <v>3947</v>
      </c>
      <c r="M11395" s="113" t="s">
        <v>11395</v>
      </c>
    </row>
    <row r="11396" spans="10:13">
      <c r="J11396" s="113" t="s">
        <v>12256</v>
      </c>
      <c r="K11396" s="130" t="s">
        <v>8251</v>
      </c>
      <c r="L11396" s="113" t="s">
        <v>3947</v>
      </c>
      <c r="M11396" s="113" t="s">
        <v>11396</v>
      </c>
    </row>
    <row r="11397" spans="10:13">
      <c r="J11397" s="113" t="s">
        <v>12256</v>
      </c>
      <c r="K11397" s="130" t="s">
        <v>8254</v>
      </c>
      <c r="L11397" s="113" t="s">
        <v>3947</v>
      </c>
      <c r="M11397" s="113" t="s">
        <v>11397</v>
      </c>
    </row>
    <row r="11398" spans="10:13">
      <c r="J11398" s="113" t="s">
        <v>12256</v>
      </c>
      <c r="K11398" s="130" t="s">
        <v>8257</v>
      </c>
      <c r="L11398" s="113" t="s">
        <v>3947</v>
      </c>
      <c r="M11398" s="113" t="s">
        <v>11398</v>
      </c>
    </row>
    <row r="11399" spans="10:13">
      <c r="J11399" s="113" t="s">
        <v>12256</v>
      </c>
      <c r="K11399" s="130" t="s">
        <v>8260</v>
      </c>
      <c r="L11399" s="113" t="s">
        <v>3947</v>
      </c>
      <c r="M11399" s="113" t="s">
        <v>11399</v>
      </c>
    </row>
    <row r="11400" spans="10:13">
      <c r="J11400" s="113" t="s">
        <v>12256</v>
      </c>
      <c r="K11400" s="130" t="s">
        <v>3670</v>
      </c>
      <c r="L11400" s="113" t="s">
        <v>3947</v>
      </c>
      <c r="M11400" s="113" t="s">
        <v>11400</v>
      </c>
    </row>
    <row r="11401" spans="10:13">
      <c r="J11401" s="113" t="s">
        <v>12256</v>
      </c>
      <c r="K11401" s="130" t="s">
        <v>8265</v>
      </c>
      <c r="L11401" s="113" t="s">
        <v>3947</v>
      </c>
      <c r="M11401" s="113" t="s">
        <v>11401</v>
      </c>
    </row>
    <row r="11402" spans="10:13">
      <c r="J11402" s="113" t="s">
        <v>12256</v>
      </c>
      <c r="K11402" s="130" t="s">
        <v>8268</v>
      </c>
      <c r="L11402" s="113" t="s">
        <v>3947</v>
      </c>
      <c r="M11402" s="113" t="s">
        <v>11402</v>
      </c>
    </row>
    <row r="11403" spans="10:13">
      <c r="J11403" s="113" t="s">
        <v>12256</v>
      </c>
      <c r="K11403" s="130" t="s">
        <v>8271</v>
      </c>
      <c r="L11403" s="113" t="s">
        <v>3947</v>
      </c>
      <c r="M11403" s="113" t="s">
        <v>11403</v>
      </c>
    </row>
    <row r="11404" spans="10:13">
      <c r="J11404" s="113" t="s">
        <v>12256</v>
      </c>
      <c r="K11404" s="130" t="s">
        <v>8274</v>
      </c>
      <c r="L11404" s="113" t="s">
        <v>3947</v>
      </c>
      <c r="M11404" s="113" t="s">
        <v>11404</v>
      </c>
    </row>
    <row r="11405" spans="10:13">
      <c r="J11405" s="113" t="s">
        <v>12256</v>
      </c>
      <c r="K11405" s="130" t="s">
        <v>8277</v>
      </c>
      <c r="L11405" s="113" t="s">
        <v>3947</v>
      </c>
      <c r="M11405" s="113" t="s">
        <v>11405</v>
      </c>
    </row>
    <row r="11406" spans="10:13">
      <c r="J11406" s="113" t="s">
        <v>12256</v>
      </c>
      <c r="K11406" s="130" t="s">
        <v>8280</v>
      </c>
      <c r="L11406" s="113" t="s">
        <v>3947</v>
      </c>
      <c r="M11406" s="113" t="s">
        <v>11406</v>
      </c>
    </row>
    <row r="11407" spans="10:13">
      <c r="J11407" s="113" t="s">
        <v>12256</v>
      </c>
      <c r="K11407" s="130" t="s">
        <v>8283</v>
      </c>
      <c r="L11407" s="113" t="s">
        <v>3947</v>
      </c>
      <c r="M11407" s="113" t="s">
        <v>11407</v>
      </c>
    </row>
    <row r="11408" spans="10:13">
      <c r="J11408" s="113" t="s">
        <v>12256</v>
      </c>
      <c r="K11408" s="130" t="s">
        <v>8286</v>
      </c>
      <c r="L11408" s="113" t="s">
        <v>3947</v>
      </c>
      <c r="M11408" s="113" t="s">
        <v>11408</v>
      </c>
    </row>
    <row r="11409" spans="10:13">
      <c r="J11409" s="113" t="s">
        <v>12256</v>
      </c>
      <c r="K11409" s="130" t="s">
        <v>8289</v>
      </c>
      <c r="L11409" s="113" t="s">
        <v>3947</v>
      </c>
      <c r="M11409" s="113" t="s">
        <v>11409</v>
      </c>
    </row>
    <row r="11410" spans="10:13">
      <c r="J11410" s="113" t="s">
        <v>12256</v>
      </c>
      <c r="K11410" s="130" t="s">
        <v>8292</v>
      </c>
      <c r="L11410" s="113" t="s">
        <v>3947</v>
      </c>
      <c r="M11410" s="113" t="s">
        <v>11410</v>
      </c>
    </row>
    <row r="11411" spans="10:13">
      <c r="J11411" s="113" t="s">
        <v>12256</v>
      </c>
      <c r="K11411" s="130" t="s">
        <v>8295</v>
      </c>
      <c r="L11411" s="113" t="s">
        <v>3947</v>
      </c>
      <c r="M11411" s="113" t="s">
        <v>11411</v>
      </c>
    </row>
    <row r="11412" spans="10:13">
      <c r="J11412" s="113" t="s">
        <v>12256</v>
      </c>
      <c r="K11412" s="130" t="s">
        <v>8298</v>
      </c>
      <c r="L11412" s="113" t="s">
        <v>3947</v>
      </c>
      <c r="M11412" s="113" t="s">
        <v>11412</v>
      </c>
    </row>
    <row r="11413" spans="10:13">
      <c r="J11413" s="113" t="s">
        <v>12256</v>
      </c>
      <c r="K11413" s="130" t="s">
        <v>8301</v>
      </c>
      <c r="L11413" s="113" t="s">
        <v>3947</v>
      </c>
      <c r="M11413" s="113" t="s">
        <v>11413</v>
      </c>
    </row>
    <row r="11414" spans="10:13">
      <c r="J11414" s="113" t="s">
        <v>12256</v>
      </c>
      <c r="K11414" s="130" t="s">
        <v>8304</v>
      </c>
      <c r="L11414" s="113" t="s">
        <v>3947</v>
      </c>
      <c r="M11414" s="113" t="s">
        <v>11414</v>
      </c>
    </row>
    <row r="11415" spans="10:13">
      <c r="J11415" s="113" t="s">
        <v>12256</v>
      </c>
      <c r="K11415" s="130" t="s">
        <v>8307</v>
      </c>
      <c r="L11415" s="113" t="s">
        <v>3947</v>
      </c>
      <c r="M11415" s="113" t="s">
        <v>11415</v>
      </c>
    </row>
    <row r="11416" spans="10:13">
      <c r="J11416" s="113" t="s">
        <v>12256</v>
      </c>
      <c r="K11416" s="130" t="s">
        <v>8310</v>
      </c>
      <c r="L11416" s="113" t="s">
        <v>3947</v>
      </c>
      <c r="M11416" s="113" t="s">
        <v>11416</v>
      </c>
    </row>
    <row r="11417" spans="10:13">
      <c r="J11417" s="113" t="s">
        <v>12256</v>
      </c>
      <c r="K11417" s="130" t="s">
        <v>8313</v>
      </c>
      <c r="L11417" s="113" t="s">
        <v>3947</v>
      </c>
      <c r="M11417" s="113" t="s">
        <v>11417</v>
      </c>
    </row>
    <row r="11418" spans="10:13">
      <c r="J11418" s="113" t="s">
        <v>12256</v>
      </c>
      <c r="K11418" s="130" t="s">
        <v>8316</v>
      </c>
      <c r="L11418" s="113" t="s">
        <v>3947</v>
      </c>
      <c r="M11418" s="113" t="s">
        <v>11418</v>
      </c>
    </row>
    <row r="11419" spans="10:13">
      <c r="J11419" s="113" t="s">
        <v>12256</v>
      </c>
      <c r="K11419" s="130" t="s">
        <v>8319</v>
      </c>
      <c r="L11419" s="113" t="s">
        <v>3947</v>
      </c>
      <c r="M11419" s="113" t="s">
        <v>11419</v>
      </c>
    </row>
    <row r="11420" spans="10:13">
      <c r="J11420" s="113" t="s">
        <v>12256</v>
      </c>
      <c r="K11420" s="130" t="s">
        <v>3672</v>
      </c>
      <c r="L11420" s="113" t="s">
        <v>3947</v>
      </c>
      <c r="M11420" s="113" t="s">
        <v>11420</v>
      </c>
    </row>
    <row r="11421" spans="10:13">
      <c r="J11421" s="113" t="s">
        <v>12256</v>
      </c>
      <c r="K11421" s="130" t="s">
        <v>8323</v>
      </c>
      <c r="L11421" s="113" t="s">
        <v>3947</v>
      </c>
      <c r="M11421" s="113" t="s">
        <v>11421</v>
      </c>
    </row>
    <row r="11422" spans="10:13">
      <c r="J11422" s="113" t="s">
        <v>12256</v>
      </c>
      <c r="K11422" s="130" t="s">
        <v>8326</v>
      </c>
      <c r="L11422" s="113" t="s">
        <v>3947</v>
      </c>
      <c r="M11422" s="113" t="s">
        <v>11422</v>
      </c>
    </row>
    <row r="11423" spans="10:13">
      <c r="J11423" s="113" t="s">
        <v>12256</v>
      </c>
      <c r="K11423" s="130" t="s">
        <v>8329</v>
      </c>
      <c r="L11423" s="113" t="s">
        <v>3947</v>
      </c>
      <c r="M11423" s="113" t="s">
        <v>11423</v>
      </c>
    </row>
    <row r="11424" spans="10:13">
      <c r="J11424" s="113" t="s">
        <v>12256</v>
      </c>
      <c r="K11424" s="130" t="s">
        <v>8332</v>
      </c>
      <c r="L11424" s="113" t="s">
        <v>3947</v>
      </c>
      <c r="M11424" s="113" t="s">
        <v>11424</v>
      </c>
    </row>
    <row r="11425" spans="10:13">
      <c r="J11425" s="113" t="s">
        <v>12256</v>
      </c>
      <c r="K11425" s="130" t="s">
        <v>8335</v>
      </c>
      <c r="L11425" s="113" t="s">
        <v>3947</v>
      </c>
      <c r="M11425" s="113" t="s">
        <v>11425</v>
      </c>
    </row>
    <row r="11426" spans="10:13">
      <c r="J11426" s="113" t="s">
        <v>12256</v>
      </c>
      <c r="K11426" s="130" t="s">
        <v>8338</v>
      </c>
      <c r="L11426" s="113" t="s">
        <v>3947</v>
      </c>
      <c r="M11426" s="113" t="s">
        <v>11426</v>
      </c>
    </row>
    <row r="11427" spans="10:13">
      <c r="J11427" s="113" t="s">
        <v>12256</v>
      </c>
      <c r="K11427" s="130" t="s">
        <v>8341</v>
      </c>
      <c r="L11427" s="113" t="s">
        <v>3947</v>
      </c>
      <c r="M11427" s="113" t="s">
        <v>11427</v>
      </c>
    </row>
    <row r="11428" spans="10:13">
      <c r="J11428" s="113" t="s">
        <v>12256</v>
      </c>
      <c r="K11428" s="130" t="s">
        <v>8344</v>
      </c>
      <c r="L11428" s="113" t="s">
        <v>3947</v>
      </c>
      <c r="M11428" s="113" t="s">
        <v>11428</v>
      </c>
    </row>
    <row r="11429" spans="10:13">
      <c r="J11429" s="113" t="s">
        <v>12256</v>
      </c>
      <c r="K11429" s="130" t="s">
        <v>8347</v>
      </c>
      <c r="L11429" s="113" t="s">
        <v>3947</v>
      </c>
      <c r="M11429" s="113" t="s">
        <v>11429</v>
      </c>
    </row>
    <row r="11430" spans="10:13">
      <c r="J11430" s="113" t="s">
        <v>12256</v>
      </c>
      <c r="K11430" s="130" t="s">
        <v>8350</v>
      </c>
      <c r="L11430" s="113" t="s">
        <v>3947</v>
      </c>
      <c r="M11430" s="113" t="s">
        <v>11430</v>
      </c>
    </row>
    <row r="11431" spans="10:13">
      <c r="J11431" s="113" t="s">
        <v>12256</v>
      </c>
      <c r="K11431" s="130" t="s">
        <v>8353</v>
      </c>
      <c r="L11431" s="113" t="s">
        <v>3947</v>
      </c>
      <c r="M11431" s="113" t="s">
        <v>11431</v>
      </c>
    </row>
    <row r="11432" spans="10:13">
      <c r="J11432" s="113" t="s">
        <v>12256</v>
      </c>
      <c r="K11432" s="130" t="s">
        <v>8356</v>
      </c>
      <c r="L11432" s="113" t="s">
        <v>3947</v>
      </c>
      <c r="M11432" s="113" t="s">
        <v>11432</v>
      </c>
    </row>
    <row r="11433" spans="10:13">
      <c r="J11433" s="113" t="s">
        <v>12256</v>
      </c>
      <c r="K11433" s="130" t="s">
        <v>8359</v>
      </c>
      <c r="L11433" s="113" t="s">
        <v>3947</v>
      </c>
      <c r="M11433" s="113" t="s">
        <v>11433</v>
      </c>
    </row>
    <row r="11434" spans="10:13">
      <c r="J11434" s="113" t="s">
        <v>12256</v>
      </c>
      <c r="K11434" s="130" t="s">
        <v>8362</v>
      </c>
      <c r="L11434" s="113" t="s">
        <v>3947</v>
      </c>
      <c r="M11434" s="113" t="s">
        <v>11434</v>
      </c>
    </row>
    <row r="11435" spans="10:13">
      <c r="J11435" s="113" t="s">
        <v>12256</v>
      </c>
      <c r="K11435" s="130" t="s">
        <v>8365</v>
      </c>
      <c r="L11435" s="113" t="s">
        <v>3947</v>
      </c>
      <c r="M11435" s="113" t="s">
        <v>11435</v>
      </c>
    </row>
    <row r="11436" spans="10:13">
      <c r="J11436" s="113" t="s">
        <v>12256</v>
      </c>
      <c r="K11436" s="130" t="s">
        <v>8368</v>
      </c>
      <c r="L11436" s="113" t="s">
        <v>3947</v>
      </c>
      <c r="M11436" s="113" t="s">
        <v>11436</v>
      </c>
    </row>
    <row r="11437" spans="10:13">
      <c r="J11437" s="113" t="s">
        <v>12256</v>
      </c>
      <c r="K11437" s="130" t="s">
        <v>8371</v>
      </c>
      <c r="L11437" s="113" t="s">
        <v>3947</v>
      </c>
      <c r="M11437" s="113" t="s">
        <v>11437</v>
      </c>
    </row>
    <row r="11438" spans="10:13">
      <c r="J11438" s="113" t="s">
        <v>12256</v>
      </c>
      <c r="K11438" s="130" t="s">
        <v>8374</v>
      </c>
      <c r="L11438" s="113" t="s">
        <v>3947</v>
      </c>
      <c r="M11438" s="113" t="s">
        <v>11438</v>
      </c>
    </row>
    <row r="11439" spans="10:13">
      <c r="J11439" s="113" t="s">
        <v>12256</v>
      </c>
      <c r="K11439" s="130" t="s">
        <v>8377</v>
      </c>
      <c r="L11439" s="113" t="s">
        <v>3947</v>
      </c>
      <c r="M11439" s="113" t="s">
        <v>11439</v>
      </c>
    </row>
    <row r="11440" spans="10:13">
      <c r="J11440" s="113" t="s">
        <v>12256</v>
      </c>
      <c r="K11440" s="130" t="s">
        <v>3674</v>
      </c>
      <c r="L11440" s="113" t="s">
        <v>3947</v>
      </c>
      <c r="M11440" s="113" t="s">
        <v>11440</v>
      </c>
    </row>
    <row r="11441" spans="10:13">
      <c r="J11441" s="113" t="s">
        <v>12256</v>
      </c>
      <c r="K11441" s="130" t="s">
        <v>8382</v>
      </c>
      <c r="L11441" s="113" t="s">
        <v>3947</v>
      </c>
      <c r="M11441" s="113" t="s">
        <v>11441</v>
      </c>
    </row>
    <row r="11442" spans="10:13">
      <c r="J11442" s="113" t="s">
        <v>12256</v>
      </c>
      <c r="K11442" s="130" t="s">
        <v>8385</v>
      </c>
      <c r="L11442" s="113" t="s">
        <v>3947</v>
      </c>
      <c r="M11442" s="113" t="s">
        <v>11442</v>
      </c>
    </row>
    <row r="11443" spans="10:13">
      <c r="J11443" s="113" t="s">
        <v>12256</v>
      </c>
      <c r="K11443" s="130" t="s">
        <v>8388</v>
      </c>
      <c r="L11443" s="113" t="s">
        <v>3947</v>
      </c>
      <c r="M11443" s="113" t="s">
        <v>11443</v>
      </c>
    </row>
    <row r="11444" spans="10:13">
      <c r="J11444" s="113" t="s">
        <v>12256</v>
      </c>
      <c r="K11444" s="130" t="s">
        <v>8391</v>
      </c>
      <c r="L11444" s="113" t="s">
        <v>3947</v>
      </c>
      <c r="M11444" s="113" t="s">
        <v>11444</v>
      </c>
    </row>
    <row r="11445" spans="10:13">
      <c r="J11445" s="113" t="s">
        <v>12256</v>
      </c>
      <c r="K11445" s="130" t="s">
        <v>8394</v>
      </c>
      <c r="L11445" s="113" t="s">
        <v>3947</v>
      </c>
      <c r="M11445" s="113" t="s">
        <v>11445</v>
      </c>
    </row>
    <row r="11446" spans="10:13">
      <c r="J11446" s="113" t="s">
        <v>12256</v>
      </c>
      <c r="K11446" s="130" t="s">
        <v>8397</v>
      </c>
      <c r="L11446" s="113" t="s">
        <v>3947</v>
      </c>
      <c r="M11446" s="113" t="s">
        <v>11446</v>
      </c>
    </row>
    <row r="11447" spans="10:13">
      <c r="J11447" s="113" t="s">
        <v>12256</v>
      </c>
      <c r="K11447" s="130" t="s">
        <v>8400</v>
      </c>
      <c r="L11447" s="113" t="s">
        <v>3947</v>
      </c>
      <c r="M11447" s="113" t="s">
        <v>11447</v>
      </c>
    </row>
    <row r="11448" spans="10:13">
      <c r="J11448" s="113" t="s">
        <v>12256</v>
      </c>
      <c r="K11448" s="130" t="s">
        <v>8403</v>
      </c>
      <c r="L11448" s="113" t="s">
        <v>3947</v>
      </c>
      <c r="M11448" s="113" t="s">
        <v>11448</v>
      </c>
    </row>
    <row r="11449" spans="10:13">
      <c r="J11449" s="113" t="s">
        <v>12256</v>
      </c>
      <c r="K11449" s="130" t="s">
        <v>8406</v>
      </c>
      <c r="L11449" s="113" t="s">
        <v>3947</v>
      </c>
      <c r="M11449" s="113" t="s">
        <v>11449</v>
      </c>
    </row>
    <row r="11450" spans="10:13">
      <c r="J11450" s="113" t="s">
        <v>12256</v>
      </c>
      <c r="K11450" s="130" t="s">
        <v>8409</v>
      </c>
      <c r="L11450" s="113" t="s">
        <v>3947</v>
      </c>
      <c r="M11450" s="113" t="s">
        <v>11450</v>
      </c>
    </row>
    <row r="11451" spans="10:13">
      <c r="J11451" s="113" t="s">
        <v>12256</v>
      </c>
      <c r="K11451" s="130" t="s">
        <v>8412</v>
      </c>
      <c r="L11451" s="113" t="s">
        <v>3947</v>
      </c>
      <c r="M11451" s="113" t="s">
        <v>11451</v>
      </c>
    </row>
    <row r="11452" spans="10:13">
      <c r="J11452" s="113" t="s">
        <v>12256</v>
      </c>
      <c r="K11452" s="130" t="s">
        <v>8415</v>
      </c>
      <c r="L11452" s="113" t="s">
        <v>3947</v>
      </c>
      <c r="M11452" s="113" t="s">
        <v>11452</v>
      </c>
    </row>
    <row r="11453" spans="10:13">
      <c r="J11453" s="113" t="s">
        <v>12256</v>
      </c>
      <c r="K11453" s="130" t="s">
        <v>8418</v>
      </c>
      <c r="L11453" s="113" t="s">
        <v>3947</v>
      </c>
      <c r="M11453" s="113" t="s">
        <v>11453</v>
      </c>
    </row>
    <row r="11454" spans="10:13">
      <c r="J11454" s="113" t="s">
        <v>12256</v>
      </c>
      <c r="K11454" s="130" t="s">
        <v>8421</v>
      </c>
      <c r="L11454" s="113" t="s">
        <v>3947</v>
      </c>
      <c r="M11454" s="113" t="s">
        <v>11454</v>
      </c>
    </row>
    <row r="11455" spans="10:13">
      <c r="J11455" s="113" t="s">
        <v>12256</v>
      </c>
      <c r="K11455" s="130" t="s">
        <v>8424</v>
      </c>
      <c r="L11455" s="113" t="s">
        <v>3947</v>
      </c>
      <c r="M11455" s="113" t="s">
        <v>11455</v>
      </c>
    </row>
    <row r="11456" spans="10:13">
      <c r="J11456" s="113" t="s">
        <v>12256</v>
      </c>
      <c r="K11456" s="130" t="s">
        <v>8427</v>
      </c>
      <c r="L11456" s="113" t="s">
        <v>3947</v>
      </c>
      <c r="M11456" s="113" t="s">
        <v>11456</v>
      </c>
    </row>
    <row r="11457" spans="10:13">
      <c r="J11457" s="113" t="s">
        <v>12256</v>
      </c>
      <c r="K11457" s="130" t="s">
        <v>8430</v>
      </c>
      <c r="L11457" s="113" t="s">
        <v>3947</v>
      </c>
      <c r="M11457" s="113" t="s">
        <v>11457</v>
      </c>
    </row>
    <row r="11458" spans="10:13">
      <c r="J11458" s="113" t="s">
        <v>12256</v>
      </c>
      <c r="K11458" s="130" t="s">
        <v>8433</v>
      </c>
      <c r="L11458" s="113" t="s">
        <v>3947</v>
      </c>
      <c r="M11458" s="113" t="s">
        <v>11458</v>
      </c>
    </row>
    <row r="11459" spans="10:13">
      <c r="J11459" s="113" t="s">
        <v>12256</v>
      </c>
      <c r="K11459" s="130" t="s">
        <v>8436</v>
      </c>
      <c r="L11459" s="113" t="s">
        <v>3947</v>
      </c>
      <c r="M11459" s="113" t="s">
        <v>11459</v>
      </c>
    </row>
    <row r="11460" spans="10:13">
      <c r="J11460" s="113" t="s">
        <v>12256</v>
      </c>
      <c r="K11460" s="130" t="s">
        <v>3676</v>
      </c>
      <c r="L11460" s="113" t="s">
        <v>3947</v>
      </c>
      <c r="M11460" s="113" t="s">
        <v>11460</v>
      </c>
    </row>
    <row r="11461" spans="10:13">
      <c r="J11461" s="113" t="s">
        <v>12256</v>
      </c>
      <c r="K11461" s="130" t="s">
        <v>8441</v>
      </c>
      <c r="L11461" s="113" t="s">
        <v>3947</v>
      </c>
      <c r="M11461" s="113" t="s">
        <v>11461</v>
      </c>
    </row>
    <row r="11462" spans="10:13">
      <c r="J11462" s="113" t="s">
        <v>12256</v>
      </c>
      <c r="K11462" s="130" t="s">
        <v>8444</v>
      </c>
      <c r="L11462" s="113" t="s">
        <v>3947</v>
      </c>
      <c r="M11462" s="113" t="s">
        <v>11462</v>
      </c>
    </row>
    <row r="11463" spans="10:13">
      <c r="J11463" s="113" t="s">
        <v>12256</v>
      </c>
      <c r="K11463" s="130" t="s">
        <v>8447</v>
      </c>
      <c r="L11463" s="113" t="s">
        <v>3947</v>
      </c>
      <c r="M11463" s="113" t="s">
        <v>11463</v>
      </c>
    </row>
    <row r="11464" spans="10:13">
      <c r="J11464" s="113" t="s">
        <v>12256</v>
      </c>
      <c r="K11464" s="130" t="s">
        <v>8450</v>
      </c>
      <c r="L11464" s="113" t="s">
        <v>3947</v>
      </c>
      <c r="M11464" s="113" t="s">
        <v>11464</v>
      </c>
    </row>
    <row r="11465" spans="10:13">
      <c r="J11465" s="113" t="s">
        <v>12256</v>
      </c>
      <c r="K11465" s="130" t="s">
        <v>8453</v>
      </c>
      <c r="L11465" s="113" t="s">
        <v>3947</v>
      </c>
      <c r="M11465" s="113" t="s">
        <v>11465</v>
      </c>
    </row>
    <row r="11466" spans="10:13">
      <c r="J11466" s="113" t="s">
        <v>12256</v>
      </c>
      <c r="K11466" s="130" t="s">
        <v>8456</v>
      </c>
      <c r="L11466" s="113" t="s">
        <v>3947</v>
      </c>
      <c r="M11466" s="113" t="s">
        <v>11466</v>
      </c>
    </row>
    <row r="11467" spans="10:13">
      <c r="J11467" s="113" t="s">
        <v>12256</v>
      </c>
      <c r="K11467" s="130" t="s">
        <v>9826</v>
      </c>
      <c r="L11467" s="113" t="s">
        <v>3947</v>
      </c>
      <c r="M11467" s="113" t="s">
        <v>11467</v>
      </c>
    </row>
    <row r="11468" spans="10:13">
      <c r="J11468" s="113" t="s">
        <v>12256</v>
      </c>
      <c r="K11468" s="130" t="s">
        <v>9829</v>
      </c>
      <c r="L11468" s="113" t="s">
        <v>3947</v>
      </c>
      <c r="M11468" s="113" t="s">
        <v>11468</v>
      </c>
    </row>
    <row r="11469" spans="10:13">
      <c r="J11469" s="113" t="s">
        <v>12256</v>
      </c>
      <c r="K11469" s="130" t="s">
        <v>9832</v>
      </c>
      <c r="L11469" s="113" t="s">
        <v>3947</v>
      </c>
      <c r="M11469" s="113" t="s">
        <v>11469</v>
      </c>
    </row>
    <row r="11470" spans="10:13">
      <c r="J11470" s="113" t="s">
        <v>12256</v>
      </c>
      <c r="K11470" s="130" t="s">
        <v>9835</v>
      </c>
      <c r="L11470" s="113" t="s">
        <v>3947</v>
      </c>
      <c r="M11470" s="113" t="s">
        <v>11470</v>
      </c>
    </row>
    <row r="11471" spans="10:13">
      <c r="J11471" s="113" t="s">
        <v>12256</v>
      </c>
      <c r="K11471" s="130" t="s">
        <v>9838</v>
      </c>
      <c r="L11471" s="113" t="s">
        <v>3947</v>
      </c>
      <c r="M11471" s="113" t="s">
        <v>11471</v>
      </c>
    </row>
    <row r="11472" spans="10:13">
      <c r="J11472" s="113" t="s">
        <v>12256</v>
      </c>
      <c r="K11472" s="130" t="s">
        <v>9841</v>
      </c>
      <c r="L11472" s="113" t="s">
        <v>3947</v>
      </c>
      <c r="M11472" s="113" t="s">
        <v>11472</v>
      </c>
    </row>
    <row r="11473" spans="10:13">
      <c r="J11473" s="113" t="s">
        <v>12256</v>
      </c>
      <c r="K11473" s="130" t="s">
        <v>3724</v>
      </c>
      <c r="L11473" s="113" t="s">
        <v>3947</v>
      </c>
      <c r="M11473" s="113" t="s">
        <v>11473</v>
      </c>
    </row>
    <row r="11474" spans="10:13">
      <c r="J11474" s="113" t="s">
        <v>12256</v>
      </c>
      <c r="K11474" s="130" t="s">
        <v>9845</v>
      </c>
      <c r="L11474" s="113" t="s">
        <v>3947</v>
      </c>
      <c r="M11474" s="113" t="s">
        <v>11474</v>
      </c>
    </row>
    <row r="11475" spans="10:13">
      <c r="J11475" s="113" t="s">
        <v>12256</v>
      </c>
      <c r="K11475" s="130" t="s">
        <v>9848</v>
      </c>
      <c r="L11475" s="113" t="s">
        <v>3947</v>
      </c>
      <c r="M11475" s="113" t="s">
        <v>11475</v>
      </c>
    </row>
    <row r="11476" spans="10:13">
      <c r="J11476" s="113" t="s">
        <v>12256</v>
      </c>
      <c r="K11476" s="130" t="s">
        <v>9851</v>
      </c>
      <c r="L11476" s="113" t="s">
        <v>3947</v>
      </c>
      <c r="M11476" s="113" t="s">
        <v>11476</v>
      </c>
    </row>
    <row r="11477" spans="10:13">
      <c r="J11477" s="113" t="s">
        <v>12256</v>
      </c>
      <c r="K11477" s="130" t="s">
        <v>9854</v>
      </c>
      <c r="L11477" s="113" t="s">
        <v>3947</v>
      </c>
      <c r="M11477" s="113" t="s">
        <v>11477</v>
      </c>
    </row>
    <row r="11478" spans="10:13">
      <c r="J11478" s="113" t="s">
        <v>12256</v>
      </c>
      <c r="K11478" s="130" t="s">
        <v>9857</v>
      </c>
      <c r="L11478" s="113" t="s">
        <v>3947</v>
      </c>
      <c r="M11478" s="113" t="s">
        <v>11478</v>
      </c>
    </row>
    <row r="11479" spans="10:13">
      <c r="J11479" s="113" t="s">
        <v>12256</v>
      </c>
      <c r="K11479" s="130" t="s">
        <v>9860</v>
      </c>
      <c r="L11479" s="113" t="s">
        <v>3947</v>
      </c>
      <c r="M11479" s="113" t="s">
        <v>11479</v>
      </c>
    </row>
    <row r="11480" spans="10:13">
      <c r="J11480" s="113" t="s">
        <v>12256</v>
      </c>
      <c r="K11480" s="130" t="s">
        <v>9863</v>
      </c>
      <c r="L11480" s="113" t="s">
        <v>3947</v>
      </c>
      <c r="M11480" s="113" t="s">
        <v>11480</v>
      </c>
    </row>
    <row r="11481" spans="10:13">
      <c r="J11481" s="113" t="s">
        <v>12256</v>
      </c>
      <c r="K11481" s="130" t="s">
        <v>9866</v>
      </c>
      <c r="L11481" s="113" t="s">
        <v>3947</v>
      </c>
      <c r="M11481" s="113" t="s">
        <v>11481</v>
      </c>
    </row>
    <row r="11482" spans="10:13">
      <c r="J11482" s="113" t="s">
        <v>12256</v>
      </c>
      <c r="K11482" s="130" t="s">
        <v>9869</v>
      </c>
      <c r="L11482" s="113" t="s">
        <v>3947</v>
      </c>
      <c r="M11482" s="113" t="s">
        <v>11482</v>
      </c>
    </row>
    <row r="11483" spans="10:13">
      <c r="J11483" s="113" t="s">
        <v>12256</v>
      </c>
      <c r="K11483" s="130" t="s">
        <v>9872</v>
      </c>
      <c r="L11483" s="113" t="s">
        <v>3947</v>
      </c>
      <c r="M11483" s="113" t="s">
        <v>11483</v>
      </c>
    </row>
    <row r="11484" spans="10:13">
      <c r="J11484" s="113" t="s">
        <v>12256</v>
      </c>
      <c r="K11484" s="130" t="s">
        <v>9875</v>
      </c>
      <c r="L11484" s="113" t="s">
        <v>3947</v>
      </c>
      <c r="M11484" s="113" t="s">
        <v>11484</v>
      </c>
    </row>
    <row r="11485" spans="10:13">
      <c r="J11485" s="113" t="s">
        <v>12256</v>
      </c>
      <c r="K11485" s="130" t="s">
        <v>9878</v>
      </c>
      <c r="L11485" s="113" t="s">
        <v>3947</v>
      </c>
      <c r="M11485" s="113" t="s">
        <v>11485</v>
      </c>
    </row>
    <row r="11486" spans="10:13">
      <c r="J11486" s="113" t="s">
        <v>12256</v>
      </c>
      <c r="K11486" s="130" t="s">
        <v>9881</v>
      </c>
      <c r="L11486" s="113" t="s">
        <v>3947</v>
      </c>
      <c r="M11486" s="113" t="s">
        <v>11486</v>
      </c>
    </row>
    <row r="11487" spans="10:13">
      <c r="J11487" s="113" t="s">
        <v>12256</v>
      </c>
      <c r="K11487" s="130" t="s">
        <v>9884</v>
      </c>
      <c r="L11487" s="113" t="s">
        <v>3947</v>
      </c>
      <c r="M11487" s="113" t="s">
        <v>11487</v>
      </c>
    </row>
    <row r="11488" spans="10:13">
      <c r="J11488" s="113" t="s">
        <v>12256</v>
      </c>
      <c r="K11488" s="130" t="s">
        <v>9887</v>
      </c>
      <c r="L11488" s="113" t="s">
        <v>3947</v>
      </c>
      <c r="M11488" s="113" t="s">
        <v>11488</v>
      </c>
    </row>
    <row r="11489" spans="10:13">
      <c r="J11489" s="113" t="s">
        <v>12256</v>
      </c>
      <c r="K11489" s="130" t="s">
        <v>9890</v>
      </c>
      <c r="L11489" s="113" t="s">
        <v>3947</v>
      </c>
      <c r="M11489" s="113" t="s">
        <v>11489</v>
      </c>
    </row>
    <row r="11490" spans="10:13">
      <c r="J11490" s="113" t="s">
        <v>12256</v>
      </c>
      <c r="K11490" s="130" t="s">
        <v>9893</v>
      </c>
      <c r="L11490" s="113" t="s">
        <v>3947</v>
      </c>
      <c r="M11490" s="113" t="s">
        <v>11490</v>
      </c>
    </row>
    <row r="11491" spans="10:13">
      <c r="J11491" s="113" t="s">
        <v>12256</v>
      </c>
      <c r="K11491" s="130" t="s">
        <v>9896</v>
      </c>
      <c r="L11491" s="113" t="s">
        <v>3947</v>
      </c>
      <c r="M11491" s="113" t="s">
        <v>11491</v>
      </c>
    </row>
    <row r="11492" spans="10:13">
      <c r="J11492" s="113" t="s">
        <v>12256</v>
      </c>
      <c r="K11492" s="130" t="s">
        <v>9899</v>
      </c>
      <c r="L11492" s="113" t="s">
        <v>3947</v>
      </c>
      <c r="M11492" s="113" t="s">
        <v>11492</v>
      </c>
    </row>
    <row r="11493" spans="10:13">
      <c r="J11493" s="113" t="s">
        <v>12256</v>
      </c>
      <c r="K11493" s="130" t="s">
        <v>3726</v>
      </c>
      <c r="L11493" s="113" t="s">
        <v>3947</v>
      </c>
      <c r="M11493" s="113" t="s">
        <v>11493</v>
      </c>
    </row>
    <row r="11494" spans="10:13">
      <c r="J11494" s="113" t="s">
        <v>12256</v>
      </c>
      <c r="K11494" s="130" t="s">
        <v>9904</v>
      </c>
      <c r="L11494" s="113" t="s">
        <v>3947</v>
      </c>
      <c r="M11494" s="113" t="s">
        <v>11494</v>
      </c>
    </row>
    <row r="11495" spans="10:13">
      <c r="J11495" s="113" t="s">
        <v>12256</v>
      </c>
      <c r="K11495" s="130" t="s">
        <v>9907</v>
      </c>
      <c r="L11495" s="113" t="s">
        <v>3947</v>
      </c>
      <c r="M11495" s="113" t="s">
        <v>11495</v>
      </c>
    </row>
    <row r="11496" spans="10:13">
      <c r="J11496" s="113" t="s">
        <v>12256</v>
      </c>
      <c r="K11496" s="130" t="s">
        <v>9910</v>
      </c>
      <c r="L11496" s="113" t="s">
        <v>3947</v>
      </c>
      <c r="M11496" s="113" t="s">
        <v>11496</v>
      </c>
    </row>
    <row r="11497" spans="10:13">
      <c r="J11497" s="113" t="s">
        <v>12256</v>
      </c>
      <c r="K11497" s="130" t="s">
        <v>9913</v>
      </c>
      <c r="L11497" s="113" t="s">
        <v>3947</v>
      </c>
      <c r="M11497" s="113" t="s">
        <v>11497</v>
      </c>
    </row>
    <row r="11498" spans="10:13">
      <c r="J11498" s="113" t="s">
        <v>12256</v>
      </c>
      <c r="K11498" s="130" t="s">
        <v>9916</v>
      </c>
      <c r="L11498" s="113" t="s">
        <v>3947</v>
      </c>
      <c r="M11498" s="113" t="s">
        <v>11498</v>
      </c>
    </row>
    <row r="11499" spans="10:13">
      <c r="J11499" s="113" t="s">
        <v>12256</v>
      </c>
      <c r="K11499" s="130" t="s">
        <v>9919</v>
      </c>
      <c r="L11499" s="113" t="s">
        <v>3947</v>
      </c>
      <c r="M11499" s="113" t="s">
        <v>11499</v>
      </c>
    </row>
    <row r="11500" spans="10:13">
      <c r="J11500" s="113" t="s">
        <v>12256</v>
      </c>
      <c r="K11500" s="130" t="s">
        <v>9922</v>
      </c>
      <c r="L11500" s="113" t="s">
        <v>3947</v>
      </c>
      <c r="M11500" s="113" t="s">
        <v>11500</v>
      </c>
    </row>
    <row r="11501" spans="10:13">
      <c r="J11501" s="113" t="s">
        <v>12256</v>
      </c>
      <c r="K11501" s="130" t="s">
        <v>9925</v>
      </c>
      <c r="L11501" s="113" t="s">
        <v>3947</v>
      </c>
      <c r="M11501" s="113" t="s">
        <v>11501</v>
      </c>
    </row>
    <row r="11502" spans="10:13">
      <c r="J11502" s="113" t="s">
        <v>12256</v>
      </c>
      <c r="K11502" s="130" t="s">
        <v>9928</v>
      </c>
      <c r="L11502" s="113" t="s">
        <v>3947</v>
      </c>
      <c r="M11502" s="113" t="s">
        <v>11502</v>
      </c>
    </row>
    <row r="11503" spans="10:13">
      <c r="J11503" s="113" t="s">
        <v>12256</v>
      </c>
      <c r="K11503" s="130" t="s">
        <v>9931</v>
      </c>
      <c r="L11503" s="113" t="s">
        <v>3947</v>
      </c>
      <c r="M11503" s="113" t="s">
        <v>11503</v>
      </c>
    </row>
    <row r="11504" spans="10:13">
      <c r="J11504" s="113" t="s">
        <v>12256</v>
      </c>
      <c r="K11504" s="130" t="s">
        <v>9934</v>
      </c>
      <c r="L11504" s="113" t="s">
        <v>3947</v>
      </c>
      <c r="M11504" s="113" t="s">
        <v>11504</v>
      </c>
    </row>
    <row r="11505" spans="10:13">
      <c r="J11505" s="113" t="s">
        <v>12256</v>
      </c>
      <c r="K11505" s="130" t="s">
        <v>9937</v>
      </c>
      <c r="L11505" s="113" t="s">
        <v>3947</v>
      </c>
      <c r="M11505" s="113" t="s">
        <v>11505</v>
      </c>
    </row>
    <row r="11506" spans="10:13">
      <c r="J11506" s="113" t="s">
        <v>12256</v>
      </c>
      <c r="K11506" s="130" t="s">
        <v>9940</v>
      </c>
      <c r="L11506" s="113" t="s">
        <v>3947</v>
      </c>
      <c r="M11506" s="113" t="s">
        <v>11506</v>
      </c>
    </row>
    <row r="11507" spans="10:13">
      <c r="J11507" s="113" t="s">
        <v>12256</v>
      </c>
      <c r="K11507" s="130" t="s">
        <v>9943</v>
      </c>
      <c r="L11507" s="113" t="s">
        <v>3947</v>
      </c>
      <c r="M11507" s="113" t="s">
        <v>11507</v>
      </c>
    </row>
    <row r="11508" spans="10:13">
      <c r="J11508" s="113" t="s">
        <v>12256</v>
      </c>
      <c r="K11508" s="130" t="s">
        <v>9946</v>
      </c>
      <c r="L11508" s="113" t="s">
        <v>3947</v>
      </c>
      <c r="M11508" s="113" t="s">
        <v>11508</v>
      </c>
    </row>
    <row r="11509" spans="10:13">
      <c r="J11509" s="113" t="s">
        <v>12256</v>
      </c>
      <c r="K11509" s="130" t="s">
        <v>9949</v>
      </c>
      <c r="L11509" s="113" t="s">
        <v>3947</v>
      </c>
      <c r="M11509" s="113" t="s">
        <v>11509</v>
      </c>
    </row>
    <row r="11510" spans="10:13">
      <c r="J11510" s="113" t="s">
        <v>12256</v>
      </c>
      <c r="K11510" s="130" t="s">
        <v>9952</v>
      </c>
      <c r="L11510" s="113" t="s">
        <v>3947</v>
      </c>
      <c r="M11510" s="113" t="s">
        <v>11510</v>
      </c>
    </row>
    <row r="11511" spans="10:13">
      <c r="J11511" s="113" t="s">
        <v>12256</v>
      </c>
      <c r="K11511" s="130" t="s">
        <v>9955</v>
      </c>
      <c r="L11511" s="113" t="s">
        <v>3947</v>
      </c>
      <c r="M11511" s="113" t="s">
        <v>11511</v>
      </c>
    </row>
    <row r="11512" spans="10:13">
      <c r="J11512" s="113" t="s">
        <v>12256</v>
      </c>
      <c r="K11512" s="130" t="s">
        <v>9958</v>
      </c>
      <c r="L11512" s="113" t="s">
        <v>3947</v>
      </c>
      <c r="M11512" s="113" t="s">
        <v>11512</v>
      </c>
    </row>
    <row r="11513" spans="10:13">
      <c r="J11513" s="113" t="s">
        <v>12256</v>
      </c>
      <c r="K11513" s="130" t="s">
        <v>3728</v>
      </c>
      <c r="L11513" s="113" t="s">
        <v>3947</v>
      </c>
      <c r="M11513" s="113" t="s">
        <v>11513</v>
      </c>
    </row>
    <row r="11514" spans="10:13">
      <c r="J11514" s="113" t="s">
        <v>12256</v>
      </c>
      <c r="K11514" s="130" t="s">
        <v>9963</v>
      </c>
      <c r="L11514" s="113" t="s">
        <v>3947</v>
      </c>
      <c r="M11514" s="113" t="s">
        <v>11514</v>
      </c>
    </row>
    <row r="11515" spans="10:13">
      <c r="J11515" s="113" t="s">
        <v>12256</v>
      </c>
      <c r="K11515" s="130" t="s">
        <v>9966</v>
      </c>
      <c r="L11515" s="113" t="s">
        <v>3947</v>
      </c>
      <c r="M11515" s="113" t="s">
        <v>11515</v>
      </c>
    </row>
    <row r="11516" spans="10:13">
      <c r="J11516" s="113" t="s">
        <v>12256</v>
      </c>
      <c r="K11516" s="130" t="s">
        <v>9969</v>
      </c>
      <c r="L11516" s="113" t="s">
        <v>3947</v>
      </c>
      <c r="M11516" s="113" t="s">
        <v>11516</v>
      </c>
    </row>
    <row r="11517" spans="10:13">
      <c r="J11517" s="113" t="s">
        <v>12256</v>
      </c>
      <c r="K11517" s="130" t="s">
        <v>9972</v>
      </c>
      <c r="L11517" s="113" t="s">
        <v>3947</v>
      </c>
      <c r="M11517" s="113" t="s">
        <v>11517</v>
      </c>
    </row>
    <row r="11518" spans="10:13">
      <c r="J11518" s="113" t="s">
        <v>12256</v>
      </c>
      <c r="K11518" s="130" t="s">
        <v>9975</v>
      </c>
      <c r="L11518" s="113" t="s">
        <v>3947</v>
      </c>
      <c r="M11518" s="113" t="s">
        <v>11518</v>
      </c>
    </row>
    <row r="11519" spans="10:13">
      <c r="J11519" s="113" t="s">
        <v>12256</v>
      </c>
      <c r="K11519" s="130" t="s">
        <v>9978</v>
      </c>
      <c r="L11519" s="113" t="s">
        <v>3947</v>
      </c>
      <c r="M11519" s="113" t="s">
        <v>11519</v>
      </c>
    </row>
    <row r="11520" spans="10:13">
      <c r="J11520" s="113" t="s">
        <v>12256</v>
      </c>
      <c r="K11520" s="130" t="s">
        <v>9981</v>
      </c>
      <c r="L11520" s="113" t="s">
        <v>3947</v>
      </c>
      <c r="M11520" s="113" t="s">
        <v>11520</v>
      </c>
    </row>
    <row r="11521" spans="10:13">
      <c r="J11521" s="113" t="s">
        <v>12256</v>
      </c>
      <c r="K11521" s="130" t="s">
        <v>9984</v>
      </c>
      <c r="L11521" s="113" t="s">
        <v>3947</v>
      </c>
      <c r="M11521" s="113" t="s">
        <v>11521</v>
      </c>
    </row>
    <row r="11522" spans="10:13">
      <c r="J11522" s="113" t="s">
        <v>12256</v>
      </c>
      <c r="K11522" s="130" t="s">
        <v>9987</v>
      </c>
      <c r="L11522" s="113" t="s">
        <v>3947</v>
      </c>
      <c r="M11522" s="113" t="s">
        <v>11522</v>
      </c>
    </row>
    <row r="11523" spans="10:13">
      <c r="J11523" s="113" t="s">
        <v>12256</v>
      </c>
      <c r="K11523" s="130" t="s">
        <v>9990</v>
      </c>
      <c r="L11523" s="113" t="s">
        <v>3947</v>
      </c>
      <c r="M11523" s="113" t="s">
        <v>11523</v>
      </c>
    </row>
    <row r="11524" spans="10:13">
      <c r="J11524" s="113" t="s">
        <v>12256</v>
      </c>
      <c r="K11524" s="130" t="s">
        <v>9993</v>
      </c>
      <c r="L11524" s="113" t="s">
        <v>3947</v>
      </c>
      <c r="M11524" s="113" t="s">
        <v>11524</v>
      </c>
    </row>
    <row r="11525" spans="10:13">
      <c r="J11525" s="113" t="s">
        <v>12256</v>
      </c>
      <c r="K11525" s="130" t="s">
        <v>4190</v>
      </c>
      <c r="L11525" s="113" t="s">
        <v>3947</v>
      </c>
      <c r="M11525" s="113" t="s">
        <v>11525</v>
      </c>
    </row>
    <row r="11526" spans="10:13">
      <c r="J11526" s="113" t="s">
        <v>12256</v>
      </c>
      <c r="K11526" s="130" t="s">
        <v>4193</v>
      </c>
      <c r="L11526" s="113" t="s">
        <v>3947</v>
      </c>
      <c r="M11526" s="113" t="s">
        <v>11526</v>
      </c>
    </row>
    <row r="11527" spans="10:13">
      <c r="J11527" s="113" t="s">
        <v>12256</v>
      </c>
      <c r="K11527" s="130" t="s">
        <v>4196</v>
      </c>
      <c r="L11527" s="113" t="s">
        <v>3947</v>
      </c>
      <c r="M11527" s="113" t="s">
        <v>11527</v>
      </c>
    </row>
    <row r="11528" spans="10:13">
      <c r="J11528" s="113" t="s">
        <v>12256</v>
      </c>
      <c r="K11528" s="130" t="s">
        <v>4199</v>
      </c>
      <c r="L11528" s="113" t="s">
        <v>3947</v>
      </c>
      <c r="M11528" s="113" t="s">
        <v>11528</v>
      </c>
    </row>
    <row r="11529" spans="10:13">
      <c r="J11529" s="113" t="s">
        <v>12256</v>
      </c>
      <c r="K11529" s="130" t="s">
        <v>4202</v>
      </c>
      <c r="L11529" s="113" t="s">
        <v>3947</v>
      </c>
      <c r="M11529" s="113" t="s">
        <v>11529</v>
      </c>
    </row>
    <row r="11530" spans="10:13">
      <c r="J11530" s="113" t="s">
        <v>12256</v>
      </c>
      <c r="K11530" s="130" t="s">
        <v>4205</v>
      </c>
      <c r="L11530" s="113" t="s">
        <v>3947</v>
      </c>
      <c r="M11530" s="113" t="s">
        <v>11530</v>
      </c>
    </row>
    <row r="11531" spans="10:13">
      <c r="J11531" s="113" t="s">
        <v>12256</v>
      </c>
      <c r="K11531" s="130" t="s">
        <v>4208</v>
      </c>
      <c r="L11531" s="113" t="s">
        <v>3947</v>
      </c>
      <c r="M11531" s="113" t="s">
        <v>11531</v>
      </c>
    </row>
    <row r="11532" spans="10:13">
      <c r="J11532" s="113" t="s">
        <v>12256</v>
      </c>
      <c r="K11532" s="130" t="s">
        <v>4211</v>
      </c>
      <c r="L11532" s="113" t="s">
        <v>3947</v>
      </c>
      <c r="M11532" s="113" t="s">
        <v>11532</v>
      </c>
    </row>
    <row r="11533" spans="10:13">
      <c r="J11533" s="113" t="s">
        <v>12256</v>
      </c>
      <c r="K11533" s="130" t="s">
        <v>3730</v>
      </c>
      <c r="L11533" s="113" t="s">
        <v>3947</v>
      </c>
      <c r="M11533" s="113" t="s">
        <v>11533</v>
      </c>
    </row>
    <row r="11534" spans="10:13">
      <c r="J11534" s="113" t="s">
        <v>12256</v>
      </c>
      <c r="K11534" s="130" t="s">
        <v>4216</v>
      </c>
      <c r="L11534" s="113" t="s">
        <v>3947</v>
      </c>
      <c r="M11534" s="113" t="s">
        <v>11534</v>
      </c>
    </row>
    <row r="11535" spans="10:13">
      <c r="J11535" s="113" t="s">
        <v>12256</v>
      </c>
      <c r="K11535" s="130" t="s">
        <v>4219</v>
      </c>
      <c r="L11535" s="113" t="s">
        <v>3947</v>
      </c>
      <c r="M11535" s="113" t="s">
        <v>11535</v>
      </c>
    </row>
    <row r="11536" spans="10:13">
      <c r="J11536" s="113" t="s">
        <v>12256</v>
      </c>
      <c r="K11536" s="130" t="s">
        <v>4222</v>
      </c>
      <c r="L11536" s="113" t="s">
        <v>3947</v>
      </c>
      <c r="M11536" s="113" t="s">
        <v>11536</v>
      </c>
    </row>
    <row r="11537" spans="10:13">
      <c r="J11537" s="113" t="s">
        <v>12256</v>
      </c>
      <c r="K11537" s="130" t="s">
        <v>4225</v>
      </c>
      <c r="L11537" s="113" t="s">
        <v>3947</v>
      </c>
      <c r="M11537" s="113" t="s">
        <v>11537</v>
      </c>
    </row>
    <row r="11538" spans="10:13">
      <c r="J11538" s="113" t="s">
        <v>12256</v>
      </c>
      <c r="K11538" s="130" t="s">
        <v>4228</v>
      </c>
      <c r="L11538" s="113" t="s">
        <v>3947</v>
      </c>
      <c r="M11538" s="113" t="s">
        <v>11538</v>
      </c>
    </row>
    <row r="11539" spans="10:13">
      <c r="J11539" s="113" t="s">
        <v>12256</v>
      </c>
      <c r="K11539" s="130" t="s">
        <v>4231</v>
      </c>
      <c r="L11539" s="113" t="s">
        <v>3947</v>
      </c>
      <c r="M11539" s="113" t="s">
        <v>11539</v>
      </c>
    </row>
    <row r="11540" spans="10:13">
      <c r="J11540" s="113" t="s">
        <v>12256</v>
      </c>
      <c r="K11540" s="130" t="s">
        <v>4234</v>
      </c>
      <c r="L11540" s="113" t="s">
        <v>3947</v>
      </c>
      <c r="M11540" s="113" t="s">
        <v>11540</v>
      </c>
    </row>
    <row r="11541" spans="10:13">
      <c r="J11541" s="113" t="s">
        <v>12256</v>
      </c>
      <c r="K11541" s="130" t="s">
        <v>4237</v>
      </c>
      <c r="L11541" s="113" t="s">
        <v>3947</v>
      </c>
      <c r="M11541" s="113" t="s">
        <v>11541</v>
      </c>
    </row>
    <row r="11542" spans="10:13">
      <c r="J11542" s="113" t="s">
        <v>12256</v>
      </c>
      <c r="K11542" s="130" t="s">
        <v>4240</v>
      </c>
      <c r="L11542" s="113" t="s">
        <v>3947</v>
      </c>
      <c r="M11542" s="113" t="s">
        <v>11542</v>
      </c>
    </row>
    <row r="11543" spans="10:13">
      <c r="J11543" s="113" t="s">
        <v>12256</v>
      </c>
      <c r="K11543" s="130" t="s">
        <v>4243</v>
      </c>
      <c r="L11543" s="113" t="s">
        <v>3947</v>
      </c>
      <c r="M11543" s="113" t="s">
        <v>11543</v>
      </c>
    </row>
    <row r="11544" spans="10:13">
      <c r="J11544" s="113" t="s">
        <v>12256</v>
      </c>
      <c r="K11544" s="130" t="s">
        <v>4246</v>
      </c>
      <c r="L11544" s="113" t="s">
        <v>3947</v>
      </c>
      <c r="M11544" s="113" t="s">
        <v>11544</v>
      </c>
    </row>
    <row r="11545" spans="10:13">
      <c r="J11545" s="113" t="s">
        <v>12256</v>
      </c>
      <c r="K11545" s="130" t="s">
        <v>4249</v>
      </c>
      <c r="L11545" s="113" t="s">
        <v>3947</v>
      </c>
      <c r="M11545" s="113" t="s">
        <v>11545</v>
      </c>
    </row>
    <row r="11546" spans="10:13">
      <c r="J11546" s="113" t="s">
        <v>12256</v>
      </c>
      <c r="K11546" s="130" t="s">
        <v>4252</v>
      </c>
      <c r="L11546" s="113" t="s">
        <v>3947</v>
      </c>
      <c r="M11546" s="113" t="s">
        <v>11546</v>
      </c>
    </row>
    <row r="11547" spans="10:13">
      <c r="J11547" s="113" t="s">
        <v>12256</v>
      </c>
      <c r="K11547" s="130" t="s">
        <v>4255</v>
      </c>
      <c r="L11547" s="113" t="s">
        <v>3947</v>
      </c>
      <c r="M11547" s="113" t="s">
        <v>11547</v>
      </c>
    </row>
    <row r="11548" spans="10:13">
      <c r="J11548" s="113" t="s">
        <v>12256</v>
      </c>
      <c r="K11548" s="130" t="s">
        <v>4258</v>
      </c>
      <c r="L11548" s="113" t="s">
        <v>3947</v>
      </c>
      <c r="M11548" s="113" t="s">
        <v>11548</v>
      </c>
    </row>
    <row r="11549" spans="10:13">
      <c r="J11549" s="113" t="s">
        <v>12256</v>
      </c>
      <c r="K11549" s="130" t="s">
        <v>4261</v>
      </c>
      <c r="L11549" s="113" t="s">
        <v>3947</v>
      </c>
      <c r="M11549" s="113" t="s">
        <v>11549</v>
      </c>
    </row>
    <row r="11550" spans="10:13">
      <c r="J11550" s="113" t="s">
        <v>12256</v>
      </c>
      <c r="K11550" s="130" t="s">
        <v>4264</v>
      </c>
      <c r="L11550" s="113" t="s">
        <v>3947</v>
      </c>
      <c r="M11550" s="113" t="s">
        <v>11550</v>
      </c>
    </row>
    <row r="11551" spans="10:13">
      <c r="J11551" s="113" t="s">
        <v>12256</v>
      </c>
      <c r="K11551" s="130" t="s">
        <v>4267</v>
      </c>
      <c r="L11551" s="113" t="s">
        <v>3947</v>
      </c>
      <c r="M11551" s="113" t="s">
        <v>11551</v>
      </c>
    </row>
    <row r="11552" spans="10:13">
      <c r="J11552" s="113" t="s">
        <v>12256</v>
      </c>
      <c r="K11552" s="130" t="s">
        <v>4270</v>
      </c>
      <c r="L11552" s="113" t="s">
        <v>3947</v>
      </c>
      <c r="M11552" s="113" t="s">
        <v>11552</v>
      </c>
    </row>
    <row r="11553" spans="10:13">
      <c r="J11553" s="113" t="s">
        <v>12256</v>
      </c>
      <c r="K11553" s="130" t="s">
        <v>3732</v>
      </c>
      <c r="L11553" s="113" t="s">
        <v>3947</v>
      </c>
      <c r="M11553" s="113" t="s">
        <v>11553</v>
      </c>
    </row>
    <row r="11554" spans="10:13">
      <c r="J11554" s="113" t="s">
        <v>12256</v>
      </c>
      <c r="K11554" s="130" t="s">
        <v>4275</v>
      </c>
      <c r="L11554" s="113" t="s">
        <v>3947</v>
      </c>
      <c r="M11554" s="113" t="s">
        <v>11554</v>
      </c>
    </row>
    <row r="11555" spans="10:13">
      <c r="J11555" s="113" t="s">
        <v>12256</v>
      </c>
      <c r="K11555" s="130" t="s">
        <v>4278</v>
      </c>
      <c r="L11555" s="113" t="s">
        <v>3947</v>
      </c>
      <c r="M11555" s="113" t="s">
        <v>11555</v>
      </c>
    </row>
    <row r="11556" spans="10:13">
      <c r="J11556" s="113" t="s">
        <v>12256</v>
      </c>
      <c r="K11556" s="130" t="s">
        <v>4281</v>
      </c>
      <c r="L11556" s="113" t="s">
        <v>3947</v>
      </c>
      <c r="M11556" s="113" t="s">
        <v>11556</v>
      </c>
    </row>
    <row r="11557" spans="10:13">
      <c r="J11557" s="113" t="s">
        <v>12256</v>
      </c>
      <c r="K11557" s="130" t="s">
        <v>4284</v>
      </c>
      <c r="L11557" s="113" t="s">
        <v>3947</v>
      </c>
      <c r="M11557" s="113" t="s">
        <v>11557</v>
      </c>
    </row>
    <row r="11558" spans="10:13">
      <c r="J11558" s="113" t="s">
        <v>12256</v>
      </c>
      <c r="K11558" s="130" t="s">
        <v>4287</v>
      </c>
      <c r="L11558" s="113" t="s">
        <v>3947</v>
      </c>
      <c r="M11558" s="113" t="s">
        <v>11558</v>
      </c>
    </row>
    <row r="11559" spans="10:13">
      <c r="J11559" s="113" t="s">
        <v>12256</v>
      </c>
      <c r="K11559" s="130" t="s">
        <v>4290</v>
      </c>
      <c r="L11559" s="113" t="s">
        <v>3947</v>
      </c>
      <c r="M11559" s="113" t="s">
        <v>11559</v>
      </c>
    </row>
    <row r="11560" spans="10:13">
      <c r="J11560" s="113" t="s">
        <v>12256</v>
      </c>
      <c r="K11560" s="130" t="s">
        <v>4293</v>
      </c>
      <c r="L11560" s="113" t="s">
        <v>3947</v>
      </c>
      <c r="M11560" s="113" t="s">
        <v>11560</v>
      </c>
    </row>
    <row r="11561" spans="10:13">
      <c r="J11561" s="113" t="s">
        <v>12256</v>
      </c>
      <c r="K11561" s="130" t="s">
        <v>4296</v>
      </c>
      <c r="L11561" s="113" t="s">
        <v>3947</v>
      </c>
      <c r="M11561" s="113" t="s">
        <v>11561</v>
      </c>
    </row>
    <row r="11562" spans="10:13">
      <c r="J11562" s="113" t="s">
        <v>12256</v>
      </c>
      <c r="K11562" s="130" t="s">
        <v>4299</v>
      </c>
      <c r="L11562" s="113" t="s">
        <v>3947</v>
      </c>
      <c r="M11562" s="113" t="s">
        <v>11562</v>
      </c>
    </row>
    <row r="11563" spans="10:13">
      <c r="J11563" s="113" t="s">
        <v>12256</v>
      </c>
      <c r="K11563" s="130" t="s">
        <v>4302</v>
      </c>
      <c r="L11563" s="113" t="s">
        <v>3947</v>
      </c>
      <c r="M11563" s="113" t="s">
        <v>11563</v>
      </c>
    </row>
    <row r="11564" spans="10:13">
      <c r="J11564" s="113" t="s">
        <v>12256</v>
      </c>
      <c r="K11564" s="130" t="s">
        <v>4305</v>
      </c>
      <c r="L11564" s="113" t="s">
        <v>3947</v>
      </c>
      <c r="M11564" s="113" t="s">
        <v>11564</v>
      </c>
    </row>
    <row r="11565" spans="10:13">
      <c r="J11565" s="113" t="s">
        <v>12256</v>
      </c>
      <c r="K11565" s="130" t="s">
        <v>4308</v>
      </c>
      <c r="L11565" s="113" t="s">
        <v>3947</v>
      </c>
      <c r="M11565" s="113" t="s">
        <v>11565</v>
      </c>
    </row>
    <row r="11566" spans="10:13">
      <c r="J11566" s="113" t="s">
        <v>12256</v>
      </c>
      <c r="K11566" s="130" t="s">
        <v>4311</v>
      </c>
      <c r="L11566" s="113" t="s">
        <v>3947</v>
      </c>
      <c r="M11566" s="113" t="s">
        <v>11566</v>
      </c>
    </row>
    <row r="11567" spans="10:13">
      <c r="J11567" s="113" t="s">
        <v>12256</v>
      </c>
      <c r="K11567" s="130" t="s">
        <v>4314</v>
      </c>
      <c r="L11567" s="113" t="s">
        <v>3947</v>
      </c>
      <c r="M11567" s="113" t="s">
        <v>11567</v>
      </c>
    </row>
    <row r="11568" spans="10:13">
      <c r="J11568" s="113" t="s">
        <v>12256</v>
      </c>
      <c r="K11568" s="130" t="s">
        <v>4317</v>
      </c>
      <c r="L11568" s="113" t="s">
        <v>3947</v>
      </c>
      <c r="M11568" s="113" t="s">
        <v>11568</v>
      </c>
    </row>
    <row r="11569" spans="10:13">
      <c r="J11569" s="113" t="s">
        <v>12256</v>
      </c>
      <c r="K11569" s="130" t="s">
        <v>4320</v>
      </c>
      <c r="L11569" s="113" t="s">
        <v>3947</v>
      </c>
      <c r="M11569" s="113" t="s">
        <v>11569</v>
      </c>
    </row>
    <row r="11570" spans="10:13">
      <c r="J11570" s="113" t="s">
        <v>12256</v>
      </c>
      <c r="K11570" s="130" t="s">
        <v>4323</v>
      </c>
      <c r="L11570" s="113" t="s">
        <v>3947</v>
      </c>
      <c r="M11570" s="113" t="s">
        <v>11570</v>
      </c>
    </row>
    <row r="11571" spans="10:13">
      <c r="J11571" s="113" t="s">
        <v>12256</v>
      </c>
      <c r="K11571" s="130" t="s">
        <v>4326</v>
      </c>
      <c r="L11571" s="113" t="s">
        <v>3947</v>
      </c>
      <c r="M11571" s="113" t="s">
        <v>11571</v>
      </c>
    </row>
    <row r="11572" spans="10:13">
      <c r="J11572" s="113" t="s">
        <v>12256</v>
      </c>
      <c r="K11572" s="130" t="s">
        <v>4329</v>
      </c>
      <c r="L11572" s="113" t="s">
        <v>3947</v>
      </c>
      <c r="M11572" s="113" t="s">
        <v>11572</v>
      </c>
    </row>
    <row r="11573" spans="10:13">
      <c r="J11573" s="113" t="s">
        <v>12256</v>
      </c>
      <c r="K11573" s="130" t="s">
        <v>4332</v>
      </c>
      <c r="L11573" s="113" t="s">
        <v>3947</v>
      </c>
      <c r="M11573" s="113" t="s">
        <v>11573</v>
      </c>
    </row>
    <row r="11574" spans="10:13">
      <c r="J11574" s="113" t="s">
        <v>12256</v>
      </c>
      <c r="K11574" s="130" t="s">
        <v>4335</v>
      </c>
      <c r="L11574" s="113" t="s">
        <v>3947</v>
      </c>
      <c r="M11574" s="113" t="s">
        <v>11574</v>
      </c>
    </row>
    <row r="11575" spans="10:13">
      <c r="J11575" s="113" t="s">
        <v>12256</v>
      </c>
      <c r="K11575" s="130" t="s">
        <v>4338</v>
      </c>
      <c r="L11575" s="113" t="s">
        <v>3947</v>
      </c>
      <c r="M11575" s="113" t="s">
        <v>11575</v>
      </c>
    </row>
    <row r="11576" spans="10:13">
      <c r="J11576" s="113" t="s">
        <v>12256</v>
      </c>
      <c r="K11576" s="130" t="s">
        <v>4341</v>
      </c>
      <c r="L11576" s="113" t="s">
        <v>3947</v>
      </c>
      <c r="M11576" s="113" t="s">
        <v>11576</v>
      </c>
    </row>
    <row r="11577" spans="10:13">
      <c r="J11577" s="113" t="s">
        <v>12256</v>
      </c>
      <c r="K11577" s="130" t="s">
        <v>4344</v>
      </c>
      <c r="L11577" s="113" t="s">
        <v>3947</v>
      </c>
      <c r="M11577" s="113" t="s">
        <v>11577</v>
      </c>
    </row>
    <row r="11578" spans="10:13">
      <c r="J11578" s="113" t="s">
        <v>12256</v>
      </c>
      <c r="K11578" s="130" t="s">
        <v>4347</v>
      </c>
      <c r="L11578" s="113" t="s">
        <v>3947</v>
      </c>
      <c r="M11578" s="113" t="s">
        <v>11578</v>
      </c>
    </row>
    <row r="11579" spans="10:13">
      <c r="J11579" s="113" t="s">
        <v>12256</v>
      </c>
      <c r="K11579" s="130" t="s">
        <v>4350</v>
      </c>
      <c r="L11579" s="113" t="s">
        <v>3947</v>
      </c>
      <c r="M11579" s="113" t="s">
        <v>11579</v>
      </c>
    </row>
    <row r="11580" spans="10:13">
      <c r="J11580" s="113" t="s">
        <v>12256</v>
      </c>
      <c r="K11580" s="130" t="s">
        <v>4353</v>
      </c>
      <c r="L11580" s="113" t="s">
        <v>3947</v>
      </c>
      <c r="M11580" s="113" t="s">
        <v>11580</v>
      </c>
    </row>
    <row r="11581" spans="10:13">
      <c r="J11581" s="113" t="s">
        <v>12256</v>
      </c>
      <c r="K11581" s="130" t="s">
        <v>4356</v>
      </c>
      <c r="L11581" s="113" t="s">
        <v>3947</v>
      </c>
      <c r="M11581" s="113" t="s">
        <v>11581</v>
      </c>
    </row>
    <row r="11582" spans="10:13">
      <c r="J11582" s="113" t="s">
        <v>12256</v>
      </c>
      <c r="K11582" s="130" t="s">
        <v>4359</v>
      </c>
      <c r="L11582" s="113" t="s">
        <v>3947</v>
      </c>
      <c r="M11582" s="113" t="s">
        <v>11582</v>
      </c>
    </row>
    <row r="11583" spans="10:13">
      <c r="J11583" s="113" t="s">
        <v>12256</v>
      </c>
      <c r="K11583" s="130" t="s">
        <v>4362</v>
      </c>
      <c r="L11583" s="113" t="s">
        <v>3947</v>
      </c>
      <c r="M11583" s="113" t="s">
        <v>11583</v>
      </c>
    </row>
    <row r="11584" spans="10:13">
      <c r="J11584" s="113" t="s">
        <v>12256</v>
      </c>
      <c r="K11584" s="130" t="s">
        <v>4365</v>
      </c>
      <c r="L11584" s="113" t="s">
        <v>3947</v>
      </c>
      <c r="M11584" s="113" t="s">
        <v>11584</v>
      </c>
    </row>
    <row r="11585" spans="10:13">
      <c r="J11585" s="113" t="s">
        <v>12256</v>
      </c>
      <c r="K11585" s="130" t="s">
        <v>4368</v>
      </c>
      <c r="L11585" s="113" t="s">
        <v>3947</v>
      </c>
      <c r="M11585" s="113" t="s">
        <v>11585</v>
      </c>
    </row>
    <row r="11586" spans="10:13">
      <c r="J11586" s="113" t="s">
        <v>12256</v>
      </c>
      <c r="K11586" s="130" t="s">
        <v>4371</v>
      </c>
      <c r="L11586" s="113" t="s">
        <v>3947</v>
      </c>
      <c r="M11586" s="113" t="s">
        <v>11586</v>
      </c>
    </row>
    <row r="11587" spans="10:13">
      <c r="J11587" s="113" t="s">
        <v>12256</v>
      </c>
      <c r="K11587" s="130" t="s">
        <v>4374</v>
      </c>
      <c r="L11587" s="113" t="s">
        <v>3947</v>
      </c>
      <c r="M11587" s="113" t="s">
        <v>11587</v>
      </c>
    </row>
    <row r="11588" spans="10:13">
      <c r="J11588" s="113" t="s">
        <v>12256</v>
      </c>
      <c r="K11588" s="130" t="s">
        <v>4377</v>
      </c>
      <c r="L11588" s="113" t="s">
        <v>3947</v>
      </c>
      <c r="M11588" s="113" t="s">
        <v>11588</v>
      </c>
    </row>
    <row r="11589" spans="10:13">
      <c r="J11589" s="113" t="s">
        <v>12256</v>
      </c>
      <c r="K11589" s="130" t="s">
        <v>4380</v>
      </c>
      <c r="L11589" s="113" t="s">
        <v>3947</v>
      </c>
      <c r="M11589" s="113" t="s">
        <v>11589</v>
      </c>
    </row>
    <row r="11590" spans="10:13">
      <c r="J11590" s="113" t="s">
        <v>12256</v>
      </c>
      <c r="K11590" s="130" t="s">
        <v>4383</v>
      </c>
      <c r="L11590" s="113" t="s">
        <v>3947</v>
      </c>
      <c r="M11590" s="113" t="s">
        <v>11590</v>
      </c>
    </row>
    <row r="11591" spans="10:13">
      <c r="J11591" s="113" t="s">
        <v>12256</v>
      </c>
      <c r="K11591" s="130" t="s">
        <v>4386</v>
      </c>
      <c r="L11591" s="113" t="s">
        <v>3947</v>
      </c>
      <c r="M11591" s="113" t="s">
        <v>11591</v>
      </c>
    </row>
    <row r="11592" spans="10:13">
      <c r="J11592" s="113" t="s">
        <v>12256</v>
      </c>
      <c r="K11592" s="130" t="s">
        <v>4389</v>
      </c>
      <c r="L11592" s="113" t="s">
        <v>3947</v>
      </c>
      <c r="M11592" s="113" t="s">
        <v>11592</v>
      </c>
    </row>
    <row r="11593" spans="10:13">
      <c r="J11593" s="113" t="s">
        <v>12256</v>
      </c>
      <c r="K11593" s="130" t="s">
        <v>4392</v>
      </c>
      <c r="L11593" s="113" t="s">
        <v>3947</v>
      </c>
      <c r="M11593" s="113" t="s">
        <v>11593</v>
      </c>
    </row>
    <row r="11594" spans="10:13">
      <c r="J11594" s="113" t="s">
        <v>12256</v>
      </c>
      <c r="K11594" s="130" t="s">
        <v>4395</v>
      </c>
      <c r="L11594" s="113" t="s">
        <v>3947</v>
      </c>
      <c r="M11594" s="113" t="s">
        <v>11594</v>
      </c>
    </row>
    <row r="11595" spans="10:13">
      <c r="J11595" s="113" t="s">
        <v>12256</v>
      </c>
      <c r="K11595" s="130" t="s">
        <v>4398</v>
      </c>
      <c r="L11595" s="113" t="s">
        <v>3947</v>
      </c>
      <c r="M11595" s="113" t="s">
        <v>11595</v>
      </c>
    </row>
    <row r="11596" spans="10:13">
      <c r="J11596" s="113" t="s">
        <v>12256</v>
      </c>
      <c r="K11596" s="130" t="s">
        <v>4401</v>
      </c>
      <c r="L11596" s="113" t="s">
        <v>3947</v>
      </c>
      <c r="M11596" s="113" t="s">
        <v>11596</v>
      </c>
    </row>
    <row r="11597" spans="10:13">
      <c r="J11597" s="113" t="s">
        <v>12256</v>
      </c>
      <c r="K11597" s="130" t="s">
        <v>4404</v>
      </c>
      <c r="L11597" s="113" t="s">
        <v>3947</v>
      </c>
      <c r="M11597" s="113" t="s">
        <v>11597</v>
      </c>
    </row>
    <row r="11598" spans="10:13">
      <c r="J11598" s="113" t="s">
        <v>12256</v>
      </c>
      <c r="K11598" s="130" t="s">
        <v>4407</v>
      </c>
      <c r="L11598" s="113" t="s">
        <v>3947</v>
      </c>
      <c r="M11598" s="113" t="s">
        <v>11598</v>
      </c>
    </row>
    <row r="11599" spans="10:13">
      <c r="J11599" s="113" t="s">
        <v>12256</v>
      </c>
      <c r="K11599" s="130" t="s">
        <v>4410</v>
      </c>
      <c r="L11599" s="113" t="s">
        <v>3947</v>
      </c>
      <c r="M11599" s="113" t="s">
        <v>11599</v>
      </c>
    </row>
    <row r="11600" spans="10:13">
      <c r="J11600" s="113" t="s">
        <v>12256</v>
      </c>
      <c r="K11600" s="130" t="s">
        <v>4413</v>
      </c>
      <c r="L11600" s="113" t="s">
        <v>3947</v>
      </c>
      <c r="M11600" s="113" t="s">
        <v>11600</v>
      </c>
    </row>
    <row r="11601" spans="10:13">
      <c r="J11601" s="113" t="s">
        <v>12256</v>
      </c>
      <c r="K11601" s="130" t="s">
        <v>4416</v>
      </c>
      <c r="L11601" s="113" t="s">
        <v>3947</v>
      </c>
      <c r="M11601" s="113" t="s">
        <v>11601</v>
      </c>
    </row>
    <row r="11602" spans="10:13">
      <c r="J11602" s="113" t="s">
        <v>12256</v>
      </c>
      <c r="K11602" s="130" t="s">
        <v>4419</v>
      </c>
      <c r="L11602" s="113" t="s">
        <v>3947</v>
      </c>
      <c r="M11602" s="113" t="s">
        <v>11602</v>
      </c>
    </row>
    <row r="11603" spans="10:13">
      <c r="J11603" s="113" t="s">
        <v>12256</v>
      </c>
      <c r="K11603" s="130" t="s">
        <v>4422</v>
      </c>
      <c r="L11603" s="113" t="s">
        <v>3947</v>
      </c>
      <c r="M11603" s="113" t="s">
        <v>11603</v>
      </c>
    </row>
    <row r="11604" spans="10:13">
      <c r="J11604" s="113" t="s">
        <v>12256</v>
      </c>
      <c r="K11604" s="130" t="s">
        <v>4425</v>
      </c>
      <c r="L11604" s="113" t="s">
        <v>3947</v>
      </c>
      <c r="M11604" s="113" t="s">
        <v>11604</v>
      </c>
    </row>
    <row r="11605" spans="10:13">
      <c r="J11605" s="113" t="s">
        <v>12256</v>
      </c>
      <c r="K11605" s="130" t="s">
        <v>4428</v>
      </c>
      <c r="L11605" s="113" t="s">
        <v>3947</v>
      </c>
      <c r="M11605" s="113" t="s">
        <v>11605</v>
      </c>
    </row>
    <row r="11606" spans="10:13">
      <c r="J11606" s="113" t="s">
        <v>12256</v>
      </c>
      <c r="K11606" s="130" t="s">
        <v>4431</v>
      </c>
      <c r="L11606" s="113" t="s">
        <v>3947</v>
      </c>
      <c r="M11606" s="113" t="s">
        <v>11606</v>
      </c>
    </row>
    <row r="11607" spans="10:13">
      <c r="J11607" s="113" t="s">
        <v>12256</v>
      </c>
      <c r="K11607" s="130" t="s">
        <v>4434</v>
      </c>
      <c r="L11607" s="113" t="s">
        <v>3947</v>
      </c>
      <c r="M11607" s="113" t="s">
        <v>11607</v>
      </c>
    </row>
    <row r="11608" spans="10:13">
      <c r="J11608" s="113" t="s">
        <v>12256</v>
      </c>
      <c r="K11608" s="130" t="s">
        <v>4437</v>
      </c>
      <c r="L11608" s="113" t="s">
        <v>3947</v>
      </c>
      <c r="M11608" s="113" t="s">
        <v>11608</v>
      </c>
    </row>
    <row r="11609" spans="10:13">
      <c r="J11609" s="113" t="s">
        <v>12256</v>
      </c>
      <c r="K11609" s="130" t="s">
        <v>4440</v>
      </c>
      <c r="L11609" s="113" t="s">
        <v>3947</v>
      </c>
      <c r="M11609" s="113" t="s">
        <v>11609</v>
      </c>
    </row>
    <row r="11610" spans="10:13">
      <c r="J11610" s="113" t="s">
        <v>12256</v>
      </c>
      <c r="K11610" s="130" t="s">
        <v>4443</v>
      </c>
      <c r="L11610" s="113" t="s">
        <v>3947</v>
      </c>
      <c r="M11610" s="113" t="s">
        <v>11610</v>
      </c>
    </row>
    <row r="11611" spans="10:13">
      <c r="J11611" s="113" t="s">
        <v>12256</v>
      </c>
      <c r="K11611" s="130" t="s">
        <v>4446</v>
      </c>
      <c r="L11611" s="113" t="s">
        <v>3947</v>
      </c>
      <c r="M11611" s="113" t="s">
        <v>11611</v>
      </c>
    </row>
    <row r="11612" spans="10:13">
      <c r="J11612" s="113" t="s">
        <v>12256</v>
      </c>
      <c r="K11612" s="130" t="s">
        <v>4449</v>
      </c>
      <c r="L11612" s="113" t="s">
        <v>3947</v>
      </c>
      <c r="M11612" s="113" t="s">
        <v>11612</v>
      </c>
    </row>
    <row r="11613" spans="10:13">
      <c r="J11613" s="113" t="s">
        <v>12256</v>
      </c>
      <c r="K11613" s="130" t="s">
        <v>4452</v>
      </c>
      <c r="L11613" s="113" t="s">
        <v>3947</v>
      </c>
      <c r="M11613" s="113" t="s">
        <v>11613</v>
      </c>
    </row>
    <row r="11614" spans="10:13">
      <c r="J11614" s="113" t="s">
        <v>12256</v>
      </c>
      <c r="K11614" s="130" t="s">
        <v>4455</v>
      </c>
      <c r="L11614" s="113" t="s">
        <v>3947</v>
      </c>
      <c r="M11614" s="113" t="s">
        <v>11614</v>
      </c>
    </row>
    <row r="11615" spans="10:13">
      <c r="J11615" s="113" t="s">
        <v>12256</v>
      </c>
      <c r="K11615" s="130" t="s">
        <v>4458</v>
      </c>
      <c r="L11615" s="113" t="s">
        <v>3947</v>
      </c>
      <c r="M11615" s="113" t="s">
        <v>11615</v>
      </c>
    </row>
    <row r="11616" spans="10:13">
      <c r="J11616" s="113" t="s">
        <v>12256</v>
      </c>
      <c r="K11616" s="130" t="s">
        <v>4461</v>
      </c>
      <c r="L11616" s="113" t="s">
        <v>3947</v>
      </c>
      <c r="M11616" s="113" t="s">
        <v>11616</v>
      </c>
    </row>
    <row r="11617" spans="10:13">
      <c r="J11617" s="113" t="s">
        <v>12256</v>
      </c>
      <c r="K11617" s="130" t="s">
        <v>4464</v>
      </c>
      <c r="L11617" s="113" t="s">
        <v>3947</v>
      </c>
      <c r="M11617" s="113" t="s">
        <v>11617</v>
      </c>
    </row>
    <row r="11618" spans="10:13">
      <c r="J11618" s="113" t="s">
        <v>12256</v>
      </c>
      <c r="K11618" s="130" t="s">
        <v>4467</v>
      </c>
      <c r="L11618" s="113" t="s">
        <v>3947</v>
      </c>
      <c r="M11618" s="113" t="s">
        <v>11618</v>
      </c>
    </row>
    <row r="11619" spans="10:13">
      <c r="J11619" s="113" t="s">
        <v>12256</v>
      </c>
      <c r="K11619" s="130" t="s">
        <v>4470</v>
      </c>
      <c r="L11619" s="113" t="s">
        <v>3947</v>
      </c>
      <c r="M11619" s="113" t="s">
        <v>11619</v>
      </c>
    </row>
    <row r="11620" spans="10:13">
      <c r="J11620" s="113" t="s">
        <v>12256</v>
      </c>
      <c r="K11620" s="130" t="s">
        <v>4473</v>
      </c>
      <c r="L11620" s="113" t="s">
        <v>3947</v>
      </c>
      <c r="M11620" s="113" t="s">
        <v>11620</v>
      </c>
    </row>
    <row r="11621" spans="10:13">
      <c r="J11621" s="113" t="s">
        <v>12256</v>
      </c>
      <c r="K11621" s="130" t="s">
        <v>4476</v>
      </c>
      <c r="L11621" s="113" t="s">
        <v>3947</v>
      </c>
      <c r="M11621" s="113" t="s">
        <v>11621</v>
      </c>
    </row>
    <row r="11622" spans="10:13">
      <c r="J11622" s="113" t="s">
        <v>12256</v>
      </c>
      <c r="K11622" s="130" t="s">
        <v>4479</v>
      </c>
      <c r="L11622" s="113" t="s">
        <v>3947</v>
      </c>
      <c r="M11622" s="113" t="s">
        <v>11622</v>
      </c>
    </row>
    <row r="11623" spans="10:13">
      <c r="J11623" s="113" t="s">
        <v>12256</v>
      </c>
      <c r="K11623" s="130" t="s">
        <v>4482</v>
      </c>
      <c r="L11623" s="113" t="s">
        <v>3947</v>
      </c>
      <c r="M11623" s="113" t="s">
        <v>11623</v>
      </c>
    </row>
    <row r="11624" spans="10:13">
      <c r="J11624" s="113" t="s">
        <v>12256</v>
      </c>
      <c r="K11624" s="130" t="s">
        <v>4485</v>
      </c>
      <c r="L11624" s="113" t="s">
        <v>3947</v>
      </c>
      <c r="M11624" s="113" t="s">
        <v>11624</v>
      </c>
    </row>
    <row r="11625" spans="10:13">
      <c r="J11625" s="113" t="s">
        <v>12256</v>
      </c>
      <c r="K11625" s="130" t="s">
        <v>4488</v>
      </c>
      <c r="L11625" s="113" t="s">
        <v>3947</v>
      </c>
      <c r="M11625" s="113" t="s">
        <v>11625</v>
      </c>
    </row>
    <row r="11626" spans="10:13">
      <c r="J11626" s="113" t="s">
        <v>12256</v>
      </c>
      <c r="K11626" s="130" t="s">
        <v>4491</v>
      </c>
      <c r="L11626" s="113" t="s">
        <v>3947</v>
      </c>
      <c r="M11626" s="113" t="s">
        <v>11626</v>
      </c>
    </row>
    <row r="11627" spans="10:13">
      <c r="J11627" s="113" t="s">
        <v>12256</v>
      </c>
      <c r="K11627" s="130" t="s">
        <v>4494</v>
      </c>
      <c r="L11627" s="113" t="s">
        <v>3947</v>
      </c>
      <c r="M11627" s="113" t="s">
        <v>11627</v>
      </c>
    </row>
    <row r="11628" spans="10:13">
      <c r="J11628" s="113" t="s">
        <v>12256</v>
      </c>
      <c r="K11628" s="130" t="s">
        <v>4497</v>
      </c>
      <c r="L11628" s="113" t="s">
        <v>3947</v>
      </c>
      <c r="M11628" s="113" t="s">
        <v>11628</v>
      </c>
    </row>
    <row r="11629" spans="10:13">
      <c r="J11629" s="113" t="s">
        <v>12256</v>
      </c>
      <c r="K11629" s="130" t="s">
        <v>4500</v>
      </c>
      <c r="L11629" s="113" t="s">
        <v>3947</v>
      </c>
      <c r="M11629" s="113" t="s">
        <v>11629</v>
      </c>
    </row>
    <row r="11630" spans="10:13">
      <c r="J11630" s="113" t="s">
        <v>12256</v>
      </c>
      <c r="K11630" s="130" t="s">
        <v>4503</v>
      </c>
      <c r="L11630" s="113" t="s">
        <v>3947</v>
      </c>
      <c r="M11630" s="113" t="s">
        <v>11630</v>
      </c>
    </row>
    <row r="11631" spans="10:13">
      <c r="J11631" s="113" t="s">
        <v>12256</v>
      </c>
      <c r="K11631" s="130" t="s">
        <v>4506</v>
      </c>
      <c r="L11631" s="113" t="s">
        <v>3947</v>
      </c>
      <c r="M11631" s="113" t="s">
        <v>11631</v>
      </c>
    </row>
    <row r="11632" spans="10:13">
      <c r="J11632" s="113" t="s">
        <v>12256</v>
      </c>
      <c r="K11632" s="130" t="s">
        <v>4509</v>
      </c>
      <c r="L11632" s="113" t="s">
        <v>3947</v>
      </c>
      <c r="M11632" s="113" t="s">
        <v>11632</v>
      </c>
    </row>
    <row r="11633" spans="10:13">
      <c r="J11633" s="113" t="s">
        <v>12256</v>
      </c>
      <c r="K11633" s="130" t="s">
        <v>4512</v>
      </c>
      <c r="L11633" s="113" t="s">
        <v>3947</v>
      </c>
      <c r="M11633" s="113" t="s">
        <v>11633</v>
      </c>
    </row>
    <row r="11634" spans="10:13">
      <c r="J11634" s="113" t="s">
        <v>12256</v>
      </c>
      <c r="K11634" s="130" t="s">
        <v>4515</v>
      </c>
      <c r="L11634" s="113" t="s">
        <v>3947</v>
      </c>
      <c r="M11634" s="113" t="s">
        <v>11634</v>
      </c>
    </row>
    <row r="11635" spans="10:13">
      <c r="J11635" s="113" t="s">
        <v>12256</v>
      </c>
      <c r="K11635" s="130" t="s">
        <v>4518</v>
      </c>
      <c r="L11635" s="113" t="s">
        <v>3947</v>
      </c>
      <c r="M11635" s="113" t="s">
        <v>11635</v>
      </c>
    </row>
    <row r="11636" spans="10:13">
      <c r="J11636" s="113" t="s">
        <v>12256</v>
      </c>
      <c r="K11636" s="130" t="s">
        <v>4521</v>
      </c>
      <c r="L11636" s="113" t="s">
        <v>3947</v>
      </c>
      <c r="M11636" s="113" t="s">
        <v>11636</v>
      </c>
    </row>
    <row r="11637" spans="10:13">
      <c r="J11637" s="113" t="s">
        <v>12256</v>
      </c>
      <c r="K11637" s="130" t="s">
        <v>4524</v>
      </c>
      <c r="L11637" s="113" t="s">
        <v>3947</v>
      </c>
      <c r="M11637" s="113" t="s">
        <v>11637</v>
      </c>
    </row>
    <row r="11638" spans="10:13">
      <c r="J11638" s="113" t="s">
        <v>12256</v>
      </c>
      <c r="K11638" s="130" t="s">
        <v>4527</v>
      </c>
      <c r="L11638" s="113" t="s">
        <v>3947</v>
      </c>
      <c r="M11638" s="113" t="s">
        <v>11638</v>
      </c>
    </row>
    <row r="11639" spans="10:13">
      <c r="J11639" s="113" t="s">
        <v>12256</v>
      </c>
      <c r="K11639" s="130" t="s">
        <v>4530</v>
      </c>
      <c r="L11639" s="113" t="s">
        <v>3947</v>
      </c>
      <c r="M11639" s="113" t="s">
        <v>11639</v>
      </c>
    </row>
    <row r="11640" spans="10:13">
      <c r="J11640" s="113" t="s">
        <v>12256</v>
      </c>
      <c r="K11640" s="130" t="s">
        <v>4533</v>
      </c>
      <c r="L11640" s="113" t="s">
        <v>3947</v>
      </c>
      <c r="M11640" s="113" t="s">
        <v>11640</v>
      </c>
    </row>
    <row r="11641" spans="10:13">
      <c r="J11641" s="113" t="s">
        <v>12256</v>
      </c>
      <c r="K11641" s="130" t="s">
        <v>4536</v>
      </c>
      <c r="L11641" s="113" t="s">
        <v>3947</v>
      </c>
      <c r="M11641" s="113" t="s">
        <v>11641</v>
      </c>
    </row>
    <row r="11642" spans="10:13">
      <c r="J11642" s="113" t="s">
        <v>12256</v>
      </c>
      <c r="K11642" s="130" t="s">
        <v>4539</v>
      </c>
      <c r="L11642" s="113" t="s">
        <v>3947</v>
      </c>
      <c r="M11642" s="113" t="s">
        <v>11642</v>
      </c>
    </row>
    <row r="11643" spans="10:13">
      <c r="J11643" s="113" t="s">
        <v>12256</v>
      </c>
      <c r="K11643" s="130" t="s">
        <v>4542</v>
      </c>
      <c r="L11643" s="113" t="s">
        <v>3947</v>
      </c>
      <c r="M11643" s="113" t="s">
        <v>11643</v>
      </c>
    </row>
    <row r="11644" spans="10:13">
      <c r="J11644" s="113" t="s">
        <v>12256</v>
      </c>
      <c r="K11644" s="130" t="s">
        <v>4545</v>
      </c>
      <c r="L11644" s="113" t="s">
        <v>3947</v>
      </c>
      <c r="M11644" s="113" t="s">
        <v>11644</v>
      </c>
    </row>
    <row r="11645" spans="10:13">
      <c r="J11645" s="113" t="s">
        <v>12256</v>
      </c>
      <c r="K11645" s="130" t="s">
        <v>4548</v>
      </c>
      <c r="L11645" s="113" t="s">
        <v>3947</v>
      </c>
      <c r="M11645" s="113" t="s">
        <v>11645</v>
      </c>
    </row>
    <row r="11646" spans="10:13">
      <c r="J11646" s="113" t="s">
        <v>12256</v>
      </c>
      <c r="K11646" s="130" t="s">
        <v>4551</v>
      </c>
      <c r="L11646" s="113" t="s">
        <v>3947</v>
      </c>
      <c r="M11646" s="113" t="s">
        <v>11646</v>
      </c>
    </row>
    <row r="11647" spans="10:13">
      <c r="J11647" s="113" t="s">
        <v>12256</v>
      </c>
      <c r="K11647" s="130" t="s">
        <v>4554</v>
      </c>
      <c r="L11647" s="113" t="s">
        <v>3947</v>
      </c>
      <c r="M11647" s="113" t="s">
        <v>11647</v>
      </c>
    </row>
    <row r="11648" spans="10:13">
      <c r="J11648" s="113" t="s">
        <v>12256</v>
      </c>
      <c r="K11648" s="130" t="s">
        <v>4557</v>
      </c>
      <c r="L11648" s="113" t="s">
        <v>3947</v>
      </c>
      <c r="M11648" s="113" t="s">
        <v>11648</v>
      </c>
    </row>
    <row r="11649" spans="10:13">
      <c r="J11649" s="113" t="s">
        <v>12256</v>
      </c>
      <c r="K11649" s="130" t="s">
        <v>4560</v>
      </c>
      <c r="L11649" s="113" t="s">
        <v>3947</v>
      </c>
      <c r="M11649" s="113" t="s">
        <v>11649</v>
      </c>
    </row>
    <row r="11650" spans="10:13">
      <c r="J11650" s="113" t="s">
        <v>12256</v>
      </c>
      <c r="K11650" s="130" t="s">
        <v>4563</v>
      </c>
      <c r="L11650" s="113" t="s">
        <v>3947</v>
      </c>
      <c r="M11650" s="113" t="s">
        <v>11650</v>
      </c>
    </row>
    <row r="11651" spans="10:13">
      <c r="J11651" s="113" t="s">
        <v>12256</v>
      </c>
      <c r="K11651" s="130" t="s">
        <v>4566</v>
      </c>
      <c r="L11651" s="113" t="s">
        <v>3947</v>
      </c>
      <c r="M11651" s="113" t="s">
        <v>11651</v>
      </c>
    </row>
    <row r="11652" spans="10:13">
      <c r="J11652" s="113" t="s">
        <v>12256</v>
      </c>
      <c r="K11652" s="130" t="s">
        <v>4569</v>
      </c>
      <c r="L11652" s="113" t="s">
        <v>3947</v>
      </c>
      <c r="M11652" s="113" t="s">
        <v>11652</v>
      </c>
    </row>
    <row r="11653" spans="10:13">
      <c r="J11653" s="113" t="s">
        <v>12256</v>
      </c>
      <c r="K11653" s="130" t="s">
        <v>4572</v>
      </c>
      <c r="L11653" s="113" t="s">
        <v>3947</v>
      </c>
      <c r="M11653" s="113" t="s">
        <v>11653</v>
      </c>
    </row>
    <row r="11654" spans="10:13">
      <c r="J11654" s="113" t="s">
        <v>12256</v>
      </c>
      <c r="K11654" s="130" t="s">
        <v>4575</v>
      </c>
      <c r="L11654" s="113" t="s">
        <v>3947</v>
      </c>
      <c r="M11654" s="113" t="s">
        <v>11654</v>
      </c>
    </row>
    <row r="11655" spans="10:13">
      <c r="J11655" s="113" t="s">
        <v>12256</v>
      </c>
      <c r="K11655" s="130" t="s">
        <v>4578</v>
      </c>
      <c r="L11655" s="113" t="s">
        <v>3947</v>
      </c>
      <c r="M11655" s="113" t="s">
        <v>11655</v>
      </c>
    </row>
    <row r="11656" spans="10:13">
      <c r="J11656" s="113" t="s">
        <v>12256</v>
      </c>
      <c r="K11656" s="130" t="s">
        <v>4581</v>
      </c>
      <c r="L11656" s="113" t="s">
        <v>3947</v>
      </c>
      <c r="M11656" s="113" t="s">
        <v>11656</v>
      </c>
    </row>
    <row r="11657" spans="10:13">
      <c r="J11657" s="113" t="s">
        <v>12256</v>
      </c>
      <c r="K11657" s="130" t="s">
        <v>4584</v>
      </c>
      <c r="L11657" s="113" t="s">
        <v>3947</v>
      </c>
      <c r="M11657" s="113" t="s">
        <v>11657</v>
      </c>
    </row>
    <row r="11658" spans="10:13">
      <c r="J11658" s="113" t="s">
        <v>12256</v>
      </c>
      <c r="K11658" s="130" t="s">
        <v>4587</v>
      </c>
      <c r="L11658" s="113" t="s">
        <v>3947</v>
      </c>
      <c r="M11658" s="113" t="s">
        <v>11658</v>
      </c>
    </row>
    <row r="11659" spans="10:13">
      <c r="J11659" s="113" t="s">
        <v>12256</v>
      </c>
      <c r="K11659" s="130" t="s">
        <v>4590</v>
      </c>
      <c r="L11659" s="113" t="s">
        <v>3947</v>
      </c>
      <c r="M11659" s="113" t="s">
        <v>11659</v>
      </c>
    </row>
    <row r="11660" spans="10:13">
      <c r="J11660" s="113" t="s">
        <v>12256</v>
      </c>
      <c r="K11660" s="130" t="s">
        <v>4593</v>
      </c>
      <c r="L11660" s="113" t="s">
        <v>3947</v>
      </c>
      <c r="M11660" s="113" t="s">
        <v>11660</v>
      </c>
    </row>
    <row r="11661" spans="10:13">
      <c r="J11661" s="113" t="s">
        <v>12256</v>
      </c>
      <c r="K11661" s="130" t="s">
        <v>4596</v>
      </c>
      <c r="L11661" s="113" t="s">
        <v>3947</v>
      </c>
      <c r="M11661" s="113" t="s">
        <v>11661</v>
      </c>
    </row>
    <row r="11662" spans="10:13">
      <c r="J11662" s="113" t="s">
        <v>12256</v>
      </c>
      <c r="K11662" s="130" t="s">
        <v>4599</v>
      </c>
      <c r="L11662" s="113" t="s">
        <v>3947</v>
      </c>
      <c r="M11662" s="113" t="s">
        <v>11662</v>
      </c>
    </row>
    <row r="11663" spans="10:13">
      <c r="J11663" s="113" t="s">
        <v>12256</v>
      </c>
      <c r="K11663" s="130" t="s">
        <v>4602</v>
      </c>
      <c r="L11663" s="113" t="s">
        <v>3947</v>
      </c>
      <c r="M11663" s="113" t="s">
        <v>11663</v>
      </c>
    </row>
    <row r="11664" spans="10:13">
      <c r="J11664" s="113" t="s">
        <v>12256</v>
      </c>
      <c r="K11664" s="130" t="s">
        <v>4605</v>
      </c>
      <c r="L11664" s="113" t="s">
        <v>3947</v>
      </c>
      <c r="M11664" s="113" t="s">
        <v>11664</v>
      </c>
    </row>
    <row r="11665" spans="10:13">
      <c r="J11665" s="113" t="s">
        <v>12256</v>
      </c>
      <c r="K11665" s="130" t="s">
        <v>4608</v>
      </c>
      <c r="L11665" s="113" t="s">
        <v>3947</v>
      </c>
      <c r="M11665" s="113" t="s">
        <v>11665</v>
      </c>
    </row>
    <row r="11666" spans="10:13">
      <c r="J11666" s="113" t="s">
        <v>12256</v>
      </c>
      <c r="K11666" s="130" t="s">
        <v>4611</v>
      </c>
      <c r="L11666" s="113" t="s">
        <v>3947</v>
      </c>
      <c r="M11666" s="113" t="s">
        <v>11666</v>
      </c>
    </row>
    <row r="11667" spans="10:13">
      <c r="J11667" s="113" t="s">
        <v>12256</v>
      </c>
      <c r="K11667" s="130" t="s">
        <v>4614</v>
      </c>
      <c r="L11667" s="113" t="s">
        <v>3947</v>
      </c>
      <c r="M11667" s="113" t="s">
        <v>11667</v>
      </c>
    </row>
    <row r="11668" spans="10:13">
      <c r="J11668" s="113" t="s">
        <v>12256</v>
      </c>
      <c r="K11668" s="130" t="s">
        <v>4617</v>
      </c>
      <c r="L11668" s="113" t="s">
        <v>3947</v>
      </c>
      <c r="M11668" s="113" t="s">
        <v>11668</v>
      </c>
    </row>
    <row r="11669" spans="10:13">
      <c r="J11669" s="113" t="s">
        <v>12256</v>
      </c>
      <c r="K11669" s="130" t="s">
        <v>4620</v>
      </c>
      <c r="L11669" s="113" t="s">
        <v>3947</v>
      </c>
      <c r="M11669" s="113" t="s">
        <v>11669</v>
      </c>
    </row>
    <row r="11670" spans="10:13">
      <c r="J11670" s="113" t="s">
        <v>12256</v>
      </c>
      <c r="K11670" s="130" t="s">
        <v>4623</v>
      </c>
      <c r="L11670" s="113" t="s">
        <v>3947</v>
      </c>
      <c r="M11670" s="113" t="s">
        <v>11670</v>
      </c>
    </row>
    <row r="11671" spans="10:13">
      <c r="J11671" s="113" t="s">
        <v>12256</v>
      </c>
      <c r="K11671" s="130" t="s">
        <v>4626</v>
      </c>
      <c r="L11671" s="113" t="s">
        <v>3947</v>
      </c>
      <c r="M11671" s="113" t="s">
        <v>11671</v>
      </c>
    </row>
    <row r="11672" spans="10:13">
      <c r="J11672" s="113" t="s">
        <v>12256</v>
      </c>
      <c r="K11672" s="130" t="s">
        <v>4629</v>
      </c>
      <c r="L11672" s="113" t="s">
        <v>3947</v>
      </c>
      <c r="M11672" s="113" t="s">
        <v>11672</v>
      </c>
    </row>
    <row r="11673" spans="10:13">
      <c r="J11673" s="113" t="s">
        <v>12256</v>
      </c>
      <c r="K11673" s="130" t="s">
        <v>4632</v>
      </c>
      <c r="L11673" s="113" t="s">
        <v>3947</v>
      </c>
      <c r="M11673" s="113" t="s">
        <v>11673</v>
      </c>
    </row>
    <row r="11674" spans="10:13">
      <c r="J11674" s="113" t="s">
        <v>12256</v>
      </c>
      <c r="K11674" s="130" t="s">
        <v>4635</v>
      </c>
      <c r="L11674" s="113" t="s">
        <v>3947</v>
      </c>
      <c r="M11674" s="113" t="s">
        <v>11674</v>
      </c>
    </row>
    <row r="11675" spans="10:13">
      <c r="J11675" s="113" t="s">
        <v>12256</v>
      </c>
      <c r="K11675" s="130" t="s">
        <v>4638</v>
      </c>
      <c r="L11675" s="113" t="s">
        <v>3947</v>
      </c>
      <c r="M11675" s="113" t="s">
        <v>11675</v>
      </c>
    </row>
    <row r="11676" spans="10:13">
      <c r="J11676" s="113" t="s">
        <v>12256</v>
      </c>
      <c r="K11676" s="130" t="s">
        <v>4641</v>
      </c>
      <c r="L11676" s="113" t="s">
        <v>3947</v>
      </c>
      <c r="M11676" s="113" t="s">
        <v>11676</v>
      </c>
    </row>
    <row r="11677" spans="10:13">
      <c r="J11677" s="113" t="s">
        <v>12256</v>
      </c>
      <c r="K11677" s="130" t="s">
        <v>4644</v>
      </c>
      <c r="L11677" s="113" t="s">
        <v>3947</v>
      </c>
      <c r="M11677" s="113" t="s">
        <v>11677</v>
      </c>
    </row>
    <row r="11678" spans="10:13">
      <c r="J11678" s="113" t="s">
        <v>12256</v>
      </c>
      <c r="K11678" s="130" t="s">
        <v>4647</v>
      </c>
      <c r="L11678" s="113" t="s">
        <v>3947</v>
      </c>
      <c r="M11678" s="113" t="s">
        <v>11678</v>
      </c>
    </row>
    <row r="11679" spans="10:13">
      <c r="J11679" s="113" t="s">
        <v>12256</v>
      </c>
      <c r="K11679" s="130" t="s">
        <v>4650</v>
      </c>
      <c r="L11679" s="113" t="s">
        <v>3947</v>
      </c>
      <c r="M11679" s="113" t="s">
        <v>11679</v>
      </c>
    </row>
    <row r="11680" spans="10:13">
      <c r="J11680" s="113" t="s">
        <v>12256</v>
      </c>
      <c r="K11680" s="130" t="s">
        <v>4653</v>
      </c>
      <c r="L11680" s="113" t="s">
        <v>3947</v>
      </c>
      <c r="M11680" s="113" t="s">
        <v>11680</v>
      </c>
    </row>
    <row r="11681" spans="10:13">
      <c r="J11681" s="113" t="s">
        <v>12256</v>
      </c>
      <c r="K11681" s="130" t="s">
        <v>4656</v>
      </c>
      <c r="L11681" s="113" t="s">
        <v>3947</v>
      </c>
      <c r="M11681" s="113" t="s">
        <v>11681</v>
      </c>
    </row>
    <row r="11682" spans="10:13">
      <c r="J11682" s="113" t="s">
        <v>12256</v>
      </c>
      <c r="K11682" s="130" t="s">
        <v>4659</v>
      </c>
      <c r="L11682" s="113" t="s">
        <v>3947</v>
      </c>
      <c r="M11682" s="113" t="s">
        <v>11682</v>
      </c>
    </row>
    <row r="11683" spans="10:13">
      <c r="J11683" s="113" t="s">
        <v>12256</v>
      </c>
      <c r="K11683" s="130" t="s">
        <v>4662</v>
      </c>
      <c r="L11683" s="113" t="s">
        <v>3947</v>
      </c>
      <c r="M11683" s="113" t="s">
        <v>11683</v>
      </c>
    </row>
    <row r="11684" spans="10:13">
      <c r="J11684" s="113" t="s">
        <v>12256</v>
      </c>
      <c r="K11684" s="130" t="s">
        <v>4665</v>
      </c>
      <c r="L11684" s="113" t="s">
        <v>3947</v>
      </c>
      <c r="M11684" s="113" t="s">
        <v>11684</v>
      </c>
    </row>
    <row r="11685" spans="10:13">
      <c r="J11685" s="113" t="s">
        <v>12256</v>
      </c>
      <c r="K11685" s="130" t="s">
        <v>4668</v>
      </c>
      <c r="L11685" s="113" t="s">
        <v>3947</v>
      </c>
      <c r="M11685" s="113" t="s">
        <v>11685</v>
      </c>
    </row>
    <row r="11686" spans="10:13">
      <c r="J11686" s="113" t="s">
        <v>12256</v>
      </c>
      <c r="K11686" s="130" t="s">
        <v>4671</v>
      </c>
      <c r="L11686" s="113" t="s">
        <v>3947</v>
      </c>
      <c r="M11686" s="113" t="s">
        <v>11686</v>
      </c>
    </row>
    <row r="11687" spans="10:13">
      <c r="J11687" s="113" t="s">
        <v>12256</v>
      </c>
      <c r="K11687" s="130" t="s">
        <v>4674</v>
      </c>
      <c r="L11687" s="113" t="s">
        <v>3947</v>
      </c>
      <c r="M11687" s="113" t="s">
        <v>11687</v>
      </c>
    </row>
    <row r="11688" spans="10:13">
      <c r="J11688" s="113" t="s">
        <v>12256</v>
      </c>
      <c r="K11688" s="130" t="s">
        <v>4677</v>
      </c>
      <c r="L11688" s="113" t="s">
        <v>3947</v>
      </c>
      <c r="M11688" s="113" t="s">
        <v>11688</v>
      </c>
    </row>
    <row r="11689" spans="10:13">
      <c r="J11689" s="113" t="s">
        <v>12256</v>
      </c>
      <c r="K11689" s="130" t="s">
        <v>4680</v>
      </c>
      <c r="L11689" s="113" t="s">
        <v>3947</v>
      </c>
      <c r="M11689" s="113" t="s">
        <v>11689</v>
      </c>
    </row>
    <row r="11690" spans="10:13">
      <c r="J11690" s="113" t="s">
        <v>12256</v>
      </c>
      <c r="K11690" s="130" t="s">
        <v>4683</v>
      </c>
      <c r="L11690" s="113" t="s">
        <v>3947</v>
      </c>
      <c r="M11690" s="113" t="s">
        <v>11690</v>
      </c>
    </row>
    <row r="11691" spans="10:13">
      <c r="J11691" s="113" t="s">
        <v>12256</v>
      </c>
      <c r="K11691" s="130" t="s">
        <v>4686</v>
      </c>
      <c r="L11691" s="113" t="s">
        <v>3947</v>
      </c>
      <c r="M11691" s="113" t="s">
        <v>11691</v>
      </c>
    </row>
    <row r="11692" spans="10:13">
      <c r="J11692" s="113" t="s">
        <v>12256</v>
      </c>
      <c r="K11692" s="130" t="s">
        <v>4689</v>
      </c>
      <c r="L11692" s="113" t="s">
        <v>3947</v>
      </c>
      <c r="M11692" s="113" t="s">
        <v>11692</v>
      </c>
    </row>
    <row r="11693" spans="10:13">
      <c r="J11693" s="113" t="s">
        <v>12256</v>
      </c>
      <c r="K11693" s="130" t="s">
        <v>4692</v>
      </c>
      <c r="L11693" s="113" t="s">
        <v>3947</v>
      </c>
      <c r="M11693" s="113" t="s">
        <v>11693</v>
      </c>
    </row>
    <row r="11694" spans="10:13">
      <c r="J11694" s="113" t="s">
        <v>12256</v>
      </c>
      <c r="K11694" s="130" t="s">
        <v>4695</v>
      </c>
      <c r="L11694" s="113" t="s">
        <v>3947</v>
      </c>
      <c r="M11694" s="113" t="s">
        <v>11694</v>
      </c>
    </row>
    <row r="11695" spans="10:13">
      <c r="J11695" s="113" t="s">
        <v>12256</v>
      </c>
      <c r="K11695" s="130" t="s">
        <v>4698</v>
      </c>
      <c r="L11695" s="113" t="s">
        <v>3947</v>
      </c>
      <c r="M11695" s="113" t="s">
        <v>11695</v>
      </c>
    </row>
    <row r="11696" spans="10:13">
      <c r="J11696" s="113" t="s">
        <v>12256</v>
      </c>
      <c r="K11696" s="130" t="s">
        <v>4701</v>
      </c>
      <c r="L11696" s="113" t="s">
        <v>3947</v>
      </c>
      <c r="M11696" s="113" t="s">
        <v>11696</v>
      </c>
    </row>
    <row r="11697" spans="10:13">
      <c r="J11697" s="113" t="s">
        <v>12256</v>
      </c>
      <c r="K11697" s="130" t="s">
        <v>4704</v>
      </c>
      <c r="L11697" s="113" t="s">
        <v>3947</v>
      </c>
      <c r="M11697" s="113" t="s">
        <v>11697</v>
      </c>
    </row>
    <row r="11698" spans="10:13">
      <c r="J11698" s="113" t="s">
        <v>12256</v>
      </c>
      <c r="K11698" s="130" t="s">
        <v>4707</v>
      </c>
      <c r="L11698" s="113" t="s">
        <v>3947</v>
      </c>
      <c r="M11698" s="113" t="s">
        <v>11698</v>
      </c>
    </row>
    <row r="11699" spans="10:13">
      <c r="J11699" s="113" t="s">
        <v>12256</v>
      </c>
      <c r="K11699" s="130" t="s">
        <v>4710</v>
      </c>
      <c r="L11699" s="113" t="s">
        <v>3947</v>
      </c>
      <c r="M11699" s="113" t="s">
        <v>11699</v>
      </c>
    </row>
    <row r="11700" spans="10:13">
      <c r="J11700" s="113" t="s">
        <v>12256</v>
      </c>
      <c r="K11700" s="130" t="s">
        <v>4713</v>
      </c>
      <c r="L11700" s="113" t="s">
        <v>3947</v>
      </c>
      <c r="M11700" s="113" t="s">
        <v>11700</v>
      </c>
    </row>
    <row r="11701" spans="10:13">
      <c r="J11701" s="113" t="s">
        <v>12256</v>
      </c>
      <c r="K11701" s="130" t="s">
        <v>4716</v>
      </c>
      <c r="L11701" s="113" t="s">
        <v>3947</v>
      </c>
      <c r="M11701" s="113" t="s">
        <v>11701</v>
      </c>
    </row>
    <row r="11702" spans="10:13">
      <c r="J11702" s="113" t="s">
        <v>12256</v>
      </c>
      <c r="K11702" s="130" t="s">
        <v>4719</v>
      </c>
      <c r="L11702" s="113" t="s">
        <v>3947</v>
      </c>
      <c r="M11702" s="113" t="s">
        <v>11702</v>
      </c>
    </row>
    <row r="11703" spans="10:13">
      <c r="J11703" s="113" t="s">
        <v>12256</v>
      </c>
      <c r="K11703" s="130" t="s">
        <v>4722</v>
      </c>
      <c r="L11703" s="113" t="s">
        <v>3947</v>
      </c>
      <c r="M11703" s="113" t="s">
        <v>11703</v>
      </c>
    </row>
    <row r="11704" spans="10:13">
      <c r="J11704" s="113" t="s">
        <v>12256</v>
      </c>
      <c r="K11704" s="130" t="s">
        <v>4725</v>
      </c>
      <c r="L11704" s="113" t="s">
        <v>3947</v>
      </c>
      <c r="M11704" s="113" t="s">
        <v>11704</v>
      </c>
    </row>
    <row r="11705" spans="10:13">
      <c r="J11705" s="113" t="s">
        <v>12256</v>
      </c>
      <c r="K11705" s="130" t="s">
        <v>4728</v>
      </c>
      <c r="L11705" s="113" t="s">
        <v>3947</v>
      </c>
      <c r="M11705" s="113" t="s">
        <v>11705</v>
      </c>
    </row>
    <row r="11706" spans="10:13">
      <c r="J11706" s="113" t="s">
        <v>12256</v>
      </c>
      <c r="K11706" s="130" t="s">
        <v>4731</v>
      </c>
      <c r="L11706" s="113" t="s">
        <v>3947</v>
      </c>
      <c r="M11706" s="113" t="s">
        <v>11706</v>
      </c>
    </row>
    <row r="11707" spans="10:13">
      <c r="J11707" s="113" t="s">
        <v>12256</v>
      </c>
      <c r="K11707" s="130" t="s">
        <v>4734</v>
      </c>
      <c r="L11707" s="113" t="s">
        <v>3947</v>
      </c>
      <c r="M11707" s="113" t="s">
        <v>11707</v>
      </c>
    </row>
    <row r="11708" spans="10:13">
      <c r="J11708" s="113" t="s">
        <v>12256</v>
      </c>
      <c r="K11708" s="130" t="s">
        <v>4737</v>
      </c>
      <c r="L11708" s="113" t="s">
        <v>3947</v>
      </c>
      <c r="M11708" s="113" t="s">
        <v>11708</v>
      </c>
    </row>
    <row r="11709" spans="10:13">
      <c r="J11709" s="113" t="s">
        <v>12256</v>
      </c>
      <c r="K11709" s="130" t="s">
        <v>4740</v>
      </c>
      <c r="L11709" s="113" t="s">
        <v>3947</v>
      </c>
      <c r="M11709" s="113" t="s">
        <v>11709</v>
      </c>
    </row>
    <row r="11710" spans="10:13">
      <c r="J11710" s="113" t="s">
        <v>12256</v>
      </c>
      <c r="K11710" s="130" t="s">
        <v>4743</v>
      </c>
      <c r="L11710" s="113" t="s">
        <v>3947</v>
      </c>
      <c r="M11710" s="113" t="s">
        <v>11710</v>
      </c>
    </row>
    <row r="11711" spans="10:13">
      <c r="J11711" s="113" t="s">
        <v>12256</v>
      </c>
      <c r="K11711" s="130" t="s">
        <v>4746</v>
      </c>
      <c r="L11711" s="113" t="s">
        <v>3947</v>
      </c>
      <c r="M11711" s="113" t="s">
        <v>11711</v>
      </c>
    </row>
    <row r="11712" spans="10:13">
      <c r="J11712" s="113" t="s">
        <v>12256</v>
      </c>
      <c r="K11712" s="130" t="s">
        <v>4749</v>
      </c>
      <c r="L11712" s="113" t="s">
        <v>3947</v>
      </c>
      <c r="M11712" s="113" t="s">
        <v>11712</v>
      </c>
    </row>
    <row r="11713" spans="10:13">
      <c r="J11713" s="113" t="s">
        <v>12256</v>
      </c>
      <c r="K11713" s="130" t="s">
        <v>4752</v>
      </c>
      <c r="L11713" s="113" t="s">
        <v>3947</v>
      </c>
      <c r="M11713" s="113" t="s">
        <v>11713</v>
      </c>
    </row>
    <row r="11714" spans="10:13">
      <c r="J11714" s="113" t="s">
        <v>12256</v>
      </c>
      <c r="K11714" s="130" t="s">
        <v>4755</v>
      </c>
      <c r="L11714" s="113" t="s">
        <v>3947</v>
      </c>
      <c r="M11714" s="113" t="s">
        <v>11714</v>
      </c>
    </row>
    <row r="11715" spans="10:13">
      <c r="J11715" s="113" t="s">
        <v>12256</v>
      </c>
      <c r="K11715" s="130" t="s">
        <v>4758</v>
      </c>
      <c r="L11715" s="113" t="s">
        <v>3947</v>
      </c>
      <c r="M11715" s="113" t="s">
        <v>11715</v>
      </c>
    </row>
    <row r="11716" spans="10:13">
      <c r="J11716" s="113" t="s">
        <v>12256</v>
      </c>
      <c r="K11716" s="130" t="s">
        <v>4761</v>
      </c>
      <c r="L11716" s="113" t="s">
        <v>3947</v>
      </c>
      <c r="M11716" s="113" t="s">
        <v>11716</v>
      </c>
    </row>
    <row r="11717" spans="10:13">
      <c r="J11717" s="113" t="s">
        <v>12256</v>
      </c>
      <c r="K11717" s="130" t="s">
        <v>4764</v>
      </c>
      <c r="L11717" s="113" t="s">
        <v>3947</v>
      </c>
      <c r="M11717" s="113" t="s">
        <v>11717</v>
      </c>
    </row>
    <row r="11718" spans="10:13">
      <c r="J11718" s="113" t="s">
        <v>12256</v>
      </c>
      <c r="K11718" s="130" t="s">
        <v>4767</v>
      </c>
      <c r="L11718" s="113" t="s">
        <v>3947</v>
      </c>
      <c r="M11718" s="113" t="s">
        <v>11718</v>
      </c>
    </row>
    <row r="11719" spans="10:13">
      <c r="J11719" s="113" t="s">
        <v>12256</v>
      </c>
      <c r="K11719" s="130" t="s">
        <v>4770</v>
      </c>
      <c r="L11719" s="113" t="s">
        <v>3947</v>
      </c>
      <c r="M11719" s="113" t="s">
        <v>11719</v>
      </c>
    </row>
    <row r="11720" spans="10:13">
      <c r="J11720" s="113" t="s">
        <v>12256</v>
      </c>
      <c r="K11720" s="130" t="s">
        <v>4773</v>
      </c>
      <c r="L11720" s="113" t="s">
        <v>3947</v>
      </c>
      <c r="M11720" s="113" t="s">
        <v>11720</v>
      </c>
    </row>
    <row r="11721" spans="10:13">
      <c r="J11721" s="113" t="s">
        <v>12256</v>
      </c>
      <c r="K11721" s="130" t="s">
        <v>4776</v>
      </c>
      <c r="L11721" s="113" t="s">
        <v>3947</v>
      </c>
      <c r="M11721" s="113" t="s">
        <v>11721</v>
      </c>
    </row>
    <row r="11722" spans="10:13">
      <c r="J11722" s="113" t="s">
        <v>12256</v>
      </c>
      <c r="K11722" s="130" t="s">
        <v>4779</v>
      </c>
      <c r="L11722" s="113" t="s">
        <v>3947</v>
      </c>
      <c r="M11722" s="113" t="s">
        <v>11722</v>
      </c>
    </row>
    <row r="11723" spans="10:13">
      <c r="J11723" s="113" t="s">
        <v>12256</v>
      </c>
      <c r="K11723" s="130" t="s">
        <v>4782</v>
      </c>
      <c r="L11723" s="113" t="s">
        <v>3947</v>
      </c>
      <c r="M11723" s="113" t="s">
        <v>11723</v>
      </c>
    </row>
    <row r="11724" spans="10:13">
      <c r="J11724" s="113" t="s">
        <v>12256</v>
      </c>
      <c r="K11724" s="130" t="s">
        <v>4785</v>
      </c>
      <c r="L11724" s="113" t="s">
        <v>3947</v>
      </c>
      <c r="M11724" s="113" t="s">
        <v>11724</v>
      </c>
    </row>
    <row r="11725" spans="10:13">
      <c r="J11725" s="113" t="s">
        <v>12256</v>
      </c>
      <c r="K11725" s="130" t="s">
        <v>4788</v>
      </c>
      <c r="L11725" s="113" t="s">
        <v>3947</v>
      </c>
      <c r="M11725" s="113" t="s">
        <v>11725</v>
      </c>
    </row>
    <row r="11726" spans="10:13">
      <c r="J11726" s="113" t="s">
        <v>12256</v>
      </c>
      <c r="K11726" s="130" t="s">
        <v>4791</v>
      </c>
      <c r="L11726" s="113" t="s">
        <v>3947</v>
      </c>
      <c r="M11726" s="113" t="s">
        <v>11726</v>
      </c>
    </row>
    <row r="11727" spans="10:13">
      <c r="J11727" s="113" t="s">
        <v>12256</v>
      </c>
      <c r="K11727" s="130" t="s">
        <v>4794</v>
      </c>
      <c r="L11727" s="113" t="s">
        <v>3947</v>
      </c>
      <c r="M11727" s="113" t="s">
        <v>11727</v>
      </c>
    </row>
    <row r="11728" spans="10:13">
      <c r="J11728" s="113" t="s">
        <v>12256</v>
      </c>
      <c r="K11728" s="130" t="s">
        <v>4797</v>
      </c>
      <c r="L11728" s="113" t="s">
        <v>3947</v>
      </c>
      <c r="M11728" s="113" t="s">
        <v>11728</v>
      </c>
    </row>
    <row r="11729" spans="10:13">
      <c r="J11729" s="113" t="s">
        <v>12256</v>
      </c>
      <c r="K11729" s="130" t="s">
        <v>4800</v>
      </c>
      <c r="L11729" s="113" t="s">
        <v>3947</v>
      </c>
      <c r="M11729" s="113" t="s">
        <v>11729</v>
      </c>
    </row>
    <row r="11730" spans="10:13">
      <c r="J11730" s="113" t="s">
        <v>12256</v>
      </c>
      <c r="K11730" s="130" t="s">
        <v>4803</v>
      </c>
      <c r="L11730" s="113" t="s">
        <v>3947</v>
      </c>
      <c r="M11730" s="113" t="s">
        <v>11730</v>
      </c>
    </row>
    <row r="11731" spans="10:13">
      <c r="J11731" s="113" t="s">
        <v>12256</v>
      </c>
      <c r="K11731" s="130" t="s">
        <v>4806</v>
      </c>
      <c r="L11731" s="113" t="s">
        <v>3947</v>
      </c>
      <c r="M11731" s="113" t="s">
        <v>11731</v>
      </c>
    </row>
    <row r="11732" spans="10:13">
      <c r="J11732" s="113" t="s">
        <v>12256</v>
      </c>
      <c r="K11732" s="130" t="s">
        <v>4809</v>
      </c>
      <c r="L11732" s="113" t="s">
        <v>3947</v>
      </c>
      <c r="M11732" s="113" t="s">
        <v>11732</v>
      </c>
    </row>
    <row r="11733" spans="10:13">
      <c r="J11733" s="113" t="s">
        <v>12256</v>
      </c>
      <c r="K11733" s="130" t="s">
        <v>4812</v>
      </c>
      <c r="L11733" s="113" t="s">
        <v>3947</v>
      </c>
      <c r="M11733" s="113" t="s">
        <v>11733</v>
      </c>
    </row>
    <row r="11734" spans="10:13">
      <c r="J11734" s="113" t="s">
        <v>12256</v>
      </c>
      <c r="K11734" s="130" t="s">
        <v>4815</v>
      </c>
      <c r="L11734" s="113" t="s">
        <v>3947</v>
      </c>
      <c r="M11734" s="113" t="s">
        <v>11734</v>
      </c>
    </row>
    <row r="11735" spans="10:13">
      <c r="J11735" s="113" t="s">
        <v>12256</v>
      </c>
      <c r="K11735" s="130" t="s">
        <v>4818</v>
      </c>
      <c r="L11735" s="113" t="s">
        <v>3947</v>
      </c>
      <c r="M11735" s="113" t="s">
        <v>11735</v>
      </c>
    </row>
    <row r="11736" spans="10:13">
      <c r="J11736" s="113" t="s">
        <v>12256</v>
      </c>
      <c r="K11736" s="130" t="s">
        <v>4821</v>
      </c>
      <c r="L11736" s="113" t="s">
        <v>3947</v>
      </c>
      <c r="M11736" s="113" t="s">
        <v>11736</v>
      </c>
    </row>
    <row r="11737" spans="10:13">
      <c r="J11737" s="113" t="s">
        <v>12256</v>
      </c>
      <c r="K11737" s="130" t="s">
        <v>4824</v>
      </c>
      <c r="L11737" s="113" t="s">
        <v>3947</v>
      </c>
      <c r="M11737" s="113" t="s">
        <v>11737</v>
      </c>
    </row>
    <row r="11738" spans="10:13">
      <c r="J11738" s="113" t="s">
        <v>12256</v>
      </c>
      <c r="K11738" s="130" t="s">
        <v>4827</v>
      </c>
      <c r="L11738" s="113" t="s">
        <v>3947</v>
      </c>
      <c r="M11738" s="113" t="s">
        <v>11738</v>
      </c>
    </row>
    <row r="11739" spans="10:13">
      <c r="J11739" s="113" t="s">
        <v>12256</v>
      </c>
      <c r="K11739" s="130" t="s">
        <v>4830</v>
      </c>
      <c r="L11739" s="113" t="s">
        <v>3947</v>
      </c>
      <c r="M11739" s="113" t="s">
        <v>11739</v>
      </c>
    </row>
    <row r="11740" spans="10:13">
      <c r="J11740" s="113" t="s">
        <v>12256</v>
      </c>
      <c r="K11740" s="130" t="s">
        <v>4833</v>
      </c>
      <c r="L11740" s="113" t="s">
        <v>3947</v>
      </c>
      <c r="M11740" s="113" t="s">
        <v>11740</v>
      </c>
    </row>
    <row r="11741" spans="10:13">
      <c r="J11741" s="113" t="s">
        <v>12256</v>
      </c>
      <c r="K11741" s="130" t="s">
        <v>4836</v>
      </c>
      <c r="L11741" s="113" t="s">
        <v>3947</v>
      </c>
      <c r="M11741" s="113" t="s">
        <v>11741</v>
      </c>
    </row>
    <row r="11742" spans="10:13">
      <c r="J11742" s="113" t="s">
        <v>12256</v>
      </c>
      <c r="K11742" s="130" t="s">
        <v>4839</v>
      </c>
      <c r="L11742" s="113" t="s">
        <v>3947</v>
      </c>
      <c r="M11742" s="113" t="s">
        <v>11742</v>
      </c>
    </row>
    <row r="11743" spans="10:13">
      <c r="J11743" s="113" t="s">
        <v>12256</v>
      </c>
      <c r="K11743" s="130" t="s">
        <v>4842</v>
      </c>
      <c r="L11743" s="113" t="s">
        <v>3947</v>
      </c>
      <c r="M11743" s="113" t="s">
        <v>11743</v>
      </c>
    </row>
    <row r="11744" spans="10:13">
      <c r="J11744" s="113" t="s">
        <v>12256</v>
      </c>
      <c r="K11744" s="130" t="s">
        <v>4845</v>
      </c>
      <c r="L11744" s="113" t="s">
        <v>3947</v>
      </c>
      <c r="M11744" s="113" t="s">
        <v>11744</v>
      </c>
    </row>
    <row r="11745" spans="10:13">
      <c r="J11745" s="113" t="s">
        <v>12256</v>
      </c>
      <c r="K11745" s="130" t="s">
        <v>4848</v>
      </c>
      <c r="L11745" s="113" t="s">
        <v>3947</v>
      </c>
      <c r="M11745" s="113" t="s">
        <v>11745</v>
      </c>
    </row>
    <row r="11746" spans="10:13">
      <c r="J11746" s="113" t="s">
        <v>12256</v>
      </c>
      <c r="K11746" s="130" t="s">
        <v>4851</v>
      </c>
      <c r="L11746" s="113" t="s">
        <v>3947</v>
      </c>
      <c r="M11746" s="113" t="s">
        <v>11746</v>
      </c>
    </row>
    <row r="11747" spans="10:13">
      <c r="J11747" s="113" t="s">
        <v>12256</v>
      </c>
      <c r="K11747" s="130" t="s">
        <v>4854</v>
      </c>
      <c r="L11747" s="113" t="s">
        <v>3947</v>
      </c>
      <c r="M11747" s="113" t="s">
        <v>11747</v>
      </c>
    </row>
    <row r="11748" spans="10:13">
      <c r="J11748" s="113" t="s">
        <v>12256</v>
      </c>
      <c r="K11748" s="130" t="s">
        <v>4857</v>
      </c>
      <c r="L11748" s="113" t="s">
        <v>3947</v>
      </c>
      <c r="M11748" s="113" t="s">
        <v>11748</v>
      </c>
    </row>
    <row r="11749" spans="10:13">
      <c r="J11749" s="113" t="s">
        <v>12256</v>
      </c>
      <c r="K11749" s="130" t="s">
        <v>4860</v>
      </c>
      <c r="L11749" s="113" t="s">
        <v>3947</v>
      </c>
      <c r="M11749" s="113" t="s">
        <v>11749</v>
      </c>
    </row>
    <row r="11750" spans="10:13">
      <c r="J11750" s="113" t="s">
        <v>12256</v>
      </c>
      <c r="K11750" s="130" t="s">
        <v>4863</v>
      </c>
      <c r="L11750" s="113" t="s">
        <v>3947</v>
      </c>
      <c r="M11750" s="113" t="s">
        <v>11750</v>
      </c>
    </row>
    <row r="11751" spans="10:13">
      <c r="J11751" s="113" t="s">
        <v>12256</v>
      </c>
      <c r="K11751" s="130" t="s">
        <v>4866</v>
      </c>
      <c r="L11751" s="113" t="s">
        <v>3947</v>
      </c>
      <c r="M11751" s="113" t="s">
        <v>11751</v>
      </c>
    </row>
    <row r="11752" spans="10:13">
      <c r="J11752" s="113" t="s">
        <v>12256</v>
      </c>
      <c r="K11752" s="130" t="s">
        <v>4869</v>
      </c>
      <c r="L11752" s="113" t="s">
        <v>3947</v>
      </c>
      <c r="M11752" s="113" t="s">
        <v>11752</v>
      </c>
    </row>
    <row r="11753" spans="10:13">
      <c r="J11753" s="113" t="s">
        <v>12256</v>
      </c>
      <c r="K11753" s="130" t="s">
        <v>4872</v>
      </c>
      <c r="L11753" s="113" t="s">
        <v>3947</v>
      </c>
      <c r="M11753" s="113" t="s">
        <v>11753</v>
      </c>
    </row>
    <row r="11754" spans="10:13">
      <c r="J11754" s="113" t="s">
        <v>12256</v>
      </c>
      <c r="K11754" s="130" t="s">
        <v>4875</v>
      </c>
      <c r="L11754" s="113" t="s">
        <v>3947</v>
      </c>
      <c r="M11754" s="113" t="s">
        <v>11754</v>
      </c>
    </row>
    <row r="11755" spans="10:13">
      <c r="J11755" s="113" t="s">
        <v>12256</v>
      </c>
      <c r="K11755" s="130" t="s">
        <v>4878</v>
      </c>
      <c r="L11755" s="113" t="s">
        <v>3947</v>
      </c>
      <c r="M11755" s="113" t="s">
        <v>11755</v>
      </c>
    </row>
    <row r="11756" spans="10:13">
      <c r="J11756" s="113" t="s">
        <v>12256</v>
      </c>
      <c r="K11756" s="130" t="s">
        <v>4881</v>
      </c>
      <c r="L11756" s="113" t="s">
        <v>3947</v>
      </c>
      <c r="M11756" s="113" t="s">
        <v>11756</v>
      </c>
    </row>
    <row r="11757" spans="10:13">
      <c r="J11757" s="113" t="s">
        <v>12256</v>
      </c>
      <c r="K11757" s="130" t="s">
        <v>4884</v>
      </c>
      <c r="L11757" s="113" t="s">
        <v>3947</v>
      </c>
      <c r="M11757" s="113" t="s">
        <v>11757</v>
      </c>
    </row>
    <row r="11758" spans="10:13">
      <c r="J11758" s="113" t="s">
        <v>12256</v>
      </c>
      <c r="K11758" s="130" t="s">
        <v>4887</v>
      </c>
      <c r="L11758" s="113" t="s">
        <v>3947</v>
      </c>
      <c r="M11758" s="113" t="s">
        <v>11758</v>
      </c>
    </row>
    <row r="11759" spans="10:13">
      <c r="J11759" s="113" t="s">
        <v>12256</v>
      </c>
      <c r="K11759" s="130" t="s">
        <v>4890</v>
      </c>
      <c r="L11759" s="113" t="s">
        <v>3947</v>
      </c>
      <c r="M11759" s="113" t="s">
        <v>11759</v>
      </c>
    </row>
    <row r="11760" spans="10:13">
      <c r="J11760" s="113" t="s">
        <v>12256</v>
      </c>
      <c r="K11760" s="130" t="s">
        <v>4893</v>
      </c>
      <c r="L11760" s="113" t="s">
        <v>3947</v>
      </c>
      <c r="M11760" s="113" t="s">
        <v>11760</v>
      </c>
    </row>
    <row r="11761" spans="10:13">
      <c r="J11761" s="113" t="s">
        <v>12256</v>
      </c>
      <c r="K11761" s="130" t="s">
        <v>4896</v>
      </c>
      <c r="L11761" s="113" t="s">
        <v>3947</v>
      </c>
      <c r="M11761" s="113" t="s">
        <v>11761</v>
      </c>
    </row>
    <row r="11762" spans="10:13">
      <c r="J11762" s="113" t="s">
        <v>12256</v>
      </c>
      <c r="K11762" s="130" t="s">
        <v>4899</v>
      </c>
      <c r="L11762" s="113" t="s">
        <v>3947</v>
      </c>
      <c r="M11762" s="113" t="s">
        <v>11762</v>
      </c>
    </row>
    <row r="11763" spans="10:13">
      <c r="J11763" s="113" t="s">
        <v>12256</v>
      </c>
      <c r="K11763" s="130" t="s">
        <v>4902</v>
      </c>
      <c r="L11763" s="113" t="s">
        <v>3947</v>
      </c>
      <c r="M11763" s="113" t="s">
        <v>11763</v>
      </c>
    </row>
    <row r="11764" spans="10:13">
      <c r="J11764" s="113" t="s">
        <v>12256</v>
      </c>
      <c r="K11764" s="130" t="s">
        <v>4905</v>
      </c>
      <c r="L11764" s="113" t="s">
        <v>3947</v>
      </c>
      <c r="M11764" s="113" t="s">
        <v>11764</v>
      </c>
    </row>
    <row r="11765" spans="10:13">
      <c r="J11765" s="113" t="s">
        <v>12256</v>
      </c>
      <c r="K11765" s="130" t="s">
        <v>4908</v>
      </c>
      <c r="L11765" s="113" t="s">
        <v>3947</v>
      </c>
      <c r="M11765" s="113" t="s">
        <v>11765</v>
      </c>
    </row>
    <row r="11766" spans="10:13">
      <c r="J11766" s="113" t="s">
        <v>12256</v>
      </c>
      <c r="K11766" s="130" t="s">
        <v>4911</v>
      </c>
      <c r="L11766" s="113" t="s">
        <v>3947</v>
      </c>
      <c r="M11766" s="113" t="s">
        <v>11766</v>
      </c>
    </row>
    <row r="11767" spans="10:13">
      <c r="J11767" s="113" t="s">
        <v>12256</v>
      </c>
      <c r="K11767" s="130" t="s">
        <v>4914</v>
      </c>
      <c r="L11767" s="113" t="s">
        <v>3947</v>
      </c>
      <c r="M11767" s="113" t="s">
        <v>11767</v>
      </c>
    </row>
    <row r="11768" spans="10:13">
      <c r="J11768" s="113" t="s">
        <v>12256</v>
      </c>
      <c r="K11768" s="130" t="s">
        <v>4917</v>
      </c>
      <c r="L11768" s="113" t="s">
        <v>3947</v>
      </c>
      <c r="M11768" s="113" t="s">
        <v>11768</v>
      </c>
    </row>
    <row r="11769" spans="10:13">
      <c r="J11769" s="113" t="s">
        <v>12256</v>
      </c>
      <c r="K11769" s="130" t="s">
        <v>4920</v>
      </c>
      <c r="L11769" s="113" t="s">
        <v>3947</v>
      </c>
      <c r="M11769" s="113" t="s">
        <v>11769</v>
      </c>
    </row>
    <row r="11770" spans="10:13">
      <c r="J11770" s="113" t="s">
        <v>12256</v>
      </c>
      <c r="K11770" s="130" t="s">
        <v>4923</v>
      </c>
      <c r="L11770" s="113" t="s">
        <v>3947</v>
      </c>
      <c r="M11770" s="113" t="s">
        <v>11770</v>
      </c>
    </row>
    <row r="11771" spans="10:13">
      <c r="J11771" s="113" t="s">
        <v>12256</v>
      </c>
      <c r="K11771" s="130" t="s">
        <v>4926</v>
      </c>
      <c r="L11771" s="113" t="s">
        <v>3947</v>
      </c>
      <c r="M11771" s="113" t="s">
        <v>11771</v>
      </c>
    </row>
    <row r="11772" spans="10:13">
      <c r="J11772" s="113" t="s">
        <v>12256</v>
      </c>
      <c r="K11772" s="130" t="s">
        <v>4929</v>
      </c>
      <c r="L11772" s="113" t="s">
        <v>3947</v>
      </c>
      <c r="M11772" s="113" t="s">
        <v>11772</v>
      </c>
    </row>
    <row r="11773" spans="10:13">
      <c r="J11773" s="113" t="s">
        <v>12256</v>
      </c>
      <c r="K11773" s="130" t="s">
        <v>4932</v>
      </c>
      <c r="L11773" s="113" t="s">
        <v>3947</v>
      </c>
      <c r="M11773" s="113" t="s">
        <v>11773</v>
      </c>
    </row>
    <row r="11774" spans="10:13">
      <c r="J11774" s="113" t="s">
        <v>12256</v>
      </c>
      <c r="K11774" s="130" t="s">
        <v>4935</v>
      </c>
      <c r="L11774" s="113" t="s">
        <v>3947</v>
      </c>
      <c r="M11774" s="113" t="s">
        <v>11774</v>
      </c>
    </row>
    <row r="11775" spans="10:13">
      <c r="J11775" s="113" t="s">
        <v>12256</v>
      </c>
      <c r="K11775" s="130" t="s">
        <v>4938</v>
      </c>
      <c r="L11775" s="113" t="s">
        <v>3947</v>
      </c>
      <c r="M11775" s="113" t="s">
        <v>11775</v>
      </c>
    </row>
    <row r="11776" spans="10:13">
      <c r="J11776" s="113" t="s">
        <v>12256</v>
      </c>
      <c r="K11776" s="130" t="s">
        <v>4941</v>
      </c>
      <c r="L11776" s="113" t="s">
        <v>3947</v>
      </c>
      <c r="M11776" s="113" t="s">
        <v>11776</v>
      </c>
    </row>
    <row r="11777" spans="10:13">
      <c r="J11777" s="113" t="s">
        <v>12256</v>
      </c>
      <c r="K11777" s="130" t="s">
        <v>4944</v>
      </c>
      <c r="L11777" s="113" t="s">
        <v>3947</v>
      </c>
      <c r="M11777" s="113" t="s">
        <v>11777</v>
      </c>
    </row>
    <row r="11778" spans="10:13">
      <c r="J11778" s="113" t="s">
        <v>12256</v>
      </c>
      <c r="K11778" s="130" t="s">
        <v>4947</v>
      </c>
      <c r="L11778" s="113" t="s">
        <v>3947</v>
      </c>
      <c r="M11778" s="113" t="s">
        <v>11778</v>
      </c>
    </row>
    <row r="11779" spans="10:13">
      <c r="J11779" s="113" t="s">
        <v>12256</v>
      </c>
      <c r="K11779" s="130" t="s">
        <v>4950</v>
      </c>
      <c r="L11779" s="113" t="s">
        <v>3947</v>
      </c>
      <c r="M11779" s="113" t="s">
        <v>11779</v>
      </c>
    </row>
    <row r="11780" spans="10:13">
      <c r="J11780" s="113" t="s">
        <v>12256</v>
      </c>
      <c r="K11780" s="130" t="s">
        <v>4953</v>
      </c>
      <c r="L11780" s="113" t="s">
        <v>3947</v>
      </c>
      <c r="M11780" s="113" t="s">
        <v>11780</v>
      </c>
    </row>
    <row r="11781" spans="10:13">
      <c r="J11781" s="113" t="s">
        <v>12256</v>
      </c>
      <c r="K11781" s="130" t="s">
        <v>4956</v>
      </c>
      <c r="L11781" s="113" t="s">
        <v>3947</v>
      </c>
      <c r="M11781" s="113" t="s">
        <v>11781</v>
      </c>
    </row>
    <row r="11782" spans="10:13">
      <c r="J11782" s="113" t="s">
        <v>12256</v>
      </c>
      <c r="K11782" s="130" t="s">
        <v>4959</v>
      </c>
      <c r="L11782" s="113" t="s">
        <v>3947</v>
      </c>
      <c r="M11782" s="113" t="s">
        <v>11782</v>
      </c>
    </row>
    <row r="11783" spans="10:13">
      <c r="J11783" s="113" t="s">
        <v>12256</v>
      </c>
      <c r="K11783" s="130" t="s">
        <v>4962</v>
      </c>
      <c r="L11783" s="113" t="s">
        <v>3947</v>
      </c>
      <c r="M11783" s="113" t="s">
        <v>11783</v>
      </c>
    </row>
    <row r="11784" spans="10:13">
      <c r="J11784" s="113" t="s">
        <v>12256</v>
      </c>
      <c r="K11784" s="130" t="s">
        <v>4965</v>
      </c>
      <c r="L11784" s="113" t="s">
        <v>3947</v>
      </c>
      <c r="M11784" s="113" t="s">
        <v>11784</v>
      </c>
    </row>
    <row r="11785" spans="10:13">
      <c r="J11785" s="113" t="s">
        <v>12256</v>
      </c>
      <c r="K11785" s="130" t="s">
        <v>4968</v>
      </c>
      <c r="L11785" s="113" t="s">
        <v>3947</v>
      </c>
      <c r="M11785" s="113" t="s">
        <v>11785</v>
      </c>
    </row>
    <row r="11786" spans="10:13">
      <c r="J11786" s="113" t="s">
        <v>12256</v>
      </c>
      <c r="K11786" s="130" t="s">
        <v>4971</v>
      </c>
      <c r="L11786" s="113" t="s">
        <v>3947</v>
      </c>
      <c r="M11786" s="113" t="s">
        <v>11786</v>
      </c>
    </row>
    <row r="11787" spans="10:13">
      <c r="J11787" s="113" t="s">
        <v>12256</v>
      </c>
      <c r="K11787" s="130" t="s">
        <v>4974</v>
      </c>
      <c r="L11787" s="113" t="s">
        <v>3947</v>
      </c>
      <c r="M11787" s="113" t="s">
        <v>11787</v>
      </c>
    </row>
    <row r="11788" spans="10:13">
      <c r="J11788" s="113" t="s">
        <v>12256</v>
      </c>
      <c r="K11788" s="130" t="s">
        <v>4977</v>
      </c>
      <c r="L11788" s="113" t="s">
        <v>3947</v>
      </c>
      <c r="M11788" s="113" t="s">
        <v>11788</v>
      </c>
    </row>
    <row r="11789" spans="10:13">
      <c r="J11789" s="113" t="s">
        <v>12256</v>
      </c>
      <c r="K11789" s="130" t="s">
        <v>4980</v>
      </c>
      <c r="L11789" s="113" t="s">
        <v>3947</v>
      </c>
      <c r="M11789" s="113" t="s">
        <v>11789</v>
      </c>
    </row>
    <row r="11790" spans="10:13">
      <c r="J11790" s="113" t="s">
        <v>12256</v>
      </c>
      <c r="K11790" s="130" t="s">
        <v>4983</v>
      </c>
      <c r="L11790" s="113" t="s">
        <v>3947</v>
      </c>
      <c r="M11790" s="113" t="s">
        <v>11790</v>
      </c>
    </row>
    <row r="11791" spans="10:13">
      <c r="J11791" s="113" t="s">
        <v>12256</v>
      </c>
      <c r="K11791" s="130" t="s">
        <v>4986</v>
      </c>
      <c r="L11791" s="113" t="s">
        <v>3947</v>
      </c>
      <c r="M11791" s="113" t="s">
        <v>11791</v>
      </c>
    </row>
    <row r="11792" spans="10:13">
      <c r="J11792" s="113" t="s">
        <v>12256</v>
      </c>
      <c r="K11792" s="130" t="s">
        <v>4989</v>
      </c>
      <c r="L11792" s="113" t="s">
        <v>3947</v>
      </c>
      <c r="M11792" s="113" t="s">
        <v>11792</v>
      </c>
    </row>
    <row r="11793" spans="10:13">
      <c r="J11793" s="113" t="s">
        <v>12256</v>
      </c>
      <c r="K11793" s="130" t="s">
        <v>4992</v>
      </c>
      <c r="L11793" s="113" t="s">
        <v>3947</v>
      </c>
      <c r="M11793" s="113" t="s">
        <v>11793</v>
      </c>
    </row>
    <row r="11794" spans="10:13">
      <c r="J11794" s="113" t="s">
        <v>12256</v>
      </c>
      <c r="K11794" s="130" t="s">
        <v>4995</v>
      </c>
      <c r="L11794" s="113" t="s">
        <v>3947</v>
      </c>
      <c r="M11794" s="113" t="s">
        <v>11794</v>
      </c>
    </row>
    <row r="11795" spans="10:13">
      <c r="J11795" s="113" t="s">
        <v>12256</v>
      </c>
      <c r="K11795" s="130" t="s">
        <v>4998</v>
      </c>
      <c r="L11795" s="113" t="s">
        <v>3947</v>
      </c>
      <c r="M11795" s="113" t="s">
        <v>11795</v>
      </c>
    </row>
    <row r="11796" spans="10:13">
      <c r="J11796" s="113" t="s">
        <v>12256</v>
      </c>
      <c r="K11796" s="130" t="s">
        <v>5001</v>
      </c>
      <c r="L11796" s="113" t="s">
        <v>3947</v>
      </c>
      <c r="M11796" s="113" t="s">
        <v>11796</v>
      </c>
    </row>
    <row r="11797" spans="10:13">
      <c r="J11797" s="113" t="s">
        <v>12256</v>
      </c>
      <c r="K11797" s="130" t="s">
        <v>5004</v>
      </c>
      <c r="L11797" s="113" t="s">
        <v>3947</v>
      </c>
      <c r="M11797" s="113" t="s">
        <v>11797</v>
      </c>
    </row>
    <row r="11798" spans="10:13">
      <c r="J11798" s="113" t="s">
        <v>12256</v>
      </c>
      <c r="K11798" s="130" t="s">
        <v>5007</v>
      </c>
      <c r="L11798" s="113" t="s">
        <v>3947</v>
      </c>
      <c r="M11798" s="113" t="s">
        <v>11798</v>
      </c>
    </row>
    <row r="11799" spans="10:13">
      <c r="J11799" s="113" t="s">
        <v>12256</v>
      </c>
      <c r="K11799" s="130" t="s">
        <v>5010</v>
      </c>
      <c r="L11799" s="113" t="s">
        <v>3947</v>
      </c>
      <c r="M11799" s="113" t="s">
        <v>11799</v>
      </c>
    </row>
    <row r="11800" spans="10:13">
      <c r="J11800" s="113" t="s">
        <v>12256</v>
      </c>
      <c r="K11800" s="130" t="s">
        <v>5013</v>
      </c>
      <c r="L11800" s="113" t="s">
        <v>3947</v>
      </c>
      <c r="M11800" s="113" t="s">
        <v>11800</v>
      </c>
    </row>
    <row r="11801" spans="10:13">
      <c r="J11801" s="113" t="s">
        <v>12256</v>
      </c>
      <c r="K11801" s="130" t="s">
        <v>5016</v>
      </c>
      <c r="L11801" s="113" t="s">
        <v>3947</v>
      </c>
      <c r="M11801" s="113" t="s">
        <v>11801</v>
      </c>
    </row>
    <row r="11802" spans="10:13">
      <c r="J11802" s="113" t="s">
        <v>12256</v>
      </c>
      <c r="K11802" s="130" t="s">
        <v>5019</v>
      </c>
      <c r="L11802" s="113" t="s">
        <v>3947</v>
      </c>
      <c r="M11802" s="113" t="s">
        <v>11802</v>
      </c>
    </row>
    <row r="11803" spans="10:13">
      <c r="J11803" s="113" t="s">
        <v>12256</v>
      </c>
      <c r="K11803" s="130" t="s">
        <v>5022</v>
      </c>
      <c r="L11803" s="113" t="s">
        <v>3947</v>
      </c>
      <c r="M11803" s="113" t="s">
        <v>11803</v>
      </c>
    </row>
    <row r="11804" spans="10:13">
      <c r="J11804" s="113" t="s">
        <v>12256</v>
      </c>
      <c r="K11804" s="130" t="s">
        <v>5025</v>
      </c>
      <c r="L11804" s="113" t="s">
        <v>3947</v>
      </c>
      <c r="M11804" s="113" t="s">
        <v>11804</v>
      </c>
    </row>
    <row r="11805" spans="10:13">
      <c r="J11805" s="113" t="s">
        <v>12256</v>
      </c>
      <c r="K11805" s="130" t="s">
        <v>5028</v>
      </c>
      <c r="L11805" s="113" t="s">
        <v>3947</v>
      </c>
      <c r="M11805" s="113" t="s">
        <v>11805</v>
      </c>
    </row>
    <row r="11806" spans="10:13">
      <c r="J11806" s="113" t="s">
        <v>12256</v>
      </c>
      <c r="K11806" s="130" t="s">
        <v>5031</v>
      </c>
      <c r="L11806" s="113" t="s">
        <v>3947</v>
      </c>
      <c r="M11806" s="113" t="s">
        <v>11806</v>
      </c>
    </row>
    <row r="11807" spans="10:13">
      <c r="J11807" s="113" t="s">
        <v>12256</v>
      </c>
      <c r="K11807" s="130" t="s">
        <v>5034</v>
      </c>
      <c r="L11807" s="113" t="s">
        <v>3947</v>
      </c>
      <c r="M11807" s="113" t="s">
        <v>11807</v>
      </c>
    </row>
    <row r="11808" spans="10:13">
      <c r="J11808" s="113" t="s">
        <v>12256</v>
      </c>
      <c r="K11808" s="130" t="s">
        <v>5037</v>
      </c>
      <c r="L11808" s="113" t="s">
        <v>3947</v>
      </c>
      <c r="M11808" s="113" t="s">
        <v>11808</v>
      </c>
    </row>
    <row r="11809" spans="10:13">
      <c r="J11809" s="113" t="s">
        <v>12256</v>
      </c>
      <c r="K11809" s="130" t="s">
        <v>5040</v>
      </c>
      <c r="L11809" s="113" t="s">
        <v>3947</v>
      </c>
      <c r="M11809" s="113" t="s">
        <v>11809</v>
      </c>
    </row>
    <row r="11810" spans="10:13">
      <c r="J11810" s="113" t="s">
        <v>12256</v>
      </c>
      <c r="K11810" s="130" t="s">
        <v>5043</v>
      </c>
      <c r="L11810" s="113" t="s">
        <v>3947</v>
      </c>
      <c r="M11810" s="113" t="s">
        <v>11810</v>
      </c>
    </row>
    <row r="11811" spans="10:13">
      <c r="J11811" s="113" t="s">
        <v>12256</v>
      </c>
      <c r="K11811" s="130" t="s">
        <v>5046</v>
      </c>
      <c r="L11811" s="113" t="s">
        <v>3947</v>
      </c>
      <c r="M11811" s="113" t="s">
        <v>11811</v>
      </c>
    </row>
    <row r="11812" spans="10:13">
      <c r="J11812" s="113" t="s">
        <v>12256</v>
      </c>
      <c r="K11812" s="130" t="s">
        <v>5049</v>
      </c>
      <c r="L11812" s="113" t="s">
        <v>3947</v>
      </c>
      <c r="M11812" s="113" t="s">
        <v>11812</v>
      </c>
    </row>
    <row r="11813" spans="10:13">
      <c r="J11813" s="113" t="s">
        <v>12256</v>
      </c>
      <c r="K11813" s="130" t="s">
        <v>5052</v>
      </c>
      <c r="L11813" s="113" t="s">
        <v>3947</v>
      </c>
      <c r="M11813" s="113" t="s">
        <v>11813</v>
      </c>
    </row>
    <row r="11814" spans="10:13">
      <c r="J11814" s="113" t="s">
        <v>12256</v>
      </c>
      <c r="K11814" s="130" t="s">
        <v>5055</v>
      </c>
      <c r="L11814" s="113" t="s">
        <v>3947</v>
      </c>
      <c r="M11814" s="113" t="s">
        <v>11814</v>
      </c>
    </row>
    <row r="11815" spans="10:13">
      <c r="J11815" s="113" t="s">
        <v>12256</v>
      </c>
      <c r="K11815" s="130" t="s">
        <v>5058</v>
      </c>
      <c r="L11815" s="113" t="s">
        <v>3947</v>
      </c>
      <c r="M11815" s="113" t="s">
        <v>11815</v>
      </c>
    </row>
    <row r="11816" spans="10:13">
      <c r="J11816" s="113" t="s">
        <v>12256</v>
      </c>
      <c r="K11816" s="130" t="s">
        <v>5061</v>
      </c>
      <c r="L11816" s="113" t="s">
        <v>3947</v>
      </c>
      <c r="M11816" s="113" t="s">
        <v>11816</v>
      </c>
    </row>
    <row r="11817" spans="10:13">
      <c r="J11817" s="113" t="s">
        <v>12256</v>
      </c>
      <c r="K11817" s="130" t="s">
        <v>5064</v>
      </c>
      <c r="L11817" s="113" t="s">
        <v>3947</v>
      </c>
      <c r="M11817" s="113" t="s">
        <v>11817</v>
      </c>
    </row>
    <row r="11818" spans="10:13">
      <c r="J11818" s="113" t="s">
        <v>12256</v>
      </c>
      <c r="K11818" s="130" t="s">
        <v>5067</v>
      </c>
      <c r="L11818" s="113" t="s">
        <v>3947</v>
      </c>
      <c r="M11818" s="113" t="s">
        <v>11818</v>
      </c>
    </row>
    <row r="11819" spans="10:13">
      <c r="J11819" s="113" t="s">
        <v>12256</v>
      </c>
      <c r="K11819" s="130" t="s">
        <v>5070</v>
      </c>
      <c r="L11819" s="113" t="s">
        <v>3947</v>
      </c>
      <c r="M11819" s="113" t="s">
        <v>11819</v>
      </c>
    </row>
    <row r="11820" spans="10:13">
      <c r="J11820" s="113" t="s">
        <v>12256</v>
      </c>
      <c r="K11820" s="130" t="s">
        <v>5073</v>
      </c>
      <c r="L11820" s="113" t="s">
        <v>3947</v>
      </c>
      <c r="M11820" s="113" t="s">
        <v>11820</v>
      </c>
    </row>
    <row r="11821" spans="10:13">
      <c r="J11821" s="113" t="s">
        <v>12256</v>
      </c>
      <c r="K11821" s="130" t="s">
        <v>5076</v>
      </c>
      <c r="L11821" s="113" t="s">
        <v>3947</v>
      </c>
      <c r="M11821" s="113" t="s">
        <v>11821</v>
      </c>
    </row>
    <row r="11822" spans="10:13">
      <c r="J11822" s="113" t="s">
        <v>12256</v>
      </c>
      <c r="K11822" s="130" t="s">
        <v>5079</v>
      </c>
      <c r="L11822" s="113" t="s">
        <v>3947</v>
      </c>
      <c r="M11822" s="113" t="s">
        <v>11822</v>
      </c>
    </row>
    <row r="11823" spans="10:13">
      <c r="J11823" s="113" t="s">
        <v>12256</v>
      </c>
      <c r="K11823" s="130" t="s">
        <v>5082</v>
      </c>
      <c r="L11823" s="113" t="s">
        <v>3947</v>
      </c>
      <c r="M11823" s="113" t="s">
        <v>11823</v>
      </c>
    </row>
    <row r="11824" spans="10:13">
      <c r="J11824" s="113" t="s">
        <v>12256</v>
      </c>
      <c r="K11824" s="130" t="s">
        <v>5085</v>
      </c>
      <c r="L11824" s="113" t="s">
        <v>3947</v>
      </c>
      <c r="M11824" s="113" t="s">
        <v>11824</v>
      </c>
    </row>
    <row r="11825" spans="10:13">
      <c r="J11825" s="113" t="s">
        <v>12256</v>
      </c>
      <c r="K11825" s="130" t="s">
        <v>5088</v>
      </c>
      <c r="L11825" s="113" t="s">
        <v>3947</v>
      </c>
      <c r="M11825" s="113" t="s">
        <v>11825</v>
      </c>
    </row>
    <row r="11826" spans="10:13">
      <c r="J11826" s="113" t="s">
        <v>12256</v>
      </c>
      <c r="K11826" s="130" t="s">
        <v>5091</v>
      </c>
      <c r="L11826" s="113" t="s">
        <v>3947</v>
      </c>
      <c r="M11826" s="113" t="s">
        <v>11826</v>
      </c>
    </row>
    <row r="11827" spans="10:13">
      <c r="J11827" s="113" t="s">
        <v>12256</v>
      </c>
      <c r="K11827" s="130" t="s">
        <v>5094</v>
      </c>
      <c r="L11827" s="113" t="s">
        <v>3947</v>
      </c>
      <c r="M11827" s="113" t="s">
        <v>11827</v>
      </c>
    </row>
    <row r="11828" spans="10:13">
      <c r="J11828" s="113" t="s">
        <v>12256</v>
      </c>
      <c r="K11828" s="130" t="s">
        <v>5097</v>
      </c>
      <c r="L11828" s="113" t="s">
        <v>3947</v>
      </c>
      <c r="M11828" s="113" t="s">
        <v>11828</v>
      </c>
    </row>
    <row r="11829" spans="10:13">
      <c r="J11829" s="113" t="s">
        <v>12256</v>
      </c>
      <c r="K11829" s="130" t="s">
        <v>5100</v>
      </c>
      <c r="L11829" s="113" t="s">
        <v>3947</v>
      </c>
      <c r="M11829" s="113" t="s">
        <v>11829</v>
      </c>
    </row>
    <row r="11830" spans="10:13">
      <c r="J11830" s="113" t="s">
        <v>12256</v>
      </c>
      <c r="K11830" s="130" t="s">
        <v>5103</v>
      </c>
      <c r="L11830" s="113" t="s">
        <v>3947</v>
      </c>
      <c r="M11830" s="113" t="s">
        <v>11830</v>
      </c>
    </row>
    <row r="11831" spans="10:13">
      <c r="J11831" s="113" t="s">
        <v>12256</v>
      </c>
      <c r="K11831" s="130" t="s">
        <v>5106</v>
      </c>
      <c r="L11831" s="113" t="s">
        <v>3947</v>
      </c>
      <c r="M11831" s="113" t="s">
        <v>11831</v>
      </c>
    </row>
    <row r="11832" spans="10:13">
      <c r="J11832" s="113" t="s">
        <v>12256</v>
      </c>
      <c r="K11832" s="130" t="s">
        <v>5109</v>
      </c>
      <c r="L11832" s="113" t="s">
        <v>3947</v>
      </c>
      <c r="M11832" s="113" t="s">
        <v>11832</v>
      </c>
    </row>
    <row r="11833" spans="10:13">
      <c r="J11833" s="113" t="s">
        <v>12256</v>
      </c>
      <c r="K11833" s="130" t="s">
        <v>5112</v>
      </c>
      <c r="L11833" s="113" t="s">
        <v>3947</v>
      </c>
      <c r="M11833" s="113" t="s">
        <v>11833</v>
      </c>
    </row>
    <row r="11834" spans="10:13">
      <c r="J11834" s="113" t="s">
        <v>12256</v>
      </c>
      <c r="K11834" s="130" t="s">
        <v>5115</v>
      </c>
      <c r="L11834" s="113" t="s">
        <v>3947</v>
      </c>
      <c r="M11834" s="113" t="s">
        <v>11834</v>
      </c>
    </row>
    <row r="11835" spans="10:13">
      <c r="J11835" s="113" t="s">
        <v>12256</v>
      </c>
      <c r="K11835" s="130" t="s">
        <v>5118</v>
      </c>
      <c r="L11835" s="113" t="s">
        <v>3947</v>
      </c>
      <c r="M11835" s="113" t="s">
        <v>11835</v>
      </c>
    </row>
    <row r="11836" spans="10:13">
      <c r="J11836" s="113" t="s">
        <v>12256</v>
      </c>
      <c r="K11836" s="130" t="s">
        <v>5121</v>
      </c>
      <c r="L11836" s="113" t="s">
        <v>3947</v>
      </c>
      <c r="M11836" s="113" t="s">
        <v>11836</v>
      </c>
    </row>
    <row r="11837" spans="10:13">
      <c r="J11837" s="113" t="s">
        <v>12256</v>
      </c>
      <c r="K11837" s="130" t="s">
        <v>5124</v>
      </c>
      <c r="L11837" s="113" t="s">
        <v>3947</v>
      </c>
      <c r="M11837" s="113" t="s">
        <v>11837</v>
      </c>
    </row>
    <row r="11838" spans="10:13">
      <c r="J11838" s="113" t="s">
        <v>12256</v>
      </c>
      <c r="K11838" s="130" t="s">
        <v>5127</v>
      </c>
      <c r="L11838" s="113" t="s">
        <v>3947</v>
      </c>
      <c r="M11838" s="113" t="s">
        <v>11838</v>
      </c>
    </row>
    <row r="11839" spans="10:13">
      <c r="J11839" s="113" t="s">
        <v>12256</v>
      </c>
      <c r="K11839" s="130" t="s">
        <v>5130</v>
      </c>
      <c r="L11839" s="113" t="s">
        <v>3947</v>
      </c>
      <c r="M11839" s="113" t="s">
        <v>11839</v>
      </c>
    </row>
    <row r="11840" spans="10:13">
      <c r="J11840" s="113" t="s">
        <v>12256</v>
      </c>
      <c r="K11840" s="130" t="s">
        <v>5133</v>
      </c>
      <c r="L11840" s="113" t="s">
        <v>3947</v>
      </c>
      <c r="M11840" s="113" t="s">
        <v>11840</v>
      </c>
    </row>
    <row r="11841" spans="10:13">
      <c r="J11841" s="113" t="s">
        <v>12256</v>
      </c>
      <c r="K11841" s="130" t="s">
        <v>5136</v>
      </c>
      <c r="L11841" s="113" t="s">
        <v>3947</v>
      </c>
      <c r="M11841" s="113" t="s">
        <v>11841</v>
      </c>
    </row>
    <row r="11842" spans="10:13">
      <c r="J11842" s="113" t="s">
        <v>12256</v>
      </c>
      <c r="K11842" s="130" t="s">
        <v>5139</v>
      </c>
      <c r="L11842" s="113" t="s">
        <v>3947</v>
      </c>
      <c r="M11842" s="113" t="s">
        <v>11842</v>
      </c>
    </row>
    <row r="11843" spans="10:13">
      <c r="J11843" s="113" t="s">
        <v>12256</v>
      </c>
      <c r="K11843" s="130" t="s">
        <v>5142</v>
      </c>
      <c r="L11843" s="113" t="s">
        <v>3947</v>
      </c>
      <c r="M11843" s="113" t="s">
        <v>11843</v>
      </c>
    </row>
    <row r="11844" spans="10:13">
      <c r="J11844" s="113" t="s">
        <v>12256</v>
      </c>
      <c r="K11844" s="130" t="s">
        <v>5145</v>
      </c>
      <c r="L11844" s="113" t="s">
        <v>3947</v>
      </c>
      <c r="M11844" s="113" t="s">
        <v>11844</v>
      </c>
    </row>
    <row r="11845" spans="10:13">
      <c r="J11845" s="113" t="s">
        <v>12256</v>
      </c>
      <c r="K11845" s="130" t="s">
        <v>5148</v>
      </c>
      <c r="L11845" s="113" t="s">
        <v>3947</v>
      </c>
      <c r="M11845" s="113" t="s">
        <v>11845</v>
      </c>
    </row>
    <row r="11846" spans="10:13">
      <c r="J11846" s="113" t="s">
        <v>12256</v>
      </c>
      <c r="K11846" s="130" t="s">
        <v>5151</v>
      </c>
      <c r="L11846" s="113" t="s">
        <v>3947</v>
      </c>
      <c r="M11846" s="113" t="s">
        <v>11846</v>
      </c>
    </row>
    <row r="11847" spans="10:13">
      <c r="J11847" s="113" t="s">
        <v>12256</v>
      </c>
      <c r="K11847" s="130" t="s">
        <v>5154</v>
      </c>
      <c r="L11847" s="113" t="s">
        <v>3947</v>
      </c>
      <c r="M11847" s="113" t="s">
        <v>11847</v>
      </c>
    </row>
    <row r="11848" spans="10:13">
      <c r="J11848" s="113" t="s">
        <v>12256</v>
      </c>
      <c r="K11848" s="130" t="s">
        <v>5157</v>
      </c>
      <c r="L11848" s="113" t="s">
        <v>3947</v>
      </c>
      <c r="M11848" s="113" t="s">
        <v>11848</v>
      </c>
    </row>
    <row r="11849" spans="10:13">
      <c r="J11849" s="113" t="s">
        <v>12256</v>
      </c>
      <c r="K11849" s="130" t="s">
        <v>5160</v>
      </c>
      <c r="L11849" s="113" t="s">
        <v>3947</v>
      </c>
      <c r="M11849" s="113" t="s">
        <v>11849</v>
      </c>
    </row>
    <row r="11850" spans="10:13">
      <c r="J11850" s="113" t="s">
        <v>12256</v>
      </c>
      <c r="K11850" s="130" t="s">
        <v>5163</v>
      </c>
      <c r="L11850" s="113" t="s">
        <v>3947</v>
      </c>
      <c r="M11850" s="113" t="s">
        <v>11850</v>
      </c>
    </row>
    <row r="11851" spans="10:13">
      <c r="J11851" s="113" t="s">
        <v>12256</v>
      </c>
      <c r="K11851" s="130" t="s">
        <v>5166</v>
      </c>
      <c r="L11851" s="113" t="s">
        <v>3947</v>
      </c>
      <c r="M11851" s="113" t="s">
        <v>11851</v>
      </c>
    </row>
    <row r="11852" spans="10:13">
      <c r="J11852" s="113" t="s">
        <v>12256</v>
      </c>
      <c r="K11852" s="130" t="s">
        <v>5169</v>
      </c>
      <c r="L11852" s="113" t="s">
        <v>3947</v>
      </c>
      <c r="M11852" s="113" t="s">
        <v>11852</v>
      </c>
    </row>
    <row r="11853" spans="10:13">
      <c r="J11853" s="113" t="s">
        <v>12256</v>
      </c>
      <c r="K11853" s="130" t="s">
        <v>5172</v>
      </c>
      <c r="L11853" s="113" t="s">
        <v>3947</v>
      </c>
      <c r="M11853" s="113" t="s">
        <v>11853</v>
      </c>
    </row>
    <row r="11854" spans="10:13">
      <c r="J11854" s="113" t="s">
        <v>12256</v>
      </c>
      <c r="K11854" s="130" t="s">
        <v>5175</v>
      </c>
      <c r="L11854" s="113" t="s">
        <v>3947</v>
      </c>
      <c r="M11854" s="113" t="s">
        <v>11854</v>
      </c>
    </row>
    <row r="11855" spans="10:13">
      <c r="J11855" s="113" t="s">
        <v>12256</v>
      </c>
      <c r="K11855" s="130" t="s">
        <v>5178</v>
      </c>
      <c r="L11855" s="113" t="s">
        <v>3947</v>
      </c>
      <c r="M11855" s="113" t="s">
        <v>11855</v>
      </c>
    </row>
    <row r="11856" spans="10:13">
      <c r="J11856" s="113" t="s">
        <v>12256</v>
      </c>
      <c r="K11856" s="130" t="s">
        <v>5181</v>
      </c>
      <c r="L11856" s="113" t="s">
        <v>3947</v>
      </c>
      <c r="M11856" s="113" t="s">
        <v>11856</v>
      </c>
    </row>
    <row r="11857" spans="10:13">
      <c r="J11857" s="113" t="s">
        <v>12256</v>
      </c>
      <c r="K11857" s="130" t="s">
        <v>5184</v>
      </c>
      <c r="L11857" s="113" t="s">
        <v>3947</v>
      </c>
      <c r="M11857" s="113" t="s">
        <v>11857</v>
      </c>
    </row>
    <row r="11858" spans="10:13">
      <c r="J11858" s="113" t="s">
        <v>12256</v>
      </c>
      <c r="K11858" s="130" t="s">
        <v>5187</v>
      </c>
      <c r="L11858" s="113" t="s">
        <v>3947</v>
      </c>
      <c r="M11858" s="113" t="s">
        <v>11858</v>
      </c>
    </row>
    <row r="11859" spans="10:13">
      <c r="J11859" s="113" t="s">
        <v>12256</v>
      </c>
      <c r="K11859" s="130" t="s">
        <v>5190</v>
      </c>
      <c r="L11859" s="113" t="s">
        <v>3947</v>
      </c>
      <c r="M11859" s="113" t="s">
        <v>11859</v>
      </c>
    </row>
    <row r="11860" spans="10:13">
      <c r="J11860" s="113" t="s">
        <v>12256</v>
      </c>
      <c r="K11860" s="130" t="s">
        <v>5193</v>
      </c>
      <c r="L11860" s="113" t="s">
        <v>3947</v>
      </c>
      <c r="M11860" s="113" t="s">
        <v>11860</v>
      </c>
    </row>
    <row r="11861" spans="10:13">
      <c r="J11861" s="113" t="s">
        <v>12256</v>
      </c>
      <c r="K11861" s="130" t="s">
        <v>5196</v>
      </c>
      <c r="L11861" s="113" t="s">
        <v>3947</v>
      </c>
      <c r="M11861" s="113" t="s">
        <v>11861</v>
      </c>
    </row>
    <row r="11862" spans="10:13">
      <c r="J11862" s="113" t="s">
        <v>12256</v>
      </c>
      <c r="K11862" s="130" t="s">
        <v>5199</v>
      </c>
      <c r="L11862" s="113" t="s">
        <v>3947</v>
      </c>
      <c r="M11862" s="113" t="s">
        <v>11862</v>
      </c>
    </row>
    <row r="11863" spans="10:13">
      <c r="J11863" s="113" t="s">
        <v>12256</v>
      </c>
      <c r="K11863" s="130" t="s">
        <v>5202</v>
      </c>
      <c r="L11863" s="113" t="s">
        <v>3947</v>
      </c>
      <c r="M11863" s="113" t="s">
        <v>11863</v>
      </c>
    </row>
    <row r="11864" spans="10:13">
      <c r="J11864" s="113" t="s">
        <v>12256</v>
      </c>
      <c r="K11864" s="130" t="s">
        <v>5205</v>
      </c>
      <c r="L11864" s="113" t="s">
        <v>3947</v>
      </c>
      <c r="M11864" s="113" t="s">
        <v>11864</v>
      </c>
    </row>
    <row r="11865" spans="10:13">
      <c r="J11865" s="113" t="s">
        <v>12256</v>
      </c>
      <c r="K11865" s="130" t="s">
        <v>5208</v>
      </c>
      <c r="L11865" s="113" t="s">
        <v>3947</v>
      </c>
      <c r="M11865" s="113" t="s">
        <v>11865</v>
      </c>
    </row>
    <row r="11866" spans="10:13">
      <c r="J11866" s="113" t="s">
        <v>12256</v>
      </c>
      <c r="K11866" s="130" t="s">
        <v>5211</v>
      </c>
      <c r="L11866" s="113" t="s">
        <v>3947</v>
      </c>
      <c r="M11866" s="113" t="s">
        <v>11866</v>
      </c>
    </row>
    <row r="11867" spans="10:13">
      <c r="J11867" s="113" t="s">
        <v>12256</v>
      </c>
      <c r="K11867" s="130" t="s">
        <v>5214</v>
      </c>
      <c r="L11867" s="113" t="s">
        <v>3947</v>
      </c>
      <c r="M11867" s="113" t="s">
        <v>11867</v>
      </c>
    </row>
    <row r="11868" spans="10:13">
      <c r="J11868" s="113" t="s">
        <v>12256</v>
      </c>
      <c r="K11868" s="130" t="s">
        <v>5217</v>
      </c>
      <c r="L11868" s="113" t="s">
        <v>3947</v>
      </c>
      <c r="M11868" s="113" t="s">
        <v>11868</v>
      </c>
    </row>
    <row r="11869" spans="10:13">
      <c r="J11869" s="113" t="s">
        <v>12256</v>
      </c>
      <c r="K11869" s="130" t="s">
        <v>5220</v>
      </c>
      <c r="L11869" s="113" t="s">
        <v>3947</v>
      </c>
      <c r="M11869" s="113" t="s">
        <v>11869</v>
      </c>
    </row>
    <row r="11870" spans="10:13">
      <c r="J11870" s="113" t="s">
        <v>12256</v>
      </c>
      <c r="K11870" s="130" t="s">
        <v>5223</v>
      </c>
      <c r="L11870" s="113" t="s">
        <v>3947</v>
      </c>
      <c r="M11870" s="113" t="s">
        <v>11870</v>
      </c>
    </row>
    <row r="11871" spans="10:13">
      <c r="J11871" s="113" t="s">
        <v>12256</v>
      </c>
      <c r="K11871" s="130" t="s">
        <v>5226</v>
      </c>
      <c r="L11871" s="113" t="s">
        <v>3947</v>
      </c>
      <c r="M11871" s="113" t="s">
        <v>11871</v>
      </c>
    </row>
    <row r="11872" spans="10:13">
      <c r="J11872" s="113" t="s">
        <v>12256</v>
      </c>
      <c r="K11872" s="130" t="s">
        <v>5229</v>
      </c>
      <c r="L11872" s="113" t="s">
        <v>3947</v>
      </c>
      <c r="M11872" s="113" t="s">
        <v>11872</v>
      </c>
    </row>
    <row r="11873" spans="10:13">
      <c r="J11873" s="113" t="s">
        <v>12256</v>
      </c>
      <c r="K11873" s="130" t="s">
        <v>5232</v>
      </c>
      <c r="L11873" s="113" t="s">
        <v>3947</v>
      </c>
      <c r="M11873" s="113" t="s">
        <v>11873</v>
      </c>
    </row>
    <row r="11874" spans="10:13">
      <c r="J11874" s="113" t="s">
        <v>12256</v>
      </c>
      <c r="K11874" s="130" t="s">
        <v>5235</v>
      </c>
      <c r="L11874" s="113" t="s">
        <v>3947</v>
      </c>
      <c r="M11874" s="113" t="s">
        <v>11874</v>
      </c>
    </row>
    <row r="11875" spans="10:13">
      <c r="J11875" s="113" t="s">
        <v>12256</v>
      </c>
      <c r="K11875" s="130" t="s">
        <v>5238</v>
      </c>
      <c r="L11875" s="113" t="s">
        <v>3947</v>
      </c>
      <c r="M11875" s="113" t="s">
        <v>11875</v>
      </c>
    </row>
    <row r="11876" spans="10:13">
      <c r="J11876" s="113" t="s">
        <v>12256</v>
      </c>
      <c r="K11876" s="130" t="s">
        <v>5241</v>
      </c>
      <c r="L11876" s="113" t="s">
        <v>3947</v>
      </c>
      <c r="M11876" s="113" t="s">
        <v>11876</v>
      </c>
    </row>
    <row r="11877" spans="10:13">
      <c r="J11877" s="113" t="s">
        <v>12256</v>
      </c>
      <c r="K11877" s="130" t="s">
        <v>5244</v>
      </c>
      <c r="L11877" s="113" t="s">
        <v>3947</v>
      </c>
      <c r="M11877" s="113" t="s">
        <v>11877</v>
      </c>
    </row>
    <row r="11878" spans="10:13">
      <c r="J11878" s="113" t="s">
        <v>12256</v>
      </c>
      <c r="K11878" s="130" t="s">
        <v>5247</v>
      </c>
      <c r="L11878" s="113" t="s">
        <v>3947</v>
      </c>
      <c r="M11878" s="113" t="s">
        <v>11878</v>
      </c>
    </row>
    <row r="11879" spans="10:13">
      <c r="J11879" s="113" t="s">
        <v>12256</v>
      </c>
      <c r="K11879" s="130" t="s">
        <v>5250</v>
      </c>
      <c r="L11879" s="113" t="s">
        <v>3947</v>
      </c>
      <c r="M11879" s="113" t="s">
        <v>11879</v>
      </c>
    </row>
    <row r="11880" spans="10:13">
      <c r="J11880" s="113" t="s">
        <v>12256</v>
      </c>
      <c r="K11880" s="130" t="s">
        <v>5253</v>
      </c>
      <c r="L11880" s="113" t="s">
        <v>3947</v>
      </c>
      <c r="M11880" s="113" t="s">
        <v>11880</v>
      </c>
    </row>
    <row r="11881" spans="10:13">
      <c r="J11881" s="113" t="s">
        <v>12256</v>
      </c>
      <c r="K11881" s="130" t="s">
        <v>5256</v>
      </c>
      <c r="L11881" s="113" t="s">
        <v>3947</v>
      </c>
      <c r="M11881" s="113" t="s">
        <v>11881</v>
      </c>
    </row>
    <row r="11882" spans="10:13">
      <c r="J11882" s="113" t="s">
        <v>12256</v>
      </c>
      <c r="K11882" s="130" t="s">
        <v>5259</v>
      </c>
      <c r="L11882" s="113" t="s">
        <v>3947</v>
      </c>
      <c r="M11882" s="113" t="s">
        <v>11882</v>
      </c>
    </row>
    <row r="11883" spans="10:13">
      <c r="J11883" s="113" t="s">
        <v>12256</v>
      </c>
      <c r="K11883" s="130" t="s">
        <v>5262</v>
      </c>
      <c r="L11883" s="113" t="s">
        <v>3947</v>
      </c>
      <c r="M11883" s="113" t="s">
        <v>11883</v>
      </c>
    </row>
    <row r="11884" spans="10:13">
      <c r="J11884" s="113" t="s">
        <v>12256</v>
      </c>
      <c r="K11884" s="130" t="s">
        <v>5265</v>
      </c>
      <c r="L11884" s="113" t="s">
        <v>3947</v>
      </c>
      <c r="M11884" s="113" t="s">
        <v>11884</v>
      </c>
    </row>
    <row r="11885" spans="10:13">
      <c r="J11885" s="113" t="s">
        <v>12256</v>
      </c>
      <c r="K11885" s="130" t="s">
        <v>5268</v>
      </c>
      <c r="L11885" s="113" t="s">
        <v>3947</v>
      </c>
      <c r="M11885" s="113" t="s">
        <v>11885</v>
      </c>
    </row>
    <row r="11886" spans="10:13">
      <c r="J11886" s="113" t="s">
        <v>12256</v>
      </c>
      <c r="K11886" s="130" t="s">
        <v>5271</v>
      </c>
      <c r="L11886" s="113" t="s">
        <v>3947</v>
      </c>
      <c r="M11886" s="113" t="s">
        <v>11886</v>
      </c>
    </row>
    <row r="11887" spans="10:13">
      <c r="J11887" s="113" t="s">
        <v>12256</v>
      </c>
      <c r="K11887" s="130" t="s">
        <v>5274</v>
      </c>
      <c r="L11887" s="113" t="s">
        <v>3947</v>
      </c>
      <c r="M11887" s="113" t="s">
        <v>11887</v>
      </c>
    </row>
    <row r="11888" spans="10:13">
      <c r="J11888" s="113" t="s">
        <v>12256</v>
      </c>
      <c r="K11888" s="130" t="s">
        <v>5277</v>
      </c>
      <c r="L11888" s="113" t="s">
        <v>3947</v>
      </c>
      <c r="M11888" s="113" t="s">
        <v>11888</v>
      </c>
    </row>
    <row r="11889" spans="10:13">
      <c r="J11889" s="113" t="s">
        <v>12256</v>
      </c>
      <c r="K11889" s="130" t="s">
        <v>5280</v>
      </c>
      <c r="L11889" s="113" t="s">
        <v>3947</v>
      </c>
      <c r="M11889" s="113" t="s">
        <v>11889</v>
      </c>
    </row>
    <row r="11890" spans="10:13">
      <c r="J11890" s="113" t="s">
        <v>12256</v>
      </c>
      <c r="K11890" s="130" t="s">
        <v>5283</v>
      </c>
      <c r="L11890" s="113" t="s">
        <v>3947</v>
      </c>
      <c r="M11890" s="113" t="s">
        <v>11890</v>
      </c>
    </row>
    <row r="11891" spans="10:13">
      <c r="J11891" s="113" t="s">
        <v>12256</v>
      </c>
      <c r="K11891" s="130" t="s">
        <v>5286</v>
      </c>
      <c r="L11891" s="113" t="s">
        <v>3947</v>
      </c>
      <c r="M11891" s="113" t="s">
        <v>11891</v>
      </c>
    </row>
    <row r="11892" spans="10:13">
      <c r="J11892" s="113" t="s">
        <v>12256</v>
      </c>
      <c r="K11892" s="130" t="s">
        <v>5289</v>
      </c>
      <c r="L11892" s="113" t="s">
        <v>3947</v>
      </c>
      <c r="M11892" s="113" t="s">
        <v>11892</v>
      </c>
    </row>
    <row r="11893" spans="10:13">
      <c r="J11893" s="113" t="s">
        <v>12256</v>
      </c>
      <c r="K11893" s="130" t="s">
        <v>5292</v>
      </c>
      <c r="L11893" s="113" t="s">
        <v>3947</v>
      </c>
      <c r="M11893" s="113" t="s">
        <v>11893</v>
      </c>
    </row>
    <row r="11894" spans="10:13">
      <c r="J11894" s="113" t="s">
        <v>12256</v>
      </c>
      <c r="K11894" s="130" t="s">
        <v>5295</v>
      </c>
      <c r="L11894" s="113" t="s">
        <v>3947</v>
      </c>
      <c r="M11894" s="113" t="s">
        <v>11894</v>
      </c>
    </row>
    <row r="11895" spans="10:13">
      <c r="J11895" s="113" t="s">
        <v>12256</v>
      </c>
      <c r="K11895" s="130" t="s">
        <v>5298</v>
      </c>
      <c r="L11895" s="113" t="s">
        <v>3947</v>
      </c>
      <c r="M11895" s="113" t="s">
        <v>11895</v>
      </c>
    </row>
    <row r="11896" spans="10:13">
      <c r="J11896" s="113" t="s">
        <v>12256</v>
      </c>
      <c r="K11896" s="130" t="s">
        <v>5301</v>
      </c>
      <c r="L11896" s="113" t="s">
        <v>3947</v>
      </c>
      <c r="M11896" s="113" t="s">
        <v>11896</v>
      </c>
    </row>
    <row r="11897" spans="10:13">
      <c r="J11897" s="113" t="s">
        <v>12256</v>
      </c>
      <c r="K11897" s="130" t="s">
        <v>5304</v>
      </c>
      <c r="L11897" s="113" t="s">
        <v>3947</v>
      </c>
      <c r="M11897" s="113" t="s">
        <v>11897</v>
      </c>
    </row>
    <row r="11898" spans="10:13">
      <c r="J11898" s="113" t="s">
        <v>12256</v>
      </c>
      <c r="K11898" s="130" t="s">
        <v>5307</v>
      </c>
      <c r="L11898" s="113" t="s">
        <v>3947</v>
      </c>
      <c r="M11898" s="113" t="s">
        <v>11898</v>
      </c>
    </row>
    <row r="11899" spans="10:13">
      <c r="J11899" s="113" t="s">
        <v>12256</v>
      </c>
      <c r="K11899" s="130" t="s">
        <v>5310</v>
      </c>
      <c r="L11899" s="113" t="s">
        <v>3947</v>
      </c>
      <c r="M11899" s="113" t="s">
        <v>11899</v>
      </c>
    </row>
    <row r="11900" spans="10:13">
      <c r="J11900" s="113" t="s">
        <v>12256</v>
      </c>
      <c r="K11900" s="130" t="s">
        <v>5313</v>
      </c>
      <c r="L11900" s="113" t="s">
        <v>3947</v>
      </c>
      <c r="M11900" s="113" t="s">
        <v>11900</v>
      </c>
    </row>
    <row r="11901" spans="10:13">
      <c r="J11901" s="113" t="s">
        <v>12256</v>
      </c>
      <c r="K11901" s="130" t="s">
        <v>5316</v>
      </c>
      <c r="L11901" s="113" t="s">
        <v>3947</v>
      </c>
      <c r="M11901" s="113" t="s">
        <v>11901</v>
      </c>
    </row>
    <row r="11902" spans="10:13">
      <c r="J11902" s="113" t="s">
        <v>12256</v>
      </c>
      <c r="K11902" s="130" t="s">
        <v>5319</v>
      </c>
      <c r="L11902" s="113" t="s">
        <v>3947</v>
      </c>
      <c r="M11902" s="113" t="s">
        <v>11902</v>
      </c>
    </row>
    <row r="11903" spans="10:13">
      <c r="J11903" s="113" t="s">
        <v>12256</v>
      </c>
      <c r="K11903" s="130" t="s">
        <v>5322</v>
      </c>
      <c r="L11903" s="113" t="s">
        <v>3947</v>
      </c>
      <c r="M11903" s="113" t="s">
        <v>11903</v>
      </c>
    </row>
    <row r="11904" spans="10:13">
      <c r="J11904" s="113" t="s">
        <v>12256</v>
      </c>
      <c r="K11904" s="130" t="s">
        <v>5325</v>
      </c>
      <c r="L11904" s="113" t="s">
        <v>3947</v>
      </c>
      <c r="M11904" s="113" t="s">
        <v>11904</v>
      </c>
    </row>
    <row r="11905" spans="10:13">
      <c r="J11905" s="113" t="s">
        <v>12256</v>
      </c>
      <c r="K11905" s="130" t="s">
        <v>5328</v>
      </c>
      <c r="L11905" s="113" t="s">
        <v>3947</v>
      </c>
      <c r="M11905" s="113" t="s">
        <v>11905</v>
      </c>
    </row>
    <row r="11906" spans="10:13">
      <c r="J11906" s="113" t="s">
        <v>12256</v>
      </c>
      <c r="K11906" s="130" t="s">
        <v>5331</v>
      </c>
      <c r="L11906" s="113" t="s">
        <v>3947</v>
      </c>
      <c r="M11906" s="113" t="s">
        <v>11906</v>
      </c>
    </row>
    <row r="11907" spans="10:13">
      <c r="J11907" s="113" t="s">
        <v>12256</v>
      </c>
      <c r="K11907" s="130" t="s">
        <v>5334</v>
      </c>
      <c r="L11907" s="113" t="s">
        <v>3947</v>
      </c>
      <c r="M11907" s="113" t="s">
        <v>11907</v>
      </c>
    </row>
    <row r="11908" spans="10:13">
      <c r="J11908" s="113" t="s">
        <v>12256</v>
      </c>
      <c r="K11908" s="130" t="s">
        <v>5337</v>
      </c>
      <c r="L11908" s="113" t="s">
        <v>3947</v>
      </c>
      <c r="M11908" s="113" t="s">
        <v>11908</v>
      </c>
    </row>
    <row r="11909" spans="10:13">
      <c r="J11909" s="113" t="s">
        <v>12256</v>
      </c>
      <c r="K11909" s="130" t="s">
        <v>5340</v>
      </c>
      <c r="L11909" s="113" t="s">
        <v>3947</v>
      </c>
      <c r="M11909" s="113" t="s">
        <v>11909</v>
      </c>
    </row>
    <row r="11910" spans="10:13">
      <c r="J11910" s="113" t="s">
        <v>12256</v>
      </c>
      <c r="K11910" s="130" t="s">
        <v>5343</v>
      </c>
      <c r="L11910" s="113" t="s">
        <v>3947</v>
      </c>
      <c r="M11910" s="113" t="s">
        <v>11910</v>
      </c>
    </row>
    <row r="11911" spans="10:13">
      <c r="J11911" s="113" t="s">
        <v>12256</v>
      </c>
      <c r="K11911" s="130" t="s">
        <v>5346</v>
      </c>
      <c r="L11911" s="113" t="s">
        <v>3947</v>
      </c>
      <c r="M11911" s="113" t="s">
        <v>11911</v>
      </c>
    </row>
    <row r="11912" spans="10:13">
      <c r="J11912" s="113" t="s">
        <v>12256</v>
      </c>
      <c r="K11912" s="130" t="s">
        <v>5349</v>
      </c>
      <c r="L11912" s="113" t="s">
        <v>3947</v>
      </c>
      <c r="M11912" s="113" t="s">
        <v>11912</v>
      </c>
    </row>
    <row r="11913" spans="10:13">
      <c r="J11913" s="113" t="s">
        <v>12256</v>
      </c>
      <c r="K11913" s="130" t="s">
        <v>5352</v>
      </c>
      <c r="L11913" s="113" t="s">
        <v>3947</v>
      </c>
      <c r="M11913" s="113" t="s">
        <v>11913</v>
      </c>
    </row>
    <row r="11914" spans="10:13">
      <c r="J11914" s="113" t="s">
        <v>12256</v>
      </c>
      <c r="K11914" s="130" t="s">
        <v>5355</v>
      </c>
      <c r="L11914" s="113" t="s">
        <v>3947</v>
      </c>
      <c r="M11914" s="113" t="s">
        <v>11914</v>
      </c>
    </row>
    <row r="11915" spans="10:13">
      <c r="J11915" s="113" t="s">
        <v>12256</v>
      </c>
      <c r="K11915" s="130" t="s">
        <v>5358</v>
      </c>
      <c r="L11915" s="113" t="s">
        <v>3947</v>
      </c>
      <c r="M11915" s="113" t="s">
        <v>11915</v>
      </c>
    </row>
    <row r="11916" spans="10:13">
      <c r="J11916" s="113" t="s">
        <v>12256</v>
      </c>
      <c r="K11916" s="130" t="s">
        <v>5361</v>
      </c>
      <c r="L11916" s="113" t="s">
        <v>3947</v>
      </c>
      <c r="M11916" s="113" t="s">
        <v>11916</v>
      </c>
    </row>
    <row r="11917" spans="10:13">
      <c r="J11917" s="113" t="s">
        <v>12256</v>
      </c>
      <c r="K11917" s="130" t="s">
        <v>5364</v>
      </c>
      <c r="L11917" s="113" t="s">
        <v>3947</v>
      </c>
      <c r="M11917" s="113" t="s">
        <v>11917</v>
      </c>
    </row>
    <row r="11918" spans="10:13">
      <c r="J11918" s="113" t="s">
        <v>12256</v>
      </c>
      <c r="K11918" s="130" t="s">
        <v>5367</v>
      </c>
      <c r="L11918" s="113" t="s">
        <v>3947</v>
      </c>
      <c r="M11918" s="113" t="s">
        <v>11918</v>
      </c>
    </row>
    <row r="11919" spans="10:13">
      <c r="J11919" s="113" t="s">
        <v>12256</v>
      </c>
      <c r="K11919" s="130" t="s">
        <v>5370</v>
      </c>
      <c r="L11919" s="113" t="s">
        <v>3947</v>
      </c>
      <c r="M11919" s="113" t="s">
        <v>11919</v>
      </c>
    </row>
    <row r="11920" spans="10:13">
      <c r="J11920" s="113" t="s">
        <v>12256</v>
      </c>
      <c r="K11920" s="130" t="s">
        <v>5373</v>
      </c>
      <c r="L11920" s="113" t="s">
        <v>3947</v>
      </c>
      <c r="M11920" s="113" t="s">
        <v>11920</v>
      </c>
    </row>
    <row r="11921" spans="10:13">
      <c r="J11921" s="113" t="s">
        <v>12256</v>
      </c>
      <c r="K11921" s="130" t="s">
        <v>5376</v>
      </c>
      <c r="L11921" s="113" t="s">
        <v>3947</v>
      </c>
      <c r="M11921" s="113" t="s">
        <v>11921</v>
      </c>
    </row>
    <row r="11922" spans="10:13">
      <c r="J11922" s="113" t="s">
        <v>12256</v>
      </c>
      <c r="K11922" s="130" t="s">
        <v>5379</v>
      </c>
      <c r="L11922" s="113" t="s">
        <v>3947</v>
      </c>
      <c r="M11922" s="113" t="s">
        <v>11922</v>
      </c>
    </row>
    <row r="11923" spans="10:13">
      <c r="J11923" s="113" t="s">
        <v>12256</v>
      </c>
      <c r="K11923" s="130" t="s">
        <v>5382</v>
      </c>
      <c r="L11923" s="113" t="s">
        <v>3947</v>
      </c>
      <c r="M11923" s="113" t="s">
        <v>11923</v>
      </c>
    </row>
    <row r="11924" spans="10:13">
      <c r="J11924" s="113" t="s">
        <v>12256</v>
      </c>
      <c r="K11924" s="130" t="s">
        <v>5385</v>
      </c>
      <c r="L11924" s="113" t="s">
        <v>3947</v>
      </c>
      <c r="M11924" s="113" t="s">
        <v>11924</v>
      </c>
    </row>
    <row r="11925" spans="10:13">
      <c r="J11925" s="113" t="s">
        <v>12256</v>
      </c>
      <c r="K11925" s="130" t="s">
        <v>5388</v>
      </c>
      <c r="L11925" s="113" t="s">
        <v>3947</v>
      </c>
      <c r="M11925" s="113" t="s">
        <v>11925</v>
      </c>
    </row>
    <row r="11926" spans="10:13">
      <c r="J11926" s="113" t="s">
        <v>12256</v>
      </c>
      <c r="K11926" s="130" t="s">
        <v>5391</v>
      </c>
      <c r="L11926" s="113" t="s">
        <v>3947</v>
      </c>
      <c r="M11926" s="113" t="s">
        <v>11926</v>
      </c>
    </row>
    <row r="11927" spans="10:13">
      <c r="J11927" s="113" t="s">
        <v>12256</v>
      </c>
      <c r="K11927" s="130" t="s">
        <v>5394</v>
      </c>
      <c r="L11927" s="113" t="s">
        <v>3947</v>
      </c>
      <c r="M11927" s="113" t="s">
        <v>11927</v>
      </c>
    </row>
    <row r="11928" spans="10:13">
      <c r="J11928" s="113" t="s">
        <v>12256</v>
      </c>
      <c r="K11928" s="130" t="s">
        <v>5397</v>
      </c>
      <c r="L11928" s="113" t="s">
        <v>3947</v>
      </c>
      <c r="M11928" s="113" t="s">
        <v>11928</v>
      </c>
    </row>
    <row r="11929" spans="10:13">
      <c r="J11929" s="113" t="s">
        <v>12256</v>
      </c>
      <c r="K11929" s="130" t="s">
        <v>5400</v>
      </c>
      <c r="L11929" s="113" t="s">
        <v>3947</v>
      </c>
      <c r="M11929" s="113" t="s">
        <v>11929</v>
      </c>
    </row>
    <row r="11930" spans="10:13">
      <c r="J11930" s="113" t="s">
        <v>12256</v>
      </c>
      <c r="K11930" s="130" t="s">
        <v>5403</v>
      </c>
      <c r="L11930" s="113" t="s">
        <v>3947</v>
      </c>
      <c r="M11930" s="113" t="s">
        <v>11930</v>
      </c>
    </row>
    <row r="11931" spans="10:13">
      <c r="J11931" s="113" t="s">
        <v>12256</v>
      </c>
      <c r="K11931" s="130" t="s">
        <v>5406</v>
      </c>
      <c r="L11931" s="113" t="s">
        <v>3947</v>
      </c>
      <c r="M11931" s="113" t="s">
        <v>11931</v>
      </c>
    </row>
    <row r="11932" spans="10:13">
      <c r="J11932" s="113" t="s">
        <v>12256</v>
      </c>
      <c r="K11932" s="130" t="s">
        <v>5409</v>
      </c>
      <c r="L11932" s="113" t="s">
        <v>3947</v>
      </c>
      <c r="M11932" s="113" t="s">
        <v>11932</v>
      </c>
    </row>
    <row r="11933" spans="10:13">
      <c r="J11933" s="113" t="s">
        <v>12256</v>
      </c>
      <c r="K11933" s="130" t="s">
        <v>5412</v>
      </c>
      <c r="L11933" s="113" t="s">
        <v>3947</v>
      </c>
      <c r="M11933" s="113" t="s">
        <v>11933</v>
      </c>
    </row>
    <row r="11934" spans="10:13">
      <c r="J11934" s="113" t="s">
        <v>12256</v>
      </c>
      <c r="K11934" s="130" t="s">
        <v>5415</v>
      </c>
      <c r="L11934" s="113" t="s">
        <v>3947</v>
      </c>
      <c r="M11934" s="113" t="s">
        <v>11934</v>
      </c>
    </row>
    <row r="11935" spans="10:13">
      <c r="J11935" s="113" t="s">
        <v>12256</v>
      </c>
      <c r="K11935" s="130" t="s">
        <v>5418</v>
      </c>
      <c r="L11935" s="113" t="s">
        <v>3947</v>
      </c>
      <c r="M11935" s="113" t="s">
        <v>11935</v>
      </c>
    </row>
    <row r="11936" spans="10:13">
      <c r="J11936" s="113" t="s">
        <v>12256</v>
      </c>
      <c r="K11936" s="130" t="s">
        <v>5421</v>
      </c>
      <c r="L11936" s="113" t="s">
        <v>3947</v>
      </c>
      <c r="M11936" s="113" t="s">
        <v>11936</v>
      </c>
    </row>
    <row r="11937" spans="10:13">
      <c r="J11937" s="113" t="s">
        <v>12256</v>
      </c>
      <c r="K11937" s="130" t="s">
        <v>5424</v>
      </c>
      <c r="L11937" s="113" t="s">
        <v>3947</v>
      </c>
      <c r="M11937" s="113" t="s">
        <v>11937</v>
      </c>
    </row>
    <row r="11938" spans="10:13">
      <c r="J11938" s="113" t="s">
        <v>12256</v>
      </c>
      <c r="K11938" s="130" t="s">
        <v>5427</v>
      </c>
      <c r="L11938" s="113" t="s">
        <v>3947</v>
      </c>
      <c r="M11938" s="113" t="s">
        <v>11938</v>
      </c>
    </row>
    <row r="11939" spans="10:13">
      <c r="J11939" s="113" t="s">
        <v>12256</v>
      </c>
      <c r="K11939" s="130" t="s">
        <v>5430</v>
      </c>
      <c r="L11939" s="113" t="s">
        <v>3947</v>
      </c>
      <c r="M11939" s="113" t="s">
        <v>11939</v>
      </c>
    </row>
    <row r="11940" spans="10:13">
      <c r="J11940" s="113" t="s">
        <v>12256</v>
      </c>
      <c r="K11940" s="130" t="s">
        <v>5433</v>
      </c>
      <c r="L11940" s="113" t="s">
        <v>3947</v>
      </c>
      <c r="M11940" s="113" t="s">
        <v>11940</v>
      </c>
    </row>
    <row r="11941" spans="10:13">
      <c r="J11941" s="113" t="s">
        <v>12256</v>
      </c>
      <c r="K11941" s="130" t="s">
        <v>5436</v>
      </c>
      <c r="L11941" s="113" t="s">
        <v>3947</v>
      </c>
      <c r="M11941" s="113" t="s">
        <v>11941</v>
      </c>
    </row>
    <row r="11942" spans="10:13">
      <c r="J11942" s="113" t="s">
        <v>12256</v>
      </c>
      <c r="K11942" s="130" t="s">
        <v>5439</v>
      </c>
      <c r="L11942" s="113" t="s">
        <v>3947</v>
      </c>
      <c r="M11942" s="113" t="s">
        <v>11942</v>
      </c>
    </row>
    <row r="11943" spans="10:13">
      <c r="J11943" s="113" t="s">
        <v>12256</v>
      </c>
      <c r="K11943" s="130" t="s">
        <v>5442</v>
      </c>
      <c r="L11943" s="113" t="s">
        <v>3947</v>
      </c>
      <c r="M11943" s="113" t="s">
        <v>11943</v>
      </c>
    </row>
    <row r="11944" spans="10:13">
      <c r="J11944" s="113" t="s">
        <v>12256</v>
      </c>
      <c r="K11944" s="130" t="s">
        <v>5445</v>
      </c>
      <c r="L11944" s="113" t="s">
        <v>3947</v>
      </c>
      <c r="M11944" s="113" t="s">
        <v>11944</v>
      </c>
    </row>
    <row r="11945" spans="10:13">
      <c r="J11945" s="113" t="s">
        <v>12256</v>
      </c>
      <c r="K11945" s="130" t="s">
        <v>5448</v>
      </c>
      <c r="L11945" s="113" t="s">
        <v>3947</v>
      </c>
      <c r="M11945" s="113" t="s">
        <v>11945</v>
      </c>
    </row>
    <row r="11946" spans="10:13">
      <c r="J11946" s="113" t="s">
        <v>12256</v>
      </c>
      <c r="K11946" s="130" t="s">
        <v>5451</v>
      </c>
      <c r="L11946" s="113" t="s">
        <v>3947</v>
      </c>
      <c r="M11946" s="113" t="s">
        <v>11946</v>
      </c>
    </row>
    <row r="11947" spans="10:13">
      <c r="J11947" s="113" t="s">
        <v>12256</v>
      </c>
      <c r="K11947" s="130" t="s">
        <v>5454</v>
      </c>
      <c r="L11947" s="113" t="s">
        <v>3947</v>
      </c>
      <c r="M11947" s="113" t="s">
        <v>11947</v>
      </c>
    </row>
    <row r="11948" spans="10:13">
      <c r="J11948" s="113" t="s">
        <v>12256</v>
      </c>
      <c r="K11948" s="130" t="s">
        <v>5457</v>
      </c>
      <c r="L11948" s="113" t="s">
        <v>3947</v>
      </c>
      <c r="M11948" s="113" t="s">
        <v>11948</v>
      </c>
    </row>
    <row r="11949" spans="10:13">
      <c r="J11949" s="113" t="s">
        <v>12256</v>
      </c>
      <c r="K11949" s="130" t="s">
        <v>5460</v>
      </c>
      <c r="L11949" s="113" t="s">
        <v>3947</v>
      </c>
      <c r="M11949" s="113" t="s">
        <v>11949</v>
      </c>
    </row>
    <row r="11950" spans="10:13">
      <c r="J11950" s="113" t="s">
        <v>12256</v>
      </c>
      <c r="K11950" s="130" t="s">
        <v>5463</v>
      </c>
      <c r="L11950" s="113" t="s">
        <v>3947</v>
      </c>
      <c r="M11950" s="113" t="s">
        <v>11950</v>
      </c>
    </row>
    <row r="11951" spans="10:13">
      <c r="J11951" s="113" t="s">
        <v>12256</v>
      </c>
      <c r="K11951" s="130" t="s">
        <v>5466</v>
      </c>
      <c r="L11951" s="113" t="s">
        <v>3947</v>
      </c>
      <c r="M11951" s="113" t="s">
        <v>11951</v>
      </c>
    </row>
    <row r="11952" spans="10:13">
      <c r="J11952" s="113" t="s">
        <v>12256</v>
      </c>
      <c r="K11952" s="130" t="s">
        <v>5469</v>
      </c>
      <c r="L11952" s="113" t="s">
        <v>3947</v>
      </c>
      <c r="M11952" s="113" t="s">
        <v>11952</v>
      </c>
    </row>
    <row r="11953" spans="10:13">
      <c r="J11953" s="113" t="s">
        <v>12256</v>
      </c>
      <c r="K11953" s="130" t="s">
        <v>5472</v>
      </c>
      <c r="L11953" s="113" t="s">
        <v>3947</v>
      </c>
      <c r="M11953" s="113" t="s">
        <v>11953</v>
      </c>
    </row>
    <row r="11954" spans="10:13">
      <c r="J11954" s="113" t="s">
        <v>12256</v>
      </c>
      <c r="K11954" s="130" t="s">
        <v>5475</v>
      </c>
      <c r="L11954" s="113" t="s">
        <v>3947</v>
      </c>
      <c r="M11954" s="113" t="s">
        <v>11954</v>
      </c>
    </row>
    <row r="11955" spans="10:13">
      <c r="J11955" s="113" t="s">
        <v>12256</v>
      </c>
      <c r="K11955" s="130" t="s">
        <v>5478</v>
      </c>
      <c r="L11955" s="113" t="s">
        <v>3947</v>
      </c>
      <c r="M11955" s="113" t="s">
        <v>11955</v>
      </c>
    </row>
    <row r="11956" spans="10:13">
      <c r="J11956" s="113" t="s">
        <v>12256</v>
      </c>
      <c r="K11956" s="130" t="s">
        <v>5481</v>
      </c>
      <c r="L11956" s="113" t="s">
        <v>3947</v>
      </c>
      <c r="M11956" s="113" t="s">
        <v>11956</v>
      </c>
    </row>
    <row r="11957" spans="10:13">
      <c r="J11957" s="113" t="s">
        <v>12256</v>
      </c>
      <c r="K11957" s="130" t="s">
        <v>5484</v>
      </c>
      <c r="L11957" s="113" t="s">
        <v>3947</v>
      </c>
      <c r="M11957" s="113" t="s">
        <v>11957</v>
      </c>
    </row>
    <row r="11958" spans="10:13">
      <c r="J11958" s="113" t="s">
        <v>12256</v>
      </c>
      <c r="K11958" s="130" t="s">
        <v>5487</v>
      </c>
      <c r="L11958" s="113" t="s">
        <v>3947</v>
      </c>
      <c r="M11958" s="113" t="s">
        <v>11958</v>
      </c>
    </row>
    <row r="11959" spans="10:13">
      <c r="J11959" s="113" t="s">
        <v>12256</v>
      </c>
      <c r="K11959" s="130" t="s">
        <v>5490</v>
      </c>
      <c r="L11959" s="113" t="s">
        <v>3947</v>
      </c>
      <c r="M11959" s="113" t="s">
        <v>11959</v>
      </c>
    </row>
    <row r="11960" spans="10:13">
      <c r="J11960" s="113" t="s">
        <v>12256</v>
      </c>
      <c r="K11960" s="130" t="s">
        <v>5493</v>
      </c>
      <c r="L11960" s="113" t="s">
        <v>3947</v>
      </c>
      <c r="M11960" s="113" t="s">
        <v>11960</v>
      </c>
    </row>
    <row r="11961" spans="10:13">
      <c r="J11961" s="113" t="s">
        <v>12256</v>
      </c>
      <c r="K11961" s="130" t="s">
        <v>5496</v>
      </c>
      <c r="L11961" s="113" t="s">
        <v>3947</v>
      </c>
      <c r="M11961" s="113" t="s">
        <v>11961</v>
      </c>
    </row>
    <row r="11962" spans="10:13">
      <c r="J11962" s="113" t="s">
        <v>12256</v>
      </c>
      <c r="K11962" s="130" t="s">
        <v>5499</v>
      </c>
      <c r="L11962" s="113" t="s">
        <v>3947</v>
      </c>
      <c r="M11962" s="113" t="s">
        <v>11962</v>
      </c>
    </row>
    <row r="11963" spans="10:13">
      <c r="J11963" s="113" t="s">
        <v>12256</v>
      </c>
      <c r="K11963" s="130" t="s">
        <v>5502</v>
      </c>
      <c r="L11963" s="113" t="s">
        <v>3947</v>
      </c>
      <c r="M11963" s="113" t="s">
        <v>11963</v>
      </c>
    </row>
    <row r="11964" spans="10:13">
      <c r="J11964" s="113" t="s">
        <v>12256</v>
      </c>
      <c r="K11964" s="130" t="s">
        <v>5505</v>
      </c>
      <c r="L11964" s="113" t="s">
        <v>3947</v>
      </c>
      <c r="M11964" s="113" t="s">
        <v>11964</v>
      </c>
    </row>
    <row r="11965" spans="10:13">
      <c r="J11965" s="113" t="s">
        <v>12256</v>
      </c>
      <c r="K11965" s="130" t="s">
        <v>5508</v>
      </c>
      <c r="L11965" s="113" t="s">
        <v>3947</v>
      </c>
      <c r="M11965" s="113" t="s">
        <v>11965</v>
      </c>
    </row>
    <row r="11966" spans="10:13">
      <c r="J11966" s="113" t="s">
        <v>12256</v>
      </c>
      <c r="K11966" s="130" t="s">
        <v>5511</v>
      </c>
      <c r="L11966" s="113" t="s">
        <v>3947</v>
      </c>
      <c r="M11966" s="113" t="s">
        <v>11966</v>
      </c>
    </row>
    <row r="11967" spans="10:13">
      <c r="J11967" s="113" t="s">
        <v>12256</v>
      </c>
      <c r="K11967" s="130" t="s">
        <v>5514</v>
      </c>
      <c r="L11967" s="113" t="s">
        <v>3947</v>
      </c>
      <c r="M11967" s="113" t="s">
        <v>11967</v>
      </c>
    </row>
    <row r="11968" spans="10:13">
      <c r="J11968" s="113" t="s">
        <v>12256</v>
      </c>
      <c r="K11968" s="130" t="s">
        <v>5517</v>
      </c>
      <c r="L11968" s="113" t="s">
        <v>3947</v>
      </c>
      <c r="M11968" s="113" t="s">
        <v>11968</v>
      </c>
    </row>
    <row r="11969" spans="10:13">
      <c r="J11969" s="113" t="s">
        <v>12256</v>
      </c>
      <c r="K11969" s="130" t="s">
        <v>5520</v>
      </c>
      <c r="L11969" s="113" t="s">
        <v>3947</v>
      </c>
      <c r="M11969" s="113" t="s">
        <v>11969</v>
      </c>
    </row>
    <row r="11970" spans="10:13">
      <c r="J11970" s="113" t="s">
        <v>12256</v>
      </c>
      <c r="K11970" s="130" t="s">
        <v>5523</v>
      </c>
      <c r="L11970" s="113" t="s">
        <v>3947</v>
      </c>
      <c r="M11970" s="113" t="s">
        <v>11970</v>
      </c>
    </row>
    <row r="11971" spans="10:13">
      <c r="J11971" s="113" t="s">
        <v>12256</v>
      </c>
      <c r="K11971" s="130" t="s">
        <v>5526</v>
      </c>
      <c r="L11971" s="113" t="s">
        <v>3947</v>
      </c>
      <c r="M11971" s="113" t="s">
        <v>11971</v>
      </c>
    </row>
    <row r="11972" spans="10:13">
      <c r="J11972" s="113" t="s">
        <v>12256</v>
      </c>
      <c r="K11972" s="130" t="s">
        <v>5529</v>
      </c>
      <c r="L11972" s="113" t="s">
        <v>3947</v>
      </c>
      <c r="M11972" s="113" t="s">
        <v>11972</v>
      </c>
    </row>
    <row r="11973" spans="10:13">
      <c r="J11973" s="113" t="s">
        <v>12256</v>
      </c>
      <c r="K11973" s="130" t="s">
        <v>5532</v>
      </c>
      <c r="L11973" s="113" t="s">
        <v>3947</v>
      </c>
      <c r="M11973" s="113" t="s">
        <v>11973</v>
      </c>
    </row>
    <row r="11974" spans="10:13">
      <c r="J11974" s="113" t="s">
        <v>12256</v>
      </c>
      <c r="K11974" s="130" t="s">
        <v>5535</v>
      </c>
      <c r="L11974" s="113" t="s">
        <v>3947</v>
      </c>
      <c r="M11974" s="113" t="s">
        <v>11974</v>
      </c>
    </row>
    <row r="11975" spans="10:13">
      <c r="J11975" s="113" t="s">
        <v>12256</v>
      </c>
      <c r="K11975" s="130" t="s">
        <v>5538</v>
      </c>
      <c r="L11975" s="113" t="s">
        <v>3947</v>
      </c>
      <c r="M11975" s="113" t="s">
        <v>11975</v>
      </c>
    </row>
    <row r="11976" spans="10:13">
      <c r="J11976" s="113" t="s">
        <v>12256</v>
      </c>
      <c r="K11976" s="130" t="s">
        <v>5541</v>
      </c>
      <c r="L11976" s="113" t="s">
        <v>3947</v>
      </c>
      <c r="M11976" s="113" t="s">
        <v>11976</v>
      </c>
    </row>
    <row r="11977" spans="10:13">
      <c r="J11977" s="113" t="s">
        <v>12256</v>
      </c>
      <c r="K11977" s="130" t="s">
        <v>5544</v>
      </c>
      <c r="L11977" s="113" t="s">
        <v>3947</v>
      </c>
      <c r="M11977" s="113" t="s">
        <v>11977</v>
      </c>
    </row>
    <row r="11978" spans="10:13">
      <c r="J11978" s="113" t="s">
        <v>12256</v>
      </c>
      <c r="K11978" s="130" t="s">
        <v>5547</v>
      </c>
      <c r="L11978" s="113" t="s">
        <v>3947</v>
      </c>
      <c r="M11978" s="113" t="s">
        <v>11978</v>
      </c>
    </row>
    <row r="11979" spans="10:13">
      <c r="J11979" s="113" t="s">
        <v>12256</v>
      </c>
      <c r="K11979" s="130" t="s">
        <v>5550</v>
      </c>
      <c r="L11979" s="113" t="s">
        <v>3947</v>
      </c>
      <c r="M11979" s="113" t="s">
        <v>11979</v>
      </c>
    </row>
    <row r="11980" spans="10:13">
      <c r="J11980" s="113" t="s">
        <v>12256</v>
      </c>
      <c r="K11980" s="130" t="s">
        <v>5553</v>
      </c>
      <c r="L11980" s="113" t="s">
        <v>3947</v>
      </c>
      <c r="M11980" s="113" t="s">
        <v>11980</v>
      </c>
    </row>
    <row r="11981" spans="10:13">
      <c r="J11981" s="113" t="s">
        <v>12256</v>
      </c>
      <c r="K11981" s="130" t="s">
        <v>5556</v>
      </c>
      <c r="L11981" s="113" t="s">
        <v>3947</v>
      </c>
      <c r="M11981" s="113" t="s">
        <v>11981</v>
      </c>
    </row>
    <row r="11982" spans="10:13">
      <c r="J11982" s="113" t="s">
        <v>12256</v>
      </c>
      <c r="K11982" s="130" t="s">
        <v>5559</v>
      </c>
      <c r="L11982" s="113" t="s">
        <v>3947</v>
      </c>
      <c r="M11982" s="113" t="s">
        <v>11982</v>
      </c>
    </row>
    <row r="11983" spans="10:13">
      <c r="J11983" s="113" t="s">
        <v>12256</v>
      </c>
      <c r="K11983" s="130" t="s">
        <v>5562</v>
      </c>
      <c r="L11983" s="113" t="s">
        <v>3947</v>
      </c>
      <c r="M11983" s="113" t="s">
        <v>11983</v>
      </c>
    </row>
    <row r="11984" spans="10:13">
      <c r="J11984" s="113" t="s">
        <v>12256</v>
      </c>
      <c r="K11984" s="130" t="s">
        <v>5565</v>
      </c>
      <c r="L11984" s="113" t="s">
        <v>3947</v>
      </c>
      <c r="M11984" s="113" t="s">
        <v>11984</v>
      </c>
    </row>
    <row r="11985" spans="10:13">
      <c r="J11985" s="113" t="s">
        <v>12256</v>
      </c>
      <c r="K11985" s="130" t="s">
        <v>5568</v>
      </c>
      <c r="L11985" s="113" t="s">
        <v>3947</v>
      </c>
      <c r="M11985" s="113" t="s">
        <v>11985</v>
      </c>
    </row>
    <row r="11986" spans="10:13">
      <c r="J11986" s="113" t="s">
        <v>12256</v>
      </c>
      <c r="K11986" s="130" t="s">
        <v>5571</v>
      </c>
      <c r="L11986" s="113" t="s">
        <v>3947</v>
      </c>
      <c r="M11986" s="113" t="s">
        <v>11986</v>
      </c>
    </row>
    <row r="11987" spans="10:13">
      <c r="J11987" s="113" t="s">
        <v>12256</v>
      </c>
      <c r="K11987" s="130" t="s">
        <v>5574</v>
      </c>
      <c r="L11987" s="113" t="s">
        <v>3947</v>
      </c>
      <c r="M11987" s="113" t="s">
        <v>11987</v>
      </c>
    </row>
    <row r="11988" spans="10:13">
      <c r="J11988" s="113" t="s">
        <v>12256</v>
      </c>
      <c r="K11988" s="130" t="s">
        <v>5577</v>
      </c>
      <c r="L11988" s="113" t="s">
        <v>3947</v>
      </c>
      <c r="M11988" s="113" t="s">
        <v>11988</v>
      </c>
    </row>
    <row r="11989" spans="10:13">
      <c r="J11989" s="113" t="s">
        <v>12256</v>
      </c>
      <c r="K11989" s="130" t="s">
        <v>7055</v>
      </c>
      <c r="L11989" s="113" t="s">
        <v>3947</v>
      </c>
      <c r="M11989" s="113" t="s">
        <v>11989</v>
      </c>
    </row>
    <row r="11990" spans="10:13">
      <c r="J11990" s="113" t="s">
        <v>12256</v>
      </c>
      <c r="K11990" s="130" t="s">
        <v>7058</v>
      </c>
      <c r="L11990" s="113" t="s">
        <v>3947</v>
      </c>
      <c r="M11990" s="113" t="s">
        <v>11990</v>
      </c>
    </row>
    <row r="11991" spans="10:13">
      <c r="J11991" s="113" t="s">
        <v>12256</v>
      </c>
      <c r="K11991" s="130" t="s">
        <v>7061</v>
      </c>
      <c r="L11991" s="113" t="s">
        <v>3947</v>
      </c>
      <c r="M11991" s="113" t="s">
        <v>11991</v>
      </c>
    </row>
    <row r="11992" spans="10:13">
      <c r="J11992" s="113" t="s">
        <v>12256</v>
      </c>
      <c r="K11992" s="130" t="s">
        <v>7064</v>
      </c>
      <c r="L11992" s="113" t="s">
        <v>3947</v>
      </c>
      <c r="M11992" s="113" t="s">
        <v>11992</v>
      </c>
    </row>
    <row r="11993" spans="10:13">
      <c r="J11993" s="113" t="s">
        <v>12256</v>
      </c>
      <c r="K11993" s="130" t="s">
        <v>7067</v>
      </c>
      <c r="L11993" s="113" t="s">
        <v>3947</v>
      </c>
      <c r="M11993" s="113" t="s">
        <v>11993</v>
      </c>
    </row>
    <row r="11994" spans="10:13">
      <c r="J11994" s="113" t="s">
        <v>12256</v>
      </c>
      <c r="K11994" s="130" t="s">
        <v>7069</v>
      </c>
      <c r="L11994" s="113" t="s">
        <v>3947</v>
      </c>
      <c r="M11994" s="113" t="s">
        <v>11994</v>
      </c>
    </row>
    <row r="11995" spans="10:13">
      <c r="J11995" s="113" t="s">
        <v>12256</v>
      </c>
      <c r="K11995" s="130" t="s">
        <v>7072</v>
      </c>
      <c r="L11995" s="113" t="s">
        <v>3947</v>
      </c>
      <c r="M11995" s="113" t="s">
        <v>11995</v>
      </c>
    </row>
    <row r="12007" spans="10:11">
      <c r="J12007">
        <v>145000</v>
      </c>
      <c r="K12007">
        <v>3.01</v>
      </c>
    </row>
  </sheetData>
  <pageMargins left="0.7" right="0.7" top="0.75" bottom="0.75" header="0.3" footer="0.3"/>
  <tableParts count="8">
    <tablePart r:id="rId1"/>
    <tablePart r:id="rId2"/>
    <tablePart r:id="rId3"/>
    <tablePart r:id="rId4"/>
    <tablePart r:id="rId5"/>
    <tablePart r:id="rId6"/>
    <tablePart r:id="rId7"/>
    <tablePart r:id="rId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68D308-F798-4048-9517-BCDBCF6B2FB6}">
  <sheetPr codeName="Sheet17"/>
  <dimension ref="A1:AT11995"/>
  <sheetViews>
    <sheetView topLeftCell="G81" zoomScale="115" zoomScaleNormal="115" workbookViewId="0">
      <selection activeCell="J12" sqref="J12"/>
    </sheetView>
  </sheetViews>
  <sheetFormatPr defaultRowHeight="15"/>
  <cols>
    <col min="1" max="1" width="12.28515625" hidden="1" customWidth="1"/>
    <col min="2" max="2" width="22" hidden="1" customWidth="1"/>
    <col min="3" max="3" width="19.7109375" hidden="1" customWidth="1"/>
    <col min="4" max="4" width="12.7109375" hidden="1" customWidth="1"/>
    <col min="5" max="5" width="18.140625" hidden="1" customWidth="1"/>
    <col min="6" max="6" width="18.7109375" bestFit="1" customWidth="1"/>
    <col min="7" max="7" width="11.7109375" customWidth="1"/>
    <col min="8" max="8" width="12.28515625" customWidth="1"/>
    <col min="9" max="9" width="22" customWidth="1"/>
    <col min="10" max="10" width="19.7109375" customWidth="1"/>
    <col min="11" max="11" width="12.7109375" customWidth="1"/>
    <col min="12" max="12" width="18.140625" customWidth="1"/>
    <col min="13" max="13" width="18.28515625" customWidth="1"/>
    <col min="14" max="14" width="2.5703125" customWidth="1"/>
    <col min="17" max="18" width="20.42578125" customWidth="1"/>
    <col min="19" max="19" width="9.140625" customWidth="1"/>
    <col min="22" max="22" width="21.28515625" customWidth="1"/>
    <col min="23" max="23" width="9.5703125" customWidth="1"/>
    <col min="26" max="26" width="25.5703125" customWidth="1"/>
    <col min="27" max="27" width="9.5703125" customWidth="1"/>
    <col min="31" max="31" width="16.28515625" customWidth="1"/>
    <col min="35" max="35" width="19.7109375" customWidth="1"/>
    <col min="36" max="36" width="19.140625" customWidth="1"/>
    <col min="37" max="37" width="11.42578125" customWidth="1"/>
    <col min="38" max="38" width="9.5703125" customWidth="1"/>
    <col min="41" max="41" width="15.42578125" customWidth="1"/>
    <col min="45" max="45" width="19.28515625" customWidth="1"/>
    <col min="46" max="46" width="9.28515625" customWidth="1"/>
  </cols>
  <sheetData>
    <row r="1" spans="1:46" ht="18.75">
      <c r="A1" s="129" t="s">
        <v>2486</v>
      </c>
      <c r="B1" s="129" t="s">
        <v>3884</v>
      </c>
      <c r="C1" s="129" t="s">
        <v>3892</v>
      </c>
      <c r="D1" s="129" t="s">
        <v>3979</v>
      </c>
      <c r="E1" s="129" t="s">
        <v>3980</v>
      </c>
      <c r="F1" s="129" t="s">
        <v>3981</v>
      </c>
      <c r="G1" s="112" t="s">
        <v>12262</v>
      </c>
      <c r="H1" s="129" t="s">
        <v>2486</v>
      </c>
      <c r="I1" s="129" t="s">
        <v>3884</v>
      </c>
      <c r="J1" s="129" t="s">
        <v>3892</v>
      </c>
      <c r="K1" s="129" t="s">
        <v>3979</v>
      </c>
      <c r="L1" s="129" t="s">
        <v>3980</v>
      </c>
      <c r="M1" s="129" t="s">
        <v>3981</v>
      </c>
      <c r="P1" s="112" t="s">
        <v>12262</v>
      </c>
      <c r="Q1" s="129" t="s">
        <v>4189</v>
      </c>
      <c r="R1" s="112" t="s">
        <v>3979</v>
      </c>
      <c r="S1" s="112" t="s">
        <v>2592</v>
      </c>
      <c r="U1" s="112" t="s">
        <v>12262</v>
      </c>
      <c r="V1" s="129" t="s">
        <v>12058</v>
      </c>
      <c r="W1" s="129" t="s">
        <v>2592</v>
      </c>
      <c r="Y1" s="112" t="s">
        <v>12262</v>
      </c>
      <c r="Z1" s="129" t="s">
        <v>12068</v>
      </c>
      <c r="AA1" s="129" t="s">
        <v>2592</v>
      </c>
      <c r="AD1" s="164" t="s">
        <v>12262</v>
      </c>
      <c r="AE1" s="140" t="s">
        <v>12145</v>
      </c>
      <c r="AF1" s="141" t="s">
        <v>2592</v>
      </c>
      <c r="AG1" s="137"/>
      <c r="AH1" s="175" t="s">
        <v>12262</v>
      </c>
      <c r="AI1" s="144" t="s">
        <v>12179</v>
      </c>
      <c r="AJ1" s="145" t="s">
        <v>12180</v>
      </c>
      <c r="AK1" s="145" t="s">
        <v>12195</v>
      </c>
      <c r="AL1" s="146" t="s">
        <v>2592</v>
      </c>
      <c r="AN1" t="s">
        <v>12262</v>
      </c>
      <c r="AO1" t="s">
        <v>12260</v>
      </c>
      <c r="AP1" t="s">
        <v>2592</v>
      </c>
      <c r="AR1" t="s">
        <v>12262</v>
      </c>
      <c r="AS1" s="112" t="s">
        <v>2582</v>
      </c>
      <c r="AT1" s="112" t="s">
        <v>2592</v>
      </c>
    </row>
    <row r="2" spans="1:46">
      <c r="A2" s="130" t="s">
        <v>2556</v>
      </c>
      <c r="B2" s="130" t="s">
        <v>3982</v>
      </c>
      <c r="C2" s="130" t="s">
        <v>3983</v>
      </c>
      <c r="D2" s="130" t="s">
        <v>3984</v>
      </c>
      <c r="E2" s="130" t="s">
        <v>2556</v>
      </c>
      <c r="F2" s="130" t="s">
        <v>3985</v>
      </c>
      <c r="G2" t="s">
        <v>12259</v>
      </c>
      <c r="H2" s="130" t="s">
        <v>2556</v>
      </c>
      <c r="I2" s="130" t="s">
        <v>3982</v>
      </c>
      <c r="J2" s="130" t="s">
        <v>3983</v>
      </c>
      <c r="K2" s="130" t="s">
        <v>3918</v>
      </c>
      <c r="L2" s="130" t="s">
        <v>2556</v>
      </c>
      <c r="M2" s="130" t="s">
        <v>4111</v>
      </c>
      <c r="P2" s="113" t="s">
        <v>3874</v>
      </c>
      <c r="Q2" s="130" t="s">
        <v>2737</v>
      </c>
      <c r="R2" s="113" t="s">
        <v>3918</v>
      </c>
      <c r="S2" s="130" t="s">
        <v>5581</v>
      </c>
      <c r="U2" s="113" t="s">
        <v>3874</v>
      </c>
      <c r="V2" s="130" t="s">
        <v>12059</v>
      </c>
      <c r="W2" s="130" t="s">
        <v>2604</v>
      </c>
      <c r="Y2" s="113" t="s">
        <v>3874</v>
      </c>
      <c r="Z2" s="130" t="s">
        <v>3951</v>
      </c>
      <c r="AA2" s="130">
        <v>0.09</v>
      </c>
      <c r="AD2" t="s">
        <v>3874</v>
      </c>
      <c r="AE2" s="138" t="s">
        <v>12150</v>
      </c>
      <c r="AF2" s="139" t="s">
        <v>12151</v>
      </c>
      <c r="AG2" s="137"/>
      <c r="AH2" t="s">
        <v>3874</v>
      </c>
      <c r="AI2" t="s">
        <v>12181</v>
      </c>
      <c r="AJ2" t="s">
        <v>2737</v>
      </c>
      <c r="AK2" t="s">
        <v>3918</v>
      </c>
      <c r="AL2" t="s">
        <v>2555</v>
      </c>
      <c r="AN2" t="s">
        <v>12259</v>
      </c>
      <c r="AO2" t="s">
        <v>12261</v>
      </c>
      <c r="AP2">
        <v>0.96</v>
      </c>
      <c r="AR2" t="s">
        <v>12259</v>
      </c>
      <c r="AS2" s="113" t="s">
        <v>2556</v>
      </c>
      <c r="AT2" s="113" t="s">
        <v>12151</v>
      </c>
    </row>
    <row r="3" spans="1:46">
      <c r="A3" s="130" t="s">
        <v>2556</v>
      </c>
      <c r="B3" s="130" t="s">
        <v>3982</v>
      </c>
      <c r="C3" s="130" t="s">
        <v>3983</v>
      </c>
      <c r="D3" s="130" t="s">
        <v>3984</v>
      </c>
      <c r="E3" s="130" t="s">
        <v>3986</v>
      </c>
      <c r="F3" s="130" t="s">
        <v>3987</v>
      </c>
      <c r="G3" t="s">
        <v>12259</v>
      </c>
      <c r="H3" s="130" t="s">
        <v>2556</v>
      </c>
      <c r="I3" s="130" t="s">
        <v>3982</v>
      </c>
      <c r="J3" s="130" t="s">
        <v>3983</v>
      </c>
      <c r="K3" s="130" t="s">
        <v>3918</v>
      </c>
      <c r="L3" s="130" t="s">
        <v>3986</v>
      </c>
      <c r="M3" s="130" t="s">
        <v>4112</v>
      </c>
      <c r="P3" s="113" t="s">
        <v>3874</v>
      </c>
      <c r="Q3" s="130" t="s">
        <v>5582</v>
      </c>
      <c r="R3" s="113" t="s">
        <v>3918</v>
      </c>
      <c r="S3" s="130" t="s">
        <v>9997</v>
      </c>
      <c r="U3" s="113" t="s">
        <v>3874</v>
      </c>
      <c r="V3" s="130" t="s">
        <v>12060</v>
      </c>
      <c r="W3" s="130" t="s">
        <v>12061</v>
      </c>
      <c r="Y3" s="113" t="s">
        <v>3874</v>
      </c>
      <c r="Z3" s="130" t="s">
        <v>12069</v>
      </c>
      <c r="AA3" s="130">
        <v>0.81</v>
      </c>
      <c r="AD3" t="s">
        <v>3874</v>
      </c>
      <c r="AE3" s="138" t="s">
        <v>12157</v>
      </c>
      <c r="AF3" s="139" t="s">
        <v>12158</v>
      </c>
      <c r="AG3" s="137"/>
      <c r="AH3" t="s">
        <v>3874</v>
      </c>
      <c r="AI3" t="s">
        <v>12183</v>
      </c>
      <c r="AJ3" t="s">
        <v>2737</v>
      </c>
      <c r="AK3" t="s">
        <v>3918</v>
      </c>
      <c r="AL3" t="s">
        <v>12184</v>
      </c>
      <c r="AR3" t="s">
        <v>12259</v>
      </c>
      <c r="AS3" s="113" t="s">
        <v>3986</v>
      </c>
      <c r="AT3" s="113" t="s">
        <v>12151</v>
      </c>
    </row>
    <row r="4" spans="1:46">
      <c r="A4" s="130" t="s">
        <v>2556</v>
      </c>
      <c r="B4" s="130" t="s">
        <v>3982</v>
      </c>
      <c r="C4" s="130" t="s">
        <v>3983</v>
      </c>
      <c r="D4" s="130" t="s">
        <v>3984</v>
      </c>
      <c r="E4" s="130" t="s">
        <v>3988</v>
      </c>
      <c r="F4" s="130" t="s">
        <v>3989</v>
      </c>
      <c r="G4" t="s">
        <v>12259</v>
      </c>
      <c r="H4" s="130" t="s">
        <v>2556</v>
      </c>
      <c r="I4" s="130" t="s">
        <v>3982</v>
      </c>
      <c r="J4" s="130" t="s">
        <v>3983</v>
      </c>
      <c r="K4" s="130" t="s">
        <v>3918</v>
      </c>
      <c r="L4" s="130" t="s">
        <v>3988</v>
      </c>
      <c r="M4" s="130" t="s">
        <v>4113</v>
      </c>
      <c r="P4" s="113" t="s">
        <v>3874</v>
      </c>
      <c r="Q4" s="130" t="s">
        <v>5585</v>
      </c>
      <c r="R4" s="113" t="s">
        <v>3918</v>
      </c>
      <c r="S4" s="130" t="s">
        <v>9999</v>
      </c>
      <c r="U4" s="113" t="s">
        <v>3874</v>
      </c>
      <c r="V4" s="130" t="s">
        <v>12062</v>
      </c>
      <c r="W4" s="130" t="s">
        <v>2555</v>
      </c>
      <c r="Y4" s="113" t="s">
        <v>3874</v>
      </c>
      <c r="Z4" s="130" t="s">
        <v>12071</v>
      </c>
      <c r="AA4" s="130">
        <v>8.06</v>
      </c>
      <c r="AD4" t="s">
        <v>3874</v>
      </c>
      <c r="AE4" s="138" t="s">
        <v>12144</v>
      </c>
      <c r="AF4" s="139" t="s">
        <v>3745</v>
      </c>
      <c r="AG4" s="137"/>
      <c r="AH4" t="s">
        <v>3874</v>
      </c>
      <c r="AI4" t="s">
        <v>12185</v>
      </c>
      <c r="AJ4" t="s">
        <v>2737</v>
      </c>
      <c r="AK4" t="s">
        <v>3918</v>
      </c>
      <c r="AL4" t="s">
        <v>12186</v>
      </c>
      <c r="AR4" t="s">
        <v>12259</v>
      </c>
      <c r="AS4" s="113" t="s">
        <v>3988</v>
      </c>
      <c r="AT4" s="113" t="s">
        <v>12151</v>
      </c>
    </row>
    <row r="5" spans="1:46">
      <c r="A5" s="130" t="s">
        <v>2556</v>
      </c>
      <c r="B5" s="130" t="s">
        <v>3982</v>
      </c>
      <c r="C5" s="130" t="s">
        <v>3983</v>
      </c>
      <c r="D5" s="130" t="s">
        <v>3984</v>
      </c>
      <c r="E5" s="130" t="s">
        <v>3990</v>
      </c>
      <c r="F5" s="130" t="s">
        <v>3989</v>
      </c>
      <c r="G5" t="s">
        <v>12259</v>
      </c>
      <c r="H5" s="130" t="s">
        <v>2556</v>
      </c>
      <c r="I5" s="130" t="s">
        <v>3982</v>
      </c>
      <c r="J5" s="130" t="s">
        <v>3983</v>
      </c>
      <c r="K5" s="130" t="s">
        <v>3918</v>
      </c>
      <c r="L5" s="130" t="s">
        <v>3990</v>
      </c>
      <c r="M5" s="130" t="s">
        <v>4113</v>
      </c>
      <c r="P5" s="113" t="s">
        <v>3874</v>
      </c>
      <c r="Q5" s="130" t="s">
        <v>5588</v>
      </c>
      <c r="R5" s="113" t="s">
        <v>3918</v>
      </c>
      <c r="S5" s="130" t="s">
        <v>10001</v>
      </c>
      <c r="U5" s="113" t="s">
        <v>3874</v>
      </c>
      <c r="V5" s="130" t="s">
        <v>12063</v>
      </c>
      <c r="W5" s="130" t="s">
        <v>2555</v>
      </c>
      <c r="Y5" s="113" t="s">
        <v>3874</v>
      </c>
      <c r="Z5" s="130" t="s">
        <v>12072</v>
      </c>
      <c r="AA5" s="130">
        <v>0.09</v>
      </c>
      <c r="AD5" t="s">
        <v>3874</v>
      </c>
      <c r="AE5" s="138" t="s">
        <v>12147</v>
      </c>
      <c r="AF5" s="139" t="s">
        <v>12168</v>
      </c>
      <c r="AG5" s="137"/>
      <c r="AH5" t="s">
        <v>3874</v>
      </c>
      <c r="AI5" t="s">
        <v>12181</v>
      </c>
      <c r="AJ5" t="s">
        <v>5585</v>
      </c>
      <c r="AK5" t="s">
        <v>3918</v>
      </c>
      <c r="AL5" t="s">
        <v>3597</v>
      </c>
      <c r="AR5" t="s">
        <v>12259</v>
      </c>
      <c r="AS5" s="113" t="s">
        <v>3990</v>
      </c>
      <c r="AT5" s="113" t="s">
        <v>12151</v>
      </c>
    </row>
    <row r="6" spans="1:46" ht="15.75" thickBot="1">
      <c r="A6" s="130" t="s">
        <v>2556</v>
      </c>
      <c r="B6" s="130" t="s">
        <v>3982</v>
      </c>
      <c r="C6" s="130" t="s">
        <v>3983</v>
      </c>
      <c r="D6" s="130" t="s">
        <v>2571</v>
      </c>
      <c r="E6" s="130" t="s">
        <v>2556</v>
      </c>
      <c r="F6" s="130" t="s">
        <v>3991</v>
      </c>
      <c r="G6" t="s">
        <v>12259</v>
      </c>
      <c r="H6" s="130" t="s">
        <v>2556</v>
      </c>
      <c r="I6" s="130" t="s">
        <v>3982</v>
      </c>
      <c r="J6" s="130" t="s">
        <v>3983</v>
      </c>
      <c r="K6" s="130" t="s">
        <v>3947</v>
      </c>
      <c r="L6" s="130" t="s">
        <v>2556</v>
      </c>
      <c r="M6" s="130" t="s">
        <v>4019</v>
      </c>
      <c r="P6" s="113" t="s">
        <v>3874</v>
      </c>
      <c r="Q6" s="130" t="s">
        <v>5590</v>
      </c>
      <c r="R6" s="113" t="s">
        <v>3918</v>
      </c>
      <c r="S6" s="130" t="s">
        <v>10003</v>
      </c>
      <c r="U6" s="113" t="s">
        <v>3874</v>
      </c>
      <c r="V6" s="130" t="s">
        <v>12064</v>
      </c>
      <c r="W6" s="130" t="s">
        <v>12061</v>
      </c>
      <c r="Y6" s="113" t="s">
        <v>3874</v>
      </c>
      <c r="Z6" s="130" t="s">
        <v>12073</v>
      </c>
      <c r="AA6" s="130">
        <v>0.81</v>
      </c>
      <c r="AD6" t="s">
        <v>3874</v>
      </c>
      <c r="AE6" s="138" t="s">
        <v>12148</v>
      </c>
      <c r="AF6" s="139" t="s">
        <v>12174</v>
      </c>
      <c r="AG6" s="137"/>
      <c r="AH6" t="s">
        <v>3874</v>
      </c>
      <c r="AI6" t="s">
        <v>12183</v>
      </c>
      <c r="AJ6" t="s">
        <v>5585</v>
      </c>
      <c r="AK6" t="s">
        <v>3918</v>
      </c>
      <c r="AL6" t="s">
        <v>12070</v>
      </c>
      <c r="AR6" t="s">
        <v>12259</v>
      </c>
      <c r="AS6" s="113" t="s">
        <v>2734</v>
      </c>
      <c r="AT6" s="113" t="s">
        <v>12151</v>
      </c>
    </row>
    <row r="7" spans="1:46" ht="15.75" thickBot="1">
      <c r="A7" s="130" t="s">
        <v>2556</v>
      </c>
      <c r="B7" s="130" t="s">
        <v>3982</v>
      </c>
      <c r="C7" s="130" t="s">
        <v>3983</v>
      </c>
      <c r="D7" s="130" t="s">
        <v>2571</v>
      </c>
      <c r="E7" s="130" t="s">
        <v>3986</v>
      </c>
      <c r="F7" s="130" t="s">
        <v>3991</v>
      </c>
      <c r="G7" t="s">
        <v>12259</v>
      </c>
      <c r="H7" s="130" t="s">
        <v>2556</v>
      </c>
      <c r="I7" s="130" t="s">
        <v>3982</v>
      </c>
      <c r="J7" s="130" t="s">
        <v>3983</v>
      </c>
      <c r="K7" s="130" t="s">
        <v>3947</v>
      </c>
      <c r="L7" s="130" t="s">
        <v>3986</v>
      </c>
      <c r="M7" s="130" t="s">
        <v>4019</v>
      </c>
      <c r="P7" s="113" t="s">
        <v>3874</v>
      </c>
      <c r="Q7" s="130" t="s">
        <v>5593</v>
      </c>
      <c r="R7" s="113" t="s">
        <v>3918</v>
      </c>
      <c r="S7" s="130" t="s">
        <v>10005</v>
      </c>
      <c r="U7" s="113" t="s">
        <v>3874</v>
      </c>
      <c r="V7" s="130" t="s">
        <v>12065</v>
      </c>
      <c r="W7" s="130" t="s">
        <v>12066</v>
      </c>
      <c r="Y7" s="113" t="s">
        <v>12255</v>
      </c>
      <c r="Z7" s="165" t="s">
        <v>3951</v>
      </c>
      <c r="AA7" s="165">
        <v>0.16</v>
      </c>
      <c r="AD7" t="s">
        <v>3874</v>
      </c>
      <c r="AE7" s="142" t="s">
        <v>12149</v>
      </c>
      <c r="AF7" s="143" t="s">
        <v>12174</v>
      </c>
      <c r="AH7" t="s">
        <v>3874</v>
      </c>
      <c r="AI7" t="s">
        <v>12185</v>
      </c>
      <c r="AJ7" t="s">
        <v>5585</v>
      </c>
      <c r="AK7" t="s">
        <v>3918</v>
      </c>
      <c r="AL7" t="s">
        <v>12188</v>
      </c>
      <c r="AR7" t="s">
        <v>12259</v>
      </c>
      <c r="AS7" s="113" t="s">
        <v>12263</v>
      </c>
      <c r="AT7" s="113" t="s">
        <v>12151</v>
      </c>
    </row>
    <row r="8" spans="1:46" ht="15.75" thickBot="1">
      <c r="A8" s="130" t="s">
        <v>2556</v>
      </c>
      <c r="B8" s="130" t="s">
        <v>3982</v>
      </c>
      <c r="C8" s="130" t="s">
        <v>3983</v>
      </c>
      <c r="D8" s="130" t="s">
        <v>2571</v>
      </c>
      <c r="E8" s="130" t="s">
        <v>3988</v>
      </c>
      <c r="F8" s="130" t="s">
        <v>3992</v>
      </c>
      <c r="G8" t="s">
        <v>12259</v>
      </c>
      <c r="H8" s="130" t="s">
        <v>2556</v>
      </c>
      <c r="I8" s="130" t="s">
        <v>3982</v>
      </c>
      <c r="J8" s="130" t="s">
        <v>3983</v>
      </c>
      <c r="K8" s="130" t="s">
        <v>3947</v>
      </c>
      <c r="L8" s="130" t="s">
        <v>3988</v>
      </c>
      <c r="M8" s="130" t="s">
        <v>4114</v>
      </c>
      <c r="P8" s="113" t="s">
        <v>3874</v>
      </c>
      <c r="Q8" s="130" t="s">
        <v>5595</v>
      </c>
      <c r="R8" s="113" t="s">
        <v>3918</v>
      </c>
      <c r="S8" s="130" t="s">
        <v>10007</v>
      </c>
      <c r="U8" s="113" t="s">
        <v>3874</v>
      </c>
      <c r="V8" s="130" t="s">
        <v>12067</v>
      </c>
      <c r="W8" s="130" t="s">
        <v>12066</v>
      </c>
      <c r="Y8" s="113" t="s">
        <v>12255</v>
      </c>
      <c r="Z8" s="165" t="s">
        <v>12069</v>
      </c>
      <c r="AA8" s="165">
        <v>0.79</v>
      </c>
      <c r="AD8" t="s">
        <v>12257</v>
      </c>
      <c r="AE8" s="138" t="s">
        <v>12150</v>
      </c>
      <c r="AF8" s="139" t="s">
        <v>12152</v>
      </c>
      <c r="AH8" t="s">
        <v>3874</v>
      </c>
      <c r="AI8" t="s">
        <v>2737</v>
      </c>
      <c r="AJ8" t="s">
        <v>5585</v>
      </c>
      <c r="AK8" t="s">
        <v>3918</v>
      </c>
      <c r="AL8" t="s">
        <v>12189</v>
      </c>
      <c r="AR8" t="s">
        <v>12259</v>
      </c>
      <c r="AS8" s="113" t="s">
        <v>12264</v>
      </c>
      <c r="AT8" s="113" t="s">
        <v>12151</v>
      </c>
    </row>
    <row r="9" spans="1:46" ht="15.75" thickBot="1">
      <c r="A9" s="130" t="s">
        <v>2556</v>
      </c>
      <c r="B9" s="130" t="s">
        <v>3982</v>
      </c>
      <c r="C9" s="130" t="s">
        <v>3983</v>
      </c>
      <c r="D9" s="130" t="s">
        <v>2571</v>
      </c>
      <c r="E9" s="130" t="s">
        <v>3990</v>
      </c>
      <c r="F9" s="130" t="s">
        <v>3992</v>
      </c>
      <c r="G9" t="s">
        <v>12259</v>
      </c>
      <c r="H9" s="130" t="s">
        <v>2556</v>
      </c>
      <c r="I9" s="130" t="s">
        <v>3982</v>
      </c>
      <c r="J9" s="130" t="s">
        <v>3983</v>
      </c>
      <c r="K9" s="130" t="s">
        <v>3947</v>
      </c>
      <c r="L9" s="130" t="s">
        <v>3990</v>
      </c>
      <c r="M9" s="130" t="s">
        <v>4114</v>
      </c>
      <c r="P9" s="113" t="s">
        <v>3874</v>
      </c>
      <c r="Q9" s="130" t="s">
        <v>5598</v>
      </c>
      <c r="R9" s="113" t="s">
        <v>3918</v>
      </c>
      <c r="S9" s="130" t="s">
        <v>10009</v>
      </c>
      <c r="U9" s="113" t="s">
        <v>12259</v>
      </c>
      <c r="V9" s="113" t="s">
        <v>12059</v>
      </c>
      <c r="W9" s="113" t="s">
        <v>2555</v>
      </c>
      <c r="Y9" s="113" t="s">
        <v>12255</v>
      </c>
      <c r="Z9" s="165" t="s">
        <v>12071</v>
      </c>
      <c r="AA9" s="165">
        <v>14.51</v>
      </c>
      <c r="AD9" t="s">
        <v>12257</v>
      </c>
      <c r="AE9" s="138" t="s">
        <v>12157</v>
      </c>
      <c r="AF9" s="139" t="s">
        <v>12159</v>
      </c>
      <c r="AH9" t="s">
        <v>3874</v>
      </c>
      <c r="AI9" t="s">
        <v>12181</v>
      </c>
      <c r="AJ9" t="s">
        <v>3734</v>
      </c>
      <c r="AK9" t="s">
        <v>3918</v>
      </c>
      <c r="AL9" t="s">
        <v>12190</v>
      </c>
      <c r="AR9" t="s">
        <v>12259</v>
      </c>
      <c r="AS9" s="113" t="s">
        <v>12196</v>
      </c>
      <c r="AT9" s="113" t="s">
        <v>12151</v>
      </c>
    </row>
    <row r="10" spans="1:46" ht="15.75" thickBot="1">
      <c r="A10" s="130" t="s">
        <v>2556</v>
      </c>
      <c r="B10" s="130" t="s">
        <v>3982</v>
      </c>
      <c r="C10" s="130" t="s">
        <v>3983</v>
      </c>
      <c r="D10" s="130" t="s">
        <v>2571</v>
      </c>
      <c r="E10" s="130" t="s">
        <v>2734</v>
      </c>
      <c r="F10" s="130" t="s">
        <v>3993</v>
      </c>
      <c r="G10" t="s">
        <v>12259</v>
      </c>
      <c r="H10" s="130" t="s">
        <v>2556</v>
      </c>
      <c r="I10" s="130" t="s">
        <v>3982</v>
      </c>
      <c r="J10" s="130" t="s">
        <v>3983</v>
      </c>
      <c r="K10" s="130" t="s">
        <v>3947</v>
      </c>
      <c r="L10" s="130" t="s">
        <v>2734</v>
      </c>
      <c r="M10" s="130" t="s">
        <v>4109</v>
      </c>
      <c r="P10" s="113" t="s">
        <v>3874</v>
      </c>
      <c r="Q10" s="130" t="s">
        <v>3734</v>
      </c>
      <c r="R10" s="113" t="s">
        <v>3918</v>
      </c>
      <c r="S10" s="130" t="s">
        <v>10011</v>
      </c>
      <c r="U10" s="113" t="s">
        <v>12259</v>
      </c>
      <c r="V10" s="113" t="s">
        <v>12060</v>
      </c>
      <c r="W10" s="113" t="s">
        <v>2555</v>
      </c>
      <c r="Y10" s="113" t="s">
        <v>12255</v>
      </c>
      <c r="Z10" s="166" t="s">
        <v>12072</v>
      </c>
      <c r="AA10" s="166">
        <v>0.16</v>
      </c>
      <c r="AD10" t="s">
        <v>12257</v>
      </c>
      <c r="AE10" s="138" t="s">
        <v>12144</v>
      </c>
      <c r="AF10" s="139" t="s">
        <v>12164</v>
      </c>
      <c r="AH10" t="s">
        <v>3874</v>
      </c>
      <c r="AI10" t="s">
        <v>12183</v>
      </c>
      <c r="AJ10" t="s">
        <v>3734</v>
      </c>
      <c r="AK10" t="s">
        <v>3918</v>
      </c>
      <c r="AL10" t="s">
        <v>12191</v>
      </c>
      <c r="AR10" t="s">
        <v>12259</v>
      </c>
      <c r="AS10" s="113" t="s">
        <v>12265</v>
      </c>
      <c r="AT10" s="113" t="s">
        <v>12158</v>
      </c>
    </row>
    <row r="11" spans="1:46" ht="15.75" thickBot="1">
      <c r="A11" s="130" t="s">
        <v>2556</v>
      </c>
      <c r="B11" s="130" t="s">
        <v>3982</v>
      </c>
      <c r="C11" s="130" t="s">
        <v>3994</v>
      </c>
      <c r="D11" s="130" t="s">
        <v>3984</v>
      </c>
      <c r="E11" s="130" t="s">
        <v>2556</v>
      </c>
      <c r="F11" s="130" t="s">
        <v>3995</v>
      </c>
      <c r="G11" t="s">
        <v>12259</v>
      </c>
      <c r="H11" s="130" t="s">
        <v>2556</v>
      </c>
      <c r="I11" s="130" t="s">
        <v>3982</v>
      </c>
      <c r="J11" s="130" t="s">
        <v>3994</v>
      </c>
      <c r="K11" s="130" t="s">
        <v>3918</v>
      </c>
      <c r="L11" s="130" t="s">
        <v>2556</v>
      </c>
      <c r="M11" s="130" t="s">
        <v>4106</v>
      </c>
      <c r="P11" s="113" t="s">
        <v>3874</v>
      </c>
      <c r="Q11" s="130" t="s">
        <v>5602</v>
      </c>
      <c r="R11" s="113" t="s">
        <v>3918</v>
      </c>
      <c r="S11" s="130" t="s">
        <v>3575</v>
      </c>
      <c r="U11" s="113" t="s">
        <v>12259</v>
      </c>
      <c r="V11" s="113" t="s">
        <v>12062</v>
      </c>
      <c r="W11" s="113" t="s">
        <v>2555</v>
      </c>
      <c r="Y11" s="113" t="s">
        <v>12256</v>
      </c>
      <c r="Z11" s="165" t="s">
        <v>3951</v>
      </c>
      <c r="AA11" s="165">
        <v>0.17</v>
      </c>
      <c r="AD11" t="s">
        <v>12257</v>
      </c>
      <c r="AE11" s="138" t="s">
        <v>12147</v>
      </c>
      <c r="AF11" s="139" t="s">
        <v>12169</v>
      </c>
      <c r="AH11" t="s">
        <v>3874</v>
      </c>
      <c r="AI11" t="s">
        <v>12185</v>
      </c>
      <c r="AJ11" t="s">
        <v>3734</v>
      </c>
      <c r="AK11" t="s">
        <v>3918</v>
      </c>
      <c r="AL11" t="s">
        <v>12192</v>
      </c>
      <c r="AR11" t="s">
        <v>12259</v>
      </c>
      <c r="AS11" s="113" t="s">
        <v>12266</v>
      </c>
      <c r="AT11" s="113" t="s">
        <v>12158</v>
      </c>
    </row>
    <row r="12" spans="1:46" ht="15.75" thickBot="1">
      <c r="A12" s="130" t="s">
        <v>2556</v>
      </c>
      <c r="B12" s="130" t="s">
        <v>3982</v>
      </c>
      <c r="C12" s="130" t="s">
        <v>3994</v>
      </c>
      <c r="D12" s="130" t="s">
        <v>3984</v>
      </c>
      <c r="E12" s="130" t="s">
        <v>3986</v>
      </c>
      <c r="F12" s="130" t="s">
        <v>3996</v>
      </c>
      <c r="G12" t="s">
        <v>12259</v>
      </c>
      <c r="H12" s="130" t="s">
        <v>2556</v>
      </c>
      <c r="I12" s="130" t="s">
        <v>3982</v>
      </c>
      <c r="J12" s="130" t="s">
        <v>3994</v>
      </c>
      <c r="K12" s="130" t="s">
        <v>3918</v>
      </c>
      <c r="L12" s="130" t="s">
        <v>3986</v>
      </c>
      <c r="M12" s="130" t="s">
        <v>4115</v>
      </c>
      <c r="P12" s="113" t="s">
        <v>3874</v>
      </c>
      <c r="Q12" s="130" t="s">
        <v>3735</v>
      </c>
      <c r="R12" s="113" t="s">
        <v>3918</v>
      </c>
      <c r="S12" s="130" t="s">
        <v>10014</v>
      </c>
      <c r="U12" s="113" t="s">
        <v>12259</v>
      </c>
      <c r="V12" s="113" t="s">
        <v>12063</v>
      </c>
      <c r="W12" s="113" t="s">
        <v>12061</v>
      </c>
      <c r="Y12" s="113" t="s">
        <v>12256</v>
      </c>
      <c r="Z12" s="165" t="s">
        <v>12069</v>
      </c>
      <c r="AA12" s="165">
        <v>1.4</v>
      </c>
      <c r="AD12" t="s">
        <v>12257</v>
      </c>
      <c r="AE12" s="138" t="s">
        <v>12148</v>
      </c>
      <c r="AF12" s="139" t="s">
        <v>12175</v>
      </c>
      <c r="AH12" t="s">
        <v>3874</v>
      </c>
      <c r="AI12" t="s">
        <v>2737</v>
      </c>
      <c r="AJ12" t="s">
        <v>3734</v>
      </c>
      <c r="AK12" t="s">
        <v>3918</v>
      </c>
      <c r="AL12" t="s">
        <v>12193</v>
      </c>
    </row>
    <row r="13" spans="1:46" ht="15.75" thickBot="1">
      <c r="A13" s="130" t="s">
        <v>2556</v>
      </c>
      <c r="B13" s="130" t="s">
        <v>3982</v>
      </c>
      <c r="C13" s="130" t="s">
        <v>3994</v>
      </c>
      <c r="D13" s="130" t="s">
        <v>3984</v>
      </c>
      <c r="E13" s="130" t="s">
        <v>3988</v>
      </c>
      <c r="F13" s="130" t="s">
        <v>3997</v>
      </c>
      <c r="G13" t="s">
        <v>12259</v>
      </c>
      <c r="H13" s="130" t="s">
        <v>2556</v>
      </c>
      <c r="I13" s="130" t="s">
        <v>3982</v>
      </c>
      <c r="J13" s="130" t="s">
        <v>3994</v>
      </c>
      <c r="K13" s="130" t="s">
        <v>3918</v>
      </c>
      <c r="L13" s="130" t="s">
        <v>3988</v>
      </c>
      <c r="M13" s="130" t="s">
        <v>4116</v>
      </c>
      <c r="P13" s="113" t="s">
        <v>3874</v>
      </c>
      <c r="Q13" s="130" t="s">
        <v>5606</v>
      </c>
      <c r="R13" s="113" t="s">
        <v>3918</v>
      </c>
      <c r="S13" s="130" t="s">
        <v>10016</v>
      </c>
      <c r="U13" s="113" t="s">
        <v>12259</v>
      </c>
      <c r="V13" s="113" t="s">
        <v>12064</v>
      </c>
      <c r="W13" s="113" t="s">
        <v>2604</v>
      </c>
      <c r="Y13" s="113" t="s">
        <v>12256</v>
      </c>
      <c r="Z13" s="165" t="s">
        <v>12071</v>
      </c>
      <c r="AA13" s="165">
        <v>9.3000000000000007</v>
      </c>
      <c r="AD13" t="s">
        <v>12257</v>
      </c>
      <c r="AE13" s="142" t="s">
        <v>12149</v>
      </c>
      <c r="AF13" s="143" t="s">
        <v>12175</v>
      </c>
      <c r="AH13" t="s">
        <v>3874</v>
      </c>
      <c r="AI13" t="s">
        <v>5588</v>
      </c>
      <c r="AJ13" t="s">
        <v>3734</v>
      </c>
      <c r="AK13" t="s">
        <v>3918</v>
      </c>
      <c r="AL13" t="s">
        <v>12194</v>
      </c>
    </row>
    <row r="14" spans="1:46" ht="15.75" thickBot="1">
      <c r="A14" s="130" t="s">
        <v>2556</v>
      </c>
      <c r="B14" s="130" t="s">
        <v>3982</v>
      </c>
      <c r="C14" s="130" t="s">
        <v>3994</v>
      </c>
      <c r="D14" s="130" t="s">
        <v>3984</v>
      </c>
      <c r="E14" s="130" t="s">
        <v>3990</v>
      </c>
      <c r="F14" s="130" t="s">
        <v>3997</v>
      </c>
      <c r="G14" t="s">
        <v>12259</v>
      </c>
      <c r="H14" s="130" t="s">
        <v>2556</v>
      </c>
      <c r="I14" s="130" t="s">
        <v>3982</v>
      </c>
      <c r="J14" s="130" t="s">
        <v>3994</v>
      </c>
      <c r="K14" s="130" t="s">
        <v>3918</v>
      </c>
      <c r="L14" s="130" t="s">
        <v>3990</v>
      </c>
      <c r="M14" s="130" t="s">
        <v>4116</v>
      </c>
      <c r="P14" s="113" t="s">
        <v>3874</v>
      </c>
      <c r="Q14" s="130" t="s">
        <v>3736</v>
      </c>
      <c r="R14" s="113" t="s">
        <v>3918</v>
      </c>
      <c r="S14" s="130" t="s">
        <v>10018</v>
      </c>
      <c r="U14" s="113" t="s">
        <v>12259</v>
      </c>
      <c r="V14" s="113" t="s">
        <v>12065</v>
      </c>
      <c r="W14" s="113" t="s">
        <v>12066</v>
      </c>
      <c r="Y14" s="113" t="s">
        <v>12256</v>
      </c>
      <c r="Z14" s="166" t="s">
        <v>12072</v>
      </c>
      <c r="AA14" s="166">
        <v>0.19</v>
      </c>
      <c r="AD14" t="s">
        <v>2728</v>
      </c>
      <c r="AE14" s="138" t="s">
        <v>12150</v>
      </c>
      <c r="AF14" s="139" t="s">
        <v>12153</v>
      </c>
      <c r="AH14" t="s">
        <v>3874</v>
      </c>
      <c r="AI14" t="s">
        <v>2737</v>
      </c>
      <c r="AJ14" t="s">
        <v>2737</v>
      </c>
      <c r="AK14" t="s">
        <v>3918</v>
      </c>
      <c r="AL14" t="s">
        <v>12066</v>
      </c>
    </row>
    <row r="15" spans="1:46" ht="15.75" thickBot="1">
      <c r="A15" s="130" t="s">
        <v>2556</v>
      </c>
      <c r="B15" s="130" t="s">
        <v>3982</v>
      </c>
      <c r="C15" s="130" t="s">
        <v>3994</v>
      </c>
      <c r="D15" s="130" t="s">
        <v>2571</v>
      </c>
      <c r="E15" s="130" t="s">
        <v>2556</v>
      </c>
      <c r="F15" s="130" t="s">
        <v>3998</v>
      </c>
      <c r="G15" t="s">
        <v>12259</v>
      </c>
      <c r="H15" s="130" t="s">
        <v>2556</v>
      </c>
      <c r="I15" s="130" t="s">
        <v>3982</v>
      </c>
      <c r="J15" s="130" t="s">
        <v>3994</v>
      </c>
      <c r="K15" s="130" t="s">
        <v>3947</v>
      </c>
      <c r="L15" s="130" t="s">
        <v>2556</v>
      </c>
      <c r="M15" s="130" t="s">
        <v>4117</v>
      </c>
      <c r="P15" s="113" t="s">
        <v>3874</v>
      </c>
      <c r="Q15" s="130" t="s">
        <v>5610</v>
      </c>
      <c r="R15" s="113" t="s">
        <v>3918</v>
      </c>
      <c r="S15" s="130" t="s">
        <v>10020</v>
      </c>
      <c r="U15" s="113" t="s">
        <v>12259</v>
      </c>
      <c r="V15" s="113" t="s">
        <v>12067</v>
      </c>
      <c r="W15" s="113" t="s">
        <v>12066</v>
      </c>
      <c r="Y15" s="113" t="s">
        <v>12257</v>
      </c>
      <c r="Z15" s="165" t="s">
        <v>3951</v>
      </c>
      <c r="AA15" s="165">
        <v>0.08</v>
      </c>
      <c r="AD15" t="s">
        <v>2728</v>
      </c>
      <c r="AE15" s="138" t="s">
        <v>12157</v>
      </c>
      <c r="AF15" s="139" t="s">
        <v>12160</v>
      </c>
      <c r="AH15" t="s">
        <v>3874</v>
      </c>
      <c r="AI15" t="s">
        <v>5588</v>
      </c>
      <c r="AJ15" t="s">
        <v>2737</v>
      </c>
      <c r="AK15" t="s">
        <v>3918</v>
      </c>
      <c r="AL15" t="s">
        <v>12066</v>
      </c>
    </row>
    <row r="16" spans="1:46" ht="15.75" thickBot="1">
      <c r="A16" s="130" t="s">
        <v>2556</v>
      </c>
      <c r="B16" s="130" t="s">
        <v>3982</v>
      </c>
      <c r="C16" s="130" t="s">
        <v>3994</v>
      </c>
      <c r="D16" s="130" t="s">
        <v>2571</v>
      </c>
      <c r="E16" s="130" t="s">
        <v>3986</v>
      </c>
      <c r="F16" s="130" t="s">
        <v>3998</v>
      </c>
      <c r="G16" t="s">
        <v>12259</v>
      </c>
      <c r="H16" s="130" t="s">
        <v>2556</v>
      </c>
      <c r="I16" s="130" t="s">
        <v>3982</v>
      </c>
      <c r="J16" s="130" t="s">
        <v>3994</v>
      </c>
      <c r="K16" s="130" t="s">
        <v>3947</v>
      </c>
      <c r="L16" s="130" t="s">
        <v>3986</v>
      </c>
      <c r="M16" s="130" t="s">
        <v>4117</v>
      </c>
      <c r="P16" s="113" t="s">
        <v>3874</v>
      </c>
      <c r="Q16" s="130" t="s">
        <v>3737</v>
      </c>
      <c r="R16" s="113" t="s">
        <v>3918</v>
      </c>
      <c r="S16" s="130" t="s">
        <v>10022</v>
      </c>
      <c r="U16" s="113" t="s">
        <v>12256</v>
      </c>
      <c r="V16" s="113" t="s">
        <v>12059</v>
      </c>
      <c r="W16" s="113">
        <v>0.98</v>
      </c>
      <c r="Y16" s="113" t="s">
        <v>12257</v>
      </c>
      <c r="Z16" s="165" t="s">
        <v>12069</v>
      </c>
      <c r="AA16" s="165">
        <v>0.75</v>
      </c>
      <c r="AD16" t="s">
        <v>2728</v>
      </c>
      <c r="AE16" s="138" t="s">
        <v>12144</v>
      </c>
      <c r="AF16" s="139" t="s">
        <v>12165</v>
      </c>
      <c r="AH16" t="s">
        <v>3874</v>
      </c>
      <c r="AI16" t="s">
        <v>5588</v>
      </c>
      <c r="AJ16" t="s">
        <v>5585</v>
      </c>
      <c r="AK16" t="s">
        <v>3918</v>
      </c>
      <c r="AL16" t="s">
        <v>12066</v>
      </c>
    </row>
    <row r="17" spans="1:38" ht="15.75" thickBot="1">
      <c r="A17" s="130" t="s">
        <v>2556</v>
      </c>
      <c r="B17" s="130" t="s">
        <v>3982</v>
      </c>
      <c r="C17" s="130" t="s">
        <v>3994</v>
      </c>
      <c r="D17" s="130" t="s">
        <v>2571</v>
      </c>
      <c r="E17" s="130" t="s">
        <v>3988</v>
      </c>
      <c r="F17" s="130" t="s">
        <v>3999</v>
      </c>
      <c r="G17" t="s">
        <v>12259</v>
      </c>
      <c r="H17" s="130" t="s">
        <v>2556</v>
      </c>
      <c r="I17" s="130" t="s">
        <v>3982</v>
      </c>
      <c r="J17" s="130" t="s">
        <v>3994</v>
      </c>
      <c r="K17" s="130" t="s">
        <v>3947</v>
      </c>
      <c r="L17" s="130" t="s">
        <v>3988</v>
      </c>
      <c r="M17" s="130" t="s">
        <v>4118</v>
      </c>
      <c r="P17" s="113" t="s">
        <v>3874</v>
      </c>
      <c r="Q17" s="130" t="s">
        <v>5614</v>
      </c>
      <c r="R17" s="113" t="s">
        <v>3918</v>
      </c>
      <c r="S17" s="130" t="s">
        <v>10024</v>
      </c>
      <c r="U17" s="113" t="s">
        <v>12256</v>
      </c>
      <c r="V17" s="113" t="s">
        <v>12060</v>
      </c>
      <c r="W17" s="113">
        <v>0.9</v>
      </c>
      <c r="Y17" s="113" t="s">
        <v>12257</v>
      </c>
      <c r="Z17" s="165" t="s">
        <v>12071</v>
      </c>
      <c r="AA17" s="165">
        <v>9.02</v>
      </c>
      <c r="AD17" t="s">
        <v>2728</v>
      </c>
      <c r="AE17" s="138" t="s">
        <v>12147</v>
      </c>
      <c r="AF17" s="139" t="s">
        <v>12170</v>
      </c>
      <c r="AH17" t="s">
        <v>3874</v>
      </c>
      <c r="AI17" t="s">
        <v>12181</v>
      </c>
      <c r="AJ17" t="s">
        <v>2737</v>
      </c>
      <c r="AK17" t="s">
        <v>3947</v>
      </c>
      <c r="AL17" t="s">
        <v>12182</v>
      </c>
    </row>
    <row r="18" spans="1:38" ht="15.75" thickBot="1">
      <c r="A18" s="130" t="s">
        <v>2556</v>
      </c>
      <c r="B18" s="130" t="s">
        <v>3982</v>
      </c>
      <c r="C18" s="130" t="s">
        <v>3994</v>
      </c>
      <c r="D18" s="130" t="s">
        <v>2571</v>
      </c>
      <c r="E18" s="130" t="s">
        <v>3990</v>
      </c>
      <c r="F18" s="130" t="s">
        <v>3999</v>
      </c>
      <c r="G18" t="s">
        <v>12259</v>
      </c>
      <c r="H18" s="130" t="s">
        <v>2556</v>
      </c>
      <c r="I18" s="130" t="s">
        <v>3982</v>
      </c>
      <c r="J18" s="130" t="s">
        <v>3994</v>
      </c>
      <c r="K18" s="130" t="s">
        <v>3947</v>
      </c>
      <c r="L18" s="130" t="s">
        <v>3990</v>
      </c>
      <c r="M18" s="130" t="s">
        <v>4118</v>
      </c>
      <c r="P18" s="113" t="s">
        <v>3874</v>
      </c>
      <c r="Q18" s="130" t="s">
        <v>3738</v>
      </c>
      <c r="R18" s="113" t="s">
        <v>3918</v>
      </c>
      <c r="S18" s="130" t="s">
        <v>10026</v>
      </c>
      <c r="U18" s="113" t="s">
        <v>12256</v>
      </c>
      <c r="V18" s="113" t="s">
        <v>12062</v>
      </c>
      <c r="W18" s="113" t="s">
        <v>2555</v>
      </c>
      <c r="Y18" s="113" t="s">
        <v>12257</v>
      </c>
      <c r="Z18" s="166" t="s">
        <v>12072</v>
      </c>
      <c r="AA18" s="166">
        <v>0.08</v>
      </c>
      <c r="AD18" t="s">
        <v>2728</v>
      </c>
      <c r="AE18" s="138" t="s">
        <v>12148</v>
      </c>
      <c r="AF18" s="139" t="s">
        <v>12176</v>
      </c>
      <c r="AH18" t="s">
        <v>3874</v>
      </c>
      <c r="AI18" t="s">
        <v>12183</v>
      </c>
      <c r="AJ18" t="s">
        <v>2737</v>
      </c>
      <c r="AK18" t="s">
        <v>3947</v>
      </c>
      <c r="AL18" t="s">
        <v>2554</v>
      </c>
    </row>
    <row r="19" spans="1:38" ht="15.75" thickBot="1">
      <c r="A19" s="130" t="s">
        <v>2556</v>
      </c>
      <c r="B19" s="130" t="s">
        <v>3982</v>
      </c>
      <c r="C19" s="130" t="s">
        <v>3994</v>
      </c>
      <c r="D19" s="130" t="s">
        <v>2571</v>
      </c>
      <c r="E19" s="130" t="s">
        <v>2734</v>
      </c>
      <c r="F19" s="130" t="s">
        <v>4000</v>
      </c>
      <c r="G19" t="s">
        <v>12259</v>
      </c>
      <c r="H19" s="130" t="s">
        <v>2556</v>
      </c>
      <c r="I19" s="130" t="s">
        <v>3982</v>
      </c>
      <c r="J19" s="130" t="s">
        <v>3994</v>
      </c>
      <c r="K19" s="130" t="s">
        <v>3947</v>
      </c>
      <c r="L19" s="130" t="s">
        <v>2734</v>
      </c>
      <c r="M19" s="130" t="s">
        <v>4010</v>
      </c>
      <c r="P19" s="113" t="s">
        <v>3874</v>
      </c>
      <c r="Q19" s="130" t="s">
        <v>5618</v>
      </c>
      <c r="R19" s="113" t="s">
        <v>3918</v>
      </c>
      <c r="S19" s="130" t="s">
        <v>10028</v>
      </c>
      <c r="U19" s="113" t="s">
        <v>12256</v>
      </c>
      <c r="V19" s="113" t="s">
        <v>12063</v>
      </c>
      <c r="W19" s="113">
        <v>0.95</v>
      </c>
      <c r="Y19" s="113" t="s">
        <v>2728</v>
      </c>
      <c r="Z19" s="165" t="s">
        <v>3951</v>
      </c>
      <c r="AA19" s="165">
        <v>0.18</v>
      </c>
      <c r="AD19" t="s">
        <v>2728</v>
      </c>
      <c r="AE19" s="142" t="s">
        <v>12149</v>
      </c>
      <c r="AF19" s="143" t="s">
        <v>12176</v>
      </c>
      <c r="AH19" t="s">
        <v>3874</v>
      </c>
      <c r="AI19" t="s">
        <v>12185</v>
      </c>
      <c r="AJ19" t="s">
        <v>2737</v>
      </c>
      <c r="AK19" t="s">
        <v>3947</v>
      </c>
      <c r="AL19" t="s">
        <v>12187</v>
      </c>
    </row>
    <row r="20" spans="1:38" ht="15.75" thickBot="1">
      <c r="A20" s="130" t="s">
        <v>2556</v>
      </c>
      <c r="B20" s="130" t="s">
        <v>3982</v>
      </c>
      <c r="C20" s="130" t="s">
        <v>4001</v>
      </c>
      <c r="D20" s="130" t="s">
        <v>3984</v>
      </c>
      <c r="E20" s="130" t="s">
        <v>2556</v>
      </c>
      <c r="F20" s="130" t="s">
        <v>4002</v>
      </c>
      <c r="G20" t="s">
        <v>12259</v>
      </c>
      <c r="H20" s="130" t="s">
        <v>2556</v>
      </c>
      <c r="I20" s="130" t="s">
        <v>3982</v>
      </c>
      <c r="J20" s="130" t="s">
        <v>4001</v>
      </c>
      <c r="K20" s="130" t="s">
        <v>3918</v>
      </c>
      <c r="L20" s="130" t="s">
        <v>2556</v>
      </c>
      <c r="M20" s="130" t="s">
        <v>4119</v>
      </c>
      <c r="P20" s="113" t="s">
        <v>3874</v>
      </c>
      <c r="Q20" s="130" t="s">
        <v>3569</v>
      </c>
      <c r="R20" s="113" t="s">
        <v>3918</v>
      </c>
      <c r="S20" s="130" t="s">
        <v>10029</v>
      </c>
      <c r="U20" s="113" t="s">
        <v>12256</v>
      </c>
      <c r="V20" s="113" t="s">
        <v>12064</v>
      </c>
      <c r="W20" s="113">
        <v>0.9</v>
      </c>
      <c r="Y20" s="113" t="s">
        <v>2728</v>
      </c>
      <c r="Z20" s="165" t="s">
        <v>12069</v>
      </c>
      <c r="AA20" s="165">
        <v>0.91</v>
      </c>
      <c r="AD20" t="s">
        <v>12255</v>
      </c>
      <c r="AE20" s="138" t="s">
        <v>12150</v>
      </c>
      <c r="AF20" s="139" t="s">
        <v>12154</v>
      </c>
      <c r="AH20" t="s">
        <v>3874</v>
      </c>
      <c r="AI20" t="s">
        <v>12181</v>
      </c>
      <c r="AJ20" t="s">
        <v>5585</v>
      </c>
      <c r="AK20" t="s">
        <v>3947</v>
      </c>
      <c r="AL20" t="s">
        <v>12182</v>
      </c>
    </row>
    <row r="21" spans="1:38" ht="15.75" thickBot="1">
      <c r="A21" s="130" t="s">
        <v>2556</v>
      </c>
      <c r="B21" s="130" t="s">
        <v>3982</v>
      </c>
      <c r="C21" s="130" t="s">
        <v>4001</v>
      </c>
      <c r="D21" s="130" t="s">
        <v>3984</v>
      </c>
      <c r="E21" s="130" t="s">
        <v>3986</v>
      </c>
      <c r="F21" s="130" t="s">
        <v>4003</v>
      </c>
      <c r="G21" t="s">
        <v>12259</v>
      </c>
      <c r="H21" s="130" t="s">
        <v>2556</v>
      </c>
      <c r="I21" s="130" t="s">
        <v>3982</v>
      </c>
      <c r="J21" s="130" t="s">
        <v>4001</v>
      </c>
      <c r="K21" s="130" t="s">
        <v>3918</v>
      </c>
      <c r="L21" s="130" t="s">
        <v>3986</v>
      </c>
      <c r="M21" s="130" t="s">
        <v>4120</v>
      </c>
      <c r="P21" s="113" t="s">
        <v>3874</v>
      </c>
      <c r="Q21" s="130" t="s">
        <v>5623</v>
      </c>
      <c r="R21" s="113" t="s">
        <v>3918</v>
      </c>
      <c r="S21" s="130" t="s">
        <v>10030</v>
      </c>
      <c r="U21" s="113" t="s">
        <v>12256</v>
      </c>
      <c r="V21" s="113" t="s">
        <v>12065</v>
      </c>
      <c r="W21" s="113" t="s">
        <v>12066</v>
      </c>
      <c r="Y21" s="113" t="s">
        <v>2728</v>
      </c>
      <c r="Z21" s="165" t="s">
        <v>12071</v>
      </c>
      <c r="AA21" s="165">
        <v>11.2</v>
      </c>
      <c r="AD21" t="s">
        <v>12255</v>
      </c>
      <c r="AE21" s="138" t="s">
        <v>12157</v>
      </c>
      <c r="AF21" s="139" t="s">
        <v>12161</v>
      </c>
      <c r="AH21" t="s">
        <v>3874</v>
      </c>
      <c r="AI21" t="s">
        <v>12183</v>
      </c>
      <c r="AJ21" t="s">
        <v>5585</v>
      </c>
      <c r="AK21" t="s">
        <v>3947</v>
      </c>
      <c r="AL21" t="s">
        <v>12061</v>
      </c>
    </row>
    <row r="22" spans="1:38" ht="15.75" thickBot="1">
      <c r="A22" s="130" t="s">
        <v>2556</v>
      </c>
      <c r="B22" s="130" t="s">
        <v>3982</v>
      </c>
      <c r="C22" s="130" t="s">
        <v>4001</v>
      </c>
      <c r="D22" s="130" t="s">
        <v>3984</v>
      </c>
      <c r="E22" s="130" t="s">
        <v>3988</v>
      </c>
      <c r="F22" s="130" t="s">
        <v>4004</v>
      </c>
      <c r="G22" t="s">
        <v>12259</v>
      </c>
      <c r="H22" s="130" t="s">
        <v>2556</v>
      </c>
      <c r="I22" s="130" t="s">
        <v>3982</v>
      </c>
      <c r="J22" s="130" t="s">
        <v>4001</v>
      </c>
      <c r="K22" s="130" t="s">
        <v>3918</v>
      </c>
      <c r="L22" s="130" t="s">
        <v>3988</v>
      </c>
      <c r="M22" s="130" t="s">
        <v>4121</v>
      </c>
      <c r="P22" s="113" t="s">
        <v>3874</v>
      </c>
      <c r="Q22" s="130" t="s">
        <v>3739</v>
      </c>
      <c r="R22" s="113" t="s">
        <v>3918</v>
      </c>
      <c r="S22" s="130" t="s">
        <v>10032</v>
      </c>
      <c r="U22" s="113" t="s">
        <v>12256</v>
      </c>
      <c r="V22" s="113" t="s">
        <v>12067</v>
      </c>
      <c r="W22" s="113" t="s">
        <v>12066</v>
      </c>
      <c r="Y22" s="113" t="s">
        <v>2728</v>
      </c>
      <c r="Z22" s="166" t="s">
        <v>12072</v>
      </c>
      <c r="AA22" s="166">
        <v>0.18</v>
      </c>
      <c r="AD22" t="s">
        <v>12255</v>
      </c>
      <c r="AE22" s="138" t="s">
        <v>12144</v>
      </c>
      <c r="AF22" s="139" t="s">
        <v>12166</v>
      </c>
      <c r="AH22" t="s">
        <v>3874</v>
      </c>
      <c r="AI22" t="s">
        <v>12185</v>
      </c>
      <c r="AJ22" t="s">
        <v>5585</v>
      </c>
      <c r="AK22" t="s">
        <v>3947</v>
      </c>
      <c r="AL22" t="s">
        <v>12187</v>
      </c>
    </row>
    <row r="23" spans="1:38" ht="15.75" thickBot="1">
      <c r="A23" s="130" t="s">
        <v>2556</v>
      </c>
      <c r="B23" s="130" t="s">
        <v>3982</v>
      </c>
      <c r="C23" s="130" t="s">
        <v>4001</v>
      </c>
      <c r="D23" s="130" t="s">
        <v>3984</v>
      </c>
      <c r="E23" s="130" t="s">
        <v>3990</v>
      </c>
      <c r="F23" s="130" t="s">
        <v>4004</v>
      </c>
      <c r="G23" t="s">
        <v>12259</v>
      </c>
      <c r="H23" s="130" t="s">
        <v>2556</v>
      </c>
      <c r="I23" s="130" t="s">
        <v>3982</v>
      </c>
      <c r="J23" s="130" t="s">
        <v>4001</v>
      </c>
      <c r="K23" s="130" t="s">
        <v>3918</v>
      </c>
      <c r="L23" s="130" t="s">
        <v>3990</v>
      </c>
      <c r="M23" s="130" t="s">
        <v>4121</v>
      </c>
      <c r="P23" s="113" t="s">
        <v>3874</v>
      </c>
      <c r="Q23" s="130" t="s">
        <v>5628</v>
      </c>
      <c r="R23" s="113" t="s">
        <v>3918</v>
      </c>
      <c r="S23" s="130" t="s">
        <v>10034</v>
      </c>
      <c r="Y23" s="113" t="s">
        <v>12258</v>
      </c>
      <c r="Z23" s="165" t="s">
        <v>3951</v>
      </c>
      <c r="AA23" s="165">
        <v>0.12</v>
      </c>
      <c r="AD23" t="s">
        <v>12255</v>
      </c>
      <c r="AE23" s="138" t="s">
        <v>12147</v>
      </c>
      <c r="AF23" s="139" t="s">
        <v>12171</v>
      </c>
      <c r="AH23" t="s">
        <v>3874</v>
      </c>
      <c r="AI23" t="s">
        <v>2737</v>
      </c>
      <c r="AJ23" t="s">
        <v>5585</v>
      </c>
      <c r="AK23" t="s">
        <v>3947</v>
      </c>
      <c r="AL23" t="s">
        <v>12189</v>
      </c>
    </row>
    <row r="24" spans="1:38" ht="15.75" thickBot="1">
      <c r="A24" s="130" t="s">
        <v>2556</v>
      </c>
      <c r="B24" s="130" t="s">
        <v>3982</v>
      </c>
      <c r="C24" s="130" t="s">
        <v>4001</v>
      </c>
      <c r="D24" s="130" t="s">
        <v>2571</v>
      </c>
      <c r="E24" s="130" t="s">
        <v>2556</v>
      </c>
      <c r="F24" s="130" t="s">
        <v>3999</v>
      </c>
      <c r="G24" t="s">
        <v>12259</v>
      </c>
      <c r="H24" s="130" t="s">
        <v>2556</v>
      </c>
      <c r="I24" s="130" t="s">
        <v>3982</v>
      </c>
      <c r="J24" s="130" t="s">
        <v>4001</v>
      </c>
      <c r="K24" s="130" t="s">
        <v>3947</v>
      </c>
      <c r="L24" s="130" t="s">
        <v>2556</v>
      </c>
      <c r="M24" s="130" t="s">
        <v>4118</v>
      </c>
      <c r="P24" s="113" t="s">
        <v>3874</v>
      </c>
      <c r="Q24" s="130" t="s">
        <v>3740</v>
      </c>
      <c r="R24" s="113" t="s">
        <v>3918</v>
      </c>
      <c r="S24" s="130" t="s">
        <v>10036</v>
      </c>
      <c r="Y24" s="113" t="s">
        <v>12258</v>
      </c>
      <c r="Z24" s="165" t="s">
        <v>12069</v>
      </c>
      <c r="AA24" s="165">
        <v>0.64</v>
      </c>
      <c r="AD24" t="s">
        <v>12255</v>
      </c>
      <c r="AE24" s="138" t="s">
        <v>12148</v>
      </c>
      <c r="AF24" s="139" t="s">
        <v>12177</v>
      </c>
      <c r="AH24" t="s">
        <v>3874</v>
      </c>
      <c r="AI24" t="s">
        <v>12181</v>
      </c>
      <c r="AJ24" t="s">
        <v>3734</v>
      </c>
      <c r="AK24" t="s">
        <v>3947</v>
      </c>
      <c r="AL24" t="s">
        <v>12182</v>
      </c>
    </row>
    <row r="25" spans="1:38" ht="15.75" thickBot="1">
      <c r="A25" s="130" t="s">
        <v>2556</v>
      </c>
      <c r="B25" s="130" t="s">
        <v>3982</v>
      </c>
      <c r="C25" s="130" t="s">
        <v>4001</v>
      </c>
      <c r="D25" s="130" t="s">
        <v>2571</v>
      </c>
      <c r="E25" s="130" t="s">
        <v>3986</v>
      </c>
      <c r="F25" s="130" t="s">
        <v>3999</v>
      </c>
      <c r="G25" t="s">
        <v>12259</v>
      </c>
      <c r="H25" s="130" t="s">
        <v>2556</v>
      </c>
      <c r="I25" s="130" t="s">
        <v>3982</v>
      </c>
      <c r="J25" s="130" t="s">
        <v>4001</v>
      </c>
      <c r="K25" s="130" t="s">
        <v>3947</v>
      </c>
      <c r="L25" s="130" t="s">
        <v>3986</v>
      </c>
      <c r="M25" s="130" t="s">
        <v>4118</v>
      </c>
      <c r="P25" s="113" t="s">
        <v>3874</v>
      </c>
      <c r="Q25" s="130" t="s">
        <v>5633</v>
      </c>
      <c r="R25" s="113" t="s">
        <v>3918</v>
      </c>
      <c r="S25" s="130" t="s">
        <v>10038</v>
      </c>
      <c r="Y25" s="113" t="s">
        <v>12258</v>
      </c>
      <c r="Z25" s="165" t="s">
        <v>12071</v>
      </c>
      <c r="AA25" s="165">
        <v>8.9700000000000006</v>
      </c>
      <c r="AD25" t="s">
        <v>12255</v>
      </c>
      <c r="AE25" s="142" t="s">
        <v>12149</v>
      </c>
      <c r="AF25" s="143" t="s">
        <v>12177</v>
      </c>
      <c r="AH25" t="s">
        <v>3874</v>
      </c>
      <c r="AI25" t="s">
        <v>12183</v>
      </c>
      <c r="AJ25" t="s">
        <v>3734</v>
      </c>
      <c r="AK25" t="s">
        <v>3947</v>
      </c>
      <c r="AL25" t="s">
        <v>2554</v>
      </c>
    </row>
    <row r="26" spans="1:38">
      <c r="A26" s="130" t="s">
        <v>2556</v>
      </c>
      <c r="B26" s="130" t="s">
        <v>3982</v>
      </c>
      <c r="C26" s="130" t="s">
        <v>4001</v>
      </c>
      <c r="D26" s="130" t="s">
        <v>2571</v>
      </c>
      <c r="E26" s="130" t="s">
        <v>3988</v>
      </c>
      <c r="F26" s="130" t="s">
        <v>4005</v>
      </c>
      <c r="G26" t="s">
        <v>12259</v>
      </c>
      <c r="H26" s="130" t="s">
        <v>2556</v>
      </c>
      <c r="I26" s="130" t="s">
        <v>3982</v>
      </c>
      <c r="J26" s="130" t="s">
        <v>4001</v>
      </c>
      <c r="K26" s="130" t="s">
        <v>3947</v>
      </c>
      <c r="L26" s="130" t="s">
        <v>3988</v>
      </c>
      <c r="M26" s="130" t="s">
        <v>4092</v>
      </c>
      <c r="P26" s="113" t="s">
        <v>3874</v>
      </c>
      <c r="Q26" s="130" t="s">
        <v>3742</v>
      </c>
      <c r="R26" s="113" t="s">
        <v>3918</v>
      </c>
      <c r="S26" s="130" t="s">
        <v>10040</v>
      </c>
      <c r="Y26" s="113" t="s">
        <v>12258</v>
      </c>
      <c r="Z26" s="166" t="s">
        <v>12072</v>
      </c>
      <c r="AA26" s="166">
        <v>0.12</v>
      </c>
      <c r="AD26" t="s">
        <v>12258</v>
      </c>
      <c r="AE26" s="138" t="s">
        <v>12150</v>
      </c>
      <c r="AF26" s="139" t="s">
        <v>12155</v>
      </c>
      <c r="AH26" t="s">
        <v>3874</v>
      </c>
      <c r="AI26" t="s">
        <v>12185</v>
      </c>
      <c r="AJ26" t="s">
        <v>3734</v>
      </c>
      <c r="AK26" t="s">
        <v>3947</v>
      </c>
      <c r="AL26" t="s">
        <v>12187</v>
      </c>
    </row>
    <row r="27" spans="1:38">
      <c r="A27" s="130" t="s">
        <v>2556</v>
      </c>
      <c r="B27" s="130" t="s">
        <v>3982</v>
      </c>
      <c r="C27" s="130" t="s">
        <v>4001</v>
      </c>
      <c r="D27" s="130" t="s">
        <v>2571</v>
      </c>
      <c r="E27" s="130" t="s">
        <v>3990</v>
      </c>
      <c r="F27" s="130" t="s">
        <v>4005</v>
      </c>
      <c r="G27" t="s">
        <v>12259</v>
      </c>
      <c r="H27" s="130" t="s">
        <v>2556</v>
      </c>
      <c r="I27" s="130" t="s">
        <v>3982</v>
      </c>
      <c r="J27" s="130" t="s">
        <v>4001</v>
      </c>
      <c r="K27" s="130" t="s">
        <v>3947</v>
      </c>
      <c r="L27" s="130" t="s">
        <v>3990</v>
      </c>
      <c r="M27" s="130" t="s">
        <v>4092</v>
      </c>
      <c r="P27" s="113" t="s">
        <v>3874</v>
      </c>
      <c r="Q27" s="130" t="s">
        <v>5638</v>
      </c>
      <c r="R27" s="113" t="s">
        <v>3918</v>
      </c>
      <c r="S27" s="130" t="s">
        <v>3593</v>
      </c>
      <c r="AD27" t="s">
        <v>12258</v>
      </c>
      <c r="AE27" s="138" t="s">
        <v>12157</v>
      </c>
      <c r="AF27" s="139" t="s">
        <v>12162</v>
      </c>
      <c r="AH27" t="s">
        <v>3874</v>
      </c>
      <c r="AI27" t="s">
        <v>2737</v>
      </c>
      <c r="AJ27" t="s">
        <v>3734</v>
      </c>
      <c r="AK27" t="s">
        <v>3947</v>
      </c>
      <c r="AL27" t="s">
        <v>12189</v>
      </c>
    </row>
    <row r="28" spans="1:38">
      <c r="A28" s="130" t="s">
        <v>2556</v>
      </c>
      <c r="B28" s="130" t="s">
        <v>3982</v>
      </c>
      <c r="C28" s="130" t="s">
        <v>4001</v>
      </c>
      <c r="D28" s="130" t="s">
        <v>2571</v>
      </c>
      <c r="E28" s="130" t="s">
        <v>2734</v>
      </c>
      <c r="F28" s="130" t="s">
        <v>4006</v>
      </c>
      <c r="G28" t="s">
        <v>12259</v>
      </c>
      <c r="H28" s="130" t="s">
        <v>2556</v>
      </c>
      <c r="I28" s="130" t="s">
        <v>3982</v>
      </c>
      <c r="J28" s="130" t="s">
        <v>4001</v>
      </c>
      <c r="K28" s="130" t="s">
        <v>3947</v>
      </c>
      <c r="L28" s="130" t="s">
        <v>2734</v>
      </c>
      <c r="M28" s="130" t="s">
        <v>4122</v>
      </c>
      <c r="P28" s="113" t="s">
        <v>3874</v>
      </c>
      <c r="Q28" s="130" t="s">
        <v>3744</v>
      </c>
      <c r="R28" s="113" t="s">
        <v>3918</v>
      </c>
      <c r="S28" s="130" t="s">
        <v>10043</v>
      </c>
      <c r="AD28" t="s">
        <v>12258</v>
      </c>
      <c r="AE28" s="138" t="s">
        <v>12144</v>
      </c>
      <c r="AF28" s="139" t="s">
        <v>12167</v>
      </c>
      <c r="AH28" t="s">
        <v>3874</v>
      </c>
      <c r="AI28" t="s">
        <v>5588</v>
      </c>
      <c r="AJ28" t="s">
        <v>3734</v>
      </c>
      <c r="AK28" t="s">
        <v>3947</v>
      </c>
      <c r="AL28" t="s">
        <v>12194</v>
      </c>
    </row>
    <row r="29" spans="1:38">
      <c r="A29" s="130" t="s">
        <v>2556</v>
      </c>
      <c r="B29" s="130" t="s">
        <v>3982</v>
      </c>
      <c r="C29" s="130" t="s">
        <v>4007</v>
      </c>
      <c r="D29" s="130" t="s">
        <v>3984</v>
      </c>
      <c r="E29" s="130" t="s">
        <v>2556</v>
      </c>
      <c r="F29" s="130" t="s">
        <v>2069</v>
      </c>
      <c r="G29" t="s">
        <v>12259</v>
      </c>
      <c r="H29" s="130" t="s">
        <v>2556</v>
      </c>
      <c r="I29" s="130" t="s">
        <v>3982</v>
      </c>
      <c r="J29" s="130" t="s">
        <v>4007</v>
      </c>
      <c r="K29" s="130" t="s">
        <v>3918</v>
      </c>
      <c r="L29" s="130" t="s">
        <v>2556</v>
      </c>
      <c r="M29" s="130" t="s">
        <v>4123</v>
      </c>
      <c r="P29" s="113" t="s">
        <v>3874</v>
      </c>
      <c r="Q29" s="130" t="s">
        <v>5643</v>
      </c>
      <c r="R29" s="113" t="s">
        <v>3918</v>
      </c>
      <c r="S29" s="130" t="s">
        <v>10044</v>
      </c>
      <c r="AD29" t="s">
        <v>12258</v>
      </c>
      <c r="AE29" s="138" t="s">
        <v>12147</v>
      </c>
      <c r="AF29" s="139" t="s">
        <v>12172</v>
      </c>
      <c r="AH29" t="s">
        <v>3874</v>
      </c>
      <c r="AI29" t="s">
        <v>2737</v>
      </c>
      <c r="AJ29" t="s">
        <v>2737</v>
      </c>
      <c r="AK29" t="s">
        <v>3947</v>
      </c>
      <c r="AL29" t="s">
        <v>12066</v>
      </c>
    </row>
    <row r="30" spans="1:38">
      <c r="A30" s="130" t="s">
        <v>2556</v>
      </c>
      <c r="B30" s="130" t="s">
        <v>3982</v>
      </c>
      <c r="C30" s="130" t="s">
        <v>4007</v>
      </c>
      <c r="D30" s="130" t="s">
        <v>3984</v>
      </c>
      <c r="E30" s="130" t="s">
        <v>3986</v>
      </c>
      <c r="F30" s="130" t="s">
        <v>4008</v>
      </c>
      <c r="G30" t="s">
        <v>12259</v>
      </c>
      <c r="H30" s="130" t="s">
        <v>2556</v>
      </c>
      <c r="I30" s="130" t="s">
        <v>3982</v>
      </c>
      <c r="J30" s="130" t="s">
        <v>4007</v>
      </c>
      <c r="K30" s="130" t="s">
        <v>3918</v>
      </c>
      <c r="L30" s="130" t="s">
        <v>3986</v>
      </c>
      <c r="M30" s="130" t="s">
        <v>4124</v>
      </c>
      <c r="P30" s="113" t="s">
        <v>3874</v>
      </c>
      <c r="Q30" s="130" t="s">
        <v>3571</v>
      </c>
      <c r="R30" s="113" t="s">
        <v>3918</v>
      </c>
      <c r="S30" s="130" t="s">
        <v>10046</v>
      </c>
      <c r="AD30" t="s">
        <v>12258</v>
      </c>
      <c r="AE30" s="138" t="s">
        <v>12148</v>
      </c>
      <c r="AF30" s="139" t="s">
        <v>12178</v>
      </c>
      <c r="AH30" t="s">
        <v>3874</v>
      </c>
      <c r="AI30" t="s">
        <v>5588</v>
      </c>
      <c r="AJ30" t="s">
        <v>2737</v>
      </c>
      <c r="AK30" t="s">
        <v>3947</v>
      </c>
      <c r="AL30" t="s">
        <v>12066</v>
      </c>
    </row>
    <row r="31" spans="1:38">
      <c r="A31" s="130" t="s">
        <v>2556</v>
      </c>
      <c r="B31" s="130" t="s">
        <v>3982</v>
      </c>
      <c r="C31" s="130" t="s">
        <v>4007</v>
      </c>
      <c r="D31" s="130" t="s">
        <v>3984</v>
      </c>
      <c r="E31" s="130" t="s">
        <v>3988</v>
      </c>
      <c r="F31" s="130" t="s">
        <v>4009</v>
      </c>
      <c r="G31" t="s">
        <v>12259</v>
      </c>
      <c r="H31" s="130" t="s">
        <v>2556</v>
      </c>
      <c r="I31" s="130" t="s">
        <v>3982</v>
      </c>
      <c r="J31" s="130" t="s">
        <v>4007</v>
      </c>
      <c r="K31" s="130" t="s">
        <v>3918</v>
      </c>
      <c r="L31" s="130" t="s">
        <v>3988</v>
      </c>
      <c r="M31" s="130" t="s">
        <v>4125</v>
      </c>
      <c r="P31" s="113" t="s">
        <v>3874</v>
      </c>
      <c r="Q31" s="130" t="s">
        <v>5648</v>
      </c>
      <c r="R31" s="113" t="s">
        <v>3918</v>
      </c>
      <c r="S31" s="130" t="s">
        <v>10048</v>
      </c>
      <c r="AD31" t="s">
        <v>12258</v>
      </c>
      <c r="AE31" s="142" t="s">
        <v>12149</v>
      </c>
      <c r="AF31" s="143" t="s">
        <v>12178</v>
      </c>
      <c r="AH31" t="s">
        <v>3874</v>
      </c>
      <c r="AI31" t="s">
        <v>5588</v>
      </c>
      <c r="AJ31" t="s">
        <v>5585</v>
      </c>
      <c r="AK31" t="s">
        <v>3947</v>
      </c>
      <c r="AL31" t="s">
        <v>12066</v>
      </c>
    </row>
    <row r="32" spans="1:38" ht="18.75">
      <c r="A32" s="130" t="s">
        <v>2556</v>
      </c>
      <c r="B32" s="130" t="s">
        <v>3982</v>
      </c>
      <c r="C32" s="130" t="s">
        <v>4007</v>
      </c>
      <c r="D32" s="130" t="s">
        <v>3984</v>
      </c>
      <c r="E32" s="130" t="s">
        <v>3990</v>
      </c>
      <c r="F32" s="130" t="s">
        <v>4009</v>
      </c>
      <c r="G32" t="s">
        <v>12259</v>
      </c>
      <c r="H32" s="130" t="s">
        <v>2556</v>
      </c>
      <c r="I32" s="130" t="s">
        <v>3982</v>
      </c>
      <c r="J32" s="130" t="s">
        <v>4007</v>
      </c>
      <c r="K32" s="130" t="s">
        <v>3918</v>
      </c>
      <c r="L32" s="130" t="s">
        <v>3990</v>
      </c>
      <c r="M32" s="130" t="s">
        <v>4125</v>
      </c>
      <c r="P32" s="113" t="s">
        <v>3874</v>
      </c>
      <c r="Q32" s="130" t="s">
        <v>3747</v>
      </c>
      <c r="R32" s="113" t="s">
        <v>3918</v>
      </c>
      <c r="S32" s="130" t="s">
        <v>10050</v>
      </c>
      <c r="AD32" t="s">
        <v>12256</v>
      </c>
      <c r="AE32" s="138" t="s">
        <v>12150</v>
      </c>
      <c r="AF32" s="139" t="s">
        <v>12156</v>
      </c>
      <c r="AH32" t="s">
        <v>12256</v>
      </c>
      <c r="AI32" s="167" t="s">
        <v>12181</v>
      </c>
      <c r="AJ32" s="168" t="s">
        <v>2737</v>
      </c>
      <c r="AK32" s="169" t="s">
        <v>3918</v>
      </c>
      <c r="AL32" s="170" t="s">
        <v>2555</v>
      </c>
    </row>
    <row r="33" spans="1:38" ht="18.75">
      <c r="A33" s="130" t="s">
        <v>2556</v>
      </c>
      <c r="B33" s="130" t="s">
        <v>3982</v>
      </c>
      <c r="C33" s="130" t="s">
        <v>4007</v>
      </c>
      <c r="D33" s="130" t="s">
        <v>2571</v>
      </c>
      <c r="E33" s="130" t="s">
        <v>2556</v>
      </c>
      <c r="F33" s="130" t="s">
        <v>4010</v>
      </c>
      <c r="G33" t="s">
        <v>12259</v>
      </c>
      <c r="H33" s="130" t="s">
        <v>2556</v>
      </c>
      <c r="I33" s="130" t="s">
        <v>3982</v>
      </c>
      <c r="J33" s="130" t="s">
        <v>4007</v>
      </c>
      <c r="K33" s="130" t="s">
        <v>3947</v>
      </c>
      <c r="L33" s="130" t="s">
        <v>2556</v>
      </c>
      <c r="M33" s="130" t="s">
        <v>4126</v>
      </c>
      <c r="P33" s="113" t="s">
        <v>3874</v>
      </c>
      <c r="Q33" s="130" t="s">
        <v>5653</v>
      </c>
      <c r="R33" s="113" t="s">
        <v>3918</v>
      </c>
      <c r="S33" s="130" t="s">
        <v>10052</v>
      </c>
      <c r="AD33" t="s">
        <v>12256</v>
      </c>
      <c r="AE33" s="138" t="s">
        <v>12146</v>
      </c>
      <c r="AF33" s="139" t="s">
        <v>12163</v>
      </c>
      <c r="AH33" t="s">
        <v>12256</v>
      </c>
      <c r="AI33" s="167" t="s">
        <v>12183</v>
      </c>
      <c r="AJ33" s="168" t="s">
        <v>2737</v>
      </c>
      <c r="AK33" s="169" t="s">
        <v>3918</v>
      </c>
      <c r="AL33" s="170" t="s">
        <v>12184</v>
      </c>
    </row>
    <row r="34" spans="1:38" ht="18.75">
      <c r="A34" s="130" t="s">
        <v>2556</v>
      </c>
      <c r="B34" s="130" t="s">
        <v>3982</v>
      </c>
      <c r="C34" s="130" t="s">
        <v>4007</v>
      </c>
      <c r="D34" s="130" t="s">
        <v>2571</v>
      </c>
      <c r="E34" s="130" t="s">
        <v>3986</v>
      </c>
      <c r="F34" s="130" t="s">
        <v>4010</v>
      </c>
      <c r="G34" t="s">
        <v>12259</v>
      </c>
      <c r="H34" s="130" t="s">
        <v>2556</v>
      </c>
      <c r="I34" s="130" t="s">
        <v>3982</v>
      </c>
      <c r="J34" s="130" t="s">
        <v>4007</v>
      </c>
      <c r="K34" s="130" t="s">
        <v>3947</v>
      </c>
      <c r="L34" s="130" t="s">
        <v>3986</v>
      </c>
      <c r="M34" s="130" t="s">
        <v>4126</v>
      </c>
      <c r="P34" s="113" t="s">
        <v>3874</v>
      </c>
      <c r="Q34" s="130" t="s">
        <v>3749</v>
      </c>
      <c r="R34" s="113" t="s">
        <v>3918</v>
      </c>
      <c r="S34" s="130" t="s">
        <v>10054</v>
      </c>
      <c r="AD34" t="s">
        <v>12256</v>
      </c>
      <c r="AE34" s="138" t="s">
        <v>12144</v>
      </c>
      <c r="AF34" s="139" t="s">
        <v>2556</v>
      </c>
      <c r="AH34" t="s">
        <v>12256</v>
      </c>
      <c r="AI34" s="167" t="s">
        <v>12185</v>
      </c>
      <c r="AJ34" s="168" t="s">
        <v>2737</v>
      </c>
      <c r="AK34" s="169" t="s">
        <v>3918</v>
      </c>
      <c r="AL34" s="170" t="s">
        <v>12186</v>
      </c>
    </row>
    <row r="35" spans="1:38" ht="18.75">
      <c r="A35" s="130" t="s">
        <v>2556</v>
      </c>
      <c r="B35" s="130" t="s">
        <v>3982</v>
      </c>
      <c r="C35" s="130" t="s">
        <v>4007</v>
      </c>
      <c r="D35" s="130" t="s">
        <v>2571</v>
      </c>
      <c r="E35" s="130" t="s">
        <v>3988</v>
      </c>
      <c r="F35" s="130" t="s">
        <v>4011</v>
      </c>
      <c r="G35" t="s">
        <v>12259</v>
      </c>
      <c r="H35" s="130" t="s">
        <v>2556</v>
      </c>
      <c r="I35" s="130" t="s">
        <v>3982</v>
      </c>
      <c r="J35" s="130" t="s">
        <v>4007</v>
      </c>
      <c r="K35" s="130" t="s">
        <v>3947</v>
      </c>
      <c r="L35" s="130" t="s">
        <v>3988</v>
      </c>
      <c r="M35" s="130" t="s">
        <v>4127</v>
      </c>
      <c r="P35" s="113" t="s">
        <v>3874</v>
      </c>
      <c r="Q35" s="130" t="s">
        <v>5658</v>
      </c>
      <c r="R35" s="113" t="s">
        <v>3918</v>
      </c>
      <c r="S35" s="130" t="s">
        <v>10056</v>
      </c>
      <c r="AD35" t="s">
        <v>12256</v>
      </c>
      <c r="AE35" s="138" t="s">
        <v>12147</v>
      </c>
      <c r="AF35" s="139" t="s">
        <v>12173</v>
      </c>
      <c r="AH35" t="s">
        <v>12256</v>
      </c>
      <c r="AI35" s="167" t="s">
        <v>12181</v>
      </c>
      <c r="AJ35" s="168" t="s">
        <v>5585</v>
      </c>
      <c r="AK35" s="169" t="s">
        <v>3918</v>
      </c>
      <c r="AL35" s="170" t="s">
        <v>3597</v>
      </c>
    </row>
    <row r="36" spans="1:38" ht="18.75">
      <c r="A36" s="130" t="s">
        <v>2556</v>
      </c>
      <c r="B36" s="130" t="s">
        <v>3982</v>
      </c>
      <c r="C36" s="130" t="s">
        <v>4007</v>
      </c>
      <c r="D36" s="130" t="s">
        <v>2571</v>
      </c>
      <c r="E36" s="130" t="s">
        <v>3990</v>
      </c>
      <c r="F36" s="130" t="s">
        <v>4011</v>
      </c>
      <c r="G36" t="s">
        <v>12259</v>
      </c>
      <c r="H36" s="130" t="s">
        <v>2556</v>
      </c>
      <c r="I36" s="130" t="s">
        <v>3982</v>
      </c>
      <c r="J36" s="130" t="s">
        <v>4007</v>
      </c>
      <c r="K36" s="130" t="s">
        <v>3947</v>
      </c>
      <c r="L36" s="130" t="s">
        <v>3990</v>
      </c>
      <c r="M36" s="130" t="s">
        <v>4127</v>
      </c>
      <c r="P36" s="113" t="s">
        <v>3874</v>
      </c>
      <c r="Q36" s="130" t="s">
        <v>3751</v>
      </c>
      <c r="R36" s="113" t="s">
        <v>3918</v>
      </c>
      <c r="S36" s="130" t="s">
        <v>10058</v>
      </c>
      <c r="AD36" t="s">
        <v>12256</v>
      </c>
      <c r="AE36" s="138" t="s">
        <v>12148</v>
      </c>
      <c r="AF36" s="139" t="s">
        <v>3986</v>
      </c>
      <c r="AH36" t="s">
        <v>12256</v>
      </c>
      <c r="AI36" s="167" t="s">
        <v>12183</v>
      </c>
      <c r="AJ36" s="168" t="s">
        <v>5585</v>
      </c>
      <c r="AK36" s="169" t="s">
        <v>3918</v>
      </c>
      <c r="AL36" s="170" t="s">
        <v>12070</v>
      </c>
    </row>
    <row r="37" spans="1:38" ht="18.75">
      <c r="A37" s="130" t="s">
        <v>2556</v>
      </c>
      <c r="B37" s="130" t="s">
        <v>3982</v>
      </c>
      <c r="C37" s="130" t="s">
        <v>4007</v>
      </c>
      <c r="D37" s="130" t="s">
        <v>2571</v>
      </c>
      <c r="E37" s="130" t="s">
        <v>2734</v>
      </c>
      <c r="F37" s="130" t="s">
        <v>4012</v>
      </c>
      <c r="G37" t="s">
        <v>12259</v>
      </c>
      <c r="H37" s="130" t="s">
        <v>2556</v>
      </c>
      <c r="I37" s="130" t="s">
        <v>3982</v>
      </c>
      <c r="J37" s="130" t="s">
        <v>4007</v>
      </c>
      <c r="K37" s="130" t="s">
        <v>3947</v>
      </c>
      <c r="L37" s="130" t="s">
        <v>2734</v>
      </c>
      <c r="M37" s="130" t="s">
        <v>4060</v>
      </c>
      <c r="P37" s="113" t="s">
        <v>3874</v>
      </c>
      <c r="Q37" s="130" t="s">
        <v>5663</v>
      </c>
      <c r="R37" s="113" t="s">
        <v>3918</v>
      </c>
      <c r="S37" s="130" t="s">
        <v>10059</v>
      </c>
      <c r="AD37" t="s">
        <v>12256</v>
      </c>
      <c r="AE37" s="142" t="s">
        <v>12149</v>
      </c>
      <c r="AF37" s="143" t="s">
        <v>3986</v>
      </c>
      <c r="AH37" t="s">
        <v>12256</v>
      </c>
      <c r="AI37" s="167" t="s">
        <v>12185</v>
      </c>
      <c r="AJ37" s="168" t="s">
        <v>5585</v>
      </c>
      <c r="AK37" s="169" t="s">
        <v>3918</v>
      </c>
      <c r="AL37" s="170" t="s">
        <v>12188</v>
      </c>
    </row>
    <row r="38" spans="1:38" ht="18.75">
      <c r="A38" s="130" t="s">
        <v>2556</v>
      </c>
      <c r="B38" s="130" t="s">
        <v>3982</v>
      </c>
      <c r="C38" s="130" t="s">
        <v>4013</v>
      </c>
      <c r="D38" s="130" t="s">
        <v>3984</v>
      </c>
      <c r="E38" s="130" t="s">
        <v>2556</v>
      </c>
      <c r="F38" s="130" t="s">
        <v>4014</v>
      </c>
      <c r="G38" t="s">
        <v>12259</v>
      </c>
      <c r="H38" s="130" t="s">
        <v>2556</v>
      </c>
      <c r="I38" s="130" t="s">
        <v>3982</v>
      </c>
      <c r="J38" s="113" t="s">
        <v>4013</v>
      </c>
      <c r="K38" s="130" t="s">
        <v>3918</v>
      </c>
      <c r="L38" s="130" t="s">
        <v>2556</v>
      </c>
      <c r="M38" s="130" t="s">
        <v>4046</v>
      </c>
      <c r="P38" s="113" t="s">
        <v>3874</v>
      </c>
      <c r="Q38" s="130" t="s">
        <v>3753</v>
      </c>
      <c r="R38" s="113" t="s">
        <v>3918</v>
      </c>
      <c r="S38" s="130" t="s">
        <v>10061</v>
      </c>
      <c r="AH38" t="s">
        <v>12256</v>
      </c>
      <c r="AI38" s="167" t="s">
        <v>2737</v>
      </c>
      <c r="AJ38" s="168" t="s">
        <v>5585</v>
      </c>
      <c r="AK38" s="169" t="s">
        <v>3918</v>
      </c>
      <c r="AL38" s="170" t="s">
        <v>12189</v>
      </c>
    </row>
    <row r="39" spans="1:38" ht="18.75">
      <c r="A39" s="130" t="s">
        <v>2556</v>
      </c>
      <c r="B39" s="130" t="s">
        <v>3982</v>
      </c>
      <c r="C39" s="130" t="s">
        <v>4013</v>
      </c>
      <c r="D39" s="130" t="s">
        <v>3984</v>
      </c>
      <c r="E39" s="130" t="s">
        <v>3986</v>
      </c>
      <c r="F39" s="130" t="s">
        <v>4015</v>
      </c>
      <c r="G39" t="s">
        <v>12259</v>
      </c>
      <c r="H39" s="130" t="s">
        <v>2556</v>
      </c>
      <c r="I39" s="130" t="s">
        <v>3982</v>
      </c>
      <c r="J39" s="130" t="s">
        <v>4013</v>
      </c>
      <c r="K39" s="130" t="s">
        <v>3918</v>
      </c>
      <c r="L39" s="130" t="s">
        <v>3986</v>
      </c>
      <c r="M39" s="130" t="s">
        <v>4128</v>
      </c>
      <c r="P39" s="113" t="s">
        <v>3874</v>
      </c>
      <c r="Q39" s="130" t="s">
        <v>5668</v>
      </c>
      <c r="R39" s="113" t="s">
        <v>3918</v>
      </c>
      <c r="S39" s="130" t="s">
        <v>10063</v>
      </c>
      <c r="AH39" t="s">
        <v>12256</v>
      </c>
      <c r="AI39" s="167" t="s">
        <v>12181</v>
      </c>
      <c r="AJ39" s="168" t="s">
        <v>3734</v>
      </c>
      <c r="AK39" s="169" t="s">
        <v>3918</v>
      </c>
      <c r="AL39" s="170" t="s">
        <v>12190</v>
      </c>
    </row>
    <row r="40" spans="1:38" ht="18.75">
      <c r="A40" s="130" t="s">
        <v>2556</v>
      </c>
      <c r="B40" s="130" t="s">
        <v>3982</v>
      </c>
      <c r="C40" s="130" t="s">
        <v>4013</v>
      </c>
      <c r="D40" s="130" t="s">
        <v>3984</v>
      </c>
      <c r="E40" s="130" t="s">
        <v>3988</v>
      </c>
      <c r="F40" s="130" t="s">
        <v>4016</v>
      </c>
      <c r="G40" t="s">
        <v>12259</v>
      </c>
      <c r="H40" s="130" t="s">
        <v>2556</v>
      </c>
      <c r="I40" s="130" t="s">
        <v>3982</v>
      </c>
      <c r="J40" s="130" t="s">
        <v>4013</v>
      </c>
      <c r="K40" s="130" t="s">
        <v>3918</v>
      </c>
      <c r="L40" s="130" t="s">
        <v>3988</v>
      </c>
      <c r="M40" s="130" t="s">
        <v>4129</v>
      </c>
      <c r="P40" s="113" t="s">
        <v>3874</v>
      </c>
      <c r="Q40" s="130" t="s">
        <v>3573</v>
      </c>
      <c r="R40" s="113" t="s">
        <v>3918</v>
      </c>
      <c r="S40" s="130" t="s">
        <v>10065</v>
      </c>
      <c r="AH40" t="s">
        <v>12256</v>
      </c>
      <c r="AI40" s="167" t="s">
        <v>12183</v>
      </c>
      <c r="AJ40" s="168" t="s">
        <v>3734</v>
      </c>
      <c r="AK40" s="169" t="s">
        <v>3918</v>
      </c>
      <c r="AL40" s="170" t="s">
        <v>12191</v>
      </c>
    </row>
    <row r="41" spans="1:38" ht="18.75">
      <c r="A41" s="130" t="s">
        <v>2556</v>
      </c>
      <c r="B41" s="130" t="s">
        <v>3982</v>
      </c>
      <c r="C41" s="130" t="s">
        <v>4013</v>
      </c>
      <c r="D41" s="130" t="s">
        <v>3984</v>
      </c>
      <c r="E41" s="130" t="s">
        <v>3990</v>
      </c>
      <c r="F41" s="130" t="s">
        <v>4016</v>
      </c>
      <c r="G41" t="s">
        <v>12259</v>
      </c>
      <c r="H41" s="130" t="s">
        <v>2556</v>
      </c>
      <c r="I41" s="130" t="s">
        <v>3982</v>
      </c>
      <c r="J41" s="130" t="s">
        <v>4013</v>
      </c>
      <c r="K41" s="130" t="s">
        <v>3918</v>
      </c>
      <c r="L41" s="130" t="s">
        <v>3990</v>
      </c>
      <c r="M41" s="130" t="s">
        <v>4129</v>
      </c>
      <c r="P41" s="113" t="s">
        <v>3874</v>
      </c>
      <c r="Q41" s="130" t="s">
        <v>5672</v>
      </c>
      <c r="R41" s="113" t="s">
        <v>3918</v>
      </c>
      <c r="S41" s="130" t="s">
        <v>5685</v>
      </c>
      <c r="AH41" t="s">
        <v>12256</v>
      </c>
      <c r="AI41" s="167" t="s">
        <v>12185</v>
      </c>
      <c r="AJ41" s="168" t="s">
        <v>3734</v>
      </c>
      <c r="AK41" s="169" t="s">
        <v>3918</v>
      </c>
      <c r="AL41" s="170" t="s">
        <v>12192</v>
      </c>
    </row>
    <row r="42" spans="1:38" ht="18.75">
      <c r="A42" s="130" t="s">
        <v>2556</v>
      </c>
      <c r="B42" s="130" t="s">
        <v>3982</v>
      </c>
      <c r="C42" s="130" t="s">
        <v>4013</v>
      </c>
      <c r="D42" s="130" t="s">
        <v>2571</v>
      </c>
      <c r="E42" s="130" t="s">
        <v>2556</v>
      </c>
      <c r="F42" s="130" t="s">
        <v>4017</v>
      </c>
      <c r="G42" t="s">
        <v>12259</v>
      </c>
      <c r="H42" s="130" t="s">
        <v>2556</v>
      </c>
      <c r="I42" s="130" t="s">
        <v>3982</v>
      </c>
      <c r="J42" s="130" t="s">
        <v>4013</v>
      </c>
      <c r="K42" s="130" t="s">
        <v>3947</v>
      </c>
      <c r="L42" s="130" t="s">
        <v>2556</v>
      </c>
      <c r="M42" s="130" t="s">
        <v>4130</v>
      </c>
      <c r="P42" s="113" t="s">
        <v>3874</v>
      </c>
      <c r="Q42" s="130" t="s">
        <v>3756</v>
      </c>
      <c r="R42" s="113" t="s">
        <v>3918</v>
      </c>
      <c r="S42" s="130" t="s">
        <v>5688</v>
      </c>
      <c r="AH42" t="s">
        <v>12256</v>
      </c>
      <c r="AI42" s="167" t="s">
        <v>2737</v>
      </c>
      <c r="AJ42" s="168" t="s">
        <v>3734</v>
      </c>
      <c r="AK42" s="169" t="s">
        <v>3918</v>
      </c>
      <c r="AL42" s="170" t="s">
        <v>12193</v>
      </c>
    </row>
    <row r="43" spans="1:38" ht="18.75">
      <c r="A43" s="130" t="s">
        <v>2556</v>
      </c>
      <c r="B43" s="130" t="s">
        <v>3982</v>
      </c>
      <c r="C43" s="130" t="s">
        <v>4013</v>
      </c>
      <c r="D43" s="130" t="s">
        <v>2571</v>
      </c>
      <c r="E43" s="130" t="s">
        <v>3986</v>
      </c>
      <c r="F43" s="130" t="s">
        <v>4017</v>
      </c>
      <c r="G43" t="s">
        <v>12259</v>
      </c>
      <c r="H43" s="130" t="s">
        <v>2556</v>
      </c>
      <c r="I43" s="130" t="s">
        <v>3982</v>
      </c>
      <c r="J43" s="130" t="s">
        <v>4013</v>
      </c>
      <c r="K43" s="130" t="s">
        <v>3947</v>
      </c>
      <c r="L43" s="130" t="s">
        <v>3986</v>
      </c>
      <c r="M43" s="130" t="s">
        <v>4130</v>
      </c>
      <c r="P43" s="113" t="s">
        <v>3874</v>
      </c>
      <c r="Q43" s="130" t="s">
        <v>5677</v>
      </c>
      <c r="R43" s="113" t="s">
        <v>3918</v>
      </c>
      <c r="S43" s="130" t="s">
        <v>3605</v>
      </c>
      <c r="AH43" t="s">
        <v>12256</v>
      </c>
      <c r="AI43" s="167" t="s">
        <v>5588</v>
      </c>
      <c r="AJ43" s="168" t="s">
        <v>3734</v>
      </c>
      <c r="AK43" s="169" t="s">
        <v>3918</v>
      </c>
      <c r="AL43" s="170" t="s">
        <v>12194</v>
      </c>
    </row>
    <row r="44" spans="1:38" ht="18.75">
      <c r="A44" s="130" t="s">
        <v>2556</v>
      </c>
      <c r="B44" s="130" t="s">
        <v>3982</v>
      </c>
      <c r="C44" s="130" t="s">
        <v>4013</v>
      </c>
      <c r="D44" s="130" t="s">
        <v>2571</v>
      </c>
      <c r="E44" s="130" t="s">
        <v>3988</v>
      </c>
      <c r="F44" s="130" t="s">
        <v>4018</v>
      </c>
      <c r="G44" t="s">
        <v>12259</v>
      </c>
      <c r="H44" s="130" t="s">
        <v>2556</v>
      </c>
      <c r="I44" s="130" t="s">
        <v>3982</v>
      </c>
      <c r="J44" s="130" t="s">
        <v>4013</v>
      </c>
      <c r="K44" s="130" t="s">
        <v>3947</v>
      </c>
      <c r="L44" s="130" t="s">
        <v>3988</v>
      </c>
      <c r="M44" s="130" t="s">
        <v>4052</v>
      </c>
      <c r="P44" s="113" t="s">
        <v>3874</v>
      </c>
      <c r="Q44" s="130" t="s">
        <v>3758</v>
      </c>
      <c r="R44" s="113" t="s">
        <v>3918</v>
      </c>
      <c r="S44" s="130" t="s">
        <v>10070</v>
      </c>
      <c r="AH44" t="s">
        <v>12256</v>
      </c>
      <c r="AI44" s="167" t="s">
        <v>2737</v>
      </c>
      <c r="AJ44" s="168" t="s">
        <v>2737</v>
      </c>
      <c r="AK44" s="169" t="s">
        <v>3918</v>
      </c>
      <c r="AL44" s="170" t="s">
        <v>12066</v>
      </c>
    </row>
    <row r="45" spans="1:38" ht="18.75">
      <c r="A45" s="130" t="s">
        <v>2556</v>
      </c>
      <c r="B45" s="130" t="s">
        <v>3982</v>
      </c>
      <c r="C45" s="130" t="s">
        <v>4013</v>
      </c>
      <c r="D45" s="130" t="s">
        <v>2571</v>
      </c>
      <c r="E45" s="130" t="s">
        <v>3990</v>
      </c>
      <c r="F45" s="130" t="s">
        <v>4018</v>
      </c>
      <c r="G45" t="s">
        <v>12259</v>
      </c>
      <c r="H45" s="130" t="s">
        <v>2556</v>
      </c>
      <c r="I45" s="130" t="s">
        <v>3982</v>
      </c>
      <c r="J45" s="130" t="s">
        <v>4013</v>
      </c>
      <c r="K45" s="130" t="s">
        <v>3947</v>
      </c>
      <c r="L45" s="130" t="s">
        <v>3990</v>
      </c>
      <c r="M45" s="130" t="s">
        <v>4052</v>
      </c>
      <c r="P45" s="113" t="s">
        <v>3874</v>
      </c>
      <c r="Q45" s="130" t="s">
        <v>5682</v>
      </c>
      <c r="R45" s="113" t="s">
        <v>3918</v>
      </c>
      <c r="S45" s="130" t="s">
        <v>10071</v>
      </c>
      <c r="AH45" t="s">
        <v>12256</v>
      </c>
      <c r="AI45" s="167" t="s">
        <v>5588</v>
      </c>
      <c r="AJ45" s="168" t="s">
        <v>2737</v>
      </c>
      <c r="AK45" s="169" t="s">
        <v>3918</v>
      </c>
      <c r="AL45" s="170" t="s">
        <v>12066</v>
      </c>
    </row>
    <row r="46" spans="1:38" ht="18.75">
      <c r="A46" s="130" t="s">
        <v>2556</v>
      </c>
      <c r="B46" s="130" t="s">
        <v>3982</v>
      </c>
      <c r="C46" s="130" t="s">
        <v>4013</v>
      </c>
      <c r="D46" s="130" t="s">
        <v>2571</v>
      </c>
      <c r="E46" s="130" t="s">
        <v>2734</v>
      </c>
      <c r="F46" s="130" t="s">
        <v>4019</v>
      </c>
      <c r="G46" t="s">
        <v>12259</v>
      </c>
      <c r="H46" s="130" t="s">
        <v>2556</v>
      </c>
      <c r="I46" s="130" t="s">
        <v>3982</v>
      </c>
      <c r="J46" s="130" t="s">
        <v>4013</v>
      </c>
      <c r="K46" s="130" t="s">
        <v>3947</v>
      </c>
      <c r="L46" s="130" t="s">
        <v>2734</v>
      </c>
      <c r="M46" s="130" t="s">
        <v>4131</v>
      </c>
      <c r="P46" s="113" t="s">
        <v>3874</v>
      </c>
      <c r="Q46" s="130" t="s">
        <v>3760</v>
      </c>
      <c r="R46" s="113" t="s">
        <v>3918</v>
      </c>
      <c r="S46" s="130" t="s">
        <v>2597</v>
      </c>
      <c r="AH46" t="s">
        <v>12256</v>
      </c>
      <c r="AI46" s="167" t="s">
        <v>5588</v>
      </c>
      <c r="AJ46" s="168" t="s">
        <v>5585</v>
      </c>
      <c r="AK46" s="169" t="s">
        <v>3918</v>
      </c>
      <c r="AL46" s="170" t="s">
        <v>12066</v>
      </c>
    </row>
    <row r="47" spans="1:38" ht="18.75">
      <c r="A47" s="130" t="s">
        <v>2556</v>
      </c>
      <c r="B47" s="130" t="s">
        <v>3887</v>
      </c>
      <c r="C47" s="130" t="s">
        <v>3983</v>
      </c>
      <c r="D47" s="130" t="s">
        <v>3984</v>
      </c>
      <c r="E47" s="130" t="s">
        <v>2556</v>
      </c>
      <c r="F47" s="130" t="s">
        <v>4020</v>
      </c>
      <c r="G47" t="s">
        <v>12259</v>
      </c>
      <c r="H47" s="130" t="s">
        <v>2556</v>
      </c>
      <c r="I47" s="130" t="s">
        <v>3887</v>
      </c>
      <c r="J47" s="130" t="s">
        <v>3983</v>
      </c>
      <c r="K47" s="130" t="s">
        <v>3918</v>
      </c>
      <c r="L47" s="130" t="s">
        <v>2556</v>
      </c>
      <c r="M47" s="130" t="s">
        <v>4132</v>
      </c>
      <c r="P47" s="113" t="s">
        <v>3874</v>
      </c>
      <c r="Q47" s="130" t="s">
        <v>5687</v>
      </c>
      <c r="R47" s="113" t="s">
        <v>3918</v>
      </c>
      <c r="S47" s="130" t="s">
        <v>10073</v>
      </c>
      <c r="AH47" t="s">
        <v>12256</v>
      </c>
      <c r="AI47" s="167" t="s">
        <v>12181</v>
      </c>
      <c r="AJ47" s="168" t="s">
        <v>2737</v>
      </c>
      <c r="AK47" s="169" t="s">
        <v>3947</v>
      </c>
      <c r="AL47" s="170" t="s">
        <v>12182</v>
      </c>
    </row>
    <row r="48" spans="1:38" ht="18.75">
      <c r="A48" s="130" t="s">
        <v>2556</v>
      </c>
      <c r="B48" s="130" t="s">
        <v>3887</v>
      </c>
      <c r="C48" s="130" t="s">
        <v>3983</v>
      </c>
      <c r="D48" s="130" t="s">
        <v>3984</v>
      </c>
      <c r="E48" s="130" t="s">
        <v>3986</v>
      </c>
      <c r="F48" s="130" t="s">
        <v>4021</v>
      </c>
      <c r="G48" t="s">
        <v>12259</v>
      </c>
      <c r="H48" s="130" t="s">
        <v>2556</v>
      </c>
      <c r="I48" s="130" t="s">
        <v>3887</v>
      </c>
      <c r="J48" s="130" t="s">
        <v>3983</v>
      </c>
      <c r="K48" s="130" t="s">
        <v>3918</v>
      </c>
      <c r="L48" s="130" t="s">
        <v>3986</v>
      </c>
      <c r="M48" s="130" t="s">
        <v>4045</v>
      </c>
      <c r="P48" s="113" t="s">
        <v>3874</v>
      </c>
      <c r="Q48" s="130" t="s">
        <v>3762</v>
      </c>
      <c r="R48" s="113" t="s">
        <v>3918</v>
      </c>
      <c r="S48" s="130" t="s">
        <v>10075</v>
      </c>
      <c r="AH48" t="s">
        <v>12256</v>
      </c>
      <c r="AI48" s="167" t="s">
        <v>12183</v>
      </c>
      <c r="AJ48" s="168" t="s">
        <v>2737</v>
      </c>
      <c r="AK48" s="169" t="s">
        <v>3947</v>
      </c>
      <c r="AL48" s="170" t="s">
        <v>2554</v>
      </c>
    </row>
    <row r="49" spans="1:38" ht="18.75">
      <c r="A49" s="130" t="s">
        <v>2556</v>
      </c>
      <c r="B49" s="130" t="s">
        <v>3887</v>
      </c>
      <c r="C49" s="130" t="s">
        <v>3983</v>
      </c>
      <c r="D49" s="130" t="s">
        <v>3984</v>
      </c>
      <c r="E49" s="130" t="s">
        <v>3988</v>
      </c>
      <c r="F49" s="130" t="s">
        <v>4022</v>
      </c>
      <c r="G49" t="s">
        <v>12259</v>
      </c>
      <c r="H49" s="130" t="s">
        <v>2556</v>
      </c>
      <c r="I49" s="130" t="s">
        <v>3887</v>
      </c>
      <c r="J49" s="130" t="s">
        <v>3983</v>
      </c>
      <c r="K49" s="130" t="s">
        <v>3918</v>
      </c>
      <c r="L49" s="130" t="s">
        <v>3988</v>
      </c>
      <c r="M49" s="130" t="s">
        <v>4133</v>
      </c>
      <c r="P49" s="113" t="s">
        <v>3874</v>
      </c>
      <c r="Q49" s="130" t="s">
        <v>5691</v>
      </c>
      <c r="R49" s="113" t="s">
        <v>3918</v>
      </c>
      <c r="S49" s="130" t="s">
        <v>10077</v>
      </c>
      <c r="AH49" t="s">
        <v>12256</v>
      </c>
      <c r="AI49" s="167" t="s">
        <v>12185</v>
      </c>
      <c r="AJ49" s="168" t="s">
        <v>2737</v>
      </c>
      <c r="AK49" s="169" t="s">
        <v>3947</v>
      </c>
      <c r="AL49" s="170" t="s">
        <v>12187</v>
      </c>
    </row>
    <row r="50" spans="1:38" ht="18.75">
      <c r="A50" s="130" t="s">
        <v>2556</v>
      </c>
      <c r="B50" s="130" t="s">
        <v>3887</v>
      </c>
      <c r="C50" s="130" t="s">
        <v>3983</v>
      </c>
      <c r="D50" s="130" t="s">
        <v>3984</v>
      </c>
      <c r="E50" s="130" t="s">
        <v>3990</v>
      </c>
      <c r="F50" s="130" t="s">
        <v>4022</v>
      </c>
      <c r="G50" t="s">
        <v>12259</v>
      </c>
      <c r="H50" s="130" t="s">
        <v>2556</v>
      </c>
      <c r="I50" s="130" t="s">
        <v>3887</v>
      </c>
      <c r="J50" s="130" t="s">
        <v>3983</v>
      </c>
      <c r="K50" s="130" t="s">
        <v>3918</v>
      </c>
      <c r="L50" s="130" t="s">
        <v>3990</v>
      </c>
      <c r="M50" s="130" t="s">
        <v>4133</v>
      </c>
      <c r="P50" s="113" t="s">
        <v>3874</v>
      </c>
      <c r="Q50" s="130" t="s">
        <v>2736</v>
      </c>
      <c r="R50" s="113" t="s">
        <v>3918</v>
      </c>
      <c r="S50" s="130" t="s">
        <v>2600</v>
      </c>
      <c r="AH50" t="s">
        <v>12256</v>
      </c>
      <c r="AI50" s="167" t="s">
        <v>12181</v>
      </c>
      <c r="AJ50" s="168" t="s">
        <v>5585</v>
      </c>
      <c r="AK50" s="169" t="s">
        <v>3947</v>
      </c>
      <c r="AL50" s="170" t="s">
        <v>12182</v>
      </c>
    </row>
    <row r="51" spans="1:38" ht="18.75">
      <c r="A51" s="130" t="s">
        <v>2556</v>
      </c>
      <c r="B51" s="130" t="s">
        <v>3887</v>
      </c>
      <c r="C51" s="130" t="s">
        <v>3983</v>
      </c>
      <c r="D51" s="130" t="s">
        <v>2571</v>
      </c>
      <c r="E51" s="130" t="s">
        <v>2556</v>
      </c>
      <c r="F51" s="130" t="s">
        <v>4023</v>
      </c>
      <c r="G51" t="s">
        <v>12259</v>
      </c>
      <c r="H51" s="130" t="s">
        <v>2556</v>
      </c>
      <c r="I51" s="130" t="s">
        <v>3887</v>
      </c>
      <c r="J51" s="130" t="s">
        <v>3983</v>
      </c>
      <c r="K51" s="130" t="s">
        <v>3947</v>
      </c>
      <c r="L51" s="130" t="s">
        <v>2556</v>
      </c>
      <c r="M51" s="130" t="s">
        <v>4069</v>
      </c>
      <c r="P51" s="113" t="s">
        <v>3874</v>
      </c>
      <c r="Q51" s="130" t="s">
        <v>5696</v>
      </c>
      <c r="R51" s="113" t="s">
        <v>3918</v>
      </c>
      <c r="S51" s="130" t="s">
        <v>5609</v>
      </c>
      <c r="AH51" t="s">
        <v>12256</v>
      </c>
      <c r="AI51" s="167" t="s">
        <v>12183</v>
      </c>
      <c r="AJ51" s="168" t="s">
        <v>5585</v>
      </c>
      <c r="AK51" s="169" t="s">
        <v>3947</v>
      </c>
      <c r="AL51" s="170" t="s">
        <v>12061</v>
      </c>
    </row>
    <row r="52" spans="1:38" ht="18.75">
      <c r="A52" s="130" t="s">
        <v>2556</v>
      </c>
      <c r="B52" s="130" t="s">
        <v>3887</v>
      </c>
      <c r="C52" s="130" t="s">
        <v>3983</v>
      </c>
      <c r="D52" s="130" t="s">
        <v>2571</v>
      </c>
      <c r="E52" s="130" t="s">
        <v>3986</v>
      </c>
      <c r="F52" s="130" t="s">
        <v>4023</v>
      </c>
      <c r="G52" t="s">
        <v>12259</v>
      </c>
      <c r="H52" s="130" t="s">
        <v>2556</v>
      </c>
      <c r="I52" s="130" t="s">
        <v>3887</v>
      </c>
      <c r="J52" s="130" t="s">
        <v>3983</v>
      </c>
      <c r="K52" s="130" t="s">
        <v>3947</v>
      </c>
      <c r="L52" s="130" t="s">
        <v>3986</v>
      </c>
      <c r="M52" s="130" t="s">
        <v>4069</v>
      </c>
      <c r="P52" s="113" t="s">
        <v>3874</v>
      </c>
      <c r="Q52" s="130" t="s">
        <v>3764</v>
      </c>
      <c r="R52" s="113" t="s">
        <v>3918</v>
      </c>
      <c r="S52" s="130" t="s">
        <v>10081</v>
      </c>
      <c r="AH52" t="s">
        <v>12256</v>
      </c>
      <c r="AI52" s="167" t="s">
        <v>12185</v>
      </c>
      <c r="AJ52" s="168" t="s">
        <v>5585</v>
      </c>
      <c r="AK52" s="169" t="s">
        <v>3947</v>
      </c>
      <c r="AL52" s="170" t="s">
        <v>12187</v>
      </c>
    </row>
    <row r="53" spans="1:38" ht="18.75">
      <c r="A53" s="130" t="s">
        <v>2556</v>
      </c>
      <c r="B53" s="130" t="s">
        <v>3887</v>
      </c>
      <c r="C53" s="130" t="s">
        <v>3983</v>
      </c>
      <c r="D53" s="130" t="s">
        <v>2571</v>
      </c>
      <c r="E53" s="130" t="s">
        <v>3988</v>
      </c>
      <c r="F53" s="130" t="s">
        <v>4024</v>
      </c>
      <c r="G53" t="s">
        <v>12259</v>
      </c>
      <c r="H53" s="130" t="s">
        <v>2556</v>
      </c>
      <c r="I53" s="130" t="s">
        <v>3887</v>
      </c>
      <c r="J53" s="130" t="s">
        <v>3983</v>
      </c>
      <c r="K53" s="130" t="s">
        <v>3947</v>
      </c>
      <c r="L53" s="130" t="s">
        <v>3988</v>
      </c>
      <c r="M53" s="130" t="s">
        <v>4018</v>
      </c>
      <c r="P53" s="113" t="s">
        <v>3874</v>
      </c>
      <c r="Q53" s="130" t="s">
        <v>5701</v>
      </c>
      <c r="R53" s="113" t="s">
        <v>3918</v>
      </c>
      <c r="S53" s="130" t="s">
        <v>5716</v>
      </c>
      <c r="AH53" t="s">
        <v>12256</v>
      </c>
      <c r="AI53" s="167" t="s">
        <v>2737</v>
      </c>
      <c r="AJ53" s="168" t="s">
        <v>5585</v>
      </c>
      <c r="AK53" s="169" t="s">
        <v>3947</v>
      </c>
      <c r="AL53" s="170" t="s">
        <v>12189</v>
      </c>
    </row>
    <row r="54" spans="1:38" ht="18.75">
      <c r="A54" s="130" t="s">
        <v>2556</v>
      </c>
      <c r="B54" s="130" t="s">
        <v>3887</v>
      </c>
      <c r="C54" s="130" t="s">
        <v>3983</v>
      </c>
      <c r="D54" s="130" t="s">
        <v>2571</v>
      </c>
      <c r="E54" s="130" t="s">
        <v>3990</v>
      </c>
      <c r="F54" s="130" t="s">
        <v>4024</v>
      </c>
      <c r="G54" t="s">
        <v>12259</v>
      </c>
      <c r="H54" s="130" t="s">
        <v>2556</v>
      </c>
      <c r="I54" s="130" t="s">
        <v>3887</v>
      </c>
      <c r="J54" s="130" t="s">
        <v>3983</v>
      </c>
      <c r="K54" s="130" t="s">
        <v>3947</v>
      </c>
      <c r="L54" s="130" t="s">
        <v>3990</v>
      </c>
      <c r="M54" s="130" t="s">
        <v>4018</v>
      </c>
      <c r="P54" s="113" t="s">
        <v>3874</v>
      </c>
      <c r="Q54" s="130" t="s">
        <v>5704</v>
      </c>
      <c r="R54" s="113" t="s">
        <v>3918</v>
      </c>
      <c r="S54" s="130" t="s">
        <v>5719</v>
      </c>
      <c r="AH54" t="s">
        <v>12256</v>
      </c>
      <c r="AI54" s="167" t="s">
        <v>12181</v>
      </c>
      <c r="AJ54" s="168" t="s">
        <v>3734</v>
      </c>
      <c r="AK54" s="169" t="s">
        <v>3947</v>
      </c>
      <c r="AL54" s="170" t="s">
        <v>12182</v>
      </c>
    </row>
    <row r="55" spans="1:38" ht="18.75">
      <c r="A55" s="130" t="s">
        <v>2556</v>
      </c>
      <c r="B55" s="130" t="s">
        <v>3887</v>
      </c>
      <c r="C55" s="130" t="s">
        <v>3983</v>
      </c>
      <c r="D55" s="130" t="s">
        <v>2571</v>
      </c>
      <c r="E55" s="130" t="s">
        <v>2734</v>
      </c>
      <c r="F55" s="130" t="s">
        <v>4025</v>
      </c>
      <c r="G55" t="s">
        <v>12259</v>
      </c>
      <c r="H55" s="130" t="s">
        <v>2556</v>
      </c>
      <c r="I55" s="130" t="s">
        <v>3887</v>
      </c>
      <c r="J55" s="130" t="s">
        <v>3983</v>
      </c>
      <c r="K55" s="130" t="s">
        <v>3947</v>
      </c>
      <c r="L55" s="130" t="s">
        <v>2734</v>
      </c>
      <c r="M55" s="130" t="s">
        <v>4044</v>
      </c>
      <c r="P55" s="113" t="s">
        <v>3874</v>
      </c>
      <c r="Q55" s="130" t="s">
        <v>5707</v>
      </c>
      <c r="R55" s="113" t="s">
        <v>3918</v>
      </c>
      <c r="S55" s="130" t="s">
        <v>5721</v>
      </c>
      <c r="AH55" t="s">
        <v>12256</v>
      </c>
      <c r="AI55" s="167" t="s">
        <v>12183</v>
      </c>
      <c r="AJ55" s="168" t="s">
        <v>3734</v>
      </c>
      <c r="AK55" s="169" t="s">
        <v>3947</v>
      </c>
      <c r="AL55" s="170" t="s">
        <v>2554</v>
      </c>
    </row>
    <row r="56" spans="1:38" ht="18.75">
      <c r="A56" s="130" t="s">
        <v>2556</v>
      </c>
      <c r="B56" s="130" t="s">
        <v>3887</v>
      </c>
      <c r="C56" s="130" t="s">
        <v>3994</v>
      </c>
      <c r="D56" s="130" t="s">
        <v>3984</v>
      </c>
      <c r="E56" s="130" t="s">
        <v>2556</v>
      </c>
      <c r="F56" s="130" t="s">
        <v>4026</v>
      </c>
      <c r="G56" t="s">
        <v>12259</v>
      </c>
      <c r="H56" s="130" t="s">
        <v>2556</v>
      </c>
      <c r="I56" s="130" t="s">
        <v>3887</v>
      </c>
      <c r="J56" s="130" t="s">
        <v>3994</v>
      </c>
      <c r="K56" s="130" t="s">
        <v>3918</v>
      </c>
      <c r="L56" s="130" t="s">
        <v>2556</v>
      </c>
      <c r="M56" s="130" t="s">
        <v>4134</v>
      </c>
      <c r="P56" s="113" t="s">
        <v>3874</v>
      </c>
      <c r="Q56" s="130" t="s">
        <v>3766</v>
      </c>
      <c r="R56" s="113" t="s">
        <v>3918</v>
      </c>
      <c r="S56" s="130" t="s">
        <v>10085</v>
      </c>
      <c r="AH56" t="s">
        <v>12256</v>
      </c>
      <c r="AI56" s="167" t="s">
        <v>12185</v>
      </c>
      <c r="AJ56" s="168" t="s">
        <v>3734</v>
      </c>
      <c r="AK56" s="169" t="s">
        <v>3947</v>
      </c>
      <c r="AL56" s="170" t="s">
        <v>12187</v>
      </c>
    </row>
    <row r="57" spans="1:38" ht="18.75">
      <c r="A57" s="130" t="s">
        <v>2556</v>
      </c>
      <c r="B57" s="130" t="s">
        <v>3887</v>
      </c>
      <c r="C57" s="130" t="s">
        <v>3994</v>
      </c>
      <c r="D57" s="130" t="s">
        <v>3984</v>
      </c>
      <c r="E57" s="130" t="s">
        <v>3986</v>
      </c>
      <c r="F57" s="130" t="s">
        <v>4027</v>
      </c>
      <c r="G57" t="s">
        <v>12259</v>
      </c>
      <c r="H57" s="130" t="s">
        <v>2556</v>
      </c>
      <c r="I57" s="130" t="s">
        <v>3887</v>
      </c>
      <c r="J57" s="130" t="s">
        <v>3994</v>
      </c>
      <c r="K57" s="130" t="s">
        <v>3918</v>
      </c>
      <c r="L57" s="130" t="s">
        <v>3986</v>
      </c>
      <c r="M57" s="130" t="s">
        <v>4135</v>
      </c>
      <c r="P57" s="113" t="s">
        <v>3874</v>
      </c>
      <c r="Q57" s="130" t="s">
        <v>5712</v>
      </c>
      <c r="R57" s="113" t="s">
        <v>3918</v>
      </c>
      <c r="S57" s="130" t="s">
        <v>10087</v>
      </c>
      <c r="AH57" t="s">
        <v>12256</v>
      </c>
      <c r="AI57" s="167" t="s">
        <v>2737</v>
      </c>
      <c r="AJ57" s="168" t="s">
        <v>3734</v>
      </c>
      <c r="AK57" s="169" t="s">
        <v>3947</v>
      </c>
      <c r="AL57" s="170" t="s">
        <v>12189</v>
      </c>
    </row>
    <row r="58" spans="1:38" ht="18.75">
      <c r="A58" s="130" t="s">
        <v>2556</v>
      </c>
      <c r="B58" s="130" t="s">
        <v>3887</v>
      </c>
      <c r="C58" s="130" t="s">
        <v>3994</v>
      </c>
      <c r="D58" s="130" t="s">
        <v>3984</v>
      </c>
      <c r="E58" s="130" t="s">
        <v>3988</v>
      </c>
      <c r="F58" s="130" t="s">
        <v>4028</v>
      </c>
      <c r="G58" t="s">
        <v>12259</v>
      </c>
      <c r="H58" s="130" t="s">
        <v>2556</v>
      </c>
      <c r="I58" s="130" t="s">
        <v>3887</v>
      </c>
      <c r="J58" s="130" t="s">
        <v>3994</v>
      </c>
      <c r="K58" s="130" t="s">
        <v>3918</v>
      </c>
      <c r="L58" s="130" t="s">
        <v>3988</v>
      </c>
      <c r="M58" s="130" t="s">
        <v>4136</v>
      </c>
      <c r="P58" s="113" t="s">
        <v>3874</v>
      </c>
      <c r="Q58" s="130" t="s">
        <v>5715</v>
      </c>
      <c r="R58" s="113" t="s">
        <v>3918</v>
      </c>
      <c r="S58" s="130" t="s">
        <v>10089</v>
      </c>
      <c r="AH58" t="s">
        <v>12256</v>
      </c>
      <c r="AI58" s="167" t="s">
        <v>5588</v>
      </c>
      <c r="AJ58" s="168" t="s">
        <v>3734</v>
      </c>
      <c r="AK58" s="169" t="s">
        <v>3947</v>
      </c>
      <c r="AL58" s="170" t="s">
        <v>12194</v>
      </c>
    </row>
    <row r="59" spans="1:38" ht="18.75">
      <c r="A59" s="130" t="s">
        <v>2556</v>
      </c>
      <c r="B59" s="130" t="s">
        <v>3887</v>
      </c>
      <c r="C59" s="130" t="s">
        <v>3994</v>
      </c>
      <c r="D59" s="130" t="s">
        <v>3984</v>
      </c>
      <c r="E59" s="130" t="s">
        <v>3990</v>
      </c>
      <c r="F59" s="130" t="s">
        <v>4028</v>
      </c>
      <c r="G59" t="s">
        <v>12259</v>
      </c>
      <c r="H59" s="130" t="s">
        <v>2556</v>
      </c>
      <c r="I59" s="130" t="s">
        <v>3887</v>
      </c>
      <c r="J59" s="130" t="s">
        <v>3994</v>
      </c>
      <c r="K59" s="130" t="s">
        <v>3918</v>
      </c>
      <c r="L59" s="130" t="s">
        <v>3990</v>
      </c>
      <c r="M59" s="130" t="s">
        <v>4136</v>
      </c>
      <c r="P59" s="113" t="s">
        <v>3874</v>
      </c>
      <c r="Q59" s="130" t="s">
        <v>5718</v>
      </c>
      <c r="R59" s="113" t="s">
        <v>3918</v>
      </c>
      <c r="S59" s="130" t="s">
        <v>3743</v>
      </c>
      <c r="AH59" t="s">
        <v>12256</v>
      </c>
      <c r="AI59" s="167" t="s">
        <v>2737</v>
      </c>
      <c r="AJ59" s="168" t="s">
        <v>2737</v>
      </c>
      <c r="AK59" s="169" t="s">
        <v>3947</v>
      </c>
      <c r="AL59" s="170" t="s">
        <v>12066</v>
      </c>
    </row>
    <row r="60" spans="1:38" ht="18.75">
      <c r="A60" s="130" t="s">
        <v>2556</v>
      </c>
      <c r="B60" s="130" t="s">
        <v>3887</v>
      </c>
      <c r="C60" s="130" t="s">
        <v>3994</v>
      </c>
      <c r="D60" s="130" t="s">
        <v>2571</v>
      </c>
      <c r="E60" s="130" t="s">
        <v>2556</v>
      </c>
      <c r="F60" s="130" t="s">
        <v>4029</v>
      </c>
      <c r="G60" t="s">
        <v>12259</v>
      </c>
      <c r="H60" s="130" t="s">
        <v>2556</v>
      </c>
      <c r="I60" s="130" t="s">
        <v>3887</v>
      </c>
      <c r="J60" s="130" t="s">
        <v>3994</v>
      </c>
      <c r="K60" s="130" t="s">
        <v>3947</v>
      </c>
      <c r="L60" s="130" t="s">
        <v>2556</v>
      </c>
      <c r="M60" s="130" t="s">
        <v>4025</v>
      </c>
      <c r="P60" s="113" t="s">
        <v>3874</v>
      </c>
      <c r="Q60" s="130" t="s">
        <v>3576</v>
      </c>
      <c r="R60" s="113" t="s">
        <v>3918</v>
      </c>
      <c r="S60" s="130" t="s">
        <v>3609</v>
      </c>
      <c r="AH60" t="s">
        <v>12256</v>
      </c>
      <c r="AI60" s="167" t="s">
        <v>5588</v>
      </c>
      <c r="AJ60" s="168" t="s">
        <v>2737</v>
      </c>
      <c r="AK60" s="169" t="s">
        <v>3947</v>
      </c>
      <c r="AL60" s="170" t="s">
        <v>12066</v>
      </c>
    </row>
    <row r="61" spans="1:38" ht="18.75">
      <c r="A61" s="130" t="s">
        <v>2556</v>
      </c>
      <c r="B61" s="130" t="s">
        <v>3887</v>
      </c>
      <c r="C61" s="130" t="s">
        <v>3994</v>
      </c>
      <c r="D61" s="130" t="s">
        <v>2571</v>
      </c>
      <c r="E61" s="130" t="s">
        <v>3986</v>
      </c>
      <c r="F61" s="130" t="s">
        <v>4029</v>
      </c>
      <c r="G61" t="s">
        <v>12259</v>
      </c>
      <c r="H61" s="130" t="s">
        <v>2556</v>
      </c>
      <c r="I61" s="130" t="s">
        <v>3887</v>
      </c>
      <c r="J61" s="130" t="s">
        <v>3994</v>
      </c>
      <c r="K61" s="130" t="s">
        <v>3947</v>
      </c>
      <c r="L61" s="130" t="s">
        <v>3986</v>
      </c>
      <c r="M61" s="130" t="s">
        <v>4025</v>
      </c>
      <c r="P61" s="113" t="s">
        <v>3874</v>
      </c>
      <c r="Q61" s="130" t="s">
        <v>5723</v>
      </c>
      <c r="R61" s="113" t="s">
        <v>3918</v>
      </c>
      <c r="S61" s="130" t="s">
        <v>10092</v>
      </c>
      <c r="AH61" t="s">
        <v>12256</v>
      </c>
      <c r="AI61" s="171" t="s">
        <v>5588</v>
      </c>
      <c r="AJ61" s="172" t="s">
        <v>5585</v>
      </c>
      <c r="AK61" s="173" t="s">
        <v>3947</v>
      </c>
      <c r="AL61" s="174" t="s">
        <v>12066</v>
      </c>
    </row>
    <row r="62" spans="1:38" ht="18.75">
      <c r="A62" s="130" t="s">
        <v>2556</v>
      </c>
      <c r="B62" s="130" t="s">
        <v>3887</v>
      </c>
      <c r="C62" s="130" t="s">
        <v>3994</v>
      </c>
      <c r="D62" s="130" t="s">
        <v>2571</v>
      </c>
      <c r="E62" s="130" t="s">
        <v>3988</v>
      </c>
      <c r="F62" s="130" t="s">
        <v>4025</v>
      </c>
      <c r="G62" t="s">
        <v>12259</v>
      </c>
      <c r="H62" s="130" t="s">
        <v>2556</v>
      </c>
      <c r="I62" s="130" t="s">
        <v>3887</v>
      </c>
      <c r="J62" s="130" t="s">
        <v>3994</v>
      </c>
      <c r="K62" s="130" t="s">
        <v>3947</v>
      </c>
      <c r="L62" s="130" t="s">
        <v>3988</v>
      </c>
      <c r="M62" s="130" t="s">
        <v>4044</v>
      </c>
      <c r="P62" s="113" t="s">
        <v>3874</v>
      </c>
      <c r="Q62" s="130" t="s">
        <v>5726</v>
      </c>
      <c r="R62" s="113" t="s">
        <v>3918</v>
      </c>
      <c r="S62" s="130" t="s">
        <v>10094</v>
      </c>
      <c r="AH62" t="s">
        <v>12259</v>
      </c>
      <c r="AI62" s="167" t="s">
        <v>12181</v>
      </c>
      <c r="AJ62" s="168" t="s">
        <v>2737</v>
      </c>
      <c r="AK62" s="169" t="s">
        <v>3918</v>
      </c>
      <c r="AL62" s="170" t="s">
        <v>2555</v>
      </c>
    </row>
    <row r="63" spans="1:38" ht="18.75">
      <c r="A63" s="130" t="s">
        <v>2556</v>
      </c>
      <c r="B63" s="130" t="s">
        <v>3887</v>
      </c>
      <c r="C63" s="130" t="s">
        <v>3994</v>
      </c>
      <c r="D63" s="130" t="s">
        <v>2571</v>
      </c>
      <c r="E63" s="130" t="s">
        <v>3990</v>
      </c>
      <c r="F63" s="130" t="s">
        <v>4025</v>
      </c>
      <c r="G63" t="s">
        <v>12259</v>
      </c>
      <c r="H63" s="130" t="s">
        <v>2556</v>
      </c>
      <c r="I63" s="130" t="s">
        <v>3887</v>
      </c>
      <c r="J63" s="130" t="s">
        <v>3994</v>
      </c>
      <c r="K63" s="130" t="s">
        <v>3947</v>
      </c>
      <c r="L63" s="130" t="s">
        <v>3990</v>
      </c>
      <c r="M63" s="130" t="s">
        <v>4044</v>
      </c>
      <c r="P63" s="113" t="s">
        <v>3874</v>
      </c>
      <c r="Q63" s="130" t="s">
        <v>5729</v>
      </c>
      <c r="R63" s="113" t="s">
        <v>3918</v>
      </c>
      <c r="S63" s="130" t="s">
        <v>10096</v>
      </c>
      <c r="AH63" t="s">
        <v>12259</v>
      </c>
      <c r="AI63" s="167" t="s">
        <v>12183</v>
      </c>
      <c r="AJ63" s="168" t="s">
        <v>2737</v>
      </c>
      <c r="AK63" s="169" t="s">
        <v>3918</v>
      </c>
      <c r="AL63" s="170" t="s">
        <v>12184</v>
      </c>
    </row>
    <row r="64" spans="1:38" ht="18.75">
      <c r="A64" s="130" t="s">
        <v>2556</v>
      </c>
      <c r="B64" s="130" t="s">
        <v>3887</v>
      </c>
      <c r="C64" s="130" t="s">
        <v>3994</v>
      </c>
      <c r="D64" s="130" t="s">
        <v>2571</v>
      </c>
      <c r="E64" s="130" t="s">
        <v>2734</v>
      </c>
      <c r="F64" s="130" t="s">
        <v>4030</v>
      </c>
      <c r="G64" t="s">
        <v>12259</v>
      </c>
      <c r="H64" s="130" t="s">
        <v>2556</v>
      </c>
      <c r="I64" s="130" t="s">
        <v>3887</v>
      </c>
      <c r="J64" s="130" t="s">
        <v>3994</v>
      </c>
      <c r="K64" s="130" t="s">
        <v>3947</v>
      </c>
      <c r="L64" s="130" t="s">
        <v>2734</v>
      </c>
      <c r="M64" s="130" t="s">
        <v>4137</v>
      </c>
      <c r="P64" s="113" t="s">
        <v>3874</v>
      </c>
      <c r="Q64" s="130" t="s">
        <v>3769</v>
      </c>
      <c r="R64" s="113" t="s">
        <v>3918</v>
      </c>
      <c r="S64" s="130" t="s">
        <v>10098</v>
      </c>
      <c r="AH64" t="s">
        <v>12259</v>
      </c>
      <c r="AI64" s="167" t="s">
        <v>12185</v>
      </c>
      <c r="AJ64" s="168" t="s">
        <v>2737</v>
      </c>
      <c r="AK64" s="169" t="s">
        <v>3918</v>
      </c>
      <c r="AL64" s="170" t="s">
        <v>12186</v>
      </c>
    </row>
    <row r="65" spans="1:38" ht="18.75">
      <c r="A65" s="130" t="s">
        <v>2556</v>
      </c>
      <c r="B65" s="130" t="s">
        <v>3887</v>
      </c>
      <c r="C65" s="130" t="s">
        <v>4001</v>
      </c>
      <c r="D65" s="130" t="s">
        <v>3984</v>
      </c>
      <c r="E65" s="130" t="s">
        <v>2556</v>
      </c>
      <c r="F65" s="130" t="s">
        <v>4031</v>
      </c>
      <c r="G65" t="s">
        <v>12259</v>
      </c>
      <c r="H65" s="130" t="s">
        <v>2556</v>
      </c>
      <c r="I65" s="130" t="s">
        <v>3887</v>
      </c>
      <c r="J65" s="130" t="s">
        <v>4001</v>
      </c>
      <c r="K65" s="130" t="s">
        <v>3918</v>
      </c>
      <c r="L65" s="130" t="s">
        <v>2556</v>
      </c>
      <c r="M65" s="130" t="s">
        <v>4138</v>
      </c>
      <c r="P65" s="113" t="s">
        <v>3874</v>
      </c>
      <c r="Q65" s="130" t="s">
        <v>5734</v>
      </c>
      <c r="R65" s="113" t="s">
        <v>3918</v>
      </c>
      <c r="S65" s="130" t="s">
        <v>5748</v>
      </c>
      <c r="AH65" t="s">
        <v>12259</v>
      </c>
      <c r="AI65" s="167" t="s">
        <v>12181</v>
      </c>
      <c r="AJ65" s="168" t="s">
        <v>5585</v>
      </c>
      <c r="AK65" s="169" t="s">
        <v>3918</v>
      </c>
      <c r="AL65" s="170" t="s">
        <v>3597</v>
      </c>
    </row>
    <row r="66" spans="1:38" ht="18.75">
      <c r="A66" s="130" t="s">
        <v>2556</v>
      </c>
      <c r="B66" s="130" t="s">
        <v>3887</v>
      </c>
      <c r="C66" s="130" t="s">
        <v>4001</v>
      </c>
      <c r="D66" s="130" t="s">
        <v>3984</v>
      </c>
      <c r="E66" s="130" t="s">
        <v>3986</v>
      </c>
      <c r="F66" s="130" t="s">
        <v>4032</v>
      </c>
      <c r="G66" t="s">
        <v>12259</v>
      </c>
      <c r="H66" s="130" t="s">
        <v>2556</v>
      </c>
      <c r="I66" s="130" t="s">
        <v>3887</v>
      </c>
      <c r="J66" s="130" t="s">
        <v>4001</v>
      </c>
      <c r="K66" s="130" t="s">
        <v>3918</v>
      </c>
      <c r="L66" s="130" t="s">
        <v>3986</v>
      </c>
      <c r="M66" s="130" t="s">
        <v>4139</v>
      </c>
      <c r="P66" s="113" t="s">
        <v>3874</v>
      </c>
      <c r="Q66" s="130" t="s">
        <v>5737</v>
      </c>
      <c r="R66" s="113" t="s">
        <v>3918</v>
      </c>
      <c r="S66" s="130" t="s">
        <v>5751</v>
      </c>
      <c r="AH66" t="s">
        <v>12259</v>
      </c>
      <c r="AI66" s="167" t="s">
        <v>12183</v>
      </c>
      <c r="AJ66" s="168" t="s">
        <v>5585</v>
      </c>
      <c r="AK66" s="169" t="s">
        <v>3918</v>
      </c>
      <c r="AL66" s="170" t="s">
        <v>12070</v>
      </c>
    </row>
    <row r="67" spans="1:38" ht="18.75">
      <c r="A67" s="130" t="s">
        <v>2556</v>
      </c>
      <c r="B67" s="130" t="s">
        <v>3887</v>
      </c>
      <c r="C67" s="130" t="s">
        <v>4001</v>
      </c>
      <c r="D67" s="130" t="s">
        <v>3984</v>
      </c>
      <c r="E67" s="130" t="s">
        <v>3988</v>
      </c>
      <c r="F67" s="130" t="s">
        <v>4033</v>
      </c>
      <c r="G67" t="s">
        <v>12259</v>
      </c>
      <c r="H67" s="130" t="s">
        <v>2556</v>
      </c>
      <c r="I67" s="130" t="s">
        <v>3887</v>
      </c>
      <c r="J67" s="130" t="s">
        <v>4001</v>
      </c>
      <c r="K67" s="130" t="s">
        <v>3918</v>
      </c>
      <c r="L67" s="130" t="s">
        <v>3988</v>
      </c>
      <c r="M67" s="130" t="s">
        <v>3989</v>
      </c>
      <c r="P67" s="113" t="s">
        <v>3874</v>
      </c>
      <c r="Q67" s="130" t="s">
        <v>5740</v>
      </c>
      <c r="R67" s="113" t="s">
        <v>3918</v>
      </c>
      <c r="S67" s="130" t="s">
        <v>5752</v>
      </c>
      <c r="AH67" t="s">
        <v>12259</v>
      </c>
      <c r="AI67" s="167" t="s">
        <v>12185</v>
      </c>
      <c r="AJ67" s="168" t="s">
        <v>5585</v>
      </c>
      <c r="AK67" s="169" t="s">
        <v>3918</v>
      </c>
      <c r="AL67" s="170" t="s">
        <v>12188</v>
      </c>
    </row>
    <row r="68" spans="1:38" ht="18.75">
      <c r="A68" s="130" t="s">
        <v>2556</v>
      </c>
      <c r="B68" s="130" t="s">
        <v>3887</v>
      </c>
      <c r="C68" s="130" t="s">
        <v>4001</v>
      </c>
      <c r="D68" s="130" t="s">
        <v>3984</v>
      </c>
      <c r="E68" s="130" t="s">
        <v>3990</v>
      </c>
      <c r="F68" s="130" t="s">
        <v>4033</v>
      </c>
      <c r="G68" t="s">
        <v>12259</v>
      </c>
      <c r="H68" s="130" t="s">
        <v>2556</v>
      </c>
      <c r="I68" s="130" t="s">
        <v>3887</v>
      </c>
      <c r="J68" s="130" t="s">
        <v>4001</v>
      </c>
      <c r="K68" s="130" t="s">
        <v>3918</v>
      </c>
      <c r="L68" s="130" t="s">
        <v>3990</v>
      </c>
      <c r="M68" s="130" t="s">
        <v>3989</v>
      </c>
      <c r="P68" s="113" t="s">
        <v>3874</v>
      </c>
      <c r="Q68" s="130" t="s">
        <v>3771</v>
      </c>
      <c r="R68" s="113" t="s">
        <v>3918</v>
      </c>
      <c r="S68" s="130" t="s">
        <v>10103</v>
      </c>
      <c r="AH68" t="s">
        <v>12259</v>
      </c>
      <c r="AI68" s="167" t="s">
        <v>2737</v>
      </c>
      <c r="AJ68" s="168" t="s">
        <v>5585</v>
      </c>
      <c r="AK68" s="169" t="s">
        <v>3918</v>
      </c>
      <c r="AL68" s="170" t="s">
        <v>12189</v>
      </c>
    </row>
    <row r="69" spans="1:38" ht="18.75">
      <c r="A69" s="130" t="s">
        <v>2556</v>
      </c>
      <c r="B69" s="130" t="s">
        <v>3887</v>
      </c>
      <c r="C69" s="130" t="s">
        <v>4001</v>
      </c>
      <c r="D69" s="130" t="s">
        <v>2571</v>
      </c>
      <c r="E69" s="130" t="s">
        <v>2556</v>
      </c>
      <c r="F69" s="130" t="s">
        <v>4034</v>
      </c>
      <c r="G69" t="s">
        <v>12259</v>
      </c>
      <c r="H69" s="130" t="s">
        <v>2556</v>
      </c>
      <c r="I69" s="130" t="s">
        <v>3887</v>
      </c>
      <c r="J69" s="130" t="s">
        <v>4001</v>
      </c>
      <c r="K69" s="130" t="s">
        <v>3947</v>
      </c>
      <c r="L69" s="130" t="s">
        <v>2556</v>
      </c>
      <c r="M69" s="130" t="s">
        <v>4140</v>
      </c>
      <c r="P69" s="113" t="s">
        <v>3874</v>
      </c>
      <c r="Q69" s="130" t="s">
        <v>5745</v>
      </c>
      <c r="R69" s="113" t="s">
        <v>3918</v>
      </c>
      <c r="S69" s="130" t="s">
        <v>10104</v>
      </c>
      <c r="AH69" t="s">
        <v>12259</v>
      </c>
      <c r="AI69" s="167" t="s">
        <v>12181</v>
      </c>
      <c r="AJ69" s="168" t="s">
        <v>3734</v>
      </c>
      <c r="AK69" s="169" t="s">
        <v>3918</v>
      </c>
      <c r="AL69" s="170" t="s">
        <v>12190</v>
      </c>
    </row>
    <row r="70" spans="1:38" ht="18.75">
      <c r="A70" s="130" t="s">
        <v>2556</v>
      </c>
      <c r="B70" s="130" t="s">
        <v>3887</v>
      </c>
      <c r="C70" s="130" t="s">
        <v>4001</v>
      </c>
      <c r="D70" s="130" t="s">
        <v>2571</v>
      </c>
      <c r="E70" s="130" t="s">
        <v>3986</v>
      </c>
      <c r="F70" s="130" t="s">
        <v>4034</v>
      </c>
      <c r="G70" t="s">
        <v>12259</v>
      </c>
      <c r="H70" s="130" t="s">
        <v>2556</v>
      </c>
      <c r="I70" s="130" t="s">
        <v>3887</v>
      </c>
      <c r="J70" s="130" t="s">
        <v>4001</v>
      </c>
      <c r="K70" s="130" t="s">
        <v>3947</v>
      </c>
      <c r="L70" s="130" t="s">
        <v>3986</v>
      </c>
      <c r="M70" s="130" t="s">
        <v>4140</v>
      </c>
      <c r="P70" s="113" t="s">
        <v>3874</v>
      </c>
      <c r="Q70" s="130" t="s">
        <v>3578</v>
      </c>
      <c r="R70" s="113" t="s">
        <v>3918</v>
      </c>
      <c r="S70" s="130" t="s">
        <v>10106</v>
      </c>
      <c r="AH70" t="s">
        <v>12259</v>
      </c>
      <c r="AI70" s="167" t="s">
        <v>12183</v>
      </c>
      <c r="AJ70" s="168" t="s">
        <v>3734</v>
      </c>
      <c r="AK70" s="169" t="s">
        <v>3918</v>
      </c>
      <c r="AL70" s="170" t="s">
        <v>12191</v>
      </c>
    </row>
    <row r="71" spans="1:38" ht="18.75">
      <c r="A71" s="130" t="s">
        <v>2556</v>
      </c>
      <c r="B71" s="130" t="s">
        <v>3887</v>
      </c>
      <c r="C71" s="130" t="s">
        <v>4001</v>
      </c>
      <c r="D71" s="130" t="s">
        <v>2571</v>
      </c>
      <c r="E71" s="130" t="s">
        <v>3988</v>
      </c>
      <c r="F71" s="130" t="s">
        <v>4035</v>
      </c>
      <c r="G71" t="s">
        <v>12259</v>
      </c>
      <c r="H71" s="130" t="s">
        <v>2556</v>
      </c>
      <c r="I71" s="130" t="s">
        <v>3887</v>
      </c>
      <c r="J71" s="130" t="s">
        <v>4001</v>
      </c>
      <c r="K71" s="130" t="s">
        <v>3947</v>
      </c>
      <c r="L71" s="130" t="s">
        <v>3988</v>
      </c>
      <c r="M71" s="130" t="s">
        <v>4036</v>
      </c>
      <c r="P71" s="113" t="s">
        <v>3874</v>
      </c>
      <c r="Q71" s="130" t="s">
        <v>5750</v>
      </c>
      <c r="R71" s="113" t="s">
        <v>3918</v>
      </c>
      <c r="S71" s="130" t="s">
        <v>10108</v>
      </c>
      <c r="AH71" t="s">
        <v>12259</v>
      </c>
      <c r="AI71" s="167" t="s">
        <v>12185</v>
      </c>
      <c r="AJ71" s="168" t="s">
        <v>3734</v>
      </c>
      <c r="AK71" s="169" t="s">
        <v>3918</v>
      </c>
      <c r="AL71" s="170" t="s">
        <v>12192</v>
      </c>
    </row>
    <row r="72" spans="1:38" ht="18.75">
      <c r="A72" s="130" t="s">
        <v>2556</v>
      </c>
      <c r="B72" s="130" t="s">
        <v>3887</v>
      </c>
      <c r="C72" s="130" t="s">
        <v>4001</v>
      </c>
      <c r="D72" s="130" t="s">
        <v>2571</v>
      </c>
      <c r="E72" s="130" t="s">
        <v>3990</v>
      </c>
      <c r="F72" s="130" t="s">
        <v>4035</v>
      </c>
      <c r="G72" t="s">
        <v>12259</v>
      </c>
      <c r="H72" s="130" t="s">
        <v>2556</v>
      </c>
      <c r="I72" s="130" t="s">
        <v>3887</v>
      </c>
      <c r="J72" s="130" t="s">
        <v>4001</v>
      </c>
      <c r="K72" s="130" t="s">
        <v>3947</v>
      </c>
      <c r="L72" s="130" t="s">
        <v>3990</v>
      </c>
      <c r="M72" s="130" t="s">
        <v>4036</v>
      </c>
      <c r="P72" s="113" t="s">
        <v>3874</v>
      </c>
      <c r="Q72" s="130" t="s">
        <v>3773</v>
      </c>
      <c r="R72" s="113" t="s">
        <v>3918</v>
      </c>
      <c r="S72" s="130" t="s">
        <v>10110</v>
      </c>
      <c r="AH72" t="s">
        <v>12259</v>
      </c>
      <c r="AI72" s="167" t="s">
        <v>2737</v>
      </c>
      <c r="AJ72" s="168" t="s">
        <v>3734</v>
      </c>
      <c r="AK72" s="169" t="s">
        <v>3918</v>
      </c>
      <c r="AL72" s="170" t="s">
        <v>12193</v>
      </c>
    </row>
    <row r="73" spans="1:38" ht="18.75">
      <c r="A73" s="130" t="s">
        <v>2556</v>
      </c>
      <c r="B73" s="130" t="s">
        <v>3887</v>
      </c>
      <c r="C73" s="130" t="s">
        <v>4001</v>
      </c>
      <c r="D73" s="130" t="s">
        <v>2571</v>
      </c>
      <c r="E73" s="130" t="s">
        <v>2734</v>
      </c>
      <c r="F73" s="130" t="s">
        <v>4036</v>
      </c>
      <c r="G73" t="s">
        <v>12259</v>
      </c>
      <c r="H73" s="130" t="s">
        <v>2556</v>
      </c>
      <c r="I73" s="130" t="s">
        <v>3887</v>
      </c>
      <c r="J73" s="130" t="s">
        <v>4001</v>
      </c>
      <c r="K73" s="130" t="s">
        <v>3947</v>
      </c>
      <c r="L73" s="130" t="s">
        <v>2734</v>
      </c>
      <c r="M73" s="130" t="s">
        <v>4141</v>
      </c>
      <c r="P73" s="113" t="s">
        <v>3874</v>
      </c>
      <c r="Q73" s="130" t="s">
        <v>5754</v>
      </c>
      <c r="R73" s="113" t="s">
        <v>3918</v>
      </c>
      <c r="S73" s="130" t="s">
        <v>10112</v>
      </c>
      <c r="AH73" t="s">
        <v>12259</v>
      </c>
      <c r="AI73" s="167" t="s">
        <v>5588</v>
      </c>
      <c r="AJ73" s="168" t="s">
        <v>3734</v>
      </c>
      <c r="AK73" s="169" t="s">
        <v>3918</v>
      </c>
      <c r="AL73" s="170" t="s">
        <v>12194</v>
      </c>
    </row>
    <row r="74" spans="1:38" ht="18.75">
      <c r="A74" s="130" t="s">
        <v>2556</v>
      </c>
      <c r="B74" s="130" t="s">
        <v>3887</v>
      </c>
      <c r="C74" s="130" t="s">
        <v>4007</v>
      </c>
      <c r="D74" s="130" t="s">
        <v>3984</v>
      </c>
      <c r="E74" s="130" t="s">
        <v>2556</v>
      </c>
      <c r="F74" s="130" t="s">
        <v>4016</v>
      </c>
      <c r="G74" t="s">
        <v>12259</v>
      </c>
      <c r="H74" s="130" t="s">
        <v>2556</v>
      </c>
      <c r="I74" s="130" t="s">
        <v>3887</v>
      </c>
      <c r="J74" s="130" t="s">
        <v>4007</v>
      </c>
      <c r="K74" s="130" t="s">
        <v>3918</v>
      </c>
      <c r="L74" s="130" t="s">
        <v>2556</v>
      </c>
      <c r="M74" s="130" t="s">
        <v>4129</v>
      </c>
      <c r="P74" s="113" t="s">
        <v>3874</v>
      </c>
      <c r="Q74" s="130" t="s">
        <v>5757</v>
      </c>
      <c r="R74" s="113" t="s">
        <v>3918</v>
      </c>
      <c r="S74" s="130" t="s">
        <v>10114</v>
      </c>
      <c r="AH74" t="s">
        <v>12259</v>
      </c>
      <c r="AI74" s="167" t="s">
        <v>2737</v>
      </c>
      <c r="AJ74" s="168" t="s">
        <v>2737</v>
      </c>
      <c r="AK74" s="169" t="s">
        <v>3918</v>
      </c>
      <c r="AL74" s="170" t="s">
        <v>12066</v>
      </c>
    </row>
    <row r="75" spans="1:38" ht="18.75">
      <c r="A75" s="130" t="s">
        <v>2556</v>
      </c>
      <c r="B75" s="130" t="s">
        <v>3887</v>
      </c>
      <c r="C75" s="130" t="s">
        <v>4007</v>
      </c>
      <c r="D75" s="130" t="s">
        <v>3984</v>
      </c>
      <c r="E75" s="130" t="s">
        <v>3986</v>
      </c>
      <c r="F75" s="130" t="s">
        <v>4037</v>
      </c>
      <c r="G75" t="s">
        <v>12259</v>
      </c>
      <c r="H75" s="130" t="s">
        <v>2556</v>
      </c>
      <c r="I75" s="130" t="s">
        <v>3887</v>
      </c>
      <c r="J75" s="130" t="s">
        <v>4007</v>
      </c>
      <c r="K75" s="130" t="s">
        <v>3918</v>
      </c>
      <c r="L75" s="130" t="s">
        <v>3986</v>
      </c>
      <c r="M75" s="130" t="s">
        <v>4142</v>
      </c>
      <c r="P75" s="113" t="s">
        <v>3874</v>
      </c>
      <c r="Q75" s="130" t="s">
        <v>5760</v>
      </c>
      <c r="R75" s="113" t="s">
        <v>3918</v>
      </c>
      <c r="S75" s="130" t="s">
        <v>10116</v>
      </c>
      <c r="AH75" t="s">
        <v>12259</v>
      </c>
      <c r="AI75" s="167" t="s">
        <v>5588</v>
      </c>
      <c r="AJ75" s="168" t="s">
        <v>2737</v>
      </c>
      <c r="AK75" s="169" t="s">
        <v>3918</v>
      </c>
      <c r="AL75" s="170" t="s">
        <v>12066</v>
      </c>
    </row>
    <row r="76" spans="1:38" ht="18.75">
      <c r="A76" s="130" t="s">
        <v>2556</v>
      </c>
      <c r="B76" s="130" t="s">
        <v>3887</v>
      </c>
      <c r="C76" s="130" t="s">
        <v>4007</v>
      </c>
      <c r="D76" s="130" t="s">
        <v>3984</v>
      </c>
      <c r="E76" s="130" t="s">
        <v>3988</v>
      </c>
      <c r="F76" s="130" t="s">
        <v>823</v>
      </c>
      <c r="G76" t="s">
        <v>12259</v>
      </c>
      <c r="H76" s="130" t="s">
        <v>2556</v>
      </c>
      <c r="I76" s="130" t="s">
        <v>3887</v>
      </c>
      <c r="J76" s="130" t="s">
        <v>4007</v>
      </c>
      <c r="K76" s="130" t="s">
        <v>3918</v>
      </c>
      <c r="L76" s="130" t="s">
        <v>3988</v>
      </c>
      <c r="M76" s="130" t="s">
        <v>4143</v>
      </c>
      <c r="P76" s="113" t="s">
        <v>3874</v>
      </c>
      <c r="Q76" s="130" t="s">
        <v>3775</v>
      </c>
      <c r="R76" s="113" t="s">
        <v>3918</v>
      </c>
      <c r="S76" s="130" t="s">
        <v>10118</v>
      </c>
      <c r="AH76" t="s">
        <v>12259</v>
      </c>
      <c r="AI76" s="167" t="s">
        <v>5588</v>
      </c>
      <c r="AJ76" s="168" t="s">
        <v>5585</v>
      </c>
      <c r="AK76" s="169" t="s">
        <v>3918</v>
      </c>
      <c r="AL76" s="170" t="s">
        <v>12066</v>
      </c>
    </row>
    <row r="77" spans="1:38" ht="18.75">
      <c r="A77" s="130" t="s">
        <v>2556</v>
      </c>
      <c r="B77" s="130" t="s">
        <v>3887</v>
      </c>
      <c r="C77" s="130" t="s">
        <v>4007</v>
      </c>
      <c r="D77" s="130" t="s">
        <v>3984</v>
      </c>
      <c r="E77" s="130" t="s">
        <v>3990</v>
      </c>
      <c r="F77" s="130" t="s">
        <v>823</v>
      </c>
      <c r="G77" t="s">
        <v>12259</v>
      </c>
      <c r="H77" s="130" t="s">
        <v>2556</v>
      </c>
      <c r="I77" s="130" t="s">
        <v>3887</v>
      </c>
      <c r="J77" s="130" t="s">
        <v>4007</v>
      </c>
      <c r="K77" s="130" t="s">
        <v>3918</v>
      </c>
      <c r="L77" s="130" t="s">
        <v>3990</v>
      </c>
      <c r="M77" s="130" t="s">
        <v>4143</v>
      </c>
      <c r="P77" s="113" t="s">
        <v>3874</v>
      </c>
      <c r="Q77" s="130" t="s">
        <v>5765</v>
      </c>
      <c r="R77" s="113" t="s">
        <v>3918</v>
      </c>
      <c r="S77" s="130" t="s">
        <v>5780</v>
      </c>
      <c r="AH77" t="s">
        <v>12259</v>
      </c>
      <c r="AI77" s="167" t="s">
        <v>12181</v>
      </c>
      <c r="AJ77" s="168" t="s">
        <v>2737</v>
      </c>
      <c r="AK77" s="169" t="s">
        <v>3947</v>
      </c>
      <c r="AL77" s="170" t="s">
        <v>12182</v>
      </c>
    </row>
    <row r="78" spans="1:38" ht="18.75">
      <c r="A78" s="130" t="s">
        <v>2556</v>
      </c>
      <c r="B78" s="130" t="s">
        <v>3887</v>
      </c>
      <c r="C78" s="130" t="s">
        <v>4007</v>
      </c>
      <c r="D78" s="130" t="s">
        <v>2571</v>
      </c>
      <c r="E78" s="130" t="s">
        <v>2556</v>
      </c>
      <c r="F78" s="130" t="s">
        <v>4038</v>
      </c>
      <c r="G78" t="s">
        <v>12259</v>
      </c>
      <c r="H78" s="130" t="s">
        <v>2556</v>
      </c>
      <c r="I78" s="130" t="s">
        <v>3887</v>
      </c>
      <c r="J78" s="130" t="s">
        <v>4007</v>
      </c>
      <c r="K78" s="130" t="s">
        <v>3947</v>
      </c>
      <c r="L78" s="130" t="s">
        <v>2556</v>
      </c>
      <c r="M78" s="130" t="s">
        <v>4144</v>
      </c>
      <c r="P78" s="113" t="s">
        <v>3874</v>
      </c>
      <c r="Q78" s="130" t="s">
        <v>5768</v>
      </c>
      <c r="R78" s="113" t="s">
        <v>3918</v>
      </c>
      <c r="S78" s="130" t="s">
        <v>5783</v>
      </c>
      <c r="AH78" t="s">
        <v>12259</v>
      </c>
      <c r="AI78" s="167" t="s">
        <v>12183</v>
      </c>
      <c r="AJ78" s="168" t="s">
        <v>2737</v>
      </c>
      <c r="AK78" s="169" t="s">
        <v>3947</v>
      </c>
      <c r="AL78" s="170" t="s">
        <v>2554</v>
      </c>
    </row>
    <row r="79" spans="1:38" ht="18.75">
      <c r="A79" s="130" t="s">
        <v>2556</v>
      </c>
      <c r="B79" s="130" t="s">
        <v>3887</v>
      </c>
      <c r="C79" s="130" t="s">
        <v>4007</v>
      </c>
      <c r="D79" s="130" t="s">
        <v>2571</v>
      </c>
      <c r="E79" s="130" t="s">
        <v>3986</v>
      </c>
      <c r="F79" s="130" t="s">
        <v>4038</v>
      </c>
      <c r="G79" t="s">
        <v>12259</v>
      </c>
      <c r="H79" s="130" t="s">
        <v>2556</v>
      </c>
      <c r="I79" s="130" t="s">
        <v>3887</v>
      </c>
      <c r="J79" s="130" t="s">
        <v>4007</v>
      </c>
      <c r="K79" s="130" t="s">
        <v>3947</v>
      </c>
      <c r="L79" s="130" t="s">
        <v>3986</v>
      </c>
      <c r="M79" s="130" t="s">
        <v>4144</v>
      </c>
      <c r="P79" s="113" t="s">
        <v>3874</v>
      </c>
      <c r="Q79" s="130" t="s">
        <v>5771</v>
      </c>
      <c r="R79" s="113" t="s">
        <v>3918</v>
      </c>
      <c r="S79" s="130" t="s">
        <v>5785</v>
      </c>
      <c r="AH79" t="s">
        <v>12259</v>
      </c>
      <c r="AI79" s="167" t="s">
        <v>12185</v>
      </c>
      <c r="AJ79" s="168" t="s">
        <v>2737</v>
      </c>
      <c r="AK79" s="169" t="s">
        <v>3947</v>
      </c>
      <c r="AL79" s="170" t="s">
        <v>12187</v>
      </c>
    </row>
    <row r="80" spans="1:38" ht="18.75">
      <c r="A80" s="130" t="s">
        <v>2556</v>
      </c>
      <c r="B80" s="130" t="s">
        <v>3887</v>
      </c>
      <c r="C80" s="130" t="s">
        <v>4007</v>
      </c>
      <c r="D80" s="130" t="s">
        <v>2571</v>
      </c>
      <c r="E80" s="130" t="s">
        <v>3988</v>
      </c>
      <c r="F80" s="130" t="s">
        <v>4039</v>
      </c>
      <c r="G80" t="s">
        <v>12259</v>
      </c>
      <c r="H80" s="130" t="s">
        <v>2556</v>
      </c>
      <c r="I80" s="130" t="s">
        <v>3887</v>
      </c>
      <c r="J80" s="130" t="s">
        <v>4007</v>
      </c>
      <c r="K80" s="130" t="s">
        <v>3947</v>
      </c>
      <c r="L80" s="130" t="s">
        <v>3988</v>
      </c>
      <c r="M80" s="130" t="s">
        <v>4063</v>
      </c>
      <c r="P80" s="113" t="s">
        <v>3874</v>
      </c>
      <c r="Q80" s="130" t="s">
        <v>3580</v>
      </c>
      <c r="R80" s="113" t="s">
        <v>3918</v>
      </c>
      <c r="S80" s="130" t="s">
        <v>10122</v>
      </c>
      <c r="AH80" t="s">
        <v>12259</v>
      </c>
      <c r="AI80" s="167" t="s">
        <v>12181</v>
      </c>
      <c r="AJ80" s="168" t="s">
        <v>5585</v>
      </c>
      <c r="AK80" s="169" t="s">
        <v>3947</v>
      </c>
      <c r="AL80" s="170" t="s">
        <v>12182</v>
      </c>
    </row>
    <row r="81" spans="1:38" ht="18.75">
      <c r="A81" s="130" t="s">
        <v>2556</v>
      </c>
      <c r="B81" s="130" t="s">
        <v>3887</v>
      </c>
      <c r="C81" s="130" t="s">
        <v>4007</v>
      </c>
      <c r="D81" s="130" t="s">
        <v>2571</v>
      </c>
      <c r="E81" s="130" t="s">
        <v>3990</v>
      </c>
      <c r="F81" s="130" t="s">
        <v>4039</v>
      </c>
      <c r="G81" t="s">
        <v>12259</v>
      </c>
      <c r="H81" s="130" t="s">
        <v>2556</v>
      </c>
      <c r="I81" s="130" t="s">
        <v>3887</v>
      </c>
      <c r="J81" s="130" t="s">
        <v>4007</v>
      </c>
      <c r="K81" s="130" t="s">
        <v>3947</v>
      </c>
      <c r="L81" s="130" t="s">
        <v>3990</v>
      </c>
      <c r="M81" s="130" t="s">
        <v>4063</v>
      </c>
      <c r="P81" s="113" t="s">
        <v>3874</v>
      </c>
      <c r="Q81" s="130" t="s">
        <v>5776</v>
      </c>
      <c r="R81" s="113" t="s">
        <v>3918</v>
      </c>
      <c r="S81" s="130" t="s">
        <v>10124</v>
      </c>
      <c r="AH81" t="s">
        <v>12259</v>
      </c>
      <c r="AI81" s="167" t="s">
        <v>12183</v>
      </c>
      <c r="AJ81" s="168" t="s">
        <v>5585</v>
      </c>
      <c r="AK81" s="169" t="s">
        <v>3947</v>
      </c>
      <c r="AL81" s="170" t="s">
        <v>12061</v>
      </c>
    </row>
    <row r="82" spans="1:38" ht="18.75">
      <c r="A82" s="130" t="s">
        <v>2556</v>
      </c>
      <c r="B82" s="130" t="s">
        <v>3887</v>
      </c>
      <c r="C82" s="130" t="s">
        <v>4007</v>
      </c>
      <c r="D82" s="130" t="s">
        <v>2571</v>
      </c>
      <c r="E82" s="130" t="s">
        <v>2734</v>
      </c>
      <c r="F82" s="130" t="s">
        <v>4010</v>
      </c>
      <c r="G82" t="s">
        <v>12259</v>
      </c>
      <c r="H82" s="130" t="s">
        <v>2556</v>
      </c>
      <c r="I82" s="130" t="s">
        <v>3887</v>
      </c>
      <c r="J82" s="130" t="s">
        <v>4007</v>
      </c>
      <c r="K82" s="130" t="s">
        <v>3947</v>
      </c>
      <c r="L82" s="130" t="s">
        <v>2734</v>
      </c>
      <c r="M82" s="130" t="s">
        <v>4126</v>
      </c>
      <c r="P82" s="113" t="s">
        <v>3874</v>
      </c>
      <c r="Q82" s="130" t="s">
        <v>5779</v>
      </c>
      <c r="R82" s="113" t="s">
        <v>3918</v>
      </c>
      <c r="S82" s="130" t="s">
        <v>10126</v>
      </c>
      <c r="AH82" t="s">
        <v>12259</v>
      </c>
      <c r="AI82" s="167" t="s">
        <v>12185</v>
      </c>
      <c r="AJ82" s="168" t="s">
        <v>5585</v>
      </c>
      <c r="AK82" s="169" t="s">
        <v>3947</v>
      </c>
      <c r="AL82" s="170" t="s">
        <v>12187</v>
      </c>
    </row>
    <row r="83" spans="1:38" ht="18.75">
      <c r="A83" s="130" t="s">
        <v>2556</v>
      </c>
      <c r="B83" s="130" t="s">
        <v>3887</v>
      </c>
      <c r="C83" s="130" t="s">
        <v>4013</v>
      </c>
      <c r="D83" s="130" t="s">
        <v>3984</v>
      </c>
      <c r="E83" s="130" t="s">
        <v>2556</v>
      </c>
      <c r="F83" s="130" t="s">
        <v>4020</v>
      </c>
      <c r="G83" t="s">
        <v>12259</v>
      </c>
      <c r="H83" s="130" t="s">
        <v>2556</v>
      </c>
      <c r="I83" s="130" t="s">
        <v>3887</v>
      </c>
      <c r="J83" s="130" t="s">
        <v>4013</v>
      </c>
      <c r="K83" s="130" t="s">
        <v>3918</v>
      </c>
      <c r="L83" s="130" t="s">
        <v>2556</v>
      </c>
      <c r="M83" s="130" t="s">
        <v>4132</v>
      </c>
      <c r="P83" s="113" t="s">
        <v>3874</v>
      </c>
      <c r="Q83" s="130" t="s">
        <v>5782</v>
      </c>
      <c r="R83" s="113" t="s">
        <v>3918</v>
      </c>
      <c r="S83" s="130" t="s">
        <v>10128</v>
      </c>
      <c r="AH83" t="s">
        <v>12259</v>
      </c>
      <c r="AI83" s="167" t="s">
        <v>2737</v>
      </c>
      <c r="AJ83" s="168" t="s">
        <v>5585</v>
      </c>
      <c r="AK83" s="169" t="s">
        <v>3947</v>
      </c>
      <c r="AL83" s="170" t="s">
        <v>12189</v>
      </c>
    </row>
    <row r="84" spans="1:38" ht="18.75">
      <c r="A84" s="130" t="s">
        <v>2556</v>
      </c>
      <c r="B84" s="130" t="s">
        <v>3887</v>
      </c>
      <c r="C84" s="130" t="s">
        <v>4013</v>
      </c>
      <c r="D84" s="130" t="s">
        <v>3984</v>
      </c>
      <c r="E84" s="130" t="s">
        <v>3986</v>
      </c>
      <c r="F84" s="130" t="s">
        <v>4021</v>
      </c>
      <c r="G84" t="s">
        <v>12259</v>
      </c>
      <c r="H84" s="130" t="s">
        <v>2556</v>
      </c>
      <c r="I84" s="130" t="s">
        <v>3887</v>
      </c>
      <c r="J84" s="130" t="s">
        <v>4013</v>
      </c>
      <c r="K84" s="130" t="s">
        <v>3918</v>
      </c>
      <c r="L84" s="130" t="s">
        <v>3986</v>
      </c>
      <c r="M84" s="130" t="s">
        <v>4045</v>
      </c>
      <c r="P84" s="113" t="s">
        <v>3874</v>
      </c>
      <c r="Q84" s="130" t="s">
        <v>3778</v>
      </c>
      <c r="R84" s="113" t="s">
        <v>3918</v>
      </c>
      <c r="S84" s="130" t="s">
        <v>10130</v>
      </c>
      <c r="AH84" t="s">
        <v>12259</v>
      </c>
      <c r="AI84" s="167" t="s">
        <v>12181</v>
      </c>
      <c r="AJ84" s="168" t="s">
        <v>3734</v>
      </c>
      <c r="AK84" s="169" t="s">
        <v>3947</v>
      </c>
      <c r="AL84" s="170" t="s">
        <v>12182</v>
      </c>
    </row>
    <row r="85" spans="1:38" ht="18.75">
      <c r="A85" s="130" t="s">
        <v>2556</v>
      </c>
      <c r="B85" s="130" t="s">
        <v>3887</v>
      </c>
      <c r="C85" s="130" t="s">
        <v>4013</v>
      </c>
      <c r="D85" s="130" t="s">
        <v>3984</v>
      </c>
      <c r="E85" s="130" t="s">
        <v>3988</v>
      </c>
      <c r="F85" s="130" t="s">
        <v>4022</v>
      </c>
      <c r="G85" t="s">
        <v>12259</v>
      </c>
      <c r="H85" s="130" t="s">
        <v>2556</v>
      </c>
      <c r="I85" s="130" t="s">
        <v>3887</v>
      </c>
      <c r="J85" s="130" t="s">
        <v>4013</v>
      </c>
      <c r="K85" s="130" t="s">
        <v>3918</v>
      </c>
      <c r="L85" s="130" t="s">
        <v>3988</v>
      </c>
      <c r="M85" s="130" t="s">
        <v>4133</v>
      </c>
      <c r="P85" s="113" t="s">
        <v>3874</v>
      </c>
      <c r="Q85" s="130" t="s">
        <v>5787</v>
      </c>
      <c r="R85" s="113" t="s">
        <v>3918</v>
      </c>
      <c r="S85" s="130" t="s">
        <v>10131</v>
      </c>
      <c r="AH85" t="s">
        <v>12259</v>
      </c>
      <c r="AI85" s="167" t="s">
        <v>12183</v>
      </c>
      <c r="AJ85" s="168" t="s">
        <v>3734</v>
      </c>
      <c r="AK85" s="169" t="s">
        <v>3947</v>
      </c>
      <c r="AL85" s="170" t="s">
        <v>2554</v>
      </c>
    </row>
    <row r="86" spans="1:38" ht="18.75">
      <c r="A86" s="130" t="s">
        <v>2556</v>
      </c>
      <c r="B86" s="130" t="s">
        <v>3887</v>
      </c>
      <c r="C86" s="130" t="s">
        <v>4013</v>
      </c>
      <c r="D86" s="130" t="s">
        <v>3984</v>
      </c>
      <c r="E86" s="130" t="s">
        <v>3990</v>
      </c>
      <c r="F86" s="130" t="s">
        <v>4022</v>
      </c>
      <c r="G86" t="s">
        <v>12259</v>
      </c>
      <c r="H86" s="130" t="s">
        <v>2556</v>
      </c>
      <c r="I86" s="130" t="s">
        <v>3887</v>
      </c>
      <c r="J86" s="130" t="s">
        <v>4013</v>
      </c>
      <c r="K86" s="130" t="s">
        <v>3918</v>
      </c>
      <c r="L86" s="130" t="s">
        <v>3990</v>
      </c>
      <c r="M86" s="130" t="s">
        <v>4133</v>
      </c>
      <c r="P86" s="113" t="s">
        <v>3874</v>
      </c>
      <c r="Q86" s="130" t="s">
        <v>5790</v>
      </c>
      <c r="R86" s="113" t="s">
        <v>3918</v>
      </c>
      <c r="S86" s="130" t="s">
        <v>10133</v>
      </c>
      <c r="AH86" t="s">
        <v>12259</v>
      </c>
      <c r="AI86" s="167" t="s">
        <v>12185</v>
      </c>
      <c r="AJ86" s="168" t="s">
        <v>3734</v>
      </c>
      <c r="AK86" s="169" t="s">
        <v>3947</v>
      </c>
      <c r="AL86" s="170" t="s">
        <v>12187</v>
      </c>
    </row>
    <row r="87" spans="1:38" ht="18.75">
      <c r="A87" s="130" t="s">
        <v>2556</v>
      </c>
      <c r="B87" s="130" t="s">
        <v>3887</v>
      </c>
      <c r="C87" s="130" t="s">
        <v>4013</v>
      </c>
      <c r="D87" s="130" t="s">
        <v>2571</v>
      </c>
      <c r="E87" s="130" t="s">
        <v>2556</v>
      </c>
      <c r="F87" s="130" t="s">
        <v>4023</v>
      </c>
      <c r="G87" t="s">
        <v>12259</v>
      </c>
      <c r="H87" s="130" t="s">
        <v>2556</v>
      </c>
      <c r="I87" s="130" t="s">
        <v>3887</v>
      </c>
      <c r="J87" s="130" t="s">
        <v>4013</v>
      </c>
      <c r="K87" s="130" t="s">
        <v>3947</v>
      </c>
      <c r="L87" s="130" t="s">
        <v>2556</v>
      </c>
      <c r="M87" s="130" t="s">
        <v>4069</v>
      </c>
      <c r="P87" s="113" t="s">
        <v>3874</v>
      </c>
      <c r="Q87" s="130" t="s">
        <v>5793</v>
      </c>
      <c r="R87" s="113" t="s">
        <v>3918</v>
      </c>
      <c r="S87" s="130" t="s">
        <v>10135</v>
      </c>
      <c r="AH87" t="s">
        <v>12259</v>
      </c>
      <c r="AI87" s="167" t="s">
        <v>2737</v>
      </c>
      <c r="AJ87" s="168" t="s">
        <v>3734</v>
      </c>
      <c r="AK87" s="169" t="s">
        <v>3947</v>
      </c>
      <c r="AL87" s="170" t="s">
        <v>12189</v>
      </c>
    </row>
    <row r="88" spans="1:38" ht="18.75">
      <c r="A88" s="130" t="s">
        <v>2556</v>
      </c>
      <c r="B88" s="130" t="s">
        <v>3887</v>
      </c>
      <c r="C88" s="130" t="s">
        <v>4013</v>
      </c>
      <c r="D88" s="130" t="s">
        <v>2571</v>
      </c>
      <c r="E88" s="130" t="s">
        <v>3986</v>
      </c>
      <c r="F88" s="130" t="s">
        <v>4023</v>
      </c>
      <c r="G88" t="s">
        <v>12259</v>
      </c>
      <c r="H88" s="130" t="s">
        <v>2556</v>
      </c>
      <c r="I88" s="130" t="s">
        <v>3887</v>
      </c>
      <c r="J88" s="130" t="s">
        <v>4013</v>
      </c>
      <c r="K88" s="130" t="s">
        <v>3947</v>
      </c>
      <c r="L88" s="130" t="s">
        <v>3986</v>
      </c>
      <c r="M88" s="130" t="s">
        <v>4069</v>
      </c>
      <c r="P88" s="113" t="s">
        <v>3874</v>
      </c>
      <c r="Q88" s="130" t="s">
        <v>3780</v>
      </c>
      <c r="R88" s="113" t="s">
        <v>3918</v>
      </c>
      <c r="S88" s="130" t="s">
        <v>10137</v>
      </c>
      <c r="AH88" t="s">
        <v>12259</v>
      </c>
      <c r="AI88" s="167" t="s">
        <v>5588</v>
      </c>
      <c r="AJ88" s="168" t="s">
        <v>3734</v>
      </c>
      <c r="AK88" s="169" t="s">
        <v>3947</v>
      </c>
      <c r="AL88" s="170" t="s">
        <v>12194</v>
      </c>
    </row>
    <row r="89" spans="1:38" ht="18.75">
      <c r="A89" s="130" t="s">
        <v>2556</v>
      </c>
      <c r="B89" s="130" t="s">
        <v>3887</v>
      </c>
      <c r="C89" s="130" t="s">
        <v>4013</v>
      </c>
      <c r="D89" s="130" t="s">
        <v>2571</v>
      </c>
      <c r="E89" s="130" t="s">
        <v>3988</v>
      </c>
      <c r="F89" s="130" t="s">
        <v>4024</v>
      </c>
      <c r="G89" t="s">
        <v>12259</v>
      </c>
      <c r="H89" s="130" t="s">
        <v>2556</v>
      </c>
      <c r="I89" s="130" t="s">
        <v>3887</v>
      </c>
      <c r="J89" s="130" t="s">
        <v>4013</v>
      </c>
      <c r="K89" s="130" t="s">
        <v>3947</v>
      </c>
      <c r="L89" s="130" t="s">
        <v>3988</v>
      </c>
      <c r="M89" s="130" t="s">
        <v>4018</v>
      </c>
      <c r="P89" s="113" t="s">
        <v>3874</v>
      </c>
      <c r="Q89" s="130" t="s">
        <v>5798</v>
      </c>
      <c r="R89" s="113" t="s">
        <v>3918</v>
      </c>
      <c r="S89" s="130" t="s">
        <v>5812</v>
      </c>
      <c r="AH89" t="s">
        <v>12259</v>
      </c>
      <c r="AI89" s="167" t="s">
        <v>2737</v>
      </c>
      <c r="AJ89" s="168" t="s">
        <v>2737</v>
      </c>
      <c r="AK89" s="169" t="s">
        <v>3947</v>
      </c>
      <c r="AL89" s="170" t="s">
        <v>12066</v>
      </c>
    </row>
    <row r="90" spans="1:38" ht="18.75">
      <c r="A90" s="130" t="s">
        <v>2556</v>
      </c>
      <c r="B90" s="130" t="s">
        <v>3887</v>
      </c>
      <c r="C90" s="130" t="s">
        <v>4013</v>
      </c>
      <c r="D90" s="130" t="s">
        <v>2571</v>
      </c>
      <c r="E90" s="130" t="s">
        <v>3990</v>
      </c>
      <c r="F90" s="130" t="s">
        <v>4024</v>
      </c>
      <c r="G90" t="s">
        <v>12259</v>
      </c>
      <c r="H90" s="130" t="s">
        <v>2556</v>
      </c>
      <c r="I90" s="130" t="s">
        <v>3887</v>
      </c>
      <c r="J90" s="130" t="s">
        <v>4013</v>
      </c>
      <c r="K90" s="130" t="s">
        <v>3947</v>
      </c>
      <c r="L90" s="130" t="s">
        <v>3990</v>
      </c>
      <c r="M90" s="130" t="s">
        <v>4018</v>
      </c>
      <c r="P90" s="113" t="s">
        <v>3874</v>
      </c>
      <c r="Q90" s="130" t="s">
        <v>3582</v>
      </c>
      <c r="R90" s="113" t="s">
        <v>3918</v>
      </c>
      <c r="S90" s="130" t="s">
        <v>3750</v>
      </c>
      <c r="AH90" t="s">
        <v>12259</v>
      </c>
      <c r="AI90" s="167" t="s">
        <v>5588</v>
      </c>
      <c r="AJ90" s="168" t="s">
        <v>2737</v>
      </c>
      <c r="AK90" s="169" t="s">
        <v>3947</v>
      </c>
      <c r="AL90" s="170" t="s">
        <v>12066</v>
      </c>
    </row>
    <row r="91" spans="1:38" ht="18.75">
      <c r="A91" s="130" t="s">
        <v>2556</v>
      </c>
      <c r="B91" s="130" t="s">
        <v>3887</v>
      </c>
      <c r="C91" s="130" t="s">
        <v>4013</v>
      </c>
      <c r="D91" s="130" t="s">
        <v>2571</v>
      </c>
      <c r="E91" s="130" t="s">
        <v>2734</v>
      </c>
      <c r="F91" s="130" t="s">
        <v>4025</v>
      </c>
      <c r="G91" t="s">
        <v>12259</v>
      </c>
      <c r="H91" s="130" t="s">
        <v>2556</v>
      </c>
      <c r="I91" s="130" t="s">
        <v>3887</v>
      </c>
      <c r="J91" s="130" t="s">
        <v>4013</v>
      </c>
      <c r="K91" s="130" t="s">
        <v>3947</v>
      </c>
      <c r="L91" s="130" t="s">
        <v>2734</v>
      </c>
      <c r="M91" s="130" t="s">
        <v>4044</v>
      </c>
      <c r="P91" s="113" t="s">
        <v>3874</v>
      </c>
      <c r="Q91" s="130" t="s">
        <v>5803</v>
      </c>
      <c r="R91" s="113" t="s">
        <v>3918</v>
      </c>
      <c r="S91" s="130" t="s">
        <v>5816</v>
      </c>
      <c r="AH91" t="s">
        <v>12259</v>
      </c>
      <c r="AI91" s="171" t="s">
        <v>5588</v>
      </c>
      <c r="AJ91" s="172" t="s">
        <v>5585</v>
      </c>
      <c r="AK91" s="173" t="s">
        <v>3947</v>
      </c>
      <c r="AL91" s="174" t="s">
        <v>12066</v>
      </c>
    </row>
    <row r="92" spans="1:38">
      <c r="A92" s="130" t="s">
        <v>4023</v>
      </c>
      <c r="B92" s="130" t="s">
        <v>3982</v>
      </c>
      <c r="C92" s="130" t="s">
        <v>3983</v>
      </c>
      <c r="D92" s="130" t="s">
        <v>3984</v>
      </c>
      <c r="E92" s="130" t="s">
        <v>2556</v>
      </c>
      <c r="F92" s="130" t="s">
        <v>4040</v>
      </c>
      <c r="G92" t="s">
        <v>12259</v>
      </c>
      <c r="H92" s="130" t="s">
        <v>4023</v>
      </c>
      <c r="I92" s="130" t="s">
        <v>3982</v>
      </c>
      <c r="J92" s="130" t="s">
        <v>3983</v>
      </c>
      <c r="K92" s="130" t="s">
        <v>3918</v>
      </c>
      <c r="L92" s="130" t="s">
        <v>2556</v>
      </c>
      <c r="M92" s="130" t="s">
        <v>4145</v>
      </c>
      <c r="P92" s="113" t="s">
        <v>3874</v>
      </c>
      <c r="Q92" s="130" t="s">
        <v>3782</v>
      </c>
      <c r="R92" s="113" t="s">
        <v>3918</v>
      </c>
      <c r="S92" s="130" t="s">
        <v>10142</v>
      </c>
    </row>
    <row r="93" spans="1:38">
      <c r="A93" s="130" t="s">
        <v>4023</v>
      </c>
      <c r="B93" s="130" t="s">
        <v>3982</v>
      </c>
      <c r="C93" s="130" t="s">
        <v>3983</v>
      </c>
      <c r="D93" s="130" t="s">
        <v>3984</v>
      </c>
      <c r="E93" s="130" t="s">
        <v>3986</v>
      </c>
      <c r="F93" s="130" t="s">
        <v>4041</v>
      </c>
      <c r="G93" t="s">
        <v>12259</v>
      </c>
      <c r="H93" s="130" t="s">
        <v>4023</v>
      </c>
      <c r="I93" s="130" t="s">
        <v>3982</v>
      </c>
      <c r="J93" s="130" t="s">
        <v>3983</v>
      </c>
      <c r="K93" s="130" t="s">
        <v>3918</v>
      </c>
      <c r="L93" s="130" t="s">
        <v>3986</v>
      </c>
      <c r="M93" s="130" t="s">
        <v>4146</v>
      </c>
      <c r="P93" s="113" t="s">
        <v>3874</v>
      </c>
      <c r="Q93" s="130" t="s">
        <v>5808</v>
      </c>
      <c r="R93" s="113" t="s">
        <v>3918</v>
      </c>
      <c r="S93" s="130" t="s">
        <v>10143</v>
      </c>
    </row>
    <row r="94" spans="1:38">
      <c r="A94" s="130" t="s">
        <v>4023</v>
      </c>
      <c r="B94" s="130" t="s">
        <v>3982</v>
      </c>
      <c r="C94" s="130" t="s">
        <v>3983</v>
      </c>
      <c r="D94" s="130" t="s">
        <v>3984</v>
      </c>
      <c r="E94" s="130" t="s">
        <v>3988</v>
      </c>
      <c r="F94" s="130" t="s">
        <v>4042</v>
      </c>
      <c r="G94" t="s">
        <v>12259</v>
      </c>
      <c r="H94" s="130" t="s">
        <v>4023</v>
      </c>
      <c r="I94" s="130" t="s">
        <v>3982</v>
      </c>
      <c r="J94" s="130" t="s">
        <v>3983</v>
      </c>
      <c r="K94" s="130" t="s">
        <v>3918</v>
      </c>
      <c r="L94" s="130" t="s">
        <v>3988</v>
      </c>
      <c r="M94" s="130" t="s">
        <v>4050</v>
      </c>
      <c r="P94" s="113" t="s">
        <v>3874</v>
      </c>
      <c r="Q94" s="130" t="s">
        <v>5811</v>
      </c>
      <c r="R94" s="113" t="s">
        <v>3918</v>
      </c>
      <c r="S94" s="130" t="s">
        <v>10145</v>
      </c>
    </row>
    <row r="95" spans="1:38">
      <c r="A95" s="130" t="s">
        <v>4023</v>
      </c>
      <c r="B95" s="130" t="s">
        <v>3982</v>
      </c>
      <c r="C95" s="130" t="s">
        <v>3983</v>
      </c>
      <c r="D95" s="130" t="s">
        <v>3984</v>
      </c>
      <c r="E95" s="130" t="s">
        <v>3990</v>
      </c>
      <c r="F95" s="130" t="s">
        <v>4042</v>
      </c>
      <c r="G95" t="s">
        <v>12259</v>
      </c>
      <c r="H95" s="130" t="s">
        <v>4023</v>
      </c>
      <c r="I95" s="130" t="s">
        <v>3982</v>
      </c>
      <c r="J95" s="130" t="s">
        <v>3983</v>
      </c>
      <c r="K95" s="130" t="s">
        <v>3918</v>
      </c>
      <c r="L95" s="130" t="s">
        <v>3990</v>
      </c>
      <c r="M95" s="130" t="s">
        <v>4050</v>
      </c>
      <c r="P95" s="113" t="s">
        <v>3874</v>
      </c>
      <c r="Q95" s="130" t="s">
        <v>5814</v>
      </c>
      <c r="R95" s="113" t="s">
        <v>3918</v>
      </c>
      <c r="S95" s="130" t="s">
        <v>10147</v>
      </c>
    </row>
    <row r="96" spans="1:38">
      <c r="A96" s="130" t="s">
        <v>4023</v>
      </c>
      <c r="B96" s="130" t="s">
        <v>3982</v>
      </c>
      <c r="C96" s="130" t="s">
        <v>3983</v>
      </c>
      <c r="D96" s="130" t="s">
        <v>2571</v>
      </c>
      <c r="E96" s="130" t="s">
        <v>2556</v>
      </c>
      <c r="F96" s="130" t="s">
        <v>4043</v>
      </c>
      <c r="G96" t="s">
        <v>12259</v>
      </c>
      <c r="H96" s="130" t="s">
        <v>4023</v>
      </c>
      <c r="I96" s="130" t="s">
        <v>3982</v>
      </c>
      <c r="J96" s="130" t="s">
        <v>3983</v>
      </c>
      <c r="K96" s="130" t="s">
        <v>3947</v>
      </c>
      <c r="L96" s="130" t="s">
        <v>2556</v>
      </c>
      <c r="M96" s="130" t="s">
        <v>4030</v>
      </c>
      <c r="P96" s="113" t="s">
        <v>3874</v>
      </c>
      <c r="Q96" s="130" t="s">
        <v>3784</v>
      </c>
      <c r="R96" s="113" t="s">
        <v>3918</v>
      </c>
      <c r="S96" s="130" t="s">
        <v>10149</v>
      </c>
    </row>
    <row r="97" spans="1:19">
      <c r="A97" s="130" t="s">
        <v>4023</v>
      </c>
      <c r="B97" s="130" t="s">
        <v>3982</v>
      </c>
      <c r="C97" s="130" t="s">
        <v>3983</v>
      </c>
      <c r="D97" s="130" t="s">
        <v>2571</v>
      </c>
      <c r="E97" s="130" t="s">
        <v>3986</v>
      </c>
      <c r="F97" s="130" t="s">
        <v>4043</v>
      </c>
      <c r="G97" t="s">
        <v>12259</v>
      </c>
      <c r="H97" s="130" t="s">
        <v>4023</v>
      </c>
      <c r="I97" s="130" t="s">
        <v>3982</v>
      </c>
      <c r="J97" s="130" t="s">
        <v>3983</v>
      </c>
      <c r="K97" s="130" t="s">
        <v>3947</v>
      </c>
      <c r="L97" s="130" t="s">
        <v>3986</v>
      </c>
      <c r="M97" s="130" t="s">
        <v>4030</v>
      </c>
      <c r="P97" s="113" t="s">
        <v>3874</v>
      </c>
      <c r="Q97" s="130" t="s">
        <v>5818</v>
      </c>
      <c r="R97" s="113" t="s">
        <v>3918</v>
      </c>
      <c r="S97" s="130" t="s">
        <v>5833</v>
      </c>
    </row>
    <row r="98" spans="1:19">
      <c r="A98" s="130" t="s">
        <v>4023</v>
      </c>
      <c r="B98" s="130" t="s">
        <v>3982</v>
      </c>
      <c r="C98" s="130" t="s">
        <v>3983</v>
      </c>
      <c r="D98" s="130" t="s">
        <v>2571</v>
      </c>
      <c r="E98" s="130" t="s">
        <v>3988</v>
      </c>
      <c r="F98" s="130" t="s">
        <v>4044</v>
      </c>
      <c r="G98" t="s">
        <v>12259</v>
      </c>
      <c r="H98" s="130" t="s">
        <v>4023</v>
      </c>
      <c r="I98" s="130" t="s">
        <v>3982</v>
      </c>
      <c r="J98" s="130" t="s">
        <v>3983</v>
      </c>
      <c r="K98" s="130" t="s">
        <v>3947</v>
      </c>
      <c r="L98" s="130" t="s">
        <v>3988</v>
      </c>
      <c r="M98" s="130" t="s">
        <v>4147</v>
      </c>
      <c r="P98" s="113" t="s">
        <v>3874</v>
      </c>
      <c r="Q98" s="130" t="s">
        <v>5821</v>
      </c>
      <c r="R98" s="113" t="s">
        <v>3918</v>
      </c>
      <c r="S98" s="130" t="s">
        <v>5836</v>
      </c>
    </row>
    <row r="99" spans="1:19">
      <c r="A99" s="130" t="s">
        <v>4023</v>
      </c>
      <c r="B99" s="130" t="s">
        <v>3982</v>
      </c>
      <c r="C99" s="130" t="s">
        <v>3983</v>
      </c>
      <c r="D99" s="130" t="s">
        <v>2571</v>
      </c>
      <c r="E99" s="130" t="s">
        <v>3990</v>
      </c>
      <c r="F99" s="130" t="s">
        <v>4044</v>
      </c>
      <c r="G99" t="s">
        <v>12259</v>
      </c>
      <c r="H99" s="130" t="s">
        <v>4023</v>
      </c>
      <c r="I99" s="130" t="s">
        <v>3982</v>
      </c>
      <c r="J99" s="130" t="s">
        <v>3983</v>
      </c>
      <c r="K99" s="130" t="s">
        <v>3947</v>
      </c>
      <c r="L99" s="130" t="s">
        <v>3990</v>
      </c>
      <c r="M99" s="130" t="s">
        <v>4147</v>
      </c>
      <c r="P99" s="113" t="s">
        <v>3874</v>
      </c>
      <c r="Q99" s="130" t="s">
        <v>5824</v>
      </c>
      <c r="R99" s="113" t="s">
        <v>3918</v>
      </c>
      <c r="S99" s="130" t="s">
        <v>5838</v>
      </c>
    </row>
    <row r="100" spans="1:19">
      <c r="A100" s="130" t="s">
        <v>4023</v>
      </c>
      <c r="B100" s="130" t="s">
        <v>3982</v>
      </c>
      <c r="C100" s="130" t="s">
        <v>3983</v>
      </c>
      <c r="D100" s="130" t="s">
        <v>2571</v>
      </c>
      <c r="E100" s="130" t="s">
        <v>2734</v>
      </c>
      <c r="F100" s="130" t="s">
        <v>3992</v>
      </c>
      <c r="G100" t="s">
        <v>12259</v>
      </c>
      <c r="H100" s="130" t="s">
        <v>4023</v>
      </c>
      <c r="I100" s="130" t="s">
        <v>3982</v>
      </c>
      <c r="J100" s="130" t="s">
        <v>3983</v>
      </c>
      <c r="K100" s="130" t="s">
        <v>3947</v>
      </c>
      <c r="L100" s="130" t="s">
        <v>2734</v>
      </c>
      <c r="M100" s="130" t="s">
        <v>4114</v>
      </c>
      <c r="P100" s="113" t="s">
        <v>3874</v>
      </c>
      <c r="Q100" s="130" t="s">
        <v>3584</v>
      </c>
      <c r="R100" s="113" t="s">
        <v>3918</v>
      </c>
      <c r="S100" s="130" t="s">
        <v>5841</v>
      </c>
    </row>
    <row r="101" spans="1:19">
      <c r="A101" s="130" t="s">
        <v>4023</v>
      </c>
      <c r="B101" s="130" t="s">
        <v>3982</v>
      </c>
      <c r="C101" s="130" t="s">
        <v>3994</v>
      </c>
      <c r="D101" s="130" t="s">
        <v>3984</v>
      </c>
      <c r="E101" s="130" t="s">
        <v>2556</v>
      </c>
      <c r="F101" s="130" t="s">
        <v>4045</v>
      </c>
      <c r="G101" t="s">
        <v>12259</v>
      </c>
      <c r="H101" s="130" t="s">
        <v>4023</v>
      </c>
      <c r="I101" s="130" t="s">
        <v>3982</v>
      </c>
      <c r="J101" s="130" t="s">
        <v>3994</v>
      </c>
      <c r="K101" s="130" t="s">
        <v>3918</v>
      </c>
      <c r="L101" s="130" t="s">
        <v>2556</v>
      </c>
      <c r="M101" s="130" t="s">
        <v>4148</v>
      </c>
      <c r="P101" s="113" t="s">
        <v>3874</v>
      </c>
      <c r="Q101" s="130" t="s">
        <v>5829</v>
      </c>
      <c r="R101" s="113" t="s">
        <v>3918</v>
      </c>
      <c r="S101" s="130" t="s">
        <v>5844</v>
      </c>
    </row>
    <row r="102" spans="1:19">
      <c r="A102" s="130" t="s">
        <v>4023</v>
      </c>
      <c r="B102" s="130" t="s">
        <v>3982</v>
      </c>
      <c r="C102" s="130" t="s">
        <v>3994</v>
      </c>
      <c r="D102" s="130" t="s">
        <v>3984</v>
      </c>
      <c r="E102" s="130" t="s">
        <v>3986</v>
      </c>
      <c r="F102" s="130" t="s">
        <v>4046</v>
      </c>
      <c r="G102" t="s">
        <v>12259</v>
      </c>
      <c r="H102" s="130" t="s">
        <v>4023</v>
      </c>
      <c r="I102" s="130" t="s">
        <v>3982</v>
      </c>
      <c r="J102" s="130" t="s">
        <v>3994</v>
      </c>
      <c r="K102" s="130" t="s">
        <v>3918</v>
      </c>
      <c r="L102" s="130" t="s">
        <v>3986</v>
      </c>
      <c r="M102" s="130" t="s">
        <v>4015</v>
      </c>
      <c r="P102" s="113" t="s">
        <v>3874</v>
      </c>
      <c r="Q102" s="130" t="s">
        <v>5832</v>
      </c>
      <c r="R102" s="113" t="s">
        <v>3918</v>
      </c>
      <c r="S102" s="130" t="s">
        <v>5847</v>
      </c>
    </row>
    <row r="103" spans="1:19">
      <c r="A103" s="130" t="s">
        <v>4023</v>
      </c>
      <c r="B103" s="130" t="s">
        <v>3982</v>
      </c>
      <c r="C103" s="130" t="s">
        <v>3994</v>
      </c>
      <c r="D103" s="130" t="s">
        <v>3984</v>
      </c>
      <c r="E103" s="130" t="s">
        <v>3988</v>
      </c>
      <c r="F103" s="130" t="s">
        <v>4047</v>
      </c>
      <c r="G103" t="s">
        <v>12259</v>
      </c>
      <c r="H103" s="130" t="s">
        <v>4023</v>
      </c>
      <c r="I103" s="130" t="s">
        <v>3982</v>
      </c>
      <c r="J103" s="130" t="s">
        <v>3994</v>
      </c>
      <c r="K103" s="130" t="s">
        <v>3918</v>
      </c>
      <c r="L103" s="130" t="s">
        <v>3988</v>
      </c>
      <c r="M103" s="130" t="s">
        <v>4149</v>
      </c>
      <c r="P103" s="113" t="s">
        <v>3874</v>
      </c>
      <c r="Q103" s="130" t="s">
        <v>5835</v>
      </c>
      <c r="R103" s="113" t="s">
        <v>3918</v>
      </c>
      <c r="S103" s="130" t="s">
        <v>5849</v>
      </c>
    </row>
    <row r="104" spans="1:19">
      <c r="A104" s="130" t="s">
        <v>4023</v>
      </c>
      <c r="B104" s="130" t="s">
        <v>3982</v>
      </c>
      <c r="C104" s="130" t="s">
        <v>3994</v>
      </c>
      <c r="D104" s="130" t="s">
        <v>3984</v>
      </c>
      <c r="E104" s="130" t="s">
        <v>3990</v>
      </c>
      <c r="F104" s="130" t="s">
        <v>4047</v>
      </c>
      <c r="G104" t="s">
        <v>12259</v>
      </c>
      <c r="H104" s="130" t="s">
        <v>4023</v>
      </c>
      <c r="I104" s="130" t="s">
        <v>3982</v>
      </c>
      <c r="J104" s="130" t="s">
        <v>3994</v>
      </c>
      <c r="K104" s="130" t="s">
        <v>3918</v>
      </c>
      <c r="L104" s="130" t="s">
        <v>3990</v>
      </c>
      <c r="M104" s="130" t="s">
        <v>4149</v>
      </c>
      <c r="P104" s="113" t="s">
        <v>3874</v>
      </c>
      <c r="Q104" s="130" t="s">
        <v>3787</v>
      </c>
      <c r="R104" s="113" t="s">
        <v>3918</v>
      </c>
      <c r="S104" s="130" t="s">
        <v>5852</v>
      </c>
    </row>
    <row r="105" spans="1:19">
      <c r="A105" s="130" t="s">
        <v>4023</v>
      </c>
      <c r="B105" s="130" t="s">
        <v>3982</v>
      </c>
      <c r="C105" s="130" t="s">
        <v>3994</v>
      </c>
      <c r="D105" s="130" t="s">
        <v>2571</v>
      </c>
      <c r="E105" s="130" t="s">
        <v>2556</v>
      </c>
      <c r="F105" s="130" t="s">
        <v>4025</v>
      </c>
      <c r="G105" t="s">
        <v>12259</v>
      </c>
      <c r="H105" s="130" t="s">
        <v>4023</v>
      </c>
      <c r="I105" s="130" t="s">
        <v>3982</v>
      </c>
      <c r="J105" s="130" t="s">
        <v>3994</v>
      </c>
      <c r="K105" s="130" t="s">
        <v>3947</v>
      </c>
      <c r="L105" s="130" t="s">
        <v>2556</v>
      </c>
      <c r="M105" s="130" t="s">
        <v>4044</v>
      </c>
      <c r="P105" s="113" t="s">
        <v>3874</v>
      </c>
      <c r="Q105" s="130" t="s">
        <v>5840</v>
      </c>
      <c r="R105" s="113" t="s">
        <v>3918</v>
      </c>
      <c r="S105" s="130" t="s">
        <v>5854</v>
      </c>
    </row>
    <row r="106" spans="1:19">
      <c r="A106" s="130" t="s">
        <v>4023</v>
      </c>
      <c r="B106" s="130" t="s">
        <v>3982</v>
      </c>
      <c r="C106" s="130" t="s">
        <v>3994</v>
      </c>
      <c r="D106" s="130" t="s">
        <v>2571</v>
      </c>
      <c r="E106" s="130" t="s">
        <v>3986</v>
      </c>
      <c r="F106" s="130" t="s">
        <v>4025</v>
      </c>
      <c r="G106" t="s">
        <v>12259</v>
      </c>
      <c r="H106" s="130" t="s">
        <v>4023</v>
      </c>
      <c r="I106" s="130" t="s">
        <v>3982</v>
      </c>
      <c r="J106" s="130" t="s">
        <v>3994</v>
      </c>
      <c r="K106" s="130" t="s">
        <v>3947</v>
      </c>
      <c r="L106" s="130" t="s">
        <v>3986</v>
      </c>
      <c r="M106" s="130" t="s">
        <v>4044</v>
      </c>
      <c r="P106" s="113" t="s">
        <v>3874</v>
      </c>
      <c r="Q106" s="130" t="s">
        <v>5843</v>
      </c>
      <c r="R106" s="113" t="s">
        <v>3918</v>
      </c>
      <c r="S106" s="130" t="s">
        <v>5857</v>
      </c>
    </row>
    <row r="107" spans="1:19">
      <c r="A107" s="130" t="s">
        <v>4023</v>
      </c>
      <c r="B107" s="130" t="s">
        <v>3982</v>
      </c>
      <c r="C107" s="130" t="s">
        <v>3994</v>
      </c>
      <c r="D107" s="130" t="s">
        <v>2571</v>
      </c>
      <c r="E107" s="130" t="s">
        <v>3988</v>
      </c>
      <c r="F107" s="130" t="s">
        <v>4048</v>
      </c>
      <c r="G107" t="s">
        <v>12259</v>
      </c>
      <c r="H107" s="130" t="s">
        <v>4023</v>
      </c>
      <c r="I107" s="130" t="s">
        <v>3982</v>
      </c>
      <c r="J107" s="130" t="s">
        <v>3994</v>
      </c>
      <c r="K107" s="130" t="s">
        <v>3947</v>
      </c>
      <c r="L107" s="130" t="s">
        <v>3988</v>
      </c>
      <c r="M107" s="130" t="s">
        <v>4084</v>
      </c>
      <c r="P107" s="113" t="s">
        <v>3874</v>
      </c>
      <c r="Q107" s="130" t="s">
        <v>5846</v>
      </c>
      <c r="R107" s="113" t="s">
        <v>3918</v>
      </c>
      <c r="S107" s="130" t="s">
        <v>5859</v>
      </c>
    </row>
    <row r="108" spans="1:19">
      <c r="A108" s="130" t="s">
        <v>4023</v>
      </c>
      <c r="B108" s="130" t="s">
        <v>3982</v>
      </c>
      <c r="C108" s="130" t="s">
        <v>3994</v>
      </c>
      <c r="D108" s="130" t="s">
        <v>2571</v>
      </c>
      <c r="E108" s="130" t="s">
        <v>3990</v>
      </c>
      <c r="F108" s="130" t="s">
        <v>4048</v>
      </c>
      <c r="G108" t="s">
        <v>12259</v>
      </c>
      <c r="H108" s="130" t="s">
        <v>4023</v>
      </c>
      <c r="I108" s="130" t="s">
        <v>3982</v>
      </c>
      <c r="J108" s="130" t="s">
        <v>3994</v>
      </c>
      <c r="K108" s="130" t="s">
        <v>3947</v>
      </c>
      <c r="L108" s="130" t="s">
        <v>3990</v>
      </c>
      <c r="M108" s="130" t="s">
        <v>4084</v>
      </c>
      <c r="P108" s="113" t="s">
        <v>3874</v>
      </c>
      <c r="Q108" s="130" t="s">
        <v>3789</v>
      </c>
      <c r="R108" s="113" t="s">
        <v>3918</v>
      </c>
      <c r="S108" s="130" t="s">
        <v>5862</v>
      </c>
    </row>
    <row r="109" spans="1:19">
      <c r="A109" s="130" t="s">
        <v>4023</v>
      </c>
      <c r="B109" s="130" t="s">
        <v>3982</v>
      </c>
      <c r="C109" s="130" t="s">
        <v>3994</v>
      </c>
      <c r="D109" s="130" t="s">
        <v>2571</v>
      </c>
      <c r="E109" s="130" t="s">
        <v>2734</v>
      </c>
      <c r="F109" s="130" t="s">
        <v>3999</v>
      </c>
      <c r="G109" t="s">
        <v>12259</v>
      </c>
      <c r="H109" s="130" t="s">
        <v>4023</v>
      </c>
      <c r="I109" s="130" t="s">
        <v>3982</v>
      </c>
      <c r="J109" s="130" t="s">
        <v>3994</v>
      </c>
      <c r="K109" s="130" t="s">
        <v>3947</v>
      </c>
      <c r="L109" s="130" t="s">
        <v>2734</v>
      </c>
      <c r="M109" s="130" t="s">
        <v>4118</v>
      </c>
      <c r="P109" s="113" t="s">
        <v>3874</v>
      </c>
      <c r="Q109" s="130" t="s">
        <v>5851</v>
      </c>
      <c r="R109" s="113" t="s">
        <v>3918</v>
      </c>
      <c r="S109" s="130" t="s">
        <v>5865</v>
      </c>
    </row>
    <row r="110" spans="1:19">
      <c r="A110" s="130" t="s">
        <v>4023</v>
      </c>
      <c r="B110" s="130" t="s">
        <v>3982</v>
      </c>
      <c r="C110" s="130" t="s">
        <v>4001</v>
      </c>
      <c r="D110" s="130" t="s">
        <v>3984</v>
      </c>
      <c r="E110" s="130" t="s">
        <v>2556</v>
      </c>
      <c r="F110" s="130" t="s">
        <v>4049</v>
      </c>
      <c r="G110" t="s">
        <v>12259</v>
      </c>
      <c r="H110" s="130" t="s">
        <v>4023</v>
      </c>
      <c r="I110" s="130" t="s">
        <v>3982</v>
      </c>
      <c r="J110" s="130" t="s">
        <v>4001</v>
      </c>
      <c r="K110" s="130" t="s">
        <v>3918</v>
      </c>
      <c r="L110" s="130" t="s">
        <v>2556</v>
      </c>
      <c r="M110" s="130" t="s">
        <v>4150</v>
      </c>
      <c r="P110" s="113" t="s">
        <v>3874</v>
      </c>
      <c r="Q110" s="130" t="s">
        <v>3586</v>
      </c>
      <c r="R110" s="113" t="s">
        <v>3918</v>
      </c>
      <c r="S110" s="130" t="s">
        <v>5868</v>
      </c>
    </row>
    <row r="111" spans="1:19">
      <c r="A111" s="130" t="s">
        <v>4023</v>
      </c>
      <c r="B111" s="130" t="s">
        <v>3982</v>
      </c>
      <c r="C111" s="130" t="s">
        <v>4001</v>
      </c>
      <c r="D111" s="130" t="s">
        <v>3984</v>
      </c>
      <c r="E111" s="130" t="s">
        <v>3986</v>
      </c>
      <c r="F111" s="130" t="s">
        <v>4050</v>
      </c>
      <c r="G111" t="s">
        <v>12259</v>
      </c>
      <c r="H111" s="130" t="s">
        <v>4023</v>
      </c>
      <c r="I111" s="130" t="s">
        <v>3982</v>
      </c>
      <c r="J111" s="130" t="s">
        <v>4001</v>
      </c>
      <c r="K111" s="130" t="s">
        <v>3918</v>
      </c>
      <c r="L111" s="130" t="s">
        <v>3986</v>
      </c>
      <c r="M111" s="130" t="s">
        <v>4151</v>
      </c>
      <c r="P111" s="113" t="s">
        <v>3874</v>
      </c>
      <c r="Q111" s="130" t="s">
        <v>5856</v>
      </c>
      <c r="R111" s="113" t="s">
        <v>3918</v>
      </c>
      <c r="S111" s="130" t="s">
        <v>5870</v>
      </c>
    </row>
    <row r="112" spans="1:19">
      <c r="A112" s="130" t="s">
        <v>4023</v>
      </c>
      <c r="B112" s="130" t="s">
        <v>3982</v>
      </c>
      <c r="C112" s="130" t="s">
        <v>4001</v>
      </c>
      <c r="D112" s="130" t="s">
        <v>3984</v>
      </c>
      <c r="E112" s="130" t="s">
        <v>3988</v>
      </c>
      <c r="F112" s="130" t="s">
        <v>4051</v>
      </c>
      <c r="G112" t="s">
        <v>12259</v>
      </c>
      <c r="H112" s="130" t="s">
        <v>4023</v>
      </c>
      <c r="I112" s="130" t="s">
        <v>3982</v>
      </c>
      <c r="J112" s="130" t="s">
        <v>4001</v>
      </c>
      <c r="K112" s="130" t="s">
        <v>3918</v>
      </c>
      <c r="L112" s="130" t="s">
        <v>3988</v>
      </c>
      <c r="M112" s="130" t="s">
        <v>4152</v>
      </c>
      <c r="P112" s="113" t="s">
        <v>3874</v>
      </c>
      <c r="Q112" s="130" t="s">
        <v>3791</v>
      </c>
      <c r="R112" s="113" t="s">
        <v>3918</v>
      </c>
      <c r="S112" s="130" t="s">
        <v>5873</v>
      </c>
    </row>
    <row r="113" spans="1:19">
      <c r="A113" s="130" t="s">
        <v>4023</v>
      </c>
      <c r="B113" s="130" t="s">
        <v>3982</v>
      </c>
      <c r="C113" s="130" t="s">
        <v>4001</v>
      </c>
      <c r="D113" s="130" t="s">
        <v>3984</v>
      </c>
      <c r="E113" s="130" t="s">
        <v>3990</v>
      </c>
      <c r="F113" s="130" t="s">
        <v>4051</v>
      </c>
      <c r="G113" t="s">
        <v>12259</v>
      </c>
      <c r="H113" s="130" t="s">
        <v>4023</v>
      </c>
      <c r="I113" s="130" t="s">
        <v>3982</v>
      </c>
      <c r="J113" s="130" t="s">
        <v>4001</v>
      </c>
      <c r="K113" s="130" t="s">
        <v>3918</v>
      </c>
      <c r="L113" s="130" t="s">
        <v>3990</v>
      </c>
      <c r="M113" s="130" t="s">
        <v>4152</v>
      </c>
      <c r="P113" s="113" t="s">
        <v>3874</v>
      </c>
      <c r="Q113" s="130" t="s">
        <v>5861</v>
      </c>
      <c r="R113" s="113" t="s">
        <v>3918</v>
      </c>
      <c r="S113" s="130" t="s">
        <v>5876</v>
      </c>
    </row>
    <row r="114" spans="1:19">
      <c r="A114" s="130" t="s">
        <v>4023</v>
      </c>
      <c r="B114" s="130" t="s">
        <v>3982</v>
      </c>
      <c r="C114" s="130" t="s">
        <v>4001</v>
      </c>
      <c r="D114" s="130" t="s">
        <v>2571</v>
      </c>
      <c r="E114" s="130" t="s">
        <v>2556</v>
      </c>
      <c r="F114" s="130" t="s">
        <v>4052</v>
      </c>
      <c r="G114" t="s">
        <v>12259</v>
      </c>
      <c r="H114" s="130" t="s">
        <v>4023</v>
      </c>
      <c r="I114" s="130" t="s">
        <v>3982</v>
      </c>
      <c r="J114" s="130" t="s">
        <v>4001</v>
      </c>
      <c r="K114" s="130" t="s">
        <v>3947</v>
      </c>
      <c r="L114" s="130" t="s">
        <v>2556</v>
      </c>
      <c r="M114" s="130" t="s">
        <v>4108</v>
      </c>
      <c r="P114" s="113" t="s">
        <v>3874</v>
      </c>
      <c r="Q114" s="130" t="s">
        <v>5864</v>
      </c>
      <c r="R114" s="113" t="s">
        <v>3918</v>
      </c>
      <c r="S114" s="130" t="s">
        <v>5879</v>
      </c>
    </row>
    <row r="115" spans="1:19">
      <c r="A115" s="130" t="s">
        <v>4023</v>
      </c>
      <c r="B115" s="130" t="s">
        <v>3982</v>
      </c>
      <c r="C115" s="130" t="s">
        <v>4001</v>
      </c>
      <c r="D115" s="130" t="s">
        <v>2571</v>
      </c>
      <c r="E115" s="130" t="s">
        <v>3986</v>
      </c>
      <c r="F115" s="130" t="s">
        <v>4052</v>
      </c>
      <c r="G115" t="s">
        <v>12259</v>
      </c>
      <c r="H115" s="130" t="s">
        <v>4023</v>
      </c>
      <c r="I115" s="130" t="s">
        <v>3982</v>
      </c>
      <c r="J115" s="130" t="s">
        <v>4001</v>
      </c>
      <c r="K115" s="130" t="s">
        <v>3947</v>
      </c>
      <c r="L115" s="130" t="s">
        <v>3986</v>
      </c>
      <c r="M115" s="130" t="s">
        <v>4108</v>
      </c>
      <c r="P115" s="113" t="s">
        <v>3874</v>
      </c>
      <c r="Q115" s="130" t="s">
        <v>5867</v>
      </c>
      <c r="R115" s="113" t="s">
        <v>3918</v>
      </c>
      <c r="S115" s="130" t="s">
        <v>5627</v>
      </c>
    </row>
    <row r="116" spans="1:19">
      <c r="A116" s="130" t="s">
        <v>4023</v>
      </c>
      <c r="B116" s="130" t="s">
        <v>3982</v>
      </c>
      <c r="C116" s="130" t="s">
        <v>4001</v>
      </c>
      <c r="D116" s="130" t="s">
        <v>2571</v>
      </c>
      <c r="E116" s="130" t="s">
        <v>3988</v>
      </c>
      <c r="F116" s="130" t="s">
        <v>4053</v>
      </c>
      <c r="G116" t="s">
        <v>12259</v>
      </c>
      <c r="H116" s="130" t="s">
        <v>4023</v>
      </c>
      <c r="I116" s="130" t="s">
        <v>3982</v>
      </c>
      <c r="J116" s="130" t="s">
        <v>4001</v>
      </c>
      <c r="K116" s="130" t="s">
        <v>3947</v>
      </c>
      <c r="L116" s="130" t="s">
        <v>3988</v>
      </c>
      <c r="M116" s="130" t="s">
        <v>4005</v>
      </c>
      <c r="P116" s="113" t="s">
        <v>3874</v>
      </c>
      <c r="Q116" s="130" t="s">
        <v>3793</v>
      </c>
      <c r="R116" s="113" t="s">
        <v>3918</v>
      </c>
      <c r="S116" s="130" t="s">
        <v>5883</v>
      </c>
    </row>
    <row r="117" spans="1:19">
      <c r="A117" s="130" t="s">
        <v>4023</v>
      </c>
      <c r="B117" s="130" t="s">
        <v>3982</v>
      </c>
      <c r="C117" s="130" t="s">
        <v>4001</v>
      </c>
      <c r="D117" s="130" t="s">
        <v>2571</v>
      </c>
      <c r="E117" s="130" t="s">
        <v>3990</v>
      </c>
      <c r="F117" s="130" t="s">
        <v>4053</v>
      </c>
      <c r="G117" t="s">
        <v>12259</v>
      </c>
      <c r="H117" s="130" t="s">
        <v>4023</v>
      </c>
      <c r="I117" s="130" t="s">
        <v>3982</v>
      </c>
      <c r="J117" s="130" t="s">
        <v>4001</v>
      </c>
      <c r="K117" s="130" t="s">
        <v>3947</v>
      </c>
      <c r="L117" s="130" t="s">
        <v>3990</v>
      </c>
      <c r="M117" s="130" t="s">
        <v>4005</v>
      </c>
      <c r="P117" s="113" t="s">
        <v>3874</v>
      </c>
      <c r="Q117" s="130" t="s">
        <v>5872</v>
      </c>
      <c r="R117" s="113" t="s">
        <v>3918</v>
      </c>
      <c r="S117" s="130" t="s">
        <v>5886</v>
      </c>
    </row>
    <row r="118" spans="1:19">
      <c r="A118" s="130" t="s">
        <v>4023</v>
      </c>
      <c r="B118" s="130" t="s">
        <v>3982</v>
      </c>
      <c r="C118" s="130" t="s">
        <v>4001</v>
      </c>
      <c r="D118" s="130" t="s">
        <v>2571</v>
      </c>
      <c r="E118" s="130" t="s">
        <v>2734</v>
      </c>
      <c r="F118" s="130" t="s">
        <v>4005</v>
      </c>
      <c r="G118" t="s">
        <v>12259</v>
      </c>
      <c r="H118" s="130" t="s">
        <v>4023</v>
      </c>
      <c r="I118" s="130" t="s">
        <v>3982</v>
      </c>
      <c r="J118" s="130" t="s">
        <v>4001</v>
      </c>
      <c r="K118" s="130" t="s">
        <v>3947</v>
      </c>
      <c r="L118" s="130" t="s">
        <v>2734</v>
      </c>
      <c r="M118" s="130" t="s">
        <v>4092</v>
      </c>
      <c r="P118" s="113" t="s">
        <v>3874</v>
      </c>
      <c r="Q118" s="130" t="s">
        <v>5875</v>
      </c>
      <c r="R118" s="113" t="s">
        <v>3918</v>
      </c>
      <c r="S118" s="130" t="s">
        <v>5889</v>
      </c>
    </row>
    <row r="119" spans="1:19">
      <c r="A119" s="130" t="s">
        <v>4023</v>
      </c>
      <c r="B119" s="130" t="s">
        <v>3982</v>
      </c>
      <c r="C119" s="130" t="s">
        <v>4007</v>
      </c>
      <c r="D119" s="130" t="s">
        <v>3984</v>
      </c>
      <c r="E119" s="130" t="s">
        <v>2556</v>
      </c>
      <c r="F119" s="130" t="s">
        <v>4054</v>
      </c>
      <c r="G119" t="s">
        <v>12259</v>
      </c>
      <c r="H119" s="130" t="s">
        <v>4023</v>
      </c>
      <c r="I119" s="130" t="s">
        <v>3982</v>
      </c>
      <c r="J119" s="130" t="s">
        <v>4007</v>
      </c>
      <c r="K119" s="130" t="s">
        <v>3918</v>
      </c>
      <c r="L119" s="130" t="s">
        <v>2556</v>
      </c>
      <c r="M119" s="130" t="s">
        <v>4153</v>
      </c>
      <c r="P119" s="113" t="s">
        <v>3874</v>
      </c>
      <c r="Q119" s="130" t="s">
        <v>5878</v>
      </c>
      <c r="R119" s="113" t="s">
        <v>3918</v>
      </c>
      <c r="S119" s="130" t="s">
        <v>5891</v>
      </c>
    </row>
    <row r="120" spans="1:19">
      <c r="A120" s="130" t="s">
        <v>4023</v>
      </c>
      <c r="B120" s="130" t="s">
        <v>3982</v>
      </c>
      <c r="C120" s="130" t="s">
        <v>4007</v>
      </c>
      <c r="D120" s="130" t="s">
        <v>3984</v>
      </c>
      <c r="E120" s="130" t="s">
        <v>3986</v>
      </c>
      <c r="F120" s="130" t="s">
        <v>4055</v>
      </c>
      <c r="G120" t="s">
        <v>12259</v>
      </c>
      <c r="H120" s="130" t="s">
        <v>4023</v>
      </c>
      <c r="I120" s="130" t="s">
        <v>3982</v>
      </c>
      <c r="J120" s="130" t="s">
        <v>4007</v>
      </c>
      <c r="K120" s="130" t="s">
        <v>3918</v>
      </c>
      <c r="L120" s="130" t="s">
        <v>3986</v>
      </c>
      <c r="M120" s="130" t="s">
        <v>4154</v>
      </c>
      <c r="P120" s="113" t="s">
        <v>3874</v>
      </c>
      <c r="Q120" s="130" t="s">
        <v>3588</v>
      </c>
      <c r="R120" s="113" t="s">
        <v>3918</v>
      </c>
      <c r="S120" s="130" t="s">
        <v>5894</v>
      </c>
    </row>
    <row r="121" spans="1:19">
      <c r="A121" s="130" t="s">
        <v>4023</v>
      </c>
      <c r="B121" s="130" t="s">
        <v>3982</v>
      </c>
      <c r="C121" s="130" t="s">
        <v>4007</v>
      </c>
      <c r="D121" s="130" t="s">
        <v>3984</v>
      </c>
      <c r="E121" s="130" t="s">
        <v>3988</v>
      </c>
      <c r="F121" s="130" t="s">
        <v>4056</v>
      </c>
      <c r="G121" t="s">
        <v>12259</v>
      </c>
      <c r="H121" s="130" t="s">
        <v>4023</v>
      </c>
      <c r="I121" s="130" t="s">
        <v>3982</v>
      </c>
      <c r="J121" s="130" t="s">
        <v>4007</v>
      </c>
      <c r="K121" s="130" t="s">
        <v>3918</v>
      </c>
      <c r="L121" s="130" t="s">
        <v>3988</v>
      </c>
      <c r="M121" s="130" t="s">
        <v>4155</v>
      </c>
      <c r="P121" s="113" t="s">
        <v>3874</v>
      </c>
      <c r="Q121" s="130" t="s">
        <v>5882</v>
      </c>
      <c r="R121" s="113" t="s">
        <v>3918</v>
      </c>
      <c r="S121" s="130" t="s">
        <v>3757</v>
      </c>
    </row>
    <row r="122" spans="1:19">
      <c r="A122" s="130" t="s">
        <v>4023</v>
      </c>
      <c r="B122" s="130" t="s">
        <v>3982</v>
      </c>
      <c r="C122" s="130" t="s">
        <v>4007</v>
      </c>
      <c r="D122" s="130" t="s">
        <v>3984</v>
      </c>
      <c r="E122" s="130" t="s">
        <v>3990</v>
      </c>
      <c r="F122" s="130" t="s">
        <v>4056</v>
      </c>
      <c r="G122" t="s">
        <v>12259</v>
      </c>
      <c r="H122" s="130" t="s">
        <v>4023</v>
      </c>
      <c r="I122" s="130" t="s">
        <v>3982</v>
      </c>
      <c r="J122" s="130" t="s">
        <v>4007</v>
      </c>
      <c r="K122" s="130" t="s">
        <v>3918</v>
      </c>
      <c r="L122" s="130" t="s">
        <v>3990</v>
      </c>
      <c r="M122" s="130" t="s">
        <v>4155</v>
      </c>
      <c r="P122" s="113" t="s">
        <v>3874</v>
      </c>
      <c r="Q122" s="130" t="s">
        <v>5885</v>
      </c>
      <c r="R122" s="113" t="s">
        <v>3918</v>
      </c>
      <c r="S122" s="130" t="s">
        <v>5899</v>
      </c>
    </row>
    <row r="123" spans="1:19">
      <c r="A123" s="130" t="s">
        <v>4023</v>
      </c>
      <c r="B123" s="130" t="s">
        <v>3982</v>
      </c>
      <c r="C123" s="130" t="s">
        <v>4007</v>
      </c>
      <c r="D123" s="130" t="s">
        <v>2571</v>
      </c>
      <c r="E123" s="130" t="s">
        <v>2556</v>
      </c>
      <c r="F123" s="130" t="s">
        <v>4000</v>
      </c>
      <c r="G123" t="s">
        <v>12259</v>
      </c>
      <c r="H123" s="130" t="s">
        <v>4023</v>
      </c>
      <c r="I123" s="130" t="s">
        <v>3982</v>
      </c>
      <c r="J123" s="130" t="s">
        <v>4007</v>
      </c>
      <c r="K123" s="130" t="s">
        <v>3947</v>
      </c>
      <c r="L123" s="130" t="s">
        <v>2556</v>
      </c>
      <c r="M123" s="130" t="s">
        <v>4010</v>
      </c>
      <c r="P123" s="113" t="s">
        <v>3874</v>
      </c>
      <c r="Q123" s="130" t="s">
        <v>5888</v>
      </c>
      <c r="R123" s="113" t="s">
        <v>3918</v>
      </c>
      <c r="S123" s="130" t="s">
        <v>5901</v>
      </c>
    </row>
    <row r="124" spans="1:19">
      <c r="A124" s="130" t="s">
        <v>4023</v>
      </c>
      <c r="B124" s="130" t="s">
        <v>3982</v>
      </c>
      <c r="C124" s="130" t="s">
        <v>4007</v>
      </c>
      <c r="D124" s="130" t="s">
        <v>2571</v>
      </c>
      <c r="E124" s="130" t="s">
        <v>3986</v>
      </c>
      <c r="F124" s="130" t="s">
        <v>4000</v>
      </c>
      <c r="G124" t="s">
        <v>12259</v>
      </c>
      <c r="H124" s="130" t="s">
        <v>4023</v>
      </c>
      <c r="I124" s="130" t="s">
        <v>3982</v>
      </c>
      <c r="J124" s="130" t="s">
        <v>4007</v>
      </c>
      <c r="K124" s="130" t="s">
        <v>3947</v>
      </c>
      <c r="L124" s="130" t="s">
        <v>3986</v>
      </c>
      <c r="M124" s="130" t="s">
        <v>4010</v>
      </c>
      <c r="P124" s="113" t="s">
        <v>3874</v>
      </c>
      <c r="Q124" s="130" t="s">
        <v>3795</v>
      </c>
      <c r="R124" s="113" t="s">
        <v>3918</v>
      </c>
      <c r="S124" s="130" t="s">
        <v>5904</v>
      </c>
    </row>
    <row r="125" spans="1:19">
      <c r="A125" s="130" t="s">
        <v>4023</v>
      </c>
      <c r="B125" s="130" t="s">
        <v>3982</v>
      </c>
      <c r="C125" s="130" t="s">
        <v>4007</v>
      </c>
      <c r="D125" s="130" t="s">
        <v>2571</v>
      </c>
      <c r="E125" s="130" t="s">
        <v>3988</v>
      </c>
      <c r="F125" s="130" t="s">
        <v>4057</v>
      </c>
      <c r="G125" t="s">
        <v>12259</v>
      </c>
      <c r="H125" s="130" t="s">
        <v>4023</v>
      </c>
      <c r="I125" s="130" t="s">
        <v>3982</v>
      </c>
      <c r="J125" s="130" t="s">
        <v>4007</v>
      </c>
      <c r="K125" s="130" t="s">
        <v>3947</v>
      </c>
      <c r="L125" s="130" t="s">
        <v>3988</v>
      </c>
      <c r="M125" s="130" t="s">
        <v>4156</v>
      </c>
      <c r="P125" s="113" t="s">
        <v>3874</v>
      </c>
      <c r="Q125" s="130" t="s">
        <v>5893</v>
      </c>
      <c r="R125" s="113" t="s">
        <v>3918</v>
      </c>
      <c r="S125" s="130" t="s">
        <v>5906</v>
      </c>
    </row>
    <row r="126" spans="1:19">
      <c r="A126" s="130" t="s">
        <v>4023</v>
      </c>
      <c r="B126" s="130" t="s">
        <v>3982</v>
      </c>
      <c r="C126" s="130" t="s">
        <v>4007</v>
      </c>
      <c r="D126" s="130" t="s">
        <v>2571</v>
      </c>
      <c r="E126" s="130" t="s">
        <v>3990</v>
      </c>
      <c r="F126" s="130" t="s">
        <v>4057</v>
      </c>
      <c r="G126" t="s">
        <v>12259</v>
      </c>
      <c r="H126" s="130" t="s">
        <v>4023</v>
      </c>
      <c r="I126" s="130" t="s">
        <v>3982</v>
      </c>
      <c r="J126" s="130" t="s">
        <v>4007</v>
      </c>
      <c r="K126" s="130" t="s">
        <v>3947</v>
      </c>
      <c r="L126" s="130" t="s">
        <v>3990</v>
      </c>
      <c r="M126" s="130" t="s">
        <v>4156</v>
      </c>
      <c r="P126" s="113" t="s">
        <v>3874</v>
      </c>
      <c r="Q126" s="130" t="s">
        <v>5896</v>
      </c>
      <c r="R126" s="113" t="s">
        <v>3918</v>
      </c>
      <c r="S126" s="130" t="s">
        <v>5909</v>
      </c>
    </row>
    <row r="127" spans="1:19">
      <c r="A127" s="130" t="s">
        <v>4023</v>
      </c>
      <c r="B127" s="130" t="s">
        <v>3982</v>
      </c>
      <c r="C127" s="130" t="s">
        <v>4007</v>
      </c>
      <c r="D127" s="130" t="s">
        <v>2571</v>
      </c>
      <c r="E127" s="130" t="s">
        <v>2734</v>
      </c>
      <c r="F127" s="130" t="s">
        <v>4011</v>
      </c>
      <c r="G127" t="s">
        <v>12259</v>
      </c>
      <c r="H127" s="130" t="s">
        <v>4023</v>
      </c>
      <c r="I127" s="130" t="s">
        <v>3982</v>
      </c>
      <c r="J127" s="130" t="s">
        <v>4007</v>
      </c>
      <c r="K127" s="130" t="s">
        <v>3947</v>
      </c>
      <c r="L127" s="130" t="s">
        <v>2734</v>
      </c>
      <c r="M127" s="130" t="s">
        <v>4127</v>
      </c>
      <c r="P127" s="113" t="s">
        <v>3874</v>
      </c>
      <c r="Q127" s="130" t="s">
        <v>5898</v>
      </c>
      <c r="R127" s="113" t="s">
        <v>3918</v>
      </c>
      <c r="S127" s="130" t="s">
        <v>5911</v>
      </c>
    </row>
    <row r="128" spans="1:19">
      <c r="A128" s="130" t="s">
        <v>4023</v>
      </c>
      <c r="B128" s="130" t="s">
        <v>3982</v>
      </c>
      <c r="C128" s="130" t="s">
        <v>4013</v>
      </c>
      <c r="D128" s="130" t="s">
        <v>3984</v>
      </c>
      <c r="E128" s="130" t="s">
        <v>2556</v>
      </c>
      <c r="F128" s="130" t="s">
        <v>4058</v>
      </c>
      <c r="G128" t="s">
        <v>12259</v>
      </c>
      <c r="H128" s="130" t="s">
        <v>4023</v>
      </c>
      <c r="I128" s="130" t="s">
        <v>3982</v>
      </c>
      <c r="J128" s="130" t="s">
        <v>4013</v>
      </c>
      <c r="K128" s="130" t="s">
        <v>3918</v>
      </c>
      <c r="L128" s="130" t="s">
        <v>2556</v>
      </c>
      <c r="M128" s="130" t="s">
        <v>4157</v>
      </c>
      <c r="P128" s="113" t="s">
        <v>3874</v>
      </c>
      <c r="Q128" s="130" t="s">
        <v>3797</v>
      </c>
      <c r="R128" s="113" t="s">
        <v>3918</v>
      </c>
      <c r="S128" s="130" t="s">
        <v>5914</v>
      </c>
    </row>
    <row r="129" spans="1:19">
      <c r="A129" s="130" t="s">
        <v>4023</v>
      </c>
      <c r="B129" s="130" t="s">
        <v>3982</v>
      </c>
      <c r="C129" s="130" t="s">
        <v>4013</v>
      </c>
      <c r="D129" s="130" t="s">
        <v>3984</v>
      </c>
      <c r="E129" s="130" t="s">
        <v>3986</v>
      </c>
      <c r="F129" s="130" t="s">
        <v>4059</v>
      </c>
      <c r="G129" t="s">
        <v>12259</v>
      </c>
      <c r="H129" s="130" t="s">
        <v>4023</v>
      </c>
      <c r="I129" s="130" t="s">
        <v>3982</v>
      </c>
      <c r="J129" s="130" t="s">
        <v>4013</v>
      </c>
      <c r="K129" s="130" t="s">
        <v>3918</v>
      </c>
      <c r="L129" s="130" t="s">
        <v>3986</v>
      </c>
      <c r="M129" s="130" t="s">
        <v>4158</v>
      </c>
      <c r="P129" s="113" t="s">
        <v>3874</v>
      </c>
      <c r="Q129" s="130" t="s">
        <v>5903</v>
      </c>
      <c r="R129" s="113" t="s">
        <v>3918</v>
      </c>
      <c r="S129" s="130" t="s">
        <v>5917</v>
      </c>
    </row>
    <row r="130" spans="1:19">
      <c r="A130" s="130" t="s">
        <v>4023</v>
      </c>
      <c r="B130" s="130" t="s">
        <v>3982</v>
      </c>
      <c r="C130" s="130" t="s">
        <v>4013</v>
      </c>
      <c r="D130" s="130" t="s">
        <v>3984</v>
      </c>
      <c r="E130" s="130" t="s">
        <v>3988</v>
      </c>
      <c r="F130" s="130" t="s">
        <v>4060</v>
      </c>
      <c r="G130" t="s">
        <v>12259</v>
      </c>
      <c r="H130" s="130" t="s">
        <v>4023</v>
      </c>
      <c r="I130" s="130" t="s">
        <v>3982</v>
      </c>
      <c r="J130" s="130" t="s">
        <v>4013</v>
      </c>
      <c r="K130" s="130" t="s">
        <v>3918</v>
      </c>
      <c r="L130" s="130" t="s">
        <v>3988</v>
      </c>
      <c r="M130" s="130" t="s">
        <v>4159</v>
      </c>
      <c r="P130" s="113" t="s">
        <v>3874</v>
      </c>
      <c r="Q130" s="130" t="s">
        <v>3590</v>
      </c>
      <c r="R130" s="113" t="s">
        <v>3918</v>
      </c>
      <c r="S130" s="130" t="s">
        <v>5920</v>
      </c>
    </row>
    <row r="131" spans="1:19">
      <c r="A131" s="130" t="s">
        <v>4023</v>
      </c>
      <c r="B131" s="130" t="s">
        <v>3982</v>
      </c>
      <c r="C131" s="130" t="s">
        <v>4013</v>
      </c>
      <c r="D131" s="130" t="s">
        <v>3984</v>
      </c>
      <c r="E131" s="130" t="s">
        <v>3990</v>
      </c>
      <c r="F131" s="130" t="s">
        <v>4060</v>
      </c>
      <c r="G131" t="s">
        <v>12259</v>
      </c>
      <c r="H131" s="130" t="s">
        <v>4023</v>
      </c>
      <c r="I131" s="130" t="s">
        <v>3982</v>
      </c>
      <c r="J131" s="130" t="s">
        <v>4013</v>
      </c>
      <c r="K131" s="130" t="s">
        <v>3918</v>
      </c>
      <c r="L131" s="130" t="s">
        <v>3990</v>
      </c>
      <c r="M131" s="130" t="s">
        <v>4159</v>
      </c>
      <c r="P131" s="113" t="s">
        <v>3874</v>
      </c>
      <c r="Q131" s="130" t="s">
        <v>5908</v>
      </c>
      <c r="R131" s="113" t="s">
        <v>3918</v>
      </c>
      <c r="S131" s="130" t="s">
        <v>5922</v>
      </c>
    </row>
    <row r="132" spans="1:19">
      <c r="A132" s="130" t="s">
        <v>4023</v>
      </c>
      <c r="B132" s="130" t="s">
        <v>3982</v>
      </c>
      <c r="C132" s="130" t="s">
        <v>4013</v>
      </c>
      <c r="D132" s="130" t="s">
        <v>2571</v>
      </c>
      <c r="E132" s="130" t="s">
        <v>2556</v>
      </c>
      <c r="F132" s="130" t="s">
        <v>4061</v>
      </c>
      <c r="G132" t="s">
        <v>12259</v>
      </c>
      <c r="H132" s="130" t="s">
        <v>4023</v>
      </c>
      <c r="I132" s="130" t="s">
        <v>3982</v>
      </c>
      <c r="J132" s="130" t="s">
        <v>4013</v>
      </c>
      <c r="K132" s="130" t="s">
        <v>3947</v>
      </c>
      <c r="L132" s="130" t="s">
        <v>2556</v>
      </c>
      <c r="M132" s="130" t="s">
        <v>4083</v>
      </c>
      <c r="P132" s="113" t="s">
        <v>3874</v>
      </c>
      <c r="Q132" s="130" t="s">
        <v>3799</v>
      </c>
      <c r="R132" s="113" t="s">
        <v>3918</v>
      </c>
      <c r="S132" s="130" t="s">
        <v>5925</v>
      </c>
    </row>
    <row r="133" spans="1:19">
      <c r="A133" s="130" t="s">
        <v>4023</v>
      </c>
      <c r="B133" s="130" t="s">
        <v>3982</v>
      </c>
      <c r="C133" s="130" t="s">
        <v>4013</v>
      </c>
      <c r="D133" s="130" t="s">
        <v>2571</v>
      </c>
      <c r="E133" s="130" t="s">
        <v>3986</v>
      </c>
      <c r="F133" s="130" t="s">
        <v>4061</v>
      </c>
      <c r="G133" t="s">
        <v>12259</v>
      </c>
      <c r="H133" s="130" t="s">
        <v>4023</v>
      </c>
      <c r="I133" s="130" t="s">
        <v>3982</v>
      </c>
      <c r="J133" s="130" t="s">
        <v>4013</v>
      </c>
      <c r="K133" s="130" t="s">
        <v>3947</v>
      </c>
      <c r="L133" s="130" t="s">
        <v>3986</v>
      </c>
      <c r="M133" s="130" t="s">
        <v>4083</v>
      </c>
      <c r="P133" s="113" t="s">
        <v>3874</v>
      </c>
      <c r="Q133" s="130" t="s">
        <v>5913</v>
      </c>
      <c r="R133" s="113" t="s">
        <v>3918</v>
      </c>
      <c r="S133" s="130" t="s">
        <v>5928</v>
      </c>
    </row>
    <row r="134" spans="1:19">
      <c r="A134" s="130" t="s">
        <v>4023</v>
      </c>
      <c r="B134" s="130" t="s">
        <v>3982</v>
      </c>
      <c r="C134" s="130" t="s">
        <v>4013</v>
      </c>
      <c r="D134" s="130" t="s">
        <v>2571</v>
      </c>
      <c r="E134" s="130" t="s">
        <v>3988</v>
      </c>
      <c r="F134" s="130" t="s">
        <v>4062</v>
      </c>
      <c r="G134" t="s">
        <v>12259</v>
      </c>
      <c r="H134" s="130" t="s">
        <v>4023</v>
      </c>
      <c r="I134" s="130" t="s">
        <v>3982</v>
      </c>
      <c r="J134" s="130" t="s">
        <v>4013</v>
      </c>
      <c r="K134" s="130" t="s">
        <v>3947</v>
      </c>
      <c r="L134" s="130" t="s">
        <v>3988</v>
      </c>
      <c r="M134" s="130" t="s">
        <v>4160</v>
      </c>
      <c r="P134" s="113" t="s">
        <v>3874</v>
      </c>
      <c r="Q134" s="130" t="s">
        <v>5916</v>
      </c>
      <c r="R134" s="113" t="s">
        <v>3918</v>
      </c>
      <c r="S134" s="130" t="s">
        <v>10183</v>
      </c>
    </row>
    <row r="135" spans="1:19">
      <c r="A135" s="130" t="s">
        <v>4023</v>
      </c>
      <c r="B135" s="130" t="s">
        <v>3982</v>
      </c>
      <c r="C135" s="130" t="s">
        <v>4013</v>
      </c>
      <c r="D135" s="130" t="s">
        <v>2571</v>
      </c>
      <c r="E135" s="130" t="s">
        <v>3990</v>
      </c>
      <c r="F135" s="130" t="s">
        <v>4062</v>
      </c>
      <c r="G135" t="s">
        <v>12259</v>
      </c>
      <c r="H135" s="130" t="s">
        <v>4023</v>
      </c>
      <c r="I135" s="130" t="s">
        <v>3982</v>
      </c>
      <c r="J135" s="130" t="s">
        <v>4013</v>
      </c>
      <c r="K135" s="130" t="s">
        <v>3947</v>
      </c>
      <c r="L135" s="130" t="s">
        <v>3990</v>
      </c>
      <c r="M135" s="130" t="s">
        <v>4160</v>
      </c>
      <c r="P135" s="113" t="s">
        <v>3874</v>
      </c>
      <c r="Q135" s="130" t="s">
        <v>5919</v>
      </c>
      <c r="R135" s="113" t="s">
        <v>3918</v>
      </c>
      <c r="S135" s="130" t="s">
        <v>5933</v>
      </c>
    </row>
    <row r="136" spans="1:19">
      <c r="A136" s="130" t="s">
        <v>4023</v>
      </c>
      <c r="B136" s="130" t="s">
        <v>3982</v>
      </c>
      <c r="C136" s="130" t="s">
        <v>4013</v>
      </c>
      <c r="D136" s="130" t="s">
        <v>2571</v>
      </c>
      <c r="E136" s="130" t="s">
        <v>2734</v>
      </c>
      <c r="F136" s="130" t="s">
        <v>4018</v>
      </c>
      <c r="G136" t="s">
        <v>12259</v>
      </c>
      <c r="H136" s="130" t="s">
        <v>4023</v>
      </c>
      <c r="I136" s="130" t="s">
        <v>3982</v>
      </c>
      <c r="J136" s="130" t="s">
        <v>4013</v>
      </c>
      <c r="K136" s="130" t="s">
        <v>3947</v>
      </c>
      <c r="L136" s="130" t="s">
        <v>2734</v>
      </c>
      <c r="M136" s="130" t="s">
        <v>4052</v>
      </c>
      <c r="P136" s="113" t="s">
        <v>3874</v>
      </c>
      <c r="Q136" s="130" t="s">
        <v>3801</v>
      </c>
      <c r="R136" s="113" t="s">
        <v>3918</v>
      </c>
      <c r="S136" s="130" t="s">
        <v>10186</v>
      </c>
    </row>
    <row r="137" spans="1:19">
      <c r="A137" s="130" t="s">
        <v>4023</v>
      </c>
      <c r="B137" s="130" t="s">
        <v>3887</v>
      </c>
      <c r="C137" s="130" t="s">
        <v>3983</v>
      </c>
      <c r="D137" s="130" t="s">
        <v>3984</v>
      </c>
      <c r="E137" s="130" t="s">
        <v>2556</v>
      </c>
      <c r="F137" s="130" t="s">
        <v>4039</v>
      </c>
      <c r="G137" t="s">
        <v>12259</v>
      </c>
      <c r="H137" s="130" t="s">
        <v>4023</v>
      </c>
      <c r="I137" s="130" t="s">
        <v>3887</v>
      </c>
      <c r="J137" s="130" t="s">
        <v>3983</v>
      </c>
      <c r="K137" s="130" t="s">
        <v>3918</v>
      </c>
      <c r="L137" s="130" t="s">
        <v>2556</v>
      </c>
      <c r="M137" s="130" t="s">
        <v>4063</v>
      </c>
      <c r="P137" s="113" t="s">
        <v>3874</v>
      </c>
      <c r="Q137" s="130" t="s">
        <v>5924</v>
      </c>
      <c r="R137" s="113" t="s">
        <v>3918</v>
      </c>
      <c r="S137" s="130" t="s">
        <v>5939</v>
      </c>
    </row>
    <row r="138" spans="1:19">
      <c r="A138" s="130" t="s">
        <v>4023</v>
      </c>
      <c r="B138" s="130" t="s">
        <v>3887</v>
      </c>
      <c r="C138" s="130" t="s">
        <v>3983</v>
      </c>
      <c r="D138" s="130" t="s">
        <v>3984</v>
      </c>
      <c r="E138" s="130" t="s">
        <v>3986</v>
      </c>
      <c r="F138" s="130" t="s">
        <v>4063</v>
      </c>
      <c r="G138" t="s">
        <v>12259</v>
      </c>
      <c r="H138" s="130" t="s">
        <v>4023</v>
      </c>
      <c r="I138" s="130" t="s">
        <v>3887</v>
      </c>
      <c r="J138" s="130" t="s">
        <v>3983</v>
      </c>
      <c r="K138" s="130" t="s">
        <v>3918</v>
      </c>
      <c r="L138" s="130" t="s">
        <v>3986</v>
      </c>
      <c r="M138" s="130" t="s">
        <v>4161</v>
      </c>
      <c r="P138" s="113" t="s">
        <v>3874</v>
      </c>
      <c r="Q138" s="130" t="s">
        <v>5927</v>
      </c>
      <c r="R138" s="113" t="s">
        <v>3918</v>
      </c>
      <c r="S138" s="130" t="s">
        <v>10189</v>
      </c>
    </row>
    <row r="139" spans="1:19">
      <c r="A139" s="130" t="s">
        <v>4023</v>
      </c>
      <c r="B139" s="130" t="s">
        <v>3887</v>
      </c>
      <c r="C139" s="130" t="s">
        <v>3983</v>
      </c>
      <c r="D139" s="130" t="s">
        <v>3984</v>
      </c>
      <c r="E139" s="130" t="s">
        <v>3988</v>
      </c>
      <c r="F139" s="130" t="s">
        <v>4064</v>
      </c>
      <c r="G139" t="s">
        <v>12259</v>
      </c>
      <c r="H139" s="130" t="s">
        <v>4023</v>
      </c>
      <c r="I139" s="130" t="s">
        <v>3887</v>
      </c>
      <c r="J139" s="130" t="s">
        <v>3983</v>
      </c>
      <c r="K139" s="130" t="s">
        <v>3918</v>
      </c>
      <c r="L139" s="130" t="s">
        <v>3988</v>
      </c>
      <c r="M139" s="130" t="s">
        <v>4162</v>
      </c>
      <c r="P139" s="113" t="s">
        <v>3874</v>
      </c>
      <c r="Q139" s="130" t="s">
        <v>5930</v>
      </c>
      <c r="R139" s="113" t="s">
        <v>3918</v>
      </c>
      <c r="S139" s="130" t="s">
        <v>10191</v>
      </c>
    </row>
    <row r="140" spans="1:19">
      <c r="A140" s="130" t="s">
        <v>4023</v>
      </c>
      <c r="B140" s="130" t="s">
        <v>3887</v>
      </c>
      <c r="C140" s="130" t="s">
        <v>3983</v>
      </c>
      <c r="D140" s="130" t="s">
        <v>3984</v>
      </c>
      <c r="E140" s="130" t="s">
        <v>3990</v>
      </c>
      <c r="F140" s="130" t="s">
        <v>4064</v>
      </c>
      <c r="G140" t="s">
        <v>12259</v>
      </c>
      <c r="H140" s="130" t="s">
        <v>4023</v>
      </c>
      <c r="I140" s="130" t="s">
        <v>3887</v>
      </c>
      <c r="J140" s="130" t="s">
        <v>3983</v>
      </c>
      <c r="K140" s="130" t="s">
        <v>3918</v>
      </c>
      <c r="L140" s="130" t="s">
        <v>3990</v>
      </c>
      <c r="M140" s="130" t="s">
        <v>4162</v>
      </c>
      <c r="P140" s="113" t="s">
        <v>3874</v>
      </c>
      <c r="Q140" s="130" t="s">
        <v>3592</v>
      </c>
      <c r="R140" s="113" t="s">
        <v>3918</v>
      </c>
      <c r="S140" s="130" t="s">
        <v>10193</v>
      </c>
    </row>
    <row r="141" spans="1:19">
      <c r="A141" s="130" t="s">
        <v>4023</v>
      </c>
      <c r="B141" s="130" t="s">
        <v>3887</v>
      </c>
      <c r="C141" s="130" t="s">
        <v>3983</v>
      </c>
      <c r="D141" s="130" t="s">
        <v>2571</v>
      </c>
      <c r="E141" s="130" t="s">
        <v>2556</v>
      </c>
      <c r="F141" s="130" t="s">
        <v>4065</v>
      </c>
      <c r="G141" t="s">
        <v>12259</v>
      </c>
      <c r="H141" s="130" t="s">
        <v>4023</v>
      </c>
      <c r="I141" s="130" t="s">
        <v>3887</v>
      </c>
      <c r="J141" s="130" t="s">
        <v>3983</v>
      </c>
      <c r="K141" s="130" t="s">
        <v>3947</v>
      </c>
      <c r="L141" s="130" t="s">
        <v>2556</v>
      </c>
      <c r="M141" s="130" t="s">
        <v>4110</v>
      </c>
      <c r="P141" s="113" t="s">
        <v>3874</v>
      </c>
      <c r="Q141" s="130" t="s">
        <v>5935</v>
      </c>
      <c r="R141" s="113" t="s">
        <v>3918</v>
      </c>
      <c r="S141" s="130" t="s">
        <v>10194</v>
      </c>
    </row>
    <row r="142" spans="1:19">
      <c r="A142" s="130" t="s">
        <v>4023</v>
      </c>
      <c r="B142" s="130" t="s">
        <v>3887</v>
      </c>
      <c r="C142" s="130" t="s">
        <v>3983</v>
      </c>
      <c r="D142" s="130" t="s">
        <v>2571</v>
      </c>
      <c r="E142" s="130" t="s">
        <v>3986</v>
      </c>
      <c r="F142" s="130" t="s">
        <v>4065</v>
      </c>
      <c r="G142" t="s">
        <v>12259</v>
      </c>
      <c r="H142" s="130" t="s">
        <v>4023</v>
      </c>
      <c r="I142" s="130" t="s">
        <v>3887</v>
      </c>
      <c r="J142" s="130" t="s">
        <v>3983</v>
      </c>
      <c r="K142" s="130" t="s">
        <v>3947</v>
      </c>
      <c r="L142" s="130" t="s">
        <v>3986</v>
      </c>
      <c r="M142" s="130" t="s">
        <v>4110</v>
      </c>
      <c r="P142" s="113" t="s">
        <v>3874</v>
      </c>
      <c r="Q142" s="130" t="s">
        <v>5938</v>
      </c>
      <c r="R142" s="113" t="s">
        <v>3918</v>
      </c>
      <c r="S142" s="130" t="s">
        <v>10196</v>
      </c>
    </row>
    <row r="143" spans="1:19">
      <c r="A143" s="130" t="s">
        <v>4023</v>
      </c>
      <c r="B143" s="130" t="s">
        <v>3887</v>
      </c>
      <c r="C143" s="130" t="s">
        <v>3983</v>
      </c>
      <c r="D143" s="130" t="s">
        <v>2571</v>
      </c>
      <c r="E143" s="130" t="s">
        <v>3988</v>
      </c>
      <c r="F143" s="130" t="s">
        <v>4061</v>
      </c>
      <c r="G143" t="s">
        <v>12259</v>
      </c>
      <c r="H143" s="130" t="s">
        <v>4023</v>
      </c>
      <c r="I143" s="130" t="s">
        <v>3887</v>
      </c>
      <c r="J143" s="130" t="s">
        <v>3983</v>
      </c>
      <c r="K143" s="130" t="s">
        <v>3947</v>
      </c>
      <c r="L143" s="130" t="s">
        <v>3988</v>
      </c>
      <c r="M143" s="130" t="s">
        <v>4083</v>
      </c>
      <c r="P143" s="113" t="s">
        <v>3874</v>
      </c>
      <c r="Q143" s="130" t="s">
        <v>5941</v>
      </c>
      <c r="R143" s="113" t="s">
        <v>3918</v>
      </c>
      <c r="S143" s="130" t="s">
        <v>10198</v>
      </c>
    </row>
    <row r="144" spans="1:19">
      <c r="A144" s="130" t="s">
        <v>4023</v>
      </c>
      <c r="B144" s="130" t="s">
        <v>3887</v>
      </c>
      <c r="C144" s="130" t="s">
        <v>3983</v>
      </c>
      <c r="D144" s="130" t="s">
        <v>2571</v>
      </c>
      <c r="E144" s="130" t="s">
        <v>3990</v>
      </c>
      <c r="F144" s="130" t="s">
        <v>4061</v>
      </c>
      <c r="G144" t="s">
        <v>12259</v>
      </c>
      <c r="H144" s="130" t="s">
        <v>4023</v>
      </c>
      <c r="I144" s="130" t="s">
        <v>3887</v>
      </c>
      <c r="J144" s="130" t="s">
        <v>3983</v>
      </c>
      <c r="K144" s="130" t="s">
        <v>3947</v>
      </c>
      <c r="L144" s="130" t="s">
        <v>3990</v>
      </c>
      <c r="M144" s="130" t="s">
        <v>4083</v>
      </c>
      <c r="P144" s="113" t="s">
        <v>3874</v>
      </c>
      <c r="Q144" s="130" t="s">
        <v>5944</v>
      </c>
      <c r="R144" s="113" t="s">
        <v>3918</v>
      </c>
      <c r="S144" s="130" t="s">
        <v>10200</v>
      </c>
    </row>
    <row r="145" spans="1:19">
      <c r="A145" s="130" t="s">
        <v>4023</v>
      </c>
      <c r="B145" s="130" t="s">
        <v>3887</v>
      </c>
      <c r="C145" s="130" t="s">
        <v>3983</v>
      </c>
      <c r="D145" s="130" t="s">
        <v>2571</v>
      </c>
      <c r="E145" s="130" t="s">
        <v>2734</v>
      </c>
      <c r="F145" s="130" t="s">
        <v>4024</v>
      </c>
      <c r="G145" t="s">
        <v>12259</v>
      </c>
      <c r="H145" s="130" t="s">
        <v>4023</v>
      </c>
      <c r="I145" s="130" t="s">
        <v>3887</v>
      </c>
      <c r="J145" s="130" t="s">
        <v>3983</v>
      </c>
      <c r="K145" s="130" t="s">
        <v>3947</v>
      </c>
      <c r="L145" s="130" t="s">
        <v>2734</v>
      </c>
      <c r="M145" s="130" t="s">
        <v>4018</v>
      </c>
      <c r="P145" s="113" t="s">
        <v>3874</v>
      </c>
      <c r="Q145" s="130" t="s">
        <v>5947</v>
      </c>
      <c r="R145" s="113" t="s">
        <v>3918</v>
      </c>
      <c r="S145" s="130" t="s">
        <v>10202</v>
      </c>
    </row>
    <row r="146" spans="1:19">
      <c r="A146" s="130" t="s">
        <v>4023</v>
      </c>
      <c r="B146" s="130" t="s">
        <v>3887</v>
      </c>
      <c r="C146" s="130" t="s">
        <v>3994</v>
      </c>
      <c r="D146" s="130" t="s">
        <v>3984</v>
      </c>
      <c r="E146" s="130" t="s">
        <v>2556</v>
      </c>
      <c r="F146" s="130" t="s">
        <v>4005</v>
      </c>
      <c r="G146" t="s">
        <v>12259</v>
      </c>
      <c r="H146" s="130" t="s">
        <v>4023</v>
      </c>
      <c r="I146" s="130" t="s">
        <v>3887</v>
      </c>
      <c r="J146" s="130" t="s">
        <v>3994</v>
      </c>
      <c r="K146" s="130" t="s">
        <v>3918</v>
      </c>
      <c r="L146" s="130" t="s">
        <v>2556</v>
      </c>
      <c r="M146" s="130" t="s">
        <v>4092</v>
      </c>
      <c r="P146" s="113" t="s">
        <v>3874</v>
      </c>
      <c r="Q146" s="130" t="s">
        <v>5950</v>
      </c>
      <c r="R146" s="113" t="s">
        <v>3918</v>
      </c>
      <c r="S146" s="130" t="s">
        <v>10204</v>
      </c>
    </row>
    <row r="147" spans="1:19">
      <c r="A147" s="130" t="s">
        <v>4023</v>
      </c>
      <c r="B147" s="130" t="s">
        <v>3887</v>
      </c>
      <c r="C147" s="130" t="s">
        <v>3994</v>
      </c>
      <c r="D147" s="130" t="s">
        <v>3984</v>
      </c>
      <c r="E147" s="130" t="s">
        <v>3986</v>
      </c>
      <c r="F147" s="130" t="s">
        <v>4066</v>
      </c>
      <c r="G147" t="s">
        <v>12259</v>
      </c>
      <c r="H147" s="130" t="s">
        <v>4023</v>
      </c>
      <c r="I147" s="130" t="s">
        <v>3887</v>
      </c>
      <c r="J147" s="130" t="s">
        <v>3994</v>
      </c>
      <c r="K147" s="130" t="s">
        <v>3918</v>
      </c>
      <c r="L147" s="130" t="s">
        <v>3986</v>
      </c>
      <c r="M147" s="130" t="s">
        <v>4059</v>
      </c>
      <c r="P147" s="113" t="s">
        <v>3874</v>
      </c>
      <c r="Q147" s="130" t="s">
        <v>5953</v>
      </c>
      <c r="R147" s="113" t="s">
        <v>3918</v>
      </c>
      <c r="S147" s="130" t="s">
        <v>10206</v>
      </c>
    </row>
    <row r="148" spans="1:19">
      <c r="A148" s="130" t="s">
        <v>4023</v>
      </c>
      <c r="B148" s="130" t="s">
        <v>3887</v>
      </c>
      <c r="C148" s="130" t="s">
        <v>3994</v>
      </c>
      <c r="D148" s="130" t="s">
        <v>3984</v>
      </c>
      <c r="E148" s="130" t="s">
        <v>3988</v>
      </c>
      <c r="F148" s="130" t="s">
        <v>4067</v>
      </c>
      <c r="G148" t="s">
        <v>12259</v>
      </c>
      <c r="H148" s="130" t="s">
        <v>4023</v>
      </c>
      <c r="I148" s="130" t="s">
        <v>3887</v>
      </c>
      <c r="J148" s="130" t="s">
        <v>3994</v>
      </c>
      <c r="K148" s="130" t="s">
        <v>3918</v>
      </c>
      <c r="L148" s="130" t="s">
        <v>3988</v>
      </c>
      <c r="M148" s="130" t="s">
        <v>4163</v>
      </c>
      <c r="P148" s="113" t="s">
        <v>3874</v>
      </c>
      <c r="Q148" s="130" t="s">
        <v>5956</v>
      </c>
      <c r="R148" s="113" t="s">
        <v>3918</v>
      </c>
      <c r="S148" s="130" t="s">
        <v>10208</v>
      </c>
    </row>
    <row r="149" spans="1:19">
      <c r="A149" s="130" t="s">
        <v>4023</v>
      </c>
      <c r="B149" s="130" t="s">
        <v>3887</v>
      </c>
      <c r="C149" s="130" t="s">
        <v>3994</v>
      </c>
      <c r="D149" s="130" t="s">
        <v>3984</v>
      </c>
      <c r="E149" s="130" t="s">
        <v>3990</v>
      </c>
      <c r="F149" s="130" t="s">
        <v>4067</v>
      </c>
      <c r="G149" t="s">
        <v>12259</v>
      </c>
      <c r="H149" s="130" t="s">
        <v>4023</v>
      </c>
      <c r="I149" s="130" t="s">
        <v>3887</v>
      </c>
      <c r="J149" s="130" t="s">
        <v>3994</v>
      </c>
      <c r="K149" s="130" t="s">
        <v>3918</v>
      </c>
      <c r="L149" s="130" t="s">
        <v>3990</v>
      </c>
      <c r="M149" s="130" t="s">
        <v>4163</v>
      </c>
      <c r="P149" s="113" t="s">
        <v>3874</v>
      </c>
      <c r="Q149" s="130" t="s">
        <v>5958</v>
      </c>
      <c r="R149" s="113" t="s">
        <v>3918</v>
      </c>
      <c r="S149" s="130" t="s">
        <v>10209</v>
      </c>
    </row>
    <row r="150" spans="1:19">
      <c r="A150" s="130" t="s">
        <v>4023</v>
      </c>
      <c r="B150" s="130" t="s">
        <v>3887</v>
      </c>
      <c r="C150" s="130" t="s">
        <v>3994</v>
      </c>
      <c r="D150" s="130" t="s">
        <v>2571</v>
      </c>
      <c r="E150" s="130" t="s">
        <v>2556</v>
      </c>
      <c r="F150" s="130" t="s">
        <v>4068</v>
      </c>
      <c r="G150" t="s">
        <v>12259</v>
      </c>
      <c r="H150" s="130" t="s">
        <v>4023</v>
      </c>
      <c r="I150" s="130" t="s">
        <v>3887</v>
      </c>
      <c r="J150" s="130" t="s">
        <v>3994</v>
      </c>
      <c r="K150" s="130" t="s">
        <v>3947</v>
      </c>
      <c r="L150" s="130" t="s">
        <v>2556</v>
      </c>
      <c r="M150" s="130" t="s">
        <v>4103</v>
      </c>
      <c r="P150" s="113" t="s">
        <v>3874</v>
      </c>
      <c r="Q150" s="130" t="s">
        <v>3594</v>
      </c>
      <c r="R150" s="113" t="s">
        <v>3918</v>
      </c>
      <c r="S150" s="130" t="s">
        <v>10211</v>
      </c>
    </row>
    <row r="151" spans="1:19">
      <c r="A151" s="130" t="s">
        <v>4023</v>
      </c>
      <c r="B151" s="130" t="s">
        <v>3887</v>
      </c>
      <c r="C151" s="130" t="s">
        <v>3994</v>
      </c>
      <c r="D151" s="130" t="s">
        <v>2571</v>
      </c>
      <c r="E151" s="130" t="s">
        <v>3986</v>
      </c>
      <c r="F151" s="130" t="s">
        <v>4068</v>
      </c>
      <c r="G151" t="s">
        <v>12259</v>
      </c>
      <c r="H151" s="130" t="s">
        <v>4023</v>
      </c>
      <c r="I151" s="130" t="s">
        <v>3887</v>
      </c>
      <c r="J151" s="130" t="s">
        <v>3994</v>
      </c>
      <c r="K151" s="130" t="s">
        <v>3947</v>
      </c>
      <c r="L151" s="130" t="s">
        <v>3986</v>
      </c>
      <c r="M151" s="130" t="s">
        <v>4103</v>
      </c>
      <c r="P151" s="113" t="s">
        <v>3874</v>
      </c>
      <c r="Q151" s="130" t="s">
        <v>5963</v>
      </c>
      <c r="R151" s="113" t="s">
        <v>3918</v>
      </c>
      <c r="S151" s="130" t="s">
        <v>10213</v>
      </c>
    </row>
    <row r="152" spans="1:19">
      <c r="A152" s="130" t="s">
        <v>4023</v>
      </c>
      <c r="B152" s="130" t="s">
        <v>3887</v>
      </c>
      <c r="C152" s="130" t="s">
        <v>3994</v>
      </c>
      <c r="D152" s="130" t="s">
        <v>2571</v>
      </c>
      <c r="E152" s="130" t="s">
        <v>3988</v>
      </c>
      <c r="F152" s="130" t="s">
        <v>4069</v>
      </c>
      <c r="G152" t="s">
        <v>12259</v>
      </c>
      <c r="H152" s="130" t="s">
        <v>4023</v>
      </c>
      <c r="I152" s="130" t="s">
        <v>3887</v>
      </c>
      <c r="J152" s="130" t="s">
        <v>3994</v>
      </c>
      <c r="K152" s="130" t="s">
        <v>3947</v>
      </c>
      <c r="L152" s="130" t="s">
        <v>3988</v>
      </c>
      <c r="M152" s="130" t="s">
        <v>3998</v>
      </c>
      <c r="P152" s="113" t="s">
        <v>3874</v>
      </c>
      <c r="Q152" s="130" t="s">
        <v>5965</v>
      </c>
      <c r="R152" s="113" t="s">
        <v>3918</v>
      </c>
      <c r="S152" s="130" t="s">
        <v>10215</v>
      </c>
    </row>
    <row r="153" spans="1:19">
      <c r="A153" s="130" t="s">
        <v>4023</v>
      </c>
      <c r="B153" s="130" t="s">
        <v>3887</v>
      </c>
      <c r="C153" s="130" t="s">
        <v>3994</v>
      </c>
      <c r="D153" s="130" t="s">
        <v>2571</v>
      </c>
      <c r="E153" s="130" t="s">
        <v>3990</v>
      </c>
      <c r="F153" s="130" t="s">
        <v>4069</v>
      </c>
      <c r="G153" t="s">
        <v>12259</v>
      </c>
      <c r="H153" s="130" t="s">
        <v>4023</v>
      </c>
      <c r="I153" s="130" t="s">
        <v>3887</v>
      </c>
      <c r="J153" s="130" t="s">
        <v>3994</v>
      </c>
      <c r="K153" s="130" t="s">
        <v>3947</v>
      </c>
      <c r="L153" s="130" t="s">
        <v>3990</v>
      </c>
      <c r="M153" s="130" t="s">
        <v>3998</v>
      </c>
      <c r="P153" s="113" t="s">
        <v>3874</v>
      </c>
      <c r="Q153" s="130" t="s">
        <v>5968</v>
      </c>
      <c r="R153" s="113" t="s">
        <v>3918</v>
      </c>
      <c r="S153" s="130" t="s">
        <v>10217</v>
      </c>
    </row>
    <row r="154" spans="1:19">
      <c r="A154" s="130" t="s">
        <v>4023</v>
      </c>
      <c r="B154" s="130" t="s">
        <v>3887</v>
      </c>
      <c r="C154" s="130" t="s">
        <v>3994</v>
      </c>
      <c r="D154" s="130" t="s">
        <v>2571</v>
      </c>
      <c r="E154" s="130" t="s">
        <v>2734</v>
      </c>
      <c r="F154" s="130" t="s">
        <v>4025</v>
      </c>
      <c r="G154" t="s">
        <v>12259</v>
      </c>
      <c r="H154" s="130" t="s">
        <v>4023</v>
      </c>
      <c r="I154" s="130" t="s">
        <v>3887</v>
      </c>
      <c r="J154" s="130" t="s">
        <v>3994</v>
      </c>
      <c r="K154" s="130" t="s">
        <v>3947</v>
      </c>
      <c r="L154" s="130" t="s">
        <v>2734</v>
      </c>
      <c r="M154" s="130" t="s">
        <v>4044</v>
      </c>
      <c r="P154" s="113" t="s">
        <v>3874</v>
      </c>
      <c r="Q154" s="130" t="s">
        <v>5971</v>
      </c>
      <c r="R154" s="113" t="s">
        <v>3918</v>
      </c>
      <c r="S154" s="130" t="s">
        <v>5987</v>
      </c>
    </row>
    <row r="155" spans="1:19">
      <c r="A155" s="130" t="s">
        <v>4023</v>
      </c>
      <c r="B155" s="130" t="s">
        <v>3887</v>
      </c>
      <c r="C155" s="130" t="s">
        <v>4001</v>
      </c>
      <c r="D155" s="130" t="s">
        <v>3984</v>
      </c>
      <c r="E155" s="130" t="s">
        <v>2556</v>
      </c>
      <c r="F155" s="130" t="s">
        <v>4070</v>
      </c>
      <c r="G155" t="s">
        <v>12259</v>
      </c>
      <c r="H155" s="130" t="s">
        <v>4023</v>
      </c>
      <c r="I155" s="130" t="s">
        <v>3887</v>
      </c>
      <c r="J155" s="130" t="s">
        <v>4001</v>
      </c>
      <c r="K155" s="130" t="s">
        <v>3918</v>
      </c>
      <c r="L155" s="130" t="s">
        <v>2556</v>
      </c>
      <c r="M155" s="130" t="s">
        <v>4164</v>
      </c>
      <c r="P155" s="113" t="s">
        <v>3874</v>
      </c>
      <c r="Q155" s="130" t="s">
        <v>5974</v>
      </c>
      <c r="R155" s="113" t="s">
        <v>3918</v>
      </c>
      <c r="S155" s="130" t="s">
        <v>10220</v>
      </c>
    </row>
    <row r="156" spans="1:19">
      <c r="A156" s="130" t="s">
        <v>4023</v>
      </c>
      <c r="B156" s="130" t="s">
        <v>3887</v>
      </c>
      <c r="C156" s="130" t="s">
        <v>4001</v>
      </c>
      <c r="D156" s="130" t="s">
        <v>3984</v>
      </c>
      <c r="E156" s="130" t="s">
        <v>3986</v>
      </c>
      <c r="F156" s="130" t="s">
        <v>4071</v>
      </c>
      <c r="G156" t="s">
        <v>12259</v>
      </c>
      <c r="H156" s="130" t="s">
        <v>4023</v>
      </c>
      <c r="I156" s="130" t="s">
        <v>3887</v>
      </c>
      <c r="J156" s="130" t="s">
        <v>4001</v>
      </c>
      <c r="K156" s="130" t="s">
        <v>3918</v>
      </c>
      <c r="L156" s="130" t="s">
        <v>3986</v>
      </c>
      <c r="M156" s="130" t="s">
        <v>4027</v>
      </c>
      <c r="P156" s="113" t="s">
        <v>3874</v>
      </c>
      <c r="Q156" s="130" t="s">
        <v>5977</v>
      </c>
      <c r="R156" s="113" t="s">
        <v>3918</v>
      </c>
      <c r="S156" s="130" t="s">
        <v>5992</v>
      </c>
    </row>
    <row r="157" spans="1:19">
      <c r="A157" s="130" t="s">
        <v>4023</v>
      </c>
      <c r="B157" s="130" t="s">
        <v>3887</v>
      </c>
      <c r="C157" s="130" t="s">
        <v>4001</v>
      </c>
      <c r="D157" s="130" t="s">
        <v>3984</v>
      </c>
      <c r="E157" s="130" t="s">
        <v>3988</v>
      </c>
      <c r="F157" s="130" t="s">
        <v>4072</v>
      </c>
      <c r="G157" t="s">
        <v>12259</v>
      </c>
      <c r="H157" s="130" t="s">
        <v>4023</v>
      </c>
      <c r="I157" s="130" t="s">
        <v>3887</v>
      </c>
      <c r="J157" s="130" t="s">
        <v>4001</v>
      </c>
      <c r="K157" s="130" t="s">
        <v>3918</v>
      </c>
      <c r="L157" s="130" t="s">
        <v>3988</v>
      </c>
      <c r="M157" s="130" t="s">
        <v>4165</v>
      </c>
      <c r="P157" s="113" t="s">
        <v>3874</v>
      </c>
      <c r="Q157" s="130" t="s">
        <v>5980</v>
      </c>
      <c r="R157" s="113" t="s">
        <v>3918</v>
      </c>
      <c r="S157" s="130" t="s">
        <v>10221</v>
      </c>
    </row>
    <row r="158" spans="1:19">
      <c r="A158" s="130" t="s">
        <v>4023</v>
      </c>
      <c r="B158" s="130" t="s">
        <v>3887</v>
      </c>
      <c r="C158" s="130" t="s">
        <v>4001</v>
      </c>
      <c r="D158" s="130" t="s">
        <v>3984</v>
      </c>
      <c r="E158" s="130" t="s">
        <v>3990</v>
      </c>
      <c r="F158" s="130" t="s">
        <v>4072</v>
      </c>
      <c r="G158" t="s">
        <v>12259</v>
      </c>
      <c r="H158" s="130" t="s">
        <v>4023</v>
      </c>
      <c r="I158" s="130" t="s">
        <v>3887</v>
      </c>
      <c r="J158" s="130" t="s">
        <v>4001</v>
      </c>
      <c r="K158" s="130" t="s">
        <v>3918</v>
      </c>
      <c r="L158" s="130" t="s">
        <v>3990</v>
      </c>
      <c r="M158" s="130" t="s">
        <v>4165</v>
      </c>
      <c r="P158" s="113" t="s">
        <v>3874</v>
      </c>
      <c r="Q158" s="130" t="s">
        <v>5983</v>
      </c>
      <c r="R158" s="113" t="s">
        <v>3918</v>
      </c>
      <c r="S158" s="130" t="s">
        <v>5998</v>
      </c>
    </row>
    <row r="159" spans="1:19">
      <c r="A159" s="130" t="s">
        <v>4023</v>
      </c>
      <c r="B159" s="130" t="s">
        <v>3887</v>
      </c>
      <c r="C159" s="130" t="s">
        <v>4001</v>
      </c>
      <c r="D159" s="130" t="s">
        <v>2571</v>
      </c>
      <c r="E159" s="130" t="s">
        <v>2556</v>
      </c>
      <c r="F159" s="130" t="s">
        <v>4073</v>
      </c>
      <c r="G159" t="s">
        <v>12259</v>
      </c>
      <c r="H159" s="130" t="s">
        <v>4023</v>
      </c>
      <c r="I159" s="130" t="s">
        <v>3887</v>
      </c>
      <c r="J159" s="130" t="s">
        <v>4001</v>
      </c>
      <c r="K159" s="130" t="s">
        <v>3947</v>
      </c>
      <c r="L159" s="130" t="s">
        <v>2556</v>
      </c>
      <c r="M159" s="130" t="s">
        <v>4166</v>
      </c>
      <c r="P159" s="113" t="s">
        <v>3874</v>
      </c>
      <c r="Q159" s="130" t="s">
        <v>5986</v>
      </c>
      <c r="R159" s="113" t="s">
        <v>3918</v>
      </c>
      <c r="S159" s="130" t="s">
        <v>6001</v>
      </c>
    </row>
    <row r="160" spans="1:19">
      <c r="A160" s="130" t="s">
        <v>4023</v>
      </c>
      <c r="B160" s="130" t="s">
        <v>3887</v>
      </c>
      <c r="C160" s="130" t="s">
        <v>4001</v>
      </c>
      <c r="D160" s="130" t="s">
        <v>2571</v>
      </c>
      <c r="E160" s="130" t="s">
        <v>3986</v>
      </c>
      <c r="F160" s="130" t="s">
        <v>4073</v>
      </c>
      <c r="G160" t="s">
        <v>12259</v>
      </c>
      <c r="H160" s="130" t="s">
        <v>4023</v>
      </c>
      <c r="I160" s="130" t="s">
        <v>3887</v>
      </c>
      <c r="J160" s="130" t="s">
        <v>4001</v>
      </c>
      <c r="K160" s="130" t="s">
        <v>3947</v>
      </c>
      <c r="L160" s="130" t="s">
        <v>3986</v>
      </c>
      <c r="M160" s="130" t="s">
        <v>4166</v>
      </c>
      <c r="P160" s="113" t="s">
        <v>3874</v>
      </c>
      <c r="Q160" s="130" t="s">
        <v>3596</v>
      </c>
      <c r="R160" s="113" t="s">
        <v>3918</v>
      </c>
      <c r="S160" s="130" t="s">
        <v>6004</v>
      </c>
    </row>
    <row r="161" spans="1:19">
      <c r="A161" s="130" t="s">
        <v>4023</v>
      </c>
      <c r="B161" s="130" t="s">
        <v>3887</v>
      </c>
      <c r="C161" s="130" t="s">
        <v>4001</v>
      </c>
      <c r="D161" s="130" t="s">
        <v>2571</v>
      </c>
      <c r="E161" s="130" t="s">
        <v>3988</v>
      </c>
      <c r="F161" s="130" t="s">
        <v>4030</v>
      </c>
      <c r="G161" t="s">
        <v>12259</v>
      </c>
      <c r="H161" s="130" t="s">
        <v>4023</v>
      </c>
      <c r="I161" s="130" t="s">
        <v>3887</v>
      </c>
      <c r="J161" s="130" t="s">
        <v>4001</v>
      </c>
      <c r="K161" s="130" t="s">
        <v>3947</v>
      </c>
      <c r="L161" s="130" t="s">
        <v>3988</v>
      </c>
      <c r="M161" s="130" t="s">
        <v>4137</v>
      </c>
      <c r="P161" s="113" t="s">
        <v>3874</v>
      </c>
      <c r="Q161" s="130" t="s">
        <v>5991</v>
      </c>
      <c r="R161" s="113" t="s">
        <v>3918</v>
      </c>
      <c r="S161" s="130" t="s">
        <v>6007</v>
      </c>
    </row>
    <row r="162" spans="1:19">
      <c r="A162" s="130" t="s">
        <v>4023</v>
      </c>
      <c r="B162" s="130" t="s">
        <v>3887</v>
      </c>
      <c r="C162" s="130" t="s">
        <v>4001</v>
      </c>
      <c r="D162" s="130" t="s">
        <v>2571</v>
      </c>
      <c r="E162" s="130" t="s">
        <v>3990</v>
      </c>
      <c r="F162" s="130" t="s">
        <v>4030</v>
      </c>
      <c r="G162" t="s">
        <v>12259</v>
      </c>
      <c r="H162" s="130" t="s">
        <v>4023</v>
      </c>
      <c r="I162" s="130" t="s">
        <v>3887</v>
      </c>
      <c r="J162" s="130" t="s">
        <v>4001</v>
      </c>
      <c r="K162" s="130" t="s">
        <v>3947</v>
      </c>
      <c r="L162" s="130" t="s">
        <v>3990</v>
      </c>
      <c r="M162" s="130" t="s">
        <v>4137</v>
      </c>
      <c r="P162" s="113" t="s">
        <v>3874</v>
      </c>
      <c r="Q162" s="130" t="s">
        <v>5994</v>
      </c>
      <c r="R162" s="113" t="s">
        <v>3918</v>
      </c>
      <c r="S162" s="130" t="s">
        <v>6010</v>
      </c>
    </row>
    <row r="163" spans="1:19">
      <c r="A163" s="130" t="s">
        <v>4023</v>
      </c>
      <c r="B163" s="130" t="s">
        <v>3887</v>
      </c>
      <c r="C163" s="130" t="s">
        <v>4001</v>
      </c>
      <c r="D163" s="130" t="s">
        <v>2571</v>
      </c>
      <c r="E163" s="130" t="s">
        <v>2734</v>
      </c>
      <c r="F163" s="130" t="s">
        <v>4035</v>
      </c>
      <c r="G163" t="s">
        <v>12259</v>
      </c>
      <c r="H163" s="130" t="s">
        <v>4023</v>
      </c>
      <c r="I163" s="130" t="s">
        <v>3887</v>
      </c>
      <c r="J163" s="130" t="s">
        <v>4001</v>
      </c>
      <c r="K163" s="130" t="s">
        <v>3947</v>
      </c>
      <c r="L163" s="130" t="s">
        <v>2734</v>
      </c>
      <c r="M163" s="130" t="s">
        <v>4036</v>
      </c>
      <c r="P163" s="113" t="s">
        <v>3874</v>
      </c>
      <c r="Q163" s="130" t="s">
        <v>5997</v>
      </c>
      <c r="R163" s="113" t="s">
        <v>3918</v>
      </c>
      <c r="S163" s="130" t="s">
        <v>6013</v>
      </c>
    </row>
    <row r="164" spans="1:19">
      <c r="A164" s="130" t="s">
        <v>4023</v>
      </c>
      <c r="B164" s="130" t="s">
        <v>3887</v>
      </c>
      <c r="C164" s="130" t="s">
        <v>4007</v>
      </c>
      <c r="D164" s="130" t="s">
        <v>3984</v>
      </c>
      <c r="E164" s="130" t="s">
        <v>2556</v>
      </c>
      <c r="F164" s="130" t="s">
        <v>4074</v>
      </c>
      <c r="G164" t="s">
        <v>12259</v>
      </c>
      <c r="H164" s="130" t="s">
        <v>4023</v>
      </c>
      <c r="I164" s="130" t="s">
        <v>3887</v>
      </c>
      <c r="J164" s="130" t="s">
        <v>4007</v>
      </c>
      <c r="K164" s="130" t="s">
        <v>3918</v>
      </c>
      <c r="L164" s="130" t="s">
        <v>2556</v>
      </c>
      <c r="M164" s="130" t="s">
        <v>4167</v>
      </c>
      <c r="P164" s="113" t="s">
        <v>3874</v>
      </c>
      <c r="Q164" s="130" t="s">
        <v>6000</v>
      </c>
      <c r="R164" s="113" t="s">
        <v>3918</v>
      </c>
      <c r="S164" s="130" t="s">
        <v>6016</v>
      </c>
    </row>
    <row r="165" spans="1:19">
      <c r="A165" s="130" t="s">
        <v>4023</v>
      </c>
      <c r="B165" s="130" t="s">
        <v>3887</v>
      </c>
      <c r="C165" s="130" t="s">
        <v>4007</v>
      </c>
      <c r="D165" s="130" t="s">
        <v>3984</v>
      </c>
      <c r="E165" s="130" t="s">
        <v>3986</v>
      </c>
      <c r="F165" s="130" t="s">
        <v>4075</v>
      </c>
      <c r="G165" t="s">
        <v>12259</v>
      </c>
      <c r="H165" s="130" t="s">
        <v>4023</v>
      </c>
      <c r="I165" s="130" t="s">
        <v>3887</v>
      </c>
      <c r="J165" s="130" t="s">
        <v>4007</v>
      </c>
      <c r="K165" s="130" t="s">
        <v>3918</v>
      </c>
      <c r="L165" s="130" t="s">
        <v>3986</v>
      </c>
      <c r="M165" s="130" t="s">
        <v>3985</v>
      </c>
      <c r="P165" s="113" t="s">
        <v>3874</v>
      </c>
      <c r="Q165" s="130" t="s">
        <v>6003</v>
      </c>
      <c r="R165" s="113" t="s">
        <v>3918</v>
      </c>
      <c r="S165" s="130" t="s">
        <v>6018</v>
      </c>
    </row>
    <row r="166" spans="1:19">
      <c r="A166" s="130" t="s">
        <v>4023</v>
      </c>
      <c r="B166" s="130" t="s">
        <v>3887</v>
      </c>
      <c r="C166" s="130" t="s">
        <v>4007</v>
      </c>
      <c r="D166" s="130" t="s">
        <v>3984</v>
      </c>
      <c r="E166" s="130" t="s">
        <v>3988</v>
      </c>
      <c r="F166" s="130" t="s">
        <v>4076</v>
      </c>
      <c r="G166" t="s">
        <v>12259</v>
      </c>
      <c r="H166" s="130" t="s">
        <v>4023</v>
      </c>
      <c r="I166" s="130" t="s">
        <v>3887</v>
      </c>
      <c r="J166" s="130" t="s">
        <v>4007</v>
      </c>
      <c r="K166" s="130" t="s">
        <v>3918</v>
      </c>
      <c r="L166" s="130" t="s">
        <v>3988</v>
      </c>
      <c r="M166" s="130" t="s">
        <v>4168</v>
      </c>
      <c r="P166" s="113" t="s">
        <v>3874</v>
      </c>
      <c r="Q166" s="130" t="s">
        <v>6006</v>
      </c>
      <c r="R166" s="113" t="s">
        <v>3918</v>
      </c>
      <c r="S166" s="130" t="s">
        <v>6021</v>
      </c>
    </row>
    <row r="167" spans="1:19">
      <c r="A167" s="130" t="s">
        <v>4023</v>
      </c>
      <c r="B167" s="130" t="s">
        <v>3887</v>
      </c>
      <c r="C167" s="130" t="s">
        <v>4007</v>
      </c>
      <c r="D167" s="130" t="s">
        <v>3984</v>
      </c>
      <c r="E167" s="130" t="s">
        <v>3990</v>
      </c>
      <c r="F167" s="130" t="s">
        <v>4076</v>
      </c>
      <c r="G167" t="s">
        <v>12259</v>
      </c>
      <c r="H167" s="130" t="s">
        <v>4023</v>
      </c>
      <c r="I167" s="130" t="s">
        <v>3887</v>
      </c>
      <c r="J167" s="130" t="s">
        <v>4007</v>
      </c>
      <c r="K167" s="130" t="s">
        <v>3918</v>
      </c>
      <c r="L167" s="130" t="s">
        <v>3990</v>
      </c>
      <c r="M167" s="130" t="s">
        <v>4168</v>
      </c>
      <c r="P167" s="113" t="s">
        <v>3874</v>
      </c>
      <c r="Q167" s="130" t="s">
        <v>6009</v>
      </c>
      <c r="R167" s="113" t="s">
        <v>3918</v>
      </c>
      <c r="S167" s="130" t="s">
        <v>6024</v>
      </c>
    </row>
    <row r="168" spans="1:19">
      <c r="A168" s="130" t="s">
        <v>4023</v>
      </c>
      <c r="B168" s="130" t="s">
        <v>3887</v>
      </c>
      <c r="C168" s="130" t="s">
        <v>4007</v>
      </c>
      <c r="D168" s="130" t="s">
        <v>2571</v>
      </c>
      <c r="E168" s="130" t="s">
        <v>2556</v>
      </c>
      <c r="F168" s="130" t="s">
        <v>3998</v>
      </c>
      <c r="G168" t="s">
        <v>12259</v>
      </c>
      <c r="H168" s="130" t="s">
        <v>4023</v>
      </c>
      <c r="I168" s="130" t="s">
        <v>3887</v>
      </c>
      <c r="J168" s="130" t="s">
        <v>4007</v>
      </c>
      <c r="K168" s="130" t="s">
        <v>3947</v>
      </c>
      <c r="L168" s="130" t="s">
        <v>2556</v>
      </c>
      <c r="M168" s="130" t="s">
        <v>4117</v>
      </c>
      <c r="P168" s="113" t="s">
        <v>3874</v>
      </c>
      <c r="Q168" s="130" t="s">
        <v>6012</v>
      </c>
      <c r="R168" s="113" t="s">
        <v>3918</v>
      </c>
      <c r="S168" s="130" t="s">
        <v>6027</v>
      </c>
    </row>
    <row r="169" spans="1:19">
      <c r="A169" s="130" t="s">
        <v>4023</v>
      </c>
      <c r="B169" s="130" t="s">
        <v>3887</v>
      </c>
      <c r="C169" s="130" t="s">
        <v>4007</v>
      </c>
      <c r="D169" s="130" t="s">
        <v>2571</v>
      </c>
      <c r="E169" s="130" t="s">
        <v>3986</v>
      </c>
      <c r="F169" s="130" t="s">
        <v>3998</v>
      </c>
      <c r="G169" t="s">
        <v>12259</v>
      </c>
      <c r="H169" s="130" t="s">
        <v>4023</v>
      </c>
      <c r="I169" s="130" t="s">
        <v>3887</v>
      </c>
      <c r="J169" s="130" t="s">
        <v>4007</v>
      </c>
      <c r="K169" s="130" t="s">
        <v>3947</v>
      </c>
      <c r="L169" s="130" t="s">
        <v>3986</v>
      </c>
      <c r="M169" s="130" t="s">
        <v>4117</v>
      </c>
      <c r="P169" s="113" t="s">
        <v>3874</v>
      </c>
      <c r="Q169" s="130" t="s">
        <v>6015</v>
      </c>
      <c r="R169" s="113" t="s">
        <v>3918</v>
      </c>
      <c r="S169" s="130" t="s">
        <v>6030</v>
      </c>
    </row>
    <row r="170" spans="1:19">
      <c r="A170" s="130" t="s">
        <v>4023</v>
      </c>
      <c r="B170" s="130" t="s">
        <v>3887</v>
      </c>
      <c r="C170" s="130" t="s">
        <v>4007</v>
      </c>
      <c r="D170" s="130" t="s">
        <v>2571</v>
      </c>
      <c r="E170" s="130" t="s">
        <v>3988</v>
      </c>
      <c r="F170" s="130" t="s">
        <v>3999</v>
      </c>
      <c r="G170" t="s">
        <v>12259</v>
      </c>
      <c r="H170" s="130" t="s">
        <v>4023</v>
      </c>
      <c r="I170" s="130" t="s">
        <v>3887</v>
      </c>
      <c r="J170" s="130" t="s">
        <v>4007</v>
      </c>
      <c r="K170" s="130" t="s">
        <v>3947</v>
      </c>
      <c r="L170" s="130" t="s">
        <v>3988</v>
      </c>
      <c r="M170" s="130" t="s">
        <v>4118</v>
      </c>
      <c r="P170" s="113" t="s">
        <v>3874</v>
      </c>
      <c r="Q170" s="130" t="s">
        <v>3598</v>
      </c>
      <c r="R170" s="113" t="s">
        <v>3918</v>
      </c>
      <c r="S170" s="130" t="s">
        <v>6033</v>
      </c>
    </row>
    <row r="171" spans="1:19">
      <c r="A171" s="130" t="s">
        <v>4023</v>
      </c>
      <c r="B171" s="130" t="s">
        <v>3887</v>
      </c>
      <c r="C171" s="130" t="s">
        <v>4007</v>
      </c>
      <c r="D171" s="130" t="s">
        <v>2571</v>
      </c>
      <c r="E171" s="130" t="s">
        <v>3990</v>
      </c>
      <c r="F171" s="130" t="s">
        <v>3999</v>
      </c>
      <c r="G171" t="s">
        <v>12259</v>
      </c>
      <c r="H171" s="130" t="s">
        <v>4023</v>
      </c>
      <c r="I171" s="130" t="s">
        <v>3887</v>
      </c>
      <c r="J171" s="130" t="s">
        <v>4007</v>
      </c>
      <c r="K171" s="130" t="s">
        <v>3947</v>
      </c>
      <c r="L171" s="130" t="s">
        <v>3990</v>
      </c>
      <c r="M171" s="130" t="s">
        <v>4118</v>
      </c>
      <c r="P171" s="113" t="s">
        <v>3874</v>
      </c>
      <c r="Q171" s="130" t="s">
        <v>6020</v>
      </c>
      <c r="R171" s="113" t="s">
        <v>3918</v>
      </c>
      <c r="S171" s="130" t="s">
        <v>6036</v>
      </c>
    </row>
    <row r="172" spans="1:19">
      <c r="A172" s="130" t="s">
        <v>4023</v>
      </c>
      <c r="B172" s="130" t="s">
        <v>3887</v>
      </c>
      <c r="C172" s="130" t="s">
        <v>4007</v>
      </c>
      <c r="D172" s="130" t="s">
        <v>2571</v>
      </c>
      <c r="E172" s="130" t="s">
        <v>2734</v>
      </c>
      <c r="F172" s="130" t="s">
        <v>4039</v>
      </c>
      <c r="G172" t="s">
        <v>12259</v>
      </c>
      <c r="H172" s="130" t="s">
        <v>4023</v>
      </c>
      <c r="I172" s="130" t="s">
        <v>3887</v>
      </c>
      <c r="J172" s="130" t="s">
        <v>4007</v>
      </c>
      <c r="K172" s="130" t="s">
        <v>3947</v>
      </c>
      <c r="L172" s="130" t="s">
        <v>2734</v>
      </c>
      <c r="M172" s="130" t="s">
        <v>4063</v>
      </c>
      <c r="P172" s="113" t="s">
        <v>3874</v>
      </c>
      <c r="Q172" s="130" t="s">
        <v>6023</v>
      </c>
      <c r="R172" s="113" t="s">
        <v>3918</v>
      </c>
      <c r="S172" s="130" t="s">
        <v>6039</v>
      </c>
    </row>
    <row r="173" spans="1:19">
      <c r="A173" s="130" t="s">
        <v>4023</v>
      </c>
      <c r="B173" s="130" t="s">
        <v>3887</v>
      </c>
      <c r="C173" s="130" t="s">
        <v>4013</v>
      </c>
      <c r="D173" s="130" t="s">
        <v>3984</v>
      </c>
      <c r="E173" s="130" t="s">
        <v>2556</v>
      </c>
      <c r="F173" s="130" t="s">
        <v>4039</v>
      </c>
      <c r="G173" t="s">
        <v>12259</v>
      </c>
      <c r="H173" s="130" t="s">
        <v>4023</v>
      </c>
      <c r="I173" s="130" t="s">
        <v>3887</v>
      </c>
      <c r="J173" s="130" t="s">
        <v>4013</v>
      </c>
      <c r="K173" s="130" t="s">
        <v>3918</v>
      </c>
      <c r="L173" s="130" t="s">
        <v>2556</v>
      </c>
      <c r="M173" s="130" t="s">
        <v>4063</v>
      </c>
      <c r="P173" s="113" t="s">
        <v>3874</v>
      </c>
      <c r="Q173" s="130" t="s">
        <v>6026</v>
      </c>
      <c r="R173" s="113" t="s">
        <v>3918</v>
      </c>
      <c r="S173" s="130" t="s">
        <v>6042</v>
      </c>
    </row>
    <row r="174" spans="1:19">
      <c r="A174" s="130" t="s">
        <v>4023</v>
      </c>
      <c r="B174" s="130" t="s">
        <v>3887</v>
      </c>
      <c r="C174" s="130" t="s">
        <v>4013</v>
      </c>
      <c r="D174" s="130" t="s">
        <v>3984</v>
      </c>
      <c r="E174" s="130" t="s">
        <v>3986</v>
      </c>
      <c r="F174" s="130" t="s">
        <v>4063</v>
      </c>
      <c r="G174" t="s">
        <v>12259</v>
      </c>
      <c r="H174" s="130" t="s">
        <v>4023</v>
      </c>
      <c r="I174" s="130" t="s">
        <v>3887</v>
      </c>
      <c r="J174" s="130" t="s">
        <v>4013</v>
      </c>
      <c r="K174" s="130" t="s">
        <v>3918</v>
      </c>
      <c r="L174" s="130" t="s">
        <v>3986</v>
      </c>
      <c r="M174" s="130" t="s">
        <v>4161</v>
      </c>
      <c r="P174" s="113" t="s">
        <v>3874</v>
      </c>
      <c r="Q174" s="130" t="s">
        <v>6029</v>
      </c>
      <c r="R174" s="113" t="s">
        <v>3918</v>
      </c>
      <c r="S174" s="130" t="s">
        <v>6045</v>
      </c>
    </row>
    <row r="175" spans="1:19">
      <c r="A175" s="130" t="s">
        <v>4023</v>
      </c>
      <c r="B175" s="130" t="s">
        <v>3887</v>
      </c>
      <c r="C175" s="130" t="s">
        <v>4013</v>
      </c>
      <c r="D175" s="130" t="s">
        <v>3984</v>
      </c>
      <c r="E175" s="130" t="s">
        <v>3988</v>
      </c>
      <c r="F175" s="130" t="s">
        <v>4064</v>
      </c>
      <c r="G175" t="s">
        <v>12259</v>
      </c>
      <c r="H175" s="130" t="s">
        <v>4023</v>
      </c>
      <c r="I175" s="130" t="s">
        <v>3887</v>
      </c>
      <c r="J175" s="130" t="s">
        <v>4013</v>
      </c>
      <c r="K175" s="130" t="s">
        <v>3918</v>
      </c>
      <c r="L175" s="130" t="s">
        <v>3988</v>
      </c>
      <c r="M175" s="130" t="s">
        <v>4162</v>
      </c>
      <c r="P175" s="113" t="s">
        <v>3874</v>
      </c>
      <c r="Q175" s="130" t="s">
        <v>6032</v>
      </c>
      <c r="R175" s="113" t="s">
        <v>3918</v>
      </c>
      <c r="S175" s="130" t="s">
        <v>6047</v>
      </c>
    </row>
    <row r="176" spans="1:19">
      <c r="A176" s="130" t="s">
        <v>4023</v>
      </c>
      <c r="B176" s="130" t="s">
        <v>3887</v>
      </c>
      <c r="C176" s="130" t="s">
        <v>4013</v>
      </c>
      <c r="D176" s="130" t="s">
        <v>3984</v>
      </c>
      <c r="E176" s="130" t="s">
        <v>3990</v>
      </c>
      <c r="F176" s="130" t="s">
        <v>4064</v>
      </c>
      <c r="G176" t="s">
        <v>12259</v>
      </c>
      <c r="H176" s="130" t="s">
        <v>4023</v>
      </c>
      <c r="I176" s="130" t="s">
        <v>3887</v>
      </c>
      <c r="J176" s="130" t="s">
        <v>4013</v>
      </c>
      <c r="K176" s="130" t="s">
        <v>3918</v>
      </c>
      <c r="L176" s="130" t="s">
        <v>3990</v>
      </c>
      <c r="M176" s="130" t="s">
        <v>4162</v>
      </c>
      <c r="P176" s="113" t="s">
        <v>3874</v>
      </c>
      <c r="Q176" s="130" t="s">
        <v>6035</v>
      </c>
      <c r="R176" s="113" t="s">
        <v>3918</v>
      </c>
      <c r="S176" s="130" t="s">
        <v>6050</v>
      </c>
    </row>
    <row r="177" spans="1:19">
      <c r="A177" s="130" t="s">
        <v>4023</v>
      </c>
      <c r="B177" s="130" t="s">
        <v>3887</v>
      </c>
      <c r="C177" s="130" t="s">
        <v>4013</v>
      </c>
      <c r="D177" s="130" t="s">
        <v>2571</v>
      </c>
      <c r="E177" s="130" t="s">
        <v>2556</v>
      </c>
      <c r="F177" s="130" t="s">
        <v>4065</v>
      </c>
      <c r="G177" t="s">
        <v>12259</v>
      </c>
      <c r="H177" s="130" t="s">
        <v>4023</v>
      </c>
      <c r="I177" s="130" t="s">
        <v>3887</v>
      </c>
      <c r="J177" s="130" t="s">
        <v>4013</v>
      </c>
      <c r="K177" s="130" t="s">
        <v>3947</v>
      </c>
      <c r="L177" s="130" t="s">
        <v>2556</v>
      </c>
      <c r="M177" s="130" t="s">
        <v>4110</v>
      </c>
      <c r="P177" s="113" t="s">
        <v>3874</v>
      </c>
      <c r="Q177" s="130" t="s">
        <v>6038</v>
      </c>
      <c r="R177" s="113" t="s">
        <v>3918</v>
      </c>
      <c r="S177" s="130" t="s">
        <v>6053</v>
      </c>
    </row>
    <row r="178" spans="1:19">
      <c r="A178" s="130" t="s">
        <v>4023</v>
      </c>
      <c r="B178" s="130" t="s">
        <v>3887</v>
      </c>
      <c r="C178" s="130" t="s">
        <v>4013</v>
      </c>
      <c r="D178" s="130" t="s">
        <v>2571</v>
      </c>
      <c r="E178" s="130" t="s">
        <v>3986</v>
      </c>
      <c r="F178" s="130" t="s">
        <v>4065</v>
      </c>
      <c r="G178" t="s">
        <v>12259</v>
      </c>
      <c r="H178" s="130" t="s">
        <v>4023</v>
      </c>
      <c r="I178" s="130" t="s">
        <v>3887</v>
      </c>
      <c r="J178" s="130" t="s">
        <v>4013</v>
      </c>
      <c r="K178" s="130" t="s">
        <v>3947</v>
      </c>
      <c r="L178" s="130" t="s">
        <v>3986</v>
      </c>
      <c r="M178" s="130" t="s">
        <v>4110</v>
      </c>
      <c r="P178" s="113" t="s">
        <v>3874</v>
      </c>
      <c r="Q178" s="130" t="s">
        <v>6041</v>
      </c>
      <c r="R178" s="113" t="s">
        <v>3918</v>
      </c>
      <c r="S178" s="130" t="s">
        <v>6056</v>
      </c>
    </row>
    <row r="179" spans="1:19">
      <c r="A179" s="130" t="s">
        <v>4023</v>
      </c>
      <c r="B179" s="130" t="s">
        <v>3887</v>
      </c>
      <c r="C179" s="130" t="s">
        <v>4013</v>
      </c>
      <c r="D179" s="130" t="s">
        <v>2571</v>
      </c>
      <c r="E179" s="130" t="s">
        <v>3988</v>
      </c>
      <c r="F179" s="130" t="s">
        <v>4061</v>
      </c>
      <c r="G179" t="s">
        <v>12259</v>
      </c>
      <c r="H179" s="130" t="s">
        <v>4023</v>
      </c>
      <c r="I179" s="130" t="s">
        <v>3887</v>
      </c>
      <c r="J179" s="130" t="s">
        <v>4013</v>
      </c>
      <c r="K179" s="130" t="s">
        <v>3947</v>
      </c>
      <c r="L179" s="130" t="s">
        <v>3988</v>
      </c>
      <c r="M179" s="130" t="s">
        <v>4083</v>
      </c>
      <c r="P179" s="113" t="s">
        <v>3874</v>
      </c>
      <c r="Q179" s="130" t="s">
        <v>6044</v>
      </c>
      <c r="R179" s="113" t="s">
        <v>3918</v>
      </c>
      <c r="S179" s="130" t="s">
        <v>6059</v>
      </c>
    </row>
    <row r="180" spans="1:19">
      <c r="A180" s="130" t="s">
        <v>4023</v>
      </c>
      <c r="B180" s="130" t="s">
        <v>3887</v>
      </c>
      <c r="C180" s="130" t="s">
        <v>4013</v>
      </c>
      <c r="D180" s="130" t="s">
        <v>2571</v>
      </c>
      <c r="E180" s="130" t="s">
        <v>3990</v>
      </c>
      <c r="F180" s="130" t="s">
        <v>4061</v>
      </c>
      <c r="G180" t="s">
        <v>12259</v>
      </c>
      <c r="H180" s="130" t="s">
        <v>4023</v>
      </c>
      <c r="I180" s="130" t="s">
        <v>3887</v>
      </c>
      <c r="J180" s="130" t="s">
        <v>4013</v>
      </c>
      <c r="K180" s="130" t="s">
        <v>3947</v>
      </c>
      <c r="L180" s="130" t="s">
        <v>3990</v>
      </c>
      <c r="M180" s="130" t="s">
        <v>4083</v>
      </c>
      <c r="P180" s="113" t="s">
        <v>3874</v>
      </c>
      <c r="Q180" s="130" t="s">
        <v>3600</v>
      </c>
      <c r="R180" s="113" t="s">
        <v>3918</v>
      </c>
      <c r="S180" s="130" t="s">
        <v>5647</v>
      </c>
    </row>
    <row r="181" spans="1:19">
      <c r="A181" s="130" t="s">
        <v>4023</v>
      </c>
      <c r="B181" s="130" t="s">
        <v>3887</v>
      </c>
      <c r="C181" s="130" t="s">
        <v>4013</v>
      </c>
      <c r="D181" s="130" t="s">
        <v>2571</v>
      </c>
      <c r="E181" s="130" t="s">
        <v>2734</v>
      </c>
      <c r="F181" s="130" t="s">
        <v>4024</v>
      </c>
      <c r="G181" t="s">
        <v>12259</v>
      </c>
      <c r="H181" s="130" t="s">
        <v>4023</v>
      </c>
      <c r="I181" s="130" t="s">
        <v>3887</v>
      </c>
      <c r="J181" s="130" t="s">
        <v>4013</v>
      </c>
      <c r="K181" s="130" t="s">
        <v>3947</v>
      </c>
      <c r="L181" s="130" t="s">
        <v>2734</v>
      </c>
      <c r="M181" s="130" t="s">
        <v>4018</v>
      </c>
      <c r="P181" s="113" t="s">
        <v>3874</v>
      </c>
      <c r="Q181" s="130" t="s">
        <v>6049</v>
      </c>
      <c r="R181" s="113" t="s">
        <v>3918</v>
      </c>
      <c r="S181" s="130" t="s">
        <v>6064</v>
      </c>
    </row>
    <row r="182" spans="1:19">
      <c r="A182" s="130" t="s">
        <v>4077</v>
      </c>
      <c r="B182" s="130" t="s">
        <v>3982</v>
      </c>
      <c r="C182" s="130" t="s">
        <v>3983</v>
      </c>
      <c r="D182" s="130" t="s">
        <v>3984</v>
      </c>
      <c r="E182" s="130" t="s">
        <v>2556</v>
      </c>
      <c r="F182" s="130" t="s">
        <v>3985</v>
      </c>
      <c r="G182" t="s">
        <v>12259</v>
      </c>
      <c r="H182" s="130" t="s">
        <v>4077</v>
      </c>
      <c r="I182" s="130" t="s">
        <v>3982</v>
      </c>
      <c r="J182" s="130" t="s">
        <v>3983</v>
      </c>
      <c r="K182" s="130" t="s">
        <v>3918</v>
      </c>
      <c r="L182" s="130" t="s">
        <v>2556</v>
      </c>
      <c r="M182" s="130" t="s">
        <v>4111</v>
      </c>
      <c r="P182" s="113" t="s">
        <v>3874</v>
      </c>
      <c r="Q182" s="130" t="s">
        <v>6052</v>
      </c>
      <c r="R182" s="113" t="s">
        <v>3918</v>
      </c>
      <c r="S182" s="130" t="s">
        <v>6067</v>
      </c>
    </row>
    <row r="183" spans="1:19">
      <c r="A183" s="130" t="s">
        <v>4077</v>
      </c>
      <c r="B183" s="130" t="s">
        <v>3982</v>
      </c>
      <c r="C183" s="130" t="s">
        <v>3983</v>
      </c>
      <c r="D183" s="130" t="s">
        <v>3984</v>
      </c>
      <c r="E183" s="130" t="s">
        <v>3986</v>
      </c>
      <c r="F183" s="130" t="s">
        <v>3987</v>
      </c>
      <c r="G183" t="s">
        <v>12259</v>
      </c>
      <c r="H183" s="130" t="s">
        <v>4077</v>
      </c>
      <c r="I183" s="130" t="s">
        <v>3982</v>
      </c>
      <c r="J183" s="130" t="s">
        <v>3983</v>
      </c>
      <c r="K183" s="130" t="s">
        <v>3918</v>
      </c>
      <c r="L183" s="130" t="s">
        <v>3986</v>
      </c>
      <c r="M183" s="130" t="s">
        <v>4112</v>
      </c>
      <c r="P183" s="113" t="s">
        <v>3874</v>
      </c>
      <c r="Q183" s="130" t="s">
        <v>6055</v>
      </c>
      <c r="R183" s="113" t="s">
        <v>3918</v>
      </c>
      <c r="S183" s="130" t="s">
        <v>6070</v>
      </c>
    </row>
    <row r="184" spans="1:19">
      <c r="A184" s="130" t="s">
        <v>4077</v>
      </c>
      <c r="B184" s="130" t="s">
        <v>3982</v>
      </c>
      <c r="C184" s="130" t="s">
        <v>3983</v>
      </c>
      <c r="D184" s="130" t="s">
        <v>3984</v>
      </c>
      <c r="E184" s="130" t="s">
        <v>3988</v>
      </c>
      <c r="F184" s="130" t="s">
        <v>3989</v>
      </c>
      <c r="G184" t="s">
        <v>12259</v>
      </c>
      <c r="H184" s="130" t="s">
        <v>4077</v>
      </c>
      <c r="I184" s="130" t="s">
        <v>3982</v>
      </c>
      <c r="J184" s="130" t="s">
        <v>3983</v>
      </c>
      <c r="K184" s="130" t="s">
        <v>3918</v>
      </c>
      <c r="L184" s="130" t="s">
        <v>3988</v>
      </c>
      <c r="M184" s="130" t="s">
        <v>4113</v>
      </c>
      <c r="P184" s="113" t="s">
        <v>3874</v>
      </c>
      <c r="Q184" s="130" t="s">
        <v>6058</v>
      </c>
      <c r="R184" s="113" t="s">
        <v>3918</v>
      </c>
      <c r="S184" s="130" t="s">
        <v>6073</v>
      </c>
    </row>
    <row r="185" spans="1:19">
      <c r="A185" s="130" t="s">
        <v>4077</v>
      </c>
      <c r="B185" s="130" t="s">
        <v>3982</v>
      </c>
      <c r="C185" s="130" t="s">
        <v>3983</v>
      </c>
      <c r="D185" s="130" t="s">
        <v>3984</v>
      </c>
      <c r="E185" s="130" t="s">
        <v>3990</v>
      </c>
      <c r="F185" s="130" t="s">
        <v>3989</v>
      </c>
      <c r="G185" t="s">
        <v>12259</v>
      </c>
      <c r="H185" s="130" t="s">
        <v>4077</v>
      </c>
      <c r="I185" s="130" t="s">
        <v>3982</v>
      </c>
      <c r="J185" s="130" t="s">
        <v>3983</v>
      </c>
      <c r="K185" s="130" t="s">
        <v>3918</v>
      </c>
      <c r="L185" s="130" t="s">
        <v>3990</v>
      </c>
      <c r="M185" s="130" t="s">
        <v>4113</v>
      </c>
      <c r="P185" s="113" t="s">
        <v>3874</v>
      </c>
      <c r="Q185" s="130" t="s">
        <v>6061</v>
      </c>
      <c r="R185" s="113" t="s">
        <v>3918</v>
      </c>
      <c r="S185" s="130" t="s">
        <v>6075</v>
      </c>
    </row>
    <row r="186" spans="1:19">
      <c r="A186" s="130" t="s">
        <v>4077</v>
      </c>
      <c r="B186" s="130" t="s">
        <v>3982</v>
      </c>
      <c r="C186" s="130" t="s">
        <v>3983</v>
      </c>
      <c r="D186" s="130" t="s">
        <v>2571</v>
      </c>
      <c r="E186" s="130" t="s">
        <v>2556</v>
      </c>
      <c r="F186" s="130" t="s">
        <v>3991</v>
      </c>
      <c r="G186" t="s">
        <v>12259</v>
      </c>
      <c r="H186" s="130" t="s">
        <v>4077</v>
      </c>
      <c r="I186" s="130" t="s">
        <v>3982</v>
      </c>
      <c r="J186" s="130" t="s">
        <v>3983</v>
      </c>
      <c r="K186" s="130" t="s">
        <v>3947</v>
      </c>
      <c r="L186" s="130" t="s">
        <v>2556</v>
      </c>
      <c r="M186" s="130" t="s">
        <v>4019</v>
      </c>
      <c r="P186" s="113" t="s">
        <v>3874</v>
      </c>
      <c r="Q186" s="130" t="s">
        <v>6063</v>
      </c>
      <c r="R186" s="113" t="s">
        <v>3918</v>
      </c>
      <c r="S186" s="130" t="s">
        <v>6077</v>
      </c>
    </row>
    <row r="187" spans="1:19">
      <c r="A187" s="130" t="s">
        <v>4077</v>
      </c>
      <c r="B187" s="130" t="s">
        <v>3982</v>
      </c>
      <c r="C187" s="130" t="s">
        <v>3983</v>
      </c>
      <c r="D187" s="130" t="s">
        <v>2571</v>
      </c>
      <c r="E187" s="130" t="s">
        <v>3986</v>
      </c>
      <c r="F187" s="130" t="s">
        <v>3991</v>
      </c>
      <c r="G187" t="s">
        <v>12259</v>
      </c>
      <c r="H187" s="130" t="s">
        <v>4077</v>
      </c>
      <c r="I187" s="130" t="s">
        <v>3982</v>
      </c>
      <c r="J187" s="130" t="s">
        <v>3983</v>
      </c>
      <c r="K187" s="130" t="s">
        <v>3947</v>
      </c>
      <c r="L187" s="130" t="s">
        <v>3986</v>
      </c>
      <c r="M187" s="130" t="s">
        <v>4019</v>
      </c>
      <c r="P187" s="113" t="s">
        <v>3874</v>
      </c>
      <c r="Q187" s="130" t="s">
        <v>6066</v>
      </c>
      <c r="R187" s="113" t="s">
        <v>3918</v>
      </c>
      <c r="S187" s="130" t="s">
        <v>6080</v>
      </c>
    </row>
    <row r="188" spans="1:19">
      <c r="A188" s="130" t="s">
        <v>4077</v>
      </c>
      <c r="B188" s="130" t="s">
        <v>3982</v>
      </c>
      <c r="C188" s="130" t="s">
        <v>3983</v>
      </c>
      <c r="D188" s="130" t="s">
        <v>2571</v>
      </c>
      <c r="E188" s="130" t="s">
        <v>3988</v>
      </c>
      <c r="F188" s="130" t="s">
        <v>3992</v>
      </c>
      <c r="G188" t="s">
        <v>12259</v>
      </c>
      <c r="H188" s="130" t="s">
        <v>4077</v>
      </c>
      <c r="I188" s="130" t="s">
        <v>3982</v>
      </c>
      <c r="J188" s="130" t="s">
        <v>3983</v>
      </c>
      <c r="K188" s="130" t="s">
        <v>3947</v>
      </c>
      <c r="L188" s="130" t="s">
        <v>3988</v>
      </c>
      <c r="M188" s="130" t="s">
        <v>4114</v>
      </c>
      <c r="P188" s="113" t="s">
        <v>3874</v>
      </c>
      <c r="Q188" s="130" t="s">
        <v>6069</v>
      </c>
      <c r="R188" s="113" t="s">
        <v>3918</v>
      </c>
      <c r="S188" s="130" t="s">
        <v>6083</v>
      </c>
    </row>
    <row r="189" spans="1:19">
      <c r="A189" s="130" t="s">
        <v>4077</v>
      </c>
      <c r="B189" s="130" t="s">
        <v>3982</v>
      </c>
      <c r="C189" s="130" t="s">
        <v>3983</v>
      </c>
      <c r="D189" s="130" t="s">
        <v>2571</v>
      </c>
      <c r="E189" s="130" t="s">
        <v>3990</v>
      </c>
      <c r="F189" s="130" t="s">
        <v>3992</v>
      </c>
      <c r="G189" t="s">
        <v>12259</v>
      </c>
      <c r="H189" s="130" t="s">
        <v>4077</v>
      </c>
      <c r="I189" s="130" t="s">
        <v>3982</v>
      </c>
      <c r="J189" s="130" t="s">
        <v>3983</v>
      </c>
      <c r="K189" s="130" t="s">
        <v>3947</v>
      </c>
      <c r="L189" s="130" t="s">
        <v>3990</v>
      </c>
      <c r="M189" s="130" t="s">
        <v>4114</v>
      </c>
      <c r="P189" s="113" t="s">
        <v>3874</v>
      </c>
      <c r="Q189" s="130" t="s">
        <v>6072</v>
      </c>
      <c r="R189" s="113" t="s">
        <v>3918</v>
      </c>
      <c r="S189" s="130" t="s">
        <v>6086</v>
      </c>
    </row>
    <row r="190" spans="1:19">
      <c r="A190" s="130" t="s">
        <v>4077</v>
      </c>
      <c r="B190" s="130" t="s">
        <v>3982</v>
      </c>
      <c r="C190" s="130" t="s">
        <v>3983</v>
      </c>
      <c r="D190" s="130" t="s">
        <v>2571</v>
      </c>
      <c r="E190" s="130" t="s">
        <v>2734</v>
      </c>
      <c r="F190" s="130" t="s">
        <v>3993</v>
      </c>
      <c r="G190" t="s">
        <v>12259</v>
      </c>
      <c r="H190" s="130" t="s">
        <v>4077</v>
      </c>
      <c r="I190" s="130" t="s">
        <v>3982</v>
      </c>
      <c r="J190" s="130" t="s">
        <v>3983</v>
      </c>
      <c r="K190" s="130" t="s">
        <v>3947</v>
      </c>
      <c r="L190" s="130" t="s">
        <v>2734</v>
      </c>
      <c r="M190" s="130" t="s">
        <v>4109</v>
      </c>
      <c r="P190" s="113" t="s">
        <v>3874</v>
      </c>
      <c r="Q190" s="130" t="s">
        <v>3602</v>
      </c>
      <c r="R190" s="113" t="s">
        <v>3918</v>
      </c>
      <c r="S190" s="130" t="s">
        <v>6089</v>
      </c>
    </row>
    <row r="191" spans="1:19">
      <c r="A191" s="130" t="s">
        <v>4077</v>
      </c>
      <c r="B191" s="130" t="s">
        <v>3982</v>
      </c>
      <c r="C191" s="130" t="s">
        <v>3994</v>
      </c>
      <c r="D191" s="130" t="s">
        <v>3984</v>
      </c>
      <c r="E191" s="130" t="s">
        <v>2556</v>
      </c>
      <c r="F191" s="130" t="s">
        <v>3995</v>
      </c>
      <c r="G191" t="s">
        <v>12259</v>
      </c>
      <c r="H191" s="130" t="s">
        <v>4077</v>
      </c>
      <c r="I191" s="130" t="s">
        <v>3982</v>
      </c>
      <c r="J191" s="130" t="s">
        <v>3994</v>
      </c>
      <c r="K191" s="130" t="s">
        <v>3918</v>
      </c>
      <c r="L191" s="130" t="s">
        <v>2556</v>
      </c>
      <c r="M191" s="130" t="s">
        <v>4106</v>
      </c>
      <c r="P191" s="113" t="s">
        <v>3874</v>
      </c>
      <c r="Q191" s="130" t="s">
        <v>6076</v>
      </c>
      <c r="R191" s="113" t="s">
        <v>3918</v>
      </c>
      <c r="S191" s="130" t="s">
        <v>6092</v>
      </c>
    </row>
    <row r="192" spans="1:19">
      <c r="A192" s="130" t="s">
        <v>4077</v>
      </c>
      <c r="B192" s="130" t="s">
        <v>3982</v>
      </c>
      <c r="C192" s="130" t="s">
        <v>3994</v>
      </c>
      <c r="D192" s="130" t="s">
        <v>3984</v>
      </c>
      <c r="E192" s="130" t="s">
        <v>3986</v>
      </c>
      <c r="F192" s="130" t="s">
        <v>3996</v>
      </c>
      <c r="G192" t="s">
        <v>12259</v>
      </c>
      <c r="H192" s="130" t="s">
        <v>4077</v>
      </c>
      <c r="I192" s="130" t="s">
        <v>3982</v>
      </c>
      <c r="J192" s="130" t="s">
        <v>3994</v>
      </c>
      <c r="K192" s="130" t="s">
        <v>3918</v>
      </c>
      <c r="L192" s="130" t="s">
        <v>3986</v>
      </c>
      <c r="M192" s="130" t="s">
        <v>4115</v>
      </c>
      <c r="P192" s="113" t="s">
        <v>3874</v>
      </c>
      <c r="Q192" s="130" t="s">
        <v>6079</v>
      </c>
      <c r="R192" s="113" t="s">
        <v>3918</v>
      </c>
      <c r="S192" s="130" t="s">
        <v>6095</v>
      </c>
    </row>
    <row r="193" spans="1:19">
      <c r="A193" s="130" t="s">
        <v>4077</v>
      </c>
      <c r="B193" s="130" t="s">
        <v>3982</v>
      </c>
      <c r="C193" s="130" t="s">
        <v>3994</v>
      </c>
      <c r="D193" s="130" t="s">
        <v>3984</v>
      </c>
      <c r="E193" s="130" t="s">
        <v>3988</v>
      </c>
      <c r="F193" s="130" t="s">
        <v>3997</v>
      </c>
      <c r="G193" t="s">
        <v>12259</v>
      </c>
      <c r="H193" s="130" t="s">
        <v>4077</v>
      </c>
      <c r="I193" s="130" t="s">
        <v>3982</v>
      </c>
      <c r="J193" s="130" t="s">
        <v>3994</v>
      </c>
      <c r="K193" s="130" t="s">
        <v>3918</v>
      </c>
      <c r="L193" s="130" t="s">
        <v>3988</v>
      </c>
      <c r="M193" s="130" t="s">
        <v>4116</v>
      </c>
      <c r="P193" s="113" t="s">
        <v>3874</v>
      </c>
      <c r="Q193" s="130" t="s">
        <v>6082</v>
      </c>
      <c r="R193" s="113" t="s">
        <v>3918</v>
      </c>
      <c r="S193" s="130" t="s">
        <v>6098</v>
      </c>
    </row>
    <row r="194" spans="1:19">
      <c r="A194" s="130" t="s">
        <v>4077</v>
      </c>
      <c r="B194" s="130" t="s">
        <v>3982</v>
      </c>
      <c r="C194" s="130" t="s">
        <v>3994</v>
      </c>
      <c r="D194" s="130" t="s">
        <v>3984</v>
      </c>
      <c r="E194" s="130" t="s">
        <v>3990</v>
      </c>
      <c r="F194" s="130" t="s">
        <v>3997</v>
      </c>
      <c r="G194" t="s">
        <v>12259</v>
      </c>
      <c r="H194" s="130" t="s">
        <v>4077</v>
      </c>
      <c r="I194" s="130" t="s">
        <v>3982</v>
      </c>
      <c r="J194" s="130" t="s">
        <v>3994</v>
      </c>
      <c r="K194" s="130" t="s">
        <v>3918</v>
      </c>
      <c r="L194" s="130" t="s">
        <v>3990</v>
      </c>
      <c r="M194" s="130" t="s">
        <v>4116</v>
      </c>
      <c r="P194" s="113" t="s">
        <v>3874</v>
      </c>
      <c r="Q194" s="130" t="s">
        <v>6085</v>
      </c>
      <c r="R194" s="113" t="s">
        <v>3918</v>
      </c>
      <c r="S194" s="130" t="s">
        <v>6100</v>
      </c>
    </row>
    <row r="195" spans="1:19">
      <c r="A195" s="130" t="s">
        <v>4077</v>
      </c>
      <c r="B195" s="130" t="s">
        <v>3982</v>
      </c>
      <c r="C195" s="130" t="s">
        <v>3994</v>
      </c>
      <c r="D195" s="130" t="s">
        <v>2571</v>
      </c>
      <c r="E195" s="130" t="s">
        <v>2556</v>
      </c>
      <c r="F195" s="130" t="s">
        <v>3998</v>
      </c>
      <c r="G195" t="s">
        <v>12259</v>
      </c>
      <c r="H195" s="130" t="s">
        <v>4077</v>
      </c>
      <c r="I195" s="130" t="s">
        <v>3982</v>
      </c>
      <c r="J195" s="130" t="s">
        <v>3994</v>
      </c>
      <c r="K195" s="130" t="s">
        <v>3947</v>
      </c>
      <c r="L195" s="130" t="s">
        <v>2556</v>
      </c>
      <c r="M195" s="130" t="s">
        <v>4117</v>
      </c>
      <c r="P195" s="113" t="s">
        <v>3874</v>
      </c>
      <c r="Q195" s="130" t="s">
        <v>6088</v>
      </c>
      <c r="R195" s="113" t="s">
        <v>3918</v>
      </c>
      <c r="S195" s="130" t="s">
        <v>6102</v>
      </c>
    </row>
    <row r="196" spans="1:19">
      <c r="A196" s="130" t="s">
        <v>4077</v>
      </c>
      <c r="B196" s="130" t="s">
        <v>3982</v>
      </c>
      <c r="C196" s="130" t="s">
        <v>3994</v>
      </c>
      <c r="D196" s="130" t="s">
        <v>2571</v>
      </c>
      <c r="E196" s="130" t="s">
        <v>3986</v>
      </c>
      <c r="F196" s="130" t="s">
        <v>3998</v>
      </c>
      <c r="G196" t="s">
        <v>12259</v>
      </c>
      <c r="H196" s="130" t="s">
        <v>4077</v>
      </c>
      <c r="I196" s="130" t="s">
        <v>3982</v>
      </c>
      <c r="J196" s="130" t="s">
        <v>3994</v>
      </c>
      <c r="K196" s="130" t="s">
        <v>3947</v>
      </c>
      <c r="L196" s="130" t="s">
        <v>3986</v>
      </c>
      <c r="M196" s="130" t="s">
        <v>4117</v>
      </c>
      <c r="P196" s="113" t="s">
        <v>3874</v>
      </c>
      <c r="Q196" s="130" t="s">
        <v>6091</v>
      </c>
      <c r="R196" s="113" t="s">
        <v>3918</v>
      </c>
      <c r="S196" s="130" t="s">
        <v>6105</v>
      </c>
    </row>
    <row r="197" spans="1:19">
      <c r="A197" s="130" t="s">
        <v>4077</v>
      </c>
      <c r="B197" s="130" t="s">
        <v>3982</v>
      </c>
      <c r="C197" s="130" t="s">
        <v>3994</v>
      </c>
      <c r="D197" s="130" t="s">
        <v>2571</v>
      </c>
      <c r="E197" s="130" t="s">
        <v>3988</v>
      </c>
      <c r="F197" s="130" t="s">
        <v>3999</v>
      </c>
      <c r="G197" t="s">
        <v>12259</v>
      </c>
      <c r="H197" s="130" t="s">
        <v>4077</v>
      </c>
      <c r="I197" s="130" t="s">
        <v>3982</v>
      </c>
      <c r="J197" s="130" t="s">
        <v>3994</v>
      </c>
      <c r="K197" s="130" t="s">
        <v>3947</v>
      </c>
      <c r="L197" s="130" t="s">
        <v>3988</v>
      </c>
      <c r="M197" s="130" t="s">
        <v>4118</v>
      </c>
      <c r="P197" s="113" t="s">
        <v>3874</v>
      </c>
      <c r="Q197" s="130" t="s">
        <v>6094</v>
      </c>
      <c r="R197" s="113" t="s">
        <v>3918</v>
      </c>
      <c r="S197" s="130" t="s">
        <v>6108</v>
      </c>
    </row>
    <row r="198" spans="1:19">
      <c r="A198" s="130" t="s">
        <v>4077</v>
      </c>
      <c r="B198" s="130" t="s">
        <v>3982</v>
      </c>
      <c r="C198" s="130" t="s">
        <v>3994</v>
      </c>
      <c r="D198" s="130" t="s">
        <v>2571</v>
      </c>
      <c r="E198" s="130" t="s">
        <v>3990</v>
      </c>
      <c r="F198" s="130" t="s">
        <v>3999</v>
      </c>
      <c r="G198" t="s">
        <v>12259</v>
      </c>
      <c r="H198" s="130" t="s">
        <v>4077</v>
      </c>
      <c r="I198" s="130" t="s">
        <v>3982</v>
      </c>
      <c r="J198" s="130" t="s">
        <v>3994</v>
      </c>
      <c r="K198" s="130" t="s">
        <v>3947</v>
      </c>
      <c r="L198" s="130" t="s">
        <v>3990</v>
      </c>
      <c r="M198" s="130" t="s">
        <v>4118</v>
      </c>
      <c r="P198" s="113" t="s">
        <v>3874</v>
      </c>
      <c r="Q198" s="130" t="s">
        <v>6097</v>
      </c>
      <c r="R198" s="113" t="s">
        <v>3918</v>
      </c>
      <c r="S198" s="130" t="s">
        <v>6111</v>
      </c>
    </row>
    <row r="199" spans="1:19">
      <c r="A199" s="130" t="s">
        <v>4077</v>
      </c>
      <c r="B199" s="130" t="s">
        <v>3982</v>
      </c>
      <c r="C199" s="130" t="s">
        <v>3994</v>
      </c>
      <c r="D199" s="130" t="s">
        <v>2571</v>
      </c>
      <c r="E199" s="130" t="s">
        <v>2734</v>
      </c>
      <c r="F199" s="130" t="s">
        <v>4000</v>
      </c>
      <c r="G199" t="s">
        <v>12259</v>
      </c>
      <c r="H199" s="130" t="s">
        <v>4077</v>
      </c>
      <c r="I199" s="130" t="s">
        <v>3982</v>
      </c>
      <c r="J199" s="130" t="s">
        <v>3994</v>
      </c>
      <c r="K199" s="130" t="s">
        <v>3947</v>
      </c>
      <c r="L199" s="130" t="s">
        <v>2734</v>
      </c>
      <c r="M199" s="130" t="s">
        <v>4010</v>
      </c>
      <c r="P199" s="113" t="s">
        <v>3874</v>
      </c>
      <c r="Q199" s="130" t="s">
        <v>6099</v>
      </c>
      <c r="R199" s="113" t="s">
        <v>3918</v>
      </c>
      <c r="S199" s="130" t="s">
        <v>6114</v>
      </c>
    </row>
    <row r="200" spans="1:19">
      <c r="A200" s="130" t="s">
        <v>4077</v>
      </c>
      <c r="B200" s="130" t="s">
        <v>3982</v>
      </c>
      <c r="C200" s="130" t="s">
        <v>4001</v>
      </c>
      <c r="D200" s="130" t="s">
        <v>3984</v>
      </c>
      <c r="E200" s="130" t="s">
        <v>2556</v>
      </c>
      <c r="F200" s="130" t="s">
        <v>4002</v>
      </c>
      <c r="G200" t="s">
        <v>12259</v>
      </c>
      <c r="H200" s="130" t="s">
        <v>4077</v>
      </c>
      <c r="I200" s="130" t="s">
        <v>3982</v>
      </c>
      <c r="J200" s="130" t="s">
        <v>4001</v>
      </c>
      <c r="K200" s="130" t="s">
        <v>3918</v>
      </c>
      <c r="L200" s="130" t="s">
        <v>2556</v>
      </c>
      <c r="M200" s="130" t="s">
        <v>4119</v>
      </c>
      <c r="P200" s="113" t="s">
        <v>3874</v>
      </c>
      <c r="Q200" s="130" t="s">
        <v>2738</v>
      </c>
      <c r="R200" s="113" t="s">
        <v>3918</v>
      </c>
      <c r="S200" s="130" t="s">
        <v>6117</v>
      </c>
    </row>
    <row r="201" spans="1:19">
      <c r="A201" s="130" t="s">
        <v>4077</v>
      </c>
      <c r="B201" s="130" t="s">
        <v>3982</v>
      </c>
      <c r="C201" s="130" t="s">
        <v>4001</v>
      </c>
      <c r="D201" s="130" t="s">
        <v>3984</v>
      </c>
      <c r="E201" s="130" t="s">
        <v>3986</v>
      </c>
      <c r="F201" s="130" t="s">
        <v>4003</v>
      </c>
      <c r="G201" t="s">
        <v>12259</v>
      </c>
      <c r="H201" s="130" t="s">
        <v>4077</v>
      </c>
      <c r="I201" s="130" t="s">
        <v>3982</v>
      </c>
      <c r="J201" s="130" t="s">
        <v>4001</v>
      </c>
      <c r="K201" s="130" t="s">
        <v>3918</v>
      </c>
      <c r="L201" s="130" t="s">
        <v>3986</v>
      </c>
      <c r="M201" s="130" t="s">
        <v>4120</v>
      </c>
      <c r="P201" s="113" t="s">
        <v>3874</v>
      </c>
      <c r="Q201" s="130" t="s">
        <v>6104</v>
      </c>
      <c r="R201" s="113" t="s">
        <v>3918</v>
      </c>
      <c r="S201" s="130" t="s">
        <v>6120</v>
      </c>
    </row>
    <row r="202" spans="1:19">
      <c r="A202" s="130" t="s">
        <v>4077</v>
      </c>
      <c r="B202" s="130" t="s">
        <v>3982</v>
      </c>
      <c r="C202" s="130" t="s">
        <v>4001</v>
      </c>
      <c r="D202" s="130" t="s">
        <v>3984</v>
      </c>
      <c r="E202" s="130" t="s">
        <v>3988</v>
      </c>
      <c r="F202" s="130" t="s">
        <v>4004</v>
      </c>
      <c r="G202" t="s">
        <v>12259</v>
      </c>
      <c r="H202" s="130" t="s">
        <v>4077</v>
      </c>
      <c r="I202" s="130" t="s">
        <v>3982</v>
      </c>
      <c r="J202" s="130" t="s">
        <v>4001</v>
      </c>
      <c r="K202" s="130" t="s">
        <v>3918</v>
      </c>
      <c r="L202" s="130" t="s">
        <v>3988</v>
      </c>
      <c r="M202" s="130" t="s">
        <v>4121</v>
      </c>
      <c r="P202" s="113" t="s">
        <v>3874</v>
      </c>
      <c r="Q202" s="130" t="s">
        <v>6107</v>
      </c>
      <c r="R202" s="113" t="s">
        <v>3918</v>
      </c>
      <c r="S202" s="130" t="s">
        <v>6122</v>
      </c>
    </row>
    <row r="203" spans="1:19">
      <c r="A203" s="130" t="s">
        <v>4077</v>
      </c>
      <c r="B203" s="130" t="s">
        <v>3982</v>
      </c>
      <c r="C203" s="130" t="s">
        <v>4001</v>
      </c>
      <c r="D203" s="130" t="s">
        <v>3984</v>
      </c>
      <c r="E203" s="130" t="s">
        <v>3990</v>
      </c>
      <c r="F203" s="130" t="s">
        <v>4004</v>
      </c>
      <c r="G203" t="s">
        <v>12259</v>
      </c>
      <c r="H203" s="130" t="s">
        <v>4077</v>
      </c>
      <c r="I203" s="130" t="s">
        <v>3982</v>
      </c>
      <c r="J203" s="130" t="s">
        <v>4001</v>
      </c>
      <c r="K203" s="130" t="s">
        <v>3918</v>
      </c>
      <c r="L203" s="130" t="s">
        <v>3990</v>
      </c>
      <c r="M203" s="130" t="s">
        <v>4121</v>
      </c>
      <c r="P203" s="113" t="s">
        <v>3874</v>
      </c>
      <c r="Q203" s="130" t="s">
        <v>6110</v>
      </c>
      <c r="R203" s="113" t="s">
        <v>3918</v>
      </c>
      <c r="S203" s="130" t="s">
        <v>6125</v>
      </c>
    </row>
    <row r="204" spans="1:19">
      <c r="A204" s="130" t="s">
        <v>4077</v>
      </c>
      <c r="B204" s="130" t="s">
        <v>3982</v>
      </c>
      <c r="C204" s="130" t="s">
        <v>4001</v>
      </c>
      <c r="D204" s="130" t="s">
        <v>2571</v>
      </c>
      <c r="E204" s="130" t="s">
        <v>2556</v>
      </c>
      <c r="F204" s="130" t="s">
        <v>3999</v>
      </c>
      <c r="G204" t="s">
        <v>12259</v>
      </c>
      <c r="H204" s="130" t="s">
        <v>4077</v>
      </c>
      <c r="I204" s="130" t="s">
        <v>3982</v>
      </c>
      <c r="J204" s="130" t="s">
        <v>4001</v>
      </c>
      <c r="K204" s="130" t="s">
        <v>3947</v>
      </c>
      <c r="L204" s="130" t="s">
        <v>2556</v>
      </c>
      <c r="M204" s="130" t="s">
        <v>4118</v>
      </c>
      <c r="P204" s="113" t="s">
        <v>3874</v>
      </c>
      <c r="Q204" s="130" t="s">
        <v>6113</v>
      </c>
      <c r="R204" s="113" t="s">
        <v>3918</v>
      </c>
      <c r="S204" s="130" t="s">
        <v>6128</v>
      </c>
    </row>
    <row r="205" spans="1:19">
      <c r="A205" s="130" t="s">
        <v>4077</v>
      </c>
      <c r="B205" s="130" t="s">
        <v>3982</v>
      </c>
      <c r="C205" s="130" t="s">
        <v>4001</v>
      </c>
      <c r="D205" s="130" t="s">
        <v>2571</v>
      </c>
      <c r="E205" s="130" t="s">
        <v>3986</v>
      </c>
      <c r="F205" s="130" t="s">
        <v>3999</v>
      </c>
      <c r="G205" t="s">
        <v>12259</v>
      </c>
      <c r="H205" s="130" t="s">
        <v>4077</v>
      </c>
      <c r="I205" s="130" t="s">
        <v>3982</v>
      </c>
      <c r="J205" s="130" t="s">
        <v>4001</v>
      </c>
      <c r="K205" s="130" t="s">
        <v>3947</v>
      </c>
      <c r="L205" s="130" t="s">
        <v>3986</v>
      </c>
      <c r="M205" s="130" t="s">
        <v>4118</v>
      </c>
      <c r="P205" s="113" t="s">
        <v>3874</v>
      </c>
      <c r="Q205" s="130" t="s">
        <v>6116</v>
      </c>
      <c r="R205" s="113" t="s">
        <v>3918</v>
      </c>
      <c r="S205" s="130" t="s">
        <v>6130</v>
      </c>
    </row>
    <row r="206" spans="1:19">
      <c r="A206" s="130" t="s">
        <v>4077</v>
      </c>
      <c r="B206" s="130" t="s">
        <v>3982</v>
      </c>
      <c r="C206" s="130" t="s">
        <v>4001</v>
      </c>
      <c r="D206" s="130" t="s">
        <v>2571</v>
      </c>
      <c r="E206" s="130" t="s">
        <v>3988</v>
      </c>
      <c r="F206" s="130" t="s">
        <v>4005</v>
      </c>
      <c r="G206" t="s">
        <v>12259</v>
      </c>
      <c r="H206" s="130" t="s">
        <v>4077</v>
      </c>
      <c r="I206" s="130" t="s">
        <v>3982</v>
      </c>
      <c r="J206" s="130" t="s">
        <v>4001</v>
      </c>
      <c r="K206" s="130" t="s">
        <v>3947</v>
      </c>
      <c r="L206" s="130" t="s">
        <v>3988</v>
      </c>
      <c r="M206" s="130" t="s">
        <v>4092</v>
      </c>
      <c r="P206" s="113" t="s">
        <v>3874</v>
      </c>
      <c r="Q206" s="130" t="s">
        <v>6119</v>
      </c>
      <c r="R206" s="113" t="s">
        <v>3918</v>
      </c>
      <c r="S206" s="130" t="s">
        <v>6133</v>
      </c>
    </row>
    <row r="207" spans="1:19">
      <c r="A207" s="130" t="s">
        <v>4077</v>
      </c>
      <c r="B207" s="130" t="s">
        <v>3982</v>
      </c>
      <c r="C207" s="130" t="s">
        <v>4001</v>
      </c>
      <c r="D207" s="130" t="s">
        <v>2571</v>
      </c>
      <c r="E207" s="130" t="s">
        <v>3990</v>
      </c>
      <c r="F207" s="130" t="s">
        <v>4005</v>
      </c>
      <c r="G207" t="s">
        <v>12259</v>
      </c>
      <c r="H207" s="130" t="s">
        <v>4077</v>
      </c>
      <c r="I207" s="130" t="s">
        <v>3982</v>
      </c>
      <c r="J207" s="130" t="s">
        <v>4001</v>
      </c>
      <c r="K207" s="130" t="s">
        <v>3947</v>
      </c>
      <c r="L207" s="130" t="s">
        <v>3990</v>
      </c>
      <c r="M207" s="130" t="s">
        <v>4092</v>
      </c>
      <c r="P207" s="113" t="s">
        <v>3874</v>
      </c>
      <c r="Q207" s="130" t="s">
        <v>6121</v>
      </c>
      <c r="R207" s="113" t="s">
        <v>3918</v>
      </c>
      <c r="S207" s="130" t="s">
        <v>3637</v>
      </c>
    </row>
    <row r="208" spans="1:19">
      <c r="A208" s="130" t="s">
        <v>4077</v>
      </c>
      <c r="B208" s="130" t="s">
        <v>3982</v>
      </c>
      <c r="C208" s="130" t="s">
        <v>4001</v>
      </c>
      <c r="D208" s="130" t="s">
        <v>2571</v>
      </c>
      <c r="E208" s="130" t="s">
        <v>2734</v>
      </c>
      <c r="F208" s="130" t="s">
        <v>4006</v>
      </c>
      <c r="G208" t="s">
        <v>12259</v>
      </c>
      <c r="H208" s="130" t="s">
        <v>4077</v>
      </c>
      <c r="I208" s="130" t="s">
        <v>3982</v>
      </c>
      <c r="J208" s="130" t="s">
        <v>4001</v>
      </c>
      <c r="K208" s="130" t="s">
        <v>3947</v>
      </c>
      <c r="L208" s="130" t="s">
        <v>2734</v>
      </c>
      <c r="M208" s="130" t="s">
        <v>4122</v>
      </c>
      <c r="P208" s="113" t="s">
        <v>3874</v>
      </c>
      <c r="Q208" s="130" t="s">
        <v>6124</v>
      </c>
      <c r="R208" s="113" t="s">
        <v>3918</v>
      </c>
      <c r="S208" s="130" t="s">
        <v>6138</v>
      </c>
    </row>
    <row r="209" spans="1:19">
      <c r="A209" s="130" t="s">
        <v>4077</v>
      </c>
      <c r="B209" s="130" t="s">
        <v>3982</v>
      </c>
      <c r="C209" s="130" t="s">
        <v>4007</v>
      </c>
      <c r="D209" s="130" t="s">
        <v>3984</v>
      </c>
      <c r="E209" s="130" t="s">
        <v>2556</v>
      </c>
      <c r="F209" s="130" t="s">
        <v>2069</v>
      </c>
      <c r="G209" t="s">
        <v>12259</v>
      </c>
      <c r="H209" s="130" t="s">
        <v>4077</v>
      </c>
      <c r="I209" s="130" t="s">
        <v>3982</v>
      </c>
      <c r="J209" s="130" t="s">
        <v>4007</v>
      </c>
      <c r="K209" s="130" t="s">
        <v>3918</v>
      </c>
      <c r="L209" s="130" t="s">
        <v>2556</v>
      </c>
      <c r="M209" s="130" t="s">
        <v>4123</v>
      </c>
      <c r="P209" s="113" t="s">
        <v>3874</v>
      </c>
      <c r="Q209" s="130" t="s">
        <v>6127</v>
      </c>
      <c r="R209" s="113" t="s">
        <v>3918</v>
      </c>
      <c r="S209" s="130" t="s">
        <v>6141</v>
      </c>
    </row>
    <row r="210" spans="1:19">
      <c r="A210" s="130" t="s">
        <v>4077</v>
      </c>
      <c r="B210" s="130" t="s">
        <v>3982</v>
      </c>
      <c r="C210" s="130" t="s">
        <v>4007</v>
      </c>
      <c r="D210" s="130" t="s">
        <v>3984</v>
      </c>
      <c r="E210" s="130" t="s">
        <v>3986</v>
      </c>
      <c r="F210" s="130" t="s">
        <v>4008</v>
      </c>
      <c r="G210" t="s">
        <v>12259</v>
      </c>
      <c r="H210" s="130" t="s">
        <v>4077</v>
      </c>
      <c r="I210" s="130" t="s">
        <v>3982</v>
      </c>
      <c r="J210" s="130" t="s">
        <v>4007</v>
      </c>
      <c r="K210" s="130" t="s">
        <v>3918</v>
      </c>
      <c r="L210" s="130" t="s">
        <v>3986</v>
      </c>
      <c r="M210" s="130" t="s">
        <v>4124</v>
      </c>
      <c r="P210" s="113" t="s">
        <v>3874</v>
      </c>
      <c r="Q210" s="130" t="s">
        <v>3810</v>
      </c>
      <c r="R210" s="113" t="s">
        <v>3918</v>
      </c>
      <c r="S210" s="130" t="s">
        <v>6143</v>
      </c>
    </row>
    <row r="211" spans="1:19">
      <c r="A211" s="130" t="s">
        <v>4077</v>
      </c>
      <c r="B211" s="130" t="s">
        <v>3982</v>
      </c>
      <c r="C211" s="130" t="s">
        <v>4007</v>
      </c>
      <c r="D211" s="130" t="s">
        <v>3984</v>
      </c>
      <c r="E211" s="130" t="s">
        <v>3988</v>
      </c>
      <c r="F211" s="130" t="s">
        <v>4009</v>
      </c>
      <c r="G211" t="s">
        <v>12259</v>
      </c>
      <c r="H211" s="130" t="s">
        <v>4077</v>
      </c>
      <c r="I211" s="130" t="s">
        <v>3982</v>
      </c>
      <c r="J211" s="130" t="s">
        <v>4007</v>
      </c>
      <c r="K211" s="130" t="s">
        <v>3918</v>
      </c>
      <c r="L211" s="130" t="s">
        <v>3988</v>
      </c>
      <c r="M211" s="130" t="s">
        <v>4125</v>
      </c>
      <c r="P211" s="113" t="s">
        <v>3874</v>
      </c>
      <c r="Q211" s="130" t="s">
        <v>6132</v>
      </c>
      <c r="R211" s="113" t="s">
        <v>3918</v>
      </c>
      <c r="S211" s="130" t="s">
        <v>6146</v>
      </c>
    </row>
    <row r="212" spans="1:19">
      <c r="A212" s="130" t="s">
        <v>4077</v>
      </c>
      <c r="B212" s="130" t="s">
        <v>3982</v>
      </c>
      <c r="C212" s="130" t="s">
        <v>4007</v>
      </c>
      <c r="D212" s="130" t="s">
        <v>3984</v>
      </c>
      <c r="E212" s="130" t="s">
        <v>3990</v>
      </c>
      <c r="F212" s="130" t="s">
        <v>4009</v>
      </c>
      <c r="G212" t="s">
        <v>12259</v>
      </c>
      <c r="H212" s="130" t="s">
        <v>4077</v>
      </c>
      <c r="I212" s="130" t="s">
        <v>3982</v>
      </c>
      <c r="J212" s="130" t="s">
        <v>4007</v>
      </c>
      <c r="K212" s="130" t="s">
        <v>3918</v>
      </c>
      <c r="L212" s="130" t="s">
        <v>3990</v>
      </c>
      <c r="M212" s="130" t="s">
        <v>4125</v>
      </c>
      <c r="P212" s="113" t="s">
        <v>3874</v>
      </c>
      <c r="Q212" s="130" t="s">
        <v>6135</v>
      </c>
      <c r="R212" s="113" t="s">
        <v>3918</v>
      </c>
      <c r="S212" s="130" t="s">
        <v>6149</v>
      </c>
    </row>
    <row r="213" spans="1:19">
      <c r="A213" s="130" t="s">
        <v>4077</v>
      </c>
      <c r="B213" s="130" t="s">
        <v>3982</v>
      </c>
      <c r="C213" s="130" t="s">
        <v>4007</v>
      </c>
      <c r="D213" s="130" t="s">
        <v>2571</v>
      </c>
      <c r="E213" s="130" t="s">
        <v>2556</v>
      </c>
      <c r="F213" s="130" t="s">
        <v>4010</v>
      </c>
      <c r="G213" t="s">
        <v>12259</v>
      </c>
      <c r="H213" s="130" t="s">
        <v>4077</v>
      </c>
      <c r="I213" s="130" t="s">
        <v>3982</v>
      </c>
      <c r="J213" s="130" t="s">
        <v>4007</v>
      </c>
      <c r="K213" s="130" t="s">
        <v>3947</v>
      </c>
      <c r="L213" s="130" t="s">
        <v>2556</v>
      </c>
      <c r="M213" s="130" t="s">
        <v>4126</v>
      </c>
      <c r="P213" s="113" t="s">
        <v>3874</v>
      </c>
      <c r="Q213" s="130" t="s">
        <v>6137</v>
      </c>
      <c r="R213" s="113" t="s">
        <v>3918</v>
      </c>
      <c r="S213" s="130" t="s">
        <v>6152</v>
      </c>
    </row>
    <row r="214" spans="1:19">
      <c r="A214" s="130" t="s">
        <v>4077</v>
      </c>
      <c r="B214" s="130" t="s">
        <v>3982</v>
      </c>
      <c r="C214" s="130" t="s">
        <v>4007</v>
      </c>
      <c r="D214" s="130" t="s">
        <v>2571</v>
      </c>
      <c r="E214" s="130" t="s">
        <v>3986</v>
      </c>
      <c r="F214" s="130" t="s">
        <v>4010</v>
      </c>
      <c r="G214" t="s">
        <v>12259</v>
      </c>
      <c r="H214" s="130" t="s">
        <v>4077</v>
      </c>
      <c r="I214" s="130" t="s">
        <v>3982</v>
      </c>
      <c r="J214" s="130" t="s">
        <v>4007</v>
      </c>
      <c r="K214" s="130" t="s">
        <v>3947</v>
      </c>
      <c r="L214" s="130" t="s">
        <v>3986</v>
      </c>
      <c r="M214" s="130" t="s">
        <v>4126</v>
      </c>
      <c r="P214" s="113" t="s">
        <v>3874</v>
      </c>
      <c r="Q214" s="130" t="s">
        <v>6140</v>
      </c>
      <c r="R214" s="113" t="s">
        <v>3918</v>
      </c>
      <c r="S214" s="130" t="s">
        <v>6155</v>
      </c>
    </row>
    <row r="215" spans="1:19">
      <c r="A215" s="130" t="s">
        <v>4077</v>
      </c>
      <c r="B215" s="130" t="s">
        <v>3982</v>
      </c>
      <c r="C215" s="130" t="s">
        <v>4007</v>
      </c>
      <c r="D215" s="130" t="s">
        <v>2571</v>
      </c>
      <c r="E215" s="130" t="s">
        <v>3988</v>
      </c>
      <c r="F215" s="130" t="s">
        <v>4011</v>
      </c>
      <c r="G215" t="s">
        <v>12259</v>
      </c>
      <c r="H215" s="130" t="s">
        <v>4077</v>
      </c>
      <c r="I215" s="130" t="s">
        <v>3982</v>
      </c>
      <c r="J215" s="130" t="s">
        <v>4007</v>
      </c>
      <c r="K215" s="130" t="s">
        <v>3947</v>
      </c>
      <c r="L215" s="130" t="s">
        <v>3988</v>
      </c>
      <c r="M215" s="130" t="s">
        <v>4127</v>
      </c>
      <c r="P215" s="113" t="s">
        <v>3874</v>
      </c>
      <c r="Q215" s="130" t="s">
        <v>6142</v>
      </c>
      <c r="R215" s="113" t="s">
        <v>3918</v>
      </c>
      <c r="S215" s="130" t="s">
        <v>6157</v>
      </c>
    </row>
    <row r="216" spans="1:19">
      <c r="A216" s="130" t="s">
        <v>4077</v>
      </c>
      <c r="B216" s="130" t="s">
        <v>3982</v>
      </c>
      <c r="C216" s="130" t="s">
        <v>4007</v>
      </c>
      <c r="D216" s="130" t="s">
        <v>2571</v>
      </c>
      <c r="E216" s="130" t="s">
        <v>3990</v>
      </c>
      <c r="F216" s="130" t="s">
        <v>4011</v>
      </c>
      <c r="G216" t="s">
        <v>12259</v>
      </c>
      <c r="H216" s="130" t="s">
        <v>4077</v>
      </c>
      <c r="I216" s="130" t="s">
        <v>3982</v>
      </c>
      <c r="J216" s="130" t="s">
        <v>4007</v>
      </c>
      <c r="K216" s="130" t="s">
        <v>3947</v>
      </c>
      <c r="L216" s="130" t="s">
        <v>3990</v>
      </c>
      <c r="M216" s="130" t="s">
        <v>4127</v>
      </c>
      <c r="P216" s="113" t="s">
        <v>3874</v>
      </c>
      <c r="Q216" s="130" t="s">
        <v>6145</v>
      </c>
      <c r="R216" s="113" t="s">
        <v>3918</v>
      </c>
      <c r="S216" s="130" t="s">
        <v>6160</v>
      </c>
    </row>
    <row r="217" spans="1:19">
      <c r="A217" s="130" t="s">
        <v>4077</v>
      </c>
      <c r="B217" s="130" t="s">
        <v>3982</v>
      </c>
      <c r="C217" s="130" t="s">
        <v>4007</v>
      </c>
      <c r="D217" s="130" t="s">
        <v>2571</v>
      </c>
      <c r="E217" s="130" t="s">
        <v>2734</v>
      </c>
      <c r="F217" s="130" t="s">
        <v>4012</v>
      </c>
      <c r="G217" t="s">
        <v>12259</v>
      </c>
      <c r="H217" s="130" t="s">
        <v>4077</v>
      </c>
      <c r="I217" s="130" t="s">
        <v>3982</v>
      </c>
      <c r="J217" s="130" t="s">
        <v>4007</v>
      </c>
      <c r="K217" s="130" t="s">
        <v>3947</v>
      </c>
      <c r="L217" s="130" t="s">
        <v>2734</v>
      </c>
      <c r="M217" s="130" t="s">
        <v>4060</v>
      </c>
      <c r="P217" s="113" t="s">
        <v>3874</v>
      </c>
      <c r="Q217" s="130" t="s">
        <v>6148</v>
      </c>
      <c r="R217" s="113" t="s">
        <v>3918</v>
      </c>
      <c r="S217" s="130" t="s">
        <v>6163</v>
      </c>
    </row>
    <row r="218" spans="1:19">
      <c r="A218" s="130" t="s">
        <v>4077</v>
      </c>
      <c r="B218" s="130" t="s">
        <v>3982</v>
      </c>
      <c r="C218" s="130" t="s">
        <v>4013</v>
      </c>
      <c r="D218" s="130" t="s">
        <v>3984</v>
      </c>
      <c r="E218" s="130" t="s">
        <v>2556</v>
      </c>
      <c r="F218" s="130" t="s">
        <v>4014</v>
      </c>
      <c r="G218" t="s">
        <v>12259</v>
      </c>
      <c r="H218" s="130" t="s">
        <v>4077</v>
      </c>
      <c r="I218" s="130" t="s">
        <v>3982</v>
      </c>
      <c r="J218" s="130" t="s">
        <v>4013</v>
      </c>
      <c r="K218" s="130" t="s">
        <v>3918</v>
      </c>
      <c r="L218" s="130" t="s">
        <v>2556</v>
      </c>
      <c r="M218" s="130" t="s">
        <v>4046</v>
      </c>
      <c r="P218" s="113" t="s">
        <v>3874</v>
      </c>
      <c r="Q218" s="130" t="s">
        <v>6151</v>
      </c>
      <c r="R218" s="113" t="s">
        <v>3918</v>
      </c>
      <c r="S218" s="130" t="s">
        <v>6165</v>
      </c>
    </row>
    <row r="219" spans="1:19">
      <c r="A219" s="130" t="s">
        <v>4077</v>
      </c>
      <c r="B219" s="130" t="s">
        <v>3982</v>
      </c>
      <c r="C219" s="130" t="s">
        <v>4013</v>
      </c>
      <c r="D219" s="130" t="s">
        <v>3984</v>
      </c>
      <c r="E219" s="130" t="s">
        <v>3986</v>
      </c>
      <c r="F219" s="130" t="s">
        <v>4015</v>
      </c>
      <c r="G219" t="s">
        <v>12259</v>
      </c>
      <c r="H219" s="130" t="s">
        <v>4077</v>
      </c>
      <c r="I219" s="130" t="s">
        <v>3982</v>
      </c>
      <c r="J219" s="130" t="s">
        <v>4013</v>
      </c>
      <c r="K219" s="130" t="s">
        <v>3918</v>
      </c>
      <c r="L219" s="130" t="s">
        <v>3986</v>
      </c>
      <c r="M219" s="130" t="s">
        <v>4128</v>
      </c>
      <c r="P219" s="113" t="s">
        <v>3874</v>
      </c>
      <c r="Q219" s="130" t="s">
        <v>6154</v>
      </c>
      <c r="R219" s="113" t="s">
        <v>3918</v>
      </c>
      <c r="S219" s="130" t="s">
        <v>6168</v>
      </c>
    </row>
    <row r="220" spans="1:19">
      <c r="A220" s="130" t="s">
        <v>4077</v>
      </c>
      <c r="B220" s="130" t="s">
        <v>3982</v>
      </c>
      <c r="C220" s="130" t="s">
        <v>4013</v>
      </c>
      <c r="D220" s="130" t="s">
        <v>3984</v>
      </c>
      <c r="E220" s="130" t="s">
        <v>3988</v>
      </c>
      <c r="F220" s="130" t="s">
        <v>4016</v>
      </c>
      <c r="G220" t="s">
        <v>12259</v>
      </c>
      <c r="H220" s="130" t="s">
        <v>4077</v>
      </c>
      <c r="I220" s="130" t="s">
        <v>3982</v>
      </c>
      <c r="J220" s="130" t="s">
        <v>4013</v>
      </c>
      <c r="K220" s="130" t="s">
        <v>3918</v>
      </c>
      <c r="L220" s="130" t="s">
        <v>3988</v>
      </c>
      <c r="M220" s="130" t="s">
        <v>4129</v>
      </c>
      <c r="P220" s="113" t="s">
        <v>3874</v>
      </c>
      <c r="Q220" s="130" t="s">
        <v>3604</v>
      </c>
      <c r="R220" s="113" t="s">
        <v>3918</v>
      </c>
      <c r="S220" s="130" t="s">
        <v>6171</v>
      </c>
    </row>
    <row r="221" spans="1:19">
      <c r="A221" s="130" t="s">
        <v>4077</v>
      </c>
      <c r="B221" s="130" t="s">
        <v>3982</v>
      </c>
      <c r="C221" s="130" t="s">
        <v>4013</v>
      </c>
      <c r="D221" s="130" t="s">
        <v>3984</v>
      </c>
      <c r="E221" s="130" t="s">
        <v>3990</v>
      </c>
      <c r="F221" s="130" t="s">
        <v>4016</v>
      </c>
      <c r="G221" t="s">
        <v>12259</v>
      </c>
      <c r="H221" s="130" t="s">
        <v>4077</v>
      </c>
      <c r="I221" s="130" t="s">
        <v>3982</v>
      </c>
      <c r="J221" s="130" t="s">
        <v>4013</v>
      </c>
      <c r="K221" s="130" t="s">
        <v>3918</v>
      </c>
      <c r="L221" s="130" t="s">
        <v>3990</v>
      </c>
      <c r="M221" s="130" t="s">
        <v>4129</v>
      </c>
      <c r="P221" s="113" t="s">
        <v>3874</v>
      </c>
      <c r="Q221" s="130" t="s">
        <v>6159</v>
      </c>
      <c r="R221" s="113" t="s">
        <v>3918</v>
      </c>
      <c r="S221" s="130" t="s">
        <v>6174</v>
      </c>
    </row>
    <row r="222" spans="1:19">
      <c r="A222" s="130" t="s">
        <v>4077</v>
      </c>
      <c r="B222" s="130" t="s">
        <v>3982</v>
      </c>
      <c r="C222" s="130" t="s">
        <v>4013</v>
      </c>
      <c r="D222" s="130" t="s">
        <v>2571</v>
      </c>
      <c r="E222" s="130" t="s">
        <v>2556</v>
      </c>
      <c r="F222" s="130" t="s">
        <v>4017</v>
      </c>
      <c r="G222" t="s">
        <v>12259</v>
      </c>
      <c r="H222" s="130" t="s">
        <v>4077</v>
      </c>
      <c r="I222" s="130" t="s">
        <v>3982</v>
      </c>
      <c r="J222" s="130" t="s">
        <v>4013</v>
      </c>
      <c r="K222" s="130" t="s">
        <v>3947</v>
      </c>
      <c r="L222" s="130" t="s">
        <v>2556</v>
      </c>
      <c r="M222" s="130" t="s">
        <v>4130</v>
      </c>
      <c r="P222" s="113" t="s">
        <v>3874</v>
      </c>
      <c r="Q222" s="130" t="s">
        <v>6162</v>
      </c>
      <c r="R222" s="113" t="s">
        <v>3918</v>
      </c>
      <c r="S222" s="130" t="s">
        <v>6177</v>
      </c>
    </row>
    <row r="223" spans="1:19">
      <c r="A223" s="130" t="s">
        <v>4077</v>
      </c>
      <c r="B223" s="130" t="s">
        <v>3982</v>
      </c>
      <c r="C223" s="130" t="s">
        <v>4013</v>
      </c>
      <c r="D223" s="130" t="s">
        <v>2571</v>
      </c>
      <c r="E223" s="130" t="s">
        <v>3986</v>
      </c>
      <c r="F223" s="130" t="s">
        <v>4017</v>
      </c>
      <c r="G223" t="s">
        <v>12259</v>
      </c>
      <c r="H223" s="130" t="s">
        <v>4077</v>
      </c>
      <c r="I223" s="130" t="s">
        <v>3982</v>
      </c>
      <c r="J223" s="130" t="s">
        <v>4013</v>
      </c>
      <c r="K223" s="130" t="s">
        <v>3947</v>
      </c>
      <c r="L223" s="130" t="s">
        <v>3986</v>
      </c>
      <c r="M223" s="130" t="s">
        <v>4130</v>
      </c>
      <c r="P223" s="113" t="s">
        <v>3874</v>
      </c>
      <c r="Q223" s="130" t="s">
        <v>6164</v>
      </c>
      <c r="R223" s="113" t="s">
        <v>3918</v>
      </c>
      <c r="S223" s="130" t="s">
        <v>6180</v>
      </c>
    </row>
    <row r="224" spans="1:19">
      <c r="A224" s="130" t="s">
        <v>4077</v>
      </c>
      <c r="B224" s="130" t="s">
        <v>3982</v>
      </c>
      <c r="C224" s="130" t="s">
        <v>4013</v>
      </c>
      <c r="D224" s="130" t="s">
        <v>2571</v>
      </c>
      <c r="E224" s="130" t="s">
        <v>3988</v>
      </c>
      <c r="F224" s="130" t="s">
        <v>4018</v>
      </c>
      <c r="G224" t="s">
        <v>12259</v>
      </c>
      <c r="H224" s="130" t="s">
        <v>4077</v>
      </c>
      <c r="I224" s="130" t="s">
        <v>3982</v>
      </c>
      <c r="J224" s="130" t="s">
        <v>4013</v>
      </c>
      <c r="K224" s="130" t="s">
        <v>3947</v>
      </c>
      <c r="L224" s="130" t="s">
        <v>3988</v>
      </c>
      <c r="M224" s="130" t="s">
        <v>4052</v>
      </c>
      <c r="P224" s="113" t="s">
        <v>3874</v>
      </c>
      <c r="Q224" s="130" t="s">
        <v>6167</v>
      </c>
      <c r="R224" s="113" t="s">
        <v>3918</v>
      </c>
      <c r="S224" s="130" t="s">
        <v>6183</v>
      </c>
    </row>
    <row r="225" spans="1:19">
      <c r="A225" s="130" t="s">
        <v>4077</v>
      </c>
      <c r="B225" s="130" t="s">
        <v>3982</v>
      </c>
      <c r="C225" s="130" t="s">
        <v>4013</v>
      </c>
      <c r="D225" s="130" t="s">
        <v>2571</v>
      </c>
      <c r="E225" s="130" t="s">
        <v>3990</v>
      </c>
      <c r="F225" s="130" t="s">
        <v>4018</v>
      </c>
      <c r="G225" t="s">
        <v>12259</v>
      </c>
      <c r="H225" s="130" t="s">
        <v>4077</v>
      </c>
      <c r="I225" s="130" t="s">
        <v>3982</v>
      </c>
      <c r="J225" s="130" t="s">
        <v>4013</v>
      </c>
      <c r="K225" s="130" t="s">
        <v>3947</v>
      </c>
      <c r="L225" s="130" t="s">
        <v>3990</v>
      </c>
      <c r="M225" s="130" t="s">
        <v>4052</v>
      </c>
      <c r="P225" s="113" t="s">
        <v>3874</v>
      </c>
      <c r="Q225" s="130" t="s">
        <v>6170</v>
      </c>
      <c r="R225" s="113" t="s">
        <v>3918</v>
      </c>
      <c r="S225" s="130" t="s">
        <v>6185</v>
      </c>
    </row>
    <row r="226" spans="1:19">
      <c r="A226" s="130" t="s">
        <v>4077</v>
      </c>
      <c r="B226" s="130" t="s">
        <v>3982</v>
      </c>
      <c r="C226" s="130" t="s">
        <v>4013</v>
      </c>
      <c r="D226" s="130" t="s">
        <v>2571</v>
      </c>
      <c r="E226" s="130" t="s">
        <v>2734</v>
      </c>
      <c r="F226" s="130" t="s">
        <v>4019</v>
      </c>
      <c r="G226" t="s">
        <v>12259</v>
      </c>
      <c r="H226" s="130" t="s">
        <v>4077</v>
      </c>
      <c r="I226" s="130" t="s">
        <v>3982</v>
      </c>
      <c r="J226" s="130" t="s">
        <v>4013</v>
      </c>
      <c r="K226" s="130" t="s">
        <v>3947</v>
      </c>
      <c r="L226" s="130" t="s">
        <v>2734</v>
      </c>
      <c r="M226" s="130" t="s">
        <v>4131</v>
      </c>
      <c r="P226" s="113" t="s">
        <v>3874</v>
      </c>
      <c r="Q226" s="130" t="s">
        <v>6173</v>
      </c>
      <c r="R226" s="113" t="s">
        <v>3918</v>
      </c>
      <c r="S226" s="130" t="s">
        <v>6187</v>
      </c>
    </row>
    <row r="227" spans="1:19">
      <c r="A227" s="130" t="s">
        <v>4077</v>
      </c>
      <c r="B227" s="130" t="s">
        <v>3887</v>
      </c>
      <c r="C227" s="130" t="s">
        <v>3983</v>
      </c>
      <c r="D227" s="130" t="s">
        <v>3984</v>
      </c>
      <c r="E227" s="130" t="s">
        <v>2556</v>
      </c>
      <c r="F227" s="130" t="s">
        <v>4020</v>
      </c>
      <c r="G227" t="s">
        <v>12259</v>
      </c>
      <c r="H227" s="130" t="s">
        <v>4077</v>
      </c>
      <c r="I227" s="130" t="s">
        <v>3887</v>
      </c>
      <c r="J227" s="130" t="s">
        <v>3983</v>
      </c>
      <c r="K227" s="130" t="s">
        <v>3918</v>
      </c>
      <c r="L227" s="130" t="s">
        <v>2556</v>
      </c>
      <c r="M227" s="130" t="s">
        <v>4132</v>
      </c>
      <c r="P227" s="113" t="s">
        <v>3874</v>
      </c>
      <c r="Q227" s="130" t="s">
        <v>6176</v>
      </c>
      <c r="R227" s="113" t="s">
        <v>3918</v>
      </c>
      <c r="S227" s="130" t="s">
        <v>6190</v>
      </c>
    </row>
    <row r="228" spans="1:19">
      <c r="A228" s="130" t="s">
        <v>4077</v>
      </c>
      <c r="B228" s="130" t="s">
        <v>3887</v>
      </c>
      <c r="C228" s="130" t="s">
        <v>3983</v>
      </c>
      <c r="D228" s="130" t="s">
        <v>3984</v>
      </c>
      <c r="E228" s="130" t="s">
        <v>3986</v>
      </c>
      <c r="F228" s="130" t="s">
        <v>4021</v>
      </c>
      <c r="G228" t="s">
        <v>12259</v>
      </c>
      <c r="H228" s="130" t="s">
        <v>4077</v>
      </c>
      <c r="I228" s="130" t="s">
        <v>3887</v>
      </c>
      <c r="J228" s="130" t="s">
        <v>3983</v>
      </c>
      <c r="K228" s="130" t="s">
        <v>3918</v>
      </c>
      <c r="L228" s="130" t="s">
        <v>3986</v>
      </c>
      <c r="M228" s="130" t="s">
        <v>4045</v>
      </c>
      <c r="P228" s="113" t="s">
        <v>3874</v>
      </c>
      <c r="Q228" s="130" t="s">
        <v>6179</v>
      </c>
      <c r="R228" s="113" t="s">
        <v>3918</v>
      </c>
      <c r="S228" s="130" t="s">
        <v>6193</v>
      </c>
    </row>
    <row r="229" spans="1:19">
      <c r="A229" s="130" t="s">
        <v>4077</v>
      </c>
      <c r="B229" s="130" t="s">
        <v>3887</v>
      </c>
      <c r="C229" s="130" t="s">
        <v>3983</v>
      </c>
      <c r="D229" s="130" t="s">
        <v>3984</v>
      </c>
      <c r="E229" s="130" t="s">
        <v>3988</v>
      </c>
      <c r="F229" s="130" t="s">
        <v>4022</v>
      </c>
      <c r="G229" t="s">
        <v>12259</v>
      </c>
      <c r="H229" s="130" t="s">
        <v>4077</v>
      </c>
      <c r="I229" s="130" t="s">
        <v>3887</v>
      </c>
      <c r="J229" s="130" t="s">
        <v>3983</v>
      </c>
      <c r="K229" s="130" t="s">
        <v>3918</v>
      </c>
      <c r="L229" s="130" t="s">
        <v>3988</v>
      </c>
      <c r="M229" s="130" t="s">
        <v>4133</v>
      </c>
      <c r="P229" s="113" t="s">
        <v>3874</v>
      </c>
      <c r="Q229" s="130" t="s">
        <v>6182</v>
      </c>
      <c r="R229" s="113" t="s">
        <v>3918</v>
      </c>
      <c r="S229" s="130" t="s">
        <v>6196</v>
      </c>
    </row>
    <row r="230" spans="1:19">
      <c r="A230" s="130" t="s">
        <v>4077</v>
      </c>
      <c r="B230" s="130" t="s">
        <v>3887</v>
      </c>
      <c r="C230" s="130" t="s">
        <v>3983</v>
      </c>
      <c r="D230" s="130" t="s">
        <v>3984</v>
      </c>
      <c r="E230" s="130" t="s">
        <v>3990</v>
      </c>
      <c r="F230" s="130" t="s">
        <v>4022</v>
      </c>
      <c r="G230" t="s">
        <v>12259</v>
      </c>
      <c r="H230" s="130" t="s">
        <v>4077</v>
      </c>
      <c r="I230" s="130" t="s">
        <v>3887</v>
      </c>
      <c r="J230" s="130" t="s">
        <v>3983</v>
      </c>
      <c r="K230" s="130" t="s">
        <v>3918</v>
      </c>
      <c r="L230" s="130" t="s">
        <v>3990</v>
      </c>
      <c r="M230" s="130" t="s">
        <v>4133</v>
      </c>
      <c r="P230" s="113" t="s">
        <v>3874</v>
      </c>
      <c r="Q230" s="130" t="s">
        <v>3813</v>
      </c>
      <c r="R230" s="113" t="s">
        <v>3918</v>
      </c>
      <c r="S230" s="130" t="s">
        <v>6199</v>
      </c>
    </row>
    <row r="231" spans="1:19">
      <c r="A231" s="130" t="s">
        <v>4077</v>
      </c>
      <c r="B231" s="130" t="s">
        <v>3887</v>
      </c>
      <c r="C231" s="130" t="s">
        <v>3983</v>
      </c>
      <c r="D231" s="130" t="s">
        <v>2571</v>
      </c>
      <c r="E231" s="130" t="s">
        <v>2556</v>
      </c>
      <c r="F231" s="130" t="s">
        <v>4023</v>
      </c>
      <c r="G231" t="s">
        <v>12259</v>
      </c>
      <c r="H231" s="130" t="s">
        <v>4077</v>
      </c>
      <c r="I231" s="130" t="s">
        <v>3887</v>
      </c>
      <c r="J231" s="130" t="s">
        <v>3983</v>
      </c>
      <c r="K231" s="130" t="s">
        <v>3947</v>
      </c>
      <c r="L231" s="130" t="s">
        <v>2556</v>
      </c>
      <c r="M231" s="130" t="s">
        <v>4069</v>
      </c>
      <c r="P231" s="113" t="s">
        <v>3874</v>
      </c>
      <c r="Q231" s="130" t="s">
        <v>6186</v>
      </c>
      <c r="R231" s="113" t="s">
        <v>3918</v>
      </c>
      <c r="S231" s="130" t="s">
        <v>6202</v>
      </c>
    </row>
    <row r="232" spans="1:19">
      <c r="A232" s="130" t="s">
        <v>4077</v>
      </c>
      <c r="B232" s="130" t="s">
        <v>3887</v>
      </c>
      <c r="C232" s="130" t="s">
        <v>3983</v>
      </c>
      <c r="D232" s="130" t="s">
        <v>2571</v>
      </c>
      <c r="E232" s="130" t="s">
        <v>3986</v>
      </c>
      <c r="F232" s="130" t="s">
        <v>4023</v>
      </c>
      <c r="G232" t="s">
        <v>12259</v>
      </c>
      <c r="H232" s="130" t="s">
        <v>4077</v>
      </c>
      <c r="I232" s="130" t="s">
        <v>3887</v>
      </c>
      <c r="J232" s="130" t="s">
        <v>3983</v>
      </c>
      <c r="K232" s="130" t="s">
        <v>3947</v>
      </c>
      <c r="L232" s="130" t="s">
        <v>3986</v>
      </c>
      <c r="M232" s="130" t="s">
        <v>4069</v>
      </c>
      <c r="P232" s="113" t="s">
        <v>3874</v>
      </c>
      <c r="Q232" s="130" t="s">
        <v>6189</v>
      </c>
      <c r="R232" s="113" t="s">
        <v>3918</v>
      </c>
      <c r="S232" s="130" t="s">
        <v>6205</v>
      </c>
    </row>
    <row r="233" spans="1:19">
      <c r="A233" s="130" t="s">
        <v>4077</v>
      </c>
      <c r="B233" s="130" t="s">
        <v>3887</v>
      </c>
      <c r="C233" s="130" t="s">
        <v>3983</v>
      </c>
      <c r="D233" s="130" t="s">
        <v>2571</v>
      </c>
      <c r="E233" s="130" t="s">
        <v>3988</v>
      </c>
      <c r="F233" s="130" t="s">
        <v>4024</v>
      </c>
      <c r="G233" t="s">
        <v>12259</v>
      </c>
      <c r="H233" s="130" t="s">
        <v>4077</v>
      </c>
      <c r="I233" s="130" t="s">
        <v>3887</v>
      </c>
      <c r="J233" s="130" t="s">
        <v>3983</v>
      </c>
      <c r="K233" s="130" t="s">
        <v>3947</v>
      </c>
      <c r="L233" s="130" t="s">
        <v>3988</v>
      </c>
      <c r="M233" s="130" t="s">
        <v>4018</v>
      </c>
      <c r="P233" s="113" t="s">
        <v>3874</v>
      </c>
      <c r="Q233" s="130" t="s">
        <v>6192</v>
      </c>
      <c r="R233" s="113" t="s">
        <v>3918</v>
      </c>
      <c r="S233" s="130" t="s">
        <v>6208</v>
      </c>
    </row>
    <row r="234" spans="1:19">
      <c r="A234" s="130" t="s">
        <v>4077</v>
      </c>
      <c r="B234" s="130" t="s">
        <v>3887</v>
      </c>
      <c r="C234" s="130" t="s">
        <v>3983</v>
      </c>
      <c r="D234" s="130" t="s">
        <v>2571</v>
      </c>
      <c r="E234" s="130" t="s">
        <v>3990</v>
      </c>
      <c r="F234" s="130" t="s">
        <v>4024</v>
      </c>
      <c r="G234" t="s">
        <v>12259</v>
      </c>
      <c r="H234" s="130" t="s">
        <v>4077</v>
      </c>
      <c r="I234" s="130" t="s">
        <v>3887</v>
      </c>
      <c r="J234" s="130" t="s">
        <v>3983</v>
      </c>
      <c r="K234" s="130" t="s">
        <v>3947</v>
      </c>
      <c r="L234" s="130" t="s">
        <v>3990</v>
      </c>
      <c r="M234" s="130" t="s">
        <v>4018</v>
      </c>
      <c r="P234" s="113" t="s">
        <v>3874</v>
      </c>
      <c r="Q234" s="130" t="s">
        <v>6195</v>
      </c>
      <c r="R234" s="113" t="s">
        <v>3918</v>
      </c>
      <c r="S234" s="130" t="s">
        <v>6210</v>
      </c>
    </row>
    <row r="235" spans="1:19">
      <c r="A235" s="130" t="s">
        <v>4077</v>
      </c>
      <c r="B235" s="130" t="s">
        <v>3887</v>
      </c>
      <c r="C235" s="130" t="s">
        <v>3983</v>
      </c>
      <c r="D235" s="130" t="s">
        <v>2571</v>
      </c>
      <c r="E235" s="130" t="s">
        <v>2734</v>
      </c>
      <c r="F235" s="130" t="s">
        <v>4025</v>
      </c>
      <c r="G235" t="s">
        <v>12259</v>
      </c>
      <c r="H235" s="130" t="s">
        <v>4077</v>
      </c>
      <c r="I235" s="130" t="s">
        <v>3887</v>
      </c>
      <c r="J235" s="130" t="s">
        <v>3983</v>
      </c>
      <c r="K235" s="130" t="s">
        <v>3947</v>
      </c>
      <c r="L235" s="130" t="s">
        <v>2734</v>
      </c>
      <c r="M235" s="130" t="s">
        <v>4044</v>
      </c>
      <c r="P235" s="113" t="s">
        <v>3874</v>
      </c>
      <c r="Q235" s="130" t="s">
        <v>6198</v>
      </c>
      <c r="R235" s="113" t="s">
        <v>3918</v>
      </c>
      <c r="S235" s="130" t="s">
        <v>6212</v>
      </c>
    </row>
    <row r="236" spans="1:19">
      <c r="A236" s="130" t="s">
        <v>4077</v>
      </c>
      <c r="B236" s="130" t="s">
        <v>3887</v>
      </c>
      <c r="C236" s="130" t="s">
        <v>3994</v>
      </c>
      <c r="D236" s="130" t="s">
        <v>3984</v>
      </c>
      <c r="E236" s="130" t="s">
        <v>2556</v>
      </c>
      <c r="F236" s="130" t="s">
        <v>4026</v>
      </c>
      <c r="G236" t="s">
        <v>12259</v>
      </c>
      <c r="H236" s="130" t="s">
        <v>4077</v>
      </c>
      <c r="I236" s="130" t="s">
        <v>3887</v>
      </c>
      <c r="J236" s="130" t="s">
        <v>3994</v>
      </c>
      <c r="K236" s="130" t="s">
        <v>3918</v>
      </c>
      <c r="L236" s="130" t="s">
        <v>2556</v>
      </c>
      <c r="M236" s="130" t="s">
        <v>4134</v>
      </c>
      <c r="P236" s="113" t="s">
        <v>3874</v>
      </c>
      <c r="Q236" s="130" t="s">
        <v>6201</v>
      </c>
      <c r="R236" s="113" t="s">
        <v>3918</v>
      </c>
      <c r="S236" s="130" t="s">
        <v>6215</v>
      </c>
    </row>
    <row r="237" spans="1:19">
      <c r="A237" s="130" t="s">
        <v>4077</v>
      </c>
      <c r="B237" s="130" t="s">
        <v>3887</v>
      </c>
      <c r="C237" s="130" t="s">
        <v>3994</v>
      </c>
      <c r="D237" s="130" t="s">
        <v>3984</v>
      </c>
      <c r="E237" s="130" t="s">
        <v>3986</v>
      </c>
      <c r="F237" s="130" t="s">
        <v>4027</v>
      </c>
      <c r="G237" t="s">
        <v>12259</v>
      </c>
      <c r="H237" s="130" t="s">
        <v>4077</v>
      </c>
      <c r="I237" s="130" t="s">
        <v>3887</v>
      </c>
      <c r="J237" s="130" t="s">
        <v>3994</v>
      </c>
      <c r="K237" s="130" t="s">
        <v>3918</v>
      </c>
      <c r="L237" s="130" t="s">
        <v>3986</v>
      </c>
      <c r="M237" s="130" t="s">
        <v>4135</v>
      </c>
      <c r="P237" s="113" t="s">
        <v>3874</v>
      </c>
      <c r="Q237" s="130" t="s">
        <v>6204</v>
      </c>
      <c r="R237" s="113" t="s">
        <v>3918</v>
      </c>
      <c r="S237" s="130" t="s">
        <v>6218</v>
      </c>
    </row>
    <row r="238" spans="1:19">
      <c r="A238" s="130" t="s">
        <v>4077</v>
      </c>
      <c r="B238" s="130" t="s">
        <v>3887</v>
      </c>
      <c r="C238" s="130" t="s">
        <v>3994</v>
      </c>
      <c r="D238" s="130" t="s">
        <v>3984</v>
      </c>
      <c r="E238" s="130" t="s">
        <v>3988</v>
      </c>
      <c r="F238" s="130" t="s">
        <v>4028</v>
      </c>
      <c r="G238" t="s">
        <v>12259</v>
      </c>
      <c r="H238" s="130" t="s">
        <v>4077</v>
      </c>
      <c r="I238" s="130" t="s">
        <v>3887</v>
      </c>
      <c r="J238" s="130" t="s">
        <v>3994</v>
      </c>
      <c r="K238" s="130" t="s">
        <v>3918</v>
      </c>
      <c r="L238" s="130" t="s">
        <v>3988</v>
      </c>
      <c r="M238" s="130" t="s">
        <v>4136</v>
      </c>
      <c r="P238" s="113" t="s">
        <v>3874</v>
      </c>
      <c r="Q238" s="130" t="s">
        <v>6207</v>
      </c>
      <c r="R238" s="113" t="s">
        <v>3918</v>
      </c>
      <c r="S238" s="130" t="s">
        <v>6221</v>
      </c>
    </row>
    <row r="239" spans="1:19">
      <c r="A239" s="130" t="s">
        <v>4077</v>
      </c>
      <c r="B239" s="130" t="s">
        <v>3887</v>
      </c>
      <c r="C239" s="130" t="s">
        <v>3994</v>
      </c>
      <c r="D239" s="130" t="s">
        <v>3984</v>
      </c>
      <c r="E239" s="130" t="s">
        <v>3990</v>
      </c>
      <c r="F239" s="130" t="s">
        <v>4028</v>
      </c>
      <c r="G239" t="s">
        <v>12259</v>
      </c>
      <c r="H239" s="130" t="s">
        <v>4077</v>
      </c>
      <c r="I239" s="130" t="s">
        <v>3887</v>
      </c>
      <c r="J239" s="130" t="s">
        <v>3994</v>
      </c>
      <c r="K239" s="130" t="s">
        <v>3918</v>
      </c>
      <c r="L239" s="130" t="s">
        <v>3990</v>
      </c>
      <c r="M239" s="130" t="s">
        <v>4136</v>
      </c>
      <c r="P239" s="113" t="s">
        <v>3874</v>
      </c>
      <c r="Q239" s="130" t="s">
        <v>6209</v>
      </c>
      <c r="R239" s="113" t="s">
        <v>3918</v>
      </c>
      <c r="S239" s="130" t="s">
        <v>6224</v>
      </c>
    </row>
    <row r="240" spans="1:19">
      <c r="A240" s="130" t="s">
        <v>4077</v>
      </c>
      <c r="B240" s="130" t="s">
        <v>3887</v>
      </c>
      <c r="C240" s="130" t="s">
        <v>3994</v>
      </c>
      <c r="D240" s="130" t="s">
        <v>2571</v>
      </c>
      <c r="E240" s="130" t="s">
        <v>2556</v>
      </c>
      <c r="F240" s="130" t="s">
        <v>4029</v>
      </c>
      <c r="G240" t="s">
        <v>12259</v>
      </c>
      <c r="H240" s="130" t="s">
        <v>4077</v>
      </c>
      <c r="I240" s="130" t="s">
        <v>3887</v>
      </c>
      <c r="J240" s="130" t="s">
        <v>3994</v>
      </c>
      <c r="K240" s="130" t="s">
        <v>3947</v>
      </c>
      <c r="L240" s="130" t="s">
        <v>2556</v>
      </c>
      <c r="M240" s="130" t="s">
        <v>4025</v>
      </c>
      <c r="P240" s="113" t="s">
        <v>3874</v>
      </c>
      <c r="Q240" s="130" t="s">
        <v>3606</v>
      </c>
      <c r="R240" s="113" t="s">
        <v>3918</v>
      </c>
      <c r="S240" s="130" t="s">
        <v>6227</v>
      </c>
    </row>
    <row r="241" spans="1:19">
      <c r="A241" s="130" t="s">
        <v>4077</v>
      </c>
      <c r="B241" s="130" t="s">
        <v>3887</v>
      </c>
      <c r="C241" s="130" t="s">
        <v>3994</v>
      </c>
      <c r="D241" s="130" t="s">
        <v>2571</v>
      </c>
      <c r="E241" s="130" t="s">
        <v>3986</v>
      </c>
      <c r="F241" s="130" t="s">
        <v>4029</v>
      </c>
      <c r="G241" t="s">
        <v>12259</v>
      </c>
      <c r="H241" s="130" t="s">
        <v>4077</v>
      </c>
      <c r="I241" s="130" t="s">
        <v>3887</v>
      </c>
      <c r="J241" s="130" t="s">
        <v>3994</v>
      </c>
      <c r="K241" s="130" t="s">
        <v>3947</v>
      </c>
      <c r="L241" s="130" t="s">
        <v>3986</v>
      </c>
      <c r="M241" s="130" t="s">
        <v>4025</v>
      </c>
      <c r="P241" s="113" t="s">
        <v>3874</v>
      </c>
      <c r="Q241" s="130" t="s">
        <v>6214</v>
      </c>
      <c r="R241" s="113" t="s">
        <v>3918</v>
      </c>
      <c r="S241" s="130" t="s">
        <v>6230</v>
      </c>
    </row>
    <row r="242" spans="1:19">
      <c r="A242" s="130" t="s">
        <v>4077</v>
      </c>
      <c r="B242" s="130" t="s">
        <v>3887</v>
      </c>
      <c r="C242" s="130" t="s">
        <v>3994</v>
      </c>
      <c r="D242" s="130" t="s">
        <v>2571</v>
      </c>
      <c r="E242" s="130" t="s">
        <v>3988</v>
      </c>
      <c r="F242" s="130" t="s">
        <v>4025</v>
      </c>
      <c r="G242" t="s">
        <v>12259</v>
      </c>
      <c r="H242" s="130" t="s">
        <v>4077</v>
      </c>
      <c r="I242" s="130" t="s">
        <v>3887</v>
      </c>
      <c r="J242" s="130" t="s">
        <v>3994</v>
      </c>
      <c r="K242" s="130" t="s">
        <v>3947</v>
      </c>
      <c r="L242" s="130" t="s">
        <v>3988</v>
      </c>
      <c r="M242" s="130" t="s">
        <v>4044</v>
      </c>
      <c r="P242" s="113" t="s">
        <v>3874</v>
      </c>
      <c r="Q242" s="130" t="s">
        <v>6217</v>
      </c>
      <c r="R242" s="113" t="s">
        <v>3918</v>
      </c>
      <c r="S242" s="130" t="s">
        <v>6233</v>
      </c>
    </row>
    <row r="243" spans="1:19">
      <c r="A243" s="130" t="s">
        <v>4077</v>
      </c>
      <c r="B243" s="130" t="s">
        <v>3887</v>
      </c>
      <c r="C243" s="130" t="s">
        <v>3994</v>
      </c>
      <c r="D243" s="130" t="s">
        <v>2571</v>
      </c>
      <c r="E243" s="130" t="s">
        <v>3990</v>
      </c>
      <c r="F243" s="130" t="s">
        <v>4025</v>
      </c>
      <c r="G243" t="s">
        <v>12259</v>
      </c>
      <c r="H243" s="130" t="s">
        <v>4077</v>
      </c>
      <c r="I243" s="130" t="s">
        <v>3887</v>
      </c>
      <c r="J243" s="130" t="s">
        <v>3994</v>
      </c>
      <c r="K243" s="130" t="s">
        <v>3947</v>
      </c>
      <c r="L243" s="130" t="s">
        <v>3990</v>
      </c>
      <c r="M243" s="130" t="s">
        <v>4044</v>
      </c>
      <c r="P243" s="113" t="s">
        <v>3874</v>
      </c>
      <c r="Q243" s="130" t="s">
        <v>6220</v>
      </c>
      <c r="R243" s="113" t="s">
        <v>3918</v>
      </c>
      <c r="S243" s="130" t="s">
        <v>6236</v>
      </c>
    </row>
    <row r="244" spans="1:19">
      <c r="A244" s="130" t="s">
        <v>4077</v>
      </c>
      <c r="B244" s="130" t="s">
        <v>3887</v>
      </c>
      <c r="C244" s="130" t="s">
        <v>3994</v>
      </c>
      <c r="D244" s="130" t="s">
        <v>2571</v>
      </c>
      <c r="E244" s="130" t="s">
        <v>2734</v>
      </c>
      <c r="F244" s="130" t="s">
        <v>4030</v>
      </c>
      <c r="G244" t="s">
        <v>12259</v>
      </c>
      <c r="H244" s="130" t="s">
        <v>4077</v>
      </c>
      <c r="I244" s="130" t="s">
        <v>3887</v>
      </c>
      <c r="J244" s="130" t="s">
        <v>3994</v>
      </c>
      <c r="K244" s="130" t="s">
        <v>3947</v>
      </c>
      <c r="L244" s="130" t="s">
        <v>2734</v>
      </c>
      <c r="M244" s="130" t="s">
        <v>4137</v>
      </c>
      <c r="P244" s="113" t="s">
        <v>3874</v>
      </c>
      <c r="Q244" s="130" t="s">
        <v>6223</v>
      </c>
      <c r="R244" s="113" t="s">
        <v>3918</v>
      </c>
      <c r="S244" s="130" t="s">
        <v>6239</v>
      </c>
    </row>
    <row r="245" spans="1:19">
      <c r="A245" s="130" t="s">
        <v>4077</v>
      </c>
      <c r="B245" s="130" t="s">
        <v>3887</v>
      </c>
      <c r="C245" s="130" t="s">
        <v>4001</v>
      </c>
      <c r="D245" s="130" t="s">
        <v>3984</v>
      </c>
      <c r="E245" s="130" t="s">
        <v>2556</v>
      </c>
      <c r="F245" s="130" t="s">
        <v>4031</v>
      </c>
      <c r="G245" t="s">
        <v>12259</v>
      </c>
      <c r="H245" s="130" t="s">
        <v>4077</v>
      </c>
      <c r="I245" s="130" t="s">
        <v>3887</v>
      </c>
      <c r="J245" s="130" t="s">
        <v>4001</v>
      </c>
      <c r="K245" s="130" t="s">
        <v>3918</v>
      </c>
      <c r="L245" s="130" t="s">
        <v>2556</v>
      </c>
      <c r="M245" s="130" t="s">
        <v>4138</v>
      </c>
      <c r="P245" s="113" t="s">
        <v>3874</v>
      </c>
      <c r="Q245" s="130" t="s">
        <v>6226</v>
      </c>
      <c r="R245" s="113" t="s">
        <v>3918</v>
      </c>
      <c r="S245" s="130" t="s">
        <v>5667</v>
      </c>
    </row>
    <row r="246" spans="1:19">
      <c r="A246" s="130" t="s">
        <v>4077</v>
      </c>
      <c r="B246" s="130" t="s">
        <v>3887</v>
      </c>
      <c r="C246" s="130" t="s">
        <v>4001</v>
      </c>
      <c r="D246" s="130" t="s">
        <v>3984</v>
      </c>
      <c r="E246" s="130" t="s">
        <v>3986</v>
      </c>
      <c r="F246" s="130" t="s">
        <v>4032</v>
      </c>
      <c r="G246" t="s">
        <v>12259</v>
      </c>
      <c r="H246" s="130" t="s">
        <v>4077</v>
      </c>
      <c r="I246" s="130" t="s">
        <v>3887</v>
      </c>
      <c r="J246" s="130" t="s">
        <v>4001</v>
      </c>
      <c r="K246" s="130" t="s">
        <v>3918</v>
      </c>
      <c r="L246" s="130" t="s">
        <v>3986</v>
      </c>
      <c r="M246" s="130" t="s">
        <v>4139</v>
      </c>
      <c r="P246" s="113" t="s">
        <v>3874</v>
      </c>
      <c r="Q246" s="130" t="s">
        <v>6229</v>
      </c>
      <c r="R246" s="113" t="s">
        <v>3918</v>
      </c>
      <c r="S246" s="130" t="s">
        <v>6243</v>
      </c>
    </row>
    <row r="247" spans="1:19">
      <c r="A247" s="130" t="s">
        <v>4077</v>
      </c>
      <c r="B247" s="130" t="s">
        <v>3887</v>
      </c>
      <c r="C247" s="130" t="s">
        <v>4001</v>
      </c>
      <c r="D247" s="130" t="s">
        <v>3984</v>
      </c>
      <c r="E247" s="130" t="s">
        <v>3988</v>
      </c>
      <c r="F247" s="130" t="s">
        <v>4033</v>
      </c>
      <c r="G247" t="s">
        <v>12259</v>
      </c>
      <c r="H247" s="130" t="s">
        <v>4077</v>
      </c>
      <c r="I247" s="130" t="s">
        <v>3887</v>
      </c>
      <c r="J247" s="130" t="s">
        <v>4001</v>
      </c>
      <c r="K247" s="130" t="s">
        <v>3918</v>
      </c>
      <c r="L247" s="130" t="s">
        <v>3988</v>
      </c>
      <c r="M247" s="130" t="s">
        <v>3989</v>
      </c>
      <c r="P247" s="113" t="s">
        <v>3874</v>
      </c>
      <c r="Q247" s="130" t="s">
        <v>6232</v>
      </c>
      <c r="R247" s="113" t="s">
        <v>3918</v>
      </c>
      <c r="S247" s="130" t="s">
        <v>6246</v>
      </c>
    </row>
    <row r="248" spans="1:19">
      <c r="A248" s="130" t="s">
        <v>4077</v>
      </c>
      <c r="B248" s="130" t="s">
        <v>3887</v>
      </c>
      <c r="C248" s="130" t="s">
        <v>4001</v>
      </c>
      <c r="D248" s="130" t="s">
        <v>3984</v>
      </c>
      <c r="E248" s="130" t="s">
        <v>3990</v>
      </c>
      <c r="F248" s="130" t="s">
        <v>4033</v>
      </c>
      <c r="G248" t="s">
        <v>12259</v>
      </c>
      <c r="H248" s="130" t="s">
        <v>4077</v>
      </c>
      <c r="I248" s="130" t="s">
        <v>3887</v>
      </c>
      <c r="J248" s="130" t="s">
        <v>4001</v>
      </c>
      <c r="K248" s="130" t="s">
        <v>3918</v>
      </c>
      <c r="L248" s="130" t="s">
        <v>3990</v>
      </c>
      <c r="M248" s="130" t="s">
        <v>3989</v>
      </c>
      <c r="P248" s="113" t="s">
        <v>3874</v>
      </c>
      <c r="Q248" s="130" t="s">
        <v>6235</v>
      </c>
      <c r="R248" s="113" t="s">
        <v>3918</v>
      </c>
      <c r="S248" s="130" t="s">
        <v>6249</v>
      </c>
    </row>
    <row r="249" spans="1:19">
      <c r="A249" s="130" t="s">
        <v>4077</v>
      </c>
      <c r="B249" s="130" t="s">
        <v>3887</v>
      </c>
      <c r="C249" s="130" t="s">
        <v>4001</v>
      </c>
      <c r="D249" s="130" t="s">
        <v>2571</v>
      </c>
      <c r="E249" s="130" t="s">
        <v>2556</v>
      </c>
      <c r="F249" s="130" t="s">
        <v>4034</v>
      </c>
      <c r="G249" t="s">
        <v>12259</v>
      </c>
      <c r="H249" s="130" t="s">
        <v>4077</v>
      </c>
      <c r="I249" s="130" t="s">
        <v>3887</v>
      </c>
      <c r="J249" s="130" t="s">
        <v>4001</v>
      </c>
      <c r="K249" s="130" t="s">
        <v>3947</v>
      </c>
      <c r="L249" s="130" t="s">
        <v>2556</v>
      </c>
      <c r="M249" s="130" t="s">
        <v>4140</v>
      </c>
      <c r="P249" s="113" t="s">
        <v>3874</v>
      </c>
      <c r="Q249" s="130" t="s">
        <v>6238</v>
      </c>
      <c r="R249" s="113" t="s">
        <v>3918</v>
      </c>
      <c r="S249" s="130" t="s">
        <v>6252</v>
      </c>
    </row>
    <row r="250" spans="1:19">
      <c r="A250" s="130" t="s">
        <v>4077</v>
      </c>
      <c r="B250" s="130" t="s">
        <v>3887</v>
      </c>
      <c r="C250" s="130" t="s">
        <v>4001</v>
      </c>
      <c r="D250" s="130" t="s">
        <v>2571</v>
      </c>
      <c r="E250" s="130" t="s">
        <v>3986</v>
      </c>
      <c r="F250" s="130" t="s">
        <v>4034</v>
      </c>
      <c r="G250" t="s">
        <v>12259</v>
      </c>
      <c r="H250" s="130" t="s">
        <v>4077</v>
      </c>
      <c r="I250" s="130" t="s">
        <v>3887</v>
      </c>
      <c r="J250" s="130" t="s">
        <v>4001</v>
      </c>
      <c r="K250" s="130" t="s">
        <v>3947</v>
      </c>
      <c r="L250" s="130" t="s">
        <v>3986</v>
      </c>
      <c r="M250" s="130" t="s">
        <v>4140</v>
      </c>
      <c r="P250" s="113" t="s">
        <v>3874</v>
      </c>
      <c r="Q250" s="130" t="s">
        <v>3816</v>
      </c>
      <c r="R250" s="113" t="s">
        <v>3918</v>
      </c>
      <c r="S250" s="130" t="s">
        <v>6255</v>
      </c>
    </row>
    <row r="251" spans="1:19">
      <c r="A251" s="130" t="s">
        <v>4077</v>
      </c>
      <c r="B251" s="130" t="s">
        <v>3887</v>
      </c>
      <c r="C251" s="130" t="s">
        <v>4001</v>
      </c>
      <c r="D251" s="130" t="s">
        <v>2571</v>
      </c>
      <c r="E251" s="130" t="s">
        <v>3988</v>
      </c>
      <c r="F251" s="130" t="s">
        <v>4035</v>
      </c>
      <c r="G251" t="s">
        <v>12259</v>
      </c>
      <c r="H251" s="130" t="s">
        <v>4077</v>
      </c>
      <c r="I251" s="130" t="s">
        <v>3887</v>
      </c>
      <c r="J251" s="130" t="s">
        <v>4001</v>
      </c>
      <c r="K251" s="130" t="s">
        <v>3947</v>
      </c>
      <c r="L251" s="130" t="s">
        <v>3988</v>
      </c>
      <c r="M251" s="130" t="s">
        <v>4036</v>
      </c>
      <c r="P251" s="113" t="s">
        <v>3874</v>
      </c>
      <c r="Q251" s="130" t="s">
        <v>6242</v>
      </c>
      <c r="R251" s="113" t="s">
        <v>3918</v>
      </c>
      <c r="S251" s="130" t="s">
        <v>6258</v>
      </c>
    </row>
    <row r="252" spans="1:19">
      <c r="A252" s="130" t="s">
        <v>4077</v>
      </c>
      <c r="B252" s="130" t="s">
        <v>3887</v>
      </c>
      <c r="C252" s="130" t="s">
        <v>4001</v>
      </c>
      <c r="D252" s="130" t="s">
        <v>2571</v>
      </c>
      <c r="E252" s="130" t="s">
        <v>3990</v>
      </c>
      <c r="F252" s="130" t="s">
        <v>4035</v>
      </c>
      <c r="G252" t="s">
        <v>12259</v>
      </c>
      <c r="H252" s="130" t="s">
        <v>4077</v>
      </c>
      <c r="I252" s="130" t="s">
        <v>3887</v>
      </c>
      <c r="J252" s="130" t="s">
        <v>4001</v>
      </c>
      <c r="K252" s="130" t="s">
        <v>3947</v>
      </c>
      <c r="L252" s="130" t="s">
        <v>3990</v>
      </c>
      <c r="M252" s="130" t="s">
        <v>4036</v>
      </c>
      <c r="P252" s="113" t="s">
        <v>3874</v>
      </c>
      <c r="Q252" s="130" t="s">
        <v>6245</v>
      </c>
      <c r="R252" s="113" t="s">
        <v>3918</v>
      </c>
      <c r="S252" s="130" t="s">
        <v>6261</v>
      </c>
    </row>
    <row r="253" spans="1:19">
      <c r="A253" s="130" t="s">
        <v>4077</v>
      </c>
      <c r="B253" s="130" t="s">
        <v>3887</v>
      </c>
      <c r="C253" s="130" t="s">
        <v>4001</v>
      </c>
      <c r="D253" s="130" t="s">
        <v>2571</v>
      </c>
      <c r="E253" s="130" t="s">
        <v>2734</v>
      </c>
      <c r="F253" s="130" t="s">
        <v>4036</v>
      </c>
      <c r="G253" t="s">
        <v>12259</v>
      </c>
      <c r="H253" s="130" t="s">
        <v>4077</v>
      </c>
      <c r="I253" s="130" t="s">
        <v>3887</v>
      </c>
      <c r="J253" s="130" t="s">
        <v>4001</v>
      </c>
      <c r="K253" s="130" t="s">
        <v>3947</v>
      </c>
      <c r="L253" s="130" t="s">
        <v>2734</v>
      </c>
      <c r="M253" s="130" t="s">
        <v>4141</v>
      </c>
      <c r="P253" s="113" t="s">
        <v>3874</v>
      </c>
      <c r="Q253" s="130" t="s">
        <v>6248</v>
      </c>
      <c r="R253" s="113" t="s">
        <v>3918</v>
      </c>
      <c r="S253" s="130" t="s">
        <v>6264</v>
      </c>
    </row>
    <row r="254" spans="1:19">
      <c r="A254" s="130" t="s">
        <v>4077</v>
      </c>
      <c r="B254" s="130" t="s">
        <v>3887</v>
      </c>
      <c r="C254" s="130" t="s">
        <v>4007</v>
      </c>
      <c r="D254" s="130" t="s">
        <v>3984</v>
      </c>
      <c r="E254" s="130" t="s">
        <v>2556</v>
      </c>
      <c r="F254" s="130" t="s">
        <v>4016</v>
      </c>
      <c r="G254" t="s">
        <v>12259</v>
      </c>
      <c r="H254" s="130" t="s">
        <v>4077</v>
      </c>
      <c r="I254" s="130" t="s">
        <v>3887</v>
      </c>
      <c r="J254" s="130" t="s">
        <v>4007</v>
      </c>
      <c r="K254" s="130" t="s">
        <v>3918</v>
      </c>
      <c r="L254" s="130" t="s">
        <v>2556</v>
      </c>
      <c r="M254" s="130" t="s">
        <v>4129</v>
      </c>
      <c r="P254" s="113" t="s">
        <v>3874</v>
      </c>
      <c r="Q254" s="130" t="s">
        <v>6251</v>
      </c>
      <c r="R254" s="113" t="s">
        <v>3918</v>
      </c>
      <c r="S254" s="130" t="s">
        <v>6267</v>
      </c>
    </row>
    <row r="255" spans="1:19">
      <c r="A255" s="130" t="s">
        <v>4077</v>
      </c>
      <c r="B255" s="130" t="s">
        <v>3887</v>
      </c>
      <c r="C255" s="130" t="s">
        <v>4007</v>
      </c>
      <c r="D255" s="130" t="s">
        <v>3984</v>
      </c>
      <c r="E255" s="130" t="s">
        <v>3986</v>
      </c>
      <c r="F255" s="130" t="s">
        <v>4037</v>
      </c>
      <c r="G255" t="s">
        <v>12259</v>
      </c>
      <c r="H255" s="130" t="s">
        <v>4077</v>
      </c>
      <c r="I255" s="130" t="s">
        <v>3887</v>
      </c>
      <c r="J255" s="130" t="s">
        <v>4007</v>
      </c>
      <c r="K255" s="130" t="s">
        <v>3918</v>
      </c>
      <c r="L255" s="130" t="s">
        <v>3986</v>
      </c>
      <c r="M255" s="130" t="s">
        <v>4142</v>
      </c>
      <c r="P255" s="113" t="s">
        <v>3874</v>
      </c>
      <c r="Q255" s="130" t="s">
        <v>6254</v>
      </c>
      <c r="R255" s="113" t="s">
        <v>3918</v>
      </c>
      <c r="S255" s="130" t="s">
        <v>6269</v>
      </c>
    </row>
    <row r="256" spans="1:19">
      <c r="A256" s="130" t="s">
        <v>4077</v>
      </c>
      <c r="B256" s="130" t="s">
        <v>3887</v>
      </c>
      <c r="C256" s="130" t="s">
        <v>4007</v>
      </c>
      <c r="D256" s="130" t="s">
        <v>3984</v>
      </c>
      <c r="E256" s="130" t="s">
        <v>3988</v>
      </c>
      <c r="F256" s="130" t="s">
        <v>823</v>
      </c>
      <c r="G256" t="s">
        <v>12259</v>
      </c>
      <c r="H256" s="130" t="s">
        <v>4077</v>
      </c>
      <c r="I256" s="130" t="s">
        <v>3887</v>
      </c>
      <c r="J256" s="130" t="s">
        <v>4007</v>
      </c>
      <c r="K256" s="130" t="s">
        <v>3918</v>
      </c>
      <c r="L256" s="130" t="s">
        <v>3988</v>
      </c>
      <c r="M256" s="130" t="s">
        <v>4143</v>
      </c>
      <c r="P256" s="113" t="s">
        <v>3874</v>
      </c>
      <c r="Q256" s="130" t="s">
        <v>6257</v>
      </c>
      <c r="R256" s="113" t="s">
        <v>3918</v>
      </c>
      <c r="S256" s="130" t="s">
        <v>6272</v>
      </c>
    </row>
    <row r="257" spans="1:19">
      <c r="A257" s="130" t="s">
        <v>4077</v>
      </c>
      <c r="B257" s="130" t="s">
        <v>3887</v>
      </c>
      <c r="C257" s="130" t="s">
        <v>4007</v>
      </c>
      <c r="D257" s="130" t="s">
        <v>3984</v>
      </c>
      <c r="E257" s="130" t="s">
        <v>3990</v>
      </c>
      <c r="F257" s="130" t="s">
        <v>823</v>
      </c>
      <c r="G257" t="s">
        <v>12259</v>
      </c>
      <c r="H257" s="130" t="s">
        <v>4077</v>
      </c>
      <c r="I257" s="130" t="s">
        <v>3887</v>
      </c>
      <c r="J257" s="130" t="s">
        <v>4007</v>
      </c>
      <c r="K257" s="130" t="s">
        <v>3918</v>
      </c>
      <c r="L257" s="130" t="s">
        <v>3990</v>
      </c>
      <c r="M257" s="130" t="s">
        <v>4143</v>
      </c>
      <c r="P257" s="113" t="s">
        <v>3874</v>
      </c>
      <c r="Q257" s="130" t="s">
        <v>6260</v>
      </c>
      <c r="R257" s="113" t="s">
        <v>3918</v>
      </c>
      <c r="S257" s="130" t="s">
        <v>6275</v>
      </c>
    </row>
    <row r="258" spans="1:19">
      <c r="A258" s="130" t="s">
        <v>4077</v>
      </c>
      <c r="B258" s="130" t="s">
        <v>3887</v>
      </c>
      <c r="C258" s="130" t="s">
        <v>4007</v>
      </c>
      <c r="D258" s="130" t="s">
        <v>2571</v>
      </c>
      <c r="E258" s="130" t="s">
        <v>2556</v>
      </c>
      <c r="F258" s="130" t="s">
        <v>4038</v>
      </c>
      <c r="G258" t="s">
        <v>12259</v>
      </c>
      <c r="H258" s="130" t="s">
        <v>4077</v>
      </c>
      <c r="I258" s="130" t="s">
        <v>3887</v>
      </c>
      <c r="J258" s="130" t="s">
        <v>4007</v>
      </c>
      <c r="K258" s="130" t="s">
        <v>3947</v>
      </c>
      <c r="L258" s="130" t="s">
        <v>2556</v>
      </c>
      <c r="M258" s="130" t="s">
        <v>4144</v>
      </c>
      <c r="P258" s="113" t="s">
        <v>3874</v>
      </c>
      <c r="Q258" s="130" t="s">
        <v>6263</v>
      </c>
      <c r="R258" s="113" t="s">
        <v>3918</v>
      </c>
      <c r="S258" s="130" t="s">
        <v>6278</v>
      </c>
    </row>
    <row r="259" spans="1:19">
      <c r="A259" s="130" t="s">
        <v>4077</v>
      </c>
      <c r="B259" s="130" t="s">
        <v>3887</v>
      </c>
      <c r="C259" s="130" t="s">
        <v>4007</v>
      </c>
      <c r="D259" s="130" t="s">
        <v>2571</v>
      </c>
      <c r="E259" s="130" t="s">
        <v>3986</v>
      </c>
      <c r="F259" s="130" t="s">
        <v>4038</v>
      </c>
      <c r="G259" t="s">
        <v>12259</v>
      </c>
      <c r="H259" s="130" t="s">
        <v>4077</v>
      </c>
      <c r="I259" s="130" t="s">
        <v>3887</v>
      </c>
      <c r="J259" s="130" t="s">
        <v>4007</v>
      </c>
      <c r="K259" s="130" t="s">
        <v>3947</v>
      </c>
      <c r="L259" s="130" t="s">
        <v>3986</v>
      </c>
      <c r="M259" s="130" t="s">
        <v>4144</v>
      </c>
      <c r="P259" s="113" t="s">
        <v>3874</v>
      </c>
      <c r="Q259" s="130" t="s">
        <v>6266</v>
      </c>
      <c r="R259" s="113" t="s">
        <v>3918</v>
      </c>
      <c r="S259" s="130" t="s">
        <v>6281</v>
      </c>
    </row>
    <row r="260" spans="1:19">
      <c r="A260" s="130" t="s">
        <v>4077</v>
      </c>
      <c r="B260" s="130" t="s">
        <v>3887</v>
      </c>
      <c r="C260" s="130" t="s">
        <v>4007</v>
      </c>
      <c r="D260" s="130" t="s">
        <v>2571</v>
      </c>
      <c r="E260" s="130" t="s">
        <v>3988</v>
      </c>
      <c r="F260" s="130" t="s">
        <v>4039</v>
      </c>
      <c r="G260" t="s">
        <v>12259</v>
      </c>
      <c r="H260" s="130" t="s">
        <v>4077</v>
      </c>
      <c r="I260" s="130" t="s">
        <v>3887</v>
      </c>
      <c r="J260" s="130" t="s">
        <v>4007</v>
      </c>
      <c r="K260" s="130" t="s">
        <v>3947</v>
      </c>
      <c r="L260" s="130" t="s">
        <v>3988</v>
      </c>
      <c r="M260" s="130" t="s">
        <v>4063</v>
      </c>
      <c r="P260" s="113" t="s">
        <v>3874</v>
      </c>
      <c r="Q260" s="130" t="s">
        <v>3608</v>
      </c>
      <c r="R260" s="113" t="s">
        <v>3918</v>
      </c>
      <c r="S260" s="130" t="s">
        <v>6284</v>
      </c>
    </row>
    <row r="261" spans="1:19">
      <c r="A261" s="130" t="s">
        <v>4077</v>
      </c>
      <c r="B261" s="130" t="s">
        <v>3887</v>
      </c>
      <c r="C261" s="130" t="s">
        <v>4007</v>
      </c>
      <c r="D261" s="130" t="s">
        <v>2571</v>
      </c>
      <c r="E261" s="130" t="s">
        <v>3990</v>
      </c>
      <c r="F261" s="130" t="s">
        <v>4039</v>
      </c>
      <c r="G261" t="s">
        <v>12259</v>
      </c>
      <c r="H261" s="130" t="s">
        <v>4077</v>
      </c>
      <c r="I261" s="130" t="s">
        <v>3887</v>
      </c>
      <c r="J261" s="130" t="s">
        <v>4007</v>
      </c>
      <c r="K261" s="130" t="s">
        <v>3947</v>
      </c>
      <c r="L261" s="130" t="s">
        <v>3990</v>
      </c>
      <c r="M261" s="130" t="s">
        <v>4063</v>
      </c>
      <c r="P261" s="113" t="s">
        <v>3874</v>
      </c>
      <c r="Q261" s="130" t="s">
        <v>6271</v>
      </c>
      <c r="R261" s="113" t="s">
        <v>3918</v>
      </c>
      <c r="S261" s="130" t="s">
        <v>6287</v>
      </c>
    </row>
    <row r="262" spans="1:19">
      <c r="A262" s="130" t="s">
        <v>4077</v>
      </c>
      <c r="B262" s="130" t="s">
        <v>3887</v>
      </c>
      <c r="C262" s="130" t="s">
        <v>4007</v>
      </c>
      <c r="D262" s="130" t="s">
        <v>2571</v>
      </c>
      <c r="E262" s="130" t="s">
        <v>2734</v>
      </c>
      <c r="F262" s="130" t="s">
        <v>4010</v>
      </c>
      <c r="G262" t="s">
        <v>12259</v>
      </c>
      <c r="H262" s="130" t="s">
        <v>4077</v>
      </c>
      <c r="I262" s="130" t="s">
        <v>3887</v>
      </c>
      <c r="J262" s="130" t="s">
        <v>4007</v>
      </c>
      <c r="K262" s="130" t="s">
        <v>3947</v>
      </c>
      <c r="L262" s="130" t="s">
        <v>2734</v>
      </c>
      <c r="M262" s="130" t="s">
        <v>4126</v>
      </c>
      <c r="P262" s="113" t="s">
        <v>3874</v>
      </c>
      <c r="Q262" s="130" t="s">
        <v>6274</v>
      </c>
      <c r="R262" s="113" t="s">
        <v>3918</v>
      </c>
      <c r="S262" s="130" t="s">
        <v>6290</v>
      </c>
    </row>
    <row r="263" spans="1:19">
      <c r="A263" s="130" t="s">
        <v>4077</v>
      </c>
      <c r="B263" s="130" t="s">
        <v>3887</v>
      </c>
      <c r="C263" s="130" t="s">
        <v>4013</v>
      </c>
      <c r="D263" s="130" t="s">
        <v>3984</v>
      </c>
      <c r="E263" s="130" t="s">
        <v>2556</v>
      </c>
      <c r="F263" s="130" t="s">
        <v>4020</v>
      </c>
      <c r="G263" t="s">
        <v>12259</v>
      </c>
      <c r="H263" s="130" t="s">
        <v>4077</v>
      </c>
      <c r="I263" s="130" t="s">
        <v>3887</v>
      </c>
      <c r="J263" s="130" t="s">
        <v>4013</v>
      </c>
      <c r="K263" s="130" t="s">
        <v>3918</v>
      </c>
      <c r="L263" s="130" t="s">
        <v>2556</v>
      </c>
      <c r="M263" s="130" t="s">
        <v>4132</v>
      </c>
      <c r="P263" s="113" t="s">
        <v>3874</v>
      </c>
      <c r="Q263" s="130" t="s">
        <v>6277</v>
      </c>
      <c r="R263" s="113" t="s">
        <v>3918</v>
      </c>
      <c r="S263" s="130" t="s">
        <v>3777</v>
      </c>
    </row>
    <row r="264" spans="1:19">
      <c r="A264" s="130" t="s">
        <v>4077</v>
      </c>
      <c r="B264" s="130" t="s">
        <v>3887</v>
      </c>
      <c r="C264" s="130" t="s">
        <v>4013</v>
      </c>
      <c r="D264" s="130" t="s">
        <v>3984</v>
      </c>
      <c r="E264" s="130" t="s">
        <v>3986</v>
      </c>
      <c r="F264" s="130" t="s">
        <v>4021</v>
      </c>
      <c r="G264" t="s">
        <v>12259</v>
      </c>
      <c r="H264" s="130" t="s">
        <v>4077</v>
      </c>
      <c r="I264" s="130" t="s">
        <v>3887</v>
      </c>
      <c r="J264" s="130" t="s">
        <v>4013</v>
      </c>
      <c r="K264" s="130" t="s">
        <v>3918</v>
      </c>
      <c r="L264" s="130" t="s">
        <v>3986</v>
      </c>
      <c r="M264" s="130" t="s">
        <v>4045</v>
      </c>
      <c r="P264" s="113" t="s">
        <v>3874</v>
      </c>
      <c r="Q264" s="130" t="s">
        <v>6280</v>
      </c>
      <c r="R264" s="113" t="s">
        <v>3918</v>
      </c>
      <c r="S264" s="130" t="s">
        <v>6295</v>
      </c>
    </row>
    <row r="265" spans="1:19">
      <c r="A265" s="130" t="s">
        <v>4077</v>
      </c>
      <c r="B265" s="130" t="s">
        <v>3887</v>
      </c>
      <c r="C265" s="130" t="s">
        <v>4013</v>
      </c>
      <c r="D265" s="130" t="s">
        <v>3984</v>
      </c>
      <c r="E265" s="130" t="s">
        <v>3988</v>
      </c>
      <c r="F265" s="130" t="s">
        <v>4022</v>
      </c>
      <c r="G265" t="s">
        <v>12259</v>
      </c>
      <c r="H265" s="130" t="s">
        <v>4077</v>
      </c>
      <c r="I265" s="130" t="s">
        <v>3887</v>
      </c>
      <c r="J265" s="130" t="s">
        <v>4013</v>
      </c>
      <c r="K265" s="130" t="s">
        <v>3918</v>
      </c>
      <c r="L265" s="130" t="s">
        <v>3988</v>
      </c>
      <c r="M265" s="130" t="s">
        <v>4133</v>
      </c>
      <c r="P265" s="113" t="s">
        <v>3874</v>
      </c>
      <c r="Q265" s="130" t="s">
        <v>6283</v>
      </c>
      <c r="R265" s="113" t="s">
        <v>3918</v>
      </c>
      <c r="S265" s="130" t="s">
        <v>6297</v>
      </c>
    </row>
    <row r="266" spans="1:19">
      <c r="A266" s="130" t="s">
        <v>4077</v>
      </c>
      <c r="B266" s="130" t="s">
        <v>3887</v>
      </c>
      <c r="C266" s="130" t="s">
        <v>4013</v>
      </c>
      <c r="D266" s="130" t="s">
        <v>3984</v>
      </c>
      <c r="E266" s="130" t="s">
        <v>3990</v>
      </c>
      <c r="F266" s="130" t="s">
        <v>4022</v>
      </c>
      <c r="G266" t="s">
        <v>12259</v>
      </c>
      <c r="H266" s="130" t="s">
        <v>4077</v>
      </c>
      <c r="I266" s="130" t="s">
        <v>3887</v>
      </c>
      <c r="J266" s="130" t="s">
        <v>4013</v>
      </c>
      <c r="K266" s="130" t="s">
        <v>3918</v>
      </c>
      <c r="L266" s="130" t="s">
        <v>3990</v>
      </c>
      <c r="M266" s="130" t="s">
        <v>4133</v>
      </c>
      <c r="P266" s="113" t="s">
        <v>3874</v>
      </c>
      <c r="Q266" s="130" t="s">
        <v>6286</v>
      </c>
      <c r="R266" s="113" t="s">
        <v>3918</v>
      </c>
      <c r="S266" s="130" t="s">
        <v>6300</v>
      </c>
    </row>
    <row r="267" spans="1:19">
      <c r="A267" s="130" t="s">
        <v>4077</v>
      </c>
      <c r="B267" s="130" t="s">
        <v>3887</v>
      </c>
      <c r="C267" s="130" t="s">
        <v>4013</v>
      </c>
      <c r="D267" s="130" t="s">
        <v>2571</v>
      </c>
      <c r="E267" s="130" t="s">
        <v>2556</v>
      </c>
      <c r="F267" s="130" t="s">
        <v>4023</v>
      </c>
      <c r="G267" t="s">
        <v>12259</v>
      </c>
      <c r="H267" s="130" t="s">
        <v>4077</v>
      </c>
      <c r="I267" s="130" t="s">
        <v>3887</v>
      </c>
      <c r="J267" s="130" t="s">
        <v>4013</v>
      </c>
      <c r="K267" s="130" t="s">
        <v>3947</v>
      </c>
      <c r="L267" s="130" t="s">
        <v>2556</v>
      </c>
      <c r="M267" s="130" t="s">
        <v>4069</v>
      </c>
      <c r="P267" s="113" t="s">
        <v>3874</v>
      </c>
      <c r="Q267" s="130" t="s">
        <v>6289</v>
      </c>
      <c r="R267" s="113" t="s">
        <v>3918</v>
      </c>
      <c r="S267" s="130" t="s">
        <v>6303</v>
      </c>
    </row>
    <row r="268" spans="1:19">
      <c r="A268" s="130" t="s">
        <v>4077</v>
      </c>
      <c r="B268" s="130" t="s">
        <v>3887</v>
      </c>
      <c r="C268" s="130" t="s">
        <v>4013</v>
      </c>
      <c r="D268" s="130" t="s">
        <v>2571</v>
      </c>
      <c r="E268" s="130" t="s">
        <v>3986</v>
      </c>
      <c r="F268" s="130" t="s">
        <v>4023</v>
      </c>
      <c r="G268" t="s">
        <v>12259</v>
      </c>
      <c r="H268" s="130" t="s">
        <v>4077</v>
      </c>
      <c r="I268" s="130" t="s">
        <v>3887</v>
      </c>
      <c r="J268" s="130" t="s">
        <v>4013</v>
      </c>
      <c r="K268" s="130" t="s">
        <v>3947</v>
      </c>
      <c r="L268" s="130" t="s">
        <v>3986</v>
      </c>
      <c r="M268" s="130" t="s">
        <v>4069</v>
      </c>
      <c r="P268" s="113" t="s">
        <v>3874</v>
      </c>
      <c r="Q268" s="130" t="s">
        <v>6292</v>
      </c>
      <c r="R268" s="113" t="s">
        <v>3918</v>
      </c>
      <c r="S268" s="130" t="s">
        <v>6306</v>
      </c>
    </row>
    <row r="269" spans="1:19">
      <c r="A269" s="130" t="s">
        <v>4077</v>
      </c>
      <c r="B269" s="130" t="s">
        <v>3887</v>
      </c>
      <c r="C269" s="130" t="s">
        <v>4013</v>
      </c>
      <c r="D269" s="130" t="s">
        <v>2571</v>
      </c>
      <c r="E269" s="130" t="s">
        <v>3988</v>
      </c>
      <c r="F269" s="130" t="s">
        <v>4024</v>
      </c>
      <c r="G269" t="s">
        <v>12259</v>
      </c>
      <c r="H269" s="130" t="s">
        <v>4077</v>
      </c>
      <c r="I269" s="130" t="s">
        <v>3887</v>
      </c>
      <c r="J269" s="130" t="s">
        <v>4013</v>
      </c>
      <c r="K269" s="130" t="s">
        <v>3947</v>
      </c>
      <c r="L269" s="130" t="s">
        <v>3988</v>
      </c>
      <c r="M269" s="130" t="s">
        <v>4018</v>
      </c>
      <c r="P269" s="113" t="s">
        <v>3874</v>
      </c>
      <c r="Q269" s="130" t="s">
        <v>6294</v>
      </c>
      <c r="R269" s="113" t="s">
        <v>3918</v>
      </c>
      <c r="S269" s="130" t="s">
        <v>6309</v>
      </c>
    </row>
    <row r="270" spans="1:19">
      <c r="A270" s="130" t="s">
        <v>4077</v>
      </c>
      <c r="B270" s="130" t="s">
        <v>3887</v>
      </c>
      <c r="C270" s="130" t="s">
        <v>4013</v>
      </c>
      <c r="D270" s="130" t="s">
        <v>2571</v>
      </c>
      <c r="E270" s="130" t="s">
        <v>3990</v>
      </c>
      <c r="F270" s="130" t="s">
        <v>4024</v>
      </c>
      <c r="G270" t="s">
        <v>12259</v>
      </c>
      <c r="H270" s="130" t="s">
        <v>4077</v>
      </c>
      <c r="I270" s="130" t="s">
        <v>3887</v>
      </c>
      <c r="J270" s="130" t="s">
        <v>4013</v>
      </c>
      <c r="K270" s="130" t="s">
        <v>3947</v>
      </c>
      <c r="L270" s="130" t="s">
        <v>3990</v>
      </c>
      <c r="M270" s="130" t="s">
        <v>4018</v>
      </c>
      <c r="P270" s="113" t="s">
        <v>3874</v>
      </c>
      <c r="Q270" s="130" t="s">
        <v>3819</v>
      </c>
      <c r="R270" s="113" t="s">
        <v>3918</v>
      </c>
      <c r="S270" s="130" t="s">
        <v>6312</v>
      </c>
    </row>
    <row r="271" spans="1:19">
      <c r="A271" s="130" t="s">
        <v>4077</v>
      </c>
      <c r="B271" s="130" t="s">
        <v>3887</v>
      </c>
      <c r="C271" s="130" t="s">
        <v>4013</v>
      </c>
      <c r="D271" s="130" t="s">
        <v>2571</v>
      </c>
      <c r="E271" s="130" t="s">
        <v>2734</v>
      </c>
      <c r="F271" s="130" t="s">
        <v>4025</v>
      </c>
      <c r="G271" t="s">
        <v>12259</v>
      </c>
      <c r="H271" s="130" t="s">
        <v>4077</v>
      </c>
      <c r="I271" s="130" t="s">
        <v>3887</v>
      </c>
      <c r="J271" s="130" t="s">
        <v>4013</v>
      </c>
      <c r="K271" s="130" t="s">
        <v>3947</v>
      </c>
      <c r="L271" s="130" t="s">
        <v>2734</v>
      </c>
      <c r="M271" s="130" t="s">
        <v>4044</v>
      </c>
      <c r="P271" s="113" t="s">
        <v>3874</v>
      </c>
      <c r="Q271" s="130" t="s">
        <v>6299</v>
      </c>
      <c r="R271" s="113" t="s">
        <v>3918</v>
      </c>
      <c r="S271" s="130" t="s">
        <v>6315</v>
      </c>
    </row>
    <row r="272" spans="1:19">
      <c r="A272" s="130" t="s">
        <v>4068</v>
      </c>
      <c r="B272" s="130" t="s">
        <v>3982</v>
      </c>
      <c r="C272" s="130" t="s">
        <v>3983</v>
      </c>
      <c r="D272" s="130" t="s">
        <v>3984</v>
      </c>
      <c r="E272" s="130" t="s">
        <v>2556</v>
      </c>
      <c r="F272" s="130" t="s">
        <v>3985</v>
      </c>
      <c r="G272" t="s">
        <v>12259</v>
      </c>
      <c r="H272" s="130" t="s">
        <v>4068</v>
      </c>
      <c r="I272" s="130" t="s">
        <v>3982</v>
      </c>
      <c r="J272" s="130" t="s">
        <v>3983</v>
      </c>
      <c r="K272" s="130" t="s">
        <v>3918</v>
      </c>
      <c r="L272" s="130" t="s">
        <v>2556</v>
      </c>
      <c r="M272" s="130" t="s">
        <v>4111</v>
      </c>
      <c r="P272" s="113" t="s">
        <v>3874</v>
      </c>
      <c r="Q272" s="130" t="s">
        <v>6302</v>
      </c>
      <c r="R272" s="113" t="s">
        <v>3918</v>
      </c>
      <c r="S272" s="130" t="s">
        <v>6318</v>
      </c>
    </row>
    <row r="273" spans="1:19">
      <c r="A273" s="130" t="s">
        <v>4068</v>
      </c>
      <c r="B273" s="130" t="s">
        <v>3982</v>
      </c>
      <c r="C273" s="130" t="s">
        <v>3983</v>
      </c>
      <c r="D273" s="130" t="s">
        <v>3984</v>
      </c>
      <c r="E273" s="130" t="s">
        <v>3986</v>
      </c>
      <c r="F273" s="130" t="s">
        <v>3987</v>
      </c>
      <c r="G273" t="s">
        <v>12259</v>
      </c>
      <c r="H273" s="130" t="s">
        <v>4068</v>
      </c>
      <c r="I273" s="130" t="s">
        <v>3982</v>
      </c>
      <c r="J273" s="130" t="s">
        <v>3983</v>
      </c>
      <c r="K273" s="130" t="s">
        <v>3918</v>
      </c>
      <c r="L273" s="130" t="s">
        <v>3986</v>
      </c>
      <c r="M273" s="130" t="s">
        <v>4112</v>
      </c>
      <c r="P273" s="113" t="s">
        <v>3874</v>
      </c>
      <c r="Q273" s="130" t="s">
        <v>6305</v>
      </c>
      <c r="R273" s="113" t="s">
        <v>3918</v>
      </c>
      <c r="S273" s="130" t="s">
        <v>6321</v>
      </c>
    </row>
    <row r="274" spans="1:19">
      <c r="A274" s="130" t="s">
        <v>4068</v>
      </c>
      <c r="B274" s="130" t="s">
        <v>3982</v>
      </c>
      <c r="C274" s="130" t="s">
        <v>3983</v>
      </c>
      <c r="D274" s="130" t="s">
        <v>3984</v>
      </c>
      <c r="E274" s="130" t="s">
        <v>3988</v>
      </c>
      <c r="F274" s="130" t="s">
        <v>3989</v>
      </c>
      <c r="G274" t="s">
        <v>12259</v>
      </c>
      <c r="H274" s="130" t="s">
        <v>4068</v>
      </c>
      <c r="I274" s="130" t="s">
        <v>3982</v>
      </c>
      <c r="J274" s="130" t="s">
        <v>3983</v>
      </c>
      <c r="K274" s="130" t="s">
        <v>3918</v>
      </c>
      <c r="L274" s="130" t="s">
        <v>3988</v>
      </c>
      <c r="M274" s="130" t="s">
        <v>4113</v>
      </c>
      <c r="P274" s="113" t="s">
        <v>3874</v>
      </c>
      <c r="Q274" s="130" t="s">
        <v>6308</v>
      </c>
      <c r="R274" s="113" t="s">
        <v>3918</v>
      </c>
      <c r="S274" s="130" t="s">
        <v>6324</v>
      </c>
    </row>
    <row r="275" spans="1:19">
      <c r="A275" s="130" t="s">
        <v>4068</v>
      </c>
      <c r="B275" s="130" t="s">
        <v>3982</v>
      </c>
      <c r="C275" s="130" t="s">
        <v>3983</v>
      </c>
      <c r="D275" s="130" t="s">
        <v>3984</v>
      </c>
      <c r="E275" s="130" t="s">
        <v>3990</v>
      </c>
      <c r="F275" s="130" t="s">
        <v>3989</v>
      </c>
      <c r="G275" t="s">
        <v>12259</v>
      </c>
      <c r="H275" s="130" t="s">
        <v>4068</v>
      </c>
      <c r="I275" s="130" t="s">
        <v>3982</v>
      </c>
      <c r="J275" s="130" t="s">
        <v>3983</v>
      </c>
      <c r="K275" s="130" t="s">
        <v>3918</v>
      </c>
      <c r="L275" s="130" t="s">
        <v>3990</v>
      </c>
      <c r="M275" s="130" t="s">
        <v>4113</v>
      </c>
      <c r="P275" s="113" t="s">
        <v>3874</v>
      </c>
      <c r="Q275" s="130" t="s">
        <v>6311</v>
      </c>
      <c r="R275" s="113" t="s">
        <v>3918</v>
      </c>
      <c r="S275" s="130" t="s">
        <v>6326</v>
      </c>
    </row>
    <row r="276" spans="1:19">
      <c r="A276" s="130" t="s">
        <v>4068</v>
      </c>
      <c r="B276" s="130" t="s">
        <v>3982</v>
      </c>
      <c r="C276" s="130" t="s">
        <v>3983</v>
      </c>
      <c r="D276" s="130" t="s">
        <v>2571</v>
      </c>
      <c r="E276" s="130" t="s">
        <v>2556</v>
      </c>
      <c r="F276" s="130" t="s">
        <v>3991</v>
      </c>
      <c r="G276" t="s">
        <v>12259</v>
      </c>
      <c r="H276" s="130" t="s">
        <v>4068</v>
      </c>
      <c r="I276" s="130" t="s">
        <v>3982</v>
      </c>
      <c r="J276" s="130" t="s">
        <v>3983</v>
      </c>
      <c r="K276" s="130" t="s">
        <v>3947</v>
      </c>
      <c r="L276" s="130" t="s">
        <v>2556</v>
      </c>
      <c r="M276" s="130" t="s">
        <v>4019</v>
      </c>
      <c r="P276" s="113" t="s">
        <v>3874</v>
      </c>
      <c r="Q276" s="130" t="s">
        <v>6314</v>
      </c>
      <c r="R276" s="113" t="s">
        <v>3918</v>
      </c>
      <c r="S276" s="130" t="s">
        <v>6329</v>
      </c>
    </row>
    <row r="277" spans="1:19">
      <c r="A277" s="130" t="s">
        <v>4068</v>
      </c>
      <c r="B277" s="130" t="s">
        <v>3982</v>
      </c>
      <c r="C277" s="130" t="s">
        <v>3983</v>
      </c>
      <c r="D277" s="130" t="s">
        <v>2571</v>
      </c>
      <c r="E277" s="130" t="s">
        <v>3986</v>
      </c>
      <c r="F277" s="130" t="s">
        <v>3991</v>
      </c>
      <c r="G277" t="s">
        <v>12259</v>
      </c>
      <c r="H277" s="130" t="s">
        <v>4068</v>
      </c>
      <c r="I277" s="130" t="s">
        <v>3982</v>
      </c>
      <c r="J277" s="130" t="s">
        <v>3983</v>
      </c>
      <c r="K277" s="130" t="s">
        <v>3947</v>
      </c>
      <c r="L277" s="130" t="s">
        <v>3986</v>
      </c>
      <c r="M277" s="130" t="s">
        <v>4019</v>
      </c>
      <c r="P277" s="113" t="s">
        <v>3874</v>
      </c>
      <c r="Q277" s="130" t="s">
        <v>6317</v>
      </c>
      <c r="R277" s="113" t="s">
        <v>3918</v>
      </c>
      <c r="S277" s="130" t="s">
        <v>6332</v>
      </c>
    </row>
    <row r="278" spans="1:19">
      <c r="A278" s="130" t="s">
        <v>4068</v>
      </c>
      <c r="B278" s="130" t="s">
        <v>3982</v>
      </c>
      <c r="C278" s="130" t="s">
        <v>3983</v>
      </c>
      <c r="D278" s="130" t="s">
        <v>2571</v>
      </c>
      <c r="E278" s="130" t="s">
        <v>3988</v>
      </c>
      <c r="F278" s="130" t="s">
        <v>3992</v>
      </c>
      <c r="G278" t="s">
        <v>12259</v>
      </c>
      <c r="H278" s="130" t="s">
        <v>4068</v>
      </c>
      <c r="I278" s="130" t="s">
        <v>3982</v>
      </c>
      <c r="J278" s="130" t="s">
        <v>3983</v>
      </c>
      <c r="K278" s="130" t="s">
        <v>3947</v>
      </c>
      <c r="L278" s="130" t="s">
        <v>3988</v>
      </c>
      <c r="M278" s="130" t="s">
        <v>4114</v>
      </c>
      <c r="P278" s="113" t="s">
        <v>3874</v>
      </c>
      <c r="Q278" s="130" t="s">
        <v>6320</v>
      </c>
      <c r="R278" s="113" t="s">
        <v>3918</v>
      </c>
      <c r="S278" s="130" t="s">
        <v>6335</v>
      </c>
    </row>
    <row r="279" spans="1:19">
      <c r="A279" s="130" t="s">
        <v>4068</v>
      </c>
      <c r="B279" s="130" t="s">
        <v>3982</v>
      </c>
      <c r="C279" s="130" t="s">
        <v>3983</v>
      </c>
      <c r="D279" s="130" t="s">
        <v>2571</v>
      </c>
      <c r="E279" s="130" t="s">
        <v>3990</v>
      </c>
      <c r="F279" s="130" t="s">
        <v>3992</v>
      </c>
      <c r="G279" t="s">
        <v>12259</v>
      </c>
      <c r="H279" s="130" t="s">
        <v>4068</v>
      </c>
      <c r="I279" s="130" t="s">
        <v>3982</v>
      </c>
      <c r="J279" s="130" t="s">
        <v>3983</v>
      </c>
      <c r="K279" s="130" t="s">
        <v>3947</v>
      </c>
      <c r="L279" s="130" t="s">
        <v>3990</v>
      </c>
      <c r="M279" s="130" t="s">
        <v>4114</v>
      </c>
      <c r="P279" s="113" t="s">
        <v>3874</v>
      </c>
      <c r="Q279" s="130" t="s">
        <v>6323</v>
      </c>
      <c r="R279" s="113" t="s">
        <v>3918</v>
      </c>
      <c r="S279" s="130" t="s">
        <v>6338</v>
      </c>
    </row>
    <row r="280" spans="1:19">
      <c r="A280" s="130" t="s">
        <v>4068</v>
      </c>
      <c r="B280" s="130" t="s">
        <v>3982</v>
      </c>
      <c r="C280" s="130" t="s">
        <v>3983</v>
      </c>
      <c r="D280" s="130" t="s">
        <v>2571</v>
      </c>
      <c r="E280" s="130" t="s">
        <v>2734</v>
      </c>
      <c r="F280" s="130" t="s">
        <v>3993</v>
      </c>
      <c r="G280" t="s">
        <v>12259</v>
      </c>
      <c r="H280" s="130" t="s">
        <v>4068</v>
      </c>
      <c r="I280" s="130" t="s">
        <v>3982</v>
      </c>
      <c r="J280" s="130" t="s">
        <v>3983</v>
      </c>
      <c r="K280" s="130" t="s">
        <v>3947</v>
      </c>
      <c r="L280" s="130" t="s">
        <v>2734</v>
      </c>
      <c r="M280" s="130" t="s">
        <v>4109</v>
      </c>
      <c r="P280" s="113" t="s">
        <v>3874</v>
      </c>
      <c r="Q280" s="130" t="s">
        <v>3610</v>
      </c>
      <c r="R280" s="113" t="s">
        <v>3918</v>
      </c>
      <c r="S280" s="130" t="s">
        <v>6341</v>
      </c>
    </row>
    <row r="281" spans="1:19">
      <c r="A281" s="130" t="s">
        <v>4068</v>
      </c>
      <c r="B281" s="130" t="s">
        <v>3982</v>
      </c>
      <c r="C281" s="130" t="s">
        <v>3994</v>
      </c>
      <c r="D281" s="130" t="s">
        <v>3984</v>
      </c>
      <c r="E281" s="130" t="s">
        <v>2556</v>
      </c>
      <c r="F281" s="130" t="s">
        <v>3995</v>
      </c>
      <c r="G281" t="s">
        <v>12259</v>
      </c>
      <c r="H281" s="130" t="s">
        <v>4068</v>
      </c>
      <c r="I281" s="130" t="s">
        <v>3982</v>
      </c>
      <c r="J281" s="130" t="s">
        <v>3994</v>
      </c>
      <c r="K281" s="130" t="s">
        <v>3918</v>
      </c>
      <c r="L281" s="130" t="s">
        <v>2556</v>
      </c>
      <c r="M281" s="130" t="s">
        <v>4106</v>
      </c>
      <c r="P281" s="113" t="s">
        <v>3874</v>
      </c>
      <c r="Q281" s="130" t="s">
        <v>6328</v>
      </c>
      <c r="R281" s="113" t="s">
        <v>3918</v>
      </c>
      <c r="S281" s="130" t="s">
        <v>6344</v>
      </c>
    </row>
    <row r="282" spans="1:19">
      <c r="A282" s="130" t="s">
        <v>4068</v>
      </c>
      <c r="B282" s="130" t="s">
        <v>3982</v>
      </c>
      <c r="C282" s="130" t="s">
        <v>3994</v>
      </c>
      <c r="D282" s="130" t="s">
        <v>3984</v>
      </c>
      <c r="E282" s="130" t="s">
        <v>3986</v>
      </c>
      <c r="F282" s="130" t="s">
        <v>3996</v>
      </c>
      <c r="G282" t="s">
        <v>12259</v>
      </c>
      <c r="H282" s="130" t="s">
        <v>4068</v>
      </c>
      <c r="I282" s="130" t="s">
        <v>3982</v>
      </c>
      <c r="J282" s="130" t="s">
        <v>3994</v>
      </c>
      <c r="K282" s="130" t="s">
        <v>3918</v>
      </c>
      <c r="L282" s="130" t="s">
        <v>3986</v>
      </c>
      <c r="M282" s="130" t="s">
        <v>4115</v>
      </c>
      <c r="P282" s="113" t="s">
        <v>3874</v>
      </c>
      <c r="Q282" s="130" t="s">
        <v>6331</v>
      </c>
      <c r="R282" s="113" t="s">
        <v>3918</v>
      </c>
      <c r="S282" s="130" t="s">
        <v>6347</v>
      </c>
    </row>
    <row r="283" spans="1:19">
      <c r="A283" s="130" t="s">
        <v>4068</v>
      </c>
      <c r="B283" s="130" t="s">
        <v>3982</v>
      </c>
      <c r="C283" s="130" t="s">
        <v>3994</v>
      </c>
      <c r="D283" s="130" t="s">
        <v>3984</v>
      </c>
      <c r="E283" s="130" t="s">
        <v>3988</v>
      </c>
      <c r="F283" s="130" t="s">
        <v>3997</v>
      </c>
      <c r="G283" t="s">
        <v>12259</v>
      </c>
      <c r="H283" s="130" t="s">
        <v>4068</v>
      </c>
      <c r="I283" s="130" t="s">
        <v>3982</v>
      </c>
      <c r="J283" s="130" t="s">
        <v>3994</v>
      </c>
      <c r="K283" s="130" t="s">
        <v>3918</v>
      </c>
      <c r="L283" s="130" t="s">
        <v>3988</v>
      </c>
      <c r="M283" s="130" t="s">
        <v>4116</v>
      </c>
      <c r="P283" s="113" t="s">
        <v>3874</v>
      </c>
      <c r="Q283" s="130" t="s">
        <v>6334</v>
      </c>
      <c r="R283" s="113" t="s">
        <v>3918</v>
      </c>
      <c r="S283" s="130" t="s">
        <v>6350</v>
      </c>
    </row>
    <row r="284" spans="1:19">
      <c r="A284" s="130" t="s">
        <v>4068</v>
      </c>
      <c r="B284" s="130" t="s">
        <v>3982</v>
      </c>
      <c r="C284" s="130" t="s">
        <v>3994</v>
      </c>
      <c r="D284" s="130" t="s">
        <v>3984</v>
      </c>
      <c r="E284" s="130" t="s">
        <v>3990</v>
      </c>
      <c r="F284" s="130" t="s">
        <v>3997</v>
      </c>
      <c r="G284" t="s">
        <v>12259</v>
      </c>
      <c r="H284" s="130" t="s">
        <v>4068</v>
      </c>
      <c r="I284" s="130" t="s">
        <v>3982</v>
      </c>
      <c r="J284" s="130" t="s">
        <v>3994</v>
      </c>
      <c r="K284" s="130" t="s">
        <v>3918</v>
      </c>
      <c r="L284" s="130" t="s">
        <v>3990</v>
      </c>
      <c r="M284" s="130" t="s">
        <v>4116</v>
      </c>
      <c r="P284" s="113" t="s">
        <v>3874</v>
      </c>
      <c r="Q284" s="130" t="s">
        <v>6337</v>
      </c>
      <c r="R284" s="113" t="s">
        <v>3918</v>
      </c>
      <c r="S284" s="130" t="s">
        <v>6353</v>
      </c>
    </row>
    <row r="285" spans="1:19">
      <c r="A285" s="130" t="s">
        <v>4068</v>
      </c>
      <c r="B285" s="130" t="s">
        <v>3982</v>
      </c>
      <c r="C285" s="130" t="s">
        <v>3994</v>
      </c>
      <c r="D285" s="130" t="s">
        <v>2571</v>
      </c>
      <c r="E285" s="130" t="s">
        <v>2556</v>
      </c>
      <c r="F285" s="130" t="s">
        <v>3998</v>
      </c>
      <c r="G285" t="s">
        <v>12259</v>
      </c>
      <c r="H285" s="130" t="s">
        <v>4068</v>
      </c>
      <c r="I285" s="130" t="s">
        <v>3982</v>
      </c>
      <c r="J285" s="130" t="s">
        <v>3994</v>
      </c>
      <c r="K285" s="130" t="s">
        <v>3947</v>
      </c>
      <c r="L285" s="130" t="s">
        <v>2556</v>
      </c>
      <c r="M285" s="130" t="s">
        <v>4117</v>
      </c>
      <c r="P285" s="113" t="s">
        <v>3874</v>
      </c>
      <c r="Q285" s="130" t="s">
        <v>6340</v>
      </c>
      <c r="R285" s="113" t="s">
        <v>3918</v>
      </c>
      <c r="S285" s="130" t="s">
        <v>6355</v>
      </c>
    </row>
    <row r="286" spans="1:19">
      <c r="A286" s="130" t="s">
        <v>4068</v>
      </c>
      <c r="B286" s="130" t="s">
        <v>3982</v>
      </c>
      <c r="C286" s="130" t="s">
        <v>3994</v>
      </c>
      <c r="D286" s="130" t="s">
        <v>2571</v>
      </c>
      <c r="E286" s="130" t="s">
        <v>3986</v>
      </c>
      <c r="F286" s="130" t="s">
        <v>3998</v>
      </c>
      <c r="G286" t="s">
        <v>12259</v>
      </c>
      <c r="H286" s="130" t="s">
        <v>4068</v>
      </c>
      <c r="I286" s="130" t="s">
        <v>3982</v>
      </c>
      <c r="J286" s="130" t="s">
        <v>3994</v>
      </c>
      <c r="K286" s="130" t="s">
        <v>3947</v>
      </c>
      <c r="L286" s="130" t="s">
        <v>3986</v>
      </c>
      <c r="M286" s="130" t="s">
        <v>4117</v>
      </c>
      <c r="P286" s="113" t="s">
        <v>3874</v>
      </c>
      <c r="Q286" s="130" t="s">
        <v>6343</v>
      </c>
      <c r="R286" s="113" t="s">
        <v>3918</v>
      </c>
      <c r="S286" s="130" t="s">
        <v>6358</v>
      </c>
    </row>
    <row r="287" spans="1:19">
      <c r="A287" s="130" t="s">
        <v>4068</v>
      </c>
      <c r="B287" s="130" t="s">
        <v>3982</v>
      </c>
      <c r="C287" s="130" t="s">
        <v>3994</v>
      </c>
      <c r="D287" s="130" t="s">
        <v>2571</v>
      </c>
      <c r="E287" s="130" t="s">
        <v>3988</v>
      </c>
      <c r="F287" s="130" t="s">
        <v>3999</v>
      </c>
      <c r="G287" t="s">
        <v>12259</v>
      </c>
      <c r="H287" s="130" t="s">
        <v>4068</v>
      </c>
      <c r="I287" s="130" t="s">
        <v>3982</v>
      </c>
      <c r="J287" s="130" t="s">
        <v>3994</v>
      </c>
      <c r="K287" s="130" t="s">
        <v>3947</v>
      </c>
      <c r="L287" s="130" t="s">
        <v>3988</v>
      </c>
      <c r="M287" s="130" t="s">
        <v>4118</v>
      </c>
      <c r="P287" s="113" t="s">
        <v>3874</v>
      </c>
      <c r="Q287" s="130" t="s">
        <v>6346</v>
      </c>
      <c r="R287" s="113" t="s">
        <v>3918</v>
      </c>
      <c r="S287" s="130" t="s">
        <v>6361</v>
      </c>
    </row>
    <row r="288" spans="1:19">
      <c r="A288" s="130" t="s">
        <v>4068</v>
      </c>
      <c r="B288" s="130" t="s">
        <v>3982</v>
      </c>
      <c r="C288" s="130" t="s">
        <v>3994</v>
      </c>
      <c r="D288" s="130" t="s">
        <v>2571</v>
      </c>
      <c r="E288" s="130" t="s">
        <v>3990</v>
      </c>
      <c r="F288" s="130" t="s">
        <v>3999</v>
      </c>
      <c r="G288" t="s">
        <v>12259</v>
      </c>
      <c r="H288" s="130" t="s">
        <v>4068</v>
      </c>
      <c r="I288" s="130" t="s">
        <v>3982</v>
      </c>
      <c r="J288" s="130" t="s">
        <v>3994</v>
      </c>
      <c r="K288" s="130" t="s">
        <v>3947</v>
      </c>
      <c r="L288" s="130" t="s">
        <v>3990</v>
      </c>
      <c r="M288" s="130" t="s">
        <v>4118</v>
      </c>
      <c r="P288" s="113" t="s">
        <v>3874</v>
      </c>
      <c r="Q288" s="130" t="s">
        <v>6349</v>
      </c>
      <c r="R288" s="113" t="s">
        <v>3918</v>
      </c>
      <c r="S288" s="130" t="s">
        <v>6364</v>
      </c>
    </row>
    <row r="289" spans="1:19">
      <c r="A289" s="130" t="s">
        <v>4068</v>
      </c>
      <c r="B289" s="130" t="s">
        <v>3982</v>
      </c>
      <c r="C289" s="130" t="s">
        <v>3994</v>
      </c>
      <c r="D289" s="130" t="s">
        <v>2571</v>
      </c>
      <c r="E289" s="130" t="s">
        <v>2734</v>
      </c>
      <c r="F289" s="130" t="s">
        <v>4000</v>
      </c>
      <c r="G289" t="s">
        <v>12259</v>
      </c>
      <c r="H289" s="130" t="s">
        <v>4068</v>
      </c>
      <c r="I289" s="130" t="s">
        <v>3982</v>
      </c>
      <c r="J289" s="130" t="s">
        <v>3994</v>
      </c>
      <c r="K289" s="130" t="s">
        <v>3947</v>
      </c>
      <c r="L289" s="130" t="s">
        <v>2734</v>
      </c>
      <c r="M289" s="130" t="s">
        <v>4010</v>
      </c>
      <c r="P289" s="113" t="s">
        <v>3874</v>
      </c>
      <c r="Q289" s="130" t="s">
        <v>6352</v>
      </c>
      <c r="R289" s="113" t="s">
        <v>3918</v>
      </c>
      <c r="S289" s="130" t="s">
        <v>6367</v>
      </c>
    </row>
    <row r="290" spans="1:19">
      <c r="A290" s="130" t="s">
        <v>4068</v>
      </c>
      <c r="B290" s="130" t="s">
        <v>3982</v>
      </c>
      <c r="C290" s="130" t="s">
        <v>4001</v>
      </c>
      <c r="D290" s="130" t="s">
        <v>3984</v>
      </c>
      <c r="E290" s="130" t="s">
        <v>2556</v>
      </c>
      <c r="F290" s="130" t="s">
        <v>4002</v>
      </c>
      <c r="G290" t="s">
        <v>12259</v>
      </c>
      <c r="H290" s="130" t="s">
        <v>4068</v>
      </c>
      <c r="I290" s="130" t="s">
        <v>3982</v>
      </c>
      <c r="J290" s="130" t="s">
        <v>4001</v>
      </c>
      <c r="K290" s="130" t="s">
        <v>3918</v>
      </c>
      <c r="L290" s="130" t="s">
        <v>2556</v>
      </c>
      <c r="M290" s="130" t="s">
        <v>4119</v>
      </c>
      <c r="P290" s="113" t="s">
        <v>3874</v>
      </c>
      <c r="Q290" s="130" t="s">
        <v>3822</v>
      </c>
      <c r="R290" s="113" t="s">
        <v>3918</v>
      </c>
      <c r="S290" s="130" t="s">
        <v>6370</v>
      </c>
    </row>
    <row r="291" spans="1:19">
      <c r="A291" s="130" t="s">
        <v>4068</v>
      </c>
      <c r="B291" s="130" t="s">
        <v>3982</v>
      </c>
      <c r="C291" s="130" t="s">
        <v>4001</v>
      </c>
      <c r="D291" s="130" t="s">
        <v>3984</v>
      </c>
      <c r="E291" s="130" t="s">
        <v>3986</v>
      </c>
      <c r="F291" s="130" t="s">
        <v>4003</v>
      </c>
      <c r="G291" t="s">
        <v>12259</v>
      </c>
      <c r="H291" s="130" t="s">
        <v>4068</v>
      </c>
      <c r="I291" s="130" t="s">
        <v>3982</v>
      </c>
      <c r="J291" s="130" t="s">
        <v>4001</v>
      </c>
      <c r="K291" s="130" t="s">
        <v>3918</v>
      </c>
      <c r="L291" s="130" t="s">
        <v>3986</v>
      </c>
      <c r="M291" s="130" t="s">
        <v>4120</v>
      </c>
      <c r="P291" s="113" t="s">
        <v>3874</v>
      </c>
      <c r="Q291" s="130" t="s">
        <v>6357</v>
      </c>
      <c r="R291" s="113" t="s">
        <v>3918</v>
      </c>
      <c r="S291" s="130" t="s">
        <v>6373</v>
      </c>
    </row>
    <row r="292" spans="1:19">
      <c r="A292" s="130" t="s">
        <v>4068</v>
      </c>
      <c r="B292" s="130" t="s">
        <v>3982</v>
      </c>
      <c r="C292" s="130" t="s">
        <v>4001</v>
      </c>
      <c r="D292" s="130" t="s">
        <v>3984</v>
      </c>
      <c r="E292" s="130" t="s">
        <v>3988</v>
      </c>
      <c r="F292" s="130" t="s">
        <v>4004</v>
      </c>
      <c r="G292" t="s">
        <v>12259</v>
      </c>
      <c r="H292" s="130" t="s">
        <v>4068</v>
      </c>
      <c r="I292" s="130" t="s">
        <v>3982</v>
      </c>
      <c r="J292" s="130" t="s">
        <v>4001</v>
      </c>
      <c r="K292" s="130" t="s">
        <v>3918</v>
      </c>
      <c r="L292" s="130" t="s">
        <v>3988</v>
      </c>
      <c r="M292" s="130" t="s">
        <v>4121</v>
      </c>
      <c r="P292" s="113" t="s">
        <v>3874</v>
      </c>
      <c r="Q292" s="130" t="s">
        <v>6360</v>
      </c>
      <c r="R292" s="113" t="s">
        <v>3918</v>
      </c>
      <c r="S292" s="130" t="s">
        <v>6376</v>
      </c>
    </row>
    <row r="293" spans="1:19">
      <c r="A293" s="130" t="s">
        <v>4068</v>
      </c>
      <c r="B293" s="130" t="s">
        <v>3982</v>
      </c>
      <c r="C293" s="130" t="s">
        <v>4001</v>
      </c>
      <c r="D293" s="130" t="s">
        <v>3984</v>
      </c>
      <c r="E293" s="130" t="s">
        <v>3990</v>
      </c>
      <c r="F293" s="130" t="s">
        <v>4004</v>
      </c>
      <c r="G293" t="s">
        <v>12259</v>
      </c>
      <c r="H293" s="130" t="s">
        <v>4068</v>
      </c>
      <c r="I293" s="130" t="s">
        <v>3982</v>
      </c>
      <c r="J293" s="130" t="s">
        <v>4001</v>
      </c>
      <c r="K293" s="130" t="s">
        <v>3918</v>
      </c>
      <c r="L293" s="130" t="s">
        <v>3990</v>
      </c>
      <c r="M293" s="130" t="s">
        <v>4121</v>
      </c>
      <c r="P293" s="113" t="s">
        <v>3874</v>
      </c>
      <c r="Q293" s="130" t="s">
        <v>6363</v>
      </c>
      <c r="R293" s="113" t="s">
        <v>3918</v>
      </c>
      <c r="S293" s="130" t="s">
        <v>6379</v>
      </c>
    </row>
    <row r="294" spans="1:19">
      <c r="A294" s="130" t="s">
        <v>4068</v>
      </c>
      <c r="B294" s="130" t="s">
        <v>3982</v>
      </c>
      <c r="C294" s="130" t="s">
        <v>4001</v>
      </c>
      <c r="D294" s="130" t="s">
        <v>2571</v>
      </c>
      <c r="E294" s="130" t="s">
        <v>2556</v>
      </c>
      <c r="F294" s="130" t="s">
        <v>3999</v>
      </c>
      <c r="G294" t="s">
        <v>12259</v>
      </c>
      <c r="H294" s="130" t="s">
        <v>4068</v>
      </c>
      <c r="I294" s="130" t="s">
        <v>3982</v>
      </c>
      <c r="J294" s="130" t="s">
        <v>4001</v>
      </c>
      <c r="K294" s="130" t="s">
        <v>3947</v>
      </c>
      <c r="L294" s="130" t="s">
        <v>2556</v>
      </c>
      <c r="M294" s="130" t="s">
        <v>4118</v>
      </c>
      <c r="P294" s="113" t="s">
        <v>3874</v>
      </c>
      <c r="Q294" s="130" t="s">
        <v>6366</v>
      </c>
      <c r="R294" s="113" t="s">
        <v>3918</v>
      </c>
      <c r="S294" s="130" t="s">
        <v>6382</v>
      </c>
    </row>
    <row r="295" spans="1:19">
      <c r="A295" s="130" t="s">
        <v>4068</v>
      </c>
      <c r="B295" s="130" t="s">
        <v>3982</v>
      </c>
      <c r="C295" s="130" t="s">
        <v>4001</v>
      </c>
      <c r="D295" s="130" t="s">
        <v>2571</v>
      </c>
      <c r="E295" s="130" t="s">
        <v>3986</v>
      </c>
      <c r="F295" s="130" t="s">
        <v>3999</v>
      </c>
      <c r="G295" t="s">
        <v>12259</v>
      </c>
      <c r="H295" s="130" t="s">
        <v>4068</v>
      </c>
      <c r="I295" s="130" t="s">
        <v>3982</v>
      </c>
      <c r="J295" s="130" t="s">
        <v>4001</v>
      </c>
      <c r="K295" s="130" t="s">
        <v>3947</v>
      </c>
      <c r="L295" s="130" t="s">
        <v>3986</v>
      </c>
      <c r="M295" s="130" t="s">
        <v>4118</v>
      </c>
      <c r="P295" s="113" t="s">
        <v>3874</v>
      </c>
      <c r="Q295" s="130" t="s">
        <v>6369</v>
      </c>
      <c r="R295" s="113" t="s">
        <v>3918</v>
      </c>
      <c r="S295" s="130" t="s">
        <v>6384</v>
      </c>
    </row>
    <row r="296" spans="1:19">
      <c r="A296" s="130" t="s">
        <v>4068</v>
      </c>
      <c r="B296" s="130" t="s">
        <v>3982</v>
      </c>
      <c r="C296" s="130" t="s">
        <v>4001</v>
      </c>
      <c r="D296" s="130" t="s">
        <v>2571</v>
      </c>
      <c r="E296" s="130" t="s">
        <v>3988</v>
      </c>
      <c r="F296" s="130" t="s">
        <v>4005</v>
      </c>
      <c r="G296" t="s">
        <v>12259</v>
      </c>
      <c r="H296" s="130" t="s">
        <v>4068</v>
      </c>
      <c r="I296" s="130" t="s">
        <v>3982</v>
      </c>
      <c r="J296" s="130" t="s">
        <v>4001</v>
      </c>
      <c r="K296" s="130" t="s">
        <v>3947</v>
      </c>
      <c r="L296" s="130" t="s">
        <v>3988</v>
      </c>
      <c r="M296" s="130" t="s">
        <v>4092</v>
      </c>
      <c r="P296" s="113" t="s">
        <v>3874</v>
      </c>
      <c r="Q296" s="130" t="s">
        <v>6372</v>
      </c>
      <c r="R296" s="113" t="s">
        <v>3918</v>
      </c>
      <c r="S296" s="130" t="s">
        <v>6387</v>
      </c>
    </row>
    <row r="297" spans="1:19">
      <c r="A297" s="130" t="s">
        <v>4068</v>
      </c>
      <c r="B297" s="130" t="s">
        <v>3982</v>
      </c>
      <c r="C297" s="130" t="s">
        <v>4001</v>
      </c>
      <c r="D297" s="130" t="s">
        <v>2571</v>
      </c>
      <c r="E297" s="130" t="s">
        <v>3990</v>
      </c>
      <c r="F297" s="130" t="s">
        <v>4005</v>
      </c>
      <c r="G297" t="s">
        <v>12259</v>
      </c>
      <c r="H297" s="130" t="s">
        <v>4068</v>
      </c>
      <c r="I297" s="130" t="s">
        <v>3982</v>
      </c>
      <c r="J297" s="130" t="s">
        <v>4001</v>
      </c>
      <c r="K297" s="130" t="s">
        <v>3947</v>
      </c>
      <c r="L297" s="130" t="s">
        <v>3990</v>
      </c>
      <c r="M297" s="130" t="s">
        <v>4092</v>
      </c>
      <c r="P297" s="113" t="s">
        <v>3874</v>
      </c>
      <c r="Q297" s="130" t="s">
        <v>6375</v>
      </c>
      <c r="R297" s="113" t="s">
        <v>3918</v>
      </c>
      <c r="S297" s="130" t="s">
        <v>6390</v>
      </c>
    </row>
    <row r="298" spans="1:19">
      <c r="A298" s="130" t="s">
        <v>4068</v>
      </c>
      <c r="B298" s="130" t="s">
        <v>3982</v>
      </c>
      <c r="C298" s="130" t="s">
        <v>4001</v>
      </c>
      <c r="D298" s="130" t="s">
        <v>2571</v>
      </c>
      <c r="E298" s="130" t="s">
        <v>2734</v>
      </c>
      <c r="F298" s="130" t="s">
        <v>4006</v>
      </c>
      <c r="G298" t="s">
        <v>12259</v>
      </c>
      <c r="H298" s="130" t="s">
        <v>4068</v>
      </c>
      <c r="I298" s="130" t="s">
        <v>3982</v>
      </c>
      <c r="J298" s="130" t="s">
        <v>4001</v>
      </c>
      <c r="K298" s="130" t="s">
        <v>3947</v>
      </c>
      <c r="L298" s="130" t="s">
        <v>2734</v>
      </c>
      <c r="M298" s="130" t="s">
        <v>4122</v>
      </c>
      <c r="P298" s="113" t="s">
        <v>3874</v>
      </c>
      <c r="Q298" s="130" t="s">
        <v>6378</v>
      </c>
      <c r="R298" s="113" t="s">
        <v>3918</v>
      </c>
      <c r="S298" s="130" t="s">
        <v>6393</v>
      </c>
    </row>
    <row r="299" spans="1:19">
      <c r="A299" s="130" t="s">
        <v>4068</v>
      </c>
      <c r="B299" s="130" t="s">
        <v>3982</v>
      </c>
      <c r="C299" s="130" t="s">
        <v>4007</v>
      </c>
      <c r="D299" s="130" t="s">
        <v>3984</v>
      </c>
      <c r="E299" s="130" t="s">
        <v>2556</v>
      </c>
      <c r="F299" s="130" t="s">
        <v>2069</v>
      </c>
      <c r="G299" t="s">
        <v>12259</v>
      </c>
      <c r="H299" s="130" t="s">
        <v>4068</v>
      </c>
      <c r="I299" s="130" t="s">
        <v>3982</v>
      </c>
      <c r="J299" s="130" t="s">
        <v>4007</v>
      </c>
      <c r="K299" s="130" t="s">
        <v>3918</v>
      </c>
      <c r="L299" s="130" t="s">
        <v>2556</v>
      </c>
      <c r="M299" s="130" t="s">
        <v>4123</v>
      </c>
      <c r="P299" s="113" t="s">
        <v>3874</v>
      </c>
      <c r="Q299" s="130" t="s">
        <v>6381</v>
      </c>
      <c r="R299" s="113" t="s">
        <v>3918</v>
      </c>
      <c r="S299" s="130" t="s">
        <v>6396</v>
      </c>
    </row>
    <row r="300" spans="1:19">
      <c r="A300" s="130" t="s">
        <v>4068</v>
      </c>
      <c r="B300" s="130" t="s">
        <v>3982</v>
      </c>
      <c r="C300" s="130" t="s">
        <v>4007</v>
      </c>
      <c r="D300" s="130" t="s">
        <v>3984</v>
      </c>
      <c r="E300" s="130" t="s">
        <v>3986</v>
      </c>
      <c r="F300" s="130" t="s">
        <v>4008</v>
      </c>
      <c r="G300" t="s">
        <v>12259</v>
      </c>
      <c r="H300" s="130" t="s">
        <v>4068</v>
      </c>
      <c r="I300" s="130" t="s">
        <v>3982</v>
      </c>
      <c r="J300" s="130" t="s">
        <v>4007</v>
      </c>
      <c r="K300" s="130" t="s">
        <v>3918</v>
      </c>
      <c r="L300" s="130" t="s">
        <v>3986</v>
      </c>
      <c r="M300" s="130" t="s">
        <v>4124</v>
      </c>
      <c r="P300" s="113" t="s">
        <v>3874</v>
      </c>
      <c r="Q300" s="130" t="s">
        <v>3612</v>
      </c>
      <c r="R300" s="113" t="s">
        <v>3918</v>
      </c>
      <c r="S300" s="130" t="s">
        <v>6399</v>
      </c>
    </row>
    <row r="301" spans="1:19">
      <c r="A301" s="130" t="s">
        <v>4068</v>
      </c>
      <c r="B301" s="130" t="s">
        <v>3982</v>
      </c>
      <c r="C301" s="130" t="s">
        <v>4007</v>
      </c>
      <c r="D301" s="130" t="s">
        <v>3984</v>
      </c>
      <c r="E301" s="130" t="s">
        <v>3988</v>
      </c>
      <c r="F301" s="130" t="s">
        <v>4009</v>
      </c>
      <c r="G301" t="s">
        <v>12259</v>
      </c>
      <c r="H301" s="130" t="s">
        <v>4068</v>
      </c>
      <c r="I301" s="130" t="s">
        <v>3982</v>
      </c>
      <c r="J301" s="130" t="s">
        <v>4007</v>
      </c>
      <c r="K301" s="130" t="s">
        <v>3918</v>
      </c>
      <c r="L301" s="130" t="s">
        <v>3988</v>
      </c>
      <c r="M301" s="130" t="s">
        <v>4125</v>
      </c>
      <c r="P301" s="113" t="s">
        <v>3874</v>
      </c>
      <c r="Q301" s="130" t="s">
        <v>6386</v>
      </c>
      <c r="R301" s="113" t="s">
        <v>3918</v>
      </c>
      <c r="S301" s="130" t="s">
        <v>6402</v>
      </c>
    </row>
    <row r="302" spans="1:19">
      <c r="A302" s="130" t="s">
        <v>4068</v>
      </c>
      <c r="B302" s="130" t="s">
        <v>3982</v>
      </c>
      <c r="C302" s="130" t="s">
        <v>4007</v>
      </c>
      <c r="D302" s="130" t="s">
        <v>3984</v>
      </c>
      <c r="E302" s="130" t="s">
        <v>3990</v>
      </c>
      <c r="F302" s="130" t="s">
        <v>4009</v>
      </c>
      <c r="G302" t="s">
        <v>12259</v>
      </c>
      <c r="H302" s="130" t="s">
        <v>4068</v>
      </c>
      <c r="I302" s="130" t="s">
        <v>3982</v>
      </c>
      <c r="J302" s="130" t="s">
        <v>4007</v>
      </c>
      <c r="K302" s="130" t="s">
        <v>3918</v>
      </c>
      <c r="L302" s="130" t="s">
        <v>3990</v>
      </c>
      <c r="M302" s="130" t="s">
        <v>4125</v>
      </c>
      <c r="P302" s="113" t="s">
        <v>3874</v>
      </c>
      <c r="Q302" s="130" t="s">
        <v>6389</v>
      </c>
      <c r="R302" s="113" t="s">
        <v>3918</v>
      </c>
      <c r="S302" s="130" t="s">
        <v>6405</v>
      </c>
    </row>
    <row r="303" spans="1:19">
      <c r="A303" s="130" t="s">
        <v>4068</v>
      </c>
      <c r="B303" s="130" t="s">
        <v>3982</v>
      </c>
      <c r="C303" s="130" t="s">
        <v>4007</v>
      </c>
      <c r="D303" s="130" t="s">
        <v>2571</v>
      </c>
      <c r="E303" s="130" t="s">
        <v>2556</v>
      </c>
      <c r="F303" s="130" t="s">
        <v>4010</v>
      </c>
      <c r="G303" t="s">
        <v>12259</v>
      </c>
      <c r="H303" s="130" t="s">
        <v>4068</v>
      </c>
      <c r="I303" s="130" t="s">
        <v>3982</v>
      </c>
      <c r="J303" s="130" t="s">
        <v>4007</v>
      </c>
      <c r="K303" s="130" t="s">
        <v>3947</v>
      </c>
      <c r="L303" s="130" t="s">
        <v>2556</v>
      </c>
      <c r="M303" s="130" t="s">
        <v>4126</v>
      </c>
      <c r="P303" s="113" t="s">
        <v>3874</v>
      </c>
      <c r="Q303" s="130" t="s">
        <v>6392</v>
      </c>
      <c r="R303" s="113" t="s">
        <v>3918</v>
      </c>
      <c r="S303" s="130" t="s">
        <v>6408</v>
      </c>
    </row>
    <row r="304" spans="1:19">
      <c r="A304" s="130" t="s">
        <v>4068</v>
      </c>
      <c r="B304" s="130" t="s">
        <v>3982</v>
      </c>
      <c r="C304" s="130" t="s">
        <v>4007</v>
      </c>
      <c r="D304" s="130" t="s">
        <v>2571</v>
      </c>
      <c r="E304" s="130" t="s">
        <v>3986</v>
      </c>
      <c r="F304" s="130" t="s">
        <v>4010</v>
      </c>
      <c r="G304" t="s">
        <v>12259</v>
      </c>
      <c r="H304" s="130" t="s">
        <v>4068</v>
      </c>
      <c r="I304" s="130" t="s">
        <v>3982</v>
      </c>
      <c r="J304" s="130" t="s">
        <v>4007</v>
      </c>
      <c r="K304" s="130" t="s">
        <v>3947</v>
      </c>
      <c r="L304" s="130" t="s">
        <v>3986</v>
      </c>
      <c r="M304" s="130" t="s">
        <v>4126</v>
      </c>
      <c r="P304" s="113" t="s">
        <v>3874</v>
      </c>
      <c r="Q304" s="130" t="s">
        <v>6395</v>
      </c>
      <c r="R304" s="113" t="s">
        <v>3918</v>
      </c>
      <c r="S304" s="130" t="s">
        <v>6411</v>
      </c>
    </row>
    <row r="305" spans="1:19">
      <c r="A305" s="130" t="s">
        <v>4068</v>
      </c>
      <c r="B305" s="130" t="s">
        <v>3982</v>
      </c>
      <c r="C305" s="130" t="s">
        <v>4007</v>
      </c>
      <c r="D305" s="130" t="s">
        <v>2571</v>
      </c>
      <c r="E305" s="130" t="s">
        <v>3988</v>
      </c>
      <c r="F305" s="130" t="s">
        <v>4011</v>
      </c>
      <c r="G305" t="s">
        <v>12259</v>
      </c>
      <c r="H305" s="130" t="s">
        <v>4068</v>
      </c>
      <c r="I305" s="130" t="s">
        <v>3982</v>
      </c>
      <c r="J305" s="130" t="s">
        <v>4007</v>
      </c>
      <c r="K305" s="130" t="s">
        <v>3947</v>
      </c>
      <c r="L305" s="130" t="s">
        <v>3988</v>
      </c>
      <c r="M305" s="130" t="s">
        <v>4127</v>
      </c>
      <c r="P305" s="113" t="s">
        <v>3874</v>
      </c>
      <c r="Q305" s="130" t="s">
        <v>6398</v>
      </c>
      <c r="R305" s="113" t="s">
        <v>3918</v>
      </c>
      <c r="S305" s="130" t="s">
        <v>6413</v>
      </c>
    </row>
    <row r="306" spans="1:19">
      <c r="A306" s="130" t="s">
        <v>4068</v>
      </c>
      <c r="B306" s="130" t="s">
        <v>3982</v>
      </c>
      <c r="C306" s="130" t="s">
        <v>4007</v>
      </c>
      <c r="D306" s="130" t="s">
        <v>2571</v>
      </c>
      <c r="E306" s="130" t="s">
        <v>3990</v>
      </c>
      <c r="F306" s="130" t="s">
        <v>4011</v>
      </c>
      <c r="G306" t="s">
        <v>12259</v>
      </c>
      <c r="H306" s="130" t="s">
        <v>4068</v>
      </c>
      <c r="I306" s="130" t="s">
        <v>3982</v>
      </c>
      <c r="J306" s="130" t="s">
        <v>4007</v>
      </c>
      <c r="K306" s="130" t="s">
        <v>3947</v>
      </c>
      <c r="L306" s="130" t="s">
        <v>3990</v>
      </c>
      <c r="M306" s="130" t="s">
        <v>4127</v>
      </c>
      <c r="P306" s="113" t="s">
        <v>3874</v>
      </c>
      <c r="Q306" s="130" t="s">
        <v>6401</v>
      </c>
      <c r="R306" s="113" t="s">
        <v>3918</v>
      </c>
      <c r="S306" s="130" t="s">
        <v>6416</v>
      </c>
    </row>
    <row r="307" spans="1:19">
      <c r="A307" s="130" t="s">
        <v>4068</v>
      </c>
      <c r="B307" s="130" t="s">
        <v>3982</v>
      </c>
      <c r="C307" s="130" t="s">
        <v>4007</v>
      </c>
      <c r="D307" s="130" t="s">
        <v>2571</v>
      </c>
      <c r="E307" s="130" t="s">
        <v>2734</v>
      </c>
      <c r="F307" s="130" t="s">
        <v>4012</v>
      </c>
      <c r="G307" t="s">
        <v>12259</v>
      </c>
      <c r="H307" s="130" t="s">
        <v>4068</v>
      </c>
      <c r="I307" s="130" t="s">
        <v>3982</v>
      </c>
      <c r="J307" s="130" t="s">
        <v>4007</v>
      </c>
      <c r="K307" s="130" t="s">
        <v>3947</v>
      </c>
      <c r="L307" s="130" t="s">
        <v>2734</v>
      </c>
      <c r="M307" s="130" t="s">
        <v>4060</v>
      </c>
      <c r="P307" s="113" t="s">
        <v>3874</v>
      </c>
      <c r="Q307" s="130" t="s">
        <v>6404</v>
      </c>
      <c r="R307" s="113" t="s">
        <v>3918</v>
      </c>
      <c r="S307" s="130" t="s">
        <v>6419</v>
      </c>
    </row>
    <row r="308" spans="1:19">
      <c r="A308" s="130" t="s">
        <v>4068</v>
      </c>
      <c r="B308" s="130" t="s">
        <v>3982</v>
      </c>
      <c r="C308" s="130" t="s">
        <v>4013</v>
      </c>
      <c r="D308" s="130" t="s">
        <v>3984</v>
      </c>
      <c r="E308" s="130" t="s">
        <v>2556</v>
      </c>
      <c r="F308" s="130" t="s">
        <v>4014</v>
      </c>
      <c r="G308" t="s">
        <v>12259</v>
      </c>
      <c r="H308" s="130" t="s">
        <v>4068</v>
      </c>
      <c r="I308" s="130" t="s">
        <v>3982</v>
      </c>
      <c r="J308" s="130" t="s">
        <v>4013</v>
      </c>
      <c r="K308" s="130" t="s">
        <v>3918</v>
      </c>
      <c r="L308" s="130" t="s">
        <v>2556</v>
      </c>
      <c r="M308" s="130" t="s">
        <v>4046</v>
      </c>
      <c r="P308" s="113" t="s">
        <v>3874</v>
      </c>
      <c r="Q308" s="130" t="s">
        <v>6407</v>
      </c>
      <c r="R308" s="113" t="s">
        <v>3918</v>
      </c>
      <c r="S308" s="130" t="s">
        <v>6422</v>
      </c>
    </row>
    <row r="309" spans="1:19">
      <c r="A309" s="130" t="s">
        <v>4068</v>
      </c>
      <c r="B309" s="130" t="s">
        <v>3982</v>
      </c>
      <c r="C309" s="130" t="s">
        <v>4013</v>
      </c>
      <c r="D309" s="130" t="s">
        <v>3984</v>
      </c>
      <c r="E309" s="130" t="s">
        <v>3986</v>
      </c>
      <c r="F309" s="130" t="s">
        <v>4015</v>
      </c>
      <c r="G309" t="s">
        <v>12259</v>
      </c>
      <c r="H309" s="130" t="s">
        <v>4068</v>
      </c>
      <c r="I309" s="130" t="s">
        <v>3982</v>
      </c>
      <c r="J309" s="130" t="s">
        <v>4013</v>
      </c>
      <c r="K309" s="130" t="s">
        <v>3918</v>
      </c>
      <c r="L309" s="130" t="s">
        <v>3986</v>
      </c>
      <c r="M309" s="130" t="s">
        <v>4128</v>
      </c>
      <c r="P309" s="113" t="s">
        <v>3874</v>
      </c>
      <c r="Q309" s="130" t="s">
        <v>6410</v>
      </c>
      <c r="R309" s="113" t="s">
        <v>3918</v>
      </c>
      <c r="S309" s="130" t="s">
        <v>6425</v>
      </c>
    </row>
    <row r="310" spans="1:19">
      <c r="A310" s="130" t="s">
        <v>4068</v>
      </c>
      <c r="B310" s="130" t="s">
        <v>3982</v>
      </c>
      <c r="C310" s="130" t="s">
        <v>4013</v>
      </c>
      <c r="D310" s="130" t="s">
        <v>3984</v>
      </c>
      <c r="E310" s="130" t="s">
        <v>3988</v>
      </c>
      <c r="F310" s="130" t="s">
        <v>4016</v>
      </c>
      <c r="G310" t="s">
        <v>12259</v>
      </c>
      <c r="H310" s="130" t="s">
        <v>4068</v>
      </c>
      <c r="I310" s="130" t="s">
        <v>3982</v>
      </c>
      <c r="J310" s="130" t="s">
        <v>4013</v>
      </c>
      <c r="K310" s="130" t="s">
        <v>3918</v>
      </c>
      <c r="L310" s="130" t="s">
        <v>3988</v>
      </c>
      <c r="M310" s="130" t="s">
        <v>4129</v>
      </c>
      <c r="P310" s="113" t="s">
        <v>3874</v>
      </c>
      <c r="Q310" s="130" t="s">
        <v>3825</v>
      </c>
      <c r="R310" s="113" t="s">
        <v>3918</v>
      </c>
      <c r="S310" s="130" t="s">
        <v>5686</v>
      </c>
    </row>
    <row r="311" spans="1:19">
      <c r="A311" s="130" t="s">
        <v>4068</v>
      </c>
      <c r="B311" s="130" t="s">
        <v>3982</v>
      </c>
      <c r="C311" s="130" t="s">
        <v>4013</v>
      </c>
      <c r="D311" s="130" t="s">
        <v>3984</v>
      </c>
      <c r="E311" s="130" t="s">
        <v>3990</v>
      </c>
      <c r="F311" s="130" t="s">
        <v>4016</v>
      </c>
      <c r="G311" t="s">
        <v>12259</v>
      </c>
      <c r="H311" s="130" t="s">
        <v>4068</v>
      </c>
      <c r="I311" s="130" t="s">
        <v>3982</v>
      </c>
      <c r="J311" s="130" t="s">
        <v>4013</v>
      </c>
      <c r="K311" s="130" t="s">
        <v>3918</v>
      </c>
      <c r="L311" s="130" t="s">
        <v>3990</v>
      </c>
      <c r="M311" s="130" t="s">
        <v>4129</v>
      </c>
      <c r="P311" s="113" t="s">
        <v>3874</v>
      </c>
      <c r="Q311" s="130" t="s">
        <v>6415</v>
      </c>
      <c r="R311" s="113" t="s">
        <v>3918</v>
      </c>
      <c r="S311" s="130" t="s">
        <v>6430</v>
      </c>
    </row>
    <row r="312" spans="1:19">
      <c r="A312" s="130" t="s">
        <v>4068</v>
      </c>
      <c r="B312" s="130" t="s">
        <v>3982</v>
      </c>
      <c r="C312" s="130" t="s">
        <v>4013</v>
      </c>
      <c r="D312" s="130" t="s">
        <v>2571</v>
      </c>
      <c r="E312" s="130" t="s">
        <v>2556</v>
      </c>
      <c r="F312" s="130" t="s">
        <v>4017</v>
      </c>
      <c r="G312" t="s">
        <v>12259</v>
      </c>
      <c r="H312" s="130" t="s">
        <v>4068</v>
      </c>
      <c r="I312" s="130" t="s">
        <v>3982</v>
      </c>
      <c r="J312" s="130" t="s">
        <v>4013</v>
      </c>
      <c r="K312" s="130" t="s">
        <v>3947</v>
      </c>
      <c r="L312" s="130" t="s">
        <v>2556</v>
      </c>
      <c r="M312" s="130" t="s">
        <v>4130</v>
      </c>
      <c r="P312" s="113" t="s">
        <v>3874</v>
      </c>
      <c r="Q312" s="130" t="s">
        <v>6418</v>
      </c>
      <c r="R312" s="113" t="s">
        <v>3918</v>
      </c>
      <c r="S312" s="130" t="s">
        <v>6433</v>
      </c>
    </row>
    <row r="313" spans="1:19">
      <c r="A313" s="130" t="s">
        <v>4068</v>
      </c>
      <c r="B313" s="130" t="s">
        <v>3982</v>
      </c>
      <c r="C313" s="130" t="s">
        <v>4013</v>
      </c>
      <c r="D313" s="130" t="s">
        <v>2571</v>
      </c>
      <c r="E313" s="130" t="s">
        <v>3986</v>
      </c>
      <c r="F313" s="130" t="s">
        <v>4017</v>
      </c>
      <c r="G313" t="s">
        <v>12259</v>
      </c>
      <c r="H313" s="130" t="s">
        <v>4068</v>
      </c>
      <c r="I313" s="130" t="s">
        <v>3982</v>
      </c>
      <c r="J313" s="130" t="s">
        <v>4013</v>
      </c>
      <c r="K313" s="130" t="s">
        <v>3947</v>
      </c>
      <c r="L313" s="130" t="s">
        <v>3986</v>
      </c>
      <c r="M313" s="130" t="s">
        <v>4130</v>
      </c>
      <c r="P313" s="113" t="s">
        <v>3874</v>
      </c>
      <c r="Q313" s="130" t="s">
        <v>6421</v>
      </c>
      <c r="R313" s="113" t="s">
        <v>3918</v>
      </c>
      <c r="S313" s="130" t="s">
        <v>6436</v>
      </c>
    </row>
    <row r="314" spans="1:19">
      <c r="A314" s="130" t="s">
        <v>4068</v>
      </c>
      <c r="B314" s="130" t="s">
        <v>3982</v>
      </c>
      <c r="C314" s="130" t="s">
        <v>4013</v>
      </c>
      <c r="D314" s="130" t="s">
        <v>2571</v>
      </c>
      <c r="E314" s="130" t="s">
        <v>3988</v>
      </c>
      <c r="F314" s="130" t="s">
        <v>4018</v>
      </c>
      <c r="G314" t="s">
        <v>12259</v>
      </c>
      <c r="H314" s="130" t="s">
        <v>4068</v>
      </c>
      <c r="I314" s="130" t="s">
        <v>3982</v>
      </c>
      <c r="J314" s="130" t="s">
        <v>4013</v>
      </c>
      <c r="K314" s="130" t="s">
        <v>3947</v>
      </c>
      <c r="L314" s="130" t="s">
        <v>3988</v>
      </c>
      <c r="M314" s="130" t="s">
        <v>4052</v>
      </c>
      <c r="P314" s="113" t="s">
        <v>3874</v>
      </c>
      <c r="Q314" s="130" t="s">
        <v>6424</v>
      </c>
      <c r="R314" s="113" t="s">
        <v>3918</v>
      </c>
      <c r="S314" s="130" t="s">
        <v>6439</v>
      </c>
    </row>
    <row r="315" spans="1:19">
      <c r="A315" s="130" t="s">
        <v>4068</v>
      </c>
      <c r="B315" s="130" t="s">
        <v>3982</v>
      </c>
      <c r="C315" s="130" t="s">
        <v>4013</v>
      </c>
      <c r="D315" s="130" t="s">
        <v>2571</v>
      </c>
      <c r="E315" s="130" t="s">
        <v>3990</v>
      </c>
      <c r="F315" s="130" t="s">
        <v>4018</v>
      </c>
      <c r="G315" t="s">
        <v>12259</v>
      </c>
      <c r="H315" s="130" t="s">
        <v>4068</v>
      </c>
      <c r="I315" s="130" t="s">
        <v>3982</v>
      </c>
      <c r="J315" s="130" t="s">
        <v>4013</v>
      </c>
      <c r="K315" s="130" t="s">
        <v>3947</v>
      </c>
      <c r="L315" s="130" t="s">
        <v>3990</v>
      </c>
      <c r="M315" s="130" t="s">
        <v>4052</v>
      </c>
      <c r="P315" s="113" t="s">
        <v>3874</v>
      </c>
      <c r="Q315" s="130" t="s">
        <v>6427</v>
      </c>
      <c r="R315" s="113" t="s">
        <v>3918</v>
      </c>
      <c r="S315" s="130" t="s">
        <v>6441</v>
      </c>
    </row>
    <row r="316" spans="1:19">
      <c r="A316" s="130" t="s">
        <v>4068</v>
      </c>
      <c r="B316" s="130" t="s">
        <v>3982</v>
      </c>
      <c r="C316" s="130" t="s">
        <v>4013</v>
      </c>
      <c r="D316" s="130" t="s">
        <v>2571</v>
      </c>
      <c r="E316" s="130" t="s">
        <v>2734</v>
      </c>
      <c r="F316" s="130" t="s">
        <v>4019</v>
      </c>
      <c r="G316" t="s">
        <v>12259</v>
      </c>
      <c r="H316" s="130" t="s">
        <v>4068</v>
      </c>
      <c r="I316" s="130" t="s">
        <v>3982</v>
      </c>
      <c r="J316" s="130" t="s">
        <v>4013</v>
      </c>
      <c r="K316" s="130" t="s">
        <v>3947</v>
      </c>
      <c r="L316" s="130" t="s">
        <v>2734</v>
      </c>
      <c r="M316" s="130" t="s">
        <v>4131</v>
      </c>
      <c r="P316" s="113" t="s">
        <v>3874</v>
      </c>
      <c r="Q316" s="130" t="s">
        <v>6429</v>
      </c>
      <c r="R316" s="113" t="s">
        <v>3918</v>
      </c>
      <c r="S316" s="130" t="s">
        <v>6444</v>
      </c>
    </row>
    <row r="317" spans="1:19">
      <c r="A317" s="130" t="s">
        <v>4068</v>
      </c>
      <c r="B317" s="130" t="s">
        <v>3887</v>
      </c>
      <c r="C317" s="130" t="s">
        <v>3983</v>
      </c>
      <c r="D317" s="130" t="s">
        <v>3984</v>
      </c>
      <c r="E317" s="130" t="s">
        <v>2556</v>
      </c>
      <c r="F317" s="130" t="s">
        <v>4020</v>
      </c>
      <c r="G317" t="s">
        <v>12259</v>
      </c>
      <c r="H317" s="130" t="s">
        <v>4068</v>
      </c>
      <c r="I317" s="130" t="s">
        <v>3887</v>
      </c>
      <c r="J317" s="130" t="s">
        <v>3983</v>
      </c>
      <c r="K317" s="130" t="s">
        <v>3918</v>
      </c>
      <c r="L317" s="130" t="s">
        <v>2556</v>
      </c>
      <c r="M317" s="130" t="s">
        <v>4132</v>
      </c>
      <c r="P317" s="113" t="s">
        <v>3874</v>
      </c>
      <c r="Q317" s="130" t="s">
        <v>6432</v>
      </c>
      <c r="R317" s="113" t="s">
        <v>3918</v>
      </c>
      <c r="S317" s="130" t="s">
        <v>6447</v>
      </c>
    </row>
    <row r="318" spans="1:19">
      <c r="A318" s="130" t="s">
        <v>4068</v>
      </c>
      <c r="B318" s="130" t="s">
        <v>3887</v>
      </c>
      <c r="C318" s="130" t="s">
        <v>3983</v>
      </c>
      <c r="D318" s="130" t="s">
        <v>3984</v>
      </c>
      <c r="E318" s="130" t="s">
        <v>3986</v>
      </c>
      <c r="F318" s="130" t="s">
        <v>4021</v>
      </c>
      <c r="G318" t="s">
        <v>12259</v>
      </c>
      <c r="H318" s="130" t="s">
        <v>4068</v>
      </c>
      <c r="I318" s="130" t="s">
        <v>3887</v>
      </c>
      <c r="J318" s="130" t="s">
        <v>3983</v>
      </c>
      <c r="K318" s="130" t="s">
        <v>3918</v>
      </c>
      <c r="L318" s="130" t="s">
        <v>3986</v>
      </c>
      <c r="M318" s="130" t="s">
        <v>4045</v>
      </c>
      <c r="P318" s="113" t="s">
        <v>3874</v>
      </c>
      <c r="Q318" s="130" t="s">
        <v>6435</v>
      </c>
      <c r="R318" s="113" t="s">
        <v>3918</v>
      </c>
      <c r="S318" s="130" t="s">
        <v>6450</v>
      </c>
    </row>
    <row r="319" spans="1:19">
      <c r="A319" s="130" t="s">
        <v>4068</v>
      </c>
      <c r="B319" s="130" t="s">
        <v>3887</v>
      </c>
      <c r="C319" s="130" t="s">
        <v>3983</v>
      </c>
      <c r="D319" s="130" t="s">
        <v>3984</v>
      </c>
      <c r="E319" s="130" t="s">
        <v>3988</v>
      </c>
      <c r="F319" s="130" t="s">
        <v>4022</v>
      </c>
      <c r="G319" t="s">
        <v>12259</v>
      </c>
      <c r="H319" s="130" t="s">
        <v>4068</v>
      </c>
      <c r="I319" s="130" t="s">
        <v>3887</v>
      </c>
      <c r="J319" s="130" t="s">
        <v>3983</v>
      </c>
      <c r="K319" s="130" t="s">
        <v>3918</v>
      </c>
      <c r="L319" s="130" t="s">
        <v>3988</v>
      </c>
      <c r="M319" s="130" t="s">
        <v>4133</v>
      </c>
      <c r="P319" s="113" t="s">
        <v>3874</v>
      </c>
      <c r="Q319" s="130" t="s">
        <v>6438</v>
      </c>
      <c r="R319" s="113" t="s">
        <v>3918</v>
      </c>
      <c r="S319" s="130" t="s">
        <v>6453</v>
      </c>
    </row>
    <row r="320" spans="1:19">
      <c r="A320" s="130" t="s">
        <v>4068</v>
      </c>
      <c r="B320" s="130" t="s">
        <v>3887</v>
      </c>
      <c r="C320" s="130" t="s">
        <v>3983</v>
      </c>
      <c r="D320" s="130" t="s">
        <v>3984</v>
      </c>
      <c r="E320" s="130" t="s">
        <v>3990</v>
      </c>
      <c r="F320" s="130" t="s">
        <v>4022</v>
      </c>
      <c r="G320" t="s">
        <v>12259</v>
      </c>
      <c r="H320" s="130" t="s">
        <v>4068</v>
      </c>
      <c r="I320" s="130" t="s">
        <v>3887</v>
      </c>
      <c r="J320" s="130" t="s">
        <v>3983</v>
      </c>
      <c r="K320" s="130" t="s">
        <v>3918</v>
      </c>
      <c r="L320" s="130" t="s">
        <v>3990</v>
      </c>
      <c r="M320" s="130" t="s">
        <v>4133</v>
      </c>
      <c r="P320" s="113" t="s">
        <v>3874</v>
      </c>
      <c r="Q320" s="130" t="s">
        <v>3614</v>
      </c>
      <c r="R320" s="113" t="s">
        <v>3918</v>
      </c>
      <c r="S320" s="130" t="s">
        <v>6456</v>
      </c>
    </row>
    <row r="321" spans="1:19">
      <c r="A321" s="130" t="s">
        <v>4068</v>
      </c>
      <c r="B321" s="130" t="s">
        <v>3887</v>
      </c>
      <c r="C321" s="130" t="s">
        <v>3983</v>
      </c>
      <c r="D321" s="130" t="s">
        <v>2571</v>
      </c>
      <c r="E321" s="130" t="s">
        <v>2556</v>
      </c>
      <c r="F321" s="130" t="s">
        <v>4023</v>
      </c>
      <c r="G321" t="s">
        <v>12259</v>
      </c>
      <c r="H321" s="130" t="s">
        <v>4068</v>
      </c>
      <c r="I321" s="130" t="s">
        <v>3887</v>
      </c>
      <c r="J321" s="130" t="s">
        <v>3983</v>
      </c>
      <c r="K321" s="130" t="s">
        <v>3947</v>
      </c>
      <c r="L321" s="130" t="s">
        <v>2556</v>
      </c>
      <c r="M321" s="130" t="s">
        <v>4069</v>
      </c>
      <c r="P321" s="113" t="s">
        <v>3874</v>
      </c>
      <c r="Q321" s="130" t="s">
        <v>6443</v>
      </c>
      <c r="R321" s="113" t="s">
        <v>3918</v>
      </c>
      <c r="S321" s="130" t="s">
        <v>6459</v>
      </c>
    </row>
    <row r="322" spans="1:19">
      <c r="A322" s="130" t="s">
        <v>4068</v>
      </c>
      <c r="B322" s="130" t="s">
        <v>3887</v>
      </c>
      <c r="C322" s="130" t="s">
        <v>3983</v>
      </c>
      <c r="D322" s="130" t="s">
        <v>2571</v>
      </c>
      <c r="E322" s="130" t="s">
        <v>3986</v>
      </c>
      <c r="F322" s="130" t="s">
        <v>4023</v>
      </c>
      <c r="G322" t="s">
        <v>12259</v>
      </c>
      <c r="H322" s="130" t="s">
        <v>4068</v>
      </c>
      <c r="I322" s="130" t="s">
        <v>3887</v>
      </c>
      <c r="J322" s="130" t="s">
        <v>3983</v>
      </c>
      <c r="K322" s="130" t="s">
        <v>3947</v>
      </c>
      <c r="L322" s="130" t="s">
        <v>3986</v>
      </c>
      <c r="M322" s="130" t="s">
        <v>4069</v>
      </c>
      <c r="P322" s="113" t="s">
        <v>3874</v>
      </c>
      <c r="Q322" s="130" t="s">
        <v>6446</v>
      </c>
      <c r="R322" s="113" t="s">
        <v>3918</v>
      </c>
      <c r="S322" s="130" t="s">
        <v>6462</v>
      </c>
    </row>
    <row r="323" spans="1:19">
      <c r="A323" s="130" t="s">
        <v>4068</v>
      </c>
      <c r="B323" s="130" t="s">
        <v>3887</v>
      </c>
      <c r="C323" s="130" t="s">
        <v>3983</v>
      </c>
      <c r="D323" s="130" t="s">
        <v>2571</v>
      </c>
      <c r="E323" s="130" t="s">
        <v>3988</v>
      </c>
      <c r="F323" s="130" t="s">
        <v>4024</v>
      </c>
      <c r="G323" t="s">
        <v>12259</v>
      </c>
      <c r="H323" s="130" t="s">
        <v>4068</v>
      </c>
      <c r="I323" s="130" t="s">
        <v>3887</v>
      </c>
      <c r="J323" s="130" t="s">
        <v>3983</v>
      </c>
      <c r="K323" s="130" t="s">
        <v>3947</v>
      </c>
      <c r="L323" s="130" t="s">
        <v>3988</v>
      </c>
      <c r="M323" s="130" t="s">
        <v>4018</v>
      </c>
      <c r="P323" s="113" t="s">
        <v>3874</v>
      </c>
      <c r="Q323" s="130" t="s">
        <v>6449</v>
      </c>
      <c r="R323" s="113" t="s">
        <v>3918</v>
      </c>
      <c r="S323" s="130" t="s">
        <v>6465</v>
      </c>
    </row>
    <row r="324" spans="1:19">
      <c r="A324" s="130" t="s">
        <v>4068</v>
      </c>
      <c r="B324" s="130" t="s">
        <v>3887</v>
      </c>
      <c r="C324" s="130" t="s">
        <v>3983</v>
      </c>
      <c r="D324" s="130" t="s">
        <v>2571</v>
      </c>
      <c r="E324" s="130" t="s">
        <v>3990</v>
      </c>
      <c r="F324" s="130" t="s">
        <v>4024</v>
      </c>
      <c r="G324" t="s">
        <v>12259</v>
      </c>
      <c r="H324" s="130" t="s">
        <v>4068</v>
      </c>
      <c r="I324" s="130" t="s">
        <v>3887</v>
      </c>
      <c r="J324" s="130" t="s">
        <v>3983</v>
      </c>
      <c r="K324" s="130" t="s">
        <v>3947</v>
      </c>
      <c r="L324" s="130" t="s">
        <v>3990</v>
      </c>
      <c r="M324" s="130" t="s">
        <v>4018</v>
      </c>
      <c r="P324" s="113" t="s">
        <v>3874</v>
      </c>
      <c r="Q324" s="130" t="s">
        <v>6452</v>
      </c>
      <c r="R324" s="113" t="s">
        <v>3918</v>
      </c>
      <c r="S324" s="130" t="s">
        <v>6468</v>
      </c>
    </row>
    <row r="325" spans="1:19">
      <c r="A325" s="130" t="s">
        <v>4068</v>
      </c>
      <c r="B325" s="130" t="s">
        <v>3887</v>
      </c>
      <c r="C325" s="130" t="s">
        <v>3983</v>
      </c>
      <c r="D325" s="130" t="s">
        <v>2571</v>
      </c>
      <c r="E325" s="130" t="s">
        <v>2734</v>
      </c>
      <c r="F325" s="130" t="s">
        <v>4025</v>
      </c>
      <c r="G325" t="s">
        <v>12259</v>
      </c>
      <c r="H325" s="130" t="s">
        <v>4068</v>
      </c>
      <c r="I325" s="130" t="s">
        <v>3887</v>
      </c>
      <c r="J325" s="130" t="s">
        <v>3983</v>
      </c>
      <c r="K325" s="130" t="s">
        <v>3947</v>
      </c>
      <c r="L325" s="130" t="s">
        <v>2734</v>
      </c>
      <c r="M325" s="130" t="s">
        <v>4044</v>
      </c>
      <c r="P325" s="113" t="s">
        <v>3874</v>
      </c>
      <c r="Q325" s="130" t="s">
        <v>6455</v>
      </c>
      <c r="R325" s="113" t="s">
        <v>3918</v>
      </c>
      <c r="S325" s="130" t="s">
        <v>6470</v>
      </c>
    </row>
    <row r="326" spans="1:19">
      <c r="A326" s="130" t="s">
        <v>4068</v>
      </c>
      <c r="B326" s="130" t="s">
        <v>3887</v>
      </c>
      <c r="C326" s="130" t="s">
        <v>3994</v>
      </c>
      <c r="D326" s="130" t="s">
        <v>3984</v>
      </c>
      <c r="E326" s="130" t="s">
        <v>2556</v>
      </c>
      <c r="F326" s="130" t="s">
        <v>4026</v>
      </c>
      <c r="G326" t="s">
        <v>12259</v>
      </c>
      <c r="H326" s="130" t="s">
        <v>4068</v>
      </c>
      <c r="I326" s="130" t="s">
        <v>3887</v>
      </c>
      <c r="J326" s="130" t="s">
        <v>3994</v>
      </c>
      <c r="K326" s="130" t="s">
        <v>3918</v>
      </c>
      <c r="L326" s="130" t="s">
        <v>2556</v>
      </c>
      <c r="M326" s="130" t="s">
        <v>4134</v>
      </c>
      <c r="P326" s="113" t="s">
        <v>3874</v>
      </c>
      <c r="Q326" s="130" t="s">
        <v>6458</v>
      </c>
      <c r="R326" s="113" t="s">
        <v>3918</v>
      </c>
      <c r="S326" s="130" t="s">
        <v>6473</v>
      </c>
    </row>
    <row r="327" spans="1:19">
      <c r="A327" s="130" t="s">
        <v>4068</v>
      </c>
      <c r="B327" s="130" t="s">
        <v>3887</v>
      </c>
      <c r="C327" s="130" t="s">
        <v>3994</v>
      </c>
      <c r="D327" s="130" t="s">
        <v>3984</v>
      </c>
      <c r="E327" s="130" t="s">
        <v>3986</v>
      </c>
      <c r="F327" s="130" t="s">
        <v>4027</v>
      </c>
      <c r="G327" t="s">
        <v>12259</v>
      </c>
      <c r="H327" s="130" t="s">
        <v>4068</v>
      </c>
      <c r="I327" s="130" t="s">
        <v>3887</v>
      </c>
      <c r="J327" s="130" t="s">
        <v>3994</v>
      </c>
      <c r="K327" s="130" t="s">
        <v>3918</v>
      </c>
      <c r="L327" s="130" t="s">
        <v>3986</v>
      </c>
      <c r="M327" s="130" t="s">
        <v>4135</v>
      </c>
      <c r="P327" s="113" t="s">
        <v>3874</v>
      </c>
      <c r="Q327" s="130" t="s">
        <v>6461</v>
      </c>
      <c r="R327" s="113" t="s">
        <v>3918</v>
      </c>
      <c r="S327" s="130" t="s">
        <v>6476</v>
      </c>
    </row>
    <row r="328" spans="1:19">
      <c r="A328" s="130" t="s">
        <v>4068</v>
      </c>
      <c r="B328" s="130" t="s">
        <v>3887</v>
      </c>
      <c r="C328" s="130" t="s">
        <v>3994</v>
      </c>
      <c r="D328" s="130" t="s">
        <v>3984</v>
      </c>
      <c r="E328" s="130" t="s">
        <v>3988</v>
      </c>
      <c r="F328" s="130" t="s">
        <v>4028</v>
      </c>
      <c r="G328" t="s">
        <v>12259</v>
      </c>
      <c r="H328" s="130" t="s">
        <v>4068</v>
      </c>
      <c r="I328" s="130" t="s">
        <v>3887</v>
      </c>
      <c r="J328" s="130" t="s">
        <v>3994</v>
      </c>
      <c r="K328" s="130" t="s">
        <v>3918</v>
      </c>
      <c r="L328" s="130" t="s">
        <v>3988</v>
      </c>
      <c r="M328" s="130" t="s">
        <v>4136</v>
      </c>
      <c r="P328" s="113" t="s">
        <v>3874</v>
      </c>
      <c r="Q328" s="130" t="s">
        <v>6464</v>
      </c>
      <c r="R328" s="113" t="s">
        <v>3918</v>
      </c>
      <c r="S328" s="130" t="s">
        <v>6479</v>
      </c>
    </row>
    <row r="329" spans="1:19">
      <c r="A329" s="130" t="s">
        <v>4068</v>
      </c>
      <c r="B329" s="130" t="s">
        <v>3887</v>
      </c>
      <c r="C329" s="130" t="s">
        <v>3994</v>
      </c>
      <c r="D329" s="130" t="s">
        <v>3984</v>
      </c>
      <c r="E329" s="130" t="s">
        <v>3990</v>
      </c>
      <c r="F329" s="130" t="s">
        <v>4028</v>
      </c>
      <c r="G329" t="s">
        <v>12259</v>
      </c>
      <c r="H329" s="130" t="s">
        <v>4068</v>
      </c>
      <c r="I329" s="130" t="s">
        <v>3887</v>
      </c>
      <c r="J329" s="130" t="s">
        <v>3994</v>
      </c>
      <c r="K329" s="130" t="s">
        <v>3918</v>
      </c>
      <c r="L329" s="130" t="s">
        <v>3990</v>
      </c>
      <c r="M329" s="130" t="s">
        <v>4136</v>
      </c>
      <c r="P329" s="113" t="s">
        <v>3874</v>
      </c>
      <c r="Q329" s="130" t="s">
        <v>6467</v>
      </c>
      <c r="R329" s="113" t="s">
        <v>3918</v>
      </c>
      <c r="S329" s="130" t="s">
        <v>6482</v>
      </c>
    </row>
    <row r="330" spans="1:19">
      <c r="A330" s="130" t="s">
        <v>4068</v>
      </c>
      <c r="B330" s="130" t="s">
        <v>3887</v>
      </c>
      <c r="C330" s="130" t="s">
        <v>3994</v>
      </c>
      <c r="D330" s="130" t="s">
        <v>2571</v>
      </c>
      <c r="E330" s="130" t="s">
        <v>2556</v>
      </c>
      <c r="F330" s="130" t="s">
        <v>4029</v>
      </c>
      <c r="G330" t="s">
        <v>12259</v>
      </c>
      <c r="H330" s="130" t="s">
        <v>4068</v>
      </c>
      <c r="I330" s="130" t="s">
        <v>3887</v>
      </c>
      <c r="J330" s="130" t="s">
        <v>3994</v>
      </c>
      <c r="K330" s="130" t="s">
        <v>3947</v>
      </c>
      <c r="L330" s="130" t="s">
        <v>2556</v>
      </c>
      <c r="M330" s="130" t="s">
        <v>4025</v>
      </c>
      <c r="P330" s="113" t="s">
        <v>3874</v>
      </c>
      <c r="Q330" s="130" t="s">
        <v>3828</v>
      </c>
      <c r="R330" s="113" t="s">
        <v>3918</v>
      </c>
      <c r="S330" s="130" t="s">
        <v>6485</v>
      </c>
    </row>
    <row r="331" spans="1:19">
      <c r="A331" s="130" t="s">
        <v>4068</v>
      </c>
      <c r="B331" s="130" t="s">
        <v>3887</v>
      </c>
      <c r="C331" s="130" t="s">
        <v>3994</v>
      </c>
      <c r="D331" s="130" t="s">
        <v>2571</v>
      </c>
      <c r="E331" s="130" t="s">
        <v>3986</v>
      </c>
      <c r="F331" s="130" t="s">
        <v>4029</v>
      </c>
      <c r="G331" t="s">
        <v>12259</v>
      </c>
      <c r="H331" s="130" t="s">
        <v>4068</v>
      </c>
      <c r="I331" s="130" t="s">
        <v>3887</v>
      </c>
      <c r="J331" s="130" t="s">
        <v>3994</v>
      </c>
      <c r="K331" s="130" t="s">
        <v>3947</v>
      </c>
      <c r="L331" s="130" t="s">
        <v>3986</v>
      </c>
      <c r="M331" s="130" t="s">
        <v>4025</v>
      </c>
      <c r="P331" s="113" t="s">
        <v>3874</v>
      </c>
      <c r="Q331" s="130" t="s">
        <v>6472</v>
      </c>
      <c r="R331" s="113" t="s">
        <v>3918</v>
      </c>
      <c r="S331" s="130" t="s">
        <v>6488</v>
      </c>
    </row>
    <row r="332" spans="1:19">
      <c r="A332" s="130" t="s">
        <v>4068</v>
      </c>
      <c r="B332" s="130" t="s">
        <v>3887</v>
      </c>
      <c r="C332" s="130" t="s">
        <v>3994</v>
      </c>
      <c r="D332" s="130" t="s">
        <v>2571</v>
      </c>
      <c r="E332" s="130" t="s">
        <v>3988</v>
      </c>
      <c r="F332" s="130" t="s">
        <v>4025</v>
      </c>
      <c r="G332" t="s">
        <v>12259</v>
      </c>
      <c r="H332" s="130" t="s">
        <v>4068</v>
      </c>
      <c r="I332" s="130" t="s">
        <v>3887</v>
      </c>
      <c r="J332" s="130" t="s">
        <v>3994</v>
      </c>
      <c r="K332" s="130" t="s">
        <v>3947</v>
      </c>
      <c r="L332" s="130" t="s">
        <v>3988</v>
      </c>
      <c r="M332" s="130" t="s">
        <v>4044</v>
      </c>
      <c r="P332" s="113" t="s">
        <v>3874</v>
      </c>
      <c r="Q332" s="130" t="s">
        <v>6475</v>
      </c>
      <c r="R332" s="113" t="s">
        <v>3918</v>
      </c>
      <c r="S332" s="130" t="s">
        <v>6491</v>
      </c>
    </row>
    <row r="333" spans="1:19">
      <c r="A333" s="130" t="s">
        <v>4068</v>
      </c>
      <c r="B333" s="130" t="s">
        <v>3887</v>
      </c>
      <c r="C333" s="130" t="s">
        <v>3994</v>
      </c>
      <c r="D333" s="130" t="s">
        <v>2571</v>
      </c>
      <c r="E333" s="130" t="s">
        <v>3990</v>
      </c>
      <c r="F333" s="130" t="s">
        <v>4025</v>
      </c>
      <c r="G333" t="s">
        <v>12259</v>
      </c>
      <c r="H333" s="130" t="s">
        <v>4068</v>
      </c>
      <c r="I333" s="130" t="s">
        <v>3887</v>
      </c>
      <c r="J333" s="130" t="s">
        <v>3994</v>
      </c>
      <c r="K333" s="130" t="s">
        <v>3947</v>
      </c>
      <c r="L333" s="130" t="s">
        <v>3990</v>
      </c>
      <c r="M333" s="130" t="s">
        <v>4044</v>
      </c>
      <c r="P333" s="113" t="s">
        <v>3874</v>
      </c>
      <c r="Q333" s="130" t="s">
        <v>6478</v>
      </c>
      <c r="R333" s="113" t="s">
        <v>3918</v>
      </c>
      <c r="S333" s="130" t="s">
        <v>6494</v>
      </c>
    </row>
    <row r="334" spans="1:19">
      <c r="A334" s="130" t="s">
        <v>4068</v>
      </c>
      <c r="B334" s="130" t="s">
        <v>3887</v>
      </c>
      <c r="C334" s="130" t="s">
        <v>3994</v>
      </c>
      <c r="D334" s="130" t="s">
        <v>2571</v>
      </c>
      <c r="E334" s="130" t="s">
        <v>2734</v>
      </c>
      <c r="F334" s="130" t="s">
        <v>4030</v>
      </c>
      <c r="G334" t="s">
        <v>12259</v>
      </c>
      <c r="H334" s="130" t="s">
        <v>4068</v>
      </c>
      <c r="I334" s="130" t="s">
        <v>3887</v>
      </c>
      <c r="J334" s="130" t="s">
        <v>3994</v>
      </c>
      <c r="K334" s="130" t="s">
        <v>3947</v>
      </c>
      <c r="L334" s="130" t="s">
        <v>2734</v>
      </c>
      <c r="M334" s="130" t="s">
        <v>4137</v>
      </c>
      <c r="P334" s="113" t="s">
        <v>3874</v>
      </c>
      <c r="Q334" s="130" t="s">
        <v>6481</v>
      </c>
      <c r="R334" s="113" t="s">
        <v>3918</v>
      </c>
      <c r="S334" s="130" t="s">
        <v>6497</v>
      </c>
    </row>
    <row r="335" spans="1:19">
      <c r="A335" s="130" t="s">
        <v>4068</v>
      </c>
      <c r="B335" s="130" t="s">
        <v>3887</v>
      </c>
      <c r="C335" s="130" t="s">
        <v>4001</v>
      </c>
      <c r="D335" s="130" t="s">
        <v>3984</v>
      </c>
      <c r="E335" s="130" t="s">
        <v>2556</v>
      </c>
      <c r="F335" s="130" t="s">
        <v>4031</v>
      </c>
      <c r="G335" t="s">
        <v>12259</v>
      </c>
      <c r="H335" s="130" t="s">
        <v>4068</v>
      </c>
      <c r="I335" s="130" t="s">
        <v>3887</v>
      </c>
      <c r="J335" s="130" t="s">
        <v>4001</v>
      </c>
      <c r="K335" s="130" t="s">
        <v>3918</v>
      </c>
      <c r="L335" s="130" t="s">
        <v>2556</v>
      </c>
      <c r="M335" s="130" t="s">
        <v>4138</v>
      </c>
      <c r="P335" s="113" t="s">
        <v>3874</v>
      </c>
      <c r="Q335" s="130" t="s">
        <v>6484</v>
      </c>
      <c r="R335" s="113" t="s">
        <v>3918</v>
      </c>
      <c r="S335" s="130" t="s">
        <v>6499</v>
      </c>
    </row>
    <row r="336" spans="1:19">
      <c r="A336" s="130" t="s">
        <v>4068</v>
      </c>
      <c r="B336" s="130" t="s">
        <v>3887</v>
      </c>
      <c r="C336" s="130" t="s">
        <v>4001</v>
      </c>
      <c r="D336" s="130" t="s">
        <v>3984</v>
      </c>
      <c r="E336" s="130" t="s">
        <v>3986</v>
      </c>
      <c r="F336" s="130" t="s">
        <v>4032</v>
      </c>
      <c r="G336" t="s">
        <v>12259</v>
      </c>
      <c r="H336" s="130" t="s">
        <v>4068</v>
      </c>
      <c r="I336" s="130" t="s">
        <v>3887</v>
      </c>
      <c r="J336" s="130" t="s">
        <v>4001</v>
      </c>
      <c r="K336" s="130" t="s">
        <v>3918</v>
      </c>
      <c r="L336" s="130" t="s">
        <v>3986</v>
      </c>
      <c r="M336" s="130" t="s">
        <v>4139</v>
      </c>
      <c r="P336" s="113" t="s">
        <v>3874</v>
      </c>
      <c r="Q336" s="130" t="s">
        <v>6487</v>
      </c>
      <c r="R336" s="113" t="s">
        <v>3918</v>
      </c>
      <c r="S336" s="130" t="s">
        <v>6502</v>
      </c>
    </row>
    <row r="337" spans="1:19">
      <c r="A337" s="130" t="s">
        <v>4068</v>
      </c>
      <c r="B337" s="130" t="s">
        <v>3887</v>
      </c>
      <c r="C337" s="130" t="s">
        <v>4001</v>
      </c>
      <c r="D337" s="130" t="s">
        <v>3984</v>
      </c>
      <c r="E337" s="130" t="s">
        <v>3988</v>
      </c>
      <c r="F337" s="130" t="s">
        <v>4033</v>
      </c>
      <c r="G337" t="s">
        <v>12259</v>
      </c>
      <c r="H337" s="130" t="s">
        <v>4068</v>
      </c>
      <c r="I337" s="130" t="s">
        <v>3887</v>
      </c>
      <c r="J337" s="130" t="s">
        <v>4001</v>
      </c>
      <c r="K337" s="130" t="s">
        <v>3918</v>
      </c>
      <c r="L337" s="130" t="s">
        <v>3988</v>
      </c>
      <c r="M337" s="130" t="s">
        <v>3989</v>
      </c>
      <c r="P337" s="113" t="s">
        <v>3874</v>
      </c>
      <c r="Q337" s="130" t="s">
        <v>6490</v>
      </c>
      <c r="R337" s="113" t="s">
        <v>3918</v>
      </c>
      <c r="S337" s="130" t="s">
        <v>6505</v>
      </c>
    </row>
    <row r="338" spans="1:19">
      <c r="A338" s="130" t="s">
        <v>4068</v>
      </c>
      <c r="B338" s="130" t="s">
        <v>3887</v>
      </c>
      <c r="C338" s="130" t="s">
        <v>4001</v>
      </c>
      <c r="D338" s="130" t="s">
        <v>3984</v>
      </c>
      <c r="E338" s="130" t="s">
        <v>3990</v>
      </c>
      <c r="F338" s="130" t="s">
        <v>4033</v>
      </c>
      <c r="G338" t="s">
        <v>12259</v>
      </c>
      <c r="H338" s="130" t="s">
        <v>4068</v>
      </c>
      <c r="I338" s="130" t="s">
        <v>3887</v>
      </c>
      <c r="J338" s="130" t="s">
        <v>4001</v>
      </c>
      <c r="K338" s="130" t="s">
        <v>3918</v>
      </c>
      <c r="L338" s="130" t="s">
        <v>3990</v>
      </c>
      <c r="M338" s="130" t="s">
        <v>3989</v>
      </c>
      <c r="P338" s="113" t="s">
        <v>3874</v>
      </c>
      <c r="Q338" s="130" t="s">
        <v>6493</v>
      </c>
      <c r="R338" s="113" t="s">
        <v>3918</v>
      </c>
      <c r="S338" s="130" t="s">
        <v>6508</v>
      </c>
    </row>
    <row r="339" spans="1:19">
      <c r="A339" s="130" t="s">
        <v>4068</v>
      </c>
      <c r="B339" s="130" t="s">
        <v>3887</v>
      </c>
      <c r="C339" s="130" t="s">
        <v>4001</v>
      </c>
      <c r="D339" s="130" t="s">
        <v>2571</v>
      </c>
      <c r="E339" s="130" t="s">
        <v>2556</v>
      </c>
      <c r="F339" s="130" t="s">
        <v>4034</v>
      </c>
      <c r="G339" t="s">
        <v>12259</v>
      </c>
      <c r="H339" s="130" t="s">
        <v>4068</v>
      </c>
      <c r="I339" s="130" t="s">
        <v>3887</v>
      </c>
      <c r="J339" s="130" t="s">
        <v>4001</v>
      </c>
      <c r="K339" s="130" t="s">
        <v>3947</v>
      </c>
      <c r="L339" s="130" t="s">
        <v>2556</v>
      </c>
      <c r="M339" s="130" t="s">
        <v>4140</v>
      </c>
      <c r="P339" s="113" t="s">
        <v>3874</v>
      </c>
      <c r="Q339" s="130" t="s">
        <v>6496</v>
      </c>
      <c r="R339" s="113" t="s">
        <v>3918</v>
      </c>
      <c r="S339" s="130" t="s">
        <v>6511</v>
      </c>
    </row>
    <row r="340" spans="1:19">
      <c r="A340" s="130" t="s">
        <v>4068</v>
      </c>
      <c r="B340" s="130" t="s">
        <v>3887</v>
      </c>
      <c r="C340" s="130" t="s">
        <v>4001</v>
      </c>
      <c r="D340" s="130" t="s">
        <v>2571</v>
      </c>
      <c r="E340" s="130" t="s">
        <v>3986</v>
      </c>
      <c r="F340" s="130" t="s">
        <v>4034</v>
      </c>
      <c r="G340" t="s">
        <v>12259</v>
      </c>
      <c r="H340" s="130" t="s">
        <v>4068</v>
      </c>
      <c r="I340" s="130" t="s">
        <v>3887</v>
      </c>
      <c r="J340" s="130" t="s">
        <v>4001</v>
      </c>
      <c r="K340" s="130" t="s">
        <v>3947</v>
      </c>
      <c r="L340" s="130" t="s">
        <v>3986</v>
      </c>
      <c r="M340" s="130" t="s">
        <v>4140</v>
      </c>
      <c r="P340" s="113" t="s">
        <v>3874</v>
      </c>
      <c r="Q340" s="130" t="s">
        <v>3616</v>
      </c>
      <c r="R340" s="113" t="s">
        <v>3918</v>
      </c>
      <c r="S340" s="130" t="s">
        <v>6514</v>
      </c>
    </row>
    <row r="341" spans="1:19">
      <c r="A341" s="130" t="s">
        <v>4068</v>
      </c>
      <c r="B341" s="130" t="s">
        <v>3887</v>
      </c>
      <c r="C341" s="130" t="s">
        <v>4001</v>
      </c>
      <c r="D341" s="130" t="s">
        <v>2571</v>
      </c>
      <c r="E341" s="130" t="s">
        <v>3988</v>
      </c>
      <c r="F341" s="130" t="s">
        <v>4035</v>
      </c>
      <c r="G341" t="s">
        <v>12259</v>
      </c>
      <c r="H341" s="130" t="s">
        <v>4068</v>
      </c>
      <c r="I341" s="130" t="s">
        <v>3887</v>
      </c>
      <c r="J341" s="130" t="s">
        <v>4001</v>
      </c>
      <c r="K341" s="130" t="s">
        <v>3947</v>
      </c>
      <c r="L341" s="130" t="s">
        <v>3988</v>
      </c>
      <c r="M341" s="130" t="s">
        <v>4036</v>
      </c>
      <c r="P341" s="113" t="s">
        <v>3874</v>
      </c>
      <c r="Q341" s="130" t="s">
        <v>6501</v>
      </c>
      <c r="R341" s="113" t="s">
        <v>3918</v>
      </c>
      <c r="S341" s="130" t="s">
        <v>6517</v>
      </c>
    </row>
    <row r="342" spans="1:19">
      <c r="A342" s="130" t="s">
        <v>4068</v>
      </c>
      <c r="B342" s="130" t="s">
        <v>3887</v>
      </c>
      <c r="C342" s="130" t="s">
        <v>4001</v>
      </c>
      <c r="D342" s="130" t="s">
        <v>2571</v>
      </c>
      <c r="E342" s="130" t="s">
        <v>3990</v>
      </c>
      <c r="F342" s="130" t="s">
        <v>4035</v>
      </c>
      <c r="G342" t="s">
        <v>12259</v>
      </c>
      <c r="H342" s="130" t="s">
        <v>4068</v>
      </c>
      <c r="I342" s="130" t="s">
        <v>3887</v>
      </c>
      <c r="J342" s="130" t="s">
        <v>4001</v>
      </c>
      <c r="K342" s="130" t="s">
        <v>3947</v>
      </c>
      <c r="L342" s="130" t="s">
        <v>3990</v>
      </c>
      <c r="M342" s="130" t="s">
        <v>4036</v>
      </c>
      <c r="P342" s="113" t="s">
        <v>3874</v>
      </c>
      <c r="Q342" s="130" t="s">
        <v>6504</v>
      </c>
      <c r="R342" s="113" t="s">
        <v>3918</v>
      </c>
      <c r="S342" s="130" t="s">
        <v>6520</v>
      </c>
    </row>
    <row r="343" spans="1:19">
      <c r="A343" s="130" t="s">
        <v>4068</v>
      </c>
      <c r="B343" s="130" t="s">
        <v>3887</v>
      </c>
      <c r="C343" s="130" t="s">
        <v>4001</v>
      </c>
      <c r="D343" s="130" t="s">
        <v>2571</v>
      </c>
      <c r="E343" s="130" t="s">
        <v>2734</v>
      </c>
      <c r="F343" s="130" t="s">
        <v>4036</v>
      </c>
      <c r="G343" t="s">
        <v>12259</v>
      </c>
      <c r="H343" s="130" t="s">
        <v>4068</v>
      </c>
      <c r="I343" s="130" t="s">
        <v>3887</v>
      </c>
      <c r="J343" s="130" t="s">
        <v>4001</v>
      </c>
      <c r="K343" s="130" t="s">
        <v>3947</v>
      </c>
      <c r="L343" s="130" t="s">
        <v>2734</v>
      </c>
      <c r="M343" s="130" t="s">
        <v>4141</v>
      </c>
      <c r="P343" s="113" t="s">
        <v>3874</v>
      </c>
      <c r="Q343" s="130" t="s">
        <v>6507</v>
      </c>
      <c r="R343" s="113" t="s">
        <v>3918</v>
      </c>
      <c r="S343" s="130" t="s">
        <v>6523</v>
      </c>
    </row>
    <row r="344" spans="1:19">
      <c r="A344" s="130" t="s">
        <v>4068</v>
      </c>
      <c r="B344" s="130" t="s">
        <v>3887</v>
      </c>
      <c r="C344" s="130" t="s">
        <v>4007</v>
      </c>
      <c r="D344" s="130" t="s">
        <v>3984</v>
      </c>
      <c r="E344" s="130" t="s">
        <v>2556</v>
      </c>
      <c r="F344" s="130" t="s">
        <v>4016</v>
      </c>
      <c r="G344" t="s">
        <v>12259</v>
      </c>
      <c r="H344" s="130" t="s">
        <v>4068</v>
      </c>
      <c r="I344" s="130" t="s">
        <v>3887</v>
      </c>
      <c r="J344" s="130" t="s">
        <v>4007</v>
      </c>
      <c r="K344" s="130" t="s">
        <v>3918</v>
      </c>
      <c r="L344" s="130" t="s">
        <v>2556</v>
      </c>
      <c r="M344" s="130" t="s">
        <v>4129</v>
      </c>
      <c r="P344" s="113" t="s">
        <v>3874</v>
      </c>
      <c r="Q344" s="130" t="s">
        <v>6510</v>
      </c>
      <c r="R344" s="113" t="s">
        <v>3918</v>
      </c>
      <c r="S344" s="130" t="s">
        <v>6526</v>
      </c>
    </row>
    <row r="345" spans="1:19">
      <c r="A345" s="130" t="s">
        <v>4068</v>
      </c>
      <c r="B345" s="130" t="s">
        <v>3887</v>
      </c>
      <c r="C345" s="130" t="s">
        <v>4007</v>
      </c>
      <c r="D345" s="130" t="s">
        <v>3984</v>
      </c>
      <c r="E345" s="130" t="s">
        <v>3986</v>
      </c>
      <c r="F345" s="130" t="s">
        <v>4037</v>
      </c>
      <c r="G345" t="s">
        <v>12259</v>
      </c>
      <c r="H345" s="130" t="s">
        <v>4068</v>
      </c>
      <c r="I345" s="130" t="s">
        <v>3887</v>
      </c>
      <c r="J345" s="130" t="s">
        <v>4007</v>
      </c>
      <c r="K345" s="130" t="s">
        <v>3918</v>
      </c>
      <c r="L345" s="130" t="s">
        <v>3986</v>
      </c>
      <c r="M345" s="130" t="s">
        <v>4142</v>
      </c>
      <c r="P345" s="113" t="s">
        <v>3874</v>
      </c>
      <c r="Q345" s="130" t="s">
        <v>6513</v>
      </c>
      <c r="R345" s="113" t="s">
        <v>3918</v>
      </c>
      <c r="S345" s="130" t="s">
        <v>6528</v>
      </c>
    </row>
    <row r="346" spans="1:19">
      <c r="A346" s="130" t="s">
        <v>4068</v>
      </c>
      <c r="B346" s="130" t="s">
        <v>3887</v>
      </c>
      <c r="C346" s="130" t="s">
        <v>4007</v>
      </c>
      <c r="D346" s="130" t="s">
        <v>3984</v>
      </c>
      <c r="E346" s="130" t="s">
        <v>3988</v>
      </c>
      <c r="F346" s="130" t="s">
        <v>823</v>
      </c>
      <c r="G346" t="s">
        <v>12259</v>
      </c>
      <c r="H346" s="130" t="s">
        <v>4068</v>
      </c>
      <c r="I346" s="130" t="s">
        <v>3887</v>
      </c>
      <c r="J346" s="130" t="s">
        <v>4007</v>
      </c>
      <c r="K346" s="130" t="s">
        <v>3918</v>
      </c>
      <c r="L346" s="130" t="s">
        <v>3988</v>
      </c>
      <c r="M346" s="130" t="s">
        <v>4143</v>
      </c>
      <c r="P346" s="113" t="s">
        <v>3874</v>
      </c>
      <c r="Q346" s="130" t="s">
        <v>6516</v>
      </c>
      <c r="R346" s="113" t="s">
        <v>3918</v>
      </c>
      <c r="S346" s="130" t="s">
        <v>6531</v>
      </c>
    </row>
    <row r="347" spans="1:19">
      <c r="A347" s="130" t="s">
        <v>4068</v>
      </c>
      <c r="B347" s="130" t="s">
        <v>3887</v>
      </c>
      <c r="C347" s="130" t="s">
        <v>4007</v>
      </c>
      <c r="D347" s="130" t="s">
        <v>3984</v>
      </c>
      <c r="E347" s="130" t="s">
        <v>3990</v>
      </c>
      <c r="F347" s="130" t="s">
        <v>823</v>
      </c>
      <c r="G347" t="s">
        <v>12259</v>
      </c>
      <c r="H347" s="130" t="s">
        <v>4068</v>
      </c>
      <c r="I347" s="130" t="s">
        <v>3887</v>
      </c>
      <c r="J347" s="130" t="s">
        <v>4007</v>
      </c>
      <c r="K347" s="130" t="s">
        <v>3918</v>
      </c>
      <c r="L347" s="130" t="s">
        <v>3990</v>
      </c>
      <c r="M347" s="130" t="s">
        <v>4143</v>
      </c>
      <c r="P347" s="113" t="s">
        <v>3874</v>
      </c>
      <c r="Q347" s="130" t="s">
        <v>6519</v>
      </c>
      <c r="R347" s="113" t="s">
        <v>3918</v>
      </c>
      <c r="S347" s="130" t="s">
        <v>6534</v>
      </c>
    </row>
    <row r="348" spans="1:19">
      <c r="A348" s="130" t="s">
        <v>4068</v>
      </c>
      <c r="B348" s="130" t="s">
        <v>3887</v>
      </c>
      <c r="C348" s="130" t="s">
        <v>4007</v>
      </c>
      <c r="D348" s="130" t="s">
        <v>2571</v>
      </c>
      <c r="E348" s="130" t="s">
        <v>2556</v>
      </c>
      <c r="F348" s="130" t="s">
        <v>4038</v>
      </c>
      <c r="G348" t="s">
        <v>12259</v>
      </c>
      <c r="H348" s="130" t="s">
        <v>4068</v>
      </c>
      <c r="I348" s="130" t="s">
        <v>3887</v>
      </c>
      <c r="J348" s="130" t="s">
        <v>4007</v>
      </c>
      <c r="K348" s="130" t="s">
        <v>3947</v>
      </c>
      <c r="L348" s="130" t="s">
        <v>2556</v>
      </c>
      <c r="M348" s="130" t="s">
        <v>4144</v>
      </c>
      <c r="P348" s="113" t="s">
        <v>3874</v>
      </c>
      <c r="Q348" s="130" t="s">
        <v>6522</v>
      </c>
      <c r="R348" s="113" t="s">
        <v>3918</v>
      </c>
      <c r="S348" s="130" t="s">
        <v>6537</v>
      </c>
    </row>
    <row r="349" spans="1:19">
      <c r="A349" s="130" t="s">
        <v>4068</v>
      </c>
      <c r="B349" s="130" t="s">
        <v>3887</v>
      </c>
      <c r="C349" s="130" t="s">
        <v>4007</v>
      </c>
      <c r="D349" s="130" t="s">
        <v>2571</v>
      </c>
      <c r="E349" s="130" t="s">
        <v>3986</v>
      </c>
      <c r="F349" s="130" t="s">
        <v>4038</v>
      </c>
      <c r="G349" t="s">
        <v>12259</v>
      </c>
      <c r="H349" s="130" t="s">
        <v>4068</v>
      </c>
      <c r="I349" s="130" t="s">
        <v>3887</v>
      </c>
      <c r="J349" s="130" t="s">
        <v>4007</v>
      </c>
      <c r="K349" s="130" t="s">
        <v>3947</v>
      </c>
      <c r="L349" s="130" t="s">
        <v>3986</v>
      </c>
      <c r="M349" s="130" t="s">
        <v>4144</v>
      </c>
      <c r="P349" s="113" t="s">
        <v>3874</v>
      </c>
      <c r="Q349" s="130" t="s">
        <v>6525</v>
      </c>
      <c r="R349" s="113" t="s">
        <v>3918</v>
      </c>
      <c r="S349" s="130" t="s">
        <v>6540</v>
      </c>
    </row>
    <row r="350" spans="1:19">
      <c r="A350" s="130" t="s">
        <v>4068</v>
      </c>
      <c r="B350" s="130" t="s">
        <v>3887</v>
      </c>
      <c r="C350" s="130" t="s">
        <v>4007</v>
      </c>
      <c r="D350" s="130" t="s">
        <v>2571</v>
      </c>
      <c r="E350" s="130" t="s">
        <v>3988</v>
      </c>
      <c r="F350" s="130" t="s">
        <v>4039</v>
      </c>
      <c r="G350" t="s">
        <v>12259</v>
      </c>
      <c r="H350" s="130" t="s">
        <v>4068</v>
      </c>
      <c r="I350" s="130" t="s">
        <v>3887</v>
      </c>
      <c r="J350" s="130" t="s">
        <v>4007</v>
      </c>
      <c r="K350" s="130" t="s">
        <v>3947</v>
      </c>
      <c r="L350" s="130" t="s">
        <v>3988</v>
      </c>
      <c r="M350" s="130" t="s">
        <v>4063</v>
      </c>
      <c r="P350" s="113" t="s">
        <v>3874</v>
      </c>
      <c r="Q350" s="130" t="s">
        <v>3831</v>
      </c>
      <c r="R350" s="113" t="s">
        <v>3918</v>
      </c>
      <c r="S350" s="130" t="s">
        <v>6543</v>
      </c>
    </row>
    <row r="351" spans="1:19">
      <c r="A351" s="130" t="s">
        <v>4068</v>
      </c>
      <c r="B351" s="130" t="s">
        <v>3887</v>
      </c>
      <c r="C351" s="130" t="s">
        <v>4007</v>
      </c>
      <c r="D351" s="130" t="s">
        <v>2571</v>
      </c>
      <c r="E351" s="130" t="s">
        <v>3990</v>
      </c>
      <c r="F351" s="130" t="s">
        <v>4039</v>
      </c>
      <c r="G351" t="s">
        <v>12259</v>
      </c>
      <c r="H351" s="130" t="s">
        <v>4068</v>
      </c>
      <c r="I351" s="130" t="s">
        <v>3887</v>
      </c>
      <c r="J351" s="130" t="s">
        <v>4007</v>
      </c>
      <c r="K351" s="130" t="s">
        <v>3947</v>
      </c>
      <c r="L351" s="130" t="s">
        <v>3990</v>
      </c>
      <c r="M351" s="130" t="s">
        <v>4063</v>
      </c>
      <c r="P351" s="113" t="s">
        <v>3874</v>
      </c>
      <c r="Q351" s="130" t="s">
        <v>6530</v>
      </c>
      <c r="R351" s="113" t="s">
        <v>3918</v>
      </c>
      <c r="S351" s="130" t="s">
        <v>3667</v>
      </c>
    </row>
    <row r="352" spans="1:19">
      <c r="A352" s="130" t="s">
        <v>4068</v>
      </c>
      <c r="B352" s="130" t="s">
        <v>3887</v>
      </c>
      <c r="C352" s="130" t="s">
        <v>4007</v>
      </c>
      <c r="D352" s="130" t="s">
        <v>2571</v>
      </c>
      <c r="E352" s="130" t="s">
        <v>2734</v>
      </c>
      <c r="F352" s="130" t="s">
        <v>4010</v>
      </c>
      <c r="G352" t="s">
        <v>12259</v>
      </c>
      <c r="H352" s="130" t="s">
        <v>4068</v>
      </c>
      <c r="I352" s="130" t="s">
        <v>3887</v>
      </c>
      <c r="J352" s="130" t="s">
        <v>4007</v>
      </c>
      <c r="K352" s="130" t="s">
        <v>3947</v>
      </c>
      <c r="L352" s="130" t="s">
        <v>2734</v>
      </c>
      <c r="M352" s="130" t="s">
        <v>4126</v>
      </c>
      <c r="P352" s="113" t="s">
        <v>3874</v>
      </c>
      <c r="Q352" s="130" t="s">
        <v>6533</v>
      </c>
      <c r="R352" s="113" t="s">
        <v>3918</v>
      </c>
      <c r="S352" s="130" t="s">
        <v>6548</v>
      </c>
    </row>
    <row r="353" spans="1:19">
      <c r="A353" s="130" t="s">
        <v>4068</v>
      </c>
      <c r="B353" s="130" t="s">
        <v>3887</v>
      </c>
      <c r="C353" s="130" t="s">
        <v>4013</v>
      </c>
      <c r="D353" s="130" t="s">
        <v>3984</v>
      </c>
      <c r="E353" s="130" t="s">
        <v>2556</v>
      </c>
      <c r="F353" s="130" t="s">
        <v>4020</v>
      </c>
      <c r="G353" t="s">
        <v>12259</v>
      </c>
      <c r="H353" s="130" t="s">
        <v>4068</v>
      </c>
      <c r="I353" s="130" t="s">
        <v>3887</v>
      </c>
      <c r="J353" s="130" t="s">
        <v>4013</v>
      </c>
      <c r="K353" s="130" t="s">
        <v>3918</v>
      </c>
      <c r="L353" s="130" t="s">
        <v>2556</v>
      </c>
      <c r="M353" s="130" t="s">
        <v>4132</v>
      </c>
      <c r="P353" s="113" t="s">
        <v>3874</v>
      </c>
      <c r="Q353" s="130" t="s">
        <v>6536</v>
      </c>
      <c r="R353" s="113" t="s">
        <v>3918</v>
      </c>
      <c r="S353" s="130" t="s">
        <v>6551</v>
      </c>
    </row>
    <row r="354" spans="1:19">
      <c r="A354" s="130" t="s">
        <v>4068</v>
      </c>
      <c r="B354" s="130" t="s">
        <v>3887</v>
      </c>
      <c r="C354" s="130" t="s">
        <v>4013</v>
      </c>
      <c r="D354" s="130" t="s">
        <v>3984</v>
      </c>
      <c r="E354" s="130" t="s">
        <v>3986</v>
      </c>
      <c r="F354" s="130" t="s">
        <v>4021</v>
      </c>
      <c r="G354" t="s">
        <v>12259</v>
      </c>
      <c r="H354" s="130" t="s">
        <v>4068</v>
      </c>
      <c r="I354" s="130" t="s">
        <v>3887</v>
      </c>
      <c r="J354" s="130" t="s">
        <v>4013</v>
      </c>
      <c r="K354" s="130" t="s">
        <v>3918</v>
      </c>
      <c r="L354" s="130" t="s">
        <v>3986</v>
      </c>
      <c r="M354" s="130" t="s">
        <v>4045</v>
      </c>
      <c r="P354" s="113" t="s">
        <v>3874</v>
      </c>
      <c r="Q354" s="130" t="s">
        <v>6539</v>
      </c>
      <c r="R354" s="113" t="s">
        <v>3918</v>
      </c>
      <c r="S354" s="130" t="s">
        <v>6554</v>
      </c>
    </row>
    <row r="355" spans="1:19">
      <c r="A355" s="130" t="s">
        <v>4068</v>
      </c>
      <c r="B355" s="130" t="s">
        <v>3887</v>
      </c>
      <c r="C355" s="130" t="s">
        <v>4013</v>
      </c>
      <c r="D355" s="130" t="s">
        <v>3984</v>
      </c>
      <c r="E355" s="130" t="s">
        <v>3988</v>
      </c>
      <c r="F355" s="130" t="s">
        <v>4022</v>
      </c>
      <c r="G355" t="s">
        <v>12259</v>
      </c>
      <c r="H355" s="130" t="s">
        <v>4068</v>
      </c>
      <c r="I355" s="130" t="s">
        <v>3887</v>
      </c>
      <c r="J355" s="130" t="s">
        <v>4013</v>
      </c>
      <c r="K355" s="130" t="s">
        <v>3918</v>
      </c>
      <c r="L355" s="130" t="s">
        <v>3988</v>
      </c>
      <c r="M355" s="130" t="s">
        <v>4133</v>
      </c>
      <c r="P355" s="113" t="s">
        <v>3874</v>
      </c>
      <c r="Q355" s="130" t="s">
        <v>6542</v>
      </c>
      <c r="R355" s="113" t="s">
        <v>3918</v>
      </c>
      <c r="S355" s="130" t="s">
        <v>6556</v>
      </c>
    </row>
    <row r="356" spans="1:19">
      <c r="A356" s="130" t="s">
        <v>4068</v>
      </c>
      <c r="B356" s="130" t="s">
        <v>3887</v>
      </c>
      <c r="C356" s="130" t="s">
        <v>4013</v>
      </c>
      <c r="D356" s="130" t="s">
        <v>3984</v>
      </c>
      <c r="E356" s="130" t="s">
        <v>3990</v>
      </c>
      <c r="F356" s="130" t="s">
        <v>4022</v>
      </c>
      <c r="G356" t="s">
        <v>12259</v>
      </c>
      <c r="H356" s="130" t="s">
        <v>4068</v>
      </c>
      <c r="I356" s="130" t="s">
        <v>3887</v>
      </c>
      <c r="J356" s="130" t="s">
        <v>4013</v>
      </c>
      <c r="K356" s="130" t="s">
        <v>3918</v>
      </c>
      <c r="L356" s="130" t="s">
        <v>3990</v>
      </c>
      <c r="M356" s="130" t="s">
        <v>4133</v>
      </c>
      <c r="P356" s="113" t="s">
        <v>3874</v>
      </c>
      <c r="Q356" s="130" t="s">
        <v>6545</v>
      </c>
      <c r="R356" s="113" t="s">
        <v>3918</v>
      </c>
      <c r="S356" s="130" t="s">
        <v>6559</v>
      </c>
    </row>
    <row r="357" spans="1:19">
      <c r="A357" s="130" t="s">
        <v>4068</v>
      </c>
      <c r="B357" s="130" t="s">
        <v>3887</v>
      </c>
      <c r="C357" s="130" t="s">
        <v>4013</v>
      </c>
      <c r="D357" s="130" t="s">
        <v>2571</v>
      </c>
      <c r="E357" s="130" t="s">
        <v>2556</v>
      </c>
      <c r="F357" s="130" t="s">
        <v>4023</v>
      </c>
      <c r="G357" t="s">
        <v>12259</v>
      </c>
      <c r="H357" s="130" t="s">
        <v>4068</v>
      </c>
      <c r="I357" s="130" t="s">
        <v>3887</v>
      </c>
      <c r="J357" s="130" t="s">
        <v>4013</v>
      </c>
      <c r="K357" s="130" t="s">
        <v>3947</v>
      </c>
      <c r="L357" s="130" t="s">
        <v>2556</v>
      </c>
      <c r="M357" s="130" t="s">
        <v>4069</v>
      </c>
      <c r="P357" s="113" t="s">
        <v>3874</v>
      </c>
      <c r="Q357" s="130" t="s">
        <v>6547</v>
      </c>
      <c r="R357" s="113" t="s">
        <v>3918</v>
      </c>
      <c r="S357" s="130" t="s">
        <v>6562</v>
      </c>
    </row>
    <row r="358" spans="1:19">
      <c r="A358" s="130" t="s">
        <v>4068</v>
      </c>
      <c r="B358" s="130" t="s">
        <v>3887</v>
      </c>
      <c r="C358" s="130" t="s">
        <v>4013</v>
      </c>
      <c r="D358" s="130" t="s">
        <v>2571</v>
      </c>
      <c r="E358" s="130" t="s">
        <v>3986</v>
      </c>
      <c r="F358" s="130" t="s">
        <v>4023</v>
      </c>
      <c r="G358" t="s">
        <v>12259</v>
      </c>
      <c r="H358" s="130" t="s">
        <v>4068</v>
      </c>
      <c r="I358" s="130" t="s">
        <v>3887</v>
      </c>
      <c r="J358" s="130" t="s">
        <v>4013</v>
      </c>
      <c r="K358" s="130" t="s">
        <v>3947</v>
      </c>
      <c r="L358" s="130" t="s">
        <v>3986</v>
      </c>
      <c r="M358" s="130" t="s">
        <v>4069</v>
      </c>
      <c r="P358" s="113" t="s">
        <v>3874</v>
      </c>
      <c r="Q358" s="130" t="s">
        <v>6550</v>
      </c>
      <c r="R358" s="113" t="s">
        <v>3918</v>
      </c>
      <c r="S358" s="130" t="s">
        <v>6565</v>
      </c>
    </row>
    <row r="359" spans="1:19">
      <c r="A359" s="130" t="s">
        <v>4068</v>
      </c>
      <c r="B359" s="130" t="s">
        <v>3887</v>
      </c>
      <c r="C359" s="130" t="s">
        <v>4013</v>
      </c>
      <c r="D359" s="130" t="s">
        <v>2571</v>
      </c>
      <c r="E359" s="130" t="s">
        <v>3988</v>
      </c>
      <c r="F359" s="130" t="s">
        <v>4024</v>
      </c>
      <c r="G359" t="s">
        <v>12259</v>
      </c>
      <c r="H359" s="130" t="s">
        <v>4068</v>
      </c>
      <c r="I359" s="130" t="s">
        <v>3887</v>
      </c>
      <c r="J359" s="130" t="s">
        <v>4013</v>
      </c>
      <c r="K359" s="130" t="s">
        <v>3947</v>
      </c>
      <c r="L359" s="130" t="s">
        <v>3988</v>
      </c>
      <c r="M359" s="130" t="s">
        <v>4018</v>
      </c>
      <c r="P359" s="113" t="s">
        <v>3874</v>
      </c>
      <c r="Q359" s="130" t="s">
        <v>6553</v>
      </c>
      <c r="R359" s="113" t="s">
        <v>3918</v>
      </c>
      <c r="S359" s="130" t="s">
        <v>6568</v>
      </c>
    </row>
    <row r="360" spans="1:19">
      <c r="A360" s="130" t="s">
        <v>4068</v>
      </c>
      <c r="B360" s="130" t="s">
        <v>3887</v>
      </c>
      <c r="C360" s="130" t="s">
        <v>4013</v>
      </c>
      <c r="D360" s="130" t="s">
        <v>2571</v>
      </c>
      <c r="E360" s="130" t="s">
        <v>3990</v>
      </c>
      <c r="F360" s="130" t="s">
        <v>4024</v>
      </c>
      <c r="G360" t="s">
        <v>12259</v>
      </c>
      <c r="H360" s="130" t="s">
        <v>4068</v>
      </c>
      <c r="I360" s="130" t="s">
        <v>3887</v>
      </c>
      <c r="J360" s="130" t="s">
        <v>4013</v>
      </c>
      <c r="K360" s="130" t="s">
        <v>3947</v>
      </c>
      <c r="L360" s="130" t="s">
        <v>3990</v>
      </c>
      <c r="M360" s="130" t="s">
        <v>4018</v>
      </c>
      <c r="P360" s="113" t="s">
        <v>3874</v>
      </c>
      <c r="Q360" s="130" t="s">
        <v>3618</v>
      </c>
      <c r="R360" s="113" t="s">
        <v>3918</v>
      </c>
      <c r="S360" s="130" t="s">
        <v>6571</v>
      </c>
    </row>
    <row r="361" spans="1:19">
      <c r="A361" s="130" t="s">
        <v>4068</v>
      </c>
      <c r="B361" s="130" t="s">
        <v>3887</v>
      </c>
      <c r="C361" s="130" t="s">
        <v>4013</v>
      </c>
      <c r="D361" s="130" t="s">
        <v>2571</v>
      </c>
      <c r="E361" s="130" t="s">
        <v>2734</v>
      </c>
      <c r="F361" s="130" t="s">
        <v>4025</v>
      </c>
      <c r="G361" t="s">
        <v>12259</v>
      </c>
      <c r="H361" s="130" t="s">
        <v>4068</v>
      </c>
      <c r="I361" s="130" t="s">
        <v>3887</v>
      </c>
      <c r="J361" s="130" t="s">
        <v>4013</v>
      </c>
      <c r="K361" s="130" t="s">
        <v>3947</v>
      </c>
      <c r="L361" s="130" t="s">
        <v>2734</v>
      </c>
      <c r="M361" s="130" t="s">
        <v>4044</v>
      </c>
      <c r="P361" s="113" t="s">
        <v>3874</v>
      </c>
      <c r="Q361" s="130" t="s">
        <v>6558</v>
      </c>
      <c r="R361" s="113" t="s">
        <v>3918</v>
      </c>
      <c r="S361" s="130" t="s">
        <v>6574</v>
      </c>
    </row>
    <row r="362" spans="1:19">
      <c r="A362" s="130" t="s">
        <v>4078</v>
      </c>
      <c r="B362" s="130" t="s">
        <v>3982</v>
      </c>
      <c r="C362" s="130" t="s">
        <v>3983</v>
      </c>
      <c r="D362" s="130" t="s">
        <v>3984</v>
      </c>
      <c r="E362" s="130" t="s">
        <v>2556</v>
      </c>
      <c r="F362" s="130" t="s">
        <v>3985</v>
      </c>
      <c r="G362" t="s">
        <v>12259</v>
      </c>
      <c r="H362" s="130" t="s">
        <v>4078</v>
      </c>
      <c r="I362" s="130" t="s">
        <v>3982</v>
      </c>
      <c r="J362" s="130" t="s">
        <v>3983</v>
      </c>
      <c r="K362" s="130" t="s">
        <v>3918</v>
      </c>
      <c r="L362" s="130" t="s">
        <v>2556</v>
      </c>
      <c r="M362" s="130" t="s">
        <v>4111</v>
      </c>
      <c r="P362" s="113" t="s">
        <v>3874</v>
      </c>
      <c r="Q362" s="130" t="s">
        <v>6561</v>
      </c>
      <c r="R362" s="113" t="s">
        <v>3918</v>
      </c>
      <c r="S362" s="130" t="s">
        <v>6577</v>
      </c>
    </row>
    <row r="363" spans="1:19">
      <c r="A363" s="130" t="s">
        <v>4078</v>
      </c>
      <c r="B363" s="130" t="s">
        <v>3982</v>
      </c>
      <c r="C363" s="130" t="s">
        <v>3983</v>
      </c>
      <c r="D363" s="130" t="s">
        <v>3984</v>
      </c>
      <c r="E363" s="130" t="s">
        <v>3986</v>
      </c>
      <c r="F363" s="130" t="s">
        <v>3987</v>
      </c>
      <c r="G363" t="s">
        <v>12259</v>
      </c>
      <c r="H363" s="130" t="s">
        <v>4078</v>
      </c>
      <c r="I363" s="130" t="s">
        <v>3982</v>
      </c>
      <c r="J363" s="130" t="s">
        <v>3983</v>
      </c>
      <c r="K363" s="130" t="s">
        <v>3918</v>
      </c>
      <c r="L363" s="130" t="s">
        <v>3986</v>
      </c>
      <c r="M363" s="130" t="s">
        <v>4112</v>
      </c>
      <c r="P363" s="113" t="s">
        <v>3874</v>
      </c>
      <c r="Q363" s="130" t="s">
        <v>6564</v>
      </c>
      <c r="R363" s="113" t="s">
        <v>3918</v>
      </c>
      <c r="S363" s="130" t="s">
        <v>6580</v>
      </c>
    </row>
    <row r="364" spans="1:19">
      <c r="A364" s="130" t="s">
        <v>4078</v>
      </c>
      <c r="B364" s="130" t="s">
        <v>3982</v>
      </c>
      <c r="C364" s="130" t="s">
        <v>3983</v>
      </c>
      <c r="D364" s="130" t="s">
        <v>3984</v>
      </c>
      <c r="E364" s="130" t="s">
        <v>3988</v>
      </c>
      <c r="F364" s="130" t="s">
        <v>3989</v>
      </c>
      <c r="G364" t="s">
        <v>12259</v>
      </c>
      <c r="H364" s="130" t="s">
        <v>4078</v>
      </c>
      <c r="I364" s="130" t="s">
        <v>3982</v>
      </c>
      <c r="J364" s="130" t="s">
        <v>3983</v>
      </c>
      <c r="K364" s="130" t="s">
        <v>3918</v>
      </c>
      <c r="L364" s="130" t="s">
        <v>3988</v>
      </c>
      <c r="M364" s="130" t="s">
        <v>4113</v>
      </c>
      <c r="P364" s="113" t="s">
        <v>3874</v>
      </c>
      <c r="Q364" s="130" t="s">
        <v>6567</v>
      </c>
      <c r="R364" s="113" t="s">
        <v>3918</v>
      </c>
      <c r="S364" s="130" t="s">
        <v>6583</v>
      </c>
    </row>
    <row r="365" spans="1:19">
      <c r="A365" s="130" t="s">
        <v>4078</v>
      </c>
      <c r="B365" s="130" t="s">
        <v>3982</v>
      </c>
      <c r="C365" s="130" t="s">
        <v>3983</v>
      </c>
      <c r="D365" s="130" t="s">
        <v>3984</v>
      </c>
      <c r="E365" s="130" t="s">
        <v>3990</v>
      </c>
      <c r="F365" s="130" t="s">
        <v>3989</v>
      </c>
      <c r="G365" t="s">
        <v>12259</v>
      </c>
      <c r="H365" s="130" t="s">
        <v>4078</v>
      </c>
      <c r="I365" s="130" t="s">
        <v>3982</v>
      </c>
      <c r="J365" s="130" t="s">
        <v>3983</v>
      </c>
      <c r="K365" s="130" t="s">
        <v>3918</v>
      </c>
      <c r="L365" s="130" t="s">
        <v>3990</v>
      </c>
      <c r="M365" s="130" t="s">
        <v>4113</v>
      </c>
      <c r="P365" s="113" t="s">
        <v>3874</v>
      </c>
      <c r="Q365" s="130" t="s">
        <v>6570</v>
      </c>
      <c r="R365" s="113" t="s">
        <v>3918</v>
      </c>
      <c r="S365" s="130" t="s">
        <v>6585</v>
      </c>
    </row>
    <row r="366" spans="1:19">
      <c r="A366" s="130" t="s">
        <v>4078</v>
      </c>
      <c r="B366" s="130" t="s">
        <v>3982</v>
      </c>
      <c r="C366" s="130" t="s">
        <v>3983</v>
      </c>
      <c r="D366" s="130" t="s">
        <v>2571</v>
      </c>
      <c r="E366" s="130" t="s">
        <v>2556</v>
      </c>
      <c r="F366" s="130" t="s">
        <v>3991</v>
      </c>
      <c r="G366" t="s">
        <v>12259</v>
      </c>
      <c r="H366" s="130" t="s">
        <v>4078</v>
      </c>
      <c r="I366" s="130" t="s">
        <v>3982</v>
      </c>
      <c r="J366" s="130" t="s">
        <v>3983</v>
      </c>
      <c r="K366" s="130" t="s">
        <v>3947</v>
      </c>
      <c r="L366" s="130" t="s">
        <v>2556</v>
      </c>
      <c r="M366" s="130" t="s">
        <v>4019</v>
      </c>
      <c r="P366" s="113" t="s">
        <v>3874</v>
      </c>
      <c r="Q366" s="130" t="s">
        <v>6573</v>
      </c>
      <c r="R366" s="113" t="s">
        <v>3918</v>
      </c>
      <c r="S366" s="130" t="s">
        <v>6588</v>
      </c>
    </row>
    <row r="367" spans="1:19">
      <c r="A367" s="130" t="s">
        <v>4078</v>
      </c>
      <c r="B367" s="130" t="s">
        <v>3982</v>
      </c>
      <c r="C367" s="130" t="s">
        <v>3983</v>
      </c>
      <c r="D367" s="130" t="s">
        <v>2571</v>
      </c>
      <c r="E367" s="130" t="s">
        <v>3986</v>
      </c>
      <c r="F367" s="130" t="s">
        <v>3991</v>
      </c>
      <c r="G367" t="s">
        <v>12259</v>
      </c>
      <c r="H367" s="130" t="s">
        <v>4078</v>
      </c>
      <c r="I367" s="130" t="s">
        <v>3982</v>
      </c>
      <c r="J367" s="130" t="s">
        <v>3983</v>
      </c>
      <c r="K367" s="130" t="s">
        <v>3947</v>
      </c>
      <c r="L367" s="130" t="s">
        <v>3986</v>
      </c>
      <c r="M367" s="130" t="s">
        <v>4019</v>
      </c>
      <c r="P367" s="113" t="s">
        <v>3874</v>
      </c>
      <c r="Q367" s="130" t="s">
        <v>6576</v>
      </c>
      <c r="R367" s="113" t="s">
        <v>3918</v>
      </c>
      <c r="S367" s="130" t="s">
        <v>6591</v>
      </c>
    </row>
    <row r="368" spans="1:19">
      <c r="A368" s="130" t="s">
        <v>4078</v>
      </c>
      <c r="B368" s="130" t="s">
        <v>3982</v>
      </c>
      <c r="C368" s="130" t="s">
        <v>3983</v>
      </c>
      <c r="D368" s="130" t="s">
        <v>2571</v>
      </c>
      <c r="E368" s="130" t="s">
        <v>3988</v>
      </c>
      <c r="F368" s="130" t="s">
        <v>3992</v>
      </c>
      <c r="G368" t="s">
        <v>12259</v>
      </c>
      <c r="H368" s="130" t="s">
        <v>4078</v>
      </c>
      <c r="I368" s="130" t="s">
        <v>3982</v>
      </c>
      <c r="J368" s="130" t="s">
        <v>3983</v>
      </c>
      <c r="K368" s="130" t="s">
        <v>3947</v>
      </c>
      <c r="L368" s="130" t="s">
        <v>3988</v>
      </c>
      <c r="M368" s="130" t="s">
        <v>4114</v>
      </c>
      <c r="P368" s="113" t="s">
        <v>3874</v>
      </c>
      <c r="Q368" s="130" t="s">
        <v>6579</v>
      </c>
      <c r="R368" s="113" t="s">
        <v>3918</v>
      </c>
      <c r="S368" s="130" t="s">
        <v>6594</v>
      </c>
    </row>
    <row r="369" spans="1:19">
      <c r="A369" s="130" t="s">
        <v>4078</v>
      </c>
      <c r="B369" s="130" t="s">
        <v>3982</v>
      </c>
      <c r="C369" s="130" t="s">
        <v>3983</v>
      </c>
      <c r="D369" s="130" t="s">
        <v>2571</v>
      </c>
      <c r="E369" s="130" t="s">
        <v>3990</v>
      </c>
      <c r="F369" s="130" t="s">
        <v>3992</v>
      </c>
      <c r="G369" t="s">
        <v>12259</v>
      </c>
      <c r="H369" s="130" t="s">
        <v>4078</v>
      </c>
      <c r="I369" s="130" t="s">
        <v>3982</v>
      </c>
      <c r="J369" s="130" t="s">
        <v>3983</v>
      </c>
      <c r="K369" s="130" t="s">
        <v>3947</v>
      </c>
      <c r="L369" s="130" t="s">
        <v>3990</v>
      </c>
      <c r="M369" s="130" t="s">
        <v>4114</v>
      </c>
      <c r="P369" s="113" t="s">
        <v>3874</v>
      </c>
      <c r="Q369" s="130" t="s">
        <v>6582</v>
      </c>
      <c r="R369" s="113" t="s">
        <v>3918</v>
      </c>
      <c r="S369" s="130" t="s">
        <v>6597</v>
      </c>
    </row>
    <row r="370" spans="1:19">
      <c r="A370" s="130" t="s">
        <v>4078</v>
      </c>
      <c r="B370" s="130" t="s">
        <v>3982</v>
      </c>
      <c r="C370" s="130" t="s">
        <v>3983</v>
      </c>
      <c r="D370" s="130" t="s">
        <v>2571</v>
      </c>
      <c r="E370" s="130" t="s">
        <v>2734</v>
      </c>
      <c r="F370" s="130" t="s">
        <v>3993</v>
      </c>
      <c r="G370" t="s">
        <v>12259</v>
      </c>
      <c r="H370" s="130" t="s">
        <v>4078</v>
      </c>
      <c r="I370" s="130" t="s">
        <v>3982</v>
      </c>
      <c r="J370" s="130" t="s">
        <v>3983</v>
      </c>
      <c r="K370" s="130" t="s">
        <v>3947</v>
      </c>
      <c r="L370" s="130" t="s">
        <v>2734</v>
      </c>
      <c r="M370" s="130" t="s">
        <v>4109</v>
      </c>
      <c r="P370" s="113" t="s">
        <v>3874</v>
      </c>
      <c r="Q370" s="130" t="s">
        <v>3834</v>
      </c>
      <c r="R370" s="113" t="s">
        <v>3918</v>
      </c>
      <c r="S370" s="130" t="s">
        <v>6600</v>
      </c>
    </row>
    <row r="371" spans="1:19">
      <c r="A371" s="130" t="s">
        <v>4078</v>
      </c>
      <c r="B371" s="130" t="s">
        <v>3982</v>
      </c>
      <c r="C371" s="130" t="s">
        <v>3994</v>
      </c>
      <c r="D371" s="130" t="s">
        <v>3984</v>
      </c>
      <c r="E371" s="130" t="s">
        <v>2556</v>
      </c>
      <c r="F371" s="130" t="s">
        <v>3995</v>
      </c>
      <c r="G371" t="s">
        <v>12259</v>
      </c>
      <c r="H371" s="130" t="s">
        <v>4078</v>
      </c>
      <c r="I371" s="130" t="s">
        <v>3982</v>
      </c>
      <c r="J371" s="130" t="s">
        <v>3994</v>
      </c>
      <c r="K371" s="130" t="s">
        <v>3918</v>
      </c>
      <c r="L371" s="130" t="s">
        <v>2556</v>
      </c>
      <c r="M371" s="130" t="s">
        <v>4106</v>
      </c>
      <c r="P371" s="113" t="s">
        <v>3874</v>
      </c>
      <c r="Q371" s="130" t="s">
        <v>6587</v>
      </c>
      <c r="R371" s="113" t="s">
        <v>3918</v>
      </c>
      <c r="S371" s="130" t="s">
        <v>6603</v>
      </c>
    </row>
    <row r="372" spans="1:19">
      <c r="A372" s="130" t="s">
        <v>4078</v>
      </c>
      <c r="B372" s="130" t="s">
        <v>3982</v>
      </c>
      <c r="C372" s="130" t="s">
        <v>3994</v>
      </c>
      <c r="D372" s="130" t="s">
        <v>3984</v>
      </c>
      <c r="E372" s="130" t="s">
        <v>3986</v>
      </c>
      <c r="F372" s="130" t="s">
        <v>3996</v>
      </c>
      <c r="G372" t="s">
        <v>12259</v>
      </c>
      <c r="H372" s="130" t="s">
        <v>4078</v>
      </c>
      <c r="I372" s="130" t="s">
        <v>3982</v>
      </c>
      <c r="J372" s="130" t="s">
        <v>3994</v>
      </c>
      <c r="K372" s="130" t="s">
        <v>3918</v>
      </c>
      <c r="L372" s="130" t="s">
        <v>3986</v>
      </c>
      <c r="M372" s="130" t="s">
        <v>4115</v>
      </c>
      <c r="P372" s="113" t="s">
        <v>3874</v>
      </c>
      <c r="Q372" s="130" t="s">
        <v>6590</v>
      </c>
      <c r="R372" s="113" t="s">
        <v>3918</v>
      </c>
      <c r="S372" s="130" t="s">
        <v>6606</v>
      </c>
    </row>
    <row r="373" spans="1:19">
      <c r="A373" s="130" t="s">
        <v>4078</v>
      </c>
      <c r="B373" s="130" t="s">
        <v>3982</v>
      </c>
      <c r="C373" s="130" t="s">
        <v>3994</v>
      </c>
      <c r="D373" s="130" t="s">
        <v>3984</v>
      </c>
      <c r="E373" s="130" t="s">
        <v>3988</v>
      </c>
      <c r="F373" s="130" t="s">
        <v>3997</v>
      </c>
      <c r="G373" t="s">
        <v>12259</v>
      </c>
      <c r="H373" s="130" t="s">
        <v>4078</v>
      </c>
      <c r="I373" s="130" t="s">
        <v>3982</v>
      </c>
      <c r="J373" s="130" t="s">
        <v>3994</v>
      </c>
      <c r="K373" s="130" t="s">
        <v>3918</v>
      </c>
      <c r="L373" s="130" t="s">
        <v>3988</v>
      </c>
      <c r="M373" s="130" t="s">
        <v>4116</v>
      </c>
      <c r="P373" s="113" t="s">
        <v>3874</v>
      </c>
      <c r="Q373" s="130" t="s">
        <v>6593</v>
      </c>
      <c r="R373" s="113" t="s">
        <v>3918</v>
      </c>
      <c r="S373" s="130" t="s">
        <v>6609</v>
      </c>
    </row>
    <row r="374" spans="1:19">
      <c r="A374" s="130" t="s">
        <v>4078</v>
      </c>
      <c r="B374" s="130" t="s">
        <v>3982</v>
      </c>
      <c r="C374" s="130" t="s">
        <v>3994</v>
      </c>
      <c r="D374" s="130" t="s">
        <v>3984</v>
      </c>
      <c r="E374" s="130" t="s">
        <v>3990</v>
      </c>
      <c r="F374" s="130" t="s">
        <v>3997</v>
      </c>
      <c r="G374" t="s">
        <v>12259</v>
      </c>
      <c r="H374" s="130" t="s">
        <v>4078</v>
      </c>
      <c r="I374" s="130" t="s">
        <v>3982</v>
      </c>
      <c r="J374" s="130" t="s">
        <v>3994</v>
      </c>
      <c r="K374" s="130" t="s">
        <v>3918</v>
      </c>
      <c r="L374" s="130" t="s">
        <v>3990</v>
      </c>
      <c r="M374" s="130" t="s">
        <v>4116</v>
      </c>
      <c r="P374" s="113" t="s">
        <v>3874</v>
      </c>
      <c r="Q374" s="130" t="s">
        <v>6596</v>
      </c>
      <c r="R374" s="113" t="s">
        <v>3918</v>
      </c>
      <c r="S374" s="130" t="s">
        <v>6612</v>
      </c>
    </row>
    <row r="375" spans="1:19">
      <c r="A375" s="130" t="s">
        <v>4078</v>
      </c>
      <c r="B375" s="130" t="s">
        <v>3982</v>
      </c>
      <c r="C375" s="130" t="s">
        <v>3994</v>
      </c>
      <c r="D375" s="130" t="s">
        <v>2571</v>
      </c>
      <c r="E375" s="130" t="s">
        <v>2556</v>
      </c>
      <c r="F375" s="130" t="s">
        <v>3998</v>
      </c>
      <c r="G375" t="s">
        <v>12259</v>
      </c>
      <c r="H375" s="130" t="s">
        <v>4078</v>
      </c>
      <c r="I375" s="130" t="s">
        <v>3982</v>
      </c>
      <c r="J375" s="130" t="s">
        <v>3994</v>
      </c>
      <c r="K375" s="130" t="s">
        <v>3947</v>
      </c>
      <c r="L375" s="130" t="s">
        <v>2556</v>
      </c>
      <c r="M375" s="130" t="s">
        <v>4117</v>
      </c>
      <c r="P375" s="113" t="s">
        <v>3874</v>
      </c>
      <c r="Q375" s="130" t="s">
        <v>6599</v>
      </c>
      <c r="R375" s="113" t="s">
        <v>3918</v>
      </c>
      <c r="S375" s="130" t="s">
        <v>5706</v>
      </c>
    </row>
    <row r="376" spans="1:19">
      <c r="A376" s="130" t="s">
        <v>4078</v>
      </c>
      <c r="B376" s="130" t="s">
        <v>3982</v>
      </c>
      <c r="C376" s="130" t="s">
        <v>3994</v>
      </c>
      <c r="D376" s="130" t="s">
        <v>2571</v>
      </c>
      <c r="E376" s="130" t="s">
        <v>3986</v>
      </c>
      <c r="F376" s="130" t="s">
        <v>3998</v>
      </c>
      <c r="G376" t="s">
        <v>12259</v>
      </c>
      <c r="H376" s="130" t="s">
        <v>4078</v>
      </c>
      <c r="I376" s="130" t="s">
        <v>3982</v>
      </c>
      <c r="J376" s="130" t="s">
        <v>3994</v>
      </c>
      <c r="K376" s="130" t="s">
        <v>3947</v>
      </c>
      <c r="L376" s="130" t="s">
        <v>3986</v>
      </c>
      <c r="M376" s="130" t="s">
        <v>4117</v>
      </c>
      <c r="P376" s="113" t="s">
        <v>3874</v>
      </c>
      <c r="Q376" s="130" t="s">
        <v>6602</v>
      </c>
      <c r="R376" s="113" t="s">
        <v>3918</v>
      </c>
      <c r="S376" s="130" t="s">
        <v>6616</v>
      </c>
    </row>
    <row r="377" spans="1:19">
      <c r="A377" s="130" t="s">
        <v>4078</v>
      </c>
      <c r="B377" s="130" t="s">
        <v>3982</v>
      </c>
      <c r="C377" s="130" t="s">
        <v>3994</v>
      </c>
      <c r="D377" s="130" t="s">
        <v>2571</v>
      </c>
      <c r="E377" s="130" t="s">
        <v>3988</v>
      </c>
      <c r="F377" s="130" t="s">
        <v>3999</v>
      </c>
      <c r="G377" t="s">
        <v>12259</v>
      </c>
      <c r="H377" s="130" t="s">
        <v>4078</v>
      </c>
      <c r="I377" s="130" t="s">
        <v>3982</v>
      </c>
      <c r="J377" s="130" t="s">
        <v>3994</v>
      </c>
      <c r="K377" s="130" t="s">
        <v>3947</v>
      </c>
      <c r="L377" s="130" t="s">
        <v>3988</v>
      </c>
      <c r="M377" s="130" t="s">
        <v>4118</v>
      </c>
      <c r="P377" s="113" t="s">
        <v>3874</v>
      </c>
      <c r="Q377" s="130" t="s">
        <v>6605</v>
      </c>
      <c r="R377" s="113" t="s">
        <v>3918</v>
      </c>
      <c r="S377" s="130" t="s">
        <v>3673</v>
      </c>
    </row>
    <row r="378" spans="1:19">
      <c r="A378" s="130" t="s">
        <v>4078</v>
      </c>
      <c r="B378" s="130" t="s">
        <v>3982</v>
      </c>
      <c r="C378" s="130" t="s">
        <v>3994</v>
      </c>
      <c r="D378" s="130" t="s">
        <v>2571</v>
      </c>
      <c r="E378" s="130" t="s">
        <v>3990</v>
      </c>
      <c r="F378" s="130" t="s">
        <v>3999</v>
      </c>
      <c r="G378" t="s">
        <v>12259</v>
      </c>
      <c r="H378" s="130" t="s">
        <v>4078</v>
      </c>
      <c r="I378" s="130" t="s">
        <v>3982</v>
      </c>
      <c r="J378" s="130" t="s">
        <v>3994</v>
      </c>
      <c r="K378" s="130" t="s">
        <v>3947</v>
      </c>
      <c r="L378" s="130" t="s">
        <v>3990</v>
      </c>
      <c r="M378" s="130" t="s">
        <v>4118</v>
      </c>
      <c r="P378" s="113" t="s">
        <v>3874</v>
      </c>
      <c r="Q378" s="130" t="s">
        <v>6608</v>
      </c>
      <c r="R378" s="113" t="s">
        <v>3918</v>
      </c>
      <c r="S378" s="130" t="s">
        <v>6621</v>
      </c>
    </row>
    <row r="379" spans="1:19">
      <c r="A379" s="130" t="s">
        <v>4078</v>
      </c>
      <c r="B379" s="130" t="s">
        <v>3982</v>
      </c>
      <c r="C379" s="130" t="s">
        <v>3994</v>
      </c>
      <c r="D379" s="130" t="s">
        <v>2571</v>
      </c>
      <c r="E379" s="130" t="s">
        <v>2734</v>
      </c>
      <c r="F379" s="130" t="s">
        <v>4000</v>
      </c>
      <c r="G379" t="s">
        <v>12259</v>
      </c>
      <c r="H379" s="130" t="s">
        <v>4078</v>
      </c>
      <c r="I379" s="130" t="s">
        <v>3982</v>
      </c>
      <c r="J379" s="130" t="s">
        <v>3994</v>
      </c>
      <c r="K379" s="130" t="s">
        <v>3947</v>
      </c>
      <c r="L379" s="130" t="s">
        <v>2734</v>
      </c>
      <c r="M379" s="130" t="s">
        <v>4010</v>
      </c>
      <c r="P379" s="113" t="s">
        <v>3874</v>
      </c>
      <c r="Q379" s="130" t="s">
        <v>6611</v>
      </c>
      <c r="R379" s="113" t="s">
        <v>3918</v>
      </c>
      <c r="S379" s="130" t="s">
        <v>6624</v>
      </c>
    </row>
    <row r="380" spans="1:19">
      <c r="A380" s="130" t="s">
        <v>4078</v>
      </c>
      <c r="B380" s="130" t="s">
        <v>3982</v>
      </c>
      <c r="C380" s="130" t="s">
        <v>4001</v>
      </c>
      <c r="D380" s="130" t="s">
        <v>3984</v>
      </c>
      <c r="E380" s="130" t="s">
        <v>2556</v>
      </c>
      <c r="F380" s="130" t="s">
        <v>4002</v>
      </c>
      <c r="G380" t="s">
        <v>12259</v>
      </c>
      <c r="H380" s="130" t="s">
        <v>4078</v>
      </c>
      <c r="I380" s="130" t="s">
        <v>3982</v>
      </c>
      <c r="J380" s="130" t="s">
        <v>4001</v>
      </c>
      <c r="K380" s="130" t="s">
        <v>3918</v>
      </c>
      <c r="L380" s="130" t="s">
        <v>2556</v>
      </c>
      <c r="M380" s="130" t="s">
        <v>4119</v>
      </c>
      <c r="P380" s="113" t="s">
        <v>3874</v>
      </c>
      <c r="Q380" s="130" t="s">
        <v>3620</v>
      </c>
      <c r="R380" s="113" t="s">
        <v>3918</v>
      </c>
      <c r="S380" s="130" t="s">
        <v>6627</v>
      </c>
    </row>
    <row r="381" spans="1:19">
      <c r="A381" s="130" t="s">
        <v>4078</v>
      </c>
      <c r="B381" s="130" t="s">
        <v>3982</v>
      </c>
      <c r="C381" s="130" t="s">
        <v>4001</v>
      </c>
      <c r="D381" s="130" t="s">
        <v>3984</v>
      </c>
      <c r="E381" s="130" t="s">
        <v>3986</v>
      </c>
      <c r="F381" s="130" t="s">
        <v>4003</v>
      </c>
      <c r="G381" t="s">
        <v>12259</v>
      </c>
      <c r="H381" s="130" t="s">
        <v>4078</v>
      </c>
      <c r="I381" s="130" t="s">
        <v>3982</v>
      </c>
      <c r="J381" s="130" t="s">
        <v>4001</v>
      </c>
      <c r="K381" s="130" t="s">
        <v>3918</v>
      </c>
      <c r="L381" s="130" t="s">
        <v>3986</v>
      </c>
      <c r="M381" s="130" t="s">
        <v>4120</v>
      </c>
      <c r="P381" s="113" t="s">
        <v>3874</v>
      </c>
      <c r="Q381" s="130" t="s">
        <v>6615</v>
      </c>
      <c r="R381" s="113" t="s">
        <v>3918</v>
      </c>
      <c r="S381" s="130" t="s">
        <v>6630</v>
      </c>
    </row>
    <row r="382" spans="1:19">
      <c r="A382" s="130" t="s">
        <v>4078</v>
      </c>
      <c r="B382" s="130" t="s">
        <v>3982</v>
      </c>
      <c r="C382" s="130" t="s">
        <v>4001</v>
      </c>
      <c r="D382" s="130" t="s">
        <v>3984</v>
      </c>
      <c r="E382" s="130" t="s">
        <v>3988</v>
      </c>
      <c r="F382" s="130" t="s">
        <v>4004</v>
      </c>
      <c r="G382" t="s">
        <v>12259</v>
      </c>
      <c r="H382" s="130" t="s">
        <v>4078</v>
      </c>
      <c r="I382" s="130" t="s">
        <v>3982</v>
      </c>
      <c r="J382" s="130" t="s">
        <v>4001</v>
      </c>
      <c r="K382" s="130" t="s">
        <v>3918</v>
      </c>
      <c r="L382" s="130" t="s">
        <v>3988</v>
      </c>
      <c r="M382" s="130" t="s">
        <v>4121</v>
      </c>
      <c r="P382" s="113" t="s">
        <v>3874</v>
      </c>
      <c r="Q382" s="130" t="s">
        <v>6618</v>
      </c>
      <c r="R382" s="113" t="s">
        <v>3918</v>
      </c>
      <c r="S382" s="130" t="s">
        <v>6633</v>
      </c>
    </row>
    <row r="383" spans="1:19">
      <c r="A383" s="130" t="s">
        <v>4078</v>
      </c>
      <c r="B383" s="130" t="s">
        <v>3982</v>
      </c>
      <c r="C383" s="130" t="s">
        <v>4001</v>
      </c>
      <c r="D383" s="130" t="s">
        <v>3984</v>
      </c>
      <c r="E383" s="130" t="s">
        <v>3990</v>
      </c>
      <c r="F383" s="130" t="s">
        <v>4004</v>
      </c>
      <c r="G383" t="s">
        <v>12259</v>
      </c>
      <c r="H383" s="130" t="s">
        <v>4078</v>
      </c>
      <c r="I383" s="130" t="s">
        <v>3982</v>
      </c>
      <c r="J383" s="130" t="s">
        <v>4001</v>
      </c>
      <c r="K383" s="130" t="s">
        <v>3918</v>
      </c>
      <c r="L383" s="130" t="s">
        <v>3990</v>
      </c>
      <c r="M383" s="130" t="s">
        <v>4121</v>
      </c>
      <c r="P383" s="113" t="s">
        <v>3874</v>
      </c>
      <c r="Q383" s="130" t="s">
        <v>6620</v>
      </c>
      <c r="R383" s="113" t="s">
        <v>3918</v>
      </c>
      <c r="S383" s="130" t="s">
        <v>6636</v>
      </c>
    </row>
    <row r="384" spans="1:19">
      <c r="A384" s="130" t="s">
        <v>4078</v>
      </c>
      <c r="B384" s="130" t="s">
        <v>3982</v>
      </c>
      <c r="C384" s="130" t="s">
        <v>4001</v>
      </c>
      <c r="D384" s="130" t="s">
        <v>2571</v>
      </c>
      <c r="E384" s="130" t="s">
        <v>2556</v>
      </c>
      <c r="F384" s="130" t="s">
        <v>3999</v>
      </c>
      <c r="G384" t="s">
        <v>12259</v>
      </c>
      <c r="H384" s="130" t="s">
        <v>4078</v>
      </c>
      <c r="I384" s="130" t="s">
        <v>3982</v>
      </c>
      <c r="J384" s="130" t="s">
        <v>4001</v>
      </c>
      <c r="K384" s="130" t="s">
        <v>3947</v>
      </c>
      <c r="L384" s="130" t="s">
        <v>2556</v>
      </c>
      <c r="M384" s="130" t="s">
        <v>4118</v>
      </c>
      <c r="P384" s="113" t="s">
        <v>3874</v>
      </c>
      <c r="Q384" s="130" t="s">
        <v>6623</v>
      </c>
      <c r="R384" s="113" t="s">
        <v>3918</v>
      </c>
      <c r="S384" s="130" t="s">
        <v>6639</v>
      </c>
    </row>
    <row r="385" spans="1:19">
      <c r="A385" s="130" t="s">
        <v>4078</v>
      </c>
      <c r="B385" s="130" t="s">
        <v>3982</v>
      </c>
      <c r="C385" s="130" t="s">
        <v>4001</v>
      </c>
      <c r="D385" s="130" t="s">
        <v>2571</v>
      </c>
      <c r="E385" s="130" t="s">
        <v>3986</v>
      </c>
      <c r="F385" s="130" t="s">
        <v>3999</v>
      </c>
      <c r="G385" t="s">
        <v>12259</v>
      </c>
      <c r="H385" s="130" t="s">
        <v>4078</v>
      </c>
      <c r="I385" s="130" t="s">
        <v>3982</v>
      </c>
      <c r="J385" s="130" t="s">
        <v>4001</v>
      </c>
      <c r="K385" s="130" t="s">
        <v>3947</v>
      </c>
      <c r="L385" s="130" t="s">
        <v>3986</v>
      </c>
      <c r="M385" s="130" t="s">
        <v>4118</v>
      </c>
      <c r="P385" s="113" t="s">
        <v>3874</v>
      </c>
      <c r="Q385" s="130" t="s">
        <v>6626</v>
      </c>
      <c r="R385" s="113" t="s">
        <v>3918</v>
      </c>
      <c r="S385" s="130" t="s">
        <v>6641</v>
      </c>
    </row>
    <row r="386" spans="1:19">
      <c r="A386" s="130" t="s">
        <v>4078</v>
      </c>
      <c r="B386" s="130" t="s">
        <v>3982</v>
      </c>
      <c r="C386" s="130" t="s">
        <v>4001</v>
      </c>
      <c r="D386" s="130" t="s">
        <v>2571</v>
      </c>
      <c r="E386" s="130" t="s">
        <v>3988</v>
      </c>
      <c r="F386" s="130" t="s">
        <v>4005</v>
      </c>
      <c r="G386" t="s">
        <v>12259</v>
      </c>
      <c r="H386" s="130" t="s">
        <v>4078</v>
      </c>
      <c r="I386" s="130" t="s">
        <v>3982</v>
      </c>
      <c r="J386" s="130" t="s">
        <v>4001</v>
      </c>
      <c r="K386" s="130" t="s">
        <v>3947</v>
      </c>
      <c r="L386" s="130" t="s">
        <v>3988</v>
      </c>
      <c r="M386" s="130" t="s">
        <v>4092</v>
      </c>
      <c r="P386" s="113" t="s">
        <v>3874</v>
      </c>
      <c r="Q386" s="130" t="s">
        <v>6629</v>
      </c>
      <c r="R386" s="113" t="s">
        <v>3918</v>
      </c>
      <c r="S386" s="130" t="s">
        <v>6644</v>
      </c>
    </row>
    <row r="387" spans="1:19">
      <c r="A387" s="130" t="s">
        <v>4078</v>
      </c>
      <c r="B387" s="130" t="s">
        <v>3982</v>
      </c>
      <c r="C387" s="130" t="s">
        <v>4001</v>
      </c>
      <c r="D387" s="130" t="s">
        <v>2571</v>
      </c>
      <c r="E387" s="130" t="s">
        <v>3990</v>
      </c>
      <c r="F387" s="130" t="s">
        <v>4005</v>
      </c>
      <c r="G387" t="s">
        <v>12259</v>
      </c>
      <c r="H387" s="130" t="s">
        <v>4078</v>
      </c>
      <c r="I387" s="130" t="s">
        <v>3982</v>
      </c>
      <c r="J387" s="130" t="s">
        <v>4001</v>
      </c>
      <c r="K387" s="130" t="s">
        <v>3947</v>
      </c>
      <c r="L387" s="130" t="s">
        <v>3990</v>
      </c>
      <c r="M387" s="130" t="s">
        <v>4092</v>
      </c>
      <c r="P387" s="113" t="s">
        <v>3874</v>
      </c>
      <c r="Q387" s="130" t="s">
        <v>6632</v>
      </c>
      <c r="R387" s="113" t="s">
        <v>3918</v>
      </c>
      <c r="S387" s="130" t="s">
        <v>6647</v>
      </c>
    </row>
    <row r="388" spans="1:19">
      <c r="A388" s="130" t="s">
        <v>4078</v>
      </c>
      <c r="B388" s="130" t="s">
        <v>3982</v>
      </c>
      <c r="C388" s="130" t="s">
        <v>4001</v>
      </c>
      <c r="D388" s="130" t="s">
        <v>2571</v>
      </c>
      <c r="E388" s="130" t="s">
        <v>2734</v>
      </c>
      <c r="F388" s="130" t="s">
        <v>4006</v>
      </c>
      <c r="G388" t="s">
        <v>12259</v>
      </c>
      <c r="H388" s="130" t="s">
        <v>4078</v>
      </c>
      <c r="I388" s="130" t="s">
        <v>3982</v>
      </c>
      <c r="J388" s="130" t="s">
        <v>4001</v>
      </c>
      <c r="K388" s="130" t="s">
        <v>3947</v>
      </c>
      <c r="L388" s="130" t="s">
        <v>2734</v>
      </c>
      <c r="M388" s="130" t="s">
        <v>4122</v>
      </c>
      <c r="P388" s="113" t="s">
        <v>3874</v>
      </c>
      <c r="Q388" s="130" t="s">
        <v>6635</v>
      </c>
      <c r="R388" s="113" t="s">
        <v>3918</v>
      </c>
      <c r="S388" s="130" t="s">
        <v>6650</v>
      </c>
    </row>
    <row r="389" spans="1:19">
      <c r="A389" s="130" t="s">
        <v>4078</v>
      </c>
      <c r="B389" s="130" t="s">
        <v>3982</v>
      </c>
      <c r="C389" s="130" t="s">
        <v>4007</v>
      </c>
      <c r="D389" s="130" t="s">
        <v>3984</v>
      </c>
      <c r="E389" s="130" t="s">
        <v>2556</v>
      </c>
      <c r="F389" s="130" t="s">
        <v>2069</v>
      </c>
      <c r="G389" t="s">
        <v>12259</v>
      </c>
      <c r="H389" s="130" t="s">
        <v>4078</v>
      </c>
      <c r="I389" s="130" t="s">
        <v>3982</v>
      </c>
      <c r="J389" s="130" t="s">
        <v>4007</v>
      </c>
      <c r="K389" s="130" t="s">
        <v>3918</v>
      </c>
      <c r="L389" s="130" t="s">
        <v>2556</v>
      </c>
      <c r="M389" s="130" t="s">
        <v>4123</v>
      </c>
      <c r="P389" s="113" t="s">
        <v>3874</v>
      </c>
      <c r="Q389" s="130" t="s">
        <v>6638</v>
      </c>
      <c r="R389" s="113" t="s">
        <v>3918</v>
      </c>
      <c r="S389" s="130" t="s">
        <v>6653</v>
      </c>
    </row>
    <row r="390" spans="1:19">
      <c r="A390" s="130" t="s">
        <v>4078</v>
      </c>
      <c r="B390" s="130" t="s">
        <v>3982</v>
      </c>
      <c r="C390" s="130" t="s">
        <v>4007</v>
      </c>
      <c r="D390" s="130" t="s">
        <v>3984</v>
      </c>
      <c r="E390" s="130" t="s">
        <v>3986</v>
      </c>
      <c r="F390" s="130" t="s">
        <v>4008</v>
      </c>
      <c r="G390" t="s">
        <v>12259</v>
      </c>
      <c r="H390" s="130" t="s">
        <v>4078</v>
      </c>
      <c r="I390" s="130" t="s">
        <v>3982</v>
      </c>
      <c r="J390" s="130" t="s">
        <v>4007</v>
      </c>
      <c r="K390" s="130" t="s">
        <v>3918</v>
      </c>
      <c r="L390" s="130" t="s">
        <v>3986</v>
      </c>
      <c r="M390" s="130" t="s">
        <v>4124</v>
      </c>
      <c r="P390" s="113" t="s">
        <v>3874</v>
      </c>
      <c r="Q390" s="130" t="s">
        <v>3837</v>
      </c>
      <c r="R390" s="113" t="s">
        <v>3918</v>
      </c>
      <c r="S390" s="130" t="s">
        <v>6656</v>
      </c>
    </row>
    <row r="391" spans="1:19">
      <c r="A391" s="130" t="s">
        <v>4078</v>
      </c>
      <c r="B391" s="130" t="s">
        <v>3982</v>
      </c>
      <c r="C391" s="130" t="s">
        <v>4007</v>
      </c>
      <c r="D391" s="130" t="s">
        <v>3984</v>
      </c>
      <c r="E391" s="130" t="s">
        <v>3988</v>
      </c>
      <c r="F391" s="130" t="s">
        <v>4009</v>
      </c>
      <c r="G391" t="s">
        <v>12259</v>
      </c>
      <c r="H391" s="130" t="s">
        <v>4078</v>
      </c>
      <c r="I391" s="130" t="s">
        <v>3982</v>
      </c>
      <c r="J391" s="130" t="s">
        <v>4007</v>
      </c>
      <c r="K391" s="130" t="s">
        <v>3918</v>
      </c>
      <c r="L391" s="130" t="s">
        <v>3988</v>
      </c>
      <c r="M391" s="130" t="s">
        <v>4125</v>
      </c>
      <c r="P391" s="113" t="s">
        <v>3874</v>
      </c>
      <c r="Q391" s="130" t="s">
        <v>6643</v>
      </c>
      <c r="R391" s="113" t="s">
        <v>3918</v>
      </c>
      <c r="S391" s="130" t="s">
        <v>6659</v>
      </c>
    </row>
    <row r="392" spans="1:19">
      <c r="A392" s="130" t="s">
        <v>4078</v>
      </c>
      <c r="B392" s="130" t="s">
        <v>3982</v>
      </c>
      <c r="C392" s="130" t="s">
        <v>4007</v>
      </c>
      <c r="D392" s="130" t="s">
        <v>3984</v>
      </c>
      <c r="E392" s="130" t="s">
        <v>3990</v>
      </c>
      <c r="F392" s="130" t="s">
        <v>4009</v>
      </c>
      <c r="G392" t="s">
        <v>12259</v>
      </c>
      <c r="H392" s="130" t="s">
        <v>4078</v>
      </c>
      <c r="I392" s="130" t="s">
        <v>3982</v>
      </c>
      <c r="J392" s="130" t="s">
        <v>4007</v>
      </c>
      <c r="K392" s="130" t="s">
        <v>3918</v>
      </c>
      <c r="L392" s="130" t="s">
        <v>3990</v>
      </c>
      <c r="M392" s="130" t="s">
        <v>4125</v>
      </c>
      <c r="P392" s="113" t="s">
        <v>3874</v>
      </c>
      <c r="Q392" s="130" t="s">
        <v>6646</v>
      </c>
      <c r="R392" s="113" t="s">
        <v>3918</v>
      </c>
      <c r="S392" s="130" t="s">
        <v>6662</v>
      </c>
    </row>
    <row r="393" spans="1:19">
      <c r="A393" s="130" t="s">
        <v>4078</v>
      </c>
      <c r="B393" s="130" t="s">
        <v>3982</v>
      </c>
      <c r="C393" s="130" t="s">
        <v>4007</v>
      </c>
      <c r="D393" s="130" t="s">
        <v>2571</v>
      </c>
      <c r="E393" s="130" t="s">
        <v>2556</v>
      </c>
      <c r="F393" s="130" t="s">
        <v>4010</v>
      </c>
      <c r="G393" t="s">
        <v>12259</v>
      </c>
      <c r="H393" s="130" t="s">
        <v>4078</v>
      </c>
      <c r="I393" s="130" t="s">
        <v>3982</v>
      </c>
      <c r="J393" s="130" t="s">
        <v>4007</v>
      </c>
      <c r="K393" s="130" t="s">
        <v>3947</v>
      </c>
      <c r="L393" s="130" t="s">
        <v>2556</v>
      </c>
      <c r="M393" s="130" t="s">
        <v>4126</v>
      </c>
      <c r="P393" s="113" t="s">
        <v>3874</v>
      </c>
      <c r="Q393" s="130" t="s">
        <v>6649</v>
      </c>
      <c r="R393" s="113" t="s">
        <v>3918</v>
      </c>
      <c r="S393" s="130" t="s">
        <v>6665</v>
      </c>
    </row>
    <row r="394" spans="1:19">
      <c r="A394" s="130" t="s">
        <v>4078</v>
      </c>
      <c r="B394" s="130" t="s">
        <v>3982</v>
      </c>
      <c r="C394" s="130" t="s">
        <v>4007</v>
      </c>
      <c r="D394" s="130" t="s">
        <v>2571</v>
      </c>
      <c r="E394" s="130" t="s">
        <v>3986</v>
      </c>
      <c r="F394" s="130" t="s">
        <v>4010</v>
      </c>
      <c r="G394" t="s">
        <v>12259</v>
      </c>
      <c r="H394" s="130" t="s">
        <v>4078</v>
      </c>
      <c r="I394" s="130" t="s">
        <v>3982</v>
      </c>
      <c r="J394" s="130" t="s">
        <v>4007</v>
      </c>
      <c r="K394" s="130" t="s">
        <v>3947</v>
      </c>
      <c r="L394" s="130" t="s">
        <v>3986</v>
      </c>
      <c r="M394" s="130" t="s">
        <v>4126</v>
      </c>
      <c r="P394" s="113" t="s">
        <v>3874</v>
      </c>
      <c r="Q394" s="130" t="s">
        <v>6652</v>
      </c>
      <c r="R394" s="113" t="s">
        <v>3918</v>
      </c>
      <c r="S394" s="130" t="s">
        <v>6668</v>
      </c>
    </row>
    <row r="395" spans="1:19">
      <c r="A395" s="130" t="s">
        <v>4078</v>
      </c>
      <c r="B395" s="130" t="s">
        <v>3982</v>
      </c>
      <c r="C395" s="130" t="s">
        <v>4007</v>
      </c>
      <c r="D395" s="130" t="s">
        <v>2571</v>
      </c>
      <c r="E395" s="130" t="s">
        <v>3988</v>
      </c>
      <c r="F395" s="130" t="s">
        <v>4011</v>
      </c>
      <c r="G395" t="s">
        <v>12259</v>
      </c>
      <c r="H395" s="130" t="s">
        <v>4078</v>
      </c>
      <c r="I395" s="130" t="s">
        <v>3982</v>
      </c>
      <c r="J395" s="130" t="s">
        <v>4007</v>
      </c>
      <c r="K395" s="130" t="s">
        <v>3947</v>
      </c>
      <c r="L395" s="130" t="s">
        <v>3988</v>
      </c>
      <c r="M395" s="130" t="s">
        <v>4127</v>
      </c>
      <c r="P395" s="113" t="s">
        <v>3874</v>
      </c>
      <c r="Q395" s="130" t="s">
        <v>6655</v>
      </c>
      <c r="R395" s="113" t="s">
        <v>3918</v>
      </c>
      <c r="S395" s="130" t="s">
        <v>6670</v>
      </c>
    </row>
    <row r="396" spans="1:19">
      <c r="A396" s="130" t="s">
        <v>4078</v>
      </c>
      <c r="B396" s="130" t="s">
        <v>3982</v>
      </c>
      <c r="C396" s="130" t="s">
        <v>4007</v>
      </c>
      <c r="D396" s="130" t="s">
        <v>2571</v>
      </c>
      <c r="E396" s="130" t="s">
        <v>3990</v>
      </c>
      <c r="F396" s="130" t="s">
        <v>4011</v>
      </c>
      <c r="G396" t="s">
        <v>12259</v>
      </c>
      <c r="H396" s="130" t="s">
        <v>4078</v>
      </c>
      <c r="I396" s="130" t="s">
        <v>3982</v>
      </c>
      <c r="J396" s="130" t="s">
        <v>4007</v>
      </c>
      <c r="K396" s="130" t="s">
        <v>3947</v>
      </c>
      <c r="L396" s="130" t="s">
        <v>3990</v>
      </c>
      <c r="M396" s="130" t="s">
        <v>4127</v>
      </c>
      <c r="P396" s="113" t="s">
        <v>3874</v>
      </c>
      <c r="Q396" s="130" t="s">
        <v>6658</v>
      </c>
      <c r="R396" s="113" t="s">
        <v>3918</v>
      </c>
      <c r="S396" s="130" t="s">
        <v>6673</v>
      </c>
    </row>
    <row r="397" spans="1:19">
      <c r="A397" s="130" t="s">
        <v>4078</v>
      </c>
      <c r="B397" s="130" t="s">
        <v>3982</v>
      </c>
      <c r="C397" s="130" t="s">
        <v>4007</v>
      </c>
      <c r="D397" s="130" t="s">
        <v>2571</v>
      </c>
      <c r="E397" s="130" t="s">
        <v>2734</v>
      </c>
      <c r="F397" s="130" t="s">
        <v>4012</v>
      </c>
      <c r="G397" t="s">
        <v>12259</v>
      </c>
      <c r="H397" s="130" t="s">
        <v>4078</v>
      </c>
      <c r="I397" s="130" t="s">
        <v>3982</v>
      </c>
      <c r="J397" s="130" t="s">
        <v>4007</v>
      </c>
      <c r="K397" s="130" t="s">
        <v>3947</v>
      </c>
      <c r="L397" s="130" t="s">
        <v>2734</v>
      </c>
      <c r="M397" s="130" t="s">
        <v>4060</v>
      </c>
      <c r="P397" s="113" t="s">
        <v>3874</v>
      </c>
      <c r="Q397" s="130" t="s">
        <v>6661</v>
      </c>
      <c r="R397" s="113" t="s">
        <v>3918</v>
      </c>
      <c r="S397" s="130" t="s">
        <v>6676</v>
      </c>
    </row>
    <row r="398" spans="1:19">
      <c r="A398" s="130" t="s">
        <v>4078</v>
      </c>
      <c r="B398" s="130" t="s">
        <v>3982</v>
      </c>
      <c r="C398" s="130" t="s">
        <v>4013</v>
      </c>
      <c r="D398" s="130" t="s">
        <v>3984</v>
      </c>
      <c r="E398" s="130" t="s">
        <v>2556</v>
      </c>
      <c r="F398" s="130" t="s">
        <v>4014</v>
      </c>
      <c r="G398" t="s">
        <v>12259</v>
      </c>
      <c r="H398" s="130" t="s">
        <v>4078</v>
      </c>
      <c r="I398" s="130" t="s">
        <v>3982</v>
      </c>
      <c r="J398" s="130" t="s">
        <v>4013</v>
      </c>
      <c r="K398" s="130" t="s">
        <v>3918</v>
      </c>
      <c r="L398" s="130" t="s">
        <v>2556</v>
      </c>
      <c r="M398" s="130" t="s">
        <v>4046</v>
      </c>
      <c r="P398" s="113" t="s">
        <v>3874</v>
      </c>
      <c r="Q398" s="130" t="s">
        <v>6664</v>
      </c>
      <c r="R398" s="113" t="s">
        <v>3918</v>
      </c>
      <c r="S398" s="130" t="s">
        <v>6679</v>
      </c>
    </row>
    <row r="399" spans="1:19">
      <c r="A399" s="130" t="s">
        <v>4078</v>
      </c>
      <c r="B399" s="130" t="s">
        <v>3982</v>
      </c>
      <c r="C399" s="130" t="s">
        <v>4013</v>
      </c>
      <c r="D399" s="130" t="s">
        <v>3984</v>
      </c>
      <c r="E399" s="130" t="s">
        <v>3986</v>
      </c>
      <c r="F399" s="130" t="s">
        <v>4015</v>
      </c>
      <c r="G399" t="s">
        <v>12259</v>
      </c>
      <c r="H399" s="130" t="s">
        <v>4078</v>
      </c>
      <c r="I399" s="130" t="s">
        <v>3982</v>
      </c>
      <c r="J399" s="130" t="s">
        <v>4013</v>
      </c>
      <c r="K399" s="130" t="s">
        <v>3918</v>
      </c>
      <c r="L399" s="130" t="s">
        <v>3986</v>
      </c>
      <c r="M399" s="130" t="s">
        <v>4128</v>
      </c>
      <c r="P399" s="113" t="s">
        <v>3874</v>
      </c>
      <c r="Q399" s="130" t="s">
        <v>6667</v>
      </c>
      <c r="R399" s="113" t="s">
        <v>3918</v>
      </c>
      <c r="S399" s="130" t="s">
        <v>6682</v>
      </c>
    </row>
    <row r="400" spans="1:19">
      <c r="A400" s="130" t="s">
        <v>4078</v>
      </c>
      <c r="B400" s="130" t="s">
        <v>3982</v>
      </c>
      <c r="C400" s="130" t="s">
        <v>4013</v>
      </c>
      <c r="D400" s="130" t="s">
        <v>3984</v>
      </c>
      <c r="E400" s="130" t="s">
        <v>3988</v>
      </c>
      <c r="F400" s="130" t="s">
        <v>4016</v>
      </c>
      <c r="G400" t="s">
        <v>12259</v>
      </c>
      <c r="H400" s="130" t="s">
        <v>4078</v>
      </c>
      <c r="I400" s="130" t="s">
        <v>3982</v>
      </c>
      <c r="J400" s="130" t="s">
        <v>4013</v>
      </c>
      <c r="K400" s="130" t="s">
        <v>3918</v>
      </c>
      <c r="L400" s="130" t="s">
        <v>3988</v>
      </c>
      <c r="M400" s="130" t="s">
        <v>4129</v>
      </c>
      <c r="P400" s="113" t="s">
        <v>3874</v>
      </c>
      <c r="Q400" s="130" t="s">
        <v>3622</v>
      </c>
      <c r="R400" s="113" t="s">
        <v>3918</v>
      </c>
      <c r="S400" s="130" t="s">
        <v>6685</v>
      </c>
    </row>
    <row r="401" spans="1:19">
      <c r="A401" s="130" t="s">
        <v>4078</v>
      </c>
      <c r="B401" s="130" t="s">
        <v>3982</v>
      </c>
      <c r="C401" s="130" t="s">
        <v>4013</v>
      </c>
      <c r="D401" s="130" t="s">
        <v>3984</v>
      </c>
      <c r="E401" s="130" t="s">
        <v>3990</v>
      </c>
      <c r="F401" s="130" t="s">
        <v>4016</v>
      </c>
      <c r="G401" t="s">
        <v>12259</v>
      </c>
      <c r="H401" s="130" t="s">
        <v>4078</v>
      </c>
      <c r="I401" s="130" t="s">
        <v>3982</v>
      </c>
      <c r="J401" s="130" t="s">
        <v>4013</v>
      </c>
      <c r="K401" s="130" t="s">
        <v>3918</v>
      </c>
      <c r="L401" s="130" t="s">
        <v>3990</v>
      </c>
      <c r="M401" s="130" t="s">
        <v>4129</v>
      </c>
      <c r="P401" s="113" t="s">
        <v>3874</v>
      </c>
      <c r="Q401" s="130" t="s">
        <v>6672</v>
      </c>
      <c r="R401" s="113" t="s">
        <v>3918</v>
      </c>
      <c r="S401" s="130" t="s">
        <v>6688</v>
      </c>
    </row>
    <row r="402" spans="1:19">
      <c r="A402" s="130" t="s">
        <v>4078</v>
      </c>
      <c r="B402" s="130" t="s">
        <v>3982</v>
      </c>
      <c r="C402" s="130" t="s">
        <v>4013</v>
      </c>
      <c r="D402" s="130" t="s">
        <v>2571</v>
      </c>
      <c r="E402" s="130" t="s">
        <v>2556</v>
      </c>
      <c r="F402" s="130" t="s">
        <v>4017</v>
      </c>
      <c r="G402" t="s">
        <v>12259</v>
      </c>
      <c r="H402" s="130" t="s">
        <v>4078</v>
      </c>
      <c r="I402" s="130" t="s">
        <v>3982</v>
      </c>
      <c r="J402" s="130" t="s">
        <v>4013</v>
      </c>
      <c r="K402" s="130" t="s">
        <v>3947</v>
      </c>
      <c r="L402" s="130" t="s">
        <v>2556</v>
      </c>
      <c r="M402" s="130" t="s">
        <v>4130</v>
      </c>
      <c r="P402" s="113" t="s">
        <v>3874</v>
      </c>
      <c r="Q402" s="130" t="s">
        <v>6675</v>
      </c>
      <c r="R402" s="113" t="s">
        <v>3918</v>
      </c>
      <c r="S402" s="130" t="s">
        <v>6691</v>
      </c>
    </row>
    <row r="403" spans="1:19">
      <c r="A403" s="130" t="s">
        <v>4078</v>
      </c>
      <c r="B403" s="130" t="s">
        <v>3982</v>
      </c>
      <c r="C403" s="130" t="s">
        <v>4013</v>
      </c>
      <c r="D403" s="130" t="s">
        <v>2571</v>
      </c>
      <c r="E403" s="130" t="s">
        <v>3986</v>
      </c>
      <c r="F403" s="130" t="s">
        <v>4017</v>
      </c>
      <c r="G403" t="s">
        <v>12259</v>
      </c>
      <c r="H403" s="130" t="s">
        <v>4078</v>
      </c>
      <c r="I403" s="130" t="s">
        <v>3982</v>
      </c>
      <c r="J403" s="130" t="s">
        <v>4013</v>
      </c>
      <c r="K403" s="130" t="s">
        <v>3947</v>
      </c>
      <c r="L403" s="130" t="s">
        <v>3986</v>
      </c>
      <c r="M403" s="130" t="s">
        <v>4130</v>
      </c>
      <c r="P403" s="113" t="s">
        <v>3874</v>
      </c>
      <c r="Q403" s="130" t="s">
        <v>6678</v>
      </c>
      <c r="R403" s="113" t="s">
        <v>3918</v>
      </c>
      <c r="S403" s="130" t="s">
        <v>3679</v>
      </c>
    </row>
    <row r="404" spans="1:19">
      <c r="A404" s="130" t="s">
        <v>4078</v>
      </c>
      <c r="B404" s="130" t="s">
        <v>3982</v>
      </c>
      <c r="C404" s="130" t="s">
        <v>4013</v>
      </c>
      <c r="D404" s="130" t="s">
        <v>2571</v>
      </c>
      <c r="E404" s="130" t="s">
        <v>3988</v>
      </c>
      <c r="F404" s="130" t="s">
        <v>4018</v>
      </c>
      <c r="G404" t="s">
        <v>12259</v>
      </c>
      <c r="H404" s="130" t="s">
        <v>4078</v>
      </c>
      <c r="I404" s="130" t="s">
        <v>3982</v>
      </c>
      <c r="J404" s="130" t="s">
        <v>4013</v>
      </c>
      <c r="K404" s="130" t="s">
        <v>3947</v>
      </c>
      <c r="L404" s="130" t="s">
        <v>3988</v>
      </c>
      <c r="M404" s="130" t="s">
        <v>4052</v>
      </c>
      <c r="P404" s="113" t="s">
        <v>3874</v>
      </c>
      <c r="Q404" s="130" t="s">
        <v>6681</v>
      </c>
      <c r="R404" s="113" t="s">
        <v>3918</v>
      </c>
      <c r="S404" s="130" t="s">
        <v>6696</v>
      </c>
    </row>
    <row r="405" spans="1:19">
      <c r="A405" s="130" t="s">
        <v>4078</v>
      </c>
      <c r="B405" s="130" t="s">
        <v>3982</v>
      </c>
      <c r="C405" s="130" t="s">
        <v>4013</v>
      </c>
      <c r="D405" s="130" t="s">
        <v>2571</v>
      </c>
      <c r="E405" s="130" t="s">
        <v>3990</v>
      </c>
      <c r="F405" s="130" t="s">
        <v>4018</v>
      </c>
      <c r="G405" t="s">
        <v>12259</v>
      </c>
      <c r="H405" s="130" t="s">
        <v>4078</v>
      </c>
      <c r="I405" s="130" t="s">
        <v>3982</v>
      </c>
      <c r="J405" s="130" t="s">
        <v>4013</v>
      </c>
      <c r="K405" s="130" t="s">
        <v>3947</v>
      </c>
      <c r="L405" s="130" t="s">
        <v>3990</v>
      </c>
      <c r="M405" s="130" t="s">
        <v>4052</v>
      </c>
      <c r="P405" s="113" t="s">
        <v>3874</v>
      </c>
      <c r="Q405" s="130" t="s">
        <v>6684</v>
      </c>
      <c r="R405" s="113" t="s">
        <v>3918</v>
      </c>
      <c r="S405" s="130" t="s">
        <v>6698</v>
      </c>
    </row>
    <row r="406" spans="1:19">
      <c r="A406" s="130" t="s">
        <v>4078</v>
      </c>
      <c r="B406" s="130" t="s">
        <v>3982</v>
      </c>
      <c r="C406" s="130" t="s">
        <v>4013</v>
      </c>
      <c r="D406" s="130" t="s">
        <v>2571</v>
      </c>
      <c r="E406" s="130" t="s">
        <v>2734</v>
      </c>
      <c r="F406" s="130" t="s">
        <v>4019</v>
      </c>
      <c r="G406" t="s">
        <v>12259</v>
      </c>
      <c r="H406" s="130" t="s">
        <v>4078</v>
      </c>
      <c r="I406" s="130" t="s">
        <v>3982</v>
      </c>
      <c r="J406" s="130" t="s">
        <v>4013</v>
      </c>
      <c r="K406" s="130" t="s">
        <v>3947</v>
      </c>
      <c r="L406" s="130" t="s">
        <v>2734</v>
      </c>
      <c r="M406" s="130" t="s">
        <v>4131</v>
      </c>
      <c r="P406" s="113" t="s">
        <v>3874</v>
      </c>
      <c r="Q406" s="130" t="s">
        <v>6687</v>
      </c>
      <c r="R406" s="113" t="s">
        <v>3918</v>
      </c>
      <c r="S406" s="130" t="s">
        <v>6701</v>
      </c>
    </row>
    <row r="407" spans="1:19">
      <c r="A407" s="130" t="s">
        <v>4078</v>
      </c>
      <c r="B407" s="130" t="s">
        <v>3887</v>
      </c>
      <c r="C407" s="130" t="s">
        <v>3983</v>
      </c>
      <c r="D407" s="130" t="s">
        <v>3984</v>
      </c>
      <c r="E407" s="130" t="s">
        <v>2556</v>
      </c>
      <c r="F407" s="130" t="s">
        <v>4020</v>
      </c>
      <c r="G407" t="s">
        <v>12259</v>
      </c>
      <c r="H407" s="130" t="s">
        <v>4078</v>
      </c>
      <c r="I407" s="130" t="s">
        <v>3887</v>
      </c>
      <c r="J407" s="130" t="s">
        <v>3983</v>
      </c>
      <c r="K407" s="130" t="s">
        <v>3918</v>
      </c>
      <c r="L407" s="130" t="s">
        <v>2556</v>
      </c>
      <c r="M407" s="130" t="s">
        <v>4132</v>
      </c>
      <c r="P407" s="113" t="s">
        <v>3874</v>
      </c>
      <c r="Q407" s="130" t="s">
        <v>6690</v>
      </c>
      <c r="R407" s="113" t="s">
        <v>3918</v>
      </c>
      <c r="S407" s="130" t="s">
        <v>6704</v>
      </c>
    </row>
    <row r="408" spans="1:19">
      <c r="A408" s="130" t="s">
        <v>4078</v>
      </c>
      <c r="B408" s="130" t="s">
        <v>3887</v>
      </c>
      <c r="C408" s="130" t="s">
        <v>3983</v>
      </c>
      <c r="D408" s="130" t="s">
        <v>3984</v>
      </c>
      <c r="E408" s="130" t="s">
        <v>3986</v>
      </c>
      <c r="F408" s="130" t="s">
        <v>4021</v>
      </c>
      <c r="G408" t="s">
        <v>12259</v>
      </c>
      <c r="H408" s="130" t="s">
        <v>4078</v>
      </c>
      <c r="I408" s="130" t="s">
        <v>3887</v>
      </c>
      <c r="J408" s="130" t="s">
        <v>3983</v>
      </c>
      <c r="K408" s="130" t="s">
        <v>3918</v>
      </c>
      <c r="L408" s="130" t="s">
        <v>3986</v>
      </c>
      <c r="M408" s="130" t="s">
        <v>4045</v>
      </c>
      <c r="P408" s="113" t="s">
        <v>3874</v>
      </c>
      <c r="Q408" s="130" t="s">
        <v>6693</v>
      </c>
      <c r="R408" s="113" t="s">
        <v>3918</v>
      </c>
      <c r="S408" s="130" t="s">
        <v>6707</v>
      </c>
    </row>
    <row r="409" spans="1:19">
      <c r="A409" s="130" t="s">
        <v>4078</v>
      </c>
      <c r="B409" s="130" t="s">
        <v>3887</v>
      </c>
      <c r="C409" s="130" t="s">
        <v>3983</v>
      </c>
      <c r="D409" s="130" t="s">
        <v>3984</v>
      </c>
      <c r="E409" s="130" t="s">
        <v>3988</v>
      </c>
      <c r="F409" s="130" t="s">
        <v>4022</v>
      </c>
      <c r="G409" t="s">
        <v>12259</v>
      </c>
      <c r="H409" s="130" t="s">
        <v>4078</v>
      </c>
      <c r="I409" s="130" t="s">
        <v>3887</v>
      </c>
      <c r="J409" s="130" t="s">
        <v>3983</v>
      </c>
      <c r="K409" s="130" t="s">
        <v>3918</v>
      </c>
      <c r="L409" s="130" t="s">
        <v>3988</v>
      </c>
      <c r="M409" s="130" t="s">
        <v>4133</v>
      </c>
      <c r="P409" s="113" t="s">
        <v>3874</v>
      </c>
      <c r="Q409" s="130" t="s">
        <v>6695</v>
      </c>
      <c r="R409" s="113" t="s">
        <v>3918</v>
      </c>
      <c r="S409" s="130" t="s">
        <v>6710</v>
      </c>
    </row>
    <row r="410" spans="1:19">
      <c r="A410" s="130" t="s">
        <v>4078</v>
      </c>
      <c r="B410" s="130" t="s">
        <v>3887</v>
      </c>
      <c r="C410" s="130" t="s">
        <v>3983</v>
      </c>
      <c r="D410" s="130" t="s">
        <v>3984</v>
      </c>
      <c r="E410" s="130" t="s">
        <v>3990</v>
      </c>
      <c r="F410" s="130" t="s">
        <v>4022</v>
      </c>
      <c r="G410" t="s">
        <v>12259</v>
      </c>
      <c r="H410" s="130" t="s">
        <v>4078</v>
      </c>
      <c r="I410" s="130" t="s">
        <v>3887</v>
      </c>
      <c r="J410" s="130" t="s">
        <v>3983</v>
      </c>
      <c r="K410" s="130" t="s">
        <v>3918</v>
      </c>
      <c r="L410" s="130" t="s">
        <v>3990</v>
      </c>
      <c r="M410" s="130" t="s">
        <v>4133</v>
      </c>
      <c r="P410" s="113" t="s">
        <v>3874</v>
      </c>
      <c r="Q410" s="130" t="s">
        <v>3840</v>
      </c>
      <c r="R410" s="113" t="s">
        <v>3918</v>
      </c>
      <c r="S410" s="130" t="s">
        <v>6713</v>
      </c>
    </row>
    <row r="411" spans="1:19">
      <c r="A411" s="130" t="s">
        <v>4078</v>
      </c>
      <c r="B411" s="130" t="s">
        <v>3887</v>
      </c>
      <c r="C411" s="130" t="s">
        <v>3983</v>
      </c>
      <c r="D411" s="130" t="s">
        <v>2571</v>
      </c>
      <c r="E411" s="130" t="s">
        <v>2556</v>
      </c>
      <c r="F411" s="130" t="s">
        <v>4023</v>
      </c>
      <c r="G411" t="s">
        <v>12259</v>
      </c>
      <c r="H411" s="130" t="s">
        <v>4078</v>
      </c>
      <c r="I411" s="130" t="s">
        <v>3887</v>
      </c>
      <c r="J411" s="130" t="s">
        <v>3983</v>
      </c>
      <c r="K411" s="130" t="s">
        <v>3947</v>
      </c>
      <c r="L411" s="130" t="s">
        <v>2556</v>
      </c>
      <c r="M411" s="130" t="s">
        <v>4069</v>
      </c>
      <c r="P411" s="113" t="s">
        <v>3874</v>
      </c>
      <c r="Q411" s="130" t="s">
        <v>6700</v>
      </c>
      <c r="R411" s="113" t="s">
        <v>3918</v>
      </c>
      <c r="S411" s="130" t="s">
        <v>6716</v>
      </c>
    </row>
    <row r="412" spans="1:19">
      <c r="A412" s="130" t="s">
        <v>4078</v>
      </c>
      <c r="B412" s="130" t="s">
        <v>3887</v>
      </c>
      <c r="C412" s="130" t="s">
        <v>3983</v>
      </c>
      <c r="D412" s="130" t="s">
        <v>2571</v>
      </c>
      <c r="E412" s="130" t="s">
        <v>3986</v>
      </c>
      <c r="F412" s="130" t="s">
        <v>4023</v>
      </c>
      <c r="G412" t="s">
        <v>12259</v>
      </c>
      <c r="H412" s="130" t="s">
        <v>4078</v>
      </c>
      <c r="I412" s="130" t="s">
        <v>3887</v>
      </c>
      <c r="J412" s="130" t="s">
        <v>3983</v>
      </c>
      <c r="K412" s="130" t="s">
        <v>3947</v>
      </c>
      <c r="L412" s="130" t="s">
        <v>3986</v>
      </c>
      <c r="M412" s="130" t="s">
        <v>4069</v>
      </c>
      <c r="P412" s="113" t="s">
        <v>3874</v>
      </c>
      <c r="Q412" s="130" t="s">
        <v>6703</v>
      </c>
      <c r="R412" s="113" t="s">
        <v>3918</v>
      </c>
      <c r="S412" s="130" t="s">
        <v>6719</v>
      </c>
    </row>
    <row r="413" spans="1:19">
      <c r="A413" s="130" t="s">
        <v>4078</v>
      </c>
      <c r="B413" s="130" t="s">
        <v>3887</v>
      </c>
      <c r="C413" s="130" t="s">
        <v>3983</v>
      </c>
      <c r="D413" s="130" t="s">
        <v>2571</v>
      </c>
      <c r="E413" s="130" t="s">
        <v>3988</v>
      </c>
      <c r="F413" s="130" t="s">
        <v>4024</v>
      </c>
      <c r="G413" t="s">
        <v>12259</v>
      </c>
      <c r="H413" s="130" t="s">
        <v>4078</v>
      </c>
      <c r="I413" s="130" t="s">
        <v>3887</v>
      </c>
      <c r="J413" s="130" t="s">
        <v>3983</v>
      </c>
      <c r="K413" s="130" t="s">
        <v>3947</v>
      </c>
      <c r="L413" s="130" t="s">
        <v>3988</v>
      </c>
      <c r="M413" s="130" t="s">
        <v>4018</v>
      </c>
      <c r="P413" s="113" t="s">
        <v>3874</v>
      </c>
      <c r="Q413" s="130" t="s">
        <v>6706</v>
      </c>
      <c r="R413" s="113" t="s">
        <v>3918</v>
      </c>
      <c r="S413" s="130" t="s">
        <v>6722</v>
      </c>
    </row>
    <row r="414" spans="1:19">
      <c r="A414" s="130" t="s">
        <v>4078</v>
      </c>
      <c r="B414" s="130" t="s">
        <v>3887</v>
      </c>
      <c r="C414" s="130" t="s">
        <v>3983</v>
      </c>
      <c r="D414" s="130" t="s">
        <v>2571</v>
      </c>
      <c r="E414" s="130" t="s">
        <v>3990</v>
      </c>
      <c r="F414" s="130" t="s">
        <v>4024</v>
      </c>
      <c r="G414" t="s">
        <v>12259</v>
      </c>
      <c r="H414" s="130" t="s">
        <v>4078</v>
      </c>
      <c r="I414" s="130" t="s">
        <v>3887</v>
      </c>
      <c r="J414" s="130" t="s">
        <v>3983</v>
      </c>
      <c r="K414" s="130" t="s">
        <v>3947</v>
      </c>
      <c r="L414" s="130" t="s">
        <v>3990</v>
      </c>
      <c r="M414" s="130" t="s">
        <v>4018</v>
      </c>
      <c r="P414" s="113" t="s">
        <v>3874</v>
      </c>
      <c r="Q414" s="130" t="s">
        <v>6709</v>
      </c>
      <c r="R414" s="113" t="s">
        <v>3918</v>
      </c>
      <c r="S414" s="130" t="s">
        <v>6725</v>
      </c>
    </row>
    <row r="415" spans="1:19">
      <c r="A415" s="130" t="s">
        <v>4078</v>
      </c>
      <c r="B415" s="130" t="s">
        <v>3887</v>
      </c>
      <c r="C415" s="130" t="s">
        <v>3983</v>
      </c>
      <c r="D415" s="130" t="s">
        <v>2571</v>
      </c>
      <c r="E415" s="130" t="s">
        <v>2734</v>
      </c>
      <c r="F415" s="130" t="s">
        <v>4025</v>
      </c>
      <c r="G415" t="s">
        <v>12259</v>
      </c>
      <c r="H415" s="130" t="s">
        <v>4078</v>
      </c>
      <c r="I415" s="130" t="s">
        <v>3887</v>
      </c>
      <c r="J415" s="130" t="s">
        <v>3983</v>
      </c>
      <c r="K415" s="130" t="s">
        <v>3947</v>
      </c>
      <c r="L415" s="130" t="s">
        <v>2734</v>
      </c>
      <c r="M415" s="130" t="s">
        <v>4044</v>
      </c>
      <c r="P415" s="113" t="s">
        <v>3874</v>
      </c>
      <c r="Q415" s="130" t="s">
        <v>6712</v>
      </c>
      <c r="R415" s="113" t="s">
        <v>3918</v>
      </c>
      <c r="S415" s="130" t="s">
        <v>6727</v>
      </c>
    </row>
    <row r="416" spans="1:19">
      <c r="A416" s="130" t="s">
        <v>4078</v>
      </c>
      <c r="B416" s="130" t="s">
        <v>3887</v>
      </c>
      <c r="C416" s="130" t="s">
        <v>3994</v>
      </c>
      <c r="D416" s="130" t="s">
        <v>3984</v>
      </c>
      <c r="E416" s="130" t="s">
        <v>2556</v>
      </c>
      <c r="F416" s="130" t="s">
        <v>4026</v>
      </c>
      <c r="G416" t="s">
        <v>12259</v>
      </c>
      <c r="H416" s="130" t="s">
        <v>4078</v>
      </c>
      <c r="I416" s="130" t="s">
        <v>3887</v>
      </c>
      <c r="J416" s="130" t="s">
        <v>3994</v>
      </c>
      <c r="K416" s="130" t="s">
        <v>3918</v>
      </c>
      <c r="L416" s="130" t="s">
        <v>2556</v>
      </c>
      <c r="M416" s="130" t="s">
        <v>4134</v>
      </c>
      <c r="P416" s="113" t="s">
        <v>3874</v>
      </c>
      <c r="Q416" s="130" t="s">
        <v>6715</v>
      </c>
      <c r="R416" s="113" t="s">
        <v>3918</v>
      </c>
      <c r="S416" s="130" t="s">
        <v>6730</v>
      </c>
    </row>
    <row r="417" spans="1:19">
      <c r="A417" s="130" t="s">
        <v>4078</v>
      </c>
      <c r="B417" s="130" t="s">
        <v>3887</v>
      </c>
      <c r="C417" s="130" t="s">
        <v>3994</v>
      </c>
      <c r="D417" s="130" t="s">
        <v>3984</v>
      </c>
      <c r="E417" s="130" t="s">
        <v>3986</v>
      </c>
      <c r="F417" s="130" t="s">
        <v>4027</v>
      </c>
      <c r="G417" t="s">
        <v>12259</v>
      </c>
      <c r="H417" s="130" t="s">
        <v>4078</v>
      </c>
      <c r="I417" s="130" t="s">
        <v>3887</v>
      </c>
      <c r="J417" s="130" t="s">
        <v>3994</v>
      </c>
      <c r="K417" s="130" t="s">
        <v>3918</v>
      </c>
      <c r="L417" s="130" t="s">
        <v>3986</v>
      </c>
      <c r="M417" s="130" t="s">
        <v>4135</v>
      </c>
      <c r="P417" s="113" t="s">
        <v>3874</v>
      </c>
      <c r="Q417" s="130" t="s">
        <v>6718</v>
      </c>
      <c r="R417" s="113" t="s">
        <v>3918</v>
      </c>
      <c r="S417" s="130" t="s">
        <v>6733</v>
      </c>
    </row>
    <row r="418" spans="1:19">
      <c r="A418" s="130" t="s">
        <v>4078</v>
      </c>
      <c r="B418" s="130" t="s">
        <v>3887</v>
      </c>
      <c r="C418" s="130" t="s">
        <v>3994</v>
      </c>
      <c r="D418" s="130" t="s">
        <v>3984</v>
      </c>
      <c r="E418" s="130" t="s">
        <v>3988</v>
      </c>
      <c r="F418" s="130" t="s">
        <v>4028</v>
      </c>
      <c r="G418" t="s">
        <v>12259</v>
      </c>
      <c r="H418" s="130" t="s">
        <v>4078</v>
      </c>
      <c r="I418" s="130" t="s">
        <v>3887</v>
      </c>
      <c r="J418" s="130" t="s">
        <v>3994</v>
      </c>
      <c r="K418" s="130" t="s">
        <v>3918</v>
      </c>
      <c r="L418" s="130" t="s">
        <v>3988</v>
      </c>
      <c r="M418" s="130" t="s">
        <v>4136</v>
      </c>
      <c r="P418" s="113" t="s">
        <v>3874</v>
      </c>
      <c r="Q418" s="130" t="s">
        <v>6721</v>
      </c>
      <c r="R418" s="113" t="s">
        <v>3918</v>
      </c>
      <c r="S418" s="130" t="s">
        <v>6736</v>
      </c>
    </row>
    <row r="419" spans="1:19">
      <c r="A419" s="130" t="s">
        <v>4078</v>
      </c>
      <c r="B419" s="130" t="s">
        <v>3887</v>
      </c>
      <c r="C419" s="130" t="s">
        <v>3994</v>
      </c>
      <c r="D419" s="130" t="s">
        <v>3984</v>
      </c>
      <c r="E419" s="130" t="s">
        <v>3990</v>
      </c>
      <c r="F419" s="130" t="s">
        <v>4028</v>
      </c>
      <c r="G419" t="s">
        <v>12259</v>
      </c>
      <c r="H419" s="130" t="s">
        <v>4078</v>
      </c>
      <c r="I419" s="130" t="s">
        <v>3887</v>
      </c>
      <c r="J419" s="130" t="s">
        <v>3994</v>
      </c>
      <c r="K419" s="130" t="s">
        <v>3918</v>
      </c>
      <c r="L419" s="130" t="s">
        <v>3990</v>
      </c>
      <c r="M419" s="130" t="s">
        <v>4136</v>
      </c>
      <c r="P419" s="113" t="s">
        <v>3874</v>
      </c>
      <c r="Q419" s="130" t="s">
        <v>6724</v>
      </c>
      <c r="R419" s="113" t="s">
        <v>3918</v>
      </c>
      <c r="S419" s="130" t="s">
        <v>6739</v>
      </c>
    </row>
    <row r="420" spans="1:19">
      <c r="A420" s="130" t="s">
        <v>4078</v>
      </c>
      <c r="B420" s="130" t="s">
        <v>3887</v>
      </c>
      <c r="C420" s="130" t="s">
        <v>3994</v>
      </c>
      <c r="D420" s="130" t="s">
        <v>2571</v>
      </c>
      <c r="E420" s="130" t="s">
        <v>2556</v>
      </c>
      <c r="F420" s="130" t="s">
        <v>4029</v>
      </c>
      <c r="G420" t="s">
        <v>12259</v>
      </c>
      <c r="H420" s="130" t="s">
        <v>4078</v>
      </c>
      <c r="I420" s="130" t="s">
        <v>3887</v>
      </c>
      <c r="J420" s="130" t="s">
        <v>3994</v>
      </c>
      <c r="K420" s="130" t="s">
        <v>3947</v>
      </c>
      <c r="L420" s="130" t="s">
        <v>2556</v>
      </c>
      <c r="M420" s="130" t="s">
        <v>4025</v>
      </c>
      <c r="P420" s="113" t="s">
        <v>3874</v>
      </c>
      <c r="Q420" s="130" t="s">
        <v>3624</v>
      </c>
      <c r="R420" s="113" t="s">
        <v>3918</v>
      </c>
      <c r="S420" s="130" t="s">
        <v>6742</v>
      </c>
    </row>
    <row r="421" spans="1:19">
      <c r="A421" s="130" t="s">
        <v>4078</v>
      </c>
      <c r="B421" s="130" t="s">
        <v>3887</v>
      </c>
      <c r="C421" s="130" t="s">
        <v>3994</v>
      </c>
      <c r="D421" s="130" t="s">
        <v>2571</v>
      </c>
      <c r="E421" s="130" t="s">
        <v>3986</v>
      </c>
      <c r="F421" s="130" t="s">
        <v>4029</v>
      </c>
      <c r="G421" t="s">
        <v>12259</v>
      </c>
      <c r="H421" s="130" t="s">
        <v>4078</v>
      </c>
      <c r="I421" s="130" t="s">
        <v>3887</v>
      </c>
      <c r="J421" s="130" t="s">
        <v>3994</v>
      </c>
      <c r="K421" s="130" t="s">
        <v>3947</v>
      </c>
      <c r="L421" s="130" t="s">
        <v>3986</v>
      </c>
      <c r="M421" s="130" t="s">
        <v>4025</v>
      </c>
      <c r="P421" s="113" t="s">
        <v>3874</v>
      </c>
      <c r="Q421" s="130" t="s">
        <v>6729</v>
      </c>
      <c r="R421" s="113" t="s">
        <v>3918</v>
      </c>
      <c r="S421" s="130" t="s">
        <v>6745</v>
      </c>
    </row>
    <row r="422" spans="1:19">
      <c r="A422" s="130" t="s">
        <v>4078</v>
      </c>
      <c r="B422" s="130" t="s">
        <v>3887</v>
      </c>
      <c r="C422" s="130" t="s">
        <v>3994</v>
      </c>
      <c r="D422" s="130" t="s">
        <v>2571</v>
      </c>
      <c r="E422" s="130" t="s">
        <v>3988</v>
      </c>
      <c r="F422" s="130" t="s">
        <v>4025</v>
      </c>
      <c r="G422" t="s">
        <v>12259</v>
      </c>
      <c r="H422" s="130" t="s">
        <v>4078</v>
      </c>
      <c r="I422" s="130" t="s">
        <v>3887</v>
      </c>
      <c r="J422" s="130" t="s">
        <v>3994</v>
      </c>
      <c r="K422" s="130" t="s">
        <v>3947</v>
      </c>
      <c r="L422" s="130" t="s">
        <v>3988</v>
      </c>
      <c r="M422" s="130" t="s">
        <v>4044</v>
      </c>
      <c r="P422" s="113" t="s">
        <v>3874</v>
      </c>
      <c r="Q422" s="130" t="s">
        <v>6732</v>
      </c>
      <c r="R422" s="113" t="s">
        <v>3918</v>
      </c>
      <c r="S422" s="130" t="s">
        <v>6748</v>
      </c>
    </row>
    <row r="423" spans="1:19">
      <c r="A423" s="130" t="s">
        <v>4078</v>
      </c>
      <c r="B423" s="130" t="s">
        <v>3887</v>
      </c>
      <c r="C423" s="130" t="s">
        <v>3994</v>
      </c>
      <c r="D423" s="130" t="s">
        <v>2571</v>
      </c>
      <c r="E423" s="130" t="s">
        <v>3990</v>
      </c>
      <c r="F423" s="130" t="s">
        <v>4025</v>
      </c>
      <c r="G423" t="s">
        <v>12259</v>
      </c>
      <c r="H423" s="130" t="s">
        <v>4078</v>
      </c>
      <c r="I423" s="130" t="s">
        <v>3887</v>
      </c>
      <c r="J423" s="130" t="s">
        <v>3994</v>
      </c>
      <c r="K423" s="130" t="s">
        <v>3947</v>
      </c>
      <c r="L423" s="130" t="s">
        <v>3990</v>
      </c>
      <c r="M423" s="130" t="s">
        <v>4044</v>
      </c>
      <c r="P423" s="113" t="s">
        <v>3874</v>
      </c>
      <c r="Q423" s="130" t="s">
        <v>6735</v>
      </c>
      <c r="R423" s="113" t="s">
        <v>3918</v>
      </c>
      <c r="S423" s="130" t="s">
        <v>6751</v>
      </c>
    </row>
    <row r="424" spans="1:19">
      <c r="A424" s="130" t="s">
        <v>4078</v>
      </c>
      <c r="B424" s="130" t="s">
        <v>3887</v>
      </c>
      <c r="C424" s="130" t="s">
        <v>3994</v>
      </c>
      <c r="D424" s="130" t="s">
        <v>2571</v>
      </c>
      <c r="E424" s="130" t="s">
        <v>2734</v>
      </c>
      <c r="F424" s="130" t="s">
        <v>4030</v>
      </c>
      <c r="G424" t="s">
        <v>12259</v>
      </c>
      <c r="H424" s="130" t="s">
        <v>4078</v>
      </c>
      <c r="I424" s="130" t="s">
        <v>3887</v>
      </c>
      <c r="J424" s="130" t="s">
        <v>3994</v>
      </c>
      <c r="K424" s="130" t="s">
        <v>3947</v>
      </c>
      <c r="L424" s="130" t="s">
        <v>2734</v>
      </c>
      <c r="M424" s="130" t="s">
        <v>4137</v>
      </c>
      <c r="P424" s="113" t="s">
        <v>3874</v>
      </c>
      <c r="Q424" s="130" t="s">
        <v>6738</v>
      </c>
      <c r="R424" s="113" t="s">
        <v>3918</v>
      </c>
      <c r="S424" s="130" t="s">
        <v>6754</v>
      </c>
    </row>
    <row r="425" spans="1:19">
      <c r="A425" s="130" t="s">
        <v>4078</v>
      </c>
      <c r="B425" s="130" t="s">
        <v>3887</v>
      </c>
      <c r="C425" s="130" t="s">
        <v>4001</v>
      </c>
      <c r="D425" s="130" t="s">
        <v>3984</v>
      </c>
      <c r="E425" s="130" t="s">
        <v>2556</v>
      </c>
      <c r="F425" s="130" t="s">
        <v>4031</v>
      </c>
      <c r="G425" t="s">
        <v>12259</v>
      </c>
      <c r="H425" s="130" t="s">
        <v>4078</v>
      </c>
      <c r="I425" s="130" t="s">
        <v>3887</v>
      </c>
      <c r="J425" s="130" t="s">
        <v>4001</v>
      </c>
      <c r="K425" s="130" t="s">
        <v>3918</v>
      </c>
      <c r="L425" s="130" t="s">
        <v>2556</v>
      </c>
      <c r="M425" s="130" t="s">
        <v>4138</v>
      </c>
      <c r="P425" s="113" t="s">
        <v>3874</v>
      </c>
      <c r="Q425" s="130" t="s">
        <v>6741</v>
      </c>
      <c r="R425" s="113" t="s">
        <v>3918</v>
      </c>
      <c r="S425" s="130" t="s">
        <v>6756</v>
      </c>
    </row>
    <row r="426" spans="1:19">
      <c r="A426" s="130" t="s">
        <v>4078</v>
      </c>
      <c r="B426" s="130" t="s">
        <v>3887</v>
      </c>
      <c r="C426" s="130" t="s">
        <v>4001</v>
      </c>
      <c r="D426" s="130" t="s">
        <v>3984</v>
      </c>
      <c r="E426" s="130" t="s">
        <v>3986</v>
      </c>
      <c r="F426" s="130" t="s">
        <v>4032</v>
      </c>
      <c r="G426" t="s">
        <v>12259</v>
      </c>
      <c r="H426" s="130" t="s">
        <v>4078</v>
      </c>
      <c r="I426" s="130" t="s">
        <v>3887</v>
      </c>
      <c r="J426" s="130" t="s">
        <v>4001</v>
      </c>
      <c r="K426" s="130" t="s">
        <v>3918</v>
      </c>
      <c r="L426" s="130" t="s">
        <v>3986</v>
      </c>
      <c r="M426" s="130" t="s">
        <v>4139</v>
      </c>
      <c r="P426" s="113" t="s">
        <v>3874</v>
      </c>
      <c r="Q426" s="130" t="s">
        <v>6744</v>
      </c>
      <c r="R426" s="113" t="s">
        <v>3918</v>
      </c>
      <c r="S426" s="130" t="s">
        <v>6759</v>
      </c>
    </row>
    <row r="427" spans="1:19">
      <c r="A427" s="130" t="s">
        <v>4078</v>
      </c>
      <c r="B427" s="130" t="s">
        <v>3887</v>
      </c>
      <c r="C427" s="130" t="s">
        <v>4001</v>
      </c>
      <c r="D427" s="130" t="s">
        <v>3984</v>
      </c>
      <c r="E427" s="130" t="s">
        <v>3988</v>
      </c>
      <c r="F427" s="130" t="s">
        <v>4033</v>
      </c>
      <c r="G427" t="s">
        <v>12259</v>
      </c>
      <c r="H427" s="130" t="s">
        <v>4078</v>
      </c>
      <c r="I427" s="130" t="s">
        <v>3887</v>
      </c>
      <c r="J427" s="130" t="s">
        <v>4001</v>
      </c>
      <c r="K427" s="130" t="s">
        <v>3918</v>
      </c>
      <c r="L427" s="130" t="s">
        <v>3988</v>
      </c>
      <c r="M427" s="130" t="s">
        <v>3989</v>
      </c>
      <c r="P427" s="113" t="s">
        <v>3874</v>
      </c>
      <c r="Q427" s="130" t="s">
        <v>6747</v>
      </c>
      <c r="R427" s="113" t="s">
        <v>3918</v>
      </c>
      <c r="S427" s="130" t="s">
        <v>6762</v>
      </c>
    </row>
    <row r="428" spans="1:19">
      <c r="A428" s="130" t="s">
        <v>4078</v>
      </c>
      <c r="B428" s="130" t="s">
        <v>3887</v>
      </c>
      <c r="C428" s="130" t="s">
        <v>4001</v>
      </c>
      <c r="D428" s="130" t="s">
        <v>3984</v>
      </c>
      <c r="E428" s="130" t="s">
        <v>3990</v>
      </c>
      <c r="F428" s="130" t="s">
        <v>4033</v>
      </c>
      <c r="G428" t="s">
        <v>12259</v>
      </c>
      <c r="H428" s="130" t="s">
        <v>4078</v>
      </c>
      <c r="I428" s="130" t="s">
        <v>3887</v>
      </c>
      <c r="J428" s="130" t="s">
        <v>4001</v>
      </c>
      <c r="K428" s="130" t="s">
        <v>3918</v>
      </c>
      <c r="L428" s="130" t="s">
        <v>3990</v>
      </c>
      <c r="M428" s="130" t="s">
        <v>3989</v>
      </c>
      <c r="P428" s="113" t="s">
        <v>3874</v>
      </c>
      <c r="Q428" s="130" t="s">
        <v>6750</v>
      </c>
      <c r="R428" s="113" t="s">
        <v>3918</v>
      </c>
      <c r="S428" s="130" t="s">
        <v>6765</v>
      </c>
    </row>
    <row r="429" spans="1:19">
      <c r="A429" s="130" t="s">
        <v>4078</v>
      </c>
      <c r="B429" s="130" t="s">
        <v>3887</v>
      </c>
      <c r="C429" s="130" t="s">
        <v>4001</v>
      </c>
      <c r="D429" s="130" t="s">
        <v>2571</v>
      </c>
      <c r="E429" s="130" t="s">
        <v>2556</v>
      </c>
      <c r="F429" s="130" t="s">
        <v>4034</v>
      </c>
      <c r="G429" t="s">
        <v>12259</v>
      </c>
      <c r="H429" s="130" t="s">
        <v>4078</v>
      </c>
      <c r="I429" s="130" t="s">
        <v>3887</v>
      </c>
      <c r="J429" s="130" t="s">
        <v>4001</v>
      </c>
      <c r="K429" s="130" t="s">
        <v>3947</v>
      </c>
      <c r="L429" s="130" t="s">
        <v>2556</v>
      </c>
      <c r="M429" s="130" t="s">
        <v>4140</v>
      </c>
      <c r="P429" s="113" t="s">
        <v>3874</v>
      </c>
      <c r="Q429" s="130" t="s">
        <v>6753</v>
      </c>
      <c r="R429" s="113" t="s">
        <v>3918</v>
      </c>
      <c r="S429" s="130" t="s">
        <v>6768</v>
      </c>
    </row>
    <row r="430" spans="1:19">
      <c r="A430" s="130" t="s">
        <v>4078</v>
      </c>
      <c r="B430" s="130" t="s">
        <v>3887</v>
      </c>
      <c r="C430" s="130" t="s">
        <v>4001</v>
      </c>
      <c r="D430" s="130" t="s">
        <v>2571</v>
      </c>
      <c r="E430" s="130" t="s">
        <v>3986</v>
      </c>
      <c r="F430" s="130" t="s">
        <v>4034</v>
      </c>
      <c r="G430" t="s">
        <v>12259</v>
      </c>
      <c r="H430" s="130" t="s">
        <v>4078</v>
      </c>
      <c r="I430" s="130" t="s">
        <v>3887</v>
      </c>
      <c r="J430" s="130" t="s">
        <v>4001</v>
      </c>
      <c r="K430" s="130" t="s">
        <v>3947</v>
      </c>
      <c r="L430" s="130" t="s">
        <v>3986</v>
      </c>
      <c r="M430" s="130" t="s">
        <v>4140</v>
      </c>
      <c r="P430" s="113" t="s">
        <v>3874</v>
      </c>
      <c r="Q430" s="130" t="s">
        <v>3843</v>
      </c>
      <c r="R430" s="113" t="s">
        <v>3918</v>
      </c>
      <c r="S430" s="130" t="s">
        <v>6771</v>
      </c>
    </row>
    <row r="431" spans="1:19">
      <c r="A431" s="130" t="s">
        <v>4078</v>
      </c>
      <c r="B431" s="130" t="s">
        <v>3887</v>
      </c>
      <c r="C431" s="130" t="s">
        <v>4001</v>
      </c>
      <c r="D431" s="130" t="s">
        <v>2571</v>
      </c>
      <c r="E431" s="130" t="s">
        <v>3988</v>
      </c>
      <c r="F431" s="130" t="s">
        <v>4035</v>
      </c>
      <c r="G431" t="s">
        <v>12259</v>
      </c>
      <c r="H431" s="130" t="s">
        <v>4078</v>
      </c>
      <c r="I431" s="130" t="s">
        <v>3887</v>
      </c>
      <c r="J431" s="130" t="s">
        <v>4001</v>
      </c>
      <c r="K431" s="130" t="s">
        <v>3947</v>
      </c>
      <c r="L431" s="130" t="s">
        <v>3988</v>
      </c>
      <c r="M431" s="130" t="s">
        <v>4036</v>
      </c>
      <c r="P431" s="113" t="s">
        <v>3874</v>
      </c>
      <c r="Q431" s="130" t="s">
        <v>6758</v>
      </c>
      <c r="R431" s="113" t="s">
        <v>3918</v>
      </c>
      <c r="S431" s="130" t="s">
        <v>6774</v>
      </c>
    </row>
    <row r="432" spans="1:19">
      <c r="A432" s="130" t="s">
        <v>4078</v>
      </c>
      <c r="B432" s="130" t="s">
        <v>3887</v>
      </c>
      <c r="C432" s="130" t="s">
        <v>4001</v>
      </c>
      <c r="D432" s="130" t="s">
        <v>2571</v>
      </c>
      <c r="E432" s="130" t="s">
        <v>3990</v>
      </c>
      <c r="F432" s="130" t="s">
        <v>4035</v>
      </c>
      <c r="G432" t="s">
        <v>12259</v>
      </c>
      <c r="H432" s="130" t="s">
        <v>4078</v>
      </c>
      <c r="I432" s="130" t="s">
        <v>3887</v>
      </c>
      <c r="J432" s="130" t="s">
        <v>4001</v>
      </c>
      <c r="K432" s="130" t="s">
        <v>3947</v>
      </c>
      <c r="L432" s="130" t="s">
        <v>3990</v>
      </c>
      <c r="M432" s="130" t="s">
        <v>4036</v>
      </c>
      <c r="P432" s="113" t="s">
        <v>3874</v>
      </c>
      <c r="Q432" s="130" t="s">
        <v>6761</v>
      </c>
      <c r="R432" s="113" t="s">
        <v>3918</v>
      </c>
      <c r="S432" s="130" t="s">
        <v>6777</v>
      </c>
    </row>
    <row r="433" spans="1:19">
      <c r="A433" s="130" t="s">
        <v>4078</v>
      </c>
      <c r="B433" s="130" t="s">
        <v>3887</v>
      </c>
      <c r="C433" s="130" t="s">
        <v>4001</v>
      </c>
      <c r="D433" s="130" t="s">
        <v>2571</v>
      </c>
      <c r="E433" s="130" t="s">
        <v>2734</v>
      </c>
      <c r="F433" s="130" t="s">
        <v>4036</v>
      </c>
      <c r="G433" t="s">
        <v>12259</v>
      </c>
      <c r="H433" s="130" t="s">
        <v>4078</v>
      </c>
      <c r="I433" s="130" t="s">
        <v>3887</v>
      </c>
      <c r="J433" s="130" t="s">
        <v>4001</v>
      </c>
      <c r="K433" s="130" t="s">
        <v>3947</v>
      </c>
      <c r="L433" s="130" t="s">
        <v>2734</v>
      </c>
      <c r="M433" s="130" t="s">
        <v>4141</v>
      </c>
      <c r="P433" s="113" t="s">
        <v>3874</v>
      </c>
      <c r="Q433" s="130" t="s">
        <v>6764</v>
      </c>
      <c r="R433" s="113" t="s">
        <v>3918</v>
      </c>
      <c r="S433" s="130" t="s">
        <v>6780</v>
      </c>
    </row>
    <row r="434" spans="1:19">
      <c r="A434" s="130" t="s">
        <v>4078</v>
      </c>
      <c r="B434" s="130" t="s">
        <v>3887</v>
      </c>
      <c r="C434" s="130" t="s">
        <v>4007</v>
      </c>
      <c r="D434" s="130" t="s">
        <v>3984</v>
      </c>
      <c r="E434" s="130" t="s">
        <v>2556</v>
      </c>
      <c r="F434" s="130" t="s">
        <v>4016</v>
      </c>
      <c r="G434" t="s">
        <v>12259</v>
      </c>
      <c r="H434" s="130" t="s">
        <v>4078</v>
      </c>
      <c r="I434" s="130" t="s">
        <v>3887</v>
      </c>
      <c r="J434" s="130" t="s">
        <v>4007</v>
      </c>
      <c r="K434" s="130" t="s">
        <v>3918</v>
      </c>
      <c r="L434" s="130" t="s">
        <v>2556</v>
      </c>
      <c r="M434" s="130" t="s">
        <v>4129</v>
      </c>
      <c r="P434" s="113" t="s">
        <v>3874</v>
      </c>
      <c r="Q434" s="130" t="s">
        <v>6767</v>
      </c>
      <c r="R434" s="113" t="s">
        <v>3918</v>
      </c>
      <c r="S434" s="130" t="s">
        <v>6783</v>
      </c>
    </row>
    <row r="435" spans="1:19">
      <c r="A435" s="130" t="s">
        <v>4078</v>
      </c>
      <c r="B435" s="130" t="s">
        <v>3887</v>
      </c>
      <c r="C435" s="130" t="s">
        <v>4007</v>
      </c>
      <c r="D435" s="130" t="s">
        <v>3984</v>
      </c>
      <c r="E435" s="130" t="s">
        <v>3986</v>
      </c>
      <c r="F435" s="130" t="s">
        <v>4037</v>
      </c>
      <c r="G435" t="s">
        <v>12259</v>
      </c>
      <c r="H435" s="130" t="s">
        <v>4078</v>
      </c>
      <c r="I435" s="130" t="s">
        <v>3887</v>
      </c>
      <c r="J435" s="130" t="s">
        <v>4007</v>
      </c>
      <c r="K435" s="130" t="s">
        <v>3918</v>
      </c>
      <c r="L435" s="130" t="s">
        <v>3986</v>
      </c>
      <c r="M435" s="130" t="s">
        <v>4142</v>
      </c>
      <c r="P435" s="113" t="s">
        <v>3874</v>
      </c>
      <c r="Q435" s="130" t="s">
        <v>6770</v>
      </c>
      <c r="R435" s="113" t="s">
        <v>3918</v>
      </c>
      <c r="S435" s="130" t="s">
        <v>6785</v>
      </c>
    </row>
    <row r="436" spans="1:19">
      <c r="A436" s="130" t="s">
        <v>4078</v>
      </c>
      <c r="B436" s="130" t="s">
        <v>3887</v>
      </c>
      <c r="C436" s="130" t="s">
        <v>4007</v>
      </c>
      <c r="D436" s="130" t="s">
        <v>3984</v>
      </c>
      <c r="E436" s="130" t="s">
        <v>3988</v>
      </c>
      <c r="F436" s="130" t="s">
        <v>823</v>
      </c>
      <c r="G436" t="s">
        <v>12259</v>
      </c>
      <c r="H436" s="130" t="s">
        <v>4078</v>
      </c>
      <c r="I436" s="130" t="s">
        <v>3887</v>
      </c>
      <c r="J436" s="130" t="s">
        <v>4007</v>
      </c>
      <c r="K436" s="130" t="s">
        <v>3918</v>
      </c>
      <c r="L436" s="130" t="s">
        <v>3988</v>
      </c>
      <c r="M436" s="130" t="s">
        <v>4143</v>
      </c>
      <c r="P436" s="113" t="s">
        <v>3874</v>
      </c>
      <c r="Q436" s="130" t="s">
        <v>6773</v>
      </c>
      <c r="R436" s="113" t="s">
        <v>3918</v>
      </c>
      <c r="S436" s="130" t="s">
        <v>6788</v>
      </c>
    </row>
    <row r="437" spans="1:19">
      <c r="A437" s="130" t="s">
        <v>4078</v>
      </c>
      <c r="B437" s="130" t="s">
        <v>3887</v>
      </c>
      <c r="C437" s="130" t="s">
        <v>4007</v>
      </c>
      <c r="D437" s="130" t="s">
        <v>3984</v>
      </c>
      <c r="E437" s="130" t="s">
        <v>3990</v>
      </c>
      <c r="F437" s="130" t="s">
        <v>823</v>
      </c>
      <c r="G437" t="s">
        <v>12259</v>
      </c>
      <c r="H437" s="130" t="s">
        <v>4078</v>
      </c>
      <c r="I437" s="130" t="s">
        <v>3887</v>
      </c>
      <c r="J437" s="130" t="s">
        <v>4007</v>
      </c>
      <c r="K437" s="130" t="s">
        <v>3918</v>
      </c>
      <c r="L437" s="130" t="s">
        <v>3990</v>
      </c>
      <c r="M437" s="130" t="s">
        <v>4143</v>
      </c>
      <c r="P437" s="113" t="s">
        <v>3874</v>
      </c>
      <c r="Q437" s="130" t="s">
        <v>6776</v>
      </c>
      <c r="R437" s="113" t="s">
        <v>3918</v>
      </c>
      <c r="S437" s="130" t="s">
        <v>6791</v>
      </c>
    </row>
    <row r="438" spans="1:19">
      <c r="A438" s="130" t="s">
        <v>4078</v>
      </c>
      <c r="B438" s="130" t="s">
        <v>3887</v>
      </c>
      <c r="C438" s="130" t="s">
        <v>4007</v>
      </c>
      <c r="D438" s="130" t="s">
        <v>2571</v>
      </c>
      <c r="E438" s="130" t="s">
        <v>2556</v>
      </c>
      <c r="F438" s="130" t="s">
        <v>4038</v>
      </c>
      <c r="G438" t="s">
        <v>12259</v>
      </c>
      <c r="H438" s="130" t="s">
        <v>4078</v>
      </c>
      <c r="I438" s="130" t="s">
        <v>3887</v>
      </c>
      <c r="J438" s="130" t="s">
        <v>4007</v>
      </c>
      <c r="K438" s="130" t="s">
        <v>3947</v>
      </c>
      <c r="L438" s="130" t="s">
        <v>2556</v>
      </c>
      <c r="M438" s="130" t="s">
        <v>4144</v>
      </c>
      <c r="P438" s="113" t="s">
        <v>3874</v>
      </c>
      <c r="Q438" s="130" t="s">
        <v>6779</v>
      </c>
      <c r="R438" s="113" t="s">
        <v>3918</v>
      </c>
      <c r="S438" s="130" t="s">
        <v>6794</v>
      </c>
    </row>
    <row r="439" spans="1:19">
      <c r="A439" s="130" t="s">
        <v>4078</v>
      </c>
      <c r="B439" s="130" t="s">
        <v>3887</v>
      </c>
      <c r="C439" s="130" t="s">
        <v>4007</v>
      </c>
      <c r="D439" s="130" t="s">
        <v>2571</v>
      </c>
      <c r="E439" s="130" t="s">
        <v>3986</v>
      </c>
      <c r="F439" s="130" t="s">
        <v>4038</v>
      </c>
      <c r="G439" t="s">
        <v>12259</v>
      </c>
      <c r="H439" s="130" t="s">
        <v>4078</v>
      </c>
      <c r="I439" s="130" t="s">
        <v>3887</v>
      </c>
      <c r="J439" s="130" t="s">
        <v>4007</v>
      </c>
      <c r="K439" s="130" t="s">
        <v>3947</v>
      </c>
      <c r="L439" s="130" t="s">
        <v>3986</v>
      </c>
      <c r="M439" s="130" t="s">
        <v>4144</v>
      </c>
      <c r="P439" s="113" t="s">
        <v>3874</v>
      </c>
      <c r="Q439" s="130" t="s">
        <v>6782</v>
      </c>
      <c r="R439" s="113" t="s">
        <v>3918</v>
      </c>
      <c r="S439" s="130" t="s">
        <v>6797</v>
      </c>
    </row>
    <row r="440" spans="1:19">
      <c r="A440" s="130" t="s">
        <v>4078</v>
      </c>
      <c r="B440" s="130" t="s">
        <v>3887</v>
      </c>
      <c r="C440" s="130" t="s">
        <v>4007</v>
      </c>
      <c r="D440" s="130" t="s">
        <v>2571</v>
      </c>
      <c r="E440" s="130" t="s">
        <v>3988</v>
      </c>
      <c r="F440" s="130" t="s">
        <v>4039</v>
      </c>
      <c r="G440" t="s">
        <v>12259</v>
      </c>
      <c r="H440" s="130" t="s">
        <v>4078</v>
      </c>
      <c r="I440" s="130" t="s">
        <v>3887</v>
      </c>
      <c r="J440" s="130" t="s">
        <v>4007</v>
      </c>
      <c r="K440" s="130" t="s">
        <v>3947</v>
      </c>
      <c r="L440" s="130" t="s">
        <v>3988</v>
      </c>
      <c r="M440" s="130" t="s">
        <v>4063</v>
      </c>
      <c r="P440" s="113" t="s">
        <v>3874</v>
      </c>
      <c r="Q440" s="130" t="s">
        <v>3626</v>
      </c>
      <c r="R440" s="113" t="s">
        <v>3918</v>
      </c>
      <c r="S440" s="130" t="s">
        <v>5728</v>
      </c>
    </row>
    <row r="441" spans="1:19">
      <c r="A441" s="130" t="s">
        <v>4078</v>
      </c>
      <c r="B441" s="130" t="s">
        <v>3887</v>
      </c>
      <c r="C441" s="130" t="s">
        <v>4007</v>
      </c>
      <c r="D441" s="130" t="s">
        <v>2571</v>
      </c>
      <c r="E441" s="130" t="s">
        <v>3990</v>
      </c>
      <c r="F441" s="130" t="s">
        <v>4039</v>
      </c>
      <c r="G441" t="s">
        <v>12259</v>
      </c>
      <c r="H441" s="130" t="s">
        <v>4078</v>
      </c>
      <c r="I441" s="130" t="s">
        <v>3887</v>
      </c>
      <c r="J441" s="130" t="s">
        <v>4007</v>
      </c>
      <c r="K441" s="130" t="s">
        <v>3947</v>
      </c>
      <c r="L441" s="130" t="s">
        <v>3990</v>
      </c>
      <c r="M441" s="130" t="s">
        <v>4063</v>
      </c>
      <c r="P441" s="113" t="s">
        <v>3874</v>
      </c>
      <c r="Q441" s="130" t="s">
        <v>6787</v>
      </c>
      <c r="R441" s="113" t="s">
        <v>3918</v>
      </c>
      <c r="S441" s="130" t="s">
        <v>6802</v>
      </c>
    </row>
    <row r="442" spans="1:19">
      <c r="A442" s="130" t="s">
        <v>4078</v>
      </c>
      <c r="B442" s="130" t="s">
        <v>3887</v>
      </c>
      <c r="C442" s="130" t="s">
        <v>4007</v>
      </c>
      <c r="D442" s="130" t="s">
        <v>2571</v>
      </c>
      <c r="E442" s="130" t="s">
        <v>2734</v>
      </c>
      <c r="F442" s="130" t="s">
        <v>4010</v>
      </c>
      <c r="G442" t="s">
        <v>12259</v>
      </c>
      <c r="H442" s="130" t="s">
        <v>4078</v>
      </c>
      <c r="I442" s="130" t="s">
        <v>3887</v>
      </c>
      <c r="J442" s="130" t="s">
        <v>4007</v>
      </c>
      <c r="K442" s="130" t="s">
        <v>3947</v>
      </c>
      <c r="L442" s="130" t="s">
        <v>2734</v>
      </c>
      <c r="M442" s="130" t="s">
        <v>4126</v>
      </c>
      <c r="P442" s="113" t="s">
        <v>3874</v>
      </c>
      <c r="Q442" s="130" t="s">
        <v>6790</v>
      </c>
      <c r="R442" s="113" t="s">
        <v>3918</v>
      </c>
      <c r="S442" s="130" t="s">
        <v>6805</v>
      </c>
    </row>
    <row r="443" spans="1:19">
      <c r="A443" s="130" t="s">
        <v>4078</v>
      </c>
      <c r="B443" s="130" t="s">
        <v>3887</v>
      </c>
      <c r="C443" s="130" t="s">
        <v>4013</v>
      </c>
      <c r="D443" s="130" t="s">
        <v>3984</v>
      </c>
      <c r="E443" s="130" t="s">
        <v>2556</v>
      </c>
      <c r="F443" s="130" t="s">
        <v>4020</v>
      </c>
      <c r="G443" t="s">
        <v>12259</v>
      </c>
      <c r="H443" s="130" t="s">
        <v>4078</v>
      </c>
      <c r="I443" s="130" t="s">
        <v>3887</v>
      </c>
      <c r="J443" s="130" t="s">
        <v>4013</v>
      </c>
      <c r="K443" s="130" t="s">
        <v>3918</v>
      </c>
      <c r="L443" s="130" t="s">
        <v>2556</v>
      </c>
      <c r="M443" s="130" t="s">
        <v>4132</v>
      </c>
      <c r="P443" s="113" t="s">
        <v>3874</v>
      </c>
      <c r="Q443" s="130" t="s">
        <v>6793</v>
      </c>
      <c r="R443" s="113" t="s">
        <v>3918</v>
      </c>
      <c r="S443" s="130" t="s">
        <v>6808</v>
      </c>
    </row>
    <row r="444" spans="1:19">
      <c r="A444" s="130" t="s">
        <v>4078</v>
      </c>
      <c r="B444" s="130" t="s">
        <v>3887</v>
      </c>
      <c r="C444" s="130" t="s">
        <v>4013</v>
      </c>
      <c r="D444" s="130" t="s">
        <v>3984</v>
      </c>
      <c r="E444" s="130" t="s">
        <v>3986</v>
      </c>
      <c r="F444" s="130" t="s">
        <v>4021</v>
      </c>
      <c r="G444" t="s">
        <v>12259</v>
      </c>
      <c r="H444" s="130" t="s">
        <v>4078</v>
      </c>
      <c r="I444" s="130" t="s">
        <v>3887</v>
      </c>
      <c r="J444" s="130" t="s">
        <v>4013</v>
      </c>
      <c r="K444" s="130" t="s">
        <v>3918</v>
      </c>
      <c r="L444" s="130" t="s">
        <v>3986</v>
      </c>
      <c r="M444" s="130" t="s">
        <v>4045</v>
      </c>
      <c r="P444" s="113" t="s">
        <v>3874</v>
      </c>
      <c r="Q444" s="130" t="s">
        <v>6796</v>
      </c>
      <c r="R444" s="113" t="s">
        <v>3918</v>
      </c>
      <c r="S444" s="130" t="s">
        <v>6811</v>
      </c>
    </row>
    <row r="445" spans="1:19">
      <c r="A445" s="130" t="s">
        <v>4078</v>
      </c>
      <c r="B445" s="130" t="s">
        <v>3887</v>
      </c>
      <c r="C445" s="130" t="s">
        <v>4013</v>
      </c>
      <c r="D445" s="130" t="s">
        <v>3984</v>
      </c>
      <c r="E445" s="130" t="s">
        <v>3988</v>
      </c>
      <c r="F445" s="130" t="s">
        <v>4022</v>
      </c>
      <c r="G445" t="s">
        <v>12259</v>
      </c>
      <c r="H445" s="130" t="s">
        <v>4078</v>
      </c>
      <c r="I445" s="130" t="s">
        <v>3887</v>
      </c>
      <c r="J445" s="130" t="s">
        <v>4013</v>
      </c>
      <c r="K445" s="130" t="s">
        <v>3918</v>
      </c>
      <c r="L445" s="130" t="s">
        <v>3988</v>
      </c>
      <c r="M445" s="130" t="s">
        <v>4133</v>
      </c>
      <c r="P445" s="113" t="s">
        <v>3874</v>
      </c>
      <c r="Q445" s="130" t="s">
        <v>6799</v>
      </c>
      <c r="R445" s="113" t="s">
        <v>3918</v>
      </c>
      <c r="S445" s="130" t="s">
        <v>6813</v>
      </c>
    </row>
    <row r="446" spans="1:19">
      <c r="A446" s="130" t="s">
        <v>4078</v>
      </c>
      <c r="B446" s="130" t="s">
        <v>3887</v>
      </c>
      <c r="C446" s="130" t="s">
        <v>4013</v>
      </c>
      <c r="D446" s="130" t="s">
        <v>3984</v>
      </c>
      <c r="E446" s="130" t="s">
        <v>3990</v>
      </c>
      <c r="F446" s="130" t="s">
        <v>4022</v>
      </c>
      <c r="G446" t="s">
        <v>12259</v>
      </c>
      <c r="H446" s="130" t="s">
        <v>4078</v>
      </c>
      <c r="I446" s="130" t="s">
        <v>3887</v>
      </c>
      <c r="J446" s="130" t="s">
        <v>4013</v>
      </c>
      <c r="K446" s="130" t="s">
        <v>3918</v>
      </c>
      <c r="L446" s="130" t="s">
        <v>3990</v>
      </c>
      <c r="M446" s="130" t="s">
        <v>4133</v>
      </c>
      <c r="P446" s="113" t="s">
        <v>3874</v>
      </c>
      <c r="Q446" s="130" t="s">
        <v>6801</v>
      </c>
      <c r="R446" s="113" t="s">
        <v>3918</v>
      </c>
      <c r="S446" s="130" t="s">
        <v>6816</v>
      </c>
    </row>
    <row r="447" spans="1:19">
      <c r="A447" s="130" t="s">
        <v>4078</v>
      </c>
      <c r="B447" s="130" t="s">
        <v>3887</v>
      </c>
      <c r="C447" s="130" t="s">
        <v>4013</v>
      </c>
      <c r="D447" s="130" t="s">
        <v>2571</v>
      </c>
      <c r="E447" s="130" t="s">
        <v>2556</v>
      </c>
      <c r="F447" s="130" t="s">
        <v>4023</v>
      </c>
      <c r="G447" t="s">
        <v>12259</v>
      </c>
      <c r="H447" s="130" t="s">
        <v>4078</v>
      </c>
      <c r="I447" s="130" t="s">
        <v>3887</v>
      </c>
      <c r="J447" s="130" t="s">
        <v>4013</v>
      </c>
      <c r="K447" s="130" t="s">
        <v>3947</v>
      </c>
      <c r="L447" s="130" t="s">
        <v>2556</v>
      </c>
      <c r="M447" s="130" t="s">
        <v>4069</v>
      </c>
      <c r="P447" s="113" t="s">
        <v>3874</v>
      </c>
      <c r="Q447" s="130" t="s">
        <v>6804</v>
      </c>
      <c r="R447" s="113" t="s">
        <v>3918</v>
      </c>
      <c r="S447" s="130" t="s">
        <v>6819</v>
      </c>
    </row>
    <row r="448" spans="1:19">
      <c r="A448" s="130" t="s">
        <v>4078</v>
      </c>
      <c r="B448" s="130" t="s">
        <v>3887</v>
      </c>
      <c r="C448" s="130" t="s">
        <v>4013</v>
      </c>
      <c r="D448" s="130" t="s">
        <v>2571</v>
      </c>
      <c r="E448" s="130" t="s">
        <v>3986</v>
      </c>
      <c r="F448" s="130" t="s">
        <v>4023</v>
      </c>
      <c r="G448" t="s">
        <v>12259</v>
      </c>
      <c r="H448" s="130" t="s">
        <v>4078</v>
      </c>
      <c r="I448" s="130" t="s">
        <v>3887</v>
      </c>
      <c r="J448" s="130" t="s">
        <v>4013</v>
      </c>
      <c r="K448" s="130" t="s">
        <v>3947</v>
      </c>
      <c r="L448" s="130" t="s">
        <v>3986</v>
      </c>
      <c r="M448" s="130" t="s">
        <v>4069</v>
      </c>
      <c r="P448" s="113" t="s">
        <v>3874</v>
      </c>
      <c r="Q448" s="130" t="s">
        <v>6807</v>
      </c>
      <c r="R448" s="113" t="s">
        <v>3918</v>
      </c>
      <c r="S448" s="130" t="s">
        <v>6822</v>
      </c>
    </row>
    <row r="449" spans="1:19">
      <c r="A449" s="130" t="s">
        <v>4078</v>
      </c>
      <c r="B449" s="130" t="s">
        <v>3887</v>
      </c>
      <c r="C449" s="130" t="s">
        <v>4013</v>
      </c>
      <c r="D449" s="130" t="s">
        <v>2571</v>
      </c>
      <c r="E449" s="130" t="s">
        <v>3988</v>
      </c>
      <c r="F449" s="130" t="s">
        <v>4024</v>
      </c>
      <c r="G449" t="s">
        <v>12259</v>
      </c>
      <c r="H449" s="130" t="s">
        <v>4078</v>
      </c>
      <c r="I449" s="130" t="s">
        <v>3887</v>
      </c>
      <c r="J449" s="130" t="s">
        <v>4013</v>
      </c>
      <c r="K449" s="130" t="s">
        <v>3947</v>
      </c>
      <c r="L449" s="130" t="s">
        <v>3988</v>
      </c>
      <c r="M449" s="130" t="s">
        <v>4018</v>
      </c>
      <c r="P449" s="113" t="s">
        <v>3874</v>
      </c>
      <c r="Q449" s="130" t="s">
        <v>6810</v>
      </c>
      <c r="R449" s="113" t="s">
        <v>3918</v>
      </c>
      <c r="S449" s="130" t="s">
        <v>6825</v>
      </c>
    </row>
    <row r="450" spans="1:19">
      <c r="A450" s="130" t="s">
        <v>4078</v>
      </c>
      <c r="B450" s="130" t="s">
        <v>3887</v>
      </c>
      <c r="C450" s="130" t="s">
        <v>4013</v>
      </c>
      <c r="D450" s="130" t="s">
        <v>2571</v>
      </c>
      <c r="E450" s="130" t="s">
        <v>3990</v>
      </c>
      <c r="F450" s="130" t="s">
        <v>4024</v>
      </c>
      <c r="G450" t="s">
        <v>12259</v>
      </c>
      <c r="H450" s="130" t="s">
        <v>4078</v>
      </c>
      <c r="I450" s="130" t="s">
        <v>3887</v>
      </c>
      <c r="J450" s="130" t="s">
        <v>4013</v>
      </c>
      <c r="K450" s="130" t="s">
        <v>3947</v>
      </c>
      <c r="L450" s="130" t="s">
        <v>3990</v>
      </c>
      <c r="M450" s="130" t="s">
        <v>4018</v>
      </c>
      <c r="P450" s="113" t="s">
        <v>3874</v>
      </c>
      <c r="Q450" s="130" t="s">
        <v>3846</v>
      </c>
      <c r="R450" s="113" t="s">
        <v>3918</v>
      </c>
      <c r="S450" s="130" t="s">
        <v>6828</v>
      </c>
    </row>
    <row r="451" spans="1:19">
      <c r="A451" s="130" t="s">
        <v>4078</v>
      </c>
      <c r="B451" s="130" t="s">
        <v>3887</v>
      </c>
      <c r="C451" s="130" t="s">
        <v>4013</v>
      </c>
      <c r="D451" s="130" t="s">
        <v>2571</v>
      </c>
      <c r="E451" s="130" t="s">
        <v>2734</v>
      </c>
      <c r="F451" s="130" t="s">
        <v>4025</v>
      </c>
      <c r="G451" t="s">
        <v>12259</v>
      </c>
      <c r="H451" s="130" t="s">
        <v>4078</v>
      </c>
      <c r="I451" s="130" t="s">
        <v>3887</v>
      </c>
      <c r="J451" s="130" t="s">
        <v>4013</v>
      </c>
      <c r="K451" s="130" t="s">
        <v>3947</v>
      </c>
      <c r="L451" s="130" t="s">
        <v>2734</v>
      </c>
      <c r="M451" s="130" t="s">
        <v>4044</v>
      </c>
      <c r="P451" s="113" t="s">
        <v>3874</v>
      </c>
      <c r="Q451" s="130" t="s">
        <v>6815</v>
      </c>
      <c r="R451" s="113" t="s">
        <v>3918</v>
      </c>
      <c r="S451" s="130" t="s">
        <v>6831</v>
      </c>
    </row>
    <row r="452" spans="1:19">
      <c r="A452" s="130" t="s">
        <v>4079</v>
      </c>
      <c r="B452" s="130" t="s">
        <v>3982</v>
      </c>
      <c r="C452" s="130" t="s">
        <v>3983</v>
      </c>
      <c r="D452" s="130" t="s">
        <v>3984</v>
      </c>
      <c r="E452" s="130" t="s">
        <v>2556</v>
      </c>
      <c r="F452" s="130" t="s">
        <v>3985</v>
      </c>
      <c r="G452" t="s">
        <v>12259</v>
      </c>
      <c r="H452" s="130" t="s">
        <v>4079</v>
      </c>
      <c r="I452" s="130" t="s">
        <v>3982</v>
      </c>
      <c r="J452" s="130" t="s">
        <v>3983</v>
      </c>
      <c r="K452" s="130" t="s">
        <v>3918</v>
      </c>
      <c r="L452" s="130" t="s">
        <v>2556</v>
      </c>
      <c r="M452" s="130" t="s">
        <v>4111</v>
      </c>
      <c r="P452" s="113" t="s">
        <v>3874</v>
      </c>
      <c r="Q452" s="130" t="s">
        <v>6818</v>
      </c>
      <c r="R452" s="113" t="s">
        <v>3918</v>
      </c>
      <c r="S452" s="130" t="s">
        <v>6834</v>
      </c>
    </row>
    <row r="453" spans="1:19">
      <c r="A453" s="130" t="s">
        <v>4079</v>
      </c>
      <c r="B453" s="130" t="s">
        <v>3982</v>
      </c>
      <c r="C453" s="130" t="s">
        <v>3983</v>
      </c>
      <c r="D453" s="130" t="s">
        <v>3984</v>
      </c>
      <c r="E453" s="130" t="s">
        <v>3986</v>
      </c>
      <c r="F453" s="130" t="s">
        <v>3987</v>
      </c>
      <c r="G453" t="s">
        <v>12259</v>
      </c>
      <c r="H453" s="130" t="s">
        <v>4079</v>
      </c>
      <c r="I453" s="130" t="s">
        <v>3982</v>
      </c>
      <c r="J453" s="130" t="s">
        <v>3983</v>
      </c>
      <c r="K453" s="130" t="s">
        <v>3918</v>
      </c>
      <c r="L453" s="130" t="s">
        <v>3986</v>
      </c>
      <c r="M453" s="130" t="s">
        <v>4112</v>
      </c>
      <c r="P453" s="113" t="s">
        <v>3874</v>
      </c>
      <c r="Q453" s="130" t="s">
        <v>6821</v>
      </c>
      <c r="R453" s="113" t="s">
        <v>3918</v>
      </c>
      <c r="S453" s="130" t="s">
        <v>6837</v>
      </c>
    </row>
    <row r="454" spans="1:19">
      <c r="A454" s="130" t="s">
        <v>4079</v>
      </c>
      <c r="B454" s="130" t="s">
        <v>3982</v>
      </c>
      <c r="C454" s="130" t="s">
        <v>3983</v>
      </c>
      <c r="D454" s="130" t="s">
        <v>3984</v>
      </c>
      <c r="E454" s="130" t="s">
        <v>3988</v>
      </c>
      <c r="F454" s="130" t="s">
        <v>3989</v>
      </c>
      <c r="G454" t="s">
        <v>12259</v>
      </c>
      <c r="H454" s="130" t="s">
        <v>4079</v>
      </c>
      <c r="I454" s="130" t="s">
        <v>3982</v>
      </c>
      <c r="J454" s="130" t="s">
        <v>3983</v>
      </c>
      <c r="K454" s="130" t="s">
        <v>3918</v>
      </c>
      <c r="L454" s="130" t="s">
        <v>3988</v>
      </c>
      <c r="M454" s="130" t="s">
        <v>4113</v>
      </c>
      <c r="P454" s="113" t="s">
        <v>3874</v>
      </c>
      <c r="Q454" s="130" t="s">
        <v>6824</v>
      </c>
      <c r="R454" s="113" t="s">
        <v>3918</v>
      </c>
      <c r="S454" s="130" t="s">
        <v>6840</v>
      </c>
    </row>
    <row r="455" spans="1:19">
      <c r="A455" s="130" t="s">
        <v>4079</v>
      </c>
      <c r="B455" s="130" t="s">
        <v>3982</v>
      </c>
      <c r="C455" s="130" t="s">
        <v>3983</v>
      </c>
      <c r="D455" s="130" t="s">
        <v>3984</v>
      </c>
      <c r="E455" s="130" t="s">
        <v>3990</v>
      </c>
      <c r="F455" s="130" t="s">
        <v>3989</v>
      </c>
      <c r="G455" t="s">
        <v>12259</v>
      </c>
      <c r="H455" s="130" t="s">
        <v>4079</v>
      </c>
      <c r="I455" s="130" t="s">
        <v>3982</v>
      </c>
      <c r="J455" s="130" t="s">
        <v>3983</v>
      </c>
      <c r="K455" s="130" t="s">
        <v>3918</v>
      </c>
      <c r="L455" s="130" t="s">
        <v>3990</v>
      </c>
      <c r="M455" s="130" t="s">
        <v>4113</v>
      </c>
      <c r="P455" s="113" t="s">
        <v>3874</v>
      </c>
      <c r="Q455" s="130" t="s">
        <v>6827</v>
      </c>
      <c r="R455" s="113" t="s">
        <v>3918</v>
      </c>
      <c r="S455" s="130" t="s">
        <v>6842</v>
      </c>
    </row>
    <row r="456" spans="1:19">
      <c r="A456" s="130" t="s">
        <v>4079</v>
      </c>
      <c r="B456" s="130" t="s">
        <v>3982</v>
      </c>
      <c r="C456" s="130" t="s">
        <v>3983</v>
      </c>
      <c r="D456" s="130" t="s">
        <v>2571</v>
      </c>
      <c r="E456" s="130" t="s">
        <v>2556</v>
      </c>
      <c r="F456" s="130" t="s">
        <v>3991</v>
      </c>
      <c r="G456" t="s">
        <v>12259</v>
      </c>
      <c r="H456" s="130" t="s">
        <v>4079</v>
      </c>
      <c r="I456" s="130" t="s">
        <v>3982</v>
      </c>
      <c r="J456" s="130" t="s">
        <v>3983</v>
      </c>
      <c r="K456" s="130" t="s">
        <v>3947</v>
      </c>
      <c r="L456" s="130" t="s">
        <v>2556</v>
      </c>
      <c r="M456" s="130" t="s">
        <v>4019</v>
      </c>
      <c r="P456" s="113" t="s">
        <v>3874</v>
      </c>
      <c r="Q456" s="130" t="s">
        <v>6830</v>
      </c>
      <c r="R456" s="113" t="s">
        <v>3918</v>
      </c>
      <c r="S456" s="130" t="s">
        <v>6845</v>
      </c>
    </row>
    <row r="457" spans="1:19">
      <c r="A457" s="130" t="s">
        <v>4079</v>
      </c>
      <c r="B457" s="130" t="s">
        <v>3982</v>
      </c>
      <c r="C457" s="130" t="s">
        <v>3983</v>
      </c>
      <c r="D457" s="130" t="s">
        <v>2571</v>
      </c>
      <c r="E457" s="130" t="s">
        <v>3986</v>
      </c>
      <c r="F457" s="130" t="s">
        <v>3991</v>
      </c>
      <c r="G457" t="s">
        <v>12259</v>
      </c>
      <c r="H457" s="130" t="s">
        <v>4079</v>
      </c>
      <c r="I457" s="130" t="s">
        <v>3982</v>
      </c>
      <c r="J457" s="130" t="s">
        <v>3983</v>
      </c>
      <c r="K457" s="130" t="s">
        <v>3947</v>
      </c>
      <c r="L457" s="130" t="s">
        <v>3986</v>
      </c>
      <c r="M457" s="130" t="s">
        <v>4019</v>
      </c>
      <c r="P457" s="113" t="s">
        <v>3874</v>
      </c>
      <c r="Q457" s="130" t="s">
        <v>6833</v>
      </c>
      <c r="R457" s="113" t="s">
        <v>3918</v>
      </c>
      <c r="S457" s="130" t="s">
        <v>6848</v>
      </c>
    </row>
    <row r="458" spans="1:19">
      <c r="A458" s="130" t="s">
        <v>4079</v>
      </c>
      <c r="B458" s="130" t="s">
        <v>3982</v>
      </c>
      <c r="C458" s="130" t="s">
        <v>3983</v>
      </c>
      <c r="D458" s="130" t="s">
        <v>2571</v>
      </c>
      <c r="E458" s="130" t="s">
        <v>3988</v>
      </c>
      <c r="F458" s="130" t="s">
        <v>3992</v>
      </c>
      <c r="G458" t="s">
        <v>12259</v>
      </c>
      <c r="H458" s="130" t="s">
        <v>4079</v>
      </c>
      <c r="I458" s="130" t="s">
        <v>3982</v>
      </c>
      <c r="J458" s="130" t="s">
        <v>3983</v>
      </c>
      <c r="K458" s="130" t="s">
        <v>3947</v>
      </c>
      <c r="L458" s="130" t="s">
        <v>3988</v>
      </c>
      <c r="M458" s="130" t="s">
        <v>4114</v>
      </c>
      <c r="P458" s="113" t="s">
        <v>3874</v>
      </c>
      <c r="Q458" s="130" t="s">
        <v>6836</v>
      </c>
      <c r="R458" s="113" t="s">
        <v>3918</v>
      </c>
      <c r="S458" s="130" t="s">
        <v>6851</v>
      </c>
    </row>
    <row r="459" spans="1:19">
      <c r="A459" s="130" t="s">
        <v>4079</v>
      </c>
      <c r="B459" s="130" t="s">
        <v>3982</v>
      </c>
      <c r="C459" s="130" t="s">
        <v>3983</v>
      </c>
      <c r="D459" s="130" t="s">
        <v>2571</v>
      </c>
      <c r="E459" s="130" t="s">
        <v>3990</v>
      </c>
      <c r="F459" s="130" t="s">
        <v>3992</v>
      </c>
      <c r="G459" t="s">
        <v>12259</v>
      </c>
      <c r="H459" s="130" t="s">
        <v>4079</v>
      </c>
      <c r="I459" s="130" t="s">
        <v>3982</v>
      </c>
      <c r="J459" s="130" t="s">
        <v>3983</v>
      </c>
      <c r="K459" s="130" t="s">
        <v>3947</v>
      </c>
      <c r="L459" s="130" t="s">
        <v>3990</v>
      </c>
      <c r="M459" s="130" t="s">
        <v>4114</v>
      </c>
      <c r="P459" s="113" t="s">
        <v>3874</v>
      </c>
      <c r="Q459" s="130" t="s">
        <v>6839</v>
      </c>
      <c r="R459" s="113" t="s">
        <v>3918</v>
      </c>
      <c r="S459" s="130" t="s">
        <v>6854</v>
      </c>
    </row>
    <row r="460" spans="1:19">
      <c r="A460" s="130" t="s">
        <v>4079</v>
      </c>
      <c r="B460" s="130" t="s">
        <v>3982</v>
      </c>
      <c r="C460" s="130" t="s">
        <v>3983</v>
      </c>
      <c r="D460" s="130" t="s">
        <v>2571</v>
      </c>
      <c r="E460" s="130" t="s">
        <v>2734</v>
      </c>
      <c r="F460" s="130" t="s">
        <v>3993</v>
      </c>
      <c r="G460" t="s">
        <v>12259</v>
      </c>
      <c r="H460" s="130" t="s">
        <v>4079</v>
      </c>
      <c r="I460" s="130" t="s">
        <v>3982</v>
      </c>
      <c r="J460" s="130" t="s">
        <v>3983</v>
      </c>
      <c r="K460" s="130" t="s">
        <v>3947</v>
      </c>
      <c r="L460" s="130" t="s">
        <v>2734</v>
      </c>
      <c r="M460" s="130" t="s">
        <v>4109</v>
      </c>
      <c r="P460" s="113" t="s">
        <v>3874</v>
      </c>
      <c r="Q460" s="130" t="s">
        <v>3628</v>
      </c>
      <c r="R460" s="113" t="s">
        <v>3918</v>
      </c>
      <c r="S460" s="130" t="s">
        <v>6857</v>
      </c>
    </row>
    <row r="461" spans="1:19">
      <c r="A461" s="130" t="s">
        <v>4079</v>
      </c>
      <c r="B461" s="130" t="s">
        <v>3982</v>
      </c>
      <c r="C461" s="130" t="s">
        <v>3994</v>
      </c>
      <c r="D461" s="130" t="s">
        <v>3984</v>
      </c>
      <c r="E461" s="130" t="s">
        <v>2556</v>
      </c>
      <c r="F461" s="130" t="s">
        <v>3995</v>
      </c>
      <c r="G461" t="s">
        <v>12259</v>
      </c>
      <c r="H461" s="130" t="s">
        <v>4079</v>
      </c>
      <c r="I461" s="130" t="s">
        <v>3982</v>
      </c>
      <c r="J461" s="130" t="s">
        <v>3994</v>
      </c>
      <c r="K461" s="130" t="s">
        <v>3918</v>
      </c>
      <c r="L461" s="130" t="s">
        <v>2556</v>
      </c>
      <c r="M461" s="130" t="s">
        <v>4106</v>
      </c>
      <c r="P461" s="113" t="s">
        <v>3874</v>
      </c>
      <c r="Q461" s="130" t="s">
        <v>6844</v>
      </c>
      <c r="R461" s="113" t="s">
        <v>3918</v>
      </c>
      <c r="S461" s="130" t="s">
        <v>6860</v>
      </c>
    </row>
    <row r="462" spans="1:19">
      <c r="A462" s="130" t="s">
        <v>4079</v>
      </c>
      <c r="B462" s="130" t="s">
        <v>3982</v>
      </c>
      <c r="C462" s="130" t="s">
        <v>3994</v>
      </c>
      <c r="D462" s="130" t="s">
        <v>3984</v>
      </c>
      <c r="E462" s="130" t="s">
        <v>3986</v>
      </c>
      <c r="F462" s="130" t="s">
        <v>3996</v>
      </c>
      <c r="G462" t="s">
        <v>12259</v>
      </c>
      <c r="H462" s="130" t="s">
        <v>4079</v>
      </c>
      <c r="I462" s="130" t="s">
        <v>3982</v>
      </c>
      <c r="J462" s="130" t="s">
        <v>3994</v>
      </c>
      <c r="K462" s="130" t="s">
        <v>3918</v>
      </c>
      <c r="L462" s="130" t="s">
        <v>3986</v>
      </c>
      <c r="M462" s="130" t="s">
        <v>4115</v>
      </c>
      <c r="P462" s="113" t="s">
        <v>3874</v>
      </c>
      <c r="Q462" s="130" t="s">
        <v>6847</v>
      </c>
      <c r="R462" s="113" t="s">
        <v>3918</v>
      </c>
      <c r="S462" s="130" t="s">
        <v>6863</v>
      </c>
    </row>
    <row r="463" spans="1:19">
      <c r="A463" s="130" t="s">
        <v>4079</v>
      </c>
      <c r="B463" s="130" t="s">
        <v>3982</v>
      </c>
      <c r="C463" s="130" t="s">
        <v>3994</v>
      </c>
      <c r="D463" s="130" t="s">
        <v>3984</v>
      </c>
      <c r="E463" s="130" t="s">
        <v>3988</v>
      </c>
      <c r="F463" s="130" t="s">
        <v>3997</v>
      </c>
      <c r="G463" t="s">
        <v>12259</v>
      </c>
      <c r="H463" s="130" t="s">
        <v>4079</v>
      </c>
      <c r="I463" s="130" t="s">
        <v>3982</v>
      </c>
      <c r="J463" s="130" t="s">
        <v>3994</v>
      </c>
      <c r="K463" s="130" t="s">
        <v>3918</v>
      </c>
      <c r="L463" s="130" t="s">
        <v>3988</v>
      </c>
      <c r="M463" s="130" t="s">
        <v>4116</v>
      </c>
      <c r="P463" s="113" t="s">
        <v>3874</v>
      </c>
      <c r="Q463" s="130" t="s">
        <v>6850</v>
      </c>
      <c r="R463" s="113" t="s">
        <v>3918</v>
      </c>
      <c r="S463" s="130" t="s">
        <v>6866</v>
      </c>
    </row>
    <row r="464" spans="1:19">
      <c r="A464" s="130" t="s">
        <v>4079</v>
      </c>
      <c r="B464" s="130" t="s">
        <v>3982</v>
      </c>
      <c r="C464" s="130" t="s">
        <v>3994</v>
      </c>
      <c r="D464" s="130" t="s">
        <v>3984</v>
      </c>
      <c r="E464" s="130" t="s">
        <v>3990</v>
      </c>
      <c r="F464" s="130" t="s">
        <v>3997</v>
      </c>
      <c r="G464" t="s">
        <v>12259</v>
      </c>
      <c r="H464" s="130" t="s">
        <v>4079</v>
      </c>
      <c r="I464" s="130" t="s">
        <v>3982</v>
      </c>
      <c r="J464" s="130" t="s">
        <v>3994</v>
      </c>
      <c r="K464" s="130" t="s">
        <v>3918</v>
      </c>
      <c r="L464" s="130" t="s">
        <v>3990</v>
      </c>
      <c r="M464" s="130" t="s">
        <v>4116</v>
      </c>
      <c r="P464" s="113" t="s">
        <v>3874</v>
      </c>
      <c r="Q464" s="130" t="s">
        <v>6853</v>
      </c>
      <c r="R464" s="113" t="s">
        <v>3918</v>
      </c>
      <c r="S464" s="130" t="s">
        <v>6869</v>
      </c>
    </row>
    <row r="465" spans="1:19">
      <c r="A465" s="130" t="s">
        <v>4079</v>
      </c>
      <c r="B465" s="130" t="s">
        <v>3982</v>
      </c>
      <c r="C465" s="130" t="s">
        <v>3994</v>
      </c>
      <c r="D465" s="130" t="s">
        <v>2571</v>
      </c>
      <c r="E465" s="130" t="s">
        <v>2556</v>
      </c>
      <c r="F465" s="130" t="s">
        <v>3998</v>
      </c>
      <c r="G465" t="s">
        <v>12259</v>
      </c>
      <c r="H465" s="130" t="s">
        <v>4079</v>
      </c>
      <c r="I465" s="130" t="s">
        <v>3982</v>
      </c>
      <c r="J465" s="130" t="s">
        <v>3994</v>
      </c>
      <c r="K465" s="130" t="s">
        <v>3947</v>
      </c>
      <c r="L465" s="130" t="s">
        <v>2556</v>
      </c>
      <c r="M465" s="130" t="s">
        <v>4117</v>
      </c>
      <c r="P465" s="113" t="s">
        <v>3874</v>
      </c>
      <c r="Q465" s="130" t="s">
        <v>6856</v>
      </c>
      <c r="R465" s="113" t="s">
        <v>3918</v>
      </c>
      <c r="S465" s="130" t="s">
        <v>6871</v>
      </c>
    </row>
    <row r="466" spans="1:19">
      <c r="A466" s="130" t="s">
        <v>4079</v>
      </c>
      <c r="B466" s="130" t="s">
        <v>3982</v>
      </c>
      <c r="C466" s="130" t="s">
        <v>3994</v>
      </c>
      <c r="D466" s="130" t="s">
        <v>2571</v>
      </c>
      <c r="E466" s="130" t="s">
        <v>3986</v>
      </c>
      <c r="F466" s="130" t="s">
        <v>3998</v>
      </c>
      <c r="G466" t="s">
        <v>12259</v>
      </c>
      <c r="H466" s="130" t="s">
        <v>4079</v>
      </c>
      <c r="I466" s="130" t="s">
        <v>3982</v>
      </c>
      <c r="J466" s="130" t="s">
        <v>3994</v>
      </c>
      <c r="K466" s="130" t="s">
        <v>3947</v>
      </c>
      <c r="L466" s="130" t="s">
        <v>3986</v>
      </c>
      <c r="M466" s="130" t="s">
        <v>4117</v>
      </c>
      <c r="P466" s="113" t="s">
        <v>3874</v>
      </c>
      <c r="Q466" s="130" t="s">
        <v>6859</v>
      </c>
      <c r="R466" s="113" t="s">
        <v>3918</v>
      </c>
      <c r="S466" s="130" t="s">
        <v>6874</v>
      </c>
    </row>
    <row r="467" spans="1:19">
      <c r="A467" s="130" t="s">
        <v>4079</v>
      </c>
      <c r="B467" s="130" t="s">
        <v>3982</v>
      </c>
      <c r="C467" s="130" t="s">
        <v>3994</v>
      </c>
      <c r="D467" s="130" t="s">
        <v>2571</v>
      </c>
      <c r="E467" s="130" t="s">
        <v>3988</v>
      </c>
      <c r="F467" s="130" t="s">
        <v>3999</v>
      </c>
      <c r="G467" t="s">
        <v>12259</v>
      </c>
      <c r="H467" s="130" t="s">
        <v>4079</v>
      </c>
      <c r="I467" s="130" t="s">
        <v>3982</v>
      </c>
      <c r="J467" s="130" t="s">
        <v>3994</v>
      </c>
      <c r="K467" s="130" t="s">
        <v>3947</v>
      </c>
      <c r="L467" s="130" t="s">
        <v>3988</v>
      </c>
      <c r="M467" s="130" t="s">
        <v>4118</v>
      </c>
      <c r="P467" s="113" t="s">
        <v>3874</v>
      </c>
      <c r="Q467" s="130" t="s">
        <v>6862</v>
      </c>
      <c r="R467" s="113" t="s">
        <v>3918</v>
      </c>
      <c r="S467" s="130" t="s">
        <v>6877</v>
      </c>
    </row>
    <row r="468" spans="1:19">
      <c r="A468" s="130" t="s">
        <v>4079</v>
      </c>
      <c r="B468" s="130" t="s">
        <v>3982</v>
      </c>
      <c r="C468" s="130" t="s">
        <v>3994</v>
      </c>
      <c r="D468" s="130" t="s">
        <v>2571</v>
      </c>
      <c r="E468" s="130" t="s">
        <v>3990</v>
      </c>
      <c r="F468" s="130" t="s">
        <v>3999</v>
      </c>
      <c r="G468" t="s">
        <v>12259</v>
      </c>
      <c r="H468" s="130" t="s">
        <v>4079</v>
      </c>
      <c r="I468" s="130" t="s">
        <v>3982</v>
      </c>
      <c r="J468" s="130" t="s">
        <v>3994</v>
      </c>
      <c r="K468" s="130" t="s">
        <v>3947</v>
      </c>
      <c r="L468" s="130" t="s">
        <v>3990</v>
      </c>
      <c r="M468" s="130" t="s">
        <v>4118</v>
      </c>
      <c r="P468" s="113" t="s">
        <v>3874</v>
      </c>
      <c r="Q468" s="130" t="s">
        <v>6865</v>
      </c>
      <c r="R468" s="113" t="s">
        <v>3918</v>
      </c>
      <c r="S468" s="130" t="s">
        <v>6880</v>
      </c>
    </row>
    <row r="469" spans="1:19">
      <c r="A469" s="130" t="s">
        <v>4079</v>
      </c>
      <c r="B469" s="130" t="s">
        <v>3982</v>
      </c>
      <c r="C469" s="130" t="s">
        <v>3994</v>
      </c>
      <c r="D469" s="130" t="s">
        <v>2571</v>
      </c>
      <c r="E469" s="130" t="s">
        <v>2734</v>
      </c>
      <c r="F469" s="130" t="s">
        <v>4000</v>
      </c>
      <c r="G469" t="s">
        <v>12259</v>
      </c>
      <c r="H469" s="130" t="s">
        <v>4079</v>
      </c>
      <c r="I469" s="130" t="s">
        <v>3982</v>
      </c>
      <c r="J469" s="130" t="s">
        <v>3994</v>
      </c>
      <c r="K469" s="130" t="s">
        <v>3947</v>
      </c>
      <c r="L469" s="130" t="s">
        <v>2734</v>
      </c>
      <c r="M469" s="130" t="s">
        <v>4010</v>
      </c>
      <c r="P469" s="113" t="s">
        <v>3874</v>
      </c>
      <c r="Q469" s="130" t="s">
        <v>6868</v>
      </c>
      <c r="R469" s="113" t="s">
        <v>3918</v>
      </c>
      <c r="S469" s="130" t="s">
        <v>6883</v>
      </c>
    </row>
    <row r="470" spans="1:19">
      <c r="A470" s="130" t="s">
        <v>4079</v>
      </c>
      <c r="B470" s="130" t="s">
        <v>3982</v>
      </c>
      <c r="C470" s="130" t="s">
        <v>4001</v>
      </c>
      <c r="D470" s="130" t="s">
        <v>3984</v>
      </c>
      <c r="E470" s="130" t="s">
        <v>2556</v>
      </c>
      <c r="F470" s="130" t="s">
        <v>4002</v>
      </c>
      <c r="G470" t="s">
        <v>12259</v>
      </c>
      <c r="H470" s="130" t="s">
        <v>4079</v>
      </c>
      <c r="I470" s="130" t="s">
        <v>3982</v>
      </c>
      <c r="J470" s="130" t="s">
        <v>4001</v>
      </c>
      <c r="K470" s="130" t="s">
        <v>3918</v>
      </c>
      <c r="L470" s="130" t="s">
        <v>2556</v>
      </c>
      <c r="M470" s="130" t="s">
        <v>4119</v>
      </c>
      <c r="P470" s="113" t="s">
        <v>3874</v>
      </c>
      <c r="Q470" s="130" t="s">
        <v>3849</v>
      </c>
      <c r="R470" s="113" t="s">
        <v>3918</v>
      </c>
      <c r="S470" s="130" t="s">
        <v>6886</v>
      </c>
    </row>
    <row r="471" spans="1:19">
      <c r="A471" s="130" t="s">
        <v>4079</v>
      </c>
      <c r="B471" s="130" t="s">
        <v>3982</v>
      </c>
      <c r="C471" s="130" t="s">
        <v>4001</v>
      </c>
      <c r="D471" s="130" t="s">
        <v>3984</v>
      </c>
      <c r="E471" s="130" t="s">
        <v>3986</v>
      </c>
      <c r="F471" s="130" t="s">
        <v>4003</v>
      </c>
      <c r="G471" t="s">
        <v>12259</v>
      </c>
      <c r="H471" s="130" t="s">
        <v>4079</v>
      </c>
      <c r="I471" s="130" t="s">
        <v>3982</v>
      </c>
      <c r="J471" s="130" t="s">
        <v>4001</v>
      </c>
      <c r="K471" s="130" t="s">
        <v>3918</v>
      </c>
      <c r="L471" s="130" t="s">
        <v>3986</v>
      </c>
      <c r="M471" s="130" t="s">
        <v>4120</v>
      </c>
      <c r="P471" s="113" t="s">
        <v>3874</v>
      </c>
      <c r="Q471" s="130" t="s">
        <v>6873</v>
      </c>
      <c r="R471" s="113" t="s">
        <v>3918</v>
      </c>
      <c r="S471" s="130" t="s">
        <v>6889</v>
      </c>
    </row>
    <row r="472" spans="1:19">
      <c r="A472" s="130" t="s">
        <v>4079</v>
      </c>
      <c r="B472" s="130" t="s">
        <v>3982</v>
      </c>
      <c r="C472" s="130" t="s">
        <v>4001</v>
      </c>
      <c r="D472" s="130" t="s">
        <v>3984</v>
      </c>
      <c r="E472" s="130" t="s">
        <v>3988</v>
      </c>
      <c r="F472" s="130" t="s">
        <v>4004</v>
      </c>
      <c r="G472" t="s">
        <v>12259</v>
      </c>
      <c r="H472" s="130" t="s">
        <v>4079</v>
      </c>
      <c r="I472" s="130" t="s">
        <v>3982</v>
      </c>
      <c r="J472" s="130" t="s">
        <v>4001</v>
      </c>
      <c r="K472" s="130" t="s">
        <v>3918</v>
      </c>
      <c r="L472" s="130" t="s">
        <v>3988</v>
      </c>
      <c r="M472" s="130" t="s">
        <v>4121</v>
      </c>
      <c r="P472" s="113" t="s">
        <v>3874</v>
      </c>
      <c r="Q472" s="130" t="s">
        <v>6876</v>
      </c>
      <c r="R472" s="113" t="s">
        <v>3918</v>
      </c>
      <c r="S472" s="130" t="s">
        <v>6892</v>
      </c>
    </row>
    <row r="473" spans="1:19">
      <c r="A473" s="130" t="s">
        <v>4079</v>
      </c>
      <c r="B473" s="130" t="s">
        <v>3982</v>
      </c>
      <c r="C473" s="130" t="s">
        <v>4001</v>
      </c>
      <c r="D473" s="130" t="s">
        <v>3984</v>
      </c>
      <c r="E473" s="130" t="s">
        <v>3990</v>
      </c>
      <c r="F473" s="130" t="s">
        <v>4004</v>
      </c>
      <c r="G473" t="s">
        <v>12259</v>
      </c>
      <c r="H473" s="130" t="s">
        <v>4079</v>
      </c>
      <c r="I473" s="130" t="s">
        <v>3982</v>
      </c>
      <c r="J473" s="130" t="s">
        <v>4001</v>
      </c>
      <c r="K473" s="130" t="s">
        <v>3918</v>
      </c>
      <c r="L473" s="130" t="s">
        <v>3990</v>
      </c>
      <c r="M473" s="130" t="s">
        <v>4121</v>
      </c>
      <c r="P473" s="113" t="s">
        <v>3874</v>
      </c>
      <c r="Q473" s="130" t="s">
        <v>6879</v>
      </c>
      <c r="R473" s="113" t="s">
        <v>3918</v>
      </c>
      <c r="S473" s="130" t="s">
        <v>6895</v>
      </c>
    </row>
    <row r="474" spans="1:19">
      <c r="A474" s="130" t="s">
        <v>4079</v>
      </c>
      <c r="B474" s="130" t="s">
        <v>3982</v>
      </c>
      <c r="C474" s="130" t="s">
        <v>4001</v>
      </c>
      <c r="D474" s="130" t="s">
        <v>2571</v>
      </c>
      <c r="E474" s="130" t="s">
        <v>2556</v>
      </c>
      <c r="F474" s="130" t="s">
        <v>3999</v>
      </c>
      <c r="G474" t="s">
        <v>12259</v>
      </c>
      <c r="H474" s="130" t="s">
        <v>4079</v>
      </c>
      <c r="I474" s="130" t="s">
        <v>3982</v>
      </c>
      <c r="J474" s="130" t="s">
        <v>4001</v>
      </c>
      <c r="K474" s="130" t="s">
        <v>3947</v>
      </c>
      <c r="L474" s="130" t="s">
        <v>2556</v>
      </c>
      <c r="M474" s="130" t="s">
        <v>4118</v>
      </c>
      <c r="P474" s="113" t="s">
        <v>3874</v>
      </c>
      <c r="Q474" s="130" t="s">
        <v>6882</v>
      </c>
      <c r="R474" s="113" t="s">
        <v>3918</v>
      </c>
      <c r="S474" s="130" t="s">
        <v>6898</v>
      </c>
    </row>
    <row r="475" spans="1:19">
      <c r="A475" s="130" t="s">
        <v>4079</v>
      </c>
      <c r="B475" s="130" t="s">
        <v>3982</v>
      </c>
      <c r="C475" s="130" t="s">
        <v>4001</v>
      </c>
      <c r="D475" s="130" t="s">
        <v>2571</v>
      </c>
      <c r="E475" s="130" t="s">
        <v>3986</v>
      </c>
      <c r="F475" s="130" t="s">
        <v>3999</v>
      </c>
      <c r="G475" t="s">
        <v>12259</v>
      </c>
      <c r="H475" s="130" t="s">
        <v>4079</v>
      </c>
      <c r="I475" s="130" t="s">
        <v>3982</v>
      </c>
      <c r="J475" s="130" t="s">
        <v>4001</v>
      </c>
      <c r="K475" s="130" t="s">
        <v>3947</v>
      </c>
      <c r="L475" s="130" t="s">
        <v>3986</v>
      </c>
      <c r="M475" s="130" t="s">
        <v>4118</v>
      </c>
      <c r="P475" s="113" t="s">
        <v>3874</v>
      </c>
      <c r="Q475" s="130" t="s">
        <v>8459</v>
      </c>
      <c r="R475" s="113" t="s">
        <v>3918</v>
      </c>
      <c r="S475" s="130" t="s">
        <v>8475</v>
      </c>
    </row>
    <row r="476" spans="1:19">
      <c r="A476" s="130" t="s">
        <v>4079</v>
      </c>
      <c r="B476" s="130" t="s">
        <v>3982</v>
      </c>
      <c r="C476" s="130" t="s">
        <v>4001</v>
      </c>
      <c r="D476" s="130" t="s">
        <v>2571</v>
      </c>
      <c r="E476" s="130" t="s">
        <v>3988</v>
      </c>
      <c r="F476" s="130" t="s">
        <v>4005</v>
      </c>
      <c r="G476" t="s">
        <v>12259</v>
      </c>
      <c r="H476" s="130" t="s">
        <v>4079</v>
      </c>
      <c r="I476" s="130" t="s">
        <v>3982</v>
      </c>
      <c r="J476" s="130" t="s">
        <v>4001</v>
      </c>
      <c r="K476" s="130" t="s">
        <v>3947</v>
      </c>
      <c r="L476" s="130" t="s">
        <v>3988</v>
      </c>
      <c r="M476" s="130" t="s">
        <v>4092</v>
      </c>
      <c r="P476" s="113" t="s">
        <v>3874</v>
      </c>
      <c r="Q476" s="130" t="s">
        <v>8462</v>
      </c>
      <c r="R476" s="113" t="s">
        <v>3918</v>
      </c>
      <c r="S476" s="130" t="s">
        <v>8478</v>
      </c>
    </row>
    <row r="477" spans="1:19">
      <c r="A477" s="130" t="s">
        <v>4079</v>
      </c>
      <c r="B477" s="130" t="s">
        <v>3982</v>
      </c>
      <c r="C477" s="130" t="s">
        <v>4001</v>
      </c>
      <c r="D477" s="130" t="s">
        <v>2571</v>
      </c>
      <c r="E477" s="130" t="s">
        <v>3990</v>
      </c>
      <c r="F477" s="130" t="s">
        <v>4005</v>
      </c>
      <c r="G477" t="s">
        <v>12259</v>
      </c>
      <c r="H477" s="130" t="s">
        <v>4079</v>
      </c>
      <c r="I477" s="130" t="s">
        <v>3982</v>
      </c>
      <c r="J477" s="130" t="s">
        <v>4001</v>
      </c>
      <c r="K477" s="130" t="s">
        <v>3947</v>
      </c>
      <c r="L477" s="130" t="s">
        <v>3990</v>
      </c>
      <c r="M477" s="130" t="s">
        <v>4092</v>
      </c>
      <c r="P477" s="113" t="s">
        <v>3874</v>
      </c>
      <c r="Q477" s="130" t="s">
        <v>8465</v>
      </c>
      <c r="R477" s="113" t="s">
        <v>3918</v>
      </c>
      <c r="S477" s="130" t="s">
        <v>8481</v>
      </c>
    </row>
    <row r="478" spans="1:19">
      <c r="A478" s="130" t="s">
        <v>4079</v>
      </c>
      <c r="B478" s="130" t="s">
        <v>3982</v>
      </c>
      <c r="C478" s="130" t="s">
        <v>4001</v>
      </c>
      <c r="D478" s="130" t="s">
        <v>2571</v>
      </c>
      <c r="E478" s="130" t="s">
        <v>2734</v>
      </c>
      <c r="F478" s="130" t="s">
        <v>4006</v>
      </c>
      <c r="G478" t="s">
        <v>12259</v>
      </c>
      <c r="H478" s="130" t="s">
        <v>4079</v>
      </c>
      <c r="I478" s="130" t="s">
        <v>3982</v>
      </c>
      <c r="J478" s="130" t="s">
        <v>4001</v>
      </c>
      <c r="K478" s="130" t="s">
        <v>3947</v>
      </c>
      <c r="L478" s="130" t="s">
        <v>2734</v>
      </c>
      <c r="M478" s="130" t="s">
        <v>4122</v>
      </c>
      <c r="P478" s="113" t="s">
        <v>3874</v>
      </c>
      <c r="Q478" s="130" t="s">
        <v>8468</v>
      </c>
      <c r="R478" s="113" t="s">
        <v>3918</v>
      </c>
      <c r="S478" s="130" t="s">
        <v>8484</v>
      </c>
    </row>
    <row r="479" spans="1:19">
      <c r="A479" s="130" t="s">
        <v>4079</v>
      </c>
      <c r="B479" s="130" t="s">
        <v>3982</v>
      </c>
      <c r="C479" s="130" t="s">
        <v>4007</v>
      </c>
      <c r="D479" s="130" t="s">
        <v>3984</v>
      </c>
      <c r="E479" s="130" t="s">
        <v>2556</v>
      </c>
      <c r="F479" s="130" t="s">
        <v>2069</v>
      </c>
      <c r="G479" t="s">
        <v>12259</v>
      </c>
      <c r="H479" s="130" t="s">
        <v>4079</v>
      </c>
      <c r="I479" s="130" t="s">
        <v>3982</v>
      </c>
      <c r="J479" s="130" t="s">
        <v>4007</v>
      </c>
      <c r="K479" s="130" t="s">
        <v>3918</v>
      </c>
      <c r="L479" s="130" t="s">
        <v>2556</v>
      </c>
      <c r="M479" s="130" t="s">
        <v>4123</v>
      </c>
      <c r="P479" s="113" t="s">
        <v>3874</v>
      </c>
      <c r="Q479" s="130" t="s">
        <v>8471</v>
      </c>
      <c r="R479" s="113" t="s">
        <v>3918</v>
      </c>
      <c r="S479" s="130" t="s">
        <v>8487</v>
      </c>
    </row>
    <row r="480" spans="1:19">
      <c r="A480" s="130" t="s">
        <v>4079</v>
      </c>
      <c r="B480" s="130" t="s">
        <v>3982</v>
      </c>
      <c r="C480" s="130" t="s">
        <v>4007</v>
      </c>
      <c r="D480" s="130" t="s">
        <v>3984</v>
      </c>
      <c r="E480" s="130" t="s">
        <v>3986</v>
      </c>
      <c r="F480" s="130" t="s">
        <v>4008</v>
      </c>
      <c r="G480" t="s">
        <v>12259</v>
      </c>
      <c r="H480" s="130" t="s">
        <v>4079</v>
      </c>
      <c r="I480" s="130" t="s">
        <v>3982</v>
      </c>
      <c r="J480" s="130" t="s">
        <v>4007</v>
      </c>
      <c r="K480" s="130" t="s">
        <v>3918</v>
      </c>
      <c r="L480" s="130" t="s">
        <v>3986</v>
      </c>
      <c r="M480" s="130" t="s">
        <v>4124</v>
      </c>
      <c r="P480" s="113" t="s">
        <v>3874</v>
      </c>
      <c r="Q480" s="130" t="s">
        <v>8474</v>
      </c>
      <c r="R480" s="113" t="s">
        <v>3918</v>
      </c>
      <c r="S480" s="130" t="s">
        <v>8490</v>
      </c>
    </row>
    <row r="481" spans="1:19">
      <c r="A481" s="130" t="s">
        <v>4079</v>
      </c>
      <c r="B481" s="130" t="s">
        <v>3982</v>
      </c>
      <c r="C481" s="130" t="s">
        <v>4007</v>
      </c>
      <c r="D481" s="130" t="s">
        <v>3984</v>
      </c>
      <c r="E481" s="130" t="s">
        <v>3988</v>
      </c>
      <c r="F481" s="130" t="s">
        <v>4009</v>
      </c>
      <c r="G481" t="s">
        <v>12259</v>
      </c>
      <c r="H481" s="130" t="s">
        <v>4079</v>
      </c>
      <c r="I481" s="130" t="s">
        <v>3982</v>
      </c>
      <c r="J481" s="130" t="s">
        <v>4007</v>
      </c>
      <c r="K481" s="130" t="s">
        <v>3918</v>
      </c>
      <c r="L481" s="130" t="s">
        <v>3988</v>
      </c>
      <c r="M481" s="130" t="s">
        <v>4125</v>
      </c>
      <c r="P481" s="113" t="s">
        <v>3874</v>
      </c>
      <c r="Q481" s="130" t="s">
        <v>8477</v>
      </c>
      <c r="R481" s="113" t="s">
        <v>3918</v>
      </c>
      <c r="S481" s="130" t="s">
        <v>8493</v>
      </c>
    </row>
    <row r="482" spans="1:19">
      <c r="A482" s="130" t="s">
        <v>4079</v>
      </c>
      <c r="B482" s="130" t="s">
        <v>3982</v>
      </c>
      <c r="C482" s="130" t="s">
        <v>4007</v>
      </c>
      <c r="D482" s="130" t="s">
        <v>3984</v>
      </c>
      <c r="E482" s="130" t="s">
        <v>3990</v>
      </c>
      <c r="F482" s="130" t="s">
        <v>4009</v>
      </c>
      <c r="G482" t="s">
        <v>12259</v>
      </c>
      <c r="H482" s="130" t="s">
        <v>4079</v>
      </c>
      <c r="I482" s="130" t="s">
        <v>3982</v>
      </c>
      <c r="J482" s="130" t="s">
        <v>4007</v>
      </c>
      <c r="K482" s="130" t="s">
        <v>3918</v>
      </c>
      <c r="L482" s="130" t="s">
        <v>3990</v>
      </c>
      <c r="M482" s="130" t="s">
        <v>4125</v>
      </c>
      <c r="P482" s="113" t="s">
        <v>3874</v>
      </c>
      <c r="Q482" s="130" t="s">
        <v>8480</v>
      </c>
      <c r="R482" s="113" t="s">
        <v>3918</v>
      </c>
      <c r="S482" s="130" t="s">
        <v>8496</v>
      </c>
    </row>
    <row r="483" spans="1:19">
      <c r="A483" s="130" t="s">
        <v>4079</v>
      </c>
      <c r="B483" s="130" t="s">
        <v>3982</v>
      </c>
      <c r="C483" s="130" t="s">
        <v>4007</v>
      </c>
      <c r="D483" s="130" t="s">
        <v>2571</v>
      </c>
      <c r="E483" s="130" t="s">
        <v>2556</v>
      </c>
      <c r="F483" s="130" t="s">
        <v>4010</v>
      </c>
      <c r="G483" t="s">
        <v>12259</v>
      </c>
      <c r="H483" s="130" t="s">
        <v>4079</v>
      </c>
      <c r="I483" s="130" t="s">
        <v>3982</v>
      </c>
      <c r="J483" s="130" t="s">
        <v>4007</v>
      </c>
      <c r="K483" s="130" t="s">
        <v>3947</v>
      </c>
      <c r="L483" s="130" t="s">
        <v>2556</v>
      </c>
      <c r="M483" s="130" t="s">
        <v>4126</v>
      </c>
      <c r="P483" s="113" t="s">
        <v>3874</v>
      </c>
      <c r="Q483" s="130" t="s">
        <v>8483</v>
      </c>
      <c r="R483" s="113" t="s">
        <v>3918</v>
      </c>
      <c r="S483" s="130" t="s">
        <v>8498</v>
      </c>
    </row>
    <row r="484" spans="1:19">
      <c r="A484" s="130" t="s">
        <v>4079</v>
      </c>
      <c r="B484" s="130" t="s">
        <v>3982</v>
      </c>
      <c r="C484" s="130" t="s">
        <v>4007</v>
      </c>
      <c r="D484" s="130" t="s">
        <v>2571</v>
      </c>
      <c r="E484" s="130" t="s">
        <v>3986</v>
      </c>
      <c r="F484" s="130" t="s">
        <v>4010</v>
      </c>
      <c r="G484" t="s">
        <v>12259</v>
      </c>
      <c r="H484" s="130" t="s">
        <v>4079</v>
      </c>
      <c r="I484" s="130" t="s">
        <v>3982</v>
      </c>
      <c r="J484" s="130" t="s">
        <v>4007</v>
      </c>
      <c r="K484" s="130" t="s">
        <v>3947</v>
      </c>
      <c r="L484" s="130" t="s">
        <v>3986</v>
      </c>
      <c r="M484" s="130" t="s">
        <v>4126</v>
      </c>
      <c r="P484" s="113" t="s">
        <v>3874</v>
      </c>
      <c r="Q484" s="130" t="s">
        <v>8486</v>
      </c>
      <c r="R484" s="113" t="s">
        <v>3918</v>
      </c>
      <c r="S484" s="130" t="s">
        <v>8501</v>
      </c>
    </row>
    <row r="485" spans="1:19">
      <c r="A485" s="130" t="s">
        <v>4079</v>
      </c>
      <c r="B485" s="130" t="s">
        <v>3982</v>
      </c>
      <c r="C485" s="130" t="s">
        <v>4007</v>
      </c>
      <c r="D485" s="130" t="s">
        <v>2571</v>
      </c>
      <c r="E485" s="130" t="s">
        <v>3988</v>
      </c>
      <c r="F485" s="130" t="s">
        <v>4011</v>
      </c>
      <c r="G485" t="s">
        <v>12259</v>
      </c>
      <c r="H485" s="130" t="s">
        <v>4079</v>
      </c>
      <c r="I485" s="130" t="s">
        <v>3982</v>
      </c>
      <c r="J485" s="130" t="s">
        <v>4007</v>
      </c>
      <c r="K485" s="130" t="s">
        <v>3947</v>
      </c>
      <c r="L485" s="130" t="s">
        <v>3988</v>
      </c>
      <c r="M485" s="130" t="s">
        <v>4127</v>
      </c>
      <c r="P485" s="113" t="s">
        <v>3874</v>
      </c>
      <c r="Q485" s="130" t="s">
        <v>8489</v>
      </c>
      <c r="R485" s="113" t="s">
        <v>3918</v>
      </c>
      <c r="S485" s="130" t="s">
        <v>8504</v>
      </c>
    </row>
    <row r="486" spans="1:19">
      <c r="A486" s="130" t="s">
        <v>4079</v>
      </c>
      <c r="B486" s="130" t="s">
        <v>3982</v>
      </c>
      <c r="C486" s="130" t="s">
        <v>4007</v>
      </c>
      <c r="D486" s="130" t="s">
        <v>2571</v>
      </c>
      <c r="E486" s="130" t="s">
        <v>3990</v>
      </c>
      <c r="F486" s="130" t="s">
        <v>4011</v>
      </c>
      <c r="G486" t="s">
        <v>12259</v>
      </c>
      <c r="H486" s="130" t="s">
        <v>4079</v>
      </c>
      <c r="I486" s="130" t="s">
        <v>3982</v>
      </c>
      <c r="J486" s="130" t="s">
        <v>4007</v>
      </c>
      <c r="K486" s="130" t="s">
        <v>3947</v>
      </c>
      <c r="L486" s="130" t="s">
        <v>3990</v>
      </c>
      <c r="M486" s="130" t="s">
        <v>4127</v>
      </c>
      <c r="P486" s="113" t="s">
        <v>3874</v>
      </c>
      <c r="Q486" s="130" t="s">
        <v>8492</v>
      </c>
      <c r="R486" s="113" t="s">
        <v>3918</v>
      </c>
      <c r="S486" s="130" t="s">
        <v>8507</v>
      </c>
    </row>
    <row r="487" spans="1:19">
      <c r="A487" s="130" t="s">
        <v>4079</v>
      </c>
      <c r="B487" s="130" t="s">
        <v>3982</v>
      </c>
      <c r="C487" s="130" t="s">
        <v>4007</v>
      </c>
      <c r="D487" s="130" t="s">
        <v>2571</v>
      </c>
      <c r="E487" s="130" t="s">
        <v>2734</v>
      </c>
      <c r="F487" s="130" t="s">
        <v>4012</v>
      </c>
      <c r="G487" t="s">
        <v>12259</v>
      </c>
      <c r="H487" s="130" t="s">
        <v>4079</v>
      </c>
      <c r="I487" s="130" t="s">
        <v>3982</v>
      </c>
      <c r="J487" s="130" t="s">
        <v>4007</v>
      </c>
      <c r="K487" s="130" t="s">
        <v>3947</v>
      </c>
      <c r="L487" s="130" t="s">
        <v>2734</v>
      </c>
      <c r="M487" s="130" t="s">
        <v>4060</v>
      </c>
      <c r="P487" s="113" t="s">
        <v>3874</v>
      </c>
      <c r="Q487" s="130" t="s">
        <v>8495</v>
      </c>
      <c r="R487" s="113" t="s">
        <v>3918</v>
      </c>
      <c r="S487" s="130" t="s">
        <v>8510</v>
      </c>
    </row>
    <row r="488" spans="1:19">
      <c r="A488" s="130" t="s">
        <v>4079</v>
      </c>
      <c r="B488" s="130" t="s">
        <v>3982</v>
      </c>
      <c r="C488" s="130" t="s">
        <v>4013</v>
      </c>
      <c r="D488" s="130" t="s">
        <v>3984</v>
      </c>
      <c r="E488" s="130" t="s">
        <v>2556</v>
      </c>
      <c r="F488" s="130" t="s">
        <v>4014</v>
      </c>
      <c r="G488" t="s">
        <v>12259</v>
      </c>
      <c r="H488" s="130" t="s">
        <v>4079</v>
      </c>
      <c r="I488" s="130" t="s">
        <v>3982</v>
      </c>
      <c r="J488" s="130" t="s">
        <v>4013</v>
      </c>
      <c r="K488" s="130" t="s">
        <v>3918</v>
      </c>
      <c r="L488" s="130" t="s">
        <v>2556</v>
      </c>
      <c r="M488" s="130" t="s">
        <v>4046</v>
      </c>
      <c r="P488" s="113" t="s">
        <v>3874</v>
      </c>
      <c r="Q488" s="130" t="s">
        <v>3678</v>
      </c>
      <c r="R488" s="113" t="s">
        <v>3918</v>
      </c>
      <c r="S488" s="130" t="s">
        <v>5897</v>
      </c>
    </row>
    <row r="489" spans="1:19">
      <c r="A489" s="130" t="s">
        <v>4079</v>
      </c>
      <c r="B489" s="130" t="s">
        <v>3982</v>
      </c>
      <c r="C489" s="130" t="s">
        <v>4013</v>
      </c>
      <c r="D489" s="130" t="s">
        <v>3984</v>
      </c>
      <c r="E489" s="130" t="s">
        <v>3986</v>
      </c>
      <c r="F489" s="130" t="s">
        <v>4015</v>
      </c>
      <c r="G489" t="s">
        <v>12259</v>
      </c>
      <c r="H489" s="130" t="s">
        <v>4079</v>
      </c>
      <c r="I489" s="130" t="s">
        <v>3982</v>
      </c>
      <c r="J489" s="130" t="s">
        <v>4013</v>
      </c>
      <c r="K489" s="130" t="s">
        <v>3918</v>
      </c>
      <c r="L489" s="130" t="s">
        <v>3986</v>
      </c>
      <c r="M489" s="130" t="s">
        <v>4128</v>
      </c>
      <c r="P489" s="113" t="s">
        <v>3874</v>
      </c>
      <c r="Q489" s="130" t="s">
        <v>8500</v>
      </c>
      <c r="R489" s="113" t="s">
        <v>3918</v>
      </c>
      <c r="S489" s="130" t="s">
        <v>8515</v>
      </c>
    </row>
    <row r="490" spans="1:19">
      <c r="A490" s="130" t="s">
        <v>4079</v>
      </c>
      <c r="B490" s="130" t="s">
        <v>3982</v>
      </c>
      <c r="C490" s="130" t="s">
        <v>4013</v>
      </c>
      <c r="D490" s="130" t="s">
        <v>3984</v>
      </c>
      <c r="E490" s="130" t="s">
        <v>3988</v>
      </c>
      <c r="F490" s="130" t="s">
        <v>4016</v>
      </c>
      <c r="G490" t="s">
        <v>12259</v>
      </c>
      <c r="H490" s="130" t="s">
        <v>4079</v>
      </c>
      <c r="I490" s="130" t="s">
        <v>3982</v>
      </c>
      <c r="J490" s="130" t="s">
        <v>4013</v>
      </c>
      <c r="K490" s="130" t="s">
        <v>3918</v>
      </c>
      <c r="L490" s="130" t="s">
        <v>3988</v>
      </c>
      <c r="M490" s="130" t="s">
        <v>4129</v>
      </c>
      <c r="P490" s="113" t="s">
        <v>3874</v>
      </c>
      <c r="Q490" s="130" t="s">
        <v>8503</v>
      </c>
      <c r="R490" s="113" t="s">
        <v>3918</v>
      </c>
      <c r="S490" s="130" t="s">
        <v>8518</v>
      </c>
    </row>
    <row r="491" spans="1:19">
      <c r="A491" s="130" t="s">
        <v>4079</v>
      </c>
      <c r="B491" s="130" t="s">
        <v>3982</v>
      </c>
      <c r="C491" s="130" t="s">
        <v>4013</v>
      </c>
      <c r="D491" s="130" t="s">
        <v>3984</v>
      </c>
      <c r="E491" s="130" t="s">
        <v>3990</v>
      </c>
      <c r="F491" s="130" t="s">
        <v>4016</v>
      </c>
      <c r="G491" t="s">
        <v>12259</v>
      </c>
      <c r="H491" s="130" t="s">
        <v>4079</v>
      </c>
      <c r="I491" s="130" t="s">
        <v>3982</v>
      </c>
      <c r="J491" s="130" t="s">
        <v>4013</v>
      </c>
      <c r="K491" s="130" t="s">
        <v>3918</v>
      </c>
      <c r="L491" s="130" t="s">
        <v>3990</v>
      </c>
      <c r="M491" s="130" t="s">
        <v>4129</v>
      </c>
      <c r="P491" s="113" t="s">
        <v>3874</v>
      </c>
      <c r="Q491" s="130" t="s">
        <v>8506</v>
      </c>
      <c r="R491" s="113" t="s">
        <v>3918</v>
      </c>
      <c r="S491" s="130" t="s">
        <v>8521</v>
      </c>
    </row>
    <row r="492" spans="1:19">
      <c r="A492" s="130" t="s">
        <v>4079</v>
      </c>
      <c r="B492" s="130" t="s">
        <v>3982</v>
      </c>
      <c r="C492" s="130" t="s">
        <v>4013</v>
      </c>
      <c r="D492" s="130" t="s">
        <v>2571</v>
      </c>
      <c r="E492" s="130" t="s">
        <v>2556</v>
      </c>
      <c r="F492" s="130" t="s">
        <v>4017</v>
      </c>
      <c r="G492" t="s">
        <v>12259</v>
      </c>
      <c r="H492" s="130" t="s">
        <v>4079</v>
      </c>
      <c r="I492" s="130" t="s">
        <v>3982</v>
      </c>
      <c r="J492" s="130" t="s">
        <v>4013</v>
      </c>
      <c r="K492" s="130" t="s">
        <v>3947</v>
      </c>
      <c r="L492" s="130" t="s">
        <v>2556</v>
      </c>
      <c r="M492" s="130" t="s">
        <v>4130</v>
      </c>
      <c r="P492" s="113" t="s">
        <v>3874</v>
      </c>
      <c r="Q492" s="130" t="s">
        <v>8509</v>
      </c>
      <c r="R492" s="113" t="s">
        <v>3918</v>
      </c>
      <c r="S492" s="130" t="s">
        <v>8524</v>
      </c>
    </row>
    <row r="493" spans="1:19">
      <c r="A493" s="130" t="s">
        <v>4079</v>
      </c>
      <c r="B493" s="130" t="s">
        <v>3982</v>
      </c>
      <c r="C493" s="130" t="s">
        <v>4013</v>
      </c>
      <c r="D493" s="130" t="s">
        <v>2571</v>
      </c>
      <c r="E493" s="130" t="s">
        <v>3986</v>
      </c>
      <c r="F493" s="130" t="s">
        <v>4017</v>
      </c>
      <c r="G493" t="s">
        <v>12259</v>
      </c>
      <c r="H493" s="130" t="s">
        <v>4079</v>
      </c>
      <c r="I493" s="130" t="s">
        <v>3982</v>
      </c>
      <c r="J493" s="130" t="s">
        <v>4013</v>
      </c>
      <c r="K493" s="130" t="s">
        <v>3947</v>
      </c>
      <c r="L493" s="130" t="s">
        <v>3986</v>
      </c>
      <c r="M493" s="130" t="s">
        <v>4130</v>
      </c>
      <c r="P493" s="113" t="s">
        <v>3874</v>
      </c>
      <c r="Q493" s="130" t="s">
        <v>8512</v>
      </c>
      <c r="R493" s="113" t="s">
        <v>3918</v>
      </c>
      <c r="S493" s="130" t="s">
        <v>8527</v>
      </c>
    </row>
    <row r="494" spans="1:19">
      <c r="A494" s="130" t="s">
        <v>4079</v>
      </c>
      <c r="B494" s="130" t="s">
        <v>3982</v>
      </c>
      <c r="C494" s="130" t="s">
        <v>4013</v>
      </c>
      <c r="D494" s="130" t="s">
        <v>2571</v>
      </c>
      <c r="E494" s="130" t="s">
        <v>3988</v>
      </c>
      <c r="F494" s="130" t="s">
        <v>4018</v>
      </c>
      <c r="G494" t="s">
        <v>12259</v>
      </c>
      <c r="H494" s="130" t="s">
        <v>4079</v>
      </c>
      <c r="I494" s="130" t="s">
        <v>3982</v>
      </c>
      <c r="J494" s="130" t="s">
        <v>4013</v>
      </c>
      <c r="K494" s="130" t="s">
        <v>3947</v>
      </c>
      <c r="L494" s="130" t="s">
        <v>3988</v>
      </c>
      <c r="M494" s="130" t="s">
        <v>4052</v>
      </c>
      <c r="P494" s="113" t="s">
        <v>3874</v>
      </c>
      <c r="Q494" s="130" t="s">
        <v>8514</v>
      </c>
      <c r="R494" s="113" t="s">
        <v>3918</v>
      </c>
      <c r="S494" s="130" t="s">
        <v>8530</v>
      </c>
    </row>
    <row r="495" spans="1:19">
      <c r="A495" s="130" t="s">
        <v>4079</v>
      </c>
      <c r="B495" s="130" t="s">
        <v>3982</v>
      </c>
      <c r="C495" s="130" t="s">
        <v>4013</v>
      </c>
      <c r="D495" s="130" t="s">
        <v>2571</v>
      </c>
      <c r="E495" s="130" t="s">
        <v>3990</v>
      </c>
      <c r="F495" s="130" t="s">
        <v>4018</v>
      </c>
      <c r="G495" t="s">
        <v>12259</v>
      </c>
      <c r="H495" s="130" t="s">
        <v>4079</v>
      </c>
      <c r="I495" s="130" t="s">
        <v>3982</v>
      </c>
      <c r="J495" s="130" t="s">
        <v>4013</v>
      </c>
      <c r="K495" s="130" t="s">
        <v>3947</v>
      </c>
      <c r="L495" s="130" t="s">
        <v>3990</v>
      </c>
      <c r="M495" s="130" t="s">
        <v>4052</v>
      </c>
      <c r="P495" s="113" t="s">
        <v>3874</v>
      </c>
      <c r="Q495" s="130" t="s">
        <v>8517</v>
      </c>
      <c r="R495" s="113" t="s">
        <v>3918</v>
      </c>
      <c r="S495" s="130" t="s">
        <v>8533</v>
      </c>
    </row>
    <row r="496" spans="1:19">
      <c r="A496" s="130" t="s">
        <v>4079</v>
      </c>
      <c r="B496" s="130" t="s">
        <v>3982</v>
      </c>
      <c r="C496" s="130" t="s">
        <v>4013</v>
      </c>
      <c r="D496" s="130" t="s">
        <v>2571</v>
      </c>
      <c r="E496" s="130" t="s">
        <v>2734</v>
      </c>
      <c r="F496" s="130" t="s">
        <v>4019</v>
      </c>
      <c r="G496" t="s">
        <v>12259</v>
      </c>
      <c r="H496" s="130" t="s">
        <v>4079</v>
      </c>
      <c r="I496" s="130" t="s">
        <v>3982</v>
      </c>
      <c r="J496" s="130" t="s">
        <v>4013</v>
      </c>
      <c r="K496" s="130" t="s">
        <v>3947</v>
      </c>
      <c r="L496" s="130" t="s">
        <v>2734</v>
      </c>
      <c r="M496" s="130" t="s">
        <v>4131</v>
      </c>
      <c r="P496" s="113" t="s">
        <v>3874</v>
      </c>
      <c r="Q496" s="130" t="s">
        <v>8520</v>
      </c>
      <c r="R496" s="113" t="s">
        <v>3918</v>
      </c>
      <c r="S496" s="130" t="s">
        <v>8536</v>
      </c>
    </row>
    <row r="497" spans="1:19">
      <c r="A497" s="130" t="s">
        <v>4079</v>
      </c>
      <c r="B497" s="130" t="s">
        <v>3887</v>
      </c>
      <c r="C497" s="130" t="s">
        <v>3983</v>
      </c>
      <c r="D497" s="130" t="s">
        <v>3984</v>
      </c>
      <c r="E497" s="130" t="s">
        <v>2556</v>
      </c>
      <c r="F497" s="130" t="s">
        <v>4020</v>
      </c>
      <c r="G497" t="s">
        <v>12259</v>
      </c>
      <c r="H497" s="130" t="s">
        <v>4079</v>
      </c>
      <c r="I497" s="130" t="s">
        <v>3887</v>
      </c>
      <c r="J497" s="130" t="s">
        <v>3983</v>
      </c>
      <c r="K497" s="130" t="s">
        <v>3918</v>
      </c>
      <c r="L497" s="130" t="s">
        <v>2556</v>
      </c>
      <c r="M497" s="130" t="s">
        <v>4132</v>
      </c>
      <c r="P497" s="113" t="s">
        <v>3874</v>
      </c>
      <c r="Q497" s="130" t="s">
        <v>8523</v>
      </c>
      <c r="R497" s="113" t="s">
        <v>3918</v>
      </c>
      <c r="S497" s="130" t="s">
        <v>8539</v>
      </c>
    </row>
    <row r="498" spans="1:19">
      <c r="A498" s="130" t="s">
        <v>4079</v>
      </c>
      <c r="B498" s="130" t="s">
        <v>3887</v>
      </c>
      <c r="C498" s="130" t="s">
        <v>3983</v>
      </c>
      <c r="D498" s="130" t="s">
        <v>3984</v>
      </c>
      <c r="E498" s="130" t="s">
        <v>3986</v>
      </c>
      <c r="F498" s="130" t="s">
        <v>4021</v>
      </c>
      <c r="G498" t="s">
        <v>12259</v>
      </c>
      <c r="H498" s="130" t="s">
        <v>4079</v>
      </c>
      <c r="I498" s="130" t="s">
        <v>3887</v>
      </c>
      <c r="J498" s="130" t="s">
        <v>3983</v>
      </c>
      <c r="K498" s="130" t="s">
        <v>3918</v>
      </c>
      <c r="L498" s="130" t="s">
        <v>3986</v>
      </c>
      <c r="M498" s="130" t="s">
        <v>4045</v>
      </c>
      <c r="P498" s="113" t="s">
        <v>3874</v>
      </c>
      <c r="Q498" s="130" t="s">
        <v>8526</v>
      </c>
      <c r="R498" s="113" t="s">
        <v>3918</v>
      </c>
      <c r="S498" s="130" t="s">
        <v>8542</v>
      </c>
    </row>
    <row r="499" spans="1:19">
      <c r="A499" s="130" t="s">
        <v>4079</v>
      </c>
      <c r="B499" s="130" t="s">
        <v>3887</v>
      </c>
      <c r="C499" s="130" t="s">
        <v>3983</v>
      </c>
      <c r="D499" s="130" t="s">
        <v>3984</v>
      </c>
      <c r="E499" s="130" t="s">
        <v>3988</v>
      </c>
      <c r="F499" s="130" t="s">
        <v>4022</v>
      </c>
      <c r="G499" t="s">
        <v>12259</v>
      </c>
      <c r="H499" s="130" t="s">
        <v>4079</v>
      </c>
      <c r="I499" s="130" t="s">
        <v>3887</v>
      </c>
      <c r="J499" s="130" t="s">
        <v>3983</v>
      </c>
      <c r="K499" s="130" t="s">
        <v>3918</v>
      </c>
      <c r="L499" s="130" t="s">
        <v>3988</v>
      </c>
      <c r="M499" s="130" t="s">
        <v>4133</v>
      </c>
      <c r="P499" s="113" t="s">
        <v>3874</v>
      </c>
      <c r="Q499" s="130" t="s">
        <v>8529</v>
      </c>
      <c r="R499" s="113" t="s">
        <v>3918</v>
      </c>
      <c r="S499" s="130" t="s">
        <v>8545</v>
      </c>
    </row>
    <row r="500" spans="1:19">
      <c r="A500" s="130" t="s">
        <v>4079</v>
      </c>
      <c r="B500" s="130" t="s">
        <v>3887</v>
      </c>
      <c r="C500" s="130" t="s">
        <v>3983</v>
      </c>
      <c r="D500" s="130" t="s">
        <v>3984</v>
      </c>
      <c r="E500" s="130" t="s">
        <v>3990</v>
      </c>
      <c r="F500" s="130" t="s">
        <v>4022</v>
      </c>
      <c r="G500" t="s">
        <v>12259</v>
      </c>
      <c r="H500" s="130" t="s">
        <v>4079</v>
      </c>
      <c r="I500" s="130" t="s">
        <v>3887</v>
      </c>
      <c r="J500" s="130" t="s">
        <v>3983</v>
      </c>
      <c r="K500" s="130" t="s">
        <v>3918</v>
      </c>
      <c r="L500" s="130" t="s">
        <v>3990</v>
      </c>
      <c r="M500" s="130" t="s">
        <v>4133</v>
      </c>
      <c r="P500" s="113" t="s">
        <v>3874</v>
      </c>
      <c r="Q500" s="130" t="s">
        <v>8532</v>
      </c>
      <c r="R500" s="113" t="s">
        <v>3918</v>
      </c>
      <c r="S500" s="130" t="s">
        <v>8548</v>
      </c>
    </row>
    <row r="501" spans="1:19">
      <c r="A501" s="130" t="s">
        <v>4079</v>
      </c>
      <c r="B501" s="130" t="s">
        <v>3887</v>
      </c>
      <c r="C501" s="130" t="s">
        <v>3983</v>
      </c>
      <c r="D501" s="130" t="s">
        <v>2571</v>
      </c>
      <c r="E501" s="130" t="s">
        <v>2556</v>
      </c>
      <c r="F501" s="130" t="s">
        <v>4023</v>
      </c>
      <c r="G501" t="s">
        <v>12259</v>
      </c>
      <c r="H501" s="130" t="s">
        <v>4079</v>
      </c>
      <c r="I501" s="130" t="s">
        <v>3887</v>
      </c>
      <c r="J501" s="130" t="s">
        <v>3983</v>
      </c>
      <c r="K501" s="130" t="s">
        <v>3947</v>
      </c>
      <c r="L501" s="130" t="s">
        <v>2556</v>
      </c>
      <c r="M501" s="130" t="s">
        <v>4069</v>
      </c>
      <c r="P501" s="113" t="s">
        <v>3874</v>
      </c>
      <c r="Q501" s="130" t="s">
        <v>8535</v>
      </c>
      <c r="R501" s="113" t="s">
        <v>3918</v>
      </c>
      <c r="S501" s="130" t="s">
        <v>8551</v>
      </c>
    </row>
    <row r="502" spans="1:19">
      <c r="A502" s="130" t="s">
        <v>4079</v>
      </c>
      <c r="B502" s="130" t="s">
        <v>3887</v>
      </c>
      <c r="C502" s="130" t="s">
        <v>3983</v>
      </c>
      <c r="D502" s="130" t="s">
        <v>2571</v>
      </c>
      <c r="E502" s="130" t="s">
        <v>3986</v>
      </c>
      <c r="F502" s="130" t="s">
        <v>4023</v>
      </c>
      <c r="G502" t="s">
        <v>12259</v>
      </c>
      <c r="H502" s="130" t="s">
        <v>4079</v>
      </c>
      <c r="I502" s="130" t="s">
        <v>3887</v>
      </c>
      <c r="J502" s="130" t="s">
        <v>3983</v>
      </c>
      <c r="K502" s="130" t="s">
        <v>3947</v>
      </c>
      <c r="L502" s="130" t="s">
        <v>3986</v>
      </c>
      <c r="M502" s="130" t="s">
        <v>4069</v>
      </c>
      <c r="P502" s="113" t="s">
        <v>3874</v>
      </c>
      <c r="Q502" s="130" t="s">
        <v>8538</v>
      </c>
      <c r="R502" s="113" t="s">
        <v>3918</v>
      </c>
      <c r="S502" s="130" t="s">
        <v>8554</v>
      </c>
    </row>
    <row r="503" spans="1:19">
      <c r="A503" s="130" t="s">
        <v>4079</v>
      </c>
      <c r="B503" s="130" t="s">
        <v>3887</v>
      </c>
      <c r="C503" s="130" t="s">
        <v>3983</v>
      </c>
      <c r="D503" s="130" t="s">
        <v>2571</v>
      </c>
      <c r="E503" s="130" t="s">
        <v>3988</v>
      </c>
      <c r="F503" s="130" t="s">
        <v>4024</v>
      </c>
      <c r="G503" t="s">
        <v>12259</v>
      </c>
      <c r="H503" s="130" t="s">
        <v>4079</v>
      </c>
      <c r="I503" s="130" t="s">
        <v>3887</v>
      </c>
      <c r="J503" s="130" t="s">
        <v>3983</v>
      </c>
      <c r="K503" s="130" t="s">
        <v>3947</v>
      </c>
      <c r="L503" s="130" t="s">
        <v>3988</v>
      </c>
      <c r="M503" s="130" t="s">
        <v>4018</v>
      </c>
      <c r="P503" s="113" t="s">
        <v>3874</v>
      </c>
      <c r="Q503" s="130" t="s">
        <v>8541</v>
      </c>
      <c r="R503" s="113" t="s">
        <v>3918</v>
      </c>
      <c r="S503" s="130" t="s">
        <v>8556</v>
      </c>
    </row>
    <row r="504" spans="1:19">
      <c r="A504" s="130" t="s">
        <v>4079</v>
      </c>
      <c r="B504" s="130" t="s">
        <v>3887</v>
      </c>
      <c r="C504" s="130" t="s">
        <v>3983</v>
      </c>
      <c r="D504" s="130" t="s">
        <v>2571</v>
      </c>
      <c r="E504" s="130" t="s">
        <v>3990</v>
      </c>
      <c r="F504" s="130" t="s">
        <v>4024</v>
      </c>
      <c r="G504" t="s">
        <v>12259</v>
      </c>
      <c r="H504" s="130" t="s">
        <v>4079</v>
      </c>
      <c r="I504" s="130" t="s">
        <v>3887</v>
      </c>
      <c r="J504" s="130" t="s">
        <v>3983</v>
      </c>
      <c r="K504" s="130" t="s">
        <v>3947</v>
      </c>
      <c r="L504" s="130" t="s">
        <v>3990</v>
      </c>
      <c r="M504" s="130" t="s">
        <v>4018</v>
      </c>
      <c r="P504" s="113" t="s">
        <v>3874</v>
      </c>
      <c r="Q504" s="130" t="s">
        <v>8544</v>
      </c>
      <c r="R504" s="113" t="s">
        <v>3918</v>
      </c>
      <c r="S504" s="130" t="s">
        <v>8559</v>
      </c>
    </row>
    <row r="505" spans="1:19">
      <c r="A505" s="130" t="s">
        <v>4079</v>
      </c>
      <c r="B505" s="130" t="s">
        <v>3887</v>
      </c>
      <c r="C505" s="130" t="s">
        <v>3983</v>
      </c>
      <c r="D505" s="130" t="s">
        <v>2571</v>
      </c>
      <c r="E505" s="130" t="s">
        <v>2734</v>
      </c>
      <c r="F505" s="130" t="s">
        <v>4025</v>
      </c>
      <c r="G505" t="s">
        <v>12259</v>
      </c>
      <c r="H505" s="130" t="s">
        <v>4079</v>
      </c>
      <c r="I505" s="130" t="s">
        <v>3887</v>
      </c>
      <c r="J505" s="130" t="s">
        <v>3983</v>
      </c>
      <c r="K505" s="130" t="s">
        <v>3947</v>
      </c>
      <c r="L505" s="130" t="s">
        <v>2734</v>
      </c>
      <c r="M505" s="130" t="s">
        <v>4044</v>
      </c>
      <c r="P505" s="113" t="s">
        <v>3874</v>
      </c>
      <c r="Q505" s="130" t="s">
        <v>8547</v>
      </c>
      <c r="R505" s="113" t="s">
        <v>3918</v>
      </c>
      <c r="S505" s="130" t="s">
        <v>8562</v>
      </c>
    </row>
    <row r="506" spans="1:19">
      <c r="A506" s="130" t="s">
        <v>4079</v>
      </c>
      <c r="B506" s="130" t="s">
        <v>3887</v>
      </c>
      <c r="C506" s="130" t="s">
        <v>3994</v>
      </c>
      <c r="D506" s="130" t="s">
        <v>3984</v>
      </c>
      <c r="E506" s="130" t="s">
        <v>2556</v>
      </c>
      <c r="F506" s="130" t="s">
        <v>4026</v>
      </c>
      <c r="G506" t="s">
        <v>12259</v>
      </c>
      <c r="H506" s="130" t="s">
        <v>4079</v>
      </c>
      <c r="I506" s="130" t="s">
        <v>3887</v>
      </c>
      <c r="J506" s="130" t="s">
        <v>3994</v>
      </c>
      <c r="K506" s="130" t="s">
        <v>3918</v>
      </c>
      <c r="L506" s="130" t="s">
        <v>2556</v>
      </c>
      <c r="M506" s="130" t="s">
        <v>4134</v>
      </c>
      <c r="P506" s="113" t="s">
        <v>3874</v>
      </c>
      <c r="Q506" s="130" t="s">
        <v>8550</v>
      </c>
      <c r="R506" s="113" t="s">
        <v>3918</v>
      </c>
      <c r="S506" s="130" t="s">
        <v>8565</v>
      </c>
    </row>
    <row r="507" spans="1:19">
      <c r="A507" s="130" t="s">
        <v>4079</v>
      </c>
      <c r="B507" s="130" t="s">
        <v>3887</v>
      </c>
      <c r="C507" s="130" t="s">
        <v>3994</v>
      </c>
      <c r="D507" s="130" t="s">
        <v>3984</v>
      </c>
      <c r="E507" s="130" t="s">
        <v>3986</v>
      </c>
      <c r="F507" s="130" t="s">
        <v>4027</v>
      </c>
      <c r="G507" t="s">
        <v>12259</v>
      </c>
      <c r="H507" s="130" t="s">
        <v>4079</v>
      </c>
      <c r="I507" s="130" t="s">
        <v>3887</v>
      </c>
      <c r="J507" s="130" t="s">
        <v>3994</v>
      </c>
      <c r="K507" s="130" t="s">
        <v>3918</v>
      </c>
      <c r="L507" s="130" t="s">
        <v>3986</v>
      </c>
      <c r="M507" s="130" t="s">
        <v>4135</v>
      </c>
      <c r="P507" s="113" t="s">
        <v>3874</v>
      </c>
      <c r="Q507" s="130" t="s">
        <v>8553</v>
      </c>
      <c r="R507" s="113" t="s">
        <v>3918</v>
      </c>
      <c r="S507" s="130" t="s">
        <v>8568</v>
      </c>
    </row>
    <row r="508" spans="1:19">
      <c r="A508" s="130" t="s">
        <v>4079</v>
      </c>
      <c r="B508" s="130" t="s">
        <v>3887</v>
      </c>
      <c r="C508" s="130" t="s">
        <v>3994</v>
      </c>
      <c r="D508" s="130" t="s">
        <v>3984</v>
      </c>
      <c r="E508" s="130" t="s">
        <v>3988</v>
      </c>
      <c r="F508" s="130" t="s">
        <v>4028</v>
      </c>
      <c r="G508" t="s">
        <v>12259</v>
      </c>
      <c r="H508" s="130" t="s">
        <v>4079</v>
      </c>
      <c r="I508" s="130" t="s">
        <v>3887</v>
      </c>
      <c r="J508" s="130" t="s">
        <v>3994</v>
      </c>
      <c r="K508" s="130" t="s">
        <v>3918</v>
      </c>
      <c r="L508" s="130" t="s">
        <v>3988</v>
      </c>
      <c r="M508" s="130" t="s">
        <v>4136</v>
      </c>
      <c r="P508" s="113" t="s">
        <v>3874</v>
      </c>
      <c r="Q508" s="130" t="s">
        <v>3680</v>
      </c>
      <c r="R508" s="113" t="s">
        <v>3918</v>
      </c>
      <c r="S508" s="130" t="s">
        <v>8571</v>
      </c>
    </row>
    <row r="509" spans="1:19">
      <c r="A509" s="130" t="s">
        <v>4079</v>
      </c>
      <c r="B509" s="130" t="s">
        <v>3887</v>
      </c>
      <c r="C509" s="130" t="s">
        <v>3994</v>
      </c>
      <c r="D509" s="130" t="s">
        <v>3984</v>
      </c>
      <c r="E509" s="130" t="s">
        <v>3990</v>
      </c>
      <c r="F509" s="130" t="s">
        <v>4028</v>
      </c>
      <c r="G509" t="s">
        <v>12259</v>
      </c>
      <c r="H509" s="130" t="s">
        <v>4079</v>
      </c>
      <c r="I509" s="130" t="s">
        <v>3887</v>
      </c>
      <c r="J509" s="130" t="s">
        <v>3994</v>
      </c>
      <c r="K509" s="130" t="s">
        <v>3918</v>
      </c>
      <c r="L509" s="130" t="s">
        <v>3990</v>
      </c>
      <c r="M509" s="130" t="s">
        <v>4136</v>
      </c>
      <c r="P509" s="113" t="s">
        <v>3874</v>
      </c>
      <c r="Q509" s="130" t="s">
        <v>8558</v>
      </c>
      <c r="R509" s="113" t="s">
        <v>3918</v>
      </c>
      <c r="S509" s="130" t="s">
        <v>8574</v>
      </c>
    </row>
    <row r="510" spans="1:19">
      <c r="A510" s="130" t="s">
        <v>4079</v>
      </c>
      <c r="B510" s="130" t="s">
        <v>3887</v>
      </c>
      <c r="C510" s="130" t="s">
        <v>3994</v>
      </c>
      <c r="D510" s="130" t="s">
        <v>2571</v>
      </c>
      <c r="E510" s="130" t="s">
        <v>2556</v>
      </c>
      <c r="F510" s="130" t="s">
        <v>4029</v>
      </c>
      <c r="G510" t="s">
        <v>12259</v>
      </c>
      <c r="H510" s="130" t="s">
        <v>4079</v>
      </c>
      <c r="I510" s="130" t="s">
        <v>3887</v>
      </c>
      <c r="J510" s="130" t="s">
        <v>3994</v>
      </c>
      <c r="K510" s="130" t="s">
        <v>3947</v>
      </c>
      <c r="L510" s="130" t="s">
        <v>2556</v>
      </c>
      <c r="M510" s="130" t="s">
        <v>4025</v>
      </c>
      <c r="P510" s="113" t="s">
        <v>3874</v>
      </c>
      <c r="Q510" s="130" t="s">
        <v>8561</v>
      </c>
      <c r="R510" s="113" t="s">
        <v>3918</v>
      </c>
      <c r="S510" s="130" t="s">
        <v>8577</v>
      </c>
    </row>
    <row r="511" spans="1:19">
      <c r="A511" s="130" t="s">
        <v>4079</v>
      </c>
      <c r="B511" s="130" t="s">
        <v>3887</v>
      </c>
      <c r="C511" s="130" t="s">
        <v>3994</v>
      </c>
      <c r="D511" s="130" t="s">
        <v>2571</v>
      </c>
      <c r="E511" s="130" t="s">
        <v>3986</v>
      </c>
      <c r="F511" s="130" t="s">
        <v>4029</v>
      </c>
      <c r="G511" t="s">
        <v>12259</v>
      </c>
      <c r="H511" s="130" t="s">
        <v>4079</v>
      </c>
      <c r="I511" s="130" t="s">
        <v>3887</v>
      </c>
      <c r="J511" s="130" t="s">
        <v>3994</v>
      </c>
      <c r="K511" s="130" t="s">
        <v>3947</v>
      </c>
      <c r="L511" s="130" t="s">
        <v>3986</v>
      </c>
      <c r="M511" s="130" t="s">
        <v>4025</v>
      </c>
      <c r="P511" s="113" t="s">
        <v>3874</v>
      </c>
      <c r="Q511" s="130" t="s">
        <v>8564</v>
      </c>
      <c r="R511" s="113" t="s">
        <v>3918</v>
      </c>
      <c r="S511" s="130" t="s">
        <v>8580</v>
      </c>
    </row>
    <row r="512" spans="1:19">
      <c r="A512" s="130" t="s">
        <v>4079</v>
      </c>
      <c r="B512" s="130" t="s">
        <v>3887</v>
      </c>
      <c r="C512" s="130" t="s">
        <v>3994</v>
      </c>
      <c r="D512" s="130" t="s">
        <v>2571</v>
      </c>
      <c r="E512" s="130" t="s">
        <v>3988</v>
      </c>
      <c r="F512" s="130" t="s">
        <v>4025</v>
      </c>
      <c r="G512" t="s">
        <v>12259</v>
      </c>
      <c r="H512" s="130" t="s">
        <v>4079</v>
      </c>
      <c r="I512" s="130" t="s">
        <v>3887</v>
      </c>
      <c r="J512" s="130" t="s">
        <v>3994</v>
      </c>
      <c r="K512" s="130" t="s">
        <v>3947</v>
      </c>
      <c r="L512" s="130" t="s">
        <v>3988</v>
      </c>
      <c r="M512" s="130" t="s">
        <v>4044</v>
      </c>
      <c r="P512" s="113" t="s">
        <v>3874</v>
      </c>
      <c r="Q512" s="130" t="s">
        <v>8567</v>
      </c>
      <c r="R512" s="113" t="s">
        <v>3918</v>
      </c>
      <c r="S512" s="130" t="s">
        <v>8583</v>
      </c>
    </row>
    <row r="513" spans="1:19">
      <c r="A513" s="130" t="s">
        <v>4079</v>
      </c>
      <c r="B513" s="130" t="s">
        <v>3887</v>
      </c>
      <c r="C513" s="130" t="s">
        <v>3994</v>
      </c>
      <c r="D513" s="130" t="s">
        <v>2571</v>
      </c>
      <c r="E513" s="130" t="s">
        <v>3990</v>
      </c>
      <c r="F513" s="130" t="s">
        <v>4025</v>
      </c>
      <c r="G513" t="s">
        <v>12259</v>
      </c>
      <c r="H513" s="130" t="s">
        <v>4079</v>
      </c>
      <c r="I513" s="130" t="s">
        <v>3887</v>
      </c>
      <c r="J513" s="130" t="s">
        <v>3994</v>
      </c>
      <c r="K513" s="130" t="s">
        <v>3947</v>
      </c>
      <c r="L513" s="130" t="s">
        <v>3990</v>
      </c>
      <c r="M513" s="130" t="s">
        <v>4044</v>
      </c>
      <c r="P513" s="113" t="s">
        <v>3874</v>
      </c>
      <c r="Q513" s="130" t="s">
        <v>8570</v>
      </c>
      <c r="R513" s="113" t="s">
        <v>3918</v>
      </c>
      <c r="S513" s="130" t="s">
        <v>8586</v>
      </c>
    </row>
    <row r="514" spans="1:19">
      <c r="A514" s="130" t="s">
        <v>4079</v>
      </c>
      <c r="B514" s="130" t="s">
        <v>3887</v>
      </c>
      <c r="C514" s="130" t="s">
        <v>3994</v>
      </c>
      <c r="D514" s="130" t="s">
        <v>2571</v>
      </c>
      <c r="E514" s="130" t="s">
        <v>2734</v>
      </c>
      <c r="F514" s="130" t="s">
        <v>4030</v>
      </c>
      <c r="G514" t="s">
        <v>12259</v>
      </c>
      <c r="H514" s="130" t="s">
        <v>4079</v>
      </c>
      <c r="I514" s="130" t="s">
        <v>3887</v>
      </c>
      <c r="J514" s="130" t="s">
        <v>3994</v>
      </c>
      <c r="K514" s="130" t="s">
        <v>3947</v>
      </c>
      <c r="L514" s="130" t="s">
        <v>2734</v>
      </c>
      <c r="M514" s="130" t="s">
        <v>4137</v>
      </c>
      <c r="P514" s="113" t="s">
        <v>3874</v>
      </c>
      <c r="Q514" s="130" t="s">
        <v>8573</v>
      </c>
      <c r="R514" s="113" t="s">
        <v>3918</v>
      </c>
      <c r="S514" s="130" t="s">
        <v>8589</v>
      </c>
    </row>
    <row r="515" spans="1:19">
      <c r="A515" s="130" t="s">
        <v>4079</v>
      </c>
      <c r="B515" s="130" t="s">
        <v>3887</v>
      </c>
      <c r="C515" s="130" t="s">
        <v>4001</v>
      </c>
      <c r="D515" s="130" t="s">
        <v>3984</v>
      </c>
      <c r="E515" s="130" t="s">
        <v>2556</v>
      </c>
      <c r="F515" s="130" t="s">
        <v>4031</v>
      </c>
      <c r="G515" t="s">
        <v>12259</v>
      </c>
      <c r="H515" s="130" t="s">
        <v>4079</v>
      </c>
      <c r="I515" s="130" t="s">
        <v>3887</v>
      </c>
      <c r="J515" s="130" t="s">
        <v>4001</v>
      </c>
      <c r="K515" s="130" t="s">
        <v>3918</v>
      </c>
      <c r="L515" s="130" t="s">
        <v>2556</v>
      </c>
      <c r="M515" s="130" t="s">
        <v>4138</v>
      </c>
      <c r="P515" s="113" t="s">
        <v>3874</v>
      </c>
      <c r="Q515" s="130" t="s">
        <v>8576</v>
      </c>
      <c r="R515" s="113" t="s">
        <v>3918</v>
      </c>
      <c r="S515" s="130" t="s">
        <v>8592</v>
      </c>
    </row>
    <row r="516" spans="1:19">
      <c r="A516" s="130" t="s">
        <v>4079</v>
      </c>
      <c r="B516" s="130" t="s">
        <v>3887</v>
      </c>
      <c r="C516" s="130" t="s">
        <v>4001</v>
      </c>
      <c r="D516" s="130" t="s">
        <v>3984</v>
      </c>
      <c r="E516" s="130" t="s">
        <v>3986</v>
      </c>
      <c r="F516" s="130" t="s">
        <v>4032</v>
      </c>
      <c r="G516" t="s">
        <v>12259</v>
      </c>
      <c r="H516" s="130" t="s">
        <v>4079</v>
      </c>
      <c r="I516" s="130" t="s">
        <v>3887</v>
      </c>
      <c r="J516" s="130" t="s">
        <v>4001</v>
      </c>
      <c r="K516" s="130" t="s">
        <v>3918</v>
      </c>
      <c r="L516" s="130" t="s">
        <v>3986</v>
      </c>
      <c r="M516" s="130" t="s">
        <v>4139</v>
      </c>
      <c r="P516" s="113" t="s">
        <v>3874</v>
      </c>
      <c r="Q516" s="130" t="s">
        <v>8579</v>
      </c>
      <c r="R516" s="113" t="s">
        <v>3918</v>
      </c>
      <c r="S516" s="130" t="s">
        <v>8595</v>
      </c>
    </row>
    <row r="517" spans="1:19">
      <c r="A517" s="130" t="s">
        <v>4079</v>
      </c>
      <c r="B517" s="130" t="s">
        <v>3887</v>
      </c>
      <c r="C517" s="130" t="s">
        <v>4001</v>
      </c>
      <c r="D517" s="130" t="s">
        <v>3984</v>
      </c>
      <c r="E517" s="130" t="s">
        <v>3988</v>
      </c>
      <c r="F517" s="130" t="s">
        <v>4033</v>
      </c>
      <c r="G517" t="s">
        <v>12259</v>
      </c>
      <c r="H517" s="130" t="s">
        <v>4079</v>
      </c>
      <c r="I517" s="130" t="s">
        <v>3887</v>
      </c>
      <c r="J517" s="130" t="s">
        <v>4001</v>
      </c>
      <c r="K517" s="130" t="s">
        <v>3918</v>
      </c>
      <c r="L517" s="130" t="s">
        <v>3988</v>
      </c>
      <c r="M517" s="130" t="s">
        <v>3989</v>
      </c>
      <c r="P517" s="113" t="s">
        <v>3874</v>
      </c>
      <c r="Q517" s="130" t="s">
        <v>8582</v>
      </c>
      <c r="R517" s="113" t="s">
        <v>3918</v>
      </c>
      <c r="S517" s="130" t="s">
        <v>3827</v>
      </c>
    </row>
    <row r="518" spans="1:19">
      <c r="A518" s="130" t="s">
        <v>4079</v>
      </c>
      <c r="B518" s="130" t="s">
        <v>3887</v>
      </c>
      <c r="C518" s="130" t="s">
        <v>4001</v>
      </c>
      <c r="D518" s="130" t="s">
        <v>3984</v>
      </c>
      <c r="E518" s="130" t="s">
        <v>3990</v>
      </c>
      <c r="F518" s="130" t="s">
        <v>4033</v>
      </c>
      <c r="G518" t="s">
        <v>12259</v>
      </c>
      <c r="H518" s="130" t="s">
        <v>4079</v>
      </c>
      <c r="I518" s="130" t="s">
        <v>3887</v>
      </c>
      <c r="J518" s="130" t="s">
        <v>4001</v>
      </c>
      <c r="K518" s="130" t="s">
        <v>3918</v>
      </c>
      <c r="L518" s="130" t="s">
        <v>3990</v>
      </c>
      <c r="M518" s="130" t="s">
        <v>3989</v>
      </c>
      <c r="P518" s="113" t="s">
        <v>3874</v>
      </c>
      <c r="Q518" s="130" t="s">
        <v>8585</v>
      </c>
      <c r="R518" s="113" t="s">
        <v>3918</v>
      </c>
      <c r="S518" s="130" t="s">
        <v>8600</v>
      </c>
    </row>
    <row r="519" spans="1:19">
      <c r="A519" s="130" t="s">
        <v>4079</v>
      </c>
      <c r="B519" s="130" t="s">
        <v>3887</v>
      </c>
      <c r="C519" s="130" t="s">
        <v>4001</v>
      </c>
      <c r="D519" s="130" t="s">
        <v>2571</v>
      </c>
      <c r="E519" s="130" t="s">
        <v>2556</v>
      </c>
      <c r="F519" s="130" t="s">
        <v>4034</v>
      </c>
      <c r="G519" t="s">
        <v>12259</v>
      </c>
      <c r="H519" s="130" t="s">
        <v>4079</v>
      </c>
      <c r="I519" s="130" t="s">
        <v>3887</v>
      </c>
      <c r="J519" s="130" t="s">
        <v>4001</v>
      </c>
      <c r="K519" s="130" t="s">
        <v>3947</v>
      </c>
      <c r="L519" s="130" t="s">
        <v>2556</v>
      </c>
      <c r="M519" s="130" t="s">
        <v>4140</v>
      </c>
      <c r="P519" s="113" t="s">
        <v>3874</v>
      </c>
      <c r="Q519" s="130" t="s">
        <v>8588</v>
      </c>
      <c r="R519" s="113" t="s">
        <v>3918</v>
      </c>
      <c r="S519" s="130" t="s">
        <v>8603</v>
      </c>
    </row>
    <row r="520" spans="1:19">
      <c r="A520" s="130" t="s">
        <v>4079</v>
      </c>
      <c r="B520" s="130" t="s">
        <v>3887</v>
      </c>
      <c r="C520" s="130" t="s">
        <v>4001</v>
      </c>
      <c r="D520" s="130" t="s">
        <v>2571</v>
      </c>
      <c r="E520" s="130" t="s">
        <v>3986</v>
      </c>
      <c r="F520" s="130" t="s">
        <v>4034</v>
      </c>
      <c r="G520" t="s">
        <v>12259</v>
      </c>
      <c r="H520" s="130" t="s">
        <v>4079</v>
      </c>
      <c r="I520" s="130" t="s">
        <v>3887</v>
      </c>
      <c r="J520" s="130" t="s">
        <v>4001</v>
      </c>
      <c r="K520" s="130" t="s">
        <v>3947</v>
      </c>
      <c r="L520" s="130" t="s">
        <v>3986</v>
      </c>
      <c r="M520" s="130" t="s">
        <v>4140</v>
      </c>
      <c r="P520" s="113" t="s">
        <v>3874</v>
      </c>
      <c r="Q520" s="130" t="s">
        <v>8591</v>
      </c>
      <c r="R520" s="113" t="s">
        <v>3918</v>
      </c>
      <c r="S520" s="130" t="s">
        <v>8606</v>
      </c>
    </row>
    <row r="521" spans="1:19">
      <c r="A521" s="130" t="s">
        <v>4079</v>
      </c>
      <c r="B521" s="130" t="s">
        <v>3887</v>
      </c>
      <c r="C521" s="130" t="s">
        <v>4001</v>
      </c>
      <c r="D521" s="130" t="s">
        <v>2571</v>
      </c>
      <c r="E521" s="130" t="s">
        <v>3988</v>
      </c>
      <c r="F521" s="130" t="s">
        <v>4035</v>
      </c>
      <c r="G521" t="s">
        <v>12259</v>
      </c>
      <c r="H521" s="130" t="s">
        <v>4079</v>
      </c>
      <c r="I521" s="130" t="s">
        <v>3887</v>
      </c>
      <c r="J521" s="130" t="s">
        <v>4001</v>
      </c>
      <c r="K521" s="130" t="s">
        <v>3947</v>
      </c>
      <c r="L521" s="130" t="s">
        <v>3988</v>
      </c>
      <c r="M521" s="130" t="s">
        <v>4036</v>
      </c>
      <c r="P521" s="113" t="s">
        <v>3874</v>
      </c>
      <c r="Q521" s="130" t="s">
        <v>8594</v>
      </c>
      <c r="R521" s="113" t="s">
        <v>3918</v>
      </c>
      <c r="S521" s="130" t="s">
        <v>8609</v>
      </c>
    </row>
    <row r="522" spans="1:19">
      <c r="A522" s="130" t="s">
        <v>4079</v>
      </c>
      <c r="B522" s="130" t="s">
        <v>3887</v>
      </c>
      <c r="C522" s="130" t="s">
        <v>4001</v>
      </c>
      <c r="D522" s="130" t="s">
        <v>2571</v>
      </c>
      <c r="E522" s="130" t="s">
        <v>3990</v>
      </c>
      <c r="F522" s="130" t="s">
        <v>4035</v>
      </c>
      <c r="G522" t="s">
        <v>12259</v>
      </c>
      <c r="H522" s="130" t="s">
        <v>4079</v>
      </c>
      <c r="I522" s="130" t="s">
        <v>3887</v>
      </c>
      <c r="J522" s="130" t="s">
        <v>4001</v>
      </c>
      <c r="K522" s="130" t="s">
        <v>3947</v>
      </c>
      <c r="L522" s="130" t="s">
        <v>3990</v>
      </c>
      <c r="M522" s="130" t="s">
        <v>4036</v>
      </c>
      <c r="P522" s="113" t="s">
        <v>3874</v>
      </c>
      <c r="Q522" s="130" t="s">
        <v>8597</v>
      </c>
      <c r="R522" s="113" t="s">
        <v>3918</v>
      </c>
      <c r="S522" s="130" t="s">
        <v>8612</v>
      </c>
    </row>
    <row r="523" spans="1:19">
      <c r="A523" s="130" t="s">
        <v>4079</v>
      </c>
      <c r="B523" s="130" t="s">
        <v>3887</v>
      </c>
      <c r="C523" s="130" t="s">
        <v>4001</v>
      </c>
      <c r="D523" s="130" t="s">
        <v>2571</v>
      </c>
      <c r="E523" s="130" t="s">
        <v>2734</v>
      </c>
      <c r="F523" s="130" t="s">
        <v>4036</v>
      </c>
      <c r="G523" t="s">
        <v>12259</v>
      </c>
      <c r="H523" s="130" t="s">
        <v>4079</v>
      </c>
      <c r="I523" s="130" t="s">
        <v>3887</v>
      </c>
      <c r="J523" s="130" t="s">
        <v>4001</v>
      </c>
      <c r="K523" s="130" t="s">
        <v>3947</v>
      </c>
      <c r="L523" s="130" t="s">
        <v>2734</v>
      </c>
      <c r="M523" s="130" t="s">
        <v>4141</v>
      </c>
      <c r="P523" s="113" t="s">
        <v>3874</v>
      </c>
      <c r="Q523" s="130" t="s">
        <v>8599</v>
      </c>
      <c r="R523" s="113" t="s">
        <v>3918</v>
      </c>
      <c r="S523" s="130" t="s">
        <v>8614</v>
      </c>
    </row>
    <row r="524" spans="1:19">
      <c r="A524" s="130" t="s">
        <v>4079</v>
      </c>
      <c r="B524" s="130" t="s">
        <v>3887</v>
      </c>
      <c r="C524" s="130" t="s">
        <v>4007</v>
      </c>
      <c r="D524" s="130" t="s">
        <v>3984</v>
      </c>
      <c r="E524" s="130" t="s">
        <v>2556</v>
      </c>
      <c r="F524" s="130" t="s">
        <v>4016</v>
      </c>
      <c r="G524" t="s">
        <v>12259</v>
      </c>
      <c r="H524" s="130" t="s">
        <v>4079</v>
      </c>
      <c r="I524" s="130" t="s">
        <v>3887</v>
      </c>
      <c r="J524" s="130" t="s">
        <v>4007</v>
      </c>
      <c r="K524" s="130" t="s">
        <v>3918</v>
      </c>
      <c r="L524" s="130" t="s">
        <v>2556</v>
      </c>
      <c r="M524" s="130" t="s">
        <v>4129</v>
      </c>
      <c r="P524" s="113" t="s">
        <v>3874</v>
      </c>
      <c r="Q524" s="130" t="s">
        <v>8602</v>
      </c>
      <c r="R524" s="113" t="s">
        <v>3918</v>
      </c>
      <c r="S524" s="130" t="s">
        <v>8617</v>
      </c>
    </row>
    <row r="525" spans="1:19">
      <c r="A525" s="130" t="s">
        <v>4079</v>
      </c>
      <c r="B525" s="130" t="s">
        <v>3887</v>
      </c>
      <c r="C525" s="130" t="s">
        <v>4007</v>
      </c>
      <c r="D525" s="130" t="s">
        <v>3984</v>
      </c>
      <c r="E525" s="130" t="s">
        <v>3986</v>
      </c>
      <c r="F525" s="130" t="s">
        <v>4037</v>
      </c>
      <c r="G525" t="s">
        <v>12259</v>
      </c>
      <c r="H525" s="130" t="s">
        <v>4079</v>
      </c>
      <c r="I525" s="130" t="s">
        <v>3887</v>
      </c>
      <c r="J525" s="130" t="s">
        <v>4007</v>
      </c>
      <c r="K525" s="130" t="s">
        <v>3918</v>
      </c>
      <c r="L525" s="130" t="s">
        <v>3986</v>
      </c>
      <c r="M525" s="130" t="s">
        <v>4142</v>
      </c>
      <c r="P525" s="113" t="s">
        <v>3874</v>
      </c>
      <c r="Q525" s="130" t="s">
        <v>8605</v>
      </c>
      <c r="R525" s="113" t="s">
        <v>3918</v>
      </c>
      <c r="S525" s="130" t="s">
        <v>8620</v>
      </c>
    </row>
    <row r="526" spans="1:19">
      <c r="A526" s="130" t="s">
        <v>4079</v>
      </c>
      <c r="B526" s="130" t="s">
        <v>3887</v>
      </c>
      <c r="C526" s="130" t="s">
        <v>4007</v>
      </c>
      <c r="D526" s="130" t="s">
        <v>3984</v>
      </c>
      <c r="E526" s="130" t="s">
        <v>3988</v>
      </c>
      <c r="F526" s="130" t="s">
        <v>823</v>
      </c>
      <c r="G526" t="s">
        <v>12259</v>
      </c>
      <c r="H526" s="130" t="s">
        <v>4079</v>
      </c>
      <c r="I526" s="130" t="s">
        <v>3887</v>
      </c>
      <c r="J526" s="130" t="s">
        <v>4007</v>
      </c>
      <c r="K526" s="130" t="s">
        <v>3918</v>
      </c>
      <c r="L526" s="130" t="s">
        <v>3988</v>
      </c>
      <c r="M526" s="130" t="s">
        <v>4143</v>
      </c>
      <c r="P526" s="113" t="s">
        <v>3874</v>
      </c>
      <c r="Q526" s="130" t="s">
        <v>8608</v>
      </c>
      <c r="R526" s="113" t="s">
        <v>3918</v>
      </c>
      <c r="S526" s="130" t="s">
        <v>8623</v>
      </c>
    </row>
    <row r="527" spans="1:19">
      <c r="A527" s="130" t="s">
        <v>4079</v>
      </c>
      <c r="B527" s="130" t="s">
        <v>3887</v>
      </c>
      <c r="C527" s="130" t="s">
        <v>4007</v>
      </c>
      <c r="D527" s="130" t="s">
        <v>3984</v>
      </c>
      <c r="E527" s="130" t="s">
        <v>3990</v>
      </c>
      <c r="F527" s="130" t="s">
        <v>823</v>
      </c>
      <c r="G527" t="s">
        <v>12259</v>
      </c>
      <c r="H527" s="130" t="s">
        <v>4079</v>
      </c>
      <c r="I527" s="130" t="s">
        <v>3887</v>
      </c>
      <c r="J527" s="130" t="s">
        <v>4007</v>
      </c>
      <c r="K527" s="130" t="s">
        <v>3918</v>
      </c>
      <c r="L527" s="130" t="s">
        <v>3990</v>
      </c>
      <c r="M527" s="130" t="s">
        <v>4143</v>
      </c>
      <c r="P527" s="113" t="s">
        <v>3874</v>
      </c>
      <c r="Q527" s="130" t="s">
        <v>8611</v>
      </c>
      <c r="R527" s="113" t="s">
        <v>3918</v>
      </c>
      <c r="S527" s="130" t="s">
        <v>8626</v>
      </c>
    </row>
    <row r="528" spans="1:19">
      <c r="A528" s="130" t="s">
        <v>4079</v>
      </c>
      <c r="B528" s="130" t="s">
        <v>3887</v>
      </c>
      <c r="C528" s="130" t="s">
        <v>4007</v>
      </c>
      <c r="D528" s="130" t="s">
        <v>2571</v>
      </c>
      <c r="E528" s="130" t="s">
        <v>2556</v>
      </c>
      <c r="F528" s="130" t="s">
        <v>4038</v>
      </c>
      <c r="G528" t="s">
        <v>12259</v>
      </c>
      <c r="H528" s="130" t="s">
        <v>4079</v>
      </c>
      <c r="I528" s="130" t="s">
        <v>3887</v>
      </c>
      <c r="J528" s="130" t="s">
        <v>4007</v>
      </c>
      <c r="K528" s="130" t="s">
        <v>3947</v>
      </c>
      <c r="L528" s="130" t="s">
        <v>2556</v>
      </c>
      <c r="M528" s="130" t="s">
        <v>4144</v>
      </c>
      <c r="P528" s="113" t="s">
        <v>3874</v>
      </c>
      <c r="Q528" s="130" t="s">
        <v>3682</v>
      </c>
      <c r="R528" s="113" t="s">
        <v>3918</v>
      </c>
      <c r="S528" s="130" t="s">
        <v>8629</v>
      </c>
    </row>
    <row r="529" spans="1:19">
      <c r="A529" s="130" t="s">
        <v>4079</v>
      </c>
      <c r="B529" s="130" t="s">
        <v>3887</v>
      </c>
      <c r="C529" s="130" t="s">
        <v>4007</v>
      </c>
      <c r="D529" s="130" t="s">
        <v>2571</v>
      </c>
      <c r="E529" s="130" t="s">
        <v>3986</v>
      </c>
      <c r="F529" s="130" t="s">
        <v>4038</v>
      </c>
      <c r="G529" t="s">
        <v>12259</v>
      </c>
      <c r="H529" s="130" t="s">
        <v>4079</v>
      </c>
      <c r="I529" s="130" t="s">
        <v>3887</v>
      </c>
      <c r="J529" s="130" t="s">
        <v>4007</v>
      </c>
      <c r="K529" s="130" t="s">
        <v>3947</v>
      </c>
      <c r="L529" s="130" t="s">
        <v>3986</v>
      </c>
      <c r="M529" s="130" t="s">
        <v>4144</v>
      </c>
      <c r="P529" s="113" t="s">
        <v>3874</v>
      </c>
      <c r="Q529" s="130" t="s">
        <v>8616</v>
      </c>
      <c r="R529" s="113" t="s">
        <v>3918</v>
      </c>
      <c r="S529" s="130" t="s">
        <v>8632</v>
      </c>
    </row>
    <row r="530" spans="1:19">
      <c r="A530" s="130" t="s">
        <v>4079</v>
      </c>
      <c r="B530" s="130" t="s">
        <v>3887</v>
      </c>
      <c r="C530" s="130" t="s">
        <v>4007</v>
      </c>
      <c r="D530" s="130" t="s">
        <v>2571</v>
      </c>
      <c r="E530" s="130" t="s">
        <v>3988</v>
      </c>
      <c r="F530" s="130" t="s">
        <v>4039</v>
      </c>
      <c r="G530" t="s">
        <v>12259</v>
      </c>
      <c r="H530" s="130" t="s">
        <v>4079</v>
      </c>
      <c r="I530" s="130" t="s">
        <v>3887</v>
      </c>
      <c r="J530" s="130" t="s">
        <v>4007</v>
      </c>
      <c r="K530" s="130" t="s">
        <v>3947</v>
      </c>
      <c r="L530" s="130" t="s">
        <v>3988</v>
      </c>
      <c r="M530" s="130" t="s">
        <v>4063</v>
      </c>
      <c r="P530" s="113" t="s">
        <v>3874</v>
      </c>
      <c r="Q530" s="130" t="s">
        <v>8619</v>
      </c>
      <c r="R530" s="113" t="s">
        <v>3918</v>
      </c>
      <c r="S530" s="130" t="s">
        <v>8635</v>
      </c>
    </row>
    <row r="531" spans="1:19">
      <c r="A531" s="130" t="s">
        <v>4079</v>
      </c>
      <c r="B531" s="130" t="s">
        <v>3887</v>
      </c>
      <c r="C531" s="130" t="s">
        <v>4007</v>
      </c>
      <c r="D531" s="130" t="s">
        <v>2571</v>
      </c>
      <c r="E531" s="130" t="s">
        <v>3990</v>
      </c>
      <c r="F531" s="130" t="s">
        <v>4039</v>
      </c>
      <c r="G531" t="s">
        <v>12259</v>
      </c>
      <c r="H531" s="130" t="s">
        <v>4079</v>
      </c>
      <c r="I531" s="130" t="s">
        <v>3887</v>
      </c>
      <c r="J531" s="130" t="s">
        <v>4007</v>
      </c>
      <c r="K531" s="130" t="s">
        <v>3947</v>
      </c>
      <c r="L531" s="130" t="s">
        <v>3990</v>
      </c>
      <c r="M531" s="130" t="s">
        <v>4063</v>
      </c>
      <c r="P531" s="113" t="s">
        <v>3874</v>
      </c>
      <c r="Q531" s="130" t="s">
        <v>8622</v>
      </c>
      <c r="R531" s="113" t="s">
        <v>3918</v>
      </c>
      <c r="S531" s="130" t="s">
        <v>8638</v>
      </c>
    </row>
    <row r="532" spans="1:19">
      <c r="A532" s="130" t="s">
        <v>4079</v>
      </c>
      <c r="B532" s="130" t="s">
        <v>3887</v>
      </c>
      <c r="C532" s="130" t="s">
        <v>4007</v>
      </c>
      <c r="D532" s="130" t="s">
        <v>2571</v>
      </c>
      <c r="E532" s="130" t="s">
        <v>2734</v>
      </c>
      <c r="F532" s="130" t="s">
        <v>4010</v>
      </c>
      <c r="G532" t="s">
        <v>12259</v>
      </c>
      <c r="H532" s="130" t="s">
        <v>4079</v>
      </c>
      <c r="I532" s="130" t="s">
        <v>3887</v>
      </c>
      <c r="J532" s="130" t="s">
        <v>4007</v>
      </c>
      <c r="K532" s="130" t="s">
        <v>3947</v>
      </c>
      <c r="L532" s="130" t="s">
        <v>2734</v>
      </c>
      <c r="M532" s="130" t="s">
        <v>4126</v>
      </c>
      <c r="P532" s="113" t="s">
        <v>3874</v>
      </c>
      <c r="Q532" s="130" t="s">
        <v>8625</v>
      </c>
      <c r="R532" s="113" t="s">
        <v>3918</v>
      </c>
      <c r="S532" s="130" t="s">
        <v>8641</v>
      </c>
    </row>
    <row r="533" spans="1:19">
      <c r="A533" s="130" t="s">
        <v>4079</v>
      </c>
      <c r="B533" s="130" t="s">
        <v>3887</v>
      </c>
      <c r="C533" s="130" t="s">
        <v>4013</v>
      </c>
      <c r="D533" s="130" t="s">
        <v>3984</v>
      </c>
      <c r="E533" s="130" t="s">
        <v>2556</v>
      </c>
      <c r="F533" s="130" t="s">
        <v>4020</v>
      </c>
      <c r="G533" t="s">
        <v>12259</v>
      </c>
      <c r="H533" s="130" t="s">
        <v>4079</v>
      </c>
      <c r="I533" s="130" t="s">
        <v>3887</v>
      </c>
      <c r="J533" s="130" t="s">
        <v>4013</v>
      </c>
      <c r="K533" s="130" t="s">
        <v>3918</v>
      </c>
      <c r="L533" s="130" t="s">
        <v>2556</v>
      </c>
      <c r="M533" s="130" t="s">
        <v>4132</v>
      </c>
      <c r="P533" s="113" t="s">
        <v>3874</v>
      </c>
      <c r="Q533" s="130" t="s">
        <v>8628</v>
      </c>
      <c r="R533" s="113" t="s">
        <v>3918</v>
      </c>
      <c r="S533" s="130" t="s">
        <v>8644</v>
      </c>
    </row>
    <row r="534" spans="1:19">
      <c r="A534" s="130" t="s">
        <v>4079</v>
      </c>
      <c r="B534" s="130" t="s">
        <v>3887</v>
      </c>
      <c r="C534" s="130" t="s">
        <v>4013</v>
      </c>
      <c r="D534" s="130" t="s">
        <v>3984</v>
      </c>
      <c r="E534" s="130" t="s">
        <v>3986</v>
      </c>
      <c r="F534" s="130" t="s">
        <v>4021</v>
      </c>
      <c r="G534" t="s">
        <v>12259</v>
      </c>
      <c r="H534" s="130" t="s">
        <v>4079</v>
      </c>
      <c r="I534" s="130" t="s">
        <v>3887</v>
      </c>
      <c r="J534" s="130" t="s">
        <v>4013</v>
      </c>
      <c r="K534" s="130" t="s">
        <v>3918</v>
      </c>
      <c r="L534" s="130" t="s">
        <v>3986</v>
      </c>
      <c r="M534" s="130" t="s">
        <v>4045</v>
      </c>
      <c r="P534" s="113" t="s">
        <v>3874</v>
      </c>
      <c r="Q534" s="130" t="s">
        <v>8631</v>
      </c>
      <c r="R534" s="113" t="s">
        <v>3918</v>
      </c>
      <c r="S534" s="130" t="s">
        <v>8647</v>
      </c>
    </row>
    <row r="535" spans="1:19">
      <c r="A535" s="130" t="s">
        <v>4079</v>
      </c>
      <c r="B535" s="130" t="s">
        <v>3887</v>
      </c>
      <c r="C535" s="130" t="s">
        <v>4013</v>
      </c>
      <c r="D535" s="130" t="s">
        <v>3984</v>
      </c>
      <c r="E535" s="130" t="s">
        <v>3988</v>
      </c>
      <c r="F535" s="130" t="s">
        <v>4022</v>
      </c>
      <c r="G535" t="s">
        <v>12259</v>
      </c>
      <c r="H535" s="130" t="s">
        <v>4079</v>
      </c>
      <c r="I535" s="130" t="s">
        <v>3887</v>
      </c>
      <c r="J535" s="130" t="s">
        <v>4013</v>
      </c>
      <c r="K535" s="130" t="s">
        <v>3918</v>
      </c>
      <c r="L535" s="130" t="s">
        <v>3988</v>
      </c>
      <c r="M535" s="130" t="s">
        <v>4133</v>
      </c>
      <c r="P535" s="113" t="s">
        <v>3874</v>
      </c>
      <c r="Q535" s="130" t="s">
        <v>8634</v>
      </c>
      <c r="R535" s="113" t="s">
        <v>3918</v>
      </c>
      <c r="S535" s="130" t="s">
        <v>8650</v>
      </c>
    </row>
    <row r="536" spans="1:19">
      <c r="A536" s="130" t="s">
        <v>4079</v>
      </c>
      <c r="B536" s="130" t="s">
        <v>3887</v>
      </c>
      <c r="C536" s="130" t="s">
        <v>4013</v>
      </c>
      <c r="D536" s="130" t="s">
        <v>3984</v>
      </c>
      <c r="E536" s="130" t="s">
        <v>3990</v>
      </c>
      <c r="F536" s="130" t="s">
        <v>4022</v>
      </c>
      <c r="G536" t="s">
        <v>12259</v>
      </c>
      <c r="H536" s="130" t="s">
        <v>4079</v>
      </c>
      <c r="I536" s="130" t="s">
        <v>3887</v>
      </c>
      <c r="J536" s="130" t="s">
        <v>4013</v>
      </c>
      <c r="K536" s="130" t="s">
        <v>3918</v>
      </c>
      <c r="L536" s="130" t="s">
        <v>3990</v>
      </c>
      <c r="M536" s="130" t="s">
        <v>4133</v>
      </c>
      <c r="P536" s="113" t="s">
        <v>3874</v>
      </c>
      <c r="Q536" s="130" t="s">
        <v>8637</v>
      </c>
      <c r="R536" s="113" t="s">
        <v>3918</v>
      </c>
      <c r="S536" s="130" t="s">
        <v>8653</v>
      </c>
    </row>
    <row r="537" spans="1:19">
      <c r="A537" s="130" t="s">
        <v>4079</v>
      </c>
      <c r="B537" s="130" t="s">
        <v>3887</v>
      </c>
      <c r="C537" s="130" t="s">
        <v>4013</v>
      </c>
      <c r="D537" s="130" t="s">
        <v>2571</v>
      </c>
      <c r="E537" s="130" t="s">
        <v>2556</v>
      </c>
      <c r="F537" s="130" t="s">
        <v>4023</v>
      </c>
      <c r="G537" t="s">
        <v>12259</v>
      </c>
      <c r="H537" s="130" t="s">
        <v>4079</v>
      </c>
      <c r="I537" s="130" t="s">
        <v>3887</v>
      </c>
      <c r="J537" s="130" t="s">
        <v>4013</v>
      </c>
      <c r="K537" s="130" t="s">
        <v>3947</v>
      </c>
      <c r="L537" s="130" t="s">
        <v>2556</v>
      </c>
      <c r="M537" s="130" t="s">
        <v>4069</v>
      </c>
      <c r="P537" s="113" t="s">
        <v>3874</v>
      </c>
      <c r="Q537" s="130" t="s">
        <v>8640</v>
      </c>
      <c r="R537" s="113" t="s">
        <v>3918</v>
      </c>
      <c r="S537" s="130" t="s">
        <v>8656</v>
      </c>
    </row>
    <row r="538" spans="1:19">
      <c r="A538" s="130" t="s">
        <v>4079</v>
      </c>
      <c r="B538" s="130" t="s">
        <v>3887</v>
      </c>
      <c r="C538" s="130" t="s">
        <v>4013</v>
      </c>
      <c r="D538" s="130" t="s">
        <v>2571</v>
      </c>
      <c r="E538" s="130" t="s">
        <v>3986</v>
      </c>
      <c r="F538" s="130" t="s">
        <v>4023</v>
      </c>
      <c r="G538" t="s">
        <v>12259</v>
      </c>
      <c r="H538" s="130" t="s">
        <v>4079</v>
      </c>
      <c r="I538" s="130" t="s">
        <v>3887</v>
      </c>
      <c r="J538" s="130" t="s">
        <v>4013</v>
      </c>
      <c r="K538" s="130" t="s">
        <v>3947</v>
      </c>
      <c r="L538" s="130" t="s">
        <v>3986</v>
      </c>
      <c r="M538" s="130" t="s">
        <v>4069</v>
      </c>
      <c r="P538" s="113" t="s">
        <v>3874</v>
      </c>
      <c r="Q538" s="130" t="s">
        <v>8643</v>
      </c>
      <c r="R538" s="113" t="s">
        <v>3918</v>
      </c>
      <c r="S538" s="130" t="s">
        <v>8659</v>
      </c>
    </row>
    <row r="539" spans="1:19">
      <c r="A539" s="130" t="s">
        <v>4079</v>
      </c>
      <c r="B539" s="130" t="s">
        <v>3887</v>
      </c>
      <c r="C539" s="130" t="s">
        <v>4013</v>
      </c>
      <c r="D539" s="130" t="s">
        <v>2571</v>
      </c>
      <c r="E539" s="130" t="s">
        <v>3988</v>
      </c>
      <c r="F539" s="130" t="s">
        <v>4024</v>
      </c>
      <c r="G539" t="s">
        <v>12259</v>
      </c>
      <c r="H539" s="130" t="s">
        <v>4079</v>
      </c>
      <c r="I539" s="130" t="s">
        <v>3887</v>
      </c>
      <c r="J539" s="130" t="s">
        <v>4013</v>
      </c>
      <c r="K539" s="130" t="s">
        <v>3947</v>
      </c>
      <c r="L539" s="130" t="s">
        <v>3988</v>
      </c>
      <c r="M539" s="130" t="s">
        <v>4018</v>
      </c>
      <c r="P539" s="113" t="s">
        <v>3874</v>
      </c>
      <c r="Q539" s="130" t="s">
        <v>8646</v>
      </c>
      <c r="R539" s="113" t="s">
        <v>3918</v>
      </c>
      <c r="S539" s="130" t="s">
        <v>8662</v>
      </c>
    </row>
    <row r="540" spans="1:19">
      <c r="A540" s="130" t="s">
        <v>4079</v>
      </c>
      <c r="B540" s="130" t="s">
        <v>3887</v>
      </c>
      <c r="C540" s="130" t="s">
        <v>4013</v>
      </c>
      <c r="D540" s="130" t="s">
        <v>2571</v>
      </c>
      <c r="E540" s="130" t="s">
        <v>3990</v>
      </c>
      <c r="F540" s="130" t="s">
        <v>4024</v>
      </c>
      <c r="G540" t="s">
        <v>12259</v>
      </c>
      <c r="H540" s="130" t="s">
        <v>4079</v>
      </c>
      <c r="I540" s="130" t="s">
        <v>3887</v>
      </c>
      <c r="J540" s="130" t="s">
        <v>4013</v>
      </c>
      <c r="K540" s="130" t="s">
        <v>3947</v>
      </c>
      <c r="L540" s="130" t="s">
        <v>3990</v>
      </c>
      <c r="M540" s="130" t="s">
        <v>4018</v>
      </c>
      <c r="P540" s="113" t="s">
        <v>3874</v>
      </c>
      <c r="Q540" s="130" t="s">
        <v>8649</v>
      </c>
      <c r="R540" s="113" t="s">
        <v>3918</v>
      </c>
      <c r="S540" s="130" t="s">
        <v>8665</v>
      </c>
    </row>
    <row r="541" spans="1:19">
      <c r="A541" s="130" t="s">
        <v>4079</v>
      </c>
      <c r="B541" s="130" t="s">
        <v>3887</v>
      </c>
      <c r="C541" s="130" t="s">
        <v>4013</v>
      </c>
      <c r="D541" s="130" t="s">
        <v>2571</v>
      </c>
      <c r="E541" s="130" t="s">
        <v>2734</v>
      </c>
      <c r="F541" s="130" t="s">
        <v>4025</v>
      </c>
      <c r="G541" t="s">
        <v>12259</v>
      </c>
      <c r="H541" s="130" t="s">
        <v>4079</v>
      </c>
      <c r="I541" s="130" t="s">
        <v>3887</v>
      </c>
      <c r="J541" s="130" t="s">
        <v>4013</v>
      </c>
      <c r="K541" s="130" t="s">
        <v>3947</v>
      </c>
      <c r="L541" s="130" t="s">
        <v>2734</v>
      </c>
      <c r="M541" s="130" t="s">
        <v>4044</v>
      </c>
      <c r="P541" s="113" t="s">
        <v>3874</v>
      </c>
      <c r="Q541" s="130" t="s">
        <v>8652</v>
      </c>
      <c r="R541" s="113" t="s">
        <v>3918</v>
      </c>
      <c r="S541" s="130" t="s">
        <v>8668</v>
      </c>
    </row>
    <row r="542" spans="1:19">
      <c r="A542" s="130" t="s">
        <v>4061</v>
      </c>
      <c r="B542" s="130" t="s">
        <v>3982</v>
      </c>
      <c r="C542" s="130" t="s">
        <v>3983</v>
      </c>
      <c r="D542" s="130" t="s">
        <v>3984</v>
      </c>
      <c r="E542" s="130" t="s">
        <v>2556</v>
      </c>
      <c r="F542" s="130" t="s">
        <v>3985</v>
      </c>
      <c r="G542" t="s">
        <v>12259</v>
      </c>
      <c r="H542" s="130" t="s">
        <v>4061</v>
      </c>
      <c r="I542" s="130" t="s">
        <v>3982</v>
      </c>
      <c r="J542" s="130" t="s">
        <v>3983</v>
      </c>
      <c r="K542" s="130" t="s">
        <v>3918</v>
      </c>
      <c r="L542" s="130" t="s">
        <v>2556</v>
      </c>
      <c r="M542" s="130" t="s">
        <v>4111</v>
      </c>
      <c r="P542" s="113" t="s">
        <v>3874</v>
      </c>
      <c r="Q542" s="130" t="s">
        <v>8655</v>
      </c>
      <c r="R542" s="113" t="s">
        <v>3918</v>
      </c>
      <c r="S542" s="130" t="s">
        <v>8671</v>
      </c>
    </row>
    <row r="543" spans="1:19">
      <c r="A543" s="130" t="s">
        <v>4061</v>
      </c>
      <c r="B543" s="130" t="s">
        <v>3982</v>
      </c>
      <c r="C543" s="130" t="s">
        <v>3983</v>
      </c>
      <c r="D543" s="130" t="s">
        <v>3984</v>
      </c>
      <c r="E543" s="130" t="s">
        <v>3986</v>
      </c>
      <c r="F543" s="130" t="s">
        <v>3987</v>
      </c>
      <c r="G543" t="s">
        <v>12259</v>
      </c>
      <c r="H543" s="130" t="s">
        <v>4061</v>
      </c>
      <c r="I543" s="130" t="s">
        <v>3982</v>
      </c>
      <c r="J543" s="130" t="s">
        <v>3983</v>
      </c>
      <c r="K543" s="130" t="s">
        <v>3918</v>
      </c>
      <c r="L543" s="130" t="s">
        <v>3986</v>
      </c>
      <c r="M543" s="130" t="s">
        <v>4112</v>
      </c>
      <c r="P543" s="113" t="s">
        <v>3874</v>
      </c>
      <c r="Q543" s="130" t="s">
        <v>8658</v>
      </c>
      <c r="R543" s="113" t="s">
        <v>3918</v>
      </c>
      <c r="S543" s="130" t="s">
        <v>8673</v>
      </c>
    </row>
    <row r="544" spans="1:19">
      <c r="A544" s="130" t="s">
        <v>4061</v>
      </c>
      <c r="B544" s="130" t="s">
        <v>3982</v>
      </c>
      <c r="C544" s="130" t="s">
        <v>3983</v>
      </c>
      <c r="D544" s="130" t="s">
        <v>3984</v>
      </c>
      <c r="E544" s="130" t="s">
        <v>3988</v>
      </c>
      <c r="F544" s="130" t="s">
        <v>3989</v>
      </c>
      <c r="G544" t="s">
        <v>12259</v>
      </c>
      <c r="H544" s="130" t="s">
        <v>4061</v>
      </c>
      <c r="I544" s="130" t="s">
        <v>3982</v>
      </c>
      <c r="J544" s="130" t="s">
        <v>3983</v>
      </c>
      <c r="K544" s="130" t="s">
        <v>3918</v>
      </c>
      <c r="L544" s="130" t="s">
        <v>3988</v>
      </c>
      <c r="M544" s="130" t="s">
        <v>4113</v>
      </c>
      <c r="P544" s="113" t="s">
        <v>3874</v>
      </c>
      <c r="Q544" s="130" t="s">
        <v>8661</v>
      </c>
      <c r="R544" s="113" t="s">
        <v>3918</v>
      </c>
      <c r="S544" s="130" t="s">
        <v>8676</v>
      </c>
    </row>
    <row r="545" spans="1:19">
      <c r="A545" s="130" t="s">
        <v>4061</v>
      </c>
      <c r="B545" s="130" t="s">
        <v>3982</v>
      </c>
      <c r="C545" s="130" t="s">
        <v>3983</v>
      </c>
      <c r="D545" s="130" t="s">
        <v>3984</v>
      </c>
      <c r="E545" s="130" t="s">
        <v>3990</v>
      </c>
      <c r="F545" s="130" t="s">
        <v>3989</v>
      </c>
      <c r="G545" t="s">
        <v>12259</v>
      </c>
      <c r="H545" s="130" t="s">
        <v>4061</v>
      </c>
      <c r="I545" s="130" t="s">
        <v>3982</v>
      </c>
      <c r="J545" s="130" t="s">
        <v>3983</v>
      </c>
      <c r="K545" s="130" t="s">
        <v>3918</v>
      </c>
      <c r="L545" s="130" t="s">
        <v>3990</v>
      </c>
      <c r="M545" s="130" t="s">
        <v>4113</v>
      </c>
      <c r="P545" s="113" t="s">
        <v>3874</v>
      </c>
      <c r="Q545" s="130" t="s">
        <v>8664</v>
      </c>
      <c r="R545" s="113" t="s">
        <v>3918</v>
      </c>
      <c r="S545" s="130" t="s">
        <v>8679</v>
      </c>
    </row>
    <row r="546" spans="1:19">
      <c r="A546" s="130" t="s">
        <v>4061</v>
      </c>
      <c r="B546" s="130" t="s">
        <v>3982</v>
      </c>
      <c r="C546" s="130" t="s">
        <v>3983</v>
      </c>
      <c r="D546" s="130" t="s">
        <v>2571</v>
      </c>
      <c r="E546" s="130" t="s">
        <v>2556</v>
      </c>
      <c r="F546" s="130" t="s">
        <v>3991</v>
      </c>
      <c r="G546" t="s">
        <v>12259</v>
      </c>
      <c r="H546" s="130" t="s">
        <v>4061</v>
      </c>
      <c r="I546" s="130" t="s">
        <v>3982</v>
      </c>
      <c r="J546" s="130" t="s">
        <v>3983</v>
      </c>
      <c r="K546" s="130" t="s">
        <v>3947</v>
      </c>
      <c r="L546" s="130" t="s">
        <v>2556</v>
      </c>
      <c r="M546" s="130" t="s">
        <v>4019</v>
      </c>
      <c r="P546" s="113" t="s">
        <v>3874</v>
      </c>
      <c r="Q546" s="130" t="s">
        <v>8667</v>
      </c>
      <c r="R546" s="113" t="s">
        <v>3918</v>
      </c>
      <c r="S546" s="130" t="s">
        <v>3829</v>
      </c>
    </row>
    <row r="547" spans="1:19">
      <c r="A547" s="130" t="s">
        <v>4061</v>
      </c>
      <c r="B547" s="130" t="s">
        <v>3982</v>
      </c>
      <c r="C547" s="130" t="s">
        <v>3983</v>
      </c>
      <c r="D547" s="130" t="s">
        <v>2571</v>
      </c>
      <c r="E547" s="130" t="s">
        <v>3986</v>
      </c>
      <c r="F547" s="130" t="s">
        <v>3991</v>
      </c>
      <c r="G547" t="s">
        <v>12259</v>
      </c>
      <c r="H547" s="130" t="s">
        <v>4061</v>
      </c>
      <c r="I547" s="130" t="s">
        <v>3982</v>
      </c>
      <c r="J547" s="130" t="s">
        <v>3983</v>
      </c>
      <c r="K547" s="130" t="s">
        <v>3947</v>
      </c>
      <c r="L547" s="130" t="s">
        <v>3986</v>
      </c>
      <c r="M547" s="130" t="s">
        <v>4019</v>
      </c>
      <c r="P547" s="113" t="s">
        <v>3874</v>
      </c>
      <c r="Q547" s="130" t="s">
        <v>8670</v>
      </c>
      <c r="R547" s="113" t="s">
        <v>3918</v>
      </c>
      <c r="S547" s="130" t="s">
        <v>8684</v>
      </c>
    </row>
    <row r="548" spans="1:19">
      <c r="A548" s="130" t="s">
        <v>4061</v>
      </c>
      <c r="B548" s="130" t="s">
        <v>3982</v>
      </c>
      <c r="C548" s="130" t="s">
        <v>3983</v>
      </c>
      <c r="D548" s="130" t="s">
        <v>2571</v>
      </c>
      <c r="E548" s="130" t="s">
        <v>3988</v>
      </c>
      <c r="F548" s="130" t="s">
        <v>3992</v>
      </c>
      <c r="G548" t="s">
        <v>12259</v>
      </c>
      <c r="H548" s="130" t="s">
        <v>4061</v>
      </c>
      <c r="I548" s="130" t="s">
        <v>3982</v>
      </c>
      <c r="J548" s="130" t="s">
        <v>3983</v>
      </c>
      <c r="K548" s="130" t="s">
        <v>3947</v>
      </c>
      <c r="L548" s="130" t="s">
        <v>3988</v>
      </c>
      <c r="M548" s="130" t="s">
        <v>4114</v>
      </c>
      <c r="P548" s="113" t="s">
        <v>3874</v>
      </c>
      <c r="Q548" s="130" t="s">
        <v>3684</v>
      </c>
      <c r="R548" s="113" t="s">
        <v>3918</v>
      </c>
      <c r="S548" s="130" t="s">
        <v>8687</v>
      </c>
    </row>
    <row r="549" spans="1:19">
      <c r="A549" s="130" t="s">
        <v>4061</v>
      </c>
      <c r="B549" s="130" t="s">
        <v>3982</v>
      </c>
      <c r="C549" s="130" t="s">
        <v>3983</v>
      </c>
      <c r="D549" s="130" t="s">
        <v>2571</v>
      </c>
      <c r="E549" s="130" t="s">
        <v>3990</v>
      </c>
      <c r="F549" s="130" t="s">
        <v>3992</v>
      </c>
      <c r="G549" t="s">
        <v>12259</v>
      </c>
      <c r="H549" s="130" t="s">
        <v>4061</v>
      </c>
      <c r="I549" s="130" t="s">
        <v>3982</v>
      </c>
      <c r="J549" s="130" t="s">
        <v>3983</v>
      </c>
      <c r="K549" s="130" t="s">
        <v>3947</v>
      </c>
      <c r="L549" s="130" t="s">
        <v>3990</v>
      </c>
      <c r="M549" s="130" t="s">
        <v>4114</v>
      </c>
      <c r="P549" s="113" t="s">
        <v>3874</v>
      </c>
      <c r="Q549" s="130" t="s">
        <v>8675</v>
      </c>
      <c r="R549" s="113" t="s">
        <v>3918</v>
      </c>
      <c r="S549" s="130" t="s">
        <v>8690</v>
      </c>
    </row>
    <row r="550" spans="1:19">
      <c r="A550" s="130" t="s">
        <v>4061</v>
      </c>
      <c r="B550" s="130" t="s">
        <v>3982</v>
      </c>
      <c r="C550" s="130" t="s">
        <v>3983</v>
      </c>
      <c r="D550" s="130" t="s">
        <v>2571</v>
      </c>
      <c r="E550" s="130" t="s">
        <v>2734</v>
      </c>
      <c r="F550" s="130" t="s">
        <v>3993</v>
      </c>
      <c r="G550" t="s">
        <v>12259</v>
      </c>
      <c r="H550" s="130" t="s">
        <v>4061</v>
      </c>
      <c r="I550" s="130" t="s">
        <v>3982</v>
      </c>
      <c r="J550" s="130" t="s">
        <v>3983</v>
      </c>
      <c r="K550" s="130" t="s">
        <v>3947</v>
      </c>
      <c r="L550" s="130" t="s">
        <v>2734</v>
      </c>
      <c r="M550" s="130" t="s">
        <v>4109</v>
      </c>
      <c r="P550" s="113" t="s">
        <v>3874</v>
      </c>
      <c r="Q550" s="130" t="s">
        <v>8678</v>
      </c>
      <c r="R550" s="113" t="s">
        <v>3918</v>
      </c>
      <c r="S550" s="130" t="s">
        <v>8693</v>
      </c>
    </row>
    <row r="551" spans="1:19">
      <c r="A551" s="130" t="s">
        <v>4061</v>
      </c>
      <c r="B551" s="130" t="s">
        <v>3982</v>
      </c>
      <c r="C551" s="130" t="s">
        <v>3994</v>
      </c>
      <c r="D551" s="130" t="s">
        <v>3984</v>
      </c>
      <c r="E551" s="130" t="s">
        <v>2556</v>
      </c>
      <c r="F551" s="130" t="s">
        <v>3995</v>
      </c>
      <c r="G551" t="s">
        <v>12259</v>
      </c>
      <c r="H551" s="130" t="s">
        <v>4061</v>
      </c>
      <c r="I551" s="130" t="s">
        <v>3982</v>
      </c>
      <c r="J551" s="130" t="s">
        <v>3994</v>
      </c>
      <c r="K551" s="130" t="s">
        <v>3918</v>
      </c>
      <c r="L551" s="130" t="s">
        <v>2556</v>
      </c>
      <c r="M551" s="130" t="s">
        <v>4106</v>
      </c>
      <c r="P551" s="113" t="s">
        <v>3874</v>
      </c>
      <c r="Q551" s="130" t="s">
        <v>8681</v>
      </c>
      <c r="R551" s="113" t="s">
        <v>3918</v>
      </c>
      <c r="S551" s="130" t="s">
        <v>8696</v>
      </c>
    </row>
    <row r="552" spans="1:19">
      <c r="A552" s="130" t="s">
        <v>4061</v>
      </c>
      <c r="B552" s="130" t="s">
        <v>3982</v>
      </c>
      <c r="C552" s="130" t="s">
        <v>3994</v>
      </c>
      <c r="D552" s="130" t="s">
        <v>3984</v>
      </c>
      <c r="E552" s="130" t="s">
        <v>3986</v>
      </c>
      <c r="F552" s="130" t="s">
        <v>3996</v>
      </c>
      <c r="G552" t="s">
        <v>12259</v>
      </c>
      <c r="H552" s="130" t="s">
        <v>4061</v>
      </c>
      <c r="I552" s="130" t="s">
        <v>3982</v>
      </c>
      <c r="J552" s="130" t="s">
        <v>3994</v>
      </c>
      <c r="K552" s="130" t="s">
        <v>3918</v>
      </c>
      <c r="L552" s="130" t="s">
        <v>3986</v>
      </c>
      <c r="M552" s="130" t="s">
        <v>4115</v>
      </c>
      <c r="P552" s="113" t="s">
        <v>3874</v>
      </c>
      <c r="Q552" s="130" t="s">
        <v>8683</v>
      </c>
      <c r="R552" s="113" t="s">
        <v>3918</v>
      </c>
      <c r="S552" s="130" t="s">
        <v>8699</v>
      </c>
    </row>
    <row r="553" spans="1:19">
      <c r="A553" s="130" t="s">
        <v>4061</v>
      </c>
      <c r="B553" s="130" t="s">
        <v>3982</v>
      </c>
      <c r="C553" s="130" t="s">
        <v>3994</v>
      </c>
      <c r="D553" s="130" t="s">
        <v>3984</v>
      </c>
      <c r="E553" s="130" t="s">
        <v>3988</v>
      </c>
      <c r="F553" s="130" t="s">
        <v>3997</v>
      </c>
      <c r="G553" t="s">
        <v>12259</v>
      </c>
      <c r="H553" s="130" t="s">
        <v>4061</v>
      </c>
      <c r="I553" s="130" t="s">
        <v>3982</v>
      </c>
      <c r="J553" s="130" t="s">
        <v>3994</v>
      </c>
      <c r="K553" s="130" t="s">
        <v>3918</v>
      </c>
      <c r="L553" s="130" t="s">
        <v>3988</v>
      </c>
      <c r="M553" s="130" t="s">
        <v>4116</v>
      </c>
      <c r="P553" s="113" t="s">
        <v>3874</v>
      </c>
      <c r="Q553" s="130" t="s">
        <v>8686</v>
      </c>
      <c r="R553" s="113" t="s">
        <v>3918</v>
      </c>
      <c r="S553" s="130" t="s">
        <v>5918</v>
      </c>
    </row>
    <row r="554" spans="1:19">
      <c r="A554" s="130" t="s">
        <v>4061</v>
      </c>
      <c r="B554" s="130" t="s">
        <v>3982</v>
      </c>
      <c r="C554" s="130" t="s">
        <v>3994</v>
      </c>
      <c r="D554" s="130" t="s">
        <v>3984</v>
      </c>
      <c r="E554" s="130" t="s">
        <v>3990</v>
      </c>
      <c r="F554" s="130" t="s">
        <v>3997</v>
      </c>
      <c r="G554" t="s">
        <v>12259</v>
      </c>
      <c r="H554" s="130" t="s">
        <v>4061</v>
      </c>
      <c r="I554" s="130" t="s">
        <v>3982</v>
      </c>
      <c r="J554" s="130" t="s">
        <v>3994</v>
      </c>
      <c r="K554" s="130" t="s">
        <v>3918</v>
      </c>
      <c r="L554" s="130" t="s">
        <v>3990</v>
      </c>
      <c r="M554" s="130" t="s">
        <v>4116</v>
      </c>
      <c r="P554" s="113" t="s">
        <v>3874</v>
      </c>
      <c r="Q554" s="130" t="s">
        <v>8689</v>
      </c>
      <c r="R554" s="113" t="s">
        <v>3918</v>
      </c>
      <c r="S554" s="130" t="s">
        <v>8704</v>
      </c>
    </row>
    <row r="555" spans="1:19">
      <c r="A555" s="130" t="s">
        <v>4061</v>
      </c>
      <c r="B555" s="130" t="s">
        <v>3982</v>
      </c>
      <c r="C555" s="130" t="s">
        <v>3994</v>
      </c>
      <c r="D555" s="130" t="s">
        <v>2571</v>
      </c>
      <c r="E555" s="130" t="s">
        <v>2556</v>
      </c>
      <c r="F555" s="130" t="s">
        <v>3998</v>
      </c>
      <c r="G555" t="s">
        <v>12259</v>
      </c>
      <c r="H555" s="130" t="s">
        <v>4061</v>
      </c>
      <c r="I555" s="130" t="s">
        <v>3982</v>
      </c>
      <c r="J555" s="130" t="s">
        <v>3994</v>
      </c>
      <c r="K555" s="130" t="s">
        <v>3947</v>
      </c>
      <c r="L555" s="130" t="s">
        <v>2556</v>
      </c>
      <c r="M555" s="130" t="s">
        <v>4117</v>
      </c>
      <c r="P555" s="113" t="s">
        <v>3874</v>
      </c>
      <c r="Q555" s="130" t="s">
        <v>8692</v>
      </c>
      <c r="R555" s="113" t="s">
        <v>3918</v>
      </c>
      <c r="S555" s="130" t="s">
        <v>8707</v>
      </c>
    </row>
    <row r="556" spans="1:19">
      <c r="A556" s="130" t="s">
        <v>4061</v>
      </c>
      <c r="B556" s="130" t="s">
        <v>3982</v>
      </c>
      <c r="C556" s="130" t="s">
        <v>3994</v>
      </c>
      <c r="D556" s="130" t="s">
        <v>2571</v>
      </c>
      <c r="E556" s="130" t="s">
        <v>3986</v>
      </c>
      <c r="F556" s="130" t="s">
        <v>3998</v>
      </c>
      <c r="G556" t="s">
        <v>12259</v>
      </c>
      <c r="H556" s="130" t="s">
        <v>4061</v>
      </c>
      <c r="I556" s="130" t="s">
        <v>3982</v>
      </c>
      <c r="J556" s="130" t="s">
        <v>3994</v>
      </c>
      <c r="K556" s="130" t="s">
        <v>3947</v>
      </c>
      <c r="L556" s="130" t="s">
        <v>3986</v>
      </c>
      <c r="M556" s="130" t="s">
        <v>4117</v>
      </c>
      <c r="P556" s="113" t="s">
        <v>3874</v>
      </c>
      <c r="Q556" s="130" t="s">
        <v>8695</v>
      </c>
      <c r="R556" s="113" t="s">
        <v>3918</v>
      </c>
      <c r="S556" s="130" t="s">
        <v>8710</v>
      </c>
    </row>
    <row r="557" spans="1:19">
      <c r="A557" s="130" t="s">
        <v>4061</v>
      </c>
      <c r="B557" s="130" t="s">
        <v>3982</v>
      </c>
      <c r="C557" s="130" t="s">
        <v>3994</v>
      </c>
      <c r="D557" s="130" t="s">
        <v>2571</v>
      </c>
      <c r="E557" s="130" t="s">
        <v>3988</v>
      </c>
      <c r="F557" s="130" t="s">
        <v>3999</v>
      </c>
      <c r="G557" t="s">
        <v>12259</v>
      </c>
      <c r="H557" s="130" t="s">
        <v>4061</v>
      </c>
      <c r="I557" s="130" t="s">
        <v>3982</v>
      </c>
      <c r="J557" s="130" t="s">
        <v>3994</v>
      </c>
      <c r="K557" s="130" t="s">
        <v>3947</v>
      </c>
      <c r="L557" s="130" t="s">
        <v>3988</v>
      </c>
      <c r="M557" s="130" t="s">
        <v>4118</v>
      </c>
      <c r="P557" s="113" t="s">
        <v>3874</v>
      </c>
      <c r="Q557" s="130" t="s">
        <v>8698</v>
      </c>
      <c r="R557" s="113" t="s">
        <v>3918</v>
      </c>
      <c r="S557" s="130" t="s">
        <v>8713</v>
      </c>
    </row>
    <row r="558" spans="1:19">
      <c r="A558" s="130" t="s">
        <v>4061</v>
      </c>
      <c r="B558" s="130" t="s">
        <v>3982</v>
      </c>
      <c r="C558" s="130" t="s">
        <v>3994</v>
      </c>
      <c r="D558" s="130" t="s">
        <v>2571</v>
      </c>
      <c r="E558" s="130" t="s">
        <v>3990</v>
      </c>
      <c r="F558" s="130" t="s">
        <v>3999</v>
      </c>
      <c r="G558" t="s">
        <v>12259</v>
      </c>
      <c r="H558" s="130" t="s">
        <v>4061</v>
      </c>
      <c r="I558" s="130" t="s">
        <v>3982</v>
      </c>
      <c r="J558" s="130" t="s">
        <v>3994</v>
      </c>
      <c r="K558" s="130" t="s">
        <v>3947</v>
      </c>
      <c r="L558" s="130" t="s">
        <v>3990</v>
      </c>
      <c r="M558" s="130" t="s">
        <v>4118</v>
      </c>
      <c r="P558" s="113" t="s">
        <v>3874</v>
      </c>
      <c r="Q558" s="130" t="s">
        <v>8701</v>
      </c>
      <c r="R558" s="113" t="s">
        <v>3918</v>
      </c>
      <c r="S558" s="130" t="s">
        <v>8716</v>
      </c>
    </row>
    <row r="559" spans="1:19">
      <c r="A559" s="130" t="s">
        <v>4061</v>
      </c>
      <c r="B559" s="130" t="s">
        <v>3982</v>
      </c>
      <c r="C559" s="130" t="s">
        <v>3994</v>
      </c>
      <c r="D559" s="130" t="s">
        <v>2571</v>
      </c>
      <c r="E559" s="130" t="s">
        <v>2734</v>
      </c>
      <c r="F559" s="130" t="s">
        <v>4000</v>
      </c>
      <c r="G559" t="s">
        <v>12259</v>
      </c>
      <c r="H559" s="130" t="s">
        <v>4061</v>
      </c>
      <c r="I559" s="130" t="s">
        <v>3982</v>
      </c>
      <c r="J559" s="130" t="s">
        <v>3994</v>
      </c>
      <c r="K559" s="130" t="s">
        <v>3947</v>
      </c>
      <c r="L559" s="130" t="s">
        <v>2734</v>
      </c>
      <c r="M559" s="130" t="s">
        <v>4010</v>
      </c>
      <c r="P559" s="113" t="s">
        <v>3874</v>
      </c>
      <c r="Q559" s="130" t="s">
        <v>8703</v>
      </c>
      <c r="R559" s="113" t="s">
        <v>3918</v>
      </c>
      <c r="S559" s="130" t="s">
        <v>8719</v>
      </c>
    </row>
    <row r="560" spans="1:19">
      <c r="A560" s="130" t="s">
        <v>4061</v>
      </c>
      <c r="B560" s="130" t="s">
        <v>3982</v>
      </c>
      <c r="C560" s="130" t="s">
        <v>4001</v>
      </c>
      <c r="D560" s="130" t="s">
        <v>3984</v>
      </c>
      <c r="E560" s="130" t="s">
        <v>2556</v>
      </c>
      <c r="F560" s="130" t="s">
        <v>4002</v>
      </c>
      <c r="G560" t="s">
        <v>12259</v>
      </c>
      <c r="H560" s="130" t="s">
        <v>4061</v>
      </c>
      <c r="I560" s="130" t="s">
        <v>3982</v>
      </c>
      <c r="J560" s="130" t="s">
        <v>4001</v>
      </c>
      <c r="K560" s="130" t="s">
        <v>3918</v>
      </c>
      <c r="L560" s="130" t="s">
        <v>2556</v>
      </c>
      <c r="M560" s="130" t="s">
        <v>4119</v>
      </c>
      <c r="P560" s="113" t="s">
        <v>3874</v>
      </c>
      <c r="Q560" s="130" t="s">
        <v>8706</v>
      </c>
      <c r="R560" s="113" t="s">
        <v>3918</v>
      </c>
      <c r="S560" s="130" t="s">
        <v>8722</v>
      </c>
    </row>
    <row r="561" spans="1:19">
      <c r="A561" s="130" t="s">
        <v>4061</v>
      </c>
      <c r="B561" s="130" t="s">
        <v>3982</v>
      </c>
      <c r="C561" s="130" t="s">
        <v>4001</v>
      </c>
      <c r="D561" s="130" t="s">
        <v>3984</v>
      </c>
      <c r="E561" s="130" t="s">
        <v>3986</v>
      </c>
      <c r="F561" s="130" t="s">
        <v>4003</v>
      </c>
      <c r="G561" t="s">
        <v>12259</v>
      </c>
      <c r="H561" s="130" t="s">
        <v>4061</v>
      </c>
      <c r="I561" s="130" t="s">
        <v>3982</v>
      </c>
      <c r="J561" s="130" t="s">
        <v>4001</v>
      </c>
      <c r="K561" s="130" t="s">
        <v>3918</v>
      </c>
      <c r="L561" s="130" t="s">
        <v>3986</v>
      </c>
      <c r="M561" s="130" t="s">
        <v>4120</v>
      </c>
      <c r="P561" s="113" t="s">
        <v>3874</v>
      </c>
      <c r="Q561" s="130" t="s">
        <v>8709</v>
      </c>
      <c r="R561" s="113" t="s">
        <v>3918</v>
      </c>
      <c r="S561" s="130" t="s">
        <v>8725</v>
      </c>
    </row>
    <row r="562" spans="1:19">
      <c r="A562" s="130" t="s">
        <v>4061</v>
      </c>
      <c r="B562" s="130" t="s">
        <v>3982</v>
      </c>
      <c r="C562" s="130" t="s">
        <v>4001</v>
      </c>
      <c r="D562" s="130" t="s">
        <v>3984</v>
      </c>
      <c r="E562" s="130" t="s">
        <v>3988</v>
      </c>
      <c r="F562" s="130" t="s">
        <v>4004</v>
      </c>
      <c r="G562" t="s">
        <v>12259</v>
      </c>
      <c r="H562" s="130" t="s">
        <v>4061</v>
      </c>
      <c r="I562" s="130" t="s">
        <v>3982</v>
      </c>
      <c r="J562" s="130" t="s">
        <v>4001</v>
      </c>
      <c r="K562" s="130" t="s">
        <v>3918</v>
      </c>
      <c r="L562" s="130" t="s">
        <v>3988</v>
      </c>
      <c r="M562" s="130" t="s">
        <v>4121</v>
      </c>
      <c r="P562" s="113" t="s">
        <v>3874</v>
      </c>
      <c r="Q562" s="130" t="s">
        <v>8712</v>
      </c>
      <c r="R562" s="113" t="s">
        <v>3918</v>
      </c>
      <c r="S562" s="130" t="s">
        <v>8728</v>
      </c>
    </row>
    <row r="563" spans="1:19">
      <c r="A563" s="130" t="s">
        <v>4061</v>
      </c>
      <c r="B563" s="130" t="s">
        <v>3982</v>
      </c>
      <c r="C563" s="130" t="s">
        <v>4001</v>
      </c>
      <c r="D563" s="130" t="s">
        <v>3984</v>
      </c>
      <c r="E563" s="130" t="s">
        <v>3990</v>
      </c>
      <c r="F563" s="130" t="s">
        <v>4004</v>
      </c>
      <c r="G563" t="s">
        <v>12259</v>
      </c>
      <c r="H563" s="130" t="s">
        <v>4061</v>
      </c>
      <c r="I563" s="130" t="s">
        <v>3982</v>
      </c>
      <c r="J563" s="130" t="s">
        <v>4001</v>
      </c>
      <c r="K563" s="130" t="s">
        <v>3918</v>
      </c>
      <c r="L563" s="130" t="s">
        <v>3990</v>
      </c>
      <c r="M563" s="130" t="s">
        <v>4121</v>
      </c>
      <c r="P563" s="113" t="s">
        <v>3874</v>
      </c>
      <c r="Q563" s="130" t="s">
        <v>8715</v>
      </c>
      <c r="R563" s="113" t="s">
        <v>3918</v>
      </c>
      <c r="S563" s="130" t="s">
        <v>8730</v>
      </c>
    </row>
    <row r="564" spans="1:19">
      <c r="A564" s="130" t="s">
        <v>4061</v>
      </c>
      <c r="B564" s="130" t="s">
        <v>3982</v>
      </c>
      <c r="C564" s="130" t="s">
        <v>4001</v>
      </c>
      <c r="D564" s="130" t="s">
        <v>2571</v>
      </c>
      <c r="E564" s="130" t="s">
        <v>2556</v>
      </c>
      <c r="F564" s="130" t="s">
        <v>3999</v>
      </c>
      <c r="G564" t="s">
        <v>12259</v>
      </c>
      <c r="H564" s="130" t="s">
        <v>4061</v>
      </c>
      <c r="I564" s="130" t="s">
        <v>3982</v>
      </c>
      <c r="J564" s="130" t="s">
        <v>4001</v>
      </c>
      <c r="K564" s="130" t="s">
        <v>3947</v>
      </c>
      <c r="L564" s="130" t="s">
        <v>2556</v>
      </c>
      <c r="M564" s="130" t="s">
        <v>4118</v>
      </c>
      <c r="P564" s="113" t="s">
        <v>3874</v>
      </c>
      <c r="Q564" s="130" t="s">
        <v>8718</v>
      </c>
      <c r="R564" s="113" t="s">
        <v>3918</v>
      </c>
      <c r="S564" s="130" t="s">
        <v>8733</v>
      </c>
    </row>
    <row r="565" spans="1:19">
      <c r="A565" s="130" t="s">
        <v>4061</v>
      </c>
      <c r="B565" s="130" t="s">
        <v>3982</v>
      </c>
      <c r="C565" s="130" t="s">
        <v>4001</v>
      </c>
      <c r="D565" s="130" t="s">
        <v>2571</v>
      </c>
      <c r="E565" s="130" t="s">
        <v>3986</v>
      </c>
      <c r="F565" s="130" t="s">
        <v>3999</v>
      </c>
      <c r="G565" t="s">
        <v>12259</v>
      </c>
      <c r="H565" s="130" t="s">
        <v>4061</v>
      </c>
      <c r="I565" s="130" t="s">
        <v>3982</v>
      </c>
      <c r="J565" s="130" t="s">
        <v>4001</v>
      </c>
      <c r="K565" s="130" t="s">
        <v>3947</v>
      </c>
      <c r="L565" s="130" t="s">
        <v>3986</v>
      </c>
      <c r="M565" s="130" t="s">
        <v>4118</v>
      </c>
      <c r="P565" s="113" t="s">
        <v>3874</v>
      </c>
      <c r="Q565" s="130" t="s">
        <v>8721</v>
      </c>
      <c r="R565" s="113" t="s">
        <v>3918</v>
      </c>
      <c r="S565" s="130" t="s">
        <v>8736</v>
      </c>
    </row>
    <row r="566" spans="1:19">
      <c r="A566" s="130" t="s">
        <v>4061</v>
      </c>
      <c r="B566" s="130" t="s">
        <v>3982</v>
      </c>
      <c r="C566" s="130" t="s">
        <v>4001</v>
      </c>
      <c r="D566" s="130" t="s">
        <v>2571</v>
      </c>
      <c r="E566" s="130" t="s">
        <v>3988</v>
      </c>
      <c r="F566" s="130" t="s">
        <v>4005</v>
      </c>
      <c r="G566" t="s">
        <v>12259</v>
      </c>
      <c r="H566" s="130" t="s">
        <v>4061</v>
      </c>
      <c r="I566" s="130" t="s">
        <v>3982</v>
      </c>
      <c r="J566" s="130" t="s">
        <v>4001</v>
      </c>
      <c r="K566" s="130" t="s">
        <v>3947</v>
      </c>
      <c r="L566" s="130" t="s">
        <v>3988</v>
      </c>
      <c r="M566" s="130" t="s">
        <v>4092</v>
      </c>
      <c r="P566" s="113" t="s">
        <v>3874</v>
      </c>
      <c r="Q566" s="130" t="s">
        <v>8724</v>
      </c>
      <c r="R566" s="113" t="s">
        <v>3918</v>
      </c>
      <c r="S566" s="130" t="s">
        <v>8739</v>
      </c>
    </row>
    <row r="567" spans="1:19">
      <c r="A567" s="130" t="s">
        <v>4061</v>
      </c>
      <c r="B567" s="130" t="s">
        <v>3982</v>
      </c>
      <c r="C567" s="130" t="s">
        <v>4001</v>
      </c>
      <c r="D567" s="130" t="s">
        <v>2571</v>
      </c>
      <c r="E567" s="130" t="s">
        <v>3990</v>
      </c>
      <c r="F567" s="130" t="s">
        <v>4005</v>
      </c>
      <c r="G567" t="s">
        <v>12259</v>
      </c>
      <c r="H567" s="130" t="s">
        <v>4061</v>
      </c>
      <c r="I567" s="130" t="s">
        <v>3982</v>
      </c>
      <c r="J567" s="130" t="s">
        <v>4001</v>
      </c>
      <c r="K567" s="130" t="s">
        <v>3947</v>
      </c>
      <c r="L567" s="130" t="s">
        <v>3990</v>
      </c>
      <c r="M567" s="130" t="s">
        <v>4092</v>
      </c>
      <c r="P567" s="113" t="s">
        <v>3874</v>
      </c>
      <c r="Q567" s="130" t="s">
        <v>8727</v>
      </c>
      <c r="R567" s="113" t="s">
        <v>3918</v>
      </c>
      <c r="S567" s="130" t="s">
        <v>8742</v>
      </c>
    </row>
    <row r="568" spans="1:19">
      <c r="A568" s="130" t="s">
        <v>4061</v>
      </c>
      <c r="B568" s="130" t="s">
        <v>3982</v>
      </c>
      <c r="C568" s="130" t="s">
        <v>4001</v>
      </c>
      <c r="D568" s="130" t="s">
        <v>2571</v>
      </c>
      <c r="E568" s="130" t="s">
        <v>2734</v>
      </c>
      <c r="F568" s="130" t="s">
        <v>4006</v>
      </c>
      <c r="G568" t="s">
        <v>12259</v>
      </c>
      <c r="H568" s="130" t="s">
        <v>4061</v>
      </c>
      <c r="I568" s="130" t="s">
        <v>3982</v>
      </c>
      <c r="J568" s="130" t="s">
        <v>4001</v>
      </c>
      <c r="K568" s="130" t="s">
        <v>3947</v>
      </c>
      <c r="L568" s="130" t="s">
        <v>2734</v>
      </c>
      <c r="M568" s="130" t="s">
        <v>4122</v>
      </c>
      <c r="P568" s="113" t="s">
        <v>3874</v>
      </c>
      <c r="Q568" s="130" t="s">
        <v>3686</v>
      </c>
      <c r="R568" s="113" t="s">
        <v>3918</v>
      </c>
      <c r="S568" s="130" t="s">
        <v>8745</v>
      </c>
    </row>
    <row r="569" spans="1:19">
      <c r="A569" s="130" t="s">
        <v>4061</v>
      </c>
      <c r="B569" s="130" t="s">
        <v>3982</v>
      </c>
      <c r="C569" s="130" t="s">
        <v>4007</v>
      </c>
      <c r="D569" s="130" t="s">
        <v>3984</v>
      </c>
      <c r="E569" s="130" t="s">
        <v>2556</v>
      </c>
      <c r="F569" s="130" t="s">
        <v>2069</v>
      </c>
      <c r="G569" t="s">
        <v>12259</v>
      </c>
      <c r="H569" s="130" t="s">
        <v>4061</v>
      </c>
      <c r="I569" s="130" t="s">
        <v>3982</v>
      </c>
      <c r="J569" s="130" t="s">
        <v>4007</v>
      </c>
      <c r="K569" s="130" t="s">
        <v>3918</v>
      </c>
      <c r="L569" s="130" t="s">
        <v>2556</v>
      </c>
      <c r="M569" s="130" t="s">
        <v>4123</v>
      </c>
      <c r="P569" s="113" t="s">
        <v>3874</v>
      </c>
      <c r="Q569" s="130" t="s">
        <v>8732</v>
      </c>
      <c r="R569" s="113" t="s">
        <v>3918</v>
      </c>
      <c r="S569" s="130" t="s">
        <v>8748</v>
      </c>
    </row>
    <row r="570" spans="1:19">
      <c r="A570" s="130" t="s">
        <v>4061</v>
      </c>
      <c r="B570" s="130" t="s">
        <v>3982</v>
      </c>
      <c r="C570" s="130" t="s">
        <v>4007</v>
      </c>
      <c r="D570" s="130" t="s">
        <v>3984</v>
      </c>
      <c r="E570" s="130" t="s">
        <v>3986</v>
      </c>
      <c r="F570" s="130" t="s">
        <v>4008</v>
      </c>
      <c r="G570" t="s">
        <v>12259</v>
      </c>
      <c r="H570" s="130" t="s">
        <v>4061</v>
      </c>
      <c r="I570" s="130" t="s">
        <v>3982</v>
      </c>
      <c r="J570" s="130" t="s">
        <v>4007</v>
      </c>
      <c r="K570" s="130" t="s">
        <v>3918</v>
      </c>
      <c r="L570" s="130" t="s">
        <v>3986</v>
      </c>
      <c r="M570" s="130" t="s">
        <v>4124</v>
      </c>
      <c r="P570" s="113" t="s">
        <v>3874</v>
      </c>
      <c r="Q570" s="130" t="s">
        <v>8735</v>
      </c>
      <c r="R570" s="113" t="s">
        <v>3918</v>
      </c>
      <c r="S570" s="130" t="s">
        <v>8751</v>
      </c>
    </row>
    <row r="571" spans="1:19">
      <c r="A571" s="130" t="s">
        <v>4061</v>
      </c>
      <c r="B571" s="130" t="s">
        <v>3982</v>
      </c>
      <c r="C571" s="130" t="s">
        <v>4007</v>
      </c>
      <c r="D571" s="130" t="s">
        <v>3984</v>
      </c>
      <c r="E571" s="130" t="s">
        <v>3988</v>
      </c>
      <c r="F571" s="130" t="s">
        <v>4009</v>
      </c>
      <c r="G571" t="s">
        <v>12259</v>
      </c>
      <c r="H571" s="130" t="s">
        <v>4061</v>
      </c>
      <c r="I571" s="130" t="s">
        <v>3982</v>
      </c>
      <c r="J571" s="130" t="s">
        <v>4007</v>
      </c>
      <c r="K571" s="130" t="s">
        <v>3918</v>
      </c>
      <c r="L571" s="130" t="s">
        <v>3988</v>
      </c>
      <c r="M571" s="130" t="s">
        <v>4125</v>
      </c>
      <c r="P571" s="113" t="s">
        <v>3874</v>
      </c>
      <c r="Q571" s="130" t="s">
        <v>8738</v>
      </c>
      <c r="R571" s="113" t="s">
        <v>3918</v>
      </c>
      <c r="S571" s="130" t="s">
        <v>8754</v>
      </c>
    </row>
    <row r="572" spans="1:19">
      <c r="A572" s="130" t="s">
        <v>4061</v>
      </c>
      <c r="B572" s="130" t="s">
        <v>3982</v>
      </c>
      <c r="C572" s="130" t="s">
        <v>4007</v>
      </c>
      <c r="D572" s="130" t="s">
        <v>3984</v>
      </c>
      <c r="E572" s="130" t="s">
        <v>3990</v>
      </c>
      <c r="F572" s="130" t="s">
        <v>4009</v>
      </c>
      <c r="G572" t="s">
        <v>12259</v>
      </c>
      <c r="H572" s="130" t="s">
        <v>4061</v>
      </c>
      <c r="I572" s="130" t="s">
        <v>3982</v>
      </c>
      <c r="J572" s="130" t="s">
        <v>4007</v>
      </c>
      <c r="K572" s="130" t="s">
        <v>3918</v>
      </c>
      <c r="L572" s="130" t="s">
        <v>3990</v>
      </c>
      <c r="M572" s="130" t="s">
        <v>4125</v>
      </c>
      <c r="P572" s="113" t="s">
        <v>3874</v>
      </c>
      <c r="Q572" s="130" t="s">
        <v>8741</v>
      </c>
      <c r="R572" s="113" t="s">
        <v>3918</v>
      </c>
      <c r="S572" s="130" t="s">
        <v>8757</v>
      </c>
    </row>
    <row r="573" spans="1:19">
      <c r="A573" s="130" t="s">
        <v>4061</v>
      </c>
      <c r="B573" s="130" t="s">
        <v>3982</v>
      </c>
      <c r="C573" s="130" t="s">
        <v>4007</v>
      </c>
      <c r="D573" s="130" t="s">
        <v>2571</v>
      </c>
      <c r="E573" s="130" t="s">
        <v>2556</v>
      </c>
      <c r="F573" s="130" t="s">
        <v>4010</v>
      </c>
      <c r="G573" t="s">
        <v>12259</v>
      </c>
      <c r="H573" s="130" t="s">
        <v>4061</v>
      </c>
      <c r="I573" s="130" t="s">
        <v>3982</v>
      </c>
      <c r="J573" s="130" t="s">
        <v>4007</v>
      </c>
      <c r="K573" s="130" t="s">
        <v>3947</v>
      </c>
      <c r="L573" s="130" t="s">
        <v>2556</v>
      </c>
      <c r="M573" s="130" t="s">
        <v>4126</v>
      </c>
      <c r="P573" s="113" t="s">
        <v>3874</v>
      </c>
      <c r="Q573" s="130" t="s">
        <v>8744</v>
      </c>
      <c r="R573" s="113" t="s">
        <v>3918</v>
      </c>
      <c r="S573" s="130" t="s">
        <v>8760</v>
      </c>
    </row>
    <row r="574" spans="1:19">
      <c r="A574" s="130" t="s">
        <v>4061</v>
      </c>
      <c r="B574" s="130" t="s">
        <v>3982</v>
      </c>
      <c r="C574" s="130" t="s">
        <v>4007</v>
      </c>
      <c r="D574" s="130" t="s">
        <v>2571</v>
      </c>
      <c r="E574" s="130" t="s">
        <v>3986</v>
      </c>
      <c r="F574" s="130" t="s">
        <v>4010</v>
      </c>
      <c r="G574" t="s">
        <v>12259</v>
      </c>
      <c r="H574" s="130" t="s">
        <v>4061</v>
      </c>
      <c r="I574" s="130" t="s">
        <v>3982</v>
      </c>
      <c r="J574" s="130" t="s">
        <v>4007</v>
      </c>
      <c r="K574" s="130" t="s">
        <v>3947</v>
      </c>
      <c r="L574" s="130" t="s">
        <v>3986</v>
      </c>
      <c r="M574" s="130" t="s">
        <v>4126</v>
      </c>
      <c r="P574" s="113" t="s">
        <v>3874</v>
      </c>
      <c r="Q574" s="130" t="s">
        <v>8747</v>
      </c>
      <c r="R574" s="113" t="s">
        <v>3918</v>
      </c>
      <c r="S574" s="130" t="s">
        <v>8763</v>
      </c>
    </row>
    <row r="575" spans="1:19">
      <c r="A575" s="130" t="s">
        <v>4061</v>
      </c>
      <c r="B575" s="130" t="s">
        <v>3982</v>
      </c>
      <c r="C575" s="130" t="s">
        <v>4007</v>
      </c>
      <c r="D575" s="130" t="s">
        <v>2571</v>
      </c>
      <c r="E575" s="130" t="s">
        <v>3988</v>
      </c>
      <c r="F575" s="130" t="s">
        <v>4011</v>
      </c>
      <c r="G575" t="s">
        <v>12259</v>
      </c>
      <c r="H575" s="130" t="s">
        <v>4061</v>
      </c>
      <c r="I575" s="130" t="s">
        <v>3982</v>
      </c>
      <c r="J575" s="130" t="s">
        <v>4007</v>
      </c>
      <c r="K575" s="130" t="s">
        <v>3947</v>
      </c>
      <c r="L575" s="130" t="s">
        <v>3988</v>
      </c>
      <c r="M575" s="130" t="s">
        <v>4127</v>
      </c>
      <c r="P575" s="113" t="s">
        <v>3874</v>
      </c>
      <c r="Q575" s="130" t="s">
        <v>8750</v>
      </c>
      <c r="R575" s="113" t="s">
        <v>3918</v>
      </c>
      <c r="S575" s="130" t="s">
        <v>3830</v>
      </c>
    </row>
    <row r="576" spans="1:19">
      <c r="A576" s="130" t="s">
        <v>4061</v>
      </c>
      <c r="B576" s="130" t="s">
        <v>3982</v>
      </c>
      <c r="C576" s="130" t="s">
        <v>4007</v>
      </c>
      <c r="D576" s="130" t="s">
        <v>2571</v>
      </c>
      <c r="E576" s="130" t="s">
        <v>3990</v>
      </c>
      <c r="F576" s="130" t="s">
        <v>4011</v>
      </c>
      <c r="G576" t="s">
        <v>12259</v>
      </c>
      <c r="H576" s="130" t="s">
        <v>4061</v>
      </c>
      <c r="I576" s="130" t="s">
        <v>3982</v>
      </c>
      <c r="J576" s="130" t="s">
        <v>4007</v>
      </c>
      <c r="K576" s="130" t="s">
        <v>3947</v>
      </c>
      <c r="L576" s="130" t="s">
        <v>3990</v>
      </c>
      <c r="M576" s="130" t="s">
        <v>4127</v>
      </c>
      <c r="P576" s="113" t="s">
        <v>3874</v>
      </c>
      <c r="Q576" s="130" t="s">
        <v>8753</v>
      </c>
      <c r="R576" s="113" t="s">
        <v>3918</v>
      </c>
      <c r="S576" s="130" t="s">
        <v>8768</v>
      </c>
    </row>
    <row r="577" spans="1:19">
      <c r="A577" s="130" t="s">
        <v>4061</v>
      </c>
      <c r="B577" s="130" t="s">
        <v>3982</v>
      </c>
      <c r="C577" s="130" t="s">
        <v>4007</v>
      </c>
      <c r="D577" s="130" t="s">
        <v>2571</v>
      </c>
      <c r="E577" s="130" t="s">
        <v>2734</v>
      </c>
      <c r="F577" s="130" t="s">
        <v>4012</v>
      </c>
      <c r="G577" t="s">
        <v>12259</v>
      </c>
      <c r="H577" s="130" t="s">
        <v>4061</v>
      </c>
      <c r="I577" s="130" t="s">
        <v>3982</v>
      </c>
      <c r="J577" s="130" t="s">
        <v>4007</v>
      </c>
      <c r="K577" s="130" t="s">
        <v>3947</v>
      </c>
      <c r="L577" s="130" t="s">
        <v>2734</v>
      </c>
      <c r="M577" s="130" t="s">
        <v>4060</v>
      </c>
      <c r="P577" s="113" t="s">
        <v>3874</v>
      </c>
      <c r="Q577" s="130" t="s">
        <v>8756</v>
      </c>
      <c r="R577" s="113" t="s">
        <v>3918</v>
      </c>
      <c r="S577" s="130" t="s">
        <v>8771</v>
      </c>
    </row>
    <row r="578" spans="1:19">
      <c r="A578" s="130" t="s">
        <v>4061</v>
      </c>
      <c r="B578" s="130" t="s">
        <v>3982</v>
      </c>
      <c r="C578" s="130" t="s">
        <v>4013</v>
      </c>
      <c r="D578" s="130" t="s">
        <v>3984</v>
      </c>
      <c r="E578" s="130" t="s">
        <v>2556</v>
      </c>
      <c r="F578" s="130" t="s">
        <v>4014</v>
      </c>
      <c r="G578" t="s">
        <v>12259</v>
      </c>
      <c r="H578" s="130" t="s">
        <v>4061</v>
      </c>
      <c r="I578" s="130" t="s">
        <v>3982</v>
      </c>
      <c r="J578" s="130" t="s">
        <v>4013</v>
      </c>
      <c r="K578" s="130" t="s">
        <v>3918</v>
      </c>
      <c r="L578" s="130" t="s">
        <v>2556</v>
      </c>
      <c r="M578" s="130" t="s">
        <v>4046</v>
      </c>
      <c r="P578" s="113" t="s">
        <v>3874</v>
      </c>
      <c r="Q578" s="130" t="s">
        <v>8759</v>
      </c>
      <c r="R578" s="113" t="s">
        <v>3918</v>
      </c>
      <c r="S578" s="130" t="s">
        <v>8774</v>
      </c>
    </row>
    <row r="579" spans="1:19">
      <c r="A579" s="130" t="s">
        <v>4061</v>
      </c>
      <c r="B579" s="130" t="s">
        <v>3982</v>
      </c>
      <c r="C579" s="130" t="s">
        <v>4013</v>
      </c>
      <c r="D579" s="130" t="s">
        <v>3984</v>
      </c>
      <c r="E579" s="130" t="s">
        <v>3986</v>
      </c>
      <c r="F579" s="130" t="s">
        <v>4015</v>
      </c>
      <c r="G579" t="s">
        <v>12259</v>
      </c>
      <c r="H579" s="130" t="s">
        <v>4061</v>
      </c>
      <c r="I579" s="130" t="s">
        <v>3982</v>
      </c>
      <c r="J579" s="130" t="s">
        <v>4013</v>
      </c>
      <c r="K579" s="130" t="s">
        <v>3918</v>
      </c>
      <c r="L579" s="130" t="s">
        <v>3986</v>
      </c>
      <c r="M579" s="130" t="s">
        <v>4128</v>
      </c>
      <c r="P579" s="113" t="s">
        <v>3874</v>
      </c>
      <c r="Q579" s="130" t="s">
        <v>8762</v>
      </c>
      <c r="R579" s="113" t="s">
        <v>3918</v>
      </c>
      <c r="S579" s="130" t="s">
        <v>8777</v>
      </c>
    </row>
    <row r="580" spans="1:19">
      <c r="A580" s="130" t="s">
        <v>4061</v>
      </c>
      <c r="B580" s="130" t="s">
        <v>3982</v>
      </c>
      <c r="C580" s="130" t="s">
        <v>4013</v>
      </c>
      <c r="D580" s="130" t="s">
        <v>3984</v>
      </c>
      <c r="E580" s="130" t="s">
        <v>3988</v>
      </c>
      <c r="F580" s="130" t="s">
        <v>4016</v>
      </c>
      <c r="G580" t="s">
        <v>12259</v>
      </c>
      <c r="H580" s="130" t="s">
        <v>4061</v>
      </c>
      <c r="I580" s="130" t="s">
        <v>3982</v>
      </c>
      <c r="J580" s="130" t="s">
        <v>4013</v>
      </c>
      <c r="K580" s="130" t="s">
        <v>3918</v>
      </c>
      <c r="L580" s="130" t="s">
        <v>3988</v>
      </c>
      <c r="M580" s="130" t="s">
        <v>4129</v>
      </c>
      <c r="P580" s="113" t="s">
        <v>3874</v>
      </c>
      <c r="Q580" s="130" t="s">
        <v>8765</v>
      </c>
      <c r="R580" s="113" t="s">
        <v>3918</v>
      </c>
      <c r="S580" s="130" t="s">
        <v>8780</v>
      </c>
    </row>
    <row r="581" spans="1:19">
      <c r="A581" s="130" t="s">
        <v>4061</v>
      </c>
      <c r="B581" s="130" t="s">
        <v>3982</v>
      </c>
      <c r="C581" s="130" t="s">
        <v>4013</v>
      </c>
      <c r="D581" s="130" t="s">
        <v>3984</v>
      </c>
      <c r="E581" s="130" t="s">
        <v>3990</v>
      </c>
      <c r="F581" s="130" t="s">
        <v>4016</v>
      </c>
      <c r="G581" t="s">
        <v>12259</v>
      </c>
      <c r="H581" s="130" t="s">
        <v>4061</v>
      </c>
      <c r="I581" s="130" t="s">
        <v>3982</v>
      </c>
      <c r="J581" s="130" t="s">
        <v>4013</v>
      </c>
      <c r="K581" s="130" t="s">
        <v>3918</v>
      </c>
      <c r="L581" s="130" t="s">
        <v>3990</v>
      </c>
      <c r="M581" s="130" t="s">
        <v>4129</v>
      </c>
      <c r="P581" s="113" t="s">
        <v>3874</v>
      </c>
      <c r="Q581" s="130" t="s">
        <v>8767</v>
      </c>
      <c r="R581" s="113" t="s">
        <v>3918</v>
      </c>
      <c r="S581" s="130" t="s">
        <v>8783</v>
      </c>
    </row>
    <row r="582" spans="1:19">
      <c r="A582" s="130" t="s">
        <v>4061</v>
      </c>
      <c r="B582" s="130" t="s">
        <v>3982</v>
      </c>
      <c r="C582" s="130" t="s">
        <v>4013</v>
      </c>
      <c r="D582" s="130" t="s">
        <v>2571</v>
      </c>
      <c r="E582" s="130" t="s">
        <v>2556</v>
      </c>
      <c r="F582" s="130" t="s">
        <v>4017</v>
      </c>
      <c r="G582" t="s">
        <v>12259</v>
      </c>
      <c r="H582" s="130" t="s">
        <v>4061</v>
      </c>
      <c r="I582" s="130" t="s">
        <v>3982</v>
      </c>
      <c r="J582" s="130" t="s">
        <v>4013</v>
      </c>
      <c r="K582" s="130" t="s">
        <v>3947</v>
      </c>
      <c r="L582" s="130" t="s">
        <v>2556</v>
      </c>
      <c r="M582" s="130" t="s">
        <v>4130</v>
      </c>
      <c r="P582" s="113" t="s">
        <v>3874</v>
      </c>
      <c r="Q582" s="130" t="s">
        <v>8770</v>
      </c>
      <c r="R582" s="113" t="s">
        <v>3918</v>
      </c>
      <c r="S582" s="130" t="s">
        <v>8786</v>
      </c>
    </row>
    <row r="583" spans="1:19">
      <c r="A583" s="130" t="s">
        <v>4061</v>
      </c>
      <c r="B583" s="130" t="s">
        <v>3982</v>
      </c>
      <c r="C583" s="130" t="s">
        <v>4013</v>
      </c>
      <c r="D583" s="130" t="s">
        <v>2571</v>
      </c>
      <c r="E583" s="130" t="s">
        <v>3986</v>
      </c>
      <c r="F583" s="130" t="s">
        <v>4017</v>
      </c>
      <c r="G583" t="s">
        <v>12259</v>
      </c>
      <c r="H583" s="130" t="s">
        <v>4061</v>
      </c>
      <c r="I583" s="130" t="s">
        <v>3982</v>
      </c>
      <c r="J583" s="130" t="s">
        <v>4013</v>
      </c>
      <c r="K583" s="130" t="s">
        <v>3947</v>
      </c>
      <c r="L583" s="130" t="s">
        <v>3986</v>
      </c>
      <c r="M583" s="130" t="s">
        <v>4130</v>
      </c>
      <c r="P583" s="113" t="s">
        <v>3874</v>
      </c>
      <c r="Q583" s="130" t="s">
        <v>8773</v>
      </c>
      <c r="R583" s="113" t="s">
        <v>3918</v>
      </c>
      <c r="S583" s="130" t="s">
        <v>8788</v>
      </c>
    </row>
    <row r="584" spans="1:19">
      <c r="A584" s="130" t="s">
        <v>4061</v>
      </c>
      <c r="B584" s="130" t="s">
        <v>3982</v>
      </c>
      <c r="C584" s="130" t="s">
        <v>4013</v>
      </c>
      <c r="D584" s="130" t="s">
        <v>2571</v>
      </c>
      <c r="E584" s="130" t="s">
        <v>3988</v>
      </c>
      <c r="F584" s="130" t="s">
        <v>4018</v>
      </c>
      <c r="G584" t="s">
        <v>12259</v>
      </c>
      <c r="H584" s="130" t="s">
        <v>4061</v>
      </c>
      <c r="I584" s="130" t="s">
        <v>3982</v>
      </c>
      <c r="J584" s="130" t="s">
        <v>4013</v>
      </c>
      <c r="K584" s="130" t="s">
        <v>3947</v>
      </c>
      <c r="L584" s="130" t="s">
        <v>3988</v>
      </c>
      <c r="M584" s="130" t="s">
        <v>4052</v>
      </c>
      <c r="P584" s="113" t="s">
        <v>3874</v>
      </c>
      <c r="Q584" s="130" t="s">
        <v>8776</v>
      </c>
      <c r="R584" s="113" t="s">
        <v>3918</v>
      </c>
      <c r="S584" s="130" t="s">
        <v>8791</v>
      </c>
    </row>
    <row r="585" spans="1:19">
      <c r="A585" s="130" t="s">
        <v>4061</v>
      </c>
      <c r="B585" s="130" t="s">
        <v>3982</v>
      </c>
      <c r="C585" s="130" t="s">
        <v>4013</v>
      </c>
      <c r="D585" s="130" t="s">
        <v>2571</v>
      </c>
      <c r="E585" s="130" t="s">
        <v>3990</v>
      </c>
      <c r="F585" s="130" t="s">
        <v>4018</v>
      </c>
      <c r="G585" t="s">
        <v>12259</v>
      </c>
      <c r="H585" s="130" t="s">
        <v>4061</v>
      </c>
      <c r="I585" s="130" t="s">
        <v>3982</v>
      </c>
      <c r="J585" s="130" t="s">
        <v>4013</v>
      </c>
      <c r="K585" s="130" t="s">
        <v>3947</v>
      </c>
      <c r="L585" s="130" t="s">
        <v>3990</v>
      </c>
      <c r="M585" s="130" t="s">
        <v>4052</v>
      </c>
      <c r="P585" s="113" t="s">
        <v>3874</v>
      </c>
      <c r="Q585" s="130" t="s">
        <v>8779</v>
      </c>
      <c r="R585" s="113" t="s">
        <v>3918</v>
      </c>
      <c r="S585" s="130" t="s">
        <v>8794</v>
      </c>
    </row>
    <row r="586" spans="1:19">
      <c r="A586" s="130" t="s">
        <v>4061</v>
      </c>
      <c r="B586" s="130" t="s">
        <v>3982</v>
      </c>
      <c r="C586" s="130" t="s">
        <v>4013</v>
      </c>
      <c r="D586" s="130" t="s">
        <v>2571</v>
      </c>
      <c r="E586" s="130" t="s">
        <v>2734</v>
      </c>
      <c r="F586" s="130" t="s">
        <v>4019</v>
      </c>
      <c r="G586" t="s">
        <v>12259</v>
      </c>
      <c r="H586" s="130" t="s">
        <v>4061</v>
      </c>
      <c r="I586" s="130" t="s">
        <v>3982</v>
      </c>
      <c r="J586" s="130" t="s">
        <v>4013</v>
      </c>
      <c r="K586" s="130" t="s">
        <v>3947</v>
      </c>
      <c r="L586" s="130" t="s">
        <v>2734</v>
      </c>
      <c r="M586" s="130" t="s">
        <v>4131</v>
      </c>
      <c r="P586" s="113" t="s">
        <v>3874</v>
      </c>
      <c r="Q586" s="130" t="s">
        <v>8782</v>
      </c>
      <c r="R586" s="113" t="s">
        <v>3918</v>
      </c>
      <c r="S586" s="130" t="s">
        <v>8797</v>
      </c>
    </row>
    <row r="587" spans="1:19">
      <c r="A587" s="130" t="s">
        <v>4061</v>
      </c>
      <c r="B587" s="130" t="s">
        <v>3887</v>
      </c>
      <c r="C587" s="130" t="s">
        <v>3983</v>
      </c>
      <c r="D587" s="130" t="s">
        <v>3984</v>
      </c>
      <c r="E587" s="130" t="s">
        <v>2556</v>
      </c>
      <c r="F587" s="130" t="s">
        <v>4020</v>
      </c>
      <c r="G587" t="s">
        <v>12259</v>
      </c>
      <c r="H587" s="130" t="s">
        <v>4061</v>
      </c>
      <c r="I587" s="130" t="s">
        <v>3887</v>
      </c>
      <c r="J587" s="130" t="s">
        <v>3983</v>
      </c>
      <c r="K587" s="130" t="s">
        <v>3918</v>
      </c>
      <c r="L587" s="130" t="s">
        <v>2556</v>
      </c>
      <c r="M587" s="130" t="s">
        <v>4132</v>
      </c>
      <c r="P587" s="113" t="s">
        <v>3874</v>
      </c>
      <c r="Q587" s="130" t="s">
        <v>8785</v>
      </c>
      <c r="R587" s="113" t="s">
        <v>3918</v>
      </c>
      <c r="S587" s="130" t="s">
        <v>8800</v>
      </c>
    </row>
    <row r="588" spans="1:19">
      <c r="A588" s="130" t="s">
        <v>4061</v>
      </c>
      <c r="B588" s="130" t="s">
        <v>3887</v>
      </c>
      <c r="C588" s="130" t="s">
        <v>3983</v>
      </c>
      <c r="D588" s="130" t="s">
        <v>3984</v>
      </c>
      <c r="E588" s="130" t="s">
        <v>3986</v>
      </c>
      <c r="F588" s="130" t="s">
        <v>4021</v>
      </c>
      <c r="G588" t="s">
        <v>12259</v>
      </c>
      <c r="H588" s="130" t="s">
        <v>4061</v>
      </c>
      <c r="I588" s="130" t="s">
        <v>3887</v>
      </c>
      <c r="J588" s="130" t="s">
        <v>3983</v>
      </c>
      <c r="K588" s="130" t="s">
        <v>3918</v>
      </c>
      <c r="L588" s="130" t="s">
        <v>3986</v>
      </c>
      <c r="M588" s="130" t="s">
        <v>4045</v>
      </c>
      <c r="P588" s="113" t="s">
        <v>3874</v>
      </c>
      <c r="Q588" s="130" t="s">
        <v>3688</v>
      </c>
      <c r="R588" s="113" t="s">
        <v>3918</v>
      </c>
      <c r="S588" s="130" t="s">
        <v>8803</v>
      </c>
    </row>
    <row r="589" spans="1:19">
      <c r="A589" s="130" t="s">
        <v>4061</v>
      </c>
      <c r="B589" s="130" t="s">
        <v>3887</v>
      </c>
      <c r="C589" s="130" t="s">
        <v>3983</v>
      </c>
      <c r="D589" s="130" t="s">
        <v>3984</v>
      </c>
      <c r="E589" s="130" t="s">
        <v>3988</v>
      </c>
      <c r="F589" s="130" t="s">
        <v>4022</v>
      </c>
      <c r="G589" t="s">
        <v>12259</v>
      </c>
      <c r="H589" s="130" t="s">
        <v>4061</v>
      </c>
      <c r="I589" s="130" t="s">
        <v>3887</v>
      </c>
      <c r="J589" s="130" t="s">
        <v>3983</v>
      </c>
      <c r="K589" s="130" t="s">
        <v>3918</v>
      </c>
      <c r="L589" s="130" t="s">
        <v>3988</v>
      </c>
      <c r="M589" s="130" t="s">
        <v>4133</v>
      </c>
      <c r="P589" s="113" t="s">
        <v>3874</v>
      </c>
      <c r="Q589" s="130" t="s">
        <v>8790</v>
      </c>
      <c r="R589" s="113" t="s">
        <v>3918</v>
      </c>
      <c r="S589" s="130" t="s">
        <v>8806</v>
      </c>
    </row>
    <row r="590" spans="1:19">
      <c r="A590" s="130" t="s">
        <v>4061</v>
      </c>
      <c r="B590" s="130" t="s">
        <v>3887</v>
      </c>
      <c r="C590" s="130" t="s">
        <v>3983</v>
      </c>
      <c r="D590" s="130" t="s">
        <v>3984</v>
      </c>
      <c r="E590" s="130" t="s">
        <v>3990</v>
      </c>
      <c r="F590" s="130" t="s">
        <v>4022</v>
      </c>
      <c r="G590" t="s">
        <v>12259</v>
      </c>
      <c r="H590" s="130" t="s">
        <v>4061</v>
      </c>
      <c r="I590" s="130" t="s">
        <v>3887</v>
      </c>
      <c r="J590" s="130" t="s">
        <v>3983</v>
      </c>
      <c r="K590" s="130" t="s">
        <v>3918</v>
      </c>
      <c r="L590" s="130" t="s">
        <v>3990</v>
      </c>
      <c r="M590" s="130" t="s">
        <v>4133</v>
      </c>
      <c r="P590" s="113" t="s">
        <v>3874</v>
      </c>
      <c r="Q590" s="130" t="s">
        <v>8793</v>
      </c>
      <c r="R590" s="113" t="s">
        <v>3918</v>
      </c>
      <c r="S590" s="130" t="s">
        <v>8809</v>
      </c>
    </row>
    <row r="591" spans="1:19">
      <c r="A591" s="130" t="s">
        <v>4061</v>
      </c>
      <c r="B591" s="130" t="s">
        <v>3887</v>
      </c>
      <c r="C591" s="130" t="s">
        <v>3983</v>
      </c>
      <c r="D591" s="130" t="s">
        <v>2571</v>
      </c>
      <c r="E591" s="130" t="s">
        <v>2556</v>
      </c>
      <c r="F591" s="130" t="s">
        <v>4023</v>
      </c>
      <c r="G591" t="s">
        <v>12259</v>
      </c>
      <c r="H591" s="130" t="s">
        <v>4061</v>
      </c>
      <c r="I591" s="130" t="s">
        <v>3887</v>
      </c>
      <c r="J591" s="130" t="s">
        <v>3983</v>
      </c>
      <c r="K591" s="130" t="s">
        <v>3947</v>
      </c>
      <c r="L591" s="130" t="s">
        <v>2556</v>
      </c>
      <c r="M591" s="130" t="s">
        <v>4069</v>
      </c>
      <c r="P591" s="113" t="s">
        <v>3874</v>
      </c>
      <c r="Q591" s="130" t="s">
        <v>8796</v>
      </c>
      <c r="R591" s="113" t="s">
        <v>3918</v>
      </c>
      <c r="S591" s="130" t="s">
        <v>8812</v>
      </c>
    </row>
    <row r="592" spans="1:19">
      <c r="A592" s="130" t="s">
        <v>4061</v>
      </c>
      <c r="B592" s="130" t="s">
        <v>3887</v>
      </c>
      <c r="C592" s="130" t="s">
        <v>3983</v>
      </c>
      <c r="D592" s="130" t="s">
        <v>2571</v>
      </c>
      <c r="E592" s="130" t="s">
        <v>3986</v>
      </c>
      <c r="F592" s="130" t="s">
        <v>4023</v>
      </c>
      <c r="G592" t="s">
        <v>12259</v>
      </c>
      <c r="H592" s="130" t="s">
        <v>4061</v>
      </c>
      <c r="I592" s="130" t="s">
        <v>3887</v>
      </c>
      <c r="J592" s="130" t="s">
        <v>3983</v>
      </c>
      <c r="K592" s="130" t="s">
        <v>3947</v>
      </c>
      <c r="L592" s="130" t="s">
        <v>3986</v>
      </c>
      <c r="M592" s="130" t="s">
        <v>4069</v>
      </c>
      <c r="P592" s="113" t="s">
        <v>3874</v>
      </c>
      <c r="Q592" s="130" t="s">
        <v>8799</v>
      </c>
      <c r="R592" s="113" t="s">
        <v>3918</v>
      </c>
      <c r="S592" s="130" t="s">
        <v>8815</v>
      </c>
    </row>
    <row r="593" spans="1:19">
      <c r="A593" s="130" t="s">
        <v>4061</v>
      </c>
      <c r="B593" s="130" t="s">
        <v>3887</v>
      </c>
      <c r="C593" s="130" t="s">
        <v>3983</v>
      </c>
      <c r="D593" s="130" t="s">
        <v>2571</v>
      </c>
      <c r="E593" s="130" t="s">
        <v>3988</v>
      </c>
      <c r="F593" s="130" t="s">
        <v>4024</v>
      </c>
      <c r="G593" t="s">
        <v>12259</v>
      </c>
      <c r="H593" s="130" t="s">
        <v>4061</v>
      </c>
      <c r="I593" s="130" t="s">
        <v>3887</v>
      </c>
      <c r="J593" s="130" t="s">
        <v>3983</v>
      </c>
      <c r="K593" s="130" t="s">
        <v>3947</v>
      </c>
      <c r="L593" s="130" t="s">
        <v>3988</v>
      </c>
      <c r="M593" s="130" t="s">
        <v>4018</v>
      </c>
      <c r="P593" s="113" t="s">
        <v>3874</v>
      </c>
      <c r="Q593" s="130" t="s">
        <v>8802</v>
      </c>
      <c r="R593" s="113" t="s">
        <v>3918</v>
      </c>
      <c r="S593" s="130" t="s">
        <v>8818</v>
      </c>
    </row>
    <row r="594" spans="1:19">
      <c r="A594" s="130" t="s">
        <v>4061</v>
      </c>
      <c r="B594" s="130" t="s">
        <v>3887</v>
      </c>
      <c r="C594" s="130" t="s">
        <v>3983</v>
      </c>
      <c r="D594" s="130" t="s">
        <v>2571</v>
      </c>
      <c r="E594" s="130" t="s">
        <v>3990</v>
      </c>
      <c r="F594" s="130" t="s">
        <v>4024</v>
      </c>
      <c r="G594" t="s">
        <v>12259</v>
      </c>
      <c r="H594" s="130" t="s">
        <v>4061</v>
      </c>
      <c r="I594" s="130" t="s">
        <v>3887</v>
      </c>
      <c r="J594" s="130" t="s">
        <v>3983</v>
      </c>
      <c r="K594" s="130" t="s">
        <v>3947</v>
      </c>
      <c r="L594" s="130" t="s">
        <v>3990</v>
      </c>
      <c r="M594" s="130" t="s">
        <v>4018</v>
      </c>
      <c r="P594" s="113" t="s">
        <v>3874</v>
      </c>
      <c r="Q594" s="130" t="s">
        <v>8805</v>
      </c>
      <c r="R594" s="113" t="s">
        <v>3918</v>
      </c>
      <c r="S594" s="130" t="s">
        <v>8821</v>
      </c>
    </row>
    <row r="595" spans="1:19">
      <c r="A595" s="130" t="s">
        <v>4061</v>
      </c>
      <c r="B595" s="130" t="s">
        <v>3887</v>
      </c>
      <c r="C595" s="130" t="s">
        <v>3983</v>
      </c>
      <c r="D595" s="130" t="s">
        <v>2571</v>
      </c>
      <c r="E595" s="130" t="s">
        <v>2734</v>
      </c>
      <c r="F595" s="130" t="s">
        <v>4025</v>
      </c>
      <c r="G595" t="s">
        <v>12259</v>
      </c>
      <c r="H595" s="130" t="s">
        <v>4061</v>
      </c>
      <c r="I595" s="130" t="s">
        <v>3887</v>
      </c>
      <c r="J595" s="130" t="s">
        <v>3983</v>
      </c>
      <c r="K595" s="130" t="s">
        <v>3947</v>
      </c>
      <c r="L595" s="130" t="s">
        <v>2734</v>
      </c>
      <c r="M595" s="130" t="s">
        <v>4044</v>
      </c>
      <c r="P595" s="113" t="s">
        <v>3874</v>
      </c>
      <c r="Q595" s="130" t="s">
        <v>8808</v>
      </c>
      <c r="R595" s="113" t="s">
        <v>3918</v>
      </c>
      <c r="S595" s="130" t="s">
        <v>8824</v>
      </c>
    </row>
    <row r="596" spans="1:19">
      <c r="A596" s="130" t="s">
        <v>4061</v>
      </c>
      <c r="B596" s="130" t="s">
        <v>3887</v>
      </c>
      <c r="C596" s="130" t="s">
        <v>3994</v>
      </c>
      <c r="D596" s="130" t="s">
        <v>3984</v>
      </c>
      <c r="E596" s="130" t="s">
        <v>2556</v>
      </c>
      <c r="F596" s="130" t="s">
        <v>4026</v>
      </c>
      <c r="G596" t="s">
        <v>12259</v>
      </c>
      <c r="H596" s="130" t="s">
        <v>4061</v>
      </c>
      <c r="I596" s="130" t="s">
        <v>3887</v>
      </c>
      <c r="J596" s="130" t="s">
        <v>3994</v>
      </c>
      <c r="K596" s="130" t="s">
        <v>3918</v>
      </c>
      <c r="L596" s="130" t="s">
        <v>2556</v>
      </c>
      <c r="M596" s="130" t="s">
        <v>4134</v>
      </c>
      <c r="P596" s="113" t="s">
        <v>3874</v>
      </c>
      <c r="Q596" s="130" t="s">
        <v>8811</v>
      </c>
      <c r="R596" s="113" t="s">
        <v>3918</v>
      </c>
      <c r="S596" s="130" t="s">
        <v>8827</v>
      </c>
    </row>
    <row r="597" spans="1:19">
      <c r="A597" s="130" t="s">
        <v>4061</v>
      </c>
      <c r="B597" s="130" t="s">
        <v>3887</v>
      </c>
      <c r="C597" s="130" t="s">
        <v>3994</v>
      </c>
      <c r="D597" s="130" t="s">
        <v>3984</v>
      </c>
      <c r="E597" s="130" t="s">
        <v>3986</v>
      </c>
      <c r="F597" s="130" t="s">
        <v>4027</v>
      </c>
      <c r="G597" t="s">
        <v>12259</v>
      </c>
      <c r="H597" s="130" t="s">
        <v>4061</v>
      </c>
      <c r="I597" s="130" t="s">
        <v>3887</v>
      </c>
      <c r="J597" s="130" t="s">
        <v>3994</v>
      </c>
      <c r="K597" s="130" t="s">
        <v>3918</v>
      </c>
      <c r="L597" s="130" t="s">
        <v>3986</v>
      </c>
      <c r="M597" s="130" t="s">
        <v>4135</v>
      </c>
      <c r="P597" s="113" t="s">
        <v>3874</v>
      </c>
      <c r="Q597" s="130" t="s">
        <v>8814</v>
      </c>
      <c r="R597" s="113" t="s">
        <v>3918</v>
      </c>
      <c r="S597" s="130" t="s">
        <v>8830</v>
      </c>
    </row>
    <row r="598" spans="1:19">
      <c r="A598" s="130" t="s">
        <v>4061</v>
      </c>
      <c r="B598" s="130" t="s">
        <v>3887</v>
      </c>
      <c r="C598" s="130" t="s">
        <v>3994</v>
      </c>
      <c r="D598" s="130" t="s">
        <v>3984</v>
      </c>
      <c r="E598" s="130" t="s">
        <v>3988</v>
      </c>
      <c r="F598" s="130" t="s">
        <v>4028</v>
      </c>
      <c r="G598" t="s">
        <v>12259</v>
      </c>
      <c r="H598" s="130" t="s">
        <v>4061</v>
      </c>
      <c r="I598" s="130" t="s">
        <v>3887</v>
      </c>
      <c r="J598" s="130" t="s">
        <v>3994</v>
      </c>
      <c r="K598" s="130" t="s">
        <v>3918</v>
      </c>
      <c r="L598" s="130" t="s">
        <v>3988</v>
      </c>
      <c r="M598" s="130" t="s">
        <v>4136</v>
      </c>
      <c r="P598" s="113" t="s">
        <v>3874</v>
      </c>
      <c r="Q598" s="130" t="s">
        <v>8817</v>
      </c>
      <c r="R598" s="113" t="s">
        <v>3918</v>
      </c>
      <c r="S598" s="130" t="s">
        <v>8833</v>
      </c>
    </row>
    <row r="599" spans="1:19">
      <c r="A599" s="130" t="s">
        <v>4061</v>
      </c>
      <c r="B599" s="130" t="s">
        <v>3887</v>
      </c>
      <c r="C599" s="130" t="s">
        <v>3994</v>
      </c>
      <c r="D599" s="130" t="s">
        <v>3984</v>
      </c>
      <c r="E599" s="130" t="s">
        <v>3990</v>
      </c>
      <c r="F599" s="130" t="s">
        <v>4028</v>
      </c>
      <c r="G599" t="s">
        <v>12259</v>
      </c>
      <c r="H599" s="130" t="s">
        <v>4061</v>
      </c>
      <c r="I599" s="130" t="s">
        <v>3887</v>
      </c>
      <c r="J599" s="130" t="s">
        <v>3994</v>
      </c>
      <c r="K599" s="130" t="s">
        <v>3918</v>
      </c>
      <c r="L599" s="130" t="s">
        <v>3990</v>
      </c>
      <c r="M599" s="130" t="s">
        <v>4136</v>
      </c>
      <c r="P599" s="113" t="s">
        <v>3874</v>
      </c>
      <c r="Q599" s="130" t="s">
        <v>8820</v>
      </c>
      <c r="R599" s="113" t="s">
        <v>3918</v>
      </c>
      <c r="S599" s="130" t="s">
        <v>8836</v>
      </c>
    </row>
    <row r="600" spans="1:19">
      <c r="A600" s="130" t="s">
        <v>4061</v>
      </c>
      <c r="B600" s="130" t="s">
        <v>3887</v>
      </c>
      <c r="C600" s="130" t="s">
        <v>3994</v>
      </c>
      <c r="D600" s="130" t="s">
        <v>2571</v>
      </c>
      <c r="E600" s="130" t="s">
        <v>2556</v>
      </c>
      <c r="F600" s="130" t="s">
        <v>4029</v>
      </c>
      <c r="G600" t="s">
        <v>12259</v>
      </c>
      <c r="H600" s="130" t="s">
        <v>4061</v>
      </c>
      <c r="I600" s="130" t="s">
        <v>3887</v>
      </c>
      <c r="J600" s="130" t="s">
        <v>3994</v>
      </c>
      <c r="K600" s="130" t="s">
        <v>3947</v>
      </c>
      <c r="L600" s="130" t="s">
        <v>2556</v>
      </c>
      <c r="M600" s="130" t="s">
        <v>4025</v>
      </c>
      <c r="P600" s="113" t="s">
        <v>3874</v>
      </c>
      <c r="Q600" s="130" t="s">
        <v>8823</v>
      </c>
      <c r="R600" s="113" t="s">
        <v>3918</v>
      </c>
      <c r="S600" s="130" t="s">
        <v>8839</v>
      </c>
    </row>
    <row r="601" spans="1:19">
      <c r="A601" s="130" t="s">
        <v>4061</v>
      </c>
      <c r="B601" s="130" t="s">
        <v>3887</v>
      </c>
      <c r="C601" s="130" t="s">
        <v>3994</v>
      </c>
      <c r="D601" s="130" t="s">
        <v>2571</v>
      </c>
      <c r="E601" s="130" t="s">
        <v>3986</v>
      </c>
      <c r="F601" s="130" t="s">
        <v>4029</v>
      </c>
      <c r="G601" t="s">
        <v>12259</v>
      </c>
      <c r="H601" s="130" t="s">
        <v>4061</v>
      </c>
      <c r="I601" s="130" t="s">
        <v>3887</v>
      </c>
      <c r="J601" s="130" t="s">
        <v>3994</v>
      </c>
      <c r="K601" s="130" t="s">
        <v>3947</v>
      </c>
      <c r="L601" s="130" t="s">
        <v>3986</v>
      </c>
      <c r="M601" s="130" t="s">
        <v>4025</v>
      </c>
      <c r="P601" s="113" t="s">
        <v>3874</v>
      </c>
      <c r="Q601" s="130" t="s">
        <v>8826</v>
      </c>
      <c r="R601" s="113" t="s">
        <v>3918</v>
      </c>
      <c r="S601" s="130" t="s">
        <v>8842</v>
      </c>
    </row>
    <row r="602" spans="1:19">
      <c r="A602" s="130" t="s">
        <v>4061</v>
      </c>
      <c r="B602" s="130" t="s">
        <v>3887</v>
      </c>
      <c r="C602" s="130" t="s">
        <v>3994</v>
      </c>
      <c r="D602" s="130" t="s">
        <v>2571</v>
      </c>
      <c r="E602" s="130" t="s">
        <v>3988</v>
      </c>
      <c r="F602" s="130" t="s">
        <v>4025</v>
      </c>
      <c r="G602" t="s">
        <v>12259</v>
      </c>
      <c r="H602" s="130" t="s">
        <v>4061</v>
      </c>
      <c r="I602" s="130" t="s">
        <v>3887</v>
      </c>
      <c r="J602" s="130" t="s">
        <v>3994</v>
      </c>
      <c r="K602" s="130" t="s">
        <v>3947</v>
      </c>
      <c r="L602" s="130" t="s">
        <v>3988</v>
      </c>
      <c r="M602" s="130" t="s">
        <v>4044</v>
      </c>
      <c r="P602" s="113" t="s">
        <v>3874</v>
      </c>
      <c r="Q602" s="130" t="s">
        <v>8829</v>
      </c>
      <c r="R602" s="113" t="s">
        <v>3918</v>
      </c>
      <c r="S602" s="130" t="s">
        <v>8845</v>
      </c>
    </row>
    <row r="603" spans="1:19">
      <c r="A603" s="130" t="s">
        <v>4061</v>
      </c>
      <c r="B603" s="130" t="s">
        <v>3887</v>
      </c>
      <c r="C603" s="130" t="s">
        <v>3994</v>
      </c>
      <c r="D603" s="130" t="s">
        <v>2571</v>
      </c>
      <c r="E603" s="130" t="s">
        <v>3990</v>
      </c>
      <c r="F603" s="130" t="s">
        <v>4025</v>
      </c>
      <c r="G603" t="s">
        <v>12259</v>
      </c>
      <c r="H603" s="130" t="s">
        <v>4061</v>
      </c>
      <c r="I603" s="130" t="s">
        <v>3887</v>
      </c>
      <c r="J603" s="130" t="s">
        <v>3994</v>
      </c>
      <c r="K603" s="130" t="s">
        <v>3947</v>
      </c>
      <c r="L603" s="130" t="s">
        <v>3990</v>
      </c>
      <c r="M603" s="130" t="s">
        <v>4044</v>
      </c>
      <c r="P603" s="113" t="s">
        <v>3874</v>
      </c>
      <c r="Q603" s="130" t="s">
        <v>8832</v>
      </c>
      <c r="R603" s="113" t="s">
        <v>3918</v>
      </c>
      <c r="S603" s="130" t="s">
        <v>8847</v>
      </c>
    </row>
    <row r="604" spans="1:19">
      <c r="A604" s="130" t="s">
        <v>4061</v>
      </c>
      <c r="B604" s="130" t="s">
        <v>3887</v>
      </c>
      <c r="C604" s="130" t="s">
        <v>3994</v>
      </c>
      <c r="D604" s="130" t="s">
        <v>2571</v>
      </c>
      <c r="E604" s="130" t="s">
        <v>2734</v>
      </c>
      <c r="F604" s="130" t="s">
        <v>4030</v>
      </c>
      <c r="G604" t="s">
        <v>12259</v>
      </c>
      <c r="H604" s="130" t="s">
        <v>4061</v>
      </c>
      <c r="I604" s="130" t="s">
        <v>3887</v>
      </c>
      <c r="J604" s="130" t="s">
        <v>3994</v>
      </c>
      <c r="K604" s="130" t="s">
        <v>3947</v>
      </c>
      <c r="L604" s="130" t="s">
        <v>2734</v>
      </c>
      <c r="M604" s="130" t="s">
        <v>4137</v>
      </c>
      <c r="P604" s="113" t="s">
        <v>3874</v>
      </c>
      <c r="Q604" s="130" t="s">
        <v>8835</v>
      </c>
      <c r="R604" s="113" t="s">
        <v>3918</v>
      </c>
      <c r="S604" s="130" t="s">
        <v>3832</v>
      </c>
    </row>
    <row r="605" spans="1:19">
      <c r="A605" s="130" t="s">
        <v>4061</v>
      </c>
      <c r="B605" s="130" t="s">
        <v>3887</v>
      </c>
      <c r="C605" s="130" t="s">
        <v>4001</v>
      </c>
      <c r="D605" s="130" t="s">
        <v>3984</v>
      </c>
      <c r="E605" s="130" t="s">
        <v>2556</v>
      </c>
      <c r="F605" s="130" t="s">
        <v>4031</v>
      </c>
      <c r="G605" t="s">
        <v>12259</v>
      </c>
      <c r="H605" s="130" t="s">
        <v>4061</v>
      </c>
      <c r="I605" s="130" t="s">
        <v>3887</v>
      </c>
      <c r="J605" s="130" t="s">
        <v>4001</v>
      </c>
      <c r="K605" s="130" t="s">
        <v>3918</v>
      </c>
      <c r="L605" s="130" t="s">
        <v>2556</v>
      </c>
      <c r="M605" s="130" t="s">
        <v>4138</v>
      </c>
      <c r="P605" s="113" t="s">
        <v>3874</v>
      </c>
      <c r="Q605" s="130" t="s">
        <v>8838</v>
      </c>
      <c r="R605" s="113" t="s">
        <v>3918</v>
      </c>
      <c r="S605" s="130" t="s">
        <v>8852</v>
      </c>
    </row>
    <row r="606" spans="1:19">
      <c r="A606" s="130" t="s">
        <v>4061</v>
      </c>
      <c r="B606" s="130" t="s">
        <v>3887</v>
      </c>
      <c r="C606" s="130" t="s">
        <v>4001</v>
      </c>
      <c r="D606" s="130" t="s">
        <v>3984</v>
      </c>
      <c r="E606" s="130" t="s">
        <v>3986</v>
      </c>
      <c r="F606" s="130" t="s">
        <v>4032</v>
      </c>
      <c r="G606" t="s">
        <v>12259</v>
      </c>
      <c r="H606" s="130" t="s">
        <v>4061</v>
      </c>
      <c r="I606" s="130" t="s">
        <v>3887</v>
      </c>
      <c r="J606" s="130" t="s">
        <v>4001</v>
      </c>
      <c r="K606" s="130" t="s">
        <v>3918</v>
      </c>
      <c r="L606" s="130" t="s">
        <v>3986</v>
      </c>
      <c r="M606" s="130" t="s">
        <v>4139</v>
      </c>
      <c r="P606" s="113" t="s">
        <v>3874</v>
      </c>
      <c r="Q606" s="130" t="s">
        <v>8841</v>
      </c>
      <c r="R606" s="113" t="s">
        <v>3918</v>
      </c>
      <c r="S606" s="130" t="s">
        <v>8855</v>
      </c>
    </row>
    <row r="607" spans="1:19">
      <c r="A607" s="130" t="s">
        <v>4061</v>
      </c>
      <c r="B607" s="130" t="s">
        <v>3887</v>
      </c>
      <c r="C607" s="130" t="s">
        <v>4001</v>
      </c>
      <c r="D607" s="130" t="s">
        <v>3984</v>
      </c>
      <c r="E607" s="130" t="s">
        <v>3988</v>
      </c>
      <c r="F607" s="130" t="s">
        <v>4033</v>
      </c>
      <c r="G607" t="s">
        <v>12259</v>
      </c>
      <c r="H607" s="130" t="s">
        <v>4061</v>
      </c>
      <c r="I607" s="130" t="s">
        <v>3887</v>
      </c>
      <c r="J607" s="130" t="s">
        <v>4001</v>
      </c>
      <c r="K607" s="130" t="s">
        <v>3918</v>
      </c>
      <c r="L607" s="130" t="s">
        <v>3988</v>
      </c>
      <c r="M607" s="130" t="s">
        <v>3989</v>
      </c>
      <c r="P607" s="113" t="s">
        <v>3874</v>
      </c>
      <c r="Q607" s="130" t="s">
        <v>8844</v>
      </c>
      <c r="R607" s="113" t="s">
        <v>3918</v>
      </c>
      <c r="S607" s="130" t="s">
        <v>8858</v>
      </c>
    </row>
    <row r="608" spans="1:19">
      <c r="A608" s="130" t="s">
        <v>4061</v>
      </c>
      <c r="B608" s="130" t="s">
        <v>3887</v>
      </c>
      <c r="C608" s="130" t="s">
        <v>4001</v>
      </c>
      <c r="D608" s="130" t="s">
        <v>3984</v>
      </c>
      <c r="E608" s="130" t="s">
        <v>3990</v>
      </c>
      <c r="F608" s="130" t="s">
        <v>4033</v>
      </c>
      <c r="G608" t="s">
        <v>12259</v>
      </c>
      <c r="H608" s="130" t="s">
        <v>4061</v>
      </c>
      <c r="I608" s="130" t="s">
        <v>3887</v>
      </c>
      <c r="J608" s="130" t="s">
        <v>4001</v>
      </c>
      <c r="K608" s="130" t="s">
        <v>3918</v>
      </c>
      <c r="L608" s="130" t="s">
        <v>3990</v>
      </c>
      <c r="M608" s="130" t="s">
        <v>3989</v>
      </c>
      <c r="P608" s="113" t="s">
        <v>3874</v>
      </c>
      <c r="Q608" s="130" t="s">
        <v>3690</v>
      </c>
      <c r="R608" s="113" t="s">
        <v>3918</v>
      </c>
      <c r="S608" s="130" t="s">
        <v>8861</v>
      </c>
    </row>
    <row r="609" spans="1:19">
      <c r="A609" s="130" t="s">
        <v>4061</v>
      </c>
      <c r="B609" s="130" t="s">
        <v>3887</v>
      </c>
      <c r="C609" s="130" t="s">
        <v>4001</v>
      </c>
      <c r="D609" s="130" t="s">
        <v>2571</v>
      </c>
      <c r="E609" s="130" t="s">
        <v>2556</v>
      </c>
      <c r="F609" s="130" t="s">
        <v>4034</v>
      </c>
      <c r="G609" t="s">
        <v>12259</v>
      </c>
      <c r="H609" s="130" t="s">
        <v>4061</v>
      </c>
      <c r="I609" s="130" t="s">
        <v>3887</v>
      </c>
      <c r="J609" s="130" t="s">
        <v>4001</v>
      </c>
      <c r="K609" s="130" t="s">
        <v>3947</v>
      </c>
      <c r="L609" s="130" t="s">
        <v>2556</v>
      </c>
      <c r="M609" s="130" t="s">
        <v>4140</v>
      </c>
      <c r="P609" s="113" t="s">
        <v>3874</v>
      </c>
      <c r="Q609" s="130" t="s">
        <v>8849</v>
      </c>
      <c r="R609" s="113" t="s">
        <v>3918</v>
      </c>
      <c r="S609" s="130" t="s">
        <v>8864</v>
      </c>
    </row>
    <row r="610" spans="1:19">
      <c r="A610" s="130" t="s">
        <v>4061</v>
      </c>
      <c r="B610" s="130" t="s">
        <v>3887</v>
      </c>
      <c r="C610" s="130" t="s">
        <v>4001</v>
      </c>
      <c r="D610" s="130" t="s">
        <v>2571</v>
      </c>
      <c r="E610" s="130" t="s">
        <v>3986</v>
      </c>
      <c r="F610" s="130" t="s">
        <v>4034</v>
      </c>
      <c r="G610" t="s">
        <v>12259</v>
      </c>
      <c r="H610" s="130" t="s">
        <v>4061</v>
      </c>
      <c r="I610" s="130" t="s">
        <v>3887</v>
      </c>
      <c r="J610" s="130" t="s">
        <v>4001</v>
      </c>
      <c r="K610" s="130" t="s">
        <v>3947</v>
      </c>
      <c r="L610" s="130" t="s">
        <v>3986</v>
      </c>
      <c r="M610" s="130" t="s">
        <v>4140</v>
      </c>
      <c r="P610" s="113" t="s">
        <v>3874</v>
      </c>
      <c r="Q610" s="130" t="s">
        <v>8851</v>
      </c>
      <c r="R610" s="113" t="s">
        <v>3918</v>
      </c>
      <c r="S610" s="130" t="s">
        <v>8867</v>
      </c>
    </row>
    <row r="611" spans="1:19">
      <c r="A611" s="130" t="s">
        <v>4061</v>
      </c>
      <c r="B611" s="130" t="s">
        <v>3887</v>
      </c>
      <c r="C611" s="130" t="s">
        <v>4001</v>
      </c>
      <c r="D611" s="130" t="s">
        <v>2571</v>
      </c>
      <c r="E611" s="130" t="s">
        <v>3988</v>
      </c>
      <c r="F611" s="130" t="s">
        <v>4035</v>
      </c>
      <c r="G611" t="s">
        <v>12259</v>
      </c>
      <c r="H611" s="130" t="s">
        <v>4061</v>
      </c>
      <c r="I611" s="130" t="s">
        <v>3887</v>
      </c>
      <c r="J611" s="130" t="s">
        <v>4001</v>
      </c>
      <c r="K611" s="130" t="s">
        <v>3947</v>
      </c>
      <c r="L611" s="130" t="s">
        <v>3988</v>
      </c>
      <c r="M611" s="130" t="s">
        <v>4036</v>
      </c>
      <c r="P611" s="113" t="s">
        <v>3874</v>
      </c>
      <c r="Q611" s="130" t="s">
        <v>8854</v>
      </c>
      <c r="R611" s="113" t="s">
        <v>3918</v>
      </c>
      <c r="S611" s="130" t="s">
        <v>8870</v>
      </c>
    </row>
    <row r="612" spans="1:19">
      <c r="A612" s="130" t="s">
        <v>4061</v>
      </c>
      <c r="B612" s="130" t="s">
        <v>3887</v>
      </c>
      <c r="C612" s="130" t="s">
        <v>4001</v>
      </c>
      <c r="D612" s="130" t="s">
        <v>2571</v>
      </c>
      <c r="E612" s="130" t="s">
        <v>3990</v>
      </c>
      <c r="F612" s="130" t="s">
        <v>4035</v>
      </c>
      <c r="G612" t="s">
        <v>12259</v>
      </c>
      <c r="H612" s="130" t="s">
        <v>4061</v>
      </c>
      <c r="I612" s="130" t="s">
        <v>3887</v>
      </c>
      <c r="J612" s="130" t="s">
        <v>4001</v>
      </c>
      <c r="K612" s="130" t="s">
        <v>3947</v>
      </c>
      <c r="L612" s="130" t="s">
        <v>3990</v>
      </c>
      <c r="M612" s="130" t="s">
        <v>4036</v>
      </c>
      <c r="P612" s="113" t="s">
        <v>3874</v>
      </c>
      <c r="Q612" s="130" t="s">
        <v>8857</v>
      </c>
      <c r="R612" s="113" t="s">
        <v>3918</v>
      </c>
      <c r="S612" s="130" t="s">
        <v>8873</v>
      </c>
    </row>
    <row r="613" spans="1:19">
      <c r="A613" s="130" t="s">
        <v>4061</v>
      </c>
      <c r="B613" s="130" t="s">
        <v>3887</v>
      </c>
      <c r="C613" s="130" t="s">
        <v>4001</v>
      </c>
      <c r="D613" s="130" t="s">
        <v>2571</v>
      </c>
      <c r="E613" s="130" t="s">
        <v>2734</v>
      </c>
      <c r="F613" s="130" t="s">
        <v>4036</v>
      </c>
      <c r="G613" t="s">
        <v>12259</v>
      </c>
      <c r="H613" s="130" t="s">
        <v>4061</v>
      </c>
      <c r="I613" s="130" t="s">
        <v>3887</v>
      </c>
      <c r="J613" s="130" t="s">
        <v>4001</v>
      </c>
      <c r="K613" s="130" t="s">
        <v>3947</v>
      </c>
      <c r="L613" s="130" t="s">
        <v>2734</v>
      </c>
      <c r="M613" s="130" t="s">
        <v>4141</v>
      </c>
      <c r="P613" s="113" t="s">
        <v>3874</v>
      </c>
      <c r="Q613" s="130" t="s">
        <v>8860</v>
      </c>
      <c r="R613" s="113" t="s">
        <v>3918</v>
      </c>
      <c r="S613" s="130" t="s">
        <v>8876</v>
      </c>
    </row>
    <row r="614" spans="1:19">
      <c r="A614" s="130" t="s">
        <v>4061</v>
      </c>
      <c r="B614" s="130" t="s">
        <v>3887</v>
      </c>
      <c r="C614" s="130" t="s">
        <v>4007</v>
      </c>
      <c r="D614" s="130" t="s">
        <v>3984</v>
      </c>
      <c r="E614" s="130" t="s">
        <v>2556</v>
      </c>
      <c r="F614" s="130" t="s">
        <v>4016</v>
      </c>
      <c r="G614" t="s">
        <v>12259</v>
      </c>
      <c r="H614" s="130" t="s">
        <v>4061</v>
      </c>
      <c r="I614" s="130" t="s">
        <v>3887</v>
      </c>
      <c r="J614" s="130" t="s">
        <v>4007</v>
      </c>
      <c r="K614" s="130" t="s">
        <v>3918</v>
      </c>
      <c r="L614" s="130" t="s">
        <v>2556</v>
      </c>
      <c r="M614" s="130" t="s">
        <v>4129</v>
      </c>
      <c r="P614" s="113" t="s">
        <v>3874</v>
      </c>
      <c r="Q614" s="130" t="s">
        <v>8863</v>
      </c>
      <c r="R614" s="113" t="s">
        <v>3918</v>
      </c>
      <c r="S614" s="130" t="s">
        <v>8879</v>
      </c>
    </row>
    <row r="615" spans="1:19">
      <c r="A615" s="130" t="s">
        <v>4061</v>
      </c>
      <c r="B615" s="130" t="s">
        <v>3887</v>
      </c>
      <c r="C615" s="130" t="s">
        <v>4007</v>
      </c>
      <c r="D615" s="130" t="s">
        <v>3984</v>
      </c>
      <c r="E615" s="130" t="s">
        <v>3986</v>
      </c>
      <c r="F615" s="130" t="s">
        <v>4037</v>
      </c>
      <c r="G615" t="s">
        <v>12259</v>
      </c>
      <c r="H615" s="130" t="s">
        <v>4061</v>
      </c>
      <c r="I615" s="130" t="s">
        <v>3887</v>
      </c>
      <c r="J615" s="130" t="s">
        <v>4007</v>
      </c>
      <c r="K615" s="130" t="s">
        <v>3918</v>
      </c>
      <c r="L615" s="130" t="s">
        <v>3986</v>
      </c>
      <c r="M615" s="130" t="s">
        <v>4142</v>
      </c>
      <c r="P615" s="113" t="s">
        <v>3874</v>
      </c>
      <c r="Q615" s="130" t="s">
        <v>8866</v>
      </c>
      <c r="R615" s="113" t="s">
        <v>3918</v>
      </c>
      <c r="S615" s="130" t="s">
        <v>8882</v>
      </c>
    </row>
    <row r="616" spans="1:19">
      <c r="A616" s="130" t="s">
        <v>4061</v>
      </c>
      <c r="B616" s="130" t="s">
        <v>3887</v>
      </c>
      <c r="C616" s="130" t="s">
        <v>4007</v>
      </c>
      <c r="D616" s="130" t="s">
        <v>3984</v>
      </c>
      <c r="E616" s="130" t="s">
        <v>3988</v>
      </c>
      <c r="F616" s="130" t="s">
        <v>823</v>
      </c>
      <c r="G616" t="s">
        <v>12259</v>
      </c>
      <c r="H616" s="130" t="s">
        <v>4061</v>
      </c>
      <c r="I616" s="130" t="s">
        <v>3887</v>
      </c>
      <c r="J616" s="130" t="s">
        <v>4007</v>
      </c>
      <c r="K616" s="130" t="s">
        <v>3918</v>
      </c>
      <c r="L616" s="130" t="s">
        <v>3988</v>
      </c>
      <c r="M616" s="130" t="s">
        <v>4143</v>
      </c>
      <c r="P616" s="113" t="s">
        <v>3874</v>
      </c>
      <c r="Q616" s="130" t="s">
        <v>8869</v>
      </c>
      <c r="R616" s="113" t="s">
        <v>3918</v>
      </c>
      <c r="S616" s="130" t="s">
        <v>8885</v>
      </c>
    </row>
    <row r="617" spans="1:19">
      <c r="A617" s="130" t="s">
        <v>4061</v>
      </c>
      <c r="B617" s="130" t="s">
        <v>3887</v>
      </c>
      <c r="C617" s="130" t="s">
        <v>4007</v>
      </c>
      <c r="D617" s="130" t="s">
        <v>3984</v>
      </c>
      <c r="E617" s="130" t="s">
        <v>3990</v>
      </c>
      <c r="F617" s="130" t="s">
        <v>823</v>
      </c>
      <c r="G617" t="s">
        <v>12259</v>
      </c>
      <c r="H617" s="130" t="s">
        <v>4061</v>
      </c>
      <c r="I617" s="130" t="s">
        <v>3887</v>
      </c>
      <c r="J617" s="130" t="s">
        <v>4007</v>
      </c>
      <c r="K617" s="130" t="s">
        <v>3918</v>
      </c>
      <c r="L617" s="130" t="s">
        <v>3990</v>
      </c>
      <c r="M617" s="130" t="s">
        <v>4143</v>
      </c>
      <c r="P617" s="113" t="s">
        <v>3874</v>
      </c>
      <c r="Q617" s="130" t="s">
        <v>8872</v>
      </c>
      <c r="R617" s="113" t="s">
        <v>3918</v>
      </c>
      <c r="S617" s="130" t="s">
        <v>8888</v>
      </c>
    </row>
    <row r="618" spans="1:19">
      <c r="A618" s="130" t="s">
        <v>4061</v>
      </c>
      <c r="B618" s="130" t="s">
        <v>3887</v>
      </c>
      <c r="C618" s="130" t="s">
        <v>4007</v>
      </c>
      <c r="D618" s="130" t="s">
        <v>2571</v>
      </c>
      <c r="E618" s="130" t="s">
        <v>2556</v>
      </c>
      <c r="F618" s="130" t="s">
        <v>4038</v>
      </c>
      <c r="G618" t="s">
        <v>12259</v>
      </c>
      <c r="H618" s="130" t="s">
        <v>4061</v>
      </c>
      <c r="I618" s="130" t="s">
        <v>3887</v>
      </c>
      <c r="J618" s="130" t="s">
        <v>4007</v>
      </c>
      <c r="K618" s="130" t="s">
        <v>3947</v>
      </c>
      <c r="L618" s="130" t="s">
        <v>2556</v>
      </c>
      <c r="M618" s="130" t="s">
        <v>4144</v>
      </c>
      <c r="P618" s="113" t="s">
        <v>3874</v>
      </c>
      <c r="Q618" s="130" t="s">
        <v>8875</v>
      </c>
      <c r="R618" s="113" t="s">
        <v>3918</v>
      </c>
      <c r="S618" s="130" t="s">
        <v>5940</v>
      </c>
    </row>
    <row r="619" spans="1:19">
      <c r="A619" s="130" t="s">
        <v>4061</v>
      </c>
      <c r="B619" s="130" t="s">
        <v>3887</v>
      </c>
      <c r="C619" s="130" t="s">
        <v>4007</v>
      </c>
      <c r="D619" s="130" t="s">
        <v>2571</v>
      </c>
      <c r="E619" s="130" t="s">
        <v>3986</v>
      </c>
      <c r="F619" s="130" t="s">
        <v>4038</v>
      </c>
      <c r="G619" t="s">
        <v>12259</v>
      </c>
      <c r="H619" s="130" t="s">
        <v>4061</v>
      </c>
      <c r="I619" s="130" t="s">
        <v>3887</v>
      </c>
      <c r="J619" s="130" t="s">
        <v>4007</v>
      </c>
      <c r="K619" s="130" t="s">
        <v>3947</v>
      </c>
      <c r="L619" s="130" t="s">
        <v>3986</v>
      </c>
      <c r="M619" s="130" t="s">
        <v>4144</v>
      </c>
      <c r="P619" s="113" t="s">
        <v>3874</v>
      </c>
      <c r="Q619" s="130" t="s">
        <v>8878</v>
      </c>
      <c r="R619" s="113" t="s">
        <v>3918</v>
      </c>
      <c r="S619" s="130" t="s">
        <v>8893</v>
      </c>
    </row>
    <row r="620" spans="1:19">
      <c r="A620" s="130" t="s">
        <v>4061</v>
      </c>
      <c r="B620" s="130" t="s">
        <v>3887</v>
      </c>
      <c r="C620" s="130" t="s">
        <v>4007</v>
      </c>
      <c r="D620" s="130" t="s">
        <v>2571</v>
      </c>
      <c r="E620" s="130" t="s">
        <v>3988</v>
      </c>
      <c r="F620" s="130" t="s">
        <v>4039</v>
      </c>
      <c r="G620" t="s">
        <v>12259</v>
      </c>
      <c r="H620" s="130" t="s">
        <v>4061</v>
      </c>
      <c r="I620" s="130" t="s">
        <v>3887</v>
      </c>
      <c r="J620" s="130" t="s">
        <v>4007</v>
      </c>
      <c r="K620" s="130" t="s">
        <v>3947</v>
      </c>
      <c r="L620" s="130" t="s">
        <v>3988</v>
      </c>
      <c r="M620" s="130" t="s">
        <v>4063</v>
      </c>
      <c r="P620" s="113" t="s">
        <v>3874</v>
      </c>
      <c r="Q620" s="130" t="s">
        <v>8881</v>
      </c>
      <c r="R620" s="113" t="s">
        <v>3918</v>
      </c>
      <c r="S620" s="130" t="s">
        <v>8896</v>
      </c>
    </row>
    <row r="621" spans="1:19">
      <c r="A621" s="130" t="s">
        <v>4061</v>
      </c>
      <c r="B621" s="130" t="s">
        <v>3887</v>
      </c>
      <c r="C621" s="130" t="s">
        <v>4007</v>
      </c>
      <c r="D621" s="130" t="s">
        <v>2571</v>
      </c>
      <c r="E621" s="130" t="s">
        <v>3990</v>
      </c>
      <c r="F621" s="130" t="s">
        <v>4039</v>
      </c>
      <c r="G621" t="s">
        <v>12259</v>
      </c>
      <c r="H621" s="130" t="s">
        <v>4061</v>
      </c>
      <c r="I621" s="130" t="s">
        <v>3887</v>
      </c>
      <c r="J621" s="130" t="s">
        <v>4007</v>
      </c>
      <c r="K621" s="130" t="s">
        <v>3947</v>
      </c>
      <c r="L621" s="130" t="s">
        <v>3990</v>
      </c>
      <c r="M621" s="130" t="s">
        <v>4063</v>
      </c>
      <c r="P621" s="113" t="s">
        <v>3874</v>
      </c>
      <c r="Q621" s="130" t="s">
        <v>8884</v>
      </c>
      <c r="R621" s="113" t="s">
        <v>3918</v>
      </c>
      <c r="S621" s="130" t="s">
        <v>8899</v>
      </c>
    </row>
    <row r="622" spans="1:19">
      <c r="A622" s="130" t="s">
        <v>4061</v>
      </c>
      <c r="B622" s="130" t="s">
        <v>3887</v>
      </c>
      <c r="C622" s="130" t="s">
        <v>4007</v>
      </c>
      <c r="D622" s="130" t="s">
        <v>2571</v>
      </c>
      <c r="E622" s="130" t="s">
        <v>2734</v>
      </c>
      <c r="F622" s="130" t="s">
        <v>4010</v>
      </c>
      <c r="G622" t="s">
        <v>12259</v>
      </c>
      <c r="H622" s="130" t="s">
        <v>4061</v>
      </c>
      <c r="I622" s="130" t="s">
        <v>3887</v>
      </c>
      <c r="J622" s="130" t="s">
        <v>4007</v>
      </c>
      <c r="K622" s="130" t="s">
        <v>3947</v>
      </c>
      <c r="L622" s="130" t="s">
        <v>2734</v>
      </c>
      <c r="M622" s="130" t="s">
        <v>4126</v>
      </c>
      <c r="P622" s="113" t="s">
        <v>3874</v>
      </c>
      <c r="Q622" s="130" t="s">
        <v>8887</v>
      </c>
      <c r="R622" s="113" t="s">
        <v>3918</v>
      </c>
      <c r="S622" s="130" t="s">
        <v>8902</v>
      </c>
    </row>
    <row r="623" spans="1:19">
      <c r="A623" s="130" t="s">
        <v>4061</v>
      </c>
      <c r="B623" s="130" t="s">
        <v>3887</v>
      </c>
      <c r="C623" s="130" t="s">
        <v>4013</v>
      </c>
      <c r="D623" s="130" t="s">
        <v>3984</v>
      </c>
      <c r="E623" s="130" t="s">
        <v>2556</v>
      </c>
      <c r="F623" s="130" t="s">
        <v>4020</v>
      </c>
      <c r="G623" t="s">
        <v>12259</v>
      </c>
      <c r="H623" s="130" t="s">
        <v>4061</v>
      </c>
      <c r="I623" s="130" t="s">
        <v>3887</v>
      </c>
      <c r="J623" s="130" t="s">
        <v>4013</v>
      </c>
      <c r="K623" s="130" t="s">
        <v>3918</v>
      </c>
      <c r="L623" s="130" t="s">
        <v>2556</v>
      </c>
      <c r="M623" s="130" t="s">
        <v>4132</v>
      </c>
      <c r="P623" s="113" t="s">
        <v>3874</v>
      </c>
      <c r="Q623" s="130" t="s">
        <v>8890</v>
      </c>
      <c r="R623" s="113" t="s">
        <v>3918</v>
      </c>
      <c r="S623" s="130" t="s">
        <v>8904</v>
      </c>
    </row>
    <row r="624" spans="1:19">
      <c r="A624" s="130" t="s">
        <v>4061</v>
      </c>
      <c r="B624" s="130" t="s">
        <v>3887</v>
      </c>
      <c r="C624" s="130" t="s">
        <v>4013</v>
      </c>
      <c r="D624" s="130" t="s">
        <v>3984</v>
      </c>
      <c r="E624" s="130" t="s">
        <v>3986</v>
      </c>
      <c r="F624" s="130" t="s">
        <v>4021</v>
      </c>
      <c r="G624" t="s">
        <v>12259</v>
      </c>
      <c r="H624" s="130" t="s">
        <v>4061</v>
      </c>
      <c r="I624" s="130" t="s">
        <v>3887</v>
      </c>
      <c r="J624" s="130" t="s">
        <v>4013</v>
      </c>
      <c r="K624" s="130" t="s">
        <v>3918</v>
      </c>
      <c r="L624" s="130" t="s">
        <v>3986</v>
      </c>
      <c r="M624" s="130" t="s">
        <v>4045</v>
      </c>
      <c r="P624" s="113" t="s">
        <v>3874</v>
      </c>
      <c r="Q624" s="130" t="s">
        <v>8892</v>
      </c>
      <c r="R624" s="113" t="s">
        <v>3918</v>
      </c>
      <c r="S624" s="130" t="s">
        <v>8907</v>
      </c>
    </row>
    <row r="625" spans="1:19">
      <c r="A625" s="130" t="s">
        <v>4061</v>
      </c>
      <c r="B625" s="130" t="s">
        <v>3887</v>
      </c>
      <c r="C625" s="130" t="s">
        <v>4013</v>
      </c>
      <c r="D625" s="130" t="s">
        <v>3984</v>
      </c>
      <c r="E625" s="130" t="s">
        <v>3988</v>
      </c>
      <c r="F625" s="130" t="s">
        <v>4022</v>
      </c>
      <c r="G625" t="s">
        <v>12259</v>
      </c>
      <c r="H625" s="130" t="s">
        <v>4061</v>
      </c>
      <c r="I625" s="130" t="s">
        <v>3887</v>
      </c>
      <c r="J625" s="130" t="s">
        <v>4013</v>
      </c>
      <c r="K625" s="130" t="s">
        <v>3918</v>
      </c>
      <c r="L625" s="130" t="s">
        <v>3988</v>
      </c>
      <c r="M625" s="130" t="s">
        <v>4133</v>
      </c>
      <c r="P625" s="113" t="s">
        <v>3874</v>
      </c>
      <c r="Q625" s="130" t="s">
        <v>8895</v>
      </c>
      <c r="R625" s="113" t="s">
        <v>3918</v>
      </c>
      <c r="S625" s="130" t="s">
        <v>8910</v>
      </c>
    </row>
    <row r="626" spans="1:19">
      <c r="A626" s="130" t="s">
        <v>4061</v>
      </c>
      <c r="B626" s="130" t="s">
        <v>3887</v>
      </c>
      <c r="C626" s="130" t="s">
        <v>4013</v>
      </c>
      <c r="D626" s="130" t="s">
        <v>3984</v>
      </c>
      <c r="E626" s="130" t="s">
        <v>3990</v>
      </c>
      <c r="F626" s="130" t="s">
        <v>4022</v>
      </c>
      <c r="G626" t="s">
        <v>12259</v>
      </c>
      <c r="H626" s="130" t="s">
        <v>4061</v>
      </c>
      <c r="I626" s="130" t="s">
        <v>3887</v>
      </c>
      <c r="J626" s="130" t="s">
        <v>4013</v>
      </c>
      <c r="K626" s="130" t="s">
        <v>3918</v>
      </c>
      <c r="L626" s="130" t="s">
        <v>3990</v>
      </c>
      <c r="M626" s="130" t="s">
        <v>4133</v>
      </c>
      <c r="P626" s="113" t="s">
        <v>3874</v>
      </c>
      <c r="Q626" s="130" t="s">
        <v>8898</v>
      </c>
      <c r="R626" s="113" t="s">
        <v>3918</v>
      </c>
      <c r="S626" s="130" t="s">
        <v>8913</v>
      </c>
    </row>
    <row r="627" spans="1:19">
      <c r="A627" s="130" t="s">
        <v>4061</v>
      </c>
      <c r="B627" s="130" t="s">
        <v>3887</v>
      </c>
      <c r="C627" s="130" t="s">
        <v>4013</v>
      </c>
      <c r="D627" s="130" t="s">
        <v>2571</v>
      </c>
      <c r="E627" s="130" t="s">
        <v>2556</v>
      </c>
      <c r="F627" s="130" t="s">
        <v>4023</v>
      </c>
      <c r="G627" t="s">
        <v>12259</v>
      </c>
      <c r="H627" s="130" t="s">
        <v>4061</v>
      </c>
      <c r="I627" s="130" t="s">
        <v>3887</v>
      </c>
      <c r="J627" s="130" t="s">
        <v>4013</v>
      </c>
      <c r="K627" s="130" t="s">
        <v>3947</v>
      </c>
      <c r="L627" s="130" t="s">
        <v>2556</v>
      </c>
      <c r="M627" s="130" t="s">
        <v>4069</v>
      </c>
      <c r="P627" s="113" t="s">
        <v>3874</v>
      </c>
      <c r="Q627" s="130" t="s">
        <v>8901</v>
      </c>
      <c r="R627" s="113" t="s">
        <v>3918</v>
      </c>
      <c r="S627" s="130" t="s">
        <v>8916</v>
      </c>
    </row>
    <row r="628" spans="1:19">
      <c r="A628" s="130" t="s">
        <v>4061</v>
      </c>
      <c r="B628" s="130" t="s">
        <v>3887</v>
      </c>
      <c r="C628" s="130" t="s">
        <v>4013</v>
      </c>
      <c r="D628" s="130" t="s">
        <v>2571</v>
      </c>
      <c r="E628" s="130" t="s">
        <v>3986</v>
      </c>
      <c r="F628" s="130" t="s">
        <v>4023</v>
      </c>
      <c r="G628" t="s">
        <v>12259</v>
      </c>
      <c r="H628" s="130" t="s">
        <v>4061</v>
      </c>
      <c r="I628" s="130" t="s">
        <v>3887</v>
      </c>
      <c r="J628" s="130" t="s">
        <v>4013</v>
      </c>
      <c r="K628" s="130" t="s">
        <v>3947</v>
      </c>
      <c r="L628" s="130" t="s">
        <v>3986</v>
      </c>
      <c r="M628" s="130" t="s">
        <v>4069</v>
      </c>
      <c r="P628" s="113" t="s">
        <v>3874</v>
      </c>
      <c r="Q628" s="130" t="s">
        <v>3692</v>
      </c>
      <c r="R628" s="113" t="s">
        <v>3918</v>
      </c>
      <c r="S628" s="130" t="s">
        <v>8919</v>
      </c>
    </row>
    <row r="629" spans="1:19">
      <c r="A629" s="130" t="s">
        <v>4061</v>
      </c>
      <c r="B629" s="130" t="s">
        <v>3887</v>
      </c>
      <c r="C629" s="130" t="s">
        <v>4013</v>
      </c>
      <c r="D629" s="130" t="s">
        <v>2571</v>
      </c>
      <c r="E629" s="130" t="s">
        <v>3988</v>
      </c>
      <c r="F629" s="130" t="s">
        <v>4024</v>
      </c>
      <c r="G629" t="s">
        <v>12259</v>
      </c>
      <c r="H629" s="130" t="s">
        <v>4061</v>
      </c>
      <c r="I629" s="130" t="s">
        <v>3887</v>
      </c>
      <c r="J629" s="130" t="s">
        <v>4013</v>
      </c>
      <c r="K629" s="130" t="s">
        <v>3947</v>
      </c>
      <c r="L629" s="130" t="s">
        <v>3988</v>
      </c>
      <c r="M629" s="130" t="s">
        <v>4018</v>
      </c>
      <c r="P629" s="113" t="s">
        <v>3874</v>
      </c>
      <c r="Q629" s="130" t="s">
        <v>8906</v>
      </c>
      <c r="R629" s="113" t="s">
        <v>3918</v>
      </c>
      <c r="S629" s="130" t="s">
        <v>8922</v>
      </c>
    </row>
    <row r="630" spans="1:19">
      <c r="A630" s="130" t="s">
        <v>4061</v>
      </c>
      <c r="B630" s="130" t="s">
        <v>3887</v>
      </c>
      <c r="C630" s="130" t="s">
        <v>4013</v>
      </c>
      <c r="D630" s="130" t="s">
        <v>2571</v>
      </c>
      <c r="E630" s="130" t="s">
        <v>3990</v>
      </c>
      <c r="F630" s="130" t="s">
        <v>4024</v>
      </c>
      <c r="G630" t="s">
        <v>12259</v>
      </c>
      <c r="H630" s="130" t="s">
        <v>4061</v>
      </c>
      <c r="I630" s="130" t="s">
        <v>3887</v>
      </c>
      <c r="J630" s="130" t="s">
        <v>4013</v>
      </c>
      <c r="K630" s="130" t="s">
        <v>3947</v>
      </c>
      <c r="L630" s="130" t="s">
        <v>3990</v>
      </c>
      <c r="M630" s="130" t="s">
        <v>4018</v>
      </c>
      <c r="P630" s="113" t="s">
        <v>3874</v>
      </c>
      <c r="Q630" s="130" t="s">
        <v>8909</v>
      </c>
      <c r="R630" s="113" t="s">
        <v>3918</v>
      </c>
      <c r="S630" s="130" t="s">
        <v>8925</v>
      </c>
    </row>
    <row r="631" spans="1:19">
      <c r="A631" s="130" t="s">
        <v>4061</v>
      </c>
      <c r="B631" s="130" t="s">
        <v>3887</v>
      </c>
      <c r="C631" s="130" t="s">
        <v>4013</v>
      </c>
      <c r="D631" s="130" t="s">
        <v>2571</v>
      </c>
      <c r="E631" s="130" t="s">
        <v>2734</v>
      </c>
      <c r="F631" s="130" t="s">
        <v>4025</v>
      </c>
      <c r="G631" t="s">
        <v>12259</v>
      </c>
      <c r="H631" s="130" t="s">
        <v>4061</v>
      </c>
      <c r="I631" s="130" t="s">
        <v>3887</v>
      </c>
      <c r="J631" s="130" t="s">
        <v>4013</v>
      </c>
      <c r="K631" s="130" t="s">
        <v>3947</v>
      </c>
      <c r="L631" s="130" t="s">
        <v>2734</v>
      </c>
      <c r="M631" s="130" t="s">
        <v>4044</v>
      </c>
      <c r="P631" s="113" t="s">
        <v>3874</v>
      </c>
      <c r="Q631" s="130" t="s">
        <v>8912</v>
      </c>
      <c r="R631" s="113" t="s">
        <v>3918</v>
      </c>
      <c r="S631" s="130" t="s">
        <v>8928</v>
      </c>
    </row>
    <row r="632" spans="1:19">
      <c r="A632" s="130" t="s">
        <v>4029</v>
      </c>
      <c r="B632" s="130" t="s">
        <v>3982</v>
      </c>
      <c r="C632" s="130" t="s">
        <v>3983</v>
      </c>
      <c r="D632" s="130" t="s">
        <v>3984</v>
      </c>
      <c r="E632" s="130" t="s">
        <v>2556</v>
      </c>
      <c r="F632" s="130" t="s">
        <v>3985</v>
      </c>
      <c r="G632" t="s">
        <v>12259</v>
      </c>
      <c r="H632" s="130" t="s">
        <v>4029</v>
      </c>
      <c r="I632" s="130" t="s">
        <v>3982</v>
      </c>
      <c r="J632" s="130" t="s">
        <v>3983</v>
      </c>
      <c r="K632" s="130" t="s">
        <v>3918</v>
      </c>
      <c r="L632" s="130" t="s">
        <v>2556</v>
      </c>
      <c r="M632" s="130" t="s">
        <v>4111</v>
      </c>
      <c r="P632" s="113" t="s">
        <v>3874</v>
      </c>
      <c r="Q632" s="130" t="s">
        <v>8915</v>
      </c>
      <c r="R632" s="113" t="s">
        <v>3918</v>
      </c>
      <c r="S632" s="130" t="s">
        <v>8931</v>
      </c>
    </row>
    <row r="633" spans="1:19">
      <c r="A633" s="130" t="s">
        <v>4029</v>
      </c>
      <c r="B633" s="130" t="s">
        <v>3982</v>
      </c>
      <c r="C633" s="130" t="s">
        <v>3983</v>
      </c>
      <c r="D633" s="130" t="s">
        <v>3984</v>
      </c>
      <c r="E633" s="130" t="s">
        <v>3986</v>
      </c>
      <c r="F633" s="130" t="s">
        <v>3987</v>
      </c>
      <c r="G633" t="s">
        <v>12259</v>
      </c>
      <c r="H633" s="130" t="s">
        <v>4029</v>
      </c>
      <c r="I633" s="130" t="s">
        <v>3982</v>
      </c>
      <c r="J633" s="130" t="s">
        <v>3983</v>
      </c>
      <c r="K633" s="130" t="s">
        <v>3918</v>
      </c>
      <c r="L633" s="130" t="s">
        <v>3986</v>
      </c>
      <c r="M633" s="130" t="s">
        <v>4112</v>
      </c>
      <c r="P633" s="113" t="s">
        <v>3874</v>
      </c>
      <c r="Q633" s="130" t="s">
        <v>8918</v>
      </c>
      <c r="R633" s="113" t="s">
        <v>3918</v>
      </c>
      <c r="S633" s="130" t="s">
        <v>8934</v>
      </c>
    </row>
    <row r="634" spans="1:19">
      <c r="A634" s="130" t="s">
        <v>4029</v>
      </c>
      <c r="B634" s="130" t="s">
        <v>3982</v>
      </c>
      <c r="C634" s="130" t="s">
        <v>3983</v>
      </c>
      <c r="D634" s="130" t="s">
        <v>3984</v>
      </c>
      <c r="E634" s="130" t="s">
        <v>3988</v>
      </c>
      <c r="F634" s="130" t="s">
        <v>3989</v>
      </c>
      <c r="G634" t="s">
        <v>12259</v>
      </c>
      <c r="H634" s="130" t="s">
        <v>4029</v>
      </c>
      <c r="I634" s="130" t="s">
        <v>3982</v>
      </c>
      <c r="J634" s="130" t="s">
        <v>3983</v>
      </c>
      <c r="K634" s="130" t="s">
        <v>3918</v>
      </c>
      <c r="L634" s="130" t="s">
        <v>3988</v>
      </c>
      <c r="M634" s="130" t="s">
        <v>4113</v>
      </c>
      <c r="P634" s="113" t="s">
        <v>3874</v>
      </c>
      <c r="Q634" s="130" t="s">
        <v>8921</v>
      </c>
      <c r="R634" s="113" t="s">
        <v>3918</v>
      </c>
      <c r="S634" s="130" t="s">
        <v>8937</v>
      </c>
    </row>
    <row r="635" spans="1:19">
      <c r="A635" s="130" t="s">
        <v>4029</v>
      </c>
      <c r="B635" s="130" t="s">
        <v>3982</v>
      </c>
      <c r="C635" s="130" t="s">
        <v>3983</v>
      </c>
      <c r="D635" s="130" t="s">
        <v>3984</v>
      </c>
      <c r="E635" s="130" t="s">
        <v>3990</v>
      </c>
      <c r="F635" s="130" t="s">
        <v>3989</v>
      </c>
      <c r="G635" t="s">
        <v>12259</v>
      </c>
      <c r="H635" s="130" t="s">
        <v>4029</v>
      </c>
      <c r="I635" s="130" t="s">
        <v>3982</v>
      </c>
      <c r="J635" s="130" t="s">
        <v>3983</v>
      </c>
      <c r="K635" s="130" t="s">
        <v>3918</v>
      </c>
      <c r="L635" s="130" t="s">
        <v>3990</v>
      </c>
      <c r="M635" s="130" t="s">
        <v>4113</v>
      </c>
      <c r="P635" s="113" t="s">
        <v>3874</v>
      </c>
      <c r="Q635" s="130" t="s">
        <v>8924</v>
      </c>
      <c r="R635" s="113" t="s">
        <v>3918</v>
      </c>
      <c r="S635" s="130" t="s">
        <v>8940</v>
      </c>
    </row>
    <row r="636" spans="1:19">
      <c r="A636" s="130" t="s">
        <v>4029</v>
      </c>
      <c r="B636" s="130" t="s">
        <v>3982</v>
      </c>
      <c r="C636" s="130" t="s">
        <v>3983</v>
      </c>
      <c r="D636" s="130" t="s">
        <v>2571</v>
      </c>
      <c r="E636" s="130" t="s">
        <v>2556</v>
      </c>
      <c r="F636" s="130" t="s">
        <v>3991</v>
      </c>
      <c r="G636" t="s">
        <v>12259</v>
      </c>
      <c r="H636" s="130" t="s">
        <v>4029</v>
      </c>
      <c r="I636" s="130" t="s">
        <v>3982</v>
      </c>
      <c r="J636" s="130" t="s">
        <v>3983</v>
      </c>
      <c r="K636" s="130" t="s">
        <v>3947</v>
      </c>
      <c r="L636" s="130" t="s">
        <v>2556</v>
      </c>
      <c r="M636" s="130" t="s">
        <v>4019</v>
      </c>
      <c r="P636" s="113" t="s">
        <v>3874</v>
      </c>
      <c r="Q636" s="130" t="s">
        <v>8927</v>
      </c>
      <c r="R636" s="113" t="s">
        <v>3918</v>
      </c>
      <c r="S636" s="130" t="s">
        <v>8943</v>
      </c>
    </row>
    <row r="637" spans="1:19">
      <c r="A637" s="130" t="s">
        <v>4029</v>
      </c>
      <c r="B637" s="130" t="s">
        <v>3982</v>
      </c>
      <c r="C637" s="130" t="s">
        <v>3983</v>
      </c>
      <c r="D637" s="130" t="s">
        <v>2571</v>
      </c>
      <c r="E637" s="130" t="s">
        <v>3986</v>
      </c>
      <c r="F637" s="130" t="s">
        <v>3991</v>
      </c>
      <c r="G637" t="s">
        <v>12259</v>
      </c>
      <c r="H637" s="130" t="s">
        <v>4029</v>
      </c>
      <c r="I637" s="130" t="s">
        <v>3982</v>
      </c>
      <c r="J637" s="130" t="s">
        <v>3983</v>
      </c>
      <c r="K637" s="130" t="s">
        <v>3947</v>
      </c>
      <c r="L637" s="130" t="s">
        <v>3986</v>
      </c>
      <c r="M637" s="130" t="s">
        <v>4019</v>
      </c>
      <c r="P637" s="113" t="s">
        <v>3874</v>
      </c>
      <c r="Q637" s="130" t="s">
        <v>8930</v>
      </c>
      <c r="R637" s="113" t="s">
        <v>3918</v>
      </c>
      <c r="S637" s="130" t="s">
        <v>8946</v>
      </c>
    </row>
    <row r="638" spans="1:19">
      <c r="A638" s="130" t="s">
        <v>4029</v>
      </c>
      <c r="B638" s="130" t="s">
        <v>3982</v>
      </c>
      <c r="C638" s="130" t="s">
        <v>3983</v>
      </c>
      <c r="D638" s="130" t="s">
        <v>2571</v>
      </c>
      <c r="E638" s="130" t="s">
        <v>3988</v>
      </c>
      <c r="F638" s="130" t="s">
        <v>3992</v>
      </c>
      <c r="G638" t="s">
        <v>12259</v>
      </c>
      <c r="H638" s="130" t="s">
        <v>4029</v>
      </c>
      <c r="I638" s="130" t="s">
        <v>3982</v>
      </c>
      <c r="J638" s="130" t="s">
        <v>3983</v>
      </c>
      <c r="K638" s="130" t="s">
        <v>3947</v>
      </c>
      <c r="L638" s="130" t="s">
        <v>3988</v>
      </c>
      <c r="M638" s="130" t="s">
        <v>4114</v>
      </c>
      <c r="P638" s="113" t="s">
        <v>3874</v>
      </c>
      <c r="Q638" s="130" t="s">
        <v>8933</v>
      </c>
      <c r="R638" s="113" t="s">
        <v>3918</v>
      </c>
      <c r="S638" s="130" t="s">
        <v>8949</v>
      </c>
    </row>
    <row r="639" spans="1:19">
      <c r="A639" s="130" t="s">
        <v>4029</v>
      </c>
      <c r="B639" s="130" t="s">
        <v>3982</v>
      </c>
      <c r="C639" s="130" t="s">
        <v>3983</v>
      </c>
      <c r="D639" s="130" t="s">
        <v>2571</v>
      </c>
      <c r="E639" s="130" t="s">
        <v>3990</v>
      </c>
      <c r="F639" s="130" t="s">
        <v>3992</v>
      </c>
      <c r="G639" t="s">
        <v>12259</v>
      </c>
      <c r="H639" s="130" t="s">
        <v>4029</v>
      </c>
      <c r="I639" s="130" t="s">
        <v>3982</v>
      </c>
      <c r="J639" s="130" t="s">
        <v>3983</v>
      </c>
      <c r="K639" s="130" t="s">
        <v>3947</v>
      </c>
      <c r="L639" s="130" t="s">
        <v>3990</v>
      </c>
      <c r="M639" s="130" t="s">
        <v>4114</v>
      </c>
      <c r="P639" s="113" t="s">
        <v>3874</v>
      </c>
      <c r="Q639" s="130" t="s">
        <v>8936</v>
      </c>
      <c r="R639" s="113" t="s">
        <v>3918</v>
      </c>
      <c r="S639" s="130" t="s">
        <v>8952</v>
      </c>
    </row>
    <row r="640" spans="1:19">
      <c r="A640" s="130" t="s">
        <v>4029</v>
      </c>
      <c r="B640" s="130" t="s">
        <v>3982</v>
      </c>
      <c r="C640" s="130" t="s">
        <v>3983</v>
      </c>
      <c r="D640" s="130" t="s">
        <v>2571</v>
      </c>
      <c r="E640" s="130" t="s">
        <v>2734</v>
      </c>
      <c r="F640" s="130" t="s">
        <v>3993</v>
      </c>
      <c r="G640" t="s">
        <v>12259</v>
      </c>
      <c r="H640" s="130" t="s">
        <v>4029</v>
      </c>
      <c r="I640" s="130" t="s">
        <v>3982</v>
      </c>
      <c r="J640" s="130" t="s">
        <v>3983</v>
      </c>
      <c r="K640" s="130" t="s">
        <v>3947</v>
      </c>
      <c r="L640" s="130" t="s">
        <v>2734</v>
      </c>
      <c r="M640" s="130" t="s">
        <v>4109</v>
      </c>
      <c r="P640" s="113" t="s">
        <v>3874</v>
      </c>
      <c r="Q640" s="130" t="s">
        <v>8939</v>
      </c>
      <c r="R640" s="113" t="s">
        <v>3918</v>
      </c>
      <c r="S640" s="130" t="s">
        <v>8955</v>
      </c>
    </row>
    <row r="641" spans="1:19">
      <c r="A641" s="130" t="s">
        <v>4029</v>
      </c>
      <c r="B641" s="130" t="s">
        <v>3982</v>
      </c>
      <c r="C641" s="130" t="s">
        <v>3994</v>
      </c>
      <c r="D641" s="130" t="s">
        <v>3984</v>
      </c>
      <c r="E641" s="130" t="s">
        <v>2556</v>
      </c>
      <c r="F641" s="130" t="s">
        <v>3995</v>
      </c>
      <c r="G641" t="s">
        <v>12259</v>
      </c>
      <c r="H641" s="130" t="s">
        <v>4029</v>
      </c>
      <c r="I641" s="130" t="s">
        <v>3982</v>
      </c>
      <c r="J641" s="130" t="s">
        <v>3994</v>
      </c>
      <c r="K641" s="130" t="s">
        <v>3918</v>
      </c>
      <c r="L641" s="130" t="s">
        <v>2556</v>
      </c>
      <c r="M641" s="130" t="s">
        <v>4106</v>
      </c>
      <c r="P641" s="113" t="s">
        <v>3874</v>
      </c>
      <c r="Q641" s="130" t="s">
        <v>8942</v>
      </c>
      <c r="R641" s="113" t="s">
        <v>3918</v>
      </c>
      <c r="S641" s="130" t="s">
        <v>8958</v>
      </c>
    </row>
    <row r="642" spans="1:19">
      <c r="A642" s="130" t="s">
        <v>4029</v>
      </c>
      <c r="B642" s="130" t="s">
        <v>3982</v>
      </c>
      <c r="C642" s="130" t="s">
        <v>3994</v>
      </c>
      <c r="D642" s="130" t="s">
        <v>3984</v>
      </c>
      <c r="E642" s="130" t="s">
        <v>3986</v>
      </c>
      <c r="F642" s="130" t="s">
        <v>3996</v>
      </c>
      <c r="G642" t="s">
        <v>12259</v>
      </c>
      <c r="H642" s="130" t="s">
        <v>4029</v>
      </c>
      <c r="I642" s="130" t="s">
        <v>3982</v>
      </c>
      <c r="J642" s="130" t="s">
        <v>3994</v>
      </c>
      <c r="K642" s="130" t="s">
        <v>3918</v>
      </c>
      <c r="L642" s="130" t="s">
        <v>3986</v>
      </c>
      <c r="M642" s="130" t="s">
        <v>4115</v>
      </c>
      <c r="P642" s="113" t="s">
        <v>3874</v>
      </c>
      <c r="Q642" s="130" t="s">
        <v>8945</v>
      </c>
      <c r="R642" s="113" t="s">
        <v>3918</v>
      </c>
      <c r="S642" s="130" t="s">
        <v>8961</v>
      </c>
    </row>
    <row r="643" spans="1:19">
      <c r="A643" s="130" t="s">
        <v>4029</v>
      </c>
      <c r="B643" s="130" t="s">
        <v>3982</v>
      </c>
      <c r="C643" s="130" t="s">
        <v>3994</v>
      </c>
      <c r="D643" s="130" t="s">
        <v>3984</v>
      </c>
      <c r="E643" s="130" t="s">
        <v>3988</v>
      </c>
      <c r="F643" s="130" t="s">
        <v>3997</v>
      </c>
      <c r="G643" t="s">
        <v>12259</v>
      </c>
      <c r="H643" s="130" t="s">
        <v>4029</v>
      </c>
      <c r="I643" s="130" t="s">
        <v>3982</v>
      </c>
      <c r="J643" s="130" t="s">
        <v>3994</v>
      </c>
      <c r="K643" s="130" t="s">
        <v>3918</v>
      </c>
      <c r="L643" s="130" t="s">
        <v>3988</v>
      </c>
      <c r="M643" s="130" t="s">
        <v>4116</v>
      </c>
      <c r="P643" s="113" t="s">
        <v>3874</v>
      </c>
      <c r="Q643" s="130" t="s">
        <v>8948</v>
      </c>
      <c r="R643" s="113" t="s">
        <v>3918</v>
      </c>
      <c r="S643" s="130" t="s">
        <v>8963</v>
      </c>
    </row>
    <row r="644" spans="1:19">
      <c r="A644" s="130" t="s">
        <v>4029</v>
      </c>
      <c r="B644" s="130" t="s">
        <v>3982</v>
      </c>
      <c r="C644" s="130" t="s">
        <v>3994</v>
      </c>
      <c r="D644" s="130" t="s">
        <v>3984</v>
      </c>
      <c r="E644" s="130" t="s">
        <v>3990</v>
      </c>
      <c r="F644" s="130" t="s">
        <v>3997</v>
      </c>
      <c r="G644" t="s">
        <v>12259</v>
      </c>
      <c r="H644" s="130" t="s">
        <v>4029</v>
      </c>
      <c r="I644" s="130" t="s">
        <v>3982</v>
      </c>
      <c r="J644" s="130" t="s">
        <v>3994</v>
      </c>
      <c r="K644" s="130" t="s">
        <v>3918</v>
      </c>
      <c r="L644" s="130" t="s">
        <v>3990</v>
      </c>
      <c r="M644" s="130" t="s">
        <v>4116</v>
      </c>
      <c r="P644" s="113" t="s">
        <v>3874</v>
      </c>
      <c r="Q644" s="130" t="s">
        <v>8951</v>
      </c>
      <c r="R644" s="113" t="s">
        <v>3918</v>
      </c>
      <c r="S644" s="130" t="s">
        <v>8966</v>
      </c>
    </row>
    <row r="645" spans="1:19">
      <c r="A645" s="130" t="s">
        <v>4029</v>
      </c>
      <c r="B645" s="130" t="s">
        <v>3982</v>
      </c>
      <c r="C645" s="130" t="s">
        <v>3994</v>
      </c>
      <c r="D645" s="130" t="s">
        <v>2571</v>
      </c>
      <c r="E645" s="130" t="s">
        <v>2556</v>
      </c>
      <c r="F645" s="130" t="s">
        <v>3998</v>
      </c>
      <c r="G645" t="s">
        <v>12259</v>
      </c>
      <c r="H645" s="130" t="s">
        <v>4029</v>
      </c>
      <c r="I645" s="130" t="s">
        <v>3982</v>
      </c>
      <c r="J645" s="130" t="s">
        <v>3994</v>
      </c>
      <c r="K645" s="130" t="s">
        <v>3947</v>
      </c>
      <c r="L645" s="130" t="s">
        <v>2556</v>
      </c>
      <c r="M645" s="130" t="s">
        <v>4117</v>
      </c>
      <c r="P645" s="113" t="s">
        <v>3874</v>
      </c>
      <c r="Q645" s="130" t="s">
        <v>8954</v>
      </c>
      <c r="R645" s="113" t="s">
        <v>3918</v>
      </c>
      <c r="S645" s="130" t="s">
        <v>8969</v>
      </c>
    </row>
    <row r="646" spans="1:19">
      <c r="A646" s="130" t="s">
        <v>4029</v>
      </c>
      <c r="B646" s="130" t="s">
        <v>3982</v>
      </c>
      <c r="C646" s="130" t="s">
        <v>3994</v>
      </c>
      <c r="D646" s="130" t="s">
        <v>2571</v>
      </c>
      <c r="E646" s="130" t="s">
        <v>3986</v>
      </c>
      <c r="F646" s="130" t="s">
        <v>3998</v>
      </c>
      <c r="G646" t="s">
        <v>12259</v>
      </c>
      <c r="H646" s="130" t="s">
        <v>4029</v>
      </c>
      <c r="I646" s="130" t="s">
        <v>3982</v>
      </c>
      <c r="J646" s="130" t="s">
        <v>3994</v>
      </c>
      <c r="K646" s="130" t="s">
        <v>3947</v>
      </c>
      <c r="L646" s="130" t="s">
        <v>3986</v>
      </c>
      <c r="M646" s="130" t="s">
        <v>4117</v>
      </c>
      <c r="P646" s="113" t="s">
        <v>3874</v>
      </c>
      <c r="Q646" s="130" t="s">
        <v>8957</v>
      </c>
      <c r="R646" s="113" t="s">
        <v>3918</v>
      </c>
      <c r="S646" s="130" t="s">
        <v>8972</v>
      </c>
    </row>
    <row r="647" spans="1:19">
      <c r="A647" s="130" t="s">
        <v>4029</v>
      </c>
      <c r="B647" s="130" t="s">
        <v>3982</v>
      </c>
      <c r="C647" s="130" t="s">
        <v>3994</v>
      </c>
      <c r="D647" s="130" t="s">
        <v>2571</v>
      </c>
      <c r="E647" s="130" t="s">
        <v>3988</v>
      </c>
      <c r="F647" s="130" t="s">
        <v>3999</v>
      </c>
      <c r="G647" t="s">
        <v>12259</v>
      </c>
      <c r="H647" s="130" t="s">
        <v>4029</v>
      </c>
      <c r="I647" s="130" t="s">
        <v>3982</v>
      </c>
      <c r="J647" s="130" t="s">
        <v>3994</v>
      </c>
      <c r="K647" s="130" t="s">
        <v>3947</v>
      </c>
      <c r="L647" s="130" t="s">
        <v>3988</v>
      </c>
      <c r="M647" s="130" t="s">
        <v>4118</v>
      </c>
      <c r="P647" s="113" t="s">
        <v>3874</v>
      </c>
      <c r="Q647" s="130" t="s">
        <v>8960</v>
      </c>
      <c r="R647" s="113" t="s">
        <v>3918</v>
      </c>
      <c r="S647" s="130" t="s">
        <v>8975</v>
      </c>
    </row>
    <row r="648" spans="1:19">
      <c r="A648" s="130" t="s">
        <v>4029</v>
      </c>
      <c r="B648" s="130" t="s">
        <v>3982</v>
      </c>
      <c r="C648" s="130" t="s">
        <v>3994</v>
      </c>
      <c r="D648" s="130" t="s">
        <v>2571</v>
      </c>
      <c r="E648" s="130" t="s">
        <v>3990</v>
      </c>
      <c r="F648" s="130" t="s">
        <v>3999</v>
      </c>
      <c r="G648" t="s">
        <v>12259</v>
      </c>
      <c r="H648" s="130" t="s">
        <v>4029</v>
      </c>
      <c r="I648" s="130" t="s">
        <v>3982</v>
      </c>
      <c r="J648" s="130" t="s">
        <v>3994</v>
      </c>
      <c r="K648" s="130" t="s">
        <v>3947</v>
      </c>
      <c r="L648" s="130" t="s">
        <v>3990</v>
      </c>
      <c r="M648" s="130" t="s">
        <v>4118</v>
      </c>
      <c r="P648" s="113" t="s">
        <v>3874</v>
      </c>
      <c r="Q648" s="130" t="s">
        <v>3694</v>
      </c>
      <c r="R648" s="113" t="s">
        <v>3918</v>
      </c>
      <c r="S648" s="130" t="s">
        <v>8978</v>
      </c>
    </row>
    <row r="649" spans="1:19">
      <c r="A649" s="130" t="s">
        <v>4029</v>
      </c>
      <c r="B649" s="130" t="s">
        <v>3982</v>
      </c>
      <c r="C649" s="130" t="s">
        <v>3994</v>
      </c>
      <c r="D649" s="130" t="s">
        <v>2571</v>
      </c>
      <c r="E649" s="130" t="s">
        <v>2734</v>
      </c>
      <c r="F649" s="130" t="s">
        <v>4000</v>
      </c>
      <c r="G649" t="s">
        <v>12259</v>
      </c>
      <c r="H649" s="130" t="s">
        <v>4029</v>
      </c>
      <c r="I649" s="130" t="s">
        <v>3982</v>
      </c>
      <c r="J649" s="130" t="s">
        <v>3994</v>
      </c>
      <c r="K649" s="130" t="s">
        <v>3947</v>
      </c>
      <c r="L649" s="130" t="s">
        <v>2734</v>
      </c>
      <c r="M649" s="130" t="s">
        <v>4010</v>
      </c>
      <c r="P649" s="113" t="s">
        <v>3874</v>
      </c>
      <c r="Q649" s="130" t="s">
        <v>8965</v>
      </c>
      <c r="R649" s="113" t="s">
        <v>3918</v>
      </c>
      <c r="S649" s="130" t="s">
        <v>8981</v>
      </c>
    </row>
    <row r="650" spans="1:19">
      <c r="A650" s="130" t="s">
        <v>4029</v>
      </c>
      <c r="B650" s="130" t="s">
        <v>3982</v>
      </c>
      <c r="C650" s="130" t="s">
        <v>4001</v>
      </c>
      <c r="D650" s="130" t="s">
        <v>3984</v>
      </c>
      <c r="E650" s="130" t="s">
        <v>2556</v>
      </c>
      <c r="F650" s="130" t="s">
        <v>4002</v>
      </c>
      <c r="G650" t="s">
        <v>12259</v>
      </c>
      <c r="H650" s="130" t="s">
        <v>4029</v>
      </c>
      <c r="I650" s="130" t="s">
        <v>3982</v>
      </c>
      <c r="J650" s="130" t="s">
        <v>4001</v>
      </c>
      <c r="K650" s="130" t="s">
        <v>3918</v>
      </c>
      <c r="L650" s="130" t="s">
        <v>2556</v>
      </c>
      <c r="M650" s="130" t="s">
        <v>4119</v>
      </c>
      <c r="P650" s="113" t="s">
        <v>3874</v>
      </c>
      <c r="Q650" s="130" t="s">
        <v>8968</v>
      </c>
      <c r="R650" s="113" t="s">
        <v>3918</v>
      </c>
      <c r="S650" s="130" t="s">
        <v>8984</v>
      </c>
    </row>
    <row r="651" spans="1:19">
      <c r="A651" s="130" t="s">
        <v>4029</v>
      </c>
      <c r="B651" s="130" t="s">
        <v>3982</v>
      </c>
      <c r="C651" s="130" t="s">
        <v>4001</v>
      </c>
      <c r="D651" s="130" t="s">
        <v>3984</v>
      </c>
      <c r="E651" s="130" t="s">
        <v>3986</v>
      </c>
      <c r="F651" s="130" t="s">
        <v>4003</v>
      </c>
      <c r="G651" t="s">
        <v>12259</v>
      </c>
      <c r="H651" s="130" t="s">
        <v>4029</v>
      </c>
      <c r="I651" s="130" t="s">
        <v>3982</v>
      </c>
      <c r="J651" s="130" t="s">
        <v>4001</v>
      </c>
      <c r="K651" s="130" t="s">
        <v>3918</v>
      </c>
      <c r="L651" s="130" t="s">
        <v>3986</v>
      </c>
      <c r="M651" s="130" t="s">
        <v>4120</v>
      </c>
      <c r="P651" s="113" t="s">
        <v>3874</v>
      </c>
      <c r="Q651" s="130" t="s">
        <v>8971</v>
      </c>
      <c r="R651" s="113" t="s">
        <v>3918</v>
      </c>
      <c r="S651" s="130" t="s">
        <v>8987</v>
      </c>
    </row>
    <row r="652" spans="1:19">
      <c r="A652" s="130" t="s">
        <v>4029</v>
      </c>
      <c r="B652" s="130" t="s">
        <v>3982</v>
      </c>
      <c r="C652" s="130" t="s">
        <v>4001</v>
      </c>
      <c r="D652" s="130" t="s">
        <v>3984</v>
      </c>
      <c r="E652" s="130" t="s">
        <v>3988</v>
      </c>
      <c r="F652" s="130" t="s">
        <v>4004</v>
      </c>
      <c r="G652" t="s">
        <v>12259</v>
      </c>
      <c r="H652" s="130" t="s">
        <v>4029</v>
      </c>
      <c r="I652" s="130" t="s">
        <v>3982</v>
      </c>
      <c r="J652" s="130" t="s">
        <v>4001</v>
      </c>
      <c r="K652" s="130" t="s">
        <v>3918</v>
      </c>
      <c r="L652" s="130" t="s">
        <v>3988</v>
      </c>
      <c r="M652" s="130" t="s">
        <v>4121</v>
      </c>
      <c r="P652" s="113" t="s">
        <v>3874</v>
      </c>
      <c r="Q652" s="130" t="s">
        <v>8974</v>
      </c>
      <c r="R652" s="113" t="s">
        <v>3918</v>
      </c>
      <c r="S652" s="130" t="s">
        <v>8990</v>
      </c>
    </row>
    <row r="653" spans="1:19">
      <c r="A653" s="130" t="s">
        <v>4029</v>
      </c>
      <c r="B653" s="130" t="s">
        <v>3982</v>
      </c>
      <c r="C653" s="130" t="s">
        <v>4001</v>
      </c>
      <c r="D653" s="130" t="s">
        <v>3984</v>
      </c>
      <c r="E653" s="130" t="s">
        <v>3990</v>
      </c>
      <c r="F653" s="130" t="s">
        <v>4004</v>
      </c>
      <c r="G653" t="s">
        <v>12259</v>
      </c>
      <c r="H653" s="130" t="s">
        <v>4029</v>
      </c>
      <c r="I653" s="130" t="s">
        <v>3982</v>
      </c>
      <c r="J653" s="130" t="s">
        <v>4001</v>
      </c>
      <c r="K653" s="130" t="s">
        <v>3918</v>
      </c>
      <c r="L653" s="130" t="s">
        <v>3990</v>
      </c>
      <c r="M653" s="130" t="s">
        <v>4121</v>
      </c>
      <c r="P653" s="113" t="s">
        <v>3874</v>
      </c>
      <c r="Q653" s="130" t="s">
        <v>8977</v>
      </c>
      <c r="R653" s="113" t="s">
        <v>3918</v>
      </c>
      <c r="S653" s="130" t="s">
        <v>8993</v>
      </c>
    </row>
    <row r="654" spans="1:19">
      <c r="A654" s="130" t="s">
        <v>4029</v>
      </c>
      <c r="B654" s="130" t="s">
        <v>3982</v>
      </c>
      <c r="C654" s="130" t="s">
        <v>4001</v>
      </c>
      <c r="D654" s="130" t="s">
        <v>2571</v>
      </c>
      <c r="E654" s="130" t="s">
        <v>2556</v>
      </c>
      <c r="F654" s="130" t="s">
        <v>3999</v>
      </c>
      <c r="G654" t="s">
        <v>12259</v>
      </c>
      <c r="H654" s="130" t="s">
        <v>4029</v>
      </c>
      <c r="I654" s="130" t="s">
        <v>3982</v>
      </c>
      <c r="J654" s="130" t="s">
        <v>4001</v>
      </c>
      <c r="K654" s="130" t="s">
        <v>3947</v>
      </c>
      <c r="L654" s="130" t="s">
        <v>2556</v>
      </c>
      <c r="M654" s="130" t="s">
        <v>4118</v>
      </c>
      <c r="P654" s="113" t="s">
        <v>3874</v>
      </c>
      <c r="Q654" s="130" t="s">
        <v>8980</v>
      </c>
      <c r="R654" s="113" t="s">
        <v>3918</v>
      </c>
      <c r="S654" s="130" t="s">
        <v>8996</v>
      </c>
    </row>
    <row r="655" spans="1:19">
      <c r="A655" s="130" t="s">
        <v>4029</v>
      </c>
      <c r="B655" s="130" t="s">
        <v>3982</v>
      </c>
      <c r="C655" s="130" t="s">
        <v>4001</v>
      </c>
      <c r="D655" s="130" t="s">
        <v>2571</v>
      </c>
      <c r="E655" s="130" t="s">
        <v>3986</v>
      </c>
      <c r="F655" s="130" t="s">
        <v>3999</v>
      </c>
      <c r="G655" t="s">
        <v>12259</v>
      </c>
      <c r="H655" s="130" t="s">
        <v>4029</v>
      </c>
      <c r="I655" s="130" t="s">
        <v>3982</v>
      </c>
      <c r="J655" s="130" t="s">
        <v>4001</v>
      </c>
      <c r="K655" s="130" t="s">
        <v>3947</v>
      </c>
      <c r="L655" s="130" t="s">
        <v>3986</v>
      </c>
      <c r="M655" s="130" t="s">
        <v>4118</v>
      </c>
      <c r="P655" s="113" t="s">
        <v>3874</v>
      </c>
      <c r="Q655" s="130" t="s">
        <v>8983</v>
      </c>
      <c r="R655" s="113" t="s">
        <v>3918</v>
      </c>
      <c r="S655" s="130" t="s">
        <v>8999</v>
      </c>
    </row>
    <row r="656" spans="1:19">
      <c r="A656" s="130" t="s">
        <v>4029</v>
      </c>
      <c r="B656" s="130" t="s">
        <v>3982</v>
      </c>
      <c r="C656" s="130" t="s">
        <v>4001</v>
      </c>
      <c r="D656" s="130" t="s">
        <v>2571</v>
      </c>
      <c r="E656" s="130" t="s">
        <v>3988</v>
      </c>
      <c r="F656" s="130" t="s">
        <v>4005</v>
      </c>
      <c r="G656" t="s">
        <v>12259</v>
      </c>
      <c r="H656" s="130" t="s">
        <v>4029</v>
      </c>
      <c r="I656" s="130" t="s">
        <v>3982</v>
      </c>
      <c r="J656" s="130" t="s">
        <v>4001</v>
      </c>
      <c r="K656" s="130" t="s">
        <v>3947</v>
      </c>
      <c r="L656" s="130" t="s">
        <v>3988</v>
      </c>
      <c r="M656" s="130" t="s">
        <v>4092</v>
      </c>
      <c r="P656" s="113" t="s">
        <v>3874</v>
      </c>
      <c r="Q656" s="130" t="s">
        <v>8986</v>
      </c>
      <c r="R656" s="113" t="s">
        <v>3918</v>
      </c>
      <c r="S656" s="130" t="s">
        <v>9002</v>
      </c>
    </row>
    <row r="657" spans="1:19">
      <c r="A657" s="130" t="s">
        <v>4029</v>
      </c>
      <c r="B657" s="130" t="s">
        <v>3982</v>
      </c>
      <c r="C657" s="130" t="s">
        <v>4001</v>
      </c>
      <c r="D657" s="130" t="s">
        <v>2571</v>
      </c>
      <c r="E657" s="130" t="s">
        <v>3990</v>
      </c>
      <c r="F657" s="130" t="s">
        <v>4005</v>
      </c>
      <c r="G657" t="s">
        <v>12259</v>
      </c>
      <c r="H657" s="130" t="s">
        <v>4029</v>
      </c>
      <c r="I657" s="130" t="s">
        <v>3982</v>
      </c>
      <c r="J657" s="130" t="s">
        <v>4001</v>
      </c>
      <c r="K657" s="130" t="s">
        <v>3947</v>
      </c>
      <c r="L657" s="130" t="s">
        <v>3990</v>
      </c>
      <c r="M657" s="130" t="s">
        <v>4092</v>
      </c>
      <c r="P657" s="113" t="s">
        <v>3874</v>
      </c>
      <c r="Q657" s="130" t="s">
        <v>8989</v>
      </c>
      <c r="R657" s="113" t="s">
        <v>3918</v>
      </c>
      <c r="S657" s="130" t="s">
        <v>9005</v>
      </c>
    </row>
    <row r="658" spans="1:19">
      <c r="A658" s="130" t="s">
        <v>4029</v>
      </c>
      <c r="B658" s="130" t="s">
        <v>3982</v>
      </c>
      <c r="C658" s="130" t="s">
        <v>4001</v>
      </c>
      <c r="D658" s="130" t="s">
        <v>2571</v>
      </c>
      <c r="E658" s="130" t="s">
        <v>2734</v>
      </c>
      <c r="F658" s="130" t="s">
        <v>4006</v>
      </c>
      <c r="G658" t="s">
        <v>12259</v>
      </c>
      <c r="H658" s="130" t="s">
        <v>4029</v>
      </c>
      <c r="I658" s="130" t="s">
        <v>3982</v>
      </c>
      <c r="J658" s="130" t="s">
        <v>4001</v>
      </c>
      <c r="K658" s="130" t="s">
        <v>3947</v>
      </c>
      <c r="L658" s="130" t="s">
        <v>2734</v>
      </c>
      <c r="M658" s="130" t="s">
        <v>4122</v>
      </c>
      <c r="P658" s="113" t="s">
        <v>3874</v>
      </c>
      <c r="Q658" s="130" t="s">
        <v>8992</v>
      </c>
      <c r="R658" s="113" t="s">
        <v>3918</v>
      </c>
      <c r="S658" s="130" t="s">
        <v>9008</v>
      </c>
    </row>
    <row r="659" spans="1:19">
      <c r="A659" s="130" t="s">
        <v>4029</v>
      </c>
      <c r="B659" s="130" t="s">
        <v>3982</v>
      </c>
      <c r="C659" s="130" t="s">
        <v>4007</v>
      </c>
      <c r="D659" s="130" t="s">
        <v>3984</v>
      </c>
      <c r="E659" s="130" t="s">
        <v>2556</v>
      </c>
      <c r="F659" s="130" t="s">
        <v>2069</v>
      </c>
      <c r="G659" t="s">
        <v>12259</v>
      </c>
      <c r="H659" s="130" t="s">
        <v>4029</v>
      </c>
      <c r="I659" s="130" t="s">
        <v>3982</v>
      </c>
      <c r="J659" s="130" t="s">
        <v>4007</v>
      </c>
      <c r="K659" s="130" t="s">
        <v>3918</v>
      </c>
      <c r="L659" s="130" t="s">
        <v>2556</v>
      </c>
      <c r="M659" s="130" t="s">
        <v>4123</v>
      </c>
      <c r="P659" s="113" t="s">
        <v>3874</v>
      </c>
      <c r="Q659" s="130" t="s">
        <v>8995</v>
      </c>
      <c r="R659" s="113" t="s">
        <v>3918</v>
      </c>
      <c r="S659" s="130" t="s">
        <v>9011</v>
      </c>
    </row>
    <row r="660" spans="1:19">
      <c r="A660" s="130" t="s">
        <v>4029</v>
      </c>
      <c r="B660" s="130" t="s">
        <v>3982</v>
      </c>
      <c r="C660" s="130" t="s">
        <v>4007</v>
      </c>
      <c r="D660" s="130" t="s">
        <v>3984</v>
      </c>
      <c r="E660" s="130" t="s">
        <v>3986</v>
      </c>
      <c r="F660" s="130" t="s">
        <v>4008</v>
      </c>
      <c r="G660" t="s">
        <v>12259</v>
      </c>
      <c r="H660" s="130" t="s">
        <v>4029</v>
      </c>
      <c r="I660" s="130" t="s">
        <v>3982</v>
      </c>
      <c r="J660" s="130" t="s">
        <v>4007</v>
      </c>
      <c r="K660" s="130" t="s">
        <v>3918</v>
      </c>
      <c r="L660" s="130" t="s">
        <v>3986</v>
      </c>
      <c r="M660" s="130" t="s">
        <v>4124</v>
      </c>
      <c r="P660" s="113" t="s">
        <v>3874</v>
      </c>
      <c r="Q660" s="130" t="s">
        <v>8998</v>
      </c>
      <c r="R660" s="113" t="s">
        <v>3918</v>
      </c>
      <c r="S660" s="130" t="s">
        <v>9014</v>
      </c>
    </row>
    <row r="661" spans="1:19">
      <c r="A661" s="130" t="s">
        <v>4029</v>
      </c>
      <c r="B661" s="130" t="s">
        <v>3982</v>
      </c>
      <c r="C661" s="130" t="s">
        <v>4007</v>
      </c>
      <c r="D661" s="130" t="s">
        <v>3984</v>
      </c>
      <c r="E661" s="130" t="s">
        <v>3988</v>
      </c>
      <c r="F661" s="130" t="s">
        <v>4009</v>
      </c>
      <c r="G661" t="s">
        <v>12259</v>
      </c>
      <c r="H661" s="130" t="s">
        <v>4029</v>
      </c>
      <c r="I661" s="130" t="s">
        <v>3982</v>
      </c>
      <c r="J661" s="130" t="s">
        <v>4007</v>
      </c>
      <c r="K661" s="130" t="s">
        <v>3918</v>
      </c>
      <c r="L661" s="130" t="s">
        <v>3988</v>
      </c>
      <c r="M661" s="130" t="s">
        <v>4125</v>
      </c>
      <c r="P661" s="113" t="s">
        <v>3874</v>
      </c>
      <c r="Q661" s="130" t="s">
        <v>9001</v>
      </c>
      <c r="R661" s="113" t="s">
        <v>3918</v>
      </c>
      <c r="S661" s="130" t="s">
        <v>9017</v>
      </c>
    </row>
    <row r="662" spans="1:19">
      <c r="A662" s="130" t="s">
        <v>4029</v>
      </c>
      <c r="B662" s="130" t="s">
        <v>3982</v>
      </c>
      <c r="C662" s="130" t="s">
        <v>4007</v>
      </c>
      <c r="D662" s="130" t="s">
        <v>3984</v>
      </c>
      <c r="E662" s="130" t="s">
        <v>3990</v>
      </c>
      <c r="F662" s="130" t="s">
        <v>4009</v>
      </c>
      <c r="G662" t="s">
        <v>12259</v>
      </c>
      <c r="H662" s="130" t="s">
        <v>4029</v>
      </c>
      <c r="I662" s="130" t="s">
        <v>3982</v>
      </c>
      <c r="J662" s="130" t="s">
        <v>4007</v>
      </c>
      <c r="K662" s="130" t="s">
        <v>3918</v>
      </c>
      <c r="L662" s="130" t="s">
        <v>3990</v>
      </c>
      <c r="M662" s="130" t="s">
        <v>4125</v>
      </c>
      <c r="P662" s="113" t="s">
        <v>3874</v>
      </c>
      <c r="Q662" s="130" t="s">
        <v>9004</v>
      </c>
      <c r="R662" s="113" t="s">
        <v>3918</v>
      </c>
      <c r="S662" s="130" t="s">
        <v>9020</v>
      </c>
    </row>
    <row r="663" spans="1:19">
      <c r="A663" s="130" t="s">
        <v>4029</v>
      </c>
      <c r="B663" s="130" t="s">
        <v>3982</v>
      </c>
      <c r="C663" s="130" t="s">
        <v>4007</v>
      </c>
      <c r="D663" s="130" t="s">
        <v>2571</v>
      </c>
      <c r="E663" s="130" t="s">
        <v>2556</v>
      </c>
      <c r="F663" s="130" t="s">
        <v>4010</v>
      </c>
      <c r="G663" t="s">
        <v>12259</v>
      </c>
      <c r="H663" s="130" t="s">
        <v>4029</v>
      </c>
      <c r="I663" s="130" t="s">
        <v>3982</v>
      </c>
      <c r="J663" s="130" t="s">
        <v>4007</v>
      </c>
      <c r="K663" s="130" t="s">
        <v>3947</v>
      </c>
      <c r="L663" s="130" t="s">
        <v>2556</v>
      </c>
      <c r="M663" s="130" t="s">
        <v>4126</v>
      </c>
      <c r="P663" s="113" t="s">
        <v>3874</v>
      </c>
      <c r="Q663" s="130" t="s">
        <v>9007</v>
      </c>
      <c r="R663" s="113" t="s">
        <v>3918</v>
      </c>
      <c r="S663" s="130" t="s">
        <v>9022</v>
      </c>
    </row>
    <row r="664" spans="1:19">
      <c r="A664" s="130" t="s">
        <v>4029</v>
      </c>
      <c r="B664" s="130" t="s">
        <v>3982</v>
      </c>
      <c r="C664" s="130" t="s">
        <v>4007</v>
      </c>
      <c r="D664" s="130" t="s">
        <v>2571</v>
      </c>
      <c r="E664" s="130" t="s">
        <v>3986</v>
      </c>
      <c r="F664" s="130" t="s">
        <v>4010</v>
      </c>
      <c r="G664" t="s">
        <v>12259</v>
      </c>
      <c r="H664" s="130" t="s">
        <v>4029</v>
      </c>
      <c r="I664" s="130" t="s">
        <v>3982</v>
      </c>
      <c r="J664" s="130" t="s">
        <v>4007</v>
      </c>
      <c r="K664" s="130" t="s">
        <v>3947</v>
      </c>
      <c r="L664" s="130" t="s">
        <v>3986</v>
      </c>
      <c r="M664" s="130" t="s">
        <v>4126</v>
      </c>
      <c r="P664" s="113" t="s">
        <v>3874</v>
      </c>
      <c r="Q664" s="130" t="s">
        <v>9010</v>
      </c>
      <c r="R664" s="113" t="s">
        <v>3918</v>
      </c>
      <c r="S664" s="130" t="s">
        <v>9025</v>
      </c>
    </row>
    <row r="665" spans="1:19">
      <c r="A665" s="130" t="s">
        <v>4029</v>
      </c>
      <c r="B665" s="130" t="s">
        <v>3982</v>
      </c>
      <c r="C665" s="130" t="s">
        <v>4007</v>
      </c>
      <c r="D665" s="130" t="s">
        <v>2571</v>
      </c>
      <c r="E665" s="130" t="s">
        <v>3988</v>
      </c>
      <c r="F665" s="130" t="s">
        <v>4011</v>
      </c>
      <c r="G665" t="s">
        <v>12259</v>
      </c>
      <c r="H665" s="130" t="s">
        <v>4029</v>
      </c>
      <c r="I665" s="130" t="s">
        <v>3982</v>
      </c>
      <c r="J665" s="130" t="s">
        <v>4007</v>
      </c>
      <c r="K665" s="130" t="s">
        <v>3947</v>
      </c>
      <c r="L665" s="130" t="s">
        <v>3988</v>
      </c>
      <c r="M665" s="130" t="s">
        <v>4127</v>
      </c>
      <c r="P665" s="113" t="s">
        <v>3874</v>
      </c>
      <c r="Q665" s="130" t="s">
        <v>9013</v>
      </c>
      <c r="R665" s="113" t="s">
        <v>3918</v>
      </c>
      <c r="S665" s="130" t="s">
        <v>9028</v>
      </c>
    </row>
    <row r="666" spans="1:19">
      <c r="A666" s="130" t="s">
        <v>4029</v>
      </c>
      <c r="B666" s="130" t="s">
        <v>3982</v>
      </c>
      <c r="C666" s="130" t="s">
        <v>4007</v>
      </c>
      <c r="D666" s="130" t="s">
        <v>2571</v>
      </c>
      <c r="E666" s="130" t="s">
        <v>3990</v>
      </c>
      <c r="F666" s="130" t="s">
        <v>4011</v>
      </c>
      <c r="G666" t="s">
        <v>12259</v>
      </c>
      <c r="H666" s="130" t="s">
        <v>4029</v>
      </c>
      <c r="I666" s="130" t="s">
        <v>3982</v>
      </c>
      <c r="J666" s="130" t="s">
        <v>4007</v>
      </c>
      <c r="K666" s="130" t="s">
        <v>3947</v>
      </c>
      <c r="L666" s="130" t="s">
        <v>3990</v>
      </c>
      <c r="M666" s="130" t="s">
        <v>4127</v>
      </c>
      <c r="P666" s="113" t="s">
        <v>3874</v>
      </c>
      <c r="Q666" s="130" t="s">
        <v>9016</v>
      </c>
      <c r="R666" s="113" t="s">
        <v>3918</v>
      </c>
      <c r="S666" s="130" t="s">
        <v>9031</v>
      </c>
    </row>
    <row r="667" spans="1:19">
      <c r="A667" s="130" t="s">
        <v>4029</v>
      </c>
      <c r="B667" s="130" t="s">
        <v>3982</v>
      </c>
      <c r="C667" s="130" t="s">
        <v>4007</v>
      </c>
      <c r="D667" s="130" t="s">
        <v>2571</v>
      </c>
      <c r="E667" s="130" t="s">
        <v>2734</v>
      </c>
      <c r="F667" s="130" t="s">
        <v>4012</v>
      </c>
      <c r="G667" t="s">
        <v>12259</v>
      </c>
      <c r="H667" s="130" t="s">
        <v>4029</v>
      </c>
      <c r="I667" s="130" t="s">
        <v>3982</v>
      </c>
      <c r="J667" s="130" t="s">
        <v>4007</v>
      </c>
      <c r="K667" s="130" t="s">
        <v>3947</v>
      </c>
      <c r="L667" s="130" t="s">
        <v>2734</v>
      </c>
      <c r="M667" s="130" t="s">
        <v>4060</v>
      </c>
      <c r="P667" s="113" t="s">
        <v>3874</v>
      </c>
      <c r="Q667" s="130" t="s">
        <v>9019</v>
      </c>
      <c r="R667" s="113" t="s">
        <v>3918</v>
      </c>
      <c r="S667" s="130" t="s">
        <v>9034</v>
      </c>
    </row>
    <row r="668" spans="1:19">
      <c r="A668" s="130" t="s">
        <v>4029</v>
      </c>
      <c r="B668" s="130" t="s">
        <v>3982</v>
      </c>
      <c r="C668" s="130" t="s">
        <v>4013</v>
      </c>
      <c r="D668" s="130" t="s">
        <v>3984</v>
      </c>
      <c r="E668" s="130" t="s">
        <v>2556</v>
      </c>
      <c r="F668" s="130" t="s">
        <v>4014</v>
      </c>
      <c r="G668" t="s">
        <v>12259</v>
      </c>
      <c r="H668" s="130" t="s">
        <v>4029</v>
      </c>
      <c r="I668" s="130" t="s">
        <v>3982</v>
      </c>
      <c r="J668" s="130" t="s">
        <v>4013</v>
      </c>
      <c r="K668" s="130" t="s">
        <v>3918</v>
      </c>
      <c r="L668" s="130" t="s">
        <v>2556</v>
      </c>
      <c r="M668" s="130" t="s">
        <v>4046</v>
      </c>
      <c r="P668" s="113" t="s">
        <v>3874</v>
      </c>
      <c r="Q668" s="130" t="s">
        <v>3696</v>
      </c>
      <c r="R668" s="113" t="s">
        <v>3918</v>
      </c>
      <c r="S668" s="130" t="s">
        <v>9037</v>
      </c>
    </row>
    <row r="669" spans="1:19">
      <c r="A669" s="130" t="s">
        <v>4029</v>
      </c>
      <c r="B669" s="130" t="s">
        <v>3982</v>
      </c>
      <c r="C669" s="130" t="s">
        <v>4013</v>
      </c>
      <c r="D669" s="130" t="s">
        <v>3984</v>
      </c>
      <c r="E669" s="130" t="s">
        <v>3986</v>
      </c>
      <c r="F669" s="130" t="s">
        <v>4015</v>
      </c>
      <c r="G669" t="s">
        <v>12259</v>
      </c>
      <c r="H669" s="130" t="s">
        <v>4029</v>
      </c>
      <c r="I669" s="130" t="s">
        <v>3982</v>
      </c>
      <c r="J669" s="130" t="s">
        <v>4013</v>
      </c>
      <c r="K669" s="130" t="s">
        <v>3918</v>
      </c>
      <c r="L669" s="130" t="s">
        <v>3986</v>
      </c>
      <c r="M669" s="130" t="s">
        <v>4128</v>
      </c>
      <c r="P669" s="113" t="s">
        <v>3874</v>
      </c>
      <c r="Q669" s="130" t="s">
        <v>9024</v>
      </c>
      <c r="R669" s="113" t="s">
        <v>3918</v>
      </c>
      <c r="S669" s="130" t="s">
        <v>9040</v>
      </c>
    </row>
    <row r="670" spans="1:19">
      <c r="A670" s="130" t="s">
        <v>4029</v>
      </c>
      <c r="B670" s="130" t="s">
        <v>3982</v>
      </c>
      <c r="C670" s="130" t="s">
        <v>4013</v>
      </c>
      <c r="D670" s="130" t="s">
        <v>3984</v>
      </c>
      <c r="E670" s="130" t="s">
        <v>3988</v>
      </c>
      <c r="F670" s="130" t="s">
        <v>4016</v>
      </c>
      <c r="G670" t="s">
        <v>12259</v>
      </c>
      <c r="H670" s="130" t="s">
        <v>4029</v>
      </c>
      <c r="I670" s="130" t="s">
        <v>3982</v>
      </c>
      <c r="J670" s="130" t="s">
        <v>4013</v>
      </c>
      <c r="K670" s="130" t="s">
        <v>3918</v>
      </c>
      <c r="L670" s="130" t="s">
        <v>3988</v>
      </c>
      <c r="M670" s="130" t="s">
        <v>4129</v>
      </c>
      <c r="P670" s="113" t="s">
        <v>3874</v>
      </c>
      <c r="Q670" s="130" t="s">
        <v>9027</v>
      </c>
      <c r="R670" s="113" t="s">
        <v>3918</v>
      </c>
      <c r="S670" s="130" t="s">
        <v>9043</v>
      </c>
    </row>
    <row r="671" spans="1:19">
      <c r="A671" s="130" t="s">
        <v>4029</v>
      </c>
      <c r="B671" s="130" t="s">
        <v>3982</v>
      </c>
      <c r="C671" s="130" t="s">
        <v>4013</v>
      </c>
      <c r="D671" s="130" t="s">
        <v>3984</v>
      </c>
      <c r="E671" s="130" t="s">
        <v>3990</v>
      </c>
      <c r="F671" s="130" t="s">
        <v>4016</v>
      </c>
      <c r="G671" t="s">
        <v>12259</v>
      </c>
      <c r="H671" s="130" t="s">
        <v>4029</v>
      </c>
      <c r="I671" s="130" t="s">
        <v>3982</v>
      </c>
      <c r="J671" s="130" t="s">
        <v>4013</v>
      </c>
      <c r="K671" s="130" t="s">
        <v>3918</v>
      </c>
      <c r="L671" s="130" t="s">
        <v>3990</v>
      </c>
      <c r="M671" s="130" t="s">
        <v>4129</v>
      </c>
      <c r="P671" s="113" t="s">
        <v>3874</v>
      </c>
      <c r="Q671" s="130" t="s">
        <v>9030</v>
      </c>
      <c r="R671" s="113" t="s">
        <v>3918</v>
      </c>
      <c r="S671" s="130" t="s">
        <v>9046</v>
      </c>
    </row>
    <row r="672" spans="1:19">
      <c r="A672" s="130" t="s">
        <v>4029</v>
      </c>
      <c r="B672" s="130" t="s">
        <v>3982</v>
      </c>
      <c r="C672" s="130" t="s">
        <v>4013</v>
      </c>
      <c r="D672" s="130" t="s">
        <v>2571</v>
      </c>
      <c r="E672" s="130" t="s">
        <v>2556</v>
      </c>
      <c r="F672" s="130" t="s">
        <v>4017</v>
      </c>
      <c r="G672" t="s">
        <v>12259</v>
      </c>
      <c r="H672" s="130" t="s">
        <v>4029</v>
      </c>
      <c r="I672" s="130" t="s">
        <v>3982</v>
      </c>
      <c r="J672" s="130" t="s">
        <v>4013</v>
      </c>
      <c r="K672" s="130" t="s">
        <v>3947</v>
      </c>
      <c r="L672" s="130" t="s">
        <v>2556</v>
      </c>
      <c r="M672" s="130" t="s">
        <v>4130</v>
      </c>
      <c r="P672" s="113" t="s">
        <v>3874</v>
      </c>
      <c r="Q672" s="130" t="s">
        <v>9033</v>
      </c>
      <c r="R672" s="113" t="s">
        <v>3918</v>
      </c>
      <c r="S672" s="130" t="s">
        <v>9049</v>
      </c>
    </row>
    <row r="673" spans="1:19">
      <c r="A673" s="130" t="s">
        <v>4029</v>
      </c>
      <c r="B673" s="130" t="s">
        <v>3982</v>
      </c>
      <c r="C673" s="130" t="s">
        <v>4013</v>
      </c>
      <c r="D673" s="130" t="s">
        <v>2571</v>
      </c>
      <c r="E673" s="130" t="s">
        <v>3986</v>
      </c>
      <c r="F673" s="130" t="s">
        <v>4017</v>
      </c>
      <c r="G673" t="s">
        <v>12259</v>
      </c>
      <c r="H673" s="130" t="s">
        <v>4029</v>
      </c>
      <c r="I673" s="130" t="s">
        <v>3982</v>
      </c>
      <c r="J673" s="130" t="s">
        <v>4013</v>
      </c>
      <c r="K673" s="130" t="s">
        <v>3947</v>
      </c>
      <c r="L673" s="130" t="s">
        <v>3986</v>
      </c>
      <c r="M673" s="130" t="s">
        <v>4130</v>
      </c>
      <c r="P673" s="113" t="s">
        <v>3874</v>
      </c>
      <c r="Q673" s="130" t="s">
        <v>9036</v>
      </c>
      <c r="R673" s="113" t="s">
        <v>3918</v>
      </c>
      <c r="S673" s="130" t="s">
        <v>9052</v>
      </c>
    </row>
    <row r="674" spans="1:19">
      <c r="A674" s="130" t="s">
        <v>4029</v>
      </c>
      <c r="B674" s="130" t="s">
        <v>3982</v>
      </c>
      <c r="C674" s="130" t="s">
        <v>4013</v>
      </c>
      <c r="D674" s="130" t="s">
        <v>2571</v>
      </c>
      <c r="E674" s="130" t="s">
        <v>3988</v>
      </c>
      <c r="F674" s="130" t="s">
        <v>4018</v>
      </c>
      <c r="G674" t="s">
        <v>12259</v>
      </c>
      <c r="H674" s="130" t="s">
        <v>4029</v>
      </c>
      <c r="I674" s="130" t="s">
        <v>3982</v>
      </c>
      <c r="J674" s="130" t="s">
        <v>4013</v>
      </c>
      <c r="K674" s="130" t="s">
        <v>3947</v>
      </c>
      <c r="L674" s="130" t="s">
        <v>3988</v>
      </c>
      <c r="M674" s="130" t="s">
        <v>4052</v>
      </c>
      <c r="P674" s="113" t="s">
        <v>3874</v>
      </c>
      <c r="Q674" s="130" t="s">
        <v>9039</v>
      </c>
      <c r="R674" s="113" t="s">
        <v>3918</v>
      </c>
      <c r="S674" s="130" t="s">
        <v>9055</v>
      </c>
    </row>
    <row r="675" spans="1:19">
      <c r="A675" s="130" t="s">
        <v>4029</v>
      </c>
      <c r="B675" s="130" t="s">
        <v>3982</v>
      </c>
      <c r="C675" s="130" t="s">
        <v>4013</v>
      </c>
      <c r="D675" s="130" t="s">
        <v>2571</v>
      </c>
      <c r="E675" s="130" t="s">
        <v>3990</v>
      </c>
      <c r="F675" s="130" t="s">
        <v>4018</v>
      </c>
      <c r="G675" t="s">
        <v>12259</v>
      </c>
      <c r="H675" s="130" t="s">
        <v>4029</v>
      </c>
      <c r="I675" s="130" t="s">
        <v>3982</v>
      </c>
      <c r="J675" s="130" t="s">
        <v>4013</v>
      </c>
      <c r="K675" s="130" t="s">
        <v>3947</v>
      </c>
      <c r="L675" s="130" t="s">
        <v>3990</v>
      </c>
      <c r="M675" s="130" t="s">
        <v>4052</v>
      </c>
      <c r="P675" s="113" t="s">
        <v>3874</v>
      </c>
      <c r="Q675" s="130" t="s">
        <v>9042</v>
      </c>
      <c r="R675" s="113" t="s">
        <v>3918</v>
      </c>
      <c r="S675" s="130" t="s">
        <v>9058</v>
      </c>
    </row>
    <row r="676" spans="1:19">
      <c r="A676" s="130" t="s">
        <v>4029</v>
      </c>
      <c r="B676" s="130" t="s">
        <v>3982</v>
      </c>
      <c r="C676" s="130" t="s">
        <v>4013</v>
      </c>
      <c r="D676" s="130" t="s">
        <v>2571</v>
      </c>
      <c r="E676" s="130" t="s">
        <v>2734</v>
      </c>
      <c r="F676" s="130" t="s">
        <v>4019</v>
      </c>
      <c r="G676" t="s">
        <v>12259</v>
      </c>
      <c r="H676" s="130" t="s">
        <v>4029</v>
      </c>
      <c r="I676" s="130" t="s">
        <v>3982</v>
      </c>
      <c r="J676" s="130" t="s">
        <v>4013</v>
      </c>
      <c r="K676" s="130" t="s">
        <v>3947</v>
      </c>
      <c r="L676" s="130" t="s">
        <v>2734</v>
      </c>
      <c r="M676" s="130" t="s">
        <v>4131</v>
      </c>
      <c r="P676" s="113" t="s">
        <v>3874</v>
      </c>
      <c r="Q676" s="130" t="s">
        <v>9045</v>
      </c>
      <c r="R676" s="113" t="s">
        <v>3918</v>
      </c>
      <c r="S676" s="130" t="s">
        <v>9061</v>
      </c>
    </row>
    <row r="677" spans="1:19">
      <c r="A677" s="130" t="s">
        <v>4029</v>
      </c>
      <c r="B677" s="130" t="s">
        <v>3887</v>
      </c>
      <c r="C677" s="130" t="s">
        <v>3983</v>
      </c>
      <c r="D677" s="130" t="s">
        <v>3984</v>
      </c>
      <c r="E677" s="130" t="s">
        <v>2556</v>
      </c>
      <c r="F677" s="130" t="s">
        <v>4020</v>
      </c>
      <c r="G677" t="s">
        <v>12259</v>
      </c>
      <c r="H677" s="130" t="s">
        <v>4029</v>
      </c>
      <c r="I677" s="130" t="s">
        <v>3887</v>
      </c>
      <c r="J677" s="130" t="s">
        <v>3983</v>
      </c>
      <c r="K677" s="130" t="s">
        <v>3918</v>
      </c>
      <c r="L677" s="130" t="s">
        <v>2556</v>
      </c>
      <c r="M677" s="130" t="s">
        <v>4132</v>
      </c>
      <c r="P677" s="113" t="s">
        <v>3874</v>
      </c>
      <c r="Q677" s="130" t="s">
        <v>9048</v>
      </c>
      <c r="R677" s="113" t="s">
        <v>3918</v>
      </c>
      <c r="S677" s="130" t="s">
        <v>9064</v>
      </c>
    </row>
    <row r="678" spans="1:19">
      <c r="A678" s="130" t="s">
        <v>4029</v>
      </c>
      <c r="B678" s="130" t="s">
        <v>3887</v>
      </c>
      <c r="C678" s="130" t="s">
        <v>3983</v>
      </c>
      <c r="D678" s="130" t="s">
        <v>3984</v>
      </c>
      <c r="E678" s="130" t="s">
        <v>3986</v>
      </c>
      <c r="F678" s="130" t="s">
        <v>4021</v>
      </c>
      <c r="G678" t="s">
        <v>12259</v>
      </c>
      <c r="H678" s="130" t="s">
        <v>4029</v>
      </c>
      <c r="I678" s="130" t="s">
        <v>3887</v>
      </c>
      <c r="J678" s="130" t="s">
        <v>3983</v>
      </c>
      <c r="K678" s="130" t="s">
        <v>3918</v>
      </c>
      <c r="L678" s="130" t="s">
        <v>3986</v>
      </c>
      <c r="M678" s="130" t="s">
        <v>4045</v>
      </c>
      <c r="P678" s="113" t="s">
        <v>3874</v>
      </c>
      <c r="Q678" s="130" t="s">
        <v>9051</v>
      </c>
      <c r="R678" s="113" t="s">
        <v>3918</v>
      </c>
      <c r="S678" s="130" t="s">
        <v>9067</v>
      </c>
    </row>
    <row r="679" spans="1:19">
      <c r="A679" s="130" t="s">
        <v>4029</v>
      </c>
      <c r="B679" s="130" t="s">
        <v>3887</v>
      </c>
      <c r="C679" s="130" t="s">
        <v>3983</v>
      </c>
      <c r="D679" s="130" t="s">
        <v>3984</v>
      </c>
      <c r="E679" s="130" t="s">
        <v>3988</v>
      </c>
      <c r="F679" s="130" t="s">
        <v>4022</v>
      </c>
      <c r="G679" t="s">
        <v>12259</v>
      </c>
      <c r="H679" s="130" t="s">
        <v>4029</v>
      </c>
      <c r="I679" s="130" t="s">
        <v>3887</v>
      </c>
      <c r="J679" s="130" t="s">
        <v>3983</v>
      </c>
      <c r="K679" s="130" t="s">
        <v>3918</v>
      </c>
      <c r="L679" s="130" t="s">
        <v>3988</v>
      </c>
      <c r="M679" s="130" t="s">
        <v>4133</v>
      </c>
      <c r="P679" s="113" t="s">
        <v>3874</v>
      </c>
      <c r="Q679" s="130" t="s">
        <v>9054</v>
      </c>
      <c r="R679" s="113" t="s">
        <v>3918</v>
      </c>
      <c r="S679" s="130" t="s">
        <v>9070</v>
      </c>
    </row>
    <row r="680" spans="1:19">
      <c r="A680" s="130" t="s">
        <v>4029</v>
      </c>
      <c r="B680" s="130" t="s">
        <v>3887</v>
      </c>
      <c r="C680" s="130" t="s">
        <v>3983</v>
      </c>
      <c r="D680" s="130" t="s">
        <v>3984</v>
      </c>
      <c r="E680" s="130" t="s">
        <v>3990</v>
      </c>
      <c r="F680" s="130" t="s">
        <v>4022</v>
      </c>
      <c r="G680" t="s">
        <v>12259</v>
      </c>
      <c r="H680" s="130" t="s">
        <v>4029</v>
      </c>
      <c r="I680" s="130" t="s">
        <v>3887</v>
      </c>
      <c r="J680" s="130" t="s">
        <v>3983</v>
      </c>
      <c r="K680" s="130" t="s">
        <v>3918</v>
      </c>
      <c r="L680" s="130" t="s">
        <v>3990</v>
      </c>
      <c r="M680" s="130" t="s">
        <v>4133</v>
      </c>
      <c r="P680" s="113" t="s">
        <v>3874</v>
      </c>
      <c r="Q680" s="130" t="s">
        <v>9057</v>
      </c>
      <c r="R680" s="113" t="s">
        <v>3918</v>
      </c>
      <c r="S680" s="130" t="s">
        <v>9073</v>
      </c>
    </row>
    <row r="681" spans="1:19">
      <c r="A681" s="130" t="s">
        <v>4029</v>
      </c>
      <c r="B681" s="130" t="s">
        <v>3887</v>
      </c>
      <c r="C681" s="130" t="s">
        <v>3983</v>
      </c>
      <c r="D681" s="130" t="s">
        <v>2571</v>
      </c>
      <c r="E681" s="130" t="s">
        <v>2556</v>
      </c>
      <c r="F681" s="130" t="s">
        <v>4023</v>
      </c>
      <c r="G681" t="s">
        <v>12259</v>
      </c>
      <c r="H681" s="130" t="s">
        <v>4029</v>
      </c>
      <c r="I681" s="130" t="s">
        <v>3887</v>
      </c>
      <c r="J681" s="130" t="s">
        <v>3983</v>
      </c>
      <c r="K681" s="130" t="s">
        <v>3947</v>
      </c>
      <c r="L681" s="130" t="s">
        <v>2556</v>
      </c>
      <c r="M681" s="130" t="s">
        <v>4069</v>
      </c>
      <c r="P681" s="113" t="s">
        <v>3874</v>
      </c>
      <c r="Q681" s="130" t="s">
        <v>9060</v>
      </c>
      <c r="R681" s="113" t="s">
        <v>3918</v>
      </c>
      <c r="S681" s="130" t="s">
        <v>9076</v>
      </c>
    </row>
    <row r="682" spans="1:19">
      <c r="A682" s="130" t="s">
        <v>4029</v>
      </c>
      <c r="B682" s="130" t="s">
        <v>3887</v>
      </c>
      <c r="C682" s="130" t="s">
        <v>3983</v>
      </c>
      <c r="D682" s="130" t="s">
        <v>2571</v>
      </c>
      <c r="E682" s="130" t="s">
        <v>3986</v>
      </c>
      <c r="F682" s="130" t="s">
        <v>4023</v>
      </c>
      <c r="G682" t="s">
        <v>12259</v>
      </c>
      <c r="H682" s="130" t="s">
        <v>4029</v>
      </c>
      <c r="I682" s="130" t="s">
        <v>3887</v>
      </c>
      <c r="J682" s="130" t="s">
        <v>3983</v>
      </c>
      <c r="K682" s="130" t="s">
        <v>3947</v>
      </c>
      <c r="L682" s="130" t="s">
        <v>3986</v>
      </c>
      <c r="M682" s="130" t="s">
        <v>4069</v>
      </c>
      <c r="P682" s="113" t="s">
        <v>3874</v>
      </c>
      <c r="Q682" s="130" t="s">
        <v>9063</v>
      </c>
      <c r="R682" s="113" t="s">
        <v>3918</v>
      </c>
      <c r="S682" s="130" t="s">
        <v>9079</v>
      </c>
    </row>
    <row r="683" spans="1:19">
      <c r="A683" s="130" t="s">
        <v>4029</v>
      </c>
      <c r="B683" s="130" t="s">
        <v>3887</v>
      </c>
      <c r="C683" s="130" t="s">
        <v>3983</v>
      </c>
      <c r="D683" s="130" t="s">
        <v>2571</v>
      </c>
      <c r="E683" s="130" t="s">
        <v>3988</v>
      </c>
      <c r="F683" s="130" t="s">
        <v>4024</v>
      </c>
      <c r="G683" t="s">
        <v>12259</v>
      </c>
      <c r="H683" s="130" t="s">
        <v>4029</v>
      </c>
      <c r="I683" s="130" t="s">
        <v>3887</v>
      </c>
      <c r="J683" s="130" t="s">
        <v>3983</v>
      </c>
      <c r="K683" s="130" t="s">
        <v>3947</v>
      </c>
      <c r="L683" s="130" t="s">
        <v>3988</v>
      </c>
      <c r="M683" s="130" t="s">
        <v>4018</v>
      </c>
      <c r="P683" s="113" t="s">
        <v>3874</v>
      </c>
      <c r="Q683" s="130" t="s">
        <v>9066</v>
      </c>
      <c r="R683" s="113" t="s">
        <v>3918</v>
      </c>
      <c r="S683" s="130" t="s">
        <v>5962</v>
      </c>
    </row>
    <row r="684" spans="1:19">
      <c r="A684" s="130" t="s">
        <v>4029</v>
      </c>
      <c r="B684" s="130" t="s">
        <v>3887</v>
      </c>
      <c r="C684" s="130" t="s">
        <v>3983</v>
      </c>
      <c r="D684" s="130" t="s">
        <v>2571</v>
      </c>
      <c r="E684" s="130" t="s">
        <v>3990</v>
      </c>
      <c r="F684" s="130" t="s">
        <v>4024</v>
      </c>
      <c r="G684" t="s">
        <v>12259</v>
      </c>
      <c r="H684" s="130" t="s">
        <v>4029</v>
      </c>
      <c r="I684" s="130" t="s">
        <v>3887</v>
      </c>
      <c r="J684" s="130" t="s">
        <v>3983</v>
      </c>
      <c r="K684" s="130" t="s">
        <v>3947</v>
      </c>
      <c r="L684" s="130" t="s">
        <v>3990</v>
      </c>
      <c r="M684" s="130" t="s">
        <v>4018</v>
      </c>
      <c r="P684" s="113" t="s">
        <v>3874</v>
      </c>
      <c r="Q684" s="130" t="s">
        <v>9069</v>
      </c>
      <c r="R684" s="113" t="s">
        <v>3918</v>
      </c>
      <c r="S684" s="130" t="s">
        <v>9083</v>
      </c>
    </row>
    <row r="685" spans="1:19">
      <c r="A685" s="130" t="s">
        <v>4029</v>
      </c>
      <c r="B685" s="130" t="s">
        <v>3887</v>
      </c>
      <c r="C685" s="130" t="s">
        <v>3983</v>
      </c>
      <c r="D685" s="130" t="s">
        <v>2571</v>
      </c>
      <c r="E685" s="130" t="s">
        <v>2734</v>
      </c>
      <c r="F685" s="130" t="s">
        <v>4025</v>
      </c>
      <c r="G685" t="s">
        <v>12259</v>
      </c>
      <c r="H685" s="130" t="s">
        <v>4029</v>
      </c>
      <c r="I685" s="130" t="s">
        <v>3887</v>
      </c>
      <c r="J685" s="130" t="s">
        <v>3983</v>
      </c>
      <c r="K685" s="130" t="s">
        <v>3947</v>
      </c>
      <c r="L685" s="130" t="s">
        <v>2734</v>
      </c>
      <c r="M685" s="130" t="s">
        <v>4044</v>
      </c>
      <c r="P685" s="113" t="s">
        <v>3874</v>
      </c>
      <c r="Q685" s="130" t="s">
        <v>9072</v>
      </c>
      <c r="R685" s="113" t="s">
        <v>3918</v>
      </c>
      <c r="S685" s="130" t="s">
        <v>9086</v>
      </c>
    </row>
    <row r="686" spans="1:19">
      <c r="A686" s="130" t="s">
        <v>4029</v>
      </c>
      <c r="B686" s="130" t="s">
        <v>3887</v>
      </c>
      <c r="C686" s="130" t="s">
        <v>3994</v>
      </c>
      <c r="D686" s="130" t="s">
        <v>3984</v>
      </c>
      <c r="E686" s="130" t="s">
        <v>2556</v>
      </c>
      <c r="F686" s="130" t="s">
        <v>4026</v>
      </c>
      <c r="G686" t="s">
        <v>12259</v>
      </c>
      <c r="H686" s="130" t="s">
        <v>4029</v>
      </c>
      <c r="I686" s="130" t="s">
        <v>3887</v>
      </c>
      <c r="J686" s="130" t="s">
        <v>3994</v>
      </c>
      <c r="K686" s="130" t="s">
        <v>3918</v>
      </c>
      <c r="L686" s="130" t="s">
        <v>2556</v>
      </c>
      <c r="M686" s="130" t="s">
        <v>4134</v>
      </c>
      <c r="P686" s="113" t="s">
        <v>3874</v>
      </c>
      <c r="Q686" s="130" t="s">
        <v>9075</v>
      </c>
      <c r="R686" s="113" t="s">
        <v>3918</v>
      </c>
      <c r="S686" s="130" t="s">
        <v>9089</v>
      </c>
    </row>
    <row r="687" spans="1:19">
      <c r="A687" s="130" t="s">
        <v>4029</v>
      </c>
      <c r="B687" s="130" t="s">
        <v>3887</v>
      </c>
      <c r="C687" s="130" t="s">
        <v>3994</v>
      </c>
      <c r="D687" s="130" t="s">
        <v>3984</v>
      </c>
      <c r="E687" s="130" t="s">
        <v>3986</v>
      </c>
      <c r="F687" s="130" t="s">
        <v>4027</v>
      </c>
      <c r="G687" t="s">
        <v>12259</v>
      </c>
      <c r="H687" s="130" t="s">
        <v>4029</v>
      </c>
      <c r="I687" s="130" t="s">
        <v>3887</v>
      </c>
      <c r="J687" s="130" t="s">
        <v>3994</v>
      </c>
      <c r="K687" s="130" t="s">
        <v>3918</v>
      </c>
      <c r="L687" s="130" t="s">
        <v>3986</v>
      </c>
      <c r="M687" s="130" t="s">
        <v>4135</v>
      </c>
      <c r="P687" s="113" t="s">
        <v>3874</v>
      </c>
      <c r="Q687" s="130" t="s">
        <v>9078</v>
      </c>
      <c r="R687" s="113" t="s">
        <v>3918</v>
      </c>
      <c r="S687" s="130" t="s">
        <v>9092</v>
      </c>
    </row>
    <row r="688" spans="1:19">
      <c r="A688" s="130" t="s">
        <v>4029</v>
      </c>
      <c r="B688" s="130" t="s">
        <v>3887</v>
      </c>
      <c r="C688" s="130" t="s">
        <v>3994</v>
      </c>
      <c r="D688" s="130" t="s">
        <v>3984</v>
      </c>
      <c r="E688" s="130" t="s">
        <v>3988</v>
      </c>
      <c r="F688" s="130" t="s">
        <v>4028</v>
      </c>
      <c r="G688" t="s">
        <v>12259</v>
      </c>
      <c r="H688" s="130" t="s">
        <v>4029</v>
      </c>
      <c r="I688" s="130" t="s">
        <v>3887</v>
      </c>
      <c r="J688" s="130" t="s">
        <v>3994</v>
      </c>
      <c r="K688" s="130" t="s">
        <v>3918</v>
      </c>
      <c r="L688" s="130" t="s">
        <v>3988</v>
      </c>
      <c r="M688" s="130" t="s">
        <v>4136</v>
      </c>
      <c r="P688" s="113" t="s">
        <v>3874</v>
      </c>
      <c r="Q688" s="130" t="s">
        <v>3698</v>
      </c>
      <c r="R688" s="113" t="s">
        <v>3918</v>
      </c>
      <c r="S688" s="130" t="s">
        <v>9095</v>
      </c>
    </row>
    <row r="689" spans="1:19">
      <c r="A689" s="130" t="s">
        <v>4029</v>
      </c>
      <c r="B689" s="130" t="s">
        <v>3887</v>
      </c>
      <c r="C689" s="130" t="s">
        <v>3994</v>
      </c>
      <c r="D689" s="130" t="s">
        <v>3984</v>
      </c>
      <c r="E689" s="130" t="s">
        <v>3990</v>
      </c>
      <c r="F689" s="130" t="s">
        <v>4028</v>
      </c>
      <c r="G689" t="s">
        <v>12259</v>
      </c>
      <c r="H689" s="130" t="s">
        <v>4029</v>
      </c>
      <c r="I689" s="130" t="s">
        <v>3887</v>
      </c>
      <c r="J689" s="130" t="s">
        <v>3994</v>
      </c>
      <c r="K689" s="130" t="s">
        <v>3918</v>
      </c>
      <c r="L689" s="130" t="s">
        <v>3990</v>
      </c>
      <c r="M689" s="130" t="s">
        <v>4136</v>
      </c>
      <c r="P689" s="113" t="s">
        <v>3874</v>
      </c>
      <c r="Q689" s="130" t="s">
        <v>9082</v>
      </c>
      <c r="R689" s="113" t="s">
        <v>3918</v>
      </c>
      <c r="S689" s="130" t="s">
        <v>9098</v>
      </c>
    </row>
    <row r="690" spans="1:19">
      <c r="A690" s="130" t="s">
        <v>4029</v>
      </c>
      <c r="B690" s="130" t="s">
        <v>3887</v>
      </c>
      <c r="C690" s="130" t="s">
        <v>3994</v>
      </c>
      <c r="D690" s="130" t="s">
        <v>2571</v>
      </c>
      <c r="E690" s="130" t="s">
        <v>2556</v>
      </c>
      <c r="F690" s="130" t="s">
        <v>4029</v>
      </c>
      <c r="G690" t="s">
        <v>12259</v>
      </c>
      <c r="H690" s="130" t="s">
        <v>4029</v>
      </c>
      <c r="I690" s="130" t="s">
        <v>3887</v>
      </c>
      <c r="J690" s="130" t="s">
        <v>3994</v>
      </c>
      <c r="K690" s="130" t="s">
        <v>3947</v>
      </c>
      <c r="L690" s="130" t="s">
        <v>2556</v>
      </c>
      <c r="M690" s="130" t="s">
        <v>4025</v>
      </c>
      <c r="P690" s="113" t="s">
        <v>3874</v>
      </c>
      <c r="Q690" s="130" t="s">
        <v>9085</v>
      </c>
      <c r="R690" s="113" t="s">
        <v>3918</v>
      </c>
      <c r="S690" s="130" t="s">
        <v>9101</v>
      </c>
    </row>
    <row r="691" spans="1:19">
      <c r="A691" s="130" t="s">
        <v>4029</v>
      </c>
      <c r="B691" s="130" t="s">
        <v>3887</v>
      </c>
      <c r="C691" s="130" t="s">
        <v>3994</v>
      </c>
      <c r="D691" s="130" t="s">
        <v>2571</v>
      </c>
      <c r="E691" s="130" t="s">
        <v>3986</v>
      </c>
      <c r="F691" s="130" t="s">
        <v>4029</v>
      </c>
      <c r="G691" t="s">
        <v>12259</v>
      </c>
      <c r="H691" s="130" t="s">
        <v>4029</v>
      </c>
      <c r="I691" s="130" t="s">
        <v>3887</v>
      </c>
      <c r="J691" s="130" t="s">
        <v>3994</v>
      </c>
      <c r="K691" s="130" t="s">
        <v>3947</v>
      </c>
      <c r="L691" s="130" t="s">
        <v>3986</v>
      </c>
      <c r="M691" s="130" t="s">
        <v>4025</v>
      </c>
      <c r="P691" s="113" t="s">
        <v>3874</v>
      </c>
      <c r="Q691" s="130" t="s">
        <v>9088</v>
      </c>
      <c r="R691" s="113" t="s">
        <v>3918</v>
      </c>
      <c r="S691" s="130" t="s">
        <v>9104</v>
      </c>
    </row>
    <row r="692" spans="1:19">
      <c r="A692" s="130" t="s">
        <v>4029</v>
      </c>
      <c r="B692" s="130" t="s">
        <v>3887</v>
      </c>
      <c r="C692" s="130" t="s">
        <v>3994</v>
      </c>
      <c r="D692" s="130" t="s">
        <v>2571</v>
      </c>
      <c r="E692" s="130" t="s">
        <v>3988</v>
      </c>
      <c r="F692" s="130" t="s">
        <v>4025</v>
      </c>
      <c r="G692" t="s">
        <v>12259</v>
      </c>
      <c r="H692" s="130" t="s">
        <v>4029</v>
      </c>
      <c r="I692" s="130" t="s">
        <v>3887</v>
      </c>
      <c r="J692" s="130" t="s">
        <v>3994</v>
      </c>
      <c r="K692" s="130" t="s">
        <v>3947</v>
      </c>
      <c r="L692" s="130" t="s">
        <v>3988</v>
      </c>
      <c r="M692" s="130" t="s">
        <v>4044</v>
      </c>
      <c r="P692" s="113" t="s">
        <v>3874</v>
      </c>
      <c r="Q692" s="130" t="s">
        <v>9091</v>
      </c>
      <c r="R692" s="113" t="s">
        <v>3918</v>
      </c>
      <c r="S692" s="130" t="s">
        <v>9107</v>
      </c>
    </row>
    <row r="693" spans="1:19">
      <c r="A693" s="130" t="s">
        <v>4029</v>
      </c>
      <c r="B693" s="130" t="s">
        <v>3887</v>
      </c>
      <c r="C693" s="130" t="s">
        <v>3994</v>
      </c>
      <c r="D693" s="130" t="s">
        <v>2571</v>
      </c>
      <c r="E693" s="130" t="s">
        <v>3990</v>
      </c>
      <c r="F693" s="130" t="s">
        <v>4025</v>
      </c>
      <c r="G693" t="s">
        <v>12259</v>
      </c>
      <c r="H693" s="130" t="s">
        <v>4029</v>
      </c>
      <c r="I693" s="130" t="s">
        <v>3887</v>
      </c>
      <c r="J693" s="130" t="s">
        <v>3994</v>
      </c>
      <c r="K693" s="130" t="s">
        <v>3947</v>
      </c>
      <c r="L693" s="130" t="s">
        <v>3990</v>
      </c>
      <c r="M693" s="130" t="s">
        <v>4044</v>
      </c>
      <c r="P693" s="113" t="s">
        <v>3874</v>
      </c>
      <c r="Q693" s="130" t="s">
        <v>9094</v>
      </c>
      <c r="R693" s="113" t="s">
        <v>3918</v>
      </c>
      <c r="S693" s="130" t="s">
        <v>9110</v>
      </c>
    </row>
    <row r="694" spans="1:19">
      <c r="A694" s="130" t="s">
        <v>4029</v>
      </c>
      <c r="B694" s="130" t="s">
        <v>3887</v>
      </c>
      <c r="C694" s="130" t="s">
        <v>3994</v>
      </c>
      <c r="D694" s="130" t="s">
        <v>2571</v>
      </c>
      <c r="E694" s="130" t="s">
        <v>2734</v>
      </c>
      <c r="F694" s="130" t="s">
        <v>4030</v>
      </c>
      <c r="G694" t="s">
        <v>12259</v>
      </c>
      <c r="H694" s="130" t="s">
        <v>4029</v>
      </c>
      <c r="I694" s="130" t="s">
        <v>3887</v>
      </c>
      <c r="J694" s="130" t="s">
        <v>3994</v>
      </c>
      <c r="K694" s="130" t="s">
        <v>3947</v>
      </c>
      <c r="L694" s="130" t="s">
        <v>2734</v>
      </c>
      <c r="M694" s="130" t="s">
        <v>4137</v>
      </c>
      <c r="P694" s="113" t="s">
        <v>3874</v>
      </c>
      <c r="Q694" s="130" t="s">
        <v>9097</v>
      </c>
      <c r="R694" s="113" t="s">
        <v>3918</v>
      </c>
      <c r="S694" s="130" t="s">
        <v>9113</v>
      </c>
    </row>
    <row r="695" spans="1:19">
      <c r="A695" s="130" t="s">
        <v>4029</v>
      </c>
      <c r="B695" s="130" t="s">
        <v>3887</v>
      </c>
      <c r="C695" s="130" t="s">
        <v>4001</v>
      </c>
      <c r="D695" s="130" t="s">
        <v>3984</v>
      </c>
      <c r="E695" s="130" t="s">
        <v>2556</v>
      </c>
      <c r="F695" s="130" t="s">
        <v>4031</v>
      </c>
      <c r="G695" t="s">
        <v>12259</v>
      </c>
      <c r="H695" s="130" t="s">
        <v>4029</v>
      </c>
      <c r="I695" s="130" t="s">
        <v>3887</v>
      </c>
      <c r="J695" s="130" t="s">
        <v>4001</v>
      </c>
      <c r="K695" s="130" t="s">
        <v>3918</v>
      </c>
      <c r="L695" s="130" t="s">
        <v>2556</v>
      </c>
      <c r="M695" s="130" t="s">
        <v>4138</v>
      </c>
      <c r="P695" s="113" t="s">
        <v>3874</v>
      </c>
      <c r="Q695" s="130" t="s">
        <v>9100</v>
      </c>
      <c r="R695" s="113" t="s">
        <v>3918</v>
      </c>
      <c r="S695" s="130" t="s">
        <v>9116</v>
      </c>
    </row>
    <row r="696" spans="1:19">
      <c r="A696" s="130" t="s">
        <v>4029</v>
      </c>
      <c r="B696" s="130" t="s">
        <v>3887</v>
      </c>
      <c r="C696" s="130" t="s">
        <v>4001</v>
      </c>
      <c r="D696" s="130" t="s">
        <v>3984</v>
      </c>
      <c r="E696" s="130" t="s">
        <v>3986</v>
      </c>
      <c r="F696" s="130" t="s">
        <v>4032</v>
      </c>
      <c r="G696" t="s">
        <v>12259</v>
      </c>
      <c r="H696" s="130" t="s">
        <v>4029</v>
      </c>
      <c r="I696" s="130" t="s">
        <v>3887</v>
      </c>
      <c r="J696" s="130" t="s">
        <v>4001</v>
      </c>
      <c r="K696" s="130" t="s">
        <v>3918</v>
      </c>
      <c r="L696" s="130" t="s">
        <v>3986</v>
      </c>
      <c r="M696" s="130" t="s">
        <v>4139</v>
      </c>
      <c r="P696" s="113" t="s">
        <v>3874</v>
      </c>
      <c r="Q696" s="130" t="s">
        <v>9103</v>
      </c>
      <c r="R696" s="113" t="s">
        <v>3918</v>
      </c>
      <c r="S696" s="130" t="s">
        <v>9119</v>
      </c>
    </row>
    <row r="697" spans="1:19">
      <c r="A697" s="130" t="s">
        <v>4029</v>
      </c>
      <c r="B697" s="130" t="s">
        <v>3887</v>
      </c>
      <c r="C697" s="130" t="s">
        <v>4001</v>
      </c>
      <c r="D697" s="130" t="s">
        <v>3984</v>
      </c>
      <c r="E697" s="130" t="s">
        <v>3988</v>
      </c>
      <c r="F697" s="130" t="s">
        <v>4033</v>
      </c>
      <c r="G697" t="s">
        <v>12259</v>
      </c>
      <c r="H697" s="130" t="s">
        <v>4029</v>
      </c>
      <c r="I697" s="130" t="s">
        <v>3887</v>
      </c>
      <c r="J697" s="130" t="s">
        <v>4001</v>
      </c>
      <c r="K697" s="130" t="s">
        <v>3918</v>
      </c>
      <c r="L697" s="130" t="s">
        <v>3988</v>
      </c>
      <c r="M697" s="130" t="s">
        <v>3989</v>
      </c>
      <c r="P697" s="113" t="s">
        <v>3874</v>
      </c>
      <c r="Q697" s="130" t="s">
        <v>9106</v>
      </c>
      <c r="R697" s="113" t="s">
        <v>3918</v>
      </c>
      <c r="S697" s="130" t="s">
        <v>9122</v>
      </c>
    </row>
    <row r="698" spans="1:19">
      <c r="A698" s="130" t="s">
        <v>4029</v>
      </c>
      <c r="B698" s="130" t="s">
        <v>3887</v>
      </c>
      <c r="C698" s="130" t="s">
        <v>4001</v>
      </c>
      <c r="D698" s="130" t="s">
        <v>3984</v>
      </c>
      <c r="E698" s="130" t="s">
        <v>3990</v>
      </c>
      <c r="F698" s="130" t="s">
        <v>4033</v>
      </c>
      <c r="G698" t="s">
        <v>12259</v>
      </c>
      <c r="H698" s="130" t="s">
        <v>4029</v>
      </c>
      <c r="I698" s="130" t="s">
        <v>3887</v>
      </c>
      <c r="J698" s="130" t="s">
        <v>4001</v>
      </c>
      <c r="K698" s="130" t="s">
        <v>3918</v>
      </c>
      <c r="L698" s="130" t="s">
        <v>3990</v>
      </c>
      <c r="M698" s="130" t="s">
        <v>3989</v>
      </c>
      <c r="P698" s="113" t="s">
        <v>3874</v>
      </c>
      <c r="Q698" s="130" t="s">
        <v>9109</v>
      </c>
      <c r="R698" s="113" t="s">
        <v>3918</v>
      </c>
      <c r="S698" s="130" t="s">
        <v>9125</v>
      </c>
    </row>
    <row r="699" spans="1:19">
      <c r="A699" s="130" t="s">
        <v>4029</v>
      </c>
      <c r="B699" s="130" t="s">
        <v>3887</v>
      </c>
      <c r="C699" s="130" t="s">
        <v>4001</v>
      </c>
      <c r="D699" s="130" t="s">
        <v>2571</v>
      </c>
      <c r="E699" s="130" t="s">
        <v>2556</v>
      </c>
      <c r="F699" s="130" t="s">
        <v>4034</v>
      </c>
      <c r="G699" t="s">
        <v>12259</v>
      </c>
      <c r="H699" s="130" t="s">
        <v>4029</v>
      </c>
      <c r="I699" s="130" t="s">
        <v>3887</v>
      </c>
      <c r="J699" s="130" t="s">
        <v>4001</v>
      </c>
      <c r="K699" s="130" t="s">
        <v>3947</v>
      </c>
      <c r="L699" s="130" t="s">
        <v>2556</v>
      </c>
      <c r="M699" s="130" t="s">
        <v>4140</v>
      </c>
      <c r="P699" s="113" t="s">
        <v>3874</v>
      </c>
      <c r="Q699" s="130" t="s">
        <v>9112</v>
      </c>
      <c r="R699" s="113" t="s">
        <v>3918</v>
      </c>
      <c r="S699" s="130" t="s">
        <v>9128</v>
      </c>
    </row>
    <row r="700" spans="1:19">
      <c r="A700" s="130" t="s">
        <v>4029</v>
      </c>
      <c r="B700" s="130" t="s">
        <v>3887</v>
      </c>
      <c r="C700" s="130" t="s">
        <v>4001</v>
      </c>
      <c r="D700" s="130" t="s">
        <v>2571</v>
      </c>
      <c r="E700" s="130" t="s">
        <v>3986</v>
      </c>
      <c r="F700" s="130" t="s">
        <v>4034</v>
      </c>
      <c r="G700" t="s">
        <v>12259</v>
      </c>
      <c r="H700" s="130" t="s">
        <v>4029</v>
      </c>
      <c r="I700" s="130" t="s">
        <v>3887</v>
      </c>
      <c r="J700" s="130" t="s">
        <v>4001</v>
      </c>
      <c r="K700" s="130" t="s">
        <v>3947</v>
      </c>
      <c r="L700" s="130" t="s">
        <v>3986</v>
      </c>
      <c r="M700" s="130" t="s">
        <v>4140</v>
      </c>
      <c r="P700" s="113" t="s">
        <v>3874</v>
      </c>
      <c r="Q700" s="130" t="s">
        <v>9115</v>
      </c>
      <c r="R700" s="113" t="s">
        <v>3918</v>
      </c>
      <c r="S700" s="130" t="s">
        <v>9131</v>
      </c>
    </row>
    <row r="701" spans="1:19">
      <c r="A701" s="130" t="s">
        <v>4029</v>
      </c>
      <c r="B701" s="130" t="s">
        <v>3887</v>
      </c>
      <c r="C701" s="130" t="s">
        <v>4001</v>
      </c>
      <c r="D701" s="130" t="s">
        <v>2571</v>
      </c>
      <c r="E701" s="130" t="s">
        <v>3988</v>
      </c>
      <c r="F701" s="130" t="s">
        <v>4035</v>
      </c>
      <c r="G701" t="s">
        <v>12259</v>
      </c>
      <c r="H701" s="130" t="s">
        <v>4029</v>
      </c>
      <c r="I701" s="130" t="s">
        <v>3887</v>
      </c>
      <c r="J701" s="130" t="s">
        <v>4001</v>
      </c>
      <c r="K701" s="130" t="s">
        <v>3947</v>
      </c>
      <c r="L701" s="130" t="s">
        <v>3988</v>
      </c>
      <c r="M701" s="130" t="s">
        <v>4036</v>
      </c>
      <c r="P701" s="113" t="s">
        <v>3874</v>
      </c>
      <c r="Q701" s="130" t="s">
        <v>9118</v>
      </c>
      <c r="R701" s="113" t="s">
        <v>3918</v>
      </c>
      <c r="S701" s="130" t="s">
        <v>9134</v>
      </c>
    </row>
    <row r="702" spans="1:19">
      <c r="A702" s="130" t="s">
        <v>4029</v>
      </c>
      <c r="B702" s="130" t="s">
        <v>3887</v>
      </c>
      <c r="C702" s="130" t="s">
        <v>4001</v>
      </c>
      <c r="D702" s="130" t="s">
        <v>2571</v>
      </c>
      <c r="E702" s="130" t="s">
        <v>3990</v>
      </c>
      <c r="F702" s="130" t="s">
        <v>4035</v>
      </c>
      <c r="G702" t="s">
        <v>12259</v>
      </c>
      <c r="H702" s="130" t="s">
        <v>4029</v>
      </c>
      <c r="I702" s="130" t="s">
        <v>3887</v>
      </c>
      <c r="J702" s="130" t="s">
        <v>4001</v>
      </c>
      <c r="K702" s="130" t="s">
        <v>3947</v>
      </c>
      <c r="L702" s="130" t="s">
        <v>3990</v>
      </c>
      <c r="M702" s="130" t="s">
        <v>4036</v>
      </c>
      <c r="P702" s="113" t="s">
        <v>3874</v>
      </c>
      <c r="Q702" s="130" t="s">
        <v>9121</v>
      </c>
      <c r="R702" s="113" t="s">
        <v>3918</v>
      </c>
      <c r="S702" s="130" t="s">
        <v>9137</v>
      </c>
    </row>
    <row r="703" spans="1:19">
      <c r="A703" s="130" t="s">
        <v>4029</v>
      </c>
      <c r="B703" s="130" t="s">
        <v>3887</v>
      </c>
      <c r="C703" s="130" t="s">
        <v>4001</v>
      </c>
      <c r="D703" s="130" t="s">
        <v>2571</v>
      </c>
      <c r="E703" s="130" t="s">
        <v>2734</v>
      </c>
      <c r="F703" s="130" t="s">
        <v>4036</v>
      </c>
      <c r="G703" t="s">
        <v>12259</v>
      </c>
      <c r="H703" s="130" t="s">
        <v>4029</v>
      </c>
      <c r="I703" s="130" t="s">
        <v>3887</v>
      </c>
      <c r="J703" s="130" t="s">
        <v>4001</v>
      </c>
      <c r="K703" s="130" t="s">
        <v>3947</v>
      </c>
      <c r="L703" s="130" t="s">
        <v>2734</v>
      </c>
      <c r="M703" s="130" t="s">
        <v>4141</v>
      </c>
      <c r="P703" s="113" t="s">
        <v>3874</v>
      </c>
      <c r="Q703" s="130" t="s">
        <v>9124</v>
      </c>
      <c r="R703" s="113" t="s">
        <v>3918</v>
      </c>
      <c r="S703" s="130" t="s">
        <v>9139</v>
      </c>
    </row>
    <row r="704" spans="1:19">
      <c r="A704" s="130" t="s">
        <v>4029</v>
      </c>
      <c r="B704" s="130" t="s">
        <v>3887</v>
      </c>
      <c r="C704" s="130" t="s">
        <v>4007</v>
      </c>
      <c r="D704" s="130" t="s">
        <v>3984</v>
      </c>
      <c r="E704" s="130" t="s">
        <v>2556</v>
      </c>
      <c r="F704" s="130" t="s">
        <v>4016</v>
      </c>
      <c r="G704" t="s">
        <v>12259</v>
      </c>
      <c r="H704" s="130" t="s">
        <v>4029</v>
      </c>
      <c r="I704" s="130" t="s">
        <v>3887</v>
      </c>
      <c r="J704" s="130" t="s">
        <v>4007</v>
      </c>
      <c r="K704" s="130" t="s">
        <v>3918</v>
      </c>
      <c r="L704" s="130" t="s">
        <v>2556</v>
      </c>
      <c r="M704" s="130" t="s">
        <v>4129</v>
      </c>
      <c r="P704" s="113" t="s">
        <v>3874</v>
      </c>
      <c r="Q704" s="130" t="s">
        <v>9127</v>
      </c>
      <c r="R704" s="113" t="s">
        <v>3918</v>
      </c>
      <c r="S704" s="130" t="s">
        <v>9142</v>
      </c>
    </row>
    <row r="705" spans="1:19">
      <c r="A705" s="130" t="s">
        <v>4029</v>
      </c>
      <c r="B705" s="130" t="s">
        <v>3887</v>
      </c>
      <c r="C705" s="130" t="s">
        <v>4007</v>
      </c>
      <c r="D705" s="130" t="s">
        <v>3984</v>
      </c>
      <c r="E705" s="130" t="s">
        <v>3986</v>
      </c>
      <c r="F705" s="130" t="s">
        <v>4037</v>
      </c>
      <c r="G705" t="s">
        <v>12259</v>
      </c>
      <c r="H705" s="130" t="s">
        <v>4029</v>
      </c>
      <c r="I705" s="130" t="s">
        <v>3887</v>
      </c>
      <c r="J705" s="130" t="s">
        <v>4007</v>
      </c>
      <c r="K705" s="130" t="s">
        <v>3918</v>
      </c>
      <c r="L705" s="130" t="s">
        <v>3986</v>
      </c>
      <c r="M705" s="130" t="s">
        <v>4142</v>
      </c>
      <c r="P705" s="113" t="s">
        <v>3874</v>
      </c>
      <c r="Q705" s="130" t="s">
        <v>9130</v>
      </c>
      <c r="R705" s="113" t="s">
        <v>3918</v>
      </c>
      <c r="S705" s="130" t="s">
        <v>9145</v>
      </c>
    </row>
    <row r="706" spans="1:19">
      <c r="A706" s="130" t="s">
        <v>4029</v>
      </c>
      <c r="B706" s="130" t="s">
        <v>3887</v>
      </c>
      <c r="C706" s="130" t="s">
        <v>4007</v>
      </c>
      <c r="D706" s="130" t="s">
        <v>3984</v>
      </c>
      <c r="E706" s="130" t="s">
        <v>3988</v>
      </c>
      <c r="F706" s="130" t="s">
        <v>823</v>
      </c>
      <c r="G706" t="s">
        <v>12259</v>
      </c>
      <c r="H706" s="130" t="s">
        <v>4029</v>
      </c>
      <c r="I706" s="130" t="s">
        <v>3887</v>
      </c>
      <c r="J706" s="130" t="s">
        <v>4007</v>
      </c>
      <c r="K706" s="130" t="s">
        <v>3918</v>
      </c>
      <c r="L706" s="130" t="s">
        <v>3988</v>
      </c>
      <c r="M706" s="130" t="s">
        <v>4143</v>
      </c>
      <c r="P706" s="113" t="s">
        <v>3874</v>
      </c>
      <c r="Q706" s="130" t="s">
        <v>9133</v>
      </c>
      <c r="R706" s="113" t="s">
        <v>3918</v>
      </c>
      <c r="S706" s="130" t="s">
        <v>9148</v>
      </c>
    </row>
    <row r="707" spans="1:19">
      <c r="A707" s="130" t="s">
        <v>4029</v>
      </c>
      <c r="B707" s="130" t="s">
        <v>3887</v>
      </c>
      <c r="C707" s="130" t="s">
        <v>4007</v>
      </c>
      <c r="D707" s="130" t="s">
        <v>3984</v>
      </c>
      <c r="E707" s="130" t="s">
        <v>3990</v>
      </c>
      <c r="F707" s="130" t="s">
        <v>823</v>
      </c>
      <c r="G707" t="s">
        <v>12259</v>
      </c>
      <c r="H707" s="130" t="s">
        <v>4029</v>
      </c>
      <c r="I707" s="130" t="s">
        <v>3887</v>
      </c>
      <c r="J707" s="130" t="s">
        <v>4007</v>
      </c>
      <c r="K707" s="130" t="s">
        <v>3918</v>
      </c>
      <c r="L707" s="130" t="s">
        <v>3990</v>
      </c>
      <c r="M707" s="130" t="s">
        <v>4143</v>
      </c>
      <c r="P707" s="113" t="s">
        <v>3874</v>
      </c>
      <c r="Q707" s="130" t="s">
        <v>9136</v>
      </c>
      <c r="R707" s="113" t="s">
        <v>3918</v>
      </c>
      <c r="S707" s="130" t="s">
        <v>9151</v>
      </c>
    </row>
    <row r="708" spans="1:19">
      <c r="A708" s="130" t="s">
        <v>4029</v>
      </c>
      <c r="B708" s="130" t="s">
        <v>3887</v>
      </c>
      <c r="C708" s="130" t="s">
        <v>4007</v>
      </c>
      <c r="D708" s="130" t="s">
        <v>2571</v>
      </c>
      <c r="E708" s="130" t="s">
        <v>2556</v>
      </c>
      <c r="F708" s="130" t="s">
        <v>4038</v>
      </c>
      <c r="G708" t="s">
        <v>12259</v>
      </c>
      <c r="H708" s="130" t="s">
        <v>4029</v>
      </c>
      <c r="I708" s="130" t="s">
        <v>3887</v>
      </c>
      <c r="J708" s="130" t="s">
        <v>4007</v>
      </c>
      <c r="K708" s="130" t="s">
        <v>3947</v>
      </c>
      <c r="L708" s="130" t="s">
        <v>2556</v>
      </c>
      <c r="M708" s="130" t="s">
        <v>4144</v>
      </c>
      <c r="P708" s="113" t="s">
        <v>3874</v>
      </c>
      <c r="Q708" s="130" t="s">
        <v>3700</v>
      </c>
      <c r="R708" s="113" t="s">
        <v>3918</v>
      </c>
      <c r="S708" s="130" t="s">
        <v>9154</v>
      </c>
    </row>
    <row r="709" spans="1:19">
      <c r="A709" s="130" t="s">
        <v>4029</v>
      </c>
      <c r="B709" s="130" t="s">
        <v>3887</v>
      </c>
      <c r="C709" s="130" t="s">
        <v>4007</v>
      </c>
      <c r="D709" s="130" t="s">
        <v>2571</v>
      </c>
      <c r="E709" s="130" t="s">
        <v>3986</v>
      </c>
      <c r="F709" s="130" t="s">
        <v>4038</v>
      </c>
      <c r="G709" t="s">
        <v>12259</v>
      </c>
      <c r="H709" s="130" t="s">
        <v>4029</v>
      </c>
      <c r="I709" s="130" t="s">
        <v>3887</v>
      </c>
      <c r="J709" s="130" t="s">
        <v>4007</v>
      </c>
      <c r="K709" s="130" t="s">
        <v>3947</v>
      </c>
      <c r="L709" s="130" t="s">
        <v>3986</v>
      </c>
      <c r="M709" s="130" t="s">
        <v>4144</v>
      </c>
      <c r="P709" s="113" t="s">
        <v>3874</v>
      </c>
      <c r="Q709" s="130" t="s">
        <v>9141</v>
      </c>
      <c r="R709" s="113" t="s">
        <v>3918</v>
      </c>
      <c r="S709" s="130" t="s">
        <v>9157</v>
      </c>
    </row>
    <row r="710" spans="1:19">
      <c r="A710" s="130" t="s">
        <v>4029</v>
      </c>
      <c r="B710" s="130" t="s">
        <v>3887</v>
      </c>
      <c r="C710" s="130" t="s">
        <v>4007</v>
      </c>
      <c r="D710" s="130" t="s">
        <v>2571</v>
      </c>
      <c r="E710" s="130" t="s">
        <v>3988</v>
      </c>
      <c r="F710" s="130" t="s">
        <v>4039</v>
      </c>
      <c r="G710" t="s">
        <v>12259</v>
      </c>
      <c r="H710" s="130" t="s">
        <v>4029</v>
      </c>
      <c r="I710" s="130" t="s">
        <v>3887</v>
      </c>
      <c r="J710" s="130" t="s">
        <v>4007</v>
      </c>
      <c r="K710" s="130" t="s">
        <v>3947</v>
      </c>
      <c r="L710" s="130" t="s">
        <v>3988</v>
      </c>
      <c r="M710" s="130" t="s">
        <v>4063</v>
      </c>
      <c r="P710" s="113" t="s">
        <v>3874</v>
      </c>
      <c r="Q710" s="130" t="s">
        <v>9144</v>
      </c>
      <c r="R710" s="113" t="s">
        <v>3918</v>
      </c>
      <c r="S710" s="130" t="s">
        <v>9160</v>
      </c>
    </row>
    <row r="711" spans="1:19">
      <c r="A711" s="130" t="s">
        <v>4029</v>
      </c>
      <c r="B711" s="130" t="s">
        <v>3887</v>
      </c>
      <c r="C711" s="130" t="s">
        <v>4007</v>
      </c>
      <c r="D711" s="130" t="s">
        <v>2571</v>
      </c>
      <c r="E711" s="130" t="s">
        <v>3990</v>
      </c>
      <c r="F711" s="130" t="s">
        <v>4039</v>
      </c>
      <c r="G711" t="s">
        <v>12259</v>
      </c>
      <c r="H711" s="130" t="s">
        <v>4029</v>
      </c>
      <c r="I711" s="130" t="s">
        <v>3887</v>
      </c>
      <c r="J711" s="130" t="s">
        <v>4007</v>
      </c>
      <c r="K711" s="130" t="s">
        <v>3947</v>
      </c>
      <c r="L711" s="130" t="s">
        <v>3990</v>
      </c>
      <c r="M711" s="130" t="s">
        <v>4063</v>
      </c>
      <c r="P711" s="113" t="s">
        <v>3874</v>
      </c>
      <c r="Q711" s="130" t="s">
        <v>9147</v>
      </c>
      <c r="R711" s="113" t="s">
        <v>3918</v>
      </c>
      <c r="S711" s="130" t="s">
        <v>9163</v>
      </c>
    </row>
    <row r="712" spans="1:19">
      <c r="A712" s="130" t="s">
        <v>4029</v>
      </c>
      <c r="B712" s="130" t="s">
        <v>3887</v>
      </c>
      <c r="C712" s="130" t="s">
        <v>4007</v>
      </c>
      <c r="D712" s="130" t="s">
        <v>2571</v>
      </c>
      <c r="E712" s="130" t="s">
        <v>2734</v>
      </c>
      <c r="F712" s="130" t="s">
        <v>4010</v>
      </c>
      <c r="G712" t="s">
        <v>12259</v>
      </c>
      <c r="H712" s="130" t="s">
        <v>4029</v>
      </c>
      <c r="I712" s="130" t="s">
        <v>3887</v>
      </c>
      <c r="J712" s="130" t="s">
        <v>4007</v>
      </c>
      <c r="K712" s="130" t="s">
        <v>3947</v>
      </c>
      <c r="L712" s="130" t="s">
        <v>2734</v>
      </c>
      <c r="M712" s="130" t="s">
        <v>4126</v>
      </c>
      <c r="P712" s="113" t="s">
        <v>3874</v>
      </c>
      <c r="Q712" s="130" t="s">
        <v>9150</v>
      </c>
      <c r="R712" s="113" t="s">
        <v>3918</v>
      </c>
      <c r="S712" s="130" t="s">
        <v>9166</v>
      </c>
    </row>
    <row r="713" spans="1:19">
      <c r="A713" s="130" t="s">
        <v>4029</v>
      </c>
      <c r="B713" s="130" t="s">
        <v>3887</v>
      </c>
      <c r="C713" s="130" t="s">
        <v>4013</v>
      </c>
      <c r="D713" s="130" t="s">
        <v>3984</v>
      </c>
      <c r="E713" s="130" t="s">
        <v>2556</v>
      </c>
      <c r="F713" s="130" t="s">
        <v>4020</v>
      </c>
      <c r="G713" t="s">
        <v>12259</v>
      </c>
      <c r="H713" s="130" t="s">
        <v>4029</v>
      </c>
      <c r="I713" s="130" t="s">
        <v>3887</v>
      </c>
      <c r="J713" s="130" t="s">
        <v>4013</v>
      </c>
      <c r="K713" s="130" t="s">
        <v>3918</v>
      </c>
      <c r="L713" s="130" t="s">
        <v>2556</v>
      </c>
      <c r="M713" s="130" t="s">
        <v>4132</v>
      </c>
      <c r="P713" s="113" t="s">
        <v>3874</v>
      </c>
      <c r="Q713" s="130" t="s">
        <v>9153</v>
      </c>
      <c r="R713" s="113" t="s">
        <v>3918</v>
      </c>
      <c r="S713" s="130" t="s">
        <v>9169</v>
      </c>
    </row>
    <row r="714" spans="1:19">
      <c r="A714" s="130" t="s">
        <v>4029</v>
      </c>
      <c r="B714" s="130" t="s">
        <v>3887</v>
      </c>
      <c r="C714" s="130" t="s">
        <v>4013</v>
      </c>
      <c r="D714" s="130" t="s">
        <v>3984</v>
      </c>
      <c r="E714" s="130" t="s">
        <v>3986</v>
      </c>
      <c r="F714" s="130" t="s">
        <v>4021</v>
      </c>
      <c r="G714" t="s">
        <v>12259</v>
      </c>
      <c r="H714" s="130" t="s">
        <v>4029</v>
      </c>
      <c r="I714" s="130" t="s">
        <v>3887</v>
      </c>
      <c r="J714" s="130" t="s">
        <v>4013</v>
      </c>
      <c r="K714" s="130" t="s">
        <v>3918</v>
      </c>
      <c r="L714" s="130" t="s">
        <v>3986</v>
      </c>
      <c r="M714" s="130" t="s">
        <v>4045</v>
      </c>
      <c r="P714" s="113" t="s">
        <v>3874</v>
      </c>
      <c r="Q714" s="130" t="s">
        <v>9156</v>
      </c>
      <c r="R714" s="113" t="s">
        <v>3918</v>
      </c>
      <c r="S714" s="130" t="s">
        <v>9172</v>
      </c>
    </row>
    <row r="715" spans="1:19">
      <c r="A715" s="130" t="s">
        <v>4029</v>
      </c>
      <c r="B715" s="130" t="s">
        <v>3887</v>
      </c>
      <c r="C715" s="130" t="s">
        <v>4013</v>
      </c>
      <c r="D715" s="130" t="s">
        <v>3984</v>
      </c>
      <c r="E715" s="130" t="s">
        <v>3988</v>
      </c>
      <c r="F715" s="130" t="s">
        <v>4022</v>
      </c>
      <c r="G715" t="s">
        <v>12259</v>
      </c>
      <c r="H715" s="130" t="s">
        <v>4029</v>
      </c>
      <c r="I715" s="130" t="s">
        <v>3887</v>
      </c>
      <c r="J715" s="130" t="s">
        <v>4013</v>
      </c>
      <c r="K715" s="130" t="s">
        <v>3918</v>
      </c>
      <c r="L715" s="130" t="s">
        <v>3988</v>
      </c>
      <c r="M715" s="130" t="s">
        <v>4133</v>
      </c>
      <c r="P715" s="113" t="s">
        <v>3874</v>
      </c>
      <c r="Q715" s="130" t="s">
        <v>9159</v>
      </c>
      <c r="R715" s="113" t="s">
        <v>3918</v>
      </c>
      <c r="S715" s="130" t="s">
        <v>9175</v>
      </c>
    </row>
    <row r="716" spans="1:19">
      <c r="A716" s="130" t="s">
        <v>4029</v>
      </c>
      <c r="B716" s="130" t="s">
        <v>3887</v>
      </c>
      <c r="C716" s="130" t="s">
        <v>4013</v>
      </c>
      <c r="D716" s="130" t="s">
        <v>3984</v>
      </c>
      <c r="E716" s="130" t="s">
        <v>3990</v>
      </c>
      <c r="F716" s="130" t="s">
        <v>4022</v>
      </c>
      <c r="G716" t="s">
        <v>12259</v>
      </c>
      <c r="H716" s="130" t="s">
        <v>4029</v>
      </c>
      <c r="I716" s="130" t="s">
        <v>3887</v>
      </c>
      <c r="J716" s="130" t="s">
        <v>4013</v>
      </c>
      <c r="K716" s="130" t="s">
        <v>3918</v>
      </c>
      <c r="L716" s="130" t="s">
        <v>3990</v>
      </c>
      <c r="M716" s="130" t="s">
        <v>4133</v>
      </c>
      <c r="P716" s="113" t="s">
        <v>3874</v>
      </c>
      <c r="Q716" s="130" t="s">
        <v>9162</v>
      </c>
      <c r="R716" s="113" t="s">
        <v>3918</v>
      </c>
      <c r="S716" s="130" t="s">
        <v>9178</v>
      </c>
    </row>
    <row r="717" spans="1:19">
      <c r="A717" s="130" t="s">
        <v>4029</v>
      </c>
      <c r="B717" s="130" t="s">
        <v>3887</v>
      </c>
      <c r="C717" s="130" t="s">
        <v>4013</v>
      </c>
      <c r="D717" s="130" t="s">
        <v>2571</v>
      </c>
      <c r="E717" s="130" t="s">
        <v>2556</v>
      </c>
      <c r="F717" s="130" t="s">
        <v>4023</v>
      </c>
      <c r="G717" t="s">
        <v>12259</v>
      </c>
      <c r="H717" s="130" t="s">
        <v>4029</v>
      </c>
      <c r="I717" s="130" t="s">
        <v>3887</v>
      </c>
      <c r="J717" s="130" t="s">
        <v>4013</v>
      </c>
      <c r="K717" s="130" t="s">
        <v>3947</v>
      </c>
      <c r="L717" s="130" t="s">
        <v>2556</v>
      </c>
      <c r="M717" s="130" t="s">
        <v>4069</v>
      </c>
      <c r="P717" s="113" t="s">
        <v>3874</v>
      </c>
      <c r="Q717" s="130" t="s">
        <v>9165</v>
      </c>
      <c r="R717" s="113" t="s">
        <v>3918</v>
      </c>
      <c r="S717" s="130" t="s">
        <v>9181</v>
      </c>
    </row>
    <row r="718" spans="1:19">
      <c r="A718" s="130" t="s">
        <v>4029</v>
      </c>
      <c r="B718" s="130" t="s">
        <v>3887</v>
      </c>
      <c r="C718" s="130" t="s">
        <v>4013</v>
      </c>
      <c r="D718" s="130" t="s">
        <v>2571</v>
      </c>
      <c r="E718" s="130" t="s">
        <v>3986</v>
      </c>
      <c r="F718" s="130" t="s">
        <v>4023</v>
      </c>
      <c r="G718" t="s">
        <v>12259</v>
      </c>
      <c r="H718" s="130" t="s">
        <v>4029</v>
      </c>
      <c r="I718" s="130" t="s">
        <v>3887</v>
      </c>
      <c r="J718" s="130" t="s">
        <v>4013</v>
      </c>
      <c r="K718" s="130" t="s">
        <v>3947</v>
      </c>
      <c r="L718" s="130" t="s">
        <v>3986</v>
      </c>
      <c r="M718" s="130" t="s">
        <v>4069</v>
      </c>
      <c r="P718" s="113" t="s">
        <v>3874</v>
      </c>
      <c r="Q718" s="130" t="s">
        <v>9168</v>
      </c>
      <c r="R718" s="113" t="s">
        <v>3918</v>
      </c>
      <c r="S718" s="130" t="s">
        <v>9184</v>
      </c>
    </row>
    <row r="719" spans="1:19">
      <c r="A719" s="130" t="s">
        <v>4029</v>
      </c>
      <c r="B719" s="130" t="s">
        <v>3887</v>
      </c>
      <c r="C719" s="130" t="s">
        <v>4013</v>
      </c>
      <c r="D719" s="130" t="s">
        <v>2571</v>
      </c>
      <c r="E719" s="130" t="s">
        <v>3988</v>
      </c>
      <c r="F719" s="130" t="s">
        <v>4024</v>
      </c>
      <c r="G719" t="s">
        <v>12259</v>
      </c>
      <c r="H719" s="130" t="s">
        <v>4029</v>
      </c>
      <c r="I719" s="130" t="s">
        <v>3887</v>
      </c>
      <c r="J719" s="130" t="s">
        <v>4013</v>
      </c>
      <c r="K719" s="130" t="s">
        <v>3947</v>
      </c>
      <c r="L719" s="130" t="s">
        <v>3988</v>
      </c>
      <c r="M719" s="130" t="s">
        <v>4018</v>
      </c>
      <c r="P719" s="113" t="s">
        <v>3874</v>
      </c>
      <c r="Q719" s="130" t="s">
        <v>9171</v>
      </c>
      <c r="R719" s="113" t="s">
        <v>3918</v>
      </c>
      <c r="S719" s="130" t="s">
        <v>9187</v>
      </c>
    </row>
    <row r="720" spans="1:19">
      <c r="A720" s="130" t="s">
        <v>4029</v>
      </c>
      <c r="B720" s="130" t="s">
        <v>3887</v>
      </c>
      <c r="C720" s="130" t="s">
        <v>4013</v>
      </c>
      <c r="D720" s="130" t="s">
        <v>2571</v>
      </c>
      <c r="E720" s="130" t="s">
        <v>3990</v>
      </c>
      <c r="F720" s="130" t="s">
        <v>4024</v>
      </c>
      <c r="G720" t="s">
        <v>12259</v>
      </c>
      <c r="H720" s="130" t="s">
        <v>4029</v>
      </c>
      <c r="I720" s="130" t="s">
        <v>3887</v>
      </c>
      <c r="J720" s="130" t="s">
        <v>4013</v>
      </c>
      <c r="K720" s="130" t="s">
        <v>3947</v>
      </c>
      <c r="L720" s="130" t="s">
        <v>3990</v>
      </c>
      <c r="M720" s="130" t="s">
        <v>4018</v>
      </c>
      <c r="P720" s="113" t="s">
        <v>3874</v>
      </c>
      <c r="Q720" s="130" t="s">
        <v>9174</v>
      </c>
      <c r="R720" s="113" t="s">
        <v>3918</v>
      </c>
      <c r="S720" s="130" t="s">
        <v>9190</v>
      </c>
    </row>
    <row r="721" spans="1:19">
      <c r="A721" s="130" t="s">
        <v>4029</v>
      </c>
      <c r="B721" s="130" t="s">
        <v>3887</v>
      </c>
      <c r="C721" s="130" t="s">
        <v>4013</v>
      </c>
      <c r="D721" s="130" t="s">
        <v>2571</v>
      </c>
      <c r="E721" s="130" t="s">
        <v>2734</v>
      </c>
      <c r="F721" s="130" t="s">
        <v>4025</v>
      </c>
      <c r="G721" t="s">
        <v>12259</v>
      </c>
      <c r="H721" s="130" t="s">
        <v>4029</v>
      </c>
      <c r="I721" s="130" t="s">
        <v>3887</v>
      </c>
      <c r="J721" s="130" t="s">
        <v>4013</v>
      </c>
      <c r="K721" s="130" t="s">
        <v>3947</v>
      </c>
      <c r="L721" s="130" t="s">
        <v>2734</v>
      </c>
      <c r="M721" s="130" t="s">
        <v>4044</v>
      </c>
      <c r="P721" s="113" t="s">
        <v>3874</v>
      </c>
      <c r="Q721" s="130" t="s">
        <v>9177</v>
      </c>
      <c r="R721" s="113" t="s">
        <v>3918</v>
      </c>
      <c r="S721" s="130" t="s">
        <v>9193</v>
      </c>
    </row>
    <row r="722" spans="1:19">
      <c r="A722" s="130" t="s">
        <v>4080</v>
      </c>
      <c r="B722" s="130" t="s">
        <v>3982</v>
      </c>
      <c r="C722" s="130" t="s">
        <v>3983</v>
      </c>
      <c r="D722" s="130" t="s">
        <v>3984</v>
      </c>
      <c r="E722" s="130" t="s">
        <v>2556</v>
      </c>
      <c r="F722" s="130" t="s">
        <v>4081</v>
      </c>
      <c r="G722" t="s">
        <v>12259</v>
      </c>
      <c r="H722" s="130" t="s">
        <v>4080</v>
      </c>
      <c r="I722" s="130" t="s">
        <v>3982</v>
      </c>
      <c r="J722" s="130" t="s">
        <v>3983</v>
      </c>
      <c r="K722" s="130" t="s">
        <v>3918</v>
      </c>
      <c r="L722" s="130" t="s">
        <v>2556</v>
      </c>
      <c r="M722" s="130" t="s">
        <v>4169</v>
      </c>
      <c r="P722" s="113" t="s">
        <v>3874</v>
      </c>
      <c r="Q722" s="130" t="s">
        <v>9180</v>
      </c>
      <c r="R722" s="113" t="s">
        <v>3918</v>
      </c>
      <c r="S722" s="130" t="s">
        <v>9196</v>
      </c>
    </row>
    <row r="723" spans="1:19">
      <c r="A723" s="130" t="s">
        <v>4080</v>
      </c>
      <c r="B723" s="130" t="s">
        <v>3982</v>
      </c>
      <c r="C723" s="130" t="s">
        <v>3983</v>
      </c>
      <c r="D723" s="130" t="s">
        <v>3984</v>
      </c>
      <c r="E723" s="130" t="s">
        <v>3986</v>
      </c>
      <c r="F723" s="130" t="s">
        <v>4022</v>
      </c>
      <c r="G723" t="s">
        <v>12259</v>
      </c>
      <c r="H723" s="130" t="s">
        <v>4080</v>
      </c>
      <c r="I723" s="130" t="s">
        <v>3982</v>
      </c>
      <c r="J723" s="130" t="s">
        <v>3983</v>
      </c>
      <c r="K723" s="130" t="s">
        <v>3918</v>
      </c>
      <c r="L723" s="130" t="s">
        <v>3986</v>
      </c>
      <c r="M723" s="130" t="s">
        <v>4133</v>
      </c>
      <c r="P723" s="113" t="s">
        <v>3874</v>
      </c>
      <c r="Q723" s="130" t="s">
        <v>9183</v>
      </c>
      <c r="R723" s="113" t="s">
        <v>3918</v>
      </c>
      <c r="S723" s="130" t="s">
        <v>9198</v>
      </c>
    </row>
    <row r="724" spans="1:19">
      <c r="A724" s="130" t="s">
        <v>4080</v>
      </c>
      <c r="B724" s="130" t="s">
        <v>3982</v>
      </c>
      <c r="C724" s="130" t="s">
        <v>3983</v>
      </c>
      <c r="D724" s="130" t="s">
        <v>3984</v>
      </c>
      <c r="E724" s="130" t="s">
        <v>3988</v>
      </c>
      <c r="F724" s="130" t="s">
        <v>4082</v>
      </c>
      <c r="G724" t="s">
        <v>12259</v>
      </c>
      <c r="H724" s="130" t="s">
        <v>4080</v>
      </c>
      <c r="I724" s="130" t="s">
        <v>3982</v>
      </c>
      <c r="J724" s="130" t="s">
        <v>3983</v>
      </c>
      <c r="K724" s="130" t="s">
        <v>3918</v>
      </c>
      <c r="L724" s="130" t="s">
        <v>3988</v>
      </c>
      <c r="M724" s="130" t="s">
        <v>4170</v>
      </c>
      <c r="P724" s="113" t="s">
        <v>3874</v>
      </c>
      <c r="Q724" s="130" t="s">
        <v>9186</v>
      </c>
      <c r="R724" s="113" t="s">
        <v>3918</v>
      </c>
      <c r="S724" s="130" t="s">
        <v>9201</v>
      </c>
    </row>
    <row r="725" spans="1:19">
      <c r="A725" s="130" t="s">
        <v>4080</v>
      </c>
      <c r="B725" s="130" t="s">
        <v>3982</v>
      </c>
      <c r="C725" s="130" t="s">
        <v>3983</v>
      </c>
      <c r="D725" s="130" t="s">
        <v>3984</v>
      </c>
      <c r="E725" s="130" t="s">
        <v>3990</v>
      </c>
      <c r="F725" s="130" t="s">
        <v>4082</v>
      </c>
      <c r="G725" t="s">
        <v>12259</v>
      </c>
      <c r="H725" s="130" t="s">
        <v>4080</v>
      </c>
      <c r="I725" s="130" t="s">
        <v>3982</v>
      </c>
      <c r="J725" s="130" t="s">
        <v>3983</v>
      </c>
      <c r="K725" s="130" t="s">
        <v>3918</v>
      </c>
      <c r="L725" s="130" t="s">
        <v>3990</v>
      </c>
      <c r="M725" s="130" t="s">
        <v>4170</v>
      </c>
      <c r="P725" s="113" t="s">
        <v>3874</v>
      </c>
      <c r="Q725" s="130" t="s">
        <v>9189</v>
      </c>
      <c r="R725" s="113" t="s">
        <v>3918</v>
      </c>
      <c r="S725" s="130" t="s">
        <v>9204</v>
      </c>
    </row>
    <row r="726" spans="1:19">
      <c r="A726" s="130" t="s">
        <v>4080</v>
      </c>
      <c r="B726" s="130" t="s">
        <v>3982</v>
      </c>
      <c r="C726" s="130" t="s">
        <v>3983</v>
      </c>
      <c r="D726" s="130" t="s">
        <v>2571</v>
      </c>
      <c r="E726" s="130" t="s">
        <v>2556</v>
      </c>
      <c r="F726" s="130" t="s">
        <v>4083</v>
      </c>
      <c r="G726" t="s">
        <v>12259</v>
      </c>
      <c r="H726" s="130" t="s">
        <v>4080</v>
      </c>
      <c r="I726" s="130" t="s">
        <v>3982</v>
      </c>
      <c r="J726" s="130" t="s">
        <v>3983</v>
      </c>
      <c r="K726" s="130" t="s">
        <v>3947</v>
      </c>
      <c r="L726" s="130" t="s">
        <v>2556</v>
      </c>
      <c r="M726" s="130" t="s">
        <v>4100</v>
      </c>
      <c r="P726" s="113" t="s">
        <v>3874</v>
      </c>
      <c r="Q726" s="130" t="s">
        <v>9192</v>
      </c>
      <c r="R726" s="113" t="s">
        <v>3918</v>
      </c>
      <c r="S726" s="130" t="s">
        <v>9207</v>
      </c>
    </row>
    <row r="727" spans="1:19">
      <c r="A727" s="130" t="s">
        <v>4080</v>
      </c>
      <c r="B727" s="130" t="s">
        <v>3982</v>
      </c>
      <c r="C727" s="130" t="s">
        <v>3983</v>
      </c>
      <c r="D727" s="130" t="s">
        <v>2571</v>
      </c>
      <c r="E727" s="130" t="s">
        <v>3986</v>
      </c>
      <c r="F727" s="130" t="s">
        <v>4083</v>
      </c>
      <c r="G727" t="s">
        <v>12259</v>
      </c>
      <c r="H727" s="130" t="s">
        <v>4080</v>
      </c>
      <c r="I727" s="130" t="s">
        <v>3982</v>
      </c>
      <c r="J727" s="130" t="s">
        <v>3983</v>
      </c>
      <c r="K727" s="130" t="s">
        <v>3947</v>
      </c>
      <c r="L727" s="130" t="s">
        <v>3986</v>
      </c>
      <c r="M727" s="130" t="s">
        <v>4100</v>
      </c>
      <c r="P727" s="113" t="s">
        <v>3874</v>
      </c>
      <c r="Q727" s="130" t="s">
        <v>9195</v>
      </c>
      <c r="R727" s="113" t="s">
        <v>3918</v>
      </c>
      <c r="S727" s="130" t="s">
        <v>9210</v>
      </c>
    </row>
    <row r="728" spans="1:19">
      <c r="A728" s="130" t="s">
        <v>4080</v>
      </c>
      <c r="B728" s="130" t="s">
        <v>3982</v>
      </c>
      <c r="C728" s="130" t="s">
        <v>3983</v>
      </c>
      <c r="D728" s="130" t="s">
        <v>2571</v>
      </c>
      <c r="E728" s="130" t="s">
        <v>3988</v>
      </c>
      <c r="F728" s="130" t="s">
        <v>4019</v>
      </c>
      <c r="G728" t="s">
        <v>12259</v>
      </c>
      <c r="H728" s="130" t="s">
        <v>4080</v>
      </c>
      <c r="I728" s="130" t="s">
        <v>3982</v>
      </c>
      <c r="J728" s="130" t="s">
        <v>3983</v>
      </c>
      <c r="K728" s="130" t="s">
        <v>3947</v>
      </c>
      <c r="L728" s="130" t="s">
        <v>3988</v>
      </c>
      <c r="M728" s="130" t="s">
        <v>4131</v>
      </c>
      <c r="P728" s="113" t="s">
        <v>3874</v>
      </c>
      <c r="Q728" s="130" t="s">
        <v>3702</v>
      </c>
      <c r="R728" s="113" t="s">
        <v>3918</v>
      </c>
      <c r="S728" s="130" t="s">
        <v>9213</v>
      </c>
    </row>
    <row r="729" spans="1:19">
      <c r="A729" s="130" t="s">
        <v>4080</v>
      </c>
      <c r="B729" s="130" t="s">
        <v>3982</v>
      </c>
      <c r="C729" s="130" t="s">
        <v>3983</v>
      </c>
      <c r="D729" s="130" t="s">
        <v>2571</v>
      </c>
      <c r="E729" s="130" t="s">
        <v>3990</v>
      </c>
      <c r="F729" s="130" t="s">
        <v>4019</v>
      </c>
      <c r="G729" t="s">
        <v>12259</v>
      </c>
      <c r="H729" s="130" t="s">
        <v>4080</v>
      </c>
      <c r="I729" s="130" t="s">
        <v>3982</v>
      </c>
      <c r="J729" s="130" t="s">
        <v>3983</v>
      </c>
      <c r="K729" s="130" t="s">
        <v>3947</v>
      </c>
      <c r="L729" s="130" t="s">
        <v>3990</v>
      </c>
      <c r="M729" s="130" t="s">
        <v>4131</v>
      </c>
      <c r="P729" s="113" t="s">
        <v>3874</v>
      </c>
      <c r="Q729" s="130" t="s">
        <v>9200</v>
      </c>
      <c r="R729" s="113" t="s">
        <v>3918</v>
      </c>
      <c r="S729" s="130" t="s">
        <v>9216</v>
      </c>
    </row>
    <row r="730" spans="1:19">
      <c r="A730" s="130" t="s">
        <v>4080</v>
      </c>
      <c r="B730" s="130" t="s">
        <v>3982</v>
      </c>
      <c r="C730" s="130" t="s">
        <v>3983</v>
      </c>
      <c r="D730" s="130" t="s">
        <v>2571</v>
      </c>
      <c r="E730" s="130" t="s">
        <v>2734</v>
      </c>
      <c r="F730" s="130" t="s">
        <v>4084</v>
      </c>
      <c r="G730" t="s">
        <v>12259</v>
      </c>
      <c r="H730" s="130" t="s">
        <v>4080</v>
      </c>
      <c r="I730" s="130" t="s">
        <v>3982</v>
      </c>
      <c r="J730" s="130" t="s">
        <v>3983</v>
      </c>
      <c r="K730" s="130" t="s">
        <v>3947</v>
      </c>
      <c r="L730" s="130" t="s">
        <v>2734</v>
      </c>
      <c r="M730" s="130" t="s">
        <v>4171</v>
      </c>
      <c r="P730" s="113" t="s">
        <v>3874</v>
      </c>
      <c r="Q730" s="130" t="s">
        <v>9203</v>
      </c>
      <c r="R730" s="113" t="s">
        <v>3918</v>
      </c>
      <c r="S730" s="130" t="s">
        <v>9219</v>
      </c>
    </row>
    <row r="731" spans="1:19">
      <c r="A731" s="130" t="s">
        <v>4080</v>
      </c>
      <c r="B731" s="130" t="s">
        <v>3982</v>
      </c>
      <c r="C731" s="130" t="s">
        <v>3994</v>
      </c>
      <c r="D731" s="130" t="s">
        <v>3984</v>
      </c>
      <c r="E731" s="130" t="s">
        <v>2556</v>
      </c>
      <c r="F731" s="130" t="s">
        <v>4085</v>
      </c>
      <c r="G731" t="s">
        <v>12259</v>
      </c>
      <c r="H731" s="130" t="s">
        <v>4080</v>
      </c>
      <c r="I731" s="130" t="s">
        <v>3982</v>
      </c>
      <c r="J731" s="130" t="s">
        <v>3994</v>
      </c>
      <c r="K731" s="130" t="s">
        <v>3918</v>
      </c>
      <c r="L731" s="130" t="s">
        <v>2556</v>
      </c>
      <c r="M731" s="130" t="s">
        <v>4022</v>
      </c>
      <c r="P731" s="113" t="s">
        <v>3874</v>
      </c>
      <c r="Q731" s="130" t="s">
        <v>9206</v>
      </c>
      <c r="R731" s="113" t="s">
        <v>3918</v>
      </c>
      <c r="S731" s="130" t="s">
        <v>9222</v>
      </c>
    </row>
    <row r="732" spans="1:19">
      <c r="A732" s="130" t="s">
        <v>4080</v>
      </c>
      <c r="B732" s="130" t="s">
        <v>3982</v>
      </c>
      <c r="C732" s="130" t="s">
        <v>3994</v>
      </c>
      <c r="D732" s="130" t="s">
        <v>3984</v>
      </c>
      <c r="E732" s="130" t="s">
        <v>3986</v>
      </c>
      <c r="F732" s="130" t="s">
        <v>4086</v>
      </c>
      <c r="G732" t="s">
        <v>12259</v>
      </c>
      <c r="H732" s="130" t="s">
        <v>4080</v>
      </c>
      <c r="I732" s="130" t="s">
        <v>3982</v>
      </c>
      <c r="J732" s="130" t="s">
        <v>3994</v>
      </c>
      <c r="K732" s="130" t="s">
        <v>3918</v>
      </c>
      <c r="L732" s="130" t="s">
        <v>3986</v>
      </c>
      <c r="M732" s="130" t="s">
        <v>4172</v>
      </c>
      <c r="P732" s="113" t="s">
        <v>3874</v>
      </c>
      <c r="Q732" s="130" t="s">
        <v>9209</v>
      </c>
      <c r="R732" s="113" t="s">
        <v>3918</v>
      </c>
      <c r="S732" s="130" t="s">
        <v>9225</v>
      </c>
    </row>
    <row r="733" spans="1:19">
      <c r="A733" s="130" t="s">
        <v>4080</v>
      </c>
      <c r="B733" s="130" t="s">
        <v>3982</v>
      </c>
      <c r="C733" s="130" t="s">
        <v>3994</v>
      </c>
      <c r="D733" s="130" t="s">
        <v>3984</v>
      </c>
      <c r="E733" s="130" t="s">
        <v>3988</v>
      </c>
      <c r="F733" s="130" t="s">
        <v>4087</v>
      </c>
      <c r="G733" t="s">
        <v>12259</v>
      </c>
      <c r="H733" s="130" t="s">
        <v>4080</v>
      </c>
      <c r="I733" s="130" t="s">
        <v>3982</v>
      </c>
      <c r="J733" s="130" t="s">
        <v>3994</v>
      </c>
      <c r="K733" s="130" t="s">
        <v>3918</v>
      </c>
      <c r="L733" s="130" t="s">
        <v>3988</v>
      </c>
      <c r="M733" s="130" t="s">
        <v>4173</v>
      </c>
      <c r="P733" s="113" t="s">
        <v>3874</v>
      </c>
      <c r="Q733" s="130" t="s">
        <v>9212</v>
      </c>
      <c r="R733" s="113" t="s">
        <v>3918</v>
      </c>
      <c r="S733" s="130" t="s">
        <v>9228</v>
      </c>
    </row>
    <row r="734" spans="1:19">
      <c r="A734" s="130" t="s">
        <v>4080</v>
      </c>
      <c r="B734" s="130" t="s">
        <v>3982</v>
      </c>
      <c r="C734" s="130" t="s">
        <v>3994</v>
      </c>
      <c r="D734" s="130" t="s">
        <v>3984</v>
      </c>
      <c r="E734" s="130" t="s">
        <v>3990</v>
      </c>
      <c r="F734" s="130" t="s">
        <v>4087</v>
      </c>
      <c r="G734" t="s">
        <v>12259</v>
      </c>
      <c r="H734" s="130" t="s">
        <v>4080</v>
      </c>
      <c r="I734" s="130" t="s">
        <v>3982</v>
      </c>
      <c r="J734" s="130" t="s">
        <v>3994</v>
      </c>
      <c r="K734" s="130" t="s">
        <v>3918</v>
      </c>
      <c r="L734" s="130" t="s">
        <v>3990</v>
      </c>
      <c r="M734" s="130" t="s">
        <v>4173</v>
      </c>
      <c r="P734" s="113" t="s">
        <v>3874</v>
      </c>
      <c r="Q734" s="130" t="s">
        <v>9215</v>
      </c>
      <c r="R734" s="113" t="s">
        <v>3918</v>
      </c>
      <c r="S734" s="130" t="s">
        <v>9231</v>
      </c>
    </row>
    <row r="735" spans="1:19">
      <c r="A735" s="130" t="s">
        <v>4080</v>
      </c>
      <c r="B735" s="130" t="s">
        <v>3982</v>
      </c>
      <c r="C735" s="130" t="s">
        <v>3994</v>
      </c>
      <c r="D735" s="130" t="s">
        <v>2571</v>
      </c>
      <c r="E735" s="130" t="s">
        <v>2556</v>
      </c>
      <c r="F735" s="130" t="s">
        <v>3991</v>
      </c>
      <c r="G735" t="s">
        <v>12259</v>
      </c>
      <c r="H735" s="130" t="s">
        <v>4080</v>
      </c>
      <c r="I735" s="130" t="s">
        <v>3982</v>
      </c>
      <c r="J735" s="130" t="s">
        <v>3994</v>
      </c>
      <c r="K735" s="130" t="s">
        <v>3947</v>
      </c>
      <c r="L735" s="130" t="s">
        <v>2556</v>
      </c>
      <c r="M735" s="130" t="s">
        <v>4019</v>
      </c>
      <c r="P735" s="113" t="s">
        <v>3874</v>
      </c>
      <c r="Q735" s="130" t="s">
        <v>9218</v>
      </c>
      <c r="R735" s="113" t="s">
        <v>3918</v>
      </c>
      <c r="S735" s="130" t="s">
        <v>9234</v>
      </c>
    </row>
    <row r="736" spans="1:19">
      <c r="A736" s="130" t="s">
        <v>4080</v>
      </c>
      <c r="B736" s="130" t="s">
        <v>3982</v>
      </c>
      <c r="C736" s="130" t="s">
        <v>3994</v>
      </c>
      <c r="D736" s="130" t="s">
        <v>2571</v>
      </c>
      <c r="E736" s="130" t="s">
        <v>3986</v>
      </c>
      <c r="F736" s="130" t="s">
        <v>3991</v>
      </c>
      <c r="G736" t="s">
        <v>12259</v>
      </c>
      <c r="H736" s="130" t="s">
        <v>4080</v>
      </c>
      <c r="I736" s="130" t="s">
        <v>3982</v>
      </c>
      <c r="J736" s="130" t="s">
        <v>3994</v>
      </c>
      <c r="K736" s="130" t="s">
        <v>3947</v>
      </c>
      <c r="L736" s="130" t="s">
        <v>3986</v>
      </c>
      <c r="M736" s="130" t="s">
        <v>4019</v>
      </c>
      <c r="P736" s="113" t="s">
        <v>3874</v>
      </c>
      <c r="Q736" s="130" t="s">
        <v>9221</v>
      </c>
      <c r="R736" s="113" t="s">
        <v>3918</v>
      </c>
      <c r="S736" s="130" t="s">
        <v>9237</v>
      </c>
    </row>
    <row r="737" spans="1:19">
      <c r="A737" s="130" t="s">
        <v>4080</v>
      </c>
      <c r="B737" s="130" t="s">
        <v>3982</v>
      </c>
      <c r="C737" s="130" t="s">
        <v>3994</v>
      </c>
      <c r="D737" s="130" t="s">
        <v>2571</v>
      </c>
      <c r="E737" s="130" t="s">
        <v>3988</v>
      </c>
      <c r="F737" s="130" t="s">
        <v>3992</v>
      </c>
      <c r="G737" t="s">
        <v>12259</v>
      </c>
      <c r="H737" s="130" t="s">
        <v>4080</v>
      </c>
      <c r="I737" s="130" t="s">
        <v>3982</v>
      </c>
      <c r="J737" s="130" t="s">
        <v>3994</v>
      </c>
      <c r="K737" s="130" t="s">
        <v>3947</v>
      </c>
      <c r="L737" s="130" t="s">
        <v>3988</v>
      </c>
      <c r="M737" s="130" t="s">
        <v>4114</v>
      </c>
      <c r="P737" s="113" t="s">
        <v>3874</v>
      </c>
      <c r="Q737" s="130" t="s">
        <v>9224</v>
      </c>
      <c r="R737" s="113" t="s">
        <v>3918</v>
      </c>
      <c r="S737" s="130" t="s">
        <v>9240</v>
      </c>
    </row>
    <row r="738" spans="1:19">
      <c r="A738" s="130" t="s">
        <v>4080</v>
      </c>
      <c r="B738" s="130" t="s">
        <v>3982</v>
      </c>
      <c r="C738" s="130" t="s">
        <v>3994</v>
      </c>
      <c r="D738" s="130" t="s">
        <v>2571</v>
      </c>
      <c r="E738" s="130" t="s">
        <v>3990</v>
      </c>
      <c r="F738" s="130" t="s">
        <v>3992</v>
      </c>
      <c r="G738" t="s">
        <v>12259</v>
      </c>
      <c r="H738" s="130" t="s">
        <v>4080</v>
      </c>
      <c r="I738" s="130" t="s">
        <v>3982</v>
      </c>
      <c r="J738" s="130" t="s">
        <v>3994</v>
      </c>
      <c r="K738" s="130" t="s">
        <v>3947</v>
      </c>
      <c r="L738" s="130" t="s">
        <v>3990</v>
      </c>
      <c r="M738" s="130" t="s">
        <v>4114</v>
      </c>
      <c r="P738" s="113" t="s">
        <v>3874</v>
      </c>
      <c r="Q738" s="130" t="s">
        <v>9227</v>
      </c>
      <c r="R738" s="113" t="s">
        <v>3918</v>
      </c>
      <c r="S738" s="130" t="s">
        <v>9243</v>
      </c>
    </row>
    <row r="739" spans="1:19">
      <c r="A739" s="130" t="s">
        <v>4080</v>
      </c>
      <c r="B739" s="130" t="s">
        <v>3982</v>
      </c>
      <c r="C739" s="130" t="s">
        <v>3994</v>
      </c>
      <c r="D739" s="130" t="s">
        <v>2571</v>
      </c>
      <c r="E739" s="130" t="s">
        <v>2734</v>
      </c>
      <c r="F739" s="130" t="s">
        <v>3993</v>
      </c>
      <c r="G739" t="s">
        <v>12259</v>
      </c>
      <c r="H739" s="130" t="s">
        <v>4080</v>
      </c>
      <c r="I739" s="130" t="s">
        <v>3982</v>
      </c>
      <c r="J739" s="130" t="s">
        <v>3994</v>
      </c>
      <c r="K739" s="130" t="s">
        <v>3947</v>
      </c>
      <c r="L739" s="130" t="s">
        <v>2734</v>
      </c>
      <c r="M739" s="130" t="s">
        <v>4109</v>
      </c>
      <c r="P739" s="113" t="s">
        <v>3874</v>
      </c>
      <c r="Q739" s="130" t="s">
        <v>9230</v>
      </c>
      <c r="R739" s="113" t="s">
        <v>3918</v>
      </c>
      <c r="S739" s="130" t="s">
        <v>9246</v>
      </c>
    </row>
    <row r="740" spans="1:19">
      <c r="A740" s="130" t="s">
        <v>4080</v>
      </c>
      <c r="B740" s="130" t="s">
        <v>3982</v>
      </c>
      <c r="C740" s="130" t="s">
        <v>4001</v>
      </c>
      <c r="D740" s="130" t="s">
        <v>3984</v>
      </c>
      <c r="E740" s="130" t="s">
        <v>2556</v>
      </c>
      <c r="F740" s="130" t="s">
        <v>4088</v>
      </c>
      <c r="G740" t="s">
        <v>12259</v>
      </c>
      <c r="H740" s="130" t="s">
        <v>4080</v>
      </c>
      <c r="I740" s="130" t="s">
        <v>3982</v>
      </c>
      <c r="J740" s="130" t="s">
        <v>4001</v>
      </c>
      <c r="K740" s="130" t="s">
        <v>3918</v>
      </c>
      <c r="L740" s="130" t="s">
        <v>2556</v>
      </c>
      <c r="M740" s="130" t="s">
        <v>4016</v>
      </c>
      <c r="P740" s="113" t="s">
        <v>3874</v>
      </c>
      <c r="Q740" s="130" t="s">
        <v>9233</v>
      </c>
      <c r="R740" s="113" t="s">
        <v>3918</v>
      </c>
      <c r="S740" s="130" t="s">
        <v>9249</v>
      </c>
    </row>
    <row r="741" spans="1:19">
      <c r="A741" s="130" t="s">
        <v>4080</v>
      </c>
      <c r="B741" s="130" t="s">
        <v>3982</v>
      </c>
      <c r="C741" s="130" t="s">
        <v>4001</v>
      </c>
      <c r="D741" s="130" t="s">
        <v>3984</v>
      </c>
      <c r="E741" s="130" t="s">
        <v>3986</v>
      </c>
      <c r="F741" s="130" t="s">
        <v>4089</v>
      </c>
      <c r="G741" t="s">
        <v>12259</v>
      </c>
      <c r="H741" s="130" t="s">
        <v>4080</v>
      </c>
      <c r="I741" s="130" t="s">
        <v>3982</v>
      </c>
      <c r="J741" s="130" t="s">
        <v>4001</v>
      </c>
      <c r="K741" s="130" t="s">
        <v>3918</v>
      </c>
      <c r="L741" s="130" t="s">
        <v>3986</v>
      </c>
      <c r="M741" s="130" t="s">
        <v>4174</v>
      </c>
      <c r="P741" s="113" t="s">
        <v>3874</v>
      </c>
      <c r="Q741" s="130" t="s">
        <v>9236</v>
      </c>
      <c r="R741" s="113" t="s">
        <v>3918</v>
      </c>
      <c r="S741" s="130" t="s">
        <v>9252</v>
      </c>
    </row>
    <row r="742" spans="1:19">
      <c r="A742" s="130" t="s">
        <v>4080</v>
      </c>
      <c r="B742" s="130" t="s">
        <v>3982</v>
      </c>
      <c r="C742" s="130" t="s">
        <v>4001</v>
      </c>
      <c r="D742" s="130" t="s">
        <v>3984</v>
      </c>
      <c r="E742" s="130" t="s">
        <v>3988</v>
      </c>
      <c r="F742" s="130" t="s">
        <v>4090</v>
      </c>
      <c r="G742" t="s">
        <v>12259</v>
      </c>
      <c r="H742" s="130" t="s">
        <v>4080</v>
      </c>
      <c r="I742" s="130" t="s">
        <v>3982</v>
      </c>
      <c r="J742" s="130" t="s">
        <v>4001</v>
      </c>
      <c r="K742" s="130" t="s">
        <v>3918</v>
      </c>
      <c r="L742" s="130" t="s">
        <v>3988</v>
      </c>
      <c r="M742" s="130" t="s">
        <v>1229</v>
      </c>
      <c r="P742" s="113" t="s">
        <v>3874</v>
      </c>
      <c r="Q742" s="130" t="s">
        <v>9239</v>
      </c>
      <c r="R742" s="113" t="s">
        <v>3918</v>
      </c>
      <c r="S742" s="130" t="s">
        <v>9255</v>
      </c>
    </row>
    <row r="743" spans="1:19">
      <c r="A743" s="130" t="s">
        <v>4080</v>
      </c>
      <c r="B743" s="130" t="s">
        <v>3982</v>
      </c>
      <c r="C743" s="130" t="s">
        <v>4001</v>
      </c>
      <c r="D743" s="130" t="s">
        <v>3984</v>
      </c>
      <c r="E743" s="130" t="s">
        <v>3990</v>
      </c>
      <c r="F743" s="130" t="s">
        <v>4090</v>
      </c>
      <c r="G743" t="s">
        <v>12259</v>
      </c>
      <c r="H743" s="130" t="s">
        <v>4080</v>
      </c>
      <c r="I743" s="130" t="s">
        <v>3982</v>
      </c>
      <c r="J743" s="130" t="s">
        <v>4001</v>
      </c>
      <c r="K743" s="130" t="s">
        <v>3918</v>
      </c>
      <c r="L743" s="130" t="s">
        <v>3990</v>
      </c>
      <c r="M743" s="130" t="s">
        <v>1229</v>
      </c>
      <c r="P743" s="113" t="s">
        <v>3874</v>
      </c>
      <c r="Q743" s="130" t="s">
        <v>9242</v>
      </c>
      <c r="R743" s="113" t="s">
        <v>3918</v>
      </c>
      <c r="S743" s="130" t="s">
        <v>9257</v>
      </c>
    </row>
    <row r="744" spans="1:19">
      <c r="A744" s="130" t="s">
        <v>4080</v>
      </c>
      <c r="B744" s="130" t="s">
        <v>3982</v>
      </c>
      <c r="C744" s="130" t="s">
        <v>4001</v>
      </c>
      <c r="D744" s="130" t="s">
        <v>2571</v>
      </c>
      <c r="E744" s="130" t="s">
        <v>2556</v>
      </c>
      <c r="F744" s="130" t="s">
        <v>3992</v>
      </c>
      <c r="G744" t="s">
        <v>12259</v>
      </c>
      <c r="H744" s="130" t="s">
        <v>4080</v>
      </c>
      <c r="I744" s="130" t="s">
        <v>3982</v>
      </c>
      <c r="J744" s="130" t="s">
        <v>4001</v>
      </c>
      <c r="K744" s="130" t="s">
        <v>3947</v>
      </c>
      <c r="L744" s="130" t="s">
        <v>2556</v>
      </c>
      <c r="M744" s="130" t="s">
        <v>4114</v>
      </c>
      <c r="P744" s="113" t="s">
        <v>3874</v>
      </c>
      <c r="Q744" s="130" t="s">
        <v>9245</v>
      </c>
      <c r="R744" s="113" t="s">
        <v>3918</v>
      </c>
      <c r="S744" s="130" t="s">
        <v>9260</v>
      </c>
    </row>
    <row r="745" spans="1:19">
      <c r="A745" s="130" t="s">
        <v>4080</v>
      </c>
      <c r="B745" s="130" t="s">
        <v>3982</v>
      </c>
      <c r="C745" s="130" t="s">
        <v>4001</v>
      </c>
      <c r="D745" s="130" t="s">
        <v>2571</v>
      </c>
      <c r="E745" s="130" t="s">
        <v>3986</v>
      </c>
      <c r="F745" s="130" t="s">
        <v>3992</v>
      </c>
      <c r="G745" t="s">
        <v>12259</v>
      </c>
      <c r="H745" s="130" t="s">
        <v>4080</v>
      </c>
      <c r="I745" s="130" t="s">
        <v>3982</v>
      </c>
      <c r="J745" s="130" t="s">
        <v>4001</v>
      </c>
      <c r="K745" s="130" t="s">
        <v>3947</v>
      </c>
      <c r="L745" s="130" t="s">
        <v>3986</v>
      </c>
      <c r="M745" s="130" t="s">
        <v>4114</v>
      </c>
      <c r="P745" s="113" t="s">
        <v>3874</v>
      </c>
      <c r="Q745" s="130" t="s">
        <v>9248</v>
      </c>
      <c r="R745" s="113" t="s">
        <v>3918</v>
      </c>
      <c r="S745" s="130" t="s">
        <v>9263</v>
      </c>
    </row>
    <row r="746" spans="1:19">
      <c r="A746" s="130" t="s">
        <v>4080</v>
      </c>
      <c r="B746" s="130" t="s">
        <v>3982</v>
      </c>
      <c r="C746" s="130" t="s">
        <v>4001</v>
      </c>
      <c r="D746" s="130" t="s">
        <v>2571</v>
      </c>
      <c r="E746" s="130" t="s">
        <v>3988</v>
      </c>
      <c r="F746" s="130" t="s">
        <v>4091</v>
      </c>
      <c r="G746" t="s">
        <v>12259</v>
      </c>
      <c r="H746" s="130" t="s">
        <v>4080</v>
      </c>
      <c r="I746" s="130" t="s">
        <v>3982</v>
      </c>
      <c r="J746" s="130" t="s">
        <v>4001</v>
      </c>
      <c r="K746" s="130" t="s">
        <v>3947</v>
      </c>
      <c r="L746" s="130" t="s">
        <v>3988</v>
      </c>
      <c r="M746" s="130" t="s">
        <v>4175</v>
      </c>
      <c r="P746" s="113" t="s">
        <v>3874</v>
      </c>
      <c r="Q746" s="130" t="s">
        <v>9251</v>
      </c>
      <c r="R746" s="113" t="s">
        <v>3918</v>
      </c>
      <c r="S746" s="130" t="s">
        <v>9266</v>
      </c>
    </row>
    <row r="747" spans="1:19">
      <c r="A747" s="130" t="s">
        <v>4080</v>
      </c>
      <c r="B747" s="130" t="s">
        <v>3982</v>
      </c>
      <c r="C747" s="130" t="s">
        <v>4001</v>
      </c>
      <c r="D747" s="130" t="s">
        <v>2571</v>
      </c>
      <c r="E747" s="130" t="s">
        <v>3990</v>
      </c>
      <c r="F747" s="130" t="s">
        <v>4091</v>
      </c>
      <c r="G747" t="s">
        <v>12259</v>
      </c>
      <c r="H747" s="130" t="s">
        <v>4080</v>
      </c>
      <c r="I747" s="130" t="s">
        <v>3982</v>
      </c>
      <c r="J747" s="130" t="s">
        <v>4001</v>
      </c>
      <c r="K747" s="130" t="s">
        <v>3947</v>
      </c>
      <c r="L747" s="130" t="s">
        <v>3990</v>
      </c>
      <c r="M747" s="130" t="s">
        <v>4175</v>
      </c>
      <c r="P747" s="113" t="s">
        <v>3874</v>
      </c>
      <c r="Q747" s="130" t="s">
        <v>9254</v>
      </c>
      <c r="R747" s="113" t="s">
        <v>3918</v>
      </c>
      <c r="S747" s="130" t="s">
        <v>9269</v>
      </c>
    </row>
    <row r="748" spans="1:19">
      <c r="A748" s="130" t="s">
        <v>4080</v>
      </c>
      <c r="B748" s="130" t="s">
        <v>3982</v>
      </c>
      <c r="C748" s="130" t="s">
        <v>4001</v>
      </c>
      <c r="D748" s="130" t="s">
        <v>2571</v>
      </c>
      <c r="E748" s="130" t="s">
        <v>2734</v>
      </c>
      <c r="F748" s="130" t="s">
        <v>4092</v>
      </c>
      <c r="G748" t="s">
        <v>12259</v>
      </c>
      <c r="H748" s="130" t="s">
        <v>4080</v>
      </c>
      <c r="I748" s="130" t="s">
        <v>3982</v>
      </c>
      <c r="J748" s="130" t="s">
        <v>4001</v>
      </c>
      <c r="K748" s="130" t="s">
        <v>3947</v>
      </c>
      <c r="L748" s="130" t="s">
        <v>2734</v>
      </c>
      <c r="M748" s="130" t="s">
        <v>4020</v>
      </c>
      <c r="P748" s="113" t="s">
        <v>3874</v>
      </c>
      <c r="Q748" s="130" t="s">
        <v>3704</v>
      </c>
      <c r="R748" s="113" t="s">
        <v>3918</v>
      </c>
      <c r="S748" s="130" t="s">
        <v>5985</v>
      </c>
    </row>
    <row r="749" spans="1:19">
      <c r="A749" s="130" t="s">
        <v>4080</v>
      </c>
      <c r="B749" s="130" t="s">
        <v>3982</v>
      </c>
      <c r="C749" s="130" t="s">
        <v>4007</v>
      </c>
      <c r="D749" s="130" t="s">
        <v>3984</v>
      </c>
      <c r="E749" s="130" t="s">
        <v>2556</v>
      </c>
      <c r="F749" s="130" t="s">
        <v>4093</v>
      </c>
      <c r="G749" t="s">
        <v>12259</v>
      </c>
      <c r="H749" s="130" t="s">
        <v>4080</v>
      </c>
      <c r="I749" s="130" t="s">
        <v>3982</v>
      </c>
      <c r="J749" s="130" t="s">
        <v>4007</v>
      </c>
      <c r="K749" s="130" t="s">
        <v>3918</v>
      </c>
      <c r="L749" s="130" t="s">
        <v>2556</v>
      </c>
      <c r="M749" s="130" t="s">
        <v>4176</v>
      </c>
      <c r="P749" s="113" t="s">
        <v>3874</v>
      </c>
      <c r="Q749" s="130" t="s">
        <v>9259</v>
      </c>
      <c r="R749" s="113" t="s">
        <v>3918</v>
      </c>
      <c r="S749" s="130" t="s">
        <v>9274</v>
      </c>
    </row>
    <row r="750" spans="1:19">
      <c r="A750" s="130" t="s">
        <v>4080</v>
      </c>
      <c r="B750" s="130" t="s">
        <v>3982</v>
      </c>
      <c r="C750" s="130" t="s">
        <v>4007</v>
      </c>
      <c r="D750" s="130" t="s">
        <v>3984</v>
      </c>
      <c r="E750" s="130" t="s">
        <v>3986</v>
      </c>
      <c r="F750" s="130" t="s">
        <v>4094</v>
      </c>
      <c r="G750" t="s">
        <v>12259</v>
      </c>
      <c r="H750" s="130" t="s">
        <v>4080</v>
      </c>
      <c r="I750" s="130" t="s">
        <v>3982</v>
      </c>
      <c r="J750" s="130" t="s">
        <v>4007</v>
      </c>
      <c r="K750" s="130" t="s">
        <v>3918</v>
      </c>
      <c r="L750" s="130" t="s">
        <v>3986</v>
      </c>
      <c r="M750" s="130" t="s">
        <v>4177</v>
      </c>
      <c r="P750" s="113" t="s">
        <v>3874</v>
      </c>
      <c r="Q750" s="130" t="s">
        <v>9262</v>
      </c>
      <c r="R750" s="113" t="s">
        <v>3918</v>
      </c>
      <c r="S750" s="130" t="s">
        <v>9277</v>
      </c>
    </row>
    <row r="751" spans="1:19">
      <c r="A751" s="130" t="s">
        <v>4080</v>
      </c>
      <c r="B751" s="130" t="s">
        <v>3982</v>
      </c>
      <c r="C751" s="130" t="s">
        <v>4007</v>
      </c>
      <c r="D751" s="130" t="s">
        <v>3984</v>
      </c>
      <c r="E751" s="130" t="s">
        <v>3988</v>
      </c>
      <c r="F751" s="130" t="s">
        <v>4095</v>
      </c>
      <c r="G751" t="s">
        <v>12259</v>
      </c>
      <c r="H751" s="130" t="s">
        <v>4080</v>
      </c>
      <c r="I751" s="130" t="s">
        <v>3982</v>
      </c>
      <c r="J751" s="130" t="s">
        <v>4007</v>
      </c>
      <c r="K751" s="130" t="s">
        <v>3918</v>
      </c>
      <c r="L751" s="130" t="s">
        <v>3988</v>
      </c>
      <c r="M751" s="130" t="s">
        <v>4178</v>
      </c>
      <c r="P751" s="113" t="s">
        <v>3874</v>
      </c>
      <c r="Q751" s="130" t="s">
        <v>9265</v>
      </c>
      <c r="R751" s="113" t="s">
        <v>3918</v>
      </c>
      <c r="S751" s="130" t="s">
        <v>9280</v>
      </c>
    </row>
    <row r="752" spans="1:19">
      <c r="A752" s="130" t="s">
        <v>4080</v>
      </c>
      <c r="B752" s="130" t="s">
        <v>3982</v>
      </c>
      <c r="C752" s="130" t="s">
        <v>4007</v>
      </c>
      <c r="D752" s="130" t="s">
        <v>3984</v>
      </c>
      <c r="E752" s="130" t="s">
        <v>3990</v>
      </c>
      <c r="F752" s="130" t="s">
        <v>4095</v>
      </c>
      <c r="G752" t="s">
        <v>12259</v>
      </c>
      <c r="H752" s="130" t="s">
        <v>4080</v>
      </c>
      <c r="I752" s="130" t="s">
        <v>3982</v>
      </c>
      <c r="J752" s="130" t="s">
        <v>4007</v>
      </c>
      <c r="K752" s="130" t="s">
        <v>3918</v>
      </c>
      <c r="L752" s="130" t="s">
        <v>3990</v>
      </c>
      <c r="M752" s="130" t="s">
        <v>4178</v>
      </c>
      <c r="P752" s="113" t="s">
        <v>3874</v>
      </c>
      <c r="Q752" s="130" t="s">
        <v>9268</v>
      </c>
      <c r="R752" s="113" t="s">
        <v>3918</v>
      </c>
      <c r="S752" s="130" t="s">
        <v>9283</v>
      </c>
    </row>
    <row r="753" spans="1:19">
      <c r="A753" s="130" t="s">
        <v>4080</v>
      </c>
      <c r="B753" s="130" t="s">
        <v>3982</v>
      </c>
      <c r="C753" s="130" t="s">
        <v>4007</v>
      </c>
      <c r="D753" s="130" t="s">
        <v>2571</v>
      </c>
      <c r="E753" s="130" t="s">
        <v>2556</v>
      </c>
      <c r="F753" s="130" t="s">
        <v>4096</v>
      </c>
      <c r="G753" t="s">
        <v>12259</v>
      </c>
      <c r="H753" s="130" t="s">
        <v>4080</v>
      </c>
      <c r="I753" s="130" t="s">
        <v>3982</v>
      </c>
      <c r="J753" s="130" t="s">
        <v>4007</v>
      </c>
      <c r="K753" s="130" t="s">
        <v>3947</v>
      </c>
      <c r="L753" s="130" t="s">
        <v>2556</v>
      </c>
      <c r="M753" s="130" t="s">
        <v>4179</v>
      </c>
      <c r="P753" s="113" t="s">
        <v>3874</v>
      </c>
      <c r="Q753" s="130" t="s">
        <v>9271</v>
      </c>
      <c r="R753" s="113" t="s">
        <v>3918</v>
      </c>
      <c r="S753" s="130" t="s">
        <v>9286</v>
      </c>
    </row>
    <row r="754" spans="1:19">
      <c r="A754" s="130" t="s">
        <v>4080</v>
      </c>
      <c r="B754" s="130" t="s">
        <v>3982</v>
      </c>
      <c r="C754" s="130" t="s">
        <v>4007</v>
      </c>
      <c r="D754" s="130" t="s">
        <v>2571</v>
      </c>
      <c r="E754" s="130" t="s">
        <v>3986</v>
      </c>
      <c r="F754" s="130" t="s">
        <v>4096</v>
      </c>
      <c r="G754" t="s">
        <v>12259</v>
      </c>
      <c r="H754" s="130" t="s">
        <v>4080</v>
      </c>
      <c r="I754" s="130" t="s">
        <v>3982</v>
      </c>
      <c r="J754" s="130" t="s">
        <v>4007</v>
      </c>
      <c r="K754" s="130" t="s">
        <v>3947</v>
      </c>
      <c r="L754" s="130" t="s">
        <v>3986</v>
      </c>
      <c r="M754" s="130" t="s">
        <v>4179</v>
      </c>
      <c r="P754" s="113" t="s">
        <v>3874</v>
      </c>
      <c r="Q754" s="130" t="s">
        <v>9273</v>
      </c>
      <c r="R754" s="113" t="s">
        <v>3918</v>
      </c>
      <c r="S754" s="130" t="s">
        <v>9289</v>
      </c>
    </row>
    <row r="755" spans="1:19">
      <c r="A755" s="130" t="s">
        <v>4080</v>
      </c>
      <c r="B755" s="130" t="s">
        <v>3982</v>
      </c>
      <c r="C755" s="130" t="s">
        <v>4007</v>
      </c>
      <c r="D755" s="130" t="s">
        <v>2571</v>
      </c>
      <c r="E755" s="130" t="s">
        <v>3988</v>
      </c>
      <c r="F755" s="130" t="s">
        <v>4097</v>
      </c>
      <c r="G755" t="s">
        <v>12259</v>
      </c>
      <c r="H755" s="130" t="s">
        <v>4080</v>
      </c>
      <c r="I755" s="130" t="s">
        <v>3982</v>
      </c>
      <c r="J755" s="130" t="s">
        <v>4007</v>
      </c>
      <c r="K755" s="130" t="s">
        <v>3947</v>
      </c>
      <c r="L755" s="130" t="s">
        <v>3988</v>
      </c>
      <c r="M755" s="130" t="s">
        <v>4070</v>
      </c>
      <c r="P755" s="113" t="s">
        <v>3874</v>
      </c>
      <c r="Q755" s="130" t="s">
        <v>9276</v>
      </c>
      <c r="R755" s="113" t="s">
        <v>3918</v>
      </c>
      <c r="S755" s="130" t="s">
        <v>9292</v>
      </c>
    </row>
    <row r="756" spans="1:19">
      <c r="A756" s="130" t="s">
        <v>4080</v>
      </c>
      <c r="B756" s="130" t="s">
        <v>3982</v>
      </c>
      <c r="C756" s="130" t="s">
        <v>4007</v>
      </c>
      <c r="D756" s="130" t="s">
        <v>2571</v>
      </c>
      <c r="E756" s="130" t="s">
        <v>3990</v>
      </c>
      <c r="F756" s="130" t="s">
        <v>4097</v>
      </c>
      <c r="G756" t="s">
        <v>12259</v>
      </c>
      <c r="H756" s="130" t="s">
        <v>4080</v>
      </c>
      <c r="I756" s="130" t="s">
        <v>3982</v>
      </c>
      <c r="J756" s="130" t="s">
        <v>4007</v>
      </c>
      <c r="K756" s="130" t="s">
        <v>3947</v>
      </c>
      <c r="L756" s="130" t="s">
        <v>3990</v>
      </c>
      <c r="M756" s="130" t="s">
        <v>4070</v>
      </c>
      <c r="P756" s="113" t="s">
        <v>3874</v>
      </c>
      <c r="Q756" s="130" t="s">
        <v>9279</v>
      </c>
      <c r="R756" s="113" t="s">
        <v>3918</v>
      </c>
      <c r="S756" s="130" t="s">
        <v>9295</v>
      </c>
    </row>
    <row r="757" spans="1:19">
      <c r="A757" s="130" t="s">
        <v>4080</v>
      </c>
      <c r="B757" s="130" t="s">
        <v>3982</v>
      </c>
      <c r="C757" s="130" t="s">
        <v>4007</v>
      </c>
      <c r="D757" s="130" t="s">
        <v>2571</v>
      </c>
      <c r="E757" s="130" t="s">
        <v>2734</v>
      </c>
      <c r="F757" s="130" t="s">
        <v>4098</v>
      </c>
      <c r="G757" t="s">
        <v>12259</v>
      </c>
      <c r="H757" s="130" t="s">
        <v>4080</v>
      </c>
      <c r="I757" s="130" t="s">
        <v>3982</v>
      </c>
      <c r="J757" s="130" t="s">
        <v>4007</v>
      </c>
      <c r="K757" s="130" t="s">
        <v>3947</v>
      </c>
      <c r="L757" s="130" t="s">
        <v>2734</v>
      </c>
      <c r="M757" s="130" t="s">
        <v>4014</v>
      </c>
      <c r="P757" s="113" t="s">
        <v>3874</v>
      </c>
      <c r="Q757" s="130" t="s">
        <v>9282</v>
      </c>
      <c r="R757" s="113" t="s">
        <v>3918</v>
      </c>
      <c r="S757" s="130" t="s">
        <v>9298</v>
      </c>
    </row>
    <row r="758" spans="1:19">
      <c r="A758" s="130" t="s">
        <v>4080</v>
      </c>
      <c r="B758" s="130" t="s">
        <v>3982</v>
      </c>
      <c r="C758" s="130" t="s">
        <v>4013</v>
      </c>
      <c r="D758" s="130" t="s">
        <v>3984</v>
      </c>
      <c r="E758" s="130" t="s">
        <v>2556</v>
      </c>
      <c r="F758" s="130" t="s">
        <v>4064</v>
      </c>
      <c r="G758" t="s">
        <v>12259</v>
      </c>
      <c r="H758" s="130" t="s">
        <v>4080</v>
      </c>
      <c r="I758" s="130" t="s">
        <v>3982</v>
      </c>
      <c r="J758" s="130" t="s">
        <v>4013</v>
      </c>
      <c r="K758" s="130" t="s">
        <v>3918</v>
      </c>
      <c r="L758" s="130" t="s">
        <v>2556</v>
      </c>
      <c r="M758" s="130" t="s">
        <v>4162</v>
      </c>
      <c r="P758" s="113" t="s">
        <v>3874</v>
      </c>
      <c r="Q758" s="130" t="s">
        <v>9285</v>
      </c>
      <c r="R758" s="113" t="s">
        <v>3918</v>
      </c>
      <c r="S758" s="130" t="s">
        <v>9301</v>
      </c>
    </row>
    <row r="759" spans="1:19">
      <c r="A759" s="130" t="s">
        <v>4080</v>
      </c>
      <c r="B759" s="130" t="s">
        <v>3982</v>
      </c>
      <c r="C759" s="130" t="s">
        <v>4013</v>
      </c>
      <c r="D759" s="130" t="s">
        <v>3984</v>
      </c>
      <c r="E759" s="130" t="s">
        <v>3986</v>
      </c>
      <c r="F759" s="130" t="s">
        <v>4098</v>
      </c>
      <c r="G759" t="s">
        <v>12259</v>
      </c>
      <c r="H759" s="130" t="s">
        <v>4080</v>
      </c>
      <c r="I759" s="130" t="s">
        <v>3982</v>
      </c>
      <c r="J759" s="130" t="s">
        <v>4013</v>
      </c>
      <c r="K759" s="130" t="s">
        <v>3918</v>
      </c>
      <c r="L759" s="130" t="s">
        <v>3986</v>
      </c>
      <c r="M759" s="130" t="s">
        <v>4014</v>
      </c>
      <c r="P759" s="113" t="s">
        <v>3874</v>
      </c>
      <c r="Q759" s="130" t="s">
        <v>9288</v>
      </c>
      <c r="R759" s="113" t="s">
        <v>3918</v>
      </c>
      <c r="S759" s="130" t="s">
        <v>9304</v>
      </c>
    </row>
    <row r="760" spans="1:19">
      <c r="A760" s="130" t="s">
        <v>4080</v>
      </c>
      <c r="B760" s="130" t="s">
        <v>3982</v>
      </c>
      <c r="C760" s="130" t="s">
        <v>4013</v>
      </c>
      <c r="D760" s="130" t="s">
        <v>3984</v>
      </c>
      <c r="E760" s="130" t="s">
        <v>3988</v>
      </c>
      <c r="F760" s="130" t="s">
        <v>4099</v>
      </c>
      <c r="G760" t="s">
        <v>12259</v>
      </c>
      <c r="H760" s="130" t="s">
        <v>4080</v>
      </c>
      <c r="I760" s="130" t="s">
        <v>3982</v>
      </c>
      <c r="J760" s="130" t="s">
        <v>4013</v>
      </c>
      <c r="K760" s="130" t="s">
        <v>3918</v>
      </c>
      <c r="L760" s="130" t="s">
        <v>3988</v>
      </c>
      <c r="M760" s="130" t="s">
        <v>4180</v>
      </c>
      <c r="P760" s="113" t="s">
        <v>3874</v>
      </c>
      <c r="Q760" s="130" t="s">
        <v>9291</v>
      </c>
      <c r="R760" s="113" t="s">
        <v>3918</v>
      </c>
      <c r="S760" s="130" t="s">
        <v>9307</v>
      </c>
    </row>
    <row r="761" spans="1:19">
      <c r="A761" s="130" t="s">
        <v>4080</v>
      </c>
      <c r="B761" s="130" t="s">
        <v>3982</v>
      </c>
      <c r="C761" s="130" t="s">
        <v>4013</v>
      </c>
      <c r="D761" s="130" t="s">
        <v>3984</v>
      </c>
      <c r="E761" s="130" t="s">
        <v>3990</v>
      </c>
      <c r="F761" s="130" t="s">
        <v>4099</v>
      </c>
      <c r="G761" t="s">
        <v>12259</v>
      </c>
      <c r="H761" s="130" t="s">
        <v>4080</v>
      </c>
      <c r="I761" s="130" t="s">
        <v>3982</v>
      </c>
      <c r="J761" s="130" t="s">
        <v>4013</v>
      </c>
      <c r="K761" s="130" t="s">
        <v>3918</v>
      </c>
      <c r="L761" s="130" t="s">
        <v>3990</v>
      </c>
      <c r="M761" s="130" t="s">
        <v>4180</v>
      </c>
      <c r="P761" s="113" t="s">
        <v>3874</v>
      </c>
      <c r="Q761" s="130" t="s">
        <v>9294</v>
      </c>
      <c r="R761" s="113" t="s">
        <v>3918</v>
      </c>
      <c r="S761" s="130" t="s">
        <v>9310</v>
      </c>
    </row>
    <row r="762" spans="1:19">
      <c r="A762" s="130" t="s">
        <v>4080</v>
      </c>
      <c r="B762" s="130" t="s">
        <v>3982</v>
      </c>
      <c r="C762" s="130" t="s">
        <v>4013</v>
      </c>
      <c r="D762" s="130" t="s">
        <v>2571</v>
      </c>
      <c r="E762" s="130" t="s">
        <v>2556</v>
      </c>
      <c r="F762" s="130" t="s">
        <v>4080</v>
      </c>
      <c r="G762" t="s">
        <v>12259</v>
      </c>
      <c r="H762" s="130" t="s">
        <v>4080</v>
      </c>
      <c r="I762" s="130" t="s">
        <v>3982</v>
      </c>
      <c r="J762" s="130" t="s">
        <v>4013</v>
      </c>
      <c r="K762" s="130" t="s">
        <v>3947</v>
      </c>
      <c r="L762" s="130" t="s">
        <v>2556</v>
      </c>
      <c r="M762" s="130" t="s">
        <v>4034</v>
      </c>
      <c r="P762" s="113" t="s">
        <v>3874</v>
      </c>
      <c r="Q762" s="130" t="s">
        <v>9297</v>
      </c>
      <c r="R762" s="113" t="s">
        <v>3918</v>
      </c>
      <c r="S762" s="130" t="s">
        <v>9313</v>
      </c>
    </row>
    <row r="763" spans="1:19">
      <c r="A763" s="130" t="s">
        <v>4080</v>
      </c>
      <c r="B763" s="130" t="s">
        <v>3982</v>
      </c>
      <c r="C763" s="130" t="s">
        <v>4013</v>
      </c>
      <c r="D763" s="130" t="s">
        <v>2571</v>
      </c>
      <c r="E763" s="130" t="s">
        <v>3986</v>
      </c>
      <c r="F763" s="130" t="s">
        <v>4080</v>
      </c>
      <c r="G763" t="s">
        <v>12259</v>
      </c>
      <c r="H763" s="130" t="s">
        <v>4080</v>
      </c>
      <c r="I763" s="130" t="s">
        <v>3982</v>
      </c>
      <c r="J763" s="130" t="s">
        <v>4013</v>
      </c>
      <c r="K763" s="130" t="s">
        <v>3947</v>
      </c>
      <c r="L763" s="130" t="s">
        <v>3986</v>
      </c>
      <c r="M763" s="130" t="s">
        <v>4034</v>
      </c>
      <c r="P763" s="113" t="s">
        <v>3874</v>
      </c>
      <c r="Q763" s="130" t="s">
        <v>9300</v>
      </c>
      <c r="R763" s="113" t="s">
        <v>3918</v>
      </c>
      <c r="S763" s="130" t="s">
        <v>9315</v>
      </c>
    </row>
    <row r="764" spans="1:19">
      <c r="A764" s="130" t="s">
        <v>4080</v>
      </c>
      <c r="B764" s="130" t="s">
        <v>3982</v>
      </c>
      <c r="C764" s="130" t="s">
        <v>4013</v>
      </c>
      <c r="D764" s="130" t="s">
        <v>2571</v>
      </c>
      <c r="E764" s="130" t="s">
        <v>3988</v>
      </c>
      <c r="F764" s="130" t="s">
        <v>4034</v>
      </c>
      <c r="G764" t="s">
        <v>12259</v>
      </c>
      <c r="H764" s="130" t="s">
        <v>4080</v>
      </c>
      <c r="I764" s="130" t="s">
        <v>3982</v>
      </c>
      <c r="J764" s="130" t="s">
        <v>4013</v>
      </c>
      <c r="K764" s="130" t="s">
        <v>3947</v>
      </c>
      <c r="L764" s="130" t="s">
        <v>3988</v>
      </c>
      <c r="M764" s="130" t="s">
        <v>4140</v>
      </c>
      <c r="P764" s="113" t="s">
        <v>3874</v>
      </c>
      <c r="Q764" s="130" t="s">
        <v>9303</v>
      </c>
      <c r="R764" s="113" t="s">
        <v>3918</v>
      </c>
      <c r="S764" s="130" t="s">
        <v>9318</v>
      </c>
    </row>
    <row r="765" spans="1:19">
      <c r="A765" s="130" t="s">
        <v>4080</v>
      </c>
      <c r="B765" s="130" t="s">
        <v>3982</v>
      </c>
      <c r="C765" s="130" t="s">
        <v>4013</v>
      </c>
      <c r="D765" s="130" t="s">
        <v>2571</v>
      </c>
      <c r="E765" s="130" t="s">
        <v>3990</v>
      </c>
      <c r="F765" s="130" t="s">
        <v>4034</v>
      </c>
      <c r="G765" t="s">
        <v>12259</v>
      </c>
      <c r="H765" s="130" t="s">
        <v>4080</v>
      </c>
      <c r="I765" s="130" t="s">
        <v>3982</v>
      </c>
      <c r="J765" s="130" t="s">
        <v>4013</v>
      </c>
      <c r="K765" s="130" t="s">
        <v>3947</v>
      </c>
      <c r="L765" s="130" t="s">
        <v>3990</v>
      </c>
      <c r="M765" s="130" t="s">
        <v>4140</v>
      </c>
      <c r="P765" s="113" t="s">
        <v>3874</v>
      </c>
      <c r="Q765" s="130" t="s">
        <v>9306</v>
      </c>
      <c r="R765" s="113" t="s">
        <v>3918</v>
      </c>
      <c r="S765" s="130" t="s">
        <v>9321</v>
      </c>
    </row>
    <row r="766" spans="1:19">
      <c r="A766" s="130" t="s">
        <v>4080</v>
      </c>
      <c r="B766" s="130" t="s">
        <v>3982</v>
      </c>
      <c r="C766" s="130" t="s">
        <v>4013</v>
      </c>
      <c r="D766" s="130" t="s">
        <v>2571</v>
      </c>
      <c r="E766" s="130" t="s">
        <v>2734</v>
      </c>
      <c r="F766" s="130" t="s">
        <v>4100</v>
      </c>
      <c r="G766" t="s">
        <v>12259</v>
      </c>
      <c r="H766" s="130" t="s">
        <v>4080</v>
      </c>
      <c r="I766" s="130" t="s">
        <v>3982</v>
      </c>
      <c r="J766" s="130" t="s">
        <v>4013</v>
      </c>
      <c r="K766" s="130" t="s">
        <v>3947</v>
      </c>
      <c r="L766" s="130" t="s">
        <v>2734</v>
      </c>
      <c r="M766" s="130" t="s">
        <v>4181</v>
      </c>
      <c r="P766" s="113" t="s">
        <v>3874</v>
      </c>
      <c r="Q766" s="130" t="s">
        <v>9309</v>
      </c>
      <c r="R766" s="113" t="s">
        <v>3918</v>
      </c>
      <c r="S766" s="130" t="s">
        <v>9324</v>
      </c>
    </row>
    <row r="767" spans="1:19">
      <c r="A767" s="130" t="s">
        <v>4080</v>
      </c>
      <c r="B767" s="130" t="s">
        <v>3887</v>
      </c>
      <c r="C767" s="130" t="s">
        <v>3983</v>
      </c>
      <c r="D767" s="130" t="s">
        <v>3984</v>
      </c>
      <c r="E767" s="130" t="s">
        <v>2556</v>
      </c>
      <c r="F767" s="130" t="s">
        <v>4005</v>
      </c>
      <c r="G767" t="s">
        <v>12259</v>
      </c>
      <c r="H767" s="130" t="s">
        <v>4080</v>
      </c>
      <c r="I767" s="130" t="s">
        <v>3887</v>
      </c>
      <c r="J767" s="130" t="s">
        <v>3983</v>
      </c>
      <c r="K767" s="130" t="s">
        <v>3918</v>
      </c>
      <c r="L767" s="130" t="s">
        <v>2556</v>
      </c>
      <c r="M767" s="130" t="s">
        <v>4092</v>
      </c>
      <c r="P767" s="113" t="s">
        <v>3874</v>
      </c>
      <c r="Q767" s="130" t="s">
        <v>9312</v>
      </c>
      <c r="R767" s="113" t="s">
        <v>3918</v>
      </c>
      <c r="S767" s="130" t="s">
        <v>9327</v>
      </c>
    </row>
    <row r="768" spans="1:19">
      <c r="A768" s="130" t="s">
        <v>4080</v>
      </c>
      <c r="B768" s="130" t="s">
        <v>3887</v>
      </c>
      <c r="C768" s="130" t="s">
        <v>3983</v>
      </c>
      <c r="D768" s="130" t="s">
        <v>3984</v>
      </c>
      <c r="E768" s="130" t="s">
        <v>3986</v>
      </c>
      <c r="F768" s="130" t="s">
        <v>4066</v>
      </c>
      <c r="G768" t="s">
        <v>12259</v>
      </c>
      <c r="H768" s="130" t="s">
        <v>4080</v>
      </c>
      <c r="I768" s="130" t="s">
        <v>3887</v>
      </c>
      <c r="J768" s="130" t="s">
        <v>3983</v>
      </c>
      <c r="K768" s="130" t="s">
        <v>3918</v>
      </c>
      <c r="L768" s="130" t="s">
        <v>3986</v>
      </c>
      <c r="M768" s="130" t="s">
        <v>4059</v>
      </c>
      <c r="P768" s="113" t="s">
        <v>3874</v>
      </c>
      <c r="Q768" s="130" t="s">
        <v>3706</v>
      </c>
      <c r="R768" s="113" t="s">
        <v>3918</v>
      </c>
      <c r="S768" s="130" t="s">
        <v>9330</v>
      </c>
    </row>
    <row r="769" spans="1:19">
      <c r="A769" s="130" t="s">
        <v>4080</v>
      </c>
      <c r="B769" s="130" t="s">
        <v>3887</v>
      </c>
      <c r="C769" s="130" t="s">
        <v>3983</v>
      </c>
      <c r="D769" s="130" t="s">
        <v>3984</v>
      </c>
      <c r="E769" s="130" t="s">
        <v>3988</v>
      </c>
      <c r="F769" s="130" t="s">
        <v>4067</v>
      </c>
      <c r="G769" t="s">
        <v>12259</v>
      </c>
      <c r="H769" s="130" t="s">
        <v>4080</v>
      </c>
      <c r="I769" s="130" t="s">
        <v>3887</v>
      </c>
      <c r="J769" s="130" t="s">
        <v>3983</v>
      </c>
      <c r="K769" s="130" t="s">
        <v>3918</v>
      </c>
      <c r="L769" s="130" t="s">
        <v>3988</v>
      </c>
      <c r="M769" s="130" t="s">
        <v>4163</v>
      </c>
      <c r="P769" s="113" t="s">
        <v>3874</v>
      </c>
      <c r="Q769" s="130" t="s">
        <v>9317</v>
      </c>
      <c r="R769" s="113" t="s">
        <v>3918</v>
      </c>
      <c r="S769" s="130" t="s">
        <v>9333</v>
      </c>
    </row>
    <row r="770" spans="1:19">
      <c r="A770" s="130" t="s">
        <v>4080</v>
      </c>
      <c r="B770" s="130" t="s">
        <v>3887</v>
      </c>
      <c r="C770" s="130" t="s">
        <v>3983</v>
      </c>
      <c r="D770" s="130" t="s">
        <v>3984</v>
      </c>
      <c r="E770" s="130" t="s">
        <v>3990</v>
      </c>
      <c r="F770" s="130" t="s">
        <v>4067</v>
      </c>
      <c r="G770" t="s">
        <v>12259</v>
      </c>
      <c r="H770" s="130" t="s">
        <v>4080</v>
      </c>
      <c r="I770" s="130" t="s">
        <v>3887</v>
      </c>
      <c r="J770" s="130" t="s">
        <v>3983</v>
      </c>
      <c r="K770" s="130" t="s">
        <v>3918</v>
      </c>
      <c r="L770" s="130" t="s">
        <v>3990</v>
      </c>
      <c r="M770" s="130" t="s">
        <v>4163</v>
      </c>
      <c r="P770" s="113" t="s">
        <v>3874</v>
      </c>
      <c r="Q770" s="130" t="s">
        <v>9320</v>
      </c>
      <c r="R770" s="113" t="s">
        <v>3918</v>
      </c>
      <c r="S770" s="130" t="s">
        <v>9336</v>
      </c>
    </row>
    <row r="771" spans="1:19">
      <c r="A771" s="130" t="s">
        <v>4080</v>
      </c>
      <c r="B771" s="130" t="s">
        <v>3887</v>
      </c>
      <c r="C771" s="130" t="s">
        <v>3983</v>
      </c>
      <c r="D771" s="130" t="s">
        <v>2571</v>
      </c>
      <c r="E771" s="130" t="s">
        <v>2556</v>
      </c>
      <c r="F771" s="130" t="s">
        <v>4101</v>
      </c>
      <c r="G771" t="s">
        <v>12259</v>
      </c>
      <c r="H771" s="130" t="s">
        <v>4080</v>
      </c>
      <c r="I771" s="130" t="s">
        <v>3887</v>
      </c>
      <c r="J771" s="130" t="s">
        <v>3983</v>
      </c>
      <c r="K771" s="130" t="s">
        <v>3947</v>
      </c>
      <c r="L771" s="130" t="s">
        <v>2556</v>
      </c>
      <c r="M771" s="130" t="s">
        <v>4024</v>
      </c>
      <c r="P771" s="113" t="s">
        <v>3874</v>
      </c>
      <c r="Q771" s="130" t="s">
        <v>9323</v>
      </c>
      <c r="R771" s="113" t="s">
        <v>3918</v>
      </c>
      <c r="S771" s="130" t="s">
        <v>9339</v>
      </c>
    </row>
    <row r="772" spans="1:19">
      <c r="A772" s="130" t="s">
        <v>4080</v>
      </c>
      <c r="B772" s="130" t="s">
        <v>3887</v>
      </c>
      <c r="C772" s="130" t="s">
        <v>3983</v>
      </c>
      <c r="D772" s="130" t="s">
        <v>2571</v>
      </c>
      <c r="E772" s="130" t="s">
        <v>3986</v>
      </c>
      <c r="F772" s="130" t="s">
        <v>4101</v>
      </c>
      <c r="G772" t="s">
        <v>12259</v>
      </c>
      <c r="H772" s="130" t="s">
        <v>4080</v>
      </c>
      <c r="I772" s="130" t="s">
        <v>3887</v>
      </c>
      <c r="J772" s="130" t="s">
        <v>3983</v>
      </c>
      <c r="K772" s="130" t="s">
        <v>3947</v>
      </c>
      <c r="L772" s="130" t="s">
        <v>3986</v>
      </c>
      <c r="M772" s="130" t="s">
        <v>4024</v>
      </c>
      <c r="P772" s="113" t="s">
        <v>3874</v>
      </c>
      <c r="Q772" s="130" t="s">
        <v>9326</v>
      </c>
      <c r="R772" s="113" t="s">
        <v>3918</v>
      </c>
      <c r="S772" s="130" t="s">
        <v>9342</v>
      </c>
    </row>
    <row r="773" spans="1:19">
      <c r="A773" s="130" t="s">
        <v>4080</v>
      </c>
      <c r="B773" s="130" t="s">
        <v>3887</v>
      </c>
      <c r="C773" s="130" t="s">
        <v>3983</v>
      </c>
      <c r="D773" s="130" t="s">
        <v>2571</v>
      </c>
      <c r="E773" s="130" t="s">
        <v>3988</v>
      </c>
      <c r="F773" s="130" t="s">
        <v>4102</v>
      </c>
      <c r="G773" t="s">
        <v>12259</v>
      </c>
      <c r="H773" s="130" t="s">
        <v>4080</v>
      </c>
      <c r="I773" s="130" t="s">
        <v>3887</v>
      </c>
      <c r="J773" s="130" t="s">
        <v>3983</v>
      </c>
      <c r="K773" s="130" t="s">
        <v>3947</v>
      </c>
      <c r="L773" s="130" t="s">
        <v>3988</v>
      </c>
      <c r="M773" s="130" t="s">
        <v>4182</v>
      </c>
      <c r="P773" s="113" t="s">
        <v>3874</v>
      </c>
      <c r="Q773" s="130" t="s">
        <v>9329</v>
      </c>
      <c r="R773" s="113" t="s">
        <v>3918</v>
      </c>
      <c r="S773" s="130" t="s">
        <v>9345</v>
      </c>
    </row>
    <row r="774" spans="1:19">
      <c r="A774" s="130" t="s">
        <v>4080</v>
      </c>
      <c r="B774" s="130" t="s">
        <v>3887</v>
      </c>
      <c r="C774" s="130" t="s">
        <v>3983</v>
      </c>
      <c r="D774" s="130" t="s">
        <v>2571</v>
      </c>
      <c r="E774" s="130" t="s">
        <v>3990</v>
      </c>
      <c r="F774" s="130" t="s">
        <v>4102</v>
      </c>
      <c r="G774" t="s">
        <v>12259</v>
      </c>
      <c r="H774" s="130" t="s">
        <v>4080</v>
      </c>
      <c r="I774" s="130" t="s">
        <v>3887</v>
      </c>
      <c r="J774" s="130" t="s">
        <v>3983</v>
      </c>
      <c r="K774" s="130" t="s">
        <v>3947</v>
      </c>
      <c r="L774" s="130" t="s">
        <v>3990</v>
      </c>
      <c r="M774" s="130" t="s">
        <v>4182</v>
      </c>
      <c r="P774" s="113" t="s">
        <v>3874</v>
      </c>
      <c r="Q774" s="130" t="s">
        <v>9332</v>
      </c>
      <c r="R774" s="113" t="s">
        <v>3918</v>
      </c>
      <c r="S774" s="130" t="s">
        <v>9348</v>
      </c>
    </row>
    <row r="775" spans="1:19">
      <c r="A775" s="130" t="s">
        <v>4080</v>
      </c>
      <c r="B775" s="130" t="s">
        <v>3887</v>
      </c>
      <c r="C775" s="130" t="s">
        <v>3983</v>
      </c>
      <c r="D775" s="130" t="s">
        <v>2571</v>
      </c>
      <c r="E775" s="130" t="s">
        <v>2734</v>
      </c>
      <c r="F775" s="130" t="s">
        <v>4043</v>
      </c>
      <c r="G775" t="s">
        <v>12259</v>
      </c>
      <c r="H775" s="130" t="s">
        <v>4080</v>
      </c>
      <c r="I775" s="130" t="s">
        <v>3887</v>
      </c>
      <c r="J775" s="130" t="s">
        <v>3983</v>
      </c>
      <c r="K775" s="130" t="s">
        <v>3947</v>
      </c>
      <c r="L775" s="130" t="s">
        <v>2734</v>
      </c>
      <c r="M775" s="130" t="s">
        <v>4030</v>
      </c>
      <c r="P775" s="113" t="s">
        <v>3874</v>
      </c>
      <c r="Q775" s="130" t="s">
        <v>9335</v>
      </c>
      <c r="R775" s="113" t="s">
        <v>3918</v>
      </c>
      <c r="S775" s="130" t="s">
        <v>9351</v>
      </c>
    </row>
    <row r="776" spans="1:19">
      <c r="A776" s="130" t="s">
        <v>4080</v>
      </c>
      <c r="B776" s="130" t="s">
        <v>3887</v>
      </c>
      <c r="C776" s="130" t="s">
        <v>3994</v>
      </c>
      <c r="D776" s="130" t="s">
        <v>3984</v>
      </c>
      <c r="E776" s="130" t="s">
        <v>2556</v>
      </c>
      <c r="F776" s="130" t="s">
        <v>4006</v>
      </c>
      <c r="G776" t="s">
        <v>12259</v>
      </c>
      <c r="H776" s="130" t="s">
        <v>4080</v>
      </c>
      <c r="I776" s="130" t="s">
        <v>3887</v>
      </c>
      <c r="J776" s="130" t="s">
        <v>3994</v>
      </c>
      <c r="K776" s="130" t="s">
        <v>3918</v>
      </c>
      <c r="L776" s="130" t="s">
        <v>2556</v>
      </c>
      <c r="M776" s="130" t="s">
        <v>4122</v>
      </c>
      <c r="P776" s="113" t="s">
        <v>3874</v>
      </c>
      <c r="Q776" s="130" t="s">
        <v>9338</v>
      </c>
      <c r="R776" s="113" t="s">
        <v>3918</v>
      </c>
      <c r="S776" s="130" t="s">
        <v>9354</v>
      </c>
    </row>
    <row r="777" spans="1:19">
      <c r="A777" s="130" t="s">
        <v>4080</v>
      </c>
      <c r="B777" s="130" t="s">
        <v>3887</v>
      </c>
      <c r="C777" s="130" t="s">
        <v>3994</v>
      </c>
      <c r="D777" s="130" t="s">
        <v>3984</v>
      </c>
      <c r="E777" s="130" t="s">
        <v>3986</v>
      </c>
      <c r="F777" s="130" t="s">
        <v>4070</v>
      </c>
      <c r="G777" t="s">
        <v>12259</v>
      </c>
      <c r="H777" s="130" t="s">
        <v>4080</v>
      </c>
      <c r="I777" s="130" t="s">
        <v>3887</v>
      </c>
      <c r="J777" s="130" t="s">
        <v>3994</v>
      </c>
      <c r="K777" s="130" t="s">
        <v>3918</v>
      </c>
      <c r="L777" s="130" t="s">
        <v>3986</v>
      </c>
      <c r="M777" s="130" t="s">
        <v>4164</v>
      </c>
      <c r="P777" s="113" t="s">
        <v>3874</v>
      </c>
      <c r="Q777" s="130" t="s">
        <v>9341</v>
      </c>
      <c r="R777" s="113" t="s">
        <v>3918</v>
      </c>
      <c r="S777" s="130" t="s">
        <v>9357</v>
      </c>
    </row>
    <row r="778" spans="1:19">
      <c r="A778" s="130" t="s">
        <v>4080</v>
      </c>
      <c r="B778" s="130" t="s">
        <v>3887</v>
      </c>
      <c r="C778" s="130" t="s">
        <v>3994</v>
      </c>
      <c r="D778" s="130" t="s">
        <v>3984</v>
      </c>
      <c r="E778" s="130" t="s">
        <v>3988</v>
      </c>
      <c r="F778" s="130" t="s">
        <v>4015</v>
      </c>
      <c r="G778" t="s">
        <v>12259</v>
      </c>
      <c r="H778" s="130" t="s">
        <v>4080</v>
      </c>
      <c r="I778" s="130" t="s">
        <v>3887</v>
      </c>
      <c r="J778" s="130" t="s">
        <v>3994</v>
      </c>
      <c r="K778" s="130" t="s">
        <v>3918</v>
      </c>
      <c r="L778" s="130" t="s">
        <v>3988</v>
      </c>
      <c r="M778" s="130" t="s">
        <v>4128</v>
      </c>
      <c r="P778" s="113" t="s">
        <v>3874</v>
      </c>
      <c r="Q778" s="130" t="s">
        <v>9344</v>
      </c>
      <c r="R778" s="113" t="s">
        <v>3918</v>
      </c>
      <c r="S778" s="130" t="s">
        <v>9360</v>
      </c>
    </row>
    <row r="779" spans="1:19">
      <c r="A779" s="130" t="s">
        <v>4080</v>
      </c>
      <c r="B779" s="130" t="s">
        <v>3887</v>
      </c>
      <c r="C779" s="130" t="s">
        <v>3994</v>
      </c>
      <c r="D779" s="130" t="s">
        <v>3984</v>
      </c>
      <c r="E779" s="130" t="s">
        <v>3990</v>
      </c>
      <c r="F779" s="130" t="s">
        <v>4015</v>
      </c>
      <c r="G779" t="s">
        <v>12259</v>
      </c>
      <c r="H779" s="130" t="s">
        <v>4080</v>
      </c>
      <c r="I779" s="130" t="s">
        <v>3887</v>
      </c>
      <c r="J779" s="130" t="s">
        <v>3994</v>
      </c>
      <c r="K779" s="130" t="s">
        <v>3918</v>
      </c>
      <c r="L779" s="130" t="s">
        <v>3990</v>
      </c>
      <c r="M779" s="130" t="s">
        <v>4128</v>
      </c>
      <c r="P779" s="113" t="s">
        <v>3874</v>
      </c>
      <c r="Q779" s="130" t="s">
        <v>9347</v>
      </c>
      <c r="R779" s="113" t="s">
        <v>3918</v>
      </c>
      <c r="S779" s="130" t="s">
        <v>9363</v>
      </c>
    </row>
    <row r="780" spans="1:19">
      <c r="A780" s="130" t="s">
        <v>4080</v>
      </c>
      <c r="B780" s="130" t="s">
        <v>3887</v>
      </c>
      <c r="C780" s="130" t="s">
        <v>3994</v>
      </c>
      <c r="D780" s="130" t="s">
        <v>2571</v>
      </c>
      <c r="E780" s="130" t="s">
        <v>2556</v>
      </c>
      <c r="F780" s="130" t="s">
        <v>4078</v>
      </c>
      <c r="G780" t="s">
        <v>12259</v>
      </c>
      <c r="H780" s="130" t="s">
        <v>4080</v>
      </c>
      <c r="I780" s="130" t="s">
        <v>3887</v>
      </c>
      <c r="J780" s="130" t="s">
        <v>3994</v>
      </c>
      <c r="K780" s="130" t="s">
        <v>3947</v>
      </c>
      <c r="L780" s="130" t="s">
        <v>2556</v>
      </c>
      <c r="M780" s="130" t="s">
        <v>4043</v>
      </c>
      <c r="P780" s="113" t="s">
        <v>3874</v>
      </c>
      <c r="Q780" s="130" t="s">
        <v>9350</v>
      </c>
      <c r="R780" s="113" t="s">
        <v>3918</v>
      </c>
      <c r="S780" s="130" t="s">
        <v>9366</v>
      </c>
    </row>
    <row r="781" spans="1:19">
      <c r="A781" s="130" t="s">
        <v>4080</v>
      </c>
      <c r="B781" s="130" t="s">
        <v>3887</v>
      </c>
      <c r="C781" s="130" t="s">
        <v>3994</v>
      </c>
      <c r="D781" s="130" t="s">
        <v>2571</v>
      </c>
      <c r="E781" s="130" t="s">
        <v>3986</v>
      </c>
      <c r="F781" s="130" t="s">
        <v>4078</v>
      </c>
      <c r="G781" t="s">
        <v>12259</v>
      </c>
      <c r="H781" s="130" t="s">
        <v>4080</v>
      </c>
      <c r="I781" s="130" t="s">
        <v>3887</v>
      </c>
      <c r="J781" s="130" t="s">
        <v>3994</v>
      </c>
      <c r="K781" s="130" t="s">
        <v>3947</v>
      </c>
      <c r="L781" s="130" t="s">
        <v>3986</v>
      </c>
      <c r="M781" s="130" t="s">
        <v>4043</v>
      </c>
      <c r="P781" s="113" t="s">
        <v>3874</v>
      </c>
      <c r="Q781" s="130" t="s">
        <v>9353</v>
      </c>
      <c r="R781" s="113" t="s">
        <v>3918</v>
      </c>
      <c r="S781" s="130" t="s">
        <v>9369</v>
      </c>
    </row>
    <row r="782" spans="1:19">
      <c r="A782" s="130" t="s">
        <v>4080</v>
      </c>
      <c r="B782" s="130" t="s">
        <v>3887</v>
      </c>
      <c r="C782" s="130" t="s">
        <v>3994</v>
      </c>
      <c r="D782" s="130" t="s">
        <v>2571</v>
      </c>
      <c r="E782" s="130" t="s">
        <v>3988</v>
      </c>
      <c r="F782" s="130" t="s">
        <v>4103</v>
      </c>
      <c r="G782" t="s">
        <v>12259</v>
      </c>
      <c r="H782" s="130" t="s">
        <v>4080</v>
      </c>
      <c r="I782" s="130" t="s">
        <v>3887</v>
      </c>
      <c r="J782" s="130" t="s">
        <v>3994</v>
      </c>
      <c r="K782" s="130" t="s">
        <v>3947</v>
      </c>
      <c r="L782" s="130" t="s">
        <v>3988</v>
      </c>
      <c r="M782" s="130" t="s">
        <v>4183</v>
      </c>
      <c r="P782" s="113" t="s">
        <v>3874</v>
      </c>
      <c r="Q782" s="130" t="s">
        <v>9356</v>
      </c>
      <c r="R782" s="113" t="s">
        <v>3918</v>
      </c>
      <c r="S782" s="130" t="s">
        <v>9372</v>
      </c>
    </row>
    <row r="783" spans="1:19">
      <c r="A783" s="130" t="s">
        <v>4080</v>
      </c>
      <c r="B783" s="130" t="s">
        <v>3887</v>
      </c>
      <c r="C783" s="130" t="s">
        <v>3994</v>
      </c>
      <c r="D783" s="130" t="s">
        <v>2571</v>
      </c>
      <c r="E783" s="130" t="s">
        <v>3990</v>
      </c>
      <c r="F783" s="130" t="s">
        <v>4103</v>
      </c>
      <c r="G783" t="s">
        <v>12259</v>
      </c>
      <c r="H783" s="130" t="s">
        <v>4080</v>
      </c>
      <c r="I783" s="130" t="s">
        <v>3887</v>
      </c>
      <c r="J783" s="130" t="s">
        <v>3994</v>
      </c>
      <c r="K783" s="130" t="s">
        <v>3947</v>
      </c>
      <c r="L783" s="130" t="s">
        <v>3990</v>
      </c>
      <c r="M783" s="130" t="s">
        <v>4183</v>
      </c>
      <c r="P783" s="113" t="s">
        <v>3874</v>
      </c>
      <c r="Q783" s="130" t="s">
        <v>9359</v>
      </c>
      <c r="R783" s="113" t="s">
        <v>3918</v>
      </c>
      <c r="S783" s="130" t="s">
        <v>9374</v>
      </c>
    </row>
    <row r="784" spans="1:19">
      <c r="A784" s="130" t="s">
        <v>4080</v>
      </c>
      <c r="B784" s="130" t="s">
        <v>3887</v>
      </c>
      <c r="C784" s="130" t="s">
        <v>3994</v>
      </c>
      <c r="D784" s="130" t="s">
        <v>2571</v>
      </c>
      <c r="E784" s="130" t="s">
        <v>2734</v>
      </c>
      <c r="F784" s="130" t="s">
        <v>4104</v>
      </c>
      <c r="G784" t="s">
        <v>12259</v>
      </c>
      <c r="H784" s="130" t="s">
        <v>4080</v>
      </c>
      <c r="I784" s="130" t="s">
        <v>3887</v>
      </c>
      <c r="J784" s="130" t="s">
        <v>3994</v>
      </c>
      <c r="K784" s="130" t="s">
        <v>3947</v>
      </c>
      <c r="L784" s="130" t="s">
        <v>2734</v>
      </c>
      <c r="M784" s="130" t="s">
        <v>4035</v>
      </c>
      <c r="P784" s="113" t="s">
        <v>3874</v>
      </c>
      <c r="Q784" s="130" t="s">
        <v>9362</v>
      </c>
      <c r="R784" s="113" t="s">
        <v>3918</v>
      </c>
      <c r="S784" s="130" t="s">
        <v>9377</v>
      </c>
    </row>
    <row r="785" spans="1:19">
      <c r="A785" s="130" t="s">
        <v>4080</v>
      </c>
      <c r="B785" s="130" t="s">
        <v>3887</v>
      </c>
      <c r="C785" s="130" t="s">
        <v>4001</v>
      </c>
      <c r="D785" s="130" t="s">
        <v>3984</v>
      </c>
      <c r="E785" s="130" t="s">
        <v>2556</v>
      </c>
      <c r="F785" s="130" t="s">
        <v>4014</v>
      </c>
      <c r="G785" t="s">
        <v>12259</v>
      </c>
      <c r="H785" s="130" t="s">
        <v>4080</v>
      </c>
      <c r="I785" s="130" t="s">
        <v>3887</v>
      </c>
      <c r="J785" s="130" t="s">
        <v>4001</v>
      </c>
      <c r="K785" s="130" t="s">
        <v>3918</v>
      </c>
      <c r="L785" s="130" t="s">
        <v>2556</v>
      </c>
      <c r="M785" s="130" t="s">
        <v>4046</v>
      </c>
      <c r="P785" s="113" t="s">
        <v>3874</v>
      </c>
      <c r="Q785" s="130" t="s">
        <v>9365</v>
      </c>
      <c r="R785" s="113" t="s">
        <v>3918</v>
      </c>
      <c r="S785" s="130" t="s">
        <v>9380</v>
      </c>
    </row>
    <row r="786" spans="1:19">
      <c r="A786" s="130" t="s">
        <v>4080</v>
      </c>
      <c r="B786" s="130" t="s">
        <v>3887</v>
      </c>
      <c r="C786" s="130" t="s">
        <v>4001</v>
      </c>
      <c r="D786" s="130" t="s">
        <v>3984</v>
      </c>
      <c r="E786" s="130" t="s">
        <v>3986</v>
      </c>
      <c r="F786" s="130" t="s">
        <v>4015</v>
      </c>
      <c r="G786" t="s">
        <v>12259</v>
      </c>
      <c r="H786" s="130" t="s">
        <v>4080</v>
      </c>
      <c r="I786" s="130" t="s">
        <v>3887</v>
      </c>
      <c r="J786" s="130" t="s">
        <v>4001</v>
      </c>
      <c r="K786" s="130" t="s">
        <v>3918</v>
      </c>
      <c r="L786" s="130" t="s">
        <v>3986</v>
      </c>
      <c r="M786" s="130" t="s">
        <v>4128</v>
      </c>
      <c r="P786" s="113" t="s">
        <v>3874</v>
      </c>
      <c r="Q786" s="130" t="s">
        <v>9368</v>
      </c>
      <c r="R786" s="113" t="s">
        <v>3918</v>
      </c>
      <c r="S786" s="130" t="s">
        <v>9383</v>
      </c>
    </row>
    <row r="787" spans="1:19">
      <c r="A787" s="130" t="s">
        <v>4080</v>
      </c>
      <c r="B787" s="130" t="s">
        <v>3887</v>
      </c>
      <c r="C787" s="130" t="s">
        <v>4001</v>
      </c>
      <c r="D787" s="130" t="s">
        <v>3984</v>
      </c>
      <c r="E787" s="130" t="s">
        <v>3988</v>
      </c>
      <c r="F787" s="130" t="s">
        <v>4016</v>
      </c>
      <c r="G787" t="s">
        <v>12259</v>
      </c>
      <c r="H787" s="130" t="s">
        <v>4080</v>
      </c>
      <c r="I787" s="130" t="s">
        <v>3887</v>
      </c>
      <c r="J787" s="130" t="s">
        <v>4001</v>
      </c>
      <c r="K787" s="130" t="s">
        <v>3918</v>
      </c>
      <c r="L787" s="130" t="s">
        <v>3988</v>
      </c>
      <c r="M787" s="130" t="s">
        <v>4129</v>
      </c>
      <c r="P787" s="113" t="s">
        <v>3874</v>
      </c>
      <c r="Q787" s="130" t="s">
        <v>9371</v>
      </c>
      <c r="R787" s="113" t="s">
        <v>3918</v>
      </c>
      <c r="S787" s="130" t="s">
        <v>9386</v>
      </c>
    </row>
    <row r="788" spans="1:19">
      <c r="A788" s="130" t="s">
        <v>4080</v>
      </c>
      <c r="B788" s="130" t="s">
        <v>3887</v>
      </c>
      <c r="C788" s="130" t="s">
        <v>4001</v>
      </c>
      <c r="D788" s="130" t="s">
        <v>3984</v>
      </c>
      <c r="E788" s="130" t="s">
        <v>3990</v>
      </c>
      <c r="F788" s="130" t="s">
        <v>4016</v>
      </c>
      <c r="G788" t="s">
        <v>12259</v>
      </c>
      <c r="H788" s="130" t="s">
        <v>4080</v>
      </c>
      <c r="I788" s="130" t="s">
        <v>3887</v>
      </c>
      <c r="J788" s="130" t="s">
        <v>4001</v>
      </c>
      <c r="K788" s="130" t="s">
        <v>3918</v>
      </c>
      <c r="L788" s="130" t="s">
        <v>3990</v>
      </c>
      <c r="M788" s="130" t="s">
        <v>4129</v>
      </c>
      <c r="P788" s="113" t="s">
        <v>3874</v>
      </c>
      <c r="Q788" s="130" t="s">
        <v>3708</v>
      </c>
      <c r="R788" s="113" t="s">
        <v>3918</v>
      </c>
      <c r="S788" s="130" t="s">
        <v>9389</v>
      </c>
    </row>
    <row r="789" spans="1:19">
      <c r="A789" s="130" t="s">
        <v>4080</v>
      </c>
      <c r="B789" s="130" t="s">
        <v>3887</v>
      </c>
      <c r="C789" s="130" t="s">
        <v>4001</v>
      </c>
      <c r="D789" s="130" t="s">
        <v>2571</v>
      </c>
      <c r="E789" s="130" t="s">
        <v>2556</v>
      </c>
      <c r="F789" s="130" t="s">
        <v>4043</v>
      </c>
      <c r="G789" t="s">
        <v>12259</v>
      </c>
      <c r="H789" s="130" t="s">
        <v>4080</v>
      </c>
      <c r="I789" s="130" t="s">
        <v>3887</v>
      </c>
      <c r="J789" s="130" t="s">
        <v>4001</v>
      </c>
      <c r="K789" s="130" t="s">
        <v>3947</v>
      </c>
      <c r="L789" s="130" t="s">
        <v>2556</v>
      </c>
      <c r="M789" s="130" t="s">
        <v>4030</v>
      </c>
      <c r="P789" s="113" t="s">
        <v>3874</v>
      </c>
      <c r="Q789" s="130" t="s">
        <v>9376</v>
      </c>
      <c r="R789" s="113" t="s">
        <v>3918</v>
      </c>
      <c r="S789" s="130" t="s">
        <v>9392</v>
      </c>
    </row>
    <row r="790" spans="1:19">
      <c r="A790" s="130" t="s">
        <v>4080</v>
      </c>
      <c r="B790" s="130" t="s">
        <v>3887</v>
      </c>
      <c r="C790" s="130" t="s">
        <v>4001</v>
      </c>
      <c r="D790" s="130" t="s">
        <v>2571</v>
      </c>
      <c r="E790" s="130" t="s">
        <v>3986</v>
      </c>
      <c r="F790" s="130" t="s">
        <v>4043</v>
      </c>
      <c r="G790" t="s">
        <v>12259</v>
      </c>
      <c r="H790" s="130" t="s">
        <v>4080</v>
      </c>
      <c r="I790" s="130" t="s">
        <v>3887</v>
      </c>
      <c r="J790" s="130" t="s">
        <v>4001</v>
      </c>
      <c r="K790" s="130" t="s">
        <v>3947</v>
      </c>
      <c r="L790" s="130" t="s">
        <v>3986</v>
      </c>
      <c r="M790" s="130" t="s">
        <v>4030</v>
      </c>
      <c r="P790" s="113" t="s">
        <v>3874</v>
      </c>
      <c r="Q790" s="130" t="s">
        <v>9379</v>
      </c>
      <c r="R790" s="113" t="s">
        <v>3918</v>
      </c>
      <c r="S790" s="130" t="s">
        <v>9395</v>
      </c>
    </row>
    <row r="791" spans="1:19">
      <c r="A791" s="130" t="s">
        <v>4080</v>
      </c>
      <c r="B791" s="130" t="s">
        <v>3887</v>
      </c>
      <c r="C791" s="130" t="s">
        <v>4001</v>
      </c>
      <c r="D791" s="130" t="s">
        <v>2571</v>
      </c>
      <c r="E791" s="130" t="s">
        <v>3988</v>
      </c>
      <c r="F791" s="130" t="s">
        <v>4044</v>
      </c>
      <c r="G791" t="s">
        <v>12259</v>
      </c>
      <c r="H791" s="130" t="s">
        <v>4080</v>
      </c>
      <c r="I791" s="130" t="s">
        <v>3887</v>
      </c>
      <c r="J791" s="130" t="s">
        <v>4001</v>
      </c>
      <c r="K791" s="130" t="s">
        <v>3947</v>
      </c>
      <c r="L791" s="130" t="s">
        <v>3988</v>
      </c>
      <c r="M791" s="130" t="s">
        <v>4147</v>
      </c>
      <c r="P791" s="113" t="s">
        <v>3874</v>
      </c>
      <c r="Q791" s="130" t="s">
        <v>9382</v>
      </c>
      <c r="R791" s="113" t="s">
        <v>3918</v>
      </c>
      <c r="S791" s="130" t="s">
        <v>9398</v>
      </c>
    </row>
    <row r="792" spans="1:19">
      <c r="A792" s="130" t="s">
        <v>4080</v>
      </c>
      <c r="B792" s="130" t="s">
        <v>3887</v>
      </c>
      <c r="C792" s="130" t="s">
        <v>4001</v>
      </c>
      <c r="D792" s="130" t="s">
        <v>2571</v>
      </c>
      <c r="E792" s="130" t="s">
        <v>3990</v>
      </c>
      <c r="F792" s="130" t="s">
        <v>4044</v>
      </c>
      <c r="G792" t="s">
        <v>12259</v>
      </c>
      <c r="H792" s="130" t="s">
        <v>4080</v>
      </c>
      <c r="I792" s="130" t="s">
        <v>3887</v>
      </c>
      <c r="J792" s="130" t="s">
        <v>4001</v>
      </c>
      <c r="K792" s="130" t="s">
        <v>3947</v>
      </c>
      <c r="L792" s="130" t="s">
        <v>3990</v>
      </c>
      <c r="M792" s="130" t="s">
        <v>4147</v>
      </c>
      <c r="P792" s="113" t="s">
        <v>3874</v>
      </c>
      <c r="Q792" s="130" t="s">
        <v>9385</v>
      </c>
      <c r="R792" s="113" t="s">
        <v>3918</v>
      </c>
      <c r="S792" s="130" t="s">
        <v>9401</v>
      </c>
    </row>
    <row r="793" spans="1:19">
      <c r="A793" s="130" t="s">
        <v>4080</v>
      </c>
      <c r="B793" s="130" t="s">
        <v>3887</v>
      </c>
      <c r="C793" s="130" t="s">
        <v>4001</v>
      </c>
      <c r="D793" s="130" t="s">
        <v>2571</v>
      </c>
      <c r="E793" s="130" t="s">
        <v>2734</v>
      </c>
      <c r="F793" s="130" t="s">
        <v>3999</v>
      </c>
      <c r="G793" t="s">
        <v>12259</v>
      </c>
      <c r="H793" s="130" t="s">
        <v>4080</v>
      </c>
      <c r="I793" s="130" t="s">
        <v>3887</v>
      </c>
      <c r="J793" s="130" t="s">
        <v>4001</v>
      </c>
      <c r="K793" s="130" t="s">
        <v>3947</v>
      </c>
      <c r="L793" s="130" t="s">
        <v>2734</v>
      </c>
      <c r="M793" s="130" t="s">
        <v>4118</v>
      </c>
      <c r="P793" s="113" t="s">
        <v>3874</v>
      </c>
      <c r="Q793" s="130" t="s">
        <v>9388</v>
      </c>
      <c r="R793" s="113" t="s">
        <v>3918</v>
      </c>
      <c r="S793" s="130" t="s">
        <v>9404</v>
      </c>
    </row>
    <row r="794" spans="1:19">
      <c r="A794" s="130" t="s">
        <v>4080</v>
      </c>
      <c r="B794" s="130" t="s">
        <v>3887</v>
      </c>
      <c r="C794" s="130" t="s">
        <v>4007</v>
      </c>
      <c r="D794" s="130" t="s">
        <v>3984</v>
      </c>
      <c r="E794" s="130" t="s">
        <v>2556</v>
      </c>
      <c r="F794" s="130" t="s">
        <v>4105</v>
      </c>
      <c r="G794" t="s">
        <v>12259</v>
      </c>
      <c r="H794" s="130" t="s">
        <v>4080</v>
      </c>
      <c r="I794" s="130" t="s">
        <v>3887</v>
      </c>
      <c r="J794" s="130" t="s">
        <v>4007</v>
      </c>
      <c r="K794" s="130" t="s">
        <v>3918</v>
      </c>
      <c r="L794" s="130" t="s">
        <v>2556</v>
      </c>
      <c r="M794" s="130" t="s">
        <v>4184</v>
      </c>
      <c r="P794" s="113" t="s">
        <v>3874</v>
      </c>
      <c r="Q794" s="130" t="s">
        <v>9391</v>
      </c>
      <c r="R794" s="113" t="s">
        <v>3918</v>
      </c>
      <c r="S794" s="130" t="s">
        <v>9407</v>
      </c>
    </row>
    <row r="795" spans="1:19">
      <c r="A795" s="130" t="s">
        <v>4080</v>
      </c>
      <c r="B795" s="130" t="s">
        <v>3887</v>
      </c>
      <c r="C795" s="130" t="s">
        <v>4007</v>
      </c>
      <c r="D795" s="130" t="s">
        <v>3984</v>
      </c>
      <c r="E795" s="130" t="s">
        <v>3986</v>
      </c>
      <c r="F795" s="130" t="s">
        <v>4106</v>
      </c>
      <c r="G795" t="s">
        <v>12259</v>
      </c>
      <c r="H795" s="130" t="s">
        <v>4080</v>
      </c>
      <c r="I795" s="130" t="s">
        <v>3887</v>
      </c>
      <c r="J795" s="130" t="s">
        <v>4007</v>
      </c>
      <c r="K795" s="130" t="s">
        <v>3918</v>
      </c>
      <c r="L795" s="130" t="s">
        <v>3986</v>
      </c>
      <c r="M795" s="130" t="s">
        <v>4185</v>
      </c>
      <c r="P795" s="113" t="s">
        <v>3874</v>
      </c>
      <c r="Q795" s="130" t="s">
        <v>9394</v>
      </c>
      <c r="R795" s="113" t="s">
        <v>3918</v>
      </c>
      <c r="S795" s="130" t="s">
        <v>9410</v>
      </c>
    </row>
    <row r="796" spans="1:19">
      <c r="A796" s="130" t="s">
        <v>4080</v>
      </c>
      <c r="B796" s="130" t="s">
        <v>3887</v>
      </c>
      <c r="C796" s="130" t="s">
        <v>4007</v>
      </c>
      <c r="D796" s="130" t="s">
        <v>3984</v>
      </c>
      <c r="E796" s="130" t="s">
        <v>3988</v>
      </c>
      <c r="F796" s="130" t="s">
        <v>4107</v>
      </c>
      <c r="G796" t="s">
        <v>12259</v>
      </c>
      <c r="H796" s="130" t="s">
        <v>4080</v>
      </c>
      <c r="I796" s="130" t="s">
        <v>3887</v>
      </c>
      <c r="J796" s="130" t="s">
        <v>4007</v>
      </c>
      <c r="K796" s="130" t="s">
        <v>3918</v>
      </c>
      <c r="L796" s="130" t="s">
        <v>3988</v>
      </c>
      <c r="M796" s="130" t="s">
        <v>4186</v>
      </c>
      <c r="P796" s="113" t="s">
        <v>3874</v>
      </c>
      <c r="Q796" s="130" t="s">
        <v>9397</v>
      </c>
      <c r="R796" s="113" t="s">
        <v>3918</v>
      </c>
      <c r="S796" s="130" t="s">
        <v>9413</v>
      </c>
    </row>
    <row r="797" spans="1:19">
      <c r="A797" s="130" t="s">
        <v>4080</v>
      </c>
      <c r="B797" s="130" t="s">
        <v>3887</v>
      </c>
      <c r="C797" s="130" t="s">
        <v>4007</v>
      </c>
      <c r="D797" s="130" t="s">
        <v>3984</v>
      </c>
      <c r="E797" s="130" t="s">
        <v>3990</v>
      </c>
      <c r="F797" s="130" t="s">
        <v>4107</v>
      </c>
      <c r="G797" t="s">
        <v>12259</v>
      </c>
      <c r="H797" s="130" t="s">
        <v>4080</v>
      </c>
      <c r="I797" s="130" t="s">
        <v>3887</v>
      </c>
      <c r="J797" s="130" t="s">
        <v>4007</v>
      </c>
      <c r="K797" s="130" t="s">
        <v>3918</v>
      </c>
      <c r="L797" s="130" t="s">
        <v>3990</v>
      </c>
      <c r="M797" s="130" t="s">
        <v>4186</v>
      </c>
      <c r="P797" s="113" t="s">
        <v>3874</v>
      </c>
      <c r="Q797" s="130" t="s">
        <v>9400</v>
      </c>
      <c r="R797" s="113" t="s">
        <v>3918</v>
      </c>
      <c r="S797" s="130" t="s">
        <v>9416</v>
      </c>
    </row>
    <row r="798" spans="1:19">
      <c r="A798" s="130" t="s">
        <v>4080</v>
      </c>
      <c r="B798" s="130" t="s">
        <v>3887</v>
      </c>
      <c r="C798" s="130" t="s">
        <v>4007</v>
      </c>
      <c r="D798" s="130" t="s">
        <v>2571</v>
      </c>
      <c r="E798" s="130" t="s">
        <v>2556</v>
      </c>
      <c r="F798" s="130" t="s">
        <v>4030</v>
      </c>
      <c r="G798" t="s">
        <v>12259</v>
      </c>
      <c r="H798" s="130" t="s">
        <v>4080</v>
      </c>
      <c r="I798" s="130" t="s">
        <v>3887</v>
      </c>
      <c r="J798" s="130" t="s">
        <v>4007</v>
      </c>
      <c r="K798" s="130" t="s">
        <v>3947</v>
      </c>
      <c r="L798" s="130" t="s">
        <v>2556</v>
      </c>
      <c r="M798" s="130" t="s">
        <v>4137</v>
      </c>
      <c r="P798" s="113" t="s">
        <v>3874</v>
      </c>
      <c r="Q798" s="130" t="s">
        <v>9403</v>
      </c>
      <c r="R798" s="113" t="s">
        <v>3918</v>
      </c>
      <c r="S798" s="130" t="s">
        <v>9419</v>
      </c>
    </row>
    <row r="799" spans="1:19">
      <c r="A799" s="130" t="s">
        <v>4080</v>
      </c>
      <c r="B799" s="130" t="s">
        <v>3887</v>
      </c>
      <c r="C799" s="130" t="s">
        <v>4007</v>
      </c>
      <c r="D799" s="130" t="s">
        <v>2571</v>
      </c>
      <c r="E799" s="130" t="s">
        <v>3986</v>
      </c>
      <c r="F799" s="130" t="s">
        <v>4030</v>
      </c>
      <c r="G799" t="s">
        <v>12259</v>
      </c>
      <c r="H799" s="130" t="s">
        <v>4080</v>
      </c>
      <c r="I799" s="130" t="s">
        <v>3887</v>
      </c>
      <c r="J799" s="130" t="s">
        <v>4007</v>
      </c>
      <c r="K799" s="130" t="s">
        <v>3947</v>
      </c>
      <c r="L799" s="130" t="s">
        <v>3986</v>
      </c>
      <c r="M799" s="130" t="s">
        <v>4137</v>
      </c>
      <c r="P799" s="113" t="s">
        <v>3874</v>
      </c>
      <c r="Q799" s="130" t="s">
        <v>9406</v>
      </c>
      <c r="R799" s="113" t="s">
        <v>3918</v>
      </c>
      <c r="S799" s="130" t="s">
        <v>9422</v>
      </c>
    </row>
    <row r="800" spans="1:19">
      <c r="A800" s="130" t="s">
        <v>4080</v>
      </c>
      <c r="B800" s="130" t="s">
        <v>3887</v>
      </c>
      <c r="C800" s="130" t="s">
        <v>4007</v>
      </c>
      <c r="D800" s="130" t="s">
        <v>2571</v>
      </c>
      <c r="E800" s="130" t="s">
        <v>3988</v>
      </c>
      <c r="F800" s="130" t="s">
        <v>4108</v>
      </c>
      <c r="G800" t="s">
        <v>12259</v>
      </c>
      <c r="H800" s="130" t="s">
        <v>4080</v>
      </c>
      <c r="I800" s="130" t="s">
        <v>3887</v>
      </c>
      <c r="J800" s="130" t="s">
        <v>4007</v>
      </c>
      <c r="K800" s="130" t="s">
        <v>3947</v>
      </c>
      <c r="L800" s="130" t="s">
        <v>3988</v>
      </c>
      <c r="M800" s="130" t="s">
        <v>4187</v>
      </c>
      <c r="P800" s="113" t="s">
        <v>3874</v>
      </c>
      <c r="Q800" s="130" t="s">
        <v>9409</v>
      </c>
      <c r="R800" s="113" t="s">
        <v>3918</v>
      </c>
      <c r="S800" s="130" t="s">
        <v>9425</v>
      </c>
    </row>
    <row r="801" spans="1:19">
      <c r="A801" s="130" t="s">
        <v>4080</v>
      </c>
      <c r="B801" s="130" t="s">
        <v>3887</v>
      </c>
      <c r="C801" s="130" t="s">
        <v>4007</v>
      </c>
      <c r="D801" s="130" t="s">
        <v>2571</v>
      </c>
      <c r="E801" s="130" t="s">
        <v>3990</v>
      </c>
      <c r="F801" s="130" t="s">
        <v>4108</v>
      </c>
      <c r="G801" t="s">
        <v>12259</v>
      </c>
      <c r="H801" s="130" t="s">
        <v>4080</v>
      </c>
      <c r="I801" s="130" t="s">
        <v>3887</v>
      </c>
      <c r="J801" s="130" t="s">
        <v>4007</v>
      </c>
      <c r="K801" s="130" t="s">
        <v>3947</v>
      </c>
      <c r="L801" s="130" t="s">
        <v>3990</v>
      </c>
      <c r="M801" s="130" t="s">
        <v>4187</v>
      </c>
      <c r="P801" s="113" t="s">
        <v>3874</v>
      </c>
      <c r="Q801" s="130" t="s">
        <v>9412</v>
      </c>
      <c r="R801" s="113" t="s">
        <v>3918</v>
      </c>
      <c r="S801" s="130" t="s">
        <v>9428</v>
      </c>
    </row>
    <row r="802" spans="1:19">
      <c r="A802" s="130" t="s">
        <v>4080</v>
      </c>
      <c r="B802" s="130" t="s">
        <v>3887</v>
      </c>
      <c r="C802" s="130" t="s">
        <v>4007</v>
      </c>
      <c r="D802" s="130" t="s">
        <v>2571</v>
      </c>
      <c r="E802" s="130" t="s">
        <v>2734</v>
      </c>
      <c r="F802" s="130" t="s">
        <v>4109</v>
      </c>
      <c r="G802" t="s">
        <v>12259</v>
      </c>
      <c r="H802" s="130" t="s">
        <v>4080</v>
      </c>
      <c r="I802" s="130" t="s">
        <v>3887</v>
      </c>
      <c r="J802" s="130" t="s">
        <v>4007</v>
      </c>
      <c r="K802" s="130" t="s">
        <v>3947</v>
      </c>
      <c r="L802" s="130" t="s">
        <v>2734</v>
      </c>
      <c r="M802" s="130" t="s">
        <v>4188</v>
      </c>
      <c r="P802" s="113" t="s">
        <v>3874</v>
      </c>
      <c r="Q802" s="130" t="s">
        <v>9415</v>
      </c>
      <c r="R802" s="113" t="s">
        <v>3918</v>
      </c>
      <c r="S802" s="130" t="s">
        <v>9431</v>
      </c>
    </row>
    <row r="803" spans="1:19">
      <c r="A803" s="130" t="s">
        <v>4080</v>
      </c>
      <c r="B803" s="130" t="s">
        <v>3887</v>
      </c>
      <c r="C803" s="130" t="s">
        <v>4013</v>
      </c>
      <c r="D803" s="130" t="s">
        <v>3984</v>
      </c>
      <c r="E803" s="130" t="s">
        <v>2556</v>
      </c>
      <c r="F803" s="130" t="s">
        <v>4005</v>
      </c>
      <c r="G803" t="s">
        <v>12259</v>
      </c>
      <c r="H803" s="130" t="s">
        <v>4080</v>
      </c>
      <c r="I803" s="130" t="s">
        <v>3887</v>
      </c>
      <c r="J803" s="130" t="s">
        <v>4013</v>
      </c>
      <c r="K803" s="130" t="s">
        <v>3918</v>
      </c>
      <c r="L803" s="130" t="s">
        <v>2556</v>
      </c>
      <c r="M803" s="130" t="s">
        <v>4092</v>
      </c>
      <c r="P803" s="113" t="s">
        <v>3874</v>
      </c>
      <c r="Q803" s="130" t="s">
        <v>9418</v>
      </c>
      <c r="R803" s="113" t="s">
        <v>3918</v>
      </c>
      <c r="S803" s="130" t="s">
        <v>9433</v>
      </c>
    </row>
    <row r="804" spans="1:19">
      <c r="A804" s="130" t="s">
        <v>4080</v>
      </c>
      <c r="B804" s="130" t="s">
        <v>3887</v>
      </c>
      <c r="C804" s="130" t="s">
        <v>4013</v>
      </c>
      <c r="D804" s="130" t="s">
        <v>3984</v>
      </c>
      <c r="E804" s="130" t="s">
        <v>3986</v>
      </c>
      <c r="F804" s="130" t="s">
        <v>4066</v>
      </c>
      <c r="G804" t="s">
        <v>12259</v>
      </c>
      <c r="H804" s="130" t="s">
        <v>4080</v>
      </c>
      <c r="I804" s="130" t="s">
        <v>3887</v>
      </c>
      <c r="J804" s="130" t="s">
        <v>4013</v>
      </c>
      <c r="K804" s="130" t="s">
        <v>3918</v>
      </c>
      <c r="L804" s="130" t="s">
        <v>3986</v>
      </c>
      <c r="M804" s="130" t="s">
        <v>4059</v>
      </c>
      <c r="P804" s="113" t="s">
        <v>3874</v>
      </c>
      <c r="Q804" s="130" t="s">
        <v>9421</v>
      </c>
      <c r="R804" s="113" t="s">
        <v>3918</v>
      </c>
      <c r="S804" s="130" t="s">
        <v>9436</v>
      </c>
    </row>
    <row r="805" spans="1:19">
      <c r="A805" s="130" t="s">
        <v>4080</v>
      </c>
      <c r="B805" s="130" t="s">
        <v>3887</v>
      </c>
      <c r="C805" s="130" t="s">
        <v>4013</v>
      </c>
      <c r="D805" s="130" t="s">
        <v>3984</v>
      </c>
      <c r="E805" s="130" t="s">
        <v>3988</v>
      </c>
      <c r="F805" s="130" t="s">
        <v>4067</v>
      </c>
      <c r="G805" t="s">
        <v>12259</v>
      </c>
      <c r="H805" s="130" t="s">
        <v>4080</v>
      </c>
      <c r="I805" s="130" t="s">
        <v>3887</v>
      </c>
      <c r="J805" s="130" t="s">
        <v>4013</v>
      </c>
      <c r="K805" s="130" t="s">
        <v>3918</v>
      </c>
      <c r="L805" s="130" t="s">
        <v>3988</v>
      </c>
      <c r="M805" s="130" t="s">
        <v>4163</v>
      </c>
      <c r="P805" s="113" t="s">
        <v>3874</v>
      </c>
      <c r="Q805" s="130" t="s">
        <v>9424</v>
      </c>
      <c r="R805" s="113" t="s">
        <v>3918</v>
      </c>
      <c r="S805" s="130" t="s">
        <v>9439</v>
      </c>
    </row>
    <row r="806" spans="1:19">
      <c r="A806" s="130" t="s">
        <v>4080</v>
      </c>
      <c r="B806" s="130" t="s">
        <v>3887</v>
      </c>
      <c r="C806" s="130" t="s">
        <v>4013</v>
      </c>
      <c r="D806" s="130" t="s">
        <v>3984</v>
      </c>
      <c r="E806" s="130" t="s">
        <v>3990</v>
      </c>
      <c r="F806" s="130" t="s">
        <v>4067</v>
      </c>
      <c r="G806" t="s">
        <v>12259</v>
      </c>
      <c r="H806" s="130" t="s">
        <v>4080</v>
      </c>
      <c r="I806" s="130" t="s">
        <v>3887</v>
      </c>
      <c r="J806" s="130" t="s">
        <v>4013</v>
      </c>
      <c r="K806" s="130" t="s">
        <v>3918</v>
      </c>
      <c r="L806" s="130" t="s">
        <v>3990</v>
      </c>
      <c r="M806" s="130" t="s">
        <v>4163</v>
      </c>
      <c r="P806" s="113" t="s">
        <v>3874</v>
      </c>
      <c r="Q806" s="130" t="s">
        <v>9427</v>
      </c>
      <c r="R806" s="113" t="s">
        <v>3918</v>
      </c>
      <c r="S806" s="130" t="s">
        <v>9442</v>
      </c>
    </row>
    <row r="807" spans="1:19">
      <c r="A807" s="130" t="s">
        <v>4080</v>
      </c>
      <c r="B807" s="130" t="s">
        <v>3887</v>
      </c>
      <c r="C807" s="130" t="s">
        <v>4013</v>
      </c>
      <c r="D807" s="130" t="s">
        <v>2571</v>
      </c>
      <c r="E807" s="130" t="s">
        <v>2556</v>
      </c>
      <c r="F807" s="130" t="s">
        <v>4101</v>
      </c>
      <c r="G807" t="s">
        <v>12259</v>
      </c>
      <c r="H807" s="130" t="s">
        <v>4080</v>
      </c>
      <c r="I807" s="130" t="s">
        <v>3887</v>
      </c>
      <c r="J807" s="130" t="s">
        <v>4013</v>
      </c>
      <c r="K807" s="130" t="s">
        <v>3947</v>
      </c>
      <c r="L807" s="130" t="s">
        <v>2556</v>
      </c>
      <c r="M807" s="130" t="s">
        <v>4024</v>
      </c>
      <c r="P807" s="113" t="s">
        <v>3874</v>
      </c>
      <c r="Q807" s="130" t="s">
        <v>9430</v>
      </c>
      <c r="R807" s="113" t="s">
        <v>3918</v>
      </c>
      <c r="S807" s="130" t="s">
        <v>9445</v>
      </c>
    </row>
    <row r="808" spans="1:19">
      <c r="A808" s="130" t="s">
        <v>4080</v>
      </c>
      <c r="B808" s="130" t="s">
        <v>3887</v>
      </c>
      <c r="C808" s="130" t="s">
        <v>4013</v>
      </c>
      <c r="D808" s="130" t="s">
        <v>2571</v>
      </c>
      <c r="E808" s="130" t="s">
        <v>3986</v>
      </c>
      <c r="F808" s="130" t="s">
        <v>4101</v>
      </c>
      <c r="G808" t="s">
        <v>12259</v>
      </c>
      <c r="H808" s="130" t="s">
        <v>4080</v>
      </c>
      <c r="I808" s="130" t="s">
        <v>3887</v>
      </c>
      <c r="J808" s="130" t="s">
        <v>4013</v>
      </c>
      <c r="K808" s="130" t="s">
        <v>3947</v>
      </c>
      <c r="L808" s="130" t="s">
        <v>3986</v>
      </c>
      <c r="M808" s="130" t="s">
        <v>4024</v>
      </c>
      <c r="P808" s="113" t="s">
        <v>3874</v>
      </c>
      <c r="Q808" s="130" t="s">
        <v>3710</v>
      </c>
      <c r="R808" s="113" t="s">
        <v>3918</v>
      </c>
      <c r="S808" s="130" t="s">
        <v>9448</v>
      </c>
    </row>
    <row r="809" spans="1:19">
      <c r="A809" s="130" t="s">
        <v>4080</v>
      </c>
      <c r="B809" s="130" t="s">
        <v>3887</v>
      </c>
      <c r="C809" s="130" t="s">
        <v>4013</v>
      </c>
      <c r="D809" s="130" t="s">
        <v>2571</v>
      </c>
      <c r="E809" s="130" t="s">
        <v>3988</v>
      </c>
      <c r="F809" s="130" t="s">
        <v>4102</v>
      </c>
      <c r="G809" t="s">
        <v>12259</v>
      </c>
      <c r="H809" s="130" t="s">
        <v>4080</v>
      </c>
      <c r="I809" s="130" t="s">
        <v>3887</v>
      </c>
      <c r="J809" s="130" t="s">
        <v>4013</v>
      </c>
      <c r="K809" s="130" t="s">
        <v>3947</v>
      </c>
      <c r="L809" s="130" t="s">
        <v>3988</v>
      </c>
      <c r="M809" s="130" t="s">
        <v>4182</v>
      </c>
      <c r="P809" s="113" t="s">
        <v>3874</v>
      </c>
      <c r="Q809" s="130" t="s">
        <v>9435</v>
      </c>
      <c r="R809" s="113" t="s">
        <v>3918</v>
      </c>
      <c r="S809" s="130" t="s">
        <v>9451</v>
      </c>
    </row>
    <row r="810" spans="1:19">
      <c r="A810" s="130" t="s">
        <v>4080</v>
      </c>
      <c r="B810" s="130" t="s">
        <v>3887</v>
      </c>
      <c r="C810" s="130" t="s">
        <v>4013</v>
      </c>
      <c r="D810" s="130" t="s">
        <v>2571</v>
      </c>
      <c r="E810" s="130" t="s">
        <v>3990</v>
      </c>
      <c r="F810" s="130" t="s">
        <v>4102</v>
      </c>
      <c r="G810" t="s">
        <v>12259</v>
      </c>
      <c r="H810" s="130" t="s">
        <v>4080</v>
      </c>
      <c r="I810" s="130" t="s">
        <v>3887</v>
      </c>
      <c r="J810" s="130" t="s">
        <v>4013</v>
      </c>
      <c r="K810" s="130" t="s">
        <v>3947</v>
      </c>
      <c r="L810" s="130" t="s">
        <v>3990</v>
      </c>
      <c r="M810" s="130" t="s">
        <v>4182</v>
      </c>
      <c r="P810" s="113" t="s">
        <v>3874</v>
      </c>
      <c r="Q810" s="130" t="s">
        <v>9438</v>
      </c>
      <c r="R810" s="113" t="s">
        <v>3918</v>
      </c>
      <c r="S810" s="130" t="s">
        <v>9454</v>
      </c>
    </row>
    <row r="811" spans="1:19">
      <c r="A811" s="130" t="s">
        <v>4080</v>
      </c>
      <c r="B811" s="130" t="s">
        <v>3887</v>
      </c>
      <c r="C811" s="130" t="s">
        <v>4013</v>
      </c>
      <c r="D811" s="130" t="s">
        <v>2571</v>
      </c>
      <c r="E811" s="130" t="s">
        <v>2734</v>
      </c>
      <c r="F811" s="130" t="s">
        <v>4043</v>
      </c>
      <c r="G811" t="s">
        <v>12259</v>
      </c>
      <c r="H811" s="130" t="s">
        <v>4080</v>
      </c>
      <c r="I811" s="130" t="s">
        <v>3887</v>
      </c>
      <c r="J811" s="130" t="s">
        <v>4013</v>
      </c>
      <c r="K811" s="130" t="s">
        <v>3947</v>
      </c>
      <c r="L811" s="130" t="s">
        <v>2734</v>
      </c>
      <c r="M811" s="130" t="s">
        <v>4030</v>
      </c>
      <c r="P811" s="113" t="s">
        <v>3874</v>
      </c>
      <c r="Q811" s="130" t="s">
        <v>9441</v>
      </c>
      <c r="R811" s="113" t="s">
        <v>3918</v>
      </c>
      <c r="S811" s="130" t="s">
        <v>9457</v>
      </c>
    </row>
    <row r="812" spans="1:19">
      <c r="A812" s="130" t="s">
        <v>4102</v>
      </c>
      <c r="B812" s="130" t="s">
        <v>3982</v>
      </c>
      <c r="C812" s="130" t="s">
        <v>3983</v>
      </c>
      <c r="D812" s="130" t="s">
        <v>3984</v>
      </c>
      <c r="E812" s="130" t="s">
        <v>2556</v>
      </c>
      <c r="F812" s="130" t="s">
        <v>3985</v>
      </c>
      <c r="G812" t="s">
        <v>12259</v>
      </c>
      <c r="H812" s="130" t="s">
        <v>4102</v>
      </c>
      <c r="I812" s="130" t="s">
        <v>3982</v>
      </c>
      <c r="J812" s="130" t="s">
        <v>3983</v>
      </c>
      <c r="K812" s="130" t="s">
        <v>3918</v>
      </c>
      <c r="L812" s="130" t="s">
        <v>2556</v>
      </c>
      <c r="M812" s="130" t="s">
        <v>4111</v>
      </c>
      <c r="P812" s="113" t="s">
        <v>3874</v>
      </c>
      <c r="Q812" s="130" t="s">
        <v>9444</v>
      </c>
      <c r="R812" s="113" t="s">
        <v>3918</v>
      </c>
      <c r="S812" s="130" t="s">
        <v>9460</v>
      </c>
    </row>
    <row r="813" spans="1:19">
      <c r="A813" s="130" t="s">
        <v>4102</v>
      </c>
      <c r="B813" s="130" t="s">
        <v>3982</v>
      </c>
      <c r="C813" s="130" t="s">
        <v>3983</v>
      </c>
      <c r="D813" s="130" t="s">
        <v>3984</v>
      </c>
      <c r="E813" s="130" t="s">
        <v>3986</v>
      </c>
      <c r="F813" s="130" t="s">
        <v>3987</v>
      </c>
      <c r="G813" t="s">
        <v>12259</v>
      </c>
      <c r="H813" s="130" t="s">
        <v>4102</v>
      </c>
      <c r="I813" s="130" t="s">
        <v>3982</v>
      </c>
      <c r="J813" s="130" t="s">
        <v>3983</v>
      </c>
      <c r="K813" s="130" t="s">
        <v>3918</v>
      </c>
      <c r="L813" s="130" t="s">
        <v>3986</v>
      </c>
      <c r="M813" s="130" t="s">
        <v>4112</v>
      </c>
      <c r="P813" s="113" t="s">
        <v>3874</v>
      </c>
      <c r="Q813" s="130" t="s">
        <v>9447</v>
      </c>
      <c r="R813" s="113" t="s">
        <v>3918</v>
      </c>
      <c r="S813" s="130" t="s">
        <v>6008</v>
      </c>
    </row>
    <row r="814" spans="1:19">
      <c r="A814" s="130" t="s">
        <v>4102</v>
      </c>
      <c r="B814" s="130" t="s">
        <v>3982</v>
      </c>
      <c r="C814" s="130" t="s">
        <v>3983</v>
      </c>
      <c r="D814" s="130" t="s">
        <v>3984</v>
      </c>
      <c r="E814" s="130" t="s">
        <v>3988</v>
      </c>
      <c r="F814" s="130" t="s">
        <v>3989</v>
      </c>
      <c r="G814" t="s">
        <v>12259</v>
      </c>
      <c r="H814" s="130" t="s">
        <v>4102</v>
      </c>
      <c r="I814" s="130" t="s">
        <v>3982</v>
      </c>
      <c r="J814" s="130" t="s">
        <v>3983</v>
      </c>
      <c r="K814" s="130" t="s">
        <v>3918</v>
      </c>
      <c r="L814" s="130" t="s">
        <v>3988</v>
      </c>
      <c r="M814" s="130" t="s">
        <v>4113</v>
      </c>
      <c r="P814" s="113" t="s">
        <v>3874</v>
      </c>
      <c r="Q814" s="130" t="s">
        <v>9450</v>
      </c>
      <c r="R814" s="113" t="s">
        <v>3918</v>
      </c>
      <c r="S814" s="130" t="s">
        <v>9465</v>
      </c>
    </row>
    <row r="815" spans="1:19">
      <c r="A815" s="130" t="s">
        <v>4102</v>
      </c>
      <c r="B815" s="130" t="s">
        <v>3982</v>
      </c>
      <c r="C815" s="130" t="s">
        <v>3983</v>
      </c>
      <c r="D815" s="130" t="s">
        <v>3984</v>
      </c>
      <c r="E815" s="130" t="s">
        <v>3990</v>
      </c>
      <c r="F815" s="130" t="s">
        <v>3989</v>
      </c>
      <c r="G815" t="s">
        <v>12259</v>
      </c>
      <c r="H815" s="130" t="s">
        <v>4102</v>
      </c>
      <c r="I815" s="130" t="s">
        <v>3982</v>
      </c>
      <c r="J815" s="130" t="s">
        <v>3983</v>
      </c>
      <c r="K815" s="130" t="s">
        <v>3918</v>
      </c>
      <c r="L815" s="130" t="s">
        <v>3990</v>
      </c>
      <c r="M815" s="130" t="s">
        <v>4113</v>
      </c>
      <c r="P815" s="113" t="s">
        <v>3874</v>
      </c>
      <c r="Q815" s="130" t="s">
        <v>9453</v>
      </c>
      <c r="R815" s="113" t="s">
        <v>3918</v>
      </c>
      <c r="S815" s="130" t="s">
        <v>9468</v>
      </c>
    </row>
    <row r="816" spans="1:19">
      <c r="A816" s="130" t="s">
        <v>4102</v>
      </c>
      <c r="B816" s="130" t="s">
        <v>3982</v>
      </c>
      <c r="C816" s="130" t="s">
        <v>3983</v>
      </c>
      <c r="D816" s="130" t="s">
        <v>2571</v>
      </c>
      <c r="E816" s="130" t="s">
        <v>2556</v>
      </c>
      <c r="F816" s="130" t="s">
        <v>3991</v>
      </c>
      <c r="G816" t="s">
        <v>12259</v>
      </c>
      <c r="H816" s="130" t="s">
        <v>4102</v>
      </c>
      <c r="I816" s="130" t="s">
        <v>3982</v>
      </c>
      <c r="J816" s="130" t="s">
        <v>3983</v>
      </c>
      <c r="K816" s="130" t="s">
        <v>3947</v>
      </c>
      <c r="L816" s="130" t="s">
        <v>2556</v>
      </c>
      <c r="M816" s="130" t="s">
        <v>4019</v>
      </c>
      <c r="P816" s="113" t="s">
        <v>3874</v>
      </c>
      <c r="Q816" s="130" t="s">
        <v>9456</v>
      </c>
      <c r="R816" s="113" t="s">
        <v>3918</v>
      </c>
      <c r="S816" s="130" t="s">
        <v>9471</v>
      </c>
    </row>
    <row r="817" spans="1:19">
      <c r="A817" s="130" t="s">
        <v>4102</v>
      </c>
      <c r="B817" s="130" t="s">
        <v>3982</v>
      </c>
      <c r="C817" s="130" t="s">
        <v>3983</v>
      </c>
      <c r="D817" s="130" t="s">
        <v>2571</v>
      </c>
      <c r="E817" s="130" t="s">
        <v>3986</v>
      </c>
      <c r="F817" s="130" t="s">
        <v>3991</v>
      </c>
      <c r="G817" t="s">
        <v>12259</v>
      </c>
      <c r="H817" s="130" t="s">
        <v>4102</v>
      </c>
      <c r="I817" s="130" t="s">
        <v>3982</v>
      </c>
      <c r="J817" s="130" t="s">
        <v>3983</v>
      </c>
      <c r="K817" s="130" t="s">
        <v>3947</v>
      </c>
      <c r="L817" s="130" t="s">
        <v>3986</v>
      </c>
      <c r="M817" s="130" t="s">
        <v>4019</v>
      </c>
      <c r="P817" s="113" t="s">
        <v>3874</v>
      </c>
      <c r="Q817" s="130" t="s">
        <v>9459</v>
      </c>
      <c r="R817" s="113" t="s">
        <v>3918</v>
      </c>
      <c r="S817" s="130" t="s">
        <v>9474</v>
      </c>
    </row>
    <row r="818" spans="1:19">
      <c r="A818" s="130" t="s">
        <v>4102</v>
      </c>
      <c r="B818" s="130" t="s">
        <v>3982</v>
      </c>
      <c r="C818" s="130" t="s">
        <v>3983</v>
      </c>
      <c r="D818" s="130" t="s">
        <v>2571</v>
      </c>
      <c r="E818" s="130" t="s">
        <v>3988</v>
      </c>
      <c r="F818" s="130" t="s">
        <v>3992</v>
      </c>
      <c r="G818" t="s">
        <v>12259</v>
      </c>
      <c r="H818" s="130" t="s">
        <v>4102</v>
      </c>
      <c r="I818" s="130" t="s">
        <v>3982</v>
      </c>
      <c r="J818" s="130" t="s">
        <v>3983</v>
      </c>
      <c r="K818" s="130" t="s">
        <v>3947</v>
      </c>
      <c r="L818" s="130" t="s">
        <v>3988</v>
      </c>
      <c r="M818" s="130" t="s">
        <v>4114</v>
      </c>
      <c r="P818" s="113" t="s">
        <v>3874</v>
      </c>
      <c r="Q818" s="130" t="s">
        <v>9462</v>
      </c>
      <c r="R818" s="113" t="s">
        <v>3918</v>
      </c>
      <c r="S818" s="130" t="s">
        <v>9477</v>
      </c>
    </row>
    <row r="819" spans="1:19">
      <c r="A819" s="130" t="s">
        <v>4102</v>
      </c>
      <c r="B819" s="130" t="s">
        <v>3982</v>
      </c>
      <c r="C819" s="130" t="s">
        <v>3983</v>
      </c>
      <c r="D819" s="130" t="s">
        <v>2571</v>
      </c>
      <c r="E819" s="130" t="s">
        <v>3990</v>
      </c>
      <c r="F819" s="130" t="s">
        <v>3992</v>
      </c>
      <c r="G819" t="s">
        <v>12259</v>
      </c>
      <c r="H819" s="130" t="s">
        <v>4102</v>
      </c>
      <c r="I819" s="130" t="s">
        <v>3982</v>
      </c>
      <c r="J819" s="130" t="s">
        <v>3983</v>
      </c>
      <c r="K819" s="130" t="s">
        <v>3947</v>
      </c>
      <c r="L819" s="130" t="s">
        <v>3990</v>
      </c>
      <c r="M819" s="130" t="s">
        <v>4114</v>
      </c>
      <c r="P819" s="113" t="s">
        <v>3874</v>
      </c>
      <c r="Q819" s="130" t="s">
        <v>9464</v>
      </c>
      <c r="R819" s="113" t="s">
        <v>3918</v>
      </c>
      <c r="S819" s="130" t="s">
        <v>9480</v>
      </c>
    </row>
    <row r="820" spans="1:19">
      <c r="A820" s="130" t="s">
        <v>4102</v>
      </c>
      <c r="B820" s="130" t="s">
        <v>3982</v>
      </c>
      <c r="C820" s="130" t="s">
        <v>3983</v>
      </c>
      <c r="D820" s="130" t="s">
        <v>2571</v>
      </c>
      <c r="E820" s="130" t="s">
        <v>2734</v>
      </c>
      <c r="F820" s="130" t="s">
        <v>3993</v>
      </c>
      <c r="G820" t="s">
        <v>12259</v>
      </c>
      <c r="H820" s="130" t="s">
        <v>4102</v>
      </c>
      <c r="I820" s="130" t="s">
        <v>3982</v>
      </c>
      <c r="J820" s="130" t="s">
        <v>3983</v>
      </c>
      <c r="K820" s="130" t="s">
        <v>3947</v>
      </c>
      <c r="L820" s="130" t="s">
        <v>2734</v>
      </c>
      <c r="M820" s="130" t="s">
        <v>4109</v>
      </c>
      <c r="P820" s="113" t="s">
        <v>3874</v>
      </c>
      <c r="Q820" s="130" t="s">
        <v>9467</v>
      </c>
      <c r="R820" s="113" t="s">
        <v>3918</v>
      </c>
      <c r="S820" s="130" t="s">
        <v>9483</v>
      </c>
    </row>
    <row r="821" spans="1:19">
      <c r="A821" s="130" t="s">
        <v>4102</v>
      </c>
      <c r="B821" s="130" t="s">
        <v>3982</v>
      </c>
      <c r="C821" s="130" t="s">
        <v>3994</v>
      </c>
      <c r="D821" s="130" t="s">
        <v>3984</v>
      </c>
      <c r="E821" s="130" t="s">
        <v>2556</v>
      </c>
      <c r="F821" s="130" t="s">
        <v>3995</v>
      </c>
      <c r="G821" t="s">
        <v>12259</v>
      </c>
      <c r="H821" s="130" t="s">
        <v>4102</v>
      </c>
      <c r="I821" s="130" t="s">
        <v>3982</v>
      </c>
      <c r="J821" s="130" t="s">
        <v>3994</v>
      </c>
      <c r="K821" s="130" t="s">
        <v>3918</v>
      </c>
      <c r="L821" s="130" t="s">
        <v>2556</v>
      </c>
      <c r="M821" s="130" t="s">
        <v>4106</v>
      </c>
      <c r="P821" s="113" t="s">
        <v>3874</v>
      </c>
      <c r="Q821" s="130" t="s">
        <v>9470</v>
      </c>
      <c r="R821" s="113" t="s">
        <v>3918</v>
      </c>
      <c r="S821" s="130" t="s">
        <v>9486</v>
      </c>
    </row>
    <row r="822" spans="1:19">
      <c r="A822" s="130" t="s">
        <v>4102</v>
      </c>
      <c r="B822" s="130" t="s">
        <v>3982</v>
      </c>
      <c r="C822" s="130" t="s">
        <v>3994</v>
      </c>
      <c r="D822" s="130" t="s">
        <v>3984</v>
      </c>
      <c r="E822" s="130" t="s">
        <v>3986</v>
      </c>
      <c r="F822" s="130" t="s">
        <v>3996</v>
      </c>
      <c r="G822" t="s">
        <v>12259</v>
      </c>
      <c r="H822" s="130" t="s">
        <v>4102</v>
      </c>
      <c r="I822" s="130" t="s">
        <v>3982</v>
      </c>
      <c r="J822" s="130" t="s">
        <v>3994</v>
      </c>
      <c r="K822" s="130" t="s">
        <v>3918</v>
      </c>
      <c r="L822" s="130" t="s">
        <v>3986</v>
      </c>
      <c r="M822" s="130" t="s">
        <v>4115</v>
      </c>
      <c r="P822" s="113" t="s">
        <v>3874</v>
      </c>
      <c r="Q822" s="130" t="s">
        <v>9473</v>
      </c>
      <c r="R822" s="113" t="s">
        <v>3918</v>
      </c>
      <c r="S822" s="130" t="s">
        <v>9489</v>
      </c>
    </row>
    <row r="823" spans="1:19">
      <c r="A823" s="130" t="s">
        <v>4102</v>
      </c>
      <c r="B823" s="130" t="s">
        <v>3982</v>
      </c>
      <c r="C823" s="130" t="s">
        <v>3994</v>
      </c>
      <c r="D823" s="130" t="s">
        <v>3984</v>
      </c>
      <c r="E823" s="130" t="s">
        <v>3988</v>
      </c>
      <c r="F823" s="130" t="s">
        <v>3997</v>
      </c>
      <c r="G823" t="s">
        <v>12259</v>
      </c>
      <c r="H823" s="130" t="s">
        <v>4102</v>
      </c>
      <c r="I823" s="130" t="s">
        <v>3982</v>
      </c>
      <c r="J823" s="130" t="s">
        <v>3994</v>
      </c>
      <c r="K823" s="130" t="s">
        <v>3918</v>
      </c>
      <c r="L823" s="130" t="s">
        <v>3988</v>
      </c>
      <c r="M823" s="130" t="s">
        <v>4116</v>
      </c>
      <c r="P823" s="113" t="s">
        <v>3874</v>
      </c>
      <c r="Q823" s="130" t="s">
        <v>9476</v>
      </c>
      <c r="R823" s="113" t="s">
        <v>3918</v>
      </c>
      <c r="S823" s="130" t="s">
        <v>9491</v>
      </c>
    </row>
    <row r="824" spans="1:19">
      <c r="A824" s="130" t="s">
        <v>4102</v>
      </c>
      <c r="B824" s="130" t="s">
        <v>3982</v>
      </c>
      <c r="C824" s="130" t="s">
        <v>3994</v>
      </c>
      <c r="D824" s="130" t="s">
        <v>3984</v>
      </c>
      <c r="E824" s="130" t="s">
        <v>3990</v>
      </c>
      <c r="F824" s="130" t="s">
        <v>3997</v>
      </c>
      <c r="G824" t="s">
        <v>12259</v>
      </c>
      <c r="H824" s="130" t="s">
        <v>4102</v>
      </c>
      <c r="I824" s="130" t="s">
        <v>3982</v>
      </c>
      <c r="J824" s="130" t="s">
        <v>3994</v>
      </c>
      <c r="K824" s="130" t="s">
        <v>3918</v>
      </c>
      <c r="L824" s="130" t="s">
        <v>3990</v>
      </c>
      <c r="M824" s="130" t="s">
        <v>4116</v>
      </c>
      <c r="P824" s="113" t="s">
        <v>3874</v>
      </c>
      <c r="Q824" s="130" t="s">
        <v>9479</v>
      </c>
      <c r="R824" s="113" t="s">
        <v>3918</v>
      </c>
      <c r="S824" s="130" t="s">
        <v>9494</v>
      </c>
    </row>
    <row r="825" spans="1:19">
      <c r="A825" s="130" t="s">
        <v>4102</v>
      </c>
      <c r="B825" s="130" t="s">
        <v>3982</v>
      </c>
      <c r="C825" s="130" t="s">
        <v>3994</v>
      </c>
      <c r="D825" s="130" t="s">
        <v>2571</v>
      </c>
      <c r="E825" s="130" t="s">
        <v>2556</v>
      </c>
      <c r="F825" s="130" t="s">
        <v>3998</v>
      </c>
      <c r="G825" t="s">
        <v>12259</v>
      </c>
      <c r="H825" s="130" t="s">
        <v>4102</v>
      </c>
      <c r="I825" s="130" t="s">
        <v>3982</v>
      </c>
      <c r="J825" s="130" t="s">
        <v>3994</v>
      </c>
      <c r="K825" s="130" t="s">
        <v>3947</v>
      </c>
      <c r="L825" s="130" t="s">
        <v>2556</v>
      </c>
      <c r="M825" s="130" t="s">
        <v>4117</v>
      </c>
      <c r="P825" s="113" t="s">
        <v>3874</v>
      </c>
      <c r="Q825" s="130" t="s">
        <v>9482</v>
      </c>
      <c r="R825" s="113" t="s">
        <v>3918</v>
      </c>
      <c r="S825" s="130" t="s">
        <v>9497</v>
      </c>
    </row>
    <row r="826" spans="1:19">
      <c r="A826" s="130" t="s">
        <v>4102</v>
      </c>
      <c r="B826" s="130" t="s">
        <v>3982</v>
      </c>
      <c r="C826" s="130" t="s">
        <v>3994</v>
      </c>
      <c r="D826" s="130" t="s">
        <v>2571</v>
      </c>
      <c r="E826" s="130" t="s">
        <v>3986</v>
      </c>
      <c r="F826" s="130" t="s">
        <v>3998</v>
      </c>
      <c r="G826" t="s">
        <v>12259</v>
      </c>
      <c r="H826" s="130" t="s">
        <v>4102</v>
      </c>
      <c r="I826" s="130" t="s">
        <v>3982</v>
      </c>
      <c r="J826" s="130" t="s">
        <v>3994</v>
      </c>
      <c r="K826" s="130" t="s">
        <v>3947</v>
      </c>
      <c r="L826" s="130" t="s">
        <v>3986</v>
      </c>
      <c r="M826" s="130" t="s">
        <v>4117</v>
      </c>
      <c r="P826" s="113" t="s">
        <v>3874</v>
      </c>
      <c r="Q826" s="130" t="s">
        <v>9485</v>
      </c>
      <c r="R826" s="113" t="s">
        <v>3918</v>
      </c>
      <c r="S826" s="130" t="s">
        <v>9500</v>
      </c>
    </row>
    <row r="827" spans="1:19">
      <c r="A827" s="130" t="s">
        <v>4102</v>
      </c>
      <c r="B827" s="130" t="s">
        <v>3982</v>
      </c>
      <c r="C827" s="130" t="s">
        <v>3994</v>
      </c>
      <c r="D827" s="130" t="s">
        <v>2571</v>
      </c>
      <c r="E827" s="130" t="s">
        <v>3988</v>
      </c>
      <c r="F827" s="130" t="s">
        <v>3999</v>
      </c>
      <c r="G827" t="s">
        <v>12259</v>
      </c>
      <c r="H827" s="130" t="s">
        <v>4102</v>
      </c>
      <c r="I827" s="130" t="s">
        <v>3982</v>
      </c>
      <c r="J827" s="130" t="s">
        <v>3994</v>
      </c>
      <c r="K827" s="130" t="s">
        <v>3947</v>
      </c>
      <c r="L827" s="130" t="s">
        <v>3988</v>
      </c>
      <c r="M827" s="130" t="s">
        <v>4118</v>
      </c>
      <c r="P827" s="113" t="s">
        <v>3874</v>
      </c>
      <c r="Q827" s="130" t="s">
        <v>9488</v>
      </c>
      <c r="R827" s="113" t="s">
        <v>3918</v>
      </c>
      <c r="S827" s="130" t="s">
        <v>9503</v>
      </c>
    </row>
    <row r="828" spans="1:19">
      <c r="A828" s="130" t="s">
        <v>4102</v>
      </c>
      <c r="B828" s="130" t="s">
        <v>3982</v>
      </c>
      <c r="C828" s="130" t="s">
        <v>3994</v>
      </c>
      <c r="D828" s="130" t="s">
        <v>2571</v>
      </c>
      <c r="E828" s="130" t="s">
        <v>3990</v>
      </c>
      <c r="F828" s="130" t="s">
        <v>3999</v>
      </c>
      <c r="G828" t="s">
        <v>12259</v>
      </c>
      <c r="H828" s="130" t="s">
        <v>4102</v>
      </c>
      <c r="I828" s="130" t="s">
        <v>3982</v>
      </c>
      <c r="J828" s="130" t="s">
        <v>3994</v>
      </c>
      <c r="K828" s="130" t="s">
        <v>3947</v>
      </c>
      <c r="L828" s="130" t="s">
        <v>3990</v>
      </c>
      <c r="M828" s="130" t="s">
        <v>4118</v>
      </c>
      <c r="P828" s="113" t="s">
        <v>3874</v>
      </c>
      <c r="Q828" s="130" t="s">
        <v>3712</v>
      </c>
      <c r="R828" s="113" t="s">
        <v>3918</v>
      </c>
      <c r="S828" s="130" t="s">
        <v>9506</v>
      </c>
    </row>
    <row r="829" spans="1:19">
      <c r="A829" s="130" t="s">
        <v>4102</v>
      </c>
      <c r="B829" s="130" t="s">
        <v>3982</v>
      </c>
      <c r="C829" s="130" t="s">
        <v>3994</v>
      </c>
      <c r="D829" s="130" t="s">
        <v>2571</v>
      </c>
      <c r="E829" s="130" t="s">
        <v>2734</v>
      </c>
      <c r="F829" s="130" t="s">
        <v>4000</v>
      </c>
      <c r="G829" t="s">
        <v>12259</v>
      </c>
      <c r="H829" s="130" t="s">
        <v>4102</v>
      </c>
      <c r="I829" s="130" t="s">
        <v>3982</v>
      </c>
      <c r="J829" s="130" t="s">
        <v>3994</v>
      </c>
      <c r="K829" s="130" t="s">
        <v>3947</v>
      </c>
      <c r="L829" s="130" t="s">
        <v>2734</v>
      </c>
      <c r="M829" s="130" t="s">
        <v>4010</v>
      </c>
      <c r="P829" s="113" t="s">
        <v>3874</v>
      </c>
      <c r="Q829" s="130" t="s">
        <v>9493</v>
      </c>
      <c r="R829" s="113" t="s">
        <v>3918</v>
      </c>
      <c r="S829" s="130" t="s">
        <v>9509</v>
      </c>
    </row>
    <row r="830" spans="1:19">
      <c r="A830" s="130" t="s">
        <v>4102</v>
      </c>
      <c r="B830" s="130" t="s">
        <v>3982</v>
      </c>
      <c r="C830" s="130" t="s">
        <v>4001</v>
      </c>
      <c r="D830" s="130" t="s">
        <v>3984</v>
      </c>
      <c r="E830" s="130" t="s">
        <v>2556</v>
      </c>
      <c r="F830" s="130" t="s">
        <v>4002</v>
      </c>
      <c r="G830" t="s">
        <v>12259</v>
      </c>
      <c r="H830" s="130" t="s">
        <v>4102</v>
      </c>
      <c r="I830" s="130" t="s">
        <v>3982</v>
      </c>
      <c r="J830" s="130" t="s">
        <v>4001</v>
      </c>
      <c r="K830" s="130" t="s">
        <v>3918</v>
      </c>
      <c r="L830" s="130" t="s">
        <v>2556</v>
      </c>
      <c r="M830" s="130" t="s">
        <v>4119</v>
      </c>
      <c r="P830" s="113" t="s">
        <v>3874</v>
      </c>
      <c r="Q830" s="130" t="s">
        <v>9496</v>
      </c>
      <c r="R830" s="113" t="s">
        <v>3918</v>
      </c>
      <c r="S830" s="130" t="s">
        <v>9512</v>
      </c>
    </row>
    <row r="831" spans="1:19">
      <c r="A831" s="130" t="s">
        <v>4102</v>
      </c>
      <c r="B831" s="130" t="s">
        <v>3982</v>
      </c>
      <c r="C831" s="130" t="s">
        <v>4001</v>
      </c>
      <c r="D831" s="130" t="s">
        <v>3984</v>
      </c>
      <c r="E831" s="130" t="s">
        <v>3986</v>
      </c>
      <c r="F831" s="130" t="s">
        <v>4003</v>
      </c>
      <c r="G831" t="s">
        <v>12259</v>
      </c>
      <c r="H831" s="130" t="s">
        <v>4102</v>
      </c>
      <c r="I831" s="130" t="s">
        <v>3982</v>
      </c>
      <c r="J831" s="130" t="s">
        <v>4001</v>
      </c>
      <c r="K831" s="130" t="s">
        <v>3918</v>
      </c>
      <c r="L831" s="130" t="s">
        <v>3986</v>
      </c>
      <c r="M831" s="130" t="s">
        <v>4120</v>
      </c>
      <c r="P831" s="113" t="s">
        <v>3874</v>
      </c>
      <c r="Q831" s="130" t="s">
        <v>9499</v>
      </c>
      <c r="R831" s="113" t="s">
        <v>3918</v>
      </c>
      <c r="S831" s="130" t="s">
        <v>9515</v>
      </c>
    </row>
    <row r="832" spans="1:19">
      <c r="A832" s="130" t="s">
        <v>4102</v>
      </c>
      <c r="B832" s="130" t="s">
        <v>3982</v>
      </c>
      <c r="C832" s="130" t="s">
        <v>4001</v>
      </c>
      <c r="D832" s="130" t="s">
        <v>3984</v>
      </c>
      <c r="E832" s="130" t="s">
        <v>3988</v>
      </c>
      <c r="F832" s="130" t="s">
        <v>4004</v>
      </c>
      <c r="G832" t="s">
        <v>12259</v>
      </c>
      <c r="H832" s="130" t="s">
        <v>4102</v>
      </c>
      <c r="I832" s="130" t="s">
        <v>3982</v>
      </c>
      <c r="J832" s="130" t="s">
        <v>4001</v>
      </c>
      <c r="K832" s="130" t="s">
        <v>3918</v>
      </c>
      <c r="L832" s="130" t="s">
        <v>3988</v>
      </c>
      <c r="M832" s="130" t="s">
        <v>4121</v>
      </c>
      <c r="P832" s="113" t="s">
        <v>3874</v>
      </c>
      <c r="Q832" s="130" t="s">
        <v>9502</v>
      </c>
      <c r="R832" s="113" t="s">
        <v>3918</v>
      </c>
      <c r="S832" s="130" t="s">
        <v>9518</v>
      </c>
    </row>
    <row r="833" spans="1:19">
      <c r="A833" s="130" t="s">
        <v>4102</v>
      </c>
      <c r="B833" s="130" t="s">
        <v>3982</v>
      </c>
      <c r="C833" s="130" t="s">
        <v>4001</v>
      </c>
      <c r="D833" s="130" t="s">
        <v>3984</v>
      </c>
      <c r="E833" s="130" t="s">
        <v>3990</v>
      </c>
      <c r="F833" s="130" t="s">
        <v>4004</v>
      </c>
      <c r="G833" t="s">
        <v>12259</v>
      </c>
      <c r="H833" s="130" t="s">
        <v>4102</v>
      </c>
      <c r="I833" s="130" t="s">
        <v>3982</v>
      </c>
      <c r="J833" s="130" t="s">
        <v>4001</v>
      </c>
      <c r="K833" s="130" t="s">
        <v>3918</v>
      </c>
      <c r="L833" s="130" t="s">
        <v>3990</v>
      </c>
      <c r="M833" s="130" t="s">
        <v>4121</v>
      </c>
      <c r="P833" s="113" t="s">
        <v>3874</v>
      </c>
      <c r="Q833" s="130" t="s">
        <v>9505</v>
      </c>
      <c r="R833" s="113" t="s">
        <v>3918</v>
      </c>
      <c r="S833" s="130" t="s">
        <v>9521</v>
      </c>
    </row>
    <row r="834" spans="1:19">
      <c r="A834" s="130" t="s">
        <v>4102</v>
      </c>
      <c r="B834" s="130" t="s">
        <v>3982</v>
      </c>
      <c r="C834" s="130" t="s">
        <v>4001</v>
      </c>
      <c r="D834" s="130" t="s">
        <v>2571</v>
      </c>
      <c r="E834" s="130" t="s">
        <v>2556</v>
      </c>
      <c r="F834" s="130" t="s">
        <v>3999</v>
      </c>
      <c r="G834" t="s">
        <v>12259</v>
      </c>
      <c r="H834" s="130" t="s">
        <v>4102</v>
      </c>
      <c r="I834" s="130" t="s">
        <v>3982</v>
      </c>
      <c r="J834" s="130" t="s">
        <v>4001</v>
      </c>
      <c r="K834" s="130" t="s">
        <v>3947</v>
      </c>
      <c r="L834" s="130" t="s">
        <v>2556</v>
      </c>
      <c r="M834" s="130" t="s">
        <v>4118</v>
      </c>
      <c r="P834" s="113" t="s">
        <v>3874</v>
      </c>
      <c r="Q834" s="130" t="s">
        <v>9508</v>
      </c>
      <c r="R834" s="113" t="s">
        <v>3918</v>
      </c>
      <c r="S834" s="130" t="s">
        <v>9524</v>
      </c>
    </row>
    <row r="835" spans="1:19">
      <c r="A835" s="130" t="s">
        <v>4102</v>
      </c>
      <c r="B835" s="130" t="s">
        <v>3982</v>
      </c>
      <c r="C835" s="130" t="s">
        <v>4001</v>
      </c>
      <c r="D835" s="130" t="s">
        <v>2571</v>
      </c>
      <c r="E835" s="130" t="s">
        <v>3986</v>
      </c>
      <c r="F835" s="130" t="s">
        <v>3999</v>
      </c>
      <c r="G835" t="s">
        <v>12259</v>
      </c>
      <c r="H835" s="130" t="s">
        <v>4102</v>
      </c>
      <c r="I835" s="130" t="s">
        <v>3982</v>
      </c>
      <c r="J835" s="130" t="s">
        <v>4001</v>
      </c>
      <c r="K835" s="130" t="s">
        <v>3947</v>
      </c>
      <c r="L835" s="130" t="s">
        <v>3986</v>
      </c>
      <c r="M835" s="130" t="s">
        <v>4118</v>
      </c>
      <c r="P835" s="113" t="s">
        <v>3874</v>
      </c>
      <c r="Q835" s="130" t="s">
        <v>9511</v>
      </c>
      <c r="R835" s="113" t="s">
        <v>3918</v>
      </c>
      <c r="S835" s="130" t="s">
        <v>9527</v>
      </c>
    </row>
    <row r="836" spans="1:19">
      <c r="A836" s="130" t="s">
        <v>4102</v>
      </c>
      <c r="B836" s="130" t="s">
        <v>3982</v>
      </c>
      <c r="C836" s="130" t="s">
        <v>4001</v>
      </c>
      <c r="D836" s="130" t="s">
        <v>2571</v>
      </c>
      <c r="E836" s="130" t="s">
        <v>3988</v>
      </c>
      <c r="F836" s="130" t="s">
        <v>4005</v>
      </c>
      <c r="G836" t="s">
        <v>12259</v>
      </c>
      <c r="H836" s="130" t="s">
        <v>4102</v>
      </c>
      <c r="I836" s="130" t="s">
        <v>3982</v>
      </c>
      <c r="J836" s="130" t="s">
        <v>4001</v>
      </c>
      <c r="K836" s="130" t="s">
        <v>3947</v>
      </c>
      <c r="L836" s="130" t="s">
        <v>3988</v>
      </c>
      <c r="M836" s="130" t="s">
        <v>4092</v>
      </c>
      <c r="P836" s="113" t="s">
        <v>3874</v>
      </c>
      <c r="Q836" s="130" t="s">
        <v>9514</v>
      </c>
      <c r="R836" s="113" t="s">
        <v>3918</v>
      </c>
      <c r="S836" s="130" t="s">
        <v>9530</v>
      </c>
    </row>
    <row r="837" spans="1:19">
      <c r="A837" s="130" t="s">
        <v>4102</v>
      </c>
      <c r="B837" s="130" t="s">
        <v>3982</v>
      </c>
      <c r="C837" s="130" t="s">
        <v>4001</v>
      </c>
      <c r="D837" s="130" t="s">
        <v>2571</v>
      </c>
      <c r="E837" s="130" t="s">
        <v>3990</v>
      </c>
      <c r="F837" s="130" t="s">
        <v>4005</v>
      </c>
      <c r="G837" t="s">
        <v>12259</v>
      </c>
      <c r="H837" s="130" t="s">
        <v>4102</v>
      </c>
      <c r="I837" s="130" t="s">
        <v>3982</v>
      </c>
      <c r="J837" s="130" t="s">
        <v>4001</v>
      </c>
      <c r="K837" s="130" t="s">
        <v>3947</v>
      </c>
      <c r="L837" s="130" t="s">
        <v>3990</v>
      </c>
      <c r="M837" s="130" t="s">
        <v>4092</v>
      </c>
      <c r="P837" s="113" t="s">
        <v>3874</v>
      </c>
      <c r="Q837" s="130" t="s">
        <v>9517</v>
      </c>
      <c r="R837" s="113" t="s">
        <v>3918</v>
      </c>
      <c r="S837" s="130" t="s">
        <v>9533</v>
      </c>
    </row>
    <row r="838" spans="1:19">
      <c r="A838" s="130" t="s">
        <v>4102</v>
      </c>
      <c r="B838" s="130" t="s">
        <v>3982</v>
      </c>
      <c r="C838" s="130" t="s">
        <v>4001</v>
      </c>
      <c r="D838" s="130" t="s">
        <v>2571</v>
      </c>
      <c r="E838" s="130" t="s">
        <v>2734</v>
      </c>
      <c r="F838" s="130" t="s">
        <v>4006</v>
      </c>
      <c r="G838" t="s">
        <v>12259</v>
      </c>
      <c r="H838" s="130" t="s">
        <v>4102</v>
      </c>
      <c r="I838" s="130" t="s">
        <v>3982</v>
      </c>
      <c r="J838" s="130" t="s">
        <v>4001</v>
      </c>
      <c r="K838" s="130" t="s">
        <v>3947</v>
      </c>
      <c r="L838" s="130" t="s">
        <v>2734</v>
      </c>
      <c r="M838" s="130" t="s">
        <v>4122</v>
      </c>
      <c r="P838" s="113" t="s">
        <v>3874</v>
      </c>
      <c r="Q838" s="130" t="s">
        <v>9520</v>
      </c>
      <c r="R838" s="113" t="s">
        <v>3918</v>
      </c>
      <c r="S838" s="130" t="s">
        <v>9536</v>
      </c>
    </row>
    <row r="839" spans="1:19">
      <c r="A839" s="130" t="s">
        <v>4102</v>
      </c>
      <c r="B839" s="130" t="s">
        <v>3982</v>
      </c>
      <c r="C839" s="130" t="s">
        <v>4007</v>
      </c>
      <c r="D839" s="130" t="s">
        <v>3984</v>
      </c>
      <c r="E839" s="130" t="s">
        <v>2556</v>
      </c>
      <c r="F839" s="130" t="s">
        <v>2069</v>
      </c>
      <c r="G839" t="s">
        <v>12259</v>
      </c>
      <c r="H839" s="130" t="s">
        <v>4102</v>
      </c>
      <c r="I839" s="130" t="s">
        <v>3982</v>
      </c>
      <c r="J839" s="130" t="s">
        <v>4007</v>
      </c>
      <c r="K839" s="130" t="s">
        <v>3918</v>
      </c>
      <c r="L839" s="130" t="s">
        <v>2556</v>
      </c>
      <c r="M839" s="130" t="s">
        <v>4123</v>
      </c>
      <c r="P839" s="113" t="s">
        <v>3874</v>
      </c>
      <c r="Q839" s="130" t="s">
        <v>9523</v>
      </c>
      <c r="R839" s="113" t="s">
        <v>3918</v>
      </c>
      <c r="S839" s="130" t="s">
        <v>9539</v>
      </c>
    </row>
    <row r="840" spans="1:19">
      <c r="A840" s="130" t="s">
        <v>4102</v>
      </c>
      <c r="B840" s="130" t="s">
        <v>3982</v>
      </c>
      <c r="C840" s="130" t="s">
        <v>4007</v>
      </c>
      <c r="D840" s="130" t="s">
        <v>3984</v>
      </c>
      <c r="E840" s="130" t="s">
        <v>3986</v>
      </c>
      <c r="F840" s="130" t="s">
        <v>4008</v>
      </c>
      <c r="G840" t="s">
        <v>12259</v>
      </c>
      <c r="H840" s="130" t="s">
        <v>4102</v>
      </c>
      <c r="I840" s="130" t="s">
        <v>3982</v>
      </c>
      <c r="J840" s="130" t="s">
        <v>4007</v>
      </c>
      <c r="K840" s="130" t="s">
        <v>3918</v>
      </c>
      <c r="L840" s="130" t="s">
        <v>3986</v>
      </c>
      <c r="M840" s="130" t="s">
        <v>4124</v>
      </c>
      <c r="P840" s="113" t="s">
        <v>3874</v>
      </c>
      <c r="Q840" s="130" t="s">
        <v>9526</v>
      </c>
      <c r="R840" s="113" t="s">
        <v>3918</v>
      </c>
      <c r="S840" s="130" t="s">
        <v>9542</v>
      </c>
    </row>
    <row r="841" spans="1:19">
      <c r="A841" s="130" t="s">
        <v>4102</v>
      </c>
      <c r="B841" s="130" t="s">
        <v>3982</v>
      </c>
      <c r="C841" s="130" t="s">
        <v>4007</v>
      </c>
      <c r="D841" s="130" t="s">
        <v>3984</v>
      </c>
      <c r="E841" s="130" t="s">
        <v>3988</v>
      </c>
      <c r="F841" s="130" t="s">
        <v>4009</v>
      </c>
      <c r="G841" t="s">
        <v>12259</v>
      </c>
      <c r="H841" s="130" t="s">
        <v>4102</v>
      </c>
      <c r="I841" s="130" t="s">
        <v>3982</v>
      </c>
      <c r="J841" s="130" t="s">
        <v>4007</v>
      </c>
      <c r="K841" s="130" t="s">
        <v>3918</v>
      </c>
      <c r="L841" s="130" t="s">
        <v>3988</v>
      </c>
      <c r="M841" s="130" t="s">
        <v>4125</v>
      </c>
      <c r="P841" s="113" t="s">
        <v>3874</v>
      </c>
      <c r="Q841" s="130" t="s">
        <v>9529</v>
      </c>
      <c r="R841" s="113" t="s">
        <v>3918</v>
      </c>
      <c r="S841" s="130" t="s">
        <v>9545</v>
      </c>
    </row>
    <row r="842" spans="1:19">
      <c r="A842" s="130" t="s">
        <v>4102</v>
      </c>
      <c r="B842" s="130" t="s">
        <v>3982</v>
      </c>
      <c r="C842" s="130" t="s">
        <v>4007</v>
      </c>
      <c r="D842" s="130" t="s">
        <v>3984</v>
      </c>
      <c r="E842" s="130" t="s">
        <v>3990</v>
      </c>
      <c r="F842" s="130" t="s">
        <v>4009</v>
      </c>
      <c r="G842" t="s">
        <v>12259</v>
      </c>
      <c r="H842" s="130" t="s">
        <v>4102</v>
      </c>
      <c r="I842" s="130" t="s">
        <v>3982</v>
      </c>
      <c r="J842" s="130" t="s">
        <v>4007</v>
      </c>
      <c r="K842" s="130" t="s">
        <v>3918</v>
      </c>
      <c r="L842" s="130" t="s">
        <v>3990</v>
      </c>
      <c r="M842" s="130" t="s">
        <v>4125</v>
      </c>
      <c r="P842" s="113" t="s">
        <v>3874</v>
      </c>
      <c r="Q842" s="130" t="s">
        <v>9532</v>
      </c>
      <c r="R842" s="113" t="s">
        <v>3918</v>
      </c>
      <c r="S842" s="130" t="s">
        <v>9548</v>
      </c>
    </row>
    <row r="843" spans="1:19">
      <c r="A843" s="130" t="s">
        <v>4102</v>
      </c>
      <c r="B843" s="130" t="s">
        <v>3982</v>
      </c>
      <c r="C843" s="130" t="s">
        <v>4007</v>
      </c>
      <c r="D843" s="130" t="s">
        <v>2571</v>
      </c>
      <c r="E843" s="130" t="s">
        <v>2556</v>
      </c>
      <c r="F843" s="130" t="s">
        <v>4010</v>
      </c>
      <c r="G843" t="s">
        <v>12259</v>
      </c>
      <c r="H843" s="130" t="s">
        <v>4102</v>
      </c>
      <c r="I843" s="130" t="s">
        <v>3982</v>
      </c>
      <c r="J843" s="130" t="s">
        <v>4007</v>
      </c>
      <c r="K843" s="130" t="s">
        <v>3947</v>
      </c>
      <c r="L843" s="130" t="s">
        <v>2556</v>
      </c>
      <c r="M843" s="130" t="s">
        <v>4126</v>
      </c>
      <c r="P843" s="113" t="s">
        <v>3874</v>
      </c>
      <c r="Q843" s="130" t="s">
        <v>9535</v>
      </c>
      <c r="R843" s="113" t="s">
        <v>3918</v>
      </c>
      <c r="S843" s="130" t="s">
        <v>9550</v>
      </c>
    </row>
    <row r="844" spans="1:19">
      <c r="A844" s="130" t="s">
        <v>4102</v>
      </c>
      <c r="B844" s="130" t="s">
        <v>3982</v>
      </c>
      <c r="C844" s="130" t="s">
        <v>4007</v>
      </c>
      <c r="D844" s="130" t="s">
        <v>2571</v>
      </c>
      <c r="E844" s="130" t="s">
        <v>3986</v>
      </c>
      <c r="F844" s="130" t="s">
        <v>4010</v>
      </c>
      <c r="G844" t="s">
        <v>12259</v>
      </c>
      <c r="H844" s="130" t="s">
        <v>4102</v>
      </c>
      <c r="I844" s="130" t="s">
        <v>3982</v>
      </c>
      <c r="J844" s="130" t="s">
        <v>4007</v>
      </c>
      <c r="K844" s="130" t="s">
        <v>3947</v>
      </c>
      <c r="L844" s="130" t="s">
        <v>3986</v>
      </c>
      <c r="M844" s="130" t="s">
        <v>4126</v>
      </c>
      <c r="P844" s="113" t="s">
        <v>3874</v>
      </c>
      <c r="Q844" s="130" t="s">
        <v>9538</v>
      </c>
      <c r="R844" s="113" t="s">
        <v>3918</v>
      </c>
      <c r="S844" s="130" t="s">
        <v>9553</v>
      </c>
    </row>
    <row r="845" spans="1:19">
      <c r="A845" s="130" t="s">
        <v>4102</v>
      </c>
      <c r="B845" s="130" t="s">
        <v>3982</v>
      </c>
      <c r="C845" s="130" t="s">
        <v>4007</v>
      </c>
      <c r="D845" s="130" t="s">
        <v>2571</v>
      </c>
      <c r="E845" s="130" t="s">
        <v>3988</v>
      </c>
      <c r="F845" s="130" t="s">
        <v>4011</v>
      </c>
      <c r="G845" t="s">
        <v>12259</v>
      </c>
      <c r="H845" s="130" t="s">
        <v>4102</v>
      </c>
      <c r="I845" s="130" t="s">
        <v>3982</v>
      </c>
      <c r="J845" s="130" t="s">
        <v>4007</v>
      </c>
      <c r="K845" s="130" t="s">
        <v>3947</v>
      </c>
      <c r="L845" s="130" t="s">
        <v>3988</v>
      </c>
      <c r="M845" s="130" t="s">
        <v>4127</v>
      </c>
      <c r="P845" s="113" t="s">
        <v>3874</v>
      </c>
      <c r="Q845" s="130" t="s">
        <v>9541</v>
      </c>
      <c r="R845" s="113" t="s">
        <v>3918</v>
      </c>
      <c r="S845" s="130" t="s">
        <v>9556</v>
      </c>
    </row>
    <row r="846" spans="1:19">
      <c r="A846" s="130" t="s">
        <v>4102</v>
      </c>
      <c r="B846" s="130" t="s">
        <v>3982</v>
      </c>
      <c r="C846" s="130" t="s">
        <v>4007</v>
      </c>
      <c r="D846" s="130" t="s">
        <v>2571</v>
      </c>
      <c r="E846" s="130" t="s">
        <v>3990</v>
      </c>
      <c r="F846" s="130" t="s">
        <v>4011</v>
      </c>
      <c r="G846" t="s">
        <v>12259</v>
      </c>
      <c r="H846" s="130" t="s">
        <v>4102</v>
      </c>
      <c r="I846" s="130" t="s">
        <v>3982</v>
      </c>
      <c r="J846" s="130" t="s">
        <v>4007</v>
      </c>
      <c r="K846" s="130" t="s">
        <v>3947</v>
      </c>
      <c r="L846" s="130" t="s">
        <v>3990</v>
      </c>
      <c r="M846" s="130" t="s">
        <v>4127</v>
      </c>
      <c r="P846" s="113" t="s">
        <v>3874</v>
      </c>
      <c r="Q846" s="130" t="s">
        <v>9544</v>
      </c>
      <c r="R846" s="113" t="s">
        <v>3918</v>
      </c>
      <c r="S846" s="130" t="s">
        <v>9559</v>
      </c>
    </row>
    <row r="847" spans="1:19">
      <c r="A847" s="130" t="s">
        <v>4102</v>
      </c>
      <c r="B847" s="130" t="s">
        <v>3982</v>
      </c>
      <c r="C847" s="130" t="s">
        <v>4007</v>
      </c>
      <c r="D847" s="130" t="s">
        <v>2571</v>
      </c>
      <c r="E847" s="130" t="s">
        <v>2734</v>
      </c>
      <c r="F847" s="130" t="s">
        <v>4012</v>
      </c>
      <c r="G847" t="s">
        <v>12259</v>
      </c>
      <c r="H847" s="130" t="s">
        <v>4102</v>
      </c>
      <c r="I847" s="130" t="s">
        <v>3982</v>
      </c>
      <c r="J847" s="130" t="s">
        <v>4007</v>
      </c>
      <c r="K847" s="130" t="s">
        <v>3947</v>
      </c>
      <c r="L847" s="130" t="s">
        <v>2734</v>
      </c>
      <c r="M847" s="130" t="s">
        <v>4060</v>
      </c>
      <c r="P847" s="113" t="s">
        <v>3874</v>
      </c>
      <c r="Q847" s="130" t="s">
        <v>9547</v>
      </c>
      <c r="R847" s="113" t="s">
        <v>3918</v>
      </c>
      <c r="S847" s="130" t="s">
        <v>9562</v>
      </c>
    </row>
    <row r="848" spans="1:19">
      <c r="A848" s="130" t="s">
        <v>4102</v>
      </c>
      <c r="B848" s="130" t="s">
        <v>3982</v>
      </c>
      <c r="C848" s="130" t="s">
        <v>4013</v>
      </c>
      <c r="D848" s="130" t="s">
        <v>3984</v>
      </c>
      <c r="E848" s="130" t="s">
        <v>2556</v>
      </c>
      <c r="F848" s="130" t="s">
        <v>4014</v>
      </c>
      <c r="G848" t="s">
        <v>12259</v>
      </c>
      <c r="H848" s="130" t="s">
        <v>4102</v>
      </c>
      <c r="I848" s="130" t="s">
        <v>3982</v>
      </c>
      <c r="J848" s="130" t="s">
        <v>4013</v>
      </c>
      <c r="K848" s="130" t="s">
        <v>3918</v>
      </c>
      <c r="L848" s="130" t="s">
        <v>2556</v>
      </c>
      <c r="M848" s="130" t="s">
        <v>4046</v>
      </c>
      <c r="P848" s="113" t="s">
        <v>3874</v>
      </c>
      <c r="Q848" s="130" t="s">
        <v>3714</v>
      </c>
      <c r="R848" s="113" t="s">
        <v>3918</v>
      </c>
      <c r="S848" s="130" t="s">
        <v>9565</v>
      </c>
    </row>
    <row r="849" spans="1:19">
      <c r="A849" s="130" t="s">
        <v>4102</v>
      </c>
      <c r="B849" s="130" t="s">
        <v>3982</v>
      </c>
      <c r="C849" s="130" t="s">
        <v>4013</v>
      </c>
      <c r="D849" s="130" t="s">
        <v>3984</v>
      </c>
      <c r="E849" s="130" t="s">
        <v>3986</v>
      </c>
      <c r="F849" s="130" t="s">
        <v>4015</v>
      </c>
      <c r="G849" t="s">
        <v>12259</v>
      </c>
      <c r="H849" s="130" t="s">
        <v>4102</v>
      </c>
      <c r="I849" s="130" t="s">
        <v>3982</v>
      </c>
      <c r="J849" s="130" t="s">
        <v>4013</v>
      </c>
      <c r="K849" s="130" t="s">
        <v>3918</v>
      </c>
      <c r="L849" s="130" t="s">
        <v>3986</v>
      </c>
      <c r="M849" s="130" t="s">
        <v>4128</v>
      </c>
      <c r="P849" s="113" t="s">
        <v>3874</v>
      </c>
      <c r="Q849" s="130" t="s">
        <v>9552</v>
      </c>
      <c r="R849" s="113" t="s">
        <v>3918</v>
      </c>
      <c r="S849" s="130" t="s">
        <v>9568</v>
      </c>
    </row>
    <row r="850" spans="1:19">
      <c r="A850" s="130" t="s">
        <v>4102</v>
      </c>
      <c r="B850" s="130" t="s">
        <v>3982</v>
      </c>
      <c r="C850" s="130" t="s">
        <v>4013</v>
      </c>
      <c r="D850" s="130" t="s">
        <v>3984</v>
      </c>
      <c r="E850" s="130" t="s">
        <v>3988</v>
      </c>
      <c r="F850" s="130" t="s">
        <v>4016</v>
      </c>
      <c r="G850" t="s">
        <v>12259</v>
      </c>
      <c r="H850" s="130" t="s">
        <v>4102</v>
      </c>
      <c r="I850" s="130" t="s">
        <v>3982</v>
      </c>
      <c r="J850" s="130" t="s">
        <v>4013</v>
      </c>
      <c r="K850" s="130" t="s">
        <v>3918</v>
      </c>
      <c r="L850" s="130" t="s">
        <v>3988</v>
      </c>
      <c r="M850" s="130" t="s">
        <v>4129</v>
      </c>
      <c r="P850" s="113" t="s">
        <v>3874</v>
      </c>
      <c r="Q850" s="130" t="s">
        <v>9555</v>
      </c>
      <c r="R850" s="113" t="s">
        <v>3918</v>
      </c>
      <c r="S850" s="130" t="s">
        <v>9571</v>
      </c>
    </row>
    <row r="851" spans="1:19">
      <c r="A851" s="130" t="s">
        <v>4102</v>
      </c>
      <c r="B851" s="130" t="s">
        <v>3982</v>
      </c>
      <c r="C851" s="130" t="s">
        <v>4013</v>
      </c>
      <c r="D851" s="130" t="s">
        <v>3984</v>
      </c>
      <c r="E851" s="130" t="s">
        <v>3990</v>
      </c>
      <c r="F851" s="130" t="s">
        <v>4016</v>
      </c>
      <c r="G851" t="s">
        <v>12259</v>
      </c>
      <c r="H851" s="130" t="s">
        <v>4102</v>
      </c>
      <c r="I851" s="130" t="s">
        <v>3982</v>
      </c>
      <c r="J851" s="130" t="s">
        <v>4013</v>
      </c>
      <c r="K851" s="130" t="s">
        <v>3918</v>
      </c>
      <c r="L851" s="130" t="s">
        <v>3990</v>
      </c>
      <c r="M851" s="130" t="s">
        <v>4129</v>
      </c>
      <c r="P851" s="113" t="s">
        <v>3874</v>
      </c>
      <c r="Q851" s="130" t="s">
        <v>9558</v>
      </c>
      <c r="R851" s="113" t="s">
        <v>3918</v>
      </c>
      <c r="S851" s="130" t="s">
        <v>9574</v>
      </c>
    </row>
    <row r="852" spans="1:19">
      <c r="A852" s="130" t="s">
        <v>4102</v>
      </c>
      <c r="B852" s="130" t="s">
        <v>3982</v>
      </c>
      <c r="C852" s="130" t="s">
        <v>4013</v>
      </c>
      <c r="D852" s="130" t="s">
        <v>2571</v>
      </c>
      <c r="E852" s="130" t="s">
        <v>2556</v>
      </c>
      <c r="F852" s="130" t="s">
        <v>4017</v>
      </c>
      <c r="G852" t="s">
        <v>12259</v>
      </c>
      <c r="H852" s="130" t="s">
        <v>4102</v>
      </c>
      <c r="I852" s="130" t="s">
        <v>3982</v>
      </c>
      <c r="J852" s="130" t="s">
        <v>4013</v>
      </c>
      <c r="K852" s="130" t="s">
        <v>3947</v>
      </c>
      <c r="L852" s="130" t="s">
        <v>2556</v>
      </c>
      <c r="M852" s="130" t="s">
        <v>4130</v>
      </c>
      <c r="P852" s="113" t="s">
        <v>3874</v>
      </c>
      <c r="Q852" s="130" t="s">
        <v>9561</v>
      </c>
      <c r="R852" s="113" t="s">
        <v>3918</v>
      </c>
      <c r="S852" s="130" t="s">
        <v>9577</v>
      </c>
    </row>
    <row r="853" spans="1:19">
      <c r="A853" s="130" t="s">
        <v>4102</v>
      </c>
      <c r="B853" s="130" t="s">
        <v>3982</v>
      </c>
      <c r="C853" s="130" t="s">
        <v>4013</v>
      </c>
      <c r="D853" s="130" t="s">
        <v>2571</v>
      </c>
      <c r="E853" s="130" t="s">
        <v>3986</v>
      </c>
      <c r="F853" s="130" t="s">
        <v>4017</v>
      </c>
      <c r="G853" t="s">
        <v>12259</v>
      </c>
      <c r="H853" s="130" t="s">
        <v>4102</v>
      </c>
      <c r="I853" s="130" t="s">
        <v>3982</v>
      </c>
      <c r="J853" s="130" t="s">
        <v>4013</v>
      </c>
      <c r="K853" s="130" t="s">
        <v>3947</v>
      </c>
      <c r="L853" s="130" t="s">
        <v>3986</v>
      </c>
      <c r="M853" s="130" t="s">
        <v>4130</v>
      </c>
      <c r="P853" s="113" t="s">
        <v>3874</v>
      </c>
      <c r="Q853" s="130" t="s">
        <v>9564</v>
      </c>
      <c r="R853" s="113" t="s">
        <v>3918</v>
      </c>
      <c r="S853" s="130" t="s">
        <v>9580</v>
      </c>
    </row>
    <row r="854" spans="1:19">
      <c r="A854" s="130" t="s">
        <v>4102</v>
      </c>
      <c r="B854" s="130" t="s">
        <v>3982</v>
      </c>
      <c r="C854" s="130" t="s">
        <v>4013</v>
      </c>
      <c r="D854" s="130" t="s">
        <v>2571</v>
      </c>
      <c r="E854" s="130" t="s">
        <v>3988</v>
      </c>
      <c r="F854" s="130" t="s">
        <v>4018</v>
      </c>
      <c r="G854" t="s">
        <v>12259</v>
      </c>
      <c r="H854" s="130" t="s">
        <v>4102</v>
      </c>
      <c r="I854" s="130" t="s">
        <v>3982</v>
      </c>
      <c r="J854" s="130" t="s">
        <v>4013</v>
      </c>
      <c r="K854" s="130" t="s">
        <v>3947</v>
      </c>
      <c r="L854" s="130" t="s">
        <v>3988</v>
      </c>
      <c r="M854" s="130" t="s">
        <v>4052</v>
      </c>
      <c r="P854" s="113" t="s">
        <v>3874</v>
      </c>
      <c r="Q854" s="130" t="s">
        <v>9567</v>
      </c>
      <c r="R854" s="113" t="s">
        <v>3918</v>
      </c>
      <c r="S854" s="130" t="s">
        <v>9583</v>
      </c>
    </row>
    <row r="855" spans="1:19">
      <c r="A855" s="130" t="s">
        <v>4102</v>
      </c>
      <c r="B855" s="130" t="s">
        <v>3982</v>
      </c>
      <c r="C855" s="130" t="s">
        <v>4013</v>
      </c>
      <c r="D855" s="130" t="s">
        <v>2571</v>
      </c>
      <c r="E855" s="130" t="s">
        <v>3990</v>
      </c>
      <c r="F855" s="130" t="s">
        <v>4018</v>
      </c>
      <c r="G855" t="s">
        <v>12259</v>
      </c>
      <c r="H855" s="130" t="s">
        <v>4102</v>
      </c>
      <c r="I855" s="130" t="s">
        <v>3982</v>
      </c>
      <c r="J855" s="130" t="s">
        <v>4013</v>
      </c>
      <c r="K855" s="130" t="s">
        <v>3947</v>
      </c>
      <c r="L855" s="130" t="s">
        <v>3990</v>
      </c>
      <c r="M855" s="130" t="s">
        <v>4052</v>
      </c>
      <c r="P855" s="113" t="s">
        <v>3874</v>
      </c>
      <c r="Q855" s="130" t="s">
        <v>9570</v>
      </c>
      <c r="R855" s="113" t="s">
        <v>3918</v>
      </c>
      <c r="S855" s="130" t="s">
        <v>9586</v>
      </c>
    </row>
    <row r="856" spans="1:19">
      <c r="A856" s="130" t="s">
        <v>4102</v>
      </c>
      <c r="B856" s="130" t="s">
        <v>3982</v>
      </c>
      <c r="C856" s="130" t="s">
        <v>4013</v>
      </c>
      <c r="D856" s="130" t="s">
        <v>2571</v>
      </c>
      <c r="E856" s="130" t="s">
        <v>2734</v>
      </c>
      <c r="F856" s="130" t="s">
        <v>4019</v>
      </c>
      <c r="G856" t="s">
        <v>12259</v>
      </c>
      <c r="H856" s="130" t="s">
        <v>4102</v>
      </c>
      <c r="I856" s="130" t="s">
        <v>3982</v>
      </c>
      <c r="J856" s="130" t="s">
        <v>4013</v>
      </c>
      <c r="K856" s="130" t="s">
        <v>3947</v>
      </c>
      <c r="L856" s="130" t="s">
        <v>2734</v>
      </c>
      <c r="M856" s="130" t="s">
        <v>4131</v>
      </c>
      <c r="P856" s="113" t="s">
        <v>3874</v>
      </c>
      <c r="Q856" s="130" t="s">
        <v>9573</v>
      </c>
      <c r="R856" s="113" t="s">
        <v>3918</v>
      </c>
      <c r="S856" s="130" t="s">
        <v>9589</v>
      </c>
    </row>
    <row r="857" spans="1:19">
      <c r="A857" s="130" t="s">
        <v>4102</v>
      </c>
      <c r="B857" s="130" t="s">
        <v>3887</v>
      </c>
      <c r="C857" s="130" t="s">
        <v>3983</v>
      </c>
      <c r="D857" s="130" t="s">
        <v>3984</v>
      </c>
      <c r="E857" s="130" t="s">
        <v>2556</v>
      </c>
      <c r="F857" s="130" t="s">
        <v>4020</v>
      </c>
      <c r="G857" t="s">
        <v>12259</v>
      </c>
      <c r="H857" s="130" t="s">
        <v>4102</v>
      </c>
      <c r="I857" s="130" t="s">
        <v>3887</v>
      </c>
      <c r="J857" s="130" t="s">
        <v>3983</v>
      </c>
      <c r="K857" s="130" t="s">
        <v>3918</v>
      </c>
      <c r="L857" s="130" t="s">
        <v>2556</v>
      </c>
      <c r="M857" s="130" t="s">
        <v>4132</v>
      </c>
      <c r="P857" s="113" t="s">
        <v>3874</v>
      </c>
      <c r="Q857" s="130" t="s">
        <v>9576</v>
      </c>
      <c r="R857" s="113" t="s">
        <v>3918</v>
      </c>
      <c r="S857" s="130" t="s">
        <v>9592</v>
      </c>
    </row>
    <row r="858" spans="1:19">
      <c r="A858" s="130" t="s">
        <v>4102</v>
      </c>
      <c r="B858" s="130" t="s">
        <v>3887</v>
      </c>
      <c r="C858" s="130" t="s">
        <v>3983</v>
      </c>
      <c r="D858" s="130" t="s">
        <v>3984</v>
      </c>
      <c r="E858" s="130" t="s">
        <v>3986</v>
      </c>
      <c r="F858" s="130" t="s">
        <v>4021</v>
      </c>
      <c r="G858" t="s">
        <v>12259</v>
      </c>
      <c r="H858" s="130" t="s">
        <v>4102</v>
      </c>
      <c r="I858" s="130" t="s">
        <v>3887</v>
      </c>
      <c r="J858" s="130" t="s">
        <v>3983</v>
      </c>
      <c r="K858" s="130" t="s">
        <v>3918</v>
      </c>
      <c r="L858" s="130" t="s">
        <v>3986</v>
      </c>
      <c r="M858" s="130" t="s">
        <v>4045</v>
      </c>
      <c r="P858" s="113" t="s">
        <v>3874</v>
      </c>
      <c r="Q858" s="130" t="s">
        <v>9579</v>
      </c>
      <c r="R858" s="113" t="s">
        <v>3918</v>
      </c>
      <c r="S858" s="130" t="s">
        <v>9595</v>
      </c>
    </row>
    <row r="859" spans="1:19">
      <c r="A859" s="130" t="s">
        <v>4102</v>
      </c>
      <c r="B859" s="130" t="s">
        <v>3887</v>
      </c>
      <c r="C859" s="130" t="s">
        <v>3983</v>
      </c>
      <c r="D859" s="130" t="s">
        <v>3984</v>
      </c>
      <c r="E859" s="130" t="s">
        <v>3988</v>
      </c>
      <c r="F859" s="130" t="s">
        <v>4022</v>
      </c>
      <c r="G859" t="s">
        <v>12259</v>
      </c>
      <c r="H859" s="130" t="s">
        <v>4102</v>
      </c>
      <c r="I859" s="130" t="s">
        <v>3887</v>
      </c>
      <c r="J859" s="130" t="s">
        <v>3983</v>
      </c>
      <c r="K859" s="130" t="s">
        <v>3918</v>
      </c>
      <c r="L859" s="130" t="s">
        <v>3988</v>
      </c>
      <c r="M859" s="130" t="s">
        <v>4133</v>
      </c>
      <c r="P859" s="113" t="s">
        <v>3874</v>
      </c>
      <c r="Q859" s="130" t="s">
        <v>9582</v>
      </c>
      <c r="R859" s="113" t="s">
        <v>3918</v>
      </c>
      <c r="S859" s="130" t="s">
        <v>9598</v>
      </c>
    </row>
    <row r="860" spans="1:19">
      <c r="A860" s="130" t="s">
        <v>4102</v>
      </c>
      <c r="B860" s="130" t="s">
        <v>3887</v>
      </c>
      <c r="C860" s="130" t="s">
        <v>3983</v>
      </c>
      <c r="D860" s="130" t="s">
        <v>3984</v>
      </c>
      <c r="E860" s="130" t="s">
        <v>3990</v>
      </c>
      <c r="F860" s="130" t="s">
        <v>4022</v>
      </c>
      <c r="G860" t="s">
        <v>12259</v>
      </c>
      <c r="H860" s="130" t="s">
        <v>4102</v>
      </c>
      <c r="I860" s="130" t="s">
        <v>3887</v>
      </c>
      <c r="J860" s="130" t="s">
        <v>3983</v>
      </c>
      <c r="K860" s="130" t="s">
        <v>3918</v>
      </c>
      <c r="L860" s="130" t="s">
        <v>3990</v>
      </c>
      <c r="M860" s="130" t="s">
        <v>4133</v>
      </c>
      <c r="P860" s="113" t="s">
        <v>3874</v>
      </c>
      <c r="Q860" s="130" t="s">
        <v>9585</v>
      </c>
      <c r="R860" s="113" t="s">
        <v>3918</v>
      </c>
      <c r="S860" s="130" t="s">
        <v>9601</v>
      </c>
    </row>
    <row r="861" spans="1:19">
      <c r="A861" s="130" t="s">
        <v>4102</v>
      </c>
      <c r="B861" s="130" t="s">
        <v>3887</v>
      </c>
      <c r="C861" s="130" t="s">
        <v>3983</v>
      </c>
      <c r="D861" s="130" t="s">
        <v>2571</v>
      </c>
      <c r="E861" s="130" t="s">
        <v>2556</v>
      </c>
      <c r="F861" s="130" t="s">
        <v>4023</v>
      </c>
      <c r="G861" t="s">
        <v>12259</v>
      </c>
      <c r="H861" s="130" t="s">
        <v>4102</v>
      </c>
      <c r="I861" s="130" t="s">
        <v>3887</v>
      </c>
      <c r="J861" s="130" t="s">
        <v>3983</v>
      </c>
      <c r="K861" s="130" t="s">
        <v>3947</v>
      </c>
      <c r="L861" s="130" t="s">
        <v>2556</v>
      </c>
      <c r="M861" s="130" t="s">
        <v>4069</v>
      </c>
      <c r="P861" s="113" t="s">
        <v>3874</v>
      </c>
      <c r="Q861" s="130" t="s">
        <v>9588</v>
      </c>
      <c r="R861" s="113" t="s">
        <v>3918</v>
      </c>
      <c r="S861" s="130" t="s">
        <v>9604</v>
      </c>
    </row>
    <row r="862" spans="1:19">
      <c r="A862" s="130" t="s">
        <v>4102</v>
      </c>
      <c r="B862" s="130" t="s">
        <v>3887</v>
      </c>
      <c r="C862" s="130" t="s">
        <v>3983</v>
      </c>
      <c r="D862" s="130" t="s">
        <v>2571</v>
      </c>
      <c r="E862" s="130" t="s">
        <v>3986</v>
      </c>
      <c r="F862" s="130" t="s">
        <v>4023</v>
      </c>
      <c r="G862" t="s">
        <v>12259</v>
      </c>
      <c r="H862" s="130" t="s">
        <v>4102</v>
      </c>
      <c r="I862" s="130" t="s">
        <v>3887</v>
      </c>
      <c r="J862" s="130" t="s">
        <v>3983</v>
      </c>
      <c r="K862" s="130" t="s">
        <v>3947</v>
      </c>
      <c r="L862" s="130" t="s">
        <v>3986</v>
      </c>
      <c r="M862" s="130" t="s">
        <v>4069</v>
      </c>
      <c r="P862" s="113" t="s">
        <v>3874</v>
      </c>
      <c r="Q862" s="130" t="s">
        <v>9591</v>
      </c>
      <c r="R862" s="113" t="s">
        <v>3918</v>
      </c>
      <c r="S862" s="130" t="s">
        <v>9607</v>
      </c>
    </row>
    <row r="863" spans="1:19">
      <c r="A863" s="130" t="s">
        <v>4102</v>
      </c>
      <c r="B863" s="130" t="s">
        <v>3887</v>
      </c>
      <c r="C863" s="130" t="s">
        <v>3983</v>
      </c>
      <c r="D863" s="130" t="s">
        <v>2571</v>
      </c>
      <c r="E863" s="130" t="s">
        <v>3988</v>
      </c>
      <c r="F863" s="130" t="s">
        <v>4024</v>
      </c>
      <c r="G863" t="s">
        <v>12259</v>
      </c>
      <c r="H863" s="130" t="s">
        <v>4102</v>
      </c>
      <c r="I863" s="130" t="s">
        <v>3887</v>
      </c>
      <c r="J863" s="130" t="s">
        <v>3983</v>
      </c>
      <c r="K863" s="130" t="s">
        <v>3947</v>
      </c>
      <c r="L863" s="130" t="s">
        <v>3988</v>
      </c>
      <c r="M863" s="130" t="s">
        <v>4018</v>
      </c>
      <c r="P863" s="113" t="s">
        <v>3874</v>
      </c>
      <c r="Q863" s="130" t="s">
        <v>9594</v>
      </c>
      <c r="R863" s="113" t="s">
        <v>3918</v>
      </c>
      <c r="S863" s="130" t="s">
        <v>9609</v>
      </c>
    </row>
    <row r="864" spans="1:19">
      <c r="A864" s="130" t="s">
        <v>4102</v>
      </c>
      <c r="B864" s="130" t="s">
        <v>3887</v>
      </c>
      <c r="C864" s="130" t="s">
        <v>3983</v>
      </c>
      <c r="D864" s="130" t="s">
        <v>2571</v>
      </c>
      <c r="E864" s="130" t="s">
        <v>3990</v>
      </c>
      <c r="F864" s="130" t="s">
        <v>4024</v>
      </c>
      <c r="G864" t="s">
        <v>12259</v>
      </c>
      <c r="H864" s="130" t="s">
        <v>4102</v>
      </c>
      <c r="I864" s="130" t="s">
        <v>3887</v>
      </c>
      <c r="J864" s="130" t="s">
        <v>3983</v>
      </c>
      <c r="K864" s="130" t="s">
        <v>3947</v>
      </c>
      <c r="L864" s="130" t="s">
        <v>3990</v>
      </c>
      <c r="M864" s="130" t="s">
        <v>4018</v>
      </c>
      <c r="P864" s="113" t="s">
        <v>3874</v>
      </c>
      <c r="Q864" s="130" t="s">
        <v>9597</v>
      </c>
      <c r="R864" s="113" t="s">
        <v>3918</v>
      </c>
      <c r="S864" s="130" t="s">
        <v>9612</v>
      </c>
    </row>
    <row r="865" spans="1:19">
      <c r="A865" s="130" t="s">
        <v>4102</v>
      </c>
      <c r="B865" s="130" t="s">
        <v>3887</v>
      </c>
      <c r="C865" s="130" t="s">
        <v>3983</v>
      </c>
      <c r="D865" s="130" t="s">
        <v>2571</v>
      </c>
      <c r="E865" s="130" t="s">
        <v>2734</v>
      </c>
      <c r="F865" s="130" t="s">
        <v>4025</v>
      </c>
      <c r="G865" t="s">
        <v>12259</v>
      </c>
      <c r="H865" s="130" t="s">
        <v>4102</v>
      </c>
      <c r="I865" s="130" t="s">
        <v>3887</v>
      </c>
      <c r="J865" s="130" t="s">
        <v>3983</v>
      </c>
      <c r="K865" s="130" t="s">
        <v>3947</v>
      </c>
      <c r="L865" s="130" t="s">
        <v>2734</v>
      </c>
      <c r="M865" s="130" t="s">
        <v>4044</v>
      </c>
      <c r="P865" s="113" t="s">
        <v>3874</v>
      </c>
      <c r="Q865" s="130" t="s">
        <v>9600</v>
      </c>
      <c r="R865" s="113" t="s">
        <v>3918</v>
      </c>
      <c r="S865" s="130" t="s">
        <v>9615</v>
      </c>
    </row>
    <row r="866" spans="1:19">
      <c r="A866" s="130" t="s">
        <v>4102</v>
      </c>
      <c r="B866" s="130" t="s">
        <v>3887</v>
      </c>
      <c r="C866" s="130" t="s">
        <v>3994</v>
      </c>
      <c r="D866" s="130" t="s">
        <v>3984</v>
      </c>
      <c r="E866" s="130" t="s">
        <v>2556</v>
      </c>
      <c r="F866" s="130" t="s">
        <v>4026</v>
      </c>
      <c r="G866" t="s">
        <v>12259</v>
      </c>
      <c r="H866" s="130" t="s">
        <v>4102</v>
      </c>
      <c r="I866" s="130" t="s">
        <v>3887</v>
      </c>
      <c r="J866" s="130" t="s">
        <v>3994</v>
      </c>
      <c r="K866" s="130" t="s">
        <v>3918</v>
      </c>
      <c r="L866" s="130" t="s">
        <v>2556</v>
      </c>
      <c r="M866" s="130" t="s">
        <v>4134</v>
      </c>
      <c r="P866" s="113" t="s">
        <v>3874</v>
      </c>
      <c r="Q866" s="130" t="s">
        <v>9603</v>
      </c>
      <c r="R866" s="113" t="s">
        <v>3918</v>
      </c>
      <c r="S866" s="130" t="s">
        <v>9618</v>
      </c>
    </row>
    <row r="867" spans="1:19">
      <c r="A867" s="130" t="s">
        <v>4102</v>
      </c>
      <c r="B867" s="130" t="s">
        <v>3887</v>
      </c>
      <c r="C867" s="130" t="s">
        <v>3994</v>
      </c>
      <c r="D867" s="130" t="s">
        <v>3984</v>
      </c>
      <c r="E867" s="130" t="s">
        <v>3986</v>
      </c>
      <c r="F867" s="130" t="s">
        <v>4027</v>
      </c>
      <c r="G867" t="s">
        <v>12259</v>
      </c>
      <c r="H867" s="130" t="s">
        <v>4102</v>
      </c>
      <c r="I867" s="130" t="s">
        <v>3887</v>
      </c>
      <c r="J867" s="130" t="s">
        <v>3994</v>
      </c>
      <c r="K867" s="130" t="s">
        <v>3918</v>
      </c>
      <c r="L867" s="130" t="s">
        <v>3986</v>
      </c>
      <c r="M867" s="130" t="s">
        <v>4135</v>
      </c>
      <c r="P867" s="113" t="s">
        <v>3874</v>
      </c>
      <c r="Q867" s="130" t="s">
        <v>9606</v>
      </c>
      <c r="R867" s="113" t="s">
        <v>3918</v>
      </c>
      <c r="S867" s="130" t="s">
        <v>9621</v>
      </c>
    </row>
    <row r="868" spans="1:19">
      <c r="A868" s="130" t="s">
        <v>4102</v>
      </c>
      <c r="B868" s="130" t="s">
        <v>3887</v>
      </c>
      <c r="C868" s="130" t="s">
        <v>3994</v>
      </c>
      <c r="D868" s="130" t="s">
        <v>3984</v>
      </c>
      <c r="E868" s="130" t="s">
        <v>3988</v>
      </c>
      <c r="F868" s="130" t="s">
        <v>4028</v>
      </c>
      <c r="G868" t="s">
        <v>12259</v>
      </c>
      <c r="H868" s="130" t="s">
        <v>4102</v>
      </c>
      <c r="I868" s="130" t="s">
        <v>3887</v>
      </c>
      <c r="J868" s="130" t="s">
        <v>3994</v>
      </c>
      <c r="K868" s="130" t="s">
        <v>3918</v>
      </c>
      <c r="L868" s="130" t="s">
        <v>3988</v>
      </c>
      <c r="M868" s="130" t="s">
        <v>4136</v>
      </c>
      <c r="P868" s="113" t="s">
        <v>3874</v>
      </c>
      <c r="Q868" s="130" t="s">
        <v>3716</v>
      </c>
      <c r="R868" s="113" t="s">
        <v>3918</v>
      </c>
      <c r="S868" s="130" t="s">
        <v>9624</v>
      </c>
    </row>
    <row r="869" spans="1:19">
      <c r="A869" s="130" t="s">
        <v>4102</v>
      </c>
      <c r="B869" s="130" t="s">
        <v>3887</v>
      </c>
      <c r="C869" s="130" t="s">
        <v>3994</v>
      </c>
      <c r="D869" s="130" t="s">
        <v>3984</v>
      </c>
      <c r="E869" s="130" t="s">
        <v>3990</v>
      </c>
      <c r="F869" s="130" t="s">
        <v>4028</v>
      </c>
      <c r="G869" t="s">
        <v>12259</v>
      </c>
      <c r="H869" s="130" t="s">
        <v>4102</v>
      </c>
      <c r="I869" s="130" t="s">
        <v>3887</v>
      </c>
      <c r="J869" s="130" t="s">
        <v>3994</v>
      </c>
      <c r="K869" s="130" t="s">
        <v>3918</v>
      </c>
      <c r="L869" s="130" t="s">
        <v>3990</v>
      </c>
      <c r="M869" s="130" t="s">
        <v>4136</v>
      </c>
      <c r="P869" s="113" t="s">
        <v>3874</v>
      </c>
      <c r="Q869" s="130" t="s">
        <v>9611</v>
      </c>
      <c r="R869" s="113" t="s">
        <v>3918</v>
      </c>
      <c r="S869" s="130" t="s">
        <v>9627</v>
      </c>
    </row>
    <row r="870" spans="1:19">
      <c r="A870" s="130" t="s">
        <v>4102</v>
      </c>
      <c r="B870" s="130" t="s">
        <v>3887</v>
      </c>
      <c r="C870" s="130" t="s">
        <v>3994</v>
      </c>
      <c r="D870" s="130" t="s">
        <v>2571</v>
      </c>
      <c r="E870" s="130" t="s">
        <v>2556</v>
      </c>
      <c r="F870" s="130" t="s">
        <v>4029</v>
      </c>
      <c r="G870" t="s">
        <v>12259</v>
      </c>
      <c r="H870" s="130" t="s">
        <v>4102</v>
      </c>
      <c r="I870" s="130" t="s">
        <v>3887</v>
      </c>
      <c r="J870" s="130" t="s">
        <v>3994</v>
      </c>
      <c r="K870" s="130" t="s">
        <v>3947</v>
      </c>
      <c r="L870" s="130" t="s">
        <v>2556</v>
      </c>
      <c r="M870" s="130" t="s">
        <v>4025</v>
      </c>
      <c r="P870" s="113" t="s">
        <v>3874</v>
      </c>
      <c r="Q870" s="130" t="s">
        <v>9614</v>
      </c>
      <c r="R870" s="113" t="s">
        <v>3918</v>
      </c>
      <c r="S870" s="130" t="s">
        <v>9630</v>
      </c>
    </row>
    <row r="871" spans="1:19">
      <c r="A871" s="130" t="s">
        <v>4102</v>
      </c>
      <c r="B871" s="130" t="s">
        <v>3887</v>
      </c>
      <c r="C871" s="130" t="s">
        <v>3994</v>
      </c>
      <c r="D871" s="130" t="s">
        <v>2571</v>
      </c>
      <c r="E871" s="130" t="s">
        <v>3986</v>
      </c>
      <c r="F871" s="130" t="s">
        <v>4029</v>
      </c>
      <c r="G871" t="s">
        <v>12259</v>
      </c>
      <c r="H871" s="130" t="s">
        <v>4102</v>
      </c>
      <c r="I871" s="130" t="s">
        <v>3887</v>
      </c>
      <c r="J871" s="130" t="s">
        <v>3994</v>
      </c>
      <c r="K871" s="130" t="s">
        <v>3947</v>
      </c>
      <c r="L871" s="130" t="s">
        <v>3986</v>
      </c>
      <c r="M871" s="130" t="s">
        <v>4025</v>
      </c>
      <c r="P871" s="113" t="s">
        <v>3874</v>
      </c>
      <c r="Q871" s="130" t="s">
        <v>9617</v>
      </c>
      <c r="R871" s="113" t="s">
        <v>3918</v>
      </c>
      <c r="S871" s="130" t="s">
        <v>9633</v>
      </c>
    </row>
    <row r="872" spans="1:19">
      <c r="A872" s="130" t="s">
        <v>4102</v>
      </c>
      <c r="B872" s="130" t="s">
        <v>3887</v>
      </c>
      <c r="C872" s="130" t="s">
        <v>3994</v>
      </c>
      <c r="D872" s="130" t="s">
        <v>2571</v>
      </c>
      <c r="E872" s="130" t="s">
        <v>3988</v>
      </c>
      <c r="F872" s="130" t="s">
        <v>4025</v>
      </c>
      <c r="G872" t="s">
        <v>12259</v>
      </c>
      <c r="H872" s="130" t="s">
        <v>4102</v>
      </c>
      <c r="I872" s="130" t="s">
        <v>3887</v>
      </c>
      <c r="J872" s="130" t="s">
        <v>3994</v>
      </c>
      <c r="K872" s="130" t="s">
        <v>3947</v>
      </c>
      <c r="L872" s="130" t="s">
        <v>3988</v>
      </c>
      <c r="M872" s="130" t="s">
        <v>4044</v>
      </c>
      <c r="P872" s="113" t="s">
        <v>3874</v>
      </c>
      <c r="Q872" s="130" t="s">
        <v>9620</v>
      </c>
      <c r="R872" s="113" t="s">
        <v>3918</v>
      </c>
      <c r="S872" s="130" t="s">
        <v>9636</v>
      </c>
    </row>
    <row r="873" spans="1:19">
      <c r="A873" s="130" t="s">
        <v>4102</v>
      </c>
      <c r="B873" s="130" t="s">
        <v>3887</v>
      </c>
      <c r="C873" s="130" t="s">
        <v>3994</v>
      </c>
      <c r="D873" s="130" t="s">
        <v>2571</v>
      </c>
      <c r="E873" s="130" t="s">
        <v>3990</v>
      </c>
      <c r="F873" s="130" t="s">
        <v>4025</v>
      </c>
      <c r="G873" t="s">
        <v>12259</v>
      </c>
      <c r="H873" s="130" t="s">
        <v>4102</v>
      </c>
      <c r="I873" s="130" t="s">
        <v>3887</v>
      </c>
      <c r="J873" s="130" t="s">
        <v>3994</v>
      </c>
      <c r="K873" s="130" t="s">
        <v>3947</v>
      </c>
      <c r="L873" s="130" t="s">
        <v>3990</v>
      </c>
      <c r="M873" s="130" t="s">
        <v>4044</v>
      </c>
      <c r="P873" s="113" t="s">
        <v>3874</v>
      </c>
      <c r="Q873" s="130" t="s">
        <v>9623</v>
      </c>
      <c r="R873" s="113" t="s">
        <v>3918</v>
      </c>
      <c r="S873" s="130" t="s">
        <v>9639</v>
      </c>
    </row>
    <row r="874" spans="1:19">
      <c r="A874" s="130" t="s">
        <v>4102</v>
      </c>
      <c r="B874" s="130" t="s">
        <v>3887</v>
      </c>
      <c r="C874" s="130" t="s">
        <v>3994</v>
      </c>
      <c r="D874" s="130" t="s">
        <v>2571</v>
      </c>
      <c r="E874" s="130" t="s">
        <v>2734</v>
      </c>
      <c r="F874" s="130" t="s">
        <v>4030</v>
      </c>
      <c r="G874" t="s">
        <v>12259</v>
      </c>
      <c r="H874" s="130" t="s">
        <v>4102</v>
      </c>
      <c r="I874" s="130" t="s">
        <v>3887</v>
      </c>
      <c r="J874" s="130" t="s">
        <v>3994</v>
      </c>
      <c r="K874" s="130" t="s">
        <v>3947</v>
      </c>
      <c r="L874" s="130" t="s">
        <v>2734</v>
      </c>
      <c r="M874" s="130" t="s">
        <v>4137</v>
      </c>
      <c r="P874" s="113" t="s">
        <v>3874</v>
      </c>
      <c r="Q874" s="130" t="s">
        <v>9626</v>
      </c>
      <c r="R874" s="113" t="s">
        <v>3918</v>
      </c>
      <c r="S874" s="130" t="s">
        <v>9642</v>
      </c>
    </row>
    <row r="875" spans="1:19">
      <c r="A875" s="130" t="s">
        <v>4102</v>
      </c>
      <c r="B875" s="130" t="s">
        <v>3887</v>
      </c>
      <c r="C875" s="130" t="s">
        <v>4001</v>
      </c>
      <c r="D875" s="130" t="s">
        <v>3984</v>
      </c>
      <c r="E875" s="130" t="s">
        <v>2556</v>
      </c>
      <c r="F875" s="130" t="s">
        <v>4031</v>
      </c>
      <c r="G875" t="s">
        <v>12259</v>
      </c>
      <c r="H875" s="130" t="s">
        <v>4102</v>
      </c>
      <c r="I875" s="130" t="s">
        <v>3887</v>
      </c>
      <c r="J875" s="130" t="s">
        <v>4001</v>
      </c>
      <c r="K875" s="130" t="s">
        <v>3918</v>
      </c>
      <c r="L875" s="130" t="s">
        <v>2556</v>
      </c>
      <c r="M875" s="130" t="s">
        <v>4138</v>
      </c>
      <c r="P875" s="113" t="s">
        <v>3874</v>
      </c>
      <c r="Q875" s="130" t="s">
        <v>9629</v>
      </c>
      <c r="R875" s="113" t="s">
        <v>3918</v>
      </c>
      <c r="S875" s="130" t="s">
        <v>9645</v>
      </c>
    </row>
    <row r="876" spans="1:19">
      <c r="A876" s="130" t="s">
        <v>4102</v>
      </c>
      <c r="B876" s="130" t="s">
        <v>3887</v>
      </c>
      <c r="C876" s="130" t="s">
        <v>4001</v>
      </c>
      <c r="D876" s="130" t="s">
        <v>3984</v>
      </c>
      <c r="E876" s="130" t="s">
        <v>3986</v>
      </c>
      <c r="F876" s="130" t="s">
        <v>4032</v>
      </c>
      <c r="G876" t="s">
        <v>12259</v>
      </c>
      <c r="H876" s="130" t="s">
        <v>4102</v>
      </c>
      <c r="I876" s="130" t="s">
        <v>3887</v>
      </c>
      <c r="J876" s="130" t="s">
        <v>4001</v>
      </c>
      <c r="K876" s="130" t="s">
        <v>3918</v>
      </c>
      <c r="L876" s="130" t="s">
        <v>3986</v>
      </c>
      <c r="M876" s="130" t="s">
        <v>4139</v>
      </c>
      <c r="P876" s="113" t="s">
        <v>3874</v>
      </c>
      <c r="Q876" s="130" t="s">
        <v>9632</v>
      </c>
      <c r="R876" s="113" t="s">
        <v>3918</v>
      </c>
      <c r="S876" s="130" t="s">
        <v>9648</v>
      </c>
    </row>
    <row r="877" spans="1:19">
      <c r="A877" s="130" t="s">
        <v>4102</v>
      </c>
      <c r="B877" s="130" t="s">
        <v>3887</v>
      </c>
      <c r="C877" s="130" t="s">
        <v>4001</v>
      </c>
      <c r="D877" s="130" t="s">
        <v>3984</v>
      </c>
      <c r="E877" s="130" t="s">
        <v>3988</v>
      </c>
      <c r="F877" s="130" t="s">
        <v>4033</v>
      </c>
      <c r="G877" t="s">
        <v>12259</v>
      </c>
      <c r="H877" s="130" t="s">
        <v>4102</v>
      </c>
      <c r="I877" s="130" t="s">
        <v>3887</v>
      </c>
      <c r="J877" s="130" t="s">
        <v>4001</v>
      </c>
      <c r="K877" s="130" t="s">
        <v>3918</v>
      </c>
      <c r="L877" s="130" t="s">
        <v>3988</v>
      </c>
      <c r="M877" s="130" t="s">
        <v>3989</v>
      </c>
      <c r="P877" s="113" t="s">
        <v>3874</v>
      </c>
      <c r="Q877" s="130" t="s">
        <v>9635</v>
      </c>
      <c r="R877" s="113" t="s">
        <v>3918</v>
      </c>
      <c r="S877" s="130" t="s">
        <v>9651</v>
      </c>
    </row>
    <row r="878" spans="1:19">
      <c r="A878" s="130" t="s">
        <v>4102</v>
      </c>
      <c r="B878" s="130" t="s">
        <v>3887</v>
      </c>
      <c r="C878" s="130" t="s">
        <v>4001</v>
      </c>
      <c r="D878" s="130" t="s">
        <v>3984</v>
      </c>
      <c r="E878" s="130" t="s">
        <v>3990</v>
      </c>
      <c r="F878" s="130" t="s">
        <v>4033</v>
      </c>
      <c r="G878" t="s">
        <v>12259</v>
      </c>
      <c r="H878" s="130" t="s">
        <v>4102</v>
      </c>
      <c r="I878" s="130" t="s">
        <v>3887</v>
      </c>
      <c r="J878" s="130" t="s">
        <v>4001</v>
      </c>
      <c r="K878" s="130" t="s">
        <v>3918</v>
      </c>
      <c r="L878" s="130" t="s">
        <v>3990</v>
      </c>
      <c r="M878" s="130" t="s">
        <v>3989</v>
      </c>
      <c r="P878" s="113" t="s">
        <v>3874</v>
      </c>
      <c r="Q878" s="130" t="s">
        <v>9638</v>
      </c>
      <c r="R878" s="113" t="s">
        <v>3918</v>
      </c>
      <c r="S878" s="130" t="s">
        <v>6031</v>
      </c>
    </row>
    <row r="879" spans="1:19">
      <c r="A879" s="130" t="s">
        <v>4102</v>
      </c>
      <c r="B879" s="130" t="s">
        <v>3887</v>
      </c>
      <c r="C879" s="130" t="s">
        <v>4001</v>
      </c>
      <c r="D879" s="130" t="s">
        <v>2571</v>
      </c>
      <c r="E879" s="130" t="s">
        <v>2556</v>
      </c>
      <c r="F879" s="130" t="s">
        <v>4034</v>
      </c>
      <c r="G879" t="s">
        <v>12259</v>
      </c>
      <c r="H879" s="130" t="s">
        <v>4102</v>
      </c>
      <c r="I879" s="130" t="s">
        <v>3887</v>
      </c>
      <c r="J879" s="130" t="s">
        <v>4001</v>
      </c>
      <c r="K879" s="130" t="s">
        <v>3947</v>
      </c>
      <c r="L879" s="130" t="s">
        <v>2556</v>
      </c>
      <c r="M879" s="130" t="s">
        <v>4140</v>
      </c>
      <c r="P879" s="113" t="s">
        <v>3874</v>
      </c>
      <c r="Q879" s="130" t="s">
        <v>9641</v>
      </c>
      <c r="R879" s="113" t="s">
        <v>3918</v>
      </c>
      <c r="S879" s="130" t="s">
        <v>9656</v>
      </c>
    </row>
    <row r="880" spans="1:19">
      <c r="A880" s="130" t="s">
        <v>4102</v>
      </c>
      <c r="B880" s="130" t="s">
        <v>3887</v>
      </c>
      <c r="C880" s="130" t="s">
        <v>4001</v>
      </c>
      <c r="D880" s="130" t="s">
        <v>2571</v>
      </c>
      <c r="E880" s="130" t="s">
        <v>3986</v>
      </c>
      <c r="F880" s="130" t="s">
        <v>4034</v>
      </c>
      <c r="G880" t="s">
        <v>12259</v>
      </c>
      <c r="H880" s="130" t="s">
        <v>4102</v>
      </c>
      <c r="I880" s="130" t="s">
        <v>3887</v>
      </c>
      <c r="J880" s="130" t="s">
        <v>4001</v>
      </c>
      <c r="K880" s="130" t="s">
        <v>3947</v>
      </c>
      <c r="L880" s="130" t="s">
        <v>3986</v>
      </c>
      <c r="M880" s="130" t="s">
        <v>4140</v>
      </c>
      <c r="P880" s="113" t="s">
        <v>3874</v>
      </c>
      <c r="Q880" s="130" t="s">
        <v>9644</v>
      </c>
      <c r="R880" s="113" t="s">
        <v>3918</v>
      </c>
      <c r="S880" s="130" t="s">
        <v>9659</v>
      </c>
    </row>
    <row r="881" spans="1:19">
      <c r="A881" s="130" t="s">
        <v>4102</v>
      </c>
      <c r="B881" s="130" t="s">
        <v>3887</v>
      </c>
      <c r="C881" s="130" t="s">
        <v>4001</v>
      </c>
      <c r="D881" s="130" t="s">
        <v>2571</v>
      </c>
      <c r="E881" s="130" t="s">
        <v>3988</v>
      </c>
      <c r="F881" s="130" t="s">
        <v>4035</v>
      </c>
      <c r="G881" t="s">
        <v>12259</v>
      </c>
      <c r="H881" s="130" t="s">
        <v>4102</v>
      </c>
      <c r="I881" s="130" t="s">
        <v>3887</v>
      </c>
      <c r="J881" s="130" t="s">
        <v>4001</v>
      </c>
      <c r="K881" s="130" t="s">
        <v>3947</v>
      </c>
      <c r="L881" s="130" t="s">
        <v>3988</v>
      </c>
      <c r="M881" s="130" t="s">
        <v>4036</v>
      </c>
      <c r="P881" s="113" t="s">
        <v>3874</v>
      </c>
      <c r="Q881" s="130" t="s">
        <v>9647</v>
      </c>
      <c r="R881" s="113" t="s">
        <v>3918</v>
      </c>
      <c r="S881" s="130" t="s">
        <v>9662</v>
      </c>
    </row>
    <row r="882" spans="1:19">
      <c r="A882" s="130" t="s">
        <v>4102</v>
      </c>
      <c r="B882" s="130" t="s">
        <v>3887</v>
      </c>
      <c r="C882" s="130" t="s">
        <v>4001</v>
      </c>
      <c r="D882" s="130" t="s">
        <v>2571</v>
      </c>
      <c r="E882" s="130" t="s">
        <v>3990</v>
      </c>
      <c r="F882" s="130" t="s">
        <v>4035</v>
      </c>
      <c r="G882" t="s">
        <v>12259</v>
      </c>
      <c r="H882" s="130" t="s">
        <v>4102</v>
      </c>
      <c r="I882" s="130" t="s">
        <v>3887</v>
      </c>
      <c r="J882" s="130" t="s">
        <v>4001</v>
      </c>
      <c r="K882" s="130" t="s">
        <v>3947</v>
      </c>
      <c r="L882" s="130" t="s">
        <v>3990</v>
      </c>
      <c r="M882" s="130" t="s">
        <v>4036</v>
      </c>
      <c r="P882" s="113" t="s">
        <v>3874</v>
      </c>
      <c r="Q882" s="130" t="s">
        <v>9650</v>
      </c>
      <c r="R882" s="113" t="s">
        <v>3918</v>
      </c>
      <c r="S882" s="130" t="s">
        <v>9665</v>
      </c>
    </row>
    <row r="883" spans="1:19">
      <c r="A883" s="130" t="s">
        <v>4102</v>
      </c>
      <c r="B883" s="130" t="s">
        <v>3887</v>
      </c>
      <c r="C883" s="130" t="s">
        <v>4001</v>
      </c>
      <c r="D883" s="130" t="s">
        <v>2571</v>
      </c>
      <c r="E883" s="130" t="s">
        <v>2734</v>
      </c>
      <c r="F883" s="130" t="s">
        <v>4036</v>
      </c>
      <c r="G883" t="s">
        <v>12259</v>
      </c>
      <c r="H883" s="130" t="s">
        <v>4102</v>
      </c>
      <c r="I883" s="130" t="s">
        <v>3887</v>
      </c>
      <c r="J883" s="130" t="s">
        <v>4001</v>
      </c>
      <c r="K883" s="130" t="s">
        <v>3947</v>
      </c>
      <c r="L883" s="130" t="s">
        <v>2734</v>
      </c>
      <c r="M883" s="130" t="s">
        <v>4141</v>
      </c>
      <c r="P883" s="113" t="s">
        <v>3874</v>
      </c>
      <c r="Q883" s="130" t="s">
        <v>9653</v>
      </c>
      <c r="R883" s="113" t="s">
        <v>3918</v>
      </c>
      <c r="S883" s="130" t="s">
        <v>9667</v>
      </c>
    </row>
    <row r="884" spans="1:19">
      <c r="A884" s="130" t="s">
        <v>4102</v>
      </c>
      <c r="B884" s="130" t="s">
        <v>3887</v>
      </c>
      <c r="C884" s="130" t="s">
        <v>4007</v>
      </c>
      <c r="D884" s="130" t="s">
        <v>3984</v>
      </c>
      <c r="E884" s="130" t="s">
        <v>2556</v>
      </c>
      <c r="F884" s="130" t="s">
        <v>4016</v>
      </c>
      <c r="G884" t="s">
        <v>12259</v>
      </c>
      <c r="H884" s="130" t="s">
        <v>4102</v>
      </c>
      <c r="I884" s="130" t="s">
        <v>3887</v>
      </c>
      <c r="J884" s="130" t="s">
        <v>4007</v>
      </c>
      <c r="K884" s="130" t="s">
        <v>3918</v>
      </c>
      <c r="L884" s="130" t="s">
        <v>2556</v>
      </c>
      <c r="M884" s="130" t="s">
        <v>4129</v>
      </c>
      <c r="P884" s="113" t="s">
        <v>3874</v>
      </c>
      <c r="Q884" s="130" t="s">
        <v>9655</v>
      </c>
      <c r="R884" s="113" t="s">
        <v>3918</v>
      </c>
      <c r="S884" s="130" t="s">
        <v>9670</v>
      </c>
    </row>
    <row r="885" spans="1:19">
      <c r="A885" s="130" t="s">
        <v>4102</v>
      </c>
      <c r="B885" s="130" t="s">
        <v>3887</v>
      </c>
      <c r="C885" s="130" t="s">
        <v>4007</v>
      </c>
      <c r="D885" s="130" t="s">
        <v>3984</v>
      </c>
      <c r="E885" s="130" t="s">
        <v>3986</v>
      </c>
      <c r="F885" s="130" t="s">
        <v>4037</v>
      </c>
      <c r="G885" t="s">
        <v>12259</v>
      </c>
      <c r="H885" s="130" t="s">
        <v>4102</v>
      </c>
      <c r="I885" s="130" t="s">
        <v>3887</v>
      </c>
      <c r="J885" s="130" t="s">
        <v>4007</v>
      </c>
      <c r="K885" s="130" t="s">
        <v>3918</v>
      </c>
      <c r="L885" s="130" t="s">
        <v>3986</v>
      </c>
      <c r="M885" s="130" t="s">
        <v>4142</v>
      </c>
      <c r="P885" s="113" t="s">
        <v>3874</v>
      </c>
      <c r="Q885" s="130" t="s">
        <v>9658</v>
      </c>
      <c r="R885" s="113" t="s">
        <v>3918</v>
      </c>
      <c r="S885" s="130" t="s">
        <v>9673</v>
      </c>
    </row>
    <row r="886" spans="1:19">
      <c r="A886" s="130" t="s">
        <v>4102</v>
      </c>
      <c r="B886" s="130" t="s">
        <v>3887</v>
      </c>
      <c r="C886" s="130" t="s">
        <v>4007</v>
      </c>
      <c r="D886" s="130" t="s">
        <v>3984</v>
      </c>
      <c r="E886" s="130" t="s">
        <v>3988</v>
      </c>
      <c r="F886" s="130" t="s">
        <v>823</v>
      </c>
      <c r="G886" t="s">
        <v>12259</v>
      </c>
      <c r="H886" s="130" t="s">
        <v>4102</v>
      </c>
      <c r="I886" s="130" t="s">
        <v>3887</v>
      </c>
      <c r="J886" s="130" t="s">
        <v>4007</v>
      </c>
      <c r="K886" s="130" t="s">
        <v>3918</v>
      </c>
      <c r="L886" s="130" t="s">
        <v>3988</v>
      </c>
      <c r="M886" s="130" t="s">
        <v>4143</v>
      </c>
      <c r="P886" s="113" t="s">
        <v>3874</v>
      </c>
      <c r="Q886" s="130" t="s">
        <v>9661</v>
      </c>
      <c r="R886" s="113" t="s">
        <v>3918</v>
      </c>
      <c r="S886" s="130" t="s">
        <v>9676</v>
      </c>
    </row>
    <row r="887" spans="1:19">
      <c r="A887" s="130" t="s">
        <v>4102</v>
      </c>
      <c r="B887" s="130" t="s">
        <v>3887</v>
      </c>
      <c r="C887" s="130" t="s">
        <v>4007</v>
      </c>
      <c r="D887" s="130" t="s">
        <v>3984</v>
      </c>
      <c r="E887" s="130" t="s">
        <v>3990</v>
      </c>
      <c r="F887" s="130" t="s">
        <v>823</v>
      </c>
      <c r="G887" t="s">
        <v>12259</v>
      </c>
      <c r="H887" s="130" t="s">
        <v>4102</v>
      </c>
      <c r="I887" s="130" t="s">
        <v>3887</v>
      </c>
      <c r="J887" s="130" t="s">
        <v>4007</v>
      </c>
      <c r="K887" s="130" t="s">
        <v>3918</v>
      </c>
      <c r="L887" s="130" t="s">
        <v>3990</v>
      </c>
      <c r="M887" s="130" t="s">
        <v>4143</v>
      </c>
      <c r="P887" s="113" t="s">
        <v>3874</v>
      </c>
      <c r="Q887" s="130" t="s">
        <v>9664</v>
      </c>
      <c r="R887" s="113" t="s">
        <v>3918</v>
      </c>
      <c r="S887" s="130" t="s">
        <v>9679</v>
      </c>
    </row>
    <row r="888" spans="1:19">
      <c r="A888" s="130" t="s">
        <v>4102</v>
      </c>
      <c r="B888" s="130" t="s">
        <v>3887</v>
      </c>
      <c r="C888" s="130" t="s">
        <v>4007</v>
      </c>
      <c r="D888" s="130" t="s">
        <v>2571</v>
      </c>
      <c r="E888" s="130" t="s">
        <v>2556</v>
      </c>
      <c r="F888" s="130" t="s">
        <v>4038</v>
      </c>
      <c r="G888" t="s">
        <v>12259</v>
      </c>
      <c r="H888" s="130" t="s">
        <v>4102</v>
      </c>
      <c r="I888" s="130" t="s">
        <v>3887</v>
      </c>
      <c r="J888" s="130" t="s">
        <v>4007</v>
      </c>
      <c r="K888" s="130" t="s">
        <v>3947</v>
      </c>
      <c r="L888" s="130" t="s">
        <v>2556</v>
      </c>
      <c r="M888" s="130" t="s">
        <v>4144</v>
      </c>
      <c r="P888" s="113" t="s">
        <v>3874</v>
      </c>
      <c r="Q888" s="130" t="s">
        <v>3718</v>
      </c>
      <c r="R888" s="113" t="s">
        <v>3918</v>
      </c>
      <c r="S888" s="130" t="s">
        <v>9682</v>
      </c>
    </row>
    <row r="889" spans="1:19">
      <c r="A889" s="130" t="s">
        <v>4102</v>
      </c>
      <c r="B889" s="130" t="s">
        <v>3887</v>
      </c>
      <c r="C889" s="130" t="s">
        <v>4007</v>
      </c>
      <c r="D889" s="130" t="s">
        <v>2571</v>
      </c>
      <c r="E889" s="130" t="s">
        <v>3986</v>
      </c>
      <c r="F889" s="130" t="s">
        <v>4038</v>
      </c>
      <c r="G889" t="s">
        <v>12259</v>
      </c>
      <c r="H889" s="130" t="s">
        <v>4102</v>
      </c>
      <c r="I889" s="130" t="s">
        <v>3887</v>
      </c>
      <c r="J889" s="130" t="s">
        <v>4007</v>
      </c>
      <c r="K889" s="130" t="s">
        <v>3947</v>
      </c>
      <c r="L889" s="130" t="s">
        <v>3986</v>
      </c>
      <c r="M889" s="130" t="s">
        <v>4144</v>
      </c>
      <c r="P889" s="113" t="s">
        <v>3874</v>
      </c>
      <c r="Q889" s="130" t="s">
        <v>9669</v>
      </c>
      <c r="R889" s="113" t="s">
        <v>3918</v>
      </c>
      <c r="S889" s="130" t="s">
        <v>9685</v>
      </c>
    </row>
    <row r="890" spans="1:19">
      <c r="A890" s="130" t="s">
        <v>4102</v>
      </c>
      <c r="B890" s="130" t="s">
        <v>3887</v>
      </c>
      <c r="C890" s="130" t="s">
        <v>4007</v>
      </c>
      <c r="D890" s="130" t="s">
        <v>2571</v>
      </c>
      <c r="E890" s="130" t="s">
        <v>3988</v>
      </c>
      <c r="F890" s="130" t="s">
        <v>4039</v>
      </c>
      <c r="G890" t="s">
        <v>12259</v>
      </c>
      <c r="H890" s="130" t="s">
        <v>4102</v>
      </c>
      <c r="I890" s="130" t="s">
        <v>3887</v>
      </c>
      <c r="J890" s="130" t="s">
        <v>4007</v>
      </c>
      <c r="K890" s="130" t="s">
        <v>3947</v>
      </c>
      <c r="L890" s="130" t="s">
        <v>3988</v>
      </c>
      <c r="M890" s="130" t="s">
        <v>4063</v>
      </c>
      <c r="P890" s="113" t="s">
        <v>3874</v>
      </c>
      <c r="Q890" s="130" t="s">
        <v>9672</v>
      </c>
      <c r="R890" s="113" t="s">
        <v>3918</v>
      </c>
      <c r="S890" s="130" t="s">
        <v>9688</v>
      </c>
    </row>
    <row r="891" spans="1:19">
      <c r="A891" s="130" t="s">
        <v>4102</v>
      </c>
      <c r="B891" s="130" t="s">
        <v>3887</v>
      </c>
      <c r="C891" s="130" t="s">
        <v>4007</v>
      </c>
      <c r="D891" s="130" t="s">
        <v>2571</v>
      </c>
      <c r="E891" s="130" t="s">
        <v>3990</v>
      </c>
      <c r="F891" s="130" t="s">
        <v>4039</v>
      </c>
      <c r="G891" t="s">
        <v>12259</v>
      </c>
      <c r="H891" s="130" t="s">
        <v>4102</v>
      </c>
      <c r="I891" s="130" t="s">
        <v>3887</v>
      </c>
      <c r="J891" s="130" t="s">
        <v>4007</v>
      </c>
      <c r="K891" s="130" t="s">
        <v>3947</v>
      </c>
      <c r="L891" s="130" t="s">
        <v>3990</v>
      </c>
      <c r="M891" s="130" t="s">
        <v>4063</v>
      </c>
      <c r="P891" s="113" t="s">
        <v>3874</v>
      </c>
      <c r="Q891" s="130" t="s">
        <v>9675</v>
      </c>
      <c r="R891" s="113" t="s">
        <v>3918</v>
      </c>
      <c r="S891" s="130" t="s">
        <v>9691</v>
      </c>
    </row>
    <row r="892" spans="1:19">
      <c r="A892" s="130" t="s">
        <v>4102</v>
      </c>
      <c r="B892" s="130" t="s">
        <v>3887</v>
      </c>
      <c r="C892" s="130" t="s">
        <v>4007</v>
      </c>
      <c r="D892" s="130" t="s">
        <v>2571</v>
      </c>
      <c r="E892" s="130" t="s">
        <v>2734</v>
      </c>
      <c r="F892" s="130" t="s">
        <v>4010</v>
      </c>
      <c r="G892" t="s">
        <v>12259</v>
      </c>
      <c r="H892" s="130" t="s">
        <v>4102</v>
      </c>
      <c r="I892" s="130" t="s">
        <v>3887</v>
      </c>
      <c r="J892" s="130" t="s">
        <v>4007</v>
      </c>
      <c r="K892" s="130" t="s">
        <v>3947</v>
      </c>
      <c r="L892" s="130" t="s">
        <v>2734</v>
      </c>
      <c r="M892" s="130" t="s">
        <v>4126</v>
      </c>
      <c r="P892" s="113" t="s">
        <v>3874</v>
      </c>
      <c r="Q892" s="130" t="s">
        <v>9678</v>
      </c>
      <c r="R892" s="113" t="s">
        <v>3918</v>
      </c>
      <c r="S892" s="130" t="s">
        <v>9694</v>
      </c>
    </row>
    <row r="893" spans="1:19">
      <c r="A893" s="130" t="s">
        <v>4102</v>
      </c>
      <c r="B893" s="130" t="s">
        <v>3887</v>
      </c>
      <c r="C893" s="130" t="s">
        <v>4013</v>
      </c>
      <c r="D893" s="130" t="s">
        <v>3984</v>
      </c>
      <c r="E893" s="130" t="s">
        <v>2556</v>
      </c>
      <c r="F893" s="130" t="s">
        <v>4020</v>
      </c>
      <c r="G893" t="s">
        <v>12259</v>
      </c>
      <c r="H893" s="130" t="s">
        <v>4102</v>
      </c>
      <c r="I893" s="130" t="s">
        <v>3887</v>
      </c>
      <c r="J893" s="130" t="s">
        <v>4013</v>
      </c>
      <c r="K893" s="130" t="s">
        <v>3918</v>
      </c>
      <c r="L893" s="130" t="s">
        <v>2556</v>
      </c>
      <c r="M893" s="130" t="s">
        <v>4132</v>
      </c>
      <c r="P893" s="113" t="s">
        <v>3874</v>
      </c>
      <c r="Q893" s="130" t="s">
        <v>9681</v>
      </c>
      <c r="R893" s="113" t="s">
        <v>3918</v>
      </c>
      <c r="S893" s="130" t="s">
        <v>9697</v>
      </c>
    </row>
    <row r="894" spans="1:19">
      <c r="A894" s="130" t="s">
        <v>4102</v>
      </c>
      <c r="B894" s="130" t="s">
        <v>3887</v>
      </c>
      <c r="C894" s="130" t="s">
        <v>4013</v>
      </c>
      <c r="D894" s="130" t="s">
        <v>3984</v>
      </c>
      <c r="E894" s="130" t="s">
        <v>3986</v>
      </c>
      <c r="F894" s="130" t="s">
        <v>4021</v>
      </c>
      <c r="G894" t="s">
        <v>12259</v>
      </c>
      <c r="H894" s="130" t="s">
        <v>4102</v>
      </c>
      <c r="I894" s="130" t="s">
        <v>3887</v>
      </c>
      <c r="J894" s="130" t="s">
        <v>4013</v>
      </c>
      <c r="K894" s="130" t="s">
        <v>3918</v>
      </c>
      <c r="L894" s="130" t="s">
        <v>3986</v>
      </c>
      <c r="M894" s="130" t="s">
        <v>4045</v>
      </c>
      <c r="P894" s="113" t="s">
        <v>3874</v>
      </c>
      <c r="Q894" s="130" t="s">
        <v>9684</v>
      </c>
      <c r="R894" s="113" t="s">
        <v>3918</v>
      </c>
      <c r="S894" s="130" t="s">
        <v>9700</v>
      </c>
    </row>
    <row r="895" spans="1:19">
      <c r="A895" s="130" t="s">
        <v>4102</v>
      </c>
      <c r="B895" s="130" t="s">
        <v>3887</v>
      </c>
      <c r="C895" s="130" t="s">
        <v>4013</v>
      </c>
      <c r="D895" s="130" t="s">
        <v>3984</v>
      </c>
      <c r="E895" s="130" t="s">
        <v>3988</v>
      </c>
      <c r="F895" s="130" t="s">
        <v>4022</v>
      </c>
      <c r="G895" t="s">
        <v>12259</v>
      </c>
      <c r="H895" s="130" t="s">
        <v>4102</v>
      </c>
      <c r="I895" s="130" t="s">
        <v>3887</v>
      </c>
      <c r="J895" s="130" t="s">
        <v>4013</v>
      </c>
      <c r="K895" s="130" t="s">
        <v>3918</v>
      </c>
      <c r="L895" s="130" t="s">
        <v>3988</v>
      </c>
      <c r="M895" s="130" t="s">
        <v>4133</v>
      </c>
      <c r="P895" s="113" t="s">
        <v>3874</v>
      </c>
      <c r="Q895" s="130" t="s">
        <v>9687</v>
      </c>
      <c r="R895" s="113" t="s">
        <v>3918</v>
      </c>
      <c r="S895" s="130" t="s">
        <v>9703</v>
      </c>
    </row>
    <row r="896" spans="1:19">
      <c r="A896" s="130" t="s">
        <v>4102</v>
      </c>
      <c r="B896" s="130" t="s">
        <v>3887</v>
      </c>
      <c r="C896" s="130" t="s">
        <v>4013</v>
      </c>
      <c r="D896" s="130" t="s">
        <v>3984</v>
      </c>
      <c r="E896" s="130" t="s">
        <v>3990</v>
      </c>
      <c r="F896" s="130" t="s">
        <v>4022</v>
      </c>
      <c r="G896" t="s">
        <v>12259</v>
      </c>
      <c r="H896" s="130" t="s">
        <v>4102</v>
      </c>
      <c r="I896" s="130" t="s">
        <v>3887</v>
      </c>
      <c r="J896" s="130" t="s">
        <v>4013</v>
      </c>
      <c r="K896" s="130" t="s">
        <v>3918</v>
      </c>
      <c r="L896" s="130" t="s">
        <v>3990</v>
      </c>
      <c r="M896" s="130" t="s">
        <v>4133</v>
      </c>
      <c r="P896" s="113" t="s">
        <v>3874</v>
      </c>
      <c r="Q896" s="130" t="s">
        <v>9690</v>
      </c>
      <c r="R896" s="113" t="s">
        <v>3918</v>
      </c>
      <c r="S896" s="130" t="s">
        <v>9706</v>
      </c>
    </row>
    <row r="897" spans="1:19">
      <c r="A897" s="130" t="s">
        <v>4102</v>
      </c>
      <c r="B897" s="130" t="s">
        <v>3887</v>
      </c>
      <c r="C897" s="130" t="s">
        <v>4013</v>
      </c>
      <c r="D897" s="130" t="s">
        <v>2571</v>
      </c>
      <c r="E897" s="130" t="s">
        <v>2556</v>
      </c>
      <c r="F897" s="130" t="s">
        <v>4023</v>
      </c>
      <c r="G897" t="s">
        <v>12259</v>
      </c>
      <c r="H897" s="130" t="s">
        <v>4102</v>
      </c>
      <c r="I897" s="130" t="s">
        <v>3887</v>
      </c>
      <c r="J897" s="130" t="s">
        <v>4013</v>
      </c>
      <c r="K897" s="130" t="s">
        <v>3947</v>
      </c>
      <c r="L897" s="130" t="s">
        <v>2556</v>
      </c>
      <c r="M897" s="130" t="s">
        <v>4069</v>
      </c>
      <c r="P897" s="113" t="s">
        <v>3874</v>
      </c>
      <c r="Q897" s="130" t="s">
        <v>9693</v>
      </c>
      <c r="R897" s="113" t="s">
        <v>3918</v>
      </c>
      <c r="S897" s="130" t="s">
        <v>9709</v>
      </c>
    </row>
    <row r="898" spans="1:19">
      <c r="A898" s="130" t="s">
        <v>4102</v>
      </c>
      <c r="B898" s="130" t="s">
        <v>3887</v>
      </c>
      <c r="C898" s="130" t="s">
        <v>4013</v>
      </c>
      <c r="D898" s="130" t="s">
        <v>2571</v>
      </c>
      <c r="E898" s="130" t="s">
        <v>3986</v>
      </c>
      <c r="F898" s="130" t="s">
        <v>4023</v>
      </c>
      <c r="G898" t="s">
        <v>12259</v>
      </c>
      <c r="H898" s="130" t="s">
        <v>4102</v>
      </c>
      <c r="I898" s="130" t="s">
        <v>3887</v>
      </c>
      <c r="J898" s="130" t="s">
        <v>4013</v>
      </c>
      <c r="K898" s="130" t="s">
        <v>3947</v>
      </c>
      <c r="L898" s="130" t="s">
        <v>3986</v>
      </c>
      <c r="M898" s="130" t="s">
        <v>4069</v>
      </c>
      <c r="P898" s="113" t="s">
        <v>3874</v>
      </c>
      <c r="Q898" s="130" t="s">
        <v>9696</v>
      </c>
      <c r="R898" s="113" t="s">
        <v>3918</v>
      </c>
      <c r="S898" s="130" t="s">
        <v>9712</v>
      </c>
    </row>
    <row r="899" spans="1:19">
      <c r="A899" s="130" t="s">
        <v>4102</v>
      </c>
      <c r="B899" s="130" t="s">
        <v>3887</v>
      </c>
      <c r="C899" s="130" t="s">
        <v>4013</v>
      </c>
      <c r="D899" s="130" t="s">
        <v>2571</v>
      </c>
      <c r="E899" s="130" t="s">
        <v>3988</v>
      </c>
      <c r="F899" s="130" t="s">
        <v>4024</v>
      </c>
      <c r="G899" t="s">
        <v>12259</v>
      </c>
      <c r="H899" s="130" t="s">
        <v>4102</v>
      </c>
      <c r="I899" s="130" t="s">
        <v>3887</v>
      </c>
      <c r="J899" s="130" t="s">
        <v>4013</v>
      </c>
      <c r="K899" s="130" t="s">
        <v>3947</v>
      </c>
      <c r="L899" s="130" t="s">
        <v>3988</v>
      </c>
      <c r="M899" s="130" t="s">
        <v>4018</v>
      </c>
      <c r="P899" s="113" t="s">
        <v>3874</v>
      </c>
      <c r="Q899" s="130" t="s">
        <v>9699</v>
      </c>
      <c r="R899" s="113" t="s">
        <v>3918</v>
      </c>
      <c r="S899" s="130" t="s">
        <v>9715</v>
      </c>
    </row>
    <row r="900" spans="1:19">
      <c r="A900" s="130" t="s">
        <v>4102</v>
      </c>
      <c r="B900" s="130" t="s">
        <v>3887</v>
      </c>
      <c r="C900" s="130" t="s">
        <v>4013</v>
      </c>
      <c r="D900" s="130" t="s">
        <v>2571</v>
      </c>
      <c r="E900" s="130" t="s">
        <v>3990</v>
      </c>
      <c r="F900" s="130" t="s">
        <v>4024</v>
      </c>
      <c r="G900" t="s">
        <v>12259</v>
      </c>
      <c r="H900" s="130" t="s">
        <v>4102</v>
      </c>
      <c r="I900" s="130" t="s">
        <v>3887</v>
      </c>
      <c r="J900" s="130" t="s">
        <v>4013</v>
      </c>
      <c r="K900" s="130" t="s">
        <v>3947</v>
      </c>
      <c r="L900" s="130" t="s">
        <v>3990</v>
      </c>
      <c r="M900" s="130" t="s">
        <v>4018</v>
      </c>
      <c r="P900" s="113" t="s">
        <v>3874</v>
      </c>
      <c r="Q900" s="130" t="s">
        <v>9702</v>
      </c>
      <c r="R900" s="113" t="s">
        <v>3918</v>
      </c>
      <c r="S900" s="130" t="s">
        <v>9718</v>
      </c>
    </row>
    <row r="901" spans="1:19">
      <c r="A901" s="130" t="s">
        <v>4102</v>
      </c>
      <c r="B901" s="130" t="s">
        <v>3887</v>
      </c>
      <c r="C901" s="130" t="s">
        <v>4013</v>
      </c>
      <c r="D901" s="130" t="s">
        <v>2571</v>
      </c>
      <c r="E901" s="130" t="s">
        <v>2734</v>
      </c>
      <c r="F901" s="130" t="s">
        <v>4025</v>
      </c>
      <c r="G901" t="s">
        <v>12259</v>
      </c>
      <c r="H901" s="130" t="s">
        <v>4102</v>
      </c>
      <c r="I901" s="130" t="s">
        <v>3887</v>
      </c>
      <c r="J901" s="130" t="s">
        <v>4013</v>
      </c>
      <c r="K901" s="130" t="s">
        <v>3947</v>
      </c>
      <c r="L901" s="130" t="s">
        <v>2734</v>
      </c>
      <c r="M901" s="130" t="s">
        <v>4044</v>
      </c>
      <c r="P901" s="113" t="s">
        <v>3874</v>
      </c>
      <c r="Q901" s="130" t="s">
        <v>9705</v>
      </c>
      <c r="R901" s="113" t="s">
        <v>3918</v>
      </c>
      <c r="S901" s="130" t="s">
        <v>9721</v>
      </c>
    </row>
    <row r="902" spans="1:19">
      <c r="A902" s="130" t="s">
        <v>4110</v>
      </c>
      <c r="B902" s="130" t="s">
        <v>3982</v>
      </c>
      <c r="C902" s="130" t="s">
        <v>3983</v>
      </c>
      <c r="D902" s="130" t="s">
        <v>3984</v>
      </c>
      <c r="E902" s="130" t="s">
        <v>2556</v>
      </c>
      <c r="F902" s="130" t="s">
        <v>3985</v>
      </c>
      <c r="G902" t="s">
        <v>12259</v>
      </c>
      <c r="H902" s="130" t="s">
        <v>4110</v>
      </c>
      <c r="I902" s="130" t="s">
        <v>3982</v>
      </c>
      <c r="J902" s="130" t="s">
        <v>3983</v>
      </c>
      <c r="K902" s="130" t="s">
        <v>3918</v>
      </c>
      <c r="L902" s="130" t="s">
        <v>2556</v>
      </c>
      <c r="M902" s="130" t="s">
        <v>4111</v>
      </c>
      <c r="P902" s="113" t="s">
        <v>3874</v>
      </c>
      <c r="Q902" s="130" t="s">
        <v>9708</v>
      </c>
      <c r="R902" s="113" t="s">
        <v>3918</v>
      </c>
      <c r="S902" s="130" t="s">
        <v>9724</v>
      </c>
    </row>
    <row r="903" spans="1:19">
      <c r="A903" s="130" t="s">
        <v>4110</v>
      </c>
      <c r="B903" s="130" t="s">
        <v>3982</v>
      </c>
      <c r="C903" s="130" t="s">
        <v>3983</v>
      </c>
      <c r="D903" s="130" t="s">
        <v>3984</v>
      </c>
      <c r="E903" s="130" t="s">
        <v>3986</v>
      </c>
      <c r="F903" s="130" t="s">
        <v>3987</v>
      </c>
      <c r="G903" t="s">
        <v>12259</v>
      </c>
      <c r="H903" s="130" t="s">
        <v>4110</v>
      </c>
      <c r="I903" s="130" t="s">
        <v>3982</v>
      </c>
      <c r="J903" s="130" t="s">
        <v>3983</v>
      </c>
      <c r="K903" s="130" t="s">
        <v>3918</v>
      </c>
      <c r="L903" s="130" t="s">
        <v>3986</v>
      </c>
      <c r="M903" s="130" t="s">
        <v>4112</v>
      </c>
      <c r="P903" s="113" t="s">
        <v>3874</v>
      </c>
      <c r="Q903" s="130" t="s">
        <v>9711</v>
      </c>
      <c r="R903" s="113" t="s">
        <v>3918</v>
      </c>
      <c r="S903" s="130" t="s">
        <v>9726</v>
      </c>
    </row>
    <row r="904" spans="1:19">
      <c r="A904" s="130" t="s">
        <v>4110</v>
      </c>
      <c r="B904" s="130" t="s">
        <v>3982</v>
      </c>
      <c r="C904" s="130" t="s">
        <v>3983</v>
      </c>
      <c r="D904" s="130" t="s">
        <v>3984</v>
      </c>
      <c r="E904" s="130" t="s">
        <v>3988</v>
      </c>
      <c r="F904" s="130" t="s">
        <v>3989</v>
      </c>
      <c r="G904" t="s">
        <v>12259</v>
      </c>
      <c r="H904" s="130" t="s">
        <v>4110</v>
      </c>
      <c r="I904" s="130" t="s">
        <v>3982</v>
      </c>
      <c r="J904" s="130" t="s">
        <v>3983</v>
      </c>
      <c r="K904" s="130" t="s">
        <v>3918</v>
      </c>
      <c r="L904" s="130" t="s">
        <v>3988</v>
      </c>
      <c r="M904" s="130" t="s">
        <v>4113</v>
      </c>
      <c r="P904" s="113" t="s">
        <v>3874</v>
      </c>
      <c r="Q904" s="130" t="s">
        <v>9714</v>
      </c>
      <c r="R904" s="113" t="s">
        <v>3918</v>
      </c>
      <c r="S904" s="130" t="s">
        <v>9729</v>
      </c>
    </row>
    <row r="905" spans="1:19">
      <c r="A905" s="130" t="s">
        <v>4110</v>
      </c>
      <c r="B905" s="130" t="s">
        <v>3982</v>
      </c>
      <c r="C905" s="130" t="s">
        <v>3983</v>
      </c>
      <c r="D905" s="130" t="s">
        <v>3984</v>
      </c>
      <c r="E905" s="130" t="s">
        <v>3990</v>
      </c>
      <c r="F905" s="130" t="s">
        <v>3989</v>
      </c>
      <c r="G905" t="s">
        <v>12259</v>
      </c>
      <c r="H905" s="130" t="s">
        <v>4110</v>
      </c>
      <c r="I905" s="130" t="s">
        <v>3982</v>
      </c>
      <c r="J905" s="130" t="s">
        <v>3983</v>
      </c>
      <c r="K905" s="130" t="s">
        <v>3918</v>
      </c>
      <c r="L905" s="130" t="s">
        <v>3990</v>
      </c>
      <c r="M905" s="130" t="s">
        <v>4113</v>
      </c>
      <c r="P905" s="113" t="s">
        <v>3874</v>
      </c>
      <c r="Q905" s="130" t="s">
        <v>9717</v>
      </c>
      <c r="R905" s="113" t="s">
        <v>3918</v>
      </c>
      <c r="S905" s="130" t="s">
        <v>9732</v>
      </c>
    </row>
    <row r="906" spans="1:19">
      <c r="A906" s="130" t="s">
        <v>4110</v>
      </c>
      <c r="B906" s="130" t="s">
        <v>3982</v>
      </c>
      <c r="C906" s="130" t="s">
        <v>3983</v>
      </c>
      <c r="D906" s="130" t="s">
        <v>2571</v>
      </c>
      <c r="E906" s="130" t="s">
        <v>2556</v>
      </c>
      <c r="F906" s="130" t="s">
        <v>3991</v>
      </c>
      <c r="G906" t="s">
        <v>12259</v>
      </c>
      <c r="H906" s="130" t="s">
        <v>4110</v>
      </c>
      <c r="I906" s="130" t="s">
        <v>3982</v>
      </c>
      <c r="J906" s="130" t="s">
        <v>3983</v>
      </c>
      <c r="K906" s="130" t="s">
        <v>3947</v>
      </c>
      <c r="L906" s="130" t="s">
        <v>2556</v>
      </c>
      <c r="M906" s="130" t="s">
        <v>4019</v>
      </c>
      <c r="P906" s="113" t="s">
        <v>3874</v>
      </c>
      <c r="Q906" s="130" t="s">
        <v>9720</v>
      </c>
      <c r="R906" s="113" t="s">
        <v>3918</v>
      </c>
      <c r="S906" s="130" t="s">
        <v>9735</v>
      </c>
    </row>
    <row r="907" spans="1:19">
      <c r="A907" s="130" t="s">
        <v>4110</v>
      </c>
      <c r="B907" s="130" t="s">
        <v>3982</v>
      </c>
      <c r="C907" s="130" t="s">
        <v>3983</v>
      </c>
      <c r="D907" s="130" t="s">
        <v>2571</v>
      </c>
      <c r="E907" s="130" t="s">
        <v>3986</v>
      </c>
      <c r="F907" s="130" t="s">
        <v>3991</v>
      </c>
      <c r="G907" t="s">
        <v>12259</v>
      </c>
      <c r="H907" s="130" t="s">
        <v>4110</v>
      </c>
      <c r="I907" s="130" t="s">
        <v>3982</v>
      </c>
      <c r="J907" s="130" t="s">
        <v>3983</v>
      </c>
      <c r="K907" s="130" t="s">
        <v>3947</v>
      </c>
      <c r="L907" s="130" t="s">
        <v>3986</v>
      </c>
      <c r="M907" s="130" t="s">
        <v>4019</v>
      </c>
      <c r="P907" s="113" t="s">
        <v>3874</v>
      </c>
      <c r="Q907" s="130" t="s">
        <v>9723</v>
      </c>
      <c r="R907" s="113" t="s">
        <v>3918</v>
      </c>
      <c r="S907" s="130" t="s">
        <v>9738</v>
      </c>
    </row>
    <row r="908" spans="1:19">
      <c r="A908" s="130" t="s">
        <v>4110</v>
      </c>
      <c r="B908" s="130" t="s">
        <v>3982</v>
      </c>
      <c r="C908" s="130" t="s">
        <v>3983</v>
      </c>
      <c r="D908" s="130" t="s">
        <v>2571</v>
      </c>
      <c r="E908" s="130" t="s">
        <v>3988</v>
      </c>
      <c r="F908" s="130" t="s">
        <v>3992</v>
      </c>
      <c r="G908" t="s">
        <v>12259</v>
      </c>
      <c r="H908" s="130" t="s">
        <v>4110</v>
      </c>
      <c r="I908" s="130" t="s">
        <v>3982</v>
      </c>
      <c r="J908" s="130" t="s">
        <v>3983</v>
      </c>
      <c r="K908" s="130" t="s">
        <v>3947</v>
      </c>
      <c r="L908" s="130" t="s">
        <v>3988</v>
      </c>
      <c r="M908" s="130" t="s">
        <v>4114</v>
      </c>
      <c r="P908" s="113" t="s">
        <v>3874</v>
      </c>
      <c r="Q908" s="130" t="s">
        <v>3720</v>
      </c>
      <c r="R908" s="113" t="s">
        <v>3918</v>
      </c>
      <c r="S908" s="130" t="s">
        <v>9741</v>
      </c>
    </row>
    <row r="909" spans="1:19">
      <c r="A909" s="130" t="s">
        <v>4110</v>
      </c>
      <c r="B909" s="130" t="s">
        <v>3982</v>
      </c>
      <c r="C909" s="130" t="s">
        <v>3983</v>
      </c>
      <c r="D909" s="130" t="s">
        <v>2571</v>
      </c>
      <c r="E909" s="130" t="s">
        <v>3990</v>
      </c>
      <c r="F909" s="130" t="s">
        <v>3992</v>
      </c>
      <c r="G909" t="s">
        <v>12259</v>
      </c>
      <c r="H909" s="130" t="s">
        <v>4110</v>
      </c>
      <c r="I909" s="130" t="s">
        <v>3982</v>
      </c>
      <c r="J909" s="130" t="s">
        <v>3983</v>
      </c>
      <c r="K909" s="130" t="s">
        <v>3947</v>
      </c>
      <c r="L909" s="130" t="s">
        <v>3990</v>
      </c>
      <c r="M909" s="130" t="s">
        <v>4114</v>
      </c>
      <c r="P909" s="113" t="s">
        <v>3874</v>
      </c>
      <c r="Q909" s="130" t="s">
        <v>9728</v>
      </c>
      <c r="R909" s="113" t="s">
        <v>3918</v>
      </c>
      <c r="S909" s="130" t="s">
        <v>9744</v>
      </c>
    </row>
    <row r="910" spans="1:19">
      <c r="A910" s="130" t="s">
        <v>4110</v>
      </c>
      <c r="B910" s="130" t="s">
        <v>3982</v>
      </c>
      <c r="C910" s="130" t="s">
        <v>3983</v>
      </c>
      <c r="D910" s="130" t="s">
        <v>2571</v>
      </c>
      <c r="E910" s="130" t="s">
        <v>2734</v>
      </c>
      <c r="F910" s="130" t="s">
        <v>3993</v>
      </c>
      <c r="G910" t="s">
        <v>12259</v>
      </c>
      <c r="H910" s="130" t="s">
        <v>4110</v>
      </c>
      <c r="I910" s="130" t="s">
        <v>3982</v>
      </c>
      <c r="J910" s="130" t="s">
        <v>3983</v>
      </c>
      <c r="K910" s="130" t="s">
        <v>3947</v>
      </c>
      <c r="L910" s="130" t="s">
        <v>2734</v>
      </c>
      <c r="M910" s="130" t="s">
        <v>4109</v>
      </c>
      <c r="P910" s="113" t="s">
        <v>3874</v>
      </c>
      <c r="Q910" s="130" t="s">
        <v>9731</v>
      </c>
      <c r="R910" s="113" t="s">
        <v>3918</v>
      </c>
      <c r="S910" s="130" t="s">
        <v>9747</v>
      </c>
    </row>
    <row r="911" spans="1:19">
      <c r="A911" s="130" t="s">
        <v>4110</v>
      </c>
      <c r="B911" s="130" t="s">
        <v>3982</v>
      </c>
      <c r="C911" s="130" t="s">
        <v>3994</v>
      </c>
      <c r="D911" s="130" t="s">
        <v>3984</v>
      </c>
      <c r="E911" s="130" t="s">
        <v>2556</v>
      </c>
      <c r="F911" s="130" t="s">
        <v>3995</v>
      </c>
      <c r="G911" t="s">
        <v>12259</v>
      </c>
      <c r="H911" s="130" t="s">
        <v>4110</v>
      </c>
      <c r="I911" s="130" t="s">
        <v>3982</v>
      </c>
      <c r="J911" s="130" t="s">
        <v>3994</v>
      </c>
      <c r="K911" s="130" t="s">
        <v>3918</v>
      </c>
      <c r="L911" s="130" t="s">
        <v>2556</v>
      </c>
      <c r="M911" s="130" t="s">
        <v>4106</v>
      </c>
      <c r="P911" s="113" t="s">
        <v>3874</v>
      </c>
      <c r="Q911" s="130" t="s">
        <v>9734</v>
      </c>
      <c r="R911" s="113" t="s">
        <v>3918</v>
      </c>
      <c r="S911" s="130" t="s">
        <v>9750</v>
      </c>
    </row>
    <row r="912" spans="1:19">
      <c r="A912" s="130" t="s">
        <v>4110</v>
      </c>
      <c r="B912" s="130" t="s">
        <v>3982</v>
      </c>
      <c r="C912" s="130" t="s">
        <v>3994</v>
      </c>
      <c r="D912" s="130" t="s">
        <v>3984</v>
      </c>
      <c r="E912" s="130" t="s">
        <v>3986</v>
      </c>
      <c r="F912" s="130" t="s">
        <v>3996</v>
      </c>
      <c r="G912" t="s">
        <v>12259</v>
      </c>
      <c r="H912" s="130" t="s">
        <v>4110</v>
      </c>
      <c r="I912" s="130" t="s">
        <v>3982</v>
      </c>
      <c r="J912" s="130" t="s">
        <v>3994</v>
      </c>
      <c r="K912" s="130" t="s">
        <v>3918</v>
      </c>
      <c r="L912" s="130" t="s">
        <v>3986</v>
      </c>
      <c r="M912" s="130" t="s">
        <v>4115</v>
      </c>
      <c r="P912" s="113" t="s">
        <v>3874</v>
      </c>
      <c r="Q912" s="130" t="s">
        <v>9737</v>
      </c>
      <c r="R912" s="113" t="s">
        <v>3918</v>
      </c>
      <c r="S912" s="130" t="s">
        <v>9753</v>
      </c>
    </row>
    <row r="913" spans="1:19">
      <c r="A913" s="130" t="s">
        <v>4110</v>
      </c>
      <c r="B913" s="130" t="s">
        <v>3982</v>
      </c>
      <c r="C913" s="130" t="s">
        <v>3994</v>
      </c>
      <c r="D913" s="130" t="s">
        <v>3984</v>
      </c>
      <c r="E913" s="130" t="s">
        <v>3988</v>
      </c>
      <c r="F913" s="130" t="s">
        <v>3997</v>
      </c>
      <c r="G913" t="s">
        <v>12259</v>
      </c>
      <c r="H913" s="130" t="s">
        <v>4110</v>
      </c>
      <c r="I913" s="130" t="s">
        <v>3982</v>
      </c>
      <c r="J913" s="130" t="s">
        <v>3994</v>
      </c>
      <c r="K913" s="130" t="s">
        <v>3918</v>
      </c>
      <c r="L913" s="130" t="s">
        <v>3988</v>
      </c>
      <c r="M913" s="130" t="s">
        <v>4116</v>
      </c>
      <c r="P913" s="113" t="s">
        <v>3874</v>
      </c>
      <c r="Q913" s="130" t="s">
        <v>9740</v>
      </c>
      <c r="R913" s="113" t="s">
        <v>3918</v>
      </c>
      <c r="S913" s="130" t="s">
        <v>9756</v>
      </c>
    </row>
    <row r="914" spans="1:19">
      <c r="A914" s="130" t="s">
        <v>4110</v>
      </c>
      <c r="B914" s="130" t="s">
        <v>3982</v>
      </c>
      <c r="C914" s="130" t="s">
        <v>3994</v>
      </c>
      <c r="D914" s="130" t="s">
        <v>3984</v>
      </c>
      <c r="E914" s="130" t="s">
        <v>3990</v>
      </c>
      <c r="F914" s="130" t="s">
        <v>3997</v>
      </c>
      <c r="G914" t="s">
        <v>12259</v>
      </c>
      <c r="H914" s="130" t="s">
        <v>4110</v>
      </c>
      <c r="I914" s="130" t="s">
        <v>3982</v>
      </c>
      <c r="J914" s="130" t="s">
        <v>3994</v>
      </c>
      <c r="K914" s="130" t="s">
        <v>3918</v>
      </c>
      <c r="L914" s="130" t="s">
        <v>3990</v>
      </c>
      <c r="M914" s="130" t="s">
        <v>4116</v>
      </c>
      <c r="P914" s="113" t="s">
        <v>3874</v>
      </c>
      <c r="Q914" s="130" t="s">
        <v>9743</v>
      </c>
      <c r="R914" s="113" t="s">
        <v>3918</v>
      </c>
      <c r="S914" s="130" t="s">
        <v>9759</v>
      </c>
    </row>
    <row r="915" spans="1:19">
      <c r="A915" s="130" t="s">
        <v>4110</v>
      </c>
      <c r="B915" s="130" t="s">
        <v>3982</v>
      </c>
      <c r="C915" s="130" t="s">
        <v>3994</v>
      </c>
      <c r="D915" s="130" t="s">
        <v>2571</v>
      </c>
      <c r="E915" s="130" t="s">
        <v>2556</v>
      </c>
      <c r="F915" s="130" t="s">
        <v>3998</v>
      </c>
      <c r="G915" t="s">
        <v>12259</v>
      </c>
      <c r="H915" s="130" t="s">
        <v>4110</v>
      </c>
      <c r="I915" s="130" t="s">
        <v>3982</v>
      </c>
      <c r="J915" s="130" t="s">
        <v>3994</v>
      </c>
      <c r="K915" s="130" t="s">
        <v>3947</v>
      </c>
      <c r="L915" s="130" t="s">
        <v>2556</v>
      </c>
      <c r="M915" s="130" t="s">
        <v>4117</v>
      </c>
      <c r="P915" s="113" t="s">
        <v>3874</v>
      </c>
      <c r="Q915" s="130" t="s">
        <v>9746</v>
      </c>
      <c r="R915" s="113" t="s">
        <v>3918</v>
      </c>
      <c r="S915" s="130" t="s">
        <v>9762</v>
      </c>
    </row>
    <row r="916" spans="1:19">
      <c r="A916" s="130" t="s">
        <v>4110</v>
      </c>
      <c r="B916" s="130" t="s">
        <v>3982</v>
      </c>
      <c r="C916" s="130" t="s">
        <v>3994</v>
      </c>
      <c r="D916" s="130" t="s">
        <v>2571</v>
      </c>
      <c r="E916" s="130" t="s">
        <v>3986</v>
      </c>
      <c r="F916" s="130" t="s">
        <v>3998</v>
      </c>
      <c r="G916" t="s">
        <v>12259</v>
      </c>
      <c r="H916" s="130" t="s">
        <v>4110</v>
      </c>
      <c r="I916" s="130" t="s">
        <v>3982</v>
      </c>
      <c r="J916" s="130" t="s">
        <v>3994</v>
      </c>
      <c r="K916" s="130" t="s">
        <v>3947</v>
      </c>
      <c r="L916" s="130" t="s">
        <v>3986</v>
      </c>
      <c r="M916" s="130" t="s">
        <v>4117</v>
      </c>
      <c r="P916" s="113" t="s">
        <v>3874</v>
      </c>
      <c r="Q916" s="130" t="s">
        <v>9749</v>
      </c>
      <c r="R916" s="113" t="s">
        <v>3918</v>
      </c>
      <c r="S916" s="130" t="s">
        <v>9765</v>
      </c>
    </row>
    <row r="917" spans="1:19">
      <c r="A917" s="130" t="s">
        <v>4110</v>
      </c>
      <c r="B917" s="130" t="s">
        <v>3982</v>
      </c>
      <c r="C917" s="130" t="s">
        <v>3994</v>
      </c>
      <c r="D917" s="130" t="s">
        <v>2571</v>
      </c>
      <c r="E917" s="130" t="s">
        <v>3988</v>
      </c>
      <c r="F917" s="130" t="s">
        <v>3999</v>
      </c>
      <c r="G917" t="s">
        <v>12259</v>
      </c>
      <c r="H917" s="130" t="s">
        <v>4110</v>
      </c>
      <c r="I917" s="130" t="s">
        <v>3982</v>
      </c>
      <c r="J917" s="130" t="s">
        <v>3994</v>
      </c>
      <c r="K917" s="130" t="s">
        <v>3947</v>
      </c>
      <c r="L917" s="130" t="s">
        <v>3988</v>
      </c>
      <c r="M917" s="130" t="s">
        <v>4118</v>
      </c>
      <c r="P917" s="113" t="s">
        <v>3874</v>
      </c>
      <c r="Q917" s="130" t="s">
        <v>9752</v>
      </c>
      <c r="R917" s="113" t="s">
        <v>3918</v>
      </c>
      <c r="S917" s="130" t="s">
        <v>9768</v>
      </c>
    </row>
    <row r="918" spans="1:19">
      <c r="A918" s="130" t="s">
        <v>4110</v>
      </c>
      <c r="B918" s="130" t="s">
        <v>3982</v>
      </c>
      <c r="C918" s="130" t="s">
        <v>3994</v>
      </c>
      <c r="D918" s="130" t="s">
        <v>2571</v>
      </c>
      <c r="E918" s="130" t="s">
        <v>3990</v>
      </c>
      <c r="F918" s="130" t="s">
        <v>3999</v>
      </c>
      <c r="G918" t="s">
        <v>12259</v>
      </c>
      <c r="H918" s="130" t="s">
        <v>4110</v>
      </c>
      <c r="I918" s="130" t="s">
        <v>3982</v>
      </c>
      <c r="J918" s="130" t="s">
        <v>3994</v>
      </c>
      <c r="K918" s="130" t="s">
        <v>3947</v>
      </c>
      <c r="L918" s="130" t="s">
        <v>3990</v>
      </c>
      <c r="M918" s="130" t="s">
        <v>4118</v>
      </c>
      <c r="P918" s="113" t="s">
        <v>3874</v>
      </c>
      <c r="Q918" s="130" t="s">
        <v>9755</v>
      </c>
      <c r="R918" s="113" t="s">
        <v>3918</v>
      </c>
      <c r="S918" s="130" t="s">
        <v>9771</v>
      </c>
    </row>
    <row r="919" spans="1:19">
      <c r="A919" s="130" t="s">
        <v>4110</v>
      </c>
      <c r="B919" s="130" t="s">
        <v>3982</v>
      </c>
      <c r="C919" s="130" t="s">
        <v>3994</v>
      </c>
      <c r="D919" s="130" t="s">
        <v>2571</v>
      </c>
      <c r="E919" s="130" t="s">
        <v>2734</v>
      </c>
      <c r="F919" s="130" t="s">
        <v>4000</v>
      </c>
      <c r="G919" t="s">
        <v>12259</v>
      </c>
      <c r="H919" s="130" t="s">
        <v>4110</v>
      </c>
      <c r="I919" s="130" t="s">
        <v>3982</v>
      </c>
      <c r="J919" s="130" t="s">
        <v>3994</v>
      </c>
      <c r="K919" s="130" t="s">
        <v>3947</v>
      </c>
      <c r="L919" s="130" t="s">
        <v>2734</v>
      </c>
      <c r="M919" s="130" t="s">
        <v>4010</v>
      </c>
      <c r="P919" s="113" t="s">
        <v>3874</v>
      </c>
      <c r="Q919" s="130" t="s">
        <v>9758</v>
      </c>
      <c r="R919" s="113" t="s">
        <v>3918</v>
      </c>
      <c r="S919" s="130" t="s">
        <v>9774</v>
      </c>
    </row>
    <row r="920" spans="1:19">
      <c r="A920" s="130" t="s">
        <v>4110</v>
      </c>
      <c r="B920" s="130" t="s">
        <v>3982</v>
      </c>
      <c r="C920" s="130" t="s">
        <v>4001</v>
      </c>
      <c r="D920" s="130" t="s">
        <v>3984</v>
      </c>
      <c r="E920" s="130" t="s">
        <v>2556</v>
      </c>
      <c r="F920" s="130" t="s">
        <v>4002</v>
      </c>
      <c r="G920" t="s">
        <v>12259</v>
      </c>
      <c r="H920" s="130" t="s">
        <v>4110</v>
      </c>
      <c r="I920" s="130" t="s">
        <v>3982</v>
      </c>
      <c r="J920" s="130" t="s">
        <v>4001</v>
      </c>
      <c r="K920" s="130" t="s">
        <v>3918</v>
      </c>
      <c r="L920" s="130" t="s">
        <v>2556</v>
      </c>
      <c r="M920" s="130" t="s">
        <v>4119</v>
      </c>
      <c r="P920" s="113" t="s">
        <v>3874</v>
      </c>
      <c r="Q920" s="130" t="s">
        <v>9761</v>
      </c>
      <c r="R920" s="113" t="s">
        <v>3918</v>
      </c>
      <c r="S920" s="130" t="s">
        <v>9777</v>
      </c>
    </row>
    <row r="921" spans="1:19">
      <c r="A921" s="130" t="s">
        <v>4110</v>
      </c>
      <c r="B921" s="130" t="s">
        <v>3982</v>
      </c>
      <c r="C921" s="130" t="s">
        <v>4001</v>
      </c>
      <c r="D921" s="130" t="s">
        <v>3984</v>
      </c>
      <c r="E921" s="130" t="s">
        <v>3986</v>
      </c>
      <c r="F921" s="130" t="s">
        <v>4003</v>
      </c>
      <c r="G921" t="s">
        <v>12259</v>
      </c>
      <c r="H921" s="130" t="s">
        <v>4110</v>
      </c>
      <c r="I921" s="130" t="s">
        <v>3982</v>
      </c>
      <c r="J921" s="130" t="s">
        <v>4001</v>
      </c>
      <c r="K921" s="130" t="s">
        <v>3918</v>
      </c>
      <c r="L921" s="130" t="s">
        <v>3986</v>
      </c>
      <c r="M921" s="130" t="s">
        <v>4120</v>
      </c>
      <c r="P921" s="113" t="s">
        <v>3874</v>
      </c>
      <c r="Q921" s="130" t="s">
        <v>9764</v>
      </c>
      <c r="R921" s="113" t="s">
        <v>3918</v>
      </c>
      <c r="S921" s="130" t="s">
        <v>9780</v>
      </c>
    </row>
    <row r="922" spans="1:19">
      <c r="A922" s="130" t="s">
        <v>4110</v>
      </c>
      <c r="B922" s="130" t="s">
        <v>3982</v>
      </c>
      <c r="C922" s="130" t="s">
        <v>4001</v>
      </c>
      <c r="D922" s="130" t="s">
        <v>3984</v>
      </c>
      <c r="E922" s="130" t="s">
        <v>3988</v>
      </c>
      <c r="F922" s="130" t="s">
        <v>4004</v>
      </c>
      <c r="G922" t="s">
        <v>12259</v>
      </c>
      <c r="H922" s="130" t="s">
        <v>4110</v>
      </c>
      <c r="I922" s="130" t="s">
        <v>3982</v>
      </c>
      <c r="J922" s="130" t="s">
        <v>4001</v>
      </c>
      <c r="K922" s="130" t="s">
        <v>3918</v>
      </c>
      <c r="L922" s="130" t="s">
        <v>3988</v>
      </c>
      <c r="M922" s="130" t="s">
        <v>4121</v>
      </c>
      <c r="P922" s="113" t="s">
        <v>3874</v>
      </c>
      <c r="Q922" s="130" t="s">
        <v>9767</v>
      </c>
      <c r="R922" s="113" t="s">
        <v>3918</v>
      </c>
      <c r="S922" s="130" t="s">
        <v>9783</v>
      </c>
    </row>
    <row r="923" spans="1:19">
      <c r="A923" s="130" t="s">
        <v>4110</v>
      </c>
      <c r="B923" s="130" t="s">
        <v>3982</v>
      </c>
      <c r="C923" s="130" t="s">
        <v>4001</v>
      </c>
      <c r="D923" s="130" t="s">
        <v>3984</v>
      </c>
      <c r="E923" s="130" t="s">
        <v>3990</v>
      </c>
      <c r="F923" s="130" t="s">
        <v>4004</v>
      </c>
      <c r="G923" t="s">
        <v>12259</v>
      </c>
      <c r="H923" s="130" t="s">
        <v>4110</v>
      </c>
      <c r="I923" s="130" t="s">
        <v>3982</v>
      </c>
      <c r="J923" s="130" t="s">
        <v>4001</v>
      </c>
      <c r="K923" s="130" t="s">
        <v>3918</v>
      </c>
      <c r="L923" s="130" t="s">
        <v>3990</v>
      </c>
      <c r="M923" s="130" t="s">
        <v>4121</v>
      </c>
      <c r="P923" s="113" t="s">
        <v>3874</v>
      </c>
      <c r="Q923" s="130" t="s">
        <v>9770</v>
      </c>
      <c r="R923" s="113" t="s">
        <v>3918</v>
      </c>
      <c r="S923" s="130" t="s">
        <v>9785</v>
      </c>
    </row>
    <row r="924" spans="1:19">
      <c r="A924" s="130" t="s">
        <v>4110</v>
      </c>
      <c r="B924" s="130" t="s">
        <v>3982</v>
      </c>
      <c r="C924" s="130" t="s">
        <v>4001</v>
      </c>
      <c r="D924" s="130" t="s">
        <v>2571</v>
      </c>
      <c r="E924" s="130" t="s">
        <v>2556</v>
      </c>
      <c r="F924" s="130" t="s">
        <v>3999</v>
      </c>
      <c r="G924" t="s">
        <v>12259</v>
      </c>
      <c r="H924" s="130" t="s">
        <v>4110</v>
      </c>
      <c r="I924" s="130" t="s">
        <v>3982</v>
      </c>
      <c r="J924" s="130" t="s">
        <v>4001</v>
      </c>
      <c r="K924" s="130" t="s">
        <v>3947</v>
      </c>
      <c r="L924" s="130" t="s">
        <v>2556</v>
      </c>
      <c r="M924" s="130" t="s">
        <v>4118</v>
      </c>
      <c r="P924" s="113" t="s">
        <v>3874</v>
      </c>
      <c r="Q924" s="130" t="s">
        <v>9773</v>
      </c>
      <c r="R924" s="113" t="s">
        <v>3918</v>
      </c>
      <c r="S924" s="130" t="s">
        <v>9788</v>
      </c>
    </row>
    <row r="925" spans="1:19">
      <c r="A925" s="130" t="s">
        <v>4110</v>
      </c>
      <c r="B925" s="130" t="s">
        <v>3982</v>
      </c>
      <c r="C925" s="130" t="s">
        <v>4001</v>
      </c>
      <c r="D925" s="130" t="s">
        <v>2571</v>
      </c>
      <c r="E925" s="130" t="s">
        <v>3986</v>
      </c>
      <c r="F925" s="130" t="s">
        <v>3999</v>
      </c>
      <c r="G925" t="s">
        <v>12259</v>
      </c>
      <c r="H925" s="130" t="s">
        <v>4110</v>
      </c>
      <c r="I925" s="130" t="s">
        <v>3982</v>
      </c>
      <c r="J925" s="130" t="s">
        <v>4001</v>
      </c>
      <c r="K925" s="130" t="s">
        <v>3947</v>
      </c>
      <c r="L925" s="130" t="s">
        <v>3986</v>
      </c>
      <c r="M925" s="130" t="s">
        <v>4118</v>
      </c>
      <c r="P925" s="113" t="s">
        <v>3874</v>
      </c>
      <c r="Q925" s="130" t="s">
        <v>9776</v>
      </c>
      <c r="R925" s="113" t="s">
        <v>3918</v>
      </c>
      <c r="S925" s="130" t="s">
        <v>9791</v>
      </c>
    </row>
    <row r="926" spans="1:19">
      <c r="A926" s="130" t="s">
        <v>4110</v>
      </c>
      <c r="B926" s="130" t="s">
        <v>3982</v>
      </c>
      <c r="C926" s="130" t="s">
        <v>4001</v>
      </c>
      <c r="D926" s="130" t="s">
        <v>2571</v>
      </c>
      <c r="E926" s="130" t="s">
        <v>3988</v>
      </c>
      <c r="F926" s="130" t="s">
        <v>4005</v>
      </c>
      <c r="G926" t="s">
        <v>12259</v>
      </c>
      <c r="H926" s="130" t="s">
        <v>4110</v>
      </c>
      <c r="I926" s="130" t="s">
        <v>3982</v>
      </c>
      <c r="J926" s="130" t="s">
        <v>4001</v>
      </c>
      <c r="K926" s="130" t="s">
        <v>3947</v>
      </c>
      <c r="L926" s="130" t="s">
        <v>3988</v>
      </c>
      <c r="M926" s="130" t="s">
        <v>4092</v>
      </c>
      <c r="P926" s="113" t="s">
        <v>3874</v>
      </c>
      <c r="Q926" s="130" t="s">
        <v>9779</v>
      </c>
      <c r="R926" s="113" t="s">
        <v>3918</v>
      </c>
      <c r="S926" s="130" t="s">
        <v>9794</v>
      </c>
    </row>
    <row r="927" spans="1:19">
      <c r="A927" s="130" t="s">
        <v>4110</v>
      </c>
      <c r="B927" s="130" t="s">
        <v>3982</v>
      </c>
      <c r="C927" s="130" t="s">
        <v>4001</v>
      </c>
      <c r="D927" s="130" t="s">
        <v>2571</v>
      </c>
      <c r="E927" s="130" t="s">
        <v>3990</v>
      </c>
      <c r="F927" s="130" t="s">
        <v>4005</v>
      </c>
      <c r="G927" t="s">
        <v>12259</v>
      </c>
      <c r="H927" s="130" t="s">
        <v>4110</v>
      </c>
      <c r="I927" s="130" t="s">
        <v>3982</v>
      </c>
      <c r="J927" s="130" t="s">
        <v>4001</v>
      </c>
      <c r="K927" s="130" t="s">
        <v>3947</v>
      </c>
      <c r="L927" s="130" t="s">
        <v>3990</v>
      </c>
      <c r="M927" s="130" t="s">
        <v>4092</v>
      </c>
      <c r="P927" s="113" t="s">
        <v>3874</v>
      </c>
      <c r="Q927" s="130" t="s">
        <v>9782</v>
      </c>
      <c r="R927" s="113" t="s">
        <v>3918</v>
      </c>
      <c r="S927" s="130" t="s">
        <v>9797</v>
      </c>
    </row>
    <row r="928" spans="1:19">
      <c r="A928" s="130" t="s">
        <v>4110</v>
      </c>
      <c r="B928" s="130" t="s">
        <v>3982</v>
      </c>
      <c r="C928" s="130" t="s">
        <v>4001</v>
      </c>
      <c r="D928" s="130" t="s">
        <v>2571</v>
      </c>
      <c r="E928" s="130" t="s">
        <v>2734</v>
      </c>
      <c r="F928" s="130" t="s">
        <v>4006</v>
      </c>
      <c r="G928" t="s">
        <v>12259</v>
      </c>
      <c r="H928" s="130" t="s">
        <v>4110</v>
      </c>
      <c r="I928" s="130" t="s">
        <v>3982</v>
      </c>
      <c r="J928" s="130" t="s">
        <v>4001</v>
      </c>
      <c r="K928" s="130" t="s">
        <v>3947</v>
      </c>
      <c r="L928" s="130" t="s">
        <v>2734</v>
      </c>
      <c r="M928" s="130" t="s">
        <v>4122</v>
      </c>
      <c r="P928" s="113" t="s">
        <v>3874</v>
      </c>
      <c r="Q928" s="130" t="s">
        <v>3722</v>
      </c>
      <c r="R928" s="113" t="s">
        <v>3918</v>
      </c>
      <c r="S928" s="130" t="s">
        <v>9800</v>
      </c>
    </row>
    <row r="929" spans="1:19">
      <c r="A929" s="130" t="s">
        <v>4110</v>
      </c>
      <c r="B929" s="130" t="s">
        <v>3982</v>
      </c>
      <c r="C929" s="130" t="s">
        <v>4007</v>
      </c>
      <c r="D929" s="130" t="s">
        <v>3984</v>
      </c>
      <c r="E929" s="130" t="s">
        <v>2556</v>
      </c>
      <c r="F929" s="130" t="s">
        <v>2069</v>
      </c>
      <c r="G929" t="s">
        <v>12259</v>
      </c>
      <c r="H929" s="130" t="s">
        <v>4110</v>
      </c>
      <c r="I929" s="130" t="s">
        <v>3982</v>
      </c>
      <c r="J929" s="130" t="s">
        <v>4007</v>
      </c>
      <c r="K929" s="130" t="s">
        <v>3918</v>
      </c>
      <c r="L929" s="130" t="s">
        <v>2556</v>
      </c>
      <c r="M929" s="130" t="s">
        <v>4123</v>
      </c>
      <c r="P929" s="113" t="s">
        <v>3874</v>
      </c>
      <c r="Q929" s="130" t="s">
        <v>9787</v>
      </c>
      <c r="R929" s="113" t="s">
        <v>3918</v>
      </c>
      <c r="S929" s="130" t="s">
        <v>9803</v>
      </c>
    </row>
    <row r="930" spans="1:19">
      <c r="A930" s="130" t="s">
        <v>4110</v>
      </c>
      <c r="B930" s="130" t="s">
        <v>3982</v>
      </c>
      <c r="C930" s="130" t="s">
        <v>4007</v>
      </c>
      <c r="D930" s="130" t="s">
        <v>3984</v>
      </c>
      <c r="E930" s="130" t="s">
        <v>3986</v>
      </c>
      <c r="F930" s="130" t="s">
        <v>4008</v>
      </c>
      <c r="G930" t="s">
        <v>12259</v>
      </c>
      <c r="H930" s="130" t="s">
        <v>4110</v>
      </c>
      <c r="I930" s="130" t="s">
        <v>3982</v>
      </c>
      <c r="J930" s="130" t="s">
        <v>4007</v>
      </c>
      <c r="K930" s="130" t="s">
        <v>3918</v>
      </c>
      <c r="L930" s="130" t="s">
        <v>3986</v>
      </c>
      <c r="M930" s="130" t="s">
        <v>4124</v>
      </c>
      <c r="P930" s="113" t="s">
        <v>3874</v>
      </c>
      <c r="Q930" s="130" t="s">
        <v>9790</v>
      </c>
      <c r="R930" s="113" t="s">
        <v>3918</v>
      </c>
      <c r="S930" s="130" t="s">
        <v>9806</v>
      </c>
    </row>
    <row r="931" spans="1:19">
      <c r="A931" s="130" t="s">
        <v>4110</v>
      </c>
      <c r="B931" s="130" t="s">
        <v>3982</v>
      </c>
      <c r="C931" s="130" t="s">
        <v>4007</v>
      </c>
      <c r="D931" s="130" t="s">
        <v>3984</v>
      </c>
      <c r="E931" s="130" t="s">
        <v>3988</v>
      </c>
      <c r="F931" s="130" t="s">
        <v>4009</v>
      </c>
      <c r="G931" t="s">
        <v>12259</v>
      </c>
      <c r="H931" s="130" t="s">
        <v>4110</v>
      </c>
      <c r="I931" s="130" t="s">
        <v>3982</v>
      </c>
      <c r="J931" s="130" t="s">
        <v>4007</v>
      </c>
      <c r="K931" s="130" t="s">
        <v>3918</v>
      </c>
      <c r="L931" s="130" t="s">
        <v>3988</v>
      </c>
      <c r="M931" s="130" t="s">
        <v>4125</v>
      </c>
      <c r="P931" s="113" t="s">
        <v>3874</v>
      </c>
      <c r="Q931" s="130" t="s">
        <v>9793</v>
      </c>
      <c r="R931" s="113" t="s">
        <v>3918</v>
      </c>
      <c r="S931" s="130" t="s">
        <v>9809</v>
      </c>
    </row>
    <row r="932" spans="1:19">
      <c r="A932" s="130" t="s">
        <v>4110</v>
      </c>
      <c r="B932" s="130" t="s">
        <v>3982</v>
      </c>
      <c r="C932" s="130" t="s">
        <v>4007</v>
      </c>
      <c r="D932" s="130" t="s">
        <v>3984</v>
      </c>
      <c r="E932" s="130" t="s">
        <v>3990</v>
      </c>
      <c r="F932" s="130" t="s">
        <v>4009</v>
      </c>
      <c r="G932" t="s">
        <v>12259</v>
      </c>
      <c r="H932" s="130" t="s">
        <v>4110</v>
      </c>
      <c r="I932" s="130" t="s">
        <v>3982</v>
      </c>
      <c r="J932" s="130" t="s">
        <v>4007</v>
      </c>
      <c r="K932" s="130" t="s">
        <v>3918</v>
      </c>
      <c r="L932" s="130" t="s">
        <v>3990</v>
      </c>
      <c r="M932" s="130" t="s">
        <v>4125</v>
      </c>
      <c r="P932" s="113" t="s">
        <v>3874</v>
      </c>
      <c r="Q932" s="130" t="s">
        <v>9796</v>
      </c>
      <c r="R932" s="113" t="s">
        <v>3918</v>
      </c>
      <c r="S932" s="130" t="s">
        <v>9812</v>
      </c>
    </row>
    <row r="933" spans="1:19">
      <c r="A933" s="130" t="s">
        <v>4110</v>
      </c>
      <c r="B933" s="130" t="s">
        <v>3982</v>
      </c>
      <c r="C933" s="130" t="s">
        <v>4007</v>
      </c>
      <c r="D933" s="130" t="s">
        <v>2571</v>
      </c>
      <c r="E933" s="130" t="s">
        <v>2556</v>
      </c>
      <c r="F933" s="130" t="s">
        <v>4010</v>
      </c>
      <c r="G933" t="s">
        <v>12259</v>
      </c>
      <c r="H933" s="130" t="s">
        <v>4110</v>
      </c>
      <c r="I933" s="130" t="s">
        <v>3982</v>
      </c>
      <c r="J933" s="130" t="s">
        <v>4007</v>
      </c>
      <c r="K933" s="130" t="s">
        <v>3947</v>
      </c>
      <c r="L933" s="130" t="s">
        <v>2556</v>
      </c>
      <c r="M933" s="130" t="s">
        <v>4126</v>
      </c>
      <c r="P933" s="113" t="s">
        <v>3874</v>
      </c>
      <c r="Q933" s="130" t="s">
        <v>9799</v>
      </c>
      <c r="R933" s="113" t="s">
        <v>3918</v>
      </c>
      <c r="S933" s="130" t="s">
        <v>9815</v>
      </c>
    </row>
    <row r="934" spans="1:19">
      <c r="A934" s="130" t="s">
        <v>4110</v>
      </c>
      <c r="B934" s="130" t="s">
        <v>3982</v>
      </c>
      <c r="C934" s="130" t="s">
        <v>4007</v>
      </c>
      <c r="D934" s="130" t="s">
        <v>2571</v>
      </c>
      <c r="E934" s="130" t="s">
        <v>3986</v>
      </c>
      <c r="F934" s="130" t="s">
        <v>4010</v>
      </c>
      <c r="G934" t="s">
        <v>12259</v>
      </c>
      <c r="H934" s="130" t="s">
        <v>4110</v>
      </c>
      <c r="I934" s="130" t="s">
        <v>3982</v>
      </c>
      <c r="J934" s="130" t="s">
        <v>4007</v>
      </c>
      <c r="K934" s="130" t="s">
        <v>3947</v>
      </c>
      <c r="L934" s="130" t="s">
        <v>3986</v>
      </c>
      <c r="M934" s="130" t="s">
        <v>4126</v>
      </c>
      <c r="P934" s="113" t="s">
        <v>3874</v>
      </c>
      <c r="Q934" s="130" t="s">
        <v>9802</v>
      </c>
      <c r="R934" s="113" t="s">
        <v>3918</v>
      </c>
      <c r="S934" s="130" t="s">
        <v>9818</v>
      </c>
    </row>
    <row r="935" spans="1:19">
      <c r="A935" s="130" t="s">
        <v>4110</v>
      </c>
      <c r="B935" s="130" t="s">
        <v>3982</v>
      </c>
      <c r="C935" s="130" t="s">
        <v>4007</v>
      </c>
      <c r="D935" s="130" t="s">
        <v>2571</v>
      </c>
      <c r="E935" s="130" t="s">
        <v>3988</v>
      </c>
      <c r="F935" s="130" t="s">
        <v>4011</v>
      </c>
      <c r="G935" t="s">
        <v>12259</v>
      </c>
      <c r="H935" s="130" t="s">
        <v>4110</v>
      </c>
      <c r="I935" s="130" t="s">
        <v>3982</v>
      </c>
      <c r="J935" s="130" t="s">
        <v>4007</v>
      </c>
      <c r="K935" s="130" t="s">
        <v>3947</v>
      </c>
      <c r="L935" s="130" t="s">
        <v>3988</v>
      </c>
      <c r="M935" s="130" t="s">
        <v>4127</v>
      </c>
      <c r="P935" s="113" t="s">
        <v>3874</v>
      </c>
      <c r="Q935" s="130" t="s">
        <v>9805</v>
      </c>
      <c r="R935" s="113" t="s">
        <v>3918</v>
      </c>
      <c r="S935" s="130" t="s">
        <v>9821</v>
      </c>
    </row>
    <row r="936" spans="1:19">
      <c r="A936" s="130" t="s">
        <v>4110</v>
      </c>
      <c r="B936" s="130" t="s">
        <v>3982</v>
      </c>
      <c r="C936" s="130" t="s">
        <v>4007</v>
      </c>
      <c r="D936" s="130" t="s">
        <v>2571</v>
      </c>
      <c r="E936" s="130" t="s">
        <v>3990</v>
      </c>
      <c r="F936" s="130" t="s">
        <v>4011</v>
      </c>
      <c r="G936" t="s">
        <v>12259</v>
      </c>
      <c r="H936" s="130" t="s">
        <v>4110</v>
      </c>
      <c r="I936" s="130" t="s">
        <v>3982</v>
      </c>
      <c r="J936" s="130" t="s">
        <v>4007</v>
      </c>
      <c r="K936" s="130" t="s">
        <v>3947</v>
      </c>
      <c r="L936" s="130" t="s">
        <v>3990</v>
      </c>
      <c r="M936" s="130" t="s">
        <v>4127</v>
      </c>
      <c r="P936" s="113" t="s">
        <v>3874</v>
      </c>
      <c r="Q936" s="130" t="s">
        <v>9808</v>
      </c>
      <c r="R936" s="113" t="s">
        <v>3918</v>
      </c>
      <c r="S936" s="130" t="s">
        <v>9824</v>
      </c>
    </row>
    <row r="937" spans="1:19">
      <c r="A937" s="130" t="s">
        <v>4110</v>
      </c>
      <c r="B937" s="130" t="s">
        <v>3982</v>
      </c>
      <c r="C937" s="130" t="s">
        <v>4007</v>
      </c>
      <c r="D937" s="130" t="s">
        <v>2571</v>
      </c>
      <c r="E937" s="130" t="s">
        <v>2734</v>
      </c>
      <c r="F937" s="130" t="s">
        <v>4012</v>
      </c>
      <c r="G937" t="s">
        <v>12259</v>
      </c>
      <c r="H937" s="130" t="s">
        <v>4110</v>
      </c>
      <c r="I937" s="130" t="s">
        <v>3982</v>
      </c>
      <c r="J937" s="130" t="s">
        <v>4007</v>
      </c>
      <c r="K937" s="130" t="s">
        <v>3947</v>
      </c>
      <c r="L937" s="130" t="s">
        <v>2734</v>
      </c>
      <c r="M937" s="130" t="s">
        <v>4060</v>
      </c>
      <c r="P937" s="113" t="s">
        <v>3874</v>
      </c>
      <c r="Q937" s="130" t="s">
        <v>9811</v>
      </c>
      <c r="R937" s="113" t="s">
        <v>3918</v>
      </c>
      <c r="S937" s="130" t="s">
        <v>9827</v>
      </c>
    </row>
    <row r="938" spans="1:19">
      <c r="A938" s="130" t="s">
        <v>4110</v>
      </c>
      <c r="B938" s="130" t="s">
        <v>3982</v>
      </c>
      <c r="C938" s="130" t="s">
        <v>4013</v>
      </c>
      <c r="D938" s="130" t="s">
        <v>3984</v>
      </c>
      <c r="E938" s="130" t="s">
        <v>2556</v>
      </c>
      <c r="F938" s="130" t="s">
        <v>4014</v>
      </c>
      <c r="G938" t="s">
        <v>12259</v>
      </c>
      <c r="H938" s="130" t="s">
        <v>4110</v>
      </c>
      <c r="I938" s="130" t="s">
        <v>3982</v>
      </c>
      <c r="J938" s="130" t="s">
        <v>4013</v>
      </c>
      <c r="K938" s="130" t="s">
        <v>3918</v>
      </c>
      <c r="L938" s="130" t="s">
        <v>2556</v>
      </c>
      <c r="M938" s="130" t="s">
        <v>4046</v>
      </c>
      <c r="P938" s="113" t="s">
        <v>3874</v>
      </c>
      <c r="Q938" s="130" t="s">
        <v>9814</v>
      </c>
      <c r="R938" s="113" t="s">
        <v>3918</v>
      </c>
      <c r="S938" s="130" t="s">
        <v>9830</v>
      </c>
    </row>
    <row r="939" spans="1:19">
      <c r="A939" s="130" t="s">
        <v>4110</v>
      </c>
      <c r="B939" s="130" t="s">
        <v>3982</v>
      </c>
      <c r="C939" s="130" t="s">
        <v>4013</v>
      </c>
      <c r="D939" s="130" t="s">
        <v>3984</v>
      </c>
      <c r="E939" s="130" t="s">
        <v>3986</v>
      </c>
      <c r="F939" s="130" t="s">
        <v>4015</v>
      </c>
      <c r="G939" t="s">
        <v>12259</v>
      </c>
      <c r="H939" s="130" t="s">
        <v>4110</v>
      </c>
      <c r="I939" s="130" t="s">
        <v>3982</v>
      </c>
      <c r="J939" s="130" t="s">
        <v>4013</v>
      </c>
      <c r="K939" s="130" t="s">
        <v>3918</v>
      </c>
      <c r="L939" s="130" t="s">
        <v>3986</v>
      </c>
      <c r="M939" s="130" t="s">
        <v>4128</v>
      </c>
      <c r="P939" s="113" t="s">
        <v>3874</v>
      </c>
      <c r="Q939" s="130" t="s">
        <v>9817</v>
      </c>
      <c r="R939" s="113" t="s">
        <v>3918</v>
      </c>
      <c r="S939" s="130" t="s">
        <v>9833</v>
      </c>
    </row>
    <row r="940" spans="1:19">
      <c r="A940" s="130" t="s">
        <v>4110</v>
      </c>
      <c r="B940" s="130" t="s">
        <v>3982</v>
      </c>
      <c r="C940" s="130" t="s">
        <v>4013</v>
      </c>
      <c r="D940" s="130" t="s">
        <v>3984</v>
      </c>
      <c r="E940" s="130" t="s">
        <v>3988</v>
      </c>
      <c r="F940" s="130" t="s">
        <v>4016</v>
      </c>
      <c r="G940" t="s">
        <v>12259</v>
      </c>
      <c r="H940" s="130" t="s">
        <v>4110</v>
      </c>
      <c r="I940" s="130" t="s">
        <v>3982</v>
      </c>
      <c r="J940" s="130" t="s">
        <v>4013</v>
      </c>
      <c r="K940" s="130" t="s">
        <v>3918</v>
      </c>
      <c r="L940" s="130" t="s">
        <v>3988</v>
      </c>
      <c r="M940" s="130" t="s">
        <v>4129</v>
      </c>
      <c r="P940" s="113" t="s">
        <v>3874</v>
      </c>
      <c r="Q940" s="130" t="s">
        <v>9820</v>
      </c>
      <c r="R940" s="113" t="s">
        <v>3918</v>
      </c>
      <c r="S940" s="130" t="s">
        <v>9836</v>
      </c>
    </row>
    <row r="941" spans="1:19">
      <c r="A941" s="130" t="s">
        <v>4110</v>
      </c>
      <c r="B941" s="130" t="s">
        <v>3982</v>
      </c>
      <c r="C941" s="130" t="s">
        <v>4013</v>
      </c>
      <c r="D941" s="130" t="s">
        <v>3984</v>
      </c>
      <c r="E941" s="130" t="s">
        <v>3990</v>
      </c>
      <c r="F941" s="130" t="s">
        <v>4016</v>
      </c>
      <c r="G941" t="s">
        <v>12259</v>
      </c>
      <c r="H941" s="130" t="s">
        <v>4110</v>
      </c>
      <c r="I941" s="130" t="s">
        <v>3982</v>
      </c>
      <c r="J941" s="130" t="s">
        <v>4013</v>
      </c>
      <c r="K941" s="130" t="s">
        <v>3918</v>
      </c>
      <c r="L941" s="130" t="s">
        <v>3990</v>
      </c>
      <c r="M941" s="130" t="s">
        <v>4129</v>
      </c>
      <c r="P941" s="113" t="s">
        <v>3874</v>
      </c>
      <c r="Q941" s="130" t="s">
        <v>9823</v>
      </c>
      <c r="R941" s="113" t="s">
        <v>3918</v>
      </c>
      <c r="S941" s="130" t="s">
        <v>9839</v>
      </c>
    </row>
    <row r="942" spans="1:19">
      <c r="A942" s="130" t="s">
        <v>4110</v>
      </c>
      <c r="B942" s="130" t="s">
        <v>3982</v>
      </c>
      <c r="C942" s="130" t="s">
        <v>4013</v>
      </c>
      <c r="D942" s="130" t="s">
        <v>2571</v>
      </c>
      <c r="E942" s="130" t="s">
        <v>2556</v>
      </c>
      <c r="F942" s="130" t="s">
        <v>4017</v>
      </c>
      <c r="G942" t="s">
        <v>12259</v>
      </c>
      <c r="H942" s="130" t="s">
        <v>4110</v>
      </c>
      <c r="I942" s="130" t="s">
        <v>3982</v>
      </c>
      <c r="J942" s="130" t="s">
        <v>4013</v>
      </c>
      <c r="K942" s="130" t="s">
        <v>3947</v>
      </c>
      <c r="L942" s="130" t="s">
        <v>2556</v>
      </c>
      <c r="M942" s="130" t="s">
        <v>4130</v>
      </c>
      <c r="P942" s="113" t="s">
        <v>3874</v>
      </c>
      <c r="Q942" s="130" t="s">
        <v>6885</v>
      </c>
      <c r="R942" s="113" t="s">
        <v>3918</v>
      </c>
      <c r="S942" s="130" t="s">
        <v>6900</v>
      </c>
    </row>
    <row r="943" spans="1:19">
      <c r="A943" s="130" t="s">
        <v>4110</v>
      </c>
      <c r="B943" s="130" t="s">
        <v>3982</v>
      </c>
      <c r="C943" s="130" t="s">
        <v>4013</v>
      </c>
      <c r="D943" s="130" t="s">
        <v>2571</v>
      </c>
      <c r="E943" s="130" t="s">
        <v>3986</v>
      </c>
      <c r="F943" s="130" t="s">
        <v>4017</v>
      </c>
      <c r="G943" t="s">
        <v>12259</v>
      </c>
      <c r="H943" s="130" t="s">
        <v>4110</v>
      </c>
      <c r="I943" s="130" t="s">
        <v>3982</v>
      </c>
      <c r="J943" s="130" t="s">
        <v>4013</v>
      </c>
      <c r="K943" s="130" t="s">
        <v>3947</v>
      </c>
      <c r="L943" s="130" t="s">
        <v>3986</v>
      </c>
      <c r="M943" s="130" t="s">
        <v>4130</v>
      </c>
      <c r="P943" s="113" t="s">
        <v>3874</v>
      </c>
      <c r="Q943" s="130" t="s">
        <v>6888</v>
      </c>
      <c r="R943" s="113" t="s">
        <v>3918</v>
      </c>
      <c r="S943" s="130" t="s">
        <v>6903</v>
      </c>
    </row>
    <row r="944" spans="1:19">
      <c r="A944" s="130" t="s">
        <v>4110</v>
      </c>
      <c r="B944" s="130" t="s">
        <v>3982</v>
      </c>
      <c r="C944" s="130" t="s">
        <v>4013</v>
      </c>
      <c r="D944" s="130" t="s">
        <v>2571</v>
      </c>
      <c r="E944" s="130" t="s">
        <v>3988</v>
      </c>
      <c r="F944" s="130" t="s">
        <v>4018</v>
      </c>
      <c r="G944" t="s">
        <v>12259</v>
      </c>
      <c r="H944" s="130" t="s">
        <v>4110</v>
      </c>
      <c r="I944" s="130" t="s">
        <v>3982</v>
      </c>
      <c r="J944" s="130" t="s">
        <v>4013</v>
      </c>
      <c r="K944" s="130" t="s">
        <v>3947</v>
      </c>
      <c r="L944" s="130" t="s">
        <v>3988</v>
      </c>
      <c r="M944" s="130" t="s">
        <v>4052</v>
      </c>
      <c r="P944" s="113" t="s">
        <v>3874</v>
      </c>
      <c r="Q944" s="130" t="s">
        <v>6891</v>
      </c>
      <c r="R944" s="113" t="s">
        <v>3918</v>
      </c>
      <c r="S944" s="130" t="s">
        <v>6906</v>
      </c>
    </row>
    <row r="945" spans="1:19">
      <c r="A945" s="130" t="s">
        <v>4110</v>
      </c>
      <c r="B945" s="130" t="s">
        <v>3982</v>
      </c>
      <c r="C945" s="130" t="s">
        <v>4013</v>
      </c>
      <c r="D945" s="130" t="s">
        <v>2571</v>
      </c>
      <c r="E945" s="130" t="s">
        <v>3990</v>
      </c>
      <c r="F945" s="130" t="s">
        <v>4018</v>
      </c>
      <c r="G945" t="s">
        <v>12259</v>
      </c>
      <c r="H945" s="130" t="s">
        <v>4110</v>
      </c>
      <c r="I945" s="130" t="s">
        <v>3982</v>
      </c>
      <c r="J945" s="130" t="s">
        <v>4013</v>
      </c>
      <c r="K945" s="130" t="s">
        <v>3947</v>
      </c>
      <c r="L945" s="130" t="s">
        <v>3990</v>
      </c>
      <c r="M945" s="130" t="s">
        <v>4052</v>
      </c>
      <c r="P945" s="113" t="s">
        <v>3874</v>
      </c>
      <c r="Q945" s="130" t="s">
        <v>6894</v>
      </c>
      <c r="R945" s="113" t="s">
        <v>3918</v>
      </c>
      <c r="S945" s="130" t="s">
        <v>6909</v>
      </c>
    </row>
    <row r="946" spans="1:19">
      <c r="A946" s="130" t="s">
        <v>4110</v>
      </c>
      <c r="B946" s="130" t="s">
        <v>3982</v>
      </c>
      <c r="C946" s="130" t="s">
        <v>4013</v>
      </c>
      <c r="D946" s="130" t="s">
        <v>2571</v>
      </c>
      <c r="E946" s="130" t="s">
        <v>2734</v>
      </c>
      <c r="F946" s="130" t="s">
        <v>4019</v>
      </c>
      <c r="G946" t="s">
        <v>12259</v>
      </c>
      <c r="H946" s="130" t="s">
        <v>4110</v>
      </c>
      <c r="I946" s="130" t="s">
        <v>3982</v>
      </c>
      <c r="J946" s="130" t="s">
        <v>4013</v>
      </c>
      <c r="K946" s="130" t="s">
        <v>3947</v>
      </c>
      <c r="L946" s="130" t="s">
        <v>2734</v>
      </c>
      <c r="M946" s="130" t="s">
        <v>4131</v>
      </c>
      <c r="P946" s="113" t="s">
        <v>3874</v>
      </c>
      <c r="Q946" s="130" t="s">
        <v>6897</v>
      </c>
      <c r="R946" s="113" t="s">
        <v>3918</v>
      </c>
      <c r="S946" s="130" t="s">
        <v>6912</v>
      </c>
    </row>
    <row r="947" spans="1:19">
      <c r="A947" s="130" t="s">
        <v>4110</v>
      </c>
      <c r="B947" s="130" t="s">
        <v>3887</v>
      </c>
      <c r="C947" s="130" t="s">
        <v>3983</v>
      </c>
      <c r="D947" s="130" t="s">
        <v>3984</v>
      </c>
      <c r="E947" s="130" t="s">
        <v>2556</v>
      </c>
      <c r="F947" s="130" t="s">
        <v>4020</v>
      </c>
      <c r="G947" t="s">
        <v>12259</v>
      </c>
      <c r="H947" s="130" t="s">
        <v>4110</v>
      </c>
      <c r="I947" s="130" t="s">
        <v>3887</v>
      </c>
      <c r="J947" s="130" t="s">
        <v>3983</v>
      </c>
      <c r="K947" s="130" t="s">
        <v>3918</v>
      </c>
      <c r="L947" s="130" t="s">
        <v>2556</v>
      </c>
      <c r="M947" s="130" t="s">
        <v>4132</v>
      </c>
      <c r="P947" s="113" t="s">
        <v>3874</v>
      </c>
      <c r="Q947" s="130" t="s">
        <v>3630</v>
      </c>
      <c r="R947" s="113" t="s">
        <v>3918</v>
      </c>
      <c r="S947" s="130" t="s">
        <v>6915</v>
      </c>
    </row>
    <row r="948" spans="1:19">
      <c r="A948" s="130" t="s">
        <v>4110</v>
      </c>
      <c r="B948" s="130" t="s">
        <v>3887</v>
      </c>
      <c r="C948" s="130" t="s">
        <v>3983</v>
      </c>
      <c r="D948" s="130" t="s">
        <v>3984</v>
      </c>
      <c r="E948" s="130" t="s">
        <v>3986</v>
      </c>
      <c r="F948" s="130" t="s">
        <v>4021</v>
      </c>
      <c r="G948" t="s">
        <v>12259</v>
      </c>
      <c r="H948" s="130" t="s">
        <v>4110</v>
      </c>
      <c r="I948" s="130" t="s">
        <v>3887</v>
      </c>
      <c r="J948" s="130" t="s">
        <v>3983</v>
      </c>
      <c r="K948" s="130" t="s">
        <v>3918</v>
      </c>
      <c r="L948" s="130" t="s">
        <v>3986</v>
      </c>
      <c r="M948" s="130" t="s">
        <v>4045</v>
      </c>
      <c r="P948" s="113" t="s">
        <v>3874</v>
      </c>
      <c r="Q948" s="130" t="s">
        <v>6902</v>
      </c>
      <c r="R948" s="113" t="s">
        <v>3918</v>
      </c>
      <c r="S948" s="130" t="s">
        <v>6918</v>
      </c>
    </row>
    <row r="949" spans="1:19">
      <c r="A949" s="130" t="s">
        <v>4110</v>
      </c>
      <c r="B949" s="130" t="s">
        <v>3887</v>
      </c>
      <c r="C949" s="130" t="s">
        <v>3983</v>
      </c>
      <c r="D949" s="130" t="s">
        <v>3984</v>
      </c>
      <c r="E949" s="130" t="s">
        <v>3988</v>
      </c>
      <c r="F949" s="130" t="s">
        <v>4022</v>
      </c>
      <c r="G949" t="s">
        <v>12259</v>
      </c>
      <c r="H949" s="130" t="s">
        <v>4110</v>
      </c>
      <c r="I949" s="130" t="s">
        <v>3887</v>
      </c>
      <c r="J949" s="130" t="s">
        <v>3983</v>
      </c>
      <c r="K949" s="130" t="s">
        <v>3918</v>
      </c>
      <c r="L949" s="130" t="s">
        <v>3988</v>
      </c>
      <c r="M949" s="130" t="s">
        <v>4133</v>
      </c>
      <c r="P949" s="113" t="s">
        <v>3874</v>
      </c>
      <c r="Q949" s="130" t="s">
        <v>6905</v>
      </c>
      <c r="R949" s="113" t="s">
        <v>3918</v>
      </c>
      <c r="S949" s="130" t="s">
        <v>6921</v>
      </c>
    </row>
    <row r="950" spans="1:19">
      <c r="A950" s="130" t="s">
        <v>4110</v>
      </c>
      <c r="B950" s="130" t="s">
        <v>3887</v>
      </c>
      <c r="C950" s="130" t="s">
        <v>3983</v>
      </c>
      <c r="D950" s="130" t="s">
        <v>3984</v>
      </c>
      <c r="E950" s="130" t="s">
        <v>3990</v>
      </c>
      <c r="F950" s="130" t="s">
        <v>4022</v>
      </c>
      <c r="G950" t="s">
        <v>12259</v>
      </c>
      <c r="H950" s="130" t="s">
        <v>4110</v>
      </c>
      <c r="I950" s="130" t="s">
        <v>3887</v>
      </c>
      <c r="J950" s="130" t="s">
        <v>3983</v>
      </c>
      <c r="K950" s="130" t="s">
        <v>3918</v>
      </c>
      <c r="L950" s="130" t="s">
        <v>3990</v>
      </c>
      <c r="M950" s="130" t="s">
        <v>4133</v>
      </c>
      <c r="P950" s="113" t="s">
        <v>3874</v>
      </c>
      <c r="Q950" s="130" t="s">
        <v>6908</v>
      </c>
      <c r="R950" s="113" t="s">
        <v>3918</v>
      </c>
      <c r="S950" s="130" t="s">
        <v>6924</v>
      </c>
    </row>
    <row r="951" spans="1:19">
      <c r="A951" s="130" t="s">
        <v>4110</v>
      </c>
      <c r="B951" s="130" t="s">
        <v>3887</v>
      </c>
      <c r="C951" s="130" t="s">
        <v>3983</v>
      </c>
      <c r="D951" s="130" t="s">
        <v>2571</v>
      </c>
      <c r="E951" s="130" t="s">
        <v>2556</v>
      </c>
      <c r="F951" s="130" t="s">
        <v>4023</v>
      </c>
      <c r="G951" t="s">
        <v>12259</v>
      </c>
      <c r="H951" s="130" t="s">
        <v>4110</v>
      </c>
      <c r="I951" s="130" t="s">
        <v>3887</v>
      </c>
      <c r="J951" s="130" t="s">
        <v>3983</v>
      </c>
      <c r="K951" s="130" t="s">
        <v>3947</v>
      </c>
      <c r="L951" s="130" t="s">
        <v>2556</v>
      </c>
      <c r="M951" s="130" t="s">
        <v>4069</v>
      </c>
      <c r="P951" s="113" t="s">
        <v>3874</v>
      </c>
      <c r="Q951" s="130" t="s">
        <v>6911</v>
      </c>
      <c r="R951" s="113" t="s">
        <v>3918</v>
      </c>
      <c r="S951" s="130" t="s">
        <v>6927</v>
      </c>
    </row>
    <row r="952" spans="1:19">
      <c r="A952" s="130" t="s">
        <v>4110</v>
      </c>
      <c r="B952" s="130" t="s">
        <v>3887</v>
      </c>
      <c r="C952" s="130" t="s">
        <v>3983</v>
      </c>
      <c r="D952" s="130" t="s">
        <v>2571</v>
      </c>
      <c r="E952" s="130" t="s">
        <v>3986</v>
      </c>
      <c r="F952" s="130" t="s">
        <v>4023</v>
      </c>
      <c r="G952" t="s">
        <v>12259</v>
      </c>
      <c r="H952" s="130" t="s">
        <v>4110</v>
      </c>
      <c r="I952" s="130" t="s">
        <v>3887</v>
      </c>
      <c r="J952" s="130" t="s">
        <v>3983</v>
      </c>
      <c r="K952" s="130" t="s">
        <v>3947</v>
      </c>
      <c r="L952" s="130" t="s">
        <v>3986</v>
      </c>
      <c r="M952" s="130" t="s">
        <v>4069</v>
      </c>
      <c r="P952" s="113" t="s">
        <v>3874</v>
      </c>
      <c r="Q952" s="130" t="s">
        <v>6914</v>
      </c>
      <c r="R952" s="113" t="s">
        <v>3918</v>
      </c>
      <c r="S952" s="130" t="s">
        <v>6929</v>
      </c>
    </row>
    <row r="953" spans="1:19">
      <c r="A953" s="130" t="s">
        <v>4110</v>
      </c>
      <c r="B953" s="130" t="s">
        <v>3887</v>
      </c>
      <c r="C953" s="130" t="s">
        <v>3983</v>
      </c>
      <c r="D953" s="130" t="s">
        <v>2571</v>
      </c>
      <c r="E953" s="130" t="s">
        <v>3988</v>
      </c>
      <c r="F953" s="130" t="s">
        <v>4024</v>
      </c>
      <c r="G953" t="s">
        <v>12259</v>
      </c>
      <c r="H953" s="130" t="s">
        <v>4110</v>
      </c>
      <c r="I953" s="130" t="s">
        <v>3887</v>
      </c>
      <c r="J953" s="130" t="s">
        <v>3983</v>
      </c>
      <c r="K953" s="130" t="s">
        <v>3947</v>
      </c>
      <c r="L953" s="130" t="s">
        <v>3988</v>
      </c>
      <c r="M953" s="130" t="s">
        <v>4018</v>
      </c>
      <c r="P953" s="113" t="s">
        <v>3874</v>
      </c>
      <c r="Q953" s="130" t="s">
        <v>6917</v>
      </c>
      <c r="R953" s="113" t="s">
        <v>3918</v>
      </c>
      <c r="S953" s="130" t="s">
        <v>6932</v>
      </c>
    </row>
    <row r="954" spans="1:19">
      <c r="A954" s="130" t="s">
        <v>4110</v>
      </c>
      <c r="B954" s="130" t="s">
        <v>3887</v>
      </c>
      <c r="C954" s="130" t="s">
        <v>3983</v>
      </c>
      <c r="D954" s="130" t="s">
        <v>2571</v>
      </c>
      <c r="E954" s="130" t="s">
        <v>3990</v>
      </c>
      <c r="F954" s="130" t="s">
        <v>4024</v>
      </c>
      <c r="G954" t="s">
        <v>12259</v>
      </c>
      <c r="H954" s="130" t="s">
        <v>4110</v>
      </c>
      <c r="I954" s="130" t="s">
        <v>3887</v>
      </c>
      <c r="J954" s="130" t="s">
        <v>3983</v>
      </c>
      <c r="K954" s="130" t="s">
        <v>3947</v>
      </c>
      <c r="L954" s="130" t="s">
        <v>3990</v>
      </c>
      <c r="M954" s="130" t="s">
        <v>4018</v>
      </c>
      <c r="P954" s="113" t="s">
        <v>3874</v>
      </c>
      <c r="Q954" s="130" t="s">
        <v>6920</v>
      </c>
      <c r="R954" s="113" t="s">
        <v>3918</v>
      </c>
      <c r="S954" s="130" t="s">
        <v>6935</v>
      </c>
    </row>
    <row r="955" spans="1:19">
      <c r="A955" s="130" t="s">
        <v>4110</v>
      </c>
      <c r="B955" s="130" t="s">
        <v>3887</v>
      </c>
      <c r="C955" s="130" t="s">
        <v>3983</v>
      </c>
      <c r="D955" s="130" t="s">
        <v>2571</v>
      </c>
      <c r="E955" s="130" t="s">
        <v>2734</v>
      </c>
      <c r="F955" s="130" t="s">
        <v>4025</v>
      </c>
      <c r="G955" t="s">
        <v>12259</v>
      </c>
      <c r="H955" s="130" t="s">
        <v>4110</v>
      </c>
      <c r="I955" s="130" t="s">
        <v>3887</v>
      </c>
      <c r="J955" s="130" t="s">
        <v>3983</v>
      </c>
      <c r="K955" s="130" t="s">
        <v>3947</v>
      </c>
      <c r="L955" s="130" t="s">
        <v>2734</v>
      </c>
      <c r="M955" s="130" t="s">
        <v>4044</v>
      </c>
      <c r="P955" s="113" t="s">
        <v>3874</v>
      </c>
      <c r="Q955" s="130" t="s">
        <v>6923</v>
      </c>
      <c r="R955" s="113" t="s">
        <v>3918</v>
      </c>
      <c r="S955" s="130" t="s">
        <v>6938</v>
      </c>
    </row>
    <row r="956" spans="1:19">
      <c r="A956" s="130" t="s">
        <v>4110</v>
      </c>
      <c r="B956" s="130" t="s">
        <v>3887</v>
      </c>
      <c r="C956" s="130" t="s">
        <v>3994</v>
      </c>
      <c r="D956" s="130" t="s">
        <v>3984</v>
      </c>
      <c r="E956" s="130" t="s">
        <v>2556</v>
      </c>
      <c r="F956" s="130" t="s">
        <v>4026</v>
      </c>
      <c r="G956" t="s">
        <v>12259</v>
      </c>
      <c r="H956" s="130" t="s">
        <v>4110</v>
      </c>
      <c r="I956" s="130" t="s">
        <v>3887</v>
      </c>
      <c r="J956" s="130" t="s">
        <v>3994</v>
      </c>
      <c r="K956" s="130" t="s">
        <v>3918</v>
      </c>
      <c r="L956" s="130" t="s">
        <v>2556</v>
      </c>
      <c r="M956" s="130" t="s">
        <v>4134</v>
      </c>
      <c r="P956" s="113" t="s">
        <v>3874</v>
      </c>
      <c r="Q956" s="130" t="s">
        <v>6926</v>
      </c>
      <c r="R956" s="113" t="s">
        <v>3918</v>
      </c>
      <c r="S956" s="130" t="s">
        <v>6941</v>
      </c>
    </row>
    <row r="957" spans="1:19">
      <c r="A957" s="130" t="s">
        <v>4110</v>
      </c>
      <c r="B957" s="130" t="s">
        <v>3887</v>
      </c>
      <c r="C957" s="130" t="s">
        <v>3994</v>
      </c>
      <c r="D957" s="130" t="s">
        <v>3984</v>
      </c>
      <c r="E957" s="130" t="s">
        <v>3986</v>
      </c>
      <c r="F957" s="130" t="s">
        <v>4027</v>
      </c>
      <c r="G957" t="s">
        <v>12259</v>
      </c>
      <c r="H957" s="130" t="s">
        <v>4110</v>
      </c>
      <c r="I957" s="130" t="s">
        <v>3887</v>
      </c>
      <c r="J957" s="130" t="s">
        <v>3994</v>
      </c>
      <c r="K957" s="130" t="s">
        <v>3918</v>
      </c>
      <c r="L957" s="130" t="s">
        <v>3986</v>
      </c>
      <c r="M957" s="130" t="s">
        <v>4135</v>
      </c>
      <c r="P957" s="113" t="s">
        <v>3874</v>
      </c>
      <c r="Q957" s="130" t="s">
        <v>3852</v>
      </c>
      <c r="R957" s="113" t="s">
        <v>3918</v>
      </c>
      <c r="S957" s="130" t="s">
        <v>6944</v>
      </c>
    </row>
    <row r="958" spans="1:19">
      <c r="A958" s="130" t="s">
        <v>4110</v>
      </c>
      <c r="B958" s="130" t="s">
        <v>3887</v>
      </c>
      <c r="C958" s="130" t="s">
        <v>3994</v>
      </c>
      <c r="D958" s="130" t="s">
        <v>3984</v>
      </c>
      <c r="E958" s="130" t="s">
        <v>3988</v>
      </c>
      <c r="F958" s="130" t="s">
        <v>4028</v>
      </c>
      <c r="G958" t="s">
        <v>12259</v>
      </c>
      <c r="H958" s="130" t="s">
        <v>4110</v>
      </c>
      <c r="I958" s="130" t="s">
        <v>3887</v>
      </c>
      <c r="J958" s="130" t="s">
        <v>3994</v>
      </c>
      <c r="K958" s="130" t="s">
        <v>3918</v>
      </c>
      <c r="L958" s="130" t="s">
        <v>3988</v>
      </c>
      <c r="M958" s="130" t="s">
        <v>4136</v>
      </c>
      <c r="P958" s="113" t="s">
        <v>3874</v>
      </c>
      <c r="Q958" s="130" t="s">
        <v>6931</v>
      </c>
      <c r="R958" s="113" t="s">
        <v>3918</v>
      </c>
      <c r="S958" s="130" t="s">
        <v>6947</v>
      </c>
    </row>
    <row r="959" spans="1:19">
      <c r="A959" s="130" t="s">
        <v>4110</v>
      </c>
      <c r="B959" s="130" t="s">
        <v>3887</v>
      </c>
      <c r="C959" s="130" t="s">
        <v>3994</v>
      </c>
      <c r="D959" s="130" t="s">
        <v>3984</v>
      </c>
      <c r="E959" s="130" t="s">
        <v>3990</v>
      </c>
      <c r="F959" s="130" t="s">
        <v>4028</v>
      </c>
      <c r="G959" t="s">
        <v>12259</v>
      </c>
      <c r="H959" s="130" t="s">
        <v>4110</v>
      </c>
      <c r="I959" s="130" t="s">
        <v>3887</v>
      </c>
      <c r="J959" s="130" t="s">
        <v>3994</v>
      </c>
      <c r="K959" s="130" t="s">
        <v>3918</v>
      </c>
      <c r="L959" s="130" t="s">
        <v>3990</v>
      </c>
      <c r="M959" s="130" t="s">
        <v>4136</v>
      </c>
      <c r="P959" s="113" t="s">
        <v>3874</v>
      </c>
      <c r="Q959" s="130" t="s">
        <v>6934</v>
      </c>
      <c r="R959" s="113" t="s">
        <v>3918</v>
      </c>
      <c r="S959" s="130" t="s">
        <v>6950</v>
      </c>
    </row>
    <row r="960" spans="1:19">
      <c r="A960" s="130" t="s">
        <v>4110</v>
      </c>
      <c r="B960" s="130" t="s">
        <v>3887</v>
      </c>
      <c r="C960" s="130" t="s">
        <v>3994</v>
      </c>
      <c r="D960" s="130" t="s">
        <v>2571</v>
      </c>
      <c r="E960" s="130" t="s">
        <v>2556</v>
      </c>
      <c r="F960" s="130" t="s">
        <v>4029</v>
      </c>
      <c r="G960" t="s">
        <v>12259</v>
      </c>
      <c r="H960" s="130" t="s">
        <v>4110</v>
      </c>
      <c r="I960" s="130" t="s">
        <v>3887</v>
      </c>
      <c r="J960" s="130" t="s">
        <v>3994</v>
      </c>
      <c r="K960" s="130" t="s">
        <v>3947</v>
      </c>
      <c r="L960" s="130" t="s">
        <v>2556</v>
      </c>
      <c r="M960" s="130" t="s">
        <v>4025</v>
      </c>
      <c r="P960" s="113" t="s">
        <v>3874</v>
      </c>
      <c r="Q960" s="130" t="s">
        <v>6937</v>
      </c>
      <c r="R960" s="113" t="s">
        <v>3918</v>
      </c>
      <c r="S960" s="130" t="s">
        <v>6953</v>
      </c>
    </row>
    <row r="961" spans="1:19">
      <c r="A961" s="130" t="s">
        <v>4110</v>
      </c>
      <c r="B961" s="130" t="s">
        <v>3887</v>
      </c>
      <c r="C961" s="130" t="s">
        <v>3994</v>
      </c>
      <c r="D961" s="130" t="s">
        <v>2571</v>
      </c>
      <c r="E961" s="130" t="s">
        <v>3986</v>
      </c>
      <c r="F961" s="130" t="s">
        <v>4029</v>
      </c>
      <c r="G961" t="s">
        <v>12259</v>
      </c>
      <c r="H961" s="130" t="s">
        <v>4110</v>
      </c>
      <c r="I961" s="130" t="s">
        <v>3887</v>
      </c>
      <c r="J961" s="130" t="s">
        <v>3994</v>
      </c>
      <c r="K961" s="130" t="s">
        <v>3947</v>
      </c>
      <c r="L961" s="130" t="s">
        <v>3986</v>
      </c>
      <c r="M961" s="130" t="s">
        <v>4025</v>
      </c>
      <c r="P961" s="113" t="s">
        <v>3874</v>
      </c>
      <c r="Q961" s="130" t="s">
        <v>6940</v>
      </c>
      <c r="R961" s="113" t="s">
        <v>3918</v>
      </c>
      <c r="S961" s="130" t="s">
        <v>6956</v>
      </c>
    </row>
    <row r="962" spans="1:19">
      <c r="A962" s="130" t="s">
        <v>4110</v>
      </c>
      <c r="B962" s="130" t="s">
        <v>3887</v>
      </c>
      <c r="C962" s="130" t="s">
        <v>3994</v>
      </c>
      <c r="D962" s="130" t="s">
        <v>2571</v>
      </c>
      <c r="E962" s="130" t="s">
        <v>3988</v>
      </c>
      <c r="F962" s="130" t="s">
        <v>4025</v>
      </c>
      <c r="G962" t="s">
        <v>12259</v>
      </c>
      <c r="H962" s="130" t="s">
        <v>4110</v>
      </c>
      <c r="I962" s="130" t="s">
        <v>3887</v>
      </c>
      <c r="J962" s="130" t="s">
        <v>3994</v>
      </c>
      <c r="K962" s="130" t="s">
        <v>3947</v>
      </c>
      <c r="L962" s="130" t="s">
        <v>3988</v>
      </c>
      <c r="M962" s="130" t="s">
        <v>4044</v>
      </c>
      <c r="P962" s="113" t="s">
        <v>3874</v>
      </c>
      <c r="Q962" s="130" t="s">
        <v>6943</v>
      </c>
      <c r="R962" s="113" t="s">
        <v>3918</v>
      </c>
      <c r="S962" s="130" t="s">
        <v>6958</v>
      </c>
    </row>
    <row r="963" spans="1:19">
      <c r="A963" s="130" t="s">
        <v>4110</v>
      </c>
      <c r="B963" s="130" t="s">
        <v>3887</v>
      </c>
      <c r="C963" s="130" t="s">
        <v>3994</v>
      </c>
      <c r="D963" s="130" t="s">
        <v>2571</v>
      </c>
      <c r="E963" s="130" t="s">
        <v>3990</v>
      </c>
      <c r="F963" s="130" t="s">
        <v>4025</v>
      </c>
      <c r="G963" t="s">
        <v>12259</v>
      </c>
      <c r="H963" s="130" t="s">
        <v>4110</v>
      </c>
      <c r="I963" s="130" t="s">
        <v>3887</v>
      </c>
      <c r="J963" s="130" t="s">
        <v>3994</v>
      </c>
      <c r="K963" s="130" t="s">
        <v>3947</v>
      </c>
      <c r="L963" s="130" t="s">
        <v>3990</v>
      </c>
      <c r="M963" s="130" t="s">
        <v>4044</v>
      </c>
      <c r="P963" s="113" t="s">
        <v>3874</v>
      </c>
      <c r="Q963" s="130" t="s">
        <v>6946</v>
      </c>
      <c r="R963" s="113" t="s">
        <v>3918</v>
      </c>
      <c r="S963" s="130" t="s">
        <v>6961</v>
      </c>
    </row>
    <row r="964" spans="1:19">
      <c r="A964" s="130" t="s">
        <v>4110</v>
      </c>
      <c r="B964" s="130" t="s">
        <v>3887</v>
      </c>
      <c r="C964" s="130" t="s">
        <v>3994</v>
      </c>
      <c r="D964" s="130" t="s">
        <v>2571</v>
      </c>
      <c r="E964" s="130" t="s">
        <v>2734</v>
      </c>
      <c r="F964" s="130" t="s">
        <v>4030</v>
      </c>
      <c r="G964" t="s">
        <v>12259</v>
      </c>
      <c r="H964" s="130" t="s">
        <v>4110</v>
      </c>
      <c r="I964" s="130" t="s">
        <v>3887</v>
      </c>
      <c r="J964" s="130" t="s">
        <v>3994</v>
      </c>
      <c r="K964" s="130" t="s">
        <v>3947</v>
      </c>
      <c r="L964" s="130" t="s">
        <v>2734</v>
      </c>
      <c r="M964" s="130" t="s">
        <v>4137</v>
      </c>
      <c r="P964" s="113" t="s">
        <v>3874</v>
      </c>
      <c r="Q964" s="130" t="s">
        <v>6949</v>
      </c>
      <c r="R964" s="113" t="s">
        <v>3918</v>
      </c>
      <c r="S964" s="130" t="s">
        <v>6964</v>
      </c>
    </row>
    <row r="965" spans="1:19">
      <c r="A965" s="130" t="s">
        <v>4110</v>
      </c>
      <c r="B965" s="130" t="s">
        <v>3887</v>
      </c>
      <c r="C965" s="130" t="s">
        <v>4001</v>
      </c>
      <c r="D965" s="130" t="s">
        <v>3984</v>
      </c>
      <c r="E965" s="130" t="s">
        <v>2556</v>
      </c>
      <c r="F965" s="130" t="s">
        <v>4031</v>
      </c>
      <c r="G965" t="s">
        <v>12259</v>
      </c>
      <c r="H965" s="130" t="s">
        <v>4110</v>
      </c>
      <c r="I965" s="130" t="s">
        <v>3887</v>
      </c>
      <c r="J965" s="130" t="s">
        <v>4001</v>
      </c>
      <c r="K965" s="130" t="s">
        <v>3918</v>
      </c>
      <c r="L965" s="130" t="s">
        <v>2556</v>
      </c>
      <c r="M965" s="130" t="s">
        <v>4138</v>
      </c>
      <c r="P965" s="113" t="s">
        <v>3874</v>
      </c>
      <c r="Q965" s="130" t="s">
        <v>6952</v>
      </c>
      <c r="R965" s="113" t="s">
        <v>3918</v>
      </c>
      <c r="S965" s="130" t="s">
        <v>6967</v>
      </c>
    </row>
    <row r="966" spans="1:19">
      <c r="A966" s="130" t="s">
        <v>4110</v>
      </c>
      <c r="B966" s="130" t="s">
        <v>3887</v>
      </c>
      <c r="C966" s="130" t="s">
        <v>4001</v>
      </c>
      <c r="D966" s="130" t="s">
        <v>3984</v>
      </c>
      <c r="E966" s="130" t="s">
        <v>3986</v>
      </c>
      <c r="F966" s="130" t="s">
        <v>4032</v>
      </c>
      <c r="G966" t="s">
        <v>12259</v>
      </c>
      <c r="H966" s="130" t="s">
        <v>4110</v>
      </c>
      <c r="I966" s="130" t="s">
        <v>3887</v>
      </c>
      <c r="J966" s="130" t="s">
        <v>4001</v>
      </c>
      <c r="K966" s="130" t="s">
        <v>3918</v>
      </c>
      <c r="L966" s="130" t="s">
        <v>3986</v>
      </c>
      <c r="M966" s="130" t="s">
        <v>4139</v>
      </c>
      <c r="P966" s="113" t="s">
        <v>3874</v>
      </c>
      <c r="Q966" s="130" t="s">
        <v>6955</v>
      </c>
      <c r="R966" s="113" t="s">
        <v>3918</v>
      </c>
      <c r="S966" s="130" t="s">
        <v>6970</v>
      </c>
    </row>
    <row r="967" spans="1:19">
      <c r="A967" s="130" t="s">
        <v>4110</v>
      </c>
      <c r="B967" s="130" t="s">
        <v>3887</v>
      </c>
      <c r="C967" s="130" t="s">
        <v>4001</v>
      </c>
      <c r="D967" s="130" t="s">
        <v>3984</v>
      </c>
      <c r="E967" s="130" t="s">
        <v>3988</v>
      </c>
      <c r="F967" s="130" t="s">
        <v>4033</v>
      </c>
      <c r="G967" t="s">
        <v>12259</v>
      </c>
      <c r="H967" s="130" t="s">
        <v>4110</v>
      </c>
      <c r="I967" s="130" t="s">
        <v>3887</v>
      </c>
      <c r="J967" s="130" t="s">
        <v>4001</v>
      </c>
      <c r="K967" s="130" t="s">
        <v>3918</v>
      </c>
      <c r="L967" s="130" t="s">
        <v>3988</v>
      </c>
      <c r="M967" s="130" t="s">
        <v>3989</v>
      </c>
      <c r="P967" s="113" t="s">
        <v>3874</v>
      </c>
      <c r="Q967" s="130" t="s">
        <v>3632</v>
      </c>
      <c r="R967" s="113" t="s">
        <v>3918</v>
      </c>
      <c r="S967" s="130" t="s">
        <v>6973</v>
      </c>
    </row>
    <row r="968" spans="1:19">
      <c r="A968" s="130" t="s">
        <v>4110</v>
      </c>
      <c r="B968" s="130" t="s">
        <v>3887</v>
      </c>
      <c r="C968" s="130" t="s">
        <v>4001</v>
      </c>
      <c r="D968" s="130" t="s">
        <v>3984</v>
      </c>
      <c r="E968" s="130" t="s">
        <v>3990</v>
      </c>
      <c r="F968" s="130" t="s">
        <v>4033</v>
      </c>
      <c r="G968" t="s">
        <v>12259</v>
      </c>
      <c r="H968" s="130" t="s">
        <v>4110</v>
      </c>
      <c r="I968" s="130" t="s">
        <v>3887</v>
      </c>
      <c r="J968" s="130" t="s">
        <v>4001</v>
      </c>
      <c r="K968" s="130" t="s">
        <v>3918</v>
      </c>
      <c r="L968" s="130" t="s">
        <v>3990</v>
      </c>
      <c r="M968" s="130" t="s">
        <v>3989</v>
      </c>
      <c r="P968" s="113" t="s">
        <v>3874</v>
      </c>
      <c r="Q968" s="130" t="s">
        <v>6960</v>
      </c>
      <c r="R968" s="113" t="s">
        <v>3918</v>
      </c>
      <c r="S968" s="130" t="s">
        <v>6976</v>
      </c>
    </row>
    <row r="969" spans="1:19">
      <c r="A969" s="130" t="s">
        <v>4110</v>
      </c>
      <c r="B969" s="130" t="s">
        <v>3887</v>
      </c>
      <c r="C969" s="130" t="s">
        <v>4001</v>
      </c>
      <c r="D969" s="130" t="s">
        <v>2571</v>
      </c>
      <c r="E969" s="130" t="s">
        <v>2556</v>
      </c>
      <c r="F969" s="130" t="s">
        <v>4034</v>
      </c>
      <c r="G969" t="s">
        <v>12259</v>
      </c>
      <c r="H969" s="130" t="s">
        <v>4110</v>
      </c>
      <c r="I969" s="130" t="s">
        <v>3887</v>
      </c>
      <c r="J969" s="130" t="s">
        <v>4001</v>
      </c>
      <c r="K969" s="130" t="s">
        <v>3947</v>
      </c>
      <c r="L969" s="130" t="s">
        <v>2556</v>
      </c>
      <c r="M969" s="130" t="s">
        <v>4140</v>
      </c>
      <c r="P969" s="113" t="s">
        <v>3874</v>
      </c>
      <c r="Q969" s="130" t="s">
        <v>6963</v>
      </c>
      <c r="R969" s="113" t="s">
        <v>3918</v>
      </c>
      <c r="S969" s="130" t="s">
        <v>6979</v>
      </c>
    </row>
    <row r="970" spans="1:19">
      <c r="A970" s="130" t="s">
        <v>4110</v>
      </c>
      <c r="B970" s="130" t="s">
        <v>3887</v>
      </c>
      <c r="C970" s="130" t="s">
        <v>4001</v>
      </c>
      <c r="D970" s="130" t="s">
        <v>2571</v>
      </c>
      <c r="E970" s="130" t="s">
        <v>3986</v>
      </c>
      <c r="F970" s="130" t="s">
        <v>4034</v>
      </c>
      <c r="G970" t="s">
        <v>12259</v>
      </c>
      <c r="H970" s="130" t="s">
        <v>4110</v>
      </c>
      <c r="I970" s="130" t="s">
        <v>3887</v>
      </c>
      <c r="J970" s="130" t="s">
        <v>4001</v>
      </c>
      <c r="K970" s="130" t="s">
        <v>3947</v>
      </c>
      <c r="L970" s="130" t="s">
        <v>3986</v>
      </c>
      <c r="M970" s="130" t="s">
        <v>4140</v>
      </c>
      <c r="P970" s="113" t="s">
        <v>3874</v>
      </c>
      <c r="Q970" s="130" t="s">
        <v>6966</v>
      </c>
      <c r="R970" s="113" t="s">
        <v>3918</v>
      </c>
      <c r="S970" s="130" t="s">
        <v>6982</v>
      </c>
    </row>
    <row r="971" spans="1:19">
      <c r="A971" s="130" t="s">
        <v>4110</v>
      </c>
      <c r="B971" s="130" t="s">
        <v>3887</v>
      </c>
      <c r="C971" s="130" t="s">
        <v>4001</v>
      </c>
      <c r="D971" s="130" t="s">
        <v>2571</v>
      </c>
      <c r="E971" s="130" t="s">
        <v>3988</v>
      </c>
      <c r="F971" s="130" t="s">
        <v>4035</v>
      </c>
      <c r="G971" t="s">
        <v>12259</v>
      </c>
      <c r="H971" s="130" t="s">
        <v>4110</v>
      </c>
      <c r="I971" s="130" t="s">
        <v>3887</v>
      </c>
      <c r="J971" s="130" t="s">
        <v>4001</v>
      </c>
      <c r="K971" s="130" t="s">
        <v>3947</v>
      </c>
      <c r="L971" s="130" t="s">
        <v>3988</v>
      </c>
      <c r="M971" s="130" t="s">
        <v>4036</v>
      </c>
      <c r="P971" s="113" t="s">
        <v>3874</v>
      </c>
      <c r="Q971" s="130" t="s">
        <v>6969</v>
      </c>
      <c r="R971" s="113" t="s">
        <v>3918</v>
      </c>
      <c r="S971" s="130" t="s">
        <v>6985</v>
      </c>
    </row>
    <row r="972" spans="1:19">
      <c r="A972" s="130" t="s">
        <v>4110</v>
      </c>
      <c r="B972" s="130" t="s">
        <v>3887</v>
      </c>
      <c r="C972" s="130" t="s">
        <v>4001</v>
      </c>
      <c r="D972" s="130" t="s">
        <v>2571</v>
      </c>
      <c r="E972" s="130" t="s">
        <v>3990</v>
      </c>
      <c r="F972" s="130" t="s">
        <v>4035</v>
      </c>
      <c r="G972" t="s">
        <v>12259</v>
      </c>
      <c r="H972" s="130" t="s">
        <v>4110</v>
      </c>
      <c r="I972" s="130" t="s">
        <v>3887</v>
      </c>
      <c r="J972" s="130" t="s">
        <v>4001</v>
      </c>
      <c r="K972" s="130" t="s">
        <v>3947</v>
      </c>
      <c r="L972" s="130" t="s">
        <v>3990</v>
      </c>
      <c r="M972" s="130" t="s">
        <v>4036</v>
      </c>
      <c r="P972" s="113" t="s">
        <v>3874</v>
      </c>
      <c r="Q972" s="130" t="s">
        <v>6972</v>
      </c>
      <c r="R972" s="113" t="s">
        <v>3918</v>
      </c>
      <c r="S972" s="130" t="s">
        <v>5749</v>
      </c>
    </row>
    <row r="973" spans="1:19">
      <c r="A973" s="130" t="s">
        <v>4110</v>
      </c>
      <c r="B973" s="130" t="s">
        <v>3887</v>
      </c>
      <c r="C973" s="130" t="s">
        <v>4001</v>
      </c>
      <c r="D973" s="130" t="s">
        <v>2571</v>
      </c>
      <c r="E973" s="130" t="s">
        <v>2734</v>
      </c>
      <c r="F973" s="130" t="s">
        <v>4036</v>
      </c>
      <c r="G973" t="s">
        <v>12259</v>
      </c>
      <c r="H973" s="130" t="s">
        <v>4110</v>
      </c>
      <c r="I973" s="130" t="s">
        <v>3887</v>
      </c>
      <c r="J973" s="130" t="s">
        <v>4001</v>
      </c>
      <c r="K973" s="130" t="s">
        <v>3947</v>
      </c>
      <c r="L973" s="130" t="s">
        <v>2734</v>
      </c>
      <c r="M973" s="130" t="s">
        <v>4141</v>
      </c>
      <c r="P973" s="113" t="s">
        <v>3874</v>
      </c>
      <c r="Q973" s="130" t="s">
        <v>6975</v>
      </c>
      <c r="R973" s="113" t="s">
        <v>3918</v>
      </c>
      <c r="S973" s="130" t="s">
        <v>6989</v>
      </c>
    </row>
    <row r="974" spans="1:19">
      <c r="A974" s="130" t="s">
        <v>4110</v>
      </c>
      <c r="B974" s="130" t="s">
        <v>3887</v>
      </c>
      <c r="C974" s="130" t="s">
        <v>4007</v>
      </c>
      <c r="D974" s="130" t="s">
        <v>3984</v>
      </c>
      <c r="E974" s="130" t="s">
        <v>2556</v>
      </c>
      <c r="F974" s="130" t="s">
        <v>4016</v>
      </c>
      <c r="G974" t="s">
        <v>12259</v>
      </c>
      <c r="H974" s="130" t="s">
        <v>4110</v>
      </c>
      <c r="I974" s="130" t="s">
        <v>3887</v>
      </c>
      <c r="J974" s="130" t="s">
        <v>4007</v>
      </c>
      <c r="K974" s="130" t="s">
        <v>3918</v>
      </c>
      <c r="L974" s="130" t="s">
        <v>2556</v>
      </c>
      <c r="M974" s="130" t="s">
        <v>4129</v>
      </c>
      <c r="P974" s="113" t="s">
        <v>3874</v>
      </c>
      <c r="Q974" s="130" t="s">
        <v>6978</v>
      </c>
      <c r="R974" s="113" t="s">
        <v>3918</v>
      </c>
      <c r="S974" s="130" t="s">
        <v>6992</v>
      </c>
    </row>
    <row r="975" spans="1:19">
      <c r="A975" s="130" t="s">
        <v>4110</v>
      </c>
      <c r="B975" s="130" t="s">
        <v>3887</v>
      </c>
      <c r="C975" s="130" t="s">
        <v>4007</v>
      </c>
      <c r="D975" s="130" t="s">
        <v>3984</v>
      </c>
      <c r="E975" s="130" t="s">
        <v>3986</v>
      </c>
      <c r="F975" s="130" t="s">
        <v>4037</v>
      </c>
      <c r="G975" t="s">
        <v>12259</v>
      </c>
      <c r="H975" s="130" t="s">
        <v>4110</v>
      </c>
      <c r="I975" s="130" t="s">
        <v>3887</v>
      </c>
      <c r="J975" s="130" t="s">
        <v>4007</v>
      </c>
      <c r="K975" s="130" t="s">
        <v>3918</v>
      </c>
      <c r="L975" s="130" t="s">
        <v>3986</v>
      </c>
      <c r="M975" s="130" t="s">
        <v>4142</v>
      </c>
      <c r="P975" s="113" t="s">
        <v>3874</v>
      </c>
      <c r="Q975" s="130" t="s">
        <v>6981</v>
      </c>
      <c r="R975" s="113" t="s">
        <v>3918</v>
      </c>
      <c r="S975" s="130" t="s">
        <v>6995</v>
      </c>
    </row>
    <row r="976" spans="1:19">
      <c r="A976" s="130" t="s">
        <v>4110</v>
      </c>
      <c r="B976" s="130" t="s">
        <v>3887</v>
      </c>
      <c r="C976" s="130" t="s">
        <v>4007</v>
      </c>
      <c r="D976" s="130" t="s">
        <v>3984</v>
      </c>
      <c r="E976" s="130" t="s">
        <v>3988</v>
      </c>
      <c r="F976" s="130" t="s">
        <v>823</v>
      </c>
      <c r="G976" t="s">
        <v>12259</v>
      </c>
      <c r="H976" s="130" t="s">
        <v>4110</v>
      </c>
      <c r="I976" s="130" t="s">
        <v>3887</v>
      </c>
      <c r="J976" s="130" t="s">
        <v>4007</v>
      </c>
      <c r="K976" s="130" t="s">
        <v>3918</v>
      </c>
      <c r="L976" s="130" t="s">
        <v>3988</v>
      </c>
      <c r="M976" s="130" t="s">
        <v>4143</v>
      </c>
      <c r="P976" s="113" t="s">
        <v>3874</v>
      </c>
      <c r="Q976" s="130" t="s">
        <v>6984</v>
      </c>
      <c r="R976" s="113" t="s">
        <v>3918</v>
      </c>
      <c r="S976" s="130" t="s">
        <v>6998</v>
      </c>
    </row>
    <row r="977" spans="1:19">
      <c r="A977" s="130" t="s">
        <v>4110</v>
      </c>
      <c r="B977" s="130" t="s">
        <v>3887</v>
      </c>
      <c r="C977" s="130" t="s">
        <v>4007</v>
      </c>
      <c r="D977" s="130" t="s">
        <v>3984</v>
      </c>
      <c r="E977" s="130" t="s">
        <v>3990</v>
      </c>
      <c r="F977" s="130" t="s">
        <v>823</v>
      </c>
      <c r="G977" t="s">
        <v>12259</v>
      </c>
      <c r="H977" s="130" t="s">
        <v>4110</v>
      </c>
      <c r="I977" s="130" t="s">
        <v>3887</v>
      </c>
      <c r="J977" s="130" t="s">
        <v>4007</v>
      </c>
      <c r="K977" s="130" t="s">
        <v>3918</v>
      </c>
      <c r="L977" s="130" t="s">
        <v>3990</v>
      </c>
      <c r="M977" s="130" t="s">
        <v>4143</v>
      </c>
      <c r="P977" s="113" t="s">
        <v>3874</v>
      </c>
      <c r="Q977" s="130" t="s">
        <v>3855</v>
      </c>
      <c r="R977" s="113" t="s">
        <v>3918</v>
      </c>
      <c r="S977" s="130" t="s">
        <v>7001</v>
      </c>
    </row>
    <row r="978" spans="1:19">
      <c r="A978" s="130" t="s">
        <v>4110</v>
      </c>
      <c r="B978" s="130" t="s">
        <v>3887</v>
      </c>
      <c r="C978" s="130" t="s">
        <v>4007</v>
      </c>
      <c r="D978" s="130" t="s">
        <v>2571</v>
      </c>
      <c r="E978" s="130" t="s">
        <v>2556</v>
      </c>
      <c r="F978" s="130" t="s">
        <v>4038</v>
      </c>
      <c r="G978" t="s">
        <v>12259</v>
      </c>
      <c r="H978" s="130" t="s">
        <v>4110</v>
      </c>
      <c r="I978" s="130" t="s">
        <v>3887</v>
      </c>
      <c r="J978" s="130" t="s">
        <v>4007</v>
      </c>
      <c r="K978" s="130" t="s">
        <v>3947</v>
      </c>
      <c r="L978" s="130" t="s">
        <v>2556</v>
      </c>
      <c r="M978" s="130" t="s">
        <v>4144</v>
      </c>
      <c r="P978" s="113" t="s">
        <v>3874</v>
      </c>
      <c r="Q978" s="130" t="s">
        <v>6988</v>
      </c>
      <c r="R978" s="113" t="s">
        <v>3918</v>
      </c>
      <c r="S978" s="130" t="s">
        <v>7004</v>
      </c>
    </row>
    <row r="979" spans="1:19">
      <c r="A979" s="130" t="s">
        <v>4110</v>
      </c>
      <c r="B979" s="130" t="s">
        <v>3887</v>
      </c>
      <c r="C979" s="130" t="s">
        <v>4007</v>
      </c>
      <c r="D979" s="130" t="s">
        <v>2571</v>
      </c>
      <c r="E979" s="130" t="s">
        <v>3986</v>
      </c>
      <c r="F979" s="130" t="s">
        <v>4038</v>
      </c>
      <c r="G979" t="s">
        <v>12259</v>
      </c>
      <c r="H979" s="130" t="s">
        <v>4110</v>
      </c>
      <c r="I979" s="130" t="s">
        <v>3887</v>
      </c>
      <c r="J979" s="130" t="s">
        <v>4007</v>
      </c>
      <c r="K979" s="130" t="s">
        <v>3947</v>
      </c>
      <c r="L979" s="130" t="s">
        <v>3986</v>
      </c>
      <c r="M979" s="130" t="s">
        <v>4144</v>
      </c>
      <c r="P979" s="113" t="s">
        <v>3874</v>
      </c>
      <c r="Q979" s="130" t="s">
        <v>6991</v>
      </c>
      <c r="R979" s="113" t="s">
        <v>3918</v>
      </c>
      <c r="S979" s="130" t="s">
        <v>7007</v>
      </c>
    </row>
    <row r="980" spans="1:19">
      <c r="A980" s="130" t="s">
        <v>4110</v>
      </c>
      <c r="B980" s="130" t="s">
        <v>3887</v>
      </c>
      <c r="C980" s="130" t="s">
        <v>4007</v>
      </c>
      <c r="D980" s="130" t="s">
        <v>2571</v>
      </c>
      <c r="E980" s="130" t="s">
        <v>3988</v>
      </c>
      <c r="F980" s="130" t="s">
        <v>4039</v>
      </c>
      <c r="G980" t="s">
        <v>12259</v>
      </c>
      <c r="H980" s="130" t="s">
        <v>4110</v>
      </c>
      <c r="I980" s="130" t="s">
        <v>3887</v>
      </c>
      <c r="J980" s="130" t="s">
        <v>4007</v>
      </c>
      <c r="K980" s="130" t="s">
        <v>3947</v>
      </c>
      <c r="L980" s="130" t="s">
        <v>3988</v>
      </c>
      <c r="M980" s="130" t="s">
        <v>4063</v>
      </c>
      <c r="P980" s="113" t="s">
        <v>3874</v>
      </c>
      <c r="Q980" s="130" t="s">
        <v>6994</v>
      </c>
      <c r="R980" s="113" t="s">
        <v>3918</v>
      </c>
      <c r="S980" s="130" t="s">
        <v>7010</v>
      </c>
    </row>
    <row r="981" spans="1:19">
      <c r="A981" s="130" t="s">
        <v>4110</v>
      </c>
      <c r="B981" s="130" t="s">
        <v>3887</v>
      </c>
      <c r="C981" s="130" t="s">
        <v>4007</v>
      </c>
      <c r="D981" s="130" t="s">
        <v>2571</v>
      </c>
      <c r="E981" s="130" t="s">
        <v>3990</v>
      </c>
      <c r="F981" s="130" t="s">
        <v>4039</v>
      </c>
      <c r="G981" t="s">
        <v>12259</v>
      </c>
      <c r="H981" s="130" t="s">
        <v>4110</v>
      </c>
      <c r="I981" s="130" t="s">
        <v>3887</v>
      </c>
      <c r="J981" s="130" t="s">
        <v>4007</v>
      </c>
      <c r="K981" s="130" t="s">
        <v>3947</v>
      </c>
      <c r="L981" s="130" t="s">
        <v>3990</v>
      </c>
      <c r="M981" s="130" t="s">
        <v>4063</v>
      </c>
      <c r="P981" s="113" t="s">
        <v>3874</v>
      </c>
      <c r="Q981" s="130" t="s">
        <v>6997</v>
      </c>
      <c r="R981" s="113" t="s">
        <v>3918</v>
      </c>
      <c r="S981" s="130" t="s">
        <v>7013</v>
      </c>
    </row>
    <row r="982" spans="1:19">
      <c r="A982" s="130" t="s">
        <v>4110</v>
      </c>
      <c r="B982" s="130" t="s">
        <v>3887</v>
      </c>
      <c r="C982" s="130" t="s">
        <v>4007</v>
      </c>
      <c r="D982" s="130" t="s">
        <v>2571</v>
      </c>
      <c r="E982" s="130" t="s">
        <v>2734</v>
      </c>
      <c r="F982" s="130" t="s">
        <v>4010</v>
      </c>
      <c r="G982" t="s">
        <v>12259</v>
      </c>
      <c r="H982" s="130" t="s">
        <v>4110</v>
      </c>
      <c r="I982" s="130" t="s">
        <v>3887</v>
      </c>
      <c r="J982" s="130" t="s">
        <v>4007</v>
      </c>
      <c r="K982" s="130" t="s">
        <v>3947</v>
      </c>
      <c r="L982" s="130" t="s">
        <v>2734</v>
      </c>
      <c r="M982" s="130" t="s">
        <v>4126</v>
      </c>
      <c r="P982" s="113" t="s">
        <v>3874</v>
      </c>
      <c r="Q982" s="130" t="s">
        <v>7000</v>
      </c>
      <c r="R982" s="113" t="s">
        <v>3918</v>
      </c>
      <c r="S982" s="130" t="s">
        <v>7015</v>
      </c>
    </row>
    <row r="983" spans="1:19">
      <c r="A983" s="130" t="s">
        <v>4110</v>
      </c>
      <c r="B983" s="130" t="s">
        <v>3887</v>
      </c>
      <c r="C983" s="130" t="s">
        <v>4013</v>
      </c>
      <c r="D983" s="130" t="s">
        <v>3984</v>
      </c>
      <c r="E983" s="130" t="s">
        <v>2556</v>
      </c>
      <c r="F983" s="130" t="s">
        <v>4020</v>
      </c>
      <c r="G983" t="s">
        <v>12259</v>
      </c>
      <c r="H983" s="130" t="s">
        <v>4110</v>
      </c>
      <c r="I983" s="130" t="s">
        <v>3887</v>
      </c>
      <c r="J983" s="130" t="s">
        <v>4013</v>
      </c>
      <c r="K983" s="130" t="s">
        <v>3918</v>
      </c>
      <c r="L983" s="130" t="s">
        <v>2556</v>
      </c>
      <c r="M983" s="130" t="s">
        <v>4132</v>
      </c>
      <c r="P983" s="113" t="s">
        <v>3874</v>
      </c>
      <c r="Q983" s="130" t="s">
        <v>7003</v>
      </c>
      <c r="R983" s="113" t="s">
        <v>3918</v>
      </c>
      <c r="S983" s="130" t="s">
        <v>7018</v>
      </c>
    </row>
    <row r="984" spans="1:19">
      <c r="A984" s="130" t="s">
        <v>4110</v>
      </c>
      <c r="B984" s="130" t="s">
        <v>3887</v>
      </c>
      <c r="C984" s="130" t="s">
        <v>4013</v>
      </c>
      <c r="D984" s="130" t="s">
        <v>3984</v>
      </c>
      <c r="E984" s="130" t="s">
        <v>3986</v>
      </c>
      <c r="F984" s="130" t="s">
        <v>4021</v>
      </c>
      <c r="G984" t="s">
        <v>12259</v>
      </c>
      <c r="H984" s="130" t="s">
        <v>4110</v>
      </c>
      <c r="I984" s="130" t="s">
        <v>3887</v>
      </c>
      <c r="J984" s="130" t="s">
        <v>4013</v>
      </c>
      <c r="K984" s="130" t="s">
        <v>3918</v>
      </c>
      <c r="L984" s="130" t="s">
        <v>3986</v>
      </c>
      <c r="M984" s="130" t="s">
        <v>4045</v>
      </c>
      <c r="P984" s="113" t="s">
        <v>3874</v>
      </c>
      <c r="Q984" s="130" t="s">
        <v>7006</v>
      </c>
      <c r="R984" s="113" t="s">
        <v>3918</v>
      </c>
      <c r="S984" s="130" t="s">
        <v>7021</v>
      </c>
    </row>
    <row r="985" spans="1:19">
      <c r="A985" s="130" t="s">
        <v>4110</v>
      </c>
      <c r="B985" s="130" t="s">
        <v>3887</v>
      </c>
      <c r="C985" s="130" t="s">
        <v>4013</v>
      </c>
      <c r="D985" s="130" t="s">
        <v>3984</v>
      </c>
      <c r="E985" s="130" t="s">
        <v>3988</v>
      </c>
      <c r="F985" s="130" t="s">
        <v>4022</v>
      </c>
      <c r="G985" t="s">
        <v>12259</v>
      </c>
      <c r="H985" s="130" t="s">
        <v>4110</v>
      </c>
      <c r="I985" s="130" t="s">
        <v>3887</v>
      </c>
      <c r="J985" s="130" t="s">
        <v>4013</v>
      </c>
      <c r="K985" s="130" t="s">
        <v>3918</v>
      </c>
      <c r="L985" s="130" t="s">
        <v>3988</v>
      </c>
      <c r="M985" s="130" t="s">
        <v>4133</v>
      </c>
      <c r="P985" s="113" t="s">
        <v>3874</v>
      </c>
      <c r="Q985" s="130" t="s">
        <v>7009</v>
      </c>
      <c r="R985" s="113" t="s">
        <v>3918</v>
      </c>
      <c r="S985" s="130" t="s">
        <v>7024</v>
      </c>
    </row>
    <row r="986" spans="1:19">
      <c r="A986" s="130" t="s">
        <v>4110</v>
      </c>
      <c r="B986" s="130" t="s">
        <v>3887</v>
      </c>
      <c r="C986" s="130" t="s">
        <v>4013</v>
      </c>
      <c r="D986" s="130" t="s">
        <v>3984</v>
      </c>
      <c r="E986" s="130" t="s">
        <v>3990</v>
      </c>
      <c r="F986" s="130" t="s">
        <v>4022</v>
      </c>
      <c r="G986" t="s">
        <v>12259</v>
      </c>
      <c r="H986" s="130" t="s">
        <v>4110</v>
      </c>
      <c r="I986" s="130" t="s">
        <v>3887</v>
      </c>
      <c r="J986" s="130" t="s">
        <v>4013</v>
      </c>
      <c r="K986" s="130" t="s">
        <v>3918</v>
      </c>
      <c r="L986" s="130" t="s">
        <v>3990</v>
      </c>
      <c r="M986" s="130" t="s">
        <v>4133</v>
      </c>
      <c r="P986" s="113" t="s">
        <v>3874</v>
      </c>
      <c r="Q986" s="130" t="s">
        <v>7012</v>
      </c>
      <c r="R986" s="113" t="s">
        <v>3918</v>
      </c>
      <c r="S986" s="130" t="s">
        <v>7027</v>
      </c>
    </row>
    <row r="987" spans="1:19">
      <c r="A987" s="130" t="s">
        <v>4110</v>
      </c>
      <c r="B987" s="130" t="s">
        <v>3887</v>
      </c>
      <c r="C987" s="130" t="s">
        <v>4013</v>
      </c>
      <c r="D987" s="130" t="s">
        <v>2571</v>
      </c>
      <c r="E987" s="130" t="s">
        <v>2556</v>
      </c>
      <c r="F987" s="130" t="s">
        <v>4023</v>
      </c>
      <c r="G987" t="s">
        <v>12259</v>
      </c>
      <c r="H987" s="130" t="s">
        <v>4110</v>
      </c>
      <c r="I987" s="130" t="s">
        <v>3887</v>
      </c>
      <c r="J987" s="130" t="s">
        <v>4013</v>
      </c>
      <c r="K987" s="130" t="s">
        <v>3947</v>
      </c>
      <c r="L987" s="130" t="s">
        <v>2556</v>
      </c>
      <c r="M987" s="130" t="s">
        <v>4069</v>
      </c>
      <c r="P987" s="113" t="s">
        <v>3874</v>
      </c>
      <c r="Q987" s="130" t="s">
        <v>3634</v>
      </c>
      <c r="R987" s="113" t="s">
        <v>3918</v>
      </c>
      <c r="S987" s="130" t="s">
        <v>7030</v>
      </c>
    </row>
    <row r="988" spans="1:19">
      <c r="A988" s="130" t="s">
        <v>4110</v>
      </c>
      <c r="B988" s="130" t="s">
        <v>3887</v>
      </c>
      <c r="C988" s="130" t="s">
        <v>4013</v>
      </c>
      <c r="D988" s="130" t="s">
        <v>2571</v>
      </c>
      <c r="E988" s="130" t="s">
        <v>3986</v>
      </c>
      <c r="F988" s="130" t="s">
        <v>4023</v>
      </c>
      <c r="G988" t="s">
        <v>12259</v>
      </c>
      <c r="H988" s="130" t="s">
        <v>4110</v>
      </c>
      <c r="I988" s="130" t="s">
        <v>3887</v>
      </c>
      <c r="J988" s="130" t="s">
        <v>4013</v>
      </c>
      <c r="K988" s="130" t="s">
        <v>3947</v>
      </c>
      <c r="L988" s="130" t="s">
        <v>3986</v>
      </c>
      <c r="M988" s="130" t="s">
        <v>4069</v>
      </c>
      <c r="P988" s="113" t="s">
        <v>3874</v>
      </c>
      <c r="Q988" s="130" t="s">
        <v>7017</v>
      </c>
      <c r="R988" s="113" t="s">
        <v>3918</v>
      </c>
      <c r="S988" s="130" t="s">
        <v>7033</v>
      </c>
    </row>
    <row r="989" spans="1:19">
      <c r="A989" s="130" t="s">
        <v>4110</v>
      </c>
      <c r="B989" s="130" t="s">
        <v>3887</v>
      </c>
      <c r="C989" s="130" t="s">
        <v>4013</v>
      </c>
      <c r="D989" s="130" t="s">
        <v>2571</v>
      </c>
      <c r="E989" s="130" t="s">
        <v>3988</v>
      </c>
      <c r="F989" s="130" t="s">
        <v>4024</v>
      </c>
      <c r="G989" t="s">
        <v>12259</v>
      </c>
      <c r="H989" s="130" t="s">
        <v>4110</v>
      </c>
      <c r="I989" s="130" t="s">
        <v>3887</v>
      </c>
      <c r="J989" s="130" t="s">
        <v>4013</v>
      </c>
      <c r="K989" s="130" t="s">
        <v>3947</v>
      </c>
      <c r="L989" s="130" t="s">
        <v>3988</v>
      </c>
      <c r="M989" s="130" t="s">
        <v>4018</v>
      </c>
      <c r="P989" s="113" t="s">
        <v>3874</v>
      </c>
      <c r="Q989" s="130" t="s">
        <v>7020</v>
      </c>
      <c r="R989" s="113" t="s">
        <v>3918</v>
      </c>
      <c r="S989" s="130" t="s">
        <v>7036</v>
      </c>
    </row>
    <row r="990" spans="1:19">
      <c r="A990" s="130" t="s">
        <v>4110</v>
      </c>
      <c r="B990" s="130" t="s">
        <v>3887</v>
      </c>
      <c r="C990" s="130" t="s">
        <v>4013</v>
      </c>
      <c r="D990" s="130" t="s">
        <v>2571</v>
      </c>
      <c r="E990" s="130" t="s">
        <v>3990</v>
      </c>
      <c r="F990" s="130" t="s">
        <v>4024</v>
      </c>
      <c r="G990" t="s">
        <v>12259</v>
      </c>
      <c r="H990" s="130" t="s">
        <v>4110</v>
      </c>
      <c r="I990" s="130" t="s">
        <v>3887</v>
      </c>
      <c r="J990" s="130" t="s">
        <v>4013</v>
      </c>
      <c r="K990" s="130" t="s">
        <v>3947</v>
      </c>
      <c r="L990" s="130" t="s">
        <v>3990</v>
      </c>
      <c r="M990" s="130" t="s">
        <v>4018</v>
      </c>
      <c r="P990" s="113" t="s">
        <v>3874</v>
      </c>
      <c r="Q990" s="130" t="s">
        <v>7023</v>
      </c>
      <c r="R990" s="113" t="s">
        <v>3918</v>
      </c>
      <c r="S990" s="130" t="s">
        <v>7039</v>
      </c>
    </row>
    <row r="991" spans="1:19">
      <c r="A991" s="130" t="s">
        <v>4110</v>
      </c>
      <c r="B991" s="130" t="s">
        <v>3887</v>
      </c>
      <c r="C991" s="130" t="s">
        <v>4013</v>
      </c>
      <c r="D991" s="130" t="s">
        <v>2571</v>
      </c>
      <c r="E991" s="130" t="s">
        <v>2734</v>
      </c>
      <c r="F991" s="130" t="s">
        <v>4025</v>
      </c>
      <c r="G991" t="s">
        <v>12259</v>
      </c>
      <c r="H991" s="130" t="s">
        <v>4110</v>
      </c>
      <c r="I991" s="130" t="s">
        <v>3887</v>
      </c>
      <c r="J991" s="130" t="s">
        <v>4013</v>
      </c>
      <c r="K991" s="130" t="s">
        <v>3947</v>
      </c>
      <c r="L991" s="130" t="s">
        <v>2734</v>
      </c>
      <c r="M991" s="130" t="s">
        <v>4044</v>
      </c>
      <c r="P991" s="113" t="s">
        <v>3874</v>
      </c>
      <c r="Q991" s="130" t="s">
        <v>7026</v>
      </c>
      <c r="R991" s="113" t="s">
        <v>3918</v>
      </c>
      <c r="S991" s="130" t="s">
        <v>7042</v>
      </c>
    </row>
    <row r="992" spans="1:19">
      <c r="P992" s="113" t="s">
        <v>3874</v>
      </c>
      <c r="Q992" s="130" t="s">
        <v>7029</v>
      </c>
      <c r="R992" s="113" t="s">
        <v>3918</v>
      </c>
      <c r="S992" s="130" t="s">
        <v>7044</v>
      </c>
    </row>
    <row r="993" spans="16:19">
      <c r="P993" s="113" t="s">
        <v>3874</v>
      </c>
      <c r="Q993" s="130" t="s">
        <v>7032</v>
      </c>
      <c r="R993" s="113" t="s">
        <v>3918</v>
      </c>
      <c r="S993" s="130" t="s">
        <v>7047</v>
      </c>
    </row>
    <row r="994" spans="16:19">
      <c r="P994" s="113" t="s">
        <v>3874</v>
      </c>
      <c r="Q994" s="130" t="s">
        <v>7035</v>
      </c>
      <c r="R994" s="113" t="s">
        <v>3918</v>
      </c>
      <c r="S994" s="130" t="s">
        <v>7050</v>
      </c>
    </row>
    <row r="995" spans="16:19">
      <c r="P995" s="113" t="s">
        <v>3874</v>
      </c>
      <c r="Q995" s="130" t="s">
        <v>7038</v>
      </c>
      <c r="R995" s="113" t="s">
        <v>3918</v>
      </c>
      <c r="S995" s="130" t="s">
        <v>7053</v>
      </c>
    </row>
    <row r="996" spans="16:19">
      <c r="P996" s="113" t="s">
        <v>3874</v>
      </c>
      <c r="Q996" s="130" t="s">
        <v>7041</v>
      </c>
      <c r="R996" s="113" t="s">
        <v>3918</v>
      </c>
      <c r="S996" s="130" t="s">
        <v>7250</v>
      </c>
    </row>
    <row r="997" spans="16:19">
      <c r="P997" s="113" t="s">
        <v>3874</v>
      </c>
      <c r="Q997" s="130" t="s">
        <v>3858</v>
      </c>
      <c r="R997" s="113" t="s">
        <v>3918</v>
      </c>
      <c r="S997" s="130" t="s">
        <v>7253</v>
      </c>
    </row>
    <row r="998" spans="16:19">
      <c r="P998" s="113" t="s">
        <v>3874</v>
      </c>
      <c r="Q998" s="130" t="s">
        <v>7046</v>
      </c>
      <c r="R998" s="113" t="s">
        <v>3918</v>
      </c>
      <c r="S998" s="130" t="s">
        <v>7256</v>
      </c>
    </row>
    <row r="999" spans="16:19">
      <c r="P999" s="113" t="s">
        <v>3874</v>
      </c>
      <c r="Q999" s="130" t="s">
        <v>7049</v>
      </c>
      <c r="R999" s="113" t="s">
        <v>3918</v>
      </c>
      <c r="S999" s="130" t="s">
        <v>7259</v>
      </c>
    </row>
    <row r="1000" spans="16:19">
      <c r="P1000" s="113" t="s">
        <v>3874</v>
      </c>
      <c r="Q1000" s="130" t="s">
        <v>7052</v>
      </c>
      <c r="R1000" s="113" t="s">
        <v>3918</v>
      </c>
      <c r="S1000" s="130" t="s">
        <v>7262</v>
      </c>
    </row>
    <row r="1001" spans="16:19">
      <c r="P1001" s="113" t="s">
        <v>3874</v>
      </c>
      <c r="Q1001" s="130" t="s">
        <v>7249</v>
      </c>
      <c r="R1001" s="113" t="s">
        <v>3918</v>
      </c>
      <c r="S1001" s="130" t="s">
        <v>7265</v>
      </c>
    </row>
    <row r="1002" spans="16:19">
      <c r="P1002" s="113" t="s">
        <v>3874</v>
      </c>
      <c r="Q1002" s="130" t="s">
        <v>7252</v>
      </c>
      <c r="R1002" s="113" t="s">
        <v>3918</v>
      </c>
      <c r="S1002" s="130" t="s">
        <v>7267</v>
      </c>
    </row>
    <row r="1003" spans="16:19">
      <c r="P1003" s="113" t="s">
        <v>3874</v>
      </c>
      <c r="Q1003" s="130" t="s">
        <v>7255</v>
      </c>
      <c r="R1003" s="113" t="s">
        <v>3918</v>
      </c>
      <c r="S1003" s="130" t="s">
        <v>7270</v>
      </c>
    </row>
    <row r="1004" spans="16:19">
      <c r="P1004" s="113" t="s">
        <v>3874</v>
      </c>
      <c r="Q1004" s="130" t="s">
        <v>7258</v>
      </c>
      <c r="R1004" s="113" t="s">
        <v>3918</v>
      </c>
      <c r="S1004" s="130" t="s">
        <v>7273</v>
      </c>
    </row>
    <row r="1005" spans="16:19">
      <c r="P1005" s="113" t="s">
        <v>3874</v>
      </c>
      <c r="Q1005" s="130" t="s">
        <v>7261</v>
      </c>
      <c r="R1005" s="113" t="s">
        <v>3918</v>
      </c>
      <c r="S1005" s="130" t="s">
        <v>7276</v>
      </c>
    </row>
    <row r="1006" spans="16:19">
      <c r="P1006" s="113" t="s">
        <v>3874</v>
      </c>
      <c r="Q1006" s="130" t="s">
        <v>7264</v>
      </c>
      <c r="R1006" s="113" t="s">
        <v>3918</v>
      </c>
      <c r="S1006" s="130" t="s">
        <v>7279</v>
      </c>
    </row>
    <row r="1007" spans="16:19">
      <c r="P1007" s="113" t="s">
        <v>3874</v>
      </c>
      <c r="Q1007" s="130" t="s">
        <v>3636</v>
      </c>
      <c r="R1007" s="113" t="s">
        <v>3918</v>
      </c>
      <c r="S1007" s="130" t="s">
        <v>7282</v>
      </c>
    </row>
    <row r="1008" spans="16:19">
      <c r="P1008" s="113" t="s">
        <v>3874</v>
      </c>
      <c r="Q1008" s="130" t="s">
        <v>7269</v>
      </c>
      <c r="R1008" s="113" t="s">
        <v>3918</v>
      </c>
      <c r="S1008" s="130" t="s">
        <v>7285</v>
      </c>
    </row>
    <row r="1009" spans="16:19">
      <c r="P1009" s="113" t="s">
        <v>3874</v>
      </c>
      <c r="Q1009" s="130" t="s">
        <v>7272</v>
      </c>
      <c r="R1009" s="113" t="s">
        <v>3918</v>
      </c>
      <c r="S1009" s="130" t="s">
        <v>7288</v>
      </c>
    </row>
    <row r="1010" spans="16:19">
      <c r="P1010" s="113" t="s">
        <v>3874</v>
      </c>
      <c r="Q1010" s="130" t="s">
        <v>7275</v>
      </c>
      <c r="R1010" s="113" t="s">
        <v>3918</v>
      </c>
      <c r="S1010" s="130" t="s">
        <v>7291</v>
      </c>
    </row>
    <row r="1011" spans="16:19">
      <c r="P1011" s="113" t="s">
        <v>3874</v>
      </c>
      <c r="Q1011" s="130" t="s">
        <v>7278</v>
      </c>
      <c r="R1011" s="113" t="s">
        <v>3918</v>
      </c>
      <c r="S1011" s="130" t="s">
        <v>7294</v>
      </c>
    </row>
    <row r="1012" spans="16:19">
      <c r="P1012" s="113" t="s">
        <v>3874</v>
      </c>
      <c r="Q1012" s="130" t="s">
        <v>7281</v>
      </c>
      <c r="R1012" s="113" t="s">
        <v>3918</v>
      </c>
      <c r="S1012" s="130" t="s">
        <v>7296</v>
      </c>
    </row>
    <row r="1013" spans="16:19">
      <c r="P1013" s="113" t="s">
        <v>3874</v>
      </c>
      <c r="Q1013" s="130" t="s">
        <v>7284</v>
      </c>
      <c r="R1013" s="113" t="s">
        <v>3918</v>
      </c>
      <c r="S1013" s="130" t="s">
        <v>7299</v>
      </c>
    </row>
    <row r="1014" spans="16:19">
      <c r="P1014" s="113" t="s">
        <v>3874</v>
      </c>
      <c r="Q1014" s="130" t="s">
        <v>7287</v>
      </c>
      <c r="R1014" s="113" t="s">
        <v>3918</v>
      </c>
      <c r="S1014" s="130" t="s">
        <v>7302</v>
      </c>
    </row>
    <row r="1015" spans="16:19">
      <c r="P1015" s="113" t="s">
        <v>3874</v>
      </c>
      <c r="Q1015" s="130" t="s">
        <v>7290</v>
      </c>
      <c r="R1015" s="113" t="s">
        <v>3918</v>
      </c>
      <c r="S1015" s="130" t="s">
        <v>7305</v>
      </c>
    </row>
    <row r="1016" spans="16:19">
      <c r="P1016" s="113" t="s">
        <v>3874</v>
      </c>
      <c r="Q1016" s="130" t="s">
        <v>7293</v>
      </c>
      <c r="R1016" s="113" t="s">
        <v>3918</v>
      </c>
      <c r="S1016" s="130" t="s">
        <v>7308</v>
      </c>
    </row>
    <row r="1017" spans="16:19">
      <c r="P1017" s="113" t="s">
        <v>3874</v>
      </c>
      <c r="Q1017" s="130" t="s">
        <v>3861</v>
      </c>
      <c r="R1017" s="113" t="s">
        <v>3918</v>
      </c>
      <c r="S1017" s="130" t="s">
        <v>7311</v>
      </c>
    </row>
    <row r="1018" spans="16:19">
      <c r="P1018" s="113" t="s">
        <v>3874</v>
      </c>
      <c r="Q1018" s="130" t="s">
        <v>7298</v>
      </c>
      <c r="R1018" s="113" t="s">
        <v>3918</v>
      </c>
      <c r="S1018" s="130" t="s">
        <v>7314</v>
      </c>
    </row>
    <row r="1019" spans="16:19">
      <c r="P1019" s="113" t="s">
        <v>3874</v>
      </c>
      <c r="Q1019" s="130" t="s">
        <v>7301</v>
      </c>
      <c r="R1019" s="113" t="s">
        <v>3918</v>
      </c>
      <c r="S1019" s="130" t="s">
        <v>7317</v>
      </c>
    </row>
    <row r="1020" spans="16:19">
      <c r="P1020" s="113" t="s">
        <v>3874</v>
      </c>
      <c r="Q1020" s="130" t="s">
        <v>7304</v>
      </c>
      <c r="R1020" s="113" t="s">
        <v>3918</v>
      </c>
      <c r="S1020" s="130" t="s">
        <v>7320</v>
      </c>
    </row>
    <row r="1021" spans="16:19">
      <c r="P1021" s="113" t="s">
        <v>3874</v>
      </c>
      <c r="Q1021" s="130" t="s">
        <v>7307</v>
      </c>
      <c r="R1021" s="113" t="s">
        <v>3918</v>
      </c>
      <c r="S1021" s="130" t="s">
        <v>7323</v>
      </c>
    </row>
    <row r="1022" spans="16:19">
      <c r="P1022" s="113" t="s">
        <v>3874</v>
      </c>
      <c r="Q1022" s="130" t="s">
        <v>7310</v>
      </c>
      <c r="R1022" s="113" t="s">
        <v>3918</v>
      </c>
      <c r="S1022" s="130" t="s">
        <v>7325</v>
      </c>
    </row>
    <row r="1023" spans="16:19">
      <c r="P1023" s="113" t="s">
        <v>3874</v>
      </c>
      <c r="Q1023" s="130" t="s">
        <v>7313</v>
      </c>
      <c r="R1023" s="113" t="s">
        <v>3918</v>
      </c>
      <c r="S1023" s="130" t="s">
        <v>7328</v>
      </c>
    </row>
    <row r="1024" spans="16:19">
      <c r="P1024" s="113" t="s">
        <v>3874</v>
      </c>
      <c r="Q1024" s="130" t="s">
        <v>7316</v>
      </c>
      <c r="R1024" s="113" t="s">
        <v>3918</v>
      </c>
      <c r="S1024" s="130" t="s">
        <v>7331</v>
      </c>
    </row>
    <row r="1025" spans="16:19">
      <c r="P1025" s="113" t="s">
        <v>3874</v>
      </c>
      <c r="Q1025" s="130" t="s">
        <v>7319</v>
      </c>
      <c r="R1025" s="113" t="s">
        <v>3918</v>
      </c>
      <c r="S1025" s="130" t="s">
        <v>3717</v>
      </c>
    </row>
    <row r="1026" spans="16:19">
      <c r="P1026" s="113" t="s">
        <v>3874</v>
      </c>
      <c r="Q1026" s="130" t="s">
        <v>7322</v>
      </c>
      <c r="R1026" s="113" t="s">
        <v>3918</v>
      </c>
      <c r="S1026" s="130" t="s">
        <v>7336</v>
      </c>
    </row>
    <row r="1027" spans="16:19">
      <c r="P1027" s="113" t="s">
        <v>3874</v>
      </c>
      <c r="Q1027" s="130" t="s">
        <v>3638</v>
      </c>
      <c r="R1027" s="113" t="s">
        <v>3918</v>
      </c>
      <c r="S1027" s="130" t="s">
        <v>7339</v>
      </c>
    </row>
    <row r="1028" spans="16:19">
      <c r="P1028" s="113" t="s">
        <v>3874</v>
      </c>
      <c r="Q1028" s="130" t="s">
        <v>7327</v>
      </c>
      <c r="R1028" s="113" t="s">
        <v>3918</v>
      </c>
      <c r="S1028" s="130" t="s">
        <v>7342</v>
      </c>
    </row>
    <row r="1029" spans="16:19">
      <c r="P1029" s="113" t="s">
        <v>3874</v>
      </c>
      <c r="Q1029" s="130" t="s">
        <v>7330</v>
      </c>
      <c r="R1029" s="113" t="s">
        <v>3918</v>
      </c>
      <c r="S1029" s="130" t="s">
        <v>7345</v>
      </c>
    </row>
    <row r="1030" spans="16:19">
      <c r="P1030" s="113" t="s">
        <v>3874</v>
      </c>
      <c r="Q1030" s="130" t="s">
        <v>7333</v>
      </c>
      <c r="R1030" s="113" t="s">
        <v>3918</v>
      </c>
      <c r="S1030" s="130" t="s">
        <v>7348</v>
      </c>
    </row>
    <row r="1031" spans="16:19">
      <c r="P1031" s="113" t="s">
        <v>3874</v>
      </c>
      <c r="Q1031" s="130" t="s">
        <v>7335</v>
      </c>
      <c r="R1031" s="113" t="s">
        <v>3918</v>
      </c>
      <c r="S1031" s="130" t="s">
        <v>7351</v>
      </c>
    </row>
    <row r="1032" spans="16:19">
      <c r="P1032" s="113" t="s">
        <v>3874</v>
      </c>
      <c r="Q1032" s="130" t="s">
        <v>7338</v>
      </c>
      <c r="R1032" s="113" t="s">
        <v>3918</v>
      </c>
      <c r="S1032" s="130" t="s">
        <v>7354</v>
      </c>
    </row>
    <row r="1033" spans="16:19">
      <c r="P1033" s="113" t="s">
        <v>3874</v>
      </c>
      <c r="Q1033" s="130" t="s">
        <v>7341</v>
      </c>
      <c r="R1033" s="113" t="s">
        <v>3918</v>
      </c>
      <c r="S1033" s="130" t="s">
        <v>7357</v>
      </c>
    </row>
    <row r="1034" spans="16:19">
      <c r="P1034" s="113" t="s">
        <v>3874</v>
      </c>
      <c r="Q1034" s="130" t="s">
        <v>7344</v>
      </c>
      <c r="R1034" s="113" t="s">
        <v>3918</v>
      </c>
      <c r="S1034" s="130" t="s">
        <v>7360</v>
      </c>
    </row>
    <row r="1035" spans="16:19">
      <c r="P1035" s="113" t="s">
        <v>3874</v>
      </c>
      <c r="Q1035" s="130" t="s">
        <v>7347</v>
      </c>
      <c r="R1035" s="113" t="s">
        <v>3918</v>
      </c>
      <c r="S1035" s="130" t="s">
        <v>7363</v>
      </c>
    </row>
    <row r="1036" spans="16:19">
      <c r="P1036" s="113" t="s">
        <v>3874</v>
      </c>
      <c r="Q1036" s="130" t="s">
        <v>7350</v>
      </c>
      <c r="R1036" s="113" t="s">
        <v>3918</v>
      </c>
      <c r="S1036" s="130" t="s">
        <v>7366</v>
      </c>
    </row>
    <row r="1037" spans="16:19">
      <c r="P1037" s="113" t="s">
        <v>3874</v>
      </c>
      <c r="Q1037" s="130" t="s">
        <v>7353</v>
      </c>
      <c r="R1037" s="113" t="s">
        <v>3918</v>
      </c>
      <c r="S1037" s="130" t="s">
        <v>5770</v>
      </c>
    </row>
    <row r="1038" spans="16:19">
      <c r="P1038" s="113" t="s">
        <v>3874</v>
      </c>
      <c r="Q1038" s="130" t="s">
        <v>7356</v>
      </c>
      <c r="R1038" s="113" t="s">
        <v>3918</v>
      </c>
      <c r="S1038" s="130" t="s">
        <v>7371</v>
      </c>
    </row>
    <row r="1039" spans="16:19">
      <c r="P1039" s="113" t="s">
        <v>3874</v>
      </c>
      <c r="Q1039" s="130" t="s">
        <v>7359</v>
      </c>
      <c r="R1039" s="113" t="s">
        <v>3918</v>
      </c>
      <c r="S1039" s="130" t="s">
        <v>7374</v>
      </c>
    </row>
    <row r="1040" spans="16:19">
      <c r="P1040" s="113" t="s">
        <v>3874</v>
      </c>
      <c r="Q1040" s="130" t="s">
        <v>7362</v>
      </c>
      <c r="R1040" s="113" t="s">
        <v>3918</v>
      </c>
      <c r="S1040" s="130" t="s">
        <v>7377</v>
      </c>
    </row>
    <row r="1041" spans="16:19">
      <c r="P1041" s="113" t="s">
        <v>3874</v>
      </c>
      <c r="Q1041" s="130" t="s">
        <v>7365</v>
      </c>
      <c r="R1041" s="113" t="s">
        <v>3918</v>
      </c>
      <c r="S1041" s="130" t="s">
        <v>7380</v>
      </c>
    </row>
    <row r="1042" spans="16:19">
      <c r="P1042" s="113" t="s">
        <v>3874</v>
      </c>
      <c r="Q1042" s="130" t="s">
        <v>7368</v>
      </c>
      <c r="R1042" s="113" t="s">
        <v>3918</v>
      </c>
      <c r="S1042" s="130" t="s">
        <v>7382</v>
      </c>
    </row>
    <row r="1043" spans="16:19">
      <c r="P1043" s="113" t="s">
        <v>3874</v>
      </c>
      <c r="Q1043" s="130" t="s">
        <v>7370</v>
      </c>
      <c r="R1043" s="113" t="s">
        <v>3918</v>
      </c>
      <c r="S1043" s="130" t="s">
        <v>7385</v>
      </c>
    </row>
    <row r="1044" spans="16:19">
      <c r="P1044" s="113" t="s">
        <v>3874</v>
      </c>
      <c r="Q1044" s="130" t="s">
        <v>7373</v>
      </c>
      <c r="R1044" s="113" t="s">
        <v>3918</v>
      </c>
      <c r="S1044" s="130" t="s">
        <v>7388</v>
      </c>
    </row>
    <row r="1045" spans="16:19">
      <c r="P1045" s="113" t="s">
        <v>3874</v>
      </c>
      <c r="Q1045" s="130" t="s">
        <v>7376</v>
      </c>
      <c r="R1045" s="113" t="s">
        <v>3918</v>
      </c>
      <c r="S1045" s="130" t="s">
        <v>7391</v>
      </c>
    </row>
    <row r="1046" spans="16:19">
      <c r="P1046" s="113" t="s">
        <v>3874</v>
      </c>
      <c r="Q1046" s="130" t="s">
        <v>7379</v>
      </c>
      <c r="R1046" s="113" t="s">
        <v>3918</v>
      </c>
      <c r="S1046" s="130" t="s">
        <v>7394</v>
      </c>
    </row>
    <row r="1047" spans="16:19">
      <c r="P1047" s="113" t="s">
        <v>3874</v>
      </c>
      <c r="Q1047" s="130" t="s">
        <v>3640</v>
      </c>
      <c r="R1047" s="113" t="s">
        <v>3918</v>
      </c>
      <c r="S1047" s="130" t="s">
        <v>7397</v>
      </c>
    </row>
    <row r="1048" spans="16:19">
      <c r="P1048" s="113" t="s">
        <v>3874</v>
      </c>
      <c r="Q1048" s="130" t="s">
        <v>7384</v>
      </c>
      <c r="R1048" s="113" t="s">
        <v>3918</v>
      </c>
      <c r="S1048" s="130" t="s">
        <v>7400</v>
      </c>
    </row>
    <row r="1049" spans="16:19">
      <c r="P1049" s="113" t="s">
        <v>3874</v>
      </c>
      <c r="Q1049" s="130" t="s">
        <v>7387</v>
      </c>
      <c r="R1049" s="113" t="s">
        <v>3918</v>
      </c>
      <c r="S1049" s="130" t="s">
        <v>7403</v>
      </c>
    </row>
    <row r="1050" spans="16:19">
      <c r="P1050" s="113" t="s">
        <v>3874</v>
      </c>
      <c r="Q1050" s="130" t="s">
        <v>7390</v>
      </c>
      <c r="R1050" s="113" t="s">
        <v>3918</v>
      </c>
      <c r="S1050" s="130" t="s">
        <v>7406</v>
      </c>
    </row>
    <row r="1051" spans="16:19">
      <c r="P1051" s="113" t="s">
        <v>3874</v>
      </c>
      <c r="Q1051" s="130" t="s">
        <v>7393</v>
      </c>
      <c r="R1051" s="113" t="s">
        <v>3918</v>
      </c>
      <c r="S1051" s="130" t="s">
        <v>7409</v>
      </c>
    </row>
    <row r="1052" spans="16:19">
      <c r="P1052" s="113" t="s">
        <v>3874</v>
      </c>
      <c r="Q1052" s="130" t="s">
        <v>7396</v>
      </c>
      <c r="R1052" s="113" t="s">
        <v>3918</v>
      </c>
      <c r="S1052" s="130" t="s">
        <v>7412</v>
      </c>
    </row>
    <row r="1053" spans="16:19">
      <c r="P1053" s="113" t="s">
        <v>3874</v>
      </c>
      <c r="Q1053" s="130" t="s">
        <v>7399</v>
      </c>
      <c r="R1053" s="113" t="s">
        <v>3918</v>
      </c>
      <c r="S1053" s="130" t="s">
        <v>7415</v>
      </c>
    </row>
    <row r="1054" spans="16:19">
      <c r="P1054" s="113" t="s">
        <v>3874</v>
      </c>
      <c r="Q1054" s="130" t="s">
        <v>7402</v>
      </c>
      <c r="R1054" s="113" t="s">
        <v>3918</v>
      </c>
      <c r="S1054" s="130" t="s">
        <v>7418</v>
      </c>
    </row>
    <row r="1055" spans="16:19">
      <c r="P1055" s="113" t="s">
        <v>3874</v>
      </c>
      <c r="Q1055" s="130" t="s">
        <v>7405</v>
      </c>
      <c r="R1055" s="113" t="s">
        <v>3918</v>
      </c>
      <c r="S1055" s="130" t="s">
        <v>7421</v>
      </c>
    </row>
    <row r="1056" spans="16:19">
      <c r="P1056" s="113" t="s">
        <v>3874</v>
      </c>
      <c r="Q1056" s="130" t="s">
        <v>7408</v>
      </c>
      <c r="R1056" s="113" t="s">
        <v>3918</v>
      </c>
      <c r="S1056" s="130" t="s">
        <v>7424</v>
      </c>
    </row>
    <row r="1057" spans="16:19">
      <c r="P1057" s="113" t="s">
        <v>3874</v>
      </c>
      <c r="Q1057" s="130" t="s">
        <v>7411</v>
      </c>
      <c r="R1057" s="113" t="s">
        <v>3918</v>
      </c>
      <c r="S1057" s="130" t="s">
        <v>7427</v>
      </c>
    </row>
    <row r="1058" spans="16:19">
      <c r="P1058" s="113" t="s">
        <v>3874</v>
      </c>
      <c r="Q1058" s="130" t="s">
        <v>7414</v>
      </c>
      <c r="R1058" s="113" t="s">
        <v>3918</v>
      </c>
      <c r="S1058" s="130" t="s">
        <v>7430</v>
      </c>
    </row>
    <row r="1059" spans="16:19">
      <c r="P1059" s="113" t="s">
        <v>3874</v>
      </c>
      <c r="Q1059" s="130" t="s">
        <v>7417</v>
      </c>
      <c r="R1059" s="113" t="s">
        <v>3918</v>
      </c>
      <c r="S1059" s="130" t="s">
        <v>7433</v>
      </c>
    </row>
    <row r="1060" spans="16:19">
      <c r="P1060" s="113" t="s">
        <v>3874</v>
      </c>
      <c r="Q1060" s="130" t="s">
        <v>7420</v>
      </c>
      <c r="R1060" s="113" t="s">
        <v>3918</v>
      </c>
      <c r="S1060" s="130" t="s">
        <v>7436</v>
      </c>
    </row>
    <row r="1061" spans="16:19">
      <c r="P1061" s="113" t="s">
        <v>3874</v>
      </c>
      <c r="Q1061" s="130" t="s">
        <v>7423</v>
      </c>
      <c r="R1061" s="113" t="s">
        <v>3918</v>
      </c>
      <c r="S1061" s="130" t="s">
        <v>7439</v>
      </c>
    </row>
    <row r="1062" spans="16:19">
      <c r="P1062" s="113" t="s">
        <v>3874</v>
      </c>
      <c r="Q1062" s="130" t="s">
        <v>7426</v>
      </c>
      <c r="R1062" s="113" t="s">
        <v>3918</v>
      </c>
      <c r="S1062" s="130" t="s">
        <v>7441</v>
      </c>
    </row>
    <row r="1063" spans="16:19">
      <c r="P1063" s="113" t="s">
        <v>3874</v>
      </c>
      <c r="Q1063" s="130" t="s">
        <v>7429</v>
      </c>
      <c r="R1063" s="113" t="s">
        <v>3918</v>
      </c>
      <c r="S1063" s="130" t="s">
        <v>7444</v>
      </c>
    </row>
    <row r="1064" spans="16:19">
      <c r="P1064" s="113" t="s">
        <v>3874</v>
      </c>
      <c r="Q1064" s="130" t="s">
        <v>7432</v>
      </c>
      <c r="R1064" s="113" t="s">
        <v>3918</v>
      </c>
      <c r="S1064" s="130" t="s">
        <v>7447</v>
      </c>
    </row>
    <row r="1065" spans="16:19">
      <c r="P1065" s="113" t="s">
        <v>3874</v>
      </c>
      <c r="Q1065" s="130" t="s">
        <v>7435</v>
      </c>
      <c r="R1065" s="113" t="s">
        <v>3918</v>
      </c>
      <c r="S1065" s="130" t="s">
        <v>7450</v>
      </c>
    </row>
    <row r="1066" spans="16:19">
      <c r="P1066" s="113" t="s">
        <v>3874</v>
      </c>
      <c r="Q1066" s="130" t="s">
        <v>7438</v>
      </c>
      <c r="R1066" s="113" t="s">
        <v>3918</v>
      </c>
      <c r="S1066" s="130" t="s">
        <v>7453</v>
      </c>
    </row>
    <row r="1067" spans="16:19">
      <c r="P1067" s="113" t="s">
        <v>3874</v>
      </c>
      <c r="Q1067" s="130" t="s">
        <v>3642</v>
      </c>
      <c r="R1067" s="113" t="s">
        <v>3918</v>
      </c>
      <c r="S1067" s="130" t="s">
        <v>7456</v>
      </c>
    </row>
    <row r="1068" spans="16:19">
      <c r="P1068" s="113" t="s">
        <v>3874</v>
      </c>
      <c r="Q1068" s="130" t="s">
        <v>7443</v>
      </c>
      <c r="R1068" s="113" t="s">
        <v>3918</v>
      </c>
      <c r="S1068" s="130" t="s">
        <v>7459</v>
      </c>
    </row>
    <row r="1069" spans="16:19">
      <c r="P1069" s="113" t="s">
        <v>3874</v>
      </c>
      <c r="Q1069" s="130" t="s">
        <v>7446</v>
      </c>
      <c r="R1069" s="113" t="s">
        <v>3918</v>
      </c>
      <c r="S1069" s="130" t="s">
        <v>7462</v>
      </c>
    </row>
    <row r="1070" spans="16:19">
      <c r="P1070" s="113" t="s">
        <v>3874</v>
      </c>
      <c r="Q1070" s="130" t="s">
        <v>7449</v>
      </c>
      <c r="R1070" s="113" t="s">
        <v>3918</v>
      </c>
      <c r="S1070" s="130" t="s">
        <v>7465</v>
      </c>
    </row>
    <row r="1071" spans="16:19">
      <c r="P1071" s="113" t="s">
        <v>3874</v>
      </c>
      <c r="Q1071" s="130" t="s">
        <v>7452</v>
      </c>
      <c r="R1071" s="113" t="s">
        <v>3918</v>
      </c>
      <c r="S1071" s="130" t="s">
        <v>7468</v>
      </c>
    </row>
    <row r="1072" spans="16:19">
      <c r="P1072" s="113" t="s">
        <v>3874</v>
      </c>
      <c r="Q1072" s="130" t="s">
        <v>7455</v>
      </c>
      <c r="R1072" s="113" t="s">
        <v>3918</v>
      </c>
      <c r="S1072" s="130" t="s">
        <v>7471</v>
      </c>
    </row>
    <row r="1073" spans="16:19">
      <c r="P1073" s="113" t="s">
        <v>3874</v>
      </c>
      <c r="Q1073" s="130" t="s">
        <v>7458</v>
      </c>
      <c r="R1073" s="113" t="s">
        <v>3918</v>
      </c>
      <c r="S1073" s="130" t="s">
        <v>7474</v>
      </c>
    </row>
    <row r="1074" spans="16:19">
      <c r="P1074" s="113" t="s">
        <v>3874</v>
      </c>
      <c r="Q1074" s="130" t="s">
        <v>7461</v>
      </c>
      <c r="R1074" s="113" t="s">
        <v>3918</v>
      </c>
      <c r="S1074" s="130" t="s">
        <v>7477</v>
      </c>
    </row>
    <row r="1075" spans="16:19">
      <c r="P1075" s="113" t="s">
        <v>3874</v>
      </c>
      <c r="Q1075" s="130" t="s">
        <v>7464</v>
      </c>
      <c r="R1075" s="113" t="s">
        <v>3918</v>
      </c>
      <c r="S1075" s="130" t="s">
        <v>7480</v>
      </c>
    </row>
    <row r="1076" spans="16:19">
      <c r="P1076" s="113" t="s">
        <v>3874</v>
      </c>
      <c r="Q1076" s="130" t="s">
        <v>7467</v>
      </c>
      <c r="R1076" s="113" t="s">
        <v>3918</v>
      </c>
      <c r="S1076" s="130" t="s">
        <v>7483</v>
      </c>
    </row>
    <row r="1077" spans="16:19">
      <c r="P1077" s="113" t="s">
        <v>3874</v>
      </c>
      <c r="Q1077" s="130" t="s">
        <v>7470</v>
      </c>
      <c r="R1077" s="113" t="s">
        <v>3918</v>
      </c>
      <c r="S1077" s="130" t="s">
        <v>7486</v>
      </c>
    </row>
    <row r="1078" spans="16:19">
      <c r="P1078" s="113" t="s">
        <v>3874</v>
      </c>
      <c r="Q1078" s="130" t="s">
        <v>7473</v>
      </c>
      <c r="R1078" s="113" t="s">
        <v>3918</v>
      </c>
      <c r="S1078" s="130" t="s">
        <v>7489</v>
      </c>
    </row>
    <row r="1079" spans="16:19">
      <c r="P1079" s="113" t="s">
        <v>3874</v>
      </c>
      <c r="Q1079" s="130" t="s">
        <v>7476</v>
      </c>
      <c r="R1079" s="113" t="s">
        <v>3918</v>
      </c>
      <c r="S1079" s="130" t="s">
        <v>7492</v>
      </c>
    </row>
    <row r="1080" spans="16:19">
      <c r="P1080" s="113" t="s">
        <v>3874</v>
      </c>
      <c r="Q1080" s="130" t="s">
        <v>7479</v>
      </c>
      <c r="R1080" s="113" t="s">
        <v>3918</v>
      </c>
      <c r="S1080" s="130" t="s">
        <v>7495</v>
      </c>
    </row>
    <row r="1081" spans="16:19">
      <c r="P1081" s="113" t="s">
        <v>3874</v>
      </c>
      <c r="Q1081" s="130" t="s">
        <v>7482</v>
      </c>
      <c r="R1081" s="113" t="s">
        <v>3918</v>
      </c>
      <c r="S1081" s="130" t="s">
        <v>7498</v>
      </c>
    </row>
    <row r="1082" spans="16:19">
      <c r="P1082" s="113" t="s">
        <v>3874</v>
      </c>
      <c r="Q1082" s="130" t="s">
        <v>7485</v>
      </c>
      <c r="R1082" s="113" t="s">
        <v>3918</v>
      </c>
      <c r="S1082" s="130" t="s">
        <v>7500</v>
      </c>
    </row>
    <row r="1083" spans="16:19">
      <c r="P1083" s="113" t="s">
        <v>3874</v>
      </c>
      <c r="Q1083" s="130" t="s">
        <v>7488</v>
      </c>
      <c r="R1083" s="113" t="s">
        <v>3918</v>
      </c>
      <c r="S1083" s="130" t="s">
        <v>7503</v>
      </c>
    </row>
    <row r="1084" spans="16:19">
      <c r="P1084" s="113" t="s">
        <v>3874</v>
      </c>
      <c r="Q1084" s="130" t="s">
        <v>7491</v>
      </c>
      <c r="R1084" s="113" t="s">
        <v>3918</v>
      </c>
      <c r="S1084" s="130" t="s">
        <v>7506</v>
      </c>
    </row>
    <row r="1085" spans="16:19">
      <c r="P1085" s="113" t="s">
        <v>3874</v>
      </c>
      <c r="Q1085" s="130" t="s">
        <v>7494</v>
      </c>
      <c r="R1085" s="113" t="s">
        <v>3918</v>
      </c>
      <c r="S1085" s="130" t="s">
        <v>7509</v>
      </c>
    </row>
    <row r="1086" spans="16:19">
      <c r="P1086" s="113" t="s">
        <v>3874</v>
      </c>
      <c r="Q1086" s="130" t="s">
        <v>7497</v>
      </c>
      <c r="R1086" s="113" t="s">
        <v>3918</v>
      </c>
      <c r="S1086" s="130" t="s">
        <v>7512</v>
      </c>
    </row>
    <row r="1087" spans="16:19">
      <c r="P1087" s="113" t="s">
        <v>3874</v>
      </c>
      <c r="Q1087" s="130" t="s">
        <v>3644</v>
      </c>
      <c r="R1087" s="113" t="s">
        <v>3918</v>
      </c>
      <c r="S1087" s="130" t="s">
        <v>7515</v>
      </c>
    </row>
    <row r="1088" spans="16:19">
      <c r="P1088" s="113" t="s">
        <v>3874</v>
      </c>
      <c r="Q1088" s="130" t="s">
        <v>7502</v>
      </c>
      <c r="R1088" s="113" t="s">
        <v>3918</v>
      </c>
      <c r="S1088" s="130" t="s">
        <v>7518</v>
      </c>
    </row>
    <row r="1089" spans="16:19">
      <c r="P1089" s="113" t="s">
        <v>3874</v>
      </c>
      <c r="Q1089" s="130" t="s">
        <v>7505</v>
      </c>
      <c r="R1089" s="113" t="s">
        <v>3918</v>
      </c>
      <c r="S1089" s="130" t="s">
        <v>7521</v>
      </c>
    </row>
    <row r="1090" spans="16:19">
      <c r="P1090" s="113" t="s">
        <v>3874</v>
      </c>
      <c r="Q1090" s="130" t="s">
        <v>7508</v>
      </c>
      <c r="R1090" s="113" t="s">
        <v>3918</v>
      </c>
      <c r="S1090" s="130" t="s">
        <v>7524</v>
      </c>
    </row>
    <row r="1091" spans="16:19">
      <c r="P1091" s="113" t="s">
        <v>3874</v>
      </c>
      <c r="Q1091" s="130" t="s">
        <v>7511</v>
      </c>
      <c r="R1091" s="113" t="s">
        <v>3918</v>
      </c>
      <c r="S1091" s="130" t="s">
        <v>7527</v>
      </c>
    </row>
    <row r="1092" spans="16:19">
      <c r="P1092" s="113" t="s">
        <v>3874</v>
      </c>
      <c r="Q1092" s="130" t="s">
        <v>7514</v>
      </c>
      <c r="R1092" s="113" t="s">
        <v>3918</v>
      </c>
      <c r="S1092" s="130" t="s">
        <v>7530</v>
      </c>
    </row>
    <row r="1093" spans="16:19">
      <c r="P1093" s="113" t="s">
        <v>3874</v>
      </c>
      <c r="Q1093" s="130" t="s">
        <v>7517</v>
      </c>
      <c r="R1093" s="113" t="s">
        <v>3918</v>
      </c>
      <c r="S1093" s="130" t="s">
        <v>7533</v>
      </c>
    </row>
    <row r="1094" spans="16:19">
      <c r="P1094" s="113" t="s">
        <v>3874</v>
      </c>
      <c r="Q1094" s="130" t="s">
        <v>7520</v>
      </c>
      <c r="R1094" s="113" t="s">
        <v>3918</v>
      </c>
      <c r="S1094" s="130" t="s">
        <v>7536</v>
      </c>
    </row>
    <row r="1095" spans="16:19">
      <c r="P1095" s="113" t="s">
        <v>3874</v>
      </c>
      <c r="Q1095" s="130" t="s">
        <v>7523</v>
      </c>
      <c r="R1095" s="113" t="s">
        <v>3918</v>
      </c>
      <c r="S1095" s="130" t="s">
        <v>7539</v>
      </c>
    </row>
    <row r="1096" spans="16:19">
      <c r="P1096" s="113" t="s">
        <v>3874</v>
      </c>
      <c r="Q1096" s="130" t="s">
        <v>7526</v>
      </c>
      <c r="R1096" s="113" t="s">
        <v>3918</v>
      </c>
      <c r="S1096" s="130" t="s">
        <v>7542</v>
      </c>
    </row>
    <row r="1097" spans="16:19">
      <c r="P1097" s="113" t="s">
        <v>3874</v>
      </c>
      <c r="Q1097" s="130" t="s">
        <v>7529</v>
      </c>
      <c r="R1097" s="113" t="s">
        <v>3918</v>
      </c>
      <c r="S1097" s="130" t="s">
        <v>7545</v>
      </c>
    </row>
    <row r="1098" spans="16:19">
      <c r="P1098" s="113" t="s">
        <v>3874</v>
      </c>
      <c r="Q1098" s="130" t="s">
        <v>7532</v>
      </c>
      <c r="R1098" s="113" t="s">
        <v>3918</v>
      </c>
      <c r="S1098" s="130" t="s">
        <v>7548</v>
      </c>
    </row>
    <row r="1099" spans="16:19">
      <c r="P1099" s="113" t="s">
        <v>3874</v>
      </c>
      <c r="Q1099" s="130" t="s">
        <v>7535</v>
      </c>
      <c r="R1099" s="113" t="s">
        <v>3918</v>
      </c>
      <c r="S1099" s="130" t="s">
        <v>7551</v>
      </c>
    </row>
    <row r="1100" spans="16:19">
      <c r="P1100" s="113" t="s">
        <v>3874</v>
      </c>
      <c r="Q1100" s="130" t="s">
        <v>7538</v>
      </c>
      <c r="R1100" s="113" t="s">
        <v>3918</v>
      </c>
      <c r="S1100" s="130" t="s">
        <v>7554</v>
      </c>
    </row>
    <row r="1101" spans="16:19">
      <c r="P1101" s="113" t="s">
        <v>3874</v>
      </c>
      <c r="Q1101" s="130" t="s">
        <v>7541</v>
      </c>
      <c r="R1101" s="113" t="s">
        <v>3918</v>
      </c>
      <c r="S1101" s="130" t="s">
        <v>7557</v>
      </c>
    </row>
    <row r="1102" spans="16:19">
      <c r="P1102" s="113" t="s">
        <v>3874</v>
      </c>
      <c r="Q1102" s="130" t="s">
        <v>7544</v>
      </c>
      <c r="R1102" s="113" t="s">
        <v>3918</v>
      </c>
      <c r="S1102" s="130" t="s">
        <v>5792</v>
      </c>
    </row>
    <row r="1103" spans="16:19">
      <c r="P1103" s="113" t="s">
        <v>3874</v>
      </c>
      <c r="Q1103" s="130" t="s">
        <v>7547</v>
      </c>
      <c r="R1103" s="113" t="s">
        <v>3918</v>
      </c>
      <c r="S1103" s="130" t="s">
        <v>7561</v>
      </c>
    </row>
    <row r="1104" spans="16:19">
      <c r="P1104" s="113" t="s">
        <v>3874</v>
      </c>
      <c r="Q1104" s="130" t="s">
        <v>7550</v>
      </c>
      <c r="R1104" s="113" t="s">
        <v>3918</v>
      </c>
      <c r="S1104" s="130" t="s">
        <v>7564</v>
      </c>
    </row>
    <row r="1105" spans="16:19">
      <c r="P1105" s="113" t="s">
        <v>3874</v>
      </c>
      <c r="Q1105" s="130" t="s">
        <v>7553</v>
      </c>
      <c r="R1105" s="113" t="s">
        <v>3918</v>
      </c>
      <c r="S1105" s="130" t="s">
        <v>7567</v>
      </c>
    </row>
    <row r="1106" spans="16:19">
      <c r="P1106" s="113" t="s">
        <v>3874</v>
      </c>
      <c r="Q1106" s="130" t="s">
        <v>7556</v>
      </c>
      <c r="R1106" s="113" t="s">
        <v>3918</v>
      </c>
      <c r="S1106" s="130" t="s">
        <v>7570</v>
      </c>
    </row>
    <row r="1107" spans="16:19">
      <c r="P1107" s="113" t="s">
        <v>3874</v>
      </c>
      <c r="Q1107" s="130" t="s">
        <v>3646</v>
      </c>
      <c r="R1107" s="113" t="s">
        <v>3918</v>
      </c>
      <c r="S1107" s="130" t="s">
        <v>7573</v>
      </c>
    </row>
    <row r="1108" spans="16:19">
      <c r="P1108" s="113" t="s">
        <v>3874</v>
      </c>
      <c r="Q1108" s="130" t="s">
        <v>7560</v>
      </c>
      <c r="R1108" s="113" t="s">
        <v>3918</v>
      </c>
      <c r="S1108" s="130" t="s">
        <v>7576</v>
      </c>
    </row>
    <row r="1109" spans="16:19">
      <c r="P1109" s="113" t="s">
        <v>3874</v>
      </c>
      <c r="Q1109" s="130" t="s">
        <v>7563</v>
      </c>
      <c r="R1109" s="113" t="s">
        <v>3918</v>
      </c>
      <c r="S1109" s="130" t="s">
        <v>7579</v>
      </c>
    </row>
    <row r="1110" spans="16:19">
      <c r="P1110" s="113" t="s">
        <v>3874</v>
      </c>
      <c r="Q1110" s="130" t="s">
        <v>7566</v>
      </c>
      <c r="R1110" s="113" t="s">
        <v>3918</v>
      </c>
      <c r="S1110" s="130" t="s">
        <v>7582</v>
      </c>
    </row>
    <row r="1111" spans="16:19">
      <c r="P1111" s="113" t="s">
        <v>3874</v>
      </c>
      <c r="Q1111" s="130" t="s">
        <v>7569</v>
      </c>
      <c r="R1111" s="113" t="s">
        <v>3918</v>
      </c>
      <c r="S1111" s="130" t="s">
        <v>7585</v>
      </c>
    </row>
    <row r="1112" spans="16:19">
      <c r="P1112" s="113" t="s">
        <v>3874</v>
      </c>
      <c r="Q1112" s="130" t="s">
        <v>7572</v>
      </c>
      <c r="R1112" s="113" t="s">
        <v>3918</v>
      </c>
      <c r="S1112" s="130" t="s">
        <v>7588</v>
      </c>
    </row>
    <row r="1113" spans="16:19">
      <c r="P1113" s="113" t="s">
        <v>3874</v>
      </c>
      <c r="Q1113" s="130" t="s">
        <v>7575</v>
      </c>
      <c r="R1113" s="113" t="s">
        <v>3918</v>
      </c>
      <c r="S1113" s="130" t="s">
        <v>7591</v>
      </c>
    </row>
    <row r="1114" spans="16:19">
      <c r="P1114" s="113" t="s">
        <v>3874</v>
      </c>
      <c r="Q1114" s="130" t="s">
        <v>7578</v>
      </c>
      <c r="R1114" s="113" t="s">
        <v>3918</v>
      </c>
      <c r="S1114" s="130" t="s">
        <v>7594</v>
      </c>
    </row>
    <row r="1115" spans="16:19">
      <c r="P1115" s="113" t="s">
        <v>3874</v>
      </c>
      <c r="Q1115" s="130" t="s">
        <v>7581</v>
      </c>
      <c r="R1115" s="113" t="s">
        <v>3918</v>
      </c>
      <c r="S1115" s="130" t="s">
        <v>7597</v>
      </c>
    </row>
    <row r="1116" spans="16:19">
      <c r="P1116" s="113" t="s">
        <v>3874</v>
      </c>
      <c r="Q1116" s="130" t="s">
        <v>7584</v>
      </c>
      <c r="R1116" s="113" t="s">
        <v>3918</v>
      </c>
      <c r="S1116" s="130" t="s">
        <v>7600</v>
      </c>
    </row>
    <row r="1117" spans="16:19">
      <c r="P1117" s="113" t="s">
        <v>3874</v>
      </c>
      <c r="Q1117" s="130" t="s">
        <v>7587</v>
      </c>
      <c r="R1117" s="113" t="s">
        <v>3918</v>
      </c>
      <c r="S1117" s="130" t="s">
        <v>7603</v>
      </c>
    </row>
    <row r="1118" spans="16:19">
      <c r="P1118" s="113" t="s">
        <v>3874</v>
      </c>
      <c r="Q1118" s="130" t="s">
        <v>7590</v>
      </c>
      <c r="R1118" s="113" t="s">
        <v>3918</v>
      </c>
      <c r="S1118" s="130" t="s">
        <v>7606</v>
      </c>
    </row>
    <row r="1119" spans="16:19">
      <c r="P1119" s="113" t="s">
        <v>3874</v>
      </c>
      <c r="Q1119" s="130" t="s">
        <v>7593</v>
      </c>
      <c r="R1119" s="113" t="s">
        <v>3918</v>
      </c>
      <c r="S1119" s="130" t="s">
        <v>7609</v>
      </c>
    </row>
    <row r="1120" spans="16:19">
      <c r="P1120" s="113" t="s">
        <v>3874</v>
      </c>
      <c r="Q1120" s="130" t="s">
        <v>7596</v>
      </c>
      <c r="R1120" s="113" t="s">
        <v>3918</v>
      </c>
      <c r="S1120" s="130" t="s">
        <v>7612</v>
      </c>
    </row>
    <row r="1121" spans="16:19">
      <c r="P1121" s="113" t="s">
        <v>3874</v>
      </c>
      <c r="Q1121" s="130" t="s">
        <v>7599</v>
      </c>
      <c r="R1121" s="113" t="s">
        <v>3918</v>
      </c>
      <c r="S1121" s="130" t="s">
        <v>7615</v>
      </c>
    </row>
    <row r="1122" spans="16:19">
      <c r="P1122" s="113" t="s">
        <v>3874</v>
      </c>
      <c r="Q1122" s="130" t="s">
        <v>7602</v>
      </c>
      <c r="R1122" s="113" t="s">
        <v>3918</v>
      </c>
      <c r="S1122" s="130" t="s">
        <v>7617</v>
      </c>
    </row>
    <row r="1123" spans="16:19">
      <c r="P1123" s="113" t="s">
        <v>3874</v>
      </c>
      <c r="Q1123" s="130" t="s">
        <v>7605</v>
      </c>
      <c r="R1123" s="113" t="s">
        <v>3918</v>
      </c>
      <c r="S1123" s="130" t="s">
        <v>7620</v>
      </c>
    </row>
    <row r="1124" spans="16:19">
      <c r="P1124" s="113" t="s">
        <v>3874</v>
      </c>
      <c r="Q1124" s="130" t="s">
        <v>7608</v>
      </c>
      <c r="R1124" s="113" t="s">
        <v>3918</v>
      </c>
      <c r="S1124" s="130" t="s">
        <v>7623</v>
      </c>
    </row>
    <row r="1125" spans="16:19">
      <c r="P1125" s="113" t="s">
        <v>3874</v>
      </c>
      <c r="Q1125" s="130" t="s">
        <v>7611</v>
      </c>
      <c r="R1125" s="113" t="s">
        <v>3918</v>
      </c>
      <c r="S1125" s="130" t="s">
        <v>7626</v>
      </c>
    </row>
    <row r="1126" spans="16:19">
      <c r="P1126" s="113" t="s">
        <v>3874</v>
      </c>
      <c r="Q1126" s="130" t="s">
        <v>7614</v>
      </c>
      <c r="R1126" s="113" t="s">
        <v>3918</v>
      </c>
      <c r="S1126" s="130" t="s">
        <v>7629</v>
      </c>
    </row>
    <row r="1127" spans="16:19">
      <c r="P1127" s="113" t="s">
        <v>3874</v>
      </c>
      <c r="Q1127" s="130" t="s">
        <v>3648</v>
      </c>
      <c r="R1127" s="113" t="s">
        <v>3918</v>
      </c>
      <c r="S1127" s="130" t="s">
        <v>7632</v>
      </c>
    </row>
    <row r="1128" spans="16:19">
      <c r="P1128" s="113" t="s">
        <v>3874</v>
      </c>
      <c r="Q1128" s="130" t="s">
        <v>7619</v>
      </c>
      <c r="R1128" s="113" t="s">
        <v>3918</v>
      </c>
      <c r="S1128" s="130" t="s">
        <v>7635</v>
      </c>
    </row>
    <row r="1129" spans="16:19">
      <c r="P1129" s="113" t="s">
        <v>3874</v>
      </c>
      <c r="Q1129" s="130" t="s">
        <v>7622</v>
      </c>
      <c r="R1129" s="113" t="s">
        <v>3918</v>
      </c>
      <c r="S1129" s="130" t="s">
        <v>7638</v>
      </c>
    </row>
    <row r="1130" spans="16:19">
      <c r="P1130" s="113" t="s">
        <v>3874</v>
      </c>
      <c r="Q1130" s="130" t="s">
        <v>7625</v>
      </c>
      <c r="R1130" s="113" t="s">
        <v>3918</v>
      </c>
      <c r="S1130" s="130" t="s">
        <v>7641</v>
      </c>
    </row>
    <row r="1131" spans="16:19">
      <c r="P1131" s="113" t="s">
        <v>3874</v>
      </c>
      <c r="Q1131" s="130" t="s">
        <v>7628</v>
      </c>
      <c r="R1131" s="113" t="s">
        <v>3918</v>
      </c>
      <c r="S1131" s="130" t="s">
        <v>7644</v>
      </c>
    </row>
    <row r="1132" spans="16:19">
      <c r="P1132" s="113" t="s">
        <v>3874</v>
      </c>
      <c r="Q1132" s="130" t="s">
        <v>7631</v>
      </c>
      <c r="R1132" s="113" t="s">
        <v>3918</v>
      </c>
      <c r="S1132" s="130" t="s">
        <v>7647</v>
      </c>
    </row>
    <row r="1133" spans="16:19">
      <c r="P1133" s="113" t="s">
        <v>3874</v>
      </c>
      <c r="Q1133" s="130" t="s">
        <v>7634</v>
      </c>
      <c r="R1133" s="113" t="s">
        <v>3918</v>
      </c>
      <c r="S1133" s="130" t="s">
        <v>7650</v>
      </c>
    </row>
    <row r="1134" spans="16:19">
      <c r="P1134" s="113" t="s">
        <v>3874</v>
      </c>
      <c r="Q1134" s="130" t="s">
        <v>7637</v>
      </c>
      <c r="R1134" s="113" t="s">
        <v>3918</v>
      </c>
      <c r="S1134" s="130" t="s">
        <v>7653</v>
      </c>
    </row>
    <row r="1135" spans="16:19">
      <c r="P1135" s="113" t="s">
        <v>3874</v>
      </c>
      <c r="Q1135" s="130" t="s">
        <v>7640</v>
      </c>
      <c r="R1135" s="113" t="s">
        <v>3918</v>
      </c>
      <c r="S1135" s="130" t="s">
        <v>7656</v>
      </c>
    </row>
    <row r="1136" spans="16:19">
      <c r="P1136" s="113" t="s">
        <v>3874</v>
      </c>
      <c r="Q1136" s="130" t="s">
        <v>7643</v>
      </c>
      <c r="R1136" s="113" t="s">
        <v>3918</v>
      </c>
      <c r="S1136" s="130" t="s">
        <v>7659</v>
      </c>
    </row>
    <row r="1137" spans="16:19">
      <c r="P1137" s="113" t="s">
        <v>3874</v>
      </c>
      <c r="Q1137" s="130" t="s">
        <v>7646</v>
      </c>
      <c r="R1137" s="113" t="s">
        <v>3918</v>
      </c>
      <c r="S1137" s="130" t="s">
        <v>7662</v>
      </c>
    </row>
    <row r="1138" spans="16:19">
      <c r="P1138" s="113" t="s">
        <v>3874</v>
      </c>
      <c r="Q1138" s="130" t="s">
        <v>7649</v>
      </c>
      <c r="R1138" s="113" t="s">
        <v>3918</v>
      </c>
      <c r="S1138" s="130" t="s">
        <v>7665</v>
      </c>
    </row>
    <row r="1139" spans="16:19">
      <c r="P1139" s="113" t="s">
        <v>3874</v>
      </c>
      <c r="Q1139" s="130" t="s">
        <v>7652</v>
      </c>
      <c r="R1139" s="113" t="s">
        <v>3918</v>
      </c>
      <c r="S1139" s="130" t="s">
        <v>7668</v>
      </c>
    </row>
    <row r="1140" spans="16:19">
      <c r="P1140" s="113" t="s">
        <v>3874</v>
      </c>
      <c r="Q1140" s="130" t="s">
        <v>7655</v>
      </c>
      <c r="R1140" s="113" t="s">
        <v>3918</v>
      </c>
      <c r="S1140" s="130" t="s">
        <v>7671</v>
      </c>
    </row>
    <row r="1141" spans="16:19">
      <c r="P1141" s="113" t="s">
        <v>3874</v>
      </c>
      <c r="Q1141" s="130" t="s">
        <v>7658</v>
      </c>
      <c r="R1141" s="113" t="s">
        <v>3918</v>
      </c>
      <c r="S1141" s="130" t="s">
        <v>7674</v>
      </c>
    </row>
    <row r="1142" spans="16:19">
      <c r="P1142" s="113" t="s">
        <v>3874</v>
      </c>
      <c r="Q1142" s="130" t="s">
        <v>7661</v>
      </c>
      <c r="R1142" s="113" t="s">
        <v>3918</v>
      </c>
      <c r="S1142" s="130" t="s">
        <v>7676</v>
      </c>
    </row>
    <row r="1143" spans="16:19">
      <c r="P1143" s="113" t="s">
        <v>3874</v>
      </c>
      <c r="Q1143" s="130" t="s">
        <v>7664</v>
      </c>
      <c r="R1143" s="113" t="s">
        <v>3918</v>
      </c>
      <c r="S1143" s="130" t="s">
        <v>7679</v>
      </c>
    </row>
    <row r="1144" spans="16:19">
      <c r="P1144" s="113" t="s">
        <v>3874</v>
      </c>
      <c r="Q1144" s="130" t="s">
        <v>7667</v>
      </c>
      <c r="R1144" s="113" t="s">
        <v>3918</v>
      </c>
      <c r="S1144" s="130" t="s">
        <v>7682</v>
      </c>
    </row>
    <row r="1145" spans="16:19">
      <c r="P1145" s="113" t="s">
        <v>3874</v>
      </c>
      <c r="Q1145" s="130" t="s">
        <v>7670</v>
      </c>
      <c r="R1145" s="113" t="s">
        <v>3918</v>
      </c>
      <c r="S1145" s="130" t="s">
        <v>7685</v>
      </c>
    </row>
    <row r="1146" spans="16:19">
      <c r="P1146" s="113" t="s">
        <v>3874</v>
      </c>
      <c r="Q1146" s="130" t="s">
        <v>7673</v>
      </c>
      <c r="R1146" s="113" t="s">
        <v>3918</v>
      </c>
      <c r="S1146" s="130" t="s">
        <v>7688</v>
      </c>
    </row>
    <row r="1147" spans="16:19">
      <c r="P1147" s="113" t="s">
        <v>3874</v>
      </c>
      <c r="Q1147" s="130" t="s">
        <v>3650</v>
      </c>
      <c r="R1147" s="113" t="s">
        <v>3918</v>
      </c>
      <c r="S1147" s="130" t="s">
        <v>7691</v>
      </c>
    </row>
    <row r="1148" spans="16:19">
      <c r="P1148" s="113" t="s">
        <v>3874</v>
      </c>
      <c r="Q1148" s="130" t="s">
        <v>7678</v>
      </c>
      <c r="R1148" s="113" t="s">
        <v>3918</v>
      </c>
      <c r="S1148" s="130" t="s">
        <v>7694</v>
      </c>
    </row>
    <row r="1149" spans="16:19">
      <c r="P1149" s="113" t="s">
        <v>3874</v>
      </c>
      <c r="Q1149" s="130" t="s">
        <v>7681</v>
      </c>
      <c r="R1149" s="113" t="s">
        <v>3918</v>
      </c>
      <c r="S1149" s="130" t="s">
        <v>7697</v>
      </c>
    </row>
    <row r="1150" spans="16:19">
      <c r="P1150" s="113" t="s">
        <v>3874</v>
      </c>
      <c r="Q1150" s="130" t="s">
        <v>7684</v>
      </c>
      <c r="R1150" s="113" t="s">
        <v>3918</v>
      </c>
      <c r="S1150" s="130" t="s">
        <v>7700</v>
      </c>
    </row>
    <row r="1151" spans="16:19">
      <c r="P1151" s="113" t="s">
        <v>3874</v>
      </c>
      <c r="Q1151" s="130" t="s">
        <v>7687</v>
      </c>
      <c r="R1151" s="113" t="s">
        <v>3918</v>
      </c>
      <c r="S1151" s="130" t="s">
        <v>7703</v>
      </c>
    </row>
    <row r="1152" spans="16:19">
      <c r="P1152" s="113" t="s">
        <v>3874</v>
      </c>
      <c r="Q1152" s="130" t="s">
        <v>7690</v>
      </c>
      <c r="R1152" s="113" t="s">
        <v>3918</v>
      </c>
      <c r="S1152" s="130" t="s">
        <v>7706</v>
      </c>
    </row>
    <row r="1153" spans="16:19">
      <c r="P1153" s="113" t="s">
        <v>3874</v>
      </c>
      <c r="Q1153" s="130" t="s">
        <v>7693</v>
      </c>
      <c r="R1153" s="113" t="s">
        <v>3918</v>
      </c>
      <c r="S1153" s="130" t="s">
        <v>7709</v>
      </c>
    </row>
    <row r="1154" spans="16:19">
      <c r="P1154" s="113" t="s">
        <v>3874</v>
      </c>
      <c r="Q1154" s="130" t="s">
        <v>7696</v>
      </c>
      <c r="R1154" s="113" t="s">
        <v>3918</v>
      </c>
      <c r="S1154" s="130" t="s">
        <v>7712</v>
      </c>
    </row>
    <row r="1155" spans="16:19">
      <c r="P1155" s="113" t="s">
        <v>3874</v>
      </c>
      <c r="Q1155" s="130" t="s">
        <v>7699</v>
      </c>
      <c r="R1155" s="113" t="s">
        <v>3918</v>
      </c>
      <c r="S1155" s="130" t="s">
        <v>7715</v>
      </c>
    </row>
    <row r="1156" spans="16:19">
      <c r="P1156" s="113" t="s">
        <v>3874</v>
      </c>
      <c r="Q1156" s="130" t="s">
        <v>7702</v>
      </c>
      <c r="R1156" s="113" t="s">
        <v>3918</v>
      </c>
      <c r="S1156" s="130" t="s">
        <v>7718</v>
      </c>
    </row>
    <row r="1157" spans="16:19">
      <c r="P1157" s="113" t="s">
        <v>3874</v>
      </c>
      <c r="Q1157" s="130" t="s">
        <v>7705</v>
      </c>
      <c r="R1157" s="113" t="s">
        <v>3918</v>
      </c>
      <c r="S1157" s="130" t="s">
        <v>7721</v>
      </c>
    </row>
    <row r="1158" spans="16:19">
      <c r="P1158" s="113" t="s">
        <v>3874</v>
      </c>
      <c r="Q1158" s="130" t="s">
        <v>7708</v>
      </c>
      <c r="R1158" s="113" t="s">
        <v>3918</v>
      </c>
      <c r="S1158" s="130" t="s">
        <v>7724</v>
      </c>
    </row>
    <row r="1159" spans="16:19">
      <c r="P1159" s="113" t="s">
        <v>3874</v>
      </c>
      <c r="Q1159" s="130" t="s">
        <v>7711</v>
      </c>
      <c r="R1159" s="113" t="s">
        <v>3918</v>
      </c>
      <c r="S1159" s="130" t="s">
        <v>7727</v>
      </c>
    </row>
    <row r="1160" spans="16:19">
      <c r="P1160" s="113" t="s">
        <v>3874</v>
      </c>
      <c r="Q1160" s="130" t="s">
        <v>7714</v>
      </c>
      <c r="R1160" s="113" t="s">
        <v>3918</v>
      </c>
      <c r="S1160" s="130" t="s">
        <v>7730</v>
      </c>
    </row>
    <row r="1161" spans="16:19">
      <c r="P1161" s="113" t="s">
        <v>3874</v>
      </c>
      <c r="Q1161" s="130" t="s">
        <v>7717</v>
      </c>
      <c r="R1161" s="113" t="s">
        <v>3918</v>
      </c>
      <c r="S1161" s="130" t="s">
        <v>7733</v>
      </c>
    </row>
    <row r="1162" spans="16:19">
      <c r="P1162" s="113" t="s">
        <v>3874</v>
      </c>
      <c r="Q1162" s="130" t="s">
        <v>7720</v>
      </c>
      <c r="R1162" s="113" t="s">
        <v>3918</v>
      </c>
      <c r="S1162" s="130" t="s">
        <v>7735</v>
      </c>
    </row>
    <row r="1163" spans="16:19">
      <c r="P1163" s="113" t="s">
        <v>3874</v>
      </c>
      <c r="Q1163" s="130" t="s">
        <v>7723</v>
      </c>
      <c r="R1163" s="113" t="s">
        <v>3918</v>
      </c>
      <c r="S1163" s="130" t="s">
        <v>7738</v>
      </c>
    </row>
    <row r="1164" spans="16:19">
      <c r="P1164" s="113" t="s">
        <v>3874</v>
      </c>
      <c r="Q1164" s="130" t="s">
        <v>7726</v>
      </c>
      <c r="R1164" s="113" t="s">
        <v>3918</v>
      </c>
      <c r="S1164" s="130" t="s">
        <v>7741</v>
      </c>
    </row>
    <row r="1165" spans="16:19">
      <c r="P1165" s="113" t="s">
        <v>3874</v>
      </c>
      <c r="Q1165" s="130" t="s">
        <v>7729</v>
      </c>
      <c r="R1165" s="113" t="s">
        <v>3918</v>
      </c>
      <c r="S1165" s="130" t="s">
        <v>7744</v>
      </c>
    </row>
    <row r="1166" spans="16:19">
      <c r="P1166" s="113" t="s">
        <v>3874</v>
      </c>
      <c r="Q1166" s="130" t="s">
        <v>7732</v>
      </c>
      <c r="R1166" s="113" t="s">
        <v>3918</v>
      </c>
      <c r="S1166" s="130" t="s">
        <v>7747</v>
      </c>
    </row>
    <row r="1167" spans="16:19">
      <c r="P1167" s="113" t="s">
        <v>3874</v>
      </c>
      <c r="Q1167" s="130" t="s">
        <v>3652</v>
      </c>
      <c r="R1167" s="113" t="s">
        <v>3918</v>
      </c>
      <c r="S1167" s="130" t="s">
        <v>5813</v>
      </c>
    </row>
    <row r="1168" spans="16:19">
      <c r="P1168" s="113" t="s">
        <v>3874</v>
      </c>
      <c r="Q1168" s="130" t="s">
        <v>7737</v>
      </c>
      <c r="R1168" s="113" t="s">
        <v>3918</v>
      </c>
      <c r="S1168" s="130" t="s">
        <v>7752</v>
      </c>
    </row>
    <row r="1169" spans="16:19">
      <c r="P1169" s="113" t="s">
        <v>3874</v>
      </c>
      <c r="Q1169" s="130" t="s">
        <v>7740</v>
      </c>
      <c r="R1169" s="113" t="s">
        <v>3918</v>
      </c>
      <c r="S1169" s="130" t="s">
        <v>7755</v>
      </c>
    </row>
    <row r="1170" spans="16:19">
      <c r="P1170" s="113" t="s">
        <v>3874</v>
      </c>
      <c r="Q1170" s="130" t="s">
        <v>7743</v>
      </c>
      <c r="R1170" s="113" t="s">
        <v>3918</v>
      </c>
      <c r="S1170" s="130" t="s">
        <v>7758</v>
      </c>
    </row>
    <row r="1171" spans="16:19">
      <c r="P1171" s="113" t="s">
        <v>3874</v>
      </c>
      <c r="Q1171" s="130" t="s">
        <v>7746</v>
      </c>
      <c r="R1171" s="113" t="s">
        <v>3918</v>
      </c>
      <c r="S1171" s="130" t="s">
        <v>7761</v>
      </c>
    </row>
    <row r="1172" spans="16:19">
      <c r="P1172" s="113" t="s">
        <v>3874</v>
      </c>
      <c r="Q1172" s="130" t="s">
        <v>7749</v>
      </c>
      <c r="R1172" s="113" t="s">
        <v>3918</v>
      </c>
      <c r="S1172" s="130" t="s">
        <v>7764</v>
      </c>
    </row>
    <row r="1173" spans="16:19">
      <c r="P1173" s="113" t="s">
        <v>3874</v>
      </c>
      <c r="Q1173" s="130" t="s">
        <v>7751</v>
      </c>
      <c r="R1173" s="113" t="s">
        <v>3918</v>
      </c>
      <c r="S1173" s="130" t="s">
        <v>7767</v>
      </c>
    </row>
    <row r="1174" spans="16:19">
      <c r="P1174" s="113" t="s">
        <v>3874</v>
      </c>
      <c r="Q1174" s="130" t="s">
        <v>7754</v>
      </c>
      <c r="R1174" s="113" t="s">
        <v>3918</v>
      </c>
      <c r="S1174" s="130" t="s">
        <v>7770</v>
      </c>
    </row>
    <row r="1175" spans="16:19">
      <c r="P1175" s="113" t="s">
        <v>3874</v>
      </c>
      <c r="Q1175" s="130" t="s">
        <v>7757</v>
      </c>
      <c r="R1175" s="113" t="s">
        <v>3918</v>
      </c>
      <c r="S1175" s="130" t="s">
        <v>7773</v>
      </c>
    </row>
    <row r="1176" spans="16:19">
      <c r="P1176" s="113" t="s">
        <v>3874</v>
      </c>
      <c r="Q1176" s="130" t="s">
        <v>7760</v>
      </c>
      <c r="R1176" s="113" t="s">
        <v>3918</v>
      </c>
      <c r="S1176" s="130" t="s">
        <v>7776</v>
      </c>
    </row>
    <row r="1177" spans="16:19">
      <c r="P1177" s="113" t="s">
        <v>3874</v>
      </c>
      <c r="Q1177" s="130" t="s">
        <v>7763</v>
      </c>
      <c r="R1177" s="113" t="s">
        <v>3918</v>
      </c>
      <c r="S1177" s="130" t="s">
        <v>7779</v>
      </c>
    </row>
    <row r="1178" spans="16:19">
      <c r="P1178" s="113" t="s">
        <v>3874</v>
      </c>
      <c r="Q1178" s="130" t="s">
        <v>7766</v>
      </c>
      <c r="R1178" s="113" t="s">
        <v>3918</v>
      </c>
      <c r="S1178" s="130" t="s">
        <v>7782</v>
      </c>
    </row>
    <row r="1179" spans="16:19">
      <c r="P1179" s="113" t="s">
        <v>3874</v>
      </c>
      <c r="Q1179" s="130" t="s">
        <v>7769</v>
      </c>
      <c r="R1179" s="113" t="s">
        <v>3918</v>
      </c>
      <c r="S1179" s="130" t="s">
        <v>7785</v>
      </c>
    </row>
    <row r="1180" spans="16:19">
      <c r="P1180" s="113" t="s">
        <v>3874</v>
      </c>
      <c r="Q1180" s="130" t="s">
        <v>7772</v>
      </c>
      <c r="R1180" s="113" t="s">
        <v>3918</v>
      </c>
      <c r="S1180" s="130" t="s">
        <v>7788</v>
      </c>
    </row>
    <row r="1181" spans="16:19">
      <c r="P1181" s="113" t="s">
        <v>3874</v>
      </c>
      <c r="Q1181" s="130" t="s">
        <v>7775</v>
      </c>
      <c r="R1181" s="113" t="s">
        <v>3918</v>
      </c>
      <c r="S1181" s="130" t="s">
        <v>7791</v>
      </c>
    </row>
    <row r="1182" spans="16:19">
      <c r="P1182" s="113" t="s">
        <v>3874</v>
      </c>
      <c r="Q1182" s="130" t="s">
        <v>7778</v>
      </c>
      <c r="R1182" s="113" t="s">
        <v>3918</v>
      </c>
      <c r="S1182" s="130" t="s">
        <v>7793</v>
      </c>
    </row>
    <row r="1183" spans="16:19">
      <c r="P1183" s="113" t="s">
        <v>3874</v>
      </c>
      <c r="Q1183" s="130" t="s">
        <v>7781</v>
      </c>
      <c r="R1183" s="113" t="s">
        <v>3918</v>
      </c>
      <c r="S1183" s="130" t="s">
        <v>7796</v>
      </c>
    </row>
    <row r="1184" spans="16:19">
      <c r="P1184" s="113" t="s">
        <v>3874</v>
      </c>
      <c r="Q1184" s="130" t="s">
        <v>7784</v>
      </c>
      <c r="R1184" s="113" t="s">
        <v>3918</v>
      </c>
      <c r="S1184" s="130" t="s">
        <v>7799</v>
      </c>
    </row>
    <row r="1185" spans="16:19">
      <c r="P1185" s="113" t="s">
        <v>3874</v>
      </c>
      <c r="Q1185" s="130" t="s">
        <v>7787</v>
      </c>
      <c r="R1185" s="113" t="s">
        <v>3918</v>
      </c>
      <c r="S1185" s="130" t="s">
        <v>7802</v>
      </c>
    </row>
    <row r="1186" spans="16:19">
      <c r="P1186" s="113" t="s">
        <v>3874</v>
      </c>
      <c r="Q1186" s="130" t="s">
        <v>7790</v>
      </c>
      <c r="R1186" s="113" t="s">
        <v>3918</v>
      </c>
      <c r="S1186" s="130" t="s">
        <v>7805</v>
      </c>
    </row>
    <row r="1187" spans="16:19">
      <c r="P1187" s="113" t="s">
        <v>3874</v>
      </c>
      <c r="Q1187" s="130" t="s">
        <v>3654</v>
      </c>
      <c r="R1187" s="113" t="s">
        <v>3918</v>
      </c>
      <c r="S1187" s="130" t="s">
        <v>7808</v>
      </c>
    </row>
    <row r="1188" spans="16:19">
      <c r="P1188" s="113" t="s">
        <v>3874</v>
      </c>
      <c r="Q1188" s="130" t="s">
        <v>7795</v>
      </c>
      <c r="R1188" s="113" t="s">
        <v>3918</v>
      </c>
      <c r="S1188" s="130" t="s">
        <v>7811</v>
      </c>
    </row>
    <row r="1189" spans="16:19">
      <c r="P1189" s="113" t="s">
        <v>3874</v>
      </c>
      <c r="Q1189" s="130" t="s">
        <v>7798</v>
      </c>
      <c r="R1189" s="113" t="s">
        <v>3918</v>
      </c>
      <c r="S1189" s="130" t="s">
        <v>7814</v>
      </c>
    </row>
    <row r="1190" spans="16:19">
      <c r="P1190" s="113" t="s">
        <v>3874</v>
      </c>
      <c r="Q1190" s="130" t="s">
        <v>7801</v>
      </c>
      <c r="R1190" s="113" t="s">
        <v>3918</v>
      </c>
      <c r="S1190" s="130" t="s">
        <v>7817</v>
      </c>
    </row>
    <row r="1191" spans="16:19">
      <c r="P1191" s="113" t="s">
        <v>3874</v>
      </c>
      <c r="Q1191" s="130" t="s">
        <v>7804</v>
      </c>
      <c r="R1191" s="113" t="s">
        <v>3918</v>
      </c>
      <c r="S1191" s="130" t="s">
        <v>7820</v>
      </c>
    </row>
    <row r="1192" spans="16:19">
      <c r="P1192" s="113" t="s">
        <v>3874</v>
      </c>
      <c r="Q1192" s="130" t="s">
        <v>7807</v>
      </c>
      <c r="R1192" s="113" t="s">
        <v>3918</v>
      </c>
      <c r="S1192" s="130" t="s">
        <v>7823</v>
      </c>
    </row>
    <row r="1193" spans="16:19">
      <c r="P1193" s="113" t="s">
        <v>3874</v>
      </c>
      <c r="Q1193" s="130" t="s">
        <v>7810</v>
      </c>
      <c r="R1193" s="113" t="s">
        <v>3918</v>
      </c>
      <c r="S1193" s="130" t="s">
        <v>7826</v>
      </c>
    </row>
    <row r="1194" spans="16:19">
      <c r="P1194" s="113" t="s">
        <v>3874</v>
      </c>
      <c r="Q1194" s="130" t="s">
        <v>7813</v>
      </c>
      <c r="R1194" s="113" t="s">
        <v>3918</v>
      </c>
      <c r="S1194" s="130" t="s">
        <v>7829</v>
      </c>
    </row>
    <row r="1195" spans="16:19">
      <c r="P1195" s="113" t="s">
        <v>3874</v>
      </c>
      <c r="Q1195" s="130" t="s">
        <v>7816</v>
      </c>
      <c r="R1195" s="113" t="s">
        <v>3918</v>
      </c>
      <c r="S1195" s="130" t="s">
        <v>7832</v>
      </c>
    </row>
    <row r="1196" spans="16:19">
      <c r="P1196" s="113" t="s">
        <v>3874</v>
      </c>
      <c r="Q1196" s="130" t="s">
        <v>7819</v>
      </c>
      <c r="R1196" s="113" t="s">
        <v>3918</v>
      </c>
      <c r="S1196" s="130" t="s">
        <v>7835</v>
      </c>
    </row>
    <row r="1197" spans="16:19">
      <c r="P1197" s="113" t="s">
        <v>3874</v>
      </c>
      <c r="Q1197" s="130" t="s">
        <v>7822</v>
      </c>
      <c r="R1197" s="113" t="s">
        <v>3918</v>
      </c>
      <c r="S1197" s="130" t="s">
        <v>7838</v>
      </c>
    </row>
    <row r="1198" spans="16:19">
      <c r="P1198" s="113" t="s">
        <v>3874</v>
      </c>
      <c r="Q1198" s="130" t="s">
        <v>7825</v>
      </c>
      <c r="R1198" s="113" t="s">
        <v>3918</v>
      </c>
      <c r="S1198" s="130" t="s">
        <v>7841</v>
      </c>
    </row>
    <row r="1199" spans="16:19">
      <c r="P1199" s="113" t="s">
        <v>3874</v>
      </c>
      <c r="Q1199" s="130" t="s">
        <v>7828</v>
      </c>
      <c r="R1199" s="113" t="s">
        <v>3918</v>
      </c>
      <c r="S1199" s="130" t="s">
        <v>7844</v>
      </c>
    </row>
    <row r="1200" spans="16:19">
      <c r="P1200" s="113" t="s">
        <v>3874</v>
      </c>
      <c r="Q1200" s="130" t="s">
        <v>7831</v>
      </c>
      <c r="R1200" s="113" t="s">
        <v>3918</v>
      </c>
      <c r="S1200" s="130" t="s">
        <v>7847</v>
      </c>
    </row>
    <row r="1201" spans="16:19">
      <c r="P1201" s="113" t="s">
        <v>3874</v>
      </c>
      <c r="Q1201" s="130" t="s">
        <v>7834</v>
      </c>
      <c r="R1201" s="113" t="s">
        <v>3918</v>
      </c>
      <c r="S1201" s="130" t="s">
        <v>7850</v>
      </c>
    </row>
    <row r="1202" spans="16:19">
      <c r="P1202" s="113" t="s">
        <v>3874</v>
      </c>
      <c r="Q1202" s="130" t="s">
        <v>7837</v>
      </c>
      <c r="R1202" s="113" t="s">
        <v>3918</v>
      </c>
      <c r="S1202" s="130" t="s">
        <v>7852</v>
      </c>
    </row>
    <row r="1203" spans="16:19">
      <c r="P1203" s="113" t="s">
        <v>3874</v>
      </c>
      <c r="Q1203" s="130" t="s">
        <v>7840</v>
      </c>
      <c r="R1203" s="113" t="s">
        <v>3918</v>
      </c>
      <c r="S1203" s="130" t="s">
        <v>7855</v>
      </c>
    </row>
    <row r="1204" spans="16:19">
      <c r="P1204" s="113" t="s">
        <v>3874</v>
      </c>
      <c r="Q1204" s="130" t="s">
        <v>7843</v>
      </c>
      <c r="R1204" s="113" t="s">
        <v>3918</v>
      </c>
      <c r="S1204" s="130" t="s">
        <v>7858</v>
      </c>
    </row>
    <row r="1205" spans="16:19">
      <c r="P1205" s="113" t="s">
        <v>3874</v>
      </c>
      <c r="Q1205" s="130" t="s">
        <v>7846</v>
      </c>
      <c r="R1205" s="113" t="s">
        <v>3918</v>
      </c>
      <c r="S1205" s="130" t="s">
        <v>7861</v>
      </c>
    </row>
    <row r="1206" spans="16:19">
      <c r="P1206" s="113" t="s">
        <v>3874</v>
      </c>
      <c r="Q1206" s="130" t="s">
        <v>7849</v>
      </c>
      <c r="R1206" s="113" t="s">
        <v>3918</v>
      </c>
      <c r="S1206" s="130" t="s">
        <v>7864</v>
      </c>
    </row>
    <row r="1207" spans="16:19">
      <c r="P1207" s="113" t="s">
        <v>3874</v>
      </c>
      <c r="Q1207" s="130" t="s">
        <v>3656</v>
      </c>
      <c r="R1207" s="113" t="s">
        <v>3918</v>
      </c>
      <c r="S1207" s="130" t="s">
        <v>7867</v>
      </c>
    </row>
    <row r="1208" spans="16:19">
      <c r="P1208" s="113" t="s">
        <v>3874</v>
      </c>
      <c r="Q1208" s="130" t="s">
        <v>7854</v>
      </c>
      <c r="R1208" s="113" t="s">
        <v>3918</v>
      </c>
      <c r="S1208" s="130" t="s">
        <v>7870</v>
      </c>
    </row>
    <row r="1209" spans="16:19">
      <c r="P1209" s="113" t="s">
        <v>3874</v>
      </c>
      <c r="Q1209" s="130" t="s">
        <v>7857</v>
      </c>
      <c r="R1209" s="113" t="s">
        <v>3918</v>
      </c>
      <c r="S1209" s="130" t="s">
        <v>7873</v>
      </c>
    </row>
    <row r="1210" spans="16:19">
      <c r="P1210" s="113" t="s">
        <v>3874</v>
      </c>
      <c r="Q1210" s="130" t="s">
        <v>7860</v>
      </c>
      <c r="R1210" s="113" t="s">
        <v>3918</v>
      </c>
      <c r="S1210" s="130" t="s">
        <v>7876</v>
      </c>
    </row>
    <row r="1211" spans="16:19">
      <c r="P1211" s="113" t="s">
        <v>3874</v>
      </c>
      <c r="Q1211" s="130" t="s">
        <v>7863</v>
      </c>
      <c r="R1211" s="113" t="s">
        <v>3918</v>
      </c>
      <c r="S1211" s="130" t="s">
        <v>7879</v>
      </c>
    </row>
    <row r="1212" spans="16:19">
      <c r="P1212" s="113" t="s">
        <v>3874</v>
      </c>
      <c r="Q1212" s="130" t="s">
        <v>7866</v>
      </c>
      <c r="R1212" s="113" t="s">
        <v>3918</v>
      </c>
      <c r="S1212" s="130" t="s">
        <v>7882</v>
      </c>
    </row>
    <row r="1213" spans="16:19">
      <c r="P1213" s="113" t="s">
        <v>3874</v>
      </c>
      <c r="Q1213" s="130" t="s">
        <v>7869</v>
      </c>
      <c r="R1213" s="113" t="s">
        <v>3918</v>
      </c>
      <c r="S1213" s="130" t="s">
        <v>7885</v>
      </c>
    </row>
    <row r="1214" spans="16:19">
      <c r="P1214" s="113" t="s">
        <v>3874</v>
      </c>
      <c r="Q1214" s="130" t="s">
        <v>7872</v>
      </c>
      <c r="R1214" s="113" t="s">
        <v>3918</v>
      </c>
      <c r="S1214" s="130" t="s">
        <v>7888</v>
      </c>
    </row>
    <row r="1215" spans="16:19">
      <c r="P1215" s="113" t="s">
        <v>3874</v>
      </c>
      <c r="Q1215" s="130" t="s">
        <v>7875</v>
      </c>
      <c r="R1215" s="113" t="s">
        <v>3918</v>
      </c>
      <c r="S1215" s="130" t="s">
        <v>7891</v>
      </c>
    </row>
    <row r="1216" spans="16:19">
      <c r="P1216" s="113" t="s">
        <v>3874</v>
      </c>
      <c r="Q1216" s="130" t="s">
        <v>7878</v>
      </c>
      <c r="R1216" s="113" t="s">
        <v>3918</v>
      </c>
      <c r="S1216" s="130" t="s">
        <v>7894</v>
      </c>
    </row>
    <row r="1217" spans="16:19">
      <c r="P1217" s="113" t="s">
        <v>3874</v>
      </c>
      <c r="Q1217" s="130" t="s">
        <v>7881</v>
      </c>
      <c r="R1217" s="113" t="s">
        <v>3918</v>
      </c>
      <c r="S1217" s="130" t="s">
        <v>7897</v>
      </c>
    </row>
    <row r="1218" spans="16:19">
      <c r="P1218" s="113" t="s">
        <v>3874</v>
      </c>
      <c r="Q1218" s="130" t="s">
        <v>7884</v>
      </c>
      <c r="R1218" s="113" t="s">
        <v>3918</v>
      </c>
      <c r="S1218" s="130" t="s">
        <v>7900</v>
      </c>
    </row>
    <row r="1219" spans="16:19">
      <c r="P1219" s="113" t="s">
        <v>3874</v>
      </c>
      <c r="Q1219" s="130" t="s">
        <v>7887</v>
      </c>
      <c r="R1219" s="113" t="s">
        <v>3918</v>
      </c>
      <c r="S1219" s="130" t="s">
        <v>7903</v>
      </c>
    </row>
    <row r="1220" spans="16:19">
      <c r="P1220" s="113" t="s">
        <v>3874</v>
      </c>
      <c r="Q1220" s="130" t="s">
        <v>7890</v>
      </c>
      <c r="R1220" s="113" t="s">
        <v>3918</v>
      </c>
      <c r="S1220" s="130" t="s">
        <v>7906</v>
      </c>
    </row>
    <row r="1221" spans="16:19">
      <c r="P1221" s="113" t="s">
        <v>3874</v>
      </c>
      <c r="Q1221" s="130" t="s">
        <v>7893</v>
      </c>
      <c r="R1221" s="113" t="s">
        <v>3918</v>
      </c>
      <c r="S1221" s="130" t="s">
        <v>7909</v>
      </c>
    </row>
    <row r="1222" spans="16:19">
      <c r="P1222" s="113" t="s">
        <v>3874</v>
      </c>
      <c r="Q1222" s="130" t="s">
        <v>7896</v>
      </c>
      <c r="R1222" s="113" t="s">
        <v>3918</v>
      </c>
      <c r="S1222" s="130" t="s">
        <v>7911</v>
      </c>
    </row>
    <row r="1223" spans="16:19">
      <c r="P1223" s="113" t="s">
        <v>3874</v>
      </c>
      <c r="Q1223" s="130" t="s">
        <v>7899</v>
      </c>
      <c r="R1223" s="113" t="s">
        <v>3918</v>
      </c>
      <c r="S1223" s="130" t="s">
        <v>7914</v>
      </c>
    </row>
    <row r="1224" spans="16:19">
      <c r="P1224" s="113" t="s">
        <v>3874</v>
      </c>
      <c r="Q1224" s="130" t="s">
        <v>7902</v>
      </c>
      <c r="R1224" s="113" t="s">
        <v>3918</v>
      </c>
      <c r="S1224" s="130" t="s">
        <v>7917</v>
      </c>
    </row>
    <row r="1225" spans="16:19">
      <c r="P1225" s="113" t="s">
        <v>3874</v>
      </c>
      <c r="Q1225" s="130" t="s">
        <v>7905</v>
      </c>
      <c r="R1225" s="113" t="s">
        <v>3918</v>
      </c>
      <c r="S1225" s="130" t="s">
        <v>7920</v>
      </c>
    </row>
    <row r="1226" spans="16:19">
      <c r="P1226" s="113" t="s">
        <v>3874</v>
      </c>
      <c r="Q1226" s="130" t="s">
        <v>7908</v>
      </c>
      <c r="R1226" s="113" t="s">
        <v>3918</v>
      </c>
      <c r="S1226" s="130" t="s">
        <v>7923</v>
      </c>
    </row>
    <row r="1227" spans="16:19">
      <c r="P1227" s="113" t="s">
        <v>3874</v>
      </c>
      <c r="Q1227" s="130" t="s">
        <v>3658</v>
      </c>
      <c r="R1227" s="113" t="s">
        <v>3918</v>
      </c>
      <c r="S1227" s="130" t="s">
        <v>7926</v>
      </c>
    </row>
    <row r="1228" spans="16:19">
      <c r="P1228" s="113" t="s">
        <v>3874</v>
      </c>
      <c r="Q1228" s="130" t="s">
        <v>7913</v>
      </c>
      <c r="R1228" s="113" t="s">
        <v>3918</v>
      </c>
      <c r="S1228" s="130" t="s">
        <v>7929</v>
      </c>
    </row>
    <row r="1229" spans="16:19">
      <c r="P1229" s="113" t="s">
        <v>3874</v>
      </c>
      <c r="Q1229" s="130" t="s">
        <v>7916</v>
      </c>
      <c r="R1229" s="113" t="s">
        <v>3918</v>
      </c>
      <c r="S1229" s="130" t="s">
        <v>7932</v>
      </c>
    </row>
    <row r="1230" spans="16:19">
      <c r="P1230" s="113" t="s">
        <v>3874</v>
      </c>
      <c r="Q1230" s="130" t="s">
        <v>7919</v>
      </c>
      <c r="R1230" s="113" t="s">
        <v>3918</v>
      </c>
      <c r="S1230" s="130" t="s">
        <v>7935</v>
      </c>
    </row>
    <row r="1231" spans="16:19">
      <c r="P1231" s="113" t="s">
        <v>3874</v>
      </c>
      <c r="Q1231" s="130" t="s">
        <v>7922</v>
      </c>
      <c r="R1231" s="113" t="s">
        <v>3918</v>
      </c>
      <c r="S1231" s="130" t="s">
        <v>7938</v>
      </c>
    </row>
    <row r="1232" spans="16:19">
      <c r="P1232" s="113" t="s">
        <v>3874</v>
      </c>
      <c r="Q1232" s="130" t="s">
        <v>7925</v>
      </c>
      <c r="R1232" s="113" t="s">
        <v>3918</v>
      </c>
      <c r="S1232" s="130" t="s">
        <v>5834</v>
      </c>
    </row>
    <row r="1233" spans="16:19">
      <c r="P1233" s="113" t="s">
        <v>3874</v>
      </c>
      <c r="Q1233" s="130" t="s">
        <v>7928</v>
      </c>
      <c r="R1233" s="113" t="s">
        <v>3918</v>
      </c>
      <c r="S1233" s="130" t="s">
        <v>7943</v>
      </c>
    </row>
    <row r="1234" spans="16:19">
      <c r="P1234" s="113" t="s">
        <v>3874</v>
      </c>
      <c r="Q1234" s="130" t="s">
        <v>7931</v>
      </c>
      <c r="R1234" s="113" t="s">
        <v>3918</v>
      </c>
      <c r="S1234" s="130" t="s">
        <v>7946</v>
      </c>
    </row>
    <row r="1235" spans="16:19">
      <c r="P1235" s="113" t="s">
        <v>3874</v>
      </c>
      <c r="Q1235" s="130" t="s">
        <v>7934</v>
      </c>
      <c r="R1235" s="113" t="s">
        <v>3918</v>
      </c>
      <c r="S1235" s="130" t="s">
        <v>7949</v>
      </c>
    </row>
    <row r="1236" spans="16:19">
      <c r="P1236" s="113" t="s">
        <v>3874</v>
      </c>
      <c r="Q1236" s="130" t="s">
        <v>7937</v>
      </c>
      <c r="R1236" s="113" t="s">
        <v>3918</v>
      </c>
      <c r="S1236" s="130" t="s">
        <v>7952</v>
      </c>
    </row>
    <row r="1237" spans="16:19">
      <c r="P1237" s="113" t="s">
        <v>3874</v>
      </c>
      <c r="Q1237" s="130" t="s">
        <v>7940</v>
      </c>
      <c r="R1237" s="113" t="s">
        <v>3918</v>
      </c>
      <c r="S1237" s="130" t="s">
        <v>7955</v>
      </c>
    </row>
    <row r="1238" spans="16:19">
      <c r="P1238" s="113" t="s">
        <v>3874</v>
      </c>
      <c r="Q1238" s="130" t="s">
        <v>7942</v>
      </c>
      <c r="R1238" s="113" t="s">
        <v>3918</v>
      </c>
      <c r="S1238" s="130" t="s">
        <v>7958</v>
      </c>
    </row>
    <row r="1239" spans="16:19">
      <c r="P1239" s="113" t="s">
        <v>3874</v>
      </c>
      <c r="Q1239" s="130" t="s">
        <v>7945</v>
      </c>
      <c r="R1239" s="113" t="s">
        <v>3918</v>
      </c>
      <c r="S1239" s="130" t="s">
        <v>7961</v>
      </c>
    </row>
    <row r="1240" spans="16:19">
      <c r="P1240" s="113" t="s">
        <v>3874</v>
      </c>
      <c r="Q1240" s="130" t="s">
        <v>7948</v>
      </c>
      <c r="R1240" s="113" t="s">
        <v>3918</v>
      </c>
      <c r="S1240" s="130" t="s">
        <v>7964</v>
      </c>
    </row>
    <row r="1241" spans="16:19">
      <c r="P1241" s="113" t="s">
        <v>3874</v>
      </c>
      <c r="Q1241" s="130" t="s">
        <v>7951</v>
      </c>
      <c r="R1241" s="113" t="s">
        <v>3918</v>
      </c>
      <c r="S1241" s="130" t="s">
        <v>7967</v>
      </c>
    </row>
    <row r="1242" spans="16:19">
      <c r="P1242" s="113" t="s">
        <v>3874</v>
      </c>
      <c r="Q1242" s="130" t="s">
        <v>7954</v>
      </c>
      <c r="R1242" s="113" t="s">
        <v>3918</v>
      </c>
      <c r="S1242" s="130" t="s">
        <v>7969</v>
      </c>
    </row>
    <row r="1243" spans="16:19">
      <c r="P1243" s="113" t="s">
        <v>3874</v>
      </c>
      <c r="Q1243" s="130" t="s">
        <v>7957</v>
      </c>
      <c r="R1243" s="113" t="s">
        <v>3918</v>
      </c>
      <c r="S1243" s="130" t="s">
        <v>7972</v>
      </c>
    </row>
    <row r="1244" spans="16:19">
      <c r="P1244" s="113" t="s">
        <v>3874</v>
      </c>
      <c r="Q1244" s="130" t="s">
        <v>7960</v>
      </c>
      <c r="R1244" s="113" t="s">
        <v>3918</v>
      </c>
      <c r="S1244" s="130" t="s">
        <v>7975</v>
      </c>
    </row>
    <row r="1245" spans="16:19">
      <c r="P1245" s="113" t="s">
        <v>3874</v>
      </c>
      <c r="Q1245" s="130" t="s">
        <v>7963</v>
      </c>
      <c r="R1245" s="113" t="s">
        <v>3918</v>
      </c>
      <c r="S1245" s="130" t="s">
        <v>7978</v>
      </c>
    </row>
    <row r="1246" spans="16:19">
      <c r="P1246" s="113" t="s">
        <v>3874</v>
      </c>
      <c r="Q1246" s="130" t="s">
        <v>7966</v>
      </c>
      <c r="R1246" s="113" t="s">
        <v>3918</v>
      </c>
      <c r="S1246" s="130" t="s">
        <v>7981</v>
      </c>
    </row>
    <row r="1247" spans="16:19">
      <c r="P1247" s="113" t="s">
        <v>3874</v>
      </c>
      <c r="Q1247" s="130" t="s">
        <v>3660</v>
      </c>
      <c r="R1247" s="113" t="s">
        <v>3918</v>
      </c>
      <c r="S1247" s="130" t="s">
        <v>7984</v>
      </c>
    </row>
    <row r="1248" spans="16:19">
      <c r="P1248" s="113" t="s">
        <v>3874</v>
      </c>
      <c r="Q1248" s="130" t="s">
        <v>7971</v>
      </c>
      <c r="R1248" s="113" t="s">
        <v>3918</v>
      </c>
      <c r="S1248" s="130" t="s">
        <v>7987</v>
      </c>
    </row>
    <row r="1249" spans="16:19">
      <c r="P1249" s="113" t="s">
        <v>3874</v>
      </c>
      <c r="Q1249" s="130" t="s">
        <v>7974</v>
      </c>
      <c r="R1249" s="113" t="s">
        <v>3918</v>
      </c>
      <c r="S1249" s="130" t="s">
        <v>7990</v>
      </c>
    </row>
    <row r="1250" spans="16:19">
      <c r="P1250" s="113" t="s">
        <v>3874</v>
      </c>
      <c r="Q1250" s="130" t="s">
        <v>7977</v>
      </c>
      <c r="R1250" s="113" t="s">
        <v>3918</v>
      </c>
      <c r="S1250" s="130" t="s">
        <v>7993</v>
      </c>
    </row>
    <row r="1251" spans="16:19">
      <c r="P1251" s="113" t="s">
        <v>3874</v>
      </c>
      <c r="Q1251" s="130" t="s">
        <v>7980</v>
      </c>
      <c r="R1251" s="113" t="s">
        <v>3918</v>
      </c>
      <c r="S1251" s="130" t="s">
        <v>7996</v>
      </c>
    </row>
    <row r="1252" spans="16:19">
      <c r="P1252" s="113" t="s">
        <v>3874</v>
      </c>
      <c r="Q1252" s="130" t="s">
        <v>7983</v>
      </c>
      <c r="R1252" s="113" t="s">
        <v>3918</v>
      </c>
      <c r="S1252" s="130" t="s">
        <v>7999</v>
      </c>
    </row>
    <row r="1253" spans="16:19">
      <c r="P1253" s="113" t="s">
        <v>3874</v>
      </c>
      <c r="Q1253" s="130" t="s">
        <v>7986</v>
      </c>
      <c r="R1253" s="113" t="s">
        <v>3918</v>
      </c>
      <c r="S1253" s="130" t="s">
        <v>8002</v>
      </c>
    </row>
    <row r="1254" spans="16:19">
      <c r="P1254" s="113" t="s">
        <v>3874</v>
      </c>
      <c r="Q1254" s="130" t="s">
        <v>7989</v>
      </c>
      <c r="R1254" s="113" t="s">
        <v>3918</v>
      </c>
      <c r="S1254" s="130" t="s">
        <v>8005</v>
      </c>
    </row>
    <row r="1255" spans="16:19">
      <c r="P1255" s="113" t="s">
        <v>3874</v>
      </c>
      <c r="Q1255" s="130" t="s">
        <v>7992</v>
      </c>
      <c r="R1255" s="113" t="s">
        <v>3918</v>
      </c>
      <c r="S1255" s="130" t="s">
        <v>8008</v>
      </c>
    </row>
    <row r="1256" spans="16:19">
      <c r="P1256" s="113" t="s">
        <v>3874</v>
      </c>
      <c r="Q1256" s="130" t="s">
        <v>7995</v>
      </c>
      <c r="R1256" s="113" t="s">
        <v>3918</v>
      </c>
      <c r="S1256" s="130" t="s">
        <v>8011</v>
      </c>
    </row>
    <row r="1257" spans="16:19">
      <c r="P1257" s="113" t="s">
        <v>3874</v>
      </c>
      <c r="Q1257" s="130" t="s">
        <v>7998</v>
      </c>
      <c r="R1257" s="113" t="s">
        <v>3918</v>
      </c>
      <c r="S1257" s="130" t="s">
        <v>8014</v>
      </c>
    </row>
    <row r="1258" spans="16:19">
      <c r="P1258" s="113" t="s">
        <v>3874</v>
      </c>
      <c r="Q1258" s="130" t="s">
        <v>8001</v>
      </c>
      <c r="R1258" s="113" t="s">
        <v>3918</v>
      </c>
      <c r="S1258" s="130" t="s">
        <v>8017</v>
      </c>
    </row>
    <row r="1259" spans="16:19">
      <c r="P1259" s="113" t="s">
        <v>3874</v>
      </c>
      <c r="Q1259" s="130" t="s">
        <v>8004</v>
      </c>
      <c r="R1259" s="113" t="s">
        <v>3918</v>
      </c>
      <c r="S1259" s="130" t="s">
        <v>8020</v>
      </c>
    </row>
    <row r="1260" spans="16:19">
      <c r="P1260" s="113" t="s">
        <v>3874</v>
      </c>
      <c r="Q1260" s="130" t="s">
        <v>8007</v>
      </c>
      <c r="R1260" s="113" t="s">
        <v>3918</v>
      </c>
      <c r="S1260" s="130" t="s">
        <v>8023</v>
      </c>
    </row>
    <row r="1261" spans="16:19">
      <c r="P1261" s="113" t="s">
        <v>3874</v>
      </c>
      <c r="Q1261" s="130" t="s">
        <v>8010</v>
      </c>
      <c r="R1261" s="113" t="s">
        <v>3918</v>
      </c>
      <c r="S1261" s="130" t="s">
        <v>8026</v>
      </c>
    </row>
    <row r="1262" spans="16:19">
      <c r="P1262" s="113" t="s">
        <v>3874</v>
      </c>
      <c r="Q1262" s="130" t="s">
        <v>8013</v>
      </c>
      <c r="R1262" s="113" t="s">
        <v>3918</v>
      </c>
      <c r="S1262" s="130" t="s">
        <v>8028</v>
      </c>
    </row>
    <row r="1263" spans="16:19">
      <c r="P1263" s="113" t="s">
        <v>3874</v>
      </c>
      <c r="Q1263" s="130" t="s">
        <v>8016</v>
      </c>
      <c r="R1263" s="113" t="s">
        <v>3918</v>
      </c>
      <c r="S1263" s="130" t="s">
        <v>8031</v>
      </c>
    </row>
    <row r="1264" spans="16:19">
      <c r="P1264" s="113" t="s">
        <v>3874</v>
      </c>
      <c r="Q1264" s="130" t="s">
        <v>8019</v>
      </c>
      <c r="R1264" s="113" t="s">
        <v>3918</v>
      </c>
      <c r="S1264" s="130" t="s">
        <v>8034</v>
      </c>
    </row>
    <row r="1265" spans="16:19">
      <c r="P1265" s="113" t="s">
        <v>3874</v>
      </c>
      <c r="Q1265" s="130" t="s">
        <v>8022</v>
      </c>
      <c r="R1265" s="113" t="s">
        <v>3918</v>
      </c>
      <c r="S1265" s="130" t="s">
        <v>8037</v>
      </c>
    </row>
    <row r="1266" spans="16:19">
      <c r="P1266" s="113" t="s">
        <v>3874</v>
      </c>
      <c r="Q1266" s="130" t="s">
        <v>8025</v>
      </c>
      <c r="R1266" s="113" t="s">
        <v>3918</v>
      </c>
      <c r="S1266" s="130" t="s">
        <v>8040</v>
      </c>
    </row>
    <row r="1267" spans="16:19">
      <c r="P1267" s="113" t="s">
        <v>3874</v>
      </c>
      <c r="Q1267" s="130" t="s">
        <v>3662</v>
      </c>
      <c r="R1267" s="113" t="s">
        <v>3918</v>
      </c>
      <c r="S1267" s="130" t="s">
        <v>8043</v>
      </c>
    </row>
    <row r="1268" spans="16:19">
      <c r="P1268" s="113" t="s">
        <v>3874</v>
      </c>
      <c r="Q1268" s="130" t="s">
        <v>8030</v>
      </c>
      <c r="R1268" s="113" t="s">
        <v>3918</v>
      </c>
      <c r="S1268" s="130" t="s">
        <v>8046</v>
      </c>
    </row>
    <row r="1269" spans="16:19">
      <c r="P1269" s="113" t="s">
        <v>3874</v>
      </c>
      <c r="Q1269" s="130" t="s">
        <v>8033</v>
      </c>
      <c r="R1269" s="113" t="s">
        <v>3918</v>
      </c>
      <c r="S1269" s="130" t="s">
        <v>8049</v>
      </c>
    </row>
    <row r="1270" spans="16:19">
      <c r="P1270" s="113" t="s">
        <v>3874</v>
      </c>
      <c r="Q1270" s="130" t="s">
        <v>8036</v>
      </c>
      <c r="R1270" s="113" t="s">
        <v>3918</v>
      </c>
      <c r="S1270" s="130" t="s">
        <v>8052</v>
      </c>
    </row>
    <row r="1271" spans="16:19">
      <c r="P1271" s="113" t="s">
        <v>3874</v>
      </c>
      <c r="Q1271" s="130" t="s">
        <v>8039</v>
      </c>
      <c r="R1271" s="113" t="s">
        <v>3918</v>
      </c>
      <c r="S1271" s="130" t="s">
        <v>8055</v>
      </c>
    </row>
    <row r="1272" spans="16:19">
      <c r="P1272" s="113" t="s">
        <v>3874</v>
      </c>
      <c r="Q1272" s="130" t="s">
        <v>8042</v>
      </c>
      <c r="R1272" s="113" t="s">
        <v>3918</v>
      </c>
      <c r="S1272" s="130" t="s">
        <v>8058</v>
      </c>
    </row>
    <row r="1273" spans="16:19">
      <c r="P1273" s="113" t="s">
        <v>3874</v>
      </c>
      <c r="Q1273" s="130" t="s">
        <v>8045</v>
      </c>
      <c r="R1273" s="113" t="s">
        <v>3918</v>
      </c>
      <c r="S1273" s="130" t="s">
        <v>8061</v>
      </c>
    </row>
    <row r="1274" spans="16:19">
      <c r="P1274" s="113" t="s">
        <v>3874</v>
      </c>
      <c r="Q1274" s="130" t="s">
        <v>8048</v>
      </c>
      <c r="R1274" s="113" t="s">
        <v>3918</v>
      </c>
      <c r="S1274" s="130" t="s">
        <v>8064</v>
      </c>
    </row>
    <row r="1275" spans="16:19">
      <c r="P1275" s="113" t="s">
        <v>3874</v>
      </c>
      <c r="Q1275" s="130" t="s">
        <v>8051</v>
      </c>
      <c r="R1275" s="113" t="s">
        <v>3918</v>
      </c>
      <c r="S1275" s="130" t="s">
        <v>8067</v>
      </c>
    </row>
    <row r="1276" spans="16:19">
      <c r="P1276" s="113" t="s">
        <v>3874</v>
      </c>
      <c r="Q1276" s="130" t="s">
        <v>8054</v>
      </c>
      <c r="R1276" s="113" t="s">
        <v>3918</v>
      </c>
      <c r="S1276" s="130" t="s">
        <v>8070</v>
      </c>
    </row>
    <row r="1277" spans="16:19">
      <c r="P1277" s="113" t="s">
        <v>3874</v>
      </c>
      <c r="Q1277" s="130" t="s">
        <v>8057</v>
      </c>
      <c r="R1277" s="113" t="s">
        <v>3918</v>
      </c>
      <c r="S1277" s="130" t="s">
        <v>8073</v>
      </c>
    </row>
    <row r="1278" spans="16:19">
      <c r="P1278" s="113" t="s">
        <v>3874</v>
      </c>
      <c r="Q1278" s="130" t="s">
        <v>8060</v>
      </c>
      <c r="R1278" s="113" t="s">
        <v>3918</v>
      </c>
      <c r="S1278" s="130" t="s">
        <v>8076</v>
      </c>
    </row>
    <row r="1279" spans="16:19">
      <c r="P1279" s="113" t="s">
        <v>3874</v>
      </c>
      <c r="Q1279" s="130" t="s">
        <v>8063</v>
      </c>
      <c r="R1279" s="113" t="s">
        <v>3918</v>
      </c>
      <c r="S1279" s="130" t="s">
        <v>8079</v>
      </c>
    </row>
    <row r="1280" spans="16:19">
      <c r="P1280" s="113" t="s">
        <v>3874</v>
      </c>
      <c r="Q1280" s="130" t="s">
        <v>8066</v>
      </c>
      <c r="R1280" s="113" t="s">
        <v>3918</v>
      </c>
      <c r="S1280" s="130" t="s">
        <v>8082</v>
      </c>
    </row>
    <row r="1281" spans="16:19">
      <c r="P1281" s="113" t="s">
        <v>3874</v>
      </c>
      <c r="Q1281" s="130" t="s">
        <v>8069</v>
      </c>
      <c r="R1281" s="113" t="s">
        <v>3918</v>
      </c>
      <c r="S1281" s="130" t="s">
        <v>8085</v>
      </c>
    </row>
    <row r="1282" spans="16:19">
      <c r="P1282" s="113" t="s">
        <v>3874</v>
      </c>
      <c r="Q1282" s="130" t="s">
        <v>8072</v>
      </c>
      <c r="R1282" s="113" t="s">
        <v>3918</v>
      </c>
      <c r="S1282" s="130" t="s">
        <v>8087</v>
      </c>
    </row>
    <row r="1283" spans="16:19">
      <c r="P1283" s="113" t="s">
        <v>3874</v>
      </c>
      <c r="Q1283" s="130" t="s">
        <v>8075</v>
      </c>
      <c r="R1283" s="113" t="s">
        <v>3918</v>
      </c>
      <c r="S1283" s="130" t="s">
        <v>8090</v>
      </c>
    </row>
    <row r="1284" spans="16:19">
      <c r="P1284" s="113" t="s">
        <v>3874</v>
      </c>
      <c r="Q1284" s="130" t="s">
        <v>8078</v>
      </c>
      <c r="R1284" s="113" t="s">
        <v>3918</v>
      </c>
      <c r="S1284" s="130" t="s">
        <v>8093</v>
      </c>
    </row>
    <row r="1285" spans="16:19">
      <c r="P1285" s="113" t="s">
        <v>3874</v>
      </c>
      <c r="Q1285" s="130" t="s">
        <v>8081</v>
      </c>
      <c r="R1285" s="113" t="s">
        <v>3918</v>
      </c>
      <c r="S1285" s="130" t="s">
        <v>8096</v>
      </c>
    </row>
    <row r="1286" spans="16:19">
      <c r="P1286" s="113" t="s">
        <v>3874</v>
      </c>
      <c r="Q1286" s="130" t="s">
        <v>8084</v>
      </c>
      <c r="R1286" s="113" t="s">
        <v>3918</v>
      </c>
      <c r="S1286" s="130" t="s">
        <v>8099</v>
      </c>
    </row>
    <row r="1287" spans="16:19">
      <c r="P1287" s="113" t="s">
        <v>3874</v>
      </c>
      <c r="Q1287" s="130" t="s">
        <v>3664</v>
      </c>
      <c r="R1287" s="113" t="s">
        <v>3918</v>
      </c>
      <c r="S1287" s="130" t="s">
        <v>8102</v>
      </c>
    </row>
    <row r="1288" spans="16:19">
      <c r="P1288" s="113" t="s">
        <v>3874</v>
      </c>
      <c r="Q1288" s="130" t="s">
        <v>8089</v>
      </c>
      <c r="R1288" s="113" t="s">
        <v>3918</v>
      </c>
      <c r="S1288" s="130" t="s">
        <v>8105</v>
      </c>
    </row>
    <row r="1289" spans="16:19">
      <c r="P1289" s="113" t="s">
        <v>3874</v>
      </c>
      <c r="Q1289" s="130" t="s">
        <v>8092</v>
      </c>
      <c r="R1289" s="113" t="s">
        <v>3918</v>
      </c>
      <c r="S1289" s="130" t="s">
        <v>8108</v>
      </c>
    </row>
    <row r="1290" spans="16:19">
      <c r="P1290" s="113" t="s">
        <v>3874</v>
      </c>
      <c r="Q1290" s="130" t="s">
        <v>8095</v>
      </c>
      <c r="R1290" s="113" t="s">
        <v>3918</v>
      </c>
      <c r="S1290" s="130" t="s">
        <v>8111</v>
      </c>
    </row>
    <row r="1291" spans="16:19">
      <c r="P1291" s="113" t="s">
        <v>3874</v>
      </c>
      <c r="Q1291" s="130" t="s">
        <v>8098</v>
      </c>
      <c r="R1291" s="113" t="s">
        <v>3918</v>
      </c>
      <c r="S1291" s="130" t="s">
        <v>8114</v>
      </c>
    </row>
    <row r="1292" spans="16:19">
      <c r="P1292" s="113" t="s">
        <v>3874</v>
      </c>
      <c r="Q1292" s="130" t="s">
        <v>8101</v>
      </c>
      <c r="R1292" s="113" t="s">
        <v>3918</v>
      </c>
      <c r="S1292" s="130" t="s">
        <v>8117</v>
      </c>
    </row>
    <row r="1293" spans="16:19">
      <c r="P1293" s="113" t="s">
        <v>3874</v>
      </c>
      <c r="Q1293" s="130" t="s">
        <v>8104</v>
      </c>
      <c r="R1293" s="113" t="s">
        <v>3918</v>
      </c>
      <c r="S1293" s="130" t="s">
        <v>8120</v>
      </c>
    </row>
    <row r="1294" spans="16:19">
      <c r="P1294" s="113" t="s">
        <v>3874</v>
      </c>
      <c r="Q1294" s="130" t="s">
        <v>8107</v>
      </c>
      <c r="R1294" s="113" t="s">
        <v>3918</v>
      </c>
      <c r="S1294" s="130" t="s">
        <v>8123</v>
      </c>
    </row>
    <row r="1295" spans="16:19">
      <c r="P1295" s="113" t="s">
        <v>3874</v>
      </c>
      <c r="Q1295" s="130" t="s">
        <v>8110</v>
      </c>
      <c r="R1295" s="113" t="s">
        <v>3918</v>
      </c>
      <c r="S1295" s="130" t="s">
        <v>8126</v>
      </c>
    </row>
    <row r="1296" spans="16:19">
      <c r="P1296" s="113" t="s">
        <v>3874</v>
      </c>
      <c r="Q1296" s="130" t="s">
        <v>8113</v>
      </c>
      <c r="R1296" s="113" t="s">
        <v>3918</v>
      </c>
      <c r="S1296" s="130" t="s">
        <v>8129</v>
      </c>
    </row>
    <row r="1297" spans="16:19">
      <c r="P1297" s="113" t="s">
        <v>3874</v>
      </c>
      <c r="Q1297" s="130" t="s">
        <v>8116</v>
      </c>
      <c r="R1297" s="113" t="s">
        <v>3918</v>
      </c>
      <c r="S1297" s="130" t="s">
        <v>5855</v>
      </c>
    </row>
    <row r="1298" spans="16:19">
      <c r="P1298" s="113" t="s">
        <v>3874</v>
      </c>
      <c r="Q1298" s="130" t="s">
        <v>8119</v>
      </c>
      <c r="R1298" s="113" t="s">
        <v>3918</v>
      </c>
      <c r="S1298" s="130" t="s">
        <v>8134</v>
      </c>
    </row>
    <row r="1299" spans="16:19">
      <c r="P1299" s="113" t="s">
        <v>3874</v>
      </c>
      <c r="Q1299" s="130" t="s">
        <v>8122</v>
      </c>
      <c r="R1299" s="113" t="s">
        <v>3918</v>
      </c>
      <c r="S1299" s="130" t="s">
        <v>8137</v>
      </c>
    </row>
    <row r="1300" spans="16:19">
      <c r="P1300" s="113" t="s">
        <v>3874</v>
      </c>
      <c r="Q1300" s="130" t="s">
        <v>8125</v>
      </c>
      <c r="R1300" s="113" t="s">
        <v>3918</v>
      </c>
      <c r="S1300" s="130" t="s">
        <v>8140</v>
      </c>
    </row>
    <row r="1301" spans="16:19">
      <c r="P1301" s="113" t="s">
        <v>3874</v>
      </c>
      <c r="Q1301" s="130" t="s">
        <v>8128</v>
      </c>
      <c r="R1301" s="113" t="s">
        <v>3918</v>
      </c>
      <c r="S1301" s="130" t="s">
        <v>8143</v>
      </c>
    </row>
    <row r="1302" spans="16:19">
      <c r="P1302" s="113" t="s">
        <v>3874</v>
      </c>
      <c r="Q1302" s="130" t="s">
        <v>8131</v>
      </c>
      <c r="R1302" s="113" t="s">
        <v>3918</v>
      </c>
      <c r="S1302" s="130" t="s">
        <v>8145</v>
      </c>
    </row>
    <row r="1303" spans="16:19">
      <c r="P1303" s="113" t="s">
        <v>3874</v>
      </c>
      <c r="Q1303" s="130" t="s">
        <v>8133</v>
      </c>
      <c r="R1303" s="113" t="s">
        <v>3918</v>
      </c>
      <c r="S1303" s="130" t="s">
        <v>8148</v>
      </c>
    </row>
    <row r="1304" spans="16:19">
      <c r="P1304" s="113" t="s">
        <v>3874</v>
      </c>
      <c r="Q1304" s="130" t="s">
        <v>8136</v>
      </c>
      <c r="R1304" s="113" t="s">
        <v>3918</v>
      </c>
      <c r="S1304" s="130" t="s">
        <v>8151</v>
      </c>
    </row>
    <row r="1305" spans="16:19">
      <c r="P1305" s="113" t="s">
        <v>3874</v>
      </c>
      <c r="Q1305" s="130" t="s">
        <v>8139</v>
      </c>
      <c r="R1305" s="113" t="s">
        <v>3918</v>
      </c>
      <c r="S1305" s="130" t="s">
        <v>8154</v>
      </c>
    </row>
    <row r="1306" spans="16:19">
      <c r="P1306" s="113" t="s">
        <v>3874</v>
      </c>
      <c r="Q1306" s="130" t="s">
        <v>8142</v>
      </c>
      <c r="R1306" s="113" t="s">
        <v>3918</v>
      </c>
      <c r="S1306" s="130" t="s">
        <v>8157</v>
      </c>
    </row>
    <row r="1307" spans="16:19">
      <c r="P1307" s="113" t="s">
        <v>3874</v>
      </c>
      <c r="Q1307" s="130" t="s">
        <v>3666</v>
      </c>
      <c r="R1307" s="113" t="s">
        <v>3918</v>
      </c>
      <c r="S1307" s="130" t="s">
        <v>8160</v>
      </c>
    </row>
    <row r="1308" spans="16:19">
      <c r="P1308" s="113" t="s">
        <v>3874</v>
      </c>
      <c r="Q1308" s="130" t="s">
        <v>8147</v>
      </c>
      <c r="R1308" s="113" t="s">
        <v>3918</v>
      </c>
      <c r="S1308" s="130" t="s">
        <v>8163</v>
      </c>
    </row>
    <row r="1309" spans="16:19">
      <c r="P1309" s="113" t="s">
        <v>3874</v>
      </c>
      <c r="Q1309" s="130" t="s">
        <v>8150</v>
      </c>
      <c r="R1309" s="113" t="s">
        <v>3918</v>
      </c>
      <c r="S1309" s="130" t="s">
        <v>8166</v>
      </c>
    </row>
    <row r="1310" spans="16:19">
      <c r="P1310" s="113" t="s">
        <v>3874</v>
      </c>
      <c r="Q1310" s="130" t="s">
        <v>8153</v>
      </c>
      <c r="R1310" s="113" t="s">
        <v>3918</v>
      </c>
      <c r="S1310" s="130" t="s">
        <v>8169</v>
      </c>
    </row>
    <row r="1311" spans="16:19">
      <c r="P1311" s="113" t="s">
        <v>3874</v>
      </c>
      <c r="Q1311" s="130" t="s">
        <v>8156</v>
      </c>
      <c r="R1311" s="113" t="s">
        <v>3918</v>
      </c>
      <c r="S1311" s="130" t="s">
        <v>8172</v>
      </c>
    </row>
    <row r="1312" spans="16:19">
      <c r="P1312" s="113" t="s">
        <v>3874</v>
      </c>
      <c r="Q1312" s="130" t="s">
        <v>8159</v>
      </c>
      <c r="R1312" s="113" t="s">
        <v>3918</v>
      </c>
      <c r="S1312" s="130" t="s">
        <v>8175</v>
      </c>
    </row>
    <row r="1313" spans="16:19">
      <c r="P1313" s="113" t="s">
        <v>3874</v>
      </c>
      <c r="Q1313" s="130" t="s">
        <v>8162</v>
      </c>
      <c r="R1313" s="113" t="s">
        <v>3918</v>
      </c>
      <c r="S1313" s="130" t="s">
        <v>8178</v>
      </c>
    </row>
    <row r="1314" spans="16:19">
      <c r="P1314" s="113" t="s">
        <v>3874</v>
      </c>
      <c r="Q1314" s="130" t="s">
        <v>8165</v>
      </c>
      <c r="R1314" s="113" t="s">
        <v>3918</v>
      </c>
      <c r="S1314" s="130" t="s">
        <v>8181</v>
      </c>
    </row>
    <row r="1315" spans="16:19">
      <c r="P1315" s="113" t="s">
        <v>3874</v>
      </c>
      <c r="Q1315" s="130" t="s">
        <v>8168</v>
      </c>
      <c r="R1315" s="113" t="s">
        <v>3918</v>
      </c>
      <c r="S1315" s="130" t="s">
        <v>8184</v>
      </c>
    </row>
    <row r="1316" spans="16:19">
      <c r="P1316" s="113" t="s">
        <v>3874</v>
      </c>
      <c r="Q1316" s="130" t="s">
        <v>8171</v>
      </c>
      <c r="R1316" s="113" t="s">
        <v>3918</v>
      </c>
      <c r="S1316" s="130" t="s">
        <v>8187</v>
      </c>
    </row>
    <row r="1317" spans="16:19">
      <c r="P1317" s="113" t="s">
        <v>3874</v>
      </c>
      <c r="Q1317" s="130" t="s">
        <v>8174</v>
      </c>
      <c r="R1317" s="113" t="s">
        <v>3918</v>
      </c>
      <c r="S1317" s="130" t="s">
        <v>8190</v>
      </c>
    </row>
    <row r="1318" spans="16:19">
      <c r="P1318" s="113" t="s">
        <v>3874</v>
      </c>
      <c r="Q1318" s="130" t="s">
        <v>8177</v>
      </c>
      <c r="R1318" s="113" t="s">
        <v>3918</v>
      </c>
      <c r="S1318" s="130" t="s">
        <v>8193</v>
      </c>
    </row>
    <row r="1319" spans="16:19">
      <c r="P1319" s="113" t="s">
        <v>3874</v>
      </c>
      <c r="Q1319" s="130" t="s">
        <v>8180</v>
      </c>
      <c r="R1319" s="113" t="s">
        <v>3918</v>
      </c>
      <c r="S1319" s="130" t="s">
        <v>8196</v>
      </c>
    </row>
    <row r="1320" spans="16:19">
      <c r="P1320" s="113" t="s">
        <v>3874</v>
      </c>
      <c r="Q1320" s="130" t="s">
        <v>8183</v>
      </c>
      <c r="R1320" s="113" t="s">
        <v>3918</v>
      </c>
      <c r="S1320" s="130" t="s">
        <v>8199</v>
      </c>
    </row>
    <row r="1321" spans="16:19">
      <c r="P1321" s="113" t="s">
        <v>3874</v>
      </c>
      <c r="Q1321" s="130" t="s">
        <v>8186</v>
      </c>
      <c r="R1321" s="113" t="s">
        <v>3918</v>
      </c>
      <c r="S1321" s="130" t="s">
        <v>8202</v>
      </c>
    </row>
    <row r="1322" spans="16:19">
      <c r="P1322" s="113" t="s">
        <v>3874</v>
      </c>
      <c r="Q1322" s="130" t="s">
        <v>8189</v>
      </c>
      <c r="R1322" s="113" t="s">
        <v>3918</v>
      </c>
      <c r="S1322" s="130" t="s">
        <v>8204</v>
      </c>
    </row>
    <row r="1323" spans="16:19">
      <c r="P1323" s="113" t="s">
        <v>3874</v>
      </c>
      <c r="Q1323" s="130" t="s">
        <v>8192</v>
      </c>
      <c r="R1323" s="113" t="s">
        <v>3918</v>
      </c>
      <c r="S1323" s="130" t="s">
        <v>8207</v>
      </c>
    </row>
    <row r="1324" spans="16:19">
      <c r="P1324" s="113" t="s">
        <v>3874</v>
      </c>
      <c r="Q1324" s="130" t="s">
        <v>8195</v>
      </c>
      <c r="R1324" s="113" t="s">
        <v>3918</v>
      </c>
      <c r="S1324" s="130" t="s">
        <v>8210</v>
      </c>
    </row>
    <row r="1325" spans="16:19">
      <c r="P1325" s="113" t="s">
        <v>3874</v>
      </c>
      <c r="Q1325" s="130" t="s">
        <v>8198</v>
      </c>
      <c r="R1325" s="113" t="s">
        <v>3918</v>
      </c>
      <c r="S1325" s="130" t="s">
        <v>8213</v>
      </c>
    </row>
    <row r="1326" spans="16:19">
      <c r="P1326" s="113" t="s">
        <v>3874</v>
      </c>
      <c r="Q1326" s="130" t="s">
        <v>8201</v>
      </c>
      <c r="R1326" s="113" t="s">
        <v>3918</v>
      </c>
      <c r="S1326" s="130" t="s">
        <v>8216</v>
      </c>
    </row>
    <row r="1327" spans="16:19">
      <c r="P1327" s="113" t="s">
        <v>3874</v>
      </c>
      <c r="Q1327" s="130" t="s">
        <v>3668</v>
      </c>
      <c r="R1327" s="113" t="s">
        <v>3918</v>
      </c>
      <c r="S1327" s="130" t="s">
        <v>8219</v>
      </c>
    </row>
    <row r="1328" spans="16:19">
      <c r="P1328" s="113" t="s">
        <v>3874</v>
      </c>
      <c r="Q1328" s="130" t="s">
        <v>8206</v>
      </c>
      <c r="R1328" s="113" t="s">
        <v>3918</v>
      </c>
      <c r="S1328" s="130" t="s">
        <v>8222</v>
      </c>
    </row>
    <row r="1329" spans="16:19">
      <c r="P1329" s="113" t="s">
        <v>3874</v>
      </c>
      <c r="Q1329" s="130" t="s">
        <v>8209</v>
      </c>
      <c r="R1329" s="113" t="s">
        <v>3918</v>
      </c>
      <c r="S1329" s="130" t="s">
        <v>8225</v>
      </c>
    </row>
    <row r="1330" spans="16:19">
      <c r="P1330" s="113" t="s">
        <v>3874</v>
      </c>
      <c r="Q1330" s="130" t="s">
        <v>8212</v>
      </c>
      <c r="R1330" s="113" t="s">
        <v>3918</v>
      </c>
      <c r="S1330" s="130" t="s">
        <v>8228</v>
      </c>
    </row>
    <row r="1331" spans="16:19">
      <c r="P1331" s="113" t="s">
        <v>3874</v>
      </c>
      <c r="Q1331" s="130" t="s">
        <v>8215</v>
      </c>
      <c r="R1331" s="113" t="s">
        <v>3918</v>
      </c>
      <c r="S1331" s="130" t="s">
        <v>8231</v>
      </c>
    </row>
    <row r="1332" spans="16:19">
      <c r="P1332" s="113" t="s">
        <v>3874</v>
      </c>
      <c r="Q1332" s="130" t="s">
        <v>8218</v>
      </c>
      <c r="R1332" s="113" t="s">
        <v>3918</v>
      </c>
      <c r="S1332" s="130" t="s">
        <v>8234</v>
      </c>
    </row>
    <row r="1333" spans="16:19">
      <c r="P1333" s="113" t="s">
        <v>3874</v>
      </c>
      <c r="Q1333" s="130" t="s">
        <v>8221</v>
      </c>
      <c r="R1333" s="113" t="s">
        <v>3918</v>
      </c>
      <c r="S1333" s="130" t="s">
        <v>8237</v>
      </c>
    </row>
    <row r="1334" spans="16:19">
      <c r="P1334" s="113" t="s">
        <v>3874</v>
      </c>
      <c r="Q1334" s="130" t="s">
        <v>8224</v>
      </c>
      <c r="R1334" s="113" t="s">
        <v>3918</v>
      </c>
      <c r="S1334" s="130" t="s">
        <v>8240</v>
      </c>
    </row>
    <row r="1335" spans="16:19">
      <c r="P1335" s="113" t="s">
        <v>3874</v>
      </c>
      <c r="Q1335" s="130" t="s">
        <v>8227</v>
      </c>
      <c r="R1335" s="113" t="s">
        <v>3918</v>
      </c>
      <c r="S1335" s="130" t="s">
        <v>8243</v>
      </c>
    </row>
    <row r="1336" spans="16:19">
      <c r="P1336" s="113" t="s">
        <v>3874</v>
      </c>
      <c r="Q1336" s="130" t="s">
        <v>8230</v>
      </c>
      <c r="R1336" s="113" t="s">
        <v>3918</v>
      </c>
      <c r="S1336" s="130" t="s">
        <v>8246</v>
      </c>
    </row>
    <row r="1337" spans="16:19">
      <c r="P1337" s="113" t="s">
        <v>3874</v>
      </c>
      <c r="Q1337" s="130" t="s">
        <v>8233</v>
      </c>
      <c r="R1337" s="113" t="s">
        <v>3918</v>
      </c>
      <c r="S1337" s="130" t="s">
        <v>8249</v>
      </c>
    </row>
    <row r="1338" spans="16:19">
      <c r="P1338" s="113" t="s">
        <v>3874</v>
      </c>
      <c r="Q1338" s="130" t="s">
        <v>8236</v>
      </c>
      <c r="R1338" s="113" t="s">
        <v>3918</v>
      </c>
      <c r="S1338" s="130" t="s">
        <v>8252</v>
      </c>
    </row>
    <row r="1339" spans="16:19">
      <c r="P1339" s="113" t="s">
        <v>3874</v>
      </c>
      <c r="Q1339" s="130" t="s">
        <v>8239</v>
      </c>
      <c r="R1339" s="113" t="s">
        <v>3918</v>
      </c>
      <c r="S1339" s="130" t="s">
        <v>8255</v>
      </c>
    </row>
    <row r="1340" spans="16:19">
      <c r="P1340" s="113" t="s">
        <v>3874</v>
      </c>
      <c r="Q1340" s="130" t="s">
        <v>8242</v>
      </c>
      <c r="R1340" s="113" t="s">
        <v>3918</v>
      </c>
      <c r="S1340" s="130" t="s">
        <v>8258</v>
      </c>
    </row>
    <row r="1341" spans="16:19">
      <c r="P1341" s="113" t="s">
        <v>3874</v>
      </c>
      <c r="Q1341" s="130" t="s">
        <v>8245</v>
      </c>
      <c r="R1341" s="113" t="s">
        <v>3918</v>
      </c>
      <c r="S1341" s="130" t="s">
        <v>8261</v>
      </c>
    </row>
    <row r="1342" spans="16:19">
      <c r="P1342" s="113" t="s">
        <v>3874</v>
      </c>
      <c r="Q1342" s="130" t="s">
        <v>8248</v>
      </c>
      <c r="R1342" s="113" t="s">
        <v>3918</v>
      </c>
      <c r="S1342" s="130" t="s">
        <v>8263</v>
      </c>
    </row>
    <row r="1343" spans="16:19">
      <c r="P1343" s="113" t="s">
        <v>3874</v>
      </c>
      <c r="Q1343" s="130" t="s">
        <v>8251</v>
      </c>
      <c r="R1343" s="113" t="s">
        <v>3918</v>
      </c>
      <c r="S1343" s="130" t="s">
        <v>8266</v>
      </c>
    </row>
    <row r="1344" spans="16:19">
      <c r="P1344" s="113" t="s">
        <v>3874</v>
      </c>
      <c r="Q1344" s="130" t="s">
        <v>8254</v>
      </c>
      <c r="R1344" s="113" t="s">
        <v>3918</v>
      </c>
      <c r="S1344" s="130" t="s">
        <v>8269</v>
      </c>
    </row>
    <row r="1345" spans="16:19">
      <c r="P1345" s="113" t="s">
        <v>3874</v>
      </c>
      <c r="Q1345" s="130" t="s">
        <v>8257</v>
      </c>
      <c r="R1345" s="113" t="s">
        <v>3918</v>
      </c>
      <c r="S1345" s="130" t="s">
        <v>8272</v>
      </c>
    </row>
    <row r="1346" spans="16:19">
      <c r="P1346" s="113" t="s">
        <v>3874</v>
      </c>
      <c r="Q1346" s="130" t="s">
        <v>8260</v>
      </c>
      <c r="R1346" s="113" t="s">
        <v>3918</v>
      </c>
      <c r="S1346" s="130" t="s">
        <v>8275</v>
      </c>
    </row>
    <row r="1347" spans="16:19">
      <c r="P1347" s="113" t="s">
        <v>3874</v>
      </c>
      <c r="Q1347" s="130" t="s">
        <v>3670</v>
      </c>
      <c r="R1347" s="113" t="s">
        <v>3918</v>
      </c>
      <c r="S1347" s="130" t="s">
        <v>8278</v>
      </c>
    </row>
    <row r="1348" spans="16:19">
      <c r="P1348" s="113" t="s">
        <v>3874</v>
      </c>
      <c r="Q1348" s="130" t="s">
        <v>8265</v>
      </c>
      <c r="R1348" s="113" t="s">
        <v>3918</v>
      </c>
      <c r="S1348" s="130" t="s">
        <v>8281</v>
      </c>
    </row>
    <row r="1349" spans="16:19">
      <c r="P1349" s="113" t="s">
        <v>3874</v>
      </c>
      <c r="Q1349" s="130" t="s">
        <v>8268</v>
      </c>
      <c r="R1349" s="113" t="s">
        <v>3918</v>
      </c>
      <c r="S1349" s="130" t="s">
        <v>8284</v>
      </c>
    </row>
    <row r="1350" spans="16:19">
      <c r="P1350" s="113" t="s">
        <v>3874</v>
      </c>
      <c r="Q1350" s="130" t="s">
        <v>8271</v>
      </c>
      <c r="R1350" s="113" t="s">
        <v>3918</v>
      </c>
      <c r="S1350" s="130" t="s">
        <v>8287</v>
      </c>
    </row>
    <row r="1351" spans="16:19">
      <c r="P1351" s="113" t="s">
        <v>3874</v>
      </c>
      <c r="Q1351" s="130" t="s">
        <v>8274</v>
      </c>
      <c r="R1351" s="113" t="s">
        <v>3918</v>
      </c>
      <c r="S1351" s="130" t="s">
        <v>8290</v>
      </c>
    </row>
    <row r="1352" spans="16:19">
      <c r="P1352" s="113" t="s">
        <v>3874</v>
      </c>
      <c r="Q1352" s="130" t="s">
        <v>8277</v>
      </c>
      <c r="R1352" s="113" t="s">
        <v>3918</v>
      </c>
      <c r="S1352" s="130" t="s">
        <v>8293</v>
      </c>
    </row>
    <row r="1353" spans="16:19">
      <c r="P1353" s="113" t="s">
        <v>3874</v>
      </c>
      <c r="Q1353" s="130" t="s">
        <v>8280</v>
      </c>
      <c r="R1353" s="113" t="s">
        <v>3918</v>
      </c>
      <c r="S1353" s="130" t="s">
        <v>8296</v>
      </c>
    </row>
    <row r="1354" spans="16:19">
      <c r="P1354" s="113" t="s">
        <v>3874</v>
      </c>
      <c r="Q1354" s="130" t="s">
        <v>8283</v>
      </c>
      <c r="R1354" s="113" t="s">
        <v>3918</v>
      </c>
      <c r="S1354" s="130" t="s">
        <v>8299</v>
      </c>
    </row>
    <row r="1355" spans="16:19">
      <c r="P1355" s="113" t="s">
        <v>3874</v>
      </c>
      <c r="Q1355" s="130" t="s">
        <v>8286</v>
      </c>
      <c r="R1355" s="113" t="s">
        <v>3918</v>
      </c>
      <c r="S1355" s="130" t="s">
        <v>8302</v>
      </c>
    </row>
    <row r="1356" spans="16:19">
      <c r="P1356" s="113" t="s">
        <v>3874</v>
      </c>
      <c r="Q1356" s="130" t="s">
        <v>8289</v>
      </c>
      <c r="R1356" s="113" t="s">
        <v>3918</v>
      </c>
      <c r="S1356" s="130" t="s">
        <v>8305</v>
      </c>
    </row>
    <row r="1357" spans="16:19">
      <c r="P1357" s="113" t="s">
        <v>3874</v>
      </c>
      <c r="Q1357" s="130" t="s">
        <v>8292</v>
      </c>
      <c r="R1357" s="113" t="s">
        <v>3918</v>
      </c>
      <c r="S1357" s="130" t="s">
        <v>8308</v>
      </c>
    </row>
    <row r="1358" spans="16:19">
      <c r="P1358" s="113" t="s">
        <v>3874</v>
      </c>
      <c r="Q1358" s="130" t="s">
        <v>8295</v>
      </c>
      <c r="R1358" s="113" t="s">
        <v>3918</v>
      </c>
      <c r="S1358" s="130" t="s">
        <v>8311</v>
      </c>
    </row>
    <row r="1359" spans="16:19">
      <c r="P1359" s="113" t="s">
        <v>3874</v>
      </c>
      <c r="Q1359" s="130" t="s">
        <v>8298</v>
      </c>
      <c r="R1359" s="113" t="s">
        <v>3918</v>
      </c>
      <c r="S1359" s="130" t="s">
        <v>8314</v>
      </c>
    </row>
    <row r="1360" spans="16:19">
      <c r="P1360" s="113" t="s">
        <v>3874</v>
      </c>
      <c r="Q1360" s="130" t="s">
        <v>8301</v>
      </c>
      <c r="R1360" s="113" t="s">
        <v>3918</v>
      </c>
      <c r="S1360" s="130" t="s">
        <v>8317</v>
      </c>
    </row>
    <row r="1361" spans="16:19">
      <c r="P1361" s="113" t="s">
        <v>3874</v>
      </c>
      <c r="Q1361" s="130" t="s">
        <v>8304</v>
      </c>
      <c r="R1361" s="113" t="s">
        <v>3918</v>
      </c>
      <c r="S1361" s="130" t="s">
        <v>8320</v>
      </c>
    </row>
    <row r="1362" spans="16:19">
      <c r="P1362" s="113" t="s">
        <v>3874</v>
      </c>
      <c r="Q1362" s="130" t="s">
        <v>8307</v>
      </c>
      <c r="R1362" s="113" t="s">
        <v>3918</v>
      </c>
      <c r="S1362" s="130" t="s">
        <v>5877</v>
      </c>
    </row>
    <row r="1363" spans="16:19">
      <c r="P1363" s="113" t="s">
        <v>3874</v>
      </c>
      <c r="Q1363" s="130" t="s">
        <v>8310</v>
      </c>
      <c r="R1363" s="113" t="s">
        <v>3918</v>
      </c>
      <c r="S1363" s="130" t="s">
        <v>8324</v>
      </c>
    </row>
    <row r="1364" spans="16:19">
      <c r="P1364" s="113" t="s">
        <v>3874</v>
      </c>
      <c r="Q1364" s="130" t="s">
        <v>8313</v>
      </c>
      <c r="R1364" s="113" t="s">
        <v>3918</v>
      </c>
      <c r="S1364" s="130" t="s">
        <v>8327</v>
      </c>
    </row>
    <row r="1365" spans="16:19">
      <c r="P1365" s="113" t="s">
        <v>3874</v>
      </c>
      <c r="Q1365" s="130" t="s">
        <v>8316</v>
      </c>
      <c r="R1365" s="113" t="s">
        <v>3918</v>
      </c>
      <c r="S1365" s="130" t="s">
        <v>8330</v>
      </c>
    </row>
    <row r="1366" spans="16:19">
      <c r="P1366" s="113" t="s">
        <v>3874</v>
      </c>
      <c r="Q1366" s="130" t="s">
        <v>8319</v>
      </c>
      <c r="R1366" s="113" t="s">
        <v>3918</v>
      </c>
      <c r="S1366" s="130" t="s">
        <v>8333</v>
      </c>
    </row>
    <row r="1367" spans="16:19">
      <c r="P1367" s="113" t="s">
        <v>3874</v>
      </c>
      <c r="Q1367" s="130" t="s">
        <v>3672</v>
      </c>
      <c r="R1367" s="113" t="s">
        <v>3918</v>
      </c>
      <c r="S1367" s="130" t="s">
        <v>8336</v>
      </c>
    </row>
    <row r="1368" spans="16:19">
      <c r="P1368" s="113" t="s">
        <v>3874</v>
      </c>
      <c r="Q1368" s="130" t="s">
        <v>8323</v>
      </c>
      <c r="R1368" s="113" t="s">
        <v>3918</v>
      </c>
      <c r="S1368" s="130" t="s">
        <v>8339</v>
      </c>
    </row>
    <row r="1369" spans="16:19">
      <c r="P1369" s="113" t="s">
        <v>3874</v>
      </c>
      <c r="Q1369" s="130" t="s">
        <v>8326</v>
      </c>
      <c r="R1369" s="113" t="s">
        <v>3918</v>
      </c>
      <c r="S1369" s="130" t="s">
        <v>8342</v>
      </c>
    </row>
    <row r="1370" spans="16:19">
      <c r="P1370" s="113" t="s">
        <v>3874</v>
      </c>
      <c r="Q1370" s="130" t="s">
        <v>8329</v>
      </c>
      <c r="R1370" s="113" t="s">
        <v>3918</v>
      </c>
      <c r="S1370" s="130" t="s">
        <v>8345</v>
      </c>
    </row>
    <row r="1371" spans="16:19">
      <c r="P1371" s="113" t="s">
        <v>3874</v>
      </c>
      <c r="Q1371" s="130" t="s">
        <v>8332</v>
      </c>
      <c r="R1371" s="113" t="s">
        <v>3918</v>
      </c>
      <c r="S1371" s="130" t="s">
        <v>8348</v>
      </c>
    </row>
    <row r="1372" spans="16:19">
      <c r="P1372" s="113" t="s">
        <v>3874</v>
      </c>
      <c r="Q1372" s="130" t="s">
        <v>8335</v>
      </c>
      <c r="R1372" s="113" t="s">
        <v>3918</v>
      </c>
      <c r="S1372" s="130" t="s">
        <v>8351</v>
      </c>
    </row>
    <row r="1373" spans="16:19">
      <c r="P1373" s="113" t="s">
        <v>3874</v>
      </c>
      <c r="Q1373" s="130" t="s">
        <v>8338</v>
      </c>
      <c r="R1373" s="113" t="s">
        <v>3918</v>
      </c>
      <c r="S1373" s="130" t="s">
        <v>8354</v>
      </c>
    </row>
    <row r="1374" spans="16:19">
      <c r="P1374" s="113" t="s">
        <v>3874</v>
      </c>
      <c r="Q1374" s="130" t="s">
        <v>8341</v>
      </c>
      <c r="R1374" s="113" t="s">
        <v>3918</v>
      </c>
      <c r="S1374" s="130" t="s">
        <v>8357</v>
      </c>
    </row>
    <row r="1375" spans="16:19">
      <c r="P1375" s="113" t="s">
        <v>3874</v>
      </c>
      <c r="Q1375" s="130" t="s">
        <v>8344</v>
      </c>
      <c r="R1375" s="113" t="s">
        <v>3918</v>
      </c>
      <c r="S1375" s="130" t="s">
        <v>8360</v>
      </c>
    </row>
    <row r="1376" spans="16:19">
      <c r="P1376" s="113" t="s">
        <v>3874</v>
      </c>
      <c r="Q1376" s="130" t="s">
        <v>8347</v>
      </c>
      <c r="R1376" s="113" t="s">
        <v>3918</v>
      </c>
      <c r="S1376" s="130" t="s">
        <v>8363</v>
      </c>
    </row>
    <row r="1377" spans="16:19">
      <c r="P1377" s="113" t="s">
        <v>3874</v>
      </c>
      <c r="Q1377" s="130" t="s">
        <v>8350</v>
      </c>
      <c r="R1377" s="113" t="s">
        <v>3918</v>
      </c>
      <c r="S1377" s="130" t="s">
        <v>8366</v>
      </c>
    </row>
    <row r="1378" spans="16:19">
      <c r="P1378" s="113" t="s">
        <v>3874</v>
      </c>
      <c r="Q1378" s="130" t="s">
        <v>8353</v>
      </c>
      <c r="R1378" s="113" t="s">
        <v>3918</v>
      </c>
      <c r="S1378" s="130" t="s">
        <v>8369</v>
      </c>
    </row>
    <row r="1379" spans="16:19">
      <c r="P1379" s="113" t="s">
        <v>3874</v>
      </c>
      <c r="Q1379" s="130" t="s">
        <v>8356</v>
      </c>
      <c r="R1379" s="113" t="s">
        <v>3918</v>
      </c>
      <c r="S1379" s="130" t="s">
        <v>8372</v>
      </c>
    </row>
    <row r="1380" spans="16:19">
      <c r="P1380" s="113" t="s">
        <v>3874</v>
      </c>
      <c r="Q1380" s="130" t="s">
        <v>8359</v>
      </c>
      <c r="R1380" s="113" t="s">
        <v>3918</v>
      </c>
      <c r="S1380" s="130" t="s">
        <v>8375</v>
      </c>
    </row>
    <row r="1381" spans="16:19">
      <c r="P1381" s="113" t="s">
        <v>3874</v>
      </c>
      <c r="Q1381" s="130" t="s">
        <v>8362</v>
      </c>
      <c r="R1381" s="113" t="s">
        <v>3918</v>
      </c>
      <c r="S1381" s="130" t="s">
        <v>8378</v>
      </c>
    </row>
    <row r="1382" spans="16:19">
      <c r="P1382" s="113" t="s">
        <v>3874</v>
      </c>
      <c r="Q1382" s="130" t="s">
        <v>8365</v>
      </c>
      <c r="R1382" s="113" t="s">
        <v>3918</v>
      </c>
      <c r="S1382" s="130" t="s">
        <v>8380</v>
      </c>
    </row>
    <row r="1383" spans="16:19">
      <c r="P1383" s="113" t="s">
        <v>3874</v>
      </c>
      <c r="Q1383" s="130" t="s">
        <v>8368</v>
      </c>
      <c r="R1383" s="113" t="s">
        <v>3918</v>
      </c>
      <c r="S1383" s="130" t="s">
        <v>8383</v>
      </c>
    </row>
    <row r="1384" spans="16:19">
      <c r="P1384" s="113" t="s">
        <v>3874</v>
      </c>
      <c r="Q1384" s="130" t="s">
        <v>8371</v>
      </c>
      <c r="R1384" s="113" t="s">
        <v>3918</v>
      </c>
      <c r="S1384" s="130" t="s">
        <v>8386</v>
      </c>
    </row>
    <row r="1385" spans="16:19">
      <c r="P1385" s="113" t="s">
        <v>3874</v>
      </c>
      <c r="Q1385" s="130" t="s">
        <v>8374</v>
      </c>
      <c r="R1385" s="113" t="s">
        <v>3918</v>
      </c>
      <c r="S1385" s="130" t="s">
        <v>8389</v>
      </c>
    </row>
    <row r="1386" spans="16:19">
      <c r="P1386" s="113" t="s">
        <v>3874</v>
      </c>
      <c r="Q1386" s="130" t="s">
        <v>8377</v>
      </c>
      <c r="R1386" s="113" t="s">
        <v>3918</v>
      </c>
      <c r="S1386" s="130" t="s">
        <v>8392</v>
      </c>
    </row>
    <row r="1387" spans="16:19">
      <c r="P1387" s="113" t="s">
        <v>3874</v>
      </c>
      <c r="Q1387" s="130" t="s">
        <v>3674</v>
      </c>
      <c r="R1387" s="113" t="s">
        <v>3918</v>
      </c>
      <c r="S1387" s="130" t="s">
        <v>8395</v>
      </c>
    </row>
    <row r="1388" spans="16:19">
      <c r="P1388" s="113" t="s">
        <v>3874</v>
      </c>
      <c r="Q1388" s="130" t="s">
        <v>8382</v>
      </c>
      <c r="R1388" s="113" t="s">
        <v>3918</v>
      </c>
      <c r="S1388" s="130" t="s">
        <v>8398</v>
      </c>
    </row>
    <row r="1389" spans="16:19">
      <c r="P1389" s="113" t="s">
        <v>3874</v>
      </c>
      <c r="Q1389" s="130" t="s">
        <v>8385</v>
      </c>
      <c r="R1389" s="113" t="s">
        <v>3918</v>
      </c>
      <c r="S1389" s="130" t="s">
        <v>8401</v>
      </c>
    </row>
    <row r="1390" spans="16:19">
      <c r="P1390" s="113" t="s">
        <v>3874</v>
      </c>
      <c r="Q1390" s="130" t="s">
        <v>8388</v>
      </c>
      <c r="R1390" s="113" t="s">
        <v>3918</v>
      </c>
      <c r="S1390" s="130" t="s">
        <v>8404</v>
      </c>
    </row>
    <row r="1391" spans="16:19">
      <c r="P1391" s="113" t="s">
        <v>3874</v>
      </c>
      <c r="Q1391" s="130" t="s">
        <v>8391</v>
      </c>
      <c r="R1391" s="113" t="s">
        <v>3918</v>
      </c>
      <c r="S1391" s="130" t="s">
        <v>8407</v>
      </c>
    </row>
    <row r="1392" spans="16:19">
      <c r="P1392" s="113" t="s">
        <v>3874</v>
      </c>
      <c r="Q1392" s="130" t="s">
        <v>8394</v>
      </c>
      <c r="R1392" s="113" t="s">
        <v>3918</v>
      </c>
      <c r="S1392" s="130" t="s">
        <v>8410</v>
      </c>
    </row>
    <row r="1393" spans="16:19">
      <c r="P1393" s="113" t="s">
        <v>3874</v>
      </c>
      <c r="Q1393" s="130" t="s">
        <v>8397</v>
      </c>
      <c r="R1393" s="113" t="s">
        <v>3918</v>
      </c>
      <c r="S1393" s="130" t="s">
        <v>8413</v>
      </c>
    </row>
    <row r="1394" spans="16:19">
      <c r="P1394" s="113" t="s">
        <v>3874</v>
      </c>
      <c r="Q1394" s="130" t="s">
        <v>8400</v>
      </c>
      <c r="R1394" s="113" t="s">
        <v>3918</v>
      </c>
      <c r="S1394" s="130" t="s">
        <v>8416</v>
      </c>
    </row>
    <row r="1395" spans="16:19">
      <c r="P1395" s="113" t="s">
        <v>3874</v>
      </c>
      <c r="Q1395" s="130" t="s">
        <v>8403</v>
      </c>
      <c r="R1395" s="113" t="s">
        <v>3918</v>
      </c>
      <c r="S1395" s="130" t="s">
        <v>8419</v>
      </c>
    </row>
    <row r="1396" spans="16:19">
      <c r="P1396" s="113" t="s">
        <v>3874</v>
      </c>
      <c r="Q1396" s="130" t="s">
        <v>8406</v>
      </c>
      <c r="R1396" s="113" t="s">
        <v>3918</v>
      </c>
      <c r="S1396" s="130" t="s">
        <v>8422</v>
      </c>
    </row>
    <row r="1397" spans="16:19">
      <c r="P1397" s="113" t="s">
        <v>3874</v>
      </c>
      <c r="Q1397" s="130" t="s">
        <v>8409</v>
      </c>
      <c r="R1397" s="113" t="s">
        <v>3918</v>
      </c>
      <c r="S1397" s="130" t="s">
        <v>8425</v>
      </c>
    </row>
    <row r="1398" spans="16:19">
      <c r="P1398" s="113" t="s">
        <v>3874</v>
      </c>
      <c r="Q1398" s="130" t="s">
        <v>8412</v>
      </c>
      <c r="R1398" s="113" t="s">
        <v>3918</v>
      </c>
      <c r="S1398" s="130" t="s">
        <v>8428</v>
      </c>
    </row>
    <row r="1399" spans="16:19">
      <c r="P1399" s="113" t="s">
        <v>3874</v>
      </c>
      <c r="Q1399" s="130" t="s">
        <v>8415</v>
      </c>
      <c r="R1399" s="113" t="s">
        <v>3918</v>
      </c>
      <c r="S1399" s="130" t="s">
        <v>8431</v>
      </c>
    </row>
    <row r="1400" spans="16:19">
      <c r="P1400" s="113" t="s">
        <v>3874</v>
      </c>
      <c r="Q1400" s="130" t="s">
        <v>8418</v>
      </c>
      <c r="R1400" s="113" t="s">
        <v>3918</v>
      </c>
      <c r="S1400" s="130" t="s">
        <v>8434</v>
      </c>
    </row>
    <row r="1401" spans="16:19">
      <c r="P1401" s="113" t="s">
        <v>3874</v>
      </c>
      <c r="Q1401" s="130" t="s">
        <v>8421</v>
      </c>
      <c r="R1401" s="113" t="s">
        <v>3918</v>
      </c>
      <c r="S1401" s="130" t="s">
        <v>8437</v>
      </c>
    </row>
    <row r="1402" spans="16:19">
      <c r="P1402" s="113" t="s">
        <v>3874</v>
      </c>
      <c r="Q1402" s="130" t="s">
        <v>8424</v>
      </c>
      <c r="R1402" s="113" t="s">
        <v>3918</v>
      </c>
      <c r="S1402" s="130" t="s">
        <v>8439</v>
      </c>
    </row>
    <row r="1403" spans="16:19">
      <c r="P1403" s="113" t="s">
        <v>3874</v>
      </c>
      <c r="Q1403" s="130" t="s">
        <v>8427</v>
      </c>
      <c r="R1403" s="113" t="s">
        <v>3918</v>
      </c>
      <c r="S1403" s="130" t="s">
        <v>8442</v>
      </c>
    </row>
    <row r="1404" spans="16:19">
      <c r="P1404" s="113" t="s">
        <v>3874</v>
      </c>
      <c r="Q1404" s="130" t="s">
        <v>8430</v>
      </c>
      <c r="R1404" s="113" t="s">
        <v>3918</v>
      </c>
      <c r="S1404" s="130" t="s">
        <v>8445</v>
      </c>
    </row>
    <row r="1405" spans="16:19">
      <c r="P1405" s="113" t="s">
        <v>3874</v>
      </c>
      <c r="Q1405" s="130" t="s">
        <v>8433</v>
      </c>
      <c r="R1405" s="113" t="s">
        <v>3918</v>
      </c>
      <c r="S1405" s="130" t="s">
        <v>8448</v>
      </c>
    </row>
    <row r="1406" spans="16:19">
      <c r="P1406" s="113" t="s">
        <v>3874</v>
      </c>
      <c r="Q1406" s="130" t="s">
        <v>8436</v>
      </c>
      <c r="R1406" s="113" t="s">
        <v>3918</v>
      </c>
      <c r="S1406" s="130" t="s">
        <v>8451</v>
      </c>
    </row>
    <row r="1407" spans="16:19">
      <c r="P1407" s="113" t="s">
        <v>3874</v>
      </c>
      <c r="Q1407" s="130" t="s">
        <v>3676</v>
      </c>
      <c r="R1407" s="113" t="s">
        <v>3918</v>
      </c>
      <c r="S1407" s="130" t="s">
        <v>8454</v>
      </c>
    </row>
    <row r="1408" spans="16:19">
      <c r="P1408" s="113" t="s">
        <v>3874</v>
      </c>
      <c r="Q1408" s="130" t="s">
        <v>8441</v>
      </c>
      <c r="R1408" s="113" t="s">
        <v>3918</v>
      </c>
      <c r="S1408" s="130" t="s">
        <v>8457</v>
      </c>
    </row>
    <row r="1409" spans="16:19">
      <c r="P1409" s="113" t="s">
        <v>3874</v>
      </c>
      <c r="Q1409" s="130" t="s">
        <v>8444</v>
      </c>
      <c r="R1409" s="113" t="s">
        <v>3918</v>
      </c>
      <c r="S1409" s="130" t="s">
        <v>8460</v>
      </c>
    </row>
    <row r="1410" spans="16:19">
      <c r="P1410" s="113" t="s">
        <v>3874</v>
      </c>
      <c r="Q1410" s="130" t="s">
        <v>8447</v>
      </c>
      <c r="R1410" s="113" t="s">
        <v>3918</v>
      </c>
      <c r="S1410" s="130" t="s">
        <v>8463</v>
      </c>
    </row>
    <row r="1411" spans="16:19">
      <c r="P1411" s="113" t="s">
        <v>3874</v>
      </c>
      <c r="Q1411" s="130" t="s">
        <v>8450</v>
      </c>
      <c r="R1411" s="113" t="s">
        <v>3918</v>
      </c>
      <c r="S1411" s="130" t="s">
        <v>8466</v>
      </c>
    </row>
    <row r="1412" spans="16:19">
      <c r="P1412" s="113" t="s">
        <v>3874</v>
      </c>
      <c r="Q1412" s="130" t="s">
        <v>8453</v>
      </c>
      <c r="R1412" s="113" t="s">
        <v>3918</v>
      </c>
      <c r="S1412" s="130" t="s">
        <v>8469</v>
      </c>
    </row>
    <row r="1413" spans="16:19">
      <c r="P1413" s="113" t="s">
        <v>3874</v>
      </c>
      <c r="Q1413" s="130" t="s">
        <v>8456</v>
      </c>
      <c r="R1413" s="113" t="s">
        <v>3918</v>
      </c>
      <c r="S1413" s="130" t="s">
        <v>8472</v>
      </c>
    </row>
    <row r="1414" spans="16:19">
      <c r="P1414" s="113" t="s">
        <v>3874</v>
      </c>
      <c r="Q1414" s="130" t="s">
        <v>9826</v>
      </c>
      <c r="R1414" s="113" t="s">
        <v>3918</v>
      </c>
      <c r="S1414" s="130" t="s">
        <v>9842</v>
      </c>
    </row>
    <row r="1415" spans="16:19">
      <c r="P1415" s="113" t="s">
        <v>3874</v>
      </c>
      <c r="Q1415" s="130" t="s">
        <v>9829</v>
      </c>
      <c r="R1415" s="113" t="s">
        <v>3918</v>
      </c>
      <c r="S1415" s="130" t="s">
        <v>6054</v>
      </c>
    </row>
    <row r="1416" spans="16:19">
      <c r="P1416" s="113" t="s">
        <v>3874</v>
      </c>
      <c r="Q1416" s="130" t="s">
        <v>9832</v>
      </c>
      <c r="R1416" s="113" t="s">
        <v>3918</v>
      </c>
      <c r="S1416" s="130" t="s">
        <v>9846</v>
      </c>
    </row>
    <row r="1417" spans="16:19">
      <c r="P1417" s="113" t="s">
        <v>3874</v>
      </c>
      <c r="Q1417" s="130" t="s">
        <v>9835</v>
      </c>
      <c r="R1417" s="113" t="s">
        <v>3918</v>
      </c>
      <c r="S1417" s="130" t="s">
        <v>9849</v>
      </c>
    </row>
    <row r="1418" spans="16:19">
      <c r="P1418" s="113" t="s">
        <v>3874</v>
      </c>
      <c r="Q1418" s="130" t="s">
        <v>9838</v>
      </c>
      <c r="R1418" s="113" t="s">
        <v>3918</v>
      </c>
      <c r="S1418" s="130" t="s">
        <v>9852</v>
      </c>
    </row>
    <row r="1419" spans="16:19">
      <c r="P1419" s="113" t="s">
        <v>3874</v>
      </c>
      <c r="Q1419" s="130" t="s">
        <v>9841</v>
      </c>
      <c r="R1419" s="113" t="s">
        <v>3918</v>
      </c>
      <c r="S1419" s="130" t="s">
        <v>9855</v>
      </c>
    </row>
    <row r="1420" spans="16:19">
      <c r="P1420" s="113" t="s">
        <v>3874</v>
      </c>
      <c r="Q1420" s="130" t="s">
        <v>3724</v>
      </c>
      <c r="R1420" s="113" t="s">
        <v>3918</v>
      </c>
      <c r="S1420" s="130" t="s">
        <v>9858</v>
      </c>
    </row>
    <row r="1421" spans="16:19">
      <c r="P1421" s="113" t="s">
        <v>3874</v>
      </c>
      <c r="Q1421" s="130" t="s">
        <v>9845</v>
      </c>
      <c r="R1421" s="113" t="s">
        <v>3918</v>
      </c>
      <c r="S1421" s="130" t="s">
        <v>9861</v>
      </c>
    </row>
    <row r="1422" spans="16:19">
      <c r="P1422" s="113" t="s">
        <v>3874</v>
      </c>
      <c r="Q1422" s="130" t="s">
        <v>9848</v>
      </c>
      <c r="R1422" s="113" t="s">
        <v>3918</v>
      </c>
      <c r="S1422" s="130" t="s">
        <v>9864</v>
      </c>
    </row>
    <row r="1423" spans="16:19">
      <c r="P1423" s="113" t="s">
        <v>3874</v>
      </c>
      <c r="Q1423" s="130" t="s">
        <v>9851</v>
      </c>
      <c r="R1423" s="113" t="s">
        <v>3918</v>
      </c>
      <c r="S1423" s="130" t="s">
        <v>9867</v>
      </c>
    </row>
    <row r="1424" spans="16:19">
      <c r="P1424" s="113" t="s">
        <v>3874</v>
      </c>
      <c r="Q1424" s="130" t="s">
        <v>9854</v>
      </c>
      <c r="R1424" s="113" t="s">
        <v>3918</v>
      </c>
      <c r="S1424" s="130" t="s">
        <v>9870</v>
      </c>
    </row>
    <row r="1425" spans="16:19">
      <c r="P1425" s="113" t="s">
        <v>3874</v>
      </c>
      <c r="Q1425" s="130" t="s">
        <v>9857</v>
      </c>
      <c r="R1425" s="113" t="s">
        <v>3918</v>
      </c>
      <c r="S1425" s="130" t="s">
        <v>9873</v>
      </c>
    </row>
    <row r="1426" spans="16:19">
      <c r="P1426" s="113" t="s">
        <v>3874</v>
      </c>
      <c r="Q1426" s="130" t="s">
        <v>9860</v>
      </c>
      <c r="R1426" s="113" t="s">
        <v>3918</v>
      </c>
      <c r="S1426" s="130" t="s">
        <v>9876</v>
      </c>
    </row>
    <row r="1427" spans="16:19">
      <c r="P1427" s="113" t="s">
        <v>3874</v>
      </c>
      <c r="Q1427" s="130" t="s">
        <v>9863</v>
      </c>
      <c r="R1427" s="113" t="s">
        <v>3918</v>
      </c>
      <c r="S1427" s="130" t="s">
        <v>9879</v>
      </c>
    </row>
    <row r="1428" spans="16:19">
      <c r="P1428" s="113" t="s">
        <v>3874</v>
      </c>
      <c r="Q1428" s="130" t="s">
        <v>9866</v>
      </c>
      <c r="R1428" s="113" t="s">
        <v>3918</v>
      </c>
      <c r="S1428" s="130" t="s">
        <v>9882</v>
      </c>
    </row>
    <row r="1429" spans="16:19">
      <c r="P1429" s="113" t="s">
        <v>3874</v>
      </c>
      <c r="Q1429" s="130" t="s">
        <v>9869</v>
      </c>
      <c r="R1429" s="113" t="s">
        <v>3918</v>
      </c>
      <c r="S1429" s="130" t="s">
        <v>9885</v>
      </c>
    </row>
    <row r="1430" spans="16:19">
      <c r="P1430" s="113" t="s">
        <v>3874</v>
      </c>
      <c r="Q1430" s="130" t="s">
        <v>9872</v>
      </c>
      <c r="R1430" s="113" t="s">
        <v>3918</v>
      </c>
      <c r="S1430" s="130" t="s">
        <v>9888</v>
      </c>
    </row>
    <row r="1431" spans="16:19">
      <c r="P1431" s="113" t="s">
        <v>3874</v>
      </c>
      <c r="Q1431" s="130" t="s">
        <v>9875</v>
      </c>
      <c r="R1431" s="113" t="s">
        <v>3918</v>
      </c>
      <c r="S1431" s="130" t="s">
        <v>9891</v>
      </c>
    </row>
    <row r="1432" spans="16:19">
      <c r="P1432" s="113" t="s">
        <v>3874</v>
      </c>
      <c r="Q1432" s="130" t="s">
        <v>9878</v>
      </c>
      <c r="R1432" s="113" t="s">
        <v>3918</v>
      </c>
      <c r="S1432" s="130" t="s">
        <v>9894</v>
      </c>
    </row>
    <row r="1433" spans="16:19">
      <c r="P1433" s="113" t="s">
        <v>3874</v>
      </c>
      <c r="Q1433" s="130" t="s">
        <v>9881</v>
      </c>
      <c r="R1433" s="113" t="s">
        <v>3918</v>
      </c>
      <c r="S1433" s="130" t="s">
        <v>9897</v>
      </c>
    </row>
    <row r="1434" spans="16:19">
      <c r="P1434" s="113" t="s">
        <v>3874</v>
      </c>
      <c r="Q1434" s="130" t="s">
        <v>9884</v>
      </c>
      <c r="R1434" s="113" t="s">
        <v>3918</v>
      </c>
      <c r="S1434" s="130" t="s">
        <v>9900</v>
      </c>
    </row>
    <row r="1435" spans="16:19">
      <c r="P1435" s="113" t="s">
        <v>3874</v>
      </c>
      <c r="Q1435" s="130" t="s">
        <v>9887</v>
      </c>
      <c r="R1435" s="113" t="s">
        <v>3918</v>
      </c>
      <c r="S1435" s="130" t="s">
        <v>9902</v>
      </c>
    </row>
    <row r="1436" spans="16:19">
      <c r="P1436" s="113" t="s">
        <v>3874</v>
      </c>
      <c r="Q1436" s="130" t="s">
        <v>9890</v>
      </c>
      <c r="R1436" s="113" t="s">
        <v>3918</v>
      </c>
      <c r="S1436" s="130" t="s">
        <v>9905</v>
      </c>
    </row>
    <row r="1437" spans="16:19">
      <c r="P1437" s="113" t="s">
        <v>3874</v>
      </c>
      <c r="Q1437" s="130" t="s">
        <v>9893</v>
      </c>
      <c r="R1437" s="113" t="s">
        <v>3918</v>
      </c>
      <c r="S1437" s="130" t="s">
        <v>9908</v>
      </c>
    </row>
    <row r="1438" spans="16:19">
      <c r="P1438" s="113" t="s">
        <v>3874</v>
      </c>
      <c r="Q1438" s="130" t="s">
        <v>9896</v>
      </c>
      <c r="R1438" s="113" t="s">
        <v>3918</v>
      </c>
      <c r="S1438" s="130" t="s">
        <v>9911</v>
      </c>
    </row>
    <row r="1439" spans="16:19">
      <c r="P1439" s="113" t="s">
        <v>3874</v>
      </c>
      <c r="Q1439" s="130" t="s">
        <v>9899</v>
      </c>
      <c r="R1439" s="113" t="s">
        <v>3918</v>
      </c>
      <c r="S1439" s="130" t="s">
        <v>9914</v>
      </c>
    </row>
    <row r="1440" spans="16:19">
      <c r="P1440" s="113" t="s">
        <v>3874</v>
      </c>
      <c r="Q1440" s="130" t="s">
        <v>3726</v>
      </c>
      <c r="R1440" s="113" t="s">
        <v>3918</v>
      </c>
      <c r="S1440" s="130" t="s">
        <v>9917</v>
      </c>
    </row>
    <row r="1441" spans="16:19">
      <c r="P1441" s="113" t="s">
        <v>3874</v>
      </c>
      <c r="Q1441" s="130" t="s">
        <v>9904</v>
      </c>
      <c r="R1441" s="113" t="s">
        <v>3918</v>
      </c>
      <c r="S1441" s="130" t="s">
        <v>9920</v>
      </c>
    </row>
    <row r="1442" spans="16:19">
      <c r="P1442" s="113" t="s">
        <v>3874</v>
      </c>
      <c r="Q1442" s="130" t="s">
        <v>9907</v>
      </c>
      <c r="R1442" s="113" t="s">
        <v>3918</v>
      </c>
      <c r="S1442" s="130" t="s">
        <v>9923</v>
      </c>
    </row>
    <row r="1443" spans="16:19">
      <c r="P1443" s="113" t="s">
        <v>3874</v>
      </c>
      <c r="Q1443" s="130" t="s">
        <v>9910</v>
      </c>
      <c r="R1443" s="113" t="s">
        <v>3918</v>
      </c>
      <c r="S1443" s="130" t="s">
        <v>9926</v>
      </c>
    </row>
    <row r="1444" spans="16:19">
      <c r="P1444" s="113" t="s">
        <v>3874</v>
      </c>
      <c r="Q1444" s="130" t="s">
        <v>9913</v>
      </c>
      <c r="R1444" s="113" t="s">
        <v>3918</v>
      </c>
      <c r="S1444" s="130" t="s">
        <v>9929</v>
      </c>
    </row>
    <row r="1445" spans="16:19">
      <c r="P1445" s="113" t="s">
        <v>3874</v>
      </c>
      <c r="Q1445" s="130" t="s">
        <v>9916</v>
      </c>
      <c r="R1445" s="113" t="s">
        <v>3918</v>
      </c>
      <c r="S1445" s="130" t="s">
        <v>9932</v>
      </c>
    </row>
    <row r="1446" spans="16:19">
      <c r="P1446" s="113" t="s">
        <v>3874</v>
      </c>
      <c r="Q1446" s="130" t="s">
        <v>9919</v>
      </c>
      <c r="R1446" s="113" t="s">
        <v>3918</v>
      </c>
      <c r="S1446" s="130" t="s">
        <v>9935</v>
      </c>
    </row>
    <row r="1447" spans="16:19">
      <c r="P1447" s="113" t="s">
        <v>3874</v>
      </c>
      <c r="Q1447" s="130" t="s">
        <v>9922</v>
      </c>
      <c r="R1447" s="113" t="s">
        <v>3918</v>
      </c>
      <c r="S1447" s="130" t="s">
        <v>9938</v>
      </c>
    </row>
    <row r="1448" spans="16:19">
      <c r="P1448" s="113" t="s">
        <v>3874</v>
      </c>
      <c r="Q1448" s="130" t="s">
        <v>9925</v>
      </c>
      <c r="R1448" s="113" t="s">
        <v>3918</v>
      </c>
      <c r="S1448" s="130" t="s">
        <v>9941</v>
      </c>
    </row>
    <row r="1449" spans="16:19">
      <c r="P1449" s="113" t="s">
        <v>3874</v>
      </c>
      <c r="Q1449" s="130" t="s">
        <v>9928</v>
      </c>
      <c r="R1449" s="113" t="s">
        <v>3918</v>
      </c>
      <c r="S1449" s="130" t="s">
        <v>9944</v>
      </c>
    </row>
    <row r="1450" spans="16:19">
      <c r="P1450" s="113" t="s">
        <v>3874</v>
      </c>
      <c r="Q1450" s="130" t="s">
        <v>9931</v>
      </c>
      <c r="R1450" s="113" t="s">
        <v>3918</v>
      </c>
      <c r="S1450" s="130" t="s">
        <v>9947</v>
      </c>
    </row>
    <row r="1451" spans="16:19">
      <c r="P1451" s="113" t="s">
        <v>3874</v>
      </c>
      <c r="Q1451" s="130" t="s">
        <v>9934</v>
      </c>
      <c r="R1451" s="113" t="s">
        <v>3918</v>
      </c>
      <c r="S1451" s="130" t="s">
        <v>9950</v>
      </c>
    </row>
    <row r="1452" spans="16:19">
      <c r="P1452" s="113" t="s">
        <v>3874</v>
      </c>
      <c r="Q1452" s="130" t="s">
        <v>9937</v>
      </c>
      <c r="R1452" s="113" t="s">
        <v>3918</v>
      </c>
      <c r="S1452" s="130" t="s">
        <v>9953</v>
      </c>
    </row>
    <row r="1453" spans="16:19">
      <c r="P1453" s="113" t="s">
        <v>3874</v>
      </c>
      <c r="Q1453" s="130" t="s">
        <v>9940</v>
      </c>
      <c r="R1453" s="113" t="s">
        <v>3918</v>
      </c>
      <c r="S1453" s="130" t="s">
        <v>9956</v>
      </c>
    </row>
    <row r="1454" spans="16:19">
      <c r="P1454" s="113" t="s">
        <v>3874</v>
      </c>
      <c r="Q1454" s="130" t="s">
        <v>9943</v>
      </c>
      <c r="R1454" s="113" t="s">
        <v>3918</v>
      </c>
      <c r="S1454" s="130" t="s">
        <v>9959</v>
      </c>
    </row>
    <row r="1455" spans="16:19">
      <c r="P1455" s="113" t="s">
        <v>3874</v>
      </c>
      <c r="Q1455" s="130" t="s">
        <v>9946</v>
      </c>
      <c r="R1455" s="113" t="s">
        <v>3918</v>
      </c>
      <c r="S1455" s="130" t="s">
        <v>9961</v>
      </c>
    </row>
    <row r="1456" spans="16:19">
      <c r="P1456" s="113" t="s">
        <v>3874</v>
      </c>
      <c r="Q1456" s="130" t="s">
        <v>9949</v>
      </c>
      <c r="R1456" s="113" t="s">
        <v>3918</v>
      </c>
      <c r="S1456" s="130" t="s">
        <v>9964</v>
      </c>
    </row>
    <row r="1457" spans="16:19">
      <c r="P1457" s="113" t="s">
        <v>3874</v>
      </c>
      <c r="Q1457" s="130" t="s">
        <v>9952</v>
      </c>
      <c r="R1457" s="113" t="s">
        <v>3918</v>
      </c>
      <c r="S1457" s="130" t="s">
        <v>9967</v>
      </c>
    </row>
    <row r="1458" spans="16:19">
      <c r="P1458" s="113" t="s">
        <v>3874</v>
      </c>
      <c r="Q1458" s="130" t="s">
        <v>9955</v>
      </c>
      <c r="R1458" s="113" t="s">
        <v>3918</v>
      </c>
      <c r="S1458" s="130" t="s">
        <v>9970</v>
      </c>
    </row>
    <row r="1459" spans="16:19">
      <c r="P1459" s="113" t="s">
        <v>3874</v>
      </c>
      <c r="Q1459" s="130" t="s">
        <v>9958</v>
      </c>
      <c r="R1459" s="113" t="s">
        <v>3918</v>
      </c>
      <c r="S1459" s="130" t="s">
        <v>9973</v>
      </c>
    </row>
    <row r="1460" spans="16:19">
      <c r="P1460" s="113" t="s">
        <v>3874</v>
      </c>
      <c r="Q1460" s="130" t="s">
        <v>3728</v>
      </c>
      <c r="R1460" s="113" t="s">
        <v>3918</v>
      </c>
      <c r="S1460" s="130" t="s">
        <v>9976</v>
      </c>
    </row>
    <row r="1461" spans="16:19">
      <c r="P1461" s="113" t="s">
        <v>3874</v>
      </c>
      <c r="Q1461" s="130" t="s">
        <v>9963</v>
      </c>
      <c r="R1461" s="113" t="s">
        <v>3918</v>
      </c>
      <c r="S1461" s="130" t="s">
        <v>9979</v>
      </c>
    </row>
    <row r="1462" spans="16:19">
      <c r="P1462" s="113" t="s">
        <v>3874</v>
      </c>
      <c r="Q1462" s="130" t="s">
        <v>9966</v>
      </c>
      <c r="R1462" s="113" t="s">
        <v>3918</v>
      </c>
      <c r="S1462" s="130" t="s">
        <v>9982</v>
      </c>
    </row>
    <row r="1463" spans="16:19">
      <c r="P1463" s="113" t="s">
        <v>3874</v>
      </c>
      <c r="Q1463" s="130" t="s">
        <v>9969</v>
      </c>
      <c r="R1463" s="113" t="s">
        <v>3918</v>
      </c>
      <c r="S1463" s="130" t="s">
        <v>9985</v>
      </c>
    </row>
    <row r="1464" spans="16:19">
      <c r="P1464" s="113" t="s">
        <v>3874</v>
      </c>
      <c r="Q1464" s="130" t="s">
        <v>9972</v>
      </c>
      <c r="R1464" s="113" t="s">
        <v>3918</v>
      </c>
      <c r="S1464" s="130" t="s">
        <v>9988</v>
      </c>
    </row>
    <row r="1465" spans="16:19">
      <c r="P1465" s="113" t="s">
        <v>3874</v>
      </c>
      <c r="Q1465" s="130" t="s">
        <v>9975</v>
      </c>
      <c r="R1465" s="113" t="s">
        <v>3918</v>
      </c>
      <c r="S1465" s="130" t="s">
        <v>9991</v>
      </c>
    </row>
    <row r="1466" spans="16:19">
      <c r="P1466" s="113" t="s">
        <v>3874</v>
      </c>
      <c r="Q1466" s="130" t="s">
        <v>9978</v>
      </c>
      <c r="R1466" s="113" t="s">
        <v>3918</v>
      </c>
      <c r="S1466" s="130" t="s">
        <v>9994</v>
      </c>
    </row>
    <row r="1467" spans="16:19">
      <c r="P1467" s="113" t="s">
        <v>3874</v>
      </c>
      <c r="Q1467" s="130" t="s">
        <v>9981</v>
      </c>
      <c r="R1467" s="113" t="s">
        <v>3918</v>
      </c>
      <c r="S1467" s="130" t="s">
        <v>4191</v>
      </c>
    </row>
    <row r="1468" spans="16:19">
      <c r="P1468" s="113" t="s">
        <v>3874</v>
      </c>
      <c r="Q1468" s="130" t="s">
        <v>9984</v>
      </c>
      <c r="R1468" s="113" t="s">
        <v>3918</v>
      </c>
      <c r="S1468" s="130" t="s">
        <v>4194</v>
      </c>
    </row>
    <row r="1469" spans="16:19">
      <c r="P1469" s="113" t="s">
        <v>3874</v>
      </c>
      <c r="Q1469" s="130" t="s">
        <v>9987</v>
      </c>
      <c r="R1469" s="113" t="s">
        <v>3918</v>
      </c>
      <c r="S1469" s="130" t="s">
        <v>4197</v>
      </c>
    </row>
    <row r="1470" spans="16:19">
      <c r="P1470" s="113" t="s">
        <v>3874</v>
      </c>
      <c r="Q1470" s="130" t="s">
        <v>9990</v>
      </c>
      <c r="R1470" s="113" t="s">
        <v>3918</v>
      </c>
      <c r="S1470" s="130" t="s">
        <v>4200</v>
      </c>
    </row>
    <row r="1471" spans="16:19">
      <c r="P1471" s="113" t="s">
        <v>3874</v>
      </c>
      <c r="Q1471" s="130" t="s">
        <v>9993</v>
      </c>
      <c r="R1471" s="113" t="s">
        <v>3918</v>
      </c>
      <c r="S1471" s="130" t="s">
        <v>4203</v>
      </c>
    </row>
    <row r="1472" spans="16:19">
      <c r="P1472" s="113" t="s">
        <v>3874</v>
      </c>
      <c r="Q1472" s="130" t="s">
        <v>4190</v>
      </c>
      <c r="R1472" s="113" t="s">
        <v>3918</v>
      </c>
      <c r="S1472" s="130" t="s">
        <v>4206</v>
      </c>
    </row>
    <row r="1473" spans="16:19">
      <c r="P1473" s="113" t="s">
        <v>3874</v>
      </c>
      <c r="Q1473" s="130" t="s">
        <v>4193</v>
      </c>
      <c r="R1473" s="113" t="s">
        <v>3918</v>
      </c>
      <c r="S1473" s="130" t="s">
        <v>4209</v>
      </c>
    </row>
    <row r="1474" spans="16:19">
      <c r="P1474" s="113" t="s">
        <v>3874</v>
      </c>
      <c r="Q1474" s="130" t="s">
        <v>4196</v>
      </c>
      <c r="R1474" s="113" t="s">
        <v>3918</v>
      </c>
      <c r="S1474" s="130" t="s">
        <v>4212</v>
      </c>
    </row>
    <row r="1475" spans="16:19">
      <c r="P1475" s="113" t="s">
        <v>3874</v>
      </c>
      <c r="Q1475" s="130" t="s">
        <v>4199</v>
      </c>
      <c r="R1475" s="113" t="s">
        <v>3918</v>
      </c>
      <c r="S1475" s="130" t="s">
        <v>4214</v>
      </c>
    </row>
    <row r="1476" spans="16:19">
      <c r="P1476" s="113" t="s">
        <v>3874</v>
      </c>
      <c r="Q1476" s="130" t="s">
        <v>4202</v>
      </c>
      <c r="R1476" s="113" t="s">
        <v>3918</v>
      </c>
      <c r="S1476" s="130" t="s">
        <v>4217</v>
      </c>
    </row>
    <row r="1477" spans="16:19">
      <c r="P1477" s="113" t="s">
        <v>3874</v>
      </c>
      <c r="Q1477" s="130" t="s">
        <v>4205</v>
      </c>
      <c r="R1477" s="113" t="s">
        <v>3918</v>
      </c>
      <c r="S1477" s="130" t="s">
        <v>4220</v>
      </c>
    </row>
    <row r="1478" spans="16:19">
      <c r="P1478" s="113" t="s">
        <v>3874</v>
      </c>
      <c r="Q1478" s="130" t="s">
        <v>4208</v>
      </c>
      <c r="R1478" s="113" t="s">
        <v>3918</v>
      </c>
      <c r="S1478" s="130" t="s">
        <v>4223</v>
      </c>
    </row>
    <row r="1479" spans="16:19">
      <c r="P1479" s="113" t="s">
        <v>3874</v>
      </c>
      <c r="Q1479" s="130" t="s">
        <v>4211</v>
      </c>
      <c r="R1479" s="113" t="s">
        <v>3918</v>
      </c>
      <c r="S1479" s="130" t="s">
        <v>4226</v>
      </c>
    </row>
    <row r="1480" spans="16:19">
      <c r="P1480" s="113" t="s">
        <v>3874</v>
      </c>
      <c r="Q1480" s="130" t="s">
        <v>3730</v>
      </c>
      <c r="R1480" s="113" t="s">
        <v>3918</v>
      </c>
      <c r="S1480" s="130" t="s">
        <v>4229</v>
      </c>
    </row>
    <row r="1481" spans="16:19">
      <c r="P1481" s="113" t="s">
        <v>3874</v>
      </c>
      <c r="Q1481" s="130" t="s">
        <v>4216</v>
      </c>
      <c r="R1481" s="113" t="s">
        <v>3918</v>
      </c>
      <c r="S1481" s="130" t="s">
        <v>4232</v>
      </c>
    </row>
    <row r="1482" spans="16:19">
      <c r="P1482" s="113" t="s">
        <v>3874</v>
      </c>
      <c r="Q1482" s="130" t="s">
        <v>4219</v>
      </c>
      <c r="R1482" s="113" t="s">
        <v>3918</v>
      </c>
      <c r="S1482" s="130" t="s">
        <v>4235</v>
      </c>
    </row>
    <row r="1483" spans="16:19">
      <c r="P1483" s="113" t="s">
        <v>3874</v>
      </c>
      <c r="Q1483" s="130" t="s">
        <v>4222</v>
      </c>
      <c r="R1483" s="113" t="s">
        <v>3918</v>
      </c>
      <c r="S1483" s="130" t="s">
        <v>4238</v>
      </c>
    </row>
    <row r="1484" spans="16:19">
      <c r="P1484" s="113" t="s">
        <v>3874</v>
      </c>
      <c r="Q1484" s="130" t="s">
        <v>4225</v>
      </c>
      <c r="R1484" s="113" t="s">
        <v>3918</v>
      </c>
      <c r="S1484" s="130" t="s">
        <v>4241</v>
      </c>
    </row>
    <row r="1485" spans="16:19">
      <c r="P1485" s="113" t="s">
        <v>3874</v>
      </c>
      <c r="Q1485" s="130" t="s">
        <v>4228</v>
      </c>
      <c r="R1485" s="113" t="s">
        <v>3918</v>
      </c>
      <c r="S1485" s="130" t="s">
        <v>4244</v>
      </c>
    </row>
    <row r="1486" spans="16:19">
      <c r="P1486" s="113" t="s">
        <v>3874</v>
      </c>
      <c r="Q1486" s="130" t="s">
        <v>4231</v>
      </c>
      <c r="R1486" s="113" t="s">
        <v>3918</v>
      </c>
      <c r="S1486" s="130" t="s">
        <v>4247</v>
      </c>
    </row>
    <row r="1487" spans="16:19">
      <c r="P1487" s="113" t="s">
        <v>3874</v>
      </c>
      <c r="Q1487" s="130" t="s">
        <v>4234</v>
      </c>
      <c r="R1487" s="113" t="s">
        <v>3918</v>
      </c>
      <c r="S1487" s="130" t="s">
        <v>4250</v>
      </c>
    </row>
    <row r="1488" spans="16:19">
      <c r="P1488" s="113" t="s">
        <v>3874</v>
      </c>
      <c r="Q1488" s="130" t="s">
        <v>4237</v>
      </c>
      <c r="R1488" s="113" t="s">
        <v>3918</v>
      </c>
      <c r="S1488" s="130" t="s">
        <v>4253</v>
      </c>
    </row>
    <row r="1489" spans="16:19">
      <c r="P1489" s="113" t="s">
        <v>3874</v>
      </c>
      <c r="Q1489" s="130" t="s">
        <v>4240</v>
      </c>
      <c r="R1489" s="113" t="s">
        <v>3918</v>
      </c>
      <c r="S1489" s="130" t="s">
        <v>4256</v>
      </c>
    </row>
    <row r="1490" spans="16:19">
      <c r="P1490" s="113" t="s">
        <v>3874</v>
      </c>
      <c r="Q1490" s="130" t="s">
        <v>4243</v>
      </c>
      <c r="R1490" s="113" t="s">
        <v>3918</v>
      </c>
      <c r="S1490" s="130" t="s">
        <v>4259</v>
      </c>
    </row>
    <row r="1491" spans="16:19">
      <c r="P1491" s="113" t="s">
        <v>3874</v>
      </c>
      <c r="Q1491" s="130" t="s">
        <v>4246</v>
      </c>
      <c r="R1491" s="113" t="s">
        <v>3918</v>
      </c>
      <c r="S1491" s="130" t="s">
        <v>4262</v>
      </c>
    </row>
    <row r="1492" spans="16:19">
      <c r="P1492" s="113" t="s">
        <v>3874</v>
      </c>
      <c r="Q1492" s="130" t="s">
        <v>4249</v>
      </c>
      <c r="R1492" s="113" t="s">
        <v>3918</v>
      </c>
      <c r="S1492" s="130" t="s">
        <v>4265</v>
      </c>
    </row>
    <row r="1493" spans="16:19">
      <c r="P1493" s="113" t="s">
        <v>3874</v>
      </c>
      <c r="Q1493" s="130" t="s">
        <v>4252</v>
      </c>
      <c r="R1493" s="113" t="s">
        <v>3918</v>
      </c>
      <c r="S1493" s="130" t="s">
        <v>4268</v>
      </c>
    </row>
    <row r="1494" spans="16:19">
      <c r="P1494" s="113" t="s">
        <v>3874</v>
      </c>
      <c r="Q1494" s="130" t="s">
        <v>4255</v>
      </c>
      <c r="R1494" s="113" t="s">
        <v>3918</v>
      </c>
      <c r="S1494" s="130" t="s">
        <v>4271</v>
      </c>
    </row>
    <row r="1495" spans="16:19">
      <c r="P1495" s="113" t="s">
        <v>3874</v>
      </c>
      <c r="Q1495" s="130" t="s">
        <v>4258</v>
      </c>
      <c r="R1495" s="113" t="s">
        <v>3918</v>
      </c>
      <c r="S1495" s="130" t="s">
        <v>4273</v>
      </c>
    </row>
    <row r="1496" spans="16:19">
      <c r="P1496" s="113" t="s">
        <v>3874</v>
      </c>
      <c r="Q1496" s="130" t="s">
        <v>4261</v>
      </c>
      <c r="R1496" s="113" t="s">
        <v>3918</v>
      </c>
      <c r="S1496" s="130" t="s">
        <v>4276</v>
      </c>
    </row>
    <row r="1497" spans="16:19">
      <c r="P1497" s="113" t="s">
        <v>3874</v>
      </c>
      <c r="Q1497" s="130" t="s">
        <v>4264</v>
      </c>
      <c r="R1497" s="113" t="s">
        <v>3918</v>
      </c>
      <c r="S1497" s="130" t="s">
        <v>4279</v>
      </c>
    </row>
    <row r="1498" spans="16:19">
      <c r="P1498" s="113" t="s">
        <v>3874</v>
      </c>
      <c r="Q1498" s="130" t="s">
        <v>4267</v>
      </c>
      <c r="R1498" s="113" t="s">
        <v>3918</v>
      </c>
      <c r="S1498" s="130" t="s">
        <v>4282</v>
      </c>
    </row>
    <row r="1499" spans="16:19">
      <c r="P1499" s="113" t="s">
        <v>3874</v>
      </c>
      <c r="Q1499" s="130" t="s">
        <v>4270</v>
      </c>
      <c r="R1499" s="113" t="s">
        <v>3918</v>
      </c>
      <c r="S1499" s="130" t="s">
        <v>4285</v>
      </c>
    </row>
    <row r="1500" spans="16:19">
      <c r="P1500" s="113" t="s">
        <v>3874</v>
      </c>
      <c r="Q1500" s="130" t="s">
        <v>3732</v>
      </c>
      <c r="R1500" s="113" t="s">
        <v>3918</v>
      </c>
      <c r="S1500" s="130" t="s">
        <v>4288</v>
      </c>
    </row>
    <row r="1501" spans="16:19">
      <c r="P1501" s="113" t="s">
        <v>3874</v>
      </c>
      <c r="Q1501" s="130" t="s">
        <v>4275</v>
      </c>
      <c r="R1501" s="113" t="s">
        <v>3918</v>
      </c>
      <c r="S1501" s="130" t="s">
        <v>4291</v>
      </c>
    </row>
    <row r="1502" spans="16:19">
      <c r="P1502" s="113" t="s">
        <v>3874</v>
      </c>
      <c r="Q1502" s="130" t="s">
        <v>4278</v>
      </c>
      <c r="R1502" s="113" t="s">
        <v>3918</v>
      </c>
      <c r="S1502" s="130" t="s">
        <v>4294</v>
      </c>
    </row>
    <row r="1503" spans="16:19">
      <c r="P1503" s="113" t="s">
        <v>3874</v>
      </c>
      <c r="Q1503" s="130" t="s">
        <v>4281</v>
      </c>
      <c r="R1503" s="113" t="s">
        <v>3918</v>
      </c>
      <c r="S1503" s="130" t="s">
        <v>4297</v>
      </c>
    </row>
    <row r="1504" spans="16:19">
      <c r="P1504" s="113" t="s">
        <v>3874</v>
      </c>
      <c r="Q1504" s="130" t="s">
        <v>4284</v>
      </c>
      <c r="R1504" s="113" t="s">
        <v>3918</v>
      </c>
      <c r="S1504" s="130" t="s">
        <v>4300</v>
      </c>
    </row>
    <row r="1505" spans="16:19">
      <c r="P1505" s="113" t="s">
        <v>3874</v>
      </c>
      <c r="Q1505" s="130" t="s">
        <v>4287</v>
      </c>
      <c r="R1505" s="113" t="s">
        <v>3918</v>
      </c>
      <c r="S1505" s="130" t="s">
        <v>4303</v>
      </c>
    </row>
    <row r="1506" spans="16:19">
      <c r="P1506" s="113" t="s">
        <v>3874</v>
      </c>
      <c r="Q1506" s="130" t="s">
        <v>4290</v>
      </c>
      <c r="R1506" s="113" t="s">
        <v>3918</v>
      </c>
      <c r="S1506" s="130" t="s">
        <v>4306</v>
      </c>
    </row>
    <row r="1507" spans="16:19">
      <c r="P1507" s="113" t="s">
        <v>3874</v>
      </c>
      <c r="Q1507" s="130" t="s">
        <v>4293</v>
      </c>
      <c r="R1507" s="113" t="s">
        <v>3918</v>
      </c>
      <c r="S1507" s="130" t="s">
        <v>4309</v>
      </c>
    </row>
    <row r="1508" spans="16:19">
      <c r="P1508" s="113" t="s">
        <v>3874</v>
      </c>
      <c r="Q1508" s="130" t="s">
        <v>4296</v>
      </c>
      <c r="R1508" s="113" t="s">
        <v>3918</v>
      </c>
      <c r="S1508" s="130" t="s">
        <v>4312</v>
      </c>
    </row>
    <row r="1509" spans="16:19">
      <c r="P1509" s="113" t="s">
        <v>3874</v>
      </c>
      <c r="Q1509" s="130" t="s">
        <v>4299</v>
      </c>
      <c r="R1509" s="113" t="s">
        <v>3918</v>
      </c>
      <c r="S1509" s="130" t="s">
        <v>4315</v>
      </c>
    </row>
    <row r="1510" spans="16:19">
      <c r="P1510" s="113" t="s">
        <v>3874</v>
      </c>
      <c r="Q1510" s="130" t="s">
        <v>4302</v>
      </c>
      <c r="R1510" s="113" t="s">
        <v>3918</v>
      </c>
      <c r="S1510" s="130" t="s">
        <v>4318</v>
      </c>
    </row>
    <row r="1511" spans="16:19">
      <c r="P1511" s="113" t="s">
        <v>3874</v>
      </c>
      <c r="Q1511" s="130" t="s">
        <v>4305</v>
      </c>
      <c r="R1511" s="113" t="s">
        <v>3918</v>
      </c>
      <c r="S1511" s="130" t="s">
        <v>4321</v>
      </c>
    </row>
    <row r="1512" spans="16:19">
      <c r="P1512" s="113" t="s">
        <v>3874</v>
      </c>
      <c r="Q1512" s="130" t="s">
        <v>4308</v>
      </c>
      <c r="R1512" s="113" t="s">
        <v>3918</v>
      </c>
      <c r="S1512" s="130" t="s">
        <v>4324</v>
      </c>
    </row>
    <row r="1513" spans="16:19">
      <c r="P1513" s="113" t="s">
        <v>3874</v>
      </c>
      <c r="Q1513" s="130" t="s">
        <v>4311</v>
      </c>
      <c r="R1513" s="113" t="s">
        <v>3918</v>
      </c>
      <c r="S1513" s="130" t="s">
        <v>4327</v>
      </c>
    </row>
    <row r="1514" spans="16:19">
      <c r="P1514" s="113" t="s">
        <v>3874</v>
      </c>
      <c r="Q1514" s="130" t="s">
        <v>4314</v>
      </c>
      <c r="R1514" s="113" t="s">
        <v>3918</v>
      </c>
      <c r="S1514" s="130" t="s">
        <v>4330</v>
      </c>
    </row>
    <row r="1515" spans="16:19">
      <c r="P1515" s="113" t="s">
        <v>3874</v>
      </c>
      <c r="Q1515" s="130" t="s">
        <v>4317</v>
      </c>
      <c r="R1515" s="113" t="s">
        <v>3918</v>
      </c>
      <c r="S1515" s="130" t="s">
        <v>4333</v>
      </c>
    </row>
    <row r="1516" spans="16:19">
      <c r="P1516" s="113" t="s">
        <v>3874</v>
      </c>
      <c r="Q1516" s="130" t="s">
        <v>4320</v>
      </c>
      <c r="R1516" s="113" t="s">
        <v>3918</v>
      </c>
      <c r="S1516" s="130" t="s">
        <v>4336</v>
      </c>
    </row>
    <row r="1517" spans="16:19">
      <c r="P1517" s="113" t="s">
        <v>3874</v>
      </c>
      <c r="Q1517" s="130" t="s">
        <v>4323</v>
      </c>
      <c r="R1517" s="113" t="s">
        <v>3918</v>
      </c>
      <c r="S1517" s="130" t="s">
        <v>4339</v>
      </c>
    </row>
    <row r="1518" spans="16:19">
      <c r="P1518" s="113" t="s">
        <v>3874</v>
      </c>
      <c r="Q1518" s="130" t="s">
        <v>4326</v>
      </c>
      <c r="R1518" s="113" t="s">
        <v>3918</v>
      </c>
      <c r="S1518" s="130" t="s">
        <v>4342</v>
      </c>
    </row>
    <row r="1519" spans="16:19">
      <c r="P1519" s="113" t="s">
        <v>3874</v>
      </c>
      <c r="Q1519" s="130" t="s">
        <v>4329</v>
      </c>
      <c r="R1519" s="113" t="s">
        <v>3918</v>
      </c>
      <c r="S1519" s="130" t="s">
        <v>4345</v>
      </c>
    </row>
    <row r="1520" spans="16:19">
      <c r="P1520" s="113" t="s">
        <v>3874</v>
      </c>
      <c r="Q1520" s="130" t="s">
        <v>4332</v>
      </c>
      <c r="R1520" s="113" t="s">
        <v>3918</v>
      </c>
      <c r="S1520" s="130" t="s">
        <v>4348</v>
      </c>
    </row>
    <row r="1521" spans="16:19">
      <c r="P1521" s="113" t="s">
        <v>3874</v>
      </c>
      <c r="Q1521" s="130" t="s">
        <v>4335</v>
      </c>
      <c r="R1521" s="113" t="s">
        <v>3918</v>
      </c>
      <c r="S1521" s="130" t="s">
        <v>4351</v>
      </c>
    </row>
    <row r="1522" spans="16:19">
      <c r="P1522" s="113" t="s">
        <v>3874</v>
      </c>
      <c r="Q1522" s="130" t="s">
        <v>4338</v>
      </c>
      <c r="R1522" s="113" t="s">
        <v>3918</v>
      </c>
      <c r="S1522" s="130" t="s">
        <v>4354</v>
      </c>
    </row>
    <row r="1523" spans="16:19">
      <c r="P1523" s="113" t="s">
        <v>3874</v>
      </c>
      <c r="Q1523" s="130" t="s">
        <v>4341</v>
      </c>
      <c r="R1523" s="113" t="s">
        <v>3918</v>
      </c>
      <c r="S1523" s="130" t="s">
        <v>4357</v>
      </c>
    </row>
    <row r="1524" spans="16:19">
      <c r="P1524" s="113" t="s">
        <v>3874</v>
      </c>
      <c r="Q1524" s="130" t="s">
        <v>4344</v>
      </c>
      <c r="R1524" s="113" t="s">
        <v>3918</v>
      </c>
      <c r="S1524" s="130" t="s">
        <v>4360</v>
      </c>
    </row>
    <row r="1525" spans="16:19">
      <c r="P1525" s="113" t="s">
        <v>3874</v>
      </c>
      <c r="Q1525" s="130" t="s">
        <v>4347</v>
      </c>
      <c r="R1525" s="113" t="s">
        <v>3918</v>
      </c>
      <c r="S1525" s="130" t="s">
        <v>4363</v>
      </c>
    </row>
    <row r="1526" spans="16:19">
      <c r="P1526" s="113" t="s">
        <v>3874</v>
      </c>
      <c r="Q1526" s="130" t="s">
        <v>4350</v>
      </c>
      <c r="R1526" s="113" t="s">
        <v>3918</v>
      </c>
      <c r="S1526" s="130" t="s">
        <v>4366</v>
      </c>
    </row>
    <row r="1527" spans="16:19">
      <c r="P1527" s="113" t="s">
        <v>3874</v>
      </c>
      <c r="Q1527" s="130" t="s">
        <v>4353</v>
      </c>
      <c r="R1527" s="113" t="s">
        <v>3918</v>
      </c>
      <c r="S1527" s="130" t="s">
        <v>4369</v>
      </c>
    </row>
    <row r="1528" spans="16:19">
      <c r="P1528" s="113" t="s">
        <v>3874</v>
      </c>
      <c r="Q1528" s="130" t="s">
        <v>4356</v>
      </c>
      <c r="R1528" s="113" t="s">
        <v>3918</v>
      </c>
      <c r="S1528" s="130" t="s">
        <v>4372</v>
      </c>
    </row>
    <row r="1529" spans="16:19">
      <c r="P1529" s="113" t="s">
        <v>3874</v>
      </c>
      <c r="Q1529" s="130" t="s">
        <v>4359</v>
      </c>
      <c r="R1529" s="113" t="s">
        <v>3918</v>
      </c>
      <c r="S1529" s="130" t="s">
        <v>4375</v>
      </c>
    </row>
    <row r="1530" spans="16:19">
      <c r="P1530" s="113" t="s">
        <v>3874</v>
      </c>
      <c r="Q1530" s="130" t="s">
        <v>4362</v>
      </c>
      <c r="R1530" s="113" t="s">
        <v>3918</v>
      </c>
      <c r="S1530" s="130" t="s">
        <v>4378</v>
      </c>
    </row>
    <row r="1531" spans="16:19">
      <c r="P1531" s="113" t="s">
        <v>3874</v>
      </c>
      <c r="Q1531" s="130" t="s">
        <v>4365</v>
      </c>
      <c r="R1531" s="113" t="s">
        <v>3918</v>
      </c>
      <c r="S1531" s="130" t="s">
        <v>4381</v>
      </c>
    </row>
    <row r="1532" spans="16:19">
      <c r="P1532" s="113" t="s">
        <v>3874</v>
      </c>
      <c r="Q1532" s="130" t="s">
        <v>4368</v>
      </c>
      <c r="R1532" s="113" t="s">
        <v>3918</v>
      </c>
      <c r="S1532" s="130" t="s">
        <v>4384</v>
      </c>
    </row>
    <row r="1533" spans="16:19">
      <c r="P1533" s="113" t="s">
        <v>3874</v>
      </c>
      <c r="Q1533" s="130" t="s">
        <v>4371</v>
      </c>
      <c r="R1533" s="113" t="s">
        <v>3918</v>
      </c>
      <c r="S1533" s="130" t="s">
        <v>4387</v>
      </c>
    </row>
    <row r="1534" spans="16:19">
      <c r="P1534" s="113" t="s">
        <v>3874</v>
      </c>
      <c r="Q1534" s="130" t="s">
        <v>4374</v>
      </c>
      <c r="R1534" s="113" t="s">
        <v>3918</v>
      </c>
      <c r="S1534" s="130" t="s">
        <v>4390</v>
      </c>
    </row>
    <row r="1535" spans="16:19">
      <c r="P1535" s="113" t="s">
        <v>3874</v>
      </c>
      <c r="Q1535" s="130" t="s">
        <v>4377</v>
      </c>
      <c r="R1535" s="113" t="s">
        <v>3918</v>
      </c>
      <c r="S1535" s="130" t="s">
        <v>4393</v>
      </c>
    </row>
    <row r="1536" spans="16:19">
      <c r="P1536" s="113" t="s">
        <v>3874</v>
      </c>
      <c r="Q1536" s="130" t="s">
        <v>4380</v>
      </c>
      <c r="R1536" s="113" t="s">
        <v>3918</v>
      </c>
      <c r="S1536" s="130" t="s">
        <v>4396</v>
      </c>
    </row>
    <row r="1537" spans="16:19">
      <c r="P1537" s="113" t="s">
        <v>3874</v>
      </c>
      <c r="Q1537" s="130" t="s">
        <v>4383</v>
      </c>
      <c r="R1537" s="113" t="s">
        <v>3918</v>
      </c>
      <c r="S1537" s="130" t="s">
        <v>4399</v>
      </c>
    </row>
    <row r="1538" spans="16:19">
      <c r="P1538" s="113" t="s">
        <v>3874</v>
      </c>
      <c r="Q1538" s="130" t="s">
        <v>4386</v>
      </c>
      <c r="R1538" s="113" t="s">
        <v>3918</v>
      </c>
      <c r="S1538" s="130" t="s">
        <v>4402</v>
      </c>
    </row>
    <row r="1539" spans="16:19">
      <c r="P1539" s="113" t="s">
        <v>3874</v>
      </c>
      <c r="Q1539" s="130" t="s">
        <v>4389</v>
      </c>
      <c r="R1539" s="113" t="s">
        <v>3918</v>
      </c>
      <c r="S1539" s="130" t="s">
        <v>4405</v>
      </c>
    </row>
    <row r="1540" spans="16:19">
      <c r="P1540" s="113" t="s">
        <v>3874</v>
      </c>
      <c r="Q1540" s="130" t="s">
        <v>4392</v>
      </c>
      <c r="R1540" s="113" t="s">
        <v>3918</v>
      </c>
      <c r="S1540" s="130" t="s">
        <v>4408</v>
      </c>
    </row>
    <row r="1541" spans="16:19">
      <c r="P1541" s="113" t="s">
        <v>3874</v>
      </c>
      <c r="Q1541" s="130" t="s">
        <v>4395</v>
      </c>
      <c r="R1541" s="113" t="s">
        <v>3918</v>
      </c>
      <c r="S1541" s="130" t="s">
        <v>4411</v>
      </c>
    </row>
    <row r="1542" spans="16:19">
      <c r="P1542" s="113" t="s">
        <v>3874</v>
      </c>
      <c r="Q1542" s="130" t="s">
        <v>4398</v>
      </c>
      <c r="R1542" s="113" t="s">
        <v>3918</v>
      </c>
      <c r="S1542" s="130" t="s">
        <v>4414</v>
      </c>
    </row>
    <row r="1543" spans="16:19">
      <c r="P1543" s="113" t="s">
        <v>3874</v>
      </c>
      <c r="Q1543" s="130" t="s">
        <v>4401</v>
      </c>
      <c r="R1543" s="113" t="s">
        <v>3918</v>
      </c>
      <c r="S1543" s="130" t="s">
        <v>4417</v>
      </c>
    </row>
    <row r="1544" spans="16:19">
      <c r="P1544" s="113" t="s">
        <v>3874</v>
      </c>
      <c r="Q1544" s="130" t="s">
        <v>4404</v>
      </c>
      <c r="R1544" s="113" t="s">
        <v>3918</v>
      </c>
      <c r="S1544" s="130" t="s">
        <v>4420</v>
      </c>
    </row>
    <row r="1545" spans="16:19">
      <c r="P1545" s="113" t="s">
        <v>3874</v>
      </c>
      <c r="Q1545" s="130" t="s">
        <v>4407</v>
      </c>
      <c r="R1545" s="113" t="s">
        <v>3918</v>
      </c>
      <c r="S1545" s="130" t="s">
        <v>4423</v>
      </c>
    </row>
    <row r="1546" spans="16:19">
      <c r="P1546" s="113" t="s">
        <v>3874</v>
      </c>
      <c r="Q1546" s="130" t="s">
        <v>4410</v>
      </c>
      <c r="R1546" s="113" t="s">
        <v>3918</v>
      </c>
      <c r="S1546" s="130" t="s">
        <v>4426</v>
      </c>
    </row>
    <row r="1547" spans="16:19">
      <c r="P1547" s="113" t="s">
        <v>3874</v>
      </c>
      <c r="Q1547" s="130" t="s">
        <v>4413</v>
      </c>
      <c r="R1547" s="113" t="s">
        <v>3918</v>
      </c>
      <c r="S1547" s="130" t="s">
        <v>4429</v>
      </c>
    </row>
    <row r="1548" spans="16:19">
      <c r="P1548" s="113" t="s">
        <v>3874</v>
      </c>
      <c r="Q1548" s="130" t="s">
        <v>4416</v>
      </c>
      <c r="R1548" s="113" t="s">
        <v>3918</v>
      </c>
      <c r="S1548" s="130" t="s">
        <v>4432</v>
      </c>
    </row>
    <row r="1549" spans="16:19">
      <c r="P1549" s="113" t="s">
        <v>3874</v>
      </c>
      <c r="Q1549" s="130" t="s">
        <v>4419</v>
      </c>
      <c r="R1549" s="113" t="s">
        <v>3918</v>
      </c>
      <c r="S1549" s="130" t="s">
        <v>4435</v>
      </c>
    </row>
    <row r="1550" spans="16:19">
      <c r="P1550" s="113" t="s">
        <v>3874</v>
      </c>
      <c r="Q1550" s="130" t="s">
        <v>4422</v>
      </c>
      <c r="R1550" s="113" t="s">
        <v>3918</v>
      </c>
      <c r="S1550" s="130" t="s">
        <v>4438</v>
      </c>
    </row>
    <row r="1551" spans="16:19">
      <c r="P1551" s="113" t="s">
        <v>3874</v>
      </c>
      <c r="Q1551" s="130" t="s">
        <v>4425</v>
      </c>
      <c r="R1551" s="113" t="s">
        <v>3918</v>
      </c>
      <c r="S1551" s="130" t="s">
        <v>4441</v>
      </c>
    </row>
    <row r="1552" spans="16:19">
      <c r="P1552" s="113" t="s">
        <v>3874</v>
      </c>
      <c r="Q1552" s="130" t="s">
        <v>4428</v>
      </c>
      <c r="R1552" s="113" t="s">
        <v>3918</v>
      </c>
      <c r="S1552" s="130" t="s">
        <v>4444</v>
      </c>
    </row>
    <row r="1553" spans="16:19">
      <c r="P1553" s="113" t="s">
        <v>3874</v>
      </c>
      <c r="Q1553" s="130" t="s">
        <v>4431</v>
      </c>
      <c r="R1553" s="113" t="s">
        <v>3918</v>
      </c>
      <c r="S1553" s="130" t="s">
        <v>4447</v>
      </c>
    </row>
    <row r="1554" spans="16:19">
      <c r="P1554" s="113" t="s">
        <v>3874</v>
      </c>
      <c r="Q1554" s="130" t="s">
        <v>4434</v>
      </c>
      <c r="R1554" s="113" t="s">
        <v>3918</v>
      </c>
      <c r="S1554" s="130" t="s">
        <v>4450</v>
      </c>
    </row>
    <row r="1555" spans="16:19">
      <c r="P1555" s="113" t="s">
        <v>3874</v>
      </c>
      <c r="Q1555" s="130" t="s">
        <v>4437</v>
      </c>
      <c r="R1555" s="113" t="s">
        <v>3918</v>
      </c>
      <c r="S1555" s="130" t="s">
        <v>4453</v>
      </c>
    </row>
    <row r="1556" spans="16:19">
      <c r="P1556" s="113" t="s">
        <v>3874</v>
      </c>
      <c r="Q1556" s="130" t="s">
        <v>4440</v>
      </c>
      <c r="R1556" s="113" t="s">
        <v>3918</v>
      </c>
      <c r="S1556" s="130" t="s">
        <v>4456</v>
      </c>
    </row>
    <row r="1557" spans="16:19">
      <c r="P1557" s="113" t="s">
        <v>3874</v>
      </c>
      <c r="Q1557" s="130" t="s">
        <v>4443</v>
      </c>
      <c r="R1557" s="113" t="s">
        <v>3918</v>
      </c>
      <c r="S1557" s="130" t="s">
        <v>4459</v>
      </c>
    </row>
    <row r="1558" spans="16:19">
      <c r="P1558" s="113" t="s">
        <v>3874</v>
      </c>
      <c r="Q1558" s="130" t="s">
        <v>4446</v>
      </c>
      <c r="R1558" s="113" t="s">
        <v>3918</v>
      </c>
      <c r="S1558" s="130" t="s">
        <v>4462</v>
      </c>
    </row>
    <row r="1559" spans="16:19">
      <c r="P1559" s="113" t="s">
        <v>3874</v>
      </c>
      <c r="Q1559" s="130" t="s">
        <v>4449</v>
      </c>
      <c r="R1559" s="113" t="s">
        <v>3918</v>
      </c>
      <c r="S1559" s="130" t="s">
        <v>4465</v>
      </c>
    </row>
    <row r="1560" spans="16:19">
      <c r="P1560" s="113" t="s">
        <v>3874</v>
      </c>
      <c r="Q1560" s="130" t="s">
        <v>4452</v>
      </c>
      <c r="R1560" s="113" t="s">
        <v>3918</v>
      </c>
      <c r="S1560" s="130" t="s">
        <v>4468</v>
      </c>
    </row>
    <row r="1561" spans="16:19">
      <c r="P1561" s="113" t="s">
        <v>3874</v>
      </c>
      <c r="Q1561" s="130" t="s">
        <v>4455</v>
      </c>
      <c r="R1561" s="113" t="s">
        <v>3918</v>
      </c>
      <c r="S1561" s="130" t="s">
        <v>4471</v>
      </c>
    </row>
    <row r="1562" spans="16:19">
      <c r="P1562" s="113" t="s">
        <v>3874</v>
      </c>
      <c r="Q1562" s="130" t="s">
        <v>4458</v>
      </c>
      <c r="R1562" s="113" t="s">
        <v>3918</v>
      </c>
      <c r="S1562" s="130" t="s">
        <v>4474</v>
      </c>
    </row>
    <row r="1563" spans="16:19">
      <c r="P1563" s="113" t="s">
        <v>3874</v>
      </c>
      <c r="Q1563" s="130" t="s">
        <v>4461</v>
      </c>
      <c r="R1563" s="113" t="s">
        <v>3918</v>
      </c>
      <c r="S1563" s="130" t="s">
        <v>4477</v>
      </c>
    </row>
    <row r="1564" spans="16:19">
      <c r="P1564" s="113" t="s">
        <v>3874</v>
      </c>
      <c r="Q1564" s="130" t="s">
        <v>4464</v>
      </c>
      <c r="R1564" s="113" t="s">
        <v>3918</v>
      </c>
      <c r="S1564" s="130" t="s">
        <v>4480</v>
      </c>
    </row>
    <row r="1565" spans="16:19">
      <c r="P1565" s="113" t="s">
        <v>3874</v>
      </c>
      <c r="Q1565" s="130" t="s">
        <v>4467</v>
      </c>
      <c r="R1565" s="113" t="s">
        <v>3918</v>
      </c>
      <c r="S1565" s="130" t="s">
        <v>4483</v>
      </c>
    </row>
    <row r="1566" spans="16:19">
      <c r="P1566" s="113" t="s">
        <v>3874</v>
      </c>
      <c r="Q1566" s="130" t="s">
        <v>4470</v>
      </c>
      <c r="R1566" s="113" t="s">
        <v>3918</v>
      </c>
      <c r="S1566" s="130" t="s">
        <v>4486</v>
      </c>
    </row>
    <row r="1567" spans="16:19">
      <c r="P1567" s="113" t="s">
        <v>3874</v>
      </c>
      <c r="Q1567" s="130" t="s">
        <v>4473</v>
      </c>
      <c r="R1567" s="113" t="s">
        <v>3918</v>
      </c>
      <c r="S1567" s="130" t="s">
        <v>4489</v>
      </c>
    </row>
    <row r="1568" spans="16:19">
      <c r="P1568" s="113" t="s">
        <v>3874</v>
      </c>
      <c r="Q1568" s="130" t="s">
        <v>4476</v>
      </c>
      <c r="R1568" s="113" t="s">
        <v>3918</v>
      </c>
      <c r="S1568" s="130" t="s">
        <v>4492</v>
      </c>
    </row>
    <row r="1569" spans="16:19">
      <c r="P1569" s="113" t="s">
        <v>3874</v>
      </c>
      <c r="Q1569" s="130" t="s">
        <v>4479</v>
      </c>
      <c r="R1569" s="113" t="s">
        <v>3918</v>
      </c>
      <c r="S1569" s="130" t="s">
        <v>4495</v>
      </c>
    </row>
    <row r="1570" spans="16:19">
      <c r="P1570" s="113" t="s">
        <v>3874</v>
      </c>
      <c r="Q1570" s="130" t="s">
        <v>4482</v>
      </c>
      <c r="R1570" s="113" t="s">
        <v>3918</v>
      </c>
      <c r="S1570" s="130" t="s">
        <v>4498</v>
      </c>
    </row>
    <row r="1571" spans="16:19">
      <c r="P1571" s="113" t="s">
        <v>3874</v>
      </c>
      <c r="Q1571" s="130" t="s">
        <v>4485</v>
      </c>
      <c r="R1571" s="113" t="s">
        <v>3918</v>
      </c>
      <c r="S1571" s="130" t="s">
        <v>4501</v>
      </c>
    </row>
    <row r="1572" spans="16:19">
      <c r="P1572" s="113" t="s">
        <v>3874</v>
      </c>
      <c r="Q1572" s="130" t="s">
        <v>4488</v>
      </c>
      <c r="R1572" s="113" t="s">
        <v>3918</v>
      </c>
      <c r="S1572" s="130" t="s">
        <v>4504</v>
      </c>
    </row>
    <row r="1573" spans="16:19">
      <c r="P1573" s="113" t="s">
        <v>3874</v>
      </c>
      <c r="Q1573" s="130" t="s">
        <v>4491</v>
      </c>
      <c r="R1573" s="113" t="s">
        <v>3918</v>
      </c>
      <c r="S1573" s="130" t="s">
        <v>4507</v>
      </c>
    </row>
    <row r="1574" spans="16:19">
      <c r="P1574" s="113" t="s">
        <v>3874</v>
      </c>
      <c r="Q1574" s="130" t="s">
        <v>4494</v>
      </c>
      <c r="R1574" s="113" t="s">
        <v>3918</v>
      </c>
      <c r="S1574" s="130" t="s">
        <v>4510</v>
      </c>
    </row>
    <row r="1575" spans="16:19">
      <c r="P1575" s="113" t="s">
        <v>3874</v>
      </c>
      <c r="Q1575" s="130" t="s">
        <v>4497</v>
      </c>
      <c r="R1575" s="113" t="s">
        <v>3918</v>
      </c>
      <c r="S1575" s="130" t="s">
        <v>4513</v>
      </c>
    </row>
    <row r="1576" spans="16:19">
      <c r="P1576" s="113" t="s">
        <v>3874</v>
      </c>
      <c r="Q1576" s="130" t="s">
        <v>4500</v>
      </c>
      <c r="R1576" s="113" t="s">
        <v>3918</v>
      </c>
      <c r="S1576" s="130" t="s">
        <v>4516</v>
      </c>
    </row>
    <row r="1577" spans="16:19">
      <c r="P1577" s="113" t="s">
        <v>3874</v>
      </c>
      <c r="Q1577" s="130" t="s">
        <v>4503</v>
      </c>
      <c r="R1577" s="113" t="s">
        <v>3918</v>
      </c>
      <c r="S1577" s="130" t="s">
        <v>4519</v>
      </c>
    </row>
    <row r="1578" spans="16:19">
      <c r="P1578" s="113" t="s">
        <v>3874</v>
      </c>
      <c r="Q1578" s="130" t="s">
        <v>4506</v>
      </c>
      <c r="R1578" s="113" t="s">
        <v>3918</v>
      </c>
      <c r="S1578" s="130" t="s">
        <v>4522</v>
      </c>
    </row>
    <row r="1579" spans="16:19">
      <c r="P1579" s="113" t="s">
        <v>3874</v>
      </c>
      <c r="Q1579" s="130" t="s">
        <v>4509</v>
      </c>
      <c r="R1579" s="113" t="s">
        <v>3918</v>
      </c>
      <c r="S1579" s="130" t="s">
        <v>4525</v>
      </c>
    </row>
    <row r="1580" spans="16:19">
      <c r="P1580" s="113" t="s">
        <v>3874</v>
      </c>
      <c r="Q1580" s="130" t="s">
        <v>4512</v>
      </c>
      <c r="R1580" s="113" t="s">
        <v>3918</v>
      </c>
      <c r="S1580" s="130" t="s">
        <v>4528</v>
      </c>
    </row>
    <row r="1581" spans="16:19">
      <c r="P1581" s="113" t="s">
        <v>3874</v>
      </c>
      <c r="Q1581" s="130" t="s">
        <v>4515</v>
      </c>
      <c r="R1581" s="113" t="s">
        <v>3918</v>
      </c>
      <c r="S1581" s="130" t="s">
        <v>4531</v>
      </c>
    </row>
    <row r="1582" spans="16:19">
      <c r="P1582" s="113" t="s">
        <v>3874</v>
      </c>
      <c r="Q1582" s="130" t="s">
        <v>4518</v>
      </c>
      <c r="R1582" s="113" t="s">
        <v>3918</v>
      </c>
      <c r="S1582" s="130" t="s">
        <v>4534</v>
      </c>
    </row>
    <row r="1583" spans="16:19">
      <c r="P1583" s="113" t="s">
        <v>3874</v>
      </c>
      <c r="Q1583" s="130" t="s">
        <v>4521</v>
      </c>
      <c r="R1583" s="113" t="s">
        <v>3918</v>
      </c>
      <c r="S1583" s="130" t="s">
        <v>4537</v>
      </c>
    </row>
    <row r="1584" spans="16:19">
      <c r="P1584" s="113" t="s">
        <v>3874</v>
      </c>
      <c r="Q1584" s="130" t="s">
        <v>4524</v>
      </c>
      <c r="R1584" s="113" t="s">
        <v>3918</v>
      </c>
      <c r="S1584" s="130" t="s">
        <v>4540</v>
      </c>
    </row>
    <row r="1585" spans="16:19">
      <c r="P1585" s="113" t="s">
        <v>3874</v>
      </c>
      <c r="Q1585" s="130" t="s">
        <v>4527</v>
      </c>
      <c r="R1585" s="113" t="s">
        <v>3918</v>
      </c>
      <c r="S1585" s="130" t="s">
        <v>4543</v>
      </c>
    </row>
    <row r="1586" spans="16:19">
      <c r="P1586" s="113" t="s">
        <v>3874</v>
      </c>
      <c r="Q1586" s="130" t="s">
        <v>4530</v>
      </c>
      <c r="R1586" s="113" t="s">
        <v>3918</v>
      </c>
      <c r="S1586" s="130" t="s">
        <v>4546</v>
      </c>
    </row>
    <row r="1587" spans="16:19">
      <c r="P1587" s="113" t="s">
        <v>3874</v>
      </c>
      <c r="Q1587" s="130" t="s">
        <v>4533</v>
      </c>
      <c r="R1587" s="113" t="s">
        <v>3918</v>
      </c>
      <c r="S1587" s="130" t="s">
        <v>4549</v>
      </c>
    </row>
    <row r="1588" spans="16:19">
      <c r="P1588" s="113" t="s">
        <v>3874</v>
      </c>
      <c r="Q1588" s="130" t="s">
        <v>4536</v>
      </c>
      <c r="R1588" s="113" t="s">
        <v>3918</v>
      </c>
      <c r="S1588" s="130" t="s">
        <v>4552</v>
      </c>
    </row>
    <row r="1589" spans="16:19">
      <c r="P1589" s="113" t="s">
        <v>3874</v>
      </c>
      <c r="Q1589" s="130" t="s">
        <v>4539</v>
      </c>
      <c r="R1589" s="113" t="s">
        <v>3918</v>
      </c>
      <c r="S1589" s="130" t="s">
        <v>4555</v>
      </c>
    </row>
    <row r="1590" spans="16:19">
      <c r="P1590" s="113" t="s">
        <v>3874</v>
      </c>
      <c r="Q1590" s="130" t="s">
        <v>4542</v>
      </c>
      <c r="R1590" s="113" t="s">
        <v>3918</v>
      </c>
      <c r="S1590" s="130" t="s">
        <v>4558</v>
      </c>
    </row>
    <row r="1591" spans="16:19">
      <c r="P1591" s="113" t="s">
        <v>3874</v>
      </c>
      <c r="Q1591" s="130" t="s">
        <v>4545</v>
      </c>
      <c r="R1591" s="113" t="s">
        <v>3918</v>
      </c>
      <c r="S1591" s="130" t="s">
        <v>4561</v>
      </c>
    </row>
    <row r="1592" spans="16:19">
      <c r="P1592" s="113" t="s">
        <v>3874</v>
      </c>
      <c r="Q1592" s="130" t="s">
        <v>4548</v>
      </c>
      <c r="R1592" s="113" t="s">
        <v>3918</v>
      </c>
      <c r="S1592" s="130" t="s">
        <v>4564</v>
      </c>
    </row>
    <row r="1593" spans="16:19">
      <c r="P1593" s="113" t="s">
        <v>3874</v>
      </c>
      <c r="Q1593" s="130" t="s">
        <v>4551</v>
      </c>
      <c r="R1593" s="113" t="s">
        <v>3918</v>
      </c>
      <c r="S1593" s="130" t="s">
        <v>4567</v>
      </c>
    </row>
    <row r="1594" spans="16:19">
      <c r="P1594" s="113" t="s">
        <v>3874</v>
      </c>
      <c r="Q1594" s="130" t="s">
        <v>4554</v>
      </c>
      <c r="R1594" s="113" t="s">
        <v>3918</v>
      </c>
      <c r="S1594" s="130" t="s">
        <v>4570</v>
      </c>
    </row>
    <row r="1595" spans="16:19">
      <c r="P1595" s="113" t="s">
        <v>3874</v>
      </c>
      <c r="Q1595" s="130" t="s">
        <v>4557</v>
      </c>
      <c r="R1595" s="113" t="s">
        <v>3918</v>
      </c>
      <c r="S1595" s="130" t="s">
        <v>4573</v>
      </c>
    </row>
    <row r="1596" spans="16:19">
      <c r="P1596" s="113" t="s">
        <v>3874</v>
      </c>
      <c r="Q1596" s="130" t="s">
        <v>4560</v>
      </c>
      <c r="R1596" s="113" t="s">
        <v>3918</v>
      </c>
      <c r="S1596" s="130" t="s">
        <v>4576</v>
      </c>
    </row>
    <row r="1597" spans="16:19">
      <c r="P1597" s="113" t="s">
        <v>3874</v>
      </c>
      <c r="Q1597" s="130" t="s">
        <v>4563</v>
      </c>
      <c r="R1597" s="113" t="s">
        <v>3918</v>
      </c>
      <c r="S1597" s="130" t="s">
        <v>4579</v>
      </c>
    </row>
    <row r="1598" spans="16:19">
      <c r="P1598" s="113" t="s">
        <v>3874</v>
      </c>
      <c r="Q1598" s="130" t="s">
        <v>4566</v>
      </c>
      <c r="R1598" s="113" t="s">
        <v>3918</v>
      </c>
      <c r="S1598" s="130" t="s">
        <v>4582</v>
      </c>
    </row>
    <row r="1599" spans="16:19">
      <c r="P1599" s="113" t="s">
        <v>3874</v>
      </c>
      <c r="Q1599" s="130" t="s">
        <v>4569</v>
      </c>
      <c r="R1599" s="113" t="s">
        <v>3918</v>
      </c>
      <c r="S1599" s="130" t="s">
        <v>4585</v>
      </c>
    </row>
    <row r="1600" spans="16:19">
      <c r="P1600" s="113" t="s">
        <v>3874</v>
      </c>
      <c r="Q1600" s="130" t="s">
        <v>4572</v>
      </c>
      <c r="R1600" s="113" t="s">
        <v>3918</v>
      </c>
      <c r="S1600" s="130" t="s">
        <v>4588</v>
      </c>
    </row>
    <row r="1601" spans="16:19">
      <c r="P1601" s="113" t="s">
        <v>3874</v>
      </c>
      <c r="Q1601" s="130" t="s">
        <v>4575</v>
      </c>
      <c r="R1601" s="113" t="s">
        <v>3918</v>
      </c>
      <c r="S1601" s="130" t="s">
        <v>4591</v>
      </c>
    </row>
    <row r="1602" spans="16:19">
      <c r="P1602" s="113" t="s">
        <v>3874</v>
      </c>
      <c r="Q1602" s="130" t="s">
        <v>4578</v>
      </c>
      <c r="R1602" s="113" t="s">
        <v>3918</v>
      </c>
      <c r="S1602" s="130" t="s">
        <v>4594</v>
      </c>
    </row>
    <row r="1603" spans="16:19">
      <c r="P1603" s="113" t="s">
        <v>3874</v>
      </c>
      <c r="Q1603" s="130" t="s">
        <v>4581</v>
      </c>
      <c r="R1603" s="113" t="s">
        <v>3918</v>
      </c>
      <c r="S1603" s="130" t="s">
        <v>4597</v>
      </c>
    </row>
    <row r="1604" spans="16:19">
      <c r="P1604" s="113" t="s">
        <v>3874</v>
      </c>
      <c r="Q1604" s="130" t="s">
        <v>4584</v>
      </c>
      <c r="R1604" s="113" t="s">
        <v>3918</v>
      </c>
      <c r="S1604" s="130" t="s">
        <v>4600</v>
      </c>
    </row>
    <row r="1605" spans="16:19">
      <c r="P1605" s="113" t="s">
        <v>3874</v>
      </c>
      <c r="Q1605" s="130" t="s">
        <v>4587</v>
      </c>
      <c r="R1605" s="113" t="s">
        <v>3918</v>
      </c>
      <c r="S1605" s="130" t="s">
        <v>4603</v>
      </c>
    </row>
    <row r="1606" spans="16:19">
      <c r="P1606" s="113" t="s">
        <v>3874</v>
      </c>
      <c r="Q1606" s="130" t="s">
        <v>4590</v>
      </c>
      <c r="R1606" s="113" t="s">
        <v>3918</v>
      </c>
      <c r="S1606" s="130" t="s">
        <v>4606</v>
      </c>
    </row>
    <row r="1607" spans="16:19">
      <c r="P1607" s="113" t="s">
        <v>3874</v>
      </c>
      <c r="Q1607" s="130" t="s">
        <v>4593</v>
      </c>
      <c r="R1607" s="113" t="s">
        <v>3918</v>
      </c>
      <c r="S1607" s="130" t="s">
        <v>4609</v>
      </c>
    </row>
    <row r="1608" spans="16:19">
      <c r="P1608" s="113" t="s">
        <v>3874</v>
      </c>
      <c r="Q1608" s="130" t="s">
        <v>4596</v>
      </c>
      <c r="R1608" s="113" t="s">
        <v>3918</v>
      </c>
      <c r="S1608" s="130" t="s">
        <v>4612</v>
      </c>
    </row>
    <row r="1609" spans="16:19">
      <c r="P1609" s="113" t="s">
        <v>3874</v>
      </c>
      <c r="Q1609" s="130" t="s">
        <v>4599</v>
      </c>
      <c r="R1609" s="113" t="s">
        <v>3918</v>
      </c>
      <c r="S1609" s="130" t="s">
        <v>4615</v>
      </c>
    </row>
    <row r="1610" spans="16:19">
      <c r="P1610" s="113" t="s">
        <v>3874</v>
      </c>
      <c r="Q1610" s="130" t="s">
        <v>4602</v>
      </c>
      <c r="R1610" s="113" t="s">
        <v>3918</v>
      </c>
      <c r="S1610" s="130" t="s">
        <v>4618</v>
      </c>
    </row>
    <row r="1611" spans="16:19">
      <c r="P1611" s="113" t="s">
        <v>3874</v>
      </c>
      <c r="Q1611" s="130" t="s">
        <v>4605</v>
      </c>
      <c r="R1611" s="113" t="s">
        <v>3918</v>
      </c>
      <c r="S1611" s="130" t="s">
        <v>4621</v>
      </c>
    </row>
    <row r="1612" spans="16:19">
      <c r="P1612" s="113" t="s">
        <v>3874</v>
      </c>
      <c r="Q1612" s="130" t="s">
        <v>4608</v>
      </c>
      <c r="R1612" s="113" t="s">
        <v>3918</v>
      </c>
      <c r="S1612" s="130" t="s">
        <v>4624</v>
      </c>
    </row>
    <row r="1613" spans="16:19">
      <c r="P1613" s="113" t="s">
        <v>3874</v>
      </c>
      <c r="Q1613" s="130" t="s">
        <v>4611</v>
      </c>
      <c r="R1613" s="113" t="s">
        <v>3918</v>
      </c>
      <c r="S1613" s="130" t="s">
        <v>4627</v>
      </c>
    </row>
    <row r="1614" spans="16:19">
      <c r="P1614" s="113" t="s">
        <v>3874</v>
      </c>
      <c r="Q1614" s="130" t="s">
        <v>4614</v>
      </c>
      <c r="R1614" s="113" t="s">
        <v>3918</v>
      </c>
      <c r="S1614" s="130" t="s">
        <v>4630</v>
      </c>
    </row>
    <row r="1615" spans="16:19">
      <c r="P1615" s="113" t="s">
        <v>3874</v>
      </c>
      <c r="Q1615" s="130" t="s">
        <v>4617</v>
      </c>
      <c r="R1615" s="113" t="s">
        <v>3918</v>
      </c>
      <c r="S1615" s="130" t="s">
        <v>4633</v>
      </c>
    </row>
    <row r="1616" spans="16:19">
      <c r="P1616" s="113" t="s">
        <v>3874</v>
      </c>
      <c r="Q1616" s="130" t="s">
        <v>4620</v>
      </c>
      <c r="R1616" s="113" t="s">
        <v>3918</v>
      </c>
      <c r="S1616" s="130" t="s">
        <v>4636</v>
      </c>
    </row>
    <row r="1617" spans="16:19">
      <c r="P1617" s="113" t="s">
        <v>3874</v>
      </c>
      <c r="Q1617" s="130" t="s">
        <v>4623</v>
      </c>
      <c r="R1617" s="113" t="s">
        <v>3918</v>
      </c>
      <c r="S1617" s="130" t="s">
        <v>4639</v>
      </c>
    </row>
    <row r="1618" spans="16:19">
      <c r="P1618" s="113" t="s">
        <v>3874</v>
      </c>
      <c r="Q1618" s="130" t="s">
        <v>4626</v>
      </c>
      <c r="R1618" s="113" t="s">
        <v>3918</v>
      </c>
      <c r="S1618" s="130" t="s">
        <v>4642</v>
      </c>
    </row>
    <row r="1619" spans="16:19">
      <c r="P1619" s="113" t="s">
        <v>3874</v>
      </c>
      <c r="Q1619" s="130" t="s">
        <v>4629</v>
      </c>
      <c r="R1619" s="113" t="s">
        <v>3918</v>
      </c>
      <c r="S1619" s="130" t="s">
        <v>4645</v>
      </c>
    </row>
    <row r="1620" spans="16:19">
      <c r="P1620" s="113" t="s">
        <v>3874</v>
      </c>
      <c r="Q1620" s="130" t="s">
        <v>4632</v>
      </c>
      <c r="R1620" s="113" t="s">
        <v>3918</v>
      </c>
      <c r="S1620" s="130" t="s">
        <v>4648</v>
      </c>
    </row>
    <row r="1621" spans="16:19">
      <c r="P1621" s="113" t="s">
        <v>3874</v>
      </c>
      <c r="Q1621" s="130" t="s">
        <v>4635</v>
      </c>
      <c r="R1621" s="113" t="s">
        <v>3918</v>
      </c>
      <c r="S1621" s="130" t="s">
        <v>4651</v>
      </c>
    </row>
    <row r="1622" spans="16:19">
      <c r="P1622" s="113" t="s">
        <v>3874</v>
      </c>
      <c r="Q1622" s="130" t="s">
        <v>4638</v>
      </c>
      <c r="R1622" s="113" t="s">
        <v>3918</v>
      </c>
      <c r="S1622" s="130" t="s">
        <v>4654</v>
      </c>
    </row>
    <row r="1623" spans="16:19">
      <c r="P1623" s="113" t="s">
        <v>3874</v>
      </c>
      <c r="Q1623" s="130" t="s">
        <v>4641</v>
      </c>
      <c r="R1623" s="113" t="s">
        <v>3918</v>
      </c>
      <c r="S1623" s="130" t="s">
        <v>4657</v>
      </c>
    </row>
    <row r="1624" spans="16:19">
      <c r="P1624" s="113" t="s">
        <v>3874</v>
      </c>
      <c r="Q1624" s="130" t="s">
        <v>4644</v>
      </c>
      <c r="R1624" s="113" t="s">
        <v>3918</v>
      </c>
      <c r="S1624" s="130" t="s">
        <v>4660</v>
      </c>
    </row>
    <row r="1625" spans="16:19">
      <c r="P1625" s="113" t="s">
        <v>3874</v>
      </c>
      <c r="Q1625" s="130" t="s">
        <v>4647</v>
      </c>
      <c r="R1625" s="113" t="s">
        <v>3918</v>
      </c>
      <c r="S1625" s="130" t="s">
        <v>4663</v>
      </c>
    </row>
    <row r="1626" spans="16:19">
      <c r="P1626" s="113" t="s">
        <v>3874</v>
      </c>
      <c r="Q1626" s="130" t="s">
        <v>4650</v>
      </c>
      <c r="R1626" s="113" t="s">
        <v>3918</v>
      </c>
      <c r="S1626" s="130" t="s">
        <v>4666</v>
      </c>
    </row>
    <row r="1627" spans="16:19">
      <c r="P1627" s="113" t="s">
        <v>3874</v>
      </c>
      <c r="Q1627" s="130" t="s">
        <v>4653</v>
      </c>
      <c r="R1627" s="113" t="s">
        <v>3918</v>
      </c>
      <c r="S1627" s="130" t="s">
        <v>4669</v>
      </c>
    </row>
    <row r="1628" spans="16:19">
      <c r="P1628" s="113" t="s">
        <v>3874</v>
      </c>
      <c r="Q1628" s="130" t="s">
        <v>4656</v>
      </c>
      <c r="R1628" s="113" t="s">
        <v>3918</v>
      </c>
      <c r="S1628" s="130" t="s">
        <v>4672</v>
      </c>
    </row>
    <row r="1629" spans="16:19">
      <c r="P1629" s="113" t="s">
        <v>3874</v>
      </c>
      <c r="Q1629" s="130" t="s">
        <v>4659</v>
      </c>
      <c r="R1629" s="113" t="s">
        <v>3918</v>
      </c>
      <c r="S1629" s="130" t="s">
        <v>4675</v>
      </c>
    </row>
    <row r="1630" spans="16:19">
      <c r="P1630" s="113" t="s">
        <v>3874</v>
      </c>
      <c r="Q1630" s="130" t="s">
        <v>4662</v>
      </c>
      <c r="R1630" s="113" t="s">
        <v>3918</v>
      </c>
      <c r="S1630" s="130" t="s">
        <v>4678</v>
      </c>
    </row>
    <row r="1631" spans="16:19">
      <c r="P1631" s="113" t="s">
        <v>3874</v>
      </c>
      <c r="Q1631" s="130" t="s">
        <v>4665</v>
      </c>
      <c r="R1631" s="113" t="s">
        <v>3918</v>
      </c>
      <c r="S1631" s="130" t="s">
        <v>4681</v>
      </c>
    </row>
    <row r="1632" spans="16:19">
      <c r="P1632" s="113" t="s">
        <v>3874</v>
      </c>
      <c r="Q1632" s="130" t="s">
        <v>4668</v>
      </c>
      <c r="R1632" s="113" t="s">
        <v>3918</v>
      </c>
      <c r="S1632" s="130" t="s">
        <v>4684</v>
      </c>
    </row>
    <row r="1633" spans="16:19">
      <c r="P1633" s="113" t="s">
        <v>3874</v>
      </c>
      <c r="Q1633" s="130" t="s">
        <v>4671</v>
      </c>
      <c r="R1633" s="113" t="s">
        <v>3918</v>
      </c>
      <c r="S1633" s="130" t="s">
        <v>4687</v>
      </c>
    </row>
    <row r="1634" spans="16:19">
      <c r="P1634" s="113" t="s">
        <v>3874</v>
      </c>
      <c r="Q1634" s="130" t="s">
        <v>4674</v>
      </c>
      <c r="R1634" s="113" t="s">
        <v>3918</v>
      </c>
      <c r="S1634" s="130" t="s">
        <v>4690</v>
      </c>
    </row>
    <row r="1635" spans="16:19">
      <c r="P1635" s="113" t="s">
        <v>3874</v>
      </c>
      <c r="Q1635" s="130" t="s">
        <v>4677</v>
      </c>
      <c r="R1635" s="113" t="s">
        <v>3918</v>
      </c>
      <c r="S1635" s="130" t="s">
        <v>4693</v>
      </c>
    </row>
    <row r="1636" spans="16:19">
      <c r="P1636" s="113" t="s">
        <v>3874</v>
      </c>
      <c r="Q1636" s="130" t="s">
        <v>4680</v>
      </c>
      <c r="R1636" s="113" t="s">
        <v>3918</v>
      </c>
      <c r="S1636" s="130" t="s">
        <v>4696</v>
      </c>
    </row>
    <row r="1637" spans="16:19">
      <c r="P1637" s="113" t="s">
        <v>3874</v>
      </c>
      <c r="Q1637" s="130" t="s">
        <v>4683</v>
      </c>
      <c r="R1637" s="113" t="s">
        <v>3918</v>
      </c>
      <c r="S1637" s="130" t="s">
        <v>4699</v>
      </c>
    </row>
    <row r="1638" spans="16:19">
      <c r="P1638" s="113" t="s">
        <v>3874</v>
      </c>
      <c r="Q1638" s="130" t="s">
        <v>4686</v>
      </c>
      <c r="R1638" s="113" t="s">
        <v>3918</v>
      </c>
      <c r="S1638" s="130" t="s">
        <v>4702</v>
      </c>
    </row>
    <row r="1639" spans="16:19">
      <c r="P1639" s="113" t="s">
        <v>3874</v>
      </c>
      <c r="Q1639" s="130" t="s">
        <v>4689</v>
      </c>
      <c r="R1639" s="113" t="s">
        <v>3918</v>
      </c>
      <c r="S1639" s="130" t="s">
        <v>4705</v>
      </c>
    </row>
    <row r="1640" spans="16:19">
      <c r="P1640" s="113" t="s">
        <v>3874</v>
      </c>
      <c r="Q1640" s="130" t="s">
        <v>4692</v>
      </c>
      <c r="R1640" s="113" t="s">
        <v>3918</v>
      </c>
      <c r="S1640" s="130" t="s">
        <v>4708</v>
      </c>
    </row>
    <row r="1641" spans="16:19">
      <c r="P1641" s="113" t="s">
        <v>3874</v>
      </c>
      <c r="Q1641" s="130" t="s">
        <v>4695</v>
      </c>
      <c r="R1641" s="113" t="s">
        <v>3918</v>
      </c>
      <c r="S1641" s="130" t="s">
        <v>4711</v>
      </c>
    </row>
    <row r="1642" spans="16:19">
      <c r="P1642" s="113" t="s">
        <v>3874</v>
      </c>
      <c r="Q1642" s="130" t="s">
        <v>4698</v>
      </c>
      <c r="R1642" s="113" t="s">
        <v>3918</v>
      </c>
      <c r="S1642" s="130" t="s">
        <v>4714</v>
      </c>
    </row>
    <row r="1643" spans="16:19">
      <c r="P1643" s="113" t="s">
        <v>3874</v>
      </c>
      <c r="Q1643" s="130" t="s">
        <v>4701</v>
      </c>
      <c r="R1643" s="113" t="s">
        <v>3918</v>
      </c>
      <c r="S1643" s="130" t="s">
        <v>4717</v>
      </c>
    </row>
    <row r="1644" spans="16:19">
      <c r="P1644" s="113" t="s">
        <v>3874</v>
      </c>
      <c r="Q1644" s="130" t="s">
        <v>4704</v>
      </c>
      <c r="R1644" s="113" t="s">
        <v>3918</v>
      </c>
      <c r="S1644" s="130" t="s">
        <v>4720</v>
      </c>
    </row>
    <row r="1645" spans="16:19">
      <c r="P1645" s="113" t="s">
        <v>3874</v>
      </c>
      <c r="Q1645" s="130" t="s">
        <v>4707</v>
      </c>
      <c r="R1645" s="113" t="s">
        <v>3918</v>
      </c>
      <c r="S1645" s="130" t="s">
        <v>4723</v>
      </c>
    </row>
    <row r="1646" spans="16:19">
      <c r="P1646" s="113" t="s">
        <v>3874</v>
      </c>
      <c r="Q1646" s="130" t="s">
        <v>4710</v>
      </c>
      <c r="R1646" s="113" t="s">
        <v>3918</v>
      </c>
      <c r="S1646" s="130" t="s">
        <v>4726</v>
      </c>
    </row>
    <row r="1647" spans="16:19">
      <c r="P1647" s="113" t="s">
        <v>3874</v>
      </c>
      <c r="Q1647" s="130" t="s">
        <v>4713</v>
      </c>
      <c r="R1647" s="113" t="s">
        <v>3918</v>
      </c>
      <c r="S1647" s="130" t="s">
        <v>4729</v>
      </c>
    </row>
    <row r="1648" spans="16:19">
      <c r="P1648" s="113" t="s">
        <v>3874</v>
      </c>
      <c r="Q1648" s="130" t="s">
        <v>4716</v>
      </c>
      <c r="R1648" s="113" t="s">
        <v>3918</v>
      </c>
      <c r="S1648" s="130" t="s">
        <v>4732</v>
      </c>
    </row>
    <row r="1649" spans="16:19">
      <c r="P1649" s="113" t="s">
        <v>3874</v>
      </c>
      <c r="Q1649" s="130" t="s">
        <v>4719</v>
      </c>
      <c r="R1649" s="113" t="s">
        <v>3918</v>
      </c>
      <c r="S1649" s="130" t="s">
        <v>4735</v>
      </c>
    </row>
    <row r="1650" spans="16:19">
      <c r="P1650" s="113" t="s">
        <v>3874</v>
      </c>
      <c r="Q1650" s="130" t="s">
        <v>4722</v>
      </c>
      <c r="R1650" s="113" t="s">
        <v>3918</v>
      </c>
      <c r="S1650" s="130" t="s">
        <v>4738</v>
      </c>
    </row>
    <row r="1651" spans="16:19">
      <c r="P1651" s="113" t="s">
        <v>3874</v>
      </c>
      <c r="Q1651" s="130" t="s">
        <v>4725</v>
      </c>
      <c r="R1651" s="113" t="s">
        <v>3918</v>
      </c>
      <c r="S1651" s="130" t="s">
        <v>4741</v>
      </c>
    </row>
    <row r="1652" spans="16:19">
      <c r="P1652" s="113" t="s">
        <v>3874</v>
      </c>
      <c r="Q1652" s="130" t="s">
        <v>4728</v>
      </c>
      <c r="R1652" s="113" t="s">
        <v>3918</v>
      </c>
      <c r="S1652" s="130" t="s">
        <v>4744</v>
      </c>
    </row>
    <row r="1653" spans="16:19">
      <c r="P1653" s="113" t="s">
        <v>3874</v>
      </c>
      <c r="Q1653" s="130" t="s">
        <v>4731</v>
      </c>
      <c r="R1653" s="113" t="s">
        <v>3918</v>
      </c>
      <c r="S1653" s="130" t="s">
        <v>4747</v>
      </c>
    </row>
    <row r="1654" spans="16:19">
      <c r="P1654" s="113" t="s">
        <v>3874</v>
      </c>
      <c r="Q1654" s="130" t="s">
        <v>4734</v>
      </c>
      <c r="R1654" s="113" t="s">
        <v>3918</v>
      </c>
      <c r="S1654" s="130" t="s">
        <v>4750</v>
      </c>
    </row>
    <row r="1655" spans="16:19">
      <c r="P1655" s="113" t="s">
        <v>3874</v>
      </c>
      <c r="Q1655" s="130" t="s">
        <v>4737</v>
      </c>
      <c r="R1655" s="113" t="s">
        <v>3918</v>
      </c>
      <c r="S1655" s="130" t="s">
        <v>4753</v>
      </c>
    </row>
    <row r="1656" spans="16:19">
      <c r="P1656" s="113" t="s">
        <v>3874</v>
      </c>
      <c r="Q1656" s="130" t="s">
        <v>4740</v>
      </c>
      <c r="R1656" s="113" t="s">
        <v>3918</v>
      </c>
      <c r="S1656" s="130" t="s">
        <v>4756</v>
      </c>
    </row>
    <row r="1657" spans="16:19">
      <c r="P1657" s="113" t="s">
        <v>3874</v>
      </c>
      <c r="Q1657" s="130" t="s">
        <v>4743</v>
      </c>
      <c r="R1657" s="113" t="s">
        <v>3918</v>
      </c>
      <c r="S1657" s="130" t="s">
        <v>4759</v>
      </c>
    </row>
    <row r="1658" spans="16:19">
      <c r="P1658" s="113" t="s">
        <v>3874</v>
      </c>
      <c r="Q1658" s="130" t="s">
        <v>4746</v>
      </c>
      <c r="R1658" s="113" t="s">
        <v>3918</v>
      </c>
      <c r="S1658" s="130" t="s">
        <v>4762</v>
      </c>
    </row>
    <row r="1659" spans="16:19">
      <c r="P1659" s="113" t="s">
        <v>3874</v>
      </c>
      <c r="Q1659" s="130" t="s">
        <v>4749</v>
      </c>
      <c r="R1659" s="113" t="s">
        <v>3918</v>
      </c>
      <c r="S1659" s="130" t="s">
        <v>4765</v>
      </c>
    </row>
    <row r="1660" spans="16:19">
      <c r="P1660" s="113" t="s">
        <v>3874</v>
      </c>
      <c r="Q1660" s="130" t="s">
        <v>4752</v>
      </c>
      <c r="R1660" s="113" t="s">
        <v>3918</v>
      </c>
      <c r="S1660" s="130" t="s">
        <v>4768</v>
      </c>
    </row>
    <row r="1661" spans="16:19">
      <c r="P1661" s="113" t="s">
        <v>3874</v>
      </c>
      <c r="Q1661" s="130" t="s">
        <v>4755</v>
      </c>
      <c r="R1661" s="113" t="s">
        <v>3918</v>
      </c>
      <c r="S1661" s="130" t="s">
        <v>4771</v>
      </c>
    </row>
    <row r="1662" spans="16:19">
      <c r="P1662" s="113" t="s">
        <v>3874</v>
      </c>
      <c r="Q1662" s="130" t="s">
        <v>4758</v>
      </c>
      <c r="R1662" s="113" t="s">
        <v>3918</v>
      </c>
      <c r="S1662" s="130" t="s">
        <v>4774</v>
      </c>
    </row>
    <row r="1663" spans="16:19">
      <c r="P1663" s="113" t="s">
        <v>3874</v>
      </c>
      <c r="Q1663" s="130" t="s">
        <v>4761</v>
      </c>
      <c r="R1663" s="113" t="s">
        <v>3918</v>
      </c>
      <c r="S1663" s="130" t="s">
        <v>4777</v>
      </c>
    </row>
    <row r="1664" spans="16:19">
      <c r="P1664" s="113" t="s">
        <v>3874</v>
      </c>
      <c r="Q1664" s="130" t="s">
        <v>4764</v>
      </c>
      <c r="R1664" s="113" t="s">
        <v>3918</v>
      </c>
      <c r="S1664" s="130" t="s">
        <v>4780</v>
      </c>
    </row>
    <row r="1665" spans="16:19">
      <c r="P1665" s="113" t="s">
        <v>3874</v>
      </c>
      <c r="Q1665" s="130" t="s">
        <v>4767</v>
      </c>
      <c r="R1665" s="113" t="s">
        <v>3918</v>
      </c>
      <c r="S1665" s="130" t="s">
        <v>4783</v>
      </c>
    </row>
    <row r="1666" spans="16:19">
      <c r="P1666" s="113" t="s">
        <v>3874</v>
      </c>
      <c r="Q1666" s="130" t="s">
        <v>4770</v>
      </c>
      <c r="R1666" s="113" t="s">
        <v>3918</v>
      </c>
      <c r="S1666" s="130" t="s">
        <v>4786</v>
      </c>
    </row>
    <row r="1667" spans="16:19">
      <c r="P1667" s="113" t="s">
        <v>3874</v>
      </c>
      <c r="Q1667" s="130" t="s">
        <v>4773</v>
      </c>
      <c r="R1667" s="113" t="s">
        <v>3918</v>
      </c>
      <c r="S1667" s="130" t="s">
        <v>4789</v>
      </c>
    </row>
    <row r="1668" spans="16:19">
      <c r="P1668" s="113" t="s">
        <v>3874</v>
      </c>
      <c r="Q1668" s="130" t="s">
        <v>4776</v>
      </c>
      <c r="R1668" s="113" t="s">
        <v>3918</v>
      </c>
      <c r="S1668" s="130" t="s">
        <v>4792</v>
      </c>
    </row>
    <row r="1669" spans="16:19">
      <c r="P1669" s="113" t="s">
        <v>3874</v>
      </c>
      <c r="Q1669" s="130" t="s">
        <v>4779</v>
      </c>
      <c r="R1669" s="113" t="s">
        <v>3918</v>
      </c>
      <c r="S1669" s="130" t="s">
        <v>4795</v>
      </c>
    </row>
    <row r="1670" spans="16:19">
      <c r="P1670" s="113" t="s">
        <v>3874</v>
      </c>
      <c r="Q1670" s="130" t="s">
        <v>4782</v>
      </c>
      <c r="R1670" s="113" t="s">
        <v>3918</v>
      </c>
      <c r="S1670" s="130" t="s">
        <v>4798</v>
      </c>
    </row>
    <row r="1671" spans="16:19">
      <c r="P1671" s="113" t="s">
        <v>3874</v>
      </c>
      <c r="Q1671" s="130" t="s">
        <v>4785</v>
      </c>
      <c r="R1671" s="113" t="s">
        <v>3918</v>
      </c>
      <c r="S1671" s="130" t="s">
        <v>4801</v>
      </c>
    </row>
    <row r="1672" spans="16:19">
      <c r="P1672" s="113" t="s">
        <v>3874</v>
      </c>
      <c r="Q1672" s="130" t="s">
        <v>4788</v>
      </c>
      <c r="R1672" s="113" t="s">
        <v>3918</v>
      </c>
      <c r="S1672" s="130" t="s">
        <v>4804</v>
      </c>
    </row>
    <row r="1673" spans="16:19">
      <c r="P1673" s="113" t="s">
        <v>3874</v>
      </c>
      <c r="Q1673" s="130" t="s">
        <v>4791</v>
      </c>
      <c r="R1673" s="113" t="s">
        <v>3918</v>
      </c>
      <c r="S1673" s="130" t="s">
        <v>4807</v>
      </c>
    </row>
    <row r="1674" spans="16:19">
      <c r="P1674" s="113" t="s">
        <v>3874</v>
      </c>
      <c r="Q1674" s="130" t="s">
        <v>4794</v>
      </c>
      <c r="R1674" s="113" t="s">
        <v>3918</v>
      </c>
      <c r="S1674" s="130" t="s">
        <v>4810</v>
      </c>
    </row>
    <row r="1675" spans="16:19">
      <c r="P1675" s="113" t="s">
        <v>3874</v>
      </c>
      <c r="Q1675" s="130" t="s">
        <v>4797</v>
      </c>
      <c r="R1675" s="113" t="s">
        <v>3918</v>
      </c>
      <c r="S1675" s="130" t="s">
        <v>4813</v>
      </c>
    </row>
    <row r="1676" spans="16:19">
      <c r="P1676" s="113" t="s">
        <v>3874</v>
      </c>
      <c r="Q1676" s="130" t="s">
        <v>4800</v>
      </c>
      <c r="R1676" s="113" t="s">
        <v>3918</v>
      </c>
      <c r="S1676" s="130" t="s">
        <v>4816</v>
      </c>
    </row>
    <row r="1677" spans="16:19">
      <c r="P1677" s="113" t="s">
        <v>3874</v>
      </c>
      <c r="Q1677" s="130" t="s">
        <v>4803</v>
      </c>
      <c r="R1677" s="113" t="s">
        <v>3918</v>
      </c>
      <c r="S1677" s="130" t="s">
        <v>4819</v>
      </c>
    </row>
    <row r="1678" spans="16:19">
      <c r="P1678" s="113" t="s">
        <v>3874</v>
      </c>
      <c r="Q1678" s="130" t="s">
        <v>4806</v>
      </c>
      <c r="R1678" s="113" t="s">
        <v>3918</v>
      </c>
      <c r="S1678" s="130" t="s">
        <v>4822</v>
      </c>
    </row>
    <row r="1679" spans="16:19">
      <c r="P1679" s="113" t="s">
        <v>3874</v>
      </c>
      <c r="Q1679" s="130" t="s">
        <v>4809</v>
      </c>
      <c r="R1679" s="113" t="s">
        <v>3918</v>
      </c>
      <c r="S1679" s="130" t="s">
        <v>4825</v>
      </c>
    </row>
    <row r="1680" spans="16:19">
      <c r="P1680" s="113" t="s">
        <v>3874</v>
      </c>
      <c r="Q1680" s="130" t="s">
        <v>4812</v>
      </c>
      <c r="R1680" s="113" t="s">
        <v>3918</v>
      </c>
      <c r="S1680" s="130" t="s">
        <v>4828</v>
      </c>
    </row>
    <row r="1681" spans="16:19">
      <c r="P1681" s="113" t="s">
        <v>3874</v>
      </c>
      <c r="Q1681" s="130" t="s">
        <v>4815</v>
      </c>
      <c r="R1681" s="113" t="s">
        <v>3918</v>
      </c>
      <c r="S1681" s="130" t="s">
        <v>4831</v>
      </c>
    </row>
    <row r="1682" spans="16:19">
      <c r="P1682" s="113" t="s">
        <v>3874</v>
      </c>
      <c r="Q1682" s="130" t="s">
        <v>4818</v>
      </c>
      <c r="R1682" s="113" t="s">
        <v>3918</v>
      </c>
      <c r="S1682" s="130" t="s">
        <v>4834</v>
      </c>
    </row>
    <row r="1683" spans="16:19">
      <c r="P1683" s="113" t="s">
        <v>3874</v>
      </c>
      <c r="Q1683" s="130" t="s">
        <v>4821</v>
      </c>
      <c r="R1683" s="113" t="s">
        <v>3918</v>
      </c>
      <c r="S1683" s="130" t="s">
        <v>4837</v>
      </c>
    </row>
    <row r="1684" spans="16:19">
      <c r="P1684" s="113" t="s">
        <v>3874</v>
      </c>
      <c r="Q1684" s="130" t="s">
        <v>4824</v>
      </c>
      <c r="R1684" s="113" t="s">
        <v>3918</v>
      </c>
      <c r="S1684" s="130" t="s">
        <v>4840</v>
      </c>
    </row>
    <row r="1685" spans="16:19">
      <c r="P1685" s="113" t="s">
        <v>3874</v>
      </c>
      <c r="Q1685" s="130" t="s">
        <v>4827</v>
      </c>
      <c r="R1685" s="113" t="s">
        <v>3918</v>
      </c>
      <c r="S1685" s="130" t="s">
        <v>4843</v>
      </c>
    </row>
    <row r="1686" spans="16:19">
      <c r="P1686" s="113" t="s">
        <v>3874</v>
      </c>
      <c r="Q1686" s="130" t="s">
        <v>4830</v>
      </c>
      <c r="R1686" s="113" t="s">
        <v>3918</v>
      </c>
      <c r="S1686" s="130" t="s">
        <v>4846</v>
      </c>
    </row>
    <row r="1687" spans="16:19">
      <c r="P1687" s="113" t="s">
        <v>3874</v>
      </c>
      <c r="Q1687" s="130" t="s">
        <v>4833</v>
      </c>
      <c r="R1687" s="113" t="s">
        <v>3918</v>
      </c>
      <c r="S1687" s="130" t="s">
        <v>4849</v>
      </c>
    </row>
    <row r="1688" spans="16:19">
      <c r="P1688" s="113" t="s">
        <v>3874</v>
      </c>
      <c r="Q1688" s="130" t="s">
        <v>4836</v>
      </c>
      <c r="R1688" s="113" t="s">
        <v>3918</v>
      </c>
      <c r="S1688" s="130" t="s">
        <v>4852</v>
      </c>
    </row>
    <row r="1689" spans="16:19">
      <c r="P1689" s="113" t="s">
        <v>3874</v>
      </c>
      <c r="Q1689" s="130" t="s">
        <v>4839</v>
      </c>
      <c r="R1689" s="113" t="s">
        <v>3918</v>
      </c>
      <c r="S1689" s="130" t="s">
        <v>4855</v>
      </c>
    </row>
    <row r="1690" spans="16:19">
      <c r="P1690" s="113" t="s">
        <v>3874</v>
      </c>
      <c r="Q1690" s="130" t="s">
        <v>4842</v>
      </c>
      <c r="R1690" s="113" t="s">
        <v>3918</v>
      </c>
      <c r="S1690" s="130" t="s">
        <v>4858</v>
      </c>
    </row>
    <row r="1691" spans="16:19">
      <c r="P1691" s="113" t="s">
        <v>3874</v>
      </c>
      <c r="Q1691" s="130" t="s">
        <v>4845</v>
      </c>
      <c r="R1691" s="113" t="s">
        <v>3918</v>
      </c>
      <c r="S1691" s="130" t="s">
        <v>4861</v>
      </c>
    </row>
    <row r="1692" spans="16:19">
      <c r="P1692" s="113" t="s">
        <v>3874</v>
      </c>
      <c r="Q1692" s="130" t="s">
        <v>4848</v>
      </c>
      <c r="R1692" s="113" t="s">
        <v>3918</v>
      </c>
      <c r="S1692" s="130" t="s">
        <v>4864</v>
      </c>
    </row>
    <row r="1693" spans="16:19">
      <c r="P1693" s="113" t="s">
        <v>3874</v>
      </c>
      <c r="Q1693" s="130" t="s">
        <v>4851</v>
      </c>
      <c r="R1693" s="113" t="s">
        <v>3918</v>
      </c>
      <c r="S1693" s="130" t="s">
        <v>4867</v>
      </c>
    </row>
    <row r="1694" spans="16:19">
      <c r="P1694" s="113" t="s">
        <v>3874</v>
      </c>
      <c r="Q1694" s="130" t="s">
        <v>4854</v>
      </c>
      <c r="R1694" s="113" t="s">
        <v>3918</v>
      </c>
      <c r="S1694" s="130" t="s">
        <v>4870</v>
      </c>
    </row>
    <row r="1695" spans="16:19">
      <c r="P1695" s="113" t="s">
        <v>3874</v>
      </c>
      <c r="Q1695" s="130" t="s">
        <v>4857</v>
      </c>
      <c r="R1695" s="113" t="s">
        <v>3918</v>
      </c>
      <c r="S1695" s="130" t="s">
        <v>4873</v>
      </c>
    </row>
    <row r="1696" spans="16:19">
      <c r="P1696" s="113" t="s">
        <v>3874</v>
      </c>
      <c r="Q1696" s="130" t="s">
        <v>4860</v>
      </c>
      <c r="R1696" s="113" t="s">
        <v>3918</v>
      </c>
      <c r="S1696" s="130" t="s">
        <v>4876</v>
      </c>
    </row>
    <row r="1697" spans="16:19">
      <c r="P1697" s="113" t="s">
        <v>3874</v>
      </c>
      <c r="Q1697" s="130" t="s">
        <v>4863</v>
      </c>
      <c r="R1697" s="113" t="s">
        <v>3918</v>
      </c>
      <c r="S1697" s="130" t="s">
        <v>4879</v>
      </c>
    </row>
    <row r="1698" spans="16:19">
      <c r="P1698" s="113" t="s">
        <v>3874</v>
      </c>
      <c r="Q1698" s="130" t="s">
        <v>4866</v>
      </c>
      <c r="R1698" s="113" t="s">
        <v>3918</v>
      </c>
      <c r="S1698" s="130" t="s">
        <v>4882</v>
      </c>
    </row>
    <row r="1699" spans="16:19">
      <c r="P1699" s="113" t="s">
        <v>3874</v>
      </c>
      <c r="Q1699" s="130" t="s">
        <v>4869</v>
      </c>
      <c r="R1699" s="113" t="s">
        <v>3918</v>
      </c>
      <c r="S1699" s="130" t="s">
        <v>4885</v>
      </c>
    </row>
    <row r="1700" spans="16:19">
      <c r="P1700" s="113" t="s">
        <v>3874</v>
      </c>
      <c r="Q1700" s="130" t="s">
        <v>4872</v>
      </c>
      <c r="R1700" s="113" t="s">
        <v>3918</v>
      </c>
      <c r="S1700" s="130" t="s">
        <v>4888</v>
      </c>
    </row>
    <row r="1701" spans="16:19">
      <c r="P1701" s="113" t="s">
        <v>3874</v>
      </c>
      <c r="Q1701" s="130" t="s">
        <v>4875</v>
      </c>
      <c r="R1701" s="113" t="s">
        <v>3918</v>
      </c>
      <c r="S1701" s="130" t="s">
        <v>4891</v>
      </c>
    </row>
    <row r="1702" spans="16:19">
      <c r="P1702" s="113" t="s">
        <v>3874</v>
      </c>
      <c r="Q1702" s="130" t="s">
        <v>4878</v>
      </c>
      <c r="R1702" s="113" t="s">
        <v>3918</v>
      </c>
      <c r="S1702" s="130" t="s">
        <v>4894</v>
      </c>
    </row>
    <row r="1703" spans="16:19">
      <c r="P1703" s="113" t="s">
        <v>3874</v>
      </c>
      <c r="Q1703" s="130" t="s">
        <v>4881</v>
      </c>
      <c r="R1703" s="113" t="s">
        <v>3918</v>
      </c>
      <c r="S1703" s="130" t="s">
        <v>4897</v>
      </c>
    </row>
    <row r="1704" spans="16:19">
      <c r="P1704" s="113" t="s">
        <v>3874</v>
      </c>
      <c r="Q1704" s="130" t="s">
        <v>4884</v>
      </c>
      <c r="R1704" s="113" t="s">
        <v>3918</v>
      </c>
      <c r="S1704" s="130" t="s">
        <v>4900</v>
      </c>
    </row>
    <row r="1705" spans="16:19">
      <c r="P1705" s="113" t="s">
        <v>3874</v>
      </c>
      <c r="Q1705" s="130" t="s">
        <v>4887</v>
      </c>
      <c r="R1705" s="113" t="s">
        <v>3918</v>
      </c>
      <c r="S1705" s="130" t="s">
        <v>4903</v>
      </c>
    </row>
    <row r="1706" spans="16:19">
      <c r="P1706" s="113" t="s">
        <v>3874</v>
      </c>
      <c r="Q1706" s="130" t="s">
        <v>4890</v>
      </c>
      <c r="R1706" s="113" t="s">
        <v>3918</v>
      </c>
      <c r="S1706" s="130" t="s">
        <v>4906</v>
      </c>
    </row>
    <row r="1707" spans="16:19">
      <c r="P1707" s="113" t="s">
        <v>3874</v>
      </c>
      <c r="Q1707" s="130" t="s">
        <v>4893</v>
      </c>
      <c r="R1707" s="113" t="s">
        <v>3918</v>
      </c>
      <c r="S1707" s="130" t="s">
        <v>4909</v>
      </c>
    </row>
    <row r="1708" spans="16:19">
      <c r="P1708" s="113" t="s">
        <v>3874</v>
      </c>
      <c r="Q1708" s="130" t="s">
        <v>4896</v>
      </c>
      <c r="R1708" s="113" t="s">
        <v>3918</v>
      </c>
      <c r="S1708" s="130" t="s">
        <v>4912</v>
      </c>
    </row>
    <row r="1709" spans="16:19">
      <c r="P1709" s="113" t="s">
        <v>3874</v>
      </c>
      <c r="Q1709" s="130" t="s">
        <v>4899</v>
      </c>
      <c r="R1709" s="113" t="s">
        <v>3918</v>
      </c>
      <c r="S1709" s="130" t="s">
        <v>4915</v>
      </c>
    </row>
    <row r="1710" spans="16:19">
      <c r="P1710" s="113" t="s">
        <v>3874</v>
      </c>
      <c r="Q1710" s="130" t="s">
        <v>4902</v>
      </c>
      <c r="R1710" s="113" t="s">
        <v>3918</v>
      </c>
      <c r="S1710" s="130" t="s">
        <v>4918</v>
      </c>
    </row>
    <row r="1711" spans="16:19">
      <c r="P1711" s="113" t="s">
        <v>3874</v>
      </c>
      <c r="Q1711" s="130" t="s">
        <v>4905</v>
      </c>
      <c r="R1711" s="113" t="s">
        <v>3918</v>
      </c>
      <c r="S1711" s="130" t="s">
        <v>4921</v>
      </c>
    </row>
    <row r="1712" spans="16:19">
      <c r="P1712" s="113" t="s">
        <v>3874</v>
      </c>
      <c r="Q1712" s="130" t="s">
        <v>4908</v>
      </c>
      <c r="R1712" s="113" t="s">
        <v>3918</v>
      </c>
      <c r="S1712" s="130" t="s">
        <v>4924</v>
      </c>
    </row>
    <row r="1713" spans="16:19">
      <c r="P1713" s="113" t="s">
        <v>3874</v>
      </c>
      <c r="Q1713" s="130" t="s">
        <v>4911</v>
      </c>
      <c r="R1713" s="113" t="s">
        <v>3918</v>
      </c>
      <c r="S1713" s="130" t="s">
        <v>4927</v>
      </c>
    </row>
    <row r="1714" spans="16:19">
      <c r="P1714" s="113" t="s">
        <v>3874</v>
      </c>
      <c r="Q1714" s="130" t="s">
        <v>4914</v>
      </c>
      <c r="R1714" s="113" t="s">
        <v>3918</v>
      </c>
      <c r="S1714" s="130" t="s">
        <v>4930</v>
      </c>
    </row>
    <row r="1715" spans="16:19">
      <c r="P1715" s="113" t="s">
        <v>3874</v>
      </c>
      <c r="Q1715" s="130" t="s">
        <v>4917</v>
      </c>
      <c r="R1715" s="113" t="s">
        <v>3918</v>
      </c>
      <c r="S1715" s="130" t="s">
        <v>4933</v>
      </c>
    </row>
    <row r="1716" spans="16:19">
      <c r="P1716" s="113" t="s">
        <v>3874</v>
      </c>
      <c r="Q1716" s="130" t="s">
        <v>4920</v>
      </c>
      <c r="R1716" s="113" t="s">
        <v>3918</v>
      </c>
      <c r="S1716" s="130" t="s">
        <v>4936</v>
      </c>
    </row>
    <row r="1717" spans="16:19">
      <c r="P1717" s="113" t="s">
        <v>3874</v>
      </c>
      <c r="Q1717" s="130" t="s">
        <v>4923</v>
      </c>
      <c r="R1717" s="113" t="s">
        <v>3918</v>
      </c>
      <c r="S1717" s="130" t="s">
        <v>4939</v>
      </c>
    </row>
    <row r="1718" spans="16:19">
      <c r="P1718" s="113" t="s">
        <v>3874</v>
      </c>
      <c r="Q1718" s="130" t="s">
        <v>4926</v>
      </c>
      <c r="R1718" s="113" t="s">
        <v>3918</v>
      </c>
      <c r="S1718" s="130" t="s">
        <v>4942</v>
      </c>
    </row>
    <row r="1719" spans="16:19">
      <c r="P1719" s="113" t="s">
        <v>3874</v>
      </c>
      <c r="Q1719" s="130" t="s">
        <v>4929</v>
      </c>
      <c r="R1719" s="113" t="s">
        <v>3918</v>
      </c>
      <c r="S1719" s="130" t="s">
        <v>4945</v>
      </c>
    </row>
    <row r="1720" spans="16:19">
      <c r="P1720" s="113" t="s">
        <v>3874</v>
      </c>
      <c r="Q1720" s="130" t="s">
        <v>4932</v>
      </c>
      <c r="R1720" s="113" t="s">
        <v>3918</v>
      </c>
      <c r="S1720" s="130" t="s">
        <v>4948</v>
      </c>
    </row>
    <row r="1721" spans="16:19">
      <c r="P1721" s="113" t="s">
        <v>3874</v>
      </c>
      <c r="Q1721" s="130" t="s">
        <v>4935</v>
      </c>
      <c r="R1721" s="113" t="s">
        <v>3918</v>
      </c>
      <c r="S1721" s="130" t="s">
        <v>4951</v>
      </c>
    </row>
    <row r="1722" spans="16:19">
      <c r="P1722" s="113" t="s">
        <v>3874</v>
      </c>
      <c r="Q1722" s="130" t="s">
        <v>4938</v>
      </c>
      <c r="R1722" s="113" t="s">
        <v>3918</v>
      </c>
      <c r="S1722" s="130" t="s">
        <v>4954</v>
      </c>
    </row>
    <row r="1723" spans="16:19">
      <c r="P1723" s="113" t="s">
        <v>3874</v>
      </c>
      <c r="Q1723" s="130" t="s">
        <v>4941</v>
      </c>
      <c r="R1723" s="113" t="s">
        <v>3918</v>
      </c>
      <c r="S1723" s="130" t="s">
        <v>4957</v>
      </c>
    </row>
    <row r="1724" spans="16:19">
      <c r="P1724" s="113" t="s">
        <v>3874</v>
      </c>
      <c r="Q1724" s="130" t="s">
        <v>4944</v>
      </c>
      <c r="R1724" s="113" t="s">
        <v>3918</v>
      </c>
      <c r="S1724" s="130" t="s">
        <v>4960</v>
      </c>
    </row>
    <row r="1725" spans="16:19">
      <c r="P1725" s="113" t="s">
        <v>3874</v>
      </c>
      <c r="Q1725" s="130" t="s">
        <v>4947</v>
      </c>
      <c r="R1725" s="113" t="s">
        <v>3918</v>
      </c>
      <c r="S1725" s="130" t="s">
        <v>4963</v>
      </c>
    </row>
    <row r="1726" spans="16:19">
      <c r="P1726" s="113" t="s">
        <v>3874</v>
      </c>
      <c r="Q1726" s="130" t="s">
        <v>4950</v>
      </c>
      <c r="R1726" s="113" t="s">
        <v>3918</v>
      </c>
      <c r="S1726" s="130" t="s">
        <v>4966</v>
      </c>
    </row>
    <row r="1727" spans="16:19">
      <c r="P1727" s="113" t="s">
        <v>3874</v>
      </c>
      <c r="Q1727" s="130" t="s">
        <v>4953</v>
      </c>
      <c r="R1727" s="113" t="s">
        <v>3918</v>
      </c>
      <c r="S1727" s="130" t="s">
        <v>4969</v>
      </c>
    </row>
    <row r="1728" spans="16:19">
      <c r="P1728" s="113" t="s">
        <v>3874</v>
      </c>
      <c r="Q1728" s="130" t="s">
        <v>4956</v>
      </c>
      <c r="R1728" s="113" t="s">
        <v>3918</v>
      </c>
      <c r="S1728" s="130" t="s">
        <v>4972</v>
      </c>
    </row>
    <row r="1729" spans="16:19">
      <c r="P1729" s="113" t="s">
        <v>3874</v>
      </c>
      <c r="Q1729" s="130" t="s">
        <v>4959</v>
      </c>
      <c r="R1729" s="113" t="s">
        <v>3918</v>
      </c>
      <c r="S1729" s="130" t="s">
        <v>4975</v>
      </c>
    </row>
    <row r="1730" spans="16:19">
      <c r="P1730" s="113" t="s">
        <v>3874</v>
      </c>
      <c r="Q1730" s="130" t="s">
        <v>4962</v>
      </c>
      <c r="R1730" s="113" t="s">
        <v>3918</v>
      </c>
      <c r="S1730" s="130" t="s">
        <v>4978</v>
      </c>
    </row>
    <row r="1731" spans="16:19">
      <c r="P1731" s="113" t="s">
        <v>3874</v>
      </c>
      <c r="Q1731" s="130" t="s">
        <v>4965</v>
      </c>
      <c r="R1731" s="113" t="s">
        <v>3918</v>
      </c>
      <c r="S1731" s="130" t="s">
        <v>4981</v>
      </c>
    </row>
    <row r="1732" spans="16:19">
      <c r="P1732" s="113" t="s">
        <v>3874</v>
      </c>
      <c r="Q1732" s="130" t="s">
        <v>4968</v>
      </c>
      <c r="R1732" s="113" t="s">
        <v>3918</v>
      </c>
      <c r="S1732" s="130" t="s">
        <v>4984</v>
      </c>
    </row>
    <row r="1733" spans="16:19">
      <c r="P1733" s="113" t="s">
        <v>3874</v>
      </c>
      <c r="Q1733" s="130" t="s">
        <v>4971</v>
      </c>
      <c r="R1733" s="113" t="s">
        <v>3918</v>
      </c>
      <c r="S1733" s="130" t="s">
        <v>4987</v>
      </c>
    </row>
    <row r="1734" spans="16:19">
      <c r="P1734" s="113" t="s">
        <v>3874</v>
      </c>
      <c r="Q1734" s="130" t="s">
        <v>4974</v>
      </c>
      <c r="R1734" s="113" t="s">
        <v>3918</v>
      </c>
      <c r="S1734" s="130" t="s">
        <v>4990</v>
      </c>
    </row>
    <row r="1735" spans="16:19">
      <c r="P1735" s="113" t="s">
        <v>3874</v>
      </c>
      <c r="Q1735" s="130" t="s">
        <v>4977</v>
      </c>
      <c r="R1735" s="113" t="s">
        <v>3918</v>
      </c>
      <c r="S1735" s="130" t="s">
        <v>4993</v>
      </c>
    </row>
    <row r="1736" spans="16:19">
      <c r="P1736" s="113" t="s">
        <v>3874</v>
      </c>
      <c r="Q1736" s="130" t="s">
        <v>4980</v>
      </c>
      <c r="R1736" s="113" t="s">
        <v>3918</v>
      </c>
      <c r="S1736" s="130" t="s">
        <v>4996</v>
      </c>
    </row>
    <row r="1737" spans="16:19">
      <c r="P1737" s="113" t="s">
        <v>3874</v>
      </c>
      <c r="Q1737" s="130" t="s">
        <v>4983</v>
      </c>
      <c r="R1737" s="113" t="s">
        <v>3918</v>
      </c>
      <c r="S1737" s="130" t="s">
        <v>4999</v>
      </c>
    </row>
    <row r="1738" spans="16:19">
      <c r="P1738" s="113" t="s">
        <v>3874</v>
      </c>
      <c r="Q1738" s="130" t="s">
        <v>4986</v>
      </c>
      <c r="R1738" s="113" t="s">
        <v>3918</v>
      </c>
      <c r="S1738" s="130" t="s">
        <v>5002</v>
      </c>
    </row>
    <row r="1739" spans="16:19">
      <c r="P1739" s="113" t="s">
        <v>3874</v>
      </c>
      <c r="Q1739" s="130" t="s">
        <v>4989</v>
      </c>
      <c r="R1739" s="113" t="s">
        <v>3918</v>
      </c>
      <c r="S1739" s="130" t="s">
        <v>5005</v>
      </c>
    </row>
    <row r="1740" spans="16:19">
      <c r="P1740" s="113" t="s">
        <v>3874</v>
      </c>
      <c r="Q1740" s="130" t="s">
        <v>4992</v>
      </c>
      <c r="R1740" s="113" t="s">
        <v>3918</v>
      </c>
      <c r="S1740" s="130" t="s">
        <v>5008</v>
      </c>
    </row>
    <row r="1741" spans="16:19">
      <c r="P1741" s="113" t="s">
        <v>3874</v>
      </c>
      <c r="Q1741" s="130" t="s">
        <v>4995</v>
      </c>
      <c r="R1741" s="113" t="s">
        <v>3918</v>
      </c>
      <c r="S1741" s="130" t="s">
        <v>5011</v>
      </c>
    </row>
    <row r="1742" spans="16:19">
      <c r="P1742" s="113" t="s">
        <v>3874</v>
      </c>
      <c r="Q1742" s="130" t="s">
        <v>4998</v>
      </c>
      <c r="R1742" s="113" t="s">
        <v>3918</v>
      </c>
      <c r="S1742" s="130" t="s">
        <v>5014</v>
      </c>
    </row>
    <row r="1743" spans="16:19">
      <c r="P1743" s="113" t="s">
        <v>3874</v>
      </c>
      <c r="Q1743" s="130" t="s">
        <v>5001</v>
      </c>
      <c r="R1743" s="113" t="s">
        <v>3918</v>
      </c>
      <c r="S1743" s="130" t="s">
        <v>5017</v>
      </c>
    </row>
    <row r="1744" spans="16:19">
      <c r="P1744" s="113" t="s">
        <v>3874</v>
      </c>
      <c r="Q1744" s="130" t="s">
        <v>5004</v>
      </c>
      <c r="R1744" s="113" t="s">
        <v>3918</v>
      </c>
      <c r="S1744" s="130" t="s">
        <v>5020</v>
      </c>
    </row>
    <row r="1745" spans="16:19">
      <c r="P1745" s="113" t="s">
        <v>3874</v>
      </c>
      <c r="Q1745" s="130" t="s">
        <v>5007</v>
      </c>
      <c r="R1745" s="113" t="s">
        <v>3918</v>
      </c>
      <c r="S1745" s="130" t="s">
        <v>5023</v>
      </c>
    </row>
    <row r="1746" spans="16:19">
      <c r="P1746" s="113" t="s">
        <v>3874</v>
      </c>
      <c r="Q1746" s="130" t="s">
        <v>5010</v>
      </c>
      <c r="R1746" s="113" t="s">
        <v>3918</v>
      </c>
      <c r="S1746" s="130" t="s">
        <v>5026</v>
      </c>
    </row>
    <row r="1747" spans="16:19">
      <c r="P1747" s="113" t="s">
        <v>3874</v>
      </c>
      <c r="Q1747" s="130" t="s">
        <v>5013</v>
      </c>
      <c r="R1747" s="113" t="s">
        <v>3918</v>
      </c>
      <c r="S1747" s="130" t="s">
        <v>5029</v>
      </c>
    </row>
    <row r="1748" spans="16:19">
      <c r="P1748" s="113" t="s">
        <v>3874</v>
      </c>
      <c r="Q1748" s="130" t="s">
        <v>5016</v>
      </c>
      <c r="R1748" s="113" t="s">
        <v>3918</v>
      </c>
      <c r="S1748" s="130" t="s">
        <v>5032</v>
      </c>
    </row>
    <row r="1749" spans="16:19">
      <c r="P1749" s="113" t="s">
        <v>3874</v>
      </c>
      <c r="Q1749" s="130" t="s">
        <v>5019</v>
      </c>
      <c r="R1749" s="113" t="s">
        <v>3918</v>
      </c>
      <c r="S1749" s="130" t="s">
        <v>5035</v>
      </c>
    </row>
    <row r="1750" spans="16:19">
      <c r="P1750" s="113" t="s">
        <v>3874</v>
      </c>
      <c r="Q1750" s="130" t="s">
        <v>5022</v>
      </c>
      <c r="R1750" s="113" t="s">
        <v>3918</v>
      </c>
      <c r="S1750" s="130" t="s">
        <v>5038</v>
      </c>
    </row>
    <row r="1751" spans="16:19">
      <c r="P1751" s="113" t="s">
        <v>3874</v>
      </c>
      <c r="Q1751" s="130" t="s">
        <v>5025</v>
      </c>
      <c r="R1751" s="113" t="s">
        <v>3918</v>
      </c>
      <c r="S1751" s="130" t="s">
        <v>5041</v>
      </c>
    </row>
    <row r="1752" spans="16:19">
      <c r="P1752" s="113" t="s">
        <v>3874</v>
      </c>
      <c r="Q1752" s="130" t="s">
        <v>5028</v>
      </c>
      <c r="R1752" s="113" t="s">
        <v>3918</v>
      </c>
      <c r="S1752" s="130" t="s">
        <v>5044</v>
      </c>
    </row>
    <row r="1753" spans="16:19">
      <c r="P1753" s="113" t="s">
        <v>3874</v>
      </c>
      <c r="Q1753" s="130" t="s">
        <v>5031</v>
      </c>
      <c r="R1753" s="113" t="s">
        <v>3918</v>
      </c>
      <c r="S1753" s="130" t="s">
        <v>5047</v>
      </c>
    </row>
    <row r="1754" spans="16:19">
      <c r="P1754" s="113" t="s">
        <v>3874</v>
      </c>
      <c r="Q1754" s="130" t="s">
        <v>5034</v>
      </c>
      <c r="R1754" s="113" t="s">
        <v>3918</v>
      </c>
      <c r="S1754" s="130" t="s">
        <v>5050</v>
      </c>
    </row>
    <row r="1755" spans="16:19">
      <c r="P1755" s="113" t="s">
        <v>3874</v>
      </c>
      <c r="Q1755" s="130" t="s">
        <v>5037</v>
      </c>
      <c r="R1755" s="113" t="s">
        <v>3918</v>
      </c>
      <c r="S1755" s="130" t="s">
        <v>5053</v>
      </c>
    </row>
    <row r="1756" spans="16:19">
      <c r="P1756" s="113" t="s">
        <v>3874</v>
      </c>
      <c r="Q1756" s="130" t="s">
        <v>5040</v>
      </c>
      <c r="R1756" s="113" t="s">
        <v>3918</v>
      </c>
      <c r="S1756" s="130" t="s">
        <v>5056</v>
      </c>
    </row>
    <row r="1757" spans="16:19">
      <c r="P1757" s="113" t="s">
        <v>3874</v>
      </c>
      <c r="Q1757" s="130" t="s">
        <v>5043</v>
      </c>
      <c r="R1757" s="113" t="s">
        <v>3918</v>
      </c>
      <c r="S1757" s="130" t="s">
        <v>5059</v>
      </c>
    </row>
    <row r="1758" spans="16:19">
      <c r="P1758" s="113" t="s">
        <v>3874</v>
      </c>
      <c r="Q1758" s="130" t="s">
        <v>5046</v>
      </c>
      <c r="R1758" s="113" t="s">
        <v>3918</v>
      </c>
      <c r="S1758" s="130" t="s">
        <v>5062</v>
      </c>
    </row>
    <row r="1759" spans="16:19">
      <c r="P1759" s="113" t="s">
        <v>3874</v>
      </c>
      <c r="Q1759" s="130" t="s">
        <v>5049</v>
      </c>
      <c r="R1759" s="113" t="s">
        <v>3918</v>
      </c>
      <c r="S1759" s="130" t="s">
        <v>5065</v>
      </c>
    </row>
    <row r="1760" spans="16:19">
      <c r="P1760" s="113" t="s">
        <v>3874</v>
      </c>
      <c r="Q1760" s="130" t="s">
        <v>5052</v>
      </c>
      <c r="R1760" s="113" t="s">
        <v>3918</v>
      </c>
      <c r="S1760" s="130" t="s">
        <v>5068</v>
      </c>
    </row>
    <row r="1761" spans="16:19">
      <c r="P1761" s="113" t="s">
        <v>3874</v>
      </c>
      <c r="Q1761" s="130" t="s">
        <v>5055</v>
      </c>
      <c r="R1761" s="113" t="s">
        <v>3918</v>
      </c>
      <c r="S1761" s="130" t="s">
        <v>5071</v>
      </c>
    </row>
    <row r="1762" spans="16:19">
      <c r="P1762" s="113" t="s">
        <v>3874</v>
      </c>
      <c r="Q1762" s="130" t="s">
        <v>5058</v>
      </c>
      <c r="R1762" s="113" t="s">
        <v>3918</v>
      </c>
      <c r="S1762" s="130" t="s">
        <v>5074</v>
      </c>
    </row>
    <row r="1763" spans="16:19">
      <c r="P1763" s="113" t="s">
        <v>3874</v>
      </c>
      <c r="Q1763" s="130" t="s">
        <v>5061</v>
      </c>
      <c r="R1763" s="113" t="s">
        <v>3918</v>
      </c>
      <c r="S1763" s="130" t="s">
        <v>5077</v>
      </c>
    </row>
    <row r="1764" spans="16:19">
      <c r="P1764" s="113" t="s">
        <v>3874</v>
      </c>
      <c r="Q1764" s="130" t="s">
        <v>5064</v>
      </c>
      <c r="R1764" s="113" t="s">
        <v>3918</v>
      </c>
      <c r="S1764" s="130" t="s">
        <v>5080</v>
      </c>
    </row>
    <row r="1765" spans="16:19">
      <c r="P1765" s="113" t="s">
        <v>3874</v>
      </c>
      <c r="Q1765" s="130" t="s">
        <v>5067</v>
      </c>
      <c r="R1765" s="113" t="s">
        <v>3918</v>
      </c>
      <c r="S1765" s="130" t="s">
        <v>5083</v>
      </c>
    </row>
    <row r="1766" spans="16:19">
      <c r="P1766" s="113" t="s">
        <v>3874</v>
      </c>
      <c r="Q1766" s="130" t="s">
        <v>5070</v>
      </c>
      <c r="R1766" s="113" t="s">
        <v>3918</v>
      </c>
      <c r="S1766" s="130" t="s">
        <v>5086</v>
      </c>
    </row>
    <row r="1767" spans="16:19">
      <c r="P1767" s="113" t="s">
        <v>3874</v>
      </c>
      <c r="Q1767" s="130" t="s">
        <v>5073</v>
      </c>
      <c r="R1767" s="113" t="s">
        <v>3918</v>
      </c>
      <c r="S1767" s="130" t="s">
        <v>5089</v>
      </c>
    </row>
    <row r="1768" spans="16:19">
      <c r="P1768" s="113" t="s">
        <v>3874</v>
      </c>
      <c r="Q1768" s="130" t="s">
        <v>5076</v>
      </c>
      <c r="R1768" s="113" t="s">
        <v>3918</v>
      </c>
      <c r="S1768" s="130" t="s">
        <v>5092</v>
      </c>
    </row>
    <row r="1769" spans="16:19">
      <c r="P1769" s="113" t="s">
        <v>3874</v>
      </c>
      <c r="Q1769" s="130" t="s">
        <v>5079</v>
      </c>
      <c r="R1769" s="113" t="s">
        <v>3918</v>
      </c>
      <c r="S1769" s="130" t="s">
        <v>5095</v>
      </c>
    </row>
    <row r="1770" spans="16:19">
      <c r="P1770" s="113" t="s">
        <v>3874</v>
      </c>
      <c r="Q1770" s="130" t="s">
        <v>5082</v>
      </c>
      <c r="R1770" s="113" t="s">
        <v>3918</v>
      </c>
      <c r="S1770" s="130" t="s">
        <v>5098</v>
      </c>
    </row>
    <row r="1771" spans="16:19">
      <c r="P1771" s="113" t="s">
        <v>3874</v>
      </c>
      <c r="Q1771" s="130" t="s">
        <v>5085</v>
      </c>
      <c r="R1771" s="113" t="s">
        <v>3918</v>
      </c>
      <c r="S1771" s="130" t="s">
        <v>5101</v>
      </c>
    </row>
    <row r="1772" spans="16:19">
      <c r="P1772" s="113" t="s">
        <v>3874</v>
      </c>
      <c r="Q1772" s="130" t="s">
        <v>5088</v>
      </c>
      <c r="R1772" s="113" t="s">
        <v>3918</v>
      </c>
      <c r="S1772" s="130" t="s">
        <v>5104</v>
      </c>
    </row>
    <row r="1773" spans="16:19">
      <c r="P1773" s="113" t="s">
        <v>3874</v>
      </c>
      <c r="Q1773" s="130" t="s">
        <v>5091</v>
      </c>
      <c r="R1773" s="113" t="s">
        <v>3918</v>
      </c>
      <c r="S1773" s="130" t="s">
        <v>5107</v>
      </c>
    </row>
    <row r="1774" spans="16:19">
      <c r="P1774" s="113" t="s">
        <v>3874</v>
      </c>
      <c r="Q1774" s="130" t="s">
        <v>5094</v>
      </c>
      <c r="R1774" s="113" t="s">
        <v>3918</v>
      </c>
      <c r="S1774" s="130" t="s">
        <v>5110</v>
      </c>
    </row>
    <row r="1775" spans="16:19">
      <c r="P1775" s="113" t="s">
        <v>3874</v>
      </c>
      <c r="Q1775" s="130" t="s">
        <v>5097</v>
      </c>
      <c r="R1775" s="113" t="s">
        <v>3918</v>
      </c>
      <c r="S1775" s="130" t="s">
        <v>5113</v>
      </c>
    </row>
    <row r="1776" spans="16:19">
      <c r="P1776" s="113" t="s">
        <v>3874</v>
      </c>
      <c r="Q1776" s="130" t="s">
        <v>5100</v>
      </c>
      <c r="R1776" s="113" t="s">
        <v>3918</v>
      </c>
      <c r="S1776" s="130" t="s">
        <v>5116</v>
      </c>
    </row>
    <row r="1777" spans="16:19">
      <c r="P1777" s="113" t="s">
        <v>3874</v>
      </c>
      <c r="Q1777" s="130" t="s">
        <v>5103</v>
      </c>
      <c r="R1777" s="113" t="s">
        <v>3918</v>
      </c>
      <c r="S1777" s="130" t="s">
        <v>5119</v>
      </c>
    </row>
    <row r="1778" spans="16:19">
      <c r="P1778" s="113" t="s">
        <v>3874</v>
      </c>
      <c r="Q1778" s="130" t="s">
        <v>5106</v>
      </c>
      <c r="R1778" s="113" t="s">
        <v>3918</v>
      </c>
      <c r="S1778" s="130" t="s">
        <v>5122</v>
      </c>
    </row>
    <row r="1779" spans="16:19">
      <c r="P1779" s="113" t="s">
        <v>3874</v>
      </c>
      <c r="Q1779" s="130" t="s">
        <v>5109</v>
      </c>
      <c r="R1779" s="113" t="s">
        <v>3918</v>
      </c>
      <c r="S1779" s="130" t="s">
        <v>5125</v>
      </c>
    </row>
    <row r="1780" spans="16:19">
      <c r="P1780" s="113" t="s">
        <v>3874</v>
      </c>
      <c r="Q1780" s="130" t="s">
        <v>5112</v>
      </c>
      <c r="R1780" s="113" t="s">
        <v>3918</v>
      </c>
      <c r="S1780" s="130" t="s">
        <v>5128</v>
      </c>
    </row>
    <row r="1781" spans="16:19">
      <c r="P1781" s="113" t="s">
        <v>3874</v>
      </c>
      <c r="Q1781" s="130" t="s">
        <v>5115</v>
      </c>
      <c r="R1781" s="113" t="s">
        <v>3918</v>
      </c>
      <c r="S1781" s="130" t="s">
        <v>5131</v>
      </c>
    </row>
    <row r="1782" spans="16:19">
      <c r="P1782" s="113" t="s">
        <v>3874</v>
      </c>
      <c r="Q1782" s="130" t="s">
        <v>5118</v>
      </c>
      <c r="R1782" s="113" t="s">
        <v>3918</v>
      </c>
      <c r="S1782" s="130" t="s">
        <v>5134</v>
      </c>
    </row>
    <row r="1783" spans="16:19">
      <c r="P1783" s="113" t="s">
        <v>3874</v>
      </c>
      <c r="Q1783" s="130" t="s">
        <v>5121</v>
      </c>
      <c r="R1783" s="113" t="s">
        <v>3918</v>
      </c>
      <c r="S1783" s="130" t="s">
        <v>5137</v>
      </c>
    </row>
    <row r="1784" spans="16:19">
      <c r="P1784" s="113" t="s">
        <v>3874</v>
      </c>
      <c r="Q1784" s="130" t="s">
        <v>5124</v>
      </c>
      <c r="R1784" s="113" t="s">
        <v>3918</v>
      </c>
      <c r="S1784" s="130" t="s">
        <v>5140</v>
      </c>
    </row>
    <row r="1785" spans="16:19">
      <c r="P1785" s="113" t="s">
        <v>3874</v>
      </c>
      <c r="Q1785" s="130" t="s">
        <v>5127</v>
      </c>
      <c r="R1785" s="113" t="s">
        <v>3918</v>
      </c>
      <c r="S1785" s="130" t="s">
        <v>5143</v>
      </c>
    </row>
    <row r="1786" spans="16:19">
      <c r="P1786" s="113" t="s">
        <v>3874</v>
      </c>
      <c r="Q1786" s="130" t="s">
        <v>5130</v>
      </c>
      <c r="R1786" s="113" t="s">
        <v>3918</v>
      </c>
      <c r="S1786" s="130" t="s">
        <v>5146</v>
      </c>
    </row>
    <row r="1787" spans="16:19">
      <c r="P1787" s="113" t="s">
        <v>3874</v>
      </c>
      <c r="Q1787" s="130" t="s">
        <v>5133</v>
      </c>
      <c r="R1787" s="113" t="s">
        <v>3918</v>
      </c>
      <c r="S1787" s="130" t="s">
        <v>5149</v>
      </c>
    </row>
    <row r="1788" spans="16:19">
      <c r="P1788" s="113" t="s">
        <v>3874</v>
      </c>
      <c r="Q1788" s="130" t="s">
        <v>5136</v>
      </c>
      <c r="R1788" s="113" t="s">
        <v>3918</v>
      </c>
      <c r="S1788" s="130" t="s">
        <v>5152</v>
      </c>
    </row>
    <row r="1789" spans="16:19">
      <c r="P1789" s="113" t="s">
        <v>3874</v>
      </c>
      <c r="Q1789" s="130" t="s">
        <v>5139</v>
      </c>
      <c r="R1789" s="113" t="s">
        <v>3918</v>
      </c>
      <c r="S1789" s="130" t="s">
        <v>5155</v>
      </c>
    </row>
    <row r="1790" spans="16:19">
      <c r="P1790" s="113" t="s">
        <v>3874</v>
      </c>
      <c r="Q1790" s="130" t="s">
        <v>5142</v>
      </c>
      <c r="R1790" s="113" t="s">
        <v>3918</v>
      </c>
      <c r="S1790" s="130" t="s">
        <v>5158</v>
      </c>
    </row>
    <row r="1791" spans="16:19">
      <c r="P1791" s="113" t="s">
        <v>3874</v>
      </c>
      <c r="Q1791" s="130" t="s">
        <v>5145</v>
      </c>
      <c r="R1791" s="113" t="s">
        <v>3918</v>
      </c>
      <c r="S1791" s="130" t="s">
        <v>5161</v>
      </c>
    </row>
    <row r="1792" spans="16:19">
      <c r="P1792" s="113" t="s">
        <v>3874</v>
      </c>
      <c r="Q1792" s="130" t="s">
        <v>5148</v>
      </c>
      <c r="R1792" s="113" t="s">
        <v>3918</v>
      </c>
      <c r="S1792" s="130" t="s">
        <v>5164</v>
      </c>
    </row>
    <row r="1793" spans="16:19">
      <c r="P1793" s="113" t="s">
        <v>3874</v>
      </c>
      <c r="Q1793" s="130" t="s">
        <v>5151</v>
      </c>
      <c r="R1793" s="113" t="s">
        <v>3918</v>
      </c>
      <c r="S1793" s="130" t="s">
        <v>5167</v>
      </c>
    </row>
    <row r="1794" spans="16:19">
      <c r="P1794" s="113" t="s">
        <v>3874</v>
      </c>
      <c r="Q1794" s="130" t="s">
        <v>5154</v>
      </c>
      <c r="R1794" s="113" t="s">
        <v>3918</v>
      </c>
      <c r="S1794" s="130" t="s">
        <v>5170</v>
      </c>
    </row>
    <row r="1795" spans="16:19">
      <c r="P1795" s="113" t="s">
        <v>3874</v>
      </c>
      <c r="Q1795" s="130" t="s">
        <v>5157</v>
      </c>
      <c r="R1795" s="113" t="s">
        <v>3918</v>
      </c>
      <c r="S1795" s="130" t="s">
        <v>5173</v>
      </c>
    </row>
    <row r="1796" spans="16:19">
      <c r="P1796" s="113" t="s">
        <v>3874</v>
      </c>
      <c r="Q1796" s="130" t="s">
        <v>5160</v>
      </c>
      <c r="R1796" s="113" t="s">
        <v>3918</v>
      </c>
      <c r="S1796" s="130" t="s">
        <v>5176</v>
      </c>
    </row>
    <row r="1797" spans="16:19">
      <c r="P1797" s="113" t="s">
        <v>3874</v>
      </c>
      <c r="Q1797" s="130" t="s">
        <v>5163</v>
      </c>
      <c r="R1797" s="113" t="s">
        <v>3918</v>
      </c>
      <c r="S1797" s="130" t="s">
        <v>5179</v>
      </c>
    </row>
    <row r="1798" spans="16:19">
      <c r="P1798" s="113" t="s">
        <v>3874</v>
      </c>
      <c r="Q1798" s="130" t="s">
        <v>5166</v>
      </c>
      <c r="R1798" s="113" t="s">
        <v>3918</v>
      </c>
      <c r="S1798" s="130" t="s">
        <v>5182</v>
      </c>
    </row>
    <row r="1799" spans="16:19">
      <c r="P1799" s="113" t="s">
        <v>3874</v>
      </c>
      <c r="Q1799" s="130" t="s">
        <v>5169</v>
      </c>
      <c r="R1799" s="113" t="s">
        <v>3918</v>
      </c>
      <c r="S1799" s="130" t="s">
        <v>5185</v>
      </c>
    </row>
    <row r="1800" spans="16:19">
      <c r="P1800" s="113" t="s">
        <v>3874</v>
      </c>
      <c r="Q1800" s="130" t="s">
        <v>5172</v>
      </c>
      <c r="R1800" s="113" t="s">
        <v>3918</v>
      </c>
      <c r="S1800" s="130" t="s">
        <v>5188</v>
      </c>
    </row>
    <row r="1801" spans="16:19">
      <c r="P1801" s="113" t="s">
        <v>3874</v>
      </c>
      <c r="Q1801" s="130" t="s">
        <v>5175</v>
      </c>
      <c r="R1801" s="113" t="s">
        <v>3918</v>
      </c>
      <c r="S1801" s="130" t="s">
        <v>5191</v>
      </c>
    </row>
    <row r="1802" spans="16:19">
      <c r="P1802" s="113" t="s">
        <v>3874</v>
      </c>
      <c r="Q1802" s="130" t="s">
        <v>5178</v>
      </c>
      <c r="R1802" s="113" t="s">
        <v>3918</v>
      </c>
      <c r="S1802" s="130" t="s">
        <v>5194</v>
      </c>
    </row>
    <row r="1803" spans="16:19">
      <c r="P1803" s="113" t="s">
        <v>3874</v>
      </c>
      <c r="Q1803" s="130" t="s">
        <v>5181</v>
      </c>
      <c r="R1803" s="113" t="s">
        <v>3918</v>
      </c>
      <c r="S1803" s="130" t="s">
        <v>5197</v>
      </c>
    </row>
    <row r="1804" spans="16:19">
      <c r="P1804" s="113" t="s">
        <v>3874</v>
      </c>
      <c r="Q1804" s="130" t="s">
        <v>5184</v>
      </c>
      <c r="R1804" s="113" t="s">
        <v>3918</v>
      </c>
      <c r="S1804" s="130" t="s">
        <v>5200</v>
      </c>
    </row>
    <row r="1805" spans="16:19">
      <c r="P1805" s="113" t="s">
        <v>3874</v>
      </c>
      <c r="Q1805" s="130" t="s">
        <v>5187</v>
      </c>
      <c r="R1805" s="113" t="s">
        <v>3918</v>
      </c>
      <c r="S1805" s="130" t="s">
        <v>5203</v>
      </c>
    </row>
    <row r="1806" spans="16:19">
      <c r="P1806" s="113" t="s">
        <v>3874</v>
      </c>
      <c r="Q1806" s="130" t="s">
        <v>5190</v>
      </c>
      <c r="R1806" s="113" t="s">
        <v>3918</v>
      </c>
      <c r="S1806" s="130" t="s">
        <v>5206</v>
      </c>
    </row>
    <row r="1807" spans="16:19">
      <c r="P1807" s="113" t="s">
        <v>3874</v>
      </c>
      <c r="Q1807" s="130" t="s">
        <v>5193</v>
      </c>
      <c r="R1807" s="113" t="s">
        <v>3918</v>
      </c>
      <c r="S1807" s="130" t="s">
        <v>5209</v>
      </c>
    </row>
    <row r="1808" spans="16:19">
      <c r="P1808" s="113" t="s">
        <v>3874</v>
      </c>
      <c r="Q1808" s="130" t="s">
        <v>5196</v>
      </c>
      <c r="R1808" s="113" t="s">
        <v>3918</v>
      </c>
      <c r="S1808" s="130" t="s">
        <v>5212</v>
      </c>
    </row>
    <row r="1809" spans="16:19">
      <c r="P1809" s="113" t="s">
        <v>3874</v>
      </c>
      <c r="Q1809" s="130" t="s">
        <v>5199</v>
      </c>
      <c r="R1809" s="113" t="s">
        <v>3918</v>
      </c>
      <c r="S1809" s="130" t="s">
        <v>5215</v>
      </c>
    </row>
    <row r="1810" spans="16:19">
      <c r="P1810" s="113" t="s">
        <v>3874</v>
      </c>
      <c r="Q1810" s="130" t="s">
        <v>5202</v>
      </c>
      <c r="R1810" s="113" t="s">
        <v>3918</v>
      </c>
      <c r="S1810" s="130" t="s">
        <v>5218</v>
      </c>
    </row>
    <row r="1811" spans="16:19">
      <c r="P1811" s="113" t="s">
        <v>3874</v>
      </c>
      <c r="Q1811" s="130" t="s">
        <v>5205</v>
      </c>
      <c r="R1811" s="113" t="s">
        <v>3918</v>
      </c>
      <c r="S1811" s="130" t="s">
        <v>5221</v>
      </c>
    </row>
    <row r="1812" spans="16:19">
      <c r="P1812" s="113" t="s">
        <v>3874</v>
      </c>
      <c r="Q1812" s="130" t="s">
        <v>5208</v>
      </c>
      <c r="R1812" s="113" t="s">
        <v>3918</v>
      </c>
      <c r="S1812" s="130" t="s">
        <v>5224</v>
      </c>
    </row>
    <row r="1813" spans="16:19">
      <c r="P1813" s="113" t="s">
        <v>3874</v>
      </c>
      <c r="Q1813" s="130" t="s">
        <v>5211</v>
      </c>
      <c r="R1813" s="113" t="s">
        <v>3918</v>
      </c>
      <c r="S1813" s="130" t="s">
        <v>5227</v>
      </c>
    </row>
    <row r="1814" spans="16:19">
      <c r="P1814" s="113" t="s">
        <v>3874</v>
      </c>
      <c r="Q1814" s="130" t="s">
        <v>5214</v>
      </c>
      <c r="R1814" s="113" t="s">
        <v>3918</v>
      </c>
      <c r="S1814" s="130" t="s">
        <v>5230</v>
      </c>
    </row>
    <row r="1815" spans="16:19">
      <c r="P1815" s="113" t="s">
        <v>3874</v>
      </c>
      <c r="Q1815" s="130" t="s">
        <v>5217</v>
      </c>
      <c r="R1815" s="113" t="s">
        <v>3918</v>
      </c>
      <c r="S1815" s="130" t="s">
        <v>5233</v>
      </c>
    </row>
    <row r="1816" spans="16:19">
      <c r="P1816" s="113" t="s">
        <v>3874</v>
      </c>
      <c r="Q1816" s="130" t="s">
        <v>5220</v>
      </c>
      <c r="R1816" s="113" t="s">
        <v>3918</v>
      </c>
      <c r="S1816" s="130" t="s">
        <v>5236</v>
      </c>
    </row>
    <row r="1817" spans="16:19">
      <c r="P1817" s="113" t="s">
        <v>3874</v>
      </c>
      <c r="Q1817" s="130" t="s">
        <v>5223</v>
      </c>
      <c r="R1817" s="113" t="s">
        <v>3918</v>
      </c>
      <c r="S1817" s="130" t="s">
        <v>5239</v>
      </c>
    </row>
    <row r="1818" spans="16:19">
      <c r="P1818" s="113" t="s">
        <v>3874</v>
      </c>
      <c r="Q1818" s="130" t="s">
        <v>5226</v>
      </c>
      <c r="R1818" s="113" t="s">
        <v>3918</v>
      </c>
      <c r="S1818" s="130" t="s">
        <v>5242</v>
      </c>
    </row>
    <row r="1819" spans="16:19">
      <c r="P1819" s="113" t="s">
        <v>3874</v>
      </c>
      <c r="Q1819" s="130" t="s">
        <v>5229</v>
      </c>
      <c r="R1819" s="113" t="s">
        <v>3918</v>
      </c>
      <c r="S1819" s="130" t="s">
        <v>5245</v>
      </c>
    </row>
    <row r="1820" spans="16:19">
      <c r="P1820" s="113" t="s">
        <v>3874</v>
      </c>
      <c r="Q1820" s="130" t="s">
        <v>5232</v>
      </c>
      <c r="R1820" s="113" t="s">
        <v>3918</v>
      </c>
      <c r="S1820" s="130" t="s">
        <v>5248</v>
      </c>
    </row>
    <row r="1821" spans="16:19">
      <c r="P1821" s="113" t="s">
        <v>3874</v>
      </c>
      <c r="Q1821" s="130" t="s">
        <v>5235</v>
      </c>
      <c r="R1821" s="113" t="s">
        <v>3918</v>
      </c>
      <c r="S1821" s="130" t="s">
        <v>5251</v>
      </c>
    </row>
    <row r="1822" spans="16:19">
      <c r="P1822" s="113" t="s">
        <v>3874</v>
      </c>
      <c r="Q1822" s="130" t="s">
        <v>5238</v>
      </c>
      <c r="R1822" s="113" t="s">
        <v>3918</v>
      </c>
      <c r="S1822" s="130" t="s">
        <v>5254</v>
      </c>
    </row>
    <row r="1823" spans="16:19">
      <c r="P1823" s="113" t="s">
        <v>3874</v>
      </c>
      <c r="Q1823" s="130" t="s">
        <v>5241</v>
      </c>
      <c r="R1823" s="113" t="s">
        <v>3918</v>
      </c>
      <c r="S1823" s="130" t="s">
        <v>5257</v>
      </c>
    </row>
    <row r="1824" spans="16:19">
      <c r="P1824" s="113" t="s">
        <v>3874</v>
      </c>
      <c r="Q1824" s="130" t="s">
        <v>5244</v>
      </c>
      <c r="R1824" s="113" t="s">
        <v>3918</v>
      </c>
      <c r="S1824" s="130" t="s">
        <v>5260</v>
      </c>
    </row>
    <row r="1825" spans="16:19">
      <c r="P1825" s="113" t="s">
        <v>3874</v>
      </c>
      <c r="Q1825" s="130" t="s">
        <v>5247</v>
      </c>
      <c r="R1825" s="113" t="s">
        <v>3918</v>
      </c>
      <c r="S1825" s="130" t="s">
        <v>5263</v>
      </c>
    </row>
    <row r="1826" spans="16:19">
      <c r="P1826" s="113" t="s">
        <v>3874</v>
      </c>
      <c r="Q1826" s="130" t="s">
        <v>5250</v>
      </c>
      <c r="R1826" s="113" t="s">
        <v>3918</v>
      </c>
      <c r="S1826" s="130" t="s">
        <v>5266</v>
      </c>
    </row>
    <row r="1827" spans="16:19">
      <c r="P1827" s="113" t="s">
        <v>3874</v>
      </c>
      <c r="Q1827" s="130" t="s">
        <v>5253</v>
      </c>
      <c r="R1827" s="113" t="s">
        <v>3918</v>
      </c>
      <c r="S1827" s="130" t="s">
        <v>5269</v>
      </c>
    </row>
    <row r="1828" spans="16:19">
      <c r="P1828" s="113" t="s">
        <v>3874</v>
      </c>
      <c r="Q1828" s="130" t="s">
        <v>5256</v>
      </c>
      <c r="R1828" s="113" t="s">
        <v>3918</v>
      </c>
      <c r="S1828" s="130" t="s">
        <v>5272</v>
      </c>
    </row>
    <row r="1829" spans="16:19">
      <c r="P1829" s="113" t="s">
        <v>3874</v>
      </c>
      <c r="Q1829" s="130" t="s">
        <v>5259</v>
      </c>
      <c r="R1829" s="113" t="s">
        <v>3918</v>
      </c>
      <c r="S1829" s="130" t="s">
        <v>5275</v>
      </c>
    </row>
    <row r="1830" spans="16:19">
      <c r="P1830" s="113" t="s">
        <v>3874</v>
      </c>
      <c r="Q1830" s="130" t="s">
        <v>5262</v>
      </c>
      <c r="R1830" s="113" t="s">
        <v>3918</v>
      </c>
      <c r="S1830" s="130" t="s">
        <v>5278</v>
      </c>
    </row>
    <row r="1831" spans="16:19">
      <c r="P1831" s="113" t="s">
        <v>3874</v>
      </c>
      <c r="Q1831" s="130" t="s">
        <v>5265</v>
      </c>
      <c r="R1831" s="113" t="s">
        <v>3918</v>
      </c>
      <c r="S1831" s="130" t="s">
        <v>5281</v>
      </c>
    </row>
    <row r="1832" spans="16:19">
      <c r="P1832" s="113" t="s">
        <v>3874</v>
      </c>
      <c r="Q1832" s="130" t="s">
        <v>5268</v>
      </c>
      <c r="R1832" s="113" t="s">
        <v>3918</v>
      </c>
      <c r="S1832" s="130" t="s">
        <v>5284</v>
      </c>
    </row>
    <row r="1833" spans="16:19">
      <c r="P1833" s="113" t="s">
        <v>3874</v>
      </c>
      <c r="Q1833" s="130" t="s">
        <v>5271</v>
      </c>
      <c r="R1833" s="113" t="s">
        <v>3918</v>
      </c>
      <c r="S1833" s="130" t="s">
        <v>5287</v>
      </c>
    </row>
    <row r="1834" spans="16:19">
      <c r="P1834" s="113" t="s">
        <v>3874</v>
      </c>
      <c r="Q1834" s="130" t="s">
        <v>5274</v>
      </c>
      <c r="R1834" s="113" t="s">
        <v>3918</v>
      </c>
      <c r="S1834" s="130" t="s">
        <v>5290</v>
      </c>
    </row>
    <row r="1835" spans="16:19">
      <c r="P1835" s="113" t="s">
        <v>3874</v>
      </c>
      <c r="Q1835" s="130" t="s">
        <v>5277</v>
      </c>
      <c r="R1835" s="113" t="s">
        <v>3918</v>
      </c>
      <c r="S1835" s="130" t="s">
        <v>5293</v>
      </c>
    </row>
    <row r="1836" spans="16:19">
      <c r="P1836" s="113" t="s">
        <v>3874</v>
      </c>
      <c r="Q1836" s="130" t="s">
        <v>5280</v>
      </c>
      <c r="R1836" s="113" t="s">
        <v>3918</v>
      </c>
      <c r="S1836" s="130" t="s">
        <v>5296</v>
      </c>
    </row>
    <row r="1837" spans="16:19">
      <c r="P1837" s="113" t="s">
        <v>3874</v>
      </c>
      <c r="Q1837" s="130" t="s">
        <v>5283</v>
      </c>
      <c r="R1837" s="113" t="s">
        <v>3918</v>
      </c>
      <c r="S1837" s="130" t="s">
        <v>5299</v>
      </c>
    </row>
    <row r="1838" spans="16:19">
      <c r="P1838" s="113" t="s">
        <v>3874</v>
      </c>
      <c r="Q1838" s="130" t="s">
        <v>5286</v>
      </c>
      <c r="R1838" s="113" t="s">
        <v>3918</v>
      </c>
      <c r="S1838" s="130" t="s">
        <v>5302</v>
      </c>
    </row>
    <row r="1839" spans="16:19">
      <c r="P1839" s="113" t="s">
        <v>3874</v>
      </c>
      <c r="Q1839" s="130" t="s">
        <v>5289</v>
      </c>
      <c r="R1839" s="113" t="s">
        <v>3918</v>
      </c>
      <c r="S1839" s="130" t="s">
        <v>5305</v>
      </c>
    </row>
    <row r="1840" spans="16:19">
      <c r="P1840" s="113" t="s">
        <v>3874</v>
      </c>
      <c r="Q1840" s="130" t="s">
        <v>5292</v>
      </c>
      <c r="R1840" s="113" t="s">
        <v>3918</v>
      </c>
      <c r="S1840" s="130" t="s">
        <v>5308</v>
      </c>
    </row>
    <row r="1841" spans="16:19">
      <c r="P1841" s="113" t="s">
        <v>3874</v>
      </c>
      <c r="Q1841" s="130" t="s">
        <v>5295</v>
      </c>
      <c r="R1841" s="113" t="s">
        <v>3918</v>
      </c>
      <c r="S1841" s="130" t="s">
        <v>5311</v>
      </c>
    </row>
    <row r="1842" spans="16:19">
      <c r="P1842" s="113" t="s">
        <v>3874</v>
      </c>
      <c r="Q1842" s="130" t="s">
        <v>5298</v>
      </c>
      <c r="R1842" s="113" t="s">
        <v>3918</v>
      </c>
      <c r="S1842" s="130" t="s">
        <v>5314</v>
      </c>
    </row>
    <row r="1843" spans="16:19">
      <c r="P1843" s="113" t="s">
        <v>3874</v>
      </c>
      <c r="Q1843" s="130" t="s">
        <v>5301</v>
      </c>
      <c r="R1843" s="113" t="s">
        <v>3918</v>
      </c>
      <c r="S1843" s="130" t="s">
        <v>5317</v>
      </c>
    </row>
    <row r="1844" spans="16:19">
      <c r="P1844" s="113" t="s">
        <v>3874</v>
      </c>
      <c r="Q1844" s="130" t="s">
        <v>5304</v>
      </c>
      <c r="R1844" s="113" t="s">
        <v>3918</v>
      </c>
      <c r="S1844" s="130" t="s">
        <v>5320</v>
      </c>
    </row>
    <row r="1845" spans="16:19">
      <c r="P1845" s="113" t="s">
        <v>3874</v>
      </c>
      <c r="Q1845" s="130" t="s">
        <v>5307</v>
      </c>
      <c r="R1845" s="113" t="s">
        <v>3918</v>
      </c>
      <c r="S1845" s="130" t="s">
        <v>5323</v>
      </c>
    </row>
    <row r="1846" spans="16:19">
      <c r="P1846" s="113" t="s">
        <v>3874</v>
      </c>
      <c r="Q1846" s="130" t="s">
        <v>5310</v>
      </c>
      <c r="R1846" s="113" t="s">
        <v>3918</v>
      </c>
      <c r="S1846" s="130" t="s">
        <v>5326</v>
      </c>
    </row>
    <row r="1847" spans="16:19">
      <c r="P1847" s="113" t="s">
        <v>3874</v>
      </c>
      <c r="Q1847" s="130" t="s">
        <v>5313</v>
      </c>
      <c r="R1847" s="113" t="s">
        <v>3918</v>
      </c>
      <c r="S1847" s="130" t="s">
        <v>5329</v>
      </c>
    </row>
    <row r="1848" spans="16:19">
      <c r="P1848" s="113" t="s">
        <v>3874</v>
      </c>
      <c r="Q1848" s="130" t="s">
        <v>5316</v>
      </c>
      <c r="R1848" s="113" t="s">
        <v>3918</v>
      </c>
      <c r="S1848" s="130" t="s">
        <v>5332</v>
      </c>
    </row>
    <row r="1849" spans="16:19">
      <c r="P1849" s="113" t="s">
        <v>3874</v>
      </c>
      <c r="Q1849" s="130" t="s">
        <v>5319</v>
      </c>
      <c r="R1849" s="113" t="s">
        <v>3918</v>
      </c>
      <c r="S1849" s="130" t="s">
        <v>5335</v>
      </c>
    </row>
    <row r="1850" spans="16:19">
      <c r="P1850" s="113" t="s">
        <v>3874</v>
      </c>
      <c r="Q1850" s="130" t="s">
        <v>5322</v>
      </c>
      <c r="R1850" s="113" t="s">
        <v>3918</v>
      </c>
      <c r="S1850" s="130" t="s">
        <v>5338</v>
      </c>
    </row>
    <row r="1851" spans="16:19">
      <c r="P1851" s="113" t="s">
        <v>3874</v>
      </c>
      <c r="Q1851" s="130" t="s">
        <v>5325</v>
      </c>
      <c r="R1851" s="113" t="s">
        <v>3918</v>
      </c>
      <c r="S1851" s="130" t="s">
        <v>5341</v>
      </c>
    </row>
    <row r="1852" spans="16:19">
      <c r="P1852" s="113" t="s">
        <v>3874</v>
      </c>
      <c r="Q1852" s="130" t="s">
        <v>5328</v>
      </c>
      <c r="R1852" s="113" t="s">
        <v>3918</v>
      </c>
      <c r="S1852" s="130" t="s">
        <v>5344</v>
      </c>
    </row>
    <row r="1853" spans="16:19">
      <c r="P1853" s="113" t="s">
        <v>3874</v>
      </c>
      <c r="Q1853" s="130" t="s">
        <v>5331</v>
      </c>
      <c r="R1853" s="113" t="s">
        <v>3918</v>
      </c>
      <c r="S1853" s="130" t="s">
        <v>5347</v>
      </c>
    </row>
    <row r="1854" spans="16:19">
      <c r="P1854" s="113" t="s">
        <v>3874</v>
      </c>
      <c r="Q1854" s="130" t="s">
        <v>5334</v>
      </c>
      <c r="R1854" s="113" t="s">
        <v>3918</v>
      </c>
      <c r="S1854" s="130" t="s">
        <v>5350</v>
      </c>
    </row>
    <row r="1855" spans="16:19">
      <c r="P1855" s="113" t="s">
        <v>3874</v>
      </c>
      <c r="Q1855" s="130" t="s">
        <v>5337</v>
      </c>
      <c r="R1855" s="113" t="s">
        <v>3918</v>
      </c>
      <c r="S1855" s="130" t="s">
        <v>5353</v>
      </c>
    </row>
    <row r="1856" spans="16:19">
      <c r="P1856" s="113" t="s">
        <v>3874</v>
      </c>
      <c r="Q1856" s="130" t="s">
        <v>5340</v>
      </c>
      <c r="R1856" s="113" t="s">
        <v>3918</v>
      </c>
      <c r="S1856" s="130" t="s">
        <v>5356</v>
      </c>
    </row>
    <row r="1857" spans="16:19">
      <c r="P1857" s="113" t="s">
        <v>3874</v>
      </c>
      <c r="Q1857" s="130" t="s">
        <v>5343</v>
      </c>
      <c r="R1857" s="113" t="s">
        <v>3918</v>
      </c>
      <c r="S1857" s="130" t="s">
        <v>5359</v>
      </c>
    </row>
    <row r="1858" spans="16:19">
      <c r="P1858" s="113" t="s">
        <v>3874</v>
      </c>
      <c r="Q1858" s="130" t="s">
        <v>5346</v>
      </c>
      <c r="R1858" s="113" t="s">
        <v>3918</v>
      </c>
      <c r="S1858" s="130" t="s">
        <v>5362</v>
      </c>
    </row>
    <row r="1859" spans="16:19">
      <c r="P1859" s="113" t="s">
        <v>3874</v>
      </c>
      <c r="Q1859" s="130" t="s">
        <v>5349</v>
      </c>
      <c r="R1859" s="113" t="s">
        <v>3918</v>
      </c>
      <c r="S1859" s="130" t="s">
        <v>5365</v>
      </c>
    </row>
    <row r="1860" spans="16:19">
      <c r="P1860" s="113" t="s">
        <v>3874</v>
      </c>
      <c r="Q1860" s="130" t="s">
        <v>5352</v>
      </c>
      <c r="R1860" s="113" t="s">
        <v>3918</v>
      </c>
      <c r="S1860" s="130" t="s">
        <v>5368</v>
      </c>
    </row>
    <row r="1861" spans="16:19">
      <c r="P1861" s="113" t="s">
        <v>3874</v>
      </c>
      <c r="Q1861" s="130" t="s">
        <v>5355</v>
      </c>
      <c r="R1861" s="113" t="s">
        <v>3918</v>
      </c>
      <c r="S1861" s="130" t="s">
        <v>5371</v>
      </c>
    </row>
    <row r="1862" spans="16:19">
      <c r="P1862" s="113" t="s">
        <v>3874</v>
      </c>
      <c r="Q1862" s="130" t="s">
        <v>5358</v>
      </c>
      <c r="R1862" s="113" t="s">
        <v>3918</v>
      </c>
      <c r="S1862" s="130" t="s">
        <v>5374</v>
      </c>
    </row>
    <row r="1863" spans="16:19">
      <c r="P1863" s="113" t="s">
        <v>3874</v>
      </c>
      <c r="Q1863" s="130" t="s">
        <v>5361</v>
      </c>
      <c r="R1863" s="113" t="s">
        <v>3918</v>
      </c>
      <c r="S1863" s="130" t="s">
        <v>5377</v>
      </c>
    </row>
    <row r="1864" spans="16:19">
      <c r="P1864" s="113" t="s">
        <v>3874</v>
      </c>
      <c r="Q1864" s="130" t="s">
        <v>5364</v>
      </c>
      <c r="R1864" s="113" t="s">
        <v>3918</v>
      </c>
      <c r="S1864" s="130" t="s">
        <v>5380</v>
      </c>
    </row>
    <row r="1865" spans="16:19">
      <c r="P1865" s="113" t="s">
        <v>3874</v>
      </c>
      <c r="Q1865" s="130" t="s">
        <v>5367</v>
      </c>
      <c r="R1865" s="113" t="s">
        <v>3918</v>
      </c>
      <c r="S1865" s="130" t="s">
        <v>5383</v>
      </c>
    </row>
    <row r="1866" spans="16:19">
      <c r="P1866" s="113" t="s">
        <v>3874</v>
      </c>
      <c r="Q1866" s="130" t="s">
        <v>5370</v>
      </c>
      <c r="R1866" s="113" t="s">
        <v>3918</v>
      </c>
      <c r="S1866" s="130" t="s">
        <v>5386</v>
      </c>
    </row>
    <row r="1867" spans="16:19">
      <c r="P1867" s="113" t="s">
        <v>3874</v>
      </c>
      <c r="Q1867" s="130" t="s">
        <v>5373</v>
      </c>
      <c r="R1867" s="113" t="s">
        <v>3918</v>
      </c>
      <c r="S1867" s="130" t="s">
        <v>5389</v>
      </c>
    </row>
    <row r="1868" spans="16:19">
      <c r="P1868" s="113" t="s">
        <v>3874</v>
      </c>
      <c r="Q1868" s="130" t="s">
        <v>5376</v>
      </c>
      <c r="R1868" s="113" t="s">
        <v>3918</v>
      </c>
      <c r="S1868" s="130" t="s">
        <v>5392</v>
      </c>
    </row>
    <row r="1869" spans="16:19">
      <c r="P1869" s="113" t="s">
        <v>3874</v>
      </c>
      <c r="Q1869" s="130" t="s">
        <v>5379</v>
      </c>
      <c r="R1869" s="113" t="s">
        <v>3918</v>
      </c>
      <c r="S1869" s="130" t="s">
        <v>5395</v>
      </c>
    </row>
    <row r="1870" spans="16:19">
      <c r="P1870" s="113" t="s">
        <v>3874</v>
      </c>
      <c r="Q1870" s="130" t="s">
        <v>5382</v>
      </c>
      <c r="R1870" s="113" t="s">
        <v>3918</v>
      </c>
      <c r="S1870" s="130" t="s">
        <v>5398</v>
      </c>
    </row>
    <row r="1871" spans="16:19">
      <c r="P1871" s="113" t="s">
        <v>3874</v>
      </c>
      <c r="Q1871" s="130" t="s">
        <v>5385</v>
      </c>
      <c r="R1871" s="113" t="s">
        <v>3918</v>
      </c>
      <c r="S1871" s="130" t="s">
        <v>5401</v>
      </c>
    </row>
    <row r="1872" spans="16:19">
      <c r="P1872" s="113" t="s">
        <v>3874</v>
      </c>
      <c r="Q1872" s="130" t="s">
        <v>5388</v>
      </c>
      <c r="R1872" s="113" t="s">
        <v>3918</v>
      </c>
      <c r="S1872" s="130" t="s">
        <v>5404</v>
      </c>
    </row>
    <row r="1873" spans="16:19">
      <c r="P1873" s="113" t="s">
        <v>3874</v>
      </c>
      <c r="Q1873" s="130" t="s">
        <v>5391</v>
      </c>
      <c r="R1873" s="113" t="s">
        <v>3918</v>
      </c>
      <c r="S1873" s="130" t="s">
        <v>5407</v>
      </c>
    </row>
    <row r="1874" spans="16:19">
      <c r="P1874" s="113" t="s">
        <v>3874</v>
      </c>
      <c r="Q1874" s="130" t="s">
        <v>5394</v>
      </c>
      <c r="R1874" s="113" t="s">
        <v>3918</v>
      </c>
      <c r="S1874" s="130" t="s">
        <v>5410</v>
      </c>
    </row>
    <row r="1875" spans="16:19">
      <c r="P1875" s="113" t="s">
        <v>3874</v>
      </c>
      <c r="Q1875" s="130" t="s">
        <v>5397</v>
      </c>
      <c r="R1875" s="113" t="s">
        <v>3918</v>
      </c>
      <c r="S1875" s="130" t="s">
        <v>5413</v>
      </c>
    </row>
    <row r="1876" spans="16:19">
      <c r="P1876" s="113" t="s">
        <v>3874</v>
      </c>
      <c r="Q1876" s="130" t="s">
        <v>5400</v>
      </c>
      <c r="R1876" s="113" t="s">
        <v>3918</v>
      </c>
      <c r="S1876" s="130" t="s">
        <v>5416</v>
      </c>
    </row>
    <row r="1877" spans="16:19">
      <c r="P1877" s="113" t="s">
        <v>3874</v>
      </c>
      <c r="Q1877" s="130" t="s">
        <v>5403</v>
      </c>
      <c r="R1877" s="113" t="s">
        <v>3918</v>
      </c>
      <c r="S1877" s="130" t="s">
        <v>5419</v>
      </c>
    </row>
    <row r="1878" spans="16:19">
      <c r="P1878" s="113" t="s">
        <v>3874</v>
      </c>
      <c r="Q1878" s="130" t="s">
        <v>5406</v>
      </c>
      <c r="R1878" s="113" t="s">
        <v>3918</v>
      </c>
      <c r="S1878" s="130" t="s">
        <v>5422</v>
      </c>
    </row>
    <row r="1879" spans="16:19">
      <c r="P1879" s="113" t="s">
        <v>3874</v>
      </c>
      <c r="Q1879" s="130" t="s">
        <v>5409</v>
      </c>
      <c r="R1879" s="113" t="s">
        <v>3918</v>
      </c>
      <c r="S1879" s="130" t="s">
        <v>5425</v>
      </c>
    </row>
    <row r="1880" spans="16:19">
      <c r="P1880" s="113" t="s">
        <v>3874</v>
      </c>
      <c r="Q1880" s="130" t="s">
        <v>5412</v>
      </c>
      <c r="R1880" s="113" t="s">
        <v>3918</v>
      </c>
      <c r="S1880" s="130" t="s">
        <v>5428</v>
      </c>
    </row>
    <row r="1881" spans="16:19">
      <c r="P1881" s="113" t="s">
        <v>3874</v>
      </c>
      <c r="Q1881" s="130" t="s">
        <v>5415</v>
      </c>
      <c r="R1881" s="113" t="s">
        <v>3918</v>
      </c>
      <c r="S1881" s="130" t="s">
        <v>5431</v>
      </c>
    </row>
    <row r="1882" spans="16:19">
      <c r="P1882" s="113" t="s">
        <v>3874</v>
      </c>
      <c r="Q1882" s="130" t="s">
        <v>5418</v>
      </c>
      <c r="R1882" s="113" t="s">
        <v>3918</v>
      </c>
      <c r="S1882" s="130" t="s">
        <v>5434</v>
      </c>
    </row>
    <row r="1883" spans="16:19">
      <c r="P1883" s="113" t="s">
        <v>3874</v>
      </c>
      <c r="Q1883" s="130" t="s">
        <v>5421</v>
      </c>
      <c r="R1883" s="113" t="s">
        <v>3918</v>
      </c>
      <c r="S1883" s="130" t="s">
        <v>5437</v>
      </c>
    </row>
    <row r="1884" spans="16:19">
      <c r="P1884" s="113" t="s">
        <v>3874</v>
      </c>
      <c r="Q1884" s="130" t="s">
        <v>5424</v>
      </c>
      <c r="R1884" s="113" t="s">
        <v>3918</v>
      </c>
      <c r="S1884" s="130" t="s">
        <v>5440</v>
      </c>
    </row>
    <row r="1885" spans="16:19">
      <c r="P1885" s="113" t="s">
        <v>3874</v>
      </c>
      <c r="Q1885" s="130" t="s">
        <v>5427</v>
      </c>
      <c r="R1885" s="113" t="s">
        <v>3918</v>
      </c>
      <c r="S1885" s="130" t="s">
        <v>5443</v>
      </c>
    </row>
    <row r="1886" spans="16:19">
      <c r="P1886" s="113" t="s">
        <v>3874</v>
      </c>
      <c r="Q1886" s="130" t="s">
        <v>5430</v>
      </c>
      <c r="R1886" s="113" t="s">
        <v>3918</v>
      </c>
      <c r="S1886" s="130" t="s">
        <v>5446</v>
      </c>
    </row>
    <row r="1887" spans="16:19">
      <c r="P1887" s="113" t="s">
        <v>3874</v>
      </c>
      <c r="Q1887" s="130" t="s">
        <v>5433</v>
      </c>
      <c r="R1887" s="113" t="s">
        <v>3918</v>
      </c>
      <c r="S1887" s="130" t="s">
        <v>5449</v>
      </c>
    </row>
    <row r="1888" spans="16:19">
      <c r="P1888" s="113" t="s">
        <v>3874</v>
      </c>
      <c r="Q1888" s="130" t="s">
        <v>5436</v>
      </c>
      <c r="R1888" s="113" t="s">
        <v>3918</v>
      </c>
      <c r="S1888" s="130" t="s">
        <v>5452</v>
      </c>
    </row>
    <row r="1889" spans="16:19">
      <c r="P1889" s="113" t="s">
        <v>3874</v>
      </c>
      <c r="Q1889" s="130" t="s">
        <v>5439</v>
      </c>
      <c r="R1889" s="113" t="s">
        <v>3918</v>
      </c>
      <c r="S1889" s="130" t="s">
        <v>5455</v>
      </c>
    </row>
    <row r="1890" spans="16:19">
      <c r="P1890" s="113" t="s">
        <v>3874</v>
      </c>
      <c r="Q1890" s="130" t="s">
        <v>5442</v>
      </c>
      <c r="R1890" s="113" t="s">
        <v>3918</v>
      </c>
      <c r="S1890" s="130" t="s">
        <v>5458</v>
      </c>
    </row>
    <row r="1891" spans="16:19">
      <c r="P1891" s="113" t="s">
        <v>3874</v>
      </c>
      <c r="Q1891" s="130" t="s">
        <v>5445</v>
      </c>
      <c r="R1891" s="113" t="s">
        <v>3918</v>
      </c>
      <c r="S1891" s="130" t="s">
        <v>5461</v>
      </c>
    </row>
    <row r="1892" spans="16:19">
      <c r="P1892" s="113" t="s">
        <v>3874</v>
      </c>
      <c r="Q1892" s="130" t="s">
        <v>5448</v>
      </c>
      <c r="R1892" s="113" t="s">
        <v>3918</v>
      </c>
      <c r="S1892" s="130" t="s">
        <v>5464</v>
      </c>
    </row>
    <row r="1893" spans="16:19">
      <c r="P1893" s="113" t="s">
        <v>3874</v>
      </c>
      <c r="Q1893" s="130" t="s">
        <v>5451</v>
      </c>
      <c r="R1893" s="113" t="s">
        <v>3918</v>
      </c>
      <c r="S1893" s="130" t="s">
        <v>5467</v>
      </c>
    </row>
    <row r="1894" spans="16:19">
      <c r="P1894" s="113" t="s">
        <v>3874</v>
      </c>
      <c r="Q1894" s="130" t="s">
        <v>5454</v>
      </c>
      <c r="R1894" s="113" t="s">
        <v>3918</v>
      </c>
      <c r="S1894" s="130" t="s">
        <v>5470</v>
      </c>
    </row>
    <row r="1895" spans="16:19">
      <c r="P1895" s="113" t="s">
        <v>3874</v>
      </c>
      <c r="Q1895" s="130" t="s">
        <v>5457</v>
      </c>
      <c r="R1895" s="113" t="s">
        <v>3918</v>
      </c>
      <c r="S1895" s="130" t="s">
        <v>5473</v>
      </c>
    </row>
    <row r="1896" spans="16:19">
      <c r="P1896" s="113" t="s">
        <v>3874</v>
      </c>
      <c r="Q1896" s="130" t="s">
        <v>5460</v>
      </c>
      <c r="R1896" s="113" t="s">
        <v>3918</v>
      </c>
      <c r="S1896" s="130" t="s">
        <v>5476</v>
      </c>
    </row>
    <row r="1897" spans="16:19">
      <c r="P1897" s="113" t="s">
        <v>3874</v>
      </c>
      <c r="Q1897" s="130" t="s">
        <v>5463</v>
      </c>
      <c r="R1897" s="113" t="s">
        <v>3918</v>
      </c>
      <c r="S1897" s="130" t="s">
        <v>5479</v>
      </c>
    </row>
    <row r="1898" spans="16:19">
      <c r="P1898" s="113" t="s">
        <v>3874</v>
      </c>
      <c r="Q1898" s="130" t="s">
        <v>5466</v>
      </c>
      <c r="R1898" s="113" t="s">
        <v>3918</v>
      </c>
      <c r="S1898" s="130" t="s">
        <v>5482</v>
      </c>
    </row>
    <row r="1899" spans="16:19">
      <c r="P1899" s="113" t="s">
        <v>3874</v>
      </c>
      <c r="Q1899" s="130" t="s">
        <v>5469</v>
      </c>
      <c r="R1899" s="113" t="s">
        <v>3918</v>
      </c>
      <c r="S1899" s="130" t="s">
        <v>5485</v>
      </c>
    </row>
    <row r="1900" spans="16:19">
      <c r="P1900" s="113" t="s">
        <v>3874</v>
      </c>
      <c r="Q1900" s="130" t="s">
        <v>5472</v>
      </c>
      <c r="R1900" s="113" t="s">
        <v>3918</v>
      </c>
      <c r="S1900" s="130" t="s">
        <v>5488</v>
      </c>
    </row>
    <row r="1901" spans="16:19">
      <c r="P1901" s="113" t="s">
        <v>3874</v>
      </c>
      <c r="Q1901" s="130" t="s">
        <v>5475</v>
      </c>
      <c r="R1901" s="113" t="s">
        <v>3918</v>
      </c>
      <c r="S1901" s="130" t="s">
        <v>5491</v>
      </c>
    </row>
    <row r="1902" spans="16:19">
      <c r="P1902" s="113" t="s">
        <v>3874</v>
      </c>
      <c r="Q1902" s="130" t="s">
        <v>5478</v>
      </c>
      <c r="R1902" s="113" t="s">
        <v>3918</v>
      </c>
      <c r="S1902" s="130" t="s">
        <v>5494</v>
      </c>
    </row>
    <row r="1903" spans="16:19">
      <c r="P1903" s="113" t="s">
        <v>3874</v>
      </c>
      <c r="Q1903" s="130" t="s">
        <v>5481</v>
      </c>
      <c r="R1903" s="113" t="s">
        <v>3918</v>
      </c>
      <c r="S1903" s="130" t="s">
        <v>5497</v>
      </c>
    </row>
    <row r="1904" spans="16:19">
      <c r="P1904" s="113" t="s">
        <v>3874</v>
      </c>
      <c r="Q1904" s="130" t="s">
        <v>5484</v>
      </c>
      <c r="R1904" s="113" t="s">
        <v>3918</v>
      </c>
      <c r="S1904" s="130" t="s">
        <v>5500</v>
      </c>
    </row>
    <row r="1905" spans="16:19">
      <c r="P1905" s="113" t="s">
        <v>3874</v>
      </c>
      <c r="Q1905" s="130" t="s">
        <v>5487</v>
      </c>
      <c r="R1905" s="113" t="s">
        <v>3918</v>
      </c>
      <c r="S1905" s="130" t="s">
        <v>5503</v>
      </c>
    </row>
    <row r="1906" spans="16:19">
      <c r="P1906" s="113" t="s">
        <v>3874</v>
      </c>
      <c r="Q1906" s="130" t="s">
        <v>5490</v>
      </c>
      <c r="R1906" s="113" t="s">
        <v>3918</v>
      </c>
      <c r="S1906" s="130" t="s">
        <v>5506</v>
      </c>
    </row>
    <row r="1907" spans="16:19">
      <c r="P1907" s="113" t="s">
        <v>3874</v>
      </c>
      <c r="Q1907" s="130" t="s">
        <v>5493</v>
      </c>
      <c r="R1907" s="113" t="s">
        <v>3918</v>
      </c>
      <c r="S1907" s="130" t="s">
        <v>5509</v>
      </c>
    </row>
    <row r="1908" spans="16:19">
      <c r="P1908" s="113" t="s">
        <v>3874</v>
      </c>
      <c r="Q1908" s="130" t="s">
        <v>5496</v>
      </c>
      <c r="R1908" s="113" t="s">
        <v>3918</v>
      </c>
      <c r="S1908" s="130" t="s">
        <v>5512</v>
      </c>
    </row>
    <row r="1909" spans="16:19">
      <c r="P1909" s="113" t="s">
        <v>3874</v>
      </c>
      <c r="Q1909" s="130" t="s">
        <v>5499</v>
      </c>
      <c r="R1909" s="113" t="s">
        <v>3918</v>
      </c>
      <c r="S1909" s="130" t="s">
        <v>5515</v>
      </c>
    </row>
    <row r="1910" spans="16:19">
      <c r="P1910" s="113" t="s">
        <v>3874</v>
      </c>
      <c r="Q1910" s="130" t="s">
        <v>5502</v>
      </c>
      <c r="R1910" s="113" t="s">
        <v>3918</v>
      </c>
      <c r="S1910" s="130" t="s">
        <v>5518</v>
      </c>
    </row>
    <row r="1911" spans="16:19">
      <c r="P1911" s="113" t="s">
        <v>3874</v>
      </c>
      <c r="Q1911" s="130" t="s">
        <v>5505</v>
      </c>
      <c r="R1911" s="113" t="s">
        <v>3918</v>
      </c>
      <c r="S1911" s="130" t="s">
        <v>5521</v>
      </c>
    </row>
    <row r="1912" spans="16:19">
      <c r="P1912" s="113" t="s">
        <v>3874</v>
      </c>
      <c r="Q1912" s="130" t="s">
        <v>5508</v>
      </c>
      <c r="R1912" s="113" t="s">
        <v>3918</v>
      </c>
      <c r="S1912" s="130" t="s">
        <v>5524</v>
      </c>
    </row>
    <row r="1913" spans="16:19">
      <c r="P1913" s="113" t="s">
        <v>3874</v>
      </c>
      <c r="Q1913" s="130" t="s">
        <v>5511</v>
      </c>
      <c r="R1913" s="113" t="s">
        <v>3918</v>
      </c>
      <c r="S1913" s="130" t="s">
        <v>5527</v>
      </c>
    </row>
    <row r="1914" spans="16:19">
      <c r="P1914" s="113" t="s">
        <v>3874</v>
      </c>
      <c r="Q1914" s="130" t="s">
        <v>5514</v>
      </c>
      <c r="R1914" s="113" t="s">
        <v>3918</v>
      </c>
      <c r="S1914" s="130" t="s">
        <v>5530</v>
      </c>
    </row>
    <row r="1915" spans="16:19">
      <c r="P1915" s="113" t="s">
        <v>3874</v>
      </c>
      <c r="Q1915" s="130" t="s">
        <v>5517</v>
      </c>
      <c r="R1915" s="113" t="s">
        <v>3918</v>
      </c>
      <c r="S1915" s="130" t="s">
        <v>5533</v>
      </c>
    </row>
    <row r="1916" spans="16:19">
      <c r="P1916" s="113" t="s">
        <v>3874</v>
      </c>
      <c r="Q1916" s="130" t="s">
        <v>5520</v>
      </c>
      <c r="R1916" s="113" t="s">
        <v>3918</v>
      </c>
      <c r="S1916" s="130" t="s">
        <v>5536</v>
      </c>
    </row>
    <row r="1917" spans="16:19">
      <c r="P1917" s="113" t="s">
        <v>3874</v>
      </c>
      <c r="Q1917" s="130" t="s">
        <v>5523</v>
      </c>
      <c r="R1917" s="113" t="s">
        <v>3918</v>
      </c>
      <c r="S1917" s="130" t="s">
        <v>5539</v>
      </c>
    </row>
    <row r="1918" spans="16:19">
      <c r="P1918" s="113" t="s">
        <v>3874</v>
      </c>
      <c r="Q1918" s="130" t="s">
        <v>5526</v>
      </c>
      <c r="R1918" s="113" t="s">
        <v>3918</v>
      </c>
      <c r="S1918" s="130" t="s">
        <v>5542</v>
      </c>
    </row>
    <row r="1919" spans="16:19">
      <c r="P1919" s="113" t="s">
        <v>3874</v>
      </c>
      <c r="Q1919" s="130" t="s">
        <v>5529</v>
      </c>
      <c r="R1919" s="113" t="s">
        <v>3918</v>
      </c>
      <c r="S1919" s="130" t="s">
        <v>5545</v>
      </c>
    </row>
    <row r="1920" spans="16:19">
      <c r="P1920" s="113" t="s">
        <v>3874</v>
      </c>
      <c r="Q1920" s="130" t="s">
        <v>5532</v>
      </c>
      <c r="R1920" s="113" t="s">
        <v>3918</v>
      </c>
      <c r="S1920" s="130" t="s">
        <v>5548</v>
      </c>
    </row>
    <row r="1921" spans="16:19">
      <c r="P1921" s="113" t="s">
        <v>3874</v>
      </c>
      <c r="Q1921" s="130" t="s">
        <v>5535</v>
      </c>
      <c r="R1921" s="113" t="s">
        <v>3918</v>
      </c>
      <c r="S1921" s="130" t="s">
        <v>5551</v>
      </c>
    </row>
    <row r="1922" spans="16:19">
      <c r="P1922" s="113" t="s">
        <v>3874</v>
      </c>
      <c r="Q1922" s="130" t="s">
        <v>5538</v>
      </c>
      <c r="R1922" s="113" t="s">
        <v>3918</v>
      </c>
      <c r="S1922" s="130" t="s">
        <v>5554</v>
      </c>
    </row>
    <row r="1923" spans="16:19">
      <c r="P1923" s="113" t="s">
        <v>3874</v>
      </c>
      <c r="Q1923" s="130" t="s">
        <v>5541</v>
      </c>
      <c r="R1923" s="113" t="s">
        <v>3918</v>
      </c>
      <c r="S1923" s="130" t="s">
        <v>5557</v>
      </c>
    </row>
    <row r="1924" spans="16:19">
      <c r="P1924" s="113" t="s">
        <v>3874</v>
      </c>
      <c r="Q1924" s="130" t="s">
        <v>5544</v>
      </c>
      <c r="R1924" s="113" t="s">
        <v>3918</v>
      </c>
      <c r="S1924" s="130" t="s">
        <v>5560</v>
      </c>
    </row>
    <row r="1925" spans="16:19">
      <c r="P1925" s="113" t="s">
        <v>3874</v>
      </c>
      <c r="Q1925" s="130" t="s">
        <v>5547</v>
      </c>
      <c r="R1925" s="113" t="s">
        <v>3918</v>
      </c>
      <c r="S1925" s="130" t="s">
        <v>5563</v>
      </c>
    </row>
    <row r="1926" spans="16:19">
      <c r="P1926" s="113" t="s">
        <v>3874</v>
      </c>
      <c r="Q1926" s="130" t="s">
        <v>5550</v>
      </c>
      <c r="R1926" s="113" t="s">
        <v>3918</v>
      </c>
      <c r="S1926" s="130" t="s">
        <v>5566</v>
      </c>
    </row>
    <row r="1927" spans="16:19">
      <c r="P1927" s="113" t="s">
        <v>3874</v>
      </c>
      <c r="Q1927" s="130" t="s">
        <v>5553</v>
      </c>
      <c r="R1927" s="113" t="s">
        <v>3918</v>
      </c>
      <c r="S1927" s="130" t="s">
        <v>5569</v>
      </c>
    </row>
    <row r="1928" spans="16:19">
      <c r="P1928" s="113" t="s">
        <v>3874</v>
      </c>
      <c r="Q1928" s="130" t="s">
        <v>5556</v>
      </c>
      <c r="R1928" s="113" t="s">
        <v>3918</v>
      </c>
      <c r="S1928" s="130" t="s">
        <v>5572</v>
      </c>
    </row>
    <row r="1929" spans="16:19">
      <c r="P1929" s="113" t="s">
        <v>3874</v>
      </c>
      <c r="Q1929" s="130" t="s">
        <v>5559</v>
      </c>
      <c r="R1929" s="113" t="s">
        <v>3918</v>
      </c>
      <c r="S1929" s="130" t="s">
        <v>5575</v>
      </c>
    </row>
    <row r="1930" spans="16:19">
      <c r="P1930" s="113" t="s">
        <v>3874</v>
      </c>
      <c r="Q1930" s="130" t="s">
        <v>5562</v>
      </c>
      <c r="R1930" s="113" t="s">
        <v>3918</v>
      </c>
      <c r="S1930" s="130" t="s">
        <v>5578</v>
      </c>
    </row>
    <row r="1931" spans="16:19">
      <c r="P1931" s="113" t="s">
        <v>3874</v>
      </c>
      <c r="Q1931" s="130" t="s">
        <v>5565</v>
      </c>
      <c r="R1931" s="113" t="s">
        <v>3918</v>
      </c>
      <c r="S1931" s="130" t="s">
        <v>7056</v>
      </c>
    </row>
    <row r="1932" spans="16:19">
      <c r="P1932" s="113" t="s">
        <v>3874</v>
      </c>
      <c r="Q1932" s="130" t="s">
        <v>5568</v>
      </c>
      <c r="R1932" s="113" t="s">
        <v>3918</v>
      </c>
      <c r="S1932" s="130" t="s">
        <v>7059</v>
      </c>
    </row>
    <row r="1933" spans="16:19">
      <c r="P1933" s="113" t="s">
        <v>3874</v>
      </c>
      <c r="Q1933" s="130" t="s">
        <v>5571</v>
      </c>
      <c r="R1933" s="113" t="s">
        <v>3918</v>
      </c>
      <c r="S1933" s="130" t="s">
        <v>7062</v>
      </c>
    </row>
    <row r="1934" spans="16:19">
      <c r="P1934" s="113" t="s">
        <v>3874</v>
      </c>
      <c r="Q1934" s="130" t="s">
        <v>5574</v>
      </c>
      <c r="R1934" s="113" t="s">
        <v>3918</v>
      </c>
      <c r="S1934" s="130" t="s">
        <v>7065</v>
      </c>
    </row>
    <row r="1935" spans="16:19">
      <c r="P1935" s="113" t="s">
        <v>3874</v>
      </c>
      <c r="Q1935" s="130" t="s">
        <v>5577</v>
      </c>
      <c r="R1935" s="113" t="s">
        <v>3918</v>
      </c>
      <c r="S1935" s="130" t="s">
        <v>6231</v>
      </c>
    </row>
    <row r="1936" spans="16:19">
      <c r="P1936" s="113" t="s">
        <v>3874</v>
      </c>
      <c r="Q1936" s="130" t="s">
        <v>7055</v>
      </c>
      <c r="R1936" s="113" t="s">
        <v>3918</v>
      </c>
      <c r="S1936" s="130" t="s">
        <v>7070</v>
      </c>
    </row>
    <row r="1937" spans="16:19">
      <c r="P1937" s="113" t="s">
        <v>3874</v>
      </c>
      <c r="Q1937" s="130" t="s">
        <v>7058</v>
      </c>
      <c r="R1937" s="113" t="s">
        <v>3918</v>
      </c>
      <c r="S1937" s="130" t="s">
        <v>7073</v>
      </c>
    </row>
    <row r="1938" spans="16:19">
      <c r="P1938" s="113" t="s">
        <v>3874</v>
      </c>
      <c r="Q1938" s="130" t="s">
        <v>7061</v>
      </c>
      <c r="R1938" s="113" t="s">
        <v>3918</v>
      </c>
      <c r="S1938" s="130" t="s">
        <v>7076</v>
      </c>
    </row>
    <row r="1939" spans="16:19">
      <c r="P1939" s="113" t="s">
        <v>3874</v>
      </c>
      <c r="Q1939" s="130" t="s">
        <v>7064</v>
      </c>
      <c r="R1939" s="113" t="s">
        <v>3918</v>
      </c>
      <c r="S1939" s="130" t="s">
        <v>7079</v>
      </c>
    </row>
    <row r="1940" spans="16:19">
      <c r="P1940" s="113" t="s">
        <v>3874</v>
      </c>
      <c r="Q1940" s="130" t="s">
        <v>7067</v>
      </c>
      <c r="R1940" s="113" t="s">
        <v>3918</v>
      </c>
      <c r="S1940" s="130" t="s">
        <v>7082</v>
      </c>
    </row>
    <row r="1941" spans="16:19">
      <c r="P1941" s="113" t="s">
        <v>3874</v>
      </c>
      <c r="Q1941" s="130" t="s">
        <v>7069</v>
      </c>
      <c r="R1941" s="113" t="s">
        <v>3918</v>
      </c>
      <c r="S1941" s="130" t="s">
        <v>7085</v>
      </c>
    </row>
    <row r="1942" spans="16:19">
      <c r="P1942" s="113" t="s">
        <v>3874</v>
      </c>
      <c r="Q1942" s="130" t="s">
        <v>7072</v>
      </c>
      <c r="R1942" s="113" t="s">
        <v>3918</v>
      </c>
      <c r="S1942" s="130" t="s">
        <v>7088</v>
      </c>
    </row>
    <row r="1943" spans="16:19">
      <c r="P1943" s="113" t="s">
        <v>3874</v>
      </c>
      <c r="Q1943" s="130" t="s">
        <v>7075</v>
      </c>
      <c r="R1943" s="113" t="s">
        <v>3918</v>
      </c>
      <c r="S1943" s="130" t="s">
        <v>7091</v>
      </c>
    </row>
    <row r="1944" spans="16:19">
      <c r="P1944" s="113" t="s">
        <v>3874</v>
      </c>
      <c r="Q1944" s="130" t="s">
        <v>7078</v>
      </c>
      <c r="R1944" s="113" t="s">
        <v>3918</v>
      </c>
      <c r="S1944" s="130" t="s">
        <v>7094</v>
      </c>
    </row>
    <row r="1945" spans="16:19">
      <c r="P1945" s="113" t="s">
        <v>3874</v>
      </c>
      <c r="Q1945" s="130" t="s">
        <v>7081</v>
      </c>
      <c r="R1945" s="113" t="s">
        <v>3918</v>
      </c>
      <c r="S1945" s="130" t="s">
        <v>7097</v>
      </c>
    </row>
    <row r="1946" spans="16:19">
      <c r="P1946" s="113" t="s">
        <v>3874</v>
      </c>
      <c r="Q1946" s="130" t="s">
        <v>7084</v>
      </c>
      <c r="R1946" s="113" t="s">
        <v>3918</v>
      </c>
      <c r="S1946" s="130" t="s">
        <v>7100</v>
      </c>
    </row>
    <row r="1947" spans="16:19">
      <c r="P1947" s="113" t="s">
        <v>3874</v>
      </c>
      <c r="Q1947" s="130" t="s">
        <v>7087</v>
      </c>
      <c r="R1947" s="113" t="s">
        <v>3918</v>
      </c>
      <c r="S1947" s="130" t="s">
        <v>7103</v>
      </c>
    </row>
    <row r="1948" spans="16:19">
      <c r="P1948" s="113" t="s">
        <v>3874</v>
      </c>
      <c r="Q1948" s="130" t="s">
        <v>7090</v>
      </c>
      <c r="R1948" s="113" t="s">
        <v>3918</v>
      </c>
      <c r="S1948" s="130" t="s">
        <v>7106</v>
      </c>
    </row>
    <row r="1949" spans="16:19">
      <c r="P1949" s="113" t="s">
        <v>3874</v>
      </c>
      <c r="Q1949" s="130" t="s">
        <v>7093</v>
      </c>
      <c r="R1949" s="113" t="s">
        <v>3918</v>
      </c>
      <c r="S1949" s="130" t="s">
        <v>7109</v>
      </c>
    </row>
    <row r="1950" spans="16:19">
      <c r="P1950" s="113" t="s">
        <v>3874</v>
      </c>
      <c r="Q1950" s="130" t="s">
        <v>7096</v>
      </c>
      <c r="R1950" s="113" t="s">
        <v>3918</v>
      </c>
      <c r="S1950" s="130" t="s">
        <v>7112</v>
      </c>
    </row>
    <row r="1951" spans="16:19">
      <c r="P1951" s="113" t="s">
        <v>3874</v>
      </c>
      <c r="Q1951" s="130" t="s">
        <v>7099</v>
      </c>
      <c r="R1951" s="113" t="s">
        <v>3918</v>
      </c>
      <c r="S1951" s="130" t="s">
        <v>7115</v>
      </c>
    </row>
    <row r="1952" spans="16:19">
      <c r="P1952" s="113" t="s">
        <v>3874</v>
      </c>
      <c r="Q1952" s="130" t="s">
        <v>7102</v>
      </c>
      <c r="R1952" s="113" t="s">
        <v>3918</v>
      </c>
      <c r="S1952" s="130" t="s">
        <v>7118</v>
      </c>
    </row>
    <row r="1953" spans="16:19">
      <c r="P1953" s="113" t="s">
        <v>3874</v>
      </c>
      <c r="Q1953" s="130" t="s">
        <v>7105</v>
      </c>
      <c r="R1953" s="113" t="s">
        <v>3918</v>
      </c>
      <c r="S1953" s="130" t="s">
        <v>7121</v>
      </c>
    </row>
    <row r="1954" spans="16:19">
      <c r="P1954" s="113" t="s">
        <v>3874</v>
      </c>
      <c r="Q1954" s="130" t="s">
        <v>7108</v>
      </c>
      <c r="R1954" s="113" t="s">
        <v>3918</v>
      </c>
      <c r="S1954" s="130" t="s">
        <v>7124</v>
      </c>
    </row>
    <row r="1955" spans="16:19">
      <c r="P1955" s="113" t="s">
        <v>3874</v>
      </c>
      <c r="Q1955" s="130" t="s">
        <v>7111</v>
      </c>
      <c r="R1955" s="113" t="s">
        <v>3918</v>
      </c>
      <c r="S1955" s="130" t="s">
        <v>7127</v>
      </c>
    </row>
    <row r="1956" spans="16:19">
      <c r="P1956" s="113" t="s">
        <v>3874</v>
      </c>
      <c r="Q1956" s="130" t="s">
        <v>7114</v>
      </c>
      <c r="R1956" s="113" t="s">
        <v>3918</v>
      </c>
      <c r="S1956" s="130" t="s">
        <v>7130</v>
      </c>
    </row>
    <row r="1957" spans="16:19">
      <c r="P1957" s="113" t="s">
        <v>3874</v>
      </c>
      <c r="Q1957" s="130" t="s">
        <v>7117</v>
      </c>
      <c r="R1957" s="113" t="s">
        <v>3918</v>
      </c>
      <c r="S1957" s="130" t="s">
        <v>7133</v>
      </c>
    </row>
    <row r="1958" spans="16:19">
      <c r="P1958" s="113" t="s">
        <v>3874</v>
      </c>
      <c r="Q1958" s="130" t="s">
        <v>7120</v>
      </c>
      <c r="R1958" s="113" t="s">
        <v>3918</v>
      </c>
      <c r="S1958" s="130" t="s">
        <v>7136</v>
      </c>
    </row>
    <row r="1959" spans="16:19">
      <c r="P1959" s="113" t="s">
        <v>3874</v>
      </c>
      <c r="Q1959" s="130" t="s">
        <v>7123</v>
      </c>
      <c r="R1959" s="113" t="s">
        <v>3918</v>
      </c>
      <c r="S1959" s="130" t="s">
        <v>7139</v>
      </c>
    </row>
    <row r="1960" spans="16:19">
      <c r="P1960" s="113" t="s">
        <v>3874</v>
      </c>
      <c r="Q1960" s="130" t="s">
        <v>7126</v>
      </c>
      <c r="R1960" s="113" t="s">
        <v>3918</v>
      </c>
      <c r="S1960" s="130" t="s">
        <v>7142</v>
      </c>
    </row>
    <row r="1961" spans="16:19">
      <c r="P1961" s="113" t="s">
        <v>3874</v>
      </c>
      <c r="Q1961" s="130" t="s">
        <v>7129</v>
      </c>
      <c r="R1961" s="113" t="s">
        <v>3918</v>
      </c>
      <c r="S1961" s="130" t="s">
        <v>7145</v>
      </c>
    </row>
    <row r="1962" spans="16:19">
      <c r="P1962" s="113" t="s">
        <v>3874</v>
      </c>
      <c r="Q1962" s="130" t="s">
        <v>7132</v>
      </c>
      <c r="R1962" s="113" t="s">
        <v>3918</v>
      </c>
      <c r="S1962" s="130" t="s">
        <v>7148</v>
      </c>
    </row>
    <row r="1963" spans="16:19">
      <c r="P1963" s="113" t="s">
        <v>3874</v>
      </c>
      <c r="Q1963" s="130" t="s">
        <v>7135</v>
      </c>
      <c r="R1963" s="113" t="s">
        <v>3918</v>
      </c>
      <c r="S1963" s="130" t="s">
        <v>7151</v>
      </c>
    </row>
    <row r="1964" spans="16:19">
      <c r="P1964" s="113" t="s">
        <v>3874</v>
      </c>
      <c r="Q1964" s="130" t="s">
        <v>7138</v>
      </c>
      <c r="R1964" s="113" t="s">
        <v>3918</v>
      </c>
      <c r="S1964" s="130" t="s">
        <v>7154</v>
      </c>
    </row>
    <row r="1965" spans="16:19">
      <c r="P1965" s="113" t="s">
        <v>3874</v>
      </c>
      <c r="Q1965" s="130" t="s">
        <v>7141</v>
      </c>
      <c r="R1965" s="113" t="s">
        <v>3918</v>
      </c>
      <c r="S1965" s="130" t="s">
        <v>7157</v>
      </c>
    </row>
    <row r="1966" spans="16:19">
      <c r="P1966" s="113" t="s">
        <v>3874</v>
      </c>
      <c r="Q1966" s="130" t="s">
        <v>7144</v>
      </c>
      <c r="R1966" s="113" t="s">
        <v>3918</v>
      </c>
      <c r="S1966" s="130" t="s">
        <v>7160</v>
      </c>
    </row>
    <row r="1967" spans="16:19">
      <c r="P1967" s="113" t="s">
        <v>3874</v>
      </c>
      <c r="Q1967" s="130" t="s">
        <v>7147</v>
      </c>
      <c r="R1967" s="113" t="s">
        <v>3918</v>
      </c>
      <c r="S1967" s="130" t="s">
        <v>7163</v>
      </c>
    </row>
    <row r="1968" spans="16:19">
      <c r="P1968" s="113" t="s">
        <v>3874</v>
      </c>
      <c r="Q1968" s="130" t="s">
        <v>7150</v>
      </c>
      <c r="R1968" s="113" t="s">
        <v>3918</v>
      </c>
      <c r="S1968" s="130" t="s">
        <v>7166</v>
      </c>
    </row>
    <row r="1969" spans="16:19">
      <c r="P1969" s="113" t="s">
        <v>3874</v>
      </c>
      <c r="Q1969" s="130" t="s">
        <v>7153</v>
      </c>
      <c r="R1969" s="113" t="s">
        <v>3918</v>
      </c>
      <c r="S1969" s="130" t="s">
        <v>7169</v>
      </c>
    </row>
    <row r="1970" spans="16:19">
      <c r="P1970" s="113" t="s">
        <v>3874</v>
      </c>
      <c r="Q1970" s="130" t="s">
        <v>7156</v>
      </c>
      <c r="R1970" s="113" t="s">
        <v>3918</v>
      </c>
      <c r="S1970" s="130" t="s">
        <v>7172</v>
      </c>
    </row>
    <row r="1971" spans="16:19">
      <c r="P1971" s="113" t="s">
        <v>3874</v>
      </c>
      <c r="Q1971" s="130" t="s">
        <v>7159</v>
      </c>
      <c r="R1971" s="113" t="s">
        <v>3918</v>
      </c>
      <c r="S1971" s="130" t="s">
        <v>7175</v>
      </c>
    </row>
    <row r="1972" spans="16:19">
      <c r="P1972" s="113" t="s">
        <v>3874</v>
      </c>
      <c r="Q1972" s="130" t="s">
        <v>7162</v>
      </c>
      <c r="R1972" s="113" t="s">
        <v>3918</v>
      </c>
      <c r="S1972" s="130" t="s">
        <v>7178</v>
      </c>
    </row>
    <row r="1973" spans="16:19">
      <c r="P1973" s="113" t="s">
        <v>3874</v>
      </c>
      <c r="Q1973" s="130" t="s">
        <v>7165</v>
      </c>
      <c r="R1973" s="113" t="s">
        <v>3918</v>
      </c>
      <c r="S1973" s="130" t="s">
        <v>7181</v>
      </c>
    </row>
    <row r="1974" spans="16:19">
      <c r="P1974" s="113" t="s">
        <v>3874</v>
      </c>
      <c r="Q1974" s="130" t="s">
        <v>7168</v>
      </c>
      <c r="R1974" s="113" t="s">
        <v>3918</v>
      </c>
      <c r="S1974" s="130" t="s">
        <v>7184</v>
      </c>
    </row>
    <row r="1975" spans="16:19">
      <c r="P1975" s="113" t="s">
        <v>3874</v>
      </c>
      <c r="Q1975" s="130" t="s">
        <v>7171</v>
      </c>
      <c r="R1975" s="113" t="s">
        <v>3918</v>
      </c>
      <c r="S1975" s="130" t="s">
        <v>7187</v>
      </c>
    </row>
    <row r="1976" spans="16:19">
      <c r="P1976" s="113" t="s">
        <v>3874</v>
      </c>
      <c r="Q1976" s="130" t="s">
        <v>7174</v>
      </c>
      <c r="R1976" s="113" t="s">
        <v>3918</v>
      </c>
      <c r="S1976" s="130" t="s">
        <v>7190</v>
      </c>
    </row>
    <row r="1977" spans="16:19">
      <c r="P1977" s="113" t="s">
        <v>3874</v>
      </c>
      <c r="Q1977" s="130" t="s">
        <v>7177</v>
      </c>
      <c r="R1977" s="113" t="s">
        <v>3918</v>
      </c>
      <c r="S1977" s="130" t="s">
        <v>7193</v>
      </c>
    </row>
    <row r="1978" spans="16:19">
      <c r="P1978" s="113" t="s">
        <v>3874</v>
      </c>
      <c r="Q1978" s="130" t="s">
        <v>7180</v>
      </c>
      <c r="R1978" s="113" t="s">
        <v>3918</v>
      </c>
      <c r="S1978" s="130" t="s">
        <v>7196</v>
      </c>
    </row>
    <row r="1979" spans="16:19">
      <c r="P1979" s="113" t="s">
        <v>3874</v>
      </c>
      <c r="Q1979" s="130" t="s">
        <v>7183</v>
      </c>
      <c r="R1979" s="113" t="s">
        <v>3918</v>
      </c>
      <c r="S1979" s="130" t="s">
        <v>7199</v>
      </c>
    </row>
    <row r="1980" spans="16:19">
      <c r="P1980" s="113" t="s">
        <v>3874</v>
      </c>
      <c r="Q1980" s="130" t="s">
        <v>7186</v>
      </c>
      <c r="R1980" s="113" t="s">
        <v>3918</v>
      </c>
      <c r="S1980" s="130" t="s">
        <v>7202</v>
      </c>
    </row>
    <row r="1981" spans="16:19">
      <c r="P1981" s="113" t="s">
        <v>3874</v>
      </c>
      <c r="Q1981" s="130" t="s">
        <v>7189</v>
      </c>
      <c r="R1981" s="113" t="s">
        <v>3918</v>
      </c>
      <c r="S1981" s="130" t="s">
        <v>7205</v>
      </c>
    </row>
    <row r="1982" spans="16:19">
      <c r="P1982" s="113" t="s">
        <v>3874</v>
      </c>
      <c r="Q1982" s="130" t="s">
        <v>7192</v>
      </c>
      <c r="R1982" s="113" t="s">
        <v>3918</v>
      </c>
      <c r="S1982" s="130" t="s">
        <v>7208</v>
      </c>
    </row>
    <row r="1983" spans="16:19">
      <c r="P1983" s="113" t="s">
        <v>3874</v>
      </c>
      <c r="Q1983" s="130" t="s">
        <v>7195</v>
      </c>
      <c r="R1983" s="113" t="s">
        <v>3918</v>
      </c>
      <c r="S1983" s="130" t="s">
        <v>7211</v>
      </c>
    </row>
    <row r="1984" spans="16:19">
      <c r="P1984" s="113" t="s">
        <v>3874</v>
      </c>
      <c r="Q1984" s="130" t="s">
        <v>7198</v>
      </c>
      <c r="R1984" s="113" t="s">
        <v>3918</v>
      </c>
      <c r="S1984" s="130" t="s">
        <v>7214</v>
      </c>
    </row>
    <row r="1985" spans="16:19">
      <c r="P1985" s="113" t="s">
        <v>3874</v>
      </c>
      <c r="Q1985" s="130" t="s">
        <v>7201</v>
      </c>
      <c r="R1985" s="113" t="s">
        <v>3918</v>
      </c>
      <c r="S1985" s="130" t="s">
        <v>7217</v>
      </c>
    </row>
    <row r="1986" spans="16:19">
      <c r="P1986" s="113" t="s">
        <v>3874</v>
      </c>
      <c r="Q1986" s="130" t="s">
        <v>7204</v>
      </c>
      <c r="R1986" s="113" t="s">
        <v>3918</v>
      </c>
      <c r="S1986" s="130" t="s">
        <v>7220</v>
      </c>
    </row>
    <row r="1987" spans="16:19">
      <c r="P1987" s="113" t="s">
        <v>3874</v>
      </c>
      <c r="Q1987" s="130" t="s">
        <v>7207</v>
      </c>
      <c r="R1987" s="113" t="s">
        <v>3918</v>
      </c>
      <c r="S1987" s="130" t="s">
        <v>7223</v>
      </c>
    </row>
    <row r="1988" spans="16:19">
      <c r="P1988" s="113" t="s">
        <v>3874</v>
      </c>
      <c r="Q1988" s="130" t="s">
        <v>7210</v>
      </c>
      <c r="R1988" s="113" t="s">
        <v>3918</v>
      </c>
      <c r="S1988" s="130" t="s">
        <v>7226</v>
      </c>
    </row>
    <row r="1989" spans="16:19">
      <c r="P1989" s="113" t="s">
        <v>3874</v>
      </c>
      <c r="Q1989" s="130" t="s">
        <v>7213</v>
      </c>
      <c r="R1989" s="113" t="s">
        <v>3918</v>
      </c>
      <c r="S1989" s="130" t="s">
        <v>7229</v>
      </c>
    </row>
    <row r="1990" spans="16:19">
      <c r="P1990" s="113" t="s">
        <v>3874</v>
      </c>
      <c r="Q1990" s="130" t="s">
        <v>7216</v>
      </c>
      <c r="R1990" s="113" t="s">
        <v>3918</v>
      </c>
      <c r="S1990" s="130" t="s">
        <v>7232</v>
      </c>
    </row>
    <row r="1991" spans="16:19">
      <c r="P1991" s="113" t="s">
        <v>3874</v>
      </c>
      <c r="Q1991" s="130" t="s">
        <v>7219</v>
      </c>
      <c r="R1991" s="113" t="s">
        <v>3918</v>
      </c>
      <c r="S1991" s="130" t="s">
        <v>7235</v>
      </c>
    </row>
    <row r="1992" spans="16:19">
      <c r="P1992" s="113" t="s">
        <v>3874</v>
      </c>
      <c r="Q1992" s="130" t="s">
        <v>7222</v>
      </c>
      <c r="R1992" s="113" t="s">
        <v>3918</v>
      </c>
      <c r="S1992" s="130" t="s">
        <v>7238</v>
      </c>
    </row>
    <row r="1993" spans="16:19">
      <c r="P1993" s="113" t="s">
        <v>3874</v>
      </c>
      <c r="Q1993" s="130" t="s">
        <v>7225</v>
      </c>
      <c r="R1993" s="113" t="s">
        <v>3918</v>
      </c>
      <c r="S1993" s="130" t="s">
        <v>7241</v>
      </c>
    </row>
    <row r="1994" spans="16:19">
      <c r="P1994" s="113" t="s">
        <v>3874</v>
      </c>
      <c r="Q1994" s="130" t="s">
        <v>7228</v>
      </c>
      <c r="R1994" s="113" t="s">
        <v>3918</v>
      </c>
      <c r="S1994" s="130" t="s">
        <v>7244</v>
      </c>
    </row>
    <row r="1995" spans="16:19">
      <c r="P1995" s="113" t="s">
        <v>3874</v>
      </c>
      <c r="Q1995" s="130" t="s">
        <v>7231</v>
      </c>
      <c r="R1995" s="113" t="s">
        <v>3918</v>
      </c>
      <c r="S1995" s="130" t="s">
        <v>7247</v>
      </c>
    </row>
    <row r="1996" spans="16:19">
      <c r="P1996" s="113" t="s">
        <v>3874</v>
      </c>
      <c r="Q1996" s="130" t="s">
        <v>7234</v>
      </c>
      <c r="R1996" s="113" t="s">
        <v>3918</v>
      </c>
      <c r="S1996" s="130" t="s">
        <v>12049</v>
      </c>
    </row>
    <row r="1997" spans="16:19">
      <c r="P1997" s="113" t="s">
        <v>3874</v>
      </c>
      <c r="Q1997" s="130" t="s">
        <v>7237</v>
      </c>
      <c r="R1997" s="113" t="s">
        <v>3918</v>
      </c>
      <c r="S1997" s="130" t="s">
        <v>12051</v>
      </c>
    </row>
    <row r="1998" spans="16:19">
      <c r="P1998" s="113" t="s">
        <v>3874</v>
      </c>
      <c r="Q1998" s="130" t="s">
        <v>7240</v>
      </c>
      <c r="R1998" s="113" t="s">
        <v>3918</v>
      </c>
      <c r="S1998" s="130" t="s">
        <v>12053</v>
      </c>
    </row>
    <row r="1999" spans="16:19">
      <c r="P1999" s="113" t="s">
        <v>3874</v>
      </c>
      <c r="Q1999" s="130" t="s">
        <v>7243</v>
      </c>
      <c r="R1999" s="113" t="s">
        <v>3918</v>
      </c>
      <c r="S1999" s="130" t="s">
        <v>12055</v>
      </c>
    </row>
    <row r="2000" spans="16:19">
      <c r="P2000" s="113" t="s">
        <v>3874</v>
      </c>
      <c r="Q2000" s="130" t="s">
        <v>7246</v>
      </c>
      <c r="R2000" s="113" t="s">
        <v>3918</v>
      </c>
      <c r="S2000" s="130" t="s">
        <v>6253</v>
      </c>
    </row>
    <row r="2001" spans="16:19">
      <c r="P2001" s="113" t="s">
        <v>3874</v>
      </c>
      <c r="Q2001" s="130" t="s">
        <v>2737</v>
      </c>
      <c r="R2001" s="113" t="s">
        <v>3947</v>
      </c>
      <c r="S2001" s="113" t="s">
        <v>9996</v>
      </c>
    </row>
    <row r="2002" spans="16:19">
      <c r="P2002" s="113" t="s">
        <v>3874</v>
      </c>
      <c r="Q2002" s="130" t="s">
        <v>5582</v>
      </c>
      <c r="R2002" s="113" t="s">
        <v>3947</v>
      </c>
      <c r="S2002" s="113" t="s">
        <v>9998</v>
      </c>
    </row>
    <row r="2003" spans="16:19">
      <c r="P2003" s="113" t="s">
        <v>3874</v>
      </c>
      <c r="Q2003" s="130" t="s">
        <v>5585</v>
      </c>
      <c r="R2003" s="113" t="s">
        <v>3947</v>
      </c>
      <c r="S2003" s="113" t="s">
        <v>10000</v>
      </c>
    </row>
    <row r="2004" spans="16:19">
      <c r="P2004" s="113" t="s">
        <v>3874</v>
      </c>
      <c r="Q2004" s="130" t="s">
        <v>5588</v>
      </c>
      <c r="R2004" s="113" t="s">
        <v>3947</v>
      </c>
      <c r="S2004" s="113" t="s">
        <v>10002</v>
      </c>
    </row>
    <row r="2005" spans="16:19">
      <c r="P2005" s="113" t="s">
        <v>3874</v>
      </c>
      <c r="Q2005" s="130" t="s">
        <v>5590</v>
      </c>
      <c r="R2005" s="113" t="s">
        <v>3947</v>
      </c>
      <c r="S2005" s="113" t="s">
        <v>10004</v>
      </c>
    </row>
    <row r="2006" spans="16:19">
      <c r="P2006" s="113" t="s">
        <v>3874</v>
      </c>
      <c r="Q2006" s="130" t="s">
        <v>5593</v>
      </c>
      <c r="R2006" s="113" t="s">
        <v>3947</v>
      </c>
      <c r="S2006" s="113" t="s">
        <v>10006</v>
      </c>
    </row>
    <row r="2007" spans="16:19">
      <c r="P2007" s="113" t="s">
        <v>3874</v>
      </c>
      <c r="Q2007" s="130" t="s">
        <v>5595</v>
      </c>
      <c r="R2007" s="113" t="s">
        <v>3947</v>
      </c>
      <c r="S2007" s="113" t="s">
        <v>10008</v>
      </c>
    </row>
    <row r="2008" spans="16:19">
      <c r="P2008" s="113" t="s">
        <v>3874</v>
      </c>
      <c r="Q2008" s="130" t="s">
        <v>5598</v>
      </c>
      <c r="R2008" s="113" t="s">
        <v>3947</v>
      </c>
      <c r="S2008" s="113" t="s">
        <v>10010</v>
      </c>
    </row>
    <row r="2009" spans="16:19">
      <c r="P2009" s="113" t="s">
        <v>3874</v>
      </c>
      <c r="Q2009" s="130" t="s">
        <v>3734</v>
      </c>
      <c r="R2009" s="113" t="s">
        <v>3947</v>
      </c>
      <c r="S2009" s="113" t="s">
        <v>10012</v>
      </c>
    </row>
    <row r="2010" spans="16:19">
      <c r="P2010" s="113" t="s">
        <v>3874</v>
      </c>
      <c r="Q2010" s="130" t="s">
        <v>5602</v>
      </c>
      <c r="R2010" s="113" t="s">
        <v>3947</v>
      </c>
      <c r="S2010" s="113" t="s">
        <v>10013</v>
      </c>
    </row>
    <row r="2011" spans="16:19">
      <c r="P2011" s="113" t="s">
        <v>3874</v>
      </c>
      <c r="Q2011" s="130" t="s">
        <v>3735</v>
      </c>
      <c r="R2011" s="113" t="s">
        <v>3947</v>
      </c>
      <c r="S2011" s="113" t="s">
        <v>10015</v>
      </c>
    </row>
    <row r="2012" spans="16:19">
      <c r="P2012" s="113" t="s">
        <v>3874</v>
      </c>
      <c r="Q2012" s="130" t="s">
        <v>5606</v>
      </c>
      <c r="R2012" s="113" t="s">
        <v>3947</v>
      </c>
      <c r="S2012" s="113" t="s">
        <v>10017</v>
      </c>
    </row>
    <row r="2013" spans="16:19">
      <c r="P2013" s="113" t="s">
        <v>3874</v>
      </c>
      <c r="Q2013" s="130" t="s">
        <v>3736</v>
      </c>
      <c r="R2013" s="113" t="s">
        <v>3947</v>
      </c>
      <c r="S2013" s="113" t="s">
        <v>10019</v>
      </c>
    </row>
    <row r="2014" spans="16:19">
      <c r="P2014" s="113" t="s">
        <v>3874</v>
      </c>
      <c r="Q2014" s="130" t="s">
        <v>5610</v>
      </c>
      <c r="R2014" s="113" t="s">
        <v>3947</v>
      </c>
      <c r="S2014" s="113" t="s">
        <v>10021</v>
      </c>
    </row>
    <row r="2015" spans="16:19">
      <c r="P2015" s="113" t="s">
        <v>3874</v>
      </c>
      <c r="Q2015" s="130" t="s">
        <v>3737</v>
      </c>
      <c r="R2015" s="113" t="s">
        <v>3947</v>
      </c>
      <c r="S2015" s="113" t="s">
        <v>10023</v>
      </c>
    </row>
    <row r="2016" spans="16:19">
      <c r="P2016" s="113" t="s">
        <v>3874</v>
      </c>
      <c r="Q2016" s="130" t="s">
        <v>5614</v>
      </c>
      <c r="R2016" s="113" t="s">
        <v>3947</v>
      </c>
      <c r="S2016" s="113" t="s">
        <v>10025</v>
      </c>
    </row>
    <row r="2017" spans="16:19">
      <c r="P2017" s="113" t="s">
        <v>3874</v>
      </c>
      <c r="Q2017" s="130" t="s">
        <v>3738</v>
      </c>
      <c r="R2017" s="113" t="s">
        <v>3947</v>
      </c>
      <c r="S2017" s="113" t="s">
        <v>10027</v>
      </c>
    </row>
    <row r="2018" spans="16:19">
      <c r="P2018" s="113" t="s">
        <v>3874</v>
      </c>
      <c r="Q2018" s="130" t="s">
        <v>5618</v>
      </c>
      <c r="R2018" s="113" t="s">
        <v>3947</v>
      </c>
      <c r="S2018" s="113" t="s">
        <v>5806</v>
      </c>
    </row>
    <row r="2019" spans="16:19">
      <c r="P2019" s="113" t="s">
        <v>3874</v>
      </c>
      <c r="Q2019" s="130" t="s">
        <v>3569</v>
      </c>
      <c r="R2019" s="113" t="s">
        <v>3947</v>
      </c>
      <c r="S2019" s="113" t="s">
        <v>5827</v>
      </c>
    </row>
    <row r="2020" spans="16:19">
      <c r="P2020" s="113" t="s">
        <v>3874</v>
      </c>
      <c r="Q2020" s="130" t="s">
        <v>5623</v>
      </c>
      <c r="R2020" s="113" t="s">
        <v>3947</v>
      </c>
      <c r="S2020" s="113" t="s">
        <v>10031</v>
      </c>
    </row>
    <row r="2021" spans="16:19">
      <c r="P2021" s="113" t="s">
        <v>3874</v>
      </c>
      <c r="Q2021" s="130" t="s">
        <v>3739</v>
      </c>
      <c r="R2021" s="113" t="s">
        <v>3947</v>
      </c>
      <c r="S2021" s="113" t="s">
        <v>10033</v>
      </c>
    </row>
    <row r="2022" spans="16:19">
      <c r="P2022" s="113" t="s">
        <v>3874</v>
      </c>
      <c r="Q2022" s="130" t="s">
        <v>5628</v>
      </c>
      <c r="R2022" s="113" t="s">
        <v>3947</v>
      </c>
      <c r="S2022" s="113" t="s">
        <v>10035</v>
      </c>
    </row>
    <row r="2023" spans="16:19">
      <c r="P2023" s="113" t="s">
        <v>3874</v>
      </c>
      <c r="Q2023" s="130" t="s">
        <v>3740</v>
      </c>
      <c r="R2023" s="113" t="s">
        <v>3947</v>
      </c>
      <c r="S2023" s="113" t="s">
        <v>10037</v>
      </c>
    </row>
    <row r="2024" spans="16:19">
      <c r="P2024" s="113" t="s">
        <v>3874</v>
      </c>
      <c r="Q2024" s="130" t="s">
        <v>5633</v>
      </c>
      <c r="R2024" s="113" t="s">
        <v>3947</v>
      </c>
      <c r="S2024" s="113" t="s">
        <v>10039</v>
      </c>
    </row>
    <row r="2025" spans="16:19">
      <c r="P2025" s="113" t="s">
        <v>3874</v>
      </c>
      <c r="Q2025" s="130" t="s">
        <v>3742</v>
      </c>
      <c r="R2025" s="113" t="s">
        <v>3947</v>
      </c>
      <c r="S2025" s="113" t="s">
        <v>10041</v>
      </c>
    </row>
    <row r="2026" spans="16:19">
      <c r="P2026" s="113" t="s">
        <v>3874</v>
      </c>
      <c r="Q2026" s="130" t="s">
        <v>5638</v>
      </c>
      <c r="R2026" s="113" t="s">
        <v>3947</v>
      </c>
      <c r="S2026" s="113" t="s">
        <v>10042</v>
      </c>
    </row>
    <row r="2027" spans="16:19">
      <c r="P2027" s="113" t="s">
        <v>3874</v>
      </c>
      <c r="Q2027" s="130" t="s">
        <v>3744</v>
      </c>
      <c r="R2027" s="113" t="s">
        <v>3947</v>
      </c>
      <c r="S2027" s="113" t="s">
        <v>6004</v>
      </c>
    </row>
    <row r="2028" spans="16:19">
      <c r="P2028" s="113" t="s">
        <v>3874</v>
      </c>
      <c r="Q2028" s="130" t="s">
        <v>5643</v>
      </c>
      <c r="R2028" s="113" t="s">
        <v>3947</v>
      </c>
      <c r="S2028" s="113" t="s">
        <v>10045</v>
      </c>
    </row>
    <row r="2029" spans="16:19">
      <c r="P2029" s="113" t="s">
        <v>3874</v>
      </c>
      <c r="Q2029" s="130" t="s">
        <v>3571</v>
      </c>
      <c r="R2029" s="113" t="s">
        <v>3947</v>
      </c>
      <c r="S2029" s="113" t="s">
        <v>10047</v>
      </c>
    </row>
    <row r="2030" spans="16:19">
      <c r="P2030" s="113" t="s">
        <v>3874</v>
      </c>
      <c r="Q2030" s="130" t="s">
        <v>5648</v>
      </c>
      <c r="R2030" s="113" t="s">
        <v>3947</v>
      </c>
      <c r="S2030" s="113" t="s">
        <v>10049</v>
      </c>
    </row>
    <row r="2031" spans="16:19">
      <c r="P2031" s="113" t="s">
        <v>3874</v>
      </c>
      <c r="Q2031" s="130" t="s">
        <v>3747</v>
      </c>
      <c r="R2031" s="113" t="s">
        <v>3947</v>
      </c>
      <c r="S2031" s="113" t="s">
        <v>10051</v>
      </c>
    </row>
    <row r="2032" spans="16:19">
      <c r="P2032" s="113" t="s">
        <v>3874</v>
      </c>
      <c r="Q2032" s="130" t="s">
        <v>5653</v>
      </c>
      <c r="R2032" s="113" t="s">
        <v>3947</v>
      </c>
      <c r="S2032" s="113" t="s">
        <v>10053</v>
      </c>
    </row>
    <row r="2033" spans="16:19">
      <c r="P2033" s="113" t="s">
        <v>3874</v>
      </c>
      <c r="Q2033" s="130" t="s">
        <v>3749</v>
      </c>
      <c r="R2033" s="113" t="s">
        <v>3947</v>
      </c>
      <c r="S2033" s="113" t="s">
        <v>10055</v>
      </c>
    </row>
    <row r="2034" spans="16:19">
      <c r="P2034" s="113" t="s">
        <v>3874</v>
      </c>
      <c r="Q2034" s="130" t="s">
        <v>5658</v>
      </c>
      <c r="R2034" s="113" t="s">
        <v>3947</v>
      </c>
      <c r="S2034" s="113" t="s">
        <v>10057</v>
      </c>
    </row>
    <row r="2035" spans="16:19">
      <c r="P2035" s="113" t="s">
        <v>3874</v>
      </c>
      <c r="Q2035" s="130" t="s">
        <v>3751</v>
      </c>
      <c r="R2035" s="113" t="s">
        <v>3947</v>
      </c>
      <c r="S2035" s="113" t="s">
        <v>6185</v>
      </c>
    </row>
    <row r="2036" spans="16:19">
      <c r="P2036" s="113" t="s">
        <v>3874</v>
      </c>
      <c r="Q2036" s="130" t="s">
        <v>5663</v>
      </c>
      <c r="R2036" s="113" t="s">
        <v>3947</v>
      </c>
      <c r="S2036" s="113" t="s">
        <v>10060</v>
      </c>
    </row>
    <row r="2037" spans="16:19">
      <c r="P2037" s="113" t="s">
        <v>3874</v>
      </c>
      <c r="Q2037" s="130" t="s">
        <v>3753</v>
      </c>
      <c r="R2037" s="113" t="s">
        <v>3947</v>
      </c>
      <c r="S2037" s="113" t="s">
        <v>10062</v>
      </c>
    </row>
    <row r="2038" spans="16:19">
      <c r="P2038" s="113" t="s">
        <v>3874</v>
      </c>
      <c r="Q2038" s="130" t="s">
        <v>5668</v>
      </c>
      <c r="R2038" s="113" t="s">
        <v>3947</v>
      </c>
      <c r="S2038" s="113" t="s">
        <v>10064</v>
      </c>
    </row>
    <row r="2039" spans="16:19">
      <c r="P2039" s="113" t="s">
        <v>3874</v>
      </c>
      <c r="Q2039" s="130" t="s">
        <v>3573</v>
      </c>
      <c r="R2039" s="113" t="s">
        <v>3947</v>
      </c>
      <c r="S2039" s="113" t="s">
        <v>10066</v>
      </c>
    </row>
    <row r="2040" spans="16:19">
      <c r="P2040" s="113" t="s">
        <v>3874</v>
      </c>
      <c r="Q2040" s="130" t="s">
        <v>5672</v>
      </c>
      <c r="R2040" s="113" t="s">
        <v>3947</v>
      </c>
      <c r="S2040" s="113" t="s">
        <v>10067</v>
      </c>
    </row>
    <row r="2041" spans="16:19">
      <c r="P2041" s="113" t="s">
        <v>3874</v>
      </c>
      <c r="Q2041" s="130" t="s">
        <v>3756</v>
      </c>
      <c r="R2041" s="113" t="s">
        <v>3947</v>
      </c>
      <c r="S2041" s="113" t="s">
        <v>10068</v>
      </c>
    </row>
    <row r="2042" spans="16:19">
      <c r="P2042" s="113" t="s">
        <v>3874</v>
      </c>
      <c r="Q2042" s="130" t="s">
        <v>5677</v>
      </c>
      <c r="R2042" s="113" t="s">
        <v>3947</v>
      </c>
      <c r="S2042" s="113" t="s">
        <v>10069</v>
      </c>
    </row>
    <row r="2043" spans="16:19">
      <c r="P2043" s="113" t="s">
        <v>3874</v>
      </c>
      <c r="Q2043" s="130" t="s">
        <v>3758</v>
      </c>
      <c r="R2043" s="113" t="s">
        <v>3947</v>
      </c>
      <c r="S2043" s="113" t="s">
        <v>6370</v>
      </c>
    </row>
    <row r="2044" spans="16:19">
      <c r="P2044" s="113" t="s">
        <v>3874</v>
      </c>
      <c r="Q2044" s="130" t="s">
        <v>5682</v>
      </c>
      <c r="R2044" s="113" t="s">
        <v>3947</v>
      </c>
      <c r="S2044" s="113" t="s">
        <v>3655</v>
      </c>
    </row>
    <row r="2045" spans="16:19">
      <c r="P2045" s="113" t="s">
        <v>3874</v>
      </c>
      <c r="Q2045" s="130" t="s">
        <v>3760</v>
      </c>
      <c r="R2045" s="113" t="s">
        <v>3947</v>
      </c>
      <c r="S2045" s="113" t="s">
        <v>10072</v>
      </c>
    </row>
    <row r="2046" spans="16:19">
      <c r="P2046" s="113" t="s">
        <v>3874</v>
      </c>
      <c r="Q2046" s="130" t="s">
        <v>5687</v>
      </c>
      <c r="R2046" s="113" t="s">
        <v>3947</v>
      </c>
      <c r="S2046" s="113" t="s">
        <v>10074</v>
      </c>
    </row>
    <row r="2047" spans="16:19">
      <c r="P2047" s="113" t="s">
        <v>3874</v>
      </c>
      <c r="Q2047" s="130" t="s">
        <v>3762</v>
      </c>
      <c r="R2047" s="113" t="s">
        <v>3947</v>
      </c>
      <c r="S2047" s="113" t="s">
        <v>10076</v>
      </c>
    </row>
    <row r="2048" spans="16:19">
      <c r="P2048" s="113" t="s">
        <v>3874</v>
      </c>
      <c r="Q2048" s="130" t="s">
        <v>5691</v>
      </c>
      <c r="R2048" s="113" t="s">
        <v>3947</v>
      </c>
      <c r="S2048" s="113" t="s">
        <v>10078</v>
      </c>
    </row>
    <row r="2049" spans="16:19">
      <c r="P2049" s="113" t="s">
        <v>3874</v>
      </c>
      <c r="Q2049" s="130" t="s">
        <v>2736</v>
      </c>
      <c r="R2049" s="113" t="s">
        <v>3947</v>
      </c>
      <c r="S2049" s="113" t="s">
        <v>10079</v>
      </c>
    </row>
    <row r="2050" spans="16:19">
      <c r="P2050" s="113" t="s">
        <v>3874</v>
      </c>
      <c r="Q2050" s="130" t="s">
        <v>5696</v>
      </c>
      <c r="R2050" s="113" t="s">
        <v>3947</v>
      </c>
      <c r="S2050" s="113" t="s">
        <v>10080</v>
      </c>
    </row>
    <row r="2051" spans="16:19">
      <c r="P2051" s="113" t="s">
        <v>3874</v>
      </c>
      <c r="Q2051" s="130" t="s">
        <v>3764</v>
      </c>
      <c r="R2051" s="113" t="s">
        <v>3947</v>
      </c>
      <c r="S2051" s="113" t="s">
        <v>6556</v>
      </c>
    </row>
    <row r="2052" spans="16:19">
      <c r="P2052" s="113" t="s">
        <v>3874</v>
      </c>
      <c r="Q2052" s="130" t="s">
        <v>5701</v>
      </c>
      <c r="R2052" s="113" t="s">
        <v>3947</v>
      </c>
      <c r="S2052" s="113" t="s">
        <v>10082</v>
      </c>
    </row>
    <row r="2053" spans="16:19">
      <c r="P2053" s="113" t="s">
        <v>3874</v>
      </c>
      <c r="Q2053" s="130" t="s">
        <v>5704</v>
      </c>
      <c r="R2053" s="113" t="s">
        <v>3947</v>
      </c>
      <c r="S2053" s="113" t="s">
        <v>10083</v>
      </c>
    </row>
    <row r="2054" spans="16:19">
      <c r="P2054" s="113" t="s">
        <v>3874</v>
      </c>
      <c r="Q2054" s="130" t="s">
        <v>5707</v>
      </c>
      <c r="R2054" s="113" t="s">
        <v>3947</v>
      </c>
      <c r="S2054" s="113" t="s">
        <v>10084</v>
      </c>
    </row>
    <row r="2055" spans="16:19">
      <c r="P2055" s="113" t="s">
        <v>3874</v>
      </c>
      <c r="Q2055" s="130" t="s">
        <v>3766</v>
      </c>
      <c r="R2055" s="113" t="s">
        <v>3947</v>
      </c>
      <c r="S2055" s="113" t="s">
        <v>10086</v>
      </c>
    </row>
    <row r="2056" spans="16:19">
      <c r="P2056" s="113" t="s">
        <v>3874</v>
      </c>
      <c r="Q2056" s="130" t="s">
        <v>5712</v>
      </c>
      <c r="R2056" s="113" t="s">
        <v>3947</v>
      </c>
      <c r="S2056" s="113" t="s">
        <v>10088</v>
      </c>
    </row>
    <row r="2057" spans="16:19">
      <c r="P2057" s="113" t="s">
        <v>3874</v>
      </c>
      <c r="Q2057" s="130" t="s">
        <v>5715</v>
      </c>
      <c r="R2057" s="113" t="s">
        <v>3947</v>
      </c>
      <c r="S2057" s="113" t="s">
        <v>10090</v>
      </c>
    </row>
    <row r="2058" spans="16:19">
      <c r="P2058" s="113" t="s">
        <v>3874</v>
      </c>
      <c r="Q2058" s="130" t="s">
        <v>5718</v>
      </c>
      <c r="R2058" s="113" t="s">
        <v>3947</v>
      </c>
      <c r="S2058" s="113" t="s">
        <v>10091</v>
      </c>
    </row>
    <row r="2059" spans="16:19">
      <c r="P2059" s="113" t="s">
        <v>3874</v>
      </c>
      <c r="Q2059" s="130" t="s">
        <v>3576</v>
      </c>
      <c r="R2059" s="113" t="s">
        <v>3947</v>
      </c>
      <c r="S2059" s="113" t="s">
        <v>6742</v>
      </c>
    </row>
    <row r="2060" spans="16:19">
      <c r="P2060" s="113" t="s">
        <v>3874</v>
      </c>
      <c r="Q2060" s="130" t="s">
        <v>5723</v>
      </c>
      <c r="R2060" s="113" t="s">
        <v>3947</v>
      </c>
      <c r="S2060" s="113" t="s">
        <v>10093</v>
      </c>
    </row>
    <row r="2061" spans="16:19">
      <c r="P2061" s="113" t="s">
        <v>3874</v>
      </c>
      <c r="Q2061" s="130" t="s">
        <v>5726</v>
      </c>
      <c r="R2061" s="113" t="s">
        <v>3947</v>
      </c>
      <c r="S2061" s="113" t="s">
        <v>10095</v>
      </c>
    </row>
    <row r="2062" spans="16:19">
      <c r="P2062" s="113" t="s">
        <v>3874</v>
      </c>
      <c r="Q2062" s="130" t="s">
        <v>5729</v>
      </c>
      <c r="R2062" s="113" t="s">
        <v>3947</v>
      </c>
      <c r="S2062" s="113" t="s">
        <v>10097</v>
      </c>
    </row>
    <row r="2063" spans="16:19">
      <c r="P2063" s="113" t="s">
        <v>3874</v>
      </c>
      <c r="Q2063" s="130" t="s">
        <v>3769</v>
      </c>
      <c r="R2063" s="113" t="s">
        <v>3947</v>
      </c>
      <c r="S2063" s="113" t="s">
        <v>10099</v>
      </c>
    </row>
    <row r="2064" spans="16:19">
      <c r="P2064" s="113" t="s">
        <v>3874</v>
      </c>
      <c r="Q2064" s="130" t="s">
        <v>5734</v>
      </c>
      <c r="R2064" s="113" t="s">
        <v>3947</v>
      </c>
      <c r="S2064" s="113" t="s">
        <v>10100</v>
      </c>
    </row>
    <row r="2065" spans="16:19">
      <c r="P2065" s="113" t="s">
        <v>3874</v>
      </c>
      <c r="Q2065" s="130" t="s">
        <v>5737</v>
      </c>
      <c r="R2065" s="113" t="s">
        <v>3947</v>
      </c>
      <c r="S2065" s="113" t="s">
        <v>10101</v>
      </c>
    </row>
    <row r="2066" spans="16:19">
      <c r="P2066" s="113" t="s">
        <v>3874</v>
      </c>
      <c r="Q2066" s="130" t="s">
        <v>5740</v>
      </c>
      <c r="R2066" s="113" t="s">
        <v>3947</v>
      </c>
      <c r="S2066" s="113" t="s">
        <v>10102</v>
      </c>
    </row>
    <row r="2067" spans="16:19">
      <c r="P2067" s="113" t="s">
        <v>3874</v>
      </c>
      <c r="Q2067" s="130" t="s">
        <v>3771</v>
      </c>
      <c r="R2067" s="113" t="s">
        <v>3947</v>
      </c>
      <c r="S2067" s="113" t="s">
        <v>6929</v>
      </c>
    </row>
    <row r="2068" spans="16:19">
      <c r="P2068" s="113" t="s">
        <v>3874</v>
      </c>
      <c r="Q2068" s="130" t="s">
        <v>5745</v>
      </c>
      <c r="R2068" s="113" t="s">
        <v>3947</v>
      </c>
      <c r="S2068" s="113" t="s">
        <v>10105</v>
      </c>
    </row>
    <row r="2069" spans="16:19">
      <c r="P2069" s="113" t="s">
        <v>3874</v>
      </c>
      <c r="Q2069" s="130" t="s">
        <v>3578</v>
      </c>
      <c r="R2069" s="113" t="s">
        <v>3947</v>
      </c>
      <c r="S2069" s="113" t="s">
        <v>10107</v>
      </c>
    </row>
    <row r="2070" spans="16:19">
      <c r="P2070" s="113" t="s">
        <v>3874</v>
      </c>
      <c r="Q2070" s="130" t="s">
        <v>5750</v>
      </c>
      <c r="R2070" s="113" t="s">
        <v>3947</v>
      </c>
      <c r="S2070" s="113" t="s">
        <v>10109</v>
      </c>
    </row>
    <row r="2071" spans="16:19">
      <c r="P2071" s="113" t="s">
        <v>3874</v>
      </c>
      <c r="Q2071" s="130" t="s">
        <v>3773</v>
      </c>
      <c r="R2071" s="113" t="s">
        <v>3947</v>
      </c>
      <c r="S2071" s="113" t="s">
        <v>10111</v>
      </c>
    </row>
    <row r="2072" spans="16:19">
      <c r="P2072" s="113" t="s">
        <v>3874</v>
      </c>
      <c r="Q2072" s="130" t="s">
        <v>5754</v>
      </c>
      <c r="R2072" s="113" t="s">
        <v>3947</v>
      </c>
      <c r="S2072" s="113" t="s">
        <v>10113</v>
      </c>
    </row>
    <row r="2073" spans="16:19">
      <c r="P2073" s="113" t="s">
        <v>3874</v>
      </c>
      <c r="Q2073" s="130" t="s">
        <v>5757</v>
      </c>
      <c r="R2073" s="113" t="s">
        <v>3947</v>
      </c>
      <c r="S2073" s="113" t="s">
        <v>10115</v>
      </c>
    </row>
    <row r="2074" spans="16:19">
      <c r="P2074" s="113" t="s">
        <v>3874</v>
      </c>
      <c r="Q2074" s="130" t="s">
        <v>5760</v>
      </c>
      <c r="R2074" s="113" t="s">
        <v>3947</v>
      </c>
      <c r="S2074" s="113" t="s">
        <v>10117</v>
      </c>
    </row>
    <row r="2075" spans="16:19">
      <c r="P2075" s="113" t="s">
        <v>3874</v>
      </c>
      <c r="Q2075" s="130" t="s">
        <v>3775</v>
      </c>
      <c r="R2075" s="113" t="s">
        <v>3947</v>
      </c>
      <c r="S2075" s="113" t="s">
        <v>7311</v>
      </c>
    </row>
    <row r="2076" spans="16:19">
      <c r="P2076" s="113" t="s">
        <v>3874</v>
      </c>
      <c r="Q2076" s="130" t="s">
        <v>5765</v>
      </c>
      <c r="R2076" s="113" t="s">
        <v>3947</v>
      </c>
      <c r="S2076" s="113" t="s">
        <v>10119</v>
      </c>
    </row>
    <row r="2077" spans="16:19">
      <c r="P2077" s="113" t="s">
        <v>3874</v>
      </c>
      <c r="Q2077" s="130" t="s">
        <v>5768</v>
      </c>
      <c r="R2077" s="113" t="s">
        <v>3947</v>
      </c>
      <c r="S2077" s="113" t="s">
        <v>10120</v>
      </c>
    </row>
    <row r="2078" spans="16:19">
      <c r="P2078" s="113" t="s">
        <v>3874</v>
      </c>
      <c r="Q2078" s="130" t="s">
        <v>5771</v>
      </c>
      <c r="R2078" s="113" t="s">
        <v>3947</v>
      </c>
      <c r="S2078" s="113" t="s">
        <v>10121</v>
      </c>
    </row>
    <row r="2079" spans="16:19">
      <c r="P2079" s="113" t="s">
        <v>3874</v>
      </c>
      <c r="Q2079" s="130" t="s">
        <v>3580</v>
      </c>
      <c r="R2079" s="113" t="s">
        <v>3947</v>
      </c>
      <c r="S2079" s="113" t="s">
        <v>10123</v>
      </c>
    </row>
    <row r="2080" spans="16:19">
      <c r="P2080" s="113" t="s">
        <v>3874</v>
      </c>
      <c r="Q2080" s="130" t="s">
        <v>5776</v>
      </c>
      <c r="R2080" s="113" t="s">
        <v>3947</v>
      </c>
      <c r="S2080" s="113" t="s">
        <v>10125</v>
      </c>
    </row>
    <row r="2081" spans="16:19">
      <c r="P2081" s="113" t="s">
        <v>3874</v>
      </c>
      <c r="Q2081" s="130" t="s">
        <v>5779</v>
      </c>
      <c r="R2081" s="113" t="s">
        <v>3947</v>
      </c>
      <c r="S2081" s="113" t="s">
        <v>10127</v>
      </c>
    </row>
    <row r="2082" spans="16:19">
      <c r="P2082" s="113" t="s">
        <v>3874</v>
      </c>
      <c r="Q2082" s="130" t="s">
        <v>5782</v>
      </c>
      <c r="R2082" s="113" t="s">
        <v>3947</v>
      </c>
      <c r="S2082" s="113" t="s">
        <v>10129</v>
      </c>
    </row>
    <row r="2083" spans="16:19">
      <c r="P2083" s="113" t="s">
        <v>3874</v>
      </c>
      <c r="Q2083" s="130" t="s">
        <v>3778</v>
      </c>
      <c r="R2083" s="113" t="s">
        <v>3947</v>
      </c>
      <c r="S2083" s="113" t="s">
        <v>7500</v>
      </c>
    </row>
    <row r="2084" spans="16:19">
      <c r="P2084" s="113" t="s">
        <v>3874</v>
      </c>
      <c r="Q2084" s="130" t="s">
        <v>5787</v>
      </c>
      <c r="R2084" s="113" t="s">
        <v>3947</v>
      </c>
      <c r="S2084" s="113" t="s">
        <v>10132</v>
      </c>
    </row>
    <row r="2085" spans="16:19">
      <c r="P2085" s="113" t="s">
        <v>3874</v>
      </c>
      <c r="Q2085" s="130" t="s">
        <v>5790</v>
      </c>
      <c r="R2085" s="113" t="s">
        <v>3947</v>
      </c>
      <c r="S2085" s="113" t="s">
        <v>10134</v>
      </c>
    </row>
    <row r="2086" spans="16:19">
      <c r="P2086" s="113" t="s">
        <v>3874</v>
      </c>
      <c r="Q2086" s="130" t="s">
        <v>5793</v>
      </c>
      <c r="R2086" s="113" t="s">
        <v>3947</v>
      </c>
      <c r="S2086" s="113" t="s">
        <v>10136</v>
      </c>
    </row>
    <row r="2087" spans="16:19">
      <c r="P2087" s="113" t="s">
        <v>3874</v>
      </c>
      <c r="Q2087" s="130" t="s">
        <v>3780</v>
      </c>
      <c r="R2087" s="113" t="s">
        <v>3947</v>
      </c>
      <c r="S2087" s="113" t="s">
        <v>10138</v>
      </c>
    </row>
    <row r="2088" spans="16:19">
      <c r="P2088" s="113" t="s">
        <v>3874</v>
      </c>
      <c r="Q2088" s="130" t="s">
        <v>5798</v>
      </c>
      <c r="R2088" s="113" t="s">
        <v>3947</v>
      </c>
      <c r="S2088" s="113" t="s">
        <v>10139</v>
      </c>
    </row>
    <row r="2089" spans="16:19">
      <c r="P2089" s="113" t="s">
        <v>3874</v>
      </c>
      <c r="Q2089" s="130" t="s">
        <v>3582</v>
      </c>
      <c r="R2089" s="113" t="s">
        <v>3947</v>
      </c>
      <c r="S2089" s="113" t="s">
        <v>10140</v>
      </c>
    </row>
    <row r="2090" spans="16:19">
      <c r="P2090" s="113" t="s">
        <v>3874</v>
      </c>
      <c r="Q2090" s="130" t="s">
        <v>5803</v>
      </c>
      <c r="R2090" s="113" t="s">
        <v>3947</v>
      </c>
      <c r="S2090" s="113" t="s">
        <v>10141</v>
      </c>
    </row>
    <row r="2091" spans="16:19">
      <c r="P2091" s="113" t="s">
        <v>3874</v>
      </c>
      <c r="Q2091" s="130" t="s">
        <v>3782</v>
      </c>
      <c r="R2091" s="113" t="s">
        <v>3947</v>
      </c>
      <c r="S2091" s="113" t="s">
        <v>7691</v>
      </c>
    </row>
    <row r="2092" spans="16:19">
      <c r="P2092" s="113" t="s">
        <v>3874</v>
      </c>
      <c r="Q2092" s="130" t="s">
        <v>5808</v>
      </c>
      <c r="R2092" s="113" t="s">
        <v>3947</v>
      </c>
      <c r="S2092" s="113" t="s">
        <v>10144</v>
      </c>
    </row>
    <row r="2093" spans="16:19">
      <c r="P2093" s="113" t="s">
        <v>3874</v>
      </c>
      <c r="Q2093" s="130" t="s">
        <v>5811</v>
      </c>
      <c r="R2093" s="113" t="s">
        <v>3947</v>
      </c>
      <c r="S2093" s="113" t="s">
        <v>10146</v>
      </c>
    </row>
    <row r="2094" spans="16:19">
      <c r="P2094" s="113" t="s">
        <v>3874</v>
      </c>
      <c r="Q2094" s="130" t="s">
        <v>5814</v>
      </c>
      <c r="R2094" s="113" t="s">
        <v>3947</v>
      </c>
      <c r="S2094" s="113" t="s">
        <v>10148</v>
      </c>
    </row>
    <row r="2095" spans="16:19">
      <c r="P2095" s="113" t="s">
        <v>3874</v>
      </c>
      <c r="Q2095" s="130" t="s">
        <v>3784</v>
      </c>
      <c r="R2095" s="113" t="s">
        <v>3947</v>
      </c>
      <c r="S2095" s="113" t="s">
        <v>10150</v>
      </c>
    </row>
    <row r="2096" spans="16:19">
      <c r="P2096" s="113" t="s">
        <v>3874</v>
      </c>
      <c r="Q2096" s="130" t="s">
        <v>5818</v>
      </c>
      <c r="R2096" s="113" t="s">
        <v>3947</v>
      </c>
      <c r="S2096" s="113" t="s">
        <v>10151</v>
      </c>
    </row>
    <row r="2097" spans="16:19">
      <c r="P2097" s="113" t="s">
        <v>3874</v>
      </c>
      <c r="Q2097" s="130" t="s">
        <v>5821</v>
      </c>
      <c r="R2097" s="113" t="s">
        <v>3947</v>
      </c>
      <c r="S2097" s="113" t="s">
        <v>10152</v>
      </c>
    </row>
    <row r="2098" spans="16:19">
      <c r="P2098" s="113" t="s">
        <v>3874</v>
      </c>
      <c r="Q2098" s="130" t="s">
        <v>5824</v>
      </c>
      <c r="R2098" s="113" t="s">
        <v>3947</v>
      </c>
      <c r="S2098" s="113" t="s">
        <v>10153</v>
      </c>
    </row>
    <row r="2099" spans="16:19">
      <c r="P2099" s="113" t="s">
        <v>3874</v>
      </c>
      <c r="Q2099" s="130" t="s">
        <v>3584</v>
      </c>
      <c r="R2099" s="113" t="s">
        <v>3947</v>
      </c>
      <c r="S2099" s="113" t="s">
        <v>7882</v>
      </c>
    </row>
    <row r="2100" spans="16:19">
      <c r="P2100" s="113" t="s">
        <v>3874</v>
      </c>
      <c r="Q2100" s="130" t="s">
        <v>5829</v>
      </c>
      <c r="R2100" s="113" t="s">
        <v>3947</v>
      </c>
      <c r="S2100" s="113" t="s">
        <v>10154</v>
      </c>
    </row>
    <row r="2101" spans="16:19">
      <c r="P2101" s="113" t="s">
        <v>3874</v>
      </c>
      <c r="Q2101" s="130" t="s">
        <v>5832</v>
      </c>
      <c r="R2101" s="113" t="s">
        <v>3947</v>
      </c>
      <c r="S2101" s="113" t="s">
        <v>10155</v>
      </c>
    </row>
    <row r="2102" spans="16:19">
      <c r="P2102" s="113" t="s">
        <v>3874</v>
      </c>
      <c r="Q2102" s="130" t="s">
        <v>5835</v>
      </c>
      <c r="R2102" s="113" t="s">
        <v>3947</v>
      </c>
      <c r="S2102" s="113" t="s">
        <v>10156</v>
      </c>
    </row>
    <row r="2103" spans="16:19">
      <c r="P2103" s="113" t="s">
        <v>3874</v>
      </c>
      <c r="Q2103" s="130" t="s">
        <v>3787</v>
      </c>
      <c r="R2103" s="113" t="s">
        <v>3947</v>
      </c>
      <c r="S2103" s="113" t="s">
        <v>10157</v>
      </c>
    </row>
    <row r="2104" spans="16:19">
      <c r="P2104" s="113" t="s">
        <v>3874</v>
      </c>
      <c r="Q2104" s="130" t="s">
        <v>5840</v>
      </c>
      <c r="R2104" s="113" t="s">
        <v>3947</v>
      </c>
      <c r="S2104" s="113" t="s">
        <v>10158</v>
      </c>
    </row>
    <row r="2105" spans="16:19">
      <c r="P2105" s="113" t="s">
        <v>3874</v>
      </c>
      <c r="Q2105" s="130" t="s">
        <v>5843</v>
      </c>
      <c r="R2105" s="113" t="s">
        <v>3947</v>
      </c>
      <c r="S2105" s="113" t="s">
        <v>10159</v>
      </c>
    </row>
    <row r="2106" spans="16:19">
      <c r="P2106" s="113" t="s">
        <v>3874</v>
      </c>
      <c r="Q2106" s="130" t="s">
        <v>5846</v>
      </c>
      <c r="R2106" s="113" t="s">
        <v>3947</v>
      </c>
      <c r="S2106" s="113" t="s">
        <v>10160</v>
      </c>
    </row>
    <row r="2107" spans="16:19">
      <c r="P2107" s="113" t="s">
        <v>3874</v>
      </c>
      <c r="Q2107" s="130" t="s">
        <v>3789</v>
      </c>
      <c r="R2107" s="113" t="s">
        <v>3947</v>
      </c>
      <c r="S2107" s="113" t="s">
        <v>8073</v>
      </c>
    </row>
    <row r="2108" spans="16:19">
      <c r="P2108" s="113" t="s">
        <v>3874</v>
      </c>
      <c r="Q2108" s="130" t="s">
        <v>5851</v>
      </c>
      <c r="R2108" s="113" t="s">
        <v>3947</v>
      </c>
      <c r="S2108" s="113" t="s">
        <v>10161</v>
      </c>
    </row>
    <row r="2109" spans="16:19">
      <c r="P2109" s="113" t="s">
        <v>3874</v>
      </c>
      <c r="Q2109" s="130" t="s">
        <v>3586</v>
      </c>
      <c r="R2109" s="113" t="s">
        <v>3947</v>
      </c>
      <c r="S2109" s="113" t="s">
        <v>10162</v>
      </c>
    </row>
    <row r="2110" spans="16:19">
      <c r="P2110" s="113" t="s">
        <v>3874</v>
      </c>
      <c r="Q2110" s="130" t="s">
        <v>5856</v>
      </c>
      <c r="R2110" s="113" t="s">
        <v>3947</v>
      </c>
      <c r="S2110" s="113" t="s">
        <v>10163</v>
      </c>
    </row>
    <row r="2111" spans="16:19">
      <c r="P2111" s="113" t="s">
        <v>3874</v>
      </c>
      <c r="Q2111" s="130" t="s">
        <v>3791</v>
      </c>
      <c r="R2111" s="113" t="s">
        <v>3947</v>
      </c>
      <c r="S2111" s="113" t="s">
        <v>10164</v>
      </c>
    </row>
    <row r="2112" spans="16:19">
      <c r="P2112" s="113" t="s">
        <v>3874</v>
      </c>
      <c r="Q2112" s="130" t="s">
        <v>5861</v>
      </c>
      <c r="R2112" s="113" t="s">
        <v>3947</v>
      </c>
      <c r="S2112" s="113" t="s">
        <v>10165</v>
      </c>
    </row>
    <row r="2113" spans="16:19">
      <c r="P2113" s="113" t="s">
        <v>3874</v>
      </c>
      <c r="Q2113" s="130" t="s">
        <v>5864</v>
      </c>
      <c r="R2113" s="113" t="s">
        <v>3947</v>
      </c>
      <c r="S2113" s="113" t="s">
        <v>10166</v>
      </c>
    </row>
    <row r="2114" spans="16:19">
      <c r="P2114" s="113" t="s">
        <v>3874</v>
      </c>
      <c r="Q2114" s="130" t="s">
        <v>5867</v>
      </c>
      <c r="R2114" s="113" t="s">
        <v>3947</v>
      </c>
      <c r="S2114" s="113" t="s">
        <v>10167</v>
      </c>
    </row>
    <row r="2115" spans="16:19">
      <c r="P2115" s="113" t="s">
        <v>3874</v>
      </c>
      <c r="Q2115" s="130" t="s">
        <v>3793</v>
      </c>
      <c r="R2115" s="113" t="s">
        <v>3947</v>
      </c>
      <c r="S2115" s="113" t="s">
        <v>8263</v>
      </c>
    </row>
    <row r="2116" spans="16:19">
      <c r="P2116" s="113" t="s">
        <v>3874</v>
      </c>
      <c r="Q2116" s="130" t="s">
        <v>5872</v>
      </c>
      <c r="R2116" s="113" t="s">
        <v>3947</v>
      </c>
      <c r="S2116" s="113" t="s">
        <v>10168</v>
      </c>
    </row>
    <row r="2117" spans="16:19">
      <c r="P2117" s="113" t="s">
        <v>3874</v>
      </c>
      <c r="Q2117" s="130" t="s">
        <v>5875</v>
      </c>
      <c r="R2117" s="113" t="s">
        <v>3947</v>
      </c>
      <c r="S2117" s="113" t="s">
        <v>10169</v>
      </c>
    </row>
    <row r="2118" spans="16:19">
      <c r="P2118" s="113" t="s">
        <v>3874</v>
      </c>
      <c r="Q2118" s="130" t="s">
        <v>5878</v>
      </c>
      <c r="R2118" s="113" t="s">
        <v>3947</v>
      </c>
      <c r="S2118" s="113" t="s">
        <v>10170</v>
      </c>
    </row>
    <row r="2119" spans="16:19">
      <c r="P2119" s="113" t="s">
        <v>3874</v>
      </c>
      <c r="Q2119" s="130" t="s">
        <v>3588</v>
      </c>
      <c r="R2119" s="113" t="s">
        <v>3947</v>
      </c>
      <c r="S2119" s="113" t="s">
        <v>10171</v>
      </c>
    </row>
    <row r="2120" spans="16:19">
      <c r="P2120" s="113" t="s">
        <v>3874</v>
      </c>
      <c r="Q2120" s="130" t="s">
        <v>5882</v>
      </c>
      <c r="R2120" s="113" t="s">
        <v>3947</v>
      </c>
      <c r="S2120" s="113" t="s">
        <v>10172</v>
      </c>
    </row>
    <row r="2121" spans="16:19">
      <c r="P2121" s="113" t="s">
        <v>3874</v>
      </c>
      <c r="Q2121" s="130" t="s">
        <v>5885</v>
      </c>
      <c r="R2121" s="113" t="s">
        <v>3947</v>
      </c>
      <c r="S2121" s="113" t="s">
        <v>10173</v>
      </c>
    </row>
    <row r="2122" spans="16:19">
      <c r="P2122" s="113" t="s">
        <v>3874</v>
      </c>
      <c r="Q2122" s="130" t="s">
        <v>5888</v>
      </c>
      <c r="R2122" s="113" t="s">
        <v>3947</v>
      </c>
      <c r="S2122" s="113" t="s">
        <v>10174</v>
      </c>
    </row>
    <row r="2123" spans="16:19">
      <c r="P2123" s="113" t="s">
        <v>3874</v>
      </c>
      <c r="Q2123" s="130" t="s">
        <v>3795</v>
      </c>
      <c r="R2123" s="113" t="s">
        <v>3947</v>
      </c>
      <c r="S2123" s="113" t="s">
        <v>8454</v>
      </c>
    </row>
    <row r="2124" spans="16:19">
      <c r="P2124" s="113" t="s">
        <v>3874</v>
      </c>
      <c r="Q2124" s="130" t="s">
        <v>5893</v>
      </c>
      <c r="R2124" s="113" t="s">
        <v>3947</v>
      </c>
      <c r="S2124" s="113" t="s">
        <v>10175</v>
      </c>
    </row>
    <row r="2125" spans="16:19">
      <c r="P2125" s="113" t="s">
        <v>3874</v>
      </c>
      <c r="Q2125" s="130" t="s">
        <v>5896</v>
      </c>
      <c r="R2125" s="113" t="s">
        <v>3947</v>
      </c>
      <c r="S2125" s="113" t="s">
        <v>10176</v>
      </c>
    </row>
    <row r="2126" spans="16:19">
      <c r="P2126" s="113" t="s">
        <v>3874</v>
      </c>
      <c r="Q2126" s="130" t="s">
        <v>5898</v>
      </c>
      <c r="R2126" s="113" t="s">
        <v>3947</v>
      </c>
      <c r="S2126" s="113" t="s">
        <v>10177</v>
      </c>
    </row>
    <row r="2127" spans="16:19">
      <c r="P2127" s="113" t="s">
        <v>3874</v>
      </c>
      <c r="Q2127" s="130" t="s">
        <v>3797</v>
      </c>
      <c r="R2127" s="113" t="s">
        <v>3947</v>
      </c>
      <c r="S2127" s="113" t="s">
        <v>10178</v>
      </c>
    </row>
    <row r="2128" spans="16:19">
      <c r="P2128" s="113" t="s">
        <v>3874</v>
      </c>
      <c r="Q2128" s="130" t="s">
        <v>5903</v>
      </c>
      <c r="R2128" s="113" t="s">
        <v>3947</v>
      </c>
      <c r="S2128" s="113" t="s">
        <v>10179</v>
      </c>
    </row>
    <row r="2129" spans="16:19">
      <c r="P2129" s="113" t="s">
        <v>3874</v>
      </c>
      <c r="Q2129" s="130" t="s">
        <v>3590</v>
      </c>
      <c r="R2129" s="113" t="s">
        <v>3947</v>
      </c>
      <c r="S2129" s="113" t="s">
        <v>10180</v>
      </c>
    </row>
    <row r="2130" spans="16:19">
      <c r="P2130" s="113" t="s">
        <v>3874</v>
      </c>
      <c r="Q2130" s="130" t="s">
        <v>5908</v>
      </c>
      <c r="R2130" s="113" t="s">
        <v>3947</v>
      </c>
      <c r="S2130" s="113" t="s">
        <v>10181</v>
      </c>
    </row>
    <row r="2131" spans="16:19">
      <c r="P2131" s="113" t="s">
        <v>3874</v>
      </c>
      <c r="Q2131" s="130" t="s">
        <v>3799</v>
      </c>
      <c r="R2131" s="113" t="s">
        <v>3947</v>
      </c>
      <c r="S2131" s="113" t="s">
        <v>8644</v>
      </c>
    </row>
    <row r="2132" spans="16:19">
      <c r="P2132" s="113" t="s">
        <v>3874</v>
      </c>
      <c r="Q2132" s="130" t="s">
        <v>5913</v>
      </c>
      <c r="R2132" s="113" t="s">
        <v>3947</v>
      </c>
      <c r="S2132" s="113" t="s">
        <v>10182</v>
      </c>
    </row>
    <row r="2133" spans="16:19">
      <c r="P2133" s="113" t="s">
        <v>3874</v>
      </c>
      <c r="Q2133" s="130" t="s">
        <v>5916</v>
      </c>
      <c r="R2133" s="113" t="s">
        <v>3947</v>
      </c>
      <c r="S2133" s="113" t="s">
        <v>10184</v>
      </c>
    </row>
    <row r="2134" spans="16:19">
      <c r="P2134" s="113" t="s">
        <v>3874</v>
      </c>
      <c r="Q2134" s="130" t="s">
        <v>5919</v>
      </c>
      <c r="R2134" s="113" t="s">
        <v>3947</v>
      </c>
      <c r="S2134" s="113" t="s">
        <v>10185</v>
      </c>
    </row>
    <row r="2135" spans="16:19">
      <c r="P2135" s="113" t="s">
        <v>3874</v>
      </c>
      <c r="Q2135" s="130" t="s">
        <v>3801</v>
      </c>
      <c r="R2135" s="113" t="s">
        <v>3947</v>
      </c>
      <c r="S2135" s="113" t="s">
        <v>10187</v>
      </c>
    </row>
    <row r="2136" spans="16:19">
      <c r="P2136" s="113" t="s">
        <v>3874</v>
      </c>
      <c r="Q2136" s="130" t="s">
        <v>5924</v>
      </c>
      <c r="R2136" s="113" t="s">
        <v>3947</v>
      </c>
      <c r="S2136" s="113" t="s">
        <v>10188</v>
      </c>
    </row>
    <row r="2137" spans="16:19">
      <c r="P2137" s="113" t="s">
        <v>3874</v>
      </c>
      <c r="Q2137" s="130" t="s">
        <v>5927</v>
      </c>
      <c r="R2137" s="113" t="s">
        <v>3947</v>
      </c>
      <c r="S2137" s="113" t="s">
        <v>10190</v>
      </c>
    </row>
    <row r="2138" spans="16:19">
      <c r="P2138" s="113" t="s">
        <v>3874</v>
      </c>
      <c r="Q2138" s="130" t="s">
        <v>5930</v>
      </c>
      <c r="R2138" s="113" t="s">
        <v>3947</v>
      </c>
      <c r="S2138" s="113" t="s">
        <v>10192</v>
      </c>
    </row>
    <row r="2139" spans="16:19">
      <c r="P2139" s="113" t="s">
        <v>3874</v>
      </c>
      <c r="Q2139" s="130" t="s">
        <v>3592</v>
      </c>
      <c r="R2139" s="113" t="s">
        <v>3947</v>
      </c>
      <c r="S2139" s="113" t="s">
        <v>8833</v>
      </c>
    </row>
    <row r="2140" spans="16:19">
      <c r="P2140" s="113" t="s">
        <v>3874</v>
      </c>
      <c r="Q2140" s="130" t="s">
        <v>5935</v>
      </c>
      <c r="R2140" s="113" t="s">
        <v>3947</v>
      </c>
      <c r="S2140" s="113" t="s">
        <v>10195</v>
      </c>
    </row>
    <row r="2141" spans="16:19">
      <c r="P2141" s="113" t="s">
        <v>3874</v>
      </c>
      <c r="Q2141" s="130" t="s">
        <v>5938</v>
      </c>
      <c r="R2141" s="113" t="s">
        <v>3947</v>
      </c>
      <c r="S2141" s="113" t="s">
        <v>10197</v>
      </c>
    </row>
    <row r="2142" spans="16:19">
      <c r="P2142" s="113" t="s">
        <v>3874</v>
      </c>
      <c r="Q2142" s="130" t="s">
        <v>5941</v>
      </c>
      <c r="R2142" s="113" t="s">
        <v>3947</v>
      </c>
      <c r="S2142" s="113" t="s">
        <v>10199</v>
      </c>
    </row>
    <row r="2143" spans="16:19">
      <c r="P2143" s="113" t="s">
        <v>3874</v>
      </c>
      <c r="Q2143" s="130" t="s">
        <v>5944</v>
      </c>
      <c r="R2143" s="113" t="s">
        <v>3947</v>
      </c>
      <c r="S2143" s="113" t="s">
        <v>10201</v>
      </c>
    </row>
    <row r="2144" spans="16:19">
      <c r="P2144" s="113" t="s">
        <v>3874</v>
      </c>
      <c r="Q2144" s="130" t="s">
        <v>5947</v>
      </c>
      <c r="R2144" s="113" t="s">
        <v>3947</v>
      </c>
      <c r="S2144" s="113" t="s">
        <v>10203</v>
      </c>
    </row>
    <row r="2145" spans="16:19">
      <c r="P2145" s="113" t="s">
        <v>3874</v>
      </c>
      <c r="Q2145" s="130" t="s">
        <v>5950</v>
      </c>
      <c r="R2145" s="113" t="s">
        <v>3947</v>
      </c>
      <c r="S2145" s="113" t="s">
        <v>10205</v>
      </c>
    </row>
    <row r="2146" spans="16:19">
      <c r="P2146" s="113" t="s">
        <v>3874</v>
      </c>
      <c r="Q2146" s="130" t="s">
        <v>5953</v>
      </c>
      <c r="R2146" s="113" t="s">
        <v>3947</v>
      </c>
      <c r="S2146" s="113" t="s">
        <v>10207</v>
      </c>
    </row>
    <row r="2147" spans="16:19">
      <c r="P2147" s="113" t="s">
        <v>3874</v>
      </c>
      <c r="Q2147" s="130" t="s">
        <v>5956</v>
      </c>
      <c r="R2147" s="113" t="s">
        <v>3947</v>
      </c>
      <c r="S2147" s="113" t="s">
        <v>9022</v>
      </c>
    </row>
    <row r="2148" spans="16:19">
      <c r="P2148" s="113" t="s">
        <v>3874</v>
      </c>
      <c r="Q2148" s="130" t="s">
        <v>5958</v>
      </c>
      <c r="R2148" s="113" t="s">
        <v>3947</v>
      </c>
      <c r="S2148" s="113" t="s">
        <v>10210</v>
      </c>
    </row>
    <row r="2149" spans="16:19">
      <c r="P2149" s="113" t="s">
        <v>3874</v>
      </c>
      <c r="Q2149" s="130" t="s">
        <v>3594</v>
      </c>
      <c r="R2149" s="113" t="s">
        <v>3947</v>
      </c>
      <c r="S2149" s="113" t="s">
        <v>10212</v>
      </c>
    </row>
    <row r="2150" spans="16:19">
      <c r="P2150" s="113" t="s">
        <v>3874</v>
      </c>
      <c r="Q2150" s="130" t="s">
        <v>5963</v>
      </c>
      <c r="R2150" s="113" t="s">
        <v>3947</v>
      </c>
      <c r="S2150" s="113" t="s">
        <v>10214</v>
      </c>
    </row>
    <row r="2151" spans="16:19">
      <c r="P2151" s="113" t="s">
        <v>3874</v>
      </c>
      <c r="Q2151" s="130" t="s">
        <v>5965</v>
      </c>
      <c r="R2151" s="113" t="s">
        <v>3947</v>
      </c>
      <c r="S2151" s="113" t="s">
        <v>10216</v>
      </c>
    </row>
    <row r="2152" spans="16:19">
      <c r="P2152" s="113" t="s">
        <v>3874</v>
      </c>
      <c r="Q2152" s="130" t="s">
        <v>5968</v>
      </c>
      <c r="R2152" s="113" t="s">
        <v>3947</v>
      </c>
      <c r="S2152" s="113" t="s">
        <v>10218</v>
      </c>
    </row>
    <row r="2153" spans="16:19">
      <c r="P2153" s="113" t="s">
        <v>3874</v>
      </c>
      <c r="Q2153" s="130" t="s">
        <v>5971</v>
      </c>
      <c r="R2153" s="113" t="s">
        <v>3947</v>
      </c>
      <c r="S2153" s="113" t="s">
        <v>10219</v>
      </c>
    </row>
    <row r="2154" spans="16:19">
      <c r="P2154" s="113" t="s">
        <v>3874</v>
      </c>
      <c r="Q2154" s="130" t="s">
        <v>5974</v>
      </c>
      <c r="R2154" s="113" t="s">
        <v>3947</v>
      </c>
      <c r="S2154" s="113" t="s">
        <v>3838</v>
      </c>
    </row>
    <row r="2155" spans="16:19">
      <c r="P2155" s="113" t="s">
        <v>3874</v>
      </c>
      <c r="Q2155" s="130" t="s">
        <v>5977</v>
      </c>
      <c r="R2155" s="113" t="s">
        <v>3947</v>
      </c>
      <c r="S2155" s="113" t="s">
        <v>9213</v>
      </c>
    </row>
    <row r="2156" spans="16:19">
      <c r="P2156" s="113" t="s">
        <v>3874</v>
      </c>
      <c r="Q2156" s="130" t="s">
        <v>5980</v>
      </c>
      <c r="R2156" s="113" t="s">
        <v>3947</v>
      </c>
      <c r="S2156" s="113" t="s">
        <v>10222</v>
      </c>
    </row>
    <row r="2157" spans="16:19">
      <c r="P2157" s="113" t="s">
        <v>3874</v>
      </c>
      <c r="Q2157" s="130" t="s">
        <v>5983</v>
      </c>
      <c r="R2157" s="113" t="s">
        <v>3947</v>
      </c>
      <c r="S2157" s="113" t="s">
        <v>10223</v>
      </c>
    </row>
    <row r="2158" spans="16:19">
      <c r="P2158" s="113" t="s">
        <v>3874</v>
      </c>
      <c r="Q2158" s="130" t="s">
        <v>5986</v>
      </c>
      <c r="R2158" s="113" t="s">
        <v>3947</v>
      </c>
      <c r="S2158" s="113" t="s">
        <v>10224</v>
      </c>
    </row>
    <row r="2159" spans="16:19">
      <c r="P2159" s="113" t="s">
        <v>3874</v>
      </c>
      <c r="Q2159" s="130" t="s">
        <v>3596</v>
      </c>
      <c r="R2159" s="113" t="s">
        <v>3947</v>
      </c>
      <c r="S2159" s="113" t="s">
        <v>10225</v>
      </c>
    </row>
    <row r="2160" spans="16:19">
      <c r="P2160" s="113" t="s">
        <v>3874</v>
      </c>
      <c r="Q2160" s="130" t="s">
        <v>5991</v>
      </c>
      <c r="R2160" s="113" t="s">
        <v>3947</v>
      </c>
      <c r="S2160" s="113" t="s">
        <v>10226</v>
      </c>
    </row>
    <row r="2161" spans="16:19">
      <c r="P2161" s="113" t="s">
        <v>3874</v>
      </c>
      <c r="Q2161" s="130" t="s">
        <v>5994</v>
      </c>
      <c r="R2161" s="113" t="s">
        <v>3947</v>
      </c>
      <c r="S2161" s="113" t="s">
        <v>10227</v>
      </c>
    </row>
    <row r="2162" spans="16:19">
      <c r="P2162" s="113" t="s">
        <v>3874</v>
      </c>
      <c r="Q2162" s="130" t="s">
        <v>5997</v>
      </c>
      <c r="R2162" s="113" t="s">
        <v>3947</v>
      </c>
      <c r="S2162" s="113" t="s">
        <v>10228</v>
      </c>
    </row>
    <row r="2163" spans="16:19">
      <c r="P2163" s="113" t="s">
        <v>3874</v>
      </c>
      <c r="Q2163" s="130" t="s">
        <v>6000</v>
      </c>
      <c r="R2163" s="113" t="s">
        <v>3947</v>
      </c>
      <c r="S2163" s="113" t="s">
        <v>9404</v>
      </c>
    </row>
    <row r="2164" spans="16:19">
      <c r="P2164" s="113" t="s">
        <v>3874</v>
      </c>
      <c r="Q2164" s="130" t="s">
        <v>6003</v>
      </c>
      <c r="R2164" s="113" t="s">
        <v>3947</v>
      </c>
      <c r="S2164" s="113" t="s">
        <v>10229</v>
      </c>
    </row>
    <row r="2165" spans="16:19">
      <c r="P2165" s="113" t="s">
        <v>3874</v>
      </c>
      <c r="Q2165" s="130" t="s">
        <v>6006</v>
      </c>
      <c r="R2165" s="113" t="s">
        <v>3947</v>
      </c>
      <c r="S2165" s="113" t="s">
        <v>10230</v>
      </c>
    </row>
    <row r="2166" spans="16:19">
      <c r="P2166" s="113" t="s">
        <v>3874</v>
      </c>
      <c r="Q2166" s="130" t="s">
        <v>6009</v>
      </c>
      <c r="R2166" s="113" t="s">
        <v>3947</v>
      </c>
      <c r="S2166" s="113" t="s">
        <v>10231</v>
      </c>
    </row>
    <row r="2167" spans="16:19">
      <c r="P2167" s="113" t="s">
        <v>3874</v>
      </c>
      <c r="Q2167" s="130" t="s">
        <v>6012</v>
      </c>
      <c r="R2167" s="113" t="s">
        <v>3947</v>
      </c>
      <c r="S2167" s="113" t="s">
        <v>10232</v>
      </c>
    </row>
    <row r="2168" spans="16:19">
      <c r="P2168" s="113" t="s">
        <v>3874</v>
      </c>
      <c r="Q2168" s="130" t="s">
        <v>6015</v>
      </c>
      <c r="R2168" s="113" t="s">
        <v>3947</v>
      </c>
      <c r="S2168" s="113" t="s">
        <v>10233</v>
      </c>
    </row>
    <row r="2169" spans="16:19">
      <c r="P2169" s="113" t="s">
        <v>3874</v>
      </c>
      <c r="Q2169" s="130" t="s">
        <v>3598</v>
      </c>
      <c r="R2169" s="113" t="s">
        <v>3947</v>
      </c>
      <c r="S2169" s="113" t="s">
        <v>10234</v>
      </c>
    </row>
    <row r="2170" spans="16:19">
      <c r="P2170" s="113" t="s">
        <v>3874</v>
      </c>
      <c r="Q2170" s="130" t="s">
        <v>6020</v>
      </c>
      <c r="R2170" s="113" t="s">
        <v>3947</v>
      </c>
      <c r="S2170" s="113" t="s">
        <v>10235</v>
      </c>
    </row>
    <row r="2171" spans="16:19">
      <c r="P2171" s="113" t="s">
        <v>3874</v>
      </c>
      <c r="Q2171" s="130" t="s">
        <v>6023</v>
      </c>
      <c r="R2171" s="113" t="s">
        <v>3947</v>
      </c>
      <c r="S2171" s="113" t="s">
        <v>9595</v>
      </c>
    </row>
    <row r="2172" spans="16:19">
      <c r="P2172" s="113" t="s">
        <v>3874</v>
      </c>
      <c r="Q2172" s="130" t="s">
        <v>6026</v>
      </c>
      <c r="R2172" s="113" t="s">
        <v>3947</v>
      </c>
      <c r="S2172" s="113" t="s">
        <v>10236</v>
      </c>
    </row>
    <row r="2173" spans="16:19">
      <c r="P2173" s="113" t="s">
        <v>3874</v>
      </c>
      <c r="Q2173" s="130" t="s">
        <v>6029</v>
      </c>
      <c r="R2173" s="113" t="s">
        <v>3947</v>
      </c>
      <c r="S2173" s="113" t="s">
        <v>10237</v>
      </c>
    </row>
    <row r="2174" spans="16:19">
      <c r="P2174" s="113" t="s">
        <v>3874</v>
      </c>
      <c r="Q2174" s="130" t="s">
        <v>6032</v>
      </c>
      <c r="R2174" s="113" t="s">
        <v>3947</v>
      </c>
      <c r="S2174" s="113" t="s">
        <v>10238</v>
      </c>
    </row>
    <row r="2175" spans="16:19">
      <c r="P2175" s="113" t="s">
        <v>3874</v>
      </c>
      <c r="Q2175" s="130" t="s">
        <v>6035</v>
      </c>
      <c r="R2175" s="113" t="s">
        <v>3947</v>
      </c>
      <c r="S2175" s="113" t="s">
        <v>10239</v>
      </c>
    </row>
    <row r="2176" spans="16:19">
      <c r="P2176" s="113" t="s">
        <v>3874</v>
      </c>
      <c r="Q2176" s="130" t="s">
        <v>6038</v>
      </c>
      <c r="R2176" s="113" t="s">
        <v>3947</v>
      </c>
      <c r="S2176" s="113" t="s">
        <v>10240</v>
      </c>
    </row>
    <row r="2177" spans="16:19">
      <c r="P2177" s="113" t="s">
        <v>3874</v>
      </c>
      <c r="Q2177" s="130" t="s">
        <v>6041</v>
      </c>
      <c r="R2177" s="113" t="s">
        <v>3947</v>
      </c>
      <c r="S2177" s="113" t="s">
        <v>10241</v>
      </c>
    </row>
    <row r="2178" spans="16:19">
      <c r="P2178" s="113" t="s">
        <v>3874</v>
      </c>
      <c r="Q2178" s="130" t="s">
        <v>6044</v>
      </c>
      <c r="R2178" s="113" t="s">
        <v>3947</v>
      </c>
      <c r="S2178" s="113" t="s">
        <v>10242</v>
      </c>
    </row>
    <row r="2179" spans="16:19">
      <c r="P2179" s="113" t="s">
        <v>3874</v>
      </c>
      <c r="Q2179" s="130" t="s">
        <v>3600</v>
      </c>
      <c r="R2179" s="113" t="s">
        <v>3947</v>
      </c>
      <c r="S2179" s="113" t="s">
        <v>9785</v>
      </c>
    </row>
    <row r="2180" spans="16:19">
      <c r="P2180" s="113" t="s">
        <v>3874</v>
      </c>
      <c r="Q2180" s="130" t="s">
        <v>6049</v>
      </c>
      <c r="R2180" s="113" t="s">
        <v>3947</v>
      </c>
      <c r="S2180" s="113" t="s">
        <v>10243</v>
      </c>
    </row>
    <row r="2181" spans="16:19">
      <c r="P2181" s="113" t="s">
        <v>3874</v>
      </c>
      <c r="Q2181" s="130" t="s">
        <v>6052</v>
      </c>
      <c r="R2181" s="113" t="s">
        <v>3947</v>
      </c>
      <c r="S2181" s="113" t="s">
        <v>10244</v>
      </c>
    </row>
    <row r="2182" spans="16:19">
      <c r="P2182" s="113" t="s">
        <v>3874</v>
      </c>
      <c r="Q2182" s="130" t="s">
        <v>6055</v>
      </c>
      <c r="R2182" s="113" t="s">
        <v>3947</v>
      </c>
      <c r="S2182" s="113" t="s">
        <v>10245</v>
      </c>
    </row>
    <row r="2183" spans="16:19">
      <c r="P2183" s="113" t="s">
        <v>3874</v>
      </c>
      <c r="Q2183" s="130" t="s">
        <v>6058</v>
      </c>
      <c r="R2183" s="113" t="s">
        <v>3947</v>
      </c>
      <c r="S2183" s="113" t="s">
        <v>10246</v>
      </c>
    </row>
    <row r="2184" spans="16:19">
      <c r="P2184" s="113" t="s">
        <v>3874</v>
      </c>
      <c r="Q2184" s="130" t="s">
        <v>6061</v>
      </c>
      <c r="R2184" s="113" t="s">
        <v>3947</v>
      </c>
      <c r="S2184" s="113" t="s">
        <v>10247</v>
      </c>
    </row>
    <row r="2185" spans="16:19">
      <c r="P2185" s="113" t="s">
        <v>3874</v>
      </c>
      <c r="Q2185" s="130" t="s">
        <v>6063</v>
      </c>
      <c r="R2185" s="113" t="s">
        <v>3947</v>
      </c>
      <c r="S2185" s="113" t="s">
        <v>10248</v>
      </c>
    </row>
    <row r="2186" spans="16:19">
      <c r="P2186" s="113" t="s">
        <v>3874</v>
      </c>
      <c r="Q2186" s="130" t="s">
        <v>6066</v>
      </c>
      <c r="R2186" s="113" t="s">
        <v>3947</v>
      </c>
      <c r="S2186" s="113" t="s">
        <v>10249</v>
      </c>
    </row>
    <row r="2187" spans="16:19">
      <c r="P2187" s="113" t="s">
        <v>3874</v>
      </c>
      <c r="Q2187" s="130" t="s">
        <v>6069</v>
      </c>
      <c r="R2187" s="113" t="s">
        <v>3947</v>
      </c>
      <c r="S2187" s="113" t="s">
        <v>9976</v>
      </c>
    </row>
    <row r="2188" spans="16:19">
      <c r="P2188" s="113" t="s">
        <v>3874</v>
      </c>
      <c r="Q2188" s="130" t="s">
        <v>6072</v>
      </c>
      <c r="R2188" s="113" t="s">
        <v>3947</v>
      </c>
      <c r="S2188" s="113" t="s">
        <v>10250</v>
      </c>
    </row>
    <row r="2189" spans="16:19">
      <c r="P2189" s="113" t="s">
        <v>3874</v>
      </c>
      <c r="Q2189" s="130" t="s">
        <v>3602</v>
      </c>
      <c r="R2189" s="113" t="s">
        <v>3947</v>
      </c>
      <c r="S2189" s="113" t="s">
        <v>10251</v>
      </c>
    </row>
    <row r="2190" spans="16:19">
      <c r="P2190" s="113" t="s">
        <v>3874</v>
      </c>
      <c r="Q2190" s="130" t="s">
        <v>6076</v>
      </c>
      <c r="R2190" s="113" t="s">
        <v>3947</v>
      </c>
      <c r="S2190" s="113" t="s">
        <v>10252</v>
      </c>
    </row>
    <row r="2191" spans="16:19">
      <c r="P2191" s="113" t="s">
        <v>3874</v>
      </c>
      <c r="Q2191" s="130" t="s">
        <v>6079</v>
      </c>
      <c r="R2191" s="113" t="s">
        <v>3947</v>
      </c>
      <c r="S2191" s="113" t="s">
        <v>10253</v>
      </c>
    </row>
    <row r="2192" spans="16:19">
      <c r="P2192" s="113" t="s">
        <v>3874</v>
      </c>
      <c r="Q2192" s="130" t="s">
        <v>6082</v>
      </c>
      <c r="R2192" s="113" t="s">
        <v>3947</v>
      </c>
      <c r="S2192" s="113" t="s">
        <v>10254</v>
      </c>
    </row>
    <row r="2193" spans="16:19">
      <c r="P2193" s="113" t="s">
        <v>3874</v>
      </c>
      <c r="Q2193" s="130" t="s">
        <v>6085</v>
      </c>
      <c r="R2193" s="113" t="s">
        <v>3947</v>
      </c>
      <c r="S2193" s="113" t="s">
        <v>10255</v>
      </c>
    </row>
    <row r="2194" spans="16:19">
      <c r="P2194" s="113" t="s">
        <v>3874</v>
      </c>
      <c r="Q2194" s="130" t="s">
        <v>6088</v>
      </c>
      <c r="R2194" s="113" t="s">
        <v>3947</v>
      </c>
      <c r="S2194" s="113" t="s">
        <v>10256</v>
      </c>
    </row>
    <row r="2195" spans="16:19">
      <c r="P2195" s="113" t="s">
        <v>3874</v>
      </c>
      <c r="Q2195" s="130" t="s">
        <v>6091</v>
      </c>
      <c r="R2195" s="113" t="s">
        <v>3947</v>
      </c>
      <c r="S2195" s="113" t="s">
        <v>4363</v>
      </c>
    </row>
    <row r="2196" spans="16:19">
      <c r="P2196" s="113" t="s">
        <v>3874</v>
      </c>
      <c r="Q2196" s="130" t="s">
        <v>6094</v>
      </c>
      <c r="R2196" s="113" t="s">
        <v>3947</v>
      </c>
      <c r="S2196" s="113" t="s">
        <v>10257</v>
      </c>
    </row>
    <row r="2197" spans="16:19">
      <c r="P2197" s="113" t="s">
        <v>3874</v>
      </c>
      <c r="Q2197" s="130" t="s">
        <v>6097</v>
      </c>
      <c r="R2197" s="113" t="s">
        <v>3947</v>
      </c>
      <c r="S2197" s="113" t="s">
        <v>10258</v>
      </c>
    </row>
    <row r="2198" spans="16:19">
      <c r="P2198" s="113" t="s">
        <v>3874</v>
      </c>
      <c r="Q2198" s="130" t="s">
        <v>6099</v>
      </c>
      <c r="R2198" s="113" t="s">
        <v>3947</v>
      </c>
      <c r="S2198" s="113" t="s">
        <v>10259</v>
      </c>
    </row>
    <row r="2199" spans="16:19">
      <c r="P2199" s="113" t="s">
        <v>3874</v>
      </c>
      <c r="Q2199" s="130" t="s">
        <v>2738</v>
      </c>
      <c r="R2199" s="113" t="s">
        <v>3947</v>
      </c>
      <c r="S2199" s="113" t="s">
        <v>10260</v>
      </c>
    </row>
    <row r="2200" spans="16:19">
      <c r="P2200" s="113" t="s">
        <v>3874</v>
      </c>
      <c r="Q2200" s="130" t="s">
        <v>6104</v>
      </c>
      <c r="R2200" s="113" t="s">
        <v>3947</v>
      </c>
      <c r="S2200" s="113" t="s">
        <v>10261</v>
      </c>
    </row>
    <row r="2201" spans="16:19">
      <c r="P2201" s="113" t="s">
        <v>3874</v>
      </c>
      <c r="Q2201" s="130" t="s">
        <v>6107</v>
      </c>
      <c r="R2201" s="113" t="s">
        <v>3947</v>
      </c>
      <c r="S2201" s="113" t="s">
        <v>10262</v>
      </c>
    </row>
    <row r="2202" spans="16:19">
      <c r="P2202" s="113" t="s">
        <v>3874</v>
      </c>
      <c r="Q2202" s="130" t="s">
        <v>6110</v>
      </c>
      <c r="R2202" s="113" t="s">
        <v>3947</v>
      </c>
      <c r="S2202" s="113" t="s">
        <v>10263</v>
      </c>
    </row>
    <row r="2203" spans="16:19">
      <c r="P2203" s="113" t="s">
        <v>3874</v>
      </c>
      <c r="Q2203" s="130" t="s">
        <v>6113</v>
      </c>
      <c r="R2203" s="113" t="s">
        <v>3947</v>
      </c>
      <c r="S2203" s="113" t="s">
        <v>4558</v>
      </c>
    </row>
    <row r="2204" spans="16:19">
      <c r="P2204" s="113" t="s">
        <v>3874</v>
      </c>
      <c r="Q2204" s="130" t="s">
        <v>6116</v>
      </c>
      <c r="R2204" s="113" t="s">
        <v>3947</v>
      </c>
      <c r="S2204" s="113" t="s">
        <v>10264</v>
      </c>
    </row>
    <row r="2205" spans="16:19">
      <c r="P2205" s="113" t="s">
        <v>3874</v>
      </c>
      <c r="Q2205" s="130" t="s">
        <v>6119</v>
      </c>
      <c r="R2205" s="113" t="s">
        <v>3947</v>
      </c>
      <c r="S2205" s="113" t="s">
        <v>10265</v>
      </c>
    </row>
    <row r="2206" spans="16:19">
      <c r="P2206" s="113" t="s">
        <v>3874</v>
      </c>
      <c r="Q2206" s="130" t="s">
        <v>6121</v>
      </c>
      <c r="R2206" s="113" t="s">
        <v>3947</v>
      </c>
      <c r="S2206" s="113" t="s">
        <v>10266</v>
      </c>
    </row>
    <row r="2207" spans="16:19">
      <c r="P2207" s="113" t="s">
        <v>3874</v>
      </c>
      <c r="Q2207" s="130" t="s">
        <v>6124</v>
      </c>
      <c r="R2207" s="113" t="s">
        <v>3947</v>
      </c>
      <c r="S2207" s="113" t="s">
        <v>10267</v>
      </c>
    </row>
    <row r="2208" spans="16:19">
      <c r="P2208" s="113" t="s">
        <v>3874</v>
      </c>
      <c r="Q2208" s="130" t="s">
        <v>6127</v>
      </c>
      <c r="R2208" s="113" t="s">
        <v>3947</v>
      </c>
      <c r="S2208" s="113" t="s">
        <v>10268</v>
      </c>
    </row>
    <row r="2209" spans="16:19">
      <c r="P2209" s="113" t="s">
        <v>3874</v>
      </c>
      <c r="Q2209" s="130" t="s">
        <v>3810</v>
      </c>
      <c r="R2209" s="113" t="s">
        <v>3947</v>
      </c>
      <c r="S2209" s="113" t="s">
        <v>10269</v>
      </c>
    </row>
    <row r="2210" spans="16:19">
      <c r="P2210" s="113" t="s">
        <v>3874</v>
      </c>
      <c r="Q2210" s="130" t="s">
        <v>6132</v>
      </c>
      <c r="R2210" s="113" t="s">
        <v>3947</v>
      </c>
      <c r="S2210" s="113" t="s">
        <v>10270</v>
      </c>
    </row>
    <row r="2211" spans="16:19">
      <c r="P2211" s="113" t="s">
        <v>3874</v>
      </c>
      <c r="Q2211" s="130" t="s">
        <v>6135</v>
      </c>
      <c r="R2211" s="113" t="s">
        <v>3947</v>
      </c>
      <c r="S2211" s="113" t="s">
        <v>4753</v>
      </c>
    </row>
    <row r="2212" spans="16:19">
      <c r="P2212" s="113" t="s">
        <v>3874</v>
      </c>
      <c r="Q2212" s="130" t="s">
        <v>6137</v>
      </c>
      <c r="R2212" s="113" t="s">
        <v>3947</v>
      </c>
      <c r="S2212" s="113" t="s">
        <v>10271</v>
      </c>
    </row>
    <row r="2213" spans="16:19">
      <c r="P2213" s="113" t="s">
        <v>3874</v>
      </c>
      <c r="Q2213" s="130" t="s">
        <v>6140</v>
      </c>
      <c r="R2213" s="113" t="s">
        <v>3947</v>
      </c>
      <c r="S2213" s="113" t="s">
        <v>10272</v>
      </c>
    </row>
    <row r="2214" spans="16:19">
      <c r="P2214" s="113" t="s">
        <v>3874</v>
      </c>
      <c r="Q2214" s="130" t="s">
        <v>6142</v>
      </c>
      <c r="R2214" s="113" t="s">
        <v>3947</v>
      </c>
      <c r="S2214" s="113" t="s">
        <v>10273</v>
      </c>
    </row>
    <row r="2215" spans="16:19">
      <c r="P2215" s="113" t="s">
        <v>3874</v>
      </c>
      <c r="Q2215" s="130" t="s">
        <v>6145</v>
      </c>
      <c r="R2215" s="113" t="s">
        <v>3947</v>
      </c>
      <c r="S2215" s="113" t="s">
        <v>10274</v>
      </c>
    </row>
    <row r="2216" spans="16:19">
      <c r="P2216" s="113" t="s">
        <v>3874</v>
      </c>
      <c r="Q2216" s="130" t="s">
        <v>6148</v>
      </c>
      <c r="R2216" s="113" t="s">
        <v>3947</v>
      </c>
      <c r="S2216" s="113" t="s">
        <v>10275</v>
      </c>
    </row>
    <row r="2217" spans="16:19">
      <c r="P2217" s="113" t="s">
        <v>3874</v>
      </c>
      <c r="Q2217" s="130" t="s">
        <v>6151</v>
      </c>
      <c r="R2217" s="113" t="s">
        <v>3947</v>
      </c>
      <c r="S2217" s="113" t="s">
        <v>10276</v>
      </c>
    </row>
    <row r="2218" spans="16:19">
      <c r="P2218" s="113" t="s">
        <v>3874</v>
      </c>
      <c r="Q2218" s="130" t="s">
        <v>6154</v>
      </c>
      <c r="R2218" s="113" t="s">
        <v>3947</v>
      </c>
      <c r="S2218" s="113" t="s">
        <v>10277</v>
      </c>
    </row>
    <row r="2219" spans="16:19">
      <c r="P2219" s="113" t="s">
        <v>3874</v>
      </c>
      <c r="Q2219" s="130" t="s">
        <v>3604</v>
      </c>
      <c r="R2219" s="113" t="s">
        <v>3947</v>
      </c>
      <c r="S2219" s="113" t="s">
        <v>4948</v>
      </c>
    </row>
    <row r="2220" spans="16:19">
      <c r="P2220" s="113" t="s">
        <v>3874</v>
      </c>
      <c r="Q2220" s="130" t="s">
        <v>6159</v>
      </c>
      <c r="R2220" s="113" t="s">
        <v>3947</v>
      </c>
      <c r="S2220" s="113" t="s">
        <v>10278</v>
      </c>
    </row>
    <row r="2221" spans="16:19">
      <c r="P2221" s="113" t="s">
        <v>3874</v>
      </c>
      <c r="Q2221" s="130" t="s">
        <v>6162</v>
      </c>
      <c r="R2221" s="113" t="s">
        <v>3947</v>
      </c>
      <c r="S2221" s="113" t="s">
        <v>10279</v>
      </c>
    </row>
    <row r="2222" spans="16:19">
      <c r="P2222" s="113" t="s">
        <v>3874</v>
      </c>
      <c r="Q2222" s="130" t="s">
        <v>6164</v>
      </c>
      <c r="R2222" s="113" t="s">
        <v>3947</v>
      </c>
      <c r="S2222" s="113" t="s">
        <v>10280</v>
      </c>
    </row>
    <row r="2223" spans="16:19">
      <c r="P2223" s="113" t="s">
        <v>3874</v>
      </c>
      <c r="Q2223" s="130" t="s">
        <v>6167</v>
      </c>
      <c r="R2223" s="113" t="s">
        <v>3947</v>
      </c>
      <c r="S2223" s="113" t="s">
        <v>10281</v>
      </c>
    </row>
    <row r="2224" spans="16:19">
      <c r="P2224" s="113" t="s">
        <v>3874</v>
      </c>
      <c r="Q2224" s="130" t="s">
        <v>6170</v>
      </c>
      <c r="R2224" s="113" t="s">
        <v>3947</v>
      </c>
      <c r="S2224" s="113" t="s">
        <v>10282</v>
      </c>
    </row>
    <row r="2225" spans="16:19">
      <c r="P2225" s="113" t="s">
        <v>3874</v>
      </c>
      <c r="Q2225" s="130" t="s">
        <v>6173</v>
      </c>
      <c r="R2225" s="113" t="s">
        <v>3947</v>
      </c>
      <c r="S2225" s="113" t="s">
        <v>10283</v>
      </c>
    </row>
    <row r="2226" spans="16:19">
      <c r="P2226" s="113" t="s">
        <v>3874</v>
      </c>
      <c r="Q2226" s="130" t="s">
        <v>6176</v>
      </c>
      <c r="R2226" s="113" t="s">
        <v>3947</v>
      </c>
      <c r="S2226" s="113" t="s">
        <v>10284</v>
      </c>
    </row>
    <row r="2227" spans="16:19">
      <c r="P2227" s="113" t="s">
        <v>3874</v>
      </c>
      <c r="Q2227" s="130" t="s">
        <v>6179</v>
      </c>
      <c r="R2227" s="113" t="s">
        <v>3947</v>
      </c>
      <c r="S2227" s="113" t="s">
        <v>5143</v>
      </c>
    </row>
    <row r="2228" spans="16:19">
      <c r="P2228" s="113" t="s">
        <v>3874</v>
      </c>
      <c r="Q2228" s="130" t="s">
        <v>6182</v>
      </c>
      <c r="R2228" s="113" t="s">
        <v>3947</v>
      </c>
      <c r="S2228" s="113" t="s">
        <v>10285</v>
      </c>
    </row>
    <row r="2229" spans="16:19">
      <c r="P2229" s="113" t="s">
        <v>3874</v>
      </c>
      <c r="Q2229" s="130" t="s">
        <v>3813</v>
      </c>
      <c r="R2229" s="113" t="s">
        <v>3947</v>
      </c>
      <c r="S2229" s="113" t="s">
        <v>10286</v>
      </c>
    </row>
    <row r="2230" spans="16:19">
      <c r="P2230" s="113" t="s">
        <v>3874</v>
      </c>
      <c r="Q2230" s="130" t="s">
        <v>6186</v>
      </c>
      <c r="R2230" s="113" t="s">
        <v>3947</v>
      </c>
      <c r="S2230" s="113" t="s">
        <v>10287</v>
      </c>
    </row>
    <row r="2231" spans="16:19">
      <c r="P2231" s="113" t="s">
        <v>3874</v>
      </c>
      <c r="Q2231" s="130" t="s">
        <v>6189</v>
      </c>
      <c r="R2231" s="113" t="s">
        <v>3947</v>
      </c>
      <c r="S2231" s="113" t="s">
        <v>10288</v>
      </c>
    </row>
    <row r="2232" spans="16:19">
      <c r="P2232" s="113" t="s">
        <v>3874</v>
      </c>
      <c r="Q2232" s="130" t="s">
        <v>6192</v>
      </c>
      <c r="R2232" s="113" t="s">
        <v>3947</v>
      </c>
      <c r="S2232" s="113" t="s">
        <v>10289</v>
      </c>
    </row>
    <row r="2233" spans="16:19">
      <c r="P2233" s="113" t="s">
        <v>3874</v>
      </c>
      <c r="Q2233" s="130" t="s">
        <v>6195</v>
      </c>
      <c r="R2233" s="113" t="s">
        <v>3947</v>
      </c>
      <c r="S2233" s="113" t="s">
        <v>10290</v>
      </c>
    </row>
    <row r="2234" spans="16:19">
      <c r="P2234" s="113" t="s">
        <v>3874</v>
      </c>
      <c r="Q2234" s="130" t="s">
        <v>6198</v>
      </c>
      <c r="R2234" s="113" t="s">
        <v>3947</v>
      </c>
      <c r="S2234" s="113" t="s">
        <v>10291</v>
      </c>
    </row>
    <row r="2235" spans="16:19">
      <c r="P2235" s="113" t="s">
        <v>3874</v>
      </c>
      <c r="Q2235" s="130" t="s">
        <v>6201</v>
      </c>
      <c r="R2235" s="113" t="s">
        <v>3947</v>
      </c>
      <c r="S2235" s="113" t="s">
        <v>5338</v>
      </c>
    </row>
    <row r="2236" spans="16:19">
      <c r="P2236" s="113" t="s">
        <v>3874</v>
      </c>
      <c r="Q2236" s="130" t="s">
        <v>6204</v>
      </c>
      <c r="R2236" s="113" t="s">
        <v>3947</v>
      </c>
      <c r="S2236" s="113" t="s">
        <v>10292</v>
      </c>
    </row>
    <row r="2237" spans="16:19">
      <c r="P2237" s="113" t="s">
        <v>3874</v>
      </c>
      <c r="Q2237" s="130" t="s">
        <v>6207</v>
      </c>
      <c r="R2237" s="113" t="s">
        <v>3947</v>
      </c>
      <c r="S2237" s="113" t="s">
        <v>10293</v>
      </c>
    </row>
    <row r="2238" spans="16:19">
      <c r="P2238" s="113" t="s">
        <v>3874</v>
      </c>
      <c r="Q2238" s="130" t="s">
        <v>6209</v>
      </c>
      <c r="R2238" s="113" t="s">
        <v>3947</v>
      </c>
      <c r="S2238" s="113" t="s">
        <v>10294</v>
      </c>
    </row>
    <row r="2239" spans="16:19">
      <c r="P2239" s="113" t="s">
        <v>3874</v>
      </c>
      <c r="Q2239" s="130" t="s">
        <v>3606</v>
      </c>
      <c r="R2239" s="113" t="s">
        <v>3947</v>
      </c>
      <c r="S2239" s="113" t="s">
        <v>10295</v>
      </c>
    </row>
    <row r="2240" spans="16:19">
      <c r="P2240" s="113" t="s">
        <v>3874</v>
      </c>
      <c r="Q2240" s="130" t="s">
        <v>6214</v>
      </c>
      <c r="R2240" s="113" t="s">
        <v>3947</v>
      </c>
      <c r="S2240" s="113" t="s">
        <v>10296</v>
      </c>
    </row>
    <row r="2241" spans="16:19">
      <c r="P2241" s="113" t="s">
        <v>3874</v>
      </c>
      <c r="Q2241" s="130" t="s">
        <v>6217</v>
      </c>
      <c r="R2241" s="113" t="s">
        <v>3947</v>
      </c>
      <c r="S2241" s="113" t="s">
        <v>10297</v>
      </c>
    </row>
    <row r="2242" spans="16:19">
      <c r="P2242" s="113" t="s">
        <v>3874</v>
      </c>
      <c r="Q2242" s="130" t="s">
        <v>6220</v>
      </c>
      <c r="R2242" s="113" t="s">
        <v>3947</v>
      </c>
      <c r="S2242" s="113" t="s">
        <v>10298</v>
      </c>
    </row>
    <row r="2243" spans="16:19">
      <c r="P2243" s="113" t="s">
        <v>3874</v>
      </c>
      <c r="Q2243" s="130" t="s">
        <v>6223</v>
      </c>
      <c r="R2243" s="113" t="s">
        <v>3947</v>
      </c>
      <c r="S2243" s="113" t="s">
        <v>5533</v>
      </c>
    </row>
    <row r="2244" spans="16:19">
      <c r="P2244" s="113" t="s">
        <v>3874</v>
      </c>
      <c r="Q2244" s="130" t="s">
        <v>6226</v>
      </c>
      <c r="R2244" s="113" t="s">
        <v>3947</v>
      </c>
      <c r="S2244" s="113" t="s">
        <v>10299</v>
      </c>
    </row>
    <row r="2245" spans="16:19">
      <c r="P2245" s="113" t="s">
        <v>3874</v>
      </c>
      <c r="Q2245" s="130" t="s">
        <v>6229</v>
      </c>
      <c r="R2245" s="113" t="s">
        <v>3947</v>
      </c>
      <c r="S2245" s="113" t="s">
        <v>10300</v>
      </c>
    </row>
    <row r="2246" spans="16:19">
      <c r="P2246" s="113" t="s">
        <v>3874</v>
      </c>
      <c r="Q2246" s="130" t="s">
        <v>6232</v>
      </c>
      <c r="R2246" s="113" t="s">
        <v>3947</v>
      </c>
      <c r="S2246" s="113" t="s">
        <v>10301</v>
      </c>
    </row>
    <row r="2247" spans="16:19">
      <c r="P2247" s="113" t="s">
        <v>3874</v>
      </c>
      <c r="Q2247" s="130" t="s">
        <v>6235</v>
      </c>
      <c r="R2247" s="113" t="s">
        <v>3947</v>
      </c>
      <c r="S2247" s="113" t="s">
        <v>10302</v>
      </c>
    </row>
    <row r="2248" spans="16:19">
      <c r="P2248" s="113" t="s">
        <v>3874</v>
      </c>
      <c r="Q2248" s="130" t="s">
        <v>6238</v>
      </c>
      <c r="R2248" s="113" t="s">
        <v>3947</v>
      </c>
      <c r="S2248" s="113" t="s">
        <v>10303</v>
      </c>
    </row>
    <row r="2249" spans="16:19">
      <c r="P2249" s="113" t="s">
        <v>3874</v>
      </c>
      <c r="Q2249" s="130" t="s">
        <v>3816</v>
      </c>
      <c r="R2249" s="113" t="s">
        <v>3947</v>
      </c>
      <c r="S2249" s="113" t="s">
        <v>10304</v>
      </c>
    </row>
    <row r="2250" spans="16:19">
      <c r="P2250" s="113" t="s">
        <v>3874</v>
      </c>
      <c r="Q2250" s="130" t="s">
        <v>6242</v>
      </c>
      <c r="R2250" s="113" t="s">
        <v>3947</v>
      </c>
      <c r="S2250" s="113" t="s">
        <v>10305</v>
      </c>
    </row>
    <row r="2251" spans="16:19">
      <c r="P2251" s="113" t="s">
        <v>3874</v>
      </c>
      <c r="Q2251" s="130" t="s">
        <v>6245</v>
      </c>
      <c r="R2251" s="113" t="s">
        <v>3947</v>
      </c>
      <c r="S2251" s="113" t="s">
        <v>7202</v>
      </c>
    </row>
    <row r="2252" spans="16:19">
      <c r="P2252" s="113" t="s">
        <v>3874</v>
      </c>
      <c r="Q2252" s="130" t="s">
        <v>6248</v>
      </c>
      <c r="R2252" s="113" t="s">
        <v>3947</v>
      </c>
      <c r="S2252" s="113" t="s">
        <v>10306</v>
      </c>
    </row>
    <row r="2253" spans="16:19">
      <c r="P2253" s="113" t="s">
        <v>3874</v>
      </c>
      <c r="Q2253" s="130" t="s">
        <v>6251</v>
      </c>
      <c r="R2253" s="113" t="s">
        <v>3947</v>
      </c>
      <c r="S2253" s="113" t="s">
        <v>10307</v>
      </c>
    </row>
    <row r="2254" spans="16:19">
      <c r="P2254" s="113" t="s">
        <v>3874</v>
      </c>
      <c r="Q2254" s="130" t="s">
        <v>6254</v>
      </c>
      <c r="R2254" s="113" t="s">
        <v>3947</v>
      </c>
      <c r="S2254" s="113" t="s">
        <v>10308</v>
      </c>
    </row>
    <row r="2255" spans="16:19">
      <c r="P2255" s="113" t="s">
        <v>3874</v>
      </c>
      <c r="Q2255" s="130" t="s">
        <v>6257</v>
      </c>
      <c r="R2255" s="113" t="s">
        <v>3947</v>
      </c>
      <c r="S2255" s="113" t="s">
        <v>10309</v>
      </c>
    </row>
    <row r="2256" spans="16:19">
      <c r="P2256" s="113" t="s">
        <v>3874</v>
      </c>
      <c r="Q2256" s="130" t="s">
        <v>6260</v>
      </c>
      <c r="R2256" s="113" t="s">
        <v>3947</v>
      </c>
      <c r="S2256" s="113" t="s">
        <v>10310</v>
      </c>
    </row>
    <row r="2257" spans="16:19">
      <c r="P2257" s="113" t="s">
        <v>3874</v>
      </c>
      <c r="Q2257" s="130" t="s">
        <v>6263</v>
      </c>
      <c r="R2257" s="113" t="s">
        <v>3947</v>
      </c>
      <c r="S2257" s="113" t="s">
        <v>10311</v>
      </c>
    </row>
    <row r="2258" spans="16:19">
      <c r="P2258" s="113" t="s">
        <v>3874</v>
      </c>
      <c r="Q2258" s="130" t="s">
        <v>6266</v>
      </c>
      <c r="R2258" s="113" t="s">
        <v>3947</v>
      </c>
      <c r="S2258" s="113" t="s">
        <v>10312</v>
      </c>
    </row>
    <row r="2259" spans="16:19">
      <c r="P2259" s="113" t="s">
        <v>3874</v>
      </c>
      <c r="Q2259" s="130" t="s">
        <v>3608</v>
      </c>
      <c r="R2259" s="113" t="s">
        <v>3947</v>
      </c>
      <c r="S2259" s="113" t="s">
        <v>10313</v>
      </c>
    </row>
    <row r="2260" spans="16:19">
      <c r="P2260" s="113" t="s">
        <v>3874</v>
      </c>
      <c r="Q2260" s="130" t="s">
        <v>6271</v>
      </c>
      <c r="R2260" s="113" t="s">
        <v>3947</v>
      </c>
      <c r="S2260" s="113" t="s">
        <v>10314</v>
      </c>
    </row>
    <row r="2261" spans="16:19">
      <c r="P2261" s="113" t="s">
        <v>3874</v>
      </c>
      <c r="Q2261" s="130" t="s">
        <v>6274</v>
      </c>
      <c r="R2261" s="113" t="s">
        <v>3947</v>
      </c>
      <c r="S2261" s="113" t="s">
        <v>10315</v>
      </c>
    </row>
    <row r="2262" spans="16:19">
      <c r="P2262" s="113" t="s">
        <v>3874</v>
      </c>
      <c r="Q2262" s="130" t="s">
        <v>6277</v>
      </c>
      <c r="R2262" s="113" t="s">
        <v>3947</v>
      </c>
      <c r="S2262" s="113" t="s">
        <v>10316</v>
      </c>
    </row>
    <row r="2263" spans="16:19">
      <c r="P2263" s="113" t="s">
        <v>3874</v>
      </c>
      <c r="Q2263" s="130" t="s">
        <v>6280</v>
      </c>
      <c r="R2263" s="113" t="s">
        <v>3947</v>
      </c>
      <c r="S2263" s="113" t="s">
        <v>10317</v>
      </c>
    </row>
    <row r="2264" spans="16:19">
      <c r="P2264" s="113" t="s">
        <v>3874</v>
      </c>
      <c r="Q2264" s="130" t="s">
        <v>6283</v>
      </c>
      <c r="R2264" s="113" t="s">
        <v>3947</v>
      </c>
      <c r="S2264" s="113" t="s">
        <v>10318</v>
      </c>
    </row>
    <row r="2265" spans="16:19">
      <c r="P2265" s="113" t="s">
        <v>3874</v>
      </c>
      <c r="Q2265" s="130" t="s">
        <v>6286</v>
      </c>
      <c r="R2265" s="113" t="s">
        <v>3947</v>
      </c>
      <c r="S2265" s="113" t="s">
        <v>10319</v>
      </c>
    </row>
    <row r="2266" spans="16:19">
      <c r="P2266" s="113" t="s">
        <v>3874</v>
      </c>
      <c r="Q2266" s="130" t="s">
        <v>6289</v>
      </c>
      <c r="R2266" s="113" t="s">
        <v>3947</v>
      </c>
      <c r="S2266" s="113" t="s">
        <v>10320</v>
      </c>
    </row>
    <row r="2267" spans="16:19">
      <c r="P2267" s="113" t="s">
        <v>3874</v>
      </c>
      <c r="Q2267" s="130" t="s">
        <v>6292</v>
      </c>
      <c r="R2267" s="113" t="s">
        <v>3947</v>
      </c>
      <c r="S2267" s="113" t="s">
        <v>10321</v>
      </c>
    </row>
    <row r="2268" spans="16:19">
      <c r="P2268" s="113" t="s">
        <v>3874</v>
      </c>
      <c r="Q2268" s="130" t="s">
        <v>6294</v>
      </c>
      <c r="R2268" s="113" t="s">
        <v>3947</v>
      </c>
      <c r="S2268" s="113" t="s">
        <v>10322</v>
      </c>
    </row>
    <row r="2269" spans="16:19">
      <c r="P2269" s="113" t="s">
        <v>3874</v>
      </c>
      <c r="Q2269" s="130" t="s">
        <v>3819</v>
      </c>
      <c r="R2269" s="113" t="s">
        <v>3947</v>
      </c>
      <c r="S2269" s="113" t="s">
        <v>10323</v>
      </c>
    </row>
    <row r="2270" spans="16:19">
      <c r="P2270" s="113" t="s">
        <v>3874</v>
      </c>
      <c r="Q2270" s="130" t="s">
        <v>6299</v>
      </c>
      <c r="R2270" s="113" t="s">
        <v>3947</v>
      </c>
      <c r="S2270" s="113" t="s">
        <v>10324</v>
      </c>
    </row>
    <row r="2271" spans="16:19">
      <c r="P2271" s="113" t="s">
        <v>3874</v>
      </c>
      <c r="Q2271" s="130" t="s">
        <v>6302</v>
      </c>
      <c r="R2271" s="113" t="s">
        <v>3947</v>
      </c>
      <c r="S2271" s="113" t="s">
        <v>10325</v>
      </c>
    </row>
    <row r="2272" spans="16:19">
      <c r="P2272" s="113" t="s">
        <v>3874</v>
      </c>
      <c r="Q2272" s="130" t="s">
        <v>6305</v>
      </c>
      <c r="R2272" s="113" t="s">
        <v>3947</v>
      </c>
      <c r="S2272" s="113" t="s">
        <v>10326</v>
      </c>
    </row>
    <row r="2273" spans="16:19">
      <c r="P2273" s="113" t="s">
        <v>3874</v>
      </c>
      <c r="Q2273" s="130" t="s">
        <v>6308</v>
      </c>
      <c r="R2273" s="113" t="s">
        <v>3947</v>
      </c>
      <c r="S2273" s="113" t="s">
        <v>10327</v>
      </c>
    </row>
    <row r="2274" spans="16:19">
      <c r="P2274" s="113" t="s">
        <v>3874</v>
      </c>
      <c r="Q2274" s="130" t="s">
        <v>6311</v>
      </c>
      <c r="R2274" s="113" t="s">
        <v>3947</v>
      </c>
      <c r="S2274" s="113" t="s">
        <v>10328</v>
      </c>
    </row>
    <row r="2275" spans="16:19">
      <c r="P2275" s="113" t="s">
        <v>3874</v>
      </c>
      <c r="Q2275" s="130" t="s">
        <v>6314</v>
      </c>
      <c r="R2275" s="113" t="s">
        <v>3947</v>
      </c>
      <c r="S2275" s="113" t="s">
        <v>10329</v>
      </c>
    </row>
    <row r="2276" spans="16:19">
      <c r="P2276" s="113" t="s">
        <v>3874</v>
      </c>
      <c r="Q2276" s="130" t="s">
        <v>6317</v>
      </c>
      <c r="R2276" s="113" t="s">
        <v>3947</v>
      </c>
      <c r="S2276" s="113" t="s">
        <v>10330</v>
      </c>
    </row>
    <row r="2277" spans="16:19">
      <c r="P2277" s="113" t="s">
        <v>3874</v>
      </c>
      <c r="Q2277" s="130" t="s">
        <v>6320</v>
      </c>
      <c r="R2277" s="113" t="s">
        <v>3947</v>
      </c>
      <c r="S2277" s="113" t="s">
        <v>10331</v>
      </c>
    </row>
    <row r="2278" spans="16:19">
      <c r="P2278" s="113" t="s">
        <v>3874</v>
      </c>
      <c r="Q2278" s="130" t="s">
        <v>6323</v>
      </c>
      <c r="R2278" s="113" t="s">
        <v>3947</v>
      </c>
      <c r="S2278" s="113" t="s">
        <v>10332</v>
      </c>
    </row>
    <row r="2279" spans="16:19">
      <c r="P2279" s="113" t="s">
        <v>3874</v>
      </c>
      <c r="Q2279" s="130" t="s">
        <v>3610</v>
      </c>
      <c r="R2279" s="113" t="s">
        <v>3947</v>
      </c>
      <c r="S2279" s="113" t="s">
        <v>10333</v>
      </c>
    </row>
    <row r="2280" spans="16:19">
      <c r="P2280" s="113" t="s">
        <v>3874</v>
      </c>
      <c r="Q2280" s="130" t="s">
        <v>6328</v>
      </c>
      <c r="R2280" s="113" t="s">
        <v>3947</v>
      </c>
      <c r="S2280" s="113" t="s">
        <v>10334</v>
      </c>
    </row>
    <row r="2281" spans="16:19">
      <c r="P2281" s="113" t="s">
        <v>3874</v>
      </c>
      <c r="Q2281" s="130" t="s">
        <v>6331</v>
      </c>
      <c r="R2281" s="113" t="s">
        <v>3947</v>
      </c>
      <c r="S2281" s="113" t="s">
        <v>10335</v>
      </c>
    </row>
    <row r="2282" spans="16:19">
      <c r="P2282" s="113" t="s">
        <v>3874</v>
      </c>
      <c r="Q2282" s="130" t="s">
        <v>6334</v>
      </c>
      <c r="R2282" s="113" t="s">
        <v>3947</v>
      </c>
      <c r="S2282" s="113" t="s">
        <v>10336</v>
      </c>
    </row>
    <row r="2283" spans="16:19">
      <c r="P2283" s="113" t="s">
        <v>3874</v>
      </c>
      <c r="Q2283" s="130" t="s">
        <v>6337</v>
      </c>
      <c r="R2283" s="113" t="s">
        <v>3947</v>
      </c>
      <c r="S2283" s="113" t="s">
        <v>10337</v>
      </c>
    </row>
    <row r="2284" spans="16:19">
      <c r="P2284" s="113" t="s">
        <v>3874</v>
      </c>
      <c r="Q2284" s="130" t="s">
        <v>6340</v>
      </c>
      <c r="R2284" s="113" t="s">
        <v>3947</v>
      </c>
      <c r="S2284" s="113" t="s">
        <v>10338</v>
      </c>
    </row>
    <row r="2285" spans="16:19">
      <c r="P2285" s="113" t="s">
        <v>3874</v>
      </c>
      <c r="Q2285" s="130" t="s">
        <v>6343</v>
      </c>
      <c r="R2285" s="113" t="s">
        <v>3947</v>
      </c>
      <c r="S2285" s="113" t="s">
        <v>10339</v>
      </c>
    </row>
    <row r="2286" spans="16:19">
      <c r="P2286" s="113" t="s">
        <v>3874</v>
      </c>
      <c r="Q2286" s="130" t="s">
        <v>6346</v>
      </c>
      <c r="R2286" s="113" t="s">
        <v>3947</v>
      </c>
      <c r="S2286" s="113" t="s">
        <v>10340</v>
      </c>
    </row>
    <row r="2287" spans="16:19">
      <c r="P2287" s="113" t="s">
        <v>3874</v>
      </c>
      <c r="Q2287" s="130" t="s">
        <v>6349</v>
      </c>
      <c r="R2287" s="113" t="s">
        <v>3947</v>
      </c>
      <c r="S2287" s="113" t="s">
        <v>10341</v>
      </c>
    </row>
    <row r="2288" spans="16:19">
      <c r="P2288" s="113" t="s">
        <v>3874</v>
      </c>
      <c r="Q2288" s="130" t="s">
        <v>6352</v>
      </c>
      <c r="R2288" s="113" t="s">
        <v>3947</v>
      </c>
      <c r="S2288" s="113" t="s">
        <v>10342</v>
      </c>
    </row>
    <row r="2289" spans="16:19">
      <c r="P2289" s="113" t="s">
        <v>3874</v>
      </c>
      <c r="Q2289" s="130" t="s">
        <v>3822</v>
      </c>
      <c r="R2289" s="113" t="s">
        <v>3947</v>
      </c>
      <c r="S2289" s="113" t="s">
        <v>10343</v>
      </c>
    </row>
    <row r="2290" spans="16:19">
      <c r="P2290" s="113" t="s">
        <v>3874</v>
      </c>
      <c r="Q2290" s="130" t="s">
        <v>6357</v>
      </c>
      <c r="R2290" s="113" t="s">
        <v>3947</v>
      </c>
      <c r="S2290" s="113" t="s">
        <v>10344</v>
      </c>
    </row>
    <row r="2291" spans="16:19">
      <c r="P2291" s="113" t="s">
        <v>3874</v>
      </c>
      <c r="Q2291" s="130" t="s">
        <v>6360</v>
      </c>
      <c r="R2291" s="113" t="s">
        <v>3947</v>
      </c>
      <c r="S2291" s="113" t="s">
        <v>10345</v>
      </c>
    </row>
    <row r="2292" spans="16:19">
      <c r="P2292" s="113" t="s">
        <v>3874</v>
      </c>
      <c r="Q2292" s="130" t="s">
        <v>6363</v>
      </c>
      <c r="R2292" s="113" t="s">
        <v>3947</v>
      </c>
      <c r="S2292" s="113" t="s">
        <v>10346</v>
      </c>
    </row>
    <row r="2293" spans="16:19">
      <c r="P2293" s="113" t="s">
        <v>3874</v>
      </c>
      <c r="Q2293" s="130" t="s">
        <v>6366</v>
      </c>
      <c r="R2293" s="113" t="s">
        <v>3947</v>
      </c>
      <c r="S2293" s="113" t="s">
        <v>10347</v>
      </c>
    </row>
    <row r="2294" spans="16:19">
      <c r="P2294" s="113" t="s">
        <v>3874</v>
      </c>
      <c r="Q2294" s="130" t="s">
        <v>6369</v>
      </c>
      <c r="R2294" s="113" t="s">
        <v>3947</v>
      </c>
      <c r="S2294" s="113" t="s">
        <v>10348</v>
      </c>
    </row>
    <row r="2295" spans="16:19">
      <c r="P2295" s="113" t="s">
        <v>3874</v>
      </c>
      <c r="Q2295" s="130" t="s">
        <v>6372</v>
      </c>
      <c r="R2295" s="113" t="s">
        <v>3947</v>
      </c>
      <c r="S2295" s="113" t="s">
        <v>10349</v>
      </c>
    </row>
    <row r="2296" spans="16:19">
      <c r="P2296" s="113" t="s">
        <v>3874</v>
      </c>
      <c r="Q2296" s="130" t="s">
        <v>6375</v>
      </c>
      <c r="R2296" s="113" t="s">
        <v>3947</v>
      </c>
      <c r="S2296" s="113" t="s">
        <v>10350</v>
      </c>
    </row>
    <row r="2297" spans="16:19">
      <c r="P2297" s="113" t="s">
        <v>3874</v>
      </c>
      <c r="Q2297" s="130" t="s">
        <v>6378</v>
      </c>
      <c r="R2297" s="113" t="s">
        <v>3947</v>
      </c>
      <c r="S2297" s="113" t="s">
        <v>10351</v>
      </c>
    </row>
    <row r="2298" spans="16:19">
      <c r="P2298" s="113" t="s">
        <v>3874</v>
      </c>
      <c r="Q2298" s="130" t="s">
        <v>6381</v>
      </c>
      <c r="R2298" s="113" t="s">
        <v>3947</v>
      </c>
      <c r="S2298" s="113" t="s">
        <v>10352</v>
      </c>
    </row>
    <row r="2299" spans="16:19">
      <c r="P2299" s="113" t="s">
        <v>3874</v>
      </c>
      <c r="Q2299" s="130" t="s">
        <v>3612</v>
      </c>
      <c r="R2299" s="113" t="s">
        <v>3947</v>
      </c>
      <c r="S2299" s="113" t="s">
        <v>10353</v>
      </c>
    </row>
    <row r="2300" spans="16:19">
      <c r="P2300" s="113" t="s">
        <v>3874</v>
      </c>
      <c r="Q2300" s="130" t="s">
        <v>6386</v>
      </c>
      <c r="R2300" s="113" t="s">
        <v>3947</v>
      </c>
      <c r="S2300" s="113" t="s">
        <v>10354</v>
      </c>
    </row>
    <row r="2301" spans="16:19">
      <c r="P2301" s="113" t="s">
        <v>3874</v>
      </c>
      <c r="Q2301" s="130" t="s">
        <v>6389</v>
      </c>
      <c r="R2301" s="113" t="s">
        <v>3947</v>
      </c>
      <c r="S2301" s="113" t="s">
        <v>10355</v>
      </c>
    </row>
    <row r="2302" spans="16:19">
      <c r="P2302" s="113" t="s">
        <v>3874</v>
      </c>
      <c r="Q2302" s="130" t="s">
        <v>6392</v>
      </c>
      <c r="R2302" s="113" t="s">
        <v>3947</v>
      </c>
      <c r="S2302" s="113" t="s">
        <v>10356</v>
      </c>
    </row>
    <row r="2303" spans="16:19">
      <c r="P2303" s="113" t="s">
        <v>3874</v>
      </c>
      <c r="Q2303" s="130" t="s">
        <v>6395</v>
      </c>
      <c r="R2303" s="113" t="s">
        <v>3947</v>
      </c>
      <c r="S2303" s="113" t="s">
        <v>10357</v>
      </c>
    </row>
    <row r="2304" spans="16:19">
      <c r="P2304" s="113" t="s">
        <v>3874</v>
      </c>
      <c r="Q2304" s="130" t="s">
        <v>6398</v>
      </c>
      <c r="R2304" s="113" t="s">
        <v>3947</v>
      </c>
      <c r="S2304" s="113" t="s">
        <v>10358</v>
      </c>
    </row>
    <row r="2305" spans="16:19">
      <c r="P2305" s="113" t="s">
        <v>3874</v>
      </c>
      <c r="Q2305" s="130" t="s">
        <v>6401</v>
      </c>
      <c r="R2305" s="113" t="s">
        <v>3947</v>
      </c>
      <c r="S2305" s="113" t="s">
        <v>10359</v>
      </c>
    </row>
    <row r="2306" spans="16:19">
      <c r="P2306" s="113" t="s">
        <v>3874</v>
      </c>
      <c r="Q2306" s="130" t="s">
        <v>6404</v>
      </c>
      <c r="R2306" s="113" t="s">
        <v>3947</v>
      </c>
      <c r="S2306" s="113" t="s">
        <v>10360</v>
      </c>
    </row>
    <row r="2307" spans="16:19">
      <c r="P2307" s="113" t="s">
        <v>3874</v>
      </c>
      <c r="Q2307" s="130" t="s">
        <v>6407</v>
      </c>
      <c r="R2307" s="113" t="s">
        <v>3947</v>
      </c>
      <c r="S2307" s="113" t="s">
        <v>10361</v>
      </c>
    </row>
    <row r="2308" spans="16:19">
      <c r="P2308" s="113" t="s">
        <v>3874</v>
      </c>
      <c r="Q2308" s="130" t="s">
        <v>6410</v>
      </c>
      <c r="R2308" s="113" t="s">
        <v>3947</v>
      </c>
      <c r="S2308" s="113" t="s">
        <v>10362</v>
      </c>
    </row>
    <row r="2309" spans="16:19">
      <c r="P2309" s="113" t="s">
        <v>3874</v>
      </c>
      <c r="Q2309" s="130" t="s">
        <v>3825</v>
      </c>
      <c r="R2309" s="113" t="s">
        <v>3947</v>
      </c>
      <c r="S2309" s="113" t="s">
        <v>10363</v>
      </c>
    </row>
    <row r="2310" spans="16:19">
      <c r="P2310" s="113" t="s">
        <v>3874</v>
      </c>
      <c r="Q2310" s="130" t="s">
        <v>6415</v>
      </c>
      <c r="R2310" s="113" t="s">
        <v>3947</v>
      </c>
      <c r="S2310" s="113" t="s">
        <v>10364</v>
      </c>
    </row>
    <row r="2311" spans="16:19">
      <c r="P2311" s="113" t="s">
        <v>3874</v>
      </c>
      <c r="Q2311" s="130" t="s">
        <v>6418</v>
      </c>
      <c r="R2311" s="113" t="s">
        <v>3947</v>
      </c>
      <c r="S2311" s="113" t="s">
        <v>10365</v>
      </c>
    </row>
    <row r="2312" spans="16:19">
      <c r="P2312" s="113" t="s">
        <v>3874</v>
      </c>
      <c r="Q2312" s="130" t="s">
        <v>6421</v>
      </c>
      <c r="R2312" s="113" t="s">
        <v>3947</v>
      </c>
      <c r="S2312" s="113" t="s">
        <v>10366</v>
      </c>
    </row>
    <row r="2313" spans="16:19">
      <c r="P2313" s="113" t="s">
        <v>3874</v>
      </c>
      <c r="Q2313" s="130" t="s">
        <v>6424</v>
      </c>
      <c r="R2313" s="113" t="s">
        <v>3947</v>
      </c>
      <c r="S2313" s="113" t="s">
        <v>10367</v>
      </c>
    </row>
    <row r="2314" spans="16:19">
      <c r="P2314" s="113" t="s">
        <v>3874</v>
      </c>
      <c r="Q2314" s="130" t="s">
        <v>6427</v>
      </c>
      <c r="R2314" s="113" t="s">
        <v>3947</v>
      </c>
      <c r="S2314" s="113" t="s">
        <v>10368</v>
      </c>
    </row>
    <row r="2315" spans="16:19">
      <c r="P2315" s="113" t="s">
        <v>3874</v>
      </c>
      <c r="Q2315" s="130" t="s">
        <v>6429</v>
      </c>
      <c r="R2315" s="113" t="s">
        <v>3947</v>
      </c>
      <c r="S2315" s="113" t="s">
        <v>10369</v>
      </c>
    </row>
    <row r="2316" spans="16:19">
      <c r="P2316" s="113" t="s">
        <v>3874</v>
      </c>
      <c r="Q2316" s="130" t="s">
        <v>6432</v>
      </c>
      <c r="R2316" s="113" t="s">
        <v>3947</v>
      </c>
      <c r="S2316" s="113" t="s">
        <v>10370</v>
      </c>
    </row>
    <row r="2317" spans="16:19">
      <c r="P2317" s="113" t="s">
        <v>3874</v>
      </c>
      <c r="Q2317" s="130" t="s">
        <v>6435</v>
      </c>
      <c r="R2317" s="113" t="s">
        <v>3947</v>
      </c>
      <c r="S2317" s="113" t="s">
        <v>10371</v>
      </c>
    </row>
    <row r="2318" spans="16:19">
      <c r="P2318" s="113" t="s">
        <v>3874</v>
      </c>
      <c r="Q2318" s="130" t="s">
        <v>6438</v>
      </c>
      <c r="R2318" s="113" t="s">
        <v>3947</v>
      </c>
      <c r="S2318" s="113" t="s">
        <v>10372</v>
      </c>
    </row>
    <row r="2319" spans="16:19">
      <c r="P2319" s="113" t="s">
        <v>3874</v>
      </c>
      <c r="Q2319" s="130" t="s">
        <v>3614</v>
      </c>
      <c r="R2319" s="113" t="s">
        <v>3947</v>
      </c>
      <c r="S2319" s="113" t="s">
        <v>10373</v>
      </c>
    </row>
    <row r="2320" spans="16:19">
      <c r="P2320" s="113" t="s">
        <v>3874</v>
      </c>
      <c r="Q2320" s="130" t="s">
        <v>6443</v>
      </c>
      <c r="R2320" s="113" t="s">
        <v>3947</v>
      </c>
      <c r="S2320" s="113" t="s">
        <v>10374</v>
      </c>
    </row>
    <row r="2321" spans="16:19">
      <c r="P2321" s="113" t="s">
        <v>3874</v>
      </c>
      <c r="Q2321" s="130" t="s">
        <v>6446</v>
      </c>
      <c r="R2321" s="113" t="s">
        <v>3947</v>
      </c>
      <c r="S2321" s="113" t="s">
        <v>10375</v>
      </c>
    </row>
    <row r="2322" spans="16:19">
      <c r="P2322" s="113" t="s">
        <v>3874</v>
      </c>
      <c r="Q2322" s="130" t="s">
        <v>6449</v>
      </c>
      <c r="R2322" s="113" t="s">
        <v>3947</v>
      </c>
      <c r="S2322" s="113" t="s">
        <v>10376</v>
      </c>
    </row>
    <row r="2323" spans="16:19">
      <c r="P2323" s="113" t="s">
        <v>3874</v>
      </c>
      <c r="Q2323" s="130" t="s">
        <v>6452</v>
      </c>
      <c r="R2323" s="113" t="s">
        <v>3947</v>
      </c>
      <c r="S2323" s="113" t="s">
        <v>10377</v>
      </c>
    </row>
    <row r="2324" spans="16:19">
      <c r="P2324" s="113" t="s">
        <v>3874</v>
      </c>
      <c r="Q2324" s="130" t="s">
        <v>6455</v>
      </c>
      <c r="R2324" s="113" t="s">
        <v>3947</v>
      </c>
      <c r="S2324" s="113" t="s">
        <v>10378</v>
      </c>
    </row>
    <row r="2325" spans="16:19">
      <c r="P2325" s="113" t="s">
        <v>3874</v>
      </c>
      <c r="Q2325" s="130" t="s">
        <v>6458</v>
      </c>
      <c r="R2325" s="113" t="s">
        <v>3947</v>
      </c>
      <c r="S2325" s="113" t="s">
        <v>10379</v>
      </c>
    </row>
    <row r="2326" spans="16:19">
      <c r="P2326" s="113" t="s">
        <v>3874</v>
      </c>
      <c r="Q2326" s="130" t="s">
        <v>6461</v>
      </c>
      <c r="R2326" s="113" t="s">
        <v>3947</v>
      </c>
      <c r="S2326" s="113" t="s">
        <v>10380</v>
      </c>
    </row>
    <row r="2327" spans="16:19">
      <c r="P2327" s="113" t="s">
        <v>3874</v>
      </c>
      <c r="Q2327" s="130" t="s">
        <v>6464</v>
      </c>
      <c r="R2327" s="113" t="s">
        <v>3947</v>
      </c>
      <c r="S2327" s="113" t="s">
        <v>10381</v>
      </c>
    </row>
    <row r="2328" spans="16:19">
      <c r="P2328" s="113" t="s">
        <v>3874</v>
      </c>
      <c r="Q2328" s="130" t="s">
        <v>6467</v>
      </c>
      <c r="R2328" s="113" t="s">
        <v>3947</v>
      </c>
      <c r="S2328" s="113" t="s">
        <v>10382</v>
      </c>
    </row>
    <row r="2329" spans="16:19">
      <c r="P2329" s="113" t="s">
        <v>3874</v>
      </c>
      <c r="Q2329" s="130" t="s">
        <v>3828</v>
      </c>
      <c r="R2329" s="113" t="s">
        <v>3947</v>
      </c>
      <c r="S2329" s="113" t="s">
        <v>10383</v>
      </c>
    </row>
    <row r="2330" spans="16:19">
      <c r="P2330" s="113" t="s">
        <v>3874</v>
      </c>
      <c r="Q2330" s="130" t="s">
        <v>6472</v>
      </c>
      <c r="R2330" s="113" t="s">
        <v>3947</v>
      </c>
      <c r="S2330" s="113" t="s">
        <v>10384</v>
      </c>
    </row>
    <row r="2331" spans="16:19">
      <c r="P2331" s="113" t="s">
        <v>3874</v>
      </c>
      <c r="Q2331" s="130" t="s">
        <v>6475</v>
      </c>
      <c r="R2331" s="113" t="s">
        <v>3947</v>
      </c>
      <c r="S2331" s="113" t="s">
        <v>10385</v>
      </c>
    </row>
    <row r="2332" spans="16:19">
      <c r="P2332" s="113" t="s">
        <v>3874</v>
      </c>
      <c r="Q2332" s="130" t="s">
        <v>6478</v>
      </c>
      <c r="R2332" s="113" t="s">
        <v>3947</v>
      </c>
      <c r="S2332" s="113" t="s">
        <v>10386</v>
      </c>
    </row>
    <row r="2333" spans="16:19">
      <c r="P2333" s="113" t="s">
        <v>3874</v>
      </c>
      <c r="Q2333" s="130" t="s">
        <v>6481</v>
      </c>
      <c r="R2333" s="113" t="s">
        <v>3947</v>
      </c>
      <c r="S2333" s="113" t="s">
        <v>10387</v>
      </c>
    </row>
    <row r="2334" spans="16:19">
      <c r="P2334" s="113" t="s">
        <v>3874</v>
      </c>
      <c r="Q2334" s="130" t="s">
        <v>6484</v>
      </c>
      <c r="R2334" s="113" t="s">
        <v>3947</v>
      </c>
      <c r="S2334" s="113" t="s">
        <v>10388</v>
      </c>
    </row>
    <row r="2335" spans="16:19">
      <c r="P2335" s="113" t="s">
        <v>3874</v>
      </c>
      <c r="Q2335" s="130" t="s">
        <v>6487</v>
      </c>
      <c r="R2335" s="113" t="s">
        <v>3947</v>
      </c>
      <c r="S2335" s="113" t="s">
        <v>10389</v>
      </c>
    </row>
    <row r="2336" spans="16:19">
      <c r="P2336" s="113" t="s">
        <v>3874</v>
      </c>
      <c r="Q2336" s="130" t="s">
        <v>6490</v>
      </c>
      <c r="R2336" s="113" t="s">
        <v>3947</v>
      </c>
      <c r="S2336" s="113" t="s">
        <v>10390</v>
      </c>
    </row>
    <row r="2337" spans="16:19">
      <c r="P2337" s="113" t="s">
        <v>3874</v>
      </c>
      <c r="Q2337" s="130" t="s">
        <v>6493</v>
      </c>
      <c r="R2337" s="113" t="s">
        <v>3947</v>
      </c>
      <c r="S2337" s="113" t="s">
        <v>10391</v>
      </c>
    </row>
    <row r="2338" spans="16:19">
      <c r="P2338" s="113" t="s">
        <v>3874</v>
      </c>
      <c r="Q2338" s="130" t="s">
        <v>6496</v>
      </c>
      <c r="R2338" s="113" t="s">
        <v>3947</v>
      </c>
      <c r="S2338" s="113" t="s">
        <v>10392</v>
      </c>
    </row>
    <row r="2339" spans="16:19">
      <c r="P2339" s="113" t="s">
        <v>3874</v>
      </c>
      <c r="Q2339" s="130" t="s">
        <v>3616</v>
      </c>
      <c r="R2339" s="113" t="s">
        <v>3947</v>
      </c>
      <c r="S2339" s="113" t="s">
        <v>10393</v>
      </c>
    </row>
    <row r="2340" spans="16:19">
      <c r="P2340" s="113" t="s">
        <v>3874</v>
      </c>
      <c r="Q2340" s="130" t="s">
        <v>6501</v>
      </c>
      <c r="R2340" s="113" t="s">
        <v>3947</v>
      </c>
      <c r="S2340" s="113" t="s">
        <v>10394</v>
      </c>
    </row>
    <row r="2341" spans="16:19">
      <c r="P2341" s="113" t="s">
        <v>3874</v>
      </c>
      <c r="Q2341" s="130" t="s">
        <v>6504</v>
      </c>
      <c r="R2341" s="113" t="s">
        <v>3947</v>
      </c>
      <c r="S2341" s="113" t="s">
        <v>10395</v>
      </c>
    </row>
    <row r="2342" spans="16:19">
      <c r="P2342" s="113" t="s">
        <v>3874</v>
      </c>
      <c r="Q2342" s="130" t="s">
        <v>6507</v>
      </c>
      <c r="R2342" s="113" t="s">
        <v>3947</v>
      </c>
      <c r="S2342" s="113" t="s">
        <v>10396</v>
      </c>
    </row>
    <row r="2343" spans="16:19">
      <c r="P2343" s="113" t="s">
        <v>3874</v>
      </c>
      <c r="Q2343" s="130" t="s">
        <v>6510</v>
      </c>
      <c r="R2343" s="113" t="s">
        <v>3947</v>
      </c>
      <c r="S2343" s="113" t="s">
        <v>10397</v>
      </c>
    </row>
    <row r="2344" spans="16:19">
      <c r="P2344" s="113" t="s">
        <v>3874</v>
      </c>
      <c r="Q2344" s="130" t="s">
        <v>6513</v>
      </c>
      <c r="R2344" s="113" t="s">
        <v>3947</v>
      </c>
      <c r="S2344" s="113" t="s">
        <v>10398</v>
      </c>
    </row>
    <row r="2345" spans="16:19">
      <c r="P2345" s="113" t="s">
        <v>3874</v>
      </c>
      <c r="Q2345" s="130" t="s">
        <v>6516</v>
      </c>
      <c r="R2345" s="113" t="s">
        <v>3947</v>
      </c>
      <c r="S2345" s="113" t="s">
        <v>10399</v>
      </c>
    </row>
    <row r="2346" spans="16:19">
      <c r="P2346" s="113" t="s">
        <v>3874</v>
      </c>
      <c r="Q2346" s="130" t="s">
        <v>6519</v>
      </c>
      <c r="R2346" s="113" t="s">
        <v>3947</v>
      </c>
      <c r="S2346" s="113" t="s">
        <v>10400</v>
      </c>
    </row>
    <row r="2347" spans="16:19">
      <c r="P2347" s="113" t="s">
        <v>3874</v>
      </c>
      <c r="Q2347" s="130" t="s">
        <v>6522</v>
      </c>
      <c r="R2347" s="113" t="s">
        <v>3947</v>
      </c>
      <c r="S2347" s="113" t="s">
        <v>10401</v>
      </c>
    </row>
    <row r="2348" spans="16:19">
      <c r="P2348" s="113" t="s">
        <v>3874</v>
      </c>
      <c r="Q2348" s="130" t="s">
        <v>6525</v>
      </c>
      <c r="R2348" s="113" t="s">
        <v>3947</v>
      </c>
      <c r="S2348" s="113" t="s">
        <v>10402</v>
      </c>
    </row>
    <row r="2349" spans="16:19">
      <c r="P2349" s="113" t="s">
        <v>3874</v>
      </c>
      <c r="Q2349" s="130" t="s">
        <v>3831</v>
      </c>
      <c r="R2349" s="113" t="s">
        <v>3947</v>
      </c>
      <c r="S2349" s="113" t="s">
        <v>10403</v>
      </c>
    </row>
    <row r="2350" spans="16:19">
      <c r="P2350" s="113" t="s">
        <v>3874</v>
      </c>
      <c r="Q2350" s="130" t="s">
        <v>6530</v>
      </c>
      <c r="R2350" s="113" t="s">
        <v>3947</v>
      </c>
      <c r="S2350" s="113" t="s">
        <v>10404</v>
      </c>
    </row>
    <row r="2351" spans="16:19">
      <c r="P2351" s="113" t="s">
        <v>3874</v>
      </c>
      <c r="Q2351" s="130" t="s">
        <v>6533</v>
      </c>
      <c r="R2351" s="113" t="s">
        <v>3947</v>
      </c>
      <c r="S2351" s="113" t="s">
        <v>10405</v>
      </c>
    </row>
    <row r="2352" spans="16:19">
      <c r="P2352" s="113" t="s">
        <v>3874</v>
      </c>
      <c r="Q2352" s="130" t="s">
        <v>6536</v>
      </c>
      <c r="R2352" s="113" t="s">
        <v>3947</v>
      </c>
      <c r="S2352" s="113" t="s">
        <v>10406</v>
      </c>
    </row>
    <row r="2353" spans="16:19">
      <c r="P2353" s="113" t="s">
        <v>3874</v>
      </c>
      <c r="Q2353" s="130" t="s">
        <v>6539</v>
      </c>
      <c r="R2353" s="113" t="s">
        <v>3947</v>
      </c>
      <c r="S2353" s="113" t="s">
        <v>10407</v>
      </c>
    </row>
    <row r="2354" spans="16:19">
      <c r="P2354" s="113" t="s">
        <v>3874</v>
      </c>
      <c r="Q2354" s="130" t="s">
        <v>6542</v>
      </c>
      <c r="R2354" s="113" t="s">
        <v>3947</v>
      </c>
      <c r="S2354" s="113" t="s">
        <v>10408</v>
      </c>
    </row>
    <row r="2355" spans="16:19">
      <c r="P2355" s="113" t="s">
        <v>3874</v>
      </c>
      <c r="Q2355" s="130" t="s">
        <v>6545</v>
      </c>
      <c r="R2355" s="113" t="s">
        <v>3947</v>
      </c>
      <c r="S2355" s="113" t="s">
        <v>10409</v>
      </c>
    </row>
    <row r="2356" spans="16:19">
      <c r="P2356" s="113" t="s">
        <v>3874</v>
      </c>
      <c r="Q2356" s="130" t="s">
        <v>6547</v>
      </c>
      <c r="R2356" s="113" t="s">
        <v>3947</v>
      </c>
      <c r="S2356" s="113" t="s">
        <v>10410</v>
      </c>
    </row>
    <row r="2357" spans="16:19">
      <c r="P2357" s="113" t="s">
        <v>3874</v>
      </c>
      <c r="Q2357" s="130" t="s">
        <v>6550</v>
      </c>
      <c r="R2357" s="113" t="s">
        <v>3947</v>
      </c>
      <c r="S2357" s="113" t="s">
        <v>10411</v>
      </c>
    </row>
    <row r="2358" spans="16:19">
      <c r="P2358" s="113" t="s">
        <v>3874</v>
      </c>
      <c r="Q2358" s="130" t="s">
        <v>6553</v>
      </c>
      <c r="R2358" s="113" t="s">
        <v>3947</v>
      </c>
      <c r="S2358" s="113" t="s">
        <v>10412</v>
      </c>
    </row>
    <row r="2359" spans="16:19">
      <c r="P2359" s="113" t="s">
        <v>3874</v>
      </c>
      <c r="Q2359" s="130" t="s">
        <v>3618</v>
      </c>
      <c r="R2359" s="113" t="s">
        <v>3947</v>
      </c>
      <c r="S2359" s="113" t="s">
        <v>10413</v>
      </c>
    </row>
    <row r="2360" spans="16:19">
      <c r="P2360" s="113" t="s">
        <v>3874</v>
      </c>
      <c r="Q2360" s="130" t="s">
        <v>6558</v>
      </c>
      <c r="R2360" s="113" t="s">
        <v>3947</v>
      </c>
      <c r="S2360" s="113" t="s">
        <v>10414</v>
      </c>
    </row>
    <row r="2361" spans="16:19">
      <c r="P2361" s="113" t="s">
        <v>3874</v>
      </c>
      <c r="Q2361" s="130" t="s">
        <v>6561</v>
      </c>
      <c r="R2361" s="113" t="s">
        <v>3947</v>
      </c>
      <c r="S2361" s="113" t="s">
        <v>10415</v>
      </c>
    </row>
    <row r="2362" spans="16:19">
      <c r="P2362" s="113" t="s">
        <v>3874</v>
      </c>
      <c r="Q2362" s="130" t="s">
        <v>6564</v>
      </c>
      <c r="R2362" s="113" t="s">
        <v>3947</v>
      </c>
      <c r="S2362" s="113" t="s">
        <v>10416</v>
      </c>
    </row>
    <row r="2363" spans="16:19">
      <c r="P2363" s="113" t="s">
        <v>3874</v>
      </c>
      <c r="Q2363" s="130" t="s">
        <v>6567</v>
      </c>
      <c r="R2363" s="113" t="s">
        <v>3947</v>
      </c>
      <c r="S2363" s="113" t="s">
        <v>10417</v>
      </c>
    </row>
    <row r="2364" spans="16:19">
      <c r="P2364" s="113" t="s">
        <v>3874</v>
      </c>
      <c r="Q2364" s="130" t="s">
        <v>6570</v>
      </c>
      <c r="R2364" s="113" t="s">
        <v>3947</v>
      </c>
      <c r="S2364" s="113" t="s">
        <v>10418</v>
      </c>
    </row>
    <row r="2365" spans="16:19">
      <c r="P2365" s="113" t="s">
        <v>3874</v>
      </c>
      <c r="Q2365" s="130" t="s">
        <v>6573</v>
      </c>
      <c r="R2365" s="113" t="s">
        <v>3947</v>
      </c>
      <c r="S2365" s="113" t="s">
        <v>10419</v>
      </c>
    </row>
    <row r="2366" spans="16:19">
      <c r="P2366" s="113" t="s">
        <v>3874</v>
      </c>
      <c r="Q2366" s="130" t="s">
        <v>6576</v>
      </c>
      <c r="R2366" s="113" t="s">
        <v>3947</v>
      </c>
      <c r="S2366" s="113" t="s">
        <v>10420</v>
      </c>
    </row>
    <row r="2367" spans="16:19">
      <c r="P2367" s="113" t="s">
        <v>3874</v>
      </c>
      <c r="Q2367" s="130" t="s">
        <v>6579</v>
      </c>
      <c r="R2367" s="113" t="s">
        <v>3947</v>
      </c>
      <c r="S2367" s="113" t="s">
        <v>10421</v>
      </c>
    </row>
    <row r="2368" spans="16:19">
      <c r="P2368" s="113" t="s">
        <v>3874</v>
      </c>
      <c r="Q2368" s="130" t="s">
        <v>6582</v>
      </c>
      <c r="R2368" s="113" t="s">
        <v>3947</v>
      </c>
      <c r="S2368" s="113" t="s">
        <v>10422</v>
      </c>
    </row>
    <row r="2369" spans="16:19">
      <c r="P2369" s="113" t="s">
        <v>3874</v>
      </c>
      <c r="Q2369" s="130" t="s">
        <v>3834</v>
      </c>
      <c r="R2369" s="113" t="s">
        <v>3947</v>
      </c>
      <c r="S2369" s="113" t="s">
        <v>10423</v>
      </c>
    </row>
    <row r="2370" spans="16:19">
      <c r="P2370" s="113" t="s">
        <v>3874</v>
      </c>
      <c r="Q2370" s="130" t="s">
        <v>6587</v>
      </c>
      <c r="R2370" s="113" t="s">
        <v>3947</v>
      </c>
      <c r="S2370" s="113" t="s">
        <v>10424</v>
      </c>
    </row>
    <row r="2371" spans="16:19">
      <c r="P2371" s="113" t="s">
        <v>3874</v>
      </c>
      <c r="Q2371" s="130" t="s">
        <v>6590</v>
      </c>
      <c r="R2371" s="113" t="s">
        <v>3947</v>
      </c>
      <c r="S2371" s="113" t="s">
        <v>10425</v>
      </c>
    </row>
    <row r="2372" spans="16:19">
      <c r="P2372" s="113" t="s">
        <v>3874</v>
      </c>
      <c r="Q2372" s="130" t="s">
        <v>6593</v>
      </c>
      <c r="R2372" s="113" t="s">
        <v>3947</v>
      </c>
      <c r="S2372" s="113" t="s">
        <v>10426</v>
      </c>
    </row>
    <row r="2373" spans="16:19">
      <c r="P2373" s="113" t="s">
        <v>3874</v>
      </c>
      <c r="Q2373" s="130" t="s">
        <v>6596</v>
      </c>
      <c r="R2373" s="113" t="s">
        <v>3947</v>
      </c>
      <c r="S2373" s="113" t="s">
        <v>10427</v>
      </c>
    </row>
    <row r="2374" spans="16:19">
      <c r="P2374" s="113" t="s">
        <v>3874</v>
      </c>
      <c r="Q2374" s="130" t="s">
        <v>6599</v>
      </c>
      <c r="R2374" s="113" t="s">
        <v>3947</v>
      </c>
      <c r="S2374" s="113" t="s">
        <v>10428</v>
      </c>
    </row>
    <row r="2375" spans="16:19">
      <c r="P2375" s="113" t="s">
        <v>3874</v>
      </c>
      <c r="Q2375" s="130" t="s">
        <v>6602</v>
      </c>
      <c r="R2375" s="113" t="s">
        <v>3947</v>
      </c>
      <c r="S2375" s="113" t="s">
        <v>10429</v>
      </c>
    </row>
    <row r="2376" spans="16:19">
      <c r="P2376" s="113" t="s">
        <v>3874</v>
      </c>
      <c r="Q2376" s="130" t="s">
        <v>6605</v>
      </c>
      <c r="R2376" s="113" t="s">
        <v>3947</v>
      </c>
      <c r="S2376" s="113" t="s">
        <v>10430</v>
      </c>
    </row>
    <row r="2377" spans="16:19">
      <c r="P2377" s="113" t="s">
        <v>3874</v>
      </c>
      <c r="Q2377" s="130" t="s">
        <v>6608</v>
      </c>
      <c r="R2377" s="113" t="s">
        <v>3947</v>
      </c>
      <c r="S2377" s="113" t="s">
        <v>10431</v>
      </c>
    </row>
    <row r="2378" spans="16:19">
      <c r="P2378" s="113" t="s">
        <v>3874</v>
      </c>
      <c r="Q2378" s="130" t="s">
        <v>6611</v>
      </c>
      <c r="R2378" s="113" t="s">
        <v>3947</v>
      </c>
      <c r="S2378" s="113" t="s">
        <v>10432</v>
      </c>
    </row>
    <row r="2379" spans="16:19">
      <c r="P2379" s="113" t="s">
        <v>3874</v>
      </c>
      <c r="Q2379" s="130" t="s">
        <v>3620</v>
      </c>
      <c r="R2379" s="113" t="s">
        <v>3947</v>
      </c>
      <c r="S2379" s="113" t="s">
        <v>10433</v>
      </c>
    </row>
    <row r="2380" spans="16:19">
      <c r="P2380" s="113" t="s">
        <v>3874</v>
      </c>
      <c r="Q2380" s="130" t="s">
        <v>6615</v>
      </c>
      <c r="R2380" s="113" t="s">
        <v>3947</v>
      </c>
      <c r="S2380" s="113" t="s">
        <v>10434</v>
      </c>
    </row>
    <row r="2381" spans="16:19">
      <c r="P2381" s="113" t="s">
        <v>3874</v>
      </c>
      <c r="Q2381" s="130" t="s">
        <v>6618</v>
      </c>
      <c r="R2381" s="113" t="s">
        <v>3947</v>
      </c>
      <c r="S2381" s="113" t="s">
        <v>10435</v>
      </c>
    </row>
    <row r="2382" spans="16:19">
      <c r="P2382" s="113" t="s">
        <v>3874</v>
      </c>
      <c r="Q2382" s="130" t="s">
        <v>6620</v>
      </c>
      <c r="R2382" s="113" t="s">
        <v>3947</v>
      </c>
      <c r="S2382" s="113" t="s">
        <v>10436</v>
      </c>
    </row>
    <row r="2383" spans="16:19">
      <c r="P2383" s="113" t="s">
        <v>3874</v>
      </c>
      <c r="Q2383" s="130" t="s">
        <v>6623</v>
      </c>
      <c r="R2383" s="113" t="s">
        <v>3947</v>
      </c>
      <c r="S2383" s="113" t="s">
        <v>10437</v>
      </c>
    </row>
    <row r="2384" spans="16:19">
      <c r="P2384" s="113" t="s">
        <v>3874</v>
      </c>
      <c r="Q2384" s="130" t="s">
        <v>6626</v>
      </c>
      <c r="R2384" s="113" t="s">
        <v>3947</v>
      </c>
      <c r="S2384" s="113" t="s">
        <v>10438</v>
      </c>
    </row>
    <row r="2385" spans="16:19">
      <c r="P2385" s="113" t="s">
        <v>3874</v>
      </c>
      <c r="Q2385" s="130" t="s">
        <v>6629</v>
      </c>
      <c r="R2385" s="113" t="s">
        <v>3947</v>
      </c>
      <c r="S2385" s="113" t="s">
        <v>10439</v>
      </c>
    </row>
    <row r="2386" spans="16:19">
      <c r="P2386" s="113" t="s">
        <v>3874</v>
      </c>
      <c r="Q2386" s="130" t="s">
        <v>6632</v>
      </c>
      <c r="R2386" s="113" t="s">
        <v>3947</v>
      </c>
      <c r="S2386" s="113" t="s">
        <v>10440</v>
      </c>
    </row>
    <row r="2387" spans="16:19">
      <c r="P2387" s="113" t="s">
        <v>3874</v>
      </c>
      <c r="Q2387" s="130" t="s">
        <v>6635</v>
      </c>
      <c r="R2387" s="113" t="s">
        <v>3947</v>
      </c>
      <c r="S2387" s="113" t="s">
        <v>10441</v>
      </c>
    </row>
    <row r="2388" spans="16:19">
      <c r="P2388" s="113" t="s">
        <v>3874</v>
      </c>
      <c r="Q2388" s="130" t="s">
        <v>6638</v>
      </c>
      <c r="R2388" s="113" t="s">
        <v>3947</v>
      </c>
      <c r="S2388" s="113" t="s">
        <v>10442</v>
      </c>
    </row>
    <row r="2389" spans="16:19">
      <c r="P2389" s="113" t="s">
        <v>3874</v>
      </c>
      <c r="Q2389" s="130" t="s">
        <v>3837</v>
      </c>
      <c r="R2389" s="113" t="s">
        <v>3947</v>
      </c>
      <c r="S2389" s="113" t="s">
        <v>10443</v>
      </c>
    </row>
    <row r="2390" spans="16:19">
      <c r="P2390" s="113" t="s">
        <v>3874</v>
      </c>
      <c r="Q2390" s="130" t="s">
        <v>6643</v>
      </c>
      <c r="R2390" s="113" t="s">
        <v>3947</v>
      </c>
      <c r="S2390" s="113" t="s">
        <v>10444</v>
      </c>
    </row>
    <row r="2391" spans="16:19">
      <c r="P2391" s="113" t="s">
        <v>3874</v>
      </c>
      <c r="Q2391" s="130" t="s">
        <v>6646</v>
      </c>
      <c r="R2391" s="113" t="s">
        <v>3947</v>
      </c>
      <c r="S2391" s="113" t="s">
        <v>10445</v>
      </c>
    </row>
    <row r="2392" spans="16:19">
      <c r="P2392" s="113" t="s">
        <v>3874</v>
      </c>
      <c r="Q2392" s="130" t="s">
        <v>6649</v>
      </c>
      <c r="R2392" s="113" t="s">
        <v>3947</v>
      </c>
      <c r="S2392" s="113" t="s">
        <v>10446</v>
      </c>
    </row>
    <row r="2393" spans="16:19">
      <c r="P2393" s="113" t="s">
        <v>3874</v>
      </c>
      <c r="Q2393" s="130" t="s">
        <v>6652</v>
      </c>
      <c r="R2393" s="113" t="s">
        <v>3947</v>
      </c>
      <c r="S2393" s="113" t="s">
        <v>10447</v>
      </c>
    </row>
    <row r="2394" spans="16:19">
      <c r="P2394" s="113" t="s">
        <v>3874</v>
      </c>
      <c r="Q2394" s="130" t="s">
        <v>6655</v>
      </c>
      <c r="R2394" s="113" t="s">
        <v>3947</v>
      </c>
      <c r="S2394" s="113" t="s">
        <v>10448</v>
      </c>
    </row>
    <row r="2395" spans="16:19">
      <c r="P2395" s="113" t="s">
        <v>3874</v>
      </c>
      <c r="Q2395" s="130" t="s">
        <v>6658</v>
      </c>
      <c r="R2395" s="113" t="s">
        <v>3947</v>
      </c>
      <c r="S2395" s="113" t="s">
        <v>10449</v>
      </c>
    </row>
    <row r="2396" spans="16:19">
      <c r="P2396" s="113" t="s">
        <v>3874</v>
      </c>
      <c r="Q2396" s="130" t="s">
        <v>6661</v>
      </c>
      <c r="R2396" s="113" t="s">
        <v>3947</v>
      </c>
      <c r="S2396" s="113" t="s">
        <v>10450</v>
      </c>
    </row>
    <row r="2397" spans="16:19">
      <c r="P2397" s="113" t="s">
        <v>3874</v>
      </c>
      <c r="Q2397" s="130" t="s">
        <v>6664</v>
      </c>
      <c r="R2397" s="113" t="s">
        <v>3947</v>
      </c>
      <c r="S2397" s="113" t="s">
        <v>10451</v>
      </c>
    </row>
    <row r="2398" spans="16:19">
      <c r="P2398" s="113" t="s">
        <v>3874</v>
      </c>
      <c r="Q2398" s="130" t="s">
        <v>6667</v>
      </c>
      <c r="R2398" s="113" t="s">
        <v>3947</v>
      </c>
      <c r="S2398" s="113" t="s">
        <v>10452</v>
      </c>
    </row>
    <row r="2399" spans="16:19">
      <c r="P2399" s="113" t="s">
        <v>3874</v>
      </c>
      <c r="Q2399" s="130" t="s">
        <v>3622</v>
      </c>
      <c r="R2399" s="113" t="s">
        <v>3947</v>
      </c>
      <c r="S2399" s="113" t="s">
        <v>10453</v>
      </c>
    </row>
    <row r="2400" spans="16:19">
      <c r="P2400" s="113" t="s">
        <v>3874</v>
      </c>
      <c r="Q2400" s="130" t="s">
        <v>6672</v>
      </c>
      <c r="R2400" s="113" t="s">
        <v>3947</v>
      </c>
      <c r="S2400" s="113" t="s">
        <v>10454</v>
      </c>
    </row>
    <row r="2401" spans="16:19">
      <c r="P2401" s="113" t="s">
        <v>3874</v>
      </c>
      <c r="Q2401" s="130" t="s">
        <v>6675</v>
      </c>
      <c r="R2401" s="113" t="s">
        <v>3947</v>
      </c>
      <c r="S2401" s="113" t="s">
        <v>10455</v>
      </c>
    </row>
    <row r="2402" spans="16:19">
      <c r="P2402" s="113" t="s">
        <v>3874</v>
      </c>
      <c r="Q2402" s="130" t="s">
        <v>6678</v>
      </c>
      <c r="R2402" s="113" t="s">
        <v>3947</v>
      </c>
      <c r="S2402" s="113" t="s">
        <v>10456</v>
      </c>
    </row>
    <row r="2403" spans="16:19">
      <c r="P2403" s="113" t="s">
        <v>3874</v>
      </c>
      <c r="Q2403" s="130" t="s">
        <v>6681</v>
      </c>
      <c r="R2403" s="113" t="s">
        <v>3947</v>
      </c>
      <c r="S2403" s="113" t="s">
        <v>10457</v>
      </c>
    </row>
    <row r="2404" spans="16:19">
      <c r="P2404" s="113" t="s">
        <v>3874</v>
      </c>
      <c r="Q2404" s="130" t="s">
        <v>6684</v>
      </c>
      <c r="R2404" s="113" t="s">
        <v>3947</v>
      </c>
      <c r="S2404" s="113" t="s">
        <v>10458</v>
      </c>
    </row>
    <row r="2405" spans="16:19">
      <c r="P2405" s="113" t="s">
        <v>3874</v>
      </c>
      <c r="Q2405" s="130" t="s">
        <v>6687</v>
      </c>
      <c r="R2405" s="113" t="s">
        <v>3947</v>
      </c>
      <c r="S2405" s="113" t="s">
        <v>10459</v>
      </c>
    </row>
    <row r="2406" spans="16:19">
      <c r="P2406" s="113" t="s">
        <v>3874</v>
      </c>
      <c r="Q2406" s="130" t="s">
        <v>6690</v>
      </c>
      <c r="R2406" s="113" t="s">
        <v>3947</v>
      </c>
      <c r="S2406" s="113" t="s">
        <v>10460</v>
      </c>
    </row>
    <row r="2407" spans="16:19">
      <c r="P2407" s="113" t="s">
        <v>3874</v>
      </c>
      <c r="Q2407" s="130" t="s">
        <v>6693</v>
      </c>
      <c r="R2407" s="113" t="s">
        <v>3947</v>
      </c>
      <c r="S2407" s="113" t="s">
        <v>10461</v>
      </c>
    </row>
    <row r="2408" spans="16:19">
      <c r="P2408" s="113" t="s">
        <v>3874</v>
      </c>
      <c r="Q2408" s="130" t="s">
        <v>6695</v>
      </c>
      <c r="R2408" s="113" t="s">
        <v>3947</v>
      </c>
      <c r="S2408" s="113" t="s">
        <v>10462</v>
      </c>
    </row>
    <row r="2409" spans="16:19">
      <c r="P2409" s="113" t="s">
        <v>3874</v>
      </c>
      <c r="Q2409" s="130" t="s">
        <v>3840</v>
      </c>
      <c r="R2409" s="113" t="s">
        <v>3947</v>
      </c>
      <c r="S2409" s="113" t="s">
        <v>10463</v>
      </c>
    </row>
    <row r="2410" spans="16:19">
      <c r="P2410" s="113" t="s">
        <v>3874</v>
      </c>
      <c r="Q2410" s="130" t="s">
        <v>6700</v>
      </c>
      <c r="R2410" s="113" t="s">
        <v>3947</v>
      </c>
      <c r="S2410" s="113" t="s">
        <v>10464</v>
      </c>
    </row>
    <row r="2411" spans="16:19">
      <c r="P2411" s="113" t="s">
        <v>3874</v>
      </c>
      <c r="Q2411" s="130" t="s">
        <v>6703</v>
      </c>
      <c r="R2411" s="113" t="s">
        <v>3947</v>
      </c>
      <c r="S2411" s="113" t="s">
        <v>10465</v>
      </c>
    </row>
    <row r="2412" spans="16:19">
      <c r="P2412" s="113" t="s">
        <v>3874</v>
      </c>
      <c r="Q2412" s="130" t="s">
        <v>6706</v>
      </c>
      <c r="R2412" s="113" t="s">
        <v>3947</v>
      </c>
      <c r="S2412" s="113" t="s">
        <v>10466</v>
      </c>
    </row>
    <row r="2413" spans="16:19">
      <c r="P2413" s="113" t="s">
        <v>3874</v>
      </c>
      <c r="Q2413" s="130" t="s">
        <v>6709</v>
      </c>
      <c r="R2413" s="113" t="s">
        <v>3947</v>
      </c>
      <c r="S2413" s="113" t="s">
        <v>10467</v>
      </c>
    </row>
    <row r="2414" spans="16:19">
      <c r="P2414" s="113" t="s">
        <v>3874</v>
      </c>
      <c r="Q2414" s="130" t="s">
        <v>6712</v>
      </c>
      <c r="R2414" s="113" t="s">
        <v>3947</v>
      </c>
      <c r="S2414" s="113" t="s">
        <v>10468</v>
      </c>
    </row>
    <row r="2415" spans="16:19">
      <c r="P2415" s="113" t="s">
        <v>3874</v>
      </c>
      <c r="Q2415" s="130" t="s">
        <v>6715</v>
      </c>
      <c r="R2415" s="113" t="s">
        <v>3947</v>
      </c>
      <c r="S2415" s="113" t="s">
        <v>10469</v>
      </c>
    </row>
    <row r="2416" spans="16:19">
      <c r="P2416" s="113" t="s">
        <v>3874</v>
      </c>
      <c r="Q2416" s="130" t="s">
        <v>6718</v>
      </c>
      <c r="R2416" s="113" t="s">
        <v>3947</v>
      </c>
      <c r="S2416" s="113" t="s">
        <v>10470</v>
      </c>
    </row>
    <row r="2417" spans="16:19">
      <c r="P2417" s="113" t="s">
        <v>3874</v>
      </c>
      <c r="Q2417" s="130" t="s">
        <v>6721</v>
      </c>
      <c r="R2417" s="113" t="s">
        <v>3947</v>
      </c>
      <c r="S2417" s="113" t="s">
        <v>10471</v>
      </c>
    </row>
    <row r="2418" spans="16:19">
      <c r="P2418" s="113" t="s">
        <v>3874</v>
      </c>
      <c r="Q2418" s="130" t="s">
        <v>6724</v>
      </c>
      <c r="R2418" s="113" t="s">
        <v>3947</v>
      </c>
      <c r="S2418" s="113" t="s">
        <v>10472</v>
      </c>
    </row>
    <row r="2419" spans="16:19">
      <c r="P2419" s="113" t="s">
        <v>3874</v>
      </c>
      <c r="Q2419" s="130" t="s">
        <v>3624</v>
      </c>
      <c r="R2419" s="113" t="s">
        <v>3947</v>
      </c>
      <c r="S2419" s="113" t="s">
        <v>10473</v>
      </c>
    </row>
    <row r="2420" spans="16:19">
      <c r="P2420" s="113" t="s">
        <v>3874</v>
      </c>
      <c r="Q2420" s="130" t="s">
        <v>6729</v>
      </c>
      <c r="R2420" s="113" t="s">
        <v>3947</v>
      </c>
      <c r="S2420" s="113" t="s">
        <v>10474</v>
      </c>
    </row>
    <row r="2421" spans="16:19">
      <c r="P2421" s="113" t="s">
        <v>3874</v>
      </c>
      <c r="Q2421" s="130" t="s">
        <v>6732</v>
      </c>
      <c r="R2421" s="113" t="s">
        <v>3947</v>
      </c>
      <c r="S2421" s="113" t="s">
        <v>10475</v>
      </c>
    </row>
    <row r="2422" spans="16:19">
      <c r="P2422" s="113" t="s">
        <v>3874</v>
      </c>
      <c r="Q2422" s="130" t="s">
        <v>6735</v>
      </c>
      <c r="R2422" s="113" t="s">
        <v>3947</v>
      </c>
      <c r="S2422" s="113" t="s">
        <v>10476</v>
      </c>
    </row>
    <row r="2423" spans="16:19">
      <c r="P2423" s="113" t="s">
        <v>3874</v>
      </c>
      <c r="Q2423" s="130" t="s">
        <v>6738</v>
      </c>
      <c r="R2423" s="113" t="s">
        <v>3947</v>
      </c>
      <c r="S2423" s="113" t="s">
        <v>10477</v>
      </c>
    </row>
    <row r="2424" spans="16:19">
      <c r="P2424" s="113" t="s">
        <v>3874</v>
      </c>
      <c r="Q2424" s="130" t="s">
        <v>6741</v>
      </c>
      <c r="R2424" s="113" t="s">
        <v>3947</v>
      </c>
      <c r="S2424" s="113" t="s">
        <v>10478</v>
      </c>
    </row>
    <row r="2425" spans="16:19">
      <c r="P2425" s="113" t="s">
        <v>3874</v>
      </c>
      <c r="Q2425" s="130" t="s">
        <v>6744</v>
      </c>
      <c r="R2425" s="113" t="s">
        <v>3947</v>
      </c>
      <c r="S2425" s="113" t="s">
        <v>10479</v>
      </c>
    </row>
    <row r="2426" spans="16:19">
      <c r="P2426" s="113" t="s">
        <v>3874</v>
      </c>
      <c r="Q2426" s="130" t="s">
        <v>6747</v>
      </c>
      <c r="R2426" s="113" t="s">
        <v>3947</v>
      </c>
      <c r="S2426" s="113" t="s">
        <v>10480</v>
      </c>
    </row>
    <row r="2427" spans="16:19">
      <c r="P2427" s="113" t="s">
        <v>3874</v>
      </c>
      <c r="Q2427" s="130" t="s">
        <v>6750</v>
      </c>
      <c r="R2427" s="113" t="s">
        <v>3947</v>
      </c>
      <c r="S2427" s="113" t="s">
        <v>10481</v>
      </c>
    </row>
    <row r="2428" spans="16:19">
      <c r="P2428" s="113" t="s">
        <v>3874</v>
      </c>
      <c r="Q2428" s="130" t="s">
        <v>6753</v>
      </c>
      <c r="R2428" s="113" t="s">
        <v>3947</v>
      </c>
      <c r="S2428" s="113" t="s">
        <v>10482</v>
      </c>
    </row>
    <row r="2429" spans="16:19">
      <c r="P2429" s="113" t="s">
        <v>3874</v>
      </c>
      <c r="Q2429" s="130" t="s">
        <v>3843</v>
      </c>
      <c r="R2429" s="113" t="s">
        <v>3947</v>
      </c>
      <c r="S2429" s="113" t="s">
        <v>10483</v>
      </c>
    </row>
    <row r="2430" spans="16:19">
      <c r="P2430" s="113" t="s">
        <v>3874</v>
      </c>
      <c r="Q2430" s="130" t="s">
        <v>6758</v>
      </c>
      <c r="R2430" s="113" t="s">
        <v>3947</v>
      </c>
      <c r="S2430" s="113" t="s">
        <v>10484</v>
      </c>
    </row>
    <row r="2431" spans="16:19">
      <c r="P2431" s="113" t="s">
        <v>3874</v>
      </c>
      <c r="Q2431" s="130" t="s">
        <v>6761</v>
      </c>
      <c r="R2431" s="113" t="s">
        <v>3947</v>
      </c>
      <c r="S2431" s="113" t="s">
        <v>10485</v>
      </c>
    </row>
    <row r="2432" spans="16:19">
      <c r="P2432" s="113" t="s">
        <v>3874</v>
      </c>
      <c r="Q2432" s="130" t="s">
        <v>6764</v>
      </c>
      <c r="R2432" s="113" t="s">
        <v>3947</v>
      </c>
      <c r="S2432" s="113" t="s">
        <v>10486</v>
      </c>
    </row>
    <row r="2433" spans="16:19">
      <c r="P2433" s="113" t="s">
        <v>3874</v>
      </c>
      <c r="Q2433" s="130" t="s">
        <v>6767</v>
      </c>
      <c r="R2433" s="113" t="s">
        <v>3947</v>
      </c>
      <c r="S2433" s="113" t="s">
        <v>10487</v>
      </c>
    </row>
    <row r="2434" spans="16:19">
      <c r="P2434" s="113" t="s">
        <v>3874</v>
      </c>
      <c r="Q2434" s="130" t="s">
        <v>6770</v>
      </c>
      <c r="R2434" s="113" t="s">
        <v>3947</v>
      </c>
      <c r="S2434" s="113" t="s">
        <v>10488</v>
      </c>
    </row>
    <row r="2435" spans="16:19">
      <c r="P2435" s="113" t="s">
        <v>3874</v>
      </c>
      <c r="Q2435" s="130" t="s">
        <v>6773</v>
      </c>
      <c r="R2435" s="113" t="s">
        <v>3947</v>
      </c>
      <c r="S2435" s="113" t="s">
        <v>10489</v>
      </c>
    </row>
    <row r="2436" spans="16:19">
      <c r="P2436" s="113" t="s">
        <v>3874</v>
      </c>
      <c r="Q2436" s="130" t="s">
        <v>6776</v>
      </c>
      <c r="R2436" s="113" t="s">
        <v>3947</v>
      </c>
      <c r="S2436" s="113" t="s">
        <v>10490</v>
      </c>
    </row>
    <row r="2437" spans="16:19">
      <c r="P2437" s="113" t="s">
        <v>3874</v>
      </c>
      <c r="Q2437" s="130" t="s">
        <v>6779</v>
      </c>
      <c r="R2437" s="113" t="s">
        <v>3947</v>
      </c>
      <c r="S2437" s="113" t="s">
        <v>10491</v>
      </c>
    </row>
    <row r="2438" spans="16:19">
      <c r="P2438" s="113" t="s">
        <v>3874</v>
      </c>
      <c r="Q2438" s="130" t="s">
        <v>6782</v>
      </c>
      <c r="R2438" s="113" t="s">
        <v>3947</v>
      </c>
      <c r="S2438" s="113" t="s">
        <v>10492</v>
      </c>
    </row>
    <row r="2439" spans="16:19">
      <c r="P2439" s="113" t="s">
        <v>3874</v>
      </c>
      <c r="Q2439" s="130" t="s">
        <v>3626</v>
      </c>
      <c r="R2439" s="113" t="s">
        <v>3947</v>
      </c>
      <c r="S2439" s="113" t="s">
        <v>10493</v>
      </c>
    </row>
    <row r="2440" spans="16:19">
      <c r="P2440" s="113" t="s">
        <v>3874</v>
      </c>
      <c r="Q2440" s="130" t="s">
        <v>6787</v>
      </c>
      <c r="R2440" s="113" t="s">
        <v>3947</v>
      </c>
      <c r="S2440" s="113" t="s">
        <v>10494</v>
      </c>
    </row>
    <row r="2441" spans="16:19">
      <c r="P2441" s="113" t="s">
        <v>3874</v>
      </c>
      <c r="Q2441" s="130" t="s">
        <v>6790</v>
      </c>
      <c r="R2441" s="113" t="s">
        <v>3947</v>
      </c>
      <c r="S2441" s="113" t="s">
        <v>10495</v>
      </c>
    </row>
    <row r="2442" spans="16:19">
      <c r="P2442" s="113" t="s">
        <v>3874</v>
      </c>
      <c r="Q2442" s="130" t="s">
        <v>6793</v>
      </c>
      <c r="R2442" s="113" t="s">
        <v>3947</v>
      </c>
      <c r="S2442" s="113" t="s">
        <v>10496</v>
      </c>
    </row>
    <row r="2443" spans="16:19">
      <c r="P2443" s="113" t="s">
        <v>3874</v>
      </c>
      <c r="Q2443" s="130" t="s">
        <v>6796</v>
      </c>
      <c r="R2443" s="113" t="s">
        <v>3947</v>
      </c>
      <c r="S2443" s="113" t="s">
        <v>10497</v>
      </c>
    </row>
    <row r="2444" spans="16:19">
      <c r="P2444" s="113" t="s">
        <v>3874</v>
      </c>
      <c r="Q2444" s="130" t="s">
        <v>6799</v>
      </c>
      <c r="R2444" s="113" t="s">
        <v>3947</v>
      </c>
      <c r="S2444" s="113" t="s">
        <v>10498</v>
      </c>
    </row>
    <row r="2445" spans="16:19">
      <c r="P2445" s="113" t="s">
        <v>3874</v>
      </c>
      <c r="Q2445" s="130" t="s">
        <v>6801</v>
      </c>
      <c r="R2445" s="113" t="s">
        <v>3947</v>
      </c>
      <c r="S2445" s="113" t="s">
        <v>10499</v>
      </c>
    </row>
    <row r="2446" spans="16:19">
      <c r="P2446" s="113" t="s">
        <v>3874</v>
      </c>
      <c r="Q2446" s="130" t="s">
        <v>6804</v>
      </c>
      <c r="R2446" s="113" t="s">
        <v>3947</v>
      </c>
      <c r="S2446" s="113" t="s">
        <v>10500</v>
      </c>
    </row>
    <row r="2447" spans="16:19">
      <c r="P2447" s="113" t="s">
        <v>3874</v>
      </c>
      <c r="Q2447" s="130" t="s">
        <v>6807</v>
      </c>
      <c r="R2447" s="113" t="s">
        <v>3947</v>
      </c>
      <c r="S2447" s="113" t="s">
        <v>10501</v>
      </c>
    </row>
    <row r="2448" spans="16:19">
      <c r="P2448" s="113" t="s">
        <v>3874</v>
      </c>
      <c r="Q2448" s="130" t="s">
        <v>6810</v>
      </c>
      <c r="R2448" s="113" t="s">
        <v>3947</v>
      </c>
      <c r="S2448" s="113" t="s">
        <v>10502</v>
      </c>
    </row>
    <row r="2449" spans="16:19">
      <c r="P2449" s="113" t="s">
        <v>3874</v>
      </c>
      <c r="Q2449" s="130" t="s">
        <v>3846</v>
      </c>
      <c r="R2449" s="113" t="s">
        <v>3947</v>
      </c>
      <c r="S2449" s="113" t="s">
        <v>10503</v>
      </c>
    </row>
    <row r="2450" spans="16:19">
      <c r="P2450" s="113" t="s">
        <v>3874</v>
      </c>
      <c r="Q2450" s="130" t="s">
        <v>6815</v>
      </c>
      <c r="R2450" s="113" t="s">
        <v>3947</v>
      </c>
      <c r="S2450" s="113" t="s">
        <v>10504</v>
      </c>
    </row>
    <row r="2451" spans="16:19">
      <c r="P2451" s="113" t="s">
        <v>3874</v>
      </c>
      <c r="Q2451" s="130" t="s">
        <v>6818</v>
      </c>
      <c r="R2451" s="113" t="s">
        <v>3947</v>
      </c>
      <c r="S2451" s="113" t="s">
        <v>10505</v>
      </c>
    </row>
    <row r="2452" spans="16:19">
      <c r="P2452" s="113" t="s">
        <v>3874</v>
      </c>
      <c r="Q2452" s="130" t="s">
        <v>6821</v>
      </c>
      <c r="R2452" s="113" t="s">
        <v>3947</v>
      </c>
      <c r="S2452" s="113" t="s">
        <v>10506</v>
      </c>
    </row>
    <row r="2453" spans="16:19">
      <c r="P2453" s="113" t="s">
        <v>3874</v>
      </c>
      <c r="Q2453" s="130" t="s">
        <v>6824</v>
      </c>
      <c r="R2453" s="113" t="s">
        <v>3947</v>
      </c>
      <c r="S2453" s="113" t="s">
        <v>10507</v>
      </c>
    </row>
    <row r="2454" spans="16:19">
      <c r="P2454" s="113" t="s">
        <v>3874</v>
      </c>
      <c r="Q2454" s="130" t="s">
        <v>6827</v>
      </c>
      <c r="R2454" s="113" t="s">
        <v>3947</v>
      </c>
      <c r="S2454" s="113" t="s">
        <v>10508</v>
      </c>
    </row>
    <row r="2455" spans="16:19">
      <c r="P2455" s="113" t="s">
        <v>3874</v>
      </c>
      <c r="Q2455" s="130" t="s">
        <v>6830</v>
      </c>
      <c r="R2455" s="113" t="s">
        <v>3947</v>
      </c>
      <c r="S2455" s="113" t="s">
        <v>10509</v>
      </c>
    </row>
    <row r="2456" spans="16:19">
      <c r="P2456" s="113" t="s">
        <v>3874</v>
      </c>
      <c r="Q2456" s="130" t="s">
        <v>6833</v>
      </c>
      <c r="R2456" s="113" t="s">
        <v>3947</v>
      </c>
      <c r="S2456" s="113" t="s">
        <v>10510</v>
      </c>
    </row>
    <row r="2457" spans="16:19">
      <c r="P2457" s="113" t="s">
        <v>3874</v>
      </c>
      <c r="Q2457" s="130" t="s">
        <v>6836</v>
      </c>
      <c r="R2457" s="113" t="s">
        <v>3947</v>
      </c>
      <c r="S2457" s="113" t="s">
        <v>10511</v>
      </c>
    </row>
    <row r="2458" spans="16:19">
      <c r="P2458" s="113" t="s">
        <v>3874</v>
      </c>
      <c r="Q2458" s="130" t="s">
        <v>6839</v>
      </c>
      <c r="R2458" s="113" t="s">
        <v>3947</v>
      </c>
      <c r="S2458" s="113" t="s">
        <v>10512</v>
      </c>
    </row>
    <row r="2459" spans="16:19">
      <c r="P2459" s="113" t="s">
        <v>3874</v>
      </c>
      <c r="Q2459" s="130" t="s">
        <v>3628</v>
      </c>
      <c r="R2459" s="113" t="s">
        <v>3947</v>
      </c>
      <c r="S2459" s="113" t="s">
        <v>10513</v>
      </c>
    </row>
    <row r="2460" spans="16:19">
      <c r="P2460" s="113" t="s">
        <v>3874</v>
      </c>
      <c r="Q2460" s="130" t="s">
        <v>6844</v>
      </c>
      <c r="R2460" s="113" t="s">
        <v>3947</v>
      </c>
      <c r="S2460" s="113" t="s">
        <v>10514</v>
      </c>
    </row>
    <row r="2461" spans="16:19">
      <c r="P2461" s="113" t="s">
        <v>3874</v>
      </c>
      <c r="Q2461" s="130" t="s">
        <v>6847</v>
      </c>
      <c r="R2461" s="113" t="s">
        <v>3947</v>
      </c>
      <c r="S2461" s="113" t="s">
        <v>10515</v>
      </c>
    </row>
    <row r="2462" spans="16:19">
      <c r="P2462" s="113" t="s">
        <v>3874</v>
      </c>
      <c r="Q2462" s="130" t="s">
        <v>6850</v>
      </c>
      <c r="R2462" s="113" t="s">
        <v>3947</v>
      </c>
      <c r="S2462" s="113" t="s">
        <v>10516</v>
      </c>
    </row>
    <row r="2463" spans="16:19">
      <c r="P2463" s="113" t="s">
        <v>3874</v>
      </c>
      <c r="Q2463" s="130" t="s">
        <v>6853</v>
      </c>
      <c r="R2463" s="113" t="s">
        <v>3947</v>
      </c>
      <c r="S2463" s="113" t="s">
        <v>10517</v>
      </c>
    </row>
    <row r="2464" spans="16:19">
      <c r="P2464" s="113" t="s">
        <v>3874</v>
      </c>
      <c r="Q2464" s="130" t="s">
        <v>6856</v>
      </c>
      <c r="R2464" s="113" t="s">
        <v>3947</v>
      </c>
      <c r="S2464" s="113" t="s">
        <v>10518</v>
      </c>
    </row>
    <row r="2465" spans="16:19">
      <c r="P2465" s="113" t="s">
        <v>3874</v>
      </c>
      <c r="Q2465" s="130" t="s">
        <v>6859</v>
      </c>
      <c r="R2465" s="113" t="s">
        <v>3947</v>
      </c>
      <c r="S2465" s="113" t="s">
        <v>10519</v>
      </c>
    </row>
    <row r="2466" spans="16:19">
      <c r="P2466" s="113" t="s">
        <v>3874</v>
      </c>
      <c r="Q2466" s="130" t="s">
        <v>6862</v>
      </c>
      <c r="R2466" s="113" t="s">
        <v>3947</v>
      </c>
      <c r="S2466" s="113" t="s">
        <v>10520</v>
      </c>
    </row>
    <row r="2467" spans="16:19">
      <c r="P2467" s="113" t="s">
        <v>3874</v>
      </c>
      <c r="Q2467" s="130" t="s">
        <v>6865</v>
      </c>
      <c r="R2467" s="113" t="s">
        <v>3947</v>
      </c>
      <c r="S2467" s="113" t="s">
        <v>10521</v>
      </c>
    </row>
    <row r="2468" spans="16:19">
      <c r="P2468" s="113" t="s">
        <v>3874</v>
      </c>
      <c r="Q2468" s="130" t="s">
        <v>6868</v>
      </c>
      <c r="R2468" s="113" t="s">
        <v>3947</v>
      </c>
      <c r="S2468" s="113" t="s">
        <v>10522</v>
      </c>
    </row>
    <row r="2469" spans="16:19">
      <c r="P2469" s="113" t="s">
        <v>3874</v>
      </c>
      <c r="Q2469" s="130" t="s">
        <v>3849</v>
      </c>
      <c r="R2469" s="113" t="s">
        <v>3947</v>
      </c>
      <c r="S2469" s="113" t="s">
        <v>10523</v>
      </c>
    </row>
    <row r="2470" spans="16:19">
      <c r="P2470" s="113" t="s">
        <v>3874</v>
      </c>
      <c r="Q2470" s="130" t="s">
        <v>6873</v>
      </c>
      <c r="R2470" s="113" t="s">
        <v>3947</v>
      </c>
      <c r="S2470" s="113" t="s">
        <v>10524</v>
      </c>
    </row>
    <row r="2471" spans="16:19">
      <c r="P2471" s="113" t="s">
        <v>3874</v>
      </c>
      <c r="Q2471" s="130" t="s">
        <v>6876</v>
      </c>
      <c r="R2471" s="113" t="s">
        <v>3947</v>
      </c>
      <c r="S2471" s="113" t="s">
        <v>10525</v>
      </c>
    </row>
    <row r="2472" spans="16:19">
      <c r="P2472" s="113" t="s">
        <v>3874</v>
      </c>
      <c r="Q2472" s="130" t="s">
        <v>6879</v>
      </c>
      <c r="R2472" s="113" t="s">
        <v>3947</v>
      </c>
      <c r="S2472" s="113" t="s">
        <v>10526</v>
      </c>
    </row>
    <row r="2473" spans="16:19">
      <c r="P2473" s="113" t="s">
        <v>3874</v>
      </c>
      <c r="Q2473" s="130" t="s">
        <v>6882</v>
      </c>
      <c r="R2473" s="113" t="s">
        <v>3947</v>
      </c>
      <c r="S2473" s="113" t="s">
        <v>10527</v>
      </c>
    </row>
    <row r="2474" spans="16:19">
      <c r="P2474" s="113" t="s">
        <v>3874</v>
      </c>
      <c r="Q2474" s="130" t="s">
        <v>8459</v>
      </c>
      <c r="R2474" s="113" t="s">
        <v>3947</v>
      </c>
      <c r="S2474" s="113" t="s">
        <v>10528</v>
      </c>
    </row>
    <row r="2475" spans="16:19">
      <c r="P2475" s="113" t="s">
        <v>3874</v>
      </c>
      <c r="Q2475" s="130" t="s">
        <v>8462</v>
      </c>
      <c r="R2475" s="113" t="s">
        <v>3947</v>
      </c>
      <c r="S2475" s="113" t="s">
        <v>10529</v>
      </c>
    </row>
    <row r="2476" spans="16:19">
      <c r="P2476" s="113" t="s">
        <v>3874</v>
      </c>
      <c r="Q2476" s="130" t="s">
        <v>8465</v>
      </c>
      <c r="R2476" s="113" t="s">
        <v>3947</v>
      </c>
      <c r="S2476" s="113" t="s">
        <v>10530</v>
      </c>
    </row>
    <row r="2477" spans="16:19">
      <c r="P2477" s="113" t="s">
        <v>3874</v>
      </c>
      <c r="Q2477" s="130" t="s">
        <v>8468</v>
      </c>
      <c r="R2477" s="113" t="s">
        <v>3947</v>
      </c>
      <c r="S2477" s="113" t="s">
        <v>10531</v>
      </c>
    </row>
    <row r="2478" spans="16:19">
      <c r="P2478" s="113" t="s">
        <v>3874</v>
      </c>
      <c r="Q2478" s="130" t="s">
        <v>8471</v>
      </c>
      <c r="R2478" s="113" t="s">
        <v>3947</v>
      </c>
      <c r="S2478" s="113" t="s">
        <v>10532</v>
      </c>
    </row>
    <row r="2479" spans="16:19">
      <c r="P2479" s="113" t="s">
        <v>3874</v>
      </c>
      <c r="Q2479" s="130" t="s">
        <v>8474</v>
      </c>
      <c r="R2479" s="113" t="s">
        <v>3947</v>
      </c>
      <c r="S2479" s="113" t="s">
        <v>10533</v>
      </c>
    </row>
    <row r="2480" spans="16:19">
      <c r="P2480" s="113" t="s">
        <v>3874</v>
      </c>
      <c r="Q2480" s="130" t="s">
        <v>8477</v>
      </c>
      <c r="R2480" s="113" t="s">
        <v>3947</v>
      </c>
      <c r="S2480" s="113" t="s">
        <v>10534</v>
      </c>
    </row>
    <row r="2481" spans="16:19">
      <c r="P2481" s="113" t="s">
        <v>3874</v>
      </c>
      <c r="Q2481" s="130" t="s">
        <v>8480</v>
      </c>
      <c r="R2481" s="113" t="s">
        <v>3947</v>
      </c>
      <c r="S2481" s="113" t="s">
        <v>10535</v>
      </c>
    </row>
    <row r="2482" spans="16:19">
      <c r="P2482" s="113" t="s">
        <v>3874</v>
      </c>
      <c r="Q2482" s="130" t="s">
        <v>8483</v>
      </c>
      <c r="R2482" s="113" t="s">
        <v>3947</v>
      </c>
      <c r="S2482" s="113" t="s">
        <v>10536</v>
      </c>
    </row>
    <row r="2483" spans="16:19">
      <c r="P2483" s="113" t="s">
        <v>3874</v>
      </c>
      <c r="Q2483" s="130" t="s">
        <v>8486</v>
      </c>
      <c r="R2483" s="113" t="s">
        <v>3947</v>
      </c>
      <c r="S2483" s="113" t="s">
        <v>10537</v>
      </c>
    </row>
    <row r="2484" spans="16:19">
      <c r="P2484" s="113" t="s">
        <v>3874</v>
      </c>
      <c r="Q2484" s="130" t="s">
        <v>8489</v>
      </c>
      <c r="R2484" s="113" t="s">
        <v>3947</v>
      </c>
      <c r="S2484" s="113" t="s">
        <v>10538</v>
      </c>
    </row>
    <row r="2485" spans="16:19">
      <c r="P2485" s="113" t="s">
        <v>3874</v>
      </c>
      <c r="Q2485" s="130" t="s">
        <v>8492</v>
      </c>
      <c r="R2485" s="113" t="s">
        <v>3947</v>
      </c>
      <c r="S2485" s="113" t="s">
        <v>10539</v>
      </c>
    </row>
    <row r="2486" spans="16:19">
      <c r="P2486" s="113" t="s">
        <v>3874</v>
      </c>
      <c r="Q2486" s="130" t="s">
        <v>8495</v>
      </c>
      <c r="R2486" s="113" t="s">
        <v>3947</v>
      </c>
      <c r="S2486" s="113" t="s">
        <v>10540</v>
      </c>
    </row>
    <row r="2487" spans="16:19">
      <c r="P2487" s="113" t="s">
        <v>3874</v>
      </c>
      <c r="Q2487" s="130" t="s">
        <v>3678</v>
      </c>
      <c r="R2487" s="113" t="s">
        <v>3947</v>
      </c>
      <c r="S2487" s="113" t="s">
        <v>10541</v>
      </c>
    </row>
    <row r="2488" spans="16:19">
      <c r="P2488" s="113" t="s">
        <v>3874</v>
      </c>
      <c r="Q2488" s="130" t="s">
        <v>8500</v>
      </c>
      <c r="R2488" s="113" t="s">
        <v>3947</v>
      </c>
      <c r="S2488" s="113" t="s">
        <v>10542</v>
      </c>
    </row>
    <row r="2489" spans="16:19">
      <c r="P2489" s="113" t="s">
        <v>3874</v>
      </c>
      <c r="Q2489" s="130" t="s">
        <v>8503</v>
      </c>
      <c r="R2489" s="113" t="s">
        <v>3947</v>
      </c>
      <c r="S2489" s="113" t="s">
        <v>10543</v>
      </c>
    </row>
    <row r="2490" spans="16:19">
      <c r="P2490" s="113" t="s">
        <v>3874</v>
      </c>
      <c r="Q2490" s="130" t="s">
        <v>8506</v>
      </c>
      <c r="R2490" s="113" t="s">
        <v>3947</v>
      </c>
      <c r="S2490" s="113" t="s">
        <v>10544</v>
      </c>
    </row>
    <row r="2491" spans="16:19">
      <c r="P2491" s="113" t="s">
        <v>3874</v>
      </c>
      <c r="Q2491" s="130" t="s">
        <v>8509</v>
      </c>
      <c r="R2491" s="113" t="s">
        <v>3947</v>
      </c>
      <c r="S2491" s="113" t="s">
        <v>10545</v>
      </c>
    </row>
    <row r="2492" spans="16:19">
      <c r="P2492" s="113" t="s">
        <v>3874</v>
      </c>
      <c r="Q2492" s="130" t="s">
        <v>8512</v>
      </c>
      <c r="R2492" s="113" t="s">
        <v>3947</v>
      </c>
      <c r="S2492" s="113" t="s">
        <v>10546</v>
      </c>
    </row>
    <row r="2493" spans="16:19">
      <c r="P2493" s="113" t="s">
        <v>3874</v>
      </c>
      <c r="Q2493" s="130" t="s">
        <v>8514</v>
      </c>
      <c r="R2493" s="113" t="s">
        <v>3947</v>
      </c>
      <c r="S2493" s="113" t="s">
        <v>10547</v>
      </c>
    </row>
    <row r="2494" spans="16:19">
      <c r="P2494" s="113" t="s">
        <v>3874</v>
      </c>
      <c r="Q2494" s="130" t="s">
        <v>8517</v>
      </c>
      <c r="R2494" s="113" t="s">
        <v>3947</v>
      </c>
      <c r="S2494" s="113" t="s">
        <v>10548</v>
      </c>
    </row>
    <row r="2495" spans="16:19">
      <c r="P2495" s="113" t="s">
        <v>3874</v>
      </c>
      <c r="Q2495" s="130" t="s">
        <v>8520</v>
      </c>
      <c r="R2495" s="113" t="s">
        <v>3947</v>
      </c>
      <c r="S2495" s="113" t="s">
        <v>10549</v>
      </c>
    </row>
    <row r="2496" spans="16:19">
      <c r="P2496" s="113" t="s">
        <v>3874</v>
      </c>
      <c r="Q2496" s="130" t="s">
        <v>8523</v>
      </c>
      <c r="R2496" s="113" t="s">
        <v>3947</v>
      </c>
      <c r="S2496" s="113" t="s">
        <v>10550</v>
      </c>
    </row>
    <row r="2497" spans="16:19">
      <c r="P2497" s="113" t="s">
        <v>3874</v>
      </c>
      <c r="Q2497" s="130" t="s">
        <v>8526</v>
      </c>
      <c r="R2497" s="113" t="s">
        <v>3947</v>
      </c>
      <c r="S2497" s="113" t="s">
        <v>10551</v>
      </c>
    </row>
    <row r="2498" spans="16:19">
      <c r="P2498" s="113" t="s">
        <v>3874</v>
      </c>
      <c r="Q2498" s="130" t="s">
        <v>8529</v>
      </c>
      <c r="R2498" s="113" t="s">
        <v>3947</v>
      </c>
      <c r="S2498" s="113" t="s">
        <v>10552</v>
      </c>
    </row>
    <row r="2499" spans="16:19">
      <c r="P2499" s="113" t="s">
        <v>3874</v>
      </c>
      <c r="Q2499" s="130" t="s">
        <v>8532</v>
      </c>
      <c r="R2499" s="113" t="s">
        <v>3947</v>
      </c>
      <c r="S2499" s="113" t="s">
        <v>10553</v>
      </c>
    </row>
    <row r="2500" spans="16:19">
      <c r="P2500" s="113" t="s">
        <v>3874</v>
      </c>
      <c r="Q2500" s="130" t="s">
        <v>8535</v>
      </c>
      <c r="R2500" s="113" t="s">
        <v>3947</v>
      </c>
      <c r="S2500" s="113" t="s">
        <v>10554</v>
      </c>
    </row>
    <row r="2501" spans="16:19">
      <c r="P2501" s="113" t="s">
        <v>3874</v>
      </c>
      <c r="Q2501" s="130" t="s">
        <v>8538</v>
      </c>
      <c r="R2501" s="113" t="s">
        <v>3947</v>
      </c>
      <c r="S2501" s="113" t="s">
        <v>10555</v>
      </c>
    </row>
    <row r="2502" spans="16:19">
      <c r="P2502" s="113" t="s">
        <v>3874</v>
      </c>
      <c r="Q2502" s="130" t="s">
        <v>8541</v>
      </c>
      <c r="R2502" s="113" t="s">
        <v>3947</v>
      </c>
      <c r="S2502" s="113" t="s">
        <v>10556</v>
      </c>
    </row>
    <row r="2503" spans="16:19">
      <c r="P2503" s="113" t="s">
        <v>3874</v>
      </c>
      <c r="Q2503" s="130" t="s">
        <v>8544</v>
      </c>
      <c r="R2503" s="113" t="s">
        <v>3947</v>
      </c>
      <c r="S2503" s="113" t="s">
        <v>10557</v>
      </c>
    </row>
    <row r="2504" spans="16:19">
      <c r="P2504" s="113" t="s">
        <v>3874</v>
      </c>
      <c r="Q2504" s="130" t="s">
        <v>8547</v>
      </c>
      <c r="R2504" s="113" t="s">
        <v>3947</v>
      </c>
      <c r="S2504" s="113" t="s">
        <v>10558</v>
      </c>
    </row>
    <row r="2505" spans="16:19">
      <c r="P2505" s="113" t="s">
        <v>3874</v>
      </c>
      <c r="Q2505" s="130" t="s">
        <v>8550</v>
      </c>
      <c r="R2505" s="113" t="s">
        <v>3947</v>
      </c>
      <c r="S2505" s="113" t="s">
        <v>10559</v>
      </c>
    </row>
    <row r="2506" spans="16:19">
      <c r="P2506" s="113" t="s">
        <v>3874</v>
      </c>
      <c r="Q2506" s="130" t="s">
        <v>8553</v>
      </c>
      <c r="R2506" s="113" t="s">
        <v>3947</v>
      </c>
      <c r="S2506" s="113" t="s">
        <v>10560</v>
      </c>
    </row>
    <row r="2507" spans="16:19">
      <c r="P2507" s="113" t="s">
        <v>3874</v>
      </c>
      <c r="Q2507" s="130" t="s">
        <v>3680</v>
      </c>
      <c r="R2507" s="113" t="s">
        <v>3947</v>
      </c>
      <c r="S2507" s="113" t="s">
        <v>10561</v>
      </c>
    </row>
    <row r="2508" spans="16:19">
      <c r="P2508" s="113" t="s">
        <v>3874</v>
      </c>
      <c r="Q2508" s="130" t="s">
        <v>8558</v>
      </c>
      <c r="R2508" s="113" t="s">
        <v>3947</v>
      </c>
      <c r="S2508" s="113" t="s">
        <v>10562</v>
      </c>
    </row>
    <row r="2509" spans="16:19">
      <c r="P2509" s="113" t="s">
        <v>3874</v>
      </c>
      <c r="Q2509" s="130" t="s">
        <v>8561</v>
      </c>
      <c r="R2509" s="113" t="s">
        <v>3947</v>
      </c>
      <c r="S2509" s="113" t="s">
        <v>10563</v>
      </c>
    </row>
    <row r="2510" spans="16:19">
      <c r="P2510" s="113" t="s">
        <v>3874</v>
      </c>
      <c r="Q2510" s="130" t="s">
        <v>8564</v>
      </c>
      <c r="R2510" s="113" t="s">
        <v>3947</v>
      </c>
      <c r="S2510" s="113" t="s">
        <v>10564</v>
      </c>
    </row>
    <row r="2511" spans="16:19">
      <c r="P2511" s="113" t="s">
        <v>3874</v>
      </c>
      <c r="Q2511" s="130" t="s">
        <v>8567</v>
      </c>
      <c r="R2511" s="113" t="s">
        <v>3947</v>
      </c>
      <c r="S2511" s="113" t="s">
        <v>10565</v>
      </c>
    </row>
    <row r="2512" spans="16:19">
      <c r="P2512" s="113" t="s">
        <v>3874</v>
      </c>
      <c r="Q2512" s="130" t="s">
        <v>8570</v>
      </c>
      <c r="R2512" s="113" t="s">
        <v>3947</v>
      </c>
      <c r="S2512" s="113" t="s">
        <v>10566</v>
      </c>
    </row>
    <row r="2513" spans="16:19">
      <c r="P2513" s="113" t="s">
        <v>3874</v>
      </c>
      <c r="Q2513" s="130" t="s">
        <v>8573</v>
      </c>
      <c r="R2513" s="113" t="s">
        <v>3947</v>
      </c>
      <c r="S2513" s="113" t="s">
        <v>10567</v>
      </c>
    </row>
    <row r="2514" spans="16:19">
      <c r="P2514" s="113" t="s">
        <v>3874</v>
      </c>
      <c r="Q2514" s="130" t="s">
        <v>8576</v>
      </c>
      <c r="R2514" s="113" t="s">
        <v>3947</v>
      </c>
      <c r="S2514" s="113" t="s">
        <v>10568</v>
      </c>
    </row>
    <row r="2515" spans="16:19">
      <c r="P2515" s="113" t="s">
        <v>3874</v>
      </c>
      <c r="Q2515" s="130" t="s">
        <v>8579</v>
      </c>
      <c r="R2515" s="113" t="s">
        <v>3947</v>
      </c>
      <c r="S2515" s="113" t="s">
        <v>10569</v>
      </c>
    </row>
    <row r="2516" spans="16:19">
      <c r="P2516" s="113" t="s">
        <v>3874</v>
      </c>
      <c r="Q2516" s="130" t="s">
        <v>8582</v>
      </c>
      <c r="R2516" s="113" t="s">
        <v>3947</v>
      </c>
      <c r="S2516" s="113" t="s">
        <v>10570</v>
      </c>
    </row>
    <row r="2517" spans="16:19">
      <c r="P2517" s="113" t="s">
        <v>3874</v>
      </c>
      <c r="Q2517" s="130" t="s">
        <v>8585</v>
      </c>
      <c r="R2517" s="113" t="s">
        <v>3947</v>
      </c>
      <c r="S2517" s="113" t="s">
        <v>10571</v>
      </c>
    </row>
    <row r="2518" spans="16:19">
      <c r="P2518" s="113" t="s">
        <v>3874</v>
      </c>
      <c r="Q2518" s="130" t="s">
        <v>8588</v>
      </c>
      <c r="R2518" s="113" t="s">
        <v>3947</v>
      </c>
      <c r="S2518" s="113" t="s">
        <v>10572</v>
      </c>
    </row>
    <row r="2519" spans="16:19">
      <c r="P2519" s="113" t="s">
        <v>3874</v>
      </c>
      <c r="Q2519" s="130" t="s">
        <v>8591</v>
      </c>
      <c r="R2519" s="113" t="s">
        <v>3947</v>
      </c>
      <c r="S2519" s="113" t="s">
        <v>10573</v>
      </c>
    </row>
    <row r="2520" spans="16:19">
      <c r="P2520" s="113" t="s">
        <v>3874</v>
      </c>
      <c r="Q2520" s="130" t="s">
        <v>8594</v>
      </c>
      <c r="R2520" s="113" t="s">
        <v>3947</v>
      </c>
      <c r="S2520" s="113" t="s">
        <v>10574</v>
      </c>
    </row>
    <row r="2521" spans="16:19">
      <c r="P2521" s="113" t="s">
        <v>3874</v>
      </c>
      <c r="Q2521" s="130" t="s">
        <v>8597</v>
      </c>
      <c r="R2521" s="113" t="s">
        <v>3947</v>
      </c>
      <c r="S2521" s="113" t="s">
        <v>10575</v>
      </c>
    </row>
    <row r="2522" spans="16:19">
      <c r="P2522" s="113" t="s">
        <v>3874</v>
      </c>
      <c r="Q2522" s="130" t="s">
        <v>8599</v>
      </c>
      <c r="R2522" s="113" t="s">
        <v>3947</v>
      </c>
      <c r="S2522" s="113" t="s">
        <v>10576</v>
      </c>
    </row>
    <row r="2523" spans="16:19">
      <c r="P2523" s="113" t="s">
        <v>3874</v>
      </c>
      <c r="Q2523" s="130" t="s">
        <v>8602</v>
      </c>
      <c r="R2523" s="113" t="s">
        <v>3947</v>
      </c>
      <c r="S2523" s="113" t="s">
        <v>10577</v>
      </c>
    </row>
    <row r="2524" spans="16:19">
      <c r="P2524" s="113" t="s">
        <v>3874</v>
      </c>
      <c r="Q2524" s="130" t="s">
        <v>8605</v>
      </c>
      <c r="R2524" s="113" t="s">
        <v>3947</v>
      </c>
      <c r="S2524" s="113" t="s">
        <v>10578</v>
      </c>
    </row>
    <row r="2525" spans="16:19">
      <c r="P2525" s="113" t="s">
        <v>3874</v>
      </c>
      <c r="Q2525" s="130" t="s">
        <v>8608</v>
      </c>
      <c r="R2525" s="113" t="s">
        <v>3947</v>
      </c>
      <c r="S2525" s="113" t="s">
        <v>10579</v>
      </c>
    </row>
    <row r="2526" spans="16:19">
      <c r="P2526" s="113" t="s">
        <v>3874</v>
      </c>
      <c r="Q2526" s="130" t="s">
        <v>8611</v>
      </c>
      <c r="R2526" s="113" t="s">
        <v>3947</v>
      </c>
      <c r="S2526" s="113" t="s">
        <v>10580</v>
      </c>
    </row>
    <row r="2527" spans="16:19">
      <c r="P2527" s="113" t="s">
        <v>3874</v>
      </c>
      <c r="Q2527" s="130" t="s">
        <v>3682</v>
      </c>
      <c r="R2527" s="113" t="s">
        <v>3947</v>
      </c>
      <c r="S2527" s="113" t="s">
        <v>10581</v>
      </c>
    </row>
    <row r="2528" spans="16:19">
      <c r="P2528" s="113" t="s">
        <v>3874</v>
      </c>
      <c r="Q2528" s="130" t="s">
        <v>8616</v>
      </c>
      <c r="R2528" s="113" t="s">
        <v>3947</v>
      </c>
      <c r="S2528" s="113" t="s">
        <v>10582</v>
      </c>
    </row>
    <row r="2529" spans="16:19">
      <c r="P2529" s="113" t="s">
        <v>3874</v>
      </c>
      <c r="Q2529" s="130" t="s">
        <v>8619</v>
      </c>
      <c r="R2529" s="113" t="s">
        <v>3947</v>
      </c>
      <c r="S2529" s="113" t="s">
        <v>10583</v>
      </c>
    </row>
    <row r="2530" spans="16:19">
      <c r="P2530" s="113" t="s">
        <v>3874</v>
      </c>
      <c r="Q2530" s="130" t="s">
        <v>8622</v>
      </c>
      <c r="R2530" s="113" t="s">
        <v>3947</v>
      </c>
      <c r="S2530" s="113" t="s">
        <v>10584</v>
      </c>
    </row>
    <row r="2531" spans="16:19">
      <c r="P2531" s="113" t="s">
        <v>3874</v>
      </c>
      <c r="Q2531" s="130" t="s">
        <v>8625</v>
      </c>
      <c r="R2531" s="113" t="s">
        <v>3947</v>
      </c>
      <c r="S2531" s="113" t="s">
        <v>10585</v>
      </c>
    </row>
    <row r="2532" spans="16:19">
      <c r="P2532" s="113" t="s">
        <v>3874</v>
      </c>
      <c r="Q2532" s="130" t="s">
        <v>8628</v>
      </c>
      <c r="R2532" s="113" t="s">
        <v>3947</v>
      </c>
      <c r="S2532" s="113" t="s">
        <v>10586</v>
      </c>
    </row>
    <row r="2533" spans="16:19">
      <c r="P2533" s="113" t="s">
        <v>3874</v>
      </c>
      <c r="Q2533" s="130" t="s">
        <v>8631</v>
      </c>
      <c r="R2533" s="113" t="s">
        <v>3947</v>
      </c>
      <c r="S2533" s="113" t="s">
        <v>10587</v>
      </c>
    </row>
    <row r="2534" spans="16:19">
      <c r="P2534" s="113" t="s">
        <v>3874</v>
      </c>
      <c r="Q2534" s="130" t="s">
        <v>8634</v>
      </c>
      <c r="R2534" s="113" t="s">
        <v>3947</v>
      </c>
      <c r="S2534" s="113" t="s">
        <v>10588</v>
      </c>
    </row>
    <row r="2535" spans="16:19">
      <c r="P2535" s="113" t="s">
        <v>3874</v>
      </c>
      <c r="Q2535" s="130" t="s">
        <v>8637</v>
      </c>
      <c r="R2535" s="113" t="s">
        <v>3947</v>
      </c>
      <c r="S2535" s="113" t="s">
        <v>10589</v>
      </c>
    </row>
    <row r="2536" spans="16:19">
      <c r="P2536" s="113" t="s">
        <v>3874</v>
      </c>
      <c r="Q2536" s="130" t="s">
        <v>8640</v>
      </c>
      <c r="R2536" s="113" t="s">
        <v>3947</v>
      </c>
      <c r="S2536" s="113" t="s">
        <v>10590</v>
      </c>
    </row>
    <row r="2537" spans="16:19">
      <c r="P2537" s="113" t="s">
        <v>3874</v>
      </c>
      <c r="Q2537" s="130" t="s">
        <v>8643</v>
      </c>
      <c r="R2537" s="113" t="s">
        <v>3947</v>
      </c>
      <c r="S2537" s="113" t="s">
        <v>10591</v>
      </c>
    </row>
    <row r="2538" spans="16:19">
      <c r="P2538" s="113" t="s">
        <v>3874</v>
      </c>
      <c r="Q2538" s="130" t="s">
        <v>8646</v>
      </c>
      <c r="R2538" s="113" t="s">
        <v>3947</v>
      </c>
      <c r="S2538" s="113" t="s">
        <v>10592</v>
      </c>
    </row>
    <row r="2539" spans="16:19">
      <c r="P2539" s="113" t="s">
        <v>3874</v>
      </c>
      <c r="Q2539" s="130" t="s">
        <v>8649</v>
      </c>
      <c r="R2539" s="113" t="s">
        <v>3947</v>
      </c>
      <c r="S2539" s="113" t="s">
        <v>10593</v>
      </c>
    </row>
    <row r="2540" spans="16:19">
      <c r="P2540" s="113" t="s">
        <v>3874</v>
      </c>
      <c r="Q2540" s="130" t="s">
        <v>8652</v>
      </c>
      <c r="R2540" s="113" t="s">
        <v>3947</v>
      </c>
      <c r="S2540" s="113" t="s">
        <v>10594</v>
      </c>
    </row>
    <row r="2541" spans="16:19">
      <c r="P2541" s="113" t="s">
        <v>3874</v>
      </c>
      <c r="Q2541" s="130" t="s">
        <v>8655</v>
      </c>
      <c r="R2541" s="113" t="s">
        <v>3947</v>
      </c>
      <c r="S2541" s="113" t="s">
        <v>10595</v>
      </c>
    </row>
    <row r="2542" spans="16:19">
      <c r="P2542" s="113" t="s">
        <v>3874</v>
      </c>
      <c r="Q2542" s="130" t="s">
        <v>8658</v>
      </c>
      <c r="R2542" s="113" t="s">
        <v>3947</v>
      </c>
      <c r="S2542" s="113" t="s">
        <v>10596</v>
      </c>
    </row>
    <row r="2543" spans="16:19">
      <c r="P2543" s="113" t="s">
        <v>3874</v>
      </c>
      <c r="Q2543" s="130" t="s">
        <v>8661</v>
      </c>
      <c r="R2543" s="113" t="s">
        <v>3947</v>
      </c>
      <c r="S2543" s="113" t="s">
        <v>10597</v>
      </c>
    </row>
    <row r="2544" spans="16:19">
      <c r="P2544" s="113" t="s">
        <v>3874</v>
      </c>
      <c r="Q2544" s="130" t="s">
        <v>8664</v>
      </c>
      <c r="R2544" s="113" t="s">
        <v>3947</v>
      </c>
      <c r="S2544" s="113" t="s">
        <v>10598</v>
      </c>
    </row>
    <row r="2545" spans="16:19">
      <c r="P2545" s="113" t="s">
        <v>3874</v>
      </c>
      <c r="Q2545" s="130" t="s">
        <v>8667</v>
      </c>
      <c r="R2545" s="113" t="s">
        <v>3947</v>
      </c>
      <c r="S2545" s="113" t="s">
        <v>10599</v>
      </c>
    </row>
    <row r="2546" spans="16:19">
      <c r="P2546" s="113" t="s">
        <v>3874</v>
      </c>
      <c r="Q2546" s="130" t="s">
        <v>8670</v>
      </c>
      <c r="R2546" s="113" t="s">
        <v>3947</v>
      </c>
      <c r="S2546" s="113" t="s">
        <v>10600</v>
      </c>
    </row>
    <row r="2547" spans="16:19">
      <c r="P2547" s="113" t="s">
        <v>3874</v>
      </c>
      <c r="Q2547" s="130" t="s">
        <v>3684</v>
      </c>
      <c r="R2547" s="113" t="s">
        <v>3947</v>
      </c>
      <c r="S2547" s="113" t="s">
        <v>10601</v>
      </c>
    </row>
    <row r="2548" spans="16:19">
      <c r="P2548" s="113" t="s">
        <v>3874</v>
      </c>
      <c r="Q2548" s="130" t="s">
        <v>8675</v>
      </c>
      <c r="R2548" s="113" t="s">
        <v>3947</v>
      </c>
      <c r="S2548" s="113" t="s">
        <v>10602</v>
      </c>
    </row>
    <row r="2549" spans="16:19">
      <c r="P2549" s="113" t="s">
        <v>3874</v>
      </c>
      <c r="Q2549" s="130" t="s">
        <v>8678</v>
      </c>
      <c r="R2549" s="113" t="s">
        <v>3947</v>
      </c>
      <c r="S2549" s="113" t="s">
        <v>10603</v>
      </c>
    </row>
    <row r="2550" spans="16:19">
      <c r="P2550" s="113" t="s">
        <v>3874</v>
      </c>
      <c r="Q2550" s="130" t="s">
        <v>8681</v>
      </c>
      <c r="R2550" s="113" t="s">
        <v>3947</v>
      </c>
      <c r="S2550" s="113" t="s">
        <v>10604</v>
      </c>
    </row>
    <row r="2551" spans="16:19">
      <c r="P2551" s="113" t="s">
        <v>3874</v>
      </c>
      <c r="Q2551" s="130" t="s">
        <v>8683</v>
      </c>
      <c r="R2551" s="113" t="s">
        <v>3947</v>
      </c>
      <c r="S2551" s="113" t="s">
        <v>10605</v>
      </c>
    </row>
    <row r="2552" spans="16:19">
      <c r="P2552" s="113" t="s">
        <v>3874</v>
      </c>
      <c r="Q2552" s="130" t="s">
        <v>8686</v>
      </c>
      <c r="R2552" s="113" t="s">
        <v>3947</v>
      </c>
      <c r="S2552" s="113" t="s">
        <v>10606</v>
      </c>
    </row>
    <row r="2553" spans="16:19">
      <c r="P2553" s="113" t="s">
        <v>3874</v>
      </c>
      <c r="Q2553" s="130" t="s">
        <v>8689</v>
      </c>
      <c r="R2553" s="113" t="s">
        <v>3947</v>
      </c>
      <c r="S2553" s="113" t="s">
        <v>10607</v>
      </c>
    </row>
    <row r="2554" spans="16:19">
      <c r="P2554" s="113" t="s">
        <v>3874</v>
      </c>
      <c r="Q2554" s="130" t="s">
        <v>8692</v>
      </c>
      <c r="R2554" s="113" t="s">
        <v>3947</v>
      </c>
      <c r="S2554" s="113" t="s">
        <v>10608</v>
      </c>
    </row>
    <row r="2555" spans="16:19">
      <c r="P2555" s="113" t="s">
        <v>3874</v>
      </c>
      <c r="Q2555" s="130" t="s">
        <v>8695</v>
      </c>
      <c r="R2555" s="113" t="s">
        <v>3947</v>
      </c>
      <c r="S2555" s="113" t="s">
        <v>10609</v>
      </c>
    </row>
    <row r="2556" spans="16:19">
      <c r="P2556" s="113" t="s">
        <v>3874</v>
      </c>
      <c r="Q2556" s="130" t="s">
        <v>8698</v>
      </c>
      <c r="R2556" s="113" t="s">
        <v>3947</v>
      </c>
      <c r="S2556" s="113" t="s">
        <v>10610</v>
      </c>
    </row>
    <row r="2557" spans="16:19">
      <c r="P2557" s="113" t="s">
        <v>3874</v>
      </c>
      <c r="Q2557" s="130" t="s">
        <v>8701</v>
      </c>
      <c r="R2557" s="113" t="s">
        <v>3947</v>
      </c>
      <c r="S2557" s="113" t="s">
        <v>10611</v>
      </c>
    </row>
    <row r="2558" spans="16:19">
      <c r="P2558" s="113" t="s">
        <v>3874</v>
      </c>
      <c r="Q2558" s="130" t="s">
        <v>8703</v>
      </c>
      <c r="R2558" s="113" t="s">
        <v>3947</v>
      </c>
      <c r="S2558" s="113" t="s">
        <v>10612</v>
      </c>
    </row>
    <row r="2559" spans="16:19">
      <c r="P2559" s="113" t="s">
        <v>3874</v>
      </c>
      <c r="Q2559" s="130" t="s">
        <v>8706</v>
      </c>
      <c r="R2559" s="113" t="s">
        <v>3947</v>
      </c>
      <c r="S2559" s="113" t="s">
        <v>10613</v>
      </c>
    </row>
    <row r="2560" spans="16:19">
      <c r="P2560" s="113" t="s">
        <v>3874</v>
      </c>
      <c r="Q2560" s="130" t="s">
        <v>8709</v>
      </c>
      <c r="R2560" s="113" t="s">
        <v>3947</v>
      </c>
      <c r="S2560" s="113" t="s">
        <v>10614</v>
      </c>
    </row>
    <row r="2561" spans="16:19">
      <c r="P2561" s="113" t="s">
        <v>3874</v>
      </c>
      <c r="Q2561" s="130" t="s">
        <v>8712</v>
      </c>
      <c r="R2561" s="113" t="s">
        <v>3947</v>
      </c>
      <c r="S2561" s="113" t="s">
        <v>10615</v>
      </c>
    </row>
    <row r="2562" spans="16:19">
      <c r="P2562" s="113" t="s">
        <v>3874</v>
      </c>
      <c r="Q2562" s="130" t="s">
        <v>8715</v>
      </c>
      <c r="R2562" s="113" t="s">
        <v>3947</v>
      </c>
      <c r="S2562" s="113" t="s">
        <v>10616</v>
      </c>
    </row>
    <row r="2563" spans="16:19">
      <c r="P2563" s="113" t="s">
        <v>3874</v>
      </c>
      <c r="Q2563" s="130" t="s">
        <v>8718</v>
      </c>
      <c r="R2563" s="113" t="s">
        <v>3947</v>
      </c>
      <c r="S2563" s="113" t="s">
        <v>10617</v>
      </c>
    </row>
    <row r="2564" spans="16:19">
      <c r="P2564" s="113" t="s">
        <v>3874</v>
      </c>
      <c r="Q2564" s="130" t="s">
        <v>8721</v>
      </c>
      <c r="R2564" s="113" t="s">
        <v>3947</v>
      </c>
      <c r="S2564" s="113" t="s">
        <v>10618</v>
      </c>
    </row>
    <row r="2565" spans="16:19">
      <c r="P2565" s="113" t="s">
        <v>3874</v>
      </c>
      <c r="Q2565" s="130" t="s">
        <v>8724</v>
      </c>
      <c r="R2565" s="113" t="s">
        <v>3947</v>
      </c>
      <c r="S2565" s="113" t="s">
        <v>10619</v>
      </c>
    </row>
    <row r="2566" spans="16:19">
      <c r="P2566" s="113" t="s">
        <v>3874</v>
      </c>
      <c r="Q2566" s="130" t="s">
        <v>8727</v>
      </c>
      <c r="R2566" s="113" t="s">
        <v>3947</v>
      </c>
      <c r="S2566" s="113" t="s">
        <v>10620</v>
      </c>
    </row>
    <row r="2567" spans="16:19">
      <c r="P2567" s="113" t="s">
        <v>3874</v>
      </c>
      <c r="Q2567" s="130" t="s">
        <v>3686</v>
      </c>
      <c r="R2567" s="113" t="s">
        <v>3947</v>
      </c>
      <c r="S2567" s="113" t="s">
        <v>10621</v>
      </c>
    </row>
    <row r="2568" spans="16:19">
      <c r="P2568" s="113" t="s">
        <v>3874</v>
      </c>
      <c r="Q2568" s="130" t="s">
        <v>8732</v>
      </c>
      <c r="R2568" s="113" t="s">
        <v>3947</v>
      </c>
      <c r="S2568" s="113" t="s">
        <v>10622</v>
      </c>
    </row>
    <row r="2569" spans="16:19">
      <c r="P2569" s="113" t="s">
        <v>3874</v>
      </c>
      <c r="Q2569" s="130" t="s">
        <v>8735</v>
      </c>
      <c r="R2569" s="113" t="s">
        <v>3947</v>
      </c>
      <c r="S2569" s="113" t="s">
        <v>10623</v>
      </c>
    </row>
    <row r="2570" spans="16:19">
      <c r="P2570" s="113" t="s">
        <v>3874</v>
      </c>
      <c r="Q2570" s="130" t="s">
        <v>8738</v>
      </c>
      <c r="R2570" s="113" t="s">
        <v>3947</v>
      </c>
      <c r="S2570" s="113" t="s">
        <v>10624</v>
      </c>
    </row>
    <row r="2571" spans="16:19">
      <c r="P2571" s="113" t="s">
        <v>3874</v>
      </c>
      <c r="Q2571" s="130" t="s">
        <v>8741</v>
      </c>
      <c r="R2571" s="113" t="s">
        <v>3947</v>
      </c>
      <c r="S2571" s="113" t="s">
        <v>10625</v>
      </c>
    </row>
    <row r="2572" spans="16:19">
      <c r="P2572" s="113" t="s">
        <v>3874</v>
      </c>
      <c r="Q2572" s="130" t="s">
        <v>8744</v>
      </c>
      <c r="R2572" s="113" t="s">
        <v>3947</v>
      </c>
      <c r="S2572" s="113" t="s">
        <v>10626</v>
      </c>
    </row>
    <row r="2573" spans="16:19">
      <c r="P2573" s="113" t="s">
        <v>3874</v>
      </c>
      <c r="Q2573" s="130" t="s">
        <v>8747</v>
      </c>
      <c r="R2573" s="113" t="s">
        <v>3947</v>
      </c>
      <c r="S2573" s="113" t="s">
        <v>10627</v>
      </c>
    </row>
    <row r="2574" spans="16:19">
      <c r="P2574" s="113" t="s">
        <v>3874</v>
      </c>
      <c r="Q2574" s="130" t="s">
        <v>8750</v>
      </c>
      <c r="R2574" s="113" t="s">
        <v>3947</v>
      </c>
      <c r="S2574" s="113" t="s">
        <v>10628</v>
      </c>
    </row>
    <row r="2575" spans="16:19">
      <c r="P2575" s="113" t="s">
        <v>3874</v>
      </c>
      <c r="Q2575" s="130" t="s">
        <v>8753</v>
      </c>
      <c r="R2575" s="113" t="s">
        <v>3947</v>
      </c>
      <c r="S2575" s="113" t="s">
        <v>10629</v>
      </c>
    </row>
    <row r="2576" spans="16:19">
      <c r="P2576" s="113" t="s">
        <v>3874</v>
      </c>
      <c r="Q2576" s="130" t="s">
        <v>8756</v>
      </c>
      <c r="R2576" s="113" t="s">
        <v>3947</v>
      </c>
      <c r="S2576" s="113" t="s">
        <v>10630</v>
      </c>
    </row>
    <row r="2577" spans="16:19">
      <c r="P2577" s="113" t="s">
        <v>3874</v>
      </c>
      <c r="Q2577" s="130" t="s">
        <v>8759</v>
      </c>
      <c r="R2577" s="113" t="s">
        <v>3947</v>
      </c>
      <c r="S2577" s="113" t="s">
        <v>10631</v>
      </c>
    </row>
    <row r="2578" spans="16:19">
      <c r="P2578" s="113" t="s">
        <v>3874</v>
      </c>
      <c r="Q2578" s="130" t="s">
        <v>8762</v>
      </c>
      <c r="R2578" s="113" t="s">
        <v>3947</v>
      </c>
      <c r="S2578" s="113" t="s">
        <v>10632</v>
      </c>
    </row>
    <row r="2579" spans="16:19">
      <c r="P2579" s="113" t="s">
        <v>3874</v>
      </c>
      <c r="Q2579" s="130" t="s">
        <v>8765</v>
      </c>
      <c r="R2579" s="113" t="s">
        <v>3947</v>
      </c>
      <c r="S2579" s="113" t="s">
        <v>10633</v>
      </c>
    </row>
    <row r="2580" spans="16:19">
      <c r="P2580" s="113" t="s">
        <v>3874</v>
      </c>
      <c r="Q2580" s="130" t="s">
        <v>8767</v>
      </c>
      <c r="R2580" s="113" t="s">
        <v>3947</v>
      </c>
      <c r="S2580" s="113" t="s">
        <v>10634</v>
      </c>
    </row>
    <row r="2581" spans="16:19">
      <c r="P2581" s="113" t="s">
        <v>3874</v>
      </c>
      <c r="Q2581" s="130" t="s">
        <v>8770</v>
      </c>
      <c r="R2581" s="113" t="s">
        <v>3947</v>
      </c>
      <c r="S2581" s="113" t="s">
        <v>10635</v>
      </c>
    </row>
    <row r="2582" spans="16:19">
      <c r="P2582" s="113" t="s">
        <v>3874</v>
      </c>
      <c r="Q2582" s="130" t="s">
        <v>8773</v>
      </c>
      <c r="R2582" s="113" t="s">
        <v>3947</v>
      </c>
      <c r="S2582" s="113" t="s">
        <v>10636</v>
      </c>
    </row>
    <row r="2583" spans="16:19">
      <c r="P2583" s="113" t="s">
        <v>3874</v>
      </c>
      <c r="Q2583" s="130" t="s">
        <v>8776</v>
      </c>
      <c r="R2583" s="113" t="s">
        <v>3947</v>
      </c>
      <c r="S2583" s="113" t="s">
        <v>10637</v>
      </c>
    </row>
    <row r="2584" spans="16:19">
      <c r="P2584" s="113" t="s">
        <v>3874</v>
      </c>
      <c r="Q2584" s="130" t="s">
        <v>8779</v>
      </c>
      <c r="R2584" s="113" t="s">
        <v>3947</v>
      </c>
      <c r="S2584" s="113" t="s">
        <v>10638</v>
      </c>
    </row>
    <row r="2585" spans="16:19">
      <c r="P2585" s="113" t="s">
        <v>3874</v>
      </c>
      <c r="Q2585" s="130" t="s">
        <v>8782</v>
      </c>
      <c r="R2585" s="113" t="s">
        <v>3947</v>
      </c>
      <c r="S2585" s="113" t="s">
        <v>10639</v>
      </c>
    </row>
    <row r="2586" spans="16:19">
      <c r="P2586" s="113" t="s">
        <v>3874</v>
      </c>
      <c r="Q2586" s="130" t="s">
        <v>8785</v>
      </c>
      <c r="R2586" s="113" t="s">
        <v>3947</v>
      </c>
      <c r="S2586" s="113" t="s">
        <v>10640</v>
      </c>
    </row>
    <row r="2587" spans="16:19">
      <c r="P2587" s="113" t="s">
        <v>3874</v>
      </c>
      <c r="Q2587" s="130" t="s">
        <v>3688</v>
      </c>
      <c r="R2587" s="113" t="s">
        <v>3947</v>
      </c>
      <c r="S2587" s="113" t="s">
        <v>10641</v>
      </c>
    </row>
    <row r="2588" spans="16:19">
      <c r="P2588" s="113" t="s">
        <v>3874</v>
      </c>
      <c r="Q2588" s="130" t="s">
        <v>8790</v>
      </c>
      <c r="R2588" s="113" t="s">
        <v>3947</v>
      </c>
      <c r="S2588" s="113" t="s">
        <v>10642</v>
      </c>
    </row>
    <row r="2589" spans="16:19">
      <c r="P2589" s="113" t="s">
        <v>3874</v>
      </c>
      <c r="Q2589" s="130" t="s">
        <v>8793</v>
      </c>
      <c r="R2589" s="113" t="s">
        <v>3947</v>
      </c>
      <c r="S2589" s="113" t="s">
        <v>10643</v>
      </c>
    </row>
    <row r="2590" spans="16:19">
      <c r="P2590" s="113" t="s">
        <v>3874</v>
      </c>
      <c r="Q2590" s="130" t="s">
        <v>8796</v>
      </c>
      <c r="R2590" s="113" t="s">
        <v>3947</v>
      </c>
      <c r="S2590" s="113" t="s">
        <v>10644</v>
      </c>
    </row>
    <row r="2591" spans="16:19">
      <c r="P2591" s="113" t="s">
        <v>3874</v>
      </c>
      <c r="Q2591" s="130" t="s">
        <v>8799</v>
      </c>
      <c r="R2591" s="113" t="s">
        <v>3947</v>
      </c>
      <c r="S2591" s="113" t="s">
        <v>10645</v>
      </c>
    </row>
    <row r="2592" spans="16:19">
      <c r="P2592" s="113" t="s">
        <v>3874</v>
      </c>
      <c r="Q2592" s="130" t="s">
        <v>8802</v>
      </c>
      <c r="R2592" s="113" t="s">
        <v>3947</v>
      </c>
      <c r="S2592" s="113" t="s">
        <v>10646</v>
      </c>
    </row>
    <row r="2593" spans="16:19">
      <c r="P2593" s="113" t="s">
        <v>3874</v>
      </c>
      <c r="Q2593" s="130" t="s">
        <v>8805</v>
      </c>
      <c r="R2593" s="113" t="s">
        <v>3947</v>
      </c>
      <c r="S2593" s="113" t="s">
        <v>10647</v>
      </c>
    </row>
    <row r="2594" spans="16:19">
      <c r="P2594" s="113" t="s">
        <v>3874</v>
      </c>
      <c r="Q2594" s="130" t="s">
        <v>8808</v>
      </c>
      <c r="R2594" s="113" t="s">
        <v>3947</v>
      </c>
      <c r="S2594" s="113" t="s">
        <v>10648</v>
      </c>
    </row>
    <row r="2595" spans="16:19">
      <c r="P2595" s="113" t="s">
        <v>3874</v>
      </c>
      <c r="Q2595" s="130" t="s">
        <v>8811</v>
      </c>
      <c r="R2595" s="113" t="s">
        <v>3947</v>
      </c>
      <c r="S2595" s="113" t="s">
        <v>10649</v>
      </c>
    </row>
    <row r="2596" spans="16:19">
      <c r="P2596" s="113" t="s">
        <v>3874</v>
      </c>
      <c r="Q2596" s="130" t="s">
        <v>8814</v>
      </c>
      <c r="R2596" s="113" t="s">
        <v>3947</v>
      </c>
      <c r="S2596" s="113" t="s">
        <v>10650</v>
      </c>
    </row>
    <row r="2597" spans="16:19">
      <c r="P2597" s="113" t="s">
        <v>3874</v>
      </c>
      <c r="Q2597" s="130" t="s">
        <v>8817</v>
      </c>
      <c r="R2597" s="113" t="s">
        <v>3947</v>
      </c>
      <c r="S2597" s="113" t="s">
        <v>10651</v>
      </c>
    </row>
    <row r="2598" spans="16:19">
      <c r="P2598" s="113" t="s">
        <v>3874</v>
      </c>
      <c r="Q2598" s="130" t="s">
        <v>8820</v>
      </c>
      <c r="R2598" s="113" t="s">
        <v>3947</v>
      </c>
      <c r="S2598" s="113" t="s">
        <v>10652</v>
      </c>
    </row>
    <row r="2599" spans="16:19">
      <c r="P2599" s="113" t="s">
        <v>3874</v>
      </c>
      <c r="Q2599" s="130" t="s">
        <v>8823</v>
      </c>
      <c r="R2599" s="113" t="s">
        <v>3947</v>
      </c>
      <c r="S2599" s="113" t="s">
        <v>10653</v>
      </c>
    </row>
    <row r="2600" spans="16:19">
      <c r="P2600" s="113" t="s">
        <v>3874</v>
      </c>
      <c r="Q2600" s="130" t="s">
        <v>8826</v>
      </c>
      <c r="R2600" s="113" t="s">
        <v>3947</v>
      </c>
      <c r="S2600" s="113" t="s">
        <v>10654</v>
      </c>
    </row>
    <row r="2601" spans="16:19">
      <c r="P2601" s="113" t="s">
        <v>3874</v>
      </c>
      <c r="Q2601" s="130" t="s">
        <v>8829</v>
      </c>
      <c r="R2601" s="113" t="s">
        <v>3947</v>
      </c>
      <c r="S2601" s="113" t="s">
        <v>10655</v>
      </c>
    </row>
    <row r="2602" spans="16:19">
      <c r="P2602" s="113" t="s">
        <v>3874</v>
      </c>
      <c r="Q2602" s="130" t="s">
        <v>8832</v>
      </c>
      <c r="R2602" s="113" t="s">
        <v>3947</v>
      </c>
      <c r="S2602" s="113" t="s">
        <v>10656</v>
      </c>
    </row>
    <row r="2603" spans="16:19">
      <c r="P2603" s="113" t="s">
        <v>3874</v>
      </c>
      <c r="Q2603" s="130" t="s">
        <v>8835</v>
      </c>
      <c r="R2603" s="113" t="s">
        <v>3947</v>
      </c>
      <c r="S2603" s="113" t="s">
        <v>10657</v>
      </c>
    </row>
    <row r="2604" spans="16:19">
      <c r="P2604" s="113" t="s">
        <v>3874</v>
      </c>
      <c r="Q2604" s="130" t="s">
        <v>8838</v>
      </c>
      <c r="R2604" s="113" t="s">
        <v>3947</v>
      </c>
      <c r="S2604" s="113" t="s">
        <v>10658</v>
      </c>
    </row>
    <row r="2605" spans="16:19">
      <c r="P2605" s="113" t="s">
        <v>3874</v>
      </c>
      <c r="Q2605" s="130" t="s">
        <v>8841</v>
      </c>
      <c r="R2605" s="113" t="s">
        <v>3947</v>
      </c>
      <c r="S2605" s="113" t="s">
        <v>10659</v>
      </c>
    </row>
    <row r="2606" spans="16:19">
      <c r="P2606" s="113" t="s">
        <v>3874</v>
      </c>
      <c r="Q2606" s="130" t="s">
        <v>8844</v>
      </c>
      <c r="R2606" s="113" t="s">
        <v>3947</v>
      </c>
      <c r="S2606" s="113" t="s">
        <v>10660</v>
      </c>
    </row>
    <row r="2607" spans="16:19">
      <c r="P2607" s="113" t="s">
        <v>3874</v>
      </c>
      <c r="Q2607" s="130" t="s">
        <v>3690</v>
      </c>
      <c r="R2607" s="113" t="s">
        <v>3947</v>
      </c>
      <c r="S2607" s="113" t="s">
        <v>10661</v>
      </c>
    </row>
    <row r="2608" spans="16:19">
      <c r="P2608" s="113" t="s">
        <v>3874</v>
      </c>
      <c r="Q2608" s="130" t="s">
        <v>8849</v>
      </c>
      <c r="R2608" s="113" t="s">
        <v>3947</v>
      </c>
      <c r="S2608" s="113" t="s">
        <v>10662</v>
      </c>
    </row>
    <row r="2609" spans="16:19">
      <c r="P2609" s="113" t="s">
        <v>3874</v>
      </c>
      <c r="Q2609" s="130" t="s">
        <v>8851</v>
      </c>
      <c r="R2609" s="113" t="s">
        <v>3947</v>
      </c>
      <c r="S2609" s="113" t="s">
        <v>10663</v>
      </c>
    </row>
    <row r="2610" spans="16:19">
      <c r="P2610" s="113" t="s">
        <v>3874</v>
      </c>
      <c r="Q2610" s="130" t="s">
        <v>8854</v>
      </c>
      <c r="R2610" s="113" t="s">
        <v>3947</v>
      </c>
      <c r="S2610" s="113" t="s">
        <v>10664</v>
      </c>
    </row>
    <row r="2611" spans="16:19">
      <c r="P2611" s="113" t="s">
        <v>3874</v>
      </c>
      <c r="Q2611" s="130" t="s">
        <v>8857</v>
      </c>
      <c r="R2611" s="113" t="s">
        <v>3947</v>
      </c>
      <c r="S2611" s="113" t="s">
        <v>10665</v>
      </c>
    </row>
    <row r="2612" spans="16:19">
      <c r="P2612" s="113" t="s">
        <v>3874</v>
      </c>
      <c r="Q2612" s="130" t="s">
        <v>8860</v>
      </c>
      <c r="R2612" s="113" t="s">
        <v>3947</v>
      </c>
      <c r="S2612" s="113" t="s">
        <v>10666</v>
      </c>
    </row>
    <row r="2613" spans="16:19">
      <c r="P2613" s="113" t="s">
        <v>3874</v>
      </c>
      <c r="Q2613" s="130" t="s">
        <v>8863</v>
      </c>
      <c r="R2613" s="113" t="s">
        <v>3947</v>
      </c>
      <c r="S2613" s="113" t="s">
        <v>10667</v>
      </c>
    </row>
    <row r="2614" spans="16:19">
      <c r="P2614" s="113" t="s">
        <v>3874</v>
      </c>
      <c r="Q2614" s="130" t="s">
        <v>8866</v>
      </c>
      <c r="R2614" s="113" t="s">
        <v>3947</v>
      </c>
      <c r="S2614" s="113" t="s">
        <v>10668</v>
      </c>
    </row>
    <row r="2615" spans="16:19">
      <c r="P2615" s="113" t="s">
        <v>3874</v>
      </c>
      <c r="Q2615" s="130" t="s">
        <v>8869</v>
      </c>
      <c r="R2615" s="113" t="s">
        <v>3947</v>
      </c>
      <c r="S2615" s="113" t="s">
        <v>10669</v>
      </c>
    </row>
    <row r="2616" spans="16:19">
      <c r="P2616" s="113" t="s">
        <v>3874</v>
      </c>
      <c r="Q2616" s="130" t="s">
        <v>8872</v>
      </c>
      <c r="R2616" s="113" t="s">
        <v>3947</v>
      </c>
      <c r="S2616" s="113" t="s">
        <v>10670</v>
      </c>
    </row>
    <row r="2617" spans="16:19">
      <c r="P2617" s="113" t="s">
        <v>3874</v>
      </c>
      <c r="Q2617" s="130" t="s">
        <v>8875</v>
      </c>
      <c r="R2617" s="113" t="s">
        <v>3947</v>
      </c>
      <c r="S2617" s="113" t="s">
        <v>10671</v>
      </c>
    </row>
    <row r="2618" spans="16:19">
      <c r="P2618" s="113" t="s">
        <v>3874</v>
      </c>
      <c r="Q2618" s="130" t="s">
        <v>8878</v>
      </c>
      <c r="R2618" s="113" t="s">
        <v>3947</v>
      </c>
      <c r="S2618" s="113" t="s">
        <v>10672</v>
      </c>
    </row>
    <row r="2619" spans="16:19">
      <c r="P2619" s="113" t="s">
        <v>3874</v>
      </c>
      <c r="Q2619" s="130" t="s">
        <v>8881</v>
      </c>
      <c r="R2619" s="113" t="s">
        <v>3947</v>
      </c>
      <c r="S2619" s="113" t="s">
        <v>10673</v>
      </c>
    </row>
    <row r="2620" spans="16:19">
      <c r="P2620" s="113" t="s">
        <v>3874</v>
      </c>
      <c r="Q2620" s="130" t="s">
        <v>8884</v>
      </c>
      <c r="R2620" s="113" t="s">
        <v>3947</v>
      </c>
      <c r="S2620" s="113" t="s">
        <v>10674</v>
      </c>
    </row>
    <row r="2621" spans="16:19">
      <c r="P2621" s="113" t="s">
        <v>3874</v>
      </c>
      <c r="Q2621" s="130" t="s">
        <v>8887</v>
      </c>
      <c r="R2621" s="113" t="s">
        <v>3947</v>
      </c>
      <c r="S2621" s="113" t="s">
        <v>10675</v>
      </c>
    </row>
    <row r="2622" spans="16:19">
      <c r="P2622" s="113" t="s">
        <v>3874</v>
      </c>
      <c r="Q2622" s="130" t="s">
        <v>8890</v>
      </c>
      <c r="R2622" s="113" t="s">
        <v>3947</v>
      </c>
      <c r="S2622" s="113" t="s">
        <v>10676</v>
      </c>
    </row>
    <row r="2623" spans="16:19">
      <c r="P2623" s="113" t="s">
        <v>3874</v>
      </c>
      <c r="Q2623" s="130" t="s">
        <v>8892</v>
      </c>
      <c r="R2623" s="113" t="s">
        <v>3947</v>
      </c>
      <c r="S2623" s="113" t="s">
        <v>10677</v>
      </c>
    </row>
    <row r="2624" spans="16:19">
      <c r="P2624" s="113" t="s">
        <v>3874</v>
      </c>
      <c r="Q2624" s="130" t="s">
        <v>8895</v>
      </c>
      <c r="R2624" s="113" t="s">
        <v>3947</v>
      </c>
      <c r="S2624" s="113" t="s">
        <v>10678</v>
      </c>
    </row>
    <row r="2625" spans="16:19">
      <c r="P2625" s="113" t="s">
        <v>3874</v>
      </c>
      <c r="Q2625" s="130" t="s">
        <v>8898</v>
      </c>
      <c r="R2625" s="113" t="s">
        <v>3947</v>
      </c>
      <c r="S2625" s="113" t="s">
        <v>10679</v>
      </c>
    </row>
    <row r="2626" spans="16:19">
      <c r="P2626" s="113" t="s">
        <v>3874</v>
      </c>
      <c r="Q2626" s="130" t="s">
        <v>8901</v>
      </c>
      <c r="R2626" s="113" t="s">
        <v>3947</v>
      </c>
      <c r="S2626" s="113" t="s">
        <v>10680</v>
      </c>
    </row>
    <row r="2627" spans="16:19">
      <c r="P2627" s="113" t="s">
        <v>3874</v>
      </c>
      <c r="Q2627" s="130" t="s">
        <v>3692</v>
      </c>
      <c r="R2627" s="113" t="s">
        <v>3947</v>
      </c>
      <c r="S2627" s="113" t="s">
        <v>10681</v>
      </c>
    </row>
    <row r="2628" spans="16:19">
      <c r="P2628" s="113" t="s">
        <v>3874</v>
      </c>
      <c r="Q2628" s="130" t="s">
        <v>8906</v>
      </c>
      <c r="R2628" s="113" t="s">
        <v>3947</v>
      </c>
      <c r="S2628" s="113" t="s">
        <v>10682</v>
      </c>
    </row>
    <row r="2629" spans="16:19">
      <c r="P2629" s="113" t="s">
        <v>3874</v>
      </c>
      <c r="Q2629" s="130" t="s">
        <v>8909</v>
      </c>
      <c r="R2629" s="113" t="s">
        <v>3947</v>
      </c>
      <c r="S2629" s="113" t="s">
        <v>10683</v>
      </c>
    </row>
    <row r="2630" spans="16:19">
      <c r="P2630" s="113" t="s">
        <v>3874</v>
      </c>
      <c r="Q2630" s="130" t="s">
        <v>8912</v>
      </c>
      <c r="R2630" s="113" t="s">
        <v>3947</v>
      </c>
      <c r="S2630" s="113" t="s">
        <v>10684</v>
      </c>
    </row>
    <row r="2631" spans="16:19">
      <c r="P2631" s="113" t="s">
        <v>3874</v>
      </c>
      <c r="Q2631" s="130" t="s">
        <v>8915</v>
      </c>
      <c r="R2631" s="113" t="s">
        <v>3947</v>
      </c>
      <c r="S2631" s="113" t="s">
        <v>10685</v>
      </c>
    </row>
    <row r="2632" spans="16:19">
      <c r="P2632" s="113" t="s">
        <v>3874</v>
      </c>
      <c r="Q2632" s="130" t="s">
        <v>8918</v>
      </c>
      <c r="R2632" s="113" t="s">
        <v>3947</v>
      </c>
      <c r="S2632" s="113" t="s">
        <v>10686</v>
      </c>
    </row>
    <row r="2633" spans="16:19">
      <c r="P2633" s="113" t="s">
        <v>3874</v>
      </c>
      <c r="Q2633" s="130" t="s">
        <v>8921</v>
      </c>
      <c r="R2633" s="113" t="s">
        <v>3947</v>
      </c>
      <c r="S2633" s="113" t="s">
        <v>10687</v>
      </c>
    </row>
    <row r="2634" spans="16:19">
      <c r="P2634" s="113" t="s">
        <v>3874</v>
      </c>
      <c r="Q2634" s="130" t="s">
        <v>8924</v>
      </c>
      <c r="R2634" s="113" t="s">
        <v>3947</v>
      </c>
      <c r="S2634" s="113" t="s">
        <v>10688</v>
      </c>
    </row>
    <row r="2635" spans="16:19">
      <c r="P2635" s="113" t="s">
        <v>3874</v>
      </c>
      <c r="Q2635" s="130" t="s">
        <v>8927</v>
      </c>
      <c r="R2635" s="113" t="s">
        <v>3947</v>
      </c>
      <c r="S2635" s="113" t="s">
        <v>10689</v>
      </c>
    </row>
    <row r="2636" spans="16:19">
      <c r="P2636" s="113" t="s">
        <v>3874</v>
      </c>
      <c r="Q2636" s="130" t="s">
        <v>8930</v>
      </c>
      <c r="R2636" s="113" t="s">
        <v>3947</v>
      </c>
      <c r="S2636" s="113" t="s">
        <v>10690</v>
      </c>
    </row>
    <row r="2637" spans="16:19">
      <c r="P2637" s="113" t="s">
        <v>3874</v>
      </c>
      <c r="Q2637" s="130" t="s">
        <v>8933</v>
      </c>
      <c r="R2637" s="113" t="s">
        <v>3947</v>
      </c>
      <c r="S2637" s="113" t="s">
        <v>10691</v>
      </c>
    </row>
    <row r="2638" spans="16:19">
      <c r="P2638" s="113" t="s">
        <v>3874</v>
      </c>
      <c r="Q2638" s="130" t="s">
        <v>8936</v>
      </c>
      <c r="R2638" s="113" t="s">
        <v>3947</v>
      </c>
      <c r="S2638" s="113" t="s">
        <v>10692</v>
      </c>
    </row>
    <row r="2639" spans="16:19">
      <c r="P2639" s="113" t="s">
        <v>3874</v>
      </c>
      <c r="Q2639" s="130" t="s">
        <v>8939</v>
      </c>
      <c r="R2639" s="113" t="s">
        <v>3947</v>
      </c>
      <c r="S2639" s="113" t="s">
        <v>10693</v>
      </c>
    </row>
    <row r="2640" spans="16:19">
      <c r="P2640" s="113" t="s">
        <v>3874</v>
      </c>
      <c r="Q2640" s="130" t="s">
        <v>8942</v>
      </c>
      <c r="R2640" s="113" t="s">
        <v>3947</v>
      </c>
      <c r="S2640" s="113" t="s">
        <v>10694</v>
      </c>
    </row>
    <row r="2641" spans="16:19">
      <c r="P2641" s="113" t="s">
        <v>3874</v>
      </c>
      <c r="Q2641" s="130" t="s">
        <v>8945</v>
      </c>
      <c r="R2641" s="113" t="s">
        <v>3947</v>
      </c>
      <c r="S2641" s="113" t="s">
        <v>10695</v>
      </c>
    </row>
    <row r="2642" spans="16:19">
      <c r="P2642" s="113" t="s">
        <v>3874</v>
      </c>
      <c r="Q2642" s="130" t="s">
        <v>8948</v>
      </c>
      <c r="R2642" s="113" t="s">
        <v>3947</v>
      </c>
      <c r="S2642" s="113" t="s">
        <v>10696</v>
      </c>
    </row>
    <row r="2643" spans="16:19">
      <c r="P2643" s="113" t="s">
        <v>3874</v>
      </c>
      <c r="Q2643" s="130" t="s">
        <v>8951</v>
      </c>
      <c r="R2643" s="113" t="s">
        <v>3947</v>
      </c>
      <c r="S2643" s="113" t="s">
        <v>10697</v>
      </c>
    </row>
    <row r="2644" spans="16:19">
      <c r="P2644" s="113" t="s">
        <v>3874</v>
      </c>
      <c r="Q2644" s="130" t="s">
        <v>8954</v>
      </c>
      <c r="R2644" s="113" t="s">
        <v>3947</v>
      </c>
      <c r="S2644" s="113" t="s">
        <v>10698</v>
      </c>
    </row>
    <row r="2645" spans="16:19">
      <c r="P2645" s="113" t="s">
        <v>3874</v>
      </c>
      <c r="Q2645" s="130" t="s">
        <v>8957</v>
      </c>
      <c r="R2645" s="113" t="s">
        <v>3947</v>
      </c>
      <c r="S2645" s="113" t="s">
        <v>10699</v>
      </c>
    </row>
    <row r="2646" spans="16:19">
      <c r="P2646" s="113" t="s">
        <v>3874</v>
      </c>
      <c r="Q2646" s="130" t="s">
        <v>8960</v>
      </c>
      <c r="R2646" s="113" t="s">
        <v>3947</v>
      </c>
      <c r="S2646" s="113" t="s">
        <v>10700</v>
      </c>
    </row>
    <row r="2647" spans="16:19">
      <c r="P2647" s="113" t="s">
        <v>3874</v>
      </c>
      <c r="Q2647" s="130" t="s">
        <v>3694</v>
      </c>
      <c r="R2647" s="113" t="s">
        <v>3947</v>
      </c>
      <c r="S2647" s="113" t="s">
        <v>10701</v>
      </c>
    </row>
    <row r="2648" spans="16:19">
      <c r="P2648" s="113" t="s">
        <v>3874</v>
      </c>
      <c r="Q2648" s="130" t="s">
        <v>8965</v>
      </c>
      <c r="R2648" s="113" t="s">
        <v>3947</v>
      </c>
      <c r="S2648" s="113" t="s">
        <v>10702</v>
      </c>
    </row>
    <row r="2649" spans="16:19">
      <c r="P2649" s="113" t="s">
        <v>3874</v>
      </c>
      <c r="Q2649" s="130" t="s">
        <v>8968</v>
      </c>
      <c r="R2649" s="113" t="s">
        <v>3947</v>
      </c>
      <c r="S2649" s="113" t="s">
        <v>10703</v>
      </c>
    </row>
    <row r="2650" spans="16:19">
      <c r="P2650" s="113" t="s">
        <v>3874</v>
      </c>
      <c r="Q2650" s="130" t="s">
        <v>8971</v>
      </c>
      <c r="R2650" s="113" t="s">
        <v>3947</v>
      </c>
      <c r="S2650" s="113" t="s">
        <v>10704</v>
      </c>
    </row>
    <row r="2651" spans="16:19">
      <c r="P2651" s="113" t="s">
        <v>3874</v>
      </c>
      <c r="Q2651" s="130" t="s">
        <v>8974</v>
      </c>
      <c r="R2651" s="113" t="s">
        <v>3947</v>
      </c>
      <c r="S2651" s="113" t="s">
        <v>10705</v>
      </c>
    </row>
    <row r="2652" spans="16:19">
      <c r="P2652" s="113" t="s">
        <v>3874</v>
      </c>
      <c r="Q2652" s="130" t="s">
        <v>8977</v>
      </c>
      <c r="R2652" s="113" t="s">
        <v>3947</v>
      </c>
      <c r="S2652" s="113" t="s">
        <v>10706</v>
      </c>
    </row>
    <row r="2653" spans="16:19">
      <c r="P2653" s="113" t="s">
        <v>3874</v>
      </c>
      <c r="Q2653" s="130" t="s">
        <v>8980</v>
      </c>
      <c r="R2653" s="113" t="s">
        <v>3947</v>
      </c>
      <c r="S2653" s="113" t="s">
        <v>10707</v>
      </c>
    </row>
    <row r="2654" spans="16:19">
      <c r="P2654" s="113" t="s">
        <v>3874</v>
      </c>
      <c r="Q2654" s="130" t="s">
        <v>8983</v>
      </c>
      <c r="R2654" s="113" t="s">
        <v>3947</v>
      </c>
      <c r="S2654" s="113" t="s">
        <v>10708</v>
      </c>
    </row>
    <row r="2655" spans="16:19">
      <c r="P2655" s="113" t="s">
        <v>3874</v>
      </c>
      <c r="Q2655" s="130" t="s">
        <v>8986</v>
      </c>
      <c r="R2655" s="113" t="s">
        <v>3947</v>
      </c>
      <c r="S2655" s="113" t="s">
        <v>10709</v>
      </c>
    </row>
    <row r="2656" spans="16:19">
      <c r="P2656" s="113" t="s">
        <v>3874</v>
      </c>
      <c r="Q2656" s="130" t="s">
        <v>8989</v>
      </c>
      <c r="R2656" s="113" t="s">
        <v>3947</v>
      </c>
      <c r="S2656" s="113" t="s">
        <v>10710</v>
      </c>
    </row>
    <row r="2657" spans="16:19">
      <c r="P2657" s="113" t="s">
        <v>3874</v>
      </c>
      <c r="Q2657" s="130" t="s">
        <v>8992</v>
      </c>
      <c r="R2657" s="113" t="s">
        <v>3947</v>
      </c>
      <c r="S2657" s="113" t="s">
        <v>10711</v>
      </c>
    </row>
    <row r="2658" spans="16:19">
      <c r="P2658" s="113" t="s">
        <v>3874</v>
      </c>
      <c r="Q2658" s="130" t="s">
        <v>8995</v>
      </c>
      <c r="R2658" s="113" t="s">
        <v>3947</v>
      </c>
      <c r="S2658" s="113" t="s">
        <v>10712</v>
      </c>
    </row>
    <row r="2659" spans="16:19">
      <c r="P2659" s="113" t="s">
        <v>3874</v>
      </c>
      <c r="Q2659" s="130" t="s">
        <v>8998</v>
      </c>
      <c r="R2659" s="113" t="s">
        <v>3947</v>
      </c>
      <c r="S2659" s="113" t="s">
        <v>10713</v>
      </c>
    </row>
    <row r="2660" spans="16:19">
      <c r="P2660" s="113" t="s">
        <v>3874</v>
      </c>
      <c r="Q2660" s="130" t="s">
        <v>9001</v>
      </c>
      <c r="R2660" s="113" t="s">
        <v>3947</v>
      </c>
      <c r="S2660" s="113" t="s">
        <v>10714</v>
      </c>
    </row>
    <row r="2661" spans="16:19">
      <c r="P2661" s="113" t="s">
        <v>3874</v>
      </c>
      <c r="Q2661" s="130" t="s">
        <v>9004</v>
      </c>
      <c r="R2661" s="113" t="s">
        <v>3947</v>
      </c>
      <c r="S2661" s="113" t="s">
        <v>10715</v>
      </c>
    </row>
    <row r="2662" spans="16:19">
      <c r="P2662" s="113" t="s">
        <v>3874</v>
      </c>
      <c r="Q2662" s="130" t="s">
        <v>9007</v>
      </c>
      <c r="R2662" s="113" t="s">
        <v>3947</v>
      </c>
      <c r="S2662" s="113" t="s">
        <v>10716</v>
      </c>
    </row>
    <row r="2663" spans="16:19">
      <c r="P2663" s="113" t="s">
        <v>3874</v>
      </c>
      <c r="Q2663" s="130" t="s">
        <v>9010</v>
      </c>
      <c r="R2663" s="113" t="s">
        <v>3947</v>
      </c>
      <c r="S2663" s="113" t="s">
        <v>10717</v>
      </c>
    </row>
    <row r="2664" spans="16:19">
      <c r="P2664" s="113" t="s">
        <v>3874</v>
      </c>
      <c r="Q2664" s="130" t="s">
        <v>9013</v>
      </c>
      <c r="R2664" s="113" t="s">
        <v>3947</v>
      </c>
      <c r="S2664" s="113" t="s">
        <v>10718</v>
      </c>
    </row>
    <row r="2665" spans="16:19">
      <c r="P2665" s="113" t="s">
        <v>3874</v>
      </c>
      <c r="Q2665" s="130" t="s">
        <v>9016</v>
      </c>
      <c r="R2665" s="113" t="s">
        <v>3947</v>
      </c>
      <c r="S2665" s="113" t="s">
        <v>10719</v>
      </c>
    </row>
    <row r="2666" spans="16:19">
      <c r="P2666" s="113" t="s">
        <v>3874</v>
      </c>
      <c r="Q2666" s="130" t="s">
        <v>9019</v>
      </c>
      <c r="R2666" s="113" t="s">
        <v>3947</v>
      </c>
      <c r="S2666" s="113" t="s">
        <v>10720</v>
      </c>
    </row>
    <row r="2667" spans="16:19">
      <c r="P2667" s="113" t="s">
        <v>3874</v>
      </c>
      <c r="Q2667" s="130" t="s">
        <v>3696</v>
      </c>
      <c r="R2667" s="113" t="s">
        <v>3947</v>
      </c>
      <c r="S2667" s="113" t="s">
        <v>10721</v>
      </c>
    </row>
    <row r="2668" spans="16:19">
      <c r="P2668" s="113" t="s">
        <v>3874</v>
      </c>
      <c r="Q2668" s="130" t="s">
        <v>9024</v>
      </c>
      <c r="R2668" s="113" t="s">
        <v>3947</v>
      </c>
      <c r="S2668" s="113" t="s">
        <v>10722</v>
      </c>
    </row>
    <row r="2669" spans="16:19">
      <c r="P2669" s="113" t="s">
        <v>3874</v>
      </c>
      <c r="Q2669" s="130" t="s">
        <v>9027</v>
      </c>
      <c r="R2669" s="113" t="s">
        <v>3947</v>
      </c>
      <c r="S2669" s="113" t="s">
        <v>10723</v>
      </c>
    </row>
    <row r="2670" spans="16:19">
      <c r="P2670" s="113" t="s">
        <v>3874</v>
      </c>
      <c r="Q2670" s="130" t="s">
        <v>9030</v>
      </c>
      <c r="R2670" s="113" t="s">
        <v>3947</v>
      </c>
      <c r="S2670" s="113" t="s">
        <v>10724</v>
      </c>
    </row>
    <row r="2671" spans="16:19">
      <c r="P2671" s="113" t="s">
        <v>3874</v>
      </c>
      <c r="Q2671" s="130" t="s">
        <v>9033</v>
      </c>
      <c r="R2671" s="113" t="s">
        <v>3947</v>
      </c>
      <c r="S2671" s="113" t="s">
        <v>10725</v>
      </c>
    </row>
    <row r="2672" spans="16:19">
      <c r="P2672" s="113" t="s">
        <v>3874</v>
      </c>
      <c r="Q2672" s="130" t="s">
        <v>9036</v>
      </c>
      <c r="R2672" s="113" t="s">
        <v>3947</v>
      </c>
      <c r="S2672" s="113" t="s">
        <v>10726</v>
      </c>
    </row>
    <row r="2673" spans="16:19">
      <c r="P2673" s="113" t="s">
        <v>3874</v>
      </c>
      <c r="Q2673" s="130" t="s">
        <v>9039</v>
      </c>
      <c r="R2673" s="113" t="s">
        <v>3947</v>
      </c>
      <c r="S2673" s="113" t="s">
        <v>10727</v>
      </c>
    </row>
    <row r="2674" spans="16:19">
      <c r="P2674" s="113" t="s">
        <v>3874</v>
      </c>
      <c r="Q2674" s="130" t="s">
        <v>9042</v>
      </c>
      <c r="R2674" s="113" t="s">
        <v>3947</v>
      </c>
      <c r="S2674" s="113" t="s">
        <v>10728</v>
      </c>
    </row>
    <row r="2675" spans="16:19">
      <c r="P2675" s="113" t="s">
        <v>3874</v>
      </c>
      <c r="Q2675" s="130" t="s">
        <v>9045</v>
      </c>
      <c r="R2675" s="113" t="s">
        <v>3947</v>
      </c>
      <c r="S2675" s="113" t="s">
        <v>10729</v>
      </c>
    </row>
    <row r="2676" spans="16:19">
      <c r="P2676" s="113" t="s">
        <v>3874</v>
      </c>
      <c r="Q2676" s="130" t="s">
        <v>9048</v>
      </c>
      <c r="R2676" s="113" t="s">
        <v>3947</v>
      </c>
      <c r="S2676" s="113" t="s">
        <v>10730</v>
      </c>
    </row>
    <row r="2677" spans="16:19">
      <c r="P2677" s="113" t="s">
        <v>3874</v>
      </c>
      <c r="Q2677" s="130" t="s">
        <v>9051</v>
      </c>
      <c r="R2677" s="113" t="s">
        <v>3947</v>
      </c>
      <c r="S2677" s="113" t="s">
        <v>10731</v>
      </c>
    </row>
    <row r="2678" spans="16:19">
      <c r="P2678" s="113" t="s">
        <v>3874</v>
      </c>
      <c r="Q2678" s="130" t="s">
        <v>9054</v>
      </c>
      <c r="R2678" s="113" t="s">
        <v>3947</v>
      </c>
      <c r="S2678" s="113" t="s">
        <v>10732</v>
      </c>
    </row>
    <row r="2679" spans="16:19">
      <c r="P2679" s="113" t="s">
        <v>3874</v>
      </c>
      <c r="Q2679" s="130" t="s">
        <v>9057</v>
      </c>
      <c r="R2679" s="113" t="s">
        <v>3947</v>
      </c>
      <c r="S2679" s="113" t="s">
        <v>10733</v>
      </c>
    </row>
    <row r="2680" spans="16:19">
      <c r="P2680" s="113" t="s">
        <v>3874</v>
      </c>
      <c r="Q2680" s="130" t="s">
        <v>9060</v>
      </c>
      <c r="R2680" s="113" t="s">
        <v>3947</v>
      </c>
      <c r="S2680" s="113" t="s">
        <v>10734</v>
      </c>
    </row>
    <row r="2681" spans="16:19">
      <c r="P2681" s="113" t="s">
        <v>3874</v>
      </c>
      <c r="Q2681" s="130" t="s">
        <v>9063</v>
      </c>
      <c r="R2681" s="113" t="s">
        <v>3947</v>
      </c>
      <c r="S2681" s="113" t="s">
        <v>10735</v>
      </c>
    </row>
    <row r="2682" spans="16:19">
      <c r="P2682" s="113" t="s">
        <v>3874</v>
      </c>
      <c r="Q2682" s="130" t="s">
        <v>9066</v>
      </c>
      <c r="R2682" s="113" t="s">
        <v>3947</v>
      </c>
      <c r="S2682" s="113" t="s">
        <v>10736</v>
      </c>
    </row>
    <row r="2683" spans="16:19">
      <c r="P2683" s="113" t="s">
        <v>3874</v>
      </c>
      <c r="Q2683" s="130" t="s">
        <v>9069</v>
      </c>
      <c r="R2683" s="113" t="s">
        <v>3947</v>
      </c>
      <c r="S2683" s="113" t="s">
        <v>10737</v>
      </c>
    </row>
    <row r="2684" spans="16:19">
      <c r="P2684" s="113" t="s">
        <v>3874</v>
      </c>
      <c r="Q2684" s="130" t="s">
        <v>9072</v>
      </c>
      <c r="R2684" s="113" t="s">
        <v>3947</v>
      </c>
      <c r="S2684" s="113" t="s">
        <v>10738</v>
      </c>
    </row>
    <row r="2685" spans="16:19">
      <c r="P2685" s="113" t="s">
        <v>3874</v>
      </c>
      <c r="Q2685" s="130" t="s">
        <v>9075</v>
      </c>
      <c r="R2685" s="113" t="s">
        <v>3947</v>
      </c>
      <c r="S2685" s="113" t="s">
        <v>10739</v>
      </c>
    </row>
    <row r="2686" spans="16:19">
      <c r="P2686" s="113" t="s">
        <v>3874</v>
      </c>
      <c r="Q2686" s="130" t="s">
        <v>9078</v>
      </c>
      <c r="R2686" s="113" t="s">
        <v>3947</v>
      </c>
      <c r="S2686" s="113" t="s">
        <v>10740</v>
      </c>
    </row>
    <row r="2687" spans="16:19">
      <c r="P2687" s="113" t="s">
        <v>3874</v>
      </c>
      <c r="Q2687" s="130" t="s">
        <v>3698</v>
      </c>
      <c r="R2687" s="113" t="s">
        <v>3947</v>
      </c>
      <c r="S2687" s="113" t="s">
        <v>10741</v>
      </c>
    </row>
    <row r="2688" spans="16:19">
      <c r="P2688" s="113" t="s">
        <v>3874</v>
      </c>
      <c r="Q2688" s="130" t="s">
        <v>9082</v>
      </c>
      <c r="R2688" s="113" t="s">
        <v>3947</v>
      </c>
      <c r="S2688" s="113" t="s">
        <v>10742</v>
      </c>
    </row>
    <row r="2689" spans="16:19">
      <c r="P2689" s="113" t="s">
        <v>3874</v>
      </c>
      <c r="Q2689" s="130" t="s">
        <v>9085</v>
      </c>
      <c r="R2689" s="113" t="s">
        <v>3947</v>
      </c>
      <c r="S2689" s="113" t="s">
        <v>10743</v>
      </c>
    </row>
    <row r="2690" spans="16:19">
      <c r="P2690" s="113" t="s">
        <v>3874</v>
      </c>
      <c r="Q2690" s="130" t="s">
        <v>9088</v>
      </c>
      <c r="R2690" s="113" t="s">
        <v>3947</v>
      </c>
      <c r="S2690" s="113" t="s">
        <v>10744</v>
      </c>
    </row>
    <row r="2691" spans="16:19">
      <c r="P2691" s="113" t="s">
        <v>3874</v>
      </c>
      <c r="Q2691" s="130" t="s">
        <v>9091</v>
      </c>
      <c r="R2691" s="113" t="s">
        <v>3947</v>
      </c>
      <c r="S2691" s="113" t="s">
        <v>10745</v>
      </c>
    </row>
    <row r="2692" spans="16:19">
      <c r="P2692" s="113" t="s">
        <v>3874</v>
      </c>
      <c r="Q2692" s="130" t="s">
        <v>9094</v>
      </c>
      <c r="R2692" s="113" t="s">
        <v>3947</v>
      </c>
      <c r="S2692" s="113" t="s">
        <v>10746</v>
      </c>
    </row>
    <row r="2693" spans="16:19">
      <c r="P2693" s="113" t="s">
        <v>3874</v>
      </c>
      <c r="Q2693" s="130" t="s">
        <v>9097</v>
      </c>
      <c r="R2693" s="113" t="s">
        <v>3947</v>
      </c>
      <c r="S2693" s="113" t="s">
        <v>10747</v>
      </c>
    </row>
    <row r="2694" spans="16:19">
      <c r="P2694" s="113" t="s">
        <v>3874</v>
      </c>
      <c r="Q2694" s="130" t="s">
        <v>9100</v>
      </c>
      <c r="R2694" s="113" t="s">
        <v>3947</v>
      </c>
      <c r="S2694" s="113" t="s">
        <v>10748</v>
      </c>
    </row>
    <row r="2695" spans="16:19">
      <c r="P2695" s="113" t="s">
        <v>3874</v>
      </c>
      <c r="Q2695" s="130" t="s">
        <v>9103</v>
      </c>
      <c r="R2695" s="113" t="s">
        <v>3947</v>
      </c>
      <c r="S2695" s="113" t="s">
        <v>10749</v>
      </c>
    </row>
    <row r="2696" spans="16:19">
      <c r="P2696" s="113" t="s">
        <v>3874</v>
      </c>
      <c r="Q2696" s="130" t="s">
        <v>9106</v>
      </c>
      <c r="R2696" s="113" t="s">
        <v>3947</v>
      </c>
      <c r="S2696" s="113" t="s">
        <v>10750</v>
      </c>
    </row>
    <row r="2697" spans="16:19">
      <c r="P2697" s="113" t="s">
        <v>3874</v>
      </c>
      <c r="Q2697" s="130" t="s">
        <v>9109</v>
      </c>
      <c r="R2697" s="113" t="s">
        <v>3947</v>
      </c>
      <c r="S2697" s="113" t="s">
        <v>10751</v>
      </c>
    </row>
    <row r="2698" spans="16:19">
      <c r="P2698" s="113" t="s">
        <v>3874</v>
      </c>
      <c r="Q2698" s="130" t="s">
        <v>9112</v>
      </c>
      <c r="R2698" s="113" t="s">
        <v>3947</v>
      </c>
      <c r="S2698" s="113" t="s">
        <v>10752</v>
      </c>
    </row>
    <row r="2699" spans="16:19">
      <c r="P2699" s="113" t="s">
        <v>3874</v>
      </c>
      <c r="Q2699" s="130" t="s">
        <v>9115</v>
      </c>
      <c r="R2699" s="113" t="s">
        <v>3947</v>
      </c>
      <c r="S2699" s="113" t="s">
        <v>10753</v>
      </c>
    </row>
    <row r="2700" spans="16:19">
      <c r="P2700" s="113" t="s">
        <v>3874</v>
      </c>
      <c r="Q2700" s="130" t="s">
        <v>9118</v>
      </c>
      <c r="R2700" s="113" t="s">
        <v>3947</v>
      </c>
      <c r="S2700" s="113" t="s">
        <v>10754</v>
      </c>
    </row>
    <row r="2701" spans="16:19">
      <c r="P2701" s="113" t="s">
        <v>3874</v>
      </c>
      <c r="Q2701" s="130" t="s">
        <v>9121</v>
      </c>
      <c r="R2701" s="113" t="s">
        <v>3947</v>
      </c>
      <c r="S2701" s="113" t="s">
        <v>10755</v>
      </c>
    </row>
    <row r="2702" spans="16:19">
      <c r="P2702" s="113" t="s">
        <v>3874</v>
      </c>
      <c r="Q2702" s="130" t="s">
        <v>9124</v>
      </c>
      <c r="R2702" s="113" t="s">
        <v>3947</v>
      </c>
      <c r="S2702" s="113" t="s">
        <v>10756</v>
      </c>
    </row>
    <row r="2703" spans="16:19">
      <c r="P2703" s="113" t="s">
        <v>3874</v>
      </c>
      <c r="Q2703" s="130" t="s">
        <v>9127</v>
      </c>
      <c r="R2703" s="113" t="s">
        <v>3947</v>
      </c>
      <c r="S2703" s="113" t="s">
        <v>10757</v>
      </c>
    </row>
    <row r="2704" spans="16:19">
      <c r="P2704" s="113" t="s">
        <v>3874</v>
      </c>
      <c r="Q2704" s="130" t="s">
        <v>9130</v>
      </c>
      <c r="R2704" s="113" t="s">
        <v>3947</v>
      </c>
      <c r="S2704" s="113" t="s">
        <v>10758</v>
      </c>
    </row>
    <row r="2705" spans="16:19">
      <c r="P2705" s="113" t="s">
        <v>3874</v>
      </c>
      <c r="Q2705" s="130" t="s">
        <v>9133</v>
      </c>
      <c r="R2705" s="113" t="s">
        <v>3947</v>
      </c>
      <c r="S2705" s="113" t="s">
        <v>10759</v>
      </c>
    </row>
    <row r="2706" spans="16:19">
      <c r="P2706" s="113" t="s">
        <v>3874</v>
      </c>
      <c r="Q2706" s="130" t="s">
        <v>9136</v>
      </c>
      <c r="R2706" s="113" t="s">
        <v>3947</v>
      </c>
      <c r="S2706" s="113" t="s">
        <v>10760</v>
      </c>
    </row>
    <row r="2707" spans="16:19">
      <c r="P2707" s="113" t="s">
        <v>3874</v>
      </c>
      <c r="Q2707" s="130" t="s">
        <v>3700</v>
      </c>
      <c r="R2707" s="113" t="s">
        <v>3947</v>
      </c>
      <c r="S2707" s="113" t="s">
        <v>10761</v>
      </c>
    </row>
    <row r="2708" spans="16:19">
      <c r="P2708" s="113" t="s">
        <v>3874</v>
      </c>
      <c r="Q2708" s="130" t="s">
        <v>9141</v>
      </c>
      <c r="R2708" s="113" t="s">
        <v>3947</v>
      </c>
      <c r="S2708" s="113" t="s">
        <v>10762</v>
      </c>
    </row>
    <row r="2709" spans="16:19">
      <c r="P2709" s="113" t="s">
        <v>3874</v>
      </c>
      <c r="Q2709" s="130" t="s">
        <v>9144</v>
      </c>
      <c r="R2709" s="113" t="s">
        <v>3947</v>
      </c>
      <c r="S2709" s="113" t="s">
        <v>10763</v>
      </c>
    </row>
    <row r="2710" spans="16:19">
      <c r="P2710" s="113" t="s">
        <v>3874</v>
      </c>
      <c r="Q2710" s="130" t="s">
        <v>9147</v>
      </c>
      <c r="R2710" s="113" t="s">
        <v>3947</v>
      </c>
      <c r="S2710" s="113" t="s">
        <v>10764</v>
      </c>
    </row>
    <row r="2711" spans="16:19">
      <c r="P2711" s="113" t="s">
        <v>3874</v>
      </c>
      <c r="Q2711" s="130" t="s">
        <v>9150</v>
      </c>
      <c r="R2711" s="113" t="s">
        <v>3947</v>
      </c>
      <c r="S2711" s="113" t="s">
        <v>10765</v>
      </c>
    </row>
    <row r="2712" spans="16:19">
      <c r="P2712" s="113" t="s">
        <v>3874</v>
      </c>
      <c r="Q2712" s="130" t="s">
        <v>9153</v>
      </c>
      <c r="R2712" s="113" t="s">
        <v>3947</v>
      </c>
      <c r="S2712" s="113" t="s">
        <v>10766</v>
      </c>
    </row>
    <row r="2713" spans="16:19">
      <c r="P2713" s="113" t="s">
        <v>3874</v>
      </c>
      <c r="Q2713" s="130" t="s">
        <v>9156</v>
      </c>
      <c r="R2713" s="113" t="s">
        <v>3947</v>
      </c>
      <c r="S2713" s="113" t="s">
        <v>10767</v>
      </c>
    </row>
    <row r="2714" spans="16:19">
      <c r="P2714" s="113" t="s">
        <v>3874</v>
      </c>
      <c r="Q2714" s="130" t="s">
        <v>9159</v>
      </c>
      <c r="R2714" s="113" t="s">
        <v>3947</v>
      </c>
      <c r="S2714" s="113" t="s">
        <v>10768</v>
      </c>
    </row>
    <row r="2715" spans="16:19">
      <c r="P2715" s="113" t="s">
        <v>3874</v>
      </c>
      <c r="Q2715" s="130" t="s">
        <v>9162</v>
      </c>
      <c r="R2715" s="113" t="s">
        <v>3947</v>
      </c>
      <c r="S2715" s="113" t="s">
        <v>10769</v>
      </c>
    </row>
    <row r="2716" spans="16:19">
      <c r="P2716" s="113" t="s">
        <v>3874</v>
      </c>
      <c r="Q2716" s="130" t="s">
        <v>9165</v>
      </c>
      <c r="R2716" s="113" t="s">
        <v>3947</v>
      </c>
      <c r="S2716" s="113" t="s">
        <v>10770</v>
      </c>
    </row>
    <row r="2717" spans="16:19">
      <c r="P2717" s="113" t="s">
        <v>3874</v>
      </c>
      <c r="Q2717" s="130" t="s">
        <v>9168</v>
      </c>
      <c r="R2717" s="113" t="s">
        <v>3947</v>
      </c>
      <c r="S2717" s="113" t="s">
        <v>10771</v>
      </c>
    </row>
    <row r="2718" spans="16:19">
      <c r="P2718" s="113" t="s">
        <v>3874</v>
      </c>
      <c r="Q2718" s="130" t="s">
        <v>9171</v>
      </c>
      <c r="R2718" s="113" t="s">
        <v>3947</v>
      </c>
      <c r="S2718" s="113" t="s">
        <v>10772</v>
      </c>
    </row>
    <row r="2719" spans="16:19">
      <c r="P2719" s="113" t="s">
        <v>3874</v>
      </c>
      <c r="Q2719" s="130" t="s">
        <v>9174</v>
      </c>
      <c r="R2719" s="113" t="s">
        <v>3947</v>
      </c>
      <c r="S2719" s="113" t="s">
        <v>10773</v>
      </c>
    </row>
    <row r="2720" spans="16:19">
      <c r="P2720" s="113" t="s">
        <v>3874</v>
      </c>
      <c r="Q2720" s="130" t="s">
        <v>9177</v>
      </c>
      <c r="R2720" s="113" t="s">
        <v>3947</v>
      </c>
      <c r="S2720" s="113" t="s">
        <v>10774</v>
      </c>
    </row>
    <row r="2721" spans="16:19">
      <c r="P2721" s="113" t="s">
        <v>3874</v>
      </c>
      <c r="Q2721" s="130" t="s">
        <v>9180</v>
      </c>
      <c r="R2721" s="113" t="s">
        <v>3947</v>
      </c>
      <c r="S2721" s="113" t="s">
        <v>10775</v>
      </c>
    </row>
    <row r="2722" spans="16:19">
      <c r="P2722" s="113" t="s">
        <v>3874</v>
      </c>
      <c r="Q2722" s="130" t="s">
        <v>9183</v>
      </c>
      <c r="R2722" s="113" t="s">
        <v>3947</v>
      </c>
      <c r="S2722" s="113" t="s">
        <v>10776</v>
      </c>
    </row>
    <row r="2723" spans="16:19">
      <c r="P2723" s="113" t="s">
        <v>3874</v>
      </c>
      <c r="Q2723" s="130" t="s">
        <v>9186</v>
      </c>
      <c r="R2723" s="113" t="s">
        <v>3947</v>
      </c>
      <c r="S2723" s="113" t="s">
        <v>10777</v>
      </c>
    </row>
    <row r="2724" spans="16:19">
      <c r="P2724" s="113" t="s">
        <v>3874</v>
      </c>
      <c r="Q2724" s="130" t="s">
        <v>9189</v>
      </c>
      <c r="R2724" s="113" t="s">
        <v>3947</v>
      </c>
      <c r="S2724" s="113" t="s">
        <v>10778</v>
      </c>
    </row>
    <row r="2725" spans="16:19">
      <c r="P2725" s="113" t="s">
        <v>3874</v>
      </c>
      <c r="Q2725" s="130" t="s">
        <v>9192</v>
      </c>
      <c r="R2725" s="113" t="s">
        <v>3947</v>
      </c>
      <c r="S2725" s="113" t="s">
        <v>10779</v>
      </c>
    </row>
    <row r="2726" spans="16:19">
      <c r="P2726" s="113" t="s">
        <v>3874</v>
      </c>
      <c r="Q2726" s="130" t="s">
        <v>9195</v>
      </c>
      <c r="R2726" s="113" t="s">
        <v>3947</v>
      </c>
      <c r="S2726" s="113" t="s">
        <v>10780</v>
      </c>
    </row>
    <row r="2727" spans="16:19">
      <c r="P2727" s="113" t="s">
        <v>3874</v>
      </c>
      <c r="Q2727" s="130" t="s">
        <v>3702</v>
      </c>
      <c r="R2727" s="113" t="s">
        <v>3947</v>
      </c>
      <c r="S2727" s="113" t="s">
        <v>10781</v>
      </c>
    </row>
    <row r="2728" spans="16:19">
      <c r="P2728" s="113" t="s">
        <v>3874</v>
      </c>
      <c r="Q2728" s="130" t="s">
        <v>9200</v>
      </c>
      <c r="R2728" s="113" t="s">
        <v>3947</v>
      </c>
      <c r="S2728" s="113" t="s">
        <v>10782</v>
      </c>
    </row>
    <row r="2729" spans="16:19">
      <c r="P2729" s="113" t="s">
        <v>3874</v>
      </c>
      <c r="Q2729" s="130" t="s">
        <v>9203</v>
      </c>
      <c r="R2729" s="113" t="s">
        <v>3947</v>
      </c>
      <c r="S2729" s="113" t="s">
        <v>10783</v>
      </c>
    </row>
    <row r="2730" spans="16:19">
      <c r="P2730" s="113" t="s">
        <v>3874</v>
      </c>
      <c r="Q2730" s="130" t="s">
        <v>9206</v>
      </c>
      <c r="R2730" s="113" t="s">
        <v>3947</v>
      </c>
      <c r="S2730" s="113" t="s">
        <v>10784</v>
      </c>
    </row>
    <row r="2731" spans="16:19">
      <c r="P2731" s="113" t="s">
        <v>3874</v>
      </c>
      <c r="Q2731" s="130" t="s">
        <v>9209</v>
      </c>
      <c r="R2731" s="113" t="s">
        <v>3947</v>
      </c>
      <c r="S2731" s="113" t="s">
        <v>10785</v>
      </c>
    </row>
    <row r="2732" spans="16:19">
      <c r="P2732" s="113" t="s">
        <v>3874</v>
      </c>
      <c r="Q2732" s="130" t="s">
        <v>9212</v>
      </c>
      <c r="R2732" s="113" t="s">
        <v>3947</v>
      </c>
      <c r="S2732" s="113" t="s">
        <v>10786</v>
      </c>
    </row>
    <row r="2733" spans="16:19">
      <c r="P2733" s="113" t="s">
        <v>3874</v>
      </c>
      <c r="Q2733" s="130" t="s">
        <v>9215</v>
      </c>
      <c r="R2733" s="113" t="s">
        <v>3947</v>
      </c>
      <c r="S2733" s="113" t="s">
        <v>10787</v>
      </c>
    </row>
    <row r="2734" spans="16:19">
      <c r="P2734" s="113" t="s">
        <v>3874</v>
      </c>
      <c r="Q2734" s="130" t="s">
        <v>9218</v>
      </c>
      <c r="R2734" s="113" t="s">
        <v>3947</v>
      </c>
      <c r="S2734" s="113" t="s">
        <v>10788</v>
      </c>
    </row>
    <row r="2735" spans="16:19">
      <c r="P2735" s="113" t="s">
        <v>3874</v>
      </c>
      <c r="Q2735" s="130" t="s">
        <v>9221</v>
      </c>
      <c r="R2735" s="113" t="s">
        <v>3947</v>
      </c>
      <c r="S2735" s="113" t="s">
        <v>10789</v>
      </c>
    </row>
    <row r="2736" spans="16:19">
      <c r="P2736" s="113" t="s">
        <v>3874</v>
      </c>
      <c r="Q2736" s="130" t="s">
        <v>9224</v>
      </c>
      <c r="R2736" s="113" t="s">
        <v>3947</v>
      </c>
      <c r="S2736" s="113" t="s">
        <v>10790</v>
      </c>
    </row>
    <row r="2737" spans="16:19">
      <c r="P2737" s="113" t="s">
        <v>3874</v>
      </c>
      <c r="Q2737" s="130" t="s">
        <v>9227</v>
      </c>
      <c r="R2737" s="113" t="s">
        <v>3947</v>
      </c>
      <c r="S2737" s="113" t="s">
        <v>10791</v>
      </c>
    </row>
    <row r="2738" spans="16:19">
      <c r="P2738" s="113" t="s">
        <v>3874</v>
      </c>
      <c r="Q2738" s="130" t="s">
        <v>9230</v>
      </c>
      <c r="R2738" s="113" t="s">
        <v>3947</v>
      </c>
      <c r="S2738" s="113" t="s">
        <v>10792</v>
      </c>
    </row>
    <row r="2739" spans="16:19">
      <c r="P2739" s="113" t="s">
        <v>3874</v>
      </c>
      <c r="Q2739" s="130" t="s">
        <v>9233</v>
      </c>
      <c r="R2739" s="113" t="s">
        <v>3947</v>
      </c>
      <c r="S2739" s="113" t="s">
        <v>10793</v>
      </c>
    </row>
    <row r="2740" spans="16:19">
      <c r="P2740" s="113" t="s">
        <v>3874</v>
      </c>
      <c r="Q2740" s="130" t="s">
        <v>9236</v>
      </c>
      <c r="R2740" s="113" t="s">
        <v>3947</v>
      </c>
      <c r="S2740" s="113" t="s">
        <v>10794</v>
      </c>
    </row>
    <row r="2741" spans="16:19">
      <c r="P2741" s="113" t="s">
        <v>3874</v>
      </c>
      <c r="Q2741" s="130" t="s">
        <v>9239</v>
      </c>
      <c r="R2741" s="113" t="s">
        <v>3947</v>
      </c>
      <c r="S2741" s="113" t="s">
        <v>10795</v>
      </c>
    </row>
    <row r="2742" spans="16:19">
      <c r="P2742" s="113" t="s">
        <v>3874</v>
      </c>
      <c r="Q2742" s="130" t="s">
        <v>9242</v>
      </c>
      <c r="R2742" s="113" t="s">
        <v>3947</v>
      </c>
      <c r="S2742" s="113" t="s">
        <v>10796</v>
      </c>
    </row>
    <row r="2743" spans="16:19">
      <c r="P2743" s="113" t="s">
        <v>3874</v>
      </c>
      <c r="Q2743" s="130" t="s">
        <v>9245</v>
      </c>
      <c r="R2743" s="113" t="s">
        <v>3947</v>
      </c>
      <c r="S2743" s="113" t="s">
        <v>10797</v>
      </c>
    </row>
    <row r="2744" spans="16:19">
      <c r="P2744" s="113" t="s">
        <v>3874</v>
      </c>
      <c r="Q2744" s="130" t="s">
        <v>9248</v>
      </c>
      <c r="R2744" s="113" t="s">
        <v>3947</v>
      </c>
      <c r="S2744" s="113" t="s">
        <v>10798</v>
      </c>
    </row>
    <row r="2745" spans="16:19">
      <c r="P2745" s="113" t="s">
        <v>3874</v>
      </c>
      <c r="Q2745" s="130" t="s">
        <v>9251</v>
      </c>
      <c r="R2745" s="113" t="s">
        <v>3947</v>
      </c>
      <c r="S2745" s="113" t="s">
        <v>10799</v>
      </c>
    </row>
    <row r="2746" spans="16:19">
      <c r="P2746" s="113" t="s">
        <v>3874</v>
      </c>
      <c r="Q2746" s="130" t="s">
        <v>9254</v>
      </c>
      <c r="R2746" s="113" t="s">
        <v>3947</v>
      </c>
      <c r="S2746" s="113" t="s">
        <v>10800</v>
      </c>
    </row>
    <row r="2747" spans="16:19">
      <c r="P2747" s="113" t="s">
        <v>3874</v>
      </c>
      <c r="Q2747" s="130" t="s">
        <v>3704</v>
      </c>
      <c r="R2747" s="113" t="s">
        <v>3947</v>
      </c>
      <c r="S2747" s="113" t="s">
        <v>10801</v>
      </c>
    </row>
    <row r="2748" spans="16:19">
      <c r="P2748" s="113" t="s">
        <v>3874</v>
      </c>
      <c r="Q2748" s="130" t="s">
        <v>9259</v>
      </c>
      <c r="R2748" s="113" t="s">
        <v>3947</v>
      </c>
      <c r="S2748" s="113" t="s">
        <v>10802</v>
      </c>
    </row>
    <row r="2749" spans="16:19">
      <c r="P2749" s="113" t="s">
        <v>3874</v>
      </c>
      <c r="Q2749" s="130" t="s">
        <v>9262</v>
      </c>
      <c r="R2749" s="113" t="s">
        <v>3947</v>
      </c>
      <c r="S2749" s="113" t="s">
        <v>10803</v>
      </c>
    </row>
    <row r="2750" spans="16:19">
      <c r="P2750" s="113" t="s">
        <v>3874</v>
      </c>
      <c r="Q2750" s="130" t="s">
        <v>9265</v>
      </c>
      <c r="R2750" s="113" t="s">
        <v>3947</v>
      </c>
      <c r="S2750" s="113" t="s">
        <v>10804</v>
      </c>
    </row>
    <row r="2751" spans="16:19">
      <c r="P2751" s="113" t="s">
        <v>3874</v>
      </c>
      <c r="Q2751" s="130" t="s">
        <v>9268</v>
      </c>
      <c r="R2751" s="113" t="s">
        <v>3947</v>
      </c>
      <c r="S2751" s="113" t="s">
        <v>10805</v>
      </c>
    </row>
    <row r="2752" spans="16:19">
      <c r="P2752" s="113" t="s">
        <v>3874</v>
      </c>
      <c r="Q2752" s="130" t="s">
        <v>9271</v>
      </c>
      <c r="R2752" s="113" t="s">
        <v>3947</v>
      </c>
      <c r="S2752" s="113" t="s">
        <v>10806</v>
      </c>
    </row>
    <row r="2753" spans="16:19">
      <c r="P2753" s="113" t="s">
        <v>3874</v>
      </c>
      <c r="Q2753" s="130" t="s">
        <v>9273</v>
      </c>
      <c r="R2753" s="113" t="s">
        <v>3947</v>
      </c>
      <c r="S2753" s="113" t="s">
        <v>10807</v>
      </c>
    </row>
    <row r="2754" spans="16:19">
      <c r="P2754" s="113" t="s">
        <v>3874</v>
      </c>
      <c r="Q2754" s="130" t="s">
        <v>9276</v>
      </c>
      <c r="R2754" s="113" t="s">
        <v>3947</v>
      </c>
      <c r="S2754" s="113" t="s">
        <v>10808</v>
      </c>
    </row>
    <row r="2755" spans="16:19">
      <c r="P2755" s="113" t="s">
        <v>3874</v>
      </c>
      <c r="Q2755" s="130" t="s">
        <v>9279</v>
      </c>
      <c r="R2755" s="113" t="s">
        <v>3947</v>
      </c>
      <c r="S2755" s="113" t="s">
        <v>10809</v>
      </c>
    </row>
    <row r="2756" spans="16:19">
      <c r="P2756" s="113" t="s">
        <v>3874</v>
      </c>
      <c r="Q2756" s="130" t="s">
        <v>9282</v>
      </c>
      <c r="R2756" s="113" t="s">
        <v>3947</v>
      </c>
      <c r="S2756" s="113" t="s">
        <v>10810</v>
      </c>
    </row>
    <row r="2757" spans="16:19">
      <c r="P2757" s="113" t="s">
        <v>3874</v>
      </c>
      <c r="Q2757" s="130" t="s">
        <v>9285</v>
      </c>
      <c r="R2757" s="113" t="s">
        <v>3947</v>
      </c>
      <c r="S2757" s="113" t="s">
        <v>10811</v>
      </c>
    </row>
    <row r="2758" spans="16:19">
      <c r="P2758" s="113" t="s">
        <v>3874</v>
      </c>
      <c r="Q2758" s="130" t="s">
        <v>9288</v>
      </c>
      <c r="R2758" s="113" t="s">
        <v>3947</v>
      </c>
      <c r="S2758" s="113" t="s">
        <v>10812</v>
      </c>
    </row>
    <row r="2759" spans="16:19">
      <c r="P2759" s="113" t="s">
        <v>3874</v>
      </c>
      <c r="Q2759" s="130" t="s">
        <v>9291</v>
      </c>
      <c r="R2759" s="113" t="s">
        <v>3947</v>
      </c>
      <c r="S2759" s="113" t="s">
        <v>10813</v>
      </c>
    </row>
    <row r="2760" spans="16:19">
      <c r="P2760" s="113" t="s">
        <v>3874</v>
      </c>
      <c r="Q2760" s="130" t="s">
        <v>9294</v>
      </c>
      <c r="R2760" s="113" t="s">
        <v>3947</v>
      </c>
      <c r="S2760" s="113" t="s">
        <v>10814</v>
      </c>
    </row>
    <row r="2761" spans="16:19">
      <c r="P2761" s="113" t="s">
        <v>3874</v>
      </c>
      <c r="Q2761" s="130" t="s">
        <v>9297</v>
      </c>
      <c r="R2761" s="113" t="s">
        <v>3947</v>
      </c>
      <c r="S2761" s="113" t="s">
        <v>10815</v>
      </c>
    </row>
    <row r="2762" spans="16:19">
      <c r="P2762" s="113" t="s">
        <v>3874</v>
      </c>
      <c r="Q2762" s="130" t="s">
        <v>9300</v>
      </c>
      <c r="R2762" s="113" t="s">
        <v>3947</v>
      </c>
      <c r="S2762" s="113" t="s">
        <v>10816</v>
      </c>
    </row>
    <row r="2763" spans="16:19">
      <c r="P2763" s="113" t="s">
        <v>3874</v>
      </c>
      <c r="Q2763" s="130" t="s">
        <v>9303</v>
      </c>
      <c r="R2763" s="113" t="s">
        <v>3947</v>
      </c>
      <c r="S2763" s="113" t="s">
        <v>10817</v>
      </c>
    </row>
    <row r="2764" spans="16:19">
      <c r="P2764" s="113" t="s">
        <v>3874</v>
      </c>
      <c r="Q2764" s="130" t="s">
        <v>9306</v>
      </c>
      <c r="R2764" s="113" t="s">
        <v>3947</v>
      </c>
      <c r="S2764" s="113" t="s">
        <v>10818</v>
      </c>
    </row>
    <row r="2765" spans="16:19">
      <c r="P2765" s="113" t="s">
        <v>3874</v>
      </c>
      <c r="Q2765" s="130" t="s">
        <v>9309</v>
      </c>
      <c r="R2765" s="113" t="s">
        <v>3947</v>
      </c>
      <c r="S2765" s="113" t="s">
        <v>10819</v>
      </c>
    </row>
    <row r="2766" spans="16:19">
      <c r="P2766" s="113" t="s">
        <v>3874</v>
      </c>
      <c r="Q2766" s="130" t="s">
        <v>9312</v>
      </c>
      <c r="R2766" s="113" t="s">
        <v>3947</v>
      </c>
      <c r="S2766" s="113" t="s">
        <v>10820</v>
      </c>
    </row>
    <row r="2767" spans="16:19">
      <c r="P2767" s="113" t="s">
        <v>3874</v>
      </c>
      <c r="Q2767" s="130" t="s">
        <v>3706</v>
      </c>
      <c r="R2767" s="113" t="s">
        <v>3947</v>
      </c>
      <c r="S2767" s="113" t="s">
        <v>10821</v>
      </c>
    </row>
    <row r="2768" spans="16:19">
      <c r="P2768" s="113" t="s">
        <v>3874</v>
      </c>
      <c r="Q2768" s="130" t="s">
        <v>9317</v>
      </c>
      <c r="R2768" s="113" t="s">
        <v>3947</v>
      </c>
      <c r="S2768" s="113" t="s">
        <v>10822</v>
      </c>
    </row>
    <row r="2769" spans="16:19">
      <c r="P2769" s="113" t="s">
        <v>3874</v>
      </c>
      <c r="Q2769" s="130" t="s">
        <v>9320</v>
      </c>
      <c r="R2769" s="113" t="s">
        <v>3947</v>
      </c>
      <c r="S2769" s="113" t="s">
        <v>10823</v>
      </c>
    </row>
    <row r="2770" spans="16:19">
      <c r="P2770" s="113" t="s">
        <v>3874</v>
      </c>
      <c r="Q2770" s="130" t="s">
        <v>9323</v>
      </c>
      <c r="R2770" s="113" t="s">
        <v>3947</v>
      </c>
      <c r="S2770" s="113" t="s">
        <v>10824</v>
      </c>
    </row>
    <row r="2771" spans="16:19">
      <c r="P2771" s="113" t="s">
        <v>3874</v>
      </c>
      <c r="Q2771" s="130" t="s">
        <v>9326</v>
      </c>
      <c r="R2771" s="113" t="s">
        <v>3947</v>
      </c>
      <c r="S2771" s="113" t="s">
        <v>10825</v>
      </c>
    </row>
    <row r="2772" spans="16:19">
      <c r="P2772" s="113" t="s">
        <v>3874</v>
      </c>
      <c r="Q2772" s="130" t="s">
        <v>9329</v>
      </c>
      <c r="R2772" s="113" t="s">
        <v>3947</v>
      </c>
      <c r="S2772" s="113" t="s">
        <v>10826</v>
      </c>
    </row>
    <row r="2773" spans="16:19">
      <c r="P2773" s="113" t="s">
        <v>3874</v>
      </c>
      <c r="Q2773" s="130" t="s">
        <v>9332</v>
      </c>
      <c r="R2773" s="113" t="s">
        <v>3947</v>
      </c>
      <c r="S2773" s="113" t="s">
        <v>10827</v>
      </c>
    </row>
    <row r="2774" spans="16:19">
      <c r="P2774" s="113" t="s">
        <v>3874</v>
      </c>
      <c r="Q2774" s="130" t="s">
        <v>9335</v>
      </c>
      <c r="R2774" s="113" t="s">
        <v>3947</v>
      </c>
      <c r="S2774" s="113" t="s">
        <v>10828</v>
      </c>
    </row>
    <row r="2775" spans="16:19">
      <c r="P2775" s="113" t="s">
        <v>3874</v>
      </c>
      <c r="Q2775" s="130" t="s">
        <v>9338</v>
      </c>
      <c r="R2775" s="113" t="s">
        <v>3947</v>
      </c>
      <c r="S2775" s="113" t="s">
        <v>10829</v>
      </c>
    </row>
    <row r="2776" spans="16:19">
      <c r="P2776" s="113" t="s">
        <v>3874</v>
      </c>
      <c r="Q2776" s="130" t="s">
        <v>9341</v>
      </c>
      <c r="R2776" s="113" t="s">
        <v>3947</v>
      </c>
      <c r="S2776" s="113" t="s">
        <v>10830</v>
      </c>
    </row>
    <row r="2777" spans="16:19">
      <c r="P2777" s="113" t="s">
        <v>3874</v>
      </c>
      <c r="Q2777" s="130" t="s">
        <v>9344</v>
      </c>
      <c r="R2777" s="113" t="s">
        <v>3947</v>
      </c>
      <c r="S2777" s="113" t="s">
        <v>10831</v>
      </c>
    </row>
    <row r="2778" spans="16:19">
      <c r="P2778" s="113" t="s">
        <v>3874</v>
      </c>
      <c r="Q2778" s="130" t="s">
        <v>9347</v>
      </c>
      <c r="R2778" s="113" t="s">
        <v>3947</v>
      </c>
      <c r="S2778" s="113" t="s">
        <v>10832</v>
      </c>
    </row>
    <row r="2779" spans="16:19">
      <c r="P2779" s="113" t="s">
        <v>3874</v>
      </c>
      <c r="Q2779" s="130" t="s">
        <v>9350</v>
      </c>
      <c r="R2779" s="113" t="s">
        <v>3947</v>
      </c>
      <c r="S2779" s="113" t="s">
        <v>10833</v>
      </c>
    </row>
    <row r="2780" spans="16:19">
      <c r="P2780" s="113" t="s">
        <v>3874</v>
      </c>
      <c r="Q2780" s="130" t="s">
        <v>9353</v>
      </c>
      <c r="R2780" s="113" t="s">
        <v>3947</v>
      </c>
      <c r="S2780" s="113" t="s">
        <v>10834</v>
      </c>
    </row>
    <row r="2781" spans="16:19">
      <c r="P2781" s="113" t="s">
        <v>3874</v>
      </c>
      <c r="Q2781" s="130" t="s">
        <v>9356</v>
      </c>
      <c r="R2781" s="113" t="s">
        <v>3947</v>
      </c>
      <c r="S2781" s="113" t="s">
        <v>10835</v>
      </c>
    </row>
    <row r="2782" spans="16:19">
      <c r="P2782" s="113" t="s">
        <v>3874</v>
      </c>
      <c r="Q2782" s="130" t="s">
        <v>9359</v>
      </c>
      <c r="R2782" s="113" t="s">
        <v>3947</v>
      </c>
      <c r="S2782" s="113" t="s">
        <v>10836</v>
      </c>
    </row>
    <row r="2783" spans="16:19">
      <c r="P2783" s="113" t="s">
        <v>3874</v>
      </c>
      <c r="Q2783" s="130" t="s">
        <v>9362</v>
      </c>
      <c r="R2783" s="113" t="s">
        <v>3947</v>
      </c>
      <c r="S2783" s="113" t="s">
        <v>10837</v>
      </c>
    </row>
    <row r="2784" spans="16:19">
      <c r="P2784" s="113" t="s">
        <v>3874</v>
      </c>
      <c r="Q2784" s="130" t="s">
        <v>9365</v>
      </c>
      <c r="R2784" s="113" t="s">
        <v>3947</v>
      </c>
      <c r="S2784" s="113" t="s">
        <v>10838</v>
      </c>
    </row>
    <row r="2785" spans="16:19">
      <c r="P2785" s="113" t="s">
        <v>3874</v>
      </c>
      <c r="Q2785" s="130" t="s">
        <v>9368</v>
      </c>
      <c r="R2785" s="113" t="s">
        <v>3947</v>
      </c>
      <c r="S2785" s="113" t="s">
        <v>10839</v>
      </c>
    </row>
    <row r="2786" spans="16:19">
      <c r="P2786" s="113" t="s">
        <v>3874</v>
      </c>
      <c r="Q2786" s="130" t="s">
        <v>9371</v>
      </c>
      <c r="R2786" s="113" t="s">
        <v>3947</v>
      </c>
      <c r="S2786" s="113" t="s">
        <v>10840</v>
      </c>
    </row>
    <row r="2787" spans="16:19">
      <c r="P2787" s="113" t="s">
        <v>3874</v>
      </c>
      <c r="Q2787" s="130" t="s">
        <v>3708</v>
      </c>
      <c r="R2787" s="113" t="s">
        <v>3947</v>
      </c>
      <c r="S2787" s="113" t="s">
        <v>10841</v>
      </c>
    </row>
    <row r="2788" spans="16:19">
      <c r="P2788" s="113" t="s">
        <v>3874</v>
      </c>
      <c r="Q2788" s="130" t="s">
        <v>9376</v>
      </c>
      <c r="R2788" s="113" t="s">
        <v>3947</v>
      </c>
      <c r="S2788" s="113" t="s">
        <v>10842</v>
      </c>
    </row>
    <row r="2789" spans="16:19">
      <c r="P2789" s="113" t="s">
        <v>3874</v>
      </c>
      <c r="Q2789" s="130" t="s">
        <v>9379</v>
      </c>
      <c r="R2789" s="113" t="s">
        <v>3947</v>
      </c>
      <c r="S2789" s="113" t="s">
        <v>10843</v>
      </c>
    </row>
    <row r="2790" spans="16:19">
      <c r="P2790" s="113" t="s">
        <v>3874</v>
      </c>
      <c r="Q2790" s="130" t="s">
        <v>9382</v>
      </c>
      <c r="R2790" s="113" t="s">
        <v>3947</v>
      </c>
      <c r="S2790" s="113" t="s">
        <v>10844</v>
      </c>
    </row>
    <row r="2791" spans="16:19">
      <c r="P2791" s="113" t="s">
        <v>3874</v>
      </c>
      <c r="Q2791" s="130" t="s">
        <v>9385</v>
      </c>
      <c r="R2791" s="113" t="s">
        <v>3947</v>
      </c>
      <c r="S2791" s="113" t="s">
        <v>10845</v>
      </c>
    </row>
    <row r="2792" spans="16:19">
      <c r="P2792" s="113" t="s">
        <v>3874</v>
      </c>
      <c r="Q2792" s="130" t="s">
        <v>9388</v>
      </c>
      <c r="R2792" s="113" t="s">
        <v>3947</v>
      </c>
      <c r="S2792" s="113" t="s">
        <v>10846</v>
      </c>
    </row>
    <row r="2793" spans="16:19">
      <c r="P2793" s="113" t="s">
        <v>3874</v>
      </c>
      <c r="Q2793" s="130" t="s">
        <v>9391</v>
      </c>
      <c r="R2793" s="113" t="s">
        <v>3947</v>
      </c>
      <c r="S2793" s="113" t="s">
        <v>10847</v>
      </c>
    </row>
    <row r="2794" spans="16:19">
      <c r="P2794" s="113" t="s">
        <v>3874</v>
      </c>
      <c r="Q2794" s="130" t="s">
        <v>9394</v>
      </c>
      <c r="R2794" s="113" t="s">
        <v>3947</v>
      </c>
      <c r="S2794" s="113" t="s">
        <v>10848</v>
      </c>
    </row>
    <row r="2795" spans="16:19">
      <c r="P2795" s="113" t="s">
        <v>3874</v>
      </c>
      <c r="Q2795" s="130" t="s">
        <v>9397</v>
      </c>
      <c r="R2795" s="113" t="s">
        <v>3947</v>
      </c>
      <c r="S2795" s="113" t="s">
        <v>10849</v>
      </c>
    </row>
    <row r="2796" spans="16:19">
      <c r="P2796" s="113" t="s">
        <v>3874</v>
      </c>
      <c r="Q2796" s="130" t="s">
        <v>9400</v>
      </c>
      <c r="R2796" s="113" t="s">
        <v>3947</v>
      </c>
      <c r="S2796" s="113" t="s">
        <v>10850</v>
      </c>
    </row>
    <row r="2797" spans="16:19">
      <c r="P2797" s="113" t="s">
        <v>3874</v>
      </c>
      <c r="Q2797" s="130" t="s">
        <v>9403</v>
      </c>
      <c r="R2797" s="113" t="s">
        <v>3947</v>
      </c>
      <c r="S2797" s="113" t="s">
        <v>10851</v>
      </c>
    </row>
    <row r="2798" spans="16:19">
      <c r="P2798" s="113" t="s">
        <v>3874</v>
      </c>
      <c r="Q2798" s="130" t="s">
        <v>9406</v>
      </c>
      <c r="R2798" s="113" t="s">
        <v>3947</v>
      </c>
      <c r="S2798" s="113" t="s">
        <v>10852</v>
      </c>
    </row>
    <row r="2799" spans="16:19">
      <c r="P2799" s="113" t="s">
        <v>3874</v>
      </c>
      <c r="Q2799" s="130" t="s">
        <v>9409</v>
      </c>
      <c r="R2799" s="113" t="s">
        <v>3947</v>
      </c>
      <c r="S2799" s="113" t="s">
        <v>10853</v>
      </c>
    </row>
    <row r="2800" spans="16:19">
      <c r="P2800" s="113" t="s">
        <v>3874</v>
      </c>
      <c r="Q2800" s="130" t="s">
        <v>9412</v>
      </c>
      <c r="R2800" s="113" t="s">
        <v>3947</v>
      </c>
      <c r="S2800" s="113" t="s">
        <v>10854</v>
      </c>
    </row>
    <row r="2801" spans="16:19">
      <c r="P2801" s="113" t="s">
        <v>3874</v>
      </c>
      <c r="Q2801" s="130" t="s">
        <v>9415</v>
      </c>
      <c r="R2801" s="113" t="s">
        <v>3947</v>
      </c>
      <c r="S2801" s="113" t="s">
        <v>10855</v>
      </c>
    </row>
    <row r="2802" spans="16:19">
      <c r="P2802" s="113" t="s">
        <v>3874</v>
      </c>
      <c r="Q2802" s="130" t="s">
        <v>9418</v>
      </c>
      <c r="R2802" s="113" t="s">
        <v>3947</v>
      </c>
      <c r="S2802" s="113" t="s">
        <v>10856</v>
      </c>
    </row>
    <row r="2803" spans="16:19">
      <c r="P2803" s="113" t="s">
        <v>3874</v>
      </c>
      <c r="Q2803" s="130" t="s">
        <v>9421</v>
      </c>
      <c r="R2803" s="113" t="s">
        <v>3947</v>
      </c>
      <c r="S2803" s="113" t="s">
        <v>10857</v>
      </c>
    </row>
    <row r="2804" spans="16:19">
      <c r="P2804" s="113" t="s">
        <v>3874</v>
      </c>
      <c r="Q2804" s="130" t="s">
        <v>9424</v>
      </c>
      <c r="R2804" s="113" t="s">
        <v>3947</v>
      </c>
      <c r="S2804" s="113" t="s">
        <v>10858</v>
      </c>
    </row>
    <row r="2805" spans="16:19">
      <c r="P2805" s="113" t="s">
        <v>3874</v>
      </c>
      <c r="Q2805" s="130" t="s">
        <v>9427</v>
      </c>
      <c r="R2805" s="113" t="s">
        <v>3947</v>
      </c>
      <c r="S2805" s="113" t="s">
        <v>10859</v>
      </c>
    </row>
    <row r="2806" spans="16:19">
      <c r="P2806" s="113" t="s">
        <v>3874</v>
      </c>
      <c r="Q2806" s="130" t="s">
        <v>9430</v>
      </c>
      <c r="R2806" s="113" t="s">
        <v>3947</v>
      </c>
      <c r="S2806" s="113" t="s">
        <v>10860</v>
      </c>
    </row>
    <row r="2807" spans="16:19">
      <c r="P2807" s="113" t="s">
        <v>3874</v>
      </c>
      <c r="Q2807" s="130" t="s">
        <v>3710</v>
      </c>
      <c r="R2807" s="113" t="s">
        <v>3947</v>
      </c>
      <c r="S2807" s="113" t="s">
        <v>10861</v>
      </c>
    </row>
    <row r="2808" spans="16:19">
      <c r="P2808" s="113" t="s">
        <v>3874</v>
      </c>
      <c r="Q2808" s="130" t="s">
        <v>9435</v>
      </c>
      <c r="R2808" s="113" t="s">
        <v>3947</v>
      </c>
      <c r="S2808" s="113" t="s">
        <v>10862</v>
      </c>
    </row>
    <row r="2809" spans="16:19">
      <c r="P2809" s="113" t="s">
        <v>3874</v>
      </c>
      <c r="Q2809" s="130" t="s">
        <v>9438</v>
      </c>
      <c r="R2809" s="113" t="s">
        <v>3947</v>
      </c>
      <c r="S2809" s="113" t="s">
        <v>10863</v>
      </c>
    </row>
    <row r="2810" spans="16:19">
      <c r="P2810" s="113" t="s">
        <v>3874</v>
      </c>
      <c r="Q2810" s="130" t="s">
        <v>9441</v>
      </c>
      <c r="R2810" s="113" t="s">
        <v>3947</v>
      </c>
      <c r="S2810" s="113" t="s">
        <v>10864</v>
      </c>
    </row>
    <row r="2811" spans="16:19">
      <c r="P2811" s="113" t="s">
        <v>3874</v>
      </c>
      <c r="Q2811" s="130" t="s">
        <v>9444</v>
      </c>
      <c r="R2811" s="113" t="s">
        <v>3947</v>
      </c>
      <c r="S2811" s="113" t="s">
        <v>10865</v>
      </c>
    </row>
    <row r="2812" spans="16:19">
      <c r="P2812" s="113" t="s">
        <v>3874</v>
      </c>
      <c r="Q2812" s="130" t="s">
        <v>9447</v>
      </c>
      <c r="R2812" s="113" t="s">
        <v>3947</v>
      </c>
      <c r="S2812" s="113" t="s">
        <v>10866</v>
      </c>
    </row>
    <row r="2813" spans="16:19">
      <c r="P2813" s="113" t="s">
        <v>3874</v>
      </c>
      <c r="Q2813" s="130" t="s">
        <v>9450</v>
      </c>
      <c r="R2813" s="113" t="s">
        <v>3947</v>
      </c>
      <c r="S2813" s="113" t="s">
        <v>10867</v>
      </c>
    </row>
    <row r="2814" spans="16:19">
      <c r="P2814" s="113" t="s">
        <v>3874</v>
      </c>
      <c r="Q2814" s="130" t="s">
        <v>9453</v>
      </c>
      <c r="R2814" s="113" t="s">
        <v>3947</v>
      </c>
      <c r="S2814" s="113" t="s">
        <v>10868</v>
      </c>
    </row>
    <row r="2815" spans="16:19">
      <c r="P2815" s="113" t="s">
        <v>3874</v>
      </c>
      <c r="Q2815" s="130" t="s">
        <v>9456</v>
      </c>
      <c r="R2815" s="113" t="s">
        <v>3947</v>
      </c>
      <c r="S2815" s="113" t="s">
        <v>10869</v>
      </c>
    </row>
    <row r="2816" spans="16:19">
      <c r="P2816" s="113" t="s">
        <v>3874</v>
      </c>
      <c r="Q2816" s="130" t="s">
        <v>9459</v>
      </c>
      <c r="R2816" s="113" t="s">
        <v>3947</v>
      </c>
      <c r="S2816" s="113" t="s">
        <v>10870</v>
      </c>
    </row>
    <row r="2817" spans="16:19">
      <c r="P2817" s="113" t="s">
        <v>3874</v>
      </c>
      <c r="Q2817" s="130" t="s">
        <v>9462</v>
      </c>
      <c r="R2817" s="113" t="s">
        <v>3947</v>
      </c>
      <c r="S2817" s="113" t="s">
        <v>10871</v>
      </c>
    </row>
    <row r="2818" spans="16:19">
      <c r="P2818" s="113" t="s">
        <v>3874</v>
      </c>
      <c r="Q2818" s="130" t="s">
        <v>9464</v>
      </c>
      <c r="R2818" s="113" t="s">
        <v>3947</v>
      </c>
      <c r="S2818" s="113" t="s">
        <v>10872</v>
      </c>
    </row>
    <row r="2819" spans="16:19">
      <c r="P2819" s="113" t="s">
        <v>3874</v>
      </c>
      <c r="Q2819" s="130" t="s">
        <v>9467</v>
      </c>
      <c r="R2819" s="113" t="s">
        <v>3947</v>
      </c>
      <c r="S2819" s="113" t="s">
        <v>10873</v>
      </c>
    </row>
    <row r="2820" spans="16:19">
      <c r="P2820" s="113" t="s">
        <v>3874</v>
      </c>
      <c r="Q2820" s="130" t="s">
        <v>9470</v>
      </c>
      <c r="R2820" s="113" t="s">
        <v>3947</v>
      </c>
      <c r="S2820" s="113" t="s">
        <v>10874</v>
      </c>
    </row>
    <row r="2821" spans="16:19">
      <c r="P2821" s="113" t="s">
        <v>3874</v>
      </c>
      <c r="Q2821" s="130" t="s">
        <v>9473</v>
      </c>
      <c r="R2821" s="113" t="s">
        <v>3947</v>
      </c>
      <c r="S2821" s="113" t="s">
        <v>10875</v>
      </c>
    </row>
    <row r="2822" spans="16:19">
      <c r="P2822" s="113" t="s">
        <v>3874</v>
      </c>
      <c r="Q2822" s="130" t="s">
        <v>9476</v>
      </c>
      <c r="R2822" s="113" t="s">
        <v>3947</v>
      </c>
      <c r="S2822" s="113" t="s">
        <v>10876</v>
      </c>
    </row>
    <row r="2823" spans="16:19">
      <c r="P2823" s="113" t="s">
        <v>3874</v>
      </c>
      <c r="Q2823" s="130" t="s">
        <v>9479</v>
      </c>
      <c r="R2823" s="113" t="s">
        <v>3947</v>
      </c>
      <c r="S2823" s="113" t="s">
        <v>10877</v>
      </c>
    </row>
    <row r="2824" spans="16:19">
      <c r="P2824" s="113" t="s">
        <v>3874</v>
      </c>
      <c r="Q2824" s="130" t="s">
        <v>9482</v>
      </c>
      <c r="R2824" s="113" t="s">
        <v>3947</v>
      </c>
      <c r="S2824" s="113" t="s">
        <v>10878</v>
      </c>
    </row>
    <row r="2825" spans="16:19">
      <c r="P2825" s="113" t="s">
        <v>3874</v>
      </c>
      <c r="Q2825" s="130" t="s">
        <v>9485</v>
      </c>
      <c r="R2825" s="113" t="s">
        <v>3947</v>
      </c>
      <c r="S2825" s="113" t="s">
        <v>10879</v>
      </c>
    </row>
    <row r="2826" spans="16:19">
      <c r="P2826" s="113" t="s">
        <v>3874</v>
      </c>
      <c r="Q2826" s="130" t="s">
        <v>9488</v>
      </c>
      <c r="R2826" s="113" t="s">
        <v>3947</v>
      </c>
      <c r="S2826" s="113" t="s">
        <v>10880</v>
      </c>
    </row>
    <row r="2827" spans="16:19">
      <c r="P2827" s="113" t="s">
        <v>3874</v>
      </c>
      <c r="Q2827" s="130" t="s">
        <v>3712</v>
      </c>
      <c r="R2827" s="113" t="s">
        <v>3947</v>
      </c>
      <c r="S2827" s="113" t="s">
        <v>10881</v>
      </c>
    </row>
    <row r="2828" spans="16:19">
      <c r="P2828" s="113" t="s">
        <v>3874</v>
      </c>
      <c r="Q2828" s="130" t="s">
        <v>9493</v>
      </c>
      <c r="R2828" s="113" t="s">
        <v>3947</v>
      </c>
      <c r="S2828" s="113" t="s">
        <v>10882</v>
      </c>
    </row>
    <row r="2829" spans="16:19">
      <c r="P2829" s="113" t="s">
        <v>3874</v>
      </c>
      <c r="Q2829" s="130" t="s">
        <v>9496</v>
      </c>
      <c r="R2829" s="113" t="s">
        <v>3947</v>
      </c>
      <c r="S2829" s="113" t="s">
        <v>10883</v>
      </c>
    </row>
    <row r="2830" spans="16:19">
      <c r="P2830" s="113" t="s">
        <v>3874</v>
      </c>
      <c r="Q2830" s="130" t="s">
        <v>9499</v>
      </c>
      <c r="R2830" s="113" t="s">
        <v>3947</v>
      </c>
      <c r="S2830" s="113" t="s">
        <v>10884</v>
      </c>
    </row>
    <row r="2831" spans="16:19">
      <c r="P2831" s="113" t="s">
        <v>3874</v>
      </c>
      <c r="Q2831" s="130" t="s">
        <v>9502</v>
      </c>
      <c r="R2831" s="113" t="s">
        <v>3947</v>
      </c>
      <c r="S2831" s="113" t="s">
        <v>10885</v>
      </c>
    </row>
    <row r="2832" spans="16:19">
      <c r="P2832" s="113" t="s">
        <v>3874</v>
      </c>
      <c r="Q2832" s="130" t="s">
        <v>9505</v>
      </c>
      <c r="R2832" s="113" t="s">
        <v>3947</v>
      </c>
      <c r="S2832" s="113" t="s">
        <v>10886</v>
      </c>
    </row>
    <row r="2833" spans="16:19">
      <c r="P2833" s="113" t="s">
        <v>3874</v>
      </c>
      <c r="Q2833" s="130" t="s">
        <v>9508</v>
      </c>
      <c r="R2833" s="113" t="s">
        <v>3947</v>
      </c>
      <c r="S2833" s="113" t="s">
        <v>10887</v>
      </c>
    </row>
    <row r="2834" spans="16:19">
      <c r="P2834" s="113" t="s">
        <v>3874</v>
      </c>
      <c r="Q2834" s="130" t="s">
        <v>9511</v>
      </c>
      <c r="R2834" s="113" t="s">
        <v>3947</v>
      </c>
      <c r="S2834" s="113" t="s">
        <v>10888</v>
      </c>
    </row>
    <row r="2835" spans="16:19">
      <c r="P2835" s="113" t="s">
        <v>3874</v>
      </c>
      <c r="Q2835" s="130" t="s">
        <v>9514</v>
      </c>
      <c r="R2835" s="113" t="s">
        <v>3947</v>
      </c>
      <c r="S2835" s="113" t="s">
        <v>10889</v>
      </c>
    </row>
    <row r="2836" spans="16:19">
      <c r="P2836" s="113" t="s">
        <v>3874</v>
      </c>
      <c r="Q2836" s="130" t="s">
        <v>9517</v>
      </c>
      <c r="R2836" s="113" t="s">
        <v>3947</v>
      </c>
      <c r="S2836" s="113" t="s">
        <v>10890</v>
      </c>
    </row>
    <row r="2837" spans="16:19">
      <c r="P2837" s="113" t="s">
        <v>3874</v>
      </c>
      <c r="Q2837" s="130" t="s">
        <v>9520</v>
      </c>
      <c r="R2837" s="113" t="s">
        <v>3947</v>
      </c>
      <c r="S2837" s="113" t="s">
        <v>10891</v>
      </c>
    </row>
    <row r="2838" spans="16:19">
      <c r="P2838" s="113" t="s">
        <v>3874</v>
      </c>
      <c r="Q2838" s="130" t="s">
        <v>9523</v>
      </c>
      <c r="R2838" s="113" t="s">
        <v>3947</v>
      </c>
      <c r="S2838" s="113" t="s">
        <v>10892</v>
      </c>
    </row>
    <row r="2839" spans="16:19">
      <c r="P2839" s="113" t="s">
        <v>3874</v>
      </c>
      <c r="Q2839" s="130" t="s">
        <v>9526</v>
      </c>
      <c r="R2839" s="113" t="s">
        <v>3947</v>
      </c>
      <c r="S2839" s="113" t="s">
        <v>10893</v>
      </c>
    </row>
    <row r="2840" spans="16:19">
      <c r="P2840" s="113" t="s">
        <v>3874</v>
      </c>
      <c r="Q2840" s="130" t="s">
        <v>9529</v>
      </c>
      <c r="R2840" s="113" t="s">
        <v>3947</v>
      </c>
      <c r="S2840" s="113" t="s">
        <v>10894</v>
      </c>
    </row>
    <row r="2841" spans="16:19">
      <c r="P2841" s="113" t="s">
        <v>3874</v>
      </c>
      <c r="Q2841" s="130" t="s">
        <v>9532</v>
      </c>
      <c r="R2841" s="113" t="s">
        <v>3947</v>
      </c>
      <c r="S2841" s="113" t="s">
        <v>10895</v>
      </c>
    </row>
    <row r="2842" spans="16:19">
      <c r="P2842" s="113" t="s">
        <v>3874</v>
      </c>
      <c r="Q2842" s="130" t="s">
        <v>9535</v>
      </c>
      <c r="R2842" s="113" t="s">
        <v>3947</v>
      </c>
      <c r="S2842" s="113" t="s">
        <v>10896</v>
      </c>
    </row>
    <row r="2843" spans="16:19">
      <c r="P2843" s="113" t="s">
        <v>3874</v>
      </c>
      <c r="Q2843" s="130" t="s">
        <v>9538</v>
      </c>
      <c r="R2843" s="113" t="s">
        <v>3947</v>
      </c>
      <c r="S2843" s="113" t="s">
        <v>10897</v>
      </c>
    </row>
    <row r="2844" spans="16:19">
      <c r="P2844" s="113" t="s">
        <v>3874</v>
      </c>
      <c r="Q2844" s="130" t="s">
        <v>9541</v>
      </c>
      <c r="R2844" s="113" t="s">
        <v>3947</v>
      </c>
      <c r="S2844" s="113" t="s">
        <v>10898</v>
      </c>
    </row>
    <row r="2845" spans="16:19">
      <c r="P2845" s="113" t="s">
        <v>3874</v>
      </c>
      <c r="Q2845" s="130" t="s">
        <v>9544</v>
      </c>
      <c r="R2845" s="113" t="s">
        <v>3947</v>
      </c>
      <c r="S2845" s="113" t="s">
        <v>10899</v>
      </c>
    </row>
    <row r="2846" spans="16:19">
      <c r="P2846" s="113" t="s">
        <v>3874</v>
      </c>
      <c r="Q2846" s="130" t="s">
        <v>9547</v>
      </c>
      <c r="R2846" s="113" t="s">
        <v>3947</v>
      </c>
      <c r="S2846" s="113" t="s">
        <v>10900</v>
      </c>
    </row>
    <row r="2847" spans="16:19">
      <c r="P2847" s="113" t="s">
        <v>3874</v>
      </c>
      <c r="Q2847" s="130" t="s">
        <v>3714</v>
      </c>
      <c r="R2847" s="113" t="s">
        <v>3947</v>
      </c>
      <c r="S2847" s="113" t="s">
        <v>10901</v>
      </c>
    </row>
    <row r="2848" spans="16:19">
      <c r="P2848" s="113" t="s">
        <v>3874</v>
      </c>
      <c r="Q2848" s="130" t="s">
        <v>9552</v>
      </c>
      <c r="R2848" s="113" t="s">
        <v>3947</v>
      </c>
      <c r="S2848" s="113" t="s">
        <v>10902</v>
      </c>
    </row>
    <row r="2849" spans="16:19">
      <c r="P2849" s="113" t="s">
        <v>3874</v>
      </c>
      <c r="Q2849" s="130" t="s">
        <v>9555</v>
      </c>
      <c r="R2849" s="113" t="s">
        <v>3947</v>
      </c>
      <c r="S2849" s="113" t="s">
        <v>10903</v>
      </c>
    </row>
    <row r="2850" spans="16:19">
      <c r="P2850" s="113" t="s">
        <v>3874</v>
      </c>
      <c r="Q2850" s="130" t="s">
        <v>9558</v>
      </c>
      <c r="R2850" s="113" t="s">
        <v>3947</v>
      </c>
      <c r="S2850" s="113" t="s">
        <v>10904</v>
      </c>
    </row>
    <row r="2851" spans="16:19">
      <c r="P2851" s="113" t="s">
        <v>3874</v>
      </c>
      <c r="Q2851" s="130" t="s">
        <v>9561</v>
      </c>
      <c r="R2851" s="113" t="s">
        <v>3947</v>
      </c>
      <c r="S2851" s="113" t="s">
        <v>10905</v>
      </c>
    </row>
    <row r="2852" spans="16:19">
      <c r="P2852" s="113" t="s">
        <v>3874</v>
      </c>
      <c r="Q2852" s="130" t="s">
        <v>9564</v>
      </c>
      <c r="R2852" s="113" t="s">
        <v>3947</v>
      </c>
      <c r="S2852" s="113" t="s">
        <v>10906</v>
      </c>
    </row>
    <row r="2853" spans="16:19">
      <c r="P2853" s="113" t="s">
        <v>3874</v>
      </c>
      <c r="Q2853" s="130" t="s">
        <v>9567</v>
      </c>
      <c r="R2853" s="113" t="s">
        <v>3947</v>
      </c>
      <c r="S2853" s="113" t="s">
        <v>10907</v>
      </c>
    </row>
    <row r="2854" spans="16:19">
      <c r="P2854" s="113" t="s">
        <v>3874</v>
      </c>
      <c r="Q2854" s="130" t="s">
        <v>9570</v>
      </c>
      <c r="R2854" s="113" t="s">
        <v>3947</v>
      </c>
      <c r="S2854" s="113" t="s">
        <v>10908</v>
      </c>
    </row>
    <row r="2855" spans="16:19">
      <c r="P2855" s="113" t="s">
        <v>3874</v>
      </c>
      <c r="Q2855" s="130" t="s">
        <v>9573</v>
      </c>
      <c r="R2855" s="113" t="s">
        <v>3947</v>
      </c>
      <c r="S2855" s="113" t="s">
        <v>10909</v>
      </c>
    </row>
    <row r="2856" spans="16:19">
      <c r="P2856" s="113" t="s">
        <v>3874</v>
      </c>
      <c r="Q2856" s="130" t="s">
        <v>9576</v>
      </c>
      <c r="R2856" s="113" t="s">
        <v>3947</v>
      </c>
      <c r="S2856" s="113" t="s">
        <v>10910</v>
      </c>
    </row>
    <row r="2857" spans="16:19">
      <c r="P2857" s="113" t="s">
        <v>3874</v>
      </c>
      <c r="Q2857" s="130" t="s">
        <v>9579</v>
      </c>
      <c r="R2857" s="113" t="s">
        <v>3947</v>
      </c>
      <c r="S2857" s="113" t="s">
        <v>10911</v>
      </c>
    </row>
    <row r="2858" spans="16:19">
      <c r="P2858" s="113" t="s">
        <v>3874</v>
      </c>
      <c r="Q2858" s="130" t="s">
        <v>9582</v>
      </c>
      <c r="R2858" s="113" t="s">
        <v>3947</v>
      </c>
      <c r="S2858" s="113" t="s">
        <v>10912</v>
      </c>
    </row>
    <row r="2859" spans="16:19">
      <c r="P2859" s="113" t="s">
        <v>3874</v>
      </c>
      <c r="Q2859" s="130" t="s">
        <v>9585</v>
      </c>
      <c r="R2859" s="113" t="s">
        <v>3947</v>
      </c>
      <c r="S2859" s="113" t="s">
        <v>10913</v>
      </c>
    </row>
    <row r="2860" spans="16:19">
      <c r="P2860" s="113" t="s">
        <v>3874</v>
      </c>
      <c r="Q2860" s="130" t="s">
        <v>9588</v>
      </c>
      <c r="R2860" s="113" t="s">
        <v>3947</v>
      </c>
      <c r="S2860" s="113" t="s">
        <v>10914</v>
      </c>
    </row>
    <row r="2861" spans="16:19">
      <c r="P2861" s="113" t="s">
        <v>3874</v>
      </c>
      <c r="Q2861" s="130" t="s">
        <v>9591</v>
      </c>
      <c r="R2861" s="113" t="s">
        <v>3947</v>
      </c>
      <c r="S2861" s="113" t="s">
        <v>10915</v>
      </c>
    </row>
    <row r="2862" spans="16:19">
      <c r="P2862" s="113" t="s">
        <v>3874</v>
      </c>
      <c r="Q2862" s="130" t="s">
        <v>9594</v>
      </c>
      <c r="R2862" s="113" t="s">
        <v>3947</v>
      </c>
      <c r="S2862" s="113" t="s">
        <v>10916</v>
      </c>
    </row>
    <row r="2863" spans="16:19">
      <c r="P2863" s="113" t="s">
        <v>3874</v>
      </c>
      <c r="Q2863" s="130" t="s">
        <v>9597</v>
      </c>
      <c r="R2863" s="113" t="s">
        <v>3947</v>
      </c>
      <c r="S2863" s="113" t="s">
        <v>10917</v>
      </c>
    </row>
    <row r="2864" spans="16:19">
      <c r="P2864" s="113" t="s">
        <v>3874</v>
      </c>
      <c r="Q2864" s="130" t="s">
        <v>9600</v>
      </c>
      <c r="R2864" s="113" t="s">
        <v>3947</v>
      </c>
      <c r="S2864" s="113" t="s">
        <v>10918</v>
      </c>
    </row>
    <row r="2865" spans="16:19">
      <c r="P2865" s="113" t="s">
        <v>3874</v>
      </c>
      <c r="Q2865" s="130" t="s">
        <v>9603</v>
      </c>
      <c r="R2865" s="113" t="s">
        <v>3947</v>
      </c>
      <c r="S2865" s="113" t="s">
        <v>10919</v>
      </c>
    </row>
    <row r="2866" spans="16:19">
      <c r="P2866" s="113" t="s">
        <v>3874</v>
      </c>
      <c r="Q2866" s="130" t="s">
        <v>9606</v>
      </c>
      <c r="R2866" s="113" t="s">
        <v>3947</v>
      </c>
      <c r="S2866" s="113" t="s">
        <v>10920</v>
      </c>
    </row>
    <row r="2867" spans="16:19">
      <c r="P2867" s="113" t="s">
        <v>3874</v>
      </c>
      <c r="Q2867" s="130" t="s">
        <v>3716</v>
      </c>
      <c r="R2867" s="113" t="s">
        <v>3947</v>
      </c>
      <c r="S2867" s="113" t="s">
        <v>10921</v>
      </c>
    </row>
    <row r="2868" spans="16:19">
      <c r="P2868" s="113" t="s">
        <v>3874</v>
      </c>
      <c r="Q2868" s="130" t="s">
        <v>9611</v>
      </c>
      <c r="R2868" s="113" t="s">
        <v>3947</v>
      </c>
      <c r="S2868" s="113" t="s">
        <v>10922</v>
      </c>
    </row>
    <row r="2869" spans="16:19">
      <c r="P2869" s="113" t="s">
        <v>3874</v>
      </c>
      <c r="Q2869" s="130" t="s">
        <v>9614</v>
      </c>
      <c r="R2869" s="113" t="s">
        <v>3947</v>
      </c>
      <c r="S2869" s="113" t="s">
        <v>10923</v>
      </c>
    </row>
    <row r="2870" spans="16:19">
      <c r="P2870" s="113" t="s">
        <v>3874</v>
      </c>
      <c r="Q2870" s="130" t="s">
        <v>9617</v>
      </c>
      <c r="R2870" s="113" t="s">
        <v>3947</v>
      </c>
      <c r="S2870" s="113" t="s">
        <v>10924</v>
      </c>
    </row>
    <row r="2871" spans="16:19">
      <c r="P2871" s="113" t="s">
        <v>3874</v>
      </c>
      <c r="Q2871" s="130" t="s">
        <v>9620</v>
      </c>
      <c r="R2871" s="113" t="s">
        <v>3947</v>
      </c>
      <c r="S2871" s="113" t="s">
        <v>10925</v>
      </c>
    </row>
    <row r="2872" spans="16:19">
      <c r="P2872" s="113" t="s">
        <v>3874</v>
      </c>
      <c r="Q2872" s="130" t="s">
        <v>9623</v>
      </c>
      <c r="R2872" s="113" t="s">
        <v>3947</v>
      </c>
      <c r="S2872" s="113" t="s">
        <v>10926</v>
      </c>
    </row>
    <row r="2873" spans="16:19">
      <c r="P2873" s="113" t="s">
        <v>3874</v>
      </c>
      <c r="Q2873" s="130" t="s">
        <v>9626</v>
      </c>
      <c r="R2873" s="113" t="s">
        <v>3947</v>
      </c>
      <c r="S2873" s="113" t="s">
        <v>10927</v>
      </c>
    </row>
    <row r="2874" spans="16:19">
      <c r="P2874" s="113" t="s">
        <v>3874</v>
      </c>
      <c r="Q2874" s="130" t="s">
        <v>9629</v>
      </c>
      <c r="R2874" s="113" t="s">
        <v>3947</v>
      </c>
      <c r="S2874" s="113" t="s">
        <v>10928</v>
      </c>
    </row>
    <row r="2875" spans="16:19">
      <c r="P2875" s="113" t="s">
        <v>3874</v>
      </c>
      <c r="Q2875" s="130" t="s">
        <v>9632</v>
      </c>
      <c r="R2875" s="113" t="s">
        <v>3947</v>
      </c>
      <c r="S2875" s="113" t="s">
        <v>10929</v>
      </c>
    </row>
    <row r="2876" spans="16:19">
      <c r="P2876" s="113" t="s">
        <v>3874</v>
      </c>
      <c r="Q2876" s="130" t="s">
        <v>9635</v>
      </c>
      <c r="R2876" s="113" t="s">
        <v>3947</v>
      </c>
      <c r="S2876" s="113" t="s">
        <v>10930</v>
      </c>
    </row>
    <row r="2877" spans="16:19">
      <c r="P2877" s="113" t="s">
        <v>3874</v>
      </c>
      <c r="Q2877" s="130" t="s">
        <v>9638</v>
      </c>
      <c r="R2877" s="113" t="s">
        <v>3947</v>
      </c>
      <c r="S2877" s="113" t="s">
        <v>10931</v>
      </c>
    </row>
    <row r="2878" spans="16:19">
      <c r="P2878" s="113" t="s">
        <v>3874</v>
      </c>
      <c r="Q2878" s="130" t="s">
        <v>9641</v>
      </c>
      <c r="R2878" s="113" t="s">
        <v>3947</v>
      </c>
      <c r="S2878" s="113" t="s">
        <v>10932</v>
      </c>
    </row>
    <row r="2879" spans="16:19">
      <c r="P2879" s="113" t="s">
        <v>3874</v>
      </c>
      <c r="Q2879" s="130" t="s">
        <v>9644</v>
      </c>
      <c r="R2879" s="113" t="s">
        <v>3947</v>
      </c>
      <c r="S2879" s="113" t="s">
        <v>10933</v>
      </c>
    </row>
    <row r="2880" spans="16:19">
      <c r="P2880" s="113" t="s">
        <v>3874</v>
      </c>
      <c r="Q2880" s="130" t="s">
        <v>9647</v>
      </c>
      <c r="R2880" s="113" t="s">
        <v>3947</v>
      </c>
      <c r="S2880" s="113" t="s">
        <v>10934</v>
      </c>
    </row>
    <row r="2881" spans="16:19">
      <c r="P2881" s="113" t="s">
        <v>3874</v>
      </c>
      <c r="Q2881" s="130" t="s">
        <v>9650</v>
      </c>
      <c r="R2881" s="113" t="s">
        <v>3947</v>
      </c>
      <c r="S2881" s="113" t="s">
        <v>10935</v>
      </c>
    </row>
    <row r="2882" spans="16:19">
      <c r="P2882" s="113" t="s">
        <v>3874</v>
      </c>
      <c r="Q2882" s="130" t="s">
        <v>9653</v>
      </c>
      <c r="R2882" s="113" t="s">
        <v>3947</v>
      </c>
      <c r="S2882" s="113" t="s">
        <v>10936</v>
      </c>
    </row>
    <row r="2883" spans="16:19">
      <c r="P2883" s="113" t="s">
        <v>3874</v>
      </c>
      <c r="Q2883" s="130" t="s">
        <v>9655</v>
      </c>
      <c r="R2883" s="113" t="s">
        <v>3947</v>
      </c>
      <c r="S2883" s="113" t="s">
        <v>10937</v>
      </c>
    </row>
    <row r="2884" spans="16:19">
      <c r="P2884" s="113" t="s">
        <v>3874</v>
      </c>
      <c r="Q2884" s="130" t="s">
        <v>9658</v>
      </c>
      <c r="R2884" s="113" t="s">
        <v>3947</v>
      </c>
      <c r="S2884" s="113" t="s">
        <v>10938</v>
      </c>
    </row>
    <row r="2885" spans="16:19">
      <c r="P2885" s="113" t="s">
        <v>3874</v>
      </c>
      <c r="Q2885" s="130" t="s">
        <v>9661</v>
      </c>
      <c r="R2885" s="113" t="s">
        <v>3947</v>
      </c>
      <c r="S2885" s="113" t="s">
        <v>10939</v>
      </c>
    </row>
    <row r="2886" spans="16:19">
      <c r="P2886" s="113" t="s">
        <v>3874</v>
      </c>
      <c r="Q2886" s="130" t="s">
        <v>9664</v>
      </c>
      <c r="R2886" s="113" t="s">
        <v>3947</v>
      </c>
      <c r="S2886" s="113" t="s">
        <v>10940</v>
      </c>
    </row>
    <row r="2887" spans="16:19">
      <c r="P2887" s="113" t="s">
        <v>3874</v>
      </c>
      <c r="Q2887" s="130" t="s">
        <v>3718</v>
      </c>
      <c r="R2887" s="113" t="s">
        <v>3947</v>
      </c>
      <c r="S2887" s="113" t="s">
        <v>10941</v>
      </c>
    </row>
    <row r="2888" spans="16:19">
      <c r="P2888" s="113" t="s">
        <v>3874</v>
      </c>
      <c r="Q2888" s="130" t="s">
        <v>9669</v>
      </c>
      <c r="R2888" s="113" t="s">
        <v>3947</v>
      </c>
      <c r="S2888" s="113" t="s">
        <v>10942</v>
      </c>
    </row>
    <row r="2889" spans="16:19">
      <c r="P2889" s="113" t="s">
        <v>3874</v>
      </c>
      <c r="Q2889" s="130" t="s">
        <v>9672</v>
      </c>
      <c r="R2889" s="113" t="s">
        <v>3947</v>
      </c>
      <c r="S2889" s="113" t="s">
        <v>10943</v>
      </c>
    </row>
    <row r="2890" spans="16:19">
      <c r="P2890" s="113" t="s">
        <v>3874</v>
      </c>
      <c r="Q2890" s="130" t="s">
        <v>9675</v>
      </c>
      <c r="R2890" s="113" t="s">
        <v>3947</v>
      </c>
      <c r="S2890" s="113" t="s">
        <v>10944</v>
      </c>
    </row>
    <row r="2891" spans="16:19">
      <c r="P2891" s="113" t="s">
        <v>3874</v>
      </c>
      <c r="Q2891" s="130" t="s">
        <v>9678</v>
      </c>
      <c r="R2891" s="113" t="s">
        <v>3947</v>
      </c>
      <c r="S2891" s="113" t="s">
        <v>10945</v>
      </c>
    </row>
    <row r="2892" spans="16:19">
      <c r="P2892" s="113" t="s">
        <v>3874</v>
      </c>
      <c r="Q2892" s="130" t="s">
        <v>9681</v>
      </c>
      <c r="R2892" s="113" t="s">
        <v>3947</v>
      </c>
      <c r="S2892" s="113" t="s">
        <v>10946</v>
      </c>
    </row>
    <row r="2893" spans="16:19">
      <c r="P2893" s="113" t="s">
        <v>3874</v>
      </c>
      <c r="Q2893" s="130" t="s">
        <v>9684</v>
      </c>
      <c r="R2893" s="113" t="s">
        <v>3947</v>
      </c>
      <c r="S2893" s="113" t="s">
        <v>10947</v>
      </c>
    </row>
    <row r="2894" spans="16:19">
      <c r="P2894" s="113" t="s">
        <v>3874</v>
      </c>
      <c r="Q2894" s="130" t="s">
        <v>9687</v>
      </c>
      <c r="R2894" s="113" t="s">
        <v>3947</v>
      </c>
      <c r="S2894" s="113" t="s">
        <v>10948</v>
      </c>
    </row>
    <row r="2895" spans="16:19">
      <c r="P2895" s="113" t="s">
        <v>3874</v>
      </c>
      <c r="Q2895" s="130" t="s">
        <v>9690</v>
      </c>
      <c r="R2895" s="113" t="s">
        <v>3947</v>
      </c>
      <c r="S2895" s="113" t="s">
        <v>10949</v>
      </c>
    </row>
    <row r="2896" spans="16:19">
      <c r="P2896" s="113" t="s">
        <v>3874</v>
      </c>
      <c r="Q2896" s="130" t="s">
        <v>9693</v>
      </c>
      <c r="R2896" s="113" t="s">
        <v>3947</v>
      </c>
      <c r="S2896" s="113" t="s">
        <v>10950</v>
      </c>
    </row>
    <row r="2897" spans="16:19">
      <c r="P2897" s="113" t="s">
        <v>3874</v>
      </c>
      <c r="Q2897" s="130" t="s">
        <v>9696</v>
      </c>
      <c r="R2897" s="113" t="s">
        <v>3947</v>
      </c>
      <c r="S2897" s="113" t="s">
        <v>10951</v>
      </c>
    </row>
    <row r="2898" spans="16:19">
      <c r="P2898" s="113" t="s">
        <v>3874</v>
      </c>
      <c r="Q2898" s="130" t="s">
        <v>9699</v>
      </c>
      <c r="R2898" s="113" t="s">
        <v>3947</v>
      </c>
      <c r="S2898" s="113" t="s">
        <v>10952</v>
      </c>
    </row>
    <row r="2899" spans="16:19">
      <c r="P2899" s="113" t="s">
        <v>3874</v>
      </c>
      <c r="Q2899" s="130" t="s">
        <v>9702</v>
      </c>
      <c r="R2899" s="113" t="s">
        <v>3947</v>
      </c>
      <c r="S2899" s="113" t="s">
        <v>10953</v>
      </c>
    </row>
    <row r="2900" spans="16:19">
      <c r="P2900" s="113" t="s">
        <v>3874</v>
      </c>
      <c r="Q2900" s="130" t="s">
        <v>9705</v>
      </c>
      <c r="R2900" s="113" t="s">
        <v>3947</v>
      </c>
      <c r="S2900" s="113" t="s">
        <v>10954</v>
      </c>
    </row>
    <row r="2901" spans="16:19">
      <c r="P2901" s="113" t="s">
        <v>3874</v>
      </c>
      <c r="Q2901" s="130" t="s">
        <v>9708</v>
      </c>
      <c r="R2901" s="113" t="s">
        <v>3947</v>
      </c>
      <c r="S2901" s="113" t="s">
        <v>10955</v>
      </c>
    </row>
    <row r="2902" spans="16:19">
      <c r="P2902" s="113" t="s">
        <v>3874</v>
      </c>
      <c r="Q2902" s="130" t="s">
        <v>9711</v>
      </c>
      <c r="R2902" s="113" t="s">
        <v>3947</v>
      </c>
      <c r="S2902" s="113" t="s">
        <v>10956</v>
      </c>
    </row>
    <row r="2903" spans="16:19">
      <c r="P2903" s="113" t="s">
        <v>3874</v>
      </c>
      <c r="Q2903" s="130" t="s">
        <v>9714</v>
      </c>
      <c r="R2903" s="113" t="s">
        <v>3947</v>
      </c>
      <c r="S2903" s="113" t="s">
        <v>10957</v>
      </c>
    </row>
    <row r="2904" spans="16:19">
      <c r="P2904" s="113" t="s">
        <v>3874</v>
      </c>
      <c r="Q2904" s="130" t="s">
        <v>9717</v>
      </c>
      <c r="R2904" s="113" t="s">
        <v>3947</v>
      </c>
      <c r="S2904" s="113" t="s">
        <v>10958</v>
      </c>
    </row>
    <row r="2905" spans="16:19">
      <c r="P2905" s="113" t="s">
        <v>3874</v>
      </c>
      <c r="Q2905" s="130" t="s">
        <v>9720</v>
      </c>
      <c r="R2905" s="113" t="s">
        <v>3947</v>
      </c>
      <c r="S2905" s="113" t="s">
        <v>10959</v>
      </c>
    </row>
    <row r="2906" spans="16:19">
      <c r="P2906" s="113" t="s">
        <v>3874</v>
      </c>
      <c r="Q2906" s="130" t="s">
        <v>9723</v>
      </c>
      <c r="R2906" s="113" t="s">
        <v>3947</v>
      </c>
      <c r="S2906" s="113" t="s">
        <v>10960</v>
      </c>
    </row>
    <row r="2907" spans="16:19">
      <c r="P2907" s="113" t="s">
        <v>3874</v>
      </c>
      <c r="Q2907" s="130" t="s">
        <v>3720</v>
      </c>
      <c r="R2907" s="113" t="s">
        <v>3947</v>
      </c>
      <c r="S2907" s="113" t="s">
        <v>10961</v>
      </c>
    </row>
    <row r="2908" spans="16:19">
      <c r="P2908" s="113" t="s">
        <v>3874</v>
      </c>
      <c r="Q2908" s="130" t="s">
        <v>9728</v>
      </c>
      <c r="R2908" s="113" t="s">
        <v>3947</v>
      </c>
      <c r="S2908" s="113" t="s">
        <v>10962</v>
      </c>
    </row>
    <row r="2909" spans="16:19">
      <c r="P2909" s="113" t="s">
        <v>3874</v>
      </c>
      <c r="Q2909" s="130" t="s">
        <v>9731</v>
      </c>
      <c r="R2909" s="113" t="s">
        <v>3947</v>
      </c>
      <c r="S2909" s="113" t="s">
        <v>10963</v>
      </c>
    </row>
    <row r="2910" spans="16:19">
      <c r="P2910" s="113" t="s">
        <v>3874</v>
      </c>
      <c r="Q2910" s="130" t="s">
        <v>9734</v>
      </c>
      <c r="R2910" s="113" t="s">
        <v>3947</v>
      </c>
      <c r="S2910" s="113" t="s">
        <v>10964</v>
      </c>
    </row>
    <row r="2911" spans="16:19">
      <c r="P2911" s="113" t="s">
        <v>3874</v>
      </c>
      <c r="Q2911" s="130" t="s">
        <v>9737</v>
      </c>
      <c r="R2911" s="113" t="s">
        <v>3947</v>
      </c>
      <c r="S2911" s="113" t="s">
        <v>10965</v>
      </c>
    </row>
    <row r="2912" spans="16:19">
      <c r="P2912" s="113" t="s">
        <v>3874</v>
      </c>
      <c r="Q2912" s="130" t="s">
        <v>9740</v>
      </c>
      <c r="R2912" s="113" t="s">
        <v>3947</v>
      </c>
      <c r="S2912" s="113" t="s">
        <v>10966</v>
      </c>
    </row>
    <row r="2913" spans="16:19">
      <c r="P2913" s="113" t="s">
        <v>3874</v>
      </c>
      <c r="Q2913" s="130" t="s">
        <v>9743</v>
      </c>
      <c r="R2913" s="113" t="s">
        <v>3947</v>
      </c>
      <c r="S2913" s="113" t="s">
        <v>10967</v>
      </c>
    </row>
    <row r="2914" spans="16:19">
      <c r="P2914" s="113" t="s">
        <v>3874</v>
      </c>
      <c r="Q2914" s="130" t="s">
        <v>9746</v>
      </c>
      <c r="R2914" s="113" t="s">
        <v>3947</v>
      </c>
      <c r="S2914" s="113" t="s">
        <v>10968</v>
      </c>
    </row>
    <row r="2915" spans="16:19">
      <c r="P2915" s="113" t="s">
        <v>3874</v>
      </c>
      <c r="Q2915" s="130" t="s">
        <v>9749</v>
      </c>
      <c r="R2915" s="113" t="s">
        <v>3947</v>
      </c>
      <c r="S2915" s="113" t="s">
        <v>10969</v>
      </c>
    </row>
    <row r="2916" spans="16:19">
      <c r="P2916" s="113" t="s">
        <v>3874</v>
      </c>
      <c r="Q2916" s="130" t="s">
        <v>9752</v>
      </c>
      <c r="R2916" s="113" t="s">
        <v>3947</v>
      </c>
      <c r="S2916" s="113" t="s">
        <v>10970</v>
      </c>
    </row>
    <row r="2917" spans="16:19">
      <c r="P2917" s="113" t="s">
        <v>3874</v>
      </c>
      <c r="Q2917" s="130" t="s">
        <v>9755</v>
      </c>
      <c r="R2917" s="113" t="s">
        <v>3947</v>
      </c>
      <c r="S2917" s="113" t="s">
        <v>10971</v>
      </c>
    </row>
    <row r="2918" spans="16:19">
      <c r="P2918" s="113" t="s">
        <v>3874</v>
      </c>
      <c r="Q2918" s="130" t="s">
        <v>9758</v>
      </c>
      <c r="R2918" s="113" t="s">
        <v>3947</v>
      </c>
      <c r="S2918" s="113" t="s">
        <v>10972</v>
      </c>
    </row>
    <row r="2919" spans="16:19">
      <c r="P2919" s="113" t="s">
        <v>3874</v>
      </c>
      <c r="Q2919" s="130" t="s">
        <v>9761</v>
      </c>
      <c r="R2919" s="113" t="s">
        <v>3947</v>
      </c>
      <c r="S2919" s="113" t="s">
        <v>10973</v>
      </c>
    </row>
    <row r="2920" spans="16:19">
      <c r="P2920" s="113" t="s">
        <v>3874</v>
      </c>
      <c r="Q2920" s="130" t="s">
        <v>9764</v>
      </c>
      <c r="R2920" s="113" t="s">
        <v>3947</v>
      </c>
      <c r="S2920" s="113" t="s">
        <v>10974</v>
      </c>
    </row>
    <row r="2921" spans="16:19">
      <c r="P2921" s="113" t="s">
        <v>3874</v>
      </c>
      <c r="Q2921" s="130" t="s">
        <v>9767</v>
      </c>
      <c r="R2921" s="113" t="s">
        <v>3947</v>
      </c>
      <c r="S2921" s="113" t="s">
        <v>10975</v>
      </c>
    </row>
    <row r="2922" spans="16:19">
      <c r="P2922" s="113" t="s">
        <v>3874</v>
      </c>
      <c r="Q2922" s="130" t="s">
        <v>9770</v>
      </c>
      <c r="R2922" s="113" t="s">
        <v>3947</v>
      </c>
      <c r="S2922" s="113" t="s">
        <v>10976</v>
      </c>
    </row>
    <row r="2923" spans="16:19">
      <c r="P2923" s="113" t="s">
        <v>3874</v>
      </c>
      <c r="Q2923" s="130" t="s">
        <v>9773</v>
      </c>
      <c r="R2923" s="113" t="s">
        <v>3947</v>
      </c>
      <c r="S2923" s="113" t="s">
        <v>10977</v>
      </c>
    </row>
    <row r="2924" spans="16:19">
      <c r="P2924" s="113" t="s">
        <v>3874</v>
      </c>
      <c r="Q2924" s="130" t="s">
        <v>9776</v>
      </c>
      <c r="R2924" s="113" t="s">
        <v>3947</v>
      </c>
      <c r="S2924" s="113" t="s">
        <v>10978</v>
      </c>
    </row>
    <row r="2925" spans="16:19">
      <c r="P2925" s="113" t="s">
        <v>3874</v>
      </c>
      <c r="Q2925" s="130" t="s">
        <v>9779</v>
      </c>
      <c r="R2925" s="113" t="s">
        <v>3947</v>
      </c>
      <c r="S2925" s="113" t="s">
        <v>10979</v>
      </c>
    </row>
    <row r="2926" spans="16:19">
      <c r="P2926" s="113" t="s">
        <v>3874</v>
      </c>
      <c r="Q2926" s="130" t="s">
        <v>9782</v>
      </c>
      <c r="R2926" s="113" t="s">
        <v>3947</v>
      </c>
      <c r="S2926" s="113" t="s">
        <v>10980</v>
      </c>
    </row>
    <row r="2927" spans="16:19">
      <c r="P2927" s="113" t="s">
        <v>3874</v>
      </c>
      <c r="Q2927" s="130" t="s">
        <v>3722</v>
      </c>
      <c r="R2927" s="113" t="s">
        <v>3947</v>
      </c>
      <c r="S2927" s="113" t="s">
        <v>10981</v>
      </c>
    </row>
    <row r="2928" spans="16:19">
      <c r="P2928" s="113" t="s">
        <v>3874</v>
      </c>
      <c r="Q2928" s="130" t="s">
        <v>9787</v>
      </c>
      <c r="R2928" s="113" t="s">
        <v>3947</v>
      </c>
      <c r="S2928" s="113" t="s">
        <v>10982</v>
      </c>
    </row>
    <row r="2929" spans="16:19">
      <c r="P2929" s="113" t="s">
        <v>3874</v>
      </c>
      <c r="Q2929" s="130" t="s">
        <v>9790</v>
      </c>
      <c r="R2929" s="113" t="s">
        <v>3947</v>
      </c>
      <c r="S2929" s="113" t="s">
        <v>10983</v>
      </c>
    </row>
    <row r="2930" spans="16:19">
      <c r="P2930" s="113" t="s">
        <v>3874</v>
      </c>
      <c r="Q2930" s="130" t="s">
        <v>9793</v>
      </c>
      <c r="R2930" s="113" t="s">
        <v>3947</v>
      </c>
      <c r="S2930" s="113" t="s">
        <v>10984</v>
      </c>
    </row>
    <row r="2931" spans="16:19">
      <c r="P2931" s="113" t="s">
        <v>3874</v>
      </c>
      <c r="Q2931" s="130" t="s">
        <v>9796</v>
      </c>
      <c r="R2931" s="113" t="s">
        <v>3947</v>
      </c>
      <c r="S2931" s="113" t="s">
        <v>10985</v>
      </c>
    </row>
    <row r="2932" spans="16:19">
      <c r="P2932" s="113" t="s">
        <v>3874</v>
      </c>
      <c r="Q2932" s="130" t="s">
        <v>9799</v>
      </c>
      <c r="R2932" s="113" t="s">
        <v>3947</v>
      </c>
      <c r="S2932" s="113" t="s">
        <v>10986</v>
      </c>
    </row>
    <row r="2933" spans="16:19">
      <c r="P2933" s="113" t="s">
        <v>3874</v>
      </c>
      <c r="Q2933" s="130" t="s">
        <v>9802</v>
      </c>
      <c r="R2933" s="113" t="s">
        <v>3947</v>
      </c>
      <c r="S2933" s="113" t="s">
        <v>10987</v>
      </c>
    </row>
    <row r="2934" spans="16:19">
      <c r="P2934" s="113" t="s">
        <v>3874</v>
      </c>
      <c r="Q2934" s="130" t="s">
        <v>9805</v>
      </c>
      <c r="R2934" s="113" t="s">
        <v>3947</v>
      </c>
      <c r="S2934" s="113" t="s">
        <v>10988</v>
      </c>
    </row>
    <row r="2935" spans="16:19">
      <c r="P2935" s="113" t="s">
        <v>3874</v>
      </c>
      <c r="Q2935" s="130" t="s">
        <v>9808</v>
      </c>
      <c r="R2935" s="113" t="s">
        <v>3947</v>
      </c>
      <c r="S2935" s="113" t="s">
        <v>10989</v>
      </c>
    </row>
    <row r="2936" spans="16:19">
      <c r="P2936" s="113" t="s">
        <v>3874</v>
      </c>
      <c r="Q2936" s="130" t="s">
        <v>9811</v>
      </c>
      <c r="R2936" s="113" t="s">
        <v>3947</v>
      </c>
      <c r="S2936" s="113" t="s">
        <v>10990</v>
      </c>
    </row>
    <row r="2937" spans="16:19">
      <c r="P2937" s="113" t="s">
        <v>3874</v>
      </c>
      <c r="Q2937" s="130" t="s">
        <v>9814</v>
      </c>
      <c r="R2937" s="113" t="s">
        <v>3947</v>
      </c>
      <c r="S2937" s="113" t="s">
        <v>10991</v>
      </c>
    </row>
    <row r="2938" spans="16:19">
      <c r="P2938" s="113" t="s">
        <v>3874</v>
      </c>
      <c r="Q2938" s="130" t="s">
        <v>9817</v>
      </c>
      <c r="R2938" s="113" t="s">
        <v>3947</v>
      </c>
      <c r="S2938" s="113" t="s">
        <v>10992</v>
      </c>
    </row>
    <row r="2939" spans="16:19">
      <c r="P2939" s="113" t="s">
        <v>3874</v>
      </c>
      <c r="Q2939" s="130" t="s">
        <v>9820</v>
      </c>
      <c r="R2939" s="113" t="s">
        <v>3947</v>
      </c>
      <c r="S2939" s="113" t="s">
        <v>10993</v>
      </c>
    </row>
    <row r="2940" spans="16:19">
      <c r="P2940" s="113" t="s">
        <v>3874</v>
      </c>
      <c r="Q2940" s="130" t="s">
        <v>9823</v>
      </c>
      <c r="R2940" s="113" t="s">
        <v>3947</v>
      </c>
      <c r="S2940" s="113" t="s">
        <v>10994</v>
      </c>
    </row>
    <row r="2941" spans="16:19">
      <c r="P2941" s="113" t="s">
        <v>3874</v>
      </c>
      <c r="Q2941" s="130" t="s">
        <v>6885</v>
      </c>
      <c r="R2941" s="113" t="s">
        <v>3947</v>
      </c>
      <c r="S2941" s="113" t="s">
        <v>10995</v>
      </c>
    </row>
    <row r="2942" spans="16:19">
      <c r="P2942" s="113" t="s">
        <v>3874</v>
      </c>
      <c r="Q2942" s="130" t="s">
        <v>6888</v>
      </c>
      <c r="R2942" s="113" t="s">
        <v>3947</v>
      </c>
      <c r="S2942" s="113" t="s">
        <v>10996</v>
      </c>
    </row>
    <row r="2943" spans="16:19">
      <c r="P2943" s="113" t="s">
        <v>3874</v>
      </c>
      <c r="Q2943" s="130" t="s">
        <v>6891</v>
      </c>
      <c r="R2943" s="113" t="s">
        <v>3947</v>
      </c>
      <c r="S2943" s="113" t="s">
        <v>10997</v>
      </c>
    </row>
    <row r="2944" spans="16:19">
      <c r="P2944" s="113" t="s">
        <v>3874</v>
      </c>
      <c r="Q2944" s="130" t="s">
        <v>6894</v>
      </c>
      <c r="R2944" s="113" t="s">
        <v>3947</v>
      </c>
      <c r="S2944" s="113" t="s">
        <v>10998</v>
      </c>
    </row>
    <row r="2945" spans="16:19">
      <c r="P2945" s="113" t="s">
        <v>3874</v>
      </c>
      <c r="Q2945" s="130" t="s">
        <v>6897</v>
      </c>
      <c r="R2945" s="113" t="s">
        <v>3947</v>
      </c>
      <c r="S2945" s="113" t="s">
        <v>10999</v>
      </c>
    </row>
    <row r="2946" spans="16:19">
      <c r="P2946" s="113" t="s">
        <v>3874</v>
      </c>
      <c r="Q2946" s="130" t="s">
        <v>3630</v>
      </c>
      <c r="R2946" s="113" t="s">
        <v>3947</v>
      </c>
      <c r="S2946" s="113" t="s">
        <v>11000</v>
      </c>
    </row>
    <row r="2947" spans="16:19">
      <c r="P2947" s="113" t="s">
        <v>3874</v>
      </c>
      <c r="Q2947" s="130" t="s">
        <v>6902</v>
      </c>
      <c r="R2947" s="113" t="s">
        <v>3947</v>
      </c>
      <c r="S2947" s="113" t="s">
        <v>11001</v>
      </c>
    </row>
    <row r="2948" spans="16:19">
      <c r="P2948" s="113" t="s">
        <v>3874</v>
      </c>
      <c r="Q2948" s="130" t="s">
        <v>6905</v>
      </c>
      <c r="R2948" s="113" t="s">
        <v>3947</v>
      </c>
      <c r="S2948" s="113" t="s">
        <v>11002</v>
      </c>
    </row>
    <row r="2949" spans="16:19">
      <c r="P2949" s="113" t="s">
        <v>3874</v>
      </c>
      <c r="Q2949" s="130" t="s">
        <v>6908</v>
      </c>
      <c r="R2949" s="113" t="s">
        <v>3947</v>
      </c>
      <c r="S2949" s="113" t="s">
        <v>11003</v>
      </c>
    </row>
    <row r="2950" spans="16:19">
      <c r="P2950" s="113" t="s">
        <v>3874</v>
      </c>
      <c r="Q2950" s="130" t="s">
        <v>6911</v>
      </c>
      <c r="R2950" s="113" t="s">
        <v>3947</v>
      </c>
      <c r="S2950" s="113" t="s">
        <v>11004</v>
      </c>
    </row>
    <row r="2951" spans="16:19">
      <c r="P2951" s="113" t="s">
        <v>3874</v>
      </c>
      <c r="Q2951" s="130" t="s">
        <v>6914</v>
      </c>
      <c r="R2951" s="113" t="s">
        <v>3947</v>
      </c>
      <c r="S2951" s="113" t="s">
        <v>11005</v>
      </c>
    </row>
    <row r="2952" spans="16:19">
      <c r="P2952" s="113" t="s">
        <v>3874</v>
      </c>
      <c r="Q2952" s="130" t="s">
        <v>6917</v>
      </c>
      <c r="R2952" s="113" t="s">
        <v>3947</v>
      </c>
      <c r="S2952" s="113" t="s">
        <v>11006</v>
      </c>
    </row>
    <row r="2953" spans="16:19">
      <c r="P2953" s="113" t="s">
        <v>3874</v>
      </c>
      <c r="Q2953" s="130" t="s">
        <v>6920</v>
      </c>
      <c r="R2953" s="113" t="s">
        <v>3947</v>
      </c>
      <c r="S2953" s="113" t="s">
        <v>11007</v>
      </c>
    </row>
    <row r="2954" spans="16:19">
      <c r="P2954" s="113" t="s">
        <v>3874</v>
      </c>
      <c r="Q2954" s="130" t="s">
        <v>6923</v>
      </c>
      <c r="R2954" s="113" t="s">
        <v>3947</v>
      </c>
      <c r="S2954" s="113" t="s">
        <v>11008</v>
      </c>
    </row>
    <row r="2955" spans="16:19">
      <c r="P2955" s="113" t="s">
        <v>3874</v>
      </c>
      <c r="Q2955" s="130" t="s">
        <v>6926</v>
      </c>
      <c r="R2955" s="113" t="s">
        <v>3947</v>
      </c>
      <c r="S2955" s="113" t="s">
        <v>11009</v>
      </c>
    </row>
    <row r="2956" spans="16:19">
      <c r="P2956" s="113" t="s">
        <v>3874</v>
      </c>
      <c r="Q2956" s="130" t="s">
        <v>3852</v>
      </c>
      <c r="R2956" s="113" t="s">
        <v>3947</v>
      </c>
      <c r="S2956" s="113" t="s">
        <v>11010</v>
      </c>
    </row>
    <row r="2957" spans="16:19">
      <c r="P2957" s="113" t="s">
        <v>3874</v>
      </c>
      <c r="Q2957" s="130" t="s">
        <v>6931</v>
      </c>
      <c r="R2957" s="113" t="s">
        <v>3947</v>
      </c>
      <c r="S2957" s="113" t="s">
        <v>11011</v>
      </c>
    </row>
    <row r="2958" spans="16:19">
      <c r="P2958" s="113" t="s">
        <v>3874</v>
      </c>
      <c r="Q2958" s="130" t="s">
        <v>6934</v>
      </c>
      <c r="R2958" s="113" t="s">
        <v>3947</v>
      </c>
      <c r="S2958" s="113" t="s">
        <v>11012</v>
      </c>
    </row>
    <row r="2959" spans="16:19">
      <c r="P2959" s="113" t="s">
        <v>3874</v>
      </c>
      <c r="Q2959" s="130" t="s">
        <v>6937</v>
      </c>
      <c r="R2959" s="113" t="s">
        <v>3947</v>
      </c>
      <c r="S2959" s="113" t="s">
        <v>11013</v>
      </c>
    </row>
    <row r="2960" spans="16:19">
      <c r="P2960" s="113" t="s">
        <v>3874</v>
      </c>
      <c r="Q2960" s="130" t="s">
        <v>6940</v>
      </c>
      <c r="R2960" s="113" t="s">
        <v>3947</v>
      </c>
      <c r="S2960" s="113" t="s">
        <v>11014</v>
      </c>
    </row>
    <row r="2961" spans="16:19">
      <c r="P2961" s="113" t="s">
        <v>3874</v>
      </c>
      <c r="Q2961" s="130" t="s">
        <v>6943</v>
      </c>
      <c r="R2961" s="113" t="s">
        <v>3947</v>
      </c>
      <c r="S2961" s="113" t="s">
        <v>11015</v>
      </c>
    </row>
    <row r="2962" spans="16:19">
      <c r="P2962" s="113" t="s">
        <v>3874</v>
      </c>
      <c r="Q2962" s="130" t="s">
        <v>6946</v>
      </c>
      <c r="R2962" s="113" t="s">
        <v>3947</v>
      </c>
      <c r="S2962" s="113" t="s">
        <v>11016</v>
      </c>
    </row>
    <row r="2963" spans="16:19">
      <c r="P2963" s="113" t="s">
        <v>3874</v>
      </c>
      <c r="Q2963" s="130" t="s">
        <v>6949</v>
      </c>
      <c r="R2963" s="113" t="s">
        <v>3947</v>
      </c>
      <c r="S2963" s="113" t="s">
        <v>11017</v>
      </c>
    </row>
    <row r="2964" spans="16:19">
      <c r="P2964" s="113" t="s">
        <v>3874</v>
      </c>
      <c r="Q2964" s="130" t="s">
        <v>6952</v>
      </c>
      <c r="R2964" s="113" t="s">
        <v>3947</v>
      </c>
      <c r="S2964" s="113" t="s">
        <v>11018</v>
      </c>
    </row>
    <row r="2965" spans="16:19">
      <c r="P2965" s="113" t="s">
        <v>3874</v>
      </c>
      <c r="Q2965" s="130" t="s">
        <v>6955</v>
      </c>
      <c r="R2965" s="113" t="s">
        <v>3947</v>
      </c>
      <c r="S2965" s="113" t="s">
        <v>11019</v>
      </c>
    </row>
    <row r="2966" spans="16:19">
      <c r="P2966" s="113" t="s">
        <v>3874</v>
      </c>
      <c r="Q2966" s="130" t="s">
        <v>3632</v>
      </c>
      <c r="R2966" s="113" t="s">
        <v>3947</v>
      </c>
      <c r="S2966" s="113" t="s">
        <v>11020</v>
      </c>
    </row>
    <row r="2967" spans="16:19">
      <c r="P2967" s="113" t="s">
        <v>3874</v>
      </c>
      <c r="Q2967" s="130" t="s">
        <v>6960</v>
      </c>
      <c r="R2967" s="113" t="s">
        <v>3947</v>
      </c>
      <c r="S2967" s="113" t="s">
        <v>11021</v>
      </c>
    </row>
    <row r="2968" spans="16:19">
      <c r="P2968" s="113" t="s">
        <v>3874</v>
      </c>
      <c r="Q2968" s="130" t="s">
        <v>6963</v>
      </c>
      <c r="R2968" s="113" t="s">
        <v>3947</v>
      </c>
      <c r="S2968" s="113" t="s">
        <v>11022</v>
      </c>
    </row>
    <row r="2969" spans="16:19">
      <c r="P2969" s="113" t="s">
        <v>3874</v>
      </c>
      <c r="Q2969" s="130" t="s">
        <v>6966</v>
      </c>
      <c r="R2969" s="113" t="s">
        <v>3947</v>
      </c>
      <c r="S2969" s="113" t="s">
        <v>11023</v>
      </c>
    </row>
    <row r="2970" spans="16:19">
      <c r="P2970" s="113" t="s">
        <v>3874</v>
      </c>
      <c r="Q2970" s="130" t="s">
        <v>6969</v>
      </c>
      <c r="R2970" s="113" t="s">
        <v>3947</v>
      </c>
      <c r="S2970" s="113" t="s">
        <v>11024</v>
      </c>
    </row>
    <row r="2971" spans="16:19">
      <c r="P2971" s="113" t="s">
        <v>3874</v>
      </c>
      <c r="Q2971" s="130" t="s">
        <v>6972</v>
      </c>
      <c r="R2971" s="113" t="s">
        <v>3947</v>
      </c>
      <c r="S2971" s="113" t="s">
        <v>11025</v>
      </c>
    </row>
    <row r="2972" spans="16:19">
      <c r="P2972" s="113" t="s">
        <v>3874</v>
      </c>
      <c r="Q2972" s="130" t="s">
        <v>6975</v>
      </c>
      <c r="R2972" s="113" t="s">
        <v>3947</v>
      </c>
      <c r="S2972" s="113" t="s">
        <v>11026</v>
      </c>
    </row>
    <row r="2973" spans="16:19">
      <c r="P2973" s="113" t="s">
        <v>3874</v>
      </c>
      <c r="Q2973" s="130" t="s">
        <v>6978</v>
      </c>
      <c r="R2973" s="113" t="s">
        <v>3947</v>
      </c>
      <c r="S2973" s="113" t="s">
        <v>11027</v>
      </c>
    </row>
    <row r="2974" spans="16:19">
      <c r="P2974" s="113" t="s">
        <v>3874</v>
      </c>
      <c r="Q2974" s="130" t="s">
        <v>6981</v>
      </c>
      <c r="R2974" s="113" t="s">
        <v>3947</v>
      </c>
      <c r="S2974" s="113" t="s">
        <v>11028</v>
      </c>
    </row>
    <row r="2975" spans="16:19">
      <c r="P2975" s="113" t="s">
        <v>3874</v>
      </c>
      <c r="Q2975" s="130" t="s">
        <v>6984</v>
      </c>
      <c r="R2975" s="113" t="s">
        <v>3947</v>
      </c>
      <c r="S2975" s="113" t="s">
        <v>11029</v>
      </c>
    </row>
    <row r="2976" spans="16:19">
      <c r="P2976" s="113" t="s">
        <v>3874</v>
      </c>
      <c r="Q2976" s="130" t="s">
        <v>3855</v>
      </c>
      <c r="R2976" s="113" t="s">
        <v>3947</v>
      </c>
      <c r="S2976" s="113" t="s">
        <v>11030</v>
      </c>
    </row>
    <row r="2977" spans="16:19">
      <c r="P2977" s="113" t="s">
        <v>3874</v>
      </c>
      <c r="Q2977" s="130" t="s">
        <v>6988</v>
      </c>
      <c r="R2977" s="113" t="s">
        <v>3947</v>
      </c>
      <c r="S2977" s="113" t="s">
        <v>11031</v>
      </c>
    </row>
    <row r="2978" spans="16:19">
      <c r="P2978" s="113" t="s">
        <v>3874</v>
      </c>
      <c r="Q2978" s="130" t="s">
        <v>6991</v>
      </c>
      <c r="R2978" s="113" t="s">
        <v>3947</v>
      </c>
      <c r="S2978" s="113" t="s">
        <v>11032</v>
      </c>
    </row>
    <row r="2979" spans="16:19">
      <c r="P2979" s="113" t="s">
        <v>3874</v>
      </c>
      <c r="Q2979" s="130" t="s">
        <v>6994</v>
      </c>
      <c r="R2979" s="113" t="s">
        <v>3947</v>
      </c>
      <c r="S2979" s="113" t="s">
        <v>11033</v>
      </c>
    </row>
    <row r="2980" spans="16:19">
      <c r="P2980" s="113" t="s">
        <v>3874</v>
      </c>
      <c r="Q2980" s="130" t="s">
        <v>6997</v>
      </c>
      <c r="R2980" s="113" t="s">
        <v>3947</v>
      </c>
      <c r="S2980" s="113" t="s">
        <v>11034</v>
      </c>
    </row>
    <row r="2981" spans="16:19">
      <c r="P2981" s="113" t="s">
        <v>3874</v>
      </c>
      <c r="Q2981" s="130" t="s">
        <v>7000</v>
      </c>
      <c r="R2981" s="113" t="s">
        <v>3947</v>
      </c>
      <c r="S2981" s="113" t="s">
        <v>11035</v>
      </c>
    </row>
    <row r="2982" spans="16:19">
      <c r="P2982" s="113" t="s">
        <v>3874</v>
      </c>
      <c r="Q2982" s="130" t="s">
        <v>7003</v>
      </c>
      <c r="R2982" s="113" t="s">
        <v>3947</v>
      </c>
      <c r="S2982" s="113" t="s">
        <v>11036</v>
      </c>
    </row>
    <row r="2983" spans="16:19">
      <c r="P2983" s="113" t="s">
        <v>3874</v>
      </c>
      <c r="Q2983" s="130" t="s">
        <v>7006</v>
      </c>
      <c r="R2983" s="113" t="s">
        <v>3947</v>
      </c>
      <c r="S2983" s="113" t="s">
        <v>11037</v>
      </c>
    </row>
    <row r="2984" spans="16:19">
      <c r="P2984" s="113" t="s">
        <v>3874</v>
      </c>
      <c r="Q2984" s="130" t="s">
        <v>7009</v>
      </c>
      <c r="R2984" s="113" t="s">
        <v>3947</v>
      </c>
      <c r="S2984" s="113" t="s">
        <v>11038</v>
      </c>
    </row>
    <row r="2985" spans="16:19">
      <c r="P2985" s="113" t="s">
        <v>3874</v>
      </c>
      <c r="Q2985" s="130" t="s">
        <v>7012</v>
      </c>
      <c r="R2985" s="113" t="s">
        <v>3947</v>
      </c>
      <c r="S2985" s="113" t="s">
        <v>11039</v>
      </c>
    </row>
    <row r="2986" spans="16:19">
      <c r="P2986" s="113" t="s">
        <v>3874</v>
      </c>
      <c r="Q2986" s="130" t="s">
        <v>3634</v>
      </c>
      <c r="R2986" s="113" t="s">
        <v>3947</v>
      </c>
      <c r="S2986" s="113" t="s">
        <v>11040</v>
      </c>
    </row>
    <row r="2987" spans="16:19">
      <c r="P2987" s="113" t="s">
        <v>3874</v>
      </c>
      <c r="Q2987" s="130" t="s">
        <v>7017</v>
      </c>
      <c r="R2987" s="113" t="s">
        <v>3947</v>
      </c>
      <c r="S2987" s="113" t="s">
        <v>11041</v>
      </c>
    </row>
    <row r="2988" spans="16:19">
      <c r="P2988" s="113" t="s">
        <v>3874</v>
      </c>
      <c r="Q2988" s="130" t="s">
        <v>7020</v>
      </c>
      <c r="R2988" s="113" t="s">
        <v>3947</v>
      </c>
      <c r="S2988" s="113" t="s">
        <v>11042</v>
      </c>
    </row>
    <row r="2989" spans="16:19">
      <c r="P2989" s="113" t="s">
        <v>3874</v>
      </c>
      <c r="Q2989" s="130" t="s">
        <v>7023</v>
      </c>
      <c r="R2989" s="113" t="s">
        <v>3947</v>
      </c>
      <c r="S2989" s="113" t="s">
        <v>11043</v>
      </c>
    </row>
    <row r="2990" spans="16:19">
      <c r="P2990" s="113" t="s">
        <v>3874</v>
      </c>
      <c r="Q2990" s="130" t="s">
        <v>7026</v>
      </c>
      <c r="R2990" s="113" t="s">
        <v>3947</v>
      </c>
      <c r="S2990" s="113" t="s">
        <v>11044</v>
      </c>
    </row>
    <row r="2991" spans="16:19">
      <c r="P2991" s="113" t="s">
        <v>3874</v>
      </c>
      <c r="Q2991" s="130" t="s">
        <v>7029</v>
      </c>
      <c r="R2991" s="113" t="s">
        <v>3947</v>
      </c>
      <c r="S2991" s="113" t="s">
        <v>11045</v>
      </c>
    </row>
    <row r="2992" spans="16:19">
      <c r="P2992" s="113" t="s">
        <v>3874</v>
      </c>
      <c r="Q2992" s="130" t="s">
        <v>7032</v>
      </c>
      <c r="R2992" s="113" t="s">
        <v>3947</v>
      </c>
      <c r="S2992" s="113" t="s">
        <v>11046</v>
      </c>
    </row>
    <row r="2993" spans="16:19">
      <c r="P2993" s="113" t="s">
        <v>3874</v>
      </c>
      <c r="Q2993" s="130" t="s">
        <v>7035</v>
      </c>
      <c r="R2993" s="113" t="s">
        <v>3947</v>
      </c>
      <c r="S2993" s="113" t="s">
        <v>11047</v>
      </c>
    </row>
    <row r="2994" spans="16:19">
      <c r="P2994" s="113" t="s">
        <v>3874</v>
      </c>
      <c r="Q2994" s="130" t="s">
        <v>7038</v>
      </c>
      <c r="R2994" s="113" t="s">
        <v>3947</v>
      </c>
      <c r="S2994" s="113" t="s">
        <v>11048</v>
      </c>
    </row>
    <row r="2995" spans="16:19">
      <c r="P2995" s="113" t="s">
        <v>3874</v>
      </c>
      <c r="Q2995" s="130" t="s">
        <v>7041</v>
      </c>
      <c r="R2995" s="113" t="s">
        <v>3947</v>
      </c>
      <c r="S2995" s="113" t="s">
        <v>11049</v>
      </c>
    </row>
    <row r="2996" spans="16:19">
      <c r="P2996" s="113" t="s">
        <v>3874</v>
      </c>
      <c r="Q2996" s="130" t="s">
        <v>3858</v>
      </c>
      <c r="R2996" s="113" t="s">
        <v>3947</v>
      </c>
      <c r="S2996" s="113" t="s">
        <v>11050</v>
      </c>
    </row>
    <row r="2997" spans="16:19">
      <c r="P2997" s="113" t="s">
        <v>3874</v>
      </c>
      <c r="Q2997" s="130" t="s">
        <v>7046</v>
      </c>
      <c r="R2997" s="113" t="s">
        <v>3947</v>
      </c>
      <c r="S2997" s="113" t="s">
        <v>11051</v>
      </c>
    </row>
    <row r="2998" spans="16:19">
      <c r="P2998" s="113" t="s">
        <v>3874</v>
      </c>
      <c r="Q2998" s="130" t="s">
        <v>7049</v>
      </c>
      <c r="R2998" s="113" t="s">
        <v>3947</v>
      </c>
      <c r="S2998" s="113" t="s">
        <v>11052</v>
      </c>
    </row>
    <row r="2999" spans="16:19">
      <c r="P2999" s="113" t="s">
        <v>3874</v>
      </c>
      <c r="Q2999" s="130" t="s">
        <v>7052</v>
      </c>
      <c r="R2999" s="113" t="s">
        <v>3947</v>
      </c>
      <c r="S2999" s="113" t="s">
        <v>11053</v>
      </c>
    </row>
    <row r="3000" spans="16:19">
      <c r="P3000" s="113" t="s">
        <v>3874</v>
      </c>
      <c r="Q3000" s="130" t="s">
        <v>7249</v>
      </c>
      <c r="R3000" s="113" t="s">
        <v>3947</v>
      </c>
      <c r="S3000" s="113" t="s">
        <v>11054</v>
      </c>
    </row>
    <row r="3001" spans="16:19">
      <c r="P3001" s="113" t="s">
        <v>3874</v>
      </c>
      <c r="Q3001" s="130" t="s">
        <v>7252</v>
      </c>
      <c r="R3001" s="113" t="s">
        <v>3947</v>
      </c>
      <c r="S3001" s="113" t="s">
        <v>11055</v>
      </c>
    </row>
    <row r="3002" spans="16:19">
      <c r="P3002" s="113" t="s">
        <v>3874</v>
      </c>
      <c r="Q3002" s="130" t="s">
        <v>7255</v>
      </c>
      <c r="R3002" s="113" t="s">
        <v>3947</v>
      </c>
      <c r="S3002" s="113" t="s">
        <v>11056</v>
      </c>
    </row>
    <row r="3003" spans="16:19">
      <c r="P3003" s="113" t="s">
        <v>3874</v>
      </c>
      <c r="Q3003" s="130" t="s">
        <v>7258</v>
      </c>
      <c r="R3003" s="113" t="s">
        <v>3947</v>
      </c>
      <c r="S3003" s="113" t="s">
        <v>11057</v>
      </c>
    </row>
    <row r="3004" spans="16:19">
      <c r="P3004" s="113" t="s">
        <v>3874</v>
      </c>
      <c r="Q3004" s="130" t="s">
        <v>7261</v>
      </c>
      <c r="R3004" s="113" t="s">
        <v>3947</v>
      </c>
      <c r="S3004" s="113" t="s">
        <v>11058</v>
      </c>
    </row>
    <row r="3005" spans="16:19">
      <c r="P3005" s="113" t="s">
        <v>3874</v>
      </c>
      <c r="Q3005" s="130" t="s">
        <v>7264</v>
      </c>
      <c r="R3005" s="113" t="s">
        <v>3947</v>
      </c>
      <c r="S3005" s="113" t="s">
        <v>11059</v>
      </c>
    </row>
    <row r="3006" spans="16:19">
      <c r="P3006" s="113" t="s">
        <v>3874</v>
      </c>
      <c r="Q3006" s="130" t="s">
        <v>3636</v>
      </c>
      <c r="R3006" s="113" t="s">
        <v>3947</v>
      </c>
      <c r="S3006" s="113" t="s">
        <v>11060</v>
      </c>
    </row>
    <row r="3007" spans="16:19">
      <c r="P3007" s="113" t="s">
        <v>3874</v>
      </c>
      <c r="Q3007" s="130" t="s">
        <v>7269</v>
      </c>
      <c r="R3007" s="113" t="s">
        <v>3947</v>
      </c>
      <c r="S3007" s="113" t="s">
        <v>11061</v>
      </c>
    </row>
    <row r="3008" spans="16:19">
      <c r="P3008" s="113" t="s">
        <v>3874</v>
      </c>
      <c r="Q3008" s="130" t="s">
        <v>7272</v>
      </c>
      <c r="R3008" s="113" t="s">
        <v>3947</v>
      </c>
      <c r="S3008" s="113" t="s">
        <v>11062</v>
      </c>
    </row>
    <row r="3009" spans="16:19">
      <c r="P3009" s="113" t="s">
        <v>3874</v>
      </c>
      <c r="Q3009" s="130" t="s">
        <v>7275</v>
      </c>
      <c r="R3009" s="113" t="s">
        <v>3947</v>
      </c>
      <c r="S3009" s="113" t="s">
        <v>11063</v>
      </c>
    </row>
    <row r="3010" spans="16:19">
      <c r="P3010" s="113" t="s">
        <v>3874</v>
      </c>
      <c r="Q3010" s="130" t="s">
        <v>7278</v>
      </c>
      <c r="R3010" s="113" t="s">
        <v>3947</v>
      </c>
      <c r="S3010" s="113" t="s">
        <v>11064</v>
      </c>
    </row>
    <row r="3011" spans="16:19">
      <c r="P3011" s="113" t="s">
        <v>3874</v>
      </c>
      <c r="Q3011" s="130" t="s">
        <v>7281</v>
      </c>
      <c r="R3011" s="113" t="s">
        <v>3947</v>
      </c>
      <c r="S3011" s="113" t="s">
        <v>11065</v>
      </c>
    </row>
    <row r="3012" spans="16:19">
      <c r="P3012" s="113" t="s">
        <v>3874</v>
      </c>
      <c r="Q3012" s="130" t="s">
        <v>7284</v>
      </c>
      <c r="R3012" s="113" t="s">
        <v>3947</v>
      </c>
      <c r="S3012" s="113" t="s">
        <v>11066</v>
      </c>
    </row>
    <row r="3013" spans="16:19">
      <c r="P3013" s="113" t="s">
        <v>3874</v>
      </c>
      <c r="Q3013" s="130" t="s">
        <v>7287</v>
      </c>
      <c r="R3013" s="113" t="s">
        <v>3947</v>
      </c>
      <c r="S3013" s="113" t="s">
        <v>11067</v>
      </c>
    </row>
    <row r="3014" spans="16:19">
      <c r="P3014" s="113" t="s">
        <v>3874</v>
      </c>
      <c r="Q3014" s="130" t="s">
        <v>7290</v>
      </c>
      <c r="R3014" s="113" t="s">
        <v>3947</v>
      </c>
      <c r="S3014" s="113" t="s">
        <v>11068</v>
      </c>
    </row>
    <row r="3015" spans="16:19">
      <c r="P3015" s="113" t="s">
        <v>3874</v>
      </c>
      <c r="Q3015" s="130" t="s">
        <v>7293</v>
      </c>
      <c r="R3015" s="113" t="s">
        <v>3947</v>
      </c>
      <c r="S3015" s="113" t="s">
        <v>11069</v>
      </c>
    </row>
    <row r="3016" spans="16:19">
      <c r="P3016" s="113" t="s">
        <v>3874</v>
      </c>
      <c r="Q3016" s="130" t="s">
        <v>3861</v>
      </c>
      <c r="R3016" s="113" t="s">
        <v>3947</v>
      </c>
      <c r="S3016" s="113" t="s">
        <v>11070</v>
      </c>
    </row>
    <row r="3017" spans="16:19">
      <c r="P3017" s="113" t="s">
        <v>3874</v>
      </c>
      <c r="Q3017" s="130" t="s">
        <v>7298</v>
      </c>
      <c r="R3017" s="113" t="s">
        <v>3947</v>
      </c>
      <c r="S3017" s="113" t="s">
        <v>11071</v>
      </c>
    </row>
    <row r="3018" spans="16:19">
      <c r="P3018" s="113" t="s">
        <v>3874</v>
      </c>
      <c r="Q3018" s="130" t="s">
        <v>7301</v>
      </c>
      <c r="R3018" s="113" t="s">
        <v>3947</v>
      </c>
      <c r="S3018" s="113" t="s">
        <v>11072</v>
      </c>
    </row>
    <row r="3019" spans="16:19">
      <c r="P3019" s="113" t="s">
        <v>3874</v>
      </c>
      <c r="Q3019" s="130" t="s">
        <v>7304</v>
      </c>
      <c r="R3019" s="113" t="s">
        <v>3947</v>
      </c>
      <c r="S3019" s="113" t="s">
        <v>11073</v>
      </c>
    </row>
    <row r="3020" spans="16:19">
      <c r="P3020" s="113" t="s">
        <v>3874</v>
      </c>
      <c r="Q3020" s="130" t="s">
        <v>7307</v>
      </c>
      <c r="R3020" s="113" t="s">
        <v>3947</v>
      </c>
      <c r="S3020" s="113" t="s">
        <v>11074</v>
      </c>
    </row>
    <row r="3021" spans="16:19">
      <c r="P3021" s="113" t="s">
        <v>3874</v>
      </c>
      <c r="Q3021" s="130" t="s">
        <v>7310</v>
      </c>
      <c r="R3021" s="113" t="s">
        <v>3947</v>
      </c>
      <c r="S3021" s="113" t="s">
        <v>11075</v>
      </c>
    </row>
    <row r="3022" spans="16:19">
      <c r="P3022" s="113" t="s">
        <v>3874</v>
      </c>
      <c r="Q3022" s="130" t="s">
        <v>7313</v>
      </c>
      <c r="R3022" s="113" t="s">
        <v>3947</v>
      </c>
      <c r="S3022" s="113" t="s">
        <v>11076</v>
      </c>
    </row>
    <row r="3023" spans="16:19">
      <c r="P3023" s="113" t="s">
        <v>3874</v>
      </c>
      <c r="Q3023" s="130" t="s">
        <v>7316</v>
      </c>
      <c r="R3023" s="113" t="s">
        <v>3947</v>
      </c>
      <c r="S3023" s="113" t="s">
        <v>11077</v>
      </c>
    </row>
    <row r="3024" spans="16:19">
      <c r="P3024" s="113" t="s">
        <v>3874</v>
      </c>
      <c r="Q3024" s="130" t="s">
        <v>7319</v>
      </c>
      <c r="R3024" s="113" t="s">
        <v>3947</v>
      </c>
      <c r="S3024" s="113" t="s">
        <v>11078</v>
      </c>
    </row>
    <row r="3025" spans="16:19">
      <c r="P3025" s="113" t="s">
        <v>3874</v>
      </c>
      <c r="Q3025" s="130" t="s">
        <v>7322</v>
      </c>
      <c r="R3025" s="113" t="s">
        <v>3947</v>
      </c>
      <c r="S3025" s="113" t="s">
        <v>11079</v>
      </c>
    </row>
    <row r="3026" spans="16:19">
      <c r="P3026" s="113" t="s">
        <v>3874</v>
      </c>
      <c r="Q3026" s="130" t="s">
        <v>3638</v>
      </c>
      <c r="R3026" s="113" t="s">
        <v>3947</v>
      </c>
      <c r="S3026" s="113" t="s">
        <v>11080</v>
      </c>
    </row>
    <row r="3027" spans="16:19">
      <c r="P3027" s="113" t="s">
        <v>3874</v>
      </c>
      <c r="Q3027" s="130" t="s">
        <v>7327</v>
      </c>
      <c r="R3027" s="113" t="s">
        <v>3947</v>
      </c>
      <c r="S3027" s="113" t="s">
        <v>11081</v>
      </c>
    </row>
    <row r="3028" spans="16:19">
      <c r="P3028" s="113" t="s">
        <v>3874</v>
      </c>
      <c r="Q3028" s="130" t="s">
        <v>7330</v>
      </c>
      <c r="R3028" s="113" t="s">
        <v>3947</v>
      </c>
      <c r="S3028" s="113" t="s">
        <v>11082</v>
      </c>
    </row>
    <row r="3029" spans="16:19">
      <c r="P3029" s="113" t="s">
        <v>3874</v>
      </c>
      <c r="Q3029" s="130" t="s">
        <v>7333</v>
      </c>
      <c r="R3029" s="113" t="s">
        <v>3947</v>
      </c>
      <c r="S3029" s="113" t="s">
        <v>11083</v>
      </c>
    </row>
    <row r="3030" spans="16:19">
      <c r="P3030" s="113" t="s">
        <v>3874</v>
      </c>
      <c r="Q3030" s="130" t="s">
        <v>7335</v>
      </c>
      <c r="R3030" s="113" t="s">
        <v>3947</v>
      </c>
      <c r="S3030" s="113" t="s">
        <v>11084</v>
      </c>
    </row>
    <row r="3031" spans="16:19">
      <c r="P3031" s="113" t="s">
        <v>3874</v>
      </c>
      <c r="Q3031" s="130" t="s">
        <v>7338</v>
      </c>
      <c r="R3031" s="113" t="s">
        <v>3947</v>
      </c>
      <c r="S3031" s="113" t="s">
        <v>11085</v>
      </c>
    </row>
    <row r="3032" spans="16:19">
      <c r="P3032" s="113" t="s">
        <v>3874</v>
      </c>
      <c r="Q3032" s="130" t="s">
        <v>7341</v>
      </c>
      <c r="R3032" s="113" t="s">
        <v>3947</v>
      </c>
      <c r="S3032" s="113" t="s">
        <v>11086</v>
      </c>
    </row>
    <row r="3033" spans="16:19">
      <c r="P3033" s="113" t="s">
        <v>3874</v>
      </c>
      <c r="Q3033" s="130" t="s">
        <v>7344</v>
      </c>
      <c r="R3033" s="113" t="s">
        <v>3947</v>
      </c>
      <c r="S3033" s="113" t="s">
        <v>11087</v>
      </c>
    </row>
    <row r="3034" spans="16:19">
      <c r="P3034" s="113" t="s">
        <v>3874</v>
      </c>
      <c r="Q3034" s="130" t="s">
        <v>7347</v>
      </c>
      <c r="R3034" s="113" t="s">
        <v>3947</v>
      </c>
      <c r="S3034" s="113" t="s">
        <v>11088</v>
      </c>
    </row>
    <row r="3035" spans="16:19">
      <c r="P3035" s="113" t="s">
        <v>3874</v>
      </c>
      <c r="Q3035" s="130" t="s">
        <v>7350</v>
      </c>
      <c r="R3035" s="113" t="s">
        <v>3947</v>
      </c>
      <c r="S3035" s="113" t="s">
        <v>11089</v>
      </c>
    </row>
    <row r="3036" spans="16:19">
      <c r="P3036" s="113" t="s">
        <v>3874</v>
      </c>
      <c r="Q3036" s="130" t="s">
        <v>7353</v>
      </c>
      <c r="R3036" s="113" t="s">
        <v>3947</v>
      </c>
      <c r="S3036" s="113" t="s">
        <v>11090</v>
      </c>
    </row>
    <row r="3037" spans="16:19">
      <c r="P3037" s="113" t="s">
        <v>3874</v>
      </c>
      <c r="Q3037" s="130" t="s">
        <v>7356</v>
      </c>
      <c r="R3037" s="113" t="s">
        <v>3947</v>
      </c>
      <c r="S3037" s="113" t="s">
        <v>11091</v>
      </c>
    </row>
    <row r="3038" spans="16:19">
      <c r="P3038" s="113" t="s">
        <v>3874</v>
      </c>
      <c r="Q3038" s="130" t="s">
        <v>7359</v>
      </c>
      <c r="R3038" s="113" t="s">
        <v>3947</v>
      </c>
      <c r="S3038" s="113" t="s">
        <v>11092</v>
      </c>
    </row>
    <row r="3039" spans="16:19">
      <c r="P3039" s="113" t="s">
        <v>3874</v>
      </c>
      <c r="Q3039" s="130" t="s">
        <v>7362</v>
      </c>
      <c r="R3039" s="113" t="s">
        <v>3947</v>
      </c>
      <c r="S3039" s="113" t="s">
        <v>11093</v>
      </c>
    </row>
    <row r="3040" spans="16:19">
      <c r="P3040" s="113" t="s">
        <v>3874</v>
      </c>
      <c r="Q3040" s="130" t="s">
        <v>7365</v>
      </c>
      <c r="R3040" s="113" t="s">
        <v>3947</v>
      </c>
      <c r="S3040" s="113" t="s">
        <v>11094</v>
      </c>
    </row>
    <row r="3041" spans="16:19">
      <c r="P3041" s="113" t="s">
        <v>3874</v>
      </c>
      <c r="Q3041" s="130" t="s">
        <v>7368</v>
      </c>
      <c r="R3041" s="113" t="s">
        <v>3947</v>
      </c>
      <c r="S3041" s="113" t="s">
        <v>11095</v>
      </c>
    </row>
    <row r="3042" spans="16:19">
      <c r="P3042" s="113" t="s">
        <v>3874</v>
      </c>
      <c r="Q3042" s="130" t="s">
        <v>7370</v>
      </c>
      <c r="R3042" s="113" t="s">
        <v>3947</v>
      </c>
      <c r="S3042" s="113" t="s">
        <v>11096</v>
      </c>
    </row>
    <row r="3043" spans="16:19">
      <c r="P3043" s="113" t="s">
        <v>3874</v>
      </c>
      <c r="Q3043" s="130" t="s">
        <v>7373</v>
      </c>
      <c r="R3043" s="113" t="s">
        <v>3947</v>
      </c>
      <c r="S3043" s="113" t="s">
        <v>11097</v>
      </c>
    </row>
    <row r="3044" spans="16:19">
      <c r="P3044" s="113" t="s">
        <v>3874</v>
      </c>
      <c r="Q3044" s="130" t="s">
        <v>7376</v>
      </c>
      <c r="R3044" s="113" t="s">
        <v>3947</v>
      </c>
      <c r="S3044" s="113" t="s">
        <v>11098</v>
      </c>
    </row>
    <row r="3045" spans="16:19">
      <c r="P3045" s="113" t="s">
        <v>3874</v>
      </c>
      <c r="Q3045" s="130" t="s">
        <v>7379</v>
      </c>
      <c r="R3045" s="113" t="s">
        <v>3947</v>
      </c>
      <c r="S3045" s="113" t="s">
        <v>11099</v>
      </c>
    </row>
    <row r="3046" spans="16:19">
      <c r="P3046" s="113" t="s">
        <v>3874</v>
      </c>
      <c r="Q3046" s="130" t="s">
        <v>3640</v>
      </c>
      <c r="R3046" s="113" t="s">
        <v>3947</v>
      </c>
      <c r="S3046" s="113" t="s">
        <v>11100</v>
      </c>
    </row>
    <row r="3047" spans="16:19">
      <c r="P3047" s="113" t="s">
        <v>3874</v>
      </c>
      <c r="Q3047" s="130" t="s">
        <v>7384</v>
      </c>
      <c r="R3047" s="113" t="s">
        <v>3947</v>
      </c>
      <c r="S3047" s="113" t="s">
        <v>11101</v>
      </c>
    </row>
    <row r="3048" spans="16:19">
      <c r="P3048" s="113" t="s">
        <v>3874</v>
      </c>
      <c r="Q3048" s="130" t="s">
        <v>7387</v>
      </c>
      <c r="R3048" s="113" t="s">
        <v>3947</v>
      </c>
      <c r="S3048" s="113" t="s">
        <v>11102</v>
      </c>
    </row>
    <row r="3049" spans="16:19">
      <c r="P3049" s="113" t="s">
        <v>3874</v>
      </c>
      <c r="Q3049" s="130" t="s">
        <v>7390</v>
      </c>
      <c r="R3049" s="113" t="s">
        <v>3947</v>
      </c>
      <c r="S3049" s="113" t="s">
        <v>11103</v>
      </c>
    </row>
    <row r="3050" spans="16:19">
      <c r="P3050" s="113" t="s">
        <v>3874</v>
      </c>
      <c r="Q3050" s="130" t="s">
        <v>7393</v>
      </c>
      <c r="R3050" s="113" t="s">
        <v>3947</v>
      </c>
      <c r="S3050" s="113" t="s">
        <v>11104</v>
      </c>
    </row>
    <row r="3051" spans="16:19">
      <c r="P3051" s="113" t="s">
        <v>3874</v>
      </c>
      <c r="Q3051" s="130" t="s">
        <v>7396</v>
      </c>
      <c r="R3051" s="113" t="s">
        <v>3947</v>
      </c>
      <c r="S3051" s="113" t="s">
        <v>11105</v>
      </c>
    </row>
    <row r="3052" spans="16:19">
      <c r="P3052" s="113" t="s">
        <v>3874</v>
      </c>
      <c r="Q3052" s="130" t="s">
        <v>7399</v>
      </c>
      <c r="R3052" s="113" t="s">
        <v>3947</v>
      </c>
      <c r="S3052" s="113" t="s">
        <v>11106</v>
      </c>
    </row>
    <row r="3053" spans="16:19">
      <c r="P3053" s="113" t="s">
        <v>3874</v>
      </c>
      <c r="Q3053" s="130" t="s">
        <v>7402</v>
      </c>
      <c r="R3053" s="113" t="s">
        <v>3947</v>
      </c>
      <c r="S3053" s="113" t="s">
        <v>11107</v>
      </c>
    </row>
    <row r="3054" spans="16:19">
      <c r="P3054" s="113" t="s">
        <v>3874</v>
      </c>
      <c r="Q3054" s="130" t="s">
        <v>7405</v>
      </c>
      <c r="R3054" s="113" t="s">
        <v>3947</v>
      </c>
      <c r="S3054" s="113" t="s">
        <v>11108</v>
      </c>
    </row>
    <row r="3055" spans="16:19">
      <c r="P3055" s="113" t="s">
        <v>3874</v>
      </c>
      <c r="Q3055" s="130" t="s">
        <v>7408</v>
      </c>
      <c r="R3055" s="113" t="s">
        <v>3947</v>
      </c>
      <c r="S3055" s="113" t="s">
        <v>11109</v>
      </c>
    </row>
    <row r="3056" spans="16:19">
      <c r="P3056" s="113" t="s">
        <v>3874</v>
      </c>
      <c r="Q3056" s="130" t="s">
        <v>7411</v>
      </c>
      <c r="R3056" s="113" t="s">
        <v>3947</v>
      </c>
      <c r="S3056" s="113" t="s">
        <v>11110</v>
      </c>
    </row>
    <row r="3057" spans="16:19">
      <c r="P3057" s="113" t="s">
        <v>3874</v>
      </c>
      <c r="Q3057" s="130" t="s">
        <v>7414</v>
      </c>
      <c r="R3057" s="113" t="s">
        <v>3947</v>
      </c>
      <c r="S3057" s="113" t="s">
        <v>11111</v>
      </c>
    </row>
    <row r="3058" spans="16:19">
      <c r="P3058" s="113" t="s">
        <v>3874</v>
      </c>
      <c r="Q3058" s="130" t="s">
        <v>7417</v>
      </c>
      <c r="R3058" s="113" t="s">
        <v>3947</v>
      </c>
      <c r="S3058" s="113" t="s">
        <v>11112</v>
      </c>
    </row>
    <row r="3059" spans="16:19">
      <c r="P3059" s="113" t="s">
        <v>3874</v>
      </c>
      <c r="Q3059" s="130" t="s">
        <v>7420</v>
      </c>
      <c r="R3059" s="113" t="s">
        <v>3947</v>
      </c>
      <c r="S3059" s="113" t="s">
        <v>11113</v>
      </c>
    </row>
    <row r="3060" spans="16:19">
      <c r="P3060" s="113" t="s">
        <v>3874</v>
      </c>
      <c r="Q3060" s="130" t="s">
        <v>7423</v>
      </c>
      <c r="R3060" s="113" t="s">
        <v>3947</v>
      </c>
      <c r="S3060" s="113" t="s">
        <v>11114</v>
      </c>
    </row>
    <row r="3061" spans="16:19">
      <c r="P3061" s="113" t="s">
        <v>3874</v>
      </c>
      <c r="Q3061" s="130" t="s">
        <v>7426</v>
      </c>
      <c r="R3061" s="113" t="s">
        <v>3947</v>
      </c>
      <c r="S3061" s="113" t="s">
        <v>11115</v>
      </c>
    </row>
    <row r="3062" spans="16:19">
      <c r="P3062" s="113" t="s">
        <v>3874</v>
      </c>
      <c r="Q3062" s="130" t="s">
        <v>7429</v>
      </c>
      <c r="R3062" s="113" t="s">
        <v>3947</v>
      </c>
      <c r="S3062" s="113" t="s">
        <v>11116</v>
      </c>
    </row>
    <row r="3063" spans="16:19">
      <c r="P3063" s="113" t="s">
        <v>3874</v>
      </c>
      <c r="Q3063" s="130" t="s">
        <v>7432</v>
      </c>
      <c r="R3063" s="113" t="s">
        <v>3947</v>
      </c>
      <c r="S3063" s="113" t="s">
        <v>11117</v>
      </c>
    </row>
    <row r="3064" spans="16:19">
      <c r="P3064" s="113" t="s">
        <v>3874</v>
      </c>
      <c r="Q3064" s="130" t="s">
        <v>7435</v>
      </c>
      <c r="R3064" s="113" t="s">
        <v>3947</v>
      </c>
      <c r="S3064" s="113" t="s">
        <v>11118</v>
      </c>
    </row>
    <row r="3065" spans="16:19">
      <c r="P3065" s="113" t="s">
        <v>3874</v>
      </c>
      <c r="Q3065" s="130" t="s">
        <v>7438</v>
      </c>
      <c r="R3065" s="113" t="s">
        <v>3947</v>
      </c>
      <c r="S3065" s="113" t="s">
        <v>11119</v>
      </c>
    </row>
    <row r="3066" spans="16:19">
      <c r="P3066" s="113" t="s">
        <v>3874</v>
      </c>
      <c r="Q3066" s="130" t="s">
        <v>3642</v>
      </c>
      <c r="R3066" s="113" t="s">
        <v>3947</v>
      </c>
      <c r="S3066" s="113" t="s">
        <v>11120</v>
      </c>
    </row>
    <row r="3067" spans="16:19">
      <c r="P3067" s="113" t="s">
        <v>3874</v>
      </c>
      <c r="Q3067" s="130" t="s">
        <v>7443</v>
      </c>
      <c r="R3067" s="113" t="s">
        <v>3947</v>
      </c>
      <c r="S3067" s="113" t="s">
        <v>11121</v>
      </c>
    </row>
    <row r="3068" spans="16:19">
      <c r="P3068" s="113" t="s">
        <v>3874</v>
      </c>
      <c r="Q3068" s="130" t="s">
        <v>7446</v>
      </c>
      <c r="R3068" s="113" t="s">
        <v>3947</v>
      </c>
      <c r="S3068" s="113" t="s">
        <v>11122</v>
      </c>
    </row>
    <row r="3069" spans="16:19">
      <c r="P3069" s="113" t="s">
        <v>3874</v>
      </c>
      <c r="Q3069" s="130" t="s">
        <v>7449</v>
      </c>
      <c r="R3069" s="113" t="s">
        <v>3947</v>
      </c>
      <c r="S3069" s="113" t="s">
        <v>11123</v>
      </c>
    </row>
    <row r="3070" spans="16:19">
      <c r="P3070" s="113" t="s">
        <v>3874</v>
      </c>
      <c r="Q3070" s="130" t="s">
        <v>7452</v>
      </c>
      <c r="R3070" s="113" t="s">
        <v>3947</v>
      </c>
      <c r="S3070" s="113" t="s">
        <v>11124</v>
      </c>
    </row>
    <row r="3071" spans="16:19">
      <c r="P3071" s="113" t="s">
        <v>3874</v>
      </c>
      <c r="Q3071" s="130" t="s">
        <v>7455</v>
      </c>
      <c r="R3071" s="113" t="s">
        <v>3947</v>
      </c>
      <c r="S3071" s="113" t="s">
        <v>11125</v>
      </c>
    </row>
    <row r="3072" spans="16:19">
      <c r="P3072" s="113" t="s">
        <v>3874</v>
      </c>
      <c r="Q3072" s="130" t="s">
        <v>7458</v>
      </c>
      <c r="R3072" s="113" t="s">
        <v>3947</v>
      </c>
      <c r="S3072" s="113" t="s">
        <v>11126</v>
      </c>
    </row>
    <row r="3073" spans="16:19">
      <c r="P3073" s="113" t="s">
        <v>3874</v>
      </c>
      <c r="Q3073" s="130" t="s">
        <v>7461</v>
      </c>
      <c r="R3073" s="113" t="s">
        <v>3947</v>
      </c>
      <c r="S3073" s="113" t="s">
        <v>11127</v>
      </c>
    </row>
    <row r="3074" spans="16:19">
      <c r="P3074" s="113" t="s">
        <v>3874</v>
      </c>
      <c r="Q3074" s="130" t="s">
        <v>7464</v>
      </c>
      <c r="R3074" s="113" t="s">
        <v>3947</v>
      </c>
      <c r="S3074" s="113" t="s">
        <v>11128</v>
      </c>
    </row>
    <row r="3075" spans="16:19">
      <c r="P3075" s="113" t="s">
        <v>3874</v>
      </c>
      <c r="Q3075" s="130" t="s">
        <v>7467</v>
      </c>
      <c r="R3075" s="113" t="s">
        <v>3947</v>
      </c>
      <c r="S3075" s="113" t="s">
        <v>11129</v>
      </c>
    </row>
    <row r="3076" spans="16:19">
      <c r="P3076" s="113" t="s">
        <v>3874</v>
      </c>
      <c r="Q3076" s="130" t="s">
        <v>7470</v>
      </c>
      <c r="R3076" s="113" t="s">
        <v>3947</v>
      </c>
      <c r="S3076" s="113" t="s">
        <v>11130</v>
      </c>
    </row>
    <row r="3077" spans="16:19">
      <c r="P3077" s="113" t="s">
        <v>3874</v>
      </c>
      <c r="Q3077" s="130" t="s">
        <v>7473</v>
      </c>
      <c r="R3077" s="113" t="s">
        <v>3947</v>
      </c>
      <c r="S3077" s="113" t="s">
        <v>11131</v>
      </c>
    </row>
    <row r="3078" spans="16:19">
      <c r="P3078" s="113" t="s">
        <v>3874</v>
      </c>
      <c r="Q3078" s="130" t="s">
        <v>7476</v>
      </c>
      <c r="R3078" s="113" t="s">
        <v>3947</v>
      </c>
      <c r="S3078" s="113" t="s">
        <v>11132</v>
      </c>
    </row>
    <row r="3079" spans="16:19">
      <c r="P3079" s="113" t="s">
        <v>3874</v>
      </c>
      <c r="Q3079" s="130" t="s">
        <v>7479</v>
      </c>
      <c r="R3079" s="113" t="s">
        <v>3947</v>
      </c>
      <c r="S3079" s="113" t="s">
        <v>11133</v>
      </c>
    </row>
    <row r="3080" spans="16:19">
      <c r="P3080" s="113" t="s">
        <v>3874</v>
      </c>
      <c r="Q3080" s="130" t="s">
        <v>7482</v>
      </c>
      <c r="R3080" s="113" t="s">
        <v>3947</v>
      </c>
      <c r="S3080" s="113" t="s">
        <v>11134</v>
      </c>
    </row>
    <row r="3081" spans="16:19">
      <c r="P3081" s="113" t="s">
        <v>3874</v>
      </c>
      <c r="Q3081" s="130" t="s">
        <v>7485</v>
      </c>
      <c r="R3081" s="113" t="s">
        <v>3947</v>
      </c>
      <c r="S3081" s="113" t="s">
        <v>11135</v>
      </c>
    </row>
    <row r="3082" spans="16:19">
      <c r="P3082" s="113" t="s">
        <v>3874</v>
      </c>
      <c r="Q3082" s="130" t="s">
        <v>7488</v>
      </c>
      <c r="R3082" s="113" t="s">
        <v>3947</v>
      </c>
      <c r="S3082" s="113" t="s">
        <v>11136</v>
      </c>
    </row>
    <row r="3083" spans="16:19">
      <c r="P3083" s="113" t="s">
        <v>3874</v>
      </c>
      <c r="Q3083" s="130" t="s">
        <v>7491</v>
      </c>
      <c r="R3083" s="113" t="s">
        <v>3947</v>
      </c>
      <c r="S3083" s="113" t="s">
        <v>11137</v>
      </c>
    </row>
    <row r="3084" spans="16:19">
      <c r="P3084" s="113" t="s">
        <v>3874</v>
      </c>
      <c r="Q3084" s="130" t="s">
        <v>7494</v>
      </c>
      <c r="R3084" s="113" t="s">
        <v>3947</v>
      </c>
      <c r="S3084" s="113" t="s">
        <v>11138</v>
      </c>
    </row>
    <row r="3085" spans="16:19">
      <c r="P3085" s="113" t="s">
        <v>3874</v>
      </c>
      <c r="Q3085" s="130" t="s">
        <v>7497</v>
      </c>
      <c r="R3085" s="113" t="s">
        <v>3947</v>
      </c>
      <c r="S3085" s="113" t="s">
        <v>11139</v>
      </c>
    </row>
    <row r="3086" spans="16:19">
      <c r="P3086" s="113" t="s">
        <v>3874</v>
      </c>
      <c r="Q3086" s="130" t="s">
        <v>3644</v>
      </c>
      <c r="R3086" s="113" t="s">
        <v>3947</v>
      </c>
      <c r="S3086" s="113" t="s">
        <v>11140</v>
      </c>
    </row>
    <row r="3087" spans="16:19">
      <c r="P3087" s="113" t="s">
        <v>3874</v>
      </c>
      <c r="Q3087" s="130" t="s">
        <v>7502</v>
      </c>
      <c r="R3087" s="113" t="s">
        <v>3947</v>
      </c>
      <c r="S3087" s="113" t="s">
        <v>11141</v>
      </c>
    </row>
    <row r="3088" spans="16:19">
      <c r="P3088" s="113" t="s">
        <v>3874</v>
      </c>
      <c r="Q3088" s="130" t="s">
        <v>7505</v>
      </c>
      <c r="R3088" s="113" t="s">
        <v>3947</v>
      </c>
      <c r="S3088" s="113" t="s">
        <v>11142</v>
      </c>
    </row>
    <row r="3089" spans="16:19">
      <c r="P3089" s="113" t="s">
        <v>3874</v>
      </c>
      <c r="Q3089" s="130" t="s">
        <v>7508</v>
      </c>
      <c r="R3089" s="113" t="s">
        <v>3947</v>
      </c>
      <c r="S3089" s="113" t="s">
        <v>11143</v>
      </c>
    </row>
    <row r="3090" spans="16:19">
      <c r="P3090" s="113" t="s">
        <v>3874</v>
      </c>
      <c r="Q3090" s="130" t="s">
        <v>7511</v>
      </c>
      <c r="R3090" s="113" t="s">
        <v>3947</v>
      </c>
      <c r="S3090" s="113" t="s">
        <v>11144</v>
      </c>
    </row>
    <row r="3091" spans="16:19">
      <c r="P3091" s="113" t="s">
        <v>3874</v>
      </c>
      <c r="Q3091" s="130" t="s">
        <v>7514</v>
      </c>
      <c r="R3091" s="113" t="s">
        <v>3947</v>
      </c>
      <c r="S3091" s="113" t="s">
        <v>11145</v>
      </c>
    </row>
    <row r="3092" spans="16:19">
      <c r="P3092" s="113" t="s">
        <v>3874</v>
      </c>
      <c r="Q3092" s="130" t="s">
        <v>7517</v>
      </c>
      <c r="R3092" s="113" t="s">
        <v>3947</v>
      </c>
      <c r="S3092" s="113" t="s">
        <v>11146</v>
      </c>
    </row>
    <row r="3093" spans="16:19">
      <c r="P3093" s="113" t="s">
        <v>3874</v>
      </c>
      <c r="Q3093" s="130" t="s">
        <v>7520</v>
      </c>
      <c r="R3093" s="113" t="s">
        <v>3947</v>
      </c>
      <c r="S3093" s="113" t="s">
        <v>11147</v>
      </c>
    </row>
    <row r="3094" spans="16:19">
      <c r="P3094" s="113" t="s">
        <v>3874</v>
      </c>
      <c r="Q3094" s="130" t="s">
        <v>7523</v>
      </c>
      <c r="R3094" s="113" t="s">
        <v>3947</v>
      </c>
      <c r="S3094" s="113" t="s">
        <v>11148</v>
      </c>
    </row>
    <row r="3095" spans="16:19">
      <c r="P3095" s="113" t="s">
        <v>3874</v>
      </c>
      <c r="Q3095" s="130" t="s">
        <v>7526</v>
      </c>
      <c r="R3095" s="113" t="s">
        <v>3947</v>
      </c>
      <c r="S3095" s="113" t="s">
        <v>11149</v>
      </c>
    </row>
    <row r="3096" spans="16:19">
      <c r="P3096" s="113" t="s">
        <v>3874</v>
      </c>
      <c r="Q3096" s="130" t="s">
        <v>7529</v>
      </c>
      <c r="R3096" s="113" t="s">
        <v>3947</v>
      </c>
      <c r="S3096" s="113" t="s">
        <v>11150</v>
      </c>
    </row>
    <row r="3097" spans="16:19">
      <c r="P3097" s="113" t="s">
        <v>3874</v>
      </c>
      <c r="Q3097" s="130" t="s">
        <v>7532</v>
      </c>
      <c r="R3097" s="113" t="s">
        <v>3947</v>
      </c>
      <c r="S3097" s="113" t="s">
        <v>11151</v>
      </c>
    </row>
    <row r="3098" spans="16:19">
      <c r="P3098" s="113" t="s">
        <v>3874</v>
      </c>
      <c r="Q3098" s="130" t="s">
        <v>7535</v>
      </c>
      <c r="R3098" s="113" t="s">
        <v>3947</v>
      </c>
      <c r="S3098" s="113" t="s">
        <v>11152</v>
      </c>
    </row>
    <row r="3099" spans="16:19">
      <c r="P3099" s="113" t="s">
        <v>3874</v>
      </c>
      <c r="Q3099" s="130" t="s">
        <v>7538</v>
      </c>
      <c r="R3099" s="113" t="s">
        <v>3947</v>
      </c>
      <c r="S3099" s="113" t="s">
        <v>11153</v>
      </c>
    </row>
    <row r="3100" spans="16:19">
      <c r="P3100" s="113" t="s">
        <v>3874</v>
      </c>
      <c r="Q3100" s="130" t="s">
        <v>7541</v>
      </c>
      <c r="R3100" s="113" t="s">
        <v>3947</v>
      </c>
      <c r="S3100" s="113" t="s">
        <v>11154</v>
      </c>
    </row>
    <row r="3101" spans="16:19">
      <c r="P3101" s="113" t="s">
        <v>3874</v>
      </c>
      <c r="Q3101" s="130" t="s">
        <v>7544</v>
      </c>
      <c r="R3101" s="113" t="s">
        <v>3947</v>
      </c>
      <c r="S3101" s="113" t="s">
        <v>11155</v>
      </c>
    </row>
    <row r="3102" spans="16:19">
      <c r="P3102" s="113" t="s">
        <v>3874</v>
      </c>
      <c r="Q3102" s="130" t="s">
        <v>7547</v>
      </c>
      <c r="R3102" s="113" t="s">
        <v>3947</v>
      </c>
      <c r="S3102" s="113" t="s">
        <v>11156</v>
      </c>
    </row>
    <row r="3103" spans="16:19">
      <c r="P3103" s="113" t="s">
        <v>3874</v>
      </c>
      <c r="Q3103" s="130" t="s">
        <v>7550</v>
      </c>
      <c r="R3103" s="113" t="s">
        <v>3947</v>
      </c>
      <c r="S3103" s="113" t="s">
        <v>11157</v>
      </c>
    </row>
    <row r="3104" spans="16:19">
      <c r="P3104" s="113" t="s">
        <v>3874</v>
      </c>
      <c r="Q3104" s="130" t="s">
        <v>7553</v>
      </c>
      <c r="R3104" s="113" t="s">
        <v>3947</v>
      </c>
      <c r="S3104" s="113" t="s">
        <v>11158</v>
      </c>
    </row>
    <row r="3105" spans="16:19">
      <c r="P3105" s="113" t="s">
        <v>3874</v>
      </c>
      <c r="Q3105" s="130" t="s">
        <v>7556</v>
      </c>
      <c r="R3105" s="113" t="s">
        <v>3947</v>
      </c>
      <c r="S3105" s="113" t="s">
        <v>11159</v>
      </c>
    </row>
    <row r="3106" spans="16:19">
      <c r="P3106" s="113" t="s">
        <v>3874</v>
      </c>
      <c r="Q3106" s="130" t="s">
        <v>3646</v>
      </c>
      <c r="R3106" s="113" t="s">
        <v>3947</v>
      </c>
      <c r="S3106" s="113" t="s">
        <v>11160</v>
      </c>
    </row>
    <row r="3107" spans="16:19">
      <c r="P3107" s="113" t="s">
        <v>3874</v>
      </c>
      <c r="Q3107" s="130" t="s">
        <v>7560</v>
      </c>
      <c r="R3107" s="113" t="s">
        <v>3947</v>
      </c>
      <c r="S3107" s="113" t="s">
        <v>11161</v>
      </c>
    </row>
    <row r="3108" spans="16:19">
      <c r="P3108" s="113" t="s">
        <v>3874</v>
      </c>
      <c r="Q3108" s="130" t="s">
        <v>7563</v>
      </c>
      <c r="R3108" s="113" t="s">
        <v>3947</v>
      </c>
      <c r="S3108" s="113" t="s">
        <v>11162</v>
      </c>
    </row>
    <row r="3109" spans="16:19">
      <c r="P3109" s="113" t="s">
        <v>3874</v>
      </c>
      <c r="Q3109" s="130" t="s">
        <v>7566</v>
      </c>
      <c r="R3109" s="113" t="s">
        <v>3947</v>
      </c>
      <c r="S3109" s="113" t="s">
        <v>11163</v>
      </c>
    </row>
    <row r="3110" spans="16:19">
      <c r="P3110" s="113" t="s">
        <v>3874</v>
      </c>
      <c r="Q3110" s="130" t="s">
        <v>7569</v>
      </c>
      <c r="R3110" s="113" t="s">
        <v>3947</v>
      </c>
      <c r="S3110" s="113" t="s">
        <v>11164</v>
      </c>
    </row>
    <row r="3111" spans="16:19">
      <c r="P3111" s="113" t="s">
        <v>3874</v>
      </c>
      <c r="Q3111" s="130" t="s">
        <v>7572</v>
      </c>
      <c r="R3111" s="113" t="s">
        <v>3947</v>
      </c>
      <c r="S3111" s="113" t="s">
        <v>11165</v>
      </c>
    </row>
    <row r="3112" spans="16:19">
      <c r="P3112" s="113" t="s">
        <v>3874</v>
      </c>
      <c r="Q3112" s="130" t="s">
        <v>7575</v>
      </c>
      <c r="R3112" s="113" t="s">
        <v>3947</v>
      </c>
      <c r="S3112" s="113" t="s">
        <v>11166</v>
      </c>
    </row>
    <row r="3113" spans="16:19">
      <c r="P3113" s="113" t="s">
        <v>3874</v>
      </c>
      <c r="Q3113" s="130" t="s">
        <v>7578</v>
      </c>
      <c r="R3113" s="113" t="s">
        <v>3947</v>
      </c>
      <c r="S3113" s="113" t="s">
        <v>11167</v>
      </c>
    </row>
    <row r="3114" spans="16:19">
      <c r="P3114" s="113" t="s">
        <v>3874</v>
      </c>
      <c r="Q3114" s="130" t="s">
        <v>7581</v>
      </c>
      <c r="R3114" s="113" t="s">
        <v>3947</v>
      </c>
      <c r="S3114" s="113" t="s">
        <v>11168</v>
      </c>
    </row>
    <row r="3115" spans="16:19">
      <c r="P3115" s="113" t="s">
        <v>3874</v>
      </c>
      <c r="Q3115" s="130" t="s">
        <v>7584</v>
      </c>
      <c r="R3115" s="113" t="s">
        <v>3947</v>
      </c>
      <c r="S3115" s="113" t="s">
        <v>11169</v>
      </c>
    </row>
    <row r="3116" spans="16:19">
      <c r="P3116" s="113" t="s">
        <v>3874</v>
      </c>
      <c r="Q3116" s="130" t="s">
        <v>7587</v>
      </c>
      <c r="R3116" s="113" t="s">
        <v>3947</v>
      </c>
      <c r="S3116" s="113" t="s">
        <v>11170</v>
      </c>
    </row>
    <row r="3117" spans="16:19">
      <c r="P3117" s="113" t="s">
        <v>3874</v>
      </c>
      <c r="Q3117" s="130" t="s">
        <v>7590</v>
      </c>
      <c r="R3117" s="113" t="s">
        <v>3947</v>
      </c>
      <c r="S3117" s="113" t="s">
        <v>11171</v>
      </c>
    </row>
    <row r="3118" spans="16:19">
      <c r="P3118" s="113" t="s">
        <v>3874</v>
      </c>
      <c r="Q3118" s="130" t="s">
        <v>7593</v>
      </c>
      <c r="R3118" s="113" t="s">
        <v>3947</v>
      </c>
      <c r="S3118" s="113" t="s">
        <v>11172</v>
      </c>
    </row>
    <row r="3119" spans="16:19">
      <c r="P3119" s="113" t="s">
        <v>3874</v>
      </c>
      <c r="Q3119" s="130" t="s">
        <v>7596</v>
      </c>
      <c r="R3119" s="113" t="s">
        <v>3947</v>
      </c>
      <c r="S3119" s="113" t="s">
        <v>11173</v>
      </c>
    </row>
    <row r="3120" spans="16:19">
      <c r="P3120" s="113" t="s">
        <v>3874</v>
      </c>
      <c r="Q3120" s="130" t="s">
        <v>7599</v>
      </c>
      <c r="R3120" s="113" t="s">
        <v>3947</v>
      </c>
      <c r="S3120" s="113" t="s">
        <v>11174</v>
      </c>
    </row>
    <row r="3121" spans="16:19">
      <c r="P3121" s="113" t="s">
        <v>3874</v>
      </c>
      <c r="Q3121" s="130" t="s">
        <v>7602</v>
      </c>
      <c r="R3121" s="113" t="s">
        <v>3947</v>
      </c>
      <c r="S3121" s="113" t="s">
        <v>11175</v>
      </c>
    </row>
    <row r="3122" spans="16:19">
      <c r="P3122" s="113" t="s">
        <v>3874</v>
      </c>
      <c r="Q3122" s="130" t="s">
        <v>7605</v>
      </c>
      <c r="R3122" s="113" t="s">
        <v>3947</v>
      </c>
      <c r="S3122" s="113" t="s">
        <v>11176</v>
      </c>
    </row>
    <row r="3123" spans="16:19">
      <c r="P3123" s="113" t="s">
        <v>3874</v>
      </c>
      <c r="Q3123" s="130" t="s">
        <v>7608</v>
      </c>
      <c r="R3123" s="113" t="s">
        <v>3947</v>
      </c>
      <c r="S3123" s="113" t="s">
        <v>11177</v>
      </c>
    </row>
    <row r="3124" spans="16:19">
      <c r="P3124" s="113" t="s">
        <v>3874</v>
      </c>
      <c r="Q3124" s="130" t="s">
        <v>7611</v>
      </c>
      <c r="R3124" s="113" t="s">
        <v>3947</v>
      </c>
      <c r="S3124" s="113" t="s">
        <v>11178</v>
      </c>
    </row>
    <row r="3125" spans="16:19">
      <c r="P3125" s="113" t="s">
        <v>3874</v>
      </c>
      <c r="Q3125" s="130" t="s">
        <v>7614</v>
      </c>
      <c r="R3125" s="113" t="s">
        <v>3947</v>
      </c>
      <c r="S3125" s="113" t="s">
        <v>11179</v>
      </c>
    </row>
    <row r="3126" spans="16:19">
      <c r="P3126" s="113" t="s">
        <v>3874</v>
      </c>
      <c r="Q3126" s="130" t="s">
        <v>3648</v>
      </c>
      <c r="R3126" s="113" t="s">
        <v>3947</v>
      </c>
      <c r="S3126" s="113" t="s">
        <v>11180</v>
      </c>
    </row>
    <row r="3127" spans="16:19">
      <c r="P3127" s="113" t="s">
        <v>3874</v>
      </c>
      <c r="Q3127" s="130" t="s">
        <v>7619</v>
      </c>
      <c r="R3127" s="113" t="s">
        <v>3947</v>
      </c>
      <c r="S3127" s="113" t="s">
        <v>11181</v>
      </c>
    </row>
    <row r="3128" spans="16:19">
      <c r="P3128" s="113" t="s">
        <v>3874</v>
      </c>
      <c r="Q3128" s="130" t="s">
        <v>7622</v>
      </c>
      <c r="R3128" s="113" t="s">
        <v>3947</v>
      </c>
      <c r="S3128" s="113" t="s">
        <v>11182</v>
      </c>
    </row>
    <row r="3129" spans="16:19">
      <c r="P3129" s="113" t="s">
        <v>3874</v>
      </c>
      <c r="Q3129" s="130" t="s">
        <v>7625</v>
      </c>
      <c r="R3129" s="113" t="s">
        <v>3947</v>
      </c>
      <c r="S3129" s="113" t="s">
        <v>11183</v>
      </c>
    </row>
    <row r="3130" spans="16:19">
      <c r="P3130" s="113" t="s">
        <v>3874</v>
      </c>
      <c r="Q3130" s="130" t="s">
        <v>7628</v>
      </c>
      <c r="R3130" s="113" t="s">
        <v>3947</v>
      </c>
      <c r="S3130" s="113" t="s">
        <v>11184</v>
      </c>
    </row>
    <row r="3131" spans="16:19">
      <c r="P3131" s="113" t="s">
        <v>3874</v>
      </c>
      <c r="Q3131" s="130" t="s">
        <v>7631</v>
      </c>
      <c r="R3131" s="113" t="s">
        <v>3947</v>
      </c>
      <c r="S3131" s="113" t="s">
        <v>11185</v>
      </c>
    </row>
    <row r="3132" spans="16:19">
      <c r="P3132" s="113" t="s">
        <v>3874</v>
      </c>
      <c r="Q3132" s="130" t="s">
        <v>7634</v>
      </c>
      <c r="R3132" s="113" t="s">
        <v>3947</v>
      </c>
      <c r="S3132" s="113" t="s">
        <v>11186</v>
      </c>
    </row>
    <row r="3133" spans="16:19">
      <c r="P3133" s="113" t="s">
        <v>3874</v>
      </c>
      <c r="Q3133" s="130" t="s">
        <v>7637</v>
      </c>
      <c r="R3133" s="113" t="s">
        <v>3947</v>
      </c>
      <c r="S3133" s="113" t="s">
        <v>11187</v>
      </c>
    </row>
    <row r="3134" spans="16:19">
      <c r="P3134" s="113" t="s">
        <v>3874</v>
      </c>
      <c r="Q3134" s="130" t="s">
        <v>7640</v>
      </c>
      <c r="R3134" s="113" t="s">
        <v>3947</v>
      </c>
      <c r="S3134" s="113" t="s">
        <v>11188</v>
      </c>
    </row>
    <row r="3135" spans="16:19">
      <c r="P3135" s="113" t="s">
        <v>3874</v>
      </c>
      <c r="Q3135" s="130" t="s">
        <v>7643</v>
      </c>
      <c r="R3135" s="113" t="s">
        <v>3947</v>
      </c>
      <c r="S3135" s="113" t="s">
        <v>11189</v>
      </c>
    </row>
    <row r="3136" spans="16:19">
      <c r="P3136" s="113" t="s">
        <v>3874</v>
      </c>
      <c r="Q3136" s="130" t="s">
        <v>7646</v>
      </c>
      <c r="R3136" s="113" t="s">
        <v>3947</v>
      </c>
      <c r="S3136" s="113" t="s">
        <v>11190</v>
      </c>
    </row>
    <row r="3137" spans="16:19">
      <c r="P3137" s="113" t="s">
        <v>3874</v>
      </c>
      <c r="Q3137" s="130" t="s">
        <v>7649</v>
      </c>
      <c r="R3137" s="113" t="s">
        <v>3947</v>
      </c>
      <c r="S3137" s="113" t="s">
        <v>11191</v>
      </c>
    </row>
    <row r="3138" spans="16:19">
      <c r="P3138" s="113" t="s">
        <v>3874</v>
      </c>
      <c r="Q3138" s="130" t="s">
        <v>7652</v>
      </c>
      <c r="R3138" s="113" t="s">
        <v>3947</v>
      </c>
      <c r="S3138" s="113" t="s">
        <v>11192</v>
      </c>
    </row>
    <row r="3139" spans="16:19">
      <c r="P3139" s="113" t="s">
        <v>3874</v>
      </c>
      <c r="Q3139" s="130" t="s">
        <v>7655</v>
      </c>
      <c r="R3139" s="113" t="s">
        <v>3947</v>
      </c>
      <c r="S3139" s="113" t="s">
        <v>11193</v>
      </c>
    </row>
    <row r="3140" spans="16:19">
      <c r="P3140" s="113" t="s">
        <v>3874</v>
      </c>
      <c r="Q3140" s="130" t="s">
        <v>7658</v>
      </c>
      <c r="R3140" s="113" t="s">
        <v>3947</v>
      </c>
      <c r="S3140" s="113" t="s">
        <v>11194</v>
      </c>
    </row>
    <row r="3141" spans="16:19">
      <c r="P3141" s="113" t="s">
        <v>3874</v>
      </c>
      <c r="Q3141" s="130" t="s">
        <v>7661</v>
      </c>
      <c r="R3141" s="113" t="s">
        <v>3947</v>
      </c>
      <c r="S3141" s="113" t="s">
        <v>11195</v>
      </c>
    </row>
    <row r="3142" spans="16:19">
      <c r="P3142" s="113" t="s">
        <v>3874</v>
      </c>
      <c r="Q3142" s="130" t="s">
        <v>7664</v>
      </c>
      <c r="R3142" s="113" t="s">
        <v>3947</v>
      </c>
      <c r="S3142" s="113" t="s">
        <v>11196</v>
      </c>
    </row>
    <row r="3143" spans="16:19">
      <c r="P3143" s="113" t="s">
        <v>3874</v>
      </c>
      <c r="Q3143" s="130" t="s">
        <v>7667</v>
      </c>
      <c r="R3143" s="113" t="s">
        <v>3947</v>
      </c>
      <c r="S3143" s="113" t="s">
        <v>11197</v>
      </c>
    </row>
    <row r="3144" spans="16:19">
      <c r="P3144" s="113" t="s">
        <v>3874</v>
      </c>
      <c r="Q3144" s="130" t="s">
        <v>7670</v>
      </c>
      <c r="R3144" s="113" t="s">
        <v>3947</v>
      </c>
      <c r="S3144" s="113" t="s">
        <v>11198</v>
      </c>
    </row>
    <row r="3145" spans="16:19">
      <c r="P3145" s="113" t="s">
        <v>3874</v>
      </c>
      <c r="Q3145" s="130" t="s">
        <v>7673</v>
      </c>
      <c r="R3145" s="113" t="s">
        <v>3947</v>
      </c>
      <c r="S3145" s="113" t="s">
        <v>11199</v>
      </c>
    </row>
    <row r="3146" spans="16:19">
      <c r="P3146" s="113" t="s">
        <v>3874</v>
      </c>
      <c r="Q3146" s="130" t="s">
        <v>3650</v>
      </c>
      <c r="R3146" s="113" t="s">
        <v>3947</v>
      </c>
      <c r="S3146" s="113" t="s">
        <v>11200</v>
      </c>
    </row>
    <row r="3147" spans="16:19">
      <c r="P3147" s="113" t="s">
        <v>3874</v>
      </c>
      <c r="Q3147" s="130" t="s">
        <v>7678</v>
      </c>
      <c r="R3147" s="113" t="s">
        <v>3947</v>
      </c>
      <c r="S3147" s="113" t="s">
        <v>11201</v>
      </c>
    </row>
    <row r="3148" spans="16:19">
      <c r="P3148" s="113" t="s">
        <v>3874</v>
      </c>
      <c r="Q3148" s="130" t="s">
        <v>7681</v>
      </c>
      <c r="R3148" s="113" t="s">
        <v>3947</v>
      </c>
      <c r="S3148" s="113" t="s">
        <v>11202</v>
      </c>
    </row>
    <row r="3149" spans="16:19">
      <c r="P3149" s="113" t="s">
        <v>3874</v>
      </c>
      <c r="Q3149" s="130" t="s">
        <v>7684</v>
      </c>
      <c r="R3149" s="113" t="s">
        <v>3947</v>
      </c>
      <c r="S3149" s="113" t="s">
        <v>11203</v>
      </c>
    </row>
    <row r="3150" spans="16:19">
      <c r="P3150" s="113" t="s">
        <v>3874</v>
      </c>
      <c r="Q3150" s="130" t="s">
        <v>7687</v>
      </c>
      <c r="R3150" s="113" t="s">
        <v>3947</v>
      </c>
      <c r="S3150" s="113" t="s">
        <v>11204</v>
      </c>
    </row>
    <row r="3151" spans="16:19">
      <c r="P3151" s="113" t="s">
        <v>3874</v>
      </c>
      <c r="Q3151" s="130" t="s">
        <v>7690</v>
      </c>
      <c r="R3151" s="113" t="s">
        <v>3947</v>
      </c>
      <c r="S3151" s="113" t="s">
        <v>11205</v>
      </c>
    </row>
    <row r="3152" spans="16:19">
      <c r="P3152" s="113" t="s">
        <v>3874</v>
      </c>
      <c r="Q3152" s="130" t="s">
        <v>7693</v>
      </c>
      <c r="R3152" s="113" t="s">
        <v>3947</v>
      </c>
      <c r="S3152" s="113" t="s">
        <v>11206</v>
      </c>
    </row>
    <row r="3153" spans="16:19">
      <c r="P3153" s="113" t="s">
        <v>3874</v>
      </c>
      <c r="Q3153" s="130" t="s">
        <v>7696</v>
      </c>
      <c r="R3153" s="113" t="s">
        <v>3947</v>
      </c>
      <c r="S3153" s="113" t="s">
        <v>11207</v>
      </c>
    </row>
    <row r="3154" spans="16:19">
      <c r="P3154" s="113" t="s">
        <v>3874</v>
      </c>
      <c r="Q3154" s="130" t="s">
        <v>7699</v>
      </c>
      <c r="R3154" s="113" t="s">
        <v>3947</v>
      </c>
      <c r="S3154" s="113" t="s">
        <v>11208</v>
      </c>
    </row>
    <row r="3155" spans="16:19">
      <c r="P3155" s="113" t="s">
        <v>3874</v>
      </c>
      <c r="Q3155" s="130" t="s">
        <v>7702</v>
      </c>
      <c r="R3155" s="113" t="s">
        <v>3947</v>
      </c>
      <c r="S3155" s="113" t="s">
        <v>11209</v>
      </c>
    </row>
    <row r="3156" spans="16:19">
      <c r="P3156" s="113" t="s">
        <v>3874</v>
      </c>
      <c r="Q3156" s="130" t="s">
        <v>7705</v>
      </c>
      <c r="R3156" s="113" t="s">
        <v>3947</v>
      </c>
      <c r="S3156" s="113" t="s">
        <v>11210</v>
      </c>
    </row>
    <row r="3157" spans="16:19">
      <c r="P3157" s="113" t="s">
        <v>3874</v>
      </c>
      <c r="Q3157" s="130" t="s">
        <v>7708</v>
      </c>
      <c r="R3157" s="113" t="s">
        <v>3947</v>
      </c>
      <c r="S3157" s="113" t="s">
        <v>11211</v>
      </c>
    </row>
    <row r="3158" spans="16:19">
      <c r="P3158" s="113" t="s">
        <v>3874</v>
      </c>
      <c r="Q3158" s="130" t="s">
        <v>7711</v>
      </c>
      <c r="R3158" s="113" t="s">
        <v>3947</v>
      </c>
      <c r="S3158" s="113" t="s">
        <v>11212</v>
      </c>
    </row>
    <row r="3159" spans="16:19">
      <c r="P3159" s="113" t="s">
        <v>3874</v>
      </c>
      <c r="Q3159" s="130" t="s">
        <v>7714</v>
      </c>
      <c r="R3159" s="113" t="s">
        <v>3947</v>
      </c>
      <c r="S3159" s="113" t="s">
        <v>11213</v>
      </c>
    </row>
    <row r="3160" spans="16:19">
      <c r="P3160" s="113" t="s">
        <v>3874</v>
      </c>
      <c r="Q3160" s="130" t="s">
        <v>7717</v>
      </c>
      <c r="R3160" s="113" t="s">
        <v>3947</v>
      </c>
      <c r="S3160" s="113" t="s">
        <v>11214</v>
      </c>
    </row>
    <row r="3161" spans="16:19">
      <c r="P3161" s="113" t="s">
        <v>3874</v>
      </c>
      <c r="Q3161" s="130" t="s">
        <v>7720</v>
      </c>
      <c r="R3161" s="113" t="s">
        <v>3947</v>
      </c>
      <c r="S3161" s="113" t="s">
        <v>11215</v>
      </c>
    </row>
    <row r="3162" spans="16:19">
      <c r="P3162" s="113" t="s">
        <v>3874</v>
      </c>
      <c r="Q3162" s="130" t="s">
        <v>7723</v>
      </c>
      <c r="R3162" s="113" t="s">
        <v>3947</v>
      </c>
      <c r="S3162" s="113" t="s">
        <v>11216</v>
      </c>
    </row>
    <row r="3163" spans="16:19">
      <c r="P3163" s="113" t="s">
        <v>3874</v>
      </c>
      <c r="Q3163" s="130" t="s">
        <v>7726</v>
      </c>
      <c r="R3163" s="113" t="s">
        <v>3947</v>
      </c>
      <c r="S3163" s="113" t="s">
        <v>11217</v>
      </c>
    </row>
    <row r="3164" spans="16:19">
      <c r="P3164" s="113" t="s">
        <v>3874</v>
      </c>
      <c r="Q3164" s="130" t="s">
        <v>7729</v>
      </c>
      <c r="R3164" s="113" t="s">
        <v>3947</v>
      </c>
      <c r="S3164" s="113" t="s">
        <v>11218</v>
      </c>
    </row>
    <row r="3165" spans="16:19">
      <c r="P3165" s="113" t="s">
        <v>3874</v>
      </c>
      <c r="Q3165" s="130" t="s">
        <v>7732</v>
      </c>
      <c r="R3165" s="113" t="s">
        <v>3947</v>
      </c>
      <c r="S3165" s="113" t="s">
        <v>11219</v>
      </c>
    </row>
    <row r="3166" spans="16:19">
      <c r="P3166" s="113" t="s">
        <v>3874</v>
      </c>
      <c r="Q3166" s="130" t="s">
        <v>3652</v>
      </c>
      <c r="R3166" s="113" t="s">
        <v>3947</v>
      </c>
      <c r="S3166" s="113" t="s">
        <v>11220</v>
      </c>
    </row>
    <row r="3167" spans="16:19">
      <c r="P3167" s="113" t="s">
        <v>3874</v>
      </c>
      <c r="Q3167" s="130" t="s">
        <v>7737</v>
      </c>
      <c r="R3167" s="113" t="s">
        <v>3947</v>
      </c>
      <c r="S3167" s="113" t="s">
        <v>11221</v>
      </c>
    </row>
    <row r="3168" spans="16:19">
      <c r="P3168" s="113" t="s">
        <v>3874</v>
      </c>
      <c r="Q3168" s="130" t="s">
        <v>7740</v>
      </c>
      <c r="R3168" s="113" t="s">
        <v>3947</v>
      </c>
      <c r="S3168" s="113" t="s">
        <v>11222</v>
      </c>
    </row>
    <row r="3169" spans="16:19">
      <c r="P3169" s="113" t="s">
        <v>3874</v>
      </c>
      <c r="Q3169" s="130" t="s">
        <v>7743</v>
      </c>
      <c r="R3169" s="113" t="s">
        <v>3947</v>
      </c>
      <c r="S3169" s="113" t="s">
        <v>11223</v>
      </c>
    </row>
    <row r="3170" spans="16:19">
      <c r="P3170" s="113" t="s">
        <v>3874</v>
      </c>
      <c r="Q3170" s="130" t="s">
        <v>7746</v>
      </c>
      <c r="R3170" s="113" t="s">
        <v>3947</v>
      </c>
      <c r="S3170" s="113" t="s">
        <v>11224</v>
      </c>
    </row>
    <row r="3171" spans="16:19">
      <c r="P3171" s="113" t="s">
        <v>3874</v>
      </c>
      <c r="Q3171" s="130" t="s">
        <v>7749</v>
      </c>
      <c r="R3171" s="113" t="s">
        <v>3947</v>
      </c>
      <c r="S3171" s="113" t="s">
        <v>11225</v>
      </c>
    </row>
    <row r="3172" spans="16:19">
      <c r="P3172" s="113" t="s">
        <v>3874</v>
      </c>
      <c r="Q3172" s="130" t="s">
        <v>7751</v>
      </c>
      <c r="R3172" s="113" t="s">
        <v>3947</v>
      </c>
      <c r="S3172" s="113" t="s">
        <v>11226</v>
      </c>
    </row>
    <row r="3173" spans="16:19">
      <c r="P3173" s="113" t="s">
        <v>3874</v>
      </c>
      <c r="Q3173" s="130" t="s">
        <v>7754</v>
      </c>
      <c r="R3173" s="113" t="s">
        <v>3947</v>
      </c>
      <c r="S3173" s="113" t="s">
        <v>11227</v>
      </c>
    </row>
    <row r="3174" spans="16:19">
      <c r="P3174" s="113" t="s">
        <v>3874</v>
      </c>
      <c r="Q3174" s="130" t="s">
        <v>7757</v>
      </c>
      <c r="R3174" s="113" t="s">
        <v>3947</v>
      </c>
      <c r="S3174" s="113" t="s">
        <v>11228</v>
      </c>
    </row>
    <row r="3175" spans="16:19">
      <c r="P3175" s="113" t="s">
        <v>3874</v>
      </c>
      <c r="Q3175" s="130" t="s">
        <v>7760</v>
      </c>
      <c r="R3175" s="113" t="s">
        <v>3947</v>
      </c>
      <c r="S3175" s="113" t="s">
        <v>11229</v>
      </c>
    </row>
    <row r="3176" spans="16:19">
      <c r="P3176" s="113" t="s">
        <v>3874</v>
      </c>
      <c r="Q3176" s="130" t="s">
        <v>7763</v>
      </c>
      <c r="R3176" s="113" t="s">
        <v>3947</v>
      </c>
      <c r="S3176" s="113" t="s">
        <v>11230</v>
      </c>
    </row>
    <row r="3177" spans="16:19">
      <c r="P3177" s="113" t="s">
        <v>3874</v>
      </c>
      <c r="Q3177" s="130" t="s">
        <v>7766</v>
      </c>
      <c r="R3177" s="113" t="s">
        <v>3947</v>
      </c>
      <c r="S3177" s="113" t="s">
        <v>11231</v>
      </c>
    </row>
    <row r="3178" spans="16:19">
      <c r="P3178" s="113" t="s">
        <v>3874</v>
      </c>
      <c r="Q3178" s="130" t="s">
        <v>7769</v>
      </c>
      <c r="R3178" s="113" t="s">
        <v>3947</v>
      </c>
      <c r="S3178" s="113" t="s">
        <v>11232</v>
      </c>
    </row>
    <row r="3179" spans="16:19">
      <c r="P3179" s="113" t="s">
        <v>3874</v>
      </c>
      <c r="Q3179" s="130" t="s">
        <v>7772</v>
      </c>
      <c r="R3179" s="113" t="s">
        <v>3947</v>
      </c>
      <c r="S3179" s="113" t="s">
        <v>11233</v>
      </c>
    </row>
    <row r="3180" spans="16:19">
      <c r="P3180" s="113" t="s">
        <v>3874</v>
      </c>
      <c r="Q3180" s="130" t="s">
        <v>7775</v>
      </c>
      <c r="R3180" s="113" t="s">
        <v>3947</v>
      </c>
      <c r="S3180" s="113" t="s">
        <v>11234</v>
      </c>
    </row>
    <row r="3181" spans="16:19">
      <c r="P3181" s="113" t="s">
        <v>3874</v>
      </c>
      <c r="Q3181" s="130" t="s">
        <v>7778</v>
      </c>
      <c r="R3181" s="113" t="s">
        <v>3947</v>
      </c>
      <c r="S3181" s="113" t="s">
        <v>11235</v>
      </c>
    </row>
    <row r="3182" spans="16:19">
      <c r="P3182" s="113" t="s">
        <v>3874</v>
      </c>
      <c r="Q3182" s="130" t="s">
        <v>7781</v>
      </c>
      <c r="R3182" s="113" t="s">
        <v>3947</v>
      </c>
      <c r="S3182" s="113" t="s">
        <v>11236</v>
      </c>
    </row>
    <row r="3183" spans="16:19">
      <c r="P3183" s="113" t="s">
        <v>3874</v>
      </c>
      <c r="Q3183" s="130" t="s">
        <v>7784</v>
      </c>
      <c r="R3183" s="113" t="s">
        <v>3947</v>
      </c>
      <c r="S3183" s="113" t="s">
        <v>11237</v>
      </c>
    </row>
    <row r="3184" spans="16:19">
      <c r="P3184" s="113" t="s">
        <v>3874</v>
      </c>
      <c r="Q3184" s="130" t="s">
        <v>7787</v>
      </c>
      <c r="R3184" s="113" t="s">
        <v>3947</v>
      </c>
      <c r="S3184" s="113" t="s">
        <v>11238</v>
      </c>
    </row>
    <row r="3185" spans="16:19">
      <c r="P3185" s="113" t="s">
        <v>3874</v>
      </c>
      <c r="Q3185" s="130" t="s">
        <v>7790</v>
      </c>
      <c r="R3185" s="113" t="s">
        <v>3947</v>
      </c>
      <c r="S3185" s="113" t="s">
        <v>11239</v>
      </c>
    </row>
    <row r="3186" spans="16:19">
      <c r="P3186" s="113" t="s">
        <v>3874</v>
      </c>
      <c r="Q3186" s="130" t="s">
        <v>3654</v>
      </c>
      <c r="R3186" s="113" t="s">
        <v>3947</v>
      </c>
      <c r="S3186" s="113" t="s">
        <v>11240</v>
      </c>
    </row>
    <row r="3187" spans="16:19">
      <c r="P3187" s="113" t="s">
        <v>3874</v>
      </c>
      <c r="Q3187" s="130" t="s">
        <v>7795</v>
      </c>
      <c r="R3187" s="113" t="s">
        <v>3947</v>
      </c>
      <c r="S3187" s="113" t="s">
        <v>11241</v>
      </c>
    </row>
    <row r="3188" spans="16:19">
      <c r="P3188" s="113" t="s">
        <v>3874</v>
      </c>
      <c r="Q3188" s="130" t="s">
        <v>7798</v>
      </c>
      <c r="R3188" s="113" t="s">
        <v>3947</v>
      </c>
      <c r="S3188" s="113" t="s">
        <v>11242</v>
      </c>
    </row>
    <row r="3189" spans="16:19">
      <c r="P3189" s="113" t="s">
        <v>3874</v>
      </c>
      <c r="Q3189" s="130" t="s">
        <v>7801</v>
      </c>
      <c r="R3189" s="113" t="s">
        <v>3947</v>
      </c>
      <c r="S3189" s="113" t="s">
        <v>11243</v>
      </c>
    </row>
    <row r="3190" spans="16:19">
      <c r="P3190" s="113" t="s">
        <v>3874</v>
      </c>
      <c r="Q3190" s="130" t="s">
        <v>7804</v>
      </c>
      <c r="R3190" s="113" t="s">
        <v>3947</v>
      </c>
      <c r="S3190" s="113" t="s">
        <v>11244</v>
      </c>
    </row>
    <row r="3191" spans="16:19">
      <c r="P3191" s="113" t="s">
        <v>3874</v>
      </c>
      <c r="Q3191" s="130" t="s">
        <v>7807</v>
      </c>
      <c r="R3191" s="113" t="s">
        <v>3947</v>
      </c>
      <c r="S3191" s="113" t="s">
        <v>11245</v>
      </c>
    </row>
    <row r="3192" spans="16:19">
      <c r="P3192" s="113" t="s">
        <v>3874</v>
      </c>
      <c r="Q3192" s="130" t="s">
        <v>7810</v>
      </c>
      <c r="R3192" s="113" t="s">
        <v>3947</v>
      </c>
      <c r="S3192" s="113" t="s">
        <v>11246</v>
      </c>
    </row>
    <row r="3193" spans="16:19">
      <c r="P3193" s="113" t="s">
        <v>3874</v>
      </c>
      <c r="Q3193" s="130" t="s">
        <v>7813</v>
      </c>
      <c r="R3193" s="113" t="s">
        <v>3947</v>
      </c>
      <c r="S3193" s="113" t="s">
        <v>11247</v>
      </c>
    </row>
    <row r="3194" spans="16:19">
      <c r="P3194" s="113" t="s">
        <v>3874</v>
      </c>
      <c r="Q3194" s="130" t="s">
        <v>7816</v>
      </c>
      <c r="R3194" s="113" t="s">
        <v>3947</v>
      </c>
      <c r="S3194" s="113" t="s">
        <v>11248</v>
      </c>
    </row>
    <row r="3195" spans="16:19">
      <c r="P3195" s="113" t="s">
        <v>3874</v>
      </c>
      <c r="Q3195" s="130" t="s">
        <v>7819</v>
      </c>
      <c r="R3195" s="113" t="s">
        <v>3947</v>
      </c>
      <c r="S3195" s="113" t="s">
        <v>11249</v>
      </c>
    </row>
    <row r="3196" spans="16:19">
      <c r="P3196" s="113" t="s">
        <v>3874</v>
      </c>
      <c r="Q3196" s="130" t="s">
        <v>7822</v>
      </c>
      <c r="R3196" s="113" t="s">
        <v>3947</v>
      </c>
      <c r="S3196" s="113" t="s">
        <v>11250</v>
      </c>
    </row>
    <row r="3197" spans="16:19">
      <c r="P3197" s="113" t="s">
        <v>3874</v>
      </c>
      <c r="Q3197" s="130" t="s">
        <v>7825</v>
      </c>
      <c r="R3197" s="113" t="s">
        <v>3947</v>
      </c>
      <c r="S3197" s="113" t="s">
        <v>11251</v>
      </c>
    </row>
    <row r="3198" spans="16:19">
      <c r="P3198" s="113" t="s">
        <v>3874</v>
      </c>
      <c r="Q3198" s="130" t="s">
        <v>7828</v>
      </c>
      <c r="R3198" s="113" t="s">
        <v>3947</v>
      </c>
      <c r="S3198" s="113" t="s">
        <v>11252</v>
      </c>
    </row>
    <row r="3199" spans="16:19">
      <c r="P3199" s="113" t="s">
        <v>3874</v>
      </c>
      <c r="Q3199" s="130" t="s">
        <v>7831</v>
      </c>
      <c r="R3199" s="113" t="s">
        <v>3947</v>
      </c>
      <c r="S3199" s="113" t="s">
        <v>11253</v>
      </c>
    </row>
    <row r="3200" spans="16:19">
      <c r="P3200" s="113" t="s">
        <v>3874</v>
      </c>
      <c r="Q3200" s="130" t="s">
        <v>7834</v>
      </c>
      <c r="R3200" s="113" t="s">
        <v>3947</v>
      </c>
      <c r="S3200" s="113" t="s">
        <v>11254</v>
      </c>
    </row>
    <row r="3201" spans="16:19">
      <c r="P3201" s="113" t="s">
        <v>3874</v>
      </c>
      <c r="Q3201" s="130" t="s">
        <v>7837</v>
      </c>
      <c r="R3201" s="113" t="s">
        <v>3947</v>
      </c>
      <c r="S3201" s="113" t="s">
        <v>11255</v>
      </c>
    </row>
    <row r="3202" spans="16:19">
      <c r="P3202" s="113" t="s">
        <v>3874</v>
      </c>
      <c r="Q3202" s="130" t="s">
        <v>7840</v>
      </c>
      <c r="R3202" s="113" t="s">
        <v>3947</v>
      </c>
      <c r="S3202" s="113" t="s">
        <v>11256</v>
      </c>
    </row>
    <row r="3203" spans="16:19">
      <c r="P3203" s="113" t="s">
        <v>3874</v>
      </c>
      <c r="Q3203" s="130" t="s">
        <v>7843</v>
      </c>
      <c r="R3203" s="113" t="s">
        <v>3947</v>
      </c>
      <c r="S3203" s="113" t="s">
        <v>11257</v>
      </c>
    </row>
    <row r="3204" spans="16:19">
      <c r="P3204" s="113" t="s">
        <v>3874</v>
      </c>
      <c r="Q3204" s="130" t="s">
        <v>7846</v>
      </c>
      <c r="R3204" s="113" t="s">
        <v>3947</v>
      </c>
      <c r="S3204" s="113" t="s">
        <v>11258</v>
      </c>
    </row>
    <row r="3205" spans="16:19">
      <c r="P3205" s="113" t="s">
        <v>3874</v>
      </c>
      <c r="Q3205" s="130" t="s">
        <v>7849</v>
      </c>
      <c r="R3205" s="113" t="s">
        <v>3947</v>
      </c>
      <c r="S3205" s="113" t="s">
        <v>11259</v>
      </c>
    </row>
    <row r="3206" spans="16:19">
      <c r="P3206" s="113" t="s">
        <v>3874</v>
      </c>
      <c r="Q3206" s="130" t="s">
        <v>3656</v>
      </c>
      <c r="R3206" s="113" t="s">
        <v>3947</v>
      </c>
      <c r="S3206" s="113" t="s">
        <v>11260</v>
      </c>
    </row>
    <row r="3207" spans="16:19">
      <c r="P3207" s="113" t="s">
        <v>3874</v>
      </c>
      <c r="Q3207" s="130" t="s">
        <v>7854</v>
      </c>
      <c r="R3207" s="113" t="s">
        <v>3947</v>
      </c>
      <c r="S3207" s="113" t="s">
        <v>11261</v>
      </c>
    </row>
    <row r="3208" spans="16:19">
      <c r="P3208" s="113" t="s">
        <v>3874</v>
      </c>
      <c r="Q3208" s="130" t="s">
        <v>7857</v>
      </c>
      <c r="R3208" s="113" t="s">
        <v>3947</v>
      </c>
      <c r="S3208" s="113" t="s">
        <v>11262</v>
      </c>
    </row>
    <row r="3209" spans="16:19">
      <c r="P3209" s="113" t="s">
        <v>3874</v>
      </c>
      <c r="Q3209" s="130" t="s">
        <v>7860</v>
      </c>
      <c r="R3209" s="113" t="s">
        <v>3947</v>
      </c>
      <c r="S3209" s="113" t="s">
        <v>11263</v>
      </c>
    </row>
    <row r="3210" spans="16:19">
      <c r="P3210" s="113" t="s">
        <v>3874</v>
      </c>
      <c r="Q3210" s="130" t="s">
        <v>7863</v>
      </c>
      <c r="R3210" s="113" t="s">
        <v>3947</v>
      </c>
      <c r="S3210" s="113" t="s">
        <v>11264</v>
      </c>
    </row>
    <row r="3211" spans="16:19">
      <c r="P3211" s="113" t="s">
        <v>3874</v>
      </c>
      <c r="Q3211" s="130" t="s">
        <v>7866</v>
      </c>
      <c r="R3211" s="113" t="s">
        <v>3947</v>
      </c>
      <c r="S3211" s="113" t="s">
        <v>11265</v>
      </c>
    </row>
    <row r="3212" spans="16:19">
      <c r="P3212" s="113" t="s">
        <v>3874</v>
      </c>
      <c r="Q3212" s="130" t="s">
        <v>7869</v>
      </c>
      <c r="R3212" s="113" t="s">
        <v>3947</v>
      </c>
      <c r="S3212" s="113" t="s">
        <v>11266</v>
      </c>
    </row>
    <row r="3213" spans="16:19">
      <c r="P3213" s="113" t="s">
        <v>3874</v>
      </c>
      <c r="Q3213" s="130" t="s">
        <v>7872</v>
      </c>
      <c r="R3213" s="113" t="s">
        <v>3947</v>
      </c>
      <c r="S3213" s="113" t="s">
        <v>11267</v>
      </c>
    </row>
    <row r="3214" spans="16:19">
      <c r="P3214" s="113" t="s">
        <v>3874</v>
      </c>
      <c r="Q3214" s="130" t="s">
        <v>7875</v>
      </c>
      <c r="R3214" s="113" t="s">
        <v>3947</v>
      </c>
      <c r="S3214" s="113" t="s">
        <v>11268</v>
      </c>
    </row>
    <row r="3215" spans="16:19">
      <c r="P3215" s="113" t="s">
        <v>3874</v>
      </c>
      <c r="Q3215" s="130" t="s">
        <v>7878</v>
      </c>
      <c r="R3215" s="113" t="s">
        <v>3947</v>
      </c>
      <c r="S3215" s="113" t="s">
        <v>11269</v>
      </c>
    </row>
    <row r="3216" spans="16:19">
      <c r="P3216" s="113" t="s">
        <v>3874</v>
      </c>
      <c r="Q3216" s="130" t="s">
        <v>7881</v>
      </c>
      <c r="R3216" s="113" t="s">
        <v>3947</v>
      </c>
      <c r="S3216" s="113" t="s">
        <v>11270</v>
      </c>
    </row>
    <row r="3217" spans="16:19">
      <c r="P3217" s="113" t="s">
        <v>3874</v>
      </c>
      <c r="Q3217" s="130" t="s">
        <v>7884</v>
      </c>
      <c r="R3217" s="113" t="s">
        <v>3947</v>
      </c>
      <c r="S3217" s="113" t="s">
        <v>11271</v>
      </c>
    </row>
    <row r="3218" spans="16:19">
      <c r="P3218" s="113" t="s">
        <v>3874</v>
      </c>
      <c r="Q3218" s="130" t="s">
        <v>7887</v>
      </c>
      <c r="R3218" s="113" t="s">
        <v>3947</v>
      </c>
      <c r="S3218" s="113" t="s">
        <v>11272</v>
      </c>
    </row>
    <row r="3219" spans="16:19">
      <c r="P3219" s="113" t="s">
        <v>3874</v>
      </c>
      <c r="Q3219" s="130" t="s">
        <v>7890</v>
      </c>
      <c r="R3219" s="113" t="s">
        <v>3947</v>
      </c>
      <c r="S3219" s="113" t="s">
        <v>11273</v>
      </c>
    </row>
    <row r="3220" spans="16:19">
      <c r="P3220" s="113" t="s">
        <v>3874</v>
      </c>
      <c r="Q3220" s="130" t="s">
        <v>7893</v>
      </c>
      <c r="R3220" s="113" t="s">
        <v>3947</v>
      </c>
      <c r="S3220" s="113" t="s">
        <v>11274</v>
      </c>
    </row>
    <row r="3221" spans="16:19">
      <c r="P3221" s="113" t="s">
        <v>3874</v>
      </c>
      <c r="Q3221" s="130" t="s">
        <v>7896</v>
      </c>
      <c r="R3221" s="113" t="s">
        <v>3947</v>
      </c>
      <c r="S3221" s="113" t="s">
        <v>11275</v>
      </c>
    </row>
    <row r="3222" spans="16:19">
      <c r="P3222" s="113" t="s">
        <v>3874</v>
      </c>
      <c r="Q3222" s="130" t="s">
        <v>7899</v>
      </c>
      <c r="R3222" s="113" t="s">
        <v>3947</v>
      </c>
      <c r="S3222" s="113" t="s">
        <v>11276</v>
      </c>
    </row>
    <row r="3223" spans="16:19">
      <c r="P3223" s="113" t="s">
        <v>3874</v>
      </c>
      <c r="Q3223" s="130" t="s">
        <v>7902</v>
      </c>
      <c r="R3223" s="113" t="s">
        <v>3947</v>
      </c>
      <c r="S3223" s="113" t="s">
        <v>11277</v>
      </c>
    </row>
    <row r="3224" spans="16:19">
      <c r="P3224" s="113" t="s">
        <v>3874</v>
      </c>
      <c r="Q3224" s="130" t="s">
        <v>7905</v>
      </c>
      <c r="R3224" s="113" t="s">
        <v>3947</v>
      </c>
      <c r="S3224" s="113" t="s">
        <v>11278</v>
      </c>
    </row>
    <row r="3225" spans="16:19">
      <c r="P3225" s="113" t="s">
        <v>3874</v>
      </c>
      <c r="Q3225" s="130" t="s">
        <v>7908</v>
      </c>
      <c r="R3225" s="113" t="s">
        <v>3947</v>
      </c>
      <c r="S3225" s="113" t="s">
        <v>11279</v>
      </c>
    </row>
    <row r="3226" spans="16:19">
      <c r="P3226" s="113" t="s">
        <v>3874</v>
      </c>
      <c r="Q3226" s="130" t="s">
        <v>3658</v>
      </c>
      <c r="R3226" s="113" t="s">
        <v>3947</v>
      </c>
      <c r="S3226" s="113" t="s">
        <v>11280</v>
      </c>
    </row>
    <row r="3227" spans="16:19">
      <c r="P3227" s="113" t="s">
        <v>3874</v>
      </c>
      <c r="Q3227" s="130" t="s">
        <v>7913</v>
      </c>
      <c r="R3227" s="113" t="s">
        <v>3947</v>
      </c>
      <c r="S3227" s="113" t="s">
        <v>11281</v>
      </c>
    </row>
    <row r="3228" spans="16:19">
      <c r="P3228" s="113" t="s">
        <v>3874</v>
      </c>
      <c r="Q3228" s="130" t="s">
        <v>7916</v>
      </c>
      <c r="R3228" s="113" t="s">
        <v>3947</v>
      </c>
      <c r="S3228" s="113" t="s">
        <v>11282</v>
      </c>
    </row>
    <row r="3229" spans="16:19">
      <c r="P3229" s="113" t="s">
        <v>3874</v>
      </c>
      <c r="Q3229" s="130" t="s">
        <v>7919</v>
      </c>
      <c r="R3229" s="113" t="s">
        <v>3947</v>
      </c>
      <c r="S3229" s="113" t="s">
        <v>11283</v>
      </c>
    </row>
    <row r="3230" spans="16:19">
      <c r="P3230" s="113" t="s">
        <v>3874</v>
      </c>
      <c r="Q3230" s="130" t="s">
        <v>7922</v>
      </c>
      <c r="R3230" s="113" t="s">
        <v>3947</v>
      </c>
      <c r="S3230" s="113" t="s">
        <v>11284</v>
      </c>
    </row>
    <row r="3231" spans="16:19">
      <c r="P3231" s="113" t="s">
        <v>3874</v>
      </c>
      <c r="Q3231" s="130" t="s">
        <v>7925</v>
      </c>
      <c r="R3231" s="113" t="s">
        <v>3947</v>
      </c>
      <c r="S3231" s="113" t="s">
        <v>11285</v>
      </c>
    </row>
    <row r="3232" spans="16:19">
      <c r="P3232" s="113" t="s">
        <v>3874</v>
      </c>
      <c r="Q3232" s="130" t="s">
        <v>7928</v>
      </c>
      <c r="R3232" s="113" t="s">
        <v>3947</v>
      </c>
      <c r="S3232" s="113" t="s">
        <v>11286</v>
      </c>
    </row>
    <row r="3233" spans="16:19">
      <c r="P3233" s="113" t="s">
        <v>3874</v>
      </c>
      <c r="Q3233" s="130" t="s">
        <v>7931</v>
      </c>
      <c r="R3233" s="113" t="s">
        <v>3947</v>
      </c>
      <c r="S3233" s="113" t="s">
        <v>11287</v>
      </c>
    </row>
    <row r="3234" spans="16:19">
      <c r="P3234" s="113" t="s">
        <v>3874</v>
      </c>
      <c r="Q3234" s="130" t="s">
        <v>7934</v>
      </c>
      <c r="R3234" s="113" t="s">
        <v>3947</v>
      </c>
      <c r="S3234" s="113" t="s">
        <v>11288</v>
      </c>
    </row>
    <row r="3235" spans="16:19">
      <c r="P3235" s="113" t="s">
        <v>3874</v>
      </c>
      <c r="Q3235" s="130" t="s">
        <v>7937</v>
      </c>
      <c r="R3235" s="113" t="s">
        <v>3947</v>
      </c>
      <c r="S3235" s="113" t="s">
        <v>11289</v>
      </c>
    </row>
    <row r="3236" spans="16:19">
      <c r="P3236" s="113" t="s">
        <v>3874</v>
      </c>
      <c r="Q3236" s="130" t="s">
        <v>7940</v>
      </c>
      <c r="R3236" s="113" t="s">
        <v>3947</v>
      </c>
      <c r="S3236" s="113" t="s">
        <v>11290</v>
      </c>
    </row>
    <row r="3237" spans="16:19">
      <c r="P3237" s="113" t="s">
        <v>3874</v>
      </c>
      <c r="Q3237" s="130" t="s">
        <v>7942</v>
      </c>
      <c r="R3237" s="113" t="s">
        <v>3947</v>
      </c>
      <c r="S3237" s="113" t="s">
        <v>11291</v>
      </c>
    </row>
    <row r="3238" spans="16:19">
      <c r="P3238" s="113" t="s">
        <v>3874</v>
      </c>
      <c r="Q3238" s="130" t="s">
        <v>7945</v>
      </c>
      <c r="R3238" s="113" t="s">
        <v>3947</v>
      </c>
      <c r="S3238" s="113" t="s">
        <v>11292</v>
      </c>
    </row>
    <row r="3239" spans="16:19">
      <c r="P3239" s="113" t="s">
        <v>3874</v>
      </c>
      <c r="Q3239" s="130" t="s">
        <v>7948</v>
      </c>
      <c r="R3239" s="113" t="s">
        <v>3947</v>
      </c>
      <c r="S3239" s="113" t="s">
        <v>11293</v>
      </c>
    </row>
    <row r="3240" spans="16:19">
      <c r="P3240" s="113" t="s">
        <v>3874</v>
      </c>
      <c r="Q3240" s="130" t="s">
        <v>7951</v>
      </c>
      <c r="R3240" s="113" t="s">
        <v>3947</v>
      </c>
      <c r="S3240" s="113" t="s">
        <v>11294</v>
      </c>
    </row>
    <row r="3241" spans="16:19">
      <c r="P3241" s="113" t="s">
        <v>3874</v>
      </c>
      <c r="Q3241" s="130" t="s">
        <v>7954</v>
      </c>
      <c r="R3241" s="113" t="s">
        <v>3947</v>
      </c>
      <c r="S3241" s="113" t="s">
        <v>11295</v>
      </c>
    </row>
    <row r="3242" spans="16:19">
      <c r="P3242" s="113" t="s">
        <v>3874</v>
      </c>
      <c r="Q3242" s="130" t="s">
        <v>7957</v>
      </c>
      <c r="R3242" s="113" t="s">
        <v>3947</v>
      </c>
      <c r="S3242" s="113" t="s">
        <v>11296</v>
      </c>
    </row>
    <row r="3243" spans="16:19">
      <c r="P3243" s="113" t="s">
        <v>3874</v>
      </c>
      <c r="Q3243" s="130" t="s">
        <v>7960</v>
      </c>
      <c r="R3243" s="113" t="s">
        <v>3947</v>
      </c>
      <c r="S3243" s="113" t="s">
        <v>11297</v>
      </c>
    </row>
    <row r="3244" spans="16:19">
      <c r="P3244" s="113" t="s">
        <v>3874</v>
      </c>
      <c r="Q3244" s="130" t="s">
        <v>7963</v>
      </c>
      <c r="R3244" s="113" t="s">
        <v>3947</v>
      </c>
      <c r="S3244" s="113" t="s">
        <v>11298</v>
      </c>
    </row>
    <row r="3245" spans="16:19">
      <c r="P3245" s="113" t="s">
        <v>3874</v>
      </c>
      <c r="Q3245" s="130" t="s">
        <v>7966</v>
      </c>
      <c r="R3245" s="113" t="s">
        <v>3947</v>
      </c>
      <c r="S3245" s="113" t="s">
        <v>11299</v>
      </c>
    </row>
    <row r="3246" spans="16:19">
      <c r="P3246" s="113" t="s">
        <v>3874</v>
      </c>
      <c r="Q3246" s="130" t="s">
        <v>3660</v>
      </c>
      <c r="R3246" s="113" t="s">
        <v>3947</v>
      </c>
      <c r="S3246" s="113" t="s">
        <v>11300</v>
      </c>
    </row>
    <row r="3247" spans="16:19">
      <c r="P3247" s="113" t="s">
        <v>3874</v>
      </c>
      <c r="Q3247" s="130" t="s">
        <v>7971</v>
      </c>
      <c r="R3247" s="113" t="s">
        <v>3947</v>
      </c>
      <c r="S3247" s="113" t="s">
        <v>11301</v>
      </c>
    </row>
    <row r="3248" spans="16:19">
      <c r="P3248" s="113" t="s">
        <v>3874</v>
      </c>
      <c r="Q3248" s="130" t="s">
        <v>7974</v>
      </c>
      <c r="R3248" s="113" t="s">
        <v>3947</v>
      </c>
      <c r="S3248" s="113" t="s">
        <v>11302</v>
      </c>
    </row>
    <row r="3249" spans="16:19">
      <c r="P3249" s="113" t="s">
        <v>3874</v>
      </c>
      <c r="Q3249" s="130" t="s">
        <v>7977</v>
      </c>
      <c r="R3249" s="113" t="s">
        <v>3947</v>
      </c>
      <c r="S3249" s="113" t="s">
        <v>11303</v>
      </c>
    </row>
    <row r="3250" spans="16:19">
      <c r="P3250" s="113" t="s">
        <v>3874</v>
      </c>
      <c r="Q3250" s="130" t="s">
        <v>7980</v>
      </c>
      <c r="R3250" s="113" t="s">
        <v>3947</v>
      </c>
      <c r="S3250" s="113" t="s">
        <v>11304</v>
      </c>
    </row>
    <row r="3251" spans="16:19">
      <c r="P3251" s="113" t="s">
        <v>3874</v>
      </c>
      <c r="Q3251" s="130" t="s">
        <v>7983</v>
      </c>
      <c r="R3251" s="113" t="s">
        <v>3947</v>
      </c>
      <c r="S3251" s="113" t="s">
        <v>11305</v>
      </c>
    </row>
    <row r="3252" spans="16:19">
      <c r="P3252" s="113" t="s">
        <v>3874</v>
      </c>
      <c r="Q3252" s="130" t="s">
        <v>7986</v>
      </c>
      <c r="R3252" s="113" t="s">
        <v>3947</v>
      </c>
      <c r="S3252" s="113" t="s">
        <v>11306</v>
      </c>
    </row>
    <row r="3253" spans="16:19">
      <c r="P3253" s="113" t="s">
        <v>3874</v>
      </c>
      <c r="Q3253" s="130" t="s">
        <v>7989</v>
      </c>
      <c r="R3253" s="113" t="s">
        <v>3947</v>
      </c>
      <c r="S3253" s="113" t="s">
        <v>11307</v>
      </c>
    </row>
    <row r="3254" spans="16:19">
      <c r="P3254" s="113" t="s">
        <v>3874</v>
      </c>
      <c r="Q3254" s="130" t="s">
        <v>7992</v>
      </c>
      <c r="R3254" s="113" t="s">
        <v>3947</v>
      </c>
      <c r="S3254" s="113" t="s">
        <v>11308</v>
      </c>
    </row>
    <row r="3255" spans="16:19">
      <c r="P3255" s="113" t="s">
        <v>3874</v>
      </c>
      <c r="Q3255" s="130" t="s">
        <v>7995</v>
      </c>
      <c r="R3255" s="113" t="s">
        <v>3947</v>
      </c>
      <c r="S3255" s="113" t="s">
        <v>11309</v>
      </c>
    </row>
    <row r="3256" spans="16:19">
      <c r="P3256" s="113" t="s">
        <v>3874</v>
      </c>
      <c r="Q3256" s="130" t="s">
        <v>7998</v>
      </c>
      <c r="R3256" s="113" t="s">
        <v>3947</v>
      </c>
      <c r="S3256" s="113" t="s">
        <v>11310</v>
      </c>
    </row>
    <row r="3257" spans="16:19">
      <c r="P3257" s="113" t="s">
        <v>3874</v>
      </c>
      <c r="Q3257" s="130" t="s">
        <v>8001</v>
      </c>
      <c r="R3257" s="113" t="s">
        <v>3947</v>
      </c>
      <c r="S3257" s="113" t="s">
        <v>11311</v>
      </c>
    </row>
    <row r="3258" spans="16:19">
      <c r="P3258" s="113" t="s">
        <v>3874</v>
      </c>
      <c r="Q3258" s="130" t="s">
        <v>8004</v>
      </c>
      <c r="R3258" s="113" t="s">
        <v>3947</v>
      </c>
      <c r="S3258" s="113" t="s">
        <v>11312</v>
      </c>
    </row>
    <row r="3259" spans="16:19">
      <c r="P3259" s="113" t="s">
        <v>3874</v>
      </c>
      <c r="Q3259" s="130" t="s">
        <v>8007</v>
      </c>
      <c r="R3259" s="113" t="s">
        <v>3947</v>
      </c>
      <c r="S3259" s="113" t="s">
        <v>11313</v>
      </c>
    </row>
    <row r="3260" spans="16:19">
      <c r="P3260" s="113" t="s">
        <v>3874</v>
      </c>
      <c r="Q3260" s="130" t="s">
        <v>8010</v>
      </c>
      <c r="R3260" s="113" t="s">
        <v>3947</v>
      </c>
      <c r="S3260" s="113" t="s">
        <v>11314</v>
      </c>
    </row>
    <row r="3261" spans="16:19">
      <c r="P3261" s="113" t="s">
        <v>3874</v>
      </c>
      <c r="Q3261" s="130" t="s">
        <v>8013</v>
      </c>
      <c r="R3261" s="113" t="s">
        <v>3947</v>
      </c>
      <c r="S3261" s="113" t="s">
        <v>11315</v>
      </c>
    </row>
    <row r="3262" spans="16:19">
      <c r="P3262" s="113" t="s">
        <v>3874</v>
      </c>
      <c r="Q3262" s="130" t="s">
        <v>8016</v>
      </c>
      <c r="R3262" s="113" t="s">
        <v>3947</v>
      </c>
      <c r="S3262" s="113" t="s">
        <v>11316</v>
      </c>
    </row>
    <row r="3263" spans="16:19">
      <c r="P3263" s="113" t="s">
        <v>3874</v>
      </c>
      <c r="Q3263" s="130" t="s">
        <v>8019</v>
      </c>
      <c r="R3263" s="113" t="s">
        <v>3947</v>
      </c>
      <c r="S3263" s="113" t="s">
        <v>11317</v>
      </c>
    </row>
    <row r="3264" spans="16:19">
      <c r="P3264" s="113" t="s">
        <v>3874</v>
      </c>
      <c r="Q3264" s="130" t="s">
        <v>8022</v>
      </c>
      <c r="R3264" s="113" t="s">
        <v>3947</v>
      </c>
      <c r="S3264" s="113" t="s">
        <v>11318</v>
      </c>
    </row>
    <row r="3265" spans="16:19">
      <c r="P3265" s="113" t="s">
        <v>3874</v>
      </c>
      <c r="Q3265" s="130" t="s">
        <v>8025</v>
      </c>
      <c r="R3265" s="113" t="s">
        <v>3947</v>
      </c>
      <c r="S3265" s="113" t="s">
        <v>11319</v>
      </c>
    </row>
    <row r="3266" spans="16:19">
      <c r="P3266" s="113" t="s">
        <v>3874</v>
      </c>
      <c r="Q3266" s="130" t="s">
        <v>3662</v>
      </c>
      <c r="R3266" s="113" t="s">
        <v>3947</v>
      </c>
      <c r="S3266" s="113" t="s">
        <v>11320</v>
      </c>
    </row>
    <row r="3267" spans="16:19">
      <c r="P3267" s="113" t="s">
        <v>3874</v>
      </c>
      <c r="Q3267" s="130" t="s">
        <v>8030</v>
      </c>
      <c r="R3267" s="113" t="s">
        <v>3947</v>
      </c>
      <c r="S3267" s="113" t="s">
        <v>11321</v>
      </c>
    </row>
    <row r="3268" spans="16:19">
      <c r="P3268" s="113" t="s">
        <v>3874</v>
      </c>
      <c r="Q3268" s="130" t="s">
        <v>8033</v>
      </c>
      <c r="R3268" s="113" t="s">
        <v>3947</v>
      </c>
      <c r="S3268" s="113" t="s">
        <v>11322</v>
      </c>
    </row>
    <row r="3269" spans="16:19">
      <c r="P3269" s="113" t="s">
        <v>3874</v>
      </c>
      <c r="Q3269" s="130" t="s">
        <v>8036</v>
      </c>
      <c r="R3269" s="113" t="s">
        <v>3947</v>
      </c>
      <c r="S3269" s="113" t="s">
        <v>11323</v>
      </c>
    </row>
    <row r="3270" spans="16:19">
      <c r="P3270" s="113" t="s">
        <v>3874</v>
      </c>
      <c r="Q3270" s="130" t="s">
        <v>8039</v>
      </c>
      <c r="R3270" s="113" t="s">
        <v>3947</v>
      </c>
      <c r="S3270" s="113" t="s">
        <v>11324</v>
      </c>
    </row>
    <row r="3271" spans="16:19">
      <c r="P3271" s="113" t="s">
        <v>3874</v>
      </c>
      <c r="Q3271" s="130" t="s">
        <v>8042</v>
      </c>
      <c r="R3271" s="113" t="s">
        <v>3947</v>
      </c>
      <c r="S3271" s="113" t="s">
        <v>11325</v>
      </c>
    </row>
    <row r="3272" spans="16:19">
      <c r="P3272" s="113" t="s">
        <v>3874</v>
      </c>
      <c r="Q3272" s="130" t="s">
        <v>8045</v>
      </c>
      <c r="R3272" s="113" t="s">
        <v>3947</v>
      </c>
      <c r="S3272" s="113" t="s">
        <v>11326</v>
      </c>
    </row>
    <row r="3273" spans="16:19">
      <c r="P3273" s="113" t="s">
        <v>3874</v>
      </c>
      <c r="Q3273" s="130" t="s">
        <v>8048</v>
      </c>
      <c r="R3273" s="113" t="s">
        <v>3947</v>
      </c>
      <c r="S3273" s="113" t="s">
        <v>11327</v>
      </c>
    </row>
    <row r="3274" spans="16:19">
      <c r="P3274" s="113" t="s">
        <v>3874</v>
      </c>
      <c r="Q3274" s="130" t="s">
        <v>8051</v>
      </c>
      <c r="R3274" s="113" t="s">
        <v>3947</v>
      </c>
      <c r="S3274" s="113" t="s">
        <v>11328</v>
      </c>
    </row>
    <row r="3275" spans="16:19">
      <c r="P3275" s="113" t="s">
        <v>3874</v>
      </c>
      <c r="Q3275" s="130" t="s">
        <v>8054</v>
      </c>
      <c r="R3275" s="113" t="s">
        <v>3947</v>
      </c>
      <c r="S3275" s="113" t="s">
        <v>11329</v>
      </c>
    </row>
    <row r="3276" spans="16:19">
      <c r="P3276" s="113" t="s">
        <v>3874</v>
      </c>
      <c r="Q3276" s="130" t="s">
        <v>8057</v>
      </c>
      <c r="R3276" s="113" t="s">
        <v>3947</v>
      </c>
      <c r="S3276" s="113" t="s">
        <v>11330</v>
      </c>
    </row>
    <row r="3277" spans="16:19">
      <c r="P3277" s="113" t="s">
        <v>3874</v>
      </c>
      <c r="Q3277" s="130" t="s">
        <v>8060</v>
      </c>
      <c r="R3277" s="113" t="s">
        <v>3947</v>
      </c>
      <c r="S3277" s="113" t="s">
        <v>11331</v>
      </c>
    </row>
    <row r="3278" spans="16:19">
      <c r="P3278" s="113" t="s">
        <v>3874</v>
      </c>
      <c r="Q3278" s="130" t="s">
        <v>8063</v>
      </c>
      <c r="R3278" s="113" t="s">
        <v>3947</v>
      </c>
      <c r="S3278" s="113" t="s">
        <v>11332</v>
      </c>
    </row>
    <row r="3279" spans="16:19">
      <c r="P3279" s="113" t="s">
        <v>3874</v>
      </c>
      <c r="Q3279" s="130" t="s">
        <v>8066</v>
      </c>
      <c r="R3279" s="113" t="s">
        <v>3947</v>
      </c>
      <c r="S3279" s="113" t="s">
        <v>11333</v>
      </c>
    </row>
    <row r="3280" spans="16:19">
      <c r="P3280" s="113" t="s">
        <v>3874</v>
      </c>
      <c r="Q3280" s="130" t="s">
        <v>8069</v>
      </c>
      <c r="R3280" s="113" t="s">
        <v>3947</v>
      </c>
      <c r="S3280" s="113" t="s">
        <v>11334</v>
      </c>
    </row>
    <row r="3281" spans="16:19">
      <c r="P3281" s="113" t="s">
        <v>3874</v>
      </c>
      <c r="Q3281" s="130" t="s">
        <v>8072</v>
      </c>
      <c r="R3281" s="113" t="s">
        <v>3947</v>
      </c>
      <c r="S3281" s="113" t="s">
        <v>11335</v>
      </c>
    </row>
    <row r="3282" spans="16:19">
      <c r="P3282" s="113" t="s">
        <v>3874</v>
      </c>
      <c r="Q3282" s="130" t="s">
        <v>8075</v>
      </c>
      <c r="R3282" s="113" t="s">
        <v>3947</v>
      </c>
      <c r="S3282" s="113" t="s">
        <v>11336</v>
      </c>
    </row>
    <row r="3283" spans="16:19">
      <c r="P3283" s="113" t="s">
        <v>3874</v>
      </c>
      <c r="Q3283" s="130" t="s">
        <v>8078</v>
      </c>
      <c r="R3283" s="113" t="s">
        <v>3947</v>
      </c>
      <c r="S3283" s="113" t="s">
        <v>11337</v>
      </c>
    </row>
    <row r="3284" spans="16:19">
      <c r="P3284" s="113" t="s">
        <v>3874</v>
      </c>
      <c r="Q3284" s="130" t="s">
        <v>8081</v>
      </c>
      <c r="R3284" s="113" t="s">
        <v>3947</v>
      </c>
      <c r="S3284" s="113" t="s">
        <v>11338</v>
      </c>
    </row>
    <row r="3285" spans="16:19">
      <c r="P3285" s="113" t="s">
        <v>3874</v>
      </c>
      <c r="Q3285" s="130" t="s">
        <v>8084</v>
      </c>
      <c r="R3285" s="113" t="s">
        <v>3947</v>
      </c>
      <c r="S3285" s="113" t="s">
        <v>11339</v>
      </c>
    </row>
    <row r="3286" spans="16:19">
      <c r="P3286" s="113" t="s">
        <v>3874</v>
      </c>
      <c r="Q3286" s="130" t="s">
        <v>3664</v>
      </c>
      <c r="R3286" s="113" t="s">
        <v>3947</v>
      </c>
      <c r="S3286" s="113" t="s">
        <v>11340</v>
      </c>
    </row>
    <row r="3287" spans="16:19">
      <c r="P3287" s="113" t="s">
        <v>3874</v>
      </c>
      <c r="Q3287" s="130" t="s">
        <v>8089</v>
      </c>
      <c r="R3287" s="113" t="s">
        <v>3947</v>
      </c>
      <c r="S3287" s="113" t="s">
        <v>11341</v>
      </c>
    </row>
    <row r="3288" spans="16:19">
      <c r="P3288" s="113" t="s">
        <v>3874</v>
      </c>
      <c r="Q3288" s="130" t="s">
        <v>8092</v>
      </c>
      <c r="R3288" s="113" t="s">
        <v>3947</v>
      </c>
      <c r="S3288" s="113" t="s">
        <v>11342</v>
      </c>
    </row>
    <row r="3289" spans="16:19">
      <c r="P3289" s="113" t="s">
        <v>3874</v>
      </c>
      <c r="Q3289" s="130" t="s">
        <v>8095</v>
      </c>
      <c r="R3289" s="113" t="s">
        <v>3947</v>
      </c>
      <c r="S3289" s="113" t="s">
        <v>11343</v>
      </c>
    </row>
    <row r="3290" spans="16:19">
      <c r="P3290" s="113" t="s">
        <v>3874</v>
      </c>
      <c r="Q3290" s="130" t="s">
        <v>8098</v>
      </c>
      <c r="R3290" s="113" t="s">
        <v>3947</v>
      </c>
      <c r="S3290" s="113" t="s">
        <v>11344</v>
      </c>
    </row>
    <row r="3291" spans="16:19">
      <c r="P3291" s="113" t="s">
        <v>3874</v>
      </c>
      <c r="Q3291" s="130" t="s">
        <v>8101</v>
      </c>
      <c r="R3291" s="113" t="s">
        <v>3947</v>
      </c>
      <c r="S3291" s="113" t="s">
        <v>11345</v>
      </c>
    </row>
    <row r="3292" spans="16:19">
      <c r="P3292" s="113" t="s">
        <v>3874</v>
      </c>
      <c r="Q3292" s="130" t="s">
        <v>8104</v>
      </c>
      <c r="R3292" s="113" t="s">
        <v>3947</v>
      </c>
      <c r="S3292" s="113" t="s">
        <v>11346</v>
      </c>
    </row>
    <row r="3293" spans="16:19">
      <c r="P3293" s="113" t="s">
        <v>3874</v>
      </c>
      <c r="Q3293" s="130" t="s">
        <v>8107</v>
      </c>
      <c r="R3293" s="113" t="s">
        <v>3947</v>
      </c>
      <c r="S3293" s="113" t="s">
        <v>11347</v>
      </c>
    </row>
    <row r="3294" spans="16:19">
      <c r="P3294" s="113" t="s">
        <v>3874</v>
      </c>
      <c r="Q3294" s="130" t="s">
        <v>8110</v>
      </c>
      <c r="R3294" s="113" t="s">
        <v>3947</v>
      </c>
      <c r="S3294" s="113" t="s">
        <v>11348</v>
      </c>
    </row>
    <row r="3295" spans="16:19">
      <c r="P3295" s="113" t="s">
        <v>3874</v>
      </c>
      <c r="Q3295" s="130" t="s">
        <v>8113</v>
      </c>
      <c r="R3295" s="113" t="s">
        <v>3947</v>
      </c>
      <c r="S3295" s="113" t="s">
        <v>11349</v>
      </c>
    </row>
    <row r="3296" spans="16:19">
      <c r="P3296" s="113" t="s">
        <v>3874</v>
      </c>
      <c r="Q3296" s="130" t="s">
        <v>8116</v>
      </c>
      <c r="R3296" s="113" t="s">
        <v>3947</v>
      </c>
      <c r="S3296" s="113" t="s">
        <v>11350</v>
      </c>
    </row>
    <row r="3297" spans="16:19">
      <c r="P3297" s="113" t="s">
        <v>3874</v>
      </c>
      <c r="Q3297" s="130" t="s">
        <v>8119</v>
      </c>
      <c r="R3297" s="113" t="s">
        <v>3947</v>
      </c>
      <c r="S3297" s="113" t="s">
        <v>11351</v>
      </c>
    </row>
    <row r="3298" spans="16:19">
      <c r="P3298" s="113" t="s">
        <v>3874</v>
      </c>
      <c r="Q3298" s="130" t="s">
        <v>8122</v>
      </c>
      <c r="R3298" s="113" t="s">
        <v>3947</v>
      </c>
      <c r="S3298" s="113" t="s">
        <v>11352</v>
      </c>
    </row>
    <row r="3299" spans="16:19">
      <c r="P3299" s="113" t="s">
        <v>3874</v>
      </c>
      <c r="Q3299" s="130" t="s">
        <v>8125</v>
      </c>
      <c r="R3299" s="113" t="s">
        <v>3947</v>
      </c>
      <c r="S3299" s="113" t="s">
        <v>11353</v>
      </c>
    </row>
    <row r="3300" spans="16:19">
      <c r="P3300" s="113" t="s">
        <v>3874</v>
      </c>
      <c r="Q3300" s="130" t="s">
        <v>8128</v>
      </c>
      <c r="R3300" s="113" t="s">
        <v>3947</v>
      </c>
      <c r="S3300" s="113" t="s">
        <v>11354</v>
      </c>
    </row>
    <row r="3301" spans="16:19">
      <c r="P3301" s="113" t="s">
        <v>3874</v>
      </c>
      <c r="Q3301" s="130" t="s">
        <v>8131</v>
      </c>
      <c r="R3301" s="113" t="s">
        <v>3947</v>
      </c>
      <c r="S3301" s="113" t="s">
        <v>11355</v>
      </c>
    </row>
    <row r="3302" spans="16:19">
      <c r="P3302" s="113" t="s">
        <v>3874</v>
      </c>
      <c r="Q3302" s="130" t="s">
        <v>8133</v>
      </c>
      <c r="R3302" s="113" t="s">
        <v>3947</v>
      </c>
      <c r="S3302" s="113" t="s">
        <v>11356</v>
      </c>
    </row>
    <row r="3303" spans="16:19">
      <c r="P3303" s="113" t="s">
        <v>3874</v>
      </c>
      <c r="Q3303" s="130" t="s">
        <v>8136</v>
      </c>
      <c r="R3303" s="113" t="s">
        <v>3947</v>
      </c>
      <c r="S3303" s="113" t="s">
        <v>11357</v>
      </c>
    </row>
    <row r="3304" spans="16:19">
      <c r="P3304" s="113" t="s">
        <v>3874</v>
      </c>
      <c r="Q3304" s="130" t="s">
        <v>8139</v>
      </c>
      <c r="R3304" s="113" t="s">
        <v>3947</v>
      </c>
      <c r="S3304" s="113" t="s">
        <v>11358</v>
      </c>
    </row>
    <row r="3305" spans="16:19">
      <c r="P3305" s="113" t="s">
        <v>3874</v>
      </c>
      <c r="Q3305" s="130" t="s">
        <v>8142</v>
      </c>
      <c r="R3305" s="113" t="s">
        <v>3947</v>
      </c>
      <c r="S3305" s="113" t="s">
        <v>11359</v>
      </c>
    </row>
    <row r="3306" spans="16:19">
      <c r="P3306" s="113" t="s">
        <v>3874</v>
      </c>
      <c r="Q3306" s="130" t="s">
        <v>3666</v>
      </c>
      <c r="R3306" s="113" t="s">
        <v>3947</v>
      </c>
      <c r="S3306" s="113" t="s">
        <v>11360</v>
      </c>
    </row>
    <row r="3307" spans="16:19">
      <c r="P3307" s="113" t="s">
        <v>3874</v>
      </c>
      <c r="Q3307" s="130" t="s">
        <v>8147</v>
      </c>
      <c r="R3307" s="113" t="s">
        <v>3947</v>
      </c>
      <c r="S3307" s="113" t="s">
        <v>11361</v>
      </c>
    </row>
    <row r="3308" spans="16:19">
      <c r="P3308" s="113" t="s">
        <v>3874</v>
      </c>
      <c r="Q3308" s="130" t="s">
        <v>8150</v>
      </c>
      <c r="R3308" s="113" t="s">
        <v>3947</v>
      </c>
      <c r="S3308" s="113" t="s">
        <v>11362</v>
      </c>
    </row>
    <row r="3309" spans="16:19">
      <c r="P3309" s="113" t="s">
        <v>3874</v>
      </c>
      <c r="Q3309" s="130" t="s">
        <v>8153</v>
      </c>
      <c r="R3309" s="113" t="s">
        <v>3947</v>
      </c>
      <c r="S3309" s="113" t="s">
        <v>11363</v>
      </c>
    </row>
    <row r="3310" spans="16:19">
      <c r="P3310" s="113" t="s">
        <v>3874</v>
      </c>
      <c r="Q3310" s="130" t="s">
        <v>8156</v>
      </c>
      <c r="R3310" s="113" t="s">
        <v>3947</v>
      </c>
      <c r="S3310" s="113" t="s">
        <v>11364</v>
      </c>
    </row>
    <row r="3311" spans="16:19">
      <c r="P3311" s="113" t="s">
        <v>3874</v>
      </c>
      <c r="Q3311" s="130" t="s">
        <v>8159</v>
      </c>
      <c r="R3311" s="113" t="s">
        <v>3947</v>
      </c>
      <c r="S3311" s="113" t="s">
        <v>11365</v>
      </c>
    </row>
    <row r="3312" spans="16:19">
      <c r="P3312" s="113" t="s">
        <v>3874</v>
      </c>
      <c r="Q3312" s="130" t="s">
        <v>8162</v>
      </c>
      <c r="R3312" s="113" t="s">
        <v>3947</v>
      </c>
      <c r="S3312" s="113" t="s">
        <v>11366</v>
      </c>
    </row>
    <row r="3313" spans="16:19">
      <c r="P3313" s="113" t="s">
        <v>3874</v>
      </c>
      <c r="Q3313" s="130" t="s">
        <v>8165</v>
      </c>
      <c r="R3313" s="113" t="s">
        <v>3947</v>
      </c>
      <c r="S3313" s="113" t="s">
        <v>11367</v>
      </c>
    </row>
    <row r="3314" spans="16:19">
      <c r="P3314" s="113" t="s">
        <v>3874</v>
      </c>
      <c r="Q3314" s="130" t="s">
        <v>8168</v>
      </c>
      <c r="R3314" s="113" t="s">
        <v>3947</v>
      </c>
      <c r="S3314" s="113" t="s">
        <v>11368</v>
      </c>
    </row>
    <row r="3315" spans="16:19">
      <c r="P3315" s="113" t="s">
        <v>3874</v>
      </c>
      <c r="Q3315" s="130" t="s">
        <v>8171</v>
      </c>
      <c r="R3315" s="113" t="s">
        <v>3947</v>
      </c>
      <c r="S3315" s="113" t="s">
        <v>11369</v>
      </c>
    </row>
    <row r="3316" spans="16:19">
      <c r="P3316" s="113" t="s">
        <v>3874</v>
      </c>
      <c r="Q3316" s="130" t="s">
        <v>8174</v>
      </c>
      <c r="R3316" s="113" t="s">
        <v>3947</v>
      </c>
      <c r="S3316" s="113" t="s">
        <v>11370</v>
      </c>
    </row>
    <row r="3317" spans="16:19">
      <c r="P3317" s="113" t="s">
        <v>3874</v>
      </c>
      <c r="Q3317" s="130" t="s">
        <v>8177</v>
      </c>
      <c r="R3317" s="113" t="s">
        <v>3947</v>
      </c>
      <c r="S3317" s="113" t="s">
        <v>11371</v>
      </c>
    </row>
    <row r="3318" spans="16:19">
      <c r="P3318" s="113" t="s">
        <v>3874</v>
      </c>
      <c r="Q3318" s="130" t="s">
        <v>8180</v>
      </c>
      <c r="R3318" s="113" t="s">
        <v>3947</v>
      </c>
      <c r="S3318" s="113" t="s">
        <v>11372</v>
      </c>
    </row>
    <row r="3319" spans="16:19">
      <c r="P3319" s="113" t="s">
        <v>3874</v>
      </c>
      <c r="Q3319" s="130" t="s">
        <v>8183</v>
      </c>
      <c r="R3319" s="113" t="s">
        <v>3947</v>
      </c>
      <c r="S3319" s="113" t="s">
        <v>11373</v>
      </c>
    </row>
    <row r="3320" spans="16:19">
      <c r="P3320" s="113" t="s">
        <v>3874</v>
      </c>
      <c r="Q3320" s="130" t="s">
        <v>8186</v>
      </c>
      <c r="R3320" s="113" t="s">
        <v>3947</v>
      </c>
      <c r="S3320" s="113" t="s">
        <v>11374</v>
      </c>
    </row>
    <row r="3321" spans="16:19">
      <c r="P3321" s="113" t="s">
        <v>3874</v>
      </c>
      <c r="Q3321" s="130" t="s">
        <v>8189</v>
      </c>
      <c r="R3321" s="113" t="s">
        <v>3947</v>
      </c>
      <c r="S3321" s="113" t="s">
        <v>11375</v>
      </c>
    </row>
    <row r="3322" spans="16:19">
      <c r="P3322" s="113" t="s">
        <v>3874</v>
      </c>
      <c r="Q3322" s="130" t="s">
        <v>8192</v>
      </c>
      <c r="R3322" s="113" t="s">
        <v>3947</v>
      </c>
      <c r="S3322" s="113" t="s">
        <v>11376</v>
      </c>
    </row>
    <row r="3323" spans="16:19">
      <c r="P3323" s="113" t="s">
        <v>3874</v>
      </c>
      <c r="Q3323" s="130" t="s">
        <v>8195</v>
      </c>
      <c r="R3323" s="113" t="s">
        <v>3947</v>
      </c>
      <c r="S3323" s="113" t="s">
        <v>11377</v>
      </c>
    </row>
    <row r="3324" spans="16:19">
      <c r="P3324" s="113" t="s">
        <v>3874</v>
      </c>
      <c r="Q3324" s="130" t="s">
        <v>8198</v>
      </c>
      <c r="R3324" s="113" t="s">
        <v>3947</v>
      </c>
      <c r="S3324" s="113" t="s">
        <v>11378</v>
      </c>
    </row>
    <row r="3325" spans="16:19">
      <c r="P3325" s="113" t="s">
        <v>3874</v>
      </c>
      <c r="Q3325" s="130" t="s">
        <v>8201</v>
      </c>
      <c r="R3325" s="113" t="s">
        <v>3947</v>
      </c>
      <c r="S3325" s="113" t="s">
        <v>11379</v>
      </c>
    </row>
    <row r="3326" spans="16:19">
      <c r="P3326" s="113" t="s">
        <v>3874</v>
      </c>
      <c r="Q3326" s="130" t="s">
        <v>3668</v>
      </c>
      <c r="R3326" s="113" t="s">
        <v>3947</v>
      </c>
      <c r="S3326" s="113" t="s">
        <v>11380</v>
      </c>
    </row>
    <row r="3327" spans="16:19">
      <c r="P3327" s="113" t="s">
        <v>3874</v>
      </c>
      <c r="Q3327" s="130" t="s">
        <v>8206</v>
      </c>
      <c r="R3327" s="113" t="s">
        <v>3947</v>
      </c>
      <c r="S3327" s="113" t="s">
        <v>11381</v>
      </c>
    </row>
    <row r="3328" spans="16:19">
      <c r="P3328" s="113" t="s">
        <v>3874</v>
      </c>
      <c r="Q3328" s="130" t="s">
        <v>8209</v>
      </c>
      <c r="R3328" s="113" t="s">
        <v>3947</v>
      </c>
      <c r="S3328" s="113" t="s">
        <v>11382</v>
      </c>
    </row>
    <row r="3329" spans="16:19">
      <c r="P3329" s="113" t="s">
        <v>3874</v>
      </c>
      <c r="Q3329" s="130" t="s">
        <v>8212</v>
      </c>
      <c r="R3329" s="113" t="s">
        <v>3947</v>
      </c>
      <c r="S3329" s="113" t="s">
        <v>11383</v>
      </c>
    </row>
    <row r="3330" spans="16:19">
      <c r="P3330" s="113" t="s">
        <v>3874</v>
      </c>
      <c r="Q3330" s="130" t="s">
        <v>8215</v>
      </c>
      <c r="R3330" s="113" t="s">
        <v>3947</v>
      </c>
      <c r="S3330" s="113" t="s">
        <v>11384</v>
      </c>
    </row>
    <row r="3331" spans="16:19">
      <c r="P3331" s="113" t="s">
        <v>3874</v>
      </c>
      <c r="Q3331" s="130" t="s">
        <v>8218</v>
      </c>
      <c r="R3331" s="113" t="s">
        <v>3947</v>
      </c>
      <c r="S3331" s="113" t="s">
        <v>11385</v>
      </c>
    </row>
    <row r="3332" spans="16:19">
      <c r="P3332" s="113" t="s">
        <v>3874</v>
      </c>
      <c r="Q3332" s="130" t="s">
        <v>8221</v>
      </c>
      <c r="R3332" s="113" t="s">
        <v>3947</v>
      </c>
      <c r="S3332" s="113" t="s">
        <v>11386</v>
      </c>
    </row>
    <row r="3333" spans="16:19">
      <c r="P3333" s="113" t="s">
        <v>3874</v>
      </c>
      <c r="Q3333" s="130" t="s">
        <v>8224</v>
      </c>
      <c r="R3333" s="113" t="s">
        <v>3947</v>
      </c>
      <c r="S3333" s="113" t="s">
        <v>11387</v>
      </c>
    </row>
    <row r="3334" spans="16:19">
      <c r="P3334" s="113" t="s">
        <v>3874</v>
      </c>
      <c r="Q3334" s="130" t="s">
        <v>8227</v>
      </c>
      <c r="R3334" s="113" t="s">
        <v>3947</v>
      </c>
      <c r="S3334" s="113" t="s">
        <v>11388</v>
      </c>
    </row>
    <row r="3335" spans="16:19">
      <c r="P3335" s="113" t="s">
        <v>3874</v>
      </c>
      <c r="Q3335" s="130" t="s">
        <v>8230</v>
      </c>
      <c r="R3335" s="113" t="s">
        <v>3947</v>
      </c>
      <c r="S3335" s="113" t="s">
        <v>11389</v>
      </c>
    </row>
    <row r="3336" spans="16:19">
      <c r="P3336" s="113" t="s">
        <v>3874</v>
      </c>
      <c r="Q3336" s="130" t="s">
        <v>8233</v>
      </c>
      <c r="R3336" s="113" t="s">
        <v>3947</v>
      </c>
      <c r="S3336" s="113" t="s">
        <v>11390</v>
      </c>
    </row>
    <row r="3337" spans="16:19">
      <c r="P3337" s="113" t="s">
        <v>3874</v>
      </c>
      <c r="Q3337" s="130" t="s">
        <v>8236</v>
      </c>
      <c r="R3337" s="113" t="s">
        <v>3947</v>
      </c>
      <c r="S3337" s="113" t="s">
        <v>11391</v>
      </c>
    </row>
    <row r="3338" spans="16:19">
      <c r="P3338" s="113" t="s">
        <v>3874</v>
      </c>
      <c r="Q3338" s="130" t="s">
        <v>8239</v>
      </c>
      <c r="R3338" s="113" t="s">
        <v>3947</v>
      </c>
      <c r="S3338" s="113" t="s">
        <v>11392</v>
      </c>
    </row>
    <row r="3339" spans="16:19">
      <c r="P3339" s="113" t="s">
        <v>3874</v>
      </c>
      <c r="Q3339" s="130" t="s">
        <v>8242</v>
      </c>
      <c r="R3339" s="113" t="s">
        <v>3947</v>
      </c>
      <c r="S3339" s="113" t="s">
        <v>11393</v>
      </c>
    </row>
    <row r="3340" spans="16:19">
      <c r="P3340" s="113" t="s">
        <v>3874</v>
      </c>
      <c r="Q3340" s="130" t="s">
        <v>8245</v>
      </c>
      <c r="R3340" s="113" t="s">
        <v>3947</v>
      </c>
      <c r="S3340" s="113" t="s">
        <v>11394</v>
      </c>
    </row>
    <row r="3341" spans="16:19">
      <c r="P3341" s="113" t="s">
        <v>3874</v>
      </c>
      <c r="Q3341" s="130" t="s">
        <v>8248</v>
      </c>
      <c r="R3341" s="113" t="s">
        <v>3947</v>
      </c>
      <c r="S3341" s="113" t="s">
        <v>11395</v>
      </c>
    </row>
    <row r="3342" spans="16:19">
      <c r="P3342" s="113" t="s">
        <v>3874</v>
      </c>
      <c r="Q3342" s="130" t="s">
        <v>8251</v>
      </c>
      <c r="R3342" s="113" t="s">
        <v>3947</v>
      </c>
      <c r="S3342" s="113" t="s">
        <v>11396</v>
      </c>
    </row>
    <row r="3343" spans="16:19">
      <c r="P3343" s="113" t="s">
        <v>3874</v>
      </c>
      <c r="Q3343" s="130" t="s">
        <v>8254</v>
      </c>
      <c r="R3343" s="113" t="s">
        <v>3947</v>
      </c>
      <c r="S3343" s="113" t="s">
        <v>11397</v>
      </c>
    </row>
    <row r="3344" spans="16:19">
      <c r="P3344" s="113" t="s">
        <v>3874</v>
      </c>
      <c r="Q3344" s="130" t="s">
        <v>8257</v>
      </c>
      <c r="R3344" s="113" t="s">
        <v>3947</v>
      </c>
      <c r="S3344" s="113" t="s">
        <v>11398</v>
      </c>
    </row>
    <row r="3345" spans="16:19">
      <c r="P3345" s="113" t="s">
        <v>3874</v>
      </c>
      <c r="Q3345" s="130" t="s">
        <v>8260</v>
      </c>
      <c r="R3345" s="113" t="s">
        <v>3947</v>
      </c>
      <c r="S3345" s="113" t="s">
        <v>11399</v>
      </c>
    </row>
    <row r="3346" spans="16:19">
      <c r="P3346" s="113" t="s">
        <v>3874</v>
      </c>
      <c r="Q3346" s="130" t="s">
        <v>3670</v>
      </c>
      <c r="R3346" s="113" t="s">
        <v>3947</v>
      </c>
      <c r="S3346" s="113" t="s">
        <v>11400</v>
      </c>
    </row>
    <row r="3347" spans="16:19">
      <c r="P3347" s="113" t="s">
        <v>3874</v>
      </c>
      <c r="Q3347" s="130" t="s">
        <v>8265</v>
      </c>
      <c r="R3347" s="113" t="s">
        <v>3947</v>
      </c>
      <c r="S3347" s="113" t="s">
        <v>11401</v>
      </c>
    </row>
    <row r="3348" spans="16:19">
      <c r="P3348" s="113" t="s">
        <v>3874</v>
      </c>
      <c r="Q3348" s="130" t="s">
        <v>8268</v>
      </c>
      <c r="R3348" s="113" t="s">
        <v>3947</v>
      </c>
      <c r="S3348" s="113" t="s">
        <v>11402</v>
      </c>
    </row>
    <row r="3349" spans="16:19">
      <c r="P3349" s="113" t="s">
        <v>3874</v>
      </c>
      <c r="Q3349" s="130" t="s">
        <v>8271</v>
      </c>
      <c r="R3349" s="113" t="s">
        <v>3947</v>
      </c>
      <c r="S3349" s="113" t="s">
        <v>11403</v>
      </c>
    </row>
    <row r="3350" spans="16:19">
      <c r="P3350" s="113" t="s">
        <v>3874</v>
      </c>
      <c r="Q3350" s="130" t="s">
        <v>8274</v>
      </c>
      <c r="R3350" s="113" t="s">
        <v>3947</v>
      </c>
      <c r="S3350" s="113" t="s">
        <v>11404</v>
      </c>
    </row>
    <row r="3351" spans="16:19">
      <c r="P3351" s="113" t="s">
        <v>3874</v>
      </c>
      <c r="Q3351" s="130" t="s">
        <v>8277</v>
      </c>
      <c r="R3351" s="113" t="s">
        <v>3947</v>
      </c>
      <c r="S3351" s="113" t="s">
        <v>11405</v>
      </c>
    </row>
    <row r="3352" spans="16:19">
      <c r="P3352" s="113" t="s">
        <v>3874</v>
      </c>
      <c r="Q3352" s="130" t="s">
        <v>8280</v>
      </c>
      <c r="R3352" s="113" t="s">
        <v>3947</v>
      </c>
      <c r="S3352" s="113" t="s">
        <v>11406</v>
      </c>
    </row>
    <row r="3353" spans="16:19">
      <c r="P3353" s="113" t="s">
        <v>3874</v>
      </c>
      <c r="Q3353" s="130" t="s">
        <v>8283</v>
      </c>
      <c r="R3353" s="113" t="s">
        <v>3947</v>
      </c>
      <c r="S3353" s="113" t="s">
        <v>11407</v>
      </c>
    </row>
    <row r="3354" spans="16:19">
      <c r="P3354" s="113" t="s">
        <v>3874</v>
      </c>
      <c r="Q3354" s="130" t="s">
        <v>8286</v>
      </c>
      <c r="R3354" s="113" t="s">
        <v>3947</v>
      </c>
      <c r="S3354" s="113" t="s">
        <v>11408</v>
      </c>
    </row>
    <row r="3355" spans="16:19">
      <c r="P3355" s="113" t="s">
        <v>3874</v>
      </c>
      <c r="Q3355" s="130" t="s">
        <v>8289</v>
      </c>
      <c r="R3355" s="113" t="s">
        <v>3947</v>
      </c>
      <c r="S3355" s="113" t="s">
        <v>11409</v>
      </c>
    </row>
    <row r="3356" spans="16:19">
      <c r="P3356" s="113" t="s">
        <v>3874</v>
      </c>
      <c r="Q3356" s="130" t="s">
        <v>8292</v>
      </c>
      <c r="R3356" s="113" t="s">
        <v>3947</v>
      </c>
      <c r="S3356" s="113" t="s">
        <v>11410</v>
      </c>
    </row>
    <row r="3357" spans="16:19">
      <c r="P3357" s="113" t="s">
        <v>3874</v>
      </c>
      <c r="Q3357" s="130" t="s">
        <v>8295</v>
      </c>
      <c r="R3357" s="113" t="s">
        <v>3947</v>
      </c>
      <c r="S3357" s="113" t="s">
        <v>11411</v>
      </c>
    </row>
    <row r="3358" spans="16:19">
      <c r="P3358" s="113" t="s">
        <v>3874</v>
      </c>
      <c r="Q3358" s="130" t="s">
        <v>8298</v>
      </c>
      <c r="R3358" s="113" t="s">
        <v>3947</v>
      </c>
      <c r="S3358" s="113" t="s">
        <v>11412</v>
      </c>
    </row>
    <row r="3359" spans="16:19">
      <c r="P3359" s="113" t="s">
        <v>3874</v>
      </c>
      <c r="Q3359" s="130" t="s">
        <v>8301</v>
      </c>
      <c r="R3359" s="113" t="s">
        <v>3947</v>
      </c>
      <c r="S3359" s="113" t="s">
        <v>11413</v>
      </c>
    </row>
    <row r="3360" spans="16:19">
      <c r="P3360" s="113" t="s">
        <v>3874</v>
      </c>
      <c r="Q3360" s="130" t="s">
        <v>8304</v>
      </c>
      <c r="R3360" s="113" t="s">
        <v>3947</v>
      </c>
      <c r="S3360" s="113" t="s">
        <v>11414</v>
      </c>
    </row>
    <row r="3361" spans="16:19">
      <c r="P3361" s="113" t="s">
        <v>3874</v>
      </c>
      <c r="Q3361" s="130" t="s">
        <v>8307</v>
      </c>
      <c r="R3361" s="113" t="s">
        <v>3947</v>
      </c>
      <c r="S3361" s="113" t="s">
        <v>11415</v>
      </c>
    </row>
    <row r="3362" spans="16:19">
      <c r="P3362" s="113" t="s">
        <v>3874</v>
      </c>
      <c r="Q3362" s="130" t="s">
        <v>8310</v>
      </c>
      <c r="R3362" s="113" t="s">
        <v>3947</v>
      </c>
      <c r="S3362" s="113" t="s">
        <v>11416</v>
      </c>
    </row>
    <row r="3363" spans="16:19">
      <c r="P3363" s="113" t="s">
        <v>3874</v>
      </c>
      <c r="Q3363" s="130" t="s">
        <v>8313</v>
      </c>
      <c r="R3363" s="113" t="s">
        <v>3947</v>
      </c>
      <c r="S3363" s="113" t="s">
        <v>11417</v>
      </c>
    </row>
    <row r="3364" spans="16:19">
      <c r="P3364" s="113" t="s">
        <v>3874</v>
      </c>
      <c r="Q3364" s="130" t="s">
        <v>8316</v>
      </c>
      <c r="R3364" s="113" t="s">
        <v>3947</v>
      </c>
      <c r="S3364" s="113" t="s">
        <v>11418</v>
      </c>
    </row>
    <row r="3365" spans="16:19">
      <c r="P3365" s="113" t="s">
        <v>3874</v>
      </c>
      <c r="Q3365" s="130" t="s">
        <v>8319</v>
      </c>
      <c r="R3365" s="113" t="s">
        <v>3947</v>
      </c>
      <c r="S3365" s="113" t="s">
        <v>11419</v>
      </c>
    </row>
    <row r="3366" spans="16:19">
      <c r="P3366" s="113" t="s">
        <v>3874</v>
      </c>
      <c r="Q3366" s="130" t="s">
        <v>3672</v>
      </c>
      <c r="R3366" s="113" t="s">
        <v>3947</v>
      </c>
      <c r="S3366" s="113" t="s">
        <v>11420</v>
      </c>
    </row>
    <row r="3367" spans="16:19">
      <c r="P3367" s="113" t="s">
        <v>3874</v>
      </c>
      <c r="Q3367" s="130" t="s">
        <v>8323</v>
      </c>
      <c r="R3367" s="113" t="s">
        <v>3947</v>
      </c>
      <c r="S3367" s="113" t="s">
        <v>11421</v>
      </c>
    </row>
    <row r="3368" spans="16:19">
      <c r="P3368" s="113" t="s">
        <v>3874</v>
      </c>
      <c r="Q3368" s="130" t="s">
        <v>8326</v>
      </c>
      <c r="R3368" s="113" t="s">
        <v>3947</v>
      </c>
      <c r="S3368" s="113" t="s">
        <v>11422</v>
      </c>
    </row>
    <row r="3369" spans="16:19">
      <c r="P3369" s="113" t="s">
        <v>3874</v>
      </c>
      <c r="Q3369" s="130" t="s">
        <v>8329</v>
      </c>
      <c r="R3369" s="113" t="s">
        <v>3947</v>
      </c>
      <c r="S3369" s="113" t="s">
        <v>11423</v>
      </c>
    </row>
    <row r="3370" spans="16:19">
      <c r="P3370" s="113" t="s">
        <v>3874</v>
      </c>
      <c r="Q3370" s="130" t="s">
        <v>8332</v>
      </c>
      <c r="R3370" s="113" t="s">
        <v>3947</v>
      </c>
      <c r="S3370" s="113" t="s">
        <v>11424</v>
      </c>
    </row>
    <row r="3371" spans="16:19">
      <c r="P3371" s="113" t="s">
        <v>3874</v>
      </c>
      <c r="Q3371" s="130" t="s">
        <v>8335</v>
      </c>
      <c r="R3371" s="113" t="s">
        <v>3947</v>
      </c>
      <c r="S3371" s="113" t="s">
        <v>11425</v>
      </c>
    </row>
    <row r="3372" spans="16:19">
      <c r="P3372" s="113" t="s">
        <v>3874</v>
      </c>
      <c r="Q3372" s="130" t="s">
        <v>8338</v>
      </c>
      <c r="R3372" s="113" t="s">
        <v>3947</v>
      </c>
      <c r="S3372" s="113" t="s">
        <v>11426</v>
      </c>
    </row>
    <row r="3373" spans="16:19">
      <c r="P3373" s="113" t="s">
        <v>3874</v>
      </c>
      <c r="Q3373" s="130" t="s">
        <v>8341</v>
      </c>
      <c r="R3373" s="113" t="s">
        <v>3947</v>
      </c>
      <c r="S3373" s="113" t="s">
        <v>11427</v>
      </c>
    </row>
    <row r="3374" spans="16:19">
      <c r="P3374" s="113" t="s">
        <v>3874</v>
      </c>
      <c r="Q3374" s="130" t="s">
        <v>8344</v>
      </c>
      <c r="R3374" s="113" t="s">
        <v>3947</v>
      </c>
      <c r="S3374" s="113" t="s">
        <v>11428</v>
      </c>
    </row>
    <row r="3375" spans="16:19">
      <c r="P3375" s="113" t="s">
        <v>3874</v>
      </c>
      <c r="Q3375" s="130" t="s">
        <v>8347</v>
      </c>
      <c r="R3375" s="113" t="s">
        <v>3947</v>
      </c>
      <c r="S3375" s="113" t="s">
        <v>11429</v>
      </c>
    </row>
    <row r="3376" spans="16:19">
      <c r="P3376" s="113" t="s">
        <v>3874</v>
      </c>
      <c r="Q3376" s="130" t="s">
        <v>8350</v>
      </c>
      <c r="R3376" s="113" t="s">
        <v>3947</v>
      </c>
      <c r="S3376" s="113" t="s">
        <v>11430</v>
      </c>
    </row>
    <row r="3377" spans="16:19">
      <c r="P3377" s="113" t="s">
        <v>3874</v>
      </c>
      <c r="Q3377" s="130" t="s">
        <v>8353</v>
      </c>
      <c r="R3377" s="113" t="s">
        <v>3947</v>
      </c>
      <c r="S3377" s="113" t="s">
        <v>11431</v>
      </c>
    </row>
    <row r="3378" spans="16:19">
      <c r="P3378" s="113" t="s">
        <v>3874</v>
      </c>
      <c r="Q3378" s="130" t="s">
        <v>8356</v>
      </c>
      <c r="R3378" s="113" t="s">
        <v>3947</v>
      </c>
      <c r="S3378" s="113" t="s">
        <v>11432</v>
      </c>
    </row>
    <row r="3379" spans="16:19">
      <c r="P3379" s="113" t="s">
        <v>3874</v>
      </c>
      <c r="Q3379" s="130" t="s">
        <v>8359</v>
      </c>
      <c r="R3379" s="113" t="s">
        <v>3947</v>
      </c>
      <c r="S3379" s="113" t="s">
        <v>11433</v>
      </c>
    </row>
    <row r="3380" spans="16:19">
      <c r="P3380" s="113" t="s">
        <v>3874</v>
      </c>
      <c r="Q3380" s="130" t="s">
        <v>8362</v>
      </c>
      <c r="R3380" s="113" t="s">
        <v>3947</v>
      </c>
      <c r="S3380" s="113" t="s">
        <v>11434</v>
      </c>
    </row>
    <row r="3381" spans="16:19">
      <c r="P3381" s="113" t="s">
        <v>3874</v>
      </c>
      <c r="Q3381" s="130" t="s">
        <v>8365</v>
      </c>
      <c r="R3381" s="113" t="s">
        <v>3947</v>
      </c>
      <c r="S3381" s="113" t="s">
        <v>11435</v>
      </c>
    </row>
    <row r="3382" spans="16:19">
      <c r="P3382" s="113" t="s">
        <v>3874</v>
      </c>
      <c r="Q3382" s="130" t="s">
        <v>8368</v>
      </c>
      <c r="R3382" s="113" t="s">
        <v>3947</v>
      </c>
      <c r="S3382" s="113" t="s">
        <v>11436</v>
      </c>
    </row>
    <row r="3383" spans="16:19">
      <c r="P3383" s="113" t="s">
        <v>3874</v>
      </c>
      <c r="Q3383" s="130" t="s">
        <v>8371</v>
      </c>
      <c r="R3383" s="113" t="s">
        <v>3947</v>
      </c>
      <c r="S3383" s="113" t="s">
        <v>11437</v>
      </c>
    </row>
    <row r="3384" spans="16:19">
      <c r="P3384" s="113" t="s">
        <v>3874</v>
      </c>
      <c r="Q3384" s="130" t="s">
        <v>8374</v>
      </c>
      <c r="R3384" s="113" t="s">
        <v>3947</v>
      </c>
      <c r="S3384" s="113" t="s">
        <v>11438</v>
      </c>
    </row>
    <row r="3385" spans="16:19">
      <c r="P3385" s="113" t="s">
        <v>3874</v>
      </c>
      <c r="Q3385" s="130" t="s">
        <v>8377</v>
      </c>
      <c r="R3385" s="113" t="s">
        <v>3947</v>
      </c>
      <c r="S3385" s="113" t="s">
        <v>11439</v>
      </c>
    </row>
    <row r="3386" spans="16:19">
      <c r="P3386" s="113" t="s">
        <v>3874</v>
      </c>
      <c r="Q3386" s="130" t="s">
        <v>3674</v>
      </c>
      <c r="R3386" s="113" t="s">
        <v>3947</v>
      </c>
      <c r="S3386" s="113" t="s">
        <v>11440</v>
      </c>
    </row>
    <row r="3387" spans="16:19">
      <c r="P3387" s="113" t="s">
        <v>3874</v>
      </c>
      <c r="Q3387" s="130" t="s">
        <v>8382</v>
      </c>
      <c r="R3387" s="113" t="s">
        <v>3947</v>
      </c>
      <c r="S3387" s="113" t="s">
        <v>11441</v>
      </c>
    </row>
    <row r="3388" spans="16:19">
      <c r="P3388" s="113" t="s">
        <v>3874</v>
      </c>
      <c r="Q3388" s="130" t="s">
        <v>8385</v>
      </c>
      <c r="R3388" s="113" t="s">
        <v>3947</v>
      </c>
      <c r="S3388" s="113" t="s">
        <v>11442</v>
      </c>
    </row>
    <row r="3389" spans="16:19">
      <c r="P3389" s="113" t="s">
        <v>3874</v>
      </c>
      <c r="Q3389" s="130" t="s">
        <v>8388</v>
      </c>
      <c r="R3389" s="113" t="s">
        <v>3947</v>
      </c>
      <c r="S3389" s="113" t="s">
        <v>11443</v>
      </c>
    </row>
    <row r="3390" spans="16:19">
      <c r="P3390" s="113" t="s">
        <v>3874</v>
      </c>
      <c r="Q3390" s="130" t="s">
        <v>8391</v>
      </c>
      <c r="R3390" s="113" t="s">
        <v>3947</v>
      </c>
      <c r="S3390" s="113" t="s">
        <v>11444</v>
      </c>
    </row>
    <row r="3391" spans="16:19">
      <c r="P3391" s="113" t="s">
        <v>3874</v>
      </c>
      <c r="Q3391" s="130" t="s">
        <v>8394</v>
      </c>
      <c r="R3391" s="113" t="s">
        <v>3947</v>
      </c>
      <c r="S3391" s="113" t="s">
        <v>11445</v>
      </c>
    </row>
    <row r="3392" spans="16:19">
      <c r="P3392" s="113" t="s">
        <v>3874</v>
      </c>
      <c r="Q3392" s="130" t="s">
        <v>8397</v>
      </c>
      <c r="R3392" s="113" t="s">
        <v>3947</v>
      </c>
      <c r="S3392" s="113" t="s">
        <v>11446</v>
      </c>
    </row>
    <row r="3393" spans="16:19">
      <c r="P3393" s="113" t="s">
        <v>3874</v>
      </c>
      <c r="Q3393" s="130" t="s">
        <v>8400</v>
      </c>
      <c r="R3393" s="113" t="s">
        <v>3947</v>
      </c>
      <c r="S3393" s="113" t="s">
        <v>11447</v>
      </c>
    </row>
    <row r="3394" spans="16:19">
      <c r="P3394" s="113" t="s">
        <v>3874</v>
      </c>
      <c r="Q3394" s="130" t="s">
        <v>8403</v>
      </c>
      <c r="R3394" s="113" t="s">
        <v>3947</v>
      </c>
      <c r="S3394" s="113" t="s">
        <v>11448</v>
      </c>
    </row>
    <row r="3395" spans="16:19">
      <c r="P3395" s="113" t="s">
        <v>3874</v>
      </c>
      <c r="Q3395" s="130" t="s">
        <v>8406</v>
      </c>
      <c r="R3395" s="113" t="s">
        <v>3947</v>
      </c>
      <c r="S3395" s="113" t="s">
        <v>11449</v>
      </c>
    </row>
    <row r="3396" spans="16:19">
      <c r="P3396" s="113" t="s">
        <v>3874</v>
      </c>
      <c r="Q3396" s="130" t="s">
        <v>8409</v>
      </c>
      <c r="R3396" s="113" t="s">
        <v>3947</v>
      </c>
      <c r="S3396" s="113" t="s">
        <v>11450</v>
      </c>
    </row>
    <row r="3397" spans="16:19">
      <c r="P3397" s="113" t="s">
        <v>3874</v>
      </c>
      <c r="Q3397" s="130" t="s">
        <v>8412</v>
      </c>
      <c r="R3397" s="113" t="s">
        <v>3947</v>
      </c>
      <c r="S3397" s="113" t="s">
        <v>11451</v>
      </c>
    </row>
    <row r="3398" spans="16:19">
      <c r="P3398" s="113" t="s">
        <v>3874</v>
      </c>
      <c r="Q3398" s="130" t="s">
        <v>8415</v>
      </c>
      <c r="R3398" s="113" t="s">
        <v>3947</v>
      </c>
      <c r="S3398" s="113" t="s">
        <v>11452</v>
      </c>
    </row>
    <row r="3399" spans="16:19">
      <c r="P3399" s="113" t="s">
        <v>3874</v>
      </c>
      <c r="Q3399" s="130" t="s">
        <v>8418</v>
      </c>
      <c r="R3399" s="113" t="s">
        <v>3947</v>
      </c>
      <c r="S3399" s="113" t="s">
        <v>11453</v>
      </c>
    </row>
    <row r="3400" spans="16:19">
      <c r="P3400" s="113" t="s">
        <v>3874</v>
      </c>
      <c r="Q3400" s="130" t="s">
        <v>8421</v>
      </c>
      <c r="R3400" s="113" t="s">
        <v>3947</v>
      </c>
      <c r="S3400" s="113" t="s">
        <v>11454</v>
      </c>
    </row>
    <row r="3401" spans="16:19">
      <c r="P3401" s="113" t="s">
        <v>3874</v>
      </c>
      <c r="Q3401" s="130" t="s">
        <v>8424</v>
      </c>
      <c r="R3401" s="113" t="s">
        <v>3947</v>
      </c>
      <c r="S3401" s="113" t="s">
        <v>11455</v>
      </c>
    </row>
    <row r="3402" spans="16:19">
      <c r="P3402" s="113" t="s">
        <v>3874</v>
      </c>
      <c r="Q3402" s="130" t="s">
        <v>8427</v>
      </c>
      <c r="R3402" s="113" t="s">
        <v>3947</v>
      </c>
      <c r="S3402" s="113" t="s">
        <v>11456</v>
      </c>
    </row>
    <row r="3403" spans="16:19">
      <c r="P3403" s="113" t="s">
        <v>3874</v>
      </c>
      <c r="Q3403" s="130" t="s">
        <v>8430</v>
      </c>
      <c r="R3403" s="113" t="s">
        <v>3947</v>
      </c>
      <c r="S3403" s="113" t="s">
        <v>11457</v>
      </c>
    </row>
    <row r="3404" spans="16:19">
      <c r="P3404" s="113" t="s">
        <v>3874</v>
      </c>
      <c r="Q3404" s="130" t="s">
        <v>8433</v>
      </c>
      <c r="R3404" s="113" t="s">
        <v>3947</v>
      </c>
      <c r="S3404" s="113" t="s">
        <v>11458</v>
      </c>
    </row>
    <row r="3405" spans="16:19">
      <c r="P3405" s="113" t="s">
        <v>3874</v>
      </c>
      <c r="Q3405" s="130" t="s">
        <v>8436</v>
      </c>
      <c r="R3405" s="113" t="s">
        <v>3947</v>
      </c>
      <c r="S3405" s="113" t="s">
        <v>11459</v>
      </c>
    </row>
    <row r="3406" spans="16:19">
      <c r="P3406" s="113" t="s">
        <v>3874</v>
      </c>
      <c r="Q3406" s="130" t="s">
        <v>3676</v>
      </c>
      <c r="R3406" s="113" t="s">
        <v>3947</v>
      </c>
      <c r="S3406" s="113" t="s">
        <v>11460</v>
      </c>
    </row>
    <row r="3407" spans="16:19">
      <c r="P3407" s="113" t="s">
        <v>3874</v>
      </c>
      <c r="Q3407" s="130" t="s">
        <v>8441</v>
      </c>
      <c r="R3407" s="113" t="s">
        <v>3947</v>
      </c>
      <c r="S3407" s="113" t="s">
        <v>11461</v>
      </c>
    </row>
    <row r="3408" spans="16:19">
      <c r="P3408" s="113" t="s">
        <v>3874</v>
      </c>
      <c r="Q3408" s="130" t="s">
        <v>8444</v>
      </c>
      <c r="R3408" s="113" t="s">
        <v>3947</v>
      </c>
      <c r="S3408" s="113" t="s">
        <v>11462</v>
      </c>
    </row>
    <row r="3409" spans="16:19">
      <c r="P3409" s="113" t="s">
        <v>3874</v>
      </c>
      <c r="Q3409" s="130" t="s">
        <v>8447</v>
      </c>
      <c r="R3409" s="113" t="s">
        <v>3947</v>
      </c>
      <c r="S3409" s="113" t="s">
        <v>11463</v>
      </c>
    </row>
    <row r="3410" spans="16:19">
      <c r="P3410" s="113" t="s">
        <v>3874</v>
      </c>
      <c r="Q3410" s="130" t="s">
        <v>8450</v>
      </c>
      <c r="R3410" s="113" t="s">
        <v>3947</v>
      </c>
      <c r="S3410" s="113" t="s">
        <v>11464</v>
      </c>
    </row>
    <row r="3411" spans="16:19">
      <c r="P3411" s="113" t="s">
        <v>3874</v>
      </c>
      <c r="Q3411" s="130" t="s">
        <v>8453</v>
      </c>
      <c r="R3411" s="113" t="s">
        <v>3947</v>
      </c>
      <c r="S3411" s="113" t="s">
        <v>11465</v>
      </c>
    </row>
    <row r="3412" spans="16:19">
      <c r="P3412" s="113" t="s">
        <v>3874</v>
      </c>
      <c r="Q3412" s="130" t="s">
        <v>8456</v>
      </c>
      <c r="R3412" s="113" t="s">
        <v>3947</v>
      </c>
      <c r="S3412" s="113" t="s">
        <v>11466</v>
      </c>
    </row>
    <row r="3413" spans="16:19">
      <c r="P3413" s="113" t="s">
        <v>3874</v>
      </c>
      <c r="Q3413" s="130" t="s">
        <v>9826</v>
      </c>
      <c r="R3413" s="113" t="s">
        <v>3947</v>
      </c>
      <c r="S3413" s="113" t="s">
        <v>11467</v>
      </c>
    </row>
    <row r="3414" spans="16:19">
      <c r="P3414" s="113" t="s">
        <v>3874</v>
      </c>
      <c r="Q3414" s="130" t="s">
        <v>9829</v>
      </c>
      <c r="R3414" s="113" t="s">
        <v>3947</v>
      </c>
      <c r="S3414" s="113" t="s">
        <v>11468</v>
      </c>
    </row>
    <row r="3415" spans="16:19">
      <c r="P3415" s="113" t="s">
        <v>3874</v>
      </c>
      <c r="Q3415" s="130" t="s">
        <v>9832</v>
      </c>
      <c r="R3415" s="113" t="s">
        <v>3947</v>
      </c>
      <c r="S3415" s="113" t="s">
        <v>11469</v>
      </c>
    </row>
    <row r="3416" spans="16:19">
      <c r="P3416" s="113" t="s">
        <v>3874</v>
      </c>
      <c r="Q3416" s="130" t="s">
        <v>9835</v>
      </c>
      <c r="R3416" s="113" t="s">
        <v>3947</v>
      </c>
      <c r="S3416" s="113" t="s">
        <v>11470</v>
      </c>
    </row>
    <row r="3417" spans="16:19">
      <c r="P3417" s="113" t="s">
        <v>3874</v>
      </c>
      <c r="Q3417" s="130" t="s">
        <v>9838</v>
      </c>
      <c r="R3417" s="113" t="s">
        <v>3947</v>
      </c>
      <c r="S3417" s="113" t="s">
        <v>11471</v>
      </c>
    </row>
    <row r="3418" spans="16:19">
      <c r="P3418" s="113" t="s">
        <v>3874</v>
      </c>
      <c r="Q3418" s="130" t="s">
        <v>9841</v>
      </c>
      <c r="R3418" s="113" t="s">
        <v>3947</v>
      </c>
      <c r="S3418" s="113" t="s">
        <v>11472</v>
      </c>
    </row>
    <row r="3419" spans="16:19">
      <c r="P3419" s="113" t="s">
        <v>3874</v>
      </c>
      <c r="Q3419" s="130" t="s">
        <v>3724</v>
      </c>
      <c r="R3419" s="113" t="s">
        <v>3947</v>
      </c>
      <c r="S3419" s="113" t="s">
        <v>11473</v>
      </c>
    </row>
    <row r="3420" spans="16:19">
      <c r="P3420" s="113" t="s">
        <v>3874</v>
      </c>
      <c r="Q3420" s="130" t="s">
        <v>9845</v>
      </c>
      <c r="R3420" s="113" t="s">
        <v>3947</v>
      </c>
      <c r="S3420" s="113" t="s">
        <v>11474</v>
      </c>
    </row>
    <row r="3421" spans="16:19">
      <c r="P3421" s="113" t="s">
        <v>3874</v>
      </c>
      <c r="Q3421" s="130" t="s">
        <v>9848</v>
      </c>
      <c r="R3421" s="113" t="s">
        <v>3947</v>
      </c>
      <c r="S3421" s="113" t="s">
        <v>11475</v>
      </c>
    </row>
    <row r="3422" spans="16:19">
      <c r="P3422" s="113" t="s">
        <v>3874</v>
      </c>
      <c r="Q3422" s="130" t="s">
        <v>9851</v>
      </c>
      <c r="R3422" s="113" t="s">
        <v>3947</v>
      </c>
      <c r="S3422" s="113" t="s">
        <v>11476</v>
      </c>
    </row>
    <row r="3423" spans="16:19">
      <c r="P3423" s="113" t="s">
        <v>3874</v>
      </c>
      <c r="Q3423" s="130" t="s">
        <v>9854</v>
      </c>
      <c r="R3423" s="113" t="s">
        <v>3947</v>
      </c>
      <c r="S3423" s="113" t="s">
        <v>11477</v>
      </c>
    </row>
    <row r="3424" spans="16:19">
      <c r="P3424" s="113" t="s">
        <v>3874</v>
      </c>
      <c r="Q3424" s="130" t="s">
        <v>9857</v>
      </c>
      <c r="R3424" s="113" t="s">
        <v>3947</v>
      </c>
      <c r="S3424" s="113" t="s">
        <v>11478</v>
      </c>
    </row>
    <row r="3425" spans="16:19">
      <c r="P3425" s="113" t="s">
        <v>3874</v>
      </c>
      <c r="Q3425" s="130" t="s">
        <v>9860</v>
      </c>
      <c r="R3425" s="113" t="s">
        <v>3947</v>
      </c>
      <c r="S3425" s="113" t="s">
        <v>11479</v>
      </c>
    </row>
    <row r="3426" spans="16:19">
      <c r="P3426" s="113" t="s">
        <v>3874</v>
      </c>
      <c r="Q3426" s="130" t="s">
        <v>9863</v>
      </c>
      <c r="R3426" s="113" t="s">
        <v>3947</v>
      </c>
      <c r="S3426" s="113" t="s">
        <v>11480</v>
      </c>
    </row>
    <row r="3427" spans="16:19">
      <c r="P3427" s="113" t="s">
        <v>3874</v>
      </c>
      <c r="Q3427" s="130" t="s">
        <v>9866</v>
      </c>
      <c r="R3427" s="113" t="s">
        <v>3947</v>
      </c>
      <c r="S3427" s="113" t="s">
        <v>11481</v>
      </c>
    </row>
    <row r="3428" spans="16:19">
      <c r="P3428" s="113" t="s">
        <v>3874</v>
      </c>
      <c r="Q3428" s="130" t="s">
        <v>9869</v>
      </c>
      <c r="R3428" s="113" t="s">
        <v>3947</v>
      </c>
      <c r="S3428" s="113" t="s">
        <v>11482</v>
      </c>
    </row>
    <row r="3429" spans="16:19">
      <c r="P3429" s="113" t="s">
        <v>3874</v>
      </c>
      <c r="Q3429" s="130" t="s">
        <v>9872</v>
      </c>
      <c r="R3429" s="113" t="s">
        <v>3947</v>
      </c>
      <c r="S3429" s="113" t="s">
        <v>11483</v>
      </c>
    </row>
    <row r="3430" spans="16:19">
      <c r="P3430" s="113" t="s">
        <v>3874</v>
      </c>
      <c r="Q3430" s="130" t="s">
        <v>9875</v>
      </c>
      <c r="R3430" s="113" t="s">
        <v>3947</v>
      </c>
      <c r="S3430" s="113" t="s">
        <v>11484</v>
      </c>
    </row>
    <row r="3431" spans="16:19">
      <c r="P3431" s="113" t="s">
        <v>3874</v>
      </c>
      <c r="Q3431" s="130" t="s">
        <v>9878</v>
      </c>
      <c r="R3431" s="113" t="s">
        <v>3947</v>
      </c>
      <c r="S3431" s="113" t="s">
        <v>11485</v>
      </c>
    </row>
    <row r="3432" spans="16:19">
      <c r="P3432" s="113" t="s">
        <v>3874</v>
      </c>
      <c r="Q3432" s="130" t="s">
        <v>9881</v>
      </c>
      <c r="R3432" s="113" t="s">
        <v>3947</v>
      </c>
      <c r="S3432" s="113" t="s">
        <v>11486</v>
      </c>
    </row>
    <row r="3433" spans="16:19">
      <c r="P3433" s="113" t="s">
        <v>3874</v>
      </c>
      <c r="Q3433" s="130" t="s">
        <v>9884</v>
      </c>
      <c r="R3433" s="113" t="s">
        <v>3947</v>
      </c>
      <c r="S3433" s="113" t="s">
        <v>11487</v>
      </c>
    </row>
    <row r="3434" spans="16:19">
      <c r="P3434" s="113" t="s">
        <v>3874</v>
      </c>
      <c r="Q3434" s="130" t="s">
        <v>9887</v>
      </c>
      <c r="R3434" s="113" t="s">
        <v>3947</v>
      </c>
      <c r="S3434" s="113" t="s">
        <v>11488</v>
      </c>
    </row>
    <row r="3435" spans="16:19">
      <c r="P3435" s="113" t="s">
        <v>3874</v>
      </c>
      <c r="Q3435" s="130" t="s">
        <v>9890</v>
      </c>
      <c r="R3435" s="113" t="s">
        <v>3947</v>
      </c>
      <c r="S3435" s="113" t="s">
        <v>11489</v>
      </c>
    </row>
    <row r="3436" spans="16:19">
      <c r="P3436" s="113" t="s">
        <v>3874</v>
      </c>
      <c r="Q3436" s="130" t="s">
        <v>9893</v>
      </c>
      <c r="R3436" s="113" t="s">
        <v>3947</v>
      </c>
      <c r="S3436" s="113" t="s">
        <v>11490</v>
      </c>
    </row>
    <row r="3437" spans="16:19">
      <c r="P3437" s="113" t="s">
        <v>3874</v>
      </c>
      <c r="Q3437" s="130" t="s">
        <v>9896</v>
      </c>
      <c r="R3437" s="113" t="s">
        <v>3947</v>
      </c>
      <c r="S3437" s="113" t="s">
        <v>11491</v>
      </c>
    </row>
    <row r="3438" spans="16:19">
      <c r="P3438" s="113" t="s">
        <v>3874</v>
      </c>
      <c r="Q3438" s="130" t="s">
        <v>9899</v>
      </c>
      <c r="R3438" s="113" t="s">
        <v>3947</v>
      </c>
      <c r="S3438" s="113" t="s">
        <v>11492</v>
      </c>
    </row>
    <row r="3439" spans="16:19">
      <c r="P3439" s="113" t="s">
        <v>3874</v>
      </c>
      <c r="Q3439" s="130" t="s">
        <v>3726</v>
      </c>
      <c r="R3439" s="113" t="s">
        <v>3947</v>
      </c>
      <c r="S3439" s="113" t="s">
        <v>11493</v>
      </c>
    </row>
    <row r="3440" spans="16:19">
      <c r="P3440" s="113" t="s">
        <v>3874</v>
      </c>
      <c r="Q3440" s="130" t="s">
        <v>9904</v>
      </c>
      <c r="R3440" s="113" t="s">
        <v>3947</v>
      </c>
      <c r="S3440" s="113" t="s">
        <v>11494</v>
      </c>
    </row>
    <row r="3441" spans="16:19">
      <c r="P3441" s="113" t="s">
        <v>3874</v>
      </c>
      <c r="Q3441" s="130" t="s">
        <v>9907</v>
      </c>
      <c r="R3441" s="113" t="s">
        <v>3947</v>
      </c>
      <c r="S3441" s="113" t="s">
        <v>11495</v>
      </c>
    </row>
    <row r="3442" spans="16:19">
      <c r="P3442" s="113" t="s">
        <v>3874</v>
      </c>
      <c r="Q3442" s="130" t="s">
        <v>9910</v>
      </c>
      <c r="R3442" s="113" t="s">
        <v>3947</v>
      </c>
      <c r="S3442" s="113" t="s">
        <v>11496</v>
      </c>
    </row>
    <row r="3443" spans="16:19">
      <c r="P3443" s="113" t="s">
        <v>3874</v>
      </c>
      <c r="Q3443" s="130" t="s">
        <v>9913</v>
      </c>
      <c r="R3443" s="113" t="s">
        <v>3947</v>
      </c>
      <c r="S3443" s="113" t="s">
        <v>11497</v>
      </c>
    </row>
    <row r="3444" spans="16:19">
      <c r="P3444" s="113" t="s">
        <v>3874</v>
      </c>
      <c r="Q3444" s="130" t="s">
        <v>9916</v>
      </c>
      <c r="R3444" s="113" t="s">
        <v>3947</v>
      </c>
      <c r="S3444" s="113" t="s">
        <v>11498</v>
      </c>
    </row>
    <row r="3445" spans="16:19">
      <c r="P3445" s="113" t="s">
        <v>3874</v>
      </c>
      <c r="Q3445" s="130" t="s">
        <v>9919</v>
      </c>
      <c r="R3445" s="113" t="s">
        <v>3947</v>
      </c>
      <c r="S3445" s="113" t="s">
        <v>11499</v>
      </c>
    </row>
    <row r="3446" spans="16:19">
      <c r="P3446" s="113" t="s">
        <v>3874</v>
      </c>
      <c r="Q3446" s="130" t="s">
        <v>9922</v>
      </c>
      <c r="R3446" s="113" t="s">
        <v>3947</v>
      </c>
      <c r="S3446" s="113" t="s">
        <v>11500</v>
      </c>
    </row>
    <row r="3447" spans="16:19">
      <c r="P3447" s="113" t="s">
        <v>3874</v>
      </c>
      <c r="Q3447" s="130" t="s">
        <v>9925</v>
      </c>
      <c r="R3447" s="113" t="s">
        <v>3947</v>
      </c>
      <c r="S3447" s="113" t="s">
        <v>11501</v>
      </c>
    </row>
    <row r="3448" spans="16:19">
      <c r="P3448" s="113" t="s">
        <v>3874</v>
      </c>
      <c r="Q3448" s="130" t="s">
        <v>9928</v>
      </c>
      <c r="R3448" s="113" t="s">
        <v>3947</v>
      </c>
      <c r="S3448" s="113" t="s">
        <v>11502</v>
      </c>
    </row>
    <row r="3449" spans="16:19">
      <c r="P3449" s="113" t="s">
        <v>3874</v>
      </c>
      <c r="Q3449" s="130" t="s">
        <v>9931</v>
      </c>
      <c r="R3449" s="113" t="s">
        <v>3947</v>
      </c>
      <c r="S3449" s="113" t="s">
        <v>11503</v>
      </c>
    </row>
    <row r="3450" spans="16:19">
      <c r="P3450" s="113" t="s">
        <v>3874</v>
      </c>
      <c r="Q3450" s="130" t="s">
        <v>9934</v>
      </c>
      <c r="R3450" s="113" t="s">
        <v>3947</v>
      </c>
      <c r="S3450" s="113" t="s">
        <v>11504</v>
      </c>
    </row>
    <row r="3451" spans="16:19">
      <c r="P3451" s="113" t="s">
        <v>3874</v>
      </c>
      <c r="Q3451" s="130" t="s">
        <v>9937</v>
      </c>
      <c r="R3451" s="113" t="s">
        <v>3947</v>
      </c>
      <c r="S3451" s="113" t="s">
        <v>11505</v>
      </c>
    </row>
    <row r="3452" spans="16:19">
      <c r="P3452" s="113" t="s">
        <v>3874</v>
      </c>
      <c r="Q3452" s="130" t="s">
        <v>9940</v>
      </c>
      <c r="R3452" s="113" t="s">
        <v>3947</v>
      </c>
      <c r="S3452" s="113" t="s">
        <v>11506</v>
      </c>
    </row>
    <row r="3453" spans="16:19">
      <c r="P3453" s="113" t="s">
        <v>3874</v>
      </c>
      <c r="Q3453" s="130" t="s">
        <v>9943</v>
      </c>
      <c r="R3453" s="113" t="s">
        <v>3947</v>
      </c>
      <c r="S3453" s="113" t="s">
        <v>11507</v>
      </c>
    </row>
    <row r="3454" spans="16:19">
      <c r="P3454" s="113" t="s">
        <v>3874</v>
      </c>
      <c r="Q3454" s="130" t="s">
        <v>9946</v>
      </c>
      <c r="R3454" s="113" t="s">
        <v>3947</v>
      </c>
      <c r="S3454" s="113" t="s">
        <v>11508</v>
      </c>
    </row>
    <row r="3455" spans="16:19">
      <c r="P3455" s="113" t="s">
        <v>3874</v>
      </c>
      <c r="Q3455" s="130" t="s">
        <v>9949</v>
      </c>
      <c r="R3455" s="113" t="s">
        <v>3947</v>
      </c>
      <c r="S3455" s="113" t="s">
        <v>11509</v>
      </c>
    </row>
    <row r="3456" spans="16:19">
      <c r="P3456" s="113" t="s">
        <v>3874</v>
      </c>
      <c r="Q3456" s="130" t="s">
        <v>9952</v>
      </c>
      <c r="R3456" s="113" t="s">
        <v>3947</v>
      </c>
      <c r="S3456" s="113" t="s">
        <v>11510</v>
      </c>
    </row>
    <row r="3457" spans="16:19">
      <c r="P3457" s="113" t="s">
        <v>3874</v>
      </c>
      <c r="Q3457" s="130" t="s">
        <v>9955</v>
      </c>
      <c r="R3457" s="113" t="s">
        <v>3947</v>
      </c>
      <c r="S3457" s="113" t="s">
        <v>11511</v>
      </c>
    </row>
    <row r="3458" spans="16:19">
      <c r="P3458" s="113" t="s">
        <v>3874</v>
      </c>
      <c r="Q3458" s="130" t="s">
        <v>9958</v>
      </c>
      <c r="R3458" s="113" t="s">
        <v>3947</v>
      </c>
      <c r="S3458" s="113" t="s">
        <v>11512</v>
      </c>
    </row>
    <row r="3459" spans="16:19">
      <c r="P3459" s="113" t="s">
        <v>3874</v>
      </c>
      <c r="Q3459" s="130" t="s">
        <v>3728</v>
      </c>
      <c r="R3459" s="113" t="s">
        <v>3947</v>
      </c>
      <c r="S3459" s="113" t="s">
        <v>11513</v>
      </c>
    </row>
    <row r="3460" spans="16:19">
      <c r="P3460" s="113" t="s">
        <v>3874</v>
      </c>
      <c r="Q3460" s="130" t="s">
        <v>9963</v>
      </c>
      <c r="R3460" s="113" t="s">
        <v>3947</v>
      </c>
      <c r="S3460" s="113" t="s">
        <v>11514</v>
      </c>
    </row>
    <row r="3461" spans="16:19">
      <c r="P3461" s="113" t="s">
        <v>3874</v>
      </c>
      <c r="Q3461" s="130" t="s">
        <v>9966</v>
      </c>
      <c r="R3461" s="113" t="s">
        <v>3947</v>
      </c>
      <c r="S3461" s="113" t="s">
        <v>11515</v>
      </c>
    </row>
    <row r="3462" spans="16:19">
      <c r="P3462" s="113" t="s">
        <v>3874</v>
      </c>
      <c r="Q3462" s="130" t="s">
        <v>9969</v>
      </c>
      <c r="R3462" s="113" t="s">
        <v>3947</v>
      </c>
      <c r="S3462" s="113" t="s">
        <v>11516</v>
      </c>
    </row>
    <row r="3463" spans="16:19">
      <c r="P3463" s="113" t="s">
        <v>3874</v>
      </c>
      <c r="Q3463" s="130" t="s">
        <v>9972</v>
      </c>
      <c r="R3463" s="113" t="s">
        <v>3947</v>
      </c>
      <c r="S3463" s="113" t="s">
        <v>11517</v>
      </c>
    </row>
    <row r="3464" spans="16:19">
      <c r="P3464" s="113" t="s">
        <v>3874</v>
      </c>
      <c r="Q3464" s="130" t="s">
        <v>9975</v>
      </c>
      <c r="R3464" s="113" t="s">
        <v>3947</v>
      </c>
      <c r="S3464" s="113" t="s">
        <v>11518</v>
      </c>
    </row>
    <row r="3465" spans="16:19">
      <c r="P3465" s="113" t="s">
        <v>3874</v>
      </c>
      <c r="Q3465" s="130" t="s">
        <v>9978</v>
      </c>
      <c r="R3465" s="113" t="s">
        <v>3947</v>
      </c>
      <c r="S3465" s="113" t="s">
        <v>11519</v>
      </c>
    </row>
    <row r="3466" spans="16:19">
      <c r="P3466" s="113" t="s">
        <v>3874</v>
      </c>
      <c r="Q3466" s="130" t="s">
        <v>9981</v>
      </c>
      <c r="R3466" s="113" t="s">
        <v>3947</v>
      </c>
      <c r="S3466" s="113" t="s">
        <v>11520</v>
      </c>
    </row>
    <row r="3467" spans="16:19">
      <c r="P3467" s="113" t="s">
        <v>3874</v>
      </c>
      <c r="Q3467" s="130" t="s">
        <v>9984</v>
      </c>
      <c r="R3467" s="113" t="s">
        <v>3947</v>
      </c>
      <c r="S3467" s="113" t="s">
        <v>11521</v>
      </c>
    </row>
    <row r="3468" spans="16:19">
      <c r="P3468" s="113" t="s">
        <v>3874</v>
      </c>
      <c r="Q3468" s="130" t="s">
        <v>9987</v>
      </c>
      <c r="R3468" s="113" t="s">
        <v>3947</v>
      </c>
      <c r="S3468" s="113" t="s">
        <v>11522</v>
      </c>
    </row>
    <row r="3469" spans="16:19">
      <c r="P3469" s="113" t="s">
        <v>3874</v>
      </c>
      <c r="Q3469" s="130" t="s">
        <v>9990</v>
      </c>
      <c r="R3469" s="113" t="s">
        <v>3947</v>
      </c>
      <c r="S3469" s="113" t="s">
        <v>11523</v>
      </c>
    </row>
    <row r="3470" spans="16:19">
      <c r="P3470" s="113" t="s">
        <v>3874</v>
      </c>
      <c r="Q3470" s="130" t="s">
        <v>9993</v>
      </c>
      <c r="R3470" s="113" t="s">
        <v>3947</v>
      </c>
      <c r="S3470" s="113" t="s">
        <v>11524</v>
      </c>
    </row>
    <row r="3471" spans="16:19">
      <c r="P3471" s="113" t="s">
        <v>3874</v>
      </c>
      <c r="Q3471" s="130" t="s">
        <v>4190</v>
      </c>
      <c r="R3471" s="113" t="s">
        <v>3947</v>
      </c>
      <c r="S3471" s="113" t="s">
        <v>11525</v>
      </c>
    </row>
    <row r="3472" spans="16:19">
      <c r="P3472" s="113" t="s">
        <v>3874</v>
      </c>
      <c r="Q3472" s="130" t="s">
        <v>4193</v>
      </c>
      <c r="R3472" s="113" t="s">
        <v>3947</v>
      </c>
      <c r="S3472" s="113" t="s">
        <v>11526</v>
      </c>
    </row>
    <row r="3473" spans="16:19">
      <c r="P3473" s="113" t="s">
        <v>3874</v>
      </c>
      <c r="Q3473" s="130" t="s">
        <v>4196</v>
      </c>
      <c r="R3473" s="113" t="s">
        <v>3947</v>
      </c>
      <c r="S3473" s="113" t="s">
        <v>11527</v>
      </c>
    </row>
    <row r="3474" spans="16:19">
      <c r="P3474" s="113" t="s">
        <v>3874</v>
      </c>
      <c r="Q3474" s="130" t="s">
        <v>4199</v>
      </c>
      <c r="R3474" s="113" t="s">
        <v>3947</v>
      </c>
      <c r="S3474" s="113" t="s">
        <v>11528</v>
      </c>
    </row>
    <row r="3475" spans="16:19">
      <c r="P3475" s="113" t="s">
        <v>3874</v>
      </c>
      <c r="Q3475" s="130" t="s">
        <v>4202</v>
      </c>
      <c r="R3475" s="113" t="s">
        <v>3947</v>
      </c>
      <c r="S3475" s="113" t="s">
        <v>11529</v>
      </c>
    </row>
    <row r="3476" spans="16:19">
      <c r="P3476" s="113" t="s">
        <v>3874</v>
      </c>
      <c r="Q3476" s="130" t="s">
        <v>4205</v>
      </c>
      <c r="R3476" s="113" t="s">
        <v>3947</v>
      </c>
      <c r="S3476" s="113" t="s">
        <v>11530</v>
      </c>
    </row>
    <row r="3477" spans="16:19">
      <c r="P3477" s="113" t="s">
        <v>3874</v>
      </c>
      <c r="Q3477" s="130" t="s">
        <v>4208</v>
      </c>
      <c r="R3477" s="113" t="s">
        <v>3947</v>
      </c>
      <c r="S3477" s="113" t="s">
        <v>11531</v>
      </c>
    </row>
    <row r="3478" spans="16:19">
      <c r="P3478" s="113" t="s">
        <v>3874</v>
      </c>
      <c r="Q3478" s="130" t="s">
        <v>4211</v>
      </c>
      <c r="R3478" s="113" t="s">
        <v>3947</v>
      </c>
      <c r="S3478" s="113" t="s">
        <v>11532</v>
      </c>
    </row>
    <row r="3479" spans="16:19">
      <c r="P3479" s="113" t="s">
        <v>3874</v>
      </c>
      <c r="Q3479" s="130" t="s">
        <v>3730</v>
      </c>
      <c r="R3479" s="113" t="s">
        <v>3947</v>
      </c>
      <c r="S3479" s="113" t="s">
        <v>11533</v>
      </c>
    </row>
    <row r="3480" spans="16:19">
      <c r="P3480" s="113" t="s">
        <v>3874</v>
      </c>
      <c r="Q3480" s="130" t="s">
        <v>4216</v>
      </c>
      <c r="R3480" s="113" t="s">
        <v>3947</v>
      </c>
      <c r="S3480" s="113" t="s">
        <v>11534</v>
      </c>
    </row>
    <row r="3481" spans="16:19">
      <c r="P3481" s="113" t="s">
        <v>3874</v>
      </c>
      <c r="Q3481" s="130" t="s">
        <v>4219</v>
      </c>
      <c r="R3481" s="113" t="s">
        <v>3947</v>
      </c>
      <c r="S3481" s="113" t="s">
        <v>11535</v>
      </c>
    </row>
    <row r="3482" spans="16:19">
      <c r="P3482" s="113" t="s">
        <v>3874</v>
      </c>
      <c r="Q3482" s="130" t="s">
        <v>4222</v>
      </c>
      <c r="R3482" s="113" t="s">
        <v>3947</v>
      </c>
      <c r="S3482" s="113" t="s">
        <v>11536</v>
      </c>
    </row>
    <row r="3483" spans="16:19">
      <c r="P3483" s="113" t="s">
        <v>3874</v>
      </c>
      <c r="Q3483" s="130" t="s">
        <v>4225</v>
      </c>
      <c r="R3483" s="113" t="s">
        <v>3947</v>
      </c>
      <c r="S3483" s="113" t="s">
        <v>11537</v>
      </c>
    </row>
    <row r="3484" spans="16:19">
      <c r="P3484" s="113" t="s">
        <v>3874</v>
      </c>
      <c r="Q3484" s="130" t="s">
        <v>4228</v>
      </c>
      <c r="R3484" s="113" t="s">
        <v>3947</v>
      </c>
      <c r="S3484" s="113" t="s">
        <v>11538</v>
      </c>
    </row>
    <row r="3485" spans="16:19">
      <c r="P3485" s="113" t="s">
        <v>3874</v>
      </c>
      <c r="Q3485" s="130" t="s">
        <v>4231</v>
      </c>
      <c r="R3485" s="113" t="s">
        <v>3947</v>
      </c>
      <c r="S3485" s="113" t="s">
        <v>11539</v>
      </c>
    </row>
    <row r="3486" spans="16:19">
      <c r="P3486" s="113" t="s">
        <v>3874</v>
      </c>
      <c r="Q3486" s="130" t="s">
        <v>4234</v>
      </c>
      <c r="R3486" s="113" t="s">
        <v>3947</v>
      </c>
      <c r="S3486" s="113" t="s">
        <v>11540</v>
      </c>
    </row>
    <row r="3487" spans="16:19">
      <c r="P3487" s="113" t="s">
        <v>3874</v>
      </c>
      <c r="Q3487" s="130" t="s">
        <v>4237</v>
      </c>
      <c r="R3487" s="113" t="s">
        <v>3947</v>
      </c>
      <c r="S3487" s="113" t="s">
        <v>11541</v>
      </c>
    </row>
    <row r="3488" spans="16:19">
      <c r="P3488" s="113" t="s">
        <v>3874</v>
      </c>
      <c r="Q3488" s="130" t="s">
        <v>4240</v>
      </c>
      <c r="R3488" s="113" t="s">
        <v>3947</v>
      </c>
      <c r="S3488" s="113" t="s">
        <v>11542</v>
      </c>
    </row>
    <row r="3489" spans="16:19">
      <c r="P3489" s="113" t="s">
        <v>3874</v>
      </c>
      <c r="Q3489" s="130" t="s">
        <v>4243</v>
      </c>
      <c r="R3489" s="113" t="s">
        <v>3947</v>
      </c>
      <c r="S3489" s="113" t="s">
        <v>11543</v>
      </c>
    </row>
    <row r="3490" spans="16:19">
      <c r="P3490" s="113" t="s">
        <v>3874</v>
      </c>
      <c r="Q3490" s="130" t="s">
        <v>4246</v>
      </c>
      <c r="R3490" s="113" t="s">
        <v>3947</v>
      </c>
      <c r="S3490" s="113" t="s">
        <v>11544</v>
      </c>
    </row>
    <row r="3491" spans="16:19">
      <c r="P3491" s="113" t="s">
        <v>3874</v>
      </c>
      <c r="Q3491" s="130" t="s">
        <v>4249</v>
      </c>
      <c r="R3491" s="113" t="s">
        <v>3947</v>
      </c>
      <c r="S3491" s="113" t="s">
        <v>11545</v>
      </c>
    </row>
    <row r="3492" spans="16:19">
      <c r="P3492" s="113" t="s">
        <v>3874</v>
      </c>
      <c r="Q3492" s="130" t="s">
        <v>4252</v>
      </c>
      <c r="R3492" s="113" t="s">
        <v>3947</v>
      </c>
      <c r="S3492" s="113" t="s">
        <v>11546</v>
      </c>
    </row>
    <row r="3493" spans="16:19">
      <c r="P3493" s="113" t="s">
        <v>3874</v>
      </c>
      <c r="Q3493" s="130" t="s">
        <v>4255</v>
      </c>
      <c r="R3493" s="113" t="s">
        <v>3947</v>
      </c>
      <c r="S3493" s="113" t="s">
        <v>11547</v>
      </c>
    </row>
    <row r="3494" spans="16:19">
      <c r="P3494" s="113" t="s">
        <v>3874</v>
      </c>
      <c r="Q3494" s="130" t="s">
        <v>4258</v>
      </c>
      <c r="R3494" s="113" t="s">
        <v>3947</v>
      </c>
      <c r="S3494" s="113" t="s">
        <v>11548</v>
      </c>
    </row>
    <row r="3495" spans="16:19">
      <c r="P3495" s="113" t="s">
        <v>3874</v>
      </c>
      <c r="Q3495" s="130" t="s">
        <v>4261</v>
      </c>
      <c r="R3495" s="113" t="s">
        <v>3947</v>
      </c>
      <c r="S3495" s="113" t="s">
        <v>11549</v>
      </c>
    </row>
    <row r="3496" spans="16:19">
      <c r="P3496" s="113" t="s">
        <v>3874</v>
      </c>
      <c r="Q3496" s="130" t="s">
        <v>4264</v>
      </c>
      <c r="R3496" s="113" t="s">
        <v>3947</v>
      </c>
      <c r="S3496" s="113" t="s">
        <v>11550</v>
      </c>
    </row>
    <row r="3497" spans="16:19">
      <c r="P3497" s="113" t="s">
        <v>3874</v>
      </c>
      <c r="Q3497" s="130" t="s">
        <v>4267</v>
      </c>
      <c r="R3497" s="113" t="s">
        <v>3947</v>
      </c>
      <c r="S3497" s="113" t="s">
        <v>11551</v>
      </c>
    </row>
    <row r="3498" spans="16:19">
      <c r="P3498" s="113" t="s">
        <v>3874</v>
      </c>
      <c r="Q3498" s="130" t="s">
        <v>4270</v>
      </c>
      <c r="R3498" s="113" t="s">
        <v>3947</v>
      </c>
      <c r="S3498" s="113" t="s">
        <v>11552</v>
      </c>
    </row>
    <row r="3499" spans="16:19">
      <c r="P3499" s="113" t="s">
        <v>3874</v>
      </c>
      <c r="Q3499" s="130" t="s">
        <v>3732</v>
      </c>
      <c r="R3499" s="113" t="s">
        <v>3947</v>
      </c>
      <c r="S3499" s="113" t="s">
        <v>11553</v>
      </c>
    </row>
    <row r="3500" spans="16:19">
      <c r="P3500" s="113" t="s">
        <v>3874</v>
      </c>
      <c r="Q3500" s="130" t="s">
        <v>4275</v>
      </c>
      <c r="R3500" s="113" t="s">
        <v>3947</v>
      </c>
      <c r="S3500" s="113" t="s">
        <v>11554</v>
      </c>
    </row>
    <row r="3501" spans="16:19">
      <c r="P3501" s="113" t="s">
        <v>3874</v>
      </c>
      <c r="Q3501" s="130" t="s">
        <v>4278</v>
      </c>
      <c r="R3501" s="113" t="s">
        <v>3947</v>
      </c>
      <c r="S3501" s="113" t="s">
        <v>11555</v>
      </c>
    </row>
    <row r="3502" spans="16:19">
      <c r="P3502" s="113" t="s">
        <v>3874</v>
      </c>
      <c r="Q3502" s="130" t="s">
        <v>4281</v>
      </c>
      <c r="R3502" s="113" t="s">
        <v>3947</v>
      </c>
      <c r="S3502" s="113" t="s">
        <v>11556</v>
      </c>
    </row>
    <row r="3503" spans="16:19">
      <c r="P3503" s="113" t="s">
        <v>3874</v>
      </c>
      <c r="Q3503" s="130" t="s">
        <v>4284</v>
      </c>
      <c r="R3503" s="113" t="s">
        <v>3947</v>
      </c>
      <c r="S3503" s="113" t="s">
        <v>11557</v>
      </c>
    </row>
    <row r="3504" spans="16:19">
      <c r="P3504" s="113" t="s">
        <v>3874</v>
      </c>
      <c r="Q3504" s="130" t="s">
        <v>4287</v>
      </c>
      <c r="R3504" s="113" t="s">
        <v>3947</v>
      </c>
      <c r="S3504" s="113" t="s">
        <v>11558</v>
      </c>
    </row>
    <row r="3505" spans="16:19">
      <c r="P3505" s="113" t="s">
        <v>3874</v>
      </c>
      <c r="Q3505" s="130" t="s">
        <v>4290</v>
      </c>
      <c r="R3505" s="113" t="s">
        <v>3947</v>
      </c>
      <c r="S3505" s="113" t="s">
        <v>11559</v>
      </c>
    </row>
    <row r="3506" spans="16:19">
      <c r="P3506" s="113" t="s">
        <v>3874</v>
      </c>
      <c r="Q3506" s="130" t="s">
        <v>4293</v>
      </c>
      <c r="R3506" s="113" t="s">
        <v>3947</v>
      </c>
      <c r="S3506" s="113" t="s">
        <v>11560</v>
      </c>
    </row>
    <row r="3507" spans="16:19">
      <c r="P3507" s="113" t="s">
        <v>3874</v>
      </c>
      <c r="Q3507" s="130" t="s">
        <v>4296</v>
      </c>
      <c r="R3507" s="113" t="s">
        <v>3947</v>
      </c>
      <c r="S3507" s="113" t="s">
        <v>11561</v>
      </c>
    </row>
    <row r="3508" spans="16:19">
      <c r="P3508" s="113" t="s">
        <v>3874</v>
      </c>
      <c r="Q3508" s="130" t="s">
        <v>4299</v>
      </c>
      <c r="R3508" s="113" t="s">
        <v>3947</v>
      </c>
      <c r="S3508" s="113" t="s">
        <v>11562</v>
      </c>
    </row>
    <row r="3509" spans="16:19">
      <c r="P3509" s="113" t="s">
        <v>3874</v>
      </c>
      <c r="Q3509" s="130" t="s">
        <v>4302</v>
      </c>
      <c r="R3509" s="113" t="s">
        <v>3947</v>
      </c>
      <c r="S3509" s="113" t="s">
        <v>11563</v>
      </c>
    </row>
    <row r="3510" spans="16:19">
      <c r="P3510" s="113" t="s">
        <v>3874</v>
      </c>
      <c r="Q3510" s="130" t="s">
        <v>4305</v>
      </c>
      <c r="R3510" s="113" t="s">
        <v>3947</v>
      </c>
      <c r="S3510" s="113" t="s">
        <v>11564</v>
      </c>
    </row>
    <row r="3511" spans="16:19">
      <c r="P3511" s="113" t="s">
        <v>3874</v>
      </c>
      <c r="Q3511" s="130" t="s">
        <v>4308</v>
      </c>
      <c r="R3511" s="113" t="s">
        <v>3947</v>
      </c>
      <c r="S3511" s="113" t="s">
        <v>11565</v>
      </c>
    </row>
    <row r="3512" spans="16:19">
      <c r="P3512" s="113" t="s">
        <v>3874</v>
      </c>
      <c r="Q3512" s="130" t="s">
        <v>4311</v>
      </c>
      <c r="R3512" s="113" t="s">
        <v>3947</v>
      </c>
      <c r="S3512" s="113" t="s">
        <v>11566</v>
      </c>
    </row>
    <row r="3513" spans="16:19">
      <c r="P3513" s="113" t="s">
        <v>3874</v>
      </c>
      <c r="Q3513" s="130" t="s">
        <v>4314</v>
      </c>
      <c r="R3513" s="113" t="s">
        <v>3947</v>
      </c>
      <c r="S3513" s="113" t="s">
        <v>11567</v>
      </c>
    </row>
    <row r="3514" spans="16:19">
      <c r="P3514" s="113" t="s">
        <v>3874</v>
      </c>
      <c r="Q3514" s="130" t="s">
        <v>4317</v>
      </c>
      <c r="R3514" s="113" t="s">
        <v>3947</v>
      </c>
      <c r="S3514" s="113" t="s">
        <v>11568</v>
      </c>
    </row>
    <row r="3515" spans="16:19">
      <c r="P3515" s="113" t="s">
        <v>3874</v>
      </c>
      <c r="Q3515" s="130" t="s">
        <v>4320</v>
      </c>
      <c r="R3515" s="113" t="s">
        <v>3947</v>
      </c>
      <c r="S3515" s="113" t="s">
        <v>11569</v>
      </c>
    </row>
    <row r="3516" spans="16:19">
      <c r="P3516" s="113" t="s">
        <v>3874</v>
      </c>
      <c r="Q3516" s="130" t="s">
        <v>4323</v>
      </c>
      <c r="R3516" s="113" t="s">
        <v>3947</v>
      </c>
      <c r="S3516" s="113" t="s">
        <v>11570</v>
      </c>
    </row>
    <row r="3517" spans="16:19">
      <c r="P3517" s="113" t="s">
        <v>3874</v>
      </c>
      <c r="Q3517" s="130" t="s">
        <v>4326</v>
      </c>
      <c r="R3517" s="113" t="s">
        <v>3947</v>
      </c>
      <c r="S3517" s="113" t="s">
        <v>11571</v>
      </c>
    </row>
    <row r="3518" spans="16:19">
      <c r="P3518" s="113" t="s">
        <v>3874</v>
      </c>
      <c r="Q3518" s="130" t="s">
        <v>4329</v>
      </c>
      <c r="R3518" s="113" t="s">
        <v>3947</v>
      </c>
      <c r="S3518" s="113" t="s">
        <v>11572</v>
      </c>
    </row>
    <row r="3519" spans="16:19">
      <c r="P3519" s="113" t="s">
        <v>3874</v>
      </c>
      <c r="Q3519" s="130" t="s">
        <v>4332</v>
      </c>
      <c r="R3519" s="113" t="s">
        <v>3947</v>
      </c>
      <c r="S3519" s="113" t="s">
        <v>11573</v>
      </c>
    </row>
    <row r="3520" spans="16:19">
      <c r="P3520" s="113" t="s">
        <v>3874</v>
      </c>
      <c r="Q3520" s="130" t="s">
        <v>4335</v>
      </c>
      <c r="R3520" s="113" t="s">
        <v>3947</v>
      </c>
      <c r="S3520" s="113" t="s">
        <v>11574</v>
      </c>
    </row>
    <row r="3521" spans="16:19">
      <c r="P3521" s="113" t="s">
        <v>3874</v>
      </c>
      <c r="Q3521" s="130" t="s">
        <v>4338</v>
      </c>
      <c r="R3521" s="113" t="s">
        <v>3947</v>
      </c>
      <c r="S3521" s="113" t="s">
        <v>11575</v>
      </c>
    </row>
    <row r="3522" spans="16:19">
      <c r="P3522" s="113" t="s">
        <v>3874</v>
      </c>
      <c r="Q3522" s="130" t="s">
        <v>4341</v>
      </c>
      <c r="R3522" s="113" t="s">
        <v>3947</v>
      </c>
      <c r="S3522" s="113" t="s">
        <v>11576</v>
      </c>
    </row>
    <row r="3523" spans="16:19">
      <c r="P3523" s="113" t="s">
        <v>3874</v>
      </c>
      <c r="Q3523" s="130" t="s">
        <v>4344</v>
      </c>
      <c r="R3523" s="113" t="s">
        <v>3947</v>
      </c>
      <c r="S3523" s="113" t="s">
        <v>11577</v>
      </c>
    </row>
    <row r="3524" spans="16:19">
      <c r="P3524" s="113" t="s">
        <v>3874</v>
      </c>
      <c r="Q3524" s="130" t="s">
        <v>4347</v>
      </c>
      <c r="R3524" s="113" t="s">
        <v>3947</v>
      </c>
      <c r="S3524" s="113" t="s">
        <v>11578</v>
      </c>
    </row>
    <row r="3525" spans="16:19">
      <c r="P3525" s="113" t="s">
        <v>3874</v>
      </c>
      <c r="Q3525" s="130" t="s">
        <v>4350</v>
      </c>
      <c r="R3525" s="113" t="s">
        <v>3947</v>
      </c>
      <c r="S3525" s="113" t="s">
        <v>11579</v>
      </c>
    </row>
    <row r="3526" spans="16:19">
      <c r="P3526" s="113" t="s">
        <v>3874</v>
      </c>
      <c r="Q3526" s="130" t="s">
        <v>4353</v>
      </c>
      <c r="R3526" s="113" t="s">
        <v>3947</v>
      </c>
      <c r="S3526" s="113" t="s">
        <v>11580</v>
      </c>
    </row>
    <row r="3527" spans="16:19">
      <c r="P3527" s="113" t="s">
        <v>3874</v>
      </c>
      <c r="Q3527" s="130" t="s">
        <v>4356</v>
      </c>
      <c r="R3527" s="113" t="s">
        <v>3947</v>
      </c>
      <c r="S3527" s="113" t="s">
        <v>11581</v>
      </c>
    </row>
    <row r="3528" spans="16:19">
      <c r="P3528" s="113" t="s">
        <v>3874</v>
      </c>
      <c r="Q3528" s="130" t="s">
        <v>4359</v>
      </c>
      <c r="R3528" s="113" t="s">
        <v>3947</v>
      </c>
      <c r="S3528" s="113" t="s">
        <v>11582</v>
      </c>
    </row>
    <row r="3529" spans="16:19">
      <c r="P3529" s="113" t="s">
        <v>3874</v>
      </c>
      <c r="Q3529" s="130" t="s">
        <v>4362</v>
      </c>
      <c r="R3529" s="113" t="s">
        <v>3947</v>
      </c>
      <c r="S3529" s="113" t="s">
        <v>11583</v>
      </c>
    </row>
    <row r="3530" spans="16:19">
      <c r="P3530" s="113" t="s">
        <v>3874</v>
      </c>
      <c r="Q3530" s="130" t="s">
        <v>4365</v>
      </c>
      <c r="R3530" s="113" t="s">
        <v>3947</v>
      </c>
      <c r="S3530" s="113" t="s">
        <v>11584</v>
      </c>
    </row>
    <row r="3531" spans="16:19">
      <c r="P3531" s="113" t="s">
        <v>3874</v>
      </c>
      <c r="Q3531" s="130" t="s">
        <v>4368</v>
      </c>
      <c r="R3531" s="113" t="s">
        <v>3947</v>
      </c>
      <c r="S3531" s="113" t="s">
        <v>11585</v>
      </c>
    </row>
    <row r="3532" spans="16:19">
      <c r="P3532" s="113" t="s">
        <v>3874</v>
      </c>
      <c r="Q3532" s="130" t="s">
        <v>4371</v>
      </c>
      <c r="R3532" s="113" t="s">
        <v>3947</v>
      </c>
      <c r="S3532" s="113" t="s">
        <v>11586</v>
      </c>
    </row>
    <row r="3533" spans="16:19">
      <c r="P3533" s="113" t="s">
        <v>3874</v>
      </c>
      <c r="Q3533" s="130" t="s">
        <v>4374</v>
      </c>
      <c r="R3533" s="113" t="s">
        <v>3947</v>
      </c>
      <c r="S3533" s="113" t="s">
        <v>11587</v>
      </c>
    </row>
    <row r="3534" spans="16:19">
      <c r="P3534" s="113" t="s">
        <v>3874</v>
      </c>
      <c r="Q3534" s="130" t="s">
        <v>4377</v>
      </c>
      <c r="R3534" s="113" t="s">
        <v>3947</v>
      </c>
      <c r="S3534" s="113" t="s">
        <v>11588</v>
      </c>
    </row>
    <row r="3535" spans="16:19">
      <c r="P3535" s="113" t="s">
        <v>3874</v>
      </c>
      <c r="Q3535" s="130" t="s">
        <v>4380</v>
      </c>
      <c r="R3535" s="113" t="s">
        <v>3947</v>
      </c>
      <c r="S3535" s="113" t="s">
        <v>11589</v>
      </c>
    </row>
    <row r="3536" spans="16:19">
      <c r="P3536" s="113" t="s">
        <v>3874</v>
      </c>
      <c r="Q3536" s="130" t="s">
        <v>4383</v>
      </c>
      <c r="R3536" s="113" t="s">
        <v>3947</v>
      </c>
      <c r="S3536" s="113" t="s">
        <v>11590</v>
      </c>
    </row>
    <row r="3537" spans="16:19">
      <c r="P3537" s="113" t="s">
        <v>3874</v>
      </c>
      <c r="Q3537" s="130" t="s">
        <v>4386</v>
      </c>
      <c r="R3537" s="113" t="s">
        <v>3947</v>
      </c>
      <c r="S3537" s="113" t="s">
        <v>11591</v>
      </c>
    </row>
    <row r="3538" spans="16:19">
      <c r="P3538" s="113" t="s">
        <v>3874</v>
      </c>
      <c r="Q3538" s="130" t="s">
        <v>4389</v>
      </c>
      <c r="R3538" s="113" t="s">
        <v>3947</v>
      </c>
      <c r="S3538" s="113" t="s">
        <v>11592</v>
      </c>
    </row>
    <row r="3539" spans="16:19">
      <c r="P3539" s="113" t="s">
        <v>3874</v>
      </c>
      <c r="Q3539" s="130" t="s">
        <v>4392</v>
      </c>
      <c r="R3539" s="113" t="s">
        <v>3947</v>
      </c>
      <c r="S3539" s="113" t="s">
        <v>11593</v>
      </c>
    </row>
    <row r="3540" spans="16:19">
      <c r="P3540" s="113" t="s">
        <v>3874</v>
      </c>
      <c r="Q3540" s="130" t="s">
        <v>4395</v>
      </c>
      <c r="R3540" s="113" t="s">
        <v>3947</v>
      </c>
      <c r="S3540" s="113" t="s">
        <v>11594</v>
      </c>
    </row>
    <row r="3541" spans="16:19">
      <c r="P3541" s="113" t="s">
        <v>3874</v>
      </c>
      <c r="Q3541" s="130" t="s">
        <v>4398</v>
      </c>
      <c r="R3541" s="113" t="s">
        <v>3947</v>
      </c>
      <c r="S3541" s="113" t="s">
        <v>11595</v>
      </c>
    </row>
    <row r="3542" spans="16:19">
      <c r="P3542" s="113" t="s">
        <v>3874</v>
      </c>
      <c r="Q3542" s="130" t="s">
        <v>4401</v>
      </c>
      <c r="R3542" s="113" t="s">
        <v>3947</v>
      </c>
      <c r="S3542" s="113" t="s">
        <v>11596</v>
      </c>
    </row>
    <row r="3543" spans="16:19">
      <c r="P3543" s="113" t="s">
        <v>3874</v>
      </c>
      <c r="Q3543" s="130" t="s">
        <v>4404</v>
      </c>
      <c r="R3543" s="113" t="s">
        <v>3947</v>
      </c>
      <c r="S3543" s="113" t="s">
        <v>11597</v>
      </c>
    </row>
    <row r="3544" spans="16:19">
      <c r="P3544" s="113" t="s">
        <v>3874</v>
      </c>
      <c r="Q3544" s="130" t="s">
        <v>4407</v>
      </c>
      <c r="R3544" s="113" t="s">
        <v>3947</v>
      </c>
      <c r="S3544" s="113" t="s">
        <v>11598</v>
      </c>
    </row>
    <row r="3545" spans="16:19">
      <c r="P3545" s="113" t="s">
        <v>3874</v>
      </c>
      <c r="Q3545" s="130" t="s">
        <v>4410</v>
      </c>
      <c r="R3545" s="113" t="s">
        <v>3947</v>
      </c>
      <c r="S3545" s="113" t="s">
        <v>11599</v>
      </c>
    </row>
    <row r="3546" spans="16:19">
      <c r="P3546" s="113" t="s">
        <v>3874</v>
      </c>
      <c r="Q3546" s="130" t="s">
        <v>4413</v>
      </c>
      <c r="R3546" s="113" t="s">
        <v>3947</v>
      </c>
      <c r="S3546" s="113" t="s">
        <v>11600</v>
      </c>
    </row>
    <row r="3547" spans="16:19">
      <c r="P3547" s="113" t="s">
        <v>3874</v>
      </c>
      <c r="Q3547" s="130" t="s">
        <v>4416</v>
      </c>
      <c r="R3547" s="113" t="s">
        <v>3947</v>
      </c>
      <c r="S3547" s="113" t="s">
        <v>11601</v>
      </c>
    </row>
    <row r="3548" spans="16:19">
      <c r="P3548" s="113" t="s">
        <v>3874</v>
      </c>
      <c r="Q3548" s="130" t="s">
        <v>4419</v>
      </c>
      <c r="R3548" s="113" t="s">
        <v>3947</v>
      </c>
      <c r="S3548" s="113" t="s">
        <v>11602</v>
      </c>
    </row>
    <row r="3549" spans="16:19">
      <c r="P3549" s="113" t="s">
        <v>3874</v>
      </c>
      <c r="Q3549" s="130" t="s">
        <v>4422</v>
      </c>
      <c r="R3549" s="113" t="s">
        <v>3947</v>
      </c>
      <c r="S3549" s="113" t="s">
        <v>11603</v>
      </c>
    </row>
    <row r="3550" spans="16:19">
      <c r="P3550" s="113" t="s">
        <v>3874</v>
      </c>
      <c r="Q3550" s="130" t="s">
        <v>4425</v>
      </c>
      <c r="R3550" s="113" t="s">
        <v>3947</v>
      </c>
      <c r="S3550" s="113" t="s">
        <v>11604</v>
      </c>
    </row>
    <row r="3551" spans="16:19">
      <c r="P3551" s="113" t="s">
        <v>3874</v>
      </c>
      <c r="Q3551" s="130" t="s">
        <v>4428</v>
      </c>
      <c r="R3551" s="113" t="s">
        <v>3947</v>
      </c>
      <c r="S3551" s="113" t="s">
        <v>11605</v>
      </c>
    </row>
    <row r="3552" spans="16:19">
      <c r="P3552" s="113" t="s">
        <v>3874</v>
      </c>
      <c r="Q3552" s="130" t="s">
        <v>4431</v>
      </c>
      <c r="R3552" s="113" t="s">
        <v>3947</v>
      </c>
      <c r="S3552" s="113" t="s">
        <v>11606</v>
      </c>
    </row>
    <row r="3553" spans="16:19">
      <c r="P3553" s="113" t="s">
        <v>3874</v>
      </c>
      <c r="Q3553" s="130" t="s">
        <v>4434</v>
      </c>
      <c r="R3553" s="113" t="s">
        <v>3947</v>
      </c>
      <c r="S3553" s="113" t="s">
        <v>11607</v>
      </c>
    </row>
    <row r="3554" spans="16:19">
      <c r="P3554" s="113" t="s">
        <v>3874</v>
      </c>
      <c r="Q3554" s="130" t="s">
        <v>4437</v>
      </c>
      <c r="R3554" s="113" t="s">
        <v>3947</v>
      </c>
      <c r="S3554" s="113" t="s">
        <v>11608</v>
      </c>
    </row>
    <row r="3555" spans="16:19">
      <c r="P3555" s="113" t="s">
        <v>3874</v>
      </c>
      <c r="Q3555" s="130" t="s">
        <v>4440</v>
      </c>
      <c r="R3555" s="113" t="s">
        <v>3947</v>
      </c>
      <c r="S3555" s="113" t="s">
        <v>11609</v>
      </c>
    </row>
    <row r="3556" spans="16:19">
      <c r="P3556" s="113" t="s">
        <v>3874</v>
      </c>
      <c r="Q3556" s="130" t="s">
        <v>4443</v>
      </c>
      <c r="R3556" s="113" t="s">
        <v>3947</v>
      </c>
      <c r="S3556" s="113" t="s">
        <v>11610</v>
      </c>
    </row>
    <row r="3557" spans="16:19">
      <c r="P3557" s="113" t="s">
        <v>3874</v>
      </c>
      <c r="Q3557" s="130" t="s">
        <v>4446</v>
      </c>
      <c r="R3557" s="113" t="s">
        <v>3947</v>
      </c>
      <c r="S3557" s="113" t="s">
        <v>11611</v>
      </c>
    </row>
    <row r="3558" spans="16:19">
      <c r="P3558" s="113" t="s">
        <v>3874</v>
      </c>
      <c r="Q3558" s="130" t="s">
        <v>4449</v>
      </c>
      <c r="R3558" s="113" t="s">
        <v>3947</v>
      </c>
      <c r="S3558" s="113" t="s">
        <v>11612</v>
      </c>
    </row>
    <row r="3559" spans="16:19">
      <c r="P3559" s="113" t="s">
        <v>3874</v>
      </c>
      <c r="Q3559" s="130" t="s">
        <v>4452</v>
      </c>
      <c r="R3559" s="113" t="s">
        <v>3947</v>
      </c>
      <c r="S3559" s="113" t="s">
        <v>11613</v>
      </c>
    </row>
    <row r="3560" spans="16:19">
      <c r="P3560" s="113" t="s">
        <v>3874</v>
      </c>
      <c r="Q3560" s="130" t="s">
        <v>4455</v>
      </c>
      <c r="R3560" s="113" t="s">
        <v>3947</v>
      </c>
      <c r="S3560" s="113" t="s">
        <v>11614</v>
      </c>
    </row>
    <row r="3561" spans="16:19">
      <c r="P3561" s="113" t="s">
        <v>3874</v>
      </c>
      <c r="Q3561" s="130" t="s">
        <v>4458</v>
      </c>
      <c r="R3561" s="113" t="s">
        <v>3947</v>
      </c>
      <c r="S3561" s="113" t="s">
        <v>11615</v>
      </c>
    </row>
    <row r="3562" spans="16:19">
      <c r="P3562" s="113" t="s">
        <v>3874</v>
      </c>
      <c r="Q3562" s="130" t="s">
        <v>4461</v>
      </c>
      <c r="R3562" s="113" t="s">
        <v>3947</v>
      </c>
      <c r="S3562" s="113" t="s">
        <v>11616</v>
      </c>
    </row>
    <row r="3563" spans="16:19">
      <c r="P3563" s="113" t="s">
        <v>3874</v>
      </c>
      <c r="Q3563" s="130" t="s">
        <v>4464</v>
      </c>
      <c r="R3563" s="113" t="s">
        <v>3947</v>
      </c>
      <c r="S3563" s="113" t="s">
        <v>11617</v>
      </c>
    </row>
    <row r="3564" spans="16:19">
      <c r="P3564" s="113" t="s">
        <v>3874</v>
      </c>
      <c r="Q3564" s="130" t="s">
        <v>4467</v>
      </c>
      <c r="R3564" s="113" t="s">
        <v>3947</v>
      </c>
      <c r="S3564" s="113" t="s">
        <v>11618</v>
      </c>
    </row>
    <row r="3565" spans="16:19">
      <c r="P3565" s="113" t="s">
        <v>3874</v>
      </c>
      <c r="Q3565" s="130" t="s">
        <v>4470</v>
      </c>
      <c r="R3565" s="113" t="s">
        <v>3947</v>
      </c>
      <c r="S3565" s="113" t="s">
        <v>11619</v>
      </c>
    </row>
    <row r="3566" spans="16:19">
      <c r="P3566" s="113" t="s">
        <v>3874</v>
      </c>
      <c r="Q3566" s="130" t="s">
        <v>4473</v>
      </c>
      <c r="R3566" s="113" t="s">
        <v>3947</v>
      </c>
      <c r="S3566" s="113" t="s">
        <v>11620</v>
      </c>
    </row>
    <row r="3567" spans="16:19">
      <c r="P3567" s="113" t="s">
        <v>3874</v>
      </c>
      <c r="Q3567" s="130" t="s">
        <v>4476</v>
      </c>
      <c r="R3567" s="113" t="s">
        <v>3947</v>
      </c>
      <c r="S3567" s="113" t="s">
        <v>11621</v>
      </c>
    </row>
    <row r="3568" spans="16:19">
      <c r="P3568" s="113" t="s">
        <v>3874</v>
      </c>
      <c r="Q3568" s="130" t="s">
        <v>4479</v>
      </c>
      <c r="R3568" s="113" t="s">
        <v>3947</v>
      </c>
      <c r="S3568" s="113" t="s">
        <v>11622</v>
      </c>
    </row>
    <row r="3569" spans="16:19">
      <c r="P3569" s="113" t="s">
        <v>3874</v>
      </c>
      <c r="Q3569" s="130" t="s">
        <v>4482</v>
      </c>
      <c r="R3569" s="113" t="s">
        <v>3947</v>
      </c>
      <c r="S3569" s="113" t="s">
        <v>11623</v>
      </c>
    </row>
    <row r="3570" spans="16:19">
      <c r="P3570" s="113" t="s">
        <v>3874</v>
      </c>
      <c r="Q3570" s="130" t="s">
        <v>4485</v>
      </c>
      <c r="R3570" s="113" t="s">
        <v>3947</v>
      </c>
      <c r="S3570" s="113" t="s">
        <v>11624</v>
      </c>
    </row>
    <row r="3571" spans="16:19">
      <c r="P3571" s="113" t="s">
        <v>3874</v>
      </c>
      <c r="Q3571" s="130" t="s">
        <v>4488</v>
      </c>
      <c r="R3571" s="113" t="s">
        <v>3947</v>
      </c>
      <c r="S3571" s="113" t="s">
        <v>11625</v>
      </c>
    </row>
    <row r="3572" spans="16:19">
      <c r="P3572" s="113" t="s">
        <v>3874</v>
      </c>
      <c r="Q3572" s="130" t="s">
        <v>4491</v>
      </c>
      <c r="R3572" s="113" t="s">
        <v>3947</v>
      </c>
      <c r="S3572" s="113" t="s">
        <v>11626</v>
      </c>
    </row>
    <row r="3573" spans="16:19">
      <c r="P3573" s="113" t="s">
        <v>3874</v>
      </c>
      <c r="Q3573" s="130" t="s">
        <v>4494</v>
      </c>
      <c r="R3573" s="113" t="s">
        <v>3947</v>
      </c>
      <c r="S3573" s="113" t="s">
        <v>11627</v>
      </c>
    </row>
    <row r="3574" spans="16:19">
      <c r="P3574" s="113" t="s">
        <v>3874</v>
      </c>
      <c r="Q3574" s="130" t="s">
        <v>4497</v>
      </c>
      <c r="R3574" s="113" t="s">
        <v>3947</v>
      </c>
      <c r="S3574" s="113" t="s">
        <v>11628</v>
      </c>
    </row>
    <row r="3575" spans="16:19">
      <c r="P3575" s="113" t="s">
        <v>3874</v>
      </c>
      <c r="Q3575" s="130" t="s">
        <v>4500</v>
      </c>
      <c r="R3575" s="113" t="s">
        <v>3947</v>
      </c>
      <c r="S3575" s="113" t="s">
        <v>11629</v>
      </c>
    </row>
    <row r="3576" spans="16:19">
      <c r="P3576" s="113" t="s">
        <v>3874</v>
      </c>
      <c r="Q3576" s="130" t="s">
        <v>4503</v>
      </c>
      <c r="R3576" s="113" t="s">
        <v>3947</v>
      </c>
      <c r="S3576" s="113" t="s">
        <v>11630</v>
      </c>
    </row>
    <row r="3577" spans="16:19">
      <c r="P3577" s="113" t="s">
        <v>3874</v>
      </c>
      <c r="Q3577" s="130" t="s">
        <v>4506</v>
      </c>
      <c r="R3577" s="113" t="s">
        <v>3947</v>
      </c>
      <c r="S3577" s="113" t="s">
        <v>11631</v>
      </c>
    </row>
    <row r="3578" spans="16:19">
      <c r="P3578" s="113" t="s">
        <v>3874</v>
      </c>
      <c r="Q3578" s="130" t="s">
        <v>4509</v>
      </c>
      <c r="R3578" s="113" t="s">
        <v>3947</v>
      </c>
      <c r="S3578" s="113" t="s">
        <v>11632</v>
      </c>
    </row>
    <row r="3579" spans="16:19">
      <c r="P3579" s="113" t="s">
        <v>3874</v>
      </c>
      <c r="Q3579" s="130" t="s">
        <v>4512</v>
      </c>
      <c r="R3579" s="113" t="s">
        <v>3947</v>
      </c>
      <c r="S3579" s="113" t="s">
        <v>11633</v>
      </c>
    </row>
    <row r="3580" spans="16:19">
      <c r="P3580" s="113" t="s">
        <v>3874</v>
      </c>
      <c r="Q3580" s="130" t="s">
        <v>4515</v>
      </c>
      <c r="R3580" s="113" t="s">
        <v>3947</v>
      </c>
      <c r="S3580" s="113" t="s">
        <v>11634</v>
      </c>
    </row>
    <row r="3581" spans="16:19">
      <c r="P3581" s="113" t="s">
        <v>3874</v>
      </c>
      <c r="Q3581" s="130" t="s">
        <v>4518</v>
      </c>
      <c r="R3581" s="113" t="s">
        <v>3947</v>
      </c>
      <c r="S3581" s="113" t="s">
        <v>11635</v>
      </c>
    </row>
    <row r="3582" spans="16:19">
      <c r="P3582" s="113" t="s">
        <v>3874</v>
      </c>
      <c r="Q3582" s="130" t="s">
        <v>4521</v>
      </c>
      <c r="R3582" s="113" t="s">
        <v>3947</v>
      </c>
      <c r="S3582" s="113" t="s">
        <v>11636</v>
      </c>
    </row>
    <row r="3583" spans="16:19">
      <c r="P3583" s="113" t="s">
        <v>3874</v>
      </c>
      <c r="Q3583" s="130" t="s">
        <v>4524</v>
      </c>
      <c r="R3583" s="113" t="s">
        <v>3947</v>
      </c>
      <c r="S3583" s="113" t="s">
        <v>11637</v>
      </c>
    </row>
    <row r="3584" spans="16:19">
      <c r="P3584" s="113" t="s">
        <v>3874</v>
      </c>
      <c r="Q3584" s="130" t="s">
        <v>4527</v>
      </c>
      <c r="R3584" s="113" t="s">
        <v>3947</v>
      </c>
      <c r="S3584" s="113" t="s">
        <v>11638</v>
      </c>
    </row>
    <row r="3585" spans="16:19">
      <c r="P3585" s="113" t="s">
        <v>3874</v>
      </c>
      <c r="Q3585" s="130" t="s">
        <v>4530</v>
      </c>
      <c r="R3585" s="113" t="s">
        <v>3947</v>
      </c>
      <c r="S3585" s="113" t="s">
        <v>11639</v>
      </c>
    </row>
    <row r="3586" spans="16:19">
      <c r="P3586" s="113" t="s">
        <v>3874</v>
      </c>
      <c r="Q3586" s="130" t="s">
        <v>4533</v>
      </c>
      <c r="R3586" s="113" t="s">
        <v>3947</v>
      </c>
      <c r="S3586" s="113" t="s">
        <v>11640</v>
      </c>
    </row>
    <row r="3587" spans="16:19">
      <c r="P3587" s="113" t="s">
        <v>3874</v>
      </c>
      <c r="Q3587" s="130" t="s">
        <v>4536</v>
      </c>
      <c r="R3587" s="113" t="s">
        <v>3947</v>
      </c>
      <c r="S3587" s="113" t="s">
        <v>11641</v>
      </c>
    </row>
    <row r="3588" spans="16:19">
      <c r="P3588" s="113" t="s">
        <v>3874</v>
      </c>
      <c r="Q3588" s="130" t="s">
        <v>4539</v>
      </c>
      <c r="R3588" s="113" t="s">
        <v>3947</v>
      </c>
      <c r="S3588" s="113" t="s">
        <v>11642</v>
      </c>
    </row>
    <row r="3589" spans="16:19">
      <c r="P3589" s="113" t="s">
        <v>3874</v>
      </c>
      <c r="Q3589" s="130" t="s">
        <v>4542</v>
      </c>
      <c r="R3589" s="113" t="s">
        <v>3947</v>
      </c>
      <c r="S3589" s="113" t="s">
        <v>11643</v>
      </c>
    </row>
    <row r="3590" spans="16:19">
      <c r="P3590" s="113" t="s">
        <v>3874</v>
      </c>
      <c r="Q3590" s="130" t="s">
        <v>4545</v>
      </c>
      <c r="R3590" s="113" t="s">
        <v>3947</v>
      </c>
      <c r="S3590" s="113" t="s">
        <v>11644</v>
      </c>
    </row>
    <row r="3591" spans="16:19">
      <c r="P3591" s="113" t="s">
        <v>3874</v>
      </c>
      <c r="Q3591" s="130" t="s">
        <v>4548</v>
      </c>
      <c r="R3591" s="113" t="s">
        <v>3947</v>
      </c>
      <c r="S3591" s="113" t="s">
        <v>11645</v>
      </c>
    </row>
    <row r="3592" spans="16:19">
      <c r="P3592" s="113" t="s">
        <v>3874</v>
      </c>
      <c r="Q3592" s="130" t="s">
        <v>4551</v>
      </c>
      <c r="R3592" s="113" t="s">
        <v>3947</v>
      </c>
      <c r="S3592" s="113" t="s">
        <v>11646</v>
      </c>
    </row>
    <row r="3593" spans="16:19">
      <c r="P3593" s="113" t="s">
        <v>3874</v>
      </c>
      <c r="Q3593" s="130" t="s">
        <v>4554</v>
      </c>
      <c r="R3593" s="113" t="s">
        <v>3947</v>
      </c>
      <c r="S3593" s="113" t="s">
        <v>11647</v>
      </c>
    </row>
    <row r="3594" spans="16:19">
      <c r="P3594" s="113" t="s">
        <v>3874</v>
      </c>
      <c r="Q3594" s="130" t="s">
        <v>4557</v>
      </c>
      <c r="R3594" s="113" t="s">
        <v>3947</v>
      </c>
      <c r="S3594" s="113" t="s">
        <v>11648</v>
      </c>
    </row>
    <row r="3595" spans="16:19">
      <c r="P3595" s="113" t="s">
        <v>3874</v>
      </c>
      <c r="Q3595" s="130" t="s">
        <v>4560</v>
      </c>
      <c r="R3595" s="113" t="s">
        <v>3947</v>
      </c>
      <c r="S3595" s="113" t="s">
        <v>11649</v>
      </c>
    </row>
    <row r="3596" spans="16:19">
      <c r="P3596" s="113" t="s">
        <v>3874</v>
      </c>
      <c r="Q3596" s="130" t="s">
        <v>4563</v>
      </c>
      <c r="R3596" s="113" t="s">
        <v>3947</v>
      </c>
      <c r="S3596" s="113" t="s">
        <v>11650</v>
      </c>
    </row>
    <row r="3597" spans="16:19">
      <c r="P3597" s="113" t="s">
        <v>3874</v>
      </c>
      <c r="Q3597" s="130" t="s">
        <v>4566</v>
      </c>
      <c r="R3597" s="113" t="s">
        <v>3947</v>
      </c>
      <c r="S3597" s="113" t="s">
        <v>11651</v>
      </c>
    </row>
    <row r="3598" spans="16:19">
      <c r="P3598" s="113" t="s">
        <v>3874</v>
      </c>
      <c r="Q3598" s="130" t="s">
        <v>4569</v>
      </c>
      <c r="R3598" s="113" t="s">
        <v>3947</v>
      </c>
      <c r="S3598" s="113" t="s">
        <v>11652</v>
      </c>
    </row>
    <row r="3599" spans="16:19">
      <c r="P3599" s="113" t="s">
        <v>3874</v>
      </c>
      <c r="Q3599" s="130" t="s">
        <v>4572</v>
      </c>
      <c r="R3599" s="113" t="s">
        <v>3947</v>
      </c>
      <c r="S3599" s="113" t="s">
        <v>11653</v>
      </c>
    </row>
    <row r="3600" spans="16:19">
      <c r="P3600" s="113" t="s">
        <v>3874</v>
      </c>
      <c r="Q3600" s="130" t="s">
        <v>4575</v>
      </c>
      <c r="R3600" s="113" t="s">
        <v>3947</v>
      </c>
      <c r="S3600" s="113" t="s">
        <v>11654</v>
      </c>
    </row>
    <row r="3601" spans="16:19">
      <c r="P3601" s="113" t="s">
        <v>3874</v>
      </c>
      <c r="Q3601" s="130" t="s">
        <v>4578</v>
      </c>
      <c r="R3601" s="113" t="s">
        <v>3947</v>
      </c>
      <c r="S3601" s="113" t="s">
        <v>11655</v>
      </c>
    </row>
    <row r="3602" spans="16:19">
      <c r="P3602" s="113" t="s">
        <v>3874</v>
      </c>
      <c r="Q3602" s="130" t="s">
        <v>4581</v>
      </c>
      <c r="R3602" s="113" t="s">
        <v>3947</v>
      </c>
      <c r="S3602" s="113" t="s">
        <v>11656</v>
      </c>
    </row>
    <row r="3603" spans="16:19">
      <c r="P3603" s="113" t="s">
        <v>3874</v>
      </c>
      <c r="Q3603" s="130" t="s">
        <v>4584</v>
      </c>
      <c r="R3603" s="113" t="s">
        <v>3947</v>
      </c>
      <c r="S3603" s="113" t="s">
        <v>11657</v>
      </c>
    </row>
    <row r="3604" spans="16:19">
      <c r="P3604" s="113" t="s">
        <v>3874</v>
      </c>
      <c r="Q3604" s="130" t="s">
        <v>4587</v>
      </c>
      <c r="R3604" s="113" t="s">
        <v>3947</v>
      </c>
      <c r="S3604" s="113" t="s">
        <v>11658</v>
      </c>
    </row>
    <row r="3605" spans="16:19">
      <c r="P3605" s="113" t="s">
        <v>3874</v>
      </c>
      <c r="Q3605" s="130" t="s">
        <v>4590</v>
      </c>
      <c r="R3605" s="113" t="s">
        <v>3947</v>
      </c>
      <c r="S3605" s="113" t="s">
        <v>11659</v>
      </c>
    </row>
    <row r="3606" spans="16:19">
      <c r="P3606" s="113" t="s">
        <v>3874</v>
      </c>
      <c r="Q3606" s="130" t="s">
        <v>4593</v>
      </c>
      <c r="R3606" s="113" t="s">
        <v>3947</v>
      </c>
      <c r="S3606" s="113" t="s">
        <v>11660</v>
      </c>
    </row>
    <row r="3607" spans="16:19">
      <c r="P3607" s="113" t="s">
        <v>3874</v>
      </c>
      <c r="Q3607" s="130" t="s">
        <v>4596</v>
      </c>
      <c r="R3607" s="113" t="s">
        <v>3947</v>
      </c>
      <c r="S3607" s="113" t="s">
        <v>11661</v>
      </c>
    </row>
    <row r="3608" spans="16:19">
      <c r="P3608" s="113" t="s">
        <v>3874</v>
      </c>
      <c r="Q3608" s="130" t="s">
        <v>4599</v>
      </c>
      <c r="R3608" s="113" t="s">
        <v>3947</v>
      </c>
      <c r="S3608" s="113" t="s">
        <v>11662</v>
      </c>
    </row>
    <row r="3609" spans="16:19">
      <c r="P3609" s="113" t="s">
        <v>3874</v>
      </c>
      <c r="Q3609" s="130" t="s">
        <v>4602</v>
      </c>
      <c r="R3609" s="113" t="s">
        <v>3947</v>
      </c>
      <c r="S3609" s="113" t="s">
        <v>11663</v>
      </c>
    </row>
    <row r="3610" spans="16:19">
      <c r="P3610" s="113" t="s">
        <v>3874</v>
      </c>
      <c r="Q3610" s="130" t="s">
        <v>4605</v>
      </c>
      <c r="R3610" s="113" t="s">
        <v>3947</v>
      </c>
      <c r="S3610" s="113" t="s">
        <v>11664</v>
      </c>
    </row>
    <row r="3611" spans="16:19">
      <c r="P3611" s="113" t="s">
        <v>3874</v>
      </c>
      <c r="Q3611" s="130" t="s">
        <v>4608</v>
      </c>
      <c r="R3611" s="113" t="s">
        <v>3947</v>
      </c>
      <c r="S3611" s="113" t="s">
        <v>11665</v>
      </c>
    </row>
    <row r="3612" spans="16:19">
      <c r="P3612" s="113" t="s">
        <v>3874</v>
      </c>
      <c r="Q3612" s="130" t="s">
        <v>4611</v>
      </c>
      <c r="R3612" s="113" t="s">
        <v>3947</v>
      </c>
      <c r="S3612" s="113" t="s">
        <v>11666</v>
      </c>
    </row>
    <row r="3613" spans="16:19">
      <c r="P3613" s="113" t="s">
        <v>3874</v>
      </c>
      <c r="Q3613" s="130" t="s">
        <v>4614</v>
      </c>
      <c r="R3613" s="113" t="s">
        <v>3947</v>
      </c>
      <c r="S3613" s="113" t="s">
        <v>11667</v>
      </c>
    </row>
    <row r="3614" spans="16:19">
      <c r="P3614" s="113" t="s">
        <v>3874</v>
      </c>
      <c r="Q3614" s="130" t="s">
        <v>4617</v>
      </c>
      <c r="R3614" s="113" t="s">
        <v>3947</v>
      </c>
      <c r="S3614" s="113" t="s">
        <v>11668</v>
      </c>
    </row>
    <row r="3615" spans="16:19">
      <c r="P3615" s="113" t="s">
        <v>3874</v>
      </c>
      <c r="Q3615" s="130" t="s">
        <v>4620</v>
      </c>
      <c r="R3615" s="113" t="s">
        <v>3947</v>
      </c>
      <c r="S3615" s="113" t="s">
        <v>11669</v>
      </c>
    </row>
    <row r="3616" spans="16:19">
      <c r="P3616" s="113" t="s">
        <v>3874</v>
      </c>
      <c r="Q3616" s="130" t="s">
        <v>4623</v>
      </c>
      <c r="R3616" s="113" t="s">
        <v>3947</v>
      </c>
      <c r="S3616" s="113" t="s">
        <v>11670</v>
      </c>
    </row>
    <row r="3617" spans="16:19">
      <c r="P3617" s="113" t="s">
        <v>3874</v>
      </c>
      <c r="Q3617" s="130" t="s">
        <v>4626</v>
      </c>
      <c r="R3617" s="113" t="s">
        <v>3947</v>
      </c>
      <c r="S3617" s="113" t="s">
        <v>11671</v>
      </c>
    </row>
    <row r="3618" spans="16:19">
      <c r="P3618" s="113" t="s">
        <v>3874</v>
      </c>
      <c r="Q3618" s="130" t="s">
        <v>4629</v>
      </c>
      <c r="R3618" s="113" t="s">
        <v>3947</v>
      </c>
      <c r="S3618" s="113" t="s">
        <v>11672</v>
      </c>
    </row>
    <row r="3619" spans="16:19">
      <c r="P3619" s="113" t="s">
        <v>3874</v>
      </c>
      <c r="Q3619" s="130" t="s">
        <v>4632</v>
      </c>
      <c r="R3619" s="113" t="s">
        <v>3947</v>
      </c>
      <c r="S3619" s="113" t="s">
        <v>11673</v>
      </c>
    </row>
    <row r="3620" spans="16:19">
      <c r="P3620" s="113" t="s">
        <v>3874</v>
      </c>
      <c r="Q3620" s="130" t="s">
        <v>4635</v>
      </c>
      <c r="R3620" s="113" t="s">
        <v>3947</v>
      </c>
      <c r="S3620" s="113" t="s">
        <v>11674</v>
      </c>
    </row>
    <row r="3621" spans="16:19">
      <c r="P3621" s="113" t="s">
        <v>3874</v>
      </c>
      <c r="Q3621" s="130" t="s">
        <v>4638</v>
      </c>
      <c r="R3621" s="113" t="s">
        <v>3947</v>
      </c>
      <c r="S3621" s="113" t="s">
        <v>11675</v>
      </c>
    </row>
    <row r="3622" spans="16:19">
      <c r="P3622" s="113" t="s">
        <v>3874</v>
      </c>
      <c r="Q3622" s="130" t="s">
        <v>4641</v>
      </c>
      <c r="R3622" s="113" t="s">
        <v>3947</v>
      </c>
      <c r="S3622" s="113" t="s">
        <v>11676</v>
      </c>
    </row>
    <row r="3623" spans="16:19">
      <c r="P3623" s="113" t="s">
        <v>3874</v>
      </c>
      <c r="Q3623" s="130" t="s">
        <v>4644</v>
      </c>
      <c r="R3623" s="113" t="s">
        <v>3947</v>
      </c>
      <c r="S3623" s="113" t="s">
        <v>11677</v>
      </c>
    </row>
    <row r="3624" spans="16:19">
      <c r="P3624" s="113" t="s">
        <v>3874</v>
      </c>
      <c r="Q3624" s="130" t="s">
        <v>4647</v>
      </c>
      <c r="R3624" s="113" t="s">
        <v>3947</v>
      </c>
      <c r="S3624" s="113" t="s">
        <v>11678</v>
      </c>
    </row>
    <row r="3625" spans="16:19">
      <c r="P3625" s="113" t="s">
        <v>3874</v>
      </c>
      <c r="Q3625" s="130" t="s">
        <v>4650</v>
      </c>
      <c r="R3625" s="113" t="s">
        <v>3947</v>
      </c>
      <c r="S3625" s="113" t="s">
        <v>11679</v>
      </c>
    </row>
    <row r="3626" spans="16:19">
      <c r="P3626" s="113" t="s">
        <v>3874</v>
      </c>
      <c r="Q3626" s="130" t="s">
        <v>4653</v>
      </c>
      <c r="R3626" s="113" t="s">
        <v>3947</v>
      </c>
      <c r="S3626" s="113" t="s">
        <v>11680</v>
      </c>
    </row>
    <row r="3627" spans="16:19">
      <c r="P3627" s="113" t="s">
        <v>3874</v>
      </c>
      <c r="Q3627" s="130" t="s">
        <v>4656</v>
      </c>
      <c r="R3627" s="113" t="s">
        <v>3947</v>
      </c>
      <c r="S3627" s="113" t="s">
        <v>11681</v>
      </c>
    </row>
    <row r="3628" spans="16:19">
      <c r="P3628" s="113" t="s">
        <v>3874</v>
      </c>
      <c r="Q3628" s="130" t="s">
        <v>4659</v>
      </c>
      <c r="R3628" s="113" t="s">
        <v>3947</v>
      </c>
      <c r="S3628" s="113" t="s">
        <v>11682</v>
      </c>
    </row>
    <row r="3629" spans="16:19">
      <c r="P3629" s="113" t="s">
        <v>3874</v>
      </c>
      <c r="Q3629" s="130" t="s">
        <v>4662</v>
      </c>
      <c r="R3629" s="113" t="s">
        <v>3947</v>
      </c>
      <c r="S3629" s="113" t="s">
        <v>11683</v>
      </c>
    </row>
    <row r="3630" spans="16:19">
      <c r="P3630" s="113" t="s">
        <v>3874</v>
      </c>
      <c r="Q3630" s="130" t="s">
        <v>4665</v>
      </c>
      <c r="R3630" s="113" t="s">
        <v>3947</v>
      </c>
      <c r="S3630" s="113" t="s">
        <v>11684</v>
      </c>
    </row>
    <row r="3631" spans="16:19">
      <c r="P3631" s="113" t="s">
        <v>3874</v>
      </c>
      <c r="Q3631" s="130" t="s">
        <v>4668</v>
      </c>
      <c r="R3631" s="113" t="s">
        <v>3947</v>
      </c>
      <c r="S3631" s="113" t="s">
        <v>11685</v>
      </c>
    </row>
    <row r="3632" spans="16:19">
      <c r="P3632" s="113" t="s">
        <v>3874</v>
      </c>
      <c r="Q3632" s="130" t="s">
        <v>4671</v>
      </c>
      <c r="R3632" s="113" t="s">
        <v>3947</v>
      </c>
      <c r="S3632" s="113" t="s">
        <v>11686</v>
      </c>
    </row>
    <row r="3633" spans="16:19">
      <c r="P3633" s="113" t="s">
        <v>3874</v>
      </c>
      <c r="Q3633" s="130" t="s">
        <v>4674</v>
      </c>
      <c r="R3633" s="113" t="s">
        <v>3947</v>
      </c>
      <c r="S3633" s="113" t="s">
        <v>11687</v>
      </c>
    </row>
    <row r="3634" spans="16:19">
      <c r="P3634" s="113" t="s">
        <v>3874</v>
      </c>
      <c r="Q3634" s="130" t="s">
        <v>4677</v>
      </c>
      <c r="R3634" s="113" t="s">
        <v>3947</v>
      </c>
      <c r="S3634" s="113" t="s">
        <v>11688</v>
      </c>
    </row>
    <row r="3635" spans="16:19">
      <c r="P3635" s="113" t="s">
        <v>3874</v>
      </c>
      <c r="Q3635" s="130" t="s">
        <v>4680</v>
      </c>
      <c r="R3635" s="113" t="s">
        <v>3947</v>
      </c>
      <c r="S3635" s="113" t="s">
        <v>11689</v>
      </c>
    </row>
    <row r="3636" spans="16:19">
      <c r="P3636" s="113" t="s">
        <v>3874</v>
      </c>
      <c r="Q3636" s="130" t="s">
        <v>4683</v>
      </c>
      <c r="R3636" s="113" t="s">
        <v>3947</v>
      </c>
      <c r="S3636" s="113" t="s">
        <v>11690</v>
      </c>
    </row>
    <row r="3637" spans="16:19">
      <c r="P3637" s="113" t="s">
        <v>3874</v>
      </c>
      <c r="Q3637" s="130" t="s">
        <v>4686</v>
      </c>
      <c r="R3637" s="113" t="s">
        <v>3947</v>
      </c>
      <c r="S3637" s="113" t="s">
        <v>11691</v>
      </c>
    </row>
    <row r="3638" spans="16:19">
      <c r="P3638" s="113" t="s">
        <v>3874</v>
      </c>
      <c r="Q3638" s="130" t="s">
        <v>4689</v>
      </c>
      <c r="R3638" s="113" t="s">
        <v>3947</v>
      </c>
      <c r="S3638" s="113" t="s">
        <v>11692</v>
      </c>
    </row>
    <row r="3639" spans="16:19">
      <c r="P3639" s="113" t="s">
        <v>3874</v>
      </c>
      <c r="Q3639" s="130" t="s">
        <v>4692</v>
      </c>
      <c r="R3639" s="113" t="s">
        <v>3947</v>
      </c>
      <c r="S3639" s="113" t="s">
        <v>11693</v>
      </c>
    </row>
    <row r="3640" spans="16:19">
      <c r="P3640" s="113" t="s">
        <v>3874</v>
      </c>
      <c r="Q3640" s="130" t="s">
        <v>4695</v>
      </c>
      <c r="R3640" s="113" t="s">
        <v>3947</v>
      </c>
      <c r="S3640" s="113" t="s">
        <v>11694</v>
      </c>
    </row>
    <row r="3641" spans="16:19">
      <c r="P3641" s="113" t="s">
        <v>3874</v>
      </c>
      <c r="Q3641" s="130" t="s">
        <v>4698</v>
      </c>
      <c r="R3641" s="113" t="s">
        <v>3947</v>
      </c>
      <c r="S3641" s="113" t="s">
        <v>11695</v>
      </c>
    </row>
    <row r="3642" spans="16:19">
      <c r="P3642" s="113" t="s">
        <v>3874</v>
      </c>
      <c r="Q3642" s="130" t="s">
        <v>4701</v>
      </c>
      <c r="R3642" s="113" t="s">
        <v>3947</v>
      </c>
      <c r="S3642" s="113" t="s">
        <v>11696</v>
      </c>
    </row>
    <row r="3643" spans="16:19">
      <c r="P3643" s="113" t="s">
        <v>3874</v>
      </c>
      <c r="Q3643" s="130" t="s">
        <v>4704</v>
      </c>
      <c r="R3643" s="113" t="s">
        <v>3947</v>
      </c>
      <c r="S3643" s="113" t="s">
        <v>11697</v>
      </c>
    </row>
    <row r="3644" spans="16:19">
      <c r="P3644" s="113" t="s">
        <v>3874</v>
      </c>
      <c r="Q3644" s="130" t="s">
        <v>4707</v>
      </c>
      <c r="R3644" s="113" t="s">
        <v>3947</v>
      </c>
      <c r="S3644" s="113" t="s">
        <v>11698</v>
      </c>
    </row>
    <row r="3645" spans="16:19">
      <c r="P3645" s="113" t="s">
        <v>3874</v>
      </c>
      <c r="Q3645" s="130" t="s">
        <v>4710</v>
      </c>
      <c r="R3645" s="113" t="s">
        <v>3947</v>
      </c>
      <c r="S3645" s="113" t="s">
        <v>11699</v>
      </c>
    </row>
    <row r="3646" spans="16:19">
      <c r="P3646" s="113" t="s">
        <v>3874</v>
      </c>
      <c r="Q3646" s="130" t="s">
        <v>4713</v>
      </c>
      <c r="R3646" s="113" t="s">
        <v>3947</v>
      </c>
      <c r="S3646" s="113" t="s">
        <v>11700</v>
      </c>
    </row>
    <row r="3647" spans="16:19">
      <c r="P3647" s="113" t="s">
        <v>3874</v>
      </c>
      <c r="Q3647" s="130" t="s">
        <v>4716</v>
      </c>
      <c r="R3647" s="113" t="s">
        <v>3947</v>
      </c>
      <c r="S3647" s="113" t="s">
        <v>11701</v>
      </c>
    </row>
    <row r="3648" spans="16:19">
      <c r="P3648" s="113" t="s">
        <v>3874</v>
      </c>
      <c r="Q3648" s="130" t="s">
        <v>4719</v>
      </c>
      <c r="R3648" s="113" t="s">
        <v>3947</v>
      </c>
      <c r="S3648" s="113" t="s">
        <v>11702</v>
      </c>
    </row>
    <row r="3649" spans="16:19">
      <c r="P3649" s="113" t="s">
        <v>3874</v>
      </c>
      <c r="Q3649" s="130" t="s">
        <v>4722</v>
      </c>
      <c r="R3649" s="113" t="s">
        <v>3947</v>
      </c>
      <c r="S3649" s="113" t="s">
        <v>11703</v>
      </c>
    </row>
    <row r="3650" spans="16:19">
      <c r="P3650" s="113" t="s">
        <v>3874</v>
      </c>
      <c r="Q3650" s="130" t="s">
        <v>4725</v>
      </c>
      <c r="R3650" s="113" t="s">
        <v>3947</v>
      </c>
      <c r="S3650" s="113" t="s">
        <v>11704</v>
      </c>
    </row>
    <row r="3651" spans="16:19">
      <c r="P3651" s="113" t="s">
        <v>3874</v>
      </c>
      <c r="Q3651" s="130" t="s">
        <v>4728</v>
      </c>
      <c r="R3651" s="113" t="s">
        <v>3947</v>
      </c>
      <c r="S3651" s="113" t="s">
        <v>11705</v>
      </c>
    </row>
    <row r="3652" spans="16:19">
      <c r="P3652" s="113" t="s">
        <v>3874</v>
      </c>
      <c r="Q3652" s="130" t="s">
        <v>4731</v>
      </c>
      <c r="R3652" s="113" t="s">
        <v>3947</v>
      </c>
      <c r="S3652" s="113" t="s">
        <v>11706</v>
      </c>
    </row>
    <row r="3653" spans="16:19">
      <c r="P3653" s="113" t="s">
        <v>3874</v>
      </c>
      <c r="Q3653" s="130" t="s">
        <v>4734</v>
      </c>
      <c r="R3653" s="113" t="s">
        <v>3947</v>
      </c>
      <c r="S3653" s="113" t="s">
        <v>11707</v>
      </c>
    </row>
    <row r="3654" spans="16:19">
      <c r="P3654" s="113" t="s">
        <v>3874</v>
      </c>
      <c r="Q3654" s="130" t="s">
        <v>4737</v>
      </c>
      <c r="R3654" s="113" t="s">
        <v>3947</v>
      </c>
      <c r="S3654" s="113" t="s">
        <v>11708</v>
      </c>
    </row>
    <row r="3655" spans="16:19">
      <c r="P3655" s="113" t="s">
        <v>3874</v>
      </c>
      <c r="Q3655" s="130" t="s">
        <v>4740</v>
      </c>
      <c r="R3655" s="113" t="s">
        <v>3947</v>
      </c>
      <c r="S3655" s="113" t="s">
        <v>11709</v>
      </c>
    </row>
    <row r="3656" spans="16:19">
      <c r="P3656" s="113" t="s">
        <v>3874</v>
      </c>
      <c r="Q3656" s="130" t="s">
        <v>4743</v>
      </c>
      <c r="R3656" s="113" t="s">
        <v>3947</v>
      </c>
      <c r="S3656" s="113" t="s">
        <v>11710</v>
      </c>
    </row>
    <row r="3657" spans="16:19">
      <c r="P3657" s="113" t="s">
        <v>3874</v>
      </c>
      <c r="Q3657" s="130" t="s">
        <v>4746</v>
      </c>
      <c r="R3657" s="113" t="s">
        <v>3947</v>
      </c>
      <c r="S3657" s="113" t="s">
        <v>11711</v>
      </c>
    </row>
    <row r="3658" spans="16:19">
      <c r="P3658" s="113" t="s">
        <v>3874</v>
      </c>
      <c r="Q3658" s="130" t="s">
        <v>4749</v>
      </c>
      <c r="R3658" s="113" t="s">
        <v>3947</v>
      </c>
      <c r="S3658" s="113" t="s">
        <v>11712</v>
      </c>
    </row>
    <row r="3659" spans="16:19">
      <c r="P3659" s="113" t="s">
        <v>3874</v>
      </c>
      <c r="Q3659" s="130" t="s">
        <v>4752</v>
      </c>
      <c r="R3659" s="113" t="s">
        <v>3947</v>
      </c>
      <c r="S3659" s="113" t="s">
        <v>11713</v>
      </c>
    </row>
    <row r="3660" spans="16:19">
      <c r="P3660" s="113" t="s">
        <v>3874</v>
      </c>
      <c r="Q3660" s="130" t="s">
        <v>4755</v>
      </c>
      <c r="R3660" s="113" t="s">
        <v>3947</v>
      </c>
      <c r="S3660" s="113" t="s">
        <v>11714</v>
      </c>
    </row>
    <row r="3661" spans="16:19">
      <c r="P3661" s="113" t="s">
        <v>3874</v>
      </c>
      <c r="Q3661" s="130" t="s">
        <v>4758</v>
      </c>
      <c r="R3661" s="113" t="s">
        <v>3947</v>
      </c>
      <c r="S3661" s="113" t="s">
        <v>11715</v>
      </c>
    </row>
    <row r="3662" spans="16:19">
      <c r="P3662" s="113" t="s">
        <v>3874</v>
      </c>
      <c r="Q3662" s="130" t="s">
        <v>4761</v>
      </c>
      <c r="R3662" s="113" t="s">
        <v>3947</v>
      </c>
      <c r="S3662" s="113" t="s">
        <v>11716</v>
      </c>
    </row>
    <row r="3663" spans="16:19">
      <c r="P3663" s="113" t="s">
        <v>3874</v>
      </c>
      <c r="Q3663" s="130" t="s">
        <v>4764</v>
      </c>
      <c r="R3663" s="113" t="s">
        <v>3947</v>
      </c>
      <c r="S3663" s="113" t="s">
        <v>11717</v>
      </c>
    </row>
    <row r="3664" spans="16:19">
      <c r="P3664" s="113" t="s">
        <v>3874</v>
      </c>
      <c r="Q3664" s="130" t="s">
        <v>4767</v>
      </c>
      <c r="R3664" s="113" t="s">
        <v>3947</v>
      </c>
      <c r="S3664" s="113" t="s">
        <v>11718</v>
      </c>
    </row>
    <row r="3665" spans="16:19">
      <c r="P3665" s="113" t="s">
        <v>3874</v>
      </c>
      <c r="Q3665" s="130" t="s">
        <v>4770</v>
      </c>
      <c r="R3665" s="113" t="s">
        <v>3947</v>
      </c>
      <c r="S3665" s="113" t="s">
        <v>11719</v>
      </c>
    </row>
    <row r="3666" spans="16:19">
      <c r="P3666" s="113" t="s">
        <v>3874</v>
      </c>
      <c r="Q3666" s="130" t="s">
        <v>4773</v>
      </c>
      <c r="R3666" s="113" t="s">
        <v>3947</v>
      </c>
      <c r="S3666" s="113" t="s">
        <v>11720</v>
      </c>
    </row>
    <row r="3667" spans="16:19">
      <c r="P3667" s="113" t="s">
        <v>3874</v>
      </c>
      <c r="Q3667" s="130" t="s">
        <v>4776</v>
      </c>
      <c r="R3667" s="113" t="s">
        <v>3947</v>
      </c>
      <c r="S3667" s="113" t="s">
        <v>11721</v>
      </c>
    </row>
    <row r="3668" spans="16:19">
      <c r="P3668" s="113" t="s">
        <v>3874</v>
      </c>
      <c r="Q3668" s="130" t="s">
        <v>4779</v>
      </c>
      <c r="R3668" s="113" t="s">
        <v>3947</v>
      </c>
      <c r="S3668" s="113" t="s">
        <v>11722</v>
      </c>
    </row>
    <row r="3669" spans="16:19">
      <c r="P3669" s="113" t="s">
        <v>3874</v>
      </c>
      <c r="Q3669" s="130" t="s">
        <v>4782</v>
      </c>
      <c r="R3669" s="113" t="s">
        <v>3947</v>
      </c>
      <c r="S3669" s="113" t="s">
        <v>11723</v>
      </c>
    </row>
    <row r="3670" spans="16:19">
      <c r="P3670" s="113" t="s">
        <v>3874</v>
      </c>
      <c r="Q3670" s="130" t="s">
        <v>4785</v>
      </c>
      <c r="R3670" s="113" t="s">
        <v>3947</v>
      </c>
      <c r="S3670" s="113" t="s">
        <v>11724</v>
      </c>
    </row>
    <row r="3671" spans="16:19">
      <c r="P3671" s="113" t="s">
        <v>3874</v>
      </c>
      <c r="Q3671" s="130" t="s">
        <v>4788</v>
      </c>
      <c r="R3671" s="113" t="s">
        <v>3947</v>
      </c>
      <c r="S3671" s="113" t="s">
        <v>11725</v>
      </c>
    </row>
    <row r="3672" spans="16:19">
      <c r="P3672" s="113" t="s">
        <v>3874</v>
      </c>
      <c r="Q3672" s="130" t="s">
        <v>4791</v>
      </c>
      <c r="R3672" s="113" t="s">
        <v>3947</v>
      </c>
      <c r="S3672" s="113" t="s">
        <v>11726</v>
      </c>
    </row>
    <row r="3673" spans="16:19">
      <c r="P3673" s="113" t="s">
        <v>3874</v>
      </c>
      <c r="Q3673" s="130" t="s">
        <v>4794</v>
      </c>
      <c r="R3673" s="113" t="s">
        <v>3947</v>
      </c>
      <c r="S3673" s="113" t="s">
        <v>11727</v>
      </c>
    </row>
    <row r="3674" spans="16:19">
      <c r="P3674" s="113" t="s">
        <v>3874</v>
      </c>
      <c r="Q3674" s="130" t="s">
        <v>4797</v>
      </c>
      <c r="R3674" s="113" t="s">
        <v>3947</v>
      </c>
      <c r="S3674" s="113" t="s">
        <v>11728</v>
      </c>
    </row>
    <row r="3675" spans="16:19">
      <c r="P3675" s="113" t="s">
        <v>3874</v>
      </c>
      <c r="Q3675" s="130" t="s">
        <v>4800</v>
      </c>
      <c r="R3675" s="113" t="s">
        <v>3947</v>
      </c>
      <c r="S3675" s="113" t="s">
        <v>11729</v>
      </c>
    </row>
    <row r="3676" spans="16:19">
      <c r="P3676" s="113" t="s">
        <v>3874</v>
      </c>
      <c r="Q3676" s="130" t="s">
        <v>4803</v>
      </c>
      <c r="R3676" s="113" t="s">
        <v>3947</v>
      </c>
      <c r="S3676" s="113" t="s">
        <v>11730</v>
      </c>
    </row>
    <row r="3677" spans="16:19">
      <c r="P3677" s="113" t="s">
        <v>3874</v>
      </c>
      <c r="Q3677" s="130" t="s">
        <v>4806</v>
      </c>
      <c r="R3677" s="113" t="s">
        <v>3947</v>
      </c>
      <c r="S3677" s="113" t="s">
        <v>11731</v>
      </c>
    </row>
    <row r="3678" spans="16:19">
      <c r="P3678" s="113" t="s">
        <v>3874</v>
      </c>
      <c r="Q3678" s="130" t="s">
        <v>4809</v>
      </c>
      <c r="R3678" s="113" t="s">
        <v>3947</v>
      </c>
      <c r="S3678" s="113" t="s">
        <v>11732</v>
      </c>
    </row>
    <row r="3679" spans="16:19">
      <c r="P3679" s="113" t="s">
        <v>3874</v>
      </c>
      <c r="Q3679" s="130" t="s">
        <v>4812</v>
      </c>
      <c r="R3679" s="113" t="s">
        <v>3947</v>
      </c>
      <c r="S3679" s="113" t="s">
        <v>11733</v>
      </c>
    </row>
    <row r="3680" spans="16:19">
      <c r="P3680" s="113" t="s">
        <v>3874</v>
      </c>
      <c r="Q3680" s="130" t="s">
        <v>4815</v>
      </c>
      <c r="R3680" s="113" t="s">
        <v>3947</v>
      </c>
      <c r="S3680" s="113" t="s">
        <v>11734</v>
      </c>
    </row>
    <row r="3681" spans="16:19">
      <c r="P3681" s="113" t="s">
        <v>3874</v>
      </c>
      <c r="Q3681" s="130" t="s">
        <v>4818</v>
      </c>
      <c r="R3681" s="113" t="s">
        <v>3947</v>
      </c>
      <c r="S3681" s="113" t="s">
        <v>11735</v>
      </c>
    </row>
    <row r="3682" spans="16:19">
      <c r="P3682" s="113" t="s">
        <v>3874</v>
      </c>
      <c r="Q3682" s="130" t="s">
        <v>4821</v>
      </c>
      <c r="R3682" s="113" t="s">
        <v>3947</v>
      </c>
      <c r="S3682" s="113" t="s">
        <v>11736</v>
      </c>
    </row>
    <row r="3683" spans="16:19">
      <c r="P3683" s="113" t="s">
        <v>3874</v>
      </c>
      <c r="Q3683" s="130" t="s">
        <v>4824</v>
      </c>
      <c r="R3683" s="113" t="s">
        <v>3947</v>
      </c>
      <c r="S3683" s="113" t="s">
        <v>11737</v>
      </c>
    </row>
    <row r="3684" spans="16:19">
      <c r="P3684" s="113" t="s">
        <v>3874</v>
      </c>
      <c r="Q3684" s="130" t="s">
        <v>4827</v>
      </c>
      <c r="R3684" s="113" t="s">
        <v>3947</v>
      </c>
      <c r="S3684" s="113" t="s">
        <v>11738</v>
      </c>
    </row>
    <row r="3685" spans="16:19">
      <c r="P3685" s="113" t="s">
        <v>3874</v>
      </c>
      <c r="Q3685" s="130" t="s">
        <v>4830</v>
      </c>
      <c r="R3685" s="113" t="s">
        <v>3947</v>
      </c>
      <c r="S3685" s="113" t="s">
        <v>11739</v>
      </c>
    </row>
    <row r="3686" spans="16:19">
      <c r="P3686" s="113" t="s">
        <v>3874</v>
      </c>
      <c r="Q3686" s="130" t="s">
        <v>4833</v>
      </c>
      <c r="R3686" s="113" t="s">
        <v>3947</v>
      </c>
      <c r="S3686" s="113" t="s">
        <v>11740</v>
      </c>
    </row>
    <row r="3687" spans="16:19">
      <c r="P3687" s="113" t="s">
        <v>3874</v>
      </c>
      <c r="Q3687" s="130" t="s">
        <v>4836</v>
      </c>
      <c r="R3687" s="113" t="s">
        <v>3947</v>
      </c>
      <c r="S3687" s="113" t="s">
        <v>11741</v>
      </c>
    </row>
    <row r="3688" spans="16:19">
      <c r="P3688" s="113" t="s">
        <v>3874</v>
      </c>
      <c r="Q3688" s="130" t="s">
        <v>4839</v>
      </c>
      <c r="R3688" s="113" t="s">
        <v>3947</v>
      </c>
      <c r="S3688" s="113" t="s">
        <v>11742</v>
      </c>
    </row>
    <row r="3689" spans="16:19">
      <c r="P3689" s="113" t="s">
        <v>3874</v>
      </c>
      <c r="Q3689" s="130" t="s">
        <v>4842</v>
      </c>
      <c r="R3689" s="113" t="s">
        <v>3947</v>
      </c>
      <c r="S3689" s="113" t="s">
        <v>11743</v>
      </c>
    </row>
    <row r="3690" spans="16:19">
      <c r="P3690" s="113" t="s">
        <v>3874</v>
      </c>
      <c r="Q3690" s="130" t="s">
        <v>4845</v>
      </c>
      <c r="R3690" s="113" t="s">
        <v>3947</v>
      </c>
      <c r="S3690" s="113" t="s">
        <v>11744</v>
      </c>
    </row>
    <row r="3691" spans="16:19">
      <c r="P3691" s="113" t="s">
        <v>3874</v>
      </c>
      <c r="Q3691" s="130" t="s">
        <v>4848</v>
      </c>
      <c r="R3691" s="113" t="s">
        <v>3947</v>
      </c>
      <c r="S3691" s="113" t="s">
        <v>11745</v>
      </c>
    </row>
    <row r="3692" spans="16:19">
      <c r="P3692" s="113" t="s">
        <v>3874</v>
      </c>
      <c r="Q3692" s="130" t="s">
        <v>4851</v>
      </c>
      <c r="R3692" s="113" t="s">
        <v>3947</v>
      </c>
      <c r="S3692" s="113" t="s">
        <v>11746</v>
      </c>
    </row>
    <row r="3693" spans="16:19">
      <c r="P3693" s="113" t="s">
        <v>3874</v>
      </c>
      <c r="Q3693" s="130" t="s">
        <v>4854</v>
      </c>
      <c r="R3693" s="113" t="s">
        <v>3947</v>
      </c>
      <c r="S3693" s="113" t="s">
        <v>11747</v>
      </c>
    </row>
    <row r="3694" spans="16:19">
      <c r="P3694" s="113" t="s">
        <v>3874</v>
      </c>
      <c r="Q3694" s="130" t="s">
        <v>4857</v>
      </c>
      <c r="R3694" s="113" t="s">
        <v>3947</v>
      </c>
      <c r="S3694" s="113" t="s">
        <v>11748</v>
      </c>
    </row>
    <row r="3695" spans="16:19">
      <c r="P3695" s="113" t="s">
        <v>3874</v>
      </c>
      <c r="Q3695" s="130" t="s">
        <v>4860</v>
      </c>
      <c r="R3695" s="113" t="s">
        <v>3947</v>
      </c>
      <c r="S3695" s="113" t="s">
        <v>11749</v>
      </c>
    </row>
    <row r="3696" spans="16:19">
      <c r="P3696" s="113" t="s">
        <v>3874</v>
      </c>
      <c r="Q3696" s="130" t="s">
        <v>4863</v>
      </c>
      <c r="R3696" s="113" t="s">
        <v>3947</v>
      </c>
      <c r="S3696" s="113" t="s">
        <v>11750</v>
      </c>
    </row>
    <row r="3697" spans="16:19">
      <c r="P3697" s="113" t="s">
        <v>3874</v>
      </c>
      <c r="Q3697" s="130" t="s">
        <v>4866</v>
      </c>
      <c r="R3697" s="113" t="s">
        <v>3947</v>
      </c>
      <c r="S3697" s="113" t="s">
        <v>11751</v>
      </c>
    </row>
    <row r="3698" spans="16:19">
      <c r="P3698" s="113" t="s">
        <v>3874</v>
      </c>
      <c r="Q3698" s="130" t="s">
        <v>4869</v>
      </c>
      <c r="R3698" s="113" t="s">
        <v>3947</v>
      </c>
      <c r="S3698" s="113" t="s">
        <v>11752</v>
      </c>
    </row>
    <row r="3699" spans="16:19">
      <c r="P3699" s="113" t="s">
        <v>3874</v>
      </c>
      <c r="Q3699" s="130" t="s">
        <v>4872</v>
      </c>
      <c r="R3699" s="113" t="s">
        <v>3947</v>
      </c>
      <c r="S3699" s="113" t="s">
        <v>11753</v>
      </c>
    </row>
    <row r="3700" spans="16:19">
      <c r="P3700" s="113" t="s">
        <v>3874</v>
      </c>
      <c r="Q3700" s="130" t="s">
        <v>4875</v>
      </c>
      <c r="R3700" s="113" t="s">
        <v>3947</v>
      </c>
      <c r="S3700" s="113" t="s">
        <v>11754</v>
      </c>
    </row>
    <row r="3701" spans="16:19">
      <c r="P3701" s="113" t="s">
        <v>3874</v>
      </c>
      <c r="Q3701" s="130" t="s">
        <v>4878</v>
      </c>
      <c r="R3701" s="113" t="s">
        <v>3947</v>
      </c>
      <c r="S3701" s="113" t="s">
        <v>11755</v>
      </c>
    </row>
    <row r="3702" spans="16:19">
      <c r="P3702" s="113" t="s">
        <v>3874</v>
      </c>
      <c r="Q3702" s="130" t="s">
        <v>4881</v>
      </c>
      <c r="R3702" s="113" t="s">
        <v>3947</v>
      </c>
      <c r="S3702" s="113" t="s">
        <v>11756</v>
      </c>
    </row>
    <row r="3703" spans="16:19">
      <c r="P3703" s="113" t="s">
        <v>3874</v>
      </c>
      <c r="Q3703" s="130" t="s">
        <v>4884</v>
      </c>
      <c r="R3703" s="113" t="s">
        <v>3947</v>
      </c>
      <c r="S3703" s="113" t="s">
        <v>11757</v>
      </c>
    </row>
    <row r="3704" spans="16:19">
      <c r="P3704" s="113" t="s">
        <v>3874</v>
      </c>
      <c r="Q3704" s="130" t="s">
        <v>4887</v>
      </c>
      <c r="R3704" s="113" t="s">
        <v>3947</v>
      </c>
      <c r="S3704" s="113" t="s">
        <v>11758</v>
      </c>
    </row>
    <row r="3705" spans="16:19">
      <c r="P3705" s="113" t="s">
        <v>3874</v>
      </c>
      <c r="Q3705" s="130" t="s">
        <v>4890</v>
      </c>
      <c r="R3705" s="113" t="s">
        <v>3947</v>
      </c>
      <c r="S3705" s="113" t="s">
        <v>11759</v>
      </c>
    </row>
    <row r="3706" spans="16:19">
      <c r="P3706" s="113" t="s">
        <v>3874</v>
      </c>
      <c r="Q3706" s="130" t="s">
        <v>4893</v>
      </c>
      <c r="R3706" s="113" t="s">
        <v>3947</v>
      </c>
      <c r="S3706" s="113" t="s">
        <v>11760</v>
      </c>
    </row>
    <row r="3707" spans="16:19">
      <c r="P3707" s="113" t="s">
        <v>3874</v>
      </c>
      <c r="Q3707" s="130" t="s">
        <v>4896</v>
      </c>
      <c r="R3707" s="113" t="s">
        <v>3947</v>
      </c>
      <c r="S3707" s="113" t="s">
        <v>11761</v>
      </c>
    </row>
    <row r="3708" spans="16:19">
      <c r="P3708" s="113" t="s">
        <v>3874</v>
      </c>
      <c r="Q3708" s="130" t="s">
        <v>4899</v>
      </c>
      <c r="R3708" s="113" t="s">
        <v>3947</v>
      </c>
      <c r="S3708" s="113" t="s">
        <v>11762</v>
      </c>
    </row>
    <row r="3709" spans="16:19">
      <c r="P3709" s="113" t="s">
        <v>3874</v>
      </c>
      <c r="Q3709" s="130" t="s">
        <v>4902</v>
      </c>
      <c r="R3709" s="113" t="s">
        <v>3947</v>
      </c>
      <c r="S3709" s="113" t="s">
        <v>11763</v>
      </c>
    </row>
    <row r="3710" spans="16:19">
      <c r="P3710" s="113" t="s">
        <v>3874</v>
      </c>
      <c r="Q3710" s="130" t="s">
        <v>4905</v>
      </c>
      <c r="R3710" s="113" t="s">
        <v>3947</v>
      </c>
      <c r="S3710" s="113" t="s">
        <v>11764</v>
      </c>
    </row>
    <row r="3711" spans="16:19">
      <c r="P3711" s="113" t="s">
        <v>3874</v>
      </c>
      <c r="Q3711" s="130" t="s">
        <v>4908</v>
      </c>
      <c r="R3711" s="113" t="s">
        <v>3947</v>
      </c>
      <c r="S3711" s="113" t="s">
        <v>11765</v>
      </c>
    </row>
    <row r="3712" spans="16:19">
      <c r="P3712" s="113" t="s">
        <v>3874</v>
      </c>
      <c r="Q3712" s="130" t="s">
        <v>4911</v>
      </c>
      <c r="R3712" s="113" t="s">
        <v>3947</v>
      </c>
      <c r="S3712" s="113" t="s">
        <v>11766</v>
      </c>
    </row>
    <row r="3713" spans="16:19">
      <c r="P3713" s="113" t="s">
        <v>3874</v>
      </c>
      <c r="Q3713" s="130" t="s">
        <v>4914</v>
      </c>
      <c r="R3713" s="113" t="s">
        <v>3947</v>
      </c>
      <c r="S3713" s="113" t="s">
        <v>11767</v>
      </c>
    </row>
    <row r="3714" spans="16:19">
      <c r="P3714" s="113" t="s">
        <v>3874</v>
      </c>
      <c r="Q3714" s="130" t="s">
        <v>4917</v>
      </c>
      <c r="R3714" s="113" t="s">
        <v>3947</v>
      </c>
      <c r="S3714" s="113" t="s">
        <v>11768</v>
      </c>
    </row>
    <row r="3715" spans="16:19">
      <c r="P3715" s="113" t="s">
        <v>3874</v>
      </c>
      <c r="Q3715" s="130" t="s">
        <v>4920</v>
      </c>
      <c r="R3715" s="113" t="s">
        <v>3947</v>
      </c>
      <c r="S3715" s="113" t="s">
        <v>11769</v>
      </c>
    </row>
    <row r="3716" spans="16:19">
      <c r="P3716" s="113" t="s">
        <v>3874</v>
      </c>
      <c r="Q3716" s="130" t="s">
        <v>4923</v>
      </c>
      <c r="R3716" s="113" t="s">
        <v>3947</v>
      </c>
      <c r="S3716" s="113" t="s">
        <v>11770</v>
      </c>
    </row>
    <row r="3717" spans="16:19">
      <c r="P3717" s="113" t="s">
        <v>3874</v>
      </c>
      <c r="Q3717" s="130" t="s">
        <v>4926</v>
      </c>
      <c r="R3717" s="113" t="s">
        <v>3947</v>
      </c>
      <c r="S3717" s="113" t="s">
        <v>11771</v>
      </c>
    </row>
    <row r="3718" spans="16:19">
      <c r="P3718" s="113" t="s">
        <v>3874</v>
      </c>
      <c r="Q3718" s="130" t="s">
        <v>4929</v>
      </c>
      <c r="R3718" s="113" t="s">
        <v>3947</v>
      </c>
      <c r="S3718" s="113" t="s">
        <v>11772</v>
      </c>
    </row>
    <row r="3719" spans="16:19">
      <c r="P3719" s="113" t="s">
        <v>3874</v>
      </c>
      <c r="Q3719" s="130" t="s">
        <v>4932</v>
      </c>
      <c r="R3719" s="113" t="s">
        <v>3947</v>
      </c>
      <c r="S3719" s="113" t="s">
        <v>11773</v>
      </c>
    </row>
    <row r="3720" spans="16:19">
      <c r="P3720" s="113" t="s">
        <v>3874</v>
      </c>
      <c r="Q3720" s="130" t="s">
        <v>4935</v>
      </c>
      <c r="R3720" s="113" t="s">
        <v>3947</v>
      </c>
      <c r="S3720" s="113" t="s">
        <v>11774</v>
      </c>
    </row>
    <row r="3721" spans="16:19">
      <c r="P3721" s="113" t="s">
        <v>3874</v>
      </c>
      <c r="Q3721" s="130" t="s">
        <v>4938</v>
      </c>
      <c r="R3721" s="113" t="s">
        <v>3947</v>
      </c>
      <c r="S3721" s="113" t="s">
        <v>11775</v>
      </c>
    </row>
    <row r="3722" spans="16:19">
      <c r="P3722" s="113" t="s">
        <v>3874</v>
      </c>
      <c r="Q3722" s="130" t="s">
        <v>4941</v>
      </c>
      <c r="R3722" s="113" t="s">
        <v>3947</v>
      </c>
      <c r="S3722" s="113" t="s">
        <v>11776</v>
      </c>
    </row>
    <row r="3723" spans="16:19">
      <c r="P3723" s="113" t="s">
        <v>3874</v>
      </c>
      <c r="Q3723" s="130" t="s">
        <v>4944</v>
      </c>
      <c r="R3723" s="113" t="s">
        <v>3947</v>
      </c>
      <c r="S3723" s="113" t="s">
        <v>11777</v>
      </c>
    </row>
    <row r="3724" spans="16:19">
      <c r="P3724" s="113" t="s">
        <v>3874</v>
      </c>
      <c r="Q3724" s="130" t="s">
        <v>4947</v>
      </c>
      <c r="R3724" s="113" t="s">
        <v>3947</v>
      </c>
      <c r="S3724" s="113" t="s">
        <v>11778</v>
      </c>
    </row>
    <row r="3725" spans="16:19">
      <c r="P3725" s="113" t="s">
        <v>3874</v>
      </c>
      <c r="Q3725" s="130" t="s">
        <v>4950</v>
      </c>
      <c r="R3725" s="113" t="s">
        <v>3947</v>
      </c>
      <c r="S3725" s="113" t="s">
        <v>11779</v>
      </c>
    </row>
    <row r="3726" spans="16:19">
      <c r="P3726" s="113" t="s">
        <v>3874</v>
      </c>
      <c r="Q3726" s="130" t="s">
        <v>4953</v>
      </c>
      <c r="R3726" s="113" t="s">
        <v>3947</v>
      </c>
      <c r="S3726" s="113" t="s">
        <v>11780</v>
      </c>
    </row>
    <row r="3727" spans="16:19">
      <c r="P3727" s="113" t="s">
        <v>3874</v>
      </c>
      <c r="Q3727" s="130" t="s">
        <v>4956</v>
      </c>
      <c r="R3727" s="113" t="s">
        <v>3947</v>
      </c>
      <c r="S3727" s="113" t="s">
        <v>11781</v>
      </c>
    </row>
    <row r="3728" spans="16:19">
      <c r="P3728" s="113" t="s">
        <v>3874</v>
      </c>
      <c r="Q3728" s="130" t="s">
        <v>4959</v>
      </c>
      <c r="R3728" s="113" t="s">
        <v>3947</v>
      </c>
      <c r="S3728" s="113" t="s">
        <v>11782</v>
      </c>
    </row>
    <row r="3729" spans="16:19">
      <c r="P3729" s="113" t="s">
        <v>3874</v>
      </c>
      <c r="Q3729" s="130" t="s">
        <v>4962</v>
      </c>
      <c r="R3729" s="113" t="s">
        <v>3947</v>
      </c>
      <c r="S3729" s="113" t="s">
        <v>11783</v>
      </c>
    </row>
    <row r="3730" spans="16:19">
      <c r="P3730" s="113" t="s">
        <v>3874</v>
      </c>
      <c r="Q3730" s="130" t="s">
        <v>4965</v>
      </c>
      <c r="R3730" s="113" t="s">
        <v>3947</v>
      </c>
      <c r="S3730" s="113" t="s">
        <v>11784</v>
      </c>
    </row>
    <row r="3731" spans="16:19">
      <c r="P3731" s="113" t="s">
        <v>3874</v>
      </c>
      <c r="Q3731" s="130" t="s">
        <v>4968</v>
      </c>
      <c r="R3731" s="113" t="s">
        <v>3947</v>
      </c>
      <c r="S3731" s="113" t="s">
        <v>11785</v>
      </c>
    </row>
    <row r="3732" spans="16:19">
      <c r="P3732" s="113" t="s">
        <v>3874</v>
      </c>
      <c r="Q3732" s="130" t="s">
        <v>4971</v>
      </c>
      <c r="R3732" s="113" t="s">
        <v>3947</v>
      </c>
      <c r="S3732" s="113" t="s">
        <v>11786</v>
      </c>
    </row>
    <row r="3733" spans="16:19">
      <c r="P3733" s="113" t="s">
        <v>3874</v>
      </c>
      <c r="Q3733" s="130" t="s">
        <v>4974</v>
      </c>
      <c r="R3733" s="113" t="s">
        <v>3947</v>
      </c>
      <c r="S3733" s="113" t="s">
        <v>11787</v>
      </c>
    </row>
    <row r="3734" spans="16:19">
      <c r="P3734" s="113" t="s">
        <v>3874</v>
      </c>
      <c r="Q3734" s="130" t="s">
        <v>4977</v>
      </c>
      <c r="R3734" s="113" t="s">
        <v>3947</v>
      </c>
      <c r="S3734" s="113" t="s">
        <v>11788</v>
      </c>
    </row>
    <row r="3735" spans="16:19">
      <c r="P3735" s="113" t="s">
        <v>3874</v>
      </c>
      <c r="Q3735" s="130" t="s">
        <v>4980</v>
      </c>
      <c r="R3735" s="113" t="s">
        <v>3947</v>
      </c>
      <c r="S3735" s="113" t="s">
        <v>11789</v>
      </c>
    </row>
    <row r="3736" spans="16:19">
      <c r="P3736" s="113" t="s">
        <v>3874</v>
      </c>
      <c r="Q3736" s="130" t="s">
        <v>4983</v>
      </c>
      <c r="R3736" s="113" t="s">
        <v>3947</v>
      </c>
      <c r="S3736" s="113" t="s">
        <v>11790</v>
      </c>
    </row>
    <row r="3737" spans="16:19">
      <c r="P3737" s="113" t="s">
        <v>3874</v>
      </c>
      <c r="Q3737" s="130" t="s">
        <v>4986</v>
      </c>
      <c r="R3737" s="113" t="s">
        <v>3947</v>
      </c>
      <c r="S3737" s="113" t="s">
        <v>11791</v>
      </c>
    </row>
    <row r="3738" spans="16:19">
      <c r="P3738" s="113" t="s">
        <v>3874</v>
      </c>
      <c r="Q3738" s="130" t="s">
        <v>4989</v>
      </c>
      <c r="R3738" s="113" t="s">
        <v>3947</v>
      </c>
      <c r="S3738" s="113" t="s">
        <v>11792</v>
      </c>
    </row>
    <row r="3739" spans="16:19">
      <c r="P3739" s="113" t="s">
        <v>3874</v>
      </c>
      <c r="Q3739" s="130" t="s">
        <v>4992</v>
      </c>
      <c r="R3739" s="113" t="s">
        <v>3947</v>
      </c>
      <c r="S3739" s="113" t="s">
        <v>11793</v>
      </c>
    </row>
    <row r="3740" spans="16:19">
      <c r="P3740" s="113" t="s">
        <v>3874</v>
      </c>
      <c r="Q3740" s="130" t="s">
        <v>4995</v>
      </c>
      <c r="R3740" s="113" t="s">
        <v>3947</v>
      </c>
      <c r="S3740" s="113" t="s">
        <v>11794</v>
      </c>
    </row>
    <row r="3741" spans="16:19">
      <c r="P3741" s="113" t="s">
        <v>3874</v>
      </c>
      <c r="Q3741" s="130" t="s">
        <v>4998</v>
      </c>
      <c r="R3741" s="113" t="s">
        <v>3947</v>
      </c>
      <c r="S3741" s="113" t="s">
        <v>11795</v>
      </c>
    </row>
    <row r="3742" spans="16:19">
      <c r="P3742" s="113" t="s">
        <v>3874</v>
      </c>
      <c r="Q3742" s="130" t="s">
        <v>5001</v>
      </c>
      <c r="R3742" s="113" t="s">
        <v>3947</v>
      </c>
      <c r="S3742" s="113" t="s">
        <v>11796</v>
      </c>
    </row>
    <row r="3743" spans="16:19">
      <c r="P3743" s="113" t="s">
        <v>3874</v>
      </c>
      <c r="Q3743" s="130" t="s">
        <v>5004</v>
      </c>
      <c r="R3743" s="113" t="s">
        <v>3947</v>
      </c>
      <c r="S3743" s="113" t="s">
        <v>11797</v>
      </c>
    </row>
    <row r="3744" spans="16:19">
      <c r="P3744" s="113" t="s">
        <v>3874</v>
      </c>
      <c r="Q3744" s="130" t="s">
        <v>5007</v>
      </c>
      <c r="R3744" s="113" t="s">
        <v>3947</v>
      </c>
      <c r="S3744" s="113" t="s">
        <v>11798</v>
      </c>
    </row>
    <row r="3745" spans="16:19">
      <c r="P3745" s="113" t="s">
        <v>3874</v>
      </c>
      <c r="Q3745" s="130" t="s">
        <v>5010</v>
      </c>
      <c r="R3745" s="113" t="s">
        <v>3947</v>
      </c>
      <c r="S3745" s="113" t="s">
        <v>11799</v>
      </c>
    </row>
    <row r="3746" spans="16:19">
      <c r="P3746" s="113" t="s">
        <v>3874</v>
      </c>
      <c r="Q3746" s="130" t="s">
        <v>5013</v>
      </c>
      <c r="R3746" s="113" t="s">
        <v>3947</v>
      </c>
      <c r="S3746" s="113" t="s">
        <v>11800</v>
      </c>
    </row>
    <row r="3747" spans="16:19">
      <c r="P3747" s="113" t="s">
        <v>3874</v>
      </c>
      <c r="Q3747" s="130" t="s">
        <v>5016</v>
      </c>
      <c r="R3747" s="113" t="s">
        <v>3947</v>
      </c>
      <c r="S3747" s="113" t="s">
        <v>11801</v>
      </c>
    </row>
    <row r="3748" spans="16:19">
      <c r="P3748" s="113" t="s">
        <v>3874</v>
      </c>
      <c r="Q3748" s="130" t="s">
        <v>5019</v>
      </c>
      <c r="R3748" s="113" t="s">
        <v>3947</v>
      </c>
      <c r="S3748" s="113" t="s">
        <v>11802</v>
      </c>
    </row>
    <row r="3749" spans="16:19">
      <c r="P3749" s="113" t="s">
        <v>3874</v>
      </c>
      <c r="Q3749" s="130" t="s">
        <v>5022</v>
      </c>
      <c r="R3749" s="113" t="s">
        <v>3947</v>
      </c>
      <c r="S3749" s="113" t="s">
        <v>11803</v>
      </c>
    </row>
    <row r="3750" spans="16:19">
      <c r="P3750" s="113" t="s">
        <v>3874</v>
      </c>
      <c r="Q3750" s="130" t="s">
        <v>5025</v>
      </c>
      <c r="R3750" s="113" t="s">
        <v>3947</v>
      </c>
      <c r="S3750" s="113" t="s">
        <v>11804</v>
      </c>
    </row>
    <row r="3751" spans="16:19">
      <c r="P3751" s="113" t="s">
        <v>3874</v>
      </c>
      <c r="Q3751" s="130" t="s">
        <v>5028</v>
      </c>
      <c r="R3751" s="113" t="s">
        <v>3947</v>
      </c>
      <c r="S3751" s="113" t="s">
        <v>11805</v>
      </c>
    </row>
    <row r="3752" spans="16:19">
      <c r="P3752" s="113" t="s">
        <v>3874</v>
      </c>
      <c r="Q3752" s="130" t="s">
        <v>5031</v>
      </c>
      <c r="R3752" s="113" t="s">
        <v>3947</v>
      </c>
      <c r="S3752" s="113" t="s">
        <v>11806</v>
      </c>
    </row>
    <row r="3753" spans="16:19">
      <c r="P3753" s="113" t="s">
        <v>3874</v>
      </c>
      <c r="Q3753" s="130" t="s">
        <v>5034</v>
      </c>
      <c r="R3753" s="113" t="s">
        <v>3947</v>
      </c>
      <c r="S3753" s="113" t="s">
        <v>11807</v>
      </c>
    </row>
    <row r="3754" spans="16:19">
      <c r="P3754" s="113" t="s">
        <v>3874</v>
      </c>
      <c r="Q3754" s="130" t="s">
        <v>5037</v>
      </c>
      <c r="R3754" s="113" t="s">
        <v>3947</v>
      </c>
      <c r="S3754" s="113" t="s">
        <v>11808</v>
      </c>
    </row>
    <row r="3755" spans="16:19">
      <c r="P3755" s="113" t="s">
        <v>3874</v>
      </c>
      <c r="Q3755" s="130" t="s">
        <v>5040</v>
      </c>
      <c r="R3755" s="113" t="s">
        <v>3947</v>
      </c>
      <c r="S3755" s="113" t="s">
        <v>11809</v>
      </c>
    </row>
    <row r="3756" spans="16:19">
      <c r="P3756" s="113" t="s">
        <v>3874</v>
      </c>
      <c r="Q3756" s="130" t="s">
        <v>5043</v>
      </c>
      <c r="R3756" s="113" t="s">
        <v>3947</v>
      </c>
      <c r="S3756" s="113" t="s">
        <v>11810</v>
      </c>
    </row>
    <row r="3757" spans="16:19">
      <c r="P3757" s="113" t="s">
        <v>3874</v>
      </c>
      <c r="Q3757" s="130" t="s">
        <v>5046</v>
      </c>
      <c r="R3757" s="113" t="s">
        <v>3947</v>
      </c>
      <c r="S3757" s="113" t="s">
        <v>11811</v>
      </c>
    </row>
    <row r="3758" spans="16:19">
      <c r="P3758" s="113" t="s">
        <v>3874</v>
      </c>
      <c r="Q3758" s="130" t="s">
        <v>5049</v>
      </c>
      <c r="R3758" s="113" t="s">
        <v>3947</v>
      </c>
      <c r="S3758" s="113" t="s">
        <v>11812</v>
      </c>
    </row>
    <row r="3759" spans="16:19">
      <c r="P3759" s="113" t="s">
        <v>3874</v>
      </c>
      <c r="Q3759" s="130" t="s">
        <v>5052</v>
      </c>
      <c r="R3759" s="113" t="s">
        <v>3947</v>
      </c>
      <c r="S3759" s="113" t="s">
        <v>11813</v>
      </c>
    </row>
    <row r="3760" spans="16:19">
      <c r="P3760" s="113" t="s">
        <v>3874</v>
      </c>
      <c r="Q3760" s="130" t="s">
        <v>5055</v>
      </c>
      <c r="R3760" s="113" t="s">
        <v>3947</v>
      </c>
      <c r="S3760" s="113" t="s">
        <v>11814</v>
      </c>
    </row>
    <row r="3761" spans="16:19">
      <c r="P3761" s="113" t="s">
        <v>3874</v>
      </c>
      <c r="Q3761" s="130" t="s">
        <v>5058</v>
      </c>
      <c r="R3761" s="113" t="s">
        <v>3947</v>
      </c>
      <c r="S3761" s="113" t="s">
        <v>11815</v>
      </c>
    </row>
    <row r="3762" spans="16:19">
      <c r="P3762" s="113" t="s">
        <v>3874</v>
      </c>
      <c r="Q3762" s="130" t="s">
        <v>5061</v>
      </c>
      <c r="R3762" s="113" t="s">
        <v>3947</v>
      </c>
      <c r="S3762" s="113" t="s">
        <v>11816</v>
      </c>
    </row>
    <row r="3763" spans="16:19">
      <c r="P3763" s="113" t="s">
        <v>3874</v>
      </c>
      <c r="Q3763" s="130" t="s">
        <v>5064</v>
      </c>
      <c r="R3763" s="113" t="s">
        <v>3947</v>
      </c>
      <c r="S3763" s="113" t="s">
        <v>11817</v>
      </c>
    </row>
    <row r="3764" spans="16:19">
      <c r="P3764" s="113" t="s">
        <v>3874</v>
      </c>
      <c r="Q3764" s="130" t="s">
        <v>5067</v>
      </c>
      <c r="R3764" s="113" t="s">
        <v>3947</v>
      </c>
      <c r="S3764" s="113" t="s">
        <v>11818</v>
      </c>
    </row>
    <row r="3765" spans="16:19">
      <c r="P3765" s="113" t="s">
        <v>3874</v>
      </c>
      <c r="Q3765" s="130" t="s">
        <v>5070</v>
      </c>
      <c r="R3765" s="113" t="s">
        <v>3947</v>
      </c>
      <c r="S3765" s="113" t="s">
        <v>11819</v>
      </c>
    </row>
    <row r="3766" spans="16:19">
      <c r="P3766" s="113" t="s">
        <v>3874</v>
      </c>
      <c r="Q3766" s="130" t="s">
        <v>5073</v>
      </c>
      <c r="R3766" s="113" t="s">
        <v>3947</v>
      </c>
      <c r="S3766" s="113" t="s">
        <v>11820</v>
      </c>
    </row>
    <row r="3767" spans="16:19">
      <c r="P3767" s="113" t="s">
        <v>3874</v>
      </c>
      <c r="Q3767" s="130" t="s">
        <v>5076</v>
      </c>
      <c r="R3767" s="113" t="s">
        <v>3947</v>
      </c>
      <c r="S3767" s="113" t="s">
        <v>11821</v>
      </c>
    </row>
    <row r="3768" spans="16:19">
      <c r="P3768" s="113" t="s">
        <v>3874</v>
      </c>
      <c r="Q3768" s="130" t="s">
        <v>5079</v>
      </c>
      <c r="R3768" s="113" t="s">
        <v>3947</v>
      </c>
      <c r="S3768" s="113" t="s">
        <v>11822</v>
      </c>
    </row>
    <row r="3769" spans="16:19">
      <c r="P3769" s="113" t="s">
        <v>3874</v>
      </c>
      <c r="Q3769" s="130" t="s">
        <v>5082</v>
      </c>
      <c r="R3769" s="113" t="s">
        <v>3947</v>
      </c>
      <c r="S3769" s="113" t="s">
        <v>11823</v>
      </c>
    </row>
    <row r="3770" spans="16:19">
      <c r="P3770" s="113" t="s">
        <v>3874</v>
      </c>
      <c r="Q3770" s="130" t="s">
        <v>5085</v>
      </c>
      <c r="R3770" s="113" t="s">
        <v>3947</v>
      </c>
      <c r="S3770" s="113" t="s">
        <v>11824</v>
      </c>
    </row>
    <row r="3771" spans="16:19">
      <c r="P3771" s="113" t="s">
        <v>3874</v>
      </c>
      <c r="Q3771" s="130" t="s">
        <v>5088</v>
      </c>
      <c r="R3771" s="113" t="s">
        <v>3947</v>
      </c>
      <c r="S3771" s="113" t="s">
        <v>11825</v>
      </c>
    </row>
    <row r="3772" spans="16:19">
      <c r="P3772" s="113" t="s">
        <v>3874</v>
      </c>
      <c r="Q3772" s="130" t="s">
        <v>5091</v>
      </c>
      <c r="R3772" s="113" t="s">
        <v>3947</v>
      </c>
      <c r="S3772" s="113" t="s">
        <v>11826</v>
      </c>
    </row>
    <row r="3773" spans="16:19">
      <c r="P3773" s="113" t="s">
        <v>3874</v>
      </c>
      <c r="Q3773" s="130" t="s">
        <v>5094</v>
      </c>
      <c r="R3773" s="113" t="s">
        <v>3947</v>
      </c>
      <c r="S3773" s="113" t="s">
        <v>11827</v>
      </c>
    </row>
    <row r="3774" spans="16:19">
      <c r="P3774" s="113" t="s">
        <v>3874</v>
      </c>
      <c r="Q3774" s="130" t="s">
        <v>5097</v>
      </c>
      <c r="R3774" s="113" t="s">
        <v>3947</v>
      </c>
      <c r="S3774" s="113" t="s">
        <v>11828</v>
      </c>
    </row>
    <row r="3775" spans="16:19">
      <c r="P3775" s="113" t="s">
        <v>3874</v>
      </c>
      <c r="Q3775" s="130" t="s">
        <v>5100</v>
      </c>
      <c r="R3775" s="113" t="s">
        <v>3947</v>
      </c>
      <c r="S3775" s="113" t="s">
        <v>11829</v>
      </c>
    </row>
    <row r="3776" spans="16:19">
      <c r="P3776" s="113" t="s">
        <v>3874</v>
      </c>
      <c r="Q3776" s="130" t="s">
        <v>5103</v>
      </c>
      <c r="R3776" s="113" t="s">
        <v>3947</v>
      </c>
      <c r="S3776" s="113" t="s">
        <v>11830</v>
      </c>
    </row>
    <row r="3777" spans="16:19">
      <c r="P3777" s="113" t="s">
        <v>3874</v>
      </c>
      <c r="Q3777" s="130" t="s">
        <v>5106</v>
      </c>
      <c r="R3777" s="113" t="s">
        <v>3947</v>
      </c>
      <c r="S3777" s="113" t="s">
        <v>11831</v>
      </c>
    </row>
    <row r="3778" spans="16:19">
      <c r="P3778" s="113" t="s">
        <v>3874</v>
      </c>
      <c r="Q3778" s="130" t="s">
        <v>5109</v>
      </c>
      <c r="R3778" s="113" t="s">
        <v>3947</v>
      </c>
      <c r="S3778" s="113" t="s">
        <v>11832</v>
      </c>
    </row>
    <row r="3779" spans="16:19">
      <c r="P3779" s="113" t="s">
        <v>3874</v>
      </c>
      <c r="Q3779" s="130" t="s">
        <v>5112</v>
      </c>
      <c r="R3779" s="113" t="s">
        <v>3947</v>
      </c>
      <c r="S3779" s="113" t="s">
        <v>11833</v>
      </c>
    </row>
    <row r="3780" spans="16:19">
      <c r="P3780" s="113" t="s">
        <v>3874</v>
      </c>
      <c r="Q3780" s="130" t="s">
        <v>5115</v>
      </c>
      <c r="R3780" s="113" t="s">
        <v>3947</v>
      </c>
      <c r="S3780" s="113" t="s">
        <v>11834</v>
      </c>
    </row>
    <row r="3781" spans="16:19">
      <c r="P3781" s="113" t="s">
        <v>3874</v>
      </c>
      <c r="Q3781" s="130" t="s">
        <v>5118</v>
      </c>
      <c r="R3781" s="113" t="s">
        <v>3947</v>
      </c>
      <c r="S3781" s="113" t="s">
        <v>11835</v>
      </c>
    </row>
    <row r="3782" spans="16:19">
      <c r="P3782" s="113" t="s">
        <v>3874</v>
      </c>
      <c r="Q3782" s="130" t="s">
        <v>5121</v>
      </c>
      <c r="R3782" s="113" t="s">
        <v>3947</v>
      </c>
      <c r="S3782" s="113" t="s">
        <v>11836</v>
      </c>
    </row>
    <row r="3783" spans="16:19">
      <c r="P3783" s="113" t="s">
        <v>3874</v>
      </c>
      <c r="Q3783" s="130" t="s">
        <v>5124</v>
      </c>
      <c r="R3783" s="113" t="s">
        <v>3947</v>
      </c>
      <c r="S3783" s="113" t="s">
        <v>11837</v>
      </c>
    </row>
    <row r="3784" spans="16:19">
      <c r="P3784" s="113" t="s">
        <v>3874</v>
      </c>
      <c r="Q3784" s="130" t="s">
        <v>5127</v>
      </c>
      <c r="R3784" s="113" t="s">
        <v>3947</v>
      </c>
      <c r="S3784" s="113" t="s">
        <v>11838</v>
      </c>
    </row>
    <row r="3785" spans="16:19">
      <c r="P3785" s="113" t="s">
        <v>3874</v>
      </c>
      <c r="Q3785" s="130" t="s">
        <v>5130</v>
      </c>
      <c r="R3785" s="113" t="s">
        <v>3947</v>
      </c>
      <c r="S3785" s="113" t="s">
        <v>11839</v>
      </c>
    </row>
    <row r="3786" spans="16:19">
      <c r="P3786" s="113" t="s">
        <v>3874</v>
      </c>
      <c r="Q3786" s="130" t="s">
        <v>5133</v>
      </c>
      <c r="R3786" s="113" t="s">
        <v>3947</v>
      </c>
      <c r="S3786" s="113" t="s">
        <v>11840</v>
      </c>
    </row>
    <row r="3787" spans="16:19">
      <c r="P3787" s="113" t="s">
        <v>3874</v>
      </c>
      <c r="Q3787" s="130" t="s">
        <v>5136</v>
      </c>
      <c r="R3787" s="113" t="s">
        <v>3947</v>
      </c>
      <c r="S3787" s="113" t="s">
        <v>11841</v>
      </c>
    </row>
    <row r="3788" spans="16:19">
      <c r="P3788" s="113" t="s">
        <v>3874</v>
      </c>
      <c r="Q3788" s="130" t="s">
        <v>5139</v>
      </c>
      <c r="R3788" s="113" t="s">
        <v>3947</v>
      </c>
      <c r="S3788" s="113" t="s">
        <v>11842</v>
      </c>
    </row>
    <row r="3789" spans="16:19">
      <c r="P3789" s="113" t="s">
        <v>3874</v>
      </c>
      <c r="Q3789" s="130" t="s">
        <v>5142</v>
      </c>
      <c r="R3789" s="113" t="s">
        <v>3947</v>
      </c>
      <c r="S3789" s="113" t="s">
        <v>11843</v>
      </c>
    </row>
    <row r="3790" spans="16:19">
      <c r="P3790" s="113" t="s">
        <v>3874</v>
      </c>
      <c r="Q3790" s="130" t="s">
        <v>5145</v>
      </c>
      <c r="R3790" s="113" t="s">
        <v>3947</v>
      </c>
      <c r="S3790" s="113" t="s">
        <v>11844</v>
      </c>
    </row>
    <row r="3791" spans="16:19">
      <c r="P3791" s="113" t="s">
        <v>3874</v>
      </c>
      <c r="Q3791" s="130" t="s">
        <v>5148</v>
      </c>
      <c r="R3791" s="113" t="s">
        <v>3947</v>
      </c>
      <c r="S3791" s="113" t="s">
        <v>11845</v>
      </c>
    </row>
    <row r="3792" spans="16:19">
      <c r="P3792" s="113" t="s">
        <v>3874</v>
      </c>
      <c r="Q3792" s="130" t="s">
        <v>5151</v>
      </c>
      <c r="R3792" s="113" t="s">
        <v>3947</v>
      </c>
      <c r="S3792" s="113" t="s">
        <v>11846</v>
      </c>
    </row>
    <row r="3793" spans="16:19">
      <c r="P3793" s="113" t="s">
        <v>3874</v>
      </c>
      <c r="Q3793" s="130" t="s">
        <v>5154</v>
      </c>
      <c r="R3793" s="113" t="s">
        <v>3947</v>
      </c>
      <c r="S3793" s="113" t="s">
        <v>11847</v>
      </c>
    </row>
    <row r="3794" spans="16:19">
      <c r="P3794" s="113" t="s">
        <v>3874</v>
      </c>
      <c r="Q3794" s="130" t="s">
        <v>5157</v>
      </c>
      <c r="R3794" s="113" t="s">
        <v>3947</v>
      </c>
      <c r="S3794" s="113" t="s">
        <v>11848</v>
      </c>
    </row>
    <row r="3795" spans="16:19">
      <c r="P3795" s="113" t="s">
        <v>3874</v>
      </c>
      <c r="Q3795" s="130" t="s">
        <v>5160</v>
      </c>
      <c r="R3795" s="113" t="s">
        <v>3947</v>
      </c>
      <c r="S3795" s="113" t="s">
        <v>11849</v>
      </c>
    </row>
    <row r="3796" spans="16:19">
      <c r="P3796" s="113" t="s">
        <v>3874</v>
      </c>
      <c r="Q3796" s="130" t="s">
        <v>5163</v>
      </c>
      <c r="R3796" s="113" t="s">
        <v>3947</v>
      </c>
      <c r="S3796" s="113" t="s">
        <v>11850</v>
      </c>
    </row>
    <row r="3797" spans="16:19">
      <c r="P3797" s="113" t="s">
        <v>3874</v>
      </c>
      <c r="Q3797" s="130" t="s">
        <v>5166</v>
      </c>
      <c r="R3797" s="113" t="s">
        <v>3947</v>
      </c>
      <c r="S3797" s="113" t="s">
        <v>11851</v>
      </c>
    </row>
    <row r="3798" spans="16:19">
      <c r="P3798" s="113" t="s">
        <v>3874</v>
      </c>
      <c r="Q3798" s="130" t="s">
        <v>5169</v>
      </c>
      <c r="R3798" s="113" t="s">
        <v>3947</v>
      </c>
      <c r="S3798" s="113" t="s">
        <v>11852</v>
      </c>
    </row>
    <row r="3799" spans="16:19">
      <c r="P3799" s="113" t="s">
        <v>3874</v>
      </c>
      <c r="Q3799" s="130" t="s">
        <v>5172</v>
      </c>
      <c r="R3799" s="113" t="s">
        <v>3947</v>
      </c>
      <c r="S3799" s="113" t="s">
        <v>11853</v>
      </c>
    </row>
    <row r="3800" spans="16:19">
      <c r="P3800" s="113" t="s">
        <v>3874</v>
      </c>
      <c r="Q3800" s="130" t="s">
        <v>5175</v>
      </c>
      <c r="R3800" s="113" t="s">
        <v>3947</v>
      </c>
      <c r="S3800" s="113" t="s">
        <v>11854</v>
      </c>
    </row>
    <row r="3801" spans="16:19">
      <c r="P3801" s="113" t="s">
        <v>3874</v>
      </c>
      <c r="Q3801" s="130" t="s">
        <v>5178</v>
      </c>
      <c r="R3801" s="113" t="s">
        <v>3947</v>
      </c>
      <c r="S3801" s="113" t="s">
        <v>11855</v>
      </c>
    </row>
    <row r="3802" spans="16:19">
      <c r="P3802" s="113" t="s">
        <v>3874</v>
      </c>
      <c r="Q3802" s="130" t="s">
        <v>5181</v>
      </c>
      <c r="R3802" s="113" t="s">
        <v>3947</v>
      </c>
      <c r="S3802" s="113" t="s">
        <v>11856</v>
      </c>
    </row>
    <row r="3803" spans="16:19">
      <c r="P3803" s="113" t="s">
        <v>3874</v>
      </c>
      <c r="Q3803" s="130" t="s">
        <v>5184</v>
      </c>
      <c r="R3803" s="113" t="s">
        <v>3947</v>
      </c>
      <c r="S3803" s="113" t="s">
        <v>11857</v>
      </c>
    </row>
    <row r="3804" spans="16:19">
      <c r="P3804" s="113" t="s">
        <v>3874</v>
      </c>
      <c r="Q3804" s="130" t="s">
        <v>5187</v>
      </c>
      <c r="R3804" s="113" t="s">
        <v>3947</v>
      </c>
      <c r="S3804" s="113" t="s">
        <v>11858</v>
      </c>
    </row>
    <row r="3805" spans="16:19">
      <c r="P3805" s="113" t="s">
        <v>3874</v>
      </c>
      <c r="Q3805" s="130" t="s">
        <v>5190</v>
      </c>
      <c r="R3805" s="113" t="s">
        <v>3947</v>
      </c>
      <c r="S3805" s="113" t="s">
        <v>11859</v>
      </c>
    </row>
    <row r="3806" spans="16:19">
      <c r="P3806" s="113" t="s">
        <v>3874</v>
      </c>
      <c r="Q3806" s="130" t="s">
        <v>5193</v>
      </c>
      <c r="R3806" s="113" t="s">
        <v>3947</v>
      </c>
      <c r="S3806" s="113" t="s">
        <v>11860</v>
      </c>
    </row>
    <row r="3807" spans="16:19">
      <c r="P3807" s="113" t="s">
        <v>3874</v>
      </c>
      <c r="Q3807" s="130" t="s">
        <v>5196</v>
      </c>
      <c r="R3807" s="113" t="s">
        <v>3947</v>
      </c>
      <c r="S3807" s="113" t="s">
        <v>11861</v>
      </c>
    </row>
    <row r="3808" spans="16:19">
      <c r="P3808" s="113" t="s">
        <v>3874</v>
      </c>
      <c r="Q3808" s="130" t="s">
        <v>5199</v>
      </c>
      <c r="R3808" s="113" t="s">
        <v>3947</v>
      </c>
      <c r="S3808" s="113" t="s">
        <v>11862</v>
      </c>
    </row>
    <row r="3809" spans="16:19">
      <c r="P3809" s="113" t="s">
        <v>3874</v>
      </c>
      <c r="Q3809" s="130" t="s">
        <v>5202</v>
      </c>
      <c r="R3809" s="113" t="s">
        <v>3947</v>
      </c>
      <c r="S3809" s="113" t="s">
        <v>11863</v>
      </c>
    </row>
    <row r="3810" spans="16:19">
      <c r="P3810" s="113" t="s">
        <v>3874</v>
      </c>
      <c r="Q3810" s="130" t="s">
        <v>5205</v>
      </c>
      <c r="R3810" s="113" t="s">
        <v>3947</v>
      </c>
      <c r="S3810" s="113" t="s">
        <v>11864</v>
      </c>
    </row>
    <row r="3811" spans="16:19">
      <c r="P3811" s="113" t="s">
        <v>3874</v>
      </c>
      <c r="Q3811" s="130" t="s">
        <v>5208</v>
      </c>
      <c r="R3811" s="113" t="s">
        <v>3947</v>
      </c>
      <c r="S3811" s="113" t="s">
        <v>11865</v>
      </c>
    </row>
    <row r="3812" spans="16:19">
      <c r="P3812" s="113" t="s">
        <v>3874</v>
      </c>
      <c r="Q3812" s="130" t="s">
        <v>5211</v>
      </c>
      <c r="R3812" s="113" t="s">
        <v>3947</v>
      </c>
      <c r="S3812" s="113" t="s">
        <v>11866</v>
      </c>
    </row>
    <row r="3813" spans="16:19">
      <c r="P3813" s="113" t="s">
        <v>3874</v>
      </c>
      <c r="Q3813" s="130" t="s">
        <v>5214</v>
      </c>
      <c r="R3813" s="113" t="s">
        <v>3947</v>
      </c>
      <c r="S3813" s="113" t="s">
        <v>11867</v>
      </c>
    </row>
    <row r="3814" spans="16:19">
      <c r="P3814" s="113" t="s">
        <v>3874</v>
      </c>
      <c r="Q3814" s="130" t="s">
        <v>5217</v>
      </c>
      <c r="R3814" s="113" t="s">
        <v>3947</v>
      </c>
      <c r="S3814" s="113" t="s">
        <v>11868</v>
      </c>
    </row>
    <row r="3815" spans="16:19">
      <c r="P3815" s="113" t="s">
        <v>3874</v>
      </c>
      <c r="Q3815" s="130" t="s">
        <v>5220</v>
      </c>
      <c r="R3815" s="113" t="s">
        <v>3947</v>
      </c>
      <c r="S3815" s="113" t="s">
        <v>11869</v>
      </c>
    </row>
    <row r="3816" spans="16:19">
      <c r="P3816" s="113" t="s">
        <v>3874</v>
      </c>
      <c r="Q3816" s="130" t="s">
        <v>5223</v>
      </c>
      <c r="R3816" s="113" t="s">
        <v>3947</v>
      </c>
      <c r="S3816" s="113" t="s">
        <v>11870</v>
      </c>
    </row>
    <row r="3817" spans="16:19">
      <c r="P3817" s="113" t="s">
        <v>3874</v>
      </c>
      <c r="Q3817" s="130" t="s">
        <v>5226</v>
      </c>
      <c r="R3817" s="113" t="s">
        <v>3947</v>
      </c>
      <c r="S3817" s="113" t="s">
        <v>11871</v>
      </c>
    </row>
    <row r="3818" spans="16:19">
      <c r="P3818" s="113" t="s">
        <v>3874</v>
      </c>
      <c r="Q3818" s="130" t="s">
        <v>5229</v>
      </c>
      <c r="R3818" s="113" t="s">
        <v>3947</v>
      </c>
      <c r="S3818" s="113" t="s">
        <v>11872</v>
      </c>
    </row>
    <row r="3819" spans="16:19">
      <c r="P3819" s="113" t="s">
        <v>3874</v>
      </c>
      <c r="Q3819" s="130" t="s">
        <v>5232</v>
      </c>
      <c r="R3819" s="113" t="s">
        <v>3947</v>
      </c>
      <c r="S3819" s="113" t="s">
        <v>11873</v>
      </c>
    </row>
    <row r="3820" spans="16:19">
      <c r="P3820" s="113" t="s">
        <v>3874</v>
      </c>
      <c r="Q3820" s="130" t="s">
        <v>5235</v>
      </c>
      <c r="R3820" s="113" t="s">
        <v>3947</v>
      </c>
      <c r="S3820" s="113" t="s">
        <v>11874</v>
      </c>
    </row>
    <row r="3821" spans="16:19">
      <c r="P3821" s="113" t="s">
        <v>3874</v>
      </c>
      <c r="Q3821" s="130" t="s">
        <v>5238</v>
      </c>
      <c r="R3821" s="113" t="s">
        <v>3947</v>
      </c>
      <c r="S3821" s="113" t="s">
        <v>11875</v>
      </c>
    </row>
    <row r="3822" spans="16:19">
      <c r="P3822" s="113" t="s">
        <v>3874</v>
      </c>
      <c r="Q3822" s="130" t="s">
        <v>5241</v>
      </c>
      <c r="R3822" s="113" t="s">
        <v>3947</v>
      </c>
      <c r="S3822" s="113" t="s">
        <v>11876</v>
      </c>
    </row>
    <row r="3823" spans="16:19">
      <c r="P3823" s="113" t="s">
        <v>3874</v>
      </c>
      <c r="Q3823" s="130" t="s">
        <v>5244</v>
      </c>
      <c r="R3823" s="113" t="s">
        <v>3947</v>
      </c>
      <c r="S3823" s="113" t="s">
        <v>11877</v>
      </c>
    </row>
    <row r="3824" spans="16:19">
      <c r="P3824" s="113" t="s">
        <v>3874</v>
      </c>
      <c r="Q3824" s="130" t="s">
        <v>5247</v>
      </c>
      <c r="R3824" s="113" t="s">
        <v>3947</v>
      </c>
      <c r="S3824" s="113" t="s">
        <v>11878</v>
      </c>
    </row>
    <row r="3825" spans="16:19">
      <c r="P3825" s="113" t="s">
        <v>3874</v>
      </c>
      <c r="Q3825" s="130" t="s">
        <v>5250</v>
      </c>
      <c r="R3825" s="113" t="s">
        <v>3947</v>
      </c>
      <c r="S3825" s="113" t="s">
        <v>11879</v>
      </c>
    </row>
    <row r="3826" spans="16:19">
      <c r="P3826" s="113" t="s">
        <v>3874</v>
      </c>
      <c r="Q3826" s="130" t="s">
        <v>5253</v>
      </c>
      <c r="R3826" s="113" t="s">
        <v>3947</v>
      </c>
      <c r="S3826" s="113" t="s">
        <v>11880</v>
      </c>
    </row>
    <row r="3827" spans="16:19">
      <c r="P3827" s="113" t="s">
        <v>3874</v>
      </c>
      <c r="Q3827" s="130" t="s">
        <v>5256</v>
      </c>
      <c r="R3827" s="113" t="s">
        <v>3947</v>
      </c>
      <c r="S3827" s="113" t="s">
        <v>11881</v>
      </c>
    </row>
    <row r="3828" spans="16:19">
      <c r="P3828" s="113" t="s">
        <v>3874</v>
      </c>
      <c r="Q3828" s="130" t="s">
        <v>5259</v>
      </c>
      <c r="R3828" s="113" t="s">
        <v>3947</v>
      </c>
      <c r="S3828" s="113" t="s">
        <v>11882</v>
      </c>
    </row>
    <row r="3829" spans="16:19">
      <c r="P3829" s="113" t="s">
        <v>3874</v>
      </c>
      <c r="Q3829" s="130" t="s">
        <v>5262</v>
      </c>
      <c r="R3829" s="113" t="s">
        <v>3947</v>
      </c>
      <c r="S3829" s="113" t="s">
        <v>11883</v>
      </c>
    </row>
    <row r="3830" spans="16:19">
      <c r="P3830" s="113" t="s">
        <v>3874</v>
      </c>
      <c r="Q3830" s="130" t="s">
        <v>5265</v>
      </c>
      <c r="R3830" s="113" t="s">
        <v>3947</v>
      </c>
      <c r="S3830" s="113" t="s">
        <v>11884</v>
      </c>
    </row>
    <row r="3831" spans="16:19">
      <c r="P3831" s="113" t="s">
        <v>3874</v>
      </c>
      <c r="Q3831" s="130" t="s">
        <v>5268</v>
      </c>
      <c r="R3831" s="113" t="s">
        <v>3947</v>
      </c>
      <c r="S3831" s="113" t="s">
        <v>11885</v>
      </c>
    </row>
    <row r="3832" spans="16:19">
      <c r="P3832" s="113" t="s">
        <v>3874</v>
      </c>
      <c r="Q3832" s="130" t="s">
        <v>5271</v>
      </c>
      <c r="R3832" s="113" t="s">
        <v>3947</v>
      </c>
      <c r="S3832" s="113" t="s">
        <v>11886</v>
      </c>
    </row>
    <row r="3833" spans="16:19">
      <c r="P3833" s="113" t="s">
        <v>3874</v>
      </c>
      <c r="Q3833" s="130" t="s">
        <v>5274</v>
      </c>
      <c r="R3833" s="113" t="s">
        <v>3947</v>
      </c>
      <c r="S3833" s="113" t="s">
        <v>11887</v>
      </c>
    </row>
    <row r="3834" spans="16:19">
      <c r="P3834" s="113" t="s">
        <v>3874</v>
      </c>
      <c r="Q3834" s="130" t="s">
        <v>5277</v>
      </c>
      <c r="R3834" s="113" t="s">
        <v>3947</v>
      </c>
      <c r="S3834" s="113" t="s">
        <v>11888</v>
      </c>
    </row>
    <row r="3835" spans="16:19">
      <c r="P3835" s="113" t="s">
        <v>3874</v>
      </c>
      <c r="Q3835" s="130" t="s">
        <v>5280</v>
      </c>
      <c r="R3835" s="113" t="s">
        <v>3947</v>
      </c>
      <c r="S3835" s="113" t="s">
        <v>11889</v>
      </c>
    </row>
    <row r="3836" spans="16:19">
      <c r="P3836" s="113" t="s">
        <v>3874</v>
      </c>
      <c r="Q3836" s="130" t="s">
        <v>5283</v>
      </c>
      <c r="R3836" s="113" t="s">
        <v>3947</v>
      </c>
      <c r="S3836" s="113" t="s">
        <v>11890</v>
      </c>
    </row>
    <row r="3837" spans="16:19">
      <c r="P3837" s="113" t="s">
        <v>3874</v>
      </c>
      <c r="Q3837" s="130" t="s">
        <v>5286</v>
      </c>
      <c r="R3837" s="113" t="s">
        <v>3947</v>
      </c>
      <c r="S3837" s="113" t="s">
        <v>11891</v>
      </c>
    </row>
    <row r="3838" spans="16:19">
      <c r="P3838" s="113" t="s">
        <v>3874</v>
      </c>
      <c r="Q3838" s="130" t="s">
        <v>5289</v>
      </c>
      <c r="R3838" s="113" t="s">
        <v>3947</v>
      </c>
      <c r="S3838" s="113" t="s">
        <v>11892</v>
      </c>
    </row>
    <row r="3839" spans="16:19">
      <c r="P3839" s="113" t="s">
        <v>3874</v>
      </c>
      <c r="Q3839" s="130" t="s">
        <v>5292</v>
      </c>
      <c r="R3839" s="113" t="s">
        <v>3947</v>
      </c>
      <c r="S3839" s="113" t="s">
        <v>11893</v>
      </c>
    </row>
    <row r="3840" spans="16:19">
      <c r="P3840" s="113" t="s">
        <v>3874</v>
      </c>
      <c r="Q3840" s="130" t="s">
        <v>5295</v>
      </c>
      <c r="R3840" s="113" t="s">
        <v>3947</v>
      </c>
      <c r="S3840" s="113" t="s">
        <v>11894</v>
      </c>
    </row>
    <row r="3841" spans="16:19">
      <c r="P3841" s="113" t="s">
        <v>3874</v>
      </c>
      <c r="Q3841" s="130" t="s">
        <v>5298</v>
      </c>
      <c r="R3841" s="113" t="s">
        <v>3947</v>
      </c>
      <c r="S3841" s="113" t="s">
        <v>11895</v>
      </c>
    </row>
    <row r="3842" spans="16:19">
      <c r="P3842" s="113" t="s">
        <v>3874</v>
      </c>
      <c r="Q3842" s="130" t="s">
        <v>5301</v>
      </c>
      <c r="R3842" s="113" t="s">
        <v>3947</v>
      </c>
      <c r="S3842" s="113" t="s">
        <v>11896</v>
      </c>
    </row>
    <row r="3843" spans="16:19">
      <c r="P3843" s="113" t="s">
        <v>3874</v>
      </c>
      <c r="Q3843" s="130" t="s">
        <v>5304</v>
      </c>
      <c r="R3843" s="113" t="s">
        <v>3947</v>
      </c>
      <c r="S3843" s="113" t="s">
        <v>11897</v>
      </c>
    </row>
    <row r="3844" spans="16:19">
      <c r="P3844" s="113" t="s">
        <v>3874</v>
      </c>
      <c r="Q3844" s="130" t="s">
        <v>5307</v>
      </c>
      <c r="R3844" s="113" t="s">
        <v>3947</v>
      </c>
      <c r="S3844" s="113" t="s">
        <v>11898</v>
      </c>
    </row>
    <row r="3845" spans="16:19">
      <c r="P3845" s="113" t="s">
        <v>3874</v>
      </c>
      <c r="Q3845" s="130" t="s">
        <v>5310</v>
      </c>
      <c r="R3845" s="113" t="s">
        <v>3947</v>
      </c>
      <c r="S3845" s="113" t="s">
        <v>11899</v>
      </c>
    </row>
    <row r="3846" spans="16:19">
      <c r="P3846" s="113" t="s">
        <v>3874</v>
      </c>
      <c r="Q3846" s="130" t="s">
        <v>5313</v>
      </c>
      <c r="R3846" s="113" t="s">
        <v>3947</v>
      </c>
      <c r="S3846" s="113" t="s">
        <v>11900</v>
      </c>
    </row>
    <row r="3847" spans="16:19">
      <c r="P3847" s="113" t="s">
        <v>3874</v>
      </c>
      <c r="Q3847" s="130" t="s">
        <v>5316</v>
      </c>
      <c r="R3847" s="113" t="s">
        <v>3947</v>
      </c>
      <c r="S3847" s="113" t="s">
        <v>11901</v>
      </c>
    </row>
    <row r="3848" spans="16:19">
      <c r="P3848" s="113" t="s">
        <v>3874</v>
      </c>
      <c r="Q3848" s="130" t="s">
        <v>5319</v>
      </c>
      <c r="R3848" s="113" t="s">
        <v>3947</v>
      </c>
      <c r="S3848" s="113" t="s">
        <v>11902</v>
      </c>
    </row>
    <row r="3849" spans="16:19">
      <c r="P3849" s="113" t="s">
        <v>3874</v>
      </c>
      <c r="Q3849" s="130" t="s">
        <v>5322</v>
      </c>
      <c r="R3849" s="113" t="s">
        <v>3947</v>
      </c>
      <c r="S3849" s="113" t="s">
        <v>11903</v>
      </c>
    </row>
    <row r="3850" spans="16:19">
      <c r="P3850" s="113" t="s">
        <v>3874</v>
      </c>
      <c r="Q3850" s="130" t="s">
        <v>5325</v>
      </c>
      <c r="R3850" s="113" t="s">
        <v>3947</v>
      </c>
      <c r="S3850" s="113" t="s">
        <v>11904</v>
      </c>
    </row>
    <row r="3851" spans="16:19">
      <c r="P3851" s="113" t="s">
        <v>3874</v>
      </c>
      <c r="Q3851" s="130" t="s">
        <v>5328</v>
      </c>
      <c r="R3851" s="113" t="s">
        <v>3947</v>
      </c>
      <c r="S3851" s="113" t="s">
        <v>11905</v>
      </c>
    </row>
    <row r="3852" spans="16:19">
      <c r="P3852" s="113" t="s">
        <v>3874</v>
      </c>
      <c r="Q3852" s="130" t="s">
        <v>5331</v>
      </c>
      <c r="R3852" s="113" t="s">
        <v>3947</v>
      </c>
      <c r="S3852" s="113" t="s">
        <v>11906</v>
      </c>
    </row>
    <row r="3853" spans="16:19">
      <c r="P3853" s="113" t="s">
        <v>3874</v>
      </c>
      <c r="Q3853" s="130" t="s">
        <v>5334</v>
      </c>
      <c r="R3853" s="113" t="s">
        <v>3947</v>
      </c>
      <c r="S3853" s="113" t="s">
        <v>11907</v>
      </c>
    </row>
    <row r="3854" spans="16:19">
      <c r="P3854" s="113" t="s">
        <v>3874</v>
      </c>
      <c r="Q3854" s="130" t="s">
        <v>5337</v>
      </c>
      <c r="R3854" s="113" t="s">
        <v>3947</v>
      </c>
      <c r="S3854" s="113" t="s">
        <v>11908</v>
      </c>
    </row>
    <row r="3855" spans="16:19">
      <c r="P3855" s="113" t="s">
        <v>3874</v>
      </c>
      <c r="Q3855" s="130" t="s">
        <v>5340</v>
      </c>
      <c r="R3855" s="113" t="s">
        <v>3947</v>
      </c>
      <c r="S3855" s="113" t="s">
        <v>11909</v>
      </c>
    </row>
    <row r="3856" spans="16:19">
      <c r="P3856" s="113" t="s">
        <v>3874</v>
      </c>
      <c r="Q3856" s="130" t="s">
        <v>5343</v>
      </c>
      <c r="R3856" s="113" t="s">
        <v>3947</v>
      </c>
      <c r="S3856" s="113" t="s">
        <v>11910</v>
      </c>
    </row>
    <row r="3857" spans="16:19">
      <c r="P3857" s="113" t="s">
        <v>3874</v>
      </c>
      <c r="Q3857" s="130" t="s">
        <v>5346</v>
      </c>
      <c r="R3857" s="113" t="s">
        <v>3947</v>
      </c>
      <c r="S3857" s="113" t="s">
        <v>11911</v>
      </c>
    </row>
    <row r="3858" spans="16:19">
      <c r="P3858" s="113" t="s">
        <v>3874</v>
      </c>
      <c r="Q3858" s="130" t="s">
        <v>5349</v>
      </c>
      <c r="R3858" s="113" t="s">
        <v>3947</v>
      </c>
      <c r="S3858" s="113" t="s">
        <v>11912</v>
      </c>
    </row>
    <row r="3859" spans="16:19">
      <c r="P3859" s="113" t="s">
        <v>3874</v>
      </c>
      <c r="Q3859" s="130" t="s">
        <v>5352</v>
      </c>
      <c r="R3859" s="113" t="s">
        <v>3947</v>
      </c>
      <c r="S3859" s="113" t="s">
        <v>11913</v>
      </c>
    </row>
    <row r="3860" spans="16:19">
      <c r="P3860" s="113" t="s">
        <v>3874</v>
      </c>
      <c r="Q3860" s="130" t="s">
        <v>5355</v>
      </c>
      <c r="R3860" s="113" t="s">
        <v>3947</v>
      </c>
      <c r="S3860" s="113" t="s">
        <v>11914</v>
      </c>
    </row>
    <row r="3861" spans="16:19">
      <c r="P3861" s="113" t="s">
        <v>3874</v>
      </c>
      <c r="Q3861" s="130" t="s">
        <v>5358</v>
      </c>
      <c r="R3861" s="113" t="s">
        <v>3947</v>
      </c>
      <c r="S3861" s="113" t="s">
        <v>11915</v>
      </c>
    </row>
    <row r="3862" spans="16:19">
      <c r="P3862" s="113" t="s">
        <v>3874</v>
      </c>
      <c r="Q3862" s="130" t="s">
        <v>5361</v>
      </c>
      <c r="R3862" s="113" t="s">
        <v>3947</v>
      </c>
      <c r="S3862" s="113" t="s">
        <v>11916</v>
      </c>
    </row>
    <row r="3863" spans="16:19">
      <c r="P3863" s="113" t="s">
        <v>3874</v>
      </c>
      <c r="Q3863" s="130" t="s">
        <v>5364</v>
      </c>
      <c r="R3863" s="113" t="s">
        <v>3947</v>
      </c>
      <c r="S3863" s="113" t="s">
        <v>11917</v>
      </c>
    </row>
    <row r="3864" spans="16:19">
      <c r="P3864" s="113" t="s">
        <v>3874</v>
      </c>
      <c r="Q3864" s="130" t="s">
        <v>5367</v>
      </c>
      <c r="R3864" s="113" t="s">
        <v>3947</v>
      </c>
      <c r="S3864" s="113" t="s">
        <v>11918</v>
      </c>
    </row>
    <row r="3865" spans="16:19">
      <c r="P3865" s="113" t="s">
        <v>3874</v>
      </c>
      <c r="Q3865" s="130" t="s">
        <v>5370</v>
      </c>
      <c r="R3865" s="113" t="s">
        <v>3947</v>
      </c>
      <c r="S3865" s="113" t="s">
        <v>11919</v>
      </c>
    </row>
    <row r="3866" spans="16:19">
      <c r="P3866" s="113" t="s">
        <v>3874</v>
      </c>
      <c r="Q3866" s="130" t="s">
        <v>5373</v>
      </c>
      <c r="R3866" s="113" t="s">
        <v>3947</v>
      </c>
      <c r="S3866" s="113" t="s">
        <v>11920</v>
      </c>
    </row>
    <row r="3867" spans="16:19">
      <c r="P3867" s="113" t="s">
        <v>3874</v>
      </c>
      <c r="Q3867" s="130" t="s">
        <v>5376</v>
      </c>
      <c r="R3867" s="113" t="s">
        <v>3947</v>
      </c>
      <c r="S3867" s="113" t="s">
        <v>11921</v>
      </c>
    </row>
    <row r="3868" spans="16:19">
      <c r="P3868" s="113" t="s">
        <v>3874</v>
      </c>
      <c r="Q3868" s="130" t="s">
        <v>5379</v>
      </c>
      <c r="R3868" s="113" t="s">
        <v>3947</v>
      </c>
      <c r="S3868" s="113" t="s">
        <v>11922</v>
      </c>
    </row>
    <row r="3869" spans="16:19">
      <c r="P3869" s="113" t="s">
        <v>3874</v>
      </c>
      <c r="Q3869" s="130" t="s">
        <v>5382</v>
      </c>
      <c r="R3869" s="113" t="s">
        <v>3947</v>
      </c>
      <c r="S3869" s="113" t="s">
        <v>11923</v>
      </c>
    </row>
    <row r="3870" spans="16:19">
      <c r="P3870" s="113" t="s">
        <v>3874</v>
      </c>
      <c r="Q3870" s="130" t="s">
        <v>5385</v>
      </c>
      <c r="R3870" s="113" t="s">
        <v>3947</v>
      </c>
      <c r="S3870" s="113" t="s">
        <v>11924</v>
      </c>
    </row>
    <row r="3871" spans="16:19">
      <c r="P3871" s="113" t="s">
        <v>3874</v>
      </c>
      <c r="Q3871" s="130" t="s">
        <v>5388</v>
      </c>
      <c r="R3871" s="113" t="s">
        <v>3947</v>
      </c>
      <c r="S3871" s="113" t="s">
        <v>11925</v>
      </c>
    </row>
    <row r="3872" spans="16:19">
      <c r="P3872" s="113" t="s">
        <v>3874</v>
      </c>
      <c r="Q3872" s="130" t="s">
        <v>5391</v>
      </c>
      <c r="R3872" s="113" t="s">
        <v>3947</v>
      </c>
      <c r="S3872" s="113" t="s">
        <v>11926</v>
      </c>
    </row>
    <row r="3873" spans="16:19">
      <c r="P3873" s="113" t="s">
        <v>3874</v>
      </c>
      <c r="Q3873" s="130" t="s">
        <v>5394</v>
      </c>
      <c r="R3873" s="113" t="s">
        <v>3947</v>
      </c>
      <c r="S3873" s="113" t="s">
        <v>11927</v>
      </c>
    </row>
    <row r="3874" spans="16:19">
      <c r="P3874" s="113" t="s">
        <v>3874</v>
      </c>
      <c r="Q3874" s="130" t="s">
        <v>5397</v>
      </c>
      <c r="R3874" s="113" t="s">
        <v>3947</v>
      </c>
      <c r="S3874" s="113" t="s">
        <v>11928</v>
      </c>
    </row>
    <row r="3875" spans="16:19">
      <c r="P3875" s="113" t="s">
        <v>3874</v>
      </c>
      <c r="Q3875" s="130" t="s">
        <v>5400</v>
      </c>
      <c r="R3875" s="113" t="s">
        <v>3947</v>
      </c>
      <c r="S3875" s="113" t="s">
        <v>11929</v>
      </c>
    </row>
    <row r="3876" spans="16:19">
      <c r="P3876" s="113" t="s">
        <v>3874</v>
      </c>
      <c r="Q3876" s="130" t="s">
        <v>5403</v>
      </c>
      <c r="R3876" s="113" t="s">
        <v>3947</v>
      </c>
      <c r="S3876" s="113" t="s">
        <v>11930</v>
      </c>
    </row>
    <row r="3877" spans="16:19">
      <c r="P3877" s="113" t="s">
        <v>3874</v>
      </c>
      <c r="Q3877" s="130" t="s">
        <v>5406</v>
      </c>
      <c r="R3877" s="113" t="s">
        <v>3947</v>
      </c>
      <c r="S3877" s="113" t="s">
        <v>11931</v>
      </c>
    </row>
    <row r="3878" spans="16:19">
      <c r="P3878" s="113" t="s">
        <v>3874</v>
      </c>
      <c r="Q3878" s="130" t="s">
        <v>5409</v>
      </c>
      <c r="R3878" s="113" t="s">
        <v>3947</v>
      </c>
      <c r="S3878" s="113" t="s">
        <v>11932</v>
      </c>
    </row>
    <row r="3879" spans="16:19">
      <c r="P3879" s="113" t="s">
        <v>3874</v>
      </c>
      <c r="Q3879" s="130" t="s">
        <v>5412</v>
      </c>
      <c r="R3879" s="113" t="s">
        <v>3947</v>
      </c>
      <c r="S3879" s="113" t="s">
        <v>11933</v>
      </c>
    </row>
    <row r="3880" spans="16:19">
      <c r="P3880" s="113" t="s">
        <v>3874</v>
      </c>
      <c r="Q3880" s="130" t="s">
        <v>5415</v>
      </c>
      <c r="R3880" s="113" t="s">
        <v>3947</v>
      </c>
      <c r="S3880" s="113" t="s">
        <v>11934</v>
      </c>
    </row>
    <row r="3881" spans="16:19">
      <c r="P3881" s="113" t="s">
        <v>3874</v>
      </c>
      <c r="Q3881" s="130" t="s">
        <v>5418</v>
      </c>
      <c r="R3881" s="113" t="s">
        <v>3947</v>
      </c>
      <c r="S3881" s="113" t="s">
        <v>11935</v>
      </c>
    </row>
    <row r="3882" spans="16:19">
      <c r="P3882" s="113" t="s">
        <v>3874</v>
      </c>
      <c r="Q3882" s="130" t="s">
        <v>5421</v>
      </c>
      <c r="R3882" s="113" t="s">
        <v>3947</v>
      </c>
      <c r="S3882" s="113" t="s">
        <v>11936</v>
      </c>
    </row>
    <row r="3883" spans="16:19">
      <c r="P3883" s="113" t="s">
        <v>3874</v>
      </c>
      <c r="Q3883" s="130" t="s">
        <v>5424</v>
      </c>
      <c r="R3883" s="113" t="s">
        <v>3947</v>
      </c>
      <c r="S3883" s="113" t="s">
        <v>11937</v>
      </c>
    </row>
    <row r="3884" spans="16:19">
      <c r="P3884" s="113" t="s">
        <v>3874</v>
      </c>
      <c r="Q3884" s="130" t="s">
        <v>5427</v>
      </c>
      <c r="R3884" s="113" t="s">
        <v>3947</v>
      </c>
      <c r="S3884" s="113" t="s">
        <v>11938</v>
      </c>
    </row>
    <row r="3885" spans="16:19">
      <c r="P3885" s="113" t="s">
        <v>3874</v>
      </c>
      <c r="Q3885" s="130" t="s">
        <v>5430</v>
      </c>
      <c r="R3885" s="113" t="s">
        <v>3947</v>
      </c>
      <c r="S3885" s="113" t="s">
        <v>11939</v>
      </c>
    </row>
    <row r="3886" spans="16:19">
      <c r="P3886" s="113" t="s">
        <v>3874</v>
      </c>
      <c r="Q3886" s="130" t="s">
        <v>5433</v>
      </c>
      <c r="R3886" s="113" t="s">
        <v>3947</v>
      </c>
      <c r="S3886" s="113" t="s">
        <v>11940</v>
      </c>
    </row>
    <row r="3887" spans="16:19">
      <c r="P3887" s="113" t="s">
        <v>3874</v>
      </c>
      <c r="Q3887" s="130" t="s">
        <v>5436</v>
      </c>
      <c r="R3887" s="113" t="s">
        <v>3947</v>
      </c>
      <c r="S3887" s="113" t="s">
        <v>11941</v>
      </c>
    </row>
    <row r="3888" spans="16:19">
      <c r="P3888" s="113" t="s">
        <v>3874</v>
      </c>
      <c r="Q3888" s="130" t="s">
        <v>5439</v>
      </c>
      <c r="R3888" s="113" t="s">
        <v>3947</v>
      </c>
      <c r="S3888" s="113" t="s">
        <v>11942</v>
      </c>
    </row>
    <row r="3889" spans="16:19">
      <c r="P3889" s="113" t="s">
        <v>3874</v>
      </c>
      <c r="Q3889" s="130" t="s">
        <v>5442</v>
      </c>
      <c r="R3889" s="113" t="s">
        <v>3947</v>
      </c>
      <c r="S3889" s="113" t="s">
        <v>11943</v>
      </c>
    </row>
    <row r="3890" spans="16:19">
      <c r="P3890" s="113" t="s">
        <v>3874</v>
      </c>
      <c r="Q3890" s="130" t="s">
        <v>5445</v>
      </c>
      <c r="R3890" s="113" t="s">
        <v>3947</v>
      </c>
      <c r="S3890" s="113" t="s">
        <v>11944</v>
      </c>
    </row>
    <row r="3891" spans="16:19">
      <c r="P3891" s="113" t="s">
        <v>3874</v>
      </c>
      <c r="Q3891" s="130" t="s">
        <v>5448</v>
      </c>
      <c r="R3891" s="113" t="s">
        <v>3947</v>
      </c>
      <c r="S3891" s="113" t="s">
        <v>11945</v>
      </c>
    </row>
    <row r="3892" spans="16:19">
      <c r="P3892" s="113" t="s">
        <v>3874</v>
      </c>
      <c r="Q3892" s="130" t="s">
        <v>5451</v>
      </c>
      <c r="R3892" s="113" t="s">
        <v>3947</v>
      </c>
      <c r="S3892" s="113" t="s">
        <v>11946</v>
      </c>
    </row>
    <row r="3893" spans="16:19">
      <c r="P3893" s="113" t="s">
        <v>3874</v>
      </c>
      <c r="Q3893" s="130" t="s">
        <v>5454</v>
      </c>
      <c r="R3893" s="113" t="s">
        <v>3947</v>
      </c>
      <c r="S3893" s="113" t="s">
        <v>11947</v>
      </c>
    </row>
    <row r="3894" spans="16:19">
      <c r="P3894" s="113" t="s">
        <v>3874</v>
      </c>
      <c r="Q3894" s="130" t="s">
        <v>5457</v>
      </c>
      <c r="R3894" s="113" t="s">
        <v>3947</v>
      </c>
      <c r="S3894" s="113" t="s">
        <v>11948</v>
      </c>
    </row>
    <row r="3895" spans="16:19">
      <c r="P3895" s="113" t="s">
        <v>3874</v>
      </c>
      <c r="Q3895" s="130" t="s">
        <v>5460</v>
      </c>
      <c r="R3895" s="113" t="s">
        <v>3947</v>
      </c>
      <c r="S3895" s="113" t="s">
        <v>11949</v>
      </c>
    </row>
    <row r="3896" spans="16:19">
      <c r="P3896" s="113" t="s">
        <v>3874</v>
      </c>
      <c r="Q3896" s="130" t="s">
        <v>5463</v>
      </c>
      <c r="R3896" s="113" t="s">
        <v>3947</v>
      </c>
      <c r="S3896" s="113" t="s">
        <v>11950</v>
      </c>
    </row>
    <row r="3897" spans="16:19">
      <c r="P3897" s="113" t="s">
        <v>3874</v>
      </c>
      <c r="Q3897" s="130" t="s">
        <v>5466</v>
      </c>
      <c r="R3897" s="113" t="s">
        <v>3947</v>
      </c>
      <c r="S3897" s="113" t="s">
        <v>11951</v>
      </c>
    </row>
    <row r="3898" spans="16:19">
      <c r="P3898" s="113" t="s">
        <v>3874</v>
      </c>
      <c r="Q3898" s="130" t="s">
        <v>5469</v>
      </c>
      <c r="R3898" s="113" t="s">
        <v>3947</v>
      </c>
      <c r="S3898" s="113" t="s">
        <v>11952</v>
      </c>
    </row>
    <row r="3899" spans="16:19">
      <c r="P3899" s="113" t="s">
        <v>3874</v>
      </c>
      <c r="Q3899" s="130" t="s">
        <v>5472</v>
      </c>
      <c r="R3899" s="113" t="s">
        <v>3947</v>
      </c>
      <c r="S3899" s="113" t="s">
        <v>11953</v>
      </c>
    </row>
    <row r="3900" spans="16:19">
      <c r="P3900" s="113" t="s">
        <v>3874</v>
      </c>
      <c r="Q3900" s="130" t="s">
        <v>5475</v>
      </c>
      <c r="R3900" s="113" t="s">
        <v>3947</v>
      </c>
      <c r="S3900" s="113" t="s">
        <v>11954</v>
      </c>
    </row>
    <row r="3901" spans="16:19">
      <c r="P3901" s="113" t="s">
        <v>3874</v>
      </c>
      <c r="Q3901" s="130" t="s">
        <v>5478</v>
      </c>
      <c r="R3901" s="113" t="s">
        <v>3947</v>
      </c>
      <c r="S3901" s="113" t="s">
        <v>11955</v>
      </c>
    </row>
    <row r="3902" spans="16:19">
      <c r="P3902" s="113" t="s">
        <v>3874</v>
      </c>
      <c r="Q3902" s="130" t="s">
        <v>5481</v>
      </c>
      <c r="R3902" s="113" t="s">
        <v>3947</v>
      </c>
      <c r="S3902" s="113" t="s">
        <v>11956</v>
      </c>
    </row>
    <row r="3903" spans="16:19">
      <c r="P3903" s="113" t="s">
        <v>3874</v>
      </c>
      <c r="Q3903" s="130" t="s">
        <v>5484</v>
      </c>
      <c r="R3903" s="113" t="s">
        <v>3947</v>
      </c>
      <c r="S3903" s="113" t="s">
        <v>11957</v>
      </c>
    </row>
    <row r="3904" spans="16:19">
      <c r="P3904" s="113" t="s">
        <v>3874</v>
      </c>
      <c r="Q3904" s="130" t="s">
        <v>5487</v>
      </c>
      <c r="R3904" s="113" t="s">
        <v>3947</v>
      </c>
      <c r="S3904" s="113" t="s">
        <v>11958</v>
      </c>
    </row>
    <row r="3905" spans="16:19">
      <c r="P3905" s="113" t="s">
        <v>3874</v>
      </c>
      <c r="Q3905" s="130" t="s">
        <v>5490</v>
      </c>
      <c r="R3905" s="113" t="s">
        <v>3947</v>
      </c>
      <c r="S3905" s="113" t="s">
        <v>11959</v>
      </c>
    </row>
    <row r="3906" spans="16:19">
      <c r="P3906" s="113" t="s">
        <v>3874</v>
      </c>
      <c r="Q3906" s="130" t="s">
        <v>5493</v>
      </c>
      <c r="R3906" s="113" t="s">
        <v>3947</v>
      </c>
      <c r="S3906" s="113" t="s">
        <v>11960</v>
      </c>
    </row>
    <row r="3907" spans="16:19">
      <c r="P3907" s="113" t="s">
        <v>3874</v>
      </c>
      <c r="Q3907" s="130" t="s">
        <v>5496</v>
      </c>
      <c r="R3907" s="113" t="s">
        <v>3947</v>
      </c>
      <c r="S3907" s="113" t="s">
        <v>11961</v>
      </c>
    </row>
    <row r="3908" spans="16:19">
      <c r="P3908" s="113" t="s">
        <v>3874</v>
      </c>
      <c r="Q3908" s="130" t="s">
        <v>5499</v>
      </c>
      <c r="R3908" s="113" t="s">
        <v>3947</v>
      </c>
      <c r="S3908" s="113" t="s">
        <v>11962</v>
      </c>
    </row>
    <row r="3909" spans="16:19">
      <c r="P3909" s="113" t="s">
        <v>3874</v>
      </c>
      <c r="Q3909" s="130" t="s">
        <v>5502</v>
      </c>
      <c r="R3909" s="113" t="s">
        <v>3947</v>
      </c>
      <c r="S3909" s="113" t="s">
        <v>11963</v>
      </c>
    </row>
    <row r="3910" spans="16:19">
      <c r="P3910" s="113" t="s">
        <v>3874</v>
      </c>
      <c r="Q3910" s="130" t="s">
        <v>5505</v>
      </c>
      <c r="R3910" s="113" t="s">
        <v>3947</v>
      </c>
      <c r="S3910" s="113" t="s">
        <v>11964</v>
      </c>
    </row>
    <row r="3911" spans="16:19">
      <c r="P3911" s="113" t="s">
        <v>3874</v>
      </c>
      <c r="Q3911" s="130" t="s">
        <v>5508</v>
      </c>
      <c r="R3911" s="113" t="s">
        <v>3947</v>
      </c>
      <c r="S3911" s="113" t="s">
        <v>11965</v>
      </c>
    </row>
    <row r="3912" spans="16:19">
      <c r="P3912" s="113" t="s">
        <v>3874</v>
      </c>
      <c r="Q3912" s="130" t="s">
        <v>5511</v>
      </c>
      <c r="R3912" s="113" t="s">
        <v>3947</v>
      </c>
      <c r="S3912" s="113" t="s">
        <v>11966</v>
      </c>
    </row>
    <row r="3913" spans="16:19">
      <c r="P3913" s="113" t="s">
        <v>3874</v>
      </c>
      <c r="Q3913" s="130" t="s">
        <v>5514</v>
      </c>
      <c r="R3913" s="113" t="s">
        <v>3947</v>
      </c>
      <c r="S3913" s="113" t="s">
        <v>11967</v>
      </c>
    </row>
    <row r="3914" spans="16:19">
      <c r="P3914" s="113" t="s">
        <v>3874</v>
      </c>
      <c r="Q3914" s="130" t="s">
        <v>5517</v>
      </c>
      <c r="R3914" s="113" t="s">
        <v>3947</v>
      </c>
      <c r="S3914" s="113" t="s">
        <v>11968</v>
      </c>
    </row>
    <row r="3915" spans="16:19">
      <c r="P3915" s="113" t="s">
        <v>3874</v>
      </c>
      <c r="Q3915" s="130" t="s">
        <v>5520</v>
      </c>
      <c r="R3915" s="113" t="s">
        <v>3947</v>
      </c>
      <c r="S3915" s="113" t="s">
        <v>11969</v>
      </c>
    </row>
    <row r="3916" spans="16:19">
      <c r="P3916" s="113" t="s">
        <v>3874</v>
      </c>
      <c r="Q3916" s="130" t="s">
        <v>5523</v>
      </c>
      <c r="R3916" s="113" t="s">
        <v>3947</v>
      </c>
      <c r="S3916" s="113" t="s">
        <v>11970</v>
      </c>
    </row>
    <row r="3917" spans="16:19">
      <c r="P3917" s="113" t="s">
        <v>3874</v>
      </c>
      <c r="Q3917" s="130" t="s">
        <v>5526</v>
      </c>
      <c r="R3917" s="113" t="s">
        <v>3947</v>
      </c>
      <c r="S3917" s="113" t="s">
        <v>11971</v>
      </c>
    </row>
    <row r="3918" spans="16:19">
      <c r="P3918" s="113" t="s">
        <v>3874</v>
      </c>
      <c r="Q3918" s="130" t="s">
        <v>5529</v>
      </c>
      <c r="R3918" s="113" t="s">
        <v>3947</v>
      </c>
      <c r="S3918" s="113" t="s">
        <v>11972</v>
      </c>
    </row>
    <row r="3919" spans="16:19">
      <c r="P3919" s="113" t="s">
        <v>3874</v>
      </c>
      <c r="Q3919" s="130" t="s">
        <v>5532</v>
      </c>
      <c r="R3919" s="113" t="s">
        <v>3947</v>
      </c>
      <c r="S3919" s="113" t="s">
        <v>11973</v>
      </c>
    </row>
    <row r="3920" spans="16:19">
      <c r="P3920" s="113" t="s">
        <v>3874</v>
      </c>
      <c r="Q3920" s="130" t="s">
        <v>5535</v>
      </c>
      <c r="R3920" s="113" t="s">
        <v>3947</v>
      </c>
      <c r="S3920" s="113" t="s">
        <v>11974</v>
      </c>
    </row>
    <row r="3921" spans="16:19">
      <c r="P3921" s="113" t="s">
        <v>3874</v>
      </c>
      <c r="Q3921" s="130" t="s">
        <v>5538</v>
      </c>
      <c r="R3921" s="113" t="s">
        <v>3947</v>
      </c>
      <c r="S3921" s="113" t="s">
        <v>11975</v>
      </c>
    </row>
    <row r="3922" spans="16:19">
      <c r="P3922" s="113" t="s">
        <v>3874</v>
      </c>
      <c r="Q3922" s="130" t="s">
        <v>5541</v>
      </c>
      <c r="R3922" s="113" t="s">
        <v>3947</v>
      </c>
      <c r="S3922" s="113" t="s">
        <v>11976</v>
      </c>
    </row>
    <row r="3923" spans="16:19">
      <c r="P3923" s="113" t="s">
        <v>3874</v>
      </c>
      <c r="Q3923" s="130" t="s">
        <v>5544</v>
      </c>
      <c r="R3923" s="113" t="s">
        <v>3947</v>
      </c>
      <c r="S3923" s="113" t="s">
        <v>11977</v>
      </c>
    </row>
    <row r="3924" spans="16:19">
      <c r="P3924" s="113" t="s">
        <v>3874</v>
      </c>
      <c r="Q3924" s="130" t="s">
        <v>5547</v>
      </c>
      <c r="R3924" s="113" t="s">
        <v>3947</v>
      </c>
      <c r="S3924" s="113" t="s">
        <v>11978</v>
      </c>
    </row>
    <row r="3925" spans="16:19">
      <c r="P3925" s="113" t="s">
        <v>3874</v>
      </c>
      <c r="Q3925" s="130" t="s">
        <v>5550</v>
      </c>
      <c r="R3925" s="113" t="s">
        <v>3947</v>
      </c>
      <c r="S3925" s="113" t="s">
        <v>11979</v>
      </c>
    </row>
    <row r="3926" spans="16:19">
      <c r="P3926" s="113" t="s">
        <v>3874</v>
      </c>
      <c r="Q3926" s="130" t="s">
        <v>5553</v>
      </c>
      <c r="R3926" s="113" t="s">
        <v>3947</v>
      </c>
      <c r="S3926" s="113" t="s">
        <v>11980</v>
      </c>
    </row>
    <row r="3927" spans="16:19">
      <c r="P3927" s="113" t="s">
        <v>3874</v>
      </c>
      <c r="Q3927" s="130" t="s">
        <v>5556</v>
      </c>
      <c r="R3927" s="113" t="s">
        <v>3947</v>
      </c>
      <c r="S3927" s="113" t="s">
        <v>11981</v>
      </c>
    </row>
    <row r="3928" spans="16:19">
      <c r="P3928" s="113" t="s">
        <v>3874</v>
      </c>
      <c r="Q3928" s="130" t="s">
        <v>5559</v>
      </c>
      <c r="R3928" s="113" t="s">
        <v>3947</v>
      </c>
      <c r="S3928" s="113" t="s">
        <v>11982</v>
      </c>
    </row>
    <row r="3929" spans="16:19">
      <c r="P3929" s="113" t="s">
        <v>3874</v>
      </c>
      <c r="Q3929" s="130" t="s">
        <v>5562</v>
      </c>
      <c r="R3929" s="113" t="s">
        <v>3947</v>
      </c>
      <c r="S3929" s="113" t="s">
        <v>11983</v>
      </c>
    </row>
    <row r="3930" spans="16:19">
      <c r="P3930" s="113" t="s">
        <v>3874</v>
      </c>
      <c r="Q3930" s="130" t="s">
        <v>5565</v>
      </c>
      <c r="R3930" s="113" t="s">
        <v>3947</v>
      </c>
      <c r="S3930" s="113" t="s">
        <v>11984</v>
      </c>
    </row>
    <row r="3931" spans="16:19">
      <c r="P3931" s="113" t="s">
        <v>3874</v>
      </c>
      <c r="Q3931" s="130" t="s">
        <v>5568</v>
      </c>
      <c r="R3931" s="113" t="s">
        <v>3947</v>
      </c>
      <c r="S3931" s="113" t="s">
        <v>11985</v>
      </c>
    </row>
    <row r="3932" spans="16:19">
      <c r="P3932" s="113" t="s">
        <v>3874</v>
      </c>
      <c r="Q3932" s="130" t="s">
        <v>5571</v>
      </c>
      <c r="R3932" s="113" t="s">
        <v>3947</v>
      </c>
      <c r="S3932" s="113" t="s">
        <v>11986</v>
      </c>
    </row>
    <row r="3933" spans="16:19">
      <c r="P3933" s="113" t="s">
        <v>3874</v>
      </c>
      <c r="Q3933" s="130" t="s">
        <v>5574</v>
      </c>
      <c r="R3933" s="113" t="s">
        <v>3947</v>
      </c>
      <c r="S3933" s="113" t="s">
        <v>11987</v>
      </c>
    </row>
    <row r="3934" spans="16:19">
      <c r="P3934" s="113" t="s">
        <v>3874</v>
      </c>
      <c r="Q3934" s="130" t="s">
        <v>5577</v>
      </c>
      <c r="R3934" s="113" t="s">
        <v>3947</v>
      </c>
      <c r="S3934" s="113" t="s">
        <v>11988</v>
      </c>
    </row>
    <row r="3935" spans="16:19">
      <c r="P3935" s="113" t="s">
        <v>3874</v>
      </c>
      <c r="Q3935" s="130" t="s">
        <v>7055</v>
      </c>
      <c r="R3935" s="113" t="s">
        <v>3947</v>
      </c>
      <c r="S3935" s="113" t="s">
        <v>11989</v>
      </c>
    </row>
    <row r="3936" spans="16:19">
      <c r="P3936" s="113" t="s">
        <v>3874</v>
      </c>
      <c r="Q3936" s="130" t="s">
        <v>7058</v>
      </c>
      <c r="R3936" s="113" t="s">
        <v>3947</v>
      </c>
      <c r="S3936" s="113" t="s">
        <v>11990</v>
      </c>
    </row>
    <row r="3937" spans="16:19">
      <c r="P3937" s="113" t="s">
        <v>3874</v>
      </c>
      <c r="Q3937" s="130" t="s">
        <v>7061</v>
      </c>
      <c r="R3937" s="113" t="s">
        <v>3947</v>
      </c>
      <c r="S3937" s="113" t="s">
        <v>11991</v>
      </c>
    </row>
    <row r="3938" spans="16:19">
      <c r="P3938" s="113" t="s">
        <v>3874</v>
      </c>
      <c r="Q3938" s="130" t="s">
        <v>7064</v>
      </c>
      <c r="R3938" s="113" t="s">
        <v>3947</v>
      </c>
      <c r="S3938" s="113" t="s">
        <v>11992</v>
      </c>
    </row>
    <row r="3939" spans="16:19">
      <c r="P3939" s="113" t="s">
        <v>3874</v>
      </c>
      <c r="Q3939" s="130" t="s">
        <v>7067</v>
      </c>
      <c r="R3939" s="113" t="s">
        <v>3947</v>
      </c>
      <c r="S3939" s="113" t="s">
        <v>11993</v>
      </c>
    </row>
    <row r="3940" spans="16:19">
      <c r="P3940" s="113" t="s">
        <v>3874</v>
      </c>
      <c r="Q3940" s="130" t="s">
        <v>7069</v>
      </c>
      <c r="R3940" s="113" t="s">
        <v>3947</v>
      </c>
      <c r="S3940" s="113" t="s">
        <v>11994</v>
      </c>
    </row>
    <row r="3941" spans="16:19">
      <c r="P3941" s="113" t="s">
        <v>3874</v>
      </c>
      <c r="Q3941" s="130" t="s">
        <v>7072</v>
      </c>
      <c r="R3941" s="113" t="s">
        <v>3947</v>
      </c>
      <c r="S3941" s="113" t="s">
        <v>11995</v>
      </c>
    </row>
    <row r="3942" spans="16:19">
      <c r="P3942" s="113" t="s">
        <v>3874</v>
      </c>
      <c r="Q3942" s="130" t="s">
        <v>7075</v>
      </c>
      <c r="R3942" s="113" t="s">
        <v>3947</v>
      </c>
      <c r="S3942" s="113" t="s">
        <v>11996</v>
      </c>
    </row>
    <row r="3943" spans="16:19">
      <c r="P3943" s="113" t="s">
        <v>3874</v>
      </c>
      <c r="Q3943" s="130" t="s">
        <v>7078</v>
      </c>
      <c r="R3943" s="113" t="s">
        <v>3947</v>
      </c>
      <c r="S3943" s="113" t="s">
        <v>11997</v>
      </c>
    </row>
    <row r="3944" spans="16:19">
      <c r="P3944" s="113" t="s">
        <v>3874</v>
      </c>
      <c r="Q3944" s="130" t="s">
        <v>7081</v>
      </c>
      <c r="R3944" s="113" t="s">
        <v>3947</v>
      </c>
      <c r="S3944" s="113" t="s">
        <v>11998</v>
      </c>
    </row>
    <row r="3945" spans="16:19">
      <c r="P3945" s="113" t="s">
        <v>3874</v>
      </c>
      <c r="Q3945" s="130" t="s">
        <v>7084</v>
      </c>
      <c r="R3945" s="113" t="s">
        <v>3947</v>
      </c>
      <c r="S3945" s="113" t="s">
        <v>11999</v>
      </c>
    </row>
    <row r="3946" spans="16:19">
      <c r="P3946" s="113" t="s">
        <v>3874</v>
      </c>
      <c r="Q3946" s="130" t="s">
        <v>7087</v>
      </c>
      <c r="R3946" s="113" t="s">
        <v>3947</v>
      </c>
      <c r="S3946" s="113" t="s">
        <v>12000</v>
      </c>
    </row>
    <row r="3947" spans="16:19">
      <c r="P3947" s="113" t="s">
        <v>3874</v>
      </c>
      <c r="Q3947" s="130" t="s">
        <v>7090</v>
      </c>
      <c r="R3947" s="113" t="s">
        <v>3947</v>
      </c>
      <c r="S3947" s="113" t="s">
        <v>12001</v>
      </c>
    </row>
    <row r="3948" spans="16:19">
      <c r="P3948" s="113" t="s">
        <v>3874</v>
      </c>
      <c r="Q3948" s="130" t="s">
        <v>7093</v>
      </c>
      <c r="R3948" s="113" t="s">
        <v>3947</v>
      </c>
      <c r="S3948" s="113" t="s">
        <v>12002</v>
      </c>
    </row>
    <row r="3949" spans="16:19">
      <c r="P3949" s="113" t="s">
        <v>3874</v>
      </c>
      <c r="Q3949" s="130" t="s">
        <v>7096</v>
      </c>
      <c r="R3949" s="113" t="s">
        <v>3947</v>
      </c>
      <c r="S3949" s="113" t="s">
        <v>12003</v>
      </c>
    </row>
    <row r="3950" spans="16:19">
      <c r="P3950" s="113" t="s">
        <v>3874</v>
      </c>
      <c r="Q3950" s="130" t="s">
        <v>7099</v>
      </c>
      <c r="R3950" s="113" t="s">
        <v>3947</v>
      </c>
      <c r="S3950" s="113" t="s">
        <v>12004</v>
      </c>
    </row>
    <row r="3951" spans="16:19">
      <c r="P3951" s="113" t="s">
        <v>3874</v>
      </c>
      <c r="Q3951" s="130" t="s">
        <v>7102</v>
      </c>
      <c r="R3951" s="113" t="s">
        <v>3947</v>
      </c>
      <c r="S3951" s="113" t="s">
        <v>12005</v>
      </c>
    </row>
    <row r="3952" spans="16:19">
      <c r="P3952" s="113" t="s">
        <v>3874</v>
      </c>
      <c r="Q3952" s="130" t="s">
        <v>7105</v>
      </c>
      <c r="R3952" s="113" t="s">
        <v>3947</v>
      </c>
      <c r="S3952" s="113" t="s">
        <v>12006</v>
      </c>
    </row>
    <row r="3953" spans="16:19">
      <c r="P3953" s="113" t="s">
        <v>3874</v>
      </c>
      <c r="Q3953" s="130" t="s">
        <v>7108</v>
      </c>
      <c r="R3953" s="113" t="s">
        <v>3947</v>
      </c>
      <c r="S3953" s="113" t="s">
        <v>12007</v>
      </c>
    </row>
    <row r="3954" spans="16:19">
      <c r="P3954" s="113" t="s">
        <v>3874</v>
      </c>
      <c r="Q3954" s="130" t="s">
        <v>7111</v>
      </c>
      <c r="R3954" s="113" t="s">
        <v>3947</v>
      </c>
      <c r="S3954" s="113" t="s">
        <v>12008</v>
      </c>
    </row>
    <row r="3955" spans="16:19">
      <c r="P3955" s="113" t="s">
        <v>3874</v>
      </c>
      <c r="Q3955" s="130" t="s">
        <v>7114</v>
      </c>
      <c r="R3955" s="113" t="s">
        <v>3947</v>
      </c>
      <c r="S3955" s="113" t="s">
        <v>12009</v>
      </c>
    </row>
    <row r="3956" spans="16:19">
      <c r="P3956" s="113" t="s">
        <v>3874</v>
      </c>
      <c r="Q3956" s="130" t="s">
        <v>7117</v>
      </c>
      <c r="R3956" s="113" t="s">
        <v>3947</v>
      </c>
      <c r="S3956" s="113" t="s">
        <v>12010</v>
      </c>
    </row>
    <row r="3957" spans="16:19">
      <c r="P3957" s="113" t="s">
        <v>3874</v>
      </c>
      <c r="Q3957" s="130" t="s">
        <v>7120</v>
      </c>
      <c r="R3957" s="113" t="s">
        <v>3947</v>
      </c>
      <c r="S3957" s="113" t="s">
        <v>12011</v>
      </c>
    </row>
    <row r="3958" spans="16:19">
      <c r="P3958" s="113" t="s">
        <v>3874</v>
      </c>
      <c r="Q3958" s="130" t="s">
        <v>7123</v>
      </c>
      <c r="R3958" s="113" t="s">
        <v>3947</v>
      </c>
      <c r="S3958" s="113" t="s">
        <v>12012</v>
      </c>
    </row>
    <row r="3959" spans="16:19">
      <c r="P3959" s="113" t="s">
        <v>3874</v>
      </c>
      <c r="Q3959" s="130" t="s">
        <v>7126</v>
      </c>
      <c r="R3959" s="113" t="s">
        <v>3947</v>
      </c>
      <c r="S3959" s="113" t="s">
        <v>12013</v>
      </c>
    </row>
    <row r="3960" spans="16:19">
      <c r="P3960" s="113" t="s">
        <v>3874</v>
      </c>
      <c r="Q3960" s="130" t="s">
        <v>7129</v>
      </c>
      <c r="R3960" s="113" t="s">
        <v>3947</v>
      </c>
      <c r="S3960" s="113" t="s">
        <v>12014</v>
      </c>
    </row>
    <row r="3961" spans="16:19">
      <c r="P3961" s="113" t="s">
        <v>3874</v>
      </c>
      <c r="Q3961" s="130" t="s">
        <v>7132</v>
      </c>
      <c r="R3961" s="113" t="s">
        <v>3947</v>
      </c>
      <c r="S3961" s="113" t="s">
        <v>12015</v>
      </c>
    </row>
    <row r="3962" spans="16:19">
      <c r="P3962" s="113" t="s">
        <v>3874</v>
      </c>
      <c r="Q3962" s="130" t="s">
        <v>7135</v>
      </c>
      <c r="R3962" s="113" t="s">
        <v>3947</v>
      </c>
      <c r="S3962" s="113" t="s">
        <v>12016</v>
      </c>
    </row>
    <row r="3963" spans="16:19">
      <c r="P3963" s="113" t="s">
        <v>3874</v>
      </c>
      <c r="Q3963" s="130" t="s">
        <v>7138</v>
      </c>
      <c r="R3963" s="113" t="s">
        <v>3947</v>
      </c>
      <c r="S3963" s="113" t="s">
        <v>12017</v>
      </c>
    </row>
    <row r="3964" spans="16:19">
      <c r="P3964" s="113" t="s">
        <v>3874</v>
      </c>
      <c r="Q3964" s="130" t="s">
        <v>7141</v>
      </c>
      <c r="R3964" s="113" t="s">
        <v>3947</v>
      </c>
      <c r="S3964" s="113" t="s">
        <v>12018</v>
      </c>
    </row>
    <row r="3965" spans="16:19">
      <c r="P3965" s="113" t="s">
        <v>3874</v>
      </c>
      <c r="Q3965" s="130" t="s">
        <v>7144</v>
      </c>
      <c r="R3965" s="113" t="s">
        <v>3947</v>
      </c>
      <c r="S3965" s="113" t="s">
        <v>12019</v>
      </c>
    </row>
    <row r="3966" spans="16:19">
      <c r="P3966" s="113" t="s">
        <v>3874</v>
      </c>
      <c r="Q3966" s="130" t="s">
        <v>7147</v>
      </c>
      <c r="R3966" s="113" t="s">
        <v>3947</v>
      </c>
      <c r="S3966" s="113" t="s">
        <v>12020</v>
      </c>
    </row>
    <row r="3967" spans="16:19">
      <c r="P3967" s="113" t="s">
        <v>3874</v>
      </c>
      <c r="Q3967" s="130" t="s">
        <v>7150</v>
      </c>
      <c r="R3967" s="113" t="s">
        <v>3947</v>
      </c>
      <c r="S3967" s="113" t="s">
        <v>12021</v>
      </c>
    </row>
    <row r="3968" spans="16:19">
      <c r="P3968" s="113" t="s">
        <v>3874</v>
      </c>
      <c r="Q3968" s="130" t="s">
        <v>7153</v>
      </c>
      <c r="R3968" s="113" t="s">
        <v>3947</v>
      </c>
      <c r="S3968" s="113" t="s">
        <v>12022</v>
      </c>
    </row>
    <row r="3969" spans="16:19">
      <c r="P3969" s="113" t="s">
        <v>3874</v>
      </c>
      <c r="Q3969" s="130" t="s">
        <v>7156</v>
      </c>
      <c r="R3969" s="113" t="s">
        <v>3947</v>
      </c>
      <c r="S3969" s="113" t="s">
        <v>12023</v>
      </c>
    </row>
    <row r="3970" spans="16:19">
      <c r="P3970" s="113" t="s">
        <v>3874</v>
      </c>
      <c r="Q3970" s="130" t="s">
        <v>7159</v>
      </c>
      <c r="R3970" s="113" t="s">
        <v>3947</v>
      </c>
      <c r="S3970" s="113" t="s">
        <v>12024</v>
      </c>
    </row>
    <row r="3971" spans="16:19">
      <c r="P3971" s="113" t="s">
        <v>3874</v>
      </c>
      <c r="Q3971" s="130" t="s">
        <v>7162</v>
      </c>
      <c r="R3971" s="113" t="s">
        <v>3947</v>
      </c>
      <c r="S3971" s="113" t="s">
        <v>12025</v>
      </c>
    </row>
    <row r="3972" spans="16:19">
      <c r="P3972" s="113" t="s">
        <v>3874</v>
      </c>
      <c r="Q3972" s="130" t="s">
        <v>7165</v>
      </c>
      <c r="R3972" s="113" t="s">
        <v>3947</v>
      </c>
      <c r="S3972" s="113" t="s">
        <v>12026</v>
      </c>
    </row>
    <row r="3973" spans="16:19">
      <c r="P3973" s="113" t="s">
        <v>3874</v>
      </c>
      <c r="Q3973" s="130" t="s">
        <v>7168</v>
      </c>
      <c r="R3973" s="113" t="s">
        <v>3947</v>
      </c>
      <c r="S3973" s="113" t="s">
        <v>12027</v>
      </c>
    </row>
    <row r="3974" spans="16:19">
      <c r="P3974" s="113" t="s">
        <v>3874</v>
      </c>
      <c r="Q3974" s="130" t="s">
        <v>7171</v>
      </c>
      <c r="R3974" s="113" t="s">
        <v>3947</v>
      </c>
      <c r="S3974" s="113" t="s">
        <v>12028</v>
      </c>
    </row>
    <row r="3975" spans="16:19">
      <c r="P3975" s="113" t="s">
        <v>3874</v>
      </c>
      <c r="Q3975" s="130" t="s">
        <v>7174</v>
      </c>
      <c r="R3975" s="113" t="s">
        <v>3947</v>
      </c>
      <c r="S3975" s="113" t="s">
        <v>12029</v>
      </c>
    </row>
    <row r="3976" spans="16:19">
      <c r="P3976" s="113" t="s">
        <v>3874</v>
      </c>
      <c r="Q3976" s="130" t="s">
        <v>7177</v>
      </c>
      <c r="R3976" s="113" t="s">
        <v>3947</v>
      </c>
      <c r="S3976" s="113" t="s">
        <v>12030</v>
      </c>
    </row>
    <row r="3977" spans="16:19">
      <c r="P3977" s="113" t="s">
        <v>3874</v>
      </c>
      <c r="Q3977" s="130" t="s">
        <v>7180</v>
      </c>
      <c r="R3977" s="113" t="s">
        <v>3947</v>
      </c>
      <c r="S3977" s="113" t="s">
        <v>12031</v>
      </c>
    </row>
    <row r="3978" spans="16:19">
      <c r="P3978" s="113" t="s">
        <v>3874</v>
      </c>
      <c r="Q3978" s="130" t="s">
        <v>7183</v>
      </c>
      <c r="R3978" s="113" t="s">
        <v>3947</v>
      </c>
      <c r="S3978" s="113" t="s">
        <v>12032</v>
      </c>
    </row>
    <row r="3979" spans="16:19">
      <c r="P3979" s="113" t="s">
        <v>3874</v>
      </c>
      <c r="Q3979" s="130" t="s">
        <v>7186</v>
      </c>
      <c r="R3979" s="113" t="s">
        <v>3947</v>
      </c>
      <c r="S3979" s="113" t="s">
        <v>12033</v>
      </c>
    </row>
    <row r="3980" spans="16:19">
      <c r="P3980" s="113" t="s">
        <v>3874</v>
      </c>
      <c r="Q3980" s="130" t="s">
        <v>7189</v>
      </c>
      <c r="R3980" s="113" t="s">
        <v>3947</v>
      </c>
      <c r="S3980" s="113" t="s">
        <v>12034</v>
      </c>
    </row>
    <row r="3981" spans="16:19">
      <c r="P3981" s="113" t="s">
        <v>3874</v>
      </c>
      <c r="Q3981" s="130" t="s">
        <v>7192</v>
      </c>
      <c r="R3981" s="113" t="s">
        <v>3947</v>
      </c>
      <c r="S3981" s="113" t="s">
        <v>12035</v>
      </c>
    </row>
    <row r="3982" spans="16:19">
      <c r="P3982" s="113" t="s">
        <v>3874</v>
      </c>
      <c r="Q3982" s="130" t="s">
        <v>7195</v>
      </c>
      <c r="R3982" s="113" t="s">
        <v>3947</v>
      </c>
      <c r="S3982" s="113" t="s">
        <v>12036</v>
      </c>
    </row>
    <row r="3983" spans="16:19">
      <c r="P3983" s="113" t="s">
        <v>3874</v>
      </c>
      <c r="Q3983" s="130" t="s">
        <v>7198</v>
      </c>
      <c r="R3983" s="113" t="s">
        <v>3947</v>
      </c>
      <c r="S3983" s="113" t="s">
        <v>12037</v>
      </c>
    </row>
    <row r="3984" spans="16:19">
      <c r="P3984" s="113" t="s">
        <v>3874</v>
      </c>
      <c r="Q3984" s="130" t="s">
        <v>7201</v>
      </c>
      <c r="R3984" s="113" t="s">
        <v>3947</v>
      </c>
      <c r="S3984" s="113" t="s">
        <v>12038</v>
      </c>
    </row>
    <row r="3985" spans="16:19">
      <c r="P3985" s="113" t="s">
        <v>3874</v>
      </c>
      <c r="Q3985" s="130" t="s">
        <v>7204</v>
      </c>
      <c r="R3985" s="113" t="s">
        <v>3947</v>
      </c>
      <c r="S3985" s="113" t="s">
        <v>12039</v>
      </c>
    </row>
    <row r="3986" spans="16:19">
      <c r="P3986" s="113" t="s">
        <v>3874</v>
      </c>
      <c r="Q3986" s="130" t="s">
        <v>7207</v>
      </c>
      <c r="R3986" s="113" t="s">
        <v>3947</v>
      </c>
      <c r="S3986" s="113" t="s">
        <v>12040</v>
      </c>
    </row>
    <row r="3987" spans="16:19">
      <c r="P3987" s="113" t="s">
        <v>3874</v>
      </c>
      <c r="Q3987" s="130" t="s">
        <v>7210</v>
      </c>
      <c r="R3987" s="113" t="s">
        <v>3947</v>
      </c>
      <c r="S3987" s="113" t="s">
        <v>12041</v>
      </c>
    </row>
    <row r="3988" spans="16:19">
      <c r="P3988" s="113" t="s">
        <v>3874</v>
      </c>
      <c r="Q3988" s="130" t="s">
        <v>7213</v>
      </c>
      <c r="R3988" s="113" t="s">
        <v>3947</v>
      </c>
      <c r="S3988" s="113" t="s">
        <v>12042</v>
      </c>
    </row>
    <row r="3989" spans="16:19">
      <c r="P3989" s="113" t="s">
        <v>3874</v>
      </c>
      <c r="Q3989" s="130" t="s">
        <v>7216</v>
      </c>
      <c r="R3989" s="113" t="s">
        <v>3947</v>
      </c>
      <c r="S3989" s="113" t="s">
        <v>12043</v>
      </c>
    </row>
    <row r="3990" spans="16:19">
      <c r="P3990" s="113" t="s">
        <v>3874</v>
      </c>
      <c r="Q3990" s="130" t="s">
        <v>7219</v>
      </c>
      <c r="R3990" s="113" t="s">
        <v>3947</v>
      </c>
      <c r="S3990" s="113" t="s">
        <v>12044</v>
      </c>
    </row>
    <row r="3991" spans="16:19">
      <c r="P3991" s="113" t="s">
        <v>3874</v>
      </c>
      <c r="Q3991" s="130" t="s">
        <v>7222</v>
      </c>
      <c r="R3991" s="113" t="s">
        <v>3947</v>
      </c>
      <c r="S3991" s="113" t="s">
        <v>12045</v>
      </c>
    </row>
    <row r="3992" spans="16:19">
      <c r="P3992" s="113" t="s">
        <v>3874</v>
      </c>
      <c r="Q3992" s="130" t="s">
        <v>7225</v>
      </c>
      <c r="R3992" s="113" t="s">
        <v>3947</v>
      </c>
      <c r="S3992" s="113" t="s">
        <v>12046</v>
      </c>
    </row>
    <row r="3993" spans="16:19">
      <c r="P3993" s="113" t="s">
        <v>3874</v>
      </c>
      <c r="Q3993" s="130" t="s">
        <v>7228</v>
      </c>
      <c r="R3993" s="113" t="s">
        <v>3947</v>
      </c>
      <c r="S3993" s="113" t="s">
        <v>12047</v>
      </c>
    </row>
    <row r="3994" spans="16:19">
      <c r="P3994" s="113" t="s">
        <v>3874</v>
      </c>
      <c r="Q3994" s="130" t="s">
        <v>7231</v>
      </c>
      <c r="R3994" s="113" t="s">
        <v>3947</v>
      </c>
      <c r="S3994" s="113" t="s">
        <v>12048</v>
      </c>
    </row>
    <row r="3995" spans="16:19">
      <c r="P3995" s="113" t="s">
        <v>3874</v>
      </c>
      <c r="Q3995" s="130" t="s">
        <v>7234</v>
      </c>
      <c r="R3995" s="113" t="s">
        <v>3947</v>
      </c>
      <c r="S3995" s="113" t="s">
        <v>12050</v>
      </c>
    </row>
    <row r="3996" spans="16:19">
      <c r="P3996" s="113" t="s">
        <v>3874</v>
      </c>
      <c r="Q3996" s="130" t="s">
        <v>7237</v>
      </c>
      <c r="R3996" s="113" t="s">
        <v>3947</v>
      </c>
      <c r="S3996" s="113" t="s">
        <v>12052</v>
      </c>
    </row>
    <row r="3997" spans="16:19">
      <c r="P3997" s="113" t="s">
        <v>3874</v>
      </c>
      <c r="Q3997" s="130" t="s">
        <v>7240</v>
      </c>
      <c r="R3997" s="113" t="s">
        <v>3947</v>
      </c>
      <c r="S3997" s="113" t="s">
        <v>12054</v>
      </c>
    </row>
    <row r="3998" spans="16:19">
      <c r="P3998" s="113" t="s">
        <v>3874</v>
      </c>
      <c r="Q3998" s="130" t="s">
        <v>7243</v>
      </c>
      <c r="R3998" s="113" t="s">
        <v>3947</v>
      </c>
      <c r="S3998" s="113" t="s">
        <v>12056</v>
      </c>
    </row>
    <row r="3999" spans="16:19">
      <c r="P3999" s="113" t="s">
        <v>3874</v>
      </c>
      <c r="Q3999" s="130" t="s">
        <v>7246</v>
      </c>
      <c r="R3999" s="113" t="s">
        <v>3947</v>
      </c>
      <c r="S3999" s="113" t="s">
        <v>12057</v>
      </c>
    </row>
    <row r="4000" spans="16:19">
      <c r="P4000" s="113" t="s">
        <v>12259</v>
      </c>
      <c r="Q4000" s="113" t="s">
        <v>4190</v>
      </c>
      <c r="R4000" s="113" t="s">
        <v>3918</v>
      </c>
      <c r="S4000" s="113" t="s">
        <v>4191</v>
      </c>
    </row>
    <row r="4001" spans="16:19">
      <c r="P4001" s="113" t="s">
        <v>12259</v>
      </c>
      <c r="Q4001" s="113" t="s">
        <v>4193</v>
      </c>
      <c r="R4001" s="113" t="s">
        <v>3918</v>
      </c>
      <c r="S4001" s="113" t="s">
        <v>4194</v>
      </c>
    </row>
    <row r="4002" spans="16:19">
      <c r="P4002" s="113" t="s">
        <v>12259</v>
      </c>
      <c r="Q4002" s="113" t="s">
        <v>4196</v>
      </c>
      <c r="R4002" s="113" t="s">
        <v>3918</v>
      </c>
      <c r="S4002" s="113" t="s">
        <v>4197</v>
      </c>
    </row>
    <row r="4003" spans="16:19">
      <c r="P4003" s="113" t="s">
        <v>12259</v>
      </c>
      <c r="Q4003" s="113" t="s">
        <v>4199</v>
      </c>
      <c r="R4003" s="113" t="s">
        <v>3918</v>
      </c>
      <c r="S4003" s="113" t="s">
        <v>4200</v>
      </c>
    </row>
    <row r="4004" spans="16:19">
      <c r="P4004" s="113" t="s">
        <v>12259</v>
      </c>
      <c r="Q4004" s="113" t="s">
        <v>4202</v>
      </c>
      <c r="R4004" s="113" t="s">
        <v>3918</v>
      </c>
      <c r="S4004" s="113" t="s">
        <v>4203</v>
      </c>
    </row>
    <row r="4005" spans="16:19">
      <c r="P4005" s="113" t="s">
        <v>12259</v>
      </c>
      <c r="Q4005" s="113" t="s">
        <v>4205</v>
      </c>
      <c r="R4005" s="113" t="s">
        <v>3918</v>
      </c>
      <c r="S4005" s="113" t="s">
        <v>4206</v>
      </c>
    </row>
    <row r="4006" spans="16:19">
      <c r="P4006" s="113" t="s">
        <v>12259</v>
      </c>
      <c r="Q4006" s="113" t="s">
        <v>4208</v>
      </c>
      <c r="R4006" s="113" t="s">
        <v>3918</v>
      </c>
      <c r="S4006" s="113" t="s">
        <v>4209</v>
      </c>
    </row>
    <row r="4007" spans="16:19">
      <c r="P4007" s="113" t="s">
        <v>12259</v>
      </c>
      <c r="Q4007" s="113" t="s">
        <v>4211</v>
      </c>
      <c r="R4007" s="113" t="s">
        <v>3918</v>
      </c>
      <c r="S4007" s="113" t="s">
        <v>4212</v>
      </c>
    </row>
    <row r="4008" spans="16:19">
      <c r="P4008" s="113" t="s">
        <v>12259</v>
      </c>
      <c r="Q4008" s="113" t="s">
        <v>3730</v>
      </c>
      <c r="R4008" s="113" t="s">
        <v>3918</v>
      </c>
      <c r="S4008" s="113" t="s">
        <v>4214</v>
      </c>
    </row>
    <row r="4009" spans="16:19">
      <c r="P4009" s="113" t="s">
        <v>12259</v>
      </c>
      <c r="Q4009" s="113" t="s">
        <v>4216</v>
      </c>
      <c r="R4009" s="113" t="s">
        <v>3918</v>
      </c>
      <c r="S4009" s="113" t="s">
        <v>4217</v>
      </c>
    </row>
    <row r="4010" spans="16:19">
      <c r="P4010" s="113" t="s">
        <v>12259</v>
      </c>
      <c r="Q4010" s="113" t="s">
        <v>4219</v>
      </c>
      <c r="R4010" s="113" t="s">
        <v>3918</v>
      </c>
      <c r="S4010" s="113" t="s">
        <v>4220</v>
      </c>
    </row>
    <row r="4011" spans="16:19">
      <c r="P4011" s="113" t="s">
        <v>12259</v>
      </c>
      <c r="Q4011" s="113" t="s">
        <v>4222</v>
      </c>
      <c r="R4011" s="113" t="s">
        <v>3918</v>
      </c>
      <c r="S4011" s="113" t="s">
        <v>4223</v>
      </c>
    </row>
    <row r="4012" spans="16:19">
      <c r="P4012" s="113" t="s">
        <v>12259</v>
      </c>
      <c r="Q4012" s="113" t="s">
        <v>4225</v>
      </c>
      <c r="R4012" s="113" t="s">
        <v>3918</v>
      </c>
      <c r="S4012" s="113" t="s">
        <v>4226</v>
      </c>
    </row>
    <row r="4013" spans="16:19">
      <c r="P4013" s="113" t="s">
        <v>12259</v>
      </c>
      <c r="Q4013" s="113" t="s">
        <v>4228</v>
      </c>
      <c r="R4013" s="113" t="s">
        <v>3918</v>
      </c>
      <c r="S4013" s="113" t="s">
        <v>4229</v>
      </c>
    </row>
    <row r="4014" spans="16:19">
      <c r="P4014" s="113" t="s">
        <v>12259</v>
      </c>
      <c r="Q4014" s="113" t="s">
        <v>4231</v>
      </c>
      <c r="R4014" s="113" t="s">
        <v>3918</v>
      </c>
      <c r="S4014" s="113" t="s">
        <v>4232</v>
      </c>
    </row>
    <row r="4015" spans="16:19">
      <c r="P4015" s="113" t="s">
        <v>12259</v>
      </c>
      <c r="Q4015" s="113" t="s">
        <v>4234</v>
      </c>
      <c r="R4015" s="113" t="s">
        <v>3918</v>
      </c>
      <c r="S4015" s="113" t="s">
        <v>4235</v>
      </c>
    </row>
    <row r="4016" spans="16:19">
      <c r="P4016" s="113" t="s">
        <v>12259</v>
      </c>
      <c r="Q4016" s="113" t="s">
        <v>4237</v>
      </c>
      <c r="R4016" s="113" t="s">
        <v>3918</v>
      </c>
      <c r="S4016" s="113" t="s">
        <v>4238</v>
      </c>
    </row>
    <row r="4017" spans="16:19">
      <c r="P4017" s="113" t="s">
        <v>12259</v>
      </c>
      <c r="Q4017" s="113" t="s">
        <v>4240</v>
      </c>
      <c r="R4017" s="113" t="s">
        <v>3918</v>
      </c>
      <c r="S4017" s="113" t="s">
        <v>4241</v>
      </c>
    </row>
    <row r="4018" spans="16:19">
      <c r="P4018" s="113" t="s">
        <v>12259</v>
      </c>
      <c r="Q4018" s="113" t="s">
        <v>4243</v>
      </c>
      <c r="R4018" s="113" t="s">
        <v>3918</v>
      </c>
      <c r="S4018" s="113" t="s">
        <v>4244</v>
      </c>
    </row>
    <row r="4019" spans="16:19">
      <c r="P4019" s="113" t="s">
        <v>12259</v>
      </c>
      <c r="Q4019" s="113" t="s">
        <v>4246</v>
      </c>
      <c r="R4019" s="113" t="s">
        <v>3918</v>
      </c>
      <c r="S4019" s="113" t="s">
        <v>4247</v>
      </c>
    </row>
    <row r="4020" spans="16:19">
      <c r="P4020" s="113" t="s">
        <v>12259</v>
      </c>
      <c r="Q4020" s="113" t="s">
        <v>4249</v>
      </c>
      <c r="R4020" s="113" t="s">
        <v>3918</v>
      </c>
      <c r="S4020" s="113" t="s">
        <v>4250</v>
      </c>
    </row>
    <row r="4021" spans="16:19">
      <c r="P4021" s="113" t="s">
        <v>12259</v>
      </c>
      <c r="Q4021" s="113" t="s">
        <v>4252</v>
      </c>
      <c r="R4021" s="113" t="s">
        <v>3918</v>
      </c>
      <c r="S4021" s="113" t="s">
        <v>4253</v>
      </c>
    </row>
    <row r="4022" spans="16:19">
      <c r="P4022" s="113" t="s">
        <v>12259</v>
      </c>
      <c r="Q4022" s="113" t="s">
        <v>4255</v>
      </c>
      <c r="R4022" s="113" t="s">
        <v>3918</v>
      </c>
      <c r="S4022" s="113" t="s">
        <v>4256</v>
      </c>
    </row>
    <row r="4023" spans="16:19">
      <c r="P4023" s="113" t="s">
        <v>12259</v>
      </c>
      <c r="Q4023" s="113" t="s">
        <v>4258</v>
      </c>
      <c r="R4023" s="113" t="s">
        <v>3918</v>
      </c>
      <c r="S4023" s="113" t="s">
        <v>4259</v>
      </c>
    </row>
    <row r="4024" spans="16:19">
      <c r="P4024" s="113" t="s">
        <v>12259</v>
      </c>
      <c r="Q4024" s="113" t="s">
        <v>4261</v>
      </c>
      <c r="R4024" s="113" t="s">
        <v>3918</v>
      </c>
      <c r="S4024" s="113" t="s">
        <v>4262</v>
      </c>
    </row>
    <row r="4025" spans="16:19">
      <c r="P4025" s="113" t="s">
        <v>12259</v>
      </c>
      <c r="Q4025" s="113" t="s">
        <v>4264</v>
      </c>
      <c r="R4025" s="113" t="s">
        <v>3918</v>
      </c>
      <c r="S4025" s="113" t="s">
        <v>4265</v>
      </c>
    </row>
    <row r="4026" spans="16:19">
      <c r="P4026" s="113" t="s">
        <v>12259</v>
      </c>
      <c r="Q4026" s="113" t="s">
        <v>4267</v>
      </c>
      <c r="R4026" s="113" t="s">
        <v>3918</v>
      </c>
      <c r="S4026" s="113" t="s">
        <v>4268</v>
      </c>
    </row>
    <row r="4027" spans="16:19">
      <c r="P4027" s="113" t="s">
        <v>12259</v>
      </c>
      <c r="Q4027" s="113" t="s">
        <v>4270</v>
      </c>
      <c r="R4027" s="113" t="s">
        <v>3918</v>
      </c>
      <c r="S4027" s="113" t="s">
        <v>4271</v>
      </c>
    </row>
    <row r="4028" spans="16:19">
      <c r="P4028" s="113" t="s">
        <v>12259</v>
      </c>
      <c r="Q4028" s="113" t="s">
        <v>3732</v>
      </c>
      <c r="R4028" s="113" t="s">
        <v>3918</v>
      </c>
      <c r="S4028" s="113" t="s">
        <v>4273</v>
      </c>
    </row>
    <row r="4029" spans="16:19">
      <c r="P4029" s="113" t="s">
        <v>12259</v>
      </c>
      <c r="Q4029" s="113" t="s">
        <v>4275</v>
      </c>
      <c r="R4029" s="113" t="s">
        <v>3918</v>
      </c>
      <c r="S4029" s="113" t="s">
        <v>4276</v>
      </c>
    </row>
    <row r="4030" spans="16:19">
      <c r="P4030" s="113" t="s">
        <v>12259</v>
      </c>
      <c r="Q4030" s="113" t="s">
        <v>4278</v>
      </c>
      <c r="R4030" s="113" t="s">
        <v>3918</v>
      </c>
      <c r="S4030" s="113" t="s">
        <v>4279</v>
      </c>
    </row>
    <row r="4031" spans="16:19">
      <c r="P4031" s="113" t="s">
        <v>12259</v>
      </c>
      <c r="Q4031" s="113" t="s">
        <v>4281</v>
      </c>
      <c r="R4031" s="113" t="s">
        <v>3918</v>
      </c>
      <c r="S4031" s="113" t="s">
        <v>4282</v>
      </c>
    </row>
    <row r="4032" spans="16:19">
      <c r="P4032" s="113" t="s">
        <v>12259</v>
      </c>
      <c r="Q4032" s="113" t="s">
        <v>4284</v>
      </c>
      <c r="R4032" s="113" t="s">
        <v>3918</v>
      </c>
      <c r="S4032" s="113" t="s">
        <v>4285</v>
      </c>
    </row>
    <row r="4033" spans="16:19">
      <c r="P4033" s="113" t="s">
        <v>12259</v>
      </c>
      <c r="Q4033" s="113" t="s">
        <v>4287</v>
      </c>
      <c r="R4033" s="113" t="s">
        <v>3918</v>
      </c>
      <c r="S4033" s="113" t="s">
        <v>4288</v>
      </c>
    </row>
    <row r="4034" spans="16:19">
      <c r="P4034" s="113" t="s">
        <v>12259</v>
      </c>
      <c r="Q4034" s="113" t="s">
        <v>4290</v>
      </c>
      <c r="R4034" s="113" t="s">
        <v>3918</v>
      </c>
      <c r="S4034" s="113" t="s">
        <v>4291</v>
      </c>
    </row>
    <row r="4035" spans="16:19">
      <c r="P4035" s="113" t="s">
        <v>12259</v>
      </c>
      <c r="Q4035" s="113" t="s">
        <v>4293</v>
      </c>
      <c r="R4035" s="113" t="s">
        <v>3918</v>
      </c>
      <c r="S4035" s="113" t="s">
        <v>4294</v>
      </c>
    </row>
    <row r="4036" spans="16:19">
      <c r="P4036" s="113" t="s">
        <v>12259</v>
      </c>
      <c r="Q4036" s="113" t="s">
        <v>4296</v>
      </c>
      <c r="R4036" s="113" t="s">
        <v>3918</v>
      </c>
      <c r="S4036" s="113" t="s">
        <v>4297</v>
      </c>
    </row>
    <row r="4037" spans="16:19">
      <c r="P4037" s="113" t="s">
        <v>12259</v>
      </c>
      <c r="Q4037" s="113" t="s">
        <v>4299</v>
      </c>
      <c r="R4037" s="113" t="s">
        <v>3918</v>
      </c>
      <c r="S4037" s="113" t="s">
        <v>4300</v>
      </c>
    </row>
    <row r="4038" spans="16:19">
      <c r="P4038" s="113" t="s">
        <v>12259</v>
      </c>
      <c r="Q4038" s="113" t="s">
        <v>4302</v>
      </c>
      <c r="R4038" s="113" t="s">
        <v>3918</v>
      </c>
      <c r="S4038" s="113" t="s">
        <v>4303</v>
      </c>
    </row>
    <row r="4039" spans="16:19">
      <c r="P4039" s="113" t="s">
        <v>12259</v>
      </c>
      <c r="Q4039" s="113" t="s">
        <v>4305</v>
      </c>
      <c r="R4039" s="113" t="s">
        <v>3918</v>
      </c>
      <c r="S4039" s="113" t="s">
        <v>4306</v>
      </c>
    </row>
    <row r="4040" spans="16:19">
      <c r="P4040" s="113" t="s">
        <v>12259</v>
      </c>
      <c r="Q4040" s="113" t="s">
        <v>4308</v>
      </c>
      <c r="R4040" s="113" t="s">
        <v>3918</v>
      </c>
      <c r="S4040" s="113" t="s">
        <v>4309</v>
      </c>
    </row>
    <row r="4041" spans="16:19">
      <c r="P4041" s="113" t="s">
        <v>12259</v>
      </c>
      <c r="Q4041" s="113" t="s">
        <v>4311</v>
      </c>
      <c r="R4041" s="113" t="s">
        <v>3918</v>
      </c>
      <c r="S4041" s="113" t="s">
        <v>4312</v>
      </c>
    </row>
    <row r="4042" spans="16:19">
      <c r="P4042" s="113" t="s">
        <v>12259</v>
      </c>
      <c r="Q4042" s="113" t="s">
        <v>4314</v>
      </c>
      <c r="R4042" s="113" t="s">
        <v>3918</v>
      </c>
      <c r="S4042" s="113" t="s">
        <v>4315</v>
      </c>
    </row>
    <row r="4043" spans="16:19">
      <c r="P4043" s="113" t="s">
        <v>12259</v>
      </c>
      <c r="Q4043" s="113" t="s">
        <v>4317</v>
      </c>
      <c r="R4043" s="113" t="s">
        <v>3918</v>
      </c>
      <c r="S4043" s="113" t="s">
        <v>4318</v>
      </c>
    </row>
    <row r="4044" spans="16:19">
      <c r="P4044" s="113" t="s">
        <v>12259</v>
      </c>
      <c r="Q4044" s="113" t="s">
        <v>4320</v>
      </c>
      <c r="R4044" s="113" t="s">
        <v>3918</v>
      </c>
      <c r="S4044" s="113" t="s">
        <v>4321</v>
      </c>
    </row>
    <row r="4045" spans="16:19">
      <c r="P4045" s="113" t="s">
        <v>12259</v>
      </c>
      <c r="Q4045" s="113" t="s">
        <v>4323</v>
      </c>
      <c r="R4045" s="113" t="s">
        <v>3918</v>
      </c>
      <c r="S4045" s="113" t="s">
        <v>4324</v>
      </c>
    </row>
    <row r="4046" spans="16:19">
      <c r="P4046" s="113" t="s">
        <v>12259</v>
      </c>
      <c r="Q4046" s="113" t="s">
        <v>4326</v>
      </c>
      <c r="R4046" s="113" t="s">
        <v>3918</v>
      </c>
      <c r="S4046" s="113" t="s">
        <v>4327</v>
      </c>
    </row>
    <row r="4047" spans="16:19">
      <c r="P4047" s="113" t="s">
        <v>12259</v>
      </c>
      <c r="Q4047" s="113" t="s">
        <v>4329</v>
      </c>
      <c r="R4047" s="113" t="s">
        <v>3918</v>
      </c>
      <c r="S4047" s="113" t="s">
        <v>4330</v>
      </c>
    </row>
    <row r="4048" spans="16:19">
      <c r="P4048" s="113" t="s">
        <v>12259</v>
      </c>
      <c r="Q4048" s="113" t="s">
        <v>4332</v>
      </c>
      <c r="R4048" s="113" t="s">
        <v>3918</v>
      </c>
      <c r="S4048" s="113" t="s">
        <v>4333</v>
      </c>
    </row>
    <row r="4049" spans="16:19">
      <c r="P4049" s="113" t="s">
        <v>12259</v>
      </c>
      <c r="Q4049" s="113" t="s">
        <v>4335</v>
      </c>
      <c r="R4049" s="113" t="s">
        <v>3918</v>
      </c>
      <c r="S4049" s="113" t="s">
        <v>4336</v>
      </c>
    </row>
    <row r="4050" spans="16:19">
      <c r="P4050" s="113" t="s">
        <v>12259</v>
      </c>
      <c r="Q4050" s="113" t="s">
        <v>4338</v>
      </c>
      <c r="R4050" s="113" t="s">
        <v>3918</v>
      </c>
      <c r="S4050" s="113" t="s">
        <v>4339</v>
      </c>
    </row>
    <row r="4051" spans="16:19">
      <c r="P4051" s="113" t="s">
        <v>12259</v>
      </c>
      <c r="Q4051" s="113" t="s">
        <v>4341</v>
      </c>
      <c r="R4051" s="113" t="s">
        <v>3918</v>
      </c>
      <c r="S4051" s="113" t="s">
        <v>4342</v>
      </c>
    </row>
    <row r="4052" spans="16:19">
      <c r="P4052" s="113" t="s">
        <v>12259</v>
      </c>
      <c r="Q4052" s="113" t="s">
        <v>4344</v>
      </c>
      <c r="R4052" s="113" t="s">
        <v>3918</v>
      </c>
      <c r="S4052" s="113" t="s">
        <v>4345</v>
      </c>
    </row>
    <row r="4053" spans="16:19">
      <c r="P4053" s="113" t="s">
        <v>12259</v>
      </c>
      <c r="Q4053" s="113" t="s">
        <v>4347</v>
      </c>
      <c r="R4053" s="113" t="s">
        <v>3918</v>
      </c>
      <c r="S4053" s="113" t="s">
        <v>4348</v>
      </c>
    </row>
    <row r="4054" spans="16:19">
      <c r="P4054" s="113" t="s">
        <v>12259</v>
      </c>
      <c r="Q4054" s="113" t="s">
        <v>4350</v>
      </c>
      <c r="R4054" s="113" t="s">
        <v>3918</v>
      </c>
      <c r="S4054" s="113" t="s">
        <v>4351</v>
      </c>
    </row>
    <row r="4055" spans="16:19">
      <c r="P4055" s="113" t="s">
        <v>12259</v>
      </c>
      <c r="Q4055" s="113" t="s">
        <v>4353</v>
      </c>
      <c r="R4055" s="113" t="s">
        <v>3918</v>
      </c>
      <c r="S4055" s="113" t="s">
        <v>4354</v>
      </c>
    </row>
    <row r="4056" spans="16:19">
      <c r="P4056" s="113" t="s">
        <v>12259</v>
      </c>
      <c r="Q4056" s="113" t="s">
        <v>4356</v>
      </c>
      <c r="R4056" s="113" t="s">
        <v>3918</v>
      </c>
      <c r="S4056" s="113" t="s">
        <v>4357</v>
      </c>
    </row>
    <row r="4057" spans="16:19">
      <c r="P4057" s="113" t="s">
        <v>12259</v>
      </c>
      <c r="Q4057" s="113" t="s">
        <v>4359</v>
      </c>
      <c r="R4057" s="113" t="s">
        <v>3918</v>
      </c>
      <c r="S4057" s="113" t="s">
        <v>4360</v>
      </c>
    </row>
    <row r="4058" spans="16:19">
      <c r="P4058" s="113" t="s">
        <v>12259</v>
      </c>
      <c r="Q4058" s="113" t="s">
        <v>4362</v>
      </c>
      <c r="R4058" s="113" t="s">
        <v>3918</v>
      </c>
      <c r="S4058" s="113" t="s">
        <v>4363</v>
      </c>
    </row>
    <row r="4059" spans="16:19">
      <c r="P4059" s="113" t="s">
        <v>12259</v>
      </c>
      <c r="Q4059" s="113" t="s">
        <v>4365</v>
      </c>
      <c r="R4059" s="113" t="s">
        <v>3918</v>
      </c>
      <c r="S4059" s="113" t="s">
        <v>4366</v>
      </c>
    </row>
    <row r="4060" spans="16:19">
      <c r="P4060" s="113" t="s">
        <v>12259</v>
      </c>
      <c r="Q4060" s="113" t="s">
        <v>4368</v>
      </c>
      <c r="R4060" s="113" t="s">
        <v>3918</v>
      </c>
      <c r="S4060" s="113" t="s">
        <v>4369</v>
      </c>
    </row>
    <row r="4061" spans="16:19">
      <c r="P4061" s="113" t="s">
        <v>12259</v>
      </c>
      <c r="Q4061" s="113" t="s">
        <v>4371</v>
      </c>
      <c r="R4061" s="113" t="s">
        <v>3918</v>
      </c>
      <c r="S4061" s="113" t="s">
        <v>4372</v>
      </c>
    </row>
    <row r="4062" spans="16:19">
      <c r="P4062" s="113" t="s">
        <v>12259</v>
      </c>
      <c r="Q4062" s="113" t="s">
        <v>4374</v>
      </c>
      <c r="R4062" s="113" t="s">
        <v>3918</v>
      </c>
      <c r="S4062" s="113" t="s">
        <v>4375</v>
      </c>
    </row>
    <row r="4063" spans="16:19">
      <c r="P4063" s="113" t="s">
        <v>12259</v>
      </c>
      <c r="Q4063" s="113" t="s">
        <v>4377</v>
      </c>
      <c r="R4063" s="113" t="s">
        <v>3918</v>
      </c>
      <c r="S4063" s="113" t="s">
        <v>4378</v>
      </c>
    </row>
    <row r="4064" spans="16:19">
      <c r="P4064" s="113" t="s">
        <v>12259</v>
      </c>
      <c r="Q4064" s="113" t="s">
        <v>4380</v>
      </c>
      <c r="R4064" s="113" t="s">
        <v>3918</v>
      </c>
      <c r="S4064" s="113" t="s">
        <v>4381</v>
      </c>
    </row>
    <row r="4065" spans="16:19">
      <c r="P4065" s="113" t="s">
        <v>12259</v>
      </c>
      <c r="Q4065" s="113" t="s">
        <v>4383</v>
      </c>
      <c r="R4065" s="113" t="s">
        <v>3918</v>
      </c>
      <c r="S4065" s="113" t="s">
        <v>4384</v>
      </c>
    </row>
    <row r="4066" spans="16:19">
      <c r="P4066" s="113" t="s">
        <v>12259</v>
      </c>
      <c r="Q4066" s="113" t="s">
        <v>4386</v>
      </c>
      <c r="R4066" s="113" t="s">
        <v>3918</v>
      </c>
      <c r="S4066" s="113" t="s">
        <v>4387</v>
      </c>
    </row>
    <row r="4067" spans="16:19">
      <c r="P4067" s="113" t="s">
        <v>12259</v>
      </c>
      <c r="Q4067" s="113" t="s">
        <v>4389</v>
      </c>
      <c r="R4067" s="113" t="s">
        <v>3918</v>
      </c>
      <c r="S4067" s="113" t="s">
        <v>4390</v>
      </c>
    </row>
    <row r="4068" spans="16:19">
      <c r="P4068" s="113" t="s">
        <v>12259</v>
      </c>
      <c r="Q4068" s="113" t="s">
        <v>4392</v>
      </c>
      <c r="R4068" s="113" t="s">
        <v>3918</v>
      </c>
      <c r="S4068" s="113" t="s">
        <v>4393</v>
      </c>
    </row>
    <row r="4069" spans="16:19">
      <c r="P4069" s="113" t="s">
        <v>12259</v>
      </c>
      <c r="Q4069" s="113" t="s">
        <v>4395</v>
      </c>
      <c r="R4069" s="113" t="s">
        <v>3918</v>
      </c>
      <c r="S4069" s="113" t="s">
        <v>4396</v>
      </c>
    </row>
    <row r="4070" spans="16:19">
      <c r="P4070" s="113" t="s">
        <v>12259</v>
      </c>
      <c r="Q4070" s="113" t="s">
        <v>4398</v>
      </c>
      <c r="R4070" s="113" t="s">
        <v>3918</v>
      </c>
      <c r="S4070" s="113" t="s">
        <v>4399</v>
      </c>
    </row>
    <row r="4071" spans="16:19">
      <c r="P4071" s="113" t="s">
        <v>12259</v>
      </c>
      <c r="Q4071" s="113" t="s">
        <v>4401</v>
      </c>
      <c r="R4071" s="113" t="s">
        <v>3918</v>
      </c>
      <c r="S4071" s="113" t="s">
        <v>4402</v>
      </c>
    </row>
    <row r="4072" spans="16:19">
      <c r="P4072" s="113" t="s">
        <v>12259</v>
      </c>
      <c r="Q4072" s="113" t="s">
        <v>4404</v>
      </c>
      <c r="R4072" s="113" t="s">
        <v>3918</v>
      </c>
      <c r="S4072" s="113" t="s">
        <v>4405</v>
      </c>
    </row>
    <row r="4073" spans="16:19">
      <c r="P4073" s="113" t="s">
        <v>12259</v>
      </c>
      <c r="Q4073" s="113" t="s">
        <v>4407</v>
      </c>
      <c r="R4073" s="113" t="s">
        <v>3918</v>
      </c>
      <c r="S4073" s="113" t="s">
        <v>4408</v>
      </c>
    </row>
    <row r="4074" spans="16:19">
      <c r="P4074" s="113" t="s">
        <v>12259</v>
      </c>
      <c r="Q4074" s="113" t="s">
        <v>4410</v>
      </c>
      <c r="R4074" s="113" t="s">
        <v>3918</v>
      </c>
      <c r="S4074" s="113" t="s">
        <v>4411</v>
      </c>
    </row>
    <row r="4075" spans="16:19">
      <c r="P4075" s="113" t="s">
        <v>12259</v>
      </c>
      <c r="Q4075" s="113" t="s">
        <v>4413</v>
      </c>
      <c r="R4075" s="113" t="s">
        <v>3918</v>
      </c>
      <c r="S4075" s="113" t="s">
        <v>4414</v>
      </c>
    </row>
    <row r="4076" spans="16:19">
      <c r="P4076" s="113" t="s">
        <v>12259</v>
      </c>
      <c r="Q4076" s="113" t="s">
        <v>4416</v>
      </c>
      <c r="R4076" s="113" t="s">
        <v>3918</v>
      </c>
      <c r="S4076" s="113" t="s">
        <v>4417</v>
      </c>
    </row>
    <row r="4077" spans="16:19">
      <c r="P4077" s="113" t="s">
        <v>12259</v>
      </c>
      <c r="Q4077" s="113" t="s">
        <v>4419</v>
      </c>
      <c r="R4077" s="113" t="s">
        <v>3918</v>
      </c>
      <c r="S4077" s="113" t="s">
        <v>4420</v>
      </c>
    </row>
    <row r="4078" spans="16:19">
      <c r="P4078" s="113" t="s">
        <v>12259</v>
      </c>
      <c r="Q4078" s="113" t="s">
        <v>4422</v>
      </c>
      <c r="R4078" s="113" t="s">
        <v>3918</v>
      </c>
      <c r="S4078" s="113" t="s">
        <v>4423</v>
      </c>
    </row>
    <row r="4079" spans="16:19">
      <c r="P4079" s="113" t="s">
        <v>12259</v>
      </c>
      <c r="Q4079" s="113" t="s">
        <v>4425</v>
      </c>
      <c r="R4079" s="113" t="s">
        <v>3918</v>
      </c>
      <c r="S4079" s="113" t="s">
        <v>4426</v>
      </c>
    </row>
    <row r="4080" spans="16:19">
      <c r="P4080" s="113" t="s">
        <v>12259</v>
      </c>
      <c r="Q4080" s="113" t="s">
        <v>4428</v>
      </c>
      <c r="R4080" s="113" t="s">
        <v>3918</v>
      </c>
      <c r="S4080" s="113" t="s">
        <v>4429</v>
      </c>
    </row>
    <row r="4081" spans="16:19">
      <c r="P4081" s="113" t="s">
        <v>12259</v>
      </c>
      <c r="Q4081" s="113" t="s">
        <v>4431</v>
      </c>
      <c r="R4081" s="113" t="s">
        <v>3918</v>
      </c>
      <c r="S4081" s="113" t="s">
        <v>4432</v>
      </c>
    </row>
    <row r="4082" spans="16:19">
      <c r="P4082" s="113" t="s">
        <v>12259</v>
      </c>
      <c r="Q4082" s="113" t="s">
        <v>4434</v>
      </c>
      <c r="R4082" s="113" t="s">
        <v>3918</v>
      </c>
      <c r="S4082" s="113" t="s">
        <v>4435</v>
      </c>
    </row>
    <row r="4083" spans="16:19">
      <c r="P4083" s="113" t="s">
        <v>12259</v>
      </c>
      <c r="Q4083" s="113" t="s">
        <v>4437</v>
      </c>
      <c r="R4083" s="113" t="s">
        <v>3918</v>
      </c>
      <c r="S4083" s="113" t="s">
        <v>4438</v>
      </c>
    </row>
    <row r="4084" spans="16:19">
      <c r="P4084" s="113" t="s">
        <v>12259</v>
      </c>
      <c r="Q4084" s="113" t="s">
        <v>4440</v>
      </c>
      <c r="R4084" s="113" t="s">
        <v>3918</v>
      </c>
      <c r="S4084" s="113" t="s">
        <v>4441</v>
      </c>
    </row>
    <row r="4085" spans="16:19">
      <c r="P4085" s="113" t="s">
        <v>12259</v>
      </c>
      <c r="Q4085" s="113" t="s">
        <v>4443</v>
      </c>
      <c r="R4085" s="113" t="s">
        <v>3918</v>
      </c>
      <c r="S4085" s="113" t="s">
        <v>4444</v>
      </c>
    </row>
    <row r="4086" spans="16:19">
      <c r="P4086" s="113" t="s">
        <v>12259</v>
      </c>
      <c r="Q4086" s="113" t="s">
        <v>4446</v>
      </c>
      <c r="R4086" s="113" t="s">
        <v>3918</v>
      </c>
      <c r="S4086" s="113" t="s">
        <v>4447</v>
      </c>
    </row>
    <row r="4087" spans="16:19">
      <c r="P4087" s="113" t="s">
        <v>12259</v>
      </c>
      <c r="Q4087" s="113" t="s">
        <v>4449</v>
      </c>
      <c r="R4087" s="113" t="s">
        <v>3918</v>
      </c>
      <c r="S4087" s="113" t="s">
        <v>4450</v>
      </c>
    </row>
    <row r="4088" spans="16:19">
      <c r="P4088" s="113" t="s">
        <v>12259</v>
      </c>
      <c r="Q4088" s="113" t="s">
        <v>4452</v>
      </c>
      <c r="R4088" s="113" t="s">
        <v>3918</v>
      </c>
      <c r="S4088" s="113" t="s">
        <v>4453</v>
      </c>
    </row>
    <row r="4089" spans="16:19">
      <c r="P4089" s="113" t="s">
        <v>12259</v>
      </c>
      <c r="Q4089" s="113" t="s">
        <v>4455</v>
      </c>
      <c r="R4089" s="113" t="s">
        <v>3918</v>
      </c>
      <c r="S4089" s="113" t="s">
        <v>4456</v>
      </c>
    </row>
    <row r="4090" spans="16:19">
      <c r="P4090" s="113" t="s">
        <v>12259</v>
      </c>
      <c r="Q4090" s="113" t="s">
        <v>4458</v>
      </c>
      <c r="R4090" s="113" t="s">
        <v>3918</v>
      </c>
      <c r="S4090" s="113" t="s">
        <v>4459</v>
      </c>
    </row>
    <row r="4091" spans="16:19">
      <c r="P4091" s="113" t="s">
        <v>12259</v>
      </c>
      <c r="Q4091" s="113" t="s">
        <v>4461</v>
      </c>
      <c r="R4091" s="113" t="s">
        <v>3918</v>
      </c>
      <c r="S4091" s="113" t="s">
        <v>4462</v>
      </c>
    </row>
    <row r="4092" spans="16:19">
      <c r="P4092" s="113" t="s">
        <v>12259</v>
      </c>
      <c r="Q4092" s="113" t="s">
        <v>4464</v>
      </c>
      <c r="R4092" s="113" t="s">
        <v>3918</v>
      </c>
      <c r="S4092" s="113" t="s">
        <v>4465</v>
      </c>
    </row>
    <row r="4093" spans="16:19">
      <c r="P4093" s="113" t="s">
        <v>12259</v>
      </c>
      <c r="Q4093" s="113" t="s">
        <v>4467</v>
      </c>
      <c r="R4093" s="113" t="s">
        <v>3918</v>
      </c>
      <c r="S4093" s="113" t="s">
        <v>4468</v>
      </c>
    </row>
    <row r="4094" spans="16:19">
      <c r="P4094" s="113" t="s">
        <v>12259</v>
      </c>
      <c r="Q4094" s="113" t="s">
        <v>4470</v>
      </c>
      <c r="R4094" s="113" t="s">
        <v>3918</v>
      </c>
      <c r="S4094" s="113" t="s">
        <v>4471</v>
      </c>
    </row>
    <row r="4095" spans="16:19">
      <c r="P4095" s="113" t="s">
        <v>12259</v>
      </c>
      <c r="Q4095" s="113" t="s">
        <v>4473</v>
      </c>
      <c r="R4095" s="113" t="s">
        <v>3918</v>
      </c>
      <c r="S4095" s="113" t="s">
        <v>4474</v>
      </c>
    </row>
    <row r="4096" spans="16:19">
      <c r="P4096" s="113" t="s">
        <v>12259</v>
      </c>
      <c r="Q4096" s="113" t="s">
        <v>4476</v>
      </c>
      <c r="R4096" s="113" t="s">
        <v>3918</v>
      </c>
      <c r="S4096" s="113" t="s">
        <v>4477</v>
      </c>
    </row>
    <row r="4097" spans="16:19">
      <c r="P4097" s="113" t="s">
        <v>12259</v>
      </c>
      <c r="Q4097" s="113" t="s">
        <v>4479</v>
      </c>
      <c r="R4097" s="113" t="s">
        <v>3918</v>
      </c>
      <c r="S4097" s="113" t="s">
        <v>4480</v>
      </c>
    </row>
    <row r="4098" spans="16:19">
      <c r="P4098" s="113" t="s">
        <v>12259</v>
      </c>
      <c r="Q4098" s="113" t="s">
        <v>4482</v>
      </c>
      <c r="R4098" s="113" t="s">
        <v>3918</v>
      </c>
      <c r="S4098" s="113" t="s">
        <v>4483</v>
      </c>
    </row>
    <row r="4099" spans="16:19">
      <c r="P4099" s="113" t="s">
        <v>12259</v>
      </c>
      <c r="Q4099" s="113" t="s">
        <v>4485</v>
      </c>
      <c r="R4099" s="113" t="s">
        <v>3918</v>
      </c>
      <c r="S4099" s="113" t="s">
        <v>4486</v>
      </c>
    </row>
    <row r="4100" spans="16:19">
      <c r="P4100" s="113" t="s">
        <v>12259</v>
      </c>
      <c r="Q4100" s="113" t="s">
        <v>4488</v>
      </c>
      <c r="R4100" s="113" t="s">
        <v>3918</v>
      </c>
      <c r="S4100" s="113" t="s">
        <v>4489</v>
      </c>
    </row>
    <row r="4101" spans="16:19">
      <c r="P4101" s="113" t="s">
        <v>12259</v>
      </c>
      <c r="Q4101" s="113" t="s">
        <v>4491</v>
      </c>
      <c r="R4101" s="113" t="s">
        <v>3918</v>
      </c>
      <c r="S4101" s="113" t="s">
        <v>4492</v>
      </c>
    </row>
    <row r="4102" spans="16:19">
      <c r="P4102" s="113" t="s">
        <v>12259</v>
      </c>
      <c r="Q4102" s="113" t="s">
        <v>4494</v>
      </c>
      <c r="R4102" s="113" t="s">
        <v>3918</v>
      </c>
      <c r="S4102" s="113" t="s">
        <v>4495</v>
      </c>
    </row>
    <row r="4103" spans="16:19">
      <c r="P4103" s="113" t="s">
        <v>12259</v>
      </c>
      <c r="Q4103" s="113" t="s">
        <v>4497</v>
      </c>
      <c r="R4103" s="113" t="s">
        <v>3918</v>
      </c>
      <c r="S4103" s="113" t="s">
        <v>4498</v>
      </c>
    </row>
    <row r="4104" spans="16:19">
      <c r="P4104" s="113" t="s">
        <v>12259</v>
      </c>
      <c r="Q4104" s="113" t="s">
        <v>4500</v>
      </c>
      <c r="R4104" s="113" t="s">
        <v>3918</v>
      </c>
      <c r="S4104" s="113" t="s">
        <v>4501</v>
      </c>
    </row>
    <row r="4105" spans="16:19">
      <c r="P4105" s="113" t="s">
        <v>12259</v>
      </c>
      <c r="Q4105" s="113" t="s">
        <v>4503</v>
      </c>
      <c r="R4105" s="113" t="s">
        <v>3918</v>
      </c>
      <c r="S4105" s="113" t="s">
        <v>4504</v>
      </c>
    </row>
    <row r="4106" spans="16:19">
      <c r="P4106" s="113" t="s">
        <v>12259</v>
      </c>
      <c r="Q4106" s="113" t="s">
        <v>4506</v>
      </c>
      <c r="R4106" s="113" t="s">
        <v>3918</v>
      </c>
      <c r="S4106" s="113" t="s">
        <v>4507</v>
      </c>
    </row>
    <row r="4107" spans="16:19">
      <c r="P4107" s="113" t="s">
        <v>12259</v>
      </c>
      <c r="Q4107" s="113" t="s">
        <v>4509</v>
      </c>
      <c r="R4107" s="113" t="s">
        <v>3918</v>
      </c>
      <c r="S4107" s="113" t="s">
        <v>4510</v>
      </c>
    </row>
    <row r="4108" spans="16:19">
      <c r="P4108" s="113" t="s">
        <v>12259</v>
      </c>
      <c r="Q4108" s="113" t="s">
        <v>4512</v>
      </c>
      <c r="R4108" s="113" t="s">
        <v>3918</v>
      </c>
      <c r="S4108" s="113" t="s">
        <v>4513</v>
      </c>
    </row>
    <row r="4109" spans="16:19">
      <c r="P4109" s="113" t="s">
        <v>12259</v>
      </c>
      <c r="Q4109" s="113" t="s">
        <v>4515</v>
      </c>
      <c r="R4109" s="113" t="s">
        <v>3918</v>
      </c>
      <c r="S4109" s="113" t="s">
        <v>4516</v>
      </c>
    </row>
    <row r="4110" spans="16:19">
      <c r="P4110" s="113" t="s">
        <v>12259</v>
      </c>
      <c r="Q4110" s="113" t="s">
        <v>4518</v>
      </c>
      <c r="R4110" s="113" t="s">
        <v>3918</v>
      </c>
      <c r="S4110" s="113" t="s">
        <v>4519</v>
      </c>
    </row>
    <row r="4111" spans="16:19">
      <c r="P4111" s="113" t="s">
        <v>12259</v>
      </c>
      <c r="Q4111" s="113" t="s">
        <v>4521</v>
      </c>
      <c r="R4111" s="113" t="s">
        <v>3918</v>
      </c>
      <c r="S4111" s="113" t="s">
        <v>4522</v>
      </c>
    </row>
    <row r="4112" spans="16:19">
      <c r="P4112" s="113" t="s">
        <v>12259</v>
      </c>
      <c r="Q4112" s="113" t="s">
        <v>4524</v>
      </c>
      <c r="R4112" s="113" t="s">
        <v>3918</v>
      </c>
      <c r="S4112" s="113" t="s">
        <v>4525</v>
      </c>
    </row>
    <row r="4113" spans="16:19">
      <c r="P4113" s="113" t="s">
        <v>12259</v>
      </c>
      <c r="Q4113" s="113" t="s">
        <v>4527</v>
      </c>
      <c r="R4113" s="113" t="s">
        <v>3918</v>
      </c>
      <c r="S4113" s="113" t="s">
        <v>4528</v>
      </c>
    </row>
    <row r="4114" spans="16:19">
      <c r="P4114" s="113" t="s">
        <v>12259</v>
      </c>
      <c r="Q4114" s="113" t="s">
        <v>4530</v>
      </c>
      <c r="R4114" s="113" t="s">
        <v>3918</v>
      </c>
      <c r="S4114" s="113" t="s">
        <v>4531</v>
      </c>
    </row>
    <row r="4115" spans="16:19">
      <c r="P4115" s="113" t="s">
        <v>12259</v>
      </c>
      <c r="Q4115" s="113" t="s">
        <v>4533</v>
      </c>
      <c r="R4115" s="113" t="s">
        <v>3918</v>
      </c>
      <c r="S4115" s="113" t="s">
        <v>4534</v>
      </c>
    </row>
    <row r="4116" spans="16:19">
      <c r="P4116" s="113" t="s">
        <v>12259</v>
      </c>
      <c r="Q4116" s="113" t="s">
        <v>4536</v>
      </c>
      <c r="R4116" s="113" t="s">
        <v>3918</v>
      </c>
      <c r="S4116" s="113" t="s">
        <v>4537</v>
      </c>
    </row>
    <row r="4117" spans="16:19">
      <c r="P4117" s="113" t="s">
        <v>12259</v>
      </c>
      <c r="Q4117" s="113" t="s">
        <v>4539</v>
      </c>
      <c r="R4117" s="113" t="s">
        <v>3918</v>
      </c>
      <c r="S4117" s="113" t="s">
        <v>4540</v>
      </c>
    </row>
    <row r="4118" spans="16:19">
      <c r="P4118" s="113" t="s">
        <v>12259</v>
      </c>
      <c r="Q4118" s="113" t="s">
        <v>4542</v>
      </c>
      <c r="R4118" s="113" t="s">
        <v>3918</v>
      </c>
      <c r="S4118" s="113" t="s">
        <v>4543</v>
      </c>
    </row>
    <row r="4119" spans="16:19">
      <c r="P4119" s="113" t="s">
        <v>12259</v>
      </c>
      <c r="Q4119" s="113" t="s">
        <v>4545</v>
      </c>
      <c r="R4119" s="113" t="s">
        <v>3918</v>
      </c>
      <c r="S4119" s="113" t="s">
        <v>4546</v>
      </c>
    </row>
    <row r="4120" spans="16:19">
      <c r="P4120" s="113" t="s">
        <v>12259</v>
      </c>
      <c r="Q4120" s="113" t="s">
        <v>4548</v>
      </c>
      <c r="R4120" s="113" t="s">
        <v>3918</v>
      </c>
      <c r="S4120" s="113" t="s">
        <v>4549</v>
      </c>
    </row>
    <row r="4121" spans="16:19">
      <c r="P4121" s="113" t="s">
        <v>12259</v>
      </c>
      <c r="Q4121" s="113" t="s">
        <v>4551</v>
      </c>
      <c r="R4121" s="113" t="s">
        <v>3918</v>
      </c>
      <c r="S4121" s="113" t="s">
        <v>4552</v>
      </c>
    </row>
    <row r="4122" spans="16:19">
      <c r="P4122" s="113" t="s">
        <v>12259</v>
      </c>
      <c r="Q4122" s="113" t="s">
        <v>4554</v>
      </c>
      <c r="R4122" s="113" t="s">
        <v>3918</v>
      </c>
      <c r="S4122" s="113" t="s">
        <v>4555</v>
      </c>
    </row>
    <row r="4123" spans="16:19">
      <c r="P4123" s="113" t="s">
        <v>12259</v>
      </c>
      <c r="Q4123" s="113" t="s">
        <v>4557</v>
      </c>
      <c r="R4123" s="113" t="s">
        <v>3918</v>
      </c>
      <c r="S4123" s="113" t="s">
        <v>4558</v>
      </c>
    </row>
    <row r="4124" spans="16:19">
      <c r="P4124" s="113" t="s">
        <v>12259</v>
      </c>
      <c r="Q4124" s="113" t="s">
        <v>4560</v>
      </c>
      <c r="R4124" s="113" t="s">
        <v>3918</v>
      </c>
      <c r="S4124" s="113" t="s">
        <v>4561</v>
      </c>
    </row>
    <row r="4125" spans="16:19">
      <c r="P4125" s="113" t="s">
        <v>12259</v>
      </c>
      <c r="Q4125" s="113" t="s">
        <v>4563</v>
      </c>
      <c r="R4125" s="113" t="s">
        <v>3918</v>
      </c>
      <c r="S4125" s="113" t="s">
        <v>4564</v>
      </c>
    </row>
    <row r="4126" spans="16:19">
      <c r="P4126" s="113" t="s">
        <v>12259</v>
      </c>
      <c r="Q4126" s="113" t="s">
        <v>4566</v>
      </c>
      <c r="R4126" s="113" t="s">
        <v>3918</v>
      </c>
      <c r="S4126" s="113" t="s">
        <v>4567</v>
      </c>
    </row>
    <row r="4127" spans="16:19">
      <c r="P4127" s="113" t="s">
        <v>12259</v>
      </c>
      <c r="Q4127" s="113" t="s">
        <v>4569</v>
      </c>
      <c r="R4127" s="113" t="s">
        <v>3918</v>
      </c>
      <c r="S4127" s="113" t="s">
        <v>4570</v>
      </c>
    </row>
    <row r="4128" spans="16:19">
      <c r="P4128" s="113" t="s">
        <v>12259</v>
      </c>
      <c r="Q4128" s="113" t="s">
        <v>4572</v>
      </c>
      <c r="R4128" s="113" t="s">
        <v>3918</v>
      </c>
      <c r="S4128" s="113" t="s">
        <v>4573</v>
      </c>
    </row>
    <row r="4129" spans="16:19">
      <c r="P4129" s="113" t="s">
        <v>12259</v>
      </c>
      <c r="Q4129" s="113" t="s">
        <v>4575</v>
      </c>
      <c r="R4129" s="113" t="s">
        <v>3918</v>
      </c>
      <c r="S4129" s="113" t="s">
        <v>4576</v>
      </c>
    </row>
    <row r="4130" spans="16:19">
      <c r="P4130" s="113" t="s">
        <v>12259</v>
      </c>
      <c r="Q4130" s="113" t="s">
        <v>4578</v>
      </c>
      <c r="R4130" s="113" t="s">
        <v>3918</v>
      </c>
      <c r="S4130" s="113" t="s">
        <v>4579</v>
      </c>
    </row>
    <row r="4131" spans="16:19">
      <c r="P4131" s="113" t="s">
        <v>12259</v>
      </c>
      <c r="Q4131" s="113" t="s">
        <v>4581</v>
      </c>
      <c r="R4131" s="113" t="s">
        <v>3918</v>
      </c>
      <c r="S4131" s="113" t="s">
        <v>4582</v>
      </c>
    </row>
    <row r="4132" spans="16:19">
      <c r="P4132" s="113" t="s">
        <v>12259</v>
      </c>
      <c r="Q4132" s="113" t="s">
        <v>4584</v>
      </c>
      <c r="R4132" s="113" t="s">
        <v>3918</v>
      </c>
      <c r="S4132" s="113" t="s">
        <v>4585</v>
      </c>
    </row>
    <row r="4133" spans="16:19">
      <c r="P4133" s="113" t="s">
        <v>12259</v>
      </c>
      <c r="Q4133" s="113" t="s">
        <v>4587</v>
      </c>
      <c r="R4133" s="113" t="s">
        <v>3918</v>
      </c>
      <c r="S4133" s="113" t="s">
        <v>4588</v>
      </c>
    </row>
    <row r="4134" spans="16:19">
      <c r="P4134" s="113" t="s">
        <v>12259</v>
      </c>
      <c r="Q4134" s="113" t="s">
        <v>4590</v>
      </c>
      <c r="R4134" s="113" t="s">
        <v>3918</v>
      </c>
      <c r="S4134" s="113" t="s">
        <v>4591</v>
      </c>
    </row>
    <row r="4135" spans="16:19">
      <c r="P4135" s="113" t="s">
        <v>12259</v>
      </c>
      <c r="Q4135" s="113" t="s">
        <v>4593</v>
      </c>
      <c r="R4135" s="113" t="s">
        <v>3918</v>
      </c>
      <c r="S4135" s="113" t="s">
        <v>4594</v>
      </c>
    </row>
    <row r="4136" spans="16:19">
      <c r="P4136" s="113" t="s">
        <v>12259</v>
      </c>
      <c r="Q4136" s="113" t="s">
        <v>4596</v>
      </c>
      <c r="R4136" s="113" t="s">
        <v>3918</v>
      </c>
      <c r="S4136" s="113" t="s">
        <v>4597</v>
      </c>
    </row>
    <row r="4137" spans="16:19">
      <c r="P4137" s="113" t="s">
        <v>12259</v>
      </c>
      <c r="Q4137" s="113" t="s">
        <v>4599</v>
      </c>
      <c r="R4137" s="113" t="s">
        <v>3918</v>
      </c>
      <c r="S4137" s="113" t="s">
        <v>4600</v>
      </c>
    </row>
    <row r="4138" spans="16:19">
      <c r="P4138" s="113" t="s">
        <v>12259</v>
      </c>
      <c r="Q4138" s="113" t="s">
        <v>4602</v>
      </c>
      <c r="R4138" s="113" t="s">
        <v>3918</v>
      </c>
      <c r="S4138" s="113" t="s">
        <v>4603</v>
      </c>
    </row>
    <row r="4139" spans="16:19">
      <c r="P4139" s="113" t="s">
        <v>12259</v>
      </c>
      <c r="Q4139" s="113" t="s">
        <v>4605</v>
      </c>
      <c r="R4139" s="113" t="s">
        <v>3918</v>
      </c>
      <c r="S4139" s="113" t="s">
        <v>4606</v>
      </c>
    </row>
    <row r="4140" spans="16:19">
      <c r="P4140" s="113" t="s">
        <v>12259</v>
      </c>
      <c r="Q4140" s="113" t="s">
        <v>4608</v>
      </c>
      <c r="R4140" s="113" t="s">
        <v>3918</v>
      </c>
      <c r="S4140" s="113" t="s">
        <v>4609</v>
      </c>
    </row>
    <row r="4141" spans="16:19">
      <c r="P4141" s="113" t="s">
        <v>12259</v>
      </c>
      <c r="Q4141" s="113" t="s">
        <v>4611</v>
      </c>
      <c r="R4141" s="113" t="s">
        <v>3918</v>
      </c>
      <c r="S4141" s="113" t="s">
        <v>4612</v>
      </c>
    </row>
    <row r="4142" spans="16:19">
      <c r="P4142" s="113" t="s">
        <v>12259</v>
      </c>
      <c r="Q4142" s="113" t="s">
        <v>4614</v>
      </c>
      <c r="R4142" s="113" t="s">
        <v>3918</v>
      </c>
      <c r="S4142" s="113" t="s">
        <v>4615</v>
      </c>
    </row>
    <row r="4143" spans="16:19">
      <c r="P4143" s="113" t="s">
        <v>12259</v>
      </c>
      <c r="Q4143" s="113" t="s">
        <v>4617</v>
      </c>
      <c r="R4143" s="113" t="s">
        <v>3918</v>
      </c>
      <c r="S4143" s="113" t="s">
        <v>4618</v>
      </c>
    </row>
    <row r="4144" spans="16:19">
      <c r="P4144" s="113" t="s">
        <v>12259</v>
      </c>
      <c r="Q4144" s="113" t="s">
        <v>4620</v>
      </c>
      <c r="R4144" s="113" t="s">
        <v>3918</v>
      </c>
      <c r="S4144" s="113" t="s">
        <v>4621</v>
      </c>
    </row>
    <row r="4145" spans="16:19">
      <c r="P4145" s="113" t="s">
        <v>12259</v>
      </c>
      <c r="Q4145" s="113" t="s">
        <v>4623</v>
      </c>
      <c r="R4145" s="113" t="s">
        <v>3918</v>
      </c>
      <c r="S4145" s="113" t="s">
        <v>4624</v>
      </c>
    </row>
    <row r="4146" spans="16:19">
      <c r="P4146" s="113" t="s">
        <v>12259</v>
      </c>
      <c r="Q4146" s="113" t="s">
        <v>4626</v>
      </c>
      <c r="R4146" s="113" t="s">
        <v>3918</v>
      </c>
      <c r="S4146" s="113" t="s">
        <v>4627</v>
      </c>
    </row>
    <row r="4147" spans="16:19">
      <c r="P4147" s="113" t="s">
        <v>12259</v>
      </c>
      <c r="Q4147" s="113" t="s">
        <v>4629</v>
      </c>
      <c r="R4147" s="113" t="s">
        <v>3918</v>
      </c>
      <c r="S4147" s="113" t="s">
        <v>4630</v>
      </c>
    </row>
    <row r="4148" spans="16:19">
      <c r="P4148" s="113" t="s">
        <v>12259</v>
      </c>
      <c r="Q4148" s="113" t="s">
        <v>4632</v>
      </c>
      <c r="R4148" s="113" t="s">
        <v>3918</v>
      </c>
      <c r="S4148" s="113" t="s">
        <v>4633</v>
      </c>
    </row>
    <row r="4149" spans="16:19">
      <c r="P4149" s="113" t="s">
        <v>12259</v>
      </c>
      <c r="Q4149" s="113" t="s">
        <v>4635</v>
      </c>
      <c r="R4149" s="113" t="s">
        <v>3918</v>
      </c>
      <c r="S4149" s="113" t="s">
        <v>4636</v>
      </c>
    </row>
    <row r="4150" spans="16:19">
      <c r="P4150" s="113" t="s">
        <v>12259</v>
      </c>
      <c r="Q4150" s="113" t="s">
        <v>4638</v>
      </c>
      <c r="R4150" s="113" t="s">
        <v>3918</v>
      </c>
      <c r="S4150" s="113" t="s">
        <v>4639</v>
      </c>
    </row>
    <row r="4151" spans="16:19">
      <c r="P4151" s="113" t="s">
        <v>12259</v>
      </c>
      <c r="Q4151" s="113" t="s">
        <v>4641</v>
      </c>
      <c r="R4151" s="113" t="s">
        <v>3918</v>
      </c>
      <c r="S4151" s="113" t="s">
        <v>4642</v>
      </c>
    </row>
    <row r="4152" spans="16:19">
      <c r="P4152" s="113" t="s">
        <v>12259</v>
      </c>
      <c r="Q4152" s="113" t="s">
        <v>4644</v>
      </c>
      <c r="R4152" s="113" t="s">
        <v>3918</v>
      </c>
      <c r="S4152" s="113" t="s">
        <v>4645</v>
      </c>
    </row>
    <row r="4153" spans="16:19">
      <c r="P4153" s="113" t="s">
        <v>12259</v>
      </c>
      <c r="Q4153" s="113" t="s">
        <v>4647</v>
      </c>
      <c r="R4153" s="113" t="s">
        <v>3918</v>
      </c>
      <c r="S4153" s="113" t="s">
        <v>4648</v>
      </c>
    </row>
    <row r="4154" spans="16:19">
      <c r="P4154" s="113" t="s">
        <v>12259</v>
      </c>
      <c r="Q4154" s="113" t="s">
        <v>4650</v>
      </c>
      <c r="R4154" s="113" t="s">
        <v>3918</v>
      </c>
      <c r="S4154" s="113" t="s">
        <v>4651</v>
      </c>
    </row>
    <row r="4155" spans="16:19">
      <c r="P4155" s="113" t="s">
        <v>12259</v>
      </c>
      <c r="Q4155" s="113" t="s">
        <v>4653</v>
      </c>
      <c r="R4155" s="113" t="s">
        <v>3918</v>
      </c>
      <c r="S4155" s="113" t="s">
        <v>4654</v>
      </c>
    </row>
    <row r="4156" spans="16:19">
      <c r="P4156" s="113" t="s">
        <v>12259</v>
      </c>
      <c r="Q4156" s="113" t="s">
        <v>4656</v>
      </c>
      <c r="R4156" s="113" t="s">
        <v>3918</v>
      </c>
      <c r="S4156" s="113" t="s">
        <v>4657</v>
      </c>
    </row>
    <row r="4157" spans="16:19">
      <c r="P4157" s="113" t="s">
        <v>12259</v>
      </c>
      <c r="Q4157" s="113" t="s">
        <v>4659</v>
      </c>
      <c r="R4157" s="113" t="s">
        <v>3918</v>
      </c>
      <c r="S4157" s="113" t="s">
        <v>4660</v>
      </c>
    </row>
    <row r="4158" spans="16:19">
      <c r="P4158" s="113" t="s">
        <v>12259</v>
      </c>
      <c r="Q4158" s="113" t="s">
        <v>4662</v>
      </c>
      <c r="R4158" s="113" t="s">
        <v>3918</v>
      </c>
      <c r="S4158" s="113" t="s">
        <v>4663</v>
      </c>
    </row>
    <row r="4159" spans="16:19">
      <c r="P4159" s="113" t="s">
        <v>12259</v>
      </c>
      <c r="Q4159" s="113" t="s">
        <v>4665</v>
      </c>
      <c r="R4159" s="113" t="s">
        <v>3918</v>
      </c>
      <c r="S4159" s="113" t="s">
        <v>4666</v>
      </c>
    </row>
    <row r="4160" spans="16:19">
      <c r="P4160" s="113" t="s">
        <v>12259</v>
      </c>
      <c r="Q4160" s="113" t="s">
        <v>4668</v>
      </c>
      <c r="R4160" s="113" t="s">
        <v>3918</v>
      </c>
      <c r="S4160" s="113" t="s">
        <v>4669</v>
      </c>
    </row>
    <row r="4161" spans="16:19">
      <c r="P4161" s="113" t="s">
        <v>12259</v>
      </c>
      <c r="Q4161" s="113" t="s">
        <v>4671</v>
      </c>
      <c r="R4161" s="113" t="s">
        <v>3918</v>
      </c>
      <c r="S4161" s="113" t="s">
        <v>4672</v>
      </c>
    </row>
    <row r="4162" spans="16:19">
      <c r="P4162" s="113" t="s">
        <v>12259</v>
      </c>
      <c r="Q4162" s="113" t="s">
        <v>4674</v>
      </c>
      <c r="R4162" s="113" t="s">
        <v>3918</v>
      </c>
      <c r="S4162" s="113" t="s">
        <v>4675</v>
      </c>
    </row>
    <row r="4163" spans="16:19">
      <c r="P4163" s="113" t="s">
        <v>12259</v>
      </c>
      <c r="Q4163" s="113" t="s">
        <v>4677</v>
      </c>
      <c r="R4163" s="113" t="s">
        <v>3918</v>
      </c>
      <c r="S4163" s="113" t="s">
        <v>4678</v>
      </c>
    </row>
    <row r="4164" spans="16:19">
      <c r="P4164" s="113" t="s">
        <v>12259</v>
      </c>
      <c r="Q4164" s="113" t="s">
        <v>4680</v>
      </c>
      <c r="R4164" s="113" t="s">
        <v>3918</v>
      </c>
      <c r="S4164" s="113" t="s">
        <v>4681</v>
      </c>
    </row>
    <row r="4165" spans="16:19">
      <c r="P4165" s="113" t="s">
        <v>12259</v>
      </c>
      <c r="Q4165" s="113" t="s">
        <v>4683</v>
      </c>
      <c r="R4165" s="113" t="s">
        <v>3918</v>
      </c>
      <c r="S4165" s="113" t="s">
        <v>4684</v>
      </c>
    </row>
    <row r="4166" spans="16:19">
      <c r="P4166" s="113" t="s">
        <v>12259</v>
      </c>
      <c r="Q4166" s="113" t="s">
        <v>4686</v>
      </c>
      <c r="R4166" s="113" t="s">
        <v>3918</v>
      </c>
      <c r="S4166" s="113" t="s">
        <v>4687</v>
      </c>
    </row>
    <row r="4167" spans="16:19">
      <c r="P4167" s="113" t="s">
        <v>12259</v>
      </c>
      <c r="Q4167" s="113" t="s">
        <v>4689</v>
      </c>
      <c r="R4167" s="113" t="s">
        <v>3918</v>
      </c>
      <c r="S4167" s="113" t="s">
        <v>4690</v>
      </c>
    </row>
    <row r="4168" spans="16:19">
      <c r="P4168" s="113" t="s">
        <v>12259</v>
      </c>
      <c r="Q4168" s="113" t="s">
        <v>4692</v>
      </c>
      <c r="R4168" s="113" t="s">
        <v>3918</v>
      </c>
      <c r="S4168" s="113" t="s">
        <v>4693</v>
      </c>
    </row>
    <row r="4169" spans="16:19">
      <c r="P4169" s="113" t="s">
        <v>12259</v>
      </c>
      <c r="Q4169" s="113" t="s">
        <v>4695</v>
      </c>
      <c r="R4169" s="113" t="s">
        <v>3918</v>
      </c>
      <c r="S4169" s="113" t="s">
        <v>4696</v>
      </c>
    </row>
    <row r="4170" spans="16:19">
      <c r="P4170" s="113" t="s">
        <v>12259</v>
      </c>
      <c r="Q4170" s="113" t="s">
        <v>4698</v>
      </c>
      <c r="R4170" s="113" t="s">
        <v>3918</v>
      </c>
      <c r="S4170" s="113" t="s">
        <v>4699</v>
      </c>
    </row>
    <row r="4171" spans="16:19">
      <c r="P4171" s="113" t="s">
        <v>12259</v>
      </c>
      <c r="Q4171" s="113" t="s">
        <v>4701</v>
      </c>
      <c r="R4171" s="113" t="s">
        <v>3918</v>
      </c>
      <c r="S4171" s="113" t="s">
        <v>4702</v>
      </c>
    </row>
    <row r="4172" spans="16:19">
      <c r="P4172" s="113" t="s">
        <v>12259</v>
      </c>
      <c r="Q4172" s="113" t="s">
        <v>4704</v>
      </c>
      <c r="R4172" s="113" t="s">
        <v>3918</v>
      </c>
      <c r="S4172" s="113" t="s">
        <v>4705</v>
      </c>
    </row>
    <row r="4173" spans="16:19">
      <c r="P4173" s="113" t="s">
        <v>12259</v>
      </c>
      <c r="Q4173" s="113" t="s">
        <v>4707</v>
      </c>
      <c r="R4173" s="113" t="s">
        <v>3918</v>
      </c>
      <c r="S4173" s="113" t="s">
        <v>4708</v>
      </c>
    </row>
    <row r="4174" spans="16:19">
      <c r="P4174" s="113" t="s">
        <v>12259</v>
      </c>
      <c r="Q4174" s="113" t="s">
        <v>4710</v>
      </c>
      <c r="R4174" s="113" t="s">
        <v>3918</v>
      </c>
      <c r="S4174" s="113" t="s">
        <v>4711</v>
      </c>
    </row>
    <row r="4175" spans="16:19">
      <c r="P4175" s="113" t="s">
        <v>12259</v>
      </c>
      <c r="Q4175" s="113" t="s">
        <v>4713</v>
      </c>
      <c r="R4175" s="113" t="s">
        <v>3918</v>
      </c>
      <c r="S4175" s="113" t="s">
        <v>4714</v>
      </c>
    </row>
    <row r="4176" spans="16:19">
      <c r="P4176" s="113" t="s">
        <v>12259</v>
      </c>
      <c r="Q4176" s="113" t="s">
        <v>4716</v>
      </c>
      <c r="R4176" s="113" t="s">
        <v>3918</v>
      </c>
      <c r="S4176" s="113" t="s">
        <v>4717</v>
      </c>
    </row>
    <row r="4177" spans="16:19">
      <c r="P4177" s="113" t="s">
        <v>12259</v>
      </c>
      <c r="Q4177" s="113" t="s">
        <v>4719</v>
      </c>
      <c r="R4177" s="113" t="s">
        <v>3918</v>
      </c>
      <c r="S4177" s="113" t="s">
        <v>4720</v>
      </c>
    </row>
    <row r="4178" spans="16:19">
      <c r="P4178" s="113" t="s">
        <v>12259</v>
      </c>
      <c r="Q4178" s="113" t="s">
        <v>4722</v>
      </c>
      <c r="R4178" s="113" t="s">
        <v>3918</v>
      </c>
      <c r="S4178" s="113" t="s">
        <v>4723</v>
      </c>
    </row>
    <row r="4179" spans="16:19">
      <c r="P4179" s="113" t="s">
        <v>12259</v>
      </c>
      <c r="Q4179" s="113" t="s">
        <v>4725</v>
      </c>
      <c r="R4179" s="113" t="s">
        <v>3918</v>
      </c>
      <c r="S4179" s="113" t="s">
        <v>4726</v>
      </c>
    </row>
    <row r="4180" spans="16:19">
      <c r="P4180" s="113" t="s">
        <v>12259</v>
      </c>
      <c r="Q4180" s="113" t="s">
        <v>4728</v>
      </c>
      <c r="R4180" s="113" t="s">
        <v>3918</v>
      </c>
      <c r="S4180" s="113" t="s">
        <v>4729</v>
      </c>
    </row>
    <row r="4181" spans="16:19">
      <c r="P4181" s="113" t="s">
        <v>12259</v>
      </c>
      <c r="Q4181" s="113" t="s">
        <v>4731</v>
      </c>
      <c r="R4181" s="113" t="s">
        <v>3918</v>
      </c>
      <c r="S4181" s="113" t="s">
        <v>4732</v>
      </c>
    </row>
    <row r="4182" spans="16:19">
      <c r="P4182" s="113" t="s">
        <v>12259</v>
      </c>
      <c r="Q4182" s="113" t="s">
        <v>4734</v>
      </c>
      <c r="R4182" s="113" t="s">
        <v>3918</v>
      </c>
      <c r="S4182" s="113" t="s">
        <v>4735</v>
      </c>
    </row>
    <row r="4183" spans="16:19">
      <c r="P4183" s="113" t="s">
        <v>12259</v>
      </c>
      <c r="Q4183" s="113" t="s">
        <v>4737</v>
      </c>
      <c r="R4183" s="113" t="s">
        <v>3918</v>
      </c>
      <c r="S4183" s="113" t="s">
        <v>4738</v>
      </c>
    </row>
    <row r="4184" spans="16:19">
      <c r="P4184" s="113" t="s">
        <v>12259</v>
      </c>
      <c r="Q4184" s="113" t="s">
        <v>4740</v>
      </c>
      <c r="R4184" s="113" t="s">
        <v>3918</v>
      </c>
      <c r="S4184" s="113" t="s">
        <v>4741</v>
      </c>
    </row>
    <row r="4185" spans="16:19">
      <c r="P4185" s="113" t="s">
        <v>12259</v>
      </c>
      <c r="Q4185" s="113" t="s">
        <v>4743</v>
      </c>
      <c r="R4185" s="113" t="s">
        <v>3918</v>
      </c>
      <c r="S4185" s="113" t="s">
        <v>4744</v>
      </c>
    </row>
    <row r="4186" spans="16:19">
      <c r="P4186" s="113" t="s">
        <v>12259</v>
      </c>
      <c r="Q4186" s="113" t="s">
        <v>4746</v>
      </c>
      <c r="R4186" s="113" t="s">
        <v>3918</v>
      </c>
      <c r="S4186" s="113" t="s">
        <v>4747</v>
      </c>
    </row>
    <row r="4187" spans="16:19">
      <c r="P4187" s="113" t="s">
        <v>12259</v>
      </c>
      <c r="Q4187" s="113" t="s">
        <v>4749</v>
      </c>
      <c r="R4187" s="113" t="s">
        <v>3918</v>
      </c>
      <c r="S4187" s="113" t="s">
        <v>4750</v>
      </c>
    </row>
    <row r="4188" spans="16:19">
      <c r="P4188" s="113" t="s">
        <v>12259</v>
      </c>
      <c r="Q4188" s="113" t="s">
        <v>4752</v>
      </c>
      <c r="R4188" s="113" t="s">
        <v>3918</v>
      </c>
      <c r="S4188" s="113" t="s">
        <v>4753</v>
      </c>
    </row>
    <row r="4189" spans="16:19">
      <c r="P4189" s="113" t="s">
        <v>12259</v>
      </c>
      <c r="Q4189" s="113" t="s">
        <v>4755</v>
      </c>
      <c r="R4189" s="113" t="s">
        <v>3918</v>
      </c>
      <c r="S4189" s="113" t="s">
        <v>4756</v>
      </c>
    </row>
    <row r="4190" spans="16:19">
      <c r="P4190" s="113" t="s">
        <v>12259</v>
      </c>
      <c r="Q4190" s="113" t="s">
        <v>4758</v>
      </c>
      <c r="R4190" s="113" t="s">
        <v>3918</v>
      </c>
      <c r="S4190" s="113" t="s">
        <v>4759</v>
      </c>
    </row>
    <row r="4191" spans="16:19">
      <c r="P4191" s="113" t="s">
        <v>12259</v>
      </c>
      <c r="Q4191" s="113" t="s">
        <v>4761</v>
      </c>
      <c r="R4191" s="113" t="s">
        <v>3918</v>
      </c>
      <c r="S4191" s="113" t="s">
        <v>4762</v>
      </c>
    </row>
    <row r="4192" spans="16:19">
      <c r="P4192" s="113" t="s">
        <v>12259</v>
      </c>
      <c r="Q4192" s="113" t="s">
        <v>4764</v>
      </c>
      <c r="R4192" s="113" t="s">
        <v>3918</v>
      </c>
      <c r="S4192" s="113" t="s">
        <v>4765</v>
      </c>
    </row>
    <row r="4193" spans="16:19">
      <c r="P4193" s="113" t="s">
        <v>12259</v>
      </c>
      <c r="Q4193" s="113" t="s">
        <v>4767</v>
      </c>
      <c r="R4193" s="113" t="s">
        <v>3918</v>
      </c>
      <c r="S4193" s="113" t="s">
        <v>4768</v>
      </c>
    </row>
    <row r="4194" spans="16:19">
      <c r="P4194" s="113" t="s">
        <v>12259</v>
      </c>
      <c r="Q4194" s="113" t="s">
        <v>4770</v>
      </c>
      <c r="R4194" s="113" t="s">
        <v>3918</v>
      </c>
      <c r="S4194" s="113" t="s">
        <v>4771</v>
      </c>
    </row>
    <row r="4195" spans="16:19">
      <c r="P4195" s="113" t="s">
        <v>12259</v>
      </c>
      <c r="Q4195" s="113" t="s">
        <v>4773</v>
      </c>
      <c r="R4195" s="113" t="s">
        <v>3918</v>
      </c>
      <c r="S4195" s="113" t="s">
        <v>4774</v>
      </c>
    </row>
    <row r="4196" spans="16:19">
      <c r="P4196" s="113" t="s">
        <v>12259</v>
      </c>
      <c r="Q4196" s="113" t="s">
        <v>4776</v>
      </c>
      <c r="R4196" s="113" t="s">
        <v>3918</v>
      </c>
      <c r="S4196" s="113" t="s">
        <v>4777</v>
      </c>
    </row>
    <row r="4197" spans="16:19">
      <c r="P4197" s="113" t="s">
        <v>12259</v>
      </c>
      <c r="Q4197" s="113" t="s">
        <v>4779</v>
      </c>
      <c r="R4197" s="113" t="s">
        <v>3918</v>
      </c>
      <c r="S4197" s="113" t="s">
        <v>4780</v>
      </c>
    </row>
    <row r="4198" spans="16:19">
      <c r="P4198" s="113" t="s">
        <v>12259</v>
      </c>
      <c r="Q4198" s="113" t="s">
        <v>4782</v>
      </c>
      <c r="R4198" s="113" t="s">
        <v>3918</v>
      </c>
      <c r="S4198" s="113" t="s">
        <v>4783</v>
      </c>
    </row>
    <row r="4199" spans="16:19">
      <c r="P4199" s="113" t="s">
        <v>12259</v>
      </c>
      <c r="Q4199" s="113" t="s">
        <v>4785</v>
      </c>
      <c r="R4199" s="113" t="s">
        <v>3918</v>
      </c>
      <c r="S4199" s="113" t="s">
        <v>4786</v>
      </c>
    </row>
    <row r="4200" spans="16:19">
      <c r="P4200" s="113" t="s">
        <v>12259</v>
      </c>
      <c r="Q4200" s="113" t="s">
        <v>4788</v>
      </c>
      <c r="R4200" s="113" t="s">
        <v>3918</v>
      </c>
      <c r="S4200" s="113" t="s">
        <v>4789</v>
      </c>
    </row>
    <row r="4201" spans="16:19">
      <c r="P4201" s="113" t="s">
        <v>12259</v>
      </c>
      <c r="Q4201" s="113" t="s">
        <v>4791</v>
      </c>
      <c r="R4201" s="113" t="s">
        <v>3918</v>
      </c>
      <c r="S4201" s="113" t="s">
        <v>4792</v>
      </c>
    </row>
    <row r="4202" spans="16:19">
      <c r="P4202" s="113" t="s">
        <v>12259</v>
      </c>
      <c r="Q4202" s="113" t="s">
        <v>4794</v>
      </c>
      <c r="R4202" s="113" t="s">
        <v>3918</v>
      </c>
      <c r="S4202" s="113" t="s">
        <v>4795</v>
      </c>
    </row>
    <row r="4203" spans="16:19">
      <c r="P4203" s="113" t="s">
        <v>12259</v>
      </c>
      <c r="Q4203" s="113" t="s">
        <v>4797</v>
      </c>
      <c r="R4203" s="113" t="s">
        <v>3918</v>
      </c>
      <c r="S4203" s="113" t="s">
        <v>4798</v>
      </c>
    </row>
    <row r="4204" spans="16:19">
      <c r="P4204" s="113" t="s">
        <v>12259</v>
      </c>
      <c r="Q4204" s="113" t="s">
        <v>4800</v>
      </c>
      <c r="R4204" s="113" t="s">
        <v>3918</v>
      </c>
      <c r="S4204" s="113" t="s">
        <v>4801</v>
      </c>
    </row>
    <row r="4205" spans="16:19">
      <c r="P4205" s="113" t="s">
        <v>12259</v>
      </c>
      <c r="Q4205" s="113" t="s">
        <v>4803</v>
      </c>
      <c r="R4205" s="113" t="s">
        <v>3918</v>
      </c>
      <c r="S4205" s="113" t="s">
        <v>4804</v>
      </c>
    </row>
    <row r="4206" spans="16:19">
      <c r="P4206" s="113" t="s">
        <v>12259</v>
      </c>
      <c r="Q4206" s="113" t="s">
        <v>4806</v>
      </c>
      <c r="R4206" s="113" t="s">
        <v>3918</v>
      </c>
      <c r="S4206" s="113" t="s">
        <v>4807</v>
      </c>
    </row>
    <row r="4207" spans="16:19">
      <c r="P4207" s="113" t="s">
        <v>12259</v>
      </c>
      <c r="Q4207" s="113" t="s">
        <v>4809</v>
      </c>
      <c r="R4207" s="113" t="s">
        <v>3918</v>
      </c>
      <c r="S4207" s="113" t="s">
        <v>4810</v>
      </c>
    </row>
    <row r="4208" spans="16:19">
      <c r="P4208" s="113" t="s">
        <v>12259</v>
      </c>
      <c r="Q4208" s="113" t="s">
        <v>4812</v>
      </c>
      <c r="R4208" s="113" t="s">
        <v>3918</v>
      </c>
      <c r="S4208" s="113" t="s">
        <v>4813</v>
      </c>
    </row>
    <row r="4209" spans="16:19">
      <c r="P4209" s="113" t="s">
        <v>12259</v>
      </c>
      <c r="Q4209" s="113" t="s">
        <v>4815</v>
      </c>
      <c r="R4209" s="113" t="s">
        <v>3918</v>
      </c>
      <c r="S4209" s="113" t="s">
        <v>4816</v>
      </c>
    </row>
    <row r="4210" spans="16:19">
      <c r="P4210" s="113" t="s">
        <v>12259</v>
      </c>
      <c r="Q4210" s="113" t="s">
        <v>4818</v>
      </c>
      <c r="R4210" s="113" t="s">
        <v>3918</v>
      </c>
      <c r="S4210" s="113" t="s">
        <v>4819</v>
      </c>
    </row>
    <row r="4211" spans="16:19">
      <c r="P4211" s="113" t="s">
        <v>12259</v>
      </c>
      <c r="Q4211" s="113" t="s">
        <v>4821</v>
      </c>
      <c r="R4211" s="113" t="s">
        <v>3918</v>
      </c>
      <c r="S4211" s="113" t="s">
        <v>4822</v>
      </c>
    </row>
    <row r="4212" spans="16:19">
      <c r="P4212" s="113" t="s">
        <v>12259</v>
      </c>
      <c r="Q4212" s="113" t="s">
        <v>4824</v>
      </c>
      <c r="R4212" s="113" t="s">
        <v>3918</v>
      </c>
      <c r="S4212" s="113" t="s">
        <v>4825</v>
      </c>
    </row>
    <row r="4213" spans="16:19">
      <c r="P4213" s="113" t="s">
        <v>12259</v>
      </c>
      <c r="Q4213" s="113" t="s">
        <v>4827</v>
      </c>
      <c r="R4213" s="113" t="s">
        <v>3918</v>
      </c>
      <c r="S4213" s="113" t="s">
        <v>4828</v>
      </c>
    </row>
    <row r="4214" spans="16:19">
      <c r="P4214" s="113" t="s">
        <v>12259</v>
      </c>
      <c r="Q4214" s="113" t="s">
        <v>4830</v>
      </c>
      <c r="R4214" s="113" t="s">
        <v>3918</v>
      </c>
      <c r="S4214" s="113" t="s">
        <v>4831</v>
      </c>
    </row>
    <row r="4215" spans="16:19">
      <c r="P4215" s="113" t="s">
        <v>12259</v>
      </c>
      <c r="Q4215" s="113" t="s">
        <v>4833</v>
      </c>
      <c r="R4215" s="113" t="s">
        <v>3918</v>
      </c>
      <c r="S4215" s="113" t="s">
        <v>4834</v>
      </c>
    </row>
    <row r="4216" spans="16:19">
      <c r="P4216" s="113" t="s">
        <v>12259</v>
      </c>
      <c r="Q4216" s="113" t="s">
        <v>4836</v>
      </c>
      <c r="R4216" s="113" t="s">
        <v>3918</v>
      </c>
      <c r="S4216" s="113" t="s">
        <v>4837</v>
      </c>
    </row>
    <row r="4217" spans="16:19">
      <c r="P4217" s="113" t="s">
        <v>12259</v>
      </c>
      <c r="Q4217" s="113" t="s">
        <v>4839</v>
      </c>
      <c r="R4217" s="113" t="s">
        <v>3918</v>
      </c>
      <c r="S4217" s="113" t="s">
        <v>4840</v>
      </c>
    </row>
    <row r="4218" spans="16:19">
      <c r="P4218" s="113" t="s">
        <v>12259</v>
      </c>
      <c r="Q4218" s="113" t="s">
        <v>4842</v>
      </c>
      <c r="R4218" s="113" t="s">
        <v>3918</v>
      </c>
      <c r="S4218" s="113" t="s">
        <v>4843</v>
      </c>
    </row>
    <row r="4219" spans="16:19">
      <c r="P4219" s="113" t="s">
        <v>12259</v>
      </c>
      <c r="Q4219" s="113" t="s">
        <v>4845</v>
      </c>
      <c r="R4219" s="113" t="s">
        <v>3918</v>
      </c>
      <c r="S4219" s="113" t="s">
        <v>4846</v>
      </c>
    </row>
    <row r="4220" spans="16:19">
      <c r="P4220" s="113" t="s">
        <v>12259</v>
      </c>
      <c r="Q4220" s="113" t="s">
        <v>4848</v>
      </c>
      <c r="R4220" s="113" t="s">
        <v>3918</v>
      </c>
      <c r="S4220" s="113" t="s">
        <v>4849</v>
      </c>
    </row>
    <row r="4221" spans="16:19">
      <c r="P4221" s="113" t="s">
        <v>12259</v>
      </c>
      <c r="Q4221" s="113" t="s">
        <v>4851</v>
      </c>
      <c r="R4221" s="113" t="s">
        <v>3918</v>
      </c>
      <c r="S4221" s="113" t="s">
        <v>4852</v>
      </c>
    </row>
    <row r="4222" spans="16:19">
      <c r="P4222" s="113" t="s">
        <v>12259</v>
      </c>
      <c r="Q4222" s="113" t="s">
        <v>4854</v>
      </c>
      <c r="R4222" s="113" t="s">
        <v>3918</v>
      </c>
      <c r="S4222" s="113" t="s">
        <v>4855</v>
      </c>
    </row>
    <row r="4223" spans="16:19">
      <c r="P4223" s="113" t="s">
        <v>12259</v>
      </c>
      <c r="Q4223" s="113" t="s">
        <v>4857</v>
      </c>
      <c r="R4223" s="113" t="s">
        <v>3918</v>
      </c>
      <c r="S4223" s="113" t="s">
        <v>4858</v>
      </c>
    </row>
    <row r="4224" spans="16:19">
      <c r="P4224" s="113" t="s">
        <v>12259</v>
      </c>
      <c r="Q4224" s="113" t="s">
        <v>4860</v>
      </c>
      <c r="R4224" s="113" t="s">
        <v>3918</v>
      </c>
      <c r="S4224" s="113" t="s">
        <v>4861</v>
      </c>
    </row>
    <row r="4225" spans="16:19">
      <c r="P4225" s="113" t="s">
        <v>12259</v>
      </c>
      <c r="Q4225" s="113" t="s">
        <v>4863</v>
      </c>
      <c r="R4225" s="113" t="s">
        <v>3918</v>
      </c>
      <c r="S4225" s="113" t="s">
        <v>4864</v>
      </c>
    </row>
    <row r="4226" spans="16:19">
      <c r="P4226" s="113" t="s">
        <v>12259</v>
      </c>
      <c r="Q4226" s="113" t="s">
        <v>4866</v>
      </c>
      <c r="R4226" s="113" t="s">
        <v>3918</v>
      </c>
      <c r="S4226" s="113" t="s">
        <v>4867</v>
      </c>
    </row>
    <row r="4227" spans="16:19">
      <c r="P4227" s="113" t="s">
        <v>12259</v>
      </c>
      <c r="Q4227" s="113" t="s">
        <v>4869</v>
      </c>
      <c r="R4227" s="113" t="s">
        <v>3918</v>
      </c>
      <c r="S4227" s="113" t="s">
        <v>4870</v>
      </c>
    </row>
    <row r="4228" spans="16:19">
      <c r="P4228" s="113" t="s">
        <v>12259</v>
      </c>
      <c r="Q4228" s="113" t="s">
        <v>4872</v>
      </c>
      <c r="R4228" s="113" t="s">
        <v>3918</v>
      </c>
      <c r="S4228" s="113" t="s">
        <v>4873</v>
      </c>
    </row>
    <row r="4229" spans="16:19">
      <c r="P4229" s="113" t="s">
        <v>12259</v>
      </c>
      <c r="Q4229" s="113" t="s">
        <v>4875</v>
      </c>
      <c r="R4229" s="113" t="s">
        <v>3918</v>
      </c>
      <c r="S4229" s="113" t="s">
        <v>4876</v>
      </c>
    </row>
    <row r="4230" spans="16:19">
      <c r="P4230" s="113" t="s">
        <v>12259</v>
      </c>
      <c r="Q4230" s="113" t="s">
        <v>4878</v>
      </c>
      <c r="R4230" s="113" t="s">
        <v>3918</v>
      </c>
      <c r="S4230" s="113" t="s">
        <v>4879</v>
      </c>
    </row>
    <row r="4231" spans="16:19">
      <c r="P4231" s="113" t="s">
        <v>12259</v>
      </c>
      <c r="Q4231" s="113" t="s">
        <v>4881</v>
      </c>
      <c r="R4231" s="113" t="s">
        <v>3918</v>
      </c>
      <c r="S4231" s="113" t="s">
        <v>4882</v>
      </c>
    </row>
    <row r="4232" spans="16:19">
      <c r="P4232" s="113" t="s">
        <v>12259</v>
      </c>
      <c r="Q4232" s="113" t="s">
        <v>4884</v>
      </c>
      <c r="R4232" s="113" t="s">
        <v>3918</v>
      </c>
      <c r="S4232" s="113" t="s">
        <v>4885</v>
      </c>
    </row>
    <row r="4233" spans="16:19">
      <c r="P4233" s="113" t="s">
        <v>12259</v>
      </c>
      <c r="Q4233" s="113" t="s">
        <v>4887</v>
      </c>
      <c r="R4233" s="113" t="s">
        <v>3918</v>
      </c>
      <c r="S4233" s="113" t="s">
        <v>4888</v>
      </c>
    </row>
    <row r="4234" spans="16:19">
      <c r="P4234" s="113" t="s">
        <v>12259</v>
      </c>
      <c r="Q4234" s="113" t="s">
        <v>4890</v>
      </c>
      <c r="R4234" s="113" t="s">
        <v>3918</v>
      </c>
      <c r="S4234" s="113" t="s">
        <v>4891</v>
      </c>
    </row>
    <row r="4235" spans="16:19">
      <c r="P4235" s="113" t="s">
        <v>12259</v>
      </c>
      <c r="Q4235" s="113" t="s">
        <v>4893</v>
      </c>
      <c r="R4235" s="113" t="s">
        <v>3918</v>
      </c>
      <c r="S4235" s="113" t="s">
        <v>4894</v>
      </c>
    </row>
    <row r="4236" spans="16:19">
      <c r="P4236" s="113" t="s">
        <v>12259</v>
      </c>
      <c r="Q4236" s="113" t="s">
        <v>4896</v>
      </c>
      <c r="R4236" s="113" t="s">
        <v>3918</v>
      </c>
      <c r="S4236" s="113" t="s">
        <v>4897</v>
      </c>
    </row>
    <row r="4237" spans="16:19">
      <c r="P4237" s="113" t="s">
        <v>12259</v>
      </c>
      <c r="Q4237" s="113" t="s">
        <v>4899</v>
      </c>
      <c r="R4237" s="113" t="s">
        <v>3918</v>
      </c>
      <c r="S4237" s="113" t="s">
        <v>4900</v>
      </c>
    </row>
    <row r="4238" spans="16:19">
      <c r="P4238" s="113" t="s">
        <v>12259</v>
      </c>
      <c r="Q4238" s="113" t="s">
        <v>4902</v>
      </c>
      <c r="R4238" s="113" t="s">
        <v>3918</v>
      </c>
      <c r="S4238" s="113" t="s">
        <v>4903</v>
      </c>
    </row>
    <row r="4239" spans="16:19">
      <c r="P4239" s="113" t="s">
        <v>12259</v>
      </c>
      <c r="Q4239" s="113" t="s">
        <v>4905</v>
      </c>
      <c r="R4239" s="113" t="s">
        <v>3918</v>
      </c>
      <c r="S4239" s="113" t="s">
        <v>4906</v>
      </c>
    </row>
    <row r="4240" spans="16:19">
      <c r="P4240" s="113" t="s">
        <v>12259</v>
      </c>
      <c r="Q4240" s="113" t="s">
        <v>4908</v>
      </c>
      <c r="R4240" s="113" t="s">
        <v>3918</v>
      </c>
      <c r="S4240" s="113" t="s">
        <v>4909</v>
      </c>
    </row>
    <row r="4241" spans="16:19">
      <c r="P4241" s="113" t="s">
        <v>12259</v>
      </c>
      <c r="Q4241" s="113" t="s">
        <v>4911</v>
      </c>
      <c r="R4241" s="113" t="s">
        <v>3918</v>
      </c>
      <c r="S4241" s="113" t="s">
        <v>4912</v>
      </c>
    </row>
    <row r="4242" spans="16:19">
      <c r="P4242" s="113" t="s">
        <v>12259</v>
      </c>
      <c r="Q4242" s="113" t="s">
        <v>4914</v>
      </c>
      <c r="R4242" s="113" t="s">
        <v>3918</v>
      </c>
      <c r="S4242" s="113" t="s">
        <v>4915</v>
      </c>
    </row>
    <row r="4243" spans="16:19">
      <c r="P4243" s="113" t="s">
        <v>12259</v>
      </c>
      <c r="Q4243" s="113" t="s">
        <v>4917</v>
      </c>
      <c r="R4243" s="113" t="s">
        <v>3918</v>
      </c>
      <c r="S4243" s="113" t="s">
        <v>4918</v>
      </c>
    </row>
    <row r="4244" spans="16:19">
      <c r="P4244" s="113" t="s">
        <v>12259</v>
      </c>
      <c r="Q4244" s="113" t="s">
        <v>4920</v>
      </c>
      <c r="R4244" s="113" t="s">
        <v>3918</v>
      </c>
      <c r="S4244" s="113" t="s">
        <v>4921</v>
      </c>
    </row>
    <row r="4245" spans="16:19">
      <c r="P4245" s="113" t="s">
        <v>12259</v>
      </c>
      <c r="Q4245" s="113" t="s">
        <v>4923</v>
      </c>
      <c r="R4245" s="113" t="s">
        <v>3918</v>
      </c>
      <c r="S4245" s="113" t="s">
        <v>4924</v>
      </c>
    </row>
    <row r="4246" spans="16:19">
      <c r="P4246" s="113" t="s">
        <v>12259</v>
      </c>
      <c r="Q4246" s="113" t="s">
        <v>4926</v>
      </c>
      <c r="R4246" s="113" t="s">
        <v>3918</v>
      </c>
      <c r="S4246" s="113" t="s">
        <v>4927</v>
      </c>
    </row>
    <row r="4247" spans="16:19">
      <c r="P4247" s="113" t="s">
        <v>12259</v>
      </c>
      <c r="Q4247" s="113" t="s">
        <v>4929</v>
      </c>
      <c r="R4247" s="113" t="s">
        <v>3918</v>
      </c>
      <c r="S4247" s="113" t="s">
        <v>4930</v>
      </c>
    </row>
    <row r="4248" spans="16:19">
      <c r="P4248" s="113" t="s">
        <v>12259</v>
      </c>
      <c r="Q4248" s="113" t="s">
        <v>4932</v>
      </c>
      <c r="R4248" s="113" t="s">
        <v>3918</v>
      </c>
      <c r="S4248" s="113" t="s">
        <v>4933</v>
      </c>
    </row>
    <row r="4249" spans="16:19">
      <c r="P4249" s="113" t="s">
        <v>12259</v>
      </c>
      <c r="Q4249" s="113" t="s">
        <v>4935</v>
      </c>
      <c r="R4249" s="113" t="s">
        <v>3918</v>
      </c>
      <c r="S4249" s="113" t="s">
        <v>4936</v>
      </c>
    </row>
    <row r="4250" spans="16:19">
      <c r="P4250" s="113" t="s">
        <v>12259</v>
      </c>
      <c r="Q4250" s="113" t="s">
        <v>4938</v>
      </c>
      <c r="R4250" s="113" t="s">
        <v>3918</v>
      </c>
      <c r="S4250" s="113" t="s">
        <v>4939</v>
      </c>
    </row>
    <row r="4251" spans="16:19">
      <c r="P4251" s="113" t="s">
        <v>12259</v>
      </c>
      <c r="Q4251" s="113" t="s">
        <v>4941</v>
      </c>
      <c r="R4251" s="113" t="s">
        <v>3918</v>
      </c>
      <c r="S4251" s="113" t="s">
        <v>4942</v>
      </c>
    </row>
    <row r="4252" spans="16:19">
      <c r="P4252" s="113" t="s">
        <v>12259</v>
      </c>
      <c r="Q4252" s="113" t="s">
        <v>4944</v>
      </c>
      <c r="R4252" s="113" t="s">
        <v>3918</v>
      </c>
      <c r="S4252" s="113" t="s">
        <v>4945</v>
      </c>
    </row>
    <row r="4253" spans="16:19">
      <c r="P4253" s="113" t="s">
        <v>12259</v>
      </c>
      <c r="Q4253" s="113" t="s">
        <v>4947</v>
      </c>
      <c r="R4253" s="113" t="s">
        <v>3918</v>
      </c>
      <c r="S4253" s="113" t="s">
        <v>4948</v>
      </c>
    </row>
    <row r="4254" spans="16:19">
      <c r="P4254" s="113" t="s">
        <v>12259</v>
      </c>
      <c r="Q4254" s="113" t="s">
        <v>4950</v>
      </c>
      <c r="R4254" s="113" t="s">
        <v>3918</v>
      </c>
      <c r="S4254" s="113" t="s">
        <v>4951</v>
      </c>
    </row>
    <row r="4255" spans="16:19">
      <c r="P4255" s="113" t="s">
        <v>12259</v>
      </c>
      <c r="Q4255" s="113" t="s">
        <v>4953</v>
      </c>
      <c r="R4255" s="113" t="s">
        <v>3918</v>
      </c>
      <c r="S4255" s="113" t="s">
        <v>4954</v>
      </c>
    </row>
    <row r="4256" spans="16:19">
      <c r="P4256" s="113" t="s">
        <v>12259</v>
      </c>
      <c r="Q4256" s="113" t="s">
        <v>4956</v>
      </c>
      <c r="R4256" s="113" t="s">
        <v>3918</v>
      </c>
      <c r="S4256" s="113" t="s">
        <v>4957</v>
      </c>
    </row>
    <row r="4257" spans="16:19">
      <c r="P4257" s="113" t="s">
        <v>12259</v>
      </c>
      <c r="Q4257" s="113" t="s">
        <v>4959</v>
      </c>
      <c r="R4257" s="113" t="s">
        <v>3918</v>
      </c>
      <c r="S4257" s="113" t="s">
        <v>4960</v>
      </c>
    </row>
    <row r="4258" spans="16:19">
      <c r="P4258" s="113" t="s">
        <v>12259</v>
      </c>
      <c r="Q4258" s="113" t="s">
        <v>4962</v>
      </c>
      <c r="R4258" s="113" t="s">
        <v>3918</v>
      </c>
      <c r="S4258" s="113" t="s">
        <v>4963</v>
      </c>
    </row>
    <row r="4259" spans="16:19">
      <c r="P4259" s="113" t="s">
        <v>12259</v>
      </c>
      <c r="Q4259" s="113" t="s">
        <v>4965</v>
      </c>
      <c r="R4259" s="113" t="s">
        <v>3918</v>
      </c>
      <c r="S4259" s="113" t="s">
        <v>4966</v>
      </c>
    </row>
    <row r="4260" spans="16:19">
      <c r="P4260" s="113" t="s">
        <v>12259</v>
      </c>
      <c r="Q4260" s="113" t="s">
        <v>4968</v>
      </c>
      <c r="R4260" s="113" t="s">
        <v>3918</v>
      </c>
      <c r="S4260" s="113" t="s">
        <v>4969</v>
      </c>
    </row>
    <row r="4261" spans="16:19">
      <c r="P4261" s="113" t="s">
        <v>12259</v>
      </c>
      <c r="Q4261" s="113" t="s">
        <v>4971</v>
      </c>
      <c r="R4261" s="113" t="s">
        <v>3918</v>
      </c>
      <c r="S4261" s="113" t="s">
        <v>4972</v>
      </c>
    </row>
    <row r="4262" spans="16:19">
      <c r="P4262" s="113" t="s">
        <v>12259</v>
      </c>
      <c r="Q4262" s="113" t="s">
        <v>4974</v>
      </c>
      <c r="R4262" s="113" t="s">
        <v>3918</v>
      </c>
      <c r="S4262" s="113" t="s">
        <v>4975</v>
      </c>
    </row>
    <row r="4263" spans="16:19">
      <c r="P4263" s="113" t="s">
        <v>12259</v>
      </c>
      <c r="Q4263" s="113" t="s">
        <v>4977</v>
      </c>
      <c r="R4263" s="113" t="s">
        <v>3918</v>
      </c>
      <c r="S4263" s="113" t="s">
        <v>4978</v>
      </c>
    </row>
    <row r="4264" spans="16:19">
      <c r="P4264" s="113" t="s">
        <v>12259</v>
      </c>
      <c r="Q4264" s="113" t="s">
        <v>4980</v>
      </c>
      <c r="R4264" s="113" t="s">
        <v>3918</v>
      </c>
      <c r="S4264" s="113" t="s">
        <v>4981</v>
      </c>
    </row>
    <row r="4265" spans="16:19">
      <c r="P4265" s="113" t="s">
        <v>12259</v>
      </c>
      <c r="Q4265" s="113" t="s">
        <v>4983</v>
      </c>
      <c r="R4265" s="113" t="s">
        <v>3918</v>
      </c>
      <c r="S4265" s="113" t="s">
        <v>4984</v>
      </c>
    </row>
    <row r="4266" spans="16:19">
      <c r="P4266" s="113" t="s">
        <v>12259</v>
      </c>
      <c r="Q4266" s="113" t="s">
        <v>4986</v>
      </c>
      <c r="R4266" s="113" t="s">
        <v>3918</v>
      </c>
      <c r="S4266" s="113" t="s">
        <v>4987</v>
      </c>
    </row>
    <row r="4267" spans="16:19">
      <c r="P4267" s="113" t="s">
        <v>12259</v>
      </c>
      <c r="Q4267" s="113" t="s">
        <v>4989</v>
      </c>
      <c r="R4267" s="113" t="s">
        <v>3918</v>
      </c>
      <c r="S4267" s="113" t="s">
        <v>4990</v>
      </c>
    </row>
    <row r="4268" spans="16:19">
      <c r="P4268" s="113" t="s">
        <v>12259</v>
      </c>
      <c r="Q4268" s="113" t="s">
        <v>4992</v>
      </c>
      <c r="R4268" s="113" t="s">
        <v>3918</v>
      </c>
      <c r="S4268" s="113" t="s">
        <v>4993</v>
      </c>
    </row>
    <row r="4269" spans="16:19">
      <c r="P4269" s="113" t="s">
        <v>12259</v>
      </c>
      <c r="Q4269" s="113" t="s">
        <v>4995</v>
      </c>
      <c r="R4269" s="113" t="s">
        <v>3918</v>
      </c>
      <c r="S4269" s="113" t="s">
        <v>4996</v>
      </c>
    </row>
    <row r="4270" spans="16:19">
      <c r="P4270" s="113" t="s">
        <v>12259</v>
      </c>
      <c r="Q4270" s="113" t="s">
        <v>4998</v>
      </c>
      <c r="R4270" s="113" t="s">
        <v>3918</v>
      </c>
      <c r="S4270" s="113" t="s">
        <v>4999</v>
      </c>
    </row>
    <row r="4271" spans="16:19">
      <c r="P4271" s="113" t="s">
        <v>12259</v>
      </c>
      <c r="Q4271" s="113" t="s">
        <v>5001</v>
      </c>
      <c r="R4271" s="113" t="s">
        <v>3918</v>
      </c>
      <c r="S4271" s="113" t="s">
        <v>5002</v>
      </c>
    </row>
    <row r="4272" spans="16:19">
      <c r="P4272" s="113" t="s">
        <v>12259</v>
      </c>
      <c r="Q4272" s="113" t="s">
        <v>5004</v>
      </c>
      <c r="R4272" s="113" t="s">
        <v>3918</v>
      </c>
      <c r="S4272" s="113" t="s">
        <v>5005</v>
      </c>
    </row>
    <row r="4273" spans="16:19">
      <c r="P4273" s="113" t="s">
        <v>12259</v>
      </c>
      <c r="Q4273" s="113" t="s">
        <v>5007</v>
      </c>
      <c r="R4273" s="113" t="s">
        <v>3918</v>
      </c>
      <c r="S4273" s="113" t="s">
        <v>5008</v>
      </c>
    </row>
    <row r="4274" spans="16:19">
      <c r="P4274" s="113" t="s">
        <v>12259</v>
      </c>
      <c r="Q4274" s="113" t="s">
        <v>5010</v>
      </c>
      <c r="R4274" s="113" t="s">
        <v>3918</v>
      </c>
      <c r="S4274" s="113" t="s">
        <v>5011</v>
      </c>
    </row>
    <row r="4275" spans="16:19">
      <c r="P4275" s="113" t="s">
        <v>12259</v>
      </c>
      <c r="Q4275" s="113" t="s">
        <v>5013</v>
      </c>
      <c r="R4275" s="113" t="s">
        <v>3918</v>
      </c>
      <c r="S4275" s="113" t="s">
        <v>5014</v>
      </c>
    </row>
    <row r="4276" spans="16:19">
      <c r="P4276" s="113" t="s">
        <v>12259</v>
      </c>
      <c r="Q4276" s="113" t="s">
        <v>5016</v>
      </c>
      <c r="R4276" s="113" t="s">
        <v>3918</v>
      </c>
      <c r="S4276" s="113" t="s">
        <v>5017</v>
      </c>
    </row>
    <row r="4277" spans="16:19">
      <c r="P4277" s="113" t="s">
        <v>12259</v>
      </c>
      <c r="Q4277" s="113" t="s">
        <v>5019</v>
      </c>
      <c r="R4277" s="113" t="s">
        <v>3918</v>
      </c>
      <c r="S4277" s="113" t="s">
        <v>5020</v>
      </c>
    </row>
    <row r="4278" spans="16:19">
      <c r="P4278" s="113" t="s">
        <v>12259</v>
      </c>
      <c r="Q4278" s="113" t="s">
        <v>5022</v>
      </c>
      <c r="R4278" s="113" t="s">
        <v>3918</v>
      </c>
      <c r="S4278" s="113" t="s">
        <v>5023</v>
      </c>
    </row>
    <row r="4279" spans="16:19">
      <c r="P4279" s="113" t="s">
        <v>12259</v>
      </c>
      <c r="Q4279" s="113" t="s">
        <v>5025</v>
      </c>
      <c r="R4279" s="113" t="s">
        <v>3918</v>
      </c>
      <c r="S4279" s="113" t="s">
        <v>5026</v>
      </c>
    </row>
    <row r="4280" spans="16:19">
      <c r="P4280" s="113" t="s">
        <v>12259</v>
      </c>
      <c r="Q4280" s="113" t="s">
        <v>5028</v>
      </c>
      <c r="R4280" s="113" t="s">
        <v>3918</v>
      </c>
      <c r="S4280" s="113" t="s">
        <v>5029</v>
      </c>
    </row>
    <row r="4281" spans="16:19">
      <c r="P4281" s="113" t="s">
        <v>12259</v>
      </c>
      <c r="Q4281" s="113" t="s">
        <v>5031</v>
      </c>
      <c r="R4281" s="113" t="s">
        <v>3918</v>
      </c>
      <c r="S4281" s="113" t="s">
        <v>5032</v>
      </c>
    </row>
    <row r="4282" spans="16:19">
      <c r="P4282" s="113" t="s">
        <v>12259</v>
      </c>
      <c r="Q4282" s="113" t="s">
        <v>5034</v>
      </c>
      <c r="R4282" s="113" t="s">
        <v>3918</v>
      </c>
      <c r="S4282" s="113" t="s">
        <v>5035</v>
      </c>
    </row>
    <row r="4283" spans="16:19">
      <c r="P4283" s="113" t="s">
        <v>12259</v>
      </c>
      <c r="Q4283" s="113" t="s">
        <v>5037</v>
      </c>
      <c r="R4283" s="113" t="s">
        <v>3918</v>
      </c>
      <c r="S4283" s="113" t="s">
        <v>5038</v>
      </c>
    </row>
    <row r="4284" spans="16:19">
      <c r="P4284" s="113" t="s">
        <v>12259</v>
      </c>
      <c r="Q4284" s="113" t="s">
        <v>5040</v>
      </c>
      <c r="R4284" s="113" t="s">
        <v>3918</v>
      </c>
      <c r="S4284" s="113" t="s">
        <v>5041</v>
      </c>
    </row>
    <row r="4285" spans="16:19">
      <c r="P4285" s="113" t="s">
        <v>12259</v>
      </c>
      <c r="Q4285" s="113" t="s">
        <v>5043</v>
      </c>
      <c r="R4285" s="113" t="s">
        <v>3918</v>
      </c>
      <c r="S4285" s="113" t="s">
        <v>5044</v>
      </c>
    </row>
    <row r="4286" spans="16:19">
      <c r="P4286" s="113" t="s">
        <v>12259</v>
      </c>
      <c r="Q4286" s="113" t="s">
        <v>5046</v>
      </c>
      <c r="R4286" s="113" t="s">
        <v>3918</v>
      </c>
      <c r="S4286" s="113" t="s">
        <v>5047</v>
      </c>
    </row>
    <row r="4287" spans="16:19">
      <c r="P4287" s="113" t="s">
        <v>12259</v>
      </c>
      <c r="Q4287" s="113" t="s">
        <v>5049</v>
      </c>
      <c r="R4287" s="113" t="s">
        <v>3918</v>
      </c>
      <c r="S4287" s="113" t="s">
        <v>5050</v>
      </c>
    </row>
    <row r="4288" spans="16:19">
      <c r="P4288" s="113" t="s">
        <v>12259</v>
      </c>
      <c r="Q4288" s="113" t="s">
        <v>5052</v>
      </c>
      <c r="R4288" s="113" t="s">
        <v>3918</v>
      </c>
      <c r="S4288" s="113" t="s">
        <v>5053</v>
      </c>
    </row>
    <row r="4289" spans="16:19">
      <c r="P4289" s="113" t="s">
        <v>12259</v>
      </c>
      <c r="Q4289" s="113" t="s">
        <v>5055</v>
      </c>
      <c r="R4289" s="113" t="s">
        <v>3918</v>
      </c>
      <c r="S4289" s="113" t="s">
        <v>5056</v>
      </c>
    </row>
    <row r="4290" spans="16:19">
      <c r="P4290" s="113" t="s">
        <v>12259</v>
      </c>
      <c r="Q4290" s="113" t="s">
        <v>5058</v>
      </c>
      <c r="R4290" s="113" t="s">
        <v>3918</v>
      </c>
      <c r="S4290" s="113" t="s">
        <v>5059</v>
      </c>
    </row>
    <row r="4291" spans="16:19">
      <c r="P4291" s="113" t="s">
        <v>12259</v>
      </c>
      <c r="Q4291" s="113" t="s">
        <v>5061</v>
      </c>
      <c r="R4291" s="113" t="s">
        <v>3918</v>
      </c>
      <c r="S4291" s="113" t="s">
        <v>5062</v>
      </c>
    </row>
    <row r="4292" spans="16:19">
      <c r="P4292" s="113" t="s">
        <v>12259</v>
      </c>
      <c r="Q4292" s="113" t="s">
        <v>5064</v>
      </c>
      <c r="R4292" s="113" t="s">
        <v>3918</v>
      </c>
      <c r="S4292" s="113" t="s">
        <v>5065</v>
      </c>
    </row>
    <row r="4293" spans="16:19">
      <c r="P4293" s="113" t="s">
        <v>12259</v>
      </c>
      <c r="Q4293" s="113" t="s">
        <v>5067</v>
      </c>
      <c r="R4293" s="113" t="s">
        <v>3918</v>
      </c>
      <c r="S4293" s="113" t="s">
        <v>5068</v>
      </c>
    </row>
    <row r="4294" spans="16:19">
      <c r="P4294" s="113" t="s">
        <v>12259</v>
      </c>
      <c r="Q4294" s="113" t="s">
        <v>5070</v>
      </c>
      <c r="R4294" s="113" t="s">
        <v>3918</v>
      </c>
      <c r="S4294" s="113" t="s">
        <v>5071</v>
      </c>
    </row>
    <row r="4295" spans="16:19">
      <c r="P4295" s="113" t="s">
        <v>12259</v>
      </c>
      <c r="Q4295" s="113" t="s">
        <v>5073</v>
      </c>
      <c r="R4295" s="113" t="s">
        <v>3918</v>
      </c>
      <c r="S4295" s="113" t="s">
        <v>5074</v>
      </c>
    </row>
    <row r="4296" spans="16:19">
      <c r="P4296" s="113" t="s">
        <v>12259</v>
      </c>
      <c r="Q4296" s="113" t="s">
        <v>5076</v>
      </c>
      <c r="R4296" s="113" t="s">
        <v>3918</v>
      </c>
      <c r="S4296" s="113" t="s">
        <v>5077</v>
      </c>
    </row>
    <row r="4297" spans="16:19">
      <c r="P4297" s="113" t="s">
        <v>12259</v>
      </c>
      <c r="Q4297" s="113" t="s">
        <v>5079</v>
      </c>
      <c r="R4297" s="113" t="s">
        <v>3918</v>
      </c>
      <c r="S4297" s="113" t="s">
        <v>5080</v>
      </c>
    </row>
    <row r="4298" spans="16:19">
      <c r="P4298" s="113" t="s">
        <v>12259</v>
      </c>
      <c r="Q4298" s="113" t="s">
        <v>5082</v>
      </c>
      <c r="R4298" s="113" t="s">
        <v>3918</v>
      </c>
      <c r="S4298" s="113" t="s">
        <v>5083</v>
      </c>
    </row>
    <row r="4299" spans="16:19">
      <c r="P4299" s="113" t="s">
        <v>12259</v>
      </c>
      <c r="Q4299" s="113" t="s">
        <v>5085</v>
      </c>
      <c r="R4299" s="113" t="s">
        <v>3918</v>
      </c>
      <c r="S4299" s="113" t="s">
        <v>5086</v>
      </c>
    </row>
    <row r="4300" spans="16:19">
      <c r="P4300" s="113" t="s">
        <v>12259</v>
      </c>
      <c r="Q4300" s="113" t="s">
        <v>5088</v>
      </c>
      <c r="R4300" s="113" t="s">
        <v>3918</v>
      </c>
      <c r="S4300" s="113" t="s">
        <v>5089</v>
      </c>
    </row>
    <row r="4301" spans="16:19">
      <c r="P4301" s="113" t="s">
        <v>12259</v>
      </c>
      <c r="Q4301" s="113" t="s">
        <v>5091</v>
      </c>
      <c r="R4301" s="113" t="s">
        <v>3918</v>
      </c>
      <c r="S4301" s="113" t="s">
        <v>5092</v>
      </c>
    </row>
    <row r="4302" spans="16:19">
      <c r="P4302" s="113" t="s">
        <v>12259</v>
      </c>
      <c r="Q4302" s="113" t="s">
        <v>5094</v>
      </c>
      <c r="R4302" s="113" t="s">
        <v>3918</v>
      </c>
      <c r="S4302" s="113" t="s">
        <v>5095</v>
      </c>
    </row>
    <row r="4303" spans="16:19">
      <c r="P4303" s="113" t="s">
        <v>12259</v>
      </c>
      <c r="Q4303" s="113" t="s">
        <v>5097</v>
      </c>
      <c r="R4303" s="113" t="s">
        <v>3918</v>
      </c>
      <c r="S4303" s="113" t="s">
        <v>5098</v>
      </c>
    </row>
    <row r="4304" spans="16:19">
      <c r="P4304" s="113" t="s">
        <v>12259</v>
      </c>
      <c r="Q4304" s="113" t="s">
        <v>5100</v>
      </c>
      <c r="R4304" s="113" t="s">
        <v>3918</v>
      </c>
      <c r="S4304" s="113" t="s">
        <v>5101</v>
      </c>
    </row>
    <row r="4305" spans="16:19">
      <c r="P4305" s="113" t="s">
        <v>12259</v>
      </c>
      <c r="Q4305" s="113" t="s">
        <v>5103</v>
      </c>
      <c r="R4305" s="113" t="s">
        <v>3918</v>
      </c>
      <c r="S4305" s="113" t="s">
        <v>5104</v>
      </c>
    </row>
    <row r="4306" spans="16:19">
      <c r="P4306" s="113" t="s">
        <v>12259</v>
      </c>
      <c r="Q4306" s="113" t="s">
        <v>5106</v>
      </c>
      <c r="R4306" s="113" t="s">
        <v>3918</v>
      </c>
      <c r="S4306" s="113" t="s">
        <v>5107</v>
      </c>
    </row>
    <row r="4307" spans="16:19">
      <c r="P4307" s="113" t="s">
        <v>12259</v>
      </c>
      <c r="Q4307" s="113" t="s">
        <v>5109</v>
      </c>
      <c r="R4307" s="113" t="s">
        <v>3918</v>
      </c>
      <c r="S4307" s="113" t="s">
        <v>5110</v>
      </c>
    </row>
    <row r="4308" spans="16:19">
      <c r="P4308" s="113" t="s">
        <v>12259</v>
      </c>
      <c r="Q4308" s="113" t="s">
        <v>5112</v>
      </c>
      <c r="R4308" s="113" t="s">
        <v>3918</v>
      </c>
      <c r="S4308" s="113" t="s">
        <v>5113</v>
      </c>
    </row>
    <row r="4309" spans="16:19">
      <c r="P4309" s="113" t="s">
        <v>12259</v>
      </c>
      <c r="Q4309" s="113" t="s">
        <v>5115</v>
      </c>
      <c r="R4309" s="113" t="s">
        <v>3918</v>
      </c>
      <c r="S4309" s="113" t="s">
        <v>5116</v>
      </c>
    </row>
    <row r="4310" spans="16:19">
      <c r="P4310" s="113" t="s">
        <v>12259</v>
      </c>
      <c r="Q4310" s="113" t="s">
        <v>5118</v>
      </c>
      <c r="R4310" s="113" t="s">
        <v>3918</v>
      </c>
      <c r="S4310" s="113" t="s">
        <v>5119</v>
      </c>
    </row>
    <row r="4311" spans="16:19">
      <c r="P4311" s="113" t="s">
        <v>12259</v>
      </c>
      <c r="Q4311" s="113" t="s">
        <v>5121</v>
      </c>
      <c r="R4311" s="113" t="s">
        <v>3918</v>
      </c>
      <c r="S4311" s="113" t="s">
        <v>5122</v>
      </c>
    </row>
    <row r="4312" spans="16:19">
      <c r="P4312" s="113" t="s">
        <v>12259</v>
      </c>
      <c r="Q4312" s="113" t="s">
        <v>5124</v>
      </c>
      <c r="R4312" s="113" t="s">
        <v>3918</v>
      </c>
      <c r="S4312" s="113" t="s">
        <v>5125</v>
      </c>
    </row>
    <row r="4313" spans="16:19">
      <c r="P4313" s="113" t="s">
        <v>12259</v>
      </c>
      <c r="Q4313" s="113" t="s">
        <v>5127</v>
      </c>
      <c r="R4313" s="113" t="s">
        <v>3918</v>
      </c>
      <c r="S4313" s="113" t="s">
        <v>5128</v>
      </c>
    </row>
    <row r="4314" spans="16:19">
      <c r="P4314" s="113" t="s">
        <v>12259</v>
      </c>
      <c r="Q4314" s="113" t="s">
        <v>5130</v>
      </c>
      <c r="R4314" s="113" t="s">
        <v>3918</v>
      </c>
      <c r="S4314" s="113" t="s">
        <v>5131</v>
      </c>
    </row>
    <row r="4315" spans="16:19">
      <c r="P4315" s="113" t="s">
        <v>12259</v>
      </c>
      <c r="Q4315" s="113" t="s">
        <v>5133</v>
      </c>
      <c r="R4315" s="113" t="s">
        <v>3918</v>
      </c>
      <c r="S4315" s="113" t="s">
        <v>5134</v>
      </c>
    </row>
    <row r="4316" spans="16:19">
      <c r="P4316" s="113" t="s">
        <v>12259</v>
      </c>
      <c r="Q4316" s="113" t="s">
        <v>5136</v>
      </c>
      <c r="R4316" s="113" t="s">
        <v>3918</v>
      </c>
      <c r="S4316" s="113" t="s">
        <v>5137</v>
      </c>
    </row>
    <row r="4317" spans="16:19">
      <c r="P4317" s="113" t="s">
        <v>12259</v>
      </c>
      <c r="Q4317" s="113" t="s">
        <v>5139</v>
      </c>
      <c r="R4317" s="113" t="s">
        <v>3918</v>
      </c>
      <c r="S4317" s="113" t="s">
        <v>5140</v>
      </c>
    </row>
    <row r="4318" spans="16:19">
      <c r="P4318" s="113" t="s">
        <v>12259</v>
      </c>
      <c r="Q4318" s="113" t="s">
        <v>5142</v>
      </c>
      <c r="R4318" s="113" t="s">
        <v>3918</v>
      </c>
      <c r="S4318" s="113" t="s">
        <v>5143</v>
      </c>
    </row>
    <row r="4319" spans="16:19">
      <c r="P4319" s="113" t="s">
        <v>12259</v>
      </c>
      <c r="Q4319" s="113" t="s">
        <v>5145</v>
      </c>
      <c r="R4319" s="113" t="s">
        <v>3918</v>
      </c>
      <c r="S4319" s="113" t="s">
        <v>5146</v>
      </c>
    </row>
    <row r="4320" spans="16:19">
      <c r="P4320" s="113" t="s">
        <v>12259</v>
      </c>
      <c r="Q4320" s="113" t="s">
        <v>5148</v>
      </c>
      <c r="R4320" s="113" t="s">
        <v>3918</v>
      </c>
      <c r="S4320" s="113" t="s">
        <v>5149</v>
      </c>
    </row>
    <row r="4321" spans="16:19">
      <c r="P4321" s="113" t="s">
        <v>12259</v>
      </c>
      <c r="Q4321" s="113" t="s">
        <v>5151</v>
      </c>
      <c r="R4321" s="113" t="s">
        <v>3918</v>
      </c>
      <c r="S4321" s="113" t="s">
        <v>5152</v>
      </c>
    </row>
    <row r="4322" spans="16:19">
      <c r="P4322" s="113" t="s">
        <v>12259</v>
      </c>
      <c r="Q4322" s="113" t="s">
        <v>5154</v>
      </c>
      <c r="R4322" s="113" t="s">
        <v>3918</v>
      </c>
      <c r="S4322" s="113" t="s">
        <v>5155</v>
      </c>
    </row>
    <row r="4323" spans="16:19">
      <c r="P4323" s="113" t="s">
        <v>12259</v>
      </c>
      <c r="Q4323" s="113" t="s">
        <v>5157</v>
      </c>
      <c r="R4323" s="113" t="s">
        <v>3918</v>
      </c>
      <c r="S4323" s="113" t="s">
        <v>5158</v>
      </c>
    </row>
    <row r="4324" spans="16:19">
      <c r="P4324" s="113" t="s">
        <v>12259</v>
      </c>
      <c r="Q4324" s="113" t="s">
        <v>5160</v>
      </c>
      <c r="R4324" s="113" t="s">
        <v>3918</v>
      </c>
      <c r="S4324" s="113" t="s">
        <v>5161</v>
      </c>
    </row>
    <row r="4325" spans="16:19">
      <c r="P4325" s="113" t="s">
        <v>12259</v>
      </c>
      <c r="Q4325" s="113" t="s">
        <v>5163</v>
      </c>
      <c r="R4325" s="113" t="s">
        <v>3918</v>
      </c>
      <c r="S4325" s="113" t="s">
        <v>5164</v>
      </c>
    </row>
    <row r="4326" spans="16:19">
      <c r="P4326" s="113" t="s">
        <v>12259</v>
      </c>
      <c r="Q4326" s="113" t="s">
        <v>5166</v>
      </c>
      <c r="R4326" s="113" t="s">
        <v>3918</v>
      </c>
      <c r="S4326" s="113" t="s">
        <v>5167</v>
      </c>
    </row>
    <row r="4327" spans="16:19">
      <c r="P4327" s="113" t="s">
        <v>12259</v>
      </c>
      <c r="Q4327" s="113" t="s">
        <v>5169</v>
      </c>
      <c r="R4327" s="113" t="s">
        <v>3918</v>
      </c>
      <c r="S4327" s="113" t="s">
        <v>5170</v>
      </c>
    </row>
    <row r="4328" spans="16:19">
      <c r="P4328" s="113" t="s">
        <v>12259</v>
      </c>
      <c r="Q4328" s="113" t="s">
        <v>5172</v>
      </c>
      <c r="R4328" s="113" t="s">
        <v>3918</v>
      </c>
      <c r="S4328" s="113" t="s">
        <v>5173</v>
      </c>
    </row>
    <row r="4329" spans="16:19">
      <c r="P4329" s="113" t="s">
        <v>12259</v>
      </c>
      <c r="Q4329" s="113" t="s">
        <v>5175</v>
      </c>
      <c r="R4329" s="113" t="s">
        <v>3918</v>
      </c>
      <c r="S4329" s="113" t="s">
        <v>5176</v>
      </c>
    </row>
    <row r="4330" spans="16:19">
      <c r="P4330" s="113" t="s">
        <v>12259</v>
      </c>
      <c r="Q4330" s="113" t="s">
        <v>5178</v>
      </c>
      <c r="R4330" s="113" t="s">
        <v>3918</v>
      </c>
      <c r="S4330" s="113" t="s">
        <v>5179</v>
      </c>
    </row>
    <row r="4331" spans="16:19">
      <c r="P4331" s="113" t="s">
        <v>12259</v>
      </c>
      <c r="Q4331" s="113" t="s">
        <v>5181</v>
      </c>
      <c r="R4331" s="113" t="s">
        <v>3918</v>
      </c>
      <c r="S4331" s="113" t="s">
        <v>5182</v>
      </c>
    </row>
    <row r="4332" spans="16:19">
      <c r="P4332" s="113" t="s">
        <v>12259</v>
      </c>
      <c r="Q4332" s="113" t="s">
        <v>5184</v>
      </c>
      <c r="R4332" s="113" t="s">
        <v>3918</v>
      </c>
      <c r="S4332" s="113" t="s">
        <v>5185</v>
      </c>
    </row>
    <row r="4333" spans="16:19">
      <c r="P4333" s="113" t="s">
        <v>12259</v>
      </c>
      <c r="Q4333" s="113" t="s">
        <v>5187</v>
      </c>
      <c r="R4333" s="113" t="s">
        <v>3918</v>
      </c>
      <c r="S4333" s="113" t="s">
        <v>5188</v>
      </c>
    </row>
    <row r="4334" spans="16:19">
      <c r="P4334" s="113" t="s">
        <v>12259</v>
      </c>
      <c r="Q4334" s="113" t="s">
        <v>5190</v>
      </c>
      <c r="R4334" s="113" t="s">
        <v>3918</v>
      </c>
      <c r="S4334" s="113" t="s">
        <v>5191</v>
      </c>
    </row>
    <row r="4335" spans="16:19">
      <c r="P4335" s="113" t="s">
        <v>12259</v>
      </c>
      <c r="Q4335" s="113" t="s">
        <v>5193</v>
      </c>
      <c r="R4335" s="113" t="s">
        <v>3918</v>
      </c>
      <c r="S4335" s="113" t="s">
        <v>5194</v>
      </c>
    </row>
    <row r="4336" spans="16:19">
      <c r="P4336" s="113" t="s">
        <v>12259</v>
      </c>
      <c r="Q4336" s="113" t="s">
        <v>5196</v>
      </c>
      <c r="R4336" s="113" t="s">
        <v>3918</v>
      </c>
      <c r="S4336" s="113" t="s">
        <v>5197</v>
      </c>
    </row>
    <row r="4337" spans="16:19">
      <c r="P4337" s="113" t="s">
        <v>12259</v>
      </c>
      <c r="Q4337" s="113" t="s">
        <v>5199</v>
      </c>
      <c r="R4337" s="113" t="s">
        <v>3918</v>
      </c>
      <c r="S4337" s="113" t="s">
        <v>5200</v>
      </c>
    </row>
    <row r="4338" spans="16:19">
      <c r="P4338" s="113" t="s">
        <v>12259</v>
      </c>
      <c r="Q4338" s="113" t="s">
        <v>5202</v>
      </c>
      <c r="R4338" s="113" t="s">
        <v>3918</v>
      </c>
      <c r="S4338" s="113" t="s">
        <v>5203</v>
      </c>
    </row>
    <row r="4339" spans="16:19">
      <c r="P4339" s="113" t="s">
        <v>12259</v>
      </c>
      <c r="Q4339" s="113" t="s">
        <v>5205</v>
      </c>
      <c r="R4339" s="113" t="s">
        <v>3918</v>
      </c>
      <c r="S4339" s="113" t="s">
        <v>5206</v>
      </c>
    </row>
    <row r="4340" spans="16:19">
      <c r="P4340" s="113" t="s">
        <v>12259</v>
      </c>
      <c r="Q4340" s="113" t="s">
        <v>5208</v>
      </c>
      <c r="R4340" s="113" t="s">
        <v>3918</v>
      </c>
      <c r="S4340" s="113" t="s">
        <v>5209</v>
      </c>
    </row>
    <row r="4341" spans="16:19">
      <c r="P4341" s="113" t="s">
        <v>12259</v>
      </c>
      <c r="Q4341" s="113" t="s">
        <v>5211</v>
      </c>
      <c r="R4341" s="113" t="s">
        <v>3918</v>
      </c>
      <c r="S4341" s="113" t="s">
        <v>5212</v>
      </c>
    </row>
    <row r="4342" spans="16:19">
      <c r="P4342" s="113" t="s">
        <v>12259</v>
      </c>
      <c r="Q4342" s="113" t="s">
        <v>5214</v>
      </c>
      <c r="R4342" s="113" t="s">
        <v>3918</v>
      </c>
      <c r="S4342" s="113" t="s">
        <v>5215</v>
      </c>
    </row>
    <row r="4343" spans="16:19">
      <c r="P4343" s="113" t="s">
        <v>12259</v>
      </c>
      <c r="Q4343" s="113" t="s">
        <v>5217</v>
      </c>
      <c r="R4343" s="113" t="s">
        <v>3918</v>
      </c>
      <c r="S4343" s="113" t="s">
        <v>5218</v>
      </c>
    </row>
    <row r="4344" spans="16:19">
      <c r="P4344" s="113" t="s">
        <v>12259</v>
      </c>
      <c r="Q4344" s="113" t="s">
        <v>5220</v>
      </c>
      <c r="R4344" s="113" t="s">
        <v>3918</v>
      </c>
      <c r="S4344" s="113" t="s">
        <v>5221</v>
      </c>
    </row>
    <row r="4345" spans="16:19">
      <c r="P4345" s="113" t="s">
        <v>12259</v>
      </c>
      <c r="Q4345" s="113" t="s">
        <v>5223</v>
      </c>
      <c r="R4345" s="113" t="s">
        <v>3918</v>
      </c>
      <c r="S4345" s="113" t="s">
        <v>5224</v>
      </c>
    </row>
    <row r="4346" spans="16:19">
      <c r="P4346" s="113" t="s">
        <v>12259</v>
      </c>
      <c r="Q4346" s="113" t="s">
        <v>5226</v>
      </c>
      <c r="R4346" s="113" t="s">
        <v>3918</v>
      </c>
      <c r="S4346" s="113" t="s">
        <v>5227</v>
      </c>
    </row>
    <row r="4347" spans="16:19">
      <c r="P4347" s="113" t="s">
        <v>12259</v>
      </c>
      <c r="Q4347" s="113" t="s">
        <v>5229</v>
      </c>
      <c r="R4347" s="113" t="s">
        <v>3918</v>
      </c>
      <c r="S4347" s="113" t="s">
        <v>5230</v>
      </c>
    </row>
    <row r="4348" spans="16:19">
      <c r="P4348" s="113" t="s">
        <v>12259</v>
      </c>
      <c r="Q4348" s="113" t="s">
        <v>5232</v>
      </c>
      <c r="R4348" s="113" t="s">
        <v>3918</v>
      </c>
      <c r="S4348" s="113" t="s">
        <v>5233</v>
      </c>
    </row>
    <row r="4349" spans="16:19">
      <c r="P4349" s="113" t="s">
        <v>12259</v>
      </c>
      <c r="Q4349" s="113" t="s">
        <v>5235</v>
      </c>
      <c r="R4349" s="113" t="s">
        <v>3918</v>
      </c>
      <c r="S4349" s="113" t="s">
        <v>5236</v>
      </c>
    </row>
    <row r="4350" spans="16:19">
      <c r="P4350" s="113" t="s">
        <v>12259</v>
      </c>
      <c r="Q4350" s="113" t="s">
        <v>5238</v>
      </c>
      <c r="R4350" s="113" t="s">
        <v>3918</v>
      </c>
      <c r="S4350" s="113" t="s">
        <v>5239</v>
      </c>
    </row>
    <row r="4351" spans="16:19">
      <c r="P4351" s="113" t="s">
        <v>12259</v>
      </c>
      <c r="Q4351" s="113" t="s">
        <v>5241</v>
      </c>
      <c r="R4351" s="113" t="s">
        <v>3918</v>
      </c>
      <c r="S4351" s="113" t="s">
        <v>5242</v>
      </c>
    </row>
    <row r="4352" spans="16:19">
      <c r="P4352" s="113" t="s">
        <v>12259</v>
      </c>
      <c r="Q4352" s="113" t="s">
        <v>5244</v>
      </c>
      <c r="R4352" s="113" t="s">
        <v>3918</v>
      </c>
      <c r="S4352" s="113" t="s">
        <v>5245</v>
      </c>
    </row>
    <row r="4353" spans="16:19">
      <c r="P4353" s="113" t="s">
        <v>12259</v>
      </c>
      <c r="Q4353" s="113" t="s">
        <v>5247</v>
      </c>
      <c r="R4353" s="113" t="s">
        <v>3918</v>
      </c>
      <c r="S4353" s="113" t="s">
        <v>5248</v>
      </c>
    </row>
    <row r="4354" spans="16:19">
      <c r="P4354" s="113" t="s">
        <v>12259</v>
      </c>
      <c r="Q4354" s="113" t="s">
        <v>5250</v>
      </c>
      <c r="R4354" s="113" t="s">
        <v>3918</v>
      </c>
      <c r="S4354" s="113" t="s">
        <v>5251</v>
      </c>
    </row>
    <row r="4355" spans="16:19">
      <c r="P4355" s="113" t="s">
        <v>12259</v>
      </c>
      <c r="Q4355" s="113" t="s">
        <v>5253</v>
      </c>
      <c r="R4355" s="113" t="s">
        <v>3918</v>
      </c>
      <c r="S4355" s="113" t="s">
        <v>5254</v>
      </c>
    </row>
    <row r="4356" spans="16:19">
      <c r="P4356" s="113" t="s">
        <v>12259</v>
      </c>
      <c r="Q4356" s="113" t="s">
        <v>5256</v>
      </c>
      <c r="R4356" s="113" t="s">
        <v>3918</v>
      </c>
      <c r="S4356" s="113" t="s">
        <v>5257</v>
      </c>
    </row>
    <row r="4357" spans="16:19">
      <c r="P4357" s="113" t="s">
        <v>12259</v>
      </c>
      <c r="Q4357" s="113" t="s">
        <v>5259</v>
      </c>
      <c r="R4357" s="113" t="s">
        <v>3918</v>
      </c>
      <c r="S4357" s="113" t="s">
        <v>5260</v>
      </c>
    </row>
    <row r="4358" spans="16:19">
      <c r="P4358" s="113" t="s">
        <v>12259</v>
      </c>
      <c r="Q4358" s="113" t="s">
        <v>5262</v>
      </c>
      <c r="R4358" s="113" t="s">
        <v>3918</v>
      </c>
      <c r="S4358" s="113" t="s">
        <v>5263</v>
      </c>
    </row>
    <row r="4359" spans="16:19">
      <c r="P4359" s="113" t="s">
        <v>12259</v>
      </c>
      <c r="Q4359" s="113" t="s">
        <v>5265</v>
      </c>
      <c r="R4359" s="113" t="s">
        <v>3918</v>
      </c>
      <c r="S4359" s="113" t="s">
        <v>5266</v>
      </c>
    </row>
    <row r="4360" spans="16:19">
      <c r="P4360" s="113" t="s">
        <v>12259</v>
      </c>
      <c r="Q4360" s="113" t="s">
        <v>5268</v>
      </c>
      <c r="R4360" s="113" t="s">
        <v>3918</v>
      </c>
      <c r="S4360" s="113" t="s">
        <v>5269</v>
      </c>
    </row>
    <row r="4361" spans="16:19">
      <c r="P4361" s="113" t="s">
        <v>12259</v>
      </c>
      <c r="Q4361" s="113" t="s">
        <v>5271</v>
      </c>
      <c r="R4361" s="113" t="s">
        <v>3918</v>
      </c>
      <c r="S4361" s="113" t="s">
        <v>5272</v>
      </c>
    </row>
    <row r="4362" spans="16:19">
      <c r="P4362" s="113" t="s">
        <v>12259</v>
      </c>
      <c r="Q4362" s="113" t="s">
        <v>5274</v>
      </c>
      <c r="R4362" s="113" t="s">
        <v>3918</v>
      </c>
      <c r="S4362" s="113" t="s">
        <v>5275</v>
      </c>
    </row>
    <row r="4363" spans="16:19">
      <c r="P4363" s="113" t="s">
        <v>12259</v>
      </c>
      <c r="Q4363" s="113" t="s">
        <v>5277</v>
      </c>
      <c r="R4363" s="113" t="s">
        <v>3918</v>
      </c>
      <c r="S4363" s="113" t="s">
        <v>5278</v>
      </c>
    </row>
    <row r="4364" spans="16:19">
      <c r="P4364" s="113" t="s">
        <v>12259</v>
      </c>
      <c r="Q4364" s="113" t="s">
        <v>5280</v>
      </c>
      <c r="R4364" s="113" t="s">
        <v>3918</v>
      </c>
      <c r="S4364" s="113" t="s">
        <v>5281</v>
      </c>
    </row>
    <row r="4365" spans="16:19">
      <c r="P4365" s="113" t="s">
        <v>12259</v>
      </c>
      <c r="Q4365" s="113" t="s">
        <v>5283</v>
      </c>
      <c r="R4365" s="113" t="s">
        <v>3918</v>
      </c>
      <c r="S4365" s="113" t="s">
        <v>5284</v>
      </c>
    </row>
    <row r="4366" spans="16:19">
      <c r="P4366" s="113" t="s">
        <v>12259</v>
      </c>
      <c r="Q4366" s="113" t="s">
        <v>5286</v>
      </c>
      <c r="R4366" s="113" t="s">
        <v>3918</v>
      </c>
      <c r="S4366" s="113" t="s">
        <v>5287</v>
      </c>
    </row>
    <row r="4367" spans="16:19">
      <c r="P4367" s="113" t="s">
        <v>12259</v>
      </c>
      <c r="Q4367" s="113" t="s">
        <v>5289</v>
      </c>
      <c r="R4367" s="113" t="s">
        <v>3918</v>
      </c>
      <c r="S4367" s="113" t="s">
        <v>5290</v>
      </c>
    </row>
    <row r="4368" spans="16:19">
      <c r="P4368" s="113" t="s">
        <v>12259</v>
      </c>
      <c r="Q4368" s="113" t="s">
        <v>5292</v>
      </c>
      <c r="R4368" s="113" t="s">
        <v>3918</v>
      </c>
      <c r="S4368" s="113" t="s">
        <v>5293</v>
      </c>
    </row>
    <row r="4369" spans="16:19">
      <c r="P4369" s="113" t="s">
        <v>12259</v>
      </c>
      <c r="Q4369" s="113" t="s">
        <v>5295</v>
      </c>
      <c r="R4369" s="113" t="s">
        <v>3918</v>
      </c>
      <c r="S4369" s="113" t="s">
        <v>5296</v>
      </c>
    </row>
    <row r="4370" spans="16:19">
      <c r="P4370" s="113" t="s">
        <v>12259</v>
      </c>
      <c r="Q4370" s="113" t="s">
        <v>5298</v>
      </c>
      <c r="R4370" s="113" t="s">
        <v>3918</v>
      </c>
      <c r="S4370" s="113" t="s">
        <v>5299</v>
      </c>
    </row>
    <row r="4371" spans="16:19">
      <c r="P4371" s="113" t="s">
        <v>12259</v>
      </c>
      <c r="Q4371" s="113" t="s">
        <v>5301</v>
      </c>
      <c r="R4371" s="113" t="s">
        <v>3918</v>
      </c>
      <c r="S4371" s="113" t="s">
        <v>5302</v>
      </c>
    </row>
    <row r="4372" spans="16:19">
      <c r="P4372" s="113" t="s">
        <v>12259</v>
      </c>
      <c r="Q4372" s="113" t="s">
        <v>5304</v>
      </c>
      <c r="R4372" s="113" t="s">
        <v>3918</v>
      </c>
      <c r="S4372" s="113" t="s">
        <v>5305</v>
      </c>
    </row>
    <row r="4373" spans="16:19">
      <c r="P4373" s="113" t="s">
        <v>12259</v>
      </c>
      <c r="Q4373" s="113" t="s">
        <v>5307</v>
      </c>
      <c r="R4373" s="113" t="s">
        <v>3918</v>
      </c>
      <c r="S4373" s="113" t="s">
        <v>5308</v>
      </c>
    </row>
    <row r="4374" spans="16:19">
      <c r="P4374" s="113" t="s">
        <v>12259</v>
      </c>
      <c r="Q4374" s="113" t="s">
        <v>5310</v>
      </c>
      <c r="R4374" s="113" t="s">
        <v>3918</v>
      </c>
      <c r="S4374" s="113" t="s">
        <v>5311</v>
      </c>
    </row>
    <row r="4375" spans="16:19">
      <c r="P4375" s="113" t="s">
        <v>12259</v>
      </c>
      <c r="Q4375" s="113" t="s">
        <v>5313</v>
      </c>
      <c r="R4375" s="113" t="s">
        <v>3918</v>
      </c>
      <c r="S4375" s="113" t="s">
        <v>5314</v>
      </c>
    </row>
    <row r="4376" spans="16:19">
      <c r="P4376" s="113" t="s">
        <v>12259</v>
      </c>
      <c r="Q4376" s="113" t="s">
        <v>5316</v>
      </c>
      <c r="R4376" s="113" t="s">
        <v>3918</v>
      </c>
      <c r="S4376" s="113" t="s">
        <v>5317</v>
      </c>
    </row>
    <row r="4377" spans="16:19">
      <c r="P4377" s="113" t="s">
        <v>12259</v>
      </c>
      <c r="Q4377" s="113" t="s">
        <v>5319</v>
      </c>
      <c r="R4377" s="113" t="s">
        <v>3918</v>
      </c>
      <c r="S4377" s="113" t="s">
        <v>5320</v>
      </c>
    </row>
    <row r="4378" spans="16:19">
      <c r="P4378" s="113" t="s">
        <v>12259</v>
      </c>
      <c r="Q4378" s="113" t="s">
        <v>5322</v>
      </c>
      <c r="R4378" s="113" t="s">
        <v>3918</v>
      </c>
      <c r="S4378" s="113" t="s">
        <v>5323</v>
      </c>
    </row>
    <row r="4379" spans="16:19">
      <c r="P4379" s="113" t="s">
        <v>12259</v>
      </c>
      <c r="Q4379" s="113" t="s">
        <v>5325</v>
      </c>
      <c r="R4379" s="113" t="s">
        <v>3918</v>
      </c>
      <c r="S4379" s="113" t="s">
        <v>5326</v>
      </c>
    </row>
    <row r="4380" spans="16:19">
      <c r="P4380" s="113" t="s">
        <v>12259</v>
      </c>
      <c r="Q4380" s="113" t="s">
        <v>5328</v>
      </c>
      <c r="R4380" s="113" t="s">
        <v>3918</v>
      </c>
      <c r="S4380" s="113" t="s">
        <v>5329</v>
      </c>
    </row>
    <row r="4381" spans="16:19">
      <c r="P4381" s="113" t="s">
        <v>12259</v>
      </c>
      <c r="Q4381" s="113" t="s">
        <v>5331</v>
      </c>
      <c r="R4381" s="113" t="s">
        <v>3918</v>
      </c>
      <c r="S4381" s="113" t="s">
        <v>5332</v>
      </c>
    </row>
    <row r="4382" spans="16:19">
      <c r="P4382" s="113" t="s">
        <v>12259</v>
      </c>
      <c r="Q4382" s="113" t="s">
        <v>5334</v>
      </c>
      <c r="R4382" s="113" t="s">
        <v>3918</v>
      </c>
      <c r="S4382" s="113" t="s">
        <v>5335</v>
      </c>
    </row>
    <row r="4383" spans="16:19">
      <c r="P4383" s="113" t="s">
        <v>12259</v>
      </c>
      <c r="Q4383" s="113" t="s">
        <v>5337</v>
      </c>
      <c r="R4383" s="113" t="s">
        <v>3918</v>
      </c>
      <c r="S4383" s="113" t="s">
        <v>5338</v>
      </c>
    </row>
    <row r="4384" spans="16:19">
      <c r="P4384" s="113" t="s">
        <v>12259</v>
      </c>
      <c r="Q4384" s="113" t="s">
        <v>5340</v>
      </c>
      <c r="R4384" s="113" t="s">
        <v>3918</v>
      </c>
      <c r="S4384" s="113" t="s">
        <v>5341</v>
      </c>
    </row>
    <row r="4385" spans="16:19">
      <c r="P4385" s="113" t="s">
        <v>12259</v>
      </c>
      <c r="Q4385" s="113" t="s">
        <v>5343</v>
      </c>
      <c r="R4385" s="113" t="s">
        <v>3918</v>
      </c>
      <c r="S4385" s="113" t="s">
        <v>5344</v>
      </c>
    </row>
    <row r="4386" spans="16:19">
      <c r="P4386" s="113" t="s">
        <v>12259</v>
      </c>
      <c r="Q4386" s="113" t="s">
        <v>5346</v>
      </c>
      <c r="R4386" s="113" t="s">
        <v>3918</v>
      </c>
      <c r="S4386" s="113" t="s">
        <v>5347</v>
      </c>
    </row>
    <row r="4387" spans="16:19">
      <c r="P4387" s="113" t="s">
        <v>12259</v>
      </c>
      <c r="Q4387" s="113" t="s">
        <v>5349</v>
      </c>
      <c r="R4387" s="113" t="s">
        <v>3918</v>
      </c>
      <c r="S4387" s="113" t="s">
        <v>5350</v>
      </c>
    </row>
    <row r="4388" spans="16:19">
      <c r="P4388" s="113" t="s">
        <v>12259</v>
      </c>
      <c r="Q4388" s="113" t="s">
        <v>5352</v>
      </c>
      <c r="R4388" s="113" t="s">
        <v>3918</v>
      </c>
      <c r="S4388" s="113" t="s">
        <v>5353</v>
      </c>
    </row>
    <row r="4389" spans="16:19">
      <c r="P4389" s="113" t="s">
        <v>12259</v>
      </c>
      <c r="Q4389" s="113" t="s">
        <v>5355</v>
      </c>
      <c r="R4389" s="113" t="s">
        <v>3918</v>
      </c>
      <c r="S4389" s="113" t="s">
        <v>5356</v>
      </c>
    </row>
    <row r="4390" spans="16:19">
      <c r="P4390" s="113" t="s">
        <v>12259</v>
      </c>
      <c r="Q4390" s="113" t="s">
        <v>5358</v>
      </c>
      <c r="R4390" s="113" t="s">
        <v>3918</v>
      </c>
      <c r="S4390" s="113" t="s">
        <v>5359</v>
      </c>
    </row>
    <row r="4391" spans="16:19">
      <c r="P4391" s="113" t="s">
        <v>12259</v>
      </c>
      <c r="Q4391" s="113" t="s">
        <v>5361</v>
      </c>
      <c r="R4391" s="113" t="s">
        <v>3918</v>
      </c>
      <c r="S4391" s="113" t="s">
        <v>5362</v>
      </c>
    </row>
    <row r="4392" spans="16:19">
      <c r="P4392" s="113" t="s">
        <v>12259</v>
      </c>
      <c r="Q4392" s="113" t="s">
        <v>5364</v>
      </c>
      <c r="R4392" s="113" t="s">
        <v>3918</v>
      </c>
      <c r="S4392" s="113" t="s">
        <v>5365</v>
      </c>
    </row>
    <row r="4393" spans="16:19">
      <c r="P4393" s="113" t="s">
        <v>12259</v>
      </c>
      <c r="Q4393" s="113" t="s">
        <v>5367</v>
      </c>
      <c r="R4393" s="113" t="s">
        <v>3918</v>
      </c>
      <c r="S4393" s="113" t="s">
        <v>5368</v>
      </c>
    </row>
    <row r="4394" spans="16:19">
      <c r="P4394" s="113" t="s">
        <v>12259</v>
      </c>
      <c r="Q4394" s="113" t="s">
        <v>5370</v>
      </c>
      <c r="R4394" s="113" t="s">
        <v>3918</v>
      </c>
      <c r="S4394" s="113" t="s">
        <v>5371</v>
      </c>
    </row>
    <row r="4395" spans="16:19">
      <c r="P4395" s="113" t="s">
        <v>12259</v>
      </c>
      <c r="Q4395" s="113" t="s">
        <v>5373</v>
      </c>
      <c r="R4395" s="113" t="s">
        <v>3918</v>
      </c>
      <c r="S4395" s="113" t="s">
        <v>5374</v>
      </c>
    </row>
    <row r="4396" spans="16:19">
      <c r="P4396" s="113" t="s">
        <v>12259</v>
      </c>
      <c r="Q4396" s="113" t="s">
        <v>5376</v>
      </c>
      <c r="R4396" s="113" t="s">
        <v>3918</v>
      </c>
      <c r="S4396" s="113" t="s">
        <v>5377</v>
      </c>
    </row>
    <row r="4397" spans="16:19">
      <c r="P4397" s="113" t="s">
        <v>12259</v>
      </c>
      <c r="Q4397" s="113" t="s">
        <v>5379</v>
      </c>
      <c r="R4397" s="113" t="s">
        <v>3918</v>
      </c>
      <c r="S4397" s="113" t="s">
        <v>5380</v>
      </c>
    </row>
    <row r="4398" spans="16:19">
      <c r="P4398" s="113" t="s">
        <v>12259</v>
      </c>
      <c r="Q4398" s="113" t="s">
        <v>5382</v>
      </c>
      <c r="R4398" s="113" t="s">
        <v>3918</v>
      </c>
      <c r="S4398" s="113" t="s">
        <v>5383</v>
      </c>
    </row>
    <row r="4399" spans="16:19">
      <c r="P4399" s="113" t="s">
        <v>12259</v>
      </c>
      <c r="Q4399" s="113" t="s">
        <v>5385</v>
      </c>
      <c r="R4399" s="113" t="s">
        <v>3918</v>
      </c>
      <c r="S4399" s="113" t="s">
        <v>5386</v>
      </c>
    </row>
    <row r="4400" spans="16:19">
      <c r="P4400" s="113" t="s">
        <v>12259</v>
      </c>
      <c r="Q4400" s="113" t="s">
        <v>5388</v>
      </c>
      <c r="R4400" s="113" t="s">
        <v>3918</v>
      </c>
      <c r="S4400" s="113" t="s">
        <v>5389</v>
      </c>
    </row>
    <row r="4401" spans="16:19">
      <c r="P4401" s="113" t="s">
        <v>12259</v>
      </c>
      <c r="Q4401" s="113" t="s">
        <v>5391</v>
      </c>
      <c r="R4401" s="113" t="s">
        <v>3918</v>
      </c>
      <c r="S4401" s="113" t="s">
        <v>5392</v>
      </c>
    </row>
    <row r="4402" spans="16:19">
      <c r="P4402" s="113" t="s">
        <v>12259</v>
      </c>
      <c r="Q4402" s="113" t="s">
        <v>5394</v>
      </c>
      <c r="R4402" s="113" t="s">
        <v>3918</v>
      </c>
      <c r="S4402" s="113" t="s">
        <v>5395</v>
      </c>
    </row>
    <row r="4403" spans="16:19">
      <c r="P4403" s="113" t="s">
        <v>12259</v>
      </c>
      <c r="Q4403" s="113" t="s">
        <v>5397</v>
      </c>
      <c r="R4403" s="113" t="s">
        <v>3918</v>
      </c>
      <c r="S4403" s="113" t="s">
        <v>5398</v>
      </c>
    </row>
    <row r="4404" spans="16:19">
      <c r="P4404" s="113" t="s">
        <v>12259</v>
      </c>
      <c r="Q4404" s="113" t="s">
        <v>5400</v>
      </c>
      <c r="R4404" s="113" t="s">
        <v>3918</v>
      </c>
      <c r="S4404" s="113" t="s">
        <v>5401</v>
      </c>
    </row>
    <row r="4405" spans="16:19">
      <c r="P4405" s="113" t="s">
        <v>12259</v>
      </c>
      <c r="Q4405" s="113" t="s">
        <v>5403</v>
      </c>
      <c r="R4405" s="113" t="s">
        <v>3918</v>
      </c>
      <c r="S4405" s="113" t="s">
        <v>5404</v>
      </c>
    </row>
    <row r="4406" spans="16:19">
      <c r="P4406" s="113" t="s">
        <v>12259</v>
      </c>
      <c r="Q4406" s="113" t="s">
        <v>5406</v>
      </c>
      <c r="R4406" s="113" t="s">
        <v>3918</v>
      </c>
      <c r="S4406" s="113" t="s">
        <v>5407</v>
      </c>
    </row>
    <row r="4407" spans="16:19">
      <c r="P4407" s="113" t="s">
        <v>12259</v>
      </c>
      <c r="Q4407" s="113" t="s">
        <v>5409</v>
      </c>
      <c r="R4407" s="113" t="s">
        <v>3918</v>
      </c>
      <c r="S4407" s="113" t="s">
        <v>5410</v>
      </c>
    </row>
    <row r="4408" spans="16:19">
      <c r="P4408" s="113" t="s">
        <v>12259</v>
      </c>
      <c r="Q4408" s="113" t="s">
        <v>5412</v>
      </c>
      <c r="R4408" s="113" t="s">
        <v>3918</v>
      </c>
      <c r="S4408" s="113" t="s">
        <v>5413</v>
      </c>
    </row>
    <row r="4409" spans="16:19">
      <c r="P4409" s="113" t="s">
        <v>12259</v>
      </c>
      <c r="Q4409" s="113" t="s">
        <v>5415</v>
      </c>
      <c r="R4409" s="113" t="s">
        <v>3918</v>
      </c>
      <c r="S4409" s="113" t="s">
        <v>5416</v>
      </c>
    </row>
    <row r="4410" spans="16:19">
      <c r="P4410" s="113" t="s">
        <v>12259</v>
      </c>
      <c r="Q4410" s="113" t="s">
        <v>5418</v>
      </c>
      <c r="R4410" s="113" t="s">
        <v>3918</v>
      </c>
      <c r="S4410" s="113" t="s">
        <v>5419</v>
      </c>
    </row>
    <row r="4411" spans="16:19">
      <c r="P4411" s="113" t="s">
        <v>12259</v>
      </c>
      <c r="Q4411" s="113" t="s">
        <v>5421</v>
      </c>
      <c r="R4411" s="113" t="s">
        <v>3918</v>
      </c>
      <c r="S4411" s="113" t="s">
        <v>5422</v>
      </c>
    </row>
    <row r="4412" spans="16:19">
      <c r="P4412" s="113" t="s">
        <v>12259</v>
      </c>
      <c r="Q4412" s="113" t="s">
        <v>5424</v>
      </c>
      <c r="R4412" s="113" t="s">
        <v>3918</v>
      </c>
      <c r="S4412" s="113" t="s">
        <v>5425</v>
      </c>
    </row>
    <row r="4413" spans="16:19">
      <c r="P4413" s="113" t="s">
        <v>12259</v>
      </c>
      <c r="Q4413" s="113" t="s">
        <v>5427</v>
      </c>
      <c r="R4413" s="113" t="s">
        <v>3918</v>
      </c>
      <c r="S4413" s="113" t="s">
        <v>5428</v>
      </c>
    </row>
    <row r="4414" spans="16:19">
      <c r="P4414" s="113" t="s">
        <v>12259</v>
      </c>
      <c r="Q4414" s="113" t="s">
        <v>5430</v>
      </c>
      <c r="R4414" s="113" t="s">
        <v>3918</v>
      </c>
      <c r="S4414" s="113" t="s">
        <v>5431</v>
      </c>
    </row>
    <row r="4415" spans="16:19">
      <c r="P4415" s="113" t="s">
        <v>12259</v>
      </c>
      <c r="Q4415" s="113" t="s">
        <v>5433</v>
      </c>
      <c r="R4415" s="113" t="s">
        <v>3918</v>
      </c>
      <c r="S4415" s="113" t="s">
        <v>5434</v>
      </c>
    </row>
    <row r="4416" spans="16:19">
      <c r="P4416" s="113" t="s">
        <v>12259</v>
      </c>
      <c r="Q4416" s="113" t="s">
        <v>5436</v>
      </c>
      <c r="R4416" s="113" t="s">
        <v>3918</v>
      </c>
      <c r="S4416" s="113" t="s">
        <v>5437</v>
      </c>
    </row>
    <row r="4417" spans="16:19">
      <c r="P4417" s="113" t="s">
        <v>12259</v>
      </c>
      <c r="Q4417" s="113" t="s">
        <v>5439</v>
      </c>
      <c r="R4417" s="113" t="s">
        <v>3918</v>
      </c>
      <c r="S4417" s="113" t="s">
        <v>5440</v>
      </c>
    </row>
    <row r="4418" spans="16:19">
      <c r="P4418" s="113" t="s">
        <v>12259</v>
      </c>
      <c r="Q4418" s="113" t="s">
        <v>5442</v>
      </c>
      <c r="R4418" s="113" t="s">
        <v>3918</v>
      </c>
      <c r="S4418" s="113" t="s">
        <v>5443</v>
      </c>
    </row>
    <row r="4419" spans="16:19">
      <c r="P4419" s="113" t="s">
        <v>12259</v>
      </c>
      <c r="Q4419" s="113" t="s">
        <v>5445</v>
      </c>
      <c r="R4419" s="113" t="s">
        <v>3918</v>
      </c>
      <c r="S4419" s="113" t="s">
        <v>5446</v>
      </c>
    </row>
    <row r="4420" spans="16:19">
      <c r="P4420" s="113" t="s">
        <v>12259</v>
      </c>
      <c r="Q4420" s="113" t="s">
        <v>5448</v>
      </c>
      <c r="R4420" s="113" t="s">
        <v>3918</v>
      </c>
      <c r="S4420" s="113" t="s">
        <v>5449</v>
      </c>
    </row>
    <row r="4421" spans="16:19">
      <c r="P4421" s="113" t="s">
        <v>12259</v>
      </c>
      <c r="Q4421" s="113" t="s">
        <v>5451</v>
      </c>
      <c r="R4421" s="113" t="s">
        <v>3918</v>
      </c>
      <c r="S4421" s="113" t="s">
        <v>5452</v>
      </c>
    </row>
    <row r="4422" spans="16:19">
      <c r="P4422" s="113" t="s">
        <v>12259</v>
      </c>
      <c r="Q4422" s="113" t="s">
        <v>5454</v>
      </c>
      <c r="R4422" s="113" t="s">
        <v>3918</v>
      </c>
      <c r="S4422" s="113" t="s">
        <v>5455</v>
      </c>
    </row>
    <row r="4423" spans="16:19">
      <c r="P4423" s="113" t="s">
        <v>12259</v>
      </c>
      <c r="Q4423" s="113" t="s">
        <v>5457</v>
      </c>
      <c r="R4423" s="113" t="s">
        <v>3918</v>
      </c>
      <c r="S4423" s="113" t="s">
        <v>5458</v>
      </c>
    </row>
    <row r="4424" spans="16:19">
      <c r="P4424" s="113" t="s">
        <v>12259</v>
      </c>
      <c r="Q4424" s="113" t="s">
        <v>5460</v>
      </c>
      <c r="R4424" s="113" t="s">
        <v>3918</v>
      </c>
      <c r="S4424" s="113" t="s">
        <v>5461</v>
      </c>
    </row>
    <row r="4425" spans="16:19">
      <c r="P4425" s="113" t="s">
        <v>12259</v>
      </c>
      <c r="Q4425" s="113" t="s">
        <v>5463</v>
      </c>
      <c r="R4425" s="113" t="s">
        <v>3918</v>
      </c>
      <c r="S4425" s="113" t="s">
        <v>5464</v>
      </c>
    </row>
    <row r="4426" spans="16:19">
      <c r="P4426" s="113" t="s">
        <v>12259</v>
      </c>
      <c r="Q4426" s="113" t="s">
        <v>5466</v>
      </c>
      <c r="R4426" s="113" t="s">
        <v>3918</v>
      </c>
      <c r="S4426" s="113" t="s">
        <v>5467</v>
      </c>
    </row>
    <row r="4427" spans="16:19">
      <c r="P4427" s="113" t="s">
        <v>12259</v>
      </c>
      <c r="Q4427" s="113" t="s">
        <v>5469</v>
      </c>
      <c r="R4427" s="113" t="s">
        <v>3918</v>
      </c>
      <c r="S4427" s="113" t="s">
        <v>5470</v>
      </c>
    </row>
    <row r="4428" spans="16:19">
      <c r="P4428" s="113" t="s">
        <v>12259</v>
      </c>
      <c r="Q4428" s="113" t="s">
        <v>5472</v>
      </c>
      <c r="R4428" s="113" t="s">
        <v>3918</v>
      </c>
      <c r="S4428" s="113" t="s">
        <v>5473</v>
      </c>
    </row>
    <row r="4429" spans="16:19">
      <c r="P4429" s="113" t="s">
        <v>12259</v>
      </c>
      <c r="Q4429" s="113" t="s">
        <v>5475</v>
      </c>
      <c r="R4429" s="113" t="s">
        <v>3918</v>
      </c>
      <c r="S4429" s="113" t="s">
        <v>5476</v>
      </c>
    </row>
    <row r="4430" spans="16:19">
      <c r="P4430" s="113" t="s">
        <v>12259</v>
      </c>
      <c r="Q4430" s="113" t="s">
        <v>5478</v>
      </c>
      <c r="R4430" s="113" t="s">
        <v>3918</v>
      </c>
      <c r="S4430" s="113" t="s">
        <v>5479</v>
      </c>
    </row>
    <row r="4431" spans="16:19">
      <c r="P4431" s="113" t="s">
        <v>12259</v>
      </c>
      <c r="Q4431" s="113" t="s">
        <v>5481</v>
      </c>
      <c r="R4431" s="113" t="s">
        <v>3918</v>
      </c>
      <c r="S4431" s="113" t="s">
        <v>5482</v>
      </c>
    </row>
    <row r="4432" spans="16:19">
      <c r="P4432" s="113" t="s">
        <v>12259</v>
      </c>
      <c r="Q4432" s="113" t="s">
        <v>5484</v>
      </c>
      <c r="R4432" s="113" t="s">
        <v>3918</v>
      </c>
      <c r="S4432" s="113" t="s">
        <v>5485</v>
      </c>
    </row>
    <row r="4433" spans="16:19">
      <c r="P4433" s="113" t="s">
        <v>12259</v>
      </c>
      <c r="Q4433" s="113" t="s">
        <v>5487</v>
      </c>
      <c r="R4433" s="113" t="s">
        <v>3918</v>
      </c>
      <c r="S4433" s="113" t="s">
        <v>5488</v>
      </c>
    </row>
    <row r="4434" spans="16:19">
      <c r="P4434" s="113" t="s">
        <v>12259</v>
      </c>
      <c r="Q4434" s="113" t="s">
        <v>5490</v>
      </c>
      <c r="R4434" s="113" t="s">
        <v>3918</v>
      </c>
      <c r="S4434" s="113" t="s">
        <v>5491</v>
      </c>
    </row>
    <row r="4435" spans="16:19">
      <c r="P4435" s="113" t="s">
        <v>12259</v>
      </c>
      <c r="Q4435" s="113" t="s">
        <v>5493</v>
      </c>
      <c r="R4435" s="113" t="s">
        <v>3918</v>
      </c>
      <c r="S4435" s="113" t="s">
        <v>5494</v>
      </c>
    </row>
    <row r="4436" spans="16:19">
      <c r="P4436" s="113" t="s">
        <v>12259</v>
      </c>
      <c r="Q4436" s="113" t="s">
        <v>5496</v>
      </c>
      <c r="R4436" s="113" t="s">
        <v>3918</v>
      </c>
      <c r="S4436" s="113" t="s">
        <v>5497</v>
      </c>
    </row>
    <row r="4437" spans="16:19">
      <c r="P4437" s="113" t="s">
        <v>12259</v>
      </c>
      <c r="Q4437" s="113" t="s">
        <v>5499</v>
      </c>
      <c r="R4437" s="113" t="s">
        <v>3918</v>
      </c>
      <c r="S4437" s="113" t="s">
        <v>5500</v>
      </c>
    </row>
    <row r="4438" spans="16:19">
      <c r="P4438" s="113" t="s">
        <v>12259</v>
      </c>
      <c r="Q4438" s="113" t="s">
        <v>5502</v>
      </c>
      <c r="R4438" s="113" t="s">
        <v>3918</v>
      </c>
      <c r="S4438" s="113" t="s">
        <v>5503</v>
      </c>
    </row>
    <row r="4439" spans="16:19">
      <c r="P4439" s="113" t="s">
        <v>12259</v>
      </c>
      <c r="Q4439" s="113" t="s">
        <v>5505</v>
      </c>
      <c r="R4439" s="113" t="s">
        <v>3918</v>
      </c>
      <c r="S4439" s="113" t="s">
        <v>5506</v>
      </c>
    </row>
    <row r="4440" spans="16:19">
      <c r="P4440" s="113" t="s">
        <v>12259</v>
      </c>
      <c r="Q4440" s="113" t="s">
        <v>5508</v>
      </c>
      <c r="R4440" s="113" t="s">
        <v>3918</v>
      </c>
      <c r="S4440" s="113" t="s">
        <v>5509</v>
      </c>
    </row>
    <row r="4441" spans="16:19">
      <c r="P4441" s="113" t="s">
        <v>12259</v>
      </c>
      <c r="Q4441" s="113" t="s">
        <v>5511</v>
      </c>
      <c r="R4441" s="113" t="s">
        <v>3918</v>
      </c>
      <c r="S4441" s="113" t="s">
        <v>5512</v>
      </c>
    </row>
    <row r="4442" spans="16:19">
      <c r="P4442" s="113" t="s">
        <v>12259</v>
      </c>
      <c r="Q4442" s="113" t="s">
        <v>5514</v>
      </c>
      <c r="R4442" s="113" t="s">
        <v>3918</v>
      </c>
      <c r="S4442" s="113" t="s">
        <v>5515</v>
      </c>
    </row>
    <row r="4443" spans="16:19">
      <c r="P4443" s="113" t="s">
        <v>12259</v>
      </c>
      <c r="Q4443" s="113" t="s">
        <v>5517</v>
      </c>
      <c r="R4443" s="113" t="s">
        <v>3918</v>
      </c>
      <c r="S4443" s="113" t="s">
        <v>5518</v>
      </c>
    </row>
    <row r="4444" spans="16:19">
      <c r="P4444" s="113" t="s">
        <v>12259</v>
      </c>
      <c r="Q4444" s="113" t="s">
        <v>5520</v>
      </c>
      <c r="R4444" s="113" t="s">
        <v>3918</v>
      </c>
      <c r="S4444" s="113" t="s">
        <v>5521</v>
      </c>
    </row>
    <row r="4445" spans="16:19">
      <c r="P4445" s="113" t="s">
        <v>12259</v>
      </c>
      <c r="Q4445" s="113" t="s">
        <v>5523</v>
      </c>
      <c r="R4445" s="113" t="s">
        <v>3918</v>
      </c>
      <c r="S4445" s="113" t="s">
        <v>5524</v>
      </c>
    </row>
    <row r="4446" spans="16:19">
      <c r="P4446" s="113" t="s">
        <v>12259</v>
      </c>
      <c r="Q4446" s="113" t="s">
        <v>5526</v>
      </c>
      <c r="R4446" s="113" t="s">
        <v>3918</v>
      </c>
      <c r="S4446" s="113" t="s">
        <v>5527</v>
      </c>
    </row>
    <row r="4447" spans="16:19">
      <c r="P4447" s="113" t="s">
        <v>12259</v>
      </c>
      <c r="Q4447" s="113" t="s">
        <v>5529</v>
      </c>
      <c r="R4447" s="113" t="s">
        <v>3918</v>
      </c>
      <c r="S4447" s="113" t="s">
        <v>5530</v>
      </c>
    </row>
    <row r="4448" spans="16:19">
      <c r="P4448" s="113" t="s">
        <v>12259</v>
      </c>
      <c r="Q4448" s="113" t="s">
        <v>5532</v>
      </c>
      <c r="R4448" s="113" t="s">
        <v>3918</v>
      </c>
      <c r="S4448" s="113" t="s">
        <v>5533</v>
      </c>
    </row>
    <row r="4449" spans="16:19">
      <c r="P4449" s="113" t="s">
        <v>12259</v>
      </c>
      <c r="Q4449" s="113" t="s">
        <v>5535</v>
      </c>
      <c r="R4449" s="113" t="s">
        <v>3918</v>
      </c>
      <c r="S4449" s="113" t="s">
        <v>5536</v>
      </c>
    </row>
    <row r="4450" spans="16:19">
      <c r="P4450" s="113" t="s">
        <v>12259</v>
      </c>
      <c r="Q4450" s="113" t="s">
        <v>5538</v>
      </c>
      <c r="R4450" s="113" t="s">
        <v>3918</v>
      </c>
      <c r="S4450" s="113" t="s">
        <v>5539</v>
      </c>
    </row>
    <row r="4451" spans="16:19">
      <c r="P4451" s="113" t="s">
        <v>12259</v>
      </c>
      <c r="Q4451" s="113" t="s">
        <v>5541</v>
      </c>
      <c r="R4451" s="113" t="s">
        <v>3918</v>
      </c>
      <c r="S4451" s="113" t="s">
        <v>5542</v>
      </c>
    </row>
    <row r="4452" spans="16:19">
      <c r="P4452" s="113" t="s">
        <v>12259</v>
      </c>
      <c r="Q4452" s="113" t="s">
        <v>5544</v>
      </c>
      <c r="R4452" s="113" t="s">
        <v>3918</v>
      </c>
      <c r="S4452" s="113" t="s">
        <v>5545</v>
      </c>
    </row>
    <row r="4453" spans="16:19">
      <c r="P4453" s="113" t="s">
        <v>12259</v>
      </c>
      <c r="Q4453" s="113" t="s">
        <v>5547</v>
      </c>
      <c r="R4453" s="113" t="s">
        <v>3918</v>
      </c>
      <c r="S4453" s="113" t="s">
        <v>5548</v>
      </c>
    </row>
    <row r="4454" spans="16:19">
      <c r="P4454" s="113" t="s">
        <v>12259</v>
      </c>
      <c r="Q4454" s="113" t="s">
        <v>5550</v>
      </c>
      <c r="R4454" s="113" t="s">
        <v>3918</v>
      </c>
      <c r="S4454" s="113" t="s">
        <v>5551</v>
      </c>
    </row>
    <row r="4455" spans="16:19">
      <c r="P4455" s="113" t="s">
        <v>12259</v>
      </c>
      <c r="Q4455" s="113" t="s">
        <v>5553</v>
      </c>
      <c r="R4455" s="113" t="s">
        <v>3918</v>
      </c>
      <c r="S4455" s="113" t="s">
        <v>5554</v>
      </c>
    </row>
    <row r="4456" spans="16:19">
      <c r="P4456" s="113" t="s">
        <v>12259</v>
      </c>
      <c r="Q4456" s="113" t="s">
        <v>5556</v>
      </c>
      <c r="R4456" s="113" t="s">
        <v>3918</v>
      </c>
      <c r="S4456" s="113" t="s">
        <v>5557</v>
      </c>
    </row>
    <row r="4457" spans="16:19">
      <c r="P4457" s="113" t="s">
        <v>12259</v>
      </c>
      <c r="Q4457" s="113" t="s">
        <v>5559</v>
      </c>
      <c r="R4457" s="113" t="s">
        <v>3918</v>
      </c>
      <c r="S4457" s="113" t="s">
        <v>5560</v>
      </c>
    </row>
    <row r="4458" spans="16:19">
      <c r="P4458" s="113" t="s">
        <v>12259</v>
      </c>
      <c r="Q4458" s="113" t="s">
        <v>5562</v>
      </c>
      <c r="R4458" s="113" t="s">
        <v>3918</v>
      </c>
      <c r="S4458" s="113" t="s">
        <v>5563</v>
      </c>
    </row>
    <row r="4459" spans="16:19">
      <c r="P4459" s="113" t="s">
        <v>12259</v>
      </c>
      <c r="Q4459" s="113" t="s">
        <v>5565</v>
      </c>
      <c r="R4459" s="113" t="s">
        <v>3918</v>
      </c>
      <c r="S4459" s="113" t="s">
        <v>5566</v>
      </c>
    </row>
    <row r="4460" spans="16:19">
      <c r="P4460" s="113" t="s">
        <v>12259</v>
      </c>
      <c r="Q4460" s="113" t="s">
        <v>5568</v>
      </c>
      <c r="R4460" s="113" t="s">
        <v>3918</v>
      </c>
      <c r="S4460" s="113" t="s">
        <v>5569</v>
      </c>
    </row>
    <row r="4461" spans="16:19">
      <c r="P4461" s="113" t="s">
        <v>12259</v>
      </c>
      <c r="Q4461" s="113" t="s">
        <v>5571</v>
      </c>
      <c r="R4461" s="113" t="s">
        <v>3918</v>
      </c>
      <c r="S4461" s="113" t="s">
        <v>5572</v>
      </c>
    </row>
    <row r="4462" spans="16:19">
      <c r="P4462" s="113" t="s">
        <v>12259</v>
      </c>
      <c r="Q4462" s="113" t="s">
        <v>5574</v>
      </c>
      <c r="R4462" s="113" t="s">
        <v>3918</v>
      </c>
      <c r="S4462" s="113" t="s">
        <v>5575</v>
      </c>
    </row>
    <row r="4463" spans="16:19">
      <c r="P4463" s="113" t="s">
        <v>12259</v>
      </c>
      <c r="Q4463" s="113" t="s">
        <v>5577</v>
      </c>
      <c r="R4463" s="113" t="s">
        <v>3918</v>
      </c>
      <c r="S4463" s="113" t="s">
        <v>5578</v>
      </c>
    </row>
    <row r="4464" spans="16:19">
      <c r="P4464" s="113" t="s">
        <v>12259</v>
      </c>
      <c r="Q4464" s="113" t="s">
        <v>2737</v>
      </c>
      <c r="R4464" s="113" t="s">
        <v>3918</v>
      </c>
      <c r="S4464" s="113" t="s">
        <v>5580</v>
      </c>
    </row>
    <row r="4465" spans="16:19">
      <c r="P4465" s="113" t="s">
        <v>12259</v>
      </c>
      <c r="Q4465" s="113" t="s">
        <v>5582</v>
      </c>
      <c r="R4465" s="113" t="s">
        <v>3918</v>
      </c>
      <c r="S4465" s="113" t="s">
        <v>5583</v>
      </c>
    </row>
    <row r="4466" spans="16:19">
      <c r="P4466" s="113" t="s">
        <v>12259</v>
      </c>
      <c r="Q4466" s="113" t="s">
        <v>5585</v>
      </c>
      <c r="R4466" s="113" t="s">
        <v>3918</v>
      </c>
      <c r="S4466" s="113" t="s">
        <v>5586</v>
      </c>
    </row>
    <row r="4467" spans="16:19">
      <c r="P4467" s="113" t="s">
        <v>12259</v>
      </c>
      <c r="Q4467" s="113" t="s">
        <v>5588</v>
      </c>
      <c r="R4467" s="113" t="s">
        <v>3918</v>
      </c>
      <c r="S4467" s="113" t="s">
        <v>5589</v>
      </c>
    </row>
    <row r="4468" spans="16:19">
      <c r="P4468" s="113" t="s">
        <v>12259</v>
      </c>
      <c r="Q4468" s="113" t="s">
        <v>5590</v>
      </c>
      <c r="R4468" s="113" t="s">
        <v>3918</v>
      </c>
      <c r="S4468" s="113" t="s">
        <v>5591</v>
      </c>
    </row>
    <row r="4469" spans="16:19">
      <c r="P4469" s="113" t="s">
        <v>12259</v>
      </c>
      <c r="Q4469" s="113" t="s">
        <v>5593</v>
      </c>
      <c r="R4469" s="113" t="s">
        <v>3918</v>
      </c>
      <c r="S4469" s="113" t="s">
        <v>5594</v>
      </c>
    </row>
    <row r="4470" spans="16:19">
      <c r="P4470" s="113" t="s">
        <v>12259</v>
      </c>
      <c r="Q4470" s="113" t="s">
        <v>5595</v>
      </c>
      <c r="R4470" s="113" t="s">
        <v>3918</v>
      </c>
      <c r="S4470" s="113" t="s">
        <v>5596</v>
      </c>
    </row>
    <row r="4471" spans="16:19">
      <c r="P4471" s="113" t="s">
        <v>12259</v>
      </c>
      <c r="Q4471" s="113" t="s">
        <v>5598</v>
      </c>
      <c r="R4471" s="113" t="s">
        <v>3918</v>
      </c>
      <c r="S4471" s="113" t="s">
        <v>5599</v>
      </c>
    </row>
    <row r="4472" spans="16:19">
      <c r="P4472" s="113" t="s">
        <v>12259</v>
      </c>
      <c r="Q4472" s="113" t="s">
        <v>3734</v>
      </c>
      <c r="R4472" s="113" t="s">
        <v>3918</v>
      </c>
      <c r="S4472" s="113" t="s">
        <v>5600</v>
      </c>
    </row>
    <row r="4473" spans="16:19">
      <c r="P4473" s="113" t="s">
        <v>12259</v>
      </c>
      <c r="Q4473" s="113" t="s">
        <v>5602</v>
      </c>
      <c r="R4473" s="113" t="s">
        <v>3918</v>
      </c>
      <c r="S4473" s="113" t="s">
        <v>5603</v>
      </c>
    </row>
    <row r="4474" spans="16:19">
      <c r="P4474" s="113" t="s">
        <v>12259</v>
      </c>
      <c r="Q4474" s="113" t="s">
        <v>3735</v>
      </c>
      <c r="R4474" s="113" t="s">
        <v>3918</v>
      </c>
      <c r="S4474" s="113" t="s">
        <v>5604</v>
      </c>
    </row>
    <row r="4475" spans="16:19">
      <c r="P4475" s="113" t="s">
        <v>12259</v>
      </c>
      <c r="Q4475" s="113" t="s">
        <v>5606</v>
      </c>
      <c r="R4475" s="113" t="s">
        <v>3918</v>
      </c>
      <c r="S4475" s="113" t="s">
        <v>5607</v>
      </c>
    </row>
    <row r="4476" spans="16:19">
      <c r="P4476" s="113" t="s">
        <v>12259</v>
      </c>
      <c r="Q4476" s="113" t="s">
        <v>3736</v>
      </c>
      <c r="R4476" s="113" t="s">
        <v>3918</v>
      </c>
      <c r="S4476" s="113" t="s">
        <v>5608</v>
      </c>
    </row>
    <row r="4477" spans="16:19">
      <c r="P4477" s="113" t="s">
        <v>12259</v>
      </c>
      <c r="Q4477" s="113" t="s">
        <v>5610</v>
      </c>
      <c r="R4477" s="113" t="s">
        <v>3918</v>
      </c>
      <c r="S4477" s="113" t="s">
        <v>5611</v>
      </c>
    </row>
    <row r="4478" spans="16:19">
      <c r="P4478" s="113" t="s">
        <v>12259</v>
      </c>
      <c r="Q4478" s="113" t="s">
        <v>3737</v>
      </c>
      <c r="R4478" s="113" t="s">
        <v>3918</v>
      </c>
      <c r="S4478" s="113" t="s">
        <v>5612</v>
      </c>
    </row>
    <row r="4479" spans="16:19">
      <c r="P4479" s="113" t="s">
        <v>12259</v>
      </c>
      <c r="Q4479" s="113" t="s">
        <v>5614</v>
      </c>
      <c r="R4479" s="113" t="s">
        <v>3918</v>
      </c>
      <c r="S4479" s="113" t="s">
        <v>5615</v>
      </c>
    </row>
    <row r="4480" spans="16:19">
      <c r="P4480" s="113" t="s">
        <v>12259</v>
      </c>
      <c r="Q4480" s="113" t="s">
        <v>3738</v>
      </c>
      <c r="R4480" s="113" t="s">
        <v>3918</v>
      </c>
      <c r="S4480" s="113" t="s">
        <v>5616</v>
      </c>
    </row>
    <row r="4481" spans="16:19">
      <c r="P4481" s="113" t="s">
        <v>12259</v>
      </c>
      <c r="Q4481" s="113" t="s">
        <v>5618</v>
      </c>
      <c r="R4481" s="113" t="s">
        <v>3918</v>
      </c>
      <c r="S4481" s="113" t="s">
        <v>5619</v>
      </c>
    </row>
    <row r="4482" spans="16:19">
      <c r="P4482" s="113" t="s">
        <v>12259</v>
      </c>
      <c r="Q4482" s="113" t="s">
        <v>3569</v>
      </c>
      <c r="R4482" s="113" t="s">
        <v>3918</v>
      </c>
      <c r="S4482" s="113" t="s">
        <v>5621</v>
      </c>
    </row>
    <row r="4483" spans="16:19">
      <c r="P4483" s="113" t="s">
        <v>12259</v>
      </c>
      <c r="Q4483" s="113" t="s">
        <v>5623</v>
      </c>
      <c r="R4483" s="113" t="s">
        <v>3918</v>
      </c>
      <c r="S4483" s="113" t="s">
        <v>5624</v>
      </c>
    </row>
    <row r="4484" spans="16:19">
      <c r="P4484" s="113" t="s">
        <v>12259</v>
      </c>
      <c r="Q4484" s="113" t="s">
        <v>3739</v>
      </c>
      <c r="R4484" s="113" t="s">
        <v>3918</v>
      </c>
      <c r="S4484" s="113" t="s">
        <v>5626</v>
      </c>
    </row>
    <row r="4485" spans="16:19">
      <c r="P4485" s="113" t="s">
        <v>12259</v>
      </c>
      <c r="Q4485" s="113" t="s">
        <v>5628</v>
      </c>
      <c r="R4485" s="113" t="s">
        <v>3918</v>
      </c>
      <c r="S4485" s="113" t="s">
        <v>5629</v>
      </c>
    </row>
    <row r="4486" spans="16:19">
      <c r="P4486" s="113" t="s">
        <v>12259</v>
      </c>
      <c r="Q4486" s="113" t="s">
        <v>3740</v>
      </c>
      <c r="R4486" s="113" t="s">
        <v>3918</v>
      </c>
      <c r="S4486" s="113" t="s">
        <v>5631</v>
      </c>
    </row>
    <row r="4487" spans="16:19">
      <c r="P4487" s="113" t="s">
        <v>12259</v>
      </c>
      <c r="Q4487" s="113" t="s">
        <v>5633</v>
      </c>
      <c r="R4487" s="113" t="s">
        <v>3918</v>
      </c>
      <c r="S4487" s="113" t="s">
        <v>5634</v>
      </c>
    </row>
    <row r="4488" spans="16:19">
      <c r="P4488" s="113" t="s">
        <v>12259</v>
      </c>
      <c r="Q4488" s="113" t="s">
        <v>3742</v>
      </c>
      <c r="R4488" s="113" t="s">
        <v>3918</v>
      </c>
      <c r="S4488" s="113" t="s">
        <v>5636</v>
      </c>
    </row>
    <row r="4489" spans="16:19">
      <c r="P4489" s="113" t="s">
        <v>12259</v>
      </c>
      <c r="Q4489" s="113" t="s">
        <v>5638</v>
      </c>
      <c r="R4489" s="113" t="s">
        <v>3918</v>
      </c>
      <c r="S4489" s="113" t="s">
        <v>5639</v>
      </c>
    </row>
    <row r="4490" spans="16:19">
      <c r="P4490" s="113" t="s">
        <v>12259</v>
      </c>
      <c r="Q4490" s="113" t="s">
        <v>3744</v>
      </c>
      <c r="R4490" s="113" t="s">
        <v>3918</v>
      </c>
      <c r="S4490" s="113" t="s">
        <v>5641</v>
      </c>
    </row>
    <row r="4491" spans="16:19">
      <c r="P4491" s="113" t="s">
        <v>12259</v>
      </c>
      <c r="Q4491" s="113" t="s">
        <v>5643</v>
      </c>
      <c r="R4491" s="113" t="s">
        <v>3918</v>
      </c>
      <c r="S4491" s="113" t="s">
        <v>5644</v>
      </c>
    </row>
    <row r="4492" spans="16:19">
      <c r="P4492" s="113" t="s">
        <v>12259</v>
      </c>
      <c r="Q4492" s="113" t="s">
        <v>3571</v>
      </c>
      <c r="R4492" s="113" t="s">
        <v>3918</v>
      </c>
      <c r="S4492" s="113" t="s">
        <v>5646</v>
      </c>
    </row>
    <row r="4493" spans="16:19">
      <c r="P4493" s="113" t="s">
        <v>12259</v>
      </c>
      <c r="Q4493" s="113" t="s">
        <v>5648</v>
      </c>
      <c r="R4493" s="113" t="s">
        <v>3918</v>
      </c>
      <c r="S4493" s="113" t="s">
        <v>5649</v>
      </c>
    </row>
    <row r="4494" spans="16:19">
      <c r="P4494" s="113" t="s">
        <v>12259</v>
      </c>
      <c r="Q4494" s="113" t="s">
        <v>3747</v>
      </c>
      <c r="R4494" s="113" t="s">
        <v>3918</v>
      </c>
      <c r="S4494" s="113" t="s">
        <v>5651</v>
      </c>
    </row>
    <row r="4495" spans="16:19">
      <c r="P4495" s="113" t="s">
        <v>12259</v>
      </c>
      <c r="Q4495" s="113" t="s">
        <v>5653</v>
      </c>
      <c r="R4495" s="113" t="s">
        <v>3918</v>
      </c>
      <c r="S4495" s="113" t="s">
        <v>5654</v>
      </c>
    </row>
    <row r="4496" spans="16:19">
      <c r="P4496" s="113" t="s">
        <v>12259</v>
      </c>
      <c r="Q4496" s="113" t="s">
        <v>3749</v>
      </c>
      <c r="R4496" s="113" t="s">
        <v>3918</v>
      </c>
      <c r="S4496" s="113" t="s">
        <v>5656</v>
      </c>
    </row>
    <row r="4497" spans="16:19">
      <c r="P4497" s="113" t="s">
        <v>12259</v>
      </c>
      <c r="Q4497" s="113" t="s">
        <v>5658</v>
      </c>
      <c r="R4497" s="113" t="s">
        <v>3918</v>
      </c>
      <c r="S4497" s="113" t="s">
        <v>5659</v>
      </c>
    </row>
    <row r="4498" spans="16:19">
      <c r="P4498" s="113" t="s">
        <v>12259</v>
      </c>
      <c r="Q4498" s="113" t="s">
        <v>3751</v>
      </c>
      <c r="R4498" s="113" t="s">
        <v>3918</v>
      </c>
      <c r="S4498" s="113" t="s">
        <v>5661</v>
      </c>
    </row>
    <row r="4499" spans="16:19">
      <c r="P4499" s="113" t="s">
        <v>12259</v>
      </c>
      <c r="Q4499" s="113" t="s">
        <v>5663</v>
      </c>
      <c r="R4499" s="113" t="s">
        <v>3918</v>
      </c>
      <c r="S4499" s="113" t="s">
        <v>5664</v>
      </c>
    </row>
    <row r="4500" spans="16:19">
      <c r="P4500" s="113" t="s">
        <v>12259</v>
      </c>
      <c r="Q4500" s="113" t="s">
        <v>3753</v>
      </c>
      <c r="R4500" s="113" t="s">
        <v>3918</v>
      </c>
      <c r="S4500" s="113" t="s">
        <v>5666</v>
      </c>
    </row>
    <row r="4501" spans="16:19">
      <c r="P4501" s="113" t="s">
        <v>12259</v>
      </c>
      <c r="Q4501" s="113" t="s">
        <v>5668</v>
      </c>
      <c r="R4501" s="113" t="s">
        <v>3918</v>
      </c>
      <c r="S4501" s="113" t="s">
        <v>5669</v>
      </c>
    </row>
    <row r="4502" spans="16:19">
      <c r="P4502" s="113" t="s">
        <v>12259</v>
      </c>
      <c r="Q4502" s="113" t="s">
        <v>3573</v>
      </c>
      <c r="R4502" s="113" t="s">
        <v>3918</v>
      </c>
      <c r="S4502" s="113" t="s">
        <v>5605</v>
      </c>
    </row>
    <row r="4503" spans="16:19">
      <c r="P4503" s="113" t="s">
        <v>12259</v>
      </c>
      <c r="Q4503" s="113" t="s">
        <v>5672</v>
      </c>
      <c r="R4503" s="113" t="s">
        <v>3918</v>
      </c>
      <c r="S4503" s="113" t="s">
        <v>5673</v>
      </c>
    </row>
    <row r="4504" spans="16:19">
      <c r="P4504" s="113" t="s">
        <v>12259</v>
      </c>
      <c r="Q4504" s="113" t="s">
        <v>3756</v>
      </c>
      <c r="R4504" s="113" t="s">
        <v>3918</v>
      </c>
      <c r="S4504" s="113" t="s">
        <v>5675</v>
      </c>
    </row>
    <row r="4505" spans="16:19">
      <c r="P4505" s="113" t="s">
        <v>12259</v>
      </c>
      <c r="Q4505" s="113" t="s">
        <v>5677</v>
      </c>
      <c r="R4505" s="113" t="s">
        <v>3918</v>
      </c>
      <c r="S4505" s="113" t="s">
        <v>5678</v>
      </c>
    </row>
    <row r="4506" spans="16:19">
      <c r="P4506" s="113" t="s">
        <v>12259</v>
      </c>
      <c r="Q4506" s="113" t="s">
        <v>3758</v>
      </c>
      <c r="R4506" s="113" t="s">
        <v>3918</v>
      </c>
      <c r="S4506" s="113" t="s">
        <v>5680</v>
      </c>
    </row>
    <row r="4507" spans="16:19">
      <c r="P4507" s="113" t="s">
        <v>12259</v>
      </c>
      <c r="Q4507" s="113" t="s">
        <v>5682</v>
      </c>
      <c r="R4507" s="113" t="s">
        <v>3918</v>
      </c>
      <c r="S4507" s="113" t="s">
        <v>5683</v>
      </c>
    </row>
    <row r="4508" spans="16:19">
      <c r="P4508" s="113" t="s">
        <v>12259</v>
      </c>
      <c r="Q4508" s="113" t="s">
        <v>3760</v>
      </c>
      <c r="R4508" s="113" t="s">
        <v>3918</v>
      </c>
      <c r="S4508" s="113" t="s">
        <v>5685</v>
      </c>
    </row>
    <row r="4509" spans="16:19">
      <c r="P4509" s="113" t="s">
        <v>12259</v>
      </c>
      <c r="Q4509" s="113" t="s">
        <v>5687</v>
      </c>
      <c r="R4509" s="113" t="s">
        <v>3918</v>
      </c>
      <c r="S4509" s="113" t="s">
        <v>5688</v>
      </c>
    </row>
    <row r="4510" spans="16:19">
      <c r="P4510" s="113" t="s">
        <v>12259</v>
      </c>
      <c r="Q4510" s="113" t="s">
        <v>3762</v>
      </c>
      <c r="R4510" s="113" t="s">
        <v>3918</v>
      </c>
      <c r="S4510" s="113" t="s">
        <v>3605</v>
      </c>
    </row>
    <row r="4511" spans="16:19">
      <c r="P4511" s="113" t="s">
        <v>12259</v>
      </c>
      <c r="Q4511" s="113" t="s">
        <v>5691</v>
      </c>
      <c r="R4511" s="113" t="s">
        <v>3918</v>
      </c>
      <c r="S4511" s="113" t="s">
        <v>5692</v>
      </c>
    </row>
    <row r="4512" spans="16:19">
      <c r="P4512" s="113" t="s">
        <v>12259</v>
      </c>
      <c r="Q4512" s="113" t="s">
        <v>2736</v>
      </c>
      <c r="R4512" s="113" t="s">
        <v>3918</v>
      </c>
      <c r="S4512" s="113" t="s">
        <v>5694</v>
      </c>
    </row>
    <row r="4513" spans="16:19">
      <c r="P4513" s="113" t="s">
        <v>12259</v>
      </c>
      <c r="Q4513" s="113" t="s">
        <v>5696</v>
      </c>
      <c r="R4513" s="113" t="s">
        <v>3918</v>
      </c>
      <c r="S4513" s="113" t="s">
        <v>5697</v>
      </c>
    </row>
    <row r="4514" spans="16:19">
      <c r="P4514" s="113" t="s">
        <v>12259</v>
      </c>
      <c r="Q4514" s="113" t="s">
        <v>3764</v>
      </c>
      <c r="R4514" s="113" t="s">
        <v>3918</v>
      </c>
      <c r="S4514" s="113" t="s">
        <v>5699</v>
      </c>
    </row>
    <row r="4515" spans="16:19">
      <c r="P4515" s="113" t="s">
        <v>12259</v>
      </c>
      <c r="Q4515" s="113" t="s">
        <v>5701</v>
      </c>
      <c r="R4515" s="113" t="s">
        <v>3918</v>
      </c>
      <c r="S4515" s="113" t="s">
        <v>5702</v>
      </c>
    </row>
    <row r="4516" spans="16:19">
      <c r="P4516" s="113" t="s">
        <v>12259</v>
      </c>
      <c r="Q4516" s="113" t="s">
        <v>5704</v>
      </c>
      <c r="R4516" s="113" t="s">
        <v>3918</v>
      </c>
      <c r="S4516" s="113" t="s">
        <v>5705</v>
      </c>
    </row>
    <row r="4517" spans="16:19">
      <c r="P4517" s="113" t="s">
        <v>12259</v>
      </c>
      <c r="Q4517" s="113" t="s">
        <v>5707</v>
      </c>
      <c r="R4517" s="113" t="s">
        <v>3918</v>
      </c>
      <c r="S4517" s="113" t="s">
        <v>5708</v>
      </c>
    </row>
    <row r="4518" spans="16:19">
      <c r="P4518" s="113" t="s">
        <v>12259</v>
      </c>
      <c r="Q4518" s="113" t="s">
        <v>3766</v>
      </c>
      <c r="R4518" s="113" t="s">
        <v>3918</v>
      </c>
      <c r="S4518" s="113" t="s">
        <v>5710</v>
      </c>
    </row>
    <row r="4519" spans="16:19">
      <c r="P4519" s="113" t="s">
        <v>12259</v>
      </c>
      <c r="Q4519" s="113" t="s">
        <v>5712</v>
      </c>
      <c r="R4519" s="113" t="s">
        <v>3918</v>
      </c>
      <c r="S4519" s="113" t="s">
        <v>5713</v>
      </c>
    </row>
    <row r="4520" spans="16:19">
      <c r="P4520" s="113" t="s">
        <v>12259</v>
      </c>
      <c r="Q4520" s="113" t="s">
        <v>5715</v>
      </c>
      <c r="R4520" s="113" t="s">
        <v>3918</v>
      </c>
      <c r="S4520" s="113" t="s">
        <v>5716</v>
      </c>
    </row>
    <row r="4521" spans="16:19">
      <c r="P4521" s="113" t="s">
        <v>12259</v>
      </c>
      <c r="Q4521" s="113" t="s">
        <v>5718</v>
      </c>
      <c r="R4521" s="113" t="s">
        <v>3918</v>
      </c>
      <c r="S4521" s="113" t="s">
        <v>5719</v>
      </c>
    </row>
    <row r="4522" spans="16:19">
      <c r="P4522" s="113" t="s">
        <v>12259</v>
      </c>
      <c r="Q4522" s="113" t="s">
        <v>3576</v>
      </c>
      <c r="R4522" s="113" t="s">
        <v>3918</v>
      </c>
      <c r="S4522" s="113" t="s">
        <v>5721</v>
      </c>
    </row>
    <row r="4523" spans="16:19">
      <c r="P4523" s="113" t="s">
        <v>12259</v>
      </c>
      <c r="Q4523" s="113" t="s">
        <v>5723</v>
      </c>
      <c r="R4523" s="113" t="s">
        <v>3918</v>
      </c>
      <c r="S4523" s="113" t="s">
        <v>5724</v>
      </c>
    </row>
    <row r="4524" spans="16:19">
      <c r="P4524" s="113" t="s">
        <v>12259</v>
      </c>
      <c r="Q4524" s="113" t="s">
        <v>5726</v>
      </c>
      <c r="R4524" s="113" t="s">
        <v>3918</v>
      </c>
      <c r="S4524" s="113" t="s">
        <v>5727</v>
      </c>
    </row>
    <row r="4525" spans="16:19">
      <c r="P4525" s="113" t="s">
        <v>12259</v>
      </c>
      <c r="Q4525" s="113" t="s">
        <v>5729</v>
      </c>
      <c r="R4525" s="113" t="s">
        <v>3918</v>
      </c>
      <c r="S4525" s="113" t="s">
        <v>5730</v>
      </c>
    </row>
    <row r="4526" spans="16:19">
      <c r="P4526" s="113" t="s">
        <v>12259</v>
      </c>
      <c r="Q4526" s="113" t="s">
        <v>3769</v>
      </c>
      <c r="R4526" s="113" t="s">
        <v>3918</v>
      </c>
      <c r="S4526" s="113" t="s">
        <v>5732</v>
      </c>
    </row>
    <row r="4527" spans="16:19">
      <c r="P4527" s="113" t="s">
        <v>12259</v>
      </c>
      <c r="Q4527" s="113" t="s">
        <v>5734</v>
      </c>
      <c r="R4527" s="113" t="s">
        <v>3918</v>
      </c>
      <c r="S4527" s="113" t="s">
        <v>5735</v>
      </c>
    </row>
    <row r="4528" spans="16:19">
      <c r="P4528" s="113" t="s">
        <v>12259</v>
      </c>
      <c r="Q4528" s="113" t="s">
        <v>5737</v>
      </c>
      <c r="R4528" s="113" t="s">
        <v>3918</v>
      </c>
      <c r="S4528" s="113" t="s">
        <v>5738</v>
      </c>
    </row>
    <row r="4529" spans="16:19">
      <c r="P4529" s="113" t="s">
        <v>12259</v>
      </c>
      <c r="Q4529" s="113" t="s">
        <v>5740</v>
      </c>
      <c r="R4529" s="113" t="s">
        <v>3918</v>
      </c>
      <c r="S4529" s="113" t="s">
        <v>5741</v>
      </c>
    </row>
    <row r="4530" spans="16:19">
      <c r="P4530" s="113" t="s">
        <v>12259</v>
      </c>
      <c r="Q4530" s="113" t="s">
        <v>3771</v>
      </c>
      <c r="R4530" s="113" t="s">
        <v>3918</v>
      </c>
      <c r="S4530" s="113" t="s">
        <v>5743</v>
      </c>
    </row>
    <row r="4531" spans="16:19">
      <c r="P4531" s="113" t="s">
        <v>12259</v>
      </c>
      <c r="Q4531" s="113" t="s">
        <v>5745</v>
      </c>
      <c r="R4531" s="113" t="s">
        <v>3918</v>
      </c>
      <c r="S4531" s="113" t="s">
        <v>5746</v>
      </c>
    </row>
    <row r="4532" spans="16:19">
      <c r="P4532" s="113" t="s">
        <v>12259</v>
      </c>
      <c r="Q4532" s="113" t="s">
        <v>3578</v>
      </c>
      <c r="R4532" s="113" t="s">
        <v>3918</v>
      </c>
      <c r="S4532" s="113" t="s">
        <v>5748</v>
      </c>
    </row>
    <row r="4533" spans="16:19">
      <c r="P4533" s="113" t="s">
        <v>12259</v>
      </c>
      <c r="Q4533" s="113" t="s">
        <v>5750</v>
      </c>
      <c r="R4533" s="113" t="s">
        <v>3918</v>
      </c>
      <c r="S4533" s="113" t="s">
        <v>5751</v>
      </c>
    </row>
    <row r="4534" spans="16:19">
      <c r="P4534" s="113" t="s">
        <v>12259</v>
      </c>
      <c r="Q4534" s="113" t="s">
        <v>3773</v>
      </c>
      <c r="R4534" s="113" t="s">
        <v>3918</v>
      </c>
      <c r="S4534" s="113" t="s">
        <v>5752</v>
      </c>
    </row>
    <row r="4535" spans="16:19">
      <c r="P4535" s="113" t="s">
        <v>12259</v>
      </c>
      <c r="Q4535" s="113" t="s">
        <v>5754</v>
      </c>
      <c r="R4535" s="113" t="s">
        <v>3918</v>
      </c>
      <c r="S4535" s="113" t="s">
        <v>5755</v>
      </c>
    </row>
    <row r="4536" spans="16:19">
      <c r="P4536" s="113" t="s">
        <v>12259</v>
      </c>
      <c r="Q4536" s="113" t="s">
        <v>5757</v>
      </c>
      <c r="R4536" s="113" t="s">
        <v>3918</v>
      </c>
      <c r="S4536" s="113" t="s">
        <v>5758</v>
      </c>
    </row>
    <row r="4537" spans="16:19">
      <c r="P4537" s="113" t="s">
        <v>12259</v>
      </c>
      <c r="Q4537" s="113" t="s">
        <v>5760</v>
      </c>
      <c r="R4537" s="113" t="s">
        <v>3918</v>
      </c>
      <c r="S4537" s="113" t="s">
        <v>5761</v>
      </c>
    </row>
    <row r="4538" spans="16:19">
      <c r="P4538" s="113" t="s">
        <v>12259</v>
      </c>
      <c r="Q4538" s="113" t="s">
        <v>3775</v>
      </c>
      <c r="R4538" s="113" t="s">
        <v>3918</v>
      </c>
      <c r="S4538" s="113" t="s">
        <v>5763</v>
      </c>
    </row>
    <row r="4539" spans="16:19">
      <c r="P4539" s="113" t="s">
        <v>12259</v>
      </c>
      <c r="Q4539" s="113" t="s">
        <v>5765</v>
      </c>
      <c r="R4539" s="113" t="s">
        <v>3918</v>
      </c>
      <c r="S4539" s="113" t="s">
        <v>5766</v>
      </c>
    </row>
    <row r="4540" spans="16:19">
      <c r="P4540" s="113" t="s">
        <v>12259</v>
      </c>
      <c r="Q4540" s="113" t="s">
        <v>5768</v>
      </c>
      <c r="R4540" s="113" t="s">
        <v>3918</v>
      </c>
      <c r="S4540" s="113" t="s">
        <v>5769</v>
      </c>
    </row>
    <row r="4541" spans="16:19">
      <c r="P4541" s="113" t="s">
        <v>12259</v>
      </c>
      <c r="Q4541" s="113" t="s">
        <v>5771</v>
      </c>
      <c r="R4541" s="113" t="s">
        <v>3918</v>
      </c>
      <c r="S4541" s="113" t="s">
        <v>5772</v>
      </c>
    </row>
    <row r="4542" spans="16:19">
      <c r="P4542" s="113" t="s">
        <v>12259</v>
      </c>
      <c r="Q4542" s="113" t="s">
        <v>3580</v>
      </c>
      <c r="R4542" s="113" t="s">
        <v>3918</v>
      </c>
      <c r="S4542" s="113" t="s">
        <v>5774</v>
      </c>
    </row>
    <row r="4543" spans="16:19">
      <c r="P4543" s="113" t="s">
        <v>12259</v>
      </c>
      <c r="Q4543" s="113" t="s">
        <v>5776</v>
      </c>
      <c r="R4543" s="113" t="s">
        <v>3918</v>
      </c>
      <c r="S4543" s="113" t="s">
        <v>5777</v>
      </c>
    </row>
    <row r="4544" spans="16:19">
      <c r="P4544" s="113" t="s">
        <v>12259</v>
      </c>
      <c r="Q4544" s="113" t="s">
        <v>5779</v>
      </c>
      <c r="R4544" s="113" t="s">
        <v>3918</v>
      </c>
      <c r="S4544" s="113" t="s">
        <v>5780</v>
      </c>
    </row>
    <row r="4545" spans="16:19">
      <c r="P4545" s="113" t="s">
        <v>12259</v>
      </c>
      <c r="Q4545" s="113" t="s">
        <v>5782</v>
      </c>
      <c r="R4545" s="113" t="s">
        <v>3918</v>
      </c>
      <c r="S4545" s="113" t="s">
        <v>5783</v>
      </c>
    </row>
    <row r="4546" spans="16:19">
      <c r="P4546" s="113" t="s">
        <v>12259</v>
      </c>
      <c r="Q4546" s="113" t="s">
        <v>3778</v>
      </c>
      <c r="R4546" s="113" t="s">
        <v>3918</v>
      </c>
      <c r="S4546" s="113" t="s">
        <v>5785</v>
      </c>
    </row>
    <row r="4547" spans="16:19">
      <c r="P4547" s="113" t="s">
        <v>12259</v>
      </c>
      <c r="Q4547" s="113" t="s">
        <v>5787</v>
      </c>
      <c r="R4547" s="113" t="s">
        <v>3918</v>
      </c>
      <c r="S4547" s="113" t="s">
        <v>5788</v>
      </c>
    </row>
    <row r="4548" spans="16:19">
      <c r="P4548" s="113" t="s">
        <v>12259</v>
      </c>
      <c r="Q4548" s="113" t="s">
        <v>5790</v>
      </c>
      <c r="R4548" s="113" t="s">
        <v>3918</v>
      </c>
      <c r="S4548" s="113" t="s">
        <v>5791</v>
      </c>
    </row>
    <row r="4549" spans="16:19">
      <c r="P4549" s="113" t="s">
        <v>12259</v>
      </c>
      <c r="Q4549" s="113" t="s">
        <v>5793</v>
      </c>
      <c r="R4549" s="113" t="s">
        <v>3918</v>
      </c>
      <c r="S4549" s="113" t="s">
        <v>5794</v>
      </c>
    </row>
    <row r="4550" spans="16:19">
      <c r="P4550" s="113" t="s">
        <v>12259</v>
      </c>
      <c r="Q4550" s="113" t="s">
        <v>3780</v>
      </c>
      <c r="R4550" s="113" t="s">
        <v>3918</v>
      </c>
      <c r="S4550" s="113" t="s">
        <v>5796</v>
      </c>
    </row>
    <row r="4551" spans="16:19">
      <c r="P4551" s="113" t="s">
        <v>12259</v>
      </c>
      <c r="Q4551" s="113" t="s">
        <v>5798</v>
      </c>
      <c r="R4551" s="113" t="s">
        <v>3918</v>
      </c>
      <c r="S4551" s="113" t="s">
        <v>5799</v>
      </c>
    </row>
    <row r="4552" spans="16:19">
      <c r="P4552" s="113" t="s">
        <v>12259</v>
      </c>
      <c r="Q4552" s="113" t="s">
        <v>3582</v>
      </c>
      <c r="R4552" s="113" t="s">
        <v>3918</v>
      </c>
      <c r="S4552" s="113" t="s">
        <v>5801</v>
      </c>
    </row>
    <row r="4553" spans="16:19">
      <c r="P4553" s="113" t="s">
        <v>12259</v>
      </c>
      <c r="Q4553" s="113" t="s">
        <v>5803</v>
      </c>
      <c r="R4553" s="113" t="s">
        <v>3918</v>
      </c>
      <c r="S4553" s="113" t="s">
        <v>5804</v>
      </c>
    </row>
    <row r="4554" spans="16:19">
      <c r="P4554" s="113" t="s">
        <v>12259</v>
      </c>
      <c r="Q4554" s="113" t="s">
        <v>3782</v>
      </c>
      <c r="R4554" s="113" t="s">
        <v>3918</v>
      </c>
      <c r="S4554" s="113" t="s">
        <v>5806</v>
      </c>
    </row>
    <row r="4555" spans="16:19">
      <c r="P4555" s="113" t="s">
        <v>12259</v>
      </c>
      <c r="Q4555" s="113" t="s">
        <v>5808</v>
      </c>
      <c r="R4555" s="113" t="s">
        <v>3918</v>
      </c>
      <c r="S4555" s="113" t="s">
        <v>5809</v>
      </c>
    </row>
    <row r="4556" spans="16:19">
      <c r="P4556" s="113" t="s">
        <v>12259</v>
      </c>
      <c r="Q4556" s="113" t="s">
        <v>5811</v>
      </c>
      <c r="R4556" s="113" t="s">
        <v>3918</v>
      </c>
      <c r="S4556" s="113" t="s">
        <v>5812</v>
      </c>
    </row>
    <row r="4557" spans="16:19">
      <c r="P4557" s="113" t="s">
        <v>12259</v>
      </c>
      <c r="Q4557" s="113" t="s">
        <v>5814</v>
      </c>
      <c r="R4557" s="113" t="s">
        <v>3918</v>
      </c>
      <c r="S4557" s="113" t="s">
        <v>3750</v>
      </c>
    </row>
    <row r="4558" spans="16:19">
      <c r="P4558" s="113" t="s">
        <v>12259</v>
      </c>
      <c r="Q4558" s="113" t="s">
        <v>3784</v>
      </c>
      <c r="R4558" s="113" t="s">
        <v>3918</v>
      </c>
      <c r="S4558" s="113" t="s">
        <v>5816</v>
      </c>
    </row>
    <row r="4559" spans="16:19">
      <c r="P4559" s="113" t="s">
        <v>12259</v>
      </c>
      <c r="Q4559" s="113" t="s">
        <v>5818</v>
      </c>
      <c r="R4559" s="113" t="s">
        <v>3918</v>
      </c>
      <c r="S4559" s="113" t="s">
        <v>5819</v>
      </c>
    </row>
    <row r="4560" spans="16:19">
      <c r="P4560" s="113" t="s">
        <v>12259</v>
      </c>
      <c r="Q4560" s="113" t="s">
        <v>5821</v>
      </c>
      <c r="R4560" s="113" t="s">
        <v>3918</v>
      </c>
      <c r="S4560" s="113" t="s">
        <v>5822</v>
      </c>
    </row>
    <row r="4561" spans="16:19">
      <c r="P4561" s="113" t="s">
        <v>12259</v>
      </c>
      <c r="Q4561" s="113" t="s">
        <v>5824</v>
      </c>
      <c r="R4561" s="113" t="s">
        <v>3918</v>
      </c>
      <c r="S4561" s="113" t="s">
        <v>5825</v>
      </c>
    </row>
    <row r="4562" spans="16:19">
      <c r="P4562" s="113" t="s">
        <v>12259</v>
      </c>
      <c r="Q4562" s="113" t="s">
        <v>3584</v>
      </c>
      <c r="R4562" s="113" t="s">
        <v>3918</v>
      </c>
      <c r="S4562" s="113" t="s">
        <v>5827</v>
      </c>
    </row>
    <row r="4563" spans="16:19">
      <c r="P4563" s="113" t="s">
        <v>12259</v>
      </c>
      <c r="Q4563" s="113" t="s">
        <v>5829</v>
      </c>
      <c r="R4563" s="113" t="s">
        <v>3918</v>
      </c>
      <c r="S4563" s="113" t="s">
        <v>5830</v>
      </c>
    </row>
    <row r="4564" spans="16:19">
      <c r="P4564" s="113" t="s">
        <v>12259</v>
      </c>
      <c r="Q4564" s="113" t="s">
        <v>5832</v>
      </c>
      <c r="R4564" s="113" t="s">
        <v>3918</v>
      </c>
      <c r="S4564" s="113" t="s">
        <v>5833</v>
      </c>
    </row>
    <row r="4565" spans="16:19">
      <c r="P4565" s="113" t="s">
        <v>12259</v>
      </c>
      <c r="Q4565" s="113" t="s">
        <v>5835</v>
      </c>
      <c r="R4565" s="113" t="s">
        <v>3918</v>
      </c>
      <c r="S4565" s="113" t="s">
        <v>5836</v>
      </c>
    </row>
    <row r="4566" spans="16:19">
      <c r="P4566" s="113" t="s">
        <v>12259</v>
      </c>
      <c r="Q4566" s="113" t="s">
        <v>3787</v>
      </c>
      <c r="R4566" s="113" t="s">
        <v>3918</v>
      </c>
      <c r="S4566" s="113" t="s">
        <v>5838</v>
      </c>
    </row>
    <row r="4567" spans="16:19">
      <c r="P4567" s="113" t="s">
        <v>12259</v>
      </c>
      <c r="Q4567" s="113" t="s">
        <v>5840</v>
      </c>
      <c r="R4567" s="113" t="s">
        <v>3918</v>
      </c>
      <c r="S4567" s="113" t="s">
        <v>5841</v>
      </c>
    </row>
    <row r="4568" spans="16:19">
      <c r="P4568" s="113" t="s">
        <v>12259</v>
      </c>
      <c r="Q4568" s="113" t="s">
        <v>5843</v>
      </c>
      <c r="R4568" s="113" t="s">
        <v>3918</v>
      </c>
      <c r="S4568" s="113" t="s">
        <v>5844</v>
      </c>
    </row>
    <row r="4569" spans="16:19">
      <c r="P4569" s="113" t="s">
        <v>12259</v>
      </c>
      <c r="Q4569" s="113" t="s">
        <v>5846</v>
      </c>
      <c r="R4569" s="113" t="s">
        <v>3918</v>
      </c>
      <c r="S4569" s="113" t="s">
        <v>5847</v>
      </c>
    </row>
    <row r="4570" spans="16:19">
      <c r="P4570" s="113" t="s">
        <v>12259</v>
      </c>
      <c r="Q4570" s="113" t="s">
        <v>3789</v>
      </c>
      <c r="R4570" s="113" t="s">
        <v>3918</v>
      </c>
      <c r="S4570" s="113" t="s">
        <v>5849</v>
      </c>
    </row>
    <row r="4571" spans="16:19">
      <c r="P4571" s="113" t="s">
        <v>12259</v>
      </c>
      <c r="Q4571" s="113" t="s">
        <v>5851</v>
      </c>
      <c r="R4571" s="113" t="s">
        <v>3918</v>
      </c>
      <c r="S4571" s="113" t="s">
        <v>5852</v>
      </c>
    </row>
    <row r="4572" spans="16:19">
      <c r="P4572" s="113" t="s">
        <v>12259</v>
      </c>
      <c r="Q4572" s="113" t="s">
        <v>3586</v>
      </c>
      <c r="R4572" s="113" t="s">
        <v>3918</v>
      </c>
      <c r="S4572" s="113" t="s">
        <v>5854</v>
      </c>
    </row>
    <row r="4573" spans="16:19">
      <c r="P4573" s="113" t="s">
        <v>12259</v>
      </c>
      <c r="Q4573" s="113" t="s">
        <v>5856</v>
      </c>
      <c r="R4573" s="113" t="s">
        <v>3918</v>
      </c>
      <c r="S4573" s="113" t="s">
        <v>5857</v>
      </c>
    </row>
    <row r="4574" spans="16:19">
      <c r="P4574" s="113" t="s">
        <v>12259</v>
      </c>
      <c r="Q4574" s="113" t="s">
        <v>3791</v>
      </c>
      <c r="R4574" s="113" t="s">
        <v>3918</v>
      </c>
      <c r="S4574" s="113" t="s">
        <v>5859</v>
      </c>
    </row>
    <row r="4575" spans="16:19">
      <c r="P4575" s="113" t="s">
        <v>12259</v>
      </c>
      <c r="Q4575" s="113" t="s">
        <v>5861</v>
      </c>
      <c r="R4575" s="113" t="s">
        <v>3918</v>
      </c>
      <c r="S4575" s="113" t="s">
        <v>5862</v>
      </c>
    </row>
    <row r="4576" spans="16:19">
      <c r="P4576" s="113" t="s">
        <v>12259</v>
      </c>
      <c r="Q4576" s="113" t="s">
        <v>5864</v>
      </c>
      <c r="R4576" s="113" t="s">
        <v>3918</v>
      </c>
      <c r="S4576" s="113" t="s">
        <v>5865</v>
      </c>
    </row>
    <row r="4577" spans="16:19">
      <c r="P4577" s="113" t="s">
        <v>12259</v>
      </c>
      <c r="Q4577" s="113" t="s">
        <v>5867</v>
      </c>
      <c r="R4577" s="113" t="s">
        <v>3918</v>
      </c>
      <c r="S4577" s="113" t="s">
        <v>5868</v>
      </c>
    </row>
    <row r="4578" spans="16:19">
      <c r="P4578" s="113" t="s">
        <v>12259</v>
      </c>
      <c r="Q4578" s="113" t="s">
        <v>3793</v>
      </c>
      <c r="R4578" s="113" t="s">
        <v>3918</v>
      </c>
      <c r="S4578" s="113" t="s">
        <v>5870</v>
      </c>
    </row>
    <row r="4579" spans="16:19">
      <c r="P4579" s="113" t="s">
        <v>12259</v>
      </c>
      <c r="Q4579" s="113" t="s">
        <v>5872</v>
      </c>
      <c r="R4579" s="113" t="s">
        <v>3918</v>
      </c>
      <c r="S4579" s="113" t="s">
        <v>5873</v>
      </c>
    </row>
    <row r="4580" spans="16:19">
      <c r="P4580" s="113" t="s">
        <v>12259</v>
      </c>
      <c r="Q4580" s="113" t="s">
        <v>5875</v>
      </c>
      <c r="R4580" s="113" t="s">
        <v>3918</v>
      </c>
      <c r="S4580" s="113" t="s">
        <v>5876</v>
      </c>
    </row>
    <row r="4581" spans="16:19">
      <c r="P4581" s="113" t="s">
        <v>12259</v>
      </c>
      <c r="Q4581" s="113" t="s">
        <v>5878</v>
      </c>
      <c r="R4581" s="113" t="s">
        <v>3918</v>
      </c>
      <c r="S4581" s="113" t="s">
        <v>5879</v>
      </c>
    </row>
    <row r="4582" spans="16:19">
      <c r="P4582" s="113" t="s">
        <v>12259</v>
      </c>
      <c r="Q4582" s="113" t="s">
        <v>3588</v>
      </c>
      <c r="R4582" s="113" t="s">
        <v>3918</v>
      </c>
      <c r="S4582" s="113" t="s">
        <v>5627</v>
      </c>
    </row>
    <row r="4583" spans="16:19">
      <c r="P4583" s="113" t="s">
        <v>12259</v>
      </c>
      <c r="Q4583" s="113" t="s">
        <v>5882</v>
      </c>
      <c r="R4583" s="113" t="s">
        <v>3918</v>
      </c>
      <c r="S4583" s="113" t="s">
        <v>5883</v>
      </c>
    </row>
    <row r="4584" spans="16:19">
      <c r="P4584" s="113" t="s">
        <v>12259</v>
      </c>
      <c r="Q4584" s="113" t="s">
        <v>5885</v>
      </c>
      <c r="R4584" s="113" t="s">
        <v>3918</v>
      </c>
      <c r="S4584" s="113" t="s">
        <v>5886</v>
      </c>
    </row>
    <row r="4585" spans="16:19">
      <c r="P4585" s="113" t="s">
        <v>12259</v>
      </c>
      <c r="Q4585" s="113" t="s">
        <v>5888</v>
      </c>
      <c r="R4585" s="113" t="s">
        <v>3918</v>
      </c>
      <c r="S4585" s="113" t="s">
        <v>5889</v>
      </c>
    </row>
    <row r="4586" spans="16:19">
      <c r="P4586" s="113" t="s">
        <v>12259</v>
      </c>
      <c r="Q4586" s="113" t="s">
        <v>3795</v>
      </c>
      <c r="R4586" s="113" t="s">
        <v>3918</v>
      </c>
      <c r="S4586" s="113" t="s">
        <v>5891</v>
      </c>
    </row>
    <row r="4587" spans="16:19">
      <c r="P4587" s="113" t="s">
        <v>12259</v>
      </c>
      <c r="Q4587" s="113" t="s">
        <v>5893</v>
      </c>
      <c r="R4587" s="113" t="s">
        <v>3918</v>
      </c>
      <c r="S4587" s="113" t="s">
        <v>5894</v>
      </c>
    </row>
    <row r="4588" spans="16:19">
      <c r="P4588" s="113" t="s">
        <v>12259</v>
      </c>
      <c r="Q4588" s="113" t="s">
        <v>5896</v>
      </c>
      <c r="R4588" s="113" t="s">
        <v>3918</v>
      </c>
      <c r="S4588" s="113" t="s">
        <v>3757</v>
      </c>
    </row>
    <row r="4589" spans="16:19">
      <c r="P4589" s="113" t="s">
        <v>12259</v>
      </c>
      <c r="Q4589" s="113" t="s">
        <v>5898</v>
      </c>
      <c r="R4589" s="113" t="s">
        <v>3918</v>
      </c>
      <c r="S4589" s="113" t="s">
        <v>5899</v>
      </c>
    </row>
    <row r="4590" spans="16:19">
      <c r="P4590" s="113" t="s">
        <v>12259</v>
      </c>
      <c r="Q4590" s="113" t="s">
        <v>3797</v>
      </c>
      <c r="R4590" s="113" t="s">
        <v>3918</v>
      </c>
      <c r="S4590" s="113" t="s">
        <v>5901</v>
      </c>
    </row>
    <row r="4591" spans="16:19">
      <c r="P4591" s="113" t="s">
        <v>12259</v>
      </c>
      <c r="Q4591" s="113" t="s">
        <v>5903</v>
      </c>
      <c r="R4591" s="113" t="s">
        <v>3918</v>
      </c>
      <c r="S4591" s="113" t="s">
        <v>5904</v>
      </c>
    </row>
    <row r="4592" spans="16:19">
      <c r="P4592" s="113" t="s">
        <v>12259</v>
      </c>
      <c r="Q4592" s="113" t="s">
        <v>3590</v>
      </c>
      <c r="R4592" s="113" t="s">
        <v>3918</v>
      </c>
      <c r="S4592" s="113" t="s">
        <v>5906</v>
      </c>
    </row>
    <row r="4593" spans="16:19">
      <c r="P4593" s="113" t="s">
        <v>12259</v>
      </c>
      <c r="Q4593" s="113" t="s">
        <v>5908</v>
      </c>
      <c r="R4593" s="113" t="s">
        <v>3918</v>
      </c>
      <c r="S4593" s="113" t="s">
        <v>5909</v>
      </c>
    </row>
    <row r="4594" spans="16:19">
      <c r="P4594" s="113" t="s">
        <v>12259</v>
      </c>
      <c r="Q4594" s="113" t="s">
        <v>3799</v>
      </c>
      <c r="R4594" s="113" t="s">
        <v>3918</v>
      </c>
      <c r="S4594" s="113" t="s">
        <v>5911</v>
      </c>
    </row>
    <row r="4595" spans="16:19">
      <c r="P4595" s="113" t="s">
        <v>12259</v>
      </c>
      <c r="Q4595" s="113" t="s">
        <v>5913</v>
      </c>
      <c r="R4595" s="113" t="s">
        <v>3918</v>
      </c>
      <c r="S4595" s="113" t="s">
        <v>5914</v>
      </c>
    </row>
    <row r="4596" spans="16:19">
      <c r="P4596" s="113" t="s">
        <v>12259</v>
      </c>
      <c r="Q4596" s="113" t="s">
        <v>5916</v>
      </c>
      <c r="R4596" s="113" t="s">
        <v>3918</v>
      </c>
      <c r="S4596" s="113" t="s">
        <v>5917</v>
      </c>
    </row>
    <row r="4597" spans="16:19">
      <c r="P4597" s="113" t="s">
        <v>12259</v>
      </c>
      <c r="Q4597" s="113" t="s">
        <v>5919</v>
      </c>
      <c r="R4597" s="113" t="s">
        <v>3918</v>
      </c>
      <c r="S4597" s="113" t="s">
        <v>5920</v>
      </c>
    </row>
    <row r="4598" spans="16:19">
      <c r="P4598" s="113" t="s">
        <v>12259</v>
      </c>
      <c r="Q4598" s="113" t="s">
        <v>3801</v>
      </c>
      <c r="R4598" s="113" t="s">
        <v>3918</v>
      </c>
      <c r="S4598" s="113" t="s">
        <v>5922</v>
      </c>
    </row>
    <row r="4599" spans="16:19">
      <c r="P4599" s="113" t="s">
        <v>12259</v>
      </c>
      <c r="Q4599" s="113" t="s">
        <v>5924</v>
      </c>
      <c r="R4599" s="113" t="s">
        <v>3918</v>
      </c>
      <c r="S4599" s="113" t="s">
        <v>5925</v>
      </c>
    </row>
    <row r="4600" spans="16:19">
      <c r="P4600" s="113" t="s">
        <v>12259</v>
      </c>
      <c r="Q4600" s="113" t="s">
        <v>5927</v>
      </c>
      <c r="R4600" s="113" t="s">
        <v>3918</v>
      </c>
      <c r="S4600" s="113" t="s">
        <v>5928</v>
      </c>
    </row>
    <row r="4601" spans="16:19">
      <c r="P4601" s="113" t="s">
        <v>12259</v>
      </c>
      <c r="Q4601" s="113" t="s">
        <v>5930</v>
      </c>
      <c r="R4601" s="113" t="s">
        <v>3918</v>
      </c>
      <c r="S4601" s="113" t="s">
        <v>5931</v>
      </c>
    </row>
    <row r="4602" spans="16:19">
      <c r="P4602" s="113" t="s">
        <v>12259</v>
      </c>
      <c r="Q4602" s="113" t="s">
        <v>3592</v>
      </c>
      <c r="R4602" s="113" t="s">
        <v>3918</v>
      </c>
      <c r="S4602" s="113" t="s">
        <v>5933</v>
      </c>
    </row>
    <row r="4603" spans="16:19">
      <c r="P4603" s="113" t="s">
        <v>12259</v>
      </c>
      <c r="Q4603" s="113" t="s">
        <v>5935</v>
      </c>
      <c r="R4603" s="113" t="s">
        <v>3918</v>
      </c>
      <c r="S4603" s="113" t="s">
        <v>5936</v>
      </c>
    </row>
    <row r="4604" spans="16:19">
      <c r="P4604" s="113" t="s">
        <v>12259</v>
      </c>
      <c r="Q4604" s="113" t="s">
        <v>5938</v>
      </c>
      <c r="R4604" s="113" t="s">
        <v>3918</v>
      </c>
      <c r="S4604" s="113" t="s">
        <v>5939</v>
      </c>
    </row>
    <row r="4605" spans="16:19">
      <c r="P4605" s="113" t="s">
        <v>12259</v>
      </c>
      <c r="Q4605" s="113" t="s">
        <v>5941</v>
      </c>
      <c r="R4605" s="113" t="s">
        <v>3918</v>
      </c>
      <c r="S4605" s="113" t="s">
        <v>5942</v>
      </c>
    </row>
    <row r="4606" spans="16:19">
      <c r="P4606" s="113" t="s">
        <v>12259</v>
      </c>
      <c r="Q4606" s="113" t="s">
        <v>5944</v>
      </c>
      <c r="R4606" s="113" t="s">
        <v>3918</v>
      </c>
      <c r="S4606" s="113" t="s">
        <v>5945</v>
      </c>
    </row>
    <row r="4607" spans="16:19">
      <c r="P4607" s="113" t="s">
        <v>12259</v>
      </c>
      <c r="Q4607" s="113" t="s">
        <v>5947</v>
      </c>
      <c r="R4607" s="113" t="s">
        <v>3918</v>
      </c>
      <c r="S4607" s="113" t="s">
        <v>5948</v>
      </c>
    </row>
    <row r="4608" spans="16:19">
      <c r="P4608" s="113" t="s">
        <v>12259</v>
      </c>
      <c r="Q4608" s="113" t="s">
        <v>5950</v>
      </c>
      <c r="R4608" s="113" t="s">
        <v>3918</v>
      </c>
      <c r="S4608" s="113" t="s">
        <v>5951</v>
      </c>
    </row>
    <row r="4609" spans="16:19">
      <c r="P4609" s="113" t="s">
        <v>12259</v>
      </c>
      <c r="Q4609" s="113" t="s">
        <v>5953</v>
      </c>
      <c r="R4609" s="113" t="s">
        <v>3918</v>
      </c>
      <c r="S4609" s="113" t="s">
        <v>5954</v>
      </c>
    </row>
    <row r="4610" spans="16:19">
      <c r="P4610" s="113" t="s">
        <v>12259</v>
      </c>
      <c r="Q4610" s="113" t="s">
        <v>5956</v>
      </c>
      <c r="R4610" s="113" t="s">
        <v>3918</v>
      </c>
      <c r="S4610" s="113" t="s">
        <v>3625</v>
      </c>
    </row>
    <row r="4611" spans="16:19">
      <c r="P4611" s="113" t="s">
        <v>12259</v>
      </c>
      <c r="Q4611" s="113" t="s">
        <v>5958</v>
      </c>
      <c r="R4611" s="113" t="s">
        <v>3918</v>
      </c>
      <c r="S4611" s="113" t="s">
        <v>5959</v>
      </c>
    </row>
    <row r="4612" spans="16:19">
      <c r="P4612" s="113" t="s">
        <v>12259</v>
      </c>
      <c r="Q4612" s="113" t="s">
        <v>3594</v>
      </c>
      <c r="R4612" s="113" t="s">
        <v>3918</v>
      </c>
      <c r="S4612" s="113" t="s">
        <v>5961</v>
      </c>
    </row>
    <row r="4613" spans="16:19">
      <c r="P4613" s="113" t="s">
        <v>12259</v>
      </c>
      <c r="Q4613" s="113" t="s">
        <v>5963</v>
      </c>
      <c r="R4613" s="113" t="s">
        <v>3918</v>
      </c>
      <c r="S4613" s="113" t="s">
        <v>5637</v>
      </c>
    </row>
    <row r="4614" spans="16:19">
      <c r="P4614" s="113" t="s">
        <v>12259</v>
      </c>
      <c r="Q4614" s="113" t="s">
        <v>5965</v>
      </c>
      <c r="R4614" s="113" t="s">
        <v>3918</v>
      </c>
      <c r="S4614" s="113" t="s">
        <v>5966</v>
      </c>
    </row>
    <row r="4615" spans="16:19">
      <c r="P4615" s="113" t="s">
        <v>12259</v>
      </c>
      <c r="Q4615" s="113" t="s">
        <v>5968</v>
      </c>
      <c r="R4615" s="113" t="s">
        <v>3918</v>
      </c>
      <c r="S4615" s="113" t="s">
        <v>5969</v>
      </c>
    </row>
    <row r="4616" spans="16:19">
      <c r="P4616" s="113" t="s">
        <v>12259</v>
      </c>
      <c r="Q4616" s="113" t="s">
        <v>5971</v>
      </c>
      <c r="R4616" s="113" t="s">
        <v>3918</v>
      </c>
      <c r="S4616" s="113" t="s">
        <v>5972</v>
      </c>
    </row>
    <row r="4617" spans="16:19">
      <c r="P4617" s="113" t="s">
        <v>12259</v>
      </c>
      <c r="Q4617" s="113" t="s">
        <v>5974</v>
      </c>
      <c r="R4617" s="113" t="s">
        <v>3918</v>
      </c>
      <c r="S4617" s="113" t="s">
        <v>5975</v>
      </c>
    </row>
    <row r="4618" spans="16:19">
      <c r="P4618" s="113" t="s">
        <v>12259</v>
      </c>
      <c r="Q4618" s="113" t="s">
        <v>5977</v>
      </c>
      <c r="R4618" s="113" t="s">
        <v>3918</v>
      </c>
      <c r="S4618" s="113" t="s">
        <v>5978</v>
      </c>
    </row>
    <row r="4619" spans="16:19">
      <c r="P4619" s="113" t="s">
        <v>12259</v>
      </c>
      <c r="Q4619" s="113" t="s">
        <v>5980</v>
      </c>
      <c r="R4619" s="113" t="s">
        <v>3918</v>
      </c>
      <c r="S4619" s="113" t="s">
        <v>5981</v>
      </c>
    </row>
    <row r="4620" spans="16:19">
      <c r="P4620" s="113" t="s">
        <v>12259</v>
      </c>
      <c r="Q4620" s="113" t="s">
        <v>5983</v>
      </c>
      <c r="R4620" s="113" t="s">
        <v>3918</v>
      </c>
      <c r="S4620" s="113" t="s">
        <v>5984</v>
      </c>
    </row>
    <row r="4621" spans="16:19">
      <c r="P4621" s="113" t="s">
        <v>12259</v>
      </c>
      <c r="Q4621" s="113" t="s">
        <v>5986</v>
      </c>
      <c r="R4621" s="113" t="s">
        <v>3918</v>
      </c>
      <c r="S4621" s="113" t="s">
        <v>5987</v>
      </c>
    </row>
    <row r="4622" spans="16:19">
      <c r="P4622" s="113" t="s">
        <v>12259</v>
      </c>
      <c r="Q4622" s="113" t="s">
        <v>3596</v>
      </c>
      <c r="R4622" s="113" t="s">
        <v>3918</v>
      </c>
      <c r="S4622" s="113" t="s">
        <v>5989</v>
      </c>
    </row>
    <row r="4623" spans="16:19">
      <c r="P4623" s="113" t="s">
        <v>12259</v>
      </c>
      <c r="Q4623" s="113" t="s">
        <v>5991</v>
      </c>
      <c r="R4623" s="113" t="s">
        <v>3918</v>
      </c>
      <c r="S4623" s="113" t="s">
        <v>5992</v>
      </c>
    </row>
    <row r="4624" spans="16:19">
      <c r="P4624" s="113" t="s">
        <v>12259</v>
      </c>
      <c r="Q4624" s="113" t="s">
        <v>5994</v>
      </c>
      <c r="R4624" s="113" t="s">
        <v>3918</v>
      </c>
      <c r="S4624" s="113" t="s">
        <v>5995</v>
      </c>
    </row>
    <row r="4625" spans="16:19">
      <c r="P4625" s="113" t="s">
        <v>12259</v>
      </c>
      <c r="Q4625" s="113" t="s">
        <v>5997</v>
      </c>
      <c r="R4625" s="113" t="s">
        <v>3918</v>
      </c>
      <c r="S4625" s="113" t="s">
        <v>5998</v>
      </c>
    </row>
    <row r="4626" spans="16:19">
      <c r="P4626" s="113" t="s">
        <v>12259</v>
      </c>
      <c r="Q4626" s="113" t="s">
        <v>6000</v>
      </c>
      <c r="R4626" s="113" t="s">
        <v>3918</v>
      </c>
      <c r="S4626" s="113" t="s">
        <v>6001</v>
      </c>
    </row>
    <row r="4627" spans="16:19">
      <c r="P4627" s="113" t="s">
        <v>12259</v>
      </c>
      <c r="Q4627" s="113" t="s">
        <v>6003</v>
      </c>
      <c r="R4627" s="113" t="s">
        <v>3918</v>
      </c>
      <c r="S4627" s="113" t="s">
        <v>6004</v>
      </c>
    </row>
    <row r="4628" spans="16:19">
      <c r="P4628" s="113" t="s">
        <v>12259</v>
      </c>
      <c r="Q4628" s="113" t="s">
        <v>6006</v>
      </c>
      <c r="R4628" s="113" t="s">
        <v>3918</v>
      </c>
      <c r="S4628" s="113" t="s">
        <v>6007</v>
      </c>
    </row>
    <row r="4629" spans="16:19">
      <c r="P4629" s="113" t="s">
        <v>12259</v>
      </c>
      <c r="Q4629" s="113" t="s">
        <v>6009</v>
      </c>
      <c r="R4629" s="113" t="s">
        <v>3918</v>
      </c>
      <c r="S4629" s="113" t="s">
        <v>6010</v>
      </c>
    </row>
    <row r="4630" spans="16:19">
      <c r="P4630" s="113" t="s">
        <v>12259</v>
      </c>
      <c r="Q4630" s="113" t="s">
        <v>6012</v>
      </c>
      <c r="R4630" s="113" t="s">
        <v>3918</v>
      </c>
      <c r="S4630" s="113" t="s">
        <v>6013</v>
      </c>
    </row>
    <row r="4631" spans="16:19">
      <c r="P4631" s="113" t="s">
        <v>12259</v>
      </c>
      <c r="Q4631" s="113" t="s">
        <v>6015</v>
      </c>
      <c r="R4631" s="113" t="s">
        <v>3918</v>
      </c>
      <c r="S4631" s="113" t="s">
        <v>6016</v>
      </c>
    </row>
    <row r="4632" spans="16:19">
      <c r="P4632" s="113" t="s">
        <v>12259</v>
      </c>
      <c r="Q4632" s="113" t="s">
        <v>3598</v>
      </c>
      <c r="R4632" s="113" t="s">
        <v>3918</v>
      </c>
      <c r="S4632" s="113" t="s">
        <v>6018</v>
      </c>
    </row>
    <row r="4633" spans="16:19">
      <c r="P4633" s="113" t="s">
        <v>12259</v>
      </c>
      <c r="Q4633" s="113" t="s">
        <v>6020</v>
      </c>
      <c r="R4633" s="113" t="s">
        <v>3918</v>
      </c>
      <c r="S4633" s="113" t="s">
        <v>6021</v>
      </c>
    </row>
    <row r="4634" spans="16:19">
      <c r="P4634" s="113" t="s">
        <v>12259</v>
      </c>
      <c r="Q4634" s="113" t="s">
        <v>6023</v>
      </c>
      <c r="R4634" s="113" t="s">
        <v>3918</v>
      </c>
      <c r="S4634" s="113" t="s">
        <v>6024</v>
      </c>
    </row>
    <row r="4635" spans="16:19">
      <c r="P4635" s="113" t="s">
        <v>12259</v>
      </c>
      <c r="Q4635" s="113" t="s">
        <v>6026</v>
      </c>
      <c r="R4635" s="113" t="s">
        <v>3918</v>
      </c>
      <c r="S4635" s="113" t="s">
        <v>6027</v>
      </c>
    </row>
    <row r="4636" spans="16:19">
      <c r="P4636" s="113" t="s">
        <v>12259</v>
      </c>
      <c r="Q4636" s="113" t="s">
        <v>6029</v>
      </c>
      <c r="R4636" s="113" t="s">
        <v>3918</v>
      </c>
      <c r="S4636" s="113" t="s">
        <v>6030</v>
      </c>
    </row>
    <row r="4637" spans="16:19">
      <c r="P4637" s="113" t="s">
        <v>12259</v>
      </c>
      <c r="Q4637" s="113" t="s">
        <v>6032</v>
      </c>
      <c r="R4637" s="113" t="s">
        <v>3918</v>
      </c>
      <c r="S4637" s="113" t="s">
        <v>6033</v>
      </c>
    </row>
    <row r="4638" spans="16:19">
      <c r="P4638" s="113" t="s">
        <v>12259</v>
      </c>
      <c r="Q4638" s="113" t="s">
        <v>6035</v>
      </c>
      <c r="R4638" s="113" t="s">
        <v>3918</v>
      </c>
      <c r="S4638" s="113" t="s">
        <v>6036</v>
      </c>
    </row>
    <row r="4639" spans="16:19">
      <c r="P4639" s="113" t="s">
        <v>12259</v>
      </c>
      <c r="Q4639" s="113" t="s">
        <v>6038</v>
      </c>
      <c r="R4639" s="113" t="s">
        <v>3918</v>
      </c>
      <c r="S4639" s="113" t="s">
        <v>6039</v>
      </c>
    </row>
    <row r="4640" spans="16:19">
      <c r="P4640" s="113" t="s">
        <v>12259</v>
      </c>
      <c r="Q4640" s="113" t="s">
        <v>6041</v>
      </c>
      <c r="R4640" s="113" t="s">
        <v>3918</v>
      </c>
      <c r="S4640" s="113" t="s">
        <v>6042</v>
      </c>
    </row>
    <row r="4641" spans="16:19">
      <c r="P4641" s="113" t="s">
        <v>12259</v>
      </c>
      <c r="Q4641" s="113" t="s">
        <v>6044</v>
      </c>
      <c r="R4641" s="113" t="s">
        <v>3918</v>
      </c>
      <c r="S4641" s="113" t="s">
        <v>6045</v>
      </c>
    </row>
    <row r="4642" spans="16:19">
      <c r="P4642" s="113" t="s">
        <v>12259</v>
      </c>
      <c r="Q4642" s="113" t="s">
        <v>3600</v>
      </c>
      <c r="R4642" s="113" t="s">
        <v>3918</v>
      </c>
      <c r="S4642" s="113" t="s">
        <v>6047</v>
      </c>
    </row>
    <row r="4643" spans="16:19">
      <c r="P4643" s="113" t="s">
        <v>12259</v>
      </c>
      <c r="Q4643" s="113" t="s">
        <v>6049</v>
      </c>
      <c r="R4643" s="113" t="s">
        <v>3918</v>
      </c>
      <c r="S4643" s="113" t="s">
        <v>6050</v>
      </c>
    </row>
    <row r="4644" spans="16:19">
      <c r="P4644" s="113" t="s">
        <v>12259</v>
      </c>
      <c r="Q4644" s="113" t="s">
        <v>6052</v>
      </c>
      <c r="R4644" s="113" t="s">
        <v>3918</v>
      </c>
      <c r="S4644" s="113" t="s">
        <v>6053</v>
      </c>
    </row>
    <row r="4645" spans="16:19">
      <c r="P4645" s="113" t="s">
        <v>12259</v>
      </c>
      <c r="Q4645" s="113" t="s">
        <v>6055</v>
      </c>
      <c r="R4645" s="113" t="s">
        <v>3918</v>
      </c>
      <c r="S4645" s="113" t="s">
        <v>6056</v>
      </c>
    </row>
    <row r="4646" spans="16:19">
      <c r="P4646" s="113" t="s">
        <v>12259</v>
      </c>
      <c r="Q4646" s="113" t="s">
        <v>6058</v>
      </c>
      <c r="R4646" s="113" t="s">
        <v>3918</v>
      </c>
      <c r="S4646" s="113" t="s">
        <v>6059</v>
      </c>
    </row>
    <row r="4647" spans="16:19">
      <c r="P4647" s="113" t="s">
        <v>12259</v>
      </c>
      <c r="Q4647" s="113" t="s">
        <v>6061</v>
      </c>
      <c r="R4647" s="113" t="s">
        <v>3918</v>
      </c>
      <c r="S4647" s="113" t="s">
        <v>5647</v>
      </c>
    </row>
    <row r="4648" spans="16:19">
      <c r="P4648" s="113" t="s">
        <v>12259</v>
      </c>
      <c r="Q4648" s="113" t="s">
        <v>6063</v>
      </c>
      <c r="R4648" s="113" t="s">
        <v>3918</v>
      </c>
      <c r="S4648" s="113" t="s">
        <v>6064</v>
      </c>
    </row>
    <row r="4649" spans="16:19">
      <c r="P4649" s="113" t="s">
        <v>12259</v>
      </c>
      <c r="Q4649" s="113" t="s">
        <v>6066</v>
      </c>
      <c r="R4649" s="113" t="s">
        <v>3918</v>
      </c>
      <c r="S4649" s="113" t="s">
        <v>6067</v>
      </c>
    </row>
    <row r="4650" spans="16:19">
      <c r="P4650" s="113" t="s">
        <v>12259</v>
      </c>
      <c r="Q4650" s="113" t="s">
        <v>6069</v>
      </c>
      <c r="R4650" s="113" t="s">
        <v>3918</v>
      </c>
      <c r="S4650" s="113" t="s">
        <v>6070</v>
      </c>
    </row>
    <row r="4651" spans="16:19">
      <c r="P4651" s="113" t="s">
        <v>12259</v>
      </c>
      <c r="Q4651" s="113" t="s">
        <v>6072</v>
      </c>
      <c r="R4651" s="113" t="s">
        <v>3918</v>
      </c>
      <c r="S4651" s="113" t="s">
        <v>6073</v>
      </c>
    </row>
    <row r="4652" spans="16:19">
      <c r="P4652" s="113" t="s">
        <v>12259</v>
      </c>
      <c r="Q4652" s="113" t="s">
        <v>3602</v>
      </c>
      <c r="R4652" s="113" t="s">
        <v>3918</v>
      </c>
      <c r="S4652" s="113" t="s">
        <v>6075</v>
      </c>
    </row>
    <row r="4653" spans="16:19">
      <c r="P4653" s="113" t="s">
        <v>12259</v>
      </c>
      <c r="Q4653" s="113" t="s">
        <v>6076</v>
      </c>
      <c r="R4653" s="113" t="s">
        <v>3918</v>
      </c>
      <c r="S4653" s="113" t="s">
        <v>6077</v>
      </c>
    </row>
    <row r="4654" spans="16:19">
      <c r="P4654" s="113" t="s">
        <v>12259</v>
      </c>
      <c r="Q4654" s="113" t="s">
        <v>6079</v>
      </c>
      <c r="R4654" s="113" t="s">
        <v>3918</v>
      </c>
      <c r="S4654" s="113" t="s">
        <v>6080</v>
      </c>
    </row>
    <row r="4655" spans="16:19">
      <c r="P4655" s="113" t="s">
        <v>12259</v>
      </c>
      <c r="Q4655" s="113" t="s">
        <v>6082</v>
      </c>
      <c r="R4655" s="113" t="s">
        <v>3918</v>
      </c>
      <c r="S4655" s="113" t="s">
        <v>6083</v>
      </c>
    </row>
    <row r="4656" spans="16:19">
      <c r="P4656" s="113" t="s">
        <v>12259</v>
      </c>
      <c r="Q4656" s="113" t="s">
        <v>6085</v>
      </c>
      <c r="R4656" s="113" t="s">
        <v>3918</v>
      </c>
      <c r="S4656" s="113" t="s">
        <v>6086</v>
      </c>
    </row>
    <row r="4657" spans="16:19">
      <c r="P4657" s="113" t="s">
        <v>12259</v>
      </c>
      <c r="Q4657" s="113" t="s">
        <v>6088</v>
      </c>
      <c r="R4657" s="113" t="s">
        <v>3918</v>
      </c>
      <c r="S4657" s="113" t="s">
        <v>6089</v>
      </c>
    </row>
    <row r="4658" spans="16:19">
      <c r="P4658" s="113" t="s">
        <v>12259</v>
      </c>
      <c r="Q4658" s="113" t="s">
        <v>6091</v>
      </c>
      <c r="R4658" s="113" t="s">
        <v>3918</v>
      </c>
      <c r="S4658" s="113" t="s">
        <v>6092</v>
      </c>
    </row>
    <row r="4659" spans="16:19">
      <c r="P4659" s="113" t="s">
        <v>12259</v>
      </c>
      <c r="Q4659" s="113" t="s">
        <v>6094</v>
      </c>
      <c r="R4659" s="113" t="s">
        <v>3918</v>
      </c>
      <c r="S4659" s="113" t="s">
        <v>6095</v>
      </c>
    </row>
    <row r="4660" spans="16:19">
      <c r="P4660" s="113" t="s">
        <v>12259</v>
      </c>
      <c r="Q4660" s="113" t="s">
        <v>6097</v>
      </c>
      <c r="R4660" s="113" t="s">
        <v>3918</v>
      </c>
      <c r="S4660" s="113" t="s">
        <v>6098</v>
      </c>
    </row>
    <row r="4661" spans="16:19">
      <c r="P4661" s="113" t="s">
        <v>12259</v>
      </c>
      <c r="Q4661" s="113" t="s">
        <v>6099</v>
      </c>
      <c r="R4661" s="113" t="s">
        <v>3918</v>
      </c>
      <c r="S4661" s="113" t="s">
        <v>6100</v>
      </c>
    </row>
    <row r="4662" spans="16:19">
      <c r="P4662" s="113" t="s">
        <v>12259</v>
      </c>
      <c r="Q4662" s="113" t="s">
        <v>2738</v>
      </c>
      <c r="R4662" s="113" t="s">
        <v>3918</v>
      </c>
      <c r="S4662" s="113" t="s">
        <v>6102</v>
      </c>
    </row>
    <row r="4663" spans="16:19">
      <c r="P4663" s="113" t="s">
        <v>12259</v>
      </c>
      <c r="Q4663" s="113" t="s">
        <v>6104</v>
      </c>
      <c r="R4663" s="113" t="s">
        <v>3918</v>
      </c>
      <c r="S4663" s="113" t="s">
        <v>6105</v>
      </c>
    </row>
    <row r="4664" spans="16:19">
      <c r="P4664" s="113" t="s">
        <v>12259</v>
      </c>
      <c r="Q4664" s="113" t="s">
        <v>6107</v>
      </c>
      <c r="R4664" s="113" t="s">
        <v>3918</v>
      </c>
      <c r="S4664" s="113" t="s">
        <v>6108</v>
      </c>
    </row>
    <row r="4665" spans="16:19">
      <c r="P4665" s="113" t="s">
        <v>12259</v>
      </c>
      <c r="Q4665" s="113" t="s">
        <v>6110</v>
      </c>
      <c r="R4665" s="113" t="s">
        <v>3918</v>
      </c>
      <c r="S4665" s="113" t="s">
        <v>6111</v>
      </c>
    </row>
    <row r="4666" spans="16:19">
      <c r="P4666" s="113" t="s">
        <v>12259</v>
      </c>
      <c r="Q4666" s="113" t="s">
        <v>6113</v>
      </c>
      <c r="R4666" s="113" t="s">
        <v>3918</v>
      </c>
      <c r="S4666" s="113" t="s">
        <v>6114</v>
      </c>
    </row>
    <row r="4667" spans="16:19">
      <c r="P4667" s="113" t="s">
        <v>12259</v>
      </c>
      <c r="Q4667" s="113" t="s">
        <v>6116</v>
      </c>
      <c r="R4667" s="113" t="s">
        <v>3918</v>
      </c>
      <c r="S4667" s="113" t="s">
        <v>6117</v>
      </c>
    </row>
    <row r="4668" spans="16:19">
      <c r="P4668" s="113" t="s">
        <v>12259</v>
      </c>
      <c r="Q4668" s="113" t="s">
        <v>6119</v>
      </c>
      <c r="R4668" s="113" t="s">
        <v>3918</v>
      </c>
      <c r="S4668" s="113" t="s">
        <v>6120</v>
      </c>
    </row>
    <row r="4669" spans="16:19">
      <c r="P4669" s="113" t="s">
        <v>12259</v>
      </c>
      <c r="Q4669" s="113" t="s">
        <v>6121</v>
      </c>
      <c r="R4669" s="113" t="s">
        <v>3918</v>
      </c>
      <c r="S4669" s="113" t="s">
        <v>6122</v>
      </c>
    </row>
    <row r="4670" spans="16:19">
      <c r="P4670" s="113" t="s">
        <v>12259</v>
      </c>
      <c r="Q4670" s="113" t="s">
        <v>6124</v>
      </c>
      <c r="R4670" s="113" t="s">
        <v>3918</v>
      </c>
      <c r="S4670" s="113" t="s">
        <v>6125</v>
      </c>
    </row>
    <row r="4671" spans="16:19">
      <c r="P4671" s="113" t="s">
        <v>12259</v>
      </c>
      <c r="Q4671" s="113" t="s">
        <v>6127</v>
      </c>
      <c r="R4671" s="113" t="s">
        <v>3918</v>
      </c>
      <c r="S4671" s="113" t="s">
        <v>6128</v>
      </c>
    </row>
    <row r="4672" spans="16:19">
      <c r="P4672" s="113" t="s">
        <v>12259</v>
      </c>
      <c r="Q4672" s="113" t="s">
        <v>3810</v>
      </c>
      <c r="R4672" s="113" t="s">
        <v>3918</v>
      </c>
      <c r="S4672" s="113" t="s">
        <v>6130</v>
      </c>
    </row>
    <row r="4673" spans="16:19">
      <c r="P4673" s="113" t="s">
        <v>12259</v>
      </c>
      <c r="Q4673" s="113" t="s">
        <v>6132</v>
      </c>
      <c r="R4673" s="113" t="s">
        <v>3918</v>
      </c>
      <c r="S4673" s="113" t="s">
        <v>6133</v>
      </c>
    </row>
    <row r="4674" spans="16:19">
      <c r="P4674" s="113" t="s">
        <v>12259</v>
      </c>
      <c r="Q4674" s="113" t="s">
        <v>6135</v>
      </c>
      <c r="R4674" s="113" t="s">
        <v>3918</v>
      </c>
      <c r="S4674" s="113" t="s">
        <v>3637</v>
      </c>
    </row>
    <row r="4675" spans="16:19">
      <c r="P4675" s="113" t="s">
        <v>12259</v>
      </c>
      <c r="Q4675" s="113" t="s">
        <v>6137</v>
      </c>
      <c r="R4675" s="113" t="s">
        <v>3918</v>
      </c>
      <c r="S4675" s="113" t="s">
        <v>6138</v>
      </c>
    </row>
    <row r="4676" spans="16:19">
      <c r="P4676" s="113" t="s">
        <v>12259</v>
      </c>
      <c r="Q4676" s="113" t="s">
        <v>6140</v>
      </c>
      <c r="R4676" s="113" t="s">
        <v>3918</v>
      </c>
      <c r="S4676" s="113" t="s">
        <v>6141</v>
      </c>
    </row>
    <row r="4677" spans="16:19">
      <c r="P4677" s="113" t="s">
        <v>12259</v>
      </c>
      <c r="Q4677" s="113" t="s">
        <v>6142</v>
      </c>
      <c r="R4677" s="113" t="s">
        <v>3918</v>
      </c>
      <c r="S4677" s="113" t="s">
        <v>6143</v>
      </c>
    </row>
    <row r="4678" spans="16:19">
      <c r="P4678" s="113" t="s">
        <v>12259</v>
      </c>
      <c r="Q4678" s="113" t="s">
        <v>6145</v>
      </c>
      <c r="R4678" s="113" t="s">
        <v>3918</v>
      </c>
      <c r="S4678" s="113" t="s">
        <v>6146</v>
      </c>
    </row>
    <row r="4679" spans="16:19">
      <c r="P4679" s="113" t="s">
        <v>12259</v>
      </c>
      <c r="Q4679" s="113" t="s">
        <v>6148</v>
      </c>
      <c r="R4679" s="113" t="s">
        <v>3918</v>
      </c>
      <c r="S4679" s="113" t="s">
        <v>6149</v>
      </c>
    </row>
    <row r="4680" spans="16:19">
      <c r="P4680" s="113" t="s">
        <v>12259</v>
      </c>
      <c r="Q4680" s="113" t="s">
        <v>6151</v>
      </c>
      <c r="R4680" s="113" t="s">
        <v>3918</v>
      </c>
      <c r="S4680" s="113" t="s">
        <v>6152</v>
      </c>
    </row>
    <row r="4681" spans="16:19">
      <c r="P4681" s="113" t="s">
        <v>12259</v>
      </c>
      <c r="Q4681" s="113" t="s">
        <v>6154</v>
      </c>
      <c r="R4681" s="113" t="s">
        <v>3918</v>
      </c>
      <c r="S4681" s="113" t="s">
        <v>6155</v>
      </c>
    </row>
    <row r="4682" spans="16:19">
      <c r="P4682" s="113" t="s">
        <v>12259</v>
      </c>
      <c r="Q4682" s="113" t="s">
        <v>3604</v>
      </c>
      <c r="R4682" s="113" t="s">
        <v>3918</v>
      </c>
      <c r="S4682" s="113" t="s">
        <v>6157</v>
      </c>
    </row>
    <row r="4683" spans="16:19">
      <c r="P4683" s="113" t="s">
        <v>12259</v>
      </c>
      <c r="Q4683" s="113" t="s">
        <v>6159</v>
      </c>
      <c r="R4683" s="113" t="s">
        <v>3918</v>
      </c>
      <c r="S4683" s="113" t="s">
        <v>6160</v>
      </c>
    </row>
    <row r="4684" spans="16:19">
      <c r="P4684" s="113" t="s">
        <v>12259</v>
      </c>
      <c r="Q4684" s="113" t="s">
        <v>6162</v>
      </c>
      <c r="R4684" s="113" t="s">
        <v>3918</v>
      </c>
      <c r="S4684" s="113" t="s">
        <v>6163</v>
      </c>
    </row>
    <row r="4685" spans="16:19">
      <c r="P4685" s="113" t="s">
        <v>12259</v>
      </c>
      <c r="Q4685" s="113" t="s">
        <v>6164</v>
      </c>
      <c r="R4685" s="113" t="s">
        <v>3918</v>
      </c>
      <c r="S4685" s="113" t="s">
        <v>6165</v>
      </c>
    </row>
    <row r="4686" spans="16:19">
      <c r="P4686" s="113" t="s">
        <v>12259</v>
      </c>
      <c r="Q4686" s="113" t="s">
        <v>6167</v>
      </c>
      <c r="R4686" s="113" t="s">
        <v>3918</v>
      </c>
      <c r="S4686" s="113" t="s">
        <v>6168</v>
      </c>
    </row>
    <row r="4687" spans="16:19">
      <c r="P4687" s="113" t="s">
        <v>12259</v>
      </c>
      <c r="Q4687" s="113" t="s">
        <v>6170</v>
      </c>
      <c r="R4687" s="113" t="s">
        <v>3918</v>
      </c>
      <c r="S4687" s="113" t="s">
        <v>6171</v>
      </c>
    </row>
    <row r="4688" spans="16:19">
      <c r="P4688" s="113" t="s">
        <v>12259</v>
      </c>
      <c r="Q4688" s="113" t="s">
        <v>6173</v>
      </c>
      <c r="R4688" s="113" t="s">
        <v>3918</v>
      </c>
      <c r="S4688" s="113" t="s">
        <v>6174</v>
      </c>
    </row>
    <row r="4689" spans="16:19">
      <c r="P4689" s="113" t="s">
        <v>12259</v>
      </c>
      <c r="Q4689" s="113" t="s">
        <v>6176</v>
      </c>
      <c r="R4689" s="113" t="s">
        <v>3918</v>
      </c>
      <c r="S4689" s="113" t="s">
        <v>6177</v>
      </c>
    </row>
    <row r="4690" spans="16:19">
      <c r="P4690" s="113" t="s">
        <v>12259</v>
      </c>
      <c r="Q4690" s="113" t="s">
        <v>6179</v>
      </c>
      <c r="R4690" s="113" t="s">
        <v>3918</v>
      </c>
      <c r="S4690" s="113" t="s">
        <v>6180</v>
      </c>
    </row>
    <row r="4691" spans="16:19">
      <c r="P4691" s="113" t="s">
        <v>12259</v>
      </c>
      <c r="Q4691" s="113" t="s">
        <v>6182</v>
      </c>
      <c r="R4691" s="113" t="s">
        <v>3918</v>
      </c>
      <c r="S4691" s="113" t="s">
        <v>6183</v>
      </c>
    </row>
    <row r="4692" spans="16:19">
      <c r="P4692" s="113" t="s">
        <v>12259</v>
      </c>
      <c r="Q4692" s="113" t="s">
        <v>3813</v>
      </c>
      <c r="R4692" s="113" t="s">
        <v>3918</v>
      </c>
      <c r="S4692" s="113" t="s">
        <v>6185</v>
      </c>
    </row>
    <row r="4693" spans="16:19">
      <c r="P4693" s="113" t="s">
        <v>12259</v>
      </c>
      <c r="Q4693" s="113" t="s">
        <v>6186</v>
      </c>
      <c r="R4693" s="113" t="s">
        <v>3918</v>
      </c>
      <c r="S4693" s="113" t="s">
        <v>6187</v>
      </c>
    </row>
    <row r="4694" spans="16:19">
      <c r="P4694" s="113" t="s">
        <v>12259</v>
      </c>
      <c r="Q4694" s="113" t="s">
        <v>6189</v>
      </c>
      <c r="R4694" s="113" t="s">
        <v>3918</v>
      </c>
      <c r="S4694" s="113" t="s">
        <v>6190</v>
      </c>
    </row>
    <row r="4695" spans="16:19">
      <c r="P4695" s="113" t="s">
        <v>12259</v>
      </c>
      <c r="Q4695" s="113" t="s">
        <v>6192</v>
      </c>
      <c r="R4695" s="113" t="s">
        <v>3918</v>
      </c>
      <c r="S4695" s="113" t="s">
        <v>6193</v>
      </c>
    </row>
    <row r="4696" spans="16:19">
      <c r="P4696" s="113" t="s">
        <v>12259</v>
      </c>
      <c r="Q4696" s="113" t="s">
        <v>6195</v>
      </c>
      <c r="R4696" s="113" t="s">
        <v>3918</v>
      </c>
      <c r="S4696" s="113" t="s">
        <v>6196</v>
      </c>
    </row>
    <row r="4697" spans="16:19">
      <c r="P4697" s="113" t="s">
        <v>12259</v>
      </c>
      <c r="Q4697" s="113" t="s">
        <v>6198</v>
      </c>
      <c r="R4697" s="113" t="s">
        <v>3918</v>
      </c>
      <c r="S4697" s="113" t="s">
        <v>6199</v>
      </c>
    </row>
    <row r="4698" spans="16:19">
      <c r="P4698" s="113" t="s">
        <v>12259</v>
      </c>
      <c r="Q4698" s="113" t="s">
        <v>6201</v>
      </c>
      <c r="R4698" s="113" t="s">
        <v>3918</v>
      </c>
      <c r="S4698" s="113" t="s">
        <v>6202</v>
      </c>
    </row>
    <row r="4699" spans="16:19">
      <c r="P4699" s="113" t="s">
        <v>12259</v>
      </c>
      <c r="Q4699" s="113" t="s">
        <v>6204</v>
      </c>
      <c r="R4699" s="113" t="s">
        <v>3918</v>
      </c>
      <c r="S4699" s="113" t="s">
        <v>6205</v>
      </c>
    </row>
    <row r="4700" spans="16:19">
      <c r="P4700" s="113" t="s">
        <v>12259</v>
      </c>
      <c r="Q4700" s="113" t="s">
        <v>6207</v>
      </c>
      <c r="R4700" s="113" t="s">
        <v>3918</v>
      </c>
      <c r="S4700" s="113" t="s">
        <v>6208</v>
      </c>
    </row>
    <row r="4701" spans="16:19">
      <c r="P4701" s="113" t="s">
        <v>12259</v>
      </c>
      <c r="Q4701" s="113" t="s">
        <v>6209</v>
      </c>
      <c r="R4701" s="113" t="s">
        <v>3918</v>
      </c>
      <c r="S4701" s="113" t="s">
        <v>6210</v>
      </c>
    </row>
    <row r="4702" spans="16:19">
      <c r="P4702" s="113" t="s">
        <v>12259</v>
      </c>
      <c r="Q4702" s="113" t="s">
        <v>3606</v>
      </c>
      <c r="R4702" s="113" t="s">
        <v>3918</v>
      </c>
      <c r="S4702" s="113" t="s">
        <v>6212</v>
      </c>
    </row>
    <row r="4703" spans="16:19">
      <c r="P4703" s="113" t="s">
        <v>12259</v>
      </c>
      <c r="Q4703" s="113" t="s">
        <v>6214</v>
      </c>
      <c r="R4703" s="113" t="s">
        <v>3918</v>
      </c>
      <c r="S4703" s="113" t="s">
        <v>6215</v>
      </c>
    </row>
    <row r="4704" spans="16:19">
      <c r="P4704" s="113" t="s">
        <v>12259</v>
      </c>
      <c r="Q4704" s="113" t="s">
        <v>6217</v>
      </c>
      <c r="R4704" s="113" t="s">
        <v>3918</v>
      </c>
      <c r="S4704" s="113" t="s">
        <v>6218</v>
      </c>
    </row>
    <row r="4705" spans="16:19">
      <c r="P4705" s="113" t="s">
        <v>12259</v>
      </c>
      <c r="Q4705" s="113" t="s">
        <v>6220</v>
      </c>
      <c r="R4705" s="113" t="s">
        <v>3918</v>
      </c>
      <c r="S4705" s="113" t="s">
        <v>6221</v>
      </c>
    </row>
    <row r="4706" spans="16:19">
      <c r="P4706" s="113" t="s">
        <v>12259</v>
      </c>
      <c r="Q4706" s="113" t="s">
        <v>6223</v>
      </c>
      <c r="R4706" s="113" t="s">
        <v>3918</v>
      </c>
      <c r="S4706" s="113" t="s">
        <v>6224</v>
      </c>
    </row>
    <row r="4707" spans="16:19">
      <c r="P4707" s="113" t="s">
        <v>12259</v>
      </c>
      <c r="Q4707" s="113" t="s">
        <v>6226</v>
      </c>
      <c r="R4707" s="113" t="s">
        <v>3918</v>
      </c>
      <c r="S4707" s="113" t="s">
        <v>6227</v>
      </c>
    </row>
    <row r="4708" spans="16:19">
      <c r="P4708" s="113" t="s">
        <v>12259</v>
      </c>
      <c r="Q4708" s="113" t="s">
        <v>6229</v>
      </c>
      <c r="R4708" s="113" t="s">
        <v>3918</v>
      </c>
      <c r="S4708" s="113" t="s">
        <v>6230</v>
      </c>
    </row>
    <row r="4709" spans="16:19">
      <c r="P4709" s="113" t="s">
        <v>12259</v>
      </c>
      <c r="Q4709" s="113" t="s">
        <v>6232</v>
      </c>
      <c r="R4709" s="113" t="s">
        <v>3918</v>
      </c>
      <c r="S4709" s="113" t="s">
        <v>6233</v>
      </c>
    </row>
    <row r="4710" spans="16:19">
      <c r="P4710" s="113" t="s">
        <v>12259</v>
      </c>
      <c r="Q4710" s="113" t="s">
        <v>6235</v>
      </c>
      <c r="R4710" s="113" t="s">
        <v>3918</v>
      </c>
      <c r="S4710" s="113" t="s">
        <v>6236</v>
      </c>
    </row>
    <row r="4711" spans="16:19">
      <c r="P4711" s="113" t="s">
        <v>12259</v>
      </c>
      <c r="Q4711" s="113" t="s">
        <v>6238</v>
      </c>
      <c r="R4711" s="113" t="s">
        <v>3918</v>
      </c>
      <c r="S4711" s="113" t="s">
        <v>6239</v>
      </c>
    </row>
    <row r="4712" spans="16:19">
      <c r="P4712" s="113" t="s">
        <v>12259</v>
      </c>
      <c r="Q4712" s="113" t="s">
        <v>3816</v>
      </c>
      <c r="R4712" s="113" t="s">
        <v>3918</v>
      </c>
      <c r="S4712" s="113" t="s">
        <v>5667</v>
      </c>
    </row>
    <row r="4713" spans="16:19">
      <c r="P4713" s="113" t="s">
        <v>12259</v>
      </c>
      <c r="Q4713" s="113" t="s">
        <v>6242</v>
      </c>
      <c r="R4713" s="113" t="s">
        <v>3918</v>
      </c>
      <c r="S4713" s="113" t="s">
        <v>6243</v>
      </c>
    </row>
    <row r="4714" spans="16:19">
      <c r="P4714" s="113" t="s">
        <v>12259</v>
      </c>
      <c r="Q4714" s="113" t="s">
        <v>6245</v>
      </c>
      <c r="R4714" s="113" t="s">
        <v>3918</v>
      </c>
      <c r="S4714" s="113" t="s">
        <v>6246</v>
      </c>
    </row>
    <row r="4715" spans="16:19">
      <c r="P4715" s="113" t="s">
        <v>12259</v>
      </c>
      <c r="Q4715" s="113" t="s">
        <v>6248</v>
      </c>
      <c r="R4715" s="113" t="s">
        <v>3918</v>
      </c>
      <c r="S4715" s="113" t="s">
        <v>6249</v>
      </c>
    </row>
    <row r="4716" spans="16:19">
      <c r="P4716" s="113" t="s">
        <v>12259</v>
      </c>
      <c r="Q4716" s="113" t="s">
        <v>6251</v>
      </c>
      <c r="R4716" s="113" t="s">
        <v>3918</v>
      </c>
      <c r="S4716" s="113" t="s">
        <v>6252</v>
      </c>
    </row>
    <row r="4717" spans="16:19">
      <c r="P4717" s="113" t="s">
        <v>12259</v>
      </c>
      <c r="Q4717" s="113" t="s">
        <v>6254</v>
      </c>
      <c r="R4717" s="113" t="s">
        <v>3918</v>
      </c>
      <c r="S4717" s="113" t="s">
        <v>6255</v>
      </c>
    </row>
    <row r="4718" spans="16:19">
      <c r="P4718" s="113" t="s">
        <v>12259</v>
      </c>
      <c r="Q4718" s="113" t="s">
        <v>6257</v>
      </c>
      <c r="R4718" s="113" t="s">
        <v>3918</v>
      </c>
      <c r="S4718" s="113" t="s">
        <v>6258</v>
      </c>
    </row>
    <row r="4719" spans="16:19">
      <c r="P4719" s="113" t="s">
        <v>12259</v>
      </c>
      <c r="Q4719" s="113" t="s">
        <v>6260</v>
      </c>
      <c r="R4719" s="113" t="s">
        <v>3918</v>
      </c>
      <c r="S4719" s="113" t="s">
        <v>6261</v>
      </c>
    </row>
    <row r="4720" spans="16:19">
      <c r="P4720" s="113" t="s">
        <v>12259</v>
      </c>
      <c r="Q4720" s="113" t="s">
        <v>6263</v>
      </c>
      <c r="R4720" s="113" t="s">
        <v>3918</v>
      </c>
      <c r="S4720" s="113" t="s">
        <v>6264</v>
      </c>
    </row>
    <row r="4721" spans="16:19">
      <c r="P4721" s="113" t="s">
        <v>12259</v>
      </c>
      <c r="Q4721" s="113" t="s">
        <v>6266</v>
      </c>
      <c r="R4721" s="113" t="s">
        <v>3918</v>
      </c>
      <c r="S4721" s="113" t="s">
        <v>6267</v>
      </c>
    </row>
    <row r="4722" spans="16:19">
      <c r="P4722" s="113" t="s">
        <v>12259</v>
      </c>
      <c r="Q4722" s="113" t="s">
        <v>3608</v>
      </c>
      <c r="R4722" s="113" t="s">
        <v>3918</v>
      </c>
      <c r="S4722" s="113" t="s">
        <v>6269</v>
      </c>
    </row>
    <row r="4723" spans="16:19">
      <c r="P4723" s="113" t="s">
        <v>12259</v>
      </c>
      <c r="Q4723" s="113" t="s">
        <v>6271</v>
      </c>
      <c r="R4723" s="113" t="s">
        <v>3918</v>
      </c>
      <c r="S4723" s="113" t="s">
        <v>6272</v>
      </c>
    </row>
    <row r="4724" spans="16:19">
      <c r="P4724" s="113" t="s">
        <v>12259</v>
      </c>
      <c r="Q4724" s="113" t="s">
        <v>6274</v>
      </c>
      <c r="R4724" s="113" t="s">
        <v>3918</v>
      </c>
      <c r="S4724" s="113" t="s">
        <v>6275</v>
      </c>
    </row>
    <row r="4725" spans="16:19">
      <c r="P4725" s="113" t="s">
        <v>12259</v>
      </c>
      <c r="Q4725" s="113" t="s">
        <v>6277</v>
      </c>
      <c r="R4725" s="113" t="s">
        <v>3918</v>
      </c>
      <c r="S4725" s="113" t="s">
        <v>6278</v>
      </c>
    </row>
    <row r="4726" spans="16:19">
      <c r="P4726" s="113" t="s">
        <v>12259</v>
      </c>
      <c r="Q4726" s="113" t="s">
        <v>6280</v>
      </c>
      <c r="R4726" s="113" t="s">
        <v>3918</v>
      </c>
      <c r="S4726" s="113" t="s">
        <v>6281</v>
      </c>
    </row>
    <row r="4727" spans="16:19">
      <c r="P4727" s="113" t="s">
        <v>12259</v>
      </c>
      <c r="Q4727" s="113" t="s">
        <v>6283</v>
      </c>
      <c r="R4727" s="113" t="s">
        <v>3918</v>
      </c>
      <c r="S4727" s="113" t="s">
        <v>6284</v>
      </c>
    </row>
    <row r="4728" spans="16:19">
      <c r="P4728" s="113" t="s">
        <v>12259</v>
      </c>
      <c r="Q4728" s="113" t="s">
        <v>6286</v>
      </c>
      <c r="R4728" s="113" t="s">
        <v>3918</v>
      </c>
      <c r="S4728" s="113" t="s">
        <v>6287</v>
      </c>
    </row>
    <row r="4729" spans="16:19">
      <c r="P4729" s="113" t="s">
        <v>12259</v>
      </c>
      <c r="Q4729" s="113" t="s">
        <v>6289</v>
      </c>
      <c r="R4729" s="113" t="s">
        <v>3918</v>
      </c>
      <c r="S4729" s="113" t="s">
        <v>6290</v>
      </c>
    </row>
    <row r="4730" spans="16:19">
      <c r="P4730" s="113" t="s">
        <v>12259</v>
      </c>
      <c r="Q4730" s="113" t="s">
        <v>6292</v>
      </c>
      <c r="R4730" s="113" t="s">
        <v>3918</v>
      </c>
      <c r="S4730" s="113" t="s">
        <v>3777</v>
      </c>
    </row>
    <row r="4731" spans="16:19">
      <c r="P4731" s="113" t="s">
        <v>12259</v>
      </c>
      <c r="Q4731" s="113" t="s">
        <v>6294</v>
      </c>
      <c r="R4731" s="113" t="s">
        <v>3918</v>
      </c>
      <c r="S4731" s="113" t="s">
        <v>6295</v>
      </c>
    </row>
    <row r="4732" spans="16:19">
      <c r="P4732" s="113" t="s">
        <v>12259</v>
      </c>
      <c r="Q4732" s="113" t="s">
        <v>3819</v>
      </c>
      <c r="R4732" s="113" t="s">
        <v>3918</v>
      </c>
      <c r="S4732" s="113" t="s">
        <v>6297</v>
      </c>
    </row>
    <row r="4733" spans="16:19">
      <c r="P4733" s="113" t="s">
        <v>12259</v>
      </c>
      <c r="Q4733" s="113" t="s">
        <v>6299</v>
      </c>
      <c r="R4733" s="113" t="s">
        <v>3918</v>
      </c>
      <c r="S4733" s="113" t="s">
        <v>6300</v>
      </c>
    </row>
    <row r="4734" spans="16:19">
      <c r="P4734" s="113" t="s">
        <v>12259</v>
      </c>
      <c r="Q4734" s="113" t="s">
        <v>6302</v>
      </c>
      <c r="R4734" s="113" t="s">
        <v>3918</v>
      </c>
      <c r="S4734" s="113" t="s">
        <v>6303</v>
      </c>
    </row>
    <row r="4735" spans="16:19">
      <c r="P4735" s="113" t="s">
        <v>12259</v>
      </c>
      <c r="Q4735" s="113" t="s">
        <v>6305</v>
      </c>
      <c r="R4735" s="113" t="s">
        <v>3918</v>
      </c>
      <c r="S4735" s="113" t="s">
        <v>6306</v>
      </c>
    </row>
    <row r="4736" spans="16:19">
      <c r="P4736" s="113" t="s">
        <v>12259</v>
      </c>
      <c r="Q4736" s="113" t="s">
        <v>6308</v>
      </c>
      <c r="R4736" s="113" t="s">
        <v>3918</v>
      </c>
      <c r="S4736" s="113" t="s">
        <v>6309</v>
      </c>
    </row>
    <row r="4737" spans="16:19">
      <c r="P4737" s="113" t="s">
        <v>12259</v>
      </c>
      <c r="Q4737" s="113" t="s">
        <v>6311</v>
      </c>
      <c r="R4737" s="113" t="s">
        <v>3918</v>
      </c>
      <c r="S4737" s="113" t="s">
        <v>6312</v>
      </c>
    </row>
    <row r="4738" spans="16:19">
      <c r="P4738" s="113" t="s">
        <v>12259</v>
      </c>
      <c r="Q4738" s="113" t="s">
        <v>6314</v>
      </c>
      <c r="R4738" s="113" t="s">
        <v>3918</v>
      </c>
      <c r="S4738" s="113" t="s">
        <v>6315</v>
      </c>
    </row>
    <row r="4739" spans="16:19">
      <c r="P4739" s="113" t="s">
        <v>12259</v>
      </c>
      <c r="Q4739" s="113" t="s">
        <v>6317</v>
      </c>
      <c r="R4739" s="113" t="s">
        <v>3918</v>
      </c>
      <c r="S4739" s="113" t="s">
        <v>6318</v>
      </c>
    </row>
    <row r="4740" spans="16:19">
      <c r="P4740" s="113" t="s">
        <v>12259</v>
      </c>
      <c r="Q4740" s="113" t="s">
        <v>6320</v>
      </c>
      <c r="R4740" s="113" t="s">
        <v>3918</v>
      </c>
      <c r="S4740" s="113" t="s">
        <v>6321</v>
      </c>
    </row>
    <row r="4741" spans="16:19">
      <c r="P4741" s="113" t="s">
        <v>12259</v>
      </c>
      <c r="Q4741" s="113" t="s">
        <v>6323</v>
      </c>
      <c r="R4741" s="113" t="s">
        <v>3918</v>
      </c>
      <c r="S4741" s="113" t="s">
        <v>6324</v>
      </c>
    </row>
    <row r="4742" spans="16:19">
      <c r="P4742" s="113" t="s">
        <v>12259</v>
      </c>
      <c r="Q4742" s="113" t="s">
        <v>3610</v>
      </c>
      <c r="R4742" s="113" t="s">
        <v>3918</v>
      </c>
      <c r="S4742" s="113" t="s">
        <v>6326</v>
      </c>
    </row>
    <row r="4743" spans="16:19">
      <c r="P4743" s="113" t="s">
        <v>12259</v>
      </c>
      <c r="Q4743" s="113" t="s">
        <v>6328</v>
      </c>
      <c r="R4743" s="113" t="s">
        <v>3918</v>
      </c>
      <c r="S4743" s="113" t="s">
        <v>6329</v>
      </c>
    </row>
    <row r="4744" spans="16:19">
      <c r="P4744" s="113" t="s">
        <v>12259</v>
      </c>
      <c r="Q4744" s="113" t="s">
        <v>6331</v>
      </c>
      <c r="R4744" s="113" t="s">
        <v>3918</v>
      </c>
      <c r="S4744" s="113" t="s">
        <v>6332</v>
      </c>
    </row>
    <row r="4745" spans="16:19">
      <c r="P4745" s="113" t="s">
        <v>12259</v>
      </c>
      <c r="Q4745" s="113" t="s">
        <v>6334</v>
      </c>
      <c r="R4745" s="113" t="s">
        <v>3918</v>
      </c>
      <c r="S4745" s="113" t="s">
        <v>6335</v>
      </c>
    </row>
    <row r="4746" spans="16:19">
      <c r="P4746" s="113" t="s">
        <v>12259</v>
      </c>
      <c r="Q4746" s="113" t="s">
        <v>6337</v>
      </c>
      <c r="R4746" s="113" t="s">
        <v>3918</v>
      </c>
      <c r="S4746" s="113" t="s">
        <v>6338</v>
      </c>
    </row>
    <row r="4747" spans="16:19">
      <c r="P4747" s="113" t="s">
        <v>12259</v>
      </c>
      <c r="Q4747" s="113" t="s">
        <v>6340</v>
      </c>
      <c r="R4747" s="113" t="s">
        <v>3918</v>
      </c>
      <c r="S4747" s="113" t="s">
        <v>6341</v>
      </c>
    </row>
    <row r="4748" spans="16:19">
      <c r="P4748" s="113" t="s">
        <v>12259</v>
      </c>
      <c r="Q4748" s="113" t="s">
        <v>6343</v>
      </c>
      <c r="R4748" s="113" t="s">
        <v>3918</v>
      </c>
      <c r="S4748" s="113" t="s">
        <v>6344</v>
      </c>
    </row>
    <row r="4749" spans="16:19">
      <c r="P4749" s="113" t="s">
        <v>12259</v>
      </c>
      <c r="Q4749" s="113" t="s">
        <v>6346</v>
      </c>
      <c r="R4749" s="113" t="s">
        <v>3918</v>
      </c>
      <c r="S4749" s="113" t="s">
        <v>6347</v>
      </c>
    </row>
    <row r="4750" spans="16:19">
      <c r="P4750" s="113" t="s">
        <v>12259</v>
      </c>
      <c r="Q4750" s="113" t="s">
        <v>6349</v>
      </c>
      <c r="R4750" s="113" t="s">
        <v>3918</v>
      </c>
      <c r="S4750" s="113" t="s">
        <v>6350</v>
      </c>
    </row>
    <row r="4751" spans="16:19">
      <c r="P4751" s="113" t="s">
        <v>12259</v>
      </c>
      <c r="Q4751" s="113" t="s">
        <v>6352</v>
      </c>
      <c r="R4751" s="113" t="s">
        <v>3918</v>
      </c>
      <c r="S4751" s="113" t="s">
        <v>6353</v>
      </c>
    </row>
    <row r="4752" spans="16:19">
      <c r="P4752" s="113" t="s">
        <v>12259</v>
      </c>
      <c r="Q4752" s="113" t="s">
        <v>3822</v>
      </c>
      <c r="R4752" s="113" t="s">
        <v>3918</v>
      </c>
      <c r="S4752" s="113" t="s">
        <v>6355</v>
      </c>
    </row>
    <row r="4753" spans="16:19">
      <c r="P4753" s="113" t="s">
        <v>12259</v>
      </c>
      <c r="Q4753" s="113" t="s">
        <v>6357</v>
      </c>
      <c r="R4753" s="113" t="s">
        <v>3918</v>
      </c>
      <c r="S4753" s="113" t="s">
        <v>6358</v>
      </c>
    </row>
    <row r="4754" spans="16:19">
      <c r="P4754" s="113" t="s">
        <v>12259</v>
      </c>
      <c r="Q4754" s="113" t="s">
        <v>6360</v>
      </c>
      <c r="R4754" s="113" t="s">
        <v>3918</v>
      </c>
      <c r="S4754" s="113" t="s">
        <v>6361</v>
      </c>
    </row>
    <row r="4755" spans="16:19">
      <c r="P4755" s="113" t="s">
        <v>12259</v>
      </c>
      <c r="Q4755" s="113" t="s">
        <v>6363</v>
      </c>
      <c r="R4755" s="113" t="s">
        <v>3918</v>
      </c>
      <c r="S4755" s="113" t="s">
        <v>6364</v>
      </c>
    </row>
    <row r="4756" spans="16:19">
      <c r="P4756" s="113" t="s">
        <v>12259</v>
      </c>
      <c r="Q4756" s="113" t="s">
        <v>6366</v>
      </c>
      <c r="R4756" s="113" t="s">
        <v>3918</v>
      </c>
      <c r="S4756" s="113" t="s">
        <v>6367</v>
      </c>
    </row>
    <row r="4757" spans="16:19">
      <c r="P4757" s="113" t="s">
        <v>12259</v>
      </c>
      <c r="Q4757" s="113" t="s">
        <v>6369</v>
      </c>
      <c r="R4757" s="113" t="s">
        <v>3918</v>
      </c>
      <c r="S4757" s="113" t="s">
        <v>6370</v>
      </c>
    </row>
    <row r="4758" spans="16:19">
      <c r="P4758" s="113" t="s">
        <v>12259</v>
      </c>
      <c r="Q4758" s="113" t="s">
        <v>6372</v>
      </c>
      <c r="R4758" s="113" t="s">
        <v>3918</v>
      </c>
      <c r="S4758" s="113" t="s">
        <v>6373</v>
      </c>
    </row>
    <row r="4759" spans="16:19">
      <c r="P4759" s="113" t="s">
        <v>12259</v>
      </c>
      <c r="Q4759" s="113" t="s">
        <v>6375</v>
      </c>
      <c r="R4759" s="113" t="s">
        <v>3918</v>
      </c>
      <c r="S4759" s="113" t="s">
        <v>6376</v>
      </c>
    </row>
    <row r="4760" spans="16:19">
      <c r="P4760" s="113" t="s">
        <v>12259</v>
      </c>
      <c r="Q4760" s="113" t="s">
        <v>6378</v>
      </c>
      <c r="R4760" s="113" t="s">
        <v>3918</v>
      </c>
      <c r="S4760" s="113" t="s">
        <v>6379</v>
      </c>
    </row>
    <row r="4761" spans="16:19">
      <c r="P4761" s="113" t="s">
        <v>12259</v>
      </c>
      <c r="Q4761" s="113" t="s">
        <v>6381</v>
      </c>
      <c r="R4761" s="113" t="s">
        <v>3918</v>
      </c>
      <c r="S4761" s="113" t="s">
        <v>6382</v>
      </c>
    </row>
    <row r="4762" spans="16:19">
      <c r="P4762" s="113" t="s">
        <v>12259</v>
      </c>
      <c r="Q4762" s="113" t="s">
        <v>3612</v>
      </c>
      <c r="R4762" s="113" t="s">
        <v>3918</v>
      </c>
      <c r="S4762" s="113" t="s">
        <v>6384</v>
      </c>
    </row>
    <row r="4763" spans="16:19">
      <c r="P4763" s="113" t="s">
        <v>12259</v>
      </c>
      <c r="Q4763" s="113" t="s">
        <v>6386</v>
      </c>
      <c r="R4763" s="113" t="s">
        <v>3918</v>
      </c>
      <c r="S4763" s="113" t="s">
        <v>6387</v>
      </c>
    </row>
    <row r="4764" spans="16:19">
      <c r="P4764" s="113" t="s">
        <v>12259</v>
      </c>
      <c r="Q4764" s="113" t="s">
        <v>6389</v>
      </c>
      <c r="R4764" s="113" t="s">
        <v>3918</v>
      </c>
      <c r="S4764" s="113" t="s">
        <v>6390</v>
      </c>
    </row>
    <row r="4765" spans="16:19">
      <c r="P4765" s="113" t="s">
        <v>12259</v>
      </c>
      <c r="Q4765" s="113" t="s">
        <v>6392</v>
      </c>
      <c r="R4765" s="113" t="s">
        <v>3918</v>
      </c>
      <c r="S4765" s="113" t="s">
        <v>6393</v>
      </c>
    </row>
    <row r="4766" spans="16:19">
      <c r="P4766" s="113" t="s">
        <v>12259</v>
      </c>
      <c r="Q4766" s="113" t="s">
        <v>6395</v>
      </c>
      <c r="R4766" s="113" t="s">
        <v>3918</v>
      </c>
      <c r="S4766" s="113" t="s">
        <v>6396</v>
      </c>
    </row>
    <row r="4767" spans="16:19">
      <c r="P4767" s="113" t="s">
        <v>12259</v>
      </c>
      <c r="Q4767" s="113" t="s">
        <v>6398</v>
      </c>
      <c r="R4767" s="113" t="s">
        <v>3918</v>
      </c>
      <c r="S4767" s="113" t="s">
        <v>6399</v>
      </c>
    </row>
    <row r="4768" spans="16:19">
      <c r="P4768" s="113" t="s">
        <v>12259</v>
      </c>
      <c r="Q4768" s="113" t="s">
        <v>6401</v>
      </c>
      <c r="R4768" s="113" t="s">
        <v>3918</v>
      </c>
      <c r="S4768" s="113" t="s">
        <v>6402</v>
      </c>
    </row>
    <row r="4769" spans="16:19">
      <c r="P4769" s="113" t="s">
        <v>12259</v>
      </c>
      <c r="Q4769" s="113" t="s">
        <v>6404</v>
      </c>
      <c r="R4769" s="113" t="s">
        <v>3918</v>
      </c>
      <c r="S4769" s="113" t="s">
        <v>6405</v>
      </c>
    </row>
    <row r="4770" spans="16:19">
      <c r="P4770" s="113" t="s">
        <v>12259</v>
      </c>
      <c r="Q4770" s="113" t="s">
        <v>6407</v>
      </c>
      <c r="R4770" s="113" t="s">
        <v>3918</v>
      </c>
      <c r="S4770" s="113" t="s">
        <v>6408</v>
      </c>
    </row>
    <row r="4771" spans="16:19">
      <c r="P4771" s="113" t="s">
        <v>12259</v>
      </c>
      <c r="Q4771" s="113" t="s">
        <v>6410</v>
      </c>
      <c r="R4771" s="113" t="s">
        <v>3918</v>
      </c>
      <c r="S4771" s="113" t="s">
        <v>6411</v>
      </c>
    </row>
    <row r="4772" spans="16:19">
      <c r="P4772" s="113" t="s">
        <v>12259</v>
      </c>
      <c r="Q4772" s="113" t="s">
        <v>3825</v>
      </c>
      <c r="R4772" s="113" t="s">
        <v>3918</v>
      </c>
      <c r="S4772" s="113" t="s">
        <v>6413</v>
      </c>
    </row>
    <row r="4773" spans="16:19">
      <c r="P4773" s="113" t="s">
        <v>12259</v>
      </c>
      <c r="Q4773" s="113" t="s">
        <v>6415</v>
      </c>
      <c r="R4773" s="113" t="s">
        <v>3918</v>
      </c>
      <c r="S4773" s="113" t="s">
        <v>6416</v>
      </c>
    </row>
    <row r="4774" spans="16:19">
      <c r="P4774" s="113" t="s">
        <v>12259</v>
      </c>
      <c r="Q4774" s="113" t="s">
        <v>6418</v>
      </c>
      <c r="R4774" s="113" t="s">
        <v>3918</v>
      </c>
      <c r="S4774" s="113" t="s">
        <v>6419</v>
      </c>
    </row>
    <row r="4775" spans="16:19">
      <c r="P4775" s="113" t="s">
        <v>12259</v>
      </c>
      <c r="Q4775" s="113" t="s">
        <v>6421</v>
      </c>
      <c r="R4775" s="113" t="s">
        <v>3918</v>
      </c>
      <c r="S4775" s="113" t="s">
        <v>6422</v>
      </c>
    </row>
    <row r="4776" spans="16:19">
      <c r="P4776" s="113" t="s">
        <v>12259</v>
      </c>
      <c r="Q4776" s="113" t="s">
        <v>6424</v>
      </c>
      <c r="R4776" s="113" t="s">
        <v>3918</v>
      </c>
      <c r="S4776" s="113" t="s">
        <v>6425</v>
      </c>
    </row>
    <row r="4777" spans="16:19">
      <c r="P4777" s="113" t="s">
        <v>12259</v>
      </c>
      <c r="Q4777" s="113" t="s">
        <v>6427</v>
      </c>
      <c r="R4777" s="113" t="s">
        <v>3918</v>
      </c>
      <c r="S4777" s="113" t="s">
        <v>5686</v>
      </c>
    </row>
    <row r="4778" spans="16:19">
      <c r="P4778" s="113" t="s">
        <v>12259</v>
      </c>
      <c r="Q4778" s="113" t="s">
        <v>6429</v>
      </c>
      <c r="R4778" s="113" t="s">
        <v>3918</v>
      </c>
      <c r="S4778" s="113" t="s">
        <v>6430</v>
      </c>
    </row>
    <row r="4779" spans="16:19">
      <c r="P4779" s="113" t="s">
        <v>12259</v>
      </c>
      <c r="Q4779" s="113" t="s">
        <v>6432</v>
      </c>
      <c r="R4779" s="113" t="s">
        <v>3918</v>
      </c>
      <c r="S4779" s="113" t="s">
        <v>6433</v>
      </c>
    </row>
    <row r="4780" spans="16:19">
      <c r="P4780" s="113" t="s">
        <v>12259</v>
      </c>
      <c r="Q4780" s="113" t="s">
        <v>6435</v>
      </c>
      <c r="R4780" s="113" t="s">
        <v>3918</v>
      </c>
      <c r="S4780" s="113" t="s">
        <v>6436</v>
      </c>
    </row>
    <row r="4781" spans="16:19">
      <c r="P4781" s="113" t="s">
        <v>12259</v>
      </c>
      <c r="Q4781" s="113" t="s">
        <v>6438</v>
      </c>
      <c r="R4781" s="113" t="s">
        <v>3918</v>
      </c>
      <c r="S4781" s="113" t="s">
        <v>6439</v>
      </c>
    </row>
    <row r="4782" spans="16:19">
      <c r="P4782" s="113" t="s">
        <v>12259</v>
      </c>
      <c r="Q4782" s="113" t="s">
        <v>3614</v>
      </c>
      <c r="R4782" s="113" t="s">
        <v>3918</v>
      </c>
      <c r="S4782" s="113" t="s">
        <v>6441</v>
      </c>
    </row>
    <row r="4783" spans="16:19">
      <c r="P4783" s="113" t="s">
        <v>12259</v>
      </c>
      <c r="Q4783" s="113" t="s">
        <v>6443</v>
      </c>
      <c r="R4783" s="113" t="s">
        <v>3918</v>
      </c>
      <c r="S4783" s="113" t="s">
        <v>6444</v>
      </c>
    </row>
    <row r="4784" spans="16:19">
      <c r="P4784" s="113" t="s">
        <v>12259</v>
      </c>
      <c r="Q4784" s="113" t="s">
        <v>6446</v>
      </c>
      <c r="R4784" s="113" t="s">
        <v>3918</v>
      </c>
      <c r="S4784" s="113" t="s">
        <v>6447</v>
      </c>
    </row>
    <row r="4785" spans="16:19">
      <c r="P4785" s="113" t="s">
        <v>12259</v>
      </c>
      <c r="Q4785" s="113" t="s">
        <v>6449</v>
      </c>
      <c r="R4785" s="113" t="s">
        <v>3918</v>
      </c>
      <c r="S4785" s="113" t="s">
        <v>6450</v>
      </c>
    </row>
    <row r="4786" spans="16:19">
      <c r="P4786" s="113" t="s">
        <v>12259</v>
      </c>
      <c r="Q4786" s="113" t="s">
        <v>6452</v>
      </c>
      <c r="R4786" s="113" t="s">
        <v>3918</v>
      </c>
      <c r="S4786" s="113" t="s">
        <v>6453</v>
      </c>
    </row>
    <row r="4787" spans="16:19">
      <c r="P4787" s="113" t="s">
        <v>12259</v>
      </c>
      <c r="Q4787" s="113" t="s">
        <v>6455</v>
      </c>
      <c r="R4787" s="113" t="s">
        <v>3918</v>
      </c>
      <c r="S4787" s="113" t="s">
        <v>6456</v>
      </c>
    </row>
    <row r="4788" spans="16:19">
      <c r="P4788" s="113" t="s">
        <v>12259</v>
      </c>
      <c r="Q4788" s="113" t="s">
        <v>6458</v>
      </c>
      <c r="R4788" s="113" t="s">
        <v>3918</v>
      </c>
      <c r="S4788" s="113" t="s">
        <v>6459</v>
      </c>
    </row>
    <row r="4789" spans="16:19">
      <c r="P4789" s="113" t="s">
        <v>12259</v>
      </c>
      <c r="Q4789" s="113" t="s">
        <v>6461</v>
      </c>
      <c r="R4789" s="113" t="s">
        <v>3918</v>
      </c>
      <c r="S4789" s="113" t="s">
        <v>6462</v>
      </c>
    </row>
    <row r="4790" spans="16:19">
      <c r="P4790" s="113" t="s">
        <v>12259</v>
      </c>
      <c r="Q4790" s="113" t="s">
        <v>6464</v>
      </c>
      <c r="R4790" s="113" t="s">
        <v>3918</v>
      </c>
      <c r="S4790" s="113" t="s">
        <v>6465</v>
      </c>
    </row>
    <row r="4791" spans="16:19">
      <c r="P4791" s="113" t="s">
        <v>12259</v>
      </c>
      <c r="Q4791" s="113" t="s">
        <v>6467</v>
      </c>
      <c r="R4791" s="113" t="s">
        <v>3918</v>
      </c>
      <c r="S4791" s="113" t="s">
        <v>6468</v>
      </c>
    </row>
    <row r="4792" spans="16:19">
      <c r="P4792" s="113" t="s">
        <v>12259</v>
      </c>
      <c r="Q4792" s="113" t="s">
        <v>3828</v>
      </c>
      <c r="R4792" s="113" t="s">
        <v>3918</v>
      </c>
      <c r="S4792" s="113" t="s">
        <v>6470</v>
      </c>
    </row>
    <row r="4793" spans="16:19">
      <c r="P4793" s="113" t="s">
        <v>12259</v>
      </c>
      <c r="Q4793" s="113" t="s">
        <v>6472</v>
      </c>
      <c r="R4793" s="113" t="s">
        <v>3918</v>
      </c>
      <c r="S4793" s="113" t="s">
        <v>6473</v>
      </c>
    </row>
    <row r="4794" spans="16:19">
      <c r="P4794" s="113" t="s">
        <v>12259</v>
      </c>
      <c r="Q4794" s="113" t="s">
        <v>6475</v>
      </c>
      <c r="R4794" s="113" t="s">
        <v>3918</v>
      </c>
      <c r="S4794" s="113" t="s">
        <v>6476</v>
      </c>
    </row>
    <row r="4795" spans="16:19">
      <c r="P4795" s="113" t="s">
        <v>12259</v>
      </c>
      <c r="Q4795" s="113" t="s">
        <v>6478</v>
      </c>
      <c r="R4795" s="113" t="s">
        <v>3918</v>
      </c>
      <c r="S4795" s="113" t="s">
        <v>6479</v>
      </c>
    </row>
    <row r="4796" spans="16:19">
      <c r="P4796" s="113" t="s">
        <v>12259</v>
      </c>
      <c r="Q4796" s="113" t="s">
        <v>6481</v>
      </c>
      <c r="R4796" s="113" t="s">
        <v>3918</v>
      </c>
      <c r="S4796" s="113" t="s">
        <v>6482</v>
      </c>
    </row>
    <row r="4797" spans="16:19">
      <c r="P4797" s="113" t="s">
        <v>12259</v>
      </c>
      <c r="Q4797" s="113" t="s">
        <v>6484</v>
      </c>
      <c r="R4797" s="113" t="s">
        <v>3918</v>
      </c>
      <c r="S4797" s="113" t="s">
        <v>6485</v>
      </c>
    </row>
    <row r="4798" spans="16:19">
      <c r="P4798" s="113" t="s">
        <v>12259</v>
      </c>
      <c r="Q4798" s="113" t="s">
        <v>6487</v>
      </c>
      <c r="R4798" s="113" t="s">
        <v>3918</v>
      </c>
      <c r="S4798" s="113" t="s">
        <v>6488</v>
      </c>
    </row>
    <row r="4799" spans="16:19">
      <c r="P4799" s="113" t="s">
        <v>12259</v>
      </c>
      <c r="Q4799" s="113" t="s">
        <v>6490</v>
      </c>
      <c r="R4799" s="113" t="s">
        <v>3918</v>
      </c>
      <c r="S4799" s="113" t="s">
        <v>6491</v>
      </c>
    </row>
    <row r="4800" spans="16:19">
      <c r="P4800" s="113" t="s">
        <v>12259</v>
      </c>
      <c r="Q4800" s="113" t="s">
        <v>6493</v>
      </c>
      <c r="R4800" s="113" t="s">
        <v>3918</v>
      </c>
      <c r="S4800" s="113" t="s">
        <v>6494</v>
      </c>
    </row>
    <row r="4801" spans="16:19">
      <c r="P4801" s="113" t="s">
        <v>12259</v>
      </c>
      <c r="Q4801" s="113" t="s">
        <v>6496</v>
      </c>
      <c r="R4801" s="113" t="s">
        <v>3918</v>
      </c>
      <c r="S4801" s="113" t="s">
        <v>6497</v>
      </c>
    </row>
    <row r="4802" spans="16:19">
      <c r="P4802" s="113" t="s">
        <v>12259</v>
      </c>
      <c r="Q4802" s="113" t="s">
        <v>3616</v>
      </c>
      <c r="R4802" s="113" t="s">
        <v>3918</v>
      </c>
      <c r="S4802" s="113" t="s">
        <v>6499</v>
      </c>
    </row>
    <row r="4803" spans="16:19">
      <c r="P4803" s="113" t="s">
        <v>12259</v>
      </c>
      <c r="Q4803" s="113" t="s">
        <v>6501</v>
      </c>
      <c r="R4803" s="113" t="s">
        <v>3918</v>
      </c>
      <c r="S4803" s="113" t="s">
        <v>6502</v>
      </c>
    </row>
    <row r="4804" spans="16:19">
      <c r="P4804" s="113" t="s">
        <v>12259</v>
      </c>
      <c r="Q4804" s="113" t="s">
        <v>6504</v>
      </c>
      <c r="R4804" s="113" t="s">
        <v>3918</v>
      </c>
      <c r="S4804" s="113" t="s">
        <v>6505</v>
      </c>
    </row>
    <row r="4805" spans="16:19">
      <c r="P4805" s="113" t="s">
        <v>12259</v>
      </c>
      <c r="Q4805" s="113" t="s">
        <v>6507</v>
      </c>
      <c r="R4805" s="113" t="s">
        <v>3918</v>
      </c>
      <c r="S4805" s="113" t="s">
        <v>6508</v>
      </c>
    </row>
    <row r="4806" spans="16:19">
      <c r="P4806" s="113" t="s">
        <v>12259</v>
      </c>
      <c r="Q4806" s="113" t="s">
        <v>6510</v>
      </c>
      <c r="R4806" s="113" t="s">
        <v>3918</v>
      </c>
      <c r="S4806" s="113" t="s">
        <v>6511</v>
      </c>
    </row>
    <row r="4807" spans="16:19">
      <c r="P4807" s="113" t="s">
        <v>12259</v>
      </c>
      <c r="Q4807" s="113" t="s">
        <v>6513</v>
      </c>
      <c r="R4807" s="113" t="s">
        <v>3918</v>
      </c>
      <c r="S4807" s="113" t="s">
        <v>6514</v>
      </c>
    </row>
    <row r="4808" spans="16:19">
      <c r="P4808" s="113" t="s">
        <v>12259</v>
      </c>
      <c r="Q4808" s="113" t="s">
        <v>6516</v>
      </c>
      <c r="R4808" s="113" t="s">
        <v>3918</v>
      </c>
      <c r="S4808" s="113" t="s">
        <v>6517</v>
      </c>
    </row>
    <row r="4809" spans="16:19">
      <c r="P4809" s="113" t="s">
        <v>12259</v>
      </c>
      <c r="Q4809" s="113" t="s">
        <v>6519</v>
      </c>
      <c r="R4809" s="113" t="s">
        <v>3918</v>
      </c>
      <c r="S4809" s="113" t="s">
        <v>6520</v>
      </c>
    </row>
    <row r="4810" spans="16:19">
      <c r="P4810" s="113" t="s">
        <v>12259</v>
      </c>
      <c r="Q4810" s="113" t="s">
        <v>6522</v>
      </c>
      <c r="R4810" s="113" t="s">
        <v>3918</v>
      </c>
      <c r="S4810" s="113" t="s">
        <v>6523</v>
      </c>
    </row>
    <row r="4811" spans="16:19">
      <c r="P4811" s="113" t="s">
        <v>12259</v>
      </c>
      <c r="Q4811" s="113" t="s">
        <v>6525</v>
      </c>
      <c r="R4811" s="113" t="s">
        <v>3918</v>
      </c>
      <c r="S4811" s="113" t="s">
        <v>6526</v>
      </c>
    </row>
    <row r="4812" spans="16:19">
      <c r="P4812" s="113" t="s">
        <v>12259</v>
      </c>
      <c r="Q4812" s="113" t="s">
        <v>3831</v>
      </c>
      <c r="R4812" s="113" t="s">
        <v>3918</v>
      </c>
      <c r="S4812" s="113" t="s">
        <v>6528</v>
      </c>
    </row>
    <row r="4813" spans="16:19">
      <c r="P4813" s="113" t="s">
        <v>12259</v>
      </c>
      <c r="Q4813" s="113" t="s">
        <v>6530</v>
      </c>
      <c r="R4813" s="113" t="s">
        <v>3918</v>
      </c>
      <c r="S4813" s="113" t="s">
        <v>6531</v>
      </c>
    </row>
    <row r="4814" spans="16:19">
      <c r="P4814" s="113" t="s">
        <v>12259</v>
      </c>
      <c r="Q4814" s="113" t="s">
        <v>6533</v>
      </c>
      <c r="R4814" s="113" t="s">
        <v>3918</v>
      </c>
      <c r="S4814" s="113" t="s">
        <v>6534</v>
      </c>
    </row>
    <row r="4815" spans="16:19">
      <c r="P4815" s="113" t="s">
        <v>12259</v>
      </c>
      <c r="Q4815" s="113" t="s">
        <v>6536</v>
      </c>
      <c r="R4815" s="113" t="s">
        <v>3918</v>
      </c>
      <c r="S4815" s="113" t="s">
        <v>6537</v>
      </c>
    </row>
    <row r="4816" spans="16:19">
      <c r="P4816" s="113" t="s">
        <v>12259</v>
      </c>
      <c r="Q4816" s="113" t="s">
        <v>6539</v>
      </c>
      <c r="R4816" s="113" t="s">
        <v>3918</v>
      </c>
      <c r="S4816" s="113" t="s">
        <v>6540</v>
      </c>
    </row>
    <row r="4817" spans="16:19">
      <c r="P4817" s="113" t="s">
        <v>12259</v>
      </c>
      <c r="Q4817" s="113" t="s">
        <v>6542</v>
      </c>
      <c r="R4817" s="113" t="s">
        <v>3918</v>
      </c>
      <c r="S4817" s="113" t="s">
        <v>6543</v>
      </c>
    </row>
    <row r="4818" spans="16:19">
      <c r="P4818" s="113" t="s">
        <v>12259</v>
      </c>
      <c r="Q4818" s="113" t="s">
        <v>6545</v>
      </c>
      <c r="R4818" s="113" t="s">
        <v>3918</v>
      </c>
      <c r="S4818" s="113" t="s">
        <v>3667</v>
      </c>
    </row>
    <row r="4819" spans="16:19">
      <c r="P4819" s="113" t="s">
        <v>12259</v>
      </c>
      <c r="Q4819" s="113" t="s">
        <v>6547</v>
      </c>
      <c r="R4819" s="113" t="s">
        <v>3918</v>
      </c>
      <c r="S4819" s="113" t="s">
        <v>6548</v>
      </c>
    </row>
    <row r="4820" spans="16:19">
      <c r="P4820" s="113" t="s">
        <v>12259</v>
      </c>
      <c r="Q4820" s="113" t="s">
        <v>6550</v>
      </c>
      <c r="R4820" s="113" t="s">
        <v>3918</v>
      </c>
      <c r="S4820" s="113" t="s">
        <v>6551</v>
      </c>
    </row>
    <row r="4821" spans="16:19">
      <c r="P4821" s="113" t="s">
        <v>12259</v>
      </c>
      <c r="Q4821" s="113" t="s">
        <v>6553</v>
      </c>
      <c r="R4821" s="113" t="s">
        <v>3918</v>
      </c>
      <c r="S4821" s="113" t="s">
        <v>6554</v>
      </c>
    </row>
    <row r="4822" spans="16:19">
      <c r="P4822" s="113" t="s">
        <v>12259</v>
      </c>
      <c r="Q4822" s="113" t="s">
        <v>3618</v>
      </c>
      <c r="R4822" s="113" t="s">
        <v>3918</v>
      </c>
      <c r="S4822" s="113" t="s">
        <v>6556</v>
      </c>
    </row>
    <row r="4823" spans="16:19">
      <c r="P4823" s="113" t="s">
        <v>12259</v>
      </c>
      <c r="Q4823" s="113" t="s">
        <v>6558</v>
      </c>
      <c r="R4823" s="113" t="s">
        <v>3918</v>
      </c>
      <c r="S4823" s="113" t="s">
        <v>6559</v>
      </c>
    </row>
    <row r="4824" spans="16:19">
      <c r="P4824" s="113" t="s">
        <v>12259</v>
      </c>
      <c r="Q4824" s="113" t="s">
        <v>6561</v>
      </c>
      <c r="R4824" s="113" t="s">
        <v>3918</v>
      </c>
      <c r="S4824" s="113" t="s">
        <v>6562</v>
      </c>
    </row>
    <row r="4825" spans="16:19">
      <c r="P4825" s="113" t="s">
        <v>12259</v>
      </c>
      <c r="Q4825" s="113" t="s">
        <v>6564</v>
      </c>
      <c r="R4825" s="113" t="s">
        <v>3918</v>
      </c>
      <c r="S4825" s="113" t="s">
        <v>6565</v>
      </c>
    </row>
    <row r="4826" spans="16:19">
      <c r="P4826" s="113" t="s">
        <v>12259</v>
      </c>
      <c r="Q4826" s="113" t="s">
        <v>6567</v>
      </c>
      <c r="R4826" s="113" t="s">
        <v>3918</v>
      </c>
      <c r="S4826" s="113" t="s">
        <v>6568</v>
      </c>
    </row>
    <row r="4827" spans="16:19">
      <c r="P4827" s="113" t="s">
        <v>12259</v>
      </c>
      <c r="Q4827" s="113" t="s">
        <v>6570</v>
      </c>
      <c r="R4827" s="113" t="s">
        <v>3918</v>
      </c>
      <c r="S4827" s="113" t="s">
        <v>6571</v>
      </c>
    </row>
    <row r="4828" spans="16:19">
      <c r="P4828" s="113" t="s">
        <v>12259</v>
      </c>
      <c r="Q4828" s="113" t="s">
        <v>6573</v>
      </c>
      <c r="R4828" s="113" t="s">
        <v>3918</v>
      </c>
      <c r="S4828" s="113" t="s">
        <v>6574</v>
      </c>
    </row>
    <row r="4829" spans="16:19">
      <c r="P4829" s="113" t="s">
        <v>12259</v>
      </c>
      <c r="Q4829" s="113" t="s">
        <v>6576</v>
      </c>
      <c r="R4829" s="113" t="s">
        <v>3918</v>
      </c>
      <c r="S4829" s="113" t="s">
        <v>6577</v>
      </c>
    </row>
    <row r="4830" spans="16:19">
      <c r="P4830" s="113" t="s">
        <v>12259</v>
      </c>
      <c r="Q4830" s="113" t="s">
        <v>6579</v>
      </c>
      <c r="R4830" s="113" t="s">
        <v>3918</v>
      </c>
      <c r="S4830" s="113" t="s">
        <v>6580</v>
      </c>
    </row>
    <row r="4831" spans="16:19">
      <c r="P4831" s="113" t="s">
        <v>12259</v>
      </c>
      <c r="Q4831" s="113" t="s">
        <v>6582</v>
      </c>
      <c r="R4831" s="113" t="s">
        <v>3918</v>
      </c>
      <c r="S4831" s="113" t="s">
        <v>6583</v>
      </c>
    </row>
    <row r="4832" spans="16:19">
      <c r="P4832" s="113" t="s">
        <v>12259</v>
      </c>
      <c r="Q4832" s="113" t="s">
        <v>3834</v>
      </c>
      <c r="R4832" s="113" t="s">
        <v>3918</v>
      </c>
      <c r="S4832" s="113" t="s">
        <v>6585</v>
      </c>
    </row>
    <row r="4833" spans="16:19">
      <c r="P4833" s="113" t="s">
        <v>12259</v>
      </c>
      <c r="Q4833" s="113" t="s">
        <v>6587</v>
      </c>
      <c r="R4833" s="113" t="s">
        <v>3918</v>
      </c>
      <c r="S4833" s="113" t="s">
        <v>6588</v>
      </c>
    </row>
    <row r="4834" spans="16:19">
      <c r="P4834" s="113" t="s">
        <v>12259</v>
      </c>
      <c r="Q4834" s="113" t="s">
        <v>6590</v>
      </c>
      <c r="R4834" s="113" t="s">
        <v>3918</v>
      </c>
      <c r="S4834" s="113" t="s">
        <v>6591</v>
      </c>
    </row>
    <row r="4835" spans="16:19">
      <c r="P4835" s="113" t="s">
        <v>12259</v>
      </c>
      <c r="Q4835" s="113" t="s">
        <v>6593</v>
      </c>
      <c r="R4835" s="113" t="s">
        <v>3918</v>
      </c>
      <c r="S4835" s="113" t="s">
        <v>6594</v>
      </c>
    </row>
    <row r="4836" spans="16:19">
      <c r="P4836" s="113" t="s">
        <v>12259</v>
      </c>
      <c r="Q4836" s="113" t="s">
        <v>6596</v>
      </c>
      <c r="R4836" s="113" t="s">
        <v>3918</v>
      </c>
      <c r="S4836" s="113" t="s">
        <v>6597</v>
      </c>
    </row>
    <row r="4837" spans="16:19">
      <c r="P4837" s="113" t="s">
        <v>12259</v>
      </c>
      <c r="Q4837" s="113" t="s">
        <v>6599</v>
      </c>
      <c r="R4837" s="113" t="s">
        <v>3918</v>
      </c>
      <c r="S4837" s="113" t="s">
        <v>6600</v>
      </c>
    </row>
    <row r="4838" spans="16:19">
      <c r="P4838" s="113" t="s">
        <v>12259</v>
      </c>
      <c r="Q4838" s="113" t="s">
        <v>6602</v>
      </c>
      <c r="R4838" s="113" t="s">
        <v>3918</v>
      </c>
      <c r="S4838" s="113" t="s">
        <v>6603</v>
      </c>
    </row>
    <row r="4839" spans="16:19">
      <c r="P4839" s="113" t="s">
        <v>12259</v>
      </c>
      <c r="Q4839" s="113" t="s">
        <v>6605</v>
      </c>
      <c r="R4839" s="113" t="s">
        <v>3918</v>
      </c>
      <c r="S4839" s="113" t="s">
        <v>6606</v>
      </c>
    </row>
    <row r="4840" spans="16:19">
      <c r="P4840" s="113" t="s">
        <v>12259</v>
      </c>
      <c r="Q4840" s="113" t="s">
        <v>6608</v>
      </c>
      <c r="R4840" s="113" t="s">
        <v>3918</v>
      </c>
      <c r="S4840" s="113" t="s">
        <v>6609</v>
      </c>
    </row>
    <row r="4841" spans="16:19">
      <c r="P4841" s="113" t="s">
        <v>12259</v>
      </c>
      <c r="Q4841" s="113" t="s">
        <v>6611</v>
      </c>
      <c r="R4841" s="113" t="s">
        <v>3918</v>
      </c>
      <c r="S4841" s="113" t="s">
        <v>6612</v>
      </c>
    </row>
    <row r="4842" spans="16:19">
      <c r="P4842" s="113" t="s">
        <v>12259</v>
      </c>
      <c r="Q4842" s="113" t="s">
        <v>3620</v>
      </c>
      <c r="R4842" s="113" t="s">
        <v>3918</v>
      </c>
      <c r="S4842" s="113" t="s">
        <v>5706</v>
      </c>
    </row>
    <row r="4843" spans="16:19">
      <c r="P4843" s="113" t="s">
        <v>12259</v>
      </c>
      <c r="Q4843" s="113" t="s">
        <v>6615</v>
      </c>
      <c r="R4843" s="113" t="s">
        <v>3918</v>
      </c>
      <c r="S4843" s="113" t="s">
        <v>6616</v>
      </c>
    </row>
    <row r="4844" spans="16:19">
      <c r="P4844" s="113" t="s">
        <v>12259</v>
      </c>
      <c r="Q4844" s="113" t="s">
        <v>6618</v>
      </c>
      <c r="R4844" s="113" t="s">
        <v>3918</v>
      </c>
      <c r="S4844" s="113" t="s">
        <v>3673</v>
      </c>
    </row>
    <row r="4845" spans="16:19">
      <c r="P4845" s="113" t="s">
        <v>12259</v>
      </c>
      <c r="Q4845" s="113" t="s">
        <v>6620</v>
      </c>
      <c r="R4845" s="113" t="s">
        <v>3918</v>
      </c>
      <c r="S4845" s="113" t="s">
        <v>6621</v>
      </c>
    </row>
    <row r="4846" spans="16:19">
      <c r="P4846" s="113" t="s">
        <v>12259</v>
      </c>
      <c r="Q4846" s="113" t="s">
        <v>6623</v>
      </c>
      <c r="R4846" s="113" t="s">
        <v>3918</v>
      </c>
      <c r="S4846" s="113" t="s">
        <v>6624</v>
      </c>
    </row>
    <row r="4847" spans="16:19">
      <c r="P4847" s="113" t="s">
        <v>12259</v>
      </c>
      <c r="Q4847" s="113" t="s">
        <v>6626</v>
      </c>
      <c r="R4847" s="113" t="s">
        <v>3918</v>
      </c>
      <c r="S4847" s="113" t="s">
        <v>6627</v>
      </c>
    </row>
    <row r="4848" spans="16:19">
      <c r="P4848" s="113" t="s">
        <v>12259</v>
      </c>
      <c r="Q4848" s="113" t="s">
        <v>6629</v>
      </c>
      <c r="R4848" s="113" t="s">
        <v>3918</v>
      </c>
      <c r="S4848" s="113" t="s">
        <v>6630</v>
      </c>
    </row>
    <row r="4849" spans="16:19">
      <c r="P4849" s="113" t="s">
        <v>12259</v>
      </c>
      <c r="Q4849" s="113" t="s">
        <v>6632</v>
      </c>
      <c r="R4849" s="113" t="s">
        <v>3918</v>
      </c>
      <c r="S4849" s="113" t="s">
        <v>6633</v>
      </c>
    </row>
    <row r="4850" spans="16:19">
      <c r="P4850" s="113" t="s">
        <v>12259</v>
      </c>
      <c r="Q4850" s="113" t="s">
        <v>6635</v>
      </c>
      <c r="R4850" s="113" t="s">
        <v>3918</v>
      </c>
      <c r="S4850" s="113" t="s">
        <v>6636</v>
      </c>
    </row>
    <row r="4851" spans="16:19">
      <c r="P4851" s="113" t="s">
        <v>12259</v>
      </c>
      <c r="Q4851" s="113" t="s">
        <v>6638</v>
      </c>
      <c r="R4851" s="113" t="s">
        <v>3918</v>
      </c>
      <c r="S4851" s="113" t="s">
        <v>6639</v>
      </c>
    </row>
    <row r="4852" spans="16:19">
      <c r="P4852" s="113" t="s">
        <v>12259</v>
      </c>
      <c r="Q4852" s="113" t="s">
        <v>3837</v>
      </c>
      <c r="R4852" s="113" t="s">
        <v>3918</v>
      </c>
      <c r="S4852" s="113" t="s">
        <v>6641</v>
      </c>
    </row>
    <row r="4853" spans="16:19">
      <c r="P4853" s="113" t="s">
        <v>12259</v>
      </c>
      <c r="Q4853" s="113" t="s">
        <v>6643</v>
      </c>
      <c r="R4853" s="113" t="s">
        <v>3918</v>
      </c>
      <c r="S4853" s="113" t="s">
        <v>6644</v>
      </c>
    </row>
    <row r="4854" spans="16:19">
      <c r="P4854" s="113" t="s">
        <v>12259</v>
      </c>
      <c r="Q4854" s="113" t="s">
        <v>6646</v>
      </c>
      <c r="R4854" s="113" t="s">
        <v>3918</v>
      </c>
      <c r="S4854" s="113" t="s">
        <v>6647</v>
      </c>
    </row>
    <row r="4855" spans="16:19">
      <c r="P4855" s="113" t="s">
        <v>12259</v>
      </c>
      <c r="Q4855" s="113" t="s">
        <v>6649</v>
      </c>
      <c r="R4855" s="113" t="s">
        <v>3918</v>
      </c>
      <c r="S4855" s="113" t="s">
        <v>6650</v>
      </c>
    </row>
    <row r="4856" spans="16:19">
      <c r="P4856" s="113" t="s">
        <v>12259</v>
      </c>
      <c r="Q4856" s="113" t="s">
        <v>6652</v>
      </c>
      <c r="R4856" s="113" t="s">
        <v>3918</v>
      </c>
      <c r="S4856" s="113" t="s">
        <v>6653</v>
      </c>
    </row>
    <row r="4857" spans="16:19">
      <c r="P4857" s="113" t="s">
        <v>12259</v>
      </c>
      <c r="Q4857" s="113" t="s">
        <v>6655</v>
      </c>
      <c r="R4857" s="113" t="s">
        <v>3918</v>
      </c>
      <c r="S4857" s="113" t="s">
        <v>6656</v>
      </c>
    </row>
    <row r="4858" spans="16:19">
      <c r="P4858" s="113" t="s">
        <v>12259</v>
      </c>
      <c r="Q4858" s="113" t="s">
        <v>6658</v>
      </c>
      <c r="R4858" s="113" t="s">
        <v>3918</v>
      </c>
      <c r="S4858" s="113" t="s">
        <v>6659</v>
      </c>
    </row>
    <row r="4859" spans="16:19">
      <c r="P4859" s="113" t="s">
        <v>12259</v>
      </c>
      <c r="Q4859" s="113" t="s">
        <v>6661</v>
      </c>
      <c r="R4859" s="113" t="s">
        <v>3918</v>
      </c>
      <c r="S4859" s="113" t="s">
        <v>6662</v>
      </c>
    </row>
    <row r="4860" spans="16:19">
      <c r="P4860" s="113" t="s">
        <v>12259</v>
      </c>
      <c r="Q4860" s="113" t="s">
        <v>6664</v>
      </c>
      <c r="R4860" s="113" t="s">
        <v>3918</v>
      </c>
      <c r="S4860" s="113" t="s">
        <v>6665</v>
      </c>
    </row>
    <row r="4861" spans="16:19">
      <c r="P4861" s="113" t="s">
        <v>12259</v>
      </c>
      <c r="Q4861" s="113" t="s">
        <v>6667</v>
      </c>
      <c r="R4861" s="113" t="s">
        <v>3918</v>
      </c>
      <c r="S4861" s="113" t="s">
        <v>6668</v>
      </c>
    </row>
    <row r="4862" spans="16:19">
      <c r="P4862" s="113" t="s">
        <v>12259</v>
      </c>
      <c r="Q4862" s="113" t="s">
        <v>3622</v>
      </c>
      <c r="R4862" s="113" t="s">
        <v>3918</v>
      </c>
      <c r="S4862" s="113" t="s">
        <v>6670</v>
      </c>
    </row>
    <row r="4863" spans="16:19">
      <c r="P4863" s="113" t="s">
        <v>12259</v>
      </c>
      <c r="Q4863" s="113" t="s">
        <v>6672</v>
      </c>
      <c r="R4863" s="113" t="s">
        <v>3918</v>
      </c>
      <c r="S4863" s="113" t="s">
        <v>6673</v>
      </c>
    </row>
    <row r="4864" spans="16:19">
      <c r="P4864" s="113" t="s">
        <v>12259</v>
      </c>
      <c r="Q4864" s="113" t="s">
        <v>6675</v>
      </c>
      <c r="R4864" s="113" t="s">
        <v>3918</v>
      </c>
      <c r="S4864" s="113" t="s">
        <v>6676</v>
      </c>
    </row>
    <row r="4865" spans="16:19">
      <c r="P4865" s="113" t="s">
        <v>12259</v>
      </c>
      <c r="Q4865" s="113" t="s">
        <v>6678</v>
      </c>
      <c r="R4865" s="113" t="s">
        <v>3918</v>
      </c>
      <c r="S4865" s="113" t="s">
        <v>6679</v>
      </c>
    </row>
    <row r="4866" spans="16:19">
      <c r="P4866" s="113" t="s">
        <v>12259</v>
      </c>
      <c r="Q4866" s="113" t="s">
        <v>6681</v>
      </c>
      <c r="R4866" s="113" t="s">
        <v>3918</v>
      </c>
      <c r="S4866" s="113" t="s">
        <v>6682</v>
      </c>
    </row>
    <row r="4867" spans="16:19">
      <c r="P4867" s="113" t="s">
        <v>12259</v>
      </c>
      <c r="Q4867" s="113" t="s">
        <v>6684</v>
      </c>
      <c r="R4867" s="113" t="s">
        <v>3918</v>
      </c>
      <c r="S4867" s="113" t="s">
        <v>6685</v>
      </c>
    </row>
    <row r="4868" spans="16:19">
      <c r="P4868" s="113" t="s">
        <v>12259</v>
      </c>
      <c r="Q4868" s="113" t="s">
        <v>6687</v>
      </c>
      <c r="R4868" s="113" t="s">
        <v>3918</v>
      </c>
      <c r="S4868" s="113" t="s">
        <v>6688</v>
      </c>
    </row>
    <row r="4869" spans="16:19">
      <c r="P4869" s="113" t="s">
        <v>12259</v>
      </c>
      <c r="Q4869" s="113" t="s">
        <v>6690</v>
      </c>
      <c r="R4869" s="113" t="s">
        <v>3918</v>
      </c>
      <c r="S4869" s="113" t="s">
        <v>6691</v>
      </c>
    </row>
    <row r="4870" spans="16:19">
      <c r="P4870" s="113" t="s">
        <v>12259</v>
      </c>
      <c r="Q4870" s="113" t="s">
        <v>6693</v>
      </c>
      <c r="R4870" s="113" t="s">
        <v>3918</v>
      </c>
      <c r="S4870" s="113" t="s">
        <v>3679</v>
      </c>
    </row>
    <row r="4871" spans="16:19">
      <c r="P4871" s="113" t="s">
        <v>12259</v>
      </c>
      <c r="Q4871" s="113" t="s">
        <v>6695</v>
      </c>
      <c r="R4871" s="113" t="s">
        <v>3918</v>
      </c>
      <c r="S4871" s="113" t="s">
        <v>6696</v>
      </c>
    </row>
    <row r="4872" spans="16:19">
      <c r="P4872" s="113" t="s">
        <v>12259</v>
      </c>
      <c r="Q4872" s="113" t="s">
        <v>3840</v>
      </c>
      <c r="R4872" s="113" t="s">
        <v>3918</v>
      </c>
      <c r="S4872" s="113" t="s">
        <v>6698</v>
      </c>
    </row>
    <row r="4873" spans="16:19">
      <c r="P4873" s="113" t="s">
        <v>12259</v>
      </c>
      <c r="Q4873" s="113" t="s">
        <v>6700</v>
      </c>
      <c r="R4873" s="113" t="s">
        <v>3918</v>
      </c>
      <c r="S4873" s="113" t="s">
        <v>6701</v>
      </c>
    </row>
    <row r="4874" spans="16:19">
      <c r="P4874" s="113" t="s">
        <v>12259</v>
      </c>
      <c r="Q4874" s="113" t="s">
        <v>6703</v>
      </c>
      <c r="R4874" s="113" t="s">
        <v>3918</v>
      </c>
      <c r="S4874" s="113" t="s">
        <v>6704</v>
      </c>
    </row>
    <row r="4875" spans="16:19">
      <c r="P4875" s="113" t="s">
        <v>12259</v>
      </c>
      <c r="Q4875" s="113" t="s">
        <v>6706</v>
      </c>
      <c r="R4875" s="113" t="s">
        <v>3918</v>
      </c>
      <c r="S4875" s="113" t="s">
        <v>6707</v>
      </c>
    </row>
    <row r="4876" spans="16:19">
      <c r="P4876" s="113" t="s">
        <v>12259</v>
      </c>
      <c r="Q4876" s="113" t="s">
        <v>6709</v>
      </c>
      <c r="R4876" s="113" t="s">
        <v>3918</v>
      </c>
      <c r="S4876" s="113" t="s">
        <v>6710</v>
      </c>
    </row>
    <row r="4877" spans="16:19">
      <c r="P4877" s="113" t="s">
        <v>12259</v>
      </c>
      <c r="Q4877" s="113" t="s">
        <v>6712</v>
      </c>
      <c r="R4877" s="113" t="s">
        <v>3918</v>
      </c>
      <c r="S4877" s="113" t="s">
        <v>6713</v>
      </c>
    </row>
    <row r="4878" spans="16:19">
      <c r="P4878" s="113" t="s">
        <v>12259</v>
      </c>
      <c r="Q4878" s="113" t="s">
        <v>6715</v>
      </c>
      <c r="R4878" s="113" t="s">
        <v>3918</v>
      </c>
      <c r="S4878" s="113" t="s">
        <v>6716</v>
      </c>
    </row>
    <row r="4879" spans="16:19">
      <c r="P4879" s="113" t="s">
        <v>12259</v>
      </c>
      <c r="Q4879" s="113" t="s">
        <v>6718</v>
      </c>
      <c r="R4879" s="113" t="s">
        <v>3918</v>
      </c>
      <c r="S4879" s="113" t="s">
        <v>6719</v>
      </c>
    </row>
    <row r="4880" spans="16:19">
      <c r="P4880" s="113" t="s">
        <v>12259</v>
      </c>
      <c r="Q4880" s="113" t="s">
        <v>6721</v>
      </c>
      <c r="R4880" s="113" t="s">
        <v>3918</v>
      </c>
      <c r="S4880" s="113" t="s">
        <v>6722</v>
      </c>
    </row>
    <row r="4881" spans="16:19">
      <c r="P4881" s="113" t="s">
        <v>12259</v>
      </c>
      <c r="Q4881" s="113" t="s">
        <v>6724</v>
      </c>
      <c r="R4881" s="113" t="s">
        <v>3918</v>
      </c>
      <c r="S4881" s="113" t="s">
        <v>6725</v>
      </c>
    </row>
    <row r="4882" spans="16:19">
      <c r="P4882" s="113" t="s">
        <v>12259</v>
      </c>
      <c r="Q4882" s="113" t="s">
        <v>3624</v>
      </c>
      <c r="R4882" s="113" t="s">
        <v>3918</v>
      </c>
      <c r="S4882" s="113" t="s">
        <v>6727</v>
      </c>
    </row>
    <row r="4883" spans="16:19">
      <c r="P4883" s="113" t="s">
        <v>12259</v>
      </c>
      <c r="Q4883" s="113" t="s">
        <v>6729</v>
      </c>
      <c r="R4883" s="113" t="s">
        <v>3918</v>
      </c>
      <c r="S4883" s="113" t="s">
        <v>6730</v>
      </c>
    </row>
    <row r="4884" spans="16:19">
      <c r="P4884" s="113" t="s">
        <v>12259</v>
      </c>
      <c r="Q4884" s="113" t="s">
        <v>6732</v>
      </c>
      <c r="R4884" s="113" t="s">
        <v>3918</v>
      </c>
      <c r="S4884" s="113" t="s">
        <v>6733</v>
      </c>
    </row>
    <row r="4885" spans="16:19">
      <c r="P4885" s="113" t="s">
        <v>12259</v>
      </c>
      <c r="Q4885" s="113" t="s">
        <v>6735</v>
      </c>
      <c r="R4885" s="113" t="s">
        <v>3918</v>
      </c>
      <c r="S4885" s="113" t="s">
        <v>6736</v>
      </c>
    </row>
    <row r="4886" spans="16:19">
      <c r="P4886" s="113" t="s">
        <v>12259</v>
      </c>
      <c r="Q4886" s="113" t="s">
        <v>6738</v>
      </c>
      <c r="R4886" s="113" t="s">
        <v>3918</v>
      </c>
      <c r="S4886" s="113" t="s">
        <v>6739</v>
      </c>
    </row>
    <row r="4887" spans="16:19">
      <c r="P4887" s="113" t="s">
        <v>12259</v>
      </c>
      <c r="Q4887" s="113" t="s">
        <v>6741</v>
      </c>
      <c r="R4887" s="113" t="s">
        <v>3918</v>
      </c>
      <c r="S4887" s="113" t="s">
        <v>6742</v>
      </c>
    </row>
    <row r="4888" spans="16:19">
      <c r="P4888" s="113" t="s">
        <v>12259</v>
      </c>
      <c r="Q4888" s="113" t="s">
        <v>6744</v>
      </c>
      <c r="R4888" s="113" t="s">
        <v>3918</v>
      </c>
      <c r="S4888" s="113" t="s">
        <v>6745</v>
      </c>
    </row>
    <row r="4889" spans="16:19">
      <c r="P4889" s="113" t="s">
        <v>12259</v>
      </c>
      <c r="Q4889" s="113" t="s">
        <v>6747</v>
      </c>
      <c r="R4889" s="113" t="s">
        <v>3918</v>
      </c>
      <c r="S4889" s="113" t="s">
        <v>6748</v>
      </c>
    </row>
    <row r="4890" spans="16:19">
      <c r="P4890" s="113" t="s">
        <v>12259</v>
      </c>
      <c r="Q4890" s="113" t="s">
        <v>6750</v>
      </c>
      <c r="R4890" s="113" t="s">
        <v>3918</v>
      </c>
      <c r="S4890" s="113" t="s">
        <v>6751</v>
      </c>
    </row>
    <row r="4891" spans="16:19">
      <c r="P4891" s="113" t="s">
        <v>12259</v>
      </c>
      <c r="Q4891" s="113" t="s">
        <v>6753</v>
      </c>
      <c r="R4891" s="113" t="s">
        <v>3918</v>
      </c>
      <c r="S4891" s="113" t="s">
        <v>6754</v>
      </c>
    </row>
    <row r="4892" spans="16:19">
      <c r="P4892" s="113" t="s">
        <v>12259</v>
      </c>
      <c r="Q4892" s="113" t="s">
        <v>3843</v>
      </c>
      <c r="R4892" s="113" t="s">
        <v>3918</v>
      </c>
      <c r="S4892" s="113" t="s">
        <v>6756</v>
      </c>
    </row>
    <row r="4893" spans="16:19">
      <c r="P4893" s="113" t="s">
        <v>12259</v>
      </c>
      <c r="Q4893" s="113" t="s">
        <v>6758</v>
      </c>
      <c r="R4893" s="113" t="s">
        <v>3918</v>
      </c>
      <c r="S4893" s="113" t="s">
        <v>6759</v>
      </c>
    </row>
    <row r="4894" spans="16:19">
      <c r="P4894" s="113" t="s">
        <v>12259</v>
      </c>
      <c r="Q4894" s="113" t="s">
        <v>6761</v>
      </c>
      <c r="R4894" s="113" t="s">
        <v>3918</v>
      </c>
      <c r="S4894" s="113" t="s">
        <v>6762</v>
      </c>
    </row>
    <row r="4895" spans="16:19">
      <c r="P4895" s="113" t="s">
        <v>12259</v>
      </c>
      <c r="Q4895" s="113" t="s">
        <v>6764</v>
      </c>
      <c r="R4895" s="113" t="s">
        <v>3918</v>
      </c>
      <c r="S4895" s="113" t="s">
        <v>6765</v>
      </c>
    </row>
    <row r="4896" spans="16:19">
      <c r="P4896" s="113" t="s">
        <v>12259</v>
      </c>
      <c r="Q4896" s="113" t="s">
        <v>6767</v>
      </c>
      <c r="R4896" s="113" t="s">
        <v>3918</v>
      </c>
      <c r="S4896" s="113" t="s">
        <v>6768</v>
      </c>
    </row>
    <row r="4897" spans="16:19">
      <c r="P4897" s="113" t="s">
        <v>12259</v>
      </c>
      <c r="Q4897" s="113" t="s">
        <v>6770</v>
      </c>
      <c r="R4897" s="113" t="s">
        <v>3918</v>
      </c>
      <c r="S4897" s="113" t="s">
        <v>6771</v>
      </c>
    </row>
    <row r="4898" spans="16:19">
      <c r="P4898" s="113" t="s">
        <v>12259</v>
      </c>
      <c r="Q4898" s="113" t="s">
        <v>6773</v>
      </c>
      <c r="R4898" s="113" t="s">
        <v>3918</v>
      </c>
      <c r="S4898" s="113" t="s">
        <v>6774</v>
      </c>
    </row>
    <row r="4899" spans="16:19">
      <c r="P4899" s="113" t="s">
        <v>12259</v>
      </c>
      <c r="Q4899" s="113" t="s">
        <v>6776</v>
      </c>
      <c r="R4899" s="113" t="s">
        <v>3918</v>
      </c>
      <c r="S4899" s="113" t="s">
        <v>6777</v>
      </c>
    </row>
    <row r="4900" spans="16:19">
      <c r="P4900" s="113" t="s">
        <v>12259</v>
      </c>
      <c r="Q4900" s="113" t="s">
        <v>6779</v>
      </c>
      <c r="R4900" s="113" t="s">
        <v>3918</v>
      </c>
      <c r="S4900" s="113" t="s">
        <v>6780</v>
      </c>
    </row>
    <row r="4901" spans="16:19">
      <c r="P4901" s="113" t="s">
        <v>12259</v>
      </c>
      <c r="Q4901" s="113" t="s">
        <v>6782</v>
      </c>
      <c r="R4901" s="113" t="s">
        <v>3918</v>
      </c>
      <c r="S4901" s="113" t="s">
        <v>6783</v>
      </c>
    </row>
    <row r="4902" spans="16:19">
      <c r="P4902" s="113" t="s">
        <v>12259</v>
      </c>
      <c r="Q4902" s="113" t="s">
        <v>3626</v>
      </c>
      <c r="R4902" s="113" t="s">
        <v>3918</v>
      </c>
      <c r="S4902" s="113" t="s">
        <v>6785</v>
      </c>
    </row>
    <row r="4903" spans="16:19">
      <c r="P4903" s="113" t="s">
        <v>12259</v>
      </c>
      <c r="Q4903" s="113" t="s">
        <v>6787</v>
      </c>
      <c r="R4903" s="113" t="s">
        <v>3918</v>
      </c>
      <c r="S4903" s="113" t="s">
        <v>6788</v>
      </c>
    </row>
    <row r="4904" spans="16:19">
      <c r="P4904" s="113" t="s">
        <v>12259</v>
      </c>
      <c r="Q4904" s="113" t="s">
        <v>6790</v>
      </c>
      <c r="R4904" s="113" t="s">
        <v>3918</v>
      </c>
      <c r="S4904" s="113" t="s">
        <v>6791</v>
      </c>
    </row>
    <row r="4905" spans="16:19">
      <c r="P4905" s="113" t="s">
        <v>12259</v>
      </c>
      <c r="Q4905" s="113" t="s">
        <v>6793</v>
      </c>
      <c r="R4905" s="113" t="s">
        <v>3918</v>
      </c>
      <c r="S4905" s="113" t="s">
        <v>6794</v>
      </c>
    </row>
    <row r="4906" spans="16:19">
      <c r="P4906" s="113" t="s">
        <v>12259</v>
      </c>
      <c r="Q4906" s="113" t="s">
        <v>6796</v>
      </c>
      <c r="R4906" s="113" t="s">
        <v>3918</v>
      </c>
      <c r="S4906" s="113" t="s">
        <v>6797</v>
      </c>
    </row>
    <row r="4907" spans="16:19">
      <c r="P4907" s="113" t="s">
        <v>12259</v>
      </c>
      <c r="Q4907" s="113" t="s">
        <v>6799</v>
      </c>
      <c r="R4907" s="113" t="s">
        <v>3918</v>
      </c>
      <c r="S4907" s="113" t="s">
        <v>5728</v>
      </c>
    </row>
    <row r="4908" spans="16:19">
      <c r="P4908" s="113" t="s">
        <v>12259</v>
      </c>
      <c r="Q4908" s="113" t="s">
        <v>6801</v>
      </c>
      <c r="R4908" s="113" t="s">
        <v>3918</v>
      </c>
      <c r="S4908" s="113" t="s">
        <v>6802</v>
      </c>
    </row>
    <row r="4909" spans="16:19">
      <c r="P4909" s="113" t="s">
        <v>12259</v>
      </c>
      <c r="Q4909" s="113" t="s">
        <v>6804</v>
      </c>
      <c r="R4909" s="113" t="s">
        <v>3918</v>
      </c>
      <c r="S4909" s="113" t="s">
        <v>6805</v>
      </c>
    </row>
    <row r="4910" spans="16:19">
      <c r="P4910" s="113" t="s">
        <v>12259</v>
      </c>
      <c r="Q4910" s="113" t="s">
        <v>6807</v>
      </c>
      <c r="R4910" s="113" t="s">
        <v>3918</v>
      </c>
      <c r="S4910" s="113" t="s">
        <v>6808</v>
      </c>
    </row>
    <row r="4911" spans="16:19">
      <c r="P4911" s="113" t="s">
        <v>12259</v>
      </c>
      <c r="Q4911" s="113" t="s">
        <v>6810</v>
      </c>
      <c r="R4911" s="113" t="s">
        <v>3918</v>
      </c>
      <c r="S4911" s="113" t="s">
        <v>6811</v>
      </c>
    </row>
    <row r="4912" spans="16:19">
      <c r="P4912" s="113" t="s">
        <v>12259</v>
      </c>
      <c r="Q4912" s="113" t="s">
        <v>3846</v>
      </c>
      <c r="R4912" s="113" t="s">
        <v>3918</v>
      </c>
      <c r="S4912" s="113" t="s">
        <v>6813</v>
      </c>
    </row>
    <row r="4913" spans="16:19">
      <c r="P4913" s="113" t="s">
        <v>12259</v>
      </c>
      <c r="Q4913" s="113" t="s">
        <v>6815</v>
      </c>
      <c r="R4913" s="113" t="s">
        <v>3918</v>
      </c>
      <c r="S4913" s="113" t="s">
        <v>6816</v>
      </c>
    </row>
    <row r="4914" spans="16:19">
      <c r="P4914" s="113" t="s">
        <v>12259</v>
      </c>
      <c r="Q4914" s="113" t="s">
        <v>6818</v>
      </c>
      <c r="R4914" s="113" t="s">
        <v>3918</v>
      </c>
      <c r="S4914" s="113" t="s">
        <v>6819</v>
      </c>
    </row>
    <row r="4915" spans="16:19">
      <c r="P4915" s="113" t="s">
        <v>12259</v>
      </c>
      <c r="Q4915" s="113" t="s">
        <v>6821</v>
      </c>
      <c r="R4915" s="113" t="s">
        <v>3918</v>
      </c>
      <c r="S4915" s="113" t="s">
        <v>6822</v>
      </c>
    </row>
    <row r="4916" spans="16:19">
      <c r="P4916" s="113" t="s">
        <v>12259</v>
      </c>
      <c r="Q4916" s="113" t="s">
        <v>6824</v>
      </c>
      <c r="R4916" s="113" t="s">
        <v>3918</v>
      </c>
      <c r="S4916" s="113" t="s">
        <v>6825</v>
      </c>
    </row>
    <row r="4917" spans="16:19">
      <c r="P4917" s="113" t="s">
        <v>12259</v>
      </c>
      <c r="Q4917" s="113" t="s">
        <v>6827</v>
      </c>
      <c r="R4917" s="113" t="s">
        <v>3918</v>
      </c>
      <c r="S4917" s="113" t="s">
        <v>6828</v>
      </c>
    </row>
    <row r="4918" spans="16:19">
      <c r="P4918" s="113" t="s">
        <v>12259</v>
      </c>
      <c r="Q4918" s="113" t="s">
        <v>6830</v>
      </c>
      <c r="R4918" s="113" t="s">
        <v>3918</v>
      </c>
      <c r="S4918" s="113" t="s">
        <v>6831</v>
      </c>
    </row>
    <row r="4919" spans="16:19">
      <c r="P4919" s="113" t="s">
        <v>12259</v>
      </c>
      <c r="Q4919" s="113" t="s">
        <v>6833</v>
      </c>
      <c r="R4919" s="113" t="s">
        <v>3918</v>
      </c>
      <c r="S4919" s="113" t="s">
        <v>6834</v>
      </c>
    </row>
    <row r="4920" spans="16:19">
      <c r="P4920" s="113" t="s">
        <v>12259</v>
      </c>
      <c r="Q4920" s="113" t="s">
        <v>6836</v>
      </c>
      <c r="R4920" s="113" t="s">
        <v>3918</v>
      </c>
      <c r="S4920" s="113" t="s">
        <v>6837</v>
      </c>
    </row>
    <row r="4921" spans="16:19">
      <c r="P4921" s="113" t="s">
        <v>12259</v>
      </c>
      <c r="Q4921" s="113" t="s">
        <v>6839</v>
      </c>
      <c r="R4921" s="113" t="s">
        <v>3918</v>
      </c>
      <c r="S4921" s="113" t="s">
        <v>6840</v>
      </c>
    </row>
    <row r="4922" spans="16:19">
      <c r="P4922" s="113" t="s">
        <v>12259</v>
      </c>
      <c r="Q4922" s="113" t="s">
        <v>3628</v>
      </c>
      <c r="R4922" s="113" t="s">
        <v>3918</v>
      </c>
      <c r="S4922" s="113" t="s">
        <v>6842</v>
      </c>
    </row>
    <row r="4923" spans="16:19">
      <c r="P4923" s="113" t="s">
        <v>12259</v>
      </c>
      <c r="Q4923" s="113" t="s">
        <v>6844</v>
      </c>
      <c r="R4923" s="113" t="s">
        <v>3918</v>
      </c>
      <c r="S4923" s="113" t="s">
        <v>6845</v>
      </c>
    </row>
    <row r="4924" spans="16:19">
      <c r="P4924" s="113" t="s">
        <v>12259</v>
      </c>
      <c r="Q4924" s="113" t="s">
        <v>6847</v>
      </c>
      <c r="R4924" s="113" t="s">
        <v>3918</v>
      </c>
      <c r="S4924" s="113" t="s">
        <v>6848</v>
      </c>
    </row>
    <row r="4925" spans="16:19">
      <c r="P4925" s="113" t="s">
        <v>12259</v>
      </c>
      <c r="Q4925" s="113" t="s">
        <v>6850</v>
      </c>
      <c r="R4925" s="113" t="s">
        <v>3918</v>
      </c>
      <c r="S4925" s="113" t="s">
        <v>6851</v>
      </c>
    </row>
    <row r="4926" spans="16:19">
      <c r="P4926" s="113" t="s">
        <v>12259</v>
      </c>
      <c r="Q4926" s="113" t="s">
        <v>6853</v>
      </c>
      <c r="R4926" s="113" t="s">
        <v>3918</v>
      </c>
      <c r="S4926" s="113" t="s">
        <v>6854</v>
      </c>
    </row>
    <row r="4927" spans="16:19">
      <c r="P4927" s="113" t="s">
        <v>12259</v>
      </c>
      <c r="Q4927" s="113" t="s">
        <v>6856</v>
      </c>
      <c r="R4927" s="113" t="s">
        <v>3918</v>
      </c>
      <c r="S4927" s="113" t="s">
        <v>6857</v>
      </c>
    </row>
    <row r="4928" spans="16:19">
      <c r="P4928" s="113" t="s">
        <v>12259</v>
      </c>
      <c r="Q4928" s="113" t="s">
        <v>6859</v>
      </c>
      <c r="R4928" s="113" t="s">
        <v>3918</v>
      </c>
      <c r="S4928" s="113" t="s">
        <v>6860</v>
      </c>
    </row>
    <row r="4929" spans="16:19">
      <c r="P4929" s="113" t="s">
        <v>12259</v>
      </c>
      <c r="Q4929" s="113" t="s">
        <v>6862</v>
      </c>
      <c r="R4929" s="113" t="s">
        <v>3918</v>
      </c>
      <c r="S4929" s="113" t="s">
        <v>6863</v>
      </c>
    </row>
    <row r="4930" spans="16:19">
      <c r="P4930" s="113" t="s">
        <v>12259</v>
      </c>
      <c r="Q4930" s="113" t="s">
        <v>6865</v>
      </c>
      <c r="R4930" s="113" t="s">
        <v>3918</v>
      </c>
      <c r="S4930" s="113" t="s">
        <v>6866</v>
      </c>
    </row>
    <row r="4931" spans="16:19">
      <c r="P4931" s="113" t="s">
        <v>12259</v>
      </c>
      <c r="Q4931" s="113" t="s">
        <v>6868</v>
      </c>
      <c r="R4931" s="113" t="s">
        <v>3918</v>
      </c>
      <c r="S4931" s="113" t="s">
        <v>6869</v>
      </c>
    </row>
    <row r="4932" spans="16:19">
      <c r="P4932" s="113" t="s">
        <v>12259</v>
      </c>
      <c r="Q4932" s="113" t="s">
        <v>3849</v>
      </c>
      <c r="R4932" s="113" t="s">
        <v>3918</v>
      </c>
      <c r="S4932" s="113" t="s">
        <v>6871</v>
      </c>
    </row>
    <row r="4933" spans="16:19">
      <c r="P4933" s="113" t="s">
        <v>12259</v>
      </c>
      <c r="Q4933" s="113" t="s">
        <v>6873</v>
      </c>
      <c r="R4933" s="113" t="s">
        <v>3918</v>
      </c>
      <c r="S4933" s="113" t="s">
        <v>6874</v>
      </c>
    </row>
    <row r="4934" spans="16:19">
      <c r="P4934" s="113" t="s">
        <v>12259</v>
      </c>
      <c r="Q4934" s="113" t="s">
        <v>6876</v>
      </c>
      <c r="R4934" s="113" t="s">
        <v>3918</v>
      </c>
      <c r="S4934" s="113" t="s">
        <v>6877</v>
      </c>
    </row>
    <row r="4935" spans="16:19">
      <c r="P4935" s="113" t="s">
        <v>12259</v>
      </c>
      <c r="Q4935" s="113" t="s">
        <v>6879</v>
      </c>
      <c r="R4935" s="113" t="s">
        <v>3918</v>
      </c>
      <c r="S4935" s="113" t="s">
        <v>6880</v>
      </c>
    </row>
    <row r="4936" spans="16:19">
      <c r="P4936" s="113" t="s">
        <v>12259</v>
      </c>
      <c r="Q4936" s="113" t="s">
        <v>6882</v>
      </c>
      <c r="R4936" s="113" t="s">
        <v>3918</v>
      </c>
      <c r="S4936" s="113" t="s">
        <v>6883</v>
      </c>
    </row>
    <row r="4937" spans="16:19">
      <c r="P4937" s="113" t="s">
        <v>12259</v>
      </c>
      <c r="Q4937" s="113" t="s">
        <v>6885</v>
      </c>
      <c r="R4937" s="113" t="s">
        <v>3918</v>
      </c>
      <c r="S4937" s="113" t="s">
        <v>6886</v>
      </c>
    </row>
    <row r="4938" spans="16:19">
      <c r="P4938" s="113" t="s">
        <v>12259</v>
      </c>
      <c r="Q4938" s="113" t="s">
        <v>6888</v>
      </c>
      <c r="R4938" s="113" t="s">
        <v>3918</v>
      </c>
      <c r="S4938" s="113" t="s">
        <v>6889</v>
      </c>
    </row>
    <row r="4939" spans="16:19">
      <c r="P4939" s="113" t="s">
        <v>12259</v>
      </c>
      <c r="Q4939" s="113" t="s">
        <v>6891</v>
      </c>
      <c r="R4939" s="113" t="s">
        <v>3918</v>
      </c>
      <c r="S4939" s="113" t="s">
        <v>6892</v>
      </c>
    </row>
    <row r="4940" spans="16:19">
      <c r="P4940" s="113" t="s">
        <v>12259</v>
      </c>
      <c r="Q4940" s="113" t="s">
        <v>6894</v>
      </c>
      <c r="R4940" s="113" t="s">
        <v>3918</v>
      </c>
      <c r="S4940" s="113" t="s">
        <v>6895</v>
      </c>
    </row>
    <row r="4941" spans="16:19">
      <c r="P4941" s="113" t="s">
        <v>12259</v>
      </c>
      <c r="Q4941" s="113" t="s">
        <v>6897</v>
      </c>
      <c r="R4941" s="113" t="s">
        <v>3918</v>
      </c>
      <c r="S4941" s="113" t="s">
        <v>6898</v>
      </c>
    </row>
    <row r="4942" spans="16:19">
      <c r="P4942" s="113" t="s">
        <v>12259</v>
      </c>
      <c r="Q4942" s="113" t="s">
        <v>3630</v>
      </c>
      <c r="R4942" s="113" t="s">
        <v>3918</v>
      </c>
      <c r="S4942" s="113" t="s">
        <v>6900</v>
      </c>
    </row>
    <row r="4943" spans="16:19">
      <c r="P4943" s="113" t="s">
        <v>12259</v>
      </c>
      <c r="Q4943" s="113" t="s">
        <v>6902</v>
      </c>
      <c r="R4943" s="113" t="s">
        <v>3918</v>
      </c>
      <c r="S4943" s="113" t="s">
        <v>6903</v>
      </c>
    </row>
    <row r="4944" spans="16:19">
      <c r="P4944" s="113" t="s">
        <v>12259</v>
      </c>
      <c r="Q4944" s="113" t="s">
        <v>6905</v>
      </c>
      <c r="R4944" s="113" t="s">
        <v>3918</v>
      </c>
      <c r="S4944" s="113" t="s">
        <v>6906</v>
      </c>
    </row>
    <row r="4945" spans="16:19">
      <c r="P4945" s="113" t="s">
        <v>12259</v>
      </c>
      <c r="Q4945" s="113" t="s">
        <v>6908</v>
      </c>
      <c r="R4945" s="113" t="s">
        <v>3918</v>
      </c>
      <c r="S4945" s="113" t="s">
        <v>6909</v>
      </c>
    </row>
    <row r="4946" spans="16:19">
      <c r="P4946" s="113" t="s">
        <v>12259</v>
      </c>
      <c r="Q4946" s="113" t="s">
        <v>6911</v>
      </c>
      <c r="R4946" s="113" t="s">
        <v>3918</v>
      </c>
      <c r="S4946" s="113" t="s">
        <v>6912</v>
      </c>
    </row>
    <row r="4947" spans="16:19">
      <c r="P4947" s="113" t="s">
        <v>12259</v>
      </c>
      <c r="Q4947" s="113" t="s">
        <v>6914</v>
      </c>
      <c r="R4947" s="113" t="s">
        <v>3918</v>
      </c>
      <c r="S4947" s="113" t="s">
        <v>6915</v>
      </c>
    </row>
    <row r="4948" spans="16:19">
      <c r="P4948" s="113" t="s">
        <v>12259</v>
      </c>
      <c r="Q4948" s="113" t="s">
        <v>6917</v>
      </c>
      <c r="R4948" s="113" t="s">
        <v>3918</v>
      </c>
      <c r="S4948" s="113" t="s">
        <v>6918</v>
      </c>
    </row>
    <row r="4949" spans="16:19">
      <c r="P4949" s="113" t="s">
        <v>12259</v>
      </c>
      <c r="Q4949" s="113" t="s">
        <v>6920</v>
      </c>
      <c r="R4949" s="113" t="s">
        <v>3918</v>
      </c>
      <c r="S4949" s="113" t="s">
        <v>6921</v>
      </c>
    </row>
    <row r="4950" spans="16:19">
      <c r="P4950" s="113" t="s">
        <v>12259</v>
      </c>
      <c r="Q4950" s="113" t="s">
        <v>6923</v>
      </c>
      <c r="R4950" s="113" t="s">
        <v>3918</v>
      </c>
      <c r="S4950" s="113" t="s">
        <v>6924</v>
      </c>
    </row>
    <row r="4951" spans="16:19">
      <c r="P4951" s="113" t="s">
        <v>12259</v>
      </c>
      <c r="Q4951" s="113" t="s">
        <v>6926</v>
      </c>
      <c r="R4951" s="113" t="s">
        <v>3918</v>
      </c>
      <c r="S4951" s="113" t="s">
        <v>6927</v>
      </c>
    </row>
    <row r="4952" spans="16:19">
      <c r="P4952" s="113" t="s">
        <v>12259</v>
      </c>
      <c r="Q4952" s="113" t="s">
        <v>3852</v>
      </c>
      <c r="R4952" s="113" t="s">
        <v>3918</v>
      </c>
      <c r="S4952" s="113" t="s">
        <v>6929</v>
      </c>
    </row>
    <row r="4953" spans="16:19">
      <c r="P4953" s="113" t="s">
        <v>12259</v>
      </c>
      <c r="Q4953" s="113" t="s">
        <v>6931</v>
      </c>
      <c r="R4953" s="113" t="s">
        <v>3918</v>
      </c>
      <c r="S4953" s="113" t="s">
        <v>6932</v>
      </c>
    </row>
    <row r="4954" spans="16:19">
      <c r="P4954" s="113" t="s">
        <v>12259</v>
      </c>
      <c r="Q4954" s="113" t="s">
        <v>6934</v>
      </c>
      <c r="R4954" s="113" t="s">
        <v>3918</v>
      </c>
      <c r="S4954" s="113" t="s">
        <v>6935</v>
      </c>
    </row>
    <row r="4955" spans="16:19">
      <c r="P4955" s="113" t="s">
        <v>12259</v>
      </c>
      <c r="Q4955" s="113" t="s">
        <v>6937</v>
      </c>
      <c r="R4955" s="113" t="s">
        <v>3918</v>
      </c>
      <c r="S4955" s="113" t="s">
        <v>6938</v>
      </c>
    </row>
    <row r="4956" spans="16:19">
      <c r="P4956" s="113" t="s">
        <v>12259</v>
      </c>
      <c r="Q4956" s="113" t="s">
        <v>6940</v>
      </c>
      <c r="R4956" s="113" t="s">
        <v>3918</v>
      </c>
      <c r="S4956" s="113" t="s">
        <v>6941</v>
      </c>
    </row>
    <row r="4957" spans="16:19">
      <c r="P4957" s="113" t="s">
        <v>12259</v>
      </c>
      <c r="Q4957" s="113" t="s">
        <v>6943</v>
      </c>
      <c r="R4957" s="113" t="s">
        <v>3918</v>
      </c>
      <c r="S4957" s="113" t="s">
        <v>6944</v>
      </c>
    </row>
    <row r="4958" spans="16:19">
      <c r="P4958" s="113" t="s">
        <v>12259</v>
      </c>
      <c r="Q4958" s="113" t="s">
        <v>6946</v>
      </c>
      <c r="R4958" s="113" t="s">
        <v>3918</v>
      </c>
      <c r="S4958" s="113" t="s">
        <v>6947</v>
      </c>
    </row>
    <row r="4959" spans="16:19">
      <c r="P4959" s="113" t="s">
        <v>12259</v>
      </c>
      <c r="Q4959" s="113" t="s">
        <v>6949</v>
      </c>
      <c r="R4959" s="113" t="s">
        <v>3918</v>
      </c>
      <c r="S4959" s="113" t="s">
        <v>6950</v>
      </c>
    </row>
    <row r="4960" spans="16:19">
      <c r="P4960" s="113" t="s">
        <v>12259</v>
      </c>
      <c r="Q4960" s="113" t="s">
        <v>6952</v>
      </c>
      <c r="R4960" s="113" t="s">
        <v>3918</v>
      </c>
      <c r="S4960" s="113" t="s">
        <v>6953</v>
      </c>
    </row>
    <row r="4961" spans="16:19">
      <c r="P4961" s="113" t="s">
        <v>12259</v>
      </c>
      <c r="Q4961" s="113" t="s">
        <v>6955</v>
      </c>
      <c r="R4961" s="113" t="s">
        <v>3918</v>
      </c>
      <c r="S4961" s="113" t="s">
        <v>6956</v>
      </c>
    </row>
    <row r="4962" spans="16:19">
      <c r="P4962" s="113" t="s">
        <v>12259</v>
      </c>
      <c r="Q4962" s="113" t="s">
        <v>3632</v>
      </c>
      <c r="R4962" s="113" t="s">
        <v>3918</v>
      </c>
      <c r="S4962" s="113" t="s">
        <v>6958</v>
      </c>
    </row>
    <row r="4963" spans="16:19">
      <c r="P4963" s="113" t="s">
        <v>12259</v>
      </c>
      <c r="Q4963" s="113" t="s">
        <v>6960</v>
      </c>
      <c r="R4963" s="113" t="s">
        <v>3918</v>
      </c>
      <c r="S4963" s="113" t="s">
        <v>6961</v>
      </c>
    </row>
    <row r="4964" spans="16:19">
      <c r="P4964" s="113" t="s">
        <v>12259</v>
      </c>
      <c r="Q4964" s="113" t="s">
        <v>6963</v>
      </c>
      <c r="R4964" s="113" t="s">
        <v>3918</v>
      </c>
      <c r="S4964" s="113" t="s">
        <v>6964</v>
      </c>
    </row>
    <row r="4965" spans="16:19">
      <c r="P4965" s="113" t="s">
        <v>12259</v>
      </c>
      <c r="Q4965" s="113" t="s">
        <v>6966</v>
      </c>
      <c r="R4965" s="113" t="s">
        <v>3918</v>
      </c>
      <c r="S4965" s="113" t="s">
        <v>6967</v>
      </c>
    </row>
    <row r="4966" spans="16:19">
      <c r="P4966" s="113" t="s">
        <v>12259</v>
      </c>
      <c r="Q4966" s="113" t="s">
        <v>6969</v>
      </c>
      <c r="R4966" s="113" t="s">
        <v>3918</v>
      </c>
      <c r="S4966" s="113" t="s">
        <v>6970</v>
      </c>
    </row>
    <row r="4967" spans="16:19">
      <c r="P4967" s="113" t="s">
        <v>12259</v>
      </c>
      <c r="Q4967" s="113" t="s">
        <v>6972</v>
      </c>
      <c r="R4967" s="113" t="s">
        <v>3918</v>
      </c>
      <c r="S4967" s="113" t="s">
        <v>6973</v>
      </c>
    </row>
    <row r="4968" spans="16:19">
      <c r="P4968" s="113" t="s">
        <v>12259</v>
      </c>
      <c r="Q4968" s="113" t="s">
        <v>6975</v>
      </c>
      <c r="R4968" s="113" t="s">
        <v>3918</v>
      </c>
      <c r="S4968" s="113" t="s">
        <v>6976</v>
      </c>
    </row>
    <row r="4969" spans="16:19">
      <c r="P4969" s="113" t="s">
        <v>12259</v>
      </c>
      <c r="Q4969" s="113" t="s">
        <v>6978</v>
      </c>
      <c r="R4969" s="113" t="s">
        <v>3918</v>
      </c>
      <c r="S4969" s="113" t="s">
        <v>6979</v>
      </c>
    </row>
    <row r="4970" spans="16:19">
      <c r="P4970" s="113" t="s">
        <v>12259</v>
      </c>
      <c r="Q4970" s="113" t="s">
        <v>6981</v>
      </c>
      <c r="R4970" s="113" t="s">
        <v>3918</v>
      </c>
      <c r="S4970" s="113" t="s">
        <v>6982</v>
      </c>
    </row>
    <row r="4971" spans="16:19">
      <c r="P4971" s="113" t="s">
        <v>12259</v>
      </c>
      <c r="Q4971" s="113" t="s">
        <v>6984</v>
      </c>
      <c r="R4971" s="113" t="s">
        <v>3918</v>
      </c>
      <c r="S4971" s="113" t="s">
        <v>6985</v>
      </c>
    </row>
    <row r="4972" spans="16:19">
      <c r="P4972" s="113" t="s">
        <v>12259</v>
      </c>
      <c r="Q4972" s="113" t="s">
        <v>3855</v>
      </c>
      <c r="R4972" s="113" t="s">
        <v>3918</v>
      </c>
      <c r="S4972" s="113" t="s">
        <v>5749</v>
      </c>
    </row>
    <row r="4973" spans="16:19">
      <c r="P4973" s="113" t="s">
        <v>12259</v>
      </c>
      <c r="Q4973" s="113" t="s">
        <v>6988</v>
      </c>
      <c r="R4973" s="113" t="s">
        <v>3918</v>
      </c>
      <c r="S4973" s="113" t="s">
        <v>6989</v>
      </c>
    </row>
    <row r="4974" spans="16:19">
      <c r="P4974" s="113" t="s">
        <v>12259</v>
      </c>
      <c r="Q4974" s="113" t="s">
        <v>6991</v>
      </c>
      <c r="R4974" s="113" t="s">
        <v>3918</v>
      </c>
      <c r="S4974" s="113" t="s">
        <v>6992</v>
      </c>
    </row>
    <row r="4975" spans="16:19">
      <c r="P4975" s="113" t="s">
        <v>12259</v>
      </c>
      <c r="Q4975" s="113" t="s">
        <v>6994</v>
      </c>
      <c r="R4975" s="113" t="s">
        <v>3918</v>
      </c>
      <c r="S4975" s="113" t="s">
        <v>6995</v>
      </c>
    </row>
    <row r="4976" spans="16:19">
      <c r="P4976" s="113" t="s">
        <v>12259</v>
      </c>
      <c r="Q4976" s="113" t="s">
        <v>6997</v>
      </c>
      <c r="R4976" s="113" t="s">
        <v>3918</v>
      </c>
      <c r="S4976" s="113" t="s">
        <v>6998</v>
      </c>
    </row>
    <row r="4977" spans="16:19">
      <c r="P4977" s="113" t="s">
        <v>12259</v>
      </c>
      <c r="Q4977" s="113" t="s">
        <v>7000</v>
      </c>
      <c r="R4977" s="113" t="s">
        <v>3918</v>
      </c>
      <c r="S4977" s="113" t="s">
        <v>7001</v>
      </c>
    </row>
    <row r="4978" spans="16:19">
      <c r="P4978" s="113" t="s">
        <v>12259</v>
      </c>
      <c r="Q4978" s="113" t="s">
        <v>7003</v>
      </c>
      <c r="R4978" s="113" t="s">
        <v>3918</v>
      </c>
      <c r="S4978" s="113" t="s">
        <v>7004</v>
      </c>
    </row>
    <row r="4979" spans="16:19">
      <c r="P4979" s="113" t="s">
        <v>12259</v>
      </c>
      <c r="Q4979" s="113" t="s">
        <v>7006</v>
      </c>
      <c r="R4979" s="113" t="s">
        <v>3918</v>
      </c>
      <c r="S4979" s="113" t="s">
        <v>7007</v>
      </c>
    </row>
    <row r="4980" spans="16:19">
      <c r="P4980" s="113" t="s">
        <v>12259</v>
      </c>
      <c r="Q4980" s="113" t="s">
        <v>7009</v>
      </c>
      <c r="R4980" s="113" t="s">
        <v>3918</v>
      </c>
      <c r="S4980" s="113" t="s">
        <v>7010</v>
      </c>
    </row>
    <row r="4981" spans="16:19">
      <c r="P4981" s="113" t="s">
        <v>12259</v>
      </c>
      <c r="Q4981" s="113" t="s">
        <v>7012</v>
      </c>
      <c r="R4981" s="113" t="s">
        <v>3918</v>
      </c>
      <c r="S4981" s="113" t="s">
        <v>7013</v>
      </c>
    </row>
    <row r="4982" spans="16:19">
      <c r="P4982" s="113" t="s">
        <v>12259</v>
      </c>
      <c r="Q4982" s="113" t="s">
        <v>3634</v>
      </c>
      <c r="R4982" s="113" t="s">
        <v>3918</v>
      </c>
      <c r="S4982" s="113" t="s">
        <v>7015</v>
      </c>
    </row>
    <row r="4983" spans="16:19">
      <c r="P4983" s="113" t="s">
        <v>12259</v>
      </c>
      <c r="Q4983" s="113" t="s">
        <v>7017</v>
      </c>
      <c r="R4983" s="113" t="s">
        <v>3918</v>
      </c>
      <c r="S4983" s="113" t="s">
        <v>7018</v>
      </c>
    </row>
    <row r="4984" spans="16:19">
      <c r="P4984" s="113" t="s">
        <v>12259</v>
      </c>
      <c r="Q4984" s="113" t="s">
        <v>7020</v>
      </c>
      <c r="R4984" s="113" t="s">
        <v>3918</v>
      </c>
      <c r="S4984" s="113" t="s">
        <v>7021</v>
      </c>
    </row>
    <row r="4985" spans="16:19">
      <c r="P4985" s="113" t="s">
        <v>12259</v>
      </c>
      <c r="Q4985" s="113" t="s">
        <v>7023</v>
      </c>
      <c r="R4985" s="113" t="s">
        <v>3918</v>
      </c>
      <c r="S4985" s="113" t="s">
        <v>7024</v>
      </c>
    </row>
    <row r="4986" spans="16:19">
      <c r="P4986" s="113" t="s">
        <v>12259</v>
      </c>
      <c r="Q4986" s="113" t="s">
        <v>7026</v>
      </c>
      <c r="R4986" s="113" t="s">
        <v>3918</v>
      </c>
      <c r="S4986" s="113" t="s">
        <v>7027</v>
      </c>
    </row>
    <row r="4987" spans="16:19">
      <c r="P4987" s="113" t="s">
        <v>12259</v>
      </c>
      <c r="Q4987" s="113" t="s">
        <v>7029</v>
      </c>
      <c r="R4987" s="113" t="s">
        <v>3918</v>
      </c>
      <c r="S4987" s="113" t="s">
        <v>7030</v>
      </c>
    </row>
    <row r="4988" spans="16:19">
      <c r="P4988" s="113" t="s">
        <v>12259</v>
      </c>
      <c r="Q4988" s="113" t="s">
        <v>7032</v>
      </c>
      <c r="R4988" s="113" t="s">
        <v>3918</v>
      </c>
      <c r="S4988" s="113" t="s">
        <v>7033</v>
      </c>
    </row>
    <row r="4989" spans="16:19">
      <c r="P4989" s="113" t="s">
        <v>12259</v>
      </c>
      <c r="Q4989" s="113" t="s">
        <v>7035</v>
      </c>
      <c r="R4989" s="113" t="s">
        <v>3918</v>
      </c>
      <c r="S4989" s="113" t="s">
        <v>7036</v>
      </c>
    </row>
    <row r="4990" spans="16:19">
      <c r="P4990" s="113" t="s">
        <v>12259</v>
      </c>
      <c r="Q4990" s="113" t="s">
        <v>7038</v>
      </c>
      <c r="R4990" s="113" t="s">
        <v>3918</v>
      </c>
      <c r="S4990" s="113" t="s">
        <v>7039</v>
      </c>
    </row>
    <row r="4991" spans="16:19">
      <c r="P4991" s="113" t="s">
        <v>12259</v>
      </c>
      <c r="Q4991" s="113" t="s">
        <v>7041</v>
      </c>
      <c r="R4991" s="113" t="s">
        <v>3918</v>
      </c>
      <c r="S4991" s="113" t="s">
        <v>7042</v>
      </c>
    </row>
    <row r="4992" spans="16:19">
      <c r="P4992" s="113" t="s">
        <v>12259</v>
      </c>
      <c r="Q4992" s="113" t="s">
        <v>3858</v>
      </c>
      <c r="R4992" s="113" t="s">
        <v>3918</v>
      </c>
      <c r="S4992" s="113" t="s">
        <v>7044</v>
      </c>
    </row>
    <row r="4993" spans="16:19">
      <c r="P4993" s="113" t="s">
        <v>12259</v>
      </c>
      <c r="Q4993" s="113" t="s">
        <v>7046</v>
      </c>
      <c r="R4993" s="113" t="s">
        <v>3918</v>
      </c>
      <c r="S4993" s="113" t="s">
        <v>7047</v>
      </c>
    </row>
    <row r="4994" spans="16:19">
      <c r="P4994" s="113" t="s">
        <v>12259</v>
      </c>
      <c r="Q4994" s="113" t="s">
        <v>7049</v>
      </c>
      <c r="R4994" s="113" t="s">
        <v>3918</v>
      </c>
      <c r="S4994" s="113" t="s">
        <v>7050</v>
      </c>
    </row>
    <row r="4995" spans="16:19">
      <c r="P4995" s="113" t="s">
        <v>12259</v>
      </c>
      <c r="Q4995" s="113" t="s">
        <v>7052</v>
      </c>
      <c r="R4995" s="113" t="s">
        <v>3918</v>
      </c>
      <c r="S4995" s="113" t="s">
        <v>7053</v>
      </c>
    </row>
    <row r="4996" spans="16:19">
      <c r="P4996" s="113" t="s">
        <v>12259</v>
      </c>
      <c r="Q4996" s="113" t="s">
        <v>7055</v>
      </c>
      <c r="R4996" s="113" t="s">
        <v>3918</v>
      </c>
      <c r="S4996" s="113" t="s">
        <v>7056</v>
      </c>
    </row>
    <row r="4997" spans="16:19">
      <c r="P4997" s="113" t="s">
        <v>12259</v>
      </c>
      <c r="Q4997" s="113" t="s">
        <v>7058</v>
      </c>
      <c r="R4997" s="113" t="s">
        <v>3918</v>
      </c>
      <c r="S4997" s="113" t="s">
        <v>7059</v>
      </c>
    </row>
    <row r="4998" spans="16:19">
      <c r="P4998" s="113" t="s">
        <v>12259</v>
      </c>
      <c r="Q4998" s="113" t="s">
        <v>7061</v>
      </c>
      <c r="R4998" s="113" t="s">
        <v>3918</v>
      </c>
      <c r="S4998" s="113" t="s">
        <v>7062</v>
      </c>
    </row>
    <row r="4999" spans="16:19">
      <c r="P4999" s="113" t="s">
        <v>12259</v>
      </c>
      <c r="Q4999" s="113" t="s">
        <v>7064</v>
      </c>
      <c r="R4999" s="113" t="s">
        <v>3918</v>
      </c>
      <c r="S4999" s="113" t="s">
        <v>7065</v>
      </c>
    </row>
    <row r="5000" spans="16:19">
      <c r="P5000" s="113" t="s">
        <v>12259</v>
      </c>
      <c r="Q5000" s="113" t="s">
        <v>7067</v>
      </c>
      <c r="R5000" s="113" t="s">
        <v>3918</v>
      </c>
      <c r="S5000" s="113" t="s">
        <v>6231</v>
      </c>
    </row>
    <row r="5001" spans="16:19">
      <c r="P5001" s="113" t="s">
        <v>12259</v>
      </c>
      <c r="Q5001" s="113" t="s">
        <v>7069</v>
      </c>
      <c r="R5001" s="113" t="s">
        <v>3918</v>
      </c>
      <c r="S5001" s="113" t="s">
        <v>7070</v>
      </c>
    </row>
    <row r="5002" spans="16:19">
      <c r="P5002" s="113" t="s">
        <v>12259</v>
      </c>
      <c r="Q5002" s="113" t="s">
        <v>7072</v>
      </c>
      <c r="R5002" s="113" t="s">
        <v>3918</v>
      </c>
      <c r="S5002" s="113" t="s">
        <v>7073</v>
      </c>
    </row>
    <row r="5003" spans="16:19">
      <c r="P5003" s="113" t="s">
        <v>12259</v>
      </c>
      <c r="Q5003" s="113" t="s">
        <v>7075</v>
      </c>
      <c r="R5003" s="113" t="s">
        <v>3918</v>
      </c>
      <c r="S5003" s="113" t="s">
        <v>7076</v>
      </c>
    </row>
    <row r="5004" spans="16:19">
      <c r="P5004" s="113" t="s">
        <v>12259</v>
      </c>
      <c r="Q5004" s="113" t="s">
        <v>7078</v>
      </c>
      <c r="R5004" s="113" t="s">
        <v>3918</v>
      </c>
      <c r="S5004" s="113" t="s">
        <v>7079</v>
      </c>
    </row>
    <row r="5005" spans="16:19">
      <c r="P5005" s="113" t="s">
        <v>12259</v>
      </c>
      <c r="Q5005" s="113" t="s">
        <v>7081</v>
      </c>
      <c r="R5005" s="113" t="s">
        <v>3918</v>
      </c>
      <c r="S5005" s="113" t="s">
        <v>7082</v>
      </c>
    </row>
    <row r="5006" spans="16:19">
      <c r="P5006" s="113" t="s">
        <v>12259</v>
      </c>
      <c r="Q5006" s="113" t="s">
        <v>7084</v>
      </c>
      <c r="R5006" s="113" t="s">
        <v>3918</v>
      </c>
      <c r="S5006" s="113" t="s">
        <v>7085</v>
      </c>
    </row>
    <row r="5007" spans="16:19">
      <c r="P5007" s="113" t="s">
        <v>12259</v>
      </c>
      <c r="Q5007" s="113" t="s">
        <v>7087</v>
      </c>
      <c r="R5007" s="113" t="s">
        <v>3918</v>
      </c>
      <c r="S5007" s="113" t="s">
        <v>7088</v>
      </c>
    </row>
    <row r="5008" spans="16:19">
      <c r="P5008" s="113" t="s">
        <v>12259</v>
      </c>
      <c r="Q5008" s="113" t="s">
        <v>7090</v>
      </c>
      <c r="R5008" s="113" t="s">
        <v>3918</v>
      </c>
      <c r="S5008" s="113" t="s">
        <v>7091</v>
      </c>
    </row>
    <row r="5009" spans="16:19">
      <c r="P5009" s="113" t="s">
        <v>12259</v>
      </c>
      <c r="Q5009" s="113" t="s">
        <v>7093</v>
      </c>
      <c r="R5009" s="113" t="s">
        <v>3918</v>
      </c>
      <c r="S5009" s="113" t="s">
        <v>7094</v>
      </c>
    </row>
    <row r="5010" spans="16:19">
      <c r="P5010" s="113" t="s">
        <v>12259</v>
      </c>
      <c r="Q5010" s="113" t="s">
        <v>7096</v>
      </c>
      <c r="R5010" s="113" t="s">
        <v>3918</v>
      </c>
      <c r="S5010" s="113" t="s">
        <v>7097</v>
      </c>
    </row>
    <row r="5011" spans="16:19">
      <c r="P5011" s="113" t="s">
        <v>12259</v>
      </c>
      <c r="Q5011" s="113" t="s">
        <v>7099</v>
      </c>
      <c r="R5011" s="113" t="s">
        <v>3918</v>
      </c>
      <c r="S5011" s="113" t="s">
        <v>7100</v>
      </c>
    </row>
    <row r="5012" spans="16:19">
      <c r="P5012" s="113" t="s">
        <v>12259</v>
      </c>
      <c r="Q5012" s="113" t="s">
        <v>7102</v>
      </c>
      <c r="R5012" s="113" t="s">
        <v>3918</v>
      </c>
      <c r="S5012" s="113" t="s">
        <v>7103</v>
      </c>
    </row>
    <row r="5013" spans="16:19">
      <c r="P5013" s="113" t="s">
        <v>12259</v>
      </c>
      <c r="Q5013" s="113" t="s">
        <v>7105</v>
      </c>
      <c r="R5013" s="113" t="s">
        <v>3918</v>
      </c>
      <c r="S5013" s="113" t="s">
        <v>7106</v>
      </c>
    </row>
    <row r="5014" spans="16:19">
      <c r="P5014" s="113" t="s">
        <v>12259</v>
      </c>
      <c r="Q5014" s="113" t="s">
        <v>7108</v>
      </c>
      <c r="R5014" s="113" t="s">
        <v>3918</v>
      </c>
      <c r="S5014" s="113" t="s">
        <v>7109</v>
      </c>
    </row>
    <row r="5015" spans="16:19">
      <c r="P5015" s="113" t="s">
        <v>12259</v>
      </c>
      <c r="Q5015" s="113" t="s">
        <v>7111</v>
      </c>
      <c r="R5015" s="113" t="s">
        <v>3918</v>
      </c>
      <c r="S5015" s="113" t="s">
        <v>7112</v>
      </c>
    </row>
    <row r="5016" spans="16:19">
      <c r="P5016" s="113" t="s">
        <v>12259</v>
      </c>
      <c r="Q5016" s="113" t="s">
        <v>7114</v>
      </c>
      <c r="R5016" s="113" t="s">
        <v>3918</v>
      </c>
      <c r="S5016" s="113" t="s">
        <v>7115</v>
      </c>
    </row>
    <row r="5017" spans="16:19">
      <c r="P5017" s="113" t="s">
        <v>12259</v>
      </c>
      <c r="Q5017" s="113" t="s">
        <v>7117</v>
      </c>
      <c r="R5017" s="113" t="s">
        <v>3918</v>
      </c>
      <c r="S5017" s="113" t="s">
        <v>7118</v>
      </c>
    </row>
    <row r="5018" spans="16:19">
      <c r="P5018" s="113" t="s">
        <v>12259</v>
      </c>
      <c r="Q5018" s="113" t="s">
        <v>7120</v>
      </c>
      <c r="R5018" s="113" t="s">
        <v>3918</v>
      </c>
      <c r="S5018" s="113" t="s">
        <v>7121</v>
      </c>
    </row>
    <row r="5019" spans="16:19">
      <c r="P5019" s="113" t="s">
        <v>12259</v>
      </c>
      <c r="Q5019" s="113" t="s">
        <v>7123</v>
      </c>
      <c r="R5019" s="113" t="s">
        <v>3918</v>
      </c>
      <c r="S5019" s="113" t="s">
        <v>7124</v>
      </c>
    </row>
    <row r="5020" spans="16:19">
      <c r="P5020" s="113" t="s">
        <v>12259</v>
      </c>
      <c r="Q5020" s="113" t="s">
        <v>7126</v>
      </c>
      <c r="R5020" s="113" t="s">
        <v>3918</v>
      </c>
      <c r="S5020" s="113" t="s">
        <v>7127</v>
      </c>
    </row>
    <row r="5021" spans="16:19">
      <c r="P5021" s="113" t="s">
        <v>12259</v>
      </c>
      <c r="Q5021" s="113" t="s">
        <v>7129</v>
      </c>
      <c r="R5021" s="113" t="s">
        <v>3918</v>
      </c>
      <c r="S5021" s="113" t="s">
        <v>7130</v>
      </c>
    </row>
    <row r="5022" spans="16:19">
      <c r="P5022" s="113" t="s">
        <v>12259</v>
      </c>
      <c r="Q5022" s="113" t="s">
        <v>7132</v>
      </c>
      <c r="R5022" s="113" t="s">
        <v>3918</v>
      </c>
      <c r="S5022" s="113" t="s">
        <v>7133</v>
      </c>
    </row>
    <row r="5023" spans="16:19">
      <c r="P5023" s="113" t="s">
        <v>12259</v>
      </c>
      <c r="Q5023" s="113" t="s">
        <v>7135</v>
      </c>
      <c r="R5023" s="113" t="s">
        <v>3918</v>
      </c>
      <c r="S5023" s="113" t="s">
        <v>7136</v>
      </c>
    </row>
    <row r="5024" spans="16:19">
      <c r="P5024" s="113" t="s">
        <v>12259</v>
      </c>
      <c r="Q5024" s="113" t="s">
        <v>7138</v>
      </c>
      <c r="R5024" s="113" t="s">
        <v>3918</v>
      </c>
      <c r="S5024" s="113" t="s">
        <v>7139</v>
      </c>
    </row>
    <row r="5025" spans="16:19">
      <c r="P5025" s="113" t="s">
        <v>12259</v>
      </c>
      <c r="Q5025" s="113" t="s">
        <v>7141</v>
      </c>
      <c r="R5025" s="113" t="s">
        <v>3918</v>
      </c>
      <c r="S5025" s="113" t="s">
        <v>7142</v>
      </c>
    </row>
    <row r="5026" spans="16:19">
      <c r="P5026" s="113" t="s">
        <v>12259</v>
      </c>
      <c r="Q5026" s="113" t="s">
        <v>7144</v>
      </c>
      <c r="R5026" s="113" t="s">
        <v>3918</v>
      </c>
      <c r="S5026" s="113" t="s">
        <v>7145</v>
      </c>
    </row>
    <row r="5027" spans="16:19">
      <c r="P5027" s="113" t="s">
        <v>12259</v>
      </c>
      <c r="Q5027" s="113" t="s">
        <v>7147</v>
      </c>
      <c r="R5027" s="113" t="s">
        <v>3918</v>
      </c>
      <c r="S5027" s="113" t="s">
        <v>7148</v>
      </c>
    </row>
    <row r="5028" spans="16:19">
      <c r="P5028" s="113" t="s">
        <v>12259</v>
      </c>
      <c r="Q5028" s="113" t="s">
        <v>7150</v>
      </c>
      <c r="R5028" s="113" t="s">
        <v>3918</v>
      </c>
      <c r="S5028" s="113" t="s">
        <v>7151</v>
      </c>
    </row>
    <row r="5029" spans="16:19">
      <c r="P5029" s="113" t="s">
        <v>12259</v>
      </c>
      <c r="Q5029" s="113" t="s">
        <v>7153</v>
      </c>
      <c r="R5029" s="113" t="s">
        <v>3918</v>
      </c>
      <c r="S5029" s="113" t="s">
        <v>7154</v>
      </c>
    </row>
    <row r="5030" spans="16:19">
      <c r="P5030" s="113" t="s">
        <v>12259</v>
      </c>
      <c r="Q5030" s="113" t="s">
        <v>7156</v>
      </c>
      <c r="R5030" s="113" t="s">
        <v>3918</v>
      </c>
      <c r="S5030" s="113" t="s">
        <v>7157</v>
      </c>
    </row>
    <row r="5031" spans="16:19">
      <c r="P5031" s="113" t="s">
        <v>12259</v>
      </c>
      <c r="Q5031" s="113" t="s">
        <v>7159</v>
      </c>
      <c r="R5031" s="113" t="s">
        <v>3918</v>
      </c>
      <c r="S5031" s="113" t="s">
        <v>7160</v>
      </c>
    </row>
    <row r="5032" spans="16:19">
      <c r="P5032" s="113" t="s">
        <v>12259</v>
      </c>
      <c r="Q5032" s="113" t="s">
        <v>7162</v>
      </c>
      <c r="R5032" s="113" t="s">
        <v>3918</v>
      </c>
      <c r="S5032" s="113" t="s">
        <v>7163</v>
      </c>
    </row>
    <row r="5033" spans="16:19">
      <c r="P5033" s="113" t="s">
        <v>12259</v>
      </c>
      <c r="Q5033" s="113" t="s">
        <v>7165</v>
      </c>
      <c r="R5033" s="113" t="s">
        <v>3918</v>
      </c>
      <c r="S5033" s="113" t="s">
        <v>7166</v>
      </c>
    </row>
    <row r="5034" spans="16:19">
      <c r="P5034" s="113" t="s">
        <v>12259</v>
      </c>
      <c r="Q5034" s="113" t="s">
        <v>7168</v>
      </c>
      <c r="R5034" s="113" t="s">
        <v>3918</v>
      </c>
      <c r="S5034" s="113" t="s">
        <v>7169</v>
      </c>
    </row>
    <row r="5035" spans="16:19">
      <c r="P5035" s="113" t="s">
        <v>12259</v>
      </c>
      <c r="Q5035" s="113" t="s">
        <v>7171</v>
      </c>
      <c r="R5035" s="113" t="s">
        <v>3918</v>
      </c>
      <c r="S5035" s="113" t="s">
        <v>7172</v>
      </c>
    </row>
    <row r="5036" spans="16:19">
      <c r="P5036" s="113" t="s">
        <v>12259</v>
      </c>
      <c r="Q5036" s="113" t="s">
        <v>7174</v>
      </c>
      <c r="R5036" s="113" t="s">
        <v>3918</v>
      </c>
      <c r="S5036" s="113" t="s">
        <v>7175</v>
      </c>
    </row>
    <row r="5037" spans="16:19">
      <c r="P5037" s="113" t="s">
        <v>12259</v>
      </c>
      <c r="Q5037" s="113" t="s">
        <v>7177</v>
      </c>
      <c r="R5037" s="113" t="s">
        <v>3918</v>
      </c>
      <c r="S5037" s="113" t="s">
        <v>7178</v>
      </c>
    </row>
    <row r="5038" spans="16:19">
      <c r="P5038" s="113" t="s">
        <v>12259</v>
      </c>
      <c r="Q5038" s="113" t="s">
        <v>7180</v>
      </c>
      <c r="R5038" s="113" t="s">
        <v>3918</v>
      </c>
      <c r="S5038" s="113" t="s">
        <v>7181</v>
      </c>
    </row>
    <row r="5039" spans="16:19">
      <c r="P5039" s="113" t="s">
        <v>12259</v>
      </c>
      <c r="Q5039" s="113" t="s">
        <v>7183</v>
      </c>
      <c r="R5039" s="113" t="s">
        <v>3918</v>
      </c>
      <c r="S5039" s="113" t="s">
        <v>7184</v>
      </c>
    </row>
    <row r="5040" spans="16:19">
      <c r="P5040" s="113" t="s">
        <v>12259</v>
      </c>
      <c r="Q5040" s="113" t="s">
        <v>7186</v>
      </c>
      <c r="R5040" s="113" t="s">
        <v>3918</v>
      </c>
      <c r="S5040" s="113" t="s">
        <v>7187</v>
      </c>
    </row>
    <row r="5041" spans="16:19">
      <c r="P5041" s="113" t="s">
        <v>12259</v>
      </c>
      <c r="Q5041" s="113" t="s">
        <v>7189</v>
      </c>
      <c r="R5041" s="113" t="s">
        <v>3918</v>
      </c>
      <c r="S5041" s="113" t="s">
        <v>7190</v>
      </c>
    </row>
    <row r="5042" spans="16:19">
      <c r="P5042" s="113" t="s">
        <v>12259</v>
      </c>
      <c r="Q5042" s="113" t="s">
        <v>7192</v>
      </c>
      <c r="R5042" s="113" t="s">
        <v>3918</v>
      </c>
      <c r="S5042" s="113" t="s">
        <v>7193</v>
      </c>
    </row>
    <row r="5043" spans="16:19">
      <c r="P5043" s="113" t="s">
        <v>12259</v>
      </c>
      <c r="Q5043" s="113" t="s">
        <v>7195</v>
      </c>
      <c r="R5043" s="113" t="s">
        <v>3918</v>
      </c>
      <c r="S5043" s="113" t="s">
        <v>7196</v>
      </c>
    </row>
    <row r="5044" spans="16:19">
      <c r="P5044" s="113" t="s">
        <v>12259</v>
      </c>
      <c r="Q5044" s="113" t="s">
        <v>7198</v>
      </c>
      <c r="R5044" s="113" t="s">
        <v>3918</v>
      </c>
      <c r="S5044" s="113" t="s">
        <v>7199</v>
      </c>
    </row>
    <row r="5045" spans="16:19">
      <c r="P5045" s="113" t="s">
        <v>12259</v>
      </c>
      <c r="Q5045" s="113" t="s">
        <v>7201</v>
      </c>
      <c r="R5045" s="113" t="s">
        <v>3918</v>
      </c>
      <c r="S5045" s="113" t="s">
        <v>7202</v>
      </c>
    </row>
    <row r="5046" spans="16:19">
      <c r="P5046" s="113" t="s">
        <v>12259</v>
      </c>
      <c r="Q5046" s="113" t="s">
        <v>7204</v>
      </c>
      <c r="R5046" s="113" t="s">
        <v>3918</v>
      </c>
      <c r="S5046" s="113" t="s">
        <v>7205</v>
      </c>
    </row>
    <row r="5047" spans="16:19">
      <c r="P5047" s="113" t="s">
        <v>12259</v>
      </c>
      <c r="Q5047" s="113" t="s">
        <v>7207</v>
      </c>
      <c r="R5047" s="113" t="s">
        <v>3918</v>
      </c>
      <c r="S5047" s="113" t="s">
        <v>7208</v>
      </c>
    </row>
    <row r="5048" spans="16:19">
      <c r="P5048" s="113" t="s">
        <v>12259</v>
      </c>
      <c r="Q5048" s="113" t="s">
        <v>7210</v>
      </c>
      <c r="R5048" s="113" t="s">
        <v>3918</v>
      </c>
      <c r="S5048" s="113" t="s">
        <v>7211</v>
      </c>
    </row>
    <row r="5049" spans="16:19">
      <c r="P5049" s="113" t="s">
        <v>12259</v>
      </c>
      <c r="Q5049" s="113" t="s">
        <v>7213</v>
      </c>
      <c r="R5049" s="113" t="s">
        <v>3918</v>
      </c>
      <c r="S5049" s="113" t="s">
        <v>7214</v>
      </c>
    </row>
    <row r="5050" spans="16:19">
      <c r="P5050" s="113" t="s">
        <v>12259</v>
      </c>
      <c r="Q5050" s="113" t="s">
        <v>7216</v>
      </c>
      <c r="R5050" s="113" t="s">
        <v>3918</v>
      </c>
      <c r="S5050" s="113" t="s">
        <v>7217</v>
      </c>
    </row>
    <row r="5051" spans="16:19">
      <c r="P5051" s="113" t="s">
        <v>12259</v>
      </c>
      <c r="Q5051" s="113" t="s">
        <v>7219</v>
      </c>
      <c r="R5051" s="113" t="s">
        <v>3918</v>
      </c>
      <c r="S5051" s="113" t="s">
        <v>7220</v>
      </c>
    </row>
    <row r="5052" spans="16:19">
      <c r="P5052" s="113" t="s">
        <v>12259</v>
      </c>
      <c r="Q5052" s="113" t="s">
        <v>7222</v>
      </c>
      <c r="R5052" s="113" t="s">
        <v>3918</v>
      </c>
      <c r="S5052" s="113" t="s">
        <v>7223</v>
      </c>
    </row>
    <row r="5053" spans="16:19">
      <c r="P5053" s="113" t="s">
        <v>12259</v>
      </c>
      <c r="Q5053" s="113" t="s">
        <v>7225</v>
      </c>
      <c r="R5053" s="113" t="s">
        <v>3918</v>
      </c>
      <c r="S5053" s="113" t="s">
        <v>7226</v>
      </c>
    </row>
    <row r="5054" spans="16:19">
      <c r="P5054" s="113" t="s">
        <v>12259</v>
      </c>
      <c r="Q5054" s="113" t="s">
        <v>7228</v>
      </c>
      <c r="R5054" s="113" t="s">
        <v>3918</v>
      </c>
      <c r="S5054" s="113" t="s">
        <v>7229</v>
      </c>
    </row>
    <row r="5055" spans="16:19">
      <c r="P5055" s="113" t="s">
        <v>12259</v>
      </c>
      <c r="Q5055" s="113" t="s">
        <v>7231</v>
      </c>
      <c r="R5055" s="113" t="s">
        <v>3918</v>
      </c>
      <c r="S5055" s="113" t="s">
        <v>7232</v>
      </c>
    </row>
    <row r="5056" spans="16:19">
      <c r="P5056" s="113" t="s">
        <v>12259</v>
      </c>
      <c r="Q5056" s="113" t="s">
        <v>7234</v>
      </c>
      <c r="R5056" s="113" t="s">
        <v>3918</v>
      </c>
      <c r="S5056" s="113" t="s">
        <v>7235</v>
      </c>
    </row>
    <row r="5057" spans="16:19">
      <c r="P5057" s="113" t="s">
        <v>12259</v>
      </c>
      <c r="Q5057" s="113" t="s">
        <v>7237</v>
      </c>
      <c r="R5057" s="113" t="s">
        <v>3918</v>
      </c>
      <c r="S5057" s="113" t="s">
        <v>7238</v>
      </c>
    </row>
    <row r="5058" spans="16:19">
      <c r="P5058" s="113" t="s">
        <v>12259</v>
      </c>
      <c r="Q5058" s="113" t="s">
        <v>7240</v>
      </c>
      <c r="R5058" s="113" t="s">
        <v>3918</v>
      </c>
      <c r="S5058" s="113" t="s">
        <v>7241</v>
      </c>
    </row>
    <row r="5059" spans="16:19">
      <c r="P5059" s="113" t="s">
        <v>12259</v>
      </c>
      <c r="Q5059" s="113" t="s">
        <v>7243</v>
      </c>
      <c r="R5059" s="113" t="s">
        <v>3918</v>
      </c>
      <c r="S5059" s="113" t="s">
        <v>7244</v>
      </c>
    </row>
    <row r="5060" spans="16:19">
      <c r="P5060" s="113" t="s">
        <v>12259</v>
      </c>
      <c r="Q5060" s="113" t="s">
        <v>7246</v>
      </c>
      <c r="R5060" s="113" t="s">
        <v>3918</v>
      </c>
      <c r="S5060" s="113" t="s">
        <v>7247</v>
      </c>
    </row>
    <row r="5061" spans="16:19">
      <c r="P5061" s="113" t="s">
        <v>12259</v>
      </c>
      <c r="Q5061" s="113" t="s">
        <v>7249</v>
      </c>
      <c r="R5061" s="113" t="s">
        <v>3918</v>
      </c>
      <c r="S5061" s="113" t="s">
        <v>7250</v>
      </c>
    </row>
    <row r="5062" spans="16:19">
      <c r="P5062" s="113" t="s">
        <v>12259</v>
      </c>
      <c r="Q5062" s="113" t="s">
        <v>7252</v>
      </c>
      <c r="R5062" s="113" t="s">
        <v>3918</v>
      </c>
      <c r="S5062" s="113" t="s">
        <v>7253</v>
      </c>
    </row>
    <row r="5063" spans="16:19">
      <c r="P5063" s="113" t="s">
        <v>12259</v>
      </c>
      <c r="Q5063" s="113" t="s">
        <v>7255</v>
      </c>
      <c r="R5063" s="113" t="s">
        <v>3918</v>
      </c>
      <c r="S5063" s="113" t="s">
        <v>7256</v>
      </c>
    </row>
    <row r="5064" spans="16:19">
      <c r="P5064" s="113" t="s">
        <v>12259</v>
      </c>
      <c r="Q5064" s="113" t="s">
        <v>7258</v>
      </c>
      <c r="R5064" s="113" t="s">
        <v>3918</v>
      </c>
      <c r="S5064" s="113" t="s">
        <v>7259</v>
      </c>
    </row>
    <row r="5065" spans="16:19">
      <c r="P5065" s="113" t="s">
        <v>12259</v>
      </c>
      <c r="Q5065" s="113" t="s">
        <v>7261</v>
      </c>
      <c r="R5065" s="113" t="s">
        <v>3918</v>
      </c>
      <c r="S5065" s="113" t="s">
        <v>7262</v>
      </c>
    </row>
    <row r="5066" spans="16:19">
      <c r="P5066" s="113" t="s">
        <v>12259</v>
      </c>
      <c r="Q5066" s="113" t="s">
        <v>7264</v>
      </c>
      <c r="R5066" s="113" t="s">
        <v>3918</v>
      </c>
      <c r="S5066" s="113" t="s">
        <v>7265</v>
      </c>
    </row>
    <row r="5067" spans="16:19">
      <c r="P5067" s="113" t="s">
        <v>12259</v>
      </c>
      <c r="Q5067" s="113" t="s">
        <v>3636</v>
      </c>
      <c r="R5067" s="113" t="s">
        <v>3918</v>
      </c>
      <c r="S5067" s="113" t="s">
        <v>7267</v>
      </c>
    </row>
    <row r="5068" spans="16:19">
      <c r="P5068" s="113" t="s">
        <v>12259</v>
      </c>
      <c r="Q5068" s="113" t="s">
        <v>7269</v>
      </c>
      <c r="R5068" s="113" t="s">
        <v>3918</v>
      </c>
      <c r="S5068" s="113" t="s">
        <v>7270</v>
      </c>
    </row>
    <row r="5069" spans="16:19">
      <c r="P5069" s="113" t="s">
        <v>12259</v>
      </c>
      <c r="Q5069" s="113" t="s">
        <v>7272</v>
      </c>
      <c r="R5069" s="113" t="s">
        <v>3918</v>
      </c>
      <c r="S5069" s="113" t="s">
        <v>7273</v>
      </c>
    </row>
    <row r="5070" spans="16:19">
      <c r="P5070" s="113" t="s">
        <v>12259</v>
      </c>
      <c r="Q5070" s="113" t="s">
        <v>7275</v>
      </c>
      <c r="R5070" s="113" t="s">
        <v>3918</v>
      </c>
      <c r="S5070" s="113" t="s">
        <v>7276</v>
      </c>
    </row>
    <row r="5071" spans="16:19">
      <c r="P5071" s="113" t="s">
        <v>12259</v>
      </c>
      <c r="Q5071" s="113" t="s">
        <v>7278</v>
      </c>
      <c r="R5071" s="113" t="s">
        <v>3918</v>
      </c>
      <c r="S5071" s="113" t="s">
        <v>7279</v>
      </c>
    </row>
    <row r="5072" spans="16:19">
      <c r="P5072" s="113" t="s">
        <v>12259</v>
      </c>
      <c r="Q5072" s="113" t="s">
        <v>7281</v>
      </c>
      <c r="R5072" s="113" t="s">
        <v>3918</v>
      </c>
      <c r="S5072" s="113" t="s">
        <v>7282</v>
      </c>
    </row>
    <row r="5073" spans="16:19">
      <c r="P5073" s="113" t="s">
        <v>12259</v>
      </c>
      <c r="Q5073" s="113" t="s">
        <v>7284</v>
      </c>
      <c r="R5073" s="113" t="s">
        <v>3918</v>
      </c>
      <c r="S5073" s="113" t="s">
        <v>7285</v>
      </c>
    </row>
    <row r="5074" spans="16:19">
      <c r="P5074" s="113" t="s">
        <v>12259</v>
      </c>
      <c r="Q5074" s="113" t="s">
        <v>7287</v>
      </c>
      <c r="R5074" s="113" t="s">
        <v>3918</v>
      </c>
      <c r="S5074" s="113" t="s">
        <v>7288</v>
      </c>
    </row>
    <row r="5075" spans="16:19">
      <c r="P5075" s="113" t="s">
        <v>12259</v>
      </c>
      <c r="Q5075" s="113" t="s">
        <v>7290</v>
      </c>
      <c r="R5075" s="113" t="s">
        <v>3918</v>
      </c>
      <c r="S5075" s="113" t="s">
        <v>7291</v>
      </c>
    </row>
    <row r="5076" spans="16:19">
      <c r="P5076" s="113" t="s">
        <v>12259</v>
      </c>
      <c r="Q5076" s="113" t="s">
        <v>7293</v>
      </c>
      <c r="R5076" s="113" t="s">
        <v>3918</v>
      </c>
      <c r="S5076" s="113" t="s">
        <v>7294</v>
      </c>
    </row>
    <row r="5077" spans="16:19">
      <c r="P5077" s="113" t="s">
        <v>12259</v>
      </c>
      <c r="Q5077" s="113" t="s">
        <v>3861</v>
      </c>
      <c r="R5077" s="113" t="s">
        <v>3918</v>
      </c>
      <c r="S5077" s="113" t="s">
        <v>7296</v>
      </c>
    </row>
    <row r="5078" spans="16:19">
      <c r="P5078" s="113" t="s">
        <v>12259</v>
      </c>
      <c r="Q5078" s="113" t="s">
        <v>7298</v>
      </c>
      <c r="R5078" s="113" t="s">
        <v>3918</v>
      </c>
      <c r="S5078" s="113" t="s">
        <v>7299</v>
      </c>
    </row>
    <row r="5079" spans="16:19">
      <c r="P5079" s="113" t="s">
        <v>12259</v>
      </c>
      <c r="Q5079" s="113" t="s">
        <v>7301</v>
      </c>
      <c r="R5079" s="113" t="s">
        <v>3918</v>
      </c>
      <c r="S5079" s="113" t="s">
        <v>7302</v>
      </c>
    </row>
    <row r="5080" spans="16:19">
      <c r="P5080" s="113" t="s">
        <v>12259</v>
      </c>
      <c r="Q5080" s="113" t="s">
        <v>7304</v>
      </c>
      <c r="R5080" s="113" t="s">
        <v>3918</v>
      </c>
      <c r="S5080" s="113" t="s">
        <v>7305</v>
      </c>
    </row>
    <row r="5081" spans="16:19">
      <c r="P5081" s="113" t="s">
        <v>12259</v>
      </c>
      <c r="Q5081" s="113" t="s">
        <v>7307</v>
      </c>
      <c r="R5081" s="113" t="s">
        <v>3918</v>
      </c>
      <c r="S5081" s="113" t="s">
        <v>7308</v>
      </c>
    </row>
    <row r="5082" spans="16:19">
      <c r="P5082" s="113" t="s">
        <v>12259</v>
      </c>
      <c r="Q5082" s="113" t="s">
        <v>7310</v>
      </c>
      <c r="R5082" s="113" t="s">
        <v>3918</v>
      </c>
      <c r="S5082" s="113" t="s">
        <v>7311</v>
      </c>
    </row>
    <row r="5083" spans="16:19">
      <c r="P5083" s="113" t="s">
        <v>12259</v>
      </c>
      <c r="Q5083" s="113" t="s">
        <v>7313</v>
      </c>
      <c r="R5083" s="113" t="s">
        <v>3918</v>
      </c>
      <c r="S5083" s="113" t="s">
        <v>7314</v>
      </c>
    </row>
    <row r="5084" spans="16:19">
      <c r="P5084" s="113" t="s">
        <v>12259</v>
      </c>
      <c r="Q5084" s="113" t="s">
        <v>7316</v>
      </c>
      <c r="R5084" s="113" t="s">
        <v>3918</v>
      </c>
      <c r="S5084" s="113" t="s">
        <v>7317</v>
      </c>
    </row>
    <row r="5085" spans="16:19">
      <c r="P5085" s="113" t="s">
        <v>12259</v>
      </c>
      <c r="Q5085" s="113" t="s">
        <v>7319</v>
      </c>
      <c r="R5085" s="113" t="s">
        <v>3918</v>
      </c>
      <c r="S5085" s="113" t="s">
        <v>7320</v>
      </c>
    </row>
    <row r="5086" spans="16:19">
      <c r="P5086" s="113" t="s">
        <v>12259</v>
      </c>
      <c r="Q5086" s="113" t="s">
        <v>7322</v>
      </c>
      <c r="R5086" s="113" t="s">
        <v>3918</v>
      </c>
      <c r="S5086" s="113" t="s">
        <v>7323</v>
      </c>
    </row>
    <row r="5087" spans="16:19">
      <c r="P5087" s="113" t="s">
        <v>12259</v>
      </c>
      <c r="Q5087" s="113" t="s">
        <v>3638</v>
      </c>
      <c r="R5087" s="113" t="s">
        <v>3918</v>
      </c>
      <c r="S5087" s="113" t="s">
        <v>7325</v>
      </c>
    </row>
    <row r="5088" spans="16:19">
      <c r="P5088" s="113" t="s">
        <v>12259</v>
      </c>
      <c r="Q5088" s="113" t="s">
        <v>7327</v>
      </c>
      <c r="R5088" s="113" t="s">
        <v>3918</v>
      </c>
      <c r="S5088" s="113" t="s">
        <v>7328</v>
      </c>
    </row>
    <row r="5089" spans="16:19">
      <c r="P5089" s="113" t="s">
        <v>12259</v>
      </c>
      <c r="Q5089" s="113" t="s">
        <v>7330</v>
      </c>
      <c r="R5089" s="113" t="s">
        <v>3918</v>
      </c>
      <c r="S5089" s="113" t="s">
        <v>7331</v>
      </c>
    </row>
    <row r="5090" spans="16:19">
      <c r="P5090" s="113" t="s">
        <v>12259</v>
      </c>
      <c r="Q5090" s="113" t="s">
        <v>7333</v>
      </c>
      <c r="R5090" s="113" t="s">
        <v>3918</v>
      </c>
      <c r="S5090" s="113" t="s">
        <v>3717</v>
      </c>
    </row>
    <row r="5091" spans="16:19">
      <c r="P5091" s="113" t="s">
        <v>12259</v>
      </c>
      <c r="Q5091" s="113" t="s">
        <v>7335</v>
      </c>
      <c r="R5091" s="113" t="s">
        <v>3918</v>
      </c>
      <c r="S5091" s="113" t="s">
        <v>7336</v>
      </c>
    </row>
    <row r="5092" spans="16:19">
      <c r="P5092" s="113" t="s">
        <v>12259</v>
      </c>
      <c r="Q5092" s="113" t="s">
        <v>7338</v>
      </c>
      <c r="R5092" s="113" t="s">
        <v>3918</v>
      </c>
      <c r="S5092" s="113" t="s">
        <v>7339</v>
      </c>
    </row>
    <row r="5093" spans="16:19">
      <c r="P5093" s="113" t="s">
        <v>12259</v>
      </c>
      <c r="Q5093" s="113" t="s">
        <v>7341</v>
      </c>
      <c r="R5093" s="113" t="s">
        <v>3918</v>
      </c>
      <c r="S5093" s="113" t="s">
        <v>7342</v>
      </c>
    </row>
    <row r="5094" spans="16:19">
      <c r="P5094" s="113" t="s">
        <v>12259</v>
      </c>
      <c r="Q5094" s="113" t="s">
        <v>7344</v>
      </c>
      <c r="R5094" s="113" t="s">
        <v>3918</v>
      </c>
      <c r="S5094" s="113" t="s">
        <v>7345</v>
      </c>
    </row>
    <row r="5095" spans="16:19">
      <c r="P5095" s="113" t="s">
        <v>12259</v>
      </c>
      <c r="Q5095" s="113" t="s">
        <v>7347</v>
      </c>
      <c r="R5095" s="113" t="s">
        <v>3918</v>
      </c>
      <c r="S5095" s="113" t="s">
        <v>7348</v>
      </c>
    </row>
    <row r="5096" spans="16:19">
      <c r="P5096" s="113" t="s">
        <v>12259</v>
      </c>
      <c r="Q5096" s="113" t="s">
        <v>7350</v>
      </c>
      <c r="R5096" s="113" t="s">
        <v>3918</v>
      </c>
      <c r="S5096" s="113" t="s">
        <v>7351</v>
      </c>
    </row>
    <row r="5097" spans="16:19">
      <c r="P5097" s="113" t="s">
        <v>12259</v>
      </c>
      <c r="Q5097" s="113" t="s">
        <v>7353</v>
      </c>
      <c r="R5097" s="113" t="s">
        <v>3918</v>
      </c>
      <c r="S5097" s="113" t="s">
        <v>7354</v>
      </c>
    </row>
    <row r="5098" spans="16:19">
      <c r="P5098" s="113" t="s">
        <v>12259</v>
      </c>
      <c r="Q5098" s="113" t="s">
        <v>7356</v>
      </c>
      <c r="R5098" s="113" t="s">
        <v>3918</v>
      </c>
      <c r="S5098" s="113" t="s">
        <v>7357</v>
      </c>
    </row>
    <row r="5099" spans="16:19">
      <c r="P5099" s="113" t="s">
        <v>12259</v>
      </c>
      <c r="Q5099" s="113" t="s">
        <v>7359</v>
      </c>
      <c r="R5099" s="113" t="s">
        <v>3918</v>
      </c>
      <c r="S5099" s="113" t="s">
        <v>7360</v>
      </c>
    </row>
    <row r="5100" spans="16:19">
      <c r="P5100" s="113" t="s">
        <v>12259</v>
      </c>
      <c r="Q5100" s="113" t="s">
        <v>7362</v>
      </c>
      <c r="R5100" s="113" t="s">
        <v>3918</v>
      </c>
      <c r="S5100" s="113" t="s">
        <v>7363</v>
      </c>
    </row>
    <row r="5101" spans="16:19">
      <c r="P5101" s="113" t="s">
        <v>12259</v>
      </c>
      <c r="Q5101" s="113" t="s">
        <v>7365</v>
      </c>
      <c r="R5101" s="113" t="s">
        <v>3918</v>
      </c>
      <c r="S5101" s="113" t="s">
        <v>7366</v>
      </c>
    </row>
    <row r="5102" spans="16:19">
      <c r="P5102" s="113" t="s">
        <v>12259</v>
      </c>
      <c r="Q5102" s="113" t="s">
        <v>7368</v>
      </c>
      <c r="R5102" s="113" t="s">
        <v>3918</v>
      </c>
      <c r="S5102" s="113" t="s">
        <v>5770</v>
      </c>
    </row>
    <row r="5103" spans="16:19">
      <c r="P5103" s="113" t="s">
        <v>12259</v>
      </c>
      <c r="Q5103" s="113" t="s">
        <v>7370</v>
      </c>
      <c r="R5103" s="113" t="s">
        <v>3918</v>
      </c>
      <c r="S5103" s="113" t="s">
        <v>7371</v>
      </c>
    </row>
    <row r="5104" spans="16:19">
      <c r="P5104" s="113" t="s">
        <v>12259</v>
      </c>
      <c r="Q5104" s="113" t="s">
        <v>7373</v>
      </c>
      <c r="R5104" s="113" t="s">
        <v>3918</v>
      </c>
      <c r="S5104" s="113" t="s">
        <v>7374</v>
      </c>
    </row>
    <row r="5105" spans="16:19">
      <c r="P5105" s="113" t="s">
        <v>12259</v>
      </c>
      <c r="Q5105" s="113" t="s">
        <v>7376</v>
      </c>
      <c r="R5105" s="113" t="s">
        <v>3918</v>
      </c>
      <c r="S5105" s="113" t="s">
        <v>7377</v>
      </c>
    </row>
    <row r="5106" spans="16:19">
      <c r="P5106" s="113" t="s">
        <v>12259</v>
      </c>
      <c r="Q5106" s="113" t="s">
        <v>7379</v>
      </c>
      <c r="R5106" s="113" t="s">
        <v>3918</v>
      </c>
      <c r="S5106" s="113" t="s">
        <v>7380</v>
      </c>
    </row>
    <row r="5107" spans="16:19">
      <c r="P5107" s="113" t="s">
        <v>12259</v>
      </c>
      <c r="Q5107" s="113" t="s">
        <v>3640</v>
      </c>
      <c r="R5107" s="113" t="s">
        <v>3918</v>
      </c>
      <c r="S5107" s="113" t="s">
        <v>7382</v>
      </c>
    </row>
    <row r="5108" spans="16:19">
      <c r="P5108" s="113" t="s">
        <v>12259</v>
      </c>
      <c r="Q5108" s="113" t="s">
        <v>7384</v>
      </c>
      <c r="R5108" s="113" t="s">
        <v>3918</v>
      </c>
      <c r="S5108" s="113" t="s">
        <v>7385</v>
      </c>
    </row>
    <row r="5109" spans="16:19">
      <c r="P5109" s="113" t="s">
        <v>12259</v>
      </c>
      <c r="Q5109" s="113" t="s">
        <v>7387</v>
      </c>
      <c r="R5109" s="113" t="s">
        <v>3918</v>
      </c>
      <c r="S5109" s="113" t="s">
        <v>7388</v>
      </c>
    </row>
    <row r="5110" spans="16:19">
      <c r="P5110" s="113" t="s">
        <v>12259</v>
      </c>
      <c r="Q5110" s="113" t="s">
        <v>7390</v>
      </c>
      <c r="R5110" s="113" t="s">
        <v>3918</v>
      </c>
      <c r="S5110" s="113" t="s">
        <v>7391</v>
      </c>
    </row>
    <row r="5111" spans="16:19">
      <c r="P5111" s="113" t="s">
        <v>12259</v>
      </c>
      <c r="Q5111" s="113" t="s">
        <v>7393</v>
      </c>
      <c r="R5111" s="113" t="s">
        <v>3918</v>
      </c>
      <c r="S5111" s="113" t="s">
        <v>7394</v>
      </c>
    </row>
    <row r="5112" spans="16:19">
      <c r="P5112" s="113" t="s">
        <v>12259</v>
      </c>
      <c r="Q5112" s="113" t="s">
        <v>7396</v>
      </c>
      <c r="R5112" s="113" t="s">
        <v>3918</v>
      </c>
      <c r="S5112" s="113" t="s">
        <v>7397</v>
      </c>
    </row>
    <row r="5113" spans="16:19">
      <c r="P5113" s="113" t="s">
        <v>12259</v>
      </c>
      <c r="Q5113" s="113" t="s">
        <v>7399</v>
      </c>
      <c r="R5113" s="113" t="s">
        <v>3918</v>
      </c>
      <c r="S5113" s="113" t="s">
        <v>7400</v>
      </c>
    </row>
    <row r="5114" spans="16:19">
      <c r="P5114" s="113" t="s">
        <v>12259</v>
      </c>
      <c r="Q5114" s="113" t="s">
        <v>7402</v>
      </c>
      <c r="R5114" s="113" t="s">
        <v>3918</v>
      </c>
      <c r="S5114" s="113" t="s">
        <v>7403</v>
      </c>
    </row>
    <row r="5115" spans="16:19">
      <c r="P5115" s="113" t="s">
        <v>12259</v>
      </c>
      <c r="Q5115" s="113" t="s">
        <v>7405</v>
      </c>
      <c r="R5115" s="113" t="s">
        <v>3918</v>
      </c>
      <c r="S5115" s="113" t="s">
        <v>7406</v>
      </c>
    </row>
    <row r="5116" spans="16:19">
      <c r="P5116" s="113" t="s">
        <v>12259</v>
      </c>
      <c r="Q5116" s="113" t="s">
        <v>7408</v>
      </c>
      <c r="R5116" s="113" t="s">
        <v>3918</v>
      </c>
      <c r="S5116" s="113" t="s">
        <v>7409</v>
      </c>
    </row>
    <row r="5117" spans="16:19">
      <c r="P5117" s="113" t="s">
        <v>12259</v>
      </c>
      <c r="Q5117" s="113" t="s">
        <v>7411</v>
      </c>
      <c r="R5117" s="113" t="s">
        <v>3918</v>
      </c>
      <c r="S5117" s="113" t="s">
        <v>7412</v>
      </c>
    </row>
    <row r="5118" spans="16:19">
      <c r="P5118" s="113" t="s">
        <v>12259</v>
      </c>
      <c r="Q5118" s="113" t="s">
        <v>7414</v>
      </c>
      <c r="R5118" s="113" t="s">
        <v>3918</v>
      </c>
      <c r="S5118" s="113" t="s">
        <v>7415</v>
      </c>
    </row>
    <row r="5119" spans="16:19">
      <c r="P5119" s="113" t="s">
        <v>12259</v>
      </c>
      <c r="Q5119" s="113" t="s">
        <v>7417</v>
      </c>
      <c r="R5119" s="113" t="s">
        <v>3918</v>
      </c>
      <c r="S5119" s="113" t="s">
        <v>7418</v>
      </c>
    </row>
    <row r="5120" spans="16:19">
      <c r="P5120" s="113" t="s">
        <v>12259</v>
      </c>
      <c r="Q5120" s="113" t="s">
        <v>7420</v>
      </c>
      <c r="R5120" s="113" t="s">
        <v>3918</v>
      </c>
      <c r="S5120" s="113" t="s">
        <v>7421</v>
      </c>
    </row>
    <row r="5121" spans="16:19">
      <c r="P5121" s="113" t="s">
        <v>12259</v>
      </c>
      <c r="Q5121" s="113" t="s">
        <v>7423</v>
      </c>
      <c r="R5121" s="113" t="s">
        <v>3918</v>
      </c>
      <c r="S5121" s="113" t="s">
        <v>7424</v>
      </c>
    </row>
    <row r="5122" spans="16:19">
      <c r="P5122" s="113" t="s">
        <v>12259</v>
      </c>
      <c r="Q5122" s="113" t="s">
        <v>7426</v>
      </c>
      <c r="R5122" s="113" t="s">
        <v>3918</v>
      </c>
      <c r="S5122" s="113" t="s">
        <v>7427</v>
      </c>
    </row>
    <row r="5123" spans="16:19">
      <c r="P5123" s="113" t="s">
        <v>12259</v>
      </c>
      <c r="Q5123" s="113" t="s">
        <v>7429</v>
      </c>
      <c r="R5123" s="113" t="s">
        <v>3918</v>
      </c>
      <c r="S5123" s="113" t="s">
        <v>7430</v>
      </c>
    </row>
    <row r="5124" spans="16:19">
      <c r="P5124" s="113" t="s">
        <v>12259</v>
      </c>
      <c r="Q5124" s="113" t="s">
        <v>7432</v>
      </c>
      <c r="R5124" s="113" t="s">
        <v>3918</v>
      </c>
      <c r="S5124" s="113" t="s">
        <v>7433</v>
      </c>
    </row>
    <row r="5125" spans="16:19">
      <c r="P5125" s="113" t="s">
        <v>12259</v>
      </c>
      <c r="Q5125" s="113" t="s">
        <v>7435</v>
      </c>
      <c r="R5125" s="113" t="s">
        <v>3918</v>
      </c>
      <c r="S5125" s="113" t="s">
        <v>7436</v>
      </c>
    </row>
    <row r="5126" spans="16:19">
      <c r="P5126" s="113" t="s">
        <v>12259</v>
      </c>
      <c r="Q5126" s="113" t="s">
        <v>7438</v>
      </c>
      <c r="R5126" s="113" t="s">
        <v>3918</v>
      </c>
      <c r="S5126" s="113" t="s">
        <v>7439</v>
      </c>
    </row>
    <row r="5127" spans="16:19">
      <c r="P5127" s="113" t="s">
        <v>12259</v>
      </c>
      <c r="Q5127" s="113" t="s">
        <v>3642</v>
      </c>
      <c r="R5127" s="113" t="s">
        <v>3918</v>
      </c>
      <c r="S5127" s="113" t="s">
        <v>7441</v>
      </c>
    </row>
    <row r="5128" spans="16:19">
      <c r="P5128" s="113" t="s">
        <v>12259</v>
      </c>
      <c r="Q5128" s="113" t="s">
        <v>7443</v>
      </c>
      <c r="R5128" s="113" t="s">
        <v>3918</v>
      </c>
      <c r="S5128" s="113" t="s">
        <v>7444</v>
      </c>
    </row>
    <row r="5129" spans="16:19">
      <c r="P5129" s="113" t="s">
        <v>12259</v>
      </c>
      <c r="Q5129" s="113" t="s">
        <v>7446</v>
      </c>
      <c r="R5129" s="113" t="s">
        <v>3918</v>
      </c>
      <c r="S5129" s="113" t="s">
        <v>7447</v>
      </c>
    </row>
    <row r="5130" spans="16:19">
      <c r="P5130" s="113" t="s">
        <v>12259</v>
      </c>
      <c r="Q5130" s="113" t="s">
        <v>7449</v>
      </c>
      <c r="R5130" s="113" t="s">
        <v>3918</v>
      </c>
      <c r="S5130" s="113" t="s">
        <v>7450</v>
      </c>
    </row>
    <row r="5131" spans="16:19">
      <c r="P5131" s="113" t="s">
        <v>12259</v>
      </c>
      <c r="Q5131" s="113" t="s">
        <v>7452</v>
      </c>
      <c r="R5131" s="113" t="s">
        <v>3918</v>
      </c>
      <c r="S5131" s="113" t="s">
        <v>7453</v>
      </c>
    </row>
    <row r="5132" spans="16:19">
      <c r="P5132" s="113" t="s">
        <v>12259</v>
      </c>
      <c r="Q5132" s="113" t="s">
        <v>7455</v>
      </c>
      <c r="R5132" s="113" t="s">
        <v>3918</v>
      </c>
      <c r="S5132" s="113" t="s">
        <v>7456</v>
      </c>
    </row>
    <row r="5133" spans="16:19">
      <c r="P5133" s="113" t="s">
        <v>12259</v>
      </c>
      <c r="Q5133" s="113" t="s">
        <v>7458</v>
      </c>
      <c r="R5133" s="113" t="s">
        <v>3918</v>
      </c>
      <c r="S5133" s="113" t="s">
        <v>7459</v>
      </c>
    </row>
    <row r="5134" spans="16:19">
      <c r="P5134" s="113" t="s">
        <v>12259</v>
      </c>
      <c r="Q5134" s="113" t="s">
        <v>7461</v>
      </c>
      <c r="R5134" s="113" t="s">
        <v>3918</v>
      </c>
      <c r="S5134" s="113" t="s">
        <v>7462</v>
      </c>
    </row>
    <row r="5135" spans="16:19">
      <c r="P5135" s="113" t="s">
        <v>12259</v>
      </c>
      <c r="Q5135" s="113" t="s">
        <v>7464</v>
      </c>
      <c r="R5135" s="113" t="s">
        <v>3918</v>
      </c>
      <c r="S5135" s="113" t="s">
        <v>7465</v>
      </c>
    </row>
    <row r="5136" spans="16:19">
      <c r="P5136" s="113" t="s">
        <v>12259</v>
      </c>
      <c r="Q5136" s="113" t="s">
        <v>7467</v>
      </c>
      <c r="R5136" s="113" t="s">
        <v>3918</v>
      </c>
      <c r="S5136" s="113" t="s">
        <v>7468</v>
      </c>
    </row>
    <row r="5137" spans="16:19">
      <c r="P5137" s="113" t="s">
        <v>12259</v>
      </c>
      <c r="Q5137" s="113" t="s">
        <v>7470</v>
      </c>
      <c r="R5137" s="113" t="s">
        <v>3918</v>
      </c>
      <c r="S5137" s="113" t="s">
        <v>7471</v>
      </c>
    </row>
    <row r="5138" spans="16:19">
      <c r="P5138" s="113" t="s">
        <v>12259</v>
      </c>
      <c r="Q5138" s="113" t="s">
        <v>7473</v>
      </c>
      <c r="R5138" s="113" t="s">
        <v>3918</v>
      </c>
      <c r="S5138" s="113" t="s">
        <v>7474</v>
      </c>
    </row>
    <row r="5139" spans="16:19">
      <c r="P5139" s="113" t="s">
        <v>12259</v>
      </c>
      <c r="Q5139" s="113" t="s">
        <v>7476</v>
      </c>
      <c r="R5139" s="113" t="s">
        <v>3918</v>
      </c>
      <c r="S5139" s="113" t="s">
        <v>7477</v>
      </c>
    </row>
    <row r="5140" spans="16:19">
      <c r="P5140" s="113" t="s">
        <v>12259</v>
      </c>
      <c r="Q5140" s="113" t="s">
        <v>7479</v>
      </c>
      <c r="R5140" s="113" t="s">
        <v>3918</v>
      </c>
      <c r="S5140" s="113" t="s">
        <v>7480</v>
      </c>
    </row>
    <row r="5141" spans="16:19">
      <c r="P5141" s="113" t="s">
        <v>12259</v>
      </c>
      <c r="Q5141" s="113" t="s">
        <v>7482</v>
      </c>
      <c r="R5141" s="113" t="s">
        <v>3918</v>
      </c>
      <c r="S5141" s="113" t="s">
        <v>7483</v>
      </c>
    </row>
    <row r="5142" spans="16:19">
      <c r="P5142" s="113" t="s">
        <v>12259</v>
      </c>
      <c r="Q5142" s="113" t="s">
        <v>7485</v>
      </c>
      <c r="R5142" s="113" t="s">
        <v>3918</v>
      </c>
      <c r="S5142" s="113" t="s">
        <v>7486</v>
      </c>
    </row>
    <row r="5143" spans="16:19">
      <c r="P5143" s="113" t="s">
        <v>12259</v>
      </c>
      <c r="Q5143" s="113" t="s">
        <v>7488</v>
      </c>
      <c r="R5143" s="113" t="s">
        <v>3918</v>
      </c>
      <c r="S5143" s="113" t="s">
        <v>7489</v>
      </c>
    </row>
    <row r="5144" spans="16:19">
      <c r="P5144" s="113" t="s">
        <v>12259</v>
      </c>
      <c r="Q5144" s="113" t="s">
        <v>7491</v>
      </c>
      <c r="R5144" s="113" t="s">
        <v>3918</v>
      </c>
      <c r="S5144" s="113" t="s">
        <v>7492</v>
      </c>
    </row>
    <row r="5145" spans="16:19">
      <c r="P5145" s="113" t="s">
        <v>12259</v>
      </c>
      <c r="Q5145" s="113" t="s">
        <v>7494</v>
      </c>
      <c r="R5145" s="113" t="s">
        <v>3918</v>
      </c>
      <c r="S5145" s="113" t="s">
        <v>7495</v>
      </c>
    </row>
    <row r="5146" spans="16:19">
      <c r="P5146" s="113" t="s">
        <v>12259</v>
      </c>
      <c r="Q5146" s="113" t="s">
        <v>7497</v>
      </c>
      <c r="R5146" s="113" t="s">
        <v>3918</v>
      </c>
      <c r="S5146" s="113" t="s">
        <v>7498</v>
      </c>
    </row>
    <row r="5147" spans="16:19">
      <c r="P5147" s="113" t="s">
        <v>12259</v>
      </c>
      <c r="Q5147" s="113" t="s">
        <v>3644</v>
      </c>
      <c r="R5147" s="113" t="s">
        <v>3918</v>
      </c>
      <c r="S5147" s="113" t="s">
        <v>7500</v>
      </c>
    </row>
    <row r="5148" spans="16:19">
      <c r="P5148" s="113" t="s">
        <v>12259</v>
      </c>
      <c r="Q5148" s="113" t="s">
        <v>7502</v>
      </c>
      <c r="R5148" s="113" t="s">
        <v>3918</v>
      </c>
      <c r="S5148" s="113" t="s">
        <v>7503</v>
      </c>
    </row>
    <row r="5149" spans="16:19">
      <c r="P5149" s="113" t="s">
        <v>12259</v>
      </c>
      <c r="Q5149" s="113" t="s">
        <v>7505</v>
      </c>
      <c r="R5149" s="113" t="s">
        <v>3918</v>
      </c>
      <c r="S5149" s="113" t="s">
        <v>7506</v>
      </c>
    </row>
    <row r="5150" spans="16:19">
      <c r="P5150" s="113" t="s">
        <v>12259</v>
      </c>
      <c r="Q5150" s="113" t="s">
        <v>7508</v>
      </c>
      <c r="R5150" s="113" t="s">
        <v>3918</v>
      </c>
      <c r="S5150" s="113" t="s">
        <v>7509</v>
      </c>
    </row>
    <row r="5151" spans="16:19">
      <c r="P5151" s="113" t="s">
        <v>12259</v>
      </c>
      <c r="Q5151" s="113" t="s">
        <v>7511</v>
      </c>
      <c r="R5151" s="113" t="s">
        <v>3918</v>
      </c>
      <c r="S5151" s="113" t="s">
        <v>7512</v>
      </c>
    </row>
    <row r="5152" spans="16:19">
      <c r="P5152" s="113" t="s">
        <v>12259</v>
      </c>
      <c r="Q5152" s="113" t="s">
        <v>7514</v>
      </c>
      <c r="R5152" s="113" t="s">
        <v>3918</v>
      </c>
      <c r="S5152" s="113" t="s">
        <v>7515</v>
      </c>
    </row>
    <row r="5153" spans="16:19">
      <c r="P5153" s="113" t="s">
        <v>12259</v>
      </c>
      <c r="Q5153" s="113" t="s">
        <v>7517</v>
      </c>
      <c r="R5153" s="113" t="s">
        <v>3918</v>
      </c>
      <c r="S5153" s="113" t="s">
        <v>7518</v>
      </c>
    </row>
    <row r="5154" spans="16:19">
      <c r="P5154" s="113" t="s">
        <v>12259</v>
      </c>
      <c r="Q5154" s="113" t="s">
        <v>7520</v>
      </c>
      <c r="R5154" s="113" t="s">
        <v>3918</v>
      </c>
      <c r="S5154" s="113" t="s">
        <v>7521</v>
      </c>
    </row>
    <row r="5155" spans="16:19">
      <c r="P5155" s="113" t="s">
        <v>12259</v>
      </c>
      <c r="Q5155" s="113" t="s">
        <v>7523</v>
      </c>
      <c r="R5155" s="113" t="s">
        <v>3918</v>
      </c>
      <c r="S5155" s="113" t="s">
        <v>7524</v>
      </c>
    </row>
    <row r="5156" spans="16:19">
      <c r="P5156" s="113" t="s">
        <v>12259</v>
      </c>
      <c r="Q5156" s="113" t="s">
        <v>7526</v>
      </c>
      <c r="R5156" s="113" t="s">
        <v>3918</v>
      </c>
      <c r="S5156" s="113" t="s">
        <v>7527</v>
      </c>
    </row>
    <row r="5157" spans="16:19">
      <c r="P5157" s="113" t="s">
        <v>12259</v>
      </c>
      <c r="Q5157" s="113" t="s">
        <v>7529</v>
      </c>
      <c r="R5157" s="113" t="s">
        <v>3918</v>
      </c>
      <c r="S5157" s="113" t="s">
        <v>7530</v>
      </c>
    </row>
    <row r="5158" spans="16:19">
      <c r="P5158" s="113" t="s">
        <v>12259</v>
      </c>
      <c r="Q5158" s="113" t="s">
        <v>7532</v>
      </c>
      <c r="R5158" s="113" t="s">
        <v>3918</v>
      </c>
      <c r="S5158" s="113" t="s">
        <v>7533</v>
      </c>
    </row>
    <row r="5159" spans="16:19">
      <c r="P5159" s="113" t="s">
        <v>12259</v>
      </c>
      <c r="Q5159" s="113" t="s">
        <v>7535</v>
      </c>
      <c r="R5159" s="113" t="s">
        <v>3918</v>
      </c>
      <c r="S5159" s="113" t="s">
        <v>7536</v>
      </c>
    </row>
    <row r="5160" spans="16:19">
      <c r="P5160" s="113" t="s">
        <v>12259</v>
      </c>
      <c r="Q5160" s="113" t="s">
        <v>7538</v>
      </c>
      <c r="R5160" s="113" t="s">
        <v>3918</v>
      </c>
      <c r="S5160" s="113" t="s">
        <v>7539</v>
      </c>
    </row>
    <row r="5161" spans="16:19">
      <c r="P5161" s="113" t="s">
        <v>12259</v>
      </c>
      <c r="Q5161" s="113" t="s">
        <v>7541</v>
      </c>
      <c r="R5161" s="113" t="s">
        <v>3918</v>
      </c>
      <c r="S5161" s="113" t="s">
        <v>7542</v>
      </c>
    </row>
    <row r="5162" spans="16:19">
      <c r="P5162" s="113" t="s">
        <v>12259</v>
      </c>
      <c r="Q5162" s="113" t="s">
        <v>7544</v>
      </c>
      <c r="R5162" s="113" t="s">
        <v>3918</v>
      </c>
      <c r="S5162" s="113" t="s">
        <v>7545</v>
      </c>
    </row>
    <row r="5163" spans="16:19">
      <c r="P5163" s="113" t="s">
        <v>12259</v>
      </c>
      <c r="Q5163" s="113" t="s">
        <v>7547</v>
      </c>
      <c r="R5163" s="113" t="s">
        <v>3918</v>
      </c>
      <c r="S5163" s="113" t="s">
        <v>7548</v>
      </c>
    </row>
    <row r="5164" spans="16:19">
      <c r="P5164" s="113" t="s">
        <v>12259</v>
      </c>
      <c r="Q5164" s="113" t="s">
        <v>7550</v>
      </c>
      <c r="R5164" s="113" t="s">
        <v>3918</v>
      </c>
      <c r="S5164" s="113" t="s">
        <v>7551</v>
      </c>
    </row>
    <row r="5165" spans="16:19">
      <c r="P5165" s="113" t="s">
        <v>12259</v>
      </c>
      <c r="Q5165" s="113" t="s">
        <v>7553</v>
      </c>
      <c r="R5165" s="113" t="s">
        <v>3918</v>
      </c>
      <c r="S5165" s="113" t="s">
        <v>7554</v>
      </c>
    </row>
    <row r="5166" spans="16:19">
      <c r="P5166" s="113" t="s">
        <v>12259</v>
      </c>
      <c r="Q5166" s="113" t="s">
        <v>7556</v>
      </c>
      <c r="R5166" s="113" t="s">
        <v>3918</v>
      </c>
      <c r="S5166" s="113" t="s">
        <v>7557</v>
      </c>
    </row>
    <row r="5167" spans="16:19">
      <c r="P5167" s="113" t="s">
        <v>12259</v>
      </c>
      <c r="Q5167" s="113" t="s">
        <v>3646</v>
      </c>
      <c r="R5167" s="113" t="s">
        <v>3918</v>
      </c>
      <c r="S5167" s="113" t="s">
        <v>5792</v>
      </c>
    </row>
    <row r="5168" spans="16:19">
      <c r="P5168" s="113" t="s">
        <v>12259</v>
      </c>
      <c r="Q5168" s="113" t="s">
        <v>7560</v>
      </c>
      <c r="R5168" s="113" t="s">
        <v>3918</v>
      </c>
      <c r="S5168" s="113" t="s">
        <v>7561</v>
      </c>
    </row>
    <row r="5169" spans="16:19">
      <c r="P5169" s="113" t="s">
        <v>12259</v>
      </c>
      <c r="Q5169" s="113" t="s">
        <v>7563</v>
      </c>
      <c r="R5169" s="113" t="s">
        <v>3918</v>
      </c>
      <c r="S5169" s="113" t="s">
        <v>7564</v>
      </c>
    </row>
    <row r="5170" spans="16:19">
      <c r="P5170" s="113" t="s">
        <v>12259</v>
      </c>
      <c r="Q5170" s="113" t="s">
        <v>7566</v>
      </c>
      <c r="R5170" s="113" t="s">
        <v>3918</v>
      </c>
      <c r="S5170" s="113" t="s">
        <v>7567</v>
      </c>
    </row>
    <row r="5171" spans="16:19">
      <c r="P5171" s="113" t="s">
        <v>12259</v>
      </c>
      <c r="Q5171" s="113" t="s">
        <v>7569</v>
      </c>
      <c r="R5171" s="113" t="s">
        <v>3918</v>
      </c>
      <c r="S5171" s="113" t="s">
        <v>7570</v>
      </c>
    </row>
    <row r="5172" spans="16:19">
      <c r="P5172" s="113" t="s">
        <v>12259</v>
      </c>
      <c r="Q5172" s="113" t="s">
        <v>7572</v>
      </c>
      <c r="R5172" s="113" t="s">
        <v>3918</v>
      </c>
      <c r="S5172" s="113" t="s">
        <v>7573</v>
      </c>
    </row>
    <row r="5173" spans="16:19">
      <c r="P5173" s="113" t="s">
        <v>12259</v>
      </c>
      <c r="Q5173" s="113" t="s">
        <v>7575</v>
      </c>
      <c r="R5173" s="113" t="s">
        <v>3918</v>
      </c>
      <c r="S5173" s="113" t="s">
        <v>7576</v>
      </c>
    </row>
    <row r="5174" spans="16:19">
      <c r="P5174" s="113" t="s">
        <v>12259</v>
      </c>
      <c r="Q5174" s="113" t="s">
        <v>7578</v>
      </c>
      <c r="R5174" s="113" t="s">
        <v>3918</v>
      </c>
      <c r="S5174" s="113" t="s">
        <v>7579</v>
      </c>
    </row>
    <row r="5175" spans="16:19">
      <c r="P5175" s="113" t="s">
        <v>12259</v>
      </c>
      <c r="Q5175" s="113" t="s">
        <v>7581</v>
      </c>
      <c r="R5175" s="113" t="s">
        <v>3918</v>
      </c>
      <c r="S5175" s="113" t="s">
        <v>7582</v>
      </c>
    </row>
    <row r="5176" spans="16:19">
      <c r="P5176" s="113" t="s">
        <v>12259</v>
      </c>
      <c r="Q5176" s="113" t="s">
        <v>7584</v>
      </c>
      <c r="R5176" s="113" t="s">
        <v>3918</v>
      </c>
      <c r="S5176" s="113" t="s">
        <v>7585</v>
      </c>
    </row>
    <row r="5177" spans="16:19">
      <c r="P5177" s="113" t="s">
        <v>12259</v>
      </c>
      <c r="Q5177" s="113" t="s">
        <v>7587</v>
      </c>
      <c r="R5177" s="113" t="s">
        <v>3918</v>
      </c>
      <c r="S5177" s="113" t="s">
        <v>7588</v>
      </c>
    </row>
    <row r="5178" spans="16:19">
      <c r="P5178" s="113" t="s">
        <v>12259</v>
      </c>
      <c r="Q5178" s="113" t="s">
        <v>7590</v>
      </c>
      <c r="R5178" s="113" t="s">
        <v>3918</v>
      </c>
      <c r="S5178" s="113" t="s">
        <v>7591</v>
      </c>
    </row>
    <row r="5179" spans="16:19">
      <c r="P5179" s="113" t="s">
        <v>12259</v>
      </c>
      <c r="Q5179" s="113" t="s">
        <v>7593</v>
      </c>
      <c r="R5179" s="113" t="s">
        <v>3918</v>
      </c>
      <c r="S5179" s="113" t="s">
        <v>7594</v>
      </c>
    </row>
    <row r="5180" spans="16:19">
      <c r="P5180" s="113" t="s">
        <v>12259</v>
      </c>
      <c r="Q5180" s="113" t="s">
        <v>7596</v>
      </c>
      <c r="R5180" s="113" t="s">
        <v>3918</v>
      </c>
      <c r="S5180" s="113" t="s">
        <v>7597</v>
      </c>
    </row>
    <row r="5181" spans="16:19">
      <c r="P5181" s="113" t="s">
        <v>12259</v>
      </c>
      <c r="Q5181" s="113" t="s">
        <v>7599</v>
      </c>
      <c r="R5181" s="113" t="s">
        <v>3918</v>
      </c>
      <c r="S5181" s="113" t="s">
        <v>7600</v>
      </c>
    </row>
    <row r="5182" spans="16:19">
      <c r="P5182" s="113" t="s">
        <v>12259</v>
      </c>
      <c r="Q5182" s="113" t="s">
        <v>7602</v>
      </c>
      <c r="R5182" s="113" t="s">
        <v>3918</v>
      </c>
      <c r="S5182" s="113" t="s">
        <v>7603</v>
      </c>
    </row>
    <row r="5183" spans="16:19">
      <c r="P5183" s="113" t="s">
        <v>12259</v>
      </c>
      <c r="Q5183" s="113" t="s">
        <v>7605</v>
      </c>
      <c r="R5183" s="113" t="s">
        <v>3918</v>
      </c>
      <c r="S5183" s="113" t="s">
        <v>7606</v>
      </c>
    </row>
    <row r="5184" spans="16:19">
      <c r="P5184" s="113" t="s">
        <v>12259</v>
      </c>
      <c r="Q5184" s="113" t="s">
        <v>7608</v>
      </c>
      <c r="R5184" s="113" t="s">
        <v>3918</v>
      </c>
      <c r="S5184" s="113" t="s">
        <v>7609</v>
      </c>
    </row>
    <row r="5185" spans="16:19">
      <c r="P5185" s="113" t="s">
        <v>12259</v>
      </c>
      <c r="Q5185" s="113" t="s">
        <v>7611</v>
      </c>
      <c r="R5185" s="113" t="s">
        <v>3918</v>
      </c>
      <c r="S5185" s="113" t="s">
        <v>7612</v>
      </c>
    </row>
    <row r="5186" spans="16:19">
      <c r="P5186" s="113" t="s">
        <v>12259</v>
      </c>
      <c r="Q5186" s="113" t="s">
        <v>7614</v>
      </c>
      <c r="R5186" s="113" t="s">
        <v>3918</v>
      </c>
      <c r="S5186" s="113" t="s">
        <v>7615</v>
      </c>
    </row>
    <row r="5187" spans="16:19">
      <c r="P5187" s="113" t="s">
        <v>12259</v>
      </c>
      <c r="Q5187" s="113" t="s">
        <v>3648</v>
      </c>
      <c r="R5187" s="113" t="s">
        <v>3918</v>
      </c>
      <c r="S5187" s="113" t="s">
        <v>7617</v>
      </c>
    </row>
    <row r="5188" spans="16:19">
      <c r="P5188" s="113" t="s">
        <v>12259</v>
      </c>
      <c r="Q5188" s="113" t="s">
        <v>7619</v>
      </c>
      <c r="R5188" s="113" t="s">
        <v>3918</v>
      </c>
      <c r="S5188" s="113" t="s">
        <v>7620</v>
      </c>
    </row>
    <row r="5189" spans="16:19">
      <c r="P5189" s="113" t="s">
        <v>12259</v>
      </c>
      <c r="Q5189" s="113" t="s">
        <v>7622</v>
      </c>
      <c r="R5189" s="113" t="s">
        <v>3918</v>
      </c>
      <c r="S5189" s="113" t="s">
        <v>7623</v>
      </c>
    </row>
    <row r="5190" spans="16:19">
      <c r="P5190" s="113" t="s">
        <v>12259</v>
      </c>
      <c r="Q5190" s="113" t="s">
        <v>7625</v>
      </c>
      <c r="R5190" s="113" t="s">
        <v>3918</v>
      </c>
      <c r="S5190" s="113" t="s">
        <v>7626</v>
      </c>
    </row>
    <row r="5191" spans="16:19">
      <c r="P5191" s="113" t="s">
        <v>12259</v>
      </c>
      <c r="Q5191" s="113" t="s">
        <v>7628</v>
      </c>
      <c r="R5191" s="113" t="s">
        <v>3918</v>
      </c>
      <c r="S5191" s="113" t="s">
        <v>7629</v>
      </c>
    </row>
    <row r="5192" spans="16:19">
      <c r="P5192" s="113" t="s">
        <v>12259</v>
      </c>
      <c r="Q5192" s="113" t="s">
        <v>7631</v>
      </c>
      <c r="R5192" s="113" t="s">
        <v>3918</v>
      </c>
      <c r="S5192" s="113" t="s">
        <v>7632</v>
      </c>
    </row>
    <row r="5193" spans="16:19">
      <c r="P5193" s="113" t="s">
        <v>12259</v>
      </c>
      <c r="Q5193" s="113" t="s">
        <v>7634</v>
      </c>
      <c r="R5193" s="113" t="s">
        <v>3918</v>
      </c>
      <c r="S5193" s="113" t="s">
        <v>7635</v>
      </c>
    </row>
    <row r="5194" spans="16:19">
      <c r="P5194" s="113" t="s">
        <v>12259</v>
      </c>
      <c r="Q5194" s="113" t="s">
        <v>7637</v>
      </c>
      <c r="R5194" s="113" t="s">
        <v>3918</v>
      </c>
      <c r="S5194" s="113" t="s">
        <v>7638</v>
      </c>
    </row>
    <row r="5195" spans="16:19">
      <c r="P5195" s="113" t="s">
        <v>12259</v>
      </c>
      <c r="Q5195" s="113" t="s">
        <v>7640</v>
      </c>
      <c r="R5195" s="113" t="s">
        <v>3918</v>
      </c>
      <c r="S5195" s="113" t="s">
        <v>7641</v>
      </c>
    </row>
    <row r="5196" spans="16:19">
      <c r="P5196" s="113" t="s">
        <v>12259</v>
      </c>
      <c r="Q5196" s="113" t="s">
        <v>7643</v>
      </c>
      <c r="R5196" s="113" t="s">
        <v>3918</v>
      </c>
      <c r="S5196" s="113" t="s">
        <v>7644</v>
      </c>
    </row>
    <row r="5197" spans="16:19">
      <c r="P5197" s="113" t="s">
        <v>12259</v>
      </c>
      <c r="Q5197" s="113" t="s">
        <v>7646</v>
      </c>
      <c r="R5197" s="113" t="s">
        <v>3918</v>
      </c>
      <c r="S5197" s="113" t="s">
        <v>7647</v>
      </c>
    </row>
    <row r="5198" spans="16:19">
      <c r="P5198" s="113" t="s">
        <v>12259</v>
      </c>
      <c r="Q5198" s="113" t="s">
        <v>7649</v>
      </c>
      <c r="R5198" s="113" t="s">
        <v>3918</v>
      </c>
      <c r="S5198" s="113" t="s">
        <v>7650</v>
      </c>
    </row>
    <row r="5199" spans="16:19">
      <c r="P5199" s="113" t="s">
        <v>12259</v>
      </c>
      <c r="Q5199" s="113" t="s">
        <v>7652</v>
      </c>
      <c r="R5199" s="113" t="s">
        <v>3918</v>
      </c>
      <c r="S5199" s="113" t="s">
        <v>7653</v>
      </c>
    </row>
    <row r="5200" spans="16:19">
      <c r="P5200" s="113" t="s">
        <v>12259</v>
      </c>
      <c r="Q5200" s="113" t="s">
        <v>7655</v>
      </c>
      <c r="R5200" s="113" t="s">
        <v>3918</v>
      </c>
      <c r="S5200" s="113" t="s">
        <v>7656</v>
      </c>
    </row>
    <row r="5201" spans="16:19">
      <c r="P5201" s="113" t="s">
        <v>12259</v>
      </c>
      <c r="Q5201" s="113" t="s">
        <v>7658</v>
      </c>
      <c r="R5201" s="113" t="s">
        <v>3918</v>
      </c>
      <c r="S5201" s="113" t="s">
        <v>7659</v>
      </c>
    </row>
    <row r="5202" spans="16:19">
      <c r="P5202" s="113" t="s">
        <v>12259</v>
      </c>
      <c r="Q5202" s="113" t="s">
        <v>7661</v>
      </c>
      <c r="R5202" s="113" t="s">
        <v>3918</v>
      </c>
      <c r="S5202" s="113" t="s">
        <v>7662</v>
      </c>
    </row>
    <row r="5203" spans="16:19">
      <c r="P5203" s="113" t="s">
        <v>12259</v>
      </c>
      <c r="Q5203" s="113" t="s">
        <v>7664</v>
      </c>
      <c r="R5203" s="113" t="s">
        <v>3918</v>
      </c>
      <c r="S5203" s="113" t="s">
        <v>7665</v>
      </c>
    </row>
    <row r="5204" spans="16:19">
      <c r="P5204" s="113" t="s">
        <v>12259</v>
      </c>
      <c r="Q5204" s="113" t="s">
        <v>7667</v>
      </c>
      <c r="R5204" s="113" t="s">
        <v>3918</v>
      </c>
      <c r="S5204" s="113" t="s">
        <v>7668</v>
      </c>
    </row>
    <row r="5205" spans="16:19">
      <c r="P5205" s="113" t="s">
        <v>12259</v>
      </c>
      <c r="Q5205" s="113" t="s">
        <v>7670</v>
      </c>
      <c r="R5205" s="113" t="s">
        <v>3918</v>
      </c>
      <c r="S5205" s="113" t="s">
        <v>7671</v>
      </c>
    </row>
    <row r="5206" spans="16:19">
      <c r="P5206" s="113" t="s">
        <v>12259</v>
      </c>
      <c r="Q5206" s="113" t="s">
        <v>7673</v>
      </c>
      <c r="R5206" s="113" t="s">
        <v>3918</v>
      </c>
      <c r="S5206" s="113" t="s">
        <v>7674</v>
      </c>
    </row>
    <row r="5207" spans="16:19">
      <c r="P5207" s="113" t="s">
        <v>12259</v>
      </c>
      <c r="Q5207" s="113" t="s">
        <v>3650</v>
      </c>
      <c r="R5207" s="113" t="s">
        <v>3918</v>
      </c>
      <c r="S5207" s="113" t="s">
        <v>7676</v>
      </c>
    </row>
    <row r="5208" spans="16:19">
      <c r="P5208" s="113" t="s">
        <v>12259</v>
      </c>
      <c r="Q5208" s="113" t="s">
        <v>7678</v>
      </c>
      <c r="R5208" s="113" t="s">
        <v>3918</v>
      </c>
      <c r="S5208" s="113" t="s">
        <v>7679</v>
      </c>
    </row>
    <row r="5209" spans="16:19">
      <c r="P5209" s="113" t="s">
        <v>12259</v>
      </c>
      <c r="Q5209" s="113" t="s">
        <v>7681</v>
      </c>
      <c r="R5209" s="113" t="s">
        <v>3918</v>
      </c>
      <c r="S5209" s="113" t="s">
        <v>7682</v>
      </c>
    </row>
    <row r="5210" spans="16:19">
      <c r="P5210" s="113" t="s">
        <v>12259</v>
      </c>
      <c r="Q5210" s="113" t="s">
        <v>7684</v>
      </c>
      <c r="R5210" s="113" t="s">
        <v>3918</v>
      </c>
      <c r="S5210" s="113" t="s">
        <v>7685</v>
      </c>
    </row>
    <row r="5211" spans="16:19">
      <c r="P5211" s="113" t="s">
        <v>12259</v>
      </c>
      <c r="Q5211" s="113" t="s">
        <v>7687</v>
      </c>
      <c r="R5211" s="113" t="s">
        <v>3918</v>
      </c>
      <c r="S5211" s="113" t="s">
        <v>7688</v>
      </c>
    </row>
    <row r="5212" spans="16:19">
      <c r="P5212" s="113" t="s">
        <v>12259</v>
      </c>
      <c r="Q5212" s="113" t="s">
        <v>7690</v>
      </c>
      <c r="R5212" s="113" t="s">
        <v>3918</v>
      </c>
      <c r="S5212" s="113" t="s">
        <v>7691</v>
      </c>
    </row>
    <row r="5213" spans="16:19">
      <c r="P5213" s="113" t="s">
        <v>12259</v>
      </c>
      <c r="Q5213" s="113" t="s">
        <v>7693</v>
      </c>
      <c r="R5213" s="113" t="s">
        <v>3918</v>
      </c>
      <c r="S5213" s="113" t="s">
        <v>7694</v>
      </c>
    </row>
    <row r="5214" spans="16:19">
      <c r="P5214" s="113" t="s">
        <v>12259</v>
      </c>
      <c r="Q5214" s="113" t="s">
        <v>7696</v>
      </c>
      <c r="R5214" s="113" t="s">
        <v>3918</v>
      </c>
      <c r="S5214" s="113" t="s">
        <v>7697</v>
      </c>
    </row>
    <row r="5215" spans="16:19">
      <c r="P5215" s="113" t="s">
        <v>12259</v>
      </c>
      <c r="Q5215" s="113" t="s">
        <v>7699</v>
      </c>
      <c r="R5215" s="113" t="s">
        <v>3918</v>
      </c>
      <c r="S5215" s="113" t="s">
        <v>7700</v>
      </c>
    </row>
    <row r="5216" spans="16:19">
      <c r="P5216" s="113" t="s">
        <v>12259</v>
      </c>
      <c r="Q5216" s="113" t="s">
        <v>7702</v>
      </c>
      <c r="R5216" s="113" t="s">
        <v>3918</v>
      </c>
      <c r="S5216" s="113" t="s">
        <v>7703</v>
      </c>
    </row>
    <row r="5217" spans="16:19">
      <c r="P5217" s="113" t="s">
        <v>12259</v>
      </c>
      <c r="Q5217" s="113" t="s">
        <v>7705</v>
      </c>
      <c r="R5217" s="113" t="s">
        <v>3918</v>
      </c>
      <c r="S5217" s="113" t="s">
        <v>7706</v>
      </c>
    </row>
    <row r="5218" spans="16:19">
      <c r="P5218" s="113" t="s">
        <v>12259</v>
      </c>
      <c r="Q5218" s="113" t="s">
        <v>7708</v>
      </c>
      <c r="R5218" s="113" t="s">
        <v>3918</v>
      </c>
      <c r="S5218" s="113" t="s">
        <v>7709</v>
      </c>
    </row>
    <row r="5219" spans="16:19">
      <c r="P5219" s="113" t="s">
        <v>12259</v>
      </c>
      <c r="Q5219" s="113" t="s">
        <v>7711</v>
      </c>
      <c r="R5219" s="113" t="s">
        <v>3918</v>
      </c>
      <c r="S5219" s="113" t="s">
        <v>7712</v>
      </c>
    </row>
    <row r="5220" spans="16:19">
      <c r="P5220" s="113" t="s">
        <v>12259</v>
      </c>
      <c r="Q5220" s="113" t="s">
        <v>7714</v>
      </c>
      <c r="R5220" s="113" t="s">
        <v>3918</v>
      </c>
      <c r="S5220" s="113" t="s">
        <v>7715</v>
      </c>
    </row>
    <row r="5221" spans="16:19">
      <c r="P5221" s="113" t="s">
        <v>12259</v>
      </c>
      <c r="Q5221" s="113" t="s">
        <v>7717</v>
      </c>
      <c r="R5221" s="113" t="s">
        <v>3918</v>
      </c>
      <c r="S5221" s="113" t="s">
        <v>7718</v>
      </c>
    </row>
    <row r="5222" spans="16:19">
      <c r="P5222" s="113" t="s">
        <v>12259</v>
      </c>
      <c r="Q5222" s="113" t="s">
        <v>7720</v>
      </c>
      <c r="R5222" s="113" t="s">
        <v>3918</v>
      </c>
      <c r="S5222" s="113" t="s">
        <v>7721</v>
      </c>
    </row>
    <row r="5223" spans="16:19">
      <c r="P5223" s="113" t="s">
        <v>12259</v>
      </c>
      <c r="Q5223" s="113" t="s">
        <v>7723</v>
      </c>
      <c r="R5223" s="113" t="s">
        <v>3918</v>
      </c>
      <c r="S5223" s="113" t="s">
        <v>7724</v>
      </c>
    </row>
    <row r="5224" spans="16:19">
      <c r="P5224" s="113" t="s">
        <v>12259</v>
      </c>
      <c r="Q5224" s="113" t="s">
        <v>7726</v>
      </c>
      <c r="R5224" s="113" t="s">
        <v>3918</v>
      </c>
      <c r="S5224" s="113" t="s">
        <v>7727</v>
      </c>
    </row>
    <row r="5225" spans="16:19">
      <c r="P5225" s="113" t="s">
        <v>12259</v>
      </c>
      <c r="Q5225" s="113" t="s">
        <v>7729</v>
      </c>
      <c r="R5225" s="113" t="s">
        <v>3918</v>
      </c>
      <c r="S5225" s="113" t="s">
        <v>7730</v>
      </c>
    </row>
    <row r="5226" spans="16:19">
      <c r="P5226" s="113" t="s">
        <v>12259</v>
      </c>
      <c r="Q5226" s="113" t="s">
        <v>7732</v>
      </c>
      <c r="R5226" s="113" t="s">
        <v>3918</v>
      </c>
      <c r="S5226" s="113" t="s">
        <v>7733</v>
      </c>
    </row>
    <row r="5227" spans="16:19">
      <c r="P5227" s="113" t="s">
        <v>12259</v>
      </c>
      <c r="Q5227" s="113" t="s">
        <v>3652</v>
      </c>
      <c r="R5227" s="113" t="s">
        <v>3918</v>
      </c>
      <c r="S5227" s="113" t="s">
        <v>7735</v>
      </c>
    </row>
    <row r="5228" spans="16:19">
      <c r="P5228" s="113" t="s">
        <v>12259</v>
      </c>
      <c r="Q5228" s="113" t="s">
        <v>7737</v>
      </c>
      <c r="R5228" s="113" t="s">
        <v>3918</v>
      </c>
      <c r="S5228" s="113" t="s">
        <v>7738</v>
      </c>
    </row>
    <row r="5229" spans="16:19">
      <c r="P5229" s="113" t="s">
        <v>12259</v>
      </c>
      <c r="Q5229" s="113" t="s">
        <v>7740</v>
      </c>
      <c r="R5229" s="113" t="s">
        <v>3918</v>
      </c>
      <c r="S5229" s="113" t="s">
        <v>7741</v>
      </c>
    </row>
    <row r="5230" spans="16:19">
      <c r="P5230" s="113" t="s">
        <v>12259</v>
      </c>
      <c r="Q5230" s="113" t="s">
        <v>7743</v>
      </c>
      <c r="R5230" s="113" t="s">
        <v>3918</v>
      </c>
      <c r="S5230" s="113" t="s">
        <v>7744</v>
      </c>
    </row>
    <row r="5231" spans="16:19">
      <c r="P5231" s="113" t="s">
        <v>12259</v>
      </c>
      <c r="Q5231" s="113" t="s">
        <v>7746</v>
      </c>
      <c r="R5231" s="113" t="s">
        <v>3918</v>
      </c>
      <c r="S5231" s="113" t="s">
        <v>7747</v>
      </c>
    </row>
    <row r="5232" spans="16:19">
      <c r="P5232" s="113" t="s">
        <v>12259</v>
      </c>
      <c r="Q5232" s="113" t="s">
        <v>7749</v>
      </c>
      <c r="R5232" s="113" t="s">
        <v>3918</v>
      </c>
      <c r="S5232" s="113" t="s">
        <v>5813</v>
      </c>
    </row>
    <row r="5233" spans="16:19">
      <c r="P5233" s="113" t="s">
        <v>12259</v>
      </c>
      <c r="Q5233" s="113" t="s">
        <v>7751</v>
      </c>
      <c r="R5233" s="113" t="s">
        <v>3918</v>
      </c>
      <c r="S5233" s="113" t="s">
        <v>7752</v>
      </c>
    </row>
    <row r="5234" spans="16:19">
      <c r="P5234" s="113" t="s">
        <v>12259</v>
      </c>
      <c r="Q5234" s="113" t="s">
        <v>7754</v>
      </c>
      <c r="R5234" s="113" t="s">
        <v>3918</v>
      </c>
      <c r="S5234" s="113" t="s">
        <v>7755</v>
      </c>
    </row>
    <row r="5235" spans="16:19">
      <c r="P5235" s="113" t="s">
        <v>12259</v>
      </c>
      <c r="Q5235" s="113" t="s">
        <v>7757</v>
      </c>
      <c r="R5235" s="113" t="s">
        <v>3918</v>
      </c>
      <c r="S5235" s="113" t="s">
        <v>7758</v>
      </c>
    </row>
    <row r="5236" spans="16:19">
      <c r="P5236" s="113" t="s">
        <v>12259</v>
      </c>
      <c r="Q5236" s="113" t="s">
        <v>7760</v>
      </c>
      <c r="R5236" s="113" t="s">
        <v>3918</v>
      </c>
      <c r="S5236" s="113" t="s">
        <v>7761</v>
      </c>
    </row>
    <row r="5237" spans="16:19">
      <c r="P5237" s="113" t="s">
        <v>12259</v>
      </c>
      <c r="Q5237" s="113" t="s">
        <v>7763</v>
      </c>
      <c r="R5237" s="113" t="s">
        <v>3918</v>
      </c>
      <c r="S5237" s="113" t="s">
        <v>7764</v>
      </c>
    </row>
    <row r="5238" spans="16:19">
      <c r="P5238" s="113" t="s">
        <v>12259</v>
      </c>
      <c r="Q5238" s="113" t="s">
        <v>7766</v>
      </c>
      <c r="R5238" s="113" t="s">
        <v>3918</v>
      </c>
      <c r="S5238" s="113" t="s">
        <v>7767</v>
      </c>
    </row>
    <row r="5239" spans="16:19">
      <c r="P5239" s="113" t="s">
        <v>12259</v>
      </c>
      <c r="Q5239" s="113" t="s">
        <v>7769</v>
      </c>
      <c r="R5239" s="113" t="s">
        <v>3918</v>
      </c>
      <c r="S5239" s="113" t="s">
        <v>7770</v>
      </c>
    </row>
    <row r="5240" spans="16:19">
      <c r="P5240" s="113" t="s">
        <v>12259</v>
      </c>
      <c r="Q5240" s="113" t="s">
        <v>7772</v>
      </c>
      <c r="R5240" s="113" t="s">
        <v>3918</v>
      </c>
      <c r="S5240" s="113" t="s">
        <v>7773</v>
      </c>
    </row>
    <row r="5241" spans="16:19">
      <c r="P5241" s="113" t="s">
        <v>12259</v>
      </c>
      <c r="Q5241" s="113" t="s">
        <v>7775</v>
      </c>
      <c r="R5241" s="113" t="s">
        <v>3918</v>
      </c>
      <c r="S5241" s="113" t="s">
        <v>7776</v>
      </c>
    </row>
    <row r="5242" spans="16:19">
      <c r="P5242" s="113" t="s">
        <v>12259</v>
      </c>
      <c r="Q5242" s="113" t="s">
        <v>7778</v>
      </c>
      <c r="R5242" s="113" t="s">
        <v>3918</v>
      </c>
      <c r="S5242" s="113" t="s">
        <v>7779</v>
      </c>
    </row>
    <row r="5243" spans="16:19">
      <c r="P5243" s="113" t="s">
        <v>12259</v>
      </c>
      <c r="Q5243" s="113" t="s">
        <v>7781</v>
      </c>
      <c r="R5243" s="113" t="s">
        <v>3918</v>
      </c>
      <c r="S5243" s="113" t="s">
        <v>7782</v>
      </c>
    </row>
    <row r="5244" spans="16:19">
      <c r="P5244" s="113" t="s">
        <v>12259</v>
      </c>
      <c r="Q5244" s="113" t="s">
        <v>7784</v>
      </c>
      <c r="R5244" s="113" t="s">
        <v>3918</v>
      </c>
      <c r="S5244" s="113" t="s">
        <v>7785</v>
      </c>
    </row>
    <row r="5245" spans="16:19">
      <c r="P5245" s="113" t="s">
        <v>12259</v>
      </c>
      <c r="Q5245" s="113" t="s">
        <v>7787</v>
      </c>
      <c r="R5245" s="113" t="s">
        <v>3918</v>
      </c>
      <c r="S5245" s="113" t="s">
        <v>7788</v>
      </c>
    </row>
    <row r="5246" spans="16:19">
      <c r="P5246" s="113" t="s">
        <v>12259</v>
      </c>
      <c r="Q5246" s="113" t="s">
        <v>7790</v>
      </c>
      <c r="R5246" s="113" t="s">
        <v>3918</v>
      </c>
      <c r="S5246" s="113" t="s">
        <v>7791</v>
      </c>
    </row>
    <row r="5247" spans="16:19">
      <c r="P5247" s="113" t="s">
        <v>12259</v>
      </c>
      <c r="Q5247" s="113" t="s">
        <v>3654</v>
      </c>
      <c r="R5247" s="113" t="s">
        <v>3918</v>
      </c>
      <c r="S5247" s="113" t="s">
        <v>7793</v>
      </c>
    </row>
    <row r="5248" spans="16:19">
      <c r="P5248" s="113" t="s">
        <v>12259</v>
      </c>
      <c r="Q5248" s="113" t="s">
        <v>7795</v>
      </c>
      <c r="R5248" s="113" t="s">
        <v>3918</v>
      </c>
      <c r="S5248" s="113" t="s">
        <v>7796</v>
      </c>
    </row>
    <row r="5249" spans="16:19">
      <c r="P5249" s="113" t="s">
        <v>12259</v>
      </c>
      <c r="Q5249" s="113" t="s">
        <v>7798</v>
      </c>
      <c r="R5249" s="113" t="s">
        <v>3918</v>
      </c>
      <c r="S5249" s="113" t="s">
        <v>7799</v>
      </c>
    </row>
    <row r="5250" spans="16:19">
      <c r="P5250" s="113" t="s">
        <v>12259</v>
      </c>
      <c r="Q5250" s="113" t="s">
        <v>7801</v>
      </c>
      <c r="R5250" s="113" t="s">
        <v>3918</v>
      </c>
      <c r="S5250" s="113" t="s">
        <v>7802</v>
      </c>
    </row>
    <row r="5251" spans="16:19">
      <c r="P5251" s="113" t="s">
        <v>12259</v>
      </c>
      <c r="Q5251" s="113" t="s">
        <v>7804</v>
      </c>
      <c r="R5251" s="113" t="s">
        <v>3918</v>
      </c>
      <c r="S5251" s="113" t="s">
        <v>7805</v>
      </c>
    </row>
    <row r="5252" spans="16:19">
      <c r="P5252" s="113" t="s">
        <v>12259</v>
      </c>
      <c r="Q5252" s="113" t="s">
        <v>7807</v>
      </c>
      <c r="R5252" s="113" t="s">
        <v>3918</v>
      </c>
      <c r="S5252" s="113" t="s">
        <v>7808</v>
      </c>
    </row>
    <row r="5253" spans="16:19">
      <c r="P5253" s="113" t="s">
        <v>12259</v>
      </c>
      <c r="Q5253" s="113" t="s">
        <v>7810</v>
      </c>
      <c r="R5253" s="113" t="s">
        <v>3918</v>
      </c>
      <c r="S5253" s="113" t="s">
        <v>7811</v>
      </c>
    </row>
    <row r="5254" spans="16:19">
      <c r="P5254" s="113" t="s">
        <v>12259</v>
      </c>
      <c r="Q5254" s="113" t="s">
        <v>7813</v>
      </c>
      <c r="R5254" s="113" t="s">
        <v>3918</v>
      </c>
      <c r="S5254" s="113" t="s">
        <v>7814</v>
      </c>
    </row>
    <row r="5255" spans="16:19">
      <c r="P5255" s="113" t="s">
        <v>12259</v>
      </c>
      <c r="Q5255" s="113" t="s">
        <v>7816</v>
      </c>
      <c r="R5255" s="113" t="s">
        <v>3918</v>
      </c>
      <c r="S5255" s="113" t="s">
        <v>7817</v>
      </c>
    </row>
    <row r="5256" spans="16:19">
      <c r="P5256" s="113" t="s">
        <v>12259</v>
      </c>
      <c r="Q5256" s="113" t="s">
        <v>7819</v>
      </c>
      <c r="R5256" s="113" t="s">
        <v>3918</v>
      </c>
      <c r="S5256" s="113" t="s">
        <v>7820</v>
      </c>
    </row>
    <row r="5257" spans="16:19">
      <c r="P5257" s="113" t="s">
        <v>12259</v>
      </c>
      <c r="Q5257" s="113" t="s">
        <v>7822</v>
      </c>
      <c r="R5257" s="113" t="s">
        <v>3918</v>
      </c>
      <c r="S5257" s="113" t="s">
        <v>7823</v>
      </c>
    </row>
    <row r="5258" spans="16:19">
      <c r="P5258" s="113" t="s">
        <v>12259</v>
      </c>
      <c r="Q5258" s="113" t="s">
        <v>7825</v>
      </c>
      <c r="R5258" s="113" t="s">
        <v>3918</v>
      </c>
      <c r="S5258" s="113" t="s">
        <v>7826</v>
      </c>
    </row>
    <row r="5259" spans="16:19">
      <c r="P5259" s="113" t="s">
        <v>12259</v>
      </c>
      <c r="Q5259" s="113" t="s">
        <v>7828</v>
      </c>
      <c r="R5259" s="113" t="s">
        <v>3918</v>
      </c>
      <c r="S5259" s="113" t="s">
        <v>7829</v>
      </c>
    </row>
    <row r="5260" spans="16:19">
      <c r="P5260" s="113" t="s">
        <v>12259</v>
      </c>
      <c r="Q5260" s="113" t="s">
        <v>7831</v>
      </c>
      <c r="R5260" s="113" t="s">
        <v>3918</v>
      </c>
      <c r="S5260" s="113" t="s">
        <v>7832</v>
      </c>
    </row>
    <row r="5261" spans="16:19">
      <c r="P5261" s="113" t="s">
        <v>12259</v>
      </c>
      <c r="Q5261" s="113" t="s">
        <v>7834</v>
      </c>
      <c r="R5261" s="113" t="s">
        <v>3918</v>
      </c>
      <c r="S5261" s="113" t="s">
        <v>7835</v>
      </c>
    </row>
    <row r="5262" spans="16:19">
      <c r="P5262" s="113" t="s">
        <v>12259</v>
      </c>
      <c r="Q5262" s="113" t="s">
        <v>7837</v>
      </c>
      <c r="R5262" s="113" t="s">
        <v>3918</v>
      </c>
      <c r="S5262" s="113" t="s">
        <v>7838</v>
      </c>
    </row>
    <row r="5263" spans="16:19">
      <c r="P5263" s="113" t="s">
        <v>12259</v>
      </c>
      <c r="Q5263" s="113" t="s">
        <v>7840</v>
      </c>
      <c r="R5263" s="113" t="s">
        <v>3918</v>
      </c>
      <c r="S5263" s="113" t="s">
        <v>7841</v>
      </c>
    </row>
    <row r="5264" spans="16:19">
      <c r="P5264" s="113" t="s">
        <v>12259</v>
      </c>
      <c r="Q5264" s="113" t="s">
        <v>7843</v>
      </c>
      <c r="R5264" s="113" t="s">
        <v>3918</v>
      </c>
      <c r="S5264" s="113" t="s">
        <v>7844</v>
      </c>
    </row>
    <row r="5265" spans="16:19">
      <c r="P5265" s="113" t="s">
        <v>12259</v>
      </c>
      <c r="Q5265" s="113" t="s">
        <v>7846</v>
      </c>
      <c r="R5265" s="113" t="s">
        <v>3918</v>
      </c>
      <c r="S5265" s="113" t="s">
        <v>7847</v>
      </c>
    </row>
    <row r="5266" spans="16:19">
      <c r="P5266" s="113" t="s">
        <v>12259</v>
      </c>
      <c r="Q5266" s="113" t="s">
        <v>7849</v>
      </c>
      <c r="R5266" s="113" t="s">
        <v>3918</v>
      </c>
      <c r="S5266" s="113" t="s">
        <v>7850</v>
      </c>
    </row>
    <row r="5267" spans="16:19">
      <c r="P5267" s="113" t="s">
        <v>12259</v>
      </c>
      <c r="Q5267" s="113" t="s">
        <v>3656</v>
      </c>
      <c r="R5267" s="113" t="s">
        <v>3918</v>
      </c>
      <c r="S5267" s="113" t="s">
        <v>7852</v>
      </c>
    </row>
    <row r="5268" spans="16:19">
      <c r="P5268" s="113" t="s">
        <v>12259</v>
      </c>
      <c r="Q5268" s="113" t="s">
        <v>7854</v>
      </c>
      <c r="R5268" s="113" t="s">
        <v>3918</v>
      </c>
      <c r="S5268" s="113" t="s">
        <v>7855</v>
      </c>
    </row>
    <row r="5269" spans="16:19">
      <c r="P5269" s="113" t="s">
        <v>12259</v>
      </c>
      <c r="Q5269" s="113" t="s">
        <v>7857</v>
      </c>
      <c r="R5269" s="113" t="s">
        <v>3918</v>
      </c>
      <c r="S5269" s="113" t="s">
        <v>7858</v>
      </c>
    </row>
    <row r="5270" spans="16:19">
      <c r="P5270" s="113" t="s">
        <v>12259</v>
      </c>
      <c r="Q5270" s="113" t="s">
        <v>7860</v>
      </c>
      <c r="R5270" s="113" t="s">
        <v>3918</v>
      </c>
      <c r="S5270" s="113" t="s">
        <v>7861</v>
      </c>
    </row>
    <row r="5271" spans="16:19">
      <c r="P5271" s="113" t="s">
        <v>12259</v>
      </c>
      <c r="Q5271" s="113" t="s">
        <v>7863</v>
      </c>
      <c r="R5271" s="113" t="s">
        <v>3918</v>
      </c>
      <c r="S5271" s="113" t="s">
        <v>7864</v>
      </c>
    </row>
    <row r="5272" spans="16:19">
      <c r="P5272" s="113" t="s">
        <v>12259</v>
      </c>
      <c r="Q5272" s="113" t="s">
        <v>7866</v>
      </c>
      <c r="R5272" s="113" t="s">
        <v>3918</v>
      </c>
      <c r="S5272" s="113" t="s">
        <v>7867</v>
      </c>
    </row>
    <row r="5273" spans="16:19">
      <c r="P5273" s="113" t="s">
        <v>12259</v>
      </c>
      <c r="Q5273" s="113" t="s">
        <v>7869</v>
      </c>
      <c r="R5273" s="113" t="s">
        <v>3918</v>
      </c>
      <c r="S5273" s="113" t="s">
        <v>7870</v>
      </c>
    </row>
    <row r="5274" spans="16:19">
      <c r="P5274" s="113" t="s">
        <v>12259</v>
      </c>
      <c r="Q5274" s="113" t="s">
        <v>7872</v>
      </c>
      <c r="R5274" s="113" t="s">
        <v>3918</v>
      </c>
      <c r="S5274" s="113" t="s">
        <v>7873</v>
      </c>
    </row>
    <row r="5275" spans="16:19">
      <c r="P5275" s="113" t="s">
        <v>12259</v>
      </c>
      <c r="Q5275" s="113" t="s">
        <v>7875</v>
      </c>
      <c r="R5275" s="113" t="s">
        <v>3918</v>
      </c>
      <c r="S5275" s="113" t="s">
        <v>7876</v>
      </c>
    </row>
    <row r="5276" spans="16:19">
      <c r="P5276" s="113" t="s">
        <v>12259</v>
      </c>
      <c r="Q5276" s="113" t="s">
        <v>7878</v>
      </c>
      <c r="R5276" s="113" t="s">
        <v>3918</v>
      </c>
      <c r="S5276" s="113" t="s">
        <v>7879</v>
      </c>
    </row>
    <row r="5277" spans="16:19">
      <c r="P5277" s="113" t="s">
        <v>12259</v>
      </c>
      <c r="Q5277" s="113" t="s">
        <v>7881</v>
      </c>
      <c r="R5277" s="113" t="s">
        <v>3918</v>
      </c>
      <c r="S5277" s="113" t="s">
        <v>7882</v>
      </c>
    </row>
    <row r="5278" spans="16:19">
      <c r="P5278" s="113" t="s">
        <v>12259</v>
      </c>
      <c r="Q5278" s="113" t="s">
        <v>7884</v>
      </c>
      <c r="R5278" s="113" t="s">
        <v>3918</v>
      </c>
      <c r="S5278" s="113" t="s">
        <v>7885</v>
      </c>
    </row>
    <row r="5279" spans="16:19">
      <c r="P5279" s="113" t="s">
        <v>12259</v>
      </c>
      <c r="Q5279" s="113" t="s">
        <v>7887</v>
      </c>
      <c r="R5279" s="113" t="s">
        <v>3918</v>
      </c>
      <c r="S5279" s="113" t="s">
        <v>7888</v>
      </c>
    </row>
    <row r="5280" spans="16:19">
      <c r="P5280" s="113" t="s">
        <v>12259</v>
      </c>
      <c r="Q5280" s="113" t="s">
        <v>7890</v>
      </c>
      <c r="R5280" s="113" t="s">
        <v>3918</v>
      </c>
      <c r="S5280" s="113" t="s">
        <v>7891</v>
      </c>
    </row>
    <row r="5281" spans="16:19">
      <c r="P5281" s="113" t="s">
        <v>12259</v>
      </c>
      <c r="Q5281" s="113" t="s">
        <v>7893</v>
      </c>
      <c r="R5281" s="113" t="s">
        <v>3918</v>
      </c>
      <c r="S5281" s="113" t="s">
        <v>7894</v>
      </c>
    </row>
    <row r="5282" spans="16:19">
      <c r="P5282" s="113" t="s">
        <v>12259</v>
      </c>
      <c r="Q5282" s="113" t="s">
        <v>7896</v>
      </c>
      <c r="R5282" s="113" t="s">
        <v>3918</v>
      </c>
      <c r="S5282" s="113" t="s">
        <v>7897</v>
      </c>
    </row>
    <row r="5283" spans="16:19">
      <c r="P5283" s="113" t="s">
        <v>12259</v>
      </c>
      <c r="Q5283" s="113" t="s">
        <v>7899</v>
      </c>
      <c r="R5283" s="113" t="s">
        <v>3918</v>
      </c>
      <c r="S5283" s="113" t="s">
        <v>7900</v>
      </c>
    </row>
    <row r="5284" spans="16:19">
      <c r="P5284" s="113" t="s">
        <v>12259</v>
      </c>
      <c r="Q5284" s="113" t="s">
        <v>7902</v>
      </c>
      <c r="R5284" s="113" t="s">
        <v>3918</v>
      </c>
      <c r="S5284" s="113" t="s">
        <v>7903</v>
      </c>
    </row>
    <row r="5285" spans="16:19">
      <c r="P5285" s="113" t="s">
        <v>12259</v>
      </c>
      <c r="Q5285" s="113" t="s">
        <v>7905</v>
      </c>
      <c r="R5285" s="113" t="s">
        <v>3918</v>
      </c>
      <c r="S5285" s="113" t="s">
        <v>7906</v>
      </c>
    </row>
    <row r="5286" spans="16:19">
      <c r="P5286" s="113" t="s">
        <v>12259</v>
      </c>
      <c r="Q5286" s="113" t="s">
        <v>7908</v>
      </c>
      <c r="R5286" s="113" t="s">
        <v>3918</v>
      </c>
      <c r="S5286" s="113" t="s">
        <v>7909</v>
      </c>
    </row>
    <row r="5287" spans="16:19">
      <c r="P5287" s="113" t="s">
        <v>12259</v>
      </c>
      <c r="Q5287" s="113" t="s">
        <v>3658</v>
      </c>
      <c r="R5287" s="113" t="s">
        <v>3918</v>
      </c>
      <c r="S5287" s="113" t="s">
        <v>7911</v>
      </c>
    </row>
    <row r="5288" spans="16:19">
      <c r="P5288" s="113" t="s">
        <v>12259</v>
      </c>
      <c r="Q5288" s="113" t="s">
        <v>7913</v>
      </c>
      <c r="R5288" s="113" t="s">
        <v>3918</v>
      </c>
      <c r="S5288" s="113" t="s">
        <v>7914</v>
      </c>
    </row>
    <row r="5289" spans="16:19">
      <c r="P5289" s="113" t="s">
        <v>12259</v>
      </c>
      <c r="Q5289" s="113" t="s">
        <v>7916</v>
      </c>
      <c r="R5289" s="113" t="s">
        <v>3918</v>
      </c>
      <c r="S5289" s="113" t="s">
        <v>7917</v>
      </c>
    </row>
    <row r="5290" spans="16:19">
      <c r="P5290" s="113" t="s">
        <v>12259</v>
      </c>
      <c r="Q5290" s="113" t="s">
        <v>7919</v>
      </c>
      <c r="R5290" s="113" t="s">
        <v>3918</v>
      </c>
      <c r="S5290" s="113" t="s">
        <v>7920</v>
      </c>
    </row>
    <row r="5291" spans="16:19">
      <c r="P5291" s="113" t="s">
        <v>12259</v>
      </c>
      <c r="Q5291" s="113" t="s">
        <v>7922</v>
      </c>
      <c r="R5291" s="113" t="s">
        <v>3918</v>
      </c>
      <c r="S5291" s="113" t="s">
        <v>7923</v>
      </c>
    </row>
    <row r="5292" spans="16:19">
      <c r="P5292" s="113" t="s">
        <v>12259</v>
      </c>
      <c r="Q5292" s="113" t="s">
        <v>7925</v>
      </c>
      <c r="R5292" s="113" t="s">
        <v>3918</v>
      </c>
      <c r="S5292" s="113" t="s">
        <v>7926</v>
      </c>
    </row>
    <row r="5293" spans="16:19">
      <c r="P5293" s="113" t="s">
        <v>12259</v>
      </c>
      <c r="Q5293" s="113" t="s">
        <v>7928</v>
      </c>
      <c r="R5293" s="113" t="s">
        <v>3918</v>
      </c>
      <c r="S5293" s="113" t="s">
        <v>7929</v>
      </c>
    </row>
    <row r="5294" spans="16:19">
      <c r="P5294" s="113" t="s">
        <v>12259</v>
      </c>
      <c r="Q5294" s="113" t="s">
        <v>7931</v>
      </c>
      <c r="R5294" s="113" t="s">
        <v>3918</v>
      </c>
      <c r="S5294" s="113" t="s">
        <v>7932</v>
      </c>
    </row>
    <row r="5295" spans="16:19">
      <c r="P5295" s="113" t="s">
        <v>12259</v>
      </c>
      <c r="Q5295" s="113" t="s">
        <v>7934</v>
      </c>
      <c r="R5295" s="113" t="s">
        <v>3918</v>
      </c>
      <c r="S5295" s="113" t="s">
        <v>7935</v>
      </c>
    </row>
    <row r="5296" spans="16:19">
      <c r="P5296" s="113" t="s">
        <v>12259</v>
      </c>
      <c r="Q5296" s="113" t="s">
        <v>7937</v>
      </c>
      <c r="R5296" s="113" t="s">
        <v>3918</v>
      </c>
      <c r="S5296" s="113" t="s">
        <v>7938</v>
      </c>
    </row>
    <row r="5297" spans="16:19">
      <c r="P5297" s="113" t="s">
        <v>12259</v>
      </c>
      <c r="Q5297" s="113" t="s">
        <v>7940</v>
      </c>
      <c r="R5297" s="113" t="s">
        <v>3918</v>
      </c>
      <c r="S5297" s="113" t="s">
        <v>5834</v>
      </c>
    </row>
    <row r="5298" spans="16:19">
      <c r="P5298" s="113" t="s">
        <v>12259</v>
      </c>
      <c r="Q5298" s="113" t="s">
        <v>7942</v>
      </c>
      <c r="R5298" s="113" t="s">
        <v>3918</v>
      </c>
      <c r="S5298" s="113" t="s">
        <v>7943</v>
      </c>
    </row>
    <row r="5299" spans="16:19">
      <c r="P5299" s="113" t="s">
        <v>12259</v>
      </c>
      <c r="Q5299" s="113" t="s">
        <v>7945</v>
      </c>
      <c r="R5299" s="113" t="s">
        <v>3918</v>
      </c>
      <c r="S5299" s="113" t="s">
        <v>7946</v>
      </c>
    </row>
    <row r="5300" spans="16:19">
      <c r="P5300" s="113" t="s">
        <v>12259</v>
      </c>
      <c r="Q5300" s="113" t="s">
        <v>7948</v>
      </c>
      <c r="R5300" s="113" t="s">
        <v>3918</v>
      </c>
      <c r="S5300" s="113" t="s">
        <v>7949</v>
      </c>
    </row>
    <row r="5301" spans="16:19">
      <c r="P5301" s="113" t="s">
        <v>12259</v>
      </c>
      <c r="Q5301" s="113" t="s">
        <v>7951</v>
      </c>
      <c r="R5301" s="113" t="s">
        <v>3918</v>
      </c>
      <c r="S5301" s="113" t="s">
        <v>7952</v>
      </c>
    </row>
    <row r="5302" spans="16:19">
      <c r="P5302" s="113" t="s">
        <v>12259</v>
      </c>
      <c r="Q5302" s="113" t="s">
        <v>7954</v>
      </c>
      <c r="R5302" s="113" t="s">
        <v>3918</v>
      </c>
      <c r="S5302" s="113" t="s">
        <v>7955</v>
      </c>
    </row>
    <row r="5303" spans="16:19">
      <c r="P5303" s="113" t="s">
        <v>12259</v>
      </c>
      <c r="Q5303" s="113" t="s">
        <v>7957</v>
      </c>
      <c r="R5303" s="113" t="s">
        <v>3918</v>
      </c>
      <c r="S5303" s="113" t="s">
        <v>7958</v>
      </c>
    </row>
    <row r="5304" spans="16:19">
      <c r="P5304" s="113" t="s">
        <v>12259</v>
      </c>
      <c r="Q5304" s="113" t="s">
        <v>7960</v>
      </c>
      <c r="R5304" s="113" t="s">
        <v>3918</v>
      </c>
      <c r="S5304" s="113" t="s">
        <v>7961</v>
      </c>
    </row>
    <row r="5305" spans="16:19">
      <c r="P5305" s="113" t="s">
        <v>12259</v>
      </c>
      <c r="Q5305" s="113" t="s">
        <v>7963</v>
      </c>
      <c r="R5305" s="113" t="s">
        <v>3918</v>
      </c>
      <c r="S5305" s="113" t="s">
        <v>7964</v>
      </c>
    </row>
    <row r="5306" spans="16:19">
      <c r="P5306" s="113" t="s">
        <v>12259</v>
      </c>
      <c r="Q5306" s="113" t="s">
        <v>7966</v>
      </c>
      <c r="R5306" s="113" t="s">
        <v>3918</v>
      </c>
      <c r="S5306" s="113" t="s">
        <v>7967</v>
      </c>
    </row>
    <row r="5307" spans="16:19">
      <c r="P5307" s="113" t="s">
        <v>12259</v>
      </c>
      <c r="Q5307" s="113" t="s">
        <v>3660</v>
      </c>
      <c r="R5307" s="113" t="s">
        <v>3918</v>
      </c>
      <c r="S5307" s="113" t="s">
        <v>7969</v>
      </c>
    </row>
    <row r="5308" spans="16:19">
      <c r="P5308" s="113" t="s">
        <v>12259</v>
      </c>
      <c r="Q5308" s="113" t="s">
        <v>7971</v>
      </c>
      <c r="R5308" s="113" t="s">
        <v>3918</v>
      </c>
      <c r="S5308" s="113" t="s">
        <v>7972</v>
      </c>
    </row>
    <row r="5309" spans="16:19">
      <c r="P5309" s="113" t="s">
        <v>12259</v>
      </c>
      <c r="Q5309" s="113" t="s">
        <v>7974</v>
      </c>
      <c r="R5309" s="113" t="s">
        <v>3918</v>
      </c>
      <c r="S5309" s="113" t="s">
        <v>7975</v>
      </c>
    </row>
    <row r="5310" spans="16:19">
      <c r="P5310" s="113" t="s">
        <v>12259</v>
      </c>
      <c r="Q5310" s="113" t="s">
        <v>7977</v>
      </c>
      <c r="R5310" s="113" t="s">
        <v>3918</v>
      </c>
      <c r="S5310" s="113" t="s">
        <v>7978</v>
      </c>
    </row>
    <row r="5311" spans="16:19">
      <c r="P5311" s="113" t="s">
        <v>12259</v>
      </c>
      <c r="Q5311" s="113" t="s">
        <v>7980</v>
      </c>
      <c r="R5311" s="113" t="s">
        <v>3918</v>
      </c>
      <c r="S5311" s="113" t="s">
        <v>7981</v>
      </c>
    </row>
    <row r="5312" spans="16:19">
      <c r="P5312" s="113" t="s">
        <v>12259</v>
      </c>
      <c r="Q5312" s="113" t="s">
        <v>7983</v>
      </c>
      <c r="R5312" s="113" t="s">
        <v>3918</v>
      </c>
      <c r="S5312" s="113" t="s">
        <v>7984</v>
      </c>
    </row>
    <row r="5313" spans="16:19">
      <c r="P5313" s="113" t="s">
        <v>12259</v>
      </c>
      <c r="Q5313" s="113" t="s">
        <v>7986</v>
      </c>
      <c r="R5313" s="113" t="s">
        <v>3918</v>
      </c>
      <c r="S5313" s="113" t="s">
        <v>7987</v>
      </c>
    </row>
    <row r="5314" spans="16:19">
      <c r="P5314" s="113" t="s">
        <v>12259</v>
      </c>
      <c r="Q5314" s="113" t="s">
        <v>7989</v>
      </c>
      <c r="R5314" s="113" t="s">
        <v>3918</v>
      </c>
      <c r="S5314" s="113" t="s">
        <v>7990</v>
      </c>
    </row>
    <row r="5315" spans="16:19">
      <c r="P5315" s="113" t="s">
        <v>12259</v>
      </c>
      <c r="Q5315" s="113" t="s">
        <v>7992</v>
      </c>
      <c r="R5315" s="113" t="s">
        <v>3918</v>
      </c>
      <c r="S5315" s="113" t="s">
        <v>7993</v>
      </c>
    </row>
    <row r="5316" spans="16:19">
      <c r="P5316" s="113" t="s">
        <v>12259</v>
      </c>
      <c r="Q5316" s="113" t="s">
        <v>7995</v>
      </c>
      <c r="R5316" s="113" t="s">
        <v>3918</v>
      </c>
      <c r="S5316" s="113" t="s">
        <v>7996</v>
      </c>
    </row>
    <row r="5317" spans="16:19">
      <c r="P5317" s="113" t="s">
        <v>12259</v>
      </c>
      <c r="Q5317" s="113" t="s">
        <v>7998</v>
      </c>
      <c r="R5317" s="113" t="s">
        <v>3918</v>
      </c>
      <c r="S5317" s="113" t="s">
        <v>7999</v>
      </c>
    </row>
    <row r="5318" spans="16:19">
      <c r="P5318" s="113" t="s">
        <v>12259</v>
      </c>
      <c r="Q5318" s="113" t="s">
        <v>8001</v>
      </c>
      <c r="R5318" s="113" t="s">
        <v>3918</v>
      </c>
      <c r="S5318" s="113" t="s">
        <v>8002</v>
      </c>
    </row>
    <row r="5319" spans="16:19">
      <c r="P5319" s="113" t="s">
        <v>12259</v>
      </c>
      <c r="Q5319" s="113" t="s">
        <v>8004</v>
      </c>
      <c r="R5319" s="113" t="s">
        <v>3918</v>
      </c>
      <c r="S5319" s="113" t="s">
        <v>8005</v>
      </c>
    </row>
    <row r="5320" spans="16:19">
      <c r="P5320" s="113" t="s">
        <v>12259</v>
      </c>
      <c r="Q5320" s="113" t="s">
        <v>8007</v>
      </c>
      <c r="R5320" s="113" t="s">
        <v>3918</v>
      </c>
      <c r="S5320" s="113" t="s">
        <v>8008</v>
      </c>
    </row>
    <row r="5321" spans="16:19">
      <c r="P5321" s="113" t="s">
        <v>12259</v>
      </c>
      <c r="Q5321" s="113" t="s">
        <v>8010</v>
      </c>
      <c r="R5321" s="113" t="s">
        <v>3918</v>
      </c>
      <c r="S5321" s="113" t="s">
        <v>8011</v>
      </c>
    </row>
    <row r="5322" spans="16:19">
      <c r="P5322" s="113" t="s">
        <v>12259</v>
      </c>
      <c r="Q5322" s="113" t="s">
        <v>8013</v>
      </c>
      <c r="R5322" s="113" t="s">
        <v>3918</v>
      </c>
      <c r="S5322" s="113" t="s">
        <v>8014</v>
      </c>
    </row>
    <row r="5323" spans="16:19">
      <c r="P5323" s="113" t="s">
        <v>12259</v>
      </c>
      <c r="Q5323" s="113" t="s">
        <v>8016</v>
      </c>
      <c r="R5323" s="113" t="s">
        <v>3918</v>
      </c>
      <c r="S5323" s="113" t="s">
        <v>8017</v>
      </c>
    </row>
    <row r="5324" spans="16:19">
      <c r="P5324" s="113" t="s">
        <v>12259</v>
      </c>
      <c r="Q5324" s="113" t="s">
        <v>8019</v>
      </c>
      <c r="R5324" s="113" t="s">
        <v>3918</v>
      </c>
      <c r="S5324" s="113" t="s">
        <v>8020</v>
      </c>
    </row>
    <row r="5325" spans="16:19">
      <c r="P5325" s="113" t="s">
        <v>12259</v>
      </c>
      <c r="Q5325" s="113" t="s">
        <v>8022</v>
      </c>
      <c r="R5325" s="113" t="s">
        <v>3918</v>
      </c>
      <c r="S5325" s="113" t="s">
        <v>8023</v>
      </c>
    </row>
    <row r="5326" spans="16:19">
      <c r="P5326" s="113" t="s">
        <v>12259</v>
      </c>
      <c r="Q5326" s="113" t="s">
        <v>8025</v>
      </c>
      <c r="R5326" s="113" t="s">
        <v>3918</v>
      </c>
      <c r="S5326" s="113" t="s">
        <v>8026</v>
      </c>
    </row>
    <row r="5327" spans="16:19">
      <c r="P5327" s="113" t="s">
        <v>12259</v>
      </c>
      <c r="Q5327" s="113" t="s">
        <v>3662</v>
      </c>
      <c r="R5327" s="113" t="s">
        <v>3918</v>
      </c>
      <c r="S5327" s="113" t="s">
        <v>8028</v>
      </c>
    </row>
    <row r="5328" spans="16:19">
      <c r="P5328" s="113" t="s">
        <v>12259</v>
      </c>
      <c r="Q5328" s="113" t="s">
        <v>8030</v>
      </c>
      <c r="R5328" s="113" t="s">
        <v>3918</v>
      </c>
      <c r="S5328" s="113" t="s">
        <v>8031</v>
      </c>
    </row>
    <row r="5329" spans="16:19">
      <c r="P5329" s="113" t="s">
        <v>12259</v>
      </c>
      <c r="Q5329" s="113" t="s">
        <v>8033</v>
      </c>
      <c r="R5329" s="113" t="s">
        <v>3918</v>
      </c>
      <c r="S5329" s="113" t="s">
        <v>8034</v>
      </c>
    </row>
    <row r="5330" spans="16:19">
      <c r="P5330" s="113" t="s">
        <v>12259</v>
      </c>
      <c r="Q5330" s="113" t="s">
        <v>8036</v>
      </c>
      <c r="R5330" s="113" t="s">
        <v>3918</v>
      </c>
      <c r="S5330" s="113" t="s">
        <v>8037</v>
      </c>
    </row>
    <row r="5331" spans="16:19">
      <c r="P5331" s="113" t="s">
        <v>12259</v>
      </c>
      <c r="Q5331" s="113" t="s">
        <v>8039</v>
      </c>
      <c r="R5331" s="113" t="s">
        <v>3918</v>
      </c>
      <c r="S5331" s="113" t="s">
        <v>8040</v>
      </c>
    </row>
    <row r="5332" spans="16:19">
      <c r="P5332" s="113" t="s">
        <v>12259</v>
      </c>
      <c r="Q5332" s="113" t="s">
        <v>8042</v>
      </c>
      <c r="R5332" s="113" t="s">
        <v>3918</v>
      </c>
      <c r="S5332" s="113" t="s">
        <v>8043</v>
      </c>
    </row>
    <row r="5333" spans="16:19">
      <c r="P5333" s="113" t="s">
        <v>12259</v>
      </c>
      <c r="Q5333" s="113" t="s">
        <v>8045</v>
      </c>
      <c r="R5333" s="113" t="s">
        <v>3918</v>
      </c>
      <c r="S5333" s="113" t="s">
        <v>8046</v>
      </c>
    </row>
    <row r="5334" spans="16:19">
      <c r="P5334" s="113" t="s">
        <v>12259</v>
      </c>
      <c r="Q5334" s="113" t="s">
        <v>8048</v>
      </c>
      <c r="R5334" s="113" t="s">
        <v>3918</v>
      </c>
      <c r="S5334" s="113" t="s">
        <v>8049</v>
      </c>
    </row>
    <row r="5335" spans="16:19">
      <c r="P5335" s="113" t="s">
        <v>12259</v>
      </c>
      <c r="Q5335" s="113" t="s">
        <v>8051</v>
      </c>
      <c r="R5335" s="113" t="s">
        <v>3918</v>
      </c>
      <c r="S5335" s="113" t="s">
        <v>8052</v>
      </c>
    </row>
    <row r="5336" spans="16:19">
      <c r="P5336" s="113" t="s">
        <v>12259</v>
      </c>
      <c r="Q5336" s="113" t="s">
        <v>8054</v>
      </c>
      <c r="R5336" s="113" t="s">
        <v>3918</v>
      </c>
      <c r="S5336" s="113" t="s">
        <v>8055</v>
      </c>
    </row>
    <row r="5337" spans="16:19">
      <c r="P5337" s="113" t="s">
        <v>12259</v>
      </c>
      <c r="Q5337" s="113" t="s">
        <v>8057</v>
      </c>
      <c r="R5337" s="113" t="s">
        <v>3918</v>
      </c>
      <c r="S5337" s="113" t="s">
        <v>8058</v>
      </c>
    </row>
    <row r="5338" spans="16:19">
      <c r="P5338" s="113" t="s">
        <v>12259</v>
      </c>
      <c r="Q5338" s="113" t="s">
        <v>8060</v>
      </c>
      <c r="R5338" s="113" t="s">
        <v>3918</v>
      </c>
      <c r="S5338" s="113" t="s">
        <v>8061</v>
      </c>
    </row>
    <row r="5339" spans="16:19">
      <c r="P5339" s="113" t="s">
        <v>12259</v>
      </c>
      <c r="Q5339" s="113" t="s">
        <v>8063</v>
      </c>
      <c r="R5339" s="113" t="s">
        <v>3918</v>
      </c>
      <c r="S5339" s="113" t="s">
        <v>8064</v>
      </c>
    </row>
    <row r="5340" spans="16:19">
      <c r="P5340" s="113" t="s">
        <v>12259</v>
      </c>
      <c r="Q5340" s="113" t="s">
        <v>8066</v>
      </c>
      <c r="R5340" s="113" t="s">
        <v>3918</v>
      </c>
      <c r="S5340" s="113" t="s">
        <v>8067</v>
      </c>
    </row>
    <row r="5341" spans="16:19">
      <c r="P5341" s="113" t="s">
        <v>12259</v>
      </c>
      <c r="Q5341" s="113" t="s">
        <v>8069</v>
      </c>
      <c r="R5341" s="113" t="s">
        <v>3918</v>
      </c>
      <c r="S5341" s="113" t="s">
        <v>8070</v>
      </c>
    </row>
    <row r="5342" spans="16:19">
      <c r="P5342" s="113" t="s">
        <v>12259</v>
      </c>
      <c r="Q5342" s="113" t="s">
        <v>8072</v>
      </c>
      <c r="R5342" s="113" t="s">
        <v>3918</v>
      </c>
      <c r="S5342" s="113" t="s">
        <v>8073</v>
      </c>
    </row>
    <row r="5343" spans="16:19">
      <c r="P5343" s="113" t="s">
        <v>12259</v>
      </c>
      <c r="Q5343" s="113" t="s">
        <v>8075</v>
      </c>
      <c r="R5343" s="113" t="s">
        <v>3918</v>
      </c>
      <c r="S5343" s="113" t="s">
        <v>8076</v>
      </c>
    </row>
    <row r="5344" spans="16:19">
      <c r="P5344" s="113" t="s">
        <v>12259</v>
      </c>
      <c r="Q5344" s="113" t="s">
        <v>8078</v>
      </c>
      <c r="R5344" s="113" t="s">
        <v>3918</v>
      </c>
      <c r="S5344" s="113" t="s">
        <v>8079</v>
      </c>
    </row>
    <row r="5345" spans="16:19">
      <c r="P5345" s="113" t="s">
        <v>12259</v>
      </c>
      <c r="Q5345" s="113" t="s">
        <v>8081</v>
      </c>
      <c r="R5345" s="113" t="s">
        <v>3918</v>
      </c>
      <c r="S5345" s="113" t="s">
        <v>8082</v>
      </c>
    </row>
    <row r="5346" spans="16:19">
      <c r="P5346" s="113" t="s">
        <v>12259</v>
      </c>
      <c r="Q5346" s="113" t="s">
        <v>8084</v>
      </c>
      <c r="R5346" s="113" t="s">
        <v>3918</v>
      </c>
      <c r="S5346" s="113" t="s">
        <v>8085</v>
      </c>
    </row>
    <row r="5347" spans="16:19">
      <c r="P5347" s="113" t="s">
        <v>12259</v>
      </c>
      <c r="Q5347" s="113" t="s">
        <v>3664</v>
      </c>
      <c r="R5347" s="113" t="s">
        <v>3918</v>
      </c>
      <c r="S5347" s="113" t="s">
        <v>8087</v>
      </c>
    </row>
    <row r="5348" spans="16:19">
      <c r="P5348" s="113" t="s">
        <v>12259</v>
      </c>
      <c r="Q5348" s="113" t="s">
        <v>8089</v>
      </c>
      <c r="R5348" s="113" t="s">
        <v>3918</v>
      </c>
      <c r="S5348" s="113" t="s">
        <v>8090</v>
      </c>
    </row>
    <row r="5349" spans="16:19">
      <c r="P5349" s="113" t="s">
        <v>12259</v>
      </c>
      <c r="Q5349" s="113" t="s">
        <v>8092</v>
      </c>
      <c r="R5349" s="113" t="s">
        <v>3918</v>
      </c>
      <c r="S5349" s="113" t="s">
        <v>8093</v>
      </c>
    </row>
    <row r="5350" spans="16:19">
      <c r="P5350" s="113" t="s">
        <v>12259</v>
      </c>
      <c r="Q5350" s="113" t="s">
        <v>8095</v>
      </c>
      <c r="R5350" s="113" t="s">
        <v>3918</v>
      </c>
      <c r="S5350" s="113" t="s">
        <v>8096</v>
      </c>
    </row>
    <row r="5351" spans="16:19">
      <c r="P5351" s="113" t="s">
        <v>12259</v>
      </c>
      <c r="Q5351" s="113" t="s">
        <v>8098</v>
      </c>
      <c r="R5351" s="113" t="s">
        <v>3918</v>
      </c>
      <c r="S5351" s="113" t="s">
        <v>8099</v>
      </c>
    </row>
    <row r="5352" spans="16:19">
      <c r="P5352" s="113" t="s">
        <v>12259</v>
      </c>
      <c r="Q5352" s="113" t="s">
        <v>8101</v>
      </c>
      <c r="R5352" s="113" t="s">
        <v>3918</v>
      </c>
      <c r="S5352" s="113" t="s">
        <v>8102</v>
      </c>
    </row>
    <row r="5353" spans="16:19">
      <c r="P5353" s="113" t="s">
        <v>12259</v>
      </c>
      <c r="Q5353" s="113" t="s">
        <v>8104</v>
      </c>
      <c r="R5353" s="113" t="s">
        <v>3918</v>
      </c>
      <c r="S5353" s="113" t="s">
        <v>8105</v>
      </c>
    </row>
    <row r="5354" spans="16:19">
      <c r="P5354" s="113" t="s">
        <v>12259</v>
      </c>
      <c r="Q5354" s="113" t="s">
        <v>8107</v>
      </c>
      <c r="R5354" s="113" t="s">
        <v>3918</v>
      </c>
      <c r="S5354" s="113" t="s">
        <v>8108</v>
      </c>
    </row>
    <row r="5355" spans="16:19">
      <c r="P5355" s="113" t="s">
        <v>12259</v>
      </c>
      <c r="Q5355" s="113" t="s">
        <v>8110</v>
      </c>
      <c r="R5355" s="113" t="s">
        <v>3918</v>
      </c>
      <c r="S5355" s="113" t="s">
        <v>8111</v>
      </c>
    </row>
    <row r="5356" spans="16:19">
      <c r="P5356" s="113" t="s">
        <v>12259</v>
      </c>
      <c r="Q5356" s="113" t="s">
        <v>8113</v>
      </c>
      <c r="R5356" s="113" t="s">
        <v>3918</v>
      </c>
      <c r="S5356" s="113" t="s">
        <v>8114</v>
      </c>
    </row>
    <row r="5357" spans="16:19">
      <c r="P5357" s="113" t="s">
        <v>12259</v>
      </c>
      <c r="Q5357" s="113" t="s">
        <v>8116</v>
      </c>
      <c r="R5357" s="113" t="s">
        <v>3918</v>
      </c>
      <c r="S5357" s="113" t="s">
        <v>8117</v>
      </c>
    </row>
    <row r="5358" spans="16:19">
      <c r="P5358" s="113" t="s">
        <v>12259</v>
      </c>
      <c r="Q5358" s="113" t="s">
        <v>8119</v>
      </c>
      <c r="R5358" s="113" t="s">
        <v>3918</v>
      </c>
      <c r="S5358" s="113" t="s">
        <v>8120</v>
      </c>
    </row>
    <row r="5359" spans="16:19">
      <c r="P5359" s="113" t="s">
        <v>12259</v>
      </c>
      <c r="Q5359" s="113" t="s">
        <v>8122</v>
      </c>
      <c r="R5359" s="113" t="s">
        <v>3918</v>
      </c>
      <c r="S5359" s="113" t="s">
        <v>8123</v>
      </c>
    </row>
    <row r="5360" spans="16:19">
      <c r="P5360" s="113" t="s">
        <v>12259</v>
      </c>
      <c r="Q5360" s="113" t="s">
        <v>8125</v>
      </c>
      <c r="R5360" s="113" t="s">
        <v>3918</v>
      </c>
      <c r="S5360" s="113" t="s">
        <v>8126</v>
      </c>
    </row>
    <row r="5361" spans="16:19">
      <c r="P5361" s="113" t="s">
        <v>12259</v>
      </c>
      <c r="Q5361" s="113" t="s">
        <v>8128</v>
      </c>
      <c r="R5361" s="113" t="s">
        <v>3918</v>
      </c>
      <c r="S5361" s="113" t="s">
        <v>8129</v>
      </c>
    </row>
    <row r="5362" spans="16:19">
      <c r="P5362" s="113" t="s">
        <v>12259</v>
      </c>
      <c r="Q5362" s="113" t="s">
        <v>8131</v>
      </c>
      <c r="R5362" s="113" t="s">
        <v>3918</v>
      </c>
      <c r="S5362" s="113" t="s">
        <v>5855</v>
      </c>
    </row>
    <row r="5363" spans="16:19">
      <c r="P5363" s="113" t="s">
        <v>12259</v>
      </c>
      <c r="Q5363" s="113" t="s">
        <v>8133</v>
      </c>
      <c r="R5363" s="113" t="s">
        <v>3918</v>
      </c>
      <c r="S5363" s="113" t="s">
        <v>8134</v>
      </c>
    </row>
    <row r="5364" spans="16:19">
      <c r="P5364" s="113" t="s">
        <v>12259</v>
      </c>
      <c r="Q5364" s="113" t="s">
        <v>8136</v>
      </c>
      <c r="R5364" s="113" t="s">
        <v>3918</v>
      </c>
      <c r="S5364" s="113" t="s">
        <v>8137</v>
      </c>
    </row>
    <row r="5365" spans="16:19">
      <c r="P5365" s="113" t="s">
        <v>12259</v>
      </c>
      <c r="Q5365" s="113" t="s">
        <v>8139</v>
      </c>
      <c r="R5365" s="113" t="s">
        <v>3918</v>
      </c>
      <c r="S5365" s="113" t="s">
        <v>8140</v>
      </c>
    </row>
    <row r="5366" spans="16:19">
      <c r="P5366" s="113" t="s">
        <v>12259</v>
      </c>
      <c r="Q5366" s="113" t="s">
        <v>8142</v>
      </c>
      <c r="R5366" s="113" t="s">
        <v>3918</v>
      </c>
      <c r="S5366" s="113" t="s">
        <v>8143</v>
      </c>
    </row>
    <row r="5367" spans="16:19">
      <c r="P5367" s="113" t="s">
        <v>12259</v>
      </c>
      <c r="Q5367" s="113" t="s">
        <v>3666</v>
      </c>
      <c r="R5367" s="113" t="s">
        <v>3918</v>
      </c>
      <c r="S5367" s="113" t="s">
        <v>8145</v>
      </c>
    </row>
    <row r="5368" spans="16:19">
      <c r="P5368" s="113" t="s">
        <v>12259</v>
      </c>
      <c r="Q5368" s="113" t="s">
        <v>8147</v>
      </c>
      <c r="R5368" s="113" t="s">
        <v>3918</v>
      </c>
      <c r="S5368" s="113" t="s">
        <v>8148</v>
      </c>
    </row>
    <row r="5369" spans="16:19">
      <c r="P5369" s="113" t="s">
        <v>12259</v>
      </c>
      <c r="Q5369" s="113" t="s">
        <v>8150</v>
      </c>
      <c r="R5369" s="113" t="s">
        <v>3918</v>
      </c>
      <c r="S5369" s="113" t="s">
        <v>8151</v>
      </c>
    </row>
    <row r="5370" spans="16:19">
      <c r="P5370" s="113" t="s">
        <v>12259</v>
      </c>
      <c r="Q5370" s="113" t="s">
        <v>8153</v>
      </c>
      <c r="R5370" s="113" t="s">
        <v>3918</v>
      </c>
      <c r="S5370" s="113" t="s">
        <v>8154</v>
      </c>
    </row>
    <row r="5371" spans="16:19">
      <c r="P5371" s="113" t="s">
        <v>12259</v>
      </c>
      <c r="Q5371" s="113" t="s">
        <v>8156</v>
      </c>
      <c r="R5371" s="113" t="s">
        <v>3918</v>
      </c>
      <c r="S5371" s="113" t="s">
        <v>8157</v>
      </c>
    </row>
    <row r="5372" spans="16:19">
      <c r="P5372" s="113" t="s">
        <v>12259</v>
      </c>
      <c r="Q5372" s="113" t="s">
        <v>8159</v>
      </c>
      <c r="R5372" s="113" t="s">
        <v>3918</v>
      </c>
      <c r="S5372" s="113" t="s">
        <v>8160</v>
      </c>
    </row>
    <row r="5373" spans="16:19">
      <c r="P5373" s="113" t="s">
        <v>12259</v>
      </c>
      <c r="Q5373" s="113" t="s">
        <v>8162</v>
      </c>
      <c r="R5373" s="113" t="s">
        <v>3918</v>
      </c>
      <c r="S5373" s="113" t="s">
        <v>8163</v>
      </c>
    </row>
    <row r="5374" spans="16:19">
      <c r="P5374" s="113" t="s">
        <v>12259</v>
      </c>
      <c r="Q5374" s="113" t="s">
        <v>8165</v>
      </c>
      <c r="R5374" s="113" t="s">
        <v>3918</v>
      </c>
      <c r="S5374" s="113" t="s">
        <v>8166</v>
      </c>
    </row>
    <row r="5375" spans="16:19">
      <c r="P5375" s="113" t="s">
        <v>12259</v>
      </c>
      <c r="Q5375" s="113" t="s">
        <v>8168</v>
      </c>
      <c r="R5375" s="113" t="s">
        <v>3918</v>
      </c>
      <c r="S5375" s="113" t="s">
        <v>8169</v>
      </c>
    </row>
    <row r="5376" spans="16:19">
      <c r="P5376" s="113" t="s">
        <v>12259</v>
      </c>
      <c r="Q5376" s="113" t="s">
        <v>8171</v>
      </c>
      <c r="R5376" s="113" t="s">
        <v>3918</v>
      </c>
      <c r="S5376" s="113" t="s">
        <v>8172</v>
      </c>
    </row>
    <row r="5377" spans="16:19">
      <c r="P5377" s="113" t="s">
        <v>12259</v>
      </c>
      <c r="Q5377" s="113" t="s">
        <v>8174</v>
      </c>
      <c r="R5377" s="113" t="s">
        <v>3918</v>
      </c>
      <c r="S5377" s="113" t="s">
        <v>8175</v>
      </c>
    </row>
    <row r="5378" spans="16:19">
      <c r="P5378" s="113" t="s">
        <v>12259</v>
      </c>
      <c r="Q5378" s="113" t="s">
        <v>8177</v>
      </c>
      <c r="R5378" s="113" t="s">
        <v>3918</v>
      </c>
      <c r="S5378" s="113" t="s">
        <v>8178</v>
      </c>
    </row>
    <row r="5379" spans="16:19">
      <c r="P5379" s="113" t="s">
        <v>12259</v>
      </c>
      <c r="Q5379" s="113" t="s">
        <v>8180</v>
      </c>
      <c r="R5379" s="113" t="s">
        <v>3918</v>
      </c>
      <c r="S5379" s="113" t="s">
        <v>8181</v>
      </c>
    </row>
    <row r="5380" spans="16:19">
      <c r="P5380" s="113" t="s">
        <v>12259</v>
      </c>
      <c r="Q5380" s="113" t="s">
        <v>8183</v>
      </c>
      <c r="R5380" s="113" t="s">
        <v>3918</v>
      </c>
      <c r="S5380" s="113" t="s">
        <v>8184</v>
      </c>
    </row>
    <row r="5381" spans="16:19">
      <c r="P5381" s="113" t="s">
        <v>12259</v>
      </c>
      <c r="Q5381" s="113" t="s">
        <v>8186</v>
      </c>
      <c r="R5381" s="113" t="s">
        <v>3918</v>
      </c>
      <c r="S5381" s="113" t="s">
        <v>8187</v>
      </c>
    </row>
    <row r="5382" spans="16:19">
      <c r="P5382" s="113" t="s">
        <v>12259</v>
      </c>
      <c r="Q5382" s="113" t="s">
        <v>8189</v>
      </c>
      <c r="R5382" s="113" t="s">
        <v>3918</v>
      </c>
      <c r="S5382" s="113" t="s">
        <v>8190</v>
      </c>
    </row>
    <row r="5383" spans="16:19">
      <c r="P5383" s="113" t="s">
        <v>12259</v>
      </c>
      <c r="Q5383" s="113" t="s">
        <v>8192</v>
      </c>
      <c r="R5383" s="113" t="s">
        <v>3918</v>
      </c>
      <c r="S5383" s="113" t="s">
        <v>8193</v>
      </c>
    </row>
    <row r="5384" spans="16:19">
      <c r="P5384" s="113" t="s">
        <v>12259</v>
      </c>
      <c r="Q5384" s="113" t="s">
        <v>8195</v>
      </c>
      <c r="R5384" s="113" t="s">
        <v>3918</v>
      </c>
      <c r="S5384" s="113" t="s">
        <v>8196</v>
      </c>
    </row>
    <row r="5385" spans="16:19">
      <c r="P5385" s="113" t="s">
        <v>12259</v>
      </c>
      <c r="Q5385" s="113" t="s">
        <v>8198</v>
      </c>
      <c r="R5385" s="113" t="s">
        <v>3918</v>
      </c>
      <c r="S5385" s="113" t="s">
        <v>8199</v>
      </c>
    </row>
    <row r="5386" spans="16:19">
      <c r="P5386" s="113" t="s">
        <v>12259</v>
      </c>
      <c r="Q5386" s="113" t="s">
        <v>8201</v>
      </c>
      <c r="R5386" s="113" t="s">
        <v>3918</v>
      </c>
      <c r="S5386" s="113" t="s">
        <v>8202</v>
      </c>
    </row>
    <row r="5387" spans="16:19">
      <c r="P5387" s="113" t="s">
        <v>12259</v>
      </c>
      <c r="Q5387" s="113" t="s">
        <v>3668</v>
      </c>
      <c r="R5387" s="113" t="s">
        <v>3918</v>
      </c>
      <c r="S5387" s="113" t="s">
        <v>8204</v>
      </c>
    </row>
    <row r="5388" spans="16:19">
      <c r="P5388" s="113" t="s">
        <v>12259</v>
      </c>
      <c r="Q5388" s="113" t="s">
        <v>8206</v>
      </c>
      <c r="R5388" s="113" t="s">
        <v>3918</v>
      </c>
      <c r="S5388" s="113" t="s">
        <v>8207</v>
      </c>
    </row>
    <row r="5389" spans="16:19">
      <c r="P5389" s="113" t="s">
        <v>12259</v>
      </c>
      <c r="Q5389" s="113" t="s">
        <v>8209</v>
      </c>
      <c r="R5389" s="113" t="s">
        <v>3918</v>
      </c>
      <c r="S5389" s="113" t="s">
        <v>8210</v>
      </c>
    </row>
    <row r="5390" spans="16:19">
      <c r="P5390" s="113" t="s">
        <v>12259</v>
      </c>
      <c r="Q5390" s="113" t="s">
        <v>8212</v>
      </c>
      <c r="R5390" s="113" t="s">
        <v>3918</v>
      </c>
      <c r="S5390" s="113" t="s">
        <v>8213</v>
      </c>
    </row>
    <row r="5391" spans="16:19">
      <c r="P5391" s="113" t="s">
        <v>12259</v>
      </c>
      <c r="Q5391" s="113" t="s">
        <v>8215</v>
      </c>
      <c r="R5391" s="113" t="s">
        <v>3918</v>
      </c>
      <c r="S5391" s="113" t="s">
        <v>8216</v>
      </c>
    </row>
    <row r="5392" spans="16:19">
      <c r="P5392" s="113" t="s">
        <v>12259</v>
      </c>
      <c r="Q5392" s="113" t="s">
        <v>8218</v>
      </c>
      <c r="R5392" s="113" t="s">
        <v>3918</v>
      </c>
      <c r="S5392" s="113" t="s">
        <v>8219</v>
      </c>
    </row>
    <row r="5393" spans="16:19">
      <c r="P5393" s="113" t="s">
        <v>12259</v>
      </c>
      <c r="Q5393" s="113" t="s">
        <v>8221</v>
      </c>
      <c r="R5393" s="113" t="s">
        <v>3918</v>
      </c>
      <c r="S5393" s="113" t="s">
        <v>8222</v>
      </c>
    </row>
    <row r="5394" spans="16:19">
      <c r="P5394" s="113" t="s">
        <v>12259</v>
      </c>
      <c r="Q5394" s="113" t="s">
        <v>8224</v>
      </c>
      <c r="R5394" s="113" t="s">
        <v>3918</v>
      </c>
      <c r="S5394" s="113" t="s">
        <v>8225</v>
      </c>
    </row>
    <row r="5395" spans="16:19">
      <c r="P5395" s="113" t="s">
        <v>12259</v>
      </c>
      <c r="Q5395" s="113" t="s">
        <v>8227</v>
      </c>
      <c r="R5395" s="113" t="s">
        <v>3918</v>
      </c>
      <c r="S5395" s="113" t="s">
        <v>8228</v>
      </c>
    </row>
    <row r="5396" spans="16:19">
      <c r="P5396" s="113" t="s">
        <v>12259</v>
      </c>
      <c r="Q5396" s="113" t="s">
        <v>8230</v>
      </c>
      <c r="R5396" s="113" t="s">
        <v>3918</v>
      </c>
      <c r="S5396" s="113" t="s">
        <v>8231</v>
      </c>
    </row>
    <row r="5397" spans="16:19">
      <c r="P5397" s="113" t="s">
        <v>12259</v>
      </c>
      <c r="Q5397" s="113" t="s">
        <v>8233</v>
      </c>
      <c r="R5397" s="113" t="s">
        <v>3918</v>
      </c>
      <c r="S5397" s="113" t="s">
        <v>8234</v>
      </c>
    </row>
    <row r="5398" spans="16:19">
      <c r="P5398" s="113" t="s">
        <v>12259</v>
      </c>
      <c r="Q5398" s="113" t="s">
        <v>8236</v>
      </c>
      <c r="R5398" s="113" t="s">
        <v>3918</v>
      </c>
      <c r="S5398" s="113" t="s">
        <v>8237</v>
      </c>
    </row>
    <row r="5399" spans="16:19">
      <c r="P5399" s="113" t="s">
        <v>12259</v>
      </c>
      <c r="Q5399" s="113" t="s">
        <v>8239</v>
      </c>
      <c r="R5399" s="113" t="s">
        <v>3918</v>
      </c>
      <c r="S5399" s="113" t="s">
        <v>8240</v>
      </c>
    </row>
    <row r="5400" spans="16:19">
      <c r="P5400" s="113" t="s">
        <v>12259</v>
      </c>
      <c r="Q5400" s="113" t="s">
        <v>8242</v>
      </c>
      <c r="R5400" s="113" t="s">
        <v>3918</v>
      </c>
      <c r="S5400" s="113" t="s">
        <v>8243</v>
      </c>
    </row>
    <row r="5401" spans="16:19">
      <c r="P5401" s="113" t="s">
        <v>12259</v>
      </c>
      <c r="Q5401" s="113" t="s">
        <v>8245</v>
      </c>
      <c r="R5401" s="113" t="s">
        <v>3918</v>
      </c>
      <c r="S5401" s="113" t="s">
        <v>8246</v>
      </c>
    </row>
    <row r="5402" spans="16:19">
      <c r="P5402" s="113" t="s">
        <v>12259</v>
      </c>
      <c r="Q5402" s="113" t="s">
        <v>8248</v>
      </c>
      <c r="R5402" s="113" t="s">
        <v>3918</v>
      </c>
      <c r="S5402" s="113" t="s">
        <v>8249</v>
      </c>
    </row>
    <row r="5403" spans="16:19">
      <c r="P5403" s="113" t="s">
        <v>12259</v>
      </c>
      <c r="Q5403" s="113" t="s">
        <v>8251</v>
      </c>
      <c r="R5403" s="113" t="s">
        <v>3918</v>
      </c>
      <c r="S5403" s="113" t="s">
        <v>8252</v>
      </c>
    </row>
    <row r="5404" spans="16:19">
      <c r="P5404" s="113" t="s">
        <v>12259</v>
      </c>
      <c r="Q5404" s="113" t="s">
        <v>8254</v>
      </c>
      <c r="R5404" s="113" t="s">
        <v>3918</v>
      </c>
      <c r="S5404" s="113" t="s">
        <v>8255</v>
      </c>
    </row>
    <row r="5405" spans="16:19">
      <c r="P5405" s="113" t="s">
        <v>12259</v>
      </c>
      <c r="Q5405" s="113" t="s">
        <v>8257</v>
      </c>
      <c r="R5405" s="113" t="s">
        <v>3918</v>
      </c>
      <c r="S5405" s="113" t="s">
        <v>8258</v>
      </c>
    </row>
    <row r="5406" spans="16:19">
      <c r="P5406" s="113" t="s">
        <v>12259</v>
      </c>
      <c r="Q5406" s="113" t="s">
        <v>8260</v>
      </c>
      <c r="R5406" s="113" t="s">
        <v>3918</v>
      </c>
      <c r="S5406" s="113" t="s">
        <v>8261</v>
      </c>
    </row>
    <row r="5407" spans="16:19">
      <c r="P5407" s="113" t="s">
        <v>12259</v>
      </c>
      <c r="Q5407" s="113" t="s">
        <v>3670</v>
      </c>
      <c r="R5407" s="113" t="s">
        <v>3918</v>
      </c>
      <c r="S5407" s="113" t="s">
        <v>8263</v>
      </c>
    </row>
    <row r="5408" spans="16:19">
      <c r="P5408" s="113" t="s">
        <v>12259</v>
      </c>
      <c r="Q5408" s="113" t="s">
        <v>8265</v>
      </c>
      <c r="R5408" s="113" t="s">
        <v>3918</v>
      </c>
      <c r="S5408" s="113" t="s">
        <v>8266</v>
      </c>
    </row>
    <row r="5409" spans="16:19">
      <c r="P5409" s="113" t="s">
        <v>12259</v>
      </c>
      <c r="Q5409" s="113" t="s">
        <v>8268</v>
      </c>
      <c r="R5409" s="113" t="s">
        <v>3918</v>
      </c>
      <c r="S5409" s="113" t="s">
        <v>8269</v>
      </c>
    </row>
    <row r="5410" spans="16:19">
      <c r="P5410" s="113" t="s">
        <v>12259</v>
      </c>
      <c r="Q5410" s="113" t="s">
        <v>8271</v>
      </c>
      <c r="R5410" s="113" t="s">
        <v>3918</v>
      </c>
      <c r="S5410" s="113" t="s">
        <v>8272</v>
      </c>
    </row>
    <row r="5411" spans="16:19">
      <c r="P5411" s="113" t="s">
        <v>12259</v>
      </c>
      <c r="Q5411" s="113" t="s">
        <v>8274</v>
      </c>
      <c r="R5411" s="113" t="s">
        <v>3918</v>
      </c>
      <c r="S5411" s="113" t="s">
        <v>8275</v>
      </c>
    </row>
    <row r="5412" spans="16:19">
      <c r="P5412" s="113" t="s">
        <v>12259</v>
      </c>
      <c r="Q5412" s="113" t="s">
        <v>8277</v>
      </c>
      <c r="R5412" s="113" t="s">
        <v>3918</v>
      </c>
      <c r="S5412" s="113" t="s">
        <v>8278</v>
      </c>
    </row>
    <row r="5413" spans="16:19">
      <c r="P5413" s="113" t="s">
        <v>12259</v>
      </c>
      <c r="Q5413" s="113" t="s">
        <v>8280</v>
      </c>
      <c r="R5413" s="113" t="s">
        <v>3918</v>
      </c>
      <c r="S5413" s="113" t="s">
        <v>8281</v>
      </c>
    </row>
    <row r="5414" spans="16:19">
      <c r="P5414" s="113" t="s">
        <v>12259</v>
      </c>
      <c r="Q5414" s="113" t="s">
        <v>8283</v>
      </c>
      <c r="R5414" s="113" t="s">
        <v>3918</v>
      </c>
      <c r="S5414" s="113" t="s">
        <v>8284</v>
      </c>
    </row>
    <row r="5415" spans="16:19">
      <c r="P5415" s="113" t="s">
        <v>12259</v>
      </c>
      <c r="Q5415" s="113" t="s">
        <v>8286</v>
      </c>
      <c r="R5415" s="113" t="s">
        <v>3918</v>
      </c>
      <c r="S5415" s="113" t="s">
        <v>8287</v>
      </c>
    </row>
    <row r="5416" spans="16:19">
      <c r="P5416" s="113" t="s">
        <v>12259</v>
      </c>
      <c r="Q5416" s="113" t="s">
        <v>8289</v>
      </c>
      <c r="R5416" s="113" t="s">
        <v>3918</v>
      </c>
      <c r="S5416" s="113" t="s">
        <v>8290</v>
      </c>
    </row>
    <row r="5417" spans="16:19">
      <c r="P5417" s="113" t="s">
        <v>12259</v>
      </c>
      <c r="Q5417" s="113" t="s">
        <v>8292</v>
      </c>
      <c r="R5417" s="113" t="s">
        <v>3918</v>
      </c>
      <c r="S5417" s="113" t="s">
        <v>8293</v>
      </c>
    </row>
    <row r="5418" spans="16:19">
      <c r="P5418" s="113" t="s">
        <v>12259</v>
      </c>
      <c r="Q5418" s="113" t="s">
        <v>8295</v>
      </c>
      <c r="R5418" s="113" t="s">
        <v>3918</v>
      </c>
      <c r="S5418" s="113" t="s">
        <v>8296</v>
      </c>
    </row>
    <row r="5419" spans="16:19">
      <c r="P5419" s="113" t="s">
        <v>12259</v>
      </c>
      <c r="Q5419" s="113" t="s">
        <v>8298</v>
      </c>
      <c r="R5419" s="113" t="s">
        <v>3918</v>
      </c>
      <c r="S5419" s="113" t="s">
        <v>8299</v>
      </c>
    </row>
    <row r="5420" spans="16:19">
      <c r="P5420" s="113" t="s">
        <v>12259</v>
      </c>
      <c r="Q5420" s="113" t="s">
        <v>8301</v>
      </c>
      <c r="R5420" s="113" t="s">
        <v>3918</v>
      </c>
      <c r="S5420" s="113" t="s">
        <v>8302</v>
      </c>
    </row>
    <row r="5421" spans="16:19">
      <c r="P5421" s="113" t="s">
        <v>12259</v>
      </c>
      <c r="Q5421" s="113" t="s">
        <v>8304</v>
      </c>
      <c r="R5421" s="113" t="s">
        <v>3918</v>
      </c>
      <c r="S5421" s="113" t="s">
        <v>8305</v>
      </c>
    </row>
    <row r="5422" spans="16:19">
      <c r="P5422" s="113" t="s">
        <v>12259</v>
      </c>
      <c r="Q5422" s="113" t="s">
        <v>8307</v>
      </c>
      <c r="R5422" s="113" t="s">
        <v>3918</v>
      </c>
      <c r="S5422" s="113" t="s">
        <v>8308</v>
      </c>
    </row>
    <row r="5423" spans="16:19">
      <c r="P5423" s="113" t="s">
        <v>12259</v>
      </c>
      <c r="Q5423" s="113" t="s">
        <v>8310</v>
      </c>
      <c r="R5423" s="113" t="s">
        <v>3918</v>
      </c>
      <c r="S5423" s="113" t="s">
        <v>8311</v>
      </c>
    </row>
    <row r="5424" spans="16:19">
      <c r="P5424" s="113" t="s">
        <v>12259</v>
      </c>
      <c r="Q5424" s="113" t="s">
        <v>8313</v>
      </c>
      <c r="R5424" s="113" t="s">
        <v>3918</v>
      </c>
      <c r="S5424" s="113" t="s">
        <v>8314</v>
      </c>
    </row>
    <row r="5425" spans="16:19">
      <c r="P5425" s="113" t="s">
        <v>12259</v>
      </c>
      <c r="Q5425" s="113" t="s">
        <v>8316</v>
      </c>
      <c r="R5425" s="113" t="s">
        <v>3918</v>
      </c>
      <c r="S5425" s="113" t="s">
        <v>8317</v>
      </c>
    </row>
    <row r="5426" spans="16:19">
      <c r="P5426" s="113" t="s">
        <v>12259</v>
      </c>
      <c r="Q5426" s="113" t="s">
        <v>8319</v>
      </c>
      <c r="R5426" s="113" t="s">
        <v>3918</v>
      </c>
      <c r="S5426" s="113" t="s">
        <v>8320</v>
      </c>
    </row>
    <row r="5427" spans="16:19">
      <c r="P5427" s="113" t="s">
        <v>12259</v>
      </c>
      <c r="Q5427" s="113" t="s">
        <v>3672</v>
      </c>
      <c r="R5427" s="113" t="s">
        <v>3918</v>
      </c>
      <c r="S5427" s="113" t="s">
        <v>5877</v>
      </c>
    </row>
    <row r="5428" spans="16:19">
      <c r="P5428" s="113" t="s">
        <v>12259</v>
      </c>
      <c r="Q5428" s="113" t="s">
        <v>8323</v>
      </c>
      <c r="R5428" s="113" t="s">
        <v>3918</v>
      </c>
      <c r="S5428" s="113" t="s">
        <v>8324</v>
      </c>
    </row>
    <row r="5429" spans="16:19">
      <c r="P5429" s="113" t="s">
        <v>12259</v>
      </c>
      <c r="Q5429" s="113" t="s">
        <v>8326</v>
      </c>
      <c r="R5429" s="113" t="s">
        <v>3918</v>
      </c>
      <c r="S5429" s="113" t="s">
        <v>8327</v>
      </c>
    </row>
    <row r="5430" spans="16:19">
      <c r="P5430" s="113" t="s">
        <v>12259</v>
      </c>
      <c r="Q5430" s="113" t="s">
        <v>8329</v>
      </c>
      <c r="R5430" s="113" t="s">
        <v>3918</v>
      </c>
      <c r="S5430" s="113" t="s">
        <v>8330</v>
      </c>
    </row>
    <row r="5431" spans="16:19">
      <c r="P5431" s="113" t="s">
        <v>12259</v>
      </c>
      <c r="Q5431" s="113" t="s">
        <v>8332</v>
      </c>
      <c r="R5431" s="113" t="s">
        <v>3918</v>
      </c>
      <c r="S5431" s="113" t="s">
        <v>8333</v>
      </c>
    </row>
    <row r="5432" spans="16:19">
      <c r="P5432" s="113" t="s">
        <v>12259</v>
      </c>
      <c r="Q5432" s="113" t="s">
        <v>8335</v>
      </c>
      <c r="R5432" s="113" t="s">
        <v>3918</v>
      </c>
      <c r="S5432" s="113" t="s">
        <v>8336</v>
      </c>
    </row>
    <row r="5433" spans="16:19">
      <c r="P5433" s="113" t="s">
        <v>12259</v>
      </c>
      <c r="Q5433" s="113" t="s">
        <v>8338</v>
      </c>
      <c r="R5433" s="113" t="s">
        <v>3918</v>
      </c>
      <c r="S5433" s="113" t="s">
        <v>8339</v>
      </c>
    </row>
    <row r="5434" spans="16:19">
      <c r="P5434" s="113" t="s">
        <v>12259</v>
      </c>
      <c r="Q5434" s="113" t="s">
        <v>8341</v>
      </c>
      <c r="R5434" s="113" t="s">
        <v>3918</v>
      </c>
      <c r="S5434" s="113" t="s">
        <v>8342</v>
      </c>
    </row>
    <row r="5435" spans="16:19">
      <c r="P5435" s="113" t="s">
        <v>12259</v>
      </c>
      <c r="Q5435" s="113" t="s">
        <v>8344</v>
      </c>
      <c r="R5435" s="113" t="s">
        <v>3918</v>
      </c>
      <c r="S5435" s="113" t="s">
        <v>8345</v>
      </c>
    </row>
    <row r="5436" spans="16:19">
      <c r="P5436" s="113" t="s">
        <v>12259</v>
      </c>
      <c r="Q5436" s="113" t="s">
        <v>8347</v>
      </c>
      <c r="R5436" s="113" t="s">
        <v>3918</v>
      </c>
      <c r="S5436" s="113" t="s">
        <v>8348</v>
      </c>
    </row>
    <row r="5437" spans="16:19">
      <c r="P5437" s="113" t="s">
        <v>12259</v>
      </c>
      <c r="Q5437" s="113" t="s">
        <v>8350</v>
      </c>
      <c r="R5437" s="113" t="s">
        <v>3918</v>
      </c>
      <c r="S5437" s="113" t="s">
        <v>8351</v>
      </c>
    </row>
    <row r="5438" spans="16:19">
      <c r="P5438" s="113" t="s">
        <v>12259</v>
      </c>
      <c r="Q5438" s="113" t="s">
        <v>8353</v>
      </c>
      <c r="R5438" s="113" t="s">
        <v>3918</v>
      </c>
      <c r="S5438" s="113" t="s">
        <v>8354</v>
      </c>
    </row>
    <row r="5439" spans="16:19">
      <c r="P5439" s="113" t="s">
        <v>12259</v>
      </c>
      <c r="Q5439" s="113" t="s">
        <v>8356</v>
      </c>
      <c r="R5439" s="113" t="s">
        <v>3918</v>
      </c>
      <c r="S5439" s="113" t="s">
        <v>8357</v>
      </c>
    </row>
    <row r="5440" spans="16:19">
      <c r="P5440" s="113" t="s">
        <v>12259</v>
      </c>
      <c r="Q5440" s="113" t="s">
        <v>8359</v>
      </c>
      <c r="R5440" s="113" t="s">
        <v>3918</v>
      </c>
      <c r="S5440" s="113" t="s">
        <v>8360</v>
      </c>
    </row>
    <row r="5441" spans="16:19">
      <c r="P5441" s="113" t="s">
        <v>12259</v>
      </c>
      <c r="Q5441" s="113" t="s">
        <v>8362</v>
      </c>
      <c r="R5441" s="113" t="s">
        <v>3918</v>
      </c>
      <c r="S5441" s="113" t="s">
        <v>8363</v>
      </c>
    </row>
    <row r="5442" spans="16:19">
      <c r="P5442" s="113" t="s">
        <v>12259</v>
      </c>
      <c r="Q5442" s="113" t="s">
        <v>8365</v>
      </c>
      <c r="R5442" s="113" t="s">
        <v>3918</v>
      </c>
      <c r="S5442" s="113" t="s">
        <v>8366</v>
      </c>
    </row>
    <row r="5443" spans="16:19">
      <c r="P5443" s="113" t="s">
        <v>12259</v>
      </c>
      <c r="Q5443" s="113" t="s">
        <v>8368</v>
      </c>
      <c r="R5443" s="113" t="s">
        <v>3918</v>
      </c>
      <c r="S5443" s="113" t="s">
        <v>8369</v>
      </c>
    </row>
    <row r="5444" spans="16:19">
      <c r="P5444" s="113" t="s">
        <v>12259</v>
      </c>
      <c r="Q5444" s="113" t="s">
        <v>8371</v>
      </c>
      <c r="R5444" s="113" t="s">
        <v>3918</v>
      </c>
      <c r="S5444" s="113" t="s">
        <v>8372</v>
      </c>
    </row>
    <row r="5445" spans="16:19">
      <c r="P5445" s="113" t="s">
        <v>12259</v>
      </c>
      <c r="Q5445" s="113" t="s">
        <v>8374</v>
      </c>
      <c r="R5445" s="113" t="s">
        <v>3918</v>
      </c>
      <c r="S5445" s="113" t="s">
        <v>8375</v>
      </c>
    </row>
    <row r="5446" spans="16:19">
      <c r="P5446" s="113" t="s">
        <v>12259</v>
      </c>
      <c r="Q5446" s="113" t="s">
        <v>8377</v>
      </c>
      <c r="R5446" s="113" t="s">
        <v>3918</v>
      </c>
      <c r="S5446" s="113" t="s">
        <v>8378</v>
      </c>
    </row>
    <row r="5447" spans="16:19">
      <c r="P5447" s="113" t="s">
        <v>12259</v>
      </c>
      <c r="Q5447" s="113" t="s">
        <v>3674</v>
      </c>
      <c r="R5447" s="113" t="s">
        <v>3918</v>
      </c>
      <c r="S5447" s="113" t="s">
        <v>8380</v>
      </c>
    </row>
    <row r="5448" spans="16:19">
      <c r="P5448" s="113" t="s">
        <v>12259</v>
      </c>
      <c r="Q5448" s="113" t="s">
        <v>8382</v>
      </c>
      <c r="R5448" s="113" t="s">
        <v>3918</v>
      </c>
      <c r="S5448" s="113" t="s">
        <v>8383</v>
      </c>
    </row>
    <row r="5449" spans="16:19">
      <c r="P5449" s="113" t="s">
        <v>12259</v>
      </c>
      <c r="Q5449" s="113" t="s">
        <v>8385</v>
      </c>
      <c r="R5449" s="113" t="s">
        <v>3918</v>
      </c>
      <c r="S5449" s="113" t="s">
        <v>8386</v>
      </c>
    </row>
    <row r="5450" spans="16:19">
      <c r="P5450" s="113" t="s">
        <v>12259</v>
      </c>
      <c r="Q5450" s="113" t="s">
        <v>8388</v>
      </c>
      <c r="R5450" s="113" t="s">
        <v>3918</v>
      </c>
      <c r="S5450" s="113" t="s">
        <v>8389</v>
      </c>
    </row>
    <row r="5451" spans="16:19">
      <c r="P5451" s="113" t="s">
        <v>12259</v>
      </c>
      <c r="Q5451" s="113" t="s">
        <v>8391</v>
      </c>
      <c r="R5451" s="113" t="s">
        <v>3918</v>
      </c>
      <c r="S5451" s="113" t="s">
        <v>8392</v>
      </c>
    </row>
    <row r="5452" spans="16:19">
      <c r="P5452" s="113" t="s">
        <v>12259</v>
      </c>
      <c r="Q5452" s="113" t="s">
        <v>8394</v>
      </c>
      <c r="R5452" s="113" t="s">
        <v>3918</v>
      </c>
      <c r="S5452" s="113" t="s">
        <v>8395</v>
      </c>
    </row>
    <row r="5453" spans="16:19">
      <c r="P5453" s="113" t="s">
        <v>12259</v>
      </c>
      <c r="Q5453" s="113" t="s">
        <v>8397</v>
      </c>
      <c r="R5453" s="113" t="s">
        <v>3918</v>
      </c>
      <c r="S5453" s="113" t="s">
        <v>8398</v>
      </c>
    </row>
    <row r="5454" spans="16:19">
      <c r="P5454" s="113" t="s">
        <v>12259</v>
      </c>
      <c r="Q5454" s="113" t="s">
        <v>8400</v>
      </c>
      <c r="R5454" s="113" t="s">
        <v>3918</v>
      </c>
      <c r="S5454" s="113" t="s">
        <v>8401</v>
      </c>
    </row>
    <row r="5455" spans="16:19">
      <c r="P5455" s="113" t="s">
        <v>12259</v>
      </c>
      <c r="Q5455" s="113" t="s">
        <v>8403</v>
      </c>
      <c r="R5455" s="113" t="s">
        <v>3918</v>
      </c>
      <c r="S5455" s="113" t="s">
        <v>8404</v>
      </c>
    </row>
    <row r="5456" spans="16:19">
      <c r="P5456" s="113" t="s">
        <v>12259</v>
      </c>
      <c r="Q5456" s="113" t="s">
        <v>8406</v>
      </c>
      <c r="R5456" s="113" t="s">
        <v>3918</v>
      </c>
      <c r="S5456" s="113" t="s">
        <v>8407</v>
      </c>
    </row>
    <row r="5457" spans="16:19">
      <c r="P5457" s="113" t="s">
        <v>12259</v>
      </c>
      <c r="Q5457" s="113" t="s">
        <v>8409</v>
      </c>
      <c r="R5457" s="113" t="s">
        <v>3918</v>
      </c>
      <c r="S5457" s="113" t="s">
        <v>8410</v>
      </c>
    </row>
    <row r="5458" spans="16:19">
      <c r="P5458" s="113" t="s">
        <v>12259</v>
      </c>
      <c r="Q5458" s="113" t="s">
        <v>8412</v>
      </c>
      <c r="R5458" s="113" t="s">
        <v>3918</v>
      </c>
      <c r="S5458" s="113" t="s">
        <v>8413</v>
      </c>
    </row>
    <row r="5459" spans="16:19">
      <c r="P5459" s="113" t="s">
        <v>12259</v>
      </c>
      <c r="Q5459" s="113" t="s">
        <v>8415</v>
      </c>
      <c r="R5459" s="113" t="s">
        <v>3918</v>
      </c>
      <c r="S5459" s="113" t="s">
        <v>8416</v>
      </c>
    </row>
    <row r="5460" spans="16:19">
      <c r="P5460" s="113" t="s">
        <v>12259</v>
      </c>
      <c r="Q5460" s="113" t="s">
        <v>8418</v>
      </c>
      <c r="R5460" s="113" t="s">
        <v>3918</v>
      </c>
      <c r="S5460" s="113" t="s">
        <v>8419</v>
      </c>
    </row>
    <row r="5461" spans="16:19">
      <c r="P5461" s="113" t="s">
        <v>12259</v>
      </c>
      <c r="Q5461" s="113" t="s">
        <v>8421</v>
      </c>
      <c r="R5461" s="113" t="s">
        <v>3918</v>
      </c>
      <c r="S5461" s="113" t="s">
        <v>8422</v>
      </c>
    </row>
    <row r="5462" spans="16:19">
      <c r="P5462" s="113" t="s">
        <v>12259</v>
      </c>
      <c r="Q5462" s="113" t="s">
        <v>8424</v>
      </c>
      <c r="R5462" s="113" t="s">
        <v>3918</v>
      </c>
      <c r="S5462" s="113" t="s">
        <v>8425</v>
      </c>
    </row>
    <row r="5463" spans="16:19">
      <c r="P5463" s="113" t="s">
        <v>12259</v>
      </c>
      <c r="Q5463" s="113" t="s">
        <v>8427</v>
      </c>
      <c r="R5463" s="113" t="s">
        <v>3918</v>
      </c>
      <c r="S5463" s="113" t="s">
        <v>8428</v>
      </c>
    </row>
    <row r="5464" spans="16:19">
      <c r="P5464" s="113" t="s">
        <v>12259</v>
      </c>
      <c r="Q5464" s="113" t="s">
        <v>8430</v>
      </c>
      <c r="R5464" s="113" t="s">
        <v>3918</v>
      </c>
      <c r="S5464" s="113" t="s">
        <v>8431</v>
      </c>
    </row>
    <row r="5465" spans="16:19">
      <c r="P5465" s="113" t="s">
        <v>12259</v>
      </c>
      <c r="Q5465" s="113" t="s">
        <v>8433</v>
      </c>
      <c r="R5465" s="113" t="s">
        <v>3918</v>
      </c>
      <c r="S5465" s="113" t="s">
        <v>8434</v>
      </c>
    </row>
    <row r="5466" spans="16:19">
      <c r="P5466" s="113" t="s">
        <v>12259</v>
      </c>
      <c r="Q5466" s="113" t="s">
        <v>8436</v>
      </c>
      <c r="R5466" s="113" t="s">
        <v>3918</v>
      </c>
      <c r="S5466" s="113" t="s">
        <v>8437</v>
      </c>
    </row>
    <row r="5467" spans="16:19">
      <c r="P5467" s="113" t="s">
        <v>12259</v>
      </c>
      <c r="Q5467" s="113" t="s">
        <v>3676</v>
      </c>
      <c r="R5467" s="113" t="s">
        <v>3918</v>
      </c>
      <c r="S5467" s="113" t="s">
        <v>8439</v>
      </c>
    </row>
    <row r="5468" spans="16:19">
      <c r="P5468" s="113" t="s">
        <v>12259</v>
      </c>
      <c r="Q5468" s="113" t="s">
        <v>8441</v>
      </c>
      <c r="R5468" s="113" t="s">
        <v>3918</v>
      </c>
      <c r="S5468" s="113" t="s">
        <v>8442</v>
      </c>
    </row>
    <row r="5469" spans="16:19">
      <c r="P5469" s="113" t="s">
        <v>12259</v>
      </c>
      <c r="Q5469" s="113" t="s">
        <v>8444</v>
      </c>
      <c r="R5469" s="113" t="s">
        <v>3918</v>
      </c>
      <c r="S5469" s="113" t="s">
        <v>8445</v>
      </c>
    </row>
    <row r="5470" spans="16:19">
      <c r="P5470" s="113" t="s">
        <v>12259</v>
      </c>
      <c r="Q5470" s="113" t="s">
        <v>8447</v>
      </c>
      <c r="R5470" s="113" t="s">
        <v>3918</v>
      </c>
      <c r="S5470" s="113" t="s">
        <v>8448</v>
      </c>
    </row>
    <row r="5471" spans="16:19">
      <c r="P5471" s="113" t="s">
        <v>12259</v>
      </c>
      <c r="Q5471" s="113" t="s">
        <v>8450</v>
      </c>
      <c r="R5471" s="113" t="s">
        <v>3918</v>
      </c>
      <c r="S5471" s="113" t="s">
        <v>8451</v>
      </c>
    </row>
    <row r="5472" spans="16:19">
      <c r="P5472" s="113" t="s">
        <v>12259</v>
      </c>
      <c r="Q5472" s="113" t="s">
        <v>8453</v>
      </c>
      <c r="R5472" s="113" t="s">
        <v>3918</v>
      </c>
      <c r="S5472" s="113" t="s">
        <v>8454</v>
      </c>
    </row>
    <row r="5473" spans="16:19">
      <c r="P5473" s="113" t="s">
        <v>12259</v>
      </c>
      <c r="Q5473" s="113" t="s">
        <v>8456</v>
      </c>
      <c r="R5473" s="113" t="s">
        <v>3918</v>
      </c>
      <c r="S5473" s="113" t="s">
        <v>8457</v>
      </c>
    </row>
    <row r="5474" spans="16:19">
      <c r="P5474" s="113" t="s">
        <v>12259</v>
      </c>
      <c r="Q5474" s="113" t="s">
        <v>8459</v>
      </c>
      <c r="R5474" s="113" t="s">
        <v>3918</v>
      </c>
      <c r="S5474" s="113" t="s">
        <v>8460</v>
      </c>
    </row>
    <row r="5475" spans="16:19">
      <c r="P5475" s="113" t="s">
        <v>12259</v>
      </c>
      <c r="Q5475" s="113" t="s">
        <v>8462</v>
      </c>
      <c r="R5475" s="113" t="s">
        <v>3918</v>
      </c>
      <c r="S5475" s="113" t="s">
        <v>8463</v>
      </c>
    </row>
    <row r="5476" spans="16:19">
      <c r="P5476" s="113" t="s">
        <v>12259</v>
      </c>
      <c r="Q5476" s="113" t="s">
        <v>8465</v>
      </c>
      <c r="R5476" s="113" t="s">
        <v>3918</v>
      </c>
      <c r="S5476" s="113" t="s">
        <v>8466</v>
      </c>
    </row>
    <row r="5477" spans="16:19">
      <c r="P5477" s="113" t="s">
        <v>12259</v>
      </c>
      <c r="Q5477" s="113" t="s">
        <v>8468</v>
      </c>
      <c r="R5477" s="113" t="s">
        <v>3918</v>
      </c>
      <c r="S5477" s="113" t="s">
        <v>8469</v>
      </c>
    </row>
    <row r="5478" spans="16:19">
      <c r="P5478" s="113" t="s">
        <v>12259</v>
      </c>
      <c r="Q5478" s="113" t="s">
        <v>8471</v>
      </c>
      <c r="R5478" s="113" t="s">
        <v>3918</v>
      </c>
      <c r="S5478" s="113" t="s">
        <v>8472</v>
      </c>
    </row>
    <row r="5479" spans="16:19">
      <c r="P5479" s="113" t="s">
        <v>12259</v>
      </c>
      <c r="Q5479" s="113" t="s">
        <v>8474</v>
      </c>
      <c r="R5479" s="113" t="s">
        <v>3918</v>
      </c>
      <c r="S5479" s="113" t="s">
        <v>8475</v>
      </c>
    </row>
    <row r="5480" spans="16:19">
      <c r="P5480" s="113" t="s">
        <v>12259</v>
      </c>
      <c r="Q5480" s="113" t="s">
        <v>8477</v>
      </c>
      <c r="R5480" s="113" t="s">
        <v>3918</v>
      </c>
      <c r="S5480" s="113" t="s">
        <v>8478</v>
      </c>
    </row>
    <row r="5481" spans="16:19">
      <c r="P5481" s="113" t="s">
        <v>12259</v>
      </c>
      <c r="Q5481" s="113" t="s">
        <v>8480</v>
      </c>
      <c r="R5481" s="113" t="s">
        <v>3918</v>
      </c>
      <c r="S5481" s="113" t="s">
        <v>8481</v>
      </c>
    </row>
    <row r="5482" spans="16:19">
      <c r="P5482" s="113" t="s">
        <v>12259</v>
      </c>
      <c r="Q5482" s="113" t="s">
        <v>8483</v>
      </c>
      <c r="R5482" s="113" t="s">
        <v>3918</v>
      </c>
      <c r="S5482" s="113" t="s">
        <v>8484</v>
      </c>
    </row>
    <row r="5483" spans="16:19">
      <c r="P5483" s="113" t="s">
        <v>12259</v>
      </c>
      <c r="Q5483" s="113" t="s">
        <v>8486</v>
      </c>
      <c r="R5483" s="113" t="s">
        <v>3918</v>
      </c>
      <c r="S5483" s="113" t="s">
        <v>8487</v>
      </c>
    </row>
    <row r="5484" spans="16:19">
      <c r="P5484" s="113" t="s">
        <v>12259</v>
      </c>
      <c r="Q5484" s="113" t="s">
        <v>8489</v>
      </c>
      <c r="R5484" s="113" t="s">
        <v>3918</v>
      </c>
      <c r="S5484" s="113" t="s">
        <v>8490</v>
      </c>
    </row>
    <row r="5485" spans="16:19">
      <c r="P5485" s="113" t="s">
        <v>12259</v>
      </c>
      <c r="Q5485" s="113" t="s">
        <v>8492</v>
      </c>
      <c r="R5485" s="113" t="s">
        <v>3918</v>
      </c>
      <c r="S5485" s="113" t="s">
        <v>8493</v>
      </c>
    </row>
    <row r="5486" spans="16:19">
      <c r="P5486" s="113" t="s">
        <v>12259</v>
      </c>
      <c r="Q5486" s="113" t="s">
        <v>8495</v>
      </c>
      <c r="R5486" s="113" t="s">
        <v>3918</v>
      </c>
      <c r="S5486" s="113" t="s">
        <v>8496</v>
      </c>
    </row>
    <row r="5487" spans="16:19">
      <c r="P5487" s="113" t="s">
        <v>12259</v>
      </c>
      <c r="Q5487" s="113" t="s">
        <v>3678</v>
      </c>
      <c r="R5487" s="113" t="s">
        <v>3918</v>
      </c>
      <c r="S5487" s="113" t="s">
        <v>8498</v>
      </c>
    </row>
    <row r="5488" spans="16:19">
      <c r="P5488" s="113" t="s">
        <v>12259</v>
      </c>
      <c r="Q5488" s="113" t="s">
        <v>8500</v>
      </c>
      <c r="R5488" s="113" t="s">
        <v>3918</v>
      </c>
      <c r="S5488" s="113" t="s">
        <v>8501</v>
      </c>
    </row>
    <row r="5489" spans="16:19">
      <c r="P5489" s="113" t="s">
        <v>12259</v>
      </c>
      <c r="Q5489" s="113" t="s">
        <v>8503</v>
      </c>
      <c r="R5489" s="113" t="s">
        <v>3918</v>
      </c>
      <c r="S5489" s="113" t="s">
        <v>8504</v>
      </c>
    </row>
    <row r="5490" spans="16:19">
      <c r="P5490" s="113" t="s">
        <v>12259</v>
      </c>
      <c r="Q5490" s="113" t="s">
        <v>8506</v>
      </c>
      <c r="R5490" s="113" t="s">
        <v>3918</v>
      </c>
      <c r="S5490" s="113" t="s">
        <v>8507</v>
      </c>
    </row>
    <row r="5491" spans="16:19">
      <c r="P5491" s="113" t="s">
        <v>12259</v>
      </c>
      <c r="Q5491" s="113" t="s">
        <v>8509</v>
      </c>
      <c r="R5491" s="113" t="s">
        <v>3918</v>
      </c>
      <c r="S5491" s="113" t="s">
        <v>8510</v>
      </c>
    </row>
    <row r="5492" spans="16:19">
      <c r="P5492" s="113" t="s">
        <v>12259</v>
      </c>
      <c r="Q5492" s="113" t="s">
        <v>8512</v>
      </c>
      <c r="R5492" s="113" t="s">
        <v>3918</v>
      </c>
      <c r="S5492" s="113" t="s">
        <v>5897</v>
      </c>
    </row>
    <row r="5493" spans="16:19">
      <c r="P5493" s="113" t="s">
        <v>12259</v>
      </c>
      <c r="Q5493" s="113" t="s">
        <v>8514</v>
      </c>
      <c r="R5493" s="113" t="s">
        <v>3918</v>
      </c>
      <c r="S5493" s="113" t="s">
        <v>8515</v>
      </c>
    </row>
    <row r="5494" spans="16:19">
      <c r="P5494" s="113" t="s">
        <v>12259</v>
      </c>
      <c r="Q5494" s="113" t="s">
        <v>8517</v>
      </c>
      <c r="R5494" s="113" t="s">
        <v>3918</v>
      </c>
      <c r="S5494" s="113" t="s">
        <v>8518</v>
      </c>
    </row>
    <row r="5495" spans="16:19">
      <c r="P5495" s="113" t="s">
        <v>12259</v>
      </c>
      <c r="Q5495" s="113" t="s">
        <v>8520</v>
      </c>
      <c r="R5495" s="113" t="s">
        <v>3918</v>
      </c>
      <c r="S5495" s="113" t="s">
        <v>8521</v>
      </c>
    </row>
    <row r="5496" spans="16:19">
      <c r="P5496" s="113" t="s">
        <v>12259</v>
      </c>
      <c r="Q5496" s="113" t="s">
        <v>8523</v>
      </c>
      <c r="R5496" s="113" t="s">
        <v>3918</v>
      </c>
      <c r="S5496" s="113" t="s">
        <v>8524</v>
      </c>
    </row>
    <row r="5497" spans="16:19">
      <c r="P5497" s="113" t="s">
        <v>12259</v>
      </c>
      <c r="Q5497" s="113" t="s">
        <v>8526</v>
      </c>
      <c r="R5497" s="113" t="s">
        <v>3918</v>
      </c>
      <c r="S5497" s="113" t="s">
        <v>8527</v>
      </c>
    </row>
    <row r="5498" spans="16:19">
      <c r="P5498" s="113" t="s">
        <v>12259</v>
      </c>
      <c r="Q5498" s="113" t="s">
        <v>8529</v>
      </c>
      <c r="R5498" s="113" t="s">
        <v>3918</v>
      </c>
      <c r="S5498" s="113" t="s">
        <v>8530</v>
      </c>
    </row>
    <row r="5499" spans="16:19">
      <c r="P5499" s="113" t="s">
        <v>12259</v>
      </c>
      <c r="Q5499" s="113" t="s">
        <v>8532</v>
      </c>
      <c r="R5499" s="113" t="s">
        <v>3918</v>
      </c>
      <c r="S5499" s="113" t="s">
        <v>8533</v>
      </c>
    </row>
    <row r="5500" spans="16:19">
      <c r="P5500" s="113" t="s">
        <v>12259</v>
      </c>
      <c r="Q5500" s="113" t="s">
        <v>8535</v>
      </c>
      <c r="R5500" s="113" t="s">
        <v>3918</v>
      </c>
      <c r="S5500" s="113" t="s">
        <v>8536</v>
      </c>
    </row>
    <row r="5501" spans="16:19">
      <c r="P5501" s="113" t="s">
        <v>12259</v>
      </c>
      <c r="Q5501" s="113" t="s">
        <v>8538</v>
      </c>
      <c r="R5501" s="113" t="s">
        <v>3918</v>
      </c>
      <c r="S5501" s="113" t="s">
        <v>8539</v>
      </c>
    </row>
    <row r="5502" spans="16:19">
      <c r="P5502" s="113" t="s">
        <v>12259</v>
      </c>
      <c r="Q5502" s="113" t="s">
        <v>8541</v>
      </c>
      <c r="R5502" s="113" t="s">
        <v>3918</v>
      </c>
      <c r="S5502" s="113" t="s">
        <v>8542</v>
      </c>
    </row>
    <row r="5503" spans="16:19">
      <c r="P5503" s="113" t="s">
        <v>12259</v>
      </c>
      <c r="Q5503" s="113" t="s">
        <v>8544</v>
      </c>
      <c r="R5503" s="113" t="s">
        <v>3918</v>
      </c>
      <c r="S5503" s="113" t="s">
        <v>8545</v>
      </c>
    </row>
    <row r="5504" spans="16:19">
      <c r="P5504" s="113" t="s">
        <v>12259</v>
      </c>
      <c r="Q5504" s="113" t="s">
        <v>8547</v>
      </c>
      <c r="R5504" s="113" t="s">
        <v>3918</v>
      </c>
      <c r="S5504" s="113" t="s">
        <v>8548</v>
      </c>
    </row>
    <row r="5505" spans="16:19">
      <c r="P5505" s="113" t="s">
        <v>12259</v>
      </c>
      <c r="Q5505" s="113" t="s">
        <v>8550</v>
      </c>
      <c r="R5505" s="113" t="s">
        <v>3918</v>
      </c>
      <c r="S5505" s="113" t="s">
        <v>8551</v>
      </c>
    </row>
    <row r="5506" spans="16:19">
      <c r="P5506" s="113" t="s">
        <v>12259</v>
      </c>
      <c r="Q5506" s="113" t="s">
        <v>8553</v>
      </c>
      <c r="R5506" s="113" t="s">
        <v>3918</v>
      </c>
      <c r="S5506" s="113" t="s">
        <v>8554</v>
      </c>
    </row>
    <row r="5507" spans="16:19">
      <c r="P5507" s="113" t="s">
        <v>12259</v>
      </c>
      <c r="Q5507" s="113" t="s">
        <v>3680</v>
      </c>
      <c r="R5507" s="113" t="s">
        <v>3918</v>
      </c>
      <c r="S5507" s="113" t="s">
        <v>8556</v>
      </c>
    </row>
    <row r="5508" spans="16:19">
      <c r="P5508" s="113" t="s">
        <v>12259</v>
      </c>
      <c r="Q5508" s="113" t="s">
        <v>8558</v>
      </c>
      <c r="R5508" s="113" t="s">
        <v>3918</v>
      </c>
      <c r="S5508" s="113" t="s">
        <v>8559</v>
      </c>
    </row>
    <row r="5509" spans="16:19">
      <c r="P5509" s="113" t="s">
        <v>12259</v>
      </c>
      <c r="Q5509" s="113" t="s">
        <v>8561</v>
      </c>
      <c r="R5509" s="113" t="s">
        <v>3918</v>
      </c>
      <c r="S5509" s="113" t="s">
        <v>8562</v>
      </c>
    </row>
    <row r="5510" spans="16:19">
      <c r="P5510" s="113" t="s">
        <v>12259</v>
      </c>
      <c r="Q5510" s="113" t="s">
        <v>8564</v>
      </c>
      <c r="R5510" s="113" t="s">
        <v>3918</v>
      </c>
      <c r="S5510" s="113" t="s">
        <v>8565</v>
      </c>
    </row>
    <row r="5511" spans="16:19">
      <c r="P5511" s="113" t="s">
        <v>12259</v>
      </c>
      <c r="Q5511" s="113" t="s">
        <v>8567</v>
      </c>
      <c r="R5511" s="113" t="s">
        <v>3918</v>
      </c>
      <c r="S5511" s="113" t="s">
        <v>8568</v>
      </c>
    </row>
    <row r="5512" spans="16:19">
      <c r="P5512" s="113" t="s">
        <v>12259</v>
      </c>
      <c r="Q5512" s="113" t="s">
        <v>8570</v>
      </c>
      <c r="R5512" s="113" t="s">
        <v>3918</v>
      </c>
      <c r="S5512" s="113" t="s">
        <v>8571</v>
      </c>
    </row>
    <row r="5513" spans="16:19">
      <c r="P5513" s="113" t="s">
        <v>12259</v>
      </c>
      <c r="Q5513" s="113" t="s">
        <v>8573</v>
      </c>
      <c r="R5513" s="113" t="s">
        <v>3918</v>
      </c>
      <c r="S5513" s="113" t="s">
        <v>8574</v>
      </c>
    </row>
    <row r="5514" spans="16:19">
      <c r="P5514" s="113" t="s">
        <v>12259</v>
      </c>
      <c r="Q5514" s="113" t="s">
        <v>8576</v>
      </c>
      <c r="R5514" s="113" t="s">
        <v>3918</v>
      </c>
      <c r="S5514" s="113" t="s">
        <v>8577</v>
      </c>
    </row>
    <row r="5515" spans="16:19">
      <c r="P5515" s="113" t="s">
        <v>12259</v>
      </c>
      <c r="Q5515" s="113" t="s">
        <v>8579</v>
      </c>
      <c r="R5515" s="113" t="s">
        <v>3918</v>
      </c>
      <c r="S5515" s="113" t="s">
        <v>8580</v>
      </c>
    </row>
    <row r="5516" spans="16:19">
      <c r="P5516" s="113" t="s">
        <v>12259</v>
      </c>
      <c r="Q5516" s="113" t="s">
        <v>8582</v>
      </c>
      <c r="R5516" s="113" t="s">
        <v>3918</v>
      </c>
      <c r="S5516" s="113" t="s">
        <v>8583</v>
      </c>
    </row>
    <row r="5517" spans="16:19">
      <c r="P5517" s="113" t="s">
        <v>12259</v>
      </c>
      <c r="Q5517" s="113" t="s">
        <v>8585</v>
      </c>
      <c r="R5517" s="113" t="s">
        <v>3918</v>
      </c>
      <c r="S5517" s="113" t="s">
        <v>8586</v>
      </c>
    </row>
    <row r="5518" spans="16:19">
      <c r="P5518" s="113" t="s">
        <v>12259</v>
      </c>
      <c r="Q5518" s="113" t="s">
        <v>8588</v>
      </c>
      <c r="R5518" s="113" t="s">
        <v>3918</v>
      </c>
      <c r="S5518" s="113" t="s">
        <v>8589</v>
      </c>
    </row>
    <row r="5519" spans="16:19">
      <c r="P5519" s="113" t="s">
        <v>12259</v>
      </c>
      <c r="Q5519" s="113" t="s">
        <v>8591</v>
      </c>
      <c r="R5519" s="113" t="s">
        <v>3918</v>
      </c>
      <c r="S5519" s="113" t="s">
        <v>8592</v>
      </c>
    </row>
    <row r="5520" spans="16:19">
      <c r="P5520" s="113" t="s">
        <v>12259</v>
      </c>
      <c r="Q5520" s="113" t="s">
        <v>8594</v>
      </c>
      <c r="R5520" s="113" t="s">
        <v>3918</v>
      </c>
      <c r="S5520" s="113" t="s">
        <v>8595</v>
      </c>
    </row>
    <row r="5521" spans="16:19">
      <c r="P5521" s="113" t="s">
        <v>12259</v>
      </c>
      <c r="Q5521" s="113" t="s">
        <v>8597</v>
      </c>
      <c r="R5521" s="113" t="s">
        <v>3918</v>
      </c>
      <c r="S5521" s="113" t="s">
        <v>3827</v>
      </c>
    </row>
    <row r="5522" spans="16:19">
      <c r="P5522" s="113" t="s">
        <v>12259</v>
      </c>
      <c r="Q5522" s="113" t="s">
        <v>8599</v>
      </c>
      <c r="R5522" s="113" t="s">
        <v>3918</v>
      </c>
      <c r="S5522" s="113" t="s">
        <v>8600</v>
      </c>
    </row>
    <row r="5523" spans="16:19">
      <c r="P5523" s="113" t="s">
        <v>12259</v>
      </c>
      <c r="Q5523" s="113" t="s">
        <v>8602</v>
      </c>
      <c r="R5523" s="113" t="s">
        <v>3918</v>
      </c>
      <c r="S5523" s="113" t="s">
        <v>8603</v>
      </c>
    </row>
    <row r="5524" spans="16:19">
      <c r="P5524" s="113" t="s">
        <v>12259</v>
      </c>
      <c r="Q5524" s="113" t="s">
        <v>8605</v>
      </c>
      <c r="R5524" s="113" t="s">
        <v>3918</v>
      </c>
      <c r="S5524" s="113" t="s">
        <v>8606</v>
      </c>
    </row>
    <row r="5525" spans="16:19">
      <c r="P5525" s="113" t="s">
        <v>12259</v>
      </c>
      <c r="Q5525" s="113" t="s">
        <v>8608</v>
      </c>
      <c r="R5525" s="113" t="s">
        <v>3918</v>
      </c>
      <c r="S5525" s="113" t="s">
        <v>8609</v>
      </c>
    </row>
    <row r="5526" spans="16:19">
      <c r="P5526" s="113" t="s">
        <v>12259</v>
      </c>
      <c r="Q5526" s="113" t="s">
        <v>8611</v>
      </c>
      <c r="R5526" s="113" t="s">
        <v>3918</v>
      </c>
      <c r="S5526" s="113" t="s">
        <v>8612</v>
      </c>
    </row>
    <row r="5527" spans="16:19">
      <c r="P5527" s="113" t="s">
        <v>12259</v>
      </c>
      <c r="Q5527" s="113" t="s">
        <v>3682</v>
      </c>
      <c r="R5527" s="113" t="s">
        <v>3918</v>
      </c>
      <c r="S5527" s="113" t="s">
        <v>8614</v>
      </c>
    </row>
    <row r="5528" spans="16:19">
      <c r="P5528" s="113" t="s">
        <v>12259</v>
      </c>
      <c r="Q5528" s="113" t="s">
        <v>8616</v>
      </c>
      <c r="R5528" s="113" t="s">
        <v>3918</v>
      </c>
      <c r="S5528" s="113" t="s">
        <v>8617</v>
      </c>
    </row>
    <row r="5529" spans="16:19">
      <c r="P5529" s="113" t="s">
        <v>12259</v>
      </c>
      <c r="Q5529" s="113" t="s">
        <v>8619</v>
      </c>
      <c r="R5529" s="113" t="s">
        <v>3918</v>
      </c>
      <c r="S5529" s="113" t="s">
        <v>8620</v>
      </c>
    </row>
    <row r="5530" spans="16:19">
      <c r="P5530" s="113" t="s">
        <v>12259</v>
      </c>
      <c r="Q5530" s="113" t="s">
        <v>8622</v>
      </c>
      <c r="R5530" s="113" t="s">
        <v>3918</v>
      </c>
      <c r="S5530" s="113" t="s">
        <v>8623</v>
      </c>
    </row>
    <row r="5531" spans="16:19">
      <c r="P5531" s="113" t="s">
        <v>12259</v>
      </c>
      <c r="Q5531" s="113" t="s">
        <v>8625</v>
      </c>
      <c r="R5531" s="113" t="s">
        <v>3918</v>
      </c>
      <c r="S5531" s="113" t="s">
        <v>8626</v>
      </c>
    </row>
    <row r="5532" spans="16:19">
      <c r="P5532" s="113" t="s">
        <v>12259</v>
      </c>
      <c r="Q5532" s="113" t="s">
        <v>8628</v>
      </c>
      <c r="R5532" s="113" t="s">
        <v>3918</v>
      </c>
      <c r="S5532" s="113" t="s">
        <v>8629</v>
      </c>
    </row>
    <row r="5533" spans="16:19">
      <c r="P5533" s="113" t="s">
        <v>12259</v>
      </c>
      <c r="Q5533" s="113" t="s">
        <v>8631</v>
      </c>
      <c r="R5533" s="113" t="s">
        <v>3918</v>
      </c>
      <c r="S5533" s="113" t="s">
        <v>8632</v>
      </c>
    </row>
    <row r="5534" spans="16:19">
      <c r="P5534" s="113" t="s">
        <v>12259</v>
      </c>
      <c r="Q5534" s="113" t="s">
        <v>8634</v>
      </c>
      <c r="R5534" s="113" t="s">
        <v>3918</v>
      </c>
      <c r="S5534" s="113" t="s">
        <v>8635</v>
      </c>
    </row>
    <row r="5535" spans="16:19">
      <c r="P5535" s="113" t="s">
        <v>12259</v>
      </c>
      <c r="Q5535" s="113" t="s">
        <v>8637</v>
      </c>
      <c r="R5535" s="113" t="s">
        <v>3918</v>
      </c>
      <c r="S5535" s="113" t="s">
        <v>8638</v>
      </c>
    </row>
    <row r="5536" spans="16:19">
      <c r="P5536" s="113" t="s">
        <v>12259</v>
      </c>
      <c r="Q5536" s="113" t="s">
        <v>8640</v>
      </c>
      <c r="R5536" s="113" t="s">
        <v>3918</v>
      </c>
      <c r="S5536" s="113" t="s">
        <v>8641</v>
      </c>
    </row>
    <row r="5537" spans="16:19">
      <c r="P5537" s="113" t="s">
        <v>12259</v>
      </c>
      <c r="Q5537" s="113" t="s">
        <v>8643</v>
      </c>
      <c r="R5537" s="113" t="s">
        <v>3918</v>
      </c>
      <c r="S5537" s="113" t="s">
        <v>8644</v>
      </c>
    </row>
    <row r="5538" spans="16:19">
      <c r="P5538" s="113" t="s">
        <v>12259</v>
      </c>
      <c r="Q5538" s="113" t="s">
        <v>8646</v>
      </c>
      <c r="R5538" s="113" t="s">
        <v>3918</v>
      </c>
      <c r="S5538" s="113" t="s">
        <v>8647</v>
      </c>
    </row>
    <row r="5539" spans="16:19">
      <c r="P5539" s="113" t="s">
        <v>12259</v>
      </c>
      <c r="Q5539" s="113" t="s">
        <v>8649</v>
      </c>
      <c r="R5539" s="113" t="s">
        <v>3918</v>
      </c>
      <c r="S5539" s="113" t="s">
        <v>8650</v>
      </c>
    </row>
    <row r="5540" spans="16:19">
      <c r="P5540" s="113" t="s">
        <v>12259</v>
      </c>
      <c r="Q5540" s="113" t="s">
        <v>8652</v>
      </c>
      <c r="R5540" s="113" t="s">
        <v>3918</v>
      </c>
      <c r="S5540" s="113" t="s">
        <v>8653</v>
      </c>
    </row>
    <row r="5541" spans="16:19">
      <c r="P5541" s="113" t="s">
        <v>12259</v>
      </c>
      <c r="Q5541" s="113" t="s">
        <v>8655</v>
      </c>
      <c r="R5541" s="113" t="s">
        <v>3918</v>
      </c>
      <c r="S5541" s="113" t="s">
        <v>8656</v>
      </c>
    </row>
    <row r="5542" spans="16:19">
      <c r="P5542" s="113" t="s">
        <v>12259</v>
      </c>
      <c r="Q5542" s="113" t="s">
        <v>8658</v>
      </c>
      <c r="R5542" s="113" t="s">
        <v>3918</v>
      </c>
      <c r="S5542" s="113" t="s">
        <v>8659</v>
      </c>
    </row>
    <row r="5543" spans="16:19">
      <c r="P5543" s="113" t="s">
        <v>12259</v>
      </c>
      <c r="Q5543" s="113" t="s">
        <v>8661</v>
      </c>
      <c r="R5543" s="113" t="s">
        <v>3918</v>
      </c>
      <c r="S5543" s="113" t="s">
        <v>8662</v>
      </c>
    </row>
    <row r="5544" spans="16:19">
      <c r="P5544" s="113" t="s">
        <v>12259</v>
      </c>
      <c r="Q5544" s="113" t="s">
        <v>8664</v>
      </c>
      <c r="R5544" s="113" t="s">
        <v>3918</v>
      </c>
      <c r="S5544" s="113" t="s">
        <v>8665</v>
      </c>
    </row>
    <row r="5545" spans="16:19">
      <c r="P5545" s="113" t="s">
        <v>12259</v>
      </c>
      <c r="Q5545" s="113" t="s">
        <v>8667</v>
      </c>
      <c r="R5545" s="113" t="s">
        <v>3918</v>
      </c>
      <c r="S5545" s="113" t="s">
        <v>8668</v>
      </c>
    </row>
    <row r="5546" spans="16:19">
      <c r="P5546" s="113" t="s">
        <v>12259</v>
      </c>
      <c r="Q5546" s="113" t="s">
        <v>8670</v>
      </c>
      <c r="R5546" s="113" t="s">
        <v>3918</v>
      </c>
      <c r="S5546" s="113" t="s">
        <v>8671</v>
      </c>
    </row>
    <row r="5547" spans="16:19">
      <c r="P5547" s="113" t="s">
        <v>12259</v>
      </c>
      <c r="Q5547" s="113" t="s">
        <v>3684</v>
      </c>
      <c r="R5547" s="113" t="s">
        <v>3918</v>
      </c>
      <c r="S5547" s="113" t="s">
        <v>8673</v>
      </c>
    </row>
    <row r="5548" spans="16:19">
      <c r="P5548" s="113" t="s">
        <v>12259</v>
      </c>
      <c r="Q5548" s="113" t="s">
        <v>8675</v>
      </c>
      <c r="R5548" s="113" t="s">
        <v>3918</v>
      </c>
      <c r="S5548" s="113" t="s">
        <v>8676</v>
      </c>
    </row>
    <row r="5549" spans="16:19">
      <c r="P5549" s="113" t="s">
        <v>12259</v>
      </c>
      <c r="Q5549" s="113" t="s">
        <v>8678</v>
      </c>
      <c r="R5549" s="113" t="s">
        <v>3918</v>
      </c>
      <c r="S5549" s="113" t="s">
        <v>8679</v>
      </c>
    </row>
    <row r="5550" spans="16:19">
      <c r="P5550" s="113" t="s">
        <v>12259</v>
      </c>
      <c r="Q5550" s="113" t="s">
        <v>8681</v>
      </c>
      <c r="R5550" s="113" t="s">
        <v>3918</v>
      </c>
      <c r="S5550" s="113" t="s">
        <v>3829</v>
      </c>
    </row>
    <row r="5551" spans="16:19">
      <c r="P5551" s="113" t="s">
        <v>12259</v>
      </c>
      <c r="Q5551" s="113" t="s">
        <v>8683</v>
      </c>
      <c r="R5551" s="113" t="s">
        <v>3918</v>
      </c>
      <c r="S5551" s="113" t="s">
        <v>8684</v>
      </c>
    </row>
    <row r="5552" spans="16:19">
      <c r="P5552" s="113" t="s">
        <v>12259</v>
      </c>
      <c r="Q5552" s="113" t="s">
        <v>8686</v>
      </c>
      <c r="R5552" s="113" t="s">
        <v>3918</v>
      </c>
      <c r="S5552" s="113" t="s">
        <v>8687</v>
      </c>
    </row>
    <row r="5553" spans="16:19">
      <c r="P5553" s="113" t="s">
        <v>12259</v>
      </c>
      <c r="Q5553" s="113" t="s">
        <v>8689</v>
      </c>
      <c r="R5553" s="113" t="s">
        <v>3918</v>
      </c>
      <c r="S5553" s="113" t="s">
        <v>8690</v>
      </c>
    </row>
    <row r="5554" spans="16:19">
      <c r="P5554" s="113" t="s">
        <v>12259</v>
      </c>
      <c r="Q5554" s="113" t="s">
        <v>8692</v>
      </c>
      <c r="R5554" s="113" t="s">
        <v>3918</v>
      </c>
      <c r="S5554" s="113" t="s">
        <v>8693</v>
      </c>
    </row>
    <row r="5555" spans="16:19">
      <c r="P5555" s="113" t="s">
        <v>12259</v>
      </c>
      <c r="Q5555" s="113" t="s">
        <v>8695</v>
      </c>
      <c r="R5555" s="113" t="s">
        <v>3918</v>
      </c>
      <c r="S5555" s="113" t="s">
        <v>8696</v>
      </c>
    </row>
    <row r="5556" spans="16:19">
      <c r="P5556" s="113" t="s">
        <v>12259</v>
      </c>
      <c r="Q5556" s="113" t="s">
        <v>8698</v>
      </c>
      <c r="R5556" s="113" t="s">
        <v>3918</v>
      </c>
      <c r="S5556" s="113" t="s">
        <v>8699</v>
      </c>
    </row>
    <row r="5557" spans="16:19">
      <c r="P5557" s="113" t="s">
        <v>12259</v>
      </c>
      <c r="Q5557" s="113" t="s">
        <v>8701</v>
      </c>
      <c r="R5557" s="113" t="s">
        <v>3918</v>
      </c>
      <c r="S5557" s="113" t="s">
        <v>5918</v>
      </c>
    </row>
    <row r="5558" spans="16:19">
      <c r="P5558" s="113" t="s">
        <v>12259</v>
      </c>
      <c r="Q5558" s="113" t="s">
        <v>8703</v>
      </c>
      <c r="R5558" s="113" t="s">
        <v>3918</v>
      </c>
      <c r="S5558" s="113" t="s">
        <v>8704</v>
      </c>
    </row>
    <row r="5559" spans="16:19">
      <c r="P5559" s="113" t="s">
        <v>12259</v>
      </c>
      <c r="Q5559" s="113" t="s">
        <v>8706</v>
      </c>
      <c r="R5559" s="113" t="s">
        <v>3918</v>
      </c>
      <c r="S5559" s="113" t="s">
        <v>8707</v>
      </c>
    </row>
    <row r="5560" spans="16:19">
      <c r="P5560" s="113" t="s">
        <v>12259</v>
      </c>
      <c r="Q5560" s="113" t="s">
        <v>8709</v>
      </c>
      <c r="R5560" s="113" t="s">
        <v>3918</v>
      </c>
      <c r="S5560" s="113" t="s">
        <v>8710</v>
      </c>
    </row>
    <row r="5561" spans="16:19">
      <c r="P5561" s="113" t="s">
        <v>12259</v>
      </c>
      <c r="Q5561" s="113" t="s">
        <v>8712</v>
      </c>
      <c r="R5561" s="113" t="s">
        <v>3918</v>
      </c>
      <c r="S5561" s="113" t="s">
        <v>8713</v>
      </c>
    </row>
    <row r="5562" spans="16:19">
      <c r="P5562" s="113" t="s">
        <v>12259</v>
      </c>
      <c r="Q5562" s="113" t="s">
        <v>8715</v>
      </c>
      <c r="R5562" s="113" t="s">
        <v>3918</v>
      </c>
      <c r="S5562" s="113" t="s">
        <v>8716</v>
      </c>
    </row>
    <row r="5563" spans="16:19">
      <c r="P5563" s="113" t="s">
        <v>12259</v>
      </c>
      <c r="Q5563" s="113" t="s">
        <v>8718</v>
      </c>
      <c r="R5563" s="113" t="s">
        <v>3918</v>
      </c>
      <c r="S5563" s="113" t="s">
        <v>8719</v>
      </c>
    </row>
    <row r="5564" spans="16:19">
      <c r="P5564" s="113" t="s">
        <v>12259</v>
      </c>
      <c r="Q5564" s="113" t="s">
        <v>8721</v>
      </c>
      <c r="R5564" s="113" t="s">
        <v>3918</v>
      </c>
      <c r="S5564" s="113" t="s">
        <v>8722</v>
      </c>
    </row>
    <row r="5565" spans="16:19">
      <c r="P5565" s="113" t="s">
        <v>12259</v>
      </c>
      <c r="Q5565" s="113" t="s">
        <v>8724</v>
      </c>
      <c r="R5565" s="113" t="s">
        <v>3918</v>
      </c>
      <c r="S5565" s="113" t="s">
        <v>8725</v>
      </c>
    </row>
    <row r="5566" spans="16:19">
      <c r="P5566" s="113" t="s">
        <v>12259</v>
      </c>
      <c r="Q5566" s="113" t="s">
        <v>8727</v>
      </c>
      <c r="R5566" s="113" t="s">
        <v>3918</v>
      </c>
      <c r="S5566" s="113" t="s">
        <v>8728</v>
      </c>
    </row>
    <row r="5567" spans="16:19">
      <c r="P5567" s="113" t="s">
        <v>12259</v>
      </c>
      <c r="Q5567" s="113" t="s">
        <v>3686</v>
      </c>
      <c r="R5567" s="113" t="s">
        <v>3918</v>
      </c>
      <c r="S5567" s="113" t="s">
        <v>8730</v>
      </c>
    </row>
    <row r="5568" spans="16:19">
      <c r="P5568" s="113" t="s">
        <v>12259</v>
      </c>
      <c r="Q5568" s="113" t="s">
        <v>8732</v>
      </c>
      <c r="R5568" s="113" t="s">
        <v>3918</v>
      </c>
      <c r="S5568" s="113" t="s">
        <v>8733</v>
      </c>
    </row>
    <row r="5569" spans="16:19">
      <c r="P5569" s="113" t="s">
        <v>12259</v>
      </c>
      <c r="Q5569" s="113" t="s">
        <v>8735</v>
      </c>
      <c r="R5569" s="113" t="s">
        <v>3918</v>
      </c>
      <c r="S5569" s="113" t="s">
        <v>8736</v>
      </c>
    </row>
    <row r="5570" spans="16:19">
      <c r="P5570" s="113" t="s">
        <v>12259</v>
      </c>
      <c r="Q5570" s="113" t="s">
        <v>8738</v>
      </c>
      <c r="R5570" s="113" t="s">
        <v>3918</v>
      </c>
      <c r="S5570" s="113" t="s">
        <v>8739</v>
      </c>
    </row>
    <row r="5571" spans="16:19">
      <c r="P5571" s="113" t="s">
        <v>12259</v>
      </c>
      <c r="Q5571" s="113" t="s">
        <v>8741</v>
      </c>
      <c r="R5571" s="113" t="s">
        <v>3918</v>
      </c>
      <c r="S5571" s="113" t="s">
        <v>8742</v>
      </c>
    </row>
    <row r="5572" spans="16:19">
      <c r="P5572" s="113" t="s">
        <v>12259</v>
      </c>
      <c r="Q5572" s="113" t="s">
        <v>8744</v>
      </c>
      <c r="R5572" s="113" t="s">
        <v>3918</v>
      </c>
      <c r="S5572" s="113" t="s">
        <v>8745</v>
      </c>
    </row>
    <row r="5573" spans="16:19">
      <c r="P5573" s="113" t="s">
        <v>12259</v>
      </c>
      <c r="Q5573" s="113" t="s">
        <v>8747</v>
      </c>
      <c r="R5573" s="113" t="s">
        <v>3918</v>
      </c>
      <c r="S5573" s="113" t="s">
        <v>8748</v>
      </c>
    </row>
    <row r="5574" spans="16:19">
      <c r="P5574" s="113" t="s">
        <v>12259</v>
      </c>
      <c r="Q5574" s="113" t="s">
        <v>8750</v>
      </c>
      <c r="R5574" s="113" t="s">
        <v>3918</v>
      </c>
      <c r="S5574" s="113" t="s">
        <v>8751</v>
      </c>
    </row>
    <row r="5575" spans="16:19">
      <c r="P5575" s="113" t="s">
        <v>12259</v>
      </c>
      <c r="Q5575" s="113" t="s">
        <v>8753</v>
      </c>
      <c r="R5575" s="113" t="s">
        <v>3918</v>
      </c>
      <c r="S5575" s="113" t="s">
        <v>8754</v>
      </c>
    </row>
    <row r="5576" spans="16:19">
      <c r="P5576" s="113" t="s">
        <v>12259</v>
      </c>
      <c r="Q5576" s="113" t="s">
        <v>8756</v>
      </c>
      <c r="R5576" s="113" t="s">
        <v>3918</v>
      </c>
      <c r="S5576" s="113" t="s">
        <v>8757</v>
      </c>
    </row>
    <row r="5577" spans="16:19">
      <c r="P5577" s="113" t="s">
        <v>12259</v>
      </c>
      <c r="Q5577" s="113" t="s">
        <v>8759</v>
      </c>
      <c r="R5577" s="113" t="s">
        <v>3918</v>
      </c>
      <c r="S5577" s="113" t="s">
        <v>8760</v>
      </c>
    </row>
    <row r="5578" spans="16:19">
      <c r="P5578" s="113" t="s">
        <v>12259</v>
      </c>
      <c r="Q5578" s="113" t="s">
        <v>8762</v>
      </c>
      <c r="R5578" s="113" t="s">
        <v>3918</v>
      </c>
      <c r="S5578" s="113" t="s">
        <v>8763</v>
      </c>
    </row>
    <row r="5579" spans="16:19">
      <c r="P5579" s="113" t="s">
        <v>12259</v>
      </c>
      <c r="Q5579" s="113" t="s">
        <v>8765</v>
      </c>
      <c r="R5579" s="113" t="s">
        <v>3918</v>
      </c>
      <c r="S5579" s="113" t="s">
        <v>3830</v>
      </c>
    </row>
    <row r="5580" spans="16:19">
      <c r="P5580" s="113" t="s">
        <v>12259</v>
      </c>
      <c r="Q5580" s="113" t="s">
        <v>8767</v>
      </c>
      <c r="R5580" s="113" t="s">
        <v>3918</v>
      </c>
      <c r="S5580" s="113" t="s">
        <v>8768</v>
      </c>
    </row>
    <row r="5581" spans="16:19">
      <c r="P5581" s="113" t="s">
        <v>12259</v>
      </c>
      <c r="Q5581" s="113" t="s">
        <v>8770</v>
      </c>
      <c r="R5581" s="113" t="s">
        <v>3918</v>
      </c>
      <c r="S5581" s="113" t="s">
        <v>8771</v>
      </c>
    </row>
    <row r="5582" spans="16:19">
      <c r="P5582" s="113" t="s">
        <v>12259</v>
      </c>
      <c r="Q5582" s="113" t="s">
        <v>8773</v>
      </c>
      <c r="R5582" s="113" t="s">
        <v>3918</v>
      </c>
      <c r="S5582" s="113" t="s">
        <v>8774</v>
      </c>
    </row>
    <row r="5583" spans="16:19">
      <c r="P5583" s="113" t="s">
        <v>12259</v>
      </c>
      <c r="Q5583" s="113" t="s">
        <v>8776</v>
      </c>
      <c r="R5583" s="113" t="s">
        <v>3918</v>
      </c>
      <c r="S5583" s="113" t="s">
        <v>8777</v>
      </c>
    </row>
    <row r="5584" spans="16:19">
      <c r="P5584" s="113" t="s">
        <v>12259</v>
      </c>
      <c r="Q5584" s="113" t="s">
        <v>8779</v>
      </c>
      <c r="R5584" s="113" t="s">
        <v>3918</v>
      </c>
      <c r="S5584" s="113" t="s">
        <v>8780</v>
      </c>
    </row>
    <row r="5585" spans="16:19">
      <c r="P5585" s="113" t="s">
        <v>12259</v>
      </c>
      <c r="Q5585" s="113" t="s">
        <v>8782</v>
      </c>
      <c r="R5585" s="113" t="s">
        <v>3918</v>
      </c>
      <c r="S5585" s="113" t="s">
        <v>8783</v>
      </c>
    </row>
    <row r="5586" spans="16:19">
      <c r="P5586" s="113" t="s">
        <v>12259</v>
      </c>
      <c r="Q5586" s="113" t="s">
        <v>8785</v>
      </c>
      <c r="R5586" s="113" t="s">
        <v>3918</v>
      </c>
      <c r="S5586" s="113" t="s">
        <v>8786</v>
      </c>
    </row>
    <row r="5587" spans="16:19">
      <c r="P5587" s="113" t="s">
        <v>12259</v>
      </c>
      <c r="Q5587" s="113" t="s">
        <v>3688</v>
      </c>
      <c r="R5587" s="113" t="s">
        <v>3918</v>
      </c>
      <c r="S5587" s="113" t="s">
        <v>8788</v>
      </c>
    </row>
    <row r="5588" spans="16:19">
      <c r="P5588" s="113" t="s">
        <v>12259</v>
      </c>
      <c r="Q5588" s="113" t="s">
        <v>8790</v>
      </c>
      <c r="R5588" s="113" t="s">
        <v>3918</v>
      </c>
      <c r="S5588" s="113" t="s">
        <v>8791</v>
      </c>
    </row>
    <row r="5589" spans="16:19">
      <c r="P5589" s="113" t="s">
        <v>12259</v>
      </c>
      <c r="Q5589" s="113" t="s">
        <v>8793</v>
      </c>
      <c r="R5589" s="113" t="s">
        <v>3918</v>
      </c>
      <c r="S5589" s="113" t="s">
        <v>8794</v>
      </c>
    </row>
    <row r="5590" spans="16:19">
      <c r="P5590" s="113" t="s">
        <v>12259</v>
      </c>
      <c r="Q5590" s="113" t="s">
        <v>8796</v>
      </c>
      <c r="R5590" s="113" t="s">
        <v>3918</v>
      </c>
      <c r="S5590" s="113" t="s">
        <v>8797</v>
      </c>
    </row>
    <row r="5591" spans="16:19">
      <c r="P5591" s="113" t="s">
        <v>12259</v>
      </c>
      <c r="Q5591" s="113" t="s">
        <v>8799</v>
      </c>
      <c r="R5591" s="113" t="s">
        <v>3918</v>
      </c>
      <c r="S5591" s="113" t="s">
        <v>8800</v>
      </c>
    </row>
    <row r="5592" spans="16:19">
      <c r="P5592" s="113" t="s">
        <v>12259</v>
      </c>
      <c r="Q5592" s="113" t="s">
        <v>8802</v>
      </c>
      <c r="R5592" s="113" t="s">
        <v>3918</v>
      </c>
      <c r="S5592" s="113" t="s">
        <v>8803</v>
      </c>
    </row>
    <row r="5593" spans="16:19">
      <c r="P5593" s="113" t="s">
        <v>12259</v>
      </c>
      <c r="Q5593" s="113" t="s">
        <v>8805</v>
      </c>
      <c r="R5593" s="113" t="s">
        <v>3918</v>
      </c>
      <c r="S5593" s="113" t="s">
        <v>8806</v>
      </c>
    </row>
    <row r="5594" spans="16:19">
      <c r="P5594" s="113" t="s">
        <v>12259</v>
      </c>
      <c r="Q5594" s="113" t="s">
        <v>8808</v>
      </c>
      <c r="R5594" s="113" t="s">
        <v>3918</v>
      </c>
      <c r="S5594" s="113" t="s">
        <v>8809</v>
      </c>
    </row>
    <row r="5595" spans="16:19">
      <c r="P5595" s="113" t="s">
        <v>12259</v>
      </c>
      <c r="Q5595" s="113" t="s">
        <v>8811</v>
      </c>
      <c r="R5595" s="113" t="s">
        <v>3918</v>
      </c>
      <c r="S5595" s="113" t="s">
        <v>8812</v>
      </c>
    </row>
    <row r="5596" spans="16:19">
      <c r="P5596" s="113" t="s">
        <v>12259</v>
      </c>
      <c r="Q5596" s="113" t="s">
        <v>8814</v>
      </c>
      <c r="R5596" s="113" t="s">
        <v>3918</v>
      </c>
      <c r="S5596" s="113" t="s">
        <v>8815</v>
      </c>
    </row>
    <row r="5597" spans="16:19">
      <c r="P5597" s="113" t="s">
        <v>12259</v>
      </c>
      <c r="Q5597" s="113" t="s">
        <v>8817</v>
      </c>
      <c r="R5597" s="113" t="s">
        <v>3918</v>
      </c>
      <c r="S5597" s="113" t="s">
        <v>8818</v>
      </c>
    </row>
    <row r="5598" spans="16:19">
      <c r="P5598" s="113" t="s">
        <v>12259</v>
      </c>
      <c r="Q5598" s="113" t="s">
        <v>8820</v>
      </c>
      <c r="R5598" s="113" t="s">
        <v>3918</v>
      </c>
      <c r="S5598" s="113" t="s">
        <v>8821</v>
      </c>
    </row>
    <row r="5599" spans="16:19">
      <c r="P5599" s="113" t="s">
        <v>12259</v>
      </c>
      <c r="Q5599" s="113" t="s">
        <v>8823</v>
      </c>
      <c r="R5599" s="113" t="s">
        <v>3918</v>
      </c>
      <c r="S5599" s="113" t="s">
        <v>8824</v>
      </c>
    </row>
    <row r="5600" spans="16:19">
      <c r="P5600" s="113" t="s">
        <v>12259</v>
      </c>
      <c r="Q5600" s="113" t="s">
        <v>8826</v>
      </c>
      <c r="R5600" s="113" t="s">
        <v>3918</v>
      </c>
      <c r="S5600" s="113" t="s">
        <v>8827</v>
      </c>
    </row>
    <row r="5601" spans="16:19">
      <c r="P5601" s="113" t="s">
        <v>12259</v>
      </c>
      <c r="Q5601" s="113" t="s">
        <v>8829</v>
      </c>
      <c r="R5601" s="113" t="s">
        <v>3918</v>
      </c>
      <c r="S5601" s="113" t="s">
        <v>8830</v>
      </c>
    </row>
    <row r="5602" spans="16:19">
      <c r="P5602" s="113" t="s">
        <v>12259</v>
      </c>
      <c r="Q5602" s="113" t="s">
        <v>8832</v>
      </c>
      <c r="R5602" s="113" t="s">
        <v>3918</v>
      </c>
      <c r="S5602" s="113" t="s">
        <v>8833</v>
      </c>
    </row>
    <row r="5603" spans="16:19">
      <c r="P5603" s="113" t="s">
        <v>12259</v>
      </c>
      <c r="Q5603" s="113" t="s">
        <v>8835</v>
      </c>
      <c r="R5603" s="113" t="s">
        <v>3918</v>
      </c>
      <c r="S5603" s="113" t="s">
        <v>8836</v>
      </c>
    </row>
    <row r="5604" spans="16:19">
      <c r="P5604" s="113" t="s">
        <v>12259</v>
      </c>
      <c r="Q5604" s="113" t="s">
        <v>8838</v>
      </c>
      <c r="R5604" s="113" t="s">
        <v>3918</v>
      </c>
      <c r="S5604" s="113" t="s">
        <v>8839</v>
      </c>
    </row>
    <row r="5605" spans="16:19">
      <c r="P5605" s="113" t="s">
        <v>12259</v>
      </c>
      <c r="Q5605" s="113" t="s">
        <v>8841</v>
      </c>
      <c r="R5605" s="113" t="s">
        <v>3918</v>
      </c>
      <c r="S5605" s="113" t="s">
        <v>8842</v>
      </c>
    </row>
    <row r="5606" spans="16:19">
      <c r="P5606" s="113" t="s">
        <v>12259</v>
      </c>
      <c r="Q5606" s="113" t="s">
        <v>8844</v>
      </c>
      <c r="R5606" s="113" t="s">
        <v>3918</v>
      </c>
      <c r="S5606" s="113" t="s">
        <v>8845</v>
      </c>
    </row>
    <row r="5607" spans="16:19">
      <c r="P5607" s="113" t="s">
        <v>12259</v>
      </c>
      <c r="Q5607" s="113" t="s">
        <v>3690</v>
      </c>
      <c r="R5607" s="113" t="s">
        <v>3918</v>
      </c>
      <c r="S5607" s="113" t="s">
        <v>8847</v>
      </c>
    </row>
    <row r="5608" spans="16:19">
      <c r="P5608" s="113" t="s">
        <v>12259</v>
      </c>
      <c r="Q5608" s="113" t="s">
        <v>8849</v>
      </c>
      <c r="R5608" s="113" t="s">
        <v>3918</v>
      </c>
      <c r="S5608" s="113" t="s">
        <v>3832</v>
      </c>
    </row>
    <row r="5609" spans="16:19">
      <c r="P5609" s="113" t="s">
        <v>12259</v>
      </c>
      <c r="Q5609" s="113" t="s">
        <v>8851</v>
      </c>
      <c r="R5609" s="113" t="s">
        <v>3918</v>
      </c>
      <c r="S5609" s="113" t="s">
        <v>8852</v>
      </c>
    </row>
    <row r="5610" spans="16:19">
      <c r="P5610" s="113" t="s">
        <v>12259</v>
      </c>
      <c r="Q5610" s="113" t="s">
        <v>8854</v>
      </c>
      <c r="R5610" s="113" t="s">
        <v>3918</v>
      </c>
      <c r="S5610" s="113" t="s">
        <v>8855</v>
      </c>
    </row>
    <row r="5611" spans="16:19">
      <c r="P5611" s="113" t="s">
        <v>12259</v>
      </c>
      <c r="Q5611" s="113" t="s">
        <v>8857</v>
      </c>
      <c r="R5611" s="113" t="s">
        <v>3918</v>
      </c>
      <c r="S5611" s="113" t="s">
        <v>8858</v>
      </c>
    </row>
    <row r="5612" spans="16:19">
      <c r="P5612" s="113" t="s">
        <v>12259</v>
      </c>
      <c r="Q5612" s="113" t="s">
        <v>8860</v>
      </c>
      <c r="R5612" s="113" t="s">
        <v>3918</v>
      </c>
      <c r="S5612" s="113" t="s">
        <v>8861</v>
      </c>
    </row>
    <row r="5613" spans="16:19">
      <c r="P5613" s="113" t="s">
        <v>12259</v>
      </c>
      <c r="Q5613" s="113" t="s">
        <v>8863</v>
      </c>
      <c r="R5613" s="113" t="s">
        <v>3918</v>
      </c>
      <c r="S5613" s="113" t="s">
        <v>8864</v>
      </c>
    </row>
    <row r="5614" spans="16:19">
      <c r="P5614" s="113" t="s">
        <v>12259</v>
      </c>
      <c r="Q5614" s="113" t="s">
        <v>8866</v>
      </c>
      <c r="R5614" s="113" t="s">
        <v>3918</v>
      </c>
      <c r="S5614" s="113" t="s">
        <v>8867</v>
      </c>
    </row>
    <row r="5615" spans="16:19">
      <c r="P5615" s="113" t="s">
        <v>12259</v>
      </c>
      <c r="Q5615" s="113" t="s">
        <v>8869</v>
      </c>
      <c r="R5615" s="113" t="s">
        <v>3918</v>
      </c>
      <c r="S5615" s="113" t="s">
        <v>8870</v>
      </c>
    </row>
    <row r="5616" spans="16:19">
      <c r="P5616" s="113" t="s">
        <v>12259</v>
      </c>
      <c r="Q5616" s="113" t="s">
        <v>8872</v>
      </c>
      <c r="R5616" s="113" t="s">
        <v>3918</v>
      </c>
      <c r="S5616" s="113" t="s">
        <v>8873</v>
      </c>
    </row>
    <row r="5617" spans="16:19">
      <c r="P5617" s="113" t="s">
        <v>12259</v>
      </c>
      <c r="Q5617" s="113" t="s">
        <v>8875</v>
      </c>
      <c r="R5617" s="113" t="s">
        <v>3918</v>
      </c>
      <c r="S5617" s="113" t="s">
        <v>8876</v>
      </c>
    </row>
    <row r="5618" spans="16:19">
      <c r="P5618" s="113" t="s">
        <v>12259</v>
      </c>
      <c r="Q5618" s="113" t="s">
        <v>8878</v>
      </c>
      <c r="R5618" s="113" t="s">
        <v>3918</v>
      </c>
      <c r="S5618" s="113" t="s">
        <v>8879</v>
      </c>
    </row>
    <row r="5619" spans="16:19">
      <c r="P5619" s="113" t="s">
        <v>12259</v>
      </c>
      <c r="Q5619" s="113" t="s">
        <v>8881</v>
      </c>
      <c r="R5619" s="113" t="s">
        <v>3918</v>
      </c>
      <c r="S5619" s="113" t="s">
        <v>8882</v>
      </c>
    </row>
    <row r="5620" spans="16:19">
      <c r="P5620" s="113" t="s">
        <v>12259</v>
      </c>
      <c r="Q5620" s="113" t="s">
        <v>8884</v>
      </c>
      <c r="R5620" s="113" t="s">
        <v>3918</v>
      </c>
      <c r="S5620" s="113" t="s">
        <v>8885</v>
      </c>
    </row>
    <row r="5621" spans="16:19">
      <c r="P5621" s="113" t="s">
        <v>12259</v>
      </c>
      <c r="Q5621" s="113" t="s">
        <v>8887</v>
      </c>
      <c r="R5621" s="113" t="s">
        <v>3918</v>
      </c>
      <c r="S5621" s="113" t="s">
        <v>8888</v>
      </c>
    </row>
    <row r="5622" spans="16:19">
      <c r="P5622" s="113" t="s">
        <v>12259</v>
      </c>
      <c r="Q5622" s="113" t="s">
        <v>8890</v>
      </c>
      <c r="R5622" s="113" t="s">
        <v>3918</v>
      </c>
      <c r="S5622" s="113" t="s">
        <v>5940</v>
      </c>
    </row>
    <row r="5623" spans="16:19">
      <c r="P5623" s="113" t="s">
        <v>12259</v>
      </c>
      <c r="Q5623" s="113" t="s">
        <v>8892</v>
      </c>
      <c r="R5623" s="113" t="s">
        <v>3918</v>
      </c>
      <c r="S5623" s="113" t="s">
        <v>8893</v>
      </c>
    </row>
    <row r="5624" spans="16:19">
      <c r="P5624" s="113" t="s">
        <v>12259</v>
      </c>
      <c r="Q5624" s="113" t="s">
        <v>8895</v>
      </c>
      <c r="R5624" s="113" t="s">
        <v>3918</v>
      </c>
      <c r="S5624" s="113" t="s">
        <v>8896</v>
      </c>
    </row>
    <row r="5625" spans="16:19">
      <c r="P5625" s="113" t="s">
        <v>12259</v>
      </c>
      <c r="Q5625" s="113" t="s">
        <v>8898</v>
      </c>
      <c r="R5625" s="113" t="s">
        <v>3918</v>
      </c>
      <c r="S5625" s="113" t="s">
        <v>8899</v>
      </c>
    </row>
    <row r="5626" spans="16:19">
      <c r="P5626" s="113" t="s">
        <v>12259</v>
      </c>
      <c r="Q5626" s="113" t="s">
        <v>8901</v>
      </c>
      <c r="R5626" s="113" t="s">
        <v>3918</v>
      </c>
      <c r="S5626" s="113" t="s">
        <v>8902</v>
      </c>
    </row>
    <row r="5627" spans="16:19">
      <c r="P5627" s="113" t="s">
        <v>12259</v>
      </c>
      <c r="Q5627" s="113" t="s">
        <v>3692</v>
      </c>
      <c r="R5627" s="113" t="s">
        <v>3918</v>
      </c>
      <c r="S5627" s="113" t="s">
        <v>8904</v>
      </c>
    </row>
    <row r="5628" spans="16:19">
      <c r="P5628" s="113" t="s">
        <v>12259</v>
      </c>
      <c r="Q5628" s="113" t="s">
        <v>8906</v>
      </c>
      <c r="R5628" s="113" t="s">
        <v>3918</v>
      </c>
      <c r="S5628" s="113" t="s">
        <v>8907</v>
      </c>
    </row>
    <row r="5629" spans="16:19">
      <c r="P5629" s="113" t="s">
        <v>12259</v>
      </c>
      <c r="Q5629" s="113" t="s">
        <v>8909</v>
      </c>
      <c r="R5629" s="113" t="s">
        <v>3918</v>
      </c>
      <c r="S5629" s="113" t="s">
        <v>8910</v>
      </c>
    </row>
    <row r="5630" spans="16:19">
      <c r="P5630" s="113" t="s">
        <v>12259</v>
      </c>
      <c r="Q5630" s="113" t="s">
        <v>8912</v>
      </c>
      <c r="R5630" s="113" t="s">
        <v>3918</v>
      </c>
      <c r="S5630" s="113" t="s">
        <v>8913</v>
      </c>
    </row>
    <row r="5631" spans="16:19">
      <c r="P5631" s="113" t="s">
        <v>12259</v>
      </c>
      <c r="Q5631" s="113" t="s">
        <v>8915</v>
      </c>
      <c r="R5631" s="113" t="s">
        <v>3918</v>
      </c>
      <c r="S5631" s="113" t="s">
        <v>8916</v>
      </c>
    </row>
    <row r="5632" spans="16:19">
      <c r="P5632" s="113" t="s">
        <v>12259</v>
      </c>
      <c r="Q5632" s="113" t="s">
        <v>8918</v>
      </c>
      <c r="R5632" s="113" t="s">
        <v>3918</v>
      </c>
      <c r="S5632" s="113" t="s">
        <v>8919</v>
      </c>
    </row>
    <row r="5633" spans="16:19">
      <c r="P5633" s="113" t="s">
        <v>12259</v>
      </c>
      <c r="Q5633" s="113" t="s">
        <v>8921</v>
      </c>
      <c r="R5633" s="113" t="s">
        <v>3918</v>
      </c>
      <c r="S5633" s="113" t="s">
        <v>8922</v>
      </c>
    </row>
    <row r="5634" spans="16:19">
      <c r="P5634" s="113" t="s">
        <v>12259</v>
      </c>
      <c r="Q5634" s="113" t="s">
        <v>8924</v>
      </c>
      <c r="R5634" s="113" t="s">
        <v>3918</v>
      </c>
      <c r="S5634" s="113" t="s">
        <v>8925</v>
      </c>
    </row>
    <row r="5635" spans="16:19">
      <c r="P5635" s="113" t="s">
        <v>12259</v>
      </c>
      <c r="Q5635" s="113" t="s">
        <v>8927</v>
      </c>
      <c r="R5635" s="113" t="s">
        <v>3918</v>
      </c>
      <c r="S5635" s="113" t="s">
        <v>8928</v>
      </c>
    </row>
    <row r="5636" spans="16:19">
      <c r="P5636" s="113" t="s">
        <v>12259</v>
      </c>
      <c r="Q5636" s="113" t="s">
        <v>8930</v>
      </c>
      <c r="R5636" s="113" t="s">
        <v>3918</v>
      </c>
      <c r="S5636" s="113" t="s">
        <v>8931</v>
      </c>
    </row>
    <row r="5637" spans="16:19">
      <c r="P5637" s="113" t="s">
        <v>12259</v>
      </c>
      <c r="Q5637" s="113" t="s">
        <v>8933</v>
      </c>
      <c r="R5637" s="113" t="s">
        <v>3918</v>
      </c>
      <c r="S5637" s="113" t="s">
        <v>8934</v>
      </c>
    </row>
    <row r="5638" spans="16:19">
      <c r="P5638" s="113" t="s">
        <v>12259</v>
      </c>
      <c r="Q5638" s="113" t="s">
        <v>8936</v>
      </c>
      <c r="R5638" s="113" t="s">
        <v>3918</v>
      </c>
      <c r="S5638" s="113" t="s">
        <v>8937</v>
      </c>
    </row>
    <row r="5639" spans="16:19">
      <c r="P5639" s="113" t="s">
        <v>12259</v>
      </c>
      <c r="Q5639" s="113" t="s">
        <v>8939</v>
      </c>
      <c r="R5639" s="113" t="s">
        <v>3918</v>
      </c>
      <c r="S5639" s="113" t="s">
        <v>8940</v>
      </c>
    </row>
    <row r="5640" spans="16:19">
      <c r="P5640" s="113" t="s">
        <v>12259</v>
      </c>
      <c r="Q5640" s="113" t="s">
        <v>8942</v>
      </c>
      <c r="R5640" s="113" t="s">
        <v>3918</v>
      </c>
      <c r="S5640" s="113" t="s">
        <v>8943</v>
      </c>
    </row>
    <row r="5641" spans="16:19">
      <c r="P5641" s="113" t="s">
        <v>12259</v>
      </c>
      <c r="Q5641" s="113" t="s">
        <v>8945</v>
      </c>
      <c r="R5641" s="113" t="s">
        <v>3918</v>
      </c>
      <c r="S5641" s="113" t="s">
        <v>8946</v>
      </c>
    </row>
    <row r="5642" spans="16:19">
      <c r="P5642" s="113" t="s">
        <v>12259</v>
      </c>
      <c r="Q5642" s="113" t="s">
        <v>8948</v>
      </c>
      <c r="R5642" s="113" t="s">
        <v>3918</v>
      </c>
      <c r="S5642" s="113" t="s">
        <v>8949</v>
      </c>
    </row>
    <row r="5643" spans="16:19">
      <c r="P5643" s="113" t="s">
        <v>12259</v>
      </c>
      <c r="Q5643" s="113" t="s">
        <v>8951</v>
      </c>
      <c r="R5643" s="113" t="s">
        <v>3918</v>
      </c>
      <c r="S5643" s="113" t="s">
        <v>8952</v>
      </c>
    </row>
    <row r="5644" spans="16:19">
      <c r="P5644" s="113" t="s">
        <v>12259</v>
      </c>
      <c r="Q5644" s="113" t="s">
        <v>8954</v>
      </c>
      <c r="R5644" s="113" t="s">
        <v>3918</v>
      </c>
      <c r="S5644" s="113" t="s">
        <v>8955</v>
      </c>
    </row>
    <row r="5645" spans="16:19">
      <c r="P5645" s="113" t="s">
        <v>12259</v>
      </c>
      <c r="Q5645" s="113" t="s">
        <v>8957</v>
      </c>
      <c r="R5645" s="113" t="s">
        <v>3918</v>
      </c>
      <c r="S5645" s="113" t="s">
        <v>8958</v>
      </c>
    </row>
    <row r="5646" spans="16:19">
      <c r="P5646" s="113" t="s">
        <v>12259</v>
      </c>
      <c r="Q5646" s="113" t="s">
        <v>8960</v>
      </c>
      <c r="R5646" s="113" t="s">
        <v>3918</v>
      </c>
      <c r="S5646" s="113" t="s">
        <v>8961</v>
      </c>
    </row>
    <row r="5647" spans="16:19">
      <c r="P5647" s="113" t="s">
        <v>12259</v>
      </c>
      <c r="Q5647" s="113" t="s">
        <v>3694</v>
      </c>
      <c r="R5647" s="113" t="s">
        <v>3918</v>
      </c>
      <c r="S5647" s="113" t="s">
        <v>8963</v>
      </c>
    </row>
    <row r="5648" spans="16:19">
      <c r="P5648" s="113" t="s">
        <v>12259</v>
      </c>
      <c r="Q5648" s="113" t="s">
        <v>8965</v>
      </c>
      <c r="R5648" s="113" t="s">
        <v>3918</v>
      </c>
      <c r="S5648" s="113" t="s">
        <v>8966</v>
      </c>
    </row>
    <row r="5649" spans="16:19">
      <c r="P5649" s="113" t="s">
        <v>12259</v>
      </c>
      <c r="Q5649" s="113" t="s">
        <v>8968</v>
      </c>
      <c r="R5649" s="113" t="s">
        <v>3918</v>
      </c>
      <c r="S5649" s="113" t="s">
        <v>8969</v>
      </c>
    </row>
    <row r="5650" spans="16:19">
      <c r="P5650" s="113" t="s">
        <v>12259</v>
      </c>
      <c r="Q5650" s="113" t="s">
        <v>8971</v>
      </c>
      <c r="R5650" s="113" t="s">
        <v>3918</v>
      </c>
      <c r="S5650" s="113" t="s">
        <v>8972</v>
      </c>
    </row>
    <row r="5651" spans="16:19">
      <c r="P5651" s="113" t="s">
        <v>12259</v>
      </c>
      <c r="Q5651" s="113" t="s">
        <v>8974</v>
      </c>
      <c r="R5651" s="113" t="s">
        <v>3918</v>
      </c>
      <c r="S5651" s="113" t="s">
        <v>8975</v>
      </c>
    </row>
    <row r="5652" spans="16:19">
      <c r="P5652" s="113" t="s">
        <v>12259</v>
      </c>
      <c r="Q5652" s="113" t="s">
        <v>8977</v>
      </c>
      <c r="R5652" s="113" t="s">
        <v>3918</v>
      </c>
      <c r="S5652" s="113" t="s">
        <v>8978</v>
      </c>
    </row>
    <row r="5653" spans="16:19">
      <c r="P5653" s="113" t="s">
        <v>12259</v>
      </c>
      <c r="Q5653" s="113" t="s">
        <v>8980</v>
      </c>
      <c r="R5653" s="113" t="s">
        <v>3918</v>
      </c>
      <c r="S5653" s="113" t="s">
        <v>8981</v>
      </c>
    </row>
    <row r="5654" spans="16:19">
      <c r="P5654" s="113" t="s">
        <v>12259</v>
      </c>
      <c r="Q5654" s="113" t="s">
        <v>8983</v>
      </c>
      <c r="R5654" s="113" t="s">
        <v>3918</v>
      </c>
      <c r="S5654" s="113" t="s">
        <v>8984</v>
      </c>
    </row>
    <row r="5655" spans="16:19">
      <c r="P5655" s="113" t="s">
        <v>12259</v>
      </c>
      <c r="Q5655" s="113" t="s">
        <v>8986</v>
      </c>
      <c r="R5655" s="113" t="s">
        <v>3918</v>
      </c>
      <c r="S5655" s="113" t="s">
        <v>8987</v>
      </c>
    </row>
    <row r="5656" spans="16:19">
      <c r="P5656" s="113" t="s">
        <v>12259</v>
      </c>
      <c r="Q5656" s="113" t="s">
        <v>8989</v>
      </c>
      <c r="R5656" s="113" t="s">
        <v>3918</v>
      </c>
      <c r="S5656" s="113" t="s">
        <v>8990</v>
      </c>
    </row>
    <row r="5657" spans="16:19">
      <c r="P5657" s="113" t="s">
        <v>12259</v>
      </c>
      <c r="Q5657" s="113" t="s">
        <v>8992</v>
      </c>
      <c r="R5657" s="113" t="s">
        <v>3918</v>
      </c>
      <c r="S5657" s="113" t="s">
        <v>8993</v>
      </c>
    </row>
    <row r="5658" spans="16:19">
      <c r="P5658" s="113" t="s">
        <v>12259</v>
      </c>
      <c r="Q5658" s="113" t="s">
        <v>8995</v>
      </c>
      <c r="R5658" s="113" t="s">
        <v>3918</v>
      </c>
      <c r="S5658" s="113" t="s">
        <v>8996</v>
      </c>
    </row>
    <row r="5659" spans="16:19">
      <c r="P5659" s="113" t="s">
        <v>12259</v>
      </c>
      <c r="Q5659" s="113" t="s">
        <v>8998</v>
      </c>
      <c r="R5659" s="113" t="s">
        <v>3918</v>
      </c>
      <c r="S5659" s="113" t="s">
        <v>8999</v>
      </c>
    </row>
    <row r="5660" spans="16:19">
      <c r="P5660" s="113" t="s">
        <v>12259</v>
      </c>
      <c r="Q5660" s="113" t="s">
        <v>9001</v>
      </c>
      <c r="R5660" s="113" t="s">
        <v>3918</v>
      </c>
      <c r="S5660" s="113" t="s">
        <v>9002</v>
      </c>
    </row>
    <row r="5661" spans="16:19">
      <c r="P5661" s="113" t="s">
        <v>12259</v>
      </c>
      <c r="Q5661" s="113" t="s">
        <v>9004</v>
      </c>
      <c r="R5661" s="113" t="s">
        <v>3918</v>
      </c>
      <c r="S5661" s="113" t="s">
        <v>9005</v>
      </c>
    </row>
    <row r="5662" spans="16:19">
      <c r="P5662" s="113" t="s">
        <v>12259</v>
      </c>
      <c r="Q5662" s="113" t="s">
        <v>9007</v>
      </c>
      <c r="R5662" s="113" t="s">
        <v>3918</v>
      </c>
      <c r="S5662" s="113" t="s">
        <v>9008</v>
      </c>
    </row>
    <row r="5663" spans="16:19">
      <c r="P5663" s="113" t="s">
        <v>12259</v>
      </c>
      <c r="Q5663" s="113" t="s">
        <v>9010</v>
      </c>
      <c r="R5663" s="113" t="s">
        <v>3918</v>
      </c>
      <c r="S5663" s="113" t="s">
        <v>9011</v>
      </c>
    </row>
    <row r="5664" spans="16:19">
      <c r="P5664" s="113" t="s">
        <v>12259</v>
      </c>
      <c r="Q5664" s="113" t="s">
        <v>9013</v>
      </c>
      <c r="R5664" s="113" t="s">
        <v>3918</v>
      </c>
      <c r="S5664" s="113" t="s">
        <v>9014</v>
      </c>
    </row>
    <row r="5665" spans="16:19">
      <c r="P5665" s="113" t="s">
        <v>12259</v>
      </c>
      <c r="Q5665" s="113" t="s">
        <v>9016</v>
      </c>
      <c r="R5665" s="113" t="s">
        <v>3918</v>
      </c>
      <c r="S5665" s="113" t="s">
        <v>9017</v>
      </c>
    </row>
    <row r="5666" spans="16:19">
      <c r="P5666" s="113" t="s">
        <v>12259</v>
      </c>
      <c r="Q5666" s="113" t="s">
        <v>9019</v>
      </c>
      <c r="R5666" s="113" t="s">
        <v>3918</v>
      </c>
      <c r="S5666" s="113" t="s">
        <v>9020</v>
      </c>
    </row>
    <row r="5667" spans="16:19">
      <c r="P5667" s="113" t="s">
        <v>12259</v>
      </c>
      <c r="Q5667" s="113" t="s">
        <v>3696</v>
      </c>
      <c r="R5667" s="113" t="s">
        <v>3918</v>
      </c>
      <c r="S5667" s="113" t="s">
        <v>9022</v>
      </c>
    </row>
    <row r="5668" spans="16:19">
      <c r="P5668" s="113" t="s">
        <v>12259</v>
      </c>
      <c r="Q5668" s="113" t="s">
        <v>9024</v>
      </c>
      <c r="R5668" s="113" t="s">
        <v>3918</v>
      </c>
      <c r="S5668" s="113" t="s">
        <v>9025</v>
      </c>
    </row>
    <row r="5669" spans="16:19">
      <c r="P5669" s="113" t="s">
        <v>12259</v>
      </c>
      <c r="Q5669" s="113" t="s">
        <v>9027</v>
      </c>
      <c r="R5669" s="113" t="s">
        <v>3918</v>
      </c>
      <c r="S5669" s="113" t="s">
        <v>9028</v>
      </c>
    </row>
    <row r="5670" spans="16:19">
      <c r="P5670" s="113" t="s">
        <v>12259</v>
      </c>
      <c r="Q5670" s="113" t="s">
        <v>9030</v>
      </c>
      <c r="R5670" s="113" t="s">
        <v>3918</v>
      </c>
      <c r="S5670" s="113" t="s">
        <v>9031</v>
      </c>
    </row>
    <row r="5671" spans="16:19">
      <c r="P5671" s="113" t="s">
        <v>12259</v>
      </c>
      <c r="Q5671" s="113" t="s">
        <v>9033</v>
      </c>
      <c r="R5671" s="113" t="s">
        <v>3918</v>
      </c>
      <c r="S5671" s="113" t="s">
        <v>9034</v>
      </c>
    </row>
    <row r="5672" spans="16:19">
      <c r="P5672" s="113" t="s">
        <v>12259</v>
      </c>
      <c r="Q5672" s="113" t="s">
        <v>9036</v>
      </c>
      <c r="R5672" s="113" t="s">
        <v>3918</v>
      </c>
      <c r="S5672" s="113" t="s">
        <v>9037</v>
      </c>
    </row>
    <row r="5673" spans="16:19">
      <c r="P5673" s="113" t="s">
        <v>12259</v>
      </c>
      <c r="Q5673" s="113" t="s">
        <v>9039</v>
      </c>
      <c r="R5673" s="113" t="s">
        <v>3918</v>
      </c>
      <c r="S5673" s="113" t="s">
        <v>9040</v>
      </c>
    </row>
    <row r="5674" spans="16:19">
      <c r="P5674" s="113" t="s">
        <v>12259</v>
      </c>
      <c r="Q5674" s="113" t="s">
        <v>9042</v>
      </c>
      <c r="R5674" s="113" t="s">
        <v>3918</v>
      </c>
      <c r="S5674" s="113" t="s">
        <v>9043</v>
      </c>
    </row>
    <row r="5675" spans="16:19">
      <c r="P5675" s="113" t="s">
        <v>12259</v>
      </c>
      <c r="Q5675" s="113" t="s">
        <v>9045</v>
      </c>
      <c r="R5675" s="113" t="s">
        <v>3918</v>
      </c>
      <c r="S5675" s="113" t="s">
        <v>9046</v>
      </c>
    </row>
    <row r="5676" spans="16:19">
      <c r="P5676" s="113" t="s">
        <v>12259</v>
      </c>
      <c r="Q5676" s="113" t="s">
        <v>9048</v>
      </c>
      <c r="R5676" s="113" t="s">
        <v>3918</v>
      </c>
      <c r="S5676" s="113" t="s">
        <v>9049</v>
      </c>
    </row>
    <row r="5677" spans="16:19">
      <c r="P5677" s="113" t="s">
        <v>12259</v>
      </c>
      <c r="Q5677" s="113" t="s">
        <v>9051</v>
      </c>
      <c r="R5677" s="113" t="s">
        <v>3918</v>
      </c>
      <c r="S5677" s="113" t="s">
        <v>9052</v>
      </c>
    </row>
    <row r="5678" spans="16:19">
      <c r="P5678" s="113" t="s">
        <v>12259</v>
      </c>
      <c r="Q5678" s="113" t="s">
        <v>9054</v>
      </c>
      <c r="R5678" s="113" t="s">
        <v>3918</v>
      </c>
      <c r="S5678" s="113" t="s">
        <v>9055</v>
      </c>
    </row>
    <row r="5679" spans="16:19">
      <c r="P5679" s="113" t="s">
        <v>12259</v>
      </c>
      <c r="Q5679" s="113" t="s">
        <v>9057</v>
      </c>
      <c r="R5679" s="113" t="s">
        <v>3918</v>
      </c>
      <c r="S5679" s="113" t="s">
        <v>9058</v>
      </c>
    </row>
    <row r="5680" spans="16:19">
      <c r="P5680" s="113" t="s">
        <v>12259</v>
      </c>
      <c r="Q5680" s="113" t="s">
        <v>9060</v>
      </c>
      <c r="R5680" s="113" t="s">
        <v>3918</v>
      </c>
      <c r="S5680" s="113" t="s">
        <v>9061</v>
      </c>
    </row>
    <row r="5681" spans="16:19">
      <c r="P5681" s="113" t="s">
        <v>12259</v>
      </c>
      <c r="Q5681" s="113" t="s">
        <v>9063</v>
      </c>
      <c r="R5681" s="113" t="s">
        <v>3918</v>
      </c>
      <c r="S5681" s="113" t="s">
        <v>9064</v>
      </c>
    </row>
    <row r="5682" spans="16:19">
      <c r="P5682" s="113" t="s">
        <v>12259</v>
      </c>
      <c r="Q5682" s="113" t="s">
        <v>9066</v>
      </c>
      <c r="R5682" s="113" t="s">
        <v>3918</v>
      </c>
      <c r="S5682" s="113" t="s">
        <v>9067</v>
      </c>
    </row>
    <row r="5683" spans="16:19">
      <c r="P5683" s="113" t="s">
        <v>12259</v>
      </c>
      <c r="Q5683" s="113" t="s">
        <v>9069</v>
      </c>
      <c r="R5683" s="113" t="s">
        <v>3918</v>
      </c>
      <c r="S5683" s="113" t="s">
        <v>9070</v>
      </c>
    </row>
    <row r="5684" spans="16:19">
      <c r="P5684" s="113" t="s">
        <v>12259</v>
      </c>
      <c r="Q5684" s="113" t="s">
        <v>9072</v>
      </c>
      <c r="R5684" s="113" t="s">
        <v>3918</v>
      </c>
      <c r="S5684" s="113" t="s">
        <v>9073</v>
      </c>
    </row>
    <row r="5685" spans="16:19">
      <c r="P5685" s="113" t="s">
        <v>12259</v>
      </c>
      <c r="Q5685" s="113" t="s">
        <v>9075</v>
      </c>
      <c r="R5685" s="113" t="s">
        <v>3918</v>
      </c>
      <c r="S5685" s="113" t="s">
        <v>9076</v>
      </c>
    </row>
    <row r="5686" spans="16:19">
      <c r="P5686" s="113" t="s">
        <v>12259</v>
      </c>
      <c r="Q5686" s="113" t="s">
        <v>9078</v>
      </c>
      <c r="R5686" s="113" t="s">
        <v>3918</v>
      </c>
      <c r="S5686" s="113" t="s">
        <v>9079</v>
      </c>
    </row>
    <row r="5687" spans="16:19">
      <c r="P5687" s="113" t="s">
        <v>12259</v>
      </c>
      <c r="Q5687" s="113" t="s">
        <v>3698</v>
      </c>
      <c r="R5687" s="113" t="s">
        <v>3918</v>
      </c>
      <c r="S5687" s="113" t="s">
        <v>5962</v>
      </c>
    </row>
    <row r="5688" spans="16:19">
      <c r="P5688" s="113" t="s">
        <v>12259</v>
      </c>
      <c r="Q5688" s="113" t="s">
        <v>9082</v>
      </c>
      <c r="R5688" s="113" t="s">
        <v>3918</v>
      </c>
      <c r="S5688" s="113" t="s">
        <v>9083</v>
      </c>
    </row>
    <row r="5689" spans="16:19">
      <c r="P5689" s="113" t="s">
        <v>12259</v>
      </c>
      <c r="Q5689" s="113" t="s">
        <v>9085</v>
      </c>
      <c r="R5689" s="113" t="s">
        <v>3918</v>
      </c>
      <c r="S5689" s="113" t="s">
        <v>9086</v>
      </c>
    </row>
    <row r="5690" spans="16:19">
      <c r="P5690" s="113" t="s">
        <v>12259</v>
      </c>
      <c r="Q5690" s="113" t="s">
        <v>9088</v>
      </c>
      <c r="R5690" s="113" t="s">
        <v>3918</v>
      </c>
      <c r="S5690" s="113" t="s">
        <v>9089</v>
      </c>
    </row>
    <row r="5691" spans="16:19">
      <c r="P5691" s="113" t="s">
        <v>12259</v>
      </c>
      <c r="Q5691" s="113" t="s">
        <v>9091</v>
      </c>
      <c r="R5691" s="113" t="s">
        <v>3918</v>
      </c>
      <c r="S5691" s="113" t="s">
        <v>9092</v>
      </c>
    </row>
    <row r="5692" spans="16:19">
      <c r="P5692" s="113" t="s">
        <v>12259</v>
      </c>
      <c r="Q5692" s="113" t="s">
        <v>9094</v>
      </c>
      <c r="R5692" s="113" t="s">
        <v>3918</v>
      </c>
      <c r="S5692" s="113" t="s">
        <v>9095</v>
      </c>
    </row>
    <row r="5693" spans="16:19">
      <c r="P5693" s="113" t="s">
        <v>12259</v>
      </c>
      <c r="Q5693" s="113" t="s">
        <v>9097</v>
      </c>
      <c r="R5693" s="113" t="s">
        <v>3918</v>
      </c>
      <c r="S5693" s="113" t="s">
        <v>9098</v>
      </c>
    </row>
    <row r="5694" spans="16:19">
      <c r="P5694" s="113" t="s">
        <v>12259</v>
      </c>
      <c r="Q5694" s="113" t="s">
        <v>9100</v>
      </c>
      <c r="R5694" s="113" t="s">
        <v>3918</v>
      </c>
      <c r="S5694" s="113" t="s">
        <v>9101</v>
      </c>
    </row>
    <row r="5695" spans="16:19">
      <c r="P5695" s="113" t="s">
        <v>12259</v>
      </c>
      <c r="Q5695" s="113" t="s">
        <v>9103</v>
      </c>
      <c r="R5695" s="113" t="s">
        <v>3918</v>
      </c>
      <c r="S5695" s="113" t="s">
        <v>9104</v>
      </c>
    </row>
    <row r="5696" spans="16:19">
      <c r="P5696" s="113" t="s">
        <v>12259</v>
      </c>
      <c r="Q5696" s="113" t="s">
        <v>9106</v>
      </c>
      <c r="R5696" s="113" t="s">
        <v>3918</v>
      </c>
      <c r="S5696" s="113" t="s">
        <v>9107</v>
      </c>
    </row>
    <row r="5697" spans="16:19">
      <c r="P5697" s="113" t="s">
        <v>12259</v>
      </c>
      <c r="Q5697" s="113" t="s">
        <v>9109</v>
      </c>
      <c r="R5697" s="113" t="s">
        <v>3918</v>
      </c>
      <c r="S5697" s="113" t="s">
        <v>9110</v>
      </c>
    </row>
    <row r="5698" spans="16:19">
      <c r="P5698" s="113" t="s">
        <v>12259</v>
      </c>
      <c r="Q5698" s="113" t="s">
        <v>9112</v>
      </c>
      <c r="R5698" s="113" t="s">
        <v>3918</v>
      </c>
      <c r="S5698" s="113" t="s">
        <v>9113</v>
      </c>
    </row>
    <row r="5699" spans="16:19">
      <c r="P5699" s="113" t="s">
        <v>12259</v>
      </c>
      <c r="Q5699" s="113" t="s">
        <v>9115</v>
      </c>
      <c r="R5699" s="113" t="s">
        <v>3918</v>
      </c>
      <c r="S5699" s="113" t="s">
        <v>9116</v>
      </c>
    </row>
    <row r="5700" spans="16:19">
      <c r="P5700" s="113" t="s">
        <v>12259</v>
      </c>
      <c r="Q5700" s="113" t="s">
        <v>9118</v>
      </c>
      <c r="R5700" s="113" t="s">
        <v>3918</v>
      </c>
      <c r="S5700" s="113" t="s">
        <v>9119</v>
      </c>
    </row>
    <row r="5701" spans="16:19">
      <c r="P5701" s="113" t="s">
        <v>12259</v>
      </c>
      <c r="Q5701" s="113" t="s">
        <v>9121</v>
      </c>
      <c r="R5701" s="113" t="s">
        <v>3918</v>
      </c>
      <c r="S5701" s="113" t="s">
        <v>9122</v>
      </c>
    </row>
    <row r="5702" spans="16:19">
      <c r="P5702" s="113" t="s">
        <v>12259</v>
      </c>
      <c r="Q5702" s="113" t="s">
        <v>9124</v>
      </c>
      <c r="R5702" s="113" t="s">
        <v>3918</v>
      </c>
      <c r="S5702" s="113" t="s">
        <v>9125</v>
      </c>
    </row>
    <row r="5703" spans="16:19">
      <c r="P5703" s="113" t="s">
        <v>12259</v>
      </c>
      <c r="Q5703" s="113" t="s">
        <v>9127</v>
      </c>
      <c r="R5703" s="113" t="s">
        <v>3918</v>
      </c>
      <c r="S5703" s="113" t="s">
        <v>9128</v>
      </c>
    </row>
    <row r="5704" spans="16:19">
      <c r="P5704" s="113" t="s">
        <v>12259</v>
      </c>
      <c r="Q5704" s="113" t="s">
        <v>9130</v>
      </c>
      <c r="R5704" s="113" t="s">
        <v>3918</v>
      </c>
      <c r="S5704" s="113" t="s">
        <v>9131</v>
      </c>
    </row>
    <row r="5705" spans="16:19">
      <c r="P5705" s="113" t="s">
        <v>12259</v>
      </c>
      <c r="Q5705" s="113" t="s">
        <v>9133</v>
      </c>
      <c r="R5705" s="113" t="s">
        <v>3918</v>
      </c>
      <c r="S5705" s="113" t="s">
        <v>9134</v>
      </c>
    </row>
    <row r="5706" spans="16:19">
      <c r="P5706" s="113" t="s">
        <v>12259</v>
      </c>
      <c r="Q5706" s="113" t="s">
        <v>9136</v>
      </c>
      <c r="R5706" s="113" t="s">
        <v>3918</v>
      </c>
      <c r="S5706" s="113" t="s">
        <v>9137</v>
      </c>
    </row>
    <row r="5707" spans="16:19">
      <c r="P5707" s="113" t="s">
        <v>12259</v>
      </c>
      <c r="Q5707" s="113" t="s">
        <v>3700</v>
      </c>
      <c r="R5707" s="113" t="s">
        <v>3918</v>
      </c>
      <c r="S5707" s="113" t="s">
        <v>9139</v>
      </c>
    </row>
    <row r="5708" spans="16:19">
      <c r="P5708" s="113" t="s">
        <v>12259</v>
      </c>
      <c r="Q5708" s="113" t="s">
        <v>9141</v>
      </c>
      <c r="R5708" s="113" t="s">
        <v>3918</v>
      </c>
      <c r="S5708" s="113" t="s">
        <v>9142</v>
      </c>
    </row>
    <row r="5709" spans="16:19">
      <c r="P5709" s="113" t="s">
        <v>12259</v>
      </c>
      <c r="Q5709" s="113" t="s">
        <v>9144</v>
      </c>
      <c r="R5709" s="113" t="s">
        <v>3918</v>
      </c>
      <c r="S5709" s="113" t="s">
        <v>9145</v>
      </c>
    </row>
    <row r="5710" spans="16:19">
      <c r="P5710" s="113" t="s">
        <v>12259</v>
      </c>
      <c r="Q5710" s="113" t="s">
        <v>9147</v>
      </c>
      <c r="R5710" s="113" t="s">
        <v>3918</v>
      </c>
      <c r="S5710" s="113" t="s">
        <v>9148</v>
      </c>
    </row>
    <row r="5711" spans="16:19">
      <c r="P5711" s="113" t="s">
        <v>12259</v>
      </c>
      <c r="Q5711" s="113" t="s">
        <v>9150</v>
      </c>
      <c r="R5711" s="113" t="s">
        <v>3918</v>
      </c>
      <c r="S5711" s="113" t="s">
        <v>9151</v>
      </c>
    </row>
    <row r="5712" spans="16:19">
      <c r="P5712" s="113" t="s">
        <v>12259</v>
      </c>
      <c r="Q5712" s="113" t="s">
        <v>9153</v>
      </c>
      <c r="R5712" s="113" t="s">
        <v>3918</v>
      </c>
      <c r="S5712" s="113" t="s">
        <v>9154</v>
      </c>
    </row>
    <row r="5713" spans="16:19">
      <c r="P5713" s="113" t="s">
        <v>12259</v>
      </c>
      <c r="Q5713" s="113" t="s">
        <v>9156</v>
      </c>
      <c r="R5713" s="113" t="s">
        <v>3918</v>
      </c>
      <c r="S5713" s="113" t="s">
        <v>9157</v>
      </c>
    </row>
    <row r="5714" spans="16:19">
      <c r="P5714" s="113" t="s">
        <v>12259</v>
      </c>
      <c r="Q5714" s="113" t="s">
        <v>9159</v>
      </c>
      <c r="R5714" s="113" t="s">
        <v>3918</v>
      </c>
      <c r="S5714" s="113" t="s">
        <v>9160</v>
      </c>
    </row>
    <row r="5715" spans="16:19">
      <c r="P5715" s="113" t="s">
        <v>12259</v>
      </c>
      <c r="Q5715" s="113" t="s">
        <v>9162</v>
      </c>
      <c r="R5715" s="113" t="s">
        <v>3918</v>
      </c>
      <c r="S5715" s="113" t="s">
        <v>9163</v>
      </c>
    </row>
    <row r="5716" spans="16:19">
      <c r="P5716" s="113" t="s">
        <v>12259</v>
      </c>
      <c r="Q5716" s="113" t="s">
        <v>9165</v>
      </c>
      <c r="R5716" s="113" t="s">
        <v>3918</v>
      </c>
      <c r="S5716" s="113" t="s">
        <v>9166</v>
      </c>
    </row>
    <row r="5717" spans="16:19">
      <c r="P5717" s="113" t="s">
        <v>12259</v>
      </c>
      <c r="Q5717" s="113" t="s">
        <v>9168</v>
      </c>
      <c r="R5717" s="113" t="s">
        <v>3918</v>
      </c>
      <c r="S5717" s="113" t="s">
        <v>9169</v>
      </c>
    </row>
    <row r="5718" spans="16:19">
      <c r="P5718" s="113" t="s">
        <v>12259</v>
      </c>
      <c r="Q5718" s="113" t="s">
        <v>9171</v>
      </c>
      <c r="R5718" s="113" t="s">
        <v>3918</v>
      </c>
      <c r="S5718" s="113" t="s">
        <v>9172</v>
      </c>
    </row>
    <row r="5719" spans="16:19">
      <c r="P5719" s="113" t="s">
        <v>12259</v>
      </c>
      <c r="Q5719" s="113" t="s">
        <v>9174</v>
      </c>
      <c r="R5719" s="113" t="s">
        <v>3918</v>
      </c>
      <c r="S5719" s="113" t="s">
        <v>9175</v>
      </c>
    </row>
    <row r="5720" spans="16:19">
      <c r="P5720" s="113" t="s">
        <v>12259</v>
      </c>
      <c r="Q5720" s="113" t="s">
        <v>9177</v>
      </c>
      <c r="R5720" s="113" t="s">
        <v>3918</v>
      </c>
      <c r="S5720" s="113" t="s">
        <v>9178</v>
      </c>
    </row>
    <row r="5721" spans="16:19">
      <c r="P5721" s="113" t="s">
        <v>12259</v>
      </c>
      <c r="Q5721" s="113" t="s">
        <v>9180</v>
      </c>
      <c r="R5721" s="113" t="s">
        <v>3918</v>
      </c>
      <c r="S5721" s="113" t="s">
        <v>9181</v>
      </c>
    </row>
    <row r="5722" spans="16:19">
      <c r="P5722" s="113" t="s">
        <v>12259</v>
      </c>
      <c r="Q5722" s="113" t="s">
        <v>9183</v>
      </c>
      <c r="R5722" s="113" t="s">
        <v>3918</v>
      </c>
      <c r="S5722" s="113" t="s">
        <v>9184</v>
      </c>
    </row>
    <row r="5723" spans="16:19">
      <c r="P5723" s="113" t="s">
        <v>12259</v>
      </c>
      <c r="Q5723" s="113" t="s">
        <v>9186</v>
      </c>
      <c r="R5723" s="113" t="s">
        <v>3918</v>
      </c>
      <c r="S5723" s="113" t="s">
        <v>9187</v>
      </c>
    </row>
    <row r="5724" spans="16:19">
      <c r="P5724" s="113" t="s">
        <v>12259</v>
      </c>
      <c r="Q5724" s="113" t="s">
        <v>9189</v>
      </c>
      <c r="R5724" s="113" t="s">
        <v>3918</v>
      </c>
      <c r="S5724" s="113" t="s">
        <v>9190</v>
      </c>
    </row>
    <row r="5725" spans="16:19">
      <c r="P5725" s="113" t="s">
        <v>12259</v>
      </c>
      <c r="Q5725" s="113" t="s">
        <v>9192</v>
      </c>
      <c r="R5725" s="113" t="s">
        <v>3918</v>
      </c>
      <c r="S5725" s="113" t="s">
        <v>9193</v>
      </c>
    </row>
    <row r="5726" spans="16:19">
      <c r="P5726" s="113" t="s">
        <v>12259</v>
      </c>
      <c r="Q5726" s="113" t="s">
        <v>9195</v>
      </c>
      <c r="R5726" s="113" t="s">
        <v>3918</v>
      </c>
      <c r="S5726" s="113" t="s">
        <v>9196</v>
      </c>
    </row>
    <row r="5727" spans="16:19">
      <c r="P5727" s="113" t="s">
        <v>12259</v>
      </c>
      <c r="Q5727" s="113" t="s">
        <v>3702</v>
      </c>
      <c r="R5727" s="113" t="s">
        <v>3918</v>
      </c>
      <c r="S5727" s="113" t="s">
        <v>9198</v>
      </c>
    </row>
    <row r="5728" spans="16:19">
      <c r="P5728" s="113" t="s">
        <v>12259</v>
      </c>
      <c r="Q5728" s="113" t="s">
        <v>9200</v>
      </c>
      <c r="R5728" s="113" t="s">
        <v>3918</v>
      </c>
      <c r="S5728" s="113" t="s">
        <v>9201</v>
      </c>
    </row>
    <row r="5729" spans="16:19">
      <c r="P5729" s="113" t="s">
        <v>12259</v>
      </c>
      <c r="Q5729" s="113" t="s">
        <v>9203</v>
      </c>
      <c r="R5729" s="113" t="s">
        <v>3918</v>
      </c>
      <c r="S5729" s="113" t="s">
        <v>9204</v>
      </c>
    </row>
    <row r="5730" spans="16:19">
      <c r="P5730" s="113" t="s">
        <v>12259</v>
      </c>
      <c r="Q5730" s="113" t="s">
        <v>9206</v>
      </c>
      <c r="R5730" s="113" t="s">
        <v>3918</v>
      </c>
      <c r="S5730" s="113" t="s">
        <v>9207</v>
      </c>
    </row>
    <row r="5731" spans="16:19">
      <c r="P5731" s="113" t="s">
        <v>12259</v>
      </c>
      <c r="Q5731" s="113" t="s">
        <v>9209</v>
      </c>
      <c r="R5731" s="113" t="s">
        <v>3918</v>
      </c>
      <c r="S5731" s="113" t="s">
        <v>9210</v>
      </c>
    </row>
    <row r="5732" spans="16:19">
      <c r="P5732" s="113" t="s">
        <v>12259</v>
      </c>
      <c r="Q5732" s="113" t="s">
        <v>9212</v>
      </c>
      <c r="R5732" s="113" t="s">
        <v>3918</v>
      </c>
      <c r="S5732" s="113" t="s">
        <v>9213</v>
      </c>
    </row>
    <row r="5733" spans="16:19">
      <c r="P5733" s="113" t="s">
        <v>12259</v>
      </c>
      <c r="Q5733" s="113" t="s">
        <v>9215</v>
      </c>
      <c r="R5733" s="113" t="s">
        <v>3918</v>
      </c>
      <c r="S5733" s="113" t="s">
        <v>9216</v>
      </c>
    </row>
    <row r="5734" spans="16:19">
      <c r="P5734" s="113" t="s">
        <v>12259</v>
      </c>
      <c r="Q5734" s="113" t="s">
        <v>9218</v>
      </c>
      <c r="R5734" s="113" t="s">
        <v>3918</v>
      </c>
      <c r="S5734" s="113" t="s">
        <v>9219</v>
      </c>
    </row>
    <row r="5735" spans="16:19">
      <c r="P5735" s="113" t="s">
        <v>12259</v>
      </c>
      <c r="Q5735" s="113" t="s">
        <v>9221</v>
      </c>
      <c r="R5735" s="113" t="s">
        <v>3918</v>
      </c>
      <c r="S5735" s="113" t="s">
        <v>9222</v>
      </c>
    </row>
    <row r="5736" spans="16:19">
      <c r="P5736" s="113" t="s">
        <v>12259</v>
      </c>
      <c r="Q5736" s="113" t="s">
        <v>9224</v>
      </c>
      <c r="R5736" s="113" t="s">
        <v>3918</v>
      </c>
      <c r="S5736" s="113" t="s">
        <v>9225</v>
      </c>
    </row>
    <row r="5737" spans="16:19">
      <c r="P5737" s="113" t="s">
        <v>12259</v>
      </c>
      <c r="Q5737" s="113" t="s">
        <v>9227</v>
      </c>
      <c r="R5737" s="113" t="s">
        <v>3918</v>
      </c>
      <c r="S5737" s="113" t="s">
        <v>9228</v>
      </c>
    </row>
    <row r="5738" spans="16:19">
      <c r="P5738" s="113" t="s">
        <v>12259</v>
      </c>
      <c r="Q5738" s="113" t="s">
        <v>9230</v>
      </c>
      <c r="R5738" s="113" t="s">
        <v>3918</v>
      </c>
      <c r="S5738" s="113" t="s">
        <v>9231</v>
      </c>
    </row>
    <row r="5739" spans="16:19">
      <c r="P5739" s="113" t="s">
        <v>12259</v>
      </c>
      <c r="Q5739" s="113" t="s">
        <v>9233</v>
      </c>
      <c r="R5739" s="113" t="s">
        <v>3918</v>
      </c>
      <c r="S5739" s="113" t="s">
        <v>9234</v>
      </c>
    </row>
    <row r="5740" spans="16:19">
      <c r="P5740" s="113" t="s">
        <v>12259</v>
      </c>
      <c r="Q5740" s="113" t="s">
        <v>9236</v>
      </c>
      <c r="R5740" s="113" t="s">
        <v>3918</v>
      </c>
      <c r="S5740" s="113" t="s">
        <v>9237</v>
      </c>
    </row>
    <row r="5741" spans="16:19">
      <c r="P5741" s="113" t="s">
        <v>12259</v>
      </c>
      <c r="Q5741" s="113" t="s">
        <v>9239</v>
      </c>
      <c r="R5741" s="113" t="s">
        <v>3918</v>
      </c>
      <c r="S5741" s="113" t="s">
        <v>9240</v>
      </c>
    </row>
    <row r="5742" spans="16:19">
      <c r="P5742" s="113" t="s">
        <v>12259</v>
      </c>
      <c r="Q5742" s="113" t="s">
        <v>9242</v>
      </c>
      <c r="R5742" s="113" t="s">
        <v>3918</v>
      </c>
      <c r="S5742" s="113" t="s">
        <v>9243</v>
      </c>
    </row>
    <row r="5743" spans="16:19">
      <c r="P5743" s="113" t="s">
        <v>12259</v>
      </c>
      <c r="Q5743" s="113" t="s">
        <v>9245</v>
      </c>
      <c r="R5743" s="113" t="s">
        <v>3918</v>
      </c>
      <c r="S5743" s="113" t="s">
        <v>9246</v>
      </c>
    </row>
    <row r="5744" spans="16:19">
      <c r="P5744" s="113" t="s">
        <v>12259</v>
      </c>
      <c r="Q5744" s="113" t="s">
        <v>9248</v>
      </c>
      <c r="R5744" s="113" t="s">
        <v>3918</v>
      </c>
      <c r="S5744" s="113" t="s">
        <v>9249</v>
      </c>
    </row>
    <row r="5745" spans="16:19">
      <c r="P5745" s="113" t="s">
        <v>12259</v>
      </c>
      <c r="Q5745" s="113" t="s">
        <v>9251</v>
      </c>
      <c r="R5745" s="113" t="s">
        <v>3918</v>
      </c>
      <c r="S5745" s="113" t="s">
        <v>9252</v>
      </c>
    </row>
    <row r="5746" spans="16:19">
      <c r="P5746" s="113" t="s">
        <v>12259</v>
      </c>
      <c r="Q5746" s="113" t="s">
        <v>9254</v>
      </c>
      <c r="R5746" s="113" t="s">
        <v>3918</v>
      </c>
      <c r="S5746" s="113" t="s">
        <v>9255</v>
      </c>
    </row>
    <row r="5747" spans="16:19">
      <c r="P5747" s="113" t="s">
        <v>12259</v>
      </c>
      <c r="Q5747" s="113" t="s">
        <v>3704</v>
      </c>
      <c r="R5747" s="113" t="s">
        <v>3918</v>
      </c>
      <c r="S5747" s="113" t="s">
        <v>9257</v>
      </c>
    </row>
    <row r="5748" spans="16:19">
      <c r="P5748" s="113" t="s">
        <v>12259</v>
      </c>
      <c r="Q5748" s="113" t="s">
        <v>9259</v>
      </c>
      <c r="R5748" s="113" t="s">
        <v>3918</v>
      </c>
      <c r="S5748" s="113" t="s">
        <v>9260</v>
      </c>
    </row>
    <row r="5749" spans="16:19">
      <c r="P5749" s="113" t="s">
        <v>12259</v>
      </c>
      <c r="Q5749" s="113" t="s">
        <v>9262</v>
      </c>
      <c r="R5749" s="113" t="s">
        <v>3918</v>
      </c>
      <c r="S5749" s="113" t="s">
        <v>9263</v>
      </c>
    </row>
    <row r="5750" spans="16:19">
      <c r="P5750" s="113" t="s">
        <v>12259</v>
      </c>
      <c r="Q5750" s="113" t="s">
        <v>9265</v>
      </c>
      <c r="R5750" s="113" t="s">
        <v>3918</v>
      </c>
      <c r="S5750" s="113" t="s">
        <v>9266</v>
      </c>
    </row>
    <row r="5751" spans="16:19">
      <c r="P5751" s="113" t="s">
        <v>12259</v>
      </c>
      <c r="Q5751" s="113" t="s">
        <v>9268</v>
      </c>
      <c r="R5751" s="113" t="s">
        <v>3918</v>
      </c>
      <c r="S5751" s="113" t="s">
        <v>9269</v>
      </c>
    </row>
    <row r="5752" spans="16:19">
      <c r="P5752" s="113" t="s">
        <v>12259</v>
      </c>
      <c r="Q5752" s="113" t="s">
        <v>9271</v>
      </c>
      <c r="R5752" s="113" t="s">
        <v>3918</v>
      </c>
      <c r="S5752" s="113" t="s">
        <v>5985</v>
      </c>
    </row>
    <row r="5753" spans="16:19">
      <c r="P5753" s="113" t="s">
        <v>12259</v>
      </c>
      <c r="Q5753" s="113" t="s">
        <v>9273</v>
      </c>
      <c r="R5753" s="113" t="s">
        <v>3918</v>
      </c>
      <c r="S5753" s="113" t="s">
        <v>9274</v>
      </c>
    </row>
    <row r="5754" spans="16:19">
      <c r="P5754" s="113" t="s">
        <v>12259</v>
      </c>
      <c r="Q5754" s="113" t="s">
        <v>9276</v>
      </c>
      <c r="R5754" s="113" t="s">
        <v>3918</v>
      </c>
      <c r="S5754" s="113" t="s">
        <v>9277</v>
      </c>
    </row>
    <row r="5755" spans="16:19">
      <c r="P5755" s="113" t="s">
        <v>12259</v>
      </c>
      <c r="Q5755" s="113" t="s">
        <v>9279</v>
      </c>
      <c r="R5755" s="113" t="s">
        <v>3918</v>
      </c>
      <c r="S5755" s="113" t="s">
        <v>9280</v>
      </c>
    </row>
    <row r="5756" spans="16:19">
      <c r="P5756" s="113" t="s">
        <v>12259</v>
      </c>
      <c r="Q5756" s="113" t="s">
        <v>9282</v>
      </c>
      <c r="R5756" s="113" t="s">
        <v>3918</v>
      </c>
      <c r="S5756" s="113" t="s">
        <v>9283</v>
      </c>
    </row>
    <row r="5757" spans="16:19">
      <c r="P5757" s="113" t="s">
        <v>12259</v>
      </c>
      <c r="Q5757" s="113" t="s">
        <v>9285</v>
      </c>
      <c r="R5757" s="113" t="s">
        <v>3918</v>
      </c>
      <c r="S5757" s="113" t="s">
        <v>9286</v>
      </c>
    </row>
    <row r="5758" spans="16:19">
      <c r="P5758" s="113" t="s">
        <v>12259</v>
      </c>
      <c r="Q5758" s="113" t="s">
        <v>9288</v>
      </c>
      <c r="R5758" s="113" t="s">
        <v>3918</v>
      </c>
      <c r="S5758" s="113" t="s">
        <v>9289</v>
      </c>
    </row>
    <row r="5759" spans="16:19">
      <c r="P5759" s="113" t="s">
        <v>12259</v>
      </c>
      <c r="Q5759" s="113" t="s">
        <v>9291</v>
      </c>
      <c r="R5759" s="113" t="s">
        <v>3918</v>
      </c>
      <c r="S5759" s="113" t="s">
        <v>9292</v>
      </c>
    </row>
    <row r="5760" spans="16:19">
      <c r="P5760" s="113" t="s">
        <v>12259</v>
      </c>
      <c r="Q5760" s="113" t="s">
        <v>9294</v>
      </c>
      <c r="R5760" s="113" t="s">
        <v>3918</v>
      </c>
      <c r="S5760" s="113" t="s">
        <v>9295</v>
      </c>
    </row>
    <row r="5761" spans="16:19">
      <c r="P5761" s="113" t="s">
        <v>12259</v>
      </c>
      <c r="Q5761" s="113" t="s">
        <v>9297</v>
      </c>
      <c r="R5761" s="113" t="s">
        <v>3918</v>
      </c>
      <c r="S5761" s="113" t="s">
        <v>9298</v>
      </c>
    </row>
    <row r="5762" spans="16:19">
      <c r="P5762" s="113" t="s">
        <v>12259</v>
      </c>
      <c r="Q5762" s="113" t="s">
        <v>9300</v>
      </c>
      <c r="R5762" s="113" t="s">
        <v>3918</v>
      </c>
      <c r="S5762" s="113" t="s">
        <v>9301</v>
      </c>
    </row>
    <row r="5763" spans="16:19">
      <c r="P5763" s="113" t="s">
        <v>12259</v>
      </c>
      <c r="Q5763" s="113" t="s">
        <v>9303</v>
      </c>
      <c r="R5763" s="113" t="s">
        <v>3918</v>
      </c>
      <c r="S5763" s="113" t="s">
        <v>9304</v>
      </c>
    </row>
    <row r="5764" spans="16:19">
      <c r="P5764" s="113" t="s">
        <v>12259</v>
      </c>
      <c r="Q5764" s="113" t="s">
        <v>9306</v>
      </c>
      <c r="R5764" s="113" t="s">
        <v>3918</v>
      </c>
      <c r="S5764" s="113" t="s">
        <v>9307</v>
      </c>
    </row>
    <row r="5765" spans="16:19">
      <c r="P5765" s="113" t="s">
        <v>12259</v>
      </c>
      <c r="Q5765" s="113" t="s">
        <v>9309</v>
      </c>
      <c r="R5765" s="113" t="s">
        <v>3918</v>
      </c>
      <c r="S5765" s="113" t="s">
        <v>9310</v>
      </c>
    </row>
    <row r="5766" spans="16:19">
      <c r="P5766" s="113" t="s">
        <v>12259</v>
      </c>
      <c r="Q5766" s="113" t="s">
        <v>9312</v>
      </c>
      <c r="R5766" s="113" t="s">
        <v>3918</v>
      </c>
      <c r="S5766" s="113" t="s">
        <v>9313</v>
      </c>
    </row>
    <row r="5767" spans="16:19">
      <c r="P5767" s="113" t="s">
        <v>12259</v>
      </c>
      <c r="Q5767" s="113" t="s">
        <v>3706</v>
      </c>
      <c r="R5767" s="113" t="s">
        <v>3918</v>
      </c>
      <c r="S5767" s="113" t="s">
        <v>9315</v>
      </c>
    </row>
    <row r="5768" spans="16:19">
      <c r="P5768" s="113" t="s">
        <v>12259</v>
      </c>
      <c r="Q5768" s="113" t="s">
        <v>9317</v>
      </c>
      <c r="R5768" s="113" t="s">
        <v>3918</v>
      </c>
      <c r="S5768" s="113" t="s">
        <v>9318</v>
      </c>
    </row>
    <row r="5769" spans="16:19">
      <c r="P5769" s="113" t="s">
        <v>12259</v>
      </c>
      <c r="Q5769" s="113" t="s">
        <v>9320</v>
      </c>
      <c r="R5769" s="113" t="s">
        <v>3918</v>
      </c>
      <c r="S5769" s="113" t="s">
        <v>9321</v>
      </c>
    </row>
    <row r="5770" spans="16:19">
      <c r="P5770" s="113" t="s">
        <v>12259</v>
      </c>
      <c r="Q5770" s="113" t="s">
        <v>9323</v>
      </c>
      <c r="R5770" s="113" t="s">
        <v>3918</v>
      </c>
      <c r="S5770" s="113" t="s">
        <v>9324</v>
      </c>
    </row>
    <row r="5771" spans="16:19">
      <c r="P5771" s="113" t="s">
        <v>12259</v>
      </c>
      <c r="Q5771" s="113" t="s">
        <v>9326</v>
      </c>
      <c r="R5771" s="113" t="s">
        <v>3918</v>
      </c>
      <c r="S5771" s="113" t="s">
        <v>9327</v>
      </c>
    </row>
    <row r="5772" spans="16:19">
      <c r="P5772" s="113" t="s">
        <v>12259</v>
      </c>
      <c r="Q5772" s="113" t="s">
        <v>9329</v>
      </c>
      <c r="R5772" s="113" t="s">
        <v>3918</v>
      </c>
      <c r="S5772" s="113" t="s">
        <v>9330</v>
      </c>
    </row>
    <row r="5773" spans="16:19">
      <c r="P5773" s="113" t="s">
        <v>12259</v>
      </c>
      <c r="Q5773" s="113" t="s">
        <v>9332</v>
      </c>
      <c r="R5773" s="113" t="s">
        <v>3918</v>
      </c>
      <c r="S5773" s="113" t="s">
        <v>9333</v>
      </c>
    </row>
    <row r="5774" spans="16:19">
      <c r="P5774" s="113" t="s">
        <v>12259</v>
      </c>
      <c r="Q5774" s="113" t="s">
        <v>9335</v>
      </c>
      <c r="R5774" s="113" t="s">
        <v>3918</v>
      </c>
      <c r="S5774" s="113" t="s">
        <v>9336</v>
      </c>
    </row>
    <row r="5775" spans="16:19">
      <c r="P5775" s="113" t="s">
        <v>12259</v>
      </c>
      <c r="Q5775" s="113" t="s">
        <v>9338</v>
      </c>
      <c r="R5775" s="113" t="s">
        <v>3918</v>
      </c>
      <c r="S5775" s="113" t="s">
        <v>9339</v>
      </c>
    </row>
    <row r="5776" spans="16:19">
      <c r="P5776" s="113" t="s">
        <v>12259</v>
      </c>
      <c r="Q5776" s="113" t="s">
        <v>9341</v>
      </c>
      <c r="R5776" s="113" t="s">
        <v>3918</v>
      </c>
      <c r="S5776" s="113" t="s">
        <v>9342</v>
      </c>
    </row>
    <row r="5777" spans="16:19">
      <c r="P5777" s="113" t="s">
        <v>12259</v>
      </c>
      <c r="Q5777" s="113" t="s">
        <v>9344</v>
      </c>
      <c r="R5777" s="113" t="s">
        <v>3918</v>
      </c>
      <c r="S5777" s="113" t="s">
        <v>9345</v>
      </c>
    </row>
    <row r="5778" spans="16:19">
      <c r="P5778" s="113" t="s">
        <v>12259</v>
      </c>
      <c r="Q5778" s="113" t="s">
        <v>9347</v>
      </c>
      <c r="R5778" s="113" t="s">
        <v>3918</v>
      </c>
      <c r="S5778" s="113" t="s">
        <v>9348</v>
      </c>
    </row>
    <row r="5779" spans="16:19">
      <c r="P5779" s="113" t="s">
        <v>12259</v>
      </c>
      <c r="Q5779" s="113" t="s">
        <v>9350</v>
      </c>
      <c r="R5779" s="113" t="s">
        <v>3918</v>
      </c>
      <c r="S5779" s="113" t="s">
        <v>9351</v>
      </c>
    </row>
    <row r="5780" spans="16:19">
      <c r="P5780" s="113" t="s">
        <v>12259</v>
      </c>
      <c r="Q5780" s="113" t="s">
        <v>9353</v>
      </c>
      <c r="R5780" s="113" t="s">
        <v>3918</v>
      </c>
      <c r="S5780" s="113" t="s">
        <v>9354</v>
      </c>
    </row>
    <row r="5781" spans="16:19">
      <c r="P5781" s="113" t="s">
        <v>12259</v>
      </c>
      <c r="Q5781" s="113" t="s">
        <v>9356</v>
      </c>
      <c r="R5781" s="113" t="s">
        <v>3918</v>
      </c>
      <c r="S5781" s="113" t="s">
        <v>9357</v>
      </c>
    </row>
    <row r="5782" spans="16:19">
      <c r="P5782" s="113" t="s">
        <v>12259</v>
      </c>
      <c r="Q5782" s="113" t="s">
        <v>9359</v>
      </c>
      <c r="R5782" s="113" t="s">
        <v>3918</v>
      </c>
      <c r="S5782" s="113" t="s">
        <v>9360</v>
      </c>
    </row>
    <row r="5783" spans="16:19">
      <c r="P5783" s="113" t="s">
        <v>12259</v>
      </c>
      <c r="Q5783" s="113" t="s">
        <v>9362</v>
      </c>
      <c r="R5783" s="113" t="s">
        <v>3918</v>
      </c>
      <c r="S5783" s="113" t="s">
        <v>9363</v>
      </c>
    </row>
    <row r="5784" spans="16:19">
      <c r="P5784" s="113" t="s">
        <v>12259</v>
      </c>
      <c r="Q5784" s="113" t="s">
        <v>9365</v>
      </c>
      <c r="R5784" s="113" t="s">
        <v>3918</v>
      </c>
      <c r="S5784" s="113" t="s">
        <v>9366</v>
      </c>
    </row>
    <row r="5785" spans="16:19">
      <c r="P5785" s="113" t="s">
        <v>12259</v>
      </c>
      <c r="Q5785" s="113" t="s">
        <v>9368</v>
      </c>
      <c r="R5785" s="113" t="s">
        <v>3918</v>
      </c>
      <c r="S5785" s="113" t="s">
        <v>9369</v>
      </c>
    </row>
    <row r="5786" spans="16:19">
      <c r="P5786" s="113" t="s">
        <v>12259</v>
      </c>
      <c r="Q5786" s="113" t="s">
        <v>9371</v>
      </c>
      <c r="R5786" s="113" t="s">
        <v>3918</v>
      </c>
      <c r="S5786" s="113" t="s">
        <v>9372</v>
      </c>
    </row>
    <row r="5787" spans="16:19">
      <c r="P5787" s="113" t="s">
        <v>12259</v>
      </c>
      <c r="Q5787" s="113" t="s">
        <v>3708</v>
      </c>
      <c r="R5787" s="113" t="s">
        <v>3918</v>
      </c>
      <c r="S5787" s="113" t="s">
        <v>9374</v>
      </c>
    </row>
    <row r="5788" spans="16:19">
      <c r="P5788" s="113" t="s">
        <v>12259</v>
      </c>
      <c r="Q5788" s="113" t="s">
        <v>9376</v>
      </c>
      <c r="R5788" s="113" t="s">
        <v>3918</v>
      </c>
      <c r="S5788" s="113" t="s">
        <v>9377</v>
      </c>
    </row>
    <row r="5789" spans="16:19">
      <c r="P5789" s="113" t="s">
        <v>12259</v>
      </c>
      <c r="Q5789" s="113" t="s">
        <v>9379</v>
      </c>
      <c r="R5789" s="113" t="s">
        <v>3918</v>
      </c>
      <c r="S5789" s="113" t="s">
        <v>9380</v>
      </c>
    </row>
    <row r="5790" spans="16:19">
      <c r="P5790" s="113" t="s">
        <v>12259</v>
      </c>
      <c r="Q5790" s="113" t="s">
        <v>9382</v>
      </c>
      <c r="R5790" s="113" t="s">
        <v>3918</v>
      </c>
      <c r="S5790" s="113" t="s">
        <v>9383</v>
      </c>
    </row>
    <row r="5791" spans="16:19">
      <c r="P5791" s="113" t="s">
        <v>12259</v>
      </c>
      <c r="Q5791" s="113" t="s">
        <v>9385</v>
      </c>
      <c r="R5791" s="113" t="s">
        <v>3918</v>
      </c>
      <c r="S5791" s="113" t="s">
        <v>9386</v>
      </c>
    </row>
    <row r="5792" spans="16:19">
      <c r="P5792" s="113" t="s">
        <v>12259</v>
      </c>
      <c r="Q5792" s="113" t="s">
        <v>9388</v>
      </c>
      <c r="R5792" s="113" t="s">
        <v>3918</v>
      </c>
      <c r="S5792" s="113" t="s">
        <v>9389</v>
      </c>
    </row>
    <row r="5793" spans="16:19">
      <c r="P5793" s="113" t="s">
        <v>12259</v>
      </c>
      <c r="Q5793" s="113" t="s">
        <v>9391</v>
      </c>
      <c r="R5793" s="113" t="s">
        <v>3918</v>
      </c>
      <c r="S5793" s="113" t="s">
        <v>9392</v>
      </c>
    </row>
    <row r="5794" spans="16:19">
      <c r="P5794" s="113" t="s">
        <v>12259</v>
      </c>
      <c r="Q5794" s="113" t="s">
        <v>9394</v>
      </c>
      <c r="R5794" s="113" t="s">
        <v>3918</v>
      </c>
      <c r="S5794" s="113" t="s">
        <v>9395</v>
      </c>
    </row>
    <row r="5795" spans="16:19">
      <c r="P5795" s="113" t="s">
        <v>12259</v>
      </c>
      <c r="Q5795" s="113" t="s">
        <v>9397</v>
      </c>
      <c r="R5795" s="113" t="s">
        <v>3918</v>
      </c>
      <c r="S5795" s="113" t="s">
        <v>9398</v>
      </c>
    </row>
    <row r="5796" spans="16:19">
      <c r="P5796" s="113" t="s">
        <v>12259</v>
      </c>
      <c r="Q5796" s="113" t="s">
        <v>9400</v>
      </c>
      <c r="R5796" s="113" t="s">
        <v>3918</v>
      </c>
      <c r="S5796" s="113" t="s">
        <v>9401</v>
      </c>
    </row>
    <row r="5797" spans="16:19">
      <c r="P5797" s="113" t="s">
        <v>12259</v>
      </c>
      <c r="Q5797" s="113" t="s">
        <v>9403</v>
      </c>
      <c r="R5797" s="113" t="s">
        <v>3918</v>
      </c>
      <c r="S5797" s="113" t="s">
        <v>9404</v>
      </c>
    </row>
    <row r="5798" spans="16:19">
      <c r="P5798" s="113" t="s">
        <v>12259</v>
      </c>
      <c r="Q5798" s="113" t="s">
        <v>9406</v>
      </c>
      <c r="R5798" s="113" t="s">
        <v>3918</v>
      </c>
      <c r="S5798" s="113" t="s">
        <v>9407</v>
      </c>
    </row>
    <row r="5799" spans="16:19">
      <c r="P5799" s="113" t="s">
        <v>12259</v>
      </c>
      <c r="Q5799" s="113" t="s">
        <v>9409</v>
      </c>
      <c r="R5799" s="113" t="s">
        <v>3918</v>
      </c>
      <c r="S5799" s="113" t="s">
        <v>9410</v>
      </c>
    </row>
    <row r="5800" spans="16:19">
      <c r="P5800" s="113" t="s">
        <v>12259</v>
      </c>
      <c r="Q5800" s="113" t="s">
        <v>9412</v>
      </c>
      <c r="R5800" s="113" t="s">
        <v>3918</v>
      </c>
      <c r="S5800" s="113" t="s">
        <v>9413</v>
      </c>
    </row>
    <row r="5801" spans="16:19">
      <c r="P5801" s="113" t="s">
        <v>12259</v>
      </c>
      <c r="Q5801" s="113" t="s">
        <v>9415</v>
      </c>
      <c r="R5801" s="113" t="s">
        <v>3918</v>
      </c>
      <c r="S5801" s="113" t="s">
        <v>9416</v>
      </c>
    </row>
    <row r="5802" spans="16:19">
      <c r="P5802" s="113" t="s">
        <v>12259</v>
      </c>
      <c r="Q5802" s="113" t="s">
        <v>9418</v>
      </c>
      <c r="R5802" s="113" t="s">
        <v>3918</v>
      </c>
      <c r="S5802" s="113" t="s">
        <v>9419</v>
      </c>
    </row>
    <row r="5803" spans="16:19">
      <c r="P5803" s="113" t="s">
        <v>12259</v>
      </c>
      <c r="Q5803" s="113" t="s">
        <v>9421</v>
      </c>
      <c r="R5803" s="113" t="s">
        <v>3918</v>
      </c>
      <c r="S5803" s="113" t="s">
        <v>9422</v>
      </c>
    </row>
    <row r="5804" spans="16:19">
      <c r="P5804" s="113" t="s">
        <v>12259</v>
      </c>
      <c r="Q5804" s="113" t="s">
        <v>9424</v>
      </c>
      <c r="R5804" s="113" t="s">
        <v>3918</v>
      </c>
      <c r="S5804" s="113" t="s">
        <v>9425</v>
      </c>
    </row>
    <row r="5805" spans="16:19">
      <c r="P5805" s="113" t="s">
        <v>12259</v>
      </c>
      <c r="Q5805" s="113" t="s">
        <v>9427</v>
      </c>
      <c r="R5805" s="113" t="s">
        <v>3918</v>
      </c>
      <c r="S5805" s="113" t="s">
        <v>9428</v>
      </c>
    </row>
    <row r="5806" spans="16:19">
      <c r="P5806" s="113" t="s">
        <v>12259</v>
      </c>
      <c r="Q5806" s="113" t="s">
        <v>9430</v>
      </c>
      <c r="R5806" s="113" t="s">
        <v>3918</v>
      </c>
      <c r="S5806" s="113" t="s">
        <v>9431</v>
      </c>
    </row>
    <row r="5807" spans="16:19">
      <c r="P5807" s="113" t="s">
        <v>12259</v>
      </c>
      <c r="Q5807" s="113" t="s">
        <v>3710</v>
      </c>
      <c r="R5807" s="113" t="s">
        <v>3918</v>
      </c>
      <c r="S5807" s="113" t="s">
        <v>9433</v>
      </c>
    </row>
    <row r="5808" spans="16:19">
      <c r="P5808" s="113" t="s">
        <v>12259</v>
      </c>
      <c r="Q5808" s="113" t="s">
        <v>9435</v>
      </c>
      <c r="R5808" s="113" t="s">
        <v>3918</v>
      </c>
      <c r="S5808" s="113" t="s">
        <v>9436</v>
      </c>
    </row>
    <row r="5809" spans="16:19">
      <c r="P5809" s="113" t="s">
        <v>12259</v>
      </c>
      <c r="Q5809" s="113" t="s">
        <v>9438</v>
      </c>
      <c r="R5809" s="113" t="s">
        <v>3918</v>
      </c>
      <c r="S5809" s="113" t="s">
        <v>9439</v>
      </c>
    </row>
    <row r="5810" spans="16:19">
      <c r="P5810" s="113" t="s">
        <v>12259</v>
      </c>
      <c r="Q5810" s="113" t="s">
        <v>9441</v>
      </c>
      <c r="R5810" s="113" t="s">
        <v>3918</v>
      </c>
      <c r="S5810" s="113" t="s">
        <v>9442</v>
      </c>
    </row>
    <row r="5811" spans="16:19">
      <c r="P5811" s="113" t="s">
        <v>12259</v>
      </c>
      <c r="Q5811" s="113" t="s">
        <v>9444</v>
      </c>
      <c r="R5811" s="113" t="s">
        <v>3918</v>
      </c>
      <c r="S5811" s="113" t="s">
        <v>9445</v>
      </c>
    </row>
    <row r="5812" spans="16:19">
      <c r="P5812" s="113" t="s">
        <v>12259</v>
      </c>
      <c r="Q5812" s="113" t="s">
        <v>9447</v>
      </c>
      <c r="R5812" s="113" t="s">
        <v>3918</v>
      </c>
      <c r="S5812" s="113" t="s">
        <v>9448</v>
      </c>
    </row>
    <row r="5813" spans="16:19">
      <c r="P5813" s="113" t="s">
        <v>12259</v>
      </c>
      <c r="Q5813" s="113" t="s">
        <v>9450</v>
      </c>
      <c r="R5813" s="113" t="s">
        <v>3918</v>
      </c>
      <c r="S5813" s="113" t="s">
        <v>9451</v>
      </c>
    </row>
    <row r="5814" spans="16:19">
      <c r="P5814" s="113" t="s">
        <v>12259</v>
      </c>
      <c r="Q5814" s="113" t="s">
        <v>9453</v>
      </c>
      <c r="R5814" s="113" t="s">
        <v>3918</v>
      </c>
      <c r="S5814" s="113" t="s">
        <v>9454</v>
      </c>
    </row>
    <row r="5815" spans="16:19">
      <c r="P5815" s="113" t="s">
        <v>12259</v>
      </c>
      <c r="Q5815" s="113" t="s">
        <v>9456</v>
      </c>
      <c r="R5815" s="113" t="s">
        <v>3918</v>
      </c>
      <c r="S5815" s="113" t="s">
        <v>9457</v>
      </c>
    </row>
    <row r="5816" spans="16:19">
      <c r="P5816" s="113" t="s">
        <v>12259</v>
      </c>
      <c r="Q5816" s="113" t="s">
        <v>9459</v>
      </c>
      <c r="R5816" s="113" t="s">
        <v>3918</v>
      </c>
      <c r="S5816" s="113" t="s">
        <v>9460</v>
      </c>
    </row>
    <row r="5817" spans="16:19">
      <c r="P5817" s="113" t="s">
        <v>12259</v>
      </c>
      <c r="Q5817" s="113" t="s">
        <v>9462</v>
      </c>
      <c r="R5817" s="113" t="s">
        <v>3918</v>
      </c>
      <c r="S5817" s="113" t="s">
        <v>6008</v>
      </c>
    </row>
    <row r="5818" spans="16:19">
      <c r="P5818" s="113" t="s">
        <v>12259</v>
      </c>
      <c r="Q5818" s="113" t="s">
        <v>9464</v>
      </c>
      <c r="R5818" s="113" t="s">
        <v>3918</v>
      </c>
      <c r="S5818" s="113" t="s">
        <v>9465</v>
      </c>
    </row>
    <row r="5819" spans="16:19">
      <c r="P5819" s="113" t="s">
        <v>12259</v>
      </c>
      <c r="Q5819" s="113" t="s">
        <v>9467</v>
      </c>
      <c r="R5819" s="113" t="s">
        <v>3918</v>
      </c>
      <c r="S5819" s="113" t="s">
        <v>9468</v>
      </c>
    </row>
    <row r="5820" spans="16:19">
      <c r="P5820" s="113" t="s">
        <v>12259</v>
      </c>
      <c r="Q5820" s="113" t="s">
        <v>9470</v>
      </c>
      <c r="R5820" s="113" t="s">
        <v>3918</v>
      </c>
      <c r="S5820" s="113" t="s">
        <v>9471</v>
      </c>
    </row>
    <row r="5821" spans="16:19">
      <c r="P5821" s="113" t="s">
        <v>12259</v>
      </c>
      <c r="Q5821" s="113" t="s">
        <v>9473</v>
      </c>
      <c r="R5821" s="113" t="s">
        <v>3918</v>
      </c>
      <c r="S5821" s="113" t="s">
        <v>9474</v>
      </c>
    </row>
    <row r="5822" spans="16:19">
      <c r="P5822" s="113" t="s">
        <v>12259</v>
      </c>
      <c r="Q5822" s="113" t="s">
        <v>9476</v>
      </c>
      <c r="R5822" s="113" t="s">
        <v>3918</v>
      </c>
      <c r="S5822" s="113" t="s">
        <v>9477</v>
      </c>
    </row>
    <row r="5823" spans="16:19">
      <c r="P5823" s="113" t="s">
        <v>12259</v>
      </c>
      <c r="Q5823" s="113" t="s">
        <v>9479</v>
      </c>
      <c r="R5823" s="113" t="s">
        <v>3918</v>
      </c>
      <c r="S5823" s="113" t="s">
        <v>9480</v>
      </c>
    </row>
    <row r="5824" spans="16:19">
      <c r="P5824" s="113" t="s">
        <v>12259</v>
      </c>
      <c r="Q5824" s="113" t="s">
        <v>9482</v>
      </c>
      <c r="R5824" s="113" t="s">
        <v>3918</v>
      </c>
      <c r="S5824" s="113" t="s">
        <v>9483</v>
      </c>
    </row>
    <row r="5825" spans="16:19">
      <c r="P5825" s="113" t="s">
        <v>12259</v>
      </c>
      <c r="Q5825" s="113" t="s">
        <v>9485</v>
      </c>
      <c r="R5825" s="113" t="s">
        <v>3918</v>
      </c>
      <c r="S5825" s="113" t="s">
        <v>9486</v>
      </c>
    </row>
    <row r="5826" spans="16:19">
      <c r="P5826" s="113" t="s">
        <v>12259</v>
      </c>
      <c r="Q5826" s="113" t="s">
        <v>9488</v>
      </c>
      <c r="R5826" s="113" t="s">
        <v>3918</v>
      </c>
      <c r="S5826" s="113" t="s">
        <v>9489</v>
      </c>
    </row>
    <row r="5827" spans="16:19">
      <c r="P5827" s="113" t="s">
        <v>12259</v>
      </c>
      <c r="Q5827" s="113" t="s">
        <v>3712</v>
      </c>
      <c r="R5827" s="113" t="s">
        <v>3918</v>
      </c>
      <c r="S5827" s="113" t="s">
        <v>9491</v>
      </c>
    </row>
    <row r="5828" spans="16:19">
      <c r="P5828" s="113" t="s">
        <v>12259</v>
      </c>
      <c r="Q5828" s="113" t="s">
        <v>9493</v>
      </c>
      <c r="R5828" s="113" t="s">
        <v>3918</v>
      </c>
      <c r="S5828" s="113" t="s">
        <v>9494</v>
      </c>
    </row>
    <row r="5829" spans="16:19">
      <c r="P5829" s="113" t="s">
        <v>12259</v>
      </c>
      <c r="Q5829" s="113" t="s">
        <v>9496</v>
      </c>
      <c r="R5829" s="113" t="s">
        <v>3918</v>
      </c>
      <c r="S5829" s="113" t="s">
        <v>9497</v>
      </c>
    </row>
    <row r="5830" spans="16:19">
      <c r="P5830" s="113" t="s">
        <v>12259</v>
      </c>
      <c r="Q5830" s="113" t="s">
        <v>9499</v>
      </c>
      <c r="R5830" s="113" t="s">
        <v>3918</v>
      </c>
      <c r="S5830" s="113" t="s">
        <v>9500</v>
      </c>
    </row>
    <row r="5831" spans="16:19">
      <c r="P5831" s="113" t="s">
        <v>12259</v>
      </c>
      <c r="Q5831" s="113" t="s">
        <v>9502</v>
      </c>
      <c r="R5831" s="113" t="s">
        <v>3918</v>
      </c>
      <c r="S5831" s="113" t="s">
        <v>9503</v>
      </c>
    </row>
    <row r="5832" spans="16:19">
      <c r="P5832" s="113" t="s">
        <v>12259</v>
      </c>
      <c r="Q5832" s="113" t="s">
        <v>9505</v>
      </c>
      <c r="R5832" s="113" t="s">
        <v>3918</v>
      </c>
      <c r="S5832" s="113" t="s">
        <v>9506</v>
      </c>
    </row>
    <row r="5833" spans="16:19">
      <c r="P5833" s="113" t="s">
        <v>12259</v>
      </c>
      <c r="Q5833" s="113" t="s">
        <v>9508</v>
      </c>
      <c r="R5833" s="113" t="s">
        <v>3918</v>
      </c>
      <c r="S5833" s="113" t="s">
        <v>9509</v>
      </c>
    </row>
    <row r="5834" spans="16:19">
      <c r="P5834" s="113" t="s">
        <v>12259</v>
      </c>
      <c r="Q5834" s="113" t="s">
        <v>9511</v>
      </c>
      <c r="R5834" s="113" t="s">
        <v>3918</v>
      </c>
      <c r="S5834" s="113" t="s">
        <v>9512</v>
      </c>
    </row>
    <row r="5835" spans="16:19">
      <c r="P5835" s="113" t="s">
        <v>12259</v>
      </c>
      <c r="Q5835" s="113" t="s">
        <v>9514</v>
      </c>
      <c r="R5835" s="113" t="s">
        <v>3918</v>
      </c>
      <c r="S5835" s="113" t="s">
        <v>9515</v>
      </c>
    </row>
    <row r="5836" spans="16:19">
      <c r="P5836" s="113" t="s">
        <v>12259</v>
      </c>
      <c r="Q5836" s="113" t="s">
        <v>9517</v>
      </c>
      <c r="R5836" s="113" t="s">
        <v>3918</v>
      </c>
      <c r="S5836" s="113" t="s">
        <v>9518</v>
      </c>
    </row>
    <row r="5837" spans="16:19">
      <c r="P5837" s="113" t="s">
        <v>12259</v>
      </c>
      <c r="Q5837" s="113" t="s">
        <v>9520</v>
      </c>
      <c r="R5837" s="113" t="s">
        <v>3918</v>
      </c>
      <c r="S5837" s="113" t="s">
        <v>9521</v>
      </c>
    </row>
    <row r="5838" spans="16:19">
      <c r="P5838" s="113" t="s">
        <v>12259</v>
      </c>
      <c r="Q5838" s="113" t="s">
        <v>9523</v>
      </c>
      <c r="R5838" s="113" t="s">
        <v>3918</v>
      </c>
      <c r="S5838" s="113" t="s">
        <v>9524</v>
      </c>
    </row>
    <row r="5839" spans="16:19">
      <c r="P5839" s="113" t="s">
        <v>12259</v>
      </c>
      <c r="Q5839" s="113" t="s">
        <v>9526</v>
      </c>
      <c r="R5839" s="113" t="s">
        <v>3918</v>
      </c>
      <c r="S5839" s="113" t="s">
        <v>9527</v>
      </c>
    </row>
    <row r="5840" spans="16:19">
      <c r="P5840" s="113" t="s">
        <v>12259</v>
      </c>
      <c r="Q5840" s="113" t="s">
        <v>9529</v>
      </c>
      <c r="R5840" s="113" t="s">
        <v>3918</v>
      </c>
      <c r="S5840" s="113" t="s">
        <v>9530</v>
      </c>
    </row>
    <row r="5841" spans="16:19">
      <c r="P5841" s="113" t="s">
        <v>12259</v>
      </c>
      <c r="Q5841" s="113" t="s">
        <v>9532</v>
      </c>
      <c r="R5841" s="113" t="s">
        <v>3918</v>
      </c>
      <c r="S5841" s="113" t="s">
        <v>9533</v>
      </c>
    </row>
    <row r="5842" spans="16:19">
      <c r="P5842" s="113" t="s">
        <v>12259</v>
      </c>
      <c r="Q5842" s="113" t="s">
        <v>9535</v>
      </c>
      <c r="R5842" s="113" t="s">
        <v>3918</v>
      </c>
      <c r="S5842" s="113" t="s">
        <v>9536</v>
      </c>
    </row>
    <row r="5843" spans="16:19">
      <c r="P5843" s="113" t="s">
        <v>12259</v>
      </c>
      <c r="Q5843" s="113" t="s">
        <v>9538</v>
      </c>
      <c r="R5843" s="113" t="s">
        <v>3918</v>
      </c>
      <c r="S5843" s="113" t="s">
        <v>9539</v>
      </c>
    </row>
    <row r="5844" spans="16:19">
      <c r="P5844" s="113" t="s">
        <v>12259</v>
      </c>
      <c r="Q5844" s="113" t="s">
        <v>9541</v>
      </c>
      <c r="R5844" s="113" t="s">
        <v>3918</v>
      </c>
      <c r="S5844" s="113" t="s">
        <v>9542</v>
      </c>
    </row>
    <row r="5845" spans="16:19">
      <c r="P5845" s="113" t="s">
        <v>12259</v>
      </c>
      <c r="Q5845" s="113" t="s">
        <v>9544</v>
      </c>
      <c r="R5845" s="113" t="s">
        <v>3918</v>
      </c>
      <c r="S5845" s="113" t="s">
        <v>9545</v>
      </c>
    </row>
    <row r="5846" spans="16:19">
      <c r="P5846" s="113" t="s">
        <v>12259</v>
      </c>
      <c r="Q5846" s="113" t="s">
        <v>9547</v>
      </c>
      <c r="R5846" s="113" t="s">
        <v>3918</v>
      </c>
      <c r="S5846" s="113" t="s">
        <v>9548</v>
      </c>
    </row>
    <row r="5847" spans="16:19">
      <c r="P5847" s="113" t="s">
        <v>12259</v>
      </c>
      <c r="Q5847" s="113" t="s">
        <v>3714</v>
      </c>
      <c r="R5847" s="113" t="s">
        <v>3918</v>
      </c>
      <c r="S5847" s="113" t="s">
        <v>9550</v>
      </c>
    </row>
    <row r="5848" spans="16:19">
      <c r="P5848" s="113" t="s">
        <v>12259</v>
      </c>
      <c r="Q5848" s="113" t="s">
        <v>9552</v>
      </c>
      <c r="R5848" s="113" t="s">
        <v>3918</v>
      </c>
      <c r="S5848" s="113" t="s">
        <v>9553</v>
      </c>
    </row>
    <row r="5849" spans="16:19">
      <c r="P5849" s="113" t="s">
        <v>12259</v>
      </c>
      <c r="Q5849" s="113" t="s">
        <v>9555</v>
      </c>
      <c r="R5849" s="113" t="s">
        <v>3918</v>
      </c>
      <c r="S5849" s="113" t="s">
        <v>9556</v>
      </c>
    </row>
    <row r="5850" spans="16:19">
      <c r="P5850" s="113" t="s">
        <v>12259</v>
      </c>
      <c r="Q5850" s="113" t="s">
        <v>9558</v>
      </c>
      <c r="R5850" s="113" t="s">
        <v>3918</v>
      </c>
      <c r="S5850" s="113" t="s">
        <v>9559</v>
      </c>
    </row>
    <row r="5851" spans="16:19">
      <c r="P5851" s="113" t="s">
        <v>12259</v>
      </c>
      <c r="Q5851" s="113" t="s">
        <v>9561</v>
      </c>
      <c r="R5851" s="113" t="s">
        <v>3918</v>
      </c>
      <c r="S5851" s="113" t="s">
        <v>9562</v>
      </c>
    </row>
    <row r="5852" spans="16:19">
      <c r="P5852" s="113" t="s">
        <v>12259</v>
      </c>
      <c r="Q5852" s="113" t="s">
        <v>9564</v>
      </c>
      <c r="R5852" s="113" t="s">
        <v>3918</v>
      </c>
      <c r="S5852" s="113" t="s">
        <v>9565</v>
      </c>
    </row>
    <row r="5853" spans="16:19">
      <c r="P5853" s="113" t="s">
        <v>12259</v>
      </c>
      <c r="Q5853" s="113" t="s">
        <v>9567</v>
      </c>
      <c r="R5853" s="113" t="s">
        <v>3918</v>
      </c>
      <c r="S5853" s="113" t="s">
        <v>9568</v>
      </c>
    </row>
    <row r="5854" spans="16:19">
      <c r="P5854" s="113" t="s">
        <v>12259</v>
      </c>
      <c r="Q5854" s="113" t="s">
        <v>9570</v>
      </c>
      <c r="R5854" s="113" t="s">
        <v>3918</v>
      </c>
      <c r="S5854" s="113" t="s">
        <v>9571</v>
      </c>
    </row>
    <row r="5855" spans="16:19">
      <c r="P5855" s="113" t="s">
        <v>12259</v>
      </c>
      <c r="Q5855" s="113" t="s">
        <v>9573</v>
      </c>
      <c r="R5855" s="113" t="s">
        <v>3918</v>
      </c>
      <c r="S5855" s="113" t="s">
        <v>9574</v>
      </c>
    </row>
    <row r="5856" spans="16:19">
      <c r="P5856" s="113" t="s">
        <v>12259</v>
      </c>
      <c r="Q5856" s="113" t="s">
        <v>9576</v>
      </c>
      <c r="R5856" s="113" t="s">
        <v>3918</v>
      </c>
      <c r="S5856" s="113" t="s">
        <v>9577</v>
      </c>
    </row>
    <row r="5857" spans="16:19">
      <c r="P5857" s="113" t="s">
        <v>12259</v>
      </c>
      <c r="Q5857" s="113" t="s">
        <v>9579</v>
      </c>
      <c r="R5857" s="113" t="s">
        <v>3918</v>
      </c>
      <c r="S5857" s="113" t="s">
        <v>9580</v>
      </c>
    </row>
    <row r="5858" spans="16:19">
      <c r="P5858" s="113" t="s">
        <v>12259</v>
      </c>
      <c r="Q5858" s="113" t="s">
        <v>9582</v>
      </c>
      <c r="R5858" s="113" t="s">
        <v>3918</v>
      </c>
      <c r="S5858" s="113" t="s">
        <v>9583</v>
      </c>
    </row>
    <row r="5859" spans="16:19">
      <c r="P5859" s="113" t="s">
        <v>12259</v>
      </c>
      <c r="Q5859" s="113" t="s">
        <v>9585</v>
      </c>
      <c r="R5859" s="113" t="s">
        <v>3918</v>
      </c>
      <c r="S5859" s="113" t="s">
        <v>9586</v>
      </c>
    </row>
    <row r="5860" spans="16:19">
      <c r="P5860" s="113" t="s">
        <v>12259</v>
      </c>
      <c r="Q5860" s="113" t="s">
        <v>9588</v>
      </c>
      <c r="R5860" s="113" t="s">
        <v>3918</v>
      </c>
      <c r="S5860" s="113" t="s">
        <v>9589</v>
      </c>
    </row>
    <row r="5861" spans="16:19">
      <c r="P5861" s="113" t="s">
        <v>12259</v>
      </c>
      <c r="Q5861" s="113" t="s">
        <v>9591</v>
      </c>
      <c r="R5861" s="113" t="s">
        <v>3918</v>
      </c>
      <c r="S5861" s="113" t="s">
        <v>9592</v>
      </c>
    </row>
    <row r="5862" spans="16:19">
      <c r="P5862" s="113" t="s">
        <v>12259</v>
      </c>
      <c r="Q5862" s="113" t="s">
        <v>9594</v>
      </c>
      <c r="R5862" s="113" t="s">
        <v>3918</v>
      </c>
      <c r="S5862" s="113" t="s">
        <v>9595</v>
      </c>
    </row>
    <row r="5863" spans="16:19">
      <c r="P5863" s="113" t="s">
        <v>12259</v>
      </c>
      <c r="Q5863" s="113" t="s">
        <v>9597</v>
      </c>
      <c r="R5863" s="113" t="s">
        <v>3918</v>
      </c>
      <c r="S5863" s="113" t="s">
        <v>9598</v>
      </c>
    </row>
    <row r="5864" spans="16:19">
      <c r="P5864" s="113" t="s">
        <v>12259</v>
      </c>
      <c r="Q5864" s="113" t="s">
        <v>9600</v>
      </c>
      <c r="R5864" s="113" t="s">
        <v>3918</v>
      </c>
      <c r="S5864" s="113" t="s">
        <v>9601</v>
      </c>
    </row>
    <row r="5865" spans="16:19">
      <c r="P5865" s="113" t="s">
        <v>12259</v>
      </c>
      <c r="Q5865" s="113" t="s">
        <v>9603</v>
      </c>
      <c r="R5865" s="113" t="s">
        <v>3918</v>
      </c>
      <c r="S5865" s="113" t="s">
        <v>9604</v>
      </c>
    </row>
    <row r="5866" spans="16:19">
      <c r="P5866" s="113" t="s">
        <v>12259</v>
      </c>
      <c r="Q5866" s="113" t="s">
        <v>9606</v>
      </c>
      <c r="R5866" s="113" t="s">
        <v>3918</v>
      </c>
      <c r="S5866" s="113" t="s">
        <v>9607</v>
      </c>
    </row>
    <row r="5867" spans="16:19">
      <c r="P5867" s="113" t="s">
        <v>12259</v>
      </c>
      <c r="Q5867" s="113" t="s">
        <v>3716</v>
      </c>
      <c r="R5867" s="113" t="s">
        <v>3918</v>
      </c>
      <c r="S5867" s="113" t="s">
        <v>9609</v>
      </c>
    </row>
    <row r="5868" spans="16:19">
      <c r="P5868" s="113" t="s">
        <v>12259</v>
      </c>
      <c r="Q5868" s="113" t="s">
        <v>9611</v>
      </c>
      <c r="R5868" s="113" t="s">
        <v>3918</v>
      </c>
      <c r="S5868" s="113" t="s">
        <v>9612</v>
      </c>
    </row>
    <row r="5869" spans="16:19">
      <c r="P5869" s="113" t="s">
        <v>12259</v>
      </c>
      <c r="Q5869" s="113" t="s">
        <v>9614</v>
      </c>
      <c r="R5869" s="113" t="s">
        <v>3918</v>
      </c>
      <c r="S5869" s="113" t="s">
        <v>9615</v>
      </c>
    </row>
    <row r="5870" spans="16:19">
      <c r="P5870" s="113" t="s">
        <v>12259</v>
      </c>
      <c r="Q5870" s="113" t="s">
        <v>9617</v>
      </c>
      <c r="R5870" s="113" t="s">
        <v>3918</v>
      </c>
      <c r="S5870" s="113" t="s">
        <v>9618</v>
      </c>
    </row>
    <row r="5871" spans="16:19">
      <c r="P5871" s="113" t="s">
        <v>12259</v>
      </c>
      <c r="Q5871" s="113" t="s">
        <v>9620</v>
      </c>
      <c r="R5871" s="113" t="s">
        <v>3918</v>
      </c>
      <c r="S5871" s="113" t="s">
        <v>9621</v>
      </c>
    </row>
    <row r="5872" spans="16:19">
      <c r="P5872" s="113" t="s">
        <v>12259</v>
      </c>
      <c r="Q5872" s="113" t="s">
        <v>9623</v>
      </c>
      <c r="R5872" s="113" t="s">
        <v>3918</v>
      </c>
      <c r="S5872" s="113" t="s">
        <v>9624</v>
      </c>
    </row>
    <row r="5873" spans="16:19">
      <c r="P5873" s="113" t="s">
        <v>12259</v>
      </c>
      <c r="Q5873" s="113" t="s">
        <v>9626</v>
      </c>
      <c r="R5873" s="113" t="s">
        <v>3918</v>
      </c>
      <c r="S5873" s="113" t="s">
        <v>9627</v>
      </c>
    </row>
    <row r="5874" spans="16:19">
      <c r="P5874" s="113" t="s">
        <v>12259</v>
      </c>
      <c r="Q5874" s="113" t="s">
        <v>9629</v>
      </c>
      <c r="R5874" s="113" t="s">
        <v>3918</v>
      </c>
      <c r="S5874" s="113" t="s">
        <v>9630</v>
      </c>
    </row>
    <row r="5875" spans="16:19">
      <c r="P5875" s="113" t="s">
        <v>12259</v>
      </c>
      <c r="Q5875" s="113" t="s">
        <v>9632</v>
      </c>
      <c r="R5875" s="113" t="s">
        <v>3918</v>
      </c>
      <c r="S5875" s="113" t="s">
        <v>9633</v>
      </c>
    </row>
    <row r="5876" spans="16:19">
      <c r="P5876" s="113" t="s">
        <v>12259</v>
      </c>
      <c r="Q5876" s="113" t="s">
        <v>9635</v>
      </c>
      <c r="R5876" s="113" t="s">
        <v>3918</v>
      </c>
      <c r="S5876" s="113" t="s">
        <v>9636</v>
      </c>
    </row>
    <row r="5877" spans="16:19">
      <c r="P5877" s="113" t="s">
        <v>12259</v>
      </c>
      <c r="Q5877" s="113" t="s">
        <v>9638</v>
      </c>
      <c r="R5877" s="113" t="s">
        <v>3918</v>
      </c>
      <c r="S5877" s="113" t="s">
        <v>9639</v>
      </c>
    </row>
    <row r="5878" spans="16:19">
      <c r="P5878" s="113" t="s">
        <v>12259</v>
      </c>
      <c r="Q5878" s="113" t="s">
        <v>9641</v>
      </c>
      <c r="R5878" s="113" t="s">
        <v>3918</v>
      </c>
      <c r="S5878" s="113" t="s">
        <v>9642</v>
      </c>
    </row>
    <row r="5879" spans="16:19">
      <c r="P5879" s="113" t="s">
        <v>12259</v>
      </c>
      <c r="Q5879" s="113" t="s">
        <v>9644</v>
      </c>
      <c r="R5879" s="113" t="s">
        <v>3918</v>
      </c>
      <c r="S5879" s="113" t="s">
        <v>9645</v>
      </c>
    </row>
    <row r="5880" spans="16:19">
      <c r="P5880" s="113" t="s">
        <v>12259</v>
      </c>
      <c r="Q5880" s="113" t="s">
        <v>9647</v>
      </c>
      <c r="R5880" s="113" t="s">
        <v>3918</v>
      </c>
      <c r="S5880" s="113" t="s">
        <v>9648</v>
      </c>
    </row>
    <row r="5881" spans="16:19">
      <c r="P5881" s="113" t="s">
        <v>12259</v>
      </c>
      <c r="Q5881" s="113" t="s">
        <v>9650</v>
      </c>
      <c r="R5881" s="113" t="s">
        <v>3918</v>
      </c>
      <c r="S5881" s="113" t="s">
        <v>9651</v>
      </c>
    </row>
    <row r="5882" spans="16:19">
      <c r="P5882" s="113" t="s">
        <v>12259</v>
      </c>
      <c r="Q5882" s="113" t="s">
        <v>9653</v>
      </c>
      <c r="R5882" s="113" t="s">
        <v>3918</v>
      </c>
      <c r="S5882" s="113" t="s">
        <v>6031</v>
      </c>
    </row>
    <row r="5883" spans="16:19">
      <c r="P5883" s="113" t="s">
        <v>12259</v>
      </c>
      <c r="Q5883" s="113" t="s">
        <v>9655</v>
      </c>
      <c r="R5883" s="113" t="s">
        <v>3918</v>
      </c>
      <c r="S5883" s="113" t="s">
        <v>9656</v>
      </c>
    </row>
    <row r="5884" spans="16:19">
      <c r="P5884" s="113" t="s">
        <v>12259</v>
      </c>
      <c r="Q5884" s="113" t="s">
        <v>9658</v>
      </c>
      <c r="R5884" s="113" t="s">
        <v>3918</v>
      </c>
      <c r="S5884" s="113" t="s">
        <v>9659</v>
      </c>
    </row>
    <row r="5885" spans="16:19">
      <c r="P5885" s="113" t="s">
        <v>12259</v>
      </c>
      <c r="Q5885" s="113" t="s">
        <v>9661</v>
      </c>
      <c r="R5885" s="113" t="s">
        <v>3918</v>
      </c>
      <c r="S5885" s="113" t="s">
        <v>9662</v>
      </c>
    </row>
    <row r="5886" spans="16:19">
      <c r="P5886" s="113" t="s">
        <v>12259</v>
      </c>
      <c r="Q5886" s="113" t="s">
        <v>9664</v>
      </c>
      <c r="R5886" s="113" t="s">
        <v>3918</v>
      </c>
      <c r="S5886" s="113" t="s">
        <v>9665</v>
      </c>
    </row>
    <row r="5887" spans="16:19">
      <c r="P5887" s="113" t="s">
        <v>12259</v>
      </c>
      <c r="Q5887" s="113" t="s">
        <v>3718</v>
      </c>
      <c r="R5887" s="113" t="s">
        <v>3918</v>
      </c>
      <c r="S5887" s="113" t="s">
        <v>9667</v>
      </c>
    </row>
    <row r="5888" spans="16:19">
      <c r="P5888" s="113" t="s">
        <v>12259</v>
      </c>
      <c r="Q5888" s="113" t="s">
        <v>9669</v>
      </c>
      <c r="R5888" s="113" t="s">
        <v>3918</v>
      </c>
      <c r="S5888" s="113" t="s">
        <v>9670</v>
      </c>
    </row>
    <row r="5889" spans="16:19">
      <c r="P5889" s="113" t="s">
        <v>12259</v>
      </c>
      <c r="Q5889" s="113" t="s">
        <v>9672</v>
      </c>
      <c r="R5889" s="113" t="s">
        <v>3918</v>
      </c>
      <c r="S5889" s="113" t="s">
        <v>9673</v>
      </c>
    </row>
    <row r="5890" spans="16:19">
      <c r="P5890" s="113" t="s">
        <v>12259</v>
      </c>
      <c r="Q5890" s="113" t="s">
        <v>9675</v>
      </c>
      <c r="R5890" s="113" t="s">
        <v>3918</v>
      </c>
      <c r="S5890" s="113" t="s">
        <v>9676</v>
      </c>
    </row>
    <row r="5891" spans="16:19">
      <c r="P5891" s="113" t="s">
        <v>12259</v>
      </c>
      <c r="Q5891" s="113" t="s">
        <v>9678</v>
      </c>
      <c r="R5891" s="113" t="s">
        <v>3918</v>
      </c>
      <c r="S5891" s="113" t="s">
        <v>9679</v>
      </c>
    </row>
    <row r="5892" spans="16:19">
      <c r="P5892" s="113" t="s">
        <v>12259</v>
      </c>
      <c r="Q5892" s="113" t="s">
        <v>9681</v>
      </c>
      <c r="R5892" s="113" t="s">
        <v>3918</v>
      </c>
      <c r="S5892" s="113" t="s">
        <v>9682</v>
      </c>
    </row>
    <row r="5893" spans="16:19">
      <c r="P5893" s="113" t="s">
        <v>12259</v>
      </c>
      <c r="Q5893" s="113" t="s">
        <v>9684</v>
      </c>
      <c r="R5893" s="113" t="s">
        <v>3918</v>
      </c>
      <c r="S5893" s="113" t="s">
        <v>9685</v>
      </c>
    </row>
    <row r="5894" spans="16:19">
      <c r="P5894" s="113" t="s">
        <v>12259</v>
      </c>
      <c r="Q5894" s="113" t="s">
        <v>9687</v>
      </c>
      <c r="R5894" s="113" t="s">
        <v>3918</v>
      </c>
      <c r="S5894" s="113" t="s">
        <v>9688</v>
      </c>
    </row>
    <row r="5895" spans="16:19">
      <c r="P5895" s="113" t="s">
        <v>12259</v>
      </c>
      <c r="Q5895" s="113" t="s">
        <v>9690</v>
      </c>
      <c r="R5895" s="113" t="s">
        <v>3918</v>
      </c>
      <c r="S5895" s="113" t="s">
        <v>9691</v>
      </c>
    </row>
    <row r="5896" spans="16:19">
      <c r="P5896" s="113" t="s">
        <v>12259</v>
      </c>
      <c r="Q5896" s="113" t="s">
        <v>9693</v>
      </c>
      <c r="R5896" s="113" t="s">
        <v>3918</v>
      </c>
      <c r="S5896" s="113" t="s">
        <v>9694</v>
      </c>
    </row>
    <row r="5897" spans="16:19">
      <c r="P5897" s="113" t="s">
        <v>12259</v>
      </c>
      <c r="Q5897" s="113" t="s">
        <v>9696</v>
      </c>
      <c r="R5897" s="113" t="s">
        <v>3918</v>
      </c>
      <c r="S5897" s="113" t="s">
        <v>9697</v>
      </c>
    </row>
    <row r="5898" spans="16:19">
      <c r="P5898" s="113" t="s">
        <v>12259</v>
      </c>
      <c r="Q5898" s="113" t="s">
        <v>9699</v>
      </c>
      <c r="R5898" s="113" t="s">
        <v>3918</v>
      </c>
      <c r="S5898" s="113" t="s">
        <v>9700</v>
      </c>
    </row>
    <row r="5899" spans="16:19">
      <c r="P5899" s="113" t="s">
        <v>12259</v>
      </c>
      <c r="Q5899" s="113" t="s">
        <v>9702</v>
      </c>
      <c r="R5899" s="113" t="s">
        <v>3918</v>
      </c>
      <c r="S5899" s="113" t="s">
        <v>9703</v>
      </c>
    </row>
    <row r="5900" spans="16:19">
      <c r="P5900" s="113" t="s">
        <v>12259</v>
      </c>
      <c r="Q5900" s="113" t="s">
        <v>9705</v>
      </c>
      <c r="R5900" s="113" t="s">
        <v>3918</v>
      </c>
      <c r="S5900" s="113" t="s">
        <v>9706</v>
      </c>
    </row>
    <row r="5901" spans="16:19">
      <c r="P5901" s="113" t="s">
        <v>12259</v>
      </c>
      <c r="Q5901" s="113" t="s">
        <v>9708</v>
      </c>
      <c r="R5901" s="113" t="s">
        <v>3918</v>
      </c>
      <c r="S5901" s="113" t="s">
        <v>9709</v>
      </c>
    </row>
    <row r="5902" spans="16:19">
      <c r="P5902" s="113" t="s">
        <v>12259</v>
      </c>
      <c r="Q5902" s="113" t="s">
        <v>9711</v>
      </c>
      <c r="R5902" s="113" t="s">
        <v>3918</v>
      </c>
      <c r="S5902" s="113" t="s">
        <v>9712</v>
      </c>
    </row>
    <row r="5903" spans="16:19">
      <c r="P5903" s="113" t="s">
        <v>12259</v>
      </c>
      <c r="Q5903" s="113" t="s">
        <v>9714</v>
      </c>
      <c r="R5903" s="113" t="s">
        <v>3918</v>
      </c>
      <c r="S5903" s="113" t="s">
        <v>9715</v>
      </c>
    </row>
    <row r="5904" spans="16:19">
      <c r="P5904" s="113" t="s">
        <v>12259</v>
      </c>
      <c r="Q5904" s="113" t="s">
        <v>9717</v>
      </c>
      <c r="R5904" s="113" t="s">
        <v>3918</v>
      </c>
      <c r="S5904" s="113" t="s">
        <v>9718</v>
      </c>
    </row>
    <row r="5905" spans="16:19">
      <c r="P5905" s="113" t="s">
        <v>12259</v>
      </c>
      <c r="Q5905" s="113" t="s">
        <v>9720</v>
      </c>
      <c r="R5905" s="113" t="s">
        <v>3918</v>
      </c>
      <c r="S5905" s="113" t="s">
        <v>9721</v>
      </c>
    </row>
    <row r="5906" spans="16:19">
      <c r="P5906" s="113" t="s">
        <v>12259</v>
      </c>
      <c r="Q5906" s="113" t="s">
        <v>9723</v>
      </c>
      <c r="R5906" s="113" t="s">
        <v>3918</v>
      </c>
      <c r="S5906" s="113" t="s">
        <v>9724</v>
      </c>
    </row>
    <row r="5907" spans="16:19">
      <c r="P5907" s="113" t="s">
        <v>12259</v>
      </c>
      <c r="Q5907" s="113" t="s">
        <v>3720</v>
      </c>
      <c r="R5907" s="113" t="s">
        <v>3918</v>
      </c>
      <c r="S5907" s="113" t="s">
        <v>9726</v>
      </c>
    </row>
    <row r="5908" spans="16:19">
      <c r="P5908" s="113" t="s">
        <v>12259</v>
      </c>
      <c r="Q5908" s="113" t="s">
        <v>9728</v>
      </c>
      <c r="R5908" s="113" t="s">
        <v>3918</v>
      </c>
      <c r="S5908" s="113" t="s">
        <v>9729</v>
      </c>
    </row>
    <row r="5909" spans="16:19">
      <c r="P5909" s="113" t="s">
        <v>12259</v>
      </c>
      <c r="Q5909" s="113" t="s">
        <v>9731</v>
      </c>
      <c r="R5909" s="113" t="s">
        <v>3918</v>
      </c>
      <c r="S5909" s="113" t="s">
        <v>9732</v>
      </c>
    </row>
    <row r="5910" spans="16:19">
      <c r="P5910" s="113" t="s">
        <v>12259</v>
      </c>
      <c r="Q5910" s="113" t="s">
        <v>9734</v>
      </c>
      <c r="R5910" s="113" t="s">
        <v>3918</v>
      </c>
      <c r="S5910" s="113" t="s">
        <v>9735</v>
      </c>
    </row>
    <row r="5911" spans="16:19">
      <c r="P5911" s="113" t="s">
        <v>12259</v>
      </c>
      <c r="Q5911" s="113" t="s">
        <v>9737</v>
      </c>
      <c r="R5911" s="113" t="s">
        <v>3918</v>
      </c>
      <c r="S5911" s="113" t="s">
        <v>9738</v>
      </c>
    </row>
    <row r="5912" spans="16:19">
      <c r="P5912" s="113" t="s">
        <v>12259</v>
      </c>
      <c r="Q5912" s="113" t="s">
        <v>9740</v>
      </c>
      <c r="R5912" s="113" t="s">
        <v>3918</v>
      </c>
      <c r="S5912" s="113" t="s">
        <v>9741</v>
      </c>
    </row>
    <row r="5913" spans="16:19">
      <c r="P5913" s="113" t="s">
        <v>12259</v>
      </c>
      <c r="Q5913" s="113" t="s">
        <v>9743</v>
      </c>
      <c r="R5913" s="113" t="s">
        <v>3918</v>
      </c>
      <c r="S5913" s="113" t="s">
        <v>9744</v>
      </c>
    </row>
    <row r="5914" spans="16:19">
      <c r="P5914" s="113" t="s">
        <v>12259</v>
      </c>
      <c r="Q5914" s="113" t="s">
        <v>9746</v>
      </c>
      <c r="R5914" s="113" t="s">
        <v>3918</v>
      </c>
      <c r="S5914" s="113" t="s">
        <v>9747</v>
      </c>
    </row>
    <row r="5915" spans="16:19">
      <c r="P5915" s="113" t="s">
        <v>12259</v>
      </c>
      <c r="Q5915" s="113" t="s">
        <v>9749</v>
      </c>
      <c r="R5915" s="113" t="s">
        <v>3918</v>
      </c>
      <c r="S5915" s="113" t="s">
        <v>9750</v>
      </c>
    </row>
    <row r="5916" spans="16:19">
      <c r="P5916" s="113" t="s">
        <v>12259</v>
      </c>
      <c r="Q5916" s="113" t="s">
        <v>9752</v>
      </c>
      <c r="R5916" s="113" t="s">
        <v>3918</v>
      </c>
      <c r="S5916" s="113" t="s">
        <v>9753</v>
      </c>
    </row>
    <row r="5917" spans="16:19">
      <c r="P5917" s="113" t="s">
        <v>12259</v>
      </c>
      <c r="Q5917" s="113" t="s">
        <v>9755</v>
      </c>
      <c r="R5917" s="113" t="s">
        <v>3918</v>
      </c>
      <c r="S5917" s="113" t="s">
        <v>9756</v>
      </c>
    </row>
    <row r="5918" spans="16:19">
      <c r="P5918" s="113" t="s">
        <v>12259</v>
      </c>
      <c r="Q5918" s="113" t="s">
        <v>9758</v>
      </c>
      <c r="R5918" s="113" t="s">
        <v>3918</v>
      </c>
      <c r="S5918" s="113" t="s">
        <v>9759</v>
      </c>
    </row>
    <row r="5919" spans="16:19">
      <c r="P5919" s="113" t="s">
        <v>12259</v>
      </c>
      <c r="Q5919" s="113" t="s">
        <v>9761</v>
      </c>
      <c r="R5919" s="113" t="s">
        <v>3918</v>
      </c>
      <c r="S5919" s="113" t="s">
        <v>9762</v>
      </c>
    </row>
    <row r="5920" spans="16:19">
      <c r="P5920" s="113" t="s">
        <v>12259</v>
      </c>
      <c r="Q5920" s="113" t="s">
        <v>9764</v>
      </c>
      <c r="R5920" s="113" t="s">
        <v>3918</v>
      </c>
      <c r="S5920" s="113" t="s">
        <v>9765</v>
      </c>
    </row>
    <row r="5921" spans="16:19">
      <c r="P5921" s="113" t="s">
        <v>12259</v>
      </c>
      <c r="Q5921" s="113" t="s">
        <v>9767</v>
      </c>
      <c r="R5921" s="113" t="s">
        <v>3918</v>
      </c>
      <c r="S5921" s="113" t="s">
        <v>9768</v>
      </c>
    </row>
    <row r="5922" spans="16:19">
      <c r="P5922" s="113" t="s">
        <v>12259</v>
      </c>
      <c r="Q5922" s="113" t="s">
        <v>9770</v>
      </c>
      <c r="R5922" s="113" t="s">
        <v>3918</v>
      </c>
      <c r="S5922" s="113" t="s">
        <v>9771</v>
      </c>
    </row>
    <row r="5923" spans="16:19">
      <c r="P5923" s="113" t="s">
        <v>12259</v>
      </c>
      <c r="Q5923" s="113" t="s">
        <v>9773</v>
      </c>
      <c r="R5923" s="113" t="s">
        <v>3918</v>
      </c>
      <c r="S5923" s="113" t="s">
        <v>9774</v>
      </c>
    </row>
    <row r="5924" spans="16:19">
      <c r="P5924" s="113" t="s">
        <v>12259</v>
      </c>
      <c r="Q5924" s="113" t="s">
        <v>9776</v>
      </c>
      <c r="R5924" s="113" t="s">
        <v>3918</v>
      </c>
      <c r="S5924" s="113" t="s">
        <v>9777</v>
      </c>
    </row>
    <row r="5925" spans="16:19">
      <c r="P5925" s="113" t="s">
        <v>12259</v>
      </c>
      <c r="Q5925" s="113" t="s">
        <v>9779</v>
      </c>
      <c r="R5925" s="113" t="s">
        <v>3918</v>
      </c>
      <c r="S5925" s="113" t="s">
        <v>9780</v>
      </c>
    </row>
    <row r="5926" spans="16:19">
      <c r="P5926" s="113" t="s">
        <v>12259</v>
      </c>
      <c r="Q5926" s="113" t="s">
        <v>9782</v>
      </c>
      <c r="R5926" s="113" t="s">
        <v>3918</v>
      </c>
      <c r="S5926" s="113" t="s">
        <v>9783</v>
      </c>
    </row>
    <row r="5927" spans="16:19">
      <c r="P5927" s="113" t="s">
        <v>12259</v>
      </c>
      <c r="Q5927" s="113" t="s">
        <v>3722</v>
      </c>
      <c r="R5927" s="113" t="s">
        <v>3918</v>
      </c>
      <c r="S5927" s="113" t="s">
        <v>9785</v>
      </c>
    </row>
    <row r="5928" spans="16:19">
      <c r="P5928" s="113" t="s">
        <v>12259</v>
      </c>
      <c r="Q5928" s="113" t="s">
        <v>9787</v>
      </c>
      <c r="R5928" s="113" t="s">
        <v>3918</v>
      </c>
      <c r="S5928" s="113" t="s">
        <v>9788</v>
      </c>
    </row>
    <row r="5929" spans="16:19">
      <c r="P5929" s="113" t="s">
        <v>12259</v>
      </c>
      <c r="Q5929" s="113" t="s">
        <v>9790</v>
      </c>
      <c r="R5929" s="113" t="s">
        <v>3918</v>
      </c>
      <c r="S5929" s="113" t="s">
        <v>9791</v>
      </c>
    </row>
    <row r="5930" spans="16:19">
      <c r="P5930" s="113" t="s">
        <v>12259</v>
      </c>
      <c r="Q5930" s="113" t="s">
        <v>9793</v>
      </c>
      <c r="R5930" s="113" t="s">
        <v>3918</v>
      </c>
      <c r="S5930" s="113" t="s">
        <v>9794</v>
      </c>
    </row>
    <row r="5931" spans="16:19">
      <c r="P5931" s="113" t="s">
        <v>12259</v>
      </c>
      <c r="Q5931" s="113" t="s">
        <v>9796</v>
      </c>
      <c r="R5931" s="113" t="s">
        <v>3918</v>
      </c>
      <c r="S5931" s="113" t="s">
        <v>9797</v>
      </c>
    </row>
    <row r="5932" spans="16:19">
      <c r="P5932" s="113" t="s">
        <v>12259</v>
      </c>
      <c r="Q5932" s="113" t="s">
        <v>9799</v>
      </c>
      <c r="R5932" s="113" t="s">
        <v>3918</v>
      </c>
      <c r="S5932" s="113" t="s">
        <v>9800</v>
      </c>
    </row>
    <row r="5933" spans="16:19">
      <c r="P5933" s="113" t="s">
        <v>12259</v>
      </c>
      <c r="Q5933" s="113" t="s">
        <v>9802</v>
      </c>
      <c r="R5933" s="113" t="s">
        <v>3918</v>
      </c>
      <c r="S5933" s="113" t="s">
        <v>9803</v>
      </c>
    </row>
    <row r="5934" spans="16:19">
      <c r="P5934" s="113" t="s">
        <v>12259</v>
      </c>
      <c r="Q5934" s="113" t="s">
        <v>9805</v>
      </c>
      <c r="R5934" s="113" t="s">
        <v>3918</v>
      </c>
      <c r="S5934" s="113" t="s">
        <v>9806</v>
      </c>
    </row>
    <row r="5935" spans="16:19">
      <c r="P5935" s="113" t="s">
        <v>12259</v>
      </c>
      <c r="Q5935" s="113" t="s">
        <v>9808</v>
      </c>
      <c r="R5935" s="113" t="s">
        <v>3918</v>
      </c>
      <c r="S5935" s="113" t="s">
        <v>9809</v>
      </c>
    </row>
    <row r="5936" spans="16:19">
      <c r="P5936" s="113" t="s">
        <v>12259</v>
      </c>
      <c r="Q5936" s="113" t="s">
        <v>9811</v>
      </c>
      <c r="R5936" s="113" t="s">
        <v>3918</v>
      </c>
      <c r="S5936" s="113" t="s">
        <v>9812</v>
      </c>
    </row>
    <row r="5937" spans="16:19">
      <c r="P5937" s="113" t="s">
        <v>12259</v>
      </c>
      <c r="Q5937" s="113" t="s">
        <v>9814</v>
      </c>
      <c r="R5937" s="113" t="s">
        <v>3918</v>
      </c>
      <c r="S5937" s="113" t="s">
        <v>9815</v>
      </c>
    </row>
    <row r="5938" spans="16:19">
      <c r="P5938" s="113" t="s">
        <v>12259</v>
      </c>
      <c r="Q5938" s="113" t="s">
        <v>9817</v>
      </c>
      <c r="R5938" s="113" t="s">
        <v>3918</v>
      </c>
      <c r="S5938" s="113" t="s">
        <v>9818</v>
      </c>
    </row>
    <row r="5939" spans="16:19">
      <c r="P5939" s="113" t="s">
        <v>12259</v>
      </c>
      <c r="Q5939" s="113" t="s">
        <v>9820</v>
      </c>
      <c r="R5939" s="113" t="s">
        <v>3918</v>
      </c>
      <c r="S5939" s="113" t="s">
        <v>9821</v>
      </c>
    </row>
    <row r="5940" spans="16:19">
      <c r="P5940" s="113" t="s">
        <v>12259</v>
      </c>
      <c r="Q5940" s="113" t="s">
        <v>9823</v>
      </c>
      <c r="R5940" s="113" t="s">
        <v>3918</v>
      </c>
      <c r="S5940" s="113" t="s">
        <v>9824</v>
      </c>
    </row>
    <row r="5941" spans="16:19">
      <c r="P5941" s="113" t="s">
        <v>12259</v>
      </c>
      <c r="Q5941" s="113" t="s">
        <v>9826</v>
      </c>
      <c r="R5941" s="113" t="s">
        <v>3918</v>
      </c>
      <c r="S5941" s="113" t="s">
        <v>9827</v>
      </c>
    </row>
    <row r="5942" spans="16:19">
      <c r="P5942" s="113" t="s">
        <v>12259</v>
      </c>
      <c r="Q5942" s="113" t="s">
        <v>9829</v>
      </c>
      <c r="R5942" s="113" t="s">
        <v>3918</v>
      </c>
      <c r="S5942" s="113" t="s">
        <v>9830</v>
      </c>
    </row>
    <row r="5943" spans="16:19">
      <c r="P5943" s="113" t="s">
        <v>12259</v>
      </c>
      <c r="Q5943" s="113" t="s">
        <v>9832</v>
      </c>
      <c r="R5943" s="113" t="s">
        <v>3918</v>
      </c>
      <c r="S5943" s="113" t="s">
        <v>9833</v>
      </c>
    </row>
    <row r="5944" spans="16:19">
      <c r="P5944" s="113" t="s">
        <v>12259</v>
      </c>
      <c r="Q5944" s="113" t="s">
        <v>9835</v>
      </c>
      <c r="R5944" s="113" t="s">
        <v>3918</v>
      </c>
      <c r="S5944" s="113" t="s">
        <v>9836</v>
      </c>
    </row>
    <row r="5945" spans="16:19">
      <c r="P5945" s="113" t="s">
        <v>12259</v>
      </c>
      <c r="Q5945" s="113" t="s">
        <v>9838</v>
      </c>
      <c r="R5945" s="113" t="s">
        <v>3918</v>
      </c>
      <c r="S5945" s="113" t="s">
        <v>9839</v>
      </c>
    </row>
    <row r="5946" spans="16:19">
      <c r="P5946" s="113" t="s">
        <v>12259</v>
      </c>
      <c r="Q5946" s="113" t="s">
        <v>9841</v>
      </c>
      <c r="R5946" s="113" t="s">
        <v>3918</v>
      </c>
      <c r="S5946" s="113" t="s">
        <v>9842</v>
      </c>
    </row>
    <row r="5947" spans="16:19">
      <c r="P5947" s="113" t="s">
        <v>12259</v>
      </c>
      <c r="Q5947" s="113" t="s">
        <v>3724</v>
      </c>
      <c r="R5947" s="113" t="s">
        <v>3918</v>
      </c>
      <c r="S5947" s="113" t="s">
        <v>6054</v>
      </c>
    </row>
    <row r="5948" spans="16:19">
      <c r="P5948" s="113" t="s">
        <v>12259</v>
      </c>
      <c r="Q5948" s="113" t="s">
        <v>9845</v>
      </c>
      <c r="R5948" s="113" t="s">
        <v>3918</v>
      </c>
      <c r="S5948" s="113" t="s">
        <v>9846</v>
      </c>
    </row>
    <row r="5949" spans="16:19">
      <c r="P5949" s="113" t="s">
        <v>12259</v>
      </c>
      <c r="Q5949" s="113" t="s">
        <v>9848</v>
      </c>
      <c r="R5949" s="113" t="s">
        <v>3918</v>
      </c>
      <c r="S5949" s="113" t="s">
        <v>9849</v>
      </c>
    </row>
    <row r="5950" spans="16:19">
      <c r="P5950" s="113" t="s">
        <v>12259</v>
      </c>
      <c r="Q5950" s="113" t="s">
        <v>9851</v>
      </c>
      <c r="R5950" s="113" t="s">
        <v>3918</v>
      </c>
      <c r="S5950" s="113" t="s">
        <v>9852</v>
      </c>
    </row>
    <row r="5951" spans="16:19">
      <c r="P5951" s="113" t="s">
        <v>12259</v>
      </c>
      <c r="Q5951" s="113" t="s">
        <v>9854</v>
      </c>
      <c r="R5951" s="113" t="s">
        <v>3918</v>
      </c>
      <c r="S5951" s="113" t="s">
        <v>9855</v>
      </c>
    </row>
    <row r="5952" spans="16:19">
      <c r="P5952" s="113" t="s">
        <v>12259</v>
      </c>
      <c r="Q5952" s="113" t="s">
        <v>9857</v>
      </c>
      <c r="R5952" s="113" t="s">
        <v>3918</v>
      </c>
      <c r="S5952" s="113" t="s">
        <v>9858</v>
      </c>
    </row>
    <row r="5953" spans="16:19">
      <c r="P5953" s="113" t="s">
        <v>12259</v>
      </c>
      <c r="Q5953" s="113" t="s">
        <v>9860</v>
      </c>
      <c r="R5953" s="113" t="s">
        <v>3918</v>
      </c>
      <c r="S5953" s="113" t="s">
        <v>9861</v>
      </c>
    </row>
    <row r="5954" spans="16:19">
      <c r="P5954" s="113" t="s">
        <v>12259</v>
      </c>
      <c r="Q5954" s="113" t="s">
        <v>9863</v>
      </c>
      <c r="R5954" s="113" t="s">
        <v>3918</v>
      </c>
      <c r="S5954" s="113" t="s">
        <v>9864</v>
      </c>
    </row>
    <row r="5955" spans="16:19">
      <c r="P5955" s="113" t="s">
        <v>12259</v>
      </c>
      <c r="Q5955" s="113" t="s">
        <v>9866</v>
      </c>
      <c r="R5955" s="113" t="s">
        <v>3918</v>
      </c>
      <c r="S5955" s="113" t="s">
        <v>9867</v>
      </c>
    </row>
    <row r="5956" spans="16:19">
      <c r="P5956" s="113" t="s">
        <v>12259</v>
      </c>
      <c r="Q5956" s="113" t="s">
        <v>9869</v>
      </c>
      <c r="R5956" s="113" t="s">
        <v>3918</v>
      </c>
      <c r="S5956" s="113" t="s">
        <v>9870</v>
      </c>
    </row>
    <row r="5957" spans="16:19">
      <c r="P5957" s="113" t="s">
        <v>12259</v>
      </c>
      <c r="Q5957" s="113" t="s">
        <v>9872</v>
      </c>
      <c r="R5957" s="113" t="s">
        <v>3918</v>
      </c>
      <c r="S5957" s="113" t="s">
        <v>9873</v>
      </c>
    </row>
    <row r="5958" spans="16:19">
      <c r="P5958" s="113" t="s">
        <v>12259</v>
      </c>
      <c r="Q5958" s="113" t="s">
        <v>9875</v>
      </c>
      <c r="R5958" s="113" t="s">
        <v>3918</v>
      </c>
      <c r="S5958" s="113" t="s">
        <v>9876</v>
      </c>
    </row>
    <row r="5959" spans="16:19">
      <c r="P5959" s="113" t="s">
        <v>12259</v>
      </c>
      <c r="Q5959" s="113" t="s">
        <v>9878</v>
      </c>
      <c r="R5959" s="113" t="s">
        <v>3918</v>
      </c>
      <c r="S5959" s="113" t="s">
        <v>9879</v>
      </c>
    </row>
    <row r="5960" spans="16:19">
      <c r="P5960" s="113" t="s">
        <v>12259</v>
      </c>
      <c r="Q5960" s="113" t="s">
        <v>9881</v>
      </c>
      <c r="R5960" s="113" t="s">
        <v>3918</v>
      </c>
      <c r="S5960" s="113" t="s">
        <v>9882</v>
      </c>
    </row>
    <row r="5961" spans="16:19">
      <c r="P5961" s="113" t="s">
        <v>12259</v>
      </c>
      <c r="Q5961" s="113" t="s">
        <v>9884</v>
      </c>
      <c r="R5961" s="113" t="s">
        <v>3918</v>
      </c>
      <c r="S5961" s="113" t="s">
        <v>9885</v>
      </c>
    </row>
    <row r="5962" spans="16:19">
      <c r="P5962" s="113" t="s">
        <v>12259</v>
      </c>
      <c r="Q5962" s="113" t="s">
        <v>9887</v>
      </c>
      <c r="R5962" s="113" t="s">
        <v>3918</v>
      </c>
      <c r="S5962" s="113" t="s">
        <v>9888</v>
      </c>
    </row>
    <row r="5963" spans="16:19">
      <c r="P5963" s="113" t="s">
        <v>12259</v>
      </c>
      <c r="Q5963" s="113" t="s">
        <v>9890</v>
      </c>
      <c r="R5963" s="113" t="s">
        <v>3918</v>
      </c>
      <c r="S5963" s="113" t="s">
        <v>9891</v>
      </c>
    </row>
    <row r="5964" spans="16:19">
      <c r="P5964" s="113" t="s">
        <v>12259</v>
      </c>
      <c r="Q5964" s="113" t="s">
        <v>9893</v>
      </c>
      <c r="R5964" s="113" t="s">
        <v>3918</v>
      </c>
      <c r="S5964" s="113" t="s">
        <v>9894</v>
      </c>
    </row>
    <row r="5965" spans="16:19">
      <c r="P5965" s="113" t="s">
        <v>12259</v>
      </c>
      <c r="Q5965" s="113" t="s">
        <v>9896</v>
      </c>
      <c r="R5965" s="113" t="s">
        <v>3918</v>
      </c>
      <c r="S5965" s="113" t="s">
        <v>9897</v>
      </c>
    </row>
    <row r="5966" spans="16:19">
      <c r="P5966" s="113" t="s">
        <v>12259</v>
      </c>
      <c r="Q5966" s="113" t="s">
        <v>9899</v>
      </c>
      <c r="R5966" s="113" t="s">
        <v>3918</v>
      </c>
      <c r="S5966" s="113" t="s">
        <v>9900</v>
      </c>
    </row>
    <row r="5967" spans="16:19">
      <c r="P5967" s="113" t="s">
        <v>12259</v>
      </c>
      <c r="Q5967" s="113" t="s">
        <v>3726</v>
      </c>
      <c r="R5967" s="113" t="s">
        <v>3918</v>
      </c>
      <c r="S5967" s="113" t="s">
        <v>9902</v>
      </c>
    </row>
    <row r="5968" spans="16:19">
      <c r="P5968" s="113" t="s">
        <v>12259</v>
      </c>
      <c r="Q5968" s="113" t="s">
        <v>9904</v>
      </c>
      <c r="R5968" s="113" t="s">
        <v>3918</v>
      </c>
      <c r="S5968" s="113" t="s">
        <v>9905</v>
      </c>
    </row>
    <row r="5969" spans="16:19">
      <c r="P5969" s="113" t="s">
        <v>12259</v>
      </c>
      <c r="Q5969" s="113" t="s">
        <v>9907</v>
      </c>
      <c r="R5969" s="113" t="s">
        <v>3918</v>
      </c>
      <c r="S5969" s="113" t="s">
        <v>9908</v>
      </c>
    </row>
    <row r="5970" spans="16:19">
      <c r="P5970" s="113" t="s">
        <v>12259</v>
      </c>
      <c r="Q5970" s="113" t="s">
        <v>9910</v>
      </c>
      <c r="R5970" s="113" t="s">
        <v>3918</v>
      </c>
      <c r="S5970" s="113" t="s">
        <v>9911</v>
      </c>
    </row>
    <row r="5971" spans="16:19">
      <c r="P5971" s="113" t="s">
        <v>12259</v>
      </c>
      <c r="Q5971" s="113" t="s">
        <v>9913</v>
      </c>
      <c r="R5971" s="113" t="s">
        <v>3918</v>
      </c>
      <c r="S5971" s="113" t="s">
        <v>9914</v>
      </c>
    </row>
    <row r="5972" spans="16:19">
      <c r="P5972" s="113" t="s">
        <v>12259</v>
      </c>
      <c r="Q5972" s="113" t="s">
        <v>9916</v>
      </c>
      <c r="R5972" s="113" t="s">
        <v>3918</v>
      </c>
      <c r="S5972" s="113" t="s">
        <v>9917</v>
      </c>
    </row>
    <row r="5973" spans="16:19">
      <c r="P5973" s="113" t="s">
        <v>12259</v>
      </c>
      <c r="Q5973" s="113" t="s">
        <v>9919</v>
      </c>
      <c r="R5973" s="113" t="s">
        <v>3918</v>
      </c>
      <c r="S5973" s="113" t="s">
        <v>9920</v>
      </c>
    </row>
    <row r="5974" spans="16:19">
      <c r="P5974" s="113" t="s">
        <v>12259</v>
      </c>
      <c r="Q5974" s="113" t="s">
        <v>9922</v>
      </c>
      <c r="R5974" s="113" t="s">
        <v>3918</v>
      </c>
      <c r="S5974" s="113" t="s">
        <v>9923</v>
      </c>
    </row>
    <row r="5975" spans="16:19">
      <c r="P5975" s="113" t="s">
        <v>12259</v>
      </c>
      <c r="Q5975" s="113" t="s">
        <v>9925</v>
      </c>
      <c r="R5975" s="113" t="s">
        <v>3918</v>
      </c>
      <c r="S5975" s="113" t="s">
        <v>9926</v>
      </c>
    </row>
    <row r="5976" spans="16:19">
      <c r="P5976" s="113" t="s">
        <v>12259</v>
      </c>
      <c r="Q5976" s="113" t="s">
        <v>9928</v>
      </c>
      <c r="R5976" s="113" t="s">
        <v>3918</v>
      </c>
      <c r="S5976" s="113" t="s">
        <v>9929</v>
      </c>
    </row>
    <row r="5977" spans="16:19">
      <c r="P5977" s="113" t="s">
        <v>12259</v>
      </c>
      <c r="Q5977" s="113" t="s">
        <v>9931</v>
      </c>
      <c r="R5977" s="113" t="s">
        <v>3918</v>
      </c>
      <c r="S5977" s="113" t="s">
        <v>9932</v>
      </c>
    </row>
    <row r="5978" spans="16:19">
      <c r="P5978" s="113" t="s">
        <v>12259</v>
      </c>
      <c r="Q5978" s="113" t="s">
        <v>9934</v>
      </c>
      <c r="R5978" s="113" t="s">
        <v>3918</v>
      </c>
      <c r="S5978" s="113" t="s">
        <v>9935</v>
      </c>
    </row>
    <row r="5979" spans="16:19">
      <c r="P5979" s="113" t="s">
        <v>12259</v>
      </c>
      <c r="Q5979" s="113" t="s">
        <v>9937</v>
      </c>
      <c r="R5979" s="113" t="s">
        <v>3918</v>
      </c>
      <c r="S5979" s="113" t="s">
        <v>9938</v>
      </c>
    </row>
    <row r="5980" spans="16:19">
      <c r="P5980" s="113" t="s">
        <v>12259</v>
      </c>
      <c r="Q5980" s="113" t="s">
        <v>9940</v>
      </c>
      <c r="R5980" s="113" t="s">
        <v>3918</v>
      </c>
      <c r="S5980" s="113" t="s">
        <v>9941</v>
      </c>
    </row>
    <row r="5981" spans="16:19">
      <c r="P5981" s="113" t="s">
        <v>12259</v>
      </c>
      <c r="Q5981" s="113" t="s">
        <v>9943</v>
      </c>
      <c r="R5981" s="113" t="s">
        <v>3918</v>
      </c>
      <c r="S5981" s="113" t="s">
        <v>9944</v>
      </c>
    </row>
    <row r="5982" spans="16:19">
      <c r="P5982" s="113" t="s">
        <v>12259</v>
      </c>
      <c r="Q5982" s="113" t="s">
        <v>9946</v>
      </c>
      <c r="R5982" s="113" t="s">
        <v>3918</v>
      </c>
      <c r="S5982" s="113" t="s">
        <v>9947</v>
      </c>
    </row>
    <row r="5983" spans="16:19">
      <c r="P5983" s="113" t="s">
        <v>12259</v>
      </c>
      <c r="Q5983" s="113" t="s">
        <v>9949</v>
      </c>
      <c r="R5983" s="113" t="s">
        <v>3918</v>
      </c>
      <c r="S5983" s="113" t="s">
        <v>9950</v>
      </c>
    </row>
    <row r="5984" spans="16:19">
      <c r="P5984" s="113" t="s">
        <v>12259</v>
      </c>
      <c r="Q5984" s="113" t="s">
        <v>9952</v>
      </c>
      <c r="R5984" s="113" t="s">
        <v>3918</v>
      </c>
      <c r="S5984" s="113" t="s">
        <v>9953</v>
      </c>
    </row>
    <row r="5985" spans="16:19">
      <c r="P5985" s="113" t="s">
        <v>12259</v>
      </c>
      <c r="Q5985" s="113" t="s">
        <v>9955</v>
      </c>
      <c r="R5985" s="113" t="s">
        <v>3918</v>
      </c>
      <c r="S5985" s="113" t="s">
        <v>9956</v>
      </c>
    </row>
    <row r="5986" spans="16:19">
      <c r="P5986" s="113" t="s">
        <v>12259</v>
      </c>
      <c r="Q5986" s="113" t="s">
        <v>9958</v>
      </c>
      <c r="R5986" s="113" t="s">
        <v>3918</v>
      </c>
      <c r="S5986" s="113" t="s">
        <v>9959</v>
      </c>
    </row>
    <row r="5987" spans="16:19">
      <c r="P5987" s="113" t="s">
        <v>12259</v>
      </c>
      <c r="Q5987" s="113" t="s">
        <v>3728</v>
      </c>
      <c r="R5987" s="113" t="s">
        <v>3918</v>
      </c>
      <c r="S5987" s="113" t="s">
        <v>9961</v>
      </c>
    </row>
    <row r="5988" spans="16:19">
      <c r="P5988" s="113" t="s">
        <v>12259</v>
      </c>
      <c r="Q5988" s="113" t="s">
        <v>9963</v>
      </c>
      <c r="R5988" s="113" t="s">
        <v>3918</v>
      </c>
      <c r="S5988" s="113" t="s">
        <v>9964</v>
      </c>
    </row>
    <row r="5989" spans="16:19">
      <c r="P5989" s="113" t="s">
        <v>12259</v>
      </c>
      <c r="Q5989" s="113" t="s">
        <v>9966</v>
      </c>
      <c r="R5989" s="113" t="s">
        <v>3918</v>
      </c>
      <c r="S5989" s="113" t="s">
        <v>9967</v>
      </c>
    </row>
    <row r="5990" spans="16:19">
      <c r="P5990" s="113" t="s">
        <v>12259</v>
      </c>
      <c r="Q5990" s="113" t="s">
        <v>9969</v>
      </c>
      <c r="R5990" s="113" t="s">
        <v>3918</v>
      </c>
      <c r="S5990" s="113" t="s">
        <v>9970</v>
      </c>
    </row>
    <row r="5991" spans="16:19">
      <c r="P5991" s="113" t="s">
        <v>12259</v>
      </c>
      <c r="Q5991" s="113" t="s">
        <v>9972</v>
      </c>
      <c r="R5991" s="113" t="s">
        <v>3918</v>
      </c>
      <c r="S5991" s="113" t="s">
        <v>9973</v>
      </c>
    </row>
    <row r="5992" spans="16:19">
      <c r="P5992" s="113" t="s">
        <v>12259</v>
      </c>
      <c r="Q5992" s="113" t="s">
        <v>9975</v>
      </c>
      <c r="R5992" s="113" t="s">
        <v>3918</v>
      </c>
      <c r="S5992" s="113" t="s">
        <v>9976</v>
      </c>
    </row>
    <row r="5993" spans="16:19">
      <c r="P5993" s="113" t="s">
        <v>12259</v>
      </c>
      <c r="Q5993" s="113" t="s">
        <v>9978</v>
      </c>
      <c r="R5993" s="113" t="s">
        <v>3918</v>
      </c>
      <c r="S5993" s="113" t="s">
        <v>9979</v>
      </c>
    </row>
    <row r="5994" spans="16:19">
      <c r="P5994" s="113" t="s">
        <v>12259</v>
      </c>
      <c r="Q5994" s="113" t="s">
        <v>9981</v>
      </c>
      <c r="R5994" s="113" t="s">
        <v>3918</v>
      </c>
      <c r="S5994" s="113" t="s">
        <v>9982</v>
      </c>
    </row>
    <row r="5995" spans="16:19">
      <c r="P5995" s="113" t="s">
        <v>12259</v>
      </c>
      <c r="Q5995" s="113" t="s">
        <v>9984</v>
      </c>
      <c r="R5995" s="113" t="s">
        <v>3918</v>
      </c>
      <c r="S5995" s="113" t="s">
        <v>9985</v>
      </c>
    </row>
    <row r="5996" spans="16:19">
      <c r="P5996" s="113" t="s">
        <v>12259</v>
      </c>
      <c r="Q5996" s="113" t="s">
        <v>9987</v>
      </c>
      <c r="R5996" s="113" t="s">
        <v>3918</v>
      </c>
      <c r="S5996" s="113" t="s">
        <v>9988</v>
      </c>
    </row>
    <row r="5997" spans="16:19">
      <c r="P5997" s="113" t="s">
        <v>12259</v>
      </c>
      <c r="Q5997" s="113" t="s">
        <v>9990</v>
      </c>
      <c r="R5997" s="113" t="s">
        <v>3918</v>
      </c>
      <c r="S5997" s="113" t="s">
        <v>9991</v>
      </c>
    </row>
    <row r="5998" spans="16:19">
      <c r="P5998" s="113" t="s">
        <v>12259</v>
      </c>
      <c r="Q5998" s="113" t="s">
        <v>9993</v>
      </c>
      <c r="R5998" s="113" t="s">
        <v>3918</v>
      </c>
      <c r="S5998" s="113" t="s">
        <v>9994</v>
      </c>
    </row>
    <row r="5999" spans="16:19">
      <c r="P5999" s="113" t="s">
        <v>12259</v>
      </c>
      <c r="Q5999" s="113" t="s">
        <v>4190</v>
      </c>
      <c r="R5999" s="113" t="s">
        <v>3947</v>
      </c>
      <c r="S5999" s="113" t="s">
        <v>4192</v>
      </c>
    </row>
    <row r="6000" spans="16:19">
      <c r="P6000" s="113" t="s">
        <v>12259</v>
      </c>
      <c r="Q6000" s="113" t="s">
        <v>4193</v>
      </c>
      <c r="R6000" s="113" t="s">
        <v>3947</v>
      </c>
      <c r="S6000" s="113" t="s">
        <v>4195</v>
      </c>
    </row>
    <row r="6001" spans="16:19">
      <c r="P6001" s="113" t="s">
        <v>12259</v>
      </c>
      <c r="Q6001" s="113" t="s">
        <v>4196</v>
      </c>
      <c r="R6001" s="113" t="s">
        <v>3947</v>
      </c>
      <c r="S6001" s="113" t="s">
        <v>4198</v>
      </c>
    </row>
    <row r="6002" spans="16:19">
      <c r="P6002" s="113" t="s">
        <v>12259</v>
      </c>
      <c r="Q6002" s="113" t="s">
        <v>4199</v>
      </c>
      <c r="R6002" s="113" t="s">
        <v>3947</v>
      </c>
      <c r="S6002" s="113" t="s">
        <v>4201</v>
      </c>
    </row>
    <row r="6003" spans="16:19">
      <c r="P6003" s="113" t="s">
        <v>12259</v>
      </c>
      <c r="Q6003" s="113" t="s">
        <v>4202</v>
      </c>
      <c r="R6003" s="113" t="s">
        <v>3947</v>
      </c>
      <c r="S6003" s="113" t="s">
        <v>4204</v>
      </c>
    </row>
    <row r="6004" spans="16:19">
      <c r="P6004" s="113" t="s">
        <v>12259</v>
      </c>
      <c r="Q6004" s="113" t="s">
        <v>4205</v>
      </c>
      <c r="R6004" s="113" t="s">
        <v>3947</v>
      </c>
      <c r="S6004" s="113" t="s">
        <v>4207</v>
      </c>
    </row>
    <row r="6005" spans="16:19">
      <c r="P6005" s="113" t="s">
        <v>12259</v>
      </c>
      <c r="Q6005" s="113" t="s">
        <v>4208</v>
      </c>
      <c r="R6005" s="113" t="s">
        <v>3947</v>
      </c>
      <c r="S6005" s="113" t="s">
        <v>4210</v>
      </c>
    </row>
    <row r="6006" spans="16:19">
      <c r="P6006" s="113" t="s">
        <v>12259</v>
      </c>
      <c r="Q6006" s="113" t="s">
        <v>4211</v>
      </c>
      <c r="R6006" s="113" t="s">
        <v>3947</v>
      </c>
      <c r="S6006" s="113" t="s">
        <v>4213</v>
      </c>
    </row>
    <row r="6007" spans="16:19">
      <c r="P6007" s="113" t="s">
        <v>12259</v>
      </c>
      <c r="Q6007" s="113" t="s">
        <v>3730</v>
      </c>
      <c r="R6007" s="113" t="s">
        <v>3947</v>
      </c>
      <c r="S6007" s="113" t="s">
        <v>4215</v>
      </c>
    </row>
    <row r="6008" spans="16:19">
      <c r="P6008" s="113" t="s">
        <v>12259</v>
      </c>
      <c r="Q6008" s="113" t="s">
        <v>4216</v>
      </c>
      <c r="R6008" s="113" t="s">
        <v>3947</v>
      </c>
      <c r="S6008" s="113" t="s">
        <v>4218</v>
      </c>
    </row>
    <row r="6009" spans="16:19">
      <c r="P6009" s="113" t="s">
        <v>12259</v>
      </c>
      <c r="Q6009" s="113" t="s">
        <v>4219</v>
      </c>
      <c r="R6009" s="113" t="s">
        <v>3947</v>
      </c>
      <c r="S6009" s="113" t="s">
        <v>4221</v>
      </c>
    </row>
    <row r="6010" spans="16:19">
      <c r="P6010" s="113" t="s">
        <v>12259</v>
      </c>
      <c r="Q6010" s="113" t="s">
        <v>4222</v>
      </c>
      <c r="R6010" s="113" t="s">
        <v>3947</v>
      </c>
      <c r="S6010" s="113" t="s">
        <v>4224</v>
      </c>
    </row>
    <row r="6011" spans="16:19">
      <c r="P6011" s="113" t="s">
        <v>12259</v>
      </c>
      <c r="Q6011" s="113" t="s">
        <v>4225</v>
      </c>
      <c r="R6011" s="113" t="s">
        <v>3947</v>
      </c>
      <c r="S6011" s="113" t="s">
        <v>4227</v>
      </c>
    </row>
    <row r="6012" spans="16:19">
      <c r="P6012" s="113" t="s">
        <v>12259</v>
      </c>
      <c r="Q6012" s="113" t="s">
        <v>4228</v>
      </c>
      <c r="R6012" s="113" t="s">
        <v>3947</v>
      </c>
      <c r="S6012" s="113" t="s">
        <v>4230</v>
      </c>
    </row>
    <row r="6013" spans="16:19">
      <c r="P6013" s="113" t="s">
        <v>12259</v>
      </c>
      <c r="Q6013" s="113" t="s">
        <v>4231</v>
      </c>
      <c r="R6013" s="113" t="s">
        <v>3947</v>
      </c>
      <c r="S6013" s="113" t="s">
        <v>4233</v>
      </c>
    </row>
    <row r="6014" spans="16:19">
      <c r="P6014" s="113" t="s">
        <v>12259</v>
      </c>
      <c r="Q6014" s="113" t="s">
        <v>4234</v>
      </c>
      <c r="R6014" s="113" t="s">
        <v>3947</v>
      </c>
      <c r="S6014" s="113" t="s">
        <v>4236</v>
      </c>
    </row>
    <row r="6015" spans="16:19">
      <c r="P6015" s="113" t="s">
        <v>12259</v>
      </c>
      <c r="Q6015" s="113" t="s">
        <v>4237</v>
      </c>
      <c r="R6015" s="113" t="s">
        <v>3947</v>
      </c>
      <c r="S6015" s="113" t="s">
        <v>4239</v>
      </c>
    </row>
    <row r="6016" spans="16:19">
      <c r="P6016" s="113" t="s">
        <v>12259</v>
      </c>
      <c r="Q6016" s="113" t="s">
        <v>4240</v>
      </c>
      <c r="R6016" s="113" t="s">
        <v>3947</v>
      </c>
      <c r="S6016" s="113" t="s">
        <v>4242</v>
      </c>
    </row>
    <row r="6017" spans="16:19">
      <c r="P6017" s="113" t="s">
        <v>12259</v>
      </c>
      <c r="Q6017" s="113" t="s">
        <v>4243</v>
      </c>
      <c r="R6017" s="113" t="s">
        <v>3947</v>
      </c>
      <c r="S6017" s="113" t="s">
        <v>4245</v>
      </c>
    </row>
    <row r="6018" spans="16:19">
      <c r="P6018" s="113" t="s">
        <v>12259</v>
      </c>
      <c r="Q6018" s="113" t="s">
        <v>4246</v>
      </c>
      <c r="R6018" s="113" t="s">
        <v>3947</v>
      </c>
      <c r="S6018" s="113" t="s">
        <v>4248</v>
      </c>
    </row>
    <row r="6019" spans="16:19">
      <c r="P6019" s="113" t="s">
        <v>12259</v>
      </c>
      <c r="Q6019" s="113" t="s">
        <v>4249</v>
      </c>
      <c r="R6019" s="113" t="s">
        <v>3947</v>
      </c>
      <c r="S6019" s="113" t="s">
        <v>4251</v>
      </c>
    </row>
    <row r="6020" spans="16:19">
      <c r="P6020" s="113" t="s">
        <v>12259</v>
      </c>
      <c r="Q6020" s="113" t="s">
        <v>4252</v>
      </c>
      <c r="R6020" s="113" t="s">
        <v>3947</v>
      </c>
      <c r="S6020" s="113" t="s">
        <v>4254</v>
      </c>
    </row>
    <row r="6021" spans="16:19">
      <c r="P6021" s="113" t="s">
        <v>12259</v>
      </c>
      <c r="Q6021" s="113" t="s">
        <v>4255</v>
      </c>
      <c r="R6021" s="113" t="s">
        <v>3947</v>
      </c>
      <c r="S6021" s="113" t="s">
        <v>4257</v>
      </c>
    </row>
    <row r="6022" spans="16:19">
      <c r="P6022" s="113" t="s">
        <v>12259</v>
      </c>
      <c r="Q6022" s="113" t="s">
        <v>4258</v>
      </c>
      <c r="R6022" s="113" t="s">
        <v>3947</v>
      </c>
      <c r="S6022" s="113" t="s">
        <v>4260</v>
      </c>
    </row>
    <row r="6023" spans="16:19">
      <c r="P6023" s="113" t="s">
        <v>12259</v>
      </c>
      <c r="Q6023" s="113" t="s">
        <v>4261</v>
      </c>
      <c r="R6023" s="113" t="s">
        <v>3947</v>
      </c>
      <c r="S6023" s="113" t="s">
        <v>4263</v>
      </c>
    </row>
    <row r="6024" spans="16:19">
      <c r="P6024" s="113" t="s">
        <v>12259</v>
      </c>
      <c r="Q6024" s="113" t="s">
        <v>4264</v>
      </c>
      <c r="R6024" s="113" t="s">
        <v>3947</v>
      </c>
      <c r="S6024" s="113" t="s">
        <v>4266</v>
      </c>
    </row>
    <row r="6025" spans="16:19">
      <c r="P6025" s="113" t="s">
        <v>12259</v>
      </c>
      <c r="Q6025" s="113" t="s">
        <v>4267</v>
      </c>
      <c r="R6025" s="113" t="s">
        <v>3947</v>
      </c>
      <c r="S6025" s="113" t="s">
        <v>4269</v>
      </c>
    </row>
    <row r="6026" spans="16:19">
      <c r="P6026" s="113" t="s">
        <v>12259</v>
      </c>
      <c r="Q6026" s="113" t="s">
        <v>4270</v>
      </c>
      <c r="R6026" s="113" t="s">
        <v>3947</v>
      </c>
      <c r="S6026" s="113" t="s">
        <v>4272</v>
      </c>
    </row>
    <row r="6027" spans="16:19">
      <c r="P6027" s="113" t="s">
        <v>12259</v>
      </c>
      <c r="Q6027" s="113" t="s">
        <v>3732</v>
      </c>
      <c r="R6027" s="113" t="s">
        <v>3947</v>
      </c>
      <c r="S6027" s="113" t="s">
        <v>4274</v>
      </c>
    </row>
    <row r="6028" spans="16:19">
      <c r="P6028" s="113" t="s">
        <v>12259</v>
      </c>
      <c r="Q6028" s="113" t="s">
        <v>4275</v>
      </c>
      <c r="R6028" s="113" t="s">
        <v>3947</v>
      </c>
      <c r="S6028" s="113" t="s">
        <v>4277</v>
      </c>
    </row>
    <row r="6029" spans="16:19">
      <c r="P6029" s="113" t="s">
        <v>12259</v>
      </c>
      <c r="Q6029" s="113" t="s">
        <v>4278</v>
      </c>
      <c r="R6029" s="113" t="s">
        <v>3947</v>
      </c>
      <c r="S6029" s="113" t="s">
        <v>4280</v>
      </c>
    </row>
    <row r="6030" spans="16:19">
      <c r="P6030" s="113" t="s">
        <v>12259</v>
      </c>
      <c r="Q6030" s="113" t="s">
        <v>4281</v>
      </c>
      <c r="R6030" s="113" t="s">
        <v>3947</v>
      </c>
      <c r="S6030" s="113" t="s">
        <v>4283</v>
      </c>
    </row>
    <row r="6031" spans="16:19">
      <c r="P6031" s="113" t="s">
        <v>12259</v>
      </c>
      <c r="Q6031" s="113" t="s">
        <v>4284</v>
      </c>
      <c r="R6031" s="113" t="s">
        <v>3947</v>
      </c>
      <c r="S6031" s="113" t="s">
        <v>4286</v>
      </c>
    </row>
    <row r="6032" spans="16:19">
      <c r="P6032" s="113" t="s">
        <v>12259</v>
      </c>
      <c r="Q6032" s="113" t="s">
        <v>4287</v>
      </c>
      <c r="R6032" s="113" t="s">
        <v>3947</v>
      </c>
      <c r="S6032" s="113" t="s">
        <v>4289</v>
      </c>
    </row>
    <row r="6033" spans="16:19">
      <c r="P6033" s="113" t="s">
        <v>12259</v>
      </c>
      <c r="Q6033" s="113" t="s">
        <v>4290</v>
      </c>
      <c r="R6033" s="113" t="s">
        <v>3947</v>
      </c>
      <c r="S6033" s="113" t="s">
        <v>4292</v>
      </c>
    </row>
    <row r="6034" spans="16:19">
      <c r="P6034" s="113" t="s">
        <v>12259</v>
      </c>
      <c r="Q6034" s="113" t="s">
        <v>4293</v>
      </c>
      <c r="R6034" s="113" t="s">
        <v>3947</v>
      </c>
      <c r="S6034" s="113" t="s">
        <v>4295</v>
      </c>
    </row>
    <row r="6035" spans="16:19">
      <c r="P6035" s="113" t="s">
        <v>12259</v>
      </c>
      <c r="Q6035" s="113" t="s">
        <v>4296</v>
      </c>
      <c r="R6035" s="113" t="s">
        <v>3947</v>
      </c>
      <c r="S6035" s="113" t="s">
        <v>4298</v>
      </c>
    </row>
    <row r="6036" spans="16:19">
      <c r="P6036" s="113" t="s">
        <v>12259</v>
      </c>
      <c r="Q6036" s="113" t="s">
        <v>4299</v>
      </c>
      <c r="R6036" s="113" t="s">
        <v>3947</v>
      </c>
      <c r="S6036" s="113" t="s">
        <v>4301</v>
      </c>
    </row>
    <row r="6037" spans="16:19">
      <c r="P6037" s="113" t="s">
        <v>12259</v>
      </c>
      <c r="Q6037" s="113" t="s">
        <v>4302</v>
      </c>
      <c r="R6037" s="113" t="s">
        <v>3947</v>
      </c>
      <c r="S6037" s="113" t="s">
        <v>4304</v>
      </c>
    </row>
    <row r="6038" spans="16:19">
      <c r="P6038" s="113" t="s">
        <v>12259</v>
      </c>
      <c r="Q6038" s="113" t="s">
        <v>4305</v>
      </c>
      <c r="R6038" s="113" t="s">
        <v>3947</v>
      </c>
      <c r="S6038" s="113" t="s">
        <v>4307</v>
      </c>
    </row>
    <row r="6039" spans="16:19">
      <c r="P6039" s="113" t="s">
        <v>12259</v>
      </c>
      <c r="Q6039" s="113" t="s">
        <v>4308</v>
      </c>
      <c r="R6039" s="113" t="s">
        <v>3947</v>
      </c>
      <c r="S6039" s="113" t="s">
        <v>4310</v>
      </c>
    </row>
    <row r="6040" spans="16:19">
      <c r="P6040" s="113" t="s">
        <v>12259</v>
      </c>
      <c r="Q6040" s="113" t="s">
        <v>4311</v>
      </c>
      <c r="R6040" s="113" t="s">
        <v>3947</v>
      </c>
      <c r="S6040" s="113" t="s">
        <v>4313</v>
      </c>
    </row>
    <row r="6041" spans="16:19">
      <c r="P6041" s="113" t="s">
        <v>12259</v>
      </c>
      <c r="Q6041" s="113" t="s">
        <v>4314</v>
      </c>
      <c r="R6041" s="113" t="s">
        <v>3947</v>
      </c>
      <c r="S6041" s="113" t="s">
        <v>4316</v>
      </c>
    </row>
    <row r="6042" spans="16:19">
      <c r="P6042" s="113" t="s">
        <v>12259</v>
      </c>
      <c r="Q6042" s="113" t="s">
        <v>4317</v>
      </c>
      <c r="R6042" s="113" t="s">
        <v>3947</v>
      </c>
      <c r="S6042" s="113" t="s">
        <v>4319</v>
      </c>
    </row>
    <row r="6043" spans="16:19">
      <c r="P6043" s="113" t="s">
        <v>12259</v>
      </c>
      <c r="Q6043" s="113" t="s">
        <v>4320</v>
      </c>
      <c r="R6043" s="113" t="s">
        <v>3947</v>
      </c>
      <c r="S6043" s="113" t="s">
        <v>4322</v>
      </c>
    </row>
    <row r="6044" spans="16:19">
      <c r="P6044" s="113" t="s">
        <v>12259</v>
      </c>
      <c r="Q6044" s="113" t="s">
        <v>4323</v>
      </c>
      <c r="R6044" s="113" t="s">
        <v>3947</v>
      </c>
      <c r="S6044" s="113" t="s">
        <v>4325</v>
      </c>
    </row>
    <row r="6045" spans="16:19">
      <c r="P6045" s="113" t="s">
        <v>12259</v>
      </c>
      <c r="Q6045" s="113" t="s">
        <v>4326</v>
      </c>
      <c r="R6045" s="113" t="s">
        <v>3947</v>
      </c>
      <c r="S6045" s="113" t="s">
        <v>4328</v>
      </c>
    </row>
    <row r="6046" spans="16:19">
      <c r="P6046" s="113" t="s">
        <v>12259</v>
      </c>
      <c r="Q6046" s="113" t="s">
        <v>4329</v>
      </c>
      <c r="R6046" s="113" t="s">
        <v>3947</v>
      </c>
      <c r="S6046" s="113" t="s">
        <v>4331</v>
      </c>
    </row>
    <row r="6047" spans="16:19">
      <c r="P6047" s="113" t="s">
        <v>12259</v>
      </c>
      <c r="Q6047" s="113" t="s">
        <v>4332</v>
      </c>
      <c r="R6047" s="113" t="s">
        <v>3947</v>
      </c>
      <c r="S6047" s="113" t="s">
        <v>4334</v>
      </c>
    </row>
    <row r="6048" spans="16:19">
      <c r="P6048" s="113" t="s">
        <v>12259</v>
      </c>
      <c r="Q6048" s="113" t="s">
        <v>4335</v>
      </c>
      <c r="R6048" s="113" t="s">
        <v>3947</v>
      </c>
      <c r="S6048" s="113" t="s">
        <v>4337</v>
      </c>
    </row>
    <row r="6049" spans="16:19">
      <c r="P6049" s="113" t="s">
        <v>12259</v>
      </c>
      <c r="Q6049" s="113" t="s">
        <v>4338</v>
      </c>
      <c r="R6049" s="113" t="s">
        <v>3947</v>
      </c>
      <c r="S6049" s="113" t="s">
        <v>4340</v>
      </c>
    </row>
    <row r="6050" spans="16:19">
      <c r="P6050" s="113" t="s">
        <v>12259</v>
      </c>
      <c r="Q6050" s="113" t="s">
        <v>4341</v>
      </c>
      <c r="R6050" s="113" t="s">
        <v>3947</v>
      </c>
      <c r="S6050" s="113" t="s">
        <v>4343</v>
      </c>
    </row>
    <row r="6051" spans="16:19">
      <c r="P6051" s="113" t="s">
        <v>12259</v>
      </c>
      <c r="Q6051" s="113" t="s">
        <v>4344</v>
      </c>
      <c r="R6051" s="113" t="s">
        <v>3947</v>
      </c>
      <c r="S6051" s="113" t="s">
        <v>4346</v>
      </c>
    </row>
    <row r="6052" spans="16:19">
      <c r="P6052" s="113" t="s">
        <v>12259</v>
      </c>
      <c r="Q6052" s="113" t="s">
        <v>4347</v>
      </c>
      <c r="R6052" s="113" t="s">
        <v>3947</v>
      </c>
      <c r="S6052" s="113" t="s">
        <v>4349</v>
      </c>
    </row>
    <row r="6053" spans="16:19">
      <c r="P6053" s="113" t="s">
        <v>12259</v>
      </c>
      <c r="Q6053" s="113" t="s">
        <v>4350</v>
      </c>
      <c r="R6053" s="113" t="s">
        <v>3947</v>
      </c>
      <c r="S6053" s="113" t="s">
        <v>4352</v>
      </c>
    </row>
    <row r="6054" spans="16:19">
      <c r="P6054" s="113" t="s">
        <v>12259</v>
      </c>
      <c r="Q6054" s="113" t="s">
        <v>4353</v>
      </c>
      <c r="R6054" s="113" t="s">
        <v>3947</v>
      </c>
      <c r="S6054" s="113" t="s">
        <v>4355</v>
      </c>
    </row>
    <row r="6055" spans="16:19">
      <c r="P6055" s="113" t="s">
        <v>12259</v>
      </c>
      <c r="Q6055" s="113" t="s">
        <v>4356</v>
      </c>
      <c r="R6055" s="113" t="s">
        <v>3947</v>
      </c>
      <c r="S6055" s="113" t="s">
        <v>4358</v>
      </c>
    </row>
    <row r="6056" spans="16:19">
      <c r="P6056" s="113" t="s">
        <v>12259</v>
      </c>
      <c r="Q6056" s="113" t="s">
        <v>4359</v>
      </c>
      <c r="R6056" s="113" t="s">
        <v>3947</v>
      </c>
      <c r="S6056" s="113" t="s">
        <v>4361</v>
      </c>
    </row>
    <row r="6057" spans="16:19">
      <c r="P6057" s="113" t="s">
        <v>12259</v>
      </c>
      <c r="Q6057" s="113" t="s">
        <v>4362</v>
      </c>
      <c r="R6057" s="113" t="s">
        <v>3947</v>
      </c>
      <c r="S6057" s="113" t="s">
        <v>4364</v>
      </c>
    </row>
    <row r="6058" spans="16:19">
      <c r="P6058" s="113" t="s">
        <v>12259</v>
      </c>
      <c r="Q6058" s="113" t="s">
        <v>4365</v>
      </c>
      <c r="R6058" s="113" t="s">
        <v>3947</v>
      </c>
      <c r="S6058" s="113" t="s">
        <v>4367</v>
      </c>
    </row>
    <row r="6059" spans="16:19">
      <c r="P6059" s="113" t="s">
        <v>12259</v>
      </c>
      <c r="Q6059" s="113" t="s">
        <v>4368</v>
      </c>
      <c r="R6059" s="113" t="s">
        <v>3947</v>
      </c>
      <c r="S6059" s="113" t="s">
        <v>4370</v>
      </c>
    </row>
    <row r="6060" spans="16:19">
      <c r="P6060" s="113" t="s">
        <v>12259</v>
      </c>
      <c r="Q6060" s="113" t="s">
        <v>4371</v>
      </c>
      <c r="R6060" s="113" t="s">
        <v>3947</v>
      </c>
      <c r="S6060" s="113" t="s">
        <v>4373</v>
      </c>
    </row>
    <row r="6061" spans="16:19">
      <c r="P6061" s="113" t="s">
        <v>12259</v>
      </c>
      <c r="Q6061" s="113" t="s">
        <v>4374</v>
      </c>
      <c r="R6061" s="113" t="s">
        <v>3947</v>
      </c>
      <c r="S6061" s="113" t="s">
        <v>4376</v>
      </c>
    </row>
    <row r="6062" spans="16:19">
      <c r="P6062" s="113" t="s">
        <v>12259</v>
      </c>
      <c r="Q6062" s="113" t="s">
        <v>4377</v>
      </c>
      <c r="R6062" s="113" t="s">
        <v>3947</v>
      </c>
      <c r="S6062" s="113" t="s">
        <v>4379</v>
      </c>
    </row>
    <row r="6063" spans="16:19">
      <c r="P6063" s="113" t="s">
        <v>12259</v>
      </c>
      <c r="Q6063" s="113" t="s">
        <v>4380</v>
      </c>
      <c r="R6063" s="113" t="s">
        <v>3947</v>
      </c>
      <c r="S6063" s="113" t="s">
        <v>4382</v>
      </c>
    </row>
    <row r="6064" spans="16:19">
      <c r="P6064" s="113" t="s">
        <v>12259</v>
      </c>
      <c r="Q6064" s="113" t="s">
        <v>4383</v>
      </c>
      <c r="R6064" s="113" t="s">
        <v>3947</v>
      </c>
      <c r="S6064" s="113" t="s">
        <v>4385</v>
      </c>
    </row>
    <row r="6065" spans="16:19">
      <c r="P6065" s="113" t="s">
        <v>12259</v>
      </c>
      <c r="Q6065" s="113" t="s">
        <v>4386</v>
      </c>
      <c r="R6065" s="113" t="s">
        <v>3947</v>
      </c>
      <c r="S6065" s="113" t="s">
        <v>4388</v>
      </c>
    </row>
    <row r="6066" spans="16:19">
      <c r="P6066" s="113" t="s">
        <v>12259</v>
      </c>
      <c r="Q6066" s="113" t="s">
        <v>4389</v>
      </c>
      <c r="R6066" s="113" t="s">
        <v>3947</v>
      </c>
      <c r="S6066" s="113" t="s">
        <v>4391</v>
      </c>
    </row>
    <row r="6067" spans="16:19">
      <c r="P6067" s="113" t="s">
        <v>12259</v>
      </c>
      <c r="Q6067" s="113" t="s">
        <v>4392</v>
      </c>
      <c r="R6067" s="113" t="s">
        <v>3947</v>
      </c>
      <c r="S6067" s="113" t="s">
        <v>4394</v>
      </c>
    </row>
    <row r="6068" spans="16:19">
      <c r="P6068" s="113" t="s">
        <v>12259</v>
      </c>
      <c r="Q6068" s="113" t="s">
        <v>4395</v>
      </c>
      <c r="R6068" s="113" t="s">
        <v>3947</v>
      </c>
      <c r="S6068" s="113" t="s">
        <v>4397</v>
      </c>
    </row>
    <row r="6069" spans="16:19">
      <c r="P6069" s="113" t="s">
        <v>12259</v>
      </c>
      <c r="Q6069" s="113" t="s">
        <v>4398</v>
      </c>
      <c r="R6069" s="113" t="s">
        <v>3947</v>
      </c>
      <c r="S6069" s="113" t="s">
        <v>4400</v>
      </c>
    </row>
    <row r="6070" spans="16:19">
      <c r="P6070" s="113" t="s">
        <v>12259</v>
      </c>
      <c r="Q6070" s="113" t="s">
        <v>4401</v>
      </c>
      <c r="R6070" s="113" t="s">
        <v>3947</v>
      </c>
      <c r="S6070" s="113" t="s">
        <v>4403</v>
      </c>
    </row>
    <row r="6071" spans="16:19">
      <c r="P6071" s="113" t="s">
        <v>12259</v>
      </c>
      <c r="Q6071" s="113" t="s">
        <v>4404</v>
      </c>
      <c r="R6071" s="113" t="s">
        <v>3947</v>
      </c>
      <c r="S6071" s="113" t="s">
        <v>4406</v>
      </c>
    </row>
    <row r="6072" spans="16:19">
      <c r="P6072" s="113" t="s">
        <v>12259</v>
      </c>
      <c r="Q6072" s="113" t="s">
        <v>4407</v>
      </c>
      <c r="R6072" s="113" t="s">
        <v>3947</v>
      </c>
      <c r="S6072" s="113" t="s">
        <v>4409</v>
      </c>
    </row>
    <row r="6073" spans="16:19">
      <c r="P6073" s="113" t="s">
        <v>12259</v>
      </c>
      <c r="Q6073" s="113" t="s">
        <v>4410</v>
      </c>
      <c r="R6073" s="113" t="s">
        <v>3947</v>
      </c>
      <c r="S6073" s="113" t="s">
        <v>4412</v>
      </c>
    </row>
    <row r="6074" spans="16:19">
      <c r="P6074" s="113" t="s">
        <v>12259</v>
      </c>
      <c r="Q6074" s="113" t="s">
        <v>4413</v>
      </c>
      <c r="R6074" s="113" t="s">
        <v>3947</v>
      </c>
      <c r="S6074" s="113" t="s">
        <v>4415</v>
      </c>
    </row>
    <row r="6075" spans="16:19">
      <c r="P6075" s="113" t="s">
        <v>12259</v>
      </c>
      <c r="Q6075" s="113" t="s">
        <v>4416</v>
      </c>
      <c r="R6075" s="113" t="s">
        <v>3947</v>
      </c>
      <c r="S6075" s="113" t="s">
        <v>4418</v>
      </c>
    </row>
    <row r="6076" spans="16:19">
      <c r="P6076" s="113" t="s">
        <v>12259</v>
      </c>
      <c r="Q6076" s="113" t="s">
        <v>4419</v>
      </c>
      <c r="R6076" s="113" t="s">
        <v>3947</v>
      </c>
      <c r="S6076" s="113" t="s">
        <v>4421</v>
      </c>
    </row>
    <row r="6077" spans="16:19">
      <c r="P6077" s="113" t="s">
        <v>12259</v>
      </c>
      <c r="Q6077" s="113" t="s">
        <v>4422</v>
      </c>
      <c r="R6077" s="113" t="s">
        <v>3947</v>
      </c>
      <c r="S6077" s="113" t="s">
        <v>4424</v>
      </c>
    </row>
    <row r="6078" spans="16:19">
      <c r="P6078" s="113" t="s">
        <v>12259</v>
      </c>
      <c r="Q6078" s="113" t="s">
        <v>4425</v>
      </c>
      <c r="R6078" s="113" t="s">
        <v>3947</v>
      </c>
      <c r="S6078" s="113" t="s">
        <v>4427</v>
      </c>
    </row>
    <row r="6079" spans="16:19">
      <c r="P6079" s="113" t="s">
        <v>12259</v>
      </c>
      <c r="Q6079" s="113" t="s">
        <v>4428</v>
      </c>
      <c r="R6079" s="113" t="s">
        <v>3947</v>
      </c>
      <c r="S6079" s="113" t="s">
        <v>4430</v>
      </c>
    </row>
    <row r="6080" spans="16:19">
      <c r="P6080" s="113" t="s">
        <v>12259</v>
      </c>
      <c r="Q6080" s="113" t="s">
        <v>4431</v>
      </c>
      <c r="R6080" s="113" t="s">
        <v>3947</v>
      </c>
      <c r="S6080" s="113" t="s">
        <v>4433</v>
      </c>
    </row>
    <row r="6081" spans="16:19">
      <c r="P6081" s="113" t="s">
        <v>12259</v>
      </c>
      <c r="Q6081" s="113" t="s">
        <v>4434</v>
      </c>
      <c r="R6081" s="113" t="s">
        <v>3947</v>
      </c>
      <c r="S6081" s="113" t="s">
        <v>4436</v>
      </c>
    </row>
    <row r="6082" spans="16:19">
      <c r="P6082" s="113" t="s">
        <v>12259</v>
      </c>
      <c r="Q6082" s="113" t="s">
        <v>4437</v>
      </c>
      <c r="R6082" s="113" t="s">
        <v>3947</v>
      </c>
      <c r="S6082" s="113" t="s">
        <v>4439</v>
      </c>
    </row>
    <row r="6083" spans="16:19">
      <c r="P6083" s="113" t="s">
        <v>12259</v>
      </c>
      <c r="Q6083" s="113" t="s">
        <v>4440</v>
      </c>
      <c r="R6083" s="113" t="s">
        <v>3947</v>
      </c>
      <c r="S6083" s="113" t="s">
        <v>4442</v>
      </c>
    </row>
    <row r="6084" spans="16:19">
      <c r="P6084" s="113" t="s">
        <v>12259</v>
      </c>
      <c r="Q6084" s="113" t="s">
        <v>4443</v>
      </c>
      <c r="R6084" s="113" t="s">
        <v>3947</v>
      </c>
      <c r="S6084" s="113" t="s">
        <v>4445</v>
      </c>
    </row>
    <row r="6085" spans="16:19">
      <c r="P6085" s="113" t="s">
        <v>12259</v>
      </c>
      <c r="Q6085" s="113" t="s">
        <v>4446</v>
      </c>
      <c r="R6085" s="113" t="s">
        <v>3947</v>
      </c>
      <c r="S6085" s="113" t="s">
        <v>4448</v>
      </c>
    </row>
    <row r="6086" spans="16:19">
      <c r="P6086" s="113" t="s">
        <v>12259</v>
      </c>
      <c r="Q6086" s="113" t="s">
        <v>4449</v>
      </c>
      <c r="R6086" s="113" t="s">
        <v>3947</v>
      </c>
      <c r="S6086" s="113" t="s">
        <v>4451</v>
      </c>
    </row>
    <row r="6087" spans="16:19">
      <c r="P6087" s="113" t="s">
        <v>12259</v>
      </c>
      <c r="Q6087" s="113" t="s">
        <v>4452</v>
      </c>
      <c r="R6087" s="113" t="s">
        <v>3947</v>
      </c>
      <c r="S6087" s="113" t="s">
        <v>4454</v>
      </c>
    </row>
    <row r="6088" spans="16:19">
      <c r="P6088" s="113" t="s">
        <v>12259</v>
      </c>
      <c r="Q6088" s="113" t="s">
        <v>4455</v>
      </c>
      <c r="R6088" s="113" t="s">
        <v>3947</v>
      </c>
      <c r="S6088" s="113" t="s">
        <v>4457</v>
      </c>
    </row>
    <row r="6089" spans="16:19">
      <c r="P6089" s="113" t="s">
        <v>12259</v>
      </c>
      <c r="Q6089" s="113" t="s">
        <v>4458</v>
      </c>
      <c r="R6089" s="113" t="s">
        <v>3947</v>
      </c>
      <c r="S6089" s="113" t="s">
        <v>4460</v>
      </c>
    </row>
    <row r="6090" spans="16:19">
      <c r="P6090" s="113" t="s">
        <v>12259</v>
      </c>
      <c r="Q6090" s="113" t="s">
        <v>4461</v>
      </c>
      <c r="R6090" s="113" t="s">
        <v>3947</v>
      </c>
      <c r="S6090" s="113" t="s">
        <v>4463</v>
      </c>
    </row>
    <row r="6091" spans="16:19">
      <c r="P6091" s="113" t="s">
        <v>12259</v>
      </c>
      <c r="Q6091" s="113" t="s">
        <v>4464</v>
      </c>
      <c r="R6091" s="113" t="s">
        <v>3947</v>
      </c>
      <c r="S6091" s="113" t="s">
        <v>4466</v>
      </c>
    </row>
    <row r="6092" spans="16:19">
      <c r="P6092" s="113" t="s">
        <v>12259</v>
      </c>
      <c r="Q6092" s="113" t="s">
        <v>4467</v>
      </c>
      <c r="R6092" s="113" t="s">
        <v>3947</v>
      </c>
      <c r="S6092" s="113" t="s">
        <v>4469</v>
      </c>
    </row>
    <row r="6093" spans="16:19">
      <c r="P6093" s="113" t="s">
        <v>12259</v>
      </c>
      <c r="Q6093" s="113" t="s">
        <v>4470</v>
      </c>
      <c r="R6093" s="113" t="s">
        <v>3947</v>
      </c>
      <c r="S6093" s="113" t="s">
        <v>4472</v>
      </c>
    </row>
    <row r="6094" spans="16:19">
      <c r="P6094" s="113" t="s">
        <v>12259</v>
      </c>
      <c r="Q6094" s="113" t="s">
        <v>4473</v>
      </c>
      <c r="R6094" s="113" t="s">
        <v>3947</v>
      </c>
      <c r="S6094" s="113" t="s">
        <v>4475</v>
      </c>
    </row>
    <row r="6095" spans="16:19">
      <c r="P6095" s="113" t="s">
        <v>12259</v>
      </c>
      <c r="Q6095" s="113" t="s">
        <v>4476</v>
      </c>
      <c r="R6095" s="113" t="s">
        <v>3947</v>
      </c>
      <c r="S6095" s="113" t="s">
        <v>4478</v>
      </c>
    </row>
    <row r="6096" spans="16:19">
      <c r="P6096" s="113" t="s">
        <v>12259</v>
      </c>
      <c r="Q6096" s="113" t="s">
        <v>4479</v>
      </c>
      <c r="R6096" s="113" t="s">
        <v>3947</v>
      </c>
      <c r="S6096" s="113" t="s">
        <v>4481</v>
      </c>
    </row>
    <row r="6097" spans="16:19">
      <c r="P6097" s="113" t="s">
        <v>12259</v>
      </c>
      <c r="Q6097" s="113" t="s">
        <v>4482</v>
      </c>
      <c r="R6097" s="113" t="s">
        <v>3947</v>
      </c>
      <c r="S6097" s="113" t="s">
        <v>4484</v>
      </c>
    </row>
    <row r="6098" spans="16:19">
      <c r="P6098" s="113" t="s">
        <v>12259</v>
      </c>
      <c r="Q6098" s="113" t="s">
        <v>4485</v>
      </c>
      <c r="R6098" s="113" t="s">
        <v>3947</v>
      </c>
      <c r="S6098" s="113" t="s">
        <v>4487</v>
      </c>
    </row>
    <row r="6099" spans="16:19">
      <c r="P6099" s="113" t="s">
        <v>12259</v>
      </c>
      <c r="Q6099" s="113" t="s">
        <v>4488</v>
      </c>
      <c r="R6099" s="113" t="s">
        <v>3947</v>
      </c>
      <c r="S6099" s="113" t="s">
        <v>4490</v>
      </c>
    </row>
    <row r="6100" spans="16:19">
      <c r="P6100" s="113" t="s">
        <v>12259</v>
      </c>
      <c r="Q6100" s="113" t="s">
        <v>4491</v>
      </c>
      <c r="R6100" s="113" t="s">
        <v>3947</v>
      </c>
      <c r="S6100" s="113" t="s">
        <v>4493</v>
      </c>
    </row>
    <row r="6101" spans="16:19">
      <c r="P6101" s="113" t="s">
        <v>12259</v>
      </c>
      <c r="Q6101" s="113" t="s">
        <v>4494</v>
      </c>
      <c r="R6101" s="113" t="s">
        <v>3947</v>
      </c>
      <c r="S6101" s="113" t="s">
        <v>4496</v>
      </c>
    </row>
    <row r="6102" spans="16:19">
      <c r="P6102" s="113" t="s">
        <v>12259</v>
      </c>
      <c r="Q6102" s="113" t="s">
        <v>4497</v>
      </c>
      <c r="R6102" s="113" t="s">
        <v>3947</v>
      </c>
      <c r="S6102" s="113" t="s">
        <v>4499</v>
      </c>
    </row>
    <row r="6103" spans="16:19">
      <c r="P6103" s="113" t="s">
        <v>12259</v>
      </c>
      <c r="Q6103" s="113" t="s">
        <v>4500</v>
      </c>
      <c r="R6103" s="113" t="s">
        <v>3947</v>
      </c>
      <c r="S6103" s="113" t="s">
        <v>4502</v>
      </c>
    </row>
    <row r="6104" spans="16:19">
      <c r="P6104" s="113" t="s">
        <v>12259</v>
      </c>
      <c r="Q6104" s="113" t="s">
        <v>4503</v>
      </c>
      <c r="R6104" s="113" t="s">
        <v>3947</v>
      </c>
      <c r="S6104" s="113" t="s">
        <v>4505</v>
      </c>
    </row>
    <row r="6105" spans="16:19">
      <c r="P6105" s="113" t="s">
        <v>12259</v>
      </c>
      <c r="Q6105" s="113" t="s">
        <v>4506</v>
      </c>
      <c r="R6105" s="113" t="s">
        <v>3947</v>
      </c>
      <c r="S6105" s="113" t="s">
        <v>4508</v>
      </c>
    </row>
    <row r="6106" spans="16:19">
      <c r="P6106" s="113" t="s">
        <v>12259</v>
      </c>
      <c r="Q6106" s="113" t="s">
        <v>4509</v>
      </c>
      <c r="R6106" s="113" t="s">
        <v>3947</v>
      </c>
      <c r="S6106" s="113" t="s">
        <v>4511</v>
      </c>
    </row>
    <row r="6107" spans="16:19">
      <c r="P6107" s="113" t="s">
        <v>12259</v>
      </c>
      <c r="Q6107" s="113" t="s">
        <v>4512</v>
      </c>
      <c r="R6107" s="113" t="s">
        <v>3947</v>
      </c>
      <c r="S6107" s="113" t="s">
        <v>4514</v>
      </c>
    </row>
    <row r="6108" spans="16:19">
      <c r="P6108" s="113" t="s">
        <v>12259</v>
      </c>
      <c r="Q6108" s="113" t="s">
        <v>4515</v>
      </c>
      <c r="R6108" s="113" t="s">
        <v>3947</v>
      </c>
      <c r="S6108" s="113" t="s">
        <v>4517</v>
      </c>
    </row>
    <row r="6109" spans="16:19">
      <c r="P6109" s="113" t="s">
        <v>12259</v>
      </c>
      <c r="Q6109" s="113" t="s">
        <v>4518</v>
      </c>
      <c r="R6109" s="113" t="s">
        <v>3947</v>
      </c>
      <c r="S6109" s="113" t="s">
        <v>4520</v>
      </c>
    </row>
    <row r="6110" spans="16:19">
      <c r="P6110" s="113" t="s">
        <v>12259</v>
      </c>
      <c r="Q6110" s="113" t="s">
        <v>4521</v>
      </c>
      <c r="R6110" s="113" t="s">
        <v>3947</v>
      </c>
      <c r="S6110" s="113" t="s">
        <v>4523</v>
      </c>
    </row>
    <row r="6111" spans="16:19">
      <c r="P6111" s="113" t="s">
        <v>12259</v>
      </c>
      <c r="Q6111" s="113" t="s">
        <v>4524</v>
      </c>
      <c r="R6111" s="113" t="s">
        <v>3947</v>
      </c>
      <c r="S6111" s="113" t="s">
        <v>4526</v>
      </c>
    </row>
    <row r="6112" spans="16:19">
      <c r="P6112" s="113" t="s">
        <v>12259</v>
      </c>
      <c r="Q6112" s="113" t="s">
        <v>4527</v>
      </c>
      <c r="R6112" s="113" t="s">
        <v>3947</v>
      </c>
      <c r="S6112" s="113" t="s">
        <v>4529</v>
      </c>
    </row>
    <row r="6113" spans="16:19">
      <c r="P6113" s="113" t="s">
        <v>12259</v>
      </c>
      <c r="Q6113" s="113" t="s">
        <v>4530</v>
      </c>
      <c r="R6113" s="113" t="s">
        <v>3947</v>
      </c>
      <c r="S6113" s="113" t="s">
        <v>4532</v>
      </c>
    </row>
    <row r="6114" spans="16:19">
      <c r="P6114" s="113" t="s">
        <v>12259</v>
      </c>
      <c r="Q6114" s="113" t="s">
        <v>4533</v>
      </c>
      <c r="R6114" s="113" t="s">
        <v>3947</v>
      </c>
      <c r="S6114" s="113" t="s">
        <v>4535</v>
      </c>
    </row>
    <row r="6115" spans="16:19">
      <c r="P6115" s="113" t="s">
        <v>12259</v>
      </c>
      <c r="Q6115" s="113" t="s">
        <v>4536</v>
      </c>
      <c r="R6115" s="113" t="s">
        <v>3947</v>
      </c>
      <c r="S6115" s="113" t="s">
        <v>4538</v>
      </c>
    </row>
    <row r="6116" spans="16:19">
      <c r="P6116" s="113" t="s">
        <v>12259</v>
      </c>
      <c r="Q6116" s="113" t="s">
        <v>4539</v>
      </c>
      <c r="R6116" s="113" t="s">
        <v>3947</v>
      </c>
      <c r="S6116" s="113" t="s">
        <v>4541</v>
      </c>
    </row>
    <row r="6117" spans="16:19">
      <c r="P6117" s="113" t="s">
        <v>12259</v>
      </c>
      <c r="Q6117" s="113" t="s">
        <v>4542</v>
      </c>
      <c r="R6117" s="113" t="s">
        <v>3947</v>
      </c>
      <c r="S6117" s="113" t="s">
        <v>4544</v>
      </c>
    </row>
    <row r="6118" spans="16:19">
      <c r="P6118" s="113" t="s">
        <v>12259</v>
      </c>
      <c r="Q6118" s="113" t="s">
        <v>4545</v>
      </c>
      <c r="R6118" s="113" t="s">
        <v>3947</v>
      </c>
      <c r="S6118" s="113" t="s">
        <v>4547</v>
      </c>
    </row>
    <row r="6119" spans="16:19">
      <c r="P6119" s="113" t="s">
        <v>12259</v>
      </c>
      <c r="Q6119" s="113" t="s">
        <v>4548</v>
      </c>
      <c r="R6119" s="113" t="s">
        <v>3947</v>
      </c>
      <c r="S6119" s="113" t="s">
        <v>4550</v>
      </c>
    </row>
    <row r="6120" spans="16:19">
      <c r="P6120" s="113" t="s">
        <v>12259</v>
      </c>
      <c r="Q6120" s="113" t="s">
        <v>4551</v>
      </c>
      <c r="R6120" s="113" t="s">
        <v>3947</v>
      </c>
      <c r="S6120" s="113" t="s">
        <v>4553</v>
      </c>
    </row>
    <row r="6121" spans="16:19">
      <c r="P6121" s="113" t="s">
        <v>12259</v>
      </c>
      <c r="Q6121" s="113" t="s">
        <v>4554</v>
      </c>
      <c r="R6121" s="113" t="s">
        <v>3947</v>
      </c>
      <c r="S6121" s="113" t="s">
        <v>4556</v>
      </c>
    </row>
    <row r="6122" spans="16:19">
      <c r="P6122" s="113" t="s">
        <v>12259</v>
      </c>
      <c r="Q6122" s="113" t="s">
        <v>4557</v>
      </c>
      <c r="R6122" s="113" t="s">
        <v>3947</v>
      </c>
      <c r="S6122" s="113" t="s">
        <v>4559</v>
      </c>
    </row>
    <row r="6123" spans="16:19">
      <c r="P6123" s="113" t="s">
        <v>12259</v>
      </c>
      <c r="Q6123" s="113" t="s">
        <v>4560</v>
      </c>
      <c r="R6123" s="113" t="s">
        <v>3947</v>
      </c>
      <c r="S6123" s="113" t="s">
        <v>4562</v>
      </c>
    </row>
    <row r="6124" spans="16:19">
      <c r="P6124" s="113" t="s">
        <v>12259</v>
      </c>
      <c r="Q6124" s="113" t="s">
        <v>4563</v>
      </c>
      <c r="R6124" s="113" t="s">
        <v>3947</v>
      </c>
      <c r="S6124" s="113" t="s">
        <v>4565</v>
      </c>
    </row>
    <row r="6125" spans="16:19">
      <c r="P6125" s="113" t="s">
        <v>12259</v>
      </c>
      <c r="Q6125" s="113" t="s">
        <v>4566</v>
      </c>
      <c r="R6125" s="113" t="s">
        <v>3947</v>
      </c>
      <c r="S6125" s="113" t="s">
        <v>4568</v>
      </c>
    </row>
    <row r="6126" spans="16:19">
      <c r="P6126" s="113" t="s">
        <v>12259</v>
      </c>
      <c r="Q6126" s="113" t="s">
        <v>4569</v>
      </c>
      <c r="R6126" s="113" t="s">
        <v>3947</v>
      </c>
      <c r="S6126" s="113" t="s">
        <v>4571</v>
      </c>
    </row>
    <row r="6127" spans="16:19">
      <c r="P6127" s="113" t="s">
        <v>12259</v>
      </c>
      <c r="Q6127" s="113" t="s">
        <v>4572</v>
      </c>
      <c r="R6127" s="113" t="s">
        <v>3947</v>
      </c>
      <c r="S6127" s="113" t="s">
        <v>4574</v>
      </c>
    </row>
    <row r="6128" spans="16:19">
      <c r="P6128" s="113" t="s">
        <v>12259</v>
      </c>
      <c r="Q6128" s="113" t="s">
        <v>4575</v>
      </c>
      <c r="R6128" s="113" t="s">
        <v>3947</v>
      </c>
      <c r="S6128" s="113" t="s">
        <v>4577</v>
      </c>
    </row>
    <row r="6129" spans="16:19">
      <c r="P6129" s="113" t="s">
        <v>12259</v>
      </c>
      <c r="Q6129" s="113" t="s">
        <v>4578</v>
      </c>
      <c r="R6129" s="113" t="s">
        <v>3947</v>
      </c>
      <c r="S6129" s="113" t="s">
        <v>4580</v>
      </c>
    </row>
    <row r="6130" spans="16:19">
      <c r="P6130" s="113" t="s">
        <v>12259</v>
      </c>
      <c r="Q6130" s="113" t="s">
        <v>4581</v>
      </c>
      <c r="R6130" s="113" t="s">
        <v>3947</v>
      </c>
      <c r="S6130" s="113" t="s">
        <v>4583</v>
      </c>
    </row>
    <row r="6131" spans="16:19">
      <c r="P6131" s="113" t="s">
        <v>12259</v>
      </c>
      <c r="Q6131" s="113" t="s">
        <v>4584</v>
      </c>
      <c r="R6131" s="113" t="s">
        <v>3947</v>
      </c>
      <c r="S6131" s="113" t="s">
        <v>4586</v>
      </c>
    </row>
    <row r="6132" spans="16:19">
      <c r="P6132" s="113" t="s">
        <v>12259</v>
      </c>
      <c r="Q6132" s="113" t="s">
        <v>4587</v>
      </c>
      <c r="R6132" s="113" t="s">
        <v>3947</v>
      </c>
      <c r="S6132" s="113" t="s">
        <v>4589</v>
      </c>
    </row>
    <row r="6133" spans="16:19">
      <c r="P6133" s="113" t="s">
        <v>12259</v>
      </c>
      <c r="Q6133" s="113" t="s">
        <v>4590</v>
      </c>
      <c r="R6133" s="113" t="s">
        <v>3947</v>
      </c>
      <c r="S6133" s="113" t="s">
        <v>4592</v>
      </c>
    </row>
    <row r="6134" spans="16:19">
      <c r="P6134" s="113" t="s">
        <v>12259</v>
      </c>
      <c r="Q6134" s="113" t="s">
        <v>4593</v>
      </c>
      <c r="R6134" s="113" t="s">
        <v>3947</v>
      </c>
      <c r="S6134" s="113" t="s">
        <v>4595</v>
      </c>
    </row>
    <row r="6135" spans="16:19">
      <c r="P6135" s="113" t="s">
        <v>12259</v>
      </c>
      <c r="Q6135" s="113" t="s">
        <v>4596</v>
      </c>
      <c r="R6135" s="113" t="s">
        <v>3947</v>
      </c>
      <c r="S6135" s="113" t="s">
        <v>4598</v>
      </c>
    </row>
    <row r="6136" spans="16:19">
      <c r="P6136" s="113" t="s">
        <v>12259</v>
      </c>
      <c r="Q6136" s="113" t="s">
        <v>4599</v>
      </c>
      <c r="R6136" s="113" t="s">
        <v>3947</v>
      </c>
      <c r="S6136" s="113" t="s">
        <v>4601</v>
      </c>
    </row>
    <row r="6137" spans="16:19">
      <c r="P6137" s="113" t="s">
        <v>12259</v>
      </c>
      <c r="Q6137" s="113" t="s">
        <v>4602</v>
      </c>
      <c r="R6137" s="113" t="s">
        <v>3947</v>
      </c>
      <c r="S6137" s="113" t="s">
        <v>4604</v>
      </c>
    </row>
    <row r="6138" spans="16:19">
      <c r="P6138" s="113" t="s">
        <v>12259</v>
      </c>
      <c r="Q6138" s="113" t="s">
        <v>4605</v>
      </c>
      <c r="R6138" s="113" t="s">
        <v>3947</v>
      </c>
      <c r="S6138" s="113" t="s">
        <v>4607</v>
      </c>
    </row>
    <row r="6139" spans="16:19">
      <c r="P6139" s="113" t="s">
        <v>12259</v>
      </c>
      <c r="Q6139" s="113" t="s">
        <v>4608</v>
      </c>
      <c r="R6139" s="113" t="s">
        <v>3947</v>
      </c>
      <c r="S6139" s="113" t="s">
        <v>4610</v>
      </c>
    </row>
    <row r="6140" spans="16:19">
      <c r="P6140" s="113" t="s">
        <v>12259</v>
      </c>
      <c r="Q6140" s="113" t="s">
        <v>4611</v>
      </c>
      <c r="R6140" s="113" t="s">
        <v>3947</v>
      </c>
      <c r="S6140" s="113" t="s">
        <v>4613</v>
      </c>
    </row>
    <row r="6141" spans="16:19">
      <c r="P6141" s="113" t="s">
        <v>12259</v>
      </c>
      <c r="Q6141" s="113" t="s">
        <v>4614</v>
      </c>
      <c r="R6141" s="113" t="s">
        <v>3947</v>
      </c>
      <c r="S6141" s="113" t="s">
        <v>4616</v>
      </c>
    </row>
    <row r="6142" spans="16:19">
      <c r="P6142" s="113" t="s">
        <v>12259</v>
      </c>
      <c r="Q6142" s="113" t="s">
        <v>4617</v>
      </c>
      <c r="R6142" s="113" t="s">
        <v>3947</v>
      </c>
      <c r="S6142" s="113" t="s">
        <v>4619</v>
      </c>
    </row>
    <row r="6143" spans="16:19">
      <c r="P6143" s="113" t="s">
        <v>12259</v>
      </c>
      <c r="Q6143" s="113" t="s">
        <v>4620</v>
      </c>
      <c r="R6143" s="113" t="s">
        <v>3947</v>
      </c>
      <c r="S6143" s="113" t="s">
        <v>4622</v>
      </c>
    </row>
    <row r="6144" spans="16:19">
      <c r="P6144" s="113" t="s">
        <v>12259</v>
      </c>
      <c r="Q6144" s="113" t="s">
        <v>4623</v>
      </c>
      <c r="R6144" s="113" t="s">
        <v>3947</v>
      </c>
      <c r="S6144" s="113" t="s">
        <v>4625</v>
      </c>
    </row>
    <row r="6145" spans="16:19">
      <c r="P6145" s="113" t="s">
        <v>12259</v>
      </c>
      <c r="Q6145" s="113" t="s">
        <v>4626</v>
      </c>
      <c r="R6145" s="113" t="s">
        <v>3947</v>
      </c>
      <c r="S6145" s="113" t="s">
        <v>4628</v>
      </c>
    </row>
    <row r="6146" spans="16:19">
      <c r="P6146" s="113" t="s">
        <v>12259</v>
      </c>
      <c r="Q6146" s="113" t="s">
        <v>4629</v>
      </c>
      <c r="R6146" s="113" t="s">
        <v>3947</v>
      </c>
      <c r="S6146" s="113" t="s">
        <v>4631</v>
      </c>
    </row>
    <row r="6147" spans="16:19">
      <c r="P6147" s="113" t="s">
        <v>12259</v>
      </c>
      <c r="Q6147" s="113" t="s">
        <v>4632</v>
      </c>
      <c r="R6147" s="113" t="s">
        <v>3947</v>
      </c>
      <c r="S6147" s="113" t="s">
        <v>4634</v>
      </c>
    </row>
    <row r="6148" spans="16:19">
      <c r="P6148" s="113" t="s">
        <v>12259</v>
      </c>
      <c r="Q6148" s="113" t="s">
        <v>4635</v>
      </c>
      <c r="R6148" s="113" t="s">
        <v>3947</v>
      </c>
      <c r="S6148" s="113" t="s">
        <v>4637</v>
      </c>
    </row>
    <row r="6149" spans="16:19">
      <c r="P6149" s="113" t="s">
        <v>12259</v>
      </c>
      <c r="Q6149" s="113" t="s">
        <v>4638</v>
      </c>
      <c r="R6149" s="113" t="s">
        <v>3947</v>
      </c>
      <c r="S6149" s="113" t="s">
        <v>4640</v>
      </c>
    </row>
    <row r="6150" spans="16:19">
      <c r="P6150" s="113" t="s">
        <v>12259</v>
      </c>
      <c r="Q6150" s="113" t="s">
        <v>4641</v>
      </c>
      <c r="R6150" s="113" t="s">
        <v>3947</v>
      </c>
      <c r="S6150" s="113" t="s">
        <v>4643</v>
      </c>
    </row>
    <row r="6151" spans="16:19">
      <c r="P6151" s="113" t="s">
        <v>12259</v>
      </c>
      <c r="Q6151" s="113" t="s">
        <v>4644</v>
      </c>
      <c r="R6151" s="113" t="s">
        <v>3947</v>
      </c>
      <c r="S6151" s="113" t="s">
        <v>4646</v>
      </c>
    </row>
    <row r="6152" spans="16:19">
      <c r="P6152" s="113" t="s">
        <v>12259</v>
      </c>
      <c r="Q6152" s="113" t="s">
        <v>4647</v>
      </c>
      <c r="R6152" s="113" t="s">
        <v>3947</v>
      </c>
      <c r="S6152" s="113" t="s">
        <v>4649</v>
      </c>
    </row>
    <row r="6153" spans="16:19">
      <c r="P6153" s="113" t="s">
        <v>12259</v>
      </c>
      <c r="Q6153" s="113" t="s">
        <v>4650</v>
      </c>
      <c r="R6153" s="113" t="s">
        <v>3947</v>
      </c>
      <c r="S6153" s="113" t="s">
        <v>4652</v>
      </c>
    </row>
    <row r="6154" spans="16:19">
      <c r="P6154" s="113" t="s">
        <v>12259</v>
      </c>
      <c r="Q6154" s="113" t="s">
        <v>4653</v>
      </c>
      <c r="R6154" s="113" t="s">
        <v>3947</v>
      </c>
      <c r="S6154" s="113" t="s">
        <v>4655</v>
      </c>
    </row>
    <row r="6155" spans="16:19">
      <c r="P6155" s="113" t="s">
        <v>12259</v>
      </c>
      <c r="Q6155" s="113" t="s">
        <v>4656</v>
      </c>
      <c r="R6155" s="113" t="s">
        <v>3947</v>
      </c>
      <c r="S6155" s="113" t="s">
        <v>4658</v>
      </c>
    </row>
    <row r="6156" spans="16:19">
      <c r="P6156" s="113" t="s">
        <v>12259</v>
      </c>
      <c r="Q6156" s="113" t="s">
        <v>4659</v>
      </c>
      <c r="R6156" s="113" t="s">
        <v>3947</v>
      </c>
      <c r="S6156" s="113" t="s">
        <v>4661</v>
      </c>
    </row>
    <row r="6157" spans="16:19">
      <c r="P6157" s="113" t="s">
        <v>12259</v>
      </c>
      <c r="Q6157" s="113" t="s">
        <v>4662</v>
      </c>
      <c r="R6157" s="113" t="s">
        <v>3947</v>
      </c>
      <c r="S6157" s="113" t="s">
        <v>4664</v>
      </c>
    </row>
    <row r="6158" spans="16:19">
      <c r="P6158" s="113" t="s">
        <v>12259</v>
      </c>
      <c r="Q6158" s="113" t="s">
        <v>4665</v>
      </c>
      <c r="R6158" s="113" t="s">
        <v>3947</v>
      </c>
      <c r="S6158" s="113" t="s">
        <v>4667</v>
      </c>
    </row>
    <row r="6159" spans="16:19">
      <c r="P6159" s="113" t="s">
        <v>12259</v>
      </c>
      <c r="Q6159" s="113" t="s">
        <v>4668</v>
      </c>
      <c r="R6159" s="113" t="s">
        <v>3947</v>
      </c>
      <c r="S6159" s="113" t="s">
        <v>4670</v>
      </c>
    </row>
    <row r="6160" spans="16:19">
      <c r="P6160" s="113" t="s">
        <v>12259</v>
      </c>
      <c r="Q6160" s="113" t="s">
        <v>4671</v>
      </c>
      <c r="R6160" s="113" t="s">
        <v>3947</v>
      </c>
      <c r="S6160" s="113" t="s">
        <v>4673</v>
      </c>
    </row>
    <row r="6161" spans="16:19">
      <c r="P6161" s="113" t="s">
        <v>12259</v>
      </c>
      <c r="Q6161" s="113" t="s">
        <v>4674</v>
      </c>
      <c r="R6161" s="113" t="s">
        <v>3947</v>
      </c>
      <c r="S6161" s="113" t="s">
        <v>4676</v>
      </c>
    </row>
    <row r="6162" spans="16:19">
      <c r="P6162" s="113" t="s">
        <v>12259</v>
      </c>
      <c r="Q6162" s="113" t="s">
        <v>4677</v>
      </c>
      <c r="R6162" s="113" t="s">
        <v>3947</v>
      </c>
      <c r="S6162" s="113" t="s">
        <v>4679</v>
      </c>
    </row>
    <row r="6163" spans="16:19">
      <c r="P6163" s="113" t="s">
        <v>12259</v>
      </c>
      <c r="Q6163" s="113" t="s">
        <v>4680</v>
      </c>
      <c r="R6163" s="113" t="s">
        <v>3947</v>
      </c>
      <c r="S6163" s="113" t="s">
        <v>4682</v>
      </c>
    </row>
    <row r="6164" spans="16:19">
      <c r="P6164" s="113" t="s">
        <v>12259</v>
      </c>
      <c r="Q6164" s="113" t="s">
        <v>4683</v>
      </c>
      <c r="R6164" s="113" t="s">
        <v>3947</v>
      </c>
      <c r="S6164" s="113" t="s">
        <v>4685</v>
      </c>
    </row>
    <row r="6165" spans="16:19">
      <c r="P6165" s="113" t="s">
        <v>12259</v>
      </c>
      <c r="Q6165" s="113" t="s">
        <v>4686</v>
      </c>
      <c r="R6165" s="113" t="s">
        <v>3947</v>
      </c>
      <c r="S6165" s="113" t="s">
        <v>4688</v>
      </c>
    </row>
    <row r="6166" spans="16:19">
      <c r="P6166" s="113" t="s">
        <v>12259</v>
      </c>
      <c r="Q6166" s="113" t="s">
        <v>4689</v>
      </c>
      <c r="R6166" s="113" t="s">
        <v>3947</v>
      </c>
      <c r="S6166" s="113" t="s">
        <v>4691</v>
      </c>
    </row>
    <row r="6167" spans="16:19">
      <c r="P6167" s="113" t="s">
        <v>12259</v>
      </c>
      <c r="Q6167" s="113" t="s">
        <v>4692</v>
      </c>
      <c r="R6167" s="113" t="s">
        <v>3947</v>
      </c>
      <c r="S6167" s="113" t="s">
        <v>4694</v>
      </c>
    </row>
    <row r="6168" spans="16:19">
      <c r="P6168" s="113" t="s">
        <v>12259</v>
      </c>
      <c r="Q6168" s="113" t="s">
        <v>4695</v>
      </c>
      <c r="R6168" s="113" t="s">
        <v>3947</v>
      </c>
      <c r="S6168" s="113" t="s">
        <v>4697</v>
      </c>
    </row>
    <row r="6169" spans="16:19">
      <c r="P6169" s="113" t="s">
        <v>12259</v>
      </c>
      <c r="Q6169" s="113" t="s">
        <v>4698</v>
      </c>
      <c r="R6169" s="113" t="s">
        <v>3947</v>
      </c>
      <c r="S6169" s="113" t="s">
        <v>4700</v>
      </c>
    </row>
    <row r="6170" spans="16:19">
      <c r="P6170" s="113" t="s">
        <v>12259</v>
      </c>
      <c r="Q6170" s="113" t="s">
        <v>4701</v>
      </c>
      <c r="R6170" s="113" t="s">
        <v>3947</v>
      </c>
      <c r="S6170" s="113" t="s">
        <v>4703</v>
      </c>
    </row>
    <row r="6171" spans="16:19">
      <c r="P6171" s="113" t="s">
        <v>12259</v>
      </c>
      <c r="Q6171" s="113" t="s">
        <v>4704</v>
      </c>
      <c r="R6171" s="113" t="s">
        <v>3947</v>
      </c>
      <c r="S6171" s="113" t="s">
        <v>4706</v>
      </c>
    </row>
    <row r="6172" spans="16:19">
      <c r="P6172" s="113" t="s">
        <v>12259</v>
      </c>
      <c r="Q6172" s="113" t="s">
        <v>4707</v>
      </c>
      <c r="R6172" s="113" t="s">
        <v>3947</v>
      </c>
      <c r="S6172" s="113" t="s">
        <v>4709</v>
      </c>
    </row>
    <row r="6173" spans="16:19">
      <c r="P6173" s="113" t="s">
        <v>12259</v>
      </c>
      <c r="Q6173" s="113" t="s">
        <v>4710</v>
      </c>
      <c r="R6173" s="113" t="s">
        <v>3947</v>
      </c>
      <c r="S6173" s="113" t="s">
        <v>4712</v>
      </c>
    </row>
    <row r="6174" spans="16:19">
      <c r="P6174" s="113" t="s">
        <v>12259</v>
      </c>
      <c r="Q6174" s="113" t="s">
        <v>4713</v>
      </c>
      <c r="R6174" s="113" t="s">
        <v>3947</v>
      </c>
      <c r="S6174" s="113" t="s">
        <v>4715</v>
      </c>
    </row>
    <row r="6175" spans="16:19">
      <c r="P6175" s="113" t="s">
        <v>12259</v>
      </c>
      <c r="Q6175" s="113" t="s">
        <v>4716</v>
      </c>
      <c r="R6175" s="113" t="s">
        <v>3947</v>
      </c>
      <c r="S6175" s="113" t="s">
        <v>4718</v>
      </c>
    </row>
    <row r="6176" spans="16:19">
      <c r="P6176" s="113" t="s">
        <v>12259</v>
      </c>
      <c r="Q6176" s="113" t="s">
        <v>4719</v>
      </c>
      <c r="R6176" s="113" t="s">
        <v>3947</v>
      </c>
      <c r="S6176" s="113" t="s">
        <v>4721</v>
      </c>
    </row>
    <row r="6177" spans="16:19">
      <c r="P6177" s="113" t="s">
        <v>12259</v>
      </c>
      <c r="Q6177" s="113" t="s">
        <v>4722</v>
      </c>
      <c r="R6177" s="113" t="s">
        <v>3947</v>
      </c>
      <c r="S6177" s="113" t="s">
        <v>4724</v>
      </c>
    </row>
    <row r="6178" spans="16:19">
      <c r="P6178" s="113" t="s">
        <v>12259</v>
      </c>
      <c r="Q6178" s="113" t="s">
        <v>4725</v>
      </c>
      <c r="R6178" s="113" t="s">
        <v>3947</v>
      </c>
      <c r="S6178" s="113" t="s">
        <v>4727</v>
      </c>
    </row>
    <row r="6179" spans="16:19">
      <c r="P6179" s="113" t="s">
        <v>12259</v>
      </c>
      <c r="Q6179" s="113" t="s">
        <v>4728</v>
      </c>
      <c r="R6179" s="113" t="s">
        <v>3947</v>
      </c>
      <c r="S6179" s="113" t="s">
        <v>4730</v>
      </c>
    </row>
    <row r="6180" spans="16:19">
      <c r="P6180" s="113" t="s">
        <v>12259</v>
      </c>
      <c r="Q6180" s="113" t="s">
        <v>4731</v>
      </c>
      <c r="R6180" s="113" t="s">
        <v>3947</v>
      </c>
      <c r="S6180" s="113" t="s">
        <v>4733</v>
      </c>
    </row>
    <row r="6181" spans="16:19">
      <c r="P6181" s="113" t="s">
        <v>12259</v>
      </c>
      <c r="Q6181" s="113" t="s">
        <v>4734</v>
      </c>
      <c r="R6181" s="113" t="s">
        <v>3947</v>
      </c>
      <c r="S6181" s="113" t="s">
        <v>4736</v>
      </c>
    </row>
    <row r="6182" spans="16:19">
      <c r="P6182" s="113" t="s">
        <v>12259</v>
      </c>
      <c r="Q6182" s="113" t="s">
        <v>4737</v>
      </c>
      <c r="R6182" s="113" t="s">
        <v>3947</v>
      </c>
      <c r="S6182" s="113" t="s">
        <v>4739</v>
      </c>
    </row>
    <row r="6183" spans="16:19">
      <c r="P6183" s="113" t="s">
        <v>12259</v>
      </c>
      <c r="Q6183" s="113" t="s">
        <v>4740</v>
      </c>
      <c r="R6183" s="113" t="s">
        <v>3947</v>
      </c>
      <c r="S6183" s="113" t="s">
        <v>4742</v>
      </c>
    </row>
    <row r="6184" spans="16:19">
      <c r="P6184" s="113" t="s">
        <v>12259</v>
      </c>
      <c r="Q6184" s="113" t="s">
        <v>4743</v>
      </c>
      <c r="R6184" s="113" t="s">
        <v>3947</v>
      </c>
      <c r="S6184" s="113" t="s">
        <v>4745</v>
      </c>
    </row>
    <row r="6185" spans="16:19">
      <c r="P6185" s="113" t="s">
        <v>12259</v>
      </c>
      <c r="Q6185" s="113" t="s">
        <v>4746</v>
      </c>
      <c r="R6185" s="113" t="s">
        <v>3947</v>
      </c>
      <c r="S6185" s="113" t="s">
        <v>4748</v>
      </c>
    </row>
    <row r="6186" spans="16:19">
      <c r="P6186" s="113" t="s">
        <v>12259</v>
      </c>
      <c r="Q6186" s="113" t="s">
        <v>4749</v>
      </c>
      <c r="R6186" s="113" t="s">
        <v>3947</v>
      </c>
      <c r="S6186" s="113" t="s">
        <v>4751</v>
      </c>
    </row>
    <row r="6187" spans="16:19">
      <c r="P6187" s="113" t="s">
        <v>12259</v>
      </c>
      <c r="Q6187" s="113" t="s">
        <v>4752</v>
      </c>
      <c r="R6187" s="113" t="s">
        <v>3947</v>
      </c>
      <c r="S6187" s="113" t="s">
        <v>4754</v>
      </c>
    </row>
    <row r="6188" spans="16:19">
      <c r="P6188" s="113" t="s">
        <v>12259</v>
      </c>
      <c r="Q6188" s="113" t="s">
        <v>4755</v>
      </c>
      <c r="R6188" s="113" t="s">
        <v>3947</v>
      </c>
      <c r="S6188" s="113" t="s">
        <v>4757</v>
      </c>
    </row>
    <row r="6189" spans="16:19">
      <c r="P6189" s="113" t="s">
        <v>12259</v>
      </c>
      <c r="Q6189" s="113" t="s">
        <v>4758</v>
      </c>
      <c r="R6189" s="113" t="s">
        <v>3947</v>
      </c>
      <c r="S6189" s="113" t="s">
        <v>4760</v>
      </c>
    </row>
    <row r="6190" spans="16:19">
      <c r="P6190" s="113" t="s">
        <v>12259</v>
      </c>
      <c r="Q6190" s="113" t="s">
        <v>4761</v>
      </c>
      <c r="R6190" s="113" t="s">
        <v>3947</v>
      </c>
      <c r="S6190" s="113" t="s">
        <v>4763</v>
      </c>
    </row>
    <row r="6191" spans="16:19">
      <c r="P6191" s="113" t="s">
        <v>12259</v>
      </c>
      <c r="Q6191" s="113" t="s">
        <v>4764</v>
      </c>
      <c r="R6191" s="113" t="s">
        <v>3947</v>
      </c>
      <c r="S6191" s="113" t="s">
        <v>4766</v>
      </c>
    </row>
    <row r="6192" spans="16:19">
      <c r="P6192" s="113" t="s">
        <v>12259</v>
      </c>
      <c r="Q6192" s="113" t="s">
        <v>4767</v>
      </c>
      <c r="R6192" s="113" t="s">
        <v>3947</v>
      </c>
      <c r="S6192" s="113" t="s">
        <v>4769</v>
      </c>
    </row>
    <row r="6193" spans="16:19">
      <c r="P6193" s="113" t="s">
        <v>12259</v>
      </c>
      <c r="Q6193" s="113" t="s">
        <v>4770</v>
      </c>
      <c r="R6193" s="113" t="s">
        <v>3947</v>
      </c>
      <c r="S6193" s="113" t="s">
        <v>4772</v>
      </c>
    </row>
    <row r="6194" spans="16:19">
      <c r="P6194" s="113" t="s">
        <v>12259</v>
      </c>
      <c r="Q6194" s="113" t="s">
        <v>4773</v>
      </c>
      <c r="R6194" s="113" t="s">
        <v>3947</v>
      </c>
      <c r="S6194" s="113" t="s">
        <v>4775</v>
      </c>
    </row>
    <row r="6195" spans="16:19">
      <c r="P6195" s="113" t="s">
        <v>12259</v>
      </c>
      <c r="Q6195" s="113" t="s">
        <v>4776</v>
      </c>
      <c r="R6195" s="113" t="s">
        <v>3947</v>
      </c>
      <c r="S6195" s="113" t="s">
        <v>4778</v>
      </c>
    </row>
    <row r="6196" spans="16:19">
      <c r="P6196" s="113" t="s">
        <v>12259</v>
      </c>
      <c r="Q6196" s="113" t="s">
        <v>4779</v>
      </c>
      <c r="R6196" s="113" t="s">
        <v>3947</v>
      </c>
      <c r="S6196" s="113" t="s">
        <v>4781</v>
      </c>
    </row>
    <row r="6197" spans="16:19">
      <c r="P6197" s="113" t="s">
        <v>12259</v>
      </c>
      <c r="Q6197" s="113" t="s">
        <v>4782</v>
      </c>
      <c r="R6197" s="113" t="s">
        <v>3947</v>
      </c>
      <c r="S6197" s="113" t="s">
        <v>4784</v>
      </c>
    </row>
    <row r="6198" spans="16:19">
      <c r="P6198" s="113" t="s">
        <v>12259</v>
      </c>
      <c r="Q6198" s="113" t="s">
        <v>4785</v>
      </c>
      <c r="R6198" s="113" t="s">
        <v>3947</v>
      </c>
      <c r="S6198" s="113" t="s">
        <v>4787</v>
      </c>
    </row>
    <row r="6199" spans="16:19">
      <c r="P6199" s="113" t="s">
        <v>12259</v>
      </c>
      <c r="Q6199" s="113" t="s">
        <v>4788</v>
      </c>
      <c r="R6199" s="113" t="s">
        <v>3947</v>
      </c>
      <c r="S6199" s="113" t="s">
        <v>4790</v>
      </c>
    </row>
    <row r="6200" spans="16:19">
      <c r="P6200" s="113" t="s">
        <v>12259</v>
      </c>
      <c r="Q6200" s="113" t="s">
        <v>4791</v>
      </c>
      <c r="R6200" s="113" t="s">
        <v>3947</v>
      </c>
      <c r="S6200" s="113" t="s">
        <v>4793</v>
      </c>
    </row>
    <row r="6201" spans="16:19">
      <c r="P6201" s="113" t="s">
        <v>12259</v>
      </c>
      <c r="Q6201" s="113" t="s">
        <v>4794</v>
      </c>
      <c r="R6201" s="113" t="s">
        <v>3947</v>
      </c>
      <c r="S6201" s="113" t="s">
        <v>4796</v>
      </c>
    </row>
    <row r="6202" spans="16:19">
      <c r="P6202" s="113" t="s">
        <v>12259</v>
      </c>
      <c r="Q6202" s="113" t="s">
        <v>4797</v>
      </c>
      <c r="R6202" s="113" t="s">
        <v>3947</v>
      </c>
      <c r="S6202" s="113" t="s">
        <v>4799</v>
      </c>
    </row>
    <row r="6203" spans="16:19">
      <c r="P6203" s="113" t="s">
        <v>12259</v>
      </c>
      <c r="Q6203" s="113" t="s">
        <v>4800</v>
      </c>
      <c r="R6203" s="113" t="s">
        <v>3947</v>
      </c>
      <c r="S6203" s="113" t="s">
        <v>4802</v>
      </c>
    </row>
    <row r="6204" spans="16:19">
      <c r="P6204" s="113" t="s">
        <v>12259</v>
      </c>
      <c r="Q6204" s="113" t="s">
        <v>4803</v>
      </c>
      <c r="R6204" s="113" t="s">
        <v>3947</v>
      </c>
      <c r="S6204" s="113" t="s">
        <v>4805</v>
      </c>
    </row>
    <row r="6205" spans="16:19">
      <c r="P6205" s="113" t="s">
        <v>12259</v>
      </c>
      <c r="Q6205" s="113" t="s">
        <v>4806</v>
      </c>
      <c r="R6205" s="113" t="s">
        <v>3947</v>
      </c>
      <c r="S6205" s="113" t="s">
        <v>4808</v>
      </c>
    </row>
    <row r="6206" spans="16:19">
      <c r="P6206" s="113" t="s">
        <v>12259</v>
      </c>
      <c r="Q6206" s="113" t="s">
        <v>4809</v>
      </c>
      <c r="R6206" s="113" t="s">
        <v>3947</v>
      </c>
      <c r="S6206" s="113" t="s">
        <v>4811</v>
      </c>
    </row>
    <row r="6207" spans="16:19">
      <c r="P6207" s="113" t="s">
        <v>12259</v>
      </c>
      <c r="Q6207" s="113" t="s">
        <v>4812</v>
      </c>
      <c r="R6207" s="113" t="s">
        <v>3947</v>
      </c>
      <c r="S6207" s="113" t="s">
        <v>4814</v>
      </c>
    </row>
    <row r="6208" spans="16:19">
      <c r="P6208" s="113" t="s">
        <v>12259</v>
      </c>
      <c r="Q6208" s="113" t="s">
        <v>4815</v>
      </c>
      <c r="R6208" s="113" t="s">
        <v>3947</v>
      </c>
      <c r="S6208" s="113" t="s">
        <v>4817</v>
      </c>
    </row>
    <row r="6209" spans="16:19">
      <c r="P6209" s="113" t="s">
        <v>12259</v>
      </c>
      <c r="Q6209" s="113" t="s">
        <v>4818</v>
      </c>
      <c r="R6209" s="113" t="s">
        <v>3947</v>
      </c>
      <c r="S6209" s="113" t="s">
        <v>4820</v>
      </c>
    </row>
    <row r="6210" spans="16:19">
      <c r="P6210" s="113" t="s">
        <v>12259</v>
      </c>
      <c r="Q6210" s="113" t="s">
        <v>4821</v>
      </c>
      <c r="R6210" s="113" t="s">
        <v>3947</v>
      </c>
      <c r="S6210" s="113" t="s">
        <v>4823</v>
      </c>
    </row>
    <row r="6211" spans="16:19">
      <c r="P6211" s="113" t="s">
        <v>12259</v>
      </c>
      <c r="Q6211" s="113" t="s">
        <v>4824</v>
      </c>
      <c r="R6211" s="113" t="s">
        <v>3947</v>
      </c>
      <c r="S6211" s="113" t="s">
        <v>4826</v>
      </c>
    </row>
    <row r="6212" spans="16:19">
      <c r="P6212" s="113" t="s">
        <v>12259</v>
      </c>
      <c r="Q6212" s="113" t="s">
        <v>4827</v>
      </c>
      <c r="R6212" s="113" t="s">
        <v>3947</v>
      </c>
      <c r="S6212" s="113" t="s">
        <v>4829</v>
      </c>
    </row>
    <row r="6213" spans="16:19">
      <c r="P6213" s="113" t="s">
        <v>12259</v>
      </c>
      <c r="Q6213" s="113" t="s">
        <v>4830</v>
      </c>
      <c r="R6213" s="113" t="s">
        <v>3947</v>
      </c>
      <c r="S6213" s="113" t="s">
        <v>4832</v>
      </c>
    </row>
    <row r="6214" spans="16:19">
      <c r="P6214" s="113" t="s">
        <v>12259</v>
      </c>
      <c r="Q6214" s="113" t="s">
        <v>4833</v>
      </c>
      <c r="R6214" s="113" t="s">
        <v>3947</v>
      </c>
      <c r="S6214" s="113" t="s">
        <v>4835</v>
      </c>
    </row>
    <row r="6215" spans="16:19">
      <c r="P6215" s="113" t="s">
        <v>12259</v>
      </c>
      <c r="Q6215" s="113" t="s">
        <v>4836</v>
      </c>
      <c r="R6215" s="113" t="s">
        <v>3947</v>
      </c>
      <c r="S6215" s="113" t="s">
        <v>4838</v>
      </c>
    </row>
    <row r="6216" spans="16:19">
      <c r="P6216" s="113" t="s">
        <v>12259</v>
      </c>
      <c r="Q6216" s="113" t="s">
        <v>4839</v>
      </c>
      <c r="R6216" s="113" t="s">
        <v>3947</v>
      </c>
      <c r="S6216" s="113" t="s">
        <v>4841</v>
      </c>
    </row>
    <row r="6217" spans="16:19">
      <c r="P6217" s="113" t="s">
        <v>12259</v>
      </c>
      <c r="Q6217" s="113" t="s">
        <v>4842</v>
      </c>
      <c r="R6217" s="113" t="s">
        <v>3947</v>
      </c>
      <c r="S6217" s="113" t="s">
        <v>4844</v>
      </c>
    </row>
    <row r="6218" spans="16:19">
      <c r="P6218" s="113" t="s">
        <v>12259</v>
      </c>
      <c r="Q6218" s="113" t="s">
        <v>4845</v>
      </c>
      <c r="R6218" s="113" t="s">
        <v>3947</v>
      </c>
      <c r="S6218" s="113" t="s">
        <v>4847</v>
      </c>
    </row>
    <row r="6219" spans="16:19">
      <c r="P6219" s="113" t="s">
        <v>12259</v>
      </c>
      <c r="Q6219" s="113" t="s">
        <v>4848</v>
      </c>
      <c r="R6219" s="113" t="s">
        <v>3947</v>
      </c>
      <c r="S6219" s="113" t="s">
        <v>4850</v>
      </c>
    </row>
    <row r="6220" spans="16:19">
      <c r="P6220" s="113" t="s">
        <v>12259</v>
      </c>
      <c r="Q6220" s="113" t="s">
        <v>4851</v>
      </c>
      <c r="R6220" s="113" t="s">
        <v>3947</v>
      </c>
      <c r="S6220" s="113" t="s">
        <v>4853</v>
      </c>
    </row>
    <row r="6221" spans="16:19">
      <c r="P6221" s="113" t="s">
        <v>12259</v>
      </c>
      <c r="Q6221" s="113" t="s">
        <v>4854</v>
      </c>
      <c r="R6221" s="113" t="s">
        <v>3947</v>
      </c>
      <c r="S6221" s="113" t="s">
        <v>4856</v>
      </c>
    </row>
    <row r="6222" spans="16:19">
      <c r="P6222" s="113" t="s">
        <v>12259</v>
      </c>
      <c r="Q6222" s="113" t="s">
        <v>4857</v>
      </c>
      <c r="R6222" s="113" t="s">
        <v>3947</v>
      </c>
      <c r="S6222" s="113" t="s">
        <v>4859</v>
      </c>
    </row>
    <row r="6223" spans="16:19">
      <c r="P6223" s="113" t="s">
        <v>12259</v>
      </c>
      <c r="Q6223" s="113" t="s">
        <v>4860</v>
      </c>
      <c r="R6223" s="113" t="s">
        <v>3947</v>
      </c>
      <c r="S6223" s="113" t="s">
        <v>4862</v>
      </c>
    </row>
    <row r="6224" spans="16:19">
      <c r="P6224" s="113" t="s">
        <v>12259</v>
      </c>
      <c r="Q6224" s="113" t="s">
        <v>4863</v>
      </c>
      <c r="R6224" s="113" t="s">
        <v>3947</v>
      </c>
      <c r="S6224" s="113" t="s">
        <v>4865</v>
      </c>
    </row>
    <row r="6225" spans="16:19">
      <c r="P6225" s="113" t="s">
        <v>12259</v>
      </c>
      <c r="Q6225" s="113" t="s">
        <v>4866</v>
      </c>
      <c r="R6225" s="113" t="s">
        <v>3947</v>
      </c>
      <c r="S6225" s="113" t="s">
        <v>4868</v>
      </c>
    </row>
    <row r="6226" spans="16:19">
      <c r="P6226" s="113" t="s">
        <v>12259</v>
      </c>
      <c r="Q6226" s="113" t="s">
        <v>4869</v>
      </c>
      <c r="R6226" s="113" t="s">
        <v>3947</v>
      </c>
      <c r="S6226" s="113" t="s">
        <v>4871</v>
      </c>
    </row>
    <row r="6227" spans="16:19">
      <c r="P6227" s="113" t="s">
        <v>12259</v>
      </c>
      <c r="Q6227" s="113" t="s">
        <v>4872</v>
      </c>
      <c r="R6227" s="113" t="s">
        <v>3947</v>
      </c>
      <c r="S6227" s="113" t="s">
        <v>4874</v>
      </c>
    </row>
    <row r="6228" spans="16:19">
      <c r="P6228" s="113" t="s">
        <v>12259</v>
      </c>
      <c r="Q6228" s="113" t="s">
        <v>4875</v>
      </c>
      <c r="R6228" s="113" t="s">
        <v>3947</v>
      </c>
      <c r="S6228" s="113" t="s">
        <v>4877</v>
      </c>
    </row>
    <row r="6229" spans="16:19">
      <c r="P6229" s="113" t="s">
        <v>12259</v>
      </c>
      <c r="Q6229" s="113" t="s">
        <v>4878</v>
      </c>
      <c r="R6229" s="113" t="s">
        <v>3947</v>
      </c>
      <c r="S6229" s="113" t="s">
        <v>4880</v>
      </c>
    </row>
    <row r="6230" spans="16:19">
      <c r="P6230" s="113" t="s">
        <v>12259</v>
      </c>
      <c r="Q6230" s="113" t="s">
        <v>4881</v>
      </c>
      <c r="R6230" s="113" t="s">
        <v>3947</v>
      </c>
      <c r="S6230" s="113" t="s">
        <v>4883</v>
      </c>
    </row>
    <row r="6231" spans="16:19">
      <c r="P6231" s="113" t="s">
        <v>12259</v>
      </c>
      <c r="Q6231" s="113" t="s">
        <v>4884</v>
      </c>
      <c r="R6231" s="113" t="s">
        <v>3947</v>
      </c>
      <c r="S6231" s="113" t="s">
        <v>4886</v>
      </c>
    </row>
    <row r="6232" spans="16:19">
      <c r="P6232" s="113" t="s">
        <v>12259</v>
      </c>
      <c r="Q6232" s="113" t="s">
        <v>4887</v>
      </c>
      <c r="R6232" s="113" t="s">
        <v>3947</v>
      </c>
      <c r="S6232" s="113" t="s">
        <v>4889</v>
      </c>
    </row>
    <row r="6233" spans="16:19">
      <c r="P6233" s="113" t="s">
        <v>12259</v>
      </c>
      <c r="Q6233" s="113" t="s">
        <v>4890</v>
      </c>
      <c r="R6233" s="113" t="s">
        <v>3947</v>
      </c>
      <c r="S6233" s="113" t="s">
        <v>4892</v>
      </c>
    </row>
    <row r="6234" spans="16:19">
      <c r="P6234" s="113" t="s">
        <v>12259</v>
      </c>
      <c r="Q6234" s="113" t="s">
        <v>4893</v>
      </c>
      <c r="R6234" s="113" t="s">
        <v>3947</v>
      </c>
      <c r="S6234" s="113" t="s">
        <v>4895</v>
      </c>
    </row>
    <row r="6235" spans="16:19">
      <c r="P6235" s="113" t="s">
        <v>12259</v>
      </c>
      <c r="Q6235" s="113" t="s">
        <v>4896</v>
      </c>
      <c r="R6235" s="113" t="s">
        <v>3947</v>
      </c>
      <c r="S6235" s="113" t="s">
        <v>4898</v>
      </c>
    </row>
    <row r="6236" spans="16:19">
      <c r="P6236" s="113" t="s">
        <v>12259</v>
      </c>
      <c r="Q6236" s="113" t="s">
        <v>4899</v>
      </c>
      <c r="R6236" s="113" t="s">
        <v>3947</v>
      </c>
      <c r="S6236" s="113" t="s">
        <v>4901</v>
      </c>
    </row>
    <row r="6237" spans="16:19">
      <c r="P6237" s="113" t="s">
        <v>12259</v>
      </c>
      <c r="Q6237" s="113" t="s">
        <v>4902</v>
      </c>
      <c r="R6237" s="113" t="s">
        <v>3947</v>
      </c>
      <c r="S6237" s="113" t="s">
        <v>4904</v>
      </c>
    </row>
    <row r="6238" spans="16:19">
      <c r="P6238" s="113" t="s">
        <v>12259</v>
      </c>
      <c r="Q6238" s="113" t="s">
        <v>4905</v>
      </c>
      <c r="R6238" s="113" t="s">
        <v>3947</v>
      </c>
      <c r="S6238" s="113" t="s">
        <v>4907</v>
      </c>
    </row>
    <row r="6239" spans="16:19">
      <c r="P6239" s="113" t="s">
        <v>12259</v>
      </c>
      <c r="Q6239" s="113" t="s">
        <v>4908</v>
      </c>
      <c r="R6239" s="113" t="s">
        <v>3947</v>
      </c>
      <c r="S6239" s="113" t="s">
        <v>4910</v>
      </c>
    </row>
    <row r="6240" spans="16:19">
      <c r="P6240" s="113" t="s">
        <v>12259</v>
      </c>
      <c r="Q6240" s="113" t="s">
        <v>4911</v>
      </c>
      <c r="R6240" s="113" t="s">
        <v>3947</v>
      </c>
      <c r="S6240" s="113" t="s">
        <v>4913</v>
      </c>
    </row>
    <row r="6241" spans="16:19">
      <c r="P6241" s="113" t="s">
        <v>12259</v>
      </c>
      <c r="Q6241" s="113" t="s">
        <v>4914</v>
      </c>
      <c r="R6241" s="113" t="s">
        <v>3947</v>
      </c>
      <c r="S6241" s="113" t="s">
        <v>4916</v>
      </c>
    </row>
    <row r="6242" spans="16:19">
      <c r="P6242" s="113" t="s">
        <v>12259</v>
      </c>
      <c r="Q6242" s="113" t="s">
        <v>4917</v>
      </c>
      <c r="R6242" s="113" t="s">
        <v>3947</v>
      </c>
      <c r="S6242" s="113" t="s">
        <v>4919</v>
      </c>
    </row>
    <row r="6243" spans="16:19">
      <c r="P6243" s="113" t="s">
        <v>12259</v>
      </c>
      <c r="Q6243" s="113" t="s">
        <v>4920</v>
      </c>
      <c r="R6243" s="113" t="s">
        <v>3947</v>
      </c>
      <c r="S6243" s="113" t="s">
        <v>4922</v>
      </c>
    </row>
    <row r="6244" spans="16:19">
      <c r="P6244" s="113" t="s">
        <v>12259</v>
      </c>
      <c r="Q6244" s="113" t="s">
        <v>4923</v>
      </c>
      <c r="R6244" s="113" t="s">
        <v>3947</v>
      </c>
      <c r="S6244" s="113" t="s">
        <v>4925</v>
      </c>
    </row>
    <row r="6245" spans="16:19">
      <c r="P6245" s="113" t="s">
        <v>12259</v>
      </c>
      <c r="Q6245" s="113" t="s">
        <v>4926</v>
      </c>
      <c r="R6245" s="113" t="s">
        <v>3947</v>
      </c>
      <c r="S6245" s="113" t="s">
        <v>4928</v>
      </c>
    </row>
    <row r="6246" spans="16:19">
      <c r="P6246" s="113" t="s">
        <v>12259</v>
      </c>
      <c r="Q6246" s="113" t="s">
        <v>4929</v>
      </c>
      <c r="R6246" s="113" t="s">
        <v>3947</v>
      </c>
      <c r="S6246" s="113" t="s">
        <v>4931</v>
      </c>
    </row>
    <row r="6247" spans="16:19">
      <c r="P6247" s="113" t="s">
        <v>12259</v>
      </c>
      <c r="Q6247" s="113" t="s">
        <v>4932</v>
      </c>
      <c r="R6247" s="113" t="s">
        <v>3947</v>
      </c>
      <c r="S6247" s="113" t="s">
        <v>4934</v>
      </c>
    </row>
    <row r="6248" spans="16:19">
      <c r="P6248" s="113" t="s">
        <v>12259</v>
      </c>
      <c r="Q6248" s="113" t="s">
        <v>4935</v>
      </c>
      <c r="R6248" s="113" t="s">
        <v>3947</v>
      </c>
      <c r="S6248" s="113" t="s">
        <v>4937</v>
      </c>
    </row>
    <row r="6249" spans="16:19">
      <c r="P6249" s="113" t="s">
        <v>12259</v>
      </c>
      <c r="Q6249" s="113" t="s">
        <v>4938</v>
      </c>
      <c r="R6249" s="113" t="s">
        <v>3947</v>
      </c>
      <c r="S6249" s="113" t="s">
        <v>4940</v>
      </c>
    </row>
    <row r="6250" spans="16:19">
      <c r="P6250" s="113" t="s">
        <v>12259</v>
      </c>
      <c r="Q6250" s="113" t="s">
        <v>4941</v>
      </c>
      <c r="R6250" s="113" t="s">
        <v>3947</v>
      </c>
      <c r="S6250" s="113" t="s">
        <v>4943</v>
      </c>
    </row>
    <row r="6251" spans="16:19">
      <c r="P6251" s="113" t="s">
        <v>12259</v>
      </c>
      <c r="Q6251" s="113" t="s">
        <v>4944</v>
      </c>
      <c r="R6251" s="113" t="s">
        <v>3947</v>
      </c>
      <c r="S6251" s="113" t="s">
        <v>4946</v>
      </c>
    </row>
    <row r="6252" spans="16:19">
      <c r="P6252" s="113" t="s">
        <v>12259</v>
      </c>
      <c r="Q6252" s="113" t="s">
        <v>4947</v>
      </c>
      <c r="R6252" s="113" t="s">
        <v>3947</v>
      </c>
      <c r="S6252" s="113" t="s">
        <v>4949</v>
      </c>
    </row>
    <row r="6253" spans="16:19">
      <c r="P6253" s="113" t="s">
        <v>12259</v>
      </c>
      <c r="Q6253" s="113" t="s">
        <v>4950</v>
      </c>
      <c r="R6253" s="113" t="s">
        <v>3947</v>
      </c>
      <c r="S6253" s="113" t="s">
        <v>4952</v>
      </c>
    </row>
    <row r="6254" spans="16:19">
      <c r="P6254" s="113" t="s">
        <v>12259</v>
      </c>
      <c r="Q6254" s="113" t="s">
        <v>4953</v>
      </c>
      <c r="R6254" s="113" t="s">
        <v>3947</v>
      </c>
      <c r="S6254" s="113" t="s">
        <v>4955</v>
      </c>
    </row>
    <row r="6255" spans="16:19">
      <c r="P6255" s="113" t="s">
        <v>12259</v>
      </c>
      <c r="Q6255" s="113" t="s">
        <v>4956</v>
      </c>
      <c r="R6255" s="113" t="s">
        <v>3947</v>
      </c>
      <c r="S6255" s="113" t="s">
        <v>4958</v>
      </c>
    </row>
    <row r="6256" spans="16:19">
      <c r="P6256" s="113" t="s">
        <v>12259</v>
      </c>
      <c r="Q6256" s="113" t="s">
        <v>4959</v>
      </c>
      <c r="R6256" s="113" t="s">
        <v>3947</v>
      </c>
      <c r="S6256" s="113" t="s">
        <v>4961</v>
      </c>
    </row>
    <row r="6257" spans="16:19">
      <c r="P6257" s="113" t="s">
        <v>12259</v>
      </c>
      <c r="Q6257" s="113" t="s">
        <v>4962</v>
      </c>
      <c r="R6257" s="113" t="s">
        <v>3947</v>
      </c>
      <c r="S6257" s="113" t="s">
        <v>4964</v>
      </c>
    </row>
    <row r="6258" spans="16:19">
      <c r="P6258" s="113" t="s">
        <v>12259</v>
      </c>
      <c r="Q6258" s="113" t="s">
        <v>4965</v>
      </c>
      <c r="R6258" s="113" t="s">
        <v>3947</v>
      </c>
      <c r="S6258" s="113" t="s">
        <v>4967</v>
      </c>
    </row>
    <row r="6259" spans="16:19">
      <c r="P6259" s="113" t="s">
        <v>12259</v>
      </c>
      <c r="Q6259" s="113" t="s">
        <v>4968</v>
      </c>
      <c r="R6259" s="113" t="s">
        <v>3947</v>
      </c>
      <c r="S6259" s="113" t="s">
        <v>4970</v>
      </c>
    </row>
    <row r="6260" spans="16:19">
      <c r="P6260" s="113" t="s">
        <v>12259</v>
      </c>
      <c r="Q6260" s="113" t="s">
        <v>4971</v>
      </c>
      <c r="R6260" s="113" t="s">
        <v>3947</v>
      </c>
      <c r="S6260" s="113" t="s">
        <v>4973</v>
      </c>
    </row>
    <row r="6261" spans="16:19">
      <c r="P6261" s="113" t="s">
        <v>12259</v>
      </c>
      <c r="Q6261" s="113" t="s">
        <v>4974</v>
      </c>
      <c r="R6261" s="113" t="s">
        <v>3947</v>
      </c>
      <c r="S6261" s="113" t="s">
        <v>4976</v>
      </c>
    </row>
    <row r="6262" spans="16:19">
      <c r="P6262" s="113" t="s">
        <v>12259</v>
      </c>
      <c r="Q6262" s="113" t="s">
        <v>4977</v>
      </c>
      <c r="R6262" s="113" t="s">
        <v>3947</v>
      </c>
      <c r="S6262" s="113" t="s">
        <v>4979</v>
      </c>
    </row>
    <row r="6263" spans="16:19">
      <c r="P6263" s="113" t="s">
        <v>12259</v>
      </c>
      <c r="Q6263" s="113" t="s">
        <v>4980</v>
      </c>
      <c r="R6263" s="113" t="s">
        <v>3947</v>
      </c>
      <c r="S6263" s="113" t="s">
        <v>4982</v>
      </c>
    </row>
    <row r="6264" spans="16:19">
      <c r="P6264" s="113" t="s">
        <v>12259</v>
      </c>
      <c r="Q6264" s="113" t="s">
        <v>4983</v>
      </c>
      <c r="R6264" s="113" t="s">
        <v>3947</v>
      </c>
      <c r="S6264" s="113" t="s">
        <v>4985</v>
      </c>
    </row>
    <row r="6265" spans="16:19">
      <c r="P6265" s="113" t="s">
        <v>12259</v>
      </c>
      <c r="Q6265" s="113" t="s">
        <v>4986</v>
      </c>
      <c r="R6265" s="113" t="s">
        <v>3947</v>
      </c>
      <c r="S6265" s="113" t="s">
        <v>4988</v>
      </c>
    </row>
    <row r="6266" spans="16:19">
      <c r="P6266" s="113" t="s">
        <v>12259</v>
      </c>
      <c r="Q6266" s="113" t="s">
        <v>4989</v>
      </c>
      <c r="R6266" s="113" t="s">
        <v>3947</v>
      </c>
      <c r="S6266" s="113" t="s">
        <v>4991</v>
      </c>
    </row>
    <row r="6267" spans="16:19">
      <c r="P6267" s="113" t="s">
        <v>12259</v>
      </c>
      <c r="Q6267" s="113" t="s">
        <v>4992</v>
      </c>
      <c r="R6267" s="113" t="s">
        <v>3947</v>
      </c>
      <c r="S6267" s="113" t="s">
        <v>4994</v>
      </c>
    </row>
    <row r="6268" spans="16:19">
      <c r="P6268" s="113" t="s">
        <v>12259</v>
      </c>
      <c r="Q6268" s="113" t="s">
        <v>4995</v>
      </c>
      <c r="R6268" s="113" t="s">
        <v>3947</v>
      </c>
      <c r="S6268" s="113" t="s">
        <v>4997</v>
      </c>
    </row>
    <row r="6269" spans="16:19">
      <c r="P6269" s="113" t="s">
        <v>12259</v>
      </c>
      <c r="Q6269" s="113" t="s">
        <v>4998</v>
      </c>
      <c r="R6269" s="113" t="s">
        <v>3947</v>
      </c>
      <c r="S6269" s="113" t="s">
        <v>5000</v>
      </c>
    </row>
    <row r="6270" spans="16:19">
      <c r="P6270" s="113" t="s">
        <v>12259</v>
      </c>
      <c r="Q6270" s="113" t="s">
        <v>5001</v>
      </c>
      <c r="R6270" s="113" t="s">
        <v>3947</v>
      </c>
      <c r="S6270" s="113" t="s">
        <v>5003</v>
      </c>
    </row>
    <row r="6271" spans="16:19">
      <c r="P6271" s="113" t="s">
        <v>12259</v>
      </c>
      <c r="Q6271" s="113" t="s">
        <v>5004</v>
      </c>
      <c r="R6271" s="113" t="s">
        <v>3947</v>
      </c>
      <c r="S6271" s="113" t="s">
        <v>5006</v>
      </c>
    </row>
    <row r="6272" spans="16:19">
      <c r="P6272" s="113" t="s">
        <v>12259</v>
      </c>
      <c r="Q6272" s="113" t="s">
        <v>5007</v>
      </c>
      <c r="R6272" s="113" t="s">
        <v>3947</v>
      </c>
      <c r="S6272" s="113" t="s">
        <v>5009</v>
      </c>
    </row>
    <row r="6273" spans="16:19">
      <c r="P6273" s="113" t="s">
        <v>12259</v>
      </c>
      <c r="Q6273" s="113" t="s">
        <v>5010</v>
      </c>
      <c r="R6273" s="113" t="s">
        <v>3947</v>
      </c>
      <c r="S6273" s="113" t="s">
        <v>5012</v>
      </c>
    </row>
    <row r="6274" spans="16:19">
      <c r="P6274" s="113" t="s">
        <v>12259</v>
      </c>
      <c r="Q6274" s="113" t="s">
        <v>5013</v>
      </c>
      <c r="R6274" s="113" t="s">
        <v>3947</v>
      </c>
      <c r="S6274" s="113" t="s">
        <v>5015</v>
      </c>
    </row>
    <row r="6275" spans="16:19">
      <c r="P6275" s="113" t="s">
        <v>12259</v>
      </c>
      <c r="Q6275" s="113" t="s">
        <v>5016</v>
      </c>
      <c r="R6275" s="113" t="s">
        <v>3947</v>
      </c>
      <c r="S6275" s="113" t="s">
        <v>5018</v>
      </c>
    </row>
    <row r="6276" spans="16:19">
      <c r="P6276" s="113" t="s">
        <v>12259</v>
      </c>
      <c r="Q6276" s="113" t="s">
        <v>5019</v>
      </c>
      <c r="R6276" s="113" t="s">
        <v>3947</v>
      </c>
      <c r="S6276" s="113" t="s">
        <v>5021</v>
      </c>
    </row>
    <row r="6277" spans="16:19">
      <c r="P6277" s="113" t="s">
        <v>12259</v>
      </c>
      <c r="Q6277" s="113" t="s">
        <v>5022</v>
      </c>
      <c r="R6277" s="113" t="s">
        <v>3947</v>
      </c>
      <c r="S6277" s="113" t="s">
        <v>5024</v>
      </c>
    </row>
    <row r="6278" spans="16:19">
      <c r="P6278" s="113" t="s">
        <v>12259</v>
      </c>
      <c r="Q6278" s="113" t="s">
        <v>5025</v>
      </c>
      <c r="R6278" s="113" t="s">
        <v>3947</v>
      </c>
      <c r="S6278" s="113" t="s">
        <v>5027</v>
      </c>
    </row>
    <row r="6279" spans="16:19">
      <c r="P6279" s="113" t="s">
        <v>12259</v>
      </c>
      <c r="Q6279" s="113" t="s">
        <v>5028</v>
      </c>
      <c r="R6279" s="113" t="s">
        <v>3947</v>
      </c>
      <c r="S6279" s="113" t="s">
        <v>5030</v>
      </c>
    </row>
    <row r="6280" spans="16:19">
      <c r="P6280" s="113" t="s">
        <v>12259</v>
      </c>
      <c r="Q6280" s="113" t="s">
        <v>5031</v>
      </c>
      <c r="R6280" s="113" t="s">
        <v>3947</v>
      </c>
      <c r="S6280" s="113" t="s">
        <v>5033</v>
      </c>
    </row>
    <row r="6281" spans="16:19">
      <c r="P6281" s="113" t="s">
        <v>12259</v>
      </c>
      <c r="Q6281" s="113" t="s">
        <v>5034</v>
      </c>
      <c r="R6281" s="113" t="s">
        <v>3947</v>
      </c>
      <c r="S6281" s="113" t="s">
        <v>5036</v>
      </c>
    </row>
    <row r="6282" spans="16:19">
      <c r="P6282" s="113" t="s">
        <v>12259</v>
      </c>
      <c r="Q6282" s="113" t="s">
        <v>5037</v>
      </c>
      <c r="R6282" s="113" t="s">
        <v>3947</v>
      </c>
      <c r="S6282" s="113" t="s">
        <v>5039</v>
      </c>
    </row>
    <row r="6283" spans="16:19">
      <c r="P6283" s="113" t="s">
        <v>12259</v>
      </c>
      <c r="Q6283" s="113" t="s">
        <v>5040</v>
      </c>
      <c r="R6283" s="113" t="s">
        <v>3947</v>
      </c>
      <c r="S6283" s="113" t="s">
        <v>5042</v>
      </c>
    </row>
    <row r="6284" spans="16:19">
      <c r="P6284" s="113" t="s">
        <v>12259</v>
      </c>
      <c r="Q6284" s="113" t="s">
        <v>5043</v>
      </c>
      <c r="R6284" s="113" t="s">
        <v>3947</v>
      </c>
      <c r="S6284" s="113" t="s">
        <v>5045</v>
      </c>
    </row>
    <row r="6285" spans="16:19">
      <c r="P6285" s="113" t="s">
        <v>12259</v>
      </c>
      <c r="Q6285" s="113" t="s">
        <v>5046</v>
      </c>
      <c r="R6285" s="113" t="s">
        <v>3947</v>
      </c>
      <c r="S6285" s="113" t="s">
        <v>5048</v>
      </c>
    </row>
    <row r="6286" spans="16:19">
      <c r="P6286" s="113" t="s">
        <v>12259</v>
      </c>
      <c r="Q6286" s="113" t="s">
        <v>5049</v>
      </c>
      <c r="R6286" s="113" t="s">
        <v>3947</v>
      </c>
      <c r="S6286" s="113" t="s">
        <v>5051</v>
      </c>
    </row>
    <row r="6287" spans="16:19">
      <c r="P6287" s="113" t="s">
        <v>12259</v>
      </c>
      <c r="Q6287" s="113" t="s">
        <v>5052</v>
      </c>
      <c r="R6287" s="113" t="s">
        <v>3947</v>
      </c>
      <c r="S6287" s="113" t="s">
        <v>5054</v>
      </c>
    </row>
    <row r="6288" spans="16:19">
      <c r="P6288" s="113" t="s">
        <v>12259</v>
      </c>
      <c r="Q6288" s="113" t="s">
        <v>5055</v>
      </c>
      <c r="R6288" s="113" t="s">
        <v>3947</v>
      </c>
      <c r="S6288" s="113" t="s">
        <v>5057</v>
      </c>
    </row>
    <row r="6289" spans="16:19">
      <c r="P6289" s="113" t="s">
        <v>12259</v>
      </c>
      <c r="Q6289" s="113" t="s">
        <v>5058</v>
      </c>
      <c r="R6289" s="113" t="s">
        <v>3947</v>
      </c>
      <c r="S6289" s="113" t="s">
        <v>5060</v>
      </c>
    </row>
    <row r="6290" spans="16:19">
      <c r="P6290" s="113" t="s">
        <v>12259</v>
      </c>
      <c r="Q6290" s="113" t="s">
        <v>5061</v>
      </c>
      <c r="R6290" s="113" t="s">
        <v>3947</v>
      </c>
      <c r="S6290" s="113" t="s">
        <v>5063</v>
      </c>
    </row>
    <row r="6291" spans="16:19">
      <c r="P6291" s="113" t="s">
        <v>12259</v>
      </c>
      <c r="Q6291" s="113" t="s">
        <v>5064</v>
      </c>
      <c r="R6291" s="113" t="s">
        <v>3947</v>
      </c>
      <c r="S6291" s="113" t="s">
        <v>5066</v>
      </c>
    </row>
    <row r="6292" spans="16:19">
      <c r="P6292" s="113" t="s">
        <v>12259</v>
      </c>
      <c r="Q6292" s="113" t="s">
        <v>5067</v>
      </c>
      <c r="R6292" s="113" t="s">
        <v>3947</v>
      </c>
      <c r="S6292" s="113" t="s">
        <v>5069</v>
      </c>
    </row>
    <row r="6293" spans="16:19">
      <c r="P6293" s="113" t="s">
        <v>12259</v>
      </c>
      <c r="Q6293" s="113" t="s">
        <v>5070</v>
      </c>
      <c r="R6293" s="113" t="s">
        <v>3947</v>
      </c>
      <c r="S6293" s="113" t="s">
        <v>5072</v>
      </c>
    </row>
    <row r="6294" spans="16:19">
      <c r="P6294" s="113" t="s">
        <v>12259</v>
      </c>
      <c r="Q6294" s="113" t="s">
        <v>5073</v>
      </c>
      <c r="R6294" s="113" t="s">
        <v>3947</v>
      </c>
      <c r="S6294" s="113" t="s">
        <v>5075</v>
      </c>
    </row>
    <row r="6295" spans="16:19">
      <c r="P6295" s="113" t="s">
        <v>12259</v>
      </c>
      <c r="Q6295" s="113" t="s">
        <v>5076</v>
      </c>
      <c r="R6295" s="113" t="s">
        <v>3947</v>
      </c>
      <c r="S6295" s="113" t="s">
        <v>5078</v>
      </c>
    </row>
    <row r="6296" spans="16:19">
      <c r="P6296" s="113" t="s">
        <v>12259</v>
      </c>
      <c r="Q6296" s="113" t="s">
        <v>5079</v>
      </c>
      <c r="R6296" s="113" t="s">
        <v>3947</v>
      </c>
      <c r="S6296" s="113" t="s">
        <v>5081</v>
      </c>
    </row>
    <row r="6297" spans="16:19">
      <c r="P6297" s="113" t="s">
        <v>12259</v>
      </c>
      <c r="Q6297" s="113" t="s">
        <v>5082</v>
      </c>
      <c r="R6297" s="113" t="s">
        <v>3947</v>
      </c>
      <c r="S6297" s="113" t="s">
        <v>5084</v>
      </c>
    </row>
    <row r="6298" spans="16:19">
      <c r="P6298" s="113" t="s">
        <v>12259</v>
      </c>
      <c r="Q6298" s="113" t="s">
        <v>5085</v>
      </c>
      <c r="R6298" s="113" t="s">
        <v>3947</v>
      </c>
      <c r="S6298" s="113" t="s">
        <v>5087</v>
      </c>
    </row>
    <row r="6299" spans="16:19">
      <c r="P6299" s="113" t="s">
        <v>12259</v>
      </c>
      <c r="Q6299" s="113" t="s">
        <v>5088</v>
      </c>
      <c r="R6299" s="113" t="s">
        <v>3947</v>
      </c>
      <c r="S6299" s="113" t="s">
        <v>5090</v>
      </c>
    </row>
    <row r="6300" spans="16:19">
      <c r="P6300" s="113" t="s">
        <v>12259</v>
      </c>
      <c r="Q6300" s="113" t="s">
        <v>5091</v>
      </c>
      <c r="R6300" s="113" t="s">
        <v>3947</v>
      </c>
      <c r="S6300" s="113" t="s">
        <v>5093</v>
      </c>
    </row>
    <row r="6301" spans="16:19">
      <c r="P6301" s="113" t="s">
        <v>12259</v>
      </c>
      <c r="Q6301" s="113" t="s">
        <v>5094</v>
      </c>
      <c r="R6301" s="113" t="s">
        <v>3947</v>
      </c>
      <c r="S6301" s="113" t="s">
        <v>5096</v>
      </c>
    </row>
    <row r="6302" spans="16:19">
      <c r="P6302" s="113" t="s">
        <v>12259</v>
      </c>
      <c r="Q6302" s="113" t="s">
        <v>5097</v>
      </c>
      <c r="R6302" s="113" t="s">
        <v>3947</v>
      </c>
      <c r="S6302" s="113" t="s">
        <v>5099</v>
      </c>
    </row>
    <row r="6303" spans="16:19">
      <c r="P6303" s="113" t="s">
        <v>12259</v>
      </c>
      <c r="Q6303" s="113" t="s">
        <v>5100</v>
      </c>
      <c r="R6303" s="113" t="s">
        <v>3947</v>
      </c>
      <c r="S6303" s="113" t="s">
        <v>5102</v>
      </c>
    </row>
    <row r="6304" spans="16:19">
      <c r="P6304" s="113" t="s">
        <v>12259</v>
      </c>
      <c r="Q6304" s="113" t="s">
        <v>5103</v>
      </c>
      <c r="R6304" s="113" t="s">
        <v>3947</v>
      </c>
      <c r="S6304" s="113" t="s">
        <v>5105</v>
      </c>
    </row>
    <row r="6305" spans="16:19">
      <c r="P6305" s="113" t="s">
        <v>12259</v>
      </c>
      <c r="Q6305" s="113" t="s">
        <v>5106</v>
      </c>
      <c r="R6305" s="113" t="s">
        <v>3947</v>
      </c>
      <c r="S6305" s="113" t="s">
        <v>5108</v>
      </c>
    </row>
    <row r="6306" spans="16:19">
      <c r="P6306" s="113" t="s">
        <v>12259</v>
      </c>
      <c r="Q6306" s="113" t="s">
        <v>5109</v>
      </c>
      <c r="R6306" s="113" t="s">
        <v>3947</v>
      </c>
      <c r="S6306" s="113" t="s">
        <v>5111</v>
      </c>
    </row>
    <row r="6307" spans="16:19">
      <c r="P6307" s="113" t="s">
        <v>12259</v>
      </c>
      <c r="Q6307" s="113" t="s">
        <v>5112</v>
      </c>
      <c r="R6307" s="113" t="s">
        <v>3947</v>
      </c>
      <c r="S6307" s="113" t="s">
        <v>5114</v>
      </c>
    </row>
    <row r="6308" spans="16:19">
      <c r="P6308" s="113" t="s">
        <v>12259</v>
      </c>
      <c r="Q6308" s="113" t="s">
        <v>5115</v>
      </c>
      <c r="R6308" s="113" t="s">
        <v>3947</v>
      </c>
      <c r="S6308" s="113" t="s">
        <v>5117</v>
      </c>
    </row>
    <row r="6309" spans="16:19">
      <c r="P6309" s="113" t="s">
        <v>12259</v>
      </c>
      <c r="Q6309" s="113" t="s">
        <v>5118</v>
      </c>
      <c r="R6309" s="113" t="s">
        <v>3947</v>
      </c>
      <c r="S6309" s="113" t="s">
        <v>5120</v>
      </c>
    </row>
    <row r="6310" spans="16:19">
      <c r="P6310" s="113" t="s">
        <v>12259</v>
      </c>
      <c r="Q6310" s="113" t="s">
        <v>5121</v>
      </c>
      <c r="R6310" s="113" t="s">
        <v>3947</v>
      </c>
      <c r="S6310" s="113" t="s">
        <v>5123</v>
      </c>
    </row>
    <row r="6311" spans="16:19">
      <c r="P6311" s="113" t="s">
        <v>12259</v>
      </c>
      <c r="Q6311" s="113" t="s">
        <v>5124</v>
      </c>
      <c r="R6311" s="113" t="s">
        <v>3947</v>
      </c>
      <c r="S6311" s="113" t="s">
        <v>5126</v>
      </c>
    </row>
    <row r="6312" spans="16:19">
      <c r="P6312" s="113" t="s">
        <v>12259</v>
      </c>
      <c r="Q6312" s="113" t="s">
        <v>5127</v>
      </c>
      <c r="R6312" s="113" t="s">
        <v>3947</v>
      </c>
      <c r="S6312" s="113" t="s">
        <v>5129</v>
      </c>
    </row>
    <row r="6313" spans="16:19">
      <c r="P6313" s="113" t="s">
        <v>12259</v>
      </c>
      <c r="Q6313" s="113" t="s">
        <v>5130</v>
      </c>
      <c r="R6313" s="113" t="s">
        <v>3947</v>
      </c>
      <c r="S6313" s="113" t="s">
        <v>5132</v>
      </c>
    </row>
    <row r="6314" spans="16:19">
      <c r="P6314" s="113" t="s">
        <v>12259</v>
      </c>
      <c r="Q6314" s="113" t="s">
        <v>5133</v>
      </c>
      <c r="R6314" s="113" t="s">
        <v>3947</v>
      </c>
      <c r="S6314" s="113" t="s">
        <v>5135</v>
      </c>
    </row>
    <row r="6315" spans="16:19">
      <c r="P6315" s="113" t="s">
        <v>12259</v>
      </c>
      <c r="Q6315" s="113" t="s">
        <v>5136</v>
      </c>
      <c r="R6315" s="113" t="s">
        <v>3947</v>
      </c>
      <c r="S6315" s="113" t="s">
        <v>5138</v>
      </c>
    </row>
    <row r="6316" spans="16:19">
      <c r="P6316" s="113" t="s">
        <v>12259</v>
      </c>
      <c r="Q6316" s="113" t="s">
        <v>5139</v>
      </c>
      <c r="R6316" s="113" t="s">
        <v>3947</v>
      </c>
      <c r="S6316" s="113" t="s">
        <v>5141</v>
      </c>
    </row>
    <row r="6317" spans="16:19">
      <c r="P6317" s="113" t="s">
        <v>12259</v>
      </c>
      <c r="Q6317" s="113" t="s">
        <v>5142</v>
      </c>
      <c r="R6317" s="113" t="s">
        <v>3947</v>
      </c>
      <c r="S6317" s="113" t="s">
        <v>5144</v>
      </c>
    </row>
    <row r="6318" spans="16:19">
      <c r="P6318" s="113" t="s">
        <v>12259</v>
      </c>
      <c r="Q6318" s="113" t="s">
        <v>5145</v>
      </c>
      <c r="R6318" s="113" t="s">
        <v>3947</v>
      </c>
      <c r="S6318" s="113" t="s">
        <v>5147</v>
      </c>
    </row>
    <row r="6319" spans="16:19">
      <c r="P6319" s="113" t="s">
        <v>12259</v>
      </c>
      <c r="Q6319" s="113" t="s">
        <v>5148</v>
      </c>
      <c r="R6319" s="113" t="s">
        <v>3947</v>
      </c>
      <c r="S6319" s="113" t="s">
        <v>5150</v>
      </c>
    </row>
    <row r="6320" spans="16:19">
      <c r="P6320" s="113" t="s">
        <v>12259</v>
      </c>
      <c r="Q6320" s="113" t="s">
        <v>5151</v>
      </c>
      <c r="R6320" s="113" t="s">
        <v>3947</v>
      </c>
      <c r="S6320" s="113" t="s">
        <v>5153</v>
      </c>
    </row>
    <row r="6321" spans="16:19">
      <c r="P6321" s="113" t="s">
        <v>12259</v>
      </c>
      <c r="Q6321" s="113" t="s">
        <v>5154</v>
      </c>
      <c r="R6321" s="113" t="s">
        <v>3947</v>
      </c>
      <c r="S6321" s="113" t="s">
        <v>5156</v>
      </c>
    </row>
    <row r="6322" spans="16:19">
      <c r="P6322" s="113" t="s">
        <v>12259</v>
      </c>
      <c r="Q6322" s="113" t="s">
        <v>5157</v>
      </c>
      <c r="R6322" s="113" t="s">
        <v>3947</v>
      </c>
      <c r="S6322" s="113" t="s">
        <v>5159</v>
      </c>
    </row>
    <row r="6323" spans="16:19">
      <c r="P6323" s="113" t="s">
        <v>12259</v>
      </c>
      <c r="Q6323" s="113" t="s">
        <v>5160</v>
      </c>
      <c r="R6323" s="113" t="s">
        <v>3947</v>
      </c>
      <c r="S6323" s="113" t="s">
        <v>5162</v>
      </c>
    </row>
    <row r="6324" spans="16:19">
      <c r="P6324" s="113" t="s">
        <v>12259</v>
      </c>
      <c r="Q6324" s="113" t="s">
        <v>5163</v>
      </c>
      <c r="R6324" s="113" t="s">
        <v>3947</v>
      </c>
      <c r="S6324" s="113" t="s">
        <v>5165</v>
      </c>
    </row>
    <row r="6325" spans="16:19">
      <c r="P6325" s="113" t="s">
        <v>12259</v>
      </c>
      <c r="Q6325" s="113" t="s">
        <v>5166</v>
      </c>
      <c r="R6325" s="113" t="s">
        <v>3947</v>
      </c>
      <c r="S6325" s="113" t="s">
        <v>5168</v>
      </c>
    </row>
    <row r="6326" spans="16:19">
      <c r="P6326" s="113" t="s">
        <v>12259</v>
      </c>
      <c r="Q6326" s="113" t="s">
        <v>5169</v>
      </c>
      <c r="R6326" s="113" t="s">
        <v>3947</v>
      </c>
      <c r="S6326" s="113" t="s">
        <v>5171</v>
      </c>
    </row>
    <row r="6327" spans="16:19">
      <c r="P6327" s="113" t="s">
        <v>12259</v>
      </c>
      <c r="Q6327" s="113" t="s">
        <v>5172</v>
      </c>
      <c r="R6327" s="113" t="s">
        <v>3947</v>
      </c>
      <c r="S6327" s="113" t="s">
        <v>5174</v>
      </c>
    </row>
    <row r="6328" spans="16:19">
      <c r="P6328" s="113" t="s">
        <v>12259</v>
      </c>
      <c r="Q6328" s="113" t="s">
        <v>5175</v>
      </c>
      <c r="R6328" s="113" t="s">
        <v>3947</v>
      </c>
      <c r="S6328" s="113" t="s">
        <v>5177</v>
      </c>
    </row>
    <row r="6329" spans="16:19">
      <c r="P6329" s="113" t="s">
        <v>12259</v>
      </c>
      <c r="Q6329" s="113" t="s">
        <v>5178</v>
      </c>
      <c r="R6329" s="113" t="s">
        <v>3947</v>
      </c>
      <c r="S6329" s="113" t="s">
        <v>5180</v>
      </c>
    </row>
    <row r="6330" spans="16:19">
      <c r="P6330" s="113" t="s">
        <v>12259</v>
      </c>
      <c r="Q6330" s="113" t="s">
        <v>5181</v>
      </c>
      <c r="R6330" s="113" t="s">
        <v>3947</v>
      </c>
      <c r="S6330" s="113" t="s">
        <v>5183</v>
      </c>
    </row>
    <row r="6331" spans="16:19">
      <c r="P6331" s="113" t="s">
        <v>12259</v>
      </c>
      <c r="Q6331" s="113" t="s">
        <v>5184</v>
      </c>
      <c r="R6331" s="113" t="s">
        <v>3947</v>
      </c>
      <c r="S6331" s="113" t="s">
        <v>5186</v>
      </c>
    </row>
    <row r="6332" spans="16:19">
      <c r="P6332" s="113" t="s">
        <v>12259</v>
      </c>
      <c r="Q6332" s="113" t="s">
        <v>5187</v>
      </c>
      <c r="R6332" s="113" t="s">
        <v>3947</v>
      </c>
      <c r="S6332" s="113" t="s">
        <v>5189</v>
      </c>
    </row>
    <row r="6333" spans="16:19">
      <c r="P6333" s="113" t="s">
        <v>12259</v>
      </c>
      <c r="Q6333" s="113" t="s">
        <v>5190</v>
      </c>
      <c r="R6333" s="113" t="s">
        <v>3947</v>
      </c>
      <c r="S6333" s="113" t="s">
        <v>5192</v>
      </c>
    </row>
    <row r="6334" spans="16:19">
      <c r="P6334" s="113" t="s">
        <v>12259</v>
      </c>
      <c r="Q6334" s="113" t="s">
        <v>5193</v>
      </c>
      <c r="R6334" s="113" t="s">
        <v>3947</v>
      </c>
      <c r="S6334" s="113" t="s">
        <v>5195</v>
      </c>
    </row>
    <row r="6335" spans="16:19">
      <c r="P6335" s="113" t="s">
        <v>12259</v>
      </c>
      <c r="Q6335" s="113" t="s">
        <v>5196</v>
      </c>
      <c r="R6335" s="113" t="s">
        <v>3947</v>
      </c>
      <c r="S6335" s="113" t="s">
        <v>5198</v>
      </c>
    </row>
    <row r="6336" spans="16:19">
      <c r="P6336" s="113" t="s">
        <v>12259</v>
      </c>
      <c r="Q6336" s="113" t="s">
        <v>5199</v>
      </c>
      <c r="R6336" s="113" t="s">
        <v>3947</v>
      </c>
      <c r="S6336" s="113" t="s">
        <v>5201</v>
      </c>
    </row>
    <row r="6337" spans="16:19">
      <c r="P6337" s="113" t="s">
        <v>12259</v>
      </c>
      <c r="Q6337" s="113" t="s">
        <v>5202</v>
      </c>
      <c r="R6337" s="113" t="s">
        <v>3947</v>
      </c>
      <c r="S6337" s="113" t="s">
        <v>5204</v>
      </c>
    </row>
    <row r="6338" spans="16:19">
      <c r="P6338" s="113" t="s">
        <v>12259</v>
      </c>
      <c r="Q6338" s="113" t="s">
        <v>5205</v>
      </c>
      <c r="R6338" s="113" t="s">
        <v>3947</v>
      </c>
      <c r="S6338" s="113" t="s">
        <v>5207</v>
      </c>
    </row>
    <row r="6339" spans="16:19">
      <c r="P6339" s="113" t="s">
        <v>12259</v>
      </c>
      <c r="Q6339" s="113" t="s">
        <v>5208</v>
      </c>
      <c r="R6339" s="113" t="s">
        <v>3947</v>
      </c>
      <c r="S6339" s="113" t="s">
        <v>5210</v>
      </c>
    </row>
    <row r="6340" spans="16:19">
      <c r="P6340" s="113" t="s">
        <v>12259</v>
      </c>
      <c r="Q6340" s="113" t="s">
        <v>5211</v>
      </c>
      <c r="R6340" s="113" t="s">
        <v>3947</v>
      </c>
      <c r="S6340" s="113" t="s">
        <v>5213</v>
      </c>
    </row>
    <row r="6341" spans="16:19">
      <c r="P6341" s="113" t="s">
        <v>12259</v>
      </c>
      <c r="Q6341" s="113" t="s">
        <v>5214</v>
      </c>
      <c r="R6341" s="113" t="s">
        <v>3947</v>
      </c>
      <c r="S6341" s="113" t="s">
        <v>5216</v>
      </c>
    </row>
    <row r="6342" spans="16:19">
      <c r="P6342" s="113" t="s">
        <v>12259</v>
      </c>
      <c r="Q6342" s="113" t="s">
        <v>5217</v>
      </c>
      <c r="R6342" s="113" t="s">
        <v>3947</v>
      </c>
      <c r="S6342" s="113" t="s">
        <v>5219</v>
      </c>
    </row>
    <row r="6343" spans="16:19">
      <c r="P6343" s="113" t="s">
        <v>12259</v>
      </c>
      <c r="Q6343" s="113" t="s">
        <v>5220</v>
      </c>
      <c r="R6343" s="113" t="s">
        <v>3947</v>
      </c>
      <c r="S6343" s="113" t="s">
        <v>5222</v>
      </c>
    </row>
    <row r="6344" spans="16:19">
      <c r="P6344" s="113" t="s">
        <v>12259</v>
      </c>
      <c r="Q6344" s="113" t="s">
        <v>5223</v>
      </c>
      <c r="R6344" s="113" t="s">
        <v>3947</v>
      </c>
      <c r="S6344" s="113" t="s">
        <v>5225</v>
      </c>
    </row>
    <row r="6345" spans="16:19">
      <c r="P6345" s="113" t="s">
        <v>12259</v>
      </c>
      <c r="Q6345" s="113" t="s">
        <v>5226</v>
      </c>
      <c r="R6345" s="113" t="s">
        <v>3947</v>
      </c>
      <c r="S6345" s="113" t="s">
        <v>5228</v>
      </c>
    </row>
    <row r="6346" spans="16:19">
      <c r="P6346" s="113" t="s">
        <v>12259</v>
      </c>
      <c r="Q6346" s="113" t="s">
        <v>5229</v>
      </c>
      <c r="R6346" s="113" t="s">
        <v>3947</v>
      </c>
      <c r="S6346" s="113" t="s">
        <v>5231</v>
      </c>
    </row>
    <row r="6347" spans="16:19">
      <c r="P6347" s="113" t="s">
        <v>12259</v>
      </c>
      <c r="Q6347" s="113" t="s">
        <v>5232</v>
      </c>
      <c r="R6347" s="113" t="s">
        <v>3947</v>
      </c>
      <c r="S6347" s="113" t="s">
        <v>5234</v>
      </c>
    </row>
    <row r="6348" spans="16:19">
      <c r="P6348" s="113" t="s">
        <v>12259</v>
      </c>
      <c r="Q6348" s="113" t="s">
        <v>5235</v>
      </c>
      <c r="R6348" s="113" t="s">
        <v>3947</v>
      </c>
      <c r="S6348" s="113" t="s">
        <v>5237</v>
      </c>
    </row>
    <row r="6349" spans="16:19">
      <c r="P6349" s="113" t="s">
        <v>12259</v>
      </c>
      <c r="Q6349" s="113" t="s">
        <v>5238</v>
      </c>
      <c r="R6349" s="113" t="s">
        <v>3947</v>
      </c>
      <c r="S6349" s="113" t="s">
        <v>5240</v>
      </c>
    </row>
    <row r="6350" spans="16:19">
      <c r="P6350" s="113" t="s">
        <v>12259</v>
      </c>
      <c r="Q6350" s="113" t="s">
        <v>5241</v>
      </c>
      <c r="R6350" s="113" t="s">
        <v>3947</v>
      </c>
      <c r="S6350" s="113" t="s">
        <v>5243</v>
      </c>
    </row>
    <row r="6351" spans="16:19">
      <c r="P6351" s="113" t="s">
        <v>12259</v>
      </c>
      <c r="Q6351" s="113" t="s">
        <v>5244</v>
      </c>
      <c r="R6351" s="113" t="s">
        <v>3947</v>
      </c>
      <c r="S6351" s="113" t="s">
        <v>5246</v>
      </c>
    </row>
    <row r="6352" spans="16:19">
      <c r="P6352" s="113" t="s">
        <v>12259</v>
      </c>
      <c r="Q6352" s="113" t="s">
        <v>5247</v>
      </c>
      <c r="R6352" s="113" t="s">
        <v>3947</v>
      </c>
      <c r="S6352" s="113" t="s">
        <v>5249</v>
      </c>
    </row>
    <row r="6353" spans="16:19">
      <c r="P6353" s="113" t="s">
        <v>12259</v>
      </c>
      <c r="Q6353" s="113" t="s">
        <v>5250</v>
      </c>
      <c r="R6353" s="113" t="s">
        <v>3947</v>
      </c>
      <c r="S6353" s="113" t="s">
        <v>5252</v>
      </c>
    </row>
    <row r="6354" spans="16:19">
      <c r="P6354" s="113" t="s">
        <v>12259</v>
      </c>
      <c r="Q6354" s="113" t="s">
        <v>5253</v>
      </c>
      <c r="R6354" s="113" t="s">
        <v>3947</v>
      </c>
      <c r="S6354" s="113" t="s">
        <v>5255</v>
      </c>
    </row>
    <row r="6355" spans="16:19">
      <c r="P6355" s="113" t="s">
        <v>12259</v>
      </c>
      <c r="Q6355" s="113" t="s">
        <v>5256</v>
      </c>
      <c r="R6355" s="113" t="s">
        <v>3947</v>
      </c>
      <c r="S6355" s="113" t="s">
        <v>5258</v>
      </c>
    </row>
    <row r="6356" spans="16:19">
      <c r="P6356" s="113" t="s">
        <v>12259</v>
      </c>
      <c r="Q6356" s="113" t="s">
        <v>5259</v>
      </c>
      <c r="R6356" s="113" t="s">
        <v>3947</v>
      </c>
      <c r="S6356" s="113" t="s">
        <v>5261</v>
      </c>
    </row>
    <row r="6357" spans="16:19">
      <c r="P6357" s="113" t="s">
        <v>12259</v>
      </c>
      <c r="Q6357" s="113" t="s">
        <v>5262</v>
      </c>
      <c r="R6357" s="113" t="s">
        <v>3947</v>
      </c>
      <c r="S6357" s="113" t="s">
        <v>5264</v>
      </c>
    </row>
    <row r="6358" spans="16:19">
      <c r="P6358" s="113" t="s">
        <v>12259</v>
      </c>
      <c r="Q6358" s="113" t="s">
        <v>5265</v>
      </c>
      <c r="R6358" s="113" t="s">
        <v>3947</v>
      </c>
      <c r="S6358" s="113" t="s">
        <v>5267</v>
      </c>
    </row>
    <row r="6359" spans="16:19">
      <c r="P6359" s="113" t="s">
        <v>12259</v>
      </c>
      <c r="Q6359" s="113" t="s">
        <v>5268</v>
      </c>
      <c r="R6359" s="113" t="s">
        <v>3947</v>
      </c>
      <c r="S6359" s="113" t="s">
        <v>5270</v>
      </c>
    </row>
    <row r="6360" spans="16:19">
      <c r="P6360" s="113" t="s">
        <v>12259</v>
      </c>
      <c r="Q6360" s="113" t="s">
        <v>5271</v>
      </c>
      <c r="R6360" s="113" t="s">
        <v>3947</v>
      </c>
      <c r="S6360" s="113" t="s">
        <v>5273</v>
      </c>
    </row>
    <row r="6361" spans="16:19">
      <c r="P6361" s="113" t="s">
        <v>12259</v>
      </c>
      <c r="Q6361" s="113" t="s">
        <v>5274</v>
      </c>
      <c r="R6361" s="113" t="s">
        <v>3947</v>
      </c>
      <c r="S6361" s="113" t="s">
        <v>5276</v>
      </c>
    </row>
    <row r="6362" spans="16:19">
      <c r="P6362" s="113" t="s">
        <v>12259</v>
      </c>
      <c r="Q6362" s="113" t="s">
        <v>5277</v>
      </c>
      <c r="R6362" s="113" t="s">
        <v>3947</v>
      </c>
      <c r="S6362" s="113" t="s">
        <v>5279</v>
      </c>
    </row>
    <row r="6363" spans="16:19">
      <c r="P6363" s="113" t="s">
        <v>12259</v>
      </c>
      <c r="Q6363" s="113" t="s">
        <v>5280</v>
      </c>
      <c r="R6363" s="113" t="s">
        <v>3947</v>
      </c>
      <c r="S6363" s="113" t="s">
        <v>5282</v>
      </c>
    </row>
    <row r="6364" spans="16:19">
      <c r="P6364" s="113" t="s">
        <v>12259</v>
      </c>
      <c r="Q6364" s="113" t="s">
        <v>5283</v>
      </c>
      <c r="R6364" s="113" t="s">
        <v>3947</v>
      </c>
      <c r="S6364" s="113" t="s">
        <v>5285</v>
      </c>
    </row>
    <row r="6365" spans="16:19">
      <c r="P6365" s="113" t="s">
        <v>12259</v>
      </c>
      <c r="Q6365" s="113" t="s">
        <v>5286</v>
      </c>
      <c r="R6365" s="113" t="s">
        <v>3947</v>
      </c>
      <c r="S6365" s="113" t="s">
        <v>5288</v>
      </c>
    </row>
    <row r="6366" spans="16:19">
      <c r="P6366" s="113" t="s">
        <v>12259</v>
      </c>
      <c r="Q6366" s="113" t="s">
        <v>5289</v>
      </c>
      <c r="R6366" s="113" t="s">
        <v>3947</v>
      </c>
      <c r="S6366" s="113" t="s">
        <v>5291</v>
      </c>
    </row>
    <row r="6367" spans="16:19">
      <c r="P6367" s="113" t="s">
        <v>12259</v>
      </c>
      <c r="Q6367" s="113" t="s">
        <v>5292</v>
      </c>
      <c r="R6367" s="113" t="s">
        <v>3947</v>
      </c>
      <c r="S6367" s="113" t="s">
        <v>5294</v>
      </c>
    </row>
    <row r="6368" spans="16:19">
      <c r="P6368" s="113" t="s">
        <v>12259</v>
      </c>
      <c r="Q6368" s="113" t="s">
        <v>5295</v>
      </c>
      <c r="R6368" s="113" t="s">
        <v>3947</v>
      </c>
      <c r="S6368" s="113" t="s">
        <v>5297</v>
      </c>
    </row>
    <row r="6369" spans="16:19">
      <c r="P6369" s="113" t="s">
        <v>12259</v>
      </c>
      <c r="Q6369" s="113" t="s">
        <v>5298</v>
      </c>
      <c r="R6369" s="113" t="s">
        <v>3947</v>
      </c>
      <c r="S6369" s="113" t="s">
        <v>5300</v>
      </c>
    </row>
    <row r="6370" spans="16:19">
      <c r="P6370" s="113" t="s">
        <v>12259</v>
      </c>
      <c r="Q6370" s="113" t="s">
        <v>5301</v>
      </c>
      <c r="R6370" s="113" t="s">
        <v>3947</v>
      </c>
      <c r="S6370" s="113" t="s">
        <v>5303</v>
      </c>
    </row>
    <row r="6371" spans="16:19">
      <c r="P6371" s="113" t="s">
        <v>12259</v>
      </c>
      <c r="Q6371" s="113" t="s">
        <v>5304</v>
      </c>
      <c r="R6371" s="113" t="s">
        <v>3947</v>
      </c>
      <c r="S6371" s="113" t="s">
        <v>5306</v>
      </c>
    </row>
    <row r="6372" spans="16:19">
      <c r="P6372" s="113" t="s">
        <v>12259</v>
      </c>
      <c r="Q6372" s="113" t="s">
        <v>5307</v>
      </c>
      <c r="R6372" s="113" t="s">
        <v>3947</v>
      </c>
      <c r="S6372" s="113" t="s">
        <v>5309</v>
      </c>
    </row>
    <row r="6373" spans="16:19">
      <c r="P6373" s="113" t="s">
        <v>12259</v>
      </c>
      <c r="Q6373" s="113" t="s">
        <v>5310</v>
      </c>
      <c r="R6373" s="113" t="s">
        <v>3947</v>
      </c>
      <c r="S6373" s="113" t="s">
        <v>5312</v>
      </c>
    </row>
    <row r="6374" spans="16:19">
      <c r="P6374" s="113" t="s">
        <v>12259</v>
      </c>
      <c r="Q6374" s="113" t="s">
        <v>5313</v>
      </c>
      <c r="R6374" s="113" t="s">
        <v>3947</v>
      </c>
      <c r="S6374" s="113" t="s">
        <v>5315</v>
      </c>
    </row>
    <row r="6375" spans="16:19">
      <c r="P6375" s="113" t="s">
        <v>12259</v>
      </c>
      <c r="Q6375" s="113" t="s">
        <v>5316</v>
      </c>
      <c r="R6375" s="113" t="s">
        <v>3947</v>
      </c>
      <c r="S6375" s="113" t="s">
        <v>5318</v>
      </c>
    </row>
    <row r="6376" spans="16:19">
      <c r="P6376" s="113" t="s">
        <v>12259</v>
      </c>
      <c r="Q6376" s="113" t="s">
        <v>5319</v>
      </c>
      <c r="R6376" s="113" t="s">
        <v>3947</v>
      </c>
      <c r="S6376" s="113" t="s">
        <v>5321</v>
      </c>
    </row>
    <row r="6377" spans="16:19">
      <c r="P6377" s="113" t="s">
        <v>12259</v>
      </c>
      <c r="Q6377" s="113" t="s">
        <v>5322</v>
      </c>
      <c r="R6377" s="113" t="s">
        <v>3947</v>
      </c>
      <c r="S6377" s="113" t="s">
        <v>5324</v>
      </c>
    </row>
    <row r="6378" spans="16:19">
      <c r="P6378" s="113" t="s">
        <v>12259</v>
      </c>
      <c r="Q6378" s="113" t="s">
        <v>5325</v>
      </c>
      <c r="R6378" s="113" t="s">
        <v>3947</v>
      </c>
      <c r="S6378" s="113" t="s">
        <v>5327</v>
      </c>
    </row>
    <row r="6379" spans="16:19">
      <c r="P6379" s="113" t="s">
        <v>12259</v>
      </c>
      <c r="Q6379" s="113" t="s">
        <v>5328</v>
      </c>
      <c r="R6379" s="113" t="s">
        <v>3947</v>
      </c>
      <c r="S6379" s="113" t="s">
        <v>5330</v>
      </c>
    </row>
    <row r="6380" spans="16:19">
      <c r="P6380" s="113" t="s">
        <v>12259</v>
      </c>
      <c r="Q6380" s="113" t="s">
        <v>5331</v>
      </c>
      <c r="R6380" s="113" t="s">
        <v>3947</v>
      </c>
      <c r="S6380" s="113" t="s">
        <v>5333</v>
      </c>
    </row>
    <row r="6381" spans="16:19">
      <c r="P6381" s="113" t="s">
        <v>12259</v>
      </c>
      <c r="Q6381" s="113" t="s">
        <v>5334</v>
      </c>
      <c r="R6381" s="113" t="s">
        <v>3947</v>
      </c>
      <c r="S6381" s="113" t="s">
        <v>5336</v>
      </c>
    </row>
    <row r="6382" spans="16:19">
      <c r="P6382" s="113" t="s">
        <v>12259</v>
      </c>
      <c r="Q6382" s="113" t="s">
        <v>5337</v>
      </c>
      <c r="R6382" s="113" t="s">
        <v>3947</v>
      </c>
      <c r="S6382" s="113" t="s">
        <v>5339</v>
      </c>
    </row>
    <row r="6383" spans="16:19">
      <c r="P6383" s="113" t="s">
        <v>12259</v>
      </c>
      <c r="Q6383" s="113" t="s">
        <v>5340</v>
      </c>
      <c r="R6383" s="113" t="s">
        <v>3947</v>
      </c>
      <c r="S6383" s="113" t="s">
        <v>5342</v>
      </c>
    </row>
    <row r="6384" spans="16:19">
      <c r="P6384" s="113" t="s">
        <v>12259</v>
      </c>
      <c r="Q6384" s="113" t="s">
        <v>5343</v>
      </c>
      <c r="R6384" s="113" t="s">
        <v>3947</v>
      </c>
      <c r="S6384" s="113" t="s">
        <v>5345</v>
      </c>
    </row>
    <row r="6385" spans="16:19">
      <c r="P6385" s="113" t="s">
        <v>12259</v>
      </c>
      <c r="Q6385" s="113" t="s">
        <v>5346</v>
      </c>
      <c r="R6385" s="113" t="s">
        <v>3947</v>
      </c>
      <c r="S6385" s="113" t="s">
        <v>5348</v>
      </c>
    </row>
    <row r="6386" spans="16:19">
      <c r="P6386" s="113" t="s">
        <v>12259</v>
      </c>
      <c r="Q6386" s="113" t="s">
        <v>5349</v>
      </c>
      <c r="R6386" s="113" t="s">
        <v>3947</v>
      </c>
      <c r="S6386" s="113" t="s">
        <v>5351</v>
      </c>
    </row>
    <row r="6387" spans="16:19">
      <c r="P6387" s="113" t="s">
        <v>12259</v>
      </c>
      <c r="Q6387" s="113" t="s">
        <v>5352</v>
      </c>
      <c r="R6387" s="113" t="s">
        <v>3947</v>
      </c>
      <c r="S6387" s="113" t="s">
        <v>5354</v>
      </c>
    </row>
    <row r="6388" spans="16:19">
      <c r="P6388" s="113" t="s">
        <v>12259</v>
      </c>
      <c r="Q6388" s="113" t="s">
        <v>5355</v>
      </c>
      <c r="R6388" s="113" t="s">
        <v>3947</v>
      </c>
      <c r="S6388" s="113" t="s">
        <v>5357</v>
      </c>
    </row>
    <row r="6389" spans="16:19">
      <c r="P6389" s="113" t="s">
        <v>12259</v>
      </c>
      <c r="Q6389" s="113" t="s">
        <v>5358</v>
      </c>
      <c r="R6389" s="113" t="s">
        <v>3947</v>
      </c>
      <c r="S6389" s="113" t="s">
        <v>5360</v>
      </c>
    </row>
    <row r="6390" spans="16:19">
      <c r="P6390" s="113" t="s">
        <v>12259</v>
      </c>
      <c r="Q6390" s="113" t="s">
        <v>5361</v>
      </c>
      <c r="R6390" s="113" t="s">
        <v>3947</v>
      </c>
      <c r="S6390" s="113" t="s">
        <v>5363</v>
      </c>
    </row>
    <row r="6391" spans="16:19">
      <c r="P6391" s="113" t="s">
        <v>12259</v>
      </c>
      <c r="Q6391" s="113" t="s">
        <v>5364</v>
      </c>
      <c r="R6391" s="113" t="s">
        <v>3947</v>
      </c>
      <c r="S6391" s="113" t="s">
        <v>5366</v>
      </c>
    </row>
    <row r="6392" spans="16:19">
      <c r="P6392" s="113" t="s">
        <v>12259</v>
      </c>
      <c r="Q6392" s="113" t="s">
        <v>5367</v>
      </c>
      <c r="R6392" s="113" t="s">
        <v>3947</v>
      </c>
      <c r="S6392" s="113" t="s">
        <v>5369</v>
      </c>
    </row>
    <row r="6393" spans="16:19">
      <c r="P6393" s="113" t="s">
        <v>12259</v>
      </c>
      <c r="Q6393" s="113" t="s">
        <v>5370</v>
      </c>
      <c r="R6393" s="113" t="s">
        <v>3947</v>
      </c>
      <c r="S6393" s="113" t="s">
        <v>5372</v>
      </c>
    </row>
    <row r="6394" spans="16:19">
      <c r="P6394" s="113" t="s">
        <v>12259</v>
      </c>
      <c r="Q6394" s="113" t="s">
        <v>5373</v>
      </c>
      <c r="R6394" s="113" t="s">
        <v>3947</v>
      </c>
      <c r="S6394" s="113" t="s">
        <v>5375</v>
      </c>
    </row>
    <row r="6395" spans="16:19">
      <c r="P6395" s="113" t="s">
        <v>12259</v>
      </c>
      <c r="Q6395" s="113" t="s">
        <v>5376</v>
      </c>
      <c r="R6395" s="113" t="s">
        <v>3947</v>
      </c>
      <c r="S6395" s="113" t="s">
        <v>5378</v>
      </c>
    </row>
    <row r="6396" spans="16:19">
      <c r="P6396" s="113" t="s">
        <v>12259</v>
      </c>
      <c r="Q6396" s="113" t="s">
        <v>5379</v>
      </c>
      <c r="R6396" s="113" t="s">
        <v>3947</v>
      </c>
      <c r="S6396" s="113" t="s">
        <v>5381</v>
      </c>
    </row>
    <row r="6397" spans="16:19">
      <c r="P6397" s="113" t="s">
        <v>12259</v>
      </c>
      <c r="Q6397" s="113" t="s">
        <v>5382</v>
      </c>
      <c r="R6397" s="113" t="s">
        <v>3947</v>
      </c>
      <c r="S6397" s="113" t="s">
        <v>5384</v>
      </c>
    </row>
    <row r="6398" spans="16:19">
      <c r="P6398" s="113" t="s">
        <v>12259</v>
      </c>
      <c r="Q6398" s="113" t="s">
        <v>5385</v>
      </c>
      <c r="R6398" s="113" t="s">
        <v>3947</v>
      </c>
      <c r="S6398" s="113" t="s">
        <v>5387</v>
      </c>
    </row>
    <row r="6399" spans="16:19">
      <c r="P6399" s="113" t="s">
        <v>12259</v>
      </c>
      <c r="Q6399" s="113" t="s">
        <v>5388</v>
      </c>
      <c r="R6399" s="113" t="s">
        <v>3947</v>
      </c>
      <c r="S6399" s="113" t="s">
        <v>5390</v>
      </c>
    </row>
    <row r="6400" spans="16:19">
      <c r="P6400" s="113" t="s">
        <v>12259</v>
      </c>
      <c r="Q6400" s="113" t="s">
        <v>5391</v>
      </c>
      <c r="R6400" s="113" t="s">
        <v>3947</v>
      </c>
      <c r="S6400" s="113" t="s">
        <v>5393</v>
      </c>
    </row>
    <row r="6401" spans="16:19">
      <c r="P6401" s="113" t="s">
        <v>12259</v>
      </c>
      <c r="Q6401" s="113" t="s">
        <v>5394</v>
      </c>
      <c r="R6401" s="113" t="s">
        <v>3947</v>
      </c>
      <c r="S6401" s="113" t="s">
        <v>5396</v>
      </c>
    </row>
    <row r="6402" spans="16:19">
      <c r="P6402" s="113" t="s">
        <v>12259</v>
      </c>
      <c r="Q6402" s="113" t="s">
        <v>5397</v>
      </c>
      <c r="R6402" s="113" t="s">
        <v>3947</v>
      </c>
      <c r="S6402" s="113" t="s">
        <v>5399</v>
      </c>
    </row>
    <row r="6403" spans="16:19">
      <c r="P6403" s="113" t="s">
        <v>12259</v>
      </c>
      <c r="Q6403" s="113" t="s">
        <v>5400</v>
      </c>
      <c r="R6403" s="113" t="s">
        <v>3947</v>
      </c>
      <c r="S6403" s="113" t="s">
        <v>5402</v>
      </c>
    </row>
    <row r="6404" spans="16:19">
      <c r="P6404" s="113" t="s">
        <v>12259</v>
      </c>
      <c r="Q6404" s="113" t="s">
        <v>5403</v>
      </c>
      <c r="R6404" s="113" t="s">
        <v>3947</v>
      </c>
      <c r="S6404" s="113" t="s">
        <v>5405</v>
      </c>
    </row>
    <row r="6405" spans="16:19">
      <c r="P6405" s="113" t="s">
        <v>12259</v>
      </c>
      <c r="Q6405" s="113" t="s">
        <v>5406</v>
      </c>
      <c r="R6405" s="113" t="s">
        <v>3947</v>
      </c>
      <c r="S6405" s="113" t="s">
        <v>5408</v>
      </c>
    </row>
    <row r="6406" spans="16:19">
      <c r="P6406" s="113" t="s">
        <v>12259</v>
      </c>
      <c r="Q6406" s="113" t="s">
        <v>5409</v>
      </c>
      <c r="R6406" s="113" t="s">
        <v>3947</v>
      </c>
      <c r="S6406" s="113" t="s">
        <v>5411</v>
      </c>
    </row>
    <row r="6407" spans="16:19">
      <c r="P6407" s="113" t="s">
        <v>12259</v>
      </c>
      <c r="Q6407" s="113" t="s">
        <v>5412</v>
      </c>
      <c r="R6407" s="113" t="s">
        <v>3947</v>
      </c>
      <c r="S6407" s="113" t="s">
        <v>5414</v>
      </c>
    </row>
    <row r="6408" spans="16:19">
      <c r="P6408" s="113" t="s">
        <v>12259</v>
      </c>
      <c r="Q6408" s="113" t="s">
        <v>5415</v>
      </c>
      <c r="R6408" s="113" t="s">
        <v>3947</v>
      </c>
      <c r="S6408" s="113" t="s">
        <v>5417</v>
      </c>
    </row>
    <row r="6409" spans="16:19">
      <c r="P6409" s="113" t="s">
        <v>12259</v>
      </c>
      <c r="Q6409" s="113" t="s">
        <v>5418</v>
      </c>
      <c r="R6409" s="113" t="s">
        <v>3947</v>
      </c>
      <c r="S6409" s="113" t="s">
        <v>5420</v>
      </c>
    </row>
    <row r="6410" spans="16:19">
      <c r="P6410" s="113" t="s">
        <v>12259</v>
      </c>
      <c r="Q6410" s="113" t="s">
        <v>5421</v>
      </c>
      <c r="R6410" s="113" t="s">
        <v>3947</v>
      </c>
      <c r="S6410" s="113" t="s">
        <v>5423</v>
      </c>
    </row>
    <row r="6411" spans="16:19">
      <c r="P6411" s="113" t="s">
        <v>12259</v>
      </c>
      <c r="Q6411" s="113" t="s">
        <v>5424</v>
      </c>
      <c r="R6411" s="113" t="s">
        <v>3947</v>
      </c>
      <c r="S6411" s="113" t="s">
        <v>5426</v>
      </c>
    </row>
    <row r="6412" spans="16:19">
      <c r="P6412" s="113" t="s">
        <v>12259</v>
      </c>
      <c r="Q6412" s="113" t="s">
        <v>5427</v>
      </c>
      <c r="R6412" s="113" t="s">
        <v>3947</v>
      </c>
      <c r="S6412" s="113" t="s">
        <v>5429</v>
      </c>
    </row>
    <row r="6413" spans="16:19">
      <c r="P6413" s="113" t="s">
        <v>12259</v>
      </c>
      <c r="Q6413" s="113" t="s">
        <v>5430</v>
      </c>
      <c r="R6413" s="113" t="s">
        <v>3947</v>
      </c>
      <c r="S6413" s="113" t="s">
        <v>5432</v>
      </c>
    </row>
    <row r="6414" spans="16:19">
      <c r="P6414" s="113" t="s">
        <v>12259</v>
      </c>
      <c r="Q6414" s="113" t="s">
        <v>5433</v>
      </c>
      <c r="R6414" s="113" t="s">
        <v>3947</v>
      </c>
      <c r="S6414" s="113" t="s">
        <v>5435</v>
      </c>
    </row>
    <row r="6415" spans="16:19">
      <c r="P6415" s="113" t="s">
        <v>12259</v>
      </c>
      <c r="Q6415" s="113" t="s">
        <v>5436</v>
      </c>
      <c r="R6415" s="113" t="s">
        <v>3947</v>
      </c>
      <c r="S6415" s="113" t="s">
        <v>5438</v>
      </c>
    </row>
    <row r="6416" spans="16:19">
      <c r="P6416" s="113" t="s">
        <v>12259</v>
      </c>
      <c r="Q6416" s="113" t="s">
        <v>5439</v>
      </c>
      <c r="R6416" s="113" t="s">
        <v>3947</v>
      </c>
      <c r="S6416" s="113" t="s">
        <v>5441</v>
      </c>
    </row>
    <row r="6417" spans="16:19">
      <c r="P6417" s="113" t="s">
        <v>12259</v>
      </c>
      <c r="Q6417" s="113" t="s">
        <v>5442</v>
      </c>
      <c r="R6417" s="113" t="s">
        <v>3947</v>
      </c>
      <c r="S6417" s="113" t="s">
        <v>5444</v>
      </c>
    </row>
    <row r="6418" spans="16:19">
      <c r="P6418" s="113" t="s">
        <v>12259</v>
      </c>
      <c r="Q6418" s="113" t="s">
        <v>5445</v>
      </c>
      <c r="R6418" s="113" t="s">
        <v>3947</v>
      </c>
      <c r="S6418" s="113" t="s">
        <v>5447</v>
      </c>
    </row>
    <row r="6419" spans="16:19">
      <c r="P6419" s="113" t="s">
        <v>12259</v>
      </c>
      <c r="Q6419" s="113" t="s">
        <v>5448</v>
      </c>
      <c r="R6419" s="113" t="s">
        <v>3947</v>
      </c>
      <c r="S6419" s="113" t="s">
        <v>5450</v>
      </c>
    </row>
    <row r="6420" spans="16:19">
      <c r="P6420" s="113" t="s">
        <v>12259</v>
      </c>
      <c r="Q6420" s="113" t="s">
        <v>5451</v>
      </c>
      <c r="R6420" s="113" t="s">
        <v>3947</v>
      </c>
      <c r="S6420" s="113" t="s">
        <v>5453</v>
      </c>
    </row>
    <row r="6421" spans="16:19">
      <c r="P6421" s="113" t="s">
        <v>12259</v>
      </c>
      <c r="Q6421" s="113" t="s">
        <v>5454</v>
      </c>
      <c r="R6421" s="113" t="s">
        <v>3947</v>
      </c>
      <c r="S6421" s="113" t="s">
        <v>5456</v>
      </c>
    </row>
    <row r="6422" spans="16:19">
      <c r="P6422" s="113" t="s">
        <v>12259</v>
      </c>
      <c r="Q6422" s="113" t="s">
        <v>5457</v>
      </c>
      <c r="R6422" s="113" t="s">
        <v>3947</v>
      </c>
      <c r="S6422" s="113" t="s">
        <v>5459</v>
      </c>
    </row>
    <row r="6423" spans="16:19">
      <c r="P6423" s="113" t="s">
        <v>12259</v>
      </c>
      <c r="Q6423" s="113" t="s">
        <v>5460</v>
      </c>
      <c r="R6423" s="113" t="s">
        <v>3947</v>
      </c>
      <c r="S6423" s="113" t="s">
        <v>5462</v>
      </c>
    </row>
    <row r="6424" spans="16:19">
      <c r="P6424" s="113" t="s">
        <v>12259</v>
      </c>
      <c r="Q6424" s="113" t="s">
        <v>5463</v>
      </c>
      <c r="R6424" s="113" t="s">
        <v>3947</v>
      </c>
      <c r="S6424" s="113" t="s">
        <v>5465</v>
      </c>
    </row>
    <row r="6425" spans="16:19">
      <c r="P6425" s="113" t="s">
        <v>12259</v>
      </c>
      <c r="Q6425" s="113" t="s">
        <v>5466</v>
      </c>
      <c r="R6425" s="113" t="s">
        <v>3947</v>
      </c>
      <c r="S6425" s="113" t="s">
        <v>5468</v>
      </c>
    </row>
    <row r="6426" spans="16:19">
      <c r="P6426" s="113" t="s">
        <v>12259</v>
      </c>
      <c r="Q6426" s="113" t="s">
        <v>5469</v>
      </c>
      <c r="R6426" s="113" t="s">
        <v>3947</v>
      </c>
      <c r="S6426" s="113" t="s">
        <v>5471</v>
      </c>
    </row>
    <row r="6427" spans="16:19">
      <c r="P6427" s="113" t="s">
        <v>12259</v>
      </c>
      <c r="Q6427" s="113" t="s">
        <v>5472</v>
      </c>
      <c r="R6427" s="113" t="s">
        <v>3947</v>
      </c>
      <c r="S6427" s="113" t="s">
        <v>5474</v>
      </c>
    </row>
    <row r="6428" spans="16:19">
      <c r="P6428" s="113" t="s">
        <v>12259</v>
      </c>
      <c r="Q6428" s="113" t="s">
        <v>5475</v>
      </c>
      <c r="R6428" s="113" t="s">
        <v>3947</v>
      </c>
      <c r="S6428" s="113" t="s">
        <v>5477</v>
      </c>
    </row>
    <row r="6429" spans="16:19">
      <c r="P6429" s="113" t="s">
        <v>12259</v>
      </c>
      <c r="Q6429" s="113" t="s">
        <v>5478</v>
      </c>
      <c r="R6429" s="113" t="s">
        <v>3947</v>
      </c>
      <c r="S6429" s="113" t="s">
        <v>5480</v>
      </c>
    </row>
    <row r="6430" spans="16:19">
      <c r="P6430" s="113" t="s">
        <v>12259</v>
      </c>
      <c r="Q6430" s="113" t="s">
        <v>5481</v>
      </c>
      <c r="R6430" s="113" t="s">
        <v>3947</v>
      </c>
      <c r="S6430" s="113" t="s">
        <v>5483</v>
      </c>
    </row>
    <row r="6431" spans="16:19">
      <c r="P6431" s="113" t="s">
        <v>12259</v>
      </c>
      <c r="Q6431" s="113" t="s">
        <v>5484</v>
      </c>
      <c r="R6431" s="113" t="s">
        <v>3947</v>
      </c>
      <c r="S6431" s="113" t="s">
        <v>5486</v>
      </c>
    </row>
    <row r="6432" spans="16:19">
      <c r="P6432" s="113" t="s">
        <v>12259</v>
      </c>
      <c r="Q6432" s="113" t="s">
        <v>5487</v>
      </c>
      <c r="R6432" s="113" t="s">
        <v>3947</v>
      </c>
      <c r="S6432" s="113" t="s">
        <v>5489</v>
      </c>
    </row>
    <row r="6433" spans="16:19">
      <c r="P6433" s="113" t="s">
        <v>12259</v>
      </c>
      <c r="Q6433" s="113" t="s">
        <v>5490</v>
      </c>
      <c r="R6433" s="113" t="s">
        <v>3947</v>
      </c>
      <c r="S6433" s="113" t="s">
        <v>5492</v>
      </c>
    </row>
    <row r="6434" spans="16:19">
      <c r="P6434" s="113" t="s">
        <v>12259</v>
      </c>
      <c r="Q6434" s="113" t="s">
        <v>5493</v>
      </c>
      <c r="R6434" s="113" t="s">
        <v>3947</v>
      </c>
      <c r="S6434" s="113" t="s">
        <v>5495</v>
      </c>
    </row>
    <row r="6435" spans="16:19">
      <c r="P6435" s="113" t="s">
        <v>12259</v>
      </c>
      <c r="Q6435" s="113" t="s">
        <v>5496</v>
      </c>
      <c r="R6435" s="113" t="s">
        <v>3947</v>
      </c>
      <c r="S6435" s="113" t="s">
        <v>5498</v>
      </c>
    </row>
    <row r="6436" spans="16:19">
      <c r="P6436" s="113" t="s">
        <v>12259</v>
      </c>
      <c r="Q6436" s="113" t="s">
        <v>5499</v>
      </c>
      <c r="R6436" s="113" t="s">
        <v>3947</v>
      </c>
      <c r="S6436" s="113" t="s">
        <v>5501</v>
      </c>
    </row>
    <row r="6437" spans="16:19">
      <c r="P6437" s="113" t="s">
        <v>12259</v>
      </c>
      <c r="Q6437" s="113" t="s">
        <v>5502</v>
      </c>
      <c r="R6437" s="113" t="s">
        <v>3947</v>
      </c>
      <c r="S6437" s="113" t="s">
        <v>5504</v>
      </c>
    </row>
    <row r="6438" spans="16:19">
      <c r="P6438" s="113" t="s">
        <v>12259</v>
      </c>
      <c r="Q6438" s="113" t="s">
        <v>5505</v>
      </c>
      <c r="R6438" s="113" t="s">
        <v>3947</v>
      </c>
      <c r="S6438" s="113" t="s">
        <v>5507</v>
      </c>
    </row>
    <row r="6439" spans="16:19">
      <c r="P6439" s="113" t="s">
        <v>12259</v>
      </c>
      <c r="Q6439" s="113" t="s">
        <v>5508</v>
      </c>
      <c r="R6439" s="113" t="s">
        <v>3947</v>
      </c>
      <c r="S6439" s="113" t="s">
        <v>5510</v>
      </c>
    </row>
    <row r="6440" spans="16:19">
      <c r="P6440" s="113" t="s">
        <v>12259</v>
      </c>
      <c r="Q6440" s="113" t="s">
        <v>5511</v>
      </c>
      <c r="R6440" s="113" t="s">
        <v>3947</v>
      </c>
      <c r="S6440" s="113" t="s">
        <v>5513</v>
      </c>
    </row>
    <row r="6441" spans="16:19">
      <c r="P6441" s="113" t="s">
        <v>12259</v>
      </c>
      <c r="Q6441" s="113" t="s">
        <v>5514</v>
      </c>
      <c r="R6441" s="113" t="s">
        <v>3947</v>
      </c>
      <c r="S6441" s="113" t="s">
        <v>5516</v>
      </c>
    </row>
    <row r="6442" spans="16:19">
      <c r="P6442" s="113" t="s">
        <v>12259</v>
      </c>
      <c r="Q6442" s="113" t="s">
        <v>5517</v>
      </c>
      <c r="R6442" s="113" t="s">
        <v>3947</v>
      </c>
      <c r="S6442" s="113" t="s">
        <v>5519</v>
      </c>
    </row>
    <row r="6443" spans="16:19">
      <c r="P6443" s="113" t="s">
        <v>12259</v>
      </c>
      <c r="Q6443" s="113" t="s">
        <v>5520</v>
      </c>
      <c r="R6443" s="113" t="s">
        <v>3947</v>
      </c>
      <c r="S6443" s="113" t="s">
        <v>5522</v>
      </c>
    </row>
    <row r="6444" spans="16:19">
      <c r="P6444" s="113" t="s">
        <v>12259</v>
      </c>
      <c r="Q6444" s="113" t="s">
        <v>5523</v>
      </c>
      <c r="R6444" s="113" t="s">
        <v>3947</v>
      </c>
      <c r="S6444" s="113" t="s">
        <v>5525</v>
      </c>
    </row>
    <row r="6445" spans="16:19">
      <c r="P6445" s="113" t="s">
        <v>12259</v>
      </c>
      <c r="Q6445" s="113" t="s">
        <v>5526</v>
      </c>
      <c r="R6445" s="113" t="s">
        <v>3947</v>
      </c>
      <c r="S6445" s="113" t="s">
        <v>5528</v>
      </c>
    </row>
    <row r="6446" spans="16:19">
      <c r="P6446" s="113" t="s">
        <v>12259</v>
      </c>
      <c r="Q6446" s="113" t="s">
        <v>5529</v>
      </c>
      <c r="R6446" s="113" t="s">
        <v>3947</v>
      </c>
      <c r="S6446" s="113" t="s">
        <v>5531</v>
      </c>
    </row>
    <row r="6447" spans="16:19">
      <c r="P6447" s="113" t="s">
        <v>12259</v>
      </c>
      <c r="Q6447" s="113" t="s">
        <v>5532</v>
      </c>
      <c r="R6447" s="113" t="s">
        <v>3947</v>
      </c>
      <c r="S6447" s="113" t="s">
        <v>5534</v>
      </c>
    </row>
    <row r="6448" spans="16:19">
      <c r="P6448" s="113" t="s">
        <v>12259</v>
      </c>
      <c r="Q6448" s="113" t="s">
        <v>5535</v>
      </c>
      <c r="R6448" s="113" t="s">
        <v>3947</v>
      </c>
      <c r="S6448" s="113" t="s">
        <v>5537</v>
      </c>
    </row>
    <row r="6449" spans="16:19">
      <c r="P6449" s="113" t="s">
        <v>12259</v>
      </c>
      <c r="Q6449" s="113" t="s">
        <v>5538</v>
      </c>
      <c r="R6449" s="113" t="s">
        <v>3947</v>
      </c>
      <c r="S6449" s="113" t="s">
        <v>5540</v>
      </c>
    </row>
    <row r="6450" spans="16:19">
      <c r="P6450" s="113" t="s">
        <v>12259</v>
      </c>
      <c r="Q6450" s="113" t="s">
        <v>5541</v>
      </c>
      <c r="R6450" s="113" t="s">
        <v>3947</v>
      </c>
      <c r="S6450" s="113" t="s">
        <v>5543</v>
      </c>
    </row>
    <row r="6451" spans="16:19">
      <c r="P6451" s="113" t="s">
        <v>12259</v>
      </c>
      <c r="Q6451" s="113" t="s">
        <v>5544</v>
      </c>
      <c r="R6451" s="113" t="s">
        <v>3947</v>
      </c>
      <c r="S6451" s="113" t="s">
        <v>5546</v>
      </c>
    </row>
    <row r="6452" spans="16:19">
      <c r="P6452" s="113" t="s">
        <v>12259</v>
      </c>
      <c r="Q6452" s="113" t="s">
        <v>5547</v>
      </c>
      <c r="R6452" s="113" t="s">
        <v>3947</v>
      </c>
      <c r="S6452" s="113" t="s">
        <v>5549</v>
      </c>
    </row>
    <row r="6453" spans="16:19">
      <c r="P6453" s="113" t="s">
        <v>12259</v>
      </c>
      <c r="Q6453" s="113" t="s">
        <v>5550</v>
      </c>
      <c r="R6453" s="113" t="s">
        <v>3947</v>
      </c>
      <c r="S6453" s="113" t="s">
        <v>5552</v>
      </c>
    </row>
    <row r="6454" spans="16:19">
      <c r="P6454" s="113" t="s">
        <v>12259</v>
      </c>
      <c r="Q6454" s="113" t="s">
        <v>5553</v>
      </c>
      <c r="R6454" s="113" t="s">
        <v>3947</v>
      </c>
      <c r="S6454" s="113" t="s">
        <v>5555</v>
      </c>
    </row>
    <row r="6455" spans="16:19">
      <c r="P6455" s="113" t="s">
        <v>12259</v>
      </c>
      <c r="Q6455" s="113" t="s">
        <v>5556</v>
      </c>
      <c r="R6455" s="113" t="s">
        <v>3947</v>
      </c>
      <c r="S6455" s="113" t="s">
        <v>5558</v>
      </c>
    </row>
    <row r="6456" spans="16:19">
      <c r="P6456" s="113" t="s">
        <v>12259</v>
      </c>
      <c r="Q6456" s="113" t="s">
        <v>5559</v>
      </c>
      <c r="R6456" s="113" t="s">
        <v>3947</v>
      </c>
      <c r="S6456" s="113" t="s">
        <v>5561</v>
      </c>
    </row>
    <row r="6457" spans="16:19">
      <c r="P6457" s="113" t="s">
        <v>12259</v>
      </c>
      <c r="Q6457" s="113" t="s">
        <v>5562</v>
      </c>
      <c r="R6457" s="113" t="s">
        <v>3947</v>
      </c>
      <c r="S6457" s="113" t="s">
        <v>5564</v>
      </c>
    </row>
    <row r="6458" spans="16:19">
      <c r="P6458" s="113" t="s">
        <v>12259</v>
      </c>
      <c r="Q6458" s="113" t="s">
        <v>5565</v>
      </c>
      <c r="R6458" s="113" t="s">
        <v>3947</v>
      </c>
      <c r="S6458" s="113" t="s">
        <v>5567</v>
      </c>
    </row>
    <row r="6459" spans="16:19">
      <c r="P6459" s="113" t="s">
        <v>12259</v>
      </c>
      <c r="Q6459" s="113" t="s">
        <v>5568</v>
      </c>
      <c r="R6459" s="113" t="s">
        <v>3947</v>
      </c>
      <c r="S6459" s="113" t="s">
        <v>5570</v>
      </c>
    </row>
    <row r="6460" spans="16:19">
      <c r="P6460" s="113" t="s">
        <v>12259</v>
      </c>
      <c r="Q6460" s="113" t="s">
        <v>5571</v>
      </c>
      <c r="R6460" s="113" t="s">
        <v>3947</v>
      </c>
      <c r="S6460" s="113" t="s">
        <v>5573</v>
      </c>
    </row>
    <row r="6461" spans="16:19">
      <c r="P6461" s="113" t="s">
        <v>12259</v>
      </c>
      <c r="Q6461" s="113" t="s">
        <v>5574</v>
      </c>
      <c r="R6461" s="113" t="s">
        <v>3947</v>
      </c>
      <c r="S6461" s="113" t="s">
        <v>5576</v>
      </c>
    </row>
    <row r="6462" spans="16:19">
      <c r="P6462" s="113" t="s">
        <v>12259</v>
      </c>
      <c r="Q6462" s="113" t="s">
        <v>5577</v>
      </c>
      <c r="R6462" s="113" t="s">
        <v>3947</v>
      </c>
      <c r="S6462" s="113" t="s">
        <v>5579</v>
      </c>
    </row>
    <row r="6463" spans="16:19">
      <c r="P6463" s="113" t="s">
        <v>12259</v>
      </c>
      <c r="Q6463" s="113" t="s">
        <v>2737</v>
      </c>
      <c r="R6463" s="113" t="s">
        <v>3947</v>
      </c>
      <c r="S6463" s="113" t="s">
        <v>5581</v>
      </c>
    </row>
    <row r="6464" spans="16:19">
      <c r="P6464" s="113" t="s">
        <v>12259</v>
      </c>
      <c r="Q6464" s="113" t="s">
        <v>5582</v>
      </c>
      <c r="R6464" s="113" t="s">
        <v>3947</v>
      </c>
      <c r="S6464" s="113" t="s">
        <v>5584</v>
      </c>
    </row>
    <row r="6465" spans="16:19">
      <c r="P6465" s="113" t="s">
        <v>12259</v>
      </c>
      <c r="Q6465" s="113" t="s">
        <v>5585</v>
      </c>
      <c r="R6465" s="113" t="s">
        <v>3947</v>
      </c>
      <c r="S6465" s="113" t="s">
        <v>5587</v>
      </c>
    </row>
    <row r="6466" spans="16:19">
      <c r="P6466" s="113" t="s">
        <v>12259</v>
      </c>
      <c r="Q6466" s="113" t="s">
        <v>5588</v>
      </c>
      <c r="R6466" s="113" t="s">
        <v>3947</v>
      </c>
      <c r="S6466" s="113" t="s">
        <v>3577</v>
      </c>
    </row>
    <row r="6467" spans="16:19">
      <c r="P6467" s="113" t="s">
        <v>12259</v>
      </c>
      <c r="Q6467" s="113" t="s">
        <v>5590</v>
      </c>
      <c r="R6467" s="113" t="s">
        <v>3947</v>
      </c>
      <c r="S6467" s="113" t="s">
        <v>5592</v>
      </c>
    </row>
    <row r="6468" spans="16:19">
      <c r="P6468" s="113" t="s">
        <v>12259</v>
      </c>
      <c r="Q6468" s="113" t="s">
        <v>5593</v>
      </c>
      <c r="R6468" s="113" t="s">
        <v>3947</v>
      </c>
      <c r="S6468" s="113" t="s">
        <v>3585</v>
      </c>
    </row>
    <row r="6469" spans="16:19">
      <c r="P6469" s="113" t="s">
        <v>12259</v>
      </c>
      <c r="Q6469" s="113" t="s">
        <v>5595</v>
      </c>
      <c r="R6469" s="113" t="s">
        <v>3947</v>
      </c>
      <c r="S6469" s="113" t="s">
        <v>5597</v>
      </c>
    </row>
    <row r="6470" spans="16:19">
      <c r="P6470" s="113" t="s">
        <v>12259</v>
      </c>
      <c r="Q6470" s="113" t="s">
        <v>5598</v>
      </c>
      <c r="R6470" s="113" t="s">
        <v>3947</v>
      </c>
      <c r="S6470" s="113" t="s">
        <v>3593</v>
      </c>
    </row>
    <row r="6471" spans="16:19">
      <c r="P6471" s="113" t="s">
        <v>12259</v>
      </c>
      <c r="Q6471" s="113" t="s">
        <v>3734</v>
      </c>
      <c r="R6471" s="113" t="s">
        <v>3947</v>
      </c>
      <c r="S6471" s="113" t="s">
        <v>5601</v>
      </c>
    </row>
    <row r="6472" spans="16:19">
      <c r="P6472" s="113" t="s">
        <v>12259</v>
      </c>
      <c r="Q6472" s="113" t="s">
        <v>5602</v>
      </c>
      <c r="R6472" s="113" t="s">
        <v>3947</v>
      </c>
      <c r="S6472" s="113" t="s">
        <v>3601</v>
      </c>
    </row>
    <row r="6473" spans="16:19">
      <c r="P6473" s="113" t="s">
        <v>12259</v>
      </c>
      <c r="Q6473" s="113" t="s">
        <v>3735</v>
      </c>
      <c r="R6473" s="113" t="s">
        <v>3947</v>
      </c>
      <c r="S6473" s="113" t="s">
        <v>5605</v>
      </c>
    </row>
    <row r="6474" spans="16:19">
      <c r="P6474" s="113" t="s">
        <v>12259</v>
      </c>
      <c r="Q6474" s="113" t="s">
        <v>5606</v>
      </c>
      <c r="R6474" s="113" t="s">
        <v>3947</v>
      </c>
      <c r="S6474" s="113" t="s">
        <v>3605</v>
      </c>
    </row>
    <row r="6475" spans="16:19">
      <c r="P6475" s="113" t="s">
        <v>12259</v>
      </c>
      <c r="Q6475" s="113" t="s">
        <v>3736</v>
      </c>
      <c r="R6475" s="113" t="s">
        <v>3947</v>
      </c>
      <c r="S6475" s="113" t="s">
        <v>5609</v>
      </c>
    </row>
    <row r="6476" spans="16:19">
      <c r="P6476" s="113" t="s">
        <v>12259</v>
      </c>
      <c r="Q6476" s="113" t="s">
        <v>5610</v>
      </c>
      <c r="R6476" s="113" t="s">
        <v>3947</v>
      </c>
      <c r="S6476" s="113" t="s">
        <v>3743</v>
      </c>
    </row>
    <row r="6477" spans="16:19">
      <c r="P6477" s="113" t="s">
        <v>12259</v>
      </c>
      <c r="Q6477" s="113" t="s">
        <v>3737</v>
      </c>
      <c r="R6477" s="113" t="s">
        <v>3947</v>
      </c>
      <c r="S6477" s="113" t="s">
        <v>5613</v>
      </c>
    </row>
    <row r="6478" spans="16:19">
      <c r="P6478" s="113" t="s">
        <v>12259</v>
      </c>
      <c r="Q6478" s="113" t="s">
        <v>5614</v>
      </c>
      <c r="R6478" s="113" t="s">
        <v>3947</v>
      </c>
      <c r="S6478" s="113" t="s">
        <v>3746</v>
      </c>
    </row>
    <row r="6479" spans="16:19">
      <c r="P6479" s="113" t="s">
        <v>12259</v>
      </c>
      <c r="Q6479" s="113" t="s">
        <v>3738</v>
      </c>
      <c r="R6479" s="113" t="s">
        <v>3947</v>
      </c>
      <c r="S6479" s="113" t="s">
        <v>5617</v>
      </c>
    </row>
    <row r="6480" spans="16:19">
      <c r="P6480" s="113" t="s">
        <v>12259</v>
      </c>
      <c r="Q6480" s="113" t="s">
        <v>5618</v>
      </c>
      <c r="R6480" s="113" t="s">
        <v>3947</v>
      </c>
      <c r="S6480" s="113" t="s">
        <v>5620</v>
      </c>
    </row>
    <row r="6481" spans="16:19">
      <c r="P6481" s="113" t="s">
        <v>12259</v>
      </c>
      <c r="Q6481" s="113" t="s">
        <v>3569</v>
      </c>
      <c r="R6481" s="113" t="s">
        <v>3947</v>
      </c>
      <c r="S6481" s="113" t="s">
        <v>5622</v>
      </c>
    </row>
    <row r="6482" spans="16:19">
      <c r="P6482" s="113" t="s">
        <v>12259</v>
      </c>
      <c r="Q6482" s="113" t="s">
        <v>5623</v>
      </c>
      <c r="R6482" s="113" t="s">
        <v>3947</v>
      </c>
      <c r="S6482" s="113" t="s">
        <v>5625</v>
      </c>
    </row>
    <row r="6483" spans="16:19">
      <c r="P6483" s="113" t="s">
        <v>12259</v>
      </c>
      <c r="Q6483" s="113" t="s">
        <v>3739</v>
      </c>
      <c r="R6483" s="113" t="s">
        <v>3947</v>
      </c>
      <c r="S6483" s="113" t="s">
        <v>5627</v>
      </c>
    </row>
    <row r="6484" spans="16:19">
      <c r="P6484" s="113" t="s">
        <v>12259</v>
      </c>
      <c r="Q6484" s="113" t="s">
        <v>5628</v>
      </c>
      <c r="R6484" s="113" t="s">
        <v>3947</v>
      </c>
      <c r="S6484" s="113" t="s">
        <v>5630</v>
      </c>
    </row>
    <row r="6485" spans="16:19">
      <c r="P6485" s="113" t="s">
        <v>12259</v>
      </c>
      <c r="Q6485" s="113" t="s">
        <v>3740</v>
      </c>
      <c r="R6485" s="113" t="s">
        <v>3947</v>
      </c>
      <c r="S6485" s="113" t="s">
        <v>5632</v>
      </c>
    </row>
    <row r="6486" spans="16:19">
      <c r="P6486" s="113" t="s">
        <v>12259</v>
      </c>
      <c r="Q6486" s="113" t="s">
        <v>5633</v>
      </c>
      <c r="R6486" s="113" t="s">
        <v>3947</v>
      </c>
      <c r="S6486" s="113" t="s">
        <v>5635</v>
      </c>
    </row>
    <row r="6487" spans="16:19">
      <c r="P6487" s="113" t="s">
        <v>12259</v>
      </c>
      <c r="Q6487" s="113" t="s">
        <v>3742</v>
      </c>
      <c r="R6487" s="113" t="s">
        <v>3947</v>
      </c>
      <c r="S6487" s="113" t="s">
        <v>5637</v>
      </c>
    </row>
    <row r="6488" spans="16:19">
      <c r="P6488" s="113" t="s">
        <v>12259</v>
      </c>
      <c r="Q6488" s="113" t="s">
        <v>5638</v>
      </c>
      <c r="R6488" s="113" t="s">
        <v>3947</v>
      </c>
      <c r="S6488" s="113" t="s">
        <v>5640</v>
      </c>
    </row>
    <row r="6489" spans="16:19">
      <c r="P6489" s="113" t="s">
        <v>12259</v>
      </c>
      <c r="Q6489" s="113" t="s">
        <v>3744</v>
      </c>
      <c r="R6489" s="113" t="s">
        <v>3947</v>
      </c>
      <c r="S6489" s="113" t="s">
        <v>5642</v>
      </c>
    </row>
    <row r="6490" spans="16:19">
      <c r="P6490" s="113" t="s">
        <v>12259</v>
      </c>
      <c r="Q6490" s="113" t="s">
        <v>5643</v>
      </c>
      <c r="R6490" s="113" t="s">
        <v>3947</v>
      </c>
      <c r="S6490" s="113" t="s">
        <v>5645</v>
      </c>
    </row>
    <row r="6491" spans="16:19">
      <c r="P6491" s="113" t="s">
        <v>12259</v>
      </c>
      <c r="Q6491" s="113" t="s">
        <v>3571</v>
      </c>
      <c r="R6491" s="113" t="s">
        <v>3947</v>
      </c>
      <c r="S6491" s="113" t="s">
        <v>5647</v>
      </c>
    </row>
    <row r="6492" spans="16:19">
      <c r="P6492" s="113" t="s">
        <v>12259</v>
      </c>
      <c r="Q6492" s="113" t="s">
        <v>5648</v>
      </c>
      <c r="R6492" s="113" t="s">
        <v>3947</v>
      </c>
      <c r="S6492" s="113" t="s">
        <v>5650</v>
      </c>
    </row>
    <row r="6493" spans="16:19">
      <c r="P6493" s="113" t="s">
        <v>12259</v>
      </c>
      <c r="Q6493" s="113" t="s">
        <v>3747</v>
      </c>
      <c r="R6493" s="113" t="s">
        <v>3947</v>
      </c>
      <c r="S6493" s="113" t="s">
        <v>5652</v>
      </c>
    </row>
    <row r="6494" spans="16:19">
      <c r="P6494" s="113" t="s">
        <v>12259</v>
      </c>
      <c r="Q6494" s="113" t="s">
        <v>5653</v>
      </c>
      <c r="R6494" s="113" t="s">
        <v>3947</v>
      </c>
      <c r="S6494" s="113" t="s">
        <v>5655</v>
      </c>
    </row>
    <row r="6495" spans="16:19">
      <c r="P6495" s="113" t="s">
        <v>12259</v>
      </c>
      <c r="Q6495" s="113" t="s">
        <v>3749</v>
      </c>
      <c r="R6495" s="113" t="s">
        <v>3947</v>
      </c>
      <c r="S6495" s="113" t="s">
        <v>5657</v>
      </c>
    </row>
    <row r="6496" spans="16:19">
      <c r="P6496" s="113" t="s">
        <v>12259</v>
      </c>
      <c r="Q6496" s="113" t="s">
        <v>5658</v>
      </c>
      <c r="R6496" s="113" t="s">
        <v>3947</v>
      </c>
      <c r="S6496" s="113" t="s">
        <v>5660</v>
      </c>
    </row>
    <row r="6497" spans="16:19">
      <c r="P6497" s="113" t="s">
        <v>12259</v>
      </c>
      <c r="Q6497" s="113" t="s">
        <v>3751</v>
      </c>
      <c r="R6497" s="113" t="s">
        <v>3947</v>
      </c>
      <c r="S6497" s="113" t="s">
        <v>5662</v>
      </c>
    </row>
    <row r="6498" spans="16:19">
      <c r="P6498" s="113" t="s">
        <v>12259</v>
      </c>
      <c r="Q6498" s="113" t="s">
        <v>5663</v>
      </c>
      <c r="R6498" s="113" t="s">
        <v>3947</v>
      </c>
      <c r="S6498" s="113" t="s">
        <v>5665</v>
      </c>
    </row>
    <row r="6499" spans="16:19">
      <c r="P6499" s="113" t="s">
        <v>12259</v>
      </c>
      <c r="Q6499" s="113" t="s">
        <v>3753</v>
      </c>
      <c r="R6499" s="113" t="s">
        <v>3947</v>
      </c>
      <c r="S6499" s="113" t="s">
        <v>5667</v>
      </c>
    </row>
    <row r="6500" spans="16:19">
      <c r="P6500" s="113" t="s">
        <v>12259</v>
      </c>
      <c r="Q6500" s="113" t="s">
        <v>5668</v>
      </c>
      <c r="R6500" s="113" t="s">
        <v>3947</v>
      </c>
      <c r="S6500" s="113" t="s">
        <v>5670</v>
      </c>
    </row>
    <row r="6501" spans="16:19">
      <c r="P6501" s="113" t="s">
        <v>12259</v>
      </c>
      <c r="Q6501" s="113" t="s">
        <v>3573</v>
      </c>
      <c r="R6501" s="113" t="s">
        <v>3947</v>
      </c>
      <c r="S6501" s="113" t="s">
        <v>5671</v>
      </c>
    </row>
    <row r="6502" spans="16:19">
      <c r="P6502" s="113" t="s">
        <v>12259</v>
      </c>
      <c r="Q6502" s="113" t="s">
        <v>5672</v>
      </c>
      <c r="R6502" s="113" t="s">
        <v>3947</v>
      </c>
      <c r="S6502" s="113" t="s">
        <v>5674</v>
      </c>
    </row>
    <row r="6503" spans="16:19">
      <c r="P6503" s="113" t="s">
        <v>12259</v>
      </c>
      <c r="Q6503" s="113" t="s">
        <v>3756</v>
      </c>
      <c r="R6503" s="113" t="s">
        <v>3947</v>
      </c>
      <c r="S6503" s="113" t="s">
        <v>5676</v>
      </c>
    </row>
    <row r="6504" spans="16:19">
      <c r="P6504" s="113" t="s">
        <v>12259</v>
      </c>
      <c r="Q6504" s="113" t="s">
        <v>5677</v>
      </c>
      <c r="R6504" s="113" t="s">
        <v>3947</v>
      </c>
      <c r="S6504" s="113" t="s">
        <v>5679</v>
      </c>
    </row>
    <row r="6505" spans="16:19">
      <c r="P6505" s="113" t="s">
        <v>12259</v>
      </c>
      <c r="Q6505" s="113" t="s">
        <v>3758</v>
      </c>
      <c r="R6505" s="113" t="s">
        <v>3947</v>
      </c>
      <c r="S6505" s="113" t="s">
        <v>5681</v>
      </c>
    </row>
    <row r="6506" spans="16:19">
      <c r="P6506" s="113" t="s">
        <v>12259</v>
      </c>
      <c r="Q6506" s="113" t="s">
        <v>5682</v>
      </c>
      <c r="R6506" s="113" t="s">
        <v>3947</v>
      </c>
      <c r="S6506" s="113" t="s">
        <v>5684</v>
      </c>
    </row>
    <row r="6507" spans="16:19">
      <c r="P6507" s="113" t="s">
        <v>12259</v>
      </c>
      <c r="Q6507" s="113" t="s">
        <v>3760</v>
      </c>
      <c r="R6507" s="113" t="s">
        <v>3947</v>
      </c>
      <c r="S6507" s="113" t="s">
        <v>5686</v>
      </c>
    </row>
    <row r="6508" spans="16:19">
      <c r="P6508" s="113" t="s">
        <v>12259</v>
      </c>
      <c r="Q6508" s="113" t="s">
        <v>5687</v>
      </c>
      <c r="R6508" s="113" t="s">
        <v>3947</v>
      </c>
      <c r="S6508" s="113" t="s">
        <v>5689</v>
      </c>
    </row>
    <row r="6509" spans="16:19">
      <c r="P6509" s="113" t="s">
        <v>12259</v>
      </c>
      <c r="Q6509" s="113" t="s">
        <v>3762</v>
      </c>
      <c r="R6509" s="113" t="s">
        <v>3947</v>
      </c>
      <c r="S6509" s="113" t="s">
        <v>5690</v>
      </c>
    </row>
    <row r="6510" spans="16:19">
      <c r="P6510" s="113" t="s">
        <v>12259</v>
      </c>
      <c r="Q6510" s="113" t="s">
        <v>5691</v>
      </c>
      <c r="R6510" s="113" t="s">
        <v>3947</v>
      </c>
      <c r="S6510" s="113" t="s">
        <v>5693</v>
      </c>
    </row>
    <row r="6511" spans="16:19">
      <c r="P6511" s="113" t="s">
        <v>12259</v>
      </c>
      <c r="Q6511" s="113" t="s">
        <v>2736</v>
      </c>
      <c r="R6511" s="113" t="s">
        <v>3947</v>
      </c>
      <c r="S6511" s="113" t="s">
        <v>5695</v>
      </c>
    </row>
    <row r="6512" spans="16:19">
      <c r="P6512" s="113" t="s">
        <v>12259</v>
      </c>
      <c r="Q6512" s="113" t="s">
        <v>5696</v>
      </c>
      <c r="R6512" s="113" t="s">
        <v>3947</v>
      </c>
      <c r="S6512" s="113" t="s">
        <v>5698</v>
      </c>
    </row>
    <row r="6513" spans="16:19">
      <c r="P6513" s="113" t="s">
        <v>12259</v>
      </c>
      <c r="Q6513" s="113" t="s">
        <v>3764</v>
      </c>
      <c r="R6513" s="113" t="s">
        <v>3947</v>
      </c>
      <c r="S6513" s="113" t="s">
        <v>5700</v>
      </c>
    </row>
    <row r="6514" spans="16:19">
      <c r="P6514" s="113" t="s">
        <v>12259</v>
      </c>
      <c r="Q6514" s="113" t="s">
        <v>5701</v>
      </c>
      <c r="R6514" s="113" t="s">
        <v>3947</v>
      </c>
      <c r="S6514" s="113" t="s">
        <v>5703</v>
      </c>
    </row>
    <row r="6515" spans="16:19">
      <c r="P6515" s="113" t="s">
        <v>12259</v>
      </c>
      <c r="Q6515" s="113" t="s">
        <v>5704</v>
      </c>
      <c r="R6515" s="113" t="s">
        <v>3947</v>
      </c>
      <c r="S6515" s="113" t="s">
        <v>5706</v>
      </c>
    </row>
    <row r="6516" spans="16:19">
      <c r="P6516" s="113" t="s">
        <v>12259</v>
      </c>
      <c r="Q6516" s="113" t="s">
        <v>5707</v>
      </c>
      <c r="R6516" s="113" t="s">
        <v>3947</v>
      </c>
      <c r="S6516" s="113" t="s">
        <v>5709</v>
      </c>
    </row>
    <row r="6517" spans="16:19">
      <c r="P6517" s="113" t="s">
        <v>12259</v>
      </c>
      <c r="Q6517" s="113" t="s">
        <v>3766</v>
      </c>
      <c r="R6517" s="113" t="s">
        <v>3947</v>
      </c>
      <c r="S6517" s="113" t="s">
        <v>5711</v>
      </c>
    </row>
    <row r="6518" spans="16:19">
      <c r="P6518" s="113" t="s">
        <v>12259</v>
      </c>
      <c r="Q6518" s="113" t="s">
        <v>5712</v>
      </c>
      <c r="R6518" s="113" t="s">
        <v>3947</v>
      </c>
      <c r="S6518" s="113" t="s">
        <v>5714</v>
      </c>
    </row>
    <row r="6519" spans="16:19">
      <c r="P6519" s="113" t="s">
        <v>12259</v>
      </c>
      <c r="Q6519" s="113" t="s">
        <v>5715</v>
      </c>
      <c r="R6519" s="113" t="s">
        <v>3947</v>
      </c>
      <c r="S6519" s="113" t="s">
        <v>5717</v>
      </c>
    </row>
    <row r="6520" spans="16:19">
      <c r="P6520" s="113" t="s">
        <v>12259</v>
      </c>
      <c r="Q6520" s="113" t="s">
        <v>5718</v>
      </c>
      <c r="R6520" s="113" t="s">
        <v>3947</v>
      </c>
      <c r="S6520" s="113" t="s">
        <v>5720</v>
      </c>
    </row>
    <row r="6521" spans="16:19">
      <c r="P6521" s="113" t="s">
        <v>12259</v>
      </c>
      <c r="Q6521" s="113" t="s">
        <v>3576</v>
      </c>
      <c r="R6521" s="113" t="s">
        <v>3947</v>
      </c>
      <c r="S6521" s="113" t="s">
        <v>5722</v>
      </c>
    </row>
    <row r="6522" spans="16:19">
      <c r="P6522" s="113" t="s">
        <v>12259</v>
      </c>
      <c r="Q6522" s="113" t="s">
        <v>5723</v>
      </c>
      <c r="R6522" s="113" t="s">
        <v>3947</v>
      </c>
      <c r="S6522" s="113" t="s">
        <v>5725</v>
      </c>
    </row>
    <row r="6523" spans="16:19">
      <c r="P6523" s="113" t="s">
        <v>12259</v>
      </c>
      <c r="Q6523" s="113" t="s">
        <v>5726</v>
      </c>
      <c r="R6523" s="113" t="s">
        <v>3947</v>
      </c>
      <c r="S6523" s="113" t="s">
        <v>5728</v>
      </c>
    </row>
    <row r="6524" spans="16:19">
      <c r="P6524" s="113" t="s">
        <v>12259</v>
      </c>
      <c r="Q6524" s="113" t="s">
        <v>5729</v>
      </c>
      <c r="R6524" s="113" t="s">
        <v>3947</v>
      </c>
      <c r="S6524" s="113" t="s">
        <v>5731</v>
      </c>
    </row>
    <row r="6525" spans="16:19">
      <c r="P6525" s="113" t="s">
        <v>12259</v>
      </c>
      <c r="Q6525" s="113" t="s">
        <v>3769</v>
      </c>
      <c r="R6525" s="113" t="s">
        <v>3947</v>
      </c>
      <c r="S6525" s="113" t="s">
        <v>5733</v>
      </c>
    </row>
    <row r="6526" spans="16:19">
      <c r="P6526" s="113" t="s">
        <v>12259</v>
      </c>
      <c r="Q6526" s="113" t="s">
        <v>5734</v>
      </c>
      <c r="R6526" s="113" t="s">
        <v>3947</v>
      </c>
      <c r="S6526" s="113" t="s">
        <v>5736</v>
      </c>
    </row>
    <row r="6527" spans="16:19">
      <c r="P6527" s="113" t="s">
        <v>12259</v>
      </c>
      <c r="Q6527" s="113" t="s">
        <v>5737</v>
      </c>
      <c r="R6527" s="113" t="s">
        <v>3947</v>
      </c>
      <c r="S6527" s="113" t="s">
        <v>5739</v>
      </c>
    </row>
    <row r="6528" spans="16:19">
      <c r="P6528" s="113" t="s">
        <v>12259</v>
      </c>
      <c r="Q6528" s="113" t="s">
        <v>5740</v>
      </c>
      <c r="R6528" s="113" t="s">
        <v>3947</v>
      </c>
      <c r="S6528" s="113" t="s">
        <v>5742</v>
      </c>
    </row>
    <row r="6529" spans="16:19">
      <c r="P6529" s="113" t="s">
        <v>12259</v>
      </c>
      <c r="Q6529" s="113" t="s">
        <v>3771</v>
      </c>
      <c r="R6529" s="113" t="s">
        <v>3947</v>
      </c>
      <c r="S6529" s="113" t="s">
        <v>5744</v>
      </c>
    </row>
    <row r="6530" spans="16:19">
      <c r="P6530" s="113" t="s">
        <v>12259</v>
      </c>
      <c r="Q6530" s="113" t="s">
        <v>5745</v>
      </c>
      <c r="R6530" s="113" t="s">
        <v>3947</v>
      </c>
      <c r="S6530" s="113" t="s">
        <v>5747</v>
      </c>
    </row>
    <row r="6531" spans="16:19">
      <c r="P6531" s="113" t="s">
        <v>12259</v>
      </c>
      <c r="Q6531" s="113" t="s">
        <v>3578</v>
      </c>
      <c r="R6531" s="113" t="s">
        <v>3947</v>
      </c>
      <c r="S6531" s="113" t="s">
        <v>5749</v>
      </c>
    </row>
    <row r="6532" spans="16:19">
      <c r="P6532" s="113" t="s">
        <v>12259</v>
      </c>
      <c r="Q6532" s="113" t="s">
        <v>5750</v>
      </c>
      <c r="R6532" s="113" t="s">
        <v>3947</v>
      </c>
      <c r="S6532" s="113" t="s">
        <v>3705</v>
      </c>
    </row>
    <row r="6533" spans="16:19">
      <c r="P6533" s="113" t="s">
        <v>12259</v>
      </c>
      <c r="Q6533" s="113" t="s">
        <v>3773</v>
      </c>
      <c r="R6533" s="113" t="s">
        <v>3947</v>
      </c>
      <c r="S6533" s="113" t="s">
        <v>5753</v>
      </c>
    </row>
    <row r="6534" spans="16:19">
      <c r="P6534" s="113" t="s">
        <v>12259</v>
      </c>
      <c r="Q6534" s="113" t="s">
        <v>5754</v>
      </c>
      <c r="R6534" s="113" t="s">
        <v>3947</v>
      </c>
      <c r="S6534" s="113" t="s">
        <v>5756</v>
      </c>
    </row>
    <row r="6535" spans="16:19">
      <c r="P6535" s="113" t="s">
        <v>12259</v>
      </c>
      <c r="Q6535" s="113" t="s">
        <v>5757</v>
      </c>
      <c r="R6535" s="113" t="s">
        <v>3947</v>
      </c>
      <c r="S6535" s="113" t="s">
        <v>5759</v>
      </c>
    </row>
    <row r="6536" spans="16:19">
      <c r="P6536" s="113" t="s">
        <v>12259</v>
      </c>
      <c r="Q6536" s="113" t="s">
        <v>5760</v>
      </c>
      <c r="R6536" s="113" t="s">
        <v>3947</v>
      </c>
      <c r="S6536" s="113" t="s">
        <v>5762</v>
      </c>
    </row>
    <row r="6537" spans="16:19">
      <c r="P6537" s="113" t="s">
        <v>12259</v>
      </c>
      <c r="Q6537" s="113" t="s">
        <v>3775</v>
      </c>
      <c r="R6537" s="113" t="s">
        <v>3947</v>
      </c>
      <c r="S6537" s="113" t="s">
        <v>5764</v>
      </c>
    </row>
    <row r="6538" spans="16:19">
      <c r="P6538" s="113" t="s">
        <v>12259</v>
      </c>
      <c r="Q6538" s="113" t="s">
        <v>5765</v>
      </c>
      <c r="R6538" s="113" t="s">
        <v>3947</v>
      </c>
      <c r="S6538" s="113" t="s">
        <v>5767</v>
      </c>
    </row>
    <row r="6539" spans="16:19">
      <c r="P6539" s="113" t="s">
        <v>12259</v>
      </c>
      <c r="Q6539" s="113" t="s">
        <v>5768</v>
      </c>
      <c r="R6539" s="113" t="s">
        <v>3947</v>
      </c>
      <c r="S6539" s="113" t="s">
        <v>5770</v>
      </c>
    </row>
    <row r="6540" spans="16:19">
      <c r="P6540" s="113" t="s">
        <v>12259</v>
      </c>
      <c r="Q6540" s="113" t="s">
        <v>5771</v>
      </c>
      <c r="R6540" s="113" t="s">
        <v>3947</v>
      </c>
      <c r="S6540" s="113" t="s">
        <v>5773</v>
      </c>
    </row>
    <row r="6541" spans="16:19">
      <c r="P6541" s="113" t="s">
        <v>12259</v>
      </c>
      <c r="Q6541" s="113" t="s">
        <v>3580</v>
      </c>
      <c r="R6541" s="113" t="s">
        <v>3947</v>
      </c>
      <c r="S6541" s="113" t="s">
        <v>5775</v>
      </c>
    </row>
    <row r="6542" spans="16:19">
      <c r="P6542" s="113" t="s">
        <v>12259</v>
      </c>
      <c r="Q6542" s="113" t="s">
        <v>5776</v>
      </c>
      <c r="R6542" s="113" t="s">
        <v>3947</v>
      </c>
      <c r="S6542" s="113" t="s">
        <v>5778</v>
      </c>
    </row>
    <row r="6543" spans="16:19">
      <c r="P6543" s="113" t="s">
        <v>12259</v>
      </c>
      <c r="Q6543" s="113" t="s">
        <v>5779</v>
      </c>
      <c r="R6543" s="113" t="s">
        <v>3947</v>
      </c>
      <c r="S6543" s="113" t="s">
        <v>5781</v>
      </c>
    </row>
    <row r="6544" spans="16:19">
      <c r="P6544" s="113" t="s">
        <v>12259</v>
      </c>
      <c r="Q6544" s="113" t="s">
        <v>5782</v>
      </c>
      <c r="R6544" s="113" t="s">
        <v>3947</v>
      </c>
      <c r="S6544" s="113" t="s">
        <v>5784</v>
      </c>
    </row>
    <row r="6545" spans="16:19">
      <c r="P6545" s="113" t="s">
        <v>12259</v>
      </c>
      <c r="Q6545" s="113" t="s">
        <v>3778</v>
      </c>
      <c r="R6545" s="113" t="s">
        <v>3947</v>
      </c>
      <c r="S6545" s="113" t="s">
        <v>5786</v>
      </c>
    </row>
    <row r="6546" spans="16:19">
      <c r="P6546" s="113" t="s">
        <v>12259</v>
      </c>
      <c r="Q6546" s="113" t="s">
        <v>5787</v>
      </c>
      <c r="R6546" s="113" t="s">
        <v>3947</v>
      </c>
      <c r="S6546" s="113" t="s">
        <v>5789</v>
      </c>
    </row>
    <row r="6547" spans="16:19">
      <c r="P6547" s="113" t="s">
        <v>12259</v>
      </c>
      <c r="Q6547" s="113" t="s">
        <v>5790</v>
      </c>
      <c r="R6547" s="113" t="s">
        <v>3947</v>
      </c>
      <c r="S6547" s="113" t="s">
        <v>5792</v>
      </c>
    </row>
    <row r="6548" spans="16:19">
      <c r="P6548" s="113" t="s">
        <v>12259</v>
      </c>
      <c r="Q6548" s="113" t="s">
        <v>5793</v>
      </c>
      <c r="R6548" s="113" t="s">
        <v>3947</v>
      </c>
      <c r="S6548" s="113" t="s">
        <v>5795</v>
      </c>
    </row>
    <row r="6549" spans="16:19">
      <c r="P6549" s="113" t="s">
        <v>12259</v>
      </c>
      <c r="Q6549" s="113" t="s">
        <v>3780</v>
      </c>
      <c r="R6549" s="113" t="s">
        <v>3947</v>
      </c>
      <c r="S6549" s="113" t="s">
        <v>5797</v>
      </c>
    </row>
    <row r="6550" spans="16:19">
      <c r="P6550" s="113" t="s">
        <v>12259</v>
      </c>
      <c r="Q6550" s="113" t="s">
        <v>5798</v>
      </c>
      <c r="R6550" s="113" t="s">
        <v>3947</v>
      </c>
      <c r="S6550" s="113" t="s">
        <v>5800</v>
      </c>
    </row>
    <row r="6551" spans="16:19">
      <c r="P6551" s="113" t="s">
        <v>12259</v>
      </c>
      <c r="Q6551" s="113" t="s">
        <v>3582</v>
      </c>
      <c r="R6551" s="113" t="s">
        <v>3947</v>
      </c>
      <c r="S6551" s="113" t="s">
        <v>5802</v>
      </c>
    </row>
    <row r="6552" spans="16:19">
      <c r="P6552" s="113" t="s">
        <v>12259</v>
      </c>
      <c r="Q6552" s="113" t="s">
        <v>5803</v>
      </c>
      <c r="R6552" s="113" t="s">
        <v>3947</v>
      </c>
      <c r="S6552" s="113" t="s">
        <v>5805</v>
      </c>
    </row>
    <row r="6553" spans="16:19">
      <c r="P6553" s="113" t="s">
        <v>12259</v>
      </c>
      <c r="Q6553" s="113" t="s">
        <v>3782</v>
      </c>
      <c r="R6553" s="113" t="s">
        <v>3947</v>
      </c>
      <c r="S6553" s="113" t="s">
        <v>5807</v>
      </c>
    </row>
    <row r="6554" spans="16:19">
      <c r="P6554" s="113" t="s">
        <v>12259</v>
      </c>
      <c r="Q6554" s="113" t="s">
        <v>5808</v>
      </c>
      <c r="R6554" s="113" t="s">
        <v>3947</v>
      </c>
      <c r="S6554" s="113" t="s">
        <v>5810</v>
      </c>
    </row>
    <row r="6555" spans="16:19">
      <c r="P6555" s="113" t="s">
        <v>12259</v>
      </c>
      <c r="Q6555" s="113" t="s">
        <v>5811</v>
      </c>
      <c r="R6555" s="113" t="s">
        <v>3947</v>
      </c>
      <c r="S6555" s="113" t="s">
        <v>5813</v>
      </c>
    </row>
    <row r="6556" spans="16:19">
      <c r="P6556" s="113" t="s">
        <v>12259</v>
      </c>
      <c r="Q6556" s="113" t="s">
        <v>5814</v>
      </c>
      <c r="R6556" s="113" t="s">
        <v>3947</v>
      </c>
      <c r="S6556" s="113" t="s">
        <v>5815</v>
      </c>
    </row>
    <row r="6557" spans="16:19">
      <c r="P6557" s="113" t="s">
        <v>12259</v>
      </c>
      <c r="Q6557" s="113" t="s">
        <v>3784</v>
      </c>
      <c r="R6557" s="113" t="s">
        <v>3947</v>
      </c>
      <c r="S6557" s="113" t="s">
        <v>5817</v>
      </c>
    </row>
    <row r="6558" spans="16:19">
      <c r="P6558" s="113" t="s">
        <v>12259</v>
      </c>
      <c r="Q6558" s="113" t="s">
        <v>5818</v>
      </c>
      <c r="R6558" s="113" t="s">
        <v>3947</v>
      </c>
      <c r="S6558" s="113" t="s">
        <v>5820</v>
      </c>
    </row>
    <row r="6559" spans="16:19">
      <c r="P6559" s="113" t="s">
        <v>12259</v>
      </c>
      <c r="Q6559" s="113" t="s">
        <v>5821</v>
      </c>
      <c r="R6559" s="113" t="s">
        <v>3947</v>
      </c>
      <c r="S6559" s="113" t="s">
        <v>5823</v>
      </c>
    </row>
    <row r="6560" spans="16:19">
      <c r="P6560" s="113" t="s">
        <v>12259</v>
      </c>
      <c r="Q6560" s="113" t="s">
        <v>5824</v>
      </c>
      <c r="R6560" s="113" t="s">
        <v>3947</v>
      </c>
      <c r="S6560" s="113" t="s">
        <v>5826</v>
      </c>
    </row>
    <row r="6561" spans="16:19">
      <c r="P6561" s="113" t="s">
        <v>12259</v>
      </c>
      <c r="Q6561" s="113" t="s">
        <v>3584</v>
      </c>
      <c r="R6561" s="113" t="s">
        <v>3947</v>
      </c>
      <c r="S6561" s="113" t="s">
        <v>5828</v>
      </c>
    </row>
    <row r="6562" spans="16:19">
      <c r="P6562" s="113" t="s">
        <v>12259</v>
      </c>
      <c r="Q6562" s="113" t="s">
        <v>5829</v>
      </c>
      <c r="R6562" s="113" t="s">
        <v>3947</v>
      </c>
      <c r="S6562" s="113" t="s">
        <v>5831</v>
      </c>
    </row>
    <row r="6563" spans="16:19">
      <c r="P6563" s="113" t="s">
        <v>12259</v>
      </c>
      <c r="Q6563" s="113" t="s">
        <v>5832</v>
      </c>
      <c r="R6563" s="113" t="s">
        <v>3947</v>
      </c>
      <c r="S6563" s="113" t="s">
        <v>5834</v>
      </c>
    </row>
    <row r="6564" spans="16:19">
      <c r="P6564" s="113" t="s">
        <v>12259</v>
      </c>
      <c r="Q6564" s="113" t="s">
        <v>5835</v>
      </c>
      <c r="R6564" s="113" t="s">
        <v>3947</v>
      </c>
      <c r="S6564" s="113" t="s">
        <v>5837</v>
      </c>
    </row>
    <row r="6565" spans="16:19">
      <c r="P6565" s="113" t="s">
        <v>12259</v>
      </c>
      <c r="Q6565" s="113" t="s">
        <v>3787</v>
      </c>
      <c r="R6565" s="113" t="s">
        <v>3947</v>
      </c>
      <c r="S6565" s="113" t="s">
        <v>5839</v>
      </c>
    </row>
    <row r="6566" spans="16:19">
      <c r="P6566" s="113" t="s">
        <v>12259</v>
      </c>
      <c r="Q6566" s="113" t="s">
        <v>5840</v>
      </c>
      <c r="R6566" s="113" t="s">
        <v>3947</v>
      </c>
      <c r="S6566" s="113" t="s">
        <v>5842</v>
      </c>
    </row>
    <row r="6567" spans="16:19">
      <c r="P6567" s="113" t="s">
        <v>12259</v>
      </c>
      <c r="Q6567" s="113" t="s">
        <v>5843</v>
      </c>
      <c r="R6567" s="113" t="s">
        <v>3947</v>
      </c>
      <c r="S6567" s="113" t="s">
        <v>5845</v>
      </c>
    </row>
    <row r="6568" spans="16:19">
      <c r="P6568" s="113" t="s">
        <v>12259</v>
      </c>
      <c r="Q6568" s="113" t="s">
        <v>5846</v>
      </c>
      <c r="R6568" s="113" t="s">
        <v>3947</v>
      </c>
      <c r="S6568" s="113" t="s">
        <v>5848</v>
      </c>
    </row>
    <row r="6569" spans="16:19">
      <c r="P6569" s="113" t="s">
        <v>12259</v>
      </c>
      <c r="Q6569" s="113" t="s">
        <v>3789</v>
      </c>
      <c r="R6569" s="113" t="s">
        <v>3947</v>
      </c>
      <c r="S6569" s="113" t="s">
        <v>5850</v>
      </c>
    </row>
    <row r="6570" spans="16:19">
      <c r="P6570" s="113" t="s">
        <v>12259</v>
      </c>
      <c r="Q6570" s="113" t="s">
        <v>5851</v>
      </c>
      <c r="R6570" s="113" t="s">
        <v>3947</v>
      </c>
      <c r="S6570" s="113" t="s">
        <v>5853</v>
      </c>
    </row>
    <row r="6571" spans="16:19">
      <c r="P6571" s="113" t="s">
        <v>12259</v>
      </c>
      <c r="Q6571" s="113" t="s">
        <v>3586</v>
      </c>
      <c r="R6571" s="113" t="s">
        <v>3947</v>
      </c>
      <c r="S6571" s="113" t="s">
        <v>5855</v>
      </c>
    </row>
    <row r="6572" spans="16:19">
      <c r="P6572" s="113" t="s">
        <v>12259</v>
      </c>
      <c r="Q6572" s="113" t="s">
        <v>5856</v>
      </c>
      <c r="R6572" s="113" t="s">
        <v>3947</v>
      </c>
      <c r="S6572" s="113" t="s">
        <v>5858</v>
      </c>
    </row>
    <row r="6573" spans="16:19">
      <c r="P6573" s="113" t="s">
        <v>12259</v>
      </c>
      <c r="Q6573" s="113" t="s">
        <v>3791</v>
      </c>
      <c r="R6573" s="113" t="s">
        <v>3947</v>
      </c>
      <c r="S6573" s="113" t="s">
        <v>5860</v>
      </c>
    </row>
    <row r="6574" spans="16:19">
      <c r="P6574" s="113" t="s">
        <v>12259</v>
      </c>
      <c r="Q6574" s="113" t="s">
        <v>5861</v>
      </c>
      <c r="R6574" s="113" t="s">
        <v>3947</v>
      </c>
      <c r="S6574" s="113" t="s">
        <v>5863</v>
      </c>
    </row>
    <row r="6575" spans="16:19">
      <c r="P6575" s="113" t="s">
        <v>12259</v>
      </c>
      <c r="Q6575" s="113" t="s">
        <v>5864</v>
      </c>
      <c r="R6575" s="113" t="s">
        <v>3947</v>
      </c>
      <c r="S6575" s="113" t="s">
        <v>5866</v>
      </c>
    </row>
    <row r="6576" spans="16:19">
      <c r="P6576" s="113" t="s">
        <v>12259</v>
      </c>
      <c r="Q6576" s="113" t="s">
        <v>5867</v>
      </c>
      <c r="R6576" s="113" t="s">
        <v>3947</v>
      </c>
      <c r="S6576" s="113" t="s">
        <v>5869</v>
      </c>
    </row>
    <row r="6577" spans="16:19">
      <c r="P6577" s="113" t="s">
        <v>12259</v>
      </c>
      <c r="Q6577" s="113" t="s">
        <v>3793</v>
      </c>
      <c r="R6577" s="113" t="s">
        <v>3947</v>
      </c>
      <c r="S6577" s="113" t="s">
        <v>5871</v>
      </c>
    </row>
    <row r="6578" spans="16:19">
      <c r="P6578" s="113" t="s">
        <v>12259</v>
      </c>
      <c r="Q6578" s="113" t="s">
        <v>5872</v>
      </c>
      <c r="R6578" s="113" t="s">
        <v>3947</v>
      </c>
      <c r="S6578" s="113" t="s">
        <v>5874</v>
      </c>
    </row>
    <row r="6579" spans="16:19">
      <c r="P6579" s="113" t="s">
        <v>12259</v>
      </c>
      <c r="Q6579" s="113" t="s">
        <v>5875</v>
      </c>
      <c r="R6579" s="113" t="s">
        <v>3947</v>
      </c>
      <c r="S6579" s="113" t="s">
        <v>5877</v>
      </c>
    </row>
    <row r="6580" spans="16:19">
      <c r="P6580" s="113" t="s">
        <v>12259</v>
      </c>
      <c r="Q6580" s="113" t="s">
        <v>5878</v>
      </c>
      <c r="R6580" s="113" t="s">
        <v>3947</v>
      </c>
      <c r="S6580" s="113" t="s">
        <v>5880</v>
      </c>
    </row>
    <row r="6581" spans="16:19">
      <c r="P6581" s="113" t="s">
        <v>12259</v>
      </c>
      <c r="Q6581" s="113" t="s">
        <v>3588</v>
      </c>
      <c r="R6581" s="113" t="s">
        <v>3947</v>
      </c>
      <c r="S6581" s="113" t="s">
        <v>5881</v>
      </c>
    </row>
    <row r="6582" spans="16:19">
      <c r="P6582" s="113" t="s">
        <v>12259</v>
      </c>
      <c r="Q6582" s="113" t="s">
        <v>5882</v>
      </c>
      <c r="R6582" s="113" t="s">
        <v>3947</v>
      </c>
      <c r="S6582" s="113" t="s">
        <v>5884</v>
      </c>
    </row>
    <row r="6583" spans="16:19">
      <c r="P6583" s="113" t="s">
        <v>12259</v>
      </c>
      <c r="Q6583" s="113" t="s">
        <v>5885</v>
      </c>
      <c r="R6583" s="113" t="s">
        <v>3947</v>
      </c>
      <c r="S6583" s="113" t="s">
        <v>5887</v>
      </c>
    </row>
    <row r="6584" spans="16:19">
      <c r="P6584" s="113" t="s">
        <v>12259</v>
      </c>
      <c r="Q6584" s="113" t="s">
        <v>5888</v>
      </c>
      <c r="R6584" s="113" t="s">
        <v>3947</v>
      </c>
      <c r="S6584" s="113" t="s">
        <v>5890</v>
      </c>
    </row>
    <row r="6585" spans="16:19">
      <c r="P6585" s="113" t="s">
        <v>12259</v>
      </c>
      <c r="Q6585" s="113" t="s">
        <v>3795</v>
      </c>
      <c r="R6585" s="113" t="s">
        <v>3947</v>
      </c>
      <c r="S6585" s="113" t="s">
        <v>5892</v>
      </c>
    </row>
    <row r="6586" spans="16:19">
      <c r="P6586" s="113" t="s">
        <v>12259</v>
      </c>
      <c r="Q6586" s="113" t="s">
        <v>5893</v>
      </c>
      <c r="R6586" s="113" t="s">
        <v>3947</v>
      </c>
      <c r="S6586" s="113" t="s">
        <v>5895</v>
      </c>
    </row>
    <row r="6587" spans="16:19">
      <c r="P6587" s="113" t="s">
        <v>12259</v>
      </c>
      <c r="Q6587" s="113" t="s">
        <v>5896</v>
      </c>
      <c r="R6587" s="113" t="s">
        <v>3947</v>
      </c>
      <c r="S6587" s="113" t="s">
        <v>5897</v>
      </c>
    </row>
    <row r="6588" spans="16:19">
      <c r="P6588" s="113" t="s">
        <v>12259</v>
      </c>
      <c r="Q6588" s="113" t="s">
        <v>5898</v>
      </c>
      <c r="R6588" s="113" t="s">
        <v>3947</v>
      </c>
      <c r="S6588" s="113" t="s">
        <v>5900</v>
      </c>
    </row>
    <row r="6589" spans="16:19">
      <c r="P6589" s="113" t="s">
        <v>12259</v>
      </c>
      <c r="Q6589" s="113" t="s">
        <v>3797</v>
      </c>
      <c r="R6589" s="113" t="s">
        <v>3947</v>
      </c>
      <c r="S6589" s="113" t="s">
        <v>5902</v>
      </c>
    </row>
    <row r="6590" spans="16:19">
      <c r="P6590" s="113" t="s">
        <v>12259</v>
      </c>
      <c r="Q6590" s="113" t="s">
        <v>5903</v>
      </c>
      <c r="R6590" s="113" t="s">
        <v>3947</v>
      </c>
      <c r="S6590" s="113" t="s">
        <v>5905</v>
      </c>
    </row>
    <row r="6591" spans="16:19">
      <c r="P6591" s="113" t="s">
        <v>12259</v>
      </c>
      <c r="Q6591" s="113" t="s">
        <v>3590</v>
      </c>
      <c r="R6591" s="113" t="s">
        <v>3947</v>
      </c>
      <c r="S6591" s="113" t="s">
        <v>5907</v>
      </c>
    </row>
    <row r="6592" spans="16:19">
      <c r="P6592" s="113" t="s">
        <v>12259</v>
      </c>
      <c r="Q6592" s="113" t="s">
        <v>5908</v>
      </c>
      <c r="R6592" s="113" t="s">
        <v>3947</v>
      </c>
      <c r="S6592" s="113" t="s">
        <v>5910</v>
      </c>
    </row>
    <row r="6593" spans="16:19">
      <c r="P6593" s="113" t="s">
        <v>12259</v>
      </c>
      <c r="Q6593" s="113" t="s">
        <v>3799</v>
      </c>
      <c r="R6593" s="113" t="s">
        <v>3947</v>
      </c>
      <c r="S6593" s="113" t="s">
        <v>5912</v>
      </c>
    </row>
    <row r="6594" spans="16:19">
      <c r="P6594" s="113" t="s">
        <v>12259</v>
      </c>
      <c r="Q6594" s="113" t="s">
        <v>5913</v>
      </c>
      <c r="R6594" s="113" t="s">
        <v>3947</v>
      </c>
      <c r="S6594" s="113" t="s">
        <v>5915</v>
      </c>
    </row>
    <row r="6595" spans="16:19">
      <c r="P6595" s="113" t="s">
        <v>12259</v>
      </c>
      <c r="Q6595" s="113" t="s">
        <v>5916</v>
      </c>
      <c r="R6595" s="113" t="s">
        <v>3947</v>
      </c>
      <c r="S6595" s="113" t="s">
        <v>5918</v>
      </c>
    </row>
    <row r="6596" spans="16:19">
      <c r="P6596" s="113" t="s">
        <v>12259</v>
      </c>
      <c r="Q6596" s="113" t="s">
        <v>5919</v>
      </c>
      <c r="R6596" s="113" t="s">
        <v>3947</v>
      </c>
      <c r="S6596" s="113" t="s">
        <v>5921</v>
      </c>
    </row>
    <row r="6597" spans="16:19">
      <c r="P6597" s="113" t="s">
        <v>12259</v>
      </c>
      <c r="Q6597" s="113" t="s">
        <v>3801</v>
      </c>
      <c r="R6597" s="113" t="s">
        <v>3947</v>
      </c>
      <c r="S6597" s="113" t="s">
        <v>5923</v>
      </c>
    </row>
    <row r="6598" spans="16:19">
      <c r="P6598" s="113" t="s">
        <v>12259</v>
      </c>
      <c r="Q6598" s="113" t="s">
        <v>5924</v>
      </c>
      <c r="R6598" s="113" t="s">
        <v>3947</v>
      </c>
      <c r="S6598" s="113" t="s">
        <v>5926</v>
      </c>
    </row>
    <row r="6599" spans="16:19">
      <c r="P6599" s="113" t="s">
        <v>12259</v>
      </c>
      <c r="Q6599" s="113" t="s">
        <v>5927</v>
      </c>
      <c r="R6599" s="113" t="s">
        <v>3947</v>
      </c>
      <c r="S6599" s="113" t="s">
        <v>5929</v>
      </c>
    </row>
    <row r="6600" spans="16:19">
      <c r="P6600" s="113" t="s">
        <v>12259</v>
      </c>
      <c r="Q6600" s="113" t="s">
        <v>5930</v>
      </c>
      <c r="R6600" s="113" t="s">
        <v>3947</v>
      </c>
      <c r="S6600" s="113" t="s">
        <v>5932</v>
      </c>
    </row>
    <row r="6601" spans="16:19">
      <c r="P6601" s="113" t="s">
        <v>12259</v>
      </c>
      <c r="Q6601" s="113" t="s">
        <v>3592</v>
      </c>
      <c r="R6601" s="113" t="s">
        <v>3947</v>
      </c>
      <c r="S6601" s="113" t="s">
        <v>5934</v>
      </c>
    </row>
    <row r="6602" spans="16:19">
      <c r="P6602" s="113" t="s">
        <v>12259</v>
      </c>
      <c r="Q6602" s="113" t="s">
        <v>5935</v>
      </c>
      <c r="R6602" s="113" t="s">
        <v>3947</v>
      </c>
      <c r="S6602" s="113" t="s">
        <v>5937</v>
      </c>
    </row>
    <row r="6603" spans="16:19">
      <c r="P6603" s="113" t="s">
        <v>12259</v>
      </c>
      <c r="Q6603" s="113" t="s">
        <v>5938</v>
      </c>
      <c r="R6603" s="113" t="s">
        <v>3947</v>
      </c>
      <c r="S6603" s="113" t="s">
        <v>5940</v>
      </c>
    </row>
    <row r="6604" spans="16:19">
      <c r="P6604" s="113" t="s">
        <v>12259</v>
      </c>
      <c r="Q6604" s="113" t="s">
        <v>5941</v>
      </c>
      <c r="R6604" s="113" t="s">
        <v>3947</v>
      </c>
      <c r="S6604" s="113" t="s">
        <v>5943</v>
      </c>
    </row>
    <row r="6605" spans="16:19">
      <c r="P6605" s="113" t="s">
        <v>12259</v>
      </c>
      <c r="Q6605" s="113" t="s">
        <v>5944</v>
      </c>
      <c r="R6605" s="113" t="s">
        <v>3947</v>
      </c>
      <c r="S6605" s="113" t="s">
        <v>5946</v>
      </c>
    </row>
    <row r="6606" spans="16:19">
      <c r="P6606" s="113" t="s">
        <v>12259</v>
      </c>
      <c r="Q6606" s="113" t="s">
        <v>5947</v>
      </c>
      <c r="R6606" s="113" t="s">
        <v>3947</v>
      </c>
      <c r="S6606" s="113" t="s">
        <v>5949</v>
      </c>
    </row>
    <row r="6607" spans="16:19">
      <c r="P6607" s="113" t="s">
        <v>12259</v>
      </c>
      <c r="Q6607" s="113" t="s">
        <v>5950</v>
      </c>
      <c r="R6607" s="113" t="s">
        <v>3947</v>
      </c>
      <c r="S6607" s="113" t="s">
        <v>5952</v>
      </c>
    </row>
    <row r="6608" spans="16:19">
      <c r="P6608" s="113" t="s">
        <v>12259</v>
      </c>
      <c r="Q6608" s="113" t="s">
        <v>5953</v>
      </c>
      <c r="R6608" s="113" t="s">
        <v>3947</v>
      </c>
      <c r="S6608" s="113" t="s">
        <v>5955</v>
      </c>
    </row>
    <row r="6609" spans="16:19">
      <c r="P6609" s="113" t="s">
        <v>12259</v>
      </c>
      <c r="Q6609" s="113" t="s">
        <v>5956</v>
      </c>
      <c r="R6609" s="113" t="s">
        <v>3947</v>
      </c>
      <c r="S6609" s="113" t="s">
        <v>5957</v>
      </c>
    </row>
    <row r="6610" spans="16:19">
      <c r="P6610" s="113" t="s">
        <v>12259</v>
      </c>
      <c r="Q6610" s="113" t="s">
        <v>5958</v>
      </c>
      <c r="R6610" s="113" t="s">
        <v>3947</v>
      </c>
      <c r="S6610" s="113" t="s">
        <v>5960</v>
      </c>
    </row>
    <row r="6611" spans="16:19">
      <c r="P6611" s="113" t="s">
        <v>12259</v>
      </c>
      <c r="Q6611" s="113" t="s">
        <v>3594</v>
      </c>
      <c r="R6611" s="113" t="s">
        <v>3947</v>
      </c>
      <c r="S6611" s="113" t="s">
        <v>5962</v>
      </c>
    </row>
    <row r="6612" spans="16:19">
      <c r="P6612" s="113" t="s">
        <v>12259</v>
      </c>
      <c r="Q6612" s="113" t="s">
        <v>5963</v>
      </c>
      <c r="R6612" s="113" t="s">
        <v>3947</v>
      </c>
      <c r="S6612" s="113" t="s">
        <v>5964</v>
      </c>
    </row>
    <row r="6613" spans="16:19">
      <c r="P6613" s="113" t="s">
        <v>12259</v>
      </c>
      <c r="Q6613" s="113" t="s">
        <v>5965</v>
      </c>
      <c r="R6613" s="113" t="s">
        <v>3947</v>
      </c>
      <c r="S6613" s="113" t="s">
        <v>5967</v>
      </c>
    </row>
    <row r="6614" spans="16:19">
      <c r="P6614" s="113" t="s">
        <v>12259</v>
      </c>
      <c r="Q6614" s="113" t="s">
        <v>5968</v>
      </c>
      <c r="R6614" s="113" t="s">
        <v>3947</v>
      </c>
      <c r="S6614" s="113" t="s">
        <v>5970</v>
      </c>
    </row>
    <row r="6615" spans="16:19">
      <c r="P6615" s="113" t="s">
        <v>12259</v>
      </c>
      <c r="Q6615" s="113" t="s">
        <v>5971</v>
      </c>
      <c r="R6615" s="113" t="s">
        <v>3947</v>
      </c>
      <c r="S6615" s="113" t="s">
        <v>5973</v>
      </c>
    </row>
    <row r="6616" spans="16:19">
      <c r="P6616" s="113" t="s">
        <v>12259</v>
      </c>
      <c r="Q6616" s="113" t="s">
        <v>5974</v>
      </c>
      <c r="R6616" s="113" t="s">
        <v>3947</v>
      </c>
      <c r="S6616" s="113" t="s">
        <v>5976</v>
      </c>
    </row>
    <row r="6617" spans="16:19">
      <c r="P6617" s="113" t="s">
        <v>12259</v>
      </c>
      <c r="Q6617" s="113" t="s">
        <v>5977</v>
      </c>
      <c r="R6617" s="113" t="s">
        <v>3947</v>
      </c>
      <c r="S6617" s="113" t="s">
        <v>5979</v>
      </c>
    </row>
    <row r="6618" spans="16:19">
      <c r="P6618" s="113" t="s">
        <v>12259</v>
      </c>
      <c r="Q6618" s="113" t="s">
        <v>5980</v>
      </c>
      <c r="R6618" s="113" t="s">
        <v>3947</v>
      </c>
      <c r="S6618" s="113" t="s">
        <v>5982</v>
      </c>
    </row>
    <row r="6619" spans="16:19">
      <c r="P6619" s="113" t="s">
        <v>12259</v>
      </c>
      <c r="Q6619" s="113" t="s">
        <v>5983</v>
      </c>
      <c r="R6619" s="113" t="s">
        <v>3947</v>
      </c>
      <c r="S6619" s="113" t="s">
        <v>5985</v>
      </c>
    </row>
    <row r="6620" spans="16:19">
      <c r="P6620" s="113" t="s">
        <v>12259</v>
      </c>
      <c r="Q6620" s="113" t="s">
        <v>5986</v>
      </c>
      <c r="R6620" s="113" t="s">
        <v>3947</v>
      </c>
      <c r="S6620" s="113" t="s">
        <v>5988</v>
      </c>
    </row>
    <row r="6621" spans="16:19">
      <c r="P6621" s="113" t="s">
        <v>12259</v>
      </c>
      <c r="Q6621" s="113" t="s">
        <v>3596</v>
      </c>
      <c r="R6621" s="113" t="s">
        <v>3947</v>
      </c>
      <c r="S6621" s="113" t="s">
        <v>5990</v>
      </c>
    </row>
    <row r="6622" spans="16:19">
      <c r="P6622" s="113" t="s">
        <v>12259</v>
      </c>
      <c r="Q6622" s="113" t="s">
        <v>5991</v>
      </c>
      <c r="R6622" s="113" t="s">
        <v>3947</v>
      </c>
      <c r="S6622" s="113" t="s">
        <v>5993</v>
      </c>
    </row>
    <row r="6623" spans="16:19">
      <c r="P6623" s="113" t="s">
        <v>12259</v>
      </c>
      <c r="Q6623" s="113" t="s">
        <v>5994</v>
      </c>
      <c r="R6623" s="113" t="s">
        <v>3947</v>
      </c>
      <c r="S6623" s="113" t="s">
        <v>5996</v>
      </c>
    </row>
    <row r="6624" spans="16:19">
      <c r="P6624" s="113" t="s">
        <v>12259</v>
      </c>
      <c r="Q6624" s="113" t="s">
        <v>5997</v>
      </c>
      <c r="R6624" s="113" t="s">
        <v>3947</v>
      </c>
      <c r="S6624" s="113" t="s">
        <v>5999</v>
      </c>
    </row>
    <row r="6625" spans="16:19">
      <c r="P6625" s="113" t="s">
        <v>12259</v>
      </c>
      <c r="Q6625" s="113" t="s">
        <v>6000</v>
      </c>
      <c r="R6625" s="113" t="s">
        <v>3947</v>
      </c>
      <c r="S6625" s="113" t="s">
        <v>6002</v>
      </c>
    </row>
    <row r="6626" spans="16:19">
      <c r="P6626" s="113" t="s">
        <v>12259</v>
      </c>
      <c r="Q6626" s="113" t="s">
        <v>6003</v>
      </c>
      <c r="R6626" s="113" t="s">
        <v>3947</v>
      </c>
      <c r="S6626" s="113" t="s">
        <v>6005</v>
      </c>
    </row>
    <row r="6627" spans="16:19">
      <c r="P6627" s="113" t="s">
        <v>12259</v>
      </c>
      <c r="Q6627" s="113" t="s">
        <v>6006</v>
      </c>
      <c r="R6627" s="113" t="s">
        <v>3947</v>
      </c>
      <c r="S6627" s="113" t="s">
        <v>6008</v>
      </c>
    </row>
    <row r="6628" spans="16:19">
      <c r="P6628" s="113" t="s">
        <v>12259</v>
      </c>
      <c r="Q6628" s="113" t="s">
        <v>6009</v>
      </c>
      <c r="R6628" s="113" t="s">
        <v>3947</v>
      </c>
      <c r="S6628" s="113" t="s">
        <v>6011</v>
      </c>
    </row>
    <row r="6629" spans="16:19">
      <c r="P6629" s="113" t="s">
        <v>12259</v>
      </c>
      <c r="Q6629" s="113" t="s">
        <v>6012</v>
      </c>
      <c r="R6629" s="113" t="s">
        <v>3947</v>
      </c>
      <c r="S6629" s="113" t="s">
        <v>6014</v>
      </c>
    </row>
    <row r="6630" spans="16:19">
      <c r="P6630" s="113" t="s">
        <v>12259</v>
      </c>
      <c r="Q6630" s="113" t="s">
        <v>6015</v>
      </c>
      <c r="R6630" s="113" t="s">
        <v>3947</v>
      </c>
      <c r="S6630" s="113" t="s">
        <v>6017</v>
      </c>
    </row>
    <row r="6631" spans="16:19">
      <c r="P6631" s="113" t="s">
        <v>12259</v>
      </c>
      <c r="Q6631" s="113" t="s">
        <v>3598</v>
      </c>
      <c r="R6631" s="113" t="s">
        <v>3947</v>
      </c>
      <c r="S6631" s="113" t="s">
        <v>6019</v>
      </c>
    </row>
    <row r="6632" spans="16:19">
      <c r="P6632" s="113" t="s">
        <v>12259</v>
      </c>
      <c r="Q6632" s="113" t="s">
        <v>6020</v>
      </c>
      <c r="R6632" s="113" t="s">
        <v>3947</v>
      </c>
      <c r="S6632" s="113" t="s">
        <v>6022</v>
      </c>
    </row>
    <row r="6633" spans="16:19">
      <c r="P6633" s="113" t="s">
        <v>12259</v>
      </c>
      <c r="Q6633" s="113" t="s">
        <v>6023</v>
      </c>
      <c r="R6633" s="113" t="s">
        <v>3947</v>
      </c>
      <c r="S6633" s="113" t="s">
        <v>6025</v>
      </c>
    </row>
    <row r="6634" spans="16:19">
      <c r="P6634" s="113" t="s">
        <v>12259</v>
      </c>
      <c r="Q6634" s="113" t="s">
        <v>6026</v>
      </c>
      <c r="R6634" s="113" t="s">
        <v>3947</v>
      </c>
      <c r="S6634" s="113" t="s">
        <v>6028</v>
      </c>
    </row>
    <row r="6635" spans="16:19">
      <c r="P6635" s="113" t="s">
        <v>12259</v>
      </c>
      <c r="Q6635" s="113" t="s">
        <v>6029</v>
      </c>
      <c r="R6635" s="113" t="s">
        <v>3947</v>
      </c>
      <c r="S6635" s="113" t="s">
        <v>6031</v>
      </c>
    </row>
    <row r="6636" spans="16:19">
      <c r="P6636" s="113" t="s">
        <v>12259</v>
      </c>
      <c r="Q6636" s="113" t="s">
        <v>6032</v>
      </c>
      <c r="R6636" s="113" t="s">
        <v>3947</v>
      </c>
      <c r="S6636" s="113" t="s">
        <v>6034</v>
      </c>
    </row>
    <row r="6637" spans="16:19">
      <c r="P6637" s="113" t="s">
        <v>12259</v>
      </c>
      <c r="Q6637" s="113" t="s">
        <v>6035</v>
      </c>
      <c r="R6637" s="113" t="s">
        <v>3947</v>
      </c>
      <c r="S6637" s="113" t="s">
        <v>6037</v>
      </c>
    </row>
    <row r="6638" spans="16:19">
      <c r="P6638" s="113" t="s">
        <v>12259</v>
      </c>
      <c r="Q6638" s="113" t="s">
        <v>6038</v>
      </c>
      <c r="R6638" s="113" t="s">
        <v>3947</v>
      </c>
      <c r="S6638" s="113" t="s">
        <v>6040</v>
      </c>
    </row>
    <row r="6639" spans="16:19">
      <c r="P6639" s="113" t="s">
        <v>12259</v>
      </c>
      <c r="Q6639" s="113" t="s">
        <v>6041</v>
      </c>
      <c r="R6639" s="113" t="s">
        <v>3947</v>
      </c>
      <c r="S6639" s="113" t="s">
        <v>6043</v>
      </c>
    </row>
    <row r="6640" spans="16:19">
      <c r="P6640" s="113" t="s">
        <v>12259</v>
      </c>
      <c r="Q6640" s="113" t="s">
        <v>6044</v>
      </c>
      <c r="R6640" s="113" t="s">
        <v>3947</v>
      </c>
      <c r="S6640" s="113" t="s">
        <v>6046</v>
      </c>
    </row>
    <row r="6641" spans="16:19">
      <c r="P6641" s="113" t="s">
        <v>12259</v>
      </c>
      <c r="Q6641" s="113" t="s">
        <v>3600</v>
      </c>
      <c r="R6641" s="113" t="s">
        <v>3947</v>
      </c>
      <c r="S6641" s="113" t="s">
        <v>6048</v>
      </c>
    </row>
    <row r="6642" spans="16:19">
      <c r="P6642" s="113" t="s">
        <v>12259</v>
      </c>
      <c r="Q6642" s="113" t="s">
        <v>6049</v>
      </c>
      <c r="R6642" s="113" t="s">
        <v>3947</v>
      </c>
      <c r="S6642" s="113" t="s">
        <v>6051</v>
      </c>
    </row>
    <row r="6643" spans="16:19">
      <c r="P6643" s="113" t="s">
        <v>12259</v>
      </c>
      <c r="Q6643" s="113" t="s">
        <v>6052</v>
      </c>
      <c r="R6643" s="113" t="s">
        <v>3947</v>
      </c>
      <c r="S6643" s="113" t="s">
        <v>6054</v>
      </c>
    </row>
    <row r="6644" spans="16:19">
      <c r="P6644" s="113" t="s">
        <v>12259</v>
      </c>
      <c r="Q6644" s="113" t="s">
        <v>6055</v>
      </c>
      <c r="R6644" s="113" t="s">
        <v>3947</v>
      </c>
      <c r="S6644" s="113" t="s">
        <v>6057</v>
      </c>
    </row>
    <row r="6645" spans="16:19">
      <c r="P6645" s="113" t="s">
        <v>12259</v>
      </c>
      <c r="Q6645" s="113" t="s">
        <v>6058</v>
      </c>
      <c r="R6645" s="113" t="s">
        <v>3947</v>
      </c>
      <c r="S6645" s="113" t="s">
        <v>6060</v>
      </c>
    </row>
    <row r="6646" spans="16:19">
      <c r="P6646" s="113" t="s">
        <v>12259</v>
      </c>
      <c r="Q6646" s="113" t="s">
        <v>6061</v>
      </c>
      <c r="R6646" s="113" t="s">
        <v>3947</v>
      </c>
      <c r="S6646" s="113" t="s">
        <v>6062</v>
      </c>
    </row>
    <row r="6647" spans="16:19">
      <c r="P6647" s="113" t="s">
        <v>12259</v>
      </c>
      <c r="Q6647" s="113" t="s">
        <v>6063</v>
      </c>
      <c r="R6647" s="113" t="s">
        <v>3947</v>
      </c>
      <c r="S6647" s="113" t="s">
        <v>6065</v>
      </c>
    </row>
    <row r="6648" spans="16:19">
      <c r="P6648" s="113" t="s">
        <v>12259</v>
      </c>
      <c r="Q6648" s="113" t="s">
        <v>6066</v>
      </c>
      <c r="R6648" s="113" t="s">
        <v>3947</v>
      </c>
      <c r="S6648" s="113" t="s">
        <v>6068</v>
      </c>
    </row>
    <row r="6649" spans="16:19">
      <c r="P6649" s="113" t="s">
        <v>12259</v>
      </c>
      <c r="Q6649" s="113" t="s">
        <v>6069</v>
      </c>
      <c r="R6649" s="113" t="s">
        <v>3947</v>
      </c>
      <c r="S6649" s="113" t="s">
        <v>6071</v>
      </c>
    </row>
    <row r="6650" spans="16:19">
      <c r="P6650" s="113" t="s">
        <v>12259</v>
      </c>
      <c r="Q6650" s="113" t="s">
        <v>6072</v>
      </c>
      <c r="R6650" s="113" t="s">
        <v>3947</v>
      </c>
      <c r="S6650" s="113" t="s">
        <v>6074</v>
      </c>
    </row>
    <row r="6651" spans="16:19">
      <c r="P6651" s="113" t="s">
        <v>12259</v>
      </c>
      <c r="Q6651" s="113" t="s">
        <v>3602</v>
      </c>
      <c r="R6651" s="113" t="s">
        <v>3947</v>
      </c>
      <c r="S6651" s="113" t="s">
        <v>4229</v>
      </c>
    </row>
    <row r="6652" spans="16:19">
      <c r="P6652" s="113" t="s">
        <v>12259</v>
      </c>
      <c r="Q6652" s="113" t="s">
        <v>6076</v>
      </c>
      <c r="R6652" s="113" t="s">
        <v>3947</v>
      </c>
      <c r="S6652" s="113" t="s">
        <v>6078</v>
      </c>
    </row>
    <row r="6653" spans="16:19">
      <c r="P6653" s="113" t="s">
        <v>12259</v>
      </c>
      <c r="Q6653" s="113" t="s">
        <v>6079</v>
      </c>
      <c r="R6653" s="113" t="s">
        <v>3947</v>
      </c>
      <c r="S6653" s="113" t="s">
        <v>6081</v>
      </c>
    </row>
    <row r="6654" spans="16:19">
      <c r="P6654" s="113" t="s">
        <v>12259</v>
      </c>
      <c r="Q6654" s="113" t="s">
        <v>6082</v>
      </c>
      <c r="R6654" s="113" t="s">
        <v>3947</v>
      </c>
      <c r="S6654" s="113" t="s">
        <v>6084</v>
      </c>
    </row>
    <row r="6655" spans="16:19">
      <c r="P6655" s="113" t="s">
        <v>12259</v>
      </c>
      <c r="Q6655" s="113" t="s">
        <v>6085</v>
      </c>
      <c r="R6655" s="113" t="s">
        <v>3947</v>
      </c>
      <c r="S6655" s="113" t="s">
        <v>6087</v>
      </c>
    </row>
    <row r="6656" spans="16:19">
      <c r="P6656" s="113" t="s">
        <v>12259</v>
      </c>
      <c r="Q6656" s="113" t="s">
        <v>6088</v>
      </c>
      <c r="R6656" s="113" t="s">
        <v>3947</v>
      </c>
      <c r="S6656" s="113" t="s">
        <v>6090</v>
      </c>
    </row>
    <row r="6657" spans="16:19">
      <c r="P6657" s="113" t="s">
        <v>12259</v>
      </c>
      <c r="Q6657" s="113" t="s">
        <v>6091</v>
      </c>
      <c r="R6657" s="113" t="s">
        <v>3947</v>
      </c>
      <c r="S6657" s="113" t="s">
        <v>6093</v>
      </c>
    </row>
    <row r="6658" spans="16:19">
      <c r="P6658" s="113" t="s">
        <v>12259</v>
      </c>
      <c r="Q6658" s="113" t="s">
        <v>6094</v>
      </c>
      <c r="R6658" s="113" t="s">
        <v>3947</v>
      </c>
      <c r="S6658" s="113" t="s">
        <v>6096</v>
      </c>
    </row>
    <row r="6659" spans="16:19">
      <c r="P6659" s="113" t="s">
        <v>12259</v>
      </c>
      <c r="Q6659" s="113" t="s">
        <v>6097</v>
      </c>
      <c r="R6659" s="113" t="s">
        <v>3947</v>
      </c>
      <c r="S6659" s="113" t="s">
        <v>4423</v>
      </c>
    </row>
    <row r="6660" spans="16:19">
      <c r="P6660" s="113" t="s">
        <v>12259</v>
      </c>
      <c r="Q6660" s="113" t="s">
        <v>6099</v>
      </c>
      <c r="R6660" s="113" t="s">
        <v>3947</v>
      </c>
      <c r="S6660" s="113" t="s">
        <v>6101</v>
      </c>
    </row>
    <row r="6661" spans="16:19">
      <c r="P6661" s="113" t="s">
        <v>12259</v>
      </c>
      <c r="Q6661" s="113" t="s">
        <v>2738</v>
      </c>
      <c r="R6661" s="113" t="s">
        <v>3947</v>
      </c>
      <c r="S6661" s="113" t="s">
        <v>6103</v>
      </c>
    </row>
    <row r="6662" spans="16:19">
      <c r="P6662" s="113" t="s">
        <v>12259</v>
      </c>
      <c r="Q6662" s="113" t="s">
        <v>6104</v>
      </c>
      <c r="R6662" s="113" t="s">
        <v>3947</v>
      </c>
      <c r="S6662" s="113" t="s">
        <v>6106</v>
      </c>
    </row>
    <row r="6663" spans="16:19">
      <c r="P6663" s="113" t="s">
        <v>12259</v>
      </c>
      <c r="Q6663" s="113" t="s">
        <v>6107</v>
      </c>
      <c r="R6663" s="113" t="s">
        <v>3947</v>
      </c>
      <c r="S6663" s="113" t="s">
        <v>6109</v>
      </c>
    </row>
    <row r="6664" spans="16:19">
      <c r="P6664" s="113" t="s">
        <v>12259</v>
      </c>
      <c r="Q6664" s="113" t="s">
        <v>6110</v>
      </c>
      <c r="R6664" s="113" t="s">
        <v>3947</v>
      </c>
      <c r="S6664" s="113" t="s">
        <v>6112</v>
      </c>
    </row>
    <row r="6665" spans="16:19">
      <c r="P6665" s="113" t="s">
        <v>12259</v>
      </c>
      <c r="Q6665" s="113" t="s">
        <v>6113</v>
      </c>
      <c r="R6665" s="113" t="s">
        <v>3947</v>
      </c>
      <c r="S6665" s="113" t="s">
        <v>6115</v>
      </c>
    </row>
    <row r="6666" spans="16:19">
      <c r="P6666" s="113" t="s">
        <v>12259</v>
      </c>
      <c r="Q6666" s="113" t="s">
        <v>6116</v>
      </c>
      <c r="R6666" s="113" t="s">
        <v>3947</v>
      </c>
      <c r="S6666" s="113" t="s">
        <v>6118</v>
      </c>
    </row>
    <row r="6667" spans="16:19">
      <c r="P6667" s="113" t="s">
        <v>12259</v>
      </c>
      <c r="Q6667" s="113" t="s">
        <v>6119</v>
      </c>
      <c r="R6667" s="113" t="s">
        <v>3947</v>
      </c>
      <c r="S6667" s="113" t="s">
        <v>4618</v>
      </c>
    </row>
    <row r="6668" spans="16:19">
      <c r="P6668" s="113" t="s">
        <v>12259</v>
      </c>
      <c r="Q6668" s="113" t="s">
        <v>6121</v>
      </c>
      <c r="R6668" s="113" t="s">
        <v>3947</v>
      </c>
      <c r="S6668" s="113" t="s">
        <v>6123</v>
      </c>
    </row>
    <row r="6669" spans="16:19">
      <c r="P6669" s="113" t="s">
        <v>12259</v>
      </c>
      <c r="Q6669" s="113" t="s">
        <v>6124</v>
      </c>
      <c r="R6669" s="113" t="s">
        <v>3947</v>
      </c>
      <c r="S6669" s="113" t="s">
        <v>6126</v>
      </c>
    </row>
    <row r="6670" spans="16:19">
      <c r="P6670" s="113" t="s">
        <v>12259</v>
      </c>
      <c r="Q6670" s="113" t="s">
        <v>6127</v>
      </c>
      <c r="R6670" s="113" t="s">
        <v>3947</v>
      </c>
      <c r="S6670" s="113" t="s">
        <v>6129</v>
      </c>
    </row>
    <row r="6671" spans="16:19">
      <c r="P6671" s="113" t="s">
        <v>12259</v>
      </c>
      <c r="Q6671" s="113" t="s">
        <v>3810</v>
      </c>
      <c r="R6671" s="113" t="s">
        <v>3947</v>
      </c>
      <c r="S6671" s="113" t="s">
        <v>6131</v>
      </c>
    </row>
    <row r="6672" spans="16:19">
      <c r="P6672" s="113" t="s">
        <v>12259</v>
      </c>
      <c r="Q6672" s="113" t="s">
        <v>6132</v>
      </c>
      <c r="R6672" s="113" t="s">
        <v>3947</v>
      </c>
      <c r="S6672" s="113" t="s">
        <v>6134</v>
      </c>
    </row>
    <row r="6673" spans="16:19">
      <c r="P6673" s="113" t="s">
        <v>12259</v>
      </c>
      <c r="Q6673" s="113" t="s">
        <v>6135</v>
      </c>
      <c r="R6673" s="113" t="s">
        <v>3947</v>
      </c>
      <c r="S6673" s="113" t="s">
        <v>6136</v>
      </c>
    </row>
    <row r="6674" spans="16:19">
      <c r="P6674" s="113" t="s">
        <v>12259</v>
      </c>
      <c r="Q6674" s="113" t="s">
        <v>6137</v>
      </c>
      <c r="R6674" s="113" t="s">
        <v>3947</v>
      </c>
      <c r="S6674" s="113" t="s">
        <v>6139</v>
      </c>
    </row>
    <row r="6675" spans="16:19">
      <c r="P6675" s="113" t="s">
        <v>12259</v>
      </c>
      <c r="Q6675" s="113" t="s">
        <v>6140</v>
      </c>
      <c r="R6675" s="113" t="s">
        <v>3947</v>
      </c>
      <c r="S6675" s="113" t="s">
        <v>4813</v>
      </c>
    </row>
    <row r="6676" spans="16:19">
      <c r="P6676" s="113" t="s">
        <v>12259</v>
      </c>
      <c r="Q6676" s="113" t="s">
        <v>6142</v>
      </c>
      <c r="R6676" s="113" t="s">
        <v>3947</v>
      </c>
      <c r="S6676" s="113" t="s">
        <v>6144</v>
      </c>
    </row>
    <row r="6677" spans="16:19">
      <c r="P6677" s="113" t="s">
        <v>12259</v>
      </c>
      <c r="Q6677" s="113" t="s">
        <v>6145</v>
      </c>
      <c r="R6677" s="113" t="s">
        <v>3947</v>
      </c>
      <c r="S6677" s="113" t="s">
        <v>6147</v>
      </c>
    </row>
    <row r="6678" spans="16:19">
      <c r="P6678" s="113" t="s">
        <v>12259</v>
      </c>
      <c r="Q6678" s="113" t="s">
        <v>6148</v>
      </c>
      <c r="R6678" s="113" t="s">
        <v>3947</v>
      </c>
      <c r="S6678" s="113" t="s">
        <v>6150</v>
      </c>
    </row>
    <row r="6679" spans="16:19">
      <c r="P6679" s="113" t="s">
        <v>12259</v>
      </c>
      <c r="Q6679" s="113" t="s">
        <v>6151</v>
      </c>
      <c r="R6679" s="113" t="s">
        <v>3947</v>
      </c>
      <c r="S6679" s="113" t="s">
        <v>6153</v>
      </c>
    </row>
    <row r="6680" spans="16:19">
      <c r="P6680" s="113" t="s">
        <v>12259</v>
      </c>
      <c r="Q6680" s="113" t="s">
        <v>6154</v>
      </c>
      <c r="R6680" s="113" t="s">
        <v>3947</v>
      </c>
      <c r="S6680" s="113" t="s">
        <v>6156</v>
      </c>
    </row>
    <row r="6681" spans="16:19">
      <c r="P6681" s="113" t="s">
        <v>12259</v>
      </c>
      <c r="Q6681" s="113" t="s">
        <v>3604</v>
      </c>
      <c r="R6681" s="113" t="s">
        <v>3947</v>
      </c>
      <c r="S6681" s="113" t="s">
        <v>6158</v>
      </c>
    </row>
    <row r="6682" spans="16:19">
      <c r="P6682" s="113" t="s">
        <v>12259</v>
      </c>
      <c r="Q6682" s="113" t="s">
        <v>6159</v>
      </c>
      <c r="R6682" s="113" t="s">
        <v>3947</v>
      </c>
      <c r="S6682" s="113" t="s">
        <v>6161</v>
      </c>
    </row>
    <row r="6683" spans="16:19">
      <c r="P6683" s="113" t="s">
        <v>12259</v>
      </c>
      <c r="Q6683" s="113" t="s">
        <v>6162</v>
      </c>
      <c r="R6683" s="113" t="s">
        <v>3947</v>
      </c>
      <c r="S6683" s="113" t="s">
        <v>5008</v>
      </c>
    </row>
    <row r="6684" spans="16:19">
      <c r="P6684" s="113" t="s">
        <v>12259</v>
      </c>
      <c r="Q6684" s="113" t="s">
        <v>6164</v>
      </c>
      <c r="R6684" s="113" t="s">
        <v>3947</v>
      </c>
      <c r="S6684" s="113" t="s">
        <v>6166</v>
      </c>
    </row>
    <row r="6685" spans="16:19">
      <c r="P6685" s="113" t="s">
        <v>12259</v>
      </c>
      <c r="Q6685" s="113" t="s">
        <v>6167</v>
      </c>
      <c r="R6685" s="113" t="s">
        <v>3947</v>
      </c>
      <c r="S6685" s="113" t="s">
        <v>6169</v>
      </c>
    </row>
    <row r="6686" spans="16:19">
      <c r="P6686" s="113" t="s">
        <v>12259</v>
      </c>
      <c r="Q6686" s="113" t="s">
        <v>6170</v>
      </c>
      <c r="R6686" s="113" t="s">
        <v>3947</v>
      </c>
      <c r="S6686" s="113" t="s">
        <v>6172</v>
      </c>
    </row>
    <row r="6687" spans="16:19">
      <c r="P6687" s="113" t="s">
        <v>12259</v>
      </c>
      <c r="Q6687" s="113" t="s">
        <v>6173</v>
      </c>
      <c r="R6687" s="113" t="s">
        <v>3947</v>
      </c>
      <c r="S6687" s="113" t="s">
        <v>6175</v>
      </c>
    </row>
    <row r="6688" spans="16:19">
      <c r="P6688" s="113" t="s">
        <v>12259</v>
      </c>
      <c r="Q6688" s="113" t="s">
        <v>6176</v>
      </c>
      <c r="R6688" s="113" t="s">
        <v>3947</v>
      </c>
      <c r="S6688" s="113" t="s">
        <v>6178</v>
      </c>
    </row>
    <row r="6689" spans="16:19">
      <c r="P6689" s="113" t="s">
        <v>12259</v>
      </c>
      <c r="Q6689" s="113" t="s">
        <v>6179</v>
      </c>
      <c r="R6689" s="113" t="s">
        <v>3947</v>
      </c>
      <c r="S6689" s="113" t="s">
        <v>6181</v>
      </c>
    </row>
    <row r="6690" spans="16:19">
      <c r="P6690" s="113" t="s">
        <v>12259</v>
      </c>
      <c r="Q6690" s="113" t="s">
        <v>6182</v>
      </c>
      <c r="R6690" s="113" t="s">
        <v>3947</v>
      </c>
      <c r="S6690" s="113" t="s">
        <v>6184</v>
      </c>
    </row>
    <row r="6691" spans="16:19">
      <c r="P6691" s="113" t="s">
        <v>12259</v>
      </c>
      <c r="Q6691" s="113" t="s">
        <v>3813</v>
      </c>
      <c r="R6691" s="113" t="s">
        <v>3947</v>
      </c>
      <c r="S6691" s="113" t="s">
        <v>5203</v>
      </c>
    </row>
    <row r="6692" spans="16:19">
      <c r="P6692" s="113" t="s">
        <v>12259</v>
      </c>
      <c r="Q6692" s="113" t="s">
        <v>6186</v>
      </c>
      <c r="R6692" s="113" t="s">
        <v>3947</v>
      </c>
      <c r="S6692" s="113" t="s">
        <v>6188</v>
      </c>
    </row>
    <row r="6693" spans="16:19">
      <c r="P6693" s="113" t="s">
        <v>12259</v>
      </c>
      <c r="Q6693" s="113" t="s">
        <v>6189</v>
      </c>
      <c r="R6693" s="113" t="s">
        <v>3947</v>
      </c>
      <c r="S6693" s="113" t="s">
        <v>6191</v>
      </c>
    </row>
    <row r="6694" spans="16:19">
      <c r="P6694" s="113" t="s">
        <v>12259</v>
      </c>
      <c r="Q6694" s="113" t="s">
        <v>6192</v>
      </c>
      <c r="R6694" s="113" t="s">
        <v>3947</v>
      </c>
      <c r="S6694" s="113" t="s">
        <v>6194</v>
      </c>
    </row>
    <row r="6695" spans="16:19">
      <c r="P6695" s="113" t="s">
        <v>12259</v>
      </c>
      <c r="Q6695" s="113" t="s">
        <v>6195</v>
      </c>
      <c r="R6695" s="113" t="s">
        <v>3947</v>
      </c>
      <c r="S6695" s="113" t="s">
        <v>6197</v>
      </c>
    </row>
    <row r="6696" spans="16:19">
      <c r="P6696" s="113" t="s">
        <v>12259</v>
      </c>
      <c r="Q6696" s="113" t="s">
        <v>6198</v>
      </c>
      <c r="R6696" s="113" t="s">
        <v>3947</v>
      </c>
      <c r="S6696" s="113" t="s">
        <v>6200</v>
      </c>
    </row>
    <row r="6697" spans="16:19">
      <c r="P6697" s="113" t="s">
        <v>12259</v>
      </c>
      <c r="Q6697" s="113" t="s">
        <v>6201</v>
      </c>
      <c r="R6697" s="113" t="s">
        <v>3947</v>
      </c>
      <c r="S6697" s="113" t="s">
        <v>6203</v>
      </c>
    </row>
    <row r="6698" spans="16:19">
      <c r="P6698" s="113" t="s">
        <v>12259</v>
      </c>
      <c r="Q6698" s="113" t="s">
        <v>6204</v>
      </c>
      <c r="R6698" s="113" t="s">
        <v>3947</v>
      </c>
      <c r="S6698" s="113" t="s">
        <v>6206</v>
      </c>
    </row>
    <row r="6699" spans="16:19">
      <c r="P6699" s="113" t="s">
        <v>12259</v>
      </c>
      <c r="Q6699" s="113" t="s">
        <v>6207</v>
      </c>
      <c r="R6699" s="113" t="s">
        <v>3947</v>
      </c>
      <c r="S6699" s="113" t="s">
        <v>5398</v>
      </c>
    </row>
    <row r="6700" spans="16:19">
      <c r="P6700" s="113" t="s">
        <v>12259</v>
      </c>
      <c r="Q6700" s="113" t="s">
        <v>6209</v>
      </c>
      <c r="R6700" s="113" t="s">
        <v>3947</v>
      </c>
      <c r="S6700" s="113" t="s">
        <v>6211</v>
      </c>
    </row>
    <row r="6701" spans="16:19">
      <c r="P6701" s="113" t="s">
        <v>12259</v>
      </c>
      <c r="Q6701" s="113" t="s">
        <v>3606</v>
      </c>
      <c r="R6701" s="113" t="s">
        <v>3947</v>
      </c>
      <c r="S6701" s="113" t="s">
        <v>6213</v>
      </c>
    </row>
    <row r="6702" spans="16:19">
      <c r="P6702" s="113" t="s">
        <v>12259</v>
      </c>
      <c r="Q6702" s="113" t="s">
        <v>6214</v>
      </c>
      <c r="R6702" s="113" t="s">
        <v>3947</v>
      </c>
      <c r="S6702" s="113" t="s">
        <v>6216</v>
      </c>
    </row>
    <row r="6703" spans="16:19">
      <c r="P6703" s="113" t="s">
        <v>12259</v>
      </c>
      <c r="Q6703" s="113" t="s">
        <v>6217</v>
      </c>
      <c r="R6703" s="113" t="s">
        <v>3947</v>
      </c>
      <c r="S6703" s="113" t="s">
        <v>6219</v>
      </c>
    </row>
    <row r="6704" spans="16:19">
      <c r="P6704" s="113" t="s">
        <v>12259</v>
      </c>
      <c r="Q6704" s="113" t="s">
        <v>6220</v>
      </c>
      <c r="R6704" s="113" t="s">
        <v>3947</v>
      </c>
      <c r="S6704" s="113" t="s">
        <v>6222</v>
      </c>
    </row>
    <row r="6705" spans="16:19">
      <c r="P6705" s="113" t="s">
        <v>12259</v>
      </c>
      <c r="Q6705" s="113" t="s">
        <v>6223</v>
      </c>
      <c r="R6705" s="113" t="s">
        <v>3947</v>
      </c>
      <c r="S6705" s="113" t="s">
        <v>6225</v>
      </c>
    </row>
    <row r="6706" spans="16:19">
      <c r="P6706" s="113" t="s">
        <v>12259</v>
      </c>
      <c r="Q6706" s="113" t="s">
        <v>6226</v>
      </c>
      <c r="R6706" s="113" t="s">
        <v>3947</v>
      </c>
      <c r="S6706" s="113" t="s">
        <v>6228</v>
      </c>
    </row>
    <row r="6707" spans="16:19">
      <c r="P6707" s="113" t="s">
        <v>12259</v>
      </c>
      <c r="Q6707" s="113" t="s">
        <v>6229</v>
      </c>
      <c r="R6707" s="113" t="s">
        <v>3947</v>
      </c>
      <c r="S6707" s="113" t="s">
        <v>6231</v>
      </c>
    </row>
    <row r="6708" spans="16:19">
      <c r="P6708" s="113" t="s">
        <v>12259</v>
      </c>
      <c r="Q6708" s="113" t="s">
        <v>6232</v>
      </c>
      <c r="R6708" s="113" t="s">
        <v>3947</v>
      </c>
      <c r="S6708" s="113" t="s">
        <v>6234</v>
      </c>
    </row>
    <row r="6709" spans="16:19">
      <c r="P6709" s="113" t="s">
        <v>12259</v>
      </c>
      <c r="Q6709" s="113" t="s">
        <v>6235</v>
      </c>
      <c r="R6709" s="113" t="s">
        <v>3947</v>
      </c>
      <c r="S6709" s="113" t="s">
        <v>6237</v>
      </c>
    </row>
    <row r="6710" spans="16:19">
      <c r="P6710" s="113" t="s">
        <v>12259</v>
      </c>
      <c r="Q6710" s="113" t="s">
        <v>6238</v>
      </c>
      <c r="R6710" s="113" t="s">
        <v>3947</v>
      </c>
      <c r="S6710" s="113" t="s">
        <v>6240</v>
      </c>
    </row>
    <row r="6711" spans="16:19">
      <c r="P6711" s="113" t="s">
        <v>12259</v>
      </c>
      <c r="Q6711" s="113" t="s">
        <v>3816</v>
      </c>
      <c r="R6711" s="113" t="s">
        <v>3947</v>
      </c>
      <c r="S6711" s="113" t="s">
        <v>6241</v>
      </c>
    </row>
    <row r="6712" spans="16:19">
      <c r="P6712" s="113" t="s">
        <v>12259</v>
      </c>
      <c r="Q6712" s="113" t="s">
        <v>6242</v>
      </c>
      <c r="R6712" s="113" t="s">
        <v>3947</v>
      </c>
      <c r="S6712" s="113" t="s">
        <v>6244</v>
      </c>
    </row>
    <row r="6713" spans="16:19">
      <c r="P6713" s="113" t="s">
        <v>12259</v>
      </c>
      <c r="Q6713" s="113" t="s">
        <v>6245</v>
      </c>
      <c r="R6713" s="113" t="s">
        <v>3947</v>
      </c>
      <c r="S6713" s="113" t="s">
        <v>6247</v>
      </c>
    </row>
    <row r="6714" spans="16:19">
      <c r="P6714" s="113" t="s">
        <v>12259</v>
      </c>
      <c r="Q6714" s="113" t="s">
        <v>6248</v>
      </c>
      <c r="R6714" s="113" t="s">
        <v>3947</v>
      </c>
      <c r="S6714" s="113" t="s">
        <v>6250</v>
      </c>
    </row>
    <row r="6715" spans="16:19">
      <c r="P6715" s="113" t="s">
        <v>12259</v>
      </c>
      <c r="Q6715" s="113" t="s">
        <v>6251</v>
      </c>
      <c r="R6715" s="113" t="s">
        <v>3947</v>
      </c>
      <c r="S6715" s="113" t="s">
        <v>6253</v>
      </c>
    </row>
    <row r="6716" spans="16:19">
      <c r="P6716" s="113" t="s">
        <v>12259</v>
      </c>
      <c r="Q6716" s="113" t="s">
        <v>6254</v>
      </c>
      <c r="R6716" s="113" t="s">
        <v>3947</v>
      </c>
      <c r="S6716" s="113" t="s">
        <v>6256</v>
      </c>
    </row>
    <row r="6717" spans="16:19">
      <c r="P6717" s="113" t="s">
        <v>12259</v>
      </c>
      <c r="Q6717" s="113" t="s">
        <v>6257</v>
      </c>
      <c r="R6717" s="113" t="s">
        <v>3947</v>
      </c>
      <c r="S6717" s="113" t="s">
        <v>6259</v>
      </c>
    </row>
    <row r="6718" spans="16:19">
      <c r="P6718" s="113" t="s">
        <v>12259</v>
      </c>
      <c r="Q6718" s="113" t="s">
        <v>6260</v>
      </c>
      <c r="R6718" s="113" t="s">
        <v>3947</v>
      </c>
      <c r="S6718" s="113" t="s">
        <v>6262</v>
      </c>
    </row>
    <row r="6719" spans="16:19">
      <c r="P6719" s="113" t="s">
        <v>12259</v>
      </c>
      <c r="Q6719" s="113" t="s">
        <v>6263</v>
      </c>
      <c r="R6719" s="113" t="s">
        <v>3947</v>
      </c>
      <c r="S6719" s="113" t="s">
        <v>6265</v>
      </c>
    </row>
    <row r="6720" spans="16:19">
      <c r="P6720" s="113" t="s">
        <v>12259</v>
      </c>
      <c r="Q6720" s="113" t="s">
        <v>6266</v>
      </c>
      <c r="R6720" s="113" t="s">
        <v>3947</v>
      </c>
      <c r="S6720" s="113" t="s">
        <v>6268</v>
      </c>
    </row>
    <row r="6721" spans="16:19">
      <c r="P6721" s="113" t="s">
        <v>12259</v>
      </c>
      <c r="Q6721" s="113" t="s">
        <v>3608</v>
      </c>
      <c r="R6721" s="113" t="s">
        <v>3947</v>
      </c>
      <c r="S6721" s="113" t="s">
        <v>6270</v>
      </c>
    </row>
    <row r="6722" spans="16:19">
      <c r="P6722" s="113" t="s">
        <v>12259</v>
      </c>
      <c r="Q6722" s="113" t="s">
        <v>6271</v>
      </c>
      <c r="R6722" s="113" t="s">
        <v>3947</v>
      </c>
      <c r="S6722" s="113" t="s">
        <v>6273</v>
      </c>
    </row>
    <row r="6723" spans="16:19">
      <c r="P6723" s="113" t="s">
        <v>12259</v>
      </c>
      <c r="Q6723" s="113" t="s">
        <v>6274</v>
      </c>
      <c r="R6723" s="113" t="s">
        <v>3947</v>
      </c>
      <c r="S6723" s="113" t="s">
        <v>6276</v>
      </c>
    </row>
    <row r="6724" spans="16:19">
      <c r="P6724" s="113" t="s">
        <v>12259</v>
      </c>
      <c r="Q6724" s="113" t="s">
        <v>6277</v>
      </c>
      <c r="R6724" s="113" t="s">
        <v>3947</v>
      </c>
      <c r="S6724" s="113" t="s">
        <v>6279</v>
      </c>
    </row>
    <row r="6725" spans="16:19">
      <c r="P6725" s="113" t="s">
        <v>12259</v>
      </c>
      <c r="Q6725" s="113" t="s">
        <v>6280</v>
      </c>
      <c r="R6725" s="113" t="s">
        <v>3947</v>
      </c>
      <c r="S6725" s="113" t="s">
        <v>6282</v>
      </c>
    </row>
    <row r="6726" spans="16:19">
      <c r="P6726" s="113" t="s">
        <v>12259</v>
      </c>
      <c r="Q6726" s="113" t="s">
        <v>6283</v>
      </c>
      <c r="R6726" s="113" t="s">
        <v>3947</v>
      </c>
      <c r="S6726" s="113" t="s">
        <v>6285</v>
      </c>
    </row>
    <row r="6727" spans="16:19">
      <c r="P6727" s="113" t="s">
        <v>12259</v>
      </c>
      <c r="Q6727" s="113" t="s">
        <v>6286</v>
      </c>
      <c r="R6727" s="113" t="s">
        <v>3947</v>
      </c>
      <c r="S6727" s="113" t="s">
        <v>6288</v>
      </c>
    </row>
    <row r="6728" spans="16:19">
      <c r="P6728" s="113" t="s">
        <v>12259</v>
      </c>
      <c r="Q6728" s="113" t="s">
        <v>6289</v>
      </c>
      <c r="R6728" s="113" t="s">
        <v>3947</v>
      </c>
      <c r="S6728" s="113" t="s">
        <v>6291</v>
      </c>
    </row>
    <row r="6729" spans="16:19">
      <c r="P6729" s="113" t="s">
        <v>12259</v>
      </c>
      <c r="Q6729" s="113" t="s">
        <v>6292</v>
      </c>
      <c r="R6729" s="113" t="s">
        <v>3947</v>
      </c>
      <c r="S6729" s="113" t="s">
        <v>6293</v>
      </c>
    </row>
    <row r="6730" spans="16:19">
      <c r="P6730" s="113" t="s">
        <v>12259</v>
      </c>
      <c r="Q6730" s="113" t="s">
        <v>6294</v>
      </c>
      <c r="R6730" s="113" t="s">
        <v>3947</v>
      </c>
      <c r="S6730" s="113" t="s">
        <v>6296</v>
      </c>
    </row>
    <row r="6731" spans="16:19">
      <c r="P6731" s="113" t="s">
        <v>12259</v>
      </c>
      <c r="Q6731" s="113" t="s">
        <v>3819</v>
      </c>
      <c r="R6731" s="113" t="s">
        <v>3947</v>
      </c>
      <c r="S6731" s="113" t="s">
        <v>6298</v>
      </c>
    </row>
    <row r="6732" spans="16:19">
      <c r="P6732" s="113" t="s">
        <v>12259</v>
      </c>
      <c r="Q6732" s="113" t="s">
        <v>6299</v>
      </c>
      <c r="R6732" s="113" t="s">
        <v>3947</v>
      </c>
      <c r="S6732" s="113" t="s">
        <v>6301</v>
      </c>
    </row>
    <row r="6733" spans="16:19">
      <c r="P6733" s="113" t="s">
        <v>12259</v>
      </c>
      <c r="Q6733" s="113" t="s">
        <v>6302</v>
      </c>
      <c r="R6733" s="113" t="s">
        <v>3947</v>
      </c>
      <c r="S6733" s="113" t="s">
        <v>6304</v>
      </c>
    </row>
    <row r="6734" spans="16:19">
      <c r="P6734" s="113" t="s">
        <v>12259</v>
      </c>
      <c r="Q6734" s="113" t="s">
        <v>6305</v>
      </c>
      <c r="R6734" s="113" t="s">
        <v>3947</v>
      </c>
      <c r="S6734" s="113" t="s">
        <v>6307</v>
      </c>
    </row>
    <row r="6735" spans="16:19">
      <c r="P6735" s="113" t="s">
        <v>12259</v>
      </c>
      <c r="Q6735" s="113" t="s">
        <v>6308</v>
      </c>
      <c r="R6735" s="113" t="s">
        <v>3947</v>
      </c>
      <c r="S6735" s="113" t="s">
        <v>6310</v>
      </c>
    </row>
    <row r="6736" spans="16:19">
      <c r="P6736" s="113" t="s">
        <v>12259</v>
      </c>
      <c r="Q6736" s="113" t="s">
        <v>6311</v>
      </c>
      <c r="R6736" s="113" t="s">
        <v>3947</v>
      </c>
      <c r="S6736" s="113" t="s">
        <v>6313</v>
      </c>
    </row>
    <row r="6737" spans="16:19">
      <c r="P6737" s="113" t="s">
        <v>12259</v>
      </c>
      <c r="Q6737" s="113" t="s">
        <v>6314</v>
      </c>
      <c r="R6737" s="113" t="s">
        <v>3947</v>
      </c>
      <c r="S6737" s="113" t="s">
        <v>6316</v>
      </c>
    </row>
    <row r="6738" spans="16:19">
      <c r="P6738" s="113" t="s">
        <v>12259</v>
      </c>
      <c r="Q6738" s="113" t="s">
        <v>6317</v>
      </c>
      <c r="R6738" s="113" t="s">
        <v>3947</v>
      </c>
      <c r="S6738" s="113" t="s">
        <v>6319</v>
      </c>
    </row>
    <row r="6739" spans="16:19">
      <c r="P6739" s="113" t="s">
        <v>12259</v>
      </c>
      <c r="Q6739" s="113" t="s">
        <v>6320</v>
      </c>
      <c r="R6739" s="113" t="s">
        <v>3947</v>
      </c>
      <c r="S6739" s="113" t="s">
        <v>6322</v>
      </c>
    </row>
    <row r="6740" spans="16:19">
      <c r="P6740" s="113" t="s">
        <v>12259</v>
      </c>
      <c r="Q6740" s="113" t="s">
        <v>6323</v>
      </c>
      <c r="R6740" s="113" t="s">
        <v>3947</v>
      </c>
      <c r="S6740" s="113" t="s">
        <v>6325</v>
      </c>
    </row>
    <row r="6741" spans="16:19">
      <c r="P6741" s="113" t="s">
        <v>12259</v>
      </c>
      <c r="Q6741" s="113" t="s">
        <v>3610</v>
      </c>
      <c r="R6741" s="113" t="s">
        <v>3947</v>
      </c>
      <c r="S6741" s="113" t="s">
        <v>6327</v>
      </c>
    </row>
    <row r="6742" spans="16:19">
      <c r="P6742" s="113" t="s">
        <v>12259</v>
      </c>
      <c r="Q6742" s="113" t="s">
        <v>6328</v>
      </c>
      <c r="R6742" s="113" t="s">
        <v>3947</v>
      </c>
      <c r="S6742" s="113" t="s">
        <v>6330</v>
      </c>
    </row>
    <row r="6743" spans="16:19">
      <c r="P6743" s="113" t="s">
        <v>12259</v>
      </c>
      <c r="Q6743" s="113" t="s">
        <v>6331</v>
      </c>
      <c r="R6743" s="113" t="s">
        <v>3947</v>
      </c>
      <c r="S6743" s="113" t="s">
        <v>6333</v>
      </c>
    </row>
    <row r="6744" spans="16:19">
      <c r="P6744" s="113" t="s">
        <v>12259</v>
      </c>
      <c r="Q6744" s="113" t="s">
        <v>6334</v>
      </c>
      <c r="R6744" s="113" t="s">
        <v>3947</v>
      </c>
      <c r="S6744" s="113" t="s">
        <v>6336</v>
      </c>
    </row>
    <row r="6745" spans="16:19">
      <c r="P6745" s="113" t="s">
        <v>12259</v>
      </c>
      <c r="Q6745" s="113" t="s">
        <v>6337</v>
      </c>
      <c r="R6745" s="113" t="s">
        <v>3947</v>
      </c>
      <c r="S6745" s="113" t="s">
        <v>6339</v>
      </c>
    </row>
    <row r="6746" spans="16:19">
      <c r="P6746" s="113" t="s">
        <v>12259</v>
      </c>
      <c r="Q6746" s="113" t="s">
        <v>6340</v>
      </c>
      <c r="R6746" s="113" t="s">
        <v>3947</v>
      </c>
      <c r="S6746" s="113" t="s">
        <v>6342</v>
      </c>
    </row>
    <row r="6747" spans="16:19">
      <c r="P6747" s="113" t="s">
        <v>12259</v>
      </c>
      <c r="Q6747" s="113" t="s">
        <v>6343</v>
      </c>
      <c r="R6747" s="113" t="s">
        <v>3947</v>
      </c>
      <c r="S6747" s="113" t="s">
        <v>6345</v>
      </c>
    </row>
    <row r="6748" spans="16:19">
      <c r="P6748" s="113" t="s">
        <v>12259</v>
      </c>
      <c r="Q6748" s="113" t="s">
        <v>6346</v>
      </c>
      <c r="R6748" s="113" t="s">
        <v>3947</v>
      </c>
      <c r="S6748" s="113" t="s">
        <v>6348</v>
      </c>
    </row>
    <row r="6749" spans="16:19">
      <c r="P6749" s="113" t="s">
        <v>12259</v>
      </c>
      <c r="Q6749" s="113" t="s">
        <v>6349</v>
      </c>
      <c r="R6749" s="113" t="s">
        <v>3947</v>
      </c>
      <c r="S6749" s="113" t="s">
        <v>6351</v>
      </c>
    </row>
    <row r="6750" spans="16:19">
      <c r="P6750" s="113" t="s">
        <v>12259</v>
      </c>
      <c r="Q6750" s="113" t="s">
        <v>6352</v>
      </c>
      <c r="R6750" s="113" t="s">
        <v>3947</v>
      </c>
      <c r="S6750" s="113" t="s">
        <v>6354</v>
      </c>
    </row>
    <row r="6751" spans="16:19">
      <c r="P6751" s="113" t="s">
        <v>12259</v>
      </c>
      <c r="Q6751" s="113" t="s">
        <v>3822</v>
      </c>
      <c r="R6751" s="113" t="s">
        <v>3947</v>
      </c>
      <c r="S6751" s="113" t="s">
        <v>6356</v>
      </c>
    </row>
    <row r="6752" spans="16:19">
      <c r="P6752" s="113" t="s">
        <v>12259</v>
      </c>
      <c r="Q6752" s="113" t="s">
        <v>6357</v>
      </c>
      <c r="R6752" s="113" t="s">
        <v>3947</v>
      </c>
      <c r="S6752" s="113" t="s">
        <v>6359</v>
      </c>
    </row>
    <row r="6753" spans="16:19">
      <c r="P6753" s="113" t="s">
        <v>12259</v>
      </c>
      <c r="Q6753" s="113" t="s">
        <v>6360</v>
      </c>
      <c r="R6753" s="113" t="s">
        <v>3947</v>
      </c>
      <c r="S6753" s="113" t="s">
        <v>6362</v>
      </c>
    </row>
    <row r="6754" spans="16:19">
      <c r="P6754" s="113" t="s">
        <v>12259</v>
      </c>
      <c r="Q6754" s="113" t="s">
        <v>6363</v>
      </c>
      <c r="R6754" s="113" t="s">
        <v>3947</v>
      </c>
      <c r="S6754" s="113" t="s">
        <v>6365</v>
      </c>
    </row>
    <row r="6755" spans="16:19">
      <c r="P6755" s="113" t="s">
        <v>12259</v>
      </c>
      <c r="Q6755" s="113" t="s">
        <v>6366</v>
      </c>
      <c r="R6755" s="113" t="s">
        <v>3947</v>
      </c>
      <c r="S6755" s="113" t="s">
        <v>6368</v>
      </c>
    </row>
    <row r="6756" spans="16:19">
      <c r="P6756" s="113" t="s">
        <v>12259</v>
      </c>
      <c r="Q6756" s="113" t="s">
        <v>6369</v>
      </c>
      <c r="R6756" s="113" t="s">
        <v>3947</v>
      </c>
      <c r="S6756" s="113" t="s">
        <v>6371</v>
      </c>
    </row>
    <row r="6757" spans="16:19">
      <c r="P6757" s="113" t="s">
        <v>12259</v>
      </c>
      <c r="Q6757" s="113" t="s">
        <v>6372</v>
      </c>
      <c r="R6757" s="113" t="s">
        <v>3947</v>
      </c>
      <c r="S6757" s="113" t="s">
        <v>6374</v>
      </c>
    </row>
    <row r="6758" spans="16:19">
      <c r="P6758" s="113" t="s">
        <v>12259</v>
      </c>
      <c r="Q6758" s="113" t="s">
        <v>6375</v>
      </c>
      <c r="R6758" s="113" t="s">
        <v>3947</v>
      </c>
      <c r="S6758" s="113" t="s">
        <v>6377</v>
      </c>
    </row>
    <row r="6759" spans="16:19">
      <c r="P6759" s="113" t="s">
        <v>12259</v>
      </c>
      <c r="Q6759" s="113" t="s">
        <v>6378</v>
      </c>
      <c r="R6759" s="113" t="s">
        <v>3947</v>
      </c>
      <c r="S6759" s="113" t="s">
        <v>6380</v>
      </c>
    </row>
    <row r="6760" spans="16:19">
      <c r="P6760" s="113" t="s">
        <v>12259</v>
      </c>
      <c r="Q6760" s="113" t="s">
        <v>6381</v>
      </c>
      <c r="R6760" s="113" t="s">
        <v>3947</v>
      </c>
      <c r="S6760" s="113" t="s">
        <v>6383</v>
      </c>
    </row>
    <row r="6761" spans="16:19">
      <c r="P6761" s="113" t="s">
        <v>12259</v>
      </c>
      <c r="Q6761" s="113" t="s">
        <v>3612</v>
      </c>
      <c r="R6761" s="113" t="s">
        <v>3947</v>
      </c>
      <c r="S6761" s="113" t="s">
        <v>6385</v>
      </c>
    </row>
    <row r="6762" spans="16:19">
      <c r="P6762" s="113" t="s">
        <v>12259</v>
      </c>
      <c r="Q6762" s="113" t="s">
        <v>6386</v>
      </c>
      <c r="R6762" s="113" t="s">
        <v>3947</v>
      </c>
      <c r="S6762" s="113" t="s">
        <v>6388</v>
      </c>
    </row>
    <row r="6763" spans="16:19">
      <c r="P6763" s="113" t="s">
        <v>12259</v>
      </c>
      <c r="Q6763" s="113" t="s">
        <v>6389</v>
      </c>
      <c r="R6763" s="113" t="s">
        <v>3947</v>
      </c>
      <c r="S6763" s="113" t="s">
        <v>6391</v>
      </c>
    </row>
    <row r="6764" spans="16:19">
      <c r="P6764" s="113" t="s">
        <v>12259</v>
      </c>
      <c r="Q6764" s="113" t="s">
        <v>6392</v>
      </c>
      <c r="R6764" s="113" t="s">
        <v>3947</v>
      </c>
      <c r="S6764" s="113" t="s">
        <v>6394</v>
      </c>
    </row>
    <row r="6765" spans="16:19">
      <c r="P6765" s="113" t="s">
        <v>12259</v>
      </c>
      <c r="Q6765" s="113" t="s">
        <v>6395</v>
      </c>
      <c r="R6765" s="113" t="s">
        <v>3947</v>
      </c>
      <c r="S6765" s="113" t="s">
        <v>6397</v>
      </c>
    </row>
    <row r="6766" spans="16:19">
      <c r="P6766" s="113" t="s">
        <v>12259</v>
      </c>
      <c r="Q6766" s="113" t="s">
        <v>6398</v>
      </c>
      <c r="R6766" s="113" t="s">
        <v>3947</v>
      </c>
      <c r="S6766" s="113" t="s">
        <v>6400</v>
      </c>
    </row>
    <row r="6767" spans="16:19">
      <c r="P6767" s="113" t="s">
        <v>12259</v>
      </c>
      <c r="Q6767" s="113" t="s">
        <v>6401</v>
      </c>
      <c r="R6767" s="113" t="s">
        <v>3947</v>
      </c>
      <c r="S6767" s="113" t="s">
        <v>6403</v>
      </c>
    </row>
    <row r="6768" spans="16:19">
      <c r="P6768" s="113" t="s">
        <v>12259</v>
      </c>
      <c r="Q6768" s="113" t="s">
        <v>6404</v>
      </c>
      <c r="R6768" s="113" t="s">
        <v>3947</v>
      </c>
      <c r="S6768" s="113" t="s">
        <v>6406</v>
      </c>
    </row>
    <row r="6769" spans="16:19">
      <c r="P6769" s="113" t="s">
        <v>12259</v>
      </c>
      <c r="Q6769" s="113" t="s">
        <v>6407</v>
      </c>
      <c r="R6769" s="113" t="s">
        <v>3947</v>
      </c>
      <c r="S6769" s="113" t="s">
        <v>6409</v>
      </c>
    </row>
    <row r="6770" spans="16:19">
      <c r="P6770" s="113" t="s">
        <v>12259</v>
      </c>
      <c r="Q6770" s="113" t="s">
        <v>6410</v>
      </c>
      <c r="R6770" s="113" t="s">
        <v>3947</v>
      </c>
      <c r="S6770" s="113" t="s">
        <v>6412</v>
      </c>
    </row>
    <row r="6771" spans="16:19">
      <c r="P6771" s="113" t="s">
        <v>12259</v>
      </c>
      <c r="Q6771" s="113" t="s">
        <v>3825</v>
      </c>
      <c r="R6771" s="113" t="s">
        <v>3947</v>
      </c>
      <c r="S6771" s="113" t="s">
        <v>6414</v>
      </c>
    </row>
    <row r="6772" spans="16:19">
      <c r="P6772" s="113" t="s">
        <v>12259</v>
      </c>
      <c r="Q6772" s="113" t="s">
        <v>6415</v>
      </c>
      <c r="R6772" s="113" t="s">
        <v>3947</v>
      </c>
      <c r="S6772" s="113" t="s">
        <v>6417</v>
      </c>
    </row>
    <row r="6773" spans="16:19">
      <c r="P6773" s="113" t="s">
        <v>12259</v>
      </c>
      <c r="Q6773" s="113" t="s">
        <v>6418</v>
      </c>
      <c r="R6773" s="113" t="s">
        <v>3947</v>
      </c>
      <c r="S6773" s="113" t="s">
        <v>6420</v>
      </c>
    </row>
    <row r="6774" spans="16:19">
      <c r="P6774" s="113" t="s">
        <v>12259</v>
      </c>
      <c r="Q6774" s="113" t="s">
        <v>6421</v>
      </c>
      <c r="R6774" s="113" t="s">
        <v>3947</v>
      </c>
      <c r="S6774" s="113" t="s">
        <v>6423</v>
      </c>
    </row>
    <row r="6775" spans="16:19">
      <c r="P6775" s="113" t="s">
        <v>12259</v>
      </c>
      <c r="Q6775" s="113" t="s">
        <v>6424</v>
      </c>
      <c r="R6775" s="113" t="s">
        <v>3947</v>
      </c>
      <c r="S6775" s="113" t="s">
        <v>6426</v>
      </c>
    </row>
    <row r="6776" spans="16:19">
      <c r="P6776" s="113" t="s">
        <v>12259</v>
      </c>
      <c r="Q6776" s="113" t="s">
        <v>6427</v>
      </c>
      <c r="R6776" s="113" t="s">
        <v>3947</v>
      </c>
      <c r="S6776" s="113" t="s">
        <v>6428</v>
      </c>
    </row>
    <row r="6777" spans="16:19">
      <c r="P6777" s="113" t="s">
        <v>12259</v>
      </c>
      <c r="Q6777" s="113" t="s">
        <v>6429</v>
      </c>
      <c r="R6777" s="113" t="s">
        <v>3947</v>
      </c>
      <c r="S6777" s="113" t="s">
        <v>6431</v>
      </c>
    </row>
    <row r="6778" spans="16:19">
      <c r="P6778" s="113" t="s">
        <v>12259</v>
      </c>
      <c r="Q6778" s="113" t="s">
        <v>6432</v>
      </c>
      <c r="R6778" s="113" t="s">
        <v>3947</v>
      </c>
      <c r="S6778" s="113" t="s">
        <v>6434</v>
      </c>
    </row>
    <row r="6779" spans="16:19">
      <c r="P6779" s="113" t="s">
        <v>12259</v>
      </c>
      <c r="Q6779" s="113" t="s">
        <v>6435</v>
      </c>
      <c r="R6779" s="113" t="s">
        <v>3947</v>
      </c>
      <c r="S6779" s="113" t="s">
        <v>6437</v>
      </c>
    </row>
    <row r="6780" spans="16:19">
      <c r="P6780" s="113" t="s">
        <v>12259</v>
      </c>
      <c r="Q6780" s="113" t="s">
        <v>6438</v>
      </c>
      <c r="R6780" s="113" t="s">
        <v>3947</v>
      </c>
      <c r="S6780" s="113" t="s">
        <v>6440</v>
      </c>
    </row>
    <row r="6781" spans="16:19">
      <c r="P6781" s="113" t="s">
        <v>12259</v>
      </c>
      <c r="Q6781" s="113" t="s">
        <v>3614</v>
      </c>
      <c r="R6781" s="113" t="s">
        <v>3947</v>
      </c>
      <c r="S6781" s="113" t="s">
        <v>6442</v>
      </c>
    </row>
    <row r="6782" spans="16:19">
      <c r="P6782" s="113" t="s">
        <v>12259</v>
      </c>
      <c r="Q6782" s="113" t="s">
        <v>6443</v>
      </c>
      <c r="R6782" s="113" t="s">
        <v>3947</v>
      </c>
      <c r="S6782" s="113" t="s">
        <v>6445</v>
      </c>
    </row>
    <row r="6783" spans="16:19">
      <c r="P6783" s="113" t="s">
        <v>12259</v>
      </c>
      <c r="Q6783" s="113" t="s">
        <v>6446</v>
      </c>
      <c r="R6783" s="113" t="s">
        <v>3947</v>
      </c>
      <c r="S6783" s="113" t="s">
        <v>6448</v>
      </c>
    </row>
    <row r="6784" spans="16:19">
      <c r="P6784" s="113" t="s">
        <v>12259</v>
      </c>
      <c r="Q6784" s="113" t="s">
        <v>6449</v>
      </c>
      <c r="R6784" s="113" t="s">
        <v>3947</v>
      </c>
      <c r="S6784" s="113" t="s">
        <v>6451</v>
      </c>
    </row>
    <row r="6785" spans="16:19">
      <c r="P6785" s="113" t="s">
        <v>12259</v>
      </c>
      <c r="Q6785" s="113" t="s">
        <v>6452</v>
      </c>
      <c r="R6785" s="113" t="s">
        <v>3947</v>
      </c>
      <c r="S6785" s="113" t="s">
        <v>6454</v>
      </c>
    </row>
    <row r="6786" spans="16:19">
      <c r="P6786" s="113" t="s">
        <v>12259</v>
      </c>
      <c r="Q6786" s="113" t="s">
        <v>6455</v>
      </c>
      <c r="R6786" s="113" t="s">
        <v>3947</v>
      </c>
      <c r="S6786" s="113" t="s">
        <v>6457</v>
      </c>
    </row>
    <row r="6787" spans="16:19">
      <c r="P6787" s="113" t="s">
        <v>12259</v>
      </c>
      <c r="Q6787" s="113" t="s">
        <v>6458</v>
      </c>
      <c r="R6787" s="113" t="s">
        <v>3947</v>
      </c>
      <c r="S6787" s="113" t="s">
        <v>6460</v>
      </c>
    </row>
    <row r="6788" spans="16:19">
      <c r="P6788" s="113" t="s">
        <v>12259</v>
      </c>
      <c r="Q6788" s="113" t="s">
        <v>6461</v>
      </c>
      <c r="R6788" s="113" t="s">
        <v>3947</v>
      </c>
      <c r="S6788" s="113" t="s">
        <v>6463</v>
      </c>
    </row>
    <row r="6789" spans="16:19">
      <c r="P6789" s="113" t="s">
        <v>12259</v>
      </c>
      <c r="Q6789" s="113" t="s">
        <v>6464</v>
      </c>
      <c r="R6789" s="113" t="s">
        <v>3947</v>
      </c>
      <c r="S6789" s="113" t="s">
        <v>6466</v>
      </c>
    </row>
    <row r="6790" spans="16:19">
      <c r="P6790" s="113" t="s">
        <v>12259</v>
      </c>
      <c r="Q6790" s="113" t="s">
        <v>6467</v>
      </c>
      <c r="R6790" s="113" t="s">
        <v>3947</v>
      </c>
      <c r="S6790" s="113" t="s">
        <v>6469</v>
      </c>
    </row>
    <row r="6791" spans="16:19">
      <c r="P6791" s="113" t="s">
        <v>12259</v>
      </c>
      <c r="Q6791" s="113" t="s">
        <v>3828</v>
      </c>
      <c r="R6791" s="113" t="s">
        <v>3947</v>
      </c>
      <c r="S6791" s="113" t="s">
        <v>6471</v>
      </c>
    </row>
    <row r="6792" spans="16:19">
      <c r="P6792" s="113" t="s">
        <v>12259</v>
      </c>
      <c r="Q6792" s="113" t="s">
        <v>6472</v>
      </c>
      <c r="R6792" s="113" t="s">
        <v>3947</v>
      </c>
      <c r="S6792" s="113" t="s">
        <v>6474</v>
      </c>
    </row>
    <row r="6793" spans="16:19">
      <c r="P6793" s="113" t="s">
        <v>12259</v>
      </c>
      <c r="Q6793" s="113" t="s">
        <v>6475</v>
      </c>
      <c r="R6793" s="113" t="s">
        <v>3947</v>
      </c>
      <c r="S6793" s="113" t="s">
        <v>6477</v>
      </c>
    </row>
    <row r="6794" spans="16:19">
      <c r="P6794" s="113" t="s">
        <v>12259</v>
      </c>
      <c r="Q6794" s="113" t="s">
        <v>6478</v>
      </c>
      <c r="R6794" s="113" t="s">
        <v>3947</v>
      </c>
      <c r="S6794" s="113" t="s">
        <v>6480</v>
      </c>
    </row>
    <row r="6795" spans="16:19">
      <c r="P6795" s="113" t="s">
        <v>12259</v>
      </c>
      <c r="Q6795" s="113" t="s">
        <v>6481</v>
      </c>
      <c r="R6795" s="113" t="s">
        <v>3947</v>
      </c>
      <c r="S6795" s="113" t="s">
        <v>6483</v>
      </c>
    </row>
    <row r="6796" spans="16:19">
      <c r="P6796" s="113" t="s">
        <v>12259</v>
      </c>
      <c r="Q6796" s="113" t="s">
        <v>6484</v>
      </c>
      <c r="R6796" s="113" t="s">
        <v>3947</v>
      </c>
      <c r="S6796" s="113" t="s">
        <v>6486</v>
      </c>
    </row>
    <row r="6797" spans="16:19">
      <c r="P6797" s="113" t="s">
        <v>12259</v>
      </c>
      <c r="Q6797" s="113" t="s">
        <v>6487</v>
      </c>
      <c r="R6797" s="113" t="s">
        <v>3947</v>
      </c>
      <c r="S6797" s="113" t="s">
        <v>6489</v>
      </c>
    </row>
    <row r="6798" spans="16:19">
      <c r="P6798" s="113" t="s">
        <v>12259</v>
      </c>
      <c r="Q6798" s="113" t="s">
        <v>6490</v>
      </c>
      <c r="R6798" s="113" t="s">
        <v>3947</v>
      </c>
      <c r="S6798" s="113" t="s">
        <v>6492</v>
      </c>
    </row>
    <row r="6799" spans="16:19">
      <c r="P6799" s="113" t="s">
        <v>12259</v>
      </c>
      <c r="Q6799" s="113" t="s">
        <v>6493</v>
      </c>
      <c r="R6799" s="113" t="s">
        <v>3947</v>
      </c>
      <c r="S6799" s="113" t="s">
        <v>6495</v>
      </c>
    </row>
    <row r="6800" spans="16:19">
      <c r="P6800" s="113" t="s">
        <v>12259</v>
      </c>
      <c r="Q6800" s="113" t="s">
        <v>6496</v>
      </c>
      <c r="R6800" s="113" t="s">
        <v>3947</v>
      </c>
      <c r="S6800" s="113" t="s">
        <v>6498</v>
      </c>
    </row>
    <row r="6801" spans="16:19">
      <c r="P6801" s="113" t="s">
        <v>12259</v>
      </c>
      <c r="Q6801" s="113" t="s">
        <v>3616</v>
      </c>
      <c r="R6801" s="113" t="s">
        <v>3947</v>
      </c>
      <c r="S6801" s="113" t="s">
        <v>6500</v>
      </c>
    </row>
    <row r="6802" spans="16:19">
      <c r="P6802" s="113" t="s">
        <v>12259</v>
      </c>
      <c r="Q6802" s="113" t="s">
        <v>6501</v>
      </c>
      <c r="R6802" s="113" t="s">
        <v>3947</v>
      </c>
      <c r="S6802" s="113" t="s">
        <v>6503</v>
      </c>
    </row>
    <row r="6803" spans="16:19">
      <c r="P6803" s="113" t="s">
        <v>12259</v>
      </c>
      <c r="Q6803" s="113" t="s">
        <v>6504</v>
      </c>
      <c r="R6803" s="113" t="s">
        <v>3947</v>
      </c>
      <c r="S6803" s="113" t="s">
        <v>6506</v>
      </c>
    </row>
    <row r="6804" spans="16:19">
      <c r="P6804" s="113" t="s">
        <v>12259</v>
      </c>
      <c r="Q6804" s="113" t="s">
        <v>6507</v>
      </c>
      <c r="R6804" s="113" t="s">
        <v>3947</v>
      </c>
      <c r="S6804" s="113" t="s">
        <v>6509</v>
      </c>
    </row>
    <row r="6805" spans="16:19">
      <c r="P6805" s="113" t="s">
        <v>12259</v>
      </c>
      <c r="Q6805" s="113" t="s">
        <v>6510</v>
      </c>
      <c r="R6805" s="113" t="s">
        <v>3947</v>
      </c>
      <c r="S6805" s="113" t="s">
        <v>6512</v>
      </c>
    </row>
    <row r="6806" spans="16:19">
      <c r="P6806" s="113" t="s">
        <v>12259</v>
      </c>
      <c r="Q6806" s="113" t="s">
        <v>6513</v>
      </c>
      <c r="R6806" s="113" t="s">
        <v>3947</v>
      </c>
      <c r="S6806" s="113" t="s">
        <v>6515</v>
      </c>
    </row>
    <row r="6807" spans="16:19">
      <c r="P6807" s="113" t="s">
        <v>12259</v>
      </c>
      <c r="Q6807" s="113" t="s">
        <v>6516</v>
      </c>
      <c r="R6807" s="113" t="s">
        <v>3947</v>
      </c>
      <c r="S6807" s="113" t="s">
        <v>6518</v>
      </c>
    </row>
    <row r="6808" spans="16:19">
      <c r="P6808" s="113" t="s">
        <v>12259</v>
      </c>
      <c r="Q6808" s="113" t="s">
        <v>6519</v>
      </c>
      <c r="R6808" s="113" t="s">
        <v>3947</v>
      </c>
      <c r="S6808" s="113" t="s">
        <v>6521</v>
      </c>
    </row>
    <row r="6809" spans="16:19">
      <c r="P6809" s="113" t="s">
        <v>12259</v>
      </c>
      <c r="Q6809" s="113" t="s">
        <v>6522</v>
      </c>
      <c r="R6809" s="113" t="s">
        <v>3947</v>
      </c>
      <c r="S6809" s="113" t="s">
        <v>6524</v>
      </c>
    </row>
    <row r="6810" spans="16:19">
      <c r="P6810" s="113" t="s">
        <v>12259</v>
      </c>
      <c r="Q6810" s="113" t="s">
        <v>6525</v>
      </c>
      <c r="R6810" s="113" t="s">
        <v>3947</v>
      </c>
      <c r="S6810" s="113" t="s">
        <v>6527</v>
      </c>
    </row>
    <row r="6811" spans="16:19">
      <c r="P6811" s="113" t="s">
        <v>12259</v>
      </c>
      <c r="Q6811" s="113" t="s">
        <v>3831</v>
      </c>
      <c r="R6811" s="113" t="s">
        <v>3947</v>
      </c>
      <c r="S6811" s="113" t="s">
        <v>6529</v>
      </c>
    </row>
    <row r="6812" spans="16:19">
      <c r="P6812" s="113" t="s">
        <v>12259</v>
      </c>
      <c r="Q6812" s="113" t="s">
        <v>6530</v>
      </c>
      <c r="R6812" s="113" t="s">
        <v>3947</v>
      </c>
      <c r="S6812" s="113" t="s">
        <v>6532</v>
      </c>
    </row>
    <row r="6813" spans="16:19">
      <c r="P6813" s="113" t="s">
        <v>12259</v>
      </c>
      <c r="Q6813" s="113" t="s">
        <v>6533</v>
      </c>
      <c r="R6813" s="113" t="s">
        <v>3947</v>
      </c>
      <c r="S6813" s="113" t="s">
        <v>6535</v>
      </c>
    </row>
    <row r="6814" spans="16:19">
      <c r="P6814" s="113" t="s">
        <v>12259</v>
      </c>
      <c r="Q6814" s="113" t="s">
        <v>6536</v>
      </c>
      <c r="R6814" s="113" t="s">
        <v>3947</v>
      </c>
      <c r="S6814" s="113" t="s">
        <v>6538</v>
      </c>
    </row>
    <row r="6815" spans="16:19">
      <c r="P6815" s="113" t="s">
        <v>12259</v>
      </c>
      <c r="Q6815" s="113" t="s">
        <v>6539</v>
      </c>
      <c r="R6815" s="113" t="s">
        <v>3947</v>
      </c>
      <c r="S6815" s="113" t="s">
        <v>6541</v>
      </c>
    </row>
    <row r="6816" spans="16:19">
      <c r="P6816" s="113" t="s">
        <v>12259</v>
      </c>
      <c r="Q6816" s="113" t="s">
        <v>6542</v>
      </c>
      <c r="R6816" s="113" t="s">
        <v>3947</v>
      </c>
      <c r="S6816" s="113" t="s">
        <v>6544</v>
      </c>
    </row>
    <row r="6817" spans="16:19">
      <c r="P6817" s="113" t="s">
        <v>12259</v>
      </c>
      <c r="Q6817" s="113" t="s">
        <v>6545</v>
      </c>
      <c r="R6817" s="113" t="s">
        <v>3947</v>
      </c>
      <c r="S6817" s="113" t="s">
        <v>6546</v>
      </c>
    </row>
    <row r="6818" spans="16:19">
      <c r="P6818" s="113" t="s">
        <v>12259</v>
      </c>
      <c r="Q6818" s="113" t="s">
        <v>6547</v>
      </c>
      <c r="R6818" s="113" t="s">
        <v>3947</v>
      </c>
      <c r="S6818" s="113" t="s">
        <v>6549</v>
      </c>
    </row>
    <row r="6819" spans="16:19">
      <c r="P6819" s="113" t="s">
        <v>12259</v>
      </c>
      <c r="Q6819" s="113" t="s">
        <v>6550</v>
      </c>
      <c r="R6819" s="113" t="s">
        <v>3947</v>
      </c>
      <c r="S6819" s="113" t="s">
        <v>6552</v>
      </c>
    </row>
    <row r="6820" spans="16:19">
      <c r="P6820" s="113" t="s">
        <v>12259</v>
      </c>
      <c r="Q6820" s="113" t="s">
        <v>6553</v>
      </c>
      <c r="R6820" s="113" t="s">
        <v>3947</v>
      </c>
      <c r="S6820" s="113" t="s">
        <v>6555</v>
      </c>
    </row>
    <row r="6821" spans="16:19">
      <c r="P6821" s="113" t="s">
        <v>12259</v>
      </c>
      <c r="Q6821" s="113" t="s">
        <v>3618</v>
      </c>
      <c r="R6821" s="113" t="s">
        <v>3947</v>
      </c>
      <c r="S6821" s="113" t="s">
        <v>6557</v>
      </c>
    </row>
    <row r="6822" spans="16:19">
      <c r="P6822" s="113" t="s">
        <v>12259</v>
      </c>
      <c r="Q6822" s="113" t="s">
        <v>6558</v>
      </c>
      <c r="R6822" s="113" t="s">
        <v>3947</v>
      </c>
      <c r="S6822" s="113" t="s">
        <v>6560</v>
      </c>
    </row>
    <row r="6823" spans="16:19">
      <c r="P6823" s="113" t="s">
        <v>12259</v>
      </c>
      <c r="Q6823" s="113" t="s">
        <v>6561</v>
      </c>
      <c r="R6823" s="113" t="s">
        <v>3947</v>
      </c>
      <c r="S6823" s="113" t="s">
        <v>6563</v>
      </c>
    </row>
    <row r="6824" spans="16:19">
      <c r="P6824" s="113" t="s">
        <v>12259</v>
      </c>
      <c r="Q6824" s="113" t="s">
        <v>6564</v>
      </c>
      <c r="R6824" s="113" t="s">
        <v>3947</v>
      </c>
      <c r="S6824" s="113" t="s">
        <v>6566</v>
      </c>
    </row>
    <row r="6825" spans="16:19">
      <c r="P6825" s="113" t="s">
        <v>12259</v>
      </c>
      <c r="Q6825" s="113" t="s">
        <v>6567</v>
      </c>
      <c r="R6825" s="113" t="s">
        <v>3947</v>
      </c>
      <c r="S6825" s="113" t="s">
        <v>6569</v>
      </c>
    </row>
    <row r="6826" spans="16:19">
      <c r="P6826" s="113" t="s">
        <v>12259</v>
      </c>
      <c r="Q6826" s="113" t="s">
        <v>6570</v>
      </c>
      <c r="R6826" s="113" t="s">
        <v>3947</v>
      </c>
      <c r="S6826" s="113" t="s">
        <v>6572</v>
      </c>
    </row>
    <row r="6827" spans="16:19">
      <c r="P6827" s="113" t="s">
        <v>12259</v>
      </c>
      <c r="Q6827" s="113" t="s">
        <v>6573</v>
      </c>
      <c r="R6827" s="113" t="s">
        <v>3947</v>
      </c>
      <c r="S6827" s="113" t="s">
        <v>6575</v>
      </c>
    </row>
    <row r="6828" spans="16:19">
      <c r="P6828" s="113" t="s">
        <v>12259</v>
      </c>
      <c r="Q6828" s="113" t="s">
        <v>6576</v>
      </c>
      <c r="R6828" s="113" t="s">
        <v>3947</v>
      </c>
      <c r="S6828" s="113" t="s">
        <v>6578</v>
      </c>
    </row>
    <row r="6829" spans="16:19">
      <c r="P6829" s="113" t="s">
        <v>12259</v>
      </c>
      <c r="Q6829" s="113" t="s">
        <v>6579</v>
      </c>
      <c r="R6829" s="113" t="s">
        <v>3947</v>
      </c>
      <c r="S6829" s="113" t="s">
        <v>6581</v>
      </c>
    </row>
    <row r="6830" spans="16:19">
      <c r="P6830" s="113" t="s">
        <v>12259</v>
      </c>
      <c r="Q6830" s="113" t="s">
        <v>6582</v>
      </c>
      <c r="R6830" s="113" t="s">
        <v>3947</v>
      </c>
      <c r="S6830" s="113" t="s">
        <v>6584</v>
      </c>
    </row>
    <row r="6831" spans="16:19">
      <c r="P6831" s="113" t="s">
        <v>12259</v>
      </c>
      <c r="Q6831" s="113" t="s">
        <v>3834</v>
      </c>
      <c r="R6831" s="113" t="s">
        <v>3947</v>
      </c>
      <c r="S6831" s="113" t="s">
        <v>6586</v>
      </c>
    </row>
    <row r="6832" spans="16:19">
      <c r="P6832" s="113" t="s">
        <v>12259</v>
      </c>
      <c r="Q6832" s="113" t="s">
        <v>6587</v>
      </c>
      <c r="R6832" s="113" t="s">
        <v>3947</v>
      </c>
      <c r="S6832" s="113" t="s">
        <v>6589</v>
      </c>
    </row>
    <row r="6833" spans="16:19">
      <c r="P6833" s="113" t="s">
        <v>12259</v>
      </c>
      <c r="Q6833" s="113" t="s">
        <v>6590</v>
      </c>
      <c r="R6833" s="113" t="s">
        <v>3947</v>
      </c>
      <c r="S6833" s="113" t="s">
        <v>6592</v>
      </c>
    </row>
    <row r="6834" spans="16:19">
      <c r="P6834" s="113" t="s">
        <v>12259</v>
      </c>
      <c r="Q6834" s="113" t="s">
        <v>6593</v>
      </c>
      <c r="R6834" s="113" t="s">
        <v>3947</v>
      </c>
      <c r="S6834" s="113" t="s">
        <v>6595</v>
      </c>
    </row>
    <row r="6835" spans="16:19">
      <c r="P6835" s="113" t="s">
        <v>12259</v>
      </c>
      <c r="Q6835" s="113" t="s">
        <v>6596</v>
      </c>
      <c r="R6835" s="113" t="s">
        <v>3947</v>
      </c>
      <c r="S6835" s="113" t="s">
        <v>6598</v>
      </c>
    </row>
    <row r="6836" spans="16:19">
      <c r="P6836" s="113" t="s">
        <v>12259</v>
      </c>
      <c r="Q6836" s="113" t="s">
        <v>6599</v>
      </c>
      <c r="R6836" s="113" t="s">
        <v>3947</v>
      </c>
      <c r="S6836" s="113" t="s">
        <v>6601</v>
      </c>
    </row>
    <row r="6837" spans="16:19">
      <c r="P6837" s="113" t="s">
        <v>12259</v>
      </c>
      <c r="Q6837" s="113" t="s">
        <v>6602</v>
      </c>
      <c r="R6837" s="113" t="s">
        <v>3947</v>
      </c>
      <c r="S6837" s="113" t="s">
        <v>6604</v>
      </c>
    </row>
    <row r="6838" spans="16:19">
      <c r="P6838" s="113" t="s">
        <v>12259</v>
      </c>
      <c r="Q6838" s="113" t="s">
        <v>6605</v>
      </c>
      <c r="R6838" s="113" t="s">
        <v>3947</v>
      </c>
      <c r="S6838" s="113" t="s">
        <v>6607</v>
      </c>
    </row>
    <row r="6839" spans="16:19">
      <c r="P6839" s="113" t="s">
        <v>12259</v>
      </c>
      <c r="Q6839" s="113" t="s">
        <v>6608</v>
      </c>
      <c r="R6839" s="113" t="s">
        <v>3947</v>
      </c>
      <c r="S6839" s="113" t="s">
        <v>6610</v>
      </c>
    </row>
    <row r="6840" spans="16:19">
      <c r="P6840" s="113" t="s">
        <v>12259</v>
      </c>
      <c r="Q6840" s="113" t="s">
        <v>6611</v>
      </c>
      <c r="R6840" s="113" t="s">
        <v>3947</v>
      </c>
      <c r="S6840" s="113" t="s">
        <v>6613</v>
      </c>
    </row>
    <row r="6841" spans="16:19">
      <c r="P6841" s="113" t="s">
        <v>12259</v>
      </c>
      <c r="Q6841" s="113" t="s">
        <v>3620</v>
      </c>
      <c r="R6841" s="113" t="s">
        <v>3947</v>
      </c>
      <c r="S6841" s="113" t="s">
        <v>6614</v>
      </c>
    </row>
    <row r="6842" spans="16:19">
      <c r="P6842" s="113" t="s">
        <v>12259</v>
      </c>
      <c r="Q6842" s="113" t="s">
        <v>6615</v>
      </c>
      <c r="R6842" s="113" t="s">
        <v>3947</v>
      </c>
      <c r="S6842" s="113" t="s">
        <v>6617</v>
      </c>
    </row>
    <row r="6843" spans="16:19">
      <c r="P6843" s="113" t="s">
        <v>12259</v>
      </c>
      <c r="Q6843" s="113" t="s">
        <v>6618</v>
      </c>
      <c r="R6843" s="113" t="s">
        <v>3947</v>
      </c>
      <c r="S6843" s="113" t="s">
        <v>6619</v>
      </c>
    </row>
    <row r="6844" spans="16:19">
      <c r="P6844" s="113" t="s">
        <v>12259</v>
      </c>
      <c r="Q6844" s="113" t="s">
        <v>6620</v>
      </c>
      <c r="R6844" s="113" t="s">
        <v>3947</v>
      </c>
      <c r="S6844" s="113" t="s">
        <v>6622</v>
      </c>
    </row>
    <row r="6845" spans="16:19">
      <c r="P6845" s="113" t="s">
        <v>12259</v>
      </c>
      <c r="Q6845" s="113" t="s">
        <v>6623</v>
      </c>
      <c r="R6845" s="113" t="s">
        <v>3947</v>
      </c>
      <c r="S6845" s="113" t="s">
        <v>6625</v>
      </c>
    </row>
    <row r="6846" spans="16:19">
      <c r="P6846" s="113" t="s">
        <v>12259</v>
      </c>
      <c r="Q6846" s="113" t="s">
        <v>6626</v>
      </c>
      <c r="R6846" s="113" t="s">
        <v>3947</v>
      </c>
      <c r="S6846" s="113" t="s">
        <v>6628</v>
      </c>
    </row>
    <row r="6847" spans="16:19">
      <c r="P6847" s="113" t="s">
        <v>12259</v>
      </c>
      <c r="Q6847" s="113" t="s">
        <v>6629</v>
      </c>
      <c r="R6847" s="113" t="s">
        <v>3947</v>
      </c>
      <c r="S6847" s="113" t="s">
        <v>6631</v>
      </c>
    </row>
    <row r="6848" spans="16:19">
      <c r="P6848" s="113" t="s">
        <v>12259</v>
      </c>
      <c r="Q6848" s="113" t="s">
        <v>6632</v>
      </c>
      <c r="R6848" s="113" t="s">
        <v>3947</v>
      </c>
      <c r="S6848" s="113" t="s">
        <v>6634</v>
      </c>
    </row>
    <row r="6849" spans="16:19">
      <c r="P6849" s="113" t="s">
        <v>12259</v>
      </c>
      <c r="Q6849" s="113" t="s">
        <v>6635</v>
      </c>
      <c r="R6849" s="113" t="s">
        <v>3947</v>
      </c>
      <c r="S6849" s="113" t="s">
        <v>6637</v>
      </c>
    </row>
    <row r="6850" spans="16:19">
      <c r="P6850" s="113" t="s">
        <v>12259</v>
      </c>
      <c r="Q6850" s="113" t="s">
        <v>6638</v>
      </c>
      <c r="R6850" s="113" t="s">
        <v>3947</v>
      </c>
      <c r="S6850" s="113" t="s">
        <v>6640</v>
      </c>
    </row>
    <row r="6851" spans="16:19">
      <c r="P6851" s="113" t="s">
        <v>12259</v>
      </c>
      <c r="Q6851" s="113" t="s">
        <v>3837</v>
      </c>
      <c r="R6851" s="113" t="s">
        <v>3947</v>
      </c>
      <c r="S6851" s="113" t="s">
        <v>6642</v>
      </c>
    </row>
    <row r="6852" spans="16:19">
      <c r="P6852" s="113" t="s">
        <v>12259</v>
      </c>
      <c r="Q6852" s="113" t="s">
        <v>6643</v>
      </c>
      <c r="R6852" s="113" t="s">
        <v>3947</v>
      </c>
      <c r="S6852" s="113" t="s">
        <v>6645</v>
      </c>
    </row>
    <row r="6853" spans="16:19">
      <c r="P6853" s="113" t="s">
        <v>12259</v>
      </c>
      <c r="Q6853" s="113" t="s">
        <v>6646</v>
      </c>
      <c r="R6853" s="113" t="s">
        <v>3947</v>
      </c>
      <c r="S6853" s="113" t="s">
        <v>6648</v>
      </c>
    </row>
    <row r="6854" spans="16:19">
      <c r="P6854" s="113" t="s">
        <v>12259</v>
      </c>
      <c r="Q6854" s="113" t="s">
        <v>6649</v>
      </c>
      <c r="R6854" s="113" t="s">
        <v>3947</v>
      </c>
      <c r="S6854" s="113" t="s">
        <v>6651</v>
      </c>
    </row>
    <row r="6855" spans="16:19">
      <c r="P6855" s="113" t="s">
        <v>12259</v>
      </c>
      <c r="Q6855" s="113" t="s">
        <v>6652</v>
      </c>
      <c r="R6855" s="113" t="s">
        <v>3947</v>
      </c>
      <c r="S6855" s="113" t="s">
        <v>6654</v>
      </c>
    </row>
    <row r="6856" spans="16:19">
      <c r="P6856" s="113" t="s">
        <v>12259</v>
      </c>
      <c r="Q6856" s="113" t="s">
        <v>6655</v>
      </c>
      <c r="R6856" s="113" t="s">
        <v>3947</v>
      </c>
      <c r="S6856" s="113" t="s">
        <v>6657</v>
      </c>
    </row>
    <row r="6857" spans="16:19">
      <c r="P6857" s="113" t="s">
        <v>12259</v>
      </c>
      <c r="Q6857" s="113" t="s">
        <v>6658</v>
      </c>
      <c r="R6857" s="113" t="s">
        <v>3947</v>
      </c>
      <c r="S6857" s="113" t="s">
        <v>6660</v>
      </c>
    </row>
    <row r="6858" spans="16:19">
      <c r="P6858" s="113" t="s">
        <v>12259</v>
      </c>
      <c r="Q6858" s="113" t="s">
        <v>6661</v>
      </c>
      <c r="R6858" s="113" t="s">
        <v>3947</v>
      </c>
      <c r="S6858" s="113" t="s">
        <v>6663</v>
      </c>
    </row>
    <row r="6859" spans="16:19">
      <c r="P6859" s="113" t="s">
        <v>12259</v>
      </c>
      <c r="Q6859" s="113" t="s">
        <v>6664</v>
      </c>
      <c r="R6859" s="113" t="s">
        <v>3947</v>
      </c>
      <c r="S6859" s="113" t="s">
        <v>6666</v>
      </c>
    </row>
    <row r="6860" spans="16:19">
      <c r="P6860" s="113" t="s">
        <v>12259</v>
      </c>
      <c r="Q6860" s="113" t="s">
        <v>6667</v>
      </c>
      <c r="R6860" s="113" t="s">
        <v>3947</v>
      </c>
      <c r="S6860" s="113" t="s">
        <v>6669</v>
      </c>
    </row>
    <row r="6861" spans="16:19">
      <c r="P6861" s="113" t="s">
        <v>12259</v>
      </c>
      <c r="Q6861" s="113" t="s">
        <v>3622</v>
      </c>
      <c r="R6861" s="113" t="s">
        <v>3947</v>
      </c>
      <c r="S6861" s="113" t="s">
        <v>6671</v>
      </c>
    </row>
    <row r="6862" spans="16:19">
      <c r="P6862" s="113" t="s">
        <v>12259</v>
      </c>
      <c r="Q6862" s="113" t="s">
        <v>6672</v>
      </c>
      <c r="R6862" s="113" t="s">
        <v>3947</v>
      </c>
      <c r="S6862" s="113" t="s">
        <v>6674</v>
      </c>
    </row>
    <row r="6863" spans="16:19">
      <c r="P6863" s="113" t="s">
        <v>12259</v>
      </c>
      <c r="Q6863" s="113" t="s">
        <v>6675</v>
      </c>
      <c r="R6863" s="113" t="s">
        <v>3947</v>
      </c>
      <c r="S6863" s="113" t="s">
        <v>6677</v>
      </c>
    </row>
    <row r="6864" spans="16:19">
      <c r="P6864" s="113" t="s">
        <v>12259</v>
      </c>
      <c r="Q6864" s="113" t="s">
        <v>6678</v>
      </c>
      <c r="R6864" s="113" t="s">
        <v>3947</v>
      </c>
      <c r="S6864" s="113" t="s">
        <v>6680</v>
      </c>
    </row>
    <row r="6865" spans="16:19">
      <c r="P6865" s="113" t="s">
        <v>12259</v>
      </c>
      <c r="Q6865" s="113" t="s">
        <v>6681</v>
      </c>
      <c r="R6865" s="113" t="s">
        <v>3947</v>
      </c>
      <c r="S6865" s="113" t="s">
        <v>6683</v>
      </c>
    </row>
    <row r="6866" spans="16:19">
      <c r="P6866" s="113" t="s">
        <v>12259</v>
      </c>
      <c r="Q6866" s="113" t="s">
        <v>6684</v>
      </c>
      <c r="R6866" s="113" t="s">
        <v>3947</v>
      </c>
      <c r="S6866" s="113" t="s">
        <v>6686</v>
      </c>
    </row>
    <row r="6867" spans="16:19">
      <c r="P6867" s="113" t="s">
        <v>12259</v>
      </c>
      <c r="Q6867" s="113" t="s">
        <v>6687</v>
      </c>
      <c r="R6867" s="113" t="s">
        <v>3947</v>
      </c>
      <c r="S6867" s="113" t="s">
        <v>6689</v>
      </c>
    </row>
    <row r="6868" spans="16:19">
      <c r="P6868" s="113" t="s">
        <v>12259</v>
      </c>
      <c r="Q6868" s="113" t="s">
        <v>6690</v>
      </c>
      <c r="R6868" s="113" t="s">
        <v>3947</v>
      </c>
      <c r="S6868" s="113" t="s">
        <v>6692</v>
      </c>
    </row>
    <row r="6869" spans="16:19">
      <c r="P6869" s="113" t="s">
        <v>12259</v>
      </c>
      <c r="Q6869" s="113" t="s">
        <v>6693</v>
      </c>
      <c r="R6869" s="113" t="s">
        <v>3947</v>
      </c>
      <c r="S6869" s="113" t="s">
        <v>6694</v>
      </c>
    </row>
    <row r="6870" spans="16:19">
      <c r="P6870" s="113" t="s">
        <v>12259</v>
      </c>
      <c r="Q6870" s="113" t="s">
        <v>6695</v>
      </c>
      <c r="R6870" s="113" t="s">
        <v>3947</v>
      </c>
      <c r="S6870" s="113" t="s">
        <v>6697</v>
      </c>
    </row>
    <row r="6871" spans="16:19">
      <c r="P6871" s="113" t="s">
        <v>12259</v>
      </c>
      <c r="Q6871" s="113" t="s">
        <v>3840</v>
      </c>
      <c r="R6871" s="113" t="s">
        <v>3947</v>
      </c>
      <c r="S6871" s="113" t="s">
        <v>6699</v>
      </c>
    </row>
    <row r="6872" spans="16:19">
      <c r="P6872" s="113" t="s">
        <v>12259</v>
      </c>
      <c r="Q6872" s="113" t="s">
        <v>6700</v>
      </c>
      <c r="R6872" s="113" t="s">
        <v>3947</v>
      </c>
      <c r="S6872" s="113" t="s">
        <v>6702</v>
      </c>
    </row>
    <row r="6873" spans="16:19">
      <c r="P6873" s="113" t="s">
        <v>12259</v>
      </c>
      <c r="Q6873" s="113" t="s">
        <v>6703</v>
      </c>
      <c r="R6873" s="113" t="s">
        <v>3947</v>
      </c>
      <c r="S6873" s="113" t="s">
        <v>6705</v>
      </c>
    </row>
    <row r="6874" spans="16:19">
      <c r="P6874" s="113" t="s">
        <v>12259</v>
      </c>
      <c r="Q6874" s="113" t="s">
        <v>6706</v>
      </c>
      <c r="R6874" s="113" t="s">
        <v>3947</v>
      </c>
      <c r="S6874" s="113" t="s">
        <v>6708</v>
      </c>
    </row>
    <row r="6875" spans="16:19">
      <c r="P6875" s="113" t="s">
        <v>12259</v>
      </c>
      <c r="Q6875" s="113" t="s">
        <v>6709</v>
      </c>
      <c r="R6875" s="113" t="s">
        <v>3947</v>
      </c>
      <c r="S6875" s="113" t="s">
        <v>6711</v>
      </c>
    </row>
    <row r="6876" spans="16:19">
      <c r="P6876" s="113" t="s">
        <v>12259</v>
      </c>
      <c r="Q6876" s="113" t="s">
        <v>6712</v>
      </c>
      <c r="R6876" s="113" t="s">
        <v>3947</v>
      </c>
      <c r="S6876" s="113" t="s">
        <v>6714</v>
      </c>
    </row>
    <row r="6877" spans="16:19">
      <c r="P6877" s="113" t="s">
        <v>12259</v>
      </c>
      <c r="Q6877" s="113" t="s">
        <v>6715</v>
      </c>
      <c r="R6877" s="113" t="s">
        <v>3947</v>
      </c>
      <c r="S6877" s="113" t="s">
        <v>6717</v>
      </c>
    </row>
    <row r="6878" spans="16:19">
      <c r="P6878" s="113" t="s">
        <v>12259</v>
      </c>
      <c r="Q6878" s="113" t="s">
        <v>6718</v>
      </c>
      <c r="R6878" s="113" t="s">
        <v>3947</v>
      </c>
      <c r="S6878" s="113" t="s">
        <v>6720</v>
      </c>
    </row>
    <row r="6879" spans="16:19">
      <c r="P6879" s="113" t="s">
        <v>12259</v>
      </c>
      <c r="Q6879" s="113" t="s">
        <v>6721</v>
      </c>
      <c r="R6879" s="113" t="s">
        <v>3947</v>
      </c>
      <c r="S6879" s="113" t="s">
        <v>6723</v>
      </c>
    </row>
    <row r="6880" spans="16:19">
      <c r="P6880" s="113" t="s">
        <v>12259</v>
      </c>
      <c r="Q6880" s="113" t="s">
        <v>6724</v>
      </c>
      <c r="R6880" s="113" t="s">
        <v>3947</v>
      </c>
      <c r="S6880" s="113" t="s">
        <v>6726</v>
      </c>
    </row>
    <row r="6881" spans="16:19">
      <c r="P6881" s="113" t="s">
        <v>12259</v>
      </c>
      <c r="Q6881" s="113" t="s">
        <v>3624</v>
      </c>
      <c r="R6881" s="113" t="s">
        <v>3947</v>
      </c>
      <c r="S6881" s="113" t="s">
        <v>6728</v>
      </c>
    </row>
    <row r="6882" spans="16:19">
      <c r="P6882" s="113" t="s">
        <v>12259</v>
      </c>
      <c r="Q6882" s="113" t="s">
        <v>6729</v>
      </c>
      <c r="R6882" s="113" t="s">
        <v>3947</v>
      </c>
      <c r="S6882" s="113" t="s">
        <v>6731</v>
      </c>
    </row>
    <row r="6883" spans="16:19">
      <c r="P6883" s="113" t="s">
        <v>12259</v>
      </c>
      <c r="Q6883" s="113" t="s">
        <v>6732</v>
      </c>
      <c r="R6883" s="113" t="s">
        <v>3947</v>
      </c>
      <c r="S6883" s="113" t="s">
        <v>6734</v>
      </c>
    </row>
    <row r="6884" spans="16:19">
      <c r="P6884" s="113" t="s">
        <v>12259</v>
      </c>
      <c r="Q6884" s="113" t="s">
        <v>6735</v>
      </c>
      <c r="R6884" s="113" t="s">
        <v>3947</v>
      </c>
      <c r="S6884" s="113" t="s">
        <v>6737</v>
      </c>
    </row>
    <row r="6885" spans="16:19">
      <c r="P6885" s="113" t="s">
        <v>12259</v>
      </c>
      <c r="Q6885" s="113" t="s">
        <v>6738</v>
      </c>
      <c r="R6885" s="113" t="s">
        <v>3947</v>
      </c>
      <c r="S6885" s="113" t="s">
        <v>6740</v>
      </c>
    </row>
    <row r="6886" spans="16:19">
      <c r="P6886" s="113" t="s">
        <v>12259</v>
      </c>
      <c r="Q6886" s="113" t="s">
        <v>6741</v>
      </c>
      <c r="R6886" s="113" t="s">
        <v>3947</v>
      </c>
      <c r="S6886" s="113" t="s">
        <v>6743</v>
      </c>
    </row>
    <row r="6887" spans="16:19">
      <c r="P6887" s="113" t="s">
        <v>12259</v>
      </c>
      <c r="Q6887" s="113" t="s">
        <v>6744</v>
      </c>
      <c r="R6887" s="113" t="s">
        <v>3947</v>
      </c>
      <c r="S6887" s="113" t="s">
        <v>6746</v>
      </c>
    </row>
    <row r="6888" spans="16:19">
      <c r="P6888" s="113" t="s">
        <v>12259</v>
      </c>
      <c r="Q6888" s="113" t="s">
        <v>6747</v>
      </c>
      <c r="R6888" s="113" t="s">
        <v>3947</v>
      </c>
      <c r="S6888" s="113" t="s">
        <v>6749</v>
      </c>
    </row>
    <row r="6889" spans="16:19">
      <c r="P6889" s="113" t="s">
        <v>12259</v>
      </c>
      <c r="Q6889" s="113" t="s">
        <v>6750</v>
      </c>
      <c r="R6889" s="113" t="s">
        <v>3947</v>
      </c>
      <c r="S6889" s="113" t="s">
        <v>6752</v>
      </c>
    </row>
    <row r="6890" spans="16:19">
      <c r="P6890" s="113" t="s">
        <v>12259</v>
      </c>
      <c r="Q6890" s="113" t="s">
        <v>6753</v>
      </c>
      <c r="R6890" s="113" t="s">
        <v>3947</v>
      </c>
      <c r="S6890" s="113" t="s">
        <v>6755</v>
      </c>
    </row>
    <row r="6891" spans="16:19">
      <c r="P6891" s="113" t="s">
        <v>12259</v>
      </c>
      <c r="Q6891" s="113" t="s">
        <v>3843</v>
      </c>
      <c r="R6891" s="113" t="s">
        <v>3947</v>
      </c>
      <c r="S6891" s="113" t="s">
        <v>6757</v>
      </c>
    </row>
    <row r="6892" spans="16:19">
      <c r="P6892" s="113" t="s">
        <v>12259</v>
      </c>
      <c r="Q6892" s="113" t="s">
        <v>6758</v>
      </c>
      <c r="R6892" s="113" t="s">
        <v>3947</v>
      </c>
      <c r="S6892" s="113" t="s">
        <v>6760</v>
      </c>
    </row>
    <row r="6893" spans="16:19">
      <c r="P6893" s="113" t="s">
        <v>12259</v>
      </c>
      <c r="Q6893" s="113" t="s">
        <v>6761</v>
      </c>
      <c r="R6893" s="113" t="s">
        <v>3947</v>
      </c>
      <c r="S6893" s="113" t="s">
        <v>6763</v>
      </c>
    </row>
    <row r="6894" spans="16:19">
      <c r="P6894" s="113" t="s">
        <v>12259</v>
      </c>
      <c r="Q6894" s="113" t="s">
        <v>6764</v>
      </c>
      <c r="R6894" s="113" t="s">
        <v>3947</v>
      </c>
      <c r="S6894" s="113" t="s">
        <v>6766</v>
      </c>
    </row>
    <row r="6895" spans="16:19">
      <c r="P6895" s="113" t="s">
        <v>12259</v>
      </c>
      <c r="Q6895" s="113" t="s">
        <v>6767</v>
      </c>
      <c r="R6895" s="113" t="s">
        <v>3947</v>
      </c>
      <c r="S6895" s="113" t="s">
        <v>6769</v>
      </c>
    </row>
    <row r="6896" spans="16:19">
      <c r="P6896" s="113" t="s">
        <v>12259</v>
      </c>
      <c r="Q6896" s="113" t="s">
        <v>6770</v>
      </c>
      <c r="R6896" s="113" t="s">
        <v>3947</v>
      </c>
      <c r="S6896" s="113" t="s">
        <v>6772</v>
      </c>
    </row>
    <row r="6897" spans="16:19">
      <c r="P6897" s="113" t="s">
        <v>12259</v>
      </c>
      <c r="Q6897" s="113" t="s">
        <v>6773</v>
      </c>
      <c r="R6897" s="113" t="s">
        <v>3947</v>
      </c>
      <c r="S6897" s="113" t="s">
        <v>6775</v>
      </c>
    </row>
    <row r="6898" spans="16:19">
      <c r="P6898" s="113" t="s">
        <v>12259</v>
      </c>
      <c r="Q6898" s="113" t="s">
        <v>6776</v>
      </c>
      <c r="R6898" s="113" t="s">
        <v>3947</v>
      </c>
      <c r="S6898" s="113" t="s">
        <v>6778</v>
      </c>
    </row>
    <row r="6899" spans="16:19">
      <c r="P6899" s="113" t="s">
        <v>12259</v>
      </c>
      <c r="Q6899" s="113" t="s">
        <v>6779</v>
      </c>
      <c r="R6899" s="113" t="s">
        <v>3947</v>
      </c>
      <c r="S6899" s="113" t="s">
        <v>6781</v>
      </c>
    </row>
    <row r="6900" spans="16:19">
      <c r="P6900" s="113" t="s">
        <v>12259</v>
      </c>
      <c r="Q6900" s="113" t="s">
        <v>6782</v>
      </c>
      <c r="R6900" s="113" t="s">
        <v>3947</v>
      </c>
      <c r="S6900" s="113" t="s">
        <v>6784</v>
      </c>
    </row>
    <row r="6901" spans="16:19">
      <c r="P6901" s="113" t="s">
        <v>12259</v>
      </c>
      <c r="Q6901" s="113" t="s">
        <v>3626</v>
      </c>
      <c r="R6901" s="113" t="s">
        <v>3947</v>
      </c>
      <c r="S6901" s="113" t="s">
        <v>6786</v>
      </c>
    </row>
    <row r="6902" spans="16:19">
      <c r="P6902" s="113" t="s">
        <v>12259</v>
      </c>
      <c r="Q6902" s="113" t="s">
        <v>6787</v>
      </c>
      <c r="R6902" s="113" t="s">
        <v>3947</v>
      </c>
      <c r="S6902" s="113" t="s">
        <v>6789</v>
      </c>
    </row>
    <row r="6903" spans="16:19">
      <c r="P6903" s="113" t="s">
        <v>12259</v>
      </c>
      <c r="Q6903" s="113" t="s">
        <v>6790</v>
      </c>
      <c r="R6903" s="113" t="s">
        <v>3947</v>
      </c>
      <c r="S6903" s="113" t="s">
        <v>6792</v>
      </c>
    </row>
    <row r="6904" spans="16:19">
      <c r="P6904" s="113" t="s">
        <v>12259</v>
      </c>
      <c r="Q6904" s="113" t="s">
        <v>6793</v>
      </c>
      <c r="R6904" s="113" t="s">
        <v>3947</v>
      </c>
      <c r="S6904" s="113" t="s">
        <v>6795</v>
      </c>
    </row>
    <row r="6905" spans="16:19">
      <c r="P6905" s="113" t="s">
        <v>12259</v>
      </c>
      <c r="Q6905" s="113" t="s">
        <v>6796</v>
      </c>
      <c r="R6905" s="113" t="s">
        <v>3947</v>
      </c>
      <c r="S6905" s="113" t="s">
        <v>6798</v>
      </c>
    </row>
    <row r="6906" spans="16:19">
      <c r="P6906" s="113" t="s">
        <v>12259</v>
      </c>
      <c r="Q6906" s="113" t="s">
        <v>6799</v>
      </c>
      <c r="R6906" s="113" t="s">
        <v>3947</v>
      </c>
      <c r="S6906" s="113" t="s">
        <v>6800</v>
      </c>
    </row>
    <row r="6907" spans="16:19">
      <c r="P6907" s="113" t="s">
        <v>12259</v>
      </c>
      <c r="Q6907" s="113" t="s">
        <v>6801</v>
      </c>
      <c r="R6907" s="113" t="s">
        <v>3947</v>
      </c>
      <c r="S6907" s="113" t="s">
        <v>6803</v>
      </c>
    </row>
    <row r="6908" spans="16:19">
      <c r="P6908" s="113" t="s">
        <v>12259</v>
      </c>
      <c r="Q6908" s="113" t="s">
        <v>6804</v>
      </c>
      <c r="R6908" s="113" t="s">
        <v>3947</v>
      </c>
      <c r="S6908" s="113" t="s">
        <v>6806</v>
      </c>
    </row>
    <row r="6909" spans="16:19">
      <c r="P6909" s="113" t="s">
        <v>12259</v>
      </c>
      <c r="Q6909" s="113" t="s">
        <v>6807</v>
      </c>
      <c r="R6909" s="113" t="s">
        <v>3947</v>
      </c>
      <c r="S6909" s="113" t="s">
        <v>6809</v>
      </c>
    </row>
    <row r="6910" spans="16:19">
      <c r="P6910" s="113" t="s">
        <v>12259</v>
      </c>
      <c r="Q6910" s="113" t="s">
        <v>6810</v>
      </c>
      <c r="R6910" s="113" t="s">
        <v>3947</v>
      </c>
      <c r="S6910" s="113" t="s">
        <v>6812</v>
      </c>
    </row>
    <row r="6911" spans="16:19">
      <c r="P6911" s="113" t="s">
        <v>12259</v>
      </c>
      <c r="Q6911" s="113" t="s">
        <v>3846</v>
      </c>
      <c r="R6911" s="113" t="s">
        <v>3947</v>
      </c>
      <c r="S6911" s="113" t="s">
        <v>6814</v>
      </c>
    </row>
    <row r="6912" spans="16:19">
      <c r="P6912" s="113" t="s">
        <v>12259</v>
      </c>
      <c r="Q6912" s="113" t="s">
        <v>6815</v>
      </c>
      <c r="R6912" s="113" t="s">
        <v>3947</v>
      </c>
      <c r="S6912" s="113" t="s">
        <v>6817</v>
      </c>
    </row>
    <row r="6913" spans="16:19">
      <c r="P6913" s="113" t="s">
        <v>12259</v>
      </c>
      <c r="Q6913" s="113" t="s">
        <v>6818</v>
      </c>
      <c r="R6913" s="113" t="s">
        <v>3947</v>
      </c>
      <c r="S6913" s="113" t="s">
        <v>6820</v>
      </c>
    </row>
    <row r="6914" spans="16:19">
      <c r="P6914" s="113" t="s">
        <v>12259</v>
      </c>
      <c r="Q6914" s="113" t="s">
        <v>6821</v>
      </c>
      <c r="R6914" s="113" t="s">
        <v>3947</v>
      </c>
      <c r="S6914" s="113" t="s">
        <v>6823</v>
      </c>
    </row>
    <row r="6915" spans="16:19">
      <c r="P6915" s="113" t="s">
        <v>12259</v>
      </c>
      <c r="Q6915" s="113" t="s">
        <v>6824</v>
      </c>
      <c r="R6915" s="113" t="s">
        <v>3947</v>
      </c>
      <c r="S6915" s="113" t="s">
        <v>6826</v>
      </c>
    </row>
    <row r="6916" spans="16:19">
      <c r="P6916" s="113" t="s">
        <v>12259</v>
      </c>
      <c r="Q6916" s="113" t="s">
        <v>6827</v>
      </c>
      <c r="R6916" s="113" t="s">
        <v>3947</v>
      </c>
      <c r="S6916" s="113" t="s">
        <v>6829</v>
      </c>
    </row>
    <row r="6917" spans="16:19">
      <c r="P6917" s="113" t="s">
        <v>12259</v>
      </c>
      <c r="Q6917" s="113" t="s">
        <v>6830</v>
      </c>
      <c r="R6917" s="113" t="s">
        <v>3947</v>
      </c>
      <c r="S6917" s="113" t="s">
        <v>6832</v>
      </c>
    </row>
    <row r="6918" spans="16:19">
      <c r="P6918" s="113" t="s">
        <v>12259</v>
      </c>
      <c r="Q6918" s="113" t="s">
        <v>6833</v>
      </c>
      <c r="R6918" s="113" t="s">
        <v>3947</v>
      </c>
      <c r="S6918" s="113" t="s">
        <v>6835</v>
      </c>
    </row>
    <row r="6919" spans="16:19">
      <c r="P6919" s="113" t="s">
        <v>12259</v>
      </c>
      <c r="Q6919" s="113" t="s">
        <v>6836</v>
      </c>
      <c r="R6919" s="113" t="s">
        <v>3947</v>
      </c>
      <c r="S6919" s="113" t="s">
        <v>6838</v>
      </c>
    </row>
    <row r="6920" spans="16:19">
      <c r="P6920" s="113" t="s">
        <v>12259</v>
      </c>
      <c r="Q6920" s="113" t="s">
        <v>6839</v>
      </c>
      <c r="R6920" s="113" t="s">
        <v>3947</v>
      </c>
      <c r="S6920" s="113" t="s">
        <v>6841</v>
      </c>
    </row>
    <row r="6921" spans="16:19">
      <c r="P6921" s="113" t="s">
        <v>12259</v>
      </c>
      <c r="Q6921" s="113" t="s">
        <v>3628</v>
      </c>
      <c r="R6921" s="113" t="s">
        <v>3947</v>
      </c>
      <c r="S6921" s="113" t="s">
        <v>6843</v>
      </c>
    </row>
    <row r="6922" spans="16:19">
      <c r="P6922" s="113" t="s">
        <v>12259</v>
      </c>
      <c r="Q6922" s="113" t="s">
        <v>6844</v>
      </c>
      <c r="R6922" s="113" t="s">
        <v>3947</v>
      </c>
      <c r="S6922" s="113" t="s">
        <v>6846</v>
      </c>
    </row>
    <row r="6923" spans="16:19">
      <c r="P6923" s="113" t="s">
        <v>12259</v>
      </c>
      <c r="Q6923" s="113" t="s">
        <v>6847</v>
      </c>
      <c r="R6923" s="113" t="s">
        <v>3947</v>
      </c>
      <c r="S6923" s="113" t="s">
        <v>6849</v>
      </c>
    </row>
    <row r="6924" spans="16:19">
      <c r="P6924" s="113" t="s">
        <v>12259</v>
      </c>
      <c r="Q6924" s="113" t="s">
        <v>6850</v>
      </c>
      <c r="R6924" s="113" t="s">
        <v>3947</v>
      </c>
      <c r="S6924" s="113" t="s">
        <v>6852</v>
      </c>
    </row>
    <row r="6925" spans="16:19">
      <c r="P6925" s="113" t="s">
        <v>12259</v>
      </c>
      <c r="Q6925" s="113" t="s">
        <v>6853</v>
      </c>
      <c r="R6925" s="113" t="s">
        <v>3947</v>
      </c>
      <c r="S6925" s="113" t="s">
        <v>6855</v>
      </c>
    </row>
    <row r="6926" spans="16:19">
      <c r="P6926" s="113" t="s">
        <v>12259</v>
      </c>
      <c r="Q6926" s="113" t="s">
        <v>6856</v>
      </c>
      <c r="R6926" s="113" t="s">
        <v>3947</v>
      </c>
      <c r="S6926" s="113" t="s">
        <v>6858</v>
      </c>
    </row>
    <row r="6927" spans="16:19">
      <c r="P6927" s="113" t="s">
        <v>12259</v>
      </c>
      <c r="Q6927" s="113" t="s">
        <v>6859</v>
      </c>
      <c r="R6927" s="113" t="s">
        <v>3947</v>
      </c>
      <c r="S6927" s="113" t="s">
        <v>6861</v>
      </c>
    </row>
    <row r="6928" spans="16:19">
      <c r="P6928" s="113" t="s">
        <v>12259</v>
      </c>
      <c r="Q6928" s="113" t="s">
        <v>6862</v>
      </c>
      <c r="R6928" s="113" t="s">
        <v>3947</v>
      </c>
      <c r="S6928" s="113" t="s">
        <v>6864</v>
      </c>
    </row>
    <row r="6929" spans="16:19">
      <c r="P6929" s="113" t="s">
        <v>12259</v>
      </c>
      <c r="Q6929" s="113" t="s">
        <v>6865</v>
      </c>
      <c r="R6929" s="113" t="s">
        <v>3947</v>
      </c>
      <c r="S6929" s="113" t="s">
        <v>6867</v>
      </c>
    </row>
    <row r="6930" spans="16:19">
      <c r="P6930" s="113" t="s">
        <v>12259</v>
      </c>
      <c r="Q6930" s="113" t="s">
        <v>6868</v>
      </c>
      <c r="R6930" s="113" t="s">
        <v>3947</v>
      </c>
      <c r="S6930" s="113" t="s">
        <v>6870</v>
      </c>
    </row>
    <row r="6931" spans="16:19">
      <c r="P6931" s="113" t="s">
        <v>12259</v>
      </c>
      <c r="Q6931" s="113" t="s">
        <v>3849</v>
      </c>
      <c r="R6931" s="113" t="s">
        <v>3947</v>
      </c>
      <c r="S6931" s="113" t="s">
        <v>6872</v>
      </c>
    </row>
    <row r="6932" spans="16:19">
      <c r="P6932" s="113" t="s">
        <v>12259</v>
      </c>
      <c r="Q6932" s="113" t="s">
        <v>6873</v>
      </c>
      <c r="R6932" s="113" t="s">
        <v>3947</v>
      </c>
      <c r="S6932" s="113" t="s">
        <v>6875</v>
      </c>
    </row>
    <row r="6933" spans="16:19">
      <c r="P6933" s="113" t="s">
        <v>12259</v>
      </c>
      <c r="Q6933" s="113" t="s">
        <v>6876</v>
      </c>
      <c r="R6933" s="113" t="s">
        <v>3947</v>
      </c>
      <c r="S6933" s="113" t="s">
        <v>6878</v>
      </c>
    </row>
    <row r="6934" spans="16:19">
      <c r="P6934" s="113" t="s">
        <v>12259</v>
      </c>
      <c r="Q6934" s="113" t="s">
        <v>6879</v>
      </c>
      <c r="R6934" s="113" t="s">
        <v>3947</v>
      </c>
      <c r="S6934" s="113" t="s">
        <v>6881</v>
      </c>
    </row>
    <row r="6935" spans="16:19">
      <c r="P6935" s="113" t="s">
        <v>12259</v>
      </c>
      <c r="Q6935" s="113" t="s">
        <v>6882</v>
      </c>
      <c r="R6935" s="113" t="s">
        <v>3947</v>
      </c>
      <c r="S6935" s="113" t="s">
        <v>6884</v>
      </c>
    </row>
    <row r="6936" spans="16:19">
      <c r="P6936" s="113" t="s">
        <v>12259</v>
      </c>
      <c r="Q6936" s="113" t="s">
        <v>6885</v>
      </c>
      <c r="R6936" s="113" t="s">
        <v>3947</v>
      </c>
      <c r="S6936" s="113" t="s">
        <v>6887</v>
      </c>
    </row>
    <row r="6937" spans="16:19">
      <c r="P6937" s="113" t="s">
        <v>12259</v>
      </c>
      <c r="Q6937" s="113" t="s">
        <v>6888</v>
      </c>
      <c r="R6937" s="113" t="s">
        <v>3947</v>
      </c>
      <c r="S6937" s="113" t="s">
        <v>6890</v>
      </c>
    </row>
    <row r="6938" spans="16:19">
      <c r="P6938" s="113" t="s">
        <v>12259</v>
      </c>
      <c r="Q6938" s="113" t="s">
        <v>6891</v>
      </c>
      <c r="R6938" s="113" t="s">
        <v>3947</v>
      </c>
      <c r="S6938" s="113" t="s">
        <v>6893</v>
      </c>
    </row>
    <row r="6939" spans="16:19">
      <c r="P6939" s="113" t="s">
        <v>12259</v>
      </c>
      <c r="Q6939" s="113" t="s">
        <v>6894</v>
      </c>
      <c r="R6939" s="113" t="s">
        <v>3947</v>
      </c>
      <c r="S6939" s="113" t="s">
        <v>6896</v>
      </c>
    </row>
    <row r="6940" spans="16:19">
      <c r="P6940" s="113" t="s">
        <v>12259</v>
      </c>
      <c r="Q6940" s="113" t="s">
        <v>6897</v>
      </c>
      <c r="R6940" s="113" t="s">
        <v>3947</v>
      </c>
      <c r="S6940" s="113" t="s">
        <v>6899</v>
      </c>
    </row>
    <row r="6941" spans="16:19">
      <c r="P6941" s="113" t="s">
        <v>12259</v>
      </c>
      <c r="Q6941" s="113" t="s">
        <v>3630</v>
      </c>
      <c r="R6941" s="113" t="s">
        <v>3947</v>
      </c>
      <c r="S6941" s="113" t="s">
        <v>6901</v>
      </c>
    </row>
    <row r="6942" spans="16:19">
      <c r="P6942" s="113" t="s">
        <v>12259</v>
      </c>
      <c r="Q6942" s="113" t="s">
        <v>6902</v>
      </c>
      <c r="R6942" s="113" t="s">
        <v>3947</v>
      </c>
      <c r="S6942" s="113" t="s">
        <v>6904</v>
      </c>
    </row>
    <row r="6943" spans="16:19">
      <c r="P6943" s="113" t="s">
        <v>12259</v>
      </c>
      <c r="Q6943" s="113" t="s">
        <v>6905</v>
      </c>
      <c r="R6943" s="113" t="s">
        <v>3947</v>
      </c>
      <c r="S6943" s="113" t="s">
        <v>6907</v>
      </c>
    </row>
    <row r="6944" spans="16:19">
      <c r="P6944" s="113" t="s">
        <v>12259</v>
      </c>
      <c r="Q6944" s="113" t="s">
        <v>6908</v>
      </c>
      <c r="R6944" s="113" t="s">
        <v>3947</v>
      </c>
      <c r="S6944" s="113" t="s">
        <v>6910</v>
      </c>
    </row>
    <row r="6945" spans="16:19">
      <c r="P6945" s="113" t="s">
        <v>12259</v>
      </c>
      <c r="Q6945" s="113" t="s">
        <v>6911</v>
      </c>
      <c r="R6945" s="113" t="s">
        <v>3947</v>
      </c>
      <c r="S6945" s="113" t="s">
        <v>6913</v>
      </c>
    </row>
    <row r="6946" spans="16:19">
      <c r="P6946" s="113" t="s">
        <v>12259</v>
      </c>
      <c r="Q6946" s="113" t="s">
        <v>6914</v>
      </c>
      <c r="R6946" s="113" t="s">
        <v>3947</v>
      </c>
      <c r="S6946" s="113" t="s">
        <v>6916</v>
      </c>
    </row>
    <row r="6947" spans="16:19">
      <c r="P6947" s="113" t="s">
        <v>12259</v>
      </c>
      <c r="Q6947" s="113" t="s">
        <v>6917</v>
      </c>
      <c r="R6947" s="113" t="s">
        <v>3947</v>
      </c>
      <c r="S6947" s="113" t="s">
        <v>6919</v>
      </c>
    </row>
    <row r="6948" spans="16:19">
      <c r="P6948" s="113" t="s">
        <v>12259</v>
      </c>
      <c r="Q6948" s="113" t="s">
        <v>6920</v>
      </c>
      <c r="R6948" s="113" t="s">
        <v>3947</v>
      </c>
      <c r="S6948" s="113" t="s">
        <v>6922</v>
      </c>
    </row>
    <row r="6949" spans="16:19">
      <c r="P6949" s="113" t="s">
        <v>12259</v>
      </c>
      <c r="Q6949" s="113" t="s">
        <v>6923</v>
      </c>
      <c r="R6949" s="113" t="s">
        <v>3947</v>
      </c>
      <c r="S6949" s="113" t="s">
        <v>6925</v>
      </c>
    </row>
    <row r="6950" spans="16:19">
      <c r="P6950" s="113" t="s">
        <v>12259</v>
      </c>
      <c r="Q6950" s="113" t="s">
        <v>6926</v>
      </c>
      <c r="R6950" s="113" t="s">
        <v>3947</v>
      </c>
      <c r="S6950" s="113" t="s">
        <v>6928</v>
      </c>
    </row>
    <row r="6951" spans="16:19">
      <c r="P6951" s="113" t="s">
        <v>12259</v>
      </c>
      <c r="Q6951" s="113" t="s">
        <v>3852</v>
      </c>
      <c r="R6951" s="113" t="s">
        <v>3947</v>
      </c>
      <c r="S6951" s="113" t="s">
        <v>6930</v>
      </c>
    </row>
    <row r="6952" spans="16:19">
      <c r="P6952" s="113" t="s">
        <v>12259</v>
      </c>
      <c r="Q6952" s="113" t="s">
        <v>6931</v>
      </c>
      <c r="R6952" s="113" t="s">
        <v>3947</v>
      </c>
      <c r="S6952" s="113" t="s">
        <v>6933</v>
      </c>
    </row>
    <row r="6953" spans="16:19">
      <c r="P6953" s="113" t="s">
        <v>12259</v>
      </c>
      <c r="Q6953" s="113" t="s">
        <v>6934</v>
      </c>
      <c r="R6953" s="113" t="s">
        <v>3947</v>
      </c>
      <c r="S6953" s="113" t="s">
        <v>6936</v>
      </c>
    </row>
    <row r="6954" spans="16:19">
      <c r="P6954" s="113" t="s">
        <v>12259</v>
      </c>
      <c r="Q6954" s="113" t="s">
        <v>6937</v>
      </c>
      <c r="R6954" s="113" t="s">
        <v>3947</v>
      </c>
      <c r="S6954" s="113" t="s">
        <v>6939</v>
      </c>
    </row>
    <row r="6955" spans="16:19">
      <c r="P6955" s="113" t="s">
        <v>12259</v>
      </c>
      <c r="Q6955" s="113" t="s">
        <v>6940</v>
      </c>
      <c r="R6955" s="113" t="s">
        <v>3947</v>
      </c>
      <c r="S6955" s="113" t="s">
        <v>6942</v>
      </c>
    </row>
    <row r="6956" spans="16:19">
      <c r="P6956" s="113" t="s">
        <v>12259</v>
      </c>
      <c r="Q6956" s="113" t="s">
        <v>6943</v>
      </c>
      <c r="R6956" s="113" t="s">
        <v>3947</v>
      </c>
      <c r="S6956" s="113" t="s">
        <v>6945</v>
      </c>
    </row>
    <row r="6957" spans="16:19">
      <c r="P6957" s="113" t="s">
        <v>12259</v>
      </c>
      <c r="Q6957" s="113" t="s">
        <v>6946</v>
      </c>
      <c r="R6957" s="113" t="s">
        <v>3947</v>
      </c>
      <c r="S6957" s="113" t="s">
        <v>6948</v>
      </c>
    </row>
    <row r="6958" spans="16:19">
      <c r="P6958" s="113" t="s">
        <v>12259</v>
      </c>
      <c r="Q6958" s="113" t="s">
        <v>6949</v>
      </c>
      <c r="R6958" s="113" t="s">
        <v>3947</v>
      </c>
      <c r="S6958" s="113" t="s">
        <v>6951</v>
      </c>
    </row>
    <row r="6959" spans="16:19">
      <c r="P6959" s="113" t="s">
        <v>12259</v>
      </c>
      <c r="Q6959" s="113" t="s">
        <v>6952</v>
      </c>
      <c r="R6959" s="113" t="s">
        <v>3947</v>
      </c>
      <c r="S6959" s="113" t="s">
        <v>6954</v>
      </c>
    </row>
    <row r="6960" spans="16:19">
      <c r="P6960" s="113" t="s">
        <v>12259</v>
      </c>
      <c r="Q6960" s="113" t="s">
        <v>6955</v>
      </c>
      <c r="R6960" s="113" t="s">
        <v>3947</v>
      </c>
      <c r="S6960" s="113" t="s">
        <v>6957</v>
      </c>
    </row>
    <row r="6961" spans="16:19">
      <c r="P6961" s="113" t="s">
        <v>12259</v>
      </c>
      <c r="Q6961" s="113" t="s">
        <v>3632</v>
      </c>
      <c r="R6961" s="113" t="s">
        <v>3947</v>
      </c>
      <c r="S6961" s="113" t="s">
        <v>6959</v>
      </c>
    </row>
    <row r="6962" spans="16:19">
      <c r="P6962" s="113" t="s">
        <v>12259</v>
      </c>
      <c r="Q6962" s="113" t="s">
        <v>6960</v>
      </c>
      <c r="R6962" s="113" t="s">
        <v>3947</v>
      </c>
      <c r="S6962" s="113" t="s">
        <v>6962</v>
      </c>
    </row>
    <row r="6963" spans="16:19">
      <c r="P6963" s="113" t="s">
        <v>12259</v>
      </c>
      <c r="Q6963" s="113" t="s">
        <v>6963</v>
      </c>
      <c r="R6963" s="113" t="s">
        <v>3947</v>
      </c>
      <c r="S6963" s="113" t="s">
        <v>6965</v>
      </c>
    </row>
    <row r="6964" spans="16:19">
      <c r="P6964" s="113" t="s">
        <v>12259</v>
      </c>
      <c r="Q6964" s="113" t="s">
        <v>6966</v>
      </c>
      <c r="R6964" s="113" t="s">
        <v>3947</v>
      </c>
      <c r="S6964" s="113" t="s">
        <v>6968</v>
      </c>
    </row>
    <row r="6965" spans="16:19">
      <c r="P6965" s="113" t="s">
        <v>12259</v>
      </c>
      <c r="Q6965" s="113" t="s">
        <v>6969</v>
      </c>
      <c r="R6965" s="113" t="s">
        <v>3947</v>
      </c>
      <c r="S6965" s="113" t="s">
        <v>6971</v>
      </c>
    </row>
    <row r="6966" spans="16:19">
      <c r="P6966" s="113" t="s">
        <v>12259</v>
      </c>
      <c r="Q6966" s="113" t="s">
        <v>6972</v>
      </c>
      <c r="R6966" s="113" t="s">
        <v>3947</v>
      </c>
      <c r="S6966" s="113" t="s">
        <v>6974</v>
      </c>
    </row>
    <row r="6967" spans="16:19">
      <c r="P6967" s="113" t="s">
        <v>12259</v>
      </c>
      <c r="Q6967" s="113" t="s">
        <v>6975</v>
      </c>
      <c r="R6967" s="113" t="s">
        <v>3947</v>
      </c>
      <c r="S6967" s="113" t="s">
        <v>6977</v>
      </c>
    </row>
    <row r="6968" spans="16:19">
      <c r="P6968" s="113" t="s">
        <v>12259</v>
      </c>
      <c r="Q6968" s="113" t="s">
        <v>6978</v>
      </c>
      <c r="R6968" s="113" t="s">
        <v>3947</v>
      </c>
      <c r="S6968" s="113" t="s">
        <v>6980</v>
      </c>
    </row>
    <row r="6969" spans="16:19">
      <c r="P6969" s="113" t="s">
        <v>12259</v>
      </c>
      <c r="Q6969" s="113" t="s">
        <v>6981</v>
      </c>
      <c r="R6969" s="113" t="s">
        <v>3947</v>
      </c>
      <c r="S6969" s="113" t="s">
        <v>6983</v>
      </c>
    </row>
    <row r="6970" spans="16:19">
      <c r="P6970" s="113" t="s">
        <v>12259</v>
      </c>
      <c r="Q6970" s="113" t="s">
        <v>6984</v>
      </c>
      <c r="R6970" s="113" t="s">
        <v>3947</v>
      </c>
      <c r="S6970" s="113" t="s">
        <v>6986</v>
      </c>
    </row>
    <row r="6971" spans="16:19">
      <c r="P6971" s="113" t="s">
        <v>12259</v>
      </c>
      <c r="Q6971" s="113" t="s">
        <v>3855</v>
      </c>
      <c r="R6971" s="113" t="s">
        <v>3947</v>
      </c>
      <c r="S6971" s="113" t="s">
        <v>6987</v>
      </c>
    </row>
    <row r="6972" spans="16:19">
      <c r="P6972" s="113" t="s">
        <v>12259</v>
      </c>
      <c r="Q6972" s="113" t="s">
        <v>6988</v>
      </c>
      <c r="R6972" s="113" t="s">
        <v>3947</v>
      </c>
      <c r="S6972" s="113" t="s">
        <v>6990</v>
      </c>
    </row>
    <row r="6973" spans="16:19">
      <c r="P6973" s="113" t="s">
        <v>12259</v>
      </c>
      <c r="Q6973" s="113" t="s">
        <v>6991</v>
      </c>
      <c r="R6973" s="113" t="s">
        <v>3947</v>
      </c>
      <c r="S6973" s="113" t="s">
        <v>6993</v>
      </c>
    </row>
    <row r="6974" spans="16:19">
      <c r="P6974" s="113" t="s">
        <v>12259</v>
      </c>
      <c r="Q6974" s="113" t="s">
        <v>6994</v>
      </c>
      <c r="R6974" s="113" t="s">
        <v>3947</v>
      </c>
      <c r="S6974" s="113" t="s">
        <v>6996</v>
      </c>
    </row>
    <row r="6975" spans="16:19">
      <c r="P6975" s="113" t="s">
        <v>12259</v>
      </c>
      <c r="Q6975" s="113" t="s">
        <v>6997</v>
      </c>
      <c r="R6975" s="113" t="s">
        <v>3947</v>
      </c>
      <c r="S6975" s="113" t="s">
        <v>6999</v>
      </c>
    </row>
    <row r="6976" spans="16:19">
      <c r="P6976" s="113" t="s">
        <v>12259</v>
      </c>
      <c r="Q6976" s="113" t="s">
        <v>7000</v>
      </c>
      <c r="R6976" s="113" t="s">
        <v>3947</v>
      </c>
      <c r="S6976" s="113" t="s">
        <v>7002</v>
      </c>
    </row>
    <row r="6977" spans="16:19">
      <c r="P6977" s="113" t="s">
        <v>12259</v>
      </c>
      <c r="Q6977" s="113" t="s">
        <v>7003</v>
      </c>
      <c r="R6977" s="113" t="s">
        <v>3947</v>
      </c>
      <c r="S6977" s="113" t="s">
        <v>7005</v>
      </c>
    </row>
    <row r="6978" spans="16:19">
      <c r="P6978" s="113" t="s">
        <v>12259</v>
      </c>
      <c r="Q6978" s="113" t="s">
        <v>7006</v>
      </c>
      <c r="R6978" s="113" t="s">
        <v>3947</v>
      </c>
      <c r="S6978" s="113" t="s">
        <v>7008</v>
      </c>
    </row>
    <row r="6979" spans="16:19">
      <c r="P6979" s="113" t="s">
        <v>12259</v>
      </c>
      <c r="Q6979" s="113" t="s">
        <v>7009</v>
      </c>
      <c r="R6979" s="113" t="s">
        <v>3947</v>
      </c>
      <c r="S6979" s="113" t="s">
        <v>7011</v>
      </c>
    </row>
    <row r="6980" spans="16:19">
      <c r="P6980" s="113" t="s">
        <v>12259</v>
      </c>
      <c r="Q6980" s="113" t="s">
        <v>7012</v>
      </c>
      <c r="R6980" s="113" t="s">
        <v>3947</v>
      </c>
      <c r="S6980" s="113" t="s">
        <v>7014</v>
      </c>
    </row>
    <row r="6981" spans="16:19">
      <c r="P6981" s="113" t="s">
        <v>12259</v>
      </c>
      <c r="Q6981" s="113" t="s">
        <v>3634</v>
      </c>
      <c r="R6981" s="113" t="s">
        <v>3947</v>
      </c>
      <c r="S6981" s="113" t="s">
        <v>7016</v>
      </c>
    </row>
    <row r="6982" spans="16:19">
      <c r="P6982" s="113" t="s">
        <v>12259</v>
      </c>
      <c r="Q6982" s="113" t="s">
        <v>7017</v>
      </c>
      <c r="R6982" s="113" t="s">
        <v>3947</v>
      </c>
      <c r="S6982" s="113" t="s">
        <v>7019</v>
      </c>
    </row>
    <row r="6983" spans="16:19">
      <c r="P6983" s="113" t="s">
        <v>12259</v>
      </c>
      <c r="Q6983" s="113" t="s">
        <v>7020</v>
      </c>
      <c r="R6983" s="113" t="s">
        <v>3947</v>
      </c>
      <c r="S6983" s="113" t="s">
        <v>7022</v>
      </c>
    </row>
    <row r="6984" spans="16:19">
      <c r="P6984" s="113" t="s">
        <v>12259</v>
      </c>
      <c r="Q6984" s="113" t="s">
        <v>7023</v>
      </c>
      <c r="R6984" s="113" t="s">
        <v>3947</v>
      </c>
      <c r="S6984" s="113" t="s">
        <v>7025</v>
      </c>
    </row>
    <row r="6985" spans="16:19">
      <c r="P6985" s="113" t="s">
        <v>12259</v>
      </c>
      <c r="Q6985" s="113" t="s">
        <v>7026</v>
      </c>
      <c r="R6985" s="113" t="s">
        <v>3947</v>
      </c>
      <c r="S6985" s="113" t="s">
        <v>7028</v>
      </c>
    </row>
    <row r="6986" spans="16:19">
      <c r="P6986" s="113" t="s">
        <v>12259</v>
      </c>
      <c r="Q6986" s="113" t="s">
        <v>7029</v>
      </c>
      <c r="R6986" s="113" t="s">
        <v>3947</v>
      </c>
      <c r="S6986" s="113" t="s">
        <v>7031</v>
      </c>
    </row>
    <row r="6987" spans="16:19">
      <c r="P6987" s="113" t="s">
        <v>12259</v>
      </c>
      <c r="Q6987" s="113" t="s">
        <v>7032</v>
      </c>
      <c r="R6987" s="113" t="s">
        <v>3947</v>
      </c>
      <c r="S6987" s="113" t="s">
        <v>7034</v>
      </c>
    </row>
    <row r="6988" spans="16:19">
      <c r="P6988" s="113" t="s">
        <v>12259</v>
      </c>
      <c r="Q6988" s="113" t="s">
        <v>7035</v>
      </c>
      <c r="R6988" s="113" t="s">
        <v>3947</v>
      </c>
      <c r="S6988" s="113" t="s">
        <v>7037</v>
      </c>
    </row>
    <row r="6989" spans="16:19">
      <c r="P6989" s="113" t="s">
        <v>12259</v>
      </c>
      <c r="Q6989" s="113" t="s">
        <v>7038</v>
      </c>
      <c r="R6989" s="113" t="s">
        <v>3947</v>
      </c>
      <c r="S6989" s="113" t="s">
        <v>7040</v>
      </c>
    </row>
    <row r="6990" spans="16:19">
      <c r="P6990" s="113" t="s">
        <v>12259</v>
      </c>
      <c r="Q6990" s="113" t="s">
        <v>7041</v>
      </c>
      <c r="R6990" s="113" t="s">
        <v>3947</v>
      </c>
      <c r="S6990" s="113" t="s">
        <v>7043</v>
      </c>
    </row>
    <row r="6991" spans="16:19">
      <c r="P6991" s="113" t="s">
        <v>12259</v>
      </c>
      <c r="Q6991" s="113" t="s">
        <v>3858</v>
      </c>
      <c r="R6991" s="113" t="s">
        <v>3947</v>
      </c>
      <c r="S6991" s="113" t="s">
        <v>7045</v>
      </c>
    </row>
    <row r="6992" spans="16:19">
      <c r="P6992" s="113" t="s">
        <v>12259</v>
      </c>
      <c r="Q6992" s="113" t="s">
        <v>7046</v>
      </c>
      <c r="R6992" s="113" t="s">
        <v>3947</v>
      </c>
      <c r="S6992" s="113" t="s">
        <v>7048</v>
      </c>
    </row>
    <row r="6993" spans="16:19">
      <c r="P6993" s="113" t="s">
        <v>12259</v>
      </c>
      <c r="Q6993" s="113" t="s">
        <v>7049</v>
      </c>
      <c r="R6993" s="113" t="s">
        <v>3947</v>
      </c>
      <c r="S6993" s="113" t="s">
        <v>7051</v>
      </c>
    </row>
    <row r="6994" spans="16:19">
      <c r="P6994" s="113" t="s">
        <v>12259</v>
      </c>
      <c r="Q6994" s="113" t="s">
        <v>7052</v>
      </c>
      <c r="R6994" s="113" t="s">
        <v>3947</v>
      </c>
      <c r="S6994" s="113" t="s">
        <v>7054</v>
      </c>
    </row>
    <row r="6995" spans="16:19">
      <c r="P6995" s="113" t="s">
        <v>12259</v>
      </c>
      <c r="Q6995" s="113" t="s">
        <v>7055</v>
      </c>
      <c r="R6995" s="113" t="s">
        <v>3947</v>
      </c>
      <c r="S6995" s="113" t="s">
        <v>7057</v>
      </c>
    </row>
    <row r="6996" spans="16:19">
      <c r="P6996" s="113" t="s">
        <v>12259</v>
      </c>
      <c r="Q6996" s="113" t="s">
        <v>7058</v>
      </c>
      <c r="R6996" s="113" t="s">
        <v>3947</v>
      </c>
      <c r="S6996" s="113" t="s">
        <v>7060</v>
      </c>
    </row>
    <row r="6997" spans="16:19">
      <c r="P6997" s="113" t="s">
        <v>12259</v>
      </c>
      <c r="Q6997" s="113" t="s">
        <v>7061</v>
      </c>
      <c r="R6997" s="113" t="s">
        <v>3947</v>
      </c>
      <c r="S6997" s="113" t="s">
        <v>7063</v>
      </c>
    </row>
    <row r="6998" spans="16:19">
      <c r="P6998" s="113" t="s">
        <v>12259</v>
      </c>
      <c r="Q6998" s="113" t="s">
        <v>7064</v>
      </c>
      <c r="R6998" s="113" t="s">
        <v>3947</v>
      </c>
      <c r="S6998" s="113" t="s">
        <v>7066</v>
      </c>
    </row>
    <row r="6999" spans="16:19">
      <c r="P6999" s="113" t="s">
        <v>12259</v>
      </c>
      <c r="Q6999" s="113" t="s">
        <v>7067</v>
      </c>
      <c r="R6999" s="113" t="s">
        <v>3947</v>
      </c>
      <c r="S6999" s="113" t="s">
        <v>7068</v>
      </c>
    </row>
    <row r="7000" spans="16:19">
      <c r="P7000" s="113" t="s">
        <v>12259</v>
      </c>
      <c r="Q7000" s="113" t="s">
        <v>7069</v>
      </c>
      <c r="R7000" s="113" t="s">
        <v>3947</v>
      </c>
      <c r="S7000" s="113" t="s">
        <v>7071</v>
      </c>
    </row>
    <row r="7001" spans="16:19">
      <c r="P7001" s="113" t="s">
        <v>12259</v>
      </c>
      <c r="Q7001" s="113" t="s">
        <v>7072</v>
      </c>
      <c r="R7001" s="113" t="s">
        <v>3947</v>
      </c>
      <c r="S7001" s="113" t="s">
        <v>7074</v>
      </c>
    </row>
    <row r="7002" spans="16:19">
      <c r="P7002" s="113" t="s">
        <v>12259</v>
      </c>
      <c r="Q7002" s="113" t="s">
        <v>7075</v>
      </c>
      <c r="R7002" s="113" t="s">
        <v>3947</v>
      </c>
      <c r="S7002" s="113" t="s">
        <v>7077</v>
      </c>
    </row>
    <row r="7003" spans="16:19">
      <c r="P7003" s="113" t="s">
        <v>12259</v>
      </c>
      <c r="Q7003" s="113" t="s">
        <v>7078</v>
      </c>
      <c r="R7003" s="113" t="s">
        <v>3947</v>
      </c>
      <c r="S7003" s="113" t="s">
        <v>7080</v>
      </c>
    </row>
    <row r="7004" spans="16:19">
      <c r="P7004" s="113" t="s">
        <v>12259</v>
      </c>
      <c r="Q7004" s="113" t="s">
        <v>7081</v>
      </c>
      <c r="R7004" s="113" t="s">
        <v>3947</v>
      </c>
      <c r="S7004" s="113" t="s">
        <v>7083</v>
      </c>
    </row>
    <row r="7005" spans="16:19">
      <c r="P7005" s="113" t="s">
        <v>12259</v>
      </c>
      <c r="Q7005" s="113" t="s">
        <v>7084</v>
      </c>
      <c r="R7005" s="113" t="s">
        <v>3947</v>
      </c>
      <c r="S7005" s="113" t="s">
        <v>7086</v>
      </c>
    </row>
    <row r="7006" spans="16:19">
      <c r="P7006" s="113" t="s">
        <v>12259</v>
      </c>
      <c r="Q7006" s="113" t="s">
        <v>7087</v>
      </c>
      <c r="R7006" s="113" t="s">
        <v>3947</v>
      </c>
      <c r="S7006" s="113" t="s">
        <v>7089</v>
      </c>
    </row>
    <row r="7007" spans="16:19">
      <c r="P7007" s="113" t="s">
        <v>12259</v>
      </c>
      <c r="Q7007" s="113" t="s">
        <v>7090</v>
      </c>
      <c r="R7007" s="113" t="s">
        <v>3947</v>
      </c>
      <c r="S7007" s="113" t="s">
        <v>7092</v>
      </c>
    </row>
    <row r="7008" spans="16:19">
      <c r="P7008" s="113" t="s">
        <v>12259</v>
      </c>
      <c r="Q7008" s="113" t="s">
        <v>7093</v>
      </c>
      <c r="R7008" s="113" t="s">
        <v>3947</v>
      </c>
      <c r="S7008" s="113" t="s">
        <v>7095</v>
      </c>
    </row>
    <row r="7009" spans="16:19">
      <c r="P7009" s="113" t="s">
        <v>12259</v>
      </c>
      <c r="Q7009" s="113" t="s">
        <v>7096</v>
      </c>
      <c r="R7009" s="113" t="s">
        <v>3947</v>
      </c>
      <c r="S7009" s="113" t="s">
        <v>7098</v>
      </c>
    </row>
    <row r="7010" spans="16:19">
      <c r="P7010" s="113" t="s">
        <v>12259</v>
      </c>
      <c r="Q7010" s="113" t="s">
        <v>7099</v>
      </c>
      <c r="R7010" s="113" t="s">
        <v>3947</v>
      </c>
      <c r="S7010" s="113" t="s">
        <v>7101</v>
      </c>
    </row>
    <row r="7011" spans="16:19">
      <c r="P7011" s="113" t="s">
        <v>12259</v>
      </c>
      <c r="Q7011" s="113" t="s">
        <v>7102</v>
      </c>
      <c r="R7011" s="113" t="s">
        <v>3947</v>
      </c>
      <c r="S7011" s="113" t="s">
        <v>7104</v>
      </c>
    </row>
    <row r="7012" spans="16:19">
      <c r="P7012" s="113" t="s">
        <v>12259</v>
      </c>
      <c r="Q7012" s="113" t="s">
        <v>7105</v>
      </c>
      <c r="R7012" s="113" t="s">
        <v>3947</v>
      </c>
      <c r="S7012" s="113" t="s">
        <v>7107</v>
      </c>
    </row>
    <row r="7013" spans="16:19">
      <c r="P7013" s="113" t="s">
        <v>12259</v>
      </c>
      <c r="Q7013" s="113" t="s">
        <v>7108</v>
      </c>
      <c r="R7013" s="113" t="s">
        <v>3947</v>
      </c>
      <c r="S7013" s="113" t="s">
        <v>7110</v>
      </c>
    </row>
    <row r="7014" spans="16:19">
      <c r="P7014" s="113" t="s">
        <v>12259</v>
      </c>
      <c r="Q7014" s="113" t="s">
        <v>7111</v>
      </c>
      <c r="R7014" s="113" t="s">
        <v>3947</v>
      </c>
      <c r="S7014" s="113" t="s">
        <v>7113</v>
      </c>
    </row>
    <row r="7015" spans="16:19">
      <c r="P7015" s="113" t="s">
        <v>12259</v>
      </c>
      <c r="Q7015" s="113" t="s">
        <v>7114</v>
      </c>
      <c r="R7015" s="113" t="s">
        <v>3947</v>
      </c>
      <c r="S7015" s="113" t="s">
        <v>7116</v>
      </c>
    </row>
    <row r="7016" spans="16:19">
      <c r="P7016" s="113" t="s">
        <v>12259</v>
      </c>
      <c r="Q7016" s="113" t="s">
        <v>7117</v>
      </c>
      <c r="R7016" s="113" t="s">
        <v>3947</v>
      </c>
      <c r="S7016" s="113" t="s">
        <v>7119</v>
      </c>
    </row>
    <row r="7017" spans="16:19">
      <c r="P7017" s="113" t="s">
        <v>12259</v>
      </c>
      <c r="Q7017" s="113" t="s">
        <v>7120</v>
      </c>
      <c r="R7017" s="113" t="s">
        <v>3947</v>
      </c>
      <c r="S7017" s="113" t="s">
        <v>7122</v>
      </c>
    </row>
    <row r="7018" spans="16:19">
      <c r="P7018" s="113" t="s">
        <v>12259</v>
      </c>
      <c r="Q7018" s="113" t="s">
        <v>7123</v>
      </c>
      <c r="R7018" s="113" t="s">
        <v>3947</v>
      </c>
      <c r="S7018" s="113" t="s">
        <v>7125</v>
      </c>
    </row>
    <row r="7019" spans="16:19">
      <c r="P7019" s="113" t="s">
        <v>12259</v>
      </c>
      <c r="Q7019" s="113" t="s">
        <v>7126</v>
      </c>
      <c r="R7019" s="113" t="s">
        <v>3947</v>
      </c>
      <c r="S7019" s="113" t="s">
        <v>7128</v>
      </c>
    </row>
    <row r="7020" spans="16:19">
      <c r="P7020" s="113" t="s">
        <v>12259</v>
      </c>
      <c r="Q7020" s="113" t="s">
        <v>7129</v>
      </c>
      <c r="R7020" s="113" t="s">
        <v>3947</v>
      </c>
      <c r="S7020" s="113" t="s">
        <v>7131</v>
      </c>
    </row>
    <row r="7021" spans="16:19">
      <c r="P7021" s="113" t="s">
        <v>12259</v>
      </c>
      <c r="Q7021" s="113" t="s">
        <v>7132</v>
      </c>
      <c r="R7021" s="113" t="s">
        <v>3947</v>
      </c>
      <c r="S7021" s="113" t="s">
        <v>7134</v>
      </c>
    </row>
    <row r="7022" spans="16:19">
      <c r="P7022" s="113" t="s">
        <v>12259</v>
      </c>
      <c r="Q7022" s="113" t="s">
        <v>7135</v>
      </c>
      <c r="R7022" s="113" t="s">
        <v>3947</v>
      </c>
      <c r="S7022" s="113" t="s">
        <v>7137</v>
      </c>
    </row>
    <row r="7023" spans="16:19">
      <c r="P7023" s="113" t="s">
        <v>12259</v>
      </c>
      <c r="Q7023" s="113" t="s">
        <v>7138</v>
      </c>
      <c r="R7023" s="113" t="s">
        <v>3947</v>
      </c>
      <c r="S7023" s="113" t="s">
        <v>7140</v>
      </c>
    </row>
    <row r="7024" spans="16:19">
      <c r="P7024" s="113" t="s">
        <v>12259</v>
      </c>
      <c r="Q7024" s="113" t="s">
        <v>7141</v>
      </c>
      <c r="R7024" s="113" t="s">
        <v>3947</v>
      </c>
      <c r="S7024" s="113" t="s">
        <v>7143</v>
      </c>
    </row>
    <row r="7025" spans="16:19">
      <c r="P7025" s="113" t="s">
        <v>12259</v>
      </c>
      <c r="Q7025" s="113" t="s">
        <v>7144</v>
      </c>
      <c r="R7025" s="113" t="s">
        <v>3947</v>
      </c>
      <c r="S7025" s="113" t="s">
        <v>7146</v>
      </c>
    </row>
    <row r="7026" spans="16:19">
      <c r="P7026" s="113" t="s">
        <v>12259</v>
      </c>
      <c r="Q7026" s="113" t="s">
        <v>7147</v>
      </c>
      <c r="R7026" s="113" t="s">
        <v>3947</v>
      </c>
      <c r="S7026" s="113" t="s">
        <v>7149</v>
      </c>
    </row>
    <row r="7027" spans="16:19">
      <c r="P7027" s="113" t="s">
        <v>12259</v>
      </c>
      <c r="Q7027" s="113" t="s">
        <v>7150</v>
      </c>
      <c r="R7027" s="113" t="s">
        <v>3947</v>
      </c>
      <c r="S7027" s="113" t="s">
        <v>7152</v>
      </c>
    </row>
    <row r="7028" spans="16:19">
      <c r="P7028" s="113" t="s">
        <v>12259</v>
      </c>
      <c r="Q7028" s="113" t="s">
        <v>7153</v>
      </c>
      <c r="R7028" s="113" t="s">
        <v>3947</v>
      </c>
      <c r="S7028" s="113" t="s">
        <v>7155</v>
      </c>
    </row>
    <row r="7029" spans="16:19">
      <c r="P7029" s="113" t="s">
        <v>12259</v>
      </c>
      <c r="Q7029" s="113" t="s">
        <v>7156</v>
      </c>
      <c r="R7029" s="113" t="s">
        <v>3947</v>
      </c>
      <c r="S7029" s="113" t="s">
        <v>7158</v>
      </c>
    </row>
    <row r="7030" spans="16:19">
      <c r="P7030" s="113" t="s">
        <v>12259</v>
      </c>
      <c r="Q7030" s="113" t="s">
        <v>7159</v>
      </c>
      <c r="R7030" s="113" t="s">
        <v>3947</v>
      </c>
      <c r="S7030" s="113" t="s">
        <v>7161</v>
      </c>
    </row>
    <row r="7031" spans="16:19">
      <c r="P7031" s="113" t="s">
        <v>12259</v>
      </c>
      <c r="Q7031" s="113" t="s">
        <v>7162</v>
      </c>
      <c r="R7031" s="113" t="s">
        <v>3947</v>
      </c>
      <c r="S7031" s="113" t="s">
        <v>7164</v>
      </c>
    </row>
    <row r="7032" spans="16:19">
      <c r="P7032" s="113" t="s">
        <v>12259</v>
      </c>
      <c r="Q7032" s="113" t="s">
        <v>7165</v>
      </c>
      <c r="R7032" s="113" t="s">
        <v>3947</v>
      </c>
      <c r="S7032" s="113" t="s">
        <v>7167</v>
      </c>
    </row>
    <row r="7033" spans="16:19">
      <c r="P7033" s="113" t="s">
        <v>12259</v>
      </c>
      <c r="Q7033" s="113" t="s">
        <v>7168</v>
      </c>
      <c r="R7033" s="113" t="s">
        <v>3947</v>
      </c>
      <c r="S7033" s="113" t="s">
        <v>7170</v>
      </c>
    </row>
    <row r="7034" spans="16:19">
      <c r="P7034" s="113" t="s">
        <v>12259</v>
      </c>
      <c r="Q7034" s="113" t="s">
        <v>7171</v>
      </c>
      <c r="R7034" s="113" t="s">
        <v>3947</v>
      </c>
      <c r="S7034" s="113" t="s">
        <v>7173</v>
      </c>
    </row>
    <row r="7035" spans="16:19">
      <c r="P7035" s="113" t="s">
        <v>12259</v>
      </c>
      <c r="Q7035" s="113" t="s">
        <v>7174</v>
      </c>
      <c r="R7035" s="113" t="s">
        <v>3947</v>
      </c>
      <c r="S7035" s="113" t="s">
        <v>7176</v>
      </c>
    </row>
    <row r="7036" spans="16:19">
      <c r="P7036" s="113" t="s">
        <v>12259</v>
      </c>
      <c r="Q7036" s="113" t="s">
        <v>7177</v>
      </c>
      <c r="R7036" s="113" t="s">
        <v>3947</v>
      </c>
      <c r="S7036" s="113" t="s">
        <v>7179</v>
      </c>
    </row>
    <row r="7037" spans="16:19">
      <c r="P7037" s="113" t="s">
        <v>12259</v>
      </c>
      <c r="Q7037" s="113" t="s">
        <v>7180</v>
      </c>
      <c r="R7037" s="113" t="s">
        <v>3947</v>
      </c>
      <c r="S7037" s="113" t="s">
        <v>7182</v>
      </c>
    </row>
    <row r="7038" spans="16:19">
      <c r="P7038" s="113" t="s">
        <v>12259</v>
      </c>
      <c r="Q7038" s="113" t="s">
        <v>7183</v>
      </c>
      <c r="R7038" s="113" t="s">
        <v>3947</v>
      </c>
      <c r="S7038" s="113" t="s">
        <v>7185</v>
      </c>
    </row>
    <row r="7039" spans="16:19">
      <c r="P7039" s="113" t="s">
        <v>12259</v>
      </c>
      <c r="Q7039" s="113" t="s">
        <v>7186</v>
      </c>
      <c r="R7039" s="113" t="s">
        <v>3947</v>
      </c>
      <c r="S7039" s="113" t="s">
        <v>7188</v>
      </c>
    </row>
    <row r="7040" spans="16:19">
      <c r="P7040" s="113" t="s">
        <v>12259</v>
      </c>
      <c r="Q7040" s="113" t="s">
        <v>7189</v>
      </c>
      <c r="R7040" s="113" t="s">
        <v>3947</v>
      </c>
      <c r="S7040" s="113" t="s">
        <v>7191</v>
      </c>
    </row>
    <row r="7041" spans="16:19">
      <c r="P7041" s="113" t="s">
        <v>12259</v>
      </c>
      <c r="Q7041" s="113" t="s">
        <v>7192</v>
      </c>
      <c r="R7041" s="113" t="s">
        <v>3947</v>
      </c>
      <c r="S7041" s="113" t="s">
        <v>7194</v>
      </c>
    </row>
    <row r="7042" spans="16:19">
      <c r="P7042" s="113" t="s">
        <v>12259</v>
      </c>
      <c r="Q7042" s="113" t="s">
        <v>7195</v>
      </c>
      <c r="R7042" s="113" t="s">
        <v>3947</v>
      </c>
      <c r="S7042" s="113" t="s">
        <v>7197</v>
      </c>
    </row>
    <row r="7043" spans="16:19">
      <c r="P7043" s="113" t="s">
        <v>12259</v>
      </c>
      <c r="Q7043" s="113" t="s">
        <v>7198</v>
      </c>
      <c r="R7043" s="113" t="s">
        <v>3947</v>
      </c>
      <c r="S7043" s="113" t="s">
        <v>7200</v>
      </c>
    </row>
    <row r="7044" spans="16:19">
      <c r="P7044" s="113" t="s">
        <v>12259</v>
      </c>
      <c r="Q7044" s="113" t="s">
        <v>7201</v>
      </c>
      <c r="R7044" s="113" t="s">
        <v>3947</v>
      </c>
      <c r="S7044" s="113" t="s">
        <v>7203</v>
      </c>
    </row>
    <row r="7045" spans="16:19">
      <c r="P7045" s="113" t="s">
        <v>12259</v>
      </c>
      <c r="Q7045" s="113" t="s">
        <v>7204</v>
      </c>
      <c r="R7045" s="113" t="s">
        <v>3947</v>
      </c>
      <c r="S7045" s="113" t="s">
        <v>7206</v>
      </c>
    </row>
    <row r="7046" spans="16:19">
      <c r="P7046" s="113" t="s">
        <v>12259</v>
      </c>
      <c r="Q7046" s="113" t="s">
        <v>7207</v>
      </c>
      <c r="R7046" s="113" t="s">
        <v>3947</v>
      </c>
      <c r="S7046" s="113" t="s">
        <v>7209</v>
      </c>
    </row>
    <row r="7047" spans="16:19">
      <c r="P7047" s="113" t="s">
        <v>12259</v>
      </c>
      <c r="Q7047" s="113" t="s">
        <v>7210</v>
      </c>
      <c r="R7047" s="113" t="s">
        <v>3947</v>
      </c>
      <c r="S7047" s="113" t="s">
        <v>7212</v>
      </c>
    </row>
    <row r="7048" spans="16:19">
      <c r="P7048" s="113" t="s">
        <v>12259</v>
      </c>
      <c r="Q7048" s="113" t="s">
        <v>7213</v>
      </c>
      <c r="R7048" s="113" t="s">
        <v>3947</v>
      </c>
      <c r="S7048" s="113" t="s">
        <v>7215</v>
      </c>
    </row>
    <row r="7049" spans="16:19">
      <c r="P7049" s="113" t="s">
        <v>12259</v>
      </c>
      <c r="Q7049" s="113" t="s">
        <v>7216</v>
      </c>
      <c r="R7049" s="113" t="s">
        <v>3947</v>
      </c>
      <c r="S7049" s="113" t="s">
        <v>7218</v>
      </c>
    </row>
    <row r="7050" spans="16:19">
      <c r="P7050" s="113" t="s">
        <v>12259</v>
      </c>
      <c r="Q7050" s="113" t="s">
        <v>7219</v>
      </c>
      <c r="R7050" s="113" t="s">
        <v>3947</v>
      </c>
      <c r="S7050" s="113" t="s">
        <v>7221</v>
      </c>
    </row>
    <row r="7051" spans="16:19">
      <c r="P7051" s="113" t="s">
        <v>12259</v>
      </c>
      <c r="Q7051" s="113" t="s">
        <v>7222</v>
      </c>
      <c r="R7051" s="113" t="s">
        <v>3947</v>
      </c>
      <c r="S7051" s="113" t="s">
        <v>7224</v>
      </c>
    </row>
    <row r="7052" spans="16:19">
      <c r="P7052" s="113" t="s">
        <v>12259</v>
      </c>
      <c r="Q7052" s="113" t="s">
        <v>7225</v>
      </c>
      <c r="R7052" s="113" t="s">
        <v>3947</v>
      </c>
      <c r="S7052" s="113" t="s">
        <v>7227</v>
      </c>
    </row>
    <row r="7053" spans="16:19">
      <c r="P7053" s="113" t="s">
        <v>12259</v>
      </c>
      <c r="Q7053" s="113" t="s">
        <v>7228</v>
      </c>
      <c r="R7053" s="113" t="s">
        <v>3947</v>
      </c>
      <c r="S7053" s="113" t="s">
        <v>7230</v>
      </c>
    </row>
    <row r="7054" spans="16:19">
      <c r="P7054" s="113" t="s">
        <v>12259</v>
      </c>
      <c r="Q7054" s="113" t="s">
        <v>7231</v>
      </c>
      <c r="R7054" s="113" t="s">
        <v>3947</v>
      </c>
      <c r="S7054" s="113" t="s">
        <v>7233</v>
      </c>
    </row>
    <row r="7055" spans="16:19">
      <c r="P7055" s="113" t="s">
        <v>12259</v>
      </c>
      <c r="Q7055" s="113" t="s">
        <v>7234</v>
      </c>
      <c r="R7055" s="113" t="s">
        <v>3947</v>
      </c>
      <c r="S7055" s="113" t="s">
        <v>7236</v>
      </c>
    </row>
    <row r="7056" spans="16:19">
      <c r="P7056" s="113" t="s">
        <v>12259</v>
      </c>
      <c r="Q7056" s="113" t="s">
        <v>7237</v>
      </c>
      <c r="R7056" s="113" t="s">
        <v>3947</v>
      </c>
      <c r="S7056" s="113" t="s">
        <v>7239</v>
      </c>
    </row>
    <row r="7057" spans="16:19">
      <c r="P7057" s="113" t="s">
        <v>12259</v>
      </c>
      <c r="Q7057" s="113" t="s">
        <v>7240</v>
      </c>
      <c r="R7057" s="113" t="s">
        <v>3947</v>
      </c>
      <c r="S7057" s="113" t="s">
        <v>7242</v>
      </c>
    </row>
    <row r="7058" spans="16:19">
      <c r="P7058" s="113" t="s">
        <v>12259</v>
      </c>
      <c r="Q7058" s="113" t="s">
        <v>7243</v>
      </c>
      <c r="R7058" s="113" t="s">
        <v>3947</v>
      </c>
      <c r="S7058" s="113" t="s">
        <v>7245</v>
      </c>
    </row>
    <row r="7059" spans="16:19">
      <c r="P7059" s="113" t="s">
        <v>12259</v>
      </c>
      <c r="Q7059" s="113" t="s">
        <v>7246</v>
      </c>
      <c r="R7059" s="113" t="s">
        <v>3947</v>
      </c>
      <c r="S7059" s="113" t="s">
        <v>7248</v>
      </c>
    </row>
    <row r="7060" spans="16:19">
      <c r="P7060" s="113" t="s">
        <v>12259</v>
      </c>
      <c r="Q7060" s="113" t="s">
        <v>7249</v>
      </c>
      <c r="R7060" s="113" t="s">
        <v>3947</v>
      </c>
      <c r="S7060" s="113" t="s">
        <v>7251</v>
      </c>
    </row>
    <row r="7061" spans="16:19">
      <c r="P7061" s="113" t="s">
        <v>12259</v>
      </c>
      <c r="Q7061" s="113" t="s">
        <v>7252</v>
      </c>
      <c r="R7061" s="113" t="s">
        <v>3947</v>
      </c>
      <c r="S7061" s="113" t="s">
        <v>7254</v>
      </c>
    </row>
    <row r="7062" spans="16:19">
      <c r="P7062" s="113" t="s">
        <v>12259</v>
      </c>
      <c r="Q7062" s="113" t="s">
        <v>7255</v>
      </c>
      <c r="R7062" s="113" t="s">
        <v>3947</v>
      </c>
      <c r="S7062" s="113" t="s">
        <v>7257</v>
      </c>
    </row>
    <row r="7063" spans="16:19">
      <c r="P7063" s="113" t="s">
        <v>12259</v>
      </c>
      <c r="Q7063" s="113" t="s">
        <v>7258</v>
      </c>
      <c r="R7063" s="113" t="s">
        <v>3947</v>
      </c>
      <c r="S7063" s="113" t="s">
        <v>7260</v>
      </c>
    </row>
    <row r="7064" spans="16:19">
      <c r="P7064" s="113" t="s">
        <v>12259</v>
      </c>
      <c r="Q7064" s="113" t="s">
        <v>7261</v>
      </c>
      <c r="R7064" s="113" t="s">
        <v>3947</v>
      </c>
      <c r="S7064" s="113" t="s">
        <v>7263</v>
      </c>
    </row>
    <row r="7065" spans="16:19">
      <c r="P7065" s="113" t="s">
        <v>12259</v>
      </c>
      <c r="Q7065" s="113" t="s">
        <v>7264</v>
      </c>
      <c r="R7065" s="113" t="s">
        <v>3947</v>
      </c>
      <c r="S7065" s="113" t="s">
        <v>7266</v>
      </c>
    </row>
    <row r="7066" spans="16:19">
      <c r="P7066" s="113" t="s">
        <v>12259</v>
      </c>
      <c r="Q7066" s="113" t="s">
        <v>3636</v>
      </c>
      <c r="R7066" s="113" t="s">
        <v>3947</v>
      </c>
      <c r="S7066" s="113" t="s">
        <v>7268</v>
      </c>
    </row>
    <row r="7067" spans="16:19">
      <c r="P7067" s="113" t="s">
        <v>12259</v>
      </c>
      <c r="Q7067" s="113" t="s">
        <v>7269</v>
      </c>
      <c r="R7067" s="113" t="s">
        <v>3947</v>
      </c>
      <c r="S7067" s="113" t="s">
        <v>7271</v>
      </c>
    </row>
    <row r="7068" spans="16:19">
      <c r="P7068" s="113" t="s">
        <v>12259</v>
      </c>
      <c r="Q7068" s="113" t="s">
        <v>7272</v>
      </c>
      <c r="R7068" s="113" t="s">
        <v>3947</v>
      </c>
      <c r="S7068" s="113" t="s">
        <v>7274</v>
      </c>
    </row>
    <row r="7069" spans="16:19">
      <c r="P7069" s="113" t="s">
        <v>12259</v>
      </c>
      <c r="Q7069" s="113" t="s">
        <v>7275</v>
      </c>
      <c r="R7069" s="113" t="s">
        <v>3947</v>
      </c>
      <c r="S7069" s="113" t="s">
        <v>7277</v>
      </c>
    </row>
    <row r="7070" spans="16:19">
      <c r="P7070" s="113" t="s">
        <v>12259</v>
      </c>
      <c r="Q7070" s="113" t="s">
        <v>7278</v>
      </c>
      <c r="R7070" s="113" t="s">
        <v>3947</v>
      </c>
      <c r="S7070" s="113" t="s">
        <v>7280</v>
      </c>
    </row>
    <row r="7071" spans="16:19">
      <c r="P7071" s="113" t="s">
        <v>12259</v>
      </c>
      <c r="Q7071" s="113" t="s">
        <v>7281</v>
      </c>
      <c r="R7071" s="113" t="s">
        <v>3947</v>
      </c>
      <c r="S7071" s="113" t="s">
        <v>7283</v>
      </c>
    </row>
    <row r="7072" spans="16:19">
      <c r="P7072" s="113" t="s">
        <v>12259</v>
      </c>
      <c r="Q7072" s="113" t="s">
        <v>7284</v>
      </c>
      <c r="R7072" s="113" t="s">
        <v>3947</v>
      </c>
      <c r="S7072" s="113" t="s">
        <v>7286</v>
      </c>
    </row>
    <row r="7073" spans="16:19">
      <c r="P7073" s="113" t="s">
        <v>12259</v>
      </c>
      <c r="Q7073" s="113" t="s">
        <v>7287</v>
      </c>
      <c r="R7073" s="113" t="s">
        <v>3947</v>
      </c>
      <c r="S7073" s="113" t="s">
        <v>7289</v>
      </c>
    </row>
    <row r="7074" spans="16:19">
      <c r="P7074" s="113" t="s">
        <v>12259</v>
      </c>
      <c r="Q7074" s="113" t="s">
        <v>7290</v>
      </c>
      <c r="R7074" s="113" t="s">
        <v>3947</v>
      </c>
      <c r="S7074" s="113" t="s">
        <v>7292</v>
      </c>
    </row>
    <row r="7075" spans="16:19">
      <c r="P7075" s="113" t="s">
        <v>12259</v>
      </c>
      <c r="Q7075" s="113" t="s">
        <v>7293</v>
      </c>
      <c r="R7075" s="113" t="s">
        <v>3947</v>
      </c>
      <c r="S7075" s="113" t="s">
        <v>7295</v>
      </c>
    </row>
    <row r="7076" spans="16:19">
      <c r="P7076" s="113" t="s">
        <v>12259</v>
      </c>
      <c r="Q7076" s="113" t="s">
        <v>3861</v>
      </c>
      <c r="R7076" s="113" t="s">
        <v>3947</v>
      </c>
      <c r="S7076" s="113" t="s">
        <v>7297</v>
      </c>
    </row>
    <row r="7077" spans="16:19">
      <c r="P7077" s="113" t="s">
        <v>12259</v>
      </c>
      <c r="Q7077" s="113" t="s">
        <v>7298</v>
      </c>
      <c r="R7077" s="113" t="s">
        <v>3947</v>
      </c>
      <c r="S7077" s="113" t="s">
        <v>7300</v>
      </c>
    </row>
    <row r="7078" spans="16:19">
      <c r="P7078" s="113" t="s">
        <v>12259</v>
      </c>
      <c r="Q7078" s="113" t="s">
        <v>7301</v>
      </c>
      <c r="R7078" s="113" t="s">
        <v>3947</v>
      </c>
      <c r="S7078" s="113" t="s">
        <v>7303</v>
      </c>
    </row>
    <row r="7079" spans="16:19">
      <c r="P7079" s="113" t="s">
        <v>12259</v>
      </c>
      <c r="Q7079" s="113" t="s">
        <v>7304</v>
      </c>
      <c r="R7079" s="113" t="s">
        <v>3947</v>
      </c>
      <c r="S7079" s="113" t="s">
        <v>7306</v>
      </c>
    </row>
    <row r="7080" spans="16:19">
      <c r="P7080" s="113" t="s">
        <v>12259</v>
      </c>
      <c r="Q7080" s="113" t="s">
        <v>7307</v>
      </c>
      <c r="R7080" s="113" t="s">
        <v>3947</v>
      </c>
      <c r="S7080" s="113" t="s">
        <v>7309</v>
      </c>
    </row>
    <row r="7081" spans="16:19">
      <c r="P7081" s="113" t="s">
        <v>12259</v>
      </c>
      <c r="Q7081" s="113" t="s">
        <v>7310</v>
      </c>
      <c r="R7081" s="113" t="s">
        <v>3947</v>
      </c>
      <c r="S7081" s="113" t="s">
        <v>7312</v>
      </c>
    </row>
    <row r="7082" spans="16:19">
      <c r="P7082" s="113" t="s">
        <v>12259</v>
      </c>
      <c r="Q7082" s="113" t="s">
        <v>7313</v>
      </c>
      <c r="R7082" s="113" t="s">
        <v>3947</v>
      </c>
      <c r="S7082" s="113" t="s">
        <v>7315</v>
      </c>
    </row>
    <row r="7083" spans="16:19">
      <c r="P7083" s="113" t="s">
        <v>12259</v>
      </c>
      <c r="Q7083" s="113" t="s">
        <v>7316</v>
      </c>
      <c r="R7083" s="113" t="s">
        <v>3947</v>
      </c>
      <c r="S7083" s="113" t="s">
        <v>7318</v>
      </c>
    </row>
    <row r="7084" spans="16:19">
      <c r="P7084" s="113" t="s">
        <v>12259</v>
      </c>
      <c r="Q7084" s="113" t="s">
        <v>7319</v>
      </c>
      <c r="R7084" s="113" t="s">
        <v>3947</v>
      </c>
      <c r="S7084" s="113" t="s">
        <v>7321</v>
      </c>
    </row>
    <row r="7085" spans="16:19">
      <c r="P7085" s="113" t="s">
        <v>12259</v>
      </c>
      <c r="Q7085" s="113" t="s">
        <v>7322</v>
      </c>
      <c r="R7085" s="113" t="s">
        <v>3947</v>
      </c>
      <c r="S7085" s="113" t="s">
        <v>7324</v>
      </c>
    </row>
    <row r="7086" spans="16:19">
      <c r="P7086" s="113" t="s">
        <v>12259</v>
      </c>
      <c r="Q7086" s="113" t="s">
        <v>3638</v>
      </c>
      <c r="R7086" s="113" t="s">
        <v>3947</v>
      </c>
      <c r="S7086" s="113" t="s">
        <v>7326</v>
      </c>
    </row>
    <row r="7087" spans="16:19">
      <c r="P7087" s="113" t="s">
        <v>12259</v>
      </c>
      <c r="Q7087" s="113" t="s">
        <v>7327</v>
      </c>
      <c r="R7087" s="113" t="s">
        <v>3947</v>
      </c>
      <c r="S7087" s="113" t="s">
        <v>7329</v>
      </c>
    </row>
    <row r="7088" spans="16:19">
      <c r="P7088" s="113" t="s">
        <v>12259</v>
      </c>
      <c r="Q7088" s="113" t="s">
        <v>7330</v>
      </c>
      <c r="R7088" s="113" t="s">
        <v>3947</v>
      </c>
      <c r="S7088" s="113" t="s">
        <v>7332</v>
      </c>
    </row>
    <row r="7089" spans="16:19">
      <c r="P7089" s="113" t="s">
        <v>12259</v>
      </c>
      <c r="Q7089" s="113" t="s">
        <v>7333</v>
      </c>
      <c r="R7089" s="113" t="s">
        <v>3947</v>
      </c>
      <c r="S7089" s="113" t="s">
        <v>7334</v>
      </c>
    </row>
    <row r="7090" spans="16:19">
      <c r="P7090" s="113" t="s">
        <v>12259</v>
      </c>
      <c r="Q7090" s="113" t="s">
        <v>7335</v>
      </c>
      <c r="R7090" s="113" t="s">
        <v>3947</v>
      </c>
      <c r="S7090" s="113" t="s">
        <v>7337</v>
      </c>
    </row>
    <row r="7091" spans="16:19">
      <c r="P7091" s="113" t="s">
        <v>12259</v>
      </c>
      <c r="Q7091" s="113" t="s">
        <v>7338</v>
      </c>
      <c r="R7091" s="113" t="s">
        <v>3947</v>
      </c>
      <c r="S7091" s="113" t="s">
        <v>7340</v>
      </c>
    </row>
    <row r="7092" spans="16:19">
      <c r="P7092" s="113" t="s">
        <v>12259</v>
      </c>
      <c r="Q7092" s="113" t="s">
        <v>7341</v>
      </c>
      <c r="R7092" s="113" t="s">
        <v>3947</v>
      </c>
      <c r="S7092" s="113" t="s">
        <v>7343</v>
      </c>
    </row>
    <row r="7093" spans="16:19">
      <c r="P7093" s="113" t="s">
        <v>12259</v>
      </c>
      <c r="Q7093" s="113" t="s">
        <v>7344</v>
      </c>
      <c r="R7093" s="113" t="s">
        <v>3947</v>
      </c>
      <c r="S7093" s="113" t="s">
        <v>7346</v>
      </c>
    </row>
    <row r="7094" spans="16:19">
      <c r="P7094" s="113" t="s">
        <v>12259</v>
      </c>
      <c r="Q7094" s="113" t="s">
        <v>7347</v>
      </c>
      <c r="R7094" s="113" t="s">
        <v>3947</v>
      </c>
      <c r="S7094" s="113" t="s">
        <v>7349</v>
      </c>
    </row>
    <row r="7095" spans="16:19">
      <c r="P7095" s="113" t="s">
        <v>12259</v>
      </c>
      <c r="Q7095" s="113" t="s">
        <v>7350</v>
      </c>
      <c r="R7095" s="113" t="s">
        <v>3947</v>
      </c>
      <c r="S7095" s="113" t="s">
        <v>7352</v>
      </c>
    </row>
    <row r="7096" spans="16:19">
      <c r="P7096" s="113" t="s">
        <v>12259</v>
      </c>
      <c r="Q7096" s="113" t="s">
        <v>7353</v>
      </c>
      <c r="R7096" s="113" t="s">
        <v>3947</v>
      </c>
      <c r="S7096" s="113" t="s">
        <v>7355</v>
      </c>
    </row>
    <row r="7097" spans="16:19">
      <c r="P7097" s="113" t="s">
        <v>12259</v>
      </c>
      <c r="Q7097" s="113" t="s">
        <v>7356</v>
      </c>
      <c r="R7097" s="113" t="s">
        <v>3947</v>
      </c>
      <c r="S7097" s="113" t="s">
        <v>7358</v>
      </c>
    </row>
    <row r="7098" spans="16:19">
      <c r="P7098" s="113" t="s">
        <v>12259</v>
      </c>
      <c r="Q7098" s="113" t="s">
        <v>7359</v>
      </c>
      <c r="R7098" s="113" t="s">
        <v>3947</v>
      </c>
      <c r="S7098" s="113" t="s">
        <v>7361</v>
      </c>
    </row>
    <row r="7099" spans="16:19">
      <c r="P7099" s="113" t="s">
        <v>12259</v>
      </c>
      <c r="Q7099" s="113" t="s">
        <v>7362</v>
      </c>
      <c r="R7099" s="113" t="s">
        <v>3947</v>
      </c>
      <c r="S7099" s="113" t="s">
        <v>7364</v>
      </c>
    </row>
    <row r="7100" spans="16:19">
      <c r="P7100" s="113" t="s">
        <v>12259</v>
      </c>
      <c r="Q7100" s="113" t="s">
        <v>7365</v>
      </c>
      <c r="R7100" s="113" t="s">
        <v>3947</v>
      </c>
      <c r="S7100" s="113" t="s">
        <v>7367</v>
      </c>
    </row>
    <row r="7101" spans="16:19">
      <c r="P7101" s="113" t="s">
        <v>12259</v>
      </c>
      <c r="Q7101" s="113" t="s">
        <v>7368</v>
      </c>
      <c r="R7101" s="113" t="s">
        <v>3947</v>
      </c>
      <c r="S7101" s="113" t="s">
        <v>7369</v>
      </c>
    </row>
    <row r="7102" spans="16:19">
      <c r="P7102" s="113" t="s">
        <v>12259</v>
      </c>
      <c r="Q7102" s="113" t="s">
        <v>7370</v>
      </c>
      <c r="R7102" s="113" t="s">
        <v>3947</v>
      </c>
      <c r="S7102" s="113" t="s">
        <v>7372</v>
      </c>
    </row>
    <row r="7103" spans="16:19">
      <c r="P7103" s="113" t="s">
        <v>12259</v>
      </c>
      <c r="Q7103" s="113" t="s">
        <v>7373</v>
      </c>
      <c r="R7103" s="113" t="s">
        <v>3947</v>
      </c>
      <c r="S7103" s="113" t="s">
        <v>7375</v>
      </c>
    </row>
    <row r="7104" spans="16:19">
      <c r="P7104" s="113" t="s">
        <v>12259</v>
      </c>
      <c r="Q7104" s="113" t="s">
        <v>7376</v>
      </c>
      <c r="R7104" s="113" t="s">
        <v>3947</v>
      </c>
      <c r="S7104" s="113" t="s">
        <v>7378</v>
      </c>
    </row>
    <row r="7105" spans="16:19">
      <c r="P7105" s="113" t="s">
        <v>12259</v>
      </c>
      <c r="Q7105" s="113" t="s">
        <v>7379</v>
      </c>
      <c r="R7105" s="113" t="s">
        <v>3947</v>
      </c>
      <c r="S7105" s="113" t="s">
        <v>7381</v>
      </c>
    </row>
    <row r="7106" spans="16:19">
      <c r="P7106" s="113" t="s">
        <v>12259</v>
      </c>
      <c r="Q7106" s="113" t="s">
        <v>3640</v>
      </c>
      <c r="R7106" s="113" t="s">
        <v>3947</v>
      </c>
      <c r="S7106" s="113" t="s">
        <v>7383</v>
      </c>
    </row>
    <row r="7107" spans="16:19">
      <c r="P7107" s="113" t="s">
        <v>12259</v>
      </c>
      <c r="Q7107" s="113" t="s">
        <v>7384</v>
      </c>
      <c r="R7107" s="113" t="s">
        <v>3947</v>
      </c>
      <c r="S7107" s="113" t="s">
        <v>7386</v>
      </c>
    </row>
    <row r="7108" spans="16:19">
      <c r="P7108" s="113" t="s">
        <v>12259</v>
      </c>
      <c r="Q7108" s="113" t="s">
        <v>7387</v>
      </c>
      <c r="R7108" s="113" t="s">
        <v>3947</v>
      </c>
      <c r="S7108" s="113" t="s">
        <v>7389</v>
      </c>
    </row>
    <row r="7109" spans="16:19">
      <c r="P7109" s="113" t="s">
        <v>12259</v>
      </c>
      <c r="Q7109" s="113" t="s">
        <v>7390</v>
      </c>
      <c r="R7109" s="113" t="s">
        <v>3947</v>
      </c>
      <c r="S7109" s="113" t="s">
        <v>7392</v>
      </c>
    </row>
    <row r="7110" spans="16:19">
      <c r="P7110" s="113" t="s">
        <v>12259</v>
      </c>
      <c r="Q7110" s="113" t="s">
        <v>7393</v>
      </c>
      <c r="R7110" s="113" t="s">
        <v>3947</v>
      </c>
      <c r="S7110" s="113" t="s">
        <v>7395</v>
      </c>
    </row>
    <row r="7111" spans="16:19">
      <c r="P7111" s="113" t="s">
        <v>12259</v>
      </c>
      <c r="Q7111" s="113" t="s">
        <v>7396</v>
      </c>
      <c r="R7111" s="113" t="s">
        <v>3947</v>
      </c>
      <c r="S7111" s="113" t="s">
        <v>7398</v>
      </c>
    </row>
    <row r="7112" spans="16:19">
      <c r="P7112" s="113" t="s">
        <v>12259</v>
      </c>
      <c r="Q7112" s="113" t="s">
        <v>7399</v>
      </c>
      <c r="R7112" s="113" t="s">
        <v>3947</v>
      </c>
      <c r="S7112" s="113" t="s">
        <v>7401</v>
      </c>
    </row>
    <row r="7113" spans="16:19">
      <c r="P7113" s="113" t="s">
        <v>12259</v>
      </c>
      <c r="Q7113" s="113" t="s">
        <v>7402</v>
      </c>
      <c r="R7113" s="113" t="s">
        <v>3947</v>
      </c>
      <c r="S7113" s="113" t="s">
        <v>7404</v>
      </c>
    </row>
    <row r="7114" spans="16:19">
      <c r="P7114" s="113" t="s">
        <v>12259</v>
      </c>
      <c r="Q7114" s="113" t="s">
        <v>7405</v>
      </c>
      <c r="R7114" s="113" t="s">
        <v>3947</v>
      </c>
      <c r="S7114" s="113" t="s">
        <v>7407</v>
      </c>
    </row>
    <row r="7115" spans="16:19">
      <c r="P7115" s="113" t="s">
        <v>12259</v>
      </c>
      <c r="Q7115" s="113" t="s">
        <v>7408</v>
      </c>
      <c r="R7115" s="113" t="s">
        <v>3947</v>
      </c>
      <c r="S7115" s="113" t="s">
        <v>7410</v>
      </c>
    </row>
    <row r="7116" spans="16:19">
      <c r="P7116" s="113" t="s">
        <v>12259</v>
      </c>
      <c r="Q7116" s="113" t="s">
        <v>7411</v>
      </c>
      <c r="R7116" s="113" t="s">
        <v>3947</v>
      </c>
      <c r="S7116" s="113" t="s">
        <v>7413</v>
      </c>
    </row>
    <row r="7117" spans="16:19">
      <c r="P7117" s="113" t="s">
        <v>12259</v>
      </c>
      <c r="Q7117" s="113" t="s">
        <v>7414</v>
      </c>
      <c r="R7117" s="113" t="s">
        <v>3947</v>
      </c>
      <c r="S7117" s="113" t="s">
        <v>7416</v>
      </c>
    </row>
    <row r="7118" spans="16:19">
      <c r="P7118" s="113" t="s">
        <v>12259</v>
      </c>
      <c r="Q7118" s="113" t="s">
        <v>7417</v>
      </c>
      <c r="R7118" s="113" t="s">
        <v>3947</v>
      </c>
      <c r="S7118" s="113" t="s">
        <v>7419</v>
      </c>
    </row>
    <row r="7119" spans="16:19">
      <c r="P7119" s="113" t="s">
        <v>12259</v>
      </c>
      <c r="Q7119" s="113" t="s">
        <v>7420</v>
      </c>
      <c r="R7119" s="113" t="s">
        <v>3947</v>
      </c>
      <c r="S7119" s="113" t="s">
        <v>7422</v>
      </c>
    </row>
    <row r="7120" spans="16:19">
      <c r="P7120" s="113" t="s">
        <v>12259</v>
      </c>
      <c r="Q7120" s="113" t="s">
        <v>7423</v>
      </c>
      <c r="R7120" s="113" t="s">
        <v>3947</v>
      </c>
      <c r="S7120" s="113" t="s">
        <v>7425</v>
      </c>
    </row>
    <row r="7121" spans="16:19">
      <c r="P7121" s="113" t="s">
        <v>12259</v>
      </c>
      <c r="Q7121" s="113" t="s">
        <v>7426</v>
      </c>
      <c r="R7121" s="113" t="s">
        <v>3947</v>
      </c>
      <c r="S7121" s="113" t="s">
        <v>7428</v>
      </c>
    </row>
    <row r="7122" spans="16:19">
      <c r="P7122" s="113" t="s">
        <v>12259</v>
      </c>
      <c r="Q7122" s="113" t="s">
        <v>7429</v>
      </c>
      <c r="R7122" s="113" t="s">
        <v>3947</v>
      </c>
      <c r="S7122" s="113" t="s">
        <v>7431</v>
      </c>
    </row>
    <row r="7123" spans="16:19">
      <c r="P7123" s="113" t="s">
        <v>12259</v>
      </c>
      <c r="Q7123" s="113" t="s">
        <v>7432</v>
      </c>
      <c r="R7123" s="113" t="s">
        <v>3947</v>
      </c>
      <c r="S7123" s="113" t="s">
        <v>7434</v>
      </c>
    </row>
    <row r="7124" spans="16:19">
      <c r="P7124" s="113" t="s">
        <v>12259</v>
      </c>
      <c r="Q7124" s="113" t="s">
        <v>7435</v>
      </c>
      <c r="R7124" s="113" t="s">
        <v>3947</v>
      </c>
      <c r="S7124" s="113" t="s">
        <v>7437</v>
      </c>
    </row>
    <row r="7125" spans="16:19">
      <c r="P7125" s="113" t="s">
        <v>12259</v>
      </c>
      <c r="Q7125" s="113" t="s">
        <v>7438</v>
      </c>
      <c r="R7125" s="113" t="s">
        <v>3947</v>
      </c>
      <c r="S7125" s="113" t="s">
        <v>7440</v>
      </c>
    </row>
    <row r="7126" spans="16:19">
      <c r="P7126" s="113" t="s">
        <v>12259</v>
      </c>
      <c r="Q7126" s="113" t="s">
        <v>3642</v>
      </c>
      <c r="R7126" s="113" t="s">
        <v>3947</v>
      </c>
      <c r="S7126" s="113" t="s">
        <v>7442</v>
      </c>
    </row>
    <row r="7127" spans="16:19">
      <c r="P7127" s="113" t="s">
        <v>12259</v>
      </c>
      <c r="Q7127" s="113" t="s">
        <v>7443</v>
      </c>
      <c r="R7127" s="113" t="s">
        <v>3947</v>
      </c>
      <c r="S7127" s="113" t="s">
        <v>7445</v>
      </c>
    </row>
    <row r="7128" spans="16:19">
      <c r="P7128" s="113" t="s">
        <v>12259</v>
      </c>
      <c r="Q7128" s="113" t="s">
        <v>7446</v>
      </c>
      <c r="R7128" s="113" t="s">
        <v>3947</v>
      </c>
      <c r="S7128" s="113" t="s">
        <v>7448</v>
      </c>
    </row>
    <row r="7129" spans="16:19">
      <c r="P7129" s="113" t="s">
        <v>12259</v>
      </c>
      <c r="Q7129" s="113" t="s">
        <v>7449</v>
      </c>
      <c r="R7129" s="113" t="s">
        <v>3947</v>
      </c>
      <c r="S7129" s="113" t="s">
        <v>7451</v>
      </c>
    </row>
    <row r="7130" spans="16:19">
      <c r="P7130" s="113" t="s">
        <v>12259</v>
      </c>
      <c r="Q7130" s="113" t="s">
        <v>7452</v>
      </c>
      <c r="R7130" s="113" t="s">
        <v>3947</v>
      </c>
      <c r="S7130" s="113" t="s">
        <v>7454</v>
      </c>
    </row>
    <row r="7131" spans="16:19">
      <c r="P7131" s="113" t="s">
        <v>12259</v>
      </c>
      <c r="Q7131" s="113" t="s">
        <v>7455</v>
      </c>
      <c r="R7131" s="113" t="s">
        <v>3947</v>
      </c>
      <c r="S7131" s="113" t="s">
        <v>7457</v>
      </c>
    </row>
    <row r="7132" spans="16:19">
      <c r="P7132" s="113" t="s">
        <v>12259</v>
      </c>
      <c r="Q7132" s="113" t="s">
        <v>7458</v>
      </c>
      <c r="R7132" s="113" t="s">
        <v>3947</v>
      </c>
      <c r="S7132" s="113" t="s">
        <v>7460</v>
      </c>
    </row>
    <row r="7133" spans="16:19">
      <c r="P7133" s="113" t="s">
        <v>12259</v>
      </c>
      <c r="Q7133" s="113" t="s">
        <v>7461</v>
      </c>
      <c r="R7133" s="113" t="s">
        <v>3947</v>
      </c>
      <c r="S7133" s="113" t="s">
        <v>7463</v>
      </c>
    </row>
    <row r="7134" spans="16:19">
      <c r="P7134" s="113" t="s">
        <v>12259</v>
      </c>
      <c r="Q7134" s="113" t="s">
        <v>7464</v>
      </c>
      <c r="R7134" s="113" t="s">
        <v>3947</v>
      </c>
      <c r="S7134" s="113" t="s">
        <v>7466</v>
      </c>
    </row>
    <row r="7135" spans="16:19">
      <c r="P7135" s="113" t="s">
        <v>12259</v>
      </c>
      <c r="Q7135" s="113" t="s">
        <v>7467</v>
      </c>
      <c r="R7135" s="113" t="s">
        <v>3947</v>
      </c>
      <c r="S7135" s="113" t="s">
        <v>7469</v>
      </c>
    </row>
    <row r="7136" spans="16:19">
      <c r="P7136" s="113" t="s">
        <v>12259</v>
      </c>
      <c r="Q7136" s="113" t="s">
        <v>7470</v>
      </c>
      <c r="R7136" s="113" t="s">
        <v>3947</v>
      </c>
      <c r="S7136" s="113" t="s">
        <v>7472</v>
      </c>
    </row>
    <row r="7137" spans="16:19">
      <c r="P7137" s="113" t="s">
        <v>12259</v>
      </c>
      <c r="Q7137" s="113" t="s">
        <v>7473</v>
      </c>
      <c r="R7137" s="113" t="s">
        <v>3947</v>
      </c>
      <c r="S7137" s="113" t="s">
        <v>7475</v>
      </c>
    </row>
    <row r="7138" spans="16:19">
      <c r="P7138" s="113" t="s">
        <v>12259</v>
      </c>
      <c r="Q7138" s="113" t="s">
        <v>7476</v>
      </c>
      <c r="R7138" s="113" t="s">
        <v>3947</v>
      </c>
      <c r="S7138" s="113" t="s">
        <v>7478</v>
      </c>
    </row>
    <row r="7139" spans="16:19">
      <c r="P7139" s="113" t="s">
        <v>12259</v>
      </c>
      <c r="Q7139" s="113" t="s">
        <v>7479</v>
      </c>
      <c r="R7139" s="113" t="s">
        <v>3947</v>
      </c>
      <c r="S7139" s="113" t="s">
        <v>7481</v>
      </c>
    </row>
    <row r="7140" spans="16:19">
      <c r="P7140" s="113" t="s">
        <v>12259</v>
      </c>
      <c r="Q7140" s="113" t="s">
        <v>7482</v>
      </c>
      <c r="R7140" s="113" t="s">
        <v>3947</v>
      </c>
      <c r="S7140" s="113" t="s">
        <v>7484</v>
      </c>
    </row>
    <row r="7141" spans="16:19">
      <c r="P7141" s="113" t="s">
        <v>12259</v>
      </c>
      <c r="Q7141" s="113" t="s">
        <v>7485</v>
      </c>
      <c r="R7141" s="113" t="s">
        <v>3947</v>
      </c>
      <c r="S7141" s="113" t="s">
        <v>7487</v>
      </c>
    </row>
    <row r="7142" spans="16:19">
      <c r="P7142" s="113" t="s">
        <v>12259</v>
      </c>
      <c r="Q7142" s="113" t="s">
        <v>7488</v>
      </c>
      <c r="R7142" s="113" t="s">
        <v>3947</v>
      </c>
      <c r="S7142" s="113" t="s">
        <v>7490</v>
      </c>
    </row>
    <row r="7143" spans="16:19">
      <c r="P7143" s="113" t="s">
        <v>12259</v>
      </c>
      <c r="Q7143" s="113" t="s">
        <v>7491</v>
      </c>
      <c r="R7143" s="113" t="s">
        <v>3947</v>
      </c>
      <c r="S7143" s="113" t="s">
        <v>7493</v>
      </c>
    </row>
    <row r="7144" spans="16:19">
      <c r="P7144" s="113" t="s">
        <v>12259</v>
      </c>
      <c r="Q7144" s="113" t="s">
        <v>7494</v>
      </c>
      <c r="R7144" s="113" t="s">
        <v>3947</v>
      </c>
      <c r="S7144" s="113" t="s">
        <v>7496</v>
      </c>
    </row>
    <row r="7145" spans="16:19">
      <c r="P7145" s="113" t="s">
        <v>12259</v>
      </c>
      <c r="Q7145" s="113" t="s">
        <v>7497</v>
      </c>
      <c r="R7145" s="113" t="s">
        <v>3947</v>
      </c>
      <c r="S7145" s="113" t="s">
        <v>7499</v>
      </c>
    </row>
    <row r="7146" spans="16:19">
      <c r="P7146" s="113" t="s">
        <v>12259</v>
      </c>
      <c r="Q7146" s="113" t="s">
        <v>3644</v>
      </c>
      <c r="R7146" s="113" t="s">
        <v>3947</v>
      </c>
      <c r="S7146" s="113" t="s">
        <v>7501</v>
      </c>
    </row>
    <row r="7147" spans="16:19">
      <c r="P7147" s="113" t="s">
        <v>12259</v>
      </c>
      <c r="Q7147" s="113" t="s">
        <v>7502</v>
      </c>
      <c r="R7147" s="113" t="s">
        <v>3947</v>
      </c>
      <c r="S7147" s="113" t="s">
        <v>7504</v>
      </c>
    </row>
    <row r="7148" spans="16:19">
      <c r="P7148" s="113" t="s">
        <v>12259</v>
      </c>
      <c r="Q7148" s="113" t="s">
        <v>7505</v>
      </c>
      <c r="R7148" s="113" t="s">
        <v>3947</v>
      </c>
      <c r="S7148" s="113" t="s">
        <v>7507</v>
      </c>
    </row>
    <row r="7149" spans="16:19">
      <c r="P7149" s="113" t="s">
        <v>12259</v>
      </c>
      <c r="Q7149" s="113" t="s">
        <v>7508</v>
      </c>
      <c r="R7149" s="113" t="s">
        <v>3947</v>
      </c>
      <c r="S7149" s="113" t="s">
        <v>7510</v>
      </c>
    </row>
    <row r="7150" spans="16:19">
      <c r="P7150" s="113" t="s">
        <v>12259</v>
      </c>
      <c r="Q7150" s="113" t="s">
        <v>7511</v>
      </c>
      <c r="R7150" s="113" t="s">
        <v>3947</v>
      </c>
      <c r="S7150" s="113" t="s">
        <v>7513</v>
      </c>
    </row>
    <row r="7151" spans="16:19">
      <c r="P7151" s="113" t="s">
        <v>12259</v>
      </c>
      <c r="Q7151" s="113" t="s">
        <v>7514</v>
      </c>
      <c r="R7151" s="113" t="s">
        <v>3947</v>
      </c>
      <c r="S7151" s="113" t="s">
        <v>7516</v>
      </c>
    </row>
    <row r="7152" spans="16:19">
      <c r="P7152" s="113" t="s">
        <v>12259</v>
      </c>
      <c r="Q7152" s="113" t="s">
        <v>7517</v>
      </c>
      <c r="R7152" s="113" t="s">
        <v>3947</v>
      </c>
      <c r="S7152" s="113" t="s">
        <v>7519</v>
      </c>
    </row>
    <row r="7153" spans="16:19">
      <c r="P7153" s="113" t="s">
        <v>12259</v>
      </c>
      <c r="Q7153" s="113" t="s">
        <v>7520</v>
      </c>
      <c r="R7153" s="113" t="s">
        <v>3947</v>
      </c>
      <c r="S7153" s="113" t="s">
        <v>7522</v>
      </c>
    </row>
    <row r="7154" spans="16:19">
      <c r="P7154" s="113" t="s">
        <v>12259</v>
      </c>
      <c r="Q7154" s="113" t="s">
        <v>7523</v>
      </c>
      <c r="R7154" s="113" t="s">
        <v>3947</v>
      </c>
      <c r="S7154" s="113" t="s">
        <v>7525</v>
      </c>
    </row>
    <row r="7155" spans="16:19">
      <c r="P7155" s="113" t="s">
        <v>12259</v>
      </c>
      <c r="Q7155" s="113" t="s">
        <v>7526</v>
      </c>
      <c r="R7155" s="113" t="s">
        <v>3947</v>
      </c>
      <c r="S7155" s="113" t="s">
        <v>7528</v>
      </c>
    </row>
    <row r="7156" spans="16:19">
      <c r="P7156" s="113" t="s">
        <v>12259</v>
      </c>
      <c r="Q7156" s="113" t="s">
        <v>7529</v>
      </c>
      <c r="R7156" s="113" t="s">
        <v>3947</v>
      </c>
      <c r="S7156" s="113" t="s">
        <v>7531</v>
      </c>
    </row>
    <row r="7157" spans="16:19">
      <c r="P7157" s="113" t="s">
        <v>12259</v>
      </c>
      <c r="Q7157" s="113" t="s">
        <v>7532</v>
      </c>
      <c r="R7157" s="113" t="s">
        <v>3947</v>
      </c>
      <c r="S7157" s="113" t="s">
        <v>7534</v>
      </c>
    </row>
    <row r="7158" spans="16:19">
      <c r="P7158" s="113" t="s">
        <v>12259</v>
      </c>
      <c r="Q7158" s="113" t="s">
        <v>7535</v>
      </c>
      <c r="R7158" s="113" t="s">
        <v>3947</v>
      </c>
      <c r="S7158" s="113" t="s">
        <v>7537</v>
      </c>
    </row>
    <row r="7159" spans="16:19">
      <c r="P7159" s="113" t="s">
        <v>12259</v>
      </c>
      <c r="Q7159" s="113" t="s">
        <v>7538</v>
      </c>
      <c r="R7159" s="113" t="s">
        <v>3947</v>
      </c>
      <c r="S7159" s="113" t="s">
        <v>7540</v>
      </c>
    </row>
    <row r="7160" spans="16:19">
      <c r="P7160" s="113" t="s">
        <v>12259</v>
      </c>
      <c r="Q7160" s="113" t="s">
        <v>7541</v>
      </c>
      <c r="R7160" s="113" t="s">
        <v>3947</v>
      </c>
      <c r="S7160" s="113" t="s">
        <v>7543</v>
      </c>
    </row>
    <row r="7161" spans="16:19">
      <c r="P7161" s="113" t="s">
        <v>12259</v>
      </c>
      <c r="Q7161" s="113" t="s">
        <v>7544</v>
      </c>
      <c r="R7161" s="113" t="s">
        <v>3947</v>
      </c>
      <c r="S7161" s="113" t="s">
        <v>7546</v>
      </c>
    </row>
    <row r="7162" spans="16:19">
      <c r="P7162" s="113" t="s">
        <v>12259</v>
      </c>
      <c r="Q7162" s="113" t="s">
        <v>7547</v>
      </c>
      <c r="R7162" s="113" t="s">
        <v>3947</v>
      </c>
      <c r="S7162" s="113" t="s">
        <v>7549</v>
      </c>
    </row>
    <row r="7163" spans="16:19">
      <c r="P7163" s="113" t="s">
        <v>12259</v>
      </c>
      <c r="Q7163" s="113" t="s">
        <v>7550</v>
      </c>
      <c r="R7163" s="113" t="s">
        <v>3947</v>
      </c>
      <c r="S7163" s="113" t="s">
        <v>7552</v>
      </c>
    </row>
    <row r="7164" spans="16:19">
      <c r="P7164" s="113" t="s">
        <v>12259</v>
      </c>
      <c r="Q7164" s="113" t="s">
        <v>7553</v>
      </c>
      <c r="R7164" s="113" t="s">
        <v>3947</v>
      </c>
      <c r="S7164" s="113" t="s">
        <v>7555</v>
      </c>
    </row>
    <row r="7165" spans="16:19">
      <c r="P7165" s="113" t="s">
        <v>12259</v>
      </c>
      <c r="Q7165" s="113" t="s">
        <v>7556</v>
      </c>
      <c r="R7165" s="113" t="s">
        <v>3947</v>
      </c>
      <c r="S7165" s="113" t="s">
        <v>7558</v>
      </c>
    </row>
    <row r="7166" spans="16:19">
      <c r="P7166" s="113" t="s">
        <v>12259</v>
      </c>
      <c r="Q7166" s="113" t="s">
        <v>3646</v>
      </c>
      <c r="R7166" s="113" t="s">
        <v>3947</v>
      </c>
      <c r="S7166" s="113" t="s">
        <v>7559</v>
      </c>
    </row>
    <row r="7167" spans="16:19">
      <c r="P7167" s="113" t="s">
        <v>12259</v>
      </c>
      <c r="Q7167" s="113" t="s">
        <v>7560</v>
      </c>
      <c r="R7167" s="113" t="s">
        <v>3947</v>
      </c>
      <c r="S7167" s="113" t="s">
        <v>7562</v>
      </c>
    </row>
    <row r="7168" spans="16:19">
      <c r="P7168" s="113" t="s">
        <v>12259</v>
      </c>
      <c r="Q7168" s="113" t="s">
        <v>7563</v>
      </c>
      <c r="R7168" s="113" t="s">
        <v>3947</v>
      </c>
      <c r="S7168" s="113" t="s">
        <v>7565</v>
      </c>
    </row>
    <row r="7169" spans="16:19">
      <c r="P7169" s="113" t="s">
        <v>12259</v>
      </c>
      <c r="Q7169" s="113" t="s">
        <v>7566</v>
      </c>
      <c r="R7169" s="113" t="s">
        <v>3947</v>
      </c>
      <c r="S7169" s="113" t="s">
        <v>7568</v>
      </c>
    </row>
    <row r="7170" spans="16:19">
      <c r="P7170" s="113" t="s">
        <v>12259</v>
      </c>
      <c r="Q7170" s="113" t="s">
        <v>7569</v>
      </c>
      <c r="R7170" s="113" t="s">
        <v>3947</v>
      </c>
      <c r="S7170" s="113" t="s">
        <v>7571</v>
      </c>
    </row>
    <row r="7171" spans="16:19">
      <c r="P7171" s="113" t="s">
        <v>12259</v>
      </c>
      <c r="Q7171" s="113" t="s">
        <v>7572</v>
      </c>
      <c r="R7171" s="113" t="s">
        <v>3947</v>
      </c>
      <c r="S7171" s="113" t="s">
        <v>7574</v>
      </c>
    </row>
    <row r="7172" spans="16:19">
      <c r="P7172" s="113" t="s">
        <v>12259</v>
      </c>
      <c r="Q7172" s="113" t="s">
        <v>7575</v>
      </c>
      <c r="R7172" s="113" t="s">
        <v>3947</v>
      </c>
      <c r="S7172" s="113" t="s">
        <v>7577</v>
      </c>
    </row>
    <row r="7173" spans="16:19">
      <c r="P7173" s="113" t="s">
        <v>12259</v>
      </c>
      <c r="Q7173" s="113" t="s">
        <v>7578</v>
      </c>
      <c r="R7173" s="113" t="s">
        <v>3947</v>
      </c>
      <c r="S7173" s="113" t="s">
        <v>7580</v>
      </c>
    </row>
    <row r="7174" spans="16:19">
      <c r="P7174" s="113" t="s">
        <v>12259</v>
      </c>
      <c r="Q7174" s="113" t="s">
        <v>7581</v>
      </c>
      <c r="R7174" s="113" t="s">
        <v>3947</v>
      </c>
      <c r="S7174" s="113" t="s">
        <v>7583</v>
      </c>
    </row>
    <row r="7175" spans="16:19">
      <c r="P7175" s="113" t="s">
        <v>12259</v>
      </c>
      <c r="Q7175" s="113" t="s">
        <v>7584</v>
      </c>
      <c r="R7175" s="113" t="s">
        <v>3947</v>
      </c>
      <c r="S7175" s="113" t="s">
        <v>7586</v>
      </c>
    </row>
    <row r="7176" spans="16:19">
      <c r="P7176" s="113" t="s">
        <v>12259</v>
      </c>
      <c r="Q7176" s="113" t="s">
        <v>7587</v>
      </c>
      <c r="R7176" s="113" t="s">
        <v>3947</v>
      </c>
      <c r="S7176" s="113" t="s">
        <v>7589</v>
      </c>
    </row>
    <row r="7177" spans="16:19">
      <c r="P7177" s="113" t="s">
        <v>12259</v>
      </c>
      <c r="Q7177" s="113" t="s">
        <v>7590</v>
      </c>
      <c r="R7177" s="113" t="s">
        <v>3947</v>
      </c>
      <c r="S7177" s="113" t="s">
        <v>7592</v>
      </c>
    </row>
    <row r="7178" spans="16:19">
      <c r="P7178" s="113" t="s">
        <v>12259</v>
      </c>
      <c r="Q7178" s="113" t="s">
        <v>7593</v>
      </c>
      <c r="R7178" s="113" t="s">
        <v>3947</v>
      </c>
      <c r="S7178" s="113" t="s">
        <v>7595</v>
      </c>
    </row>
    <row r="7179" spans="16:19">
      <c r="P7179" s="113" t="s">
        <v>12259</v>
      </c>
      <c r="Q7179" s="113" t="s">
        <v>7596</v>
      </c>
      <c r="R7179" s="113" t="s">
        <v>3947</v>
      </c>
      <c r="S7179" s="113" t="s">
        <v>7598</v>
      </c>
    </row>
    <row r="7180" spans="16:19">
      <c r="P7180" s="113" t="s">
        <v>12259</v>
      </c>
      <c r="Q7180" s="113" t="s">
        <v>7599</v>
      </c>
      <c r="R7180" s="113" t="s">
        <v>3947</v>
      </c>
      <c r="S7180" s="113" t="s">
        <v>7601</v>
      </c>
    </row>
    <row r="7181" spans="16:19">
      <c r="P7181" s="113" t="s">
        <v>12259</v>
      </c>
      <c r="Q7181" s="113" t="s">
        <v>7602</v>
      </c>
      <c r="R7181" s="113" t="s">
        <v>3947</v>
      </c>
      <c r="S7181" s="113" t="s">
        <v>7604</v>
      </c>
    </row>
    <row r="7182" spans="16:19">
      <c r="P7182" s="113" t="s">
        <v>12259</v>
      </c>
      <c r="Q7182" s="113" t="s">
        <v>7605</v>
      </c>
      <c r="R7182" s="113" t="s">
        <v>3947</v>
      </c>
      <c r="S7182" s="113" t="s">
        <v>7607</v>
      </c>
    </row>
    <row r="7183" spans="16:19">
      <c r="P7183" s="113" t="s">
        <v>12259</v>
      </c>
      <c r="Q7183" s="113" t="s">
        <v>7608</v>
      </c>
      <c r="R7183" s="113" t="s">
        <v>3947</v>
      </c>
      <c r="S7183" s="113" t="s">
        <v>7610</v>
      </c>
    </row>
    <row r="7184" spans="16:19">
      <c r="P7184" s="113" t="s">
        <v>12259</v>
      </c>
      <c r="Q7184" s="113" t="s">
        <v>7611</v>
      </c>
      <c r="R7184" s="113" t="s">
        <v>3947</v>
      </c>
      <c r="S7184" s="113" t="s">
        <v>7613</v>
      </c>
    </row>
    <row r="7185" spans="16:19">
      <c r="P7185" s="113" t="s">
        <v>12259</v>
      </c>
      <c r="Q7185" s="113" t="s">
        <v>7614</v>
      </c>
      <c r="R7185" s="113" t="s">
        <v>3947</v>
      </c>
      <c r="S7185" s="113" t="s">
        <v>7616</v>
      </c>
    </row>
    <row r="7186" spans="16:19">
      <c r="P7186" s="113" t="s">
        <v>12259</v>
      </c>
      <c r="Q7186" s="113" t="s">
        <v>3648</v>
      </c>
      <c r="R7186" s="113" t="s">
        <v>3947</v>
      </c>
      <c r="S7186" s="113" t="s">
        <v>7618</v>
      </c>
    </row>
    <row r="7187" spans="16:19">
      <c r="P7187" s="113" t="s">
        <v>12259</v>
      </c>
      <c r="Q7187" s="113" t="s">
        <v>7619</v>
      </c>
      <c r="R7187" s="113" t="s">
        <v>3947</v>
      </c>
      <c r="S7187" s="113" t="s">
        <v>7621</v>
      </c>
    </row>
    <row r="7188" spans="16:19">
      <c r="P7188" s="113" t="s">
        <v>12259</v>
      </c>
      <c r="Q7188" s="113" t="s">
        <v>7622</v>
      </c>
      <c r="R7188" s="113" t="s">
        <v>3947</v>
      </c>
      <c r="S7188" s="113" t="s">
        <v>7624</v>
      </c>
    </row>
    <row r="7189" spans="16:19">
      <c r="P7189" s="113" t="s">
        <v>12259</v>
      </c>
      <c r="Q7189" s="113" t="s">
        <v>7625</v>
      </c>
      <c r="R7189" s="113" t="s">
        <v>3947</v>
      </c>
      <c r="S7189" s="113" t="s">
        <v>7627</v>
      </c>
    </row>
    <row r="7190" spans="16:19">
      <c r="P7190" s="113" t="s">
        <v>12259</v>
      </c>
      <c r="Q7190" s="113" t="s">
        <v>7628</v>
      </c>
      <c r="R7190" s="113" t="s">
        <v>3947</v>
      </c>
      <c r="S7190" s="113" t="s">
        <v>7630</v>
      </c>
    </row>
    <row r="7191" spans="16:19">
      <c r="P7191" s="113" t="s">
        <v>12259</v>
      </c>
      <c r="Q7191" s="113" t="s">
        <v>7631</v>
      </c>
      <c r="R7191" s="113" t="s">
        <v>3947</v>
      </c>
      <c r="S7191" s="113" t="s">
        <v>7633</v>
      </c>
    </row>
    <row r="7192" spans="16:19">
      <c r="P7192" s="113" t="s">
        <v>12259</v>
      </c>
      <c r="Q7192" s="113" t="s">
        <v>7634</v>
      </c>
      <c r="R7192" s="113" t="s">
        <v>3947</v>
      </c>
      <c r="S7192" s="113" t="s">
        <v>7636</v>
      </c>
    </row>
    <row r="7193" spans="16:19">
      <c r="P7193" s="113" t="s">
        <v>12259</v>
      </c>
      <c r="Q7193" s="113" t="s">
        <v>7637</v>
      </c>
      <c r="R7193" s="113" t="s">
        <v>3947</v>
      </c>
      <c r="S7193" s="113" t="s">
        <v>7639</v>
      </c>
    </row>
    <row r="7194" spans="16:19">
      <c r="P7194" s="113" t="s">
        <v>12259</v>
      </c>
      <c r="Q7194" s="113" t="s">
        <v>7640</v>
      </c>
      <c r="R7194" s="113" t="s">
        <v>3947</v>
      </c>
      <c r="S7194" s="113" t="s">
        <v>7642</v>
      </c>
    </row>
    <row r="7195" spans="16:19">
      <c r="P7195" s="113" t="s">
        <v>12259</v>
      </c>
      <c r="Q7195" s="113" t="s">
        <v>7643</v>
      </c>
      <c r="R7195" s="113" t="s">
        <v>3947</v>
      </c>
      <c r="S7195" s="113" t="s">
        <v>7645</v>
      </c>
    </row>
    <row r="7196" spans="16:19">
      <c r="P7196" s="113" t="s">
        <v>12259</v>
      </c>
      <c r="Q7196" s="113" t="s">
        <v>7646</v>
      </c>
      <c r="R7196" s="113" t="s">
        <v>3947</v>
      </c>
      <c r="S7196" s="113" t="s">
        <v>7648</v>
      </c>
    </row>
    <row r="7197" spans="16:19">
      <c r="P7197" s="113" t="s">
        <v>12259</v>
      </c>
      <c r="Q7197" s="113" t="s">
        <v>7649</v>
      </c>
      <c r="R7197" s="113" t="s">
        <v>3947</v>
      </c>
      <c r="S7197" s="113" t="s">
        <v>7651</v>
      </c>
    </row>
    <row r="7198" spans="16:19">
      <c r="P7198" s="113" t="s">
        <v>12259</v>
      </c>
      <c r="Q7198" s="113" t="s">
        <v>7652</v>
      </c>
      <c r="R7198" s="113" t="s">
        <v>3947</v>
      </c>
      <c r="S7198" s="113" t="s">
        <v>7654</v>
      </c>
    </row>
    <row r="7199" spans="16:19">
      <c r="P7199" s="113" t="s">
        <v>12259</v>
      </c>
      <c r="Q7199" s="113" t="s">
        <v>7655</v>
      </c>
      <c r="R7199" s="113" t="s">
        <v>3947</v>
      </c>
      <c r="S7199" s="113" t="s">
        <v>7657</v>
      </c>
    </row>
    <row r="7200" spans="16:19">
      <c r="P7200" s="113" t="s">
        <v>12259</v>
      </c>
      <c r="Q7200" s="113" t="s">
        <v>7658</v>
      </c>
      <c r="R7200" s="113" t="s">
        <v>3947</v>
      </c>
      <c r="S7200" s="113" t="s">
        <v>7660</v>
      </c>
    </row>
    <row r="7201" spans="16:19">
      <c r="P7201" s="113" t="s">
        <v>12259</v>
      </c>
      <c r="Q7201" s="113" t="s">
        <v>7661</v>
      </c>
      <c r="R7201" s="113" t="s">
        <v>3947</v>
      </c>
      <c r="S7201" s="113" t="s">
        <v>7663</v>
      </c>
    </row>
    <row r="7202" spans="16:19">
      <c r="P7202" s="113" t="s">
        <v>12259</v>
      </c>
      <c r="Q7202" s="113" t="s">
        <v>7664</v>
      </c>
      <c r="R7202" s="113" t="s">
        <v>3947</v>
      </c>
      <c r="S7202" s="113" t="s">
        <v>7666</v>
      </c>
    </row>
    <row r="7203" spans="16:19">
      <c r="P7203" s="113" t="s">
        <v>12259</v>
      </c>
      <c r="Q7203" s="113" t="s">
        <v>7667</v>
      </c>
      <c r="R7203" s="113" t="s">
        <v>3947</v>
      </c>
      <c r="S7203" s="113" t="s">
        <v>7669</v>
      </c>
    </row>
    <row r="7204" spans="16:19">
      <c r="P7204" s="113" t="s">
        <v>12259</v>
      </c>
      <c r="Q7204" s="113" t="s">
        <v>7670</v>
      </c>
      <c r="R7204" s="113" t="s">
        <v>3947</v>
      </c>
      <c r="S7204" s="113" t="s">
        <v>7672</v>
      </c>
    </row>
    <row r="7205" spans="16:19">
      <c r="P7205" s="113" t="s">
        <v>12259</v>
      </c>
      <c r="Q7205" s="113" t="s">
        <v>7673</v>
      </c>
      <c r="R7205" s="113" t="s">
        <v>3947</v>
      </c>
      <c r="S7205" s="113" t="s">
        <v>7675</v>
      </c>
    </row>
    <row r="7206" spans="16:19">
      <c r="P7206" s="113" t="s">
        <v>12259</v>
      </c>
      <c r="Q7206" s="113" t="s">
        <v>3650</v>
      </c>
      <c r="R7206" s="113" t="s">
        <v>3947</v>
      </c>
      <c r="S7206" s="113" t="s">
        <v>7677</v>
      </c>
    </row>
    <row r="7207" spans="16:19">
      <c r="P7207" s="113" t="s">
        <v>12259</v>
      </c>
      <c r="Q7207" s="113" t="s">
        <v>7678</v>
      </c>
      <c r="R7207" s="113" t="s">
        <v>3947</v>
      </c>
      <c r="S7207" s="113" t="s">
        <v>7680</v>
      </c>
    </row>
    <row r="7208" spans="16:19">
      <c r="P7208" s="113" t="s">
        <v>12259</v>
      </c>
      <c r="Q7208" s="113" t="s">
        <v>7681</v>
      </c>
      <c r="R7208" s="113" t="s">
        <v>3947</v>
      </c>
      <c r="S7208" s="113" t="s">
        <v>7683</v>
      </c>
    </row>
    <row r="7209" spans="16:19">
      <c r="P7209" s="113" t="s">
        <v>12259</v>
      </c>
      <c r="Q7209" s="113" t="s">
        <v>7684</v>
      </c>
      <c r="R7209" s="113" t="s">
        <v>3947</v>
      </c>
      <c r="S7209" s="113" t="s">
        <v>7686</v>
      </c>
    </row>
    <row r="7210" spans="16:19">
      <c r="P7210" s="113" t="s">
        <v>12259</v>
      </c>
      <c r="Q7210" s="113" t="s">
        <v>7687</v>
      </c>
      <c r="R7210" s="113" t="s">
        <v>3947</v>
      </c>
      <c r="S7210" s="113" t="s">
        <v>7689</v>
      </c>
    </row>
    <row r="7211" spans="16:19">
      <c r="P7211" s="113" t="s">
        <v>12259</v>
      </c>
      <c r="Q7211" s="113" t="s">
        <v>7690</v>
      </c>
      <c r="R7211" s="113" t="s">
        <v>3947</v>
      </c>
      <c r="S7211" s="113" t="s">
        <v>7692</v>
      </c>
    </row>
    <row r="7212" spans="16:19">
      <c r="P7212" s="113" t="s">
        <v>12259</v>
      </c>
      <c r="Q7212" s="113" t="s">
        <v>7693</v>
      </c>
      <c r="R7212" s="113" t="s">
        <v>3947</v>
      </c>
      <c r="S7212" s="113" t="s">
        <v>7695</v>
      </c>
    </row>
    <row r="7213" spans="16:19">
      <c r="P7213" s="113" t="s">
        <v>12259</v>
      </c>
      <c r="Q7213" s="113" t="s">
        <v>7696</v>
      </c>
      <c r="R7213" s="113" t="s">
        <v>3947</v>
      </c>
      <c r="S7213" s="113" t="s">
        <v>7698</v>
      </c>
    </row>
    <row r="7214" spans="16:19">
      <c r="P7214" s="113" t="s">
        <v>12259</v>
      </c>
      <c r="Q7214" s="113" t="s">
        <v>7699</v>
      </c>
      <c r="R7214" s="113" t="s">
        <v>3947</v>
      </c>
      <c r="S7214" s="113" t="s">
        <v>7701</v>
      </c>
    </row>
    <row r="7215" spans="16:19">
      <c r="P7215" s="113" t="s">
        <v>12259</v>
      </c>
      <c r="Q7215" s="113" t="s">
        <v>7702</v>
      </c>
      <c r="R7215" s="113" t="s">
        <v>3947</v>
      </c>
      <c r="S7215" s="113" t="s">
        <v>7704</v>
      </c>
    </row>
    <row r="7216" spans="16:19">
      <c r="P7216" s="113" t="s">
        <v>12259</v>
      </c>
      <c r="Q7216" s="113" t="s">
        <v>7705</v>
      </c>
      <c r="R7216" s="113" t="s">
        <v>3947</v>
      </c>
      <c r="S7216" s="113" t="s">
        <v>7707</v>
      </c>
    </row>
    <row r="7217" spans="16:19">
      <c r="P7217" s="113" t="s">
        <v>12259</v>
      </c>
      <c r="Q7217" s="113" t="s">
        <v>7708</v>
      </c>
      <c r="R7217" s="113" t="s">
        <v>3947</v>
      </c>
      <c r="S7217" s="113" t="s">
        <v>7710</v>
      </c>
    </row>
    <row r="7218" spans="16:19">
      <c r="P7218" s="113" t="s">
        <v>12259</v>
      </c>
      <c r="Q7218" s="113" t="s">
        <v>7711</v>
      </c>
      <c r="R7218" s="113" t="s">
        <v>3947</v>
      </c>
      <c r="S7218" s="113" t="s">
        <v>7713</v>
      </c>
    </row>
    <row r="7219" spans="16:19">
      <c r="P7219" s="113" t="s">
        <v>12259</v>
      </c>
      <c r="Q7219" s="113" t="s">
        <v>7714</v>
      </c>
      <c r="R7219" s="113" t="s">
        <v>3947</v>
      </c>
      <c r="S7219" s="113" t="s">
        <v>7716</v>
      </c>
    </row>
    <row r="7220" spans="16:19">
      <c r="P7220" s="113" t="s">
        <v>12259</v>
      </c>
      <c r="Q7220" s="113" t="s">
        <v>7717</v>
      </c>
      <c r="R7220" s="113" t="s">
        <v>3947</v>
      </c>
      <c r="S7220" s="113" t="s">
        <v>7719</v>
      </c>
    </row>
    <row r="7221" spans="16:19">
      <c r="P7221" s="113" t="s">
        <v>12259</v>
      </c>
      <c r="Q7221" s="113" t="s">
        <v>7720</v>
      </c>
      <c r="R7221" s="113" t="s">
        <v>3947</v>
      </c>
      <c r="S7221" s="113" t="s">
        <v>7722</v>
      </c>
    </row>
    <row r="7222" spans="16:19">
      <c r="P7222" s="113" t="s">
        <v>12259</v>
      </c>
      <c r="Q7222" s="113" t="s">
        <v>7723</v>
      </c>
      <c r="R7222" s="113" t="s">
        <v>3947</v>
      </c>
      <c r="S7222" s="113" t="s">
        <v>7725</v>
      </c>
    </row>
    <row r="7223" spans="16:19">
      <c r="P7223" s="113" t="s">
        <v>12259</v>
      </c>
      <c r="Q7223" s="113" t="s">
        <v>7726</v>
      </c>
      <c r="R7223" s="113" t="s">
        <v>3947</v>
      </c>
      <c r="S7223" s="113" t="s">
        <v>7728</v>
      </c>
    </row>
    <row r="7224" spans="16:19">
      <c r="P7224" s="113" t="s">
        <v>12259</v>
      </c>
      <c r="Q7224" s="113" t="s">
        <v>7729</v>
      </c>
      <c r="R7224" s="113" t="s">
        <v>3947</v>
      </c>
      <c r="S7224" s="113" t="s">
        <v>7731</v>
      </c>
    </row>
    <row r="7225" spans="16:19">
      <c r="P7225" s="113" t="s">
        <v>12259</v>
      </c>
      <c r="Q7225" s="113" t="s">
        <v>7732</v>
      </c>
      <c r="R7225" s="113" t="s">
        <v>3947</v>
      </c>
      <c r="S7225" s="113" t="s">
        <v>7734</v>
      </c>
    </row>
    <row r="7226" spans="16:19">
      <c r="P7226" s="113" t="s">
        <v>12259</v>
      </c>
      <c r="Q7226" s="113" t="s">
        <v>3652</v>
      </c>
      <c r="R7226" s="113" t="s">
        <v>3947</v>
      </c>
      <c r="S7226" s="113" t="s">
        <v>7736</v>
      </c>
    </row>
    <row r="7227" spans="16:19">
      <c r="P7227" s="113" t="s">
        <v>12259</v>
      </c>
      <c r="Q7227" s="113" t="s">
        <v>7737</v>
      </c>
      <c r="R7227" s="113" t="s">
        <v>3947</v>
      </c>
      <c r="S7227" s="113" t="s">
        <v>7739</v>
      </c>
    </row>
    <row r="7228" spans="16:19">
      <c r="P7228" s="113" t="s">
        <v>12259</v>
      </c>
      <c r="Q7228" s="113" t="s">
        <v>7740</v>
      </c>
      <c r="R7228" s="113" t="s">
        <v>3947</v>
      </c>
      <c r="S7228" s="113" t="s">
        <v>7742</v>
      </c>
    </row>
    <row r="7229" spans="16:19">
      <c r="P7229" s="113" t="s">
        <v>12259</v>
      </c>
      <c r="Q7229" s="113" t="s">
        <v>7743</v>
      </c>
      <c r="R7229" s="113" t="s">
        <v>3947</v>
      </c>
      <c r="S7229" s="113" t="s">
        <v>7745</v>
      </c>
    </row>
    <row r="7230" spans="16:19">
      <c r="P7230" s="113" t="s">
        <v>12259</v>
      </c>
      <c r="Q7230" s="113" t="s">
        <v>7746</v>
      </c>
      <c r="R7230" s="113" t="s">
        <v>3947</v>
      </c>
      <c r="S7230" s="113" t="s">
        <v>7748</v>
      </c>
    </row>
    <row r="7231" spans="16:19">
      <c r="P7231" s="113" t="s">
        <v>12259</v>
      </c>
      <c r="Q7231" s="113" t="s">
        <v>7749</v>
      </c>
      <c r="R7231" s="113" t="s">
        <v>3947</v>
      </c>
      <c r="S7231" s="113" t="s">
        <v>7750</v>
      </c>
    </row>
    <row r="7232" spans="16:19">
      <c r="P7232" s="113" t="s">
        <v>12259</v>
      </c>
      <c r="Q7232" s="113" t="s">
        <v>7751</v>
      </c>
      <c r="R7232" s="113" t="s">
        <v>3947</v>
      </c>
      <c r="S7232" s="113" t="s">
        <v>7753</v>
      </c>
    </row>
    <row r="7233" spans="16:19">
      <c r="P7233" s="113" t="s">
        <v>12259</v>
      </c>
      <c r="Q7233" s="113" t="s">
        <v>7754</v>
      </c>
      <c r="R7233" s="113" t="s">
        <v>3947</v>
      </c>
      <c r="S7233" s="113" t="s">
        <v>7756</v>
      </c>
    </row>
    <row r="7234" spans="16:19">
      <c r="P7234" s="113" t="s">
        <v>12259</v>
      </c>
      <c r="Q7234" s="113" t="s">
        <v>7757</v>
      </c>
      <c r="R7234" s="113" t="s">
        <v>3947</v>
      </c>
      <c r="S7234" s="113" t="s">
        <v>7759</v>
      </c>
    </row>
    <row r="7235" spans="16:19">
      <c r="P7235" s="113" t="s">
        <v>12259</v>
      </c>
      <c r="Q7235" s="113" t="s">
        <v>7760</v>
      </c>
      <c r="R7235" s="113" t="s">
        <v>3947</v>
      </c>
      <c r="S7235" s="113" t="s">
        <v>7762</v>
      </c>
    </row>
    <row r="7236" spans="16:19">
      <c r="P7236" s="113" t="s">
        <v>12259</v>
      </c>
      <c r="Q7236" s="113" t="s">
        <v>7763</v>
      </c>
      <c r="R7236" s="113" t="s">
        <v>3947</v>
      </c>
      <c r="S7236" s="113" t="s">
        <v>7765</v>
      </c>
    </row>
    <row r="7237" spans="16:19">
      <c r="P7237" s="113" t="s">
        <v>12259</v>
      </c>
      <c r="Q7237" s="113" t="s">
        <v>7766</v>
      </c>
      <c r="R7237" s="113" t="s">
        <v>3947</v>
      </c>
      <c r="S7237" s="113" t="s">
        <v>7768</v>
      </c>
    </row>
    <row r="7238" spans="16:19">
      <c r="P7238" s="113" t="s">
        <v>12259</v>
      </c>
      <c r="Q7238" s="113" t="s">
        <v>7769</v>
      </c>
      <c r="R7238" s="113" t="s">
        <v>3947</v>
      </c>
      <c r="S7238" s="113" t="s">
        <v>7771</v>
      </c>
    </row>
    <row r="7239" spans="16:19">
      <c r="P7239" s="113" t="s">
        <v>12259</v>
      </c>
      <c r="Q7239" s="113" t="s">
        <v>7772</v>
      </c>
      <c r="R7239" s="113" t="s">
        <v>3947</v>
      </c>
      <c r="S7239" s="113" t="s">
        <v>7774</v>
      </c>
    </row>
    <row r="7240" spans="16:19">
      <c r="P7240" s="113" t="s">
        <v>12259</v>
      </c>
      <c r="Q7240" s="113" t="s">
        <v>7775</v>
      </c>
      <c r="R7240" s="113" t="s">
        <v>3947</v>
      </c>
      <c r="S7240" s="113" t="s">
        <v>7777</v>
      </c>
    </row>
    <row r="7241" spans="16:19">
      <c r="P7241" s="113" t="s">
        <v>12259</v>
      </c>
      <c r="Q7241" s="113" t="s">
        <v>7778</v>
      </c>
      <c r="R7241" s="113" t="s">
        <v>3947</v>
      </c>
      <c r="S7241" s="113" t="s">
        <v>7780</v>
      </c>
    </row>
    <row r="7242" spans="16:19">
      <c r="P7242" s="113" t="s">
        <v>12259</v>
      </c>
      <c r="Q7242" s="113" t="s">
        <v>7781</v>
      </c>
      <c r="R7242" s="113" t="s">
        <v>3947</v>
      </c>
      <c r="S7242" s="113" t="s">
        <v>7783</v>
      </c>
    </row>
    <row r="7243" spans="16:19">
      <c r="P7243" s="113" t="s">
        <v>12259</v>
      </c>
      <c r="Q7243" s="113" t="s">
        <v>7784</v>
      </c>
      <c r="R7243" s="113" t="s">
        <v>3947</v>
      </c>
      <c r="S7243" s="113" t="s">
        <v>7786</v>
      </c>
    </row>
    <row r="7244" spans="16:19">
      <c r="P7244" s="113" t="s">
        <v>12259</v>
      </c>
      <c r="Q7244" s="113" t="s">
        <v>7787</v>
      </c>
      <c r="R7244" s="113" t="s">
        <v>3947</v>
      </c>
      <c r="S7244" s="113" t="s">
        <v>7789</v>
      </c>
    </row>
    <row r="7245" spans="16:19">
      <c r="P7245" s="113" t="s">
        <v>12259</v>
      </c>
      <c r="Q7245" s="113" t="s">
        <v>7790</v>
      </c>
      <c r="R7245" s="113" t="s">
        <v>3947</v>
      </c>
      <c r="S7245" s="113" t="s">
        <v>7792</v>
      </c>
    </row>
    <row r="7246" spans="16:19">
      <c r="P7246" s="113" t="s">
        <v>12259</v>
      </c>
      <c r="Q7246" s="113" t="s">
        <v>3654</v>
      </c>
      <c r="R7246" s="113" t="s">
        <v>3947</v>
      </c>
      <c r="S7246" s="113" t="s">
        <v>7794</v>
      </c>
    </row>
    <row r="7247" spans="16:19">
      <c r="P7247" s="113" t="s">
        <v>12259</v>
      </c>
      <c r="Q7247" s="113" t="s">
        <v>7795</v>
      </c>
      <c r="R7247" s="113" t="s">
        <v>3947</v>
      </c>
      <c r="S7247" s="113" t="s">
        <v>7797</v>
      </c>
    </row>
    <row r="7248" spans="16:19">
      <c r="P7248" s="113" t="s">
        <v>12259</v>
      </c>
      <c r="Q7248" s="113" t="s">
        <v>7798</v>
      </c>
      <c r="R7248" s="113" t="s">
        <v>3947</v>
      </c>
      <c r="S7248" s="113" t="s">
        <v>7800</v>
      </c>
    </row>
    <row r="7249" spans="16:19">
      <c r="P7249" s="113" t="s">
        <v>12259</v>
      </c>
      <c r="Q7249" s="113" t="s">
        <v>7801</v>
      </c>
      <c r="R7249" s="113" t="s">
        <v>3947</v>
      </c>
      <c r="S7249" s="113" t="s">
        <v>7803</v>
      </c>
    </row>
    <row r="7250" spans="16:19">
      <c r="P7250" s="113" t="s">
        <v>12259</v>
      </c>
      <c r="Q7250" s="113" t="s">
        <v>7804</v>
      </c>
      <c r="R7250" s="113" t="s">
        <v>3947</v>
      </c>
      <c r="S7250" s="113" t="s">
        <v>7806</v>
      </c>
    </row>
    <row r="7251" spans="16:19">
      <c r="P7251" s="113" t="s">
        <v>12259</v>
      </c>
      <c r="Q7251" s="113" t="s">
        <v>7807</v>
      </c>
      <c r="R7251" s="113" t="s">
        <v>3947</v>
      </c>
      <c r="S7251" s="113" t="s">
        <v>7809</v>
      </c>
    </row>
    <row r="7252" spans="16:19">
      <c r="P7252" s="113" t="s">
        <v>12259</v>
      </c>
      <c r="Q7252" s="113" t="s">
        <v>7810</v>
      </c>
      <c r="R7252" s="113" t="s">
        <v>3947</v>
      </c>
      <c r="S7252" s="113" t="s">
        <v>7812</v>
      </c>
    </row>
    <row r="7253" spans="16:19">
      <c r="P7253" s="113" t="s">
        <v>12259</v>
      </c>
      <c r="Q7253" s="113" t="s">
        <v>7813</v>
      </c>
      <c r="R7253" s="113" t="s">
        <v>3947</v>
      </c>
      <c r="S7253" s="113" t="s">
        <v>7815</v>
      </c>
    </row>
    <row r="7254" spans="16:19">
      <c r="P7254" s="113" t="s">
        <v>12259</v>
      </c>
      <c r="Q7254" s="113" t="s">
        <v>7816</v>
      </c>
      <c r="R7254" s="113" t="s">
        <v>3947</v>
      </c>
      <c r="S7254" s="113" t="s">
        <v>7818</v>
      </c>
    </row>
    <row r="7255" spans="16:19">
      <c r="P7255" s="113" t="s">
        <v>12259</v>
      </c>
      <c r="Q7255" s="113" t="s">
        <v>7819</v>
      </c>
      <c r="R7255" s="113" t="s">
        <v>3947</v>
      </c>
      <c r="S7255" s="113" t="s">
        <v>7821</v>
      </c>
    </row>
    <row r="7256" spans="16:19">
      <c r="P7256" s="113" t="s">
        <v>12259</v>
      </c>
      <c r="Q7256" s="113" t="s">
        <v>7822</v>
      </c>
      <c r="R7256" s="113" t="s">
        <v>3947</v>
      </c>
      <c r="S7256" s="113" t="s">
        <v>7824</v>
      </c>
    </row>
    <row r="7257" spans="16:19">
      <c r="P7257" s="113" t="s">
        <v>12259</v>
      </c>
      <c r="Q7257" s="113" t="s">
        <v>7825</v>
      </c>
      <c r="R7257" s="113" t="s">
        <v>3947</v>
      </c>
      <c r="S7257" s="113" t="s">
        <v>7827</v>
      </c>
    </row>
    <row r="7258" spans="16:19">
      <c r="P7258" s="113" t="s">
        <v>12259</v>
      </c>
      <c r="Q7258" s="113" t="s">
        <v>7828</v>
      </c>
      <c r="R7258" s="113" t="s">
        <v>3947</v>
      </c>
      <c r="S7258" s="113" t="s">
        <v>7830</v>
      </c>
    </row>
    <row r="7259" spans="16:19">
      <c r="P7259" s="113" t="s">
        <v>12259</v>
      </c>
      <c r="Q7259" s="113" t="s">
        <v>7831</v>
      </c>
      <c r="R7259" s="113" t="s">
        <v>3947</v>
      </c>
      <c r="S7259" s="113" t="s">
        <v>7833</v>
      </c>
    </row>
    <row r="7260" spans="16:19">
      <c r="P7260" s="113" t="s">
        <v>12259</v>
      </c>
      <c r="Q7260" s="113" t="s">
        <v>7834</v>
      </c>
      <c r="R7260" s="113" t="s">
        <v>3947</v>
      </c>
      <c r="S7260" s="113" t="s">
        <v>7836</v>
      </c>
    </row>
    <row r="7261" spans="16:19">
      <c r="P7261" s="113" t="s">
        <v>12259</v>
      </c>
      <c r="Q7261" s="113" t="s">
        <v>7837</v>
      </c>
      <c r="R7261" s="113" t="s">
        <v>3947</v>
      </c>
      <c r="S7261" s="113" t="s">
        <v>7839</v>
      </c>
    </row>
    <row r="7262" spans="16:19">
      <c r="P7262" s="113" t="s">
        <v>12259</v>
      </c>
      <c r="Q7262" s="113" t="s">
        <v>7840</v>
      </c>
      <c r="R7262" s="113" t="s">
        <v>3947</v>
      </c>
      <c r="S7262" s="113" t="s">
        <v>7842</v>
      </c>
    </row>
    <row r="7263" spans="16:19">
      <c r="P7263" s="113" t="s">
        <v>12259</v>
      </c>
      <c r="Q7263" s="113" t="s">
        <v>7843</v>
      </c>
      <c r="R7263" s="113" t="s">
        <v>3947</v>
      </c>
      <c r="S7263" s="113" t="s">
        <v>7845</v>
      </c>
    </row>
    <row r="7264" spans="16:19">
      <c r="P7264" s="113" t="s">
        <v>12259</v>
      </c>
      <c r="Q7264" s="113" t="s">
        <v>7846</v>
      </c>
      <c r="R7264" s="113" t="s">
        <v>3947</v>
      </c>
      <c r="S7264" s="113" t="s">
        <v>7848</v>
      </c>
    </row>
    <row r="7265" spans="16:19">
      <c r="P7265" s="113" t="s">
        <v>12259</v>
      </c>
      <c r="Q7265" s="113" t="s">
        <v>7849</v>
      </c>
      <c r="R7265" s="113" t="s">
        <v>3947</v>
      </c>
      <c r="S7265" s="113" t="s">
        <v>7851</v>
      </c>
    </row>
    <row r="7266" spans="16:19">
      <c r="P7266" s="113" t="s">
        <v>12259</v>
      </c>
      <c r="Q7266" s="113" t="s">
        <v>3656</v>
      </c>
      <c r="R7266" s="113" t="s">
        <v>3947</v>
      </c>
      <c r="S7266" s="113" t="s">
        <v>7853</v>
      </c>
    </row>
    <row r="7267" spans="16:19">
      <c r="P7267" s="113" t="s">
        <v>12259</v>
      </c>
      <c r="Q7267" s="113" t="s">
        <v>7854</v>
      </c>
      <c r="R7267" s="113" t="s">
        <v>3947</v>
      </c>
      <c r="S7267" s="113" t="s">
        <v>7856</v>
      </c>
    </row>
    <row r="7268" spans="16:19">
      <c r="P7268" s="113" t="s">
        <v>12259</v>
      </c>
      <c r="Q7268" s="113" t="s">
        <v>7857</v>
      </c>
      <c r="R7268" s="113" t="s">
        <v>3947</v>
      </c>
      <c r="S7268" s="113" t="s">
        <v>7859</v>
      </c>
    </row>
    <row r="7269" spans="16:19">
      <c r="P7269" s="113" t="s">
        <v>12259</v>
      </c>
      <c r="Q7269" s="113" t="s">
        <v>7860</v>
      </c>
      <c r="R7269" s="113" t="s">
        <v>3947</v>
      </c>
      <c r="S7269" s="113" t="s">
        <v>7862</v>
      </c>
    </row>
    <row r="7270" spans="16:19">
      <c r="P7270" s="113" t="s">
        <v>12259</v>
      </c>
      <c r="Q7270" s="113" t="s">
        <v>7863</v>
      </c>
      <c r="R7270" s="113" t="s">
        <v>3947</v>
      </c>
      <c r="S7270" s="113" t="s">
        <v>7865</v>
      </c>
    </row>
    <row r="7271" spans="16:19">
      <c r="P7271" s="113" t="s">
        <v>12259</v>
      </c>
      <c r="Q7271" s="113" t="s">
        <v>7866</v>
      </c>
      <c r="R7271" s="113" t="s">
        <v>3947</v>
      </c>
      <c r="S7271" s="113" t="s">
        <v>7868</v>
      </c>
    </row>
    <row r="7272" spans="16:19">
      <c r="P7272" s="113" t="s">
        <v>12259</v>
      </c>
      <c r="Q7272" s="113" t="s">
        <v>7869</v>
      </c>
      <c r="R7272" s="113" t="s">
        <v>3947</v>
      </c>
      <c r="S7272" s="113" t="s">
        <v>7871</v>
      </c>
    </row>
    <row r="7273" spans="16:19">
      <c r="P7273" s="113" t="s">
        <v>12259</v>
      </c>
      <c r="Q7273" s="113" t="s">
        <v>7872</v>
      </c>
      <c r="R7273" s="113" t="s">
        <v>3947</v>
      </c>
      <c r="S7273" s="113" t="s">
        <v>7874</v>
      </c>
    </row>
    <row r="7274" spans="16:19">
      <c r="P7274" s="113" t="s">
        <v>12259</v>
      </c>
      <c r="Q7274" s="113" t="s">
        <v>7875</v>
      </c>
      <c r="R7274" s="113" t="s">
        <v>3947</v>
      </c>
      <c r="S7274" s="113" t="s">
        <v>7877</v>
      </c>
    </row>
    <row r="7275" spans="16:19">
      <c r="P7275" s="113" t="s">
        <v>12259</v>
      </c>
      <c r="Q7275" s="113" t="s">
        <v>7878</v>
      </c>
      <c r="R7275" s="113" t="s">
        <v>3947</v>
      </c>
      <c r="S7275" s="113" t="s">
        <v>7880</v>
      </c>
    </row>
    <row r="7276" spans="16:19">
      <c r="P7276" s="113" t="s">
        <v>12259</v>
      </c>
      <c r="Q7276" s="113" t="s">
        <v>7881</v>
      </c>
      <c r="R7276" s="113" t="s">
        <v>3947</v>
      </c>
      <c r="S7276" s="113" t="s">
        <v>7883</v>
      </c>
    </row>
    <row r="7277" spans="16:19">
      <c r="P7277" s="113" t="s">
        <v>12259</v>
      </c>
      <c r="Q7277" s="113" t="s">
        <v>7884</v>
      </c>
      <c r="R7277" s="113" t="s">
        <v>3947</v>
      </c>
      <c r="S7277" s="113" t="s">
        <v>7886</v>
      </c>
    </row>
    <row r="7278" spans="16:19">
      <c r="P7278" s="113" t="s">
        <v>12259</v>
      </c>
      <c r="Q7278" s="113" t="s">
        <v>7887</v>
      </c>
      <c r="R7278" s="113" t="s">
        <v>3947</v>
      </c>
      <c r="S7278" s="113" t="s">
        <v>7889</v>
      </c>
    </row>
    <row r="7279" spans="16:19">
      <c r="P7279" s="113" t="s">
        <v>12259</v>
      </c>
      <c r="Q7279" s="113" t="s">
        <v>7890</v>
      </c>
      <c r="R7279" s="113" t="s">
        <v>3947</v>
      </c>
      <c r="S7279" s="113" t="s">
        <v>7892</v>
      </c>
    </row>
    <row r="7280" spans="16:19">
      <c r="P7280" s="113" t="s">
        <v>12259</v>
      </c>
      <c r="Q7280" s="113" t="s">
        <v>7893</v>
      </c>
      <c r="R7280" s="113" t="s">
        <v>3947</v>
      </c>
      <c r="S7280" s="113" t="s">
        <v>7895</v>
      </c>
    </row>
    <row r="7281" spans="16:19">
      <c r="P7281" s="113" t="s">
        <v>12259</v>
      </c>
      <c r="Q7281" s="113" t="s">
        <v>7896</v>
      </c>
      <c r="R7281" s="113" t="s">
        <v>3947</v>
      </c>
      <c r="S7281" s="113" t="s">
        <v>7898</v>
      </c>
    </row>
    <row r="7282" spans="16:19">
      <c r="P7282" s="113" t="s">
        <v>12259</v>
      </c>
      <c r="Q7282" s="113" t="s">
        <v>7899</v>
      </c>
      <c r="R7282" s="113" t="s">
        <v>3947</v>
      </c>
      <c r="S7282" s="113" t="s">
        <v>7901</v>
      </c>
    </row>
    <row r="7283" spans="16:19">
      <c r="P7283" s="113" t="s">
        <v>12259</v>
      </c>
      <c r="Q7283" s="113" t="s">
        <v>7902</v>
      </c>
      <c r="R7283" s="113" t="s">
        <v>3947</v>
      </c>
      <c r="S7283" s="113" t="s">
        <v>7904</v>
      </c>
    </row>
    <row r="7284" spans="16:19">
      <c r="P7284" s="113" t="s">
        <v>12259</v>
      </c>
      <c r="Q7284" s="113" t="s">
        <v>7905</v>
      </c>
      <c r="R7284" s="113" t="s">
        <v>3947</v>
      </c>
      <c r="S7284" s="113" t="s">
        <v>7907</v>
      </c>
    </row>
    <row r="7285" spans="16:19">
      <c r="P7285" s="113" t="s">
        <v>12259</v>
      </c>
      <c r="Q7285" s="113" t="s">
        <v>7908</v>
      </c>
      <c r="R7285" s="113" t="s">
        <v>3947</v>
      </c>
      <c r="S7285" s="113" t="s">
        <v>7910</v>
      </c>
    </row>
    <row r="7286" spans="16:19">
      <c r="P7286" s="113" t="s">
        <v>12259</v>
      </c>
      <c r="Q7286" s="113" t="s">
        <v>3658</v>
      </c>
      <c r="R7286" s="113" t="s">
        <v>3947</v>
      </c>
      <c r="S7286" s="113" t="s">
        <v>7912</v>
      </c>
    </row>
    <row r="7287" spans="16:19">
      <c r="P7287" s="113" t="s">
        <v>12259</v>
      </c>
      <c r="Q7287" s="113" t="s">
        <v>7913</v>
      </c>
      <c r="R7287" s="113" t="s">
        <v>3947</v>
      </c>
      <c r="S7287" s="113" t="s">
        <v>7915</v>
      </c>
    </row>
    <row r="7288" spans="16:19">
      <c r="P7288" s="113" t="s">
        <v>12259</v>
      </c>
      <c r="Q7288" s="113" t="s">
        <v>7916</v>
      </c>
      <c r="R7288" s="113" t="s">
        <v>3947</v>
      </c>
      <c r="S7288" s="113" t="s">
        <v>7918</v>
      </c>
    </row>
    <row r="7289" spans="16:19">
      <c r="P7289" s="113" t="s">
        <v>12259</v>
      </c>
      <c r="Q7289" s="113" t="s">
        <v>7919</v>
      </c>
      <c r="R7289" s="113" t="s">
        <v>3947</v>
      </c>
      <c r="S7289" s="113" t="s">
        <v>7921</v>
      </c>
    </row>
    <row r="7290" spans="16:19">
      <c r="P7290" s="113" t="s">
        <v>12259</v>
      </c>
      <c r="Q7290" s="113" t="s">
        <v>7922</v>
      </c>
      <c r="R7290" s="113" t="s">
        <v>3947</v>
      </c>
      <c r="S7290" s="113" t="s">
        <v>7924</v>
      </c>
    </row>
    <row r="7291" spans="16:19">
      <c r="P7291" s="113" t="s">
        <v>12259</v>
      </c>
      <c r="Q7291" s="113" t="s">
        <v>7925</v>
      </c>
      <c r="R7291" s="113" t="s">
        <v>3947</v>
      </c>
      <c r="S7291" s="113" t="s">
        <v>7927</v>
      </c>
    </row>
    <row r="7292" spans="16:19">
      <c r="P7292" s="113" t="s">
        <v>12259</v>
      </c>
      <c r="Q7292" s="113" t="s">
        <v>7928</v>
      </c>
      <c r="R7292" s="113" t="s">
        <v>3947</v>
      </c>
      <c r="S7292" s="113" t="s">
        <v>7930</v>
      </c>
    </row>
    <row r="7293" spans="16:19">
      <c r="P7293" s="113" t="s">
        <v>12259</v>
      </c>
      <c r="Q7293" s="113" t="s">
        <v>7931</v>
      </c>
      <c r="R7293" s="113" t="s">
        <v>3947</v>
      </c>
      <c r="S7293" s="113" t="s">
        <v>7933</v>
      </c>
    </row>
    <row r="7294" spans="16:19">
      <c r="P7294" s="113" t="s">
        <v>12259</v>
      </c>
      <c r="Q7294" s="113" t="s">
        <v>7934</v>
      </c>
      <c r="R7294" s="113" t="s">
        <v>3947</v>
      </c>
      <c r="S7294" s="113" t="s">
        <v>7936</v>
      </c>
    </row>
    <row r="7295" spans="16:19">
      <c r="P7295" s="113" t="s">
        <v>12259</v>
      </c>
      <c r="Q7295" s="113" t="s">
        <v>7937</v>
      </c>
      <c r="R7295" s="113" t="s">
        <v>3947</v>
      </c>
      <c r="S7295" s="113" t="s">
        <v>7939</v>
      </c>
    </row>
    <row r="7296" spans="16:19">
      <c r="P7296" s="113" t="s">
        <v>12259</v>
      </c>
      <c r="Q7296" s="113" t="s">
        <v>7940</v>
      </c>
      <c r="R7296" s="113" t="s">
        <v>3947</v>
      </c>
      <c r="S7296" s="113" t="s">
        <v>7941</v>
      </c>
    </row>
    <row r="7297" spans="16:19">
      <c r="P7297" s="113" t="s">
        <v>12259</v>
      </c>
      <c r="Q7297" s="113" t="s">
        <v>7942</v>
      </c>
      <c r="R7297" s="113" t="s">
        <v>3947</v>
      </c>
      <c r="S7297" s="113" t="s">
        <v>7944</v>
      </c>
    </row>
    <row r="7298" spans="16:19">
      <c r="P7298" s="113" t="s">
        <v>12259</v>
      </c>
      <c r="Q7298" s="113" t="s">
        <v>7945</v>
      </c>
      <c r="R7298" s="113" t="s">
        <v>3947</v>
      </c>
      <c r="S7298" s="113" t="s">
        <v>7947</v>
      </c>
    </row>
    <row r="7299" spans="16:19">
      <c r="P7299" s="113" t="s">
        <v>12259</v>
      </c>
      <c r="Q7299" s="113" t="s">
        <v>7948</v>
      </c>
      <c r="R7299" s="113" t="s">
        <v>3947</v>
      </c>
      <c r="S7299" s="113" t="s">
        <v>7950</v>
      </c>
    </row>
    <row r="7300" spans="16:19">
      <c r="P7300" s="113" t="s">
        <v>12259</v>
      </c>
      <c r="Q7300" s="113" t="s">
        <v>7951</v>
      </c>
      <c r="R7300" s="113" t="s">
        <v>3947</v>
      </c>
      <c r="S7300" s="113" t="s">
        <v>7953</v>
      </c>
    </row>
    <row r="7301" spans="16:19">
      <c r="P7301" s="113" t="s">
        <v>12259</v>
      </c>
      <c r="Q7301" s="113" t="s">
        <v>7954</v>
      </c>
      <c r="R7301" s="113" t="s">
        <v>3947</v>
      </c>
      <c r="S7301" s="113" t="s">
        <v>7956</v>
      </c>
    </row>
    <row r="7302" spans="16:19">
      <c r="P7302" s="113" t="s">
        <v>12259</v>
      </c>
      <c r="Q7302" s="113" t="s">
        <v>7957</v>
      </c>
      <c r="R7302" s="113" t="s">
        <v>3947</v>
      </c>
      <c r="S7302" s="113" t="s">
        <v>7959</v>
      </c>
    </row>
    <row r="7303" spans="16:19">
      <c r="P7303" s="113" t="s">
        <v>12259</v>
      </c>
      <c r="Q7303" s="113" t="s">
        <v>7960</v>
      </c>
      <c r="R7303" s="113" t="s">
        <v>3947</v>
      </c>
      <c r="S7303" s="113" t="s">
        <v>7962</v>
      </c>
    </row>
    <row r="7304" spans="16:19">
      <c r="P7304" s="113" t="s">
        <v>12259</v>
      </c>
      <c r="Q7304" s="113" t="s">
        <v>7963</v>
      </c>
      <c r="R7304" s="113" t="s">
        <v>3947</v>
      </c>
      <c r="S7304" s="113" t="s">
        <v>7965</v>
      </c>
    </row>
    <row r="7305" spans="16:19">
      <c r="P7305" s="113" t="s">
        <v>12259</v>
      </c>
      <c r="Q7305" s="113" t="s">
        <v>7966</v>
      </c>
      <c r="R7305" s="113" t="s">
        <v>3947</v>
      </c>
      <c r="S7305" s="113" t="s">
        <v>7968</v>
      </c>
    </row>
    <row r="7306" spans="16:19">
      <c r="P7306" s="113" t="s">
        <v>12259</v>
      </c>
      <c r="Q7306" s="113" t="s">
        <v>3660</v>
      </c>
      <c r="R7306" s="113" t="s">
        <v>3947</v>
      </c>
      <c r="S7306" s="113" t="s">
        <v>7970</v>
      </c>
    </row>
    <row r="7307" spans="16:19">
      <c r="P7307" s="113" t="s">
        <v>12259</v>
      </c>
      <c r="Q7307" s="113" t="s">
        <v>7971</v>
      </c>
      <c r="R7307" s="113" t="s">
        <v>3947</v>
      </c>
      <c r="S7307" s="113" t="s">
        <v>7973</v>
      </c>
    </row>
    <row r="7308" spans="16:19">
      <c r="P7308" s="113" t="s">
        <v>12259</v>
      </c>
      <c r="Q7308" s="113" t="s">
        <v>7974</v>
      </c>
      <c r="R7308" s="113" t="s">
        <v>3947</v>
      </c>
      <c r="S7308" s="113" t="s">
        <v>7976</v>
      </c>
    </row>
    <row r="7309" spans="16:19">
      <c r="P7309" s="113" t="s">
        <v>12259</v>
      </c>
      <c r="Q7309" s="113" t="s">
        <v>7977</v>
      </c>
      <c r="R7309" s="113" t="s">
        <v>3947</v>
      </c>
      <c r="S7309" s="113" t="s">
        <v>7979</v>
      </c>
    </row>
    <row r="7310" spans="16:19">
      <c r="P7310" s="113" t="s">
        <v>12259</v>
      </c>
      <c r="Q7310" s="113" t="s">
        <v>7980</v>
      </c>
      <c r="R7310" s="113" t="s">
        <v>3947</v>
      </c>
      <c r="S7310" s="113" t="s">
        <v>7982</v>
      </c>
    </row>
    <row r="7311" spans="16:19">
      <c r="P7311" s="113" t="s">
        <v>12259</v>
      </c>
      <c r="Q7311" s="113" t="s">
        <v>7983</v>
      </c>
      <c r="R7311" s="113" t="s">
        <v>3947</v>
      </c>
      <c r="S7311" s="113" t="s">
        <v>7985</v>
      </c>
    </row>
    <row r="7312" spans="16:19">
      <c r="P7312" s="113" t="s">
        <v>12259</v>
      </c>
      <c r="Q7312" s="113" t="s">
        <v>7986</v>
      </c>
      <c r="R7312" s="113" t="s">
        <v>3947</v>
      </c>
      <c r="S7312" s="113" t="s">
        <v>7988</v>
      </c>
    </row>
    <row r="7313" spans="16:19">
      <c r="P7313" s="113" t="s">
        <v>12259</v>
      </c>
      <c r="Q7313" s="113" t="s">
        <v>7989</v>
      </c>
      <c r="R7313" s="113" t="s">
        <v>3947</v>
      </c>
      <c r="S7313" s="113" t="s">
        <v>7991</v>
      </c>
    </row>
    <row r="7314" spans="16:19">
      <c r="P7314" s="113" t="s">
        <v>12259</v>
      </c>
      <c r="Q7314" s="113" t="s">
        <v>7992</v>
      </c>
      <c r="R7314" s="113" t="s">
        <v>3947</v>
      </c>
      <c r="S7314" s="113" t="s">
        <v>7994</v>
      </c>
    </row>
    <row r="7315" spans="16:19">
      <c r="P7315" s="113" t="s">
        <v>12259</v>
      </c>
      <c r="Q7315" s="113" t="s">
        <v>7995</v>
      </c>
      <c r="R7315" s="113" t="s">
        <v>3947</v>
      </c>
      <c r="S7315" s="113" t="s">
        <v>7997</v>
      </c>
    </row>
    <row r="7316" spans="16:19">
      <c r="P7316" s="113" t="s">
        <v>12259</v>
      </c>
      <c r="Q7316" s="113" t="s">
        <v>7998</v>
      </c>
      <c r="R7316" s="113" t="s">
        <v>3947</v>
      </c>
      <c r="S7316" s="113" t="s">
        <v>8000</v>
      </c>
    </row>
    <row r="7317" spans="16:19">
      <c r="P7317" s="113" t="s">
        <v>12259</v>
      </c>
      <c r="Q7317" s="113" t="s">
        <v>8001</v>
      </c>
      <c r="R7317" s="113" t="s">
        <v>3947</v>
      </c>
      <c r="S7317" s="113" t="s">
        <v>8003</v>
      </c>
    </row>
    <row r="7318" spans="16:19">
      <c r="P7318" s="113" t="s">
        <v>12259</v>
      </c>
      <c r="Q7318" s="113" t="s">
        <v>8004</v>
      </c>
      <c r="R7318" s="113" t="s">
        <v>3947</v>
      </c>
      <c r="S7318" s="113" t="s">
        <v>8006</v>
      </c>
    </row>
    <row r="7319" spans="16:19">
      <c r="P7319" s="113" t="s">
        <v>12259</v>
      </c>
      <c r="Q7319" s="113" t="s">
        <v>8007</v>
      </c>
      <c r="R7319" s="113" t="s">
        <v>3947</v>
      </c>
      <c r="S7319" s="113" t="s">
        <v>8009</v>
      </c>
    </row>
    <row r="7320" spans="16:19">
      <c r="P7320" s="113" t="s">
        <v>12259</v>
      </c>
      <c r="Q7320" s="113" t="s">
        <v>8010</v>
      </c>
      <c r="R7320" s="113" t="s">
        <v>3947</v>
      </c>
      <c r="S7320" s="113" t="s">
        <v>8012</v>
      </c>
    </row>
    <row r="7321" spans="16:19">
      <c r="P7321" s="113" t="s">
        <v>12259</v>
      </c>
      <c r="Q7321" s="113" t="s">
        <v>8013</v>
      </c>
      <c r="R7321" s="113" t="s">
        <v>3947</v>
      </c>
      <c r="S7321" s="113" t="s">
        <v>8015</v>
      </c>
    </row>
    <row r="7322" spans="16:19">
      <c r="P7322" s="113" t="s">
        <v>12259</v>
      </c>
      <c r="Q7322" s="113" t="s">
        <v>8016</v>
      </c>
      <c r="R7322" s="113" t="s">
        <v>3947</v>
      </c>
      <c r="S7322" s="113" t="s">
        <v>8018</v>
      </c>
    </row>
    <row r="7323" spans="16:19">
      <c r="P7323" s="113" t="s">
        <v>12259</v>
      </c>
      <c r="Q7323" s="113" t="s">
        <v>8019</v>
      </c>
      <c r="R7323" s="113" t="s">
        <v>3947</v>
      </c>
      <c r="S7323" s="113" t="s">
        <v>8021</v>
      </c>
    </row>
    <row r="7324" spans="16:19">
      <c r="P7324" s="113" t="s">
        <v>12259</v>
      </c>
      <c r="Q7324" s="113" t="s">
        <v>8022</v>
      </c>
      <c r="R7324" s="113" t="s">
        <v>3947</v>
      </c>
      <c r="S7324" s="113" t="s">
        <v>8024</v>
      </c>
    </row>
    <row r="7325" spans="16:19">
      <c r="P7325" s="113" t="s">
        <v>12259</v>
      </c>
      <c r="Q7325" s="113" t="s">
        <v>8025</v>
      </c>
      <c r="R7325" s="113" t="s">
        <v>3947</v>
      </c>
      <c r="S7325" s="113" t="s">
        <v>8027</v>
      </c>
    </row>
    <row r="7326" spans="16:19">
      <c r="P7326" s="113" t="s">
        <v>12259</v>
      </c>
      <c r="Q7326" s="113" t="s">
        <v>3662</v>
      </c>
      <c r="R7326" s="113" t="s">
        <v>3947</v>
      </c>
      <c r="S7326" s="113" t="s">
        <v>8029</v>
      </c>
    </row>
    <row r="7327" spans="16:19">
      <c r="P7327" s="113" t="s">
        <v>12259</v>
      </c>
      <c r="Q7327" s="113" t="s">
        <v>8030</v>
      </c>
      <c r="R7327" s="113" t="s">
        <v>3947</v>
      </c>
      <c r="S7327" s="113" t="s">
        <v>8032</v>
      </c>
    </row>
    <row r="7328" spans="16:19">
      <c r="P7328" s="113" t="s">
        <v>12259</v>
      </c>
      <c r="Q7328" s="113" t="s">
        <v>8033</v>
      </c>
      <c r="R7328" s="113" t="s">
        <v>3947</v>
      </c>
      <c r="S7328" s="113" t="s">
        <v>8035</v>
      </c>
    </row>
    <row r="7329" spans="16:19">
      <c r="P7329" s="113" t="s">
        <v>12259</v>
      </c>
      <c r="Q7329" s="113" t="s">
        <v>8036</v>
      </c>
      <c r="R7329" s="113" t="s">
        <v>3947</v>
      </c>
      <c r="S7329" s="113" t="s">
        <v>8038</v>
      </c>
    </row>
    <row r="7330" spans="16:19">
      <c r="P7330" s="113" t="s">
        <v>12259</v>
      </c>
      <c r="Q7330" s="113" t="s">
        <v>8039</v>
      </c>
      <c r="R7330" s="113" t="s">
        <v>3947</v>
      </c>
      <c r="S7330" s="113" t="s">
        <v>8041</v>
      </c>
    </row>
    <row r="7331" spans="16:19">
      <c r="P7331" s="113" t="s">
        <v>12259</v>
      </c>
      <c r="Q7331" s="113" t="s">
        <v>8042</v>
      </c>
      <c r="R7331" s="113" t="s">
        <v>3947</v>
      </c>
      <c r="S7331" s="113" t="s">
        <v>8044</v>
      </c>
    </row>
    <row r="7332" spans="16:19">
      <c r="P7332" s="113" t="s">
        <v>12259</v>
      </c>
      <c r="Q7332" s="113" t="s">
        <v>8045</v>
      </c>
      <c r="R7332" s="113" t="s">
        <v>3947</v>
      </c>
      <c r="S7332" s="113" t="s">
        <v>8047</v>
      </c>
    </row>
    <row r="7333" spans="16:19">
      <c r="P7333" s="113" t="s">
        <v>12259</v>
      </c>
      <c r="Q7333" s="113" t="s">
        <v>8048</v>
      </c>
      <c r="R7333" s="113" t="s">
        <v>3947</v>
      </c>
      <c r="S7333" s="113" t="s">
        <v>8050</v>
      </c>
    </row>
    <row r="7334" spans="16:19">
      <c r="P7334" s="113" t="s">
        <v>12259</v>
      </c>
      <c r="Q7334" s="113" t="s">
        <v>8051</v>
      </c>
      <c r="R7334" s="113" t="s">
        <v>3947</v>
      </c>
      <c r="S7334" s="113" t="s">
        <v>8053</v>
      </c>
    </row>
    <row r="7335" spans="16:19">
      <c r="P7335" s="113" t="s">
        <v>12259</v>
      </c>
      <c r="Q7335" s="113" t="s">
        <v>8054</v>
      </c>
      <c r="R7335" s="113" t="s">
        <v>3947</v>
      </c>
      <c r="S7335" s="113" t="s">
        <v>8056</v>
      </c>
    </row>
    <row r="7336" spans="16:19">
      <c r="P7336" s="113" t="s">
        <v>12259</v>
      </c>
      <c r="Q7336" s="113" t="s">
        <v>8057</v>
      </c>
      <c r="R7336" s="113" t="s">
        <v>3947</v>
      </c>
      <c r="S7336" s="113" t="s">
        <v>8059</v>
      </c>
    </row>
    <row r="7337" spans="16:19">
      <c r="P7337" s="113" t="s">
        <v>12259</v>
      </c>
      <c r="Q7337" s="113" t="s">
        <v>8060</v>
      </c>
      <c r="R7337" s="113" t="s">
        <v>3947</v>
      </c>
      <c r="S7337" s="113" t="s">
        <v>8062</v>
      </c>
    </row>
    <row r="7338" spans="16:19">
      <c r="P7338" s="113" t="s">
        <v>12259</v>
      </c>
      <c r="Q7338" s="113" t="s">
        <v>8063</v>
      </c>
      <c r="R7338" s="113" t="s">
        <v>3947</v>
      </c>
      <c r="S7338" s="113" t="s">
        <v>8065</v>
      </c>
    </row>
    <row r="7339" spans="16:19">
      <c r="P7339" s="113" t="s">
        <v>12259</v>
      </c>
      <c r="Q7339" s="113" t="s">
        <v>8066</v>
      </c>
      <c r="R7339" s="113" t="s">
        <v>3947</v>
      </c>
      <c r="S7339" s="113" t="s">
        <v>8068</v>
      </c>
    </row>
    <row r="7340" spans="16:19">
      <c r="P7340" s="113" t="s">
        <v>12259</v>
      </c>
      <c r="Q7340" s="113" t="s">
        <v>8069</v>
      </c>
      <c r="R7340" s="113" t="s">
        <v>3947</v>
      </c>
      <c r="S7340" s="113" t="s">
        <v>8071</v>
      </c>
    </row>
    <row r="7341" spans="16:19">
      <c r="P7341" s="113" t="s">
        <v>12259</v>
      </c>
      <c r="Q7341" s="113" t="s">
        <v>8072</v>
      </c>
      <c r="R7341" s="113" t="s">
        <v>3947</v>
      </c>
      <c r="S7341" s="113" t="s">
        <v>8074</v>
      </c>
    </row>
    <row r="7342" spans="16:19">
      <c r="P7342" s="113" t="s">
        <v>12259</v>
      </c>
      <c r="Q7342" s="113" t="s">
        <v>8075</v>
      </c>
      <c r="R7342" s="113" t="s">
        <v>3947</v>
      </c>
      <c r="S7342" s="113" t="s">
        <v>8077</v>
      </c>
    </row>
    <row r="7343" spans="16:19">
      <c r="P7343" s="113" t="s">
        <v>12259</v>
      </c>
      <c r="Q7343" s="113" t="s">
        <v>8078</v>
      </c>
      <c r="R7343" s="113" t="s">
        <v>3947</v>
      </c>
      <c r="S7343" s="113" t="s">
        <v>8080</v>
      </c>
    </row>
    <row r="7344" spans="16:19">
      <c r="P7344" s="113" t="s">
        <v>12259</v>
      </c>
      <c r="Q7344" s="113" t="s">
        <v>8081</v>
      </c>
      <c r="R7344" s="113" t="s">
        <v>3947</v>
      </c>
      <c r="S7344" s="113" t="s">
        <v>8083</v>
      </c>
    </row>
    <row r="7345" spans="16:19">
      <c r="P7345" s="113" t="s">
        <v>12259</v>
      </c>
      <c r="Q7345" s="113" t="s">
        <v>8084</v>
      </c>
      <c r="R7345" s="113" t="s">
        <v>3947</v>
      </c>
      <c r="S7345" s="113" t="s">
        <v>8086</v>
      </c>
    </row>
    <row r="7346" spans="16:19">
      <c r="P7346" s="113" t="s">
        <v>12259</v>
      </c>
      <c r="Q7346" s="113" t="s">
        <v>3664</v>
      </c>
      <c r="R7346" s="113" t="s">
        <v>3947</v>
      </c>
      <c r="S7346" s="113" t="s">
        <v>8088</v>
      </c>
    </row>
    <row r="7347" spans="16:19">
      <c r="P7347" s="113" t="s">
        <v>12259</v>
      </c>
      <c r="Q7347" s="113" t="s">
        <v>8089</v>
      </c>
      <c r="R7347" s="113" t="s">
        <v>3947</v>
      </c>
      <c r="S7347" s="113" t="s">
        <v>8091</v>
      </c>
    </row>
    <row r="7348" spans="16:19">
      <c r="P7348" s="113" t="s">
        <v>12259</v>
      </c>
      <c r="Q7348" s="113" t="s">
        <v>8092</v>
      </c>
      <c r="R7348" s="113" t="s">
        <v>3947</v>
      </c>
      <c r="S7348" s="113" t="s">
        <v>8094</v>
      </c>
    </row>
    <row r="7349" spans="16:19">
      <c r="P7349" s="113" t="s">
        <v>12259</v>
      </c>
      <c r="Q7349" s="113" t="s">
        <v>8095</v>
      </c>
      <c r="R7349" s="113" t="s">
        <v>3947</v>
      </c>
      <c r="S7349" s="113" t="s">
        <v>8097</v>
      </c>
    </row>
    <row r="7350" spans="16:19">
      <c r="P7350" s="113" t="s">
        <v>12259</v>
      </c>
      <c r="Q7350" s="113" t="s">
        <v>8098</v>
      </c>
      <c r="R7350" s="113" t="s">
        <v>3947</v>
      </c>
      <c r="S7350" s="113" t="s">
        <v>8100</v>
      </c>
    </row>
    <row r="7351" spans="16:19">
      <c r="P7351" s="113" t="s">
        <v>12259</v>
      </c>
      <c r="Q7351" s="113" t="s">
        <v>8101</v>
      </c>
      <c r="R7351" s="113" t="s">
        <v>3947</v>
      </c>
      <c r="S7351" s="113" t="s">
        <v>8103</v>
      </c>
    </row>
    <row r="7352" spans="16:19">
      <c r="P7352" s="113" t="s">
        <v>12259</v>
      </c>
      <c r="Q7352" s="113" t="s">
        <v>8104</v>
      </c>
      <c r="R7352" s="113" t="s">
        <v>3947</v>
      </c>
      <c r="S7352" s="113" t="s">
        <v>8106</v>
      </c>
    </row>
    <row r="7353" spans="16:19">
      <c r="P7353" s="113" t="s">
        <v>12259</v>
      </c>
      <c r="Q7353" s="113" t="s">
        <v>8107</v>
      </c>
      <c r="R7353" s="113" t="s">
        <v>3947</v>
      </c>
      <c r="S7353" s="113" t="s">
        <v>8109</v>
      </c>
    </row>
    <row r="7354" spans="16:19">
      <c r="P7354" s="113" t="s">
        <v>12259</v>
      </c>
      <c r="Q7354" s="113" t="s">
        <v>8110</v>
      </c>
      <c r="R7354" s="113" t="s">
        <v>3947</v>
      </c>
      <c r="S7354" s="113" t="s">
        <v>8112</v>
      </c>
    </row>
    <row r="7355" spans="16:19">
      <c r="P7355" s="113" t="s">
        <v>12259</v>
      </c>
      <c r="Q7355" s="113" t="s">
        <v>8113</v>
      </c>
      <c r="R7355" s="113" t="s">
        <v>3947</v>
      </c>
      <c r="S7355" s="113" t="s">
        <v>8115</v>
      </c>
    </row>
    <row r="7356" spans="16:19">
      <c r="P7356" s="113" t="s">
        <v>12259</v>
      </c>
      <c r="Q7356" s="113" t="s">
        <v>8116</v>
      </c>
      <c r="R7356" s="113" t="s">
        <v>3947</v>
      </c>
      <c r="S7356" s="113" t="s">
        <v>8118</v>
      </c>
    </row>
    <row r="7357" spans="16:19">
      <c r="P7357" s="113" t="s">
        <v>12259</v>
      </c>
      <c r="Q7357" s="113" t="s">
        <v>8119</v>
      </c>
      <c r="R7357" s="113" t="s">
        <v>3947</v>
      </c>
      <c r="S7357" s="113" t="s">
        <v>8121</v>
      </c>
    </row>
    <row r="7358" spans="16:19">
      <c r="P7358" s="113" t="s">
        <v>12259</v>
      </c>
      <c r="Q7358" s="113" t="s">
        <v>8122</v>
      </c>
      <c r="R7358" s="113" t="s">
        <v>3947</v>
      </c>
      <c r="S7358" s="113" t="s">
        <v>8124</v>
      </c>
    </row>
    <row r="7359" spans="16:19">
      <c r="P7359" s="113" t="s">
        <v>12259</v>
      </c>
      <c r="Q7359" s="113" t="s">
        <v>8125</v>
      </c>
      <c r="R7359" s="113" t="s">
        <v>3947</v>
      </c>
      <c r="S7359" s="113" t="s">
        <v>8127</v>
      </c>
    </row>
    <row r="7360" spans="16:19">
      <c r="P7360" s="113" t="s">
        <v>12259</v>
      </c>
      <c r="Q7360" s="113" t="s">
        <v>8128</v>
      </c>
      <c r="R7360" s="113" t="s">
        <v>3947</v>
      </c>
      <c r="S7360" s="113" t="s">
        <v>8130</v>
      </c>
    </row>
    <row r="7361" spans="16:19">
      <c r="P7361" s="113" t="s">
        <v>12259</v>
      </c>
      <c r="Q7361" s="113" t="s">
        <v>8131</v>
      </c>
      <c r="R7361" s="113" t="s">
        <v>3947</v>
      </c>
      <c r="S7361" s="113" t="s">
        <v>8132</v>
      </c>
    </row>
    <row r="7362" spans="16:19">
      <c r="P7362" s="113" t="s">
        <v>12259</v>
      </c>
      <c r="Q7362" s="113" t="s">
        <v>8133</v>
      </c>
      <c r="R7362" s="113" t="s">
        <v>3947</v>
      </c>
      <c r="S7362" s="113" t="s">
        <v>8135</v>
      </c>
    </row>
    <row r="7363" spans="16:19">
      <c r="P7363" s="113" t="s">
        <v>12259</v>
      </c>
      <c r="Q7363" s="113" t="s">
        <v>8136</v>
      </c>
      <c r="R7363" s="113" t="s">
        <v>3947</v>
      </c>
      <c r="S7363" s="113" t="s">
        <v>8138</v>
      </c>
    </row>
    <row r="7364" spans="16:19">
      <c r="P7364" s="113" t="s">
        <v>12259</v>
      </c>
      <c r="Q7364" s="113" t="s">
        <v>8139</v>
      </c>
      <c r="R7364" s="113" t="s">
        <v>3947</v>
      </c>
      <c r="S7364" s="113" t="s">
        <v>8141</v>
      </c>
    </row>
    <row r="7365" spans="16:19">
      <c r="P7365" s="113" t="s">
        <v>12259</v>
      </c>
      <c r="Q7365" s="113" t="s">
        <v>8142</v>
      </c>
      <c r="R7365" s="113" t="s">
        <v>3947</v>
      </c>
      <c r="S7365" s="113" t="s">
        <v>8144</v>
      </c>
    </row>
    <row r="7366" spans="16:19">
      <c r="P7366" s="113" t="s">
        <v>12259</v>
      </c>
      <c r="Q7366" s="113" t="s">
        <v>3666</v>
      </c>
      <c r="R7366" s="113" t="s">
        <v>3947</v>
      </c>
      <c r="S7366" s="113" t="s">
        <v>8146</v>
      </c>
    </row>
    <row r="7367" spans="16:19">
      <c r="P7367" s="113" t="s">
        <v>12259</v>
      </c>
      <c r="Q7367" s="113" t="s">
        <v>8147</v>
      </c>
      <c r="R7367" s="113" t="s">
        <v>3947</v>
      </c>
      <c r="S7367" s="113" t="s">
        <v>8149</v>
      </c>
    </row>
    <row r="7368" spans="16:19">
      <c r="P7368" s="113" t="s">
        <v>12259</v>
      </c>
      <c r="Q7368" s="113" t="s">
        <v>8150</v>
      </c>
      <c r="R7368" s="113" t="s">
        <v>3947</v>
      </c>
      <c r="S7368" s="113" t="s">
        <v>8152</v>
      </c>
    </row>
    <row r="7369" spans="16:19">
      <c r="P7369" s="113" t="s">
        <v>12259</v>
      </c>
      <c r="Q7369" s="113" t="s">
        <v>8153</v>
      </c>
      <c r="R7369" s="113" t="s">
        <v>3947</v>
      </c>
      <c r="S7369" s="113" t="s">
        <v>8155</v>
      </c>
    </row>
    <row r="7370" spans="16:19">
      <c r="P7370" s="113" t="s">
        <v>12259</v>
      </c>
      <c r="Q7370" s="113" t="s">
        <v>8156</v>
      </c>
      <c r="R7370" s="113" t="s">
        <v>3947</v>
      </c>
      <c r="S7370" s="113" t="s">
        <v>8158</v>
      </c>
    </row>
    <row r="7371" spans="16:19">
      <c r="P7371" s="113" t="s">
        <v>12259</v>
      </c>
      <c r="Q7371" s="113" t="s">
        <v>8159</v>
      </c>
      <c r="R7371" s="113" t="s">
        <v>3947</v>
      </c>
      <c r="S7371" s="113" t="s">
        <v>8161</v>
      </c>
    </row>
    <row r="7372" spans="16:19">
      <c r="P7372" s="113" t="s">
        <v>12259</v>
      </c>
      <c r="Q7372" s="113" t="s">
        <v>8162</v>
      </c>
      <c r="R7372" s="113" t="s">
        <v>3947</v>
      </c>
      <c r="S7372" s="113" t="s">
        <v>8164</v>
      </c>
    </row>
    <row r="7373" spans="16:19">
      <c r="P7373" s="113" t="s">
        <v>12259</v>
      </c>
      <c r="Q7373" s="113" t="s">
        <v>8165</v>
      </c>
      <c r="R7373" s="113" t="s">
        <v>3947</v>
      </c>
      <c r="S7373" s="113" t="s">
        <v>8167</v>
      </c>
    </row>
    <row r="7374" spans="16:19">
      <c r="P7374" s="113" t="s">
        <v>12259</v>
      </c>
      <c r="Q7374" s="113" t="s">
        <v>8168</v>
      </c>
      <c r="R7374" s="113" t="s">
        <v>3947</v>
      </c>
      <c r="S7374" s="113" t="s">
        <v>8170</v>
      </c>
    </row>
    <row r="7375" spans="16:19">
      <c r="P7375" s="113" t="s">
        <v>12259</v>
      </c>
      <c r="Q7375" s="113" t="s">
        <v>8171</v>
      </c>
      <c r="R7375" s="113" t="s">
        <v>3947</v>
      </c>
      <c r="S7375" s="113" t="s">
        <v>8173</v>
      </c>
    </row>
    <row r="7376" spans="16:19">
      <c r="P7376" s="113" t="s">
        <v>12259</v>
      </c>
      <c r="Q7376" s="113" t="s">
        <v>8174</v>
      </c>
      <c r="R7376" s="113" t="s">
        <v>3947</v>
      </c>
      <c r="S7376" s="113" t="s">
        <v>8176</v>
      </c>
    </row>
    <row r="7377" spans="16:19">
      <c r="P7377" s="113" t="s">
        <v>12259</v>
      </c>
      <c r="Q7377" s="113" t="s">
        <v>8177</v>
      </c>
      <c r="R7377" s="113" t="s">
        <v>3947</v>
      </c>
      <c r="S7377" s="113" t="s">
        <v>8179</v>
      </c>
    </row>
    <row r="7378" spans="16:19">
      <c r="P7378" s="113" t="s">
        <v>12259</v>
      </c>
      <c r="Q7378" s="113" t="s">
        <v>8180</v>
      </c>
      <c r="R7378" s="113" t="s">
        <v>3947</v>
      </c>
      <c r="S7378" s="113" t="s">
        <v>8182</v>
      </c>
    </row>
    <row r="7379" spans="16:19">
      <c r="P7379" s="113" t="s">
        <v>12259</v>
      </c>
      <c r="Q7379" s="113" t="s">
        <v>8183</v>
      </c>
      <c r="R7379" s="113" t="s">
        <v>3947</v>
      </c>
      <c r="S7379" s="113" t="s">
        <v>8185</v>
      </c>
    </row>
    <row r="7380" spans="16:19">
      <c r="P7380" s="113" t="s">
        <v>12259</v>
      </c>
      <c r="Q7380" s="113" t="s">
        <v>8186</v>
      </c>
      <c r="R7380" s="113" t="s">
        <v>3947</v>
      </c>
      <c r="S7380" s="113" t="s">
        <v>8188</v>
      </c>
    </row>
    <row r="7381" spans="16:19">
      <c r="P7381" s="113" t="s">
        <v>12259</v>
      </c>
      <c r="Q7381" s="113" t="s">
        <v>8189</v>
      </c>
      <c r="R7381" s="113" t="s">
        <v>3947</v>
      </c>
      <c r="S7381" s="113" t="s">
        <v>8191</v>
      </c>
    </row>
    <row r="7382" spans="16:19">
      <c r="P7382" s="113" t="s">
        <v>12259</v>
      </c>
      <c r="Q7382" s="113" t="s">
        <v>8192</v>
      </c>
      <c r="R7382" s="113" t="s">
        <v>3947</v>
      </c>
      <c r="S7382" s="113" t="s">
        <v>8194</v>
      </c>
    </row>
    <row r="7383" spans="16:19">
      <c r="P7383" s="113" t="s">
        <v>12259</v>
      </c>
      <c r="Q7383" s="113" t="s">
        <v>8195</v>
      </c>
      <c r="R7383" s="113" t="s">
        <v>3947</v>
      </c>
      <c r="S7383" s="113" t="s">
        <v>8197</v>
      </c>
    </row>
    <row r="7384" spans="16:19">
      <c r="P7384" s="113" t="s">
        <v>12259</v>
      </c>
      <c r="Q7384" s="113" t="s">
        <v>8198</v>
      </c>
      <c r="R7384" s="113" t="s">
        <v>3947</v>
      </c>
      <c r="S7384" s="113" t="s">
        <v>8200</v>
      </c>
    </row>
    <row r="7385" spans="16:19">
      <c r="P7385" s="113" t="s">
        <v>12259</v>
      </c>
      <c r="Q7385" s="113" t="s">
        <v>8201</v>
      </c>
      <c r="R7385" s="113" t="s">
        <v>3947</v>
      </c>
      <c r="S7385" s="113" t="s">
        <v>8203</v>
      </c>
    </row>
    <row r="7386" spans="16:19">
      <c r="P7386" s="113" t="s">
        <v>12259</v>
      </c>
      <c r="Q7386" s="113" t="s">
        <v>3668</v>
      </c>
      <c r="R7386" s="113" t="s">
        <v>3947</v>
      </c>
      <c r="S7386" s="113" t="s">
        <v>8205</v>
      </c>
    </row>
    <row r="7387" spans="16:19">
      <c r="P7387" s="113" t="s">
        <v>12259</v>
      </c>
      <c r="Q7387" s="113" t="s">
        <v>8206</v>
      </c>
      <c r="R7387" s="113" t="s">
        <v>3947</v>
      </c>
      <c r="S7387" s="113" t="s">
        <v>8208</v>
      </c>
    </row>
    <row r="7388" spans="16:19">
      <c r="P7388" s="113" t="s">
        <v>12259</v>
      </c>
      <c r="Q7388" s="113" t="s">
        <v>8209</v>
      </c>
      <c r="R7388" s="113" t="s">
        <v>3947</v>
      </c>
      <c r="S7388" s="113" t="s">
        <v>8211</v>
      </c>
    </row>
    <row r="7389" spans="16:19">
      <c r="P7389" s="113" t="s">
        <v>12259</v>
      </c>
      <c r="Q7389" s="113" t="s">
        <v>8212</v>
      </c>
      <c r="R7389" s="113" t="s">
        <v>3947</v>
      </c>
      <c r="S7389" s="113" t="s">
        <v>8214</v>
      </c>
    </row>
    <row r="7390" spans="16:19">
      <c r="P7390" s="113" t="s">
        <v>12259</v>
      </c>
      <c r="Q7390" s="113" t="s">
        <v>8215</v>
      </c>
      <c r="R7390" s="113" t="s">
        <v>3947</v>
      </c>
      <c r="S7390" s="113" t="s">
        <v>8217</v>
      </c>
    </row>
    <row r="7391" spans="16:19">
      <c r="P7391" s="113" t="s">
        <v>12259</v>
      </c>
      <c r="Q7391" s="113" t="s">
        <v>8218</v>
      </c>
      <c r="R7391" s="113" t="s">
        <v>3947</v>
      </c>
      <c r="S7391" s="113" t="s">
        <v>8220</v>
      </c>
    </row>
    <row r="7392" spans="16:19">
      <c r="P7392" s="113" t="s">
        <v>12259</v>
      </c>
      <c r="Q7392" s="113" t="s">
        <v>8221</v>
      </c>
      <c r="R7392" s="113" t="s">
        <v>3947</v>
      </c>
      <c r="S7392" s="113" t="s">
        <v>8223</v>
      </c>
    </row>
    <row r="7393" spans="16:19">
      <c r="P7393" s="113" t="s">
        <v>12259</v>
      </c>
      <c r="Q7393" s="113" t="s">
        <v>8224</v>
      </c>
      <c r="R7393" s="113" t="s">
        <v>3947</v>
      </c>
      <c r="S7393" s="113" t="s">
        <v>8226</v>
      </c>
    </row>
    <row r="7394" spans="16:19">
      <c r="P7394" s="113" t="s">
        <v>12259</v>
      </c>
      <c r="Q7394" s="113" t="s">
        <v>8227</v>
      </c>
      <c r="R7394" s="113" t="s">
        <v>3947</v>
      </c>
      <c r="S7394" s="113" t="s">
        <v>8229</v>
      </c>
    </row>
    <row r="7395" spans="16:19">
      <c r="P7395" s="113" t="s">
        <v>12259</v>
      </c>
      <c r="Q7395" s="113" t="s">
        <v>8230</v>
      </c>
      <c r="R7395" s="113" t="s">
        <v>3947</v>
      </c>
      <c r="S7395" s="113" t="s">
        <v>8232</v>
      </c>
    </row>
    <row r="7396" spans="16:19">
      <c r="P7396" s="113" t="s">
        <v>12259</v>
      </c>
      <c r="Q7396" s="113" t="s">
        <v>8233</v>
      </c>
      <c r="R7396" s="113" t="s">
        <v>3947</v>
      </c>
      <c r="S7396" s="113" t="s">
        <v>8235</v>
      </c>
    </row>
    <row r="7397" spans="16:19">
      <c r="P7397" s="113" t="s">
        <v>12259</v>
      </c>
      <c r="Q7397" s="113" t="s">
        <v>8236</v>
      </c>
      <c r="R7397" s="113" t="s">
        <v>3947</v>
      </c>
      <c r="S7397" s="113" t="s">
        <v>8238</v>
      </c>
    </row>
    <row r="7398" spans="16:19">
      <c r="P7398" s="113" t="s">
        <v>12259</v>
      </c>
      <c r="Q7398" s="113" t="s">
        <v>8239</v>
      </c>
      <c r="R7398" s="113" t="s">
        <v>3947</v>
      </c>
      <c r="S7398" s="113" t="s">
        <v>8241</v>
      </c>
    </row>
    <row r="7399" spans="16:19">
      <c r="P7399" s="113" t="s">
        <v>12259</v>
      </c>
      <c r="Q7399" s="113" t="s">
        <v>8242</v>
      </c>
      <c r="R7399" s="113" t="s">
        <v>3947</v>
      </c>
      <c r="S7399" s="113" t="s">
        <v>8244</v>
      </c>
    </row>
    <row r="7400" spans="16:19">
      <c r="P7400" s="113" t="s">
        <v>12259</v>
      </c>
      <c r="Q7400" s="113" t="s">
        <v>8245</v>
      </c>
      <c r="R7400" s="113" t="s">
        <v>3947</v>
      </c>
      <c r="S7400" s="113" t="s">
        <v>8247</v>
      </c>
    </row>
    <row r="7401" spans="16:19">
      <c r="P7401" s="113" t="s">
        <v>12259</v>
      </c>
      <c r="Q7401" s="113" t="s">
        <v>8248</v>
      </c>
      <c r="R7401" s="113" t="s">
        <v>3947</v>
      </c>
      <c r="S7401" s="113" t="s">
        <v>8250</v>
      </c>
    </row>
    <row r="7402" spans="16:19">
      <c r="P7402" s="113" t="s">
        <v>12259</v>
      </c>
      <c r="Q7402" s="113" t="s">
        <v>8251</v>
      </c>
      <c r="R7402" s="113" t="s">
        <v>3947</v>
      </c>
      <c r="S7402" s="113" t="s">
        <v>8253</v>
      </c>
    </row>
    <row r="7403" spans="16:19">
      <c r="P7403" s="113" t="s">
        <v>12259</v>
      </c>
      <c r="Q7403" s="113" t="s">
        <v>8254</v>
      </c>
      <c r="R7403" s="113" t="s">
        <v>3947</v>
      </c>
      <c r="S7403" s="113" t="s">
        <v>8256</v>
      </c>
    </row>
    <row r="7404" spans="16:19">
      <c r="P7404" s="113" t="s">
        <v>12259</v>
      </c>
      <c r="Q7404" s="113" t="s">
        <v>8257</v>
      </c>
      <c r="R7404" s="113" t="s">
        <v>3947</v>
      </c>
      <c r="S7404" s="113" t="s">
        <v>8259</v>
      </c>
    </row>
    <row r="7405" spans="16:19">
      <c r="P7405" s="113" t="s">
        <v>12259</v>
      </c>
      <c r="Q7405" s="113" t="s">
        <v>8260</v>
      </c>
      <c r="R7405" s="113" t="s">
        <v>3947</v>
      </c>
      <c r="S7405" s="113" t="s">
        <v>8262</v>
      </c>
    </row>
    <row r="7406" spans="16:19">
      <c r="P7406" s="113" t="s">
        <v>12259</v>
      </c>
      <c r="Q7406" s="113" t="s">
        <v>3670</v>
      </c>
      <c r="R7406" s="113" t="s">
        <v>3947</v>
      </c>
      <c r="S7406" s="113" t="s">
        <v>8264</v>
      </c>
    </row>
    <row r="7407" spans="16:19">
      <c r="P7407" s="113" t="s">
        <v>12259</v>
      </c>
      <c r="Q7407" s="113" t="s">
        <v>8265</v>
      </c>
      <c r="R7407" s="113" t="s">
        <v>3947</v>
      </c>
      <c r="S7407" s="113" t="s">
        <v>8267</v>
      </c>
    </row>
    <row r="7408" spans="16:19">
      <c r="P7408" s="113" t="s">
        <v>12259</v>
      </c>
      <c r="Q7408" s="113" t="s">
        <v>8268</v>
      </c>
      <c r="R7408" s="113" t="s">
        <v>3947</v>
      </c>
      <c r="S7408" s="113" t="s">
        <v>8270</v>
      </c>
    </row>
    <row r="7409" spans="16:19">
      <c r="P7409" s="113" t="s">
        <v>12259</v>
      </c>
      <c r="Q7409" s="113" t="s">
        <v>8271</v>
      </c>
      <c r="R7409" s="113" t="s">
        <v>3947</v>
      </c>
      <c r="S7409" s="113" t="s">
        <v>8273</v>
      </c>
    </row>
    <row r="7410" spans="16:19">
      <c r="P7410" s="113" t="s">
        <v>12259</v>
      </c>
      <c r="Q7410" s="113" t="s">
        <v>8274</v>
      </c>
      <c r="R7410" s="113" t="s">
        <v>3947</v>
      </c>
      <c r="S7410" s="113" t="s">
        <v>8276</v>
      </c>
    </row>
    <row r="7411" spans="16:19">
      <c r="P7411" s="113" t="s">
        <v>12259</v>
      </c>
      <c r="Q7411" s="113" t="s">
        <v>8277</v>
      </c>
      <c r="R7411" s="113" t="s">
        <v>3947</v>
      </c>
      <c r="S7411" s="113" t="s">
        <v>8279</v>
      </c>
    </row>
    <row r="7412" spans="16:19">
      <c r="P7412" s="113" t="s">
        <v>12259</v>
      </c>
      <c r="Q7412" s="113" t="s">
        <v>8280</v>
      </c>
      <c r="R7412" s="113" t="s">
        <v>3947</v>
      </c>
      <c r="S7412" s="113" t="s">
        <v>8282</v>
      </c>
    </row>
    <row r="7413" spans="16:19">
      <c r="P7413" s="113" t="s">
        <v>12259</v>
      </c>
      <c r="Q7413" s="113" t="s">
        <v>8283</v>
      </c>
      <c r="R7413" s="113" t="s">
        <v>3947</v>
      </c>
      <c r="S7413" s="113" t="s">
        <v>8285</v>
      </c>
    </row>
    <row r="7414" spans="16:19">
      <c r="P7414" s="113" t="s">
        <v>12259</v>
      </c>
      <c r="Q7414" s="113" t="s">
        <v>8286</v>
      </c>
      <c r="R7414" s="113" t="s">
        <v>3947</v>
      </c>
      <c r="S7414" s="113" t="s">
        <v>8288</v>
      </c>
    </row>
    <row r="7415" spans="16:19">
      <c r="P7415" s="113" t="s">
        <v>12259</v>
      </c>
      <c r="Q7415" s="113" t="s">
        <v>8289</v>
      </c>
      <c r="R7415" s="113" t="s">
        <v>3947</v>
      </c>
      <c r="S7415" s="113" t="s">
        <v>8291</v>
      </c>
    </row>
    <row r="7416" spans="16:19">
      <c r="P7416" s="113" t="s">
        <v>12259</v>
      </c>
      <c r="Q7416" s="113" t="s">
        <v>8292</v>
      </c>
      <c r="R7416" s="113" t="s">
        <v>3947</v>
      </c>
      <c r="S7416" s="113" t="s">
        <v>8294</v>
      </c>
    </row>
    <row r="7417" spans="16:19">
      <c r="P7417" s="113" t="s">
        <v>12259</v>
      </c>
      <c r="Q7417" s="113" t="s">
        <v>8295</v>
      </c>
      <c r="R7417" s="113" t="s">
        <v>3947</v>
      </c>
      <c r="S7417" s="113" t="s">
        <v>8297</v>
      </c>
    </row>
    <row r="7418" spans="16:19">
      <c r="P7418" s="113" t="s">
        <v>12259</v>
      </c>
      <c r="Q7418" s="113" t="s">
        <v>8298</v>
      </c>
      <c r="R7418" s="113" t="s">
        <v>3947</v>
      </c>
      <c r="S7418" s="113" t="s">
        <v>8300</v>
      </c>
    </row>
    <row r="7419" spans="16:19">
      <c r="P7419" s="113" t="s">
        <v>12259</v>
      </c>
      <c r="Q7419" s="113" t="s">
        <v>8301</v>
      </c>
      <c r="R7419" s="113" t="s">
        <v>3947</v>
      </c>
      <c r="S7419" s="113" t="s">
        <v>8303</v>
      </c>
    </row>
    <row r="7420" spans="16:19">
      <c r="P7420" s="113" t="s">
        <v>12259</v>
      </c>
      <c r="Q7420" s="113" t="s">
        <v>8304</v>
      </c>
      <c r="R7420" s="113" t="s">
        <v>3947</v>
      </c>
      <c r="S7420" s="113" t="s">
        <v>8306</v>
      </c>
    </row>
    <row r="7421" spans="16:19">
      <c r="P7421" s="113" t="s">
        <v>12259</v>
      </c>
      <c r="Q7421" s="113" t="s">
        <v>8307</v>
      </c>
      <c r="R7421" s="113" t="s">
        <v>3947</v>
      </c>
      <c r="S7421" s="113" t="s">
        <v>8309</v>
      </c>
    </row>
    <row r="7422" spans="16:19">
      <c r="P7422" s="113" t="s">
        <v>12259</v>
      </c>
      <c r="Q7422" s="113" t="s">
        <v>8310</v>
      </c>
      <c r="R7422" s="113" t="s">
        <v>3947</v>
      </c>
      <c r="S7422" s="113" t="s">
        <v>8312</v>
      </c>
    </row>
    <row r="7423" spans="16:19">
      <c r="P7423" s="113" t="s">
        <v>12259</v>
      </c>
      <c r="Q7423" s="113" t="s">
        <v>8313</v>
      </c>
      <c r="R7423" s="113" t="s">
        <v>3947</v>
      </c>
      <c r="S7423" s="113" t="s">
        <v>8315</v>
      </c>
    </row>
    <row r="7424" spans="16:19">
      <c r="P7424" s="113" t="s">
        <v>12259</v>
      </c>
      <c r="Q7424" s="113" t="s">
        <v>8316</v>
      </c>
      <c r="R7424" s="113" t="s">
        <v>3947</v>
      </c>
      <c r="S7424" s="113" t="s">
        <v>8318</v>
      </c>
    </row>
    <row r="7425" spans="16:19">
      <c r="P7425" s="113" t="s">
        <v>12259</v>
      </c>
      <c r="Q7425" s="113" t="s">
        <v>8319</v>
      </c>
      <c r="R7425" s="113" t="s">
        <v>3947</v>
      </c>
      <c r="S7425" s="113" t="s">
        <v>8321</v>
      </c>
    </row>
    <row r="7426" spans="16:19">
      <c r="P7426" s="113" t="s">
        <v>12259</v>
      </c>
      <c r="Q7426" s="113" t="s">
        <v>3672</v>
      </c>
      <c r="R7426" s="113" t="s">
        <v>3947</v>
      </c>
      <c r="S7426" s="113" t="s">
        <v>8322</v>
      </c>
    </row>
    <row r="7427" spans="16:19">
      <c r="P7427" s="113" t="s">
        <v>12259</v>
      </c>
      <c r="Q7427" s="113" t="s">
        <v>8323</v>
      </c>
      <c r="R7427" s="113" t="s">
        <v>3947</v>
      </c>
      <c r="S7427" s="113" t="s">
        <v>8325</v>
      </c>
    </row>
    <row r="7428" spans="16:19">
      <c r="P7428" s="113" t="s">
        <v>12259</v>
      </c>
      <c r="Q7428" s="113" t="s">
        <v>8326</v>
      </c>
      <c r="R7428" s="113" t="s">
        <v>3947</v>
      </c>
      <c r="S7428" s="113" t="s">
        <v>8328</v>
      </c>
    </row>
    <row r="7429" spans="16:19">
      <c r="P7429" s="113" t="s">
        <v>12259</v>
      </c>
      <c r="Q7429" s="113" t="s">
        <v>8329</v>
      </c>
      <c r="R7429" s="113" t="s">
        <v>3947</v>
      </c>
      <c r="S7429" s="113" t="s">
        <v>8331</v>
      </c>
    </row>
    <row r="7430" spans="16:19">
      <c r="P7430" s="113" t="s">
        <v>12259</v>
      </c>
      <c r="Q7430" s="113" t="s">
        <v>8332</v>
      </c>
      <c r="R7430" s="113" t="s">
        <v>3947</v>
      </c>
      <c r="S7430" s="113" t="s">
        <v>8334</v>
      </c>
    </row>
    <row r="7431" spans="16:19">
      <c r="P7431" s="113" t="s">
        <v>12259</v>
      </c>
      <c r="Q7431" s="113" t="s">
        <v>8335</v>
      </c>
      <c r="R7431" s="113" t="s">
        <v>3947</v>
      </c>
      <c r="S7431" s="113" t="s">
        <v>8337</v>
      </c>
    </row>
    <row r="7432" spans="16:19">
      <c r="P7432" s="113" t="s">
        <v>12259</v>
      </c>
      <c r="Q7432" s="113" t="s">
        <v>8338</v>
      </c>
      <c r="R7432" s="113" t="s">
        <v>3947</v>
      </c>
      <c r="S7432" s="113" t="s">
        <v>8340</v>
      </c>
    </row>
    <row r="7433" spans="16:19">
      <c r="P7433" s="113" t="s">
        <v>12259</v>
      </c>
      <c r="Q7433" s="113" t="s">
        <v>8341</v>
      </c>
      <c r="R7433" s="113" t="s">
        <v>3947</v>
      </c>
      <c r="S7433" s="113" t="s">
        <v>8343</v>
      </c>
    </row>
    <row r="7434" spans="16:19">
      <c r="P7434" s="113" t="s">
        <v>12259</v>
      </c>
      <c r="Q7434" s="113" t="s">
        <v>8344</v>
      </c>
      <c r="R7434" s="113" t="s">
        <v>3947</v>
      </c>
      <c r="S7434" s="113" t="s">
        <v>8346</v>
      </c>
    </row>
    <row r="7435" spans="16:19">
      <c r="P7435" s="113" t="s">
        <v>12259</v>
      </c>
      <c r="Q7435" s="113" t="s">
        <v>8347</v>
      </c>
      <c r="R7435" s="113" t="s">
        <v>3947</v>
      </c>
      <c r="S7435" s="113" t="s">
        <v>8349</v>
      </c>
    </row>
    <row r="7436" spans="16:19">
      <c r="P7436" s="113" t="s">
        <v>12259</v>
      </c>
      <c r="Q7436" s="113" t="s">
        <v>8350</v>
      </c>
      <c r="R7436" s="113" t="s">
        <v>3947</v>
      </c>
      <c r="S7436" s="113" t="s">
        <v>8352</v>
      </c>
    </row>
    <row r="7437" spans="16:19">
      <c r="P7437" s="113" t="s">
        <v>12259</v>
      </c>
      <c r="Q7437" s="113" t="s">
        <v>8353</v>
      </c>
      <c r="R7437" s="113" t="s">
        <v>3947</v>
      </c>
      <c r="S7437" s="113" t="s">
        <v>8355</v>
      </c>
    </row>
    <row r="7438" spans="16:19">
      <c r="P7438" s="113" t="s">
        <v>12259</v>
      </c>
      <c r="Q7438" s="113" t="s">
        <v>8356</v>
      </c>
      <c r="R7438" s="113" t="s">
        <v>3947</v>
      </c>
      <c r="S7438" s="113" t="s">
        <v>8358</v>
      </c>
    </row>
    <row r="7439" spans="16:19">
      <c r="P7439" s="113" t="s">
        <v>12259</v>
      </c>
      <c r="Q7439" s="113" t="s">
        <v>8359</v>
      </c>
      <c r="R7439" s="113" t="s">
        <v>3947</v>
      </c>
      <c r="S7439" s="113" t="s">
        <v>8361</v>
      </c>
    </row>
    <row r="7440" spans="16:19">
      <c r="P7440" s="113" t="s">
        <v>12259</v>
      </c>
      <c r="Q7440" s="113" t="s">
        <v>8362</v>
      </c>
      <c r="R7440" s="113" t="s">
        <v>3947</v>
      </c>
      <c r="S7440" s="113" t="s">
        <v>8364</v>
      </c>
    </row>
    <row r="7441" spans="16:19">
      <c r="P7441" s="113" t="s">
        <v>12259</v>
      </c>
      <c r="Q7441" s="113" t="s">
        <v>8365</v>
      </c>
      <c r="R7441" s="113" t="s">
        <v>3947</v>
      </c>
      <c r="S7441" s="113" t="s">
        <v>8367</v>
      </c>
    </row>
    <row r="7442" spans="16:19">
      <c r="P7442" s="113" t="s">
        <v>12259</v>
      </c>
      <c r="Q7442" s="113" t="s">
        <v>8368</v>
      </c>
      <c r="R7442" s="113" t="s">
        <v>3947</v>
      </c>
      <c r="S7442" s="113" t="s">
        <v>8370</v>
      </c>
    </row>
    <row r="7443" spans="16:19">
      <c r="P7443" s="113" t="s">
        <v>12259</v>
      </c>
      <c r="Q7443" s="113" t="s">
        <v>8371</v>
      </c>
      <c r="R7443" s="113" t="s">
        <v>3947</v>
      </c>
      <c r="S7443" s="113" t="s">
        <v>8373</v>
      </c>
    </row>
    <row r="7444" spans="16:19">
      <c r="P7444" s="113" t="s">
        <v>12259</v>
      </c>
      <c r="Q7444" s="113" t="s">
        <v>8374</v>
      </c>
      <c r="R7444" s="113" t="s">
        <v>3947</v>
      </c>
      <c r="S7444" s="113" t="s">
        <v>8376</v>
      </c>
    </row>
    <row r="7445" spans="16:19">
      <c r="P7445" s="113" t="s">
        <v>12259</v>
      </c>
      <c r="Q7445" s="113" t="s">
        <v>8377</v>
      </c>
      <c r="R7445" s="113" t="s">
        <v>3947</v>
      </c>
      <c r="S7445" s="113" t="s">
        <v>8379</v>
      </c>
    </row>
    <row r="7446" spans="16:19">
      <c r="P7446" s="113" t="s">
        <v>12259</v>
      </c>
      <c r="Q7446" s="113" t="s">
        <v>3674</v>
      </c>
      <c r="R7446" s="113" t="s">
        <v>3947</v>
      </c>
      <c r="S7446" s="113" t="s">
        <v>8381</v>
      </c>
    </row>
    <row r="7447" spans="16:19">
      <c r="P7447" s="113" t="s">
        <v>12259</v>
      </c>
      <c r="Q7447" s="113" t="s">
        <v>8382</v>
      </c>
      <c r="R7447" s="113" t="s">
        <v>3947</v>
      </c>
      <c r="S7447" s="113" t="s">
        <v>8384</v>
      </c>
    </row>
    <row r="7448" spans="16:19">
      <c r="P7448" s="113" t="s">
        <v>12259</v>
      </c>
      <c r="Q7448" s="113" t="s">
        <v>8385</v>
      </c>
      <c r="R7448" s="113" t="s">
        <v>3947</v>
      </c>
      <c r="S7448" s="113" t="s">
        <v>8387</v>
      </c>
    </row>
    <row r="7449" spans="16:19">
      <c r="P7449" s="113" t="s">
        <v>12259</v>
      </c>
      <c r="Q7449" s="113" t="s">
        <v>8388</v>
      </c>
      <c r="R7449" s="113" t="s">
        <v>3947</v>
      </c>
      <c r="S7449" s="113" t="s">
        <v>8390</v>
      </c>
    </row>
    <row r="7450" spans="16:19">
      <c r="P7450" s="113" t="s">
        <v>12259</v>
      </c>
      <c r="Q7450" s="113" t="s">
        <v>8391</v>
      </c>
      <c r="R7450" s="113" t="s">
        <v>3947</v>
      </c>
      <c r="S7450" s="113" t="s">
        <v>8393</v>
      </c>
    </row>
    <row r="7451" spans="16:19">
      <c r="P7451" s="113" t="s">
        <v>12259</v>
      </c>
      <c r="Q7451" s="113" t="s">
        <v>8394</v>
      </c>
      <c r="R7451" s="113" t="s">
        <v>3947</v>
      </c>
      <c r="S7451" s="113" t="s">
        <v>8396</v>
      </c>
    </row>
    <row r="7452" spans="16:19">
      <c r="P7452" s="113" t="s">
        <v>12259</v>
      </c>
      <c r="Q7452" s="113" t="s">
        <v>8397</v>
      </c>
      <c r="R7452" s="113" t="s">
        <v>3947</v>
      </c>
      <c r="S7452" s="113" t="s">
        <v>8399</v>
      </c>
    </row>
    <row r="7453" spans="16:19">
      <c r="P7453" s="113" t="s">
        <v>12259</v>
      </c>
      <c r="Q7453" s="113" t="s">
        <v>8400</v>
      </c>
      <c r="R7453" s="113" t="s">
        <v>3947</v>
      </c>
      <c r="S7453" s="113" t="s">
        <v>8402</v>
      </c>
    </row>
    <row r="7454" spans="16:19">
      <c r="P7454" s="113" t="s">
        <v>12259</v>
      </c>
      <c r="Q7454" s="113" t="s">
        <v>8403</v>
      </c>
      <c r="R7454" s="113" t="s">
        <v>3947</v>
      </c>
      <c r="S7454" s="113" t="s">
        <v>8405</v>
      </c>
    </row>
    <row r="7455" spans="16:19">
      <c r="P7455" s="113" t="s">
        <v>12259</v>
      </c>
      <c r="Q7455" s="113" t="s">
        <v>8406</v>
      </c>
      <c r="R7455" s="113" t="s">
        <v>3947</v>
      </c>
      <c r="S7455" s="113" t="s">
        <v>8408</v>
      </c>
    </row>
    <row r="7456" spans="16:19">
      <c r="P7456" s="113" t="s">
        <v>12259</v>
      </c>
      <c r="Q7456" s="113" t="s">
        <v>8409</v>
      </c>
      <c r="R7456" s="113" t="s">
        <v>3947</v>
      </c>
      <c r="S7456" s="113" t="s">
        <v>8411</v>
      </c>
    </row>
    <row r="7457" spans="16:19">
      <c r="P7457" s="113" t="s">
        <v>12259</v>
      </c>
      <c r="Q7457" s="113" t="s">
        <v>8412</v>
      </c>
      <c r="R7457" s="113" t="s">
        <v>3947</v>
      </c>
      <c r="S7457" s="113" t="s">
        <v>8414</v>
      </c>
    </row>
    <row r="7458" spans="16:19">
      <c r="P7458" s="113" t="s">
        <v>12259</v>
      </c>
      <c r="Q7458" s="113" t="s">
        <v>8415</v>
      </c>
      <c r="R7458" s="113" t="s">
        <v>3947</v>
      </c>
      <c r="S7458" s="113" t="s">
        <v>8417</v>
      </c>
    </row>
    <row r="7459" spans="16:19">
      <c r="P7459" s="113" t="s">
        <v>12259</v>
      </c>
      <c r="Q7459" s="113" t="s">
        <v>8418</v>
      </c>
      <c r="R7459" s="113" t="s">
        <v>3947</v>
      </c>
      <c r="S7459" s="113" t="s">
        <v>8420</v>
      </c>
    </row>
    <row r="7460" spans="16:19">
      <c r="P7460" s="113" t="s">
        <v>12259</v>
      </c>
      <c r="Q7460" s="113" t="s">
        <v>8421</v>
      </c>
      <c r="R7460" s="113" t="s">
        <v>3947</v>
      </c>
      <c r="S7460" s="113" t="s">
        <v>8423</v>
      </c>
    </row>
    <row r="7461" spans="16:19">
      <c r="P7461" s="113" t="s">
        <v>12259</v>
      </c>
      <c r="Q7461" s="113" t="s">
        <v>8424</v>
      </c>
      <c r="R7461" s="113" t="s">
        <v>3947</v>
      </c>
      <c r="S7461" s="113" t="s">
        <v>8426</v>
      </c>
    </row>
    <row r="7462" spans="16:19">
      <c r="P7462" s="113" t="s">
        <v>12259</v>
      </c>
      <c r="Q7462" s="113" t="s">
        <v>8427</v>
      </c>
      <c r="R7462" s="113" t="s">
        <v>3947</v>
      </c>
      <c r="S7462" s="113" t="s">
        <v>8429</v>
      </c>
    </row>
    <row r="7463" spans="16:19">
      <c r="P7463" s="113" t="s">
        <v>12259</v>
      </c>
      <c r="Q7463" s="113" t="s">
        <v>8430</v>
      </c>
      <c r="R7463" s="113" t="s">
        <v>3947</v>
      </c>
      <c r="S7463" s="113" t="s">
        <v>8432</v>
      </c>
    </row>
    <row r="7464" spans="16:19">
      <c r="P7464" s="113" t="s">
        <v>12259</v>
      </c>
      <c r="Q7464" s="113" t="s">
        <v>8433</v>
      </c>
      <c r="R7464" s="113" t="s">
        <v>3947</v>
      </c>
      <c r="S7464" s="113" t="s">
        <v>8435</v>
      </c>
    </row>
    <row r="7465" spans="16:19">
      <c r="P7465" s="113" t="s">
        <v>12259</v>
      </c>
      <c r="Q7465" s="113" t="s">
        <v>8436</v>
      </c>
      <c r="R7465" s="113" t="s">
        <v>3947</v>
      </c>
      <c r="S7465" s="113" t="s">
        <v>8438</v>
      </c>
    </row>
    <row r="7466" spans="16:19">
      <c r="P7466" s="113" t="s">
        <v>12259</v>
      </c>
      <c r="Q7466" s="113" t="s">
        <v>3676</v>
      </c>
      <c r="R7466" s="113" t="s">
        <v>3947</v>
      </c>
      <c r="S7466" s="113" t="s">
        <v>8440</v>
      </c>
    </row>
    <row r="7467" spans="16:19">
      <c r="P7467" s="113" t="s">
        <v>12259</v>
      </c>
      <c r="Q7467" s="113" t="s">
        <v>8441</v>
      </c>
      <c r="R7467" s="113" t="s">
        <v>3947</v>
      </c>
      <c r="S7467" s="113" t="s">
        <v>8443</v>
      </c>
    </row>
    <row r="7468" spans="16:19">
      <c r="P7468" s="113" t="s">
        <v>12259</v>
      </c>
      <c r="Q7468" s="113" t="s">
        <v>8444</v>
      </c>
      <c r="R7468" s="113" t="s">
        <v>3947</v>
      </c>
      <c r="S7468" s="113" t="s">
        <v>8446</v>
      </c>
    </row>
    <row r="7469" spans="16:19">
      <c r="P7469" s="113" t="s">
        <v>12259</v>
      </c>
      <c r="Q7469" s="113" t="s">
        <v>8447</v>
      </c>
      <c r="R7469" s="113" t="s">
        <v>3947</v>
      </c>
      <c r="S7469" s="113" t="s">
        <v>8449</v>
      </c>
    </row>
    <row r="7470" spans="16:19">
      <c r="P7470" s="113" t="s">
        <v>12259</v>
      </c>
      <c r="Q7470" s="113" t="s">
        <v>8450</v>
      </c>
      <c r="R7470" s="113" t="s">
        <v>3947</v>
      </c>
      <c r="S7470" s="113" t="s">
        <v>8452</v>
      </c>
    </row>
    <row r="7471" spans="16:19">
      <c r="P7471" s="113" t="s">
        <v>12259</v>
      </c>
      <c r="Q7471" s="113" t="s">
        <v>8453</v>
      </c>
      <c r="R7471" s="113" t="s">
        <v>3947</v>
      </c>
      <c r="S7471" s="113" t="s">
        <v>8455</v>
      </c>
    </row>
    <row r="7472" spans="16:19">
      <c r="P7472" s="113" t="s">
        <v>12259</v>
      </c>
      <c r="Q7472" s="113" t="s">
        <v>8456</v>
      </c>
      <c r="R7472" s="113" t="s">
        <v>3947</v>
      </c>
      <c r="S7472" s="113" t="s">
        <v>8458</v>
      </c>
    </row>
    <row r="7473" spans="16:19">
      <c r="P7473" s="113" t="s">
        <v>12259</v>
      </c>
      <c r="Q7473" s="113" t="s">
        <v>8459</v>
      </c>
      <c r="R7473" s="113" t="s">
        <v>3947</v>
      </c>
      <c r="S7473" s="113" t="s">
        <v>8461</v>
      </c>
    </row>
    <row r="7474" spans="16:19">
      <c r="P7474" s="113" t="s">
        <v>12259</v>
      </c>
      <c r="Q7474" s="113" t="s">
        <v>8462</v>
      </c>
      <c r="R7474" s="113" t="s">
        <v>3947</v>
      </c>
      <c r="S7474" s="113" t="s">
        <v>8464</v>
      </c>
    </row>
    <row r="7475" spans="16:19">
      <c r="P7475" s="113" t="s">
        <v>12259</v>
      </c>
      <c r="Q7475" s="113" t="s">
        <v>8465</v>
      </c>
      <c r="R7475" s="113" t="s">
        <v>3947</v>
      </c>
      <c r="S7475" s="113" t="s">
        <v>8467</v>
      </c>
    </row>
    <row r="7476" spans="16:19">
      <c r="P7476" s="113" t="s">
        <v>12259</v>
      </c>
      <c r="Q7476" s="113" t="s">
        <v>8468</v>
      </c>
      <c r="R7476" s="113" t="s">
        <v>3947</v>
      </c>
      <c r="S7476" s="113" t="s">
        <v>8470</v>
      </c>
    </row>
    <row r="7477" spans="16:19">
      <c r="P7477" s="113" t="s">
        <v>12259</v>
      </c>
      <c r="Q7477" s="113" t="s">
        <v>8471</v>
      </c>
      <c r="R7477" s="113" t="s">
        <v>3947</v>
      </c>
      <c r="S7477" s="113" t="s">
        <v>8473</v>
      </c>
    </row>
    <row r="7478" spans="16:19">
      <c r="P7478" s="113" t="s">
        <v>12259</v>
      </c>
      <c r="Q7478" s="113" t="s">
        <v>8474</v>
      </c>
      <c r="R7478" s="113" t="s">
        <v>3947</v>
      </c>
      <c r="S7478" s="113" t="s">
        <v>8476</v>
      </c>
    </row>
    <row r="7479" spans="16:19">
      <c r="P7479" s="113" t="s">
        <v>12259</v>
      </c>
      <c r="Q7479" s="113" t="s">
        <v>8477</v>
      </c>
      <c r="R7479" s="113" t="s">
        <v>3947</v>
      </c>
      <c r="S7479" s="113" t="s">
        <v>8479</v>
      </c>
    </row>
    <row r="7480" spans="16:19">
      <c r="P7480" s="113" t="s">
        <v>12259</v>
      </c>
      <c r="Q7480" s="113" t="s">
        <v>8480</v>
      </c>
      <c r="R7480" s="113" t="s">
        <v>3947</v>
      </c>
      <c r="S7480" s="113" t="s">
        <v>8482</v>
      </c>
    </row>
    <row r="7481" spans="16:19">
      <c r="P7481" s="113" t="s">
        <v>12259</v>
      </c>
      <c r="Q7481" s="113" t="s">
        <v>8483</v>
      </c>
      <c r="R7481" s="113" t="s">
        <v>3947</v>
      </c>
      <c r="S7481" s="113" t="s">
        <v>8485</v>
      </c>
    </row>
    <row r="7482" spans="16:19">
      <c r="P7482" s="113" t="s">
        <v>12259</v>
      </c>
      <c r="Q7482" s="113" t="s">
        <v>8486</v>
      </c>
      <c r="R7482" s="113" t="s">
        <v>3947</v>
      </c>
      <c r="S7482" s="113" t="s">
        <v>8488</v>
      </c>
    </row>
    <row r="7483" spans="16:19">
      <c r="P7483" s="113" t="s">
        <v>12259</v>
      </c>
      <c r="Q7483" s="113" t="s">
        <v>8489</v>
      </c>
      <c r="R7483" s="113" t="s">
        <v>3947</v>
      </c>
      <c r="S7483" s="113" t="s">
        <v>8491</v>
      </c>
    </row>
    <row r="7484" spans="16:19">
      <c r="P7484" s="113" t="s">
        <v>12259</v>
      </c>
      <c r="Q7484" s="113" t="s">
        <v>8492</v>
      </c>
      <c r="R7484" s="113" t="s">
        <v>3947</v>
      </c>
      <c r="S7484" s="113" t="s">
        <v>8494</v>
      </c>
    </row>
    <row r="7485" spans="16:19">
      <c r="P7485" s="113" t="s">
        <v>12259</v>
      </c>
      <c r="Q7485" s="113" t="s">
        <v>8495</v>
      </c>
      <c r="R7485" s="113" t="s">
        <v>3947</v>
      </c>
      <c r="S7485" s="113" t="s">
        <v>8497</v>
      </c>
    </row>
    <row r="7486" spans="16:19">
      <c r="P7486" s="113" t="s">
        <v>12259</v>
      </c>
      <c r="Q7486" s="113" t="s">
        <v>3678</v>
      </c>
      <c r="R7486" s="113" t="s">
        <v>3947</v>
      </c>
      <c r="S7486" s="113" t="s">
        <v>8499</v>
      </c>
    </row>
    <row r="7487" spans="16:19">
      <c r="P7487" s="113" t="s">
        <v>12259</v>
      </c>
      <c r="Q7487" s="113" t="s">
        <v>8500</v>
      </c>
      <c r="R7487" s="113" t="s">
        <v>3947</v>
      </c>
      <c r="S7487" s="113" t="s">
        <v>8502</v>
      </c>
    </row>
    <row r="7488" spans="16:19">
      <c r="P7488" s="113" t="s">
        <v>12259</v>
      </c>
      <c r="Q7488" s="113" t="s">
        <v>8503</v>
      </c>
      <c r="R7488" s="113" t="s">
        <v>3947</v>
      </c>
      <c r="S7488" s="113" t="s">
        <v>8505</v>
      </c>
    </row>
    <row r="7489" spans="16:19">
      <c r="P7489" s="113" t="s">
        <v>12259</v>
      </c>
      <c r="Q7489" s="113" t="s">
        <v>8506</v>
      </c>
      <c r="R7489" s="113" t="s">
        <v>3947</v>
      </c>
      <c r="S7489" s="113" t="s">
        <v>8508</v>
      </c>
    </row>
    <row r="7490" spans="16:19">
      <c r="P7490" s="113" t="s">
        <v>12259</v>
      </c>
      <c r="Q7490" s="113" t="s">
        <v>8509</v>
      </c>
      <c r="R7490" s="113" t="s">
        <v>3947</v>
      </c>
      <c r="S7490" s="113" t="s">
        <v>8511</v>
      </c>
    </row>
    <row r="7491" spans="16:19">
      <c r="P7491" s="113" t="s">
        <v>12259</v>
      </c>
      <c r="Q7491" s="113" t="s">
        <v>8512</v>
      </c>
      <c r="R7491" s="113" t="s">
        <v>3947</v>
      </c>
      <c r="S7491" s="113" t="s">
        <v>8513</v>
      </c>
    </row>
    <row r="7492" spans="16:19">
      <c r="P7492" s="113" t="s">
        <v>12259</v>
      </c>
      <c r="Q7492" s="113" t="s">
        <v>8514</v>
      </c>
      <c r="R7492" s="113" t="s">
        <v>3947</v>
      </c>
      <c r="S7492" s="113" t="s">
        <v>8516</v>
      </c>
    </row>
    <row r="7493" spans="16:19">
      <c r="P7493" s="113" t="s">
        <v>12259</v>
      </c>
      <c r="Q7493" s="113" t="s">
        <v>8517</v>
      </c>
      <c r="R7493" s="113" t="s">
        <v>3947</v>
      </c>
      <c r="S7493" s="113" t="s">
        <v>8519</v>
      </c>
    </row>
    <row r="7494" spans="16:19">
      <c r="P7494" s="113" t="s">
        <v>12259</v>
      </c>
      <c r="Q7494" s="113" t="s">
        <v>8520</v>
      </c>
      <c r="R7494" s="113" t="s">
        <v>3947</v>
      </c>
      <c r="S7494" s="113" t="s">
        <v>8522</v>
      </c>
    </row>
    <row r="7495" spans="16:19">
      <c r="P7495" s="113" t="s">
        <v>12259</v>
      </c>
      <c r="Q7495" s="113" t="s">
        <v>8523</v>
      </c>
      <c r="R7495" s="113" t="s">
        <v>3947</v>
      </c>
      <c r="S7495" s="113" t="s">
        <v>8525</v>
      </c>
    </row>
    <row r="7496" spans="16:19">
      <c r="P7496" s="113" t="s">
        <v>12259</v>
      </c>
      <c r="Q7496" s="113" t="s">
        <v>8526</v>
      </c>
      <c r="R7496" s="113" t="s">
        <v>3947</v>
      </c>
      <c r="S7496" s="113" t="s">
        <v>8528</v>
      </c>
    </row>
    <row r="7497" spans="16:19">
      <c r="P7497" s="113" t="s">
        <v>12259</v>
      </c>
      <c r="Q7497" s="113" t="s">
        <v>8529</v>
      </c>
      <c r="R7497" s="113" t="s">
        <v>3947</v>
      </c>
      <c r="S7497" s="113" t="s">
        <v>8531</v>
      </c>
    </row>
    <row r="7498" spans="16:19">
      <c r="P7498" s="113" t="s">
        <v>12259</v>
      </c>
      <c r="Q7498" s="113" t="s">
        <v>8532</v>
      </c>
      <c r="R7498" s="113" t="s">
        <v>3947</v>
      </c>
      <c r="S7498" s="113" t="s">
        <v>8534</v>
      </c>
    </row>
    <row r="7499" spans="16:19">
      <c r="P7499" s="113" t="s">
        <v>12259</v>
      </c>
      <c r="Q7499" s="113" t="s">
        <v>8535</v>
      </c>
      <c r="R7499" s="113" t="s">
        <v>3947</v>
      </c>
      <c r="S7499" s="113" t="s">
        <v>8537</v>
      </c>
    </row>
    <row r="7500" spans="16:19">
      <c r="P7500" s="113" t="s">
        <v>12259</v>
      </c>
      <c r="Q7500" s="113" t="s">
        <v>8538</v>
      </c>
      <c r="R7500" s="113" t="s">
        <v>3947</v>
      </c>
      <c r="S7500" s="113" t="s">
        <v>8540</v>
      </c>
    </row>
    <row r="7501" spans="16:19">
      <c r="P7501" s="113" t="s">
        <v>12259</v>
      </c>
      <c r="Q7501" s="113" t="s">
        <v>8541</v>
      </c>
      <c r="R7501" s="113" t="s">
        <v>3947</v>
      </c>
      <c r="S7501" s="113" t="s">
        <v>8543</v>
      </c>
    </row>
    <row r="7502" spans="16:19">
      <c r="P7502" s="113" t="s">
        <v>12259</v>
      </c>
      <c r="Q7502" s="113" t="s">
        <v>8544</v>
      </c>
      <c r="R7502" s="113" t="s">
        <v>3947</v>
      </c>
      <c r="S7502" s="113" t="s">
        <v>8546</v>
      </c>
    </row>
    <row r="7503" spans="16:19">
      <c r="P7503" s="113" t="s">
        <v>12259</v>
      </c>
      <c r="Q7503" s="113" t="s">
        <v>8547</v>
      </c>
      <c r="R7503" s="113" t="s">
        <v>3947</v>
      </c>
      <c r="S7503" s="113" t="s">
        <v>8549</v>
      </c>
    </row>
    <row r="7504" spans="16:19">
      <c r="P7504" s="113" t="s">
        <v>12259</v>
      </c>
      <c r="Q7504" s="113" t="s">
        <v>8550</v>
      </c>
      <c r="R7504" s="113" t="s">
        <v>3947</v>
      </c>
      <c r="S7504" s="113" t="s">
        <v>8552</v>
      </c>
    </row>
    <row r="7505" spans="16:19">
      <c r="P7505" s="113" t="s">
        <v>12259</v>
      </c>
      <c r="Q7505" s="113" t="s">
        <v>8553</v>
      </c>
      <c r="R7505" s="113" t="s">
        <v>3947</v>
      </c>
      <c r="S7505" s="113" t="s">
        <v>8555</v>
      </c>
    </row>
    <row r="7506" spans="16:19">
      <c r="P7506" s="113" t="s">
        <v>12259</v>
      </c>
      <c r="Q7506" s="113" t="s">
        <v>3680</v>
      </c>
      <c r="R7506" s="113" t="s">
        <v>3947</v>
      </c>
      <c r="S7506" s="113" t="s">
        <v>8557</v>
      </c>
    </row>
    <row r="7507" spans="16:19">
      <c r="P7507" s="113" t="s">
        <v>12259</v>
      </c>
      <c r="Q7507" s="113" t="s">
        <v>8558</v>
      </c>
      <c r="R7507" s="113" t="s">
        <v>3947</v>
      </c>
      <c r="S7507" s="113" t="s">
        <v>8560</v>
      </c>
    </row>
    <row r="7508" spans="16:19">
      <c r="P7508" s="113" t="s">
        <v>12259</v>
      </c>
      <c r="Q7508" s="113" t="s">
        <v>8561</v>
      </c>
      <c r="R7508" s="113" t="s">
        <v>3947</v>
      </c>
      <c r="S7508" s="113" t="s">
        <v>8563</v>
      </c>
    </row>
    <row r="7509" spans="16:19">
      <c r="P7509" s="113" t="s">
        <v>12259</v>
      </c>
      <c r="Q7509" s="113" t="s">
        <v>8564</v>
      </c>
      <c r="R7509" s="113" t="s">
        <v>3947</v>
      </c>
      <c r="S7509" s="113" t="s">
        <v>8566</v>
      </c>
    </row>
    <row r="7510" spans="16:19">
      <c r="P7510" s="113" t="s">
        <v>12259</v>
      </c>
      <c r="Q7510" s="113" t="s">
        <v>8567</v>
      </c>
      <c r="R7510" s="113" t="s">
        <v>3947</v>
      </c>
      <c r="S7510" s="113" t="s">
        <v>8569</v>
      </c>
    </row>
    <row r="7511" spans="16:19">
      <c r="P7511" s="113" t="s">
        <v>12259</v>
      </c>
      <c r="Q7511" s="113" t="s">
        <v>8570</v>
      </c>
      <c r="R7511" s="113" t="s">
        <v>3947</v>
      </c>
      <c r="S7511" s="113" t="s">
        <v>8572</v>
      </c>
    </row>
    <row r="7512" spans="16:19">
      <c r="P7512" s="113" t="s">
        <v>12259</v>
      </c>
      <c r="Q7512" s="113" t="s">
        <v>8573</v>
      </c>
      <c r="R7512" s="113" t="s">
        <v>3947</v>
      </c>
      <c r="S7512" s="113" t="s">
        <v>8575</v>
      </c>
    </row>
    <row r="7513" spans="16:19">
      <c r="P7513" s="113" t="s">
        <v>12259</v>
      </c>
      <c r="Q7513" s="113" t="s">
        <v>8576</v>
      </c>
      <c r="R7513" s="113" t="s">
        <v>3947</v>
      </c>
      <c r="S7513" s="113" t="s">
        <v>8578</v>
      </c>
    </row>
    <row r="7514" spans="16:19">
      <c r="P7514" s="113" t="s">
        <v>12259</v>
      </c>
      <c r="Q7514" s="113" t="s">
        <v>8579</v>
      </c>
      <c r="R7514" s="113" t="s">
        <v>3947</v>
      </c>
      <c r="S7514" s="113" t="s">
        <v>8581</v>
      </c>
    </row>
    <row r="7515" spans="16:19">
      <c r="P7515" s="113" t="s">
        <v>12259</v>
      </c>
      <c r="Q7515" s="113" t="s">
        <v>8582</v>
      </c>
      <c r="R7515" s="113" t="s">
        <v>3947</v>
      </c>
      <c r="S7515" s="113" t="s">
        <v>8584</v>
      </c>
    </row>
    <row r="7516" spans="16:19">
      <c r="P7516" s="113" t="s">
        <v>12259</v>
      </c>
      <c r="Q7516" s="113" t="s">
        <v>8585</v>
      </c>
      <c r="R7516" s="113" t="s">
        <v>3947</v>
      </c>
      <c r="S7516" s="113" t="s">
        <v>8587</v>
      </c>
    </row>
    <row r="7517" spans="16:19">
      <c r="P7517" s="113" t="s">
        <v>12259</v>
      </c>
      <c r="Q7517" s="113" t="s">
        <v>8588</v>
      </c>
      <c r="R7517" s="113" t="s">
        <v>3947</v>
      </c>
      <c r="S7517" s="113" t="s">
        <v>8590</v>
      </c>
    </row>
    <row r="7518" spans="16:19">
      <c r="P7518" s="113" t="s">
        <v>12259</v>
      </c>
      <c r="Q7518" s="113" t="s">
        <v>8591</v>
      </c>
      <c r="R7518" s="113" t="s">
        <v>3947</v>
      </c>
      <c r="S7518" s="113" t="s">
        <v>8593</v>
      </c>
    </row>
    <row r="7519" spans="16:19">
      <c r="P7519" s="113" t="s">
        <v>12259</v>
      </c>
      <c r="Q7519" s="113" t="s">
        <v>8594</v>
      </c>
      <c r="R7519" s="113" t="s">
        <v>3947</v>
      </c>
      <c r="S7519" s="113" t="s">
        <v>8596</v>
      </c>
    </row>
    <row r="7520" spans="16:19">
      <c r="P7520" s="113" t="s">
        <v>12259</v>
      </c>
      <c r="Q7520" s="113" t="s">
        <v>8597</v>
      </c>
      <c r="R7520" s="113" t="s">
        <v>3947</v>
      </c>
      <c r="S7520" s="113" t="s">
        <v>8598</v>
      </c>
    </row>
    <row r="7521" spans="16:19">
      <c r="P7521" s="113" t="s">
        <v>12259</v>
      </c>
      <c r="Q7521" s="113" t="s">
        <v>8599</v>
      </c>
      <c r="R7521" s="113" t="s">
        <v>3947</v>
      </c>
      <c r="S7521" s="113" t="s">
        <v>8601</v>
      </c>
    </row>
    <row r="7522" spans="16:19">
      <c r="P7522" s="113" t="s">
        <v>12259</v>
      </c>
      <c r="Q7522" s="113" t="s">
        <v>8602</v>
      </c>
      <c r="R7522" s="113" t="s">
        <v>3947</v>
      </c>
      <c r="S7522" s="113" t="s">
        <v>8604</v>
      </c>
    </row>
    <row r="7523" spans="16:19">
      <c r="P7523" s="113" t="s">
        <v>12259</v>
      </c>
      <c r="Q7523" s="113" t="s">
        <v>8605</v>
      </c>
      <c r="R7523" s="113" t="s">
        <v>3947</v>
      </c>
      <c r="S7523" s="113" t="s">
        <v>8607</v>
      </c>
    </row>
    <row r="7524" spans="16:19">
      <c r="P7524" s="113" t="s">
        <v>12259</v>
      </c>
      <c r="Q7524" s="113" t="s">
        <v>8608</v>
      </c>
      <c r="R7524" s="113" t="s">
        <v>3947</v>
      </c>
      <c r="S7524" s="113" t="s">
        <v>8610</v>
      </c>
    </row>
    <row r="7525" spans="16:19">
      <c r="P7525" s="113" t="s">
        <v>12259</v>
      </c>
      <c r="Q7525" s="113" t="s">
        <v>8611</v>
      </c>
      <c r="R7525" s="113" t="s">
        <v>3947</v>
      </c>
      <c r="S7525" s="113" t="s">
        <v>8613</v>
      </c>
    </row>
    <row r="7526" spans="16:19">
      <c r="P7526" s="113" t="s">
        <v>12259</v>
      </c>
      <c r="Q7526" s="113" t="s">
        <v>3682</v>
      </c>
      <c r="R7526" s="113" t="s">
        <v>3947</v>
      </c>
      <c r="S7526" s="113" t="s">
        <v>8615</v>
      </c>
    </row>
    <row r="7527" spans="16:19">
      <c r="P7527" s="113" t="s">
        <v>12259</v>
      </c>
      <c r="Q7527" s="113" t="s">
        <v>8616</v>
      </c>
      <c r="R7527" s="113" t="s">
        <v>3947</v>
      </c>
      <c r="S7527" s="113" t="s">
        <v>8618</v>
      </c>
    </row>
    <row r="7528" spans="16:19">
      <c r="P7528" s="113" t="s">
        <v>12259</v>
      </c>
      <c r="Q7528" s="113" t="s">
        <v>8619</v>
      </c>
      <c r="R7528" s="113" t="s">
        <v>3947</v>
      </c>
      <c r="S7528" s="113" t="s">
        <v>8621</v>
      </c>
    </row>
    <row r="7529" spans="16:19">
      <c r="P7529" s="113" t="s">
        <v>12259</v>
      </c>
      <c r="Q7529" s="113" t="s">
        <v>8622</v>
      </c>
      <c r="R7529" s="113" t="s">
        <v>3947</v>
      </c>
      <c r="S7529" s="113" t="s">
        <v>8624</v>
      </c>
    </row>
    <row r="7530" spans="16:19">
      <c r="P7530" s="113" t="s">
        <v>12259</v>
      </c>
      <c r="Q7530" s="113" t="s">
        <v>8625</v>
      </c>
      <c r="R7530" s="113" t="s">
        <v>3947</v>
      </c>
      <c r="S7530" s="113" t="s">
        <v>8627</v>
      </c>
    </row>
    <row r="7531" spans="16:19">
      <c r="P7531" s="113" t="s">
        <v>12259</v>
      </c>
      <c r="Q7531" s="113" t="s">
        <v>8628</v>
      </c>
      <c r="R7531" s="113" t="s">
        <v>3947</v>
      </c>
      <c r="S7531" s="113" t="s">
        <v>8630</v>
      </c>
    </row>
    <row r="7532" spans="16:19">
      <c r="P7532" s="113" t="s">
        <v>12259</v>
      </c>
      <c r="Q7532" s="113" t="s">
        <v>8631</v>
      </c>
      <c r="R7532" s="113" t="s">
        <v>3947</v>
      </c>
      <c r="S7532" s="113" t="s">
        <v>8633</v>
      </c>
    </row>
    <row r="7533" spans="16:19">
      <c r="P7533" s="113" t="s">
        <v>12259</v>
      </c>
      <c r="Q7533" s="113" t="s">
        <v>8634</v>
      </c>
      <c r="R7533" s="113" t="s">
        <v>3947</v>
      </c>
      <c r="S7533" s="113" t="s">
        <v>8636</v>
      </c>
    </row>
    <row r="7534" spans="16:19">
      <c r="P7534" s="113" t="s">
        <v>12259</v>
      </c>
      <c r="Q7534" s="113" t="s">
        <v>8637</v>
      </c>
      <c r="R7534" s="113" t="s">
        <v>3947</v>
      </c>
      <c r="S7534" s="113" t="s">
        <v>8639</v>
      </c>
    </row>
    <row r="7535" spans="16:19">
      <c r="P7535" s="113" t="s">
        <v>12259</v>
      </c>
      <c r="Q7535" s="113" t="s">
        <v>8640</v>
      </c>
      <c r="R7535" s="113" t="s">
        <v>3947</v>
      </c>
      <c r="S7535" s="113" t="s">
        <v>8642</v>
      </c>
    </row>
    <row r="7536" spans="16:19">
      <c r="P7536" s="113" t="s">
        <v>12259</v>
      </c>
      <c r="Q7536" s="113" t="s">
        <v>8643</v>
      </c>
      <c r="R7536" s="113" t="s">
        <v>3947</v>
      </c>
      <c r="S7536" s="113" t="s">
        <v>8645</v>
      </c>
    </row>
    <row r="7537" spans="16:19">
      <c r="P7537" s="113" t="s">
        <v>12259</v>
      </c>
      <c r="Q7537" s="113" t="s">
        <v>8646</v>
      </c>
      <c r="R7537" s="113" t="s">
        <v>3947</v>
      </c>
      <c r="S7537" s="113" t="s">
        <v>8648</v>
      </c>
    </row>
    <row r="7538" spans="16:19">
      <c r="P7538" s="113" t="s">
        <v>12259</v>
      </c>
      <c r="Q7538" s="113" t="s">
        <v>8649</v>
      </c>
      <c r="R7538" s="113" t="s">
        <v>3947</v>
      </c>
      <c r="S7538" s="113" t="s">
        <v>8651</v>
      </c>
    </row>
    <row r="7539" spans="16:19">
      <c r="P7539" s="113" t="s">
        <v>12259</v>
      </c>
      <c r="Q7539" s="113" t="s">
        <v>8652</v>
      </c>
      <c r="R7539" s="113" t="s">
        <v>3947</v>
      </c>
      <c r="S7539" s="113" t="s">
        <v>8654</v>
      </c>
    </row>
    <row r="7540" spans="16:19">
      <c r="P7540" s="113" t="s">
        <v>12259</v>
      </c>
      <c r="Q7540" s="113" t="s">
        <v>8655</v>
      </c>
      <c r="R7540" s="113" t="s">
        <v>3947</v>
      </c>
      <c r="S7540" s="113" t="s">
        <v>8657</v>
      </c>
    </row>
    <row r="7541" spans="16:19">
      <c r="P7541" s="113" t="s">
        <v>12259</v>
      </c>
      <c r="Q7541" s="113" t="s">
        <v>8658</v>
      </c>
      <c r="R7541" s="113" t="s">
        <v>3947</v>
      </c>
      <c r="S7541" s="113" t="s">
        <v>8660</v>
      </c>
    </row>
    <row r="7542" spans="16:19">
      <c r="P7542" s="113" t="s">
        <v>12259</v>
      </c>
      <c r="Q7542" s="113" t="s">
        <v>8661</v>
      </c>
      <c r="R7542" s="113" t="s">
        <v>3947</v>
      </c>
      <c r="S7542" s="113" t="s">
        <v>8663</v>
      </c>
    </row>
    <row r="7543" spans="16:19">
      <c r="P7543" s="113" t="s">
        <v>12259</v>
      </c>
      <c r="Q7543" s="113" t="s">
        <v>8664</v>
      </c>
      <c r="R7543" s="113" t="s">
        <v>3947</v>
      </c>
      <c r="S7543" s="113" t="s">
        <v>8666</v>
      </c>
    </row>
    <row r="7544" spans="16:19">
      <c r="P7544" s="113" t="s">
        <v>12259</v>
      </c>
      <c r="Q7544" s="113" t="s">
        <v>8667</v>
      </c>
      <c r="R7544" s="113" t="s">
        <v>3947</v>
      </c>
      <c r="S7544" s="113" t="s">
        <v>8669</v>
      </c>
    </row>
    <row r="7545" spans="16:19">
      <c r="P7545" s="113" t="s">
        <v>12259</v>
      </c>
      <c r="Q7545" s="113" t="s">
        <v>8670</v>
      </c>
      <c r="R7545" s="113" t="s">
        <v>3947</v>
      </c>
      <c r="S7545" s="113" t="s">
        <v>8672</v>
      </c>
    </row>
    <row r="7546" spans="16:19">
      <c r="P7546" s="113" t="s">
        <v>12259</v>
      </c>
      <c r="Q7546" s="113" t="s">
        <v>3684</v>
      </c>
      <c r="R7546" s="113" t="s">
        <v>3947</v>
      </c>
      <c r="S7546" s="113" t="s">
        <v>8674</v>
      </c>
    </row>
    <row r="7547" spans="16:19">
      <c r="P7547" s="113" t="s">
        <v>12259</v>
      </c>
      <c r="Q7547" s="113" t="s">
        <v>8675</v>
      </c>
      <c r="R7547" s="113" t="s">
        <v>3947</v>
      </c>
      <c r="S7547" s="113" t="s">
        <v>8677</v>
      </c>
    </row>
    <row r="7548" spans="16:19">
      <c r="P7548" s="113" t="s">
        <v>12259</v>
      </c>
      <c r="Q7548" s="113" t="s">
        <v>8678</v>
      </c>
      <c r="R7548" s="113" t="s">
        <v>3947</v>
      </c>
      <c r="S7548" s="113" t="s">
        <v>8680</v>
      </c>
    </row>
    <row r="7549" spans="16:19">
      <c r="P7549" s="113" t="s">
        <v>12259</v>
      </c>
      <c r="Q7549" s="113" t="s">
        <v>8681</v>
      </c>
      <c r="R7549" s="113" t="s">
        <v>3947</v>
      </c>
      <c r="S7549" s="113" t="s">
        <v>8682</v>
      </c>
    </row>
    <row r="7550" spans="16:19">
      <c r="P7550" s="113" t="s">
        <v>12259</v>
      </c>
      <c r="Q7550" s="113" t="s">
        <v>8683</v>
      </c>
      <c r="R7550" s="113" t="s">
        <v>3947</v>
      </c>
      <c r="S7550" s="113" t="s">
        <v>8685</v>
      </c>
    </row>
    <row r="7551" spans="16:19">
      <c r="P7551" s="113" t="s">
        <v>12259</v>
      </c>
      <c r="Q7551" s="113" t="s">
        <v>8686</v>
      </c>
      <c r="R7551" s="113" t="s">
        <v>3947</v>
      </c>
      <c r="S7551" s="113" t="s">
        <v>8688</v>
      </c>
    </row>
    <row r="7552" spans="16:19">
      <c r="P7552" s="113" t="s">
        <v>12259</v>
      </c>
      <c r="Q7552" s="113" t="s">
        <v>8689</v>
      </c>
      <c r="R7552" s="113" t="s">
        <v>3947</v>
      </c>
      <c r="S7552" s="113" t="s">
        <v>8691</v>
      </c>
    </row>
    <row r="7553" spans="16:19">
      <c r="P7553" s="113" t="s">
        <v>12259</v>
      </c>
      <c r="Q7553" s="113" t="s">
        <v>8692</v>
      </c>
      <c r="R7553" s="113" t="s">
        <v>3947</v>
      </c>
      <c r="S7553" s="113" t="s">
        <v>8694</v>
      </c>
    </row>
    <row r="7554" spans="16:19">
      <c r="P7554" s="113" t="s">
        <v>12259</v>
      </c>
      <c r="Q7554" s="113" t="s">
        <v>8695</v>
      </c>
      <c r="R7554" s="113" t="s">
        <v>3947</v>
      </c>
      <c r="S7554" s="113" t="s">
        <v>8697</v>
      </c>
    </row>
    <row r="7555" spans="16:19">
      <c r="P7555" s="113" t="s">
        <v>12259</v>
      </c>
      <c r="Q7555" s="113" t="s">
        <v>8698</v>
      </c>
      <c r="R7555" s="113" t="s">
        <v>3947</v>
      </c>
      <c r="S7555" s="113" t="s">
        <v>8700</v>
      </c>
    </row>
    <row r="7556" spans="16:19">
      <c r="P7556" s="113" t="s">
        <v>12259</v>
      </c>
      <c r="Q7556" s="113" t="s">
        <v>8701</v>
      </c>
      <c r="R7556" s="113" t="s">
        <v>3947</v>
      </c>
      <c r="S7556" s="113" t="s">
        <v>8702</v>
      </c>
    </row>
    <row r="7557" spans="16:19">
      <c r="P7557" s="113" t="s">
        <v>12259</v>
      </c>
      <c r="Q7557" s="113" t="s">
        <v>8703</v>
      </c>
      <c r="R7557" s="113" t="s">
        <v>3947</v>
      </c>
      <c r="S7557" s="113" t="s">
        <v>8705</v>
      </c>
    </row>
    <row r="7558" spans="16:19">
      <c r="P7558" s="113" t="s">
        <v>12259</v>
      </c>
      <c r="Q7558" s="113" t="s">
        <v>8706</v>
      </c>
      <c r="R7558" s="113" t="s">
        <v>3947</v>
      </c>
      <c r="S7558" s="113" t="s">
        <v>8708</v>
      </c>
    </row>
    <row r="7559" spans="16:19">
      <c r="P7559" s="113" t="s">
        <v>12259</v>
      </c>
      <c r="Q7559" s="113" t="s">
        <v>8709</v>
      </c>
      <c r="R7559" s="113" t="s">
        <v>3947</v>
      </c>
      <c r="S7559" s="113" t="s">
        <v>8711</v>
      </c>
    </row>
    <row r="7560" spans="16:19">
      <c r="P7560" s="113" t="s">
        <v>12259</v>
      </c>
      <c r="Q7560" s="113" t="s">
        <v>8712</v>
      </c>
      <c r="R7560" s="113" t="s">
        <v>3947</v>
      </c>
      <c r="S7560" s="113" t="s">
        <v>8714</v>
      </c>
    </row>
    <row r="7561" spans="16:19">
      <c r="P7561" s="113" t="s">
        <v>12259</v>
      </c>
      <c r="Q7561" s="113" t="s">
        <v>8715</v>
      </c>
      <c r="R7561" s="113" t="s">
        <v>3947</v>
      </c>
      <c r="S7561" s="113" t="s">
        <v>8717</v>
      </c>
    </row>
    <row r="7562" spans="16:19">
      <c r="P7562" s="113" t="s">
        <v>12259</v>
      </c>
      <c r="Q7562" s="113" t="s">
        <v>8718</v>
      </c>
      <c r="R7562" s="113" t="s">
        <v>3947</v>
      </c>
      <c r="S7562" s="113" t="s">
        <v>8720</v>
      </c>
    </row>
    <row r="7563" spans="16:19">
      <c r="P7563" s="113" t="s">
        <v>12259</v>
      </c>
      <c r="Q7563" s="113" t="s">
        <v>8721</v>
      </c>
      <c r="R7563" s="113" t="s">
        <v>3947</v>
      </c>
      <c r="S7563" s="113" t="s">
        <v>8723</v>
      </c>
    </row>
    <row r="7564" spans="16:19">
      <c r="P7564" s="113" t="s">
        <v>12259</v>
      </c>
      <c r="Q7564" s="113" t="s">
        <v>8724</v>
      </c>
      <c r="R7564" s="113" t="s">
        <v>3947</v>
      </c>
      <c r="S7564" s="113" t="s">
        <v>8726</v>
      </c>
    </row>
    <row r="7565" spans="16:19">
      <c r="P7565" s="113" t="s">
        <v>12259</v>
      </c>
      <c r="Q7565" s="113" t="s">
        <v>8727</v>
      </c>
      <c r="R7565" s="113" t="s">
        <v>3947</v>
      </c>
      <c r="S7565" s="113" t="s">
        <v>8729</v>
      </c>
    </row>
    <row r="7566" spans="16:19">
      <c r="P7566" s="113" t="s">
        <v>12259</v>
      </c>
      <c r="Q7566" s="113" t="s">
        <v>3686</v>
      </c>
      <c r="R7566" s="113" t="s">
        <v>3947</v>
      </c>
      <c r="S7566" s="113" t="s">
        <v>8731</v>
      </c>
    </row>
    <row r="7567" spans="16:19">
      <c r="P7567" s="113" t="s">
        <v>12259</v>
      </c>
      <c r="Q7567" s="113" t="s">
        <v>8732</v>
      </c>
      <c r="R7567" s="113" t="s">
        <v>3947</v>
      </c>
      <c r="S7567" s="113" t="s">
        <v>8734</v>
      </c>
    </row>
    <row r="7568" spans="16:19">
      <c r="P7568" s="113" t="s">
        <v>12259</v>
      </c>
      <c r="Q7568" s="113" t="s">
        <v>8735</v>
      </c>
      <c r="R7568" s="113" t="s">
        <v>3947</v>
      </c>
      <c r="S7568" s="113" t="s">
        <v>8737</v>
      </c>
    </row>
    <row r="7569" spans="16:19">
      <c r="P7569" s="113" t="s">
        <v>12259</v>
      </c>
      <c r="Q7569" s="113" t="s">
        <v>8738</v>
      </c>
      <c r="R7569" s="113" t="s">
        <v>3947</v>
      </c>
      <c r="S7569" s="113" t="s">
        <v>8740</v>
      </c>
    </row>
    <row r="7570" spans="16:19">
      <c r="P7570" s="113" t="s">
        <v>12259</v>
      </c>
      <c r="Q7570" s="113" t="s">
        <v>8741</v>
      </c>
      <c r="R7570" s="113" t="s">
        <v>3947</v>
      </c>
      <c r="S7570" s="113" t="s">
        <v>8743</v>
      </c>
    </row>
    <row r="7571" spans="16:19">
      <c r="P7571" s="113" t="s">
        <v>12259</v>
      </c>
      <c r="Q7571" s="113" t="s">
        <v>8744</v>
      </c>
      <c r="R7571" s="113" t="s">
        <v>3947</v>
      </c>
      <c r="S7571" s="113" t="s">
        <v>8746</v>
      </c>
    </row>
    <row r="7572" spans="16:19">
      <c r="P7572" s="113" t="s">
        <v>12259</v>
      </c>
      <c r="Q7572" s="113" t="s">
        <v>8747</v>
      </c>
      <c r="R7572" s="113" t="s">
        <v>3947</v>
      </c>
      <c r="S7572" s="113" t="s">
        <v>8749</v>
      </c>
    </row>
    <row r="7573" spans="16:19">
      <c r="P7573" s="113" t="s">
        <v>12259</v>
      </c>
      <c r="Q7573" s="113" t="s">
        <v>8750</v>
      </c>
      <c r="R7573" s="113" t="s">
        <v>3947</v>
      </c>
      <c r="S7573" s="113" t="s">
        <v>8752</v>
      </c>
    </row>
    <row r="7574" spans="16:19">
      <c r="P7574" s="113" t="s">
        <v>12259</v>
      </c>
      <c r="Q7574" s="113" t="s">
        <v>8753</v>
      </c>
      <c r="R7574" s="113" t="s">
        <v>3947</v>
      </c>
      <c r="S7574" s="113" t="s">
        <v>8755</v>
      </c>
    </row>
    <row r="7575" spans="16:19">
      <c r="P7575" s="113" t="s">
        <v>12259</v>
      </c>
      <c r="Q7575" s="113" t="s">
        <v>8756</v>
      </c>
      <c r="R7575" s="113" t="s">
        <v>3947</v>
      </c>
      <c r="S7575" s="113" t="s">
        <v>8758</v>
      </c>
    </row>
    <row r="7576" spans="16:19">
      <c r="P7576" s="113" t="s">
        <v>12259</v>
      </c>
      <c r="Q7576" s="113" t="s">
        <v>8759</v>
      </c>
      <c r="R7576" s="113" t="s">
        <v>3947</v>
      </c>
      <c r="S7576" s="113" t="s">
        <v>8761</v>
      </c>
    </row>
    <row r="7577" spans="16:19">
      <c r="P7577" s="113" t="s">
        <v>12259</v>
      </c>
      <c r="Q7577" s="113" t="s">
        <v>8762</v>
      </c>
      <c r="R7577" s="113" t="s">
        <v>3947</v>
      </c>
      <c r="S7577" s="113" t="s">
        <v>8764</v>
      </c>
    </row>
    <row r="7578" spans="16:19">
      <c r="P7578" s="113" t="s">
        <v>12259</v>
      </c>
      <c r="Q7578" s="113" t="s">
        <v>8765</v>
      </c>
      <c r="R7578" s="113" t="s">
        <v>3947</v>
      </c>
      <c r="S7578" s="113" t="s">
        <v>8766</v>
      </c>
    </row>
    <row r="7579" spans="16:19">
      <c r="P7579" s="113" t="s">
        <v>12259</v>
      </c>
      <c r="Q7579" s="113" t="s">
        <v>8767</v>
      </c>
      <c r="R7579" s="113" t="s">
        <v>3947</v>
      </c>
      <c r="S7579" s="113" t="s">
        <v>8769</v>
      </c>
    </row>
    <row r="7580" spans="16:19">
      <c r="P7580" s="113" t="s">
        <v>12259</v>
      </c>
      <c r="Q7580" s="113" t="s">
        <v>8770</v>
      </c>
      <c r="R7580" s="113" t="s">
        <v>3947</v>
      </c>
      <c r="S7580" s="113" t="s">
        <v>8772</v>
      </c>
    </row>
    <row r="7581" spans="16:19">
      <c r="P7581" s="113" t="s">
        <v>12259</v>
      </c>
      <c r="Q7581" s="113" t="s">
        <v>8773</v>
      </c>
      <c r="R7581" s="113" t="s">
        <v>3947</v>
      </c>
      <c r="S7581" s="113" t="s">
        <v>8775</v>
      </c>
    </row>
    <row r="7582" spans="16:19">
      <c r="P7582" s="113" t="s">
        <v>12259</v>
      </c>
      <c r="Q7582" s="113" t="s">
        <v>8776</v>
      </c>
      <c r="R7582" s="113" t="s">
        <v>3947</v>
      </c>
      <c r="S7582" s="113" t="s">
        <v>8778</v>
      </c>
    </row>
    <row r="7583" spans="16:19">
      <c r="P7583" s="113" t="s">
        <v>12259</v>
      </c>
      <c r="Q7583" s="113" t="s">
        <v>8779</v>
      </c>
      <c r="R7583" s="113" t="s">
        <v>3947</v>
      </c>
      <c r="S7583" s="113" t="s">
        <v>8781</v>
      </c>
    </row>
    <row r="7584" spans="16:19">
      <c r="P7584" s="113" t="s">
        <v>12259</v>
      </c>
      <c r="Q7584" s="113" t="s">
        <v>8782</v>
      </c>
      <c r="R7584" s="113" t="s">
        <v>3947</v>
      </c>
      <c r="S7584" s="113" t="s">
        <v>8784</v>
      </c>
    </row>
    <row r="7585" spans="16:19">
      <c r="P7585" s="113" t="s">
        <v>12259</v>
      </c>
      <c r="Q7585" s="113" t="s">
        <v>8785</v>
      </c>
      <c r="R7585" s="113" t="s">
        <v>3947</v>
      </c>
      <c r="S7585" s="113" t="s">
        <v>8787</v>
      </c>
    </row>
    <row r="7586" spans="16:19">
      <c r="P7586" s="113" t="s">
        <v>12259</v>
      </c>
      <c r="Q7586" s="113" t="s">
        <v>3688</v>
      </c>
      <c r="R7586" s="113" t="s">
        <v>3947</v>
      </c>
      <c r="S7586" s="113" t="s">
        <v>8789</v>
      </c>
    </row>
    <row r="7587" spans="16:19">
      <c r="P7587" s="113" t="s">
        <v>12259</v>
      </c>
      <c r="Q7587" s="113" t="s">
        <v>8790</v>
      </c>
      <c r="R7587" s="113" t="s">
        <v>3947</v>
      </c>
      <c r="S7587" s="113" t="s">
        <v>8792</v>
      </c>
    </row>
    <row r="7588" spans="16:19">
      <c r="P7588" s="113" t="s">
        <v>12259</v>
      </c>
      <c r="Q7588" s="113" t="s">
        <v>8793</v>
      </c>
      <c r="R7588" s="113" t="s">
        <v>3947</v>
      </c>
      <c r="S7588" s="113" t="s">
        <v>8795</v>
      </c>
    </row>
    <row r="7589" spans="16:19">
      <c r="P7589" s="113" t="s">
        <v>12259</v>
      </c>
      <c r="Q7589" s="113" t="s">
        <v>8796</v>
      </c>
      <c r="R7589" s="113" t="s">
        <v>3947</v>
      </c>
      <c r="S7589" s="113" t="s">
        <v>8798</v>
      </c>
    </row>
    <row r="7590" spans="16:19">
      <c r="P7590" s="113" t="s">
        <v>12259</v>
      </c>
      <c r="Q7590" s="113" t="s">
        <v>8799</v>
      </c>
      <c r="R7590" s="113" t="s">
        <v>3947</v>
      </c>
      <c r="S7590" s="113" t="s">
        <v>8801</v>
      </c>
    </row>
    <row r="7591" spans="16:19">
      <c r="P7591" s="113" t="s">
        <v>12259</v>
      </c>
      <c r="Q7591" s="113" t="s">
        <v>8802</v>
      </c>
      <c r="R7591" s="113" t="s">
        <v>3947</v>
      </c>
      <c r="S7591" s="113" t="s">
        <v>8804</v>
      </c>
    </row>
    <row r="7592" spans="16:19">
      <c r="P7592" s="113" t="s">
        <v>12259</v>
      </c>
      <c r="Q7592" s="113" t="s">
        <v>8805</v>
      </c>
      <c r="R7592" s="113" t="s">
        <v>3947</v>
      </c>
      <c r="S7592" s="113" t="s">
        <v>8807</v>
      </c>
    </row>
    <row r="7593" spans="16:19">
      <c r="P7593" s="113" t="s">
        <v>12259</v>
      </c>
      <c r="Q7593" s="113" t="s">
        <v>8808</v>
      </c>
      <c r="R7593" s="113" t="s">
        <v>3947</v>
      </c>
      <c r="S7593" s="113" t="s">
        <v>8810</v>
      </c>
    </row>
    <row r="7594" spans="16:19">
      <c r="P7594" s="113" t="s">
        <v>12259</v>
      </c>
      <c r="Q7594" s="113" t="s">
        <v>8811</v>
      </c>
      <c r="R7594" s="113" t="s">
        <v>3947</v>
      </c>
      <c r="S7594" s="113" t="s">
        <v>8813</v>
      </c>
    </row>
    <row r="7595" spans="16:19">
      <c r="P7595" s="113" t="s">
        <v>12259</v>
      </c>
      <c r="Q7595" s="113" t="s">
        <v>8814</v>
      </c>
      <c r="R7595" s="113" t="s">
        <v>3947</v>
      </c>
      <c r="S7595" s="113" t="s">
        <v>8816</v>
      </c>
    </row>
    <row r="7596" spans="16:19">
      <c r="P7596" s="113" t="s">
        <v>12259</v>
      </c>
      <c r="Q7596" s="113" t="s">
        <v>8817</v>
      </c>
      <c r="R7596" s="113" t="s">
        <v>3947</v>
      </c>
      <c r="S7596" s="113" t="s">
        <v>8819</v>
      </c>
    </row>
    <row r="7597" spans="16:19">
      <c r="P7597" s="113" t="s">
        <v>12259</v>
      </c>
      <c r="Q7597" s="113" t="s">
        <v>8820</v>
      </c>
      <c r="R7597" s="113" t="s">
        <v>3947</v>
      </c>
      <c r="S7597" s="113" t="s">
        <v>8822</v>
      </c>
    </row>
    <row r="7598" spans="16:19">
      <c r="P7598" s="113" t="s">
        <v>12259</v>
      </c>
      <c r="Q7598" s="113" t="s">
        <v>8823</v>
      </c>
      <c r="R7598" s="113" t="s">
        <v>3947</v>
      </c>
      <c r="S7598" s="113" t="s">
        <v>8825</v>
      </c>
    </row>
    <row r="7599" spans="16:19">
      <c r="P7599" s="113" t="s">
        <v>12259</v>
      </c>
      <c r="Q7599" s="113" t="s">
        <v>8826</v>
      </c>
      <c r="R7599" s="113" t="s">
        <v>3947</v>
      </c>
      <c r="S7599" s="113" t="s">
        <v>8828</v>
      </c>
    </row>
    <row r="7600" spans="16:19">
      <c r="P7600" s="113" t="s">
        <v>12259</v>
      </c>
      <c r="Q7600" s="113" t="s">
        <v>8829</v>
      </c>
      <c r="R7600" s="113" t="s">
        <v>3947</v>
      </c>
      <c r="S7600" s="113" t="s">
        <v>8831</v>
      </c>
    </row>
    <row r="7601" spans="16:19">
      <c r="P7601" s="113" t="s">
        <v>12259</v>
      </c>
      <c r="Q7601" s="113" t="s">
        <v>8832</v>
      </c>
      <c r="R7601" s="113" t="s">
        <v>3947</v>
      </c>
      <c r="S7601" s="113" t="s">
        <v>8834</v>
      </c>
    </row>
    <row r="7602" spans="16:19">
      <c r="P7602" s="113" t="s">
        <v>12259</v>
      </c>
      <c r="Q7602" s="113" t="s">
        <v>8835</v>
      </c>
      <c r="R7602" s="113" t="s">
        <v>3947</v>
      </c>
      <c r="S7602" s="113" t="s">
        <v>8837</v>
      </c>
    </row>
    <row r="7603" spans="16:19">
      <c r="P7603" s="113" t="s">
        <v>12259</v>
      </c>
      <c r="Q7603" s="113" t="s">
        <v>8838</v>
      </c>
      <c r="R7603" s="113" t="s">
        <v>3947</v>
      </c>
      <c r="S7603" s="113" t="s">
        <v>8840</v>
      </c>
    </row>
    <row r="7604" spans="16:19">
      <c r="P7604" s="113" t="s">
        <v>12259</v>
      </c>
      <c r="Q7604" s="113" t="s">
        <v>8841</v>
      </c>
      <c r="R7604" s="113" t="s">
        <v>3947</v>
      </c>
      <c r="S7604" s="113" t="s">
        <v>8843</v>
      </c>
    </row>
    <row r="7605" spans="16:19">
      <c r="P7605" s="113" t="s">
        <v>12259</v>
      </c>
      <c r="Q7605" s="113" t="s">
        <v>8844</v>
      </c>
      <c r="R7605" s="113" t="s">
        <v>3947</v>
      </c>
      <c r="S7605" s="113" t="s">
        <v>8846</v>
      </c>
    </row>
    <row r="7606" spans="16:19">
      <c r="P7606" s="113" t="s">
        <v>12259</v>
      </c>
      <c r="Q7606" s="113" t="s">
        <v>3690</v>
      </c>
      <c r="R7606" s="113" t="s">
        <v>3947</v>
      </c>
      <c r="S7606" s="113" t="s">
        <v>8848</v>
      </c>
    </row>
    <row r="7607" spans="16:19">
      <c r="P7607" s="113" t="s">
        <v>12259</v>
      </c>
      <c r="Q7607" s="113" t="s">
        <v>8849</v>
      </c>
      <c r="R7607" s="113" t="s">
        <v>3947</v>
      </c>
      <c r="S7607" s="113" t="s">
        <v>8850</v>
      </c>
    </row>
    <row r="7608" spans="16:19">
      <c r="P7608" s="113" t="s">
        <v>12259</v>
      </c>
      <c r="Q7608" s="113" t="s">
        <v>8851</v>
      </c>
      <c r="R7608" s="113" t="s">
        <v>3947</v>
      </c>
      <c r="S7608" s="113" t="s">
        <v>8853</v>
      </c>
    </row>
    <row r="7609" spans="16:19">
      <c r="P7609" s="113" t="s">
        <v>12259</v>
      </c>
      <c r="Q7609" s="113" t="s">
        <v>8854</v>
      </c>
      <c r="R7609" s="113" t="s">
        <v>3947</v>
      </c>
      <c r="S7609" s="113" t="s">
        <v>8856</v>
      </c>
    </row>
    <row r="7610" spans="16:19">
      <c r="P7610" s="113" t="s">
        <v>12259</v>
      </c>
      <c r="Q7610" s="113" t="s">
        <v>8857</v>
      </c>
      <c r="R7610" s="113" t="s">
        <v>3947</v>
      </c>
      <c r="S7610" s="113" t="s">
        <v>8859</v>
      </c>
    </row>
    <row r="7611" spans="16:19">
      <c r="P7611" s="113" t="s">
        <v>12259</v>
      </c>
      <c r="Q7611" s="113" t="s">
        <v>8860</v>
      </c>
      <c r="R7611" s="113" t="s">
        <v>3947</v>
      </c>
      <c r="S7611" s="113" t="s">
        <v>8862</v>
      </c>
    </row>
    <row r="7612" spans="16:19">
      <c r="P7612" s="113" t="s">
        <v>12259</v>
      </c>
      <c r="Q7612" s="113" t="s">
        <v>8863</v>
      </c>
      <c r="R7612" s="113" t="s">
        <v>3947</v>
      </c>
      <c r="S7612" s="113" t="s">
        <v>8865</v>
      </c>
    </row>
    <row r="7613" spans="16:19">
      <c r="P7613" s="113" t="s">
        <v>12259</v>
      </c>
      <c r="Q7613" s="113" t="s">
        <v>8866</v>
      </c>
      <c r="R7613" s="113" t="s">
        <v>3947</v>
      </c>
      <c r="S7613" s="113" t="s">
        <v>8868</v>
      </c>
    </row>
    <row r="7614" spans="16:19">
      <c r="P7614" s="113" t="s">
        <v>12259</v>
      </c>
      <c r="Q7614" s="113" t="s">
        <v>8869</v>
      </c>
      <c r="R7614" s="113" t="s">
        <v>3947</v>
      </c>
      <c r="S7614" s="113" t="s">
        <v>8871</v>
      </c>
    </row>
    <row r="7615" spans="16:19">
      <c r="P7615" s="113" t="s">
        <v>12259</v>
      </c>
      <c r="Q7615" s="113" t="s">
        <v>8872</v>
      </c>
      <c r="R7615" s="113" t="s">
        <v>3947</v>
      </c>
      <c r="S7615" s="113" t="s">
        <v>8874</v>
      </c>
    </row>
    <row r="7616" spans="16:19">
      <c r="P7616" s="113" t="s">
        <v>12259</v>
      </c>
      <c r="Q7616" s="113" t="s">
        <v>8875</v>
      </c>
      <c r="R7616" s="113" t="s">
        <v>3947</v>
      </c>
      <c r="S7616" s="113" t="s">
        <v>8877</v>
      </c>
    </row>
    <row r="7617" spans="16:19">
      <c r="P7617" s="113" t="s">
        <v>12259</v>
      </c>
      <c r="Q7617" s="113" t="s">
        <v>8878</v>
      </c>
      <c r="R7617" s="113" t="s">
        <v>3947</v>
      </c>
      <c r="S7617" s="113" t="s">
        <v>8880</v>
      </c>
    </row>
    <row r="7618" spans="16:19">
      <c r="P7618" s="113" t="s">
        <v>12259</v>
      </c>
      <c r="Q7618" s="113" t="s">
        <v>8881</v>
      </c>
      <c r="R7618" s="113" t="s">
        <v>3947</v>
      </c>
      <c r="S7618" s="113" t="s">
        <v>8883</v>
      </c>
    </row>
    <row r="7619" spans="16:19">
      <c r="P7619" s="113" t="s">
        <v>12259</v>
      </c>
      <c r="Q7619" s="113" t="s">
        <v>8884</v>
      </c>
      <c r="R7619" s="113" t="s">
        <v>3947</v>
      </c>
      <c r="S7619" s="113" t="s">
        <v>8886</v>
      </c>
    </row>
    <row r="7620" spans="16:19">
      <c r="P7620" s="113" t="s">
        <v>12259</v>
      </c>
      <c r="Q7620" s="113" t="s">
        <v>8887</v>
      </c>
      <c r="R7620" s="113" t="s">
        <v>3947</v>
      </c>
      <c r="S7620" s="113" t="s">
        <v>8889</v>
      </c>
    </row>
    <row r="7621" spans="16:19">
      <c r="P7621" s="113" t="s">
        <v>12259</v>
      </c>
      <c r="Q7621" s="113" t="s">
        <v>8890</v>
      </c>
      <c r="R7621" s="113" t="s">
        <v>3947</v>
      </c>
      <c r="S7621" s="113" t="s">
        <v>8891</v>
      </c>
    </row>
    <row r="7622" spans="16:19">
      <c r="P7622" s="113" t="s">
        <v>12259</v>
      </c>
      <c r="Q7622" s="113" t="s">
        <v>8892</v>
      </c>
      <c r="R7622" s="113" t="s">
        <v>3947</v>
      </c>
      <c r="S7622" s="113" t="s">
        <v>8894</v>
      </c>
    </row>
    <row r="7623" spans="16:19">
      <c r="P7623" s="113" t="s">
        <v>12259</v>
      </c>
      <c r="Q7623" s="113" t="s">
        <v>8895</v>
      </c>
      <c r="R7623" s="113" t="s">
        <v>3947</v>
      </c>
      <c r="S7623" s="113" t="s">
        <v>8897</v>
      </c>
    </row>
    <row r="7624" spans="16:19">
      <c r="P7624" s="113" t="s">
        <v>12259</v>
      </c>
      <c r="Q7624" s="113" t="s">
        <v>8898</v>
      </c>
      <c r="R7624" s="113" t="s">
        <v>3947</v>
      </c>
      <c r="S7624" s="113" t="s">
        <v>8900</v>
      </c>
    </row>
    <row r="7625" spans="16:19">
      <c r="P7625" s="113" t="s">
        <v>12259</v>
      </c>
      <c r="Q7625" s="113" t="s">
        <v>8901</v>
      </c>
      <c r="R7625" s="113" t="s">
        <v>3947</v>
      </c>
      <c r="S7625" s="113" t="s">
        <v>8903</v>
      </c>
    </row>
    <row r="7626" spans="16:19">
      <c r="P7626" s="113" t="s">
        <v>12259</v>
      </c>
      <c r="Q7626" s="113" t="s">
        <v>3692</v>
      </c>
      <c r="R7626" s="113" t="s">
        <v>3947</v>
      </c>
      <c r="S7626" s="113" t="s">
        <v>8905</v>
      </c>
    </row>
    <row r="7627" spans="16:19">
      <c r="P7627" s="113" t="s">
        <v>12259</v>
      </c>
      <c r="Q7627" s="113" t="s">
        <v>8906</v>
      </c>
      <c r="R7627" s="113" t="s">
        <v>3947</v>
      </c>
      <c r="S7627" s="113" t="s">
        <v>8908</v>
      </c>
    </row>
    <row r="7628" spans="16:19">
      <c r="P7628" s="113" t="s">
        <v>12259</v>
      </c>
      <c r="Q7628" s="113" t="s">
        <v>8909</v>
      </c>
      <c r="R7628" s="113" t="s">
        <v>3947</v>
      </c>
      <c r="S7628" s="113" t="s">
        <v>8911</v>
      </c>
    </row>
    <row r="7629" spans="16:19">
      <c r="P7629" s="113" t="s">
        <v>12259</v>
      </c>
      <c r="Q7629" s="113" t="s">
        <v>8912</v>
      </c>
      <c r="R7629" s="113" t="s">
        <v>3947</v>
      </c>
      <c r="S7629" s="113" t="s">
        <v>8914</v>
      </c>
    </row>
    <row r="7630" spans="16:19">
      <c r="P7630" s="113" t="s">
        <v>12259</v>
      </c>
      <c r="Q7630" s="113" t="s">
        <v>8915</v>
      </c>
      <c r="R7630" s="113" t="s">
        <v>3947</v>
      </c>
      <c r="S7630" s="113" t="s">
        <v>8917</v>
      </c>
    </row>
    <row r="7631" spans="16:19">
      <c r="P7631" s="113" t="s">
        <v>12259</v>
      </c>
      <c r="Q7631" s="113" t="s">
        <v>8918</v>
      </c>
      <c r="R7631" s="113" t="s">
        <v>3947</v>
      </c>
      <c r="S7631" s="113" t="s">
        <v>8920</v>
      </c>
    </row>
    <row r="7632" spans="16:19">
      <c r="P7632" s="113" t="s">
        <v>12259</v>
      </c>
      <c r="Q7632" s="113" t="s">
        <v>8921</v>
      </c>
      <c r="R7632" s="113" t="s">
        <v>3947</v>
      </c>
      <c r="S7632" s="113" t="s">
        <v>8923</v>
      </c>
    </row>
    <row r="7633" spans="16:19">
      <c r="P7633" s="113" t="s">
        <v>12259</v>
      </c>
      <c r="Q7633" s="113" t="s">
        <v>8924</v>
      </c>
      <c r="R7633" s="113" t="s">
        <v>3947</v>
      </c>
      <c r="S7633" s="113" t="s">
        <v>8926</v>
      </c>
    </row>
    <row r="7634" spans="16:19">
      <c r="P7634" s="113" t="s">
        <v>12259</v>
      </c>
      <c r="Q7634" s="113" t="s">
        <v>8927</v>
      </c>
      <c r="R7634" s="113" t="s">
        <v>3947</v>
      </c>
      <c r="S7634" s="113" t="s">
        <v>8929</v>
      </c>
    </row>
    <row r="7635" spans="16:19">
      <c r="P7635" s="113" t="s">
        <v>12259</v>
      </c>
      <c r="Q7635" s="113" t="s">
        <v>8930</v>
      </c>
      <c r="R7635" s="113" t="s">
        <v>3947</v>
      </c>
      <c r="S7635" s="113" t="s">
        <v>8932</v>
      </c>
    </row>
    <row r="7636" spans="16:19">
      <c r="P7636" s="113" t="s">
        <v>12259</v>
      </c>
      <c r="Q7636" s="113" t="s">
        <v>8933</v>
      </c>
      <c r="R7636" s="113" t="s">
        <v>3947</v>
      </c>
      <c r="S7636" s="113" t="s">
        <v>8935</v>
      </c>
    </row>
    <row r="7637" spans="16:19">
      <c r="P7637" s="113" t="s">
        <v>12259</v>
      </c>
      <c r="Q7637" s="113" t="s">
        <v>8936</v>
      </c>
      <c r="R7637" s="113" t="s">
        <v>3947</v>
      </c>
      <c r="S7637" s="113" t="s">
        <v>8938</v>
      </c>
    </row>
    <row r="7638" spans="16:19">
      <c r="P7638" s="113" t="s">
        <v>12259</v>
      </c>
      <c r="Q7638" s="113" t="s">
        <v>8939</v>
      </c>
      <c r="R7638" s="113" t="s">
        <v>3947</v>
      </c>
      <c r="S7638" s="113" t="s">
        <v>8941</v>
      </c>
    </row>
    <row r="7639" spans="16:19">
      <c r="P7639" s="113" t="s">
        <v>12259</v>
      </c>
      <c r="Q7639" s="113" t="s">
        <v>8942</v>
      </c>
      <c r="R7639" s="113" t="s">
        <v>3947</v>
      </c>
      <c r="S7639" s="113" t="s">
        <v>8944</v>
      </c>
    </row>
    <row r="7640" spans="16:19">
      <c r="P7640" s="113" t="s">
        <v>12259</v>
      </c>
      <c r="Q7640" s="113" t="s">
        <v>8945</v>
      </c>
      <c r="R7640" s="113" t="s">
        <v>3947</v>
      </c>
      <c r="S7640" s="113" t="s">
        <v>8947</v>
      </c>
    </row>
    <row r="7641" spans="16:19">
      <c r="P7641" s="113" t="s">
        <v>12259</v>
      </c>
      <c r="Q7641" s="113" t="s">
        <v>8948</v>
      </c>
      <c r="R7641" s="113" t="s">
        <v>3947</v>
      </c>
      <c r="S7641" s="113" t="s">
        <v>8950</v>
      </c>
    </row>
    <row r="7642" spans="16:19">
      <c r="P7642" s="113" t="s">
        <v>12259</v>
      </c>
      <c r="Q7642" s="113" t="s">
        <v>8951</v>
      </c>
      <c r="R7642" s="113" t="s">
        <v>3947</v>
      </c>
      <c r="S7642" s="113" t="s">
        <v>8953</v>
      </c>
    </row>
    <row r="7643" spans="16:19">
      <c r="P7643" s="113" t="s">
        <v>12259</v>
      </c>
      <c r="Q7643" s="113" t="s">
        <v>8954</v>
      </c>
      <c r="R7643" s="113" t="s">
        <v>3947</v>
      </c>
      <c r="S7643" s="113" t="s">
        <v>8956</v>
      </c>
    </row>
    <row r="7644" spans="16:19">
      <c r="P7644" s="113" t="s">
        <v>12259</v>
      </c>
      <c r="Q7644" s="113" t="s">
        <v>8957</v>
      </c>
      <c r="R7644" s="113" t="s">
        <v>3947</v>
      </c>
      <c r="S7644" s="113" t="s">
        <v>8959</v>
      </c>
    </row>
    <row r="7645" spans="16:19">
      <c r="P7645" s="113" t="s">
        <v>12259</v>
      </c>
      <c r="Q7645" s="113" t="s">
        <v>8960</v>
      </c>
      <c r="R7645" s="113" t="s">
        <v>3947</v>
      </c>
      <c r="S7645" s="113" t="s">
        <v>8962</v>
      </c>
    </row>
    <row r="7646" spans="16:19">
      <c r="P7646" s="113" t="s">
        <v>12259</v>
      </c>
      <c r="Q7646" s="113" t="s">
        <v>3694</v>
      </c>
      <c r="R7646" s="113" t="s">
        <v>3947</v>
      </c>
      <c r="S7646" s="113" t="s">
        <v>8964</v>
      </c>
    </row>
    <row r="7647" spans="16:19">
      <c r="P7647" s="113" t="s">
        <v>12259</v>
      </c>
      <c r="Q7647" s="113" t="s">
        <v>8965</v>
      </c>
      <c r="R7647" s="113" t="s">
        <v>3947</v>
      </c>
      <c r="S7647" s="113" t="s">
        <v>8967</v>
      </c>
    </row>
    <row r="7648" spans="16:19">
      <c r="P7648" s="113" t="s">
        <v>12259</v>
      </c>
      <c r="Q7648" s="113" t="s">
        <v>8968</v>
      </c>
      <c r="R7648" s="113" t="s">
        <v>3947</v>
      </c>
      <c r="S7648" s="113" t="s">
        <v>8970</v>
      </c>
    </row>
    <row r="7649" spans="16:19">
      <c r="P7649" s="113" t="s">
        <v>12259</v>
      </c>
      <c r="Q7649" s="113" t="s">
        <v>8971</v>
      </c>
      <c r="R7649" s="113" t="s">
        <v>3947</v>
      </c>
      <c r="S7649" s="113" t="s">
        <v>8973</v>
      </c>
    </row>
    <row r="7650" spans="16:19">
      <c r="P7650" s="113" t="s">
        <v>12259</v>
      </c>
      <c r="Q7650" s="113" t="s">
        <v>8974</v>
      </c>
      <c r="R7650" s="113" t="s">
        <v>3947</v>
      </c>
      <c r="S7650" s="113" t="s">
        <v>8976</v>
      </c>
    </row>
    <row r="7651" spans="16:19">
      <c r="P7651" s="113" t="s">
        <v>12259</v>
      </c>
      <c r="Q7651" s="113" t="s">
        <v>8977</v>
      </c>
      <c r="R7651" s="113" t="s">
        <v>3947</v>
      </c>
      <c r="S7651" s="113" t="s">
        <v>8979</v>
      </c>
    </row>
    <row r="7652" spans="16:19">
      <c r="P7652" s="113" t="s">
        <v>12259</v>
      </c>
      <c r="Q7652" s="113" t="s">
        <v>8980</v>
      </c>
      <c r="R7652" s="113" t="s">
        <v>3947</v>
      </c>
      <c r="S7652" s="113" t="s">
        <v>8982</v>
      </c>
    </row>
    <row r="7653" spans="16:19">
      <c r="P7653" s="113" t="s">
        <v>12259</v>
      </c>
      <c r="Q7653" s="113" t="s">
        <v>8983</v>
      </c>
      <c r="R7653" s="113" t="s">
        <v>3947</v>
      </c>
      <c r="S7653" s="113" t="s">
        <v>8985</v>
      </c>
    </row>
    <row r="7654" spans="16:19">
      <c r="P7654" s="113" t="s">
        <v>12259</v>
      </c>
      <c r="Q7654" s="113" t="s">
        <v>8986</v>
      </c>
      <c r="R7654" s="113" t="s">
        <v>3947</v>
      </c>
      <c r="S7654" s="113" t="s">
        <v>8988</v>
      </c>
    </row>
    <row r="7655" spans="16:19">
      <c r="P7655" s="113" t="s">
        <v>12259</v>
      </c>
      <c r="Q7655" s="113" t="s">
        <v>8989</v>
      </c>
      <c r="R7655" s="113" t="s">
        <v>3947</v>
      </c>
      <c r="S7655" s="113" t="s">
        <v>8991</v>
      </c>
    </row>
    <row r="7656" spans="16:19">
      <c r="P7656" s="113" t="s">
        <v>12259</v>
      </c>
      <c r="Q7656" s="113" t="s">
        <v>8992</v>
      </c>
      <c r="R7656" s="113" t="s">
        <v>3947</v>
      </c>
      <c r="S7656" s="113" t="s">
        <v>8994</v>
      </c>
    </row>
    <row r="7657" spans="16:19">
      <c r="P7657" s="113" t="s">
        <v>12259</v>
      </c>
      <c r="Q7657" s="113" t="s">
        <v>8995</v>
      </c>
      <c r="R7657" s="113" t="s">
        <v>3947</v>
      </c>
      <c r="S7657" s="113" t="s">
        <v>8997</v>
      </c>
    </row>
    <row r="7658" spans="16:19">
      <c r="P7658" s="113" t="s">
        <v>12259</v>
      </c>
      <c r="Q7658" s="113" t="s">
        <v>8998</v>
      </c>
      <c r="R7658" s="113" t="s">
        <v>3947</v>
      </c>
      <c r="S7658" s="113" t="s">
        <v>9000</v>
      </c>
    </row>
    <row r="7659" spans="16:19">
      <c r="P7659" s="113" t="s">
        <v>12259</v>
      </c>
      <c r="Q7659" s="113" t="s">
        <v>9001</v>
      </c>
      <c r="R7659" s="113" t="s">
        <v>3947</v>
      </c>
      <c r="S7659" s="113" t="s">
        <v>9003</v>
      </c>
    </row>
    <row r="7660" spans="16:19">
      <c r="P7660" s="113" t="s">
        <v>12259</v>
      </c>
      <c r="Q7660" s="113" t="s">
        <v>9004</v>
      </c>
      <c r="R7660" s="113" t="s">
        <v>3947</v>
      </c>
      <c r="S7660" s="113" t="s">
        <v>9006</v>
      </c>
    </row>
    <row r="7661" spans="16:19">
      <c r="P7661" s="113" t="s">
        <v>12259</v>
      </c>
      <c r="Q7661" s="113" t="s">
        <v>9007</v>
      </c>
      <c r="R7661" s="113" t="s">
        <v>3947</v>
      </c>
      <c r="S7661" s="113" t="s">
        <v>9009</v>
      </c>
    </row>
    <row r="7662" spans="16:19">
      <c r="P7662" s="113" t="s">
        <v>12259</v>
      </c>
      <c r="Q7662" s="113" t="s">
        <v>9010</v>
      </c>
      <c r="R7662" s="113" t="s">
        <v>3947</v>
      </c>
      <c r="S7662" s="113" t="s">
        <v>9012</v>
      </c>
    </row>
    <row r="7663" spans="16:19">
      <c r="P7663" s="113" t="s">
        <v>12259</v>
      </c>
      <c r="Q7663" s="113" t="s">
        <v>9013</v>
      </c>
      <c r="R7663" s="113" t="s">
        <v>3947</v>
      </c>
      <c r="S7663" s="113" t="s">
        <v>9015</v>
      </c>
    </row>
    <row r="7664" spans="16:19">
      <c r="P7664" s="113" t="s">
        <v>12259</v>
      </c>
      <c r="Q7664" s="113" t="s">
        <v>9016</v>
      </c>
      <c r="R7664" s="113" t="s">
        <v>3947</v>
      </c>
      <c r="S7664" s="113" t="s">
        <v>9018</v>
      </c>
    </row>
    <row r="7665" spans="16:19">
      <c r="P7665" s="113" t="s">
        <v>12259</v>
      </c>
      <c r="Q7665" s="113" t="s">
        <v>9019</v>
      </c>
      <c r="R7665" s="113" t="s">
        <v>3947</v>
      </c>
      <c r="S7665" s="113" t="s">
        <v>9021</v>
      </c>
    </row>
    <row r="7666" spans="16:19">
      <c r="P7666" s="113" t="s">
        <v>12259</v>
      </c>
      <c r="Q7666" s="113" t="s">
        <v>3696</v>
      </c>
      <c r="R7666" s="113" t="s">
        <v>3947</v>
      </c>
      <c r="S7666" s="113" t="s">
        <v>9023</v>
      </c>
    </row>
    <row r="7667" spans="16:19">
      <c r="P7667" s="113" t="s">
        <v>12259</v>
      </c>
      <c r="Q7667" s="113" t="s">
        <v>9024</v>
      </c>
      <c r="R7667" s="113" t="s">
        <v>3947</v>
      </c>
      <c r="S7667" s="113" t="s">
        <v>9026</v>
      </c>
    </row>
    <row r="7668" spans="16:19">
      <c r="P7668" s="113" t="s">
        <v>12259</v>
      </c>
      <c r="Q7668" s="113" t="s">
        <v>9027</v>
      </c>
      <c r="R7668" s="113" t="s">
        <v>3947</v>
      </c>
      <c r="S7668" s="113" t="s">
        <v>9029</v>
      </c>
    </row>
    <row r="7669" spans="16:19">
      <c r="P7669" s="113" t="s">
        <v>12259</v>
      </c>
      <c r="Q7669" s="113" t="s">
        <v>9030</v>
      </c>
      <c r="R7669" s="113" t="s">
        <v>3947</v>
      </c>
      <c r="S7669" s="113" t="s">
        <v>9032</v>
      </c>
    </row>
    <row r="7670" spans="16:19">
      <c r="P7670" s="113" t="s">
        <v>12259</v>
      </c>
      <c r="Q7670" s="113" t="s">
        <v>9033</v>
      </c>
      <c r="R7670" s="113" t="s">
        <v>3947</v>
      </c>
      <c r="S7670" s="113" t="s">
        <v>9035</v>
      </c>
    </row>
    <row r="7671" spans="16:19">
      <c r="P7671" s="113" t="s">
        <v>12259</v>
      </c>
      <c r="Q7671" s="113" t="s">
        <v>9036</v>
      </c>
      <c r="R7671" s="113" t="s">
        <v>3947</v>
      </c>
      <c r="S7671" s="113" t="s">
        <v>9038</v>
      </c>
    </row>
    <row r="7672" spans="16:19">
      <c r="P7672" s="113" t="s">
        <v>12259</v>
      </c>
      <c r="Q7672" s="113" t="s">
        <v>9039</v>
      </c>
      <c r="R7672" s="113" t="s">
        <v>3947</v>
      </c>
      <c r="S7672" s="113" t="s">
        <v>9041</v>
      </c>
    </row>
    <row r="7673" spans="16:19">
      <c r="P7673" s="113" t="s">
        <v>12259</v>
      </c>
      <c r="Q7673" s="113" t="s">
        <v>9042</v>
      </c>
      <c r="R7673" s="113" t="s">
        <v>3947</v>
      </c>
      <c r="S7673" s="113" t="s">
        <v>9044</v>
      </c>
    </row>
    <row r="7674" spans="16:19">
      <c r="P7674" s="113" t="s">
        <v>12259</v>
      </c>
      <c r="Q7674" s="113" t="s">
        <v>9045</v>
      </c>
      <c r="R7674" s="113" t="s">
        <v>3947</v>
      </c>
      <c r="S7674" s="113" t="s">
        <v>9047</v>
      </c>
    </row>
    <row r="7675" spans="16:19">
      <c r="P7675" s="113" t="s">
        <v>12259</v>
      </c>
      <c r="Q7675" s="113" t="s">
        <v>9048</v>
      </c>
      <c r="R7675" s="113" t="s">
        <v>3947</v>
      </c>
      <c r="S7675" s="113" t="s">
        <v>9050</v>
      </c>
    </row>
    <row r="7676" spans="16:19">
      <c r="P7676" s="113" t="s">
        <v>12259</v>
      </c>
      <c r="Q7676" s="113" t="s">
        <v>9051</v>
      </c>
      <c r="R7676" s="113" t="s">
        <v>3947</v>
      </c>
      <c r="S7676" s="113" t="s">
        <v>9053</v>
      </c>
    </row>
    <row r="7677" spans="16:19">
      <c r="P7677" s="113" t="s">
        <v>12259</v>
      </c>
      <c r="Q7677" s="113" t="s">
        <v>9054</v>
      </c>
      <c r="R7677" s="113" t="s">
        <v>3947</v>
      </c>
      <c r="S7677" s="113" t="s">
        <v>9056</v>
      </c>
    </row>
    <row r="7678" spans="16:19">
      <c r="P7678" s="113" t="s">
        <v>12259</v>
      </c>
      <c r="Q7678" s="113" t="s">
        <v>9057</v>
      </c>
      <c r="R7678" s="113" t="s">
        <v>3947</v>
      </c>
      <c r="S7678" s="113" t="s">
        <v>9059</v>
      </c>
    </row>
    <row r="7679" spans="16:19">
      <c r="P7679" s="113" t="s">
        <v>12259</v>
      </c>
      <c r="Q7679" s="113" t="s">
        <v>9060</v>
      </c>
      <c r="R7679" s="113" t="s">
        <v>3947</v>
      </c>
      <c r="S7679" s="113" t="s">
        <v>9062</v>
      </c>
    </row>
    <row r="7680" spans="16:19">
      <c r="P7680" s="113" t="s">
        <v>12259</v>
      </c>
      <c r="Q7680" s="113" t="s">
        <v>9063</v>
      </c>
      <c r="R7680" s="113" t="s">
        <v>3947</v>
      </c>
      <c r="S7680" s="113" t="s">
        <v>9065</v>
      </c>
    </row>
    <row r="7681" spans="16:19">
      <c r="P7681" s="113" t="s">
        <v>12259</v>
      </c>
      <c r="Q7681" s="113" t="s">
        <v>9066</v>
      </c>
      <c r="R7681" s="113" t="s">
        <v>3947</v>
      </c>
      <c r="S7681" s="113" t="s">
        <v>9068</v>
      </c>
    </row>
    <row r="7682" spans="16:19">
      <c r="P7682" s="113" t="s">
        <v>12259</v>
      </c>
      <c r="Q7682" s="113" t="s">
        <v>9069</v>
      </c>
      <c r="R7682" s="113" t="s">
        <v>3947</v>
      </c>
      <c r="S7682" s="113" t="s">
        <v>9071</v>
      </c>
    </row>
    <row r="7683" spans="16:19">
      <c r="P7683" s="113" t="s">
        <v>12259</v>
      </c>
      <c r="Q7683" s="113" t="s">
        <v>9072</v>
      </c>
      <c r="R7683" s="113" t="s">
        <v>3947</v>
      </c>
      <c r="S7683" s="113" t="s">
        <v>9074</v>
      </c>
    </row>
    <row r="7684" spans="16:19">
      <c r="P7684" s="113" t="s">
        <v>12259</v>
      </c>
      <c r="Q7684" s="113" t="s">
        <v>9075</v>
      </c>
      <c r="R7684" s="113" t="s">
        <v>3947</v>
      </c>
      <c r="S7684" s="113" t="s">
        <v>9077</v>
      </c>
    </row>
    <row r="7685" spans="16:19">
      <c r="P7685" s="113" t="s">
        <v>12259</v>
      </c>
      <c r="Q7685" s="113" t="s">
        <v>9078</v>
      </c>
      <c r="R7685" s="113" t="s">
        <v>3947</v>
      </c>
      <c r="S7685" s="113" t="s">
        <v>9080</v>
      </c>
    </row>
    <row r="7686" spans="16:19">
      <c r="P7686" s="113" t="s">
        <v>12259</v>
      </c>
      <c r="Q7686" s="113" t="s">
        <v>3698</v>
      </c>
      <c r="R7686" s="113" t="s">
        <v>3947</v>
      </c>
      <c r="S7686" s="113" t="s">
        <v>9081</v>
      </c>
    </row>
    <row r="7687" spans="16:19">
      <c r="P7687" s="113" t="s">
        <v>12259</v>
      </c>
      <c r="Q7687" s="113" t="s">
        <v>9082</v>
      </c>
      <c r="R7687" s="113" t="s">
        <v>3947</v>
      </c>
      <c r="S7687" s="113" t="s">
        <v>9084</v>
      </c>
    </row>
    <row r="7688" spans="16:19">
      <c r="P7688" s="113" t="s">
        <v>12259</v>
      </c>
      <c r="Q7688" s="113" t="s">
        <v>9085</v>
      </c>
      <c r="R7688" s="113" t="s">
        <v>3947</v>
      </c>
      <c r="S7688" s="113" t="s">
        <v>9087</v>
      </c>
    </row>
    <row r="7689" spans="16:19">
      <c r="P7689" s="113" t="s">
        <v>12259</v>
      </c>
      <c r="Q7689" s="113" t="s">
        <v>9088</v>
      </c>
      <c r="R7689" s="113" t="s">
        <v>3947</v>
      </c>
      <c r="S7689" s="113" t="s">
        <v>9090</v>
      </c>
    </row>
    <row r="7690" spans="16:19">
      <c r="P7690" s="113" t="s">
        <v>12259</v>
      </c>
      <c r="Q7690" s="113" t="s">
        <v>9091</v>
      </c>
      <c r="R7690" s="113" t="s">
        <v>3947</v>
      </c>
      <c r="S7690" s="113" t="s">
        <v>9093</v>
      </c>
    </row>
    <row r="7691" spans="16:19">
      <c r="P7691" s="113" t="s">
        <v>12259</v>
      </c>
      <c r="Q7691" s="113" t="s">
        <v>9094</v>
      </c>
      <c r="R7691" s="113" t="s">
        <v>3947</v>
      </c>
      <c r="S7691" s="113" t="s">
        <v>9096</v>
      </c>
    </row>
    <row r="7692" spans="16:19">
      <c r="P7692" s="113" t="s">
        <v>12259</v>
      </c>
      <c r="Q7692" s="113" t="s">
        <v>9097</v>
      </c>
      <c r="R7692" s="113" t="s">
        <v>3947</v>
      </c>
      <c r="S7692" s="113" t="s">
        <v>9099</v>
      </c>
    </row>
    <row r="7693" spans="16:19">
      <c r="P7693" s="113" t="s">
        <v>12259</v>
      </c>
      <c r="Q7693" s="113" t="s">
        <v>9100</v>
      </c>
      <c r="R7693" s="113" t="s">
        <v>3947</v>
      </c>
      <c r="S7693" s="113" t="s">
        <v>9102</v>
      </c>
    </row>
    <row r="7694" spans="16:19">
      <c r="P7694" s="113" t="s">
        <v>12259</v>
      </c>
      <c r="Q7694" s="113" t="s">
        <v>9103</v>
      </c>
      <c r="R7694" s="113" t="s">
        <v>3947</v>
      </c>
      <c r="S7694" s="113" t="s">
        <v>9105</v>
      </c>
    </row>
    <row r="7695" spans="16:19">
      <c r="P7695" s="113" t="s">
        <v>12259</v>
      </c>
      <c r="Q7695" s="113" t="s">
        <v>9106</v>
      </c>
      <c r="R7695" s="113" t="s">
        <v>3947</v>
      </c>
      <c r="S7695" s="113" t="s">
        <v>9108</v>
      </c>
    </row>
    <row r="7696" spans="16:19">
      <c r="P7696" s="113" t="s">
        <v>12259</v>
      </c>
      <c r="Q7696" s="113" t="s">
        <v>9109</v>
      </c>
      <c r="R7696" s="113" t="s">
        <v>3947</v>
      </c>
      <c r="S7696" s="113" t="s">
        <v>9111</v>
      </c>
    </row>
    <row r="7697" spans="16:19">
      <c r="P7697" s="113" t="s">
        <v>12259</v>
      </c>
      <c r="Q7697" s="113" t="s">
        <v>9112</v>
      </c>
      <c r="R7697" s="113" t="s">
        <v>3947</v>
      </c>
      <c r="S7697" s="113" t="s">
        <v>9114</v>
      </c>
    </row>
    <row r="7698" spans="16:19">
      <c r="P7698" s="113" t="s">
        <v>12259</v>
      </c>
      <c r="Q7698" s="113" t="s">
        <v>9115</v>
      </c>
      <c r="R7698" s="113" t="s">
        <v>3947</v>
      </c>
      <c r="S7698" s="113" t="s">
        <v>9117</v>
      </c>
    </row>
    <row r="7699" spans="16:19">
      <c r="P7699" s="113" t="s">
        <v>12259</v>
      </c>
      <c r="Q7699" s="113" t="s">
        <v>9118</v>
      </c>
      <c r="R7699" s="113" t="s">
        <v>3947</v>
      </c>
      <c r="S7699" s="113" t="s">
        <v>9120</v>
      </c>
    </row>
    <row r="7700" spans="16:19">
      <c r="P7700" s="113" t="s">
        <v>12259</v>
      </c>
      <c r="Q7700" s="113" t="s">
        <v>9121</v>
      </c>
      <c r="R7700" s="113" t="s">
        <v>3947</v>
      </c>
      <c r="S7700" s="113" t="s">
        <v>9123</v>
      </c>
    </row>
    <row r="7701" spans="16:19">
      <c r="P7701" s="113" t="s">
        <v>12259</v>
      </c>
      <c r="Q7701" s="113" t="s">
        <v>9124</v>
      </c>
      <c r="R7701" s="113" t="s">
        <v>3947</v>
      </c>
      <c r="S7701" s="113" t="s">
        <v>9126</v>
      </c>
    </row>
    <row r="7702" spans="16:19">
      <c r="P7702" s="113" t="s">
        <v>12259</v>
      </c>
      <c r="Q7702" s="113" t="s">
        <v>9127</v>
      </c>
      <c r="R7702" s="113" t="s">
        <v>3947</v>
      </c>
      <c r="S7702" s="113" t="s">
        <v>9129</v>
      </c>
    </row>
    <row r="7703" spans="16:19">
      <c r="P7703" s="113" t="s">
        <v>12259</v>
      </c>
      <c r="Q7703" s="113" t="s">
        <v>9130</v>
      </c>
      <c r="R7703" s="113" t="s">
        <v>3947</v>
      </c>
      <c r="S7703" s="113" t="s">
        <v>9132</v>
      </c>
    </row>
    <row r="7704" spans="16:19">
      <c r="P7704" s="113" t="s">
        <v>12259</v>
      </c>
      <c r="Q7704" s="113" t="s">
        <v>9133</v>
      </c>
      <c r="R7704" s="113" t="s">
        <v>3947</v>
      </c>
      <c r="S7704" s="113" t="s">
        <v>9135</v>
      </c>
    </row>
    <row r="7705" spans="16:19">
      <c r="P7705" s="113" t="s">
        <v>12259</v>
      </c>
      <c r="Q7705" s="113" t="s">
        <v>9136</v>
      </c>
      <c r="R7705" s="113" t="s">
        <v>3947</v>
      </c>
      <c r="S7705" s="113" t="s">
        <v>9138</v>
      </c>
    </row>
    <row r="7706" spans="16:19">
      <c r="P7706" s="113" t="s">
        <v>12259</v>
      </c>
      <c r="Q7706" s="113" t="s">
        <v>3700</v>
      </c>
      <c r="R7706" s="113" t="s">
        <v>3947</v>
      </c>
      <c r="S7706" s="113" t="s">
        <v>9140</v>
      </c>
    </row>
    <row r="7707" spans="16:19">
      <c r="P7707" s="113" t="s">
        <v>12259</v>
      </c>
      <c r="Q7707" s="113" t="s">
        <v>9141</v>
      </c>
      <c r="R7707" s="113" t="s">
        <v>3947</v>
      </c>
      <c r="S7707" s="113" t="s">
        <v>9143</v>
      </c>
    </row>
    <row r="7708" spans="16:19">
      <c r="P7708" s="113" t="s">
        <v>12259</v>
      </c>
      <c r="Q7708" s="113" t="s">
        <v>9144</v>
      </c>
      <c r="R7708" s="113" t="s">
        <v>3947</v>
      </c>
      <c r="S7708" s="113" t="s">
        <v>9146</v>
      </c>
    </row>
    <row r="7709" spans="16:19">
      <c r="P7709" s="113" t="s">
        <v>12259</v>
      </c>
      <c r="Q7709" s="113" t="s">
        <v>9147</v>
      </c>
      <c r="R7709" s="113" t="s">
        <v>3947</v>
      </c>
      <c r="S7709" s="113" t="s">
        <v>9149</v>
      </c>
    </row>
    <row r="7710" spans="16:19">
      <c r="P7710" s="113" t="s">
        <v>12259</v>
      </c>
      <c r="Q7710" s="113" t="s">
        <v>9150</v>
      </c>
      <c r="R7710" s="113" t="s">
        <v>3947</v>
      </c>
      <c r="S7710" s="113" t="s">
        <v>9152</v>
      </c>
    </row>
    <row r="7711" spans="16:19">
      <c r="P7711" s="113" t="s">
        <v>12259</v>
      </c>
      <c r="Q7711" s="113" t="s">
        <v>9153</v>
      </c>
      <c r="R7711" s="113" t="s">
        <v>3947</v>
      </c>
      <c r="S7711" s="113" t="s">
        <v>9155</v>
      </c>
    </row>
    <row r="7712" spans="16:19">
      <c r="P7712" s="113" t="s">
        <v>12259</v>
      </c>
      <c r="Q7712" s="113" t="s">
        <v>9156</v>
      </c>
      <c r="R7712" s="113" t="s">
        <v>3947</v>
      </c>
      <c r="S7712" s="113" t="s">
        <v>9158</v>
      </c>
    </row>
    <row r="7713" spans="16:19">
      <c r="P7713" s="113" t="s">
        <v>12259</v>
      </c>
      <c r="Q7713" s="113" t="s">
        <v>9159</v>
      </c>
      <c r="R7713" s="113" t="s">
        <v>3947</v>
      </c>
      <c r="S7713" s="113" t="s">
        <v>9161</v>
      </c>
    </row>
    <row r="7714" spans="16:19">
      <c r="P7714" s="113" t="s">
        <v>12259</v>
      </c>
      <c r="Q7714" s="113" t="s">
        <v>9162</v>
      </c>
      <c r="R7714" s="113" t="s">
        <v>3947</v>
      </c>
      <c r="S7714" s="113" t="s">
        <v>9164</v>
      </c>
    </row>
    <row r="7715" spans="16:19">
      <c r="P7715" s="113" t="s">
        <v>12259</v>
      </c>
      <c r="Q7715" s="113" t="s">
        <v>9165</v>
      </c>
      <c r="R7715" s="113" t="s">
        <v>3947</v>
      </c>
      <c r="S7715" s="113" t="s">
        <v>9167</v>
      </c>
    </row>
    <row r="7716" spans="16:19">
      <c r="P7716" s="113" t="s">
        <v>12259</v>
      </c>
      <c r="Q7716" s="113" t="s">
        <v>9168</v>
      </c>
      <c r="R7716" s="113" t="s">
        <v>3947</v>
      </c>
      <c r="S7716" s="113" t="s">
        <v>9170</v>
      </c>
    </row>
    <row r="7717" spans="16:19">
      <c r="P7717" s="113" t="s">
        <v>12259</v>
      </c>
      <c r="Q7717" s="113" t="s">
        <v>9171</v>
      </c>
      <c r="R7717" s="113" t="s">
        <v>3947</v>
      </c>
      <c r="S7717" s="113" t="s">
        <v>9173</v>
      </c>
    </row>
    <row r="7718" spans="16:19">
      <c r="P7718" s="113" t="s">
        <v>12259</v>
      </c>
      <c r="Q7718" s="113" t="s">
        <v>9174</v>
      </c>
      <c r="R7718" s="113" t="s">
        <v>3947</v>
      </c>
      <c r="S7718" s="113" t="s">
        <v>9176</v>
      </c>
    </row>
    <row r="7719" spans="16:19">
      <c r="P7719" s="113" t="s">
        <v>12259</v>
      </c>
      <c r="Q7719" s="113" t="s">
        <v>9177</v>
      </c>
      <c r="R7719" s="113" t="s">
        <v>3947</v>
      </c>
      <c r="S7719" s="113" t="s">
        <v>9179</v>
      </c>
    </row>
    <row r="7720" spans="16:19">
      <c r="P7720" s="113" t="s">
        <v>12259</v>
      </c>
      <c r="Q7720" s="113" t="s">
        <v>9180</v>
      </c>
      <c r="R7720" s="113" t="s">
        <v>3947</v>
      </c>
      <c r="S7720" s="113" t="s">
        <v>9182</v>
      </c>
    </row>
    <row r="7721" spans="16:19">
      <c r="P7721" s="113" t="s">
        <v>12259</v>
      </c>
      <c r="Q7721" s="113" t="s">
        <v>9183</v>
      </c>
      <c r="R7721" s="113" t="s">
        <v>3947</v>
      </c>
      <c r="S7721" s="113" t="s">
        <v>9185</v>
      </c>
    </row>
    <row r="7722" spans="16:19">
      <c r="P7722" s="113" t="s">
        <v>12259</v>
      </c>
      <c r="Q7722" s="113" t="s">
        <v>9186</v>
      </c>
      <c r="R7722" s="113" t="s">
        <v>3947</v>
      </c>
      <c r="S7722" s="113" t="s">
        <v>9188</v>
      </c>
    </row>
    <row r="7723" spans="16:19">
      <c r="P7723" s="113" t="s">
        <v>12259</v>
      </c>
      <c r="Q7723" s="113" t="s">
        <v>9189</v>
      </c>
      <c r="R7723" s="113" t="s">
        <v>3947</v>
      </c>
      <c r="S7723" s="113" t="s">
        <v>9191</v>
      </c>
    </row>
    <row r="7724" spans="16:19">
      <c r="P7724" s="113" t="s">
        <v>12259</v>
      </c>
      <c r="Q7724" s="113" t="s">
        <v>9192</v>
      </c>
      <c r="R7724" s="113" t="s">
        <v>3947</v>
      </c>
      <c r="S7724" s="113" t="s">
        <v>9194</v>
      </c>
    </row>
    <row r="7725" spans="16:19">
      <c r="P7725" s="113" t="s">
        <v>12259</v>
      </c>
      <c r="Q7725" s="113" t="s">
        <v>9195</v>
      </c>
      <c r="R7725" s="113" t="s">
        <v>3947</v>
      </c>
      <c r="S7725" s="113" t="s">
        <v>9197</v>
      </c>
    </row>
    <row r="7726" spans="16:19">
      <c r="P7726" s="113" t="s">
        <v>12259</v>
      </c>
      <c r="Q7726" s="113" t="s">
        <v>3702</v>
      </c>
      <c r="R7726" s="113" t="s">
        <v>3947</v>
      </c>
      <c r="S7726" s="113" t="s">
        <v>9199</v>
      </c>
    </row>
    <row r="7727" spans="16:19">
      <c r="P7727" s="113" t="s">
        <v>12259</v>
      </c>
      <c r="Q7727" s="113" t="s">
        <v>9200</v>
      </c>
      <c r="R7727" s="113" t="s">
        <v>3947</v>
      </c>
      <c r="S7727" s="113" t="s">
        <v>9202</v>
      </c>
    </row>
    <row r="7728" spans="16:19">
      <c r="P7728" s="113" t="s">
        <v>12259</v>
      </c>
      <c r="Q7728" s="113" t="s">
        <v>9203</v>
      </c>
      <c r="R7728" s="113" t="s">
        <v>3947</v>
      </c>
      <c r="S7728" s="113" t="s">
        <v>9205</v>
      </c>
    </row>
    <row r="7729" spans="16:19">
      <c r="P7729" s="113" t="s">
        <v>12259</v>
      </c>
      <c r="Q7729" s="113" t="s">
        <v>9206</v>
      </c>
      <c r="R7729" s="113" t="s">
        <v>3947</v>
      </c>
      <c r="S7729" s="113" t="s">
        <v>9208</v>
      </c>
    </row>
    <row r="7730" spans="16:19">
      <c r="P7730" s="113" t="s">
        <v>12259</v>
      </c>
      <c r="Q7730" s="113" t="s">
        <v>9209</v>
      </c>
      <c r="R7730" s="113" t="s">
        <v>3947</v>
      </c>
      <c r="S7730" s="113" t="s">
        <v>9211</v>
      </c>
    </row>
    <row r="7731" spans="16:19">
      <c r="P7731" s="113" t="s">
        <v>12259</v>
      </c>
      <c r="Q7731" s="113" t="s">
        <v>9212</v>
      </c>
      <c r="R7731" s="113" t="s">
        <v>3947</v>
      </c>
      <c r="S7731" s="113" t="s">
        <v>9214</v>
      </c>
    </row>
    <row r="7732" spans="16:19">
      <c r="P7732" s="113" t="s">
        <v>12259</v>
      </c>
      <c r="Q7732" s="113" t="s">
        <v>9215</v>
      </c>
      <c r="R7732" s="113" t="s">
        <v>3947</v>
      </c>
      <c r="S7732" s="113" t="s">
        <v>9217</v>
      </c>
    </row>
    <row r="7733" spans="16:19">
      <c r="P7733" s="113" t="s">
        <v>12259</v>
      </c>
      <c r="Q7733" s="113" t="s">
        <v>9218</v>
      </c>
      <c r="R7733" s="113" t="s">
        <v>3947</v>
      </c>
      <c r="S7733" s="113" t="s">
        <v>9220</v>
      </c>
    </row>
    <row r="7734" spans="16:19">
      <c r="P7734" s="113" t="s">
        <v>12259</v>
      </c>
      <c r="Q7734" s="113" t="s">
        <v>9221</v>
      </c>
      <c r="R7734" s="113" t="s">
        <v>3947</v>
      </c>
      <c r="S7734" s="113" t="s">
        <v>9223</v>
      </c>
    </row>
    <row r="7735" spans="16:19">
      <c r="P7735" s="113" t="s">
        <v>12259</v>
      </c>
      <c r="Q7735" s="113" t="s">
        <v>9224</v>
      </c>
      <c r="R7735" s="113" t="s">
        <v>3947</v>
      </c>
      <c r="S7735" s="113" t="s">
        <v>9226</v>
      </c>
    </row>
    <row r="7736" spans="16:19">
      <c r="P7736" s="113" t="s">
        <v>12259</v>
      </c>
      <c r="Q7736" s="113" t="s">
        <v>9227</v>
      </c>
      <c r="R7736" s="113" t="s">
        <v>3947</v>
      </c>
      <c r="S7736" s="113" t="s">
        <v>9229</v>
      </c>
    </row>
    <row r="7737" spans="16:19">
      <c r="P7737" s="113" t="s">
        <v>12259</v>
      </c>
      <c r="Q7737" s="113" t="s">
        <v>9230</v>
      </c>
      <c r="R7737" s="113" t="s">
        <v>3947</v>
      </c>
      <c r="S7737" s="113" t="s">
        <v>9232</v>
      </c>
    </row>
    <row r="7738" spans="16:19">
      <c r="P7738" s="113" t="s">
        <v>12259</v>
      </c>
      <c r="Q7738" s="113" t="s">
        <v>9233</v>
      </c>
      <c r="R7738" s="113" t="s">
        <v>3947</v>
      </c>
      <c r="S7738" s="113" t="s">
        <v>9235</v>
      </c>
    </row>
    <row r="7739" spans="16:19">
      <c r="P7739" s="113" t="s">
        <v>12259</v>
      </c>
      <c r="Q7739" s="113" t="s">
        <v>9236</v>
      </c>
      <c r="R7739" s="113" t="s">
        <v>3947</v>
      </c>
      <c r="S7739" s="113" t="s">
        <v>9238</v>
      </c>
    </row>
    <row r="7740" spans="16:19">
      <c r="P7740" s="113" t="s">
        <v>12259</v>
      </c>
      <c r="Q7740" s="113" t="s">
        <v>9239</v>
      </c>
      <c r="R7740" s="113" t="s">
        <v>3947</v>
      </c>
      <c r="S7740" s="113" t="s">
        <v>9241</v>
      </c>
    </row>
    <row r="7741" spans="16:19">
      <c r="P7741" s="113" t="s">
        <v>12259</v>
      </c>
      <c r="Q7741" s="113" t="s">
        <v>9242</v>
      </c>
      <c r="R7741" s="113" t="s">
        <v>3947</v>
      </c>
      <c r="S7741" s="113" t="s">
        <v>9244</v>
      </c>
    </row>
    <row r="7742" spans="16:19">
      <c r="P7742" s="113" t="s">
        <v>12259</v>
      </c>
      <c r="Q7742" s="113" t="s">
        <v>9245</v>
      </c>
      <c r="R7742" s="113" t="s">
        <v>3947</v>
      </c>
      <c r="S7742" s="113" t="s">
        <v>9247</v>
      </c>
    </row>
    <row r="7743" spans="16:19">
      <c r="P7743" s="113" t="s">
        <v>12259</v>
      </c>
      <c r="Q7743" s="113" t="s">
        <v>9248</v>
      </c>
      <c r="R7743" s="113" t="s">
        <v>3947</v>
      </c>
      <c r="S7743" s="113" t="s">
        <v>9250</v>
      </c>
    </row>
    <row r="7744" spans="16:19">
      <c r="P7744" s="113" t="s">
        <v>12259</v>
      </c>
      <c r="Q7744" s="113" t="s">
        <v>9251</v>
      </c>
      <c r="R7744" s="113" t="s">
        <v>3947</v>
      </c>
      <c r="S7744" s="113" t="s">
        <v>9253</v>
      </c>
    </row>
    <row r="7745" spans="16:19">
      <c r="P7745" s="113" t="s">
        <v>12259</v>
      </c>
      <c r="Q7745" s="113" t="s">
        <v>9254</v>
      </c>
      <c r="R7745" s="113" t="s">
        <v>3947</v>
      </c>
      <c r="S7745" s="113" t="s">
        <v>9256</v>
      </c>
    </row>
    <row r="7746" spans="16:19">
      <c r="P7746" s="113" t="s">
        <v>12259</v>
      </c>
      <c r="Q7746" s="113" t="s">
        <v>3704</v>
      </c>
      <c r="R7746" s="113" t="s">
        <v>3947</v>
      </c>
      <c r="S7746" s="113" t="s">
        <v>9258</v>
      </c>
    </row>
    <row r="7747" spans="16:19">
      <c r="P7747" s="113" t="s">
        <v>12259</v>
      </c>
      <c r="Q7747" s="113" t="s">
        <v>9259</v>
      </c>
      <c r="R7747" s="113" t="s">
        <v>3947</v>
      </c>
      <c r="S7747" s="113" t="s">
        <v>9261</v>
      </c>
    </row>
    <row r="7748" spans="16:19">
      <c r="P7748" s="113" t="s">
        <v>12259</v>
      </c>
      <c r="Q7748" s="113" t="s">
        <v>9262</v>
      </c>
      <c r="R7748" s="113" t="s">
        <v>3947</v>
      </c>
      <c r="S7748" s="113" t="s">
        <v>9264</v>
      </c>
    </row>
    <row r="7749" spans="16:19">
      <c r="P7749" s="113" t="s">
        <v>12259</v>
      </c>
      <c r="Q7749" s="113" t="s">
        <v>9265</v>
      </c>
      <c r="R7749" s="113" t="s">
        <v>3947</v>
      </c>
      <c r="S7749" s="113" t="s">
        <v>9267</v>
      </c>
    </row>
    <row r="7750" spans="16:19">
      <c r="P7750" s="113" t="s">
        <v>12259</v>
      </c>
      <c r="Q7750" s="113" t="s">
        <v>9268</v>
      </c>
      <c r="R7750" s="113" t="s">
        <v>3947</v>
      </c>
      <c r="S7750" s="113" t="s">
        <v>9270</v>
      </c>
    </row>
    <row r="7751" spans="16:19">
      <c r="P7751" s="113" t="s">
        <v>12259</v>
      </c>
      <c r="Q7751" s="113" t="s">
        <v>9271</v>
      </c>
      <c r="R7751" s="113" t="s">
        <v>3947</v>
      </c>
      <c r="S7751" s="113" t="s">
        <v>9272</v>
      </c>
    </row>
    <row r="7752" spans="16:19">
      <c r="P7752" s="113" t="s">
        <v>12259</v>
      </c>
      <c r="Q7752" s="113" t="s">
        <v>9273</v>
      </c>
      <c r="R7752" s="113" t="s">
        <v>3947</v>
      </c>
      <c r="S7752" s="113" t="s">
        <v>9275</v>
      </c>
    </row>
    <row r="7753" spans="16:19">
      <c r="P7753" s="113" t="s">
        <v>12259</v>
      </c>
      <c r="Q7753" s="113" t="s">
        <v>9276</v>
      </c>
      <c r="R7753" s="113" t="s">
        <v>3947</v>
      </c>
      <c r="S7753" s="113" t="s">
        <v>9278</v>
      </c>
    </row>
    <row r="7754" spans="16:19">
      <c r="P7754" s="113" t="s">
        <v>12259</v>
      </c>
      <c r="Q7754" s="113" t="s">
        <v>9279</v>
      </c>
      <c r="R7754" s="113" t="s">
        <v>3947</v>
      </c>
      <c r="S7754" s="113" t="s">
        <v>9281</v>
      </c>
    </row>
    <row r="7755" spans="16:19">
      <c r="P7755" s="113" t="s">
        <v>12259</v>
      </c>
      <c r="Q7755" s="113" t="s">
        <v>9282</v>
      </c>
      <c r="R7755" s="113" t="s">
        <v>3947</v>
      </c>
      <c r="S7755" s="113" t="s">
        <v>9284</v>
      </c>
    </row>
    <row r="7756" spans="16:19">
      <c r="P7756" s="113" t="s">
        <v>12259</v>
      </c>
      <c r="Q7756" s="113" t="s">
        <v>9285</v>
      </c>
      <c r="R7756" s="113" t="s">
        <v>3947</v>
      </c>
      <c r="S7756" s="113" t="s">
        <v>9287</v>
      </c>
    </row>
    <row r="7757" spans="16:19">
      <c r="P7757" s="113" t="s">
        <v>12259</v>
      </c>
      <c r="Q7757" s="113" t="s">
        <v>9288</v>
      </c>
      <c r="R7757" s="113" t="s">
        <v>3947</v>
      </c>
      <c r="S7757" s="113" t="s">
        <v>9290</v>
      </c>
    </row>
    <row r="7758" spans="16:19">
      <c r="P7758" s="113" t="s">
        <v>12259</v>
      </c>
      <c r="Q7758" s="113" t="s">
        <v>9291</v>
      </c>
      <c r="R7758" s="113" t="s">
        <v>3947</v>
      </c>
      <c r="S7758" s="113" t="s">
        <v>9293</v>
      </c>
    </row>
    <row r="7759" spans="16:19">
      <c r="P7759" s="113" t="s">
        <v>12259</v>
      </c>
      <c r="Q7759" s="113" t="s">
        <v>9294</v>
      </c>
      <c r="R7759" s="113" t="s">
        <v>3947</v>
      </c>
      <c r="S7759" s="113" t="s">
        <v>9296</v>
      </c>
    </row>
    <row r="7760" spans="16:19">
      <c r="P7760" s="113" t="s">
        <v>12259</v>
      </c>
      <c r="Q7760" s="113" t="s">
        <v>9297</v>
      </c>
      <c r="R7760" s="113" t="s">
        <v>3947</v>
      </c>
      <c r="S7760" s="113" t="s">
        <v>9299</v>
      </c>
    </row>
    <row r="7761" spans="16:19">
      <c r="P7761" s="113" t="s">
        <v>12259</v>
      </c>
      <c r="Q7761" s="113" t="s">
        <v>9300</v>
      </c>
      <c r="R7761" s="113" t="s">
        <v>3947</v>
      </c>
      <c r="S7761" s="113" t="s">
        <v>9302</v>
      </c>
    </row>
    <row r="7762" spans="16:19">
      <c r="P7762" s="113" t="s">
        <v>12259</v>
      </c>
      <c r="Q7762" s="113" t="s">
        <v>9303</v>
      </c>
      <c r="R7762" s="113" t="s">
        <v>3947</v>
      </c>
      <c r="S7762" s="113" t="s">
        <v>9305</v>
      </c>
    </row>
    <row r="7763" spans="16:19">
      <c r="P7763" s="113" t="s">
        <v>12259</v>
      </c>
      <c r="Q7763" s="113" t="s">
        <v>9306</v>
      </c>
      <c r="R7763" s="113" t="s">
        <v>3947</v>
      </c>
      <c r="S7763" s="113" t="s">
        <v>9308</v>
      </c>
    </row>
    <row r="7764" spans="16:19">
      <c r="P7764" s="113" t="s">
        <v>12259</v>
      </c>
      <c r="Q7764" s="113" t="s">
        <v>9309</v>
      </c>
      <c r="R7764" s="113" t="s">
        <v>3947</v>
      </c>
      <c r="S7764" s="113" t="s">
        <v>9311</v>
      </c>
    </row>
    <row r="7765" spans="16:19">
      <c r="P7765" s="113" t="s">
        <v>12259</v>
      </c>
      <c r="Q7765" s="113" t="s">
        <v>9312</v>
      </c>
      <c r="R7765" s="113" t="s">
        <v>3947</v>
      </c>
      <c r="S7765" s="113" t="s">
        <v>9314</v>
      </c>
    </row>
    <row r="7766" spans="16:19">
      <c r="P7766" s="113" t="s">
        <v>12259</v>
      </c>
      <c r="Q7766" s="113" t="s">
        <v>3706</v>
      </c>
      <c r="R7766" s="113" t="s">
        <v>3947</v>
      </c>
      <c r="S7766" s="113" t="s">
        <v>9316</v>
      </c>
    </row>
    <row r="7767" spans="16:19">
      <c r="P7767" s="113" t="s">
        <v>12259</v>
      </c>
      <c r="Q7767" s="113" t="s">
        <v>9317</v>
      </c>
      <c r="R7767" s="113" t="s">
        <v>3947</v>
      </c>
      <c r="S7767" s="113" t="s">
        <v>9319</v>
      </c>
    </row>
    <row r="7768" spans="16:19">
      <c r="P7768" s="113" t="s">
        <v>12259</v>
      </c>
      <c r="Q7768" s="113" t="s">
        <v>9320</v>
      </c>
      <c r="R7768" s="113" t="s">
        <v>3947</v>
      </c>
      <c r="S7768" s="113" t="s">
        <v>9322</v>
      </c>
    </row>
    <row r="7769" spans="16:19">
      <c r="P7769" s="113" t="s">
        <v>12259</v>
      </c>
      <c r="Q7769" s="113" t="s">
        <v>9323</v>
      </c>
      <c r="R7769" s="113" t="s">
        <v>3947</v>
      </c>
      <c r="S7769" s="113" t="s">
        <v>9325</v>
      </c>
    </row>
    <row r="7770" spans="16:19">
      <c r="P7770" s="113" t="s">
        <v>12259</v>
      </c>
      <c r="Q7770" s="113" t="s">
        <v>9326</v>
      </c>
      <c r="R7770" s="113" t="s">
        <v>3947</v>
      </c>
      <c r="S7770" s="113" t="s">
        <v>9328</v>
      </c>
    </row>
    <row r="7771" spans="16:19">
      <c r="P7771" s="113" t="s">
        <v>12259</v>
      </c>
      <c r="Q7771" s="113" t="s">
        <v>9329</v>
      </c>
      <c r="R7771" s="113" t="s">
        <v>3947</v>
      </c>
      <c r="S7771" s="113" t="s">
        <v>9331</v>
      </c>
    </row>
    <row r="7772" spans="16:19">
      <c r="P7772" s="113" t="s">
        <v>12259</v>
      </c>
      <c r="Q7772" s="113" t="s">
        <v>9332</v>
      </c>
      <c r="R7772" s="113" t="s">
        <v>3947</v>
      </c>
      <c r="S7772" s="113" t="s">
        <v>9334</v>
      </c>
    </row>
    <row r="7773" spans="16:19">
      <c r="P7773" s="113" t="s">
        <v>12259</v>
      </c>
      <c r="Q7773" s="113" t="s">
        <v>9335</v>
      </c>
      <c r="R7773" s="113" t="s">
        <v>3947</v>
      </c>
      <c r="S7773" s="113" t="s">
        <v>9337</v>
      </c>
    </row>
    <row r="7774" spans="16:19">
      <c r="P7774" s="113" t="s">
        <v>12259</v>
      </c>
      <c r="Q7774" s="113" t="s">
        <v>9338</v>
      </c>
      <c r="R7774" s="113" t="s">
        <v>3947</v>
      </c>
      <c r="S7774" s="113" t="s">
        <v>9340</v>
      </c>
    </row>
    <row r="7775" spans="16:19">
      <c r="P7775" s="113" t="s">
        <v>12259</v>
      </c>
      <c r="Q7775" s="113" t="s">
        <v>9341</v>
      </c>
      <c r="R7775" s="113" t="s">
        <v>3947</v>
      </c>
      <c r="S7775" s="113" t="s">
        <v>9343</v>
      </c>
    </row>
    <row r="7776" spans="16:19">
      <c r="P7776" s="113" t="s">
        <v>12259</v>
      </c>
      <c r="Q7776" s="113" t="s">
        <v>9344</v>
      </c>
      <c r="R7776" s="113" t="s">
        <v>3947</v>
      </c>
      <c r="S7776" s="113" t="s">
        <v>9346</v>
      </c>
    </row>
    <row r="7777" spans="16:19">
      <c r="P7777" s="113" t="s">
        <v>12259</v>
      </c>
      <c r="Q7777" s="113" t="s">
        <v>9347</v>
      </c>
      <c r="R7777" s="113" t="s">
        <v>3947</v>
      </c>
      <c r="S7777" s="113" t="s">
        <v>9349</v>
      </c>
    </row>
    <row r="7778" spans="16:19">
      <c r="P7778" s="113" t="s">
        <v>12259</v>
      </c>
      <c r="Q7778" s="113" t="s">
        <v>9350</v>
      </c>
      <c r="R7778" s="113" t="s">
        <v>3947</v>
      </c>
      <c r="S7778" s="113" t="s">
        <v>9352</v>
      </c>
    </row>
    <row r="7779" spans="16:19">
      <c r="P7779" s="113" t="s">
        <v>12259</v>
      </c>
      <c r="Q7779" s="113" t="s">
        <v>9353</v>
      </c>
      <c r="R7779" s="113" t="s">
        <v>3947</v>
      </c>
      <c r="S7779" s="113" t="s">
        <v>9355</v>
      </c>
    </row>
    <row r="7780" spans="16:19">
      <c r="P7780" s="113" t="s">
        <v>12259</v>
      </c>
      <c r="Q7780" s="113" t="s">
        <v>9356</v>
      </c>
      <c r="R7780" s="113" t="s">
        <v>3947</v>
      </c>
      <c r="S7780" s="113" t="s">
        <v>9358</v>
      </c>
    </row>
    <row r="7781" spans="16:19">
      <c r="P7781" s="113" t="s">
        <v>12259</v>
      </c>
      <c r="Q7781" s="113" t="s">
        <v>9359</v>
      </c>
      <c r="R7781" s="113" t="s">
        <v>3947</v>
      </c>
      <c r="S7781" s="113" t="s">
        <v>9361</v>
      </c>
    </row>
    <row r="7782" spans="16:19">
      <c r="P7782" s="113" t="s">
        <v>12259</v>
      </c>
      <c r="Q7782" s="113" t="s">
        <v>9362</v>
      </c>
      <c r="R7782" s="113" t="s">
        <v>3947</v>
      </c>
      <c r="S7782" s="113" t="s">
        <v>9364</v>
      </c>
    </row>
    <row r="7783" spans="16:19">
      <c r="P7783" s="113" t="s">
        <v>12259</v>
      </c>
      <c r="Q7783" s="113" t="s">
        <v>9365</v>
      </c>
      <c r="R7783" s="113" t="s">
        <v>3947</v>
      </c>
      <c r="S7783" s="113" t="s">
        <v>9367</v>
      </c>
    </row>
    <row r="7784" spans="16:19">
      <c r="P7784" s="113" t="s">
        <v>12259</v>
      </c>
      <c r="Q7784" s="113" t="s">
        <v>9368</v>
      </c>
      <c r="R7784" s="113" t="s">
        <v>3947</v>
      </c>
      <c r="S7784" s="113" t="s">
        <v>9370</v>
      </c>
    </row>
    <row r="7785" spans="16:19">
      <c r="P7785" s="113" t="s">
        <v>12259</v>
      </c>
      <c r="Q7785" s="113" t="s">
        <v>9371</v>
      </c>
      <c r="R7785" s="113" t="s">
        <v>3947</v>
      </c>
      <c r="S7785" s="113" t="s">
        <v>9373</v>
      </c>
    </row>
    <row r="7786" spans="16:19">
      <c r="P7786" s="113" t="s">
        <v>12259</v>
      </c>
      <c r="Q7786" s="113" t="s">
        <v>3708</v>
      </c>
      <c r="R7786" s="113" t="s">
        <v>3947</v>
      </c>
      <c r="S7786" s="113" t="s">
        <v>9375</v>
      </c>
    </row>
    <row r="7787" spans="16:19">
      <c r="P7787" s="113" t="s">
        <v>12259</v>
      </c>
      <c r="Q7787" s="113" t="s">
        <v>9376</v>
      </c>
      <c r="R7787" s="113" t="s">
        <v>3947</v>
      </c>
      <c r="S7787" s="113" t="s">
        <v>9378</v>
      </c>
    </row>
    <row r="7788" spans="16:19">
      <c r="P7788" s="113" t="s">
        <v>12259</v>
      </c>
      <c r="Q7788" s="113" t="s">
        <v>9379</v>
      </c>
      <c r="R7788" s="113" t="s">
        <v>3947</v>
      </c>
      <c r="S7788" s="113" t="s">
        <v>9381</v>
      </c>
    </row>
    <row r="7789" spans="16:19">
      <c r="P7789" s="113" t="s">
        <v>12259</v>
      </c>
      <c r="Q7789" s="113" t="s">
        <v>9382</v>
      </c>
      <c r="R7789" s="113" t="s">
        <v>3947</v>
      </c>
      <c r="S7789" s="113" t="s">
        <v>9384</v>
      </c>
    </row>
    <row r="7790" spans="16:19">
      <c r="P7790" s="113" t="s">
        <v>12259</v>
      </c>
      <c r="Q7790" s="113" t="s">
        <v>9385</v>
      </c>
      <c r="R7790" s="113" t="s">
        <v>3947</v>
      </c>
      <c r="S7790" s="113" t="s">
        <v>9387</v>
      </c>
    </row>
    <row r="7791" spans="16:19">
      <c r="P7791" s="113" t="s">
        <v>12259</v>
      </c>
      <c r="Q7791" s="113" t="s">
        <v>9388</v>
      </c>
      <c r="R7791" s="113" t="s">
        <v>3947</v>
      </c>
      <c r="S7791" s="113" t="s">
        <v>9390</v>
      </c>
    </row>
    <row r="7792" spans="16:19">
      <c r="P7792" s="113" t="s">
        <v>12259</v>
      </c>
      <c r="Q7792" s="113" t="s">
        <v>9391</v>
      </c>
      <c r="R7792" s="113" t="s">
        <v>3947</v>
      </c>
      <c r="S7792" s="113" t="s">
        <v>9393</v>
      </c>
    </row>
    <row r="7793" spans="16:19">
      <c r="P7793" s="113" t="s">
        <v>12259</v>
      </c>
      <c r="Q7793" s="113" t="s">
        <v>9394</v>
      </c>
      <c r="R7793" s="113" t="s">
        <v>3947</v>
      </c>
      <c r="S7793" s="113" t="s">
        <v>9396</v>
      </c>
    </row>
    <row r="7794" spans="16:19">
      <c r="P7794" s="113" t="s">
        <v>12259</v>
      </c>
      <c r="Q7794" s="113" t="s">
        <v>9397</v>
      </c>
      <c r="R7794" s="113" t="s">
        <v>3947</v>
      </c>
      <c r="S7794" s="113" t="s">
        <v>9399</v>
      </c>
    </row>
    <row r="7795" spans="16:19">
      <c r="P7795" s="113" t="s">
        <v>12259</v>
      </c>
      <c r="Q7795" s="113" t="s">
        <v>9400</v>
      </c>
      <c r="R7795" s="113" t="s">
        <v>3947</v>
      </c>
      <c r="S7795" s="113" t="s">
        <v>9402</v>
      </c>
    </row>
    <row r="7796" spans="16:19">
      <c r="P7796" s="113" t="s">
        <v>12259</v>
      </c>
      <c r="Q7796" s="113" t="s">
        <v>9403</v>
      </c>
      <c r="R7796" s="113" t="s">
        <v>3947</v>
      </c>
      <c r="S7796" s="113" t="s">
        <v>9405</v>
      </c>
    </row>
    <row r="7797" spans="16:19">
      <c r="P7797" s="113" t="s">
        <v>12259</v>
      </c>
      <c r="Q7797" s="113" t="s">
        <v>9406</v>
      </c>
      <c r="R7797" s="113" t="s">
        <v>3947</v>
      </c>
      <c r="S7797" s="113" t="s">
        <v>9408</v>
      </c>
    </row>
    <row r="7798" spans="16:19">
      <c r="P7798" s="113" t="s">
        <v>12259</v>
      </c>
      <c r="Q7798" s="113" t="s">
        <v>9409</v>
      </c>
      <c r="R7798" s="113" t="s">
        <v>3947</v>
      </c>
      <c r="S7798" s="113" t="s">
        <v>9411</v>
      </c>
    </row>
    <row r="7799" spans="16:19">
      <c r="P7799" s="113" t="s">
        <v>12259</v>
      </c>
      <c r="Q7799" s="113" t="s">
        <v>9412</v>
      </c>
      <c r="R7799" s="113" t="s">
        <v>3947</v>
      </c>
      <c r="S7799" s="113" t="s">
        <v>9414</v>
      </c>
    </row>
    <row r="7800" spans="16:19">
      <c r="P7800" s="113" t="s">
        <v>12259</v>
      </c>
      <c r="Q7800" s="113" t="s">
        <v>9415</v>
      </c>
      <c r="R7800" s="113" t="s">
        <v>3947</v>
      </c>
      <c r="S7800" s="113" t="s">
        <v>9417</v>
      </c>
    </row>
    <row r="7801" spans="16:19">
      <c r="P7801" s="113" t="s">
        <v>12259</v>
      </c>
      <c r="Q7801" s="113" t="s">
        <v>9418</v>
      </c>
      <c r="R7801" s="113" t="s">
        <v>3947</v>
      </c>
      <c r="S7801" s="113" t="s">
        <v>9420</v>
      </c>
    </row>
    <row r="7802" spans="16:19">
      <c r="P7802" s="113" t="s">
        <v>12259</v>
      </c>
      <c r="Q7802" s="113" t="s">
        <v>9421</v>
      </c>
      <c r="R7802" s="113" t="s">
        <v>3947</v>
      </c>
      <c r="S7802" s="113" t="s">
        <v>9423</v>
      </c>
    </row>
    <row r="7803" spans="16:19">
      <c r="P7803" s="113" t="s">
        <v>12259</v>
      </c>
      <c r="Q7803" s="113" t="s">
        <v>9424</v>
      </c>
      <c r="R7803" s="113" t="s">
        <v>3947</v>
      </c>
      <c r="S7803" s="113" t="s">
        <v>9426</v>
      </c>
    </row>
    <row r="7804" spans="16:19">
      <c r="P7804" s="113" t="s">
        <v>12259</v>
      </c>
      <c r="Q7804" s="113" t="s">
        <v>9427</v>
      </c>
      <c r="R7804" s="113" t="s">
        <v>3947</v>
      </c>
      <c r="S7804" s="113" t="s">
        <v>9429</v>
      </c>
    </row>
    <row r="7805" spans="16:19">
      <c r="P7805" s="113" t="s">
        <v>12259</v>
      </c>
      <c r="Q7805" s="113" t="s">
        <v>9430</v>
      </c>
      <c r="R7805" s="113" t="s">
        <v>3947</v>
      </c>
      <c r="S7805" s="113" t="s">
        <v>9432</v>
      </c>
    </row>
    <row r="7806" spans="16:19">
      <c r="P7806" s="113" t="s">
        <v>12259</v>
      </c>
      <c r="Q7806" s="113" t="s">
        <v>3710</v>
      </c>
      <c r="R7806" s="113" t="s">
        <v>3947</v>
      </c>
      <c r="S7806" s="113" t="s">
        <v>9434</v>
      </c>
    </row>
    <row r="7807" spans="16:19">
      <c r="P7807" s="113" t="s">
        <v>12259</v>
      </c>
      <c r="Q7807" s="113" t="s">
        <v>9435</v>
      </c>
      <c r="R7807" s="113" t="s">
        <v>3947</v>
      </c>
      <c r="S7807" s="113" t="s">
        <v>9437</v>
      </c>
    </row>
    <row r="7808" spans="16:19">
      <c r="P7808" s="113" t="s">
        <v>12259</v>
      </c>
      <c r="Q7808" s="113" t="s">
        <v>9438</v>
      </c>
      <c r="R7808" s="113" t="s">
        <v>3947</v>
      </c>
      <c r="S7808" s="113" t="s">
        <v>9440</v>
      </c>
    </row>
    <row r="7809" spans="16:19">
      <c r="P7809" s="113" t="s">
        <v>12259</v>
      </c>
      <c r="Q7809" s="113" t="s">
        <v>9441</v>
      </c>
      <c r="R7809" s="113" t="s">
        <v>3947</v>
      </c>
      <c r="S7809" s="113" t="s">
        <v>9443</v>
      </c>
    </row>
    <row r="7810" spans="16:19">
      <c r="P7810" s="113" t="s">
        <v>12259</v>
      </c>
      <c r="Q7810" s="113" t="s">
        <v>9444</v>
      </c>
      <c r="R7810" s="113" t="s">
        <v>3947</v>
      </c>
      <c r="S7810" s="113" t="s">
        <v>9446</v>
      </c>
    </row>
    <row r="7811" spans="16:19">
      <c r="P7811" s="113" t="s">
        <v>12259</v>
      </c>
      <c r="Q7811" s="113" t="s">
        <v>9447</v>
      </c>
      <c r="R7811" s="113" t="s">
        <v>3947</v>
      </c>
      <c r="S7811" s="113" t="s">
        <v>9449</v>
      </c>
    </row>
    <row r="7812" spans="16:19">
      <c r="P7812" s="113" t="s">
        <v>12259</v>
      </c>
      <c r="Q7812" s="113" t="s">
        <v>9450</v>
      </c>
      <c r="R7812" s="113" t="s">
        <v>3947</v>
      </c>
      <c r="S7812" s="113" t="s">
        <v>9452</v>
      </c>
    </row>
    <row r="7813" spans="16:19">
      <c r="P7813" s="113" t="s">
        <v>12259</v>
      </c>
      <c r="Q7813" s="113" t="s">
        <v>9453</v>
      </c>
      <c r="R7813" s="113" t="s">
        <v>3947</v>
      </c>
      <c r="S7813" s="113" t="s">
        <v>9455</v>
      </c>
    </row>
    <row r="7814" spans="16:19">
      <c r="P7814" s="113" t="s">
        <v>12259</v>
      </c>
      <c r="Q7814" s="113" t="s">
        <v>9456</v>
      </c>
      <c r="R7814" s="113" t="s">
        <v>3947</v>
      </c>
      <c r="S7814" s="113" t="s">
        <v>9458</v>
      </c>
    </row>
    <row r="7815" spans="16:19">
      <c r="P7815" s="113" t="s">
        <v>12259</v>
      </c>
      <c r="Q7815" s="113" t="s">
        <v>9459</v>
      </c>
      <c r="R7815" s="113" t="s">
        <v>3947</v>
      </c>
      <c r="S7815" s="113" t="s">
        <v>9461</v>
      </c>
    </row>
    <row r="7816" spans="16:19">
      <c r="P7816" s="113" t="s">
        <v>12259</v>
      </c>
      <c r="Q7816" s="113" t="s">
        <v>9462</v>
      </c>
      <c r="R7816" s="113" t="s">
        <v>3947</v>
      </c>
      <c r="S7816" s="113" t="s">
        <v>9463</v>
      </c>
    </row>
    <row r="7817" spans="16:19">
      <c r="P7817" s="113" t="s">
        <v>12259</v>
      </c>
      <c r="Q7817" s="113" t="s">
        <v>9464</v>
      </c>
      <c r="R7817" s="113" t="s">
        <v>3947</v>
      </c>
      <c r="S7817" s="113" t="s">
        <v>9466</v>
      </c>
    </row>
    <row r="7818" spans="16:19">
      <c r="P7818" s="113" t="s">
        <v>12259</v>
      </c>
      <c r="Q7818" s="113" t="s">
        <v>9467</v>
      </c>
      <c r="R7818" s="113" t="s">
        <v>3947</v>
      </c>
      <c r="S7818" s="113" t="s">
        <v>9469</v>
      </c>
    </row>
    <row r="7819" spans="16:19">
      <c r="P7819" s="113" t="s">
        <v>12259</v>
      </c>
      <c r="Q7819" s="113" t="s">
        <v>9470</v>
      </c>
      <c r="R7819" s="113" t="s">
        <v>3947</v>
      </c>
      <c r="S7819" s="113" t="s">
        <v>9472</v>
      </c>
    </row>
    <row r="7820" spans="16:19">
      <c r="P7820" s="113" t="s">
        <v>12259</v>
      </c>
      <c r="Q7820" s="113" t="s">
        <v>9473</v>
      </c>
      <c r="R7820" s="113" t="s">
        <v>3947</v>
      </c>
      <c r="S7820" s="113" t="s">
        <v>9475</v>
      </c>
    </row>
    <row r="7821" spans="16:19">
      <c r="P7821" s="113" t="s">
        <v>12259</v>
      </c>
      <c r="Q7821" s="113" t="s">
        <v>9476</v>
      </c>
      <c r="R7821" s="113" t="s">
        <v>3947</v>
      </c>
      <c r="S7821" s="113" t="s">
        <v>9478</v>
      </c>
    </row>
    <row r="7822" spans="16:19">
      <c r="P7822" s="113" t="s">
        <v>12259</v>
      </c>
      <c r="Q7822" s="113" t="s">
        <v>9479</v>
      </c>
      <c r="R7822" s="113" t="s">
        <v>3947</v>
      </c>
      <c r="S7822" s="113" t="s">
        <v>9481</v>
      </c>
    </row>
    <row r="7823" spans="16:19">
      <c r="P7823" s="113" t="s">
        <v>12259</v>
      </c>
      <c r="Q7823" s="113" t="s">
        <v>9482</v>
      </c>
      <c r="R7823" s="113" t="s">
        <v>3947</v>
      </c>
      <c r="S7823" s="113" t="s">
        <v>9484</v>
      </c>
    </row>
    <row r="7824" spans="16:19">
      <c r="P7824" s="113" t="s">
        <v>12259</v>
      </c>
      <c r="Q7824" s="113" t="s">
        <v>9485</v>
      </c>
      <c r="R7824" s="113" t="s">
        <v>3947</v>
      </c>
      <c r="S7824" s="113" t="s">
        <v>9487</v>
      </c>
    </row>
    <row r="7825" spans="16:19">
      <c r="P7825" s="113" t="s">
        <v>12259</v>
      </c>
      <c r="Q7825" s="113" t="s">
        <v>9488</v>
      </c>
      <c r="R7825" s="113" t="s">
        <v>3947</v>
      </c>
      <c r="S7825" s="113" t="s">
        <v>9490</v>
      </c>
    </row>
    <row r="7826" spans="16:19">
      <c r="P7826" s="113" t="s">
        <v>12259</v>
      </c>
      <c r="Q7826" s="113" t="s">
        <v>3712</v>
      </c>
      <c r="R7826" s="113" t="s">
        <v>3947</v>
      </c>
      <c r="S7826" s="113" t="s">
        <v>9492</v>
      </c>
    </row>
    <row r="7827" spans="16:19">
      <c r="P7827" s="113" t="s">
        <v>12259</v>
      </c>
      <c r="Q7827" s="113" t="s">
        <v>9493</v>
      </c>
      <c r="R7827" s="113" t="s">
        <v>3947</v>
      </c>
      <c r="S7827" s="113" t="s">
        <v>9495</v>
      </c>
    </row>
    <row r="7828" spans="16:19">
      <c r="P7828" s="113" t="s">
        <v>12259</v>
      </c>
      <c r="Q7828" s="113" t="s">
        <v>9496</v>
      </c>
      <c r="R7828" s="113" t="s">
        <v>3947</v>
      </c>
      <c r="S7828" s="113" t="s">
        <v>9498</v>
      </c>
    </row>
    <row r="7829" spans="16:19">
      <c r="P7829" s="113" t="s">
        <v>12259</v>
      </c>
      <c r="Q7829" s="113" t="s">
        <v>9499</v>
      </c>
      <c r="R7829" s="113" t="s">
        <v>3947</v>
      </c>
      <c r="S7829" s="113" t="s">
        <v>9501</v>
      </c>
    </row>
    <row r="7830" spans="16:19">
      <c r="P7830" s="113" t="s">
        <v>12259</v>
      </c>
      <c r="Q7830" s="113" t="s">
        <v>9502</v>
      </c>
      <c r="R7830" s="113" t="s">
        <v>3947</v>
      </c>
      <c r="S7830" s="113" t="s">
        <v>9504</v>
      </c>
    </row>
    <row r="7831" spans="16:19">
      <c r="P7831" s="113" t="s">
        <v>12259</v>
      </c>
      <c r="Q7831" s="113" t="s">
        <v>9505</v>
      </c>
      <c r="R7831" s="113" t="s">
        <v>3947</v>
      </c>
      <c r="S7831" s="113" t="s">
        <v>9507</v>
      </c>
    </row>
    <row r="7832" spans="16:19">
      <c r="P7832" s="113" t="s">
        <v>12259</v>
      </c>
      <c r="Q7832" s="113" t="s">
        <v>9508</v>
      </c>
      <c r="R7832" s="113" t="s">
        <v>3947</v>
      </c>
      <c r="S7832" s="113" t="s">
        <v>9510</v>
      </c>
    </row>
    <row r="7833" spans="16:19">
      <c r="P7833" s="113" t="s">
        <v>12259</v>
      </c>
      <c r="Q7833" s="113" t="s">
        <v>9511</v>
      </c>
      <c r="R7833" s="113" t="s">
        <v>3947</v>
      </c>
      <c r="S7833" s="113" t="s">
        <v>9513</v>
      </c>
    </row>
    <row r="7834" spans="16:19">
      <c r="P7834" s="113" t="s">
        <v>12259</v>
      </c>
      <c r="Q7834" s="113" t="s">
        <v>9514</v>
      </c>
      <c r="R7834" s="113" t="s">
        <v>3947</v>
      </c>
      <c r="S7834" s="113" t="s">
        <v>9516</v>
      </c>
    </row>
    <row r="7835" spans="16:19">
      <c r="P7835" s="113" t="s">
        <v>12259</v>
      </c>
      <c r="Q7835" s="113" t="s">
        <v>9517</v>
      </c>
      <c r="R7835" s="113" t="s">
        <v>3947</v>
      </c>
      <c r="S7835" s="113" t="s">
        <v>9519</v>
      </c>
    </row>
    <row r="7836" spans="16:19">
      <c r="P7836" s="113" t="s">
        <v>12259</v>
      </c>
      <c r="Q7836" s="113" t="s">
        <v>9520</v>
      </c>
      <c r="R7836" s="113" t="s">
        <v>3947</v>
      </c>
      <c r="S7836" s="113" t="s">
        <v>9522</v>
      </c>
    </row>
    <row r="7837" spans="16:19">
      <c r="P7837" s="113" t="s">
        <v>12259</v>
      </c>
      <c r="Q7837" s="113" t="s">
        <v>9523</v>
      </c>
      <c r="R7837" s="113" t="s">
        <v>3947</v>
      </c>
      <c r="S7837" s="113" t="s">
        <v>9525</v>
      </c>
    </row>
    <row r="7838" spans="16:19">
      <c r="P7838" s="113" t="s">
        <v>12259</v>
      </c>
      <c r="Q7838" s="113" t="s">
        <v>9526</v>
      </c>
      <c r="R7838" s="113" t="s">
        <v>3947</v>
      </c>
      <c r="S7838" s="113" t="s">
        <v>9528</v>
      </c>
    </row>
    <row r="7839" spans="16:19">
      <c r="P7839" s="113" t="s">
        <v>12259</v>
      </c>
      <c r="Q7839" s="113" t="s">
        <v>9529</v>
      </c>
      <c r="R7839" s="113" t="s">
        <v>3947</v>
      </c>
      <c r="S7839" s="113" t="s">
        <v>9531</v>
      </c>
    </row>
    <row r="7840" spans="16:19">
      <c r="P7840" s="113" t="s">
        <v>12259</v>
      </c>
      <c r="Q7840" s="113" t="s">
        <v>9532</v>
      </c>
      <c r="R7840" s="113" t="s">
        <v>3947</v>
      </c>
      <c r="S7840" s="113" t="s">
        <v>9534</v>
      </c>
    </row>
    <row r="7841" spans="16:19">
      <c r="P7841" s="113" t="s">
        <v>12259</v>
      </c>
      <c r="Q7841" s="113" t="s">
        <v>9535</v>
      </c>
      <c r="R7841" s="113" t="s">
        <v>3947</v>
      </c>
      <c r="S7841" s="113" t="s">
        <v>9537</v>
      </c>
    </row>
    <row r="7842" spans="16:19">
      <c r="P7842" s="113" t="s">
        <v>12259</v>
      </c>
      <c r="Q7842" s="113" t="s">
        <v>9538</v>
      </c>
      <c r="R7842" s="113" t="s">
        <v>3947</v>
      </c>
      <c r="S7842" s="113" t="s">
        <v>9540</v>
      </c>
    </row>
    <row r="7843" spans="16:19">
      <c r="P7843" s="113" t="s">
        <v>12259</v>
      </c>
      <c r="Q7843" s="113" t="s">
        <v>9541</v>
      </c>
      <c r="R7843" s="113" t="s">
        <v>3947</v>
      </c>
      <c r="S7843" s="113" t="s">
        <v>9543</v>
      </c>
    </row>
    <row r="7844" spans="16:19">
      <c r="P7844" s="113" t="s">
        <v>12259</v>
      </c>
      <c r="Q7844" s="113" t="s">
        <v>9544</v>
      </c>
      <c r="R7844" s="113" t="s">
        <v>3947</v>
      </c>
      <c r="S7844" s="113" t="s">
        <v>9546</v>
      </c>
    </row>
    <row r="7845" spans="16:19">
      <c r="P7845" s="113" t="s">
        <v>12259</v>
      </c>
      <c r="Q7845" s="113" t="s">
        <v>9547</v>
      </c>
      <c r="R7845" s="113" t="s">
        <v>3947</v>
      </c>
      <c r="S7845" s="113" t="s">
        <v>9549</v>
      </c>
    </row>
    <row r="7846" spans="16:19">
      <c r="P7846" s="113" t="s">
        <v>12259</v>
      </c>
      <c r="Q7846" s="113" t="s">
        <v>3714</v>
      </c>
      <c r="R7846" s="113" t="s">
        <v>3947</v>
      </c>
      <c r="S7846" s="113" t="s">
        <v>9551</v>
      </c>
    </row>
    <row r="7847" spans="16:19">
      <c r="P7847" s="113" t="s">
        <v>12259</v>
      </c>
      <c r="Q7847" s="113" t="s">
        <v>9552</v>
      </c>
      <c r="R7847" s="113" t="s">
        <v>3947</v>
      </c>
      <c r="S7847" s="113" t="s">
        <v>9554</v>
      </c>
    </row>
    <row r="7848" spans="16:19">
      <c r="P7848" s="113" t="s">
        <v>12259</v>
      </c>
      <c r="Q7848" s="113" t="s">
        <v>9555</v>
      </c>
      <c r="R7848" s="113" t="s">
        <v>3947</v>
      </c>
      <c r="S7848" s="113" t="s">
        <v>9557</v>
      </c>
    </row>
    <row r="7849" spans="16:19">
      <c r="P7849" s="113" t="s">
        <v>12259</v>
      </c>
      <c r="Q7849" s="113" t="s">
        <v>9558</v>
      </c>
      <c r="R7849" s="113" t="s">
        <v>3947</v>
      </c>
      <c r="S7849" s="113" t="s">
        <v>9560</v>
      </c>
    </row>
    <row r="7850" spans="16:19">
      <c r="P7850" s="113" t="s">
        <v>12259</v>
      </c>
      <c r="Q7850" s="113" t="s">
        <v>9561</v>
      </c>
      <c r="R7850" s="113" t="s">
        <v>3947</v>
      </c>
      <c r="S7850" s="113" t="s">
        <v>9563</v>
      </c>
    </row>
    <row r="7851" spans="16:19">
      <c r="P7851" s="113" t="s">
        <v>12259</v>
      </c>
      <c r="Q7851" s="113" t="s">
        <v>9564</v>
      </c>
      <c r="R7851" s="113" t="s">
        <v>3947</v>
      </c>
      <c r="S7851" s="113" t="s">
        <v>9566</v>
      </c>
    </row>
    <row r="7852" spans="16:19">
      <c r="P7852" s="113" t="s">
        <v>12259</v>
      </c>
      <c r="Q7852" s="113" t="s">
        <v>9567</v>
      </c>
      <c r="R7852" s="113" t="s">
        <v>3947</v>
      </c>
      <c r="S7852" s="113" t="s">
        <v>9569</v>
      </c>
    </row>
    <row r="7853" spans="16:19">
      <c r="P7853" s="113" t="s">
        <v>12259</v>
      </c>
      <c r="Q7853" s="113" t="s">
        <v>9570</v>
      </c>
      <c r="R7853" s="113" t="s">
        <v>3947</v>
      </c>
      <c r="S7853" s="113" t="s">
        <v>9572</v>
      </c>
    </row>
    <row r="7854" spans="16:19">
      <c r="P7854" s="113" t="s">
        <v>12259</v>
      </c>
      <c r="Q7854" s="113" t="s">
        <v>9573</v>
      </c>
      <c r="R7854" s="113" t="s">
        <v>3947</v>
      </c>
      <c r="S7854" s="113" t="s">
        <v>9575</v>
      </c>
    </row>
    <row r="7855" spans="16:19">
      <c r="P7855" s="113" t="s">
        <v>12259</v>
      </c>
      <c r="Q7855" s="113" t="s">
        <v>9576</v>
      </c>
      <c r="R7855" s="113" t="s">
        <v>3947</v>
      </c>
      <c r="S7855" s="113" t="s">
        <v>9578</v>
      </c>
    </row>
    <row r="7856" spans="16:19">
      <c r="P7856" s="113" t="s">
        <v>12259</v>
      </c>
      <c r="Q7856" s="113" t="s">
        <v>9579</v>
      </c>
      <c r="R7856" s="113" t="s">
        <v>3947</v>
      </c>
      <c r="S7856" s="113" t="s">
        <v>9581</v>
      </c>
    </row>
    <row r="7857" spans="16:19">
      <c r="P7857" s="113" t="s">
        <v>12259</v>
      </c>
      <c r="Q7857" s="113" t="s">
        <v>9582</v>
      </c>
      <c r="R7857" s="113" t="s">
        <v>3947</v>
      </c>
      <c r="S7857" s="113" t="s">
        <v>9584</v>
      </c>
    </row>
    <row r="7858" spans="16:19">
      <c r="P7858" s="113" t="s">
        <v>12259</v>
      </c>
      <c r="Q7858" s="113" t="s">
        <v>9585</v>
      </c>
      <c r="R7858" s="113" t="s">
        <v>3947</v>
      </c>
      <c r="S7858" s="113" t="s">
        <v>9587</v>
      </c>
    </row>
    <row r="7859" spans="16:19">
      <c r="P7859" s="113" t="s">
        <v>12259</v>
      </c>
      <c r="Q7859" s="113" t="s">
        <v>9588</v>
      </c>
      <c r="R7859" s="113" t="s">
        <v>3947</v>
      </c>
      <c r="S7859" s="113" t="s">
        <v>9590</v>
      </c>
    </row>
    <row r="7860" spans="16:19">
      <c r="P7860" s="113" t="s">
        <v>12259</v>
      </c>
      <c r="Q7860" s="113" t="s">
        <v>9591</v>
      </c>
      <c r="R7860" s="113" t="s">
        <v>3947</v>
      </c>
      <c r="S7860" s="113" t="s">
        <v>9593</v>
      </c>
    </row>
    <row r="7861" spans="16:19">
      <c r="P7861" s="113" t="s">
        <v>12259</v>
      </c>
      <c r="Q7861" s="113" t="s">
        <v>9594</v>
      </c>
      <c r="R7861" s="113" t="s">
        <v>3947</v>
      </c>
      <c r="S7861" s="113" t="s">
        <v>9596</v>
      </c>
    </row>
    <row r="7862" spans="16:19">
      <c r="P7862" s="113" t="s">
        <v>12259</v>
      </c>
      <c r="Q7862" s="113" t="s">
        <v>9597</v>
      </c>
      <c r="R7862" s="113" t="s">
        <v>3947</v>
      </c>
      <c r="S7862" s="113" t="s">
        <v>9599</v>
      </c>
    </row>
    <row r="7863" spans="16:19">
      <c r="P7863" s="113" t="s">
        <v>12259</v>
      </c>
      <c r="Q7863" s="113" t="s">
        <v>9600</v>
      </c>
      <c r="R7863" s="113" t="s">
        <v>3947</v>
      </c>
      <c r="S7863" s="113" t="s">
        <v>9602</v>
      </c>
    </row>
    <row r="7864" spans="16:19">
      <c r="P7864" s="113" t="s">
        <v>12259</v>
      </c>
      <c r="Q7864" s="113" t="s">
        <v>9603</v>
      </c>
      <c r="R7864" s="113" t="s">
        <v>3947</v>
      </c>
      <c r="S7864" s="113" t="s">
        <v>9605</v>
      </c>
    </row>
    <row r="7865" spans="16:19">
      <c r="P7865" s="113" t="s">
        <v>12259</v>
      </c>
      <c r="Q7865" s="113" t="s">
        <v>9606</v>
      </c>
      <c r="R7865" s="113" t="s">
        <v>3947</v>
      </c>
      <c r="S7865" s="113" t="s">
        <v>9608</v>
      </c>
    </row>
    <row r="7866" spans="16:19">
      <c r="P7866" s="113" t="s">
        <v>12259</v>
      </c>
      <c r="Q7866" s="113" t="s">
        <v>3716</v>
      </c>
      <c r="R7866" s="113" t="s">
        <v>3947</v>
      </c>
      <c r="S7866" s="113" t="s">
        <v>9610</v>
      </c>
    </row>
    <row r="7867" spans="16:19">
      <c r="P7867" s="113" t="s">
        <v>12259</v>
      </c>
      <c r="Q7867" s="113" t="s">
        <v>9611</v>
      </c>
      <c r="R7867" s="113" t="s">
        <v>3947</v>
      </c>
      <c r="S7867" s="113" t="s">
        <v>9613</v>
      </c>
    </row>
    <row r="7868" spans="16:19">
      <c r="P7868" s="113" t="s">
        <v>12259</v>
      </c>
      <c r="Q7868" s="113" t="s">
        <v>9614</v>
      </c>
      <c r="R7868" s="113" t="s">
        <v>3947</v>
      </c>
      <c r="S7868" s="113" t="s">
        <v>9616</v>
      </c>
    </row>
    <row r="7869" spans="16:19">
      <c r="P7869" s="113" t="s">
        <v>12259</v>
      </c>
      <c r="Q7869" s="113" t="s">
        <v>9617</v>
      </c>
      <c r="R7869" s="113" t="s">
        <v>3947</v>
      </c>
      <c r="S7869" s="113" t="s">
        <v>9619</v>
      </c>
    </row>
    <row r="7870" spans="16:19">
      <c r="P7870" s="113" t="s">
        <v>12259</v>
      </c>
      <c r="Q7870" s="113" t="s">
        <v>9620</v>
      </c>
      <c r="R7870" s="113" t="s">
        <v>3947</v>
      </c>
      <c r="S7870" s="113" t="s">
        <v>9622</v>
      </c>
    </row>
    <row r="7871" spans="16:19">
      <c r="P7871" s="113" t="s">
        <v>12259</v>
      </c>
      <c r="Q7871" s="113" t="s">
        <v>9623</v>
      </c>
      <c r="R7871" s="113" t="s">
        <v>3947</v>
      </c>
      <c r="S7871" s="113" t="s">
        <v>9625</v>
      </c>
    </row>
    <row r="7872" spans="16:19">
      <c r="P7872" s="113" t="s">
        <v>12259</v>
      </c>
      <c r="Q7872" s="113" t="s">
        <v>9626</v>
      </c>
      <c r="R7872" s="113" t="s">
        <v>3947</v>
      </c>
      <c r="S7872" s="113" t="s">
        <v>9628</v>
      </c>
    </row>
    <row r="7873" spans="16:19">
      <c r="P7873" s="113" t="s">
        <v>12259</v>
      </c>
      <c r="Q7873" s="113" t="s">
        <v>9629</v>
      </c>
      <c r="R7873" s="113" t="s">
        <v>3947</v>
      </c>
      <c r="S7873" s="113" t="s">
        <v>9631</v>
      </c>
    </row>
    <row r="7874" spans="16:19">
      <c r="P7874" s="113" t="s">
        <v>12259</v>
      </c>
      <c r="Q7874" s="113" t="s">
        <v>9632</v>
      </c>
      <c r="R7874" s="113" t="s">
        <v>3947</v>
      </c>
      <c r="S7874" s="113" t="s">
        <v>9634</v>
      </c>
    </row>
    <row r="7875" spans="16:19">
      <c r="P7875" s="113" t="s">
        <v>12259</v>
      </c>
      <c r="Q7875" s="113" t="s">
        <v>9635</v>
      </c>
      <c r="R7875" s="113" t="s">
        <v>3947</v>
      </c>
      <c r="S7875" s="113" t="s">
        <v>9637</v>
      </c>
    </row>
    <row r="7876" spans="16:19">
      <c r="P7876" s="113" t="s">
        <v>12259</v>
      </c>
      <c r="Q7876" s="113" t="s">
        <v>9638</v>
      </c>
      <c r="R7876" s="113" t="s">
        <v>3947</v>
      </c>
      <c r="S7876" s="113" t="s">
        <v>9640</v>
      </c>
    </row>
    <row r="7877" spans="16:19">
      <c r="P7877" s="113" t="s">
        <v>12259</v>
      </c>
      <c r="Q7877" s="113" t="s">
        <v>9641</v>
      </c>
      <c r="R7877" s="113" t="s">
        <v>3947</v>
      </c>
      <c r="S7877" s="113" t="s">
        <v>9643</v>
      </c>
    </row>
    <row r="7878" spans="16:19">
      <c r="P7878" s="113" t="s">
        <v>12259</v>
      </c>
      <c r="Q7878" s="113" t="s">
        <v>9644</v>
      </c>
      <c r="R7878" s="113" t="s">
        <v>3947</v>
      </c>
      <c r="S7878" s="113" t="s">
        <v>9646</v>
      </c>
    </row>
    <row r="7879" spans="16:19">
      <c r="P7879" s="113" t="s">
        <v>12259</v>
      </c>
      <c r="Q7879" s="113" t="s">
        <v>9647</v>
      </c>
      <c r="R7879" s="113" t="s">
        <v>3947</v>
      </c>
      <c r="S7879" s="113" t="s">
        <v>9649</v>
      </c>
    </row>
    <row r="7880" spans="16:19">
      <c r="P7880" s="113" t="s">
        <v>12259</v>
      </c>
      <c r="Q7880" s="113" t="s">
        <v>9650</v>
      </c>
      <c r="R7880" s="113" t="s">
        <v>3947</v>
      </c>
      <c r="S7880" s="113" t="s">
        <v>9652</v>
      </c>
    </row>
    <row r="7881" spans="16:19">
      <c r="P7881" s="113" t="s">
        <v>12259</v>
      </c>
      <c r="Q7881" s="113" t="s">
        <v>9653</v>
      </c>
      <c r="R7881" s="113" t="s">
        <v>3947</v>
      </c>
      <c r="S7881" s="113" t="s">
        <v>9654</v>
      </c>
    </row>
    <row r="7882" spans="16:19">
      <c r="P7882" s="113" t="s">
        <v>12259</v>
      </c>
      <c r="Q7882" s="113" t="s">
        <v>9655</v>
      </c>
      <c r="R7882" s="113" t="s">
        <v>3947</v>
      </c>
      <c r="S7882" s="113" t="s">
        <v>9657</v>
      </c>
    </row>
    <row r="7883" spans="16:19">
      <c r="P7883" s="113" t="s">
        <v>12259</v>
      </c>
      <c r="Q7883" s="113" t="s">
        <v>9658</v>
      </c>
      <c r="R7883" s="113" t="s">
        <v>3947</v>
      </c>
      <c r="S7883" s="113" t="s">
        <v>9660</v>
      </c>
    </row>
    <row r="7884" spans="16:19">
      <c r="P7884" s="113" t="s">
        <v>12259</v>
      </c>
      <c r="Q7884" s="113" t="s">
        <v>9661</v>
      </c>
      <c r="R7884" s="113" t="s">
        <v>3947</v>
      </c>
      <c r="S7884" s="113" t="s">
        <v>9663</v>
      </c>
    </row>
    <row r="7885" spans="16:19">
      <c r="P7885" s="113" t="s">
        <v>12259</v>
      </c>
      <c r="Q7885" s="113" t="s">
        <v>9664</v>
      </c>
      <c r="R7885" s="113" t="s">
        <v>3947</v>
      </c>
      <c r="S7885" s="113" t="s">
        <v>9666</v>
      </c>
    </row>
    <row r="7886" spans="16:19">
      <c r="P7886" s="113" t="s">
        <v>12259</v>
      </c>
      <c r="Q7886" s="113" t="s">
        <v>3718</v>
      </c>
      <c r="R7886" s="113" t="s">
        <v>3947</v>
      </c>
      <c r="S7886" s="113" t="s">
        <v>9668</v>
      </c>
    </row>
    <row r="7887" spans="16:19">
      <c r="P7887" s="113" t="s">
        <v>12259</v>
      </c>
      <c r="Q7887" s="113" t="s">
        <v>9669</v>
      </c>
      <c r="R7887" s="113" t="s">
        <v>3947</v>
      </c>
      <c r="S7887" s="113" t="s">
        <v>9671</v>
      </c>
    </row>
    <row r="7888" spans="16:19">
      <c r="P7888" s="113" t="s">
        <v>12259</v>
      </c>
      <c r="Q7888" s="113" t="s">
        <v>9672</v>
      </c>
      <c r="R7888" s="113" t="s">
        <v>3947</v>
      </c>
      <c r="S7888" s="113" t="s">
        <v>9674</v>
      </c>
    </row>
    <row r="7889" spans="16:19">
      <c r="P7889" s="113" t="s">
        <v>12259</v>
      </c>
      <c r="Q7889" s="113" t="s">
        <v>9675</v>
      </c>
      <c r="R7889" s="113" t="s">
        <v>3947</v>
      </c>
      <c r="S7889" s="113" t="s">
        <v>9677</v>
      </c>
    </row>
    <row r="7890" spans="16:19">
      <c r="P7890" s="113" t="s">
        <v>12259</v>
      </c>
      <c r="Q7890" s="113" t="s">
        <v>9678</v>
      </c>
      <c r="R7890" s="113" t="s">
        <v>3947</v>
      </c>
      <c r="S7890" s="113" t="s">
        <v>9680</v>
      </c>
    </row>
    <row r="7891" spans="16:19">
      <c r="P7891" s="113" t="s">
        <v>12259</v>
      </c>
      <c r="Q7891" s="113" t="s">
        <v>9681</v>
      </c>
      <c r="R7891" s="113" t="s">
        <v>3947</v>
      </c>
      <c r="S7891" s="113" t="s">
        <v>9683</v>
      </c>
    </row>
    <row r="7892" spans="16:19">
      <c r="P7892" s="113" t="s">
        <v>12259</v>
      </c>
      <c r="Q7892" s="113" t="s">
        <v>9684</v>
      </c>
      <c r="R7892" s="113" t="s">
        <v>3947</v>
      </c>
      <c r="S7892" s="113" t="s">
        <v>9686</v>
      </c>
    </row>
    <row r="7893" spans="16:19">
      <c r="P7893" s="113" t="s">
        <v>12259</v>
      </c>
      <c r="Q7893" s="113" t="s">
        <v>9687</v>
      </c>
      <c r="R7893" s="113" t="s">
        <v>3947</v>
      </c>
      <c r="S7893" s="113" t="s">
        <v>9689</v>
      </c>
    </row>
    <row r="7894" spans="16:19">
      <c r="P7894" s="113" t="s">
        <v>12259</v>
      </c>
      <c r="Q7894" s="113" t="s">
        <v>9690</v>
      </c>
      <c r="R7894" s="113" t="s">
        <v>3947</v>
      </c>
      <c r="S7894" s="113" t="s">
        <v>9692</v>
      </c>
    </row>
    <row r="7895" spans="16:19">
      <c r="P7895" s="113" t="s">
        <v>12259</v>
      </c>
      <c r="Q7895" s="113" t="s">
        <v>9693</v>
      </c>
      <c r="R7895" s="113" t="s">
        <v>3947</v>
      </c>
      <c r="S7895" s="113" t="s">
        <v>9695</v>
      </c>
    </row>
    <row r="7896" spans="16:19">
      <c r="P7896" s="113" t="s">
        <v>12259</v>
      </c>
      <c r="Q7896" s="113" t="s">
        <v>9696</v>
      </c>
      <c r="R7896" s="113" t="s">
        <v>3947</v>
      </c>
      <c r="S7896" s="113" t="s">
        <v>9698</v>
      </c>
    </row>
    <row r="7897" spans="16:19">
      <c r="P7897" s="113" t="s">
        <v>12259</v>
      </c>
      <c r="Q7897" s="113" t="s">
        <v>9699</v>
      </c>
      <c r="R7897" s="113" t="s">
        <v>3947</v>
      </c>
      <c r="S7897" s="113" t="s">
        <v>9701</v>
      </c>
    </row>
    <row r="7898" spans="16:19">
      <c r="P7898" s="113" t="s">
        <v>12259</v>
      </c>
      <c r="Q7898" s="113" t="s">
        <v>9702</v>
      </c>
      <c r="R7898" s="113" t="s">
        <v>3947</v>
      </c>
      <c r="S7898" s="113" t="s">
        <v>9704</v>
      </c>
    </row>
    <row r="7899" spans="16:19">
      <c r="P7899" s="113" t="s">
        <v>12259</v>
      </c>
      <c r="Q7899" s="113" t="s">
        <v>9705</v>
      </c>
      <c r="R7899" s="113" t="s">
        <v>3947</v>
      </c>
      <c r="S7899" s="113" t="s">
        <v>9707</v>
      </c>
    </row>
    <row r="7900" spans="16:19">
      <c r="P7900" s="113" t="s">
        <v>12259</v>
      </c>
      <c r="Q7900" s="113" t="s">
        <v>9708</v>
      </c>
      <c r="R7900" s="113" t="s">
        <v>3947</v>
      </c>
      <c r="S7900" s="113" t="s">
        <v>9710</v>
      </c>
    </row>
    <row r="7901" spans="16:19">
      <c r="P7901" s="113" t="s">
        <v>12259</v>
      </c>
      <c r="Q7901" s="113" t="s">
        <v>9711</v>
      </c>
      <c r="R7901" s="113" t="s">
        <v>3947</v>
      </c>
      <c r="S7901" s="113" t="s">
        <v>9713</v>
      </c>
    </row>
    <row r="7902" spans="16:19">
      <c r="P7902" s="113" t="s">
        <v>12259</v>
      </c>
      <c r="Q7902" s="113" t="s">
        <v>9714</v>
      </c>
      <c r="R7902" s="113" t="s">
        <v>3947</v>
      </c>
      <c r="S7902" s="113" t="s">
        <v>9716</v>
      </c>
    </row>
    <row r="7903" spans="16:19">
      <c r="P7903" s="113" t="s">
        <v>12259</v>
      </c>
      <c r="Q7903" s="113" t="s">
        <v>9717</v>
      </c>
      <c r="R7903" s="113" t="s">
        <v>3947</v>
      </c>
      <c r="S7903" s="113" t="s">
        <v>9719</v>
      </c>
    </row>
    <row r="7904" spans="16:19">
      <c r="P7904" s="113" t="s">
        <v>12259</v>
      </c>
      <c r="Q7904" s="113" t="s">
        <v>9720</v>
      </c>
      <c r="R7904" s="113" t="s">
        <v>3947</v>
      </c>
      <c r="S7904" s="113" t="s">
        <v>9722</v>
      </c>
    </row>
    <row r="7905" spans="16:19">
      <c r="P7905" s="113" t="s">
        <v>12259</v>
      </c>
      <c r="Q7905" s="113" t="s">
        <v>9723</v>
      </c>
      <c r="R7905" s="113" t="s">
        <v>3947</v>
      </c>
      <c r="S7905" s="113" t="s">
        <v>9725</v>
      </c>
    </row>
    <row r="7906" spans="16:19">
      <c r="P7906" s="113" t="s">
        <v>12259</v>
      </c>
      <c r="Q7906" s="113" t="s">
        <v>3720</v>
      </c>
      <c r="R7906" s="113" t="s">
        <v>3947</v>
      </c>
      <c r="S7906" s="113" t="s">
        <v>9727</v>
      </c>
    </row>
    <row r="7907" spans="16:19">
      <c r="P7907" s="113" t="s">
        <v>12259</v>
      </c>
      <c r="Q7907" s="113" t="s">
        <v>9728</v>
      </c>
      <c r="R7907" s="113" t="s">
        <v>3947</v>
      </c>
      <c r="S7907" s="113" t="s">
        <v>9730</v>
      </c>
    </row>
    <row r="7908" spans="16:19">
      <c r="P7908" s="113" t="s">
        <v>12259</v>
      </c>
      <c r="Q7908" s="113" t="s">
        <v>9731</v>
      </c>
      <c r="R7908" s="113" t="s">
        <v>3947</v>
      </c>
      <c r="S7908" s="113" t="s">
        <v>9733</v>
      </c>
    </row>
    <row r="7909" spans="16:19">
      <c r="P7909" s="113" t="s">
        <v>12259</v>
      </c>
      <c r="Q7909" s="113" t="s">
        <v>9734</v>
      </c>
      <c r="R7909" s="113" t="s">
        <v>3947</v>
      </c>
      <c r="S7909" s="113" t="s">
        <v>9736</v>
      </c>
    </row>
    <row r="7910" spans="16:19">
      <c r="P7910" s="113" t="s">
        <v>12259</v>
      </c>
      <c r="Q7910" s="113" t="s">
        <v>9737</v>
      </c>
      <c r="R7910" s="113" t="s">
        <v>3947</v>
      </c>
      <c r="S7910" s="113" t="s">
        <v>9739</v>
      </c>
    </row>
    <row r="7911" spans="16:19">
      <c r="P7911" s="113" t="s">
        <v>12259</v>
      </c>
      <c r="Q7911" s="113" t="s">
        <v>9740</v>
      </c>
      <c r="R7911" s="113" t="s">
        <v>3947</v>
      </c>
      <c r="S7911" s="113" t="s">
        <v>9742</v>
      </c>
    </row>
    <row r="7912" spans="16:19">
      <c r="P7912" s="113" t="s">
        <v>12259</v>
      </c>
      <c r="Q7912" s="113" t="s">
        <v>9743</v>
      </c>
      <c r="R7912" s="113" t="s">
        <v>3947</v>
      </c>
      <c r="S7912" s="113" t="s">
        <v>9745</v>
      </c>
    </row>
    <row r="7913" spans="16:19">
      <c r="P7913" s="113" t="s">
        <v>12259</v>
      </c>
      <c r="Q7913" s="113" t="s">
        <v>9746</v>
      </c>
      <c r="R7913" s="113" t="s">
        <v>3947</v>
      </c>
      <c r="S7913" s="113" t="s">
        <v>9748</v>
      </c>
    </row>
    <row r="7914" spans="16:19">
      <c r="P7914" s="113" t="s">
        <v>12259</v>
      </c>
      <c r="Q7914" s="113" t="s">
        <v>9749</v>
      </c>
      <c r="R7914" s="113" t="s">
        <v>3947</v>
      </c>
      <c r="S7914" s="113" t="s">
        <v>9751</v>
      </c>
    </row>
    <row r="7915" spans="16:19">
      <c r="P7915" s="113" t="s">
        <v>12259</v>
      </c>
      <c r="Q7915" s="113" t="s">
        <v>9752</v>
      </c>
      <c r="R7915" s="113" t="s">
        <v>3947</v>
      </c>
      <c r="S7915" s="113" t="s">
        <v>9754</v>
      </c>
    </row>
    <row r="7916" spans="16:19">
      <c r="P7916" s="113" t="s">
        <v>12259</v>
      </c>
      <c r="Q7916" s="113" t="s">
        <v>9755</v>
      </c>
      <c r="R7916" s="113" t="s">
        <v>3947</v>
      </c>
      <c r="S7916" s="113" t="s">
        <v>9757</v>
      </c>
    </row>
    <row r="7917" spans="16:19">
      <c r="P7917" s="113" t="s">
        <v>12259</v>
      </c>
      <c r="Q7917" s="113" t="s">
        <v>9758</v>
      </c>
      <c r="R7917" s="113" t="s">
        <v>3947</v>
      </c>
      <c r="S7917" s="113" t="s">
        <v>9760</v>
      </c>
    </row>
    <row r="7918" spans="16:19">
      <c r="P7918" s="113" t="s">
        <v>12259</v>
      </c>
      <c r="Q7918" s="113" t="s">
        <v>9761</v>
      </c>
      <c r="R7918" s="113" t="s">
        <v>3947</v>
      </c>
      <c r="S7918" s="113" t="s">
        <v>9763</v>
      </c>
    </row>
    <row r="7919" spans="16:19">
      <c r="P7919" s="113" t="s">
        <v>12259</v>
      </c>
      <c r="Q7919" s="113" t="s">
        <v>9764</v>
      </c>
      <c r="R7919" s="113" t="s">
        <v>3947</v>
      </c>
      <c r="S7919" s="113" t="s">
        <v>9766</v>
      </c>
    </row>
    <row r="7920" spans="16:19">
      <c r="P7920" s="113" t="s">
        <v>12259</v>
      </c>
      <c r="Q7920" s="113" t="s">
        <v>9767</v>
      </c>
      <c r="R7920" s="113" t="s">
        <v>3947</v>
      </c>
      <c r="S7920" s="113" t="s">
        <v>9769</v>
      </c>
    </row>
    <row r="7921" spans="16:19">
      <c r="P7921" s="113" t="s">
        <v>12259</v>
      </c>
      <c r="Q7921" s="113" t="s">
        <v>9770</v>
      </c>
      <c r="R7921" s="113" t="s">
        <v>3947</v>
      </c>
      <c r="S7921" s="113" t="s">
        <v>9772</v>
      </c>
    </row>
    <row r="7922" spans="16:19">
      <c r="P7922" s="113" t="s">
        <v>12259</v>
      </c>
      <c r="Q7922" s="113" t="s">
        <v>9773</v>
      </c>
      <c r="R7922" s="113" t="s">
        <v>3947</v>
      </c>
      <c r="S7922" s="113" t="s">
        <v>9775</v>
      </c>
    </row>
    <row r="7923" spans="16:19">
      <c r="P7923" s="113" t="s">
        <v>12259</v>
      </c>
      <c r="Q7923" s="113" t="s">
        <v>9776</v>
      </c>
      <c r="R7923" s="113" t="s">
        <v>3947</v>
      </c>
      <c r="S7923" s="113" t="s">
        <v>9778</v>
      </c>
    </row>
    <row r="7924" spans="16:19">
      <c r="P7924" s="113" t="s">
        <v>12259</v>
      </c>
      <c r="Q7924" s="113" t="s">
        <v>9779</v>
      </c>
      <c r="R7924" s="113" t="s">
        <v>3947</v>
      </c>
      <c r="S7924" s="113" t="s">
        <v>9781</v>
      </c>
    </row>
    <row r="7925" spans="16:19">
      <c r="P7925" s="113" t="s">
        <v>12259</v>
      </c>
      <c r="Q7925" s="113" t="s">
        <v>9782</v>
      </c>
      <c r="R7925" s="113" t="s">
        <v>3947</v>
      </c>
      <c r="S7925" s="113" t="s">
        <v>9784</v>
      </c>
    </row>
    <row r="7926" spans="16:19">
      <c r="P7926" s="113" t="s">
        <v>12259</v>
      </c>
      <c r="Q7926" s="113" t="s">
        <v>3722</v>
      </c>
      <c r="R7926" s="113" t="s">
        <v>3947</v>
      </c>
      <c r="S7926" s="113" t="s">
        <v>9786</v>
      </c>
    </row>
    <row r="7927" spans="16:19">
      <c r="P7927" s="113" t="s">
        <v>12259</v>
      </c>
      <c r="Q7927" s="113" t="s">
        <v>9787</v>
      </c>
      <c r="R7927" s="113" t="s">
        <v>3947</v>
      </c>
      <c r="S7927" s="113" t="s">
        <v>9789</v>
      </c>
    </row>
    <row r="7928" spans="16:19">
      <c r="P7928" s="113" t="s">
        <v>12259</v>
      </c>
      <c r="Q7928" s="113" t="s">
        <v>9790</v>
      </c>
      <c r="R7928" s="113" t="s">
        <v>3947</v>
      </c>
      <c r="S7928" s="113" t="s">
        <v>9792</v>
      </c>
    </row>
    <row r="7929" spans="16:19">
      <c r="P7929" s="113" t="s">
        <v>12259</v>
      </c>
      <c r="Q7929" s="113" t="s">
        <v>9793</v>
      </c>
      <c r="R7929" s="113" t="s">
        <v>3947</v>
      </c>
      <c r="S7929" s="113" t="s">
        <v>9795</v>
      </c>
    </row>
    <row r="7930" spans="16:19">
      <c r="P7930" s="113" t="s">
        <v>12259</v>
      </c>
      <c r="Q7930" s="113" t="s">
        <v>9796</v>
      </c>
      <c r="R7930" s="113" t="s">
        <v>3947</v>
      </c>
      <c r="S7930" s="113" t="s">
        <v>9798</v>
      </c>
    </row>
    <row r="7931" spans="16:19">
      <c r="P7931" s="113" t="s">
        <v>12259</v>
      </c>
      <c r="Q7931" s="113" t="s">
        <v>9799</v>
      </c>
      <c r="R7931" s="113" t="s">
        <v>3947</v>
      </c>
      <c r="S7931" s="113" t="s">
        <v>9801</v>
      </c>
    </row>
    <row r="7932" spans="16:19">
      <c r="P7932" s="113" t="s">
        <v>12259</v>
      </c>
      <c r="Q7932" s="113" t="s">
        <v>9802</v>
      </c>
      <c r="R7932" s="113" t="s">
        <v>3947</v>
      </c>
      <c r="S7932" s="113" t="s">
        <v>9804</v>
      </c>
    </row>
    <row r="7933" spans="16:19">
      <c r="P7933" s="113" t="s">
        <v>12259</v>
      </c>
      <c r="Q7933" s="113" t="s">
        <v>9805</v>
      </c>
      <c r="R7933" s="113" t="s">
        <v>3947</v>
      </c>
      <c r="S7933" s="113" t="s">
        <v>9807</v>
      </c>
    </row>
    <row r="7934" spans="16:19">
      <c r="P7934" s="113" t="s">
        <v>12259</v>
      </c>
      <c r="Q7934" s="113" t="s">
        <v>9808</v>
      </c>
      <c r="R7934" s="113" t="s">
        <v>3947</v>
      </c>
      <c r="S7934" s="113" t="s">
        <v>9810</v>
      </c>
    </row>
    <row r="7935" spans="16:19">
      <c r="P7935" s="113" t="s">
        <v>12259</v>
      </c>
      <c r="Q7935" s="113" t="s">
        <v>9811</v>
      </c>
      <c r="R7935" s="113" t="s">
        <v>3947</v>
      </c>
      <c r="S7935" s="113" t="s">
        <v>9813</v>
      </c>
    </row>
    <row r="7936" spans="16:19">
      <c r="P7936" s="113" t="s">
        <v>12259</v>
      </c>
      <c r="Q7936" s="113" t="s">
        <v>9814</v>
      </c>
      <c r="R7936" s="113" t="s">
        <v>3947</v>
      </c>
      <c r="S7936" s="113" t="s">
        <v>9816</v>
      </c>
    </row>
    <row r="7937" spans="16:19">
      <c r="P7937" s="113" t="s">
        <v>12259</v>
      </c>
      <c r="Q7937" s="113" t="s">
        <v>9817</v>
      </c>
      <c r="R7937" s="113" t="s">
        <v>3947</v>
      </c>
      <c r="S7937" s="113" t="s">
        <v>9819</v>
      </c>
    </row>
    <row r="7938" spans="16:19">
      <c r="P7938" s="113" t="s">
        <v>12259</v>
      </c>
      <c r="Q7938" s="113" t="s">
        <v>9820</v>
      </c>
      <c r="R7938" s="113" t="s">
        <v>3947</v>
      </c>
      <c r="S7938" s="113" t="s">
        <v>9822</v>
      </c>
    </row>
    <row r="7939" spans="16:19">
      <c r="P7939" s="113" t="s">
        <v>12259</v>
      </c>
      <c r="Q7939" s="113" t="s">
        <v>9823</v>
      </c>
      <c r="R7939" s="113" t="s">
        <v>3947</v>
      </c>
      <c r="S7939" s="113" t="s">
        <v>9825</v>
      </c>
    </row>
    <row r="7940" spans="16:19">
      <c r="P7940" s="113" t="s">
        <v>12259</v>
      </c>
      <c r="Q7940" s="113" t="s">
        <v>9826</v>
      </c>
      <c r="R7940" s="113" t="s">
        <v>3947</v>
      </c>
      <c r="S7940" s="113" t="s">
        <v>9828</v>
      </c>
    </row>
    <row r="7941" spans="16:19">
      <c r="P7941" s="113" t="s">
        <v>12259</v>
      </c>
      <c r="Q7941" s="113" t="s">
        <v>9829</v>
      </c>
      <c r="R7941" s="113" t="s">
        <v>3947</v>
      </c>
      <c r="S7941" s="113" t="s">
        <v>9831</v>
      </c>
    </row>
    <row r="7942" spans="16:19">
      <c r="P7942" s="113" t="s">
        <v>12259</v>
      </c>
      <c r="Q7942" s="113" t="s">
        <v>9832</v>
      </c>
      <c r="R7942" s="113" t="s">
        <v>3947</v>
      </c>
      <c r="S7942" s="113" t="s">
        <v>9834</v>
      </c>
    </row>
    <row r="7943" spans="16:19">
      <c r="P7943" s="113" t="s">
        <v>12259</v>
      </c>
      <c r="Q7943" s="113" t="s">
        <v>9835</v>
      </c>
      <c r="R7943" s="113" t="s">
        <v>3947</v>
      </c>
      <c r="S7943" s="113" t="s">
        <v>9837</v>
      </c>
    </row>
    <row r="7944" spans="16:19">
      <c r="P7944" s="113" t="s">
        <v>12259</v>
      </c>
      <c r="Q7944" s="113" t="s">
        <v>9838</v>
      </c>
      <c r="R7944" s="113" t="s">
        <v>3947</v>
      </c>
      <c r="S7944" s="113" t="s">
        <v>9840</v>
      </c>
    </row>
    <row r="7945" spans="16:19">
      <c r="P7945" s="113" t="s">
        <v>12259</v>
      </c>
      <c r="Q7945" s="113" t="s">
        <v>9841</v>
      </c>
      <c r="R7945" s="113" t="s">
        <v>3947</v>
      </c>
      <c r="S7945" s="113" t="s">
        <v>9843</v>
      </c>
    </row>
    <row r="7946" spans="16:19">
      <c r="P7946" s="113" t="s">
        <v>12259</v>
      </c>
      <c r="Q7946" s="113" t="s">
        <v>3724</v>
      </c>
      <c r="R7946" s="113" t="s">
        <v>3947</v>
      </c>
      <c r="S7946" s="113" t="s">
        <v>9844</v>
      </c>
    </row>
    <row r="7947" spans="16:19">
      <c r="P7947" s="113" t="s">
        <v>12259</v>
      </c>
      <c r="Q7947" s="113" t="s">
        <v>9845</v>
      </c>
      <c r="R7947" s="113" t="s">
        <v>3947</v>
      </c>
      <c r="S7947" s="113" t="s">
        <v>9847</v>
      </c>
    </row>
    <row r="7948" spans="16:19">
      <c r="P7948" s="113" t="s">
        <v>12259</v>
      </c>
      <c r="Q7948" s="113" t="s">
        <v>9848</v>
      </c>
      <c r="R7948" s="113" t="s">
        <v>3947</v>
      </c>
      <c r="S7948" s="113" t="s">
        <v>9850</v>
      </c>
    </row>
    <row r="7949" spans="16:19">
      <c r="P7949" s="113" t="s">
        <v>12259</v>
      </c>
      <c r="Q7949" s="113" t="s">
        <v>9851</v>
      </c>
      <c r="R7949" s="113" t="s">
        <v>3947</v>
      </c>
      <c r="S7949" s="113" t="s">
        <v>9853</v>
      </c>
    </row>
    <row r="7950" spans="16:19">
      <c r="P7950" s="113" t="s">
        <v>12259</v>
      </c>
      <c r="Q7950" s="113" t="s">
        <v>9854</v>
      </c>
      <c r="R7950" s="113" t="s">
        <v>3947</v>
      </c>
      <c r="S7950" s="113" t="s">
        <v>9856</v>
      </c>
    </row>
    <row r="7951" spans="16:19">
      <c r="P7951" s="113" t="s">
        <v>12259</v>
      </c>
      <c r="Q7951" s="113" t="s">
        <v>9857</v>
      </c>
      <c r="R7951" s="113" t="s">
        <v>3947</v>
      </c>
      <c r="S7951" s="113" t="s">
        <v>9859</v>
      </c>
    </row>
    <row r="7952" spans="16:19">
      <c r="P7952" s="113" t="s">
        <v>12259</v>
      </c>
      <c r="Q7952" s="113" t="s">
        <v>9860</v>
      </c>
      <c r="R7952" s="113" t="s">
        <v>3947</v>
      </c>
      <c r="S7952" s="113" t="s">
        <v>9862</v>
      </c>
    </row>
    <row r="7953" spans="16:19">
      <c r="P7953" s="113" t="s">
        <v>12259</v>
      </c>
      <c r="Q7953" s="113" t="s">
        <v>9863</v>
      </c>
      <c r="R7953" s="113" t="s">
        <v>3947</v>
      </c>
      <c r="S7953" s="113" t="s">
        <v>9865</v>
      </c>
    </row>
    <row r="7954" spans="16:19">
      <c r="P7954" s="113" t="s">
        <v>12259</v>
      </c>
      <c r="Q7954" s="113" t="s">
        <v>9866</v>
      </c>
      <c r="R7954" s="113" t="s">
        <v>3947</v>
      </c>
      <c r="S7954" s="113" t="s">
        <v>9868</v>
      </c>
    </row>
    <row r="7955" spans="16:19">
      <c r="P7955" s="113" t="s">
        <v>12259</v>
      </c>
      <c r="Q7955" s="113" t="s">
        <v>9869</v>
      </c>
      <c r="R7955" s="113" t="s">
        <v>3947</v>
      </c>
      <c r="S7955" s="113" t="s">
        <v>9871</v>
      </c>
    </row>
    <row r="7956" spans="16:19">
      <c r="P7956" s="113" t="s">
        <v>12259</v>
      </c>
      <c r="Q7956" s="113" t="s">
        <v>9872</v>
      </c>
      <c r="R7956" s="113" t="s">
        <v>3947</v>
      </c>
      <c r="S7956" s="113" t="s">
        <v>9874</v>
      </c>
    </row>
    <row r="7957" spans="16:19">
      <c r="P7957" s="113" t="s">
        <v>12259</v>
      </c>
      <c r="Q7957" s="113" t="s">
        <v>9875</v>
      </c>
      <c r="R7957" s="113" t="s">
        <v>3947</v>
      </c>
      <c r="S7957" s="113" t="s">
        <v>9877</v>
      </c>
    </row>
    <row r="7958" spans="16:19">
      <c r="P7958" s="113" t="s">
        <v>12259</v>
      </c>
      <c r="Q7958" s="113" t="s">
        <v>9878</v>
      </c>
      <c r="R7958" s="113" t="s">
        <v>3947</v>
      </c>
      <c r="S7958" s="113" t="s">
        <v>9880</v>
      </c>
    </row>
    <row r="7959" spans="16:19">
      <c r="P7959" s="113" t="s">
        <v>12259</v>
      </c>
      <c r="Q7959" s="113" t="s">
        <v>9881</v>
      </c>
      <c r="R7959" s="113" t="s">
        <v>3947</v>
      </c>
      <c r="S7959" s="113" t="s">
        <v>9883</v>
      </c>
    </row>
    <row r="7960" spans="16:19">
      <c r="P7960" s="113" t="s">
        <v>12259</v>
      </c>
      <c r="Q7960" s="113" t="s">
        <v>9884</v>
      </c>
      <c r="R7960" s="113" t="s">
        <v>3947</v>
      </c>
      <c r="S7960" s="113" t="s">
        <v>9886</v>
      </c>
    </row>
    <row r="7961" spans="16:19">
      <c r="P7961" s="113" t="s">
        <v>12259</v>
      </c>
      <c r="Q7961" s="113" t="s">
        <v>9887</v>
      </c>
      <c r="R7961" s="113" t="s">
        <v>3947</v>
      </c>
      <c r="S7961" s="113" t="s">
        <v>9889</v>
      </c>
    </row>
    <row r="7962" spans="16:19">
      <c r="P7962" s="113" t="s">
        <v>12259</v>
      </c>
      <c r="Q7962" s="113" t="s">
        <v>9890</v>
      </c>
      <c r="R7962" s="113" t="s">
        <v>3947</v>
      </c>
      <c r="S7962" s="113" t="s">
        <v>9892</v>
      </c>
    </row>
    <row r="7963" spans="16:19">
      <c r="P7963" s="113" t="s">
        <v>12259</v>
      </c>
      <c r="Q7963" s="113" t="s">
        <v>9893</v>
      </c>
      <c r="R7963" s="113" t="s">
        <v>3947</v>
      </c>
      <c r="S7963" s="113" t="s">
        <v>9895</v>
      </c>
    </row>
    <row r="7964" spans="16:19">
      <c r="P7964" s="113" t="s">
        <v>12259</v>
      </c>
      <c r="Q7964" s="113" t="s">
        <v>9896</v>
      </c>
      <c r="R7964" s="113" t="s">
        <v>3947</v>
      </c>
      <c r="S7964" s="113" t="s">
        <v>9898</v>
      </c>
    </row>
    <row r="7965" spans="16:19">
      <c r="P7965" s="113" t="s">
        <v>12259</v>
      </c>
      <c r="Q7965" s="113" t="s">
        <v>9899</v>
      </c>
      <c r="R7965" s="113" t="s">
        <v>3947</v>
      </c>
      <c r="S7965" s="113" t="s">
        <v>9901</v>
      </c>
    </row>
    <row r="7966" spans="16:19">
      <c r="P7966" s="113" t="s">
        <v>12259</v>
      </c>
      <c r="Q7966" s="113" t="s">
        <v>3726</v>
      </c>
      <c r="R7966" s="113" t="s">
        <v>3947</v>
      </c>
      <c r="S7966" s="113" t="s">
        <v>9903</v>
      </c>
    </row>
    <row r="7967" spans="16:19">
      <c r="P7967" s="113" t="s">
        <v>12259</v>
      </c>
      <c r="Q7967" s="113" t="s">
        <v>9904</v>
      </c>
      <c r="R7967" s="113" t="s">
        <v>3947</v>
      </c>
      <c r="S7967" s="113" t="s">
        <v>9906</v>
      </c>
    </row>
    <row r="7968" spans="16:19">
      <c r="P7968" s="113" t="s">
        <v>12259</v>
      </c>
      <c r="Q7968" s="113" t="s">
        <v>9907</v>
      </c>
      <c r="R7968" s="113" t="s">
        <v>3947</v>
      </c>
      <c r="S7968" s="113" t="s">
        <v>9909</v>
      </c>
    </row>
    <row r="7969" spans="16:19">
      <c r="P7969" s="113" t="s">
        <v>12259</v>
      </c>
      <c r="Q7969" s="113" t="s">
        <v>9910</v>
      </c>
      <c r="R7969" s="113" t="s">
        <v>3947</v>
      </c>
      <c r="S7969" s="113" t="s">
        <v>9912</v>
      </c>
    </row>
    <row r="7970" spans="16:19">
      <c r="P7970" s="113" t="s">
        <v>12259</v>
      </c>
      <c r="Q7970" s="113" t="s">
        <v>9913</v>
      </c>
      <c r="R7970" s="113" t="s">
        <v>3947</v>
      </c>
      <c r="S7970" s="113" t="s">
        <v>9915</v>
      </c>
    </row>
    <row r="7971" spans="16:19">
      <c r="P7971" s="113" t="s">
        <v>12259</v>
      </c>
      <c r="Q7971" s="113" t="s">
        <v>9916</v>
      </c>
      <c r="R7971" s="113" t="s">
        <v>3947</v>
      </c>
      <c r="S7971" s="113" t="s">
        <v>9918</v>
      </c>
    </row>
    <row r="7972" spans="16:19">
      <c r="P7972" s="113" t="s">
        <v>12259</v>
      </c>
      <c r="Q7972" s="113" t="s">
        <v>9919</v>
      </c>
      <c r="R7972" s="113" t="s">
        <v>3947</v>
      </c>
      <c r="S7972" s="113" t="s">
        <v>9921</v>
      </c>
    </row>
    <row r="7973" spans="16:19">
      <c r="P7973" s="113" t="s">
        <v>12259</v>
      </c>
      <c r="Q7973" s="113" t="s">
        <v>9922</v>
      </c>
      <c r="R7973" s="113" t="s">
        <v>3947</v>
      </c>
      <c r="S7973" s="113" t="s">
        <v>9924</v>
      </c>
    </row>
    <row r="7974" spans="16:19">
      <c r="P7974" s="113" t="s">
        <v>12259</v>
      </c>
      <c r="Q7974" s="113" t="s">
        <v>9925</v>
      </c>
      <c r="R7974" s="113" t="s">
        <v>3947</v>
      </c>
      <c r="S7974" s="113" t="s">
        <v>9927</v>
      </c>
    </row>
    <row r="7975" spans="16:19">
      <c r="P7975" s="113" t="s">
        <v>12259</v>
      </c>
      <c r="Q7975" s="113" t="s">
        <v>9928</v>
      </c>
      <c r="R7975" s="113" t="s">
        <v>3947</v>
      </c>
      <c r="S7975" s="113" t="s">
        <v>9930</v>
      </c>
    </row>
    <row r="7976" spans="16:19">
      <c r="P7976" s="113" t="s">
        <v>12259</v>
      </c>
      <c r="Q7976" s="113" t="s">
        <v>9931</v>
      </c>
      <c r="R7976" s="113" t="s">
        <v>3947</v>
      </c>
      <c r="S7976" s="113" t="s">
        <v>9933</v>
      </c>
    </row>
    <row r="7977" spans="16:19">
      <c r="P7977" s="113" t="s">
        <v>12259</v>
      </c>
      <c r="Q7977" s="113" t="s">
        <v>9934</v>
      </c>
      <c r="R7977" s="113" t="s">
        <v>3947</v>
      </c>
      <c r="S7977" s="113" t="s">
        <v>9936</v>
      </c>
    </row>
    <row r="7978" spans="16:19">
      <c r="P7978" s="113" t="s">
        <v>12259</v>
      </c>
      <c r="Q7978" s="113" t="s">
        <v>9937</v>
      </c>
      <c r="R7978" s="113" t="s">
        <v>3947</v>
      </c>
      <c r="S7978" s="113" t="s">
        <v>9939</v>
      </c>
    </row>
    <row r="7979" spans="16:19">
      <c r="P7979" s="113" t="s">
        <v>12259</v>
      </c>
      <c r="Q7979" s="113" t="s">
        <v>9940</v>
      </c>
      <c r="R7979" s="113" t="s">
        <v>3947</v>
      </c>
      <c r="S7979" s="113" t="s">
        <v>9942</v>
      </c>
    </row>
    <row r="7980" spans="16:19">
      <c r="P7980" s="113" t="s">
        <v>12259</v>
      </c>
      <c r="Q7980" s="113" t="s">
        <v>9943</v>
      </c>
      <c r="R7980" s="113" t="s">
        <v>3947</v>
      </c>
      <c r="S7980" s="113" t="s">
        <v>9945</v>
      </c>
    </row>
    <row r="7981" spans="16:19">
      <c r="P7981" s="113" t="s">
        <v>12259</v>
      </c>
      <c r="Q7981" s="113" t="s">
        <v>9946</v>
      </c>
      <c r="R7981" s="113" t="s">
        <v>3947</v>
      </c>
      <c r="S7981" s="113" t="s">
        <v>9948</v>
      </c>
    </row>
    <row r="7982" spans="16:19">
      <c r="P7982" s="113" t="s">
        <v>12259</v>
      </c>
      <c r="Q7982" s="113" t="s">
        <v>9949</v>
      </c>
      <c r="R7982" s="113" t="s">
        <v>3947</v>
      </c>
      <c r="S7982" s="113" t="s">
        <v>9951</v>
      </c>
    </row>
    <row r="7983" spans="16:19">
      <c r="P7983" s="113" t="s">
        <v>12259</v>
      </c>
      <c r="Q7983" s="113" t="s">
        <v>9952</v>
      </c>
      <c r="R7983" s="113" t="s">
        <v>3947</v>
      </c>
      <c r="S7983" s="113" t="s">
        <v>9954</v>
      </c>
    </row>
    <row r="7984" spans="16:19">
      <c r="P7984" s="113" t="s">
        <v>12259</v>
      </c>
      <c r="Q7984" s="113" t="s">
        <v>9955</v>
      </c>
      <c r="R7984" s="113" t="s">
        <v>3947</v>
      </c>
      <c r="S7984" s="113" t="s">
        <v>9957</v>
      </c>
    </row>
    <row r="7985" spans="16:19">
      <c r="P7985" s="113" t="s">
        <v>12259</v>
      </c>
      <c r="Q7985" s="113" t="s">
        <v>9958</v>
      </c>
      <c r="R7985" s="113" t="s">
        <v>3947</v>
      </c>
      <c r="S7985" s="113" t="s">
        <v>9960</v>
      </c>
    </row>
    <row r="7986" spans="16:19">
      <c r="P7986" s="113" t="s">
        <v>12259</v>
      </c>
      <c r="Q7986" s="113" t="s">
        <v>3728</v>
      </c>
      <c r="R7986" s="113" t="s">
        <v>3947</v>
      </c>
      <c r="S7986" s="113" t="s">
        <v>9962</v>
      </c>
    </row>
    <row r="7987" spans="16:19">
      <c r="P7987" s="113" t="s">
        <v>12259</v>
      </c>
      <c r="Q7987" s="113" t="s">
        <v>9963</v>
      </c>
      <c r="R7987" s="113" t="s">
        <v>3947</v>
      </c>
      <c r="S7987" s="113" t="s">
        <v>9965</v>
      </c>
    </row>
    <row r="7988" spans="16:19">
      <c r="P7988" s="113" t="s">
        <v>12259</v>
      </c>
      <c r="Q7988" s="113" t="s">
        <v>9966</v>
      </c>
      <c r="R7988" s="113" t="s">
        <v>3947</v>
      </c>
      <c r="S7988" s="113" t="s">
        <v>9968</v>
      </c>
    </row>
    <row r="7989" spans="16:19">
      <c r="P7989" s="113" t="s">
        <v>12259</v>
      </c>
      <c r="Q7989" s="113" t="s">
        <v>9969</v>
      </c>
      <c r="R7989" s="113" t="s">
        <v>3947</v>
      </c>
      <c r="S7989" s="113" t="s">
        <v>9971</v>
      </c>
    </row>
    <row r="7990" spans="16:19">
      <c r="P7990" s="113" t="s">
        <v>12259</v>
      </c>
      <c r="Q7990" s="113" t="s">
        <v>9972</v>
      </c>
      <c r="R7990" s="113" t="s">
        <v>3947</v>
      </c>
      <c r="S7990" s="113" t="s">
        <v>9974</v>
      </c>
    </row>
    <row r="7991" spans="16:19">
      <c r="P7991" s="113" t="s">
        <v>12259</v>
      </c>
      <c r="Q7991" s="113" t="s">
        <v>9975</v>
      </c>
      <c r="R7991" s="113" t="s">
        <v>3947</v>
      </c>
      <c r="S7991" s="113" t="s">
        <v>9977</v>
      </c>
    </row>
    <row r="7992" spans="16:19">
      <c r="P7992" s="113" t="s">
        <v>12259</v>
      </c>
      <c r="Q7992" s="113" t="s">
        <v>9978</v>
      </c>
      <c r="R7992" s="113" t="s">
        <v>3947</v>
      </c>
      <c r="S7992" s="113" t="s">
        <v>9980</v>
      </c>
    </row>
    <row r="7993" spans="16:19">
      <c r="P7993" s="113" t="s">
        <v>12259</v>
      </c>
      <c r="Q7993" s="113" t="s">
        <v>9981</v>
      </c>
      <c r="R7993" s="113" t="s">
        <v>3947</v>
      </c>
      <c r="S7993" s="113" t="s">
        <v>9983</v>
      </c>
    </row>
    <row r="7994" spans="16:19">
      <c r="P7994" s="113" t="s">
        <v>12259</v>
      </c>
      <c r="Q7994" s="113" t="s">
        <v>9984</v>
      </c>
      <c r="R7994" s="113" t="s">
        <v>3947</v>
      </c>
      <c r="S7994" s="113" t="s">
        <v>9986</v>
      </c>
    </row>
    <row r="7995" spans="16:19">
      <c r="P7995" s="113" t="s">
        <v>12259</v>
      </c>
      <c r="Q7995" s="113" t="s">
        <v>9987</v>
      </c>
      <c r="R7995" s="113" t="s">
        <v>3947</v>
      </c>
      <c r="S7995" s="113" t="s">
        <v>9989</v>
      </c>
    </row>
    <row r="7996" spans="16:19">
      <c r="P7996" s="113" t="s">
        <v>12259</v>
      </c>
      <c r="Q7996" s="113" t="s">
        <v>9990</v>
      </c>
      <c r="R7996" s="113" t="s">
        <v>3947</v>
      </c>
      <c r="S7996" s="113" t="s">
        <v>9992</v>
      </c>
    </row>
    <row r="7997" spans="16:19">
      <c r="P7997" s="113" t="s">
        <v>12259</v>
      </c>
      <c r="Q7997" s="113" t="s">
        <v>9993</v>
      </c>
      <c r="R7997" s="113" t="s">
        <v>3947</v>
      </c>
      <c r="S7997" s="113" t="s">
        <v>9995</v>
      </c>
    </row>
    <row r="7998" spans="16:19">
      <c r="P7998" s="113" t="s">
        <v>12256</v>
      </c>
      <c r="Q7998" s="113" t="s">
        <v>8509</v>
      </c>
      <c r="R7998" s="113" t="s">
        <v>3918</v>
      </c>
      <c r="S7998" s="113" t="s">
        <v>8524</v>
      </c>
    </row>
    <row r="7999" spans="16:19">
      <c r="P7999" s="113" t="s">
        <v>12256</v>
      </c>
      <c r="Q7999" s="113" t="s">
        <v>8512</v>
      </c>
      <c r="R7999" s="113" t="s">
        <v>3918</v>
      </c>
      <c r="S7999" s="113" t="s">
        <v>8527</v>
      </c>
    </row>
    <row r="8000" spans="16:19">
      <c r="P8000" s="113" t="s">
        <v>12256</v>
      </c>
      <c r="Q8000" s="113" t="s">
        <v>8514</v>
      </c>
      <c r="R8000" s="113" t="s">
        <v>3918</v>
      </c>
      <c r="S8000" s="113" t="s">
        <v>8530</v>
      </c>
    </row>
    <row r="8001" spans="16:19">
      <c r="P8001" s="113" t="s">
        <v>12256</v>
      </c>
      <c r="Q8001" s="113" t="s">
        <v>8517</v>
      </c>
      <c r="R8001" s="113" t="s">
        <v>3918</v>
      </c>
      <c r="S8001" s="113" t="s">
        <v>8533</v>
      </c>
    </row>
    <row r="8002" spans="16:19">
      <c r="P8002" s="113" t="s">
        <v>12256</v>
      </c>
      <c r="Q8002" s="113" t="s">
        <v>8520</v>
      </c>
      <c r="R8002" s="113" t="s">
        <v>3918</v>
      </c>
      <c r="S8002" s="113" t="s">
        <v>8536</v>
      </c>
    </row>
    <row r="8003" spans="16:19">
      <c r="P8003" s="113" t="s">
        <v>12256</v>
      </c>
      <c r="Q8003" s="113" t="s">
        <v>8523</v>
      </c>
      <c r="R8003" s="113" t="s">
        <v>3918</v>
      </c>
      <c r="S8003" s="113" t="s">
        <v>8539</v>
      </c>
    </row>
    <row r="8004" spans="16:19">
      <c r="P8004" s="113" t="s">
        <v>12256</v>
      </c>
      <c r="Q8004" s="113" t="s">
        <v>8526</v>
      </c>
      <c r="R8004" s="113" t="s">
        <v>3918</v>
      </c>
      <c r="S8004" s="113" t="s">
        <v>8542</v>
      </c>
    </row>
    <row r="8005" spans="16:19">
      <c r="P8005" s="113" t="s">
        <v>12256</v>
      </c>
      <c r="Q8005" s="113" t="s">
        <v>8529</v>
      </c>
      <c r="R8005" s="113" t="s">
        <v>3918</v>
      </c>
      <c r="S8005" s="113" t="s">
        <v>8545</v>
      </c>
    </row>
    <row r="8006" spans="16:19">
      <c r="P8006" s="113" t="s">
        <v>12256</v>
      </c>
      <c r="Q8006" s="113" t="s">
        <v>8532</v>
      </c>
      <c r="R8006" s="113" t="s">
        <v>3918</v>
      </c>
      <c r="S8006" s="113" t="s">
        <v>8548</v>
      </c>
    </row>
    <row r="8007" spans="16:19">
      <c r="P8007" s="113" t="s">
        <v>12256</v>
      </c>
      <c r="Q8007" s="113" t="s">
        <v>8535</v>
      </c>
      <c r="R8007" s="113" t="s">
        <v>3918</v>
      </c>
      <c r="S8007" s="113" t="s">
        <v>8551</v>
      </c>
    </row>
    <row r="8008" spans="16:19">
      <c r="P8008" s="113" t="s">
        <v>12256</v>
      </c>
      <c r="Q8008" s="113" t="s">
        <v>8538</v>
      </c>
      <c r="R8008" s="113" t="s">
        <v>3918</v>
      </c>
      <c r="S8008" s="113" t="s">
        <v>8554</v>
      </c>
    </row>
    <row r="8009" spans="16:19">
      <c r="P8009" s="113" t="s">
        <v>12256</v>
      </c>
      <c r="Q8009" s="113" t="s">
        <v>8541</v>
      </c>
      <c r="R8009" s="113" t="s">
        <v>3918</v>
      </c>
      <c r="S8009" s="113" t="s">
        <v>8556</v>
      </c>
    </row>
    <row r="8010" spans="16:19">
      <c r="P8010" s="113" t="s">
        <v>12256</v>
      </c>
      <c r="Q8010" s="113" t="s">
        <v>8544</v>
      </c>
      <c r="R8010" s="113" t="s">
        <v>3918</v>
      </c>
      <c r="S8010" s="113" t="s">
        <v>8559</v>
      </c>
    </row>
    <row r="8011" spans="16:19">
      <c r="P8011" s="113" t="s">
        <v>12256</v>
      </c>
      <c r="Q8011" s="113" t="s">
        <v>8547</v>
      </c>
      <c r="R8011" s="113" t="s">
        <v>3918</v>
      </c>
      <c r="S8011" s="113" t="s">
        <v>8562</v>
      </c>
    </row>
    <row r="8012" spans="16:19">
      <c r="P8012" s="113" t="s">
        <v>12256</v>
      </c>
      <c r="Q8012" s="113" t="s">
        <v>8550</v>
      </c>
      <c r="R8012" s="113" t="s">
        <v>3918</v>
      </c>
      <c r="S8012" s="113" t="s">
        <v>8565</v>
      </c>
    </row>
    <row r="8013" spans="16:19">
      <c r="P8013" s="113" t="s">
        <v>12256</v>
      </c>
      <c r="Q8013" s="113" t="s">
        <v>8553</v>
      </c>
      <c r="R8013" s="113" t="s">
        <v>3918</v>
      </c>
      <c r="S8013" s="113" t="s">
        <v>8568</v>
      </c>
    </row>
    <row r="8014" spans="16:19">
      <c r="P8014" s="113" t="s">
        <v>12256</v>
      </c>
      <c r="Q8014" s="113" t="s">
        <v>3680</v>
      </c>
      <c r="R8014" s="113" t="s">
        <v>3918</v>
      </c>
      <c r="S8014" s="113" t="s">
        <v>8571</v>
      </c>
    </row>
    <row r="8015" spans="16:19">
      <c r="P8015" s="113" t="s">
        <v>12256</v>
      </c>
      <c r="Q8015" s="113" t="s">
        <v>8558</v>
      </c>
      <c r="R8015" s="113" t="s">
        <v>3918</v>
      </c>
      <c r="S8015" s="113" t="s">
        <v>8574</v>
      </c>
    </row>
    <row r="8016" spans="16:19">
      <c r="P8016" s="113" t="s">
        <v>12256</v>
      </c>
      <c r="Q8016" s="113" t="s">
        <v>8561</v>
      </c>
      <c r="R8016" s="113" t="s">
        <v>3918</v>
      </c>
      <c r="S8016" s="113" t="s">
        <v>8577</v>
      </c>
    </row>
    <row r="8017" spans="16:19">
      <c r="P8017" s="113" t="s">
        <v>12256</v>
      </c>
      <c r="Q8017" s="113" t="s">
        <v>8564</v>
      </c>
      <c r="R8017" s="113" t="s">
        <v>3918</v>
      </c>
      <c r="S8017" s="113" t="s">
        <v>8580</v>
      </c>
    </row>
    <row r="8018" spans="16:19">
      <c r="P8018" s="113" t="s">
        <v>12256</v>
      </c>
      <c r="Q8018" s="113" t="s">
        <v>8567</v>
      </c>
      <c r="R8018" s="113" t="s">
        <v>3918</v>
      </c>
      <c r="S8018" s="113" t="s">
        <v>8583</v>
      </c>
    </row>
    <row r="8019" spans="16:19">
      <c r="P8019" s="113" t="s">
        <v>12256</v>
      </c>
      <c r="Q8019" s="113" t="s">
        <v>8570</v>
      </c>
      <c r="R8019" s="113" t="s">
        <v>3918</v>
      </c>
      <c r="S8019" s="113" t="s">
        <v>8586</v>
      </c>
    </row>
    <row r="8020" spans="16:19">
      <c r="P8020" s="113" t="s">
        <v>12256</v>
      </c>
      <c r="Q8020" s="113" t="s">
        <v>8573</v>
      </c>
      <c r="R8020" s="113" t="s">
        <v>3918</v>
      </c>
      <c r="S8020" s="113" t="s">
        <v>8589</v>
      </c>
    </row>
    <row r="8021" spans="16:19">
      <c r="P8021" s="113" t="s">
        <v>12256</v>
      </c>
      <c r="Q8021" s="113" t="s">
        <v>8576</v>
      </c>
      <c r="R8021" s="113" t="s">
        <v>3918</v>
      </c>
      <c r="S8021" s="113" t="s">
        <v>8592</v>
      </c>
    </row>
    <row r="8022" spans="16:19">
      <c r="P8022" s="113" t="s">
        <v>12256</v>
      </c>
      <c r="Q8022" s="113" t="s">
        <v>8579</v>
      </c>
      <c r="R8022" s="113" t="s">
        <v>3918</v>
      </c>
      <c r="S8022" s="113" t="s">
        <v>8595</v>
      </c>
    </row>
    <row r="8023" spans="16:19">
      <c r="P8023" s="113" t="s">
        <v>12256</v>
      </c>
      <c r="Q8023" s="113" t="s">
        <v>8582</v>
      </c>
      <c r="R8023" s="113" t="s">
        <v>3918</v>
      </c>
      <c r="S8023" s="113" t="s">
        <v>3827</v>
      </c>
    </row>
    <row r="8024" spans="16:19">
      <c r="P8024" s="113" t="s">
        <v>12256</v>
      </c>
      <c r="Q8024" s="113" t="s">
        <v>8585</v>
      </c>
      <c r="R8024" s="113" t="s">
        <v>3918</v>
      </c>
      <c r="S8024" s="113" t="s">
        <v>8600</v>
      </c>
    </row>
    <row r="8025" spans="16:19">
      <c r="P8025" s="113" t="s">
        <v>12256</v>
      </c>
      <c r="Q8025" s="113" t="s">
        <v>8588</v>
      </c>
      <c r="R8025" s="113" t="s">
        <v>3918</v>
      </c>
      <c r="S8025" s="113" t="s">
        <v>8603</v>
      </c>
    </row>
    <row r="8026" spans="16:19">
      <c r="P8026" s="113" t="s">
        <v>12256</v>
      </c>
      <c r="Q8026" s="113" t="s">
        <v>8591</v>
      </c>
      <c r="R8026" s="113" t="s">
        <v>3918</v>
      </c>
      <c r="S8026" s="113" t="s">
        <v>8606</v>
      </c>
    </row>
    <row r="8027" spans="16:19">
      <c r="P8027" s="113" t="s">
        <v>12256</v>
      </c>
      <c r="Q8027" s="113" t="s">
        <v>8594</v>
      </c>
      <c r="R8027" s="113" t="s">
        <v>3918</v>
      </c>
      <c r="S8027" s="113" t="s">
        <v>8609</v>
      </c>
    </row>
    <row r="8028" spans="16:19">
      <c r="P8028" s="113" t="s">
        <v>12256</v>
      </c>
      <c r="Q8028" s="113" t="s">
        <v>8597</v>
      </c>
      <c r="R8028" s="113" t="s">
        <v>3918</v>
      </c>
      <c r="S8028" s="113" t="s">
        <v>8612</v>
      </c>
    </row>
    <row r="8029" spans="16:19">
      <c r="P8029" s="113" t="s">
        <v>12256</v>
      </c>
      <c r="Q8029" s="113" t="s">
        <v>8599</v>
      </c>
      <c r="R8029" s="113" t="s">
        <v>3918</v>
      </c>
      <c r="S8029" s="113" t="s">
        <v>8614</v>
      </c>
    </row>
    <row r="8030" spans="16:19">
      <c r="P8030" s="113" t="s">
        <v>12256</v>
      </c>
      <c r="Q8030" s="113" t="s">
        <v>8602</v>
      </c>
      <c r="R8030" s="113" t="s">
        <v>3918</v>
      </c>
      <c r="S8030" s="113" t="s">
        <v>8617</v>
      </c>
    </row>
    <row r="8031" spans="16:19">
      <c r="P8031" s="113" t="s">
        <v>12256</v>
      </c>
      <c r="Q8031" s="113" t="s">
        <v>8605</v>
      </c>
      <c r="R8031" s="113" t="s">
        <v>3918</v>
      </c>
      <c r="S8031" s="113" t="s">
        <v>8620</v>
      </c>
    </row>
    <row r="8032" spans="16:19">
      <c r="P8032" s="113" t="s">
        <v>12256</v>
      </c>
      <c r="Q8032" s="113" t="s">
        <v>8608</v>
      </c>
      <c r="R8032" s="113" t="s">
        <v>3918</v>
      </c>
      <c r="S8032" s="113" t="s">
        <v>8623</v>
      </c>
    </row>
    <row r="8033" spans="16:19">
      <c r="P8033" s="113" t="s">
        <v>12256</v>
      </c>
      <c r="Q8033" s="113" t="s">
        <v>8611</v>
      </c>
      <c r="R8033" s="113" t="s">
        <v>3918</v>
      </c>
      <c r="S8033" s="113" t="s">
        <v>8626</v>
      </c>
    </row>
    <row r="8034" spans="16:19">
      <c r="P8034" s="113" t="s">
        <v>12256</v>
      </c>
      <c r="Q8034" s="113" t="s">
        <v>3682</v>
      </c>
      <c r="R8034" s="113" t="s">
        <v>3918</v>
      </c>
      <c r="S8034" s="113" t="s">
        <v>8629</v>
      </c>
    </row>
    <row r="8035" spans="16:19">
      <c r="P8035" s="113" t="s">
        <v>12256</v>
      </c>
      <c r="Q8035" s="113" t="s">
        <v>8616</v>
      </c>
      <c r="R8035" s="113" t="s">
        <v>3918</v>
      </c>
      <c r="S8035" s="113" t="s">
        <v>8632</v>
      </c>
    </row>
    <row r="8036" spans="16:19">
      <c r="P8036" s="113" t="s">
        <v>12256</v>
      </c>
      <c r="Q8036" s="113" t="s">
        <v>8619</v>
      </c>
      <c r="R8036" s="113" t="s">
        <v>3918</v>
      </c>
      <c r="S8036" s="113" t="s">
        <v>8635</v>
      </c>
    </row>
    <row r="8037" spans="16:19">
      <c r="P8037" s="113" t="s">
        <v>12256</v>
      </c>
      <c r="Q8037" s="113" t="s">
        <v>8622</v>
      </c>
      <c r="R8037" s="113" t="s">
        <v>3918</v>
      </c>
      <c r="S8037" s="113" t="s">
        <v>8638</v>
      </c>
    </row>
    <row r="8038" spans="16:19">
      <c r="P8038" s="113" t="s">
        <v>12256</v>
      </c>
      <c r="Q8038" s="113" t="s">
        <v>8625</v>
      </c>
      <c r="R8038" s="113" t="s">
        <v>3918</v>
      </c>
      <c r="S8038" s="113" t="s">
        <v>8641</v>
      </c>
    </row>
    <row r="8039" spans="16:19">
      <c r="P8039" s="113" t="s">
        <v>12256</v>
      </c>
      <c r="Q8039" s="113" t="s">
        <v>8628</v>
      </c>
      <c r="R8039" s="113" t="s">
        <v>3918</v>
      </c>
      <c r="S8039" s="113" t="s">
        <v>8644</v>
      </c>
    </row>
    <row r="8040" spans="16:19">
      <c r="P8040" s="113" t="s">
        <v>12256</v>
      </c>
      <c r="Q8040" s="113" t="s">
        <v>8631</v>
      </c>
      <c r="R8040" s="113" t="s">
        <v>3918</v>
      </c>
      <c r="S8040" s="113" t="s">
        <v>8647</v>
      </c>
    </row>
    <row r="8041" spans="16:19">
      <c r="P8041" s="113" t="s">
        <v>12256</v>
      </c>
      <c r="Q8041" s="113" t="s">
        <v>8634</v>
      </c>
      <c r="R8041" s="113" t="s">
        <v>3918</v>
      </c>
      <c r="S8041" s="113" t="s">
        <v>8650</v>
      </c>
    </row>
    <row r="8042" spans="16:19">
      <c r="P8042" s="113" t="s">
        <v>12256</v>
      </c>
      <c r="Q8042" s="113" t="s">
        <v>8637</v>
      </c>
      <c r="R8042" s="113" t="s">
        <v>3918</v>
      </c>
      <c r="S8042" s="113" t="s">
        <v>8653</v>
      </c>
    </row>
    <row r="8043" spans="16:19">
      <c r="P8043" s="113" t="s">
        <v>12256</v>
      </c>
      <c r="Q8043" s="113" t="s">
        <v>8640</v>
      </c>
      <c r="R8043" s="113" t="s">
        <v>3918</v>
      </c>
      <c r="S8043" s="113" t="s">
        <v>8656</v>
      </c>
    </row>
    <row r="8044" spans="16:19">
      <c r="P8044" s="113" t="s">
        <v>12256</v>
      </c>
      <c r="Q8044" s="113" t="s">
        <v>8643</v>
      </c>
      <c r="R8044" s="113" t="s">
        <v>3918</v>
      </c>
      <c r="S8044" s="113" t="s">
        <v>8659</v>
      </c>
    </row>
    <row r="8045" spans="16:19">
      <c r="P8045" s="113" t="s">
        <v>12256</v>
      </c>
      <c r="Q8045" s="113" t="s">
        <v>8646</v>
      </c>
      <c r="R8045" s="113" t="s">
        <v>3918</v>
      </c>
      <c r="S8045" s="113" t="s">
        <v>8662</v>
      </c>
    </row>
    <row r="8046" spans="16:19">
      <c r="P8046" s="113" t="s">
        <v>12256</v>
      </c>
      <c r="Q8046" s="113" t="s">
        <v>8649</v>
      </c>
      <c r="R8046" s="113" t="s">
        <v>3918</v>
      </c>
      <c r="S8046" s="113" t="s">
        <v>8665</v>
      </c>
    </row>
    <row r="8047" spans="16:19">
      <c r="P8047" s="113" t="s">
        <v>12256</v>
      </c>
      <c r="Q8047" s="113" t="s">
        <v>8652</v>
      </c>
      <c r="R8047" s="113" t="s">
        <v>3918</v>
      </c>
      <c r="S8047" s="113" t="s">
        <v>8668</v>
      </c>
    </row>
    <row r="8048" spans="16:19">
      <c r="P8048" s="113" t="s">
        <v>12256</v>
      </c>
      <c r="Q8048" s="113" t="s">
        <v>8655</v>
      </c>
      <c r="R8048" s="113" t="s">
        <v>3918</v>
      </c>
      <c r="S8048" s="113" t="s">
        <v>8671</v>
      </c>
    </row>
    <row r="8049" spans="16:19">
      <c r="P8049" s="113" t="s">
        <v>12256</v>
      </c>
      <c r="Q8049" s="113" t="s">
        <v>8658</v>
      </c>
      <c r="R8049" s="113" t="s">
        <v>3918</v>
      </c>
      <c r="S8049" s="113" t="s">
        <v>8673</v>
      </c>
    </row>
    <row r="8050" spans="16:19">
      <c r="P8050" s="113" t="s">
        <v>12256</v>
      </c>
      <c r="Q8050" s="113" t="s">
        <v>8661</v>
      </c>
      <c r="R8050" s="113" t="s">
        <v>3918</v>
      </c>
      <c r="S8050" s="113" t="s">
        <v>8676</v>
      </c>
    </row>
    <row r="8051" spans="16:19">
      <c r="P8051" s="113" t="s">
        <v>12256</v>
      </c>
      <c r="Q8051" s="113" t="s">
        <v>8664</v>
      </c>
      <c r="R8051" s="113" t="s">
        <v>3918</v>
      </c>
      <c r="S8051" s="113" t="s">
        <v>8679</v>
      </c>
    </row>
    <row r="8052" spans="16:19">
      <c r="P8052" s="113" t="s">
        <v>12256</v>
      </c>
      <c r="Q8052" s="113" t="s">
        <v>8667</v>
      </c>
      <c r="R8052" s="113" t="s">
        <v>3918</v>
      </c>
      <c r="S8052" s="113" t="s">
        <v>3829</v>
      </c>
    </row>
    <row r="8053" spans="16:19">
      <c r="P8053" s="113" t="s">
        <v>12256</v>
      </c>
      <c r="Q8053" s="113" t="s">
        <v>8670</v>
      </c>
      <c r="R8053" s="113" t="s">
        <v>3918</v>
      </c>
      <c r="S8053" s="113" t="s">
        <v>8684</v>
      </c>
    </row>
    <row r="8054" spans="16:19">
      <c r="P8054" s="113" t="s">
        <v>12256</v>
      </c>
      <c r="Q8054" s="113" t="s">
        <v>3684</v>
      </c>
      <c r="R8054" s="113" t="s">
        <v>3918</v>
      </c>
      <c r="S8054" s="113" t="s">
        <v>8687</v>
      </c>
    </row>
    <row r="8055" spans="16:19">
      <c r="P8055" s="113" t="s">
        <v>12256</v>
      </c>
      <c r="Q8055" s="113" t="s">
        <v>8675</v>
      </c>
      <c r="R8055" s="113" t="s">
        <v>3918</v>
      </c>
      <c r="S8055" s="113" t="s">
        <v>8690</v>
      </c>
    </row>
    <row r="8056" spans="16:19">
      <c r="P8056" s="113" t="s">
        <v>12256</v>
      </c>
      <c r="Q8056" s="113" t="s">
        <v>8678</v>
      </c>
      <c r="R8056" s="113" t="s">
        <v>3918</v>
      </c>
      <c r="S8056" s="113" t="s">
        <v>8693</v>
      </c>
    </row>
    <row r="8057" spans="16:19">
      <c r="P8057" s="113" t="s">
        <v>12256</v>
      </c>
      <c r="Q8057" s="113" t="s">
        <v>8681</v>
      </c>
      <c r="R8057" s="113" t="s">
        <v>3918</v>
      </c>
      <c r="S8057" s="113" t="s">
        <v>8696</v>
      </c>
    </row>
    <row r="8058" spans="16:19">
      <c r="P8058" s="113" t="s">
        <v>12256</v>
      </c>
      <c r="Q8058" s="113" t="s">
        <v>8683</v>
      </c>
      <c r="R8058" s="113" t="s">
        <v>3918</v>
      </c>
      <c r="S8058" s="113" t="s">
        <v>8699</v>
      </c>
    </row>
    <row r="8059" spans="16:19">
      <c r="P8059" s="113" t="s">
        <v>12256</v>
      </c>
      <c r="Q8059" s="113" t="s">
        <v>8686</v>
      </c>
      <c r="R8059" s="113" t="s">
        <v>3918</v>
      </c>
      <c r="S8059" s="113" t="s">
        <v>5918</v>
      </c>
    </row>
    <row r="8060" spans="16:19">
      <c r="P8060" s="113" t="s">
        <v>12256</v>
      </c>
      <c r="Q8060" s="113" t="s">
        <v>8689</v>
      </c>
      <c r="R8060" s="113" t="s">
        <v>3918</v>
      </c>
      <c r="S8060" s="113" t="s">
        <v>8704</v>
      </c>
    </row>
    <row r="8061" spans="16:19">
      <c r="P8061" s="113" t="s">
        <v>12256</v>
      </c>
      <c r="Q8061" s="113" t="s">
        <v>8692</v>
      </c>
      <c r="R8061" s="113" t="s">
        <v>3918</v>
      </c>
      <c r="S8061" s="113" t="s">
        <v>8707</v>
      </c>
    </row>
    <row r="8062" spans="16:19">
      <c r="P8062" s="113" t="s">
        <v>12256</v>
      </c>
      <c r="Q8062" s="113" t="s">
        <v>8695</v>
      </c>
      <c r="R8062" s="113" t="s">
        <v>3918</v>
      </c>
      <c r="S8062" s="113" t="s">
        <v>8710</v>
      </c>
    </row>
    <row r="8063" spans="16:19">
      <c r="P8063" s="113" t="s">
        <v>12256</v>
      </c>
      <c r="Q8063" s="113" t="s">
        <v>8698</v>
      </c>
      <c r="R8063" s="113" t="s">
        <v>3918</v>
      </c>
      <c r="S8063" s="113" t="s">
        <v>8713</v>
      </c>
    </row>
    <row r="8064" spans="16:19">
      <c r="P8064" s="113" t="s">
        <v>12256</v>
      </c>
      <c r="Q8064" s="113" t="s">
        <v>8701</v>
      </c>
      <c r="R8064" s="113" t="s">
        <v>3918</v>
      </c>
      <c r="S8064" s="113" t="s">
        <v>8716</v>
      </c>
    </row>
    <row r="8065" spans="16:19">
      <c r="P8065" s="113" t="s">
        <v>12256</v>
      </c>
      <c r="Q8065" s="113" t="s">
        <v>8703</v>
      </c>
      <c r="R8065" s="113" t="s">
        <v>3918</v>
      </c>
      <c r="S8065" s="113" t="s">
        <v>8719</v>
      </c>
    </row>
    <row r="8066" spans="16:19">
      <c r="P8066" s="113" t="s">
        <v>12256</v>
      </c>
      <c r="Q8066" s="113" t="s">
        <v>8706</v>
      </c>
      <c r="R8066" s="113" t="s">
        <v>3918</v>
      </c>
      <c r="S8066" s="113" t="s">
        <v>8722</v>
      </c>
    </row>
    <row r="8067" spans="16:19">
      <c r="P8067" s="113" t="s">
        <v>12256</v>
      </c>
      <c r="Q8067" s="113" t="s">
        <v>8709</v>
      </c>
      <c r="R8067" s="113" t="s">
        <v>3918</v>
      </c>
      <c r="S8067" s="113" t="s">
        <v>8725</v>
      </c>
    </row>
    <row r="8068" spans="16:19">
      <c r="P8068" s="113" t="s">
        <v>12256</v>
      </c>
      <c r="Q8068" s="113" t="s">
        <v>8712</v>
      </c>
      <c r="R8068" s="113" t="s">
        <v>3918</v>
      </c>
      <c r="S8068" s="113" t="s">
        <v>8728</v>
      </c>
    </row>
    <row r="8069" spans="16:19">
      <c r="P8069" s="113" t="s">
        <v>12256</v>
      </c>
      <c r="Q8069" s="113" t="s">
        <v>8715</v>
      </c>
      <c r="R8069" s="113" t="s">
        <v>3918</v>
      </c>
      <c r="S8069" s="113" t="s">
        <v>8730</v>
      </c>
    </row>
    <row r="8070" spans="16:19">
      <c r="P8070" s="113" t="s">
        <v>12256</v>
      </c>
      <c r="Q8070" s="113" t="s">
        <v>8718</v>
      </c>
      <c r="R8070" s="113" t="s">
        <v>3918</v>
      </c>
      <c r="S8070" s="113" t="s">
        <v>8733</v>
      </c>
    </row>
    <row r="8071" spans="16:19">
      <c r="P8071" s="113" t="s">
        <v>12256</v>
      </c>
      <c r="Q8071" s="113" t="s">
        <v>8721</v>
      </c>
      <c r="R8071" s="113" t="s">
        <v>3918</v>
      </c>
      <c r="S8071" s="113" t="s">
        <v>8736</v>
      </c>
    </row>
    <row r="8072" spans="16:19">
      <c r="P8072" s="113" t="s">
        <v>12256</v>
      </c>
      <c r="Q8072" s="113" t="s">
        <v>8724</v>
      </c>
      <c r="R8072" s="113" t="s">
        <v>3918</v>
      </c>
      <c r="S8072" s="113" t="s">
        <v>8739</v>
      </c>
    </row>
    <row r="8073" spans="16:19">
      <c r="P8073" s="113" t="s">
        <v>12256</v>
      </c>
      <c r="Q8073" s="113" t="s">
        <v>8727</v>
      </c>
      <c r="R8073" s="113" t="s">
        <v>3918</v>
      </c>
      <c r="S8073" s="113" t="s">
        <v>8742</v>
      </c>
    </row>
    <row r="8074" spans="16:19">
      <c r="P8074" s="113" t="s">
        <v>12256</v>
      </c>
      <c r="Q8074" s="113" t="s">
        <v>3686</v>
      </c>
      <c r="R8074" s="113" t="s">
        <v>3918</v>
      </c>
      <c r="S8074" s="113" t="s">
        <v>8745</v>
      </c>
    </row>
    <row r="8075" spans="16:19">
      <c r="P8075" s="113" t="s">
        <v>12256</v>
      </c>
      <c r="Q8075" s="113" t="s">
        <v>8732</v>
      </c>
      <c r="R8075" s="113" t="s">
        <v>3918</v>
      </c>
      <c r="S8075" s="113" t="s">
        <v>8748</v>
      </c>
    </row>
    <row r="8076" spans="16:19">
      <c r="P8076" s="113" t="s">
        <v>12256</v>
      </c>
      <c r="Q8076" s="113" t="s">
        <v>8735</v>
      </c>
      <c r="R8076" s="113" t="s">
        <v>3918</v>
      </c>
      <c r="S8076" s="113" t="s">
        <v>8751</v>
      </c>
    </row>
    <row r="8077" spans="16:19">
      <c r="P8077" s="113" t="s">
        <v>12256</v>
      </c>
      <c r="Q8077" s="113" t="s">
        <v>8738</v>
      </c>
      <c r="R8077" s="113" t="s">
        <v>3918</v>
      </c>
      <c r="S8077" s="113" t="s">
        <v>8754</v>
      </c>
    </row>
    <row r="8078" spans="16:19">
      <c r="P8078" s="113" t="s">
        <v>12256</v>
      </c>
      <c r="Q8078" s="113" t="s">
        <v>8741</v>
      </c>
      <c r="R8078" s="113" t="s">
        <v>3918</v>
      </c>
      <c r="S8078" s="113" t="s">
        <v>8757</v>
      </c>
    </row>
    <row r="8079" spans="16:19">
      <c r="P8079" s="113" t="s">
        <v>12256</v>
      </c>
      <c r="Q8079" s="113" t="s">
        <v>8744</v>
      </c>
      <c r="R8079" s="113" t="s">
        <v>3918</v>
      </c>
      <c r="S8079" s="113" t="s">
        <v>8760</v>
      </c>
    </row>
    <row r="8080" spans="16:19">
      <c r="P8080" s="113" t="s">
        <v>12256</v>
      </c>
      <c r="Q8080" s="113" t="s">
        <v>8747</v>
      </c>
      <c r="R8080" s="113" t="s">
        <v>3918</v>
      </c>
      <c r="S8080" s="113" t="s">
        <v>8763</v>
      </c>
    </row>
    <row r="8081" spans="16:19">
      <c r="P8081" s="113" t="s">
        <v>12256</v>
      </c>
      <c r="Q8081" s="113" t="s">
        <v>8750</v>
      </c>
      <c r="R8081" s="113" t="s">
        <v>3918</v>
      </c>
      <c r="S8081" s="113" t="s">
        <v>3830</v>
      </c>
    </row>
    <row r="8082" spans="16:19">
      <c r="P8082" s="113" t="s">
        <v>12256</v>
      </c>
      <c r="Q8082" s="113" t="s">
        <v>8753</v>
      </c>
      <c r="R8082" s="113" t="s">
        <v>3918</v>
      </c>
      <c r="S8082" s="113" t="s">
        <v>8768</v>
      </c>
    </row>
    <row r="8083" spans="16:19">
      <c r="P8083" s="113" t="s">
        <v>12256</v>
      </c>
      <c r="Q8083" s="113" t="s">
        <v>8756</v>
      </c>
      <c r="R8083" s="113" t="s">
        <v>3918</v>
      </c>
      <c r="S8083" s="113" t="s">
        <v>8771</v>
      </c>
    </row>
    <row r="8084" spans="16:19">
      <c r="P8084" s="113" t="s">
        <v>12256</v>
      </c>
      <c r="Q8084" s="113" t="s">
        <v>8759</v>
      </c>
      <c r="R8084" s="113" t="s">
        <v>3918</v>
      </c>
      <c r="S8084" s="113" t="s">
        <v>8774</v>
      </c>
    </row>
    <row r="8085" spans="16:19">
      <c r="P8085" s="113" t="s">
        <v>12256</v>
      </c>
      <c r="Q8085" s="113" t="s">
        <v>8762</v>
      </c>
      <c r="R8085" s="113" t="s">
        <v>3918</v>
      </c>
      <c r="S8085" s="113" t="s">
        <v>8777</v>
      </c>
    </row>
    <row r="8086" spans="16:19">
      <c r="P8086" s="113" t="s">
        <v>12256</v>
      </c>
      <c r="Q8086" s="113" t="s">
        <v>8765</v>
      </c>
      <c r="R8086" s="113" t="s">
        <v>3918</v>
      </c>
      <c r="S8086" s="113" t="s">
        <v>8780</v>
      </c>
    </row>
    <row r="8087" spans="16:19">
      <c r="P8087" s="113" t="s">
        <v>12256</v>
      </c>
      <c r="Q8087" s="113" t="s">
        <v>8767</v>
      </c>
      <c r="R8087" s="113" t="s">
        <v>3918</v>
      </c>
      <c r="S8087" s="113" t="s">
        <v>8783</v>
      </c>
    </row>
    <row r="8088" spans="16:19">
      <c r="P8088" s="113" t="s">
        <v>12256</v>
      </c>
      <c r="Q8088" s="113" t="s">
        <v>8770</v>
      </c>
      <c r="R8088" s="113" t="s">
        <v>3918</v>
      </c>
      <c r="S8088" s="113" t="s">
        <v>8786</v>
      </c>
    </row>
    <row r="8089" spans="16:19">
      <c r="P8089" s="113" t="s">
        <v>12256</v>
      </c>
      <c r="Q8089" s="113" t="s">
        <v>8773</v>
      </c>
      <c r="R8089" s="113" t="s">
        <v>3918</v>
      </c>
      <c r="S8089" s="113" t="s">
        <v>8788</v>
      </c>
    </row>
    <row r="8090" spans="16:19">
      <c r="P8090" s="113" t="s">
        <v>12256</v>
      </c>
      <c r="Q8090" s="113" t="s">
        <v>8776</v>
      </c>
      <c r="R8090" s="113" t="s">
        <v>3918</v>
      </c>
      <c r="S8090" s="113" t="s">
        <v>8791</v>
      </c>
    </row>
    <row r="8091" spans="16:19">
      <c r="P8091" s="113" t="s">
        <v>12256</v>
      </c>
      <c r="Q8091" s="113" t="s">
        <v>8779</v>
      </c>
      <c r="R8091" s="113" t="s">
        <v>3918</v>
      </c>
      <c r="S8091" s="113" t="s">
        <v>8794</v>
      </c>
    </row>
    <row r="8092" spans="16:19">
      <c r="P8092" s="113" t="s">
        <v>12256</v>
      </c>
      <c r="Q8092" s="113" t="s">
        <v>8782</v>
      </c>
      <c r="R8092" s="113" t="s">
        <v>3918</v>
      </c>
      <c r="S8092" s="113" t="s">
        <v>8797</v>
      </c>
    </row>
    <row r="8093" spans="16:19">
      <c r="P8093" s="113" t="s">
        <v>12256</v>
      </c>
      <c r="Q8093" s="113" t="s">
        <v>8785</v>
      </c>
      <c r="R8093" s="113" t="s">
        <v>3918</v>
      </c>
      <c r="S8093" s="113" t="s">
        <v>8800</v>
      </c>
    </row>
    <row r="8094" spans="16:19">
      <c r="P8094" s="113" t="s">
        <v>12256</v>
      </c>
      <c r="Q8094" s="113" t="s">
        <v>3688</v>
      </c>
      <c r="R8094" s="113" t="s">
        <v>3918</v>
      </c>
      <c r="S8094" s="113" t="s">
        <v>8803</v>
      </c>
    </row>
    <row r="8095" spans="16:19">
      <c r="P8095" s="113" t="s">
        <v>12256</v>
      </c>
      <c r="Q8095" s="113" t="s">
        <v>8790</v>
      </c>
      <c r="R8095" s="113" t="s">
        <v>3918</v>
      </c>
      <c r="S8095" s="113" t="s">
        <v>8806</v>
      </c>
    </row>
    <row r="8096" spans="16:19">
      <c r="P8096" s="113" t="s">
        <v>12256</v>
      </c>
      <c r="Q8096" s="113" t="s">
        <v>8793</v>
      </c>
      <c r="R8096" s="113" t="s">
        <v>3918</v>
      </c>
      <c r="S8096" s="113" t="s">
        <v>8809</v>
      </c>
    </row>
    <row r="8097" spans="16:19">
      <c r="P8097" s="113" t="s">
        <v>12256</v>
      </c>
      <c r="Q8097" s="113" t="s">
        <v>8796</v>
      </c>
      <c r="R8097" s="113" t="s">
        <v>3918</v>
      </c>
      <c r="S8097" s="113" t="s">
        <v>8812</v>
      </c>
    </row>
    <row r="8098" spans="16:19">
      <c r="P8098" s="113" t="s">
        <v>12256</v>
      </c>
      <c r="Q8098" s="113" t="s">
        <v>8799</v>
      </c>
      <c r="R8098" s="113" t="s">
        <v>3918</v>
      </c>
      <c r="S8098" s="113" t="s">
        <v>8815</v>
      </c>
    </row>
    <row r="8099" spans="16:19">
      <c r="P8099" s="113" t="s">
        <v>12256</v>
      </c>
      <c r="Q8099" s="113" t="s">
        <v>8802</v>
      </c>
      <c r="R8099" s="113" t="s">
        <v>3918</v>
      </c>
      <c r="S8099" s="113" t="s">
        <v>8818</v>
      </c>
    </row>
    <row r="8100" spans="16:19">
      <c r="P8100" s="113" t="s">
        <v>12256</v>
      </c>
      <c r="Q8100" s="113" t="s">
        <v>8805</v>
      </c>
      <c r="R8100" s="113" t="s">
        <v>3918</v>
      </c>
      <c r="S8100" s="113" t="s">
        <v>8821</v>
      </c>
    </row>
    <row r="8101" spans="16:19">
      <c r="P8101" s="113" t="s">
        <v>12256</v>
      </c>
      <c r="Q8101" s="113" t="s">
        <v>8808</v>
      </c>
      <c r="R8101" s="113" t="s">
        <v>3918</v>
      </c>
      <c r="S8101" s="113" t="s">
        <v>8824</v>
      </c>
    </row>
    <row r="8102" spans="16:19">
      <c r="P8102" s="113" t="s">
        <v>12256</v>
      </c>
      <c r="Q8102" s="113" t="s">
        <v>8811</v>
      </c>
      <c r="R8102" s="113" t="s">
        <v>3918</v>
      </c>
      <c r="S8102" s="113" t="s">
        <v>8827</v>
      </c>
    </row>
    <row r="8103" spans="16:19">
      <c r="P8103" s="113" t="s">
        <v>12256</v>
      </c>
      <c r="Q8103" s="113" t="s">
        <v>8814</v>
      </c>
      <c r="R8103" s="113" t="s">
        <v>3918</v>
      </c>
      <c r="S8103" s="113" t="s">
        <v>8830</v>
      </c>
    </row>
    <row r="8104" spans="16:19">
      <c r="P8104" s="113" t="s">
        <v>12256</v>
      </c>
      <c r="Q8104" s="113" t="s">
        <v>8817</v>
      </c>
      <c r="R8104" s="113" t="s">
        <v>3918</v>
      </c>
      <c r="S8104" s="113" t="s">
        <v>8833</v>
      </c>
    </row>
    <row r="8105" spans="16:19">
      <c r="P8105" s="113" t="s">
        <v>12256</v>
      </c>
      <c r="Q8105" s="113" t="s">
        <v>8820</v>
      </c>
      <c r="R8105" s="113" t="s">
        <v>3918</v>
      </c>
      <c r="S8105" s="113" t="s">
        <v>8836</v>
      </c>
    </row>
    <row r="8106" spans="16:19">
      <c r="P8106" s="113" t="s">
        <v>12256</v>
      </c>
      <c r="Q8106" s="113" t="s">
        <v>8823</v>
      </c>
      <c r="R8106" s="113" t="s">
        <v>3918</v>
      </c>
      <c r="S8106" s="113" t="s">
        <v>8839</v>
      </c>
    </row>
    <row r="8107" spans="16:19">
      <c r="P8107" s="113" t="s">
        <v>12256</v>
      </c>
      <c r="Q8107" s="113" t="s">
        <v>8826</v>
      </c>
      <c r="R8107" s="113" t="s">
        <v>3918</v>
      </c>
      <c r="S8107" s="113" t="s">
        <v>8842</v>
      </c>
    </row>
    <row r="8108" spans="16:19">
      <c r="P8108" s="113" t="s">
        <v>12256</v>
      </c>
      <c r="Q8108" s="113" t="s">
        <v>8829</v>
      </c>
      <c r="R8108" s="113" t="s">
        <v>3918</v>
      </c>
      <c r="S8108" s="113" t="s">
        <v>8845</v>
      </c>
    </row>
    <row r="8109" spans="16:19">
      <c r="P8109" s="113" t="s">
        <v>12256</v>
      </c>
      <c r="Q8109" s="113" t="s">
        <v>8832</v>
      </c>
      <c r="R8109" s="113" t="s">
        <v>3918</v>
      </c>
      <c r="S8109" s="113" t="s">
        <v>8847</v>
      </c>
    </row>
    <row r="8110" spans="16:19">
      <c r="P8110" s="113" t="s">
        <v>12256</v>
      </c>
      <c r="Q8110" s="113" t="s">
        <v>8835</v>
      </c>
      <c r="R8110" s="113" t="s">
        <v>3918</v>
      </c>
      <c r="S8110" s="113" t="s">
        <v>3832</v>
      </c>
    </row>
    <row r="8111" spans="16:19">
      <c r="P8111" s="113" t="s">
        <v>12256</v>
      </c>
      <c r="Q8111" s="113" t="s">
        <v>8838</v>
      </c>
      <c r="R8111" s="113" t="s">
        <v>3918</v>
      </c>
      <c r="S8111" s="113" t="s">
        <v>8852</v>
      </c>
    </row>
    <row r="8112" spans="16:19">
      <c r="P8112" s="113" t="s">
        <v>12256</v>
      </c>
      <c r="Q8112" s="113" t="s">
        <v>8841</v>
      </c>
      <c r="R8112" s="113" t="s">
        <v>3918</v>
      </c>
      <c r="S8112" s="113" t="s">
        <v>8855</v>
      </c>
    </row>
    <row r="8113" spans="16:19">
      <c r="P8113" s="113" t="s">
        <v>12256</v>
      </c>
      <c r="Q8113" s="113" t="s">
        <v>8844</v>
      </c>
      <c r="R8113" s="113" t="s">
        <v>3918</v>
      </c>
      <c r="S8113" s="113" t="s">
        <v>8858</v>
      </c>
    </row>
    <row r="8114" spans="16:19">
      <c r="P8114" s="113" t="s">
        <v>12256</v>
      </c>
      <c r="Q8114" s="113" t="s">
        <v>3690</v>
      </c>
      <c r="R8114" s="113" t="s">
        <v>3918</v>
      </c>
      <c r="S8114" s="113" t="s">
        <v>8861</v>
      </c>
    </row>
    <row r="8115" spans="16:19">
      <c r="P8115" s="113" t="s">
        <v>12256</v>
      </c>
      <c r="Q8115" s="113" t="s">
        <v>8849</v>
      </c>
      <c r="R8115" s="113" t="s">
        <v>3918</v>
      </c>
      <c r="S8115" s="113" t="s">
        <v>8864</v>
      </c>
    </row>
    <row r="8116" spans="16:19">
      <c r="P8116" s="113" t="s">
        <v>12256</v>
      </c>
      <c r="Q8116" s="113" t="s">
        <v>8851</v>
      </c>
      <c r="R8116" s="113" t="s">
        <v>3918</v>
      </c>
      <c r="S8116" s="113" t="s">
        <v>8867</v>
      </c>
    </row>
    <row r="8117" spans="16:19">
      <c r="P8117" s="113" t="s">
        <v>12256</v>
      </c>
      <c r="Q8117" s="113" t="s">
        <v>8854</v>
      </c>
      <c r="R8117" s="113" t="s">
        <v>3918</v>
      </c>
      <c r="S8117" s="113" t="s">
        <v>8870</v>
      </c>
    </row>
    <row r="8118" spans="16:19">
      <c r="P8118" s="113" t="s">
        <v>12256</v>
      </c>
      <c r="Q8118" s="113" t="s">
        <v>8857</v>
      </c>
      <c r="R8118" s="113" t="s">
        <v>3918</v>
      </c>
      <c r="S8118" s="113" t="s">
        <v>8873</v>
      </c>
    </row>
    <row r="8119" spans="16:19">
      <c r="P8119" s="113" t="s">
        <v>12256</v>
      </c>
      <c r="Q8119" s="113" t="s">
        <v>8860</v>
      </c>
      <c r="R8119" s="113" t="s">
        <v>3918</v>
      </c>
      <c r="S8119" s="113" t="s">
        <v>8876</v>
      </c>
    </row>
    <row r="8120" spans="16:19">
      <c r="P8120" s="113" t="s">
        <v>12256</v>
      </c>
      <c r="Q8120" s="113" t="s">
        <v>8863</v>
      </c>
      <c r="R8120" s="113" t="s">
        <v>3918</v>
      </c>
      <c r="S8120" s="113" t="s">
        <v>8879</v>
      </c>
    </row>
    <row r="8121" spans="16:19">
      <c r="P8121" s="113" t="s">
        <v>12256</v>
      </c>
      <c r="Q8121" s="113" t="s">
        <v>8866</v>
      </c>
      <c r="R8121" s="113" t="s">
        <v>3918</v>
      </c>
      <c r="S8121" s="113" t="s">
        <v>8882</v>
      </c>
    </row>
    <row r="8122" spans="16:19">
      <c r="P8122" s="113" t="s">
        <v>12256</v>
      </c>
      <c r="Q8122" s="113" t="s">
        <v>8869</v>
      </c>
      <c r="R8122" s="113" t="s">
        <v>3918</v>
      </c>
      <c r="S8122" s="113" t="s">
        <v>8885</v>
      </c>
    </row>
    <row r="8123" spans="16:19">
      <c r="P8123" s="113" t="s">
        <v>12256</v>
      </c>
      <c r="Q8123" s="113" t="s">
        <v>8872</v>
      </c>
      <c r="R8123" s="113" t="s">
        <v>3918</v>
      </c>
      <c r="S8123" s="113" t="s">
        <v>8888</v>
      </c>
    </row>
    <row r="8124" spans="16:19">
      <c r="P8124" s="113" t="s">
        <v>12256</v>
      </c>
      <c r="Q8124" s="113" t="s">
        <v>8875</v>
      </c>
      <c r="R8124" s="113" t="s">
        <v>3918</v>
      </c>
      <c r="S8124" s="113" t="s">
        <v>5940</v>
      </c>
    </row>
    <row r="8125" spans="16:19">
      <c r="P8125" s="113" t="s">
        <v>12256</v>
      </c>
      <c r="Q8125" s="113" t="s">
        <v>8878</v>
      </c>
      <c r="R8125" s="113" t="s">
        <v>3918</v>
      </c>
      <c r="S8125" s="113" t="s">
        <v>8893</v>
      </c>
    </row>
    <row r="8126" spans="16:19">
      <c r="P8126" s="113" t="s">
        <v>12256</v>
      </c>
      <c r="Q8126" s="113" t="s">
        <v>8881</v>
      </c>
      <c r="R8126" s="113" t="s">
        <v>3918</v>
      </c>
      <c r="S8126" s="113" t="s">
        <v>8896</v>
      </c>
    </row>
    <row r="8127" spans="16:19">
      <c r="P8127" s="113" t="s">
        <v>12256</v>
      </c>
      <c r="Q8127" s="113" t="s">
        <v>8884</v>
      </c>
      <c r="R8127" s="113" t="s">
        <v>3918</v>
      </c>
      <c r="S8127" s="113" t="s">
        <v>8899</v>
      </c>
    </row>
    <row r="8128" spans="16:19">
      <c r="P8128" s="113" t="s">
        <v>12256</v>
      </c>
      <c r="Q8128" s="113" t="s">
        <v>8887</v>
      </c>
      <c r="R8128" s="113" t="s">
        <v>3918</v>
      </c>
      <c r="S8128" s="113" t="s">
        <v>8902</v>
      </c>
    </row>
    <row r="8129" spans="16:19">
      <c r="P8129" s="113" t="s">
        <v>12256</v>
      </c>
      <c r="Q8129" s="113" t="s">
        <v>8890</v>
      </c>
      <c r="R8129" s="113" t="s">
        <v>3918</v>
      </c>
      <c r="S8129" s="113" t="s">
        <v>8904</v>
      </c>
    </row>
    <row r="8130" spans="16:19">
      <c r="P8130" s="113" t="s">
        <v>12256</v>
      </c>
      <c r="Q8130" s="113" t="s">
        <v>8892</v>
      </c>
      <c r="R8130" s="113" t="s">
        <v>3918</v>
      </c>
      <c r="S8130" s="113" t="s">
        <v>8907</v>
      </c>
    </row>
    <row r="8131" spans="16:19">
      <c r="P8131" s="113" t="s">
        <v>12256</v>
      </c>
      <c r="Q8131" s="113" t="s">
        <v>8895</v>
      </c>
      <c r="R8131" s="113" t="s">
        <v>3918</v>
      </c>
      <c r="S8131" s="113" t="s">
        <v>8910</v>
      </c>
    </row>
    <row r="8132" spans="16:19">
      <c r="P8132" s="113" t="s">
        <v>12256</v>
      </c>
      <c r="Q8132" s="113" t="s">
        <v>8898</v>
      </c>
      <c r="R8132" s="113" t="s">
        <v>3918</v>
      </c>
      <c r="S8132" s="113" t="s">
        <v>8913</v>
      </c>
    </row>
    <row r="8133" spans="16:19">
      <c r="P8133" s="113" t="s">
        <v>12256</v>
      </c>
      <c r="Q8133" s="113" t="s">
        <v>8901</v>
      </c>
      <c r="R8133" s="113" t="s">
        <v>3918</v>
      </c>
      <c r="S8133" s="113" t="s">
        <v>8916</v>
      </c>
    </row>
    <row r="8134" spans="16:19">
      <c r="P8134" s="113" t="s">
        <v>12256</v>
      </c>
      <c r="Q8134" s="113" t="s">
        <v>3692</v>
      </c>
      <c r="R8134" s="113" t="s">
        <v>3918</v>
      </c>
      <c r="S8134" s="113" t="s">
        <v>8919</v>
      </c>
    </row>
    <row r="8135" spans="16:19">
      <c r="P8135" s="113" t="s">
        <v>12256</v>
      </c>
      <c r="Q8135" s="113" t="s">
        <v>8906</v>
      </c>
      <c r="R8135" s="113" t="s">
        <v>3918</v>
      </c>
      <c r="S8135" s="113" t="s">
        <v>8922</v>
      </c>
    </row>
    <row r="8136" spans="16:19">
      <c r="P8136" s="113" t="s">
        <v>12256</v>
      </c>
      <c r="Q8136" s="113" t="s">
        <v>8909</v>
      </c>
      <c r="R8136" s="113" t="s">
        <v>3918</v>
      </c>
      <c r="S8136" s="113" t="s">
        <v>8925</v>
      </c>
    </row>
    <row r="8137" spans="16:19">
      <c r="P8137" s="113" t="s">
        <v>12256</v>
      </c>
      <c r="Q8137" s="113" t="s">
        <v>8912</v>
      </c>
      <c r="R8137" s="113" t="s">
        <v>3918</v>
      </c>
      <c r="S8137" s="113" t="s">
        <v>8928</v>
      </c>
    </row>
    <row r="8138" spans="16:19">
      <c r="P8138" s="113" t="s">
        <v>12256</v>
      </c>
      <c r="Q8138" s="113" t="s">
        <v>8915</v>
      </c>
      <c r="R8138" s="113" t="s">
        <v>3918</v>
      </c>
      <c r="S8138" s="113" t="s">
        <v>8931</v>
      </c>
    </row>
    <row r="8139" spans="16:19">
      <c r="P8139" s="113" t="s">
        <v>12256</v>
      </c>
      <c r="Q8139" s="113" t="s">
        <v>8918</v>
      </c>
      <c r="R8139" s="113" t="s">
        <v>3918</v>
      </c>
      <c r="S8139" s="113" t="s">
        <v>8934</v>
      </c>
    </row>
    <row r="8140" spans="16:19">
      <c r="P8140" s="113" t="s">
        <v>12256</v>
      </c>
      <c r="Q8140" s="113" t="s">
        <v>8921</v>
      </c>
      <c r="R8140" s="113" t="s">
        <v>3918</v>
      </c>
      <c r="S8140" s="113" t="s">
        <v>8937</v>
      </c>
    </row>
    <row r="8141" spans="16:19">
      <c r="P8141" s="113" t="s">
        <v>12256</v>
      </c>
      <c r="Q8141" s="113" t="s">
        <v>8924</v>
      </c>
      <c r="R8141" s="113" t="s">
        <v>3918</v>
      </c>
      <c r="S8141" s="113" t="s">
        <v>8940</v>
      </c>
    </row>
    <row r="8142" spans="16:19">
      <c r="P8142" s="113" t="s">
        <v>12256</v>
      </c>
      <c r="Q8142" s="113" t="s">
        <v>8927</v>
      </c>
      <c r="R8142" s="113" t="s">
        <v>3918</v>
      </c>
      <c r="S8142" s="113" t="s">
        <v>8943</v>
      </c>
    </row>
    <row r="8143" spans="16:19">
      <c r="P8143" s="113" t="s">
        <v>12256</v>
      </c>
      <c r="Q8143" s="113" t="s">
        <v>8930</v>
      </c>
      <c r="R8143" s="113" t="s">
        <v>3918</v>
      </c>
      <c r="S8143" s="113" t="s">
        <v>8946</v>
      </c>
    </row>
    <row r="8144" spans="16:19">
      <c r="P8144" s="113" t="s">
        <v>12256</v>
      </c>
      <c r="Q8144" s="113" t="s">
        <v>8933</v>
      </c>
      <c r="R8144" s="113" t="s">
        <v>3918</v>
      </c>
      <c r="S8144" s="113" t="s">
        <v>8949</v>
      </c>
    </row>
    <row r="8145" spans="16:19">
      <c r="P8145" s="113" t="s">
        <v>12256</v>
      </c>
      <c r="Q8145" s="113" t="s">
        <v>8936</v>
      </c>
      <c r="R8145" s="113" t="s">
        <v>3918</v>
      </c>
      <c r="S8145" s="113" t="s">
        <v>8952</v>
      </c>
    </row>
    <row r="8146" spans="16:19">
      <c r="P8146" s="113" t="s">
        <v>12256</v>
      </c>
      <c r="Q8146" s="113" t="s">
        <v>8939</v>
      </c>
      <c r="R8146" s="113" t="s">
        <v>3918</v>
      </c>
      <c r="S8146" s="113" t="s">
        <v>8955</v>
      </c>
    </row>
    <row r="8147" spans="16:19">
      <c r="P8147" s="113" t="s">
        <v>12256</v>
      </c>
      <c r="Q8147" s="113" t="s">
        <v>8942</v>
      </c>
      <c r="R8147" s="113" t="s">
        <v>3918</v>
      </c>
      <c r="S8147" s="113" t="s">
        <v>8958</v>
      </c>
    </row>
    <row r="8148" spans="16:19">
      <c r="P8148" s="113" t="s">
        <v>12256</v>
      </c>
      <c r="Q8148" s="113" t="s">
        <v>8945</v>
      </c>
      <c r="R8148" s="113" t="s">
        <v>3918</v>
      </c>
      <c r="S8148" s="113" t="s">
        <v>8961</v>
      </c>
    </row>
    <row r="8149" spans="16:19">
      <c r="P8149" s="113" t="s">
        <v>12256</v>
      </c>
      <c r="Q8149" s="113" t="s">
        <v>8948</v>
      </c>
      <c r="R8149" s="113" t="s">
        <v>3918</v>
      </c>
      <c r="S8149" s="113" t="s">
        <v>8963</v>
      </c>
    </row>
    <row r="8150" spans="16:19">
      <c r="P8150" s="113" t="s">
        <v>12256</v>
      </c>
      <c r="Q8150" s="113" t="s">
        <v>8951</v>
      </c>
      <c r="R8150" s="113" t="s">
        <v>3918</v>
      </c>
      <c r="S8150" s="113" t="s">
        <v>8966</v>
      </c>
    </row>
    <row r="8151" spans="16:19">
      <c r="P8151" s="113" t="s">
        <v>12256</v>
      </c>
      <c r="Q8151" s="113" t="s">
        <v>8954</v>
      </c>
      <c r="R8151" s="113" t="s">
        <v>3918</v>
      </c>
      <c r="S8151" s="113" t="s">
        <v>8969</v>
      </c>
    </row>
    <row r="8152" spans="16:19">
      <c r="P8152" s="113" t="s">
        <v>12256</v>
      </c>
      <c r="Q8152" s="113" t="s">
        <v>8957</v>
      </c>
      <c r="R8152" s="113" t="s">
        <v>3918</v>
      </c>
      <c r="S8152" s="113" t="s">
        <v>8972</v>
      </c>
    </row>
    <row r="8153" spans="16:19">
      <c r="P8153" s="113" t="s">
        <v>12256</v>
      </c>
      <c r="Q8153" s="113" t="s">
        <v>8960</v>
      </c>
      <c r="R8153" s="113" t="s">
        <v>3918</v>
      </c>
      <c r="S8153" s="113" t="s">
        <v>8975</v>
      </c>
    </row>
    <row r="8154" spans="16:19">
      <c r="P8154" s="113" t="s">
        <v>12256</v>
      </c>
      <c r="Q8154" s="113" t="s">
        <v>3694</v>
      </c>
      <c r="R8154" s="113" t="s">
        <v>3918</v>
      </c>
      <c r="S8154" s="113" t="s">
        <v>8978</v>
      </c>
    </row>
    <row r="8155" spans="16:19">
      <c r="P8155" s="113" t="s">
        <v>12256</v>
      </c>
      <c r="Q8155" s="113" t="s">
        <v>8965</v>
      </c>
      <c r="R8155" s="113" t="s">
        <v>3918</v>
      </c>
      <c r="S8155" s="113" t="s">
        <v>8981</v>
      </c>
    </row>
    <row r="8156" spans="16:19">
      <c r="P8156" s="113" t="s">
        <v>12256</v>
      </c>
      <c r="Q8156" s="113" t="s">
        <v>8968</v>
      </c>
      <c r="R8156" s="113" t="s">
        <v>3918</v>
      </c>
      <c r="S8156" s="113" t="s">
        <v>8984</v>
      </c>
    </row>
    <row r="8157" spans="16:19">
      <c r="P8157" s="113" t="s">
        <v>12256</v>
      </c>
      <c r="Q8157" s="113" t="s">
        <v>8971</v>
      </c>
      <c r="R8157" s="113" t="s">
        <v>3918</v>
      </c>
      <c r="S8157" s="113" t="s">
        <v>8987</v>
      </c>
    </row>
    <row r="8158" spans="16:19">
      <c r="P8158" s="113" t="s">
        <v>12256</v>
      </c>
      <c r="Q8158" s="113" t="s">
        <v>8974</v>
      </c>
      <c r="R8158" s="113" t="s">
        <v>3918</v>
      </c>
      <c r="S8158" s="113" t="s">
        <v>8990</v>
      </c>
    </row>
    <row r="8159" spans="16:19">
      <c r="P8159" s="113" t="s">
        <v>12256</v>
      </c>
      <c r="Q8159" s="113" t="s">
        <v>8977</v>
      </c>
      <c r="R8159" s="113" t="s">
        <v>3918</v>
      </c>
      <c r="S8159" s="113" t="s">
        <v>8993</v>
      </c>
    </row>
    <row r="8160" spans="16:19">
      <c r="P8160" s="113" t="s">
        <v>12256</v>
      </c>
      <c r="Q8160" s="113" t="s">
        <v>8980</v>
      </c>
      <c r="R8160" s="113" t="s">
        <v>3918</v>
      </c>
      <c r="S8160" s="113" t="s">
        <v>8996</v>
      </c>
    </row>
    <row r="8161" spans="16:19">
      <c r="P8161" s="113" t="s">
        <v>12256</v>
      </c>
      <c r="Q8161" s="113" t="s">
        <v>8983</v>
      </c>
      <c r="R8161" s="113" t="s">
        <v>3918</v>
      </c>
      <c r="S8161" s="113" t="s">
        <v>8999</v>
      </c>
    </row>
    <row r="8162" spans="16:19">
      <c r="P8162" s="113" t="s">
        <v>12256</v>
      </c>
      <c r="Q8162" s="113" t="s">
        <v>8986</v>
      </c>
      <c r="R8162" s="113" t="s">
        <v>3918</v>
      </c>
      <c r="S8162" s="113" t="s">
        <v>9002</v>
      </c>
    </row>
    <row r="8163" spans="16:19">
      <c r="P8163" s="113" t="s">
        <v>12256</v>
      </c>
      <c r="Q8163" s="113" t="s">
        <v>8989</v>
      </c>
      <c r="R8163" s="113" t="s">
        <v>3918</v>
      </c>
      <c r="S8163" s="113" t="s">
        <v>9005</v>
      </c>
    </row>
    <row r="8164" spans="16:19">
      <c r="P8164" s="113" t="s">
        <v>12256</v>
      </c>
      <c r="Q8164" s="113" t="s">
        <v>8992</v>
      </c>
      <c r="R8164" s="113" t="s">
        <v>3918</v>
      </c>
      <c r="S8164" s="113" t="s">
        <v>9008</v>
      </c>
    </row>
    <row r="8165" spans="16:19">
      <c r="P8165" s="113" t="s">
        <v>12256</v>
      </c>
      <c r="Q8165" s="113" t="s">
        <v>8995</v>
      </c>
      <c r="R8165" s="113" t="s">
        <v>3918</v>
      </c>
      <c r="S8165" s="113" t="s">
        <v>9011</v>
      </c>
    </row>
    <row r="8166" spans="16:19">
      <c r="P8166" s="113" t="s">
        <v>12256</v>
      </c>
      <c r="Q8166" s="113" t="s">
        <v>8998</v>
      </c>
      <c r="R8166" s="113" t="s">
        <v>3918</v>
      </c>
      <c r="S8166" s="113" t="s">
        <v>9014</v>
      </c>
    </row>
    <row r="8167" spans="16:19">
      <c r="P8167" s="113" t="s">
        <v>12256</v>
      </c>
      <c r="Q8167" s="113" t="s">
        <v>9001</v>
      </c>
      <c r="R8167" s="113" t="s">
        <v>3918</v>
      </c>
      <c r="S8167" s="113" t="s">
        <v>9017</v>
      </c>
    </row>
    <row r="8168" spans="16:19">
      <c r="P8168" s="113" t="s">
        <v>12256</v>
      </c>
      <c r="Q8168" s="113" t="s">
        <v>9004</v>
      </c>
      <c r="R8168" s="113" t="s">
        <v>3918</v>
      </c>
      <c r="S8168" s="113" t="s">
        <v>9020</v>
      </c>
    </row>
    <row r="8169" spans="16:19">
      <c r="P8169" s="113" t="s">
        <v>12256</v>
      </c>
      <c r="Q8169" s="113" t="s">
        <v>9007</v>
      </c>
      <c r="R8169" s="113" t="s">
        <v>3918</v>
      </c>
      <c r="S8169" s="113" t="s">
        <v>9022</v>
      </c>
    </row>
    <row r="8170" spans="16:19">
      <c r="P8170" s="113" t="s">
        <v>12256</v>
      </c>
      <c r="Q8170" s="113" t="s">
        <v>9010</v>
      </c>
      <c r="R8170" s="113" t="s">
        <v>3918</v>
      </c>
      <c r="S8170" s="113" t="s">
        <v>9025</v>
      </c>
    </row>
    <row r="8171" spans="16:19">
      <c r="P8171" s="113" t="s">
        <v>12256</v>
      </c>
      <c r="Q8171" s="113" t="s">
        <v>9013</v>
      </c>
      <c r="R8171" s="113" t="s">
        <v>3918</v>
      </c>
      <c r="S8171" s="113" t="s">
        <v>9028</v>
      </c>
    </row>
    <row r="8172" spans="16:19">
      <c r="P8172" s="113" t="s">
        <v>12256</v>
      </c>
      <c r="Q8172" s="113" t="s">
        <v>9016</v>
      </c>
      <c r="R8172" s="113" t="s">
        <v>3918</v>
      </c>
      <c r="S8172" s="113" t="s">
        <v>9031</v>
      </c>
    </row>
    <row r="8173" spans="16:19">
      <c r="P8173" s="113" t="s">
        <v>12256</v>
      </c>
      <c r="Q8173" s="113" t="s">
        <v>9019</v>
      </c>
      <c r="R8173" s="113" t="s">
        <v>3918</v>
      </c>
      <c r="S8173" s="113" t="s">
        <v>9034</v>
      </c>
    </row>
    <row r="8174" spans="16:19">
      <c r="P8174" s="113" t="s">
        <v>12256</v>
      </c>
      <c r="Q8174" s="113" t="s">
        <v>3696</v>
      </c>
      <c r="R8174" s="113" t="s">
        <v>3918</v>
      </c>
      <c r="S8174" s="113" t="s">
        <v>9037</v>
      </c>
    </row>
    <row r="8175" spans="16:19">
      <c r="P8175" s="113" t="s">
        <v>12256</v>
      </c>
      <c r="Q8175" s="113" t="s">
        <v>9024</v>
      </c>
      <c r="R8175" s="113" t="s">
        <v>3918</v>
      </c>
      <c r="S8175" s="113" t="s">
        <v>9040</v>
      </c>
    </row>
    <row r="8176" spans="16:19">
      <c r="P8176" s="113" t="s">
        <v>12256</v>
      </c>
      <c r="Q8176" s="113" t="s">
        <v>9027</v>
      </c>
      <c r="R8176" s="113" t="s">
        <v>3918</v>
      </c>
      <c r="S8176" s="113" t="s">
        <v>9043</v>
      </c>
    </row>
    <row r="8177" spans="16:19">
      <c r="P8177" s="113" t="s">
        <v>12256</v>
      </c>
      <c r="Q8177" s="113" t="s">
        <v>9030</v>
      </c>
      <c r="R8177" s="113" t="s">
        <v>3918</v>
      </c>
      <c r="S8177" s="113" t="s">
        <v>9046</v>
      </c>
    </row>
    <row r="8178" spans="16:19">
      <c r="P8178" s="113" t="s">
        <v>12256</v>
      </c>
      <c r="Q8178" s="113" t="s">
        <v>9033</v>
      </c>
      <c r="R8178" s="113" t="s">
        <v>3918</v>
      </c>
      <c r="S8178" s="113" t="s">
        <v>9049</v>
      </c>
    </row>
    <row r="8179" spans="16:19">
      <c r="P8179" s="113" t="s">
        <v>12256</v>
      </c>
      <c r="Q8179" s="113" t="s">
        <v>9036</v>
      </c>
      <c r="R8179" s="113" t="s">
        <v>3918</v>
      </c>
      <c r="S8179" s="113" t="s">
        <v>9052</v>
      </c>
    </row>
    <row r="8180" spans="16:19">
      <c r="P8180" s="113" t="s">
        <v>12256</v>
      </c>
      <c r="Q8180" s="113" t="s">
        <v>9039</v>
      </c>
      <c r="R8180" s="113" t="s">
        <v>3918</v>
      </c>
      <c r="S8180" s="113" t="s">
        <v>9055</v>
      </c>
    </row>
    <row r="8181" spans="16:19">
      <c r="P8181" s="113" t="s">
        <v>12256</v>
      </c>
      <c r="Q8181" s="113" t="s">
        <v>9042</v>
      </c>
      <c r="R8181" s="113" t="s">
        <v>3918</v>
      </c>
      <c r="S8181" s="113" t="s">
        <v>9058</v>
      </c>
    </row>
    <row r="8182" spans="16:19">
      <c r="P8182" s="113" t="s">
        <v>12256</v>
      </c>
      <c r="Q8182" s="113" t="s">
        <v>9045</v>
      </c>
      <c r="R8182" s="113" t="s">
        <v>3918</v>
      </c>
      <c r="S8182" s="113" t="s">
        <v>9061</v>
      </c>
    </row>
    <row r="8183" spans="16:19">
      <c r="P8183" s="113" t="s">
        <v>12256</v>
      </c>
      <c r="Q8183" s="113" t="s">
        <v>9048</v>
      </c>
      <c r="R8183" s="113" t="s">
        <v>3918</v>
      </c>
      <c r="S8183" s="113" t="s">
        <v>9064</v>
      </c>
    </row>
    <row r="8184" spans="16:19">
      <c r="P8184" s="113" t="s">
        <v>12256</v>
      </c>
      <c r="Q8184" s="113" t="s">
        <v>9051</v>
      </c>
      <c r="R8184" s="113" t="s">
        <v>3918</v>
      </c>
      <c r="S8184" s="113" t="s">
        <v>9067</v>
      </c>
    </row>
    <row r="8185" spans="16:19">
      <c r="P8185" s="113" t="s">
        <v>12256</v>
      </c>
      <c r="Q8185" s="113" t="s">
        <v>9054</v>
      </c>
      <c r="R8185" s="113" t="s">
        <v>3918</v>
      </c>
      <c r="S8185" s="113" t="s">
        <v>9070</v>
      </c>
    </row>
    <row r="8186" spans="16:19">
      <c r="P8186" s="113" t="s">
        <v>12256</v>
      </c>
      <c r="Q8186" s="113" t="s">
        <v>9057</v>
      </c>
      <c r="R8186" s="113" t="s">
        <v>3918</v>
      </c>
      <c r="S8186" s="113" t="s">
        <v>9073</v>
      </c>
    </row>
    <row r="8187" spans="16:19">
      <c r="P8187" s="113" t="s">
        <v>12256</v>
      </c>
      <c r="Q8187" s="113" t="s">
        <v>9060</v>
      </c>
      <c r="R8187" s="113" t="s">
        <v>3918</v>
      </c>
      <c r="S8187" s="113" t="s">
        <v>9076</v>
      </c>
    </row>
    <row r="8188" spans="16:19">
      <c r="P8188" s="113" t="s">
        <v>12256</v>
      </c>
      <c r="Q8188" s="113" t="s">
        <v>9063</v>
      </c>
      <c r="R8188" s="113" t="s">
        <v>3918</v>
      </c>
      <c r="S8188" s="113" t="s">
        <v>9079</v>
      </c>
    </row>
    <row r="8189" spans="16:19">
      <c r="P8189" s="113" t="s">
        <v>12256</v>
      </c>
      <c r="Q8189" s="113" t="s">
        <v>9066</v>
      </c>
      <c r="R8189" s="113" t="s">
        <v>3918</v>
      </c>
      <c r="S8189" s="113" t="s">
        <v>5962</v>
      </c>
    </row>
    <row r="8190" spans="16:19">
      <c r="P8190" s="113" t="s">
        <v>12256</v>
      </c>
      <c r="Q8190" s="113" t="s">
        <v>9069</v>
      </c>
      <c r="R8190" s="113" t="s">
        <v>3918</v>
      </c>
      <c r="S8190" s="113" t="s">
        <v>9083</v>
      </c>
    </row>
    <row r="8191" spans="16:19">
      <c r="P8191" s="113" t="s">
        <v>12256</v>
      </c>
      <c r="Q8191" s="113" t="s">
        <v>9072</v>
      </c>
      <c r="R8191" s="113" t="s">
        <v>3918</v>
      </c>
      <c r="S8191" s="113" t="s">
        <v>9086</v>
      </c>
    </row>
    <row r="8192" spans="16:19">
      <c r="P8192" s="113" t="s">
        <v>12256</v>
      </c>
      <c r="Q8192" s="113" t="s">
        <v>9075</v>
      </c>
      <c r="R8192" s="113" t="s">
        <v>3918</v>
      </c>
      <c r="S8192" s="113" t="s">
        <v>9089</v>
      </c>
    </row>
    <row r="8193" spans="16:19">
      <c r="P8193" s="113" t="s">
        <v>12256</v>
      </c>
      <c r="Q8193" s="113" t="s">
        <v>9078</v>
      </c>
      <c r="R8193" s="113" t="s">
        <v>3918</v>
      </c>
      <c r="S8193" s="113" t="s">
        <v>9092</v>
      </c>
    </row>
    <row r="8194" spans="16:19">
      <c r="P8194" s="113" t="s">
        <v>12256</v>
      </c>
      <c r="Q8194" s="113" t="s">
        <v>3698</v>
      </c>
      <c r="R8194" s="113" t="s">
        <v>3918</v>
      </c>
      <c r="S8194" s="113" t="s">
        <v>9095</v>
      </c>
    </row>
    <row r="8195" spans="16:19">
      <c r="P8195" s="113" t="s">
        <v>12256</v>
      </c>
      <c r="Q8195" s="113" t="s">
        <v>9082</v>
      </c>
      <c r="R8195" s="113" t="s">
        <v>3918</v>
      </c>
      <c r="S8195" s="113" t="s">
        <v>9098</v>
      </c>
    </row>
    <row r="8196" spans="16:19">
      <c r="P8196" s="113" t="s">
        <v>12256</v>
      </c>
      <c r="Q8196" s="113" t="s">
        <v>9085</v>
      </c>
      <c r="R8196" s="113" t="s">
        <v>3918</v>
      </c>
      <c r="S8196" s="113" t="s">
        <v>9101</v>
      </c>
    </row>
    <row r="8197" spans="16:19">
      <c r="P8197" s="113" t="s">
        <v>12256</v>
      </c>
      <c r="Q8197" s="113" t="s">
        <v>9088</v>
      </c>
      <c r="R8197" s="113" t="s">
        <v>3918</v>
      </c>
      <c r="S8197" s="113" t="s">
        <v>9104</v>
      </c>
    </row>
    <row r="8198" spans="16:19">
      <c r="P8198" s="113" t="s">
        <v>12256</v>
      </c>
      <c r="Q8198" s="113" t="s">
        <v>9091</v>
      </c>
      <c r="R8198" s="113" t="s">
        <v>3918</v>
      </c>
      <c r="S8198" s="113" t="s">
        <v>9107</v>
      </c>
    </row>
    <row r="8199" spans="16:19">
      <c r="P8199" s="113" t="s">
        <v>12256</v>
      </c>
      <c r="Q8199" s="113" t="s">
        <v>9094</v>
      </c>
      <c r="R8199" s="113" t="s">
        <v>3918</v>
      </c>
      <c r="S8199" s="113" t="s">
        <v>9110</v>
      </c>
    </row>
    <row r="8200" spans="16:19">
      <c r="P8200" s="113" t="s">
        <v>12256</v>
      </c>
      <c r="Q8200" s="113" t="s">
        <v>9097</v>
      </c>
      <c r="R8200" s="113" t="s">
        <v>3918</v>
      </c>
      <c r="S8200" s="113" t="s">
        <v>9113</v>
      </c>
    </row>
    <row r="8201" spans="16:19">
      <c r="P8201" s="113" t="s">
        <v>12256</v>
      </c>
      <c r="Q8201" s="113" t="s">
        <v>9100</v>
      </c>
      <c r="R8201" s="113" t="s">
        <v>3918</v>
      </c>
      <c r="S8201" s="113" t="s">
        <v>9116</v>
      </c>
    </row>
    <row r="8202" spans="16:19">
      <c r="P8202" s="113" t="s">
        <v>12256</v>
      </c>
      <c r="Q8202" s="113" t="s">
        <v>9103</v>
      </c>
      <c r="R8202" s="113" t="s">
        <v>3918</v>
      </c>
      <c r="S8202" s="113" t="s">
        <v>9119</v>
      </c>
    </row>
    <row r="8203" spans="16:19">
      <c r="P8203" s="113" t="s">
        <v>12256</v>
      </c>
      <c r="Q8203" s="113" t="s">
        <v>9106</v>
      </c>
      <c r="R8203" s="113" t="s">
        <v>3918</v>
      </c>
      <c r="S8203" s="113" t="s">
        <v>9122</v>
      </c>
    </row>
    <row r="8204" spans="16:19">
      <c r="P8204" s="113" t="s">
        <v>12256</v>
      </c>
      <c r="Q8204" s="113" t="s">
        <v>9109</v>
      </c>
      <c r="R8204" s="113" t="s">
        <v>3918</v>
      </c>
      <c r="S8204" s="113" t="s">
        <v>9125</v>
      </c>
    </row>
    <row r="8205" spans="16:19">
      <c r="P8205" s="113" t="s">
        <v>12256</v>
      </c>
      <c r="Q8205" s="113" t="s">
        <v>9112</v>
      </c>
      <c r="R8205" s="113" t="s">
        <v>3918</v>
      </c>
      <c r="S8205" s="113" t="s">
        <v>9128</v>
      </c>
    </row>
    <row r="8206" spans="16:19">
      <c r="P8206" s="113" t="s">
        <v>12256</v>
      </c>
      <c r="Q8206" s="113" t="s">
        <v>9115</v>
      </c>
      <c r="R8206" s="113" t="s">
        <v>3918</v>
      </c>
      <c r="S8206" s="113" t="s">
        <v>9131</v>
      </c>
    </row>
    <row r="8207" spans="16:19">
      <c r="P8207" s="113" t="s">
        <v>12256</v>
      </c>
      <c r="Q8207" s="113" t="s">
        <v>9118</v>
      </c>
      <c r="R8207" s="113" t="s">
        <v>3918</v>
      </c>
      <c r="S8207" s="113" t="s">
        <v>9134</v>
      </c>
    </row>
    <row r="8208" spans="16:19">
      <c r="P8208" s="113" t="s">
        <v>12256</v>
      </c>
      <c r="Q8208" s="113" t="s">
        <v>9121</v>
      </c>
      <c r="R8208" s="113" t="s">
        <v>3918</v>
      </c>
      <c r="S8208" s="113" t="s">
        <v>9137</v>
      </c>
    </row>
    <row r="8209" spans="16:19">
      <c r="P8209" s="113" t="s">
        <v>12256</v>
      </c>
      <c r="Q8209" s="113" t="s">
        <v>9124</v>
      </c>
      <c r="R8209" s="113" t="s">
        <v>3918</v>
      </c>
      <c r="S8209" s="113" t="s">
        <v>9139</v>
      </c>
    </row>
    <row r="8210" spans="16:19">
      <c r="P8210" s="113" t="s">
        <v>12256</v>
      </c>
      <c r="Q8210" s="113" t="s">
        <v>9127</v>
      </c>
      <c r="R8210" s="113" t="s">
        <v>3918</v>
      </c>
      <c r="S8210" s="113" t="s">
        <v>9142</v>
      </c>
    </row>
    <row r="8211" spans="16:19">
      <c r="P8211" s="113" t="s">
        <v>12256</v>
      </c>
      <c r="Q8211" s="113" t="s">
        <v>9130</v>
      </c>
      <c r="R8211" s="113" t="s">
        <v>3918</v>
      </c>
      <c r="S8211" s="113" t="s">
        <v>9145</v>
      </c>
    </row>
    <row r="8212" spans="16:19">
      <c r="P8212" s="113" t="s">
        <v>12256</v>
      </c>
      <c r="Q8212" s="113" t="s">
        <v>9133</v>
      </c>
      <c r="R8212" s="113" t="s">
        <v>3918</v>
      </c>
      <c r="S8212" s="113" t="s">
        <v>9148</v>
      </c>
    </row>
    <row r="8213" spans="16:19">
      <c r="P8213" s="113" t="s">
        <v>12256</v>
      </c>
      <c r="Q8213" s="113" t="s">
        <v>9136</v>
      </c>
      <c r="R8213" s="113" t="s">
        <v>3918</v>
      </c>
      <c r="S8213" s="113" t="s">
        <v>9151</v>
      </c>
    </row>
    <row r="8214" spans="16:19">
      <c r="P8214" s="113" t="s">
        <v>12256</v>
      </c>
      <c r="Q8214" s="113" t="s">
        <v>3700</v>
      </c>
      <c r="R8214" s="113" t="s">
        <v>3918</v>
      </c>
      <c r="S8214" s="113" t="s">
        <v>9154</v>
      </c>
    </row>
    <row r="8215" spans="16:19">
      <c r="P8215" s="113" t="s">
        <v>12256</v>
      </c>
      <c r="Q8215" s="113" t="s">
        <v>9141</v>
      </c>
      <c r="R8215" s="113" t="s">
        <v>3918</v>
      </c>
      <c r="S8215" s="113" t="s">
        <v>9157</v>
      </c>
    </row>
    <row r="8216" spans="16:19">
      <c r="P8216" s="113" t="s">
        <v>12256</v>
      </c>
      <c r="Q8216" s="113" t="s">
        <v>9144</v>
      </c>
      <c r="R8216" s="113" t="s">
        <v>3918</v>
      </c>
      <c r="S8216" s="113" t="s">
        <v>9160</v>
      </c>
    </row>
    <row r="8217" spans="16:19">
      <c r="P8217" s="113" t="s">
        <v>12256</v>
      </c>
      <c r="Q8217" s="113" t="s">
        <v>9147</v>
      </c>
      <c r="R8217" s="113" t="s">
        <v>3918</v>
      </c>
      <c r="S8217" s="113" t="s">
        <v>9163</v>
      </c>
    </row>
    <row r="8218" spans="16:19">
      <c r="P8218" s="113" t="s">
        <v>12256</v>
      </c>
      <c r="Q8218" s="113" t="s">
        <v>9150</v>
      </c>
      <c r="R8218" s="113" t="s">
        <v>3918</v>
      </c>
      <c r="S8218" s="113" t="s">
        <v>9166</v>
      </c>
    </row>
    <row r="8219" spans="16:19">
      <c r="P8219" s="113" t="s">
        <v>12256</v>
      </c>
      <c r="Q8219" s="113" t="s">
        <v>9153</v>
      </c>
      <c r="R8219" s="113" t="s">
        <v>3918</v>
      </c>
      <c r="S8219" s="113" t="s">
        <v>9169</v>
      </c>
    </row>
    <row r="8220" spans="16:19">
      <c r="P8220" s="113" t="s">
        <v>12256</v>
      </c>
      <c r="Q8220" s="113" t="s">
        <v>9156</v>
      </c>
      <c r="R8220" s="113" t="s">
        <v>3918</v>
      </c>
      <c r="S8220" s="113" t="s">
        <v>9172</v>
      </c>
    </row>
    <row r="8221" spans="16:19">
      <c r="P8221" s="113" t="s">
        <v>12256</v>
      </c>
      <c r="Q8221" s="113" t="s">
        <v>9159</v>
      </c>
      <c r="R8221" s="113" t="s">
        <v>3918</v>
      </c>
      <c r="S8221" s="113" t="s">
        <v>9175</v>
      </c>
    </row>
    <row r="8222" spans="16:19">
      <c r="P8222" s="113" t="s">
        <v>12256</v>
      </c>
      <c r="Q8222" s="113" t="s">
        <v>9162</v>
      </c>
      <c r="R8222" s="113" t="s">
        <v>3918</v>
      </c>
      <c r="S8222" s="113" t="s">
        <v>9178</v>
      </c>
    </row>
    <row r="8223" spans="16:19">
      <c r="P8223" s="113" t="s">
        <v>12256</v>
      </c>
      <c r="Q8223" s="113" t="s">
        <v>9165</v>
      </c>
      <c r="R8223" s="113" t="s">
        <v>3918</v>
      </c>
      <c r="S8223" s="113" t="s">
        <v>9181</v>
      </c>
    </row>
    <row r="8224" spans="16:19">
      <c r="P8224" s="113" t="s">
        <v>12256</v>
      </c>
      <c r="Q8224" s="113" t="s">
        <v>9168</v>
      </c>
      <c r="R8224" s="113" t="s">
        <v>3918</v>
      </c>
      <c r="S8224" s="113" t="s">
        <v>9184</v>
      </c>
    </row>
    <row r="8225" spans="16:19">
      <c r="P8225" s="113" t="s">
        <v>12256</v>
      </c>
      <c r="Q8225" s="113" t="s">
        <v>9171</v>
      </c>
      <c r="R8225" s="113" t="s">
        <v>3918</v>
      </c>
      <c r="S8225" s="113" t="s">
        <v>9187</v>
      </c>
    </row>
    <row r="8226" spans="16:19">
      <c r="P8226" s="113" t="s">
        <v>12256</v>
      </c>
      <c r="Q8226" s="113" t="s">
        <v>9174</v>
      </c>
      <c r="R8226" s="113" t="s">
        <v>3918</v>
      </c>
      <c r="S8226" s="113" t="s">
        <v>9190</v>
      </c>
    </row>
    <row r="8227" spans="16:19">
      <c r="P8227" s="113" t="s">
        <v>12256</v>
      </c>
      <c r="Q8227" s="113" t="s">
        <v>9177</v>
      </c>
      <c r="R8227" s="113" t="s">
        <v>3918</v>
      </c>
      <c r="S8227" s="113" t="s">
        <v>9193</v>
      </c>
    </row>
    <row r="8228" spans="16:19">
      <c r="P8228" s="113" t="s">
        <v>12256</v>
      </c>
      <c r="Q8228" s="113" t="s">
        <v>9180</v>
      </c>
      <c r="R8228" s="113" t="s">
        <v>3918</v>
      </c>
      <c r="S8228" s="113" t="s">
        <v>9196</v>
      </c>
    </row>
    <row r="8229" spans="16:19">
      <c r="P8229" s="113" t="s">
        <v>12256</v>
      </c>
      <c r="Q8229" s="113" t="s">
        <v>9183</v>
      </c>
      <c r="R8229" s="113" t="s">
        <v>3918</v>
      </c>
      <c r="S8229" s="113" t="s">
        <v>9198</v>
      </c>
    </row>
    <row r="8230" spans="16:19">
      <c r="P8230" s="113" t="s">
        <v>12256</v>
      </c>
      <c r="Q8230" s="113" t="s">
        <v>9186</v>
      </c>
      <c r="R8230" s="113" t="s">
        <v>3918</v>
      </c>
      <c r="S8230" s="113" t="s">
        <v>9201</v>
      </c>
    </row>
    <row r="8231" spans="16:19">
      <c r="P8231" s="113" t="s">
        <v>12256</v>
      </c>
      <c r="Q8231" s="113" t="s">
        <v>9189</v>
      </c>
      <c r="R8231" s="113" t="s">
        <v>3918</v>
      </c>
      <c r="S8231" s="113" t="s">
        <v>9204</v>
      </c>
    </row>
    <row r="8232" spans="16:19">
      <c r="P8232" s="113" t="s">
        <v>12256</v>
      </c>
      <c r="Q8232" s="113" t="s">
        <v>9192</v>
      </c>
      <c r="R8232" s="113" t="s">
        <v>3918</v>
      </c>
      <c r="S8232" s="113" t="s">
        <v>9207</v>
      </c>
    </row>
    <row r="8233" spans="16:19">
      <c r="P8233" s="113" t="s">
        <v>12256</v>
      </c>
      <c r="Q8233" s="113" t="s">
        <v>9195</v>
      </c>
      <c r="R8233" s="113" t="s">
        <v>3918</v>
      </c>
      <c r="S8233" s="113" t="s">
        <v>9210</v>
      </c>
    </row>
    <row r="8234" spans="16:19">
      <c r="P8234" s="113" t="s">
        <v>12256</v>
      </c>
      <c r="Q8234" s="113" t="s">
        <v>3702</v>
      </c>
      <c r="R8234" s="113" t="s">
        <v>3918</v>
      </c>
      <c r="S8234" s="113" t="s">
        <v>9213</v>
      </c>
    </row>
    <row r="8235" spans="16:19">
      <c r="P8235" s="113" t="s">
        <v>12256</v>
      </c>
      <c r="Q8235" s="113" t="s">
        <v>9200</v>
      </c>
      <c r="R8235" s="113" t="s">
        <v>3918</v>
      </c>
      <c r="S8235" s="113" t="s">
        <v>9216</v>
      </c>
    </row>
    <row r="8236" spans="16:19">
      <c r="P8236" s="113" t="s">
        <v>12256</v>
      </c>
      <c r="Q8236" s="113" t="s">
        <v>9203</v>
      </c>
      <c r="R8236" s="113" t="s">
        <v>3918</v>
      </c>
      <c r="S8236" s="113" t="s">
        <v>9219</v>
      </c>
    </row>
    <row r="8237" spans="16:19">
      <c r="P8237" s="113" t="s">
        <v>12256</v>
      </c>
      <c r="Q8237" s="113" t="s">
        <v>9206</v>
      </c>
      <c r="R8237" s="113" t="s">
        <v>3918</v>
      </c>
      <c r="S8237" s="113" t="s">
        <v>9222</v>
      </c>
    </row>
    <row r="8238" spans="16:19">
      <c r="P8238" s="113" t="s">
        <v>12256</v>
      </c>
      <c r="Q8238" s="113" t="s">
        <v>9209</v>
      </c>
      <c r="R8238" s="113" t="s">
        <v>3918</v>
      </c>
      <c r="S8238" s="113" t="s">
        <v>9225</v>
      </c>
    </row>
    <row r="8239" spans="16:19">
      <c r="P8239" s="113" t="s">
        <v>12256</v>
      </c>
      <c r="Q8239" s="113" t="s">
        <v>9212</v>
      </c>
      <c r="R8239" s="113" t="s">
        <v>3918</v>
      </c>
      <c r="S8239" s="113" t="s">
        <v>9228</v>
      </c>
    </row>
    <row r="8240" spans="16:19">
      <c r="P8240" s="113" t="s">
        <v>12256</v>
      </c>
      <c r="Q8240" s="113" t="s">
        <v>9215</v>
      </c>
      <c r="R8240" s="113" t="s">
        <v>3918</v>
      </c>
      <c r="S8240" s="113" t="s">
        <v>9231</v>
      </c>
    </row>
    <row r="8241" spans="16:19">
      <c r="P8241" s="113" t="s">
        <v>12256</v>
      </c>
      <c r="Q8241" s="113" t="s">
        <v>9218</v>
      </c>
      <c r="R8241" s="113" t="s">
        <v>3918</v>
      </c>
      <c r="S8241" s="113" t="s">
        <v>9234</v>
      </c>
    </row>
    <row r="8242" spans="16:19">
      <c r="P8242" s="113" t="s">
        <v>12256</v>
      </c>
      <c r="Q8242" s="113" t="s">
        <v>9221</v>
      </c>
      <c r="R8242" s="113" t="s">
        <v>3918</v>
      </c>
      <c r="S8242" s="113" t="s">
        <v>9237</v>
      </c>
    </row>
    <row r="8243" spans="16:19">
      <c r="P8243" s="113" t="s">
        <v>12256</v>
      </c>
      <c r="Q8243" s="113" t="s">
        <v>9224</v>
      </c>
      <c r="R8243" s="113" t="s">
        <v>3918</v>
      </c>
      <c r="S8243" s="113" t="s">
        <v>9240</v>
      </c>
    </row>
    <row r="8244" spans="16:19">
      <c r="P8244" s="113" t="s">
        <v>12256</v>
      </c>
      <c r="Q8244" s="113" t="s">
        <v>9227</v>
      </c>
      <c r="R8244" s="113" t="s">
        <v>3918</v>
      </c>
      <c r="S8244" s="113" t="s">
        <v>9243</v>
      </c>
    </row>
    <row r="8245" spans="16:19">
      <c r="P8245" s="113" t="s">
        <v>12256</v>
      </c>
      <c r="Q8245" s="113" t="s">
        <v>9230</v>
      </c>
      <c r="R8245" s="113" t="s">
        <v>3918</v>
      </c>
      <c r="S8245" s="113" t="s">
        <v>9246</v>
      </c>
    </row>
    <row r="8246" spans="16:19">
      <c r="P8246" s="113" t="s">
        <v>12256</v>
      </c>
      <c r="Q8246" s="113" t="s">
        <v>9233</v>
      </c>
      <c r="R8246" s="113" t="s">
        <v>3918</v>
      </c>
      <c r="S8246" s="113" t="s">
        <v>9249</v>
      </c>
    </row>
    <row r="8247" spans="16:19">
      <c r="P8247" s="113" t="s">
        <v>12256</v>
      </c>
      <c r="Q8247" s="113" t="s">
        <v>9236</v>
      </c>
      <c r="R8247" s="113" t="s">
        <v>3918</v>
      </c>
      <c r="S8247" s="113" t="s">
        <v>9252</v>
      </c>
    </row>
    <row r="8248" spans="16:19">
      <c r="P8248" s="113" t="s">
        <v>12256</v>
      </c>
      <c r="Q8248" s="113" t="s">
        <v>9239</v>
      </c>
      <c r="R8248" s="113" t="s">
        <v>3918</v>
      </c>
      <c r="S8248" s="113" t="s">
        <v>9255</v>
      </c>
    </row>
    <row r="8249" spans="16:19">
      <c r="P8249" s="113" t="s">
        <v>12256</v>
      </c>
      <c r="Q8249" s="113" t="s">
        <v>9242</v>
      </c>
      <c r="R8249" s="113" t="s">
        <v>3918</v>
      </c>
      <c r="S8249" s="113" t="s">
        <v>9257</v>
      </c>
    </row>
    <row r="8250" spans="16:19">
      <c r="P8250" s="113" t="s">
        <v>12256</v>
      </c>
      <c r="Q8250" s="113" t="s">
        <v>9245</v>
      </c>
      <c r="R8250" s="113" t="s">
        <v>3918</v>
      </c>
      <c r="S8250" s="113" t="s">
        <v>9260</v>
      </c>
    </row>
    <row r="8251" spans="16:19">
      <c r="P8251" s="113" t="s">
        <v>12256</v>
      </c>
      <c r="Q8251" s="113" t="s">
        <v>9248</v>
      </c>
      <c r="R8251" s="113" t="s">
        <v>3918</v>
      </c>
      <c r="S8251" s="113" t="s">
        <v>9263</v>
      </c>
    </row>
    <row r="8252" spans="16:19">
      <c r="P8252" s="113" t="s">
        <v>12256</v>
      </c>
      <c r="Q8252" s="113" t="s">
        <v>9251</v>
      </c>
      <c r="R8252" s="113" t="s">
        <v>3918</v>
      </c>
      <c r="S8252" s="113" t="s">
        <v>9266</v>
      </c>
    </row>
    <row r="8253" spans="16:19">
      <c r="P8253" s="113" t="s">
        <v>12256</v>
      </c>
      <c r="Q8253" s="113" t="s">
        <v>9254</v>
      </c>
      <c r="R8253" s="113" t="s">
        <v>3918</v>
      </c>
      <c r="S8253" s="113" t="s">
        <v>9269</v>
      </c>
    </row>
    <row r="8254" spans="16:19">
      <c r="P8254" s="113" t="s">
        <v>12256</v>
      </c>
      <c r="Q8254" s="113" t="s">
        <v>3704</v>
      </c>
      <c r="R8254" s="113" t="s">
        <v>3918</v>
      </c>
      <c r="S8254" s="113" t="s">
        <v>5985</v>
      </c>
    </row>
    <row r="8255" spans="16:19">
      <c r="P8255" s="113" t="s">
        <v>12256</v>
      </c>
      <c r="Q8255" s="113" t="s">
        <v>9259</v>
      </c>
      <c r="R8255" s="113" t="s">
        <v>3918</v>
      </c>
      <c r="S8255" s="113" t="s">
        <v>9274</v>
      </c>
    </row>
    <row r="8256" spans="16:19">
      <c r="P8256" s="113" t="s">
        <v>12256</v>
      </c>
      <c r="Q8256" s="113" t="s">
        <v>9262</v>
      </c>
      <c r="R8256" s="113" t="s">
        <v>3918</v>
      </c>
      <c r="S8256" s="113" t="s">
        <v>9277</v>
      </c>
    </row>
    <row r="8257" spans="16:19">
      <c r="P8257" s="113" t="s">
        <v>12256</v>
      </c>
      <c r="Q8257" s="113" t="s">
        <v>9265</v>
      </c>
      <c r="R8257" s="113" t="s">
        <v>3918</v>
      </c>
      <c r="S8257" s="113" t="s">
        <v>9280</v>
      </c>
    </row>
    <row r="8258" spans="16:19">
      <c r="P8258" s="113" t="s">
        <v>12256</v>
      </c>
      <c r="Q8258" s="113" t="s">
        <v>9268</v>
      </c>
      <c r="R8258" s="113" t="s">
        <v>3918</v>
      </c>
      <c r="S8258" s="113" t="s">
        <v>9283</v>
      </c>
    </row>
    <row r="8259" spans="16:19">
      <c r="P8259" s="113" t="s">
        <v>12256</v>
      </c>
      <c r="Q8259" s="113" t="s">
        <v>9271</v>
      </c>
      <c r="R8259" s="113" t="s">
        <v>3918</v>
      </c>
      <c r="S8259" s="113" t="s">
        <v>9286</v>
      </c>
    </row>
    <row r="8260" spans="16:19">
      <c r="P8260" s="113" t="s">
        <v>12256</v>
      </c>
      <c r="Q8260" s="113" t="s">
        <v>9273</v>
      </c>
      <c r="R8260" s="113" t="s">
        <v>3918</v>
      </c>
      <c r="S8260" s="113" t="s">
        <v>9289</v>
      </c>
    </row>
    <row r="8261" spans="16:19">
      <c r="P8261" s="113" t="s">
        <v>12256</v>
      </c>
      <c r="Q8261" s="113" t="s">
        <v>9276</v>
      </c>
      <c r="R8261" s="113" t="s">
        <v>3918</v>
      </c>
      <c r="S8261" s="113" t="s">
        <v>9292</v>
      </c>
    </row>
    <row r="8262" spans="16:19">
      <c r="P8262" s="113" t="s">
        <v>12256</v>
      </c>
      <c r="Q8262" s="113" t="s">
        <v>9279</v>
      </c>
      <c r="R8262" s="113" t="s">
        <v>3918</v>
      </c>
      <c r="S8262" s="113" t="s">
        <v>9295</v>
      </c>
    </row>
    <row r="8263" spans="16:19">
      <c r="P8263" s="113" t="s">
        <v>12256</v>
      </c>
      <c r="Q8263" s="113" t="s">
        <v>9282</v>
      </c>
      <c r="R8263" s="113" t="s">
        <v>3918</v>
      </c>
      <c r="S8263" s="113" t="s">
        <v>9298</v>
      </c>
    </row>
    <row r="8264" spans="16:19">
      <c r="P8264" s="113" t="s">
        <v>12256</v>
      </c>
      <c r="Q8264" s="113" t="s">
        <v>9285</v>
      </c>
      <c r="R8264" s="113" t="s">
        <v>3918</v>
      </c>
      <c r="S8264" s="113" t="s">
        <v>9301</v>
      </c>
    </row>
    <row r="8265" spans="16:19">
      <c r="P8265" s="113" t="s">
        <v>12256</v>
      </c>
      <c r="Q8265" s="113" t="s">
        <v>9288</v>
      </c>
      <c r="R8265" s="113" t="s">
        <v>3918</v>
      </c>
      <c r="S8265" s="113" t="s">
        <v>9304</v>
      </c>
    </row>
    <row r="8266" spans="16:19">
      <c r="P8266" s="113" t="s">
        <v>12256</v>
      </c>
      <c r="Q8266" s="113" t="s">
        <v>9291</v>
      </c>
      <c r="R8266" s="113" t="s">
        <v>3918</v>
      </c>
      <c r="S8266" s="113" t="s">
        <v>9307</v>
      </c>
    </row>
    <row r="8267" spans="16:19">
      <c r="P8267" s="113" t="s">
        <v>12256</v>
      </c>
      <c r="Q8267" s="113" t="s">
        <v>9294</v>
      </c>
      <c r="R8267" s="113" t="s">
        <v>3918</v>
      </c>
      <c r="S8267" s="113" t="s">
        <v>9310</v>
      </c>
    </row>
    <row r="8268" spans="16:19">
      <c r="P8268" s="113" t="s">
        <v>12256</v>
      </c>
      <c r="Q8268" s="113" t="s">
        <v>9297</v>
      </c>
      <c r="R8268" s="113" t="s">
        <v>3918</v>
      </c>
      <c r="S8268" s="113" t="s">
        <v>9313</v>
      </c>
    </row>
    <row r="8269" spans="16:19">
      <c r="P8269" s="113" t="s">
        <v>12256</v>
      </c>
      <c r="Q8269" s="113" t="s">
        <v>9300</v>
      </c>
      <c r="R8269" s="113" t="s">
        <v>3918</v>
      </c>
      <c r="S8269" s="113" t="s">
        <v>9315</v>
      </c>
    </row>
    <row r="8270" spans="16:19">
      <c r="P8270" s="113" t="s">
        <v>12256</v>
      </c>
      <c r="Q8270" s="113" t="s">
        <v>9303</v>
      </c>
      <c r="R8270" s="113" t="s">
        <v>3918</v>
      </c>
      <c r="S8270" s="113" t="s">
        <v>9318</v>
      </c>
    </row>
    <row r="8271" spans="16:19">
      <c r="P8271" s="113" t="s">
        <v>12256</v>
      </c>
      <c r="Q8271" s="113" t="s">
        <v>9306</v>
      </c>
      <c r="R8271" s="113" t="s">
        <v>3918</v>
      </c>
      <c r="S8271" s="113" t="s">
        <v>9321</v>
      </c>
    </row>
    <row r="8272" spans="16:19">
      <c r="P8272" s="113" t="s">
        <v>12256</v>
      </c>
      <c r="Q8272" s="113" t="s">
        <v>9309</v>
      </c>
      <c r="R8272" s="113" t="s">
        <v>3918</v>
      </c>
      <c r="S8272" s="113" t="s">
        <v>9324</v>
      </c>
    </row>
    <row r="8273" spans="16:19">
      <c r="P8273" s="113" t="s">
        <v>12256</v>
      </c>
      <c r="Q8273" s="113" t="s">
        <v>9312</v>
      </c>
      <c r="R8273" s="113" t="s">
        <v>3918</v>
      </c>
      <c r="S8273" s="113" t="s">
        <v>9327</v>
      </c>
    </row>
    <row r="8274" spans="16:19">
      <c r="P8274" s="113" t="s">
        <v>12256</v>
      </c>
      <c r="Q8274" s="113" t="s">
        <v>3706</v>
      </c>
      <c r="R8274" s="113" t="s">
        <v>3918</v>
      </c>
      <c r="S8274" s="113" t="s">
        <v>9330</v>
      </c>
    </row>
    <row r="8275" spans="16:19">
      <c r="P8275" s="113" t="s">
        <v>12256</v>
      </c>
      <c r="Q8275" s="113" t="s">
        <v>9317</v>
      </c>
      <c r="R8275" s="113" t="s">
        <v>3918</v>
      </c>
      <c r="S8275" s="113" t="s">
        <v>9333</v>
      </c>
    </row>
    <row r="8276" spans="16:19">
      <c r="P8276" s="113" t="s">
        <v>12256</v>
      </c>
      <c r="Q8276" s="113" t="s">
        <v>9320</v>
      </c>
      <c r="R8276" s="113" t="s">
        <v>3918</v>
      </c>
      <c r="S8276" s="113" t="s">
        <v>9336</v>
      </c>
    </row>
    <row r="8277" spans="16:19">
      <c r="P8277" s="113" t="s">
        <v>12256</v>
      </c>
      <c r="Q8277" s="113" t="s">
        <v>9323</v>
      </c>
      <c r="R8277" s="113" t="s">
        <v>3918</v>
      </c>
      <c r="S8277" s="113" t="s">
        <v>9339</v>
      </c>
    </row>
    <row r="8278" spans="16:19">
      <c r="P8278" s="113" t="s">
        <v>12256</v>
      </c>
      <c r="Q8278" s="113" t="s">
        <v>9326</v>
      </c>
      <c r="R8278" s="113" t="s">
        <v>3918</v>
      </c>
      <c r="S8278" s="113" t="s">
        <v>9342</v>
      </c>
    </row>
    <row r="8279" spans="16:19">
      <c r="P8279" s="113" t="s">
        <v>12256</v>
      </c>
      <c r="Q8279" s="113" t="s">
        <v>9329</v>
      </c>
      <c r="R8279" s="113" t="s">
        <v>3918</v>
      </c>
      <c r="S8279" s="113" t="s">
        <v>9345</v>
      </c>
    </row>
    <row r="8280" spans="16:19">
      <c r="P8280" s="113" t="s">
        <v>12256</v>
      </c>
      <c r="Q8280" s="113" t="s">
        <v>9332</v>
      </c>
      <c r="R8280" s="113" t="s">
        <v>3918</v>
      </c>
      <c r="S8280" s="113" t="s">
        <v>9348</v>
      </c>
    </row>
    <row r="8281" spans="16:19">
      <c r="P8281" s="113" t="s">
        <v>12256</v>
      </c>
      <c r="Q8281" s="113" t="s">
        <v>9335</v>
      </c>
      <c r="R8281" s="113" t="s">
        <v>3918</v>
      </c>
      <c r="S8281" s="113" t="s">
        <v>9351</v>
      </c>
    </row>
    <row r="8282" spans="16:19">
      <c r="P8282" s="113" t="s">
        <v>12256</v>
      </c>
      <c r="Q8282" s="113" t="s">
        <v>9338</v>
      </c>
      <c r="R8282" s="113" t="s">
        <v>3918</v>
      </c>
      <c r="S8282" s="113" t="s">
        <v>9354</v>
      </c>
    </row>
    <row r="8283" spans="16:19">
      <c r="P8283" s="113" t="s">
        <v>12256</v>
      </c>
      <c r="Q8283" s="113" t="s">
        <v>9341</v>
      </c>
      <c r="R8283" s="113" t="s">
        <v>3918</v>
      </c>
      <c r="S8283" s="113" t="s">
        <v>9357</v>
      </c>
    </row>
    <row r="8284" spans="16:19">
      <c r="P8284" s="113" t="s">
        <v>12256</v>
      </c>
      <c r="Q8284" s="113" t="s">
        <v>9344</v>
      </c>
      <c r="R8284" s="113" t="s">
        <v>3918</v>
      </c>
      <c r="S8284" s="113" t="s">
        <v>9360</v>
      </c>
    </row>
    <row r="8285" spans="16:19">
      <c r="P8285" s="113" t="s">
        <v>12256</v>
      </c>
      <c r="Q8285" s="113" t="s">
        <v>9347</v>
      </c>
      <c r="R8285" s="113" t="s">
        <v>3918</v>
      </c>
      <c r="S8285" s="113" t="s">
        <v>9363</v>
      </c>
    </row>
    <row r="8286" spans="16:19">
      <c r="P8286" s="113" t="s">
        <v>12256</v>
      </c>
      <c r="Q8286" s="113" t="s">
        <v>9350</v>
      </c>
      <c r="R8286" s="113" t="s">
        <v>3918</v>
      </c>
      <c r="S8286" s="113" t="s">
        <v>9366</v>
      </c>
    </row>
    <row r="8287" spans="16:19">
      <c r="P8287" s="113" t="s">
        <v>12256</v>
      </c>
      <c r="Q8287" s="113" t="s">
        <v>9353</v>
      </c>
      <c r="R8287" s="113" t="s">
        <v>3918</v>
      </c>
      <c r="S8287" s="113" t="s">
        <v>9369</v>
      </c>
    </row>
    <row r="8288" spans="16:19">
      <c r="P8288" s="113" t="s">
        <v>12256</v>
      </c>
      <c r="Q8288" s="113" t="s">
        <v>9356</v>
      </c>
      <c r="R8288" s="113" t="s">
        <v>3918</v>
      </c>
      <c r="S8288" s="113" t="s">
        <v>9372</v>
      </c>
    </row>
    <row r="8289" spans="16:19">
      <c r="P8289" s="113" t="s">
        <v>12256</v>
      </c>
      <c r="Q8289" s="113" t="s">
        <v>9359</v>
      </c>
      <c r="R8289" s="113" t="s">
        <v>3918</v>
      </c>
      <c r="S8289" s="113" t="s">
        <v>9374</v>
      </c>
    </row>
    <row r="8290" spans="16:19">
      <c r="P8290" s="113" t="s">
        <v>12256</v>
      </c>
      <c r="Q8290" s="113" t="s">
        <v>9362</v>
      </c>
      <c r="R8290" s="113" t="s">
        <v>3918</v>
      </c>
      <c r="S8290" s="113" t="s">
        <v>9377</v>
      </c>
    </row>
    <row r="8291" spans="16:19">
      <c r="P8291" s="113" t="s">
        <v>12256</v>
      </c>
      <c r="Q8291" s="113" t="s">
        <v>9365</v>
      </c>
      <c r="R8291" s="113" t="s">
        <v>3918</v>
      </c>
      <c r="S8291" s="113" t="s">
        <v>9380</v>
      </c>
    </row>
    <row r="8292" spans="16:19">
      <c r="P8292" s="113" t="s">
        <v>12256</v>
      </c>
      <c r="Q8292" s="113" t="s">
        <v>9368</v>
      </c>
      <c r="R8292" s="113" t="s">
        <v>3918</v>
      </c>
      <c r="S8292" s="113" t="s">
        <v>9383</v>
      </c>
    </row>
    <row r="8293" spans="16:19">
      <c r="P8293" s="113" t="s">
        <v>12256</v>
      </c>
      <c r="Q8293" s="113" t="s">
        <v>9371</v>
      </c>
      <c r="R8293" s="113" t="s">
        <v>3918</v>
      </c>
      <c r="S8293" s="113" t="s">
        <v>9386</v>
      </c>
    </row>
    <row r="8294" spans="16:19">
      <c r="P8294" s="113" t="s">
        <v>12256</v>
      </c>
      <c r="Q8294" s="113" t="s">
        <v>3708</v>
      </c>
      <c r="R8294" s="113" t="s">
        <v>3918</v>
      </c>
      <c r="S8294" s="113" t="s">
        <v>9389</v>
      </c>
    </row>
    <row r="8295" spans="16:19">
      <c r="P8295" s="113" t="s">
        <v>12256</v>
      </c>
      <c r="Q8295" s="113" t="s">
        <v>9376</v>
      </c>
      <c r="R8295" s="113" t="s">
        <v>3918</v>
      </c>
      <c r="S8295" s="113" t="s">
        <v>9392</v>
      </c>
    </row>
    <row r="8296" spans="16:19">
      <c r="P8296" s="113" t="s">
        <v>12256</v>
      </c>
      <c r="Q8296" s="113" t="s">
        <v>9379</v>
      </c>
      <c r="R8296" s="113" t="s">
        <v>3918</v>
      </c>
      <c r="S8296" s="113" t="s">
        <v>9395</v>
      </c>
    </row>
    <row r="8297" spans="16:19">
      <c r="P8297" s="113" t="s">
        <v>12256</v>
      </c>
      <c r="Q8297" s="113" t="s">
        <v>9382</v>
      </c>
      <c r="R8297" s="113" t="s">
        <v>3918</v>
      </c>
      <c r="S8297" s="113" t="s">
        <v>9398</v>
      </c>
    </row>
    <row r="8298" spans="16:19">
      <c r="P8298" s="113" t="s">
        <v>12256</v>
      </c>
      <c r="Q8298" s="113" t="s">
        <v>9385</v>
      </c>
      <c r="R8298" s="113" t="s">
        <v>3918</v>
      </c>
      <c r="S8298" s="113" t="s">
        <v>9401</v>
      </c>
    </row>
    <row r="8299" spans="16:19">
      <c r="P8299" s="113" t="s">
        <v>12256</v>
      </c>
      <c r="Q8299" s="113" t="s">
        <v>9388</v>
      </c>
      <c r="R8299" s="113" t="s">
        <v>3918</v>
      </c>
      <c r="S8299" s="113" t="s">
        <v>9404</v>
      </c>
    </row>
    <row r="8300" spans="16:19">
      <c r="P8300" s="113" t="s">
        <v>12256</v>
      </c>
      <c r="Q8300" s="113" t="s">
        <v>9391</v>
      </c>
      <c r="R8300" s="113" t="s">
        <v>3918</v>
      </c>
      <c r="S8300" s="113" t="s">
        <v>9407</v>
      </c>
    </row>
    <row r="8301" spans="16:19">
      <c r="P8301" s="113" t="s">
        <v>12256</v>
      </c>
      <c r="Q8301" s="113" t="s">
        <v>9394</v>
      </c>
      <c r="R8301" s="113" t="s">
        <v>3918</v>
      </c>
      <c r="S8301" s="113" t="s">
        <v>9410</v>
      </c>
    </row>
    <row r="8302" spans="16:19">
      <c r="P8302" s="113" t="s">
        <v>12256</v>
      </c>
      <c r="Q8302" s="113" t="s">
        <v>9397</v>
      </c>
      <c r="R8302" s="113" t="s">
        <v>3918</v>
      </c>
      <c r="S8302" s="113" t="s">
        <v>9413</v>
      </c>
    </row>
    <row r="8303" spans="16:19">
      <c r="P8303" s="113" t="s">
        <v>12256</v>
      </c>
      <c r="Q8303" s="113" t="s">
        <v>9400</v>
      </c>
      <c r="R8303" s="113" t="s">
        <v>3918</v>
      </c>
      <c r="S8303" s="113" t="s">
        <v>9416</v>
      </c>
    </row>
    <row r="8304" spans="16:19">
      <c r="P8304" s="113" t="s">
        <v>12256</v>
      </c>
      <c r="Q8304" s="113" t="s">
        <v>9403</v>
      </c>
      <c r="R8304" s="113" t="s">
        <v>3918</v>
      </c>
      <c r="S8304" s="113" t="s">
        <v>9419</v>
      </c>
    </row>
    <row r="8305" spans="16:19">
      <c r="P8305" s="113" t="s">
        <v>12256</v>
      </c>
      <c r="Q8305" s="113" t="s">
        <v>9406</v>
      </c>
      <c r="R8305" s="113" t="s">
        <v>3918</v>
      </c>
      <c r="S8305" s="113" t="s">
        <v>9422</v>
      </c>
    </row>
    <row r="8306" spans="16:19">
      <c r="P8306" s="113" t="s">
        <v>12256</v>
      </c>
      <c r="Q8306" s="113" t="s">
        <v>9409</v>
      </c>
      <c r="R8306" s="113" t="s">
        <v>3918</v>
      </c>
      <c r="S8306" s="113" t="s">
        <v>9425</v>
      </c>
    </row>
    <row r="8307" spans="16:19">
      <c r="P8307" s="113" t="s">
        <v>12256</v>
      </c>
      <c r="Q8307" s="113" t="s">
        <v>9412</v>
      </c>
      <c r="R8307" s="113" t="s">
        <v>3918</v>
      </c>
      <c r="S8307" s="113" t="s">
        <v>9428</v>
      </c>
    </row>
    <row r="8308" spans="16:19">
      <c r="P8308" s="113" t="s">
        <v>12256</v>
      </c>
      <c r="Q8308" s="113" t="s">
        <v>9415</v>
      </c>
      <c r="R8308" s="113" t="s">
        <v>3918</v>
      </c>
      <c r="S8308" s="113" t="s">
        <v>9431</v>
      </c>
    </row>
    <row r="8309" spans="16:19">
      <c r="P8309" s="113" t="s">
        <v>12256</v>
      </c>
      <c r="Q8309" s="113" t="s">
        <v>9418</v>
      </c>
      <c r="R8309" s="113" t="s">
        <v>3918</v>
      </c>
      <c r="S8309" s="113" t="s">
        <v>9433</v>
      </c>
    </row>
    <row r="8310" spans="16:19">
      <c r="P8310" s="113" t="s">
        <v>12256</v>
      </c>
      <c r="Q8310" s="113" t="s">
        <v>9421</v>
      </c>
      <c r="R8310" s="113" t="s">
        <v>3918</v>
      </c>
      <c r="S8310" s="113" t="s">
        <v>9436</v>
      </c>
    </row>
    <row r="8311" spans="16:19">
      <c r="P8311" s="113" t="s">
        <v>12256</v>
      </c>
      <c r="Q8311" s="113" t="s">
        <v>9424</v>
      </c>
      <c r="R8311" s="113" t="s">
        <v>3918</v>
      </c>
      <c r="S8311" s="113" t="s">
        <v>9439</v>
      </c>
    </row>
    <row r="8312" spans="16:19">
      <c r="P8312" s="113" t="s">
        <v>12256</v>
      </c>
      <c r="Q8312" s="113" t="s">
        <v>9427</v>
      </c>
      <c r="R8312" s="113" t="s">
        <v>3918</v>
      </c>
      <c r="S8312" s="113" t="s">
        <v>9442</v>
      </c>
    </row>
    <row r="8313" spans="16:19">
      <c r="P8313" s="113" t="s">
        <v>12256</v>
      </c>
      <c r="Q8313" s="113" t="s">
        <v>9430</v>
      </c>
      <c r="R8313" s="113" t="s">
        <v>3918</v>
      </c>
      <c r="S8313" s="113" t="s">
        <v>9445</v>
      </c>
    </row>
    <row r="8314" spans="16:19">
      <c r="P8314" s="113" t="s">
        <v>12256</v>
      </c>
      <c r="Q8314" s="113" t="s">
        <v>3710</v>
      </c>
      <c r="R8314" s="113" t="s">
        <v>3918</v>
      </c>
      <c r="S8314" s="113" t="s">
        <v>9448</v>
      </c>
    </row>
    <row r="8315" spans="16:19">
      <c r="P8315" s="113" t="s">
        <v>12256</v>
      </c>
      <c r="Q8315" s="113" t="s">
        <v>9435</v>
      </c>
      <c r="R8315" s="113" t="s">
        <v>3918</v>
      </c>
      <c r="S8315" s="113" t="s">
        <v>9451</v>
      </c>
    </row>
    <row r="8316" spans="16:19">
      <c r="P8316" s="113" t="s">
        <v>12256</v>
      </c>
      <c r="Q8316" s="113" t="s">
        <v>9438</v>
      </c>
      <c r="R8316" s="113" t="s">
        <v>3918</v>
      </c>
      <c r="S8316" s="113" t="s">
        <v>9454</v>
      </c>
    </row>
    <row r="8317" spans="16:19">
      <c r="P8317" s="113" t="s">
        <v>12256</v>
      </c>
      <c r="Q8317" s="113" t="s">
        <v>9441</v>
      </c>
      <c r="R8317" s="113" t="s">
        <v>3918</v>
      </c>
      <c r="S8317" s="113" t="s">
        <v>9457</v>
      </c>
    </row>
    <row r="8318" spans="16:19">
      <c r="P8318" s="113" t="s">
        <v>12256</v>
      </c>
      <c r="Q8318" s="113" t="s">
        <v>9444</v>
      </c>
      <c r="R8318" s="113" t="s">
        <v>3918</v>
      </c>
      <c r="S8318" s="113" t="s">
        <v>9460</v>
      </c>
    </row>
    <row r="8319" spans="16:19">
      <c r="P8319" s="113" t="s">
        <v>12256</v>
      </c>
      <c r="Q8319" s="113" t="s">
        <v>9447</v>
      </c>
      <c r="R8319" s="113" t="s">
        <v>3918</v>
      </c>
      <c r="S8319" s="113" t="s">
        <v>6008</v>
      </c>
    </row>
    <row r="8320" spans="16:19">
      <c r="P8320" s="113" t="s">
        <v>12256</v>
      </c>
      <c r="Q8320" s="113" t="s">
        <v>9450</v>
      </c>
      <c r="R8320" s="113" t="s">
        <v>3918</v>
      </c>
      <c r="S8320" s="113" t="s">
        <v>9465</v>
      </c>
    </row>
    <row r="8321" spans="16:19">
      <c r="P8321" s="113" t="s">
        <v>12256</v>
      </c>
      <c r="Q8321" s="113" t="s">
        <v>9453</v>
      </c>
      <c r="R8321" s="113" t="s">
        <v>3918</v>
      </c>
      <c r="S8321" s="113" t="s">
        <v>9468</v>
      </c>
    </row>
    <row r="8322" spans="16:19">
      <c r="P8322" s="113" t="s">
        <v>12256</v>
      </c>
      <c r="Q8322" s="113" t="s">
        <v>9456</v>
      </c>
      <c r="R8322" s="113" t="s">
        <v>3918</v>
      </c>
      <c r="S8322" s="113" t="s">
        <v>9471</v>
      </c>
    </row>
    <row r="8323" spans="16:19">
      <c r="P8323" s="113" t="s">
        <v>12256</v>
      </c>
      <c r="Q8323" s="113" t="s">
        <v>9459</v>
      </c>
      <c r="R8323" s="113" t="s">
        <v>3918</v>
      </c>
      <c r="S8323" s="113" t="s">
        <v>9474</v>
      </c>
    </row>
    <row r="8324" spans="16:19">
      <c r="P8324" s="113" t="s">
        <v>12256</v>
      </c>
      <c r="Q8324" s="113" t="s">
        <v>9462</v>
      </c>
      <c r="R8324" s="113" t="s">
        <v>3918</v>
      </c>
      <c r="S8324" s="113" t="s">
        <v>9477</v>
      </c>
    </row>
    <row r="8325" spans="16:19">
      <c r="P8325" s="113" t="s">
        <v>12256</v>
      </c>
      <c r="Q8325" s="113" t="s">
        <v>9464</v>
      </c>
      <c r="R8325" s="113" t="s">
        <v>3918</v>
      </c>
      <c r="S8325" s="113" t="s">
        <v>9480</v>
      </c>
    </row>
    <row r="8326" spans="16:19">
      <c r="P8326" s="113" t="s">
        <v>12256</v>
      </c>
      <c r="Q8326" s="113" t="s">
        <v>9467</v>
      </c>
      <c r="R8326" s="113" t="s">
        <v>3918</v>
      </c>
      <c r="S8326" s="113" t="s">
        <v>9483</v>
      </c>
    </row>
    <row r="8327" spans="16:19">
      <c r="P8327" s="113" t="s">
        <v>12256</v>
      </c>
      <c r="Q8327" s="113" t="s">
        <v>9470</v>
      </c>
      <c r="R8327" s="113" t="s">
        <v>3918</v>
      </c>
      <c r="S8327" s="113" t="s">
        <v>9486</v>
      </c>
    </row>
    <row r="8328" spans="16:19">
      <c r="P8328" s="113" t="s">
        <v>12256</v>
      </c>
      <c r="Q8328" s="113" t="s">
        <v>9473</v>
      </c>
      <c r="R8328" s="113" t="s">
        <v>3918</v>
      </c>
      <c r="S8328" s="113" t="s">
        <v>9489</v>
      </c>
    </row>
    <row r="8329" spans="16:19">
      <c r="P8329" s="113" t="s">
        <v>12256</v>
      </c>
      <c r="Q8329" s="113" t="s">
        <v>9476</v>
      </c>
      <c r="R8329" s="113" t="s">
        <v>3918</v>
      </c>
      <c r="S8329" s="113" t="s">
        <v>9491</v>
      </c>
    </row>
    <row r="8330" spans="16:19">
      <c r="P8330" s="113" t="s">
        <v>12256</v>
      </c>
      <c r="Q8330" s="113" t="s">
        <v>9479</v>
      </c>
      <c r="R8330" s="113" t="s">
        <v>3918</v>
      </c>
      <c r="S8330" s="113" t="s">
        <v>9494</v>
      </c>
    </row>
    <row r="8331" spans="16:19">
      <c r="P8331" s="113" t="s">
        <v>12256</v>
      </c>
      <c r="Q8331" s="113" t="s">
        <v>9482</v>
      </c>
      <c r="R8331" s="113" t="s">
        <v>3918</v>
      </c>
      <c r="S8331" s="113" t="s">
        <v>9497</v>
      </c>
    </row>
    <row r="8332" spans="16:19">
      <c r="P8332" s="113" t="s">
        <v>12256</v>
      </c>
      <c r="Q8332" s="113" t="s">
        <v>9485</v>
      </c>
      <c r="R8332" s="113" t="s">
        <v>3918</v>
      </c>
      <c r="S8332" s="113" t="s">
        <v>9500</v>
      </c>
    </row>
    <row r="8333" spans="16:19">
      <c r="P8333" s="113" t="s">
        <v>12256</v>
      </c>
      <c r="Q8333" s="113" t="s">
        <v>9488</v>
      </c>
      <c r="R8333" s="113" t="s">
        <v>3918</v>
      </c>
      <c r="S8333" s="113" t="s">
        <v>9503</v>
      </c>
    </row>
    <row r="8334" spans="16:19">
      <c r="P8334" s="113" t="s">
        <v>12256</v>
      </c>
      <c r="Q8334" s="113" t="s">
        <v>3712</v>
      </c>
      <c r="R8334" s="113" t="s">
        <v>3918</v>
      </c>
      <c r="S8334" s="113" t="s">
        <v>9506</v>
      </c>
    </row>
    <row r="8335" spans="16:19">
      <c r="P8335" s="113" t="s">
        <v>12256</v>
      </c>
      <c r="Q8335" s="113" t="s">
        <v>9493</v>
      </c>
      <c r="R8335" s="113" t="s">
        <v>3918</v>
      </c>
      <c r="S8335" s="113" t="s">
        <v>9509</v>
      </c>
    </row>
    <row r="8336" spans="16:19">
      <c r="P8336" s="113" t="s">
        <v>12256</v>
      </c>
      <c r="Q8336" s="113" t="s">
        <v>9496</v>
      </c>
      <c r="R8336" s="113" t="s">
        <v>3918</v>
      </c>
      <c r="S8336" s="113" t="s">
        <v>9512</v>
      </c>
    </row>
    <row r="8337" spans="16:19">
      <c r="P8337" s="113" t="s">
        <v>12256</v>
      </c>
      <c r="Q8337" s="113" t="s">
        <v>9499</v>
      </c>
      <c r="R8337" s="113" t="s">
        <v>3918</v>
      </c>
      <c r="S8337" s="113" t="s">
        <v>9515</v>
      </c>
    </row>
    <row r="8338" spans="16:19">
      <c r="P8338" s="113" t="s">
        <v>12256</v>
      </c>
      <c r="Q8338" s="113" t="s">
        <v>9502</v>
      </c>
      <c r="R8338" s="113" t="s">
        <v>3918</v>
      </c>
      <c r="S8338" s="113" t="s">
        <v>9518</v>
      </c>
    </row>
    <row r="8339" spans="16:19">
      <c r="P8339" s="113" t="s">
        <v>12256</v>
      </c>
      <c r="Q8339" s="113" t="s">
        <v>9505</v>
      </c>
      <c r="R8339" s="113" t="s">
        <v>3918</v>
      </c>
      <c r="S8339" s="113" t="s">
        <v>9521</v>
      </c>
    </row>
    <row r="8340" spans="16:19">
      <c r="P8340" s="113" t="s">
        <v>12256</v>
      </c>
      <c r="Q8340" s="113" t="s">
        <v>9508</v>
      </c>
      <c r="R8340" s="113" t="s">
        <v>3918</v>
      </c>
      <c r="S8340" s="113" t="s">
        <v>9524</v>
      </c>
    </row>
    <row r="8341" spans="16:19">
      <c r="P8341" s="113" t="s">
        <v>12256</v>
      </c>
      <c r="Q8341" s="113" t="s">
        <v>9511</v>
      </c>
      <c r="R8341" s="113" t="s">
        <v>3918</v>
      </c>
      <c r="S8341" s="113" t="s">
        <v>9527</v>
      </c>
    </row>
    <row r="8342" spans="16:19">
      <c r="P8342" s="113" t="s">
        <v>12256</v>
      </c>
      <c r="Q8342" s="113" t="s">
        <v>9514</v>
      </c>
      <c r="R8342" s="113" t="s">
        <v>3918</v>
      </c>
      <c r="S8342" s="113" t="s">
        <v>9530</v>
      </c>
    </row>
    <row r="8343" spans="16:19">
      <c r="P8343" s="113" t="s">
        <v>12256</v>
      </c>
      <c r="Q8343" s="113" t="s">
        <v>9517</v>
      </c>
      <c r="R8343" s="113" t="s">
        <v>3918</v>
      </c>
      <c r="S8343" s="113" t="s">
        <v>9533</v>
      </c>
    </row>
    <row r="8344" spans="16:19">
      <c r="P8344" s="113" t="s">
        <v>12256</v>
      </c>
      <c r="Q8344" s="113" t="s">
        <v>9520</v>
      </c>
      <c r="R8344" s="113" t="s">
        <v>3918</v>
      </c>
      <c r="S8344" s="113" t="s">
        <v>9536</v>
      </c>
    </row>
    <row r="8345" spans="16:19">
      <c r="P8345" s="113" t="s">
        <v>12256</v>
      </c>
      <c r="Q8345" s="113" t="s">
        <v>9523</v>
      </c>
      <c r="R8345" s="113" t="s">
        <v>3918</v>
      </c>
      <c r="S8345" s="113" t="s">
        <v>9539</v>
      </c>
    </row>
    <row r="8346" spans="16:19">
      <c r="P8346" s="113" t="s">
        <v>12256</v>
      </c>
      <c r="Q8346" s="113" t="s">
        <v>9526</v>
      </c>
      <c r="R8346" s="113" t="s">
        <v>3918</v>
      </c>
      <c r="S8346" s="113" t="s">
        <v>9542</v>
      </c>
    </row>
    <row r="8347" spans="16:19">
      <c r="P8347" s="113" t="s">
        <v>12256</v>
      </c>
      <c r="Q8347" s="113" t="s">
        <v>9529</v>
      </c>
      <c r="R8347" s="113" t="s">
        <v>3918</v>
      </c>
      <c r="S8347" s="113" t="s">
        <v>9545</v>
      </c>
    </row>
    <row r="8348" spans="16:19">
      <c r="P8348" s="113" t="s">
        <v>12256</v>
      </c>
      <c r="Q8348" s="113" t="s">
        <v>9532</v>
      </c>
      <c r="R8348" s="113" t="s">
        <v>3918</v>
      </c>
      <c r="S8348" s="113" t="s">
        <v>9548</v>
      </c>
    </row>
    <row r="8349" spans="16:19">
      <c r="P8349" s="113" t="s">
        <v>12256</v>
      </c>
      <c r="Q8349" s="113" t="s">
        <v>9535</v>
      </c>
      <c r="R8349" s="113" t="s">
        <v>3918</v>
      </c>
      <c r="S8349" s="113" t="s">
        <v>9550</v>
      </c>
    </row>
    <row r="8350" spans="16:19">
      <c r="P8350" s="113" t="s">
        <v>12256</v>
      </c>
      <c r="Q8350" s="113" t="s">
        <v>9538</v>
      </c>
      <c r="R8350" s="113" t="s">
        <v>3918</v>
      </c>
      <c r="S8350" s="113" t="s">
        <v>9553</v>
      </c>
    </row>
    <row r="8351" spans="16:19">
      <c r="P8351" s="113" t="s">
        <v>12256</v>
      </c>
      <c r="Q8351" s="113" t="s">
        <v>9541</v>
      </c>
      <c r="R8351" s="113" t="s">
        <v>3918</v>
      </c>
      <c r="S8351" s="113" t="s">
        <v>9556</v>
      </c>
    </row>
    <row r="8352" spans="16:19">
      <c r="P8352" s="113" t="s">
        <v>12256</v>
      </c>
      <c r="Q8352" s="113" t="s">
        <v>9544</v>
      </c>
      <c r="R8352" s="113" t="s">
        <v>3918</v>
      </c>
      <c r="S8352" s="113" t="s">
        <v>9559</v>
      </c>
    </row>
    <row r="8353" spans="16:19">
      <c r="P8353" s="113" t="s">
        <v>12256</v>
      </c>
      <c r="Q8353" s="113" t="s">
        <v>9547</v>
      </c>
      <c r="R8353" s="113" t="s">
        <v>3918</v>
      </c>
      <c r="S8353" s="113" t="s">
        <v>9562</v>
      </c>
    </row>
    <row r="8354" spans="16:19">
      <c r="P8354" s="113" t="s">
        <v>12256</v>
      </c>
      <c r="Q8354" s="113" t="s">
        <v>3714</v>
      </c>
      <c r="R8354" s="113" t="s">
        <v>3918</v>
      </c>
      <c r="S8354" s="113" t="s">
        <v>9565</v>
      </c>
    </row>
    <row r="8355" spans="16:19">
      <c r="P8355" s="113" t="s">
        <v>12256</v>
      </c>
      <c r="Q8355" s="113" t="s">
        <v>9552</v>
      </c>
      <c r="R8355" s="113" t="s">
        <v>3918</v>
      </c>
      <c r="S8355" s="113" t="s">
        <v>9568</v>
      </c>
    </row>
    <row r="8356" spans="16:19">
      <c r="P8356" s="113" t="s">
        <v>12256</v>
      </c>
      <c r="Q8356" s="113" t="s">
        <v>9555</v>
      </c>
      <c r="R8356" s="113" t="s">
        <v>3918</v>
      </c>
      <c r="S8356" s="113" t="s">
        <v>9571</v>
      </c>
    </row>
    <row r="8357" spans="16:19">
      <c r="P8357" s="113" t="s">
        <v>12256</v>
      </c>
      <c r="Q8357" s="113" t="s">
        <v>9558</v>
      </c>
      <c r="R8357" s="113" t="s">
        <v>3918</v>
      </c>
      <c r="S8357" s="113" t="s">
        <v>9574</v>
      </c>
    </row>
    <row r="8358" spans="16:19">
      <c r="P8358" s="113" t="s">
        <v>12256</v>
      </c>
      <c r="Q8358" s="113" t="s">
        <v>9561</v>
      </c>
      <c r="R8358" s="113" t="s">
        <v>3918</v>
      </c>
      <c r="S8358" s="113" t="s">
        <v>9577</v>
      </c>
    </row>
    <row r="8359" spans="16:19">
      <c r="P8359" s="113" t="s">
        <v>12256</v>
      </c>
      <c r="Q8359" s="113" t="s">
        <v>9564</v>
      </c>
      <c r="R8359" s="113" t="s">
        <v>3918</v>
      </c>
      <c r="S8359" s="113" t="s">
        <v>9580</v>
      </c>
    </row>
    <row r="8360" spans="16:19">
      <c r="P8360" s="113" t="s">
        <v>12256</v>
      </c>
      <c r="Q8360" s="113" t="s">
        <v>9567</v>
      </c>
      <c r="R8360" s="113" t="s">
        <v>3918</v>
      </c>
      <c r="S8360" s="113" t="s">
        <v>9583</v>
      </c>
    </row>
    <row r="8361" spans="16:19">
      <c r="P8361" s="113" t="s">
        <v>12256</v>
      </c>
      <c r="Q8361" s="113" t="s">
        <v>9570</v>
      </c>
      <c r="R8361" s="113" t="s">
        <v>3918</v>
      </c>
      <c r="S8361" s="113" t="s">
        <v>9586</v>
      </c>
    </row>
    <row r="8362" spans="16:19">
      <c r="P8362" s="113" t="s">
        <v>12256</v>
      </c>
      <c r="Q8362" s="113" t="s">
        <v>9573</v>
      </c>
      <c r="R8362" s="113" t="s">
        <v>3918</v>
      </c>
      <c r="S8362" s="113" t="s">
        <v>9589</v>
      </c>
    </row>
    <row r="8363" spans="16:19">
      <c r="P8363" s="113" t="s">
        <v>12256</v>
      </c>
      <c r="Q8363" s="113" t="s">
        <v>9576</v>
      </c>
      <c r="R8363" s="113" t="s">
        <v>3918</v>
      </c>
      <c r="S8363" s="113" t="s">
        <v>9592</v>
      </c>
    </row>
    <row r="8364" spans="16:19">
      <c r="P8364" s="113" t="s">
        <v>12256</v>
      </c>
      <c r="Q8364" s="113" t="s">
        <v>9579</v>
      </c>
      <c r="R8364" s="113" t="s">
        <v>3918</v>
      </c>
      <c r="S8364" s="113" t="s">
        <v>9595</v>
      </c>
    </row>
    <row r="8365" spans="16:19">
      <c r="P8365" s="113" t="s">
        <v>12256</v>
      </c>
      <c r="Q8365" s="113" t="s">
        <v>9582</v>
      </c>
      <c r="R8365" s="113" t="s">
        <v>3918</v>
      </c>
      <c r="S8365" s="113" t="s">
        <v>9598</v>
      </c>
    </row>
    <row r="8366" spans="16:19">
      <c r="P8366" s="113" t="s">
        <v>12256</v>
      </c>
      <c r="Q8366" s="113" t="s">
        <v>9585</v>
      </c>
      <c r="R8366" s="113" t="s">
        <v>3918</v>
      </c>
      <c r="S8366" s="113" t="s">
        <v>9601</v>
      </c>
    </row>
    <row r="8367" spans="16:19">
      <c r="P8367" s="113" t="s">
        <v>12256</v>
      </c>
      <c r="Q8367" s="113" t="s">
        <v>9588</v>
      </c>
      <c r="R8367" s="113" t="s">
        <v>3918</v>
      </c>
      <c r="S8367" s="113" t="s">
        <v>9604</v>
      </c>
    </row>
    <row r="8368" spans="16:19">
      <c r="P8368" s="113" t="s">
        <v>12256</v>
      </c>
      <c r="Q8368" s="113" t="s">
        <v>9591</v>
      </c>
      <c r="R8368" s="113" t="s">
        <v>3918</v>
      </c>
      <c r="S8368" s="113" t="s">
        <v>9607</v>
      </c>
    </row>
    <row r="8369" spans="16:19">
      <c r="P8369" s="113" t="s">
        <v>12256</v>
      </c>
      <c r="Q8369" s="113" t="s">
        <v>9594</v>
      </c>
      <c r="R8369" s="113" t="s">
        <v>3918</v>
      </c>
      <c r="S8369" s="113" t="s">
        <v>9609</v>
      </c>
    </row>
    <row r="8370" spans="16:19">
      <c r="P8370" s="113" t="s">
        <v>12256</v>
      </c>
      <c r="Q8370" s="113" t="s">
        <v>9597</v>
      </c>
      <c r="R8370" s="113" t="s">
        <v>3918</v>
      </c>
      <c r="S8370" s="113" t="s">
        <v>9612</v>
      </c>
    </row>
    <row r="8371" spans="16:19">
      <c r="P8371" s="113" t="s">
        <v>12256</v>
      </c>
      <c r="Q8371" s="113" t="s">
        <v>9600</v>
      </c>
      <c r="R8371" s="113" t="s">
        <v>3918</v>
      </c>
      <c r="S8371" s="113" t="s">
        <v>9615</v>
      </c>
    </row>
    <row r="8372" spans="16:19">
      <c r="P8372" s="113" t="s">
        <v>12256</v>
      </c>
      <c r="Q8372" s="113" t="s">
        <v>9603</v>
      </c>
      <c r="R8372" s="113" t="s">
        <v>3918</v>
      </c>
      <c r="S8372" s="113" t="s">
        <v>9618</v>
      </c>
    </row>
    <row r="8373" spans="16:19">
      <c r="P8373" s="113" t="s">
        <v>12256</v>
      </c>
      <c r="Q8373" s="113" t="s">
        <v>9606</v>
      </c>
      <c r="R8373" s="113" t="s">
        <v>3918</v>
      </c>
      <c r="S8373" s="113" t="s">
        <v>9621</v>
      </c>
    </row>
    <row r="8374" spans="16:19">
      <c r="P8374" s="113" t="s">
        <v>12256</v>
      </c>
      <c r="Q8374" s="113" t="s">
        <v>3716</v>
      </c>
      <c r="R8374" s="113" t="s">
        <v>3918</v>
      </c>
      <c r="S8374" s="113" t="s">
        <v>9624</v>
      </c>
    </row>
    <row r="8375" spans="16:19">
      <c r="P8375" s="113" t="s">
        <v>12256</v>
      </c>
      <c r="Q8375" s="113" t="s">
        <v>9611</v>
      </c>
      <c r="R8375" s="113" t="s">
        <v>3918</v>
      </c>
      <c r="S8375" s="113" t="s">
        <v>9627</v>
      </c>
    </row>
    <row r="8376" spans="16:19">
      <c r="P8376" s="113" t="s">
        <v>12256</v>
      </c>
      <c r="Q8376" s="113" t="s">
        <v>9614</v>
      </c>
      <c r="R8376" s="113" t="s">
        <v>3918</v>
      </c>
      <c r="S8376" s="113" t="s">
        <v>9630</v>
      </c>
    </row>
    <row r="8377" spans="16:19">
      <c r="P8377" s="113" t="s">
        <v>12256</v>
      </c>
      <c r="Q8377" s="113" t="s">
        <v>9617</v>
      </c>
      <c r="R8377" s="113" t="s">
        <v>3918</v>
      </c>
      <c r="S8377" s="113" t="s">
        <v>9633</v>
      </c>
    </row>
    <row r="8378" spans="16:19">
      <c r="P8378" s="113" t="s">
        <v>12256</v>
      </c>
      <c r="Q8378" s="113" t="s">
        <v>9620</v>
      </c>
      <c r="R8378" s="113" t="s">
        <v>3918</v>
      </c>
      <c r="S8378" s="113" t="s">
        <v>9636</v>
      </c>
    </row>
    <row r="8379" spans="16:19">
      <c r="P8379" s="113" t="s">
        <v>12256</v>
      </c>
      <c r="Q8379" s="113" t="s">
        <v>9623</v>
      </c>
      <c r="R8379" s="113" t="s">
        <v>3918</v>
      </c>
      <c r="S8379" s="113" t="s">
        <v>9639</v>
      </c>
    </row>
    <row r="8380" spans="16:19">
      <c r="P8380" s="113" t="s">
        <v>12256</v>
      </c>
      <c r="Q8380" s="113" t="s">
        <v>9626</v>
      </c>
      <c r="R8380" s="113" t="s">
        <v>3918</v>
      </c>
      <c r="S8380" s="113" t="s">
        <v>9642</v>
      </c>
    </row>
    <row r="8381" spans="16:19">
      <c r="P8381" s="113" t="s">
        <v>12256</v>
      </c>
      <c r="Q8381" s="113" t="s">
        <v>9629</v>
      </c>
      <c r="R8381" s="113" t="s">
        <v>3918</v>
      </c>
      <c r="S8381" s="113" t="s">
        <v>9645</v>
      </c>
    </row>
    <row r="8382" spans="16:19">
      <c r="P8382" s="113" t="s">
        <v>12256</v>
      </c>
      <c r="Q8382" s="113" t="s">
        <v>9632</v>
      </c>
      <c r="R8382" s="113" t="s">
        <v>3918</v>
      </c>
      <c r="S8382" s="113" t="s">
        <v>9648</v>
      </c>
    </row>
    <row r="8383" spans="16:19">
      <c r="P8383" s="113" t="s">
        <v>12256</v>
      </c>
      <c r="Q8383" s="113" t="s">
        <v>9635</v>
      </c>
      <c r="R8383" s="113" t="s">
        <v>3918</v>
      </c>
      <c r="S8383" s="113" t="s">
        <v>9651</v>
      </c>
    </row>
    <row r="8384" spans="16:19">
      <c r="P8384" s="113" t="s">
        <v>12256</v>
      </c>
      <c r="Q8384" s="113" t="s">
        <v>9638</v>
      </c>
      <c r="R8384" s="113" t="s">
        <v>3918</v>
      </c>
      <c r="S8384" s="113" t="s">
        <v>6031</v>
      </c>
    </row>
    <row r="8385" spans="16:19">
      <c r="P8385" s="113" t="s">
        <v>12256</v>
      </c>
      <c r="Q8385" s="113" t="s">
        <v>9641</v>
      </c>
      <c r="R8385" s="113" t="s">
        <v>3918</v>
      </c>
      <c r="S8385" s="113" t="s">
        <v>9656</v>
      </c>
    </row>
    <row r="8386" spans="16:19">
      <c r="P8386" s="113" t="s">
        <v>12256</v>
      </c>
      <c r="Q8386" s="113" t="s">
        <v>9644</v>
      </c>
      <c r="R8386" s="113" t="s">
        <v>3918</v>
      </c>
      <c r="S8386" s="113" t="s">
        <v>9659</v>
      </c>
    </row>
    <row r="8387" spans="16:19">
      <c r="P8387" s="113" t="s">
        <v>12256</v>
      </c>
      <c r="Q8387" s="113" t="s">
        <v>9647</v>
      </c>
      <c r="R8387" s="113" t="s">
        <v>3918</v>
      </c>
      <c r="S8387" s="113" t="s">
        <v>9662</v>
      </c>
    </row>
    <row r="8388" spans="16:19">
      <c r="P8388" s="113" t="s">
        <v>12256</v>
      </c>
      <c r="Q8388" s="113" t="s">
        <v>9650</v>
      </c>
      <c r="R8388" s="113" t="s">
        <v>3918</v>
      </c>
      <c r="S8388" s="113" t="s">
        <v>9665</v>
      </c>
    </row>
    <row r="8389" spans="16:19">
      <c r="P8389" s="113" t="s">
        <v>12256</v>
      </c>
      <c r="Q8389" s="113" t="s">
        <v>9653</v>
      </c>
      <c r="R8389" s="113" t="s">
        <v>3918</v>
      </c>
      <c r="S8389" s="113" t="s">
        <v>9667</v>
      </c>
    </row>
    <row r="8390" spans="16:19">
      <c r="P8390" s="113" t="s">
        <v>12256</v>
      </c>
      <c r="Q8390" s="113" t="s">
        <v>9655</v>
      </c>
      <c r="R8390" s="113" t="s">
        <v>3918</v>
      </c>
      <c r="S8390" s="113" t="s">
        <v>9670</v>
      </c>
    </row>
    <row r="8391" spans="16:19">
      <c r="P8391" s="113" t="s">
        <v>12256</v>
      </c>
      <c r="Q8391" s="113" t="s">
        <v>9658</v>
      </c>
      <c r="R8391" s="113" t="s">
        <v>3918</v>
      </c>
      <c r="S8391" s="113" t="s">
        <v>9673</v>
      </c>
    </row>
    <row r="8392" spans="16:19">
      <c r="P8392" s="113" t="s">
        <v>12256</v>
      </c>
      <c r="Q8392" s="113" t="s">
        <v>9661</v>
      </c>
      <c r="R8392" s="113" t="s">
        <v>3918</v>
      </c>
      <c r="S8392" s="113" t="s">
        <v>9676</v>
      </c>
    </row>
    <row r="8393" spans="16:19">
      <c r="P8393" s="113" t="s">
        <v>12256</v>
      </c>
      <c r="Q8393" s="113" t="s">
        <v>9664</v>
      </c>
      <c r="R8393" s="113" t="s">
        <v>3918</v>
      </c>
      <c r="S8393" s="113" t="s">
        <v>9679</v>
      </c>
    </row>
    <row r="8394" spans="16:19">
      <c r="P8394" s="113" t="s">
        <v>12256</v>
      </c>
      <c r="Q8394" s="113" t="s">
        <v>3718</v>
      </c>
      <c r="R8394" s="113" t="s">
        <v>3918</v>
      </c>
      <c r="S8394" s="113" t="s">
        <v>9682</v>
      </c>
    </row>
    <row r="8395" spans="16:19">
      <c r="P8395" s="113" t="s">
        <v>12256</v>
      </c>
      <c r="Q8395" s="113" t="s">
        <v>9669</v>
      </c>
      <c r="R8395" s="113" t="s">
        <v>3918</v>
      </c>
      <c r="S8395" s="113" t="s">
        <v>9685</v>
      </c>
    </row>
    <row r="8396" spans="16:19">
      <c r="P8396" s="113" t="s">
        <v>12256</v>
      </c>
      <c r="Q8396" s="113" t="s">
        <v>9672</v>
      </c>
      <c r="R8396" s="113" t="s">
        <v>3918</v>
      </c>
      <c r="S8396" s="113" t="s">
        <v>9688</v>
      </c>
    </row>
    <row r="8397" spans="16:19">
      <c r="P8397" s="113" t="s">
        <v>12256</v>
      </c>
      <c r="Q8397" s="113" t="s">
        <v>9675</v>
      </c>
      <c r="R8397" s="113" t="s">
        <v>3918</v>
      </c>
      <c r="S8397" s="113" t="s">
        <v>9691</v>
      </c>
    </row>
    <row r="8398" spans="16:19">
      <c r="P8398" s="113" t="s">
        <v>12256</v>
      </c>
      <c r="Q8398" s="113" t="s">
        <v>9678</v>
      </c>
      <c r="R8398" s="113" t="s">
        <v>3918</v>
      </c>
      <c r="S8398" s="113" t="s">
        <v>9694</v>
      </c>
    </row>
    <row r="8399" spans="16:19">
      <c r="P8399" s="113" t="s">
        <v>12256</v>
      </c>
      <c r="Q8399" s="113" t="s">
        <v>9681</v>
      </c>
      <c r="R8399" s="113" t="s">
        <v>3918</v>
      </c>
      <c r="S8399" s="113" t="s">
        <v>9697</v>
      </c>
    </row>
    <row r="8400" spans="16:19">
      <c r="P8400" s="113" t="s">
        <v>12256</v>
      </c>
      <c r="Q8400" s="113" t="s">
        <v>9684</v>
      </c>
      <c r="R8400" s="113" t="s">
        <v>3918</v>
      </c>
      <c r="S8400" s="113" t="s">
        <v>9700</v>
      </c>
    </row>
    <row r="8401" spans="16:19">
      <c r="P8401" s="113" t="s">
        <v>12256</v>
      </c>
      <c r="Q8401" s="113" t="s">
        <v>9687</v>
      </c>
      <c r="R8401" s="113" t="s">
        <v>3918</v>
      </c>
      <c r="S8401" s="113" t="s">
        <v>9703</v>
      </c>
    </row>
    <row r="8402" spans="16:19">
      <c r="P8402" s="113" t="s">
        <v>12256</v>
      </c>
      <c r="Q8402" s="113" t="s">
        <v>9690</v>
      </c>
      <c r="R8402" s="113" t="s">
        <v>3918</v>
      </c>
      <c r="S8402" s="113" t="s">
        <v>9706</v>
      </c>
    </row>
    <row r="8403" spans="16:19">
      <c r="P8403" s="113" t="s">
        <v>12256</v>
      </c>
      <c r="Q8403" s="113" t="s">
        <v>9693</v>
      </c>
      <c r="R8403" s="113" t="s">
        <v>3918</v>
      </c>
      <c r="S8403" s="113" t="s">
        <v>9709</v>
      </c>
    </row>
    <row r="8404" spans="16:19">
      <c r="P8404" s="113" t="s">
        <v>12256</v>
      </c>
      <c r="Q8404" s="113" t="s">
        <v>9696</v>
      </c>
      <c r="R8404" s="113" t="s">
        <v>3918</v>
      </c>
      <c r="S8404" s="113" t="s">
        <v>9712</v>
      </c>
    </row>
    <row r="8405" spans="16:19">
      <c r="P8405" s="113" t="s">
        <v>12256</v>
      </c>
      <c r="Q8405" s="113" t="s">
        <v>9699</v>
      </c>
      <c r="R8405" s="113" t="s">
        <v>3918</v>
      </c>
      <c r="S8405" s="113" t="s">
        <v>9715</v>
      </c>
    </row>
    <row r="8406" spans="16:19">
      <c r="P8406" s="113" t="s">
        <v>12256</v>
      </c>
      <c r="Q8406" s="113" t="s">
        <v>9702</v>
      </c>
      <c r="R8406" s="113" t="s">
        <v>3918</v>
      </c>
      <c r="S8406" s="113" t="s">
        <v>9718</v>
      </c>
    </row>
    <row r="8407" spans="16:19">
      <c r="P8407" s="113" t="s">
        <v>12256</v>
      </c>
      <c r="Q8407" s="113" t="s">
        <v>9705</v>
      </c>
      <c r="R8407" s="113" t="s">
        <v>3918</v>
      </c>
      <c r="S8407" s="113" t="s">
        <v>9721</v>
      </c>
    </row>
    <row r="8408" spans="16:19">
      <c r="P8408" s="113" t="s">
        <v>12256</v>
      </c>
      <c r="Q8408" s="113" t="s">
        <v>9708</v>
      </c>
      <c r="R8408" s="113" t="s">
        <v>3918</v>
      </c>
      <c r="S8408" s="113" t="s">
        <v>9724</v>
      </c>
    </row>
    <row r="8409" spans="16:19">
      <c r="P8409" s="113" t="s">
        <v>12256</v>
      </c>
      <c r="Q8409" s="113" t="s">
        <v>9711</v>
      </c>
      <c r="R8409" s="113" t="s">
        <v>3918</v>
      </c>
      <c r="S8409" s="113" t="s">
        <v>9726</v>
      </c>
    </row>
    <row r="8410" spans="16:19">
      <c r="P8410" s="113" t="s">
        <v>12256</v>
      </c>
      <c r="Q8410" s="113" t="s">
        <v>9714</v>
      </c>
      <c r="R8410" s="113" t="s">
        <v>3918</v>
      </c>
      <c r="S8410" s="113" t="s">
        <v>9729</v>
      </c>
    </row>
    <row r="8411" spans="16:19">
      <c r="P8411" s="113" t="s">
        <v>12256</v>
      </c>
      <c r="Q8411" s="113" t="s">
        <v>9717</v>
      </c>
      <c r="R8411" s="113" t="s">
        <v>3918</v>
      </c>
      <c r="S8411" s="113" t="s">
        <v>9732</v>
      </c>
    </row>
    <row r="8412" spans="16:19">
      <c r="P8412" s="113" t="s">
        <v>12256</v>
      </c>
      <c r="Q8412" s="113" t="s">
        <v>9720</v>
      </c>
      <c r="R8412" s="113" t="s">
        <v>3918</v>
      </c>
      <c r="S8412" s="113" t="s">
        <v>9735</v>
      </c>
    </row>
    <row r="8413" spans="16:19">
      <c r="P8413" s="113" t="s">
        <v>12256</v>
      </c>
      <c r="Q8413" s="113" t="s">
        <v>9723</v>
      </c>
      <c r="R8413" s="113" t="s">
        <v>3918</v>
      </c>
      <c r="S8413" s="113" t="s">
        <v>9738</v>
      </c>
    </row>
    <row r="8414" spans="16:19">
      <c r="P8414" s="113" t="s">
        <v>12256</v>
      </c>
      <c r="Q8414" s="113" t="s">
        <v>3720</v>
      </c>
      <c r="R8414" s="113" t="s">
        <v>3918</v>
      </c>
      <c r="S8414" s="113" t="s">
        <v>9741</v>
      </c>
    </row>
    <row r="8415" spans="16:19">
      <c r="P8415" s="113" t="s">
        <v>12256</v>
      </c>
      <c r="Q8415" s="113" t="s">
        <v>9728</v>
      </c>
      <c r="R8415" s="113" t="s">
        <v>3918</v>
      </c>
      <c r="S8415" s="113" t="s">
        <v>9744</v>
      </c>
    </row>
    <row r="8416" spans="16:19">
      <c r="P8416" s="113" t="s">
        <v>12256</v>
      </c>
      <c r="Q8416" s="113" t="s">
        <v>9731</v>
      </c>
      <c r="R8416" s="113" t="s">
        <v>3918</v>
      </c>
      <c r="S8416" s="113" t="s">
        <v>9747</v>
      </c>
    </row>
    <row r="8417" spans="16:19">
      <c r="P8417" s="113" t="s">
        <v>12256</v>
      </c>
      <c r="Q8417" s="113" t="s">
        <v>9734</v>
      </c>
      <c r="R8417" s="113" t="s">
        <v>3918</v>
      </c>
      <c r="S8417" s="113" t="s">
        <v>9750</v>
      </c>
    </row>
    <row r="8418" spans="16:19">
      <c r="P8418" s="113" t="s">
        <v>12256</v>
      </c>
      <c r="Q8418" s="113" t="s">
        <v>9737</v>
      </c>
      <c r="R8418" s="113" t="s">
        <v>3918</v>
      </c>
      <c r="S8418" s="113" t="s">
        <v>9753</v>
      </c>
    </row>
    <row r="8419" spans="16:19">
      <c r="P8419" s="113" t="s">
        <v>12256</v>
      </c>
      <c r="Q8419" s="113" t="s">
        <v>9740</v>
      </c>
      <c r="R8419" s="113" t="s">
        <v>3918</v>
      </c>
      <c r="S8419" s="113" t="s">
        <v>9756</v>
      </c>
    </row>
    <row r="8420" spans="16:19">
      <c r="P8420" s="113" t="s">
        <v>12256</v>
      </c>
      <c r="Q8420" s="113" t="s">
        <v>9743</v>
      </c>
      <c r="R8420" s="113" t="s">
        <v>3918</v>
      </c>
      <c r="S8420" s="113" t="s">
        <v>9759</v>
      </c>
    </row>
    <row r="8421" spans="16:19">
      <c r="P8421" s="113" t="s">
        <v>12256</v>
      </c>
      <c r="Q8421" s="113" t="s">
        <v>9746</v>
      </c>
      <c r="R8421" s="113" t="s">
        <v>3918</v>
      </c>
      <c r="S8421" s="113" t="s">
        <v>9762</v>
      </c>
    </row>
    <row r="8422" spans="16:19">
      <c r="P8422" s="113" t="s">
        <v>12256</v>
      </c>
      <c r="Q8422" s="113" t="s">
        <v>9749</v>
      </c>
      <c r="R8422" s="113" t="s">
        <v>3918</v>
      </c>
      <c r="S8422" s="113" t="s">
        <v>9765</v>
      </c>
    </row>
    <row r="8423" spans="16:19">
      <c r="P8423" s="113" t="s">
        <v>12256</v>
      </c>
      <c r="Q8423" s="113" t="s">
        <v>9752</v>
      </c>
      <c r="R8423" s="113" t="s">
        <v>3918</v>
      </c>
      <c r="S8423" s="113" t="s">
        <v>9768</v>
      </c>
    </row>
    <row r="8424" spans="16:19">
      <c r="P8424" s="113" t="s">
        <v>12256</v>
      </c>
      <c r="Q8424" s="113" t="s">
        <v>9755</v>
      </c>
      <c r="R8424" s="113" t="s">
        <v>3918</v>
      </c>
      <c r="S8424" s="113" t="s">
        <v>9771</v>
      </c>
    </row>
    <row r="8425" spans="16:19">
      <c r="P8425" s="113" t="s">
        <v>12256</v>
      </c>
      <c r="Q8425" s="113" t="s">
        <v>9758</v>
      </c>
      <c r="R8425" s="113" t="s">
        <v>3918</v>
      </c>
      <c r="S8425" s="113" t="s">
        <v>9774</v>
      </c>
    </row>
    <row r="8426" spans="16:19">
      <c r="P8426" s="113" t="s">
        <v>12256</v>
      </c>
      <c r="Q8426" s="113" t="s">
        <v>9761</v>
      </c>
      <c r="R8426" s="113" t="s">
        <v>3918</v>
      </c>
      <c r="S8426" s="113" t="s">
        <v>9777</v>
      </c>
    </row>
    <row r="8427" spans="16:19">
      <c r="P8427" s="113" t="s">
        <v>12256</v>
      </c>
      <c r="Q8427" s="113" t="s">
        <v>9764</v>
      </c>
      <c r="R8427" s="113" t="s">
        <v>3918</v>
      </c>
      <c r="S8427" s="113" t="s">
        <v>9780</v>
      </c>
    </row>
    <row r="8428" spans="16:19">
      <c r="P8428" s="113" t="s">
        <v>12256</v>
      </c>
      <c r="Q8428" s="113" t="s">
        <v>9767</v>
      </c>
      <c r="R8428" s="113" t="s">
        <v>3918</v>
      </c>
      <c r="S8428" s="113" t="s">
        <v>9783</v>
      </c>
    </row>
    <row r="8429" spans="16:19">
      <c r="P8429" s="113" t="s">
        <v>12256</v>
      </c>
      <c r="Q8429" s="113" t="s">
        <v>9770</v>
      </c>
      <c r="R8429" s="113" t="s">
        <v>3918</v>
      </c>
      <c r="S8429" s="113" t="s">
        <v>9785</v>
      </c>
    </row>
    <row r="8430" spans="16:19">
      <c r="P8430" s="113" t="s">
        <v>12256</v>
      </c>
      <c r="Q8430" s="113" t="s">
        <v>9773</v>
      </c>
      <c r="R8430" s="113" t="s">
        <v>3918</v>
      </c>
      <c r="S8430" s="113" t="s">
        <v>9788</v>
      </c>
    </row>
    <row r="8431" spans="16:19">
      <c r="P8431" s="113" t="s">
        <v>12256</v>
      </c>
      <c r="Q8431" s="113" t="s">
        <v>9776</v>
      </c>
      <c r="R8431" s="113" t="s">
        <v>3918</v>
      </c>
      <c r="S8431" s="113" t="s">
        <v>9791</v>
      </c>
    </row>
    <row r="8432" spans="16:19">
      <c r="P8432" s="113" t="s">
        <v>12256</v>
      </c>
      <c r="Q8432" s="113" t="s">
        <v>9779</v>
      </c>
      <c r="R8432" s="113" t="s">
        <v>3918</v>
      </c>
      <c r="S8432" s="113" t="s">
        <v>9794</v>
      </c>
    </row>
    <row r="8433" spans="16:19">
      <c r="P8433" s="113" t="s">
        <v>12256</v>
      </c>
      <c r="Q8433" s="113" t="s">
        <v>9782</v>
      </c>
      <c r="R8433" s="113" t="s">
        <v>3918</v>
      </c>
      <c r="S8433" s="113" t="s">
        <v>9797</v>
      </c>
    </row>
    <row r="8434" spans="16:19">
      <c r="P8434" s="113" t="s">
        <v>12256</v>
      </c>
      <c r="Q8434" s="113" t="s">
        <v>3722</v>
      </c>
      <c r="R8434" s="113" t="s">
        <v>3918</v>
      </c>
      <c r="S8434" s="113" t="s">
        <v>9800</v>
      </c>
    </row>
    <row r="8435" spans="16:19">
      <c r="P8435" s="113" t="s">
        <v>12256</v>
      </c>
      <c r="Q8435" s="113" t="s">
        <v>9787</v>
      </c>
      <c r="R8435" s="113" t="s">
        <v>3918</v>
      </c>
      <c r="S8435" s="113" t="s">
        <v>9803</v>
      </c>
    </row>
    <row r="8436" spans="16:19">
      <c r="P8436" s="113" t="s">
        <v>12256</v>
      </c>
      <c r="Q8436" s="113" t="s">
        <v>9790</v>
      </c>
      <c r="R8436" s="113" t="s">
        <v>3918</v>
      </c>
      <c r="S8436" s="113" t="s">
        <v>9806</v>
      </c>
    </row>
    <row r="8437" spans="16:19">
      <c r="P8437" s="113" t="s">
        <v>12256</v>
      </c>
      <c r="Q8437" s="113" t="s">
        <v>9793</v>
      </c>
      <c r="R8437" s="113" t="s">
        <v>3918</v>
      </c>
      <c r="S8437" s="113" t="s">
        <v>9809</v>
      </c>
    </row>
    <row r="8438" spans="16:19">
      <c r="P8438" s="113" t="s">
        <v>12256</v>
      </c>
      <c r="Q8438" s="113" t="s">
        <v>9796</v>
      </c>
      <c r="R8438" s="113" t="s">
        <v>3918</v>
      </c>
      <c r="S8438" s="113" t="s">
        <v>9812</v>
      </c>
    </row>
    <row r="8439" spans="16:19">
      <c r="P8439" s="113" t="s">
        <v>12256</v>
      </c>
      <c r="Q8439" s="113" t="s">
        <v>9799</v>
      </c>
      <c r="R8439" s="113" t="s">
        <v>3918</v>
      </c>
      <c r="S8439" s="113" t="s">
        <v>9815</v>
      </c>
    </row>
    <row r="8440" spans="16:19">
      <c r="P8440" s="113" t="s">
        <v>12256</v>
      </c>
      <c r="Q8440" s="113" t="s">
        <v>9802</v>
      </c>
      <c r="R8440" s="113" t="s">
        <v>3918</v>
      </c>
      <c r="S8440" s="113" t="s">
        <v>9818</v>
      </c>
    </row>
    <row r="8441" spans="16:19">
      <c r="P8441" s="113" t="s">
        <v>12256</v>
      </c>
      <c r="Q8441" s="113" t="s">
        <v>9805</v>
      </c>
      <c r="R8441" s="113" t="s">
        <v>3918</v>
      </c>
      <c r="S8441" s="113" t="s">
        <v>9821</v>
      </c>
    </row>
    <row r="8442" spans="16:19">
      <c r="P8442" s="113" t="s">
        <v>12256</v>
      </c>
      <c r="Q8442" s="113" t="s">
        <v>9808</v>
      </c>
      <c r="R8442" s="113" t="s">
        <v>3918</v>
      </c>
      <c r="S8442" s="113" t="s">
        <v>9824</v>
      </c>
    </row>
    <row r="8443" spans="16:19">
      <c r="P8443" s="113" t="s">
        <v>12256</v>
      </c>
      <c r="Q8443" s="113" t="s">
        <v>9811</v>
      </c>
      <c r="R8443" s="113" t="s">
        <v>3918</v>
      </c>
      <c r="S8443" s="113" t="s">
        <v>9827</v>
      </c>
    </row>
    <row r="8444" spans="16:19">
      <c r="P8444" s="113" t="s">
        <v>12256</v>
      </c>
      <c r="Q8444" s="113" t="s">
        <v>9814</v>
      </c>
      <c r="R8444" s="113" t="s">
        <v>3918</v>
      </c>
      <c r="S8444" s="113" t="s">
        <v>9830</v>
      </c>
    </row>
    <row r="8445" spans="16:19">
      <c r="P8445" s="113" t="s">
        <v>12256</v>
      </c>
      <c r="Q8445" s="113" t="s">
        <v>9817</v>
      </c>
      <c r="R8445" s="113" t="s">
        <v>3918</v>
      </c>
      <c r="S8445" s="113" t="s">
        <v>9833</v>
      </c>
    </row>
    <row r="8446" spans="16:19">
      <c r="P8446" s="113" t="s">
        <v>12256</v>
      </c>
      <c r="Q8446" s="113" t="s">
        <v>9820</v>
      </c>
      <c r="R8446" s="113" t="s">
        <v>3918</v>
      </c>
      <c r="S8446" s="113" t="s">
        <v>9836</v>
      </c>
    </row>
    <row r="8447" spans="16:19">
      <c r="P8447" s="113" t="s">
        <v>12256</v>
      </c>
      <c r="Q8447" s="113" t="s">
        <v>9823</v>
      </c>
      <c r="R8447" s="113" t="s">
        <v>3918</v>
      </c>
      <c r="S8447" s="113" t="s">
        <v>9839</v>
      </c>
    </row>
    <row r="8448" spans="16:19">
      <c r="P8448" s="113" t="s">
        <v>12256</v>
      </c>
      <c r="Q8448" s="113" t="s">
        <v>6885</v>
      </c>
      <c r="R8448" s="113" t="s">
        <v>3918</v>
      </c>
      <c r="S8448" s="113" t="s">
        <v>6900</v>
      </c>
    </row>
    <row r="8449" spans="16:19">
      <c r="P8449" s="113" t="s">
        <v>12256</v>
      </c>
      <c r="Q8449" s="113" t="s">
        <v>6888</v>
      </c>
      <c r="R8449" s="113" t="s">
        <v>3918</v>
      </c>
      <c r="S8449" s="113" t="s">
        <v>6903</v>
      </c>
    </row>
    <row r="8450" spans="16:19">
      <c r="P8450" s="113" t="s">
        <v>12256</v>
      </c>
      <c r="Q8450" s="113" t="s">
        <v>6891</v>
      </c>
      <c r="R8450" s="113" t="s">
        <v>3918</v>
      </c>
      <c r="S8450" s="113" t="s">
        <v>6906</v>
      </c>
    </row>
    <row r="8451" spans="16:19">
      <c r="P8451" s="113" t="s">
        <v>12256</v>
      </c>
      <c r="Q8451" s="113" t="s">
        <v>6894</v>
      </c>
      <c r="R8451" s="113" t="s">
        <v>3918</v>
      </c>
      <c r="S8451" s="113" t="s">
        <v>6909</v>
      </c>
    </row>
    <row r="8452" spans="16:19">
      <c r="P8452" s="113" t="s">
        <v>12256</v>
      </c>
      <c r="Q8452" s="113" t="s">
        <v>6897</v>
      </c>
      <c r="R8452" s="113" t="s">
        <v>3918</v>
      </c>
      <c r="S8452" s="113" t="s">
        <v>6912</v>
      </c>
    </row>
    <row r="8453" spans="16:19">
      <c r="P8453" s="113" t="s">
        <v>12256</v>
      </c>
      <c r="Q8453" s="113" t="s">
        <v>3630</v>
      </c>
      <c r="R8453" s="113" t="s">
        <v>3918</v>
      </c>
      <c r="S8453" s="113" t="s">
        <v>6915</v>
      </c>
    </row>
    <row r="8454" spans="16:19">
      <c r="P8454" s="113" t="s">
        <v>12256</v>
      </c>
      <c r="Q8454" s="113" t="s">
        <v>6902</v>
      </c>
      <c r="R8454" s="113" t="s">
        <v>3918</v>
      </c>
      <c r="S8454" s="113" t="s">
        <v>6918</v>
      </c>
    </row>
    <row r="8455" spans="16:19">
      <c r="P8455" s="113" t="s">
        <v>12256</v>
      </c>
      <c r="Q8455" s="113" t="s">
        <v>6905</v>
      </c>
      <c r="R8455" s="113" t="s">
        <v>3918</v>
      </c>
      <c r="S8455" s="113" t="s">
        <v>6921</v>
      </c>
    </row>
    <row r="8456" spans="16:19">
      <c r="P8456" s="113" t="s">
        <v>12256</v>
      </c>
      <c r="Q8456" s="113" t="s">
        <v>6908</v>
      </c>
      <c r="R8456" s="113" t="s">
        <v>3918</v>
      </c>
      <c r="S8456" s="113" t="s">
        <v>6924</v>
      </c>
    </row>
    <row r="8457" spans="16:19">
      <c r="P8457" s="113" t="s">
        <v>12256</v>
      </c>
      <c r="Q8457" s="113" t="s">
        <v>6911</v>
      </c>
      <c r="R8457" s="113" t="s">
        <v>3918</v>
      </c>
      <c r="S8457" s="113" t="s">
        <v>6927</v>
      </c>
    </row>
    <row r="8458" spans="16:19">
      <c r="P8458" s="113" t="s">
        <v>12256</v>
      </c>
      <c r="Q8458" s="113" t="s">
        <v>6914</v>
      </c>
      <c r="R8458" s="113" t="s">
        <v>3918</v>
      </c>
      <c r="S8458" s="113" t="s">
        <v>6929</v>
      </c>
    </row>
    <row r="8459" spans="16:19">
      <c r="P8459" s="113" t="s">
        <v>12256</v>
      </c>
      <c r="Q8459" s="113" t="s">
        <v>6917</v>
      </c>
      <c r="R8459" s="113" t="s">
        <v>3918</v>
      </c>
      <c r="S8459" s="113" t="s">
        <v>6932</v>
      </c>
    </row>
    <row r="8460" spans="16:19">
      <c r="P8460" s="113" t="s">
        <v>12256</v>
      </c>
      <c r="Q8460" s="113" t="s">
        <v>6920</v>
      </c>
      <c r="R8460" s="113" t="s">
        <v>3918</v>
      </c>
      <c r="S8460" s="113" t="s">
        <v>6935</v>
      </c>
    </row>
    <row r="8461" spans="16:19">
      <c r="P8461" s="113" t="s">
        <v>12256</v>
      </c>
      <c r="Q8461" s="113" t="s">
        <v>6923</v>
      </c>
      <c r="R8461" s="113" t="s">
        <v>3918</v>
      </c>
      <c r="S8461" s="113" t="s">
        <v>6938</v>
      </c>
    </row>
    <row r="8462" spans="16:19">
      <c r="P8462" s="113" t="s">
        <v>12256</v>
      </c>
      <c r="Q8462" s="113" t="s">
        <v>6926</v>
      </c>
      <c r="R8462" s="113" t="s">
        <v>3918</v>
      </c>
      <c r="S8462" s="113" t="s">
        <v>6941</v>
      </c>
    </row>
    <row r="8463" spans="16:19">
      <c r="P8463" s="113" t="s">
        <v>12256</v>
      </c>
      <c r="Q8463" s="113" t="s">
        <v>3852</v>
      </c>
      <c r="R8463" s="113" t="s">
        <v>3918</v>
      </c>
      <c r="S8463" s="113" t="s">
        <v>6944</v>
      </c>
    </row>
    <row r="8464" spans="16:19">
      <c r="P8464" s="113" t="s">
        <v>12256</v>
      </c>
      <c r="Q8464" s="113" t="s">
        <v>6931</v>
      </c>
      <c r="R8464" s="113" t="s">
        <v>3918</v>
      </c>
      <c r="S8464" s="113" t="s">
        <v>6947</v>
      </c>
    </row>
    <row r="8465" spans="16:19">
      <c r="P8465" s="113" t="s">
        <v>12256</v>
      </c>
      <c r="Q8465" s="113" t="s">
        <v>6934</v>
      </c>
      <c r="R8465" s="113" t="s">
        <v>3918</v>
      </c>
      <c r="S8465" s="113" t="s">
        <v>6950</v>
      </c>
    </row>
    <row r="8466" spans="16:19">
      <c r="P8466" s="113" t="s">
        <v>12256</v>
      </c>
      <c r="Q8466" s="113" t="s">
        <v>6937</v>
      </c>
      <c r="R8466" s="113" t="s">
        <v>3918</v>
      </c>
      <c r="S8466" s="113" t="s">
        <v>6953</v>
      </c>
    </row>
    <row r="8467" spans="16:19">
      <c r="P8467" s="113" t="s">
        <v>12256</v>
      </c>
      <c r="Q8467" s="113" t="s">
        <v>6940</v>
      </c>
      <c r="R8467" s="113" t="s">
        <v>3918</v>
      </c>
      <c r="S8467" s="113" t="s">
        <v>6956</v>
      </c>
    </row>
    <row r="8468" spans="16:19">
      <c r="P8468" s="113" t="s">
        <v>12256</v>
      </c>
      <c r="Q8468" s="113" t="s">
        <v>6943</v>
      </c>
      <c r="R8468" s="113" t="s">
        <v>3918</v>
      </c>
      <c r="S8468" s="113" t="s">
        <v>6958</v>
      </c>
    </row>
    <row r="8469" spans="16:19">
      <c r="P8469" s="113" t="s">
        <v>12256</v>
      </c>
      <c r="Q8469" s="113" t="s">
        <v>6946</v>
      </c>
      <c r="R8469" s="113" t="s">
        <v>3918</v>
      </c>
      <c r="S8469" s="113" t="s">
        <v>6961</v>
      </c>
    </row>
    <row r="8470" spans="16:19">
      <c r="P8470" s="113" t="s">
        <v>12256</v>
      </c>
      <c r="Q8470" s="113" t="s">
        <v>6949</v>
      </c>
      <c r="R8470" s="113" t="s">
        <v>3918</v>
      </c>
      <c r="S8470" s="113" t="s">
        <v>6964</v>
      </c>
    </row>
    <row r="8471" spans="16:19">
      <c r="P8471" s="113" t="s">
        <v>12256</v>
      </c>
      <c r="Q8471" s="113" t="s">
        <v>6952</v>
      </c>
      <c r="R8471" s="113" t="s">
        <v>3918</v>
      </c>
      <c r="S8471" s="113" t="s">
        <v>6967</v>
      </c>
    </row>
    <row r="8472" spans="16:19">
      <c r="P8472" s="113" t="s">
        <v>12256</v>
      </c>
      <c r="Q8472" s="113" t="s">
        <v>6955</v>
      </c>
      <c r="R8472" s="113" t="s">
        <v>3918</v>
      </c>
      <c r="S8472" s="113" t="s">
        <v>6970</v>
      </c>
    </row>
    <row r="8473" spans="16:19">
      <c r="P8473" s="113" t="s">
        <v>12256</v>
      </c>
      <c r="Q8473" s="113" t="s">
        <v>3632</v>
      </c>
      <c r="R8473" s="113" t="s">
        <v>3918</v>
      </c>
      <c r="S8473" s="113" t="s">
        <v>6973</v>
      </c>
    </row>
    <row r="8474" spans="16:19">
      <c r="P8474" s="113" t="s">
        <v>12256</v>
      </c>
      <c r="Q8474" s="113" t="s">
        <v>6960</v>
      </c>
      <c r="R8474" s="113" t="s">
        <v>3918</v>
      </c>
      <c r="S8474" s="113" t="s">
        <v>6976</v>
      </c>
    </row>
    <row r="8475" spans="16:19">
      <c r="P8475" s="113" t="s">
        <v>12256</v>
      </c>
      <c r="Q8475" s="113" t="s">
        <v>6963</v>
      </c>
      <c r="R8475" s="113" t="s">
        <v>3918</v>
      </c>
      <c r="S8475" s="113" t="s">
        <v>6979</v>
      </c>
    </row>
    <row r="8476" spans="16:19">
      <c r="P8476" s="113" t="s">
        <v>12256</v>
      </c>
      <c r="Q8476" s="113" t="s">
        <v>6966</v>
      </c>
      <c r="R8476" s="113" t="s">
        <v>3918</v>
      </c>
      <c r="S8476" s="113" t="s">
        <v>6982</v>
      </c>
    </row>
    <row r="8477" spans="16:19">
      <c r="P8477" s="113" t="s">
        <v>12256</v>
      </c>
      <c r="Q8477" s="113" t="s">
        <v>6969</v>
      </c>
      <c r="R8477" s="113" t="s">
        <v>3918</v>
      </c>
      <c r="S8477" s="113" t="s">
        <v>6985</v>
      </c>
    </row>
    <row r="8478" spans="16:19">
      <c r="P8478" s="113" t="s">
        <v>12256</v>
      </c>
      <c r="Q8478" s="113" t="s">
        <v>6972</v>
      </c>
      <c r="R8478" s="113" t="s">
        <v>3918</v>
      </c>
      <c r="S8478" s="113" t="s">
        <v>5749</v>
      </c>
    </row>
    <row r="8479" spans="16:19">
      <c r="P8479" s="113" t="s">
        <v>12256</v>
      </c>
      <c r="Q8479" s="113" t="s">
        <v>6975</v>
      </c>
      <c r="R8479" s="113" t="s">
        <v>3918</v>
      </c>
      <c r="S8479" s="113" t="s">
        <v>6989</v>
      </c>
    </row>
    <row r="8480" spans="16:19">
      <c r="P8480" s="113" t="s">
        <v>12256</v>
      </c>
      <c r="Q8480" s="113" t="s">
        <v>6978</v>
      </c>
      <c r="R8480" s="113" t="s">
        <v>3918</v>
      </c>
      <c r="S8480" s="113" t="s">
        <v>6992</v>
      </c>
    </row>
    <row r="8481" spans="16:19">
      <c r="P8481" s="113" t="s">
        <v>12256</v>
      </c>
      <c r="Q8481" s="113" t="s">
        <v>6981</v>
      </c>
      <c r="R8481" s="113" t="s">
        <v>3918</v>
      </c>
      <c r="S8481" s="113" t="s">
        <v>6995</v>
      </c>
    </row>
    <row r="8482" spans="16:19">
      <c r="P8482" s="113" t="s">
        <v>12256</v>
      </c>
      <c r="Q8482" s="113" t="s">
        <v>2737</v>
      </c>
      <c r="R8482" s="113" t="s">
        <v>3918</v>
      </c>
      <c r="S8482" s="113" t="s">
        <v>5581</v>
      </c>
    </row>
    <row r="8483" spans="16:19">
      <c r="P8483" s="113" t="s">
        <v>12256</v>
      </c>
      <c r="Q8483" s="113" t="s">
        <v>5582</v>
      </c>
      <c r="R8483" s="113" t="s">
        <v>3918</v>
      </c>
      <c r="S8483" s="113" t="s">
        <v>9997</v>
      </c>
    </row>
    <row r="8484" spans="16:19">
      <c r="P8484" s="113" t="s">
        <v>12256</v>
      </c>
      <c r="Q8484" s="113" t="s">
        <v>5585</v>
      </c>
      <c r="R8484" s="113" t="s">
        <v>3918</v>
      </c>
      <c r="S8484" s="113" t="s">
        <v>9999</v>
      </c>
    </row>
    <row r="8485" spans="16:19">
      <c r="P8485" s="113" t="s">
        <v>12256</v>
      </c>
      <c r="Q8485" s="113" t="s">
        <v>5588</v>
      </c>
      <c r="R8485" s="113" t="s">
        <v>3918</v>
      </c>
      <c r="S8485" s="113" t="s">
        <v>10001</v>
      </c>
    </row>
    <row r="8486" spans="16:19">
      <c r="P8486" s="113" t="s">
        <v>12256</v>
      </c>
      <c r="Q8486" s="113" t="s">
        <v>5590</v>
      </c>
      <c r="R8486" s="113" t="s">
        <v>3918</v>
      </c>
      <c r="S8486" s="113" t="s">
        <v>10003</v>
      </c>
    </row>
    <row r="8487" spans="16:19">
      <c r="P8487" s="113" t="s">
        <v>12256</v>
      </c>
      <c r="Q8487" s="113" t="s">
        <v>5593</v>
      </c>
      <c r="R8487" s="113" t="s">
        <v>3918</v>
      </c>
      <c r="S8487" s="113" t="s">
        <v>10005</v>
      </c>
    </row>
    <row r="8488" spans="16:19">
      <c r="P8488" s="113" t="s">
        <v>12256</v>
      </c>
      <c r="Q8488" s="113" t="s">
        <v>5595</v>
      </c>
      <c r="R8488" s="113" t="s">
        <v>3918</v>
      </c>
      <c r="S8488" s="113" t="s">
        <v>10007</v>
      </c>
    </row>
    <row r="8489" spans="16:19">
      <c r="P8489" s="113" t="s">
        <v>12256</v>
      </c>
      <c r="Q8489" s="113" t="s">
        <v>5598</v>
      </c>
      <c r="R8489" s="113" t="s">
        <v>3918</v>
      </c>
      <c r="S8489" s="113" t="s">
        <v>10009</v>
      </c>
    </row>
    <row r="8490" spans="16:19">
      <c r="P8490" s="113" t="s">
        <v>12256</v>
      </c>
      <c r="Q8490" s="113" t="s">
        <v>3734</v>
      </c>
      <c r="R8490" s="113" t="s">
        <v>3918</v>
      </c>
      <c r="S8490" s="113" t="s">
        <v>10011</v>
      </c>
    </row>
    <row r="8491" spans="16:19">
      <c r="P8491" s="113" t="s">
        <v>12256</v>
      </c>
      <c r="Q8491" s="113" t="s">
        <v>5602</v>
      </c>
      <c r="R8491" s="113" t="s">
        <v>3918</v>
      </c>
      <c r="S8491" s="113" t="s">
        <v>3575</v>
      </c>
    </row>
    <row r="8492" spans="16:19">
      <c r="P8492" s="113" t="s">
        <v>12256</v>
      </c>
      <c r="Q8492" s="113" t="s">
        <v>3735</v>
      </c>
      <c r="R8492" s="113" t="s">
        <v>3918</v>
      </c>
      <c r="S8492" s="113" t="s">
        <v>10014</v>
      </c>
    </row>
    <row r="8493" spans="16:19">
      <c r="P8493" s="113" t="s">
        <v>12256</v>
      </c>
      <c r="Q8493" s="113" t="s">
        <v>5606</v>
      </c>
      <c r="R8493" s="113" t="s">
        <v>3918</v>
      </c>
      <c r="S8493" s="113" t="s">
        <v>10016</v>
      </c>
    </row>
    <row r="8494" spans="16:19">
      <c r="P8494" s="113" t="s">
        <v>12256</v>
      </c>
      <c r="Q8494" s="113" t="s">
        <v>3736</v>
      </c>
      <c r="R8494" s="113" t="s">
        <v>3918</v>
      </c>
      <c r="S8494" s="113" t="s">
        <v>10018</v>
      </c>
    </row>
    <row r="8495" spans="16:19">
      <c r="P8495" s="113" t="s">
        <v>12256</v>
      </c>
      <c r="Q8495" s="113" t="s">
        <v>5610</v>
      </c>
      <c r="R8495" s="113" t="s">
        <v>3918</v>
      </c>
      <c r="S8495" s="113" t="s">
        <v>10020</v>
      </c>
    </row>
    <row r="8496" spans="16:19">
      <c r="P8496" s="113" t="s">
        <v>12256</v>
      </c>
      <c r="Q8496" s="113" t="s">
        <v>3737</v>
      </c>
      <c r="R8496" s="113" t="s">
        <v>3918</v>
      </c>
      <c r="S8496" s="113" t="s">
        <v>10022</v>
      </c>
    </row>
    <row r="8497" spans="16:19">
      <c r="P8497" s="113" t="s">
        <v>12256</v>
      </c>
      <c r="Q8497" s="113" t="s">
        <v>5614</v>
      </c>
      <c r="R8497" s="113" t="s">
        <v>3918</v>
      </c>
      <c r="S8497" s="113" t="s">
        <v>10024</v>
      </c>
    </row>
    <row r="8498" spans="16:19">
      <c r="P8498" s="113" t="s">
        <v>12256</v>
      </c>
      <c r="Q8498" s="113" t="s">
        <v>3738</v>
      </c>
      <c r="R8498" s="113" t="s">
        <v>3918</v>
      </c>
      <c r="S8498" s="113" t="s">
        <v>10026</v>
      </c>
    </row>
    <row r="8499" spans="16:19">
      <c r="P8499" s="113" t="s">
        <v>12256</v>
      </c>
      <c r="Q8499" s="113" t="s">
        <v>5618</v>
      </c>
      <c r="R8499" s="113" t="s">
        <v>3918</v>
      </c>
      <c r="S8499" s="113" t="s">
        <v>10028</v>
      </c>
    </row>
    <row r="8500" spans="16:19">
      <c r="P8500" s="113" t="s">
        <v>12256</v>
      </c>
      <c r="Q8500" s="113" t="s">
        <v>3569</v>
      </c>
      <c r="R8500" s="113" t="s">
        <v>3918</v>
      </c>
      <c r="S8500" s="113" t="s">
        <v>10029</v>
      </c>
    </row>
    <row r="8501" spans="16:19">
      <c r="P8501" s="113" t="s">
        <v>12256</v>
      </c>
      <c r="Q8501" s="113" t="s">
        <v>5623</v>
      </c>
      <c r="R8501" s="113" t="s">
        <v>3918</v>
      </c>
      <c r="S8501" s="113" t="s">
        <v>10030</v>
      </c>
    </row>
    <row r="8502" spans="16:19">
      <c r="P8502" s="113" t="s">
        <v>12256</v>
      </c>
      <c r="Q8502" s="113" t="s">
        <v>3739</v>
      </c>
      <c r="R8502" s="113" t="s">
        <v>3918</v>
      </c>
      <c r="S8502" s="113" t="s">
        <v>10032</v>
      </c>
    </row>
    <row r="8503" spans="16:19">
      <c r="P8503" s="113" t="s">
        <v>12256</v>
      </c>
      <c r="Q8503" s="113" t="s">
        <v>5628</v>
      </c>
      <c r="R8503" s="113" t="s">
        <v>3918</v>
      </c>
      <c r="S8503" s="113" t="s">
        <v>10034</v>
      </c>
    </row>
    <row r="8504" spans="16:19">
      <c r="P8504" s="113" t="s">
        <v>12256</v>
      </c>
      <c r="Q8504" s="113" t="s">
        <v>3740</v>
      </c>
      <c r="R8504" s="113" t="s">
        <v>3918</v>
      </c>
      <c r="S8504" s="113" t="s">
        <v>10036</v>
      </c>
    </row>
    <row r="8505" spans="16:19">
      <c r="P8505" s="113" t="s">
        <v>12256</v>
      </c>
      <c r="Q8505" s="113" t="s">
        <v>5633</v>
      </c>
      <c r="R8505" s="113" t="s">
        <v>3918</v>
      </c>
      <c r="S8505" s="113" t="s">
        <v>10038</v>
      </c>
    </row>
    <row r="8506" spans="16:19">
      <c r="P8506" s="113" t="s">
        <v>12256</v>
      </c>
      <c r="Q8506" s="113" t="s">
        <v>3742</v>
      </c>
      <c r="R8506" s="113" t="s">
        <v>3918</v>
      </c>
      <c r="S8506" s="113" t="s">
        <v>10040</v>
      </c>
    </row>
    <row r="8507" spans="16:19">
      <c r="P8507" s="113" t="s">
        <v>12256</v>
      </c>
      <c r="Q8507" s="113" t="s">
        <v>5638</v>
      </c>
      <c r="R8507" s="113" t="s">
        <v>3918</v>
      </c>
      <c r="S8507" s="113" t="s">
        <v>3593</v>
      </c>
    </row>
    <row r="8508" spans="16:19">
      <c r="P8508" s="113" t="s">
        <v>12256</v>
      </c>
      <c r="Q8508" s="113" t="s">
        <v>3744</v>
      </c>
      <c r="R8508" s="113" t="s">
        <v>3918</v>
      </c>
      <c r="S8508" s="113" t="s">
        <v>10043</v>
      </c>
    </row>
    <row r="8509" spans="16:19">
      <c r="P8509" s="113" t="s">
        <v>12256</v>
      </c>
      <c r="Q8509" s="113" t="s">
        <v>5643</v>
      </c>
      <c r="R8509" s="113" t="s">
        <v>3918</v>
      </c>
      <c r="S8509" s="113" t="s">
        <v>10044</v>
      </c>
    </row>
    <row r="8510" spans="16:19">
      <c r="P8510" s="113" t="s">
        <v>12256</v>
      </c>
      <c r="Q8510" s="113" t="s">
        <v>3571</v>
      </c>
      <c r="R8510" s="113" t="s">
        <v>3918</v>
      </c>
      <c r="S8510" s="113" t="s">
        <v>10046</v>
      </c>
    </row>
    <row r="8511" spans="16:19">
      <c r="P8511" s="113" t="s">
        <v>12256</v>
      </c>
      <c r="Q8511" s="113" t="s">
        <v>5648</v>
      </c>
      <c r="R8511" s="113" t="s">
        <v>3918</v>
      </c>
      <c r="S8511" s="113" t="s">
        <v>10048</v>
      </c>
    </row>
    <row r="8512" spans="16:19">
      <c r="P8512" s="113" t="s">
        <v>12256</v>
      </c>
      <c r="Q8512" s="113" t="s">
        <v>3747</v>
      </c>
      <c r="R8512" s="113" t="s">
        <v>3918</v>
      </c>
      <c r="S8512" s="113" t="s">
        <v>10050</v>
      </c>
    </row>
    <row r="8513" spans="16:19">
      <c r="P8513" s="113" t="s">
        <v>12256</v>
      </c>
      <c r="Q8513" s="113" t="s">
        <v>5653</v>
      </c>
      <c r="R8513" s="113" t="s">
        <v>3918</v>
      </c>
      <c r="S8513" s="113" t="s">
        <v>10052</v>
      </c>
    </row>
    <row r="8514" spans="16:19">
      <c r="P8514" s="113" t="s">
        <v>12256</v>
      </c>
      <c r="Q8514" s="113" t="s">
        <v>3749</v>
      </c>
      <c r="R8514" s="113" t="s">
        <v>3918</v>
      </c>
      <c r="S8514" s="113" t="s">
        <v>10054</v>
      </c>
    </row>
    <row r="8515" spans="16:19">
      <c r="P8515" s="113" t="s">
        <v>12256</v>
      </c>
      <c r="Q8515" s="113" t="s">
        <v>5658</v>
      </c>
      <c r="R8515" s="113" t="s">
        <v>3918</v>
      </c>
      <c r="S8515" s="113" t="s">
        <v>10056</v>
      </c>
    </row>
    <row r="8516" spans="16:19">
      <c r="P8516" s="113" t="s">
        <v>12256</v>
      </c>
      <c r="Q8516" s="113" t="s">
        <v>3751</v>
      </c>
      <c r="R8516" s="113" t="s">
        <v>3918</v>
      </c>
      <c r="S8516" s="113" t="s">
        <v>10058</v>
      </c>
    </row>
    <row r="8517" spans="16:19">
      <c r="P8517" s="113" t="s">
        <v>12256</v>
      </c>
      <c r="Q8517" s="113" t="s">
        <v>5663</v>
      </c>
      <c r="R8517" s="113" t="s">
        <v>3918</v>
      </c>
      <c r="S8517" s="113" t="s">
        <v>10059</v>
      </c>
    </row>
    <row r="8518" spans="16:19">
      <c r="P8518" s="113" t="s">
        <v>12256</v>
      </c>
      <c r="Q8518" s="113" t="s">
        <v>3753</v>
      </c>
      <c r="R8518" s="113" t="s">
        <v>3918</v>
      </c>
      <c r="S8518" s="113" t="s">
        <v>10061</v>
      </c>
    </row>
    <row r="8519" spans="16:19">
      <c r="P8519" s="113" t="s">
        <v>12256</v>
      </c>
      <c r="Q8519" s="113" t="s">
        <v>5668</v>
      </c>
      <c r="R8519" s="113" t="s">
        <v>3918</v>
      </c>
      <c r="S8519" s="113" t="s">
        <v>10063</v>
      </c>
    </row>
    <row r="8520" spans="16:19">
      <c r="P8520" s="113" t="s">
        <v>12256</v>
      </c>
      <c r="Q8520" s="113" t="s">
        <v>3573</v>
      </c>
      <c r="R8520" s="113" t="s">
        <v>3918</v>
      </c>
      <c r="S8520" s="113" t="s">
        <v>10065</v>
      </c>
    </row>
    <row r="8521" spans="16:19">
      <c r="P8521" s="113" t="s">
        <v>12256</v>
      </c>
      <c r="Q8521" s="113" t="s">
        <v>5672</v>
      </c>
      <c r="R8521" s="113" t="s">
        <v>3918</v>
      </c>
      <c r="S8521" s="113" t="s">
        <v>5685</v>
      </c>
    </row>
    <row r="8522" spans="16:19">
      <c r="P8522" s="113" t="s">
        <v>12256</v>
      </c>
      <c r="Q8522" s="113" t="s">
        <v>3756</v>
      </c>
      <c r="R8522" s="113" t="s">
        <v>3918</v>
      </c>
      <c r="S8522" s="113" t="s">
        <v>5688</v>
      </c>
    </row>
    <row r="8523" spans="16:19">
      <c r="P8523" s="113" t="s">
        <v>12256</v>
      </c>
      <c r="Q8523" s="113" t="s">
        <v>5677</v>
      </c>
      <c r="R8523" s="113" t="s">
        <v>3918</v>
      </c>
      <c r="S8523" s="113" t="s">
        <v>3605</v>
      </c>
    </row>
    <row r="8524" spans="16:19">
      <c r="P8524" s="113" t="s">
        <v>12256</v>
      </c>
      <c r="Q8524" s="113" t="s">
        <v>3758</v>
      </c>
      <c r="R8524" s="113" t="s">
        <v>3918</v>
      </c>
      <c r="S8524" s="113" t="s">
        <v>10070</v>
      </c>
    </row>
    <row r="8525" spans="16:19">
      <c r="P8525" s="113" t="s">
        <v>12256</v>
      </c>
      <c r="Q8525" s="113" t="s">
        <v>5682</v>
      </c>
      <c r="R8525" s="113" t="s">
        <v>3918</v>
      </c>
      <c r="S8525" s="113" t="s">
        <v>10071</v>
      </c>
    </row>
    <row r="8526" spans="16:19">
      <c r="P8526" s="113" t="s">
        <v>12256</v>
      </c>
      <c r="Q8526" s="113" t="s">
        <v>3760</v>
      </c>
      <c r="R8526" s="113" t="s">
        <v>3918</v>
      </c>
      <c r="S8526" s="113" t="s">
        <v>2597</v>
      </c>
    </row>
    <row r="8527" spans="16:19">
      <c r="P8527" s="113" t="s">
        <v>12256</v>
      </c>
      <c r="Q8527" s="113" t="s">
        <v>5687</v>
      </c>
      <c r="R8527" s="113" t="s">
        <v>3918</v>
      </c>
      <c r="S8527" s="113" t="s">
        <v>10073</v>
      </c>
    </row>
    <row r="8528" spans="16:19">
      <c r="P8528" s="113" t="s">
        <v>12256</v>
      </c>
      <c r="Q8528" s="113" t="s">
        <v>3762</v>
      </c>
      <c r="R8528" s="113" t="s">
        <v>3918</v>
      </c>
      <c r="S8528" s="113" t="s">
        <v>10075</v>
      </c>
    </row>
    <row r="8529" spans="16:19">
      <c r="P8529" s="113" t="s">
        <v>12256</v>
      </c>
      <c r="Q8529" s="113" t="s">
        <v>5691</v>
      </c>
      <c r="R8529" s="113" t="s">
        <v>3918</v>
      </c>
      <c r="S8529" s="113" t="s">
        <v>10077</v>
      </c>
    </row>
    <row r="8530" spans="16:19">
      <c r="P8530" s="113" t="s">
        <v>12256</v>
      </c>
      <c r="Q8530" s="113" t="s">
        <v>2736</v>
      </c>
      <c r="R8530" s="113" t="s">
        <v>3918</v>
      </c>
      <c r="S8530" s="113" t="s">
        <v>2600</v>
      </c>
    </row>
    <row r="8531" spans="16:19">
      <c r="P8531" s="113" t="s">
        <v>12256</v>
      </c>
      <c r="Q8531" s="113" t="s">
        <v>5696</v>
      </c>
      <c r="R8531" s="113" t="s">
        <v>3918</v>
      </c>
      <c r="S8531" s="113" t="s">
        <v>5609</v>
      </c>
    </row>
    <row r="8532" spans="16:19">
      <c r="P8532" s="113" t="s">
        <v>12256</v>
      </c>
      <c r="Q8532" s="113" t="s">
        <v>3764</v>
      </c>
      <c r="R8532" s="113" t="s">
        <v>3918</v>
      </c>
      <c r="S8532" s="113" t="s">
        <v>10081</v>
      </c>
    </row>
    <row r="8533" spans="16:19">
      <c r="P8533" s="113" t="s">
        <v>12256</v>
      </c>
      <c r="Q8533" s="113" t="s">
        <v>5701</v>
      </c>
      <c r="R8533" s="113" t="s">
        <v>3918</v>
      </c>
      <c r="S8533" s="113" t="s">
        <v>5716</v>
      </c>
    </row>
    <row r="8534" spans="16:19">
      <c r="P8534" s="113" t="s">
        <v>12256</v>
      </c>
      <c r="Q8534" s="113" t="s">
        <v>5704</v>
      </c>
      <c r="R8534" s="113" t="s">
        <v>3918</v>
      </c>
      <c r="S8534" s="113" t="s">
        <v>5719</v>
      </c>
    </row>
    <row r="8535" spans="16:19">
      <c r="P8535" s="113" t="s">
        <v>12256</v>
      </c>
      <c r="Q8535" s="113" t="s">
        <v>5707</v>
      </c>
      <c r="R8535" s="113" t="s">
        <v>3918</v>
      </c>
      <c r="S8535" s="113" t="s">
        <v>5721</v>
      </c>
    </row>
    <row r="8536" spans="16:19">
      <c r="P8536" s="113" t="s">
        <v>12256</v>
      </c>
      <c r="Q8536" s="113" t="s">
        <v>3766</v>
      </c>
      <c r="R8536" s="113" t="s">
        <v>3918</v>
      </c>
      <c r="S8536" s="113" t="s">
        <v>10085</v>
      </c>
    </row>
    <row r="8537" spans="16:19">
      <c r="P8537" s="113" t="s">
        <v>12256</v>
      </c>
      <c r="Q8537" s="113" t="s">
        <v>5712</v>
      </c>
      <c r="R8537" s="113" t="s">
        <v>3918</v>
      </c>
      <c r="S8537" s="113" t="s">
        <v>10087</v>
      </c>
    </row>
    <row r="8538" spans="16:19">
      <c r="P8538" s="113" t="s">
        <v>12256</v>
      </c>
      <c r="Q8538" s="113" t="s">
        <v>5715</v>
      </c>
      <c r="R8538" s="113" t="s">
        <v>3918</v>
      </c>
      <c r="S8538" s="113" t="s">
        <v>10089</v>
      </c>
    </row>
    <row r="8539" spans="16:19">
      <c r="P8539" s="113" t="s">
        <v>12256</v>
      </c>
      <c r="Q8539" s="113" t="s">
        <v>5718</v>
      </c>
      <c r="R8539" s="113" t="s">
        <v>3918</v>
      </c>
      <c r="S8539" s="113" t="s">
        <v>3743</v>
      </c>
    </row>
    <row r="8540" spans="16:19">
      <c r="P8540" s="113" t="s">
        <v>12256</v>
      </c>
      <c r="Q8540" s="113" t="s">
        <v>3576</v>
      </c>
      <c r="R8540" s="113" t="s">
        <v>3918</v>
      </c>
      <c r="S8540" s="113" t="s">
        <v>3609</v>
      </c>
    </row>
    <row r="8541" spans="16:19">
      <c r="P8541" s="113" t="s">
        <v>12256</v>
      </c>
      <c r="Q8541" s="113" t="s">
        <v>5723</v>
      </c>
      <c r="R8541" s="113" t="s">
        <v>3918</v>
      </c>
      <c r="S8541" s="113" t="s">
        <v>10092</v>
      </c>
    </row>
    <row r="8542" spans="16:19">
      <c r="P8542" s="113" t="s">
        <v>12256</v>
      </c>
      <c r="Q8542" s="113" t="s">
        <v>5726</v>
      </c>
      <c r="R8542" s="113" t="s">
        <v>3918</v>
      </c>
      <c r="S8542" s="113" t="s">
        <v>10094</v>
      </c>
    </row>
    <row r="8543" spans="16:19">
      <c r="P8543" s="113" t="s">
        <v>12256</v>
      </c>
      <c r="Q8543" s="113" t="s">
        <v>5729</v>
      </c>
      <c r="R8543" s="113" t="s">
        <v>3918</v>
      </c>
      <c r="S8543" s="113" t="s">
        <v>10096</v>
      </c>
    </row>
    <row r="8544" spans="16:19">
      <c r="P8544" s="113" t="s">
        <v>12256</v>
      </c>
      <c r="Q8544" s="113" t="s">
        <v>3769</v>
      </c>
      <c r="R8544" s="113" t="s">
        <v>3918</v>
      </c>
      <c r="S8544" s="113" t="s">
        <v>10098</v>
      </c>
    </row>
    <row r="8545" spans="16:19">
      <c r="P8545" s="113" t="s">
        <v>12256</v>
      </c>
      <c r="Q8545" s="113" t="s">
        <v>5734</v>
      </c>
      <c r="R8545" s="113" t="s">
        <v>3918</v>
      </c>
      <c r="S8545" s="113" t="s">
        <v>5748</v>
      </c>
    </row>
    <row r="8546" spans="16:19">
      <c r="P8546" s="113" t="s">
        <v>12256</v>
      </c>
      <c r="Q8546" s="113" t="s">
        <v>5737</v>
      </c>
      <c r="R8546" s="113" t="s">
        <v>3918</v>
      </c>
      <c r="S8546" s="113" t="s">
        <v>5751</v>
      </c>
    </row>
    <row r="8547" spans="16:19">
      <c r="P8547" s="113" t="s">
        <v>12256</v>
      </c>
      <c r="Q8547" s="113" t="s">
        <v>5740</v>
      </c>
      <c r="R8547" s="113" t="s">
        <v>3918</v>
      </c>
      <c r="S8547" s="113" t="s">
        <v>5752</v>
      </c>
    </row>
    <row r="8548" spans="16:19">
      <c r="P8548" s="113" t="s">
        <v>12256</v>
      </c>
      <c r="Q8548" s="113" t="s">
        <v>3771</v>
      </c>
      <c r="R8548" s="113" t="s">
        <v>3918</v>
      </c>
      <c r="S8548" s="113" t="s">
        <v>10103</v>
      </c>
    </row>
    <row r="8549" spans="16:19">
      <c r="P8549" s="113" t="s">
        <v>12256</v>
      </c>
      <c r="Q8549" s="113" t="s">
        <v>5745</v>
      </c>
      <c r="R8549" s="113" t="s">
        <v>3918</v>
      </c>
      <c r="S8549" s="113" t="s">
        <v>10104</v>
      </c>
    </row>
    <row r="8550" spans="16:19">
      <c r="P8550" s="113" t="s">
        <v>12256</v>
      </c>
      <c r="Q8550" s="113" t="s">
        <v>3578</v>
      </c>
      <c r="R8550" s="113" t="s">
        <v>3918</v>
      </c>
      <c r="S8550" s="113" t="s">
        <v>10106</v>
      </c>
    </row>
    <row r="8551" spans="16:19">
      <c r="P8551" s="113" t="s">
        <v>12256</v>
      </c>
      <c r="Q8551" s="113" t="s">
        <v>5750</v>
      </c>
      <c r="R8551" s="113" t="s">
        <v>3918</v>
      </c>
      <c r="S8551" s="113" t="s">
        <v>10108</v>
      </c>
    </row>
    <row r="8552" spans="16:19">
      <c r="P8552" s="113" t="s">
        <v>12256</v>
      </c>
      <c r="Q8552" s="113" t="s">
        <v>3773</v>
      </c>
      <c r="R8552" s="113" t="s">
        <v>3918</v>
      </c>
      <c r="S8552" s="113" t="s">
        <v>10110</v>
      </c>
    </row>
    <row r="8553" spans="16:19">
      <c r="P8553" s="113" t="s">
        <v>12256</v>
      </c>
      <c r="Q8553" s="113" t="s">
        <v>5754</v>
      </c>
      <c r="R8553" s="113" t="s">
        <v>3918</v>
      </c>
      <c r="S8553" s="113" t="s">
        <v>10112</v>
      </c>
    </row>
    <row r="8554" spans="16:19">
      <c r="P8554" s="113" t="s">
        <v>12256</v>
      </c>
      <c r="Q8554" s="113" t="s">
        <v>5757</v>
      </c>
      <c r="R8554" s="113" t="s">
        <v>3918</v>
      </c>
      <c r="S8554" s="113" t="s">
        <v>10114</v>
      </c>
    </row>
    <row r="8555" spans="16:19">
      <c r="P8555" s="113" t="s">
        <v>12256</v>
      </c>
      <c r="Q8555" s="113" t="s">
        <v>5760</v>
      </c>
      <c r="R8555" s="113" t="s">
        <v>3918</v>
      </c>
      <c r="S8555" s="113" t="s">
        <v>10116</v>
      </c>
    </row>
    <row r="8556" spans="16:19">
      <c r="P8556" s="113" t="s">
        <v>12256</v>
      </c>
      <c r="Q8556" s="113" t="s">
        <v>3775</v>
      </c>
      <c r="R8556" s="113" t="s">
        <v>3918</v>
      </c>
      <c r="S8556" s="113" t="s">
        <v>10118</v>
      </c>
    </row>
    <row r="8557" spans="16:19">
      <c r="P8557" s="113" t="s">
        <v>12256</v>
      </c>
      <c r="Q8557" s="113" t="s">
        <v>5765</v>
      </c>
      <c r="R8557" s="113" t="s">
        <v>3918</v>
      </c>
      <c r="S8557" s="113" t="s">
        <v>5780</v>
      </c>
    </row>
    <row r="8558" spans="16:19">
      <c r="P8558" s="113" t="s">
        <v>12256</v>
      </c>
      <c r="Q8558" s="113" t="s">
        <v>5768</v>
      </c>
      <c r="R8558" s="113" t="s">
        <v>3918</v>
      </c>
      <c r="S8558" s="113" t="s">
        <v>5783</v>
      </c>
    </row>
    <row r="8559" spans="16:19">
      <c r="P8559" s="113" t="s">
        <v>12256</v>
      </c>
      <c r="Q8559" s="113" t="s">
        <v>5771</v>
      </c>
      <c r="R8559" s="113" t="s">
        <v>3918</v>
      </c>
      <c r="S8559" s="113" t="s">
        <v>5785</v>
      </c>
    </row>
    <row r="8560" spans="16:19">
      <c r="P8560" s="113" t="s">
        <v>12256</v>
      </c>
      <c r="Q8560" s="113" t="s">
        <v>3580</v>
      </c>
      <c r="R8560" s="113" t="s">
        <v>3918</v>
      </c>
      <c r="S8560" s="113" t="s">
        <v>10122</v>
      </c>
    </row>
    <row r="8561" spans="16:19">
      <c r="P8561" s="113" t="s">
        <v>12256</v>
      </c>
      <c r="Q8561" s="113" t="s">
        <v>5776</v>
      </c>
      <c r="R8561" s="113" t="s">
        <v>3918</v>
      </c>
      <c r="S8561" s="113" t="s">
        <v>10124</v>
      </c>
    </row>
    <row r="8562" spans="16:19">
      <c r="P8562" s="113" t="s">
        <v>12256</v>
      </c>
      <c r="Q8562" s="113" t="s">
        <v>5779</v>
      </c>
      <c r="R8562" s="113" t="s">
        <v>3918</v>
      </c>
      <c r="S8562" s="113" t="s">
        <v>10126</v>
      </c>
    </row>
    <row r="8563" spans="16:19">
      <c r="P8563" s="113" t="s">
        <v>12256</v>
      </c>
      <c r="Q8563" s="113" t="s">
        <v>5782</v>
      </c>
      <c r="R8563" s="113" t="s">
        <v>3918</v>
      </c>
      <c r="S8563" s="113" t="s">
        <v>10128</v>
      </c>
    </row>
    <row r="8564" spans="16:19">
      <c r="P8564" s="113" t="s">
        <v>12256</v>
      </c>
      <c r="Q8564" s="113" t="s">
        <v>3778</v>
      </c>
      <c r="R8564" s="113" t="s">
        <v>3918</v>
      </c>
      <c r="S8564" s="113" t="s">
        <v>10130</v>
      </c>
    </row>
    <row r="8565" spans="16:19">
      <c r="P8565" s="113" t="s">
        <v>12256</v>
      </c>
      <c r="Q8565" s="113" t="s">
        <v>5787</v>
      </c>
      <c r="R8565" s="113" t="s">
        <v>3918</v>
      </c>
      <c r="S8565" s="113" t="s">
        <v>10131</v>
      </c>
    </row>
    <row r="8566" spans="16:19">
      <c r="P8566" s="113" t="s">
        <v>12256</v>
      </c>
      <c r="Q8566" s="113" t="s">
        <v>5790</v>
      </c>
      <c r="R8566" s="113" t="s">
        <v>3918</v>
      </c>
      <c r="S8566" s="113" t="s">
        <v>10133</v>
      </c>
    </row>
    <row r="8567" spans="16:19">
      <c r="P8567" s="113" t="s">
        <v>12256</v>
      </c>
      <c r="Q8567" s="113" t="s">
        <v>5793</v>
      </c>
      <c r="R8567" s="113" t="s">
        <v>3918</v>
      </c>
      <c r="S8567" s="113" t="s">
        <v>10135</v>
      </c>
    </row>
    <row r="8568" spans="16:19">
      <c r="P8568" s="113" t="s">
        <v>12256</v>
      </c>
      <c r="Q8568" s="113" t="s">
        <v>3780</v>
      </c>
      <c r="R8568" s="113" t="s">
        <v>3918</v>
      </c>
      <c r="S8568" s="113" t="s">
        <v>10137</v>
      </c>
    </row>
    <row r="8569" spans="16:19">
      <c r="P8569" s="113" t="s">
        <v>12256</v>
      </c>
      <c r="Q8569" s="113" t="s">
        <v>5798</v>
      </c>
      <c r="R8569" s="113" t="s">
        <v>3918</v>
      </c>
      <c r="S8569" s="113" t="s">
        <v>5812</v>
      </c>
    </row>
    <row r="8570" spans="16:19">
      <c r="P8570" s="113" t="s">
        <v>12256</v>
      </c>
      <c r="Q8570" s="113" t="s">
        <v>3582</v>
      </c>
      <c r="R8570" s="113" t="s">
        <v>3918</v>
      </c>
      <c r="S8570" s="113" t="s">
        <v>3750</v>
      </c>
    </row>
    <row r="8571" spans="16:19">
      <c r="P8571" s="113" t="s">
        <v>12256</v>
      </c>
      <c r="Q8571" s="113" t="s">
        <v>5803</v>
      </c>
      <c r="R8571" s="113" t="s">
        <v>3918</v>
      </c>
      <c r="S8571" s="113" t="s">
        <v>5816</v>
      </c>
    </row>
    <row r="8572" spans="16:19">
      <c r="P8572" s="113" t="s">
        <v>12256</v>
      </c>
      <c r="Q8572" s="113" t="s">
        <v>3782</v>
      </c>
      <c r="R8572" s="113" t="s">
        <v>3918</v>
      </c>
      <c r="S8572" s="113" t="s">
        <v>10142</v>
      </c>
    </row>
    <row r="8573" spans="16:19">
      <c r="P8573" s="113" t="s">
        <v>12256</v>
      </c>
      <c r="Q8573" s="113" t="s">
        <v>5808</v>
      </c>
      <c r="R8573" s="113" t="s">
        <v>3918</v>
      </c>
      <c r="S8573" s="113" t="s">
        <v>10143</v>
      </c>
    </row>
    <row r="8574" spans="16:19">
      <c r="P8574" s="113" t="s">
        <v>12256</v>
      </c>
      <c r="Q8574" s="113" t="s">
        <v>5811</v>
      </c>
      <c r="R8574" s="113" t="s">
        <v>3918</v>
      </c>
      <c r="S8574" s="113" t="s">
        <v>10145</v>
      </c>
    </row>
    <row r="8575" spans="16:19">
      <c r="P8575" s="113" t="s">
        <v>12256</v>
      </c>
      <c r="Q8575" s="113" t="s">
        <v>5814</v>
      </c>
      <c r="R8575" s="113" t="s">
        <v>3918</v>
      </c>
      <c r="S8575" s="113" t="s">
        <v>10147</v>
      </c>
    </row>
    <row r="8576" spans="16:19">
      <c r="P8576" s="113" t="s">
        <v>12256</v>
      </c>
      <c r="Q8576" s="113" t="s">
        <v>3784</v>
      </c>
      <c r="R8576" s="113" t="s">
        <v>3918</v>
      </c>
      <c r="S8576" s="113" t="s">
        <v>10149</v>
      </c>
    </row>
    <row r="8577" spans="16:19">
      <c r="P8577" s="113" t="s">
        <v>12256</v>
      </c>
      <c r="Q8577" s="113" t="s">
        <v>5818</v>
      </c>
      <c r="R8577" s="113" t="s">
        <v>3918</v>
      </c>
      <c r="S8577" s="113" t="s">
        <v>5833</v>
      </c>
    </row>
    <row r="8578" spans="16:19">
      <c r="P8578" s="113" t="s">
        <v>12256</v>
      </c>
      <c r="Q8578" s="113" t="s">
        <v>5821</v>
      </c>
      <c r="R8578" s="113" t="s">
        <v>3918</v>
      </c>
      <c r="S8578" s="113" t="s">
        <v>5836</v>
      </c>
    </row>
    <row r="8579" spans="16:19">
      <c r="P8579" s="113" t="s">
        <v>12256</v>
      </c>
      <c r="Q8579" s="113" t="s">
        <v>5824</v>
      </c>
      <c r="R8579" s="113" t="s">
        <v>3918</v>
      </c>
      <c r="S8579" s="113" t="s">
        <v>5838</v>
      </c>
    </row>
    <row r="8580" spans="16:19">
      <c r="P8580" s="113" t="s">
        <v>12256</v>
      </c>
      <c r="Q8580" s="113" t="s">
        <v>3584</v>
      </c>
      <c r="R8580" s="113" t="s">
        <v>3918</v>
      </c>
      <c r="S8580" s="113" t="s">
        <v>5841</v>
      </c>
    </row>
    <row r="8581" spans="16:19">
      <c r="P8581" s="113" t="s">
        <v>12256</v>
      </c>
      <c r="Q8581" s="113" t="s">
        <v>5829</v>
      </c>
      <c r="R8581" s="113" t="s">
        <v>3918</v>
      </c>
      <c r="S8581" s="113" t="s">
        <v>5844</v>
      </c>
    </row>
    <row r="8582" spans="16:19">
      <c r="P8582" s="113" t="s">
        <v>12256</v>
      </c>
      <c r="Q8582" s="113" t="s">
        <v>5832</v>
      </c>
      <c r="R8582" s="113" t="s">
        <v>3918</v>
      </c>
      <c r="S8582" s="113" t="s">
        <v>5847</v>
      </c>
    </row>
    <row r="8583" spans="16:19">
      <c r="P8583" s="113" t="s">
        <v>12256</v>
      </c>
      <c r="Q8583" s="113" t="s">
        <v>5835</v>
      </c>
      <c r="R8583" s="113" t="s">
        <v>3918</v>
      </c>
      <c r="S8583" s="113" t="s">
        <v>5849</v>
      </c>
    </row>
    <row r="8584" spans="16:19">
      <c r="P8584" s="113" t="s">
        <v>12256</v>
      </c>
      <c r="Q8584" s="113" t="s">
        <v>3787</v>
      </c>
      <c r="R8584" s="113" t="s">
        <v>3918</v>
      </c>
      <c r="S8584" s="113" t="s">
        <v>5852</v>
      </c>
    </row>
    <row r="8585" spans="16:19">
      <c r="P8585" s="113" t="s">
        <v>12256</v>
      </c>
      <c r="Q8585" s="113" t="s">
        <v>5840</v>
      </c>
      <c r="R8585" s="113" t="s">
        <v>3918</v>
      </c>
      <c r="S8585" s="113" t="s">
        <v>5854</v>
      </c>
    </row>
    <row r="8586" spans="16:19">
      <c r="P8586" s="113" t="s">
        <v>12256</v>
      </c>
      <c r="Q8586" s="113" t="s">
        <v>5843</v>
      </c>
      <c r="R8586" s="113" t="s">
        <v>3918</v>
      </c>
      <c r="S8586" s="113" t="s">
        <v>5857</v>
      </c>
    </row>
    <row r="8587" spans="16:19">
      <c r="P8587" s="113" t="s">
        <v>12256</v>
      </c>
      <c r="Q8587" s="113" t="s">
        <v>5846</v>
      </c>
      <c r="R8587" s="113" t="s">
        <v>3918</v>
      </c>
      <c r="S8587" s="113" t="s">
        <v>5859</v>
      </c>
    </row>
    <row r="8588" spans="16:19">
      <c r="P8588" s="113" t="s">
        <v>12256</v>
      </c>
      <c r="Q8588" s="113" t="s">
        <v>3789</v>
      </c>
      <c r="R8588" s="113" t="s">
        <v>3918</v>
      </c>
      <c r="S8588" s="113" t="s">
        <v>5862</v>
      </c>
    </row>
    <row r="8589" spans="16:19">
      <c r="P8589" s="113" t="s">
        <v>12256</v>
      </c>
      <c r="Q8589" s="113" t="s">
        <v>5851</v>
      </c>
      <c r="R8589" s="113" t="s">
        <v>3918</v>
      </c>
      <c r="S8589" s="113" t="s">
        <v>5865</v>
      </c>
    </row>
    <row r="8590" spans="16:19">
      <c r="P8590" s="113" t="s">
        <v>12256</v>
      </c>
      <c r="Q8590" s="113" t="s">
        <v>3586</v>
      </c>
      <c r="R8590" s="113" t="s">
        <v>3918</v>
      </c>
      <c r="S8590" s="113" t="s">
        <v>5868</v>
      </c>
    </row>
    <row r="8591" spans="16:19">
      <c r="P8591" s="113" t="s">
        <v>12256</v>
      </c>
      <c r="Q8591" s="113" t="s">
        <v>5856</v>
      </c>
      <c r="R8591" s="113" t="s">
        <v>3918</v>
      </c>
      <c r="S8591" s="113" t="s">
        <v>5870</v>
      </c>
    </row>
    <row r="8592" spans="16:19">
      <c r="P8592" s="113" t="s">
        <v>12256</v>
      </c>
      <c r="Q8592" s="113" t="s">
        <v>3791</v>
      </c>
      <c r="R8592" s="113" t="s">
        <v>3918</v>
      </c>
      <c r="S8592" s="113" t="s">
        <v>5873</v>
      </c>
    </row>
    <row r="8593" spans="16:19">
      <c r="P8593" s="113" t="s">
        <v>12256</v>
      </c>
      <c r="Q8593" s="113" t="s">
        <v>5861</v>
      </c>
      <c r="R8593" s="113" t="s">
        <v>3918</v>
      </c>
      <c r="S8593" s="113" t="s">
        <v>5876</v>
      </c>
    </row>
    <row r="8594" spans="16:19">
      <c r="P8594" s="113" t="s">
        <v>12256</v>
      </c>
      <c r="Q8594" s="113" t="s">
        <v>5864</v>
      </c>
      <c r="R8594" s="113" t="s">
        <v>3918</v>
      </c>
      <c r="S8594" s="113" t="s">
        <v>5879</v>
      </c>
    </row>
    <row r="8595" spans="16:19">
      <c r="P8595" s="113" t="s">
        <v>12256</v>
      </c>
      <c r="Q8595" s="113" t="s">
        <v>5867</v>
      </c>
      <c r="R8595" s="113" t="s">
        <v>3918</v>
      </c>
      <c r="S8595" s="113" t="s">
        <v>5627</v>
      </c>
    </row>
    <row r="8596" spans="16:19">
      <c r="P8596" s="113" t="s">
        <v>12256</v>
      </c>
      <c r="Q8596" s="113" t="s">
        <v>3793</v>
      </c>
      <c r="R8596" s="113" t="s">
        <v>3918</v>
      </c>
      <c r="S8596" s="113" t="s">
        <v>5883</v>
      </c>
    </row>
    <row r="8597" spans="16:19">
      <c r="P8597" s="113" t="s">
        <v>12256</v>
      </c>
      <c r="Q8597" s="113" t="s">
        <v>5872</v>
      </c>
      <c r="R8597" s="113" t="s">
        <v>3918</v>
      </c>
      <c r="S8597" s="113" t="s">
        <v>5886</v>
      </c>
    </row>
    <row r="8598" spans="16:19">
      <c r="P8598" s="113" t="s">
        <v>12256</v>
      </c>
      <c r="Q8598" s="113" t="s">
        <v>5875</v>
      </c>
      <c r="R8598" s="113" t="s">
        <v>3918</v>
      </c>
      <c r="S8598" s="113" t="s">
        <v>5889</v>
      </c>
    </row>
    <row r="8599" spans="16:19">
      <c r="P8599" s="113" t="s">
        <v>12256</v>
      </c>
      <c r="Q8599" s="113" t="s">
        <v>5878</v>
      </c>
      <c r="R8599" s="113" t="s">
        <v>3918</v>
      </c>
      <c r="S8599" s="113" t="s">
        <v>5891</v>
      </c>
    </row>
    <row r="8600" spans="16:19">
      <c r="P8600" s="113" t="s">
        <v>12256</v>
      </c>
      <c r="Q8600" s="113" t="s">
        <v>3588</v>
      </c>
      <c r="R8600" s="113" t="s">
        <v>3918</v>
      </c>
      <c r="S8600" s="113" t="s">
        <v>5894</v>
      </c>
    </row>
    <row r="8601" spans="16:19">
      <c r="P8601" s="113" t="s">
        <v>12256</v>
      </c>
      <c r="Q8601" s="113" t="s">
        <v>5882</v>
      </c>
      <c r="R8601" s="113" t="s">
        <v>3918</v>
      </c>
      <c r="S8601" s="113" t="s">
        <v>3757</v>
      </c>
    </row>
    <row r="8602" spans="16:19">
      <c r="P8602" s="113" t="s">
        <v>12256</v>
      </c>
      <c r="Q8602" s="113" t="s">
        <v>5885</v>
      </c>
      <c r="R8602" s="113" t="s">
        <v>3918</v>
      </c>
      <c r="S8602" s="113" t="s">
        <v>5899</v>
      </c>
    </row>
    <row r="8603" spans="16:19">
      <c r="P8603" s="113" t="s">
        <v>12256</v>
      </c>
      <c r="Q8603" s="113" t="s">
        <v>5888</v>
      </c>
      <c r="R8603" s="113" t="s">
        <v>3918</v>
      </c>
      <c r="S8603" s="113" t="s">
        <v>5901</v>
      </c>
    </row>
    <row r="8604" spans="16:19">
      <c r="P8604" s="113" t="s">
        <v>12256</v>
      </c>
      <c r="Q8604" s="113" t="s">
        <v>3795</v>
      </c>
      <c r="R8604" s="113" t="s">
        <v>3918</v>
      </c>
      <c r="S8604" s="113" t="s">
        <v>5904</v>
      </c>
    </row>
    <row r="8605" spans="16:19">
      <c r="P8605" s="113" t="s">
        <v>12256</v>
      </c>
      <c r="Q8605" s="113" t="s">
        <v>5893</v>
      </c>
      <c r="R8605" s="113" t="s">
        <v>3918</v>
      </c>
      <c r="S8605" s="113" t="s">
        <v>5906</v>
      </c>
    </row>
    <row r="8606" spans="16:19">
      <c r="P8606" s="113" t="s">
        <v>12256</v>
      </c>
      <c r="Q8606" s="113" t="s">
        <v>5896</v>
      </c>
      <c r="R8606" s="113" t="s">
        <v>3918</v>
      </c>
      <c r="S8606" s="113" t="s">
        <v>5909</v>
      </c>
    </row>
    <row r="8607" spans="16:19">
      <c r="P8607" s="113" t="s">
        <v>12256</v>
      </c>
      <c r="Q8607" s="113" t="s">
        <v>5898</v>
      </c>
      <c r="R8607" s="113" t="s">
        <v>3918</v>
      </c>
      <c r="S8607" s="113" t="s">
        <v>5911</v>
      </c>
    </row>
    <row r="8608" spans="16:19">
      <c r="P8608" s="113" t="s">
        <v>12256</v>
      </c>
      <c r="Q8608" s="113" t="s">
        <v>3797</v>
      </c>
      <c r="R8608" s="113" t="s">
        <v>3918</v>
      </c>
      <c r="S8608" s="113" t="s">
        <v>5914</v>
      </c>
    </row>
    <row r="8609" spans="16:19">
      <c r="P8609" s="113" t="s">
        <v>12256</v>
      </c>
      <c r="Q8609" s="113" t="s">
        <v>5903</v>
      </c>
      <c r="R8609" s="113" t="s">
        <v>3918</v>
      </c>
      <c r="S8609" s="113" t="s">
        <v>5917</v>
      </c>
    </row>
    <row r="8610" spans="16:19">
      <c r="P8610" s="113" t="s">
        <v>12256</v>
      </c>
      <c r="Q8610" s="113" t="s">
        <v>3590</v>
      </c>
      <c r="R8610" s="113" t="s">
        <v>3918</v>
      </c>
      <c r="S8610" s="113" t="s">
        <v>5920</v>
      </c>
    </row>
    <row r="8611" spans="16:19">
      <c r="P8611" s="113" t="s">
        <v>12256</v>
      </c>
      <c r="Q8611" s="113" t="s">
        <v>5908</v>
      </c>
      <c r="R8611" s="113" t="s">
        <v>3918</v>
      </c>
      <c r="S8611" s="113" t="s">
        <v>5922</v>
      </c>
    </row>
    <row r="8612" spans="16:19">
      <c r="P8612" s="113" t="s">
        <v>12256</v>
      </c>
      <c r="Q8612" s="113" t="s">
        <v>3799</v>
      </c>
      <c r="R8612" s="113" t="s">
        <v>3918</v>
      </c>
      <c r="S8612" s="113" t="s">
        <v>5925</v>
      </c>
    </row>
    <row r="8613" spans="16:19">
      <c r="P8613" s="113" t="s">
        <v>12256</v>
      </c>
      <c r="Q8613" s="113" t="s">
        <v>5913</v>
      </c>
      <c r="R8613" s="113" t="s">
        <v>3918</v>
      </c>
      <c r="S8613" s="113" t="s">
        <v>5928</v>
      </c>
    </row>
    <row r="8614" spans="16:19">
      <c r="P8614" s="113" t="s">
        <v>12256</v>
      </c>
      <c r="Q8614" s="113" t="s">
        <v>5916</v>
      </c>
      <c r="R8614" s="113" t="s">
        <v>3918</v>
      </c>
      <c r="S8614" s="113" t="s">
        <v>10183</v>
      </c>
    </row>
    <row r="8615" spans="16:19">
      <c r="P8615" s="113" t="s">
        <v>12256</v>
      </c>
      <c r="Q8615" s="113" t="s">
        <v>5919</v>
      </c>
      <c r="R8615" s="113" t="s">
        <v>3918</v>
      </c>
      <c r="S8615" s="113" t="s">
        <v>5933</v>
      </c>
    </row>
    <row r="8616" spans="16:19">
      <c r="P8616" s="113" t="s">
        <v>12256</v>
      </c>
      <c r="Q8616" s="113" t="s">
        <v>3801</v>
      </c>
      <c r="R8616" s="113" t="s">
        <v>3918</v>
      </c>
      <c r="S8616" s="113" t="s">
        <v>10186</v>
      </c>
    </row>
    <row r="8617" spans="16:19">
      <c r="P8617" s="113" t="s">
        <v>12256</v>
      </c>
      <c r="Q8617" s="113" t="s">
        <v>5924</v>
      </c>
      <c r="R8617" s="113" t="s">
        <v>3918</v>
      </c>
      <c r="S8617" s="113" t="s">
        <v>5939</v>
      </c>
    </row>
    <row r="8618" spans="16:19">
      <c r="P8618" s="113" t="s">
        <v>12256</v>
      </c>
      <c r="Q8618" s="113" t="s">
        <v>5927</v>
      </c>
      <c r="R8618" s="113" t="s">
        <v>3918</v>
      </c>
      <c r="S8618" s="113" t="s">
        <v>10189</v>
      </c>
    </row>
    <row r="8619" spans="16:19">
      <c r="P8619" s="113" t="s">
        <v>12256</v>
      </c>
      <c r="Q8619" s="113" t="s">
        <v>5930</v>
      </c>
      <c r="R8619" s="113" t="s">
        <v>3918</v>
      </c>
      <c r="S8619" s="113" t="s">
        <v>10191</v>
      </c>
    </row>
    <row r="8620" spans="16:19">
      <c r="P8620" s="113" t="s">
        <v>12256</v>
      </c>
      <c r="Q8620" s="113" t="s">
        <v>3592</v>
      </c>
      <c r="R8620" s="113" t="s">
        <v>3918</v>
      </c>
      <c r="S8620" s="113" t="s">
        <v>10193</v>
      </c>
    </row>
    <row r="8621" spans="16:19">
      <c r="P8621" s="113" t="s">
        <v>12256</v>
      </c>
      <c r="Q8621" s="113" t="s">
        <v>5935</v>
      </c>
      <c r="R8621" s="113" t="s">
        <v>3918</v>
      </c>
      <c r="S8621" s="113" t="s">
        <v>10194</v>
      </c>
    </row>
    <row r="8622" spans="16:19">
      <c r="P8622" s="113" t="s">
        <v>12256</v>
      </c>
      <c r="Q8622" s="113" t="s">
        <v>5938</v>
      </c>
      <c r="R8622" s="113" t="s">
        <v>3918</v>
      </c>
      <c r="S8622" s="113" t="s">
        <v>10196</v>
      </c>
    </row>
    <row r="8623" spans="16:19">
      <c r="P8623" s="113" t="s">
        <v>12256</v>
      </c>
      <c r="Q8623" s="113" t="s">
        <v>5941</v>
      </c>
      <c r="R8623" s="113" t="s">
        <v>3918</v>
      </c>
      <c r="S8623" s="113" t="s">
        <v>10198</v>
      </c>
    </row>
    <row r="8624" spans="16:19">
      <c r="P8624" s="113" t="s">
        <v>12256</v>
      </c>
      <c r="Q8624" s="113" t="s">
        <v>5944</v>
      </c>
      <c r="R8624" s="113" t="s">
        <v>3918</v>
      </c>
      <c r="S8624" s="113" t="s">
        <v>10200</v>
      </c>
    </row>
    <row r="8625" spans="16:19">
      <c r="P8625" s="113" t="s">
        <v>12256</v>
      </c>
      <c r="Q8625" s="113" t="s">
        <v>5947</v>
      </c>
      <c r="R8625" s="113" t="s">
        <v>3918</v>
      </c>
      <c r="S8625" s="113" t="s">
        <v>10202</v>
      </c>
    </row>
    <row r="8626" spans="16:19">
      <c r="P8626" s="113" t="s">
        <v>12256</v>
      </c>
      <c r="Q8626" s="113" t="s">
        <v>5950</v>
      </c>
      <c r="R8626" s="113" t="s">
        <v>3918</v>
      </c>
      <c r="S8626" s="113" t="s">
        <v>10204</v>
      </c>
    </row>
    <row r="8627" spans="16:19">
      <c r="P8627" s="113" t="s">
        <v>12256</v>
      </c>
      <c r="Q8627" s="113" t="s">
        <v>5953</v>
      </c>
      <c r="R8627" s="113" t="s">
        <v>3918</v>
      </c>
      <c r="S8627" s="113" t="s">
        <v>10206</v>
      </c>
    </row>
    <row r="8628" spans="16:19">
      <c r="P8628" s="113" t="s">
        <v>12256</v>
      </c>
      <c r="Q8628" s="113" t="s">
        <v>5956</v>
      </c>
      <c r="R8628" s="113" t="s">
        <v>3918</v>
      </c>
      <c r="S8628" s="113" t="s">
        <v>10208</v>
      </c>
    </row>
    <row r="8629" spans="16:19">
      <c r="P8629" s="113" t="s">
        <v>12256</v>
      </c>
      <c r="Q8629" s="113" t="s">
        <v>5958</v>
      </c>
      <c r="R8629" s="113" t="s">
        <v>3918</v>
      </c>
      <c r="S8629" s="113" t="s">
        <v>10209</v>
      </c>
    </row>
    <row r="8630" spans="16:19">
      <c r="P8630" s="113" t="s">
        <v>12256</v>
      </c>
      <c r="Q8630" s="113" t="s">
        <v>3594</v>
      </c>
      <c r="R8630" s="113" t="s">
        <v>3918</v>
      </c>
      <c r="S8630" s="113" t="s">
        <v>10211</v>
      </c>
    </row>
    <row r="8631" spans="16:19">
      <c r="P8631" s="113" t="s">
        <v>12256</v>
      </c>
      <c r="Q8631" s="113" t="s">
        <v>5963</v>
      </c>
      <c r="R8631" s="113" t="s">
        <v>3918</v>
      </c>
      <c r="S8631" s="113" t="s">
        <v>10213</v>
      </c>
    </row>
    <row r="8632" spans="16:19">
      <c r="P8632" s="113" t="s">
        <v>12256</v>
      </c>
      <c r="Q8632" s="113" t="s">
        <v>5965</v>
      </c>
      <c r="R8632" s="113" t="s">
        <v>3918</v>
      </c>
      <c r="S8632" s="113" t="s">
        <v>10215</v>
      </c>
    </row>
    <row r="8633" spans="16:19">
      <c r="P8633" s="113" t="s">
        <v>12256</v>
      </c>
      <c r="Q8633" s="113" t="s">
        <v>5968</v>
      </c>
      <c r="R8633" s="113" t="s">
        <v>3918</v>
      </c>
      <c r="S8633" s="113" t="s">
        <v>10217</v>
      </c>
    </row>
    <row r="8634" spans="16:19">
      <c r="P8634" s="113" t="s">
        <v>12256</v>
      </c>
      <c r="Q8634" s="113" t="s">
        <v>5971</v>
      </c>
      <c r="R8634" s="113" t="s">
        <v>3918</v>
      </c>
      <c r="S8634" s="113" t="s">
        <v>5987</v>
      </c>
    </row>
    <row r="8635" spans="16:19">
      <c r="P8635" s="113" t="s">
        <v>12256</v>
      </c>
      <c r="Q8635" s="113" t="s">
        <v>5974</v>
      </c>
      <c r="R8635" s="113" t="s">
        <v>3918</v>
      </c>
      <c r="S8635" s="113" t="s">
        <v>10220</v>
      </c>
    </row>
    <row r="8636" spans="16:19">
      <c r="P8636" s="113" t="s">
        <v>12256</v>
      </c>
      <c r="Q8636" s="113" t="s">
        <v>5977</v>
      </c>
      <c r="R8636" s="113" t="s">
        <v>3918</v>
      </c>
      <c r="S8636" s="113" t="s">
        <v>5992</v>
      </c>
    </row>
    <row r="8637" spans="16:19">
      <c r="P8637" s="113" t="s">
        <v>12256</v>
      </c>
      <c r="Q8637" s="113" t="s">
        <v>5980</v>
      </c>
      <c r="R8637" s="113" t="s">
        <v>3918</v>
      </c>
      <c r="S8637" s="113" t="s">
        <v>10221</v>
      </c>
    </row>
    <row r="8638" spans="16:19">
      <c r="P8638" s="113" t="s">
        <v>12256</v>
      </c>
      <c r="Q8638" s="113" t="s">
        <v>5983</v>
      </c>
      <c r="R8638" s="113" t="s">
        <v>3918</v>
      </c>
      <c r="S8638" s="113" t="s">
        <v>5998</v>
      </c>
    </row>
    <row r="8639" spans="16:19">
      <c r="P8639" s="113" t="s">
        <v>12256</v>
      </c>
      <c r="Q8639" s="113" t="s">
        <v>5986</v>
      </c>
      <c r="R8639" s="113" t="s">
        <v>3918</v>
      </c>
      <c r="S8639" s="113" t="s">
        <v>6001</v>
      </c>
    </row>
    <row r="8640" spans="16:19">
      <c r="P8640" s="113" t="s">
        <v>12256</v>
      </c>
      <c r="Q8640" s="113" t="s">
        <v>3596</v>
      </c>
      <c r="R8640" s="113" t="s">
        <v>3918</v>
      </c>
      <c r="S8640" s="113" t="s">
        <v>6004</v>
      </c>
    </row>
    <row r="8641" spans="16:19">
      <c r="P8641" s="113" t="s">
        <v>12256</v>
      </c>
      <c r="Q8641" s="113" t="s">
        <v>5991</v>
      </c>
      <c r="R8641" s="113" t="s">
        <v>3918</v>
      </c>
      <c r="S8641" s="113" t="s">
        <v>6007</v>
      </c>
    </row>
    <row r="8642" spans="16:19">
      <c r="P8642" s="113" t="s">
        <v>12256</v>
      </c>
      <c r="Q8642" s="113" t="s">
        <v>5994</v>
      </c>
      <c r="R8642" s="113" t="s">
        <v>3918</v>
      </c>
      <c r="S8642" s="113" t="s">
        <v>6010</v>
      </c>
    </row>
    <row r="8643" spans="16:19">
      <c r="P8643" s="113" t="s">
        <v>12256</v>
      </c>
      <c r="Q8643" s="113" t="s">
        <v>5997</v>
      </c>
      <c r="R8643" s="113" t="s">
        <v>3918</v>
      </c>
      <c r="S8643" s="113" t="s">
        <v>6013</v>
      </c>
    </row>
    <row r="8644" spans="16:19">
      <c r="P8644" s="113" t="s">
        <v>12256</v>
      </c>
      <c r="Q8644" s="113" t="s">
        <v>6000</v>
      </c>
      <c r="R8644" s="113" t="s">
        <v>3918</v>
      </c>
      <c r="S8644" s="113" t="s">
        <v>6016</v>
      </c>
    </row>
    <row r="8645" spans="16:19">
      <c r="P8645" s="113" t="s">
        <v>12256</v>
      </c>
      <c r="Q8645" s="113" t="s">
        <v>6003</v>
      </c>
      <c r="R8645" s="113" t="s">
        <v>3918</v>
      </c>
      <c r="S8645" s="113" t="s">
        <v>6018</v>
      </c>
    </row>
    <row r="8646" spans="16:19">
      <c r="P8646" s="113" t="s">
        <v>12256</v>
      </c>
      <c r="Q8646" s="113" t="s">
        <v>6006</v>
      </c>
      <c r="R8646" s="113" t="s">
        <v>3918</v>
      </c>
      <c r="S8646" s="113" t="s">
        <v>6021</v>
      </c>
    </row>
    <row r="8647" spans="16:19">
      <c r="P8647" s="113" t="s">
        <v>12256</v>
      </c>
      <c r="Q8647" s="113" t="s">
        <v>6009</v>
      </c>
      <c r="R8647" s="113" t="s">
        <v>3918</v>
      </c>
      <c r="S8647" s="113" t="s">
        <v>6024</v>
      </c>
    </row>
    <row r="8648" spans="16:19">
      <c r="P8648" s="113" t="s">
        <v>12256</v>
      </c>
      <c r="Q8648" s="113" t="s">
        <v>6012</v>
      </c>
      <c r="R8648" s="113" t="s">
        <v>3918</v>
      </c>
      <c r="S8648" s="113" t="s">
        <v>6027</v>
      </c>
    </row>
    <row r="8649" spans="16:19">
      <c r="P8649" s="113" t="s">
        <v>12256</v>
      </c>
      <c r="Q8649" s="113" t="s">
        <v>6015</v>
      </c>
      <c r="R8649" s="113" t="s">
        <v>3918</v>
      </c>
      <c r="S8649" s="113" t="s">
        <v>6030</v>
      </c>
    </row>
    <row r="8650" spans="16:19">
      <c r="P8650" s="113" t="s">
        <v>12256</v>
      </c>
      <c r="Q8650" s="113" t="s">
        <v>3598</v>
      </c>
      <c r="R8650" s="113" t="s">
        <v>3918</v>
      </c>
      <c r="S8650" s="113" t="s">
        <v>6033</v>
      </c>
    </row>
    <row r="8651" spans="16:19">
      <c r="P8651" s="113" t="s">
        <v>12256</v>
      </c>
      <c r="Q8651" s="113" t="s">
        <v>6020</v>
      </c>
      <c r="R8651" s="113" t="s">
        <v>3918</v>
      </c>
      <c r="S8651" s="113" t="s">
        <v>6036</v>
      </c>
    </row>
    <row r="8652" spans="16:19">
      <c r="P8652" s="113" t="s">
        <v>12256</v>
      </c>
      <c r="Q8652" s="113" t="s">
        <v>6023</v>
      </c>
      <c r="R8652" s="113" t="s">
        <v>3918</v>
      </c>
      <c r="S8652" s="113" t="s">
        <v>6039</v>
      </c>
    </row>
    <row r="8653" spans="16:19">
      <c r="P8653" s="113" t="s">
        <v>12256</v>
      </c>
      <c r="Q8653" s="113" t="s">
        <v>6026</v>
      </c>
      <c r="R8653" s="113" t="s">
        <v>3918</v>
      </c>
      <c r="S8653" s="113" t="s">
        <v>6042</v>
      </c>
    </row>
    <row r="8654" spans="16:19">
      <c r="P8654" s="113" t="s">
        <v>12256</v>
      </c>
      <c r="Q8654" s="113" t="s">
        <v>6029</v>
      </c>
      <c r="R8654" s="113" t="s">
        <v>3918</v>
      </c>
      <c r="S8654" s="113" t="s">
        <v>6045</v>
      </c>
    </row>
    <row r="8655" spans="16:19">
      <c r="P8655" s="113" t="s">
        <v>12256</v>
      </c>
      <c r="Q8655" s="113" t="s">
        <v>6032</v>
      </c>
      <c r="R8655" s="113" t="s">
        <v>3918</v>
      </c>
      <c r="S8655" s="113" t="s">
        <v>6047</v>
      </c>
    </row>
    <row r="8656" spans="16:19">
      <c r="P8656" s="113" t="s">
        <v>12256</v>
      </c>
      <c r="Q8656" s="113" t="s">
        <v>6035</v>
      </c>
      <c r="R8656" s="113" t="s">
        <v>3918</v>
      </c>
      <c r="S8656" s="113" t="s">
        <v>6050</v>
      </c>
    </row>
    <row r="8657" spans="16:19">
      <c r="P8657" s="113" t="s">
        <v>12256</v>
      </c>
      <c r="Q8657" s="113" t="s">
        <v>6038</v>
      </c>
      <c r="R8657" s="113" t="s">
        <v>3918</v>
      </c>
      <c r="S8657" s="113" t="s">
        <v>6053</v>
      </c>
    </row>
    <row r="8658" spans="16:19">
      <c r="P8658" s="113" t="s">
        <v>12256</v>
      </c>
      <c r="Q8658" s="113" t="s">
        <v>6041</v>
      </c>
      <c r="R8658" s="113" t="s">
        <v>3918</v>
      </c>
      <c r="S8658" s="113" t="s">
        <v>6056</v>
      </c>
    </row>
    <row r="8659" spans="16:19">
      <c r="P8659" s="113" t="s">
        <v>12256</v>
      </c>
      <c r="Q8659" s="113" t="s">
        <v>6044</v>
      </c>
      <c r="R8659" s="113" t="s">
        <v>3918</v>
      </c>
      <c r="S8659" s="113" t="s">
        <v>6059</v>
      </c>
    </row>
    <row r="8660" spans="16:19">
      <c r="P8660" s="113" t="s">
        <v>12256</v>
      </c>
      <c r="Q8660" s="113" t="s">
        <v>3600</v>
      </c>
      <c r="R8660" s="113" t="s">
        <v>3918</v>
      </c>
      <c r="S8660" s="113" t="s">
        <v>5647</v>
      </c>
    </row>
    <row r="8661" spans="16:19">
      <c r="P8661" s="113" t="s">
        <v>12256</v>
      </c>
      <c r="Q8661" s="113" t="s">
        <v>6049</v>
      </c>
      <c r="R8661" s="113" t="s">
        <v>3918</v>
      </c>
      <c r="S8661" s="113" t="s">
        <v>6064</v>
      </c>
    </row>
    <row r="8662" spans="16:19">
      <c r="P8662" s="113" t="s">
        <v>12256</v>
      </c>
      <c r="Q8662" s="113" t="s">
        <v>6052</v>
      </c>
      <c r="R8662" s="113" t="s">
        <v>3918</v>
      </c>
      <c r="S8662" s="113" t="s">
        <v>6067</v>
      </c>
    </row>
    <row r="8663" spans="16:19">
      <c r="P8663" s="113" t="s">
        <v>12256</v>
      </c>
      <c r="Q8663" s="113" t="s">
        <v>6055</v>
      </c>
      <c r="R8663" s="113" t="s">
        <v>3918</v>
      </c>
      <c r="S8663" s="113" t="s">
        <v>6070</v>
      </c>
    </row>
    <row r="8664" spans="16:19">
      <c r="P8664" s="113" t="s">
        <v>12256</v>
      </c>
      <c r="Q8664" s="113" t="s">
        <v>6058</v>
      </c>
      <c r="R8664" s="113" t="s">
        <v>3918</v>
      </c>
      <c r="S8664" s="113" t="s">
        <v>6073</v>
      </c>
    </row>
    <row r="8665" spans="16:19">
      <c r="P8665" s="113" t="s">
        <v>12256</v>
      </c>
      <c r="Q8665" s="113" t="s">
        <v>6061</v>
      </c>
      <c r="R8665" s="113" t="s">
        <v>3918</v>
      </c>
      <c r="S8665" s="113" t="s">
        <v>6075</v>
      </c>
    </row>
    <row r="8666" spans="16:19">
      <c r="P8666" s="113" t="s">
        <v>12256</v>
      </c>
      <c r="Q8666" s="113" t="s">
        <v>6063</v>
      </c>
      <c r="R8666" s="113" t="s">
        <v>3918</v>
      </c>
      <c r="S8666" s="113" t="s">
        <v>6077</v>
      </c>
    </row>
    <row r="8667" spans="16:19">
      <c r="P8667" s="113" t="s">
        <v>12256</v>
      </c>
      <c r="Q8667" s="113" t="s">
        <v>6066</v>
      </c>
      <c r="R8667" s="113" t="s">
        <v>3918</v>
      </c>
      <c r="S8667" s="113" t="s">
        <v>6080</v>
      </c>
    </row>
    <row r="8668" spans="16:19">
      <c r="P8668" s="113" t="s">
        <v>12256</v>
      </c>
      <c r="Q8668" s="113" t="s">
        <v>6069</v>
      </c>
      <c r="R8668" s="113" t="s">
        <v>3918</v>
      </c>
      <c r="S8668" s="113" t="s">
        <v>6083</v>
      </c>
    </row>
    <row r="8669" spans="16:19">
      <c r="P8669" s="113" t="s">
        <v>12256</v>
      </c>
      <c r="Q8669" s="113" t="s">
        <v>6072</v>
      </c>
      <c r="R8669" s="113" t="s">
        <v>3918</v>
      </c>
      <c r="S8669" s="113" t="s">
        <v>6086</v>
      </c>
    </row>
    <row r="8670" spans="16:19">
      <c r="P8670" s="113" t="s">
        <v>12256</v>
      </c>
      <c r="Q8670" s="113" t="s">
        <v>3602</v>
      </c>
      <c r="R8670" s="113" t="s">
        <v>3918</v>
      </c>
      <c r="S8670" s="113" t="s">
        <v>6089</v>
      </c>
    </row>
    <row r="8671" spans="16:19">
      <c r="P8671" s="113" t="s">
        <v>12256</v>
      </c>
      <c r="Q8671" s="113" t="s">
        <v>6076</v>
      </c>
      <c r="R8671" s="113" t="s">
        <v>3918</v>
      </c>
      <c r="S8671" s="113" t="s">
        <v>6092</v>
      </c>
    </row>
    <row r="8672" spans="16:19">
      <c r="P8672" s="113" t="s">
        <v>12256</v>
      </c>
      <c r="Q8672" s="113" t="s">
        <v>6079</v>
      </c>
      <c r="R8672" s="113" t="s">
        <v>3918</v>
      </c>
      <c r="S8672" s="113" t="s">
        <v>6095</v>
      </c>
    </row>
    <row r="8673" spans="16:19">
      <c r="P8673" s="113" t="s">
        <v>12256</v>
      </c>
      <c r="Q8673" s="113" t="s">
        <v>6082</v>
      </c>
      <c r="R8673" s="113" t="s">
        <v>3918</v>
      </c>
      <c r="S8673" s="113" t="s">
        <v>6098</v>
      </c>
    </row>
    <row r="8674" spans="16:19">
      <c r="P8674" s="113" t="s">
        <v>12256</v>
      </c>
      <c r="Q8674" s="113" t="s">
        <v>6085</v>
      </c>
      <c r="R8674" s="113" t="s">
        <v>3918</v>
      </c>
      <c r="S8674" s="113" t="s">
        <v>6100</v>
      </c>
    </row>
    <row r="8675" spans="16:19">
      <c r="P8675" s="113" t="s">
        <v>12256</v>
      </c>
      <c r="Q8675" s="113" t="s">
        <v>6088</v>
      </c>
      <c r="R8675" s="113" t="s">
        <v>3918</v>
      </c>
      <c r="S8675" s="113" t="s">
        <v>6102</v>
      </c>
    </row>
    <row r="8676" spans="16:19">
      <c r="P8676" s="113" t="s">
        <v>12256</v>
      </c>
      <c r="Q8676" s="113" t="s">
        <v>6091</v>
      </c>
      <c r="R8676" s="113" t="s">
        <v>3918</v>
      </c>
      <c r="S8676" s="113" t="s">
        <v>6105</v>
      </c>
    </row>
    <row r="8677" spans="16:19">
      <c r="P8677" s="113" t="s">
        <v>12256</v>
      </c>
      <c r="Q8677" s="113" t="s">
        <v>6094</v>
      </c>
      <c r="R8677" s="113" t="s">
        <v>3918</v>
      </c>
      <c r="S8677" s="113" t="s">
        <v>6108</v>
      </c>
    </row>
    <row r="8678" spans="16:19">
      <c r="P8678" s="113" t="s">
        <v>12256</v>
      </c>
      <c r="Q8678" s="113" t="s">
        <v>6097</v>
      </c>
      <c r="R8678" s="113" t="s">
        <v>3918</v>
      </c>
      <c r="S8678" s="113" t="s">
        <v>6111</v>
      </c>
    </row>
    <row r="8679" spans="16:19">
      <c r="P8679" s="113" t="s">
        <v>12256</v>
      </c>
      <c r="Q8679" s="113" t="s">
        <v>6099</v>
      </c>
      <c r="R8679" s="113" t="s">
        <v>3918</v>
      </c>
      <c r="S8679" s="113" t="s">
        <v>6114</v>
      </c>
    </row>
    <row r="8680" spans="16:19">
      <c r="P8680" s="113" t="s">
        <v>12256</v>
      </c>
      <c r="Q8680" s="113" t="s">
        <v>2738</v>
      </c>
      <c r="R8680" s="113" t="s">
        <v>3918</v>
      </c>
      <c r="S8680" s="113" t="s">
        <v>6117</v>
      </c>
    </row>
    <row r="8681" spans="16:19">
      <c r="P8681" s="113" t="s">
        <v>12256</v>
      </c>
      <c r="Q8681" s="113" t="s">
        <v>6104</v>
      </c>
      <c r="R8681" s="113" t="s">
        <v>3918</v>
      </c>
      <c r="S8681" s="113" t="s">
        <v>6120</v>
      </c>
    </row>
    <row r="8682" spans="16:19">
      <c r="P8682" s="113" t="s">
        <v>12256</v>
      </c>
      <c r="Q8682" s="113" t="s">
        <v>6107</v>
      </c>
      <c r="R8682" s="113" t="s">
        <v>3918</v>
      </c>
      <c r="S8682" s="113" t="s">
        <v>6122</v>
      </c>
    </row>
    <row r="8683" spans="16:19">
      <c r="P8683" s="113" t="s">
        <v>12256</v>
      </c>
      <c r="Q8683" s="113" t="s">
        <v>6110</v>
      </c>
      <c r="R8683" s="113" t="s">
        <v>3918</v>
      </c>
      <c r="S8683" s="113" t="s">
        <v>6125</v>
      </c>
    </row>
    <row r="8684" spans="16:19">
      <c r="P8684" s="113" t="s">
        <v>12256</v>
      </c>
      <c r="Q8684" s="113" t="s">
        <v>6113</v>
      </c>
      <c r="R8684" s="113" t="s">
        <v>3918</v>
      </c>
      <c r="S8684" s="113" t="s">
        <v>6128</v>
      </c>
    </row>
    <row r="8685" spans="16:19">
      <c r="P8685" s="113" t="s">
        <v>12256</v>
      </c>
      <c r="Q8685" s="113" t="s">
        <v>6116</v>
      </c>
      <c r="R8685" s="113" t="s">
        <v>3918</v>
      </c>
      <c r="S8685" s="113" t="s">
        <v>6130</v>
      </c>
    </row>
    <row r="8686" spans="16:19">
      <c r="P8686" s="113" t="s">
        <v>12256</v>
      </c>
      <c r="Q8686" s="113" t="s">
        <v>6119</v>
      </c>
      <c r="R8686" s="113" t="s">
        <v>3918</v>
      </c>
      <c r="S8686" s="113" t="s">
        <v>6133</v>
      </c>
    </row>
    <row r="8687" spans="16:19">
      <c r="P8687" s="113" t="s">
        <v>12256</v>
      </c>
      <c r="Q8687" s="113" t="s">
        <v>6121</v>
      </c>
      <c r="R8687" s="113" t="s">
        <v>3918</v>
      </c>
      <c r="S8687" s="113" t="s">
        <v>3637</v>
      </c>
    </row>
    <row r="8688" spans="16:19">
      <c r="P8688" s="113" t="s">
        <v>12256</v>
      </c>
      <c r="Q8688" s="113" t="s">
        <v>6124</v>
      </c>
      <c r="R8688" s="113" t="s">
        <v>3918</v>
      </c>
      <c r="S8688" s="113" t="s">
        <v>6138</v>
      </c>
    </row>
    <row r="8689" spans="16:19">
      <c r="P8689" s="113" t="s">
        <v>12256</v>
      </c>
      <c r="Q8689" s="113" t="s">
        <v>6127</v>
      </c>
      <c r="R8689" s="113" t="s">
        <v>3918</v>
      </c>
      <c r="S8689" s="113" t="s">
        <v>6141</v>
      </c>
    </row>
    <row r="8690" spans="16:19">
      <c r="P8690" s="113" t="s">
        <v>12256</v>
      </c>
      <c r="Q8690" s="113" t="s">
        <v>3810</v>
      </c>
      <c r="R8690" s="113" t="s">
        <v>3918</v>
      </c>
      <c r="S8690" s="113" t="s">
        <v>6143</v>
      </c>
    </row>
    <row r="8691" spans="16:19">
      <c r="P8691" s="113" t="s">
        <v>12256</v>
      </c>
      <c r="Q8691" s="113" t="s">
        <v>6132</v>
      </c>
      <c r="R8691" s="113" t="s">
        <v>3918</v>
      </c>
      <c r="S8691" s="113" t="s">
        <v>6146</v>
      </c>
    </row>
    <row r="8692" spans="16:19">
      <c r="P8692" s="113" t="s">
        <v>12256</v>
      </c>
      <c r="Q8692" s="113" t="s">
        <v>6135</v>
      </c>
      <c r="R8692" s="113" t="s">
        <v>3918</v>
      </c>
      <c r="S8692" s="113" t="s">
        <v>6149</v>
      </c>
    </row>
    <row r="8693" spans="16:19">
      <c r="P8693" s="113" t="s">
        <v>12256</v>
      </c>
      <c r="Q8693" s="113" t="s">
        <v>6137</v>
      </c>
      <c r="R8693" s="113" t="s">
        <v>3918</v>
      </c>
      <c r="S8693" s="113" t="s">
        <v>6152</v>
      </c>
    </row>
    <row r="8694" spans="16:19">
      <c r="P8694" s="113" t="s">
        <v>12256</v>
      </c>
      <c r="Q8694" s="113" t="s">
        <v>6140</v>
      </c>
      <c r="R8694" s="113" t="s">
        <v>3918</v>
      </c>
      <c r="S8694" s="113" t="s">
        <v>6155</v>
      </c>
    </row>
    <row r="8695" spans="16:19">
      <c r="P8695" s="113" t="s">
        <v>12256</v>
      </c>
      <c r="Q8695" s="113" t="s">
        <v>6142</v>
      </c>
      <c r="R8695" s="113" t="s">
        <v>3918</v>
      </c>
      <c r="S8695" s="113" t="s">
        <v>6157</v>
      </c>
    </row>
    <row r="8696" spans="16:19">
      <c r="P8696" s="113" t="s">
        <v>12256</v>
      </c>
      <c r="Q8696" s="113" t="s">
        <v>6145</v>
      </c>
      <c r="R8696" s="113" t="s">
        <v>3918</v>
      </c>
      <c r="S8696" s="113" t="s">
        <v>6160</v>
      </c>
    </row>
    <row r="8697" spans="16:19">
      <c r="P8697" s="113" t="s">
        <v>12256</v>
      </c>
      <c r="Q8697" s="113" t="s">
        <v>6148</v>
      </c>
      <c r="R8697" s="113" t="s">
        <v>3918</v>
      </c>
      <c r="S8697" s="113" t="s">
        <v>6163</v>
      </c>
    </row>
    <row r="8698" spans="16:19">
      <c r="P8698" s="113" t="s">
        <v>12256</v>
      </c>
      <c r="Q8698" s="113" t="s">
        <v>6151</v>
      </c>
      <c r="R8698" s="113" t="s">
        <v>3918</v>
      </c>
      <c r="S8698" s="113" t="s">
        <v>6165</v>
      </c>
    </row>
    <row r="8699" spans="16:19">
      <c r="P8699" s="113" t="s">
        <v>12256</v>
      </c>
      <c r="Q8699" s="113" t="s">
        <v>6154</v>
      </c>
      <c r="R8699" s="113" t="s">
        <v>3918</v>
      </c>
      <c r="S8699" s="113" t="s">
        <v>6168</v>
      </c>
    </row>
    <row r="8700" spans="16:19">
      <c r="P8700" s="113" t="s">
        <v>12256</v>
      </c>
      <c r="Q8700" s="113" t="s">
        <v>3604</v>
      </c>
      <c r="R8700" s="113" t="s">
        <v>3918</v>
      </c>
      <c r="S8700" s="113" t="s">
        <v>6171</v>
      </c>
    </row>
    <row r="8701" spans="16:19">
      <c r="P8701" s="113" t="s">
        <v>12256</v>
      </c>
      <c r="Q8701" s="113" t="s">
        <v>6159</v>
      </c>
      <c r="R8701" s="113" t="s">
        <v>3918</v>
      </c>
      <c r="S8701" s="113" t="s">
        <v>6174</v>
      </c>
    </row>
    <row r="8702" spans="16:19">
      <c r="P8702" s="113" t="s">
        <v>12256</v>
      </c>
      <c r="Q8702" s="113" t="s">
        <v>6162</v>
      </c>
      <c r="R8702" s="113" t="s">
        <v>3918</v>
      </c>
      <c r="S8702" s="113" t="s">
        <v>6177</v>
      </c>
    </row>
    <row r="8703" spans="16:19">
      <c r="P8703" s="113" t="s">
        <v>12256</v>
      </c>
      <c r="Q8703" s="113" t="s">
        <v>6164</v>
      </c>
      <c r="R8703" s="113" t="s">
        <v>3918</v>
      </c>
      <c r="S8703" s="113" t="s">
        <v>6180</v>
      </c>
    </row>
    <row r="8704" spans="16:19">
      <c r="P8704" s="113" t="s">
        <v>12256</v>
      </c>
      <c r="Q8704" s="113" t="s">
        <v>6167</v>
      </c>
      <c r="R8704" s="113" t="s">
        <v>3918</v>
      </c>
      <c r="S8704" s="113" t="s">
        <v>6183</v>
      </c>
    </row>
    <row r="8705" spans="16:19">
      <c r="P8705" s="113" t="s">
        <v>12256</v>
      </c>
      <c r="Q8705" s="113" t="s">
        <v>6170</v>
      </c>
      <c r="R8705" s="113" t="s">
        <v>3918</v>
      </c>
      <c r="S8705" s="113" t="s">
        <v>6185</v>
      </c>
    </row>
    <row r="8706" spans="16:19">
      <c r="P8706" s="113" t="s">
        <v>12256</v>
      </c>
      <c r="Q8706" s="113" t="s">
        <v>6173</v>
      </c>
      <c r="R8706" s="113" t="s">
        <v>3918</v>
      </c>
      <c r="S8706" s="113" t="s">
        <v>6187</v>
      </c>
    </row>
    <row r="8707" spans="16:19">
      <c r="P8707" s="113" t="s">
        <v>12256</v>
      </c>
      <c r="Q8707" s="113" t="s">
        <v>6176</v>
      </c>
      <c r="R8707" s="113" t="s">
        <v>3918</v>
      </c>
      <c r="S8707" s="113" t="s">
        <v>6190</v>
      </c>
    </row>
    <row r="8708" spans="16:19">
      <c r="P8708" s="113" t="s">
        <v>12256</v>
      </c>
      <c r="Q8708" s="113" t="s">
        <v>6179</v>
      </c>
      <c r="R8708" s="113" t="s">
        <v>3918</v>
      </c>
      <c r="S8708" s="113" t="s">
        <v>6193</v>
      </c>
    </row>
    <row r="8709" spans="16:19">
      <c r="P8709" s="113" t="s">
        <v>12256</v>
      </c>
      <c r="Q8709" s="113" t="s">
        <v>6182</v>
      </c>
      <c r="R8709" s="113" t="s">
        <v>3918</v>
      </c>
      <c r="S8709" s="113" t="s">
        <v>6196</v>
      </c>
    </row>
    <row r="8710" spans="16:19">
      <c r="P8710" s="113" t="s">
        <v>12256</v>
      </c>
      <c r="Q8710" s="113" t="s">
        <v>3813</v>
      </c>
      <c r="R8710" s="113" t="s">
        <v>3918</v>
      </c>
      <c r="S8710" s="113" t="s">
        <v>6199</v>
      </c>
    </row>
    <row r="8711" spans="16:19">
      <c r="P8711" s="113" t="s">
        <v>12256</v>
      </c>
      <c r="Q8711" s="113" t="s">
        <v>6186</v>
      </c>
      <c r="R8711" s="113" t="s">
        <v>3918</v>
      </c>
      <c r="S8711" s="113" t="s">
        <v>6202</v>
      </c>
    </row>
    <row r="8712" spans="16:19">
      <c r="P8712" s="113" t="s">
        <v>12256</v>
      </c>
      <c r="Q8712" s="113" t="s">
        <v>6189</v>
      </c>
      <c r="R8712" s="113" t="s">
        <v>3918</v>
      </c>
      <c r="S8712" s="113" t="s">
        <v>6205</v>
      </c>
    </row>
    <row r="8713" spans="16:19">
      <c r="P8713" s="113" t="s">
        <v>12256</v>
      </c>
      <c r="Q8713" s="113" t="s">
        <v>6192</v>
      </c>
      <c r="R8713" s="113" t="s">
        <v>3918</v>
      </c>
      <c r="S8713" s="113" t="s">
        <v>6208</v>
      </c>
    </row>
    <row r="8714" spans="16:19">
      <c r="P8714" s="113" t="s">
        <v>12256</v>
      </c>
      <c r="Q8714" s="113" t="s">
        <v>6195</v>
      </c>
      <c r="R8714" s="113" t="s">
        <v>3918</v>
      </c>
      <c r="S8714" s="113" t="s">
        <v>6210</v>
      </c>
    </row>
    <row r="8715" spans="16:19">
      <c r="P8715" s="113" t="s">
        <v>12256</v>
      </c>
      <c r="Q8715" s="113" t="s">
        <v>6198</v>
      </c>
      <c r="R8715" s="113" t="s">
        <v>3918</v>
      </c>
      <c r="S8715" s="113" t="s">
        <v>6212</v>
      </c>
    </row>
    <row r="8716" spans="16:19">
      <c r="P8716" s="113" t="s">
        <v>12256</v>
      </c>
      <c r="Q8716" s="113" t="s">
        <v>6201</v>
      </c>
      <c r="R8716" s="113" t="s">
        <v>3918</v>
      </c>
      <c r="S8716" s="113" t="s">
        <v>6215</v>
      </c>
    </row>
    <row r="8717" spans="16:19">
      <c r="P8717" s="113" t="s">
        <v>12256</v>
      </c>
      <c r="Q8717" s="113" t="s">
        <v>6204</v>
      </c>
      <c r="R8717" s="113" t="s">
        <v>3918</v>
      </c>
      <c r="S8717" s="113" t="s">
        <v>6218</v>
      </c>
    </row>
    <row r="8718" spans="16:19">
      <c r="P8718" s="113" t="s">
        <v>12256</v>
      </c>
      <c r="Q8718" s="113" t="s">
        <v>6207</v>
      </c>
      <c r="R8718" s="113" t="s">
        <v>3918</v>
      </c>
      <c r="S8718" s="113" t="s">
        <v>6221</v>
      </c>
    </row>
    <row r="8719" spans="16:19">
      <c r="P8719" s="113" t="s">
        <v>12256</v>
      </c>
      <c r="Q8719" s="113" t="s">
        <v>6209</v>
      </c>
      <c r="R8719" s="113" t="s">
        <v>3918</v>
      </c>
      <c r="S8719" s="113" t="s">
        <v>6224</v>
      </c>
    </row>
    <row r="8720" spans="16:19">
      <c r="P8720" s="113" t="s">
        <v>12256</v>
      </c>
      <c r="Q8720" s="113" t="s">
        <v>3606</v>
      </c>
      <c r="R8720" s="113" t="s">
        <v>3918</v>
      </c>
      <c r="S8720" s="113" t="s">
        <v>6227</v>
      </c>
    </row>
    <row r="8721" spans="16:19">
      <c r="P8721" s="113" t="s">
        <v>12256</v>
      </c>
      <c r="Q8721" s="113" t="s">
        <v>6214</v>
      </c>
      <c r="R8721" s="113" t="s">
        <v>3918</v>
      </c>
      <c r="S8721" s="113" t="s">
        <v>6230</v>
      </c>
    </row>
    <row r="8722" spans="16:19">
      <c r="P8722" s="113" t="s">
        <v>12256</v>
      </c>
      <c r="Q8722" s="113" t="s">
        <v>6217</v>
      </c>
      <c r="R8722" s="113" t="s">
        <v>3918</v>
      </c>
      <c r="S8722" s="113" t="s">
        <v>6233</v>
      </c>
    </row>
    <row r="8723" spans="16:19">
      <c r="P8723" s="113" t="s">
        <v>12256</v>
      </c>
      <c r="Q8723" s="113" t="s">
        <v>6220</v>
      </c>
      <c r="R8723" s="113" t="s">
        <v>3918</v>
      </c>
      <c r="S8723" s="113" t="s">
        <v>6236</v>
      </c>
    </row>
    <row r="8724" spans="16:19">
      <c r="P8724" s="113" t="s">
        <v>12256</v>
      </c>
      <c r="Q8724" s="113" t="s">
        <v>6223</v>
      </c>
      <c r="R8724" s="113" t="s">
        <v>3918</v>
      </c>
      <c r="S8724" s="113" t="s">
        <v>6239</v>
      </c>
    </row>
    <row r="8725" spans="16:19">
      <c r="P8725" s="113" t="s">
        <v>12256</v>
      </c>
      <c r="Q8725" s="113" t="s">
        <v>6226</v>
      </c>
      <c r="R8725" s="113" t="s">
        <v>3918</v>
      </c>
      <c r="S8725" s="113" t="s">
        <v>5667</v>
      </c>
    </row>
    <row r="8726" spans="16:19">
      <c r="P8726" s="113" t="s">
        <v>12256</v>
      </c>
      <c r="Q8726" s="113" t="s">
        <v>6229</v>
      </c>
      <c r="R8726" s="113" t="s">
        <v>3918</v>
      </c>
      <c r="S8726" s="113" t="s">
        <v>6243</v>
      </c>
    </row>
    <row r="8727" spans="16:19">
      <c r="P8727" s="113" t="s">
        <v>12256</v>
      </c>
      <c r="Q8727" s="113" t="s">
        <v>6232</v>
      </c>
      <c r="R8727" s="113" t="s">
        <v>3918</v>
      </c>
      <c r="S8727" s="113" t="s">
        <v>6246</v>
      </c>
    </row>
    <row r="8728" spans="16:19">
      <c r="P8728" s="113" t="s">
        <v>12256</v>
      </c>
      <c r="Q8728" s="113" t="s">
        <v>6235</v>
      </c>
      <c r="R8728" s="113" t="s">
        <v>3918</v>
      </c>
      <c r="S8728" s="113" t="s">
        <v>6249</v>
      </c>
    </row>
    <row r="8729" spans="16:19">
      <c r="P8729" s="113" t="s">
        <v>12256</v>
      </c>
      <c r="Q8729" s="113" t="s">
        <v>6238</v>
      </c>
      <c r="R8729" s="113" t="s">
        <v>3918</v>
      </c>
      <c r="S8729" s="113" t="s">
        <v>6252</v>
      </c>
    </row>
    <row r="8730" spans="16:19">
      <c r="P8730" s="113" t="s">
        <v>12256</v>
      </c>
      <c r="Q8730" s="113" t="s">
        <v>3816</v>
      </c>
      <c r="R8730" s="113" t="s">
        <v>3918</v>
      </c>
      <c r="S8730" s="113" t="s">
        <v>6255</v>
      </c>
    </row>
    <row r="8731" spans="16:19">
      <c r="P8731" s="113" t="s">
        <v>12256</v>
      </c>
      <c r="Q8731" s="113" t="s">
        <v>6242</v>
      </c>
      <c r="R8731" s="113" t="s">
        <v>3918</v>
      </c>
      <c r="S8731" s="113" t="s">
        <v>6258</v>
      </c>
    </row>
    <row r="8732" spans="16:19">
      <c r="P8732" s="113" t="s">
        <v>12256</v>
      </c>
      <c r="Q8732" s="113" t="s">
        <v>6245</v>
      </c>
      <c r="R8732" s="113" t="s">
        <v>3918</v>
      </c>
      <c r="S8732" s="113" t="s">
        <v>6261</v>
      </c>
    </row>
    <row r="8733" spans="16:19">
      <c r="P8733" s="113" t="s">
        <v>12256</v>
      </c>
      <c r="Q8733" s="113" t="s">
        <v>6248</v>
      </c>
      <c r="R8733" s="113" t="s">
        <v>3918</v>
      </c>
      <c r="S8733" s="113" t="s">
        <v>6264</v>
      </c>
    </row>
    <row r="8734" spans="16:19">
      <c r="P8734" s="113" t="s">
        <v>12256</v>
      </c>
      <c r="Q8734" s="113" t="s">
        <v>6251</v>
      </c>
      <c r="R8734" s="113" t="s">
        <v>3918</v>
      </c>
      <c r="S8734" s="113" t="s">
        <v>6267</v>
      </c>
    </row>
    <row r="8735" spans="16:19">
      <c r="P8735" s="113" t="s">
        <v>12256</v>
      </c>
      <c r="Q8735" s="113" t="s">
        <v>6254</v>
      </c>
      <c r="R8735" s="113" t="s">
        <v>3918</v>
      </c>
      <c r="S8735" s="113" t="s">
        <v>6269</v>
      </c>
    </row>
    <row r="8736" spans="16:19">
      <c r="P8736" s="113" t="s">
        <v>12256</v>
      </c>
      <c r="Q8736" s="113" t="s">
        <v>6257</v>
      </c>
      <c r="R8736" s="113" t="s">
        <v>3918</v>
      </c>
      <c r="S8736" s="113" t="s">
        <v>6272</v>
      </c>
    </row>
    <row r="8737" spans="16:19">
      <c r="P8737" s="113" t="s">
        <v>12256</v>
      </c>
      <c r="Q8737" s="113" t="s">
        <v>6260</v>
      </c>
      <c r="R8737" s="113" t="s">
        <v>3918</v>
      </c>
      <c r="S8737" s="113" t="s">
        <v>6275</v>
      </c>
    </row>
    <row r="8738" spans="16:19">
      <c r="P8738" s="113" t="s">
        <v>12256</v>
      </c>
      <c r="Q8738" s="113" t="s">
        <v>6263</v>
      </c>
      <c r="R8738" s="113" t="s">
        <v>3918</v>
      </c>
      <c r="S8738" s="113" t="s">
        <v>6278</v>
      </c>
    </row>
    <row r="8739" spans="16:19">
      <c r="P8739" s="113" t="s">
        <v>12256</v>
      </c>
      <c r="Q8739" s="113" t="s">
        <v>6266</v>
      </c>
      <c r="R8739" s="113" t="s">
        <v>3918</v>
      </c>
      <c r="S8739" s="113" t="s">
        <v>6281</v>
      </c>
    </row>
    <row r="8740" spans="16:19">
      <c r="P8740" s="113" t="s">
        <v>12256</v>
      </c>
      <c r="Q8740" s="113" t="s">
        <v>3608</v>
      </c>
      <c r="R8740" s="113" t="s">
        <v>3918</v>
      </c>
      <c r="S8740" s="113" t="s">
        <v>6284</v>
      </c>
    </row>
    <row r="8741" spans="16:19">
      <c r="P8741" s="113" t="s">
        <v>12256</v>
      </c>
      <c r="Q8741" s="113" t="s">
        <v>6271</v>
      </c>
      <c r="R8741" s="113" t="s">
        <v>3918</v>
      </c>
      <c r="S8741" s="113" t="s">
        <v>6287</v>
      </c>
    </row>
    <row r="8742" spans="16:19">
      <c r="P8742" s="113" t="s">
        <v>12256</v>
      </c>
      <c r="Q8742" s="113" t="s">
        <v>6274</v>
      </c>
      <c r="R8742" s="113" t="s">
        <v>3918</v>
      </c>
      <c r="S8742" s="113" t="s">
        <v>6290</v>
      </c>
    </row>
    <row r="8743" spans="16:19">
      <c r="P8743" s="113" t="s">
        <v>12256</v>
      </c>
      <c r="Q8743" s="113" t="s">
        <v>6277</v>
      </c>
      <c r="R8743" s="113" t="s">
        <v>3918</v>
      </c>
      <c r="S8743" s="113" t="s">
        <v>3777</v>
      </c>
    </row>
    <row r="8744" spans="16:19">
      <c r="P8744" s="113" t="s">
        <v>12256</v>
      </c>
      <c r="Q8744" s="113" t="s">
        <v>6280</v>
      </c>
      <c r="R8744" s="113" t="s">
        <v>3918</v>
      </c>
      <c r="S8744" s="113" t="s">
        <v>6295</v>
      </c>
    </row>
    <row r="8745" spans="16:19">
      <c r="P8745" s="113" t="s">
        <v>12256</v>
      </c>
      <c r="Q8745" s="113" t="s">
        <v>6283</v>
      </c>
      <c r="R8745" s="113" t="s">
        <v>3918</v>
      </c>
      <c r="S8745" s="113" t="s">
        <v>6297</v>
      </c>
    </row>
    <row r="8746" spans="16:19">
      <c r="P8746" s="113" t="s">
        <v>12256</v>
      </c>
      <c r="Q8746" s="113" t="s">
        <v>6286</v>
      </c>
      <c r="R8746" s="113" t="s">
        <v>3918</v>
      </c>
      <c r="S8746" s="113" t="s">
        <v>6300</v>
      </c>
    </row>
    <row r="8747" spans="16:19">
      <c r="P8747" s="113" t="s">
        <v>12256</v>
      </c>
      <c r="Q8747" s="113" t="s">
        <v>6289</v>
      </c>
      <c r="R8747" s="113" t="s">
        <v>3918</v>
      </c>
      <c r="S8747" s="113" t="s">
        <v>6303</v>
      </c>
    </row>
    <row r="8748" spans="16:19">
      <c r="P8748" s="113" t="s">
        <v>12256</v>
      </c>
      <c r="Q8748" s="113" t="s">
        <v>6292</v>
      </c>
      <c r="R8748" s="113" t="s">
        <v>3918</v>
      </c>
      <c r="S8748" s="113" t="s">
        <v>6306</v>
      </c>
    </row>
    <row r="8749" spans="16:19">
      <c r="P8749" s="113" t="s">
        <v>12256</v>
      </c>
      <c r="Q8749" s="113" t="s">
        <v>6294</v>
      </c>
      <c r="R8749" s="113" t="s">
        <v>3918</v>
      </c>
      <c r="S8749" s="113" t="s">
        <v>6309</v>
      </c>
    </row>
    <row r="8750" spans="16:19">
      <c r="P8750" s="113" t="s">
        <v>12256</v>
      </c>
      <c r="Q8750" s="113" t="s">
        <v>3819</v>
      </c>
      <c r="R8750" s="113" t="s">
        <v>3918</v>
      </c>
      <c r="S8750" s="113" t="s">
        <v>6312</v>
      </c>
    </row>
    <row r="8751" spans="16:19">
      <c r="P8751" s="113" t="s">
        <v>12256</v>
      </c>
      <c r="Q8751" s="113" t="s">
        <v>6299</v>
      </c>
      <c r="R8751" s="113" t="s">
        <v>3918</v>
      </c>
      <c r="S8751" s="113" t="s">
        <v>6315</v>
      </c>
    </row>
    <row r="8752" spans="16:19">
      <c r="P8752" s="113" t="s">
        <v>12256</v>
      </c>
      <c r="Q8752" s="113" t="s">
        <v>6302</v>
      </c>
      <c r="R8752" s="113" t="s">
        <v>3918</v>
      </c>
      <c r="S8752" s="113" t="s">
        <v>6318</v>
      </c>
    </row>
    <row r="8753" spans="16:19">
      <c r="P8753" s="113" t="s">
        <v>12256</v>
      </c>
      <c r="Q8753" s="113" t="s">
        <v>6305</v>
      </c>
      <c r="R8753" s="113" t="s">
        <v>3918</v>
      </c>
      <c r="S8753" s="113" t="s">
        <v>6321</v>
      </c>
    </row>
    <row r="8754" spans="16:19">
      <c r="P8754" s="113" t="s">
        <v>12256</v>
      </c>
      <c r="Q8754" s="113" t="s">
        <v>6308</v>
      </c>
      <c r="R8754" s="113" t="s">
        <v>3918</v>
      </c>
      <c r="S8754" s="113" t="s">
        <v>6324</v>
      </c>
    </row>
    <row r="8755" spans="16:19">
      <c r="P8755" s="113" t="s">
        <v>12256</v>
      </c>
      <c r="Q8755" s="113" t="s">
        <v>6311</v>
      </c>
      <c r="R8755" s="113" t="s">
        <v>3918</v>
      </c>
      <c r="S8755" s="113" t="s">
        <v>6326</v>
      </c>
    </row>
    <row r="8756" spans="16:19">
      <c r="P8756" s="113" t="s">
        <v>12256</v>
      </c>
      <c r="Q8756" s="113" t="s">
        <v>6314</v>
      </c>
      <c r="R8756" s="113" t="s">
        <v>3918</v>
      </c>
      <c r="S8756" s="113" t="s">
        <v>6329</v>
      </c>
    </row>
    <row r="8757" spans="16:19">
      <c r="P8757" s="113" t="s">
        <v>12256</v>
      </c>
      <c r="Q8757" s="113" t="s">
        <v>6317</v>
      </c>
      <c r="R8757" s="113" t="s">
        <v>3918</v>
      </c>
      <c r="S8757" s="113" t="s">
        <v>6332</v>
      </c>
    </row>
    <row r="8758" spans="16:19">
      <c r="P8758" s="113" t="s">
        <v>12256</v>
      </c>
      <c r="Q8758" s="113" t="s">
        <v>6320</v>
      </c>
      <c r="R8758" s="113" t="s">
        <v>3918</v>
      </c>
      <c r="S8758" s="113" t="s">
        <v>6335</v>
      </c>
    </row>
    <row r="8759" spans="16:19">
      <c r="P8759" s="113" t="s">
        <v>12256</v>
      </c>
      <c r="Q8759" s="113" t="s">
        <v>6323</v>
      </c>
      <c r="R8759" s="113" t="s">
        <v>3918</v>
      </c>
      <c r="S8759" s="113" t="s">
        <v>6338</v>
      </c>
    </row>
    <row r="8760" spans="16:19">
      <c r="P8760" s="113" t="s">
        <v>12256</v>
      </c>
      <c r="Q8760" s="113" t="s">
        <v>3610</v>
      </c>
      <c r="R8760" s="113" t="s">
        <v>3918</v>
      </c>
      <c r="S8760" s="113" t="s">
        <v>6341</v>
      </c>
    </row>
    <row r="8761" spans="16:19">
      <c r="P8761" s="113" t="s">
        <v>12256</v>
      </c>
      <c r="Q8761" s="113" t="s">
        <v>6328</v>
      </c>
      <c r="R8761" s="113" t="s">
        <v>3918</v>
      </c>
      <c r="S8761" s="113" t="s">
        <v>6344</v>
      </c>
    </row>
    <row r="8762" spans="16:19">
      <c r="P8762" s="113" t="s">
        <v>12256</v>
      </c>
      <c r="Q8762" s="113" t="s">
        <v>6331</v>
      </c>
      <c r="R8762" s="113" t="s">
        <v>3918</v>
      </c>
      <c r="S8762" s="113" t="s">
        <v>6347</v>
      </c>
    </row>
    <row r="8763" spans="16:19">
      <c r="P8763" s="113" t="s">
        <v>12256</v>
      </c>
      <c r="Q8763" s="113" t="s">
        <v>6334</v>
      </c>
      <c r="R8763" s="113" t="s">
        <v>3918</v>
      </c>
      <c r="S8763" s="113" t="s">
        <v>6350</v>
      </c>
    </row>
    <row r="8764" spans="16:19">
      <c r="P8764" s="113" t="s">
        <v>12256</v>
      </c>
      <c r="Q8764" s="113" t="s">
        <v>6337</v>
      </c>
      <c r="R8764" s="113" t="s">
        <v>3918</v>
      </c>
      <c r="S8764" s="113" t="s">
        <v>6353</v>
      </c>
    </row>
    <row r="8765" spans="16:19">
      <c r="P8765" s="113" t="s">
        <v>12256</v>
      </c>
      <c r="Q8765" s="113" t="s">
        <v>6340</v>
      </c>
      <c r="R8765" s="113" t="s">
        <v>3918</v>
      </c>
      <c r="S8765" s="113" t="s">
        <v>6355</v>
      </c>
    </row>
    <row r="8766" spans="16:19">
      <c r="P8766" s="113" t="s">
        <v>12256</v>
      </c>
      <c r="Q8766" s="113" t="s">
        <v>6343</v>
      </c>
      <c r="R8766" s="113" t="s">
        <v>3918</v>
      </c>
      <c r="S8766" s="113" t="s">
        <v>6358</v>
      </c>
    </row>
    <row r="8767" spans="16:19">
      <c r="P8767" s="113" t="s">
        <v>12256</v>
      </c>
      <c r="Q8767" s="113" t="s">
        <v>6346</v>
      </c>
      <c r="R8767" s="113" t="s">
        <v>3918</v>
      </c>
      <c r="S8767" s="113" t="s">
        <v>6361</v>
      </c>
    </row>
    <row r="8768" spans="16:19">
      <c r="P8768" s="113" t="s">
        <v>12256</v>
      </c>
      <c r="Q8768" s="113" t="s">
        <v>6349</v>
      </c>
      <c r="R8768" s="113" t="s">
        <v>3918</v>
      </c>
      <c r="S8768" s="113" t="s">
        <v>6364</v>
      </c>
    </row>
    <row r="8769" spans="16:19">
      <c r="P8769" s="113" t="s">
        <v>12256</v>
      </c>
      <c r="Q8769" s="113" t="s">
        <v>6352</v>
      </c>
      <c r="R8769" s="113" t="s">
        <v>3918</v>
      </c>
      <c r="S8769" s="113" t="s">
        <v>6367</v>
      </c>
    </row>
    <row r="8770" spans="16:19">
      <c r="P8770" s="113" t="s">
        <v>12256</v>
      </c>
      <c r="Q8770" s="113" t="s">
        <v>3822</v>
      </c>
      <c r="R8770" s="113" t="s">
        <v>3918</v>
      </c>
      <c r="S8770" s="113" t="s">
        <v>6370</v>
      </c>
    </row>
    <row r="8771" spans="16:19">
      <c r="P8771" s="113" t="s">
        <v>12256</v>
      </c>
      <c r="Q8771" s="113" t="s">
        <v>6357</v>
      </c>
      <c r="R8771" s="113" t="s">
        <v>3918</v>
      </c>
      <c r="S8771" s="113" t="s">
        <v>6373</v>
      </c>
    </row>
    <row r="8772" spans="16:19">
      <c r="P8772" s="113" t="s">
        <v>12256</v>
      </c>
      <c r="Q8772" s="113" t="s">
        <v>6360</v>
      </c>
      <c r="R8772" s="113" t="s">
        <v>3918</v>
      </c>
      <c r="S8772" s="113" t="s">
        <v>6376</v>
      </c>
    </row>
    <row r="8773" spans="16:19">
      <c r="P8773" s="113" t="s">
        <v>12256</v>
      </c>
      <c r="Q8773" s="113" t="s">
        <v>6363</v>
      </c>
      <c r="R8773" s="113" t="s">
        <v>3918</v>
      </c>
      <c r="S8773" s="113" t="s">
        <v>6379</v>
      </c>
    </row>
    <row r="8774" spans="16:19">
      <c r="P8774" s="113" t="s">
        <v>12256</v>
      </c>
      <c r="Q8774" s="113" t="s">
        <v>6366</v>
      </c>
      <c r="R8774" s="113" t="s">
        <v>3918</v>
      </c>
      <c r="S8774" s="113" t="s">
        <v>6382</v>
      </c>
    </row>
    <row r="8775" spans="16:19">
      <c r="P8775" s="113" t="s">
        <v>12256</v>
      </c>
      <c r="Q8775" s="113" t="s">
        <v>6369</v>
      </c>
      <c r="R8775" s="113" t="s">
        <v>3918</v>
      </c>
      <c r="S8775" s="113" t="s">
        <v>6384</v>
      </c>
    </row>
    <row r="8776" spans="16:19">
      <c r="P8776" s="113" t="s">
        <v>12256</v>
      </c>
      <c r="Q8776" s="113" t="s">
        <v>6372</v>
      </c>
      <c r="R8776" s="113" t="s">
        <v>3918</v>
      </c>
      <c r="S8776" s="113" t="s">
        <v>6387</v>
      </c>
    </row>
    <row r="8777" spans="16:19">
      <c r="P8777" s="113" t="s">
        <v>12256</v>
      </c>
      <c r="Q8777" s="113" t="s">
        <v>6375</v>
      </c>
      <c r="R8777" s="113" t="s">
        <v>3918</v>
      </c>
      <c r="S8777" s="113" t="s">
        <v>6390</v>
      </c>
    </row>
    <row r="8778" spans="16:19">
      <c r="P8778" s="113" t="s">
        <v>12256</v>
      </c>
      <c r="Q8778" s="113" t="s">
        <v>6378</v>
      </c>
      <c r="R8778" s="113" t="s">
        <v>3918</v>
      </c>
      <c r="S8778" s="113" t="s">
        <v>6393</v>
      </c>
    </row>
    <row r="8779" spans="16:19">
      <c r="P8779" s="113" t="s">
        <v>12256</v>
      </c>
      <c r="Q8779" s="113" t="s">
        <v>6381</v>
      </c>
      <c r="R8779" s="113" t="s">
        <v>3918</v>
      </c>
      <c r="S8779" s="113" t="s">
        <v>6396</v>
      </c>
    </row>
    <row r="8780" spans="16:19">
      <c r="P8780" s="113" t="s">
        <v>12256</v>
      </c>
      <c r="Q8780" s="113" t="s">
        <v>3612</v>
      </c>
      <c r="R8780" s="113" t="s">
        <v>3918</v>
      </c>
      <c r="S8780" s="113" t="s">
        <v>6399</v>
      </c>
    </row>
    <row r="8781" spans="16:19">
      <c r="P8781" s="113" t="s">
        <v>12256</v>
      </c>
      <c r="Q8781" s="113" t="s">
        <v>6386</v>
      </c>
      <c r="R8781" s="113" t="s">
        <v>3918</v>
      </c>
      <c r="S8781" s="113" t="s">
        <v>6402</v>
      </c>
    </row>
    <row r="8782" spans="16:19">
      <c r="P8782" s="113" t="s">
        <v>12256</v>
      </c>
      <c r="Q8782" s="113" t="s">
        <v>6389</v>
      </c>
      <c r="R8782" s="113" t="s">
        <v>3918</v>
      </c>
      <c r="S8782" s="113" t="s">
        <v>6405</v>
      </c>
    </row>
    <row r="8783" spans="16:19">
      <c r="P8783" s="113" t="s">
        <v>12256</v>
      </c>
      <c r="Q8783" s="113" t="s">
        <v>6392</v>
      </c>
      <c r="R8783" s="113" t="s">
        <v>3918</v>
      </c>
      <c r="S8783" s="113" t="s">
        <v>6408</v>
      </c>
    </row>
    <row r="8784" spans="16:19">
      <c r="P8784" s="113" t="s">
        <v>12256</v>
      </c>
      <c r="Q8784" s="113" t="s">
        <v>6395</v>
      </c>
      <c r="R8784" s="113" t="s">
        <v>3918</v>
      </c>
      <c r="S8784" s="113" t="s">
        <v>6411</v>
      </c>
    </row>
    <row r="8785" spans="16:19">
      <c r="P8785" s="113" t="s">
        <v>12256</v>
      </c>
      <c r="Q8785" s="113" t="s">
        <v>6398</v>
      </c>
      <c r="R8785" s="113" t="s">
        <v>3918</v>
      </c>
      <c r="S8785" s="113" t="s">
        <v>6413</v>
      </c>
    </row>
    <row r="8786" spans="16:19">
      <c r="P8786" s="113" t="s">
        <v>12256</v>
      </c>
      <c r="Q8786" s="113" t="s">
        <v>6401</v>
      </c>
      <c r="R8786" s="113" t="s">
        <v>3918</v>
      </c>
      <c r="S8786" s="113" t="s">
        <v>6416</v>
      </c>
    </row>
    <row r="8787" spans="16:19">
      <c r="P8787" s="113" t="s">
        <v>12256</v>
      </c>
      <c r="Q8787" s="113" t="s">
        <v>6404</v>
      </c>
      <c r="R8787" s="113" t="s">
        <v>3918</v>
      </c>
      <c r="S8787" s="113" t="s">
        <v>6419</v>
      </c>
    </row>
    <row r="8788" spans="16:19">
      <c r="P8788" s="113" t="s">
        <v>12256</v>
      </c>
      <c r="Q8788" s="113" t="s">
        <v>6407</v>
      </c>
      <c r="R8788" s="113" t="s">
        <v>3918</v>
      </c>
      <c r="S8788" s="113" t="s">
        <v>6422</v>
      </c>
    </row>
    <row r="8789" spans="16:19">
      <c r="P8789" s="113" t="s">
        <v>12256</v>
      </c>
      <c r="Q8789" s="113" t="s">
        <v>6410</v>
      </c>
      <c r="R8789" s="113" t="s">
        <v>3918</v>
      </c>
      <c r="S8789" s="113" t="s">
        <v>6425</v>
      </c>
    </row>
    <row r="8790" spans="16:19">
      <c r="P8790" s="113" t="s">
        <v>12256</v>
      </c>
      <c r="Q8790" s="113" t="s">
        <v>3825</v>
      </c>
      <c r="R8790" s="113" t="s">
        <v>3918</v>
      </c>
      <c r="S8790" s="113" t="s">
        <v>5686</v>
      </c>
    </row>
    <row r="8791" spans="16:19">
      <c r="P8791" s="113" t="s">
        <v>12256</v>
      </c>
      <c r="Q8791" s="113" t="s">
        <v>6415</v>
      </c>
      <c r="R8791" s="113" t="s">
        <v>3918</v>
      </c>
      <c r="S8791" s="113" t="s">
        <v>6430</v>
      </c>
    </row>
    <row r="8792" spans="16:19">
      <c r="P8792" s="113" t="s">
        <v>12256</v>
      </c>
      <c r="Q8792" s="113" t="s">
        <v>6418</v>
      </c>
      <c r="R8792" s="113" t="s">
        <v>3918</v>
      </c>
      <c r="S8792" s="113" t="s">
        <v>6433</v>
      </c>
    </row>
    <row r="8793" spans="16:19">
      <c r="P8793" s="113" t="s">
        <v>12256</v>
      </c>
      <c r="Q8793" s="113" t="s">
        <v>6421</v>
      </c>
      <c r="R8793" s="113" t="s">
        <v>3918</v>
      </c>
      <c r="S8793" s="113" t="s">
        <v>6436</v>
      </c>
    </row>
    <row r="8794" spans="16:19">
      <c r="P8794" s="113" t="s">
        <v>12256</v>
      </c>
      <c r="Q8794" s="113" t="s">
        <v>6424</v>
      </c>
      <c r="R8794" s="113" t="s">
        <v>3918</v>
      </c>
      <c r="S8794" s="113" t="s">
        <v>6439</v>
      </c>
    </row>
    <row r="8795" spans="16:19">
      <c r="P8795" s="113" t="s">
        <v>12256</v>
      </c>
      <c r="Q8795" s="113" t="s">
        <v>6427</v>
      </c>
      <c r="R8795" s="113" t="s">
        <v>3918</v>
      </c>
      <c r="S8795" s="113" t="s">
        <v>6441</v>
      </c>
    </row>
    <row r="8796" spans="16:19">
      <c r="P8796" s="113" t="s">
        <v>12256</v>
      </c>
      <c r="Q8796" s="113" t="s">
        <v>6429</v>
      </c>
      <c r="R8796" s="113" t="s">
        <v>3918</v>
      </c>
      <c r="S8796" s="113" t="s">
        <v>6444</v>
      </c>
    </row>
    <row r="8797" spans="16:19">
      <c r="P8797" s="113" t="s">
        <v>12256</v>
      </c>
      <c r="Q8797" s="113" t="s">
        <v>6432</v>
      </c>
      <c r="R8797" s="113" t="s">
        <v>3918</v>
      </c>
      <c r="S8797" s="113" t="s">
        <v>6447</v>
      </c>
    </row>
    <row r="8798" spans="16:19">
      <c r="P8798" s="113" t="s">
        <v>12256</v>
      </c>
      <c r="Q8798" s="113" t="s">
        <v>6435</v>
      </c>
      <c r="R8798" s="113" t="s">
        <v>3918</v>
      </c>
      <c r="S8798" s="113" t="s">
        <v>6450</v>
      </c>
    </row>
    <row r="8799" spans="16:19">
      <c r="P8799" s="113" t="s">
        <v>12256</v>
      </c>
      <c r="Q8799" s="113" t="s">
        <v>6438</v>
      </c>
      <c r="R8799" s="113" t="s">
        <v>3918</v>
      </c>
      <c r="S8799" s="113" t="s">
        <v>6453</v>
      </c>
    </row>
    <row r="8800" spans="16:19">
      <c r="P8800" s="113" t="s">
        <v>12256</v>
      </c>
      <c r="Q8800" s="113" t="s">
        <v>3614</v>
      </c>
      <c r="R8800" s="113" t="s">
        <v>3918</v>
      </c>
      <c r="S8800" s="113" t="s">
        <v>6456</v>
      </c>
    </row>
    <row r="8801" spans="16:19">
      <c r="P8801" s="113" t="s">
        <v>12256</v>
      </c>
      <c r="Q8801" s="113" t="s">
        <v>6443</v>
      </c>
      <c r="R8801" s="113" t="s">
        <v>3918</v>
      </c>
      <c r="S8801" s="113" t="s">
        <v>6459</v>
      </c>
    </row>
    <row r="8802" spans="16:19">
      <c r="P8802" s="113" t="s">
        <v>12256</v>
      </c>
      <c r="Q8802" s="113" t="s">
        <v>6446</v>
      </c>
      <c r="R8802" s="113" t="s">
        <v>3918</v>
      </c>
      <c r="S8802" s="113" t="s">
        <v>6462</v>
      </c>
    </row>
    <row r="8803" spans="16:19">
      <c r="P8803" s="113" t="s">
        <v>12256</v>
      </c>
      <c r="Q8803" s="113" t="s">
        <v>6449</v>
      </c>
      <c r="R8803" s="113" t="s">
        <v>3918</v>
      </c>
      <c r="S8803" s="113" t="s">
        <v>6465</v>
      </c>
    </row>
    <row r="8804" spans="16:19">
      <c r="P8804" s="113" t="s">
        <v>12256</v>
      </c>
      <c r="Q8804" s="113" t="s">
        <v>6452</v>
      </c>
      <c r="R8804" s="113" t="s">
        <v>3918</v>
      </c>
      <c r="S8804" s="113" t="s">
        <v>6468</v>
      </c>
    </row>
    <row r="8805" spans="16:19">
      <c r="P8805" s="113" t="s">
        <v>12256</v>
      </c>
      <c r="Q8805" s="113" t="s">
        <v>6455</v>
      </c>
      <c r="R8805" s="113" t="s">
        <v>3918</v>
      </c>
      <c r="S8805" s="113" t="s">
        <v>6470</v>
      </c>
    </row>
    <row r="8806" spans="16:19">
      <c r="P8806" s="113" t="s">
        <v>12256</v>
      </c>
      <c r="Q8806" s="113" t="s">
        <v>6458</v>
      </c>
      <c r="R8806" s="113" t="s">
        <v>3918</v>
      </c>
      <c r="S8806" s="113" t="s">
        <v>6473</v>
      </c>
    </row>
    <row r="8807" spans="16:19">
      <c r="P8807" s="113" t="s">
        <v>12256</v>
      </c>
      <c r="Q8807" s="113" t="s">
        <v>6461</v>
      </c>
      <c r="R8807" s="113" t="s">
        <v>3918</v>
      </c>
      <c r="S8807" s="113" t="s">
        <v>6476</v>
      </c>
    </row>
    <row r="8808" spans="16:19">
      <c r="P8808" s="113" t="s">
        <v>12256</v>
      </c>
      <c r="Q8808" s="113" t="s">
        <v>6464</v>
      </c>
      <c r="R8808" s="113" t="s">
        <v>3918</v>
      </c>
      <c r="S8808" s="113" t="s">
        <v>6479</v>
      </c>
    </row>
    <row r="8809" spans="16:19">
      <c r="P8809" s="113" t="s">
        <v>12256</v>
      </c>
      <c r="Q8809" s="113" t="s">
        <v>6467</v>
      </c>
      <c r="R8809" s="113" t="s">
        <v>3918</v>
      </c>
      <c r="S8809" s="113" t="s">
        <v>6482</v>
      </c>
    </row>
    <row r="8810" spans="16:19">
      <c r="P8810" s="113" t="s">
        <v>12256</v>
      </c>
      <c r="Q8810" s="113" t="s">
        <v>3828</v>
      </c>
      <c r="R8810" s="113" t="s">
        <v>3918</v>
      </c>
      <c r="S8810" s="113" t="s">
        <v>6485</v>
      </c>
    </row>
    <row r="8811" spans="16:19">
      <c r="P8811" s="113" t="s">
        <v>12256</v>
      </c>
      <c r="Q8811" s="113" t="s">
        <v>6472</v>
      </c>
      <c r="R8811" s="113" t="s">
        <v>3918</v>
      </c>
      <c r="S8811" s="113" t="s">
        <v>6488</v>
      </c>
    </row>
    <row r="8812" spans="16:19">
      <c r="P8812" s="113" t="s">
        <v>12256</v>
      </c>
      <c r="Q8812" s="113" t="s">
        <v>6475</v>
      </c>
      <c r="R8812" s="113" t="s">
        <v>3918</v>
      </c>
      <c r="S8812" s="113" t="s">
        <v>6491</v>
      </c>
    </row>
    <row r="8813" spans="16:19">
      <c r="P8813" s="113" t="s">
        <v>12256</v>
      </c>
      <c r="Q8813" s="113" t="s">
        <v>6478</v>
      </c>
      <c r="R8813" s="113" t="s">
        <v>3918</v>
      </c>
      <c r="S8813" s="113" t="s">
        <v>6494</v>
      </c>
    </row>
    <row r="8814" spans="16:19">
      <c r="P8814" s="113" t="s">
        <v>12256</v>
      </c>
      <c r="Q8814" s="113" t="s">
        <v>6481</v>
      </c>
      <c r="R8814" s="113" t="s">
        <v>3918</v>
      </c>
      <c r="S8814" s="113" t="s">
        <v>6497</v>
      </c>
    </row>
    <row r="8815" spans="16:19">
      <c r="P8815" s="113" t="s">
        <v>12256</v>
      </c>
      <c r="Q8815" s="113" t="s">
        <v>6484</v>
      </c>
      <c r="R8815" s="113" t="s">
        <v>3918</v>
      </c>
      <c r="S8815" s="113" t="s">
        <v>6499</v>
      </c>
    </row>
    <row r="8816" spans="16:19">
      <c r="P8816" s="113" t="s">
        <v>12256</v>
      </c>
      <c r="Q8816" s="113" t="s">
        <v>6487</v>
      </c>
      <c r="R8816" s="113" t="s">
        <v>3918</v>
      </c>
      <c r="S8816" s="113" t="s">
        <v>6502</v>
      </c>
    </row>
    <row r="8817" spans="16:19">
      <c r="P8817" s="113" t="s">
        <v>12256</v>
      </c>
      <c r="Q8817" s="113" t="s">
        <v>6490</v>
      </c>
      <c r="R8817" s="113" t="s">
        <v>3918</v>
      </c>
      <c r="S8817" s="113" t="s">
        <v>6505</v>
      </c>
    </row>
    <row r="8818" spans="16:19">
      <c r="P8818" s="113" t="s">
        <v>12256</v>
      </c>
      <c r="Q8818" s="113" t="s">
        <v>6493</v>
      </c>
      <c r="R8818" s="113" t="s">
        <v>3918</v>
      </c>
      <c r="S8818" s="113" t="s">
        <v>6508</v>
      </c>
    </row>
    <row r="8819" spans="16:19">
      <c r="P8819" s="113" t="s">
        <v>12256</v>
      </c>
      <c r="Q8819" s="113" t="s">
        <v>6496</v>
      </c>
      <c r="R8819" s="113" t="s">
        <v>3918</v>
      </c>
      <c r="S8819" s="113" t="s">
        <v>6511</v>
      </c>
    </row>
    <row r="8820" spans="16:19">
      <c r="P8820" s="113" t="s">
        <v>12256</v>
      </c>
      <c r="Q8820" s="113" t="s">
        <v>3616</v>
      </c>
      <c r="R8820" s="113" t="s">
        <v>3918</v>
      </c>
      <c r="S8820" s="113" t="s">
        <v>6514</v>
      </c>
    </row>
    <row r="8821" spans="16:19">
      <c r="P8821" s="113" t="s">
        <v>12256</v>
      </c>
      <c r="Q8821" s="113" t="s">
        <v>6501</v>
      </c>
      <c r="R8821" s="113" t="s">
        <v>3918</v>
      </c>
      <c r="S8821" s="113" t="s">
        <v>6517</v>
      </c>
    </row>
    <row r="8822" spans="16:19">
      <c r="P8822" s="113" t="s">
        <v>12256</v>
      </c>
      <c r="Q8822" s="113" t="s">
        <v>6504</v>
      </c>
      <c r="R8822" s="113" t="s">
        <v>3918</v>
      </c>
      <c r="S8822" s="113" t="s">
        <v>6520</v>
      </c>
    </row>
    <row r="8823" spans="16:19">
      <c r="P8823" s="113" t="s">
        <v>12256</v>
      </c>
      <c r="Q8823" s="113" t="s">
        <v>6507</v>
      </c>
      <c r="R8823" s="113" t="s">
        <v>3918</v>
      </c>
      <c r="S8823" s="113" t="s">
        <v>6523</v>
      </c>
    </row>
    <row r="8824" spans="16:19">
      <c r="P8824" s="113" t="s">
        <v>12256</v>
      </c>
      <c r="Q8824" s="113" t="s">
        <v>6510</v>
      </c>
      <c r="R8824" s="113" t="s">
        <v>3918</v>
      </c>
      <c r="S8824" s="113" t="s">
        <v>6526</v>
      </c>
    </row>
    <row r="8825" spans="16:19">
      <c r="P8825" s="113" t="s">
        <v>12256</v>
      </c>
      <c r="Q8825" s="113" t="s">
        <v>6513</v>
      </c>
      <c r="R8825" s="113" t="s">
        <v>3918</v>
      </c>
      <c r="S8825" s="113" t="s">
        <v>6528</v>
      </c>
    </row>
    <row r="8826" spans="16:19">
      <c r="P8826" s="113" t="s">
        <v>12256</v>
      </c>
      <c r="Q8826" s="113" t="s">
        <v>6516</v>
      </c>
      <c r="R8826" s="113" t="s">
        <v>3918</v>
      </c>
      <c r="S8826" s="113" t="s">
        <v>6531</v>
      </c>
    </row>
    <row r="8827" spans="16:19">
      <c r="P8827" s="113" t="s">
        <v>12256</v>
      </c>
      <c r="Q8827" s="113" t="s">
        <v>6519</v>
      </c>
      <c r="R8827" s="113" t="s">
        <v>3918</v>
      </c>
      <c r="S8827" s="113" t="s">
        <v>6534</v>
      </c>
    </row>
    <row r="8828" spans="16:19">
      <c r="P8828" s="113" t="s">
        <v>12256</v>
      </c>
      <c r="Q8828" s="113" t="s">
        <v>6522</v>
      </c>
      <c r="R8828" s="113" t="s">
        <v>3918</v>
      </c>
      <c r="S8828" s="113" t="s">
        <v>6537</v>
      </c>
    </row>
    <row r="8829" spans="16:19">
      <c r="P8829" s="113" t="s">
        <v>12256</v>
      </c>
      <c r="Q8829" s="113" t="s">
        <v>6525</v>
      </c>
      <c r="R8829" s="113" t="s">
        <v>3918</v>
      </c>
      <c r="S8829" s="113" t="s">
        <v>6540</v>
      </c>
    </row>
    <row r="8830" spans="16:19">
      <c r="P8830" s="113" t="s">
        <v>12256</v>
      </c>
      <c r="Q8830" s="113" t="s">
        <v>3831</v>
      </c>
      <c r="R8830" s="113" t="s">
        <v>3918</v>
      </c>
      <c r="S8830" s="113" t="s">
        <v>6543</v>
      </c>
    </row>
    <row r="8831" spans="16:19">
      <c r="P8831" s="113" t="s">
        <v>12256</v>
      </c>
      <c r="Q8831" s="113" t="s">
        <v>6530</v>
      </c>
      <c r="R8831" s="113" t="s">
        <v>3918</v>
      </c>
      <c r="S8831" s="113" t="s">
        <v>3667</v>
      </c>
    </row>
    <row r="8832" spans="16:19">
      <c r="P8832" s="113" t="s">
        <v>12256</v>
      </c>
      <c r="Q8832" s="113" t="s">
        <v>6533</v>
      </c>
      <c r="R8832" s="113" t="s">
        <v>3918</v>
      </c>
      <c r="S8832" s="113" t="s">
        <v>6548</v>
      </c>
    </row>
    <row r="8833" spans="16:19">
      <c r="P8833" s="113" t="s">
        <v>12256</v>
      </c>
      <c r="Q8833" s="113" t="s">
        <v>6536</v>
      </c>
      <c r="R8833" s="113" t="s">
        <v>3918</v>
      </c>
      <c r="S8833" s="113" t="s">
        <v>6551</v>
      </c>
    </row>
    <row r="8834" spans="16:19">
      <c r="P8834" s="113" t="s">
        <v>12256</v>
      </c>
      <c r="Q8834" s="113" t="s">
        <v>6539</v>
      </c>
      <c r="R8834" s="113" t="s">
        <v>3918</v>
      </c>
      <c r="S8834" s="113" t="s">
        <v>6554</v>
      </c>
    </row>
    <row r="8835" spans="16:19">
      <c r="P8835" s="113" t="s">
        <v>12256</v>
      </c>
      <c r="Q8835" s="113" t="s">
        <v>6542</v>
      </c>
      <c r="R8835" s="113" t="s">
        <v>3918</v>
      </c>
      <c r="S8835" s="113" t="s">
        <v>6556</v>
      </c>
    </row>
    <row r="8836" spans="16:19">
      <c r="P8836" s="113" t="s">
        <v>12256</v>
      </c>
      <c r="Q8836" s="113" t="s">
        <v>6545</v>
      </c>
      <c r="R8836" s="113" t="s">
        <v>3918</v>
      </c>
      <c r="S8836" s="113" t="s">
        <v>6559</v>
      </c>
    </row>
    <row r="8837" spans="16:19">
      <c r="P8837" s="113" t="s">
        <v>12256</v>
      </c>
      <c r="Q8837" s="113" t="s">
        <v>6547</v>
      </c>
      <c r="R8837" s="113" t="s">
        <v>3918</v>
      </c>
      <c r="S8837" s="113" t="s">
        <v>6562</v>
      </c>
    </row>
    <row r="8838" spans="16:19">
      <c r="P8838" s="113" t="s">
        <v>12256</v>
      </c>
      <c r="Q8838" s="113" t="s">
        <v>6550</v>
      </c>
      <c r="R8838" s="113" t="s">
        <v>3918</v>
      </c>
      <c r="S8838" s="113" t="s">
        <v>6565</v>
      </c>
    </row>
    <row r="8839" spans="16:19">
      <c r="P8839" s="113" t="s">
        <v>12256</v>
      </c>
      <c r="Q8839" s="113" t="s">
        <v>6553</v>
      </c>
      <c r="R8839" s="113" t="s">
        <v>3918</v>
      </c>
      <c r="S8839" s="113" t="s">
        <v>6568</v>
      </c>
    </row>
    <row r="8840" spans="16:19">
      <c r="P8840" s="113" t="s">
        <v>12256</v>
      </c>
      <c r="Q8840" s="113" t="s">
        <v>3618</v>
      </c>
      <c r="R8840" s="113" t="s">
        <v>3918</v>
      </c>
      <c r="S8840" s="113" t="s">
        <v>6571</v>
      </c>
    </row>
    <row r="8841" spans="16:19">
      <c r="P8841" s="113" t="s">
        <v>12256</v>
      </c>
      <c r="Q8841" s="113" t="s">
        <v>6558</v>
      </c>
      <c r="R8841" s="113" t="s">
        <v>3918</v>
      </c>
      <c r="S8841" s="113" t="s">
        <v>6574</v>
      </c>
    </row>
    <row r="8842" spans="16:19">
      <c r="P8842" s="113" t="s">
        <v>12256</v>
      </c>
      <c r="Q8842" s="113" t="s">
        <v>6561</v>
      </c>
      <c r="R8842" s="113" t="s">
        <v>3918</v>
      </c>
      <c r="S8842" s="113" t="s">
        <v>6577</v>
      </c>
    </row>
    <row r="8843" spans="16:19">
      <c r="P8843" s="113" t="s">
        <v>12256</v>
      </c>
      <c r="Q8843" s="113" t="s">
        <v>6564</v>
      </c>
      <c r="R8843" s="113" t="s">
        <v>3918</v>
      </c>
      <c r="S8843" s="113" t="s">
        <v>6580</v>
      </c>
    </row>
    <row r="8844" spans="16:19">
      <c r="P8844" s="113" t="s">
        <v>12256</v>
      </c>
      <c r="Q8844" s="113" t="s">
        <v>6567</v>
      </c>
      <c r="R8844" s="113" t="s">
        <v>3918</v>
      </c>
      <c r="S8844" s="113" t="s">
        <v>6583</v>
      </c>
    </row>
    <row r="8845" spans="16:19">
      <c r="P8845" s="113" t="s">
        <v>12256</v>
      </c>
      <c r="Q8845" s="113" t="s">
        <v>6570</v>
      </c>
      <c r="R8845" s="113" t="s">
        <v>3918</v>
      </c>
      <c r="S8845" s="113" t="s">
        <v>6585</v>
      </c>
    </row>
    <row r="8846" spans="16:19">
      <c r="P8846" s="113" t="s">
        <v>12256</v>
      </c>
      <c r="Q8846" s="113" t="s">
        <v>6573</v>
      </c>
      <c r="R8846" s="113" t="s">
        <v>3918</v>
      </c>
      <c r="S8846" s="113" t="s">
        <v>6588</v>
      </c>
    </row>
    <row r="8847" spans="16:19">
      <c r="P8847" s="113" t="s">
        <v>12256</v>
      </c>
      <c r="Q8847" s="113" t="s">
        <v>6576</v>
      </c>
      <c r="R8847" s="113" t="s">
        <v>3918</v>
      </c>
      <c r="S8847" s="113" t="s">
        <v>6591</v>
      </c>
    </row>
    <row r="8848" spans="16:19">
      <c r="P8848" s="113" t="s">
        <v>12256</v>
      </c>
      <c r="Q8848" s="113" t="s">
        <v>6579</v>
      </c>
      <c r="R8848" s="113" t="s">
        <v>3918</v>
      </c>
      <c r="S8848" s="113" t="s">
        <v>6594</v>
      </c>
    </row>
    <row r="8849" spans="16:19">
      <c r="P8849" s="113" t="s">
        <v>12256</v>
      </c>
      <c r="Q8849" s="113" t="s">
        <v>6582</v>
      </c>
      <c r="R8849" s="113" t="s">
        <v>3918</v>
      </c>
      <c r="S8849" s="113" t="s">
        <v>6597</v>
      </c>
    </row>
    <row r="8850" spans="16:19">
      <c r="P8850" s="113" t="s">
        <v>12256</v>
      </c>
      <c r="Q8850" s="113" t="s">
        <v>3834</v>
      </c>
      <c r="R8850" s="113" t="s">
        <v>3918</v>
      </c>
      <c r="S8850" s="113" t="s">
        <v>6600</v>
      </c>
    </row>
    <row r="8851" spans="16:19">
      <c r="P8851" s="113" t="s">
        <v>12256</v>
      </c>
      <c r="Q8851" s="113" t="s">
        <v>6587</v>
      </c>
      <c r="R8851" s="113" t="s">
        <v>3918</v>
      </c>
      <c r="S8851" s="113" t="s">
        <v>6603</v>
      </c>
    </row>
    <row r="8852" spans="16:19">
      <c r="P8852" s="113" t="s">
        <v>12256</v>
      </c>
      <c r="Q8852" s="113" t="s">
        <v>6590</v>
      </c>
      <c r="R8852" s="113" t="s">
        <v>3918</v>
      </c>
      <c r="S8852" s="113" t="s">
        <v>6606</v>
      </c>
    </row>
    <row r="8853" spans="16:19">
      <c r="P8853" s="113" t="s">
        <v>12256</v>
      </c>
      <c r="Q8853" s="113" t="s">
        <v>6593</v>
      </c>
      <c r="R8853" s="113" t="s">
        <v>3918</v>
      </c>
      <c r="S8853" s="113" t="s">
        <v>6609</v>
      </c>
    </row>
    <row r="8854" spans="16:19">
      <c r="P8854" s="113" t="s">
        <v>12256</v>
      </c>
      <c r="Q8854" s="113" t="s">
        <v>6596</v>
      </c>
      <c r="R8854" s="113" t="s">
        <v>3918</v>
      </c>
      <c r="S8854" s="113" t="s">
        <v>6612</v>
      </c>
    </row>
    <row r="8855" spans="16:19">
      <c r="P8855" s="113" t="s">
        <v>12256</v>
      </c>
      <c r="Q8855" s="113" t="s">
        <v>6599</v>
      </c>
      <c r="R8855" s="113" t="s">
        <v>3918</v>
      </c>
      <c r="S8855" s="113" t="s">
        <v>5706</v>
      </c>
    </row>
    <row r="8856" spans="16:19">
      <c r="P8856" s="113" t="s">
        <v>12256</v>
      </c>
      <c r="Q8856" s="113" t="s">
        <v>6602</v>
      </c>
      <c r="R8856" s="113" t="s">
        <v>3918</v>
      </c>
      <c r="S8856" s="113" t="s">
        <v>6616</v>
      </c>
    </row>
    <row r="8857" spans="16:19">
      <c r="P8857" s="113" t="s">
        <v>12256</v>
      </c>
      <c r="Q8857" s="113" t="s">
        <v>6605</v>
      </c>
      <c r="R8857" s="113" t="s">
        <v>3918</v>
      </c>
      <c r="S8857" s="113" t="s">
        <v>3673</v>
      </c>
    </row>
    <row r="8858" spans="16:19">
      <c r="P8858" s="113" t="s">
        <v>12256</v>
      </c>
      <c r="Q8858" s="113" t="s">
        <v>6608</v>
      </c>
      <c r="R8858" s="113" t="s">
        <v>3918</v>
      </c>
      <c r="S8858" s="113" t="s">
        <v>6621</v>
      </c>
    </row>
    <row r="8859" spans="16:19">
      <c r="P8859" s="113" t="s">
        <v>12256</v>
      </c>
      <c r="Q8859" s="113" t="s">
        <v>6611</v>
      </c>
      <c r="R8859" s="113" t="s">
        <v>3918</v>
      </c>
      <c r="S8859" s="113" t="s">
        <v>6624</v>
      </c>
    </row>
    <row r="8860" spans="16:19">
      <c r="P8860" s="113" t="s">
        <v>12256</v>
      </c>
      <c r="Q8860" s="113" t="s">
        <v>3620</v>
      </c>
      <c r="R8860" s="113" t="s">
        <v>3918</v>
      </c>
      <c r="S8860" s="113" t="s">
        <v>6627</v>
      </c>
    </row>
    <row r="8861" spans="16:19">
      <c r="P8861" s="113" t="s">
        <v>12256</v>
      </c>
      <c r="Q8861" s="113" t="s">
        <v>6615</v>
      </c>
      <c r="R8861" s="113" t="s">
        <v>3918</v>
      </c>
      <c r="S8861" s="113" t="s">
        <v>6630</v>
      </c>
    </row>
    <row r="8862" spans="16:19">
      <c r="P8862" s="113" t="s">
        <v>12256</v>
      </c>
      <c r="Q8862" s="113" t="s">
        <v>6618</v>
      </c>
      <c r="R8862" s="113" t="s">
        <v>3918</v>
      </c>
      <c r="S8862" s="113" t="s">
        <v>6633</v>
      </c>
    </row>
    <row r="8863" spans="16:19">
      <c r="P8863" s="113" t="s">
        <v>12256</v>
      </c>
      <c r="Q8863" s="113" t="s">
        <v>6620</v>
      </c>
      <c r="R8863" s="113" t="s">
        <v>3918</v>
      </c>
      <c r="S8863" s="113" t="s">
        <v>6636</v>
      </c>
    </row>
    <row r="8864" spans="16:19">
      <c r="P8864" s="113" t="s">
        <v>12256</v>
      </c>
      <c r="Q8864" s="113" t="s">
        <v>6623</v>
      </c>
      <c r="R8864" s="113" t="s">
        <v>3918</v>
      </c>
      <c r="S8864" s="113" t="s">
        <v>6639</v>
      </c>
    </row>
    <row r="8865" spans="16:19">
      <c r="P8865" s="113" t="s">
        <v>12256</v>
      </c>
      <c r="Q8865" s="113" t="s">
        <v>6626</v>
      </c>
      <c r="R8865" s="113" t="s">
        <v>3918</v>
      </c>
      <c r="S8865" s="113" t="s">
        <v>6641</v>
      </c>
    </row>
    <row r="8866" spans="16:19">
      <c r="P8866" s="113" t="s">
        <v>12256</v>
      </c>
      <c r="Q8866" s="113" t="s">
        <v>6629</v>
      </c>
      <c r="R8866" s="113" t="s">
        <v>3918</v>
      </c>
      <c r="S8866" s="113" t="s">
        <v>6644</v>
      </c>
    </row>
    <row r="8867" spans="16:19">
      <c r="P8867" s="113" t="s">
        <v>12256</v>
      </c>
      <c r="Q8867" s="113" t="s">
        <v>6632</v>
      </c>
      <c r="R8867" s="113" t="s">
        <v>3918</v>
      </c>
      <c r="S8867" s="113" t="s">
        <v>6647</v>
      </c>
    </row>
    <row r="8868" spans="16:19">
      <c r="P8868" s="113" t="s">
        <v>12256</v>
      </c>
      <c r="Q8868" s="113" t="s">
        <v>6635</v>
      </c>
      <c r="R8868" s="113" t="s">
        <v>3918</v>
      </c>
      <c r="S8868" s="113" t="s">
        <v>6650</v>
      </c>
    </row>
    <row r="8869" spans="16:19">
      <c r="P8869" s="113" t="s">
        <v>12256</v>
      </c>
      <c r="Q8869" s="113" t="s">
        <v>6638</v>
      </c>
      <c r="R8869" s="113" t="s">
        <v>3918</v>
      </c>
      <c r="S8869" s="113" t="s">
        <v>6653</v>
      </c>
    </row>
    <row r="8870" spans="16:19">
      <c r="P8870" s="113" t="s">
        <v>12256</v>
      </c>
      <c r="Q8870" s="113" t="s">
        <v>3837</v>
      </c>
      <c r="R8870" s="113" t="s">
        <v>3918</v>
      </c>
      <c r="S8870" s="113" t="s">
        <v>6656</v>
      </c>
    </row>
    <row r="8871" spans="16:19">
      <c r="P8871" s="113" t="s">
        <v>12256</v>
      </c>
      <c r="Q8871" s="113" t="s">
        <v>6643</v>
      </c>
      <c r="R8871" s="113" t="s">
        <v>3918</v>
      </c>
      <c r="S8871" s="113" t="s">
        <v>6659</v>
      </c>
    </row>
    <row r="8872" spans="16:19">
      <c r="P8872" s="113" t="s">
        <v>12256</v>
      </c>
      <c r="Q8872" s="113" t="s">
        <v>6646</v>
      </c>
      <c r="R8872" s="113" t="s">
        <v>3918</v>
      </c>
      <c r="S8872" s="113" t="s">
        <v>6662</v>
      </c>
    </row>
    <row r="8873" spans="16:19">
      <c r="P8873" s="113" t="s">
        <v>12256</v>
      </c>
      <c r="Q8873" s="113" t="s">
        <v>6649</v>
      </c>
      <c r="R8873" s="113" t="s">
        <v>3918</v>
      </c>
      <c r="S8873" s="113" t="s">
        <v>6665</v>
      </c>
    </row>
    <row r="8874" spans="16:19">
      <c r="P8874" s="113" t="s">
        <v>12256</v>
      </c>
      <c r="Q8874" s="113" t="s">
        <v>6652</v>
      </c>
      <c r="R8874" s="113" t="s">
        <v>3918</v>
      </c>
      <c r="S8874" s="113" t="s">
        <v>6668</v>
      </c>
    </row>
    <row r="8875" spans="16:19">
      <c r="P8875" s="113" t="s">
        <v>12256</v>
      </c>
      <c r="Q8875" s="113" t="s">
        <v>6655</v>
      </c>
      <c r="R8875" s="113" t="s">
        <v>3918</v>
      </c>
      <c r="S8875" s="113" t="s">
        <v>6670</v>
      </c>
    </row>
    <row r="8876" spans="16:19">
      <c r="P8876" s="113" t="s">
        <v>12256</v>
      </c>
      <c r="Q8876" s="113" t="s">
        <v>6658</v>
      </c>
      <c r="R8876" s="113" t="s">
        <v>3918</v>
      </c>
      <c r="S8876" s="113" t="s">
        <v>6673</v>
      </c>
    </row>
    <row r="8877" spans="16:19">
      <c r="P8877" s="113" t="s">
        <v>12256</v>
      </c>
      <c r="Q8877" s="113" t="s">
        <v>6661</v>
      </c>
      <c r="R8877" s="113" t="s">
        <v>3918</v>
      </c>
      <c r="S8877" s="113" t="s">
        <v>6676</v>
      </c>
    </row>
    <row r="8878" spans="16:19">
      <c r="P8878" s="113" t="s">
        <v>12256</v>
      </c>
      <c r="Q8878" s="113" t="s">
        <v>6664</v>
      </c>
      <c r="R8878" s="113" t="s">
        <v>3918</v>
      </c>
      <c r="S8878" s="113" t="s">
        <v>6679</v>
      </c>
    </row>
    <row r="8879" spans="16:19">
      <c r="P8879" s="113" t="s">
        <v>12256</v>
      </c>
      <c r="Q8879" s="113" t="s">
        <v>6667</v>
      </c>
      <c r="R8879" s="113" t="s">
        <v>3918</v>
      </c>
      <c r="S8879" s="113" t="s">
        <v>6682</v>
      </c>
    </row>
    <row r="8880" spans="16:19">
      <c r="P8880" s="113" t="s">
        <v>12256</v>
      </c>
      <c r="Q8880" s="113" t="s">
        <v>3622</v>
      </c>
      <c r="R8880" s="113" t="s">
        <v>3918</v>
      </c>
      <c r="S8880" s="113" t="s">
        <v>6685</v>
      </c>
    </row>
    <row r="8881" spans="16:19">
      <c r="P8881" s="113" t="s">
        <v>12256</v>
      </c>
      <c r="Q8881" s="113" t="s">
        <v>6672</v>
      </c>
      <c r="R8881" s="113" t="s">
        <v>3918</v>
      </c>
      <c r="S8881" s="113" t="s">
        <v>6688</v>
      </c>
    </row>
    <row r="8882" spans="16:19">
      <c r="P8882" s="113" t="s">
        <v>12256</v>
      </c>
      <c r="Q8882" s="113" t="s">
        <v>6675</v>
      </c>
      <c r="R8882" s="113" t="s">
        <v>3918</v>
      </c>
      <c r="S8882" s="113" t="s">
        <v>6691</v>
      </c>
    </row>
    <row r="8883" spans="16:19">
      <c r="P8883" s="113" t="s">
        <v>12256</v>
      </c>
      <c r="Q8883" s="113" t="s">
        <v>6678</v>
      </c>
      <c r="R8883" s="113" t="s">
        <v>3918</v>
      </c>
      <c r="S8883" s="113" t="s">
        <v>3679</v>
      </c>
    </row>
    <row r="8884" spans="16:19">
      <c r="P8884" s="113" t="s">
        <v>12256</v>
      </c>
      <c r="Q8884" s="113" t="s">
        <v>6681</v>
      </c>
      <c r="R8884" s="113" t="s">
        <v>3918</v>
      </c>
      <c r="S8884" s="113" t="s">
        <v>6696</v>
      </c>
    </row>
    <row r="8885" spans="16:19">
      <c r="P8885" s="113" t="s">
        <v>12256</v>
      </c>
      <c r="Q8885" s="113" t="s">
        <v>6684</v>
      </c>
      <c r="R8885" s="113" t="s">
        <v>3918</v>
      </c>
      <c r="S8885" s="113" t="s">
        <v>6698</v>
      </c>
    </row>
    <row r="8886" spans="16:19">
      <c r="P8886" s="113" t="s">
        <v>12256</v>
      </c>
      <c r="Q8886" s="113" t="s">
        <v>6687</v>
      </c>
      <c r="R8886" s="113" t="s">
        <v>3918</v>
      </c>
      <c r="S8886" s="113" t="s">
        <v>6701</v>
      </c>
    </row>
    <row r="8887" spans="16:19">
      <c r="P8887" s="113" t="s">
        <v>12256</v>
      </c>
      <c r="Q8887" s="113" t="s">
        <v>6690</v>
      </c>
      <c r="R8887" s="113" t="s">
        <v>3918</v>
      </c>
      <c r="S8887" s="113" t="s">
        <v>6704</v>
      </c>
    </row>
    <row r="8888" spans="16:19">
      <c r="P8888" s="113" t="s">
        <v>12256</v>
      </c>
      <c r="Q8888" s="113" t="s">
        <v>6693</v>
      </c>
      <c r="R8888" s="113" t="s">
        <v>3918</v>
      </c>
      <c r="S8888" s="113" t="s">
        <v>6707</v>
      </c>
    </row>
    <row r="8889" spans="16:19">
      <c r="P8889" s="113" t="s">
        <v>12256</v>
      </c>
      <c r="Q8889" s="113" t="s">
        <v>6695</v>
      </c>
      <c r="R8889" s="113" t="s">
        <v>3918</v>
      </c>
      <c r="S8889" s="113" t="s">
        <v>6710</v>
      </c>
    </row>
    <row r="8890" spans="16:19">
      <c r="P8890" s="113" t="s">
        <v>12256</v>
      </c>
      <c r="Q8890" s="113" t="s">
        <v>3840</v>
      </c>
      <c r="R8890" s="113" t="s">
        <v>3918</v>
      </c>
      <c r="S8890" s="113" t="s">
        <v>6713</v>
      </c>
    </row>
    <row r="8891" spans="16:19">
      <c r="P8891" s="113" t="s">
        <v>12256</v>
      </c>
      <c r="Q8891" s="113" t="s">
        <v>6700</v>
      </c>
      <c r="R8891" s="113" t="s">
        <v>3918</v>
      </c>
      <c r="S8891" s="113" t="s">
        <v>6716</v>
      </c>
    </row>
    <row r="8892" spans="16:19">
      <c r="P8892" s="113" t="s">
        <v>12256</v>
      </c>
      <c r="Q8892" s="113" t="s">
        <v>6703</v>
      </c>
      <c r="R8892" s="113" t="s">
        <v>3918</v>
      </c>
      <c r="S8892" s="113" t="s">
        <v>6719</v>
      </c>
    </row>
    <row r="8893" spans="16:19">
      <c r="P8893" s="113" t="s">
        <v>12256</v>
      </c>
      <c r="Q8893" s="113" t="s">
        <v>6706</v>
      </c>
      <c r="R8893" s="113" t="s">
        <v>3918</v>
      </c>
      <c r="S8893" s="113" t="s">
        <v>6722</v>
      </c>
    </row>
    <row r="8894" spans="16:19">
      <c r="P8894" s="113" t="s">
        <v>12256</v>
      </c>
      <c r="Q8894" s="113" t="s">
        <v>6709</v>
      </c>
      <c r="R8894" s="113" t="s">
        <v>3918</v>
      </c>
      <c r="S8894" s="113" t="s">
        <v>6725</v>
      </c>
    </row>
    <row r="8895" spans="16:19">
      <c r="P8895" s="113" t="s">
        <v>12256</v>
      </c>
      <c r="Q8895" s="113" t="s">
        <v>6712</v>
      </c>
      <c r="R8895" s="113" t="s">
        <v>3918</v>
      </c>
      <c r="S8895" s="113" t="s">
        <v>6727</v>
      </c>
    </row>
    <row r="8896" spans="16:19">
      <c r="P8896" s="113" t="s">
        <v>12256</v>
      </c>
      <c r="Q8896" s="113" t="s">
        <v>6715</v>
      </c>
      <c r="R8896" s="113" t="s">
        <v>3918</v>
      </c>
      <c r="S8896" s="113" t="s">
        <v>6730</v>
      </c>
    </row>
    <row r="8897" spans="16:19">
      <c r="P8897" s="113" t="s">
        <v>12256</v>
      </c>
      <c r="Q8897" s="113" t="s">
        <v>6718</v>
      </c>
      <c r="R8897" s="113" t="s">
        <v>3918</v>
      </c>
      <c r="S8897" s="113" t="s">
        <v>6733</v>
      </c>
    </row>
    <row r="8898" spans="16:19">
      <c r="P8898" s="113" t="s">
        <v>12256</v>
      </c>
      <c r="Q8898" s="113" t="s">
        <v>6721</v>
      </c>
      <c r="R8898" s="113" t="s">
        <v>3918</v>
      </c>
      <c r="S8898" s="113" t="s">
        <v>6736</v>
      </c>
    </row>
    <row r="8899" spans="16:19">
      <c r="P8899" s="113" t="s">
        <v>12256</v>
      </c>
      <c r="Q8899" s="113" t="s">
        <v>6724</v>
      </c>
      <c r="R8899" s="113" t="s">
        <v>3918</v>
      </c>
      <c r="S8899" s="113" t="s">
        <v>6739</v>
      </c>
    </row>
    <row r="8900" spans="16:19">
      <c r="P8900" s="113" t="s">
        <v>12256</v>
      </c>
      <c r="Q8900" s="113" t="s">
        <v>3624</v>
      </c>
      <c r="R8900" s="113" t="s">
        <v>3918</v>
      </c>
      <c r="S8900" s="113" t="s">
        <v>6742</v>
      </c>
    </row>
    <row r="8901" spans="16:19">
      <c r="P8901" s="113" t="s">
        <v>12256</v>
      </c>
      <c r="Q8901" s="113" t="s">
        <v>6729</v>
      </c>
      <c r="R8901" s="113" t="s">
        <v>3918</v>
      </c>
      <c r="S8901" s="113" t="s">
        <v>6745</v>
      </c>
    </row>
    <row r="8902" spans="16:19">
      <c r="P8902" s="113" t="s">
        <v>12256</v>
      </c>
      <c r="Q8902" s="113" t="s">
        <v>6732</v>
      </c>
      <c r="R8902" s="113" t="s">
        <v>3918</v>
      </c>
      <c r="S8902" s="113" t="s">
        <v>6748</v>
      </c>
    </row>
    <row r="8903" spans="16:19">
      <c r="P8903" s="113" t="s">
        <v>12256</v>
      </c>
      <c r="Q8903" s="113" t="s">
        <v>6735</v>
      </c>
      <c r="R8903" s="113" t="s">
        <v>3918</v>
      </c>
      <c r="S8903" s="113" t="s">
        <v>6751</v>
      </c>
    </row>
    <row r="8904" spans="16:19">
      <c r="P8904" s="113" t="s">
        <v>12256</v>
      </c>
      <c r="Q8904" s="113" t="s">
        <v>6738</v>
      </c>
      <c r="R8904" s="113" t="s">
        <v>3918</v>
      </c>
      <c r="S8904" s="113" t="s">
        <v>6754</v>
      </c>
    </row>
    <row r="8905" spans="16:19">
      <c r="P8905" s="113" t="s">
        <v>12256</v>
      </c>
      <c r="Q8905" s="113" t="s">
        <v>6741</v>
      </c>
      <c r="R8905" s="113" t="s">
        <v>3918</v>
      </c>
      <c r="S8905" s="113" t="s">
        <v>6756</v>
      </c>
    </row>
    <row r="8906" spans="16:19">
      <c r="P8906" s="113" t="s">
        <v>12256</v>
      </c>
      <c r="Q8906" s="113" t="s">
        <v>6744</v>
      </c>
      <c r="R8906" s="113" t="s">
        <v>3918</v>
      </c>
      <c r="S8906" s="113" t="s">
        <v>6759</v>
      </c>
    </row>
    <row r="8907" spans="16:19">
      <c r="P8907" s="113" t="s">
        <v>12256</v>
      </c>
      <c r="Q8907" s="113" t="s">
        <v>6747</v>
      </c>
      <c r="R8907" s="113" t="s">
        <v>3918</v>
      </c>
      <c r="S8907" s="113" t="s">
        <v>6762</v>
      </c>
    </row>
    <row r="8908" spans="16:19">
      <c r="P8908" s="113" t="s">
        <v>12256</v>
      </c>
      <c r="Q8908" s="113" t="s">
        <v>6750</v>
      </c>
      <c r="R8908" s="113" t="s">
        <v>3918</v>
      </c>
      <c r="S8908" s="113" t="s">
        <v>6765</v>
      </c>
    </row>
    <row r="8909" spans="16:19">
      <c r="P8909" s="113" t="s">
        <v>12256</v>
      </c>
      <c r="Q8909" s="113" t="s">
        <v>6753</v>
      </c>
      <c r="R8909" s="113" t="s">
        <v>3918</v>
      </c>
      <c r="S8909" s="113" t="s">
        <v>6768</v>
      </c>
    </row>
    <row r="8910" spans="16:19">
      <c r="P8910" s="113" t="s">
        <v>12256</v>
      </c>
      <c r="Q8910" s="113" t="s">
        <v>3843</v>
      </c>
      <c r="R8910" s="113" t="s">
        <v>3918</v>
      </c>
      <c r="S8910" s="113" t="s">
        <v>6771</v>
      </c>
    </row>
    <row r="8911" spans="16:19">
      <c r="P8911" s="113" t="s">
        <v>12256</v>
      </c>
      <c r="Q8911" s="113" t="s">
        <v>6758</v>
      </c>
      <c r="R8911" s="113" t="s">
        <v>3918</v>
      </c>
      <c r="S8911" s="113" t="s">
        <v>6774</v>
      </c>
    </row>
    <row r="8912" spans="16:19">
      <c r="P8912" s="113" t="s">
        <v>12256</v>
      </c>
      <c r="Q8912" s="113" t="s">
        <v>6761</v>
      </c>
      <c r="R8912" s="113" t="s">
        <v>3918</v>
      </c>
      <c r="S8912" s="113" t="s">
        <v>6777</v>
      </c>
    </row>
    <row r="8913" spans="16:19">
      <c r="P8913" s="113" t="s">
        <v>12256</v>
      </c>
      <c r="Q8913" s="113" t="s">
        <v>6764</v>
      </c>
      <c r="R8913" s="113" t="s">
        <v>3918</v>
      </c>
      <c r="S8913" s="113" t="s">
        <v>6780</v>
      </c>
    </row>
    <row r="8914" spans="16:19">
      <c r="P8914" s="113" t="s">
        <v>12256</v>
      </c>
      <c r="Q8914" s="113" t="s">
        <v>6767</v>
      </c>
      <c r="R8914" s="113" t="s">
        <v>3918</v>
      </c>
      <c r="S8914" s="113" t="s">
        <v>6783</v>
      </c>
    </row>
    <row r="8915" spans="16:19">
      <c r="P8915" s="113" t="s">
        <v>12256</v>
      </c>
      <c r="Q8915" s="113" t="s">
        <v>6770</v>
      </c>
      <c r="R8915" s="113" t="s">
        <v>3918</v>
      </c>
      <c r="S8915" s="113" t="s">
        <v>6785</v>
      </c>
    </row>
    <row r="8916" spans="16:19">
      <c r="P8916" s="113" t="s">
        <v>12256</v>
      </c>
      <c r="Q8916" s="113" t="s">
        <v>6773</v>
      </c>
      <c r="R8916" s="113" t="s">
        <v>3918</v>
      </c>
      <c r="S8916" s="113" t="s">
        <v>6788</v>
      </c>
    </row>
    <row r="8917" spans="16:19">
      <c r="P8917" s="113" t="s">
        <v>12256</v>
      </c>
      <c r="Q8917" s="113" t="s">
        <v>6776</v>
      </c>
      <c r="R8917" s="113" t="s">
        <v>3918</v>
      </c>
      <c r="S8917" s="113" t="s">
        <v>6791</v>
      </c>
    </row>
    <row r="8918" spans="16:19">
      <c r="P8918" s="113" t="s">
        <v>12256</v>
      </c>
      <c r="Q8918" s="113" t="s">
        <v>6779</v>
      </c>
      <c r="R8918" s="113" t="s">
        <v>3918</v>
      </c>
      <c r="S8918" s="113" t="s">
        <v>6794</v>
      </c>
    </row>
    <row r="8919" spans="16:19">
      <c r="P8919" s="113" t="s">
        <v>12256</v>
      </c>
      <c r="Q8919" s="113" t="s">
        <v>6782</v>
      </c>
      <c r="R8919" s="113" t="s">
        <v>3918</v>
      </c>
      <c r="S8919" s="113" t="s">
        <v>6797</v>
      </c>
    </row>
    <row r="8920" spans="16:19">
      <c r="P8920" s="113" t="s">
        <v>12256</v>
      </c>
      <c r="Q8920" s="113" t="s">
        <v>3626</v>
      </c>
      <c r="R8920" s="113" t="s">
        <v>3918</v>
      </c>
      <c r="S8920" s="113" t="s">
        <v>5728</v>
      </c>
    </row>
    <row r="8921" spans="16:19">
      <c r="P8921" s="113" t="s">
        <v>12256</v>
      </c>
      <c r="Q8921" s="113" t="s">
        <v>6787</v>
      </c>
      <c r="R8921" s="113" t="s">
        <v>3918</v>
      </c>
      <c r="S8921" s="113" t="s">
        <v>6802</v>
      </c>
    </row>
    <row r="8922" spans="16:19">
      <c r="P8922" s="113" t="s">
        <v>12256</v>
      </c>
      <c r="Q8922" s="113" t="s">
        <v>6790</v>
      </c>
      <c r="R8922" s="113" t="s">
        <v>3918</v>
      </c>
      <c r="S8922" s="113" t="s">
        <v>6805</v>
      </c>
    </row>
    <row r="8923" spans="16:19">
      <c r="P8923" s="113" t="s">
        <v>12256</v>
      </c>
      <c r="Q8923" s="113" t="s">
        <v>6793</v>
      </c>
      <c r="R8923" s="113" t="s">
        <v>3918</v>
      </c>
      <c r="S8923" s="113" t="s">
        <v>6808</v>
      </c>
    </row>
    <row r="8924" spans="16:19">
      <c r="P8924" s="113" t="s">
        <v>12256</v>
      </c>
      <c r="Q8924" s="113" t="s">
        <v>6796</v>
      </c>
      <c r="R8924" s="113" t="s">
        <v>3918</v>
      </c>
      <c r="S8924" s="113" t="s">
        <v>6811</v>
      </c>
    </row>
    <row r="8925" spans="16:19">
      <c r="P8925" s="113" t="s">
        <v>12256</v>
      </c>
      <c r="Q8925" s="113" t="s">
        <v>6799</v>
      </c>
      <c r="R8925" s="113" t="s">
        <v>3918</v>
      </c>
      <c r="S8925" s="113" t="s">
        <v>6813</v>
      </c>
    </row>
    <row r="8926" spans="16:19">
      <c r="P8926" s="113" t="s">
        <v>12256</v>
      </c>
      <c r="Q8926" s="113" t="s">
        <v>6801</v>
      </c>
      <c r="R8926" s="113" t="s">
        <v>3918</v>
      </c>
      <c r="S8926" s="113" t="s">
        <v>6816</v>
      </c>
    </row>
    <row r="8927" spans="16:19">
      <c r="P8927" s="113" t="s">
        <v>12256</v>
      </c>
      <c r="Q8927" s="113" t="s">
        <v>6804</v>
      </c>
      <c r="R8927" s="113" t="s">
        <v>3918</v>
      </c>
      <c r="S8927" s="113" t="s">
        <v>6819</v>
      </c>
    </row>
    <row r="8928" spans="16:19">
      <c r="P8928" s="113" t="s">
        <v>12256</v>
      </c>
      <c r="Q8928" s="113" t="s">
        <v>6807</v>
      </c>
      <c r="R8928" s="113" t="s">
        <v>3918</v>
      </c>
      <c r="S8928" s="113" t="s">
        <v>6822</v>
      </c>
    </row>
    <row r="8929" spans="16:19">
      <c r="P8929" s="113" t="s">
        <v>12256</v>
      </c>
      <c r="Q8929" s="113" t="s">
        <v>6810</v>
      </c>
      <c r="R8929" s="113" t="s">
        <v>3918</v>
      </c>
      <c r="S8929" s="113" t="s">
        <v>6825</v>
      </c>
    </row>
    <row r="8930" spans="16:19">
      <c r="P8930" s="113" t="s">
        <v>12256</v>
      </c>
      <c r="Q8930" s="113" t="s">
        <v>3846</v>
      </c>
      <c r="R8930" s="113" t="s">
        <v>3918</v>
      </c>
      <c r="S8930" s="113" t="s">
        <v>6828</v>
      </c>
    </row>
    <row r="8931" spans="16:19">
      <c r="P8931" s="113" t="s">
        <v>12256</v>
      </c>
      <c r="Q8931" s="113" t="s">
        <v>6815</v>
      </c>
      <c r="R8931" s="113" t="s">
        <v>3918</v>
      </c>
      <c r="S8931" s="113" t="s">
        <v>6831</v>
      </c>
    </row>
    <row r="8932" spans="16:19">
      <c r="P8932" s="113" t="s">
        <v>12256</v>
      </c>
      <c r="Q8932" s="113" t="s">
        <v>6818</v>
      </c>
      <c r="R8932" s="113" t="s">
        <v>3918</v>
      </c>
      <c r="S8932" s="113" t="s">
        <v>6834</v>
      </c>
    </row>
    <row r="8933" spans="16:19">
      <c r="P8933" s="113" t="s">
        <v>12256</v>
      </c>
      <c r="Q8933" s="113" t="s">
        <v>6821</v>
      </c>
      <c r="R8933" s="113" t="s">
        <v>3918</v>
      </c>
      <c r="S8933" s="113" t="s">
        <v>6837</v>
      </c>
    </row>
    <row r="8934" spans="16:19">
      <c r="P8934" s="113" t="s">
        <v>12256</v>
      </c>
      <c r="Q8934" s="113" t="s">
        <v>6824</v>
      </c>
      <c r="R8934" s="113" t="s">
        <v>3918</v>
      </c>
      <c r="S8934" s="113" t="s">
        <v>6840</v>
      </c>
    </row>
    <row r="8935" spans="16:19">
      <c r="P8935" s="113" t="s">
        <v>12256</v>
      </c>
      <c r="Q8935" s="113" t="s">
        <v>6827</v>
      </c>
      <c r="R8935" s="113" t="s">
        <v>3918</v>
      </c>
      <c r="S8935" s="113" t="s">
        <v>6842</v>
      </c>
    </row>
    <row r="8936" spans="16:19">
      <c r="P8936" s="113" t="s">
        <v>12256</v>
      </c>
      <c r="Q8936" s="113" t="s">
        <v>6830</v>
      </c>
      <c r="R8936" s="113" t="s">
        <v>3918</v>
      </c>
      <c r="S8936" s="113" t="s">
        <v>6845</v>
      </c>
    </row>
    <row r="8937" spans="16:19">
      <c r="P8937" s="113" t="s">
        <v>12256</v>
      </c>
      <c r="Q8937" s="113" t="s">
        <v>6833</v>
      </c>
      <c r="R8937" s="113" t="s">
        <v>3918</v>
      </c>
      <c r="S8937" s="113" t="s">
        <v>6848</v>
      </c>
    </row>
    <row r="8938" spans="16:19">
      <c r="P8938" s="113" t="s">
        <v>12256</v>
      </c>
      <c r="Q8938" s="113" t="s">
        <v>6836</v>
      </c>
      <c r="R8938" s="113" t="s">
        <v>3918</v>
      </c>
      <c r="S8938" s="113" t="s">
        <v>6851</v>
      </c>
    </row>
    <row r="8939" spans="16:19">
      <c r="P8939" s="113" t="s">
        <v>12256</v>
      </c>
      <c r="Q8939" s="113" t="s">
        <v>6839</v>
      </c>
      <c r="R8939" s="113" t="s">
        <v>3918</v>
      </c>
      <c r="S8939" s="113" t="s">
        <v>6854</v>
      </c>
    </row>
    <row r="8940" spans="16:19">
      <c r="P8940" s="113" t="s">
        <v>12256</v>
      </c>
      <c r="Q8940" s="113" t="s">
        <v>3628</v>
      </c>
      <c r="R8940" s="113" t="s">
        <v>3918</v>
      </c>
      <c r="S8940" s="113" t="s">
        <v>6857</v>
      </c>
    </row>
    <row r="8941" spans="16:19">
      <c r="P8941" s="113" t="s">
        <v>12256</v>
      </c>
      <c r="Q8941" s="113" t="s">
        <v>6844</v>
      </c>
      <c r="R8941" s="113" t="s">
        <v>3918</v>
      </c>
      <c r="S8941" s="113" t="s">
        <v>6860</v>
      </c>
    </row>
    <row r="8942" spans="16:19">
      <c r="P8942" s="113" t="s">
        <v>12256</v>
      </c>
      <c r="Q8942" s="113" t="s">
        <v>6847</v>
      </c>
      <c r="R8942" s="113" t="s">
        <v>3918</v>
      </c>
      <c r="S8942" s="113" t="s">
        <v>6863</v>
      </c>
    </row>
    <row r="8943" spans="16:19">
      <c r="P8943" s="113" t="s">
        <v>12256</v>
      </c>
      <c r="Q8943" s="113" t="s">
        <v>6850</v>
      </c>
      <c r="R8943" s="113" t="s">
        <v>3918</v>
      </c>
      <c r="S8943" s="113" t="s">
        <v>6866</v>
      </c>
    </row>
    <row r="8944" spans="16:19">
      <c r="P8944" s="113" t="s">
        <v>12256</v>
      </c>
      <c r="Q8944" s="113" t="s">
        <v>6853</v>
      </c>
      <c r="R8944" s="113" t="s">
        <v>3918</v>
      </c>
      <c r="S8944" s="113" t="s">
        <v>6869</v>
      </c>
    </row>
    <row r="8945" spans="16:19">
      <c r="P8945" s="113" t="s">
        <v>12256</v>
      </c>
      <c r="Q8945" s="113" t="s">
        <v>6856</v>
      </c>
      <c r="R8945" s="113" t="s">
        <v>3918</v>
      </c>
      <c r="S8945" s="113" t="s">
        <v>6871</v>
      </c>
    </row>
    <row r="8946" spans="16:19">
      <c r="P8946" s="113" t="s">
        <v>12256</v>
      </c>
      <c r="Q8946" s="113" t="s">
        <v>6859</v>
      </c>
      <c r="R8946" s="113" t="s">
        <v>3918</v>
      </c>
      <c r="S8946" s="113" t="s">
        <v>6874</v>
      </c>
    </row>
    <row r="8947" spans="16:19">
      <c r="P8947" s="113" t="s">
        <v>12256</v>
      </c>
      <c r="Q8947" s="113" t="s">
        <v>6862</v>
      </c>
      <c r="R8947" s="113" t="s">
        <v>3918</v>
      </c>
      <c r="S8947" s="113" t="s">
        <v>6877</v>
      </c>
    </row>
    <row r="8948" spans="16:19">
      <c r="P8948" s="113" t="s">
        <v>12256</v>
      </c>
      <c r="Q8948" s="113" t="s">
        <v>6865</v>
      </c>
      <c r="R8948" s="113" t="s">
        <v>3918</v>
      </c>
      <c r="S8948" s="113" t="s">
        <v>6880</v>
      </c>
    </row>
    <row r="8949" spans="16:19">
      <c r="P8949" s="113" t="s">
        <v>12256</v>
      </c>
      <c r="Q8949" s="113" t="s">
        <v>6868</v>
      </c>
      <c r="R8949" s="113" t="s">
        <v>3918</v>
      </c>
      <c r="S8949" s="113" t="s">
        <v>6883</v>
      </c>
    </row>
    <row r="8950" spans="16:19">
      <c r="P8950" s="113" t="s">
        <v>12256</v>
      </c>
      <c r="Q8950" s="113" t="s">
        <v>3849</v>
      </c>
      <c r="R8950" s="113" t="s">
        <v>3918</v>
      </c>
      <c r="S8950" s="113" t="s">
        <v>6886</v>
      </c>
    </row>
    <row r="8951" spans="16:19">
      <c r="P8951" s="113" t="s">
        <v>12256</v>
      </c>
      <c r="Q8951" s="113" t="s">
        <v>6873</v>
      </c>
      <c r="R8951" s="113" t="s">
        <v>3918</v>
      </c>
      <c r="S8951" s="113" t="s">
        <v>6889</v>
      </c>
    </row>
    <row r="8952" spans="16:19">
      <c r="P8952" s="113" t="s">
        <v>12256</v>
      </c>
      <c r="Q8952" s="113" t="s">
        <v>6876</v>
      </c>
      <c r="R8952" s="113" t="s">
        <v>3918</v>
      </c>
      <c r="S8952" s="113" t="s">
        <v>6892</v>
      </c>
    </row>
    <row r="8953" spans="16:19">
      <c r="P8953" s="113" t="s">
        <v>12256</v>
      </c>
      <c r="Q8953" s="113" t="s">
        <v>6879</v>
      </c>
      <c r="R8953" s="113" t="s">
        <v>3918</v>
      </c>
      <c r="S8953" s="113" t="s">
        <v>6895</v>
      </c>
    </row>
    <row r="8954" spans="16:19">
      <c r="P8954" s="113" t="s">
        <v>12256</v>
      </c>
      <c r="Q8954" s="113" t="s">
        <v>6882</v>
      </c>
      <c r="R8954" s="113" t="s">
        <v>3918</v>
      </c>
      <c r="S8954" s="113" t="s">
        <v>6898</v>
      </c>
    </row>
    <row r="8955" spans="16:19">
      <c r="P8955" s="113" t="s">
        <v>12256</v>
      </c>
      <c r="Q8955" s="113" t="s">
        <v>8459</v>
      </c>
      <c r="R8955" s="113" t="s">
        <v>3918</v>
      </c>
      <c r="S8955" s="113" t="s">
        <v>8475</v>
      </c>
    </row>
    <row r="8956" spans="16:19">
      <c r="P8956" s="113" t="s">
        <v>12256</v>
      </c>
      <c r="Q8956" s="113" t="s">
        <v>8462</v>
      </c>
      <c r="R8956" s="113" t="s">
        <v>3918</v>
      </c>
      <c r="S8956" s="113" t="s">
        <v>8478</v>
      </c>
    </row>
    <row r="8957" spans="16:19">
      <c r="P8957" s="113" t="s">
        <v>12256</v>
      </c>
      <c r="Q8957" s="113" t="s">
        <v>8465</v>
      </c>
      <c r="R8957" s="113" t="s">
        <v>3918</v>
      </c>
      <c r="S8957" s="113" t="s">
        <v>8481</v>
      </c>
    </row>
    <row r="8958" spans="16:19">
      <c r="P8958" s="113" t="s">
        <v>12256</v>
      </c>
      <c r="Q8958" s="113" t="s">
        <v>8468</v>
      </c>
      <c r="R8958" s="113" t="s">
        <v>3918</v>
      </c>
      <c r="S8958" s="113" t="s">
        <v>8484</v>
      </c>
    </row>
    <row r="8959" spans="16:19">
      <c r="P8959" s="113" t="s">
        <v>12256</v>
      </c>
      <c r="Q8959" s="113" t="s">
        <v>8471</v>
      </c>
      <c r="R8959" s="113" t="s">
        <v>3918</v>
      </c>
      <c r="S8959" s="113" t="s">
        <v>8487</v>
      </c>
    </row>
    <row r="8960" spans="16:19">
      <c r="P8960" s="113" t="s">
        <v>12256</v>
      </c>
      <c r="Q8960" s="113" t="s">
        <v>8474</v>
      </c>
      <c r="R8960" s="113" t="s">
        <v>3918</v>
      </c>
      <c r="S8960" s="113" t="s">
        <v>8490</v>
      </c>
    </row>
    <row r="8961" spans="16:19">
      <c r="P8961" s="113" t="s">
        <v>12256</v>
      </c>
      <c r="Q8961" s="113" t="s">
        <v>8477</v>
      </c>
      <c r="R8961" s="113" t="s">
        <v>3918</v>
      </c>
      <c r="S8961" s="113" t="s">
        <v>8493</v>
      </c>
    </row>
    <row r="8962" spans="16:19">
      <c r="P8962" s="113" t="s">
        <v>12256</v>
      </c>
      <c r="Q8962" s="113" t="s">
        <v>8480</v>
      </c>
      <c r="R8962" s="113" t="s">
        <v>3918</v>
      </c>
      <c r="S8962" s="113" t="s">
        <v>8496</v>
      </c>
    </row>
    <row r="8963" spans="16:19">
      <c r="P8963" s="113" t="s">
        <v>12256</v>
      </c>
      <c r="Q8963" s="113" t="s">
        <v>8483</v>
      </c>
      <c r="R8963" s="113" t="s">
        <v>3918</v>
      </c>
      <c r="S8963" s="113" t="s">
        <v>8498</v>
      </c>
    </row>
    <row r="8964" spans="16:19">
      <c r="P8964" s="113" t="s">
        <v>12256</v>
      </c>
      <c r="Q8964" s="113" t="s">
        <v>8486</v>
      </c>
      <c r="R8964" s="113" t="s">
        <v>3918</v>
      </c>
      <c r="S8964" s="113" t="s">
        <v>8501</v>
      </c>
    </row>
    <row r="8965" spans="16:19">
      <c r="P8965" s="113" t="s">
        <v>12256</v>
      </c>
      <c r="Q8965" s="113" t="s">
        <v>8489</v>
      </c>
      <c r="R8965" s="113" t="s">
        <v>3918</v>
      </c>
      <c r="S8965" s="113" t="s">
        <v>8504</v>
      </c>
    </row>
    <row r="8966" spans="16:19">
      <c r="P8966" s="113" t="s">
        <v>12256</v>
      </c>
      <c r="Q8966" s="113" t="s">
        <v>8492</v>
      </c>
      <c r="R8966" s="113" t="s">
        <v>3918</v>
      </c>
      <c r="S8966" s="113" t="s">
        <v>8507</v>
      </c>
    </row>
    <row r="8967" spans="16:19">
      <c r="P8967" s="113" t="s">
        <v>12256</v>
      </c>
      <c r="Q8967" s="113" t="s">
        <v>8495</v>
      </c>
      <c r="R8967" s="113" t="s">
        <v>3918</v>
      </c>
      <c r="S8967" s="113" t="s">
        <v>8510</v>
      </c>
    </row>
    <row r="8968" spans="16:19">
      <c r="P8968" s="113" t="s">
        <v>12256</v>
      </c>
      <c r="Q8968" s="113" t="s">
        <v>3678</v>
      </c>
      <c r="R8968" s="113" t="s">
        <v>3918</v>
      </c>
      <c r="S8968" s="113" t="s">
        <v>5897</v>
      </c>
    </row>
    <row r="8969" spans="16:19">
      <c r="P8969" s="113" t="s">
        <v>12256</v>
      </c>
      <c r="Q8969" s="113" t="s">
        <v>8500</v>
      </c>
      <c r="R8969" s="113" t="s">
        <v>3918</v>
      </c>
      <c r="S8969" s="113" t="s">
        <v>8515</v>
      </c>
    </row>
    <row r="8970" spans="16:19">
      <c r="P8970" s="113" t="s">
        <v>12256</v>
      </c>
      <c r="Q8970" s="113" t="s">
        <v>8503</v>
      </c>
      <c r="R8970" s="113" t="s">
        <v>3918</v>
      </c>
      <c r="S8970" s="113" t="s">
        <v>8518</v>
      </c>
    </row>
    <row r="8971" spans="16:19">
      <c r="P8971" s="113" t="s">
        <v>12256</v>
      </c>
      <c r="Q8971" s="113" t="s">
        <v>8506</v>
      </c>
      <c r="R8971" s="113" t="s">
        <v>3918</v>
      </c>
      <c r="S8971" s="113" t="s">
        <v>8521</v>
      </c>
    </row>
    <row r="8972" spans="16:19">
      <c r="P8972" s="113" t="s">
        <v>12256</v>
      </c>
      <c r="Q8972" s="113" t="s">
        <v>7075</v>
      </c>
      <c r="R8972" s="113" t="s">
        <v>3918</v>
      </c>
      <c r="S8972" s="113" t="s">
        <v>7091</v>
      </c>
    </row>
    <row r="8973" spans="16:19">
      <c r="P8973" s="113" t="s">
        <v>12256</v>
      </c>
      <c r="Q8973" s="113" t="s">
        <v>7078</v>
      </c>
      <c r="R8973" s="113" t="s">
        <v>3918</v>
      </c>
      <c r="S8973" s="113" t="s">
        <v>7094</v>
      </c>
    </row>
    <row r="8974" spans="16:19">
      <c r="P8974" s="113" t="s">
        <v>12256</v>
      </c>
      <c r="Q8974" s="113" t="s">
        <v>7081</v>
      </c>
      <c r="R8974" s="113" t="s">
        <v>3918</v>
      </c>
      <c r="S8974" s="113" t="s">
        <v>7097</v>
      </c>
    </row>
    <row r="8975" spans="16:19">
      <c r="P8975" s="113" t="s">
        <v>12256</v>
      </c>
      <c r="Q8975" s="113" t="s">
        <v>7084</v>
      </c>
      <c r="R8975" s="113" t="s">
        <v>3918</v>
      </c>
      <c r="S8975" s="113" t="s">
        <v>7100</v>
      </c>
    </row>
    <row r="8976" spans="16:19">
      <c r="P8976" s="113" t="s">
        <v>12256</v>
      </c>
      <c r="Q8976" s="113" t="s">
        <v>7087</v>
      </c>
      <c r="R8976" s="113" t="s">
        <v>3918</v>
      </c>
      <c r="S8976" s="113" t="s">
        <v>7103</v>
      </c>
    </row>
    <row r="8977" spans="16:19">
      <c r="P8977" s="113" t="s">
        <v>12256</v>
      </c>
      <c r="Q8977" s="113" t="s">
        <v>7090</v>
      </c>
      <c r="R8977" s="113" t="s">
        <v>3918</v>
      </c>
      <c r="S8977" s="113" t="s">
        <v>7106</v>
      </c>
    </row>
    <row r="8978" spans="16:19">
      <c r="P8978" s="113" t="s">
        <v>12256</v>
      </c>
      <c r="Q8978" s="113" t="s">
        <v>7093</v>
      </c>
      <c r="R8978" s="113" t="s">
        <v>3918</v>
      </c>
      <c r="S8978" s="113" t="s">
        <v>7109</v>
      </c>
    </row>
    <row r="8979" spans="16:19">
      <c r="P8979" s="113" t="s">
        <v>12256</v>
      </c>
      <c r="Q8979" s="113" t="s">
        <v>7096</v>
      </c>
      <c r="R8979" s="113" t="s">
        <v>3918</v>
      </c>
      <c r="S8979" s="113" t="s">
        <v>7112</v>
      </c>
    </row>
    <row r="8980" spans="16:19">
      <c r="P8980" s="113" t="s">
        <v>12256</v>
      </c>
      <c r="Q8980" s="113" t="s">
        <v>7099</v>
      </c>
      <c r="R8980" s="113" t="s">
        <v>3918</v>
      </c>
      <c r="S8980" s="113" t="s">
        <v>7115</v>
      </c>
    </row>
    <row r="8981" spans="16:19">
      <c r="P8981" s="113" t="s">
        <v>12256</v>
      </c>
      <c r="Q8981" s="113" t="s">
        <v>7102</v>
      </c>
      <c r="R8981" s="113" t="s">
        <v>3918</v>
      </c>
      <c r="S8981" s="113" t="s">
        <v>7118</v>
      </c>
    </row>
    <row r="8982" spans="16:19">
      <c r="P8982" s="113" t="s">
        <v>12256</v>
      </c>
      <c r="Q8982" s="113" t="s">
        <v>7105</v>
      </c>
      <c r="R8982" s="113" t="s">
        <v>3918</v>
      </c>
      <c r="S8982" s="113" t="s">
        <v>7121</v>
      </c>
    </row>
    <row r="8983" spans="16:19">
      <c r="P8983" s="113" t="s">
        <v>12256</v>
      </c>
      <c r="Q8983" s="113" t="s">
        <v>7108</v>
      </c>
      <c r="R8983" s="113" t="s">
        <v>3918</v>
      </c>
      <c r="S8983" s="113" t="s">
        <v>7124</v>
      </c>
    </row>
    <row r="8984" spans="16:19">
      <c r="P8984" s="113" t="s">
        <v>12256</v>
      </c>
      <c r="Q8984" s="113" t="s">
        <v>7111</v>
      </c>
      <c r="R8984" s="113" t="s">
        <v>3918</v>
      </c>
      <c r="S8984" s="113" t="s">
        <v>7127</v>
      </c>
    </row>
    <row r="8985" spans="16:19">
      <c r="P8985" s="113" t="s">
        <v>12256</v>
      </c>
      <c r="Q8985" s="113" t="s">
        <v>7114</v>
      </c>
      <c r="R8985" s="113" t="s">
        <v>3918</v>
      </c>
      <c r="S8985" s="113" t="s">
        <v>7130</v>
      </c>
    </row>
    <row r="8986" spans="16:19">
      <c r="P8986" s="113" t="s">
        <v>12256</v>
      </c>
      <c r="Q8986" s="113" t="s">
        <v>7117</v>
      </c>
      <c r="R8986" s="113" t="s">
        <v>3918</v>
      </c>
      <c r="S8986" s="113" t="s">
        <v>7133</v>
      </c>
    </row>
    <row r="8987" spans="16:19">
      <c r="P8987" s="113" t="s">
        <v>12256</v>
      </c>
      <c r="Q8987" s="113" t="s">
        <v>7120</v>
      </c>
      <c r="R8987" s="113" t="s">
        <v>3918</v>
      </c>
      <c r="S8987" s="113" t="s">
        <v>7136</v>
      </c>
    </row>
    <row r="8988" spans="16:19">
      <c r="P8988" s="113" t="s">
        <v>12256</v>
      </c>
      <c r="Q8988" s="113" t="s">
        <v>7123</v>
      </c>
      <c r="R8988" s="113" t="s">
        <v>3918</v>
      </c>
      <c r="S8988" s="113" t="s">
        <v>7139</v>
      </c>
    </row>
    <row r="8989" spans="16:19">
      <c r="P8989" s="113" t="s">
        <v>12256</v>
      </c>
      <c r="Q8989" s="113" t="s">
        <v>7126</v>
      </c>
      <c r="R8989" s="113" t="s">
        <v>3918</v>
      </c>
      <c r="S8989" s="113" t="s">
        <v>7142</v>
      </c>
    </row>
    <row r="8990" spans="16:19">
      <c r="P8990" s="113" t="s">
        <v>12256</v>
      </c>
      <c r="Q8990" s="113" t="s">
        <v>7129</v>
      </c>
      <c r="R8990" s="113" t="s">
        <v>3918</v>
      </c>
      <c r="S8990" s="113" t="s">
        <v>7145</v>
      </c>
    </row>
    <row r="8991" spans="16:19">
      <c r="P8991" s="113" t="s">
        <v>12256</v>
      </c>
      <c r="Q8991" s="113" t="s">
        <v>7132</v>
      </c>
      <c r="R8991" s="113" t="s">
        <v>3918</v>
      </c>
      <c r="S8991" s="113" t="s">
        <v>7148</v>
      </c>
    </row>
    <row r="8992" spans="16:19">
      <c r="P8992" s="113" t="s">
        <v>12256</v>
      </c>
      <c r="Q8992" s="113" t="s">
        <v>7135</v>
      </c>
      <c r="R8992" s="113" t="s">
        <v>3918</v>
      </c>
      <c r="S8992" s="113" t="s">
        <v>7151</v>
      </c>
    </row>
    <row r="8993" spans="16:19">
      <c r="P8993" s="113" t="s">
        <v>12256</v>
      </c>
      <c r="Q8993" s="113" t="s">
        <v>7138</v>
      </c>
      <c r="R8993" s="113" t="s">
        <v>3918</v>
      </c>
      <c r="S8993" s="113" t="s">
        <v>7154</v>
      </c>
    </row>
    <row r="8994" spans="16:19">
      <c r="P8994" s="113" t="s">
        <v>12256</v>
      </c>
      <c r="Q8994" s="113" t="s">
        <v>7141</v>
      </c>
      <c r="R8994" s="113" t="s">
        <v>3918</v>
      </c>
      <c r="S8994" s="113" t="s">
        <v>7157</v>
      </c>
    </row>
    <row r="8995" spans="16:19">
      <c r="P8995" s="113" t="s">
        <v>12256</v>
      </c>
      <c r="Q8995" s="113" t="s">
        <v>7144</v>
      </c>
      <c r="R8995" s="113" t="s">
        <v>3918</v>
      </c>
      <c r="S8995" s="113" t="s">
        <v>7160</v>
      </c>
    </row>
    <row r="8996" spans="16:19">
      <c r="P8996" s="113" t="s">
        <v>12256</v>
      </c>
      <c r="Q8996" s="113" t="s">
        <v>7147</v>
      </c>
      <c r="R8996" s="113" t="s">
        <v>3918</v>
      </c>
      <c r="S8996" s="113" t="s">
        <v>7163</v>
      </c>
    </row>
    <row r="8997" spans="16:19">
      <c r="P8997" s="113" t="s">
        <v>12256</v>
      </c>
      <c r="Q8997" s="113" t="s">
        <v>7150</v>
      </c>
      <c r="R8997" s="113" t="s">
        <v>3918</v>
      </c>
      <c r="S8997" s="113" t="s">
        <v>7166</v>
      </c>
    </row>
    <row r="8998" spans="16:19">
      <c r="P8998" s="113" t="s">
        <v>12256</v>
      </c>
      <c r="Q8998" s="113" t="s">
        <v>7153</v>
      </c>
      <c r="R8998" s="113" t="s">
        <v>3918</v>
      </c>
      <c r="S8998" s="113" t="s">
        <v>7169</v>
      </c>
    </row>
    <row r="8999" spans="16:19">
      <c r="P8999" s="113" t="s">
        <v>12256</v>
      </c>
      <c r="Q8999" s="113" t="s">
        <v>7156</v>
      </c>
      <c r="R8999" s="113" t="s">
        <v>3918</v>
      </c>
      <c r="S8999" s="113" t="s">
        <v>7172</v>
      </c>
    </row>
    <row r="9000" spans="16:19">
      <c r="P9000" s="113" t="s">
        <v>12256</v>
      </c>
      <c r="Q9000" s="113" t="s">
        <v>7159</v>
      </c>
      <c r="R9000" s="113" t="s">
        <v>3918</v>
      </c>
      <c r="S9000" s="113" t="s">
        <v>7175</v>
      </c>
    </row>
    <row r="9001" spans="16:19">
      <c r="P9001" s="113" t="s">
        <v>12256</v>
      </c>
      <c r="Q9001" s="113" t="s">
        <v>7162</v>
      </c>
      <c r="R9001" s="113" t="s">
        <v>3918</v>
      </c>
      <c r="S9001" s="113" t="s">
        <v>7178</v>
      </c>
    </row>
    <row r="9002" spans="16:19">
      <c r="P9002" s="113" t="s">
        <v>12256</v>
      </c>
      <c r="Q9002" s="113" t="s">
        <v>7165</v>
      </c>
      <c r="R9002" s="113" t="s">
        <v>3918</v>
      </c>
      <c r="S9002" s="113" t="s">
        <v>7181</v>
      </c>
    </row>
    <row r="9003" spans="16:19">
      <c r="P9003" s="113" t="s">
        <v>12256</v>
      </c>
      <c r="Q9003" s="113" t="s">
        <v>7168</v>
      </c>
      <c r="R9003" s="113" t="s">
        <v>3918</v>
      </c>
      <c r="S9003" s="113" t="s">
        <v>7184</v>
      </c>
    </row>
    <row r="9004" spans="16:19">
      <c r="P9004" s="113" t="s">
        <v>12256</v>
      </c>
      <c r="Q9004" s="113" t="s">
        <v>7171</v>
      </c>
      <c r="R9004" s="113" t="s">
        <v>3918</v>
      </c>
      <c r="S9004" s="113" t="s">
        <v>7187</v>
      </c>
    </row>
    <row r="9005" spans="16:19">
      <c r="P9005" s="113" t="s">
        <v>12256</v>
      </c>
      <c r="Q9005" s="113" t="s">
        <v>7174</v>
      </c>
      <c r="R9005" s="113" t="s">
        <v>3918</v>
      </c>
      <c r="S9005" s="113" t="s">
        <v>7190</v>
      </c>
    </row>
    <row r="9006" spans="16:19">
      <c r="P9006" s="113" t="s">
        <v>12256</v>
      </c>
      <c r="Q9006" s="113" t="s">
        <v>7177</v>
      </c>
      <c r="R9006" s="113" t="s">
        <v>3918</v>
      </c>
      <c r="S9006" s="113" t="s">
        <v>7193</v>
      </c>
    </row>
    <row r="9007" spans="16:19">
      <c r="P9007" s="113" t="s">
        <v>12256</v>
      </c>
      <c r="Q9007" s="113" t="s">
        <v>7180</v>
      </c>
      <c r="R9007" s="113" t="s">
        <v>3918</v>
      </c>
      <c r="S9007" s="113" t="s">
        <v>7196</v>
      </c>
    </row>
    <row r="9008" spans="16:19">
      <c r="P9008" s="113" t="s">
        <v>12256</v>
      </c>
      <c r="Q9008" s="113" t="s">
        <v>7183</v>
      </c>
      <c r="R9008" s="113" t="s">
        <v>3918</v>
      </c>
      <c r="S9008" s="113" t="s">
        <v>7199</v>
      </c>
    </row>
    <row r="9009" spans="16:19">
      <c r="P9009" s="113" t="s">
        <v>12256</v>
      </c>
      <c r="Q9009" s="113" t="s">
        <v>7186</v>
      </c>
      <c r="R9009" s="113" t="s">
        <v>3918</v>
      </c>
      <c r="S9009" s="113" t="s">
        <v>7202</v>
      </c>
    </row>
    <row r="9010" spans="16:19">
      <c r="P9010" s="113" t="s">
        <v>12256</v>
      </c>
      <c r="Q9010" s="113" t="s">
        <v>7189</v>
      </c>
      <c r="R9010" s="113" t="s">
        <v>3918</v>
      </c>
      <c r="S9010" s="113" t="s">
        <v>7205</v>
      </c>
    </row>
    <row r="9011" spans="16:19">
      <c r="P9011" s="113" t="s">
        <v>12256</v>
      </c>
      <c r="Q9011" s="113" t="s">
        <v>7192</v>
      </c>
      <c r="R9011" s="113" t="s">
        <v>3918</v>
      </c>
      <c r="S9011" s="113" t="s">
        <v>7208</v>
      </c>
    </row>
    <row r="9012" spans="16:19">
      <c r="P9012" s="113" t="s">
        <v>12256</v>
      </c>
      <c r="Q9012" s="113" t="s">
        <v>7195</v>
      </c>
      <c r="R9012" s="113" t="s">
        <v>3918</v>
      </c>
      <c r="S9012" s="113" t="s">
        <v>7211</v>
      </c>
    </row>
    <row r="9013" spans="16:19">
      <c r="P9013" s="113" t="s">
        <v>12256</v>
      </c>
      <c r="Q9013" s="113" t="s">
        <v>7198</v>
      </c>
      <c r="R9013" s="113" t="s">
        <v>3918</v>
      </c>
      <c r="S9013" s="113" t="s">
        <v>7214</v>
      </c>
    </row>
    <row r="9014" spans="16:19">
      <c r="P9014" s="113" t="s">
        <v>12256</v>
      </c>
      <c r="Q9014" s="113" t="s">
        <v>7201</v>
      </c>
      <c r="R9014" s="113" t="s">
        <v>3918</v>
      </c>
      <c r="S9014" s="113" t="s">
        <v>7217</v>
      </c>
    </row>
    <row r="9015" spans="16:19">
      <c r="P9015" s="113" t="s">
        <v>12256</v>
      </c>
      <c r="Q9015" s="113" t="s">
        <v>7204</v>
      </c>
      <c r="R9015" s="113" t="s">
        <v>3918</v>
      </c>
      <c r="S9015" s="113" t="s">
        <v>7220</v>
      </c>
    </row>
    <row r="9016" spans="16:19">
      <c r="P9016" s="113" t="s">
        <v>12256</v>
      </c>
      <c r="Q9016" s="113" t="s">
        <v>7207</v>
      </c>
      <c r="R9016" s="113" t="s">
        <v>3918</v>
      </c>
      <c r="S9016" s="113" t="s">
        <v>7223</v>
      </c>
    </row>
    <row r="9017" spans="16:19">
      <c r="P9017" s="113" t="s">
        <v>12256</v>
      </c>
      <c r="Q9017" s="113" t="s">
        <v>7210</v>
      </c>
      <c r="R9017" s="113" t="s">
        <v>3918</v>
      </c>
      <c r="S9017" s="113" t="s">
        <v>7226</v>
      </c>
    </row>
    <row r="9018" spans="16:19">
      <c r="P9018" s="113" t="s">
        <v>12256</v>
      </c>
      <c r="Q9018" s="113" t="s">
        <v>7213</v>
      </c>
      <c r="R9018" s="113" t="s">
        <v>3918</v>
      </c>
      <c r="S9018" s="113" t="s">
        <v>7229</v>
      </c>
    </row>
    <row r="9019" spans="16:19">
      <c r="P9019" s="113" t="s">
        <v>12256</v>
      </c>
      <c r="Q9019" s="113" t="s">
        <v>7216</v>
      </c>
      <c r="R9019" s="113" t="s">
        <v>3918</v>
      </c>
      <c r="S9019" s="113" t="s">
        <v>7232</v>
      </c>
    </row>
    <row r="9020" spans="16:19">
      <c r="P9020" s="113" t="s">
        <v>12256</v>
      </c>
      <c r="Q9020" s="113" t="s">
        <v>7219</v>
      </c>
      <c r="R9020" s="113" t="s">
        <v>3918</v>
      </c>
      <c r="S9020" s="113" t="s">
        <v>7235</v>
      </c>
    </row>
    <row r="9021" spans="16:19">
      <c r="P9021" s="113" t="s">
        <v>12256</v>
      </c>
      <c r="Q9021" s="113" t="s">
        <v>7222</v>
      </c>
      <c r="R9021" s="113" t="s">
        <v>3918</v>
      </c>
      <c r="S9021" s="113" t="s">
        <v>7238</v>
      </c>
    </row>
    <row r="9022" spans="16:19">
      <c r="P9022" s="113" t="s">
        <v>12256</v>
      </c>
      <c r="Q9022" s="113" t="s">
        <v>7225</v>
      </c>
      <c r="R9022" s="113" t="s">
        <v>3918</v>
      </c>
      <c r="S9022" s="113" t="s">
        <v>7241</v>
      </c>
    </row>
    <row r="9023" spans="16:19">
      <c r="P9023" s="113" t="s">
        <v>12256</v>
      </c>
      <c r="Q9023" s="113" t="s">
        <v>7228</v>
      </c>
      <c r="R9023" s="113" t="s">
        <v>3918</v>
      </c>
      <c r="S9023" s="113" t="s">
        <v>7244</v>
      </c>
    </row>
    <row r="9024" spans="16:19">
      <c r="P9024" s="113" t="s">
        <v>12256</v>
      </c>
      <c r="Q9024" s="113" t="s">
        <v>7231</v>
      </c>
      <c r="R9024" s="113" t="s">
        <v>3918</v>
      </c>
      <c r="S9024" s="113" t="s">
        <v>7247</v>
      </c>
    </row>
    <row r="9025" spans="16:19">
      <c r="P9025" s="113" t="s">
        <v>12256</v>
      </c>
      <c r="Q9025" s="113" t="s">
        <v>7234</v>
      </c>
      <c r="R9025" s="113" t="s">
        <v>3918</v>
      </c>
      <c r="S9025" s="113" t="s">
        <v>12049</v>
      </c>
    </row>
    <row r="9026" spans="16:19">
      <c r="P9026" s="113" t="s">
        <v>12256</v>
      </c>
      <c r="Q9026" s="113" t="s">
        <v>7237</v>
      </c>
      <c r="R9026" s="113" t="s">
        <v>3918</v>
      </c>
      <c r="S9026" s="113" t="s">
        <v>12051</v>
      </c>
    </row>
    <row r="9027" spans="16:19">
      <c r="P9027" s="113" t="s">
        <v>12256</v>
      </c>
      <c r="Q9027" s="113" t="s">
        <v>7240</v>
      </c>
      <c r="R9027" s="113" t="s">
        <v>3918</v>
      </c>
      <c r="S9027" s="113" t="s">
        <v>12053</v>
      </c>
    </row>
    <row r="9028" spans="16:19">
      <c r="P9028" s="113" t="s">
        <v>12256</v>
      </c>
      <c r="Q9028" s="113" t="s">
        <v>7243</v>
      </c>
      <c r="R9028" s="113" t="s">
        <v>3918</v>
      </c>
      <c r="S9028" s="113" t="s">
        <v>12055</v>
      </c>
    </row>
    <row r="9029" spans="16:19">
      <c r="P9029" s="113" t="s">
        <v>12256</v>
      </c>
      <c r="Q9029" s="113" t="s">
        <v>7246</v>
      </c>
      <c r="R9029" s="113" t="s">
        <v>3918</v>
      </c>
      <c r="S9029" s="113" t="s">
        <v>6253</v>
      </c>
    </row>
    <row r="9030" spans="16:19">
      <c r="P9030" s="113" t="s">
        <v>12256</v>
      </c>
      <c r="Q9030" s="113" t="s">
        <v>6984</v>
      </c>
      <c r="R9030" s="113" t="s">
        <v>3918</v>
      </c>
      <c r="S9030" s="113" t="s">
        <v>6998</v>
      </c>
    </row>
    <row r="9031" spans="16:19">
      <c r="P9031" s="113" t="s">
        <v>12256</v>
      </c>
      <c r="Q9031" s="113" t="s">
        <v>3855</v>
      </c>
      <c r="R9031" s="113" t="s">
        <v>3918</v>
      </c>
      <c r="S9031" s="113" t="s">
        <v>7001</v>
      </c>
    </row>
    <row r="9032" spans="16:19">
      <c r="P9032" s="113" t="s">
        <v>12256</v>
      </c>
      <c r="Q9032" s="113" t="s">
        <v>6988</v>
      </c>
      <c r="R9032" s="113" t="s">
        <v>3918</v>
      </c>
      <c r="S9032" s="113" t="s">
        <v>7004</v>
      </c>
    </row>
    <row r="9033" spans="16:19">
      <c r="P9033" s="113" t="s">
        <v>12256</v>
      </c>
      <c r="Q9033" s="113" t="s">
        <v>6991</v>
      </c>
      <c r="R9033" s="113" t="s">
        <v>3918</v>
      </c>
      <c r="S9033" s="113" t="s">
        <v>7007</v>
      </c>
    </row>
    <row r="9034" spans="16:19">
      <c r="P9034" s="113" t="s">
        <v>12256</v>
      </c>
      <c r="Q9034" s="113" t="s">
        <v>6994</v>
      </c>
      <c r="R9034" s="113" t="s">
        <v>3918</v>
      </c>
      <c r="S9034" s="113" t="s">
        <v>7010</v>
      </c>
    </row>
    <row r="9035" spans="16:19">
      <c r="P9035" s="113" t="s">
        <v>12256</v>
      </c>
      <c r="Q9035" s="113" t="s">
        <v>6997</v>
      </c>
      <c r="R9035" s="113" t="s">
        <v>3918</v>
      </c>
      <c r="S9035" s="113" t="s">
        <v>7013</v>
      </c>
    </row>
    <row r="9036" spans="16:19">
      <c r="P9036" s="113" t="s">
        <v>12256</v>
      </c>
      <c r="Q9036" s="113" t="s">
        <v>7000</v>
      </c>
      <c r="R9036" s="113" t="s">
        <v>3918</v>
      </c>
      <c r="S9036" s="113" t="s">
        <v>7015</v>
      </c>
    </row>
    <row r="9037" spans="16:19">
      <c r="P9037" s="113" t="s">
        <v>12256</v>
      </c>
      <c r="Q9037" s="113" t="s">
        <v>7003</v>
      </c>
      <c r="R9037" s="113" t="s">
        <v>3918</v>
      </c>
      <c r="S9037" s="113" t="s">
        <v>7018</v>
      </c>
    </row>
    <row r="9038" spans="16:19">
      <c r="P9038" s="113" t="s">
        <v>12256</v>
      </c>
      <c r="Q9038" s="113" t="s">
        <v>7006</v>
      </c>
      <c r="R9038" s="113" t="s">
        <v>3918</v>
      </c>
      <c r="S9038" s="113" t="s">
        <v>7021</v>
      </c>
    </row>
    <row r="9039" spans="16:19">
      <c r="P9039" s="113" t="s">
        <v>12256</v>
      </c>
      <c r="Q9039" s="113" t="s">
        <v>7009</v>
      </c>
      <c r="R9039" s="113" t="s">
        <v>3918</v>
      </c>
      <c r="S9039" s="113" t="s">
        <v>7024</v>
      </c>
    </row>
    <row r="9040" spans="16:19">
      <c r="P9040" s="113" t="s">
        <v>12256</v>
      </c>
      <c r="Q9040" s="113" t="s">
        <v>7012</v>
      </c>
      <c r="R9040" s="113" t="s">
        <v>3918</v>
      </c>
      <c r="S9040" s="113" t="s">
        <v>7027</v>
      </c>
    </row>
    <row r="9041" spans="16:19">
      <c r="P9041" s="113" t="s">
        <v>12256</v>
      </c>
      <c r="Q9041" s="113" t="s">
        <v>3634</v>
      </c>
      <c r="R9041" s="113" t="s">
        <v>3918</v>
      </c>
      <c r="S9041" s="113" t="s">
        <v>7030</v>
      </c>
    </row>
    <row r="9042" spans="16:19">
      <c r="P9042" s="113" t="s">
        <v>12256</v>
      </c>
      <c r="Q9042" s="113" t="s">
        <v>7017</v>
      </c>
      <c r="R9042" s="113" t="s">
        <v>3918</v>
      </c>
      <c r="S9042" s="113" t="s">
        <v>7033</v>
      </c>
    </row>
    <row r="9043" spans="16:19">
      <c r="P9043" s="113" t="s">
        <v>12256</v>
      </c>
      <c r="Q9043" s="113" t="s">
        <v>7020</v>
      </c>
      <c r="R9043" s="113" t="s">
        <v>3918</v>
      </c>
      <c r="S9043" s="113" t="s">
        <v>7036</v>
      </c>
    </row>
    <row r="9044" spans="16:19">
      <c r="P9044" s="113" t="s">
        <v>12256</v>
      </c>
      <c r="Q9044" s="113" t="s">
        <v>7023</v>
      </c>
      <c r="R9044" s="113" t="s">
        <v>3918</v>
      </c>
      <c r="S9044" s="113" t="s">
        <v>7039</v>
      </c>
    </row>
    <row r="9045" spans="16:19">
      <c r="P9045" s="113" t="s">
        <v>12256</v>
      </c>
      <c r="Q9045" s="113" t="s">
        <v>7026</v>
      </c>
      <c r="R9045" s="113" t="s">
        <v>3918</v>
      </c>
      <c r="S9045" s="113" t="s">
        <v>7042</v>
      </c>
    </row>
    <row r="9046" spans="16:19">
      <c r="P9046" s="113" t="s">
        <v>12256</v>
      </c>
      <c r="Q9046" s="113" t="s">
        <v>7029</v>
      </c>
      <c r="R9046" s="113" t="s">
        <v>3918</v>
      </c>
      <c r="S9046" s="113" t="s">
        <v>7044</v>
      </c>
    </row>
    <row r="9047" spans="16:19">
      <c r="P9047" s="113" t="s">
        <v>12256</v>
      </c>
      <c r="Q9047" s="113" t="s">
        <v>7032</v>
      </c>
      <c r="R9047" s="113" t="s">
        <v>3918</v>
      </c>
      <c r="S9047" s="113" t="s">
        <v>7047</v>
      </c>
    </row>
    <row r="9048" spans="16:19">
      <c r="P9048" s="113" t="s">
        <v>12256</v>
      </c>
      <c r="Q9048" s="113" t="s">
        <v>7035</v>
      </c>
      <c r="R9048" s="113" t="s">
        <v>3918</v>
      </c>
      <c r="S9048" s="113" t="s">
        <v>7050</v>
      </c>
    </row>
    <row r="9049" spans="16:19">
      <c r="P9049" s="113" t="s">
        <v>12256</v>
      </c>
      <c r="Q9049" s="113" t="s">
        <v>7038</v>
      </c>
      <c r="R9049" s="113" t="s">
        <v>3918</v>
      </c>
      <c r="S9049" s="113" t="s">
        <v>7053</v>
      </c>
    </row>
    <row r="9050" spans="16:19">
      <c r="P9050" s="113" t="s">
        <v>12256</v>
      </c>
      <c r="Q9050" s="113" t="s">
        <v>7041</v>
      </c>
      <c r="R9050" s="113" t="s">
        <v>3918</v>
      </c>
      <c r="S9050" s="113" t="s">
        <v>7250</v>
      </c>
    </row>
    <row r="9051" spans="16:19">
      <c r="P9051" s="113" t="s">
        <v>12256</v>
      </c>
      <c r="Q9051" s="113" t="s">
        <v>3858</v>
      </c>
      <c r="R9051" s="113" t="s">
        <v>3918</v>
      </c>
      <c r="S9051" s="113" t="s">
        <v>7253</v>
      </c>
    </row>
    <row r="9052" spans="16:19">
      <c r="P9052" s="113" t="s">
        <v>12256</v>
      </c>
      <c r="Q9052" s="113" t="s">
        <v>7046</v>
      </c>
      <c r="R9052" s="113" t="s">
        <v>3918</v>
      </c>
      <c r="S9052" s="113" t="s">
        <v>7256</v>
      </c>
    </row>
    <row r="9053" spans="16:19">
      <c r="P9053" s="113" t="s">
        <v>12256</v>
      </c>
      <c r="Q9053" s="113" t="s">
        <v>7049</v>
      </c>
      <c r="R9053" s="113" t="s">
        <v>3918</v>
      </c>
      <c r="S9053" s="113" t="s">
        <v>7259</v>
      </c>
    </row>
    <row r="9054" spans="16:19">
      <c r="P9054" s="113" t="s">
        <v>12256</v>
      </c>
      <c r="Q9054" s="113" t="s">
        <v>7052</v>
      </c>
      <c r="R9054" s="113" t="s">
        <v>3918</v>
      </c>
      <c r="S9054" s="113" t="s">
        <v>7262</v>
      </c>
    </row>
    <row r="9055" spans="16:19">
      <c r="P9055" s="113" t="s">
        <v>12256</v>
      </c>
      <c r="Q9055" s="113" t="s">
        <v>7249</v>
      </c>
      <c r="R9055" s="113" t="s">
        <v>3918</v>
      </c>
      <c r="S9055" s="113" t="s">
        <v>7265</v>
      </c>
    </row>
    <row r="9056" spans="16:19">
      <c r="P9056" s="113" t="s">
        <v>12256</v>
      </c>
      <c r="Q9056" s="113" t="s">
        <v>7252</v>
      </c>
      <c r="R9056" s="113" t="s">
        <v>3918</v>
      </c>
      <c r="S9056" s="113" t="s">
        <v>7267</v>
      </c>
    </row>
    <row r="9057" spans="16:19">
      <c r="P9057" s="113" t="s">
        <v>12256</v>
      </c>
      <c r="Q9057" s="113" t="s">
        <v>7255</v>
      </c>
      <c r="R9057" s="113" t="s">
        <v>3918</v>
      </c>
      <c r="S9057" s="113" t="s">
        <v>7270</v>
      </c>
    </row>
    <row r="9058" spans="16:19">
      <c r="P9058" s="113" t="s">
        <v>12256</v>
      </c>
      <c r="Q9058" s="113" t="s">
        <v>7258</v>
      </c>
      <c r="R9058" s="113" t="s">
        <v>3918</v>
      </c>
      <c r="S9058" s="113" t="s">
        <v>7273</v>
      </c>
    </row>
    <row r="9059" spans="16:19">
      <c r="P9059" s="113" t="s">
        <v>12256</v>
      </c>
      <c r="Q9059" s="113" t="s">
        <v>7261</v>
      </c>
      <c r="R9059" s="113" t="s">
        <v>3918</v>
      </c>
      <c r="S9059" s="113" t="s">
        <v>7276</v>
      </c>
    </row>
    <row r="9060" spans="16:19">
      <c r="P9060" s="113" t="s">
        <v>12256</v>
      </c>
      <c r="Q9060" s="113" t="s">
        <v>7264</v>
      </c>
      <c r="R9060" s="113" t="s">
        <v>3918</v>
      </c>
      <c r="S9060" s="113" t="s">
        <v>7279</v>
      </c>
    </row>
    <row r="9061" spans="16:19">
      <c r="P9061" s="113" t="s">
        <v>12256</v>
      </c>
      <c r="Q9061" s="113" t="s">
        <v>3636</v>
      </c>
      <c r="R9061" s="113" t="s">
        <v>3918</v>
      </c>
      <c r="S9061" s="113" t="s">
        <v>7282</v>
      </c>
    </row>
    <row r="9062" spans="16:19">
      <c r="P9062" s="113" t="s">
        <v>12256</v>
      </c>
      <c r="Q9062" s="113" t="s">
        <v>7269</v>
      </c>
      <c r="R9062" s="113" t="s">
        <v>3918</v>
      </c>
      <c r="S9062" s="113" t="s">
        <v>7285</v>
      </c>
    </row>
    <row r="9063" spans="16:19">
      <c r="P9063" s="113" t="s">
        <v>12256</v>
      </c>
      <c r="Q9063" s="113" t="s">
        <v>7272</v>
      </c>
      <c r="R9063" s="113" t="s">
        <v>3918</v>
      </c>
      <c r="S9063" s="113" t="s">
        <v>7288</v>
      </c>
    </row>
    <row r="9064" spans="16:19">
      <c r="P9064" s="113" t="s">
        <v>12256</v>
      </c>
      <c r="Q9064" s="113" t="s">
        <v>7275</v>
      </c>
      <c r="R9064" s="113" t="s">
        <v>3918</v>
      </c>
      <c r="S9064" s="113" t="s">
        <v>7291</v>
      </c>
    </row>
    <row r="9065" spans="16:19">
      <c r="P9065" s="113" t="s">
        <v>12256</v>
      </c>
      <c r="Q9065" s="113" t="s">
        <v>7278</v>
      </c>
      <c r="R9065" s="113" t="s">
        <v>3918</v>
      </c>
      <c r="S9065" s="113" t="s">
        <v>7294</v>
      </c>
    </row>
    <row r="9066" spans="16:19">
      <c r="P9066" s="113" t="s">
        <v>12256</v>
      </c>
      <c r="Q9066" s="113" t="s">
        <v>7281</v>
      </c>
      <c r="R9066" s="113" t="s">
        <v>3918</v>
      </c>
      <c r="S9066" s="113" t="s">
        <v>7296</v>
      </c>
    </row>
    <row r="9067" spans="16:19">
      <c r="P9067" s="113" t="s">
        <v>12256</v>
      </c>
      <c r="Q9067" s="113" t="s">
        <v>7284</v>
      </c>
      <c r="R9067" s="113" t="s">
        <v>3918</v>
      </c>
      <c r="S9067" s="113" t="s">
        <v>7299</v>
      </c>
    </row>
    <row r="9068" spans="16:19">
      <c r="P9068" s="113" t="s">
        <v>12256</v>
      </c>
      <c r="Q9068" s="113" t="s">
        <v>7287</v>
      </c>
      <c r="R9068" s="113" t="s">
        <v>3918</v>
      </c>
      <c r="S9068" s="113" t="s">
        <v>7302</v>
      </c>
    </row>
    <row r="9069" spans="16:19">
      <c r="P9069" s="113" t="s">
        <v>12256</v>
      </c>
      <c r="Q9069" s="113" t="s">
        <v>7290</v>
      </c>
      <c r="R9069" s="113" t="s">
        <v>3918</v>
      </c>
      <c r="S9069" s="113" t="s">
        <v>7305</v>
      </c>
    </row>
    <row r="9070" spans="16:19">
      <c r="P9070" s="113" t="s">
        <v>12256</v>
      </c>
      <c r="Q9070" s="113" t="s">
        <v>7293</v>
      </c>
      <c r="R9070" s="113" t="s">
        <v>3918</v>
      </c>
      <c r="S9070" s="113" t="s">
        <v>7308</v>
      </c>
    </row>
    <row r="9071" spans="16:19">
      <c r="P9071" s="113" t="s">
        <v>12256</v>
      </c>
      <c r="Q9071" s="113" t="s">
        <v>3861</v>
      </c>
      <c r="R9071" s="113" t="s">
        <v>3918</v>
      </c>
      <c r="S9071" s="113" t="s">
        <v>7311</v>
      </c>
    </row>
    <row r="9072" spans="16:19">
      <c r="P9072" s="113" t="s">
        <v>12256</v>
      </c>
      <c r="Q9072" s="113" t="s">
        <v>7298</v>
      </c>
      <c r="R9072" s="113" t="s">
        <v>3918</v>
      </c>
      <c r="S9072" s="113" t="s">
        <v>7314</v>
      </c>
    </row>
    <row r="9073" spans="16:19">
      <c r="P9073" s="113" t="s">
        <v>12256</v>
      </c>
      <c r="Q9073" s="113" t="s">
        <v>7301</v>
      </c>
      <c r="R9073" s="113" t="s">
        <v>3918</v>
      </c>
      <c r="S9073" s="113" t="s">
        <v>7317</v>
      </c>
    </row>
    <row r="9074" spans="16:19">
      <c r="P9074" s="113" t="s">
        <v>12256</v>
      </c>
      <c r="Q9074" s="113" t="s">
        <v>7304</v>
      </c>
      <c r="R9074" s="113" t="s">
        <v>3918</v>
      </c>
      <c r="S9074" s="113" t="s">
        <v>7320</v>
      </c>
    </row>
    <row r="9075" spans="16:19">
      <c r="P9075" s="113" t="s">
        <v>12256</v>
      </c>
      <c r="Q9075" s="113" t="s">
        <v>7307</v>
      </c>
      <c r="R9075" s="113" t="s">
        <v>3918</v>
      </c>
      <c r="S9075" s="113" t="s">
        <v>7323</v>
      </c>
    </row>
    <row r="9076" spans="16:19">
      <c r="P9076" s="113" t="s">
        <v>12256</v>
      </c>
      <c r="Q9076" s="113" t="s">
        <v>7310</v>
      </c>
      <c r="R9076" s="113" t="s">
        <v>3918</v>
      </c>
      <c r="S9076" s="113" t="s">
        <v>7325</v>
      </c>
    </row>
    <row r="9077" spans="16:19">
      <c r="P9077" s="113" t="s">
        <v>12256</v>
      </c>
      <c r="Q9077" s="113" t="s">
        <v>7313</v>
      </c>
      <c r="R9077" s="113" t="s">
        <v>3918</v>
      </c>
      <c r="S9077" s="113" t="s">
        <v>7328</v>
      </c>
    </row>
    <row r="9078" spans="16:19">
      <c r="P9078" s="113" t="s">
        <v>12256</v>
      </c>
      <c r="Q9078" s="113" t="s">
        <v>7316</v>
      </c>
      <c r="R9078" s="113" t="s">
        <v>3918</v>
      </c>
      <c r="S9078" s="113" t="s">
        <v>7331</v>
      </c>
    </row>
    <row r="9079" spans="16:19">
      <c r="P9079" s="113" t="s">
        <v>12256</v>
      </c>
      <c r="Q9079" s="113" t="s">
        <v>7319</v>
      </c>
      <c r="R9079" s="113" t="s">
        <v>3918</v>
      </c>
      <c r="S9079" s="113" t="s">
        <v>3717</v>
      </c>
    </row>
    <row r="9080" spans="16:19">
      <c r="P9080" s="113" t="s">
        <v>12256</v>
      </c>
      <c r="Q9080" s="113" t="s">
        <v>7322</v>
      </c>
      <c r="R9080" s="113" t="s">
        <v>3918</v>
      </c>
      <c r="S9080" s="113" t="s">
        <v>7336</v>
      </c>
    </row>
    <row r="9081" spans="16:19">
      <c r="P9081" s="113" t="s">
        <v>12256</v>
      </c>
      <c r="Q9081" s="113" t="s">
        <v>3638</v>
      </c>
      <c r="R9081" s="113" t="s">
        <v>3918</v>
      </c>
      <c r="S9081" s="113" t="s">
        <v>7339</v>
      </c>
    </row>
    <row r="9082" spans="16:19">
      <c r="P9082" s="113" t="s">
        <v>12256</v>
      </c>
      <c r="Q9082" s="113" t="s">
        <v>7327</v>
      </c>
      <c r="R9082" s="113" t="s">
        <v>3918</v>
      </c>
      <c r="S9082" s="113" t="s">
        <v>7342</v>
      </c>
    </row>
    <row r="9083" spans="16:19">
      <c r="P9083" s="113" t="s">
        <v>12256</v>
      </c>
      <c r="Q9083" s="113" t="s">
        <v>7330</v>
      </c>
      <c r="R9083" s="113" t="s">
        <v>3918</v>
      </c>
      <c r="S9083" s="113" t="s">
        <v>7345</v>
      </c>
    </row>
    <row r="9084" spans="16:19">
      <c r="P9084" s="113" t="s">
        <v>12256</v>
      </c>
      <c r="Q9084" s="113" t="s">
        <v>7333</v>
      </c>
      <c r="R9084" s="113" t="s">
        <v>3918</v>
      </c>
      <c r="S9084" s="113" t="s">
        <v>7348</v>
      </c>
    </row>
    <row r="9085" spans="16:19">
      <c r="P9085" s="113" t="s">
        <v>12256</v>
      </c>
      <c r="Q9085" s="113" t="s">
        <v>7335</v>
      </c>
      <c r="R9085" s="113" t="s">
        <v>3918</v>
      </c>
      <c r="S9085" s="113" t="s">
        <v>7351</v>
      </c>
    </row>
    <row r="9086" spans="16:19">
      <c r="P9086" s="113" t="s">
        <v>12256</v>
      </c>
      <c r="Q9086" s="113" t="s">
        <v>7338</v>
      </c>
      <c r="R9086" s="113" t="s">
        <v>3918</v>
      </c>
      <c r="S9086" s="113" t="s">
        <v>7354</v>
      </c>
    </row>
    <row r="9087" spans="16:19">
      <c r="P9087" s="113" t="s">
        <v>12256</v>
      </c>
      <c r="Q9087" s="113" t="s">
        <v>7341</v>
      </c>
      <c r="R9087" s="113" t="s">
        <v>3918</v>
      </c>
      <c r="S9087" s="113" t="s">
        <v>7357</v>
      </c>
    </row>
    <row r="9088" spans="16:19">
      <c r="P9088" s="113" t="s">
        <v>12256</v>
      </c>
      <c r="Q9088" s="113" t="s">
        <v>7344</v>
      </c>
      <c r="R9088" s="113" t="s">
        <v>3918</v>
      </c>
      <c r="S9088" s="113" t="s">
        <v>7360</v>
      </c>
    </row>
    <row r="9089" spans="16:19">
      <c r="P9089" s="113" t="s">
        <v>12256</v>
      </c>
      <c r="Q9089" s="113" t="s">
        <v>7347</v>
      </c>
      <c r="R9089" s="113" t="s">
        <v>3918</v>
      </c>
      <c r="S9089" s="113" t="s">
        <v>7363</v>
      </c>
    </row>
    <row r="9090" spans="16:19">
      <c r="P9090" s="113" t="s">
        <v>12256</v>
      </c>
      <c r="Q9090" s="113" t="s">
        <v>7350</v>
      </c>
      <c r="R9090" s="113" t="s">
        <v>3918</v>
      </c>
      <c r="S9090" s="113" t="s">
        <v>7366</v>
      </c>
    </row>
    <row r="9091" spans="16:19">
      <c r="P9091" s="113" t="s">
        <v>12256</v>
      </c>
      <c r="Q9091" s="113" t="s">
        <v>7353</v>
      </c>
      <c r="R9091" s="113" t="s">
        <v>3918</v>
      </c>
      <c r="S9091" s="113" t="s">
        <v>5770</v>
      </c>
    </row>
    <row r="9092" spans="16:19">
      <c r="P9092" s="113" t="s">
        <v>12256</v>
      </c>
      <c r="Q9092" s="113" t="s">
        <v>7356</v>
      </c>
      <c r="R9092" s="113" t="s">
        <v>3918</v>
      </c>
      <c r="S9092" s="113" t="s">
        <v>7371</v>
      </c>
    </row>
    <row r="9093" spans="16:19">
      <c r="P9093" s="113" t="s">
        <v>12256</v>
      </c>
      <c r="Q9093" s="113" t="s">
        <v>7359</v>
      </c>
      <c r="R9093" s="113" t="s">
        <v>3918</v>
      </c>
      <c r="S9093" s="113" t="s">
        <v>7374</v>
      </c>
    </row>
    <row r="9094" spans="16:19">
      <c r="P9094" s="113" t="s">
        <v>12256</v>
      </c>
      <c r="Q9094" s="113" t="s">
        <v>7362</v>
      </c>
      <c r="R9094" s="113" t="s">
        <v>3918</v>
      </c>
      <c r="S9094" s="113" t="s">
        <v>7377</v>
      </c>
    </row>
    <row r="9095" spans="16:19">
      <c r="P9095" s="113" t="s">
        <v>12256</v>
      </c>
      <c r="Q9095" s="113" t="s">
        <v>7365</v>
      </c>
      <c r="R9095" s="113" t="s">
        <v>3918</v>
      </c>
      <c r="S9095" s="113" t="s">
        <v>7380</v>
      </c>
    </row>
    <row r="9096" spans="16:19">
      <c r="P9096" s="113" t="s">
        <v>12256</v>
      </c>
      <c r="Q9096" s="113" t="s">
        <v>7368</v>
      </c>
      <c r="R9096" s="113" t="s">
        <v>3918</v>
      </c>
      <c r="S9096" s="113" t="s">
        <v>7382</v>
      </c>
    </row>
    <row r="9097" spans="16:19">
      <c r="P9097" s="113" t="s">
        <v>12256</v>
      </c>
      <c r="Q9097" s="113" t="s">
        <v>7370</v>
      </c>
      <c r="R9097" s="113" t="s">
        <v>3918</v>
      </c>
      <c r="S9097" s="113" t="s">
        <v>7385</v>
      </c>
    </row>
    <row r="9098" spans="16:19">
      <c r="P9098" s="113" t="s">
        <v>12256</v>
      </c>
      <c r="Q9098" s="113" t="s">
        <v>7373</v>
      </c>
      <c r="R9098" s="113" t="s">
        <v>3918</v>
      </c>
      <c r="S9098" s="113" t="s">
        <v>7388</v>
      </c>
    </row>
    <row r="9099" spans="16:19">
      <c r="P9099" s="113" t="s">
        <v>12256</v>
      </c>
      <c r="Q9099" s="113" t="s">
        <v>7376</v>
      </c>
      <c r="R9099" s="113" t="s">
        <v>3918</v>
      </c>
      <c r="S9099" s="113" t="s">
        <v>7391</v>
      </c>
    </row>
    <row r="9100" spans="16:19">
      <c r="P9100" s="113" t="s">
        <v>12256</v>
      </c>
      <c r="Q9100" s="113" t="s">
        <v>7379</v>
      </c>
      <c r="R9100" s="113" t="s">
        <v>3918</v>
      </c>
      <c r="S9100" s="113" t="s">
        <v>7394</v>
      </c>
    </row>
    <row r="9101" spans="16:19">
      <c r="P9101" s="113" t="s">
        <v>12256</v>
      </c>
      <c r="Q9101" s="113" t="s">
        <v>3640</v>
      </c>
      <c r="R9101" s="113" t="s">
        <v>3918</v>
      </c>
      <c r="S9101" s="113" t="s">
        <v>7397</v>
      </c>
    </row>
    <row r="9102" spans="16:19">
      <c r="P9102" s="113" t="s">
        <v>12256</v>
      </c>
      <c r="Q9102" s="113" t="s">
        <v>7384</v>
      </c>
      <c r="R9102" s="113" t="s">
        <v>3918</v>
      </c>
      <c r="S9102" s="113" t="s">
        <v>7400</v>
      </c>
    </row>
    <row r="9103" spans="16:19">
      <c r="P9103" s="113" t="s">
        <v>12256</v>
      </c>
      <c r="Q9103" s="113" t="s">
        <v>7387</v>
      </c>
      <c r="R9103" s="113" t="s">
        <v>3918</v>
      </c>
      <c r="S9103" s="113" t="s">
        <v>7403</v>
      </c>
    </row>
    <row r="9104" spans="16:19">
      <c r="P9104" s="113" t="s">
        <v>12256</v>
      </c>
      <c r="Q9104" s="113" t="s">
        <v>7390</v>
      </c>
      <c r="R9104" s="113" t="s">
        <v>3918</v>
      </c>
      <c r="S9104" s="113" t="s">
        <v>7406</v>
      </c>
    </row>
    <row r="9105" spans="16:19">
      <c r="P9105" s="113" t="s">
        <v>12256</v>
      </c>
      <c r="Q9105" s="113" t="s">
        <v>7393</v>
      </c>
      <c r="R9105" s="113" t="s">
        <v>3918</v>
      </c>
      <c r="S9105" s="113" t="s">
        <v>7409</v>
      </c>
    </row>
    <row r="9106" spans="16:19">
      <c r="P9106" s="113" t="s">
        <v>12256</v>
      </c>
      <c r="Q9106" s="113" t="s">
        <v>7396</v>
      </c>
      <c r="R9106" s="113" t="s">
        <v>3918</v>
      </c>
      <c r="S9106" s="113" t="s">
        <v>7412</v>
      </c>
    </row>
    <row r="9107" spans="16:19">
      <c r="P9107" s="113" t="s">
        <v>12256</v>
      </c>
      <c r="Q9107" s="113" t="s">
        <v>7399</v>
      </c>
      <c r="R9107" s="113" t="s">
        <v>3918</v>
      </c>
      <c r="S9107" s="113" t="s">
        <v>7415</v>
      </c>
    </row>
    <row r="9108" spans="16:19">
      <c r="P9108" s="113" t="s">
        <v>12256</v>
      </c>
      <c r="Q9108" s="113" t="s">
        <v>7402</v>
      </c>
      <c r="R9108" s="113" t="s">
        <v>3918</v>
      </c>
      <c r="S9108" s="113" t="s">
        <v>7418</v>
      </c>
    </row>
    <row r="9109" spans="16:19">
      <c r="P9109" s="113" t="s">
        <v>12256</v>
      </c>
      <c r="Q9109" s="113" t="s">
        <v>7405</v>
      </c>
      <c r="R9109" s="113" t="s">
        <v>3918</v>
      </c>
      <c r="S9109" s="113" t="s">
        <v>7421</v>
      </c>
    </row>
    <row r="9110" spans="16:19">
      <c r="P9110" s="113" t="s">
        <v>12256</v>
      </c>
      <c r="Q9110" s="113" t="s">
        <v>7408</v>
      </c>
      <c r="R9110" s="113" t="s">
        <v>3918</v>
      </c>
      <c r="S9110" s="113" t="s">
        <v>7424</v>
      </c>
    </row>
    <row r="9111" spans="16:19">
      <c r="P9111" s="113" t="s">
        <v>12256</v>
      </c>
      <c r="Q9111" s="113" t="s">
        <v>7411</v>
      </c>
      <c r="R9111" s="113" t="s">
        <v>3918</v>
      </c>
      <c r="S9111" s="113" t="s">
        <v>7427</v>
      </c>
    </row>
    <row r="9112" spans="16:19">
      <c r="P9112" s="113" t="s">
        <v>12256</v>
      </c>
      <c r="Q9112" s="113" t="s">
        <v>7414</v>
      </c>
      <c r="R9112" s="113" t="s">
        <v>3918</v>
      </c>
      <c r="S9112" s="113" t="s">
        <v>7430</v>
      </c>
    </row>
    <row r="9113" spans="16:19">
      <c r="P9113" s="113" t="s">
        <v>12256</v>
      </c>
      <c r="Q9113" s="113" t="s">
        <v>7417</v>
      </c>
      <c r="R9113" s="113" t="s">
        <v>3918</v>
      </c>
      <c r="S9113" s="113" t="s">
        <v>7433</v>
      </c>
    </row>
    <row r="9114" spans="16:19">
      <c r="P9114" s="113" t="s">
        <v>12256</v>
      </c>
      <c r="Q9114" s="113" t="s">
        <v>7420</v>
      </c>
      <c r="R9114" s="113" t="s">
        <v>3918</v>
      </c>
      <c r="S9114" s="113" t="s">
        <v>7436</v>
      </c>
    </row>
    <row r="9115" spans="16:19">
      <c r="P9115" s="113" t="s">
        <v>12256</v>
      </c>
      <c r="Q9115" s="113" t="s">
        <v>7423</v>
      </c>
      <c r="R9115" s="113" t="s">
        <v>3918</v>
      </c>
      <c r="S9115" s="113" t="s">
        <v>7439</v>
      </c>
    </row>
    <row r="9116" spans="16:19">
      <c r="P9116" s="113" t="s">
        <v>12256</v>
      </c>
      <c r="Q9116" s="113" t="s">
        <v>7426</v>
      </c>
      <c r="R9116" s="113" t="s">
        <v>3918</v>
      </c>
      <c r="S9116" s="113" t="s">
        <v>7441</v>
      </c>
    </row>
    <row r="9117" spans="16:19">
      <c r="P9117" s="113" t="s">
        <v>12256</v>
      </c>
      <c r="Q9117" s="113" t="s">
        <v>7429</v>
      </c>
      <c r="R9117" s="113" t="s">
        <v>3918</v>
      </c>
      <c r="S9117" s="113" t="s">
        <v>7444</v>
      </c>
    </row>
    <row r="9118" spans="16:19">
      <c r="P9118" s="113" t="s">
        <v>12256</v>
      </c>
      <c r="Q9118" s="113" t="s">
        <v>7432</v>
      </c>
      <c r="R9118" s="113" t="s">
        <v>3918</v>
      </c>
      <c r="S9118" s="113" t="s">
        <v>7447</v>
      </c>
    </row>
    <row r="9119" spans="16:19">
      <c r="P9119" s="113" t="s">
        <v>12256</v>
      </c>
      <c r="Q9119" s="113" t="s">
        <v>7435</v>
      </c>
      <c r="R9119" s="113" t="s">
        <v>3918</v>
      </c>
      <c r="S9119" s="113" t="s">
        <v>7450</v>
      </c>
    </row>
    <row r="9120" spans="16:19">
      <c r="P9120" s="113" t="s">
        <v>12256</v>
      </c>
      <c r="Q9120" s="113" t="s">
        <v>7438</v>
      </c>
      <c r="R9120" s="113" t="s">
        <v>3918</v>
      </c>
      <c r="S9120" s="113" t="s">
        <v>7453</v>
      </c>
    </row>
    <row r="9121" spans="16:19">
      <c r="P9121" s="113" t="s">
        <v>12256</v>
      </c>
      <c r="Q9121" s="113" t="s">
        <v>3642</v>
      </c>
      <c r="R9121" s="113" t="s">
        <v>3918</v>
      </c>
      <c r="S9121" s="113" t="s">
        <v>7456</v>
      </c>
    </row>
    <row r="9122" spans="16:19">
      <c r="P9122" s="113" t="s">
        <v>12256</v>
      </c>
      <c r="Q9122" s="113" t="s">
        <v>7443</v>
      </c>
      <c r="R9122" s="113" t="s">
        <v>3918</v>
      </c>
      <c r="S9122" s="113" t="s">
        <v>7459</v>
      </c>
    </row>
    <row r="9123" spans="16:19">
      <c r="P9123" s="113" t="s">
        <v>12256</v>
      </c>
      <c r="Q9123" s="113" t="s">
        <v>7446</v>
      </c>
      <c r="R9123" s="113" t="s">
        <v>3918</v>
      </c>
      <c r="S9123" s="113" t="s">
        <v>7462</v>
      </c>
    </row>
    <row r="9124" spans="16:19">
      <c r="P9124" s="113" t="s">
        <v>12256</v>
      </c>
      <c r="Q9124" s="113" t="s">
        <v>7449</v>
      </c>
      <c r="R9124" s="113" t="s">
        <v>3918</v>
      </c>
      <c r="S9124" s="113" t="s">
        <v>7465</v>
      </c>
    </row>
    <row r="9125" spans="16:19">
      <c r="P9125" s="113" t="s">
        <v>12256</v>
      </c>
      <c r="Q9125" s="113" t="s">
        <v>7452</v>
      </c>
      <c r="R9125" s="113" t="s">
        <v>3918</v>
      </c>
      <c r="S9125" s="113" t="s">
        <v>7468</v>
      </c>
    </row>
    <row r="9126" spans="16:19">
      <c r="P9126" s="113" t="s">
        <v>12256</v>
      </c>
      <c r="Q9126" s="113" t="s">
        <v>7455</v>
      </c>
      <c r="R9126" s="113" t="s">
        <v>3918</v>
      </c>
      <c r="S9126" s="113" t="s">
        <v>7471</v>
      </c>
    </row>
    <row r="9127" spans="16:19">
      <c r="P9127" s="113" t="s">
        <v>12256</v>
      </c>
      <c r="Q9127" s="113" t="s">
        <v>7458</v>
      </c>
      <c r="R9127" s="113" t="s">
        <v>3918</v>
      </c>
      <c r="S9127" s="113" t="s">
        <v>7474</v>
      </c>
    </row>
    <row r="9128" spans="16:19">
      <c r="P9128" s="113" t="s">
        <v>12256</v>
      </c>
      <c r="Q9128" s="113" t="s">
        <v>7461</v>
      </c>
      <c r="R9128" s="113" t="s">
        <v>3918</v>
      </c>
      <c r="S9128" s="113" t="s">
        <v>7477</v>
      </c>
    </row>
    <row r="9129" spans="16:19">
      <c r="P9129" s="113" t="s">
        <v>12256</v>
      </c>
      <c r="Q9129" s="113" t="s">
        <v>7464</v>
      </c>
      <c r="R9129" s="113" t="s">
        <v>3918</v>
      </c>
      <c r="S9129" s="113" t="s">
        <v>7480</v>
      </c>
    </row>
    <row r="9130" spans="16:19">
      <c r="P9130" s="113" t="s">
        <v>12256</v>
      </c>
      <c r="Q9130" s="113" t="s">
        <v>7467</v>
      </c>
      <c r="R9130" s="113" t="s">
        <v>3918</v>
      </c>
      <c r="S9130" s="113" t="s">
        <v>7483</v>
      </c>
    </row>
    <row r="9131" spans="16:19">
      <c r="P9131" s="113" t="s">
        <v>12256</v>
      </c>
      <c r="Q9131" s="113" t="s">
        <v>7470</v>
      </c>
      <c r="R9131" s="113" t="s">
        <v>3918</v>
      </c>
      <c r="S9131" s="113" t="s">
        <v>7486</v>
      </c>
    </row>
    <row r="9132" spans="16:19">
      <c r="P9132" s="113" t="s">
        <v>12256</v>
      </c>
      <c r="Q9132" s="113" t="s">
        <v>7473</v>
      </c>
      <c r="R9132" s="113" t="s">
        <v>3918</v>
      </c>
      <c r="S9132" s="113" t="s">
        <v>7489</v>
      </c>
    </row>
    <row r="9133" spans="16:19">
      <c r="P9133" s="113" t="s">
        <v>12256</v>
      </c>
      <c r="Q9133" s="113" t="s">
        <v>7476</v>
      </c>
      <c r="R9133" s="113" t="s">
        <v>3918</v>
      </c>
      <c r="S9133" s="113" t="s">
        <v>7492</v>
      </c>
    </row>
    <row r="9134" spans="16:19">
      <c r="P9134" s="113" t="s">
        <v>12256</v>
      </c>
      <c r="Q9134" s="113" t="s">
        <v>7479</v>
      </c>
      <c r="R9134" s="113" t="s">
        <v>3918</v>
      </c>
      <c r="S9134" s="113" t="s">
        <v>7495</v>
      </c>
    </row>
    <row r="9135" spans="16:19">
      <c r="P9135" s="113" t="s">
        <v>12256</v>
      </c>
      <c r="Q9135" s="113" t="s">
        <v>7482</v>
      </c>
      <c r="R9135" s="113" t="s">
        <v>3918</v>
      </c>
      <c r="S9135" s="113" t="s">
        <v>7498</v>
      </c>
    </row>
    <row r="9136" spans="16:19">
      <c r="P9136" s="113" t="s">
        <v>12256</v>
      </c>
      <c r="Q9136" s="113" t="s">
        <v>7485</v>
      </c>
      <c r="R9136" s="113" t="s">
        <v>3918</v>
      </c>
      <c r="S9136" s="113" t="s">
        <v>7500</v>
      </c>
    </row>
    <row r="9137" spans="16:19">
      <c r="P9137" s="113" t="s">
        <v>12256</v>
      </c>
      <c r="Q9137" s="113" t="s">
        <v>7488</v>
      </c>
      <c r="R9137" s="113" t="s">
        <v>3918</v>
      </c>
      <c r="S9137" s="113" t="s">
        <v>7503</v>
      </c>
    </row>
    <row r="9138" spans="16:19">
      <c r="P9138" s="113" t="s">
        <v>12256</v>
      </c>
      <c r="Q9138" s="113" t="s">
        <v>7491</v>
      </c>
      <c r="R9138" s="113" t="s">
        <v>3918</v>
      </c>
      <c r="S9138" s="113" t="s">
        <v>7506</v>
      </c>
    </row>
    <row r="9139" spans="16:19">
      <c r="P9139" s="113" t="s">
        <v>12256</v>
      </c>
      <c r="Q9139" s="113" t="s">
        <v>7494</v>
      </c>
      <c r="R9139" s="113" t="s">
        <v>3918</v>
      </c>
      <c r="S9139" s="113" t="s">
        <v>7509</v>
      </c>
    </row>
    <row r="9140" spans="16:19">
      <c r="P9140" s="113" t="s">
        <v>12256</v>
      </c>
      <c r="Q9140" s="113" t="s">
        <v>7497</v>
      </c>
      <c r="R9140" s="113" t="s">
        <v>3918</v>
      </c>
      <c r="S9140" s="113" t="s">
        <v>7512</v>
      </c>
    </row>
    <row r="9141" spans="16:19">
      <c r="P9141" s="113" t="s">
        <v>12256</v>
      </c>
      <c r="Q9141" s="113" t="s">
        <v>3644</v>
      </c>
      <c r="R9141" s="113" t="s">
        <v>3918</v>
      </c>
      <c r="S9141" s="113" t="s">
        <v>7515</v>
      </c>
    </row>
    <row r="9142" spans="16:19">
      <c r="P9142" s="113" t="s">
        <v>12256</v>
      </c>
      <c r="Q9142" s="113" t="s">
        <v>7502</v>
      </c>
      <c r="R9142" s="113" t="s">
        <v>3918</v>
      </c>
      <c r="S9142" s="113" t="s">
        <v>7518</v>
      </c>
    </row>
    <row r="9143" spans="16:19">
      <c r="P9143" s="113" t="s">
        <v>12256</v>
      </c>
      <c r="Q9143" s="113" t="s">
        <v>7505</v>
      </c>
      <c r="R9143" s="113" t="s">
        <v>3918</v>
      </c>
      <c r="S9143" s="113" t="s">
        <v>7521</v>
      </c>
    </row>
    <row r="9144" spans="16:19">
      <c r="P9144" s="113" t="s">
        <v>12256</v>
      </c>
      <c r="Q9144" s="113" t="s">
        <v>7508</v>
      </c>
      <c r="R9144" s="113" t="s">
        <v>3918</v>
      </c>
      <c r="S9144" s="113" t="s">
        <v>7524</v>
      </c>
    </row>
    <row r="9145" spans="16:19">
      <c r="P9145" s="113" t="s">
        <v>12256</v>
      </c>
      <c r="Q9145" s="113" t="s">
        <v>7511</v>
      </c>
      <c r="R9145" s="113" t="s">
        <v>3918</v>
      </c>
      <c r="S9145" s="113" t="s">
        <v>7527</v>
      </c>
    </row>
    <row r="9146" spans="16:19">
      <c r="P9146" s="113" t="s">
        <v>12256</v>
      </c>
      <c r="Q9146" s="113" t="s">
        <v>7514</v>
      </c>
      <c r="R9146" s="113" t="s">
        <v>3918</v>
      </c>
      <c r="S9146" s="113" t="s">
        <v>7530</v>
      </c>
    </row>
    <row r="9147" spans="16:19">
      <c r="P9147" s="113" t="s">
        <v>12256</v>
      </c>
      <c r="Q9147" s="113" t="s">
        <v>7517</v>
      </c>
      <c r="R9147" s="113" t="s">
        <v>3918</v>
      </c>
      <c r="S9147" s="113" t="s">
        <v>7533</v>
      </c>
    </row>
    <row r="9148" spans="16:19">
      <c r="P9148" s="113" t="s">
        <v>12256</v>
      </c>
      <c r="Q9148" s="113" t="s">
        <v>7520</v>
      </c>
      <c r="R9148" s="113" t="s">
        <v>3918</v>
      </c>
      <c r="S9148" s="113" t="s">
        <v>7536</v>
      </c>
    </row>
    <row r="9149" spans="16:19">
      <c r="P9149" s="113" t="s">
        <v>12256</v>
      </c>
      <c r="Q9149" s="113" t="s">
        <v>7523</v>
      </c>
      <c r="R9149" s="113" t="s">
        <v>3918</v>
      </c>
      <c r="S9149" s="113" t="s">
        <v>7539</v>
      </c>
    </row>
    <row r="9150" spans="16:19">
      <c r="P9150" s="113" t="s">
        <v>12256</v>
      </c>
      <c r="Q9150" s="113" t="s">
        <v>7526</v>
      </c>
      <c r="R9150" s="113" t="s">
        <v>3918</v>
      </c>
      <c r="S9150" s="113" t="s">
        <v>7542</v>
      </c>
    </row>
    <row r="9151" spans="16:19">
      <c r="P9151" s="113" t="s">
        <v>12256</v>
      </c>
      <c r="Q9151" s="113" t="s">
        <v>7529</v>
      </c>
      <c r="R9151" s="113" t="s">
        <v>3918</v>
      </c>
      <c r="S9151" s="113" t="s">
        <v>7545</v>
      </c>
    </row>
    <row r="9152" spans="16:19">
      <c r="P9152" s="113" t="s">
        <v>12256</v>
      </c>
      <c r="Q9152" s="113" t="s">
        <v>7532</v>
      </c>
      <c r="R9152" s="113" t="s">
        <v>3918</v>
      </c>
      <c r="S9152" s="113" t="s">
        <v>7548</v>
      </c>
    </row>
    <row r="9153" spans="16:19">
      <c r="P9153" s="113" t="s">
        <v>12256</v>
      </c>
      <c r="Q9153" s="113" t="s">
        <v>7535</v>
      </c>
      <c r="R9153" s="113" t="s">
        <v>3918</v>
      </c>
      <c r="S9153" s="113" t="s">
        <v>7551</v>
      </c>
    </row>
    <row r="9154" spans="16:19">
      <c r="P9154" s="113" t="s">
        <v>12256</v>
      </c>
      <c r="Q9154" s="113" t="s">
        <v>7538</v>
      </c>
      <c r="R9154" s="113" t="s">
        <v>3918</v>
      </c>
      <c r="S9154" s="113" t="s">
        <v>7554</v>
      </c>
    </row>
    <row r="9155" spans="16:19">
      <c r="P9155" s="113" t="s">
        <v>12256</v>
      </c>
      <c r="Q9155" s="113" t="s">
        <v>7541</v>
      </c>
      <c r="R9155" s="113" t="s">
        <v>3918</v>
      </c>
      <c r="S9155" s="113" t="s">
        <v>7557</v>
      </c>
    </row>
    <row r="9156" spans="16:19">
      <c r="P9156" s="113" t="s">
        <v>12256</v>
      </c>
      <c r="Q9156" s="113" t="s">
        <v>7544</v>
      </c>
      <c r="R9156" s="113" t="s">
        <v>3918</v>
      </c>
      <c r="S9156" s="113" t="s">
        <v>5792</v>
      </c>
    </row>
    <row r="9157" spans="16:19">
      <c r="P9157" s="113" t="s">
        <v>12256</v>
      </c>
      <c r="Q9157" s="113" t="s">
        <v>7547</v>
      </c>
      <c r="R9157" s="113" t="s">
        <v>3918</v>
      </c>
      <c r="S9157" s="113" t="s">
        <v>7561</v>
      </c>
    </row>
    <row r="9158" spans="16:19">
      <c r="P9158" s="113" t="s">
        <v>12256</v>
      </c>
      <c r="Q9158" s="113" t="s">
        <v>7550</v>
      </c>
      <c r="R9158" s="113" t="s">
        <v>3918</v>
      </c>
      <c r="S9158" s="113" t="s">
        <v>7564</v>
      </c>
    </row>
    <row r="9159" spans="16:19">
      <c r="P9159" s="113" t="s">
        <v>12256</v>
      </c>
      <c r="Q9159" s="113" t="s">
        <v>7553</v>
      </c>
      <c r="R9159" s="113" t="s">
        <v>3918</v>
      </c>
      <c r="S9159" s="113" t="s">
        <v>7567</v>
      </c>
    </row>
    <row r="9160" spans="16:19">
      <c r="P9160" s="113" t="s">
        <v>12256</v>
      </c>
      <c r="Q9160" s="113" t="s">
        <v>7556</v>
      </c>
      <c r="R9160" s="113" t="s">
        <v>3918</v>
      </c>
      <c r="S9160" s="113" t="s">
        <v>7570</v>
      </c>
    </row>
    <row r="9161" spans="16:19">
      <c r="P9161" s="113" t="s">
        <v>12256</v>
      </c>
      <c r="Q9161" s="113" t="s">
        <v>3646</v>
      </c>
      <c r="R9161" s="113" t="s">
        <v>3918</v>
      </c>
      <c r="S9161" s="113" t="s">
        <v>7573</v>
      </c>
    </row>
    <row r="9162" spans="16:19">
      <c r="P9162" s="113" t="s">
        <v>12256</v>
      </c>
      <c r="Q9162" s="113" t="s">
        <v>7560</v>
      </c>
      <c r="R9162" s="113" t="s">
        <v>3918</v>
      </c>
      <c r="S9162" s="113" t="s">
        <v>7576</v>
      </c>
    </row>
    <row r="9163" spans="16:19">
      <c r="P9163" s="113" t="s">
        <v>12256</v>
      </c>
      <c r="Q9163" s="113" t="s">
        <v>7563</v>
      </c>
      <c r="R9163" s="113" t="s">
        <v>3918</v>
      </c>
      <c r="S9163" s="113" t="s">
        <v>7579</v>
      </c>
    </row>
    <row r="9164" spans="16:19">
      <c r="P9164" s="113" t="s">
        <v>12256</v>
      </c>
      <c r="Q9164" s="113" t="s">
        <v>7566</v>
      </c>
      <c r="R9164" s="113" t="s">
        <v>3918</v>
      </c>
      <c r="S9164" s="113" t="s">
        <v>7582</v>
      </c>
    </row>
    <row r="9165" spans="16:19">
      <c r="P9165" s="113" t="s">
        <v>12256</v>
      </c>
      <c r="Q9165" s="113" t="s">
        <v>7569</v>
      </c>
      <c r="R9165" s="113" t="s">
        <v>3918</v>
      </c>
      <c r="S9165" s="113" t="s">
        <v>7585</v>
      </c>
    </row>
    <row r="9166" spans="16:19">
      <c r="P9166" s="113" t="s">
        <v>12256</v>
      </c>
      <c r="Q9166" s="113" t="s">
        <v>7572</v>
      </c>
      <c r="R9166" s="113" t="s">
        <v>3918</v>
      </c>
      <c r="S9166" s="113" t="s">
        <v>7588</v>
      </c>
    </row>
    <row r="9167" spans="16:19">
      <c r="P9167" s="113" t="s">
        <v>12256</v>
      </c>
      <c r="Q9167" s="113" t="s">
        <v>7575</v>
      </c>
      <c r="R9167" s="113" t="s">
        <v>3918</v>
      </c>
      <c r="S9167" s="113" t="s">
        <v>7591</v>
      </c>
    </row>
    <row r="9168" spans="16:19">
      <c r="P9168" s="113" t="s">
        <v>12256</v>
      </c>
      <c r="Q9168" s="113" t="s">
        <v>7578</v>
      </c>
      <c r="R9168" s="113" t="s">
        <v>3918</v>
      </c>
      <c r="S9168" s="113" t="s">
        <v>7594</v>
      </c>
    </row>
    <row r="9169" spans="16:19">
      <c r="P9169" s="113" t="s">
        <v>12256</v>
      </c>
      <c r="Q9169" s="113" t="s">
        <v>7581</v>
      </c>
      <c r="R9169" s="113" t="s">
        <v>3918</v>
      </c>
      <c r="S9169" s="113" t="s">
        <v>7597</v>
      </c>
    </row>
    <row r="9170" spans="16:19">
      <c r="P9170" s="113" t="s">
        <v>12256</v>
      </c>
      <c r="Q9170" s="113" t="s">
        <v>7584</v>
      </c>
      <c r="R9170" s="113" t="s">
        <v>3918</v>
      </c>
      <c r="S9170" s="113" t="s">
        <v>7600</v>
      </c>
    </row>
    <row r="9171" spans="16:19">
      <c r="P9171" s="113" t="s">
        <v>12256</v>
      </c>
      <c r="Q9171" s="113" t="s">
        <v>7587</v>
      </c>
      <c r="R9171" s="113" t="s">
        <v>3918</v>
      </c>
      <c r="S9171" s="113" t="s">
        <v>7603</v>
      </c>
    </row>
    <row r="9172" spans="16:19">
      <c r="P9172" s="113" t="s">
        <v>12256</v>
      </c>
      <c r="Q9172" s="113" t="s">
        <v>7590</v>
      </c>
      <c r="R9172" s="113" t="s">
        <v>3918</v>
      </c>
      <c r="S9172" s="113" t="s">
        <v>7606</v>
      </c>
    </row>
    <row r="9173" spans="16:19">
      <c r="P9173" s="113" t="s">
        <v>12256</v>
      </c>
      <c r="Q9173" s="113" t="s">
        <v>7593</v>
      </c>
      <c r="R9173" s="113" t="s">
        <v>3918</v>
      </c>
      <c r="S9173" s="113" t="s">
        <v>7609</v>
      </c>
    </row>
    <row r="9174" spans="16:19">
      <c r="P9174" s="113" t="s">
        <v>12256</v>
      </c>
      <c r="Q9174" s="113" t="s">
        <v>7596</v>
      </c>
      <c r="R9174" s="113" t="s">
        <v>3918</v>
      </c>
      <c r="S9174" s="113" t="s">
        <v>7612</v>
      </c>
    </row>
    <row r="9175" spans="16:19">
      <c r="P9175" s="113" t="s">
        <v>12256</v>
      </c>
      <c r="Q9175" s="113" t="s">
        <v>7599</v>
      </c>
      <c r="R9175" s="113" t="s">
        <v>3918</v>
      </c>
      <c r="S9175" s="113" t="s">
        <v>7615</v>
      </c>
    </row>
    <row r="9176" spans="16:19">
      <c r="P9176" s="113" t="s">
        <v>12256</v>
      </c>
      <c r="Q9176" s="113" t="s">
        <v>7602</v>
      </c>
      <c r="R9176" s="113" t="s">
        <v>3918</v>
      </c>
      <c r="S9176" s="113" t="s">
        <v>7617</v>
      </c>
    </row>
    <row r="9177" spans="16:19">
      <c r="P9177" s="113" t="s">
        <v>12256</v>
      </c>
      <c r="Q9177" s="113" t="s">
        <v>7605</v>
      </c>
      <c r="R9177" s="113" t="s">
        <v>3918</v>
      </c>
      <c r="S9177" s="113" t="s">
        <v>7620</v>
      </c>
    </row>
    <row r="9178" spans="16:19">
      <c r="P9178" s="113" t="s">
        <v>12256</v>
      </c>
      <c r="Q9178" s="113" t="s">
        <v>7608</v>
      </c>
      <c r="R9178" s="113" t="s">
        <v>3918</v>
      </c>
      <c r="S9178" s="113" t="s">
        <v>7623</v>
      </c>
    </row>
    <row r="9179" spans="16:19">
      <c r="P9179" s="113" t="s">
        <v>12256</v>
      </c>
      <c r="Q9179" s="113" t="s">
        <v>7611</v>
      </c>
      <c r="R9179" s="113" t="s">
        <v>3918</v>
      </c>
      <c r="S9179" s="113" t="s">
        <v>7626</v>
      </c>
    </row>
    <row r="9180" spans="16:19">
      <c r="P9180" s="113" t="s">
        <v>12256</v>
      </c>
      <c r="Q9180" s="113" t="s">
        <v>7614</v>
      </c>
      <c r="R9180" s="113" t="s">
        <v>3918</v>
      </c>
      <c r="S9180" s="113" t="s">
        <v>7629</v>
      </c>
    </row>
    <row r="9181" spans="16:19">
      <c r="P9181" s="113" t="s">
        <v>12256</v>
      </c>
      <c r="Q9181" s="113" t="s">
        <v>3648</v>
      </c>
      <c r="R9181" s="113" t="s">
        <v>3918</v>
      </c>
      <c r="S9181" s="113" t="s">
        <v>7632</v>
      </c>
    </row>
    <row r="9182" spans="16:19">
      <c r="P9182" s="113" t="s">
        <v>12256</v>
      </c>
      <c r="Q9182" s="113" t="s">
        <v>7619</v>
      </c>
      <c r="R9182" s="113" t="s">
        <v>3918</v>
      </c>
      <c r="S9182" s="113" t="s">
        <v>7635</v>
      </c>
    </row>
    <row r="9183" spans="16:19">
      <c r="P9183" s="113" t="s">
        <v>12256</v>
      </c>
      <c r="Q9183" s="113" t="s">
        <v>7622</v>
      </c>
      <c r="R9183" s="113" t="s">
        <v>3918</v>
      </c>
      <c r="S9183" s="113" t="s">
        <v>7638</v>
      </c>
    </row>
    <row r="9184" spans="16:19">
      <c r="P9184" s="113" t="s">
        <v>12256</v>
      </c>
      <c r="Q9184" s="113" t="s">
        <v>7625</v>
      </c>
      <c r="R9184" s="113" t="s">
        <v>3918</v>
      </c>
      <c r="S9184" s="113" t="s">
        <v>7641</v>
      </c>
    </row>
    <row r="9185" spans="16:19">
      <c r="P9185" s="113" t="s">
        <v>12256</v>
      </c>
      <c r="Q9185" s="113" t="s">
        <v>7628</v>
      </c>
      <c r="R9185" s="113" t="s">
        <v>3918</v>
      </c>
      <c r="S9185" s="113" t="s">
        <v>7644</v>
      </c>
    </row>
    <row r="9186" spans="16:19">
      <c r="P9186" s="113" t="s">
        <v>12256</v>
      </c>
      <c r="Q9186" s="113" t="s">
        <v>7631</v>
      </c>
      <c r="R9186" s="113" t="s">
        <v>3918</v>
      </c>
      <c r="S9186" s="113" t="s">
        <v>7647</v>
      </c>
    </row>
    <row r="9187" spans="16:19">
      <c r="P9187" s="113" t="s">
        <v>12256</v>
      </c>
      <c r="Q9187" s="113" t="s">
        <v>7634</v>
      </c>
      <c r="R9187" s="113" t="s">
        <v>3918</v>
      </c>
      <c r="S9187" s="113" t="s">
        <v>7650</v>
      </c>
    </row>
    <row r="9188" spans="16:19">
      <c r="P9188" s="113" t="s">
        <v>12256</v>
      </c>
      <c r="Q9188" s="113" t="s">
        <v>7637</v>
      </c>
      <c r="R9188" s="113" t="s">
        <v>3918</v>
      </c>
      <c r="S9188" s="113" t="s">
        <v>7653</v>
      </c>
    </row>
    <row r="9189" spans="16:19">
      <c r="P9189" s="113" t="s">
        <v>12256</v>
      </c>
      <c r="Q9189" s="113" t="s">
        <v>7640</v>
      </c>
      <c r="R9189" s="113" t="s">
        <v>3918</v>
      </c>
      <c r="S9189" s="113" t="s">
        <v>7656</v>
      </c>
    </row>
    <row r="9190" spans="16:19">
      <c r="P9190" s="113" t="s">
        <v>12256</v>
      </c>
      <c r="Q9190" s="113" t="s">
        <v>7643</v>
      </c>
      <c r="R9190" s="113" t="s">
        <v>3918</v>
      </c>
      <c r="S9190" s="113" t="s">
        <v>7659</v>
      </c>
    </row>
    <row r="9191" spans="16:19">
      <c r="P9191" s="113" t="s">
        <v>12256</v>
      </c>
      <c r="Q9191" s="113" t="s">
        <v>7646</v>
      </c>
      <c r="R9191" s="113" t="s">
        <v>3918</v>
      </c>
      <c r="S9191" s="113" t="s">
        <v>7662</v>
      </c>
    </row>
    <row r="9192" spans="16:19">
      <c r="P9192" s="113" t="s">
        <v>12256</v>
      </c>
      <c r="Q9192" s="113" t="s">
        <v>7649</v>
      </c>
      <c r="R9192" s="113" t="s">
        <v>3918</v>
      </c>
      <c r="S9192" s="113" t="s">
        <v>7665</v>
      </c>
    </row>
    <row r="9193" spans="16:19">
      <c r="P9193" s="113" t="s">
        <v>12256</v>
      </c>
      <c r="Q9193" s="113" t="s">
        <v>7652</v>
      </c>
      <c r="R9193" s="113" t="s">
        <v>3918</v>
      </c>
      <c r="S9193" s="113" t="s">
        <v>7668</v>
      </c>
    </row>
    <row r="9194" spans="16:19">
      <c r="P9194" s="113" t="s">
        <v>12256</v>
      </c>
      <c r="Q9194" s="113" t="s">
        <v>7655</v>
      </c>
      <c r="R9194" s="113" t="s">
        <v>3918</v>
      </c>
      <c r="S9194" s="113" t="s">
        <v>7671</v>
      </c>
    </row>
    <row r="9195" spans="16:19">
      <c r="P9195" s="113" t="s">
        <v>12256</v>
      </c>
      <c r="Q9195" s="113" t="s">
        <v>7658</v>
      </c>
      <c r="R9195" s="113" t="s">
        <v>3918</v>
      </c>
      <c r="S9195" s="113" t="s">
        <v>7674</v>
      </c>
    </row>
    <row r="9196" spans="16:19">
      <c r="P9196" s="113" t="s">
        <v>12256</v>
      </c>
      <c r="Q9196" s="113" t="s">
        <v>7661</v>
      </c>
      <c r="R9196" s="113" t="s">
        <v>3918</v>
      </c>
      <c r="S9196" s="113" t="s">
        <v>7676</v>
      </c>
    </row>
    <row r="9197" spans="16:19">
      <c r="P9197" s="113" t="s">
        <v>12256</v>
      </c>
      <c r="Q9197" s="113" t="s">
        <v>7664</v>
      </c>
      <c r="R9197" s="113" t="s">
        <v>3918</v>
      </c>
      <c r="S9197" s="113" t="s">
        <v>7679</v>
      </c>
    </row>
    <row r="9198" spans="16:19">
      <c r="P9198" s="113" t="s">
        <v>12256</v>
      </c>
      <c r="Q9198" s="113" t="s">
        <v>7667</v>
      </c>
      <c r="R9198" s="113" t="s">
        <v>3918</v>
      </c>
      <c r="S9198" s="113" t="s">
        <v>7682</v>
      </c>
    </row>
    <row r="9199" spans="16:19">
      <c r="P9199" s="113" t="s">
        <v>12256</v>
      </c>
      <c r="Q9199" s="113" t="s">
        <v>7670</v>
      </c>
      <c r="R9199" s="113" t="s">
        <v>3918</v>
      </c>
      <c r="S9199" s="113" t="s">
        <v>7685</v>
      </c>
    </row>
    <row r="9200" spans="16:19">
      <c r="P9200" s="113" t="s">
        <v>12256</v>
      </c>
      <c r="Q9200" s="113" t="s">
        <v>7673</v>
      </c>
      <c r="R9200" s="113" t="s">
        <v>3918</v>
      </c>
      <c r="S9200" s="113" t="s">
        <v>7688</v>
      </c>
    </row>
    <row r="9201" spans="16:19">
      <c r="P9201" s="113" t="s">
        <v>12256</v>
      </c>
      <c r="Q9201" s="113" t="s">
        <v>3650</v>
      </c>
      <c r="R9201" s="113" t="s">
        <v>3918</v>
      </c>
      <c r="S9201" s="113" t="s">
        <v>7691</v>
      </c>
    </row>
    <row r="9202" spans="16:19">
      <c r="P9202" s="113" t="s">
        <v>12256</v>
      </c>
      <c r="Q9202" s="113" t="s">
        <v>7678</v>
      </c>
      <c r="R9202" s="113" t="s">
        <v>3918</v>
      </c>
      <c r="S9202" s="113" t="s">
        <v>7694</v>
      </c>
    </row>
    <row r="9203" spans="16:19">
      <c r="P9203" s="113" t="s">
        <v>12256</v>
      </c>
      <c r="Q9203" s="113" t="s">
        <v>7681</v>
      </c>
      <c r="R9203" s="113" t="s">
        <v>3918</v>
      </c>
      <c r="S9203" s="113" t="s">
        <v>7697</v>
      </c>
    </row>
    <row r="9204" spans="16:19">
      <c r="P9204" s="113" t="s">
        <v>12256</v>
      </c>
      <c r="Q9204" s="113" t="s">
        <v>7684</v>
      </c>
      <c r="R9204" s="113" t="s">
        <v>3918</v>
      </c>
      <c r="S9204" s="113" t="s">
        <v>7700</v>
      </c>
    </row>
    <row r="9205" spans="16:19">
      <c r="P9205" s="113" t="s">
        <v>12256</v>
      </c>
      <c r="Q9205" s="113" t="s">
        <v>7687</v>
      </c>
      <c r="R9205" s="113" t="s">
        <v>3918</v>
      </c>
      <c r="S9205" s="113" t="s">
        <v>7703</v>
      </c>
    </row>
    <row r="9206" spans="16:19">
      <c r="P9206" s="113" t="s">
        <v>12256</v>
      </c>
      <c r="Q9206" s="113" t="s">
        <v>7690</v>
      </c>
      <c r="R9206" s="113" t="s">
        <v>3918</v>
      </c>
      <c r="S9206" s="113" t="s">
        <v>7706</v>
      </c>
    </row>
    <row r="9207" spans="16:19">
      <c r="P9207" s="113" t="s">
        <v>12256</v>
      </c>
      <c r="Q9207" s="113" t="s">
        <v>7693</v>
      </c>
      <c r="R9207" s="113" t="s">
        <v>3918</v>
      </c>
      <c r="S9207" s="113" t="s">
        <v>7709</v>
      </c>
    </row>
    <row r="9208" spans="16:19">
      <c r="P9208" s="113" t="s">
        <v>12256</v>
      </c>
      <c r="Q9208" s="113" t="s">
        <v>7696</v>
      </c>
      <c r="R9208" s="113" t="s">
        <v>3918</v>
      </c>
      <c r="S9208" s="113" t="s">
        <v>7712</v>
      </c>
    </row>
    <row r="9209" spans="16:19">
      <c r="P9209" s="113" t="s">
        <v>12256</v>
      </c>
      <c r="Q9209" s="113" t="s">
        <v>7699</v>
      </c>
      <c r="R9209" s="113" t="s">
        <v>3918</v>
      </c>
      <c r="S9209" s="113" t="s">
        <v>7715</v>
      </c>
    </row>
    <row r="9210" spans="16:19">
      <c r="P9210" s="113" t="s">
        <v>12256</v>
      </c>
      <c r="Q9210" s="113" t="s">
        <v>7702</v>
      </c>
      <c r="R9210" s="113" t="s">
        <v>3918</v>
      </c>
      <c r="S9210" s="113" t="s">
        <v>7718</v>
      </c>
    </row>
    <row r="9211" spans="16:19">
      <c r="P9211" s="113" t="s">
        <v>12256</v>
      </c>
      <c r="Q9211" s="113" t="s">
        <v>7705</v>
      </c>
      <c r="R9211" s="113" t="s">
        <v>3918</v>
      </c>
      <c r="S9211" s="113" t="s">
        <v>7721</v>
      </c>
    </row>
    <row r="9212" spans="16:19">
      <c r="P9212" s="113" t="s">
        <v>12256</v>
      </c>
      <c r="Q9212" s="113" t="s">
        <v>7708</v>
      </c>
      <c r="R9212" s="113" t="s">
        <v>3918</v>
      </c>
      <c r="S9212" s="113" t="s">
        <v>7724</v>
      </c>
    </row>
    <row r="9213" spans="16:19">
      <c r="P9213" s="113" t="s">
        <v>12256</v>
      </c>
      <c r="Q9213" s="113" t="s">
        <v>7711</v>
      </c>
      <c r="R9213" s="113" t="s">
        <v>3918</v>
      </c>
      <c r="S9213" s="113" t="s">
        <v>7727</v>
      </c>
    </row>
    <row r="9214" spans="16:19">
      <c r="P9214" s="113" t="s">
        <v>12256</v>
      </c>
      <c r="Q9214" s="113" t="s">
        <v>7714</v>
      </c>
      <c r="R9214" s="113" t="s">
        <v>3918</v>
      </c>
      <c r="S9214" s="113" t="s">
        <v>7730</v>
      </c>
    </row>
    <row r="9215" spans="16:19">
      <c r="P9215" s="113" t="s">
        <v>12256</v>
      </c>
      <c r="Q9215" s="113" t="s">
        <v>7717</v>
      </c>
      <c r="R9215" s="113" t="s">
        <v>3918</v>
      </c>
      <c r="S9215" s="113" t="s">
        <v>7733</v>
      </c>
    </row>
    <row r="9216" spans="16:19">
      <c r="P9216" s="113" t="s">
        <v>12256</v>
      </c>
      <c r="Q9216" s="113" t="s">
        <v>7720</v>
      </c>
      <c r="R9216" s="113" t="s">
        <v>3918</v>
      </c>
      <c r="S9216" s="113" t="s">
        <v>7735</v>
      </c>
    </row>
    <row r="9217" spans="16:19">
      <c r="P9217" s="113" t="s">
        <v>12256</v>
      </c>
      <c r="Q9217" s="113" t="s">
        <v>7723</v>
      </c>
      <c r="R9217" s="113" t="s">
        <v>3918</v>
      </c>
      <c r="S9217" s="113" t="s">
        <v>7738</v>
      </c>
    </row>
    <row r="9218" spans="16:19">
      <c r="P9218" s="113" t="s">
        <v>12256</v>
      </c>
      <c r="Q9218" s="113" t="s">
        <v>7726</v>
      </c>
      <c r="R9218" s="113" t="s">
        <v>3918</v>
      </c>
      <c r="S9218" s="113" t="s">
        <v>7741</v>
      </c>
    </row>
    <row r="9219" spans="16:19">
      <c r="P9219" s="113" t="s">
        <v>12256</v>
      </c>
      <c r="Q9219" s="113" t="s">
        <v>7729</v>
      </c>
      <c r="R9219" s="113" t="s">
        <v>3918</v>
      </c>
      <c r="S9219" s="113" t="s">
        <v>7744</v>
      </c>
    </row>
    <row r="9220" spans="16:19">
      <c r="P9220" s="113" t="s">
        <v>12256</v>
      </c>
      <c r="Q9220" s="113" t="s">
        <v>7732</v>
      </c>
      <c r="R9220" s="113" t="s">
        <v>3918</v>
      </c>
      <c r="S9220" s="113" t="s">
        <v>7747</v>
      </c>
    </row>
    <row r="9221" spans="16:19">
      <c r="P9221" s="113" t="s">
        <v>12256</v>
      </c>
      <c r="Q9221" s="113" t="s">
        <v>3652</v>
      </c>
      <c r="R9221" s="113" t="s">
        <v>3918</v>
      </c>
      <c r="S9221" s="113" t="s">
        <v>5813</v>
      </c>
    </row>
    <row r="9222" spans="16:19">
      <c r="P9222" s="113" t="s">
        <v>12256</v>
      </c>
      <c r="Q9222" s="113" t="s">
        <v>7737</v>
      </c>
      <c r="R9222" s="113" t="s">
        <v>3918</v>
      </c>
      <c r="S9222" s="113" t="s">
        <v>7752</v>
      </c>
    </row>
    <row r="9223" spans="16:19">
      <c r="P9223" s="113" t="s">
        <v>12256</v>
      </c>
      <c r="Q9223" s="113" t="s">
        <v>7740</v>
      </c>
      <c r="R9223" s="113" t="s">
        <v>3918</v>
      </c>
      <c r="S9223" s="113" t="s">
        <v>7755</v>
      </c>
    </row>
    <row r="9224" spans="16:19">
      <c r="P9224" s="113" t="s">
        <v>12256</v>
      </c>
      <c r="Q9224" s="113" t="s">
        <v>7743</v>
      </c>
      <c r="R9224" s="113" t="s">
        <v>3918</v>
      </c>
      <c r="S9224" s="113" t="s">
        <v>7758</v>
      </c>
    </row>
    <row r="9225" spans="16:19">
      <c r="P9225" s="113" t="s">
        <v>12256</v>
      </c>
      <c r="Q9225" s="113" t="s">
        <v>7746</v>
      </c>
      <c r="R9225" s="113" t="s">
        <v>3918</v>
      </c>
      <c r="S9225" s="113" t="s">
        <v>7761</v>
      </c>
    </row>
    <row r="9226" spans="16:19">
      <c r="P9226" s="113" t="s">
        <v>12256</v>
      </c>
      <c r="Q9226" s="113" t="s">
        <v>7749</v>
      </c>
      <c r="R9226" s="113" t="s">
        <v>3918</v>
      </c>
      <c r="S9226" s="113" t="s">
        <v>7764</v>
      </c>
    </row>
    <row r="9227" spans="16:19">
      <c r="P9227" s="113" t="s">
        <v>12256</v>
      </c>
      <c r="Q9227" s="113" t="s">
        <v>7751</v>
      </c>
      <c r="R9227" s="113" t="s">
        <v>3918</v>
      </c>
      <c r="S9227" s="113" t="s">
        <v>7767</v>
      </c>
    </row>
    <row r="9228" spans="16:19">
      <c r="P9228" s="113" t="s">
        <v>12256</v>
      </c>
      <c r="Q9228" s="113" t="s">
        <v>7754</v>
      </c>
      <c r="R9228" s="113" t="s">
        <v>3918</v>
      </c>
      <c r="S9228" s="113" t="s">
        <v>7770</v>
      </c>
    </row>
    <row r="9229" spans="16:19">
      <c r="P9229" s="113" t="s">
        <v>12256</v>
      </c>
      <c r="Q9229" s="113" t="s">
        <v>7757</v>
      </c>
      <c r="R9229" s="113" t="s">
        <v>3918</v>
      </c>
      <c r="S9229" s="113" t="s">
        <v>7773</v>
      </c>
    </row>
    <row r="9230" spans="16:19">
      <c r="P9230" s="113" t="s">
        <v>12256</v>
      </c>
      <c r="Q9230" s="113" t="s">
        <v>7760</v>
      </c>
      <c r="R9230" s="113" t="s">
        <v>3918</v>
      </c>
      <c r="S9230" s="113" t="s">
        <v>7776</v>
      </c>
    </row>
    <row r="9231" spans="16:19">
      <c r="P9231" s="113" t="s">
        <v>12256</v>
      </c>
      <c r="Q9231" s="113" t="s">
        <v>7763</v>
      </c>
      <c r="R9231" s="113" t="s">
        <v>3918</v>
      </c>
      <c r="S9231" s="113" t="s">
        <v>7779</v>
      </c>
    </row>
    <row r="9232" spans="16:19">
      <c r="P9232" s="113" t="s">
        <v>12256</v>
      </c>
      <c r="Q9232" s="113" t="s">
        <v>7766</v>
      </c>
      <c r="R9232" s="113" t="s">
        <v>3918</v>
      </c>
      <c r="S9232" s="113" t="s">
        <v>7782</v>
      </c>
    </row>
    <row r="9233" spans="16:19">
      <c r="P9233" s="113" t="s">
        <v>12256</v>
      </c>
      <c r="Q9233" s="113" t="s">
        <v>7769</v>
      </c>
      <c r="R9233" s="113" t="s">
        <v>3918</v>
      </c>
      <c r="S9233" s="113" t="s">
        <v>7785</v>
      </c>
    </row>
    <row r="9234" spans="16:19">
      <c r="P9234" s="113" t="s">
        <v>12256</v>
      </c>
      <c r="Q9234" s="113" t="s">
        <v>7772</v>
      </c>
      <c r="R9234" s="113" t="s">
        <v>3918</v>
      </c>
      <c r="S9234" s="113" t="s">
        <v>7788</v>
      </c>
    </row>
    <row r="9235" spans="16:19">
      <c r="P9235" s="113" t="s">
        <v>12256</v>
      </c>
      <c r="Q9235" s="113" t="s">
        <v>7775</v>
      </c>
      <c r="R9235" s="113" t="s">
        <v>3918</v>
      </c>
      <c r="S9235" s="113" t="s">
        <v>7791</v>
      </c>
    </row>
    <row r="9236" spans="16:19">
      <c r="P9236" s="113" t="s">
        <v>12256</v>
      </c>
      <c r="Q9236" s="113" t="s">
        <v>7778</v>
      </c>
      <c r="R9236" s="113" t="s">
        <v>3918</v>
      </c>
      <c r="S9236" s="113" t="s">
        <v>7793</v>
      </c>
    </row>
    <row r="9237" spans="16:19">
      <c r="P9237" s="113" t="s">
        <v>12256</v>
      </c>
      <c r="Q9237" s="113" t="s">
        <v>7781</v>
      </c>
      <c r="R9237" s="113" t="s">
        <v>3918</v>
      </c>
      <c r="S9237" s="113" t="s">
        <v>7796</v>
      </c>
    </row>
    <row r="9238" spans="16:19">
      <c r="P9238" s="113" t="s">
        <v>12256</v>
      </c>
      <c r="Q9238" s="113" t="s">
        <v>7784</v>
      </c>
      <c r="R9238" s="113" t="s">
        <v>3918</v>
      </c>
      <c r="S9238" s="113" t="s">
        <v>7799</v>
      </c>
    </row>
    <row r="9239" spans="16:19">
      <c r="P9239" s="113" t="s">
        <v>12256</v>
      </c>
      <c r="Q9239" s="113" t="s">
        <v>7787</v>
      </c>
      <c r="R9239" s="113" t="s">
        <v>3918</v>
      </c>
      <c r="S9239" s="113" t="s">
        <v>7802</v>
      </c>
    </row>
    <row r="9240" spans="16:19">
      <c r="P9240" s="113" t="s">
        <v>12256</v>
      </c>
      <c r="Q9240" s="113" t="s">
        <v>7790</v>
      </c>
      <c r="R9240" s="113" t="s">
        <v>3918</v>
      </c>
      <c r="S9240" s="113" t="s">
        <v>7805</v>
      </c>
    </row>
    <row r="9241" spans="16:19">
      <c r="P9241" s="113" t="s">
        <v>12256</v>
      </c>
      <c r="Q9241" s="113" t="s">
        <v>3654</v>
      </c>
      <c r="R9241" s="113" t="s">
        <v>3918</v>
      </c>
      <c r="S9241" s="113" t="s">
        <v>7808</v>
      </c>
    </row>
    <row r="9242" spans="16:19">
      <c r="P9242" s="113" t="s">
        <v>12256</v>
      </c>
      <c r="Q9242" s="113" t="s">
        <v>7795</v>
      </c>
      <c r="R9242" s="113" t="s">
        <v>3918</v>
      </c>
      <c r="S9242" s="113" t="s">
        <v>7811</v>
      </c>
    </row>
    <row r="9243" spans="16:19">
      <c r="P9243" s="113" t="s">
        <v>12256</v>
      </c>
      <c r="Q9243" s="113" t="s">
        <v>7798</v>
      </c>
      <c r="R9243" s="113" t="s">
        <v>3918</v>
      </c>
      <c r="S9243" s="113" t="s">
        <v>7814</v>
      </c>
    </row>
    <row r="9244" spans="16:19">
      <c r="P9244" s="113" t="s">
        <v>12256</v>
      </c>
      <c r="Q9244" s="113" t="s">
        <v>7801</v>
      </c>
      <c r="R9244" s="113" t="s">
        <v>3918</v>
      </c>
      <c r="S9244" s="113" t="s">
        <v>7817</v>
      </c>
    </row>
    <row r="9245" spans="16:19">
      <c r="P9245" s="113" t="s">
        <v>12256</v>
      </c>
      <c r="Q9245" s="113" t="s">
        <v>7804</v>
      </c>
      <c r="R9245" s="113" t="s">
        <v>3918</v>
      </c>
      <c r="S9245" s="113" t="s">
        <v>7820</v>
      </c>
    </row>
    <row r="9246" spans="16:19">
      <c r="P9246" s="113" t="s">
        <v>12256</v>
      </c>
      <c r="Q9246" s="113" t="s">
        <v>7807</v>
      </c>
      <c r="R9246" s="113" t="s">
        <v>3918</v>
      </c>
      <c r="S9246" s="113" t="s">
        <v>7823</v>
      </c>
    </row>
    <row r="9247" spans="16:19">
      <c r="P9247" s="113" t="s">
        <v>12256</v>
      </c>
      <c r="Q9247" s="113" t="s">
        <v>7810</v>
      </c>
      <c r="R9247" s="113" t="s">
        <v>3918</v>
      </c>
      <c r="S9247" s="113" t="s">
        <v>7826</v>
      </c>
    </row>
    <row r="9248" spans="16:19">
      <c r="P9248" s="113" t="s">
        <v>12256</v>
      </c>
      <c r="Q9248" s="113" t="s">
        <v>7813</v>
      </c>
      <c r="R9248" s="113" t="s">
        <v>3918</v>
      </c>
      <c r="S9248" s="113" t="s">
        <v>7829</v>
      </c>
    </row>
    <row r="9249" spans="16:19">
      <c r="P9249" s="113" t="s">
        <v>12256</v>
      </c>
      <c r="Q9249" s="113" t="s">
        <v>7816</v>
      </c>
      <c r="R9249" s="113" t="s">
        <v>3918</v>
      </c>
      <c r="S9249" s="113" t="s">
        <v>7832</v>
      </c>
    </row>
    <row r="9250" spans="16:19">
      <c r="P9250" s="113" t="s">
        <v>12256</v>
      </c>
      <c r="Q9250" s="113" t="s">
        <v>7819</v>
      </c>
      <c r="R9250" s="113" t="s">
        <v>3918</v>
      </c>
      <c r="S9250" s="113" t="s">
        <v>7835</v>
      </c>
    </row>
    <row r="9251" spans="16:19">
      <c r="P9251" s="113" t="s">
        <v>12256</v>
      </c>
      <c r="Q9251" s="113" t="s">
        <v>7822</v>
      </c>
      <c r="R9251" s="113" t="s">
        <v>3918</v>
      </c>
      <c r="S9251" s="113" t="s">
        <v>7838</v>
      </c>
    </row>
    <row r="9252" spans="16:19">
      <c r="P9252" s="113" t="s">
        <v>12256</v>
      </c>
      <c r="Q9252" s="113" t="s">
        <v>7825</v>
      </c>
      <c r="R9252" s="113" t="s">
        <v>3918</v>
      </c>
      <c r="S9252" s="113" t="s">
        <v>7841</v>
      </c>
    </row>
    <row r="9253" spans="16:19">
      <c r="P9253" s="113" t="s">
        <v>12256</v>
      </c>
      <c r="Q9253" s="113" t="s">
        <v>7828</v>
      </c>
      <c r="R9253" s="113" t="s">
        <v>3918</v>
      </c>
      <c r="S9253" s="113" t="s">
        <v>7844</v>
      </c>
    </row>
    <row r="9254" spans="16:19">
      <c r="P9254" s="113" t="s">
        <v>12256</v>
      </c>
      <c r="Q9254" s="113" t="s">
        <v>7831</v>
      </c>
      <c r="R9254" s="113" t="s">
        <v>3918</v>
      </c>
      <c r="S9254" s="113" t="s">
        <v>7847</v>
      </c>
    </row>
    <row r="9255" spans="16:19">
      <c r="P9255" s="113" t="s">
        <v>12256</v>
      </c>
      <c r="Q9255" s="113" t="s">
        <v>7834</v>
      </c>
      <c r="R9255" s="113" t="s">
        <v>3918</v>
      </c>
      <c r="S9255" s="113" t="s">
        <v>7850</v>
      </c>
    </row>
    <row r="9256" spans="16:19">
      <c r="P9256" s="113" t="s">
        <v>12256</v>
      </c>
      <c r="Q9256" s="113" t="s">
        <v>7837</v>
      </c>
      <c r="R9256" s="113" t="s">
        <v>3918</v>
      </c>
      <c r="S9256" s="113" t="s">
        <v>7852</v>
      </c>
    </row>
    <row r="9257" spans="16:19">
      <c r="P9257" s="113" t="s">
        <v>12256</v>
      </c>
      <c r="Q9257" s="113" t="s">
        <v>7840</v>
      </c>
      <c r="R9257" s="113" t="s">
        <v>3918</v>
      </c>
      <c r="S9257" s="113" t="s">
        <v>7855</v>
      </c>
    </row>
    <row r="9258" spans="16:19">
      <c r="P9258" s="113" t="s">
        <v>12256</v>
      </c>
      <c r="Q9258" s="113" t="s">
        <v>7843</v>
      </c>
      <c r="R9258" s="113" t="s">
        <v>3918</v>
      </c>
      <c r="S9258" s="113" t="s">
        <v>7858</v>
      </c>
    </row>
    <row r="9259" spans="16:19">
      <c r="P9259" s="113" t="s">
        <v>12256</v>
      </c>
      <c r="Q9259" s="113" t="s">
        <v>7846</v>
      </c>
      <c r="R9259" s="113" t="s">
        <v>3918</v>
      </c>
      <c r="S9259" s="113" t="s">
        <v>7861</v>
      </c>
    </row>
    <row r="9260" spans="16:19">
      <c r="P9260" s="113" t="s">
        <v>12256</v>
      </c>
      <c r="Q9260" s="113" t="s">
        <v>7849</v>
      </c>
      <c r="R9260" s="113" t="s">
        <v>3918</v>
      </c>
      <c r="S9260" s="113" t="s">
        <v>7864</v>
      </c>
    </row>
    <row r="9261" spans="16:19">
      <c r="P9261" s="113" t="s">
        <v>12256</v>
      </c>
      <c r="Q9261" s="113" t="s">
        <v>3656</v>
      </c>
      <c r="R9261" s="113" t="s">
        <v>3918</v>
      </c>
      <c r="S9261" s="113" t="s">
        <v>7867</v>
      </c>
    </row>
    <row r="9262" spans="16:19">
      <c r="P9262" s="113" t="s">
        <v>12256</v>
      </c>
      <c r="Q9262" s="113" t="s">
        <v>7854</v>
      </c>
      <c r="R9262" s="113" t="s">
        <v>3918</v>
      </c>
      <c r="S9262" s="113" t="s">
        <v>7870</v>
      </c>
    </row>
    <row r="9263" spans="16:19">
      <c r="P9263" s="113" t="s">
        <v>12256</v>
      </c>
      <c r="Q9263" s="113" t="s">
        <v>7857</v>
      </c>
      <c r="R9263" s="113" t="s">
        <v>3918</v>
      </c>
      <c r="S9263" s="113" t="s">
        <v>7873</v>
      </c>
    </row>
    <row r="9264" spans="16:19">
      <c r="P9264" s="113" t="s">
        <v>12256</v>
      </c>
      <c r="Q9264" s="113" t="s">
        <v>7860</v>
      </c>
      <c r="R9264" s="113" t="s">
        <v>3918</v>
      </c>
      <c r="S9264" s="113" t="s">
        <v>7876</v>
      </c>
    </row>
    <row r="9265" spans="16:19">
      <c r="P9265" s="113" t="s">
        <v>12256</v>
      </c>
      <c r="Q9265" s="113" t="s">
        <v>7863</v>
      </c>
      <c r="R9265" s="113" t="s">
        <v>3918</v>
      </c>
      <c r="S9265" s="113" t="s">
        <v>7879</v>
      </c>
    </row>
    <row r="9266" spans="16:19">
      <c r="P9266" s="113" t="s">
        <v>12256</v>
      </c>
      <c r="Q9266" s="113" t="s">
        <v>7866</v>
      </c>
      <c r="R9266" s="113" t="s">
        <v>3918</v>
      </c>
      <c r="S9266" s="113" t="s">
        <v>7882</v>
      </c>
    </row>
    <row r="9267" spans="16:19">
      <c r="P9267" s="113" t="s">
        <v>12256</v>
      </c>
      <c r="Q9267" s="113" t="s">
        <v>7869</v>
      </c>
      <c r="R9267" s="113" t="s">
        <v>3918</v>
      </c>
      <c r="S9267" s="113" t="s">
        <v>7885</v>
      </c>
    </row>
    <row r="9268" spans="16:19">
      <c r="P9268" s="113" t="s">
        <v>12256</v>
      </c>
      <c r="Q9268" s="113" t="s">
        <v>7872</v>
      </c>
      <c r="R9268" s="113" t="s">
        <v>3918</v>
      </c>
      <c r="S9268" s="113" t="s">
        <v>7888</v>
      </c>
    </row>
    <row r="9269" spans="16:19">
      <c r="P9269" s="113" t="s">
        <v>12256</v>
      </c>
      <c r="Q9269" s="113" t="s">
        <v>7875</v>
      </c>
      <c r="R9269" s="113" t="s">
        <v>3918</v>
      </c>
      <c r="S9269" s="113" t="s">
        <v>7891</v>
      </c>
    </row>
    <row r="9270" spans="16:19">
      <c r="P9270" s="113" t="s">
        <v>12256</v>
      </c>
      <c r="Q9270" s="113" t="s">
        <v>7878</v>
      </c>
      <c r="R9270" s="113" t="s">
        <v>3918</v>
      </c>
      <c r="S9270" s="113" t="s">
        <v>7894</v>
      </c>
    </row>
    <row r="9271" spans="16:19">
      <c r="P9271" s="113" t="s">
        <v>12256</v>
      </c>
      <c r="Q9271" s="113" t="s">
        <v>7881</v>
      </c>
      <c r="R9271" s="113" t="s">
        <v>3918</v>
      </c>
      <c r="S9271" s="113" t="s">
        <v>7897</v>
      </c>
    </row>
    <row r="9272" spans="16:19">
      <c r="P9272" s="113" t="s">
        <v>12256</v>
      </c>
      <c r="Q9272" s="113" t="s">
        <v>7884</v>
      </c>
      <c r="R9272" s="113" t="s">
        <v>3918</v>
      </c>
      <c r="S9272" s="113" t="s">
        <v>7900</v>
      </c>
    </row>
    <row r="9273" spans="16:19">
      <c r="P9273" s="113" t="s">
        <v>12256</v>
      </c>
      <c r="Q9273" s="113" t="s">
        <v>7887</v>
      </c>
      <c r="R9273" s="113" t="s">
        <v>3918</v>
      </c>
      <c r="S9273" s="113" t="s">
        <v>7903</v>
      </c>
    </row>
    <row r="9274" spans="16:19">
      <c r="P9274" s="113" t="s">
        <v>12256</v>
      </c>
      <c r="Q9274" s="113" t="s">
        <v>7890</v>
      </c>
      <c r="R9274" s="113" t="s">
        <v>3918</v>
      </c>
      <c r="S9274" s="113" t="s">
        <v>7906</v>
      </c>
    </row>
    <row r="9275" spans="16:19">
      <c r="P9275" s="113" t="s">
        <v>12256</v>
      </c>
      <c r="Q9275" s="113" t="s">
        <v>7893</v>
      </c>
      <c r="R9275" s="113" t="s">
        <v>3918</v>
      </c>
      <c r="S9275" s="113" t="s">
        <v>7909</v>
      </c>
    </row>
    <row r="9276" spans="16:19">
      <c r="P9276" s="113" t="s">
        <v>12256</v>
      </c>
      <c r="Q9276" s="113" t="s">
        <v>7896</v>
      </c>
      <c r="R9276" s="113" t="s">
        <v>3918</v>
      </c>
      <c r="S9276" s="113" t="s">
        <v>7911</v>
      </c>
    </row>
    <row r="9277" spans="16:19">
      <c r="P9277" s="113" t="s">
        <v>12256</v>
      </c>
      <c r="Q9277" s="113" t="s">
        <v>7899</v>
      </c>
      <c r="R9277" s="113" t="s">
        <v>3918</v>
      </c>
      <c r="S9277" s="113" t="s">
        <v>7914</v>
      </c>
    </row>
    <row r="9278" spans="16:19">
      <c r="P9278" s="113" t="s">
        <v>12256</v>
      </c>
      <c r="Q9278" s="113" t="s">
        <v>7902</v>
      </c>
      <c r="R9278" s="113" t="s">
        <v>3918</v>
      </c>
      <c r="S9278" s="113" t="s">
        <v>7917</v>
      </c>
    </row>
    <row r="9279" spans="16:19">
      <c r="P9279" s="113" t="s">
        <v>12256</v>
      </c>
      <c r="Q9279" s="113" t="s">
        <v>7905</v>
      </c>
      <c r="R9279" s="113" t="s">
        <v>3918</v>
      </c>
      <c r="S9279" s="113" t="s">
        <v>7920</v>
      </c>
    </row>
    <row r="9280" spans="16:19">
      <c r="P9280" s="113" t="s">
        <v>12256</v>
      </c>
      <c r="Q9280" s="113" t="s">
        <v>7908</v>
      </c>
      <c r="R9280" s="113" t="s">
        <v>3918</v>
      </c>
      <c r="S9280" s="113" t="s">
        <v>7923</v>
      </c>
    </row>
    <row r="9281" spans="16:19">
      <c r="P9281" s="113" t="s">
        <v>12256</v>
      </c>
      <c r="Q9281" s="113" t="s">
        <v>3658</v>
      </c>
      <c r="R9281" s="113" t="s">
        <v>3918</v>
      </c>
      <c r="S9281" s="113" t="s">
        <v>7926</v>
      </c>
    </row>
    <row r="9282" spans="16:19">
      <c r="P9282" s="113" t="s">
        <v>12256</v>
      </c>
      <c r="Q9282" s="113" t="s">
        <v>7913</v>
      </c>
      <c r="R9282" s="113" t="s">
        <v>3918</v>
      </c>
      <c r="S9282" s="113" t="s">
        <v>7929</v>
      </c>
    </row>
    <row r="9283" spans="16:19">
      <c r="P9283" s="113" t="s">
        <v>12256</v>
      </c>
      <c r="Q9283" s="113" t="s">
        <v>7916</v>
      </c>
      <c r="R9283" s="113" t="s">
        <v>3918</v>
      </c>
      <c r="S9283" s="113" t="s">
        <v>7932</v>
      </c>
    </row>
    <row r="9284" spans="16:19">
      <c r="P9284" s="113" t="s">
        <v>12256</v>
      </c>
      <c r="Q9284" s="113" t="s">
        <v>7919</v>
      </c>
      <c r="R9284" s="113" t="s">
        <v>3918</v>
      </c>
      <c r="S9284" s="113" t="s">
        <v>7935</v>
      </c>
    </row>
    <row r="9285" spans="16:19">
      <c r="P9285" s="113" t="s">
        <v>12256</v>
      </c>
      <c r="Q9285" s="113" t="s">
        <v>7922</v>
      </c>
      <c r="R9285" s="113" t="s">
        <v>3918</v>
      </c>
      <c r="S9285" s="113" t="s">
        <v>7938</v>
      </c>
    </row>
    <row r="9286" spans="16:19">
      <c r="P9286" s="113" t="s">
        <v>12256</v>
      </c>
      <c r="Q9286" s="113" t="s">
        <v>7925</v>
      </c>
      <c r="R9286" s="113" t="s">
        <v>3918</v>
      </c>
      <c r="S9286" s="113" t="s">
        <v>5834</v>
      </c>
    </row>
    <row r="9287" spans="16:19">
      <c r="P9287" s="113" t="s">
        <v>12256</v>
      </c>
      <c r="Q9287" s="113" t="s">
        <v>7928</v>
      </c>
      <c r="R9287" s="113" t="s">
        <v>3918</v>
      </c>
      <c r="S9287" s="113" t="s">
        <v>7943</v>
      </c>
    </row>
    <row r="9288" spans="16:19">
      <c r="P9288" s="113" t="s">
        <v>12256</v>
      </c>
      <c r="Q9288" s="113" t="s">
        <v>7931</v>
      </c>
      <c r="R9288" s="113" t="s">
        <v>3918</v>
      </c>
      <c r="S9288" s="113" t="s">
        <v>7946</v>
      </c>
    </row>
    <row r="9289" spans="16:19">
      <c r="P9289" s="113" t="s">
        <v>12256</v>
      </c>
      <c r="Q9289" s="113" t="s">
        <v>7934</v>
      </c>
      <c r="R9289" s="113" t="s">
        <v>3918</v>
      </c>
      <c r="S9289" s="113" t="s">
        <v>7949</v>
      </c>
    </row>
    <row r="9290" spans="16:19">
      <c r="P9290" s="113" t="s">
        <v>12256</v>
      </c>
      <c r="Q9290" s="113" t="s">
        <v>7937</v>
      </c>
      <c r="R9290" s="113" t="s">
        <v>3918</v>
      </c>
      <c r="S9290" s="113" t="s">
        <v>7952</v>
      </c>
    </row>
    <row r="9291" spans="16:19">
      <c r="P9291" s="113" t="s">
        <v>12256</v>
      </c>
      <c r="Q9291" s="113" t="s">
        <v>7940</v>
      </c>
      <c r="R9291" s="113" t="s">
        <v>3918</v>
      </c>
      <c r="S9291" s="113" t="s">
        <v>7955</v>
      </c>
    </row>
    <row r="9292" spans="16:19">
      <c r="P9292" s="113" t="s">
        <v>12256</v>
      </c>
      <c r="Q9292" s="113" t="s">
        <v>7942</v>
      </c>
      <c r="R9292" s="113" t="s">
        <v>3918</v>
      </c>
      <c r="S9292" s="113" t="s">
        <v>7958</v>
      </c>
    </row>
    <row r="9293" spans="16:19">
      <c r="P9293" s="113" t="s">
        <v>12256</v>
      </c>
      <c r="Q9293" s="113" t="s">
        <v>7945</v>
      </c>
      <c r="R9293" s="113" t="s">
        <v>3918</v>
      </c>
      <c r="S9293" s="113" t="s">
        <v>7961</v>
      </c>
    </row>
    <row r="9294" spans="16:19">
      <c r="P9294" s="113" t="s">
        <v>12256</v>
      </c>
      <c r="Q9294" s="113" t="s">
        <v>7948</v>
      </c>
      <c r="R9294" s="113" t="s">
        <v>3918</v>
      </c>
      <c r="S9294" s="113" t="s">
        <v>7964</v>
      </c>
    </row>
    <row r="9295" spans="16:19">
      <c r="P9295" s="113" t="s">
        <v>12256</v>
      </c>
      <c r="Q9295" s="113" t="s">
        <v>7951</v>
      </c>
      <c r="R9295" s="113" t="s">
        <v>3918</v>
      </c>
      <c r="S9295" s="113" t="s">
        <v>7967</v>
      </c>
    </row>
    <row r="9296" spans="16:19">
      <c r="P9296" s="113" t="s">
        <v>12256</v>
      </c>
      <c r="Q9296" s="113" t="s">
        <v>7954</v>
      </c>
      <c r="R9296" s="113" t="s">
        <v>3918</v>
      </c>
      <c r="S9296" s="113" t="s">
        <v>7969</v>
      </c>
    </row>
    <row r="9297" spans="16:19">
      <c r="P9297" s="113" t="s">
        <v>12256</v>
      </c>
      <c r="Q9297" s="113" t="s">
        <v>7957</v>
      </c>
      <c r="R9297" s="113" t="s">
        <v>3918</v>
      </c>
      <c r="S9297" s="113" t="s">
        <v>7972</v>
      </c>
    </row>
    <row r="9298" spans="16:19">
      <c r="P9298" s="113" t="s">
        <v>12256</v>
      </c>
      <c r="Q9298" s="113" t="s">
        <v>7960</v>
      </c>
      <c r="R9298" s="113" t="s">
        <v>3918</v>
      </c>
      <c r="S9298" s="113" t="s">
        <v>7975</v>
      </c>
    </row>
    <row r="9299" spans="16:19">
      <c r="P9299" s="113" t="s">
        <v>12256</v>
      </c>
      <c r="Q9299" s="113" t="s">
        <v>7963</v>
      </c>
      <c r="R9299" s="113" t="s">
        <v>3918</v>
      </c>
      <c r="S9299" s="113" t="s">
        <v>7978</v>
      </c>
    </row>
    <row r="9300" spans="16:19">
      <c r="P9300" s="113" t="s">
        <v>12256</v>
      </c>
      <c r="Q9300" s="113" t="s">
        <v>7966</v>
      </c>
      <c r="R9300" s="113" t="s">
        <v>3918</v>
      </c>
      <c r="S9300" s="113" t="s">
        <v>7981</v>
      </c>
    </row>
    <row r="9301" spans="16:19">
      <c r="P9301" s="113" t="s">
        <v>12256</v>
      </c>
      <c r="Q9301" s="113" t="s">
        <v>3660</v>
      </c>
      <c r="R9301" s="113" t="s">
        <v>3918</v>
      </c>
      <c r="S9301" s="113" t="s">
        <v>7984</v>
      </c>
    </row>
    <row r="9302" spans="16:19">
      <c r="P9302" s="113" t="s">
        <v>12256</v>
      </c>
      <c r="Q9302" s="113" t="s">
        <v>7971</v>
      </c>
      <c r="R9302" s="113" t="s">
        <v>3918</v>
      </c>
      <c r="S9302" s="113" t="s">
        <v>7987</v>
      </c>
    </row>
    <row r="9303" spans="16:19">
      <c r="P9303" s="113" t="s">
        <v>12256</v>
      </c>
      <c r="Q9303" s="113" t="s">
        <v>7974</v>
      </c>
      <c r="R9303" s="113" t="s">
        <v>3918</v>
      </c>
      <c r="S9303" s="113" t="s">
        <v>7990</v>
      </c>
    </row>
    <row r="9304" spans="16:19">
      <c r="P9304" s="113" t="s">
        <v>12256</v>
      </c>
      <c r="Q9304" s="113" t="s">
        <v>7977</v>
      </c>
      <c r="R9304" s="113" t="s">
        <v>3918</v>
      </c>
      <c r="S9304" s="113" t="s">
        <v>7993</v>
      </c>
    </row>
    <row r="9305" spans="16:19">
      <c r="P9305" s="113" t="s">
        <v>12256</v>
      </c>
      <c r="Q9305" s="113" t="s">
        <v>7980</v>
      </c>
      <c r="R9305" s="113" t="s">
        <v>3918</v>
      </c>
      <c r="S9305" s="113" t="s">
        <v>7996</v>
      </c>
    </row>
    <row r="9306" spans="16:19">
      <c r="P9306" s="113" t="s">
        <v>12256</v>
      </c>
      <c r="Q9306" s="113" t="s">
        <v>7983</v>
      </c>
      <c r="R9306" s="113" t="s">
        <v>3918</v>
      </c>
      <c r="S9306" s="113" t="s">
        <v>7999</v>
      </c>
    </row>
    <row r="9307" spans="16:19">
      <c r="P9307" s="113" t="s">
        <v>12256</v>
      </c>
      <c r="Q9307" s="113" t="s">
        <v>7986</v>
      </c>
      <c r="R9307" s="113" t="s">
        <v>3918</v>
      </c>
      <c r="S9307" s="113" t="s">
        <v>8002</v>
      </c>
    </row>
    <row r="9308" spans="16:19">
      <c r="P9308" s="113" t="s">
        <v>12256</v>
      </c>
      <c r="Q9308" s="113" t="s">
        <v>7989</v>
      </c>
      <c r="R9308" s="113" t="s">
        <v>3918</v>
      </c>
      <c r="S9308" s="113" t="s">
        <v>8005</v>
      </c>
    </row>
    <row r="9309" spans="16:19">
      <c r="P9309" s="113" t="s">
        <v>12256</v>
      </c>
      <c r="Q9309" s="113" t="s">
        <v>7992</v>
      </c>
      <c r="R9309" s="113" t="s">
        <v>3918</v>
      </c>
      <c r="S9309" s="113" t="s">
        <v>8008</v>
      </c>
    </row>
    <row r="9310" spans="16:19">
      <c r="P9310" s="113" t="s">
        <v>12256</v>
      </c>
      <c r="Q9310" s="113" t="s">
        <v>7995</v>
      </c>
      <c r="R9310" s="113" t="s">
        <v>3918</v>
      </c>
      <c r="S9310" s="113" t="s">
        <v>8011</v>
      </c>
    </row>
    <row r="9311" spans="16:19">
      <c r="P9311" s="113" t="s">
        <v>12256</v>
      </c>
      <c r="Q9311" s="113" t="s">
        <v>7998</v>
      </c>
      <c r="R9311" s="113" t="s">
        <v>3918</v>
      </c>
      <c r="S9311" s="113" t="s">
        <v>8014</v>
      </c>
    </row>
    <row r="9312" spans="16:19">
      <c r="P9312" s="113" t="s">
        <v>12256</v>
      </c>
      <c r="Q9312" s="113" t="s">
        <v>8001</v>
      </c>
      <c r="R9312" s="113" t="s">
        <v>3918</v>
      </c>
      <c r="S9312" s="113" t="s">
        <v>8017</v>
      </c>
    </row>
    <row r="9313" spans="16:19">
      <c r="P9313" s="113" t="s">
        <v>12256</v>
      </c>
      <c r="Q9313" s="113" t="s">
        <v>8004</v>
      </c>
      <c r="R9313" s="113" t="s">
        <v>3918</v>
      </c>
      <c r="S9313" s="113" t="s">
        <v>8020</v>
      </c>
    </row>
    <row r="9314" spans="16:19">
      <c r="P9314" s="113" t="s">
        <v>12256</v>
      </c>
      <c r="Q9314" s="113" t="s">
        <v>8007</v>
      </c>
      <c r="R9314" s="113" t="s">
        <v>3918</v>
      </c>
      <c r="S9314" s="113" t="s">
        <v>8023</v>
      </c>
    </row>
    <row r="9315" spans="16:19">
      <c r="P9315" s="113" t="s">
        <v>12256</v>
      </c>
      <c r="Q9315" s="113" t="s">
        <v>8010</v>
      </c>
      <c r="R9315" s="113" t="s">
        <v>3918</v>
      </c>
      <c r="S9315" s="113" t="s">
        <v>8026</v>
      </c>
    </row>
    <row r="9316" spans="16:19">
      <c r="P9316" s="113" t="s">
        <v>12256</v>
      </c>
      <c r="Q9316" s="113" t="s">
        <v>8013</v>
      </c>
      <c r="R9316" s="113" t="s">
        <v>3918</v>
      </c>
      <c r="S9316" s="113" t="s">
        <v>8028</v>
      </c>
    </row>
    <row r="9317" spans="16:19">
      <c r="P9317" s="113" t="s">
        <v>12256</v>
      </c>
      <c r="Q9317" s="113" t="s">
        <v>8016</v>
      </c>
      <c r="R9317" s="113" t="s">
        <v>3918</v>
      </c>
      <c r="S9317" s="113" t="s">
        <v>8031</v>
      </c>
    </row>
    <row r="9318" spans="16:19">
      <c r="P9318" s="113" t="s">
        <v>12256</v>
      </c>
      <c r="Q9318" s="113" t="s">
        <v>8019</v>
      </c>
      <c r="R9318" s="113" t="s">
        <v>3918</v>
      </c>
      <c r="S9318" s="113" t="s">
        <v>8034</v>
      </c>
    </row>
    <row r="9319" spans="16:19">
      <c r="P9319" s="113" t="s">
        <v>12256</v>
      </c>
      <c r="Q9319" s="113" t="s">
        <v>8022</v>
      </c>
      <c r="R9319" s="113" t="s">
        <v>3918</v>
      </c>
      <c r="S9319" s="113" t="s">
        <v>8037</v>
      </c>
    </row>
    <row r="9320" spans="16:19">
      <c r="P9320" s="113" t="s">
        <v>12256</v>
      </c>
      <c r="Q9320" s="113" t="s">
        <v>8025</v>
      </c>
      <c r="R9320" s="113" t="s">
        <v>3918</v>
      </c>
      <c r="S9320" s="113" t="s">
        <v>8040</v>
      </c>
    </row>
    <row r="9321" spans="16:19">
      <c r="P9321" s="113" t="s">
        <v>12256</v>
      </c>
      <c r="Q9321" s="113" t="s">
        <v>3662</v>
      </c>
      <c r="R9321" s="113" t="s">
        <v>3918</v>
      </c>
      <c r="S9321" s="113" t="s">
        <v>8043</v>
      </c>
    </row>
    <row r="9322" spans="16:19">
      <c r="P9322" s="113" t="s">
        <v>12256</v>
      </c>
      <c r="Q9322" s="113" t="s">
        <v>8030</v>
      </c>
      <c r="R9322" s="113" t="s">
        <v>3918</v>
      </c>
      <c r="S9322" s="113" t="s">
        <v>8046</v>
      </c>
    </row>
    <row r="9323" spans="16:19">
      <c r="P9323" s="113" t="s">
        <v>12256</v>
      </c>
      <c r="Q9323" s="113" t="s">
        <v>8033</v>
      </c>
      <c r="R9323" s="113" t="s">
        <v>3918</v>
      </c>
      <c r="S9323" s="113" t="s">
        <v>8049</v>
      </c>
    </row>
    <row r="9324" spans="16:19">
      <c r="P9324" s="113" t="s">
        <v>12256</v>
      </c>
      <c r="Q9324" s="113" t="s">
        <v>8036</v>
      </c>
      <c r="R9324" s="113" t="s">
        <v>3918</v>
      </c>
      <c r="S9324" s="113" t="s">
        <v>8052</v>
      </c>
    </row>
    <row r="9325" spans="16:19">
      <c r="P9325" s="113" t="s">
        <v>12256</v>
      </c>
      <c r="Q9325" s="113" t="s">
        <v>8039</v>
      </c>
      <c r="R9325" s="113" t="s">
        <v>3918</v>
      </c>
      <c r="S9325" s="113" t="s">
        <v>8055</v>
      </c>
    </row>
    <row r="9326" spans="16:19">
      <c r="P9326" s="113" t="s">
        <v>12256</v>
      </c>
      <c r="Q9326" s="113" t="s">
        <v>8042</v>
      </c>
      <c r="R9326" s="113" t="s">
        <v>3918</v>
      </c>
      <c r="S9326" s="113" t="s">
        <v>8058</v>
      </c>
    </row>
    <row r="9327" spans="16:19">
      <c r="P9327" s="113" t="s">
        <v>12256</v>
      </c>
      <c r="Q9327" s="113" t="s">
        <v>8045</v>
      </c>
      <c r="R9327" s="113" t="s">
        <v>3918</v>
      </c>
      <c r="S9327" s="113" t="s">
        <v>8061</v>
      </c>
    </row>
    <row r="9328" spans="16:19">
      <c r="P9328" s="113" t="s">
        <v>12256</v>
      </c>
      <c r="Q9328" s="113" t="s">
        <v>8048</v>
      </c>
      <c r="R9328" s="113" t="s">
        <v>3918</v>
      </c>
      <c r="S9328" s="113" t="s">
        <v>8064</v>
      </c>
    </row>
    <row r="9329" spans="16:19">
      <c r="P9329" s="113" t="s">
        <v>12256</v>
      </c>
      <c r="Q9329" s="113" t="s">
        <v>8051</v>
      </c>
      <c r="R9329" s="113" t="s">
        <v>3918</v>
      </c>
      <c r="S9329" s="113" t="s">
        <v>8067</v>
      </c>
    </row>
    <row r="9330" spans="16:19">
      <c r="P9330" s="113" t="s">
        <v>12256</v>
      </c>
      <c r="Q9330" s="113" t="s">
        <v>8054</v>
      </c>
      <c r="R9330" s="113" t="s">
        <v>3918</v>
      </c>
      <c r="S9330" s="113" t="s">
        <v>8070</v>
      </c>
    </row>
    <row r="9331" spans="16:19">
      <c r="P9331" s="113" t="s">
        <v>12256</v>
      </c>
      <c r="Q9331" s="113" t="s">
        <v>8057</v>
      </c>
      <c r="R9331" s="113" t="s">
        <v>3918</v>
      </c>
      <c r="S9331" s="113" t="s">
        <v>8073</v>
      </c>
    </row>
    <row r="9332" spans="16:19">
      <c r="P9332" s="113" t="s">
        <v>12256</v>
      </c>
      <c r="Q9332" s="113" t="s">
        <v>8060</v>
      </c>
      <c r="R9332" s="113" t="s">
        <v>3918</v>
      </c>
      <c r="S9332" s="113" t="s">
        <v>8076</v>
      </c>
    </row>
    <row r="9333" spans="16:19">
      <c r="P9333" s="113" t="s">
        <v>12256</v>
      </c>
      <c r="Q9333" s="113" t="s">
        <v>8063</v>
      </c>
      <c r="R9333" s="113" t="s">
        <v>3918</v>
      </c>
      <c r="S9333" s="113" t="s">
        <v>8079</v>
      </c>
    </row>
    <row r="9334" spans="16:19">
      <c r="P9334" s="113" t="s">
        <v>12256</v>
      </c>
      <c r="Q9334" s="113" t="s">
        <v>8066</v>
      </c>
      <c r="R9334" s="113" t="s">
        <v>3918</v>
      </c>
      <c r="S9334" s="113" t="s">
        <v>8082</v>
      </c>
    </row>
    <row r="9335" spans="16:19">
      <c r="P9335" s="113" t="s">
        <v>12256</v>
      </c>
      <c r="Q9335" s="113" t="s">
        <v>8069</v>
      </c>
      <c r="R9335" s="113" t="s">
        <v>3918</v>
      </c>
      <c r="S9335" s="113" t="s">
        <v>8085</v>
      </c>
    </row>
    <row r="9336" spans="16:19">
      <c r="P9336" s="113" t="s">
        <v>12256</v>
      </c>
      <c r="Q9336" s="113" t="s">
        <v>8072</v>
      </c>
      <c r="R9336" s="113" t="s">
        <v>3918</v>
      </c>
      <c r="S9336" s="113" t="s">
        <v>8087</v>
      </c>
    </row>
    <row r="9337" spans="16:19">
      <c r="P9337" s="113" t="s">
        <v>12256</v>
      </c>
      <c r="Q9337" s="113" t="s">
        <v>8075</v>
      </c>
      <c r="R9337" s="113" t="s">
        <v>3918</v>
      </c>
      <c r="S9337" s="113" t="s">
        <v>8090</v>
      </c>
    </row>
    <row r="9338" spans="16:19">
      <c r="P9338" s="113" t="s">
        <v>12256</v>
      </c>
      <c r="Q9338" s="113" t="s">
        <v>8078</v>
      </c>
      <c r="R9338" s="113" t="s">
        <v>3918</v>
      </c>
      <c r="S9338" s="113" t="s">
        <v>8093</v>
      </c>
    </row>
    <row r="9339" spans="16:19">
      <c r="P9339" s="113" t="s">
        <v>12256</v>
      </c>
      <c r="Q9339" s="113" t="s">
        <v>8081</v>
      </c>
      <c r="R9339" s="113" t="s">
        <v>3918</v>
      </c>
      <c r="S9339" s="113" t="s">
        <v>8096</v>
      </c>
    </row>
    <row r="9340" spans="16:19">
      <c r="P9340" s="113" t="s">
        <v>12256</v>
      </c>
      <c r="Q9340" s="113" t="s">
        <v>8084</v>
      </c>
      <c r="R9340" s="113" t="s">
        <v>3918</v>
      </c>
      <c r="S9340" s="113" t="s">
        <v>8099</v>
      </c>
    </row>
    <row r="9341" spans="16:19">
      <c r="P9341" s="113" t="s">
        <v>12256</v>
      </c>
      <c r="Q9341" s="113" t="s">
        <v>3664</v>
      </c>
      <c r="R9341" s="113" t="s">
        <v>3918</v>
      </c>
      <c r="S9341" s="113" t="s">
        <v>8102</v>
      </c>
    </row>
    <row r="9342" spans="16:19">
      <c r="P9342" s="113" t="s">
        <v>12256</v>
      </c>
      <c r="Q9342" s="113" t="s">
        <v>8089</v>
      </c>
      <c r="R9342" s="113" t="s">
        <v>3918</v>
      </c>
      <c r="S9342" s="113" t="s">
        <v>8105</v>
      </c>
    </row>
    <row r="9343" spans="16:19">
      <c r="P9343" s="113" t="s">
        <v>12256</v>
      </c>
      <c r="Q9343" s="113" t="s">
        <v>8092</v>
      </c>
      <c r="R9343" s="113" t="s">
        <v>3918</v>
      </c>
      <c r="S9343" s="113" t="s">
        <v>8108</v>
      </c>
    </row>
    <row r="9344" spans="16:19">
      <c r="P9344" s="113" t="s">
        <v>12256</v>
      </c>
      <c r="Q9344" s="113" t="s">
        <v>8095</v>
      </c>
      <c r="R9344" s="113" t="s">
        <v>3918</v>
      </c>
      <c r="S9344" s="113" t="s">
        <v>8111</v>
      </c>
    </row>
    <row r="9345" spans="16:19">
      <c r="P9345" s="113" t="s">
        <v>12256</v>
      </c>
      <c r="Q9345" s="113" t="s">
        <v>8098</v>
      </c>
      <c r="R9345" s="113" t="s">
        <v>3918</v>
      </c>
      <c r="S9345" s="113" t="s">
        <v>8114</v>
      </c>
    </row>
    <row r="9346" spans="16:19">
      <c r="P9346" s="113" t="s">
        <v>12256</v>
      </c>
      <c r="Q9346" s="113" t="s">
        <v>8101</v>
      </c>
      <c r="R9346" s="113" t="s">
        <v>3918</v>
      </c>
      <c r="S9346" s="113" t="s">
        <v>8117</v>
      </c>
    </row>
    <row r="9347" spans="16:19">
      <c r="P9347" s="113" t="s">
        <v>12256</v>
      </c>
      <c r="Q9347" s="113" t="s">
        <v>8104</v>
      </c>
      <c r="R9347" s="113" t="s">
        <v>3918</v>
      </c>
      <c r="S9347" s="113" t="s">
        <v>8120</v>
      </c>
    </row>
    <row r="9348" spans="16:19">
      <c r="P9348" s="113" t="s">
        <v>12256</v>
      </c>
      <c r="Q9348" s="113" t="s">
        <v>8107</v>
      </c>
      <c r="R9348" s="113" t="s">
        <v>3918</v>
      </c>
      <c r="S9348" s="113" t="s">
        <v>8123</v>
      </c>
    </row>
    <row r="9349" spans="16:19">
      <c r="P9349" s="113" t="s">
        <v>12256</v>
      </c>
      <c r="Q9349" s="113" t="s">
        <v>8110</v>
      </c>
      <c r="R9349" s="113" t="s">
        <v>3918</v>
      </c>
      <c r="S9349" s="113" t="s">
        <v>8126</v>
      </c>
    </row>
    <row r="9350" spans="16:19">
      <c r="P9350" s="113" t="s">
        <v>12256</v>
      </c>
      <c r="Q9350" s="113" t="s">
        <v>8113</v>
      </c>
      <c r="R9350" s="113" t="s">
        <v>3918</v>
      </c>
      <c r="S9350" s="113" t="s">
        <v>8129</v>
      </c>
    </row>
    <row r="9351" spans="16:19">
      <c r="P9351" s="113" t="s">
        <v>12256</v>
      </c>
      <c r="Q9351" s="113" t="s">
        <v>8116</v>
      </c>
      <c r="R9351" s="113" t="s">
        <v>3918</v>
      </c>
      <c r="S9351" s="113" t="s">
        <v>5855</v>
      </c>
    </row>
    <row r="9352" spans="16:19">
      <c r="P9352" s="113" t="s">
        <v>12256</v>
      </c>
      <c r="Q9352" s="113" t="s">
        <v>8119</v>
      </c>
      <c r="R9352" s="113" t="s">
        <v>3918</v>
      </c>
      <c r="S9352" s="113" t="s">
        <v>8134</v>
      </c>
    </row>
    <row r="9353" spans="16:19">
      <c r="P9353" s="113" t="s">
        <v>12256</v>
      </c>
      <c r="Q9353" s="113" t="s">
        <v>8122</v>
      </c>
      <c r="R9353" s="113" t="s">
        <v>3918</v>
      </c>
      <c r="S9353" s="113" t="s">
        <v>8137</v>
      </c>
    </row>
    <row r="9354" spans="16:19">
      <c r="P9354" s="113" t="s">
        <v>12256</v>
      </c>
      <c r="Q9354" s="113" t="s">
        <v>8125</v>
      </c>
      <c r="R9354" s="113" t="s">
        <v>3918</v>
      </c>
      <c r="S9354" s="113" t="s">
        <v>8140</v>
      </c>
    </row>
    <row r="9355" spans="16:19">
      <c r="P9355" s="113" t="s">
        <v>12256</v>
      </c>
      <c r="Q9355" s="113" t="s">
        <v>8128</v>
      </c>
      <c r="R9355" s="113" t="s">
        <v>3918</v>
      </c>
      <c r="S9355" s="113" t="s">
        <v>8143</v>
      </c>
    </row>
    <row r="9356" spans="16:19">
      <c r="P9356" s="113" t="s">
        <v>12256</v>
      </c>
      <c r="Q9356" s="113" t="s">
        <v>8131</v>
      </c>
      <c r="R9356" s="113" t="s">
        <v>3918</v>
      </c>
      <c r="S9356" s="113" t="s">
        <v>8145</v>
      </c>
    </row>
    <row r="9357" spans="16:19">
      <c r="P9357" s="113" t="s">
        <v>12256</v>
      </c>
      <c r="Q9357" s="113" t="s">
        <v>8133</v>
      </c>
      <c r="R9357" s="113" t="s">
        <v>3918</v>
      </c>
      <c r="S9357" s="113" t="s">
        <v>8148</v>
      </c>
    </row>
    <row r="9358" spans="16:19">
      <c r="P9358" s="113" t="s">
        <v>12256</v>
      </c>
      <c r="Q9358" s="113" t="s">
        <v>8136</v>
      </c>
      <c r="R9358" s="113" t="s">
        <v>3918</v>
      </c>
      <c r="S9358" s="113" t="s">
        <v>8151</v>
      </c>
    </row>
    <row r="9359" spans="16:19">
      <c r="P9359" s="113" t="s">
        <v>12256</v>
      </c>
      <c r="Q9359" s="113" t="s">
        <v>8139</v>
      </c>
      <c r="R9359" s="113" t="s">
        <v>3918</v>
      </c>
      <c r="S9359" s="113" t="s">
        <v>8154</v>
      </c>
    </row>
    <row r="9360" spans="16:19">
      <c r="P9360" s="113" t="s">
        <v>12256</v>
      </c>
      <c r="Q9360" s="113" t="s">
        <v>8142</v>
      </c>
      <c r="R9360" s="113" t="s">
        <v>3918</v>
      </c>
      <c r="S9360" s="113" t="s">
        <v>8157</v>
      </c>
    </row>
    <row r="9361" spans="16:19">
      <c r="P9361" s="113" t="s">
        <v>12256</v>
      </c>
      <c r="Q9361" s="113" t="s">
        <v>3666</v>
      </c>
      <c r="R9361" s="113" t="s">
        <v>3918</v>
      </c>
      <c r="S9361" s="113" t="s">
        <v>8160</v>
      </c>
    </row>
    <row r="9362" spans="16:19">
      <c r="P9362" s="113" t="s">
        <v>12256</v>
      </c>
      <c r="Q9362" s="113" t="s">
        <v>8147</v>
      </c>
      <c r="R9362" s="113" t="s">
        <v>3918</v>
      </c>
      <c r="S9362" s="113" t="s">
        <v>8163</v>
      </c>
    </row>
    <row r="9363" spans="16:19">
      <c r="P9363" s="113" t="s">
        <v>12256</v>
      </c>
      <c r="Q9363" s="113" t="s">
        <v>8150</v>
      </c>
      <c r="R9363" s="113" t="s">
        <v>3918</v>
      </c>
      <c r="S9363" s="113" t="s">
        <v>8166</v>
      </c>
    </row>
    <row r="9364" spans="16:19">
      <c r="P9364" s="113" t="s">
        <v>12256</v>
      </c>
      <c r="Q9364" s="113" t="s">
        <v>8153</v>
      </c>
      <c r="R9364" s="113" t="s">
        <v>3918</v>
      </c>
      <c r="S9364" s="113" t="s">
        <v>8169</v>
      </c>
    </row>
    <row r="9365" spans="16:19">
      <c r="P9365" s="113" t="s">
        <v>12256</v>
      </c>
      <c r="Q9365" s="113" t="s">
        <v>8156</v>
      </c>
      <c r="R9365" s="113" t="s">
        <v>3918</v>
      </c>
      <c r="S9365" s="113" t="s">
        <v>8172</v>
      </c>
    </row>
    <row r="9366" spans="16:19">
      <c r="P9366" s="113" t="s">
        <v>12256</v>
      </c>
      <c r="Q9366" s="113" t="s">
        <v>8159</v>
      </c>
      <c r="R9366" s="113" t="s">
        <v>3918</v>
      </c>
      <c r="S9366" s="113" t="s">
        <v>8175</v>
      </c>
    </row>
    <row r="9367" spans="16:19">
      <c r="P9367" s="113" t="s">
        <v>12256</v>
      </c>
      <c r="Q9367" s="113" t="s">
        <v>8162</v>
      </c>
      <c r="R9367" s="113" t="s">
        <v>3918</v>
      </c>
      <c r="S9367" s="113" t="s">
        <v>8178</v>
      </c>
    </row>
    <row r="9368" spans="16:19">
      <c r="P9368" s="113" t="s">
        <v>12256</v>
      </c>
      <c r="Q9368" s="113" t="s">
        <v>8165</v>
      </c>
      <c r="R9368" s="113" t="s">
        <v>3918</v>
      </c>
      <c r="S9368" s="113" t="s">
        <v>8181</v>
      </c>
    </row>
    <row r="9369" spans="16:19">
      <c r="P9369" s="113" t="s">
        <v>12256</v>
      </c>
      <c r="Q9369" s="113" t="s">
        <v>8168</v>
      </c>
      <c r="R9369" s="113" t="s">
        <v>3918</v>
      </c>
      <c r="S9369" s="113" t="s">
        <v>8184</v>
      </c>
    </row>
    <row r="9370" spans="16:19">
      <c r="P9370" s="113" t="s">
        <v>12256</v>
      </c>
      <c r="Q9370" s="113" t="s">
        <v>8171</v>
      </c>
      <c r="R9370" s="113" t="s">
        <v>3918</v>
      </c>
      <c r="S9370" s="113" t="s">
        <v>8187</v>
      </c>
    </row>
    <row r="9371" spans="16:19">
      <c r="P9371" s="113" t="s">
        <v>12256</v>
      </c>
      <c r="Q9371" s="113" t="s">
        <v>8174</v>
      </c>
      <c r="R9371" s="113" t="s">
        <v>3918</v>
      </c>
      <c r="S9371" s="113" t="s">
        <v>8190</v>
      </c>
    </row>
    <row r="9372" spans="16:19">
      <c r="P9372" s="113" t="s">
        <v>12256</v>
      </c>
      <c r="Q9372" s="113" t="s">
        <v>8177</v>
      </c>
      <c r="R9372" s="113" t="s">
        <v>3918</v>
      </c>
      <c r="S9372" s="113" t="s">
        <v>8193</v>
      </c>
    </row>
    <row r="9373" spans="16:19">
      <c r="P9373" s="113" t="s">
        <v>12256</v>
      </c>
      <c r="Q9373" s="113" t="s">
        <v>8180</v>
      </c>
      <c r="R9373" s="113" t="s">
        <v>3918</v>
      </c>
      <c r="S9373" s="113" t="s">
        <v>8196</v>
      </c>
    </row>
    <row r="9374" spans="16:19">
      <c r="P9374" s="113" t="s">
        <v>12256</v>
      </c>
      <c r="Q9374" s="113" t="s">
        <v>8183</v>
      </c>
      <c r="R9374" s="113" t="s">
        <v>3918</v>
      </c>
      <c r="S9374" s="113" t="s">
        <v>8199</v>
      </c>
    </row>
    <row r="9375" spans="16:19">
      <c r="P9375" s="113" t="s">
        <v>12256</v>
      </c>
      <c r="Q9375" s="113" t="s">
        <v>8186</v>
      </c>
      <c r="R9375" s="113" t="s">
        <v>3918</v>
      </c>
      <c r="S9375" s="113" t="s">
        <v>8202</v>
      </c>
    </row>
    <row r="9376" spans="16:19">
      <c r="P9376" s="113" t="s">
        <v>12256</v>
      </c>
      <c r="Q9376" s="113" t="s">
        <v>8189</v>
      </c>
      <c r="R9376" s="113" t="s">
        <v>3918</v>
      </c>
      <c r="S9376" s="113" t="s">
        <v>8204</v>
      </c>
    </row>
    <row r="9377" spans="16:19">
      <c r="P9377" s="113" t="s">
        <v>12256</v>
      </c>
      <c r="Q9377" s="113" t="s">
        <v>8192</v>
      </c>
      <c r="R9377" s="113" t="s">
        <v>3918</v>
      </c>
      <c r="S9377" s="113" t="s">
        <v>8207</v>
      </c>
    </row>
    <row r="9378" spans="16:19">
      <c r="P9378" s="113" t="s">
        <v>12256</v>
      </c>
      <c r="Q9378" s="113" t="s">
        <v>8195</v>
      </c>
      <c r="R9378" s="113" t="s">
        <v>3918</v>
      </c>
      <c r="S9378" s="113" t="s">
        <v>8210</v>
      </c>
    </row>
    <row r="9379" spans="16:19">
      <c r="P9379" s="113" t="s">
        <v>12256</v>
      </c>
      <c r="Q9379" s="113" t="s">
        <v>8198</v>
      </c>
      <c r="R9379" s="113" t="s">
        <v>3918</v>
      </c>
      <c r="S9379" s="113" t="s">
        <v>8213</v>
      </c>
    </row>
    <row r="9380" spans="16:19">
      <c r="P9380" s="113" t="s">
        <v>12256</v>
      </c>
      <c r="Q9380" s="113" t="s">
        <v>8201</v>
      </c>
      <c r="R9380" s="113" t="s">
        <v>3918</v>
      </c>
      <c r="S9380" s="113" t="s">
        <v>8216</v>
      </c>
    </row>
    <row r="9381" spans="16:19">
      <c r="P9381" s="113" t="s">
        <v>12256</v>
      </c>
      <c r="Q9381" s="113" t="s">
        <v>3668</v>
      </c>
      <c r="R9381" s="113" t="s">
        <v>3918</v>
      </c>
      <c r="S9381" s="113" t="s">
        <v>8219</v>
      </c>
    </row>
    <row r="9382" spans="16:19">
      <c r="P9382" s="113" t="s">
        <v>12256</v>
      </c>
      <c r="Q9382" s="113" t="s">
        <v>8206</v>
      </c>
      <c r="R9382" s="113" t="s">
        <v>3918</v>
      </c>
      <c r="S9382" s="113" t="s">
        <v>8222</v>
      </c>
    </row>
    <row r="9383" spans="16:19">
      <c r="P9383" s="113" t="s">
        <v>12256</v>
      </c>
      <c r="Q9383" s="113" t="s">
        <v>8209</v>
      </c>
      <c r="R9383" s="113" t="s">
        <v>3918</v>
      </c>
      <c r="S9383" s="113" t="s">
        <v>8225</v>
      </c>
    </row>
    <row r="9384" spans="16:19">
      <c r="P9384" s="113" t="s">
        <v>12256</v>
      </c>
      <c r="Q9384" s="113" t="s">
        <v>8212</v>
      </c>
      <c r="R9384" s="113" t="s">
        <v>3918</v>
      </c>
      <c r="S9384" s="113" t="s">
        <v>8228</v>
      </c>
    </row>
    <row r="9385" spans="16:19">
      <c r="P9385" s="113" t="s">
        <v>12256</v>
      </c>
      <c r="Q9385" s="113" t="s">
        <v>8215</v>
      </c>
      <c r="R9385" s="113" t="s">
        <v>3918</v>
      </c>
      <c r="S9385" s="113" t="s">
        <v>8231</v>
      </c>
    </row>
    <row r="9386" spans="16:19">
      <c r="P9386" s="113" t="s">
        <v>12256</v>
      </c>
      <c r="Q9386" s="113" t="s">
        <v>8218</v>
      </c>
      <c r="R9386" s="113" t="s">
        <v>3918</v>
      </c>
      <c r="S9386" s="113" t="s">
        <v>8234</v>
      </c>
    </row>
    <row r="9387" spans="16:19">
      <c r="P9387" s="113" t="s">
        <v>12256</v>
      </c>
      <c r="Q9387" s="113" t="s">
        <v>8221</v>
      </c>
      <c r="R9387" s="113" t="s">
        <v>3918</v>
      </c>
      <c r="S9387" s="113" t="s">
        <v>8237</v>
      </c>
    </row>
    <row r="9388" spans="16:19">
      <c r="P9388" s="113" t="s">
        <v>12256</v>
      </c>
      <c r="Q9388" s="113" t="s">
        <v>8224</v>
      </c>
      <c r="R9388" s="113" t="s">
        <v>3918</v>
      </c>
      <c r="S9388" s="113" t="s">
        <v>8240</v>
      </c>
    </row>
    <row r="9389" spans="16:19">
      <c r="P9389" s="113" t="s">
        <v>12256</v>
      </c>
      <c r="Q9389" s="113" t="s">
        <v>8227</v>
      </c>
      <c r="R9389" s="113" t="s">
        <v>3918</v>
      </c>
      <c r="S9389" s="113" t="s">
        <v>8243</v>
      </c>
    </row>
    <row r="9390" spans="16:19">
      <c r="P9390" s="113" t="s">
        <v>12256</v>
      </c>
      <c r="Q9390" s="113" t="s">
        <v>8230</v>
      </c>
      <c r="R9390" s="113" t="s">
        <v>3918</v>
      </c>
      <c r="S9390" s="113" t="s">
        <v>8246</v>
      </c>
    </row>
    <row r="9391" spans="16:19">
      <c r="P9391" s="113" t="s">
        <v>12256</v>
      </c>
      <c r="Q9391" s="113" t="s">
        <v>8233</v>
      </c>
      <c r="R9391" s="113" t="s">
        <v>3918</v>
      </c>
      <c r="S9391" s="113" t="s">
        <v>8249</v>
      </c>
    </row>
    <row r="9392" spans="16:19">
      <c r="P9392" s="113" t="s">
        <v>12256</v>
      </c>
      <c r="Q9392" s="113" t="s">
        <v>8236</v>
      </c>
      <c r="R9392" s="113" t="s">
        <v>3918</v>
      </c>
      <c r="S9392" s="113" t="s">
        <v>8252</v>
      </c>
    </row>
    <row r="9393" spans="16:19">
      <c r="P9393" s="113" t="s">
        <v>12256</v>
      </c>
      <c r="Q9393" s="113" t="s">
        <v>8239</v>
      </c>
      <c r="R9393" s="113" t="s">
        <v>3918</v>
      </c>
      <c r="S9393" s="113" t="s">
        <v>8255</v>
      </c>
    </row>
    <row r="9394" spans="16:19">
      <c r="P9394" s="113" t="s">
        <v>12256</v>
      </c>
      <c r="Q9394" s="113" t="s">
        <v>8242</v>
      </c>
      <c r="R9394" s="113" t="s">
        <v>3918</v>
      </c>
      <c r="S9394" s="113" t="s">
        <v>8258</v>
      </c>
    </row>
    <row r="9395" spans="16:19">
      <c r="P9395" s="113" t="s">
        <v>12256</v>
      </c>
      <c r="Q9395" s="113" t="s">
        <v>8245</v>
      </c>
      <c r="R9395" s="113" t="s">
        <v>3918</v>
      </c>
      <c r="S9395" s="113" t="s">
        <v>8261</v>
      </c>
    </row>
    <row r="9396" spans="16:19">
      <c r="P9396" s="113" t="s">
        <v>12256</v>
      </c>
      <c r="Q9396" s="113" t="s">
        <v>8248</v>
      </c>
      <c r="R9396" s="113" t="s">
        <v>3918</v>
      </c>
      <c r="S9396" s="113" t="s">
        <v>8263</v>
      </c>
    </row>
    <row r="9397" spans="16:19">
      <c r="P9397" s="113" t="s">
        <v>12256</v>
      </c>
      <c r="Q9397" s="113" t="s">
        <v>8251</v>
      </c>
      <c r="R9397" s="113" t="s">
        <v>3918</v>
      </c>
      <c r="S9397" s="113" t="s">
        <v>8266</v>
      </c>
    </row>
    <row r="9398" spans="16:19">
      <c r="P9398" s="113" t="s">
        <v>12256</v>
      </c>
      <c r="Q9398" s="113" t="s">
        <v>8254</v>
      </c>
      <c r="R9398" s="113" t="s">
        <v>3918</v>
      </c>
      <c r="S9398" s="113" t="s">
        <v>8269</v>
      </c>
    </row>
    <row r="9399" spans="16:19">
      <c r="P9399" s="113" t="s">
        <v>12256</v>
      </c>
      <c r="Q9399" s="113" t="s">
        <v>8257</v>
      </c>
      <c r="R9399" s="113" t="s">
        <v>3918</v>
      </c>
      <c r="S9399" s="113" t="s">
        <v>8272</v>
      </c>
    </row>
    <row r="9400" spans="16:19">
      <c r="P9400" s="113" t="s">
        <v>12256</v>
      </c>
      <c r="Q9400" s="113" t="s">
        <v>8260</v>
      </c>
      <c r="R9400" s="113" t="s">
        <v>3918</v>
      </c>
      <c r="S9400" s="113" t="s">
        <v>8275</v>
      </c>
    </row>
    <row r="9401" spans="16:19">
      <c r="P9401" s="113" t="s">
        <v>12256</v>
      </c>
      <c r="Q9401" s="113" t="s">
        <v>3670</v>
      </c>
      <c r="R9401" s="113" t="s">
        <v>3918</v>
      </c>
      <c r="S9401" s="113" t="s">
        <v>8278</v>
      </c>
    </row>
    <row r="9402" spans="16:19">
      <c r="P9402" s="113" t="s">
        <v>12256</v>
      </c>
      <c r="Q9402" s="113" t="s">
        <v>8265</v>
      </c>
      <c r="R9402" s="113" t="s">
        <v>3918</v>
      </c>
      <c r="S9402" s="113" t="s">
        <v>8281</v>
      </c>
    </row>
    <row r="9403" spans="16:19">
      <c r="P9403" s="113" t="s">
        <v>12256</v>
      </c>
      <c r="Q9403" s="113" t="s">
        <v>8268</v>
      </c>
      <c r="R9403" s="113" t="s">
        <v>3918</v>
      </c>
      <c r="S9403" s="113" t="s">
        <v>8284</v>
      </c>
    </row>
    <row r="9404" spans="16:19">
      <c r="P9404" s="113" t="s">
        <v>12256</v>
      </c>
      <c r="Q9404" s="113" t="s">
        <v>8271</v>
      </c>
      <c r="R9404" s="113" t="s">
        <v>3918</v>
      </c>
      <c r="S9404" s="113" t="s">
        <v>8287</v>
      </c>
    </row>
    <row r="9405" spans="16:19">
      <c r="P9405" s="113" t="s">
        <v>12256</v>
      </c>
      <c r="Q9405" s="113" t="s">
        <v>8274</v>
      </c>
      <c r="R9405" s="113" t="s">
        <v>3918</v>
      </c>
      <c r="S9405" s="113" t="s">
        <v>8290</v>
      </c>
    </row>
    <row r="9406" spans="16:19">
      <c r="P9406" s="113" t="s">
        <v>12256</v>
      </c>
      <c r="Q9406" s="113" t="s">
        <v>8277</v>
      </c>
      <c r="R9406" s="113" t="s">
        <v>3918</v>
      </c>
      <c r="S9406" s="113" t="s">
        <v>8293</v>
      </c>
    </row>
    <row r="9407" spans="16:19">
      <c r="P9407" s="113" t="s">
        <v>12256</v>
      </c>
      <c r="Q9407" s="113" t="s">
        <v>8280</v>
      </c>
      <c r="R9407" s="113" t="s">
        <v>3918</v>
      </c>
      <c r="S9407" s="113" t="s">
        <v>8296</v>
      </c>
    </row>
    <row r="9408" spans="16:19">
      <c r="P9408" s="113" t="s">
        <v>12256</v>
      </c>
      <c r="Q9408" s="113" t="s">
        <v>8283</v>
      </c>
      <c r="R9408" s="113" t="s">
        <v>3918</v>
      </c>
      <c r="S9408" s="113" t="s">
        <v>8299</v>
      </c>
    </row>
    <row r="9409" spans="16:19">
      <c r="P9409" s="113" t="s">
        <v>12256</v>
      </c>
      <c r="Q9409" s="113" t="s">
        <v>8286</v>
      </c>
      <c r="R9409" s="113" t="s">
        <v>3918</v>
      </c>
      <c r="S9409" s="113" t="s">
        <v>8302</v>
      </c>
    </row>
    <row r="9410" spans="16:19">
      <c r="P9410" s="113" t="s">
        <v>12256</v>
      </c>
      <c r="Q9410" s="113" t="s">
        <v>8289</v>
      </c>
      <c r="R9410" s="113" t="s">
        <v>3918</v>
      </c>
      <c r="S9410" s="113" t="s">
        <v>8305</v>
      </c>
    </row>
    <row r="9411" spans="16:19">
      <c r="P9411" s="113" t="s">
        <v>12256</v>
      </c>
      <c r="Q9411" s="113" t="s">
        <v>8292</v>
      </c>
      <c r="R9411" s="113" t="s">
        <v>3918</v>
      </c>
      <c r="S9411" s="113" t="s">
        <v>8308</v>
      </c>
    </row>
    <row r="9412" spans="16:19">
      <c r="P9412" s="113" t="s">
        <v>12256</v>
      </c>
      <c r="Q9412" s="113" t="s">
        <v>8295</v>
      </c>
      <c r="R9412" s="113" t="s">
        <v>3918</v>
      </c>
      <c r="S9412" s="113" t="s">
        <v>8311</v>
      </c>
    </row>
    <row r="9413" spans="16:19">
      <c r="P9413" s="113" t="s">
        <v>12256</v>
      </c>
      <c r="Q9413" s="113" t="s">
        <v>8298</v>
      </c>
      <c r="R9413" s="113" t="s">
        <v>3918</v>
      </c>
      <c r="S9413" s="113" t="s">
        <v>8314</v>
      </c>
    </row>
    <row r="9414" spans="16:19">
      <c r="P9414" s="113" t="s">
        <v>12256</v>
      </c>
      <c r="Q9414" s="113" t="s">
        <v>8301</v>
      </c>
      <c r="R9414" s="113" t="s">
        <v>3918</v>
      </c>
      <c r="S9414" s="113" t="s">
        <v>8317</v>
      </c>
    </row>
    <row r="9415" spans="16:19">
      <c r="P9415" s="113" t="s">
        <v>12256</v>
      </c>
      <c r="Q9415" s="113" t="s">
        <v>8304</v>
      </c>
      <c r="R9415" s="113" t="s">
        <v>3918</v>
      </c>
      <c r="S9415" s="113" t="s">
        <v>8320</v>
      </c>
    </row>
    <row r="9416" spans="16:19">
      <c r="P9416" s="113" t="s">
        <v>12256</v>
      </c>
      <c r="Q9416" s="113" t="s">
        <v>8307</v>
      </c>
      <c r="R9416" s="113" t="s">
        <v>3918</v>
      </c>
      <c r="S9416" s="113" t="s">
        <v>5877</v>
      </c>
    </row>
    <row r="9417" spans="16:19">
      <c r="P9417" s="113" t="s">
        <v>12256</v>
      </c>
      <c r="Q9417" s="113" t="s">
        <v>8310</v>
      </c>
      <c r="R9417" s="113" t="s">
        <v>3918</v>
      </c>
      <c r="S9417" s="113" t="s">
        <v>8324</v>
      </c>
    </row>
    <row r="9418" spans="16:19">
      <c r="P9418" s="113" t="s">
        <v>12256</v>
      </c>
      <c r="Q9418" s="113" t="s">
        <v>8313</v>
      </c>
      <c r="R9418" s="113" t="s">
        <v>3918</v>
      </c>
      <c r="S9418" s="113" t="s">
        <v>8327</v>
      </c>
    </row>
    <row r="9419" spans="16:19">
      <c r="P9419" s="113" t="s">
        <v>12256</v>
      </c>
      <c r="Q9419" s="113" t="s">
        <v>8316</v>
      </c>
      <c r="R9419" s="113" t="s">
        <v>3918</v>
      </c>
      <c r="S9419" s="113" t="s">
        <v>8330</v>
      </c>
    </row>
    <row r="9420" spans="16:19">
      <c r="P9420" s="113" t="s">
        <v>12256</v>
      </c>
      <c r="Q9420" s="113" t="s">
        <v>8319</v>
      </c>
      <c r="R9420" s="113" t="s">
        <v>3918</v>
      </c>
      <c r="S9420" s="113" t="s">
        <v>8333</v>
      </c>
    </row>
    <row r="9421" spans="16:19">
      <c r="P9421" s="113" t="s">
        <v>12256</v>
      </c>
      <c r="Q9421" s="113" t="s">
        <v>3672</v>
      </c>
      <c r="R9421" s="113" t="s">
        <v>3918</v>
      </c>
      <c r="S9421" s="113" t="s">
        <v>8336</v>
      </c>
    </row>
    <row r="9422" spans="16:19">
      <c r="P9422" s="113" t="s">
        <v>12256</v>
      </c>
      <c r="Q9422" s="113" t="s">
        <v>8323</v>
      </c>
      <c r="R9422" s="113" t="s">
        <v>3918</v>
      </c>
      <c r="S9422" s="113" t="s">
        <v>8339</v>
      </c>
    </row>
    <row r="9423" spans="16:19">
      <c r="P9423" s="113" t="s">
        <v>12256</v>
      </c>
      <c r="Q9423" s="113" t="s">
        <v>8326</v>
      </c>
      <c r="R9423" s="113" t="s">
        <v>3918</v>
      </c>
      <c r="S9423" s="113" t="s">
        <v>8342</v>
      </c>
    </row>
    <row r="9424" spans="16:19">
      <c r="P9424" s="113" t="s">
        <v>12256</v>
      </c>
      <c r="Q9424" s="113" t="s">
        <v>8329</v>
      </c>
      <c r="R9424" s="113" t="s">
        <v>3918</v>
      </c>
      <c r="S9424" s="113" t="s">
        <v>8345</v>
      </c>
    </row>
    <row r="9425" spans="16:19">
      <c r="P9425" s="113" t="s">
        <v>12256</v>
      </c>
      <c r="Q9425" s="113" t="s">
        <v>8332</v>
      </c>
      <c r="R9425" s="113" t="s">
        <v>3918</v>
      </c>
      <c r="S9425" s="113" t="s">
        <v>8348</v>
      </c>
    </row>
    <row r="9426" spans="16:19">
      <c r="P9426" s="113" t="s">
        <v>12256</v>
      </c>
      <c r="Q9426" s="113" t="s">
        <v>8335</v>
      </c>
      <c r="R9426" s="113" t="s">
        <v>3918</v>
      </c>
      <c r="S9426" s="113" t="s">
        <v>8351</v>
      </c>
    </row>
    <row r="9427" spans="16:19">
      <c r="P9427" s="113" t="s">
        <v>12256</v>
      </c>
      <c r="Q9427" s="113" t="s">
        <v>8338</v>
      </c>
      <c r="R9427" s="113" t="s">
        <v>3918</v>
      </c>
      <c r="S9427" s="113" t="s">
        <v>8354</v>
      </c>
    </row>
    <row r="9428" spans="16:19">
      <c r="P9428" s="113" t="s">
        <v>12256</v>
      </c>
      <c r="Q9428" s="113" t="s">
        <v>8341</v>
      </c>
      <c r="R9428" s="113" t="s">
        <v>3918</v>
      </c>
      <c r="S9428" s="113" t="s">
        <v>8357</v>
      </c>
    </row>
    <row r="9429" spans="16:19">
      <c r="P9429" s="113" t="s">
        <v>12256</v>
      </c>
      <c r="Q9429" s="113" t="s">
        <v>8344</v>
      </c>
      <c r="R9429" s="113" t="s">
        <v>3918</v>
      </c>
      <c r="S9429" s="113" t="s">
        <v>8360</v>
      </c>
    </row>
    <row r="9430" spans="16:19">
      <c r="P9430" s="113" t="s">
        <v>12256</v>
      </c>
      <c r="Q9430" s="113" t="s">
        <v>8347</v>
      </c>
      <c r="R9430" s="113" t="s">
        <v>3918</v>
      </c>
      <c r="S9430" s="113" t="s">
        <v>8363</v>
      </c>
    </row>
    <row r="9431" spans="16:19">
      <c r="P9431" s="113" t="s">
        <v>12256</v>
      </c>
      <c r="Q9431" s="113" t="s">
        <v>8350</v>
      </c>
      <c r="R9431" s="113" t="s">
        <v>3918</v>
      </c>
      <c r="S9431" s="113" t="s">
        <v>8366</v>
      </c>
    </row>
    <row r="9432" spans="16:19">
      <c r="P9432" s="113" t="s">
        <v>12256</v>
      </c>
      <c r="Q9432" s="113" t="s">
        <v>8353</v>
      </c>
      <c r="R9432" s="113" t="s">
        <v>3918</v>
      </c>
      <c r="S9432" s="113" t="s">
        <v>8369</v>
      </c>
    </row>
    <row r="9433" spans="16:19">
      <c r="P9433" s="113" t="s">
        <v>12256</v>
      </c>
      <c r="Q9433" s="113" t="s">
        <v>8356</v>
      </c>
      <c r="R9433" s="113" t="s">
        <v>3918</v>
      </c>
      <c r="S9433" s="113" t="s">
        <v>8372</v>
      </c>
    </row>
    <row r="9434" spans="16:19">
      <c r="P9434" s="113" t="s">
        <v>12256</v>
      </c>
      <c r="Q9434" s="113" t="s">
        <v>8359</v>
      </c>
      <c r="R9434" s="113" t="s">
        <v>3918</v>
      </c>
      <c r="S9434" s="113" t="s">
        <v>8375</v>
      </c>
    </row>
    <row r="9435" spans="16:19">
      <c r="P9435" s="113" t="s">
        <v>12256</v>
      </c>
      <c r="Q9435" s="113" t="s">
        <v>8362</v>
      </c>
      <c r="R9435" s="113" t="s">
        <v>3918</v>
      </c>
      <c r="S9435" s="113" t="s">
        <v>8378</v>
      </c>
    </row>
    <row r="9436" spans="16:19">
      <c r="P9436" s="113" t="s">
        <v>12256</v>
      </c>
      <c r="Q9436" s="113" t="s">
        <v>8365</v>
      </c>
      <c r="R9436" s="113" t="s">
        <v>3918</v>
      </c>
      <c r="S9436" s="113" t="s">
        <v>8380</v>
      </c>
    </row>
    <row r="9437" spans="16:19">
      <c r="P9437" s="113" t="s">
        <v>12256</v>
      </c>
      <c r="Q9437" s="113" t="s">
        <v>8368</v>
      </c>
      <c r="R9437" s="113" t="s">
        <v>3918</v>
      </c>
      <c r="S9437" s="113" t="s">
        <v>8383</v>
      </c>
    </row>
    <row r="9438" spans="16:19">
      <c r="P9438" s="113" t="s">
        <v>12256</v>
      </c>
      <c r="Q9438" s="113" t="s">
        <v>8371</v>
      </c>
      <c r="R9438" s="113" t="s">
        <v>3918</v>
      </c>
      <c r="S9438" s="113" t="s">
        <v>8386</v>
      </c>
    </row>
    <row r="9439" spans="16:19">
      <c r="P9439" s="113" t="s">
        <v>12256</v>
      </c>
      <c r="Q9439" s="113" t="s">
        <v>8374</v>
      </c>
      <c r="R9439" s="113" t="s">
        <v>3918</v>
      </c>
      <c r="S9439" s="113" t="s">
        <v>8389</v>
      </c>
    </row>
    <row r="9440" spans="16:19">
      <c r="P9440" s="113" t="s">
        <v>12256</v>
      </c>
      <c r="Q9440" s="113" t="s">
        <v>8377</v>
      </c>
      <c r="R9440" s="113" t="s">
        <v>3918</v>
      </c>
      <c r="S9440" s="113" t="s">
        <v>8392</v>
      </c>
    </row>
    <row r="9441" spans="16:19">
      <c r="P9441" s="113" t="s">
        <v>12256</v>
      </c>
      <c r="Q9441" s="113" t="s">
        <v>3674</v>
      </c>
      <c r="R9441" s="113" t="s">
        <v>3918</v>
      </c>
      <c r="S9441" s="113" t="s">
        <v>8395</v>
      </c>
    </row>
    <row r="9442" spans="16:19">
      <c r="P9442" s="113" t="s">
        <v>12256</v>
      </c>
      <c r="Q9442" s="113" t="s">
        <v>8382</v>
      </c>
      <c r="R9442" s="113" t="s">
        <v>3918</v>
      </c>
      <c r="S9442" s="113" t="s">
        <v>8398</v>
      </c>
    </row>
    <row r="9443" spans="16:19">
      <c r="P9443" s="113" t="s">
        <v>12256</v>
      </c>
      <c r="Q9443" s="113" t="s">
        <v>8385</v>
      </c>
      <c r="R9443" s="113" t="s">
        <v>3918</v>
      </c>
      <c r="S9443" s="113" t="s">
        <v>8401</v>
      </c>
    </row>
    <row r="9444" spans="16:19">
      <c r="P9444" s="113" t="s">
        <v>12256</v>
      </c>
      <c r="Q9444" s="113" t="s">
        <v>8388</v>
      </c>
      <c r="R9444" s="113" t="s">
        <v>3918</v>
      </c>
      <c r="S9444" s="113" t="s">
        <v>8404</v>
      </c>
    </row>
    <row r="9445" spans="16:19">
      <c r="P9445" s="113" t="s">
        <v>12256</v>
      </c>
      <c r="Q9445" s="113" t="s">
        <v>8391</v>
      </c>
      <c r="R9445" s="113" t="s">
        <v>3918</v>
      </c>
      <c r="S9445" s="113" t="s">
        <v>8407</v>
      </c>
    </row>
    <row r="9446" spans="16:19">
      <c r="P9446" s="113" t="s">
        <v>12256</v>
      </c>
      <c r="Q9446" s="113" t="s">
        <v>8394</v>
      </c>
      <c r="R9446" s="113" t="s">
        <v>3918</v>
      </c>
      <c r="S9446" s="113" t="s">
        <v>8410</v>
      </c>
    </row>
    <row r="9447" spans="16:19">
      <c r="P9447" s="113" t="s">
        <v>12256</v>
      </c>
      <c r="Q9447" s="113" t="s">
        <v>8397</v>
      </c>
      <c r="R9447" s="113" t="s">
        <v>3918</v>
      </c>
      <c r="S9447" s="113" t="s">
        <v>8413</v>
      </c>
    </row>
    <row r="9448" spans="16:19">
      <c r="P9448" s="113" t="s">
        <v>12256</v>
      </c>
      <c r="Q9448" s="113" t="s">
        <v>8400</v>
      </c>
      <c r="R9448" s="113" t="s">
        <v>3918</v>
      </c>
      <c r="S9448" s="113" t="s">
        <v>8416</v>
      </c>
    </row>
    <row r="9449" spans="16:19">
      <c r="P9449" s="113" t="s">
        <v>12256</v>
      </c>
      <c r="Q9449" s="113" t="s">
        <v>8403</v>
      </c>
      <c r="R9449" s="113" t="s">
        <v>3918</v>
      </c>
      <c r="S9449" s="113" t="s">
        <v>8419</v>
      </c>
    </row>
    <row r="9450" spans="16:19">
      <c r="P9450" s="113" t="s">
        <v>12256</v>
      </c>
      <c r="Q9450" s="113" t="s">
        <v>8406</v>
      </c>
      <c r="R9450" s="113" t="s">
        <v>3918</v>
      </c>
      <c r="S9450" s="113" t="s">
        <v>8422</v>
      </c>
    </row>
    <row r="9451" spans="16:19">
      <c r="P9451" s="113" t="s">
        <v>12256</v>
      </c>
      <c r="Q9451" s="113" t="s">
        <v>8409</v>
      </c>
      <c r="R9451" s="113" t="s">
        <v>3918</v>
      </c>
      <c r="S9451" s="113" t="s">
        <v>8425</v>
      </c>
    </row>
    <row r="9452" spans="16:19">
      <c r="P9452" s="113" t="s">
        <v>12256</v>
      </c>
      <c r="Q9452" s="113" t="s">
        <v>8412</v>
      </c>
      <c r="R9452" s="113" t="s">
        <v>3918</v>
      </c>
      <c r="S9452" s="113" t="s">
        <v>8428</v>
      </c>
    </row>
    <row r="9453" spans="16:19">
      <c r="P9453" s="113" t="s">
        <v>12256</v>
      </c>
      <c r="Q9453" s="113" t="s">
        <v>8415</v>
      </c>
      <c r="R9453" s="113" t="s">
        <v>3918</v>
      </c>
      <c r="S9453" s="113" t="s">
        <v>8431</v>
      </c>
    </row>
    <row r="9454" spans="16:19">
      <c r="P9454" s="113" t="s">
        <v>12256</v>
      </c>
      <c r="Q9454" s="113" t="s">
        <v>8418</v>
      </c>
      <c r="R9454" s="113" t="s">
        <v>3918</v>
      </c>
      <c r="S9454" s="113" t="s">
        <v>8434</v>
      </c>
    </row>
    <row r="9455" spans="16:19">
      <c r="P9455" s="113" t="s">
        <v>12256</v>
      </c>
      <c r="Q9455" s="113" t="s">
        <v>8421</v>
      </c>
      <c r="R9455" s="113" t="s">
        <v>3918</v>
      </c>
      <c r="S9455" s="113" t="s">
        <v>8437</v>
      </c>
    </row>
    <row r="9456" spans="16:19">
      <c r="P9456" s="113" t="s">
        <v>12256</v>
      </c>
      <c r="Q9456" s="113" t="s">
        <v>8424</v>
      </c>
      <c r="R9456" s="113" t="s">
        <v>3918</v>
      </c>
      <c r="S9456" s="113" t="s">
        <v>8439</v>
      </c>
    </row>
    <row r="9457" spans="16:19">
      <c r="P9457" s="113" t="s">
        <v>12256</v>
      </c>
      <c r="Q9457" s="113" t="s">
        <v>8427</v>
      </c>
      <c r="R9457" s="113" t="s">
        <v>3918</v>
      </c>
      <c r="S9457" s="113" t="s">
        <v>8442</v>
      </c>
    </row>
    <row r="9458" spans="16:19">
      <c r="P9458" s="113" t="s">
        <v>12256</v>
      </c>
      <c r="Q9458" s="113" t="s">
        <v>8430</v>
      </c>
      <c r="R9458" s="113" t="s">
        <v>3918</v>
      </c>
      <c r="S9458" s="113" t="s">
        <v>8445</v>
      </c>
    </row>
    <row r="9459" spans="16:19">
      <c r="P9459" s="113" t="s">
        <v>12256</v>
      </c>
      <c r="Q9459" s="113" t="s">
        <v>8433</v>
      </c>
      <c r="R9459" s="113" t="s">
        <v>3918</v>
      </c>
      <c r="S9459" s="113" t="s">
        <v>8448</v>
      </c>
    </row>
    <row r="9460" spans="16:19">
      <c r="P9460" s="113" t="s">
        <v>12256</v>
      </c>
      <c r="Q9460" s="113" t="s">
        <v>8436</v>
      </c>
      <c r="R9460" s="113" t="s">
        <v>3918</v>
      </c>
      <c r="S9460" s="113" t="s">
        <v>8451</v>
      </c>
    </row>
    <row r="9461" spans="16:19">
      <c r="P9461" s="113" t="s">
        <v>12256</v>
      </c>
      <c r="Q9461" s="113" t="s">
        <v>3676</v>
      </c>
      <c r="R9461" s="113" t="s">
        <v>3918</v>
      </c>
      <c r="S9461" s="113" t="s">
        <v>8454</v>
      </c>
    </row>
    <row r="9462" spans="16:19">
      <c r="P9462" s="113" t="s">
        <v>12256</v>
      </c>
      <c r="Q9462" s="113" t="s">
        <v>8441</v>
      </c>
      <c r="R9462" s="113" t="s">
        <v>3918</v>
      </c>
      <c r="S9462" s="113" t="s">
        <v>8457</v>
      </c>
    </row>
    <row r="9463" spans="16:19">
      <c r="P9463" s="113" t="s">
        <v>12256</v>
      </c>
      <c r="Q9463" s="113" t="s">
        <v>8444</v>
      </c>
      <c r="R9463" s="113" t="s">
        <v>3918</v>
      </c>
      <c r="S9463" s="113" t="s">
        <v>8460</v>
      </c>
    </row>
    <row r="9464" spans="16:19">
      <c r="P9464" s="113" t="s">
        <v>12256</v>
      </c>
      <c r="Q9464" s="113" t="s">
        <v>8447</v>
      </c>
      <c r="R9464" s="113" t="s">
        <v>3918</v>
      </c>
      <c r="S9464" s="113" t="s">
        <v>8463</v>
      </c>
    </row>
    <row r="9465" spans="16:19">
      <c r="P9465" s="113" t="s">
        <v>12256</v>
      </c>
      <c r="Q9465" s="113" t="s">
        <v>8450</v>
      </c>
      <c r="R9465" s="113" t="s">
        <v>3918</v>
      </c>
      <c r="S9465" s="113" t="s">
        <v>8466</v>
      </c>
    </row>
    <row r="9466" spans="16:19">
      <c r="P9466" s="113" t="s">
        <v>12256</v>
      </c>
      <c r="Q9466" s="113" t="s">
        <v>8453</v>
      </c>
      <c r="R9466" s="113" t="s">
        <v>3918</v>
      </c>
      <c r="S9466" s="113" t="s">
        <v>8469</v>
      </c>
    </row>
    <row r="9467" spans="16:19">
      <c r="P9467" s="113" t="s">
        <v>12256</v>
      </c>
      <c r="Q9467" s="113" t="s">
        <v>8456</v>
      </c>
      <c r="R9467" s="113" t="s">
        <v>3918</v>
      </c>
      <c r="S9467" s="113" t="s">
        <v>8472</v>
      </c>
    </row>
    <row r="9468" spans="16:19">
      <c r="P9468" s="113" t="s">
        <v>12256</v>
      </c>
      <c r="Q9468" s="113" t="s">
        <v>9826</v>
      </c>
      <c r="R9468" s="113" t="s">
        <v>3918</v>
      </c>
      <c r="S9468" s="113" t="s">
        <v>9842</v>
      </c>
    </row>
    <row r="9469" spans="16:19">
      <c r="P9469" s="113" t="s">
        <v>12256</v>
      </c>
      <c r="Q9469" s="113" t="s">
        <v>9829</v>
      </c>
      <c r="R9469" s="113" t="s">
        <v>3918</v>
      </c>
      <c r="S9469" s="113" t="s">
        <v>6054</v>
      </c>
    </row>
    <row r="9470" spans="16:19">
      <c r="P9470" s="113" t="s">
        <v>12256</v>
      </c>
      <c r="Q9470" s="113" t="s">
        <v>9832</v>
      </c>
      <c r="R9470" s="113" t="s">
        <v>3918</v>
      </c>
      <c r="S9470" s="113" t="s">
        <v>9846</v>
      </c>
    </row>
    <row r="9471" spans="16:19">
      <c r="P9471" s="113" t="s">
        <v>12256</v>
      </c>
      <c r="Q9471" s="113" t="s">
        <v>9835</v>
      </c>
      <c r="R9471" s="113" t="s">
        <v>3918</v>
      </c>
      <c r="S9471" s="113" t="s">
        <v>9849</v>
      </c>
    </row>
    <row r="9472" spans="16:19">
      <c r="P9472" s="113" t="s">
        <v>12256</v>
      </c>
      <c r="Q9472" s="113" t="s">
        <v>9838</v>
      </c>
      <c r="R9472" s="113" t="s">
        <v>3918</v>
      </c>
      <c r="S9472" s="113" t="s">
        <v>9852</v>
      </c>
    </row>
    <row r="9473" spans="16:19">
      <c r="P9473" s="113" t="s">
        <v>12256</v>
      </c>
      <c r="Q9473" s="113" t="s">
        <v>9841</v>
      </c>
      <c r="R9473" s="113" t="s">
        <v>3918</v>
      </c>
      <c r="S9473" s="113" t="s">
        <v>9855</v>
      </c>
    </row>
    <row r="9474" spans="16:19">
      <c r="P9474" s="113" t="s">
        <v>12256</v>
      </c>
      <c r="Q9474" s="113" t="s">
        <v>3724</v>
      </c>
      <c r="R9474" s="113" t="s">
        <v>3918</v>
      </c>
      <c r="S9474" s="113" t="s">
        <v>9858</v>
      </c>
    </row>
    <row r="9475" spans="16:19">
      <c r="P9475" s="113" t="s">
        <v>12256</v>
      </c>
      <c r="Q9475" s="113" t="s">
        <v>9845</v>
      </c>
      <c r="R9475" s="113" t="s">
        <v>3918</v>
      </c>
      <c r="S9475" s="113" t="s">
        <v>9861</v>
      </c>
    </row>
    <row r="9476" spans="16:19">
      <c r="P9476" s="113" t="s">
        <v>12256</v>
      </c>
      <c r="Q9476" s="113" t="s">
        <v>9848</v>
      </c>
      <c r="R9476" s="113" t="s">
        <v>3918</v>
      </c>
      <c r="S9476" s="113" t="s">
        <v>9864</v>
      </c>
    </row>
    <row r="9477" spans="16:19">
      <c r="P9477" s="113" t="s">
        <v>12256</v>
      </c>
      <c r="Q9477" s="113" t="s">
        <v>9851</v>
      </c>
      <c r="R9477" s="113" t="s">
        <v>3918</v>
      </c>
      <c r="S9477" s="113" t="s">
        <v>9867</v>
      </c>
    </row>
    <row r="9478" spans="16:19">
      <c r="P9478" s="113" t="s">
        <v>12256</v>
      </c>
      <c r="Q9478" s="113" t="s">
        <v>9854</v>
      </c>
      <c r="R9478" s="113" t="s">
        <v>3918</v>
      </c>
      <c r="S9478" s="113" t="s">
        <v>9870</v>
      </c>
    </row>
    <row r="9479" spans="16:19">
      <c r="P9479" s="113" t="s">
        <v>12256</v>
      </c>
      <c r="Q9479" s="113" t="s">
        <v>9857</v>
      </c>
      <c r="R9479" s="113" t="s">
        <v>3918</v>
      </c>
      <c r="S9479" s="113" t="s">
        <v>9873</v>
      </c>
    </row>
    <row r="9480" spans="16:19">
      <c r="P9480" s="113" t="s">
        <v>12256</v>
      </c>
      <c r="Q9480" s="113" t="s">
        <v>9860</v>
      </c>
      <c r="R9480" s="113" t="s">
        <v>3918</v>
      </c>
      <c r="S9480" s="113" t="s">
        <v>9876</v>
      </c>
    </row>
    <row r="9481" spans="16:19">
      <c r="P9481" s="113" t="s">
        <v>12256</v>
      </c>
      <c r="Q9481" s="113" t="s">
        <v>9863</v>
      </c>
      <c r="R9481" s="113" t="s">
        <v>3918</v>
      </c>
      <c r="S9481" s="113" t="s">
        <v>9879</v>
      </c>
    </row>
    <row r="9482" spans="16:19">
      <c r="P9482" s="113" t="s">
        <v>12256</v>
      </c>
      <c r="Q9482" s="113" t="s">
        <v>9866</v>
      </c>
      <c r="R9482" s="113" t="s">
        <v>3918</v>
      </c>
      <c r="S9482" s="113" t="s">
        <v>9882</v>
      </c>
    </row>
    <row r="9483" spans="16:19">
      <c r="P9483" s="113" t="s">
        <v>12256</v>
      </c>
      <c r="Q9483" s="113" t="s">
        <v>9869</v>
      </c>
      <c r="R9483" s="113" t="s">
        <v>3918</v>
      </c>
      <c r="S9483" s="113" t="s">
        <v>9885</v>
      </c>
    </row>
    <row r="9484" spans="16:19">
      <c r="P9484" s="113" t="s">
        <v>12256</v>
      </c>
      <c r="Q9484" s="113" t="s">
        <v>9872</v>
      </c>
      <c r="R9484" s="113" t="s">
        <v>3918</v>
      </c>
      <c r="S9484" s="113" t="s">
        <v>9888</v>
      </c>
    </row>
    <row r="9485" spans="16:19">
      <c r="P9485" s="113" t="s">
        <v>12256</v>
      </c>
      <c r="Q9485" s="113" t="s">
        <v>9875</v>
      </c>
      <c r="R9485" s="113" t="s">
        <v>3918</v>
      </c>
      <c r="S9485" s="113" t="s">
        <v>9891</v>
      </c>
    </row>
    <row r="9486" spans="16:19">
      <c r="P9486" s="113" t="s">
        <v>12256</v>
      </c>
      <c r="Q9486" s="113" t="s">
        <v>9878</v>
      </c>
      <c r="R9486" s="113" t="s">
        <v>3918</v>
      </c>
      <c r="S9486" s="113" t="s">
        <v>9894</v>
      </c>
    </row>
    <row r="9487" spans="16:19">
      <c r="P9487" s="113" t="s">
        <v>12256</v>
      </c>
      <c r="Q9487" s="113" t="s">
        <v>9881</v>
      </c>
      <c r="R9487" s="113" t="s">
        <v>3918</v>
      </c>
      <c r="S9487" s="113" t="s">
        <v>9897</v>
      </c>
    </row>
    <row r="9488" spans="16:19">
      <c r="P9488" s="113" t="s">
        <v>12256</v>
      </c>
      <c r="Q9488" s="113" t="s">
        <v>9884</v>
      </c>
      <c r="R9488" s="113" t="s">
        <v>3918</v>
      </c>
      <c r="S9488" s="113" t="s">
        <v>9900</v>
      </c>
    </row>
    <row r="9489" spans="16:19">
      <c r="P9489" s="113" t="s">
        <v>12256</v>
      </c>
      <c r="Q9489" s="113" t="s">
        <v>9887</v>
      </c>
      <c r="R9489" s="113" t="s">
        <v>3918</v>
      </c>
      <c r="S9489" s="113" t="s">
        <v>9902</v>
      </c>
    </row>
    <row r="9490" spans="16:19">
      <c r="P9490" s="113" t="s">
        <v>12256</v>
      </c>
      <c r="Q9490" s="113" t="s">
        <v>9890</v>
      </c>
      <c r="R9490" s="113" t="s">
        <v>3918</v>
      </c>
      <c r="S9490" s="113" t="s">
        <v>9905</v>
      </c>
    </row>
    <row r="9491" spans="16:19">
      <c r="P9491" s="113" t="s">
        <v>12256</v>
      </c>
      <c r="Q9491" s="113" t="s">
        <v>9893</v>
      </c>
      <c r="R9491" s="113" t="s">
        <v>3918</v>
      </c>
      <c r="S9491" s="113" t="s">
        <v>9908</v>
      </c>
    </row>
    <row r="9492" spans="16:19">
      <c r="P9492" s="113" t="s">
        <v>12256</v>
      </c>
      <c r="Q9492" s="113" t="s">
        <v>9896</v>
      </c>
      <c r="R9492" s="113" t="s">
        <v>3918</v>
      </c>
      <c r="S9492" s="113" t="s">
        <v>9911</v>
      </c>
    </row>
    <row r="9493" spans="16:19">
      <c r="P9493" s="113" t="s">
        <v>12256</v>
      </c>
      <c r="Q9493" s="113" t="s">
        <v>9899</v>
      </c>
      <c r="R9493" s="113" t="s">
        <v>3918</v>
      </c>
      <c r="S9493" s="113" t="s">
        <v>9914</v>
      </c>
    </row>
    <row r="9494" spans="16:19">
      <c r="P9494" s="113" t="s">
        <v>12256</v>
      </c>
      <c r="Q9494" s="113" t="s">
        <v>3726</v>
      </c>
      <c r="R9494" s="113" t="s">
        <v>3918</v>
      </c>
      <c r="S9494" s="113" t="s">
        <v>9917</v>
      </c>
    </row>
    <row r="9495" spans="16:19">
      <c r="P9495" s="113" t="s">
        <v>12256</v>
      </c>
      <c r="Q9495" s="113" t="s">
        <v>9904</v>
      </c>
      <c r="R9495" s="113" t="s">
        <v>3918</v>
      </c>
      <c r="S9495" s="113" t="s">
        <v>9920</v>
      </c>
    </row>
    <row r="9496" spans="16:19">
      <c r="P9496" s="113" t="s">
        <v>12256</v>
      </c>
      <c r="Q9496" s="113" t="s">
        <v>9907</v>
      </c>
      <c r="R9496" s="113" t="s">
        <v>3918</v>
      </c>
      <c r="S9496" s="113" t="s">
        <v>9923</v>
      </c>
    </row>
    <row r="9497" spans="16:19">
      <c r="P9497" s="113" t="s">
        <v>12256</v>
      </c>
      <c r="Q9497" s="113" t="s">
        <v>9910</v>
      </c>
      <c r="R9497" s="113" t="s">
        <v>3918</v>
      </c>
      <c r="S9497" s="113" t="s">
        <v>9926</v>
      </c>
    </row>
    <row r="9498" spans="16:19">
      <c r="P9498" s="113" t="s">
        <v>12256</v>
      </c>
      <c r="Q9498" s="113" t="s">
        <v>9913</v>
      </c>
      <c r="R9498" s="113" t="s">
        <v>3918</v>
      </c>
      <c r="S9498" s="113" t="s">
        <v>9929</v>
      </c>
    </row>
    <row r="9499" spans="16:19">
      <c r="P9499" s="113" t="s">
        <v>12256</v>
      </c>
      <c r="Q9499" s="113" t="s">
        <v>9916</v>
      </c>
      <c r="R9499" s="113" t="s">
        <v>3918</v>
      </c>
      <c r="S9499" s="113" t="s">
        <v>9932</v>
      </c>
    </row>
    <row r="9500" spans="16:19">
      <c r="P9500" s="113" t="s">
        <v>12256</v>
      </c>
      <c r="Q9500" s="113" t="s">
        <v>9919</v>
      </c>
      <c r="R9500" s="113" t="s">
        <v>3918</v>
      </c>
      <c r="S9500" s="113" t="s">
        <v>9935</v>
      </c>
    </row>
    <row r="9501" spans="16:19">
      <c r="P9501" s="113" t="s">
        <v>12256</v>
      </c>
      <c r="Q9501" s="113" t="s">
        <v>9922</v>
      </c>
      <c r="R9501" s="113" t="s">
        <v>3918</v>
      </c>
      <c r="S9501" s="113" t="s">
        <v>9938</v>
      </c>
    </row>
    <row r="9502" spans="16:19">
      <c r="P9502" s="113" t="s">
        <v>12256</v>
      </c>
      <c r="Q9502" s="113" t="s">
        <v>9925</v>
      </c>
      <c r="R9502" s="113" t="s">
        <v>3918</v>
      </c>
      <c r="S9502" s="113" t="s">
        <v>9941</v>
      </c>
    </row>
    <row r="9503" spans="16:19">
      <c r="P9503" s="113" t="s">
        <v>12256</v>
      </c>
      <c r="Q9503" s="113" t="s">
        <v>9928</v>
      </c>
      <c r="R9503" s="113" t="s">
        <v>3918</v>
      </c>
      <c r="S9503" s="113" t="s">
        <v>9944</v>
      </c>
    </row>
    <row r="9504" spans="16:19">
      <c r="P9504" s="113" t="s">
        <v>12256</v>
      </c>
      <c r="Q9504" s="113" t="s">
        <v>9931</v>
      </c>
      <c r="R9504" s="113" t="s">
        <v>3918</v>
      </c>
      <c r="S9504" s="113" t="s">
        <v>9947</v>
      </c>
    </row>
    <row r="9505" spans="16:19">
      <c r="P9505" s="113" t="s">
        <v>12256</v>
      </c>
      <c r="Q9505" s="113" t="s">
        <v>9934</v>
      </c>
      <c r="R9505" s="113" t="s">
        <v>3918</v>
      </c>
      <c r="S9505" s="113" t="s">
        <v>9950</v>
      </c>
    </row>
    <row r="9506" spans="16:19">
      <c r="P9506" s="113" t="s">
        <v>12256</v>
      </c>
      <c r="Q9506" s="113" t="s">
        <v>9937</v>
      </c>
      <c r="R9506" s="113" t="s">
        <v>3918</v>
      </c>
      <c r="S9506" s="113" t="s">
        <v>9953</v>
      </c>
    </row>
    <row r="9507" spans="16:19">
      <c r="P9507" s="113" t="s">
        <v>12256</v>
      </c>
      <c r="Q9507" s="113" t="s">
        <v>9940</v>
      </c>
      <c r="R9507" s="113" t="s">
        <v>3918</v>
      </c>
      <c r="S9507" s="113" t="s">
        <v>9956</v>
      </c>
    </row>
    <row r="9508" spans="16:19">
      <c r="P9508" s="113" t="s">
        <v>12256</v>
      </c>
      <c r="Q9508" s="113" t="s">
        <v>9943</v>
      </c>
      <c r="R9508" s="113" t="s">
        <v>3918</v>
      </c>
      <c r="S9508" s="113" t="s">
        <v>9959</v>
      </c>
    </row>
    <row r="9509" spans="16:19">
      <c r="P9509" s="113" t="s">
        <v>12256</v>
      </c>
      <c r="Q9509" s="113" t="s">
        <v>9946</v>
      </c>
      <c r="R9509" s="113" t="s">
        <v>3918</v>
      </c>
      <c r="S9509" s="113" t="s">
        <v>9961</v>
      </c>
    </row>
    <row r="9510" spans="16:19">
      <c r="P9510" s="113" t="s">
        <v>12256</v>
      </c>
      <c r="Q9510" s="113" t="s">
        <v>9949</v>
      </c>
      <c r="R9510" s="113" t="s">
        <v>3918</v>
      </c>
      <c r="S9510" s="113" t="s">
        <v>9964</v>
      </c>
    </row>
    <row r="9511" spans="16:19">
      <c r="P9511" s="113" t="s">
        <v>12256</v>
      </c>
      <c r="Q9511" s="113" t="s">
        <v>9952</v>
      </c>
      <c r="R9511" s="113" t="s">
        <v>3918</v>
      </c>
      <c r="S9511" s="113" t="s">
        <v>9967</v>
      </c>
    </row>
    <row r="9512" spans="16:19">
      <c r="P9512" s="113" t="s">
        <v>12256</v>
      </c>
      <c r="Q9512" s="113" t="s">
        <v>9955</v>
      </c>
      <c r="R9512" s="113" t="s">
        <v>3918</v>
      </c>
      <c r="S9512" s="113" t="s">
        <v>9970</v>
      </c>
    </row>
    <row r="9513" spans="16:19">
      <c r="P9513" s="113" t="s">
        <v>12256</v>
      </c>
      <c r="Q9513" s="113" t="s">
        <v>9958</v>
      </c>
      <c r="R9513" s="113" t="s">
        <v>3918</v>
      </c>
      <c r="S9513" s="113" t="s">
        <v>9973</v>
      </c>
    </row>
    <row r="9514" spans="16:19">
      <c r="P9514" s="113" t="s">
        <v>12256</v>
      </c>
      <c r="Q9514" s="113" t="s">
        <v>3728</v>
      </c>
      <c r="R9514" s="113" t="s">
        <v>3918</v>
      </c>
      <c r="S9514" s="113" t="s">
        <v>9976</v>
      </c>
    </row>
    <row r="9515" spans="16:19">
      <c r="P9515" s="113" t="s">
        <v>12256</v>
      </c>
      <c r="Q9515" s="113" t="s">
        <v>9963</v>
      </c>
      <c r="R9515" s="113" t="s">
        <v>3918</v>
      </c>
      <c r="S9515" s="113" t="s">
        <v>9979</v>
      </c>
    </row>
    <row r="9516" spans="16:19">
      <c r="P9516" s="113" t="s">
        <v>12256</v>
      </c>
      <c r="Q9516" s="113" t="s">
        <v>9966</v>
      </c>
      <c r="R9516" s="113" t="s">
        <v>3918</v>
      </c>
      <c r="S9516" s="113" t="s">
        <v>9982</v>
      </c>
    </row>
    <row r="9517" spans="16:19">
      <c r="P9517" s="113" t="s">
        <v>12256</v>
      </c>
      <c r="Q9517" s="113" t="s">
        <v>9969</v>
      </c>
      <c r="R9517" s="113" t="s">
        <v>3918</v>
      </c>
      <c r="S9517" s="113" t="s">
        <v>9985</v>
      </c>
    </row>
    <row r="9518" spans="16:19">
      <c r="P9518" s="113" t="s">
        <v>12256</v>
      </c>
      <c r="Q9518" s="113" t="s">
        <v>9972</v>
      </c>
      <c r="R9518" s="113" t="s">
        <v>3918</v>
      </c>
      <c r="S9518" s="113" t="s">
        <v>9988</v>
      </c>
    </row>
    <row r="9519" spans="16:19">
      <c r="P9519" s="113" t="s">
        <v>12256</v>
      </c>
      <c r="Q9519" s="113" t="s">
        <v>9975</v>
      </c>
      <c r="R9519" s="113" t="s">
        <v>3918</v>
      </c>
      <c r="S9519" s="113" t="s">
        <v>9991</v>
      </c>
    </row>
    <row r="9520" spans="16:19">
      <c r="P9520" s="113" t="s">
        <v>12256</v>
      </c>
      <c r="Q9520" s="113" t="s">
        <v>9978</v>
      </c>
      <c r="R9520" s="113" t="s">
        <v>3918</v>
      </c>
      <c r="S9520" s="113" t="s">
        <v>9994</v>
      </c>
    </row>
    <row r="9521" spans="16:19">
      <c r="P9521" s="113" t="s">
        <v>12256</v>
      </c>
      <c r="Q9521" s="113" t="s">
        <v>9981</v>
      </c>
      <c r="R9521" s="113" t="s">
        <v>3918</v>
      </c>
      <c r="S9521" s="113" t="s">
        <v>4191</v>
      </c>
    </row>
    <row r="9522" spans="16:19">
      <c r="P9522" s="113" t="s">
        <v>12256</v>
      </c>
      <c r="Q9522" s="113" t="s">
        <v>9984</v>
      </c>
      <c r="R9522" s="113" t="s">
        <v>3918</v>
      </c>
      <c r="S9522" s="113" t="s">
        <v>4194</v>
      </c>
    </row>
    <row r="9523" spans="16:19">
      <c r="P9523" s="113" t="s">
        <v>12256</v>
      </c>
      <c r="Q9523" s="113" t="s">
        <v>9987</v>
      </c>
      <c r="R9523" s="113" t="s">
        <v>3918</v>
      </c>
      <c r="S9523" s="113" t="s">
        <v>4197</v>
      </c>
    </row>
    <row r="9524" spans="16:19">
      <c r="P9524" s="113" t="s">
        <v>12256</v>
      </c>
      <c r="Q9524" s="113" t="s">
        <v>9990</v>
      </c>
      <c r="R9524" s="113" t="s">
        <v>3918</v>
      </c>
      <c r="S9524" s="113" t="s">
        <v>4200</v>
      </c>
    </row>
    <row r="9525" spans="16:19">
      <c r="P9525" s="113" t="s">
        <v>12256</v>
      </c>
      <c r="Q9525" s="113" t="s">
        <v>9993</v>
      </c>
      <c r="R9525" s="113" t="s">
        <v>3918</v>
      </c>
      <c r="S9525" s="113" t="s">
        <v>4203</v>
      </c>
    </row>
    <row r="9526" spans="16:19">
      <c r="P9526" s="113" t="s">
        <v>12256</v>
      </c>
      <c r="Q9526" s="113" t="s">
        <v>4190</v>
      </c>
      <c r="R9526" s="113" t="s">
        <v>3918</v>
      </c>
      <c r="S9526" s="113" t="s">
        <v>4206</v>
      </c>
    </row>
    <row r="9527" spans="16:19">
      <c r="P9527" s="113" t="s">
        <v>12256</v>
      </c>
      <c r="Q9527" s="113" t="s">
        <v>4193</v>
      </c>
      <c r="R9527" s="113" t="s">
        <v>3918</v>
      </c>
      <c r="S9527" s="113" t="s">
        <v>4209</v>
      </c>
    </row>
    <row r="9528" spans="16:19">
      <c r="P9528" s="113" t="s">
        <v>12256</v>
      </c>
      <c r="Q9528" s="113" t="s">
        <v>4196</v>
      </c>
      <c r="R9528" s="113" t="s">
        <v>3918</v>
      </c>
      <c r="S9528" s="113" t="s">
        <v>4212</v>
      </c>
    </row>
    <row r="9529" spans="16:19">
      <c r="P9529" s="113" t="s">
        <v>12256</v>
      </c>
      <c r="Q9529" s="113" t="s">
        <v>4199</v>
      </c>
      <c r="R9529" s="113" t="s">
        <v>3918</v>
      </c>
      <c r="S9529" s="113" t="s">
        <v>4214</v>
      </c>
    </row>
    <row r="9530" spans="16:19">
      <c r="P9530" s="113" t="s">
        <v>12256</v>
      </c>
      <c r="Q9530" s="113" t="s">
        <v>4202</v>
      </c>
      <c r="R9530" s="113" t="s">
        <v>3918</v>
      </c>
      <c r="S9530" s="113" t="s">
        <v>4217</v>
      </c>
    </row>
    <row r="9531" spans="16:19">
      <c r="P9531" s="113" t="s">
        <v>12256</v>
      </c>
      <c r="Q9531" s="113" t="s">
        <v>4205</v>
      </c>
      <c r="R9531" s="113" t="s">
        <v>3918</v>
      </c>
      <c r="S9531" s="113" t="s">
        <v>4220</v>
      </c>
    </row>
    <row r="9532" spans="16:19">
      <c r="P9532" s="113" t="s">
        <v>12256</v>
      </c>
      <c r="Q9532" s="113" t="s">
        <v>4208</v>
      </c>
      <c r="R9532" s="113" t="s">
        <v>3918</v>
      </c>
      <c r="S9532" s="113" t="s">
        <v>4223</v>
      </c>
    </row>
    <row r="9533" spans="16:19">
      <c r="P9533" s="113" t="s">
        <v>12256</v>
      </c>
      <c r="Q9533" s="113" t="s">
        <v>4211</v>
      </c>
      <c r="R9533" s="113" t="s">
        <v>3918</v>
      </c>
      <c r="S9533" s="113" t="s">
        <v>4226</v>
      </c>
    </row>
    <row r="9534" spans="16:19">
      <c r="P9534" s="113" t="s">
        <v>12256</v>
      </c>
      <c r="Q9534" s="113" t="s">
        <v>3730</v>
      </c>
      <c r="R9534" s="113" t="s">
        <v>3918</v>
      </c>
      <c r="S9534" s="113" t="s">
        <v>4229</v>
      </c>
    </row>
    <row r="9535" spans="16:19">
      <c r="P9535" s="113" t="s">
        <v>12256</v>
      </c>
      <c r="Q9535" s="113" t="s">
        <v>4216</v>
      </c>
      <c r="R9535" s="113" t="s">
        <v>3918</v>
      </c>
      <c r="S9535" s="113" t="s">
        <v>4232</v>
      </c>
    </row>
    <row r="9536" spans="16:19">
      <c r="P9536" s="113" t="s">
        <v>12256</v>
      </c>
      <c r="Q9536" s="113" t="s">
        <v>4219</v>
      </c>
      <c r="R9536" s="113" t="s">
        <v>3918</v>
      </c>
      <c r="S9536" s="113" t="s">
        <v>4235</v>
      </c>
    </row>
    <row r="9537" spans="16:19">
      <c r="P9537" s="113" t="s">
        <v>12256</v>
      </c>
      <c r="Q9537" s="113" t="s">
        <v>4222</v>
      </c>
      <c r="R9537" s="113" t="s">
        <v>3918</v>
      </c>
      <c r="S9537" s="113" t="s">
        <v>4238</v>
      </c>
    </row>
    <row r="9538" spans="16:19">
      <c r="P9538" s="113" t="s">
        <v>12256</v>
      </c>
      <c r="Q9538" s="113" t="s">
        <v>4225</v>
      </c>
      <c r="R9538" s="113" t="s">
        <v>3918</v>
      </c>
      <c r="S9538" s="113" t="s">
        <v>4241</v>
      </c>
    </row>
    <row r="9539" spans="16:19">
      <c r="P9539" s="113" t="s">
        <v>12256</v>
      </c>
      <c r="Q9539" s="113" t="s">
        <v>4228</v>
      </c>
      <c r="R9539" s="113" t="s">
        <v>3918</v>
      </c>
      <c r="S9539" s="113" t="s">
        <v>4244</v>
      </c>
    </row>
    <row r="9540" spans="16:19">
      <c r="P9540" s="113" t="s">
        <v>12256</v>
      </c>
      <c r="Q9540" s="113" t="s">
        <v>4231</v>
      </c>
      <c r="R9540" s="113" t="s">
        <v>3918</v>
      </c>
      <c r="S9540" s="113" t="s">
        <v>4247</v>
      </c>
    </row>
    <row r="9541" spans="16:19">
      <c r="P9541" s="113" t="s">
        <v>12256</v>
      </c>
      <c r="Q9541" s="113" t="s">
        <v>4234</v>
      </c>
      <c r="R9541" s="113" t="s">
        <v>3918</v>
      </c>
      <c r="S9541" s="113" t="s">
        <v>4250</v>
      </c>
    </row>
    <row r="9542" spans="16:19">
      <c r="P9542" s="113" t="s">
        <v>12256</v>
      </c>
      <c r="Q9542" s="113" t="s">
        <v>4237</v>
      </c>
      <c r="R9542" s="113" t="s">
        <v>3918</v>
      </c>
      <c r="S9542" s="113" t="s">
        <v>4253</v>
      </c>
    </row>
    <row r="9543" spans="16:19">
      <c r="P9543" s="113" t="s">
        <v>12256</v>
      </c>
      <c r="Q9543" s="113" t="s">
        <v>4240</v>
      </c>
      <c r="R9543" s="113" t="s">
        <v>3918</v>
      </c>
      <c r="S9543" s="113" t="s">
        <v>4256</v>
      </c>
    </row>
    <row r="9544" spans="16:19">
      <c r="P9544" s="113" t="s">
        <v>12256</v>
      </c>
      <c r="Q9544" s="113" t="s">
        <v>4243</v>
      </c>
      <c r="R9544" s="113" t="s">
        <v>3918</v>
      </c>
      <c r="S9544" s="113" t="s">
        <v>4259</v>
      </c>
    </row>
    <row r="9545" spans="16:19">
      <c r="P9545" s="113" t="s">
        <v>12256</v>
      </c>
      <c r="Q9545" s="113" t="s">
        <v>4246</v>
      </c>
      <c r="R9545" s="113" t="s">
        <v>3918</v>
      </c>
      <c r="S9545" s="113" t="s">
        <v>4262</v>
      </c>
    </row>
    <row r="9546" spans="16:19">
      <c r="P9546" s="113" t="s">
        <v>12256</v>
      </c>
      <c r="Q9546" s="113" t="s">
        <v>4249</v>
      </c>
      <c r="R9546" s="113" t="s">
        <v>3918</v>
      </c>
      <c r="S9546" s="113" t="s">
        <v>4265</v>
      </c>
    </row>
    <row r="9547" spans="16:19">
      <c r="P9547" s="113" t="s">
        <v>12256</v>
      </c>
      <c r="Q9547" s="113" t="s">
        <v>4252</v>
      </c>
      <c r="R9547" s="113" t="s">
        <v>3918</v>
      </c>
      <c r="S9547" s="113" t="s">
        <v>4268</v>
      </c>
    </row>
    <row r="9548" spans="16:19">
      <c r="P9548" s="113" t="s">
        <v>12256</v>
      </c>
      <c r="Q9548" s="113" t="s">
        <v>4255</v>
      </c>
      <c r="R9548" s="113" t="s">
        <v>3918</v>
      </c>
      <c r="S9548" s="113" t="s">
        <v>4271</v>
      </c>
    </row>
    <row r="9549" spans="16:19">
      <c r="P9549" s="113" t="s">
        <v>12256</v>
      </c>
      <c r="Q9549" s="113" t="s">
        <v>4258</v>
      </c>
      <c r="R9549" s="113" t="s">
        <v>3918</v>
      </c>
      <c r="S9549" s="113" t="s">
        <v>4273</v>
      </c>
    </row>
    <row r="9550" spans="16:19">
      <c r="P9550" s="113" t="s">
        <v>12256</v>
      </c>
      <c r="Q9550" s="113" t="s">
        <v>4261</v>
      </c>
      <c r="R9550" s="113" t="s">
        <v>3918</v>
      </c>
      <c r="S9550" s="113" t="s">
        <v>4276</v>
      </c>
    </row>
    <row r="9551" spans="16:19">
      <c r="P9551" s="113" t="s">
        <v>12256</v>
      </c>
      <c r="Q9551" s="113" t="s">
        <v>4264</v>
      </c>
      <c r="R9551" s="113" t="s">
        <v>3918</v>
      </c>
      <c r="S9551" s="113" t="s">
        <v>4279</v>
      </c>
    </row>
    <row r="9552" spans="16:19">
      <c r="P9552" s="113" t="s">
        <v>12256</v>
      </c>
      <c r="Q9552" s="113" t="s">
        <v>4267</v>
      </c>
      <c r="R9552" s="113" t="s">
        <v>3918</v>
      </c>
      <c r="S9552" s="113" t="s">
        <v>4282</v>
      </c>
    </row>
    <row r="9553" spans="16:19">
      <c r="P9553" s="113" t="s">
        <v>12256</v>
      </c>
      <c r="Q9553" s="113" t="s">
        <v>4270</v>
      </c>
      <c r="R9553" s="113" t="s">
        <v>3918</v>
      </c>
      <c r="S9553" s="113" t="s">
        <v>4285</v>
      </c>
    </row>
    <row r="9554" spans="16:19">
      <c r="P9554" s="113" t="s">
        <v>12256</v>
      </c>
      <c r="Q9554" s="113" t="s">
        <v>3732</v>
      </c>
      <c r="R9554" s="113" t="s">
        <v>3918</v>
      </c>
      <c r="S9554" s="113" t="s">
        <v>4288</v>
      </c>
    </row>
    <row r="9555" spans="16:19">
      <c r="P9555" s="113" t="s">
        <v>12256</v>
      </c>
      <c r="Q9555" s="113" t="s">
        <v>4275</v>
      </c>
      <c r="R9555" s="113" t="s">
        <v>3918</v>
      </c>
      <c r="S9555" s="113" t="s">
        <v>4291</v>
      </c>
    </row>
    <row r="9556" spans="16:19">
      <c r="P9556" s="113" t="s">
        <v>12256</v>
      </c>
      <c r="Q9556" s="113" t="s">
        <v>4278</v>
      </c>
      <c r="R9556" s="113" t="s">
        <v>3918</v>
      </c>
      <c r="S9556" s="113" t="s">
        <v>4294</v>
      </c>
    </row>
    <row r="9557" spans="16:19">
      <c r="P9557" s="113" t="s">
        <v>12256</v>
      </c>
      <c r="Q9557" s="113" t="s">
        <v>4281</v>
      </c>
      <c r="R9557" s="113" t="s">
        <v>3918</v>
      </c>
      <c r="S9557" s="113" t="s">
        <v>4297</v>
      </c>
    </row>
    <row r="9558" spans="16:19">
      <c r="P9558" s="113" t="s">
        <v>12256</v>
      </c>
      <c r="Q9558" s="113" t="s">
        <v>4284</v>
      </c>
      <c r="R9558" s="113" t="s">
        <v>3918</v>
      </c>
      <c r="S9558" s="113" t="s">
        <v>4300</v>
      </c>
    </row>
    <row r="9559" spans="16:19">
      <c r="P9559" s="113" t="s">
        <v>12256</v>
      </c>
      <c r="Q9559" s="113" t="s">
        <v>4287</v>
      </c>
      <c r="R9559" s="113" t="s">
        <v>3918</v>
      </c>
      <c r="S9559" s="113" t="s">
        <v>4303</v>
      </c>
    </row>
    <row r="9560" spans="16:19">
      <c r="P9560" s="113" t="s">
        <v>12256</v>
      </c>
      <c r="Q9560" s="113" t="s">
        <v>4290</v>
      </c>
      <c r="R9560" s="113" t="s">
        <v>3918</v>
      </c>
      <c r="S9560" s="113" t="s">
        <v>4306</v>
      </c>
    </row>
    <row r="9561" spans="16:19">
      <c r="P9561" s="113" t="s">
        <v>12256</v>
      </c>
      <c r="Q9561" s="113" t="s">
        <v>4293</v>
      </c>
      <c r="R9561" s="113" t="s">
        <v>3918</v>
      </c>
      <c r="S9561" s="113" t="s">
        <v>4309</v>
      </c>
    </row>
    <row r="9562" spans="16:19">
      <c r="P9562" s="113" t="s">
        <v>12256</v>
      </c>
      <c r="Q9562" s="113" t="s">
        <v>4296</v>
      </c>
      <c r="R9562" s="113" t="s">
        <v>3918</v>
      </c>
      <c r="S9562" s="113" t="s">
        <v>4312</v>
      </c>
    </row>
    <row r="9563" spans="16:19">
      <c r="P9563" s="113" t="s">
        <v>12256</v>
      </c>
      <c r="Q9563" s="113" t="s">
        <v>4299</v>
      </c>
      <c r="R9563" s="113" t="s">
        <v>3918</v>
      </c>
      <c r="S9563" s="113" t="s">
        <v>4315</v>
      </c>
    </row>
    <row r="9564" spans="16:19">
      <c r="P9564" s="113" t="s">
        <v>12256</v>
      </c>
      <c r="Q9564" s="113" t="s">
        <v>4302</v>
      </c>
      <c r="R9564" s="113" t="s">
        <v>3918</v>
      </c>
      <c r="S9564" s="113" t="s">
        <v>4318</v>
      </c>
    </row>
    <row r="9565" spans="16:19">
      <c r="P9565" s="113" t="s">
        <v>12256</v>
      </c>
      <c r="Q9565" s="113" t="s">
        <v>4305</v>
      </c>
      <c r="R9565" s="113" t="s">
        <v>3918</v>
      </c>
      <c r="S9565" s="113" t="s">
        <v>4321</v>
      </c>
    </row>
    <row r="9566" spans="16:19">
      <c r="P9566" s="113" t="s">
        <v>12256</v>
      </c>
      <c r="Q9566" s="113" t="s">
        <v>4308</v>
      </c>
      <c r="R9566" s="113" t="s">
        <v>3918</v>
      </c>
      <c r="S9566" s="113" t="s">
        <v>4324</v>
      </c>
    </row>
    <row r="9567" spans="16:19">
      <c r="P9567" s="113" t="s">
        <v>12256</v>
      </c>
      <c r="Q9567" s="113" t="s">
        <v>4311</v>
      </c>
      <c r="R9567" s="113" t="s">
        <v>3918</v>
      </c>
      <c r="S9567" s="113" t="s">
        <v>4327</v>
      </c>
    </row>
    <row r="9568" spans="16:19">
      <c r="P9568" s="113" t="s">
        <v>12256</v>
      </c>
      <c r="Q9568" s="113" t="s">
        <v>4314</v>
      </c>
      <c r="R9568" s="113" t="s">
        <v>3918</v>
      </c>
      <c r="S9568" s="113" t="s">
        <v>4330</v>
      </c>
    </row>
    <row r="9569" spans="16:19">
      <c r="P9569" s="113" t="s">
        <v>12256</v>
      </c>
      <c r="Q9569" s="113" t="s">
        <v>4317</v>
      </c>
      <c r="R9569" s="113" t="s">
        <v>3918</v>
      </c>
      <c r="S9569" s="113" t="s">
        <v>4333</v>
      </c>
    </row>
    <row r="9570" spans="16:19">
      <c r="P9570" s="113" t="s">
        <v>12256</v>
      </c>
      <c r="Q9570" s="113" t="s">
        <v>4320</v>
      </c>
      <c r="R9570" s="113" t="s">
        <v>3918</v>
      </c>
      <c r="S9570" s="113" t="s">
        <v>4336</v>
      </c>
    </row>
    <row r="9571" spans="16:19">
      <c r="P9571" s="113" t="s">
        <v>12256</v>
      </c>
      <c r="Q9571" s="113" t="s">
        <v>4323</v>
      </c>
      <c r="R9571" s="113" t="s">
        <v>3918</v>
      </c>
      <c r="S9571" s="113" t="s">
        <v>4339</v>
      </c>
    </row>
    <row r="9572" spans="16:19">
      <c r="P9572" s="113" t="s">
        <v>12256</v>
      </c>
      <c r="Q9572" s="113" t="s">
        <v>4326</v>
      </c>
      <c r="R9572" s="113" t="s">
        <v>3918</v>
      </c>
      <c r="S9572" s="113" t="s">
        <v>4342</v>
      </c>
    </row>
    <row r="9573" spans="16:19">
      <c r="P9573" s="113" t="s">
        <v>12256</v>
      </c>
      <c r="Q9573" s="113" t="s">
        <v>4329</v>
      </c>
      <c r="R9573" s="113" t="s">
        <v>3918</v>
      </c>
      <c r="S9573" s="113" t="s">
        <v>4345</v>
      </c>
    </row>
    <row r="9574" spans="16:19">
      <c r="P9574" s="113" t="s">
        <v>12256</v>
      </c>
      <c r="Q9574" s="113" t="s">
        <v>4332</v>
      </c>
      <c r="R9574" s="113" t="s">
        <v>3918</v>
      </c>
      <c r="S9574" s="113" t="s">
        <v>4348</v>
      </c>
    </row>
    <row r="9575" spans="16:19">
      <c r="P9575" s="113" t="s">
        <v>12256</v>
      </c>
      <c r="Q9575" s="113" t="s">
        <v>4335</v>
      </c>
      <c r="R9575" s="113" t="s">
        <v>3918</v>
      </c>
      <c r="S9575" s="113" t="s">
        <v>4351</v>
      </c>
    </row>
    <row r="9576" spans="16:19">
      <c r="P9576" s="113" t="s">
        <v>12256</v>
      </c>
      <c r="Q9576" s="113" t="s">
        <v>4338</v>
      </c>
      <c r="R9576" s="113" t="s">
        <v>3918</v>
      </c>
      <c r="S9576" s="113" t="s">
        <v>4354</v>
      </c>
    </row>
    <row r="9577" spans="16:19">
      <c r="P9577" s="113" t="s">
        <v>12256</v>
      </c>
      <c r="Q9577" s="113" t="s">
        <v>4341</v>
      </c>
      <c r="R9577" s="113" t="s">
        <v>3918</v>
      </c>
      <c r="S9577" s="113" t="s">
        <v>4357</v>
      </c>
    </row>
    <row r="9578" spans="16:19">
      <c r="P9578" s="113" t="s">
        <v>12256</v>
      </c>
      <c r="Q9578" s="113" t="s">
        <v>4344</v>
      </c>
      <c r="R9578" s="113" t="s">
        <v>3918</v>
      </c>
      <c r="S9578" s="113" t="s">
        <v>4360</v>
      </c>
    </row>
    <row r="9579" spans="16:19">
      <c r="P9579" s="113" t="s">
        <v>12256</v>
      </c>
      <c r="Q9579" s="113" t="s">
        <v>4347</v>
      </c>
      <c r="R9579" s="113" t="s">
        <v>3918</v>
      </c>
      <c r="S9579" s="113" t="s">
        <v>4363</v>
      </c>
    </row>
    <row r="9580" spans="16:19">
      <c r="P9580" s="113" t="s">
        <v>12256</v>
      </c>
      <c r="Q9580" s="113" t="s">
        <v>4350</v>
      </c>
      <c r="R9580" s="113" t="s">
        <v>3918</v>
      </c>
      <c r="S9580" s="113" t="s">
        <v>4366</v>
      </c>
    </row>
    <row r="9581" spans="16:19">
      <c r="P9581" s="113" t="s">
        <v>12256</v>
      </c>
      <c r="Q9581" s="113" t="s">
        <v>4353</v>
      </c>
      <c r="R9581" s="113" t="s">
        <v>3918</v>
      </c>
      <c r="S9581" s="113" t="s">
        <v>4369</v>
      </c>
    </row>
    <row r="9582" spans="16:19">
      <c r="P9582" s="113" t="s">
        <v>12256</v>
      </c>
      <c r="Q9582" s="113" t="s">
        <v>4356</v>
      </c>
      <c r="R9582" s="113" t="s">
        <v>3918</v>
      </c>
      <c r="S9582" s="113" t="s">
        <v>4372</v>
      </c>
    </row>
    <row r="9583" spans="16:19">
      <c r="P9583" s="113" t="s">
        <v>12256</v>
      </c>
      <c r="Q9583" s="113" t="s">
        <v>4359</v>
      </c>
      <c r="R9583" s="113" t="s">
        <v>3918</v>
      </c>
      <c r="S9583" s="113" t="s">
        <v>4375</v>
      </c>
    </row>
    <row r="9584" spans="16:19">
      <c r="P9584" s="113" t="s">
        <v>12256</v>
      </c>
      <c r="Q9584" s="113" t="s">
        <v>4362</v>
      </c>
      <c r="R9584" s="113" t="s">
        <v>3918</v>
      </c>
      <c r="S9584" s="113" t="s">
        <v>4378</v>
      </c>
    </row>
    <row r="9585" spans="16:19">
      <c r="P9585" s="113" t="s">
        <v>12256</v>
      </c>
      <c r="Q9585" s="113" t="s">
        <v>4365</v>
      </c>
      <c r="R9585" s="113" t="s">
        <v>3918</v>
      </c>
      <c r="S9585" s="113" t="s">
        <v>4381</v>
      </c>
    </row>
    <row r="9586" spans="16:19">
      <c r="P9586" s="113" t="s">
        <v>12256</v>
      </c>
      <c r="Q9586" s="113" t="s">
        <v>4368</v>
      </c>
      <c r="R9586" s="113" t="s">
        <v>3918</v>
      </c>
      <c r="S9586" s="113" t="s">
        <v>4384</v>
      </c>
    </row>
    <row r="9587" spans="16:19">
      <c r="P9587" s="113" t="s">
        <v>12256</v>
      </c>
      <c r="Q9587" s="113" t="s">
        <v>4371</v>
      </c>
      <c r="R9587" s="113" t="s">
        <v>3918</v>
      </c>
      <c r="S9587" s="113" t="s">
        <v>4387</v>
      </c>
    </row>
    <row r="9588" spans="16:19">
      <c r="P9588" s="113" t="s">
        <v>12256</v>
      </c>
      <c r="Q9588" s="113" t="s">
        <v>4374</v>
      </c>
      <c r="R9588" s="113" t="s">
        <v>3918</v>
      </c>
      <c r="S9588" s="113" t="s">
        <v>4390</v>
      </c>
    </row>
    <row r="9589" spans="16:19">
      <c r="P9589" s="113" t="s">
        <v>12256</v>
      </c>
      <c r="Q9589" s="113" t="s">
        <v>4377</v>
      </c>
      <c r="R9589" s="113" t="s">
        <v>3918</v>
      </c>
      <c r="S9589" s="113" t="s">
        <v>4393</v>
      </c>
    </row>
    <row r="9590" spans="16:19">
      <c r="P9590" s="113" t="s">
        <v>12256</v>
      </c>
      <c r="Q9590" s="113" t="s">
        <v>4380</v>
      </c>
      <c r="R9590" s="113" t="s">
        <v>3918</v>
      </c>
      <c r="S9590" s="113" t="s">
        <v>4396</v>
      </c>
    </row>
    <row r="9591" spans="16:19">
      <c r="P9591" s="113" t="s">
        <v>12256</v>
      </c>
      <c r="Q9591" s="113" t="s">
        <v>4383</v>
      </c>
      <c r="R9591" s="113" t="s">
        <v>3918</v>
      </c>
      <c r="S9591" s="113" t="s">
        <v>4399</v>
      </c>
    </row>
    <row r="9592" spans="16:19">
      <c r="P9592" s="113" t="s">
        <v>12256</v>
      </c>
      <c r="Q9592" s="113" t="s">
        <v>4386</v>
      </c>
      <c r="R9592" s="113" t="s">
        <v>3918</v>
      </c>
      <c r="S9592" s="113" t="s">
        <v>4402</v>
      </c>
    </row>
    <row r="9593" spans="16:19">
      <c r="P9593" s="113" t="s">
        <v>12256</v>
      </c>
      <c r="Q9593" s="113" t="s">
        <v>4389</v>
      </c>
      <c r="R9593" s="113" t="s">
        <v>3918</v>
      </c>
      <c r="S9593" s="113" t="s">
        <v>4405</v>
      </c>
    </row>
    <row r="9594" spans="16:19">
      <c r="P9594" s="113" t="s">
        <v>12256</v>
      </c>
      <c r="Q9594" s="113" t="s">
        <v>4392</v>
      </c>
      <c r="R9594" s="113" t="s">
        <v>3918</v>
      </c>
      <c r="S9594" s="113" t="s">
        <v>4408</v>
      </c>
    </row>
    <row r="9595" spans="16:19">
      <c r="P9595" s="113" t="s">
        <v>12256</v>
      </c>
      <c r="Q9595" s="113" t="s">
        <v>4395</v>
      </c>
      <c r="R9595" s="113" t="s">
        <v>3918</v>
      </c>
      <c r="S9595" s="113" t="s">
        <v>4411</v>
      </c>
    </row>
    <row r="9596" spans="16:19">
      <c r="P9596" s="113" t="s">
        <v>12256</v>
      </c>
      <c r="Q9596" s="113" t="s">
        <v>4398</v>
      </c>
      <c r="R9596" s="113" t="s">
        <v>3918</v>
      </c>
      <c r="S9596" s="113" t="s">
        <v>4414</v>
      </c>
    </row>
    <row r="9597" spans="16:19">
      <c r="P9597" s="113" t="s">
        <v>12256</v>
      </c>
      <c r="Q9597" s="113" t="s">
        <v>4401</v>
      </c>
      <c r="R9597" s="113" t="s">
        <v>3918</v>
      </c>
      <c r="S9597" s="113" t="s">
        <v>4417</v>
      </c>
    </row>
    <row r="9598" spans="16:19">
      <c r="P9598" s="113" t="s">
        <v>12256</v>
      </c>
      <c r="Q9598" s="113" t="s">
        <v>4404</v>
      </c>
      <c r="R9598" s="113" t="s">
        <v>3918</v>
      </c>
      <c r="S9598" s="113" t="s">
        <v>4420</v>
      </c>
    </row>
    <row r="9599" spans="16:19">
      <c r="P9599" s="113" t="s">
        <v>12256</v>
      </c>
      <c r="Q9599" s="113" t="s">
        <v>4407</v>
      </c>
      <c r="R9599" s="113" t="s">
        <v>3918</v>
      </c>
      <c r="S9599" s="113" t="s">
        <v>4423</v>
      </c>
    </row>
    <row r="9600" spans="16:19">
      <c r="P9600" s="113" t="s">
        <v>12256</v>
      </c>
      <c r="Q9600" s="113" t="s">
        <v>4410</v>
      </c>
      <c r="R9600" s="113" t="s">
        <v>3918</v>
      </c>
      <c r="S9600" s="113" t="s">
        <v>4426</v>
      </c>
    </row>
    <row r="9601" spans="16:19">
      <c r="P9601" s="113" t="s">
        <v>12256</v>
      </c>
      <c r="Q9601" s="113" t="s">
        <v>4413</v>
      </c>
      <c r="R9601" s="113" t="s">
        <v>3918</v>
      </c>
      <c r="S9601" s="113" t="s">
        <v>4429</v>
      </c>
    </row>
    <row r="9602" spans="16:19">
      <c r="P9602" s="113" t="s">
        <v>12256</v>
      </c>
      <c r="Q9602" s="113" t="s">
        <v>4416</v>
      </c>
      <c r="R9602" s="113" t="s">
        <v>3918</v>
      </c>
      <c r="S9602" s="113" t="s">
        <v>4432</v>
      </c>
    </row>
    <row r="9603" spans="16:19">
      <c r="P9603" s="113" t="s">
        <v>12256</v>
      </c>
      <c r="Q9603" s="113" t="s">
        <v>4419</v>
      </c>
      <c r="R9603" s="113" t="s">
        <v>3918</v>
      </c>
      <c r="S9603" s="113" t="s">
        <v>4435</v>
      </c>
    </row>
    <row r="9604" spans="16:19">
      <c r="P9604" s="113" t="s">
        <v>12256</v>
      </c>
      <c r="Q9604" s="113" t="s">
        <v>4422</v>
      </c>
      <c r="R9604" s="113" t="s">
        <v>3918</v>
      </c>
      <c r="S9604" s="113" t="s">
        <v>4438</v>
      </c>
    </row>
    <row r="9605" spans="16:19">
      <c r="P9605" s="113" t="s">
        <v>12256</v>
      </c>
      <c r="Q9605" s="113" t="s">
        <v>4425</v>
      </c>
      <c r="R9605" s="113" t="s">
        <v>3918</v>
      </c>
      <c r="S9605" s="113" t="s">
        <v>4441</v>
      </c>
    </row>
    <row r="9606" spans="16:19">
      <c r="P9606" s="113" t="s">
        <v>12256</v>
      </c>
      <c r="Q9606" s="113" t="s">
        <v>4428</v>
      </c>
      <c r="R9606" s="113" t="s">
        <v>3918</v>
      </c>
      <c r="S9606" s="113" t="s">
        <v>4444</v>
      </c>
    </row>
    <row r="9607" spans="16:19">
      <c r="P9607" s="113" t="s">
        <v>12256</v>
      </c>
      <c r="Q9607" s="113" t="s">
        <v>4431</v>
      </c>
      <c r="R9607" s="113" t="s">
        <v>3918</v>
      </c>
      <c r="S9607" s="113" t="s">
        <v>4447</v>
      </c>
    </row>
    <row r="9608" spans="16:19">
      <c r="P9608" s="113" t="s">
        <v>12256</v>
      </c>
      <c r="Q9608" s="113" t="s">
        <v>4434</v>
      </c>
      <c r="R9608" s="113" t="s">
        <v>3918</v>
      </c>
      <c r="S9608" s="113" t="s">
        <v>4450</v>
      </c>
    </row>
    <row r="9609" spans="16:19">
      <c r="P9609" s="113" t="s">
        <v>12256</v>
      </c>
      <c r="Q9609" s="113" t="s">
        <v>4437</v>
      </c>
      <c r="R9609" s="113" t="s">
        <v>3918</v>
      </c>
      <c r="S9609" s="113" t="s">
        <v>4453</v>
      </c>
    </row>
    <row r="9610" spans="16:19">
      <c r="P9610" s="113" t="s">
        <v>12256</v>
      </c>
      <c r="Q9610" s="113" t="s">
        <v>4440</v>
      </c>
      <c r="R9610" s="113" t="s">
        <v>3918</v>
      </c>
      <c r="S9610" s="113" t="s">
        <v>4456</v>
      </c>
    </row>
    <row r="9611" spans="16:19">
      <c r="P9611" s="113" t="s">
        <v>12256</v>
      </c>
      <c r="Q9611" s="113" t="s">
        <v>4443</v>
      </c>
      <c r="R9611" s="113" t="s">
        <v>3918</v>
      </c>
      <c r="S9611" s="113" t="s">
        <v>4459</v>
      </c>
    </row>
    <row r="9612" spans="16:19">
      <c r="P9612" s="113" t="s">
        <v>12256</v>
      </c>
      <c r="Q9612" s="113" t="s">
        <v>4446</v>
      </c>
      <c r="R9612" s="113" t="s">
        <v>3918</v>
      </c>
      <c r="S9612" s="113" t="s">
        <v>4462</v>
      </c>
    </row>
    <row r="9613" spans="16:19">
      <c r="P9613" s="113" t="s">
        <v>12256</v>
      </c>
      <c r="Q9613" s="113" t="s">
        <v>4449</v>
      </c>
      <c r="R9613" s="113" t="s">
        <v>3918</v>
      </c>
      <c r="S9613" s="113" t="s">
        <v>4465</v>
      </c>
    </row>
    <row r="9614" spans="16:19">
      <c r="P9614" s="113" t="s">
        <v>12256</v>
      </c>
      <c r="Q9614" s="113" t="s">
        <v>4452</v>
      </c>
      <c r="R9614" s="113" t="s">
        <v>3918</v>
      </c>
      <c r="S9614" s="113" t="s">
        <v>4468</v>
      </c>
    </row>
    <row r="9615" spans="16:19">
      <c r="P9615" s="113" t="s">
        <v>12256</v>
      </c>
      <c r="Q9615" s="113" t="s">
        <v>4455</v>
      </c>
      <c r="R9615" s="113" t="s">
        <v>3918</v>
      </c>
      <c r="S9615" s="113" t="s">
        <v>4471</v>
      </c>
    </row>
    <row r="9616" spans="16:19">
      <c r="P9616" s="113" t="s">
        <v>12256</v>
      </c>
      <c r="Q9616" s="113" t="s">
        <v>4458</v>
      </c>
      <c r="R9616" s="113" t="s">
        <v>3918</v>
      </c>
      <c r="S9616" s="113" t="s">
        <v>4474</v>
      </c>
    </row>
    <row r="9617" spans="16:19">
      <c r="P9617" s="113" t="s">
        <v>12256</v>
      </c>
      <c r="Q9617" s="113" t="s">
        <v>4461</v>
      </c>
      <c r="R9617" s="113" t="s">
        <v>3918</v>
      </c>
      <c r="S9617" s="113" t="s">
        <v>4477</v>
      </c>
    </row>
    <row r="9618" spans="16:19">
      <c r="P9618" s="113" t="s">
        <v>12256</v>
      </c>
      <c r="Q9618" s="113" t="s">
        <v>4464</v>
      </c>
      <c r="R9618" s="113" t="s">
        <v>3918</v>
      </c>
      <c r="S9618" s="113" t="s">
        <v>4480</v>
      </c>
    </row>
    <row r="9619" spans="16:19">
      <c r="P9619" s="113" t="s">
        <v>12256</v>
      </c>
      <c r="Q9619" s="113" t="s">
        <v>4467</v>
      </c>
      <c r="R9619" s="113" t="s">
        <v>3918</v>
      </c>
      <c r="S9619" s="113" t="s">
        <v>4483</v>
      </c>
    </row>
    <row r="9620" spans="16:19">
      <c r="P9620" s="113" t="s">
        <v>12256</v>
      </c>
      <c r="Q9620" s="113" t="s">
        <v>4470</v>
      </c>
      <c r="R9620" s="113" t="s">
        <v>3918</v>
      </c>
      <c r="S9620" s="113" t="s">
        <v>4486</v>
      </c>
    </row>
    <row r="9621" spans="16:19">
      <c r="P9621" s="113" t="s">
        <v>12256</v>
      </c>
      <c r="Q9621" s="113" t="s">
        <v>4473</v>
      </c>
      <c r="R9621" s="113" t="s">
        <v>3918</v>
      </c>
      <c r="S9621" s="113" t="s">
        <v>4489</v>
      </c>
    </row>
    <row r="9622" spans="16:19">
      <c r="P9622" s="113" t="s">
        <v>12256</v>
      </c>
      <c r="Q9622" s="113" t="s">
        <v>4476</v>
      </c>
      <c r="R9622" s="113" t="s">
        <v>3918</v>
      </c>
      <c r="S9622" s="113" t="s">
        <v>4492</v>
      </c>
    </row>
    <row r="9623" spans="16:19">
      <c r="P9623" s="113" t="s">
        <v>12256</v>
      </c>
      <c r="Q9623" s="113" t="s">
        <v>4479</v>
      </c>
      <c r="R9623" s="113" t="s">
        <v>3918</v>
      </c>
      <c r="S9623" s="113" t="s">
        <v>4495</v>
      </c>
    </row>
    <row r="9624" spans="16:19">
      <c r="P9624" s="113" t="s">
        <v>12256</v>
      </c>
      <c r="Q9624" s="113" t="s">
        <v>4482</v>
      </c>
      <c r="R9624" s="113" t="s">
        <v>3918</v>
      </c>
      <c r="S9624" s="113" t="s">
        <v>4498</v>
      </c>
    </row>
    <row r="9625" spans="16:19">
      <c r="P9625" s="113" t="s">
        <v>12256</v>
      </c>
      <c r="Q9625" s="113" t="s">
        <v>4485</v>
      </c>
      <c r="R9625" s="113" t="s">
        <v>3918</v>
      </c>
      <c r="S9625" s="113" t="s">
        <v>4501</v>
      </c>
    </row>
    <row r="9626" spans="16:19">
      <c r="P9626" s="113" t="s">
        <v>12256</v>
      </c>
      <c r="Q9626" s="113" t="s">
        <v>4488</v>
      </c>
      <c r="R9626" s="113" t="s">
        <v>3918</v>
      </c>
      <c r="S9626" s="113" t="s">
        <v>4504</v>
      </c>
    </row>
    <row r="9627" spans="16:19">
      <c r="P9627" s="113" t="s">
        <v>12256</v>
      </c>
      <c r="Q9627" s="113" t="s">
        <v>4491</v>
      </c>
      <c r="R9627" s="113" t="s">
        <v>3918</v>
      </c>
      <c r="S9627" s="113" t="s">
        <v>4507</v>
      </c>
    </row>
    <row r="9628" spans="16:19">
      <c r="P9628" s="113" t="s">
        <v>12256</v>
      </c>
      <c r="Q9628" s="113" t="s">
        <v>4494</v>
      </c>
      <c r="R9628" s="113" t="s">
        <v>3918</v>
      </c>
      <c r="S9628" s="113" t="s">
        <v>4510</v>
      </c>
    </row>
    <row r="9629" spans="16:19">
      <c r="P9629" s="113" t="s">
        <v>12256</v>
      </c>
      <c r="Q9629" s="113" t="s">
        <v>4497</v>
      </c>
      <c r="R9629" s="113" t="s">
        <v>3918</v>
      </c>
      <c r="S9629" s="113" t="s">
        <v>4513</v>
      </c>
    </row>
    <row r="9630" spans="16:19">
      <c r="P9630" s="113" t="s">
        <v>12256</v>
      </c>
      <c r="Q9630" s="113" t="s">
        <v>4500</v>
      </c>
      <c r="R9630" s="113" t="s">
        <v>3918</v>
      </c>
      <c r="S9630" s="113" t="s">
        <v>4516</v>
      </c>
    </row>
    <row r="9631" spans="16:19">
      <c r="P9631" s="113" t="s">
        <v>12256</v>
      </c>
      <c r="Q9631" s="113" t="s">
        <v>4503</v>
      </c>
      <c r="R9631" s="113" t="s">
        <v>3918</v>
      </c>
      <c r="S9631" s="113" t="s">
        <v>4519</v>
      </c>
    </row>
    <row r="9632" spans="16:19">
      <c r="P9632" s="113" t="s">
        <v>12256</v>
      </c>
      <c r="Q9632" s="113" t="s">
        <v>4506</v>
      </c>
      <c r="R9632" s="113" t="s">
        <v>3918</v>
      </c>
      <c r="S9632" s="113" t="s">
        <v>4522</v>
      </c>
    </row>
    <row r="9633" spans="16:19">
      <c r="P9633" s="113" t="s">
        <v>12256</v>
      </c>
      <c r="Q9633" s="113" t="s">
        <v>4509</v>
      </c>
      <c r="R9633" s="113" t="s">
        <v>3918</v>
      </c>
      <c r="S9633" s="113" t="s">
        <v>4525</v>
      </c>
    </row>
    <row r="9634" spans="16:19">
      <c r="P9634" s="113" t="s">
        <v>12256</v>
      </c>
      <c r="Q9634" s="113" t="s">
        <v>4512</v>
      </c>
      <c r="R9634" s="113" t="s">
        <v>3918</v>
      </c>
      <c r="S9634" s="113" t="s">
        <v>4528</v>
      </c>
    </row>
    <row r="9635" spans="16:19">
      <c r="P9635" s="113" t="s">
        <v>12256</v>
      </c>
      <c r="Q9635" s="113" t="s">
        <v>4515</v>
      </c>
      <c r="R9635" s="113" t="s">
        <v>3918</v>
      </c>
      <c r="S9635" s="113" t="s">
        <v>4531</v>
      </c>
    </row>
    <row r="9636" spans="16:19">
      <c r="P9636" s="113" t="s">
        <v>12256</v>
      </c>
      <c r="Q9636" s="113" t="s">
        <v>4518</v>
      </c>
      <c r="R9636" s="113" t="s">
        <v>3918</v>
      </c>
      <c r="S9636" s="113" t="s">
        <v>4534</v>
      </c>
    </row>
    <row r="9637" spans="16:19">
      <c r="P9637" s="113" t="s">
        <v>12256</v>
      </c>
      <c r="Q9637" s="113" t="s">
        <v>4521</v>
      </c>
      <c r="R9637" s="113" t="s">
        <v>3918</v>
      </c>
      <c r="S9637" s="113" t="s">
        <v>4537</v>
      </c>
    </row>
    <row r="9638" spans="16:19">
      <c r="P9638" s="113" t="s">
        <v>12256</v>
      </c>
      <c r="Q9638" s="113" t="s">
        <v>4524</v>
      </c>
      <c r="R9638" s="113" t="s">
        <v>3918</v>
      </c>
      <c r="S9638" s="113" t="s">
        <v>4540</v>
      </c>
    </row>
    <row r="9639" spans="16:19">
      <c r="P9639" s="113" t="s">
        <v>12256</v>
      </c>
      <c r="Q9639" s="113" t="s">
        <v>4527</v>
      </c>
      <c r="R9639" s="113" t="s">
        <v>3918</v>
      </c>
      <c r="S9639" s="113" t="s">
        <v>4543</v>
      </c>
    </row>
    <row r="9640" spans="16:19">
      <c r="P9640" s="113" t="s">
        <v>12256</v>
      </c>
      <c r="Q9640" s="113" t="s">
        <v>4530</v>
      </c>
      <c r="R9640" s="113" t="s">
        <v>3918</v>
      </c>
      <c r="S9640" s="113" t="s">
        <v>4546</v>
      </c>
    </row>
    <row r="9641" spans="16:19">
      <c r="P9641" s="113" t="s">
        <v>12256</v>
      </c>
      <c r="Q9641" s="113" t="s">
        <v>4533</v>
      </c>
      <c r="R9641" s="113" t="s">
        <v>3918</v>
      </c>
      <c r="S9641" s="113" t="s">
        <v>4549</v>
      </c>
    </row>
    <row r="9642" spans="16:19">
      <c r="P9642" s="113" t="s">
        <v>12256</v>
      </c>
      <c r="Q9642" s="113" t="s">
        <v>4536</v>
      </c>
      <c r="R9642" s="113" t="s">
        <v>3918</v>
      </c>
      <c r="S9642" s="113" t="s">
        <v>4552</v>
      </c>
    </row>
    <row r="9643" spans="16:19">
      <c r="P9643" s="113" t="s">
        <v>12256</v>
      </c>
      <c r="Q9643" s="113" t="s">
        <v>4539</v>
      </c>
      <c r="R9643" s="113" t="s">
        <v>3918</v>
      </c>
      <c r="S9643" s="113" t="s">
        <v>4555</v>
      </c>
    </row>
    <row r="9644" spans="16:19">
      <c r="P9644" s="113" t="s">
        <v>12256</v>
      </c>
      <c r="Q9644" s="113" t="s">
        <v>4542</v>
      </c>
      <c r="R9644" s="113" t="s">
        <v>3918</v>
      </c>
      <c r="S9644" s="113" t="s">
        <v>4558</v>
      </c>
    </row>
    <row r="9645" spans="16:19">
      <c r="P9645" s="113" t="s">
        <v>12256</v>
      </c>
      <c r="Q9645" s="113" t="s">
        <v>4545</v>
      </c>
      <c r="R9645" s="113" t="s">
        <v>3918</v>
      </c>
      <c r="S9645" s="113" t="s">
        <v>4561</v>
      </c>
    </row>
    <row r="9646" spans="16:19">
      <c r="P9646" s="113" t="s">
        <v>12256</v>
      </c>
      <c r="Q9646" s="113" t="s">
        <v>4548</v>
      </c>
      <c r="R9646" s="113" t="s">
        <v>3918</v>
      </c>
      <c r="S9646" s="113" t="s">
        <v>4564</v>
      </c>
    </row>
    <row r="9647" spans="16:19">
      <c r="P9647" s="113" t="s">
        <v>12256</v>
      </c>
      <c r="Q9647" s="113" t="s">
        <v>4551</v>
      </c>
      <c r="R9647" s="113" t="s">
        <v>3918</v>
      </c>
      <c r="S9647" s="113" t="s">
        <v>4567</v>
      </c>
    </row>
    <row r="9648" spans="16:19">
      <c r="P9648" s="113" t="s">
        <v>12256</v>
      </c>
      <c r="Q9648" s="113" t="s">
        <v>4554</v>
      </c>
      <c r="R9648" s="113" t="s">
        <v>3918</v>
      </c>
      <c r="S9648" s="113" t="s">
        <v>4570</v>
      </c>
    </row>
    <row r="9649" spans="16:19">
      <c r="P9649" s="113" t="s">
        <v>12256</v>
      </c>
      <c r="Q9649" s="113" t="s">
        <v>4557</v>
      </c>
      <c r="R9649" s="113" t="s">
        <v>3918</v>
      </c>
      <c r="S9649" s="113" t="s">
        <v>4573</v>
      </c>
    </row>
    <row r="9650" spans="16:19">
      <c r="P9650" s="113" t="s">
        <v>12256</v>
      </c>
      <c r="Q9650" s="113" t="s">
        <v>4560</v>
      </c>
      <c r="R9650" s="113" t="s">
        <v>3918</v>
      </c>
      <c r="S9650" s="113" t="s">
        <v>4576</v>
      </c>
    </row>
    <row r="9651" spans="16:19">
      <c r="P9651" s="113" t="s">
        <v>12256</v>
      </c>
      <c r="Q9651" s="113" t="s">
        <v>4563</v>
      </c>
      <c r="R9651" s="113" t="s">
        <v>3918</v>
      </c>
      <c r="S9651" s="113" t="s">
        <v>4579</v>
      </c>
    </row>
    <row r="9652" spans="16:19">
      <c r="P9652" s="113" t="s">
        <v>12256</v>
      </c>
      <c r="Q9652" s="113" t="s">
        <v>4566</v>
      </c>
      <c r="R9652" s="113" t="s">
        <v>3918</v>
      </c>
      <c r="S9652" s="113" t="s">
        <v>4582</v>
      </c>
    </row>
    <row r="9653" spans="16:19">
      <c r="P9653" s="113" t="s">
        <v>12256</v>
      </c>
      <c r="Q9653" s="113" t="s">
        <v>4569</v>
      </c>
      <c r="R9653" s="113" t="s">
        <v>3918</v>
      </c>
      <c r="S9653" s="113" t="s">
        <v>4585</v>
      </c>
    </row>
    <row r="9654" spans="16:19">
      <c r="P9654" s="113" t="s">
        <v>12256</v>
      </c>
      <c r="Q9654" s="113" t="s">
        <v>4572</v>
      </c>
      <c r="R9654" s="113" t="s">
        <v>3918</v>
      </c>
      <c r="S9654" s="113" t="s">
        <v>4588</v>
      </c>
    </row>
    <row r="9655" spans="16:19">
      <c r="P9655" s="113" t="s">
        <v>12256</v>
      </c>
      <c r="Q9655" s="113" t="s">
        <v>4575</v>
      </c>
      <c r="R9655" s="113" t="s">
        <v>3918</v>
      </c>
      <c r="S9655" s="113" t="s">
        <v>4591</v>
      </c>
    </row>
    <row r="9656" spans="16:19">
      <c r="P9656" s="113" t="s">
        <v>12256</v>
      </c>
      <c r="Q9656" s="113" t="s">
        <v>4578</v>
      </c>
      <c r="R9656" s="113" t="s">
        <v>3918</v>
      </c>
      <c r="S9656" s="113" t="s">
        <v>4594</v>
      </c>
    </row>
    <row r="9657" spans="16:19">
      <c r="P9657" s="113" t="s">
        <v>12256</v>
      </c>
      <c r="Q9657" s="113" t="s">
        <v>4581</v>
      </c>
      <c r="R9657" s="113" t="s">
        <v>3918</v>
      </c>
      <c r="S9657" s="113" t="s">
        <v>4597</v>
      </c>
    </row>
    <row r="9658" spans="16:19">
      <c r="P9658" s="113" t="s">
        <v>12256</v>
      </c>
      <c r="Q9658" s="113" t="s">
        <v>4584</v>
      </c>
      <c r="R9658" s="113" t="s">
        <v>3918</v>
      </c>
      <c r="S9658" s="113" t="s">
        <v>4600</v>
      </c>
    </row>
    <row r="9659" spans="16:19">
      <c r="P9659" s="113" t="s">
        <v>12256</v>
      </c>
      <c r="Q9659" s="113" t="s">
        <v>4587</v>
      </c>
      <c r="R9659" s="113" t="s">
        <v>3918</v>
      </c>
      <c r="S9659" s="113" t="s">
        <v>4603</v>
      </c>
    </row>
    <row r="9660" spans="16:19">
      <c r="P9660" s="113" t="s">
        <v>12256</v>
      </c>
      <c r="Q9660" s="113" t="s">
        <v>4590</v>
      </c>
      <c r="R9660" s="113" t="s">
        <v>3918</v>
      </c>
      <c r="S9660" s="113" t="s">
        <v>4606</v>
      </c>
    </row>
    <row r="9661" spans="16:19">
      <c r="P9661" s="113" t="s">
        <v>12256</v>
      </c>
      <c r="Q9661" s="113" t="s">
        <v>4593</v>
      </c>
      <c r="R9661" s="113" t="s">
        <v>3918</v>
      </c>
      <c r="S9661" s="113" t="s">
        <v>4609</v>
      </c>
    </row>
    <row r="9662" spans="16:19">
      <c r="P9662" s="113" t="s">
        <v>12256</v>
      </c>
      <c r="Q9662" s="113" t="s">
        <v>4596</v>
      </c>
      <c r="R9662" s="113" t="s">
        <v>3918</v>
      </c>
      <c r="S9662" s="113" t="s">
        <v>4612</v>
      </c>
    </row>
    <row r="9663" spans="16:19">
      <c r="P9663" s="113" t="s">
        <v>12256</v>
      </c>
      <c r="Q9663" s="113" t="s">
        <v>4599</v>
      </c>
      <c r="R9663" s="113" t="s">
        <v>3918</v>
      </c>
      <c r="S9663" s="113" t="s">
        <v>4615</v>
      </c>
    </row>
    <row r="9664" spans="16:19">
      <c r="P9664" s="113" t="s">
        <v>12256</v>
      </c>
      <c r="Q9664" s="113" t="s">
        <v>4602</v>
      </c>
      <c r="R9664" s="113" t="s">
        <v>3918</v>
      </c>
      <c r="S9664" s="113" t="s">
        <v>4618</v>
      </c>
    </row>
    <row r="9665" spans="16:19">
      <c r="P9665" s="113" t="s">
        <v>12256</v>
      </c>
      <c r="Q9665" s="113" t="s">
        <v>4605</v>
      </c>
      <c r="R9665" s="113" t="s">
        <v>3918</v>
      </c>
      <c r="S9665" s="113" t="s">
        <v>4621</v>
      </c>
    </row>
    <row r="9666" spans="16:19">
      <c r="P9666" s="113" t="s">
        <v>12256</v>
      </c>
      <c r="Q9666" s="113" t="s">
        <v>4608</v>
      </c>
      <c r="R9666" s="113" t="s">
        <v>3918</v>
      </c>
      <c r="S9666" s="113" t="s">
        <v>4624</v>
      </c>
    </row>
    <row r="9667" spans="16:19">
      <c r="P9667" s="113" t="s">
        <v>12256</v>
      </c>
      <c r="Q9667" s="113" t="s">
        <v>4611</v>
      </c>
      <c r="R9667" s="113" t="s">
        <v>3918</v>
      </c>
      <c r="S9667" s="113" t="s">
        <v>4627</v>
      </c>
    </row>
    <row r="9668" spans="16:19">
      <c r="P9668" s="113" t="s">
        <v>12256</v>
      </c>
      <c r="Q9668" s="113" t="s">
        <v>4614</v>
      </c>
      <c r="R9668" s="113" t="s">
        <v>3918</v>
      </c>
      <c r="S9668" s="113" t="s">
        <v>4630</v>
      </c>
    </row>
    <row r="9669" spans="16:19">
      <c r="P9669" s="113" t="s">
        <v>12256</v>
      </c>
      <c r="Q9669" s="113" t="s">
        <v>4617</v>
      </c>
      <c r="R9669" s="113" t="s">
        <v>3918</v>
      </c>
      <c r="S9669" s="113" t="s">
        <v>4633</v>
      </c>
    </row>
    <row r="9670" spans="16:19">
      <c r="P9670" s="113" t="s">
        <v>12256</v>
      </c>
      <c r="Q9670" s="113" t="s">
        <v>4620</v>
      </c>
      <c r="R9670" s="113" t="s">
        <v>3918</v>
      </c>
      <c r="S9670" s="113" t="s">
        <v>4636</v>
      </c>
    </row>
    <row r="9671" spans="16:19">
      <c r="P9671" s="113" t="s">
        <v>12256</v>
      </c>
      <c r="Q9671" s="113" t="s">
        <v>4623</v>
      </c>
      <c r="R9671" s="113" t="s">
        <v>3918</v>
      </c>
      <c r="S9671" s="113" t="s">
        <v>4639</v>
      </c>
    </row>
    <row r="9672" spans="16:19">
      <c r="P9672" s="113" t="s">
        <v>12256</v>
      </c>
      <c r="Q9672" s="113" t="s">
        <v>4626</v>
      </c>
      <c r="R9672" s="113" t="s">
        <v>3918</v>
      </c>
      <c r="S9672" s="113" t="s">
        <v>4642</v>
      </c>
    </row>
    <row r="9673" spans="16:19">
      <c r="P9673" s="113" t="s">
        <v>12256</v>
      </c>
      <c r="Q9673" s="113" t="s">
        <v>4629</v>
      </c>
      <c r="R9673" s="113" t="s">
        <v>3918</v>
      </c>
      <c r="S9673" s="113" t="s">
        <v>4645</v>
      </c>
    </row>
    <row r="9674" spans="16:19">
      <c r="P9674" s="113" t="s">
        <v>12256</v>
      </c>
      <c r="Q9674" s="113" t="s">
        <v>4632</v>
      </c>
      <c r="R9674" s="113" t="s">
        <v>3918</v>
      </c>
      <c r="S9674" s="113" t="s">
        <v>4648</v>
      </c>
    </row>
    <row r="9675" spans="16:19">
      <c r="P9675" s="113" t="s">
        <v>12256</v>
      </c>
      <c r="Q9675" s="113" t="s">
        <v>4635</v>
      </c>
      <c r="R9675" s="113" t="s">
        <v>3918</v>
      </c>
      <c r="S9675" s="113" t="s">
        <v>4651</v>
      </c>
    </row>
    <row r="9676" spans="16:19">
      <c r="P9676" s="113" t="s">
        <v>12256</v>
      </c>
      <c r="Q9676" s="113" t="s">
        <v>4638</v>
      </c>
      <c r="R9676" s="113" t="s">
        <v>3918</v>
      </c>
      <c r="S9676" s="113" t="s">
        <v>4654</v>
      </c>
    </row>
    <row r="9677" spans="16:19">
      <c r="P9677" s="113" t="s">
        <v>12256</v>
      </c>
      <c r="Q9677" s="113" t="s">
        <v>4641</v>
      </c>
      <c r="R9677" s="113" t="s">
        <v>3918</v>
      </c>
      <c r="S9677" s="113" t="s">
        <v>4657</v>
      </c>
    </row>
    <row r="9678" spans="16:19">
      <c r="P9678" s="113" t="s">
        <v>12256</v>
      </c>
      <c r="Q9678" s="113" t="s">
        <v>4644</v>
      </c>
      <c r="R9678" s="113" t="s">
        <v>3918</v>
      </c>
      <c r="S9678" s="113" t="s">
        <v>4660</v>
      </c>
    </row>
    <row r="9679" spans="16:19">
      <c r="P9679" s="113" t="s">
        <v>12256</v>
      </c>
      <c r="Q9679" s="113" t="s">
        <v>4647</v>
      </c>
      <c r="R9679" s="113" t="s">
        <v>3918</v>
      </c>
      <c r="S9679" s="113" t="s">
        <v>4663</v>
      </c>
    </row>
    <row r="9680" spans="16:19">
      <c r="P9680" s="113" t="s">
        <v>12256</v>
      </c>
      <c r="Q9680" s="113" t="s">
        <v>4650</v>
      </c>
      <c r="R9680" s="113" t="s">
        <v>3918</v>
      </c>
      <c r="S9680" s="113" t="s">
        <v>4666</v>
      </c>
    </row>
    <row r="9681" spans="16:19">
      <c r="P9681" s="113" t="s">
        <v>12256</v>
      </c>
      <c r="Q9681" s="113" t="s">
        <v>4653</v>
      </c>
      <c r="R9681" s="113" t="s">
        <v>3918</v>
      </c>
      <c r="S9681" s="113" t="s">
        <v>4669</v>
      </c>
    </row>
    <row r="9682" spans="16:19">
      <c r="P9682" s="113" t="s">
        <v>12256</v>
      </c>
      <c r="Q9682" s="113" t="s">
        <v>4656</v>
      </c>
      <c r="R9682" s="113" t="s">
        <v>3918</v>
      </c>
      <c r="S9682" s="113" t="s">
        <v>4672</v>
      </c>
    </row>
    <row r="9683" spans="16:19">
      <c r="P9683" s="113" t="s">
        <v>12256</v>
      </c>
      <c r="Q9683" s="113" t="s">
        <v>4659</v>
      </c>
      <c r="R9683" s="113" t="s">
        <v>3918</v>
      </c>
      <c r="S9683" s="113" t="s">
        <v>4675</v>
      </c>
    </row>
    <row r="9684" spans="16:19">
      <c r="P9684" s="113" t="s">
        <v>12256</v>
      </c>
      <c r="Q9684" s="113" t="s">
        <v>4662</v>
      </c>
      <c r="R9684" s="113" t="s">
        <v>3918</v>
      </c>
      <c r="S9684" s="113" t="s">
        <v>4678</v>
      </c>
    </row>
    <row r="9685" spans="16:19">
      <c r="P9685" s="113" t="s">
        <v>12256</v>
      </c>
      <c r="Q9685" s="113" t="s">
        <v>4665</v>
      </c>
      <c r="R9685" s="113" t="s">
        <v>3918</v>
      </c>
      <c r="S9685" s="113" t="s">
        <v>4681</v>
      </c>
    </row>
    <row r="9686" spans="16:19">
      <c r="P9686" s="113" t="s">
        <v>12256</v>
      </c>
      <c r="Q9686" s="113" t="s">
        <v>4668</v>
      </c>
      <c r="R9686" s="113" t="s">
        <v>3918</v>
      </c>
      <c r="S9686" s="113" t="s">
        <v>4684</v>
      </c>
    </row>
    <row r="9687" spans="16:19">
      <c r="P9687" s="113" t="s">
        <v>12256</v>
      </c>
      <c r="Q9687" s="113" t="s">
        <v>4671</v>
      </c>
      <c r="R9687" s="113" t="s">
        <v>3918</v>
      </c>
      <c r="S9687" s="113" t="s">
        <v>4687</v>
      </c>
    </row>
    <row r="9688" spans="16:19">
      <c r="P9688" s="113" t="s">
        <v>12256</v>
      </c>
      <c r="Q9688" s="113" t="s">
        <v>4674</v>
      </c>
      <c r="R9688" s="113" t="s">
        <v>3918</v>
      </c>
      <c r="S9688" s="113" t="s">
        <v>4690</v>
      </c>
    </row>
    <row r="9689" spans="16:19">
      <c r="P9689" s="113" t="s">
        <v>12256</v>
      </c>
      <c r="Q9689" s="113" t="s">
        <v>4677</v>
      </c>
      <c r="R9689" s="113" t="s">
        <v>3918</v>
      </c>
      <c r="S9689" s="113" t="s">
        <v>4693</v>
      </c>
    </row>
    <row r="9690" spans="16:19">
      <c r="P9690" s="113" t="s">
        <v>12256</v>
      </c>
      <c r="Q9690" s="113" t="s">
        <v>4680</v>
      </c>
      <c r="R9690" s="113" t="s">
        <v>3918</v>
      </c>
      <c r="S9690" s="113" t="s">
        <v>4696</v>
      </c>
    </row>
    <row r="9691" spans="16:19">
      <c r="P9691" s="113" t="s">
        <v>12256</v>
      </c>
      <c r="Q9691" s="113" t="s">
        <v>4683</v>
      </c>
      <c r="R9691" s="113" t="s">
        <v>3918</v>
      </c>
      <c r="S9691" s="113" t="s">
        <v>4699</v>
      </c>
    </row>
    <row r="9692" spans="16:19">
      <c r="P9692" s="113" t="s">
        <v>12256</v>
      </c>
      <c r="Q9692" s="113" t="s">
        <v>4686</v>
      </c>
      <c r="R9692" s="113" t="s">
        <v>3918</v>
      </c>
      <c r="S9692" s="113" t="s">
        <v>4702</v>
      </c>
    </row>
    <row r="9693" spans="16:19">
      <c r="P9693" s="113" t="s">
        <v>12256</v>
      </c>
      <c r="Q9693" s="113" t="s">
        <v>4689</v>
      </c>
      <c r="R9693" s="113" t="s">
        <v>3918</v>
      </c>
      <c r="S9693" s="113" t="s">
        <v>4705</v>
      </c>
    </row>
    <row r="9694" spans="16:19">
      <c r="P9694" s="113" t="s">
        <v>12256</v>
      </c>
      <c r="Q9694" s="113" t="s">
        <v>4692</v>
      </c>
      <c r="R9694" s="113" t="s">
        <v>3918</v>
      </c>
      <c r="S9694" s="113" t="s">
        <v>4708</v>
      </c>
    </row>
    <row r="9695" spans="16:19">
      <c r="P9695" s="113" t="s">
        <v>12256</v>
      </c>
      <c r="Q9695" s="113" t="s">
        <v>4695</v>
      </c>
      <c r="R9695" s="113" t="s">
        <v>3918</v>
      </c>
      <c r="S9695" s="113" t="s">
        <v>4711</v>
      </c>
    </row>
    <row r="9696" spans="16:19">
      <c r="P9696" s="113" t="s">
        <v>12256</v>
      </c>
      <c r="Q9696" s="113" t="s">
        <v>4698</v>
      </c>
      <c r="R9696" s="113" t="s">
        <v>3918</v>
      </c>
      <c r="S9696" s="113" t="s">
        <v>4714</v>
      </c>
    </row>
    <row r="9697" spans="16:19">
      <c r="P9697" s="113" t="s">
        <v>12256</v>
      </c>
      <c r="Q9697" s="113" t="s">
        <v>4701</v>
      </c>
      <c r="R9697" s="113" t="s">
        <v>3918</v>
      </c>
      <c r="S9697" s="113" t="s">
        <v>4717</v>
      </c>
    </row>
    <row r="9698" spans="16:19">
      <c r="P9698" s="113" t="s">
        <v>12256</v>
      </c>
      <c r="Q9698" s="113" t="s">
        <v>4704</v>
      </c>
      <c r="R9698" s="113" t="s">
        <v>3918</v>
      </c>
      <c r="S9698" s="113" t="s">
        <v>4720</v>
      </c>
    </row>
    <row r="9699" spans="16:19">
      <c r="P9699" s="113" t="s">
        <v>12256</v>
      </c>
      <c r="Q9699" s="113" t="s">
        <v>4707</v>
      </c>
      <c r="R9699" s="113" t="s">
        <v>3918</v>
      </c>
      <c r="S9699" s="113" t="s">
        <v>4723</v>
      </c>
    </row>
    <row r="9700" spans="16:19">
      <c r="P9700" s="113" t="s">
        <v>12256</v>
      </c>
      <c r="Q9700" s="113" t="s">
        <v>4710</v>
      </c>
      <c r="R9700" s="113" t="s">
        <v>3918</v>
      </c>
      <c r="S9700" s="113" t="s">
        <v>4726</v>
      </c>
    </row>
    <row r="9701" spans="16:19">
      <c r="P9701" s="113" t="s">
        <v>12256</v>
      </c>
      <c r="Q9701" s="113" t="s">
        <v>4713</v>
      </c>
      <c r="R9701" s="113" t="s">
        <v>3918</v>
      </c>
      <c r="S9701" s="113" t="s">
        <v>4729</v>
      </c>
    </row>
    <row r="9702" spans="16:19">
      <c r="P9702" s="113" t="s">
        <v>12256</v>
      </c>
      <c r="Q9702" s="113" t="s">
        <v>4716</v>
      </c>
      <c r="R9702" s="113" t="s">
        <v>3918</v>
      </c>
      <c r="S9702" s="113" t="s">
        <v>4732</v>
      </c>
    </row>
    <row r="9703" spans="16:19">
      <c r="P9703" s="113" t="s">
        <v>12256</v>
      </c>
      <c r="Q9703" s="113" t="s">
        <v>4719</v>
      </c>
      <c r="R9703" s="113" t="s">
        <v>3918</v>
      </c>
      <c r="S9703" s="113" t="s">
        <v>4735</v>
      </c>
    </row>
    <row r="9704" spans="16:19">
      <c r="P9704" s="113" t="s">
        <v>12256</v>
      </c>
      <c r="Q9704" s="113" t="s">
        <v>4722</v>
      </c>
      <c r="R9704" s="113" t="s">
        <v>3918</v>
      </c>
      <c r="S9704" s="113" t="s">
        <v>4738</v>
      </c>
    </row>
    <row r="9705" spans="16:19">
      <c r="P9705" s="113" t="s">
        <v>12256</v>
      </c>
      <c r="Q9705" s="113" t="s">
        <v>4725</v>
      </c>
      <c r="R9705" s="113" t="s">
        <v>3918</v>
      </c>
      <c r="S9705" s="113" t="s">
        <v>4741</v>
      </c>
    </row>
    <row r="9706" spans="16:19">
      <c r="P9706" s="113" t="s">
        <v>12256</v>
      </c>
      <c r="Q9706" s="113" t="s">
        <v>4728</v>
      </c>
      <c r="R9706" s="113" t="s">
        <v>3918</v>
      </c>
      <c r="S9706" s="113" t="s">
        <v>4744</v>
      </c>
    </row>
    <row r="9707" spans="16:19">
      <c r="P9707" s="113" t="s">
        <v>12256</v>
      </c>
      <c r="Q9707" s="113" t="s">
        <v>4731</v>
      </c>
      <c r="R9707" s="113" t="s">
        <v>3918</v>
      </c>
      <c r="S9707" s="113" t="s">
        <v>4747</v>
      </c>
    </row>
    <row r="9708" spans="16:19">
      <c r="P9708" s="113" t="s">
        <v>12256</v>
      </c>
      <c r="Q9708" s="113" t="s">
        <v>4734</v>
      </c>
      <c r="R9708" s="113" t="s">
        <v>3918</v>
      </c>
      <c r="S9708" s="113" t="s">
        <v>4750</v>
      </c>
    </row>
    <row r="9709" spans="16:19">
      <c r="P9709" s="113" t="s">
        <v>12256</v>
      </c>
      <c r="Q9709" s="113" t="s">
        <v>4737</v>
      </c>
      <c r="R9709" s="113" t="s">
        <v>3918</v>
      </c>
      <c r="S9709" s="113" t="s">
        <v>4753</v>
      </c>
    </row>
    <row r="9710" spans="16:19">
      <c r="P9710" s="113" t="s">
        <v>12256</v>
      </c>
      <c r="Q9710" s="113" t="s">
        <v>4740</v>
      </c>
      <c r="R9710" s="113" t="s">
        <v>3918</v>
      </c>
      <c r="S9710" s="113" t="s">
        <v>4756</v>
      </c>
    </row>
    <row r="9711" spans="16:19">
      <c r="P9711" s="113" t="s">
        <v>12256</v>
      </c>
      <c r="Q9711" s="113" t="s">
        <v>4743</v>
      </c>
      <c r="R9711" s="113" t="s">
        <v>3918</v>
      </c>
      <c r="S9711" s="113" t="s">
        <v>4759</v>
      </c>
    </row>
    <row r="9712" spans="16:19">
      <c r="P9712" s="113" t="s">
        <v>12256</v>
      </c>
      <c r="Q9712" s="113" t="s">
        <v>4746</v>
      </c>
      <c r="R9712" s="113" t="s">
        <v>3918</v>
      </c>
      <c r="S9712" s="113" t="s">
        <v>4762</v>
      </c>
    </row>
    <row r="9713" spans="16:19">
      <c r="P9713" s="113" t="s">
        <v>12256</v>
      </c>
      <c r="Q9713" s="113" t="s">
        <v>4749</v>
      </c>
      <c r="R9713" s="113" t="s">
        <v>3918</v>
      </c>
      <c r="S9713" s="113" t="s">
        <v>4765</v>
      </c>
    </row>
    <row r="9714" spans="16:19">
      <c r="P9714" s="113" t="s">
        <v>12256</v>
      </c>
      <c r="Q9714" s="113" t="s">
        <v>4752</v>
      </c>
      <c r="R9714" s="113" t="s">
        <v>3918</v>
      </c>
      <c r="S9714" s="113" t="s">
        <v>4768</v>
      </c>
    </row>
    <row r="9715" spans="16:19">
      <c r="P9715" s="113" t="s">
        <v>12256</v>
      </c>
      <c r="Q9715" s="113" t="s">
        <v>4755</v>
      </c>
      <c r="R9715" s="113" t="s">
        <v>3918</v>
      </c>
      <c r="S9715" s="113" t="s">
        <v>4771</v>
      </c>
    </row>
    <row r="9716" spans="16:19">
      <c r="P9716" s="113" t="s">
        <v>12256</v>
      </c>
      <c r="Q9716" s="113" t="s">
        <v>4758</v>
      </c>
      <c r="R9716" s="113" t="s">
        <v>3918</v>
      </c>
      <c r="S9716" s="113" t="s">
        <v>4774</v>
      </c>
    </row>
    <row r="9717" spans="16:19">
      <c r="P9717" s="113" t="s">
        <v>12256</v>
      </c>
      <c r="Q9717" s="113" t="s">
        <v>4761</v>
      </c>
      <c r="R9717" s="113" t="s">
        <v>3918</v>
      </c>
      <c r="S9717" s="113" t="s">
        <v>4777</v>
      </c>
    </row>
    <row r="9718" spans="16:19">
      <c r="P9718" s="113" t="s">
        <v>12256</v>
      </c>
      <c r="Q9718" s="113" t="s">
        <v>4764</v>
      </c>
      <c r="R9718" s="113" t="s">
        <v>3918</v>
      </c>
      <c r="S9718" s="113" t="s">
        <v>4780</v>
      </c>
    </row>
    <row r="9719" spans="16:19">
      <c r="P9719" s="113" t="s">
        <v>12256</v>
      </c>
      <c r="Q9719" s="113" t="s">
        <v>4767</v>
      </c>
      <c r="R9719" s="113" t="s">
        <v>3918</v>
      </c>
      <c r="S9719" s="113" t="s">
        <v>4783</v>
      </c>
    </row>
    <row r="9720" spans="16:19">
      <c r="P9720" s="113" t="s">
        <v>12256</v>
      </c>
      <c r="Q9720" s="113" t="s">
        <v>4770</v>
      </c>
      <c r="R9720" s="113" t="s">
        <v>3918</v>
      </c>
      <c r="S9720" s="113" t="s">
        <v>4786</v>
      </c>
    </row>
    <row r="9721" spans="16:19">
      <c r="P9721" s="113" t="s">
        <v>12256</v>
      </c>
      <c r="Q9721" s="113" t="s">
        <v>4773</v>
      </c>
      <c r="R9721" s="113" t="s">
        <v>3918</v>
      </c>
      <c r="S9721" s="113" t="s">
        <v>4789</v>
      </c>
    </row>
    <row r="9722" spans="16:19">
      <c r="P9722" s="113" t="s">
        <v>12256</v>
      </c>
      <c r="Q9722" s="113" t="s">
        <v>4776</v>
      </c>
      <c r="R9722" s="113" t="s">
        <v>3918</v>
      </c>
      <c r="S9722" s="113" t="s">
        <v>4792</v>
      </c>
    </row>
    <row r="9723" spans="16:19">
      <c r="P9723" s="113" t="s">
        <v>12256</v>
      </c>
      <c r="Q9723" s="113" t="s">
        <v>4779</v>
      </c>
      <c r="R9723" s="113" t="s">
        <v>3918</v>
      </c>
      <c r="S9723" s="113" t="s">
        <v>4795</v>
      </c>
    </row>
    <row r="9724" spans="16:19">
      <c r="P9724" s="113" t="s">
        <v>12256</v>
      </c>
      <c r="Q9724" s="113" t="s">
        <v>4782</v>
      </c>
      <c r="R9724" s="113" t="s">
        <v>3918</v>
      </c>
      <c r="S9724" s="113" t="s">
        <v>4798</v>
      </c>
    </row>
    <row r="9725" spans="16:19">
      <c r="P9725" s="113" t="s">
        <v>12256</v>
      </c>
      <c r="Q9725" s="113" t="s">
        <v>4785</v>
      </c>
      <c r="R9725" s="113" t="s">
        <v>3918</v>
      </c>
      <c r="S9725" s="113" t="s">
        <v>4801</v>
      </c>
    </row>
    <row r="9726" spans="16:19">
      <c r="P9726" s="113" t="s">
        <v>12256</v>
      </c>
      <c r="Q9726" s="113" t="s">
        <v>4788</v>
      </c>
      <c r="R9726" s="113" t="s">
        <v>3918</v>
      </c>
      <c r="S9726" s="113" t="s">
        <v>4804</v>
      </c>
    </row>
    <row r="9727" spans="16:19">
      <c r="P9727" s="113" t="s">
        <v>12256</v>
      </c>
      <c r="Q9727" s="113" t="s">
        <v>4791</v>
      </c>
      <c r="R9727" s="113" t="s">
        <v>3918</v>
      </c>
      <c r="S9727" s="113" t="s">
        <v>4807</v>
      </c>
    </row>
    <row r="9728" spans="16:19">
      <c r="P9728" s="113" t="s">
        <v>12256</v>
      </c>
      <c r="Q9728" s="113" t="s">
        <v>4794</v>
      </c>
      <c r="R9728" s="113" t="s">
        <v>3918</v>
      </c>
      <c r="S9728" s="113" t="s">
        <v>4810</v>
      </c>
    </row>
    <row r="9729" spans="16:19">
      <c r="P9729" s="113" t="s">
        <v>12256</v>
      </c>
      <c r="Q9729" s="113" t="s">
        <v>4797</v>
      </c>
      <c r="R9729" s="113" t="s">
        <v>3918</v>
      </c>
      <c r="S9729" s="113" t="s">
        <v>4813</v>
      </c>
    </row>
    <row r="9730" spans="16:19">
      <c r="P9730" s="113" t="s">
        <v>12256</v>
      </c>
      <c r="Q9730" s="113" t="s">
        <v>4800</v>
      </c>
      <c r="R9730" s="113" t="s">
        <v>3918</v>
      </c>
      <c r="S9730" s="113" t="s">
        <v>4816</v>
      </c>
    </row>
    <row r="9731" spans="16:19">
      <c r="P9731" s="113" t="s">
        <v>12256</v>
      </c>
      <c r="Q9731" s="113" t="s">
        <v>4803</v>
      </c>
      <c r="R9731" s="113" t="s">
        <v>3918</v>
      </c>
      <c r="S9731" s="113" t="s">
        <v>4819</v>
      </c>
    </row>
    <row r="9732" spans="16:19">
      <c r="P9732" s="113" t="s">
        <v>12256</v>
      </c>
      <c r="Q9732" s="113" t="s">
        <v>4806</v>
      </c>
      <c r="R9732" s="113" t="s">
        <v>3918</v>
      </c>
      <c r="S9732" s="113" t="s">
        <v>4822</v>
      </c>
    </row>
    <row r="9733" spans="16:19">
      <c r="P9733" s="113" t="s">
        <v>12256</v>
      </c>
      <c r="Q9733" s="113" t="s">
        <v>4809</v>
      </c>
      <c r="R9733" s="113" t="s">
        <v>3918</v>
      </c>
      <c r="S9733" s="113" t="s">
        <v>4825</v>
      </c>
    </row>
    <row r="9734" spans="16:19">
      <c r="P9734" s="113" t="s">
        <v>12256</v>
      </c>
      <c r="Q9734" s="113" t="s">
        <v>4812</v>
      </c>
      <c r="R9734" s="113" t="s">
        <v>3918</v>
      </c>
      <c r="S9734" s="113" t="s">
        <v>4828</v>
      </c>
    </row>
    <row r="9735" spans="16:19">
      <c r="P9735" s="113" t="s">
        <v>12256</v>
      </c>
      <c r="Q9735" s="113" t="s">
        <v>4815</v>
      </c>
      <c r="R9735" s="113" t="s">
        <v>3918</v>
      </c>
      <c r="S9735" s="113" t="s">
        <v>4831</v>
      </c>
    </row>
    <row r="9736" spans="16:19">
      <c r="P9736" s="113" t="s">
        <v>12256</v>
      </c>
      <c r="Q9736" s="113" t="s">
        <v>4818</v>
      </c>
      <c r="R9736" s="113" t="s">
        <v>3918</v>
      </c>
      <c r="S9736" s="113" t="s">
        <v>4834</v>
      </c>
    </row>
    <row r="9737" spans="16:19">
      <c r="P9737" s="113" t="s">
        <v>12256</v>
      </c>
      <c r="Q9737" s="113" t="s">
        <v>4821</v>
      </c>
      <c r="R9737" s="113" t="s">
        <v>3918</v>
      </c>
      <c r="S9737" s="113" t="s">
        <v>4837</v>
      </c>
    </row>
    <row r="9738" spans="16:19">
      <c r="P9738" s="113" t="s">
        <v>12256</v>
      </c>
      <c r="Q9738" s="113" t="s">
        <v>4824</v>
      </c>
      <c r="R9738" s="113" t="s">
        <v>3918</v>
      </c>
      <c r="S9738" s="113" t="s">
        <v>4840</v>
      </c>
    </row>
    <row r="9739" spans="16:19">
      <c r="P9739" s="113" t="s">
        <v>12256</v>
      </c>
      <c r="Q9739" s="113" t="s">
        <v>4827</v>
      </c>
      <c r="R9739" s="113" t="s">
        <v>3918</v>
      </c>
      <c r="S9739" s="113" t="s">
        <v>4843</v>
      </c>
    </row>
    <row r="9740" spans="16:19">
      <c r="P9740" s="113" t="s">
        <v>12256</v>
      </c>
      <c r="Q9740" s="113" t="s">
        <v>4830</v>
      </c>
      <c r="R9740" s="113" t="s">
        <v>3918</v>
      </c>
      <c r="S9740" s="113" t="s">
        <v>4846</v>
      </c>
    </row>
    <row r="9741" spans="16:19">
      <c r="P9741" s="113" t="s">
        <v>12256</v>
      </c>
      <c r="Q9741" s="113" t="s">
        <v>4833</v>
      </c>
      <c r="R9741" s="113" t="s">
        <v>3918</v>
      </c>
      <c r="S9741" s="113" t="s">
        <v>4849</v>
      </c>
    </row>
    <row r="9742" spans="16:19">
      <c r="P9742" s="113" t="s">
        <v>12256</v>
      </c>
      <c r="Q9742" s="113" t="s">
        <v>4836</v>
      </c>
      <c r="R9742" s="113" t="s">
        <v>3918</v>
      </c>
      <c r="S9742" s="113" t="s">
        <v>4852</v>
      </c>
    </row>
    <row r="9743" spans="16:19">
      <c r="P9743" s="113" t="s">
        <v>12256</v>
      </c>
      <c r="Q9743" s="113" t="s">
        <v>4839</v>
      </c>
      <c r="R9743" s="113" t="s">
        <v>3918</v>
      </c>
      <c r="S9743" s="113" t="s">
        <v>4855</v>
      </c>
    </row>
    <row r="9744" spans="16:19">
      <c r="P9744" s="113" t="s">
        <v>12256</v>
      </c>
      <c r="Q9744" s="113" t="s">
        <v>4842</v>
      </c>
      <c r="R9744" s="113" t="s">
        <v>3918</v>
      </c>
      <c r="S9744" s="113" t="s">
        <v>4858</v>
      </c>
    </row>
    <row r="9745" spans="16:19">
      <c r="P9745" s="113" t="s">
        <v>12256</v>
      </c>
      <c r="Q9745" s="113" t="s">
        <v>4845</v>
      </c>
      <c r="R9745" s="113" t="s">
        <v>3918</v>
      </c>
      <c r="S9745" s="113" t="s">
        <v>4861</v>
      </c>
    </row>
    <row r="9746" spans="16:19">
      <c r="P9746" s="113" t="s">
        <v>12256</v>
      </c>
      <c r="Q9746" s="113" t="s">
        <v>4848</v>
      </c>
      <c r="R9746" s="113" t="s">
        <v>3918</v>
      </c>
      <c r="S9746" s="113" t="s">
        <v>4864</v>
      </c>
    </row>
    <row r="9747" spans="16:19">
      <c r="P9747" s="113" t="s">
        <v>12256</v>
      </c>
      <c r="Q9747" s="113" t="s">
        <v>4851</v>
      </c>
      <c r="R9747" s="113" t="s">
        <v>3918</v>
      </c>
      <c r="S9747" s="113" t="s">
        <v>4867</v>
      </c>
    </row>
    <row r="9748" spans="16:19">
      <c r="P9748" s="113" t="s">
        <v>12256</v>
      </c>
      <c r="Q9748" s="113" t="s">
        <v>4854</v>
      </c>
      <c r="R9748" s="113" t="s">
        <v>3918</v>
      </c>
      <c r="S9748" s="113" t="s">
        <v>4870</v>
      </c>
    </row>
    <row r="9749" spans="16:19">
      <c r="P9749" s="113" t="s">
        <v>12256</v>
      </c>
      <c r="Q9749" s="113" t="s">
        <v>4857</v>
      </c>
      <c r="R9749" s="113" t="s">
        <v>3918</v>
      </c>
      <c r="S9749" s="113" t="s">
        <v>4873</v>
      </c>
    </row>
    <row r="9750" spans="16:19">
      <c r="P9750" s="113" t="s">
        <v>12256</v>
      </c>
      <c r="Q9750" s="113" t="s">
        <v>4860</v>
      </c>
      <c r="R9750" s="113" t="s">
        <v>3918</v>
      </c>
      <c r="S9750" s="113" t="s">
        <v>4876</v>
      </c>
    </row>
    <row r="9751" spans="16:19">
      <c r="P9751" s="113" t="s">
        <v>12256</v>
      </c>
      <c r="Q9751" s="113" t="s">
        <v>4863</v>
      </c>
      <c r="R9751" s="113" t="s">
        <v>3918</v>
      </c>
      <c r="S9751" s="113" t="s">
        <v>4879</v>
      </c>
    </row>
    <row r="9752" spans="16:19">
      <c r="P9752" s="113" t="s">
        <v>12256</v>
      </c>
      <c r="Q9752" s="113" t="s">
        <v>4866</v>
      </c>
      <c r="R9752" s="113" t="s">
        <v>3918</v>
      </c>
      <c r="S9752" s="113" t="s">
        <v>4882</v>
      </c>
    </row>
    <row r="9753" spans="16:19">
      <c r="P9753" s="113" t="s">
        <v>12256</v>
      </c>
      <c r="Q9753" s="113" t="s">
        <v>4869</v>
      </c>
      <c r="R9753" s="113" t="s">
        <v>3918</v>
      </c>
      <c r="S9753" s="113" t="s">
        <v>4885</v>
      </c>
    </row>
    <row r="9754" spans="16:19">
      <c r="P9754" s="113" t="s">
        <v>12256</v>
      </c>
      <c r="Q9754" s="113" t="s">
        <v>4872</v>
      </c>
      <c r="R9754" s="113" t="s">
        <v>3918</v>
      </c>
      <c r="S9754" s="113" t="s">
        <v>4888</v>
      </c>
    </row>
    <row r="9755" spans="16:19">
      <c r="P9755" s="113" t="s">
        <v>12256</v>
      </c>
      <c r="Q9755" s="113" t="s">
        <v>4875</v>
      </c>
      <c r="R9755" s="113" t="s">
        <v>3918</v>
      </c>
      <c r="S9755" s="113" t="s">
        <v>4891</v>
      </c>
    </row>
    <row r="9756" spans="16:19">
      <c r="P9756" s="113" t="s">
        <v>12256</v>
      </c>
      <c r="Q9756" s="113" t="s">
        <v>4878</v>
      </c>
      <c r="R9756" s="113" t="s">
        <v>3918</v>
      </c>
      <c r="S9756" s="113" t="s">
        <v>4894</v>
      </c>
    </row>
    <row r="9757" spans="16:19">
      <c r="P9757" s="113" t="s">
        <v>12256</v>
      </c>
      <c r="Q9757" s="113" t="s">
        <v>4881</v>
      </c>
      <c r="R9757" s="113" t="s">
        <v>3918</v>
      </c>
      <c r="S9757" s="113" t="s">
        <v>4897</v>
      </c>
    </row>
    <row r="9758" spans="16:19">
      <c r="P9758" s="113" t="s">
        <v>12256</v>
      </c>
      <c r="Q9758" s="113" t="s">
        <v>4884</v>
      </c>
      <c r="R9758" s="113" t="s">
        <v>3918</v>
      </c>
      <c r="S9758" s="113" t="s">
        <v>4900</v>
      </c>
    </row>
    <row r="9759" spans="16:19">
      <c r="P9759" s="113" t="s">
        <v>12256</v>
      </c>
      <c r="Q9759" s="113" t="s">
        <v>4887</v>
      </c>
      <c r="R9759" s="113" t="s">
        <v>3918</v>
      </c>
      <c r="S9759" s="113" t="s">
        <v>4903</v>
      </c>
    </row>
    <row r="9760" spans="16:19">
      <c r="P9760" s="113" t="s">
        <v>12256</v>
      </c>
      <c r="Q9760" s="113" t="s">
        <v>4890</v>
      </c>
      <c r="R9760" s="113" t="s">
        <v>3918</v>
      </c>
      <c r="S9760" s="113" t="s">
        <v>4906</v>
      </c>
    </row>
    <row r="9761" spans="16:19">
      <c r="P9761" s="113" t="s">
        <v>12256</v>
      </c>
      <c r="Q9761" s="113" t="s">
        <v>4893</v>
      </c>
      <c r="R9761" s="113" t="s">
        <v>3918</v>
      </c>
      <c r="S9761" s="113" t="s">
        <v>4909</v>
      </c>
    </row>
    <row r="9762" spans="16:19">
      <c r="P9762" s="113" t="s">
        <v>12256</v>
      </c>
      <c r="Q9762" s="113" t="s">
        <v>4896</v>
      </c>
      <c r="R9762" s="113" t="s">
        <v>3918</v>
      </c>
      <c r="S9762" s="113" t="s">
        <v>4912</v>
      </c>
    </row>
    <row r="9763" spans="16:19">
      <c r="P9763" s="113" t="s">
        <v>12256</v>
      </c>
      <c r="Q9763" s="113" t="s">
        <v>4899</v>
      </c>
      <c r="R9763" s="113" t="s">
        <v>3918</v>
      </c>
      <c r="S9763" s="113" t="s">
        <v>4915</v>
      </c>
    </row>
    <row r="9764" spans="16:19">
      <c r="P9764" s="113" t="s">
        <v>12256</v>
      </c>
      <c r="Q9764" s="113" t="s">
        <v>4902</v>
      </c>
      <c r="R9764" s="113" t="s">
        <v>3918</v>
      </c>
      <c r="S9764" s="113" t="s">
        <v>4918</v>
      </c>
    </row>
    <row r="9765" spans="16:19">
      <c r="P9765" s="113" t="s">
        <v>12256</v>
      </c>
      <c r="Q9765" s="113" t="s">
        <v>4905</v>
      </c>
      <c r="R9765" s="113" t="s">
        <v>3918</v>
      </c>
      <c r="S9765" s="113" t="s">
        <v>4921</v>
      </c>
    </row>
    <row r="9766" spans="16:19">
      <c r="P9766" s="113" t="s">
        <v>12256</v>
      </c>
      <c r="Q9766" s="113" t="s">
        <v>4908</v>
      </c>
      <c r="R9766" s="113" t="s">
        <v>3918</v>
      </c>
      <c r="S9766" s="113" t="s">
        <v>4924</v>
      </c>
    </row>
    <row r="9767" spans="16:19">
      <c r="P9767" s="113" t="s">
        <v>12256</v>
      </c>
      <c r="Q9767" s="113" t="s">
        <v>4911</v>
      </c>
      <c r="R9767" s="113" t="s">
        <v>3918</v>
      </c>
      <c r="S9767" s="113" t="s">
        <v>4927</v>
      </c>
    </row>
    <row r="9768" spans="16:19">
      <c r="P9768" s="113" t="s">
        <v>12256</v>
      </c>
      <c r="Q9768" s="113" t="s">
        <v>4914</v>
      </c>
      <c r="R9768" s="113" t="s">
        <v>3918</v>
      </c>
      <c r="S9768" s="113" t="s">
        <v>4930</v>
      </c>
    </row>
    <row r="9769" spans="16:19">
      <c r="P9769" s="113" t="s">
        <v>12256</v>
      </c>
      <c r="Q9769" s="113" t="s">
        <v>4917</v>
      </c>
      <c r="R9769" s="113" t="s">
        <v>3918</v>
      </c>
      <c r="S9769" s="113" t="s">
        <v>4933</v>
      </c>
    </row>
    <row r="9770" spans="16:19">
      <c r="P9770" s="113" t="s">
        <v>12256</v>
      </c>
      <c r="Q9770" s="113" t="s">
        <v>4920</v>
      </c>
      <c r="R9770" s="113" t="s">
        <v>3918</v>
      </c>
      <c r="S9770" s="113" t="s">
        <v>4936</v>
      </c>
    </row>
    <row r="9771" spans="16:19">
      <c r="P9771" s="113" t="s">
        <v>12256</v>
      </c>
      <c r="Q9771" s="113" t="s">
        <v>4923</v>
      </c>
      <c r="R9771" s="113" t="s">
        <v>3918</v>
      </c>
      <c r="S9771" s="113" t="s">
        <v>4939</v>
      </c>
    </row>
    <row r="9772" spans="16:19">
      <c r="P9772" s="113" t="s">
        <v>12256</v>
      </c>
      <c r="Q9772" s="113" t="s">
        <v>4926</v>
      </c>
      <c r="R9772" s="113" t="s">
        <v>3918</v>
      </c>
      <c r="S9772" s="113" t="s">
        <v>4942</v>
      </c>
    </row>
    <row r="9773" spans="16:19">
      <c r="P9773" s="113" t="s">
        <v>12256</v>
      </c>
      <c r="Q9773" s="113" t="s">
        <v>4929</v>
      </c>
      <c r="R9773" s="113" t="s">
        <v>3918</v>
      </c>
      <c r="S9773" s="113" t="s">
        <v>4945</v>
      </c>
    </row>
    <row r="9774" spans="16:19">
      <c r="P9774" s="113" t="s">
        <v>12256</v>
      </c>
      <c r="Q9774" s="113" t="s">
        <v>4932</v>
      </c>
      <c r="R9774" s="113" t="s">
        <v>3918</v>
      </c>
      <c r="S9774" s="113" t="s">
        <v>4948</v>
      </c>
    </row>
    <row r="9775" spans="16:19">
      <c r="P9775" s="113" t="s">
        <v>12256</v>
      </c>
      <c r="Q9775" s="113" t="s">
        <v>4935</v>
      </c>
      <c r="R9775" s="113" t="s">
        <v>3918</v>
      </c>
      <c r="S9775" s="113" t="s">
        <v>4951</v>
      </c>
    </row>
    <row r="9776" spans="16:19">
      <c r="P9776" s="113" t="s">
        <v>12256</v>
      </c>
      <c r="Q9776" s="113" t="s">
        <v>4938</v>
      </c>
      <c r="R9776" s="113" t="s">
        <v>3918</v>
      </c>
      <c r="S9776" s="113" t="s">
        <v>4954</v>
      </c>
    </row>
    <row r="9777" spans="16:19">
      <c r="P9777" s="113" t="s">
        <v>12256</v>
      </c>
      <c r="Q9777" s="113" t="s">
        <v>4941</v>
      </c>
      <c r="R9777" s="113" t="s">
        <v>3918</v>
      </c>
      <c r="S9777" s="113" t="s">
        <v>4957</v>
      </c>
    </row>
    <row r="9778" spans="16:19">
      <c r="P9778" s="113" t="s">
        <v>12256</v>
      </c>
      <c r="Q9778" s="113" t="s">
        <v>4944</v>
      </c>
      <c r="R9778" s="113" t="s">
        <v>3918</v>
      </c>
      <c r="S9778" s="113" t="s">
        <v>4960</v>
      </c>
    </row>
    <row r="9779" spans="16:19">
      <c r="P9779" s="113" t="s">
        <v>12256</v>
      </c>
      <c r="Q9779" s="113" t="s">
        <v>4947</v>
      </c>
      <c r="R9779" s="113" t="s">
        <v>3918</v>
      </c>
      <c r="S9779" s="113" t="s">
        <v>4963</v>
      </c>
    </row>
    <row r="9780" spans="16:19">
      <c r="P9780" s="113" t="s">
        <v>12256</v>
      </c>
      <c r="Q9780" s="113" t="s">
        <v>4950</v>
      </c>
      <c r="R9780" s="113" t="s">
        <v>3918</v>
      </c>
      <c r="S9780" s="113" t="s">
        <v>4966</v>
      </c>
    </row>
    <row r="9781" spans="16:19">
      <c r="P9781" s="113" t="s">
        <v>12256</v>
      </c>
      <c r="Q9781" s="113" t="s">
        <v>4953</v>
      </c>
      <c r="R9781" s="113" t="s">
        <v>3918</v>
      </c>
      <c r="S9781" s="113" t="s">
        <v>4969</v>
      </c>
    </row>
    <row r="9782" spans="16:19">
      <c r="P9782" s="113" t="s">
        <v>12256</v>
      </c>
      <c r="Q9782" s="113" t="s">
        <v>4956</v>
      </c>
      <c r="R9782" s="113" t="s">
        <v>3918</v>
      </c>
      <c r="S9782" s="113" t="s">
        <v>4972</v>
      </c>
    </row>
    <row r="9783" spans="16:19">
      <c r="P9783" s="113" t="s">
        <v>12256</v>
      </c>
      <c r="Q9783" s="113" t="s">
        <v>4959</v>
      </c>
      <c r="R9783" s="113" t="s">
        <v>3918</v>
      </c>
      <c r="S9783" s="113" t="s">
        <v>4975</v>
      </c>
    </row>
    <row r="9784" spans="16:19">
      <c r="P9784" s="113" t="s">
        <v>12256</v>
      </c>
      <c r="Q9784" s="113" t="s">
        <v>4962</v>
      </c>
      <c r="R9784" s="113" t="s">
        <v>3918</v>
      </c>
      <c r="S9784" s="113" t="s">
        <v>4978</v>
      </c>
    </row>
    <row r="9785" spans="16:19">
      <c r="P9785" s="113" t="s">
        <v>12256</v>
      </c>
      <c r="Q9785" s="113" t="s">
        <v>4965</v>
      </c>
      <c r="R9785" s="113" t="s">
        <v>3918</v>
      </c>
      <c r="S9785" s="113" t="s">
        <v>4981</v>
      </c>
    </row>
    <row r="9786" spans="16:19">
      <c r="P9786" s="113" t="s">
        <v>12256</v>
      </c>
      <c r="Q9786" s="113" t="s">
        <v>4968</v>
      </c>
      <c r="R9786" s="113" t="s">
        <v>3918</v>
      </c>
      <c r="S9786" s="113" t="s">
        <v>4984</v>
      </c>
    </row>
    <row r="9787" spans="16:19">
      <c r="P9787" s="113" t="s">
        <v>12256</v>
      </c>
      <c r="Q9787" s="113" t="s">
        <v>4971</v>
      </c>
      <c r="R9787" s="113" t="s">
        <v>3918</v>
      </c>
      <c r="S9787" s="113" t="s">
        <v>4987</v>
      </c>
    </row>
    <row r="9788" spans="16:19">
      <c r="P9788" s="113" t="s">
        <v>12256</v>
      </c>
      <c r="Q9788" s="113" t="s">
        <v>4974</v>
      </c>
      <c r="R9788" s="113" t="s">
        <v>3918</v>
      </c>
      <c r="S9788" s="113" t="s">
        <v>4990</v>
      </c>
    </row>
    <row r="9789" spans="16:19">
      <c r="P9789" s="113" t="s">
        <v>12256</v>
      </c>
      <c r="Q9789" s="113" t="s">
        <v>4977</v>
      </c>
      <c r="R9789" s="113" t="s">
        <v>3918</v>
      </c>
      <c r="S9789" s="113" t="s">
        <v>4993</v>
      </c>
    </row>
    <row r="9790" spans="16:19">
      <c r="P9790" s="113" t="s">
        <v>12256</v>
      </c>
      <c r="Q9790" s="113" t="s">
        <v>4980</v>
      </c>
      <c r="R9790" s="113" t="s">
        <v>3918</v>
      </c>
      <c r="S9790" s="113" t="s">
        <v>4996</v>
      </c>
    </row>
    <row r="9791" spans="16:19">
      <c r="P9791" s="113" t="s">
        <v>12256</v>
      </c>
      <c r="Q9791" s="113" t="s">
        <v>4983</v>
      </c>
      <c r="R9791" s="113" t="s">
        <v>3918</v>
      </c>
      <c r="S9791" s="113" t="s">
        <v>4999</v>
      </c>
    </row>
    <row r="9792" spans="16:19">
      <c r="P9792" s="113" t="s">
        <v>12256</v>
      </c>
      <c r="Q9792" s="113" t="s">
        <v>4986</v>
      </c>
      <c r="R9792" s="113" t="s">
        <v>3918</v>
      </c>
      <c r="S9792" s="113" t="s">
        <v>5002</v>
      </c>
    </row>
    <row r="9793" spans="16:19">
      <c r="P9793" s="113" t="s">
        <v>12256</v>
      </c>
      <c r="Q9793" s="113" t="s">
        <v>4989</v>
      </c>
      <c r="R9793" s="113" t="s">
        <v>3918</v>
      </c>
      <c r="S9793" s="113" t="s">
        <v>5005</v>
      </c>
    </row>
    <row r="9794" spans="16:19">
      <c r="P9794" s="113" t="s">
        <v>12256</v>
      </c>
      <c r="Q9794" s="113" t="s">
        <v>4992</v>
      </c>
      <c r="R9794" s="113" t="s">
        <v>3918</v>
      </c>
      <c r="S9794" s="113" t="s">
        <v>5008</v>
      </c>
    </row>
    <row r="9795" spans="16:19">
      <c r="P9795" s="113" t="s">
        <v>12256</v>
      </c>
      <c r="Q9795" s="113" t="s">
        <v>4995</v>
      </c>
      <c r="R9795" s="113" t="s">
        <v>3918</v>
      </c>
      <c r="S9795" s="113" t="s">
        <v>5011</v>
      </c>
    </row>
    <row r="9796" spans="16:19">
      <c r="P9796" s="113" t="s">
        <v>12256</v>
      </c>
      <c r="Q9796" s="113" t="s">
        <v>4998</v>
      </c>
      <c r="R9796" s="113" t="s">
        <v>3918</v>
      </c>
      <c r="S9796" s="113" t="s">
        <v>5014</v>
      </c>
    </row>
    <row r="9797" spans="16:19">
      <c r="P9797" s="113" t="s">
        <v>12256</v>
      </c>
      <c r="Q9797" s="113" t="s">
        <v>5001</v>
      </c>
      <c r="R9797" s="113" t="s">
        <v>3918</v>
      </c>
      <c r="S9797" s="113" t="s">
        <v>5017</v>
      </c>
    </row>
    <row r="9798" spans="16:19">
      <c r="P9798" s="113" t="s">
        <v>12256</v>
      </c>
      <c r="Q9798" s="113" t="s">
        <v>5004</v>
      </c>
      <c r="R9798" s="113" t="s">
        <v>3918</v>
      </c>
      <c r="S9798" s="113" t="s">
        <v>5020</v>
      </c>
    </row>
    <row r="9799" spans="16:19">
      <c r="P9799" s="113" t="s">
        <v>12256</v>
      </c>
      <c r="Q9799" s="113" t="s">
        <v>5007</v>
      </c>
      <c r="R9799" s="113" t="s">
        <v>3918</v>
      </c>
      <c r="S9799" s="113" t="s">
        <v>5023</v>
      </c>
    </row>
    <row r="9800" spans="16:19">
      <c r="P9800" s="113" t="s">
        <v>12256</v>
      </c>
      <c r="Q9800" s="113" t="s">
        <v>5010</v>
      </c>
      <c r="R9800" s="113" t="s">
        <v>3918</v>
      </c>
      <c r="S9800" s="113" t="s">
        <v>5026</v>
      </c>
    </row>
    <row r="9801" spans="16:19">
      <c r="P9801" s="113" t="s">
        <v>12256</v>
      </c>
      <c r="Q9801" s="113" t="s">
        <v>5013</v>
      </c>
      <c r="R9801" s="113" t="s">
        <v>3918</v>
      </c>
      <c r="S9801" s="113" t="s">
        <v>5029</v>
      </c>
    </row>
    <row r="9802" spans="16:19">
      <c r="P9802" s="113" t="s">
        <v>12256</v>
      </c>
      <c r="Q9802" s="113" t="s">
        <v>5016</v>
      </c>
      <c r="R9802" s="113" t="s">
        <v>3918</v>
      </c>
      <c r="S9802" s="113" t="s">
        <v>5032</v>
      </c>
    </row>
    <row r="9803" spans="16:19">
      <c r="P9803" s="113" t="s">
        <v>12256</v>
      </c>
      <c r="Q9803" s="113" t="s">
        <v>5019</v>
      </c>
      <c r="R9803" s="113" t="s">
        <v>3918</v>
      </c>
      <c r="S9803" s="113" t="s">
        <v>5035</v>
      </c>
    </row>
    <row r="9804" spans="16:19">
      <c r="P9804" s="113" t="s">
        <v>12256</v>
      </c>
      <c r="Q9804" s="113" t="s">
        <v>5022</v>
      </c>
      <c r="R9804" s="113" t="s">
        <v>3918</v>
      </c>
      <c r="S9804" s="113" t="s">
        <v>5038</v>
      </c>
    </row>
    <row r="9805" spans="16:19">
      <c r="P9805" s="113" t="s">
        <v>12256</v>
      </c>
      <c r="Q9805" s="113" t="s">
        <v>5025</v>
      </c>
      <c r="R9805" s="113" t="s">
        <v>3918</v>
      </c>
      <c r="S9805" s="113" t="s">
        <v>5041</v>
      </c>
    </row>
    <row r="9806" spans="16:19">
      <c r="P9806" s="113" t="s">
        <v>12256</v>
      </c>
      <c r="Q9806" s="113" t="s">
        <v>5028</v>
      </c>
      <c r="R9806" s="113" t="s">
        <v>3918</v>
      </c>
      <c r="S9806" s="113" t="s">
        <v>5044</v>
      </c>
    </row>
    <row r="9807" spans="16:19">
      <c r="P9807" s="113" t="s">
        <v>12256</v>
      </c>
      <c r="Q9807" s="113" t="s">
        <v>5031</v>
      </c>
      <c r="R9807" s="113" t="s">
        <v>3918</v>
      </c>
      <c r="S9807" s="113" t="s">
        <v>5047</v>
      </c>
    </row>
    <row r="9808" spans="16:19">
      <c r="P9808" s="113" t="s">
        <v>12256</v>
      </c>
      <c r="Q9808" s="113" t="s">
        <v>5034</v>
      </c>
      <c r="R9808" s="113" t="s">
        <v>3918</v>
      </c>
      <c r="S9808" s="113" t="s">
        <v>5050</v>
      </c>
    </row>
    <row r="9809" spans="16:19">
      <c r="P9809" s="113" t="s">
        <v>12256</v>
      </c>
      <c r="Q9809" s="113" t="s">
        <v>5037</v>
      </c>
      <c r="R9809" s="113" t="s">
        <v>3918</v>
      </c>
      <c r="S9809" s="113" t="s">
        <v>5053</v>
      </c>
    </row>
    <row r="9810" spans="16:19">
      <c r="P9810" s="113" t="s">
        <v>12256</v>
      </c>
      <c r="Q9810" s="113" t="s">
        <v>5040</v>
      </c>
      <c r="R9810" s="113" t="s">
        <v>3918</v>
      </c>
      <c r="S9810" s="113" t="s">
        <v>5056</v>
      </c>
    </row>
    <row r="9811" spans="16:19">
      <c r="P9811" s="113" t="s">
        <v>12256</v>
      </c>
      <c r="Q9811" s="113" t="s">
        <v>5043</v>
      </c>
      <c r="R9811" s="113" t="s">
        <v>3918</v>
      </c>
      <c r="S9811" s="113" t="s">
        <v>5059</v>
      </c>
    </row>
    <row r="9812" spans="16:19">
      <c r="P9812" s="113" t="s">
        <v>12256</v>
      </c>
      <c r="Q9812" s="113" t="s">
        <v>5046</v>
      </c>
      <c r="R9812" s="113" t="s">
        <v>3918</v>
      </c>
      <c r="S9812" s="113" t="s">
        <v>5062</v>
      </c>
    </row>
    <row r="9813" spans="16:19">
      <c r="P9813" s="113" t="s">
        <v>12256</v>
      </c>
      <c r="Q9813" s="113" t="s">
        <v>5049</v>
      </c>
      <c r="R9813" s="113" t="s">
        <v>3918</v>
      </c>
      <c r="S9813" s="113" t="s">
        <v>5065</v>
      </c>
    </row>
    <row r="9814" spans="16:19">
      <c r="P9814" s="113" t="s">
        <v>12256</v>
      </c>
      <c r="Q9814" s="113" t="s">
        <v>5052</v>
      </c>
      <c r="R9814" s="113" t="s">
        <v>3918</v>
      </c>
      <c r="S9814" s="113" t="s">
        <v>5068</v>
      </c>
    </row>
    <row r="9815" spans="16:19">
      <c r="P9815" s="113" t="s">
        <v>12256</v>
      </c>
      <c r="Q9815" s="113" t="s">
        <v>5055</v>
      </c>
      <c r="R9815" s="113" t="s">
        <v>3918</v>
      </c>
      <c r="S9815" s="113" t="s">
        <v>5071</v>
      </c>
    </row>
    <row r="9816" spans="16:19">
      <c r="P9816" s="113" t="s">
        <v>12256</v>
      </c>
      <c r="Q9816" s="113" t="s">
        <v>5058</v>
      </c>
      <c r="R9816" s="113" t="s">
        <v>3918</v>
      </c>
      <c r="S9816" s="113" t="s">
        <v>5074</v>
      </c>
    </row>
    <row r="9817" spans="16:19">
      <c r="P9817" s="113" t="s">
        <v>12256</v>
      </c>
      <c r="Q9817" s="113" t="s">
        <v>5061</v>
      </c>
      <c r="R9817" s="113" t="s">
        <v>3918</v>
      </c>
      <c r="S9817" s="113" t="s">
        <v>5077</v>
      </c>
    </row>
    <row r="9818" spans="16:19">
      <c r="P9818" s="113" t="s">
        <v>12256</v>
      </c>
      <c r="Q9818" s="113" t="s">
        <v>5064</v>
      </c>
      <c r="R9818" s="113" t="s">
        <v>3918</v>
      </c>
      <c r="S9818" s="113" t="s">
        <v>5080</v>
      </c>
    </row>
    <row r="9819" spans="16:19">
      <c r="P9819" s="113" t="s">
        <v>12256</v>
      </c>
      <c r="Q9819" s="113" t="s">
        <v>5067</v>
      </c>
      <c r="R9819" s="113" t="s">
        <v>3918</v>
      </c>
      <c r="S9819" s="113" t="s">
        <v>5083</v>
      </c>
    </row>
    <row r="9820" spans="16:19">
      <c r="P9820" s="113" t="s">
        <v>12256</v>
      </c>
      <c r="Q9820" s="113" t="s">
        <v>5070</v>
      </c>
      <c r="R9820" s="113" t="s">
        <v>3918</v>
      </c>
      <c r="S9820" s="113" t="s">
        <v>5086</v>
      </c>
    </row>
    <row r="9821" spans="16:19">
      <c r="P9821" s="113" t="s">
        <v>12256</v>
      </c>
      <c r="Q9821" s="113" t="s">
        <v>5073</v>
      </c>
      <c r="R9821" s="113" t="s">
        <v>3918</v>
      </c>
      <c r="S9821" s="113" t="s">
        <v>5089</v>
      </c>
    </row>
    <row r="9822" spans="16:19">
      <c r="P9822" s="113" t="s">
        <v>12256</v>
      </c>
      <c r="Q9822" s="113" t="s">
        <v>5076</v>
      </c>
      <c r="R9822" s="113" t="s">
        <v>3918</v>
      </c>
      <c r="S9822" s="113" t="s">
        <v>5092</v>
      </c>
    </row>
    <row r="9823" spans="16:19">
      <c r="P9823" s="113" t="s">
        <v>12256</v>
      </c>
      <c r="Q9823" s="113" t="s">
        <v>5079</v>
      </c>
      <c r="R9823" s="113" t="s">
        <v>3918</v>
      </c>
      <c r="S9823" s="113" t="s">
        <v>5095</v>
      </c>
    </row>
    <row r="9824" spans="16:19">
      <c r="P9824" s="113" t="s">
        <v>12256</v>
      </c>
      <c r="Q9824" s="113" t="s">
        <v>5082</v>
      </c>
      <c r="R9824" s="113" t="s">
        <v>3918</v>
      </c>
      <c r="S9824" s="113" t="s">
        <v>5098</v>
      </c>
    </row>
    <row r="9825" spans="16:19">
      <c r="P9825" s="113" t="s">
        <v>12256</v>
      </c>
      <c r="Q9825" s="113" t="s">
        <v>5085</v>
      </c>
      <c r="R9825" s="113" t="s">
        <v>3918</v>
      </c>
      <c r="S9825" s="113" t="s">
        <v>5101</v>
      </c>
    </row>
    <row r="9826" spans="16:19">
      <c r="P9826" s="113" t="s">
        <v>12256</v>
      </c>
      <c r="Q9826" s="113" t="s">
        <v>5088</v>
      </c>
      <c r="R9826" s="113" t="s">
        <v>3918</v>
      </c>
      <c r="S9826" s="113" t="s">
        <v>5104</v>
      </c>
    </row>
    <row r="9827" spans="16:19">
      <c r="P9827" s="113" t="s">
        <v>12256</v>
      </c>
      <c r="Q9827" s="113" t="s">
        <v>5091</v>
      </c>
      <c r="R9827" s="113" t="s">
        <v>3918</v>
      </c>
      <c r="S9827" s="113" t="s">
        <v>5107</v>
      </c>
    </row>
    <row r="9828" spans="16:19">
      <c r="P9828" s="113" t="s">
        <v>12256</v>
      </c>
      <c r="Q9828" s="113" t="s">
        <v>5094</v>
      </c>
      <c r="R9828" s="113" t="s">
        <v>3918</v>
      </c>
      <c r="S9828" s="113" t="s">
        <v>5110</v>
      </c>
    </row>
    <row r="9829" spans="16:19">
      <c r="P9829" s="113" t="s">
        <v>12256</v>
      </c>
      <c r="Q9829" s="113" t="s">
        <v>5097</v>
      </c>
      <c r="R9829" s="113" t="s">
        <v>3918</v>
      </c>
      <c r="S9829" s="113" t="s">
        <v>5113</v>
      </c>
    </row>
    <row r="9830" spans="16:19">
      <c r="P9830" s="113" t="s">
        <v>12256</v>
      </c>
      <c r="Q9830" s="113" t="s">
        <v>5100</v>
      </c>
      <c r="R9830" s="113" t="s">
        <v>3918</v>
      </c>
      <c r="S9830" s="113" t="s">
        <v>5116</v>
      </c>
    </row>
    <row r="9831" spans="16:19">
      <c r="P9831" s="113" t="s">
        <v>12256</v>
      </c>
      <c r="Q9831" s="113" t="s">
        <v>5103</v>
      </c>
      <c r="R9831" s="113" t="s">
        <v>3918</v>
      </c>
      <c r="S9831" s="113" t="s">
        <v>5119</v>
      </c>
    </row>
    <row r="9832" spans="16:19">
      <c r="P9832" s="113" t="s">
        <v>12256</v>
      </c>
      <c r="Q9832" s="113" t="s">
        <v>5106</v>
      </c>
      <c r="R9832" s="113" t="s">
        <v>3918</v>
      </c>
      <c r="S9832" s="113" t="s">
        <v>5122</v>
      </c>
    </row>
    <row r="9833" spans="16:19">
      <c r="P9833" s="113" t="s">
        <v>12256</v>
      </c>
      <c r="Q9833" s="113" t="s">
        <v>5109</v>
      </c>
      <c r="R9833" s="113" t="s">
        <v>3918</v>
      </c>
      <c r="S9833" s="113" t="s">
        <v>5125</v>
      </c>
    </row>
    <row r="9834" spans="16:19">
      <c r="P9834" s="113" t="s">
        <v>12256</v>
      </c>
      <c r="Q9834" s="113" t="s">
        <v>5112</v>
      </c>
      <c r="R9834" s="113" t="s">
        <v>3918</v>
      </c>
      <c r="S9834" s="113" t="s">
        <v>5128</v>
      </c>
    </row>
    <row r="9835" spans="16:19">
      <c r="P9835" s="113" t="s">
        <v>12256</v>
      </c>
      <c r="Q9835" s="113" t="s">
        <v>5115</v>
      </c>
      <c r="R9835" s="113" t="s">
        <v>3918</v>
      </c>
      <c r="S9835" s="113" t="s">
        <v>5131</v>
      </c>
    </row>
    <row r="9836" spans="16:19">
      <c r="P9836" s="113" t="s">
        <v>12256</v>
      </c>
      <c r="Q9836" s="113" t="s">
        <v>5118</v>
      </c>
      <c r="R9836" s="113" t="s">
        <v>3918</v>
      </c>
      <c r="S9836" s="113" t="s">
        <v>5134</v>
      </c>
    </row>
    <row r="9837" spans="16:19">
      <c r="P9837" s="113" t="s">
        <v>12256</v>
      </c>
      <c r="Q9837" s="113" t="s">
        <v>5121</v>
      </c>
      <c r="R9837" s="113" t="s">
        <v>3918</v>
      </c>
      <c r="S9837" s="113" t="s">
        <v>5137</v>
      </c>
    </row>
    <row r="9838" spans="16:19">
      <c r="P9838" s="113" t="s">
        <v>12256</v>
      </c>
      <c r="Q9838" s="113" t="s">
        <v>5124</v>
      </c>
      <c r="R9838" s="113" t="s">
        <v>3918</v>
      </c>
      <c r="S9838" s="113" t="s">
        <v>5140</v>
      </c>
    </row>
    <row r="9839" spans="16:19">
      <c r="P9839" s="113" t="s">
        <v>12256</v>
      </c>
      <c r="Q9839" s="113" t="s">
        <v>5127</v>
      </c>
      <c r="R9839" s="113" t="s">
        <v>3918</v>
      </c>
      <c r="S9839" s="113" t="s">
        <v>5143</v>
      </c>
    </row>
    <row r="9840" spans="16:19">
      <c r="P9840" s="113" t="s">
        <v>12256</v>
      </c>
      <c r="Q9840" s="113" t="s">
        <v>5130</v>
      </c>
      <c r="R9840" s="113" t="s">
        <v>3918</v>
      </c>
      <c r="S9840" s="113" t="s">
        <v>5146</v>
      </c>
    </row>
    <row r="9841" spans="16:19">
      <c r="P9841" s="113" t="s">
        <v>12256</v>
      </c>
      <c r="Q9841" s="113" t="s">
        <v>5133</v>
      </c>
      <c r="R9841" s="113" t="s">
        <v>3918</v>
      </c>
      <c r="S9841" s="113" t="s">
        <v>5149</v>
      </c>
    </row>
    <row r="9842" spans="16:19">
      <c r="P9842" s="113" t="s">
        <v>12256</v>
      </c>
      <c r="Q9842" s="113" t="s">
        <v>5136</v>
      </c>
      <c r="R9842" s="113" t="s">
        <v>3918</v>
      </c>
      <c r="S9842" s="113" t="s">
        <v>5152</v>
      </c>
    </row>
    <row r="9843" spans="16:19">
      <c r="P9843" s="113" t="s">
        <v>12256</v>
      </c>
      <c r="Q9843" s="113" t="s">
        <v>5139</v>
      </c>
      <c r="R9843" s="113" t="s">
        <v>3918</v>
      </c>
      <c r="S9843" s="113" t="s">
        <v>5155</v>
      </c>
    </row>
    <row r="9844" spans="16:19">
      <c r="P9844" s="113" t="s">
        <v>12256</v>
      </c>
      <c r="Q9844" s="113" t="s">
        <v>5142</v>
      </c>
      <c r="R9844" s="113" t="s">
        <v>3918</v>
      </c>
      <c r="S9844" s="113" t="s">
        <v>5158</v>
      </c>
    </row>
    <row r="9845" spans="16:19">
      <c r="P9845" s="113" t="s">
        <v>12256</v>
      </c>
      <c r="Q9845" s="113" t="s">
        <v>5145</v>
      </c>
      <c r="R9845" s="113" t="s">
        <v>3918</v>
      </c>
      <c r="S9845" s="113" t="s">
        <v>5161</v>
      </c>
    </row>
    <row r="9846" spans="16:19">
      <c r="P9846" s="113" t="s">
        <v>12256</v>
      </c>
      <c r="Q9846" s="113" t="s">
        <v>5148</v>
      </c>
      <c r="R9846" s="113" t="s">
        <v>3918</v>
      </c>
      <c r="S9846" s="113" t="s">
        <v>5164</v>
      </c>
    </row>
    <row r="9847" spans="16:19">
      <c r="P9847" s="113" t="s">
        <v>12256</v>
      </c>
      <c r="Q9847" s="113" t="s">
        <v>5151</v>
      </c>
      <c r="R9847" s="113" t="s">
        <v>3918</v>
      </c>
      <c r="S9847" s="113" t="s">
        <v>5167</v>
      </c>
    </row>
    <row r="9848" spans="16:19">
      <c r="P9848" s="113" t="s">
        <v>12256</v>
      </c>
      <c r="Q9848" s="113" t="s">
        <v>5154</v>
      </c>
      <c r="R9848" s="113" t="s">
        <v>3918</v>
      </c>
      <c r="S9848" s="113" t="s">
        <v>5170</v>
      </c>
    </row>
    <row r="9849" spans="16:19">
      <c r="P9849" s="113" t="s">
        <v>12256</v>
      </c>
      <c r="Q9849" s="113" t="s">
        <v>5157</v>
      </c>
      <c r="R9849" s="113" t="s">
        <v>3918</v>
      </c>
      <c r="S9849" s="113" t="s">
        <v>5173</v>
      </c>
    </row>
    <row r="9850" spans="16:19">
      <c r="P9850" s="113" t="s">
        <v>12256</v>
      </c>
      <c r="Q9850" s="113" t="s">
        <v>5160</v>
      </c>
      <c r="R9850" s="113" t="s">
        <v>3918</v>
      </c>
      <c r="S9850" s="113" t="s">
        <v>5176</v>
      </c>
    </row>
    <row r="9851" spans="16:19">
      <c r="P9851" s="113" t="s">
        <v>12256</v>
      </c>
      <c r="Q9851" s="113" t="s">
        <v>5163</v>
      </c>
      <c r="R9851" s="113" t="s">
        <v>3918</v>
      </c>
      <c r="S9851" s="113" t="s">
        <v>5179</v>
      </c>
    </row>
    <row r="9852" spans="16:19">
      <c r="P9852" s="113" t="s">
        <v>12256</v>
      </c>
      <c r="Q9852" s="113" t="s">
        <v>5166</v>
      </c>
      <c r="R9852" s="113" t="s">
        <v>3918</v>
      </c>
      <c r="S9852" s="113" t="s">
        <v>5182</v>
      </c>
    </row>
    <row r="9853" spans="16:19">
      <c r="P9853" s="113" t="s">
        <v>12256</v>
      </c>
      <c r="Q9853" s="113" t="s">
        <v>5169</v>
      </c>
      <c r="R9853" s="113" t="s">
        <v>3918</v>
      </c>
      <c r="S9853" s="113" t="s">
        <v>5185</v>
      </c>
    </row>
    <row r="9854" spans="16:19">
      <c r="P9854" s="113" t="s">
        <v>12256</v>
      </c>
      <c r="Q9854" s="113" t="s">
        <v>5172</v>
      </c>
      <c r="R9854" s="113" t="s">
        <v>3918</v>
      </c>
      <c r="S9854" s="113" t="s">
        <v>5188</v>
      </c>
    </row>
    <row r="9855" spans="16:19">
      <c r="P9855" s="113" t="s">
        <v>12256</v>
      </c>
      <c r="Q9855" s="113" t="s">
        <v>5175</v>
      </c>
      <c r="R9855" s="113" t="s">
        <v>3918</v>
      </c>
      <c r="S9855" s="113" t="s">
        <v>5191</v>
      </c>
    </row>
    <row r="9856" spans="16:19">
      <c r="P9856" s="113" t="s">
        <v>12256</v>
      </c>
      <c r="Q9856" s="113" t="s">
        <v>5178</v>
      </c>
      <c r="R9856" s="113" t="s">
        <v>3918</v>
      </c>
      <c r="S9856" s="113" t="s">
        <v>5194</v>
      </c>
    </row>
    <row r="9857" spans="16:19">
      <c r="P9857" s="113" t="s">
        <v>12256</v>
      </c>
      <c r="Q9857" s="113" t="s">
        <v>5181</v>
      </c>
      <c r="R9857" s="113" t="s">
        <v>3918</v>
      </c>
      <c r="S9857" s="113" t="s">
        <v>5197</v>
      </c>
    </row>
    <row r="9858" spans="16:19">
      <c r="P9858" s="113" t="s">
        <v>12256</v>
      </c>
      <c r="Q9858" s="113" t="s">
        <v>5184</v>
      </c>
      <c r="R9858" s="113" t="s">
        <v>3918</v>
      </c>
      <c r="S9858" s="113" t="s">
        <v>5200</v>
      </c>
    </row>
    <row r="9859" spans="16:19">
      <c r="P9859" s="113" t="s">
        <v>12256</v>
      </c>
      <c r="Q9859" s="113" t="s">
        <v>5187</v>
      </c>
      <c r="R9859" s="113" t="s">
        <v>3918</v>
      </c>
      <c r="S9859" s="113" t="s">
        <v>5203</v>
      </c>
    </row>
    <row r="9860" spans="16:19">
      <c r="P9860" s="113" t="s">
        <v>12256</v>
      </c>
      <c r="Q9860" s="113" t="s">
        <v>5190</v>
      </c>
      <c r="R9860" s="113" t="s">
        <v>3918</v>
      </c>
      <c r="S9860" s="113" t="s">
        <v>5206</v>
      </c>
    </row>
    <row r="9861" spans="16:19">
      <c r="P9861" s="113" t="s">
        <v>12256</v>
      </c>
      <c r="Q9861" s="113" t="s">
        <v>5193</v>
      </c>
      <c r="R9861" s="113" t="s">
        <v>3918</v>
      </c>
      <c r="S9861" s="113" t="s">
        <v>5209</v>
      </c>
    </row>
    <row r="9862" spans="16:19">
      <c r="P9862" s="113" t="s">
        <v>12256</v>
      </c>
      <c r="Q9862" s="113" t="s">
        <v>5196</v>
      </c>
      <c r="R9862" s="113" t="s">
        <v>3918</v>
      </c>
      <c r="S9862" s="113" t="s">
        <v>5212</v>
      </c>
    </row>
    <row r="9863" spans="16:19">
      <c r="P9863" s="113" t="s">
        <v>12256</v>
      </c>
      <c r="Q9863" s="113" t="s">
        <v>5199</v>
      </c>
      <c r="R9863" s="113" t="s">
        <v>3918</v>
      </c>
      <c r="S9863" s="113" t="s">
        <v>5215</v>
      </c>
    </row>
    <row r="9864" spans="16:19">
      <c r="P9864" s="113" t="s">
        <v>12256</v>
      </c>
      <c r="Q9864" s="113" t="s">
        <v>5202</v>
      </c>
      <c r="R9864" s="113" t="s">
        <v>3918</v>
      </c>
      <c r="S9864" s="113" t="s">
        <v>5218</v>
      </c>
    </row>
    <row r="9865" spans="16:19">
      <c r="P9865" s="113" t="s">
        <v>12256</v>
      </c>
      <c r="Q9865" s="113" t="s">
        <v>5205</v>
      </c>
      <c r="R9865" s="113" t="s">
        <v>3918</v>
      </c>
      <c r="S9865" s="113" t="s">
        <v>5221</v>
      </c>
    </row>
    <row r="9866" spans="16:19">
      <c r="P9866" s="113" t="s">
        <v>12256</v>
      </c>
      <c r="Q9866" s="113" t="s">
        <v>5208</v>
      </c>
      <c r="R9866" s="113" t="s">
        <v>3918</v>
      </c>
      <c r="S9866" s="113" t="s">
        <v>5224</v>
      </c>
    </row>
    <row r="9867" spans="16:19">
      <c r="P9867" s="113" t="s">
        <v>12256</v>
      </c>
      <c r="Q9867" s="113" t="s">
        <v>5211</v>
      </c>
      <c r="R9867" s="113" t="s">
        <v>3918</v>
      </c>
      <c r="S9867" s="113" t="s">
        <v>5227</v>
      </c>
    </row>
    <row r="9868" spans="16:19">
      <c r="P9868" s="113" t="s">
        <v>12256</v>
      </c>
      <c r="Q9868" s="113" t="s">
        <v>5214</v>
      </c>
      <c r="R9868" s="113" t="s">
        <v>3918</v>
      </c>
      <c r="S9868" s="113" t="s">
        <v>5230</v>
      </c>
    </row>
    <row r="9869" spans="16:19">
      <c r="P9869" s="113" t="s">
        <v>12256</v>
      </c>
      <c r="Q9869" s="113" t="s">
        <v>5217</v>
      </c>
      <c r="R9869" s="113" t="s">
        <v>3918</v>
      </c>
      <c r="S9869" s="113" t="s">
        <v>5233</v>
      </c>
    </row>
    <row r="9870" spans="16:19">
      <c r="P9870" s="113" t="s">
        <v>12256</v>
      </c>
      <c r="Q9870" s="113" t="s">
        <v>5220</v>
      </c>
      <c r="R9870" s="113" t="s">
        <v>3918</v>
      </c>
      <c r="S9870" s="113" t="s">
        <v>5236</v>
      </c>
    </row>
    <row r="9871" spans="16:19">
      <c r="P9871" s="113" t="s">
        <v>12256</v>
      </c>
      <c r="Q9871" s="113" t="s">
        <v>5223</v>
      </c>
      <c r="R9871" s="113" t="s">
        <v>3918</v>
      </c>
      <c r="S9871" s="113" t="s">
        <v>5239</v>
      </c>
    </row>
    <row r="9872" spans="16:19">
      <c r="P9872" s="113" t="s">
        <v>12256</v>
      </c>
      <c r="Q9872" s="113" t="s">
        <v>5226</v>
      </c>
      <c r="R9872" s="113" t="s">
        <v>3918</v>
      </c>
      <c r="S9872" s="113" t="s">
        <v>5242</v>
      </c>
    </row>
    <row r="9873" spans="16:19">
      <c r="P9873" s="113" t="s">
        <v>12256</v>
      </c>
      <c r="Q9873" s="113" t="s">
        <v>5229</v>
      </c>
      <c r="R9873" s="113" t="s">
        <v>3918</v>
      </c>
      <c r="S9873" s="113" t="s">
        <v>5245</v>
      </c>
    </row>
    <row r="9874" spans="16:19">
      <c r="P9874" s="113" t="s">
        <v>12256</v>
      </c>
      <c r="Q9874" s="113" t="s">
        <v>5232</v>
      </c>
      <c r="R9874" s="113" t="s">
        <v>3918</v>
      </c>
      <c r="S9874" s="113" t="s">
        <v>5248</v>
      </c>
    </row>
    <row r="9875" spans="16:19">
      <c r="P9875" s="113" t="s">
        <v>12256</v>
      </c>
      <c r="Q9875" s="113" t="s">
        <v>5235</v>
      </c>
      <c r="R9875" s="113" t="s">
        <v>3918</v>
      </c>
      <c r="S9875" s="113" t="s">
        <v>5251</v>
      </c>
    </row>
    <row r="9876" spans="16:19">
      <c r="P9876" s="113" t="s">
        <v>12256</v>
      </c>
      <c r="Q9876" s="113" t="s">
        <v>5238</v>
      </c>
      <c r="R9876" s="113" t="s">
        <v>3918</v>
      </c>
      <c r="S9876" s="113" t="s">
        <v>5254</v>
      </c>
    </row>
    <row r="9877" spans="16:19">
      <c r="P9877" s="113" t="s">
        <v>12256</v>
      </c>
      <c r="Q9877" s="113" t="s">
        <v>5241</v>
      </c>
      <c r="R9877" s="113" t="s">
        <v>3918</v>
      </c>
      <c r="S9877" s="113" t="s">
        <v>5257</v>
      </c>
    </row>
    <row r="9878" spans="16:19">
      <c r="P9878" s="113" t="s">
        <v>12256</v>
      </c>
      <c r="Q9878" s="113" t="s">
        <v>5244</v>
      </c>
      <c r="R9878" s="113" t="s">
        <v>3918</v>
      </c>
      <c r="S9878" s="113" t="s">
        <v>5260</v>
      </c>
    </row>
    <row r="9879" spans="16:19">
      <c r="P9879" s="113" t="s">
        <v>12256</v>
      </c>
      <c r="Q9879" s="113" t="s">
        <v>5247</v>
      </c>
      <c r="R9879" s="113" t="s">
        <v>3918</v>
      </c>
      <c r="S9879" s="113" t="s">
        <v>5263</v>
      </c>
    </row>
    <row r="9880" spans="16:19">
      <c r="P9880" s="113" t="s">
        <v>12256</v>
      </c>
      <c r="Q9880" s="113" t="s">
        <v>5250</v>
      </c>
      <c r="R9880" s="113" t="s">
        <v>3918</v>
      </c>
      <c r="S9880" s="113" t="s">
        <v>5266</v>
      </c>
    </row>
    <row r="9881" spans="16:19">
      <c r="P9881" s="113" t="s">
        <v>12256</v>
      </c>
      <c r="Q9881" s="113" t="s">
        <v>5253</v>
      </c>
      <c r="R9881" s="113" t="s">
        <v>3918</v>
      </c>
      <c r="S9881" s="113" t="s">
        <v>5269</v>
      </c>
    </row>
    <row r="9882" spans="16:19">
      <c r="P9882" s="113" t="s">
        <v>12256</v>
      </c>
      <c r="Q9882" s="113" t="s">
        <v>5256</v>
      </c>
      <c r="R9882" s="113" t="s">
        <v>3918</v>
      </c>
      <c r="S9882" s="113" t="s">
        <v>5272</v>
      </c>
    </row>
    <row r="9883" spans="16:19">
      <c r="P9883" s="113" t="s">
        <v>12256</v>
      </c>
      <c r="Q9883" s="113" t="s">
        <v>5259</v>
      </c>
      <c r="R9883" s="113" t="s">
        <v>3918</v>
      </c>
      <c r="S9883" s="113" t="s">
        <v>5275</v>
      </c>
    </row>
    <row r="9884" spans="16:19">
      <c r="P9884" s="113" t="s">
        <v>12256</v>
      </c>
      <c r="Q9884" s="113" t="s">
        <v>5262</v>
      </c>
      <c r="R9884" s="113" t="s">
        <v>3918</v>
      </c>
      <c r="S9884" s="113" t="s">
        <v>5278</v>
      </c>
    </row>
    <row r="9885" spans="16:19">
      <c r="P9885" s="113" t="s">
        <v>12256</v>
      </c>
      <c r="Q9885" s="113" t="s">
        <v>5265</v>
      </c>
      <c r="R9885" s="113" t="s">
        <v>3918</v>
      </c>
      <c r="S9885" s="113" t="s">
        <v>5281</v>
      </c>
    </row>
    <row r="9886" spans="16:19">
      <c r="P9886" s="113" t="s">
        <v>12256</v>
      </c>
      <c r="Q9886" s="113" t="s">
        <v>5268</v>
      </c>
      <c r="R9886" s="113" t="s">
        <v>3918</v>
      </c>
      <c r="S9886" s="113" t="s">
        <v>5284</v>
      </c>
    </row>
    <row r="9887" spans="16:19">
      <c r="P9887" s="113" t="s">
        <v>12256</v>
      </c>
      <c r="Q9887" s="113" t="s">
        <v>5271</v>
      </c>
      <c r="R9887" s="113" t="s">
        <v>3918</v>
      </c>
      <c r="S9887" s="113" t="s">
        <v>5287</v>
      </c>
    </row>
    <row r="9888" spans="16:19">
      <c r="P9888" s="113" t="s">
        <v>12256</v>
      </c>
      <c r="Q9888" s="113" t="s">
        <v>5274</v>
      </c>
      <c r="R9888" s="113" t="s">
        <v>3918</v>
      </c>
      <c r="S9888" s="113" t="s">
        <v>5290</v>
      </c>
    </row>
    <row r="9889" spans="16:19">
      <c r="P9889" s="113" t="s">
        <v>12256</v>
      </c>
      <c r="Q9889" s="113" t="s">
        <v>5277</v>
      </c>
      <c r="R9889" s="113" t="s">
        <v>3918</v>
      </c>
      <c r="S9889" s="113" t="s">
        <v>5293</v>
      </c>
    </row>
    <row r="9890" spans="16:19">
      <c r="P9890" s="113" t="s">
        <v>12256</v>
      </c>
      <c r="Q9890" s="113" t="s">
        <v>5280</v>
      </c>
      <c r="R9890" s="113" t="s">
        <v>3918</v>
      </c>
      <c r="S9890" s="113" t="s">
        <v>5296</v>
      </c>
    </row>
    <row r="9891" spans="16:19">
      <c r="P9891" s="113" t="s">
        <v>12256</v>
      </c>
      <c r="Q9891" s="113" t="s">
        <v>5283</v>
      </c>
      <c r="R9891" s="113" t="s">
        <v>3918</v>
      </c>
      <c r="S9891" s="113" t="s">
        <v>5299</v>
      </c>
    </row>
    <row r="9892" spans="16:19">
      <c r="P9892" s="113" t="s">
        <v>12256</v>
      </c>
      <c r="Q9892" s="113" t="s">
        <v>5286</v>
      </c>
      <c r="R9892" s="113" t="s">
        <v>3918</v>
      </c>
      <c r="S9892" s="113" t="s">
        <v>5302</v>
      </c>
    </row>
    <row r="9893" spans="16:19">
      <c r="P9893" s="113" t="s">
        <v>12256</v>
      </c>
      <c r="Q9893" s="113" t="s">
        <v>5289</v>
      </c>
      <c r="R9893" s="113" t="s">
        <v>3918</v>
      </c>
      <c r="S9893" s="113" t="s">
        <v>5305</v>
      </c>
    </row>
    <row r="9894" spans="16:19">
      <c r="P9894" s="113" t="s">
        <v>12256</v>
      </c>
      <c r="Q9894" s="113" t="s">
        <v>5292</v>
      </c>
      <c r="R9894" s="113" t="s">
        <v>3918</v>
      </c>
      <c r="S9894" s="113" t="s">
        <v>5308</v>
      </c>
    </row>
    <row r="9895" spans="16:19">
      <c r="P9895" s="113" t="s">
        <v>12256</v>
      </c>
      <c r="Q9895" s="113" t="s">
        <v>5295</v>
      </c>
      <c r="R9895" s="113" t="s">
        <v>3918</v>
      </c>
      <c r="S9895" s="113" t="s">
        <v>5311</v>
      </c>
    </row>
    <row r="9896" spans="16:19">
      <c r="P9896" s="113" t="s">
        <v>12256</v>
      </c>
      <c r="Q9896" s="113" t="s">
        <v>5298</v>
      </c>
      <c r="R9896" s="113" t="s">
        <v>3918</v>
      </c>
      <c r="S9896" s="113" t="s">
        <v>5314</v>
      </c>
    </row>
    <row r="9897" spans="16:19">
      <c r="P9897" s="113" t="s">
        <v>12256</v>
      </c>
      <c r="Q9897" s="113" t="s">
        <v>5301</v>
      </c>
      <c r="R9897" s="113" t="s">
        <v>3918</v>
      </c>
      <c r="S9897" s="113" t="s">
        <v>5317</v>
      </c>
    </row>
    <row r="9898" spans="16:19">
      <c r="P9898" s="113" t="s">
        <v>12256</v>
      </c>
      <c r="Q9898" s="113" t="s">
        <v>5304</v>
      </c>
      <c r="R9898" s="113" t="s">
        <v>3918</v>
      </c>
      <c r="S9898" s="113" t="s">
        <v>5320</v>
      </c>
    </row>
    <row r="9899" spans="16:19">
      <c r="P9899" s="113" t="s">
        <v>12256</v>
      </c>
      <c r="Q9899" s="113" t="s">
        <v>5307</v>
      </c>
      <c r="R9899" s="113" t="s">
        <v>3918</v>
      </c>
      <c r="S9899" s="113" t="s">
        <v>5323</v>
      </c>
    </row>
    <row r="9900" spans="16:19">
      <c r="P9900" s="113" t="s">
        <v>12256</v>
      </c>
      <c r="Q9900" s="113" t="s">
        <v>5310</v>
      </c>
      <c r="R9900" s="113" t="s">
        <v>3918</v>
      </c>
      <c r="S9900" s="113" t="s">
        <v>5326</v>
      </c>
    </row>
    <row r="9901" spans="16:19">
      <c r="P9901" s="113" t="s">
        <v>12256</v>
      </c>
      <c r="Q9901" s="113" t="s">
        <v>5313</v>
      </c>
      <c r="R9901" s="113" t="s">
        <v>3918</v>
      </c>
      <c r="S9901" s="113" t="s">
        <v>5329</v>
      </c>
    </row>
    <row r="9902" spans="16:19">
      <c r="P9902" s="113" t="s">
        <v>12256</v>
      </c>
      <c r="Q9902" s="113" t="s">
        <v>5316</v>
      </c>
      <c r="R9902" s="113" t="s">
        <v>3918</v>
      </c>
      <c r="S9902" s="113" t="s">
        <v>5332</v>
      </c>
    </row>
    <row r="9903" spans="16:19">
      <c r="P9903" s="113" t="s">
        <v>12256</v>
      </c>
      <c r="Q9903" s="113" t="s">
        <v>5319</v>
      </c>
      <c r="R9903" s="113" t="s">
        <v>3918</v>
      </c>
      <c r="S9903" s="113" t="s">
        <v>5335</v>
      </c>
    </row>
    <row r="9904" spans="16:19">
      <c r="P9904" s="113" t="s">
        <v>12256</v>
      </c>
      <c r="Q9904" s="113" t="s">
        <v>5322</v>
      </c>
      <c r="R9904" s="113" t="s">
        <v>3918</v>
      </c>
      <c r="S9904" s="113" t="s">
        <v>5338</v>
      </c>
    </row>
    <row r="9905" spans="16:19">
      <c r="P9905" s="113" t="s">
        <v>12256</v>
      </c>
      <c r="Q9905" s="113" t="s">
        <v>5325</v>
      </c>
      <c r="R9905" s="113" t="s">
        <v>3918</v>
      </c>
      <c r="S9905" s="113" t="s">
        <v>5341</v>
      </c>
    </row>
    <row r="9906" spans="16:19">
      <c r="P9906" s="113" t="s">
        <v>12256</v>
      </c>
      <c r="Q9906" s="113" t="s">
        <v>5328</v>
      </c>
      <c r="R9906" s="113" t="s">
        <v>3918</v>
      </c>
      <c r="S9906" s="113" t="s">
        <v>5344</v>
      </c>
    </row>
    <row r="9907" spans="16:19">
      <c r="P9907" s="113" t="s">
        <v>12256</v>
      </c>
      <c r="Q9907" s="113" t="s">
        <v>5331</v>
      </c>
      <c r="R9907" s="113" t="s">
        <v>3918</v>
      </c>
      <c r="S9907" s="113" t="s">
        <v>5347</v>
      </c>
    </row>
    <row r="9908" spans="16:19">
      <c r="P9908" s="113" t="s">
        <v>12256</v>
      </c>
      <c r="Q9908" s="113" t="s">
        <v>5334</v>
      </c>
      <c r="R9908" s="113" t="s">
        <v>3918</v>
      </c>
      <c r="S9908" s="113" t="s">
        <v>5350</v>
      </c>
    </row>
    <row r="9909" spans="16:19">
      <c r="P9909" s="113" t="s">
        <v>12256</v>
      </c>
      <c r="Q9909" s="113" t="s">
        <v>5337</v>
      </c>
      <c r="R9909" s="113" t="s">
        <v>3918</v>
      </c>
      <c r="S9909" s="113" t="s">
        <v>5353</v>
      </c>
    </row>
    <row r="9910" spans="16:19">
      <c r="P9910" s="113" t="s">
        <v>12256</v>
      </c>
      <c r="Q9910" s="113" t="s">
        <v>5340</v>
      </c>
      <c r="R9910" s="113" t="s">
        <v>3918</v>
      </c>
      <c r="S9910" s="113" t="s">
        <v>5356</v>
      </c>
    </row>
    <row r="9911" spans="16:19">
      <c r="P9911" s="113" t="s">
        <v>12256</v>
      </c>
      <c r="Q9911" s="113" t="s">
        <v>5343</v>
      </c>
      <c r="R9911" s="113" t="s">
        <v>3918</v>
      </c>
      <c r="S9911" s="113" t="s">
        <v>5359</v>
      </c>
    </row>
    <row r="9912" spans="16:19">
      <c r="P9912" s="113" t="s">
        <v>12256</v>
      </c>
      <c r="Q9912" s="113" t="s">
        <v>5346</v>
      </c>
      <c r="R9912" s="113" t="s">
        <v>3918</v>
      </c>
      <c r="S9912" s="113" t="s">
        <v>5362</v>
      </c>
    </row>
    <row r="9913" spans="16:19">
      <c r="P9913" s="113" t="s">
        <v>12256</v>
      </c>
      <c r="Q9913" s="113" t="s">
        <v>5349</v>
      </c>
      <c r="R9913" s="113" t="s">
        <v>3918</v>
      </c>
      <c r="S9913" s="113" t="s">
        <v>5365</v>
      </c>
    </row>
    <row r="9914" spans="16:19">
      <c r="P9914" s="113" t="s">
        <v>12256</v>
      </c>
      <c r="Q9914" s="113" t="s">
        <v>5352</v>
      </c>
      <c r="R9914" s="113" t="s">
        <v>3918</v>
      </c>
      <c r="S9914" s="113" t="s">
        <v>5368</v>
      </c>
    </row>
    <row r="9915" spans="16:19">
      <c r="P9915" s="113" t="s">
        <v>12256</v>
      </c>
      <c r="Q9915" s="113" t="s">
        <v>5355</v>
      </c>
      <c r="R9915" s="113" t="s">
        <v>3918</v>
      </c>
      <c r="S9915" s="113" t="s">
        <v>5371</v>
      </c>
    </row>
    <row r="9916" spans="16:19">
      <c r="P9916" s="113" t="s">
        <v>12256</v>
      </c>
      <c r="Q9916" s="113" t="s">
        <v>5358</v>
      </c>
      <c r="R9916" s="113" t="s">
        <v>3918</v>
      </c>
      <c r="S9916" s="113" t="s">
        <v>5374</v>
      </c>
    </row>
    <row r="9917" spans="16:19">
      <c r="P9917" s="113" t="s">
        <v>12256</v>
      </c>
      <c r="Q9917" s="113" t="s">
        <v>5361</v>
      </c>
      <c r="R9917" s="113" t="s">
        <v>3918</v>
      </c>
      <c r="S9917" s="113" t="s">
        <v>5377</v>
      </c>
    </row>
    <row r="9918" spans="16:19">
      <c r="P9918" s="113" t="s">
        <v>12256</v>
      </c>
      <c r="Q9918" s="113" t="s">
        <v>5364</v>
      </c>
      <c r="R9918" s="113" t="s">
        <v>3918</v>
      </c>
      <c r="S9918" s="113" t="s">
        <v>5380</v>
      </c>
    </row>
    <row r="9919" spans="16:19">
      <c r="P9919" s="113" t="s">
        <v>12256</v>
      </c>
      <c r="Q9919" s="113" t="s">
        <v>5367</v>
      </c>
      <c r="R9919" s="113" t="s">
        <v>3918</v>
      </c>
      <c r="S9919" s="113" t="s">
        <v>5383</v>
      </c>
    </row>
    <row r="9920" spans="16:19">
      <c r="P9920" s="113" t="s">
        <v>12256</v>
      </c>
      <c r="Q9920" s="113" t="s">
        <v>5370</v>
      </c>
      <c r="R9920" s="113" t="s">
        <v>3918</v>
      </c>
      <c r="S9920" s="113" t="s">
        <v>5386</v>
      </c>
    </row>
    <row r="9921" spans="16:19">
      <c r="P9921" s="113" t="s">
        <v>12256</v>
      </c>
      <c r="Q9921" s="113" t="s">
        <v>5373</v>
      </c>
      <c r="R9921" s="113" t="s">
        <v>3918</v>
      </c>
      <c r="S9921" s="113" t="s">
        <v>5389</v>
      </c>
    </row>
    <row r="9922" spans="16:19">
      <c r="P9922" s="113" t="s">
        <v>12256</v>
      </c>
      <c r="Q9922" s="113" t="s">
        <v>5376</v>
      </c>
      <c r="R9922" s="113" t="s">
        <v>3918</v>
      </c>
      <c r="S9922" s="113" t="s">
        <v>5392</v>
      </c>
    </row>
    <row r="9923" spans="16:19">
      <c r="P9923" s="113" t="s">
        <v>12256</v>
      </c>
      <c r="Q9923" s="113" t="s">
        <v>5379</v>
      </c>
      <c r="R9923" s="113" t="s">
        <v>3918</v>
      </c>
      <c r="S9923" s="113" t="s">
        <v>5395</v>
      </c>
    </row>
    <row r="9924" spans="16:19">
      <c r="P9924" s="113" t="s">
        <v>12256</v>
      </c>
      <c r="Q9924" s="113" t="s">
        <v>5382</v>
      </c>
      <c r="R9924" s="113" t="s">
        <v>3918</v>
      </c>
      <c r="S9924" s="113" t="s">
        <v>5398</v>
      </c>
    </row>
    <row r="9925" spans="16:19">
      <c r="P9925" s="113" t="s">
        <v>12256</v>
      </c>
      <c r="Q9925" s="113" t="s">
        <v>5385</v>
      </c>
      <c r="R9925" s="113" t="s">
        <v>3918</v>
      </c>
      <c r="S9925" s="113" t="s">
        <v>5401</v>
      </c>
    </row>
    <row r="9926" spans="16:19">
      <c r="P9926" s="113" t="s">
        <v>12256</v>
      </c>
      <c r="Q9926" s="113" t="s">
        <v>5388</v>
      </c>
      <c r="R9926" s="113" t="s">
        <v>3918</v>
      </c>
      <c r="S9926" s="113" t="s">
        <v>5404</v>
      </c>
    </row>
    <row r="9927" spans="16:19">
      <c r="P9927" s="113" t="s">
        <v>12256</v>
      </c>
      <c r="Q9927" s="113" t="s">
        <v>5391</v>
      </c>
      <c r="R9927" s="113" t="s">
        <v>3918</v>
      </c>
      <c r="S9927" s="113" t="s">
        <v>5407</v>
      </c>
    </row>
    <row r="9928" spans="16:19">
      <c r="P9928" s="113" t="s">
        <v>12256</v>
      </c>
      <c r="Q9928" s="113" t="s">
        <v>5394</v>
      </c>
      <c r="R9928" s="113" t="s">
        <v>3918</v>
      </c>
      <c r="S9928" s="113" t="s">
        <v>5410</v>
      </c>
    </row>
    <row r="9929" spans="16:19">
      <c r="P9929" s="113" t="s">
        <v>12256</v>
      </c>
      <c r="Q9929" s="113" t="s">
        <v>5397</v>
      </c>
      <c r="R9929" s="113" t="s">
        <v>3918</v>
      </c>
      <c r="S9929" s="113" t="s">
        <v>5413</v>
      </c>
    </row>
    <row r="9930" spans="16:19">
      <c r="P9930" s="113" t="s">
        <v>12256</v>
      </c>
      <c r="Q9930" s="113" t="s">
        <v>5400</v>
      </c>
      <c r="R9930" s="113" t="s">
        <v>3918</v>
      </c>
      <c r="S9930" s="113" t="s">
        <v>5416</v>
      </c>
    </row>
    <row r="9931" spans="16:19">
      <c r="P9931" s="113" t="s">
        <v>12256</v>
      </c>
      <c r="Q9931" s="113" t="s">
        <v>5403</v>
      </c>
      <c r="R9931" s="113" t="s">
        <v>3918</v>
      </c>
      <c r="S9931" s="113" t="s">
        <v>5419</v>
      </c>
    </row>
    <row r="9932" spans="16:19">
      <c r="P9932" s="113" t="s">
        <v>12256</v>
      </c>
      <c r="Q9932" s="113" t="s">
        <v>5406</v>
      </c>
      <c r="R9932" s="113" t="s">
        <v>3918</v>
      </c>
      <c r="S9932" s="113" t="s">
        <v>5422</v>
      </c>
    </row>
    <row r="9933" spans="16:19">
      <c r="P9933" s="113" t="s">
        <v>12256</v>
      </c>
      <c r="Q9933" s="113" t="s">
        <v>5409</v>
      </c>
      <c r="R9933" s="113" t="s">
        <v>3918</v>
      </c>
      <c r="S9933" s="113" t="s">
        <v>5425</v>
      </c>
    </row>
    <row r="9934" spans="16:19">
      <c r="P9934" s="113" t="s">
        <v>12256</v>
      </c>
      <c r="Q9934" s="113" t="s">
        <v>5412</v>
      </c>
      <c r="R9934" s="113" t="s">
        <v>3918</v>
      </c>
      <c r="S9934" s="113" t="s">
        <v>5428</v>
      </c>
    </row>
    <row r="9935" spans="16:19">
      <c r="P9935" s="113" t="s">
        <v>12256</v>
      </c>
      <c r="Q9935" s="113" t="s">
        <v>5415</v>
      </c>
      <c r="R9935" s="113" t="s">
        <v>3918</v>
      </c>
      <c r="S9935" s="113" t="s">
        <v>5431</v>
      </c>
    </row>
    <row r="9936" spans="16:19">
      <c r="P9936" s="113" t="s">
        <v>12256</v>
      </c>
      <c r="Q9936" s="113" t="s">
        <v>5418</v>
      </c>
      <c r="R9936" s="113" t="s">
        <v>3918</v>
      </c>
      <c r="S9936" s="113" t="s">
        <v>5434</v>
      </c>
    </row>
    <row r="9937" spans="16:19">
      <c r="P9937" s="113" t="s">
        <v>12256</v>
      </c>
      <c r="Q9937" s="113" t="s">
        <v>5421</v>
      </c>
      <c r="R9937" s="113" t="s">
        <v>3918</v>
      </c>
      <c r="S9937" s="113" t="s">
        <v>5437</v>
      </c>
    </row>
    <row r="9938" spans="16:19">
      <c r="P9938" s="113" t="s">
        <v>12256</v>
      </c>
      <c r="Q9938" s="113" t="s">
        <v>5424</v>
      </c>
      <c r="R9938" s="113" t="s">
        <v>3918</v>
      </c>
      <c r="S9938" s="113" t="s">
        <v>5440</v>
      </c>
    </row>
    <row r="9939" spans="16:19">
      <c r="P9939" s="113" t="s">
        <v>12256</v>
      </c>
      <c r="Q9939" s="113" t="s">
        <v>5427</v>
      </c>
      <c r="R9939" s="113" t="s">
        <v>3918</v>
      </c>
      <c r="S9939" s="113" t="s">
        <v>5443</v>
      </c>
    </row>
    <row r="9940" spans="16:19">
      <c r="P9940" s="113" t="s">
        <v>12256</v>
      </c>
      <c r="Q9940" s="113" t="s">
        <v>5430</v>
      </c>
      <c r="R9940" s="113" t="s">
        <v>3918</v>
      </c>
      <c r="S9940" s="113" t="s">
        <v>5446</v>
      </c>
    </row>
    <row r="9941" spans="16:19">
      <c r="P9941" s="113" t="s">
        <v>12256</v>
      </c>
      <c r="Q9941" s="113" t="s">
        <v>5433</v>
      </c>
      <c r="R9941" s="113" t="s">
        <v>3918</v>
      </c>
      <c r="S9941" s="113" t="s">
        <v>5449</v>
      </c>
    </row>
    <row r="9942" spans="16:19">
      <c r="P9942" s="113" t="s">
        <v>12256</v>
      </c>
      <c r="Q9942" s="113" t="s">
        <v>5436</v>
      </c>
      <c r="R9942" s="113" t="s">
        <v>3918</v>
      </c>
      <c r="S9942" s="113" t="s">
        <v>5452</v>
      </c>
    </row>
    <row r="9943" spans="16:19">
      <c r="P9943" s="113" t="s">
        <v>12256</v>
      </c>
      <c r="Q9943" s="113" t="s">
        <v>5439</v>
      </c>
      <c r="R9943" s="113" t="s">
        <v>3918</v>
      </c>
      <c r="S9943" s="113" t="s">
        <v>5455</v>
      </c>
    </row>
    <row r="9944" spans="16:19">
      <c r="P9944" s="113" t="s">
        <v>12256</v>
      </c>
      <c r="Q9944" s="113" t="s">
        <v>5442</v>
      </c>
      <c r="R9944" s="113" t="s">
        <v>3918</v>
      </c>
      <c r="S9944" s="113" t="s">
        <v>5458</v>
      </c>
    </row>
    <row r="9945" spans="16:19">
      <c r="P9945" s="113" t="s">
        <v>12256</v>
      </c>
      <c r="Q9945" s="113" t="s">
        <v>5445</v>
      </c>
      <c r="R9945" s="113" t="s">
        <v>3918</v>
      </c>
      <c r="S9945" s="113" t="s">
        <v>5461</v>
      </c>
    </row>
    <row r="9946" spans="16:19">
      <c r="P9946" s="113" t="s">
        <v>12256</v>
      </c>
      <c r="Q9946" s="113" t="s">
        <v>5448</v>
      </c>
      <c r="R9946" s="113" t="s">
        <v>3918</v>
      </c>
      <c r="S9946" s="113" t="s">
        <v>5464</v>
      </c>
    </row>
    <row r="9947" spans="16:19">
      <c r="P9947" s="113" t="s">
        <v>12256</v>
      </c>
      <c r="Q9947" s="113" t="s">
        <v>5451</v>
      </c>
      <c r="R9947" s="113" t="s">
        <v>3918</v>
      </c>
      <c r="S9947" s="113" t="s">
        <v>5467</v>
      </c>
    </row>
    <row r="9948" spans="16:19">
      <c r="P9948" s="113" t="s">
        <v>12256</v>
      </c>
      <c r="Q9948" s="113" t="s">
        <v>5454</v>
      </c>
      <c r="R9948" s="113" t="s">
        <v>3918</v>
      </c>
      <c r="S9948" s="113" t="s">
        <v>5470</v>
      </c>
    </row>
    <row r="9949" spans="16:19">
      <c r="P9949" s="113" t="s">
        <v>12256</v>
      </c>
      <c r="Q9949" s="113" t="s">
        <v>5457</v>
      </c>
      <c r="R9949" s="113" t="s">
        <v>3918</v>
      </c>
      <c r="S9949" s="113" t="s">
        <v>5473</v>
      </c>
    </row>
    <row r="9950" spans="16:19">
      <c r="P9950" s="113" t="s">
        <v>12256</v>
      </c>
      <c r="Q9950" s="113" t="s">
        <v>5460</v>
      </c>
      <c r="R9950" s="113" t="s">
        <v>3918</v>
      </c>
      <c r="S9950" s="113" t="s">
        <v>5476</v>
      </c>
    </row>
    <row r="9951" spans="16:19">
      <c r="P9951" s="113" t="s">
        <v>12256</v>
      </c>
      <c r="Q9951" s="113" t="s">
        <v>5463</v>
      </c>
      <c r="R9951" s="113" t="s">
        <v>3918</v>
      </c>
      <c r="S9951" s="113" t="s">
        <v>5479</v>
      </c>
    </row>
    <row r="9952" spans="16:19">
      <c r="P9952" s="113" t="s">
        <v>12256</v>
      </c>
      <c r="Q9952" s="113" t="s">
        <v>5466</v>
      </c>
      <c r="R9952" s="113" t="s">
        <v>3918</v>
      </c>
      <c r="S9952" s="113" t="s">
        <v>5482</v>
      </c>
    </row>
    <row r="9953" spans="16:19">
      <c r="P9953" s="113" t="s">
        <v>12256</v>
      </c>
      <c r="Q9953" s="113" t="s">
        <v>5469</v>
      </c>
      <c r="R9953" s="113" t="s">
        <v>3918</v>
      </c>
      <c r="S9953" s="113" t="s">
        <v>5485</v>
      </c>
    </row>
    <row r="9954" spans="16:19">
      <c r="P9954" s="113" t="s">
        <v>12256</v>
      </c>
      <c r="Q9954" s="113" t="s">
        <v>5472</v>
      </c>
      <c r="R9954" s="113" t="s">
        <v>3918</v>
      </c>
      <c r="S9954" s="113" t="s">
        <v>5488</v>
      </c>
    </row>
    <row r="9955" spans="16:19">
      <c r="P9955" s="113" t="s">
        <v>12256</v>
      </c>
      <c r="Q9955" s="113" t="s">
        <v>5475</v>
      </c>
      <c r="R9955" s="113" t="s">
        <v>3918</v>
      </c>
      <c r="S9955" s="113" t="s">
        <v>5491</v>
      </c>
    </row>
    <row r="9956" spans="16:19">
      <c r="P9956" s="113" t="s">
        <v>12256</v>
      </c>
      <c r="Q9956" s="113" t="s">
        <v>5478</v>
      </c>
      <c r="R9956" s="113" t="s">
        <v>3918</v>
      </c>
      <c r="S9956" s="113" t="s">
        <v>5494</v>
      </c>
    </row>
    <row r="9957" spans="16:19">
      <c r="P9957" s="113" t="s">
        <v>12256</v>
      </c>
      <c r="Q9957" s="113" t="s">
        <v>5481</v>
      </c>
      <c r="R9957" s="113" t="s">
        <v>3918</v>
      </c>
      <c r="S9957" s="113" t="s">
        <v>5497</v>
      </c>
    </row>
    <row r="9958" spans="16:19">
      <c r="P9958" s="113" t="s">
        <v>12256</v>
      </c>
      <c r="Q9958" s="113" t="s">
        <v>5484</v>
      </c>
      <c r="R9958" s="113" t="s">
        <v>3918</v>
      </c>
      <c r="S9958" s="113" t="s">
        <v>5500</v>
      </c>
    </row>
    <row r="9959" spans="16:19">
      <c r="P9959" s="113" t="s">
        <v>12256</v>
      </c>
      <c r="Q9959" s="113" t="s">
        <v>5487</v>
      </c>
      <c r="R9959" s="113" t="s">
        <v>3918</v>
      </c>
      <c r="S9959" s="113" t="s">
        <v>5503</v>
      </c>
    </row>
    <row r="9960" spans="16:19">
      <c r="P9960" s="113" t="s">
        <v>12256</v>
      </c>
      <c r="Q9960" s="113" t="s">
        <v>5490</v>
      </c>
      <c r="R9960" s="113" t="s">
        <v>3918</v>
      </c>
      <c r="S9960" s="113" t="s">
        <v>5506</v>
      </c>
    </row>
    <row r="9961" spans="16:19">
      <c r="P9961" s="113" t="s">
        <v>12256</v>
      </c>
      <c r="Q9961" s="113" t="s">
        <v>5493</v>
      </c>
      <c r="R9961" s="113" t="s">
        <v>3918</v>
      </c>
      <c r="S9961" s="113" t="s">
        <v>5509</v>
      </c>
    </row>
    <row r="9962" spans="16:19">
      <c r="P9962" s="113" t="s">
        <v>12256</v>
      </c>
      <c r="Q9962" s="113" t="s">
        <v>5496</v>
      </c>
      <c r="R9962" s="113" t="s">
        <v>3918</v>
      </c>
      <c r="S9962" s="113" t="s">
        <v>5512</v>
      </c>
    </row>
    <row r="9963" spans="16:19">
      <c r="P9963" s="113" t="s">
        <v>12256</v>
      </c>
      <c r="Q9963" s="113" t="s">
        <v>5499</v>
      </c>
      <c r="R9963" s="113" t="s">
        <v>3918</v>
      </c>
      <c r="S9963" s="113" t="s">
        <v>5515</v>
      </c>
    </row>
    <row r="9964" spans="16:19">
      <c r="P9964" s="113" t="s">
        <v>12256</v>
      </c>
      <c r="Q9964" s="113" t="s">
        <v>5502</v>
      </c>
      <c r="R9964" s="113" t="s">
        <v>3918</v>
      </c>
      <c r="S9964" s="113" t="s">
        <v>5518</v>
      </c>
    </row>
    <row r="9965" spans="16:19">
      <c r="P9965" s="113" t="s">
        <v>12256</v>
      </c>
      <c r="Q9965" s="113" t="s">
        <v>5505</v>
      </c>
      <c r="R9965" s="113" t="s">
        <v>3918</v>
      </c>
      <c r="S9965" s="113" t="s">
        <v>5521</v>
      </c>
    </row>
    <row r="9966" spans="16:19">
      <c r="P9966" s="113" t="s">
        <v>12256</v>
      </c>
      <c r="Q9966" s="113" t="s">
        <v>5508</v>
      </c>
      <c r="R9966" s="113" t="s">
        <v>3918</v>
      </c>
      <c r="S9966" s="113" t="s">
        <v>5524</v>
      </c>
    </row>
    <row r="9967" spans="16:19">
      <c r="P9967" s="113" t="s">
        <v>12256</v>
      </c>
      <c r="Q9967" s="113" t="s">
        <v>5511</v>
      </c>
      <c r="R9967" s="113" t="s">
        <v>3918</v>
      </c>
      <c r="S9967" s="113" t="s">
        <v>5527</v>
      </c>
    </row>
    <row r="9968" spans="16:19">
      <c r="P9968" s="113" t="s">
        <v>12256</v>
      </c>
      <c r="Q9968" s="113" t="s">
        <v>5514</v>
      </c>
      <c r="R9968" s="113" t="s">
        <v>3918</v>
      </c>
      <c r="S9968" s="113" t="s">
        <v>5530</v>
      </c>
    </row>
    <row r="9969" spans="16:19">
      <c r="P9969" s="113" t="s">
        <v>12256</v>
      </c>
      <c r="Q9969" s="113" t="s">
        <v>5517</v>
      </c>
      <c r="R9969" s="113" t="s">
        <v>3918</v>
      </c>
      <c r="S9969" s="113" t="s">
        <v>5533</v>
      </c>
    </row>
    <row r="9970" spans="16:19">
      <c r="P9970" s="113" t="s">
        <v>12256</v>
      </c>
      <c r="Q9970" s="113" t="s">
        <v>5520</v>
      </c>
      <c r="R9970" s="113" t="s">
        <v>3918</v>
      </c>
      <c r="S9970" s="113" t="s">
        <v>5536</v>
      </c>
    </row>
    <row r="9971" spans="16:19">
      <c r="P9971" s="113" t="s">
        <v>12256</v>
      </c>
      <c r="Q9971" s="113" t="s">
        <v>5523</v>
      </c>
      <c r="R9971" s="113" t="s">
        <v>3918</v>
      </c>
      <c r="S9971" s="113" t="s">
        <v>5539</v>
      </c>
    </row>
    <row r="9972" spans="16:19">
      <c r="P9972" s="113" t="s">
        <v>12256</v>
      </c>
      <c r="Q9972" s="113" t="s">
        <v>5526</v>
      </c>
      <c r="R9972" s="113" t="s">
        <v>3918</v>
      </c>
      <c r="S9972" s="113" t="s">
        <v>5542</v>
      </c>
    </row>
    <row r="9973" spans="16:19">
      <c r="P9973" s="113" t="s">
        <v>12256</v>
      </c>
      <c r="Q9973" s="113" t="s">
        <v>5529</v>
      </c>
      <c r="R9973" s="113" t="s">
        <v>3918</v>
      </c>
      <c r="S9973" s="113" t="s">
        <v>5545</v>
      </c>
    </row>
    <row r="9974" spans="16:19">
      <c r="P9974" s="113" t="s">
        <v>12256</v>
      </c>
      <c r="Q9974" s="113" t="s">
        <v>5532</v>
      </c>
      <c r="R9974" s="113" t="s">
        <v>3918</v>
      </c>
      <c r="S9974" s="113" t="s">
        <v>5548</v>
      </c>
    </row>
    <row r="9975" spans="16:19">
      <c r="P9975" s="113" t="s">
        <v>12256</v>
      </c>
      <c r="Q9975" s="113" t="s">
        <v>5535</v>
      </c>
      <c r="R9975" s="113" t="s">
        <v>3918</v>
      </c>
      <c r="S9975" s="113" t="s">
        <v>5551</v>
      </c>
    </row>
    <row r="9976" spans="16:19">
      <c r="P9976" s="113" t="s">
        <v>12256</v>
      </c>
      <c r="Q9976" s="113" t="s">
        <v>5538</v>
      </c>
      <c r="R9976" s="113" t="s">
        <v>3918</v>
      </c>
      <c r="S9976" s="113" t="s">
        <v>5554</v>
      </c>
    </row>
    <row r="9977" spans="16:19">
      <c r="P9977" s="113" t="s">
        <v>12256</v>
      </c>
      <c r="Q9977" s="113" t="s">
        <v>5541</v>
      </c>
      <c r="R9977" s="113" t="s">
        <v>3918</v>
      </c>
      <c r="S9977" s="113" t="s">
        <v>5557</v>
      </c>
    </row>
    <row r="9978" spans="16:19">
      <c r="P9978" s="113" t="s">
        <v>12256</v>
      </c>
      <c r="Q9978" s="113" t="s">
        <v>5544</v>
      </c>
      <c r="R9978" s="113" t="s">
        <v>3918</v>
      </c>
      <c r="S9978" s="113" t="s">
        <v>5560</v>
      </c>
    </row>
    <row r="9979" spans="16:19">
      <c r="P9979" s="113" t="s">
        <v>12256</v>
      </c>
      <c r="Q9979" s="113" t="s">
        <v>5547</v>
      </c>
      <c r="R9979" s="113" t="s">
        <v>3918</v>
      </c>
      <c r="S9979" s="113" t="s">
        <v>5563</v>
      </c>
    </row>
    <row r="9980" spans="16:19">
      <c r="P9980" s="113" t="s">
        <v>12256</v>
      </c>
      <c r="Q9980" s="113" t="s">
        <v>5550</v>
      </c>
      <c r="R9980" s="113" t="s">
        <v>3918</v>
      </c>
      <c r="S9980" s="113" t="s">
        <v>5566</v>
      </c>
    </row>
    <row r="9981" spans="16:19">
      <c r="P9981" s="113" t="s">
        <v>12256</v>
      </c>
      <c r="Q9981" s="113" t="s">
        <v>5553</v>
      </c>
      <c r="R9981" s="113" t="s">
        <v>3918</v>
      </c>
      <c r="S9981" s="113" t="s">
        <v>5569</v>
      </c>
    </row>
    <row r="9982" spans="16:19">
      <c r="P9982" s="113" t="s">
        <v>12256</v>
      </c>
      <c r="Q9982" s="113" t="s">
        <v>5556</v>
      </c>
      <c r="R9982" s="113" t="s">
        <v>3918</v>
      </c>
      <c r="S9982" s="113" t="s">
        <v>5572</v>
      </c>
    </row>
    <row r="9983" spans="16:19">
      <c r="P9983" s="113" t="s">
        <v>12256</v>
      </c>
      <c r="Q9983" s="113" t="s">
        <v>5559</v>
      </c>
      <c r="R9983" s="113" t="s">
        <v>3918</v>
      </c>
      <c r="S9983" s="113" t="s">
        <v>5575</v>
      </c>
    </row>
    <row r="9984" spans="16:19">
      <c r="P9984" s="113" t="s">
        <v>12256</v>
      </c>
      <c r="Q9984" s="113" t="s">
        <v>5562</v>
      </c>
      <c r="R9984" s="113" t="s">
        <v>3918</v>
      </c>
      <c r="S9984" s="113" t="s">
        <v>5578</v>
      </c>
    </row>
    <row r="9985" spans="16:19">
      <c r="P9985" s="113" t="s">
        <v>12256</v>
      </c>
      <c r="Q9985" s="113" t="s">
        <v>5565</v>
      </c>
      <c r="R9985" s="113" t="s">
        <v>3918</v>
      </c>
      <c r="S9985" s="113" t="s">
        <v>7056</v>
      </c>
    </row>
    <row r="9986" spans="16:19">
      <c r="P9986" s="113" t="s">
        <v>12256</v>
      </c>
      <c r="Q9986" s="113" t="s">
        <v>5568</v>
      </c>
      <c r="R9986" s="113" t="s">
        <v>3918</v>
      </c>
      <c r="S9986" s="113" t="s">
        <v>7059</v>
      </c>
    </row>
    <row r="9987" spans="16:19">
      <c r="P9987" s="113" t="s">
        <v>12256</v>
      </c>
      <c r="Q9987" s="113" t="s">
        <v>5571</v>
      </c>
      <c r="R9987" s="113" t="s">
        <v>3918</v>
      </c>
      <c r="S9987" s="113" t="s">
        <v>7062</v>
      </c>
    </row>
    <row r="9988" spans="16:19">
      <c r="P9988" s="113" t="s">
        <v>12256</v>
      </c>
      <c r="Q9988" s="113" t="s">
        <v>5574</v>
      </c>
      <c r="R9988" s="113" t="s">
        <v>3918</v>
      </c>
      <c r="S9988" s="113" t="s">
        <v>7065</v>
      </c>
    </row>
    <row r="9989" spans="16:19">
      <c r="P9989" s="113" t="s">
        <v>12256</v>
      </c>
      <c r="Q9989" s="113" t="s">
        <v>5577</v>
      </c>
      <c r="R9989" s="113" t="s">
        <v>3918</v>
      </c>
      <c r="S9989" s="113" t="s">
        <v>6231</v>
      </c>
    </row>
    <row r="9990" spans="16:19">
      <c r="P9990" s="113" t="s">
        <v>12256</v>
      </c>
      <c r="Q9990" s="113" t="s">
        <v>7055</v>
      </c>
      <c r="R9990" s="113" t="s">
        <v>3918</v>
      </c>
      <c r="S9990" s="113" t="s">
        <v>7070</v>
      </c>
    </row>
    <row r="9991" spans="16:19">
      <c r="P9991" s="113" t="s">
        <v>12256</v>
      </c>
      <c r="Q9991" s="113" t="s">
        <v>7058</v>
      </c>
      <c r="R9991" s="113" t="s">
        <v>3918</v>
      </c>
      <c r="S9991" s="113" t="s">
        <v>7073</v>
      </c>
    </row>
    <row r="9992" spans="16:19">
      <c r="P9992" s="113" t="s">
        <v>12256</v>
      </c>
      <c r="Q9992" s="113" t="s">
        <v>7061</v>
      </c>
      <c r="R9992" s="113" t="s">
        <v>3918</v>
      </c>
      <c r="S9992" s="113" t="s">
        <v>7076</v>
      </c>
    </row>
    <row r="9993" spans="16:19">
      <c r="P9993" s="113" t="s">
        <v>12256</v>
      </c>
      <c r="Q9993" s="113" t="s">
        <v>7064</v>
      </c>
      <c r="R9993" s="113" t="s">
        <v>3918</v>
      </c>
      <c r="S9993" s="113" t="s">
        <v>7079</v>
      </c>
    </row>
    <row r="9994" spans="16:19">
      <c r="P9994" s="113" t="s">
        <v>12256</v>
      </c>
      <c r="Q9994" s="113" t="s">
        <v>7067</v>
      </c>
      <c r="R9994" s="113" t="s">
        <v>3918</v>
      </c>
      <c r="S9994" s="113" t="s">
        <v>7082</v>
      </c>
    </row>
    <row r="9995" spans="16:19">
      <c r="P9995" s="113" t="s">
        <v>12256</v>
      </c>
      <c r="Q9995" s="113" t="s">
        <v>7069</v>
      </c>
      <c r="R9995" s="113" t="s">
        <v>3918</v>
      </c>
      <c r="S9995" s="113" t="s">
        <v>7085</v>
      </c>
    </row>
    <row r="9996" spans="16:19">
      <c r="P9996" s="113" t="s">
        <v>12256</v>
      </c>
      <c r="Q9996" s="113" t="s">
        <v>7072</v>
      </c>
      <c r="R9996" s="113" t="s">
        <v>3918</v>
      </c>
      <c r="S9996" s="113" t="s">
        <v>7088</v>
      </c>
    </row>
    <row r="9997" spans="16:19">
      <c r="P9997" s="113" t="s">
        <v>12256</v>
      </c>
      <c r="Q9997" s="130" t="s">
        <v>8509</v>
      </c>
      <c r="R9997" s="113" t="s">
        <v>3947</v>
      </c>
      <c r="S9997" s="113" t="s">
        <v>10545</v>
      </c>
    </row>
    <row r="9998" spans="16:19">
      <c r="P9998" s="113" t="s">
        <v>12256</v>
      </c>
      <c r="Q9998" s="130" t="s">
        <v>8512</v>
      </c>
      <c r="R9998" s="113" t="s">
        <v>3947</v>
      </c>
      <c r="S9998" s="113" t="s">
        <v>10546</v>
      </c>
    </row>
    <row r="9999" spans="16:19">
      <c r="P9999" s="113" t="s">
        <v>12256</v>
      </c>
      <c r="Q9999" s="130" t="s">
        <v>8514</v>
      </c>
      <c r="R9999" s="113" t="s">
        <v>3947</v>
      </c>
      <c r="S9999" s="113" t="s">
        <v>10547</v>
      </c>
    </row>
    <row r="10000" spans="16:19">
      <c r="P10000" s="113" t="s">
        <v>12256</v>
      </c>
      <c r="Q10000" s="130" t="s">
        <v>8517</v>
      </c>
      <c r="R10000" s="113" t="s">
        <v>3947</v>
      </c>
      <c r="S10000" s="113" t="s">
        <v>10548</v>
      </c>
    </row>
    <row r="10001" spans="16:19">
      <c r="P10001" s="113" t="s">
        <v>12256</v>
      </c>
      <c r="Q10001" s="130" t="s">
        <v>8520</v>
      </c>
      <c r="R10001" s="113" t="s">
        <v>3947</v>
      </c>
      <c r="S10001" s="113" t="s">
        <v>10549</v>
      </c>
    </row>
    <row r="10002" spans="16:19">
      <c r="P10002" s="113" t="s">
        <v>12256</v>
      </c>
      <c r="Q10002" s="130" t="s">
        <v>8523</v>
      </c>
      <c r="R10002" s="113" t="s">
        <v>3947</v>
      </c>
      <c r="S10002" s="113" t="s">
        <v>10550</v>
      </c>
    </row>
    <row r="10003" spans="16:19">
      <c r="P10003" s="113" t="s">
        <v>12256</v>
      </c>
      <c r="Q10003" s="130" t="s">
        <v>8526</v>
      </c>
      <c r="R10003" s="113" t="s">
        <v>3947</v>
      </c>
      <c r="S10003" s="113" t="s">
        <v>10551</v>
      </c>
    </row>
    <row r="10004" spans="16:19">
      <c r="P10004" s="113" t="s">
        <v>12256</v>
      </c>
      <c r="Q10004" s="130" t="s">
        <v>8529</v>
      </c>
      <c r="R10004" s="113" t="s">
        <v>3947</v>
      </c>
      <c r="S10004" s="113" t="s">
        <v>10552</v>
      </c>
    </row>
    <row r="10005" spans="16:19">
      <c r="P10005" s="113" t="s">
        <v>12256</v>
      </c>
      <c r="Q10005" s="130" t="s">
        <v>8532</v>
      </c>
      <c r="R10005" s="113" t="s">
        <v>3947</v>
      </c>
      <c r="S10005" s="113" t="s">
        <v>10553</v>
      </c>
    </row>
    <row r="10006" spans="16:19">
      <c r="P10006" s="113" t="s">
        <v>12256</v>
      </c>
      <c r="Q10006" s="130" t="s">
        <v>8535</v>
      </c>
      <c r="R10006" s="113" t="s">
        <v>3947</v>
      </c>
      <c r="S10006" s="113" t="s">
        <v>10554</v>
      </c>
    </row>
    <row r="10007" spans="16:19">
      <c r="P10007" s="113" t="s">
        <v>12256</v>
      </c>
      <c r="Q10007" s="130" t="s">
        <v>8538</v>
      </c>
      <c r="R10007" s="113" t="s">
        <v>3947</v>
      </c>
      <c r="S10007" s="113" t="s">
        <v>10555</v>
      </c>
    </row>
    <row r="10008" spans="16:19">
      <c r="P10008" s="113" t="s">
        <v>12256</v>
      </c>
      <c r="Q10008" s="130" t="s">
        <v>8541</v>
      </c>
      <c r="R10008" s="113" t="s">
        <v>3947</v>
      </c>
      <c r="S10008" s="113" t="s">
        <v>10556</v>
      </c>
    </row>
    <row r="10009" spans="16:19">
      <c r="P10009" s="113" t="s">
        <v>12256</v>
      </c>
      <c r="Q10009" s="130" t="s">
        <v>8544</v>
      </c>
      <c r="R10009" s="113" t="s">
        <v>3947</v>
      </c>
      <c r="S10009" s="113" t="s">
        <v>10557</v>
      </c>
    </row>
    <row r="10010" spans="16:19">
      <c r="P10010" s="113" t="s">
        <v>12256</v>
      </c>
      <c r="Q10010" s="130" t="s">
        <v>8547</v>
      </c>
      <c r="R10010" s="113" t="s">
        <v>3947</v>
      </c>
      <c r="S10010" s="113" t="s">
        <v>10558</v>
      </c>
    </row>
    <row r="10011" spans="16:19">
      <c r="P10011" s="113" t="s">
        <v>12256</v>
      </c>
      <c r="Q10011" s="130" t="s">
        <v>8550</v>
      </c>
      <c r="R10011" s="113" t="s">
        <v>3947</v>
      </c>
      <c r="S10011" s="113" t="s">
        <v>10559</v>
      </c>
    </row>
    <row r="10012" spans="16:19">
      <c r="P10012" s="113" t="s">
        <v>12256</v>
      </c>
      <c r="Q10012" s="130" t="s">
        <v>8553</v>
      </c>
      <c r="R10012" s="113" t="s">
        <v>3947</v>
      </c>
      <c r="S10012" s="113" t="s">
        <v>10560</v>
      </c>
    </row>
    <row r="10013" spans="16:19">
      <c r="P10013" s="113" t="s">
        <v>12256</v>
      </c>
      <c r="Q10013" s="130" t="s">
        <v>3680</v>
      </c>
      <c r="R10013" s="113" t="s">
        <v>3947</v>
      </c>
      <c r="S10013" s="113" t="s">
        <v>10561</v>
      </c>
    </row>
    <row r="10014" spans="16:19">
      <c r="P10014" s="113" t="s">
        <v>12256</v>
      </c>
      <c r="Q10014" s="130" t="s">
        <v>8558</v>
      </c>
      <c r="R10014" s="113" t="s">
        <v>3947</v>
      </c>
      <c r="S10014" s="113" t="s">
        <v>10562</v>
      </c>
    </row>
    <row r="10015" spans="16:19">
      <c r="P10015" s="113" t="s">
        <v>12256</v>
      </c>
      <c r="Q10015" s="130" t="s">
        <v>8561</v>
      </c>
      <c r="R10015" s="113" t="s">
        <v>3947</v>
      </c>
      <c r="S10015" s="113" t="s">
        <v>10563</v>
      </c>
    </row>
    <row r="10016" spans="16:19">
      <c r="P10016" s="113" t="s">
        <v>12256</v>
      </c>
      <c r="Q10016" s="130" t="s">
        <v>8564</v>
      </c>
      <c r="R10016" s="113" t="s">
        <v>3947</v>
      </c>
      <c r="S10016" s="113" t="s">
        <v>10564</v>
      </c>
    </row>
    <row r="10017" spans="16:19">
      <c r="P10017" s="113" t="s">
        <v>12256</v>
      </c>
      <c r="Q10017" s="130" t="s">
        <v>8567</v>
      </c>
      <c r="R10017" s="113" t="s">
        <v>3947</v>
      </c>
      <c r="S10017" s="113" t="s">
        <v>10565</v>
      </c>
    </row>
    <row r="10018" spans="16:19">
      <c r="P10018" s="113" t="s">
        <v>12256</v>
      </c>
      <c r="Q10018" s="130" t="s">
        <v>8570</v>
      </c>
      <c r="R10018" s="113" t="s">
        <v>3947</v>
      </c>
      <c r="S10018" s="113" t="s">
        <v>10566</v>
      </c>
    </row>
    <row r="10019" spans="16:19">
      <c r="P10019" s="113" t="s">
        <v>12256</v>
      </c>
      <c r="Q10019" s="130" t="s">
        <v>8573</v>
      </c>
      <c r="R10019" s="113" t="s">
        <v>3947</v>
      </c>
      <c r="S10019" s="113" t="s">
        <v>10567</v>
      </c>
    </row>
    <row r="10020" spans="16:19">
      <c r="P10020" s="113" t="s">
        <v>12256</v>
      </c>
      <c r="Q10020" s="130" t="s">
        <v>8576</v>
      </c>
      <c r="R10020" s="113" t="s">
        <v>3947</v>
      </c>
      <c r="S10020" s="113" t="s">
        <v>10568</v>
      </c>
    </row>
    <row r="10021" spans="16:19">
      <c r="P10021" s="113" t="s">
        <v>12256</v>
      </c>
      <c r="Q10021" s="130" t="s">
        <v>8579</v>
      </c>
      <c r="R10021" s="113" t="s">
        <v>3947</v>
      </c>
      <c r="S10021" s="113" t="s">
        <v>10569</v>
      </c>
    </row>
    <row r="10022" spans="16:19">
      <c r="P10022" s="113" t="s">
        <v>12256</v>
      </c>
      <c r="Q10022" s="130" t="s">
        <v>8582</v>
      </c>
      <c r="R10022" s="113" t="s">
        <v>3947</v>
      </c>
      <c r="S10022" s="113" t="s">
        <v>10570</v>
      </c>
    </row>
    <row r="10023" spans="16:19">
      <c r="P10023" s="113" t="s">
        <v>12256</v>
      </c>
      <c r="Q10023" s="130" t="s">
        <v>8585</v>
      </c>
      <c r="R10023" s="113" t="s">
        <v>3947</v>
      </c>
      <c r="S10023" s="113" t="s">
        <v>10571</v>
      </c>
    </row>
    <row r="10024" spans="16:19">
      <c r="P10024" s="113" t="s">
        <v>12256</v>
      </c>
      <c r="Q10024" s="130" t="s">
        <v>8588</v>
      </c>
      <c r="R10024" s="113" t="s">
        <v>3947</v>
      </c>
      <c r="S10024" s="113" t="s">
        <v>10572</v>
      </c>
    </row>
    <row r="10025" spans="16:19">
      <c r="P10025" s="113" t="s">
        <v>12256</v>
      </c>
      <c r="Q10025" s="130" t="s">
        <v>8591</v>
      </c>
      <c r="R10025" s="113" t="s">
        <v>3947</v>
      </c>
      <c r="S10025" s="113" t="s">
        <v>10573</v>
      </c>
    </row>
    <row r="10026" spans="16:19">
      <c r="P10026" s="113" t="s">
        <v>12256</v>
      </c>
      <c r="Q10026" s="130" t="s">
        <v>8594</v>
      </c>
      <c r="R10026" s="113" t="s">
        <v>3947</v>
      </c>
      <c r="S10026" s="113" t="s">
        <v>10574</v>
      </c>
    </row>
    <row r="10027" spans="16:19">
      <c r="P10027" s="113" t="s">
        <v>12256</v>
      </c>
      <c r="Q10027" s="130" t="s">
        <v>8597</v>
      </c>
      <c r="R10027" s="113" t="s">
        <v>3947</v>
      </c>
      <c r="S10027" s="113" t="s">
        <v>10575</v>
      </c>
    </row>
    <row r="10028" spans="16:19">
      <c r="P10028" s="113" t="s">
        <v>12256</v>
      </c>
      <c r="Q10028" s="130" t="s">
        <v>8599</v>
      </c>
      <c r="R10028" s="113" t="s">
        <v>3947</v>
      </c>
      <c r="S10028" s="113" t="s">
        <v>10576</v>
      </c>
    </row>
    <row r="10029" spans="16:19">
      <c r="P10029" s="113" t="s">
        <v>12256</v>
      </c>
      <c r="Q10029" s="130" t="s">
        <v>8602</v>
      </c>
      <c r="R10029" s="113" t="s">
        <v>3947</v>
      </c>
      <c r="S10029" s="113" t="s">
        <v>10577</v>
      </c>
    </row>
    <row r="10030" spans="16:19">
      <c r="P10030" s="113" t="s">
        <v>12256</v>
      </c>
      <c r="Q10030" s="130" t="s">
        <v>8605</v>
      </c>
      <c r="R10030" s="113" t="s">
        <v>3947</v>
      </c>
      <c r="S10030" s="113" t="s">
        <v>10578</v>
      </c>
    </row>
    <row r="10031" spans="16:19">
      <c r="P10031" s="113" t="s">
        <v>12256</v>
      </c>
      <c r="Q10031" s="130" t="s">
        <v>8608</v>
      </c>
      <c r="R10031" s="113" t="s">
        <v>3947</v>
      </c>
      <c r="S10031" s="113" t="s">
        <v>10579</v>
      </c>
    </row>
    <row r="10032" spans="16:19">
      <c r="P10032" s="113" t="s">
        <v>12256</v>
      </c>
      <c r="Q10032" s="130" t="s">
        <v>8611</v>
      </c>
      <c r="R10032" s="113" t="s">
        <v>3947</v>
      </c>
      <c r="S10032" s="113" t="s">
        <v>10580</v>
      </c>
    </row>
    <row r="10033" spans="16:19">
      <c r="P10033" s="113" t="s">
        <v>12256</v>
      </c>
      <c r="Q10033" s="130" t="s">
        <v>3682</v>
      </c>
      <c r="R10033" s="113" t="s">
        <v>3947</v>
      </c>
      <c r="S10033" s="113" t="s">
        <v>10581</v>
      </c>
    </row>
    <row r="10034" spans="16:19">
      <c r="P10034" s="113" t="s">
        <v>12256</v>
      </c>
      <c r="Q10034" s="130" t="s">
        <v>8616</v>
      </c>
      <c r="R10034" s="113" t="s">
        <v>3947</v>
      </c>
      <c r="S10034" s="113" t="s">
        <v>10582</v>
      </c>
    </row>
    <row r="10035" spans="16:19">
      <c r="P10035" s="113" t="s">
        <v>12256</v>
      </c>
      <c r="Q10035" s="130" t="s">
        <v>8619</v>
      </c>
      <c r="R10035" s="113" t="s">
        <v>3947</v>
      </c>
      <c r="S10035" s="113" t="s">
        <v>10583</v>
      </c>
    </row>
    <row r="10036" spans="16:19">
      <c r="P10036" s="113" t="s">
        <v>12256</v>
      </c>
      <c r="Q10036" s="130" t="s">
        <v>8622</v>
      </c>
      <c r="R10036" s="113" t="s">
        <v>3947</v>
      </c>
      <c r="S10036" s="113" t="s">
        <v>10584</v>
      </c>
    </row>
    <row r="10037" spans="16:19">
      <c r="P10037" s="113" t="s">
        <v>12256</v>
      </c>
      <c r="Q10037" s="130" t="s">
        <v>8625</v>
      </c>
      <c r="R10037" s="113" t="s">
        <v>3947</v>
      </c>
      <c r="S10037" s="113" t="s">
        <v>10585</v>
      </c>
    </row>
    <row r="10038" spans="16:19">
      <c r="P10038" s="113" t="s">
        <v>12256</v>
      </c>
      <c r="Q10038" s="130" t="s">
        <v>8628</v>
      </c>
      <c r="R10038" s="113" t="s">
        <v>3947</v>
      </c>
      <c r="S10038" s="113" t="s">
        <v>10586</v>
      </c>
    </row>
    <row r="10039" spans="16:19">
      <c r="P10039" s="113" t="s">
        <v>12256</v>
      </c>
      <c r="Q10039" s="130" t="s">
        <v>8631</v>
      </c>
      <c r="R10039" s="113" t="s">
        <v>3947</v>
      </c>
      <c r="S10039" s="113" t="s">
        <v>10587</v>
      </c>
    </row>
    <row r="10040" spans="16:19">
      <c r="P10040" s="113" t="s">
        <v>12256</v>
      </c>
      <c r="Q10040" s="130" t="s">
        <v>8634</v>
      </c>
      <c r="R10040" s="113" t="s">
        <v>3947</v>
      </c>
      <c r="S10040" s="113" t="s">
        <v>10588</v>
      </c>
    </row>
    <row r="10041" spans="16:19">
      <c r="P10041" s="113" t="s">
        <v>12256</v>
      </c>
      <c r="Q10041" s="130" t="s">
        <v>8637</v>
      </c>
      <c r="R10041" s="113" t="s">
        <v>3947</v>
      </c>
      <c r="S10041" s="113" t="s">
        <v>10589</v>
      </c>
    </row>
    <row r="10042" spans="16:19">
      <c r="P10042" s="113" t="s">
        <v>12256</v>
      </c>
      <c r="Q10042" s="130" t="s">
        <v>8640</v>
      </c>
      <c r="R10042" s="113" t="s">
        <v>3947</v>
      </c>
      <c r="S10042" s="113" t="s">
        <v>10590</v>
      </c>
    </row>
    <row r="10043" spans="16:19">
      <c r="P10043" s="113" t="s">
        <v>12256</v>
      </c>
      <c r="Q10043" s="130" t="s">
        <v>8643</v>
      </c>
      <c r="R10043" s="113" t="s">
        <v>3947</v>
      </c>
      <c r="S10043" s="113" t="s">
        <v>10591</v>
      </c>
    </row>
    <row r="10044" spans="16:19">
      <c r="P10044" s="113" t="s">
        <v>12256</v>
      </c>
      <c r="Q10044" s="130" t="s">
        <v>8646</v>
      </c>
      <c r="R10044" s="113" t="s">
        <v>3947</v>
      </c>
      <c r="S10044" s="113" t="s">
        <v>10592</v>
      </c>
    </row>
    <row r="10045" spans="16:19">
      <c r="P10045" s="113" t="s">
        <v>12256</v>
      </c>
      <c r="Q10045" s="130" t="s">
        <v>8649</v>
      </c>
      <c r="R10045" s="113" t="s">
        <v>3947</v>
      </c>
      <c r="S10045" s="113" t="s">
        <v>10593</v>
      </c>
    </row>
    <row r="10046" spans="16:19">
      <c r="P10046" s="113" t="s">
        <v>12256</v>
      </c>
      <c r="Q10046" s="130" t="s">
        <v>8652</v>
      </c>
      <c r="R10046" s="113" t="s">
        <v>3947</v>
      </c>
      <c r="S10046" s="113" t="s">
        <v>10594</v>
      </c>
    </row>
    <row r="10047" spans="16:19">
      <c r="P10047" s="113" t="s">
        <v>12256</v>
      </c>
      <c r="Q10047" s="130" t="s">
        <v>8655</v>
      </c>
      <c r="R10047" s="113" t="s">
        <v>3947</v>
      </c>
      <c r="S10047" s="113" t="s">
        <v>10595</v>
      </c>
    </row>
    <row r="10048" spans="16:19">
      <c r="P10048" s="113" t="s">
        <v>12256</v>
      </c>
      <c r="Q10048" s="130" t="s">
        <v>8658</v>
      </c>
      <c r="R10048" s="113" t="s">
        <v>3947</v>
      </c>
      <c r="S10048" s="113" t="s">
        <v>10596</v>
      </c>
    </row>
    <row r="10049" spans="16:19">
      <c r="P10049" s="113" t="s">
        <v>12256</v>
      </c>
      <c r="Q10049" s="130" t="s">
        <v>8661</v>
      </c>
      <c r="R10049" s="113" t="s">
        <v>3947</v>
      </c>
      <c r="S10049" s="113" t="s">
        <v>10597</v>
      </c>
    </row>
    <row r="10050" spans="16:19">
      <c r="P10050" s="113" t="s">
        <v>12256</v>
      </c>
      <c r="Q10050" s="130" t="s">
        <v>8664</v>
      </c>
      <c r="R10050" s="113" t="s">
        <v>3947</v>
      </c>
      <c r="S10050" s="113" t="s">
        <v>10598</v>
      </c>
    </row>
    <row r="10051" spans="16:19">
      <c r="P10051" s="113" t="s">
        <v>12256</v>
      </c>
      <c r="Q10051" s="130" t="s">
        <v>8667</v>
      </c>
      <c r="R10051" s="113" t="s">
        <v>3947</v>
      </c>
      <c r="S10051" s="113" t="s">
        <v>10599</v>
      </c>
    </row>
    <row r="10052" spans="16:19">
      <c r="P10052" s="113" t="s">
        <v>12256</v>
      </c>
      <c r="Q10052" s="130" t="s">
        <v>8670</v>
      </c>
      <c r="R10052" s="113" t="s">
        <v>3947</v>
      </c>
      <c r="S10052" s="113" t="s">
        <v>10600</v>
      </c>
    </row>
    <row r="10053" spans="16:19">
      <c r="P10053" s="113" t="s">
        <v>12256</v>
      </c>
      <c r="Q10053" s="130" t="s">
        <v>3684</v>
      </c>
      <c r="R10053" s="113" t="s">
        <v>3947</v>
      </c>
      <c r="S10053" s="113" t="s">
        <v>10601</v>
      </c>
    </row>
    <row r="10054" spans="16:19">
      <c r="P10054" s="113" t="s">
        <v>12256</v>
      </c>
      <c r="Q10054" s="130" t="s">
        <v>8675</v>
      </c>
      <c r="R10054" s="113" t="s">
        <v>3947</v>
      </c>
      <c r="S10054" s="113" t="s">
        <v>10602</v>
      </c>
    </row>
    <row r="10055" spans="16:19">
      <c r="P10055" s="113" t="s">
        <v>12256</v>
      </c>
      <c r="Q10055" s="130" t="s">
        <v>8678</v>
      </c>
      <c r="R10055" s="113" t="s">
        <v>3947</v>
      </c>
      <c r="S10055" s="113" t="s">
        <v>10603</v>
      </c>
    </row>
    <row r="10056" spans="16:19">
      <c r="P10056" s="113" t="s">
        <v>12256</v>
      </c>
      <c r="Q10056" s="130" t="s">
        <v>8681</v>
      </c>
      <c r="R10056" s="113" t="s">
        <v>3947</v>
      </c>
      <c r="S10056" s="113" t="s">
        <v>10604</v>
      </c>
    </row>
    <row r="10057" spans="16:19">
      <c r="P10057" s="113" t="s">
        <v>12256</v>
      </c>
      <c r="Q10057" s="130" t="s">
        <v>8683</v>
      </c>
      <c r="R10057" s="113" t="s">
        <v>3947</v>
      </c>
      <c r="S10057" s="113" t="s">
        <v>10605</v>
      </c>
    </row>
    <row r="10058" spans="16:19">
      <c r="P10058" s="113" t="s">
        <v>12256</v>
      </c>
      <c r="Q10058" s="130" t="s">
        <v>8686</v>
      </c>
      <c r="R10058" s="113" t="s">
        <v>3947</v>
      </c>
      <c r="S10058" s="113" t="s">
        <v>10606</v>
      </c>
    </row>
    <row r="10059" spans="16:19">
      <c r="P10059" s="113" t="s">
        <v>12256</v>
      </c>
      <c r="Q10059" s="130" t="s">
        <v>8689</v>
      </c>
      <c r="R10059" s="113" t="s">
        <v>3947</v>
      </c>
      <c r="S10059" s="113" t="s">
        <v>10607</v>
      </c>
    </row>
    <row r="10060" spans="16:19">
      <c r="P10060" s="113" t="s">
        <v>12256</v>
      </c>
      <c r="Q10060" s="130" t="s">
        <v>8692</v>
      </c>
      <c r="R10060" s="113" t="s">
        <v>3947</v>
      </c>
      <c r="S10060" s="113" t="s">
        <v>10608</v>
      </c>
    </row>
    <row r="10061" spans="16:19">
      <c r="P10061" s="113" t="s">
        <v>12256</v>
      </c>
      <c r="Q10061" s="130" t="s">
        <v>8695</v>
      </c>
      <c r="R10061" s="113" t="s">
        <v>3947</v>
      </c>
      <c r="S10061" s="113" t="s">
        <v>10609</v>
      </c>
    </row>
    <row r="10062" spans="16:19">
      <c r="P10062" s="113" t="s">
        <v>12256</v>
      </c>
      <c r="Q10062" s="130" t="s">
        <v>8698</v>
      </c>
      <c r="R10062" s="113" t="s">
        <v>3947</v>
      </c>
      <c r="S10062" s="113" t="s">
        <v>10610</v>
      </c>
    </row>
    <row r="10063" spans="16:19">
      <c r="P10063" s="113" t="s">
        <v>12256</v>
      </c>
      <c r="Q10063" s="130" t="s">
        <v>8701</v>
      </c>
      <c r="R10063" s="113" t="s">
        <v>3947</v>
      </c>
      <c r="S10063" s="113" t="s">
        <v>10611</v>
      </c>
    </row>
    <row r="10064" spans="16:19">
      <c r="P10064" s="113" t="s">
        <v>12256</v>
      </c>
      <c r="Q10064" s="130" t="s">
        <v>8703</v>
      </c>
      <c r="R10064" s="113" t="s">
        <v>3947</v>
      </c>
      <c r="S10064" s="113" t="s">
        <v>10612</v>
      </c>
    </row>
    <row r="10065" spans="16:19">
      <c r="P10065" s="113" t="s">
        <v>12256</v>
      </c>
      <c r="Q10065" s="130" t="s">
        <v>8706</v>
      </c>
      <c r="R10065" s="113" t="s">
        <v>3947</v>
      </c>
      <c r="S10065" s="113" t="s">
        <v>10613</v>
      </c>
    </row>
    <row r="10066" spans="16:19">
      <c r="P10066" s="113" t="s">
        <v>12256</v>
      </c>
      <c r="Q10066" s="130" t="s">
        <v>8709</v>
      </c>
      <c r="R10066" s="113" t="s">
        <v>3947</v>
      </c>
      <c r="S10066" s="113" t="s">
        <v>10614</v>
      </c>
    </row>
    <row r="10067" spans="16:19">
      <c r="P10067" s="113" t="s">
        <v>12256</v>
      </c>
      <c r="Q10067" s="130" t="s">
        <v>8712</v>
      </c>
      <c r="R10067" s="113" t="s">
        <v>3947</v>
      </c>
      <c r="S10067" s="113" t="s">
        <v>10615</v>
      </c>
    </row>
    <row r="10068" spans="16:19">
      <c r="P10068" s="113" t="s">
        <v>12256</v>
      </c>
      <c r="Q10068" s="130" t="s">
        <v>8715</v>
      </c>
      <c r="R10068" s="113" t="s">
        <v>3947</v>
      </c>
      <c r="S10068" s="113" t="s">
        <v>10616</v>
      </c>
    </row>
    <row r="10069" spans="16:19">
      <c r="P10069" s="113" t="s">
        <v>12256</v>
      </c>
      <c r="Q10069" s="130" t="s">
        <v>8718</v>
      </c>
      <c r="R10069" s="113" t="s">
        <v>3947</v>
      </c>
      <c r="S10069" s="113" t="s">
        <v>10617</v>
      </c>
    </row>
    <row r="10070" spans="16:19">
      <c r="P10070" s="113" t="s">
        <v>12256</v>
      </c>
      <c r="Q10070" s="130" t="s">
        <v>8721</v>
      </c>
      <c r="R10070" s="113" t="s">
        <v>3947</v>
      </c>
      <c r="S10070" s="113" t="s">
        <v>10618</v>
      </c>
    </row>
    <row r="10071" spans="16:19">
      <c r="P10071" s="113" t="s">
        <v>12256</v>
      </c>
      <c r="Q10071" s="130" t="s">
        <v>8724</v>
      </c>
      <c r="R10071" s="113" t="s">
        <v>3947</v>
      </c>
      <c r="S10071" s="113" t="s">
        <v>10619</v>
      </c>
    </row>
    <row r="10072" spans="16:19">
      <c r="P10072" s="113" t="s">
        <v>12256</v>
      </c>
      <c r="Q10072" s="130" t="s">
        <v>8727</v>
      </c>
      <c r="R10072" s="113" t="s">
        <v>3947</v>
      </c>
      <c r="S10072" s="113" t="s">
        <v>10620</v>
      </c>
    </row>
    <row r="10073" spans="16:19">
      <c r="P10073" s="113" t="s">
        <v>12256</v>
      </c>
      <c r="Q10073" s="130" t="s">
        <v>3686</v>
      </c>
      <c r="R10073" s="113" t="s">
        <v>3947</v>
      </c>
      <c r="S10073" s="113" t="s">
        <v>10621</v>
      </c>
    </row>
    <row r="10074" spans="16:19">
      <c r="P10074" s="113" t="s">
        <v>12256</v>
      </c>
      <c r="Q10074" s="130" t="s">
        <v>8732</v>
      </c>
      <c r="R10074" s="113" t="s">
        <v>3947</v>
      </c>
      <c r="S10074" s="113" t="s">
        <v>10622</v>
      </c>
    </row>
    <row r="10075" spans="16:19">
      <c r="P10075" s="113" t="s">
        <v>12256</v>
      </c>
      <c r="Q10075" s="130" t="s">
        <v>8735</v>
      </c>
      <c r="R10075" s="113" t="s">
        <v>3947</v>
      </c>
      <c r="S10075" s="113" t="s">
        <v>10623</v>
      </c>
    </row>
    <row r="10076" spans="16:19">
      <c r="P10076" s="113" t="s">
        <v>12256</v>
      </c>
      <c r="Q10076" s="130" t="s">
        <v>8738</v>
      </c>
      <c r="R10076" s="113" t="s">
        <v>3947</v>
      </c>
      <c r="S10076" s="113" t="s">
        <v>10624</v>
      </c>
    </row>
    <row r="10077" spans="16:19">
      <c r="P10077" s="113" t="s">
        <v>12256</v>
      </c>
      <c r="Q10077" s="130" t="s">
        <v>8741</v>
      </c>
      <c r="R10077" s="113" t="s">
        <v>3947</v>
      </c>
      <c r="S10077" s="113" t="s">
        <v>10625</v>
      </c>
    </row>
    <row r="10078" spans="16:19">
      <c r="P10078" s="113" t="s">
        <v>12256</v>
      </c>
      <c r="Q10078" s="130" t="s">
        <v>8744</v>
      </c>
      <c r="R10078" s="113" t="s">
        <v>3947</v>
      </c>
      <c r="S10078" s="113" t="s">
        <v>10626</v>
      </c>
    </row>
    <row r="10079" spans="16:19">
      <c r="P10079" s="113" t="s">
        <v>12256</v>
      </c>
      <c r="Q10079" s="130" t="s">
        <v>8747</v>
      </c>
      <c r="R10079" s="113" t="s">
        <v>3947</v>
      </c>
      <c r="S10079" s="113" t="s">
        <v>10627</v>
      </c>
    </row>
    <row r="10080" spans="16:19">
      <c r="P10080" s="113" t="s">
        <v>12256</v>
      </c>
      <c r="Q10080" s="130" t="s">
        <v>8750</v>
      </c>
      <c r="R10080" s="113" t="s">
        <v>3947</v>
      </c>
      <c r="S10080" s="113" t="s">
        <v>10628</v>
      </c>
    </row>
    <row r="10081" spans="16:19">
      <c r="P10081" s="113" t="s">
        <v>12256</v>
      </c>
      <c r="Q10081" s="130" t="s">
        <v>8753</v>
      </c>
      <c r="R10081" s="113" t="s">
        <v>3947</v>
      </c>
      <c r="S10081" s="113" t="s">
        <v>10629</v>
      </c>
    </row>
    <row r="10082" spans="16:19">
      <c r="P10082" s="113" t="s">
        <v>12256</v>
      </c>
      <c r="Q10082" s="130" t="s">
        <v>8756</v>
      </c>
      <c r="R10082" s="113" t="s">
        <v>3947</v>
      </c>
      <c r="S10082" s="113" t="s">
        <v>10630</v>
      </c>
    </row>
    <row r="10083" spans="16:19">
      <c r="P10083" s="113" t="s">
        <v>12256</v>
      </c>
      <c r="Q10083" s="130" t="s">
        <v>8759</v>
      </c>
      <c r="R10083" s="113" t="s">
        <v>3947</v>
      </c>
      <c r="S10083" s="113" t="s">
        <v>10631</v>
      </c>
    </row>
    <row r="10084" spans="16:19">
      <c r="P10084" s="113" t="s">
        <v>12256</v>
      </c>
      <c r="Q10084" s="130" t="s">
        <v>8762</v>
      </c>
      <c r="R10084" s="113" t="s">
        <v>3947</v>
      </c>
      <c r="S10084" s="113" t="s">
        <v>10632</v>
      </c>
    </row>
    <row r="10085" spans="16:19">
      <c r="P10085" s="113" t="s">
        <v>12256</v>
      </c>
      <c r="Q10085" s="130" t="s">
        <v>8765</v>
      </c>
      <c r="R10085" s="113" t="s">
        <v>3947</v>
      </c>
      <c r="S10085" s="113" t="s">
        <v>10633</v>
      </c>
    </row>
    <row r="10086" spans="16:19">
      <c r="P10086" s="113" t="s">
        <v>12256</v>
      </c>
      <c r="Q10086" s="130" t="s">
        <v>8767</v>
      </c>
      <c r="R10086" s="113" t="s">
        <v>3947</v>
      </c>
      <c r="S10086" s="113" t="s">
        <v>10634</v>
      </c>
    </row>
    <row r="10087" spans="16:19">
      <c r="P10087" s="113" t="s">
        <v>12256</v>
      </c>
      <c r="Q10087" s="130" t="s">
        <v>8770</v>
      </c>
      <c r="R10087" s="113" t="s">
        <v>3947</v>
      </c>
      <c r="S10087" s="113" t="s">
        <v>10635</v>
      </c>
    </row>
    <row r="10088" spans="16:19">
      <c r="P10088" s="113" t="s">
        <v>12256</v>
      </c>
      <c r="Q10088" s="130" t="s">
        <v>8773</v>
      </c>
      <c r="R10088" s="113" t="s">
        <v>3947</v>
      </c>
      <c r="S10088" s="113" t="s">
        <v>10636</v>
      </c>
    </row>
    <row r="10089" spans="16:19">
      <c r="P10089" s="113" t="s">
        <v>12256</v>
      </c>
      <c r="Q10089" s="130" t="s">
        <v>8776</v>
      </c>
      <c r="R10089" s="113" t="s">
        <v>3947</v>
      </c>
      <c r="S10089" s="113" t="s">
        <v>10637</v>
      </c>
    </row>
    <row r="10090" spans="16:19">
      <c r="P10090" s="113" t="s">
        <v>12256</v>
      </c>
      <c r="Q10090" s="130" t="s">
        <v>8779</v>
      </c>
      <c r="R10090" s="113" t="s">
        <v>3947</v>
      </c>
      <c r="S10090" s="113" t="s">
        <v>10638</v>
      </c>
    </row>
    <row r="10091" spans="16:19">
      <c r="P10091" s="113" t="s">
        <v>12256</v>
      </c>
      <c r="Q10091" s="130" t="s">
        <v>8782</v>
      </c>
      <c r="R10091" s="113" t="s">
        <v>3947</v>
      </c>
      <c r="S10091" s="113" t="s">
        <v>10639</v>
      </c>
    </row>
    <row r="10092" spans="16:19">
      <c r="P10092" s="113" t="s">
        <v>12256</v>
      </c>
      <c r="Q10092" s="130" t="s">
        <v>8785</v>
      </c>
      <c r="R10092" s="113" t="s">
        <v>3947</v>
      </c>
      <c r="S10092" s="113" t="s">
        <v>10640</v>
      </c>
    </row>
    <row r="10093" spans="16:19">
      <c r="P10093" s="113" t="s">
        <v>12256</v>
      </c>
      <c r="Q10093" s="130" t="s">
        <v>3688</v>
      </c>
      <c r="R10093" s="113" t="s">
        <v>3947</v>
      </c>
      <c r="S10093" s="113" t="s">
        <v>10641</v>
      </c>
    </row>
    <row r="10094" spans="16:19">
      <c r="P10094" s="113" t="s">
        <v>12256</v>
      </c>
      <c r="Q10094" s="130" t="s">
        <v>8790</v>
      </c>
      <c r="R10094" s="113" t="s">
        <v>3947</v>
      </c>
      <c r="S10094" s="113" t="s">
        <v>10642</v>
      </c>
    </row>
    <row r="10095" spans="16:19">
      <c r="P10095" s="113" t="s">
        <v>12256</v>
      </c>
      <c r="Q10095" s="130" t="s">
        <v>8793</v>
      </c>
      <c r="R10095" s="113" t="s">
        <v>3947</v>
      </c>
      <c r="S10095" s="113" t="s">
        <v>10643</v>
      </c>
    </row>
    <row r="10096" spans="16:19">
      <c r="P10096" s="113" t="s">
        <v>12256</v>
      </c>
      <c r="Q10096" s="130" t="s">
        <v>8796</v>
      </c>
      <c r="R10096" s="113" t="s">
        <v>3947</v>
      </c>
      <c r="S10096" s="113" t="s">
        <v>10644</v>
      </c>
    </row>
    <row r="10097" spans="16:19">
      <c r="P10097" s="113" t="s">
        <v>12256</v>
      </c>
      <c r="Q10097" s="130" t="s">
        <v>8799</v>
      </c>
      <c r="R10097" s="113" t="s">
        <v>3947</v>
      </c>
      <c r="S10097" s="113" t="s">
        <v>10645</v>
      </c>
    </row>
    <row r="10098" spans="16:19">
      <c r="P10098" s="113" t="s">
        <v>12256</v>
      </c>
      <c r="Q10098" s="130" t="s">
        <v>8802</v>
      </c>
      <c r="R10098" s="113" t="s">
        <v>3947</v>
      </c>
      <c r="S10098" s="113" t="s">
        <v>10646</v>
      </c>
    </row>
    <row r="10099" spans="16:19">
      <c r="P10099" s="113" t="s">
        <v>12256</v>
      </c>
      <c r="Q10099" s="130" t="s">
        <v>8805</v>
      </c>
      <c r="R10099" s="113" t="s">
        <v>3947</v>
      </c>
      <c r="S10099" s="113" t="s">
        <v>10647</v>
      </c>
    </row>
    <row r="10100" spans="16:19">
      <c r="P10100" s="113" t="s">
        <v>12256</v>
      </c>
      <c r="Q10100" s="130" t="s">
        <v>8808</v>
      </c>
      <c r="R10100" s="113" t="s">
        <v>3947</v>
      </c>
      <c r="S10100" s="113" t="s">
        <v>10648</v>
      </c>
    </row>
    <row r="10101" spans="16:19">
      <c r="P10101" s="113" t="s">
        <v>12256</v>
      </c>
      <c r="Q10101" s="130" t="s">
        <v>8811</v>
      </c>
      <c r="R10101" s="113" t="s">
        <v>3947</v>
      </c>
      <c r="S10101" s="113" t="s">
        <v>10649</v>
      </c>
    </row>
    <row r="10102" spans="16:19">
      <c r="P10102" s="113" t="s">
        <v>12256</v>
      </c>
      <c r="Q10102" s="130" t="s">
        <v>8814</v>
      </c>
      <c r="R10102" s="113" t="s">
        <v>3947</v>
      </c>
      <c r="S10102" s="113" t="s">
        <v>10650</v>
      </c>
    </row>
    <row r="10103" spans="16:19">
      <c r="P10103" s="113" t="s">
        <v>12256</v>
      </c>
      <c r="Q10103" s="130" t="s">
        <v>8817</v>
      </c>
      <c r="R10103" s="113" t="s">
        <v>3947</v>
      </c>
      <c r="S10103" s="113" t="s">
        <v>10651</v>
      </c>
    </row>
    <row r="10104" spans="16:19">
      <c r="P10104" s="113" t="s">
        <v>12256</v>
      </c>
      <c r="Q10104" s="130" t="s">
        <v>8820</v>
      </c>
      <c r="R10104" s="113" t="s">
        <v>3947</v>
      </c>
      <c r="S10104" s="113" t="s">
        <v>10652</v>
      </c>
    </row>
    <row r="10105" spans="16:19">
      <c r="P10105" s="113" t="s">
        <v>12256</v>
      </c>
      <c r="Q10105" s="130" t="s">
        <v>8823</v>
      </c>
      <c r="R10105" s="113" t="s">
        <v>3947</v>
      </c>
      <c r="S10105" s="113" t="s">
        <v>10653</v>
      </c>
    </row>
    <row r="10106" spans="16:19">
      <c r="P10106" s="113" t="s">
        <v>12256</v>
      </c>
      <c r="Q10106" s="130" t="s">
        <v>8826</v>
      </c>
      <c r="R10106" s="113" t="s">
        <v>3947</v>
      </c>
      <c r="S10106" s="113" t="s">
        <v>10654</v>
      </c>
    </row>
    <row r="10107" spans="16:19">
      <c r="P10107" s="113" t="s">
        <v>12256</v>
      </c>
      <c r="Q10107" s="130" t="s">
        <v>8829</v>
      </c>
      <c r="R10107" s="113" t="s">
        <v>3947</v>
      </c>
      <c r="S10107" s="113" t="s">
        <v>10655</v>
      </c>
    </row>
    <row r="10108" spans="16:19">
      <c r="P10108" s="113" t="s">
        <v>12256</v>
      </c>
      <c r="Q10108" s="130" t="s">
        <v>8832</v>
      </c>
      <c r="R10108" s="113" t="s">
        <v>3947</v>
      </c>
      <c r="S10108" s="113" t="s">
        <v>10656</v>
      </c>
    </row>
    <row r="10109" spans="16:19">
      <c r="P10109" s="113" t="s">
        <v>12256</v>
      </c>
      <c r="Q10109" s="130" t="s">
        <v>8835</v>
      </c>
      <c r="R10109" s="113" t="s">
        <v>3947</v>
      </c>
      <c r="S10109" s="113" t="s">
        <v>10657</v>
      </c>
    </row>
    <row r="10110" spans="16:19">
      <c r="P10110" s="113" t="s">
        <v>12256</v>
      </c>
      <c r="Q10110" s="130" t="s">
        <v>8838</v>
      </c>
      <c r="R10110" s="113" t="s">
        <v>3947</v>
      </c>
      <c r="S10110" s="113" t="s">
        <v>10658</v>
      </c>
    </row>
    <row r="10111" spans="16:19">
      <c r="P10111" s="113" t="s">
        <v>12256</v>
      </c>
      <c r="Q10111" s="130" t="s">
        <v>8841</v>
      </c>
      <c r="R10111" s="113" t="s">
        <v>3947</v>
      </c>
      <c r="S10111" s="113" t="s">
        <v>10659</v>
      </c>
    </row>
    <row r="10112" spans="16:19">
      <c r="P10112" s="113" t="s">
        <v>12256</v>
      </c>
      <c r="Q10112" s="130" t="s">
        <v>8844</v>
      </c>
      <c r="R10112" s="113" t="s">
        <v>3947</v>
      </c>
      <c r="S10112" s="113" t="s">
        <v>10660</v>
      </c>
    </row>
    <row r="10113" spans="16:19">
      <c r="P10113" s="113" t="s">
        <v>12256</v>
      </c>
      <c r="Q10113" s="130" t="s">
        <v>3690</v>
      </c>
      <c r="R10113" s="113" t="s">
        <v>3947</v>
      </c>
      <c r="S10113" s="113" t="s">
        <v>10661</v>
      </c>
    </row>
    <row r="10114" spans="16:19">
      <c r="P10114" s="113" t="s">
        <v>12256</v>
      </c>
      <c r="Q10114" s="130" t="s">
        <v>8849</v>
      </c>
      <c r="R10114" s="113" t="s">
        <v>3947</v>
      </c>
      <c r="S10114" s="113" t="s">
        <v>10662</v>
      </c>
    </row>
    <row r="10115" spans="16:19">
      <c r="P10115" s="113" t="s">
        <v>12256</v>
      </c>
      <c r="Q10115" s="130" t="s">
        <v>8851</v>
      </c>
      <c r="R10115" s="113" t="s">
        <v>3947</v>
      </c>
      <c r="S10115" s="113" t="s">
        <v>10663</v>
      </c>
    </row>
    <row r="10116" spans="16:19">
      <c r="P10116" s="113" t="s">
        <v>12256</v>
      </c>
      <c r="Q10116" s="130" t="s">
        <v>8854</v>
      </c>
      <c r="R10116" s="113" t="s">
        <v>3947</v>
      </c>
      <c r="S10116" s="113" t="s">
        <v>10664</v>
      </c>
    </row>
    <row r="10117" spans="16:19">
      <c r="P10117" s="113" t="s">
        <v>12256</v>
      </c>
      <c r="Q10117" s="130" t="s">
        <v>8857</v>
      </c>
      <c r="R10117" s="113" t="s">
        <v>3947</v>
      </c>
      <c r="S10117" s="113" t="s">
        <v>10665</v>
      </c>
    </row>
    <row r="10118" spans="16:19">
      <c r="P10118" s="113" t="s">
        <v>12256</v>
      </c>
      <c r="Q10118" s="130" t="s">
        <v>8860</v>
      </c>
      <c r="R10118" s="113" t="s">
        <v>3947</v>
      </c>
      <c r="S10118" s="113" t="s">
        <v>10666</v>
      </c>
    </row>
    <row r="10119" spans="16:19">
      <c r="P10119" s="113" t="s">
        <v>12256</v>
      </c>
      <c r="Q10119" s="130" t="s">
        <v>8863</v>
      </c>
      <c r="R10119" s="113" t="s">
        <v>3947</v>
      </c>
      <c r="S10119" s="113" t="s">
        <v>10667</v>
      </c>
    </row>
    <row r="10120" spans="16:19">
      <c r="P10120" s="113" t="s">
        <v>12256</v>
      </c>
      <c r="Q10120" s="130" t="s">
        <v>8866</v>
      </c>
      <c r="R10120" s="113" t="s">
        <v>3947</v>
      </c>
      <c r="S10120" s="113" t="s">
        <v>10668</v>
      </c>
    </row>
    <row r="10121" spans="16:19">
      <c r="P10121" s="113" t="s">
        <v>12256</v>
      </c>
      <c r="Q10121" s="130" t="s">
        <v>8869</v>
      </c>
      <c r="R10121" s="113" t="s">
        <v>3947</v>
      </c>
      <c r="S10121" s="113" t="s">
        <v>10669</v>
      </c>
    </row>
    <row r="10122" spans="16:19">
      <c r="P10122" s="113" t="s">
        <v>12256</v>
      </c>
      <c r="Q10122" s="130" t="s">
        <v>8872</v>
      </c>
      <c r="R10122" s="113" t="s">
        <v>3947</v>
      </c>
      <c r="S10122" s="113" t="s">
        <v>10670</v>
      </c>
    </row>
    <row r="10123" spans="16:19">
      <c r="P10123" s="113" t="s">
        <v>12256</v>
      </c>
      <c r="Q10123" s="130" t="s">
        <v>8875</v>
      </c>
      <c r="R10123" s="113" t="s">
        <v>3947</v>
      </c>
      <c r="S10123" s="113" t="s">
        <v>10671</v>
      </c>
    </row>
    <row r="10124" spans="16:19">
      <c r="P10124" s="113" t="s">
        <v>12256</v>
      </c>
      <c r="Q10124" s="130" t="s">
        <v>8878</v>
      </c>
      <c r="R10124" s="113" t="s">
        <v>3947</v>
      </c>
      <c r="S10124" s="113" t="s">
        <v>10672</v>
      </c>
    </row>
    <row r="10125" spans="16:19">
      <c r="P10125" s="113" t="s">
        <v>12256</v>
      </c>
      <c r="Q10125" s="130" t="s">
        <v>8881</v>
      </c>
      <c r="R10125" s="113" t="s">
        <v>3947</v>
      </c>
      <c r="S10125" s="113" t="s">
        <v>10673</v>
      </c>
    </row>
    <row r="10126" spans="16:19">
      <c r="P10126" s="113" t="s">
        <v>12256</v>
      </c>
      <c r="Q10126" s="130" t="s">
        <v>8884</v>
      </c>
      <c r="R10126" s="113" t="s">
        <v>3947</v>
      </c>
      <c r="S10126" s="113" t="s">
        <v>10674</v>
      </c>
    </row>
    <row r="10127" spans="16:19">
      <c r="P10127" s="113" t="s">
        <v>12256</v>
      </c>
      <c r="Q10127" s="130" t="s">
        <v>8887</v>
      </c>
      <c r="R10127" s="113" t="s">
        <v>3947</v>
      </c>
      <c r="S10127" s="113" t="s">
        <v>10675</v>
      </c>
    </row>
    <row r="10128" spans="16:19">
      <c r="P10128" s="113" t="s">
        <v>12256</v>
      </c>
      <c r="Q10128" s="130" t="s">
        <v>8890</v>
      </c>
      <c r="R10128" s="113" t="s">
        <v>3947</v>
      </c>
      <c r="S10128" s="113" t="s">
        <v>10676</v>
      </c>
    </row>
    <row r="10129" spans="16:19">
      <c r="P10129" s="113" t="s">
        <v>12256</v>
      </c>
      <c r="Q10129" s="130" t="s">
        <v>8892</v>
      </c>
      <c r="R10129" s="113" t="s">
        <v>3947</v>
      </c>
      <c r="S10129" s="113" t="s">
        <v>10677</v>
      </c>
    </row>
    <row r="10130" spans="16:19">
      <c r="P10130" s="113" t="s">
        <v>12256</v>
      </c>
      <c r="Q10130" s="130" t="s">
        <v>8895</v>
      </c>
      <c r="R10130" s="113" t="s">
        <v>3947</v>
      </c>
      <c r="S10130" s="113" t="s">
        <v>10678</v>
      </c>
    </row>
    <row r="10131" spans="16:19">
      <c r="P10131" s="113" t="s">
        <v>12256</v>
      </c>
      <c r="Q10131" s="130" t="s">
        <v>8898</v>
      </c>
      <c r="R10131" s="113" t="s">
        <v>3947</v>
      </c>
      <c r="S10131" s="113" t="s">
        <v>10679</v>
      </c>
    </row>
    <row r="10132" spans="16:19">
      <c r="P10132" s="113" t="s">
        <v>12256</v>
      </c>
      <c r="Q10132" s="130" t="s">
        <v>8901</v>
      </c>
      <c r="R10132" s="113" t="s">
        <v>3947</v>
      </c>
      <c r="S10132" s="113" t="s">
        <v>10680</v>
      </c>
    </row>
    <row r="10133" spans="16:19">
      <c r="P10133" s="113" t="s">
        <v>12256</v>
      </c>
      <c r="Q10133" s="130" t="s">
        <v>3692</v>
      </c>
      <c r="R10133" s="113" t="s">
        <v>3947</v>
      </c>
      <c r="S10133" s="113" t="s">
        <v>10681</v>
      </c>
    </row>
    <row r="10134" spans="16:19">
      <c r="P10134" s="113" t="s">
        <v>12256</v>
      </c>
      <c r="Q10134" s="130" t="s">
        <v>8906</v>
      </c>
      <c r="R10134" s="113" t="s">
        <v>3947</v>
      </c>
      <c r="S10134" s="113" t="s">
        <v>10682</v>
      </c>
    </row>
    <row r="10135" spans="16:19">
      <c r="P10135" s="113" t="s">
        <v>12256</v>
      </c>
      <c r="Q10135" s="130" t="s">
        <v>8909</v>
      </c>
      <c r="R10135" s="113" t="s">
        <v>3947</v>
      </c>
      <c r="S10135" s="113" t="s">
        <v>10683</v>
      </c>
    </row>
    <row r="10136" spans="16:19">
      <c r="P10136" s="113" t="s">
        <v>12256</v>
      </c>
      <c r="Q10136" s="130" t="s">
        <v>8912</v>
      </c>
      <c r="R10136" s="113" t="s">
        <v>3947</v>
      </c>
      <c r="S10136" s="113" t="s">
        <v>10684</v>
      </c>
    </row>
    <row r="10137" spans="16:19">
      <c r="P10137" s="113" t="s">
        <v>12256</v>
      </c>
      <c r="Q10137" s="130" t="s">
        <v>8915</v>
      </c>
      <c r="R10137" s="113" t="s">
        <v>3947</v>
      </c>
      <c r="S10137" s="113" t="s">
        <v>10685</v>
      </c>
    </row>
    <row r="10138" spans="16:19">
      <c r="P10138" s="113" t="s">
        <v>12256</v>
      </c>
      <c r="Q10138" s="130" t="s">
        <v>8918</v>
      </c>
      <c r="R10138" s="113" t="s">
        <v>3947</v>
      </c>
      <c r="S10138" s="113" t="s">
        <v>10686</v>
      </c>
    </row>
    <row r="10139" spans="16:19">
      <c r="P10139" s="113" t="s">
        <v>12256</v>
      </c>
      <c r="Q10139" s="130" t="s">
        <v>8921</v>
      </c>
      <c r="R10139" s="113" t="s">
        <v>3947</v>
      </c>
      <c r="S10139" s="113" t="s">
        <v>10687</v>
      </c>
    </row>
    <row r="10140" spans="16:19">
      <c r="P10140" s="113" t="s">
        <v>12256</v>
      </c>
      <c r="Q10140" s="130" t="s">
        <v>8924</v>
      </c>
      <c r="R10140" s="113" t="s">
        <v>3947</v>
      </c>
      <c r="S10140" s="113" t="s">
        <v>10688</v>
      </c>
    </row>
    <row r="10141" spans="16:19">
      <c r="P10141" s="113" t="s">
        <v>12256</v>
      </c>
      <c r="Q10141" s="130" t="s">
        <v>8927</v>
      </c>
      <c r="R10141" s="113" t="s">
        <v>3947</v>
      </c>
      <c r="S10141" s="113" t="s">
        <v>10689</v>
      </c>
    </row>
    <row r="10142" spans="16:19">
      <c r="P10142" s="113" t="s">
        <v>12256</v>
      </c>
      <c r="Q10142" s="130" t="s">
        <v>8930</v>
      </c>
      <c r="R10142" s="113" t="s">
        <v>3947</v>
      </c>
      <c r="S10142" s="113" t="s">
        <v>10690</v>
      </c>
    </row>
    <row r="10143" spans="16:19">
      <c r="P10143" s="113" t="s">
        <v>12256</v>
      </c>
      <c r="Q10143" s="130" t="s">
        <v>8933</v>
      </c>
      <c r="R10143" s="113" t="s">
        <v>3947</v>
      </c>
      <c r="S10143" s="113" t="s">
        <v>10691</v>
      </c>
    </row>
    <row r="10144" spans="16:19">
      <c r="P10144" s="113" t="s">
        <v>12256</v>
      </c>
      <c r="Q10144" s="130" t="s">
        <v>8936</v>
      </c>
      <c r="R10144" s="113" t="s">
        <v>3947</v>
      </c>
      <c r="S10144" s="113" t="s">
        <v>10692</v>
      </c>
    </row>
    <row r="10145" spans="16:19">
      <c r="P10145" s="113" t="s">
        <v>12256</v>
      </c>
      <c r="Q10145" s="130" t="s">
        <v>8939</v>
      </c>
      <c r="R10145" s="113" t="s">
        <v>3947</v>
      </c>
      <c r="S10145" s="113" t="s">
        <v>10693</v>
      </c>
    </row>
    <row r="10146" spans="16:19">
      <c r="P10146" s="113" t="s">
        <v>12256</v>
      </c>
      <c r="Q10146" s="130" t="s">
        <v>8942</v>
      </c>
      <c r="R10146" s="113" t="s">
        <v>3947</v>
      </c>
      <c r="S10146" s="113" t="s">
        <v>10694</v>
      </c>
    </row>
    <row r="10147" spans="16:19">
      <c r="P10147" s="113" t="s">
        <v>12256</v>
      </c>
      <c r="Q10147" s="130" t="s">
        <v>8945</v>
      </c>
      <c r="R10147" s="113" t="s">
        <v>3947</v>
      </c>
      <c r="S10147" s="113" t="s">
        <v>10695</v>
      </c>
    </row>
    <row r="10148" spans="16:19">
      <c r="P10148" s="113" t="s">
        <v>12256</v>
      </c>
      <c r="Q10148" s="130" t="s">
        <v>8948</v>
      </c>
      <c r="R10148" s="113" t="s">
        <v>3947</v>
      </c>
      <c r="S10148" s="113" t="s">
        <v>10696</v>
      </c>
    </row>
    <row r="10149" spans="16:19">
      <c r="P10149" s="113" t="s">
        <v>12256</v>
      </c>
      <c r="Q10149" s="130" t="s">
        <v>8951</v>
      </c>
      <c r="R10149" s="113" t="s">
        <v>3947</v>
      </c>
      <c r="S10149" s="113" t="s">
        <v>10697</v>
      </c>
    </row>
    <row r="10150" spans="16:19">
      <c r="P10150" s="113" t="s">
        <v>12256</v>
      </c>
      <c r="Q10150" s="130" t="s">
        <v>8954</v>
      </c>
      <c r="R10150" s="113" t="s">
        <v>3947</v>
      </c>
      <c r="S10150" s="113" t="s">
        <v>10698</v>
      </c>
    </row>
    <row r="10151" spans="16:19">
      <c r="P10151" s="113" t="s">
        <v>12256</v>
      </c>
      <c r="Q10151" s="130" t="s">
        <v>8957</v>
      </c>
      <c r="R10151" s="113" t="s">
        <v>3947</v>
      </c>
      <c r="S10151" s="113" t="s">
        <v>10699</v>
      </c>
    </row>
    <row r="10152" spans="16:19">
      <c r="P10152" s="113" t="s">
        <v>12256</v>
      </c>
      <c r="Q10152" s="130" t="s">
        <v>8960</v>
      </c>
      <c r="R10152" s="113" t="s">
        <v>3947</v>
      </c>
      <c r="S10152" s="113" t="s">
        <v>10700</v>
      </c>
    </row>
    <row r="10153" spans="16:19">
      <c r="P10153" s="113" t="s">
        <v>12256</v>
      </c>
      <c r="Q10153" s="130" t="s">
        <v>3694</v>
      </c>
      <c r="R10153" s="113" t="s">
        <v>3947</v>
      </c>
      <c r="S10153" s="113" t="s">
        <v>10701</v>
      </c>
    </row>
    <row r="10154" spans="16:19">
      <c r="P10154" s="113" t="s">
        <v>12256</v>
      </c>
      <c r="Q10154" s="130" t="s">
        <v>8965</v>
      </c>
      <c r="R10154" s="113" t="s">
        <v>3947</v>
      </c>
      <c r="S10154" s="113" t="s">
        <v>10702</v>
      </c>
    </row>
    <row r="10155" spans="16:19">
      <c r="P10155" s="113" t="s">
        <v>12256</v>
      </c>
      <c r="Q10155" s="130" t="s">
        <v>8968</v>
      </c>
      <c r="R10155" s="113" t="s">
        <v>3947</v>
      </c>
      <c r="S10155" s="113" t="s">
        <v>10703</v>
      </c>
    </row>
    <row r="10156" spans="16:19">
      <c r="P10156" s="113" t="s">
        <v>12256</v>
      </c>
      <c r="Q10156" s="130" t="s">
        <v>8971</v>
      </c>
      <c r="R10156" s="113" t="s">
        <v>3947</v>
      </c>
      <c r="S10156" s="113" t="s">
        <v>10704</v>
      </c>
    </row>
    <row r="10157" spans="16:19">
      <c r="P10157" s="113" t="s">
        <v>12256</v>
      </c>
      <c r="Q10157" s="130" t="s">
        <v>8974</v>
      </c>
      <c r="R10157" s="113" t="s">
        <v>3947</v>
      </c>
      <c r="S10157" s="113" t="s">
        <v>10705</v>
      </c>
    </row>
    <row r="10158" spans="16:19">
      <c r="P10158" s="113" t="s">
        <v>12256</v>
      </c>
      <c r="Q10158" s="130" t="s">
        <v>8977</v>
      </c>
      <c r="R10158" s="113" t="s">
        <v>3947</v>
      </c>
      <c r="S10158" s="113" t="s">
        <v>10706</v>
      </c>
    </row>
    <row r="10159" spans="16:19">
      <c r="P10159" s="113" t="s">
        <v>12256</v>
      </c>
      <c r="Q10159" s="130" t="s">
        <v>8980</v>
      </c>
      <c r="R10159" s="113" t="s">
        <v>3947</v>
      </c>
      <c r="S10159" s="113" t="s">
        <v>10707</v>
      </c>
    </row>
    <row r="10160" spans="16:19">
      <c r="P10160" s="113" t="s">
        <v>12256</v>
      </c>
      <c r="Q10160" s="130" t="s">
        <v>8983</v>
      </c>
      <c r="R10160" s="113" t="s">
        <v>3947</v>
      </c>
      <c r="S10160" s="113" t="s">
        <v>10708</v>
      </c>
    </row>
    <row r="10161" spans="16:19">
      <c r="P10161" s="113" t="s">
        <v>12256</v>
      </c>
      <c r="Q10161" s="130" t="s">
        <v>8986</v>
      </c>
      <c r="R10161" s="113" t="s">
        <v>3947</v>
      </c>
      <c r="S10161" s="113" t="s">
        <v>10709</v>
      </c>
    </row>
    <row r="10162" spans="16:19">
      <c r="P10162" s="113" t="s">
        <v>12256</v>
      </c>
      <c r="Q10162" s="130" t="s">
        <v>8989</v>
      </c>
      <c r="R10162" s="113" t="s">
        <v>3947</v>
      </c>
      <c r="S10162" s="113" t="s">
        <v>10710</v>
      </c>
    </row>
    <row r="10163" spans="16:19">
      <c r="P10163" s="113" t="s">
        <v>12256</v>
      </c>
      <c r="Q10163" s="130" t="s">
        <v>8992</v>
      </c>
      <c r="R10163" s="113" t="s">
        <v>3947</v>
      </c>
      <c r="S10163" s="113" t="s">
        <v>10711</v>
      </c>
    </row>
    <row r="10164" spans="16:19">
      <c r="P10164" s="113" t="s">
        <v>12256</v>
      </c>
      <c r="Q10164" s="130" t="s">
        <v>8995</v>
      </c>
      <c r="R10164" s="113" t="s">
        <v>3947</v>
      </c>
      <c r="S10164" s="113" t="s">
        <v>10712</v>
      </c>
    </row>
    <row r="10165" spans="16:19">
      <c r="P10165" s="113" t="s">
        <v>12256</v>
      </c>
      <c r="Q10165" s="130" t="s">
        <v>8998</v>
      </c>
      <c r="R10165" s="113" t="s">
        <v>3947</v>
      </c>
      <c r="S10165" s="113" t="s">
        <v>10713</v>
      </c>
    </row>
    <row r="10166" spans="16:19">
      <c r="P10166" s="113" t="s">
        <v>12256</v>
      </c>
      <c r="Q10166" s="130" t="s">
        <v>9001</v>
      </c>
      <c r="R10166" s="113" t="s">
        <v>3947</v>
      </c>
      <c r="S10166" s="113" t="s">
        <v>10714</v>
      </c>
    </row>
    <row r="10167" spans="16:19">
      <c r="P10167" s="113" t="s">
        <v>12256</v>
      </c>
      <c r="Q10167" s="130" t="s">
        <v>9004</v>
      </c>
      <c r="R10167" s="113" t="s">
        <v>3947</v>
      </c>
      <c r="S10167" s="113" t="s">
        <v>10715</v>
      </c>
    </row>
    <row r="10168" spans="16:19">
      <c r="P10168" s="113" t="s">
        <v>12256</v>
      </c>
      <c r="Q10168" s="130" t="s">
        <v>9007</v>
      </c>
      <c r="R10168" s="113" t="s">
        <v>3947</v>
      </c>
      <c r="S10168" s="113" t="s">
        <v>10716</v>
      </c>
    </row>
    <row r="10169" spans="16:19">
      <c r="P10169" s="113" t="s">
        <v>12256</v>
      </c>
      <c r="Q10169" s="130" t="s">
        <v>9010</v>
      </c>
      <c r="R10169" s="113" t="s">
        <v>3947</v>
      </c>
      <c r="S10169" s="113" t="s">
        <v>10717</v>
      </c>
    </row>
    <row r="10170" spans="16:19">
      <c r="P10170" s="113" t="s">
        <v>12256</v>
      </c>
      <c r="Q10170" s="130" t="s">
        <v>9013</v>
      </c>
      <c r="R10170" s="113" t="s">
        <v>3947</v>
      </c>
      <c r="S10170" s="113" t="s">
        <v>10718</v>
      </c>
    </row>
    <row r="10171" spans="16:19">
      <c r="P10171" s="113" t="s">
        <v>12256</v>
      </c>
      <c r="Q10171" s="130" t="s">
        <v>9016</v>
      </c>
      <c r="R10171" s="113" t="s">
        <v>3947</v>
      </c>
      <c r="S10171" s="113" t="s">
        <v>10719</v>
      </c>
    </row>
    <row r="10172" spans="16:19">
      <c r="P10172" s="113" t="s">
        <v>12256</v>
      </c>
      <c r="Q10172" s="130" t="s">
        <v>9019</v>
      </c>
      <c r="R10172" s="113" t="s">
        <v>3947</v>
      </c>
      <c r="S10172" s="113" t="s">
        <v>10720</v>
      </c>
    </row>
    <row r="10173" spans="16:19">
      <c r="P10173" s="113" t="s">
        <v>12256</v>
      </c>
      <c r="Q10173" s="130" t="s">
        <v>3696</v>
      </c>
      <c r="R10173" s="113" t="s">
        <v>3947</v>
      </c>
      <c r="S10173" s="113" t="s">
        <v>10721</v>
      </c>
    </row>
    <row r="10174" spans="16:19">
      <c r="P10174" s="113" t="s">
        <v>12256</v>
      </c>
      <c r="Q10174" s="130" t="s">
        <v>9024</v>
      </c>
      <c r="R10174" s="113" t="s">
        <v>3947</v>
      </c>
      <c r="S10174" s="113" t="s">
        <v>10722</v>
      </c>
    </row>
    <row r="10175" spans="16:19">
      <c r="P10175" s="113" t="s">
        <v>12256</v>
      </c>
      <c r="Q10175" s="130" t="s">
        <v>9027</v>
      </c>
      <c r="R10175" s="113" t="s">
        <v>3947</v>
      </c>
      <c r="S10175" s="113" t="s">
        <v>10723</v>
      </c>
    </row>
    <row r="10176" spans="16:19">
      <c r="P10176" s="113" t="s">
        <v>12256</v>
      </c>
      <c r="Q10176" s="130" t="s">
        <v>9030</v>
      </c>
      <c r="R10176" s="113" t="s">
        <v>3947</v>
      </c>
      <c r="S10176" s="113" t="s">
        <v>10724</v>
      </c>
    </row>
    <row r="10177" spans="16:19">
      <c r="P10177" s="113" t="s">
        <v>12256</v>
      </c>
      <c r="Q10177" s="130" t="s">
        <v>9033</v>
      </c>
      <c r="R10177" s="113" t="s">
        <v>3947</v>
      </c>
      <c r="S10177" s="113" t="s">
        <v>10725</v>
      </c>
    </row>
    <row r="10178" spans="16:19">
      <c r="P10178" s="113" t="s">
        <v>12256</v>
      </c>
      <c r="Q10178" s="130" t="s">
        <v>9036</v>
      </c>
      <c r="R10178" s="113" t="s">
        <v>3947</v>
      </c>
      <c r="S10178" s="113" t="s">
        <v>10726</v>
      </c>
    </row>
    <row r="10179" spans="16:19">
      <c r="P10179" s="113" t="s">
        <v>12256</v>
      </c>
      <c r="Q10179" s="130" t="s">
        <v>9039</v>
      </c>
      <c r="R10179" s="113" t="s">
        <v>3947</v>
      </c>
      <c r="S10179" s="113" t="s">
        <v>10727</v>
      </c>
    </row>
    <row r="10180" spans="16:19">
      <c r="P10180" s="113" t="s">
        <v>12256</v>
      </c>
      <c r="Q10180" s="130" t="s">
        <v>9042</v>
      </c>
      <c r="R10180" s="113" t="s">
        <v>3947</v>
      </c>
      <c r="S10180" s="113" t="s">
        <v>10728</v>
      </c>
    </row>
    <row r="10181" spans="16:19">
      <c r="P10181" s="113" t="s">
        <v>12256</v>
      </c>
      <c r="Q10181" s="130" t="s">
        <v>9045</v>
      </c>
      <c r="R10181" s="113" t="s">
        <v>3947</v>
      </c>
      <c r="S10181" s="113" t="s">
        <v>10729</v>
      </c>
    </row>
    <row r="10182" spans="16:19">
      <c r="P10182" s="113" t="s">
        <v>12256</v>
      </c>
      <c r="Q10182" s="130" t="s">
        <v>9048</v>
      </c>
      <c r="R10182" s="113" t="s">
        <v>3947</v>
      </c>
      <c r="S10182" s="113" t="s">
        <v>10730</v>
      </c>
    </row>
    <row r="10183" spans="16:19">
      <c r="P10183" s="113" t="s">
        <v>12256</v>
      </c>
      <c r="Q10183" s="130" t="s">
        <v>9051</v>
      </c>
      <c r="R10183" s="113" t="s">
        <v>3947</v>
      </c>
      <c r="S10183" s="113" t="s">
        <v>10731</v>
      </c>
    </row>
    <row r="10184" spans="16:19">
      <c r="P10184" s="113" t="s">
        <v>12256</v>
      </c>
      <c r="Q10184" s="130" t="s">
        <v>9054</v>
      </c>
      <c r="R10184" s="113" t="s">
        <v>3947</v>
      </c>
      <c r="S10184" s="113" t="s">
        <v>10732</v>
      </c>
    </row>
    <row r="10185" spans="16:19">
      <c r="P10185" s="113" t="s">
        <v>12256</v>
      </c>
      <c r="Q10185" s="130" t="s">
        <v>9057</v>
      </c>
      <c r="R10185" s="113" t="s">
        <v>3947</v>
      </c>
      <c r="S10185" s="113" t="s">
        <v>10733</v>
      </c>
    </row>
    <row r="10186" spans="16:19">
      <c r="P10186" s="113" t="s">
        <v>12256</v>
      </c>
      <c r="Q10186" s="130" t="s">
        <v>9060</v>
      </c>
      <c r="R10186" s="113" t="s">
        <v>3947</v>
      </c>
      <c r="S10186" s="113" t="s">
        <v>10734</v>
      </c>
    </row>
    <row r="10187" spans="16:19">
      <c r="P10187" s="113" t="s">
        <v>12256</v>
      </c>
      <c r="Q10187" s="130" t="s">
        <v>9063</v>
      </c>
      <c r="R10187" s="113" t="s">
        <v>3947</v>
      </c>
      <c r="S10187" s="113" t="s">
        <v>10735</v>
      </c>
    </row>
    <row r="10188" spans="16:19">
      <c r="P10188" s="113" t="s">
        <v>12256</v>
      </c>
      <c r="Q10188" s="130" t="s">
        <v>9066</v>
      </c>
      <c r="R10188" s="113" t="s">
        <v>3947</v>
      </c>
      <c r="S10188" s="113" t="s">
        <v>10736</v>
      </c>
    </row>
    <row r="10189" spans="16:19">
      <c r="P10189" s="113" t="s">
        <v>12256</v>
      </c>
      <c r="Q10189" s="130" t="s">
        <v>9069</v>
      </c>
      <c r="R10189" s="113" t="s">
        <v>3947</v>
      </c>
      <c r="S10189" s="113" t="s">
        <v>10737</v>
      </c>
    </row>
    <row r="10190" spans="16:19">
      <c r="P10190" s="113" t="s">
        <v>12256</v>
      </c>
      <c r="Q10190" s="130" t="s">
        <v>9072</v>
      </c>
      <c r="R10190" s="113" t="s">
        <v>3947</v>
      </c>
      <c r="S10190" s="113" t="s">
        <v>10738</v>
      </c>
    </row>
    <row r="10191" spans="16:19">
      <c r="P10191" s="113" t="s">
        <v>12256</v>
      </c>
      <c r="Q10191" s="130" t="s">
        <v>9075</v>
      </c>
      <c r="R10191" s="113" t="s">
        <v>3947</v>
      </c>
      <c r="S10191" s="113" t="s">
        <v>10739</v>
      </c>
    </row>
    <row r="10192" spans="16:19">
      <c r="P10192" s="113" t="s">
        <v>12256</v>
      </c>
      <c r="Q10192" s="130" t="s">
        <v>9078</v>
      </c>
      <c r="R10192" s="113" t="s">
        <v>3947</v>
      </c>
      <c r="S10192" s="113" t="s">
        <v>10740</v>
      </c>
    </row>
    <row r="10193" spans="16:19">
      <c r="P10193" s="113" t="s">
        <v>12256</v>
      </c>
      <c r="Q10193" s="130" t="s">
        <v>3698</v>
      </c>
      <c r="R10193" s="113" t="s">
        <v>3947</v>
      </c>
      <c r="S10193" s="113" t="s">
        <v>10741</v>
      </c>
    </row>
    <row r="10194" spans="16:19">
      <c r="P10194" s="113" t="s">
        <v>12256</v>
      </c>
      <c r="Q10194" s="130" t="s">
        <v>9082</v>
      </c>
      <c r="R10194" s="113" t="s">
        <v>3947</v>
      </c>
      <c r="S10194" s="113" t="s">
        <v>10742</v>
      </c>
    </row>
    <row r="10195" spans="16:19">
      <c r="P10195" s="113" t="s">
        <v>12256</v>
      </c>
      <c r="Q10195" s="130" t="s">
        <v>9085</v>
      </c>
      <c r="R10195" s="113" t="s">
        <v>3947</v>
      </c>
      <c r="S10195" s="113" t="s">
        <v>10743</v>
      </c>
    </row>
    <row r="10196" spans="16:19">
      <c r="P10196" s="113" t="s">
        <v>12256</v>
      </c>
      <c r="Q10196" s="130" t="s">
        <v>9088</v>
      </c>
      <c r="R10196" s="113" t="s">
        <v>3947</v>
      </c>
      <c r="S10196" s="113" t="s">
        <v>10744</v>
      </c>
    </row>
    <row r="10197" spans="16:19">
      <c r="P10197" s="113" t="s">
        <v>12256</v>
      </c>
      <c r="Q10197" s="130" t="s">
        <v>9091</v>
      </c>
      <c r="R10197" s="113" t="s">
        <v>3947</v>
      </c>
      <c r="S10197" s="113" t="s">
        <v>10745</v>
      </c>
    </row>
    <row r="10198" spans="16:19">
      <c r="P10198" s="113" t="s">
        <v>12256</v>
      </c>
      <c r="Q10198" s="130" t="s">
        <v>9094</v>
      </c>
      <c r="R10198" s="113" t="s">
        <v>3947</v>
      </c>
      <c r="S10198" s="113" t="s">
        <v>10746</v>
      </c>
    </row>
    <row r="10199" spans="16:19">
      <c r="P10199" s="113" t="s">
        <v>12256</v>
      </c>
      <c r="Q10199" s="130" t="s">
        <v>9097</v>
      </c>
      <c r="R10199" s="113" t="s">
        <v>3947</v>
      </c>
      <c r="S10199" s="113" t="s">
        <v>10747</v>
      </c>
    </row>
    <row r="10200" spans="16:19">
      <c r="P10200" s="113" t="s">
        <v>12256</v>
      </c>
      <c r="Q10200" s="130" t="s">
        <v>9100</v>
      </c>
      <c r="R10200" s="113" t="s">
        <v>3947</v>
      </c>
      <c r="S10200" s="113" t="s">
        <v>10748</v>
      </c>
    </row>
    <row r="10201" spans="16:19">
      <c r="P10201" s="113" t="s">
        <v>12256</v>
      </c>
      <c r="Q10201" s="130" t="s">
        <v>9103</v>
      </c>
      <c r="R10201" s="113" t="s">
        <v>3947</v>
      </c>
      <c r="S10201" s="113" t="s">
        <v>10749</v>
      </c>
    </row>
    <row r="10202" spans="16:19">
      <c r="P10202" s="113" t="s">
        <v>12256</v>
      </c>
      <c r="Q10202" s="130" t="s">
        <v>9106</v>
      </c>
      <c r="R10202" s="113" t="s">
        <v>3947</v>
      </c>
      <c r="S10202" s="113" t="s">
        <v>10750</v>
      </c>
    </row>
    <row r="10203" spans="16:19">
      <c r="P10203" s="113" t="s">
        <v>12256</v>
      </c>
      <c r="Q10203" s="130" t="s">
        <v>9109</v>
      </c>
      <c r="R10203" s="113" t="s">
        <v>3947</v>
      </c>
      <c r="S10203" s="113" t="s">
        <v>10751</v>
      </c>
    </row>
    <row r="10204" spans="16:19">
      <c r="P10204" s="113" t="s">
        <v>12256</v>
      </c>
      <c r="Q10204" s="130" t="s">
        <v>9112</v>
      </c>
      <c r="R10204" s="113" t="s">
        <v>3947</v>
      </c>
      <c r="S10204" s="113" t="s">
        <v>10752</v>
      </c>
    </row>
    <row r="10205" spans="16:19">
      <c r="P10205" s="113" t="s">
        <v>12256</v>
      </c>
      <c r="Q10205" s="130" t="s">
        <v>9115</v>
      </c>
      <c r="R10205" s="113" t="s">
        <v>3947</v>
      </c>
      <c r="S10205" s="113" t="s">
        <v>10753</v>
      </c>
    </row>
    <row r="10206" spans="16:19">
      <c r="P10206" s="113" t="s">
        <v>12256</v>
      </c>
      <c r="Q10206" s="130" t="s">
        <v>9118</v>
      </c>
      <c r="R10206" s="113" t="s">
        <v>3947</v>
      </c>
      <c r="S10206" s="113" t="s">
        <v>10754</v>
      </c>
    </row>
    <row r="10207" spans="16:19">
      <c r="P10207" s="113" t="s">
        <v>12256</v>
      </c>
      <c r="Q10207" s="130" t="s">
        <v>9121</v>
      </c>
      <c r="R10207" s="113" t="s">
        <v>3947</v>
      </c>
      <c r="S10207" s="113" t="s">
        <v>10755</v>
      </c>
    </row>
    <row r="10208" spans="16:19">
      <c r="P10208" s="113" t="s">
        <v>12256</v>
      </c>
      <c r="Q10208" s="130" t="s">
        <v>9124</v>
      </c>
      <c r="R10208" s="113" t="s">
        <v>3947</v>
      </c>
      <c r="S10208" s="113" t="s">
        <v>10756</v>
      </c>
    </row>
    <row r="10209" spans="16:19">
      <c r="P10209" s="113" t="s">
        <v>12256</v>
      </c>
      <c r="Q10209" s="130" t="s">
        <v>9127</v>
      </c>
      <c r="R10209" s="113" t="s">
        <v>3947</v>
      </c>
      <c r="S10209" s="113" t="s">
        <v>10757</v>
      </c>
    </row>
    <row r="10210" spans="16:19">
      <c r="P10210" s="113" t="s">
        <v>12256</v>
      </c>
      <c r="Q10210" s="130" t="s">
        <v>9130</v>
      </c>
      <c r="R10210" s="113" t="s">
        <v>3947</v>
      </c>
      <c r="S10210" s="113" t="s">
        <v>10758</v>
      </c>
    </row>
    <row r="10211" spans="16:19">
      <c r="P10211" s="113" t="s">
        <v>12256</v>
      </c>
      <c r="Q10211" s="130" t="s">
        <v>9133</v>
      </c>
      <c r="R10211" s="113" t="s">
        <v>3947</v>
      </c>
      <c r="S10211" s="113" t="s">
        <v>10759</v>
      </c>
    </row>
    <row r="10212" spans="16:19">
      <c r="P10212" s="113" t="s">
        <v>12256</v>
      </c>
      <c r="Q10212" s="130" t="s">
        <v>9136</v>
      </c>
      <c r="R10212" s="113" t="s">
        <v>3947</v>
      </c>
      <c r="S10212" s="113" t="s">
        <v>10760</v>
      </c>
    </row>
    <row r="10213" spans="16:19">
      <c r="P10213" s="113" t="s">
        <v>12256</v>
      </c>
      <c r="Q10213" s="130" t="s">
        <v>3700</v>
      </c>
      <c r="R10213" s="113" t="s">
        <v>3947</v>
      </c>
      <c r="S10213" s="113" t="s">
        <v>10761</v>
      </c>
    </row>
    <row r="10214" spans="16:19">
      <c r="P10214" s="113" t="s">
        <v>12256</v>
      </c>
      <c r="Q10214" s="130" t="s">
        <v>9141</v>
      </c>
      <c r="R10214" s="113" t="s">
        <v>3947</v>
      </c>
      <c r="S10214" s="113" t="s">
        <v>10762</v>
      </c>
    </row>
    <row r="10215" spans="16:19">
      <c r="P10215" s="113" t="s">
        <v>12256</v>
      </c>
      <c r="Q10215" s="130" t="s">
        <v>9144</v>
      </c>
      <c r="R10215" s="113" t="s">
        <v>3947</v>
      </c>
      <c r="S10215" s="113" t="s">
        <v>10763</v>
      </c>
    </row>
    <row r="10216" spans="16:19">
      <c r="P10216" s="113" t="s">
        <v>12256</v>
      </c>
      <c r="Q10216" s="130" t="s">
        <v>9147</v>
      </c>
      <c r="R10216" s="113" t="s">
        <v>3947</v>
      </c>
      <c r="S10216" s="113" t="s">
        <v>10764</v>
      </c>
    </row>
    <row r="10217" spans="16:19">
      <c r="P10217" s="113" t="s">
        <v>12256</v>
      </c>
      <c r="Q10217" s="130" t="s">
        <v>9150</v>
      </c>
      <c r="R10217" s="113" t="s">
        <v>3947</v>
      </c>
      <c r="S10217" s="113" t="s">
        <v>10765</v>
      </c>
    </row>
    <row r="10218" spans="16:19">
      <c r="P10218" s="113" t="s">
        <v>12256</v>
      </c>
      <c r="Q10218" s="130" t="s">
        <v>9153</v>
      </c>
      <c r="R10218" s="113" t="s">
        <v>3947</v>
      </c>
      <c r="S10218" s="113" t="s">
        <v>10766</v>
      </c>
    </row>
    <row r="10219" spans="16:19">
      <c r="P10219" s="113" t="s">
        <v>12256</v>
      </c>
      <c r="Q10219" s="130" t="s">
        <v>9156</v>
      </c>
      <c r="R10219" s="113" t="s">
        <v>3947</v>
      </c>
      <c r="S10219" s="113" t="s">
        <v>10767</v>
      </c>
    </row>
    <row r="10220" spans="16:19">
      <c r="P10220" s="113" t="s">
        <v>12256</v>
      </c>
      <c r="Q10220" s="130" t="s">
        <v>9159</v>
      </c>
      <c r="R10220" s="113" t="s">
        <v>3947</v>
      </c>
      <c r="S10220" s="113" t="s">
        <v>10768</v>
      </c>
    </row>
    <row r="10221" spans="16:19">
      <c r="P10221" s="113" t="s">
        <v>12256</v>
      </c>
      <c r="Q10221" s="130" t="s">
        <v>9162</v>
      </c>
      <c r="R10221" s="113" t="s">
        <v>3947</v>
      </c>
      <c r="S10221" s="113" t="s">
        <v>10769</v>
      </c>
    </row>
    <row r="10222" spans="16:19">
      <c r="P10222" s="113" t="s">
        <v>12256</v>
      </c>
      <c r="Q10222" s="130" t="s">
        <v>9165</v>
      </c>
      <c r="R10222" s="113" t="s">
        <v>3947</v>
      </c>
      <c r="S10222" s="113" t="s">
        <v>10770</v>
      </c>
    </row>
    <row r="10223" spans="16:19">
      <c r="P10223" s="113" t="s">
        <v>12256</v>
      </c>
      <c r="Q10223" s="130" t="s">
        <v>9168</v>
      </c>
      <c r="R10223" s="113" t="s">
        <v>3947</v>
      </c>
      <c r="S10223" s="113" t="s">
        <v>10771</v>
      </c>
    </row>
    <row r="10224" spans="16:19">
      <c r="P10224" s="113" t="s">
        <v>12256</v>
      </c>
      <c r="Q10224" s="130" t="s">
        <v>9171</v>
      </c>
      <c r="R10224" s="113" t="s">
        <v>3947</v>
      </c>
      <c r="S10224" s="113" t="s">
        <v>10772</v>
      </c>
    </row>
    <row r="10225" spans="16:19">
      <c r="P10225" s="113" t="s">
        <v>12256</v>
      </c>
      <c r="Q10225" s="130" t="s">
        <v>9174</v>
      </c>
      <c r="R10225" s="113" t="s">
        <v>3947</v>
      </c>
      <c r="S10225" s="113" t="s">
        <v>10773</v>
      </c>
    </row>
    <row r="10226" spans="16:19">
      <c r="P10226" s="113" t="s">
        <v>12256</v>
      </c>
      <c r="Q10226" s="130" t="s">
        <v>9177</v>
      </c>
      <c r="R10226" s="113" t="s">
        <v>3947</v>
      </c>
      <c r="S10226" s="113" t="s">
        <v>10774</v>
      </c>
    </row>
    <row r="10227" spans="16:19">
      <c r="P10227" s="113" t="s">
        <v>12256</v>
      </c>
      <c r="Q10227" s="130" t="s">
        <v>9180</v>
      </c>
      <c r="R10227" s="113" t="s">
        <v>3947</v>
      </c>
      <c r="S10227" s="113" t="s">
        <v>10775</v>
      </c>
    </row>
    <row r="10228" spans="16:19">
      <c r="P10228" s="113" t="s">
        <v>12256</v>
      </c>
      <c r="Q10228" s="130" t="s">
        <v>9183</v>
      </c>
      <c r="R10228" s="113" t="s">
        <v>3947</v>
      </c>
      <c r="S10228" s="113" t="s">
        <v>10776</v>
      </c>
    </row>
    <row r="10229" spans="16:19">
      <c r="P10229" s="113" t="s">
        <v>12256</v>
      </c>
      <c r="Q10229" s="130" t="s">
        <v>9186</v>
      </c>
      <c r="R10229" s="113" t="s">
        <v>3947</v>
      </c>
      <c r="S10229" s="113" t="s">
        <v>10777</v>
      </c>
    </row>
    <row r="10230" spans="16:19">
      <c r="P10230" s="113" t="s">
        <v>12256</v>
      </c>
      <c r="Q10230" s="130" t="s">
        <v>9189</v>
      </c>
      <c r="R10230" s="113" t="s">
        <v>3947</v>
      </c>
      <c r="S10230" s="113" t="s">
        <v>10778</v>
      </c>
    </row>
    <row r="10231" spans="16:19">
      <c r="P10231" s="113" t="s">
        <v>12256</v>
      </c>
      <c r="Q10231" s="130" t="s">
        <v>9192</v>
      </c>
      <c r="R10231" s="113" t="s">
        <v>3947</v>
      </c>
      <c r="S10231" s="113" t="s">
        <v>10779</v>
      </c>
    </row>
    <row r="10232" spans="16:19">
      <c r="P10232" s="113" t="s">
        <v>12256</v>
      </c>
      <c r="Q10232" s="130" t="s">
        <v>9195</v>
      </c>
      <c r="R10232" s="113" t="s">
        <v>3947</v>
      </c>
      <c r="S10232" s="113" t="s">
        <v>10780</v>
      </c>
    </row>
    <row r="10233" spans="16:19">
      <c r="P10233" s="113" t="s">
        <v>12256</v>
      </c>
      <c r="Q10233" s="130" t="s">
        <v>3702</v>
      </c>
      <c r="R10233" s="113" t="s">
        <v>3947</v>
      </c>
      <c r="S10233" s="113" t="s">
        <v>10781</v>
      </c>
    </row>
    <row r="10234" spans="16:19">
      <c r="P10234" s="113" t="s">
        <v>12256</v>
      </c>
      <c r="Q10234" s="130" t="s">
        <v>9200</v>
      </c>
      <c r="R10234" s="113" t="s">
        <v>3947</v>
      </c>
      <c r="S10234" s="113" t="s">
        <v>10782</v>
      </c>
    </row>
    <row r="10235" spans="16:19">
      <c r="P10235" s="113" t="s">
        <v>12256</v>
      </c>
      <c r="Q10235" s="130" t="s">
        <v>9203</v>
      </c>
      <c r="R10235" s="113" t="s">
        <v>3947</v>
      </c>
      <c r="S10235" s="113" t="s">
        <v>10783</v>
      </c>
    </row>
    <row r="10236" spans="16:19">
      <c r="P10236" s="113" t="s">
        <v>12256</v>
      </c>
      <c r="Q10236" s="130" t="s">
        <v>9206</v>
      </c>
      <c r="R10236" s="113" t="s">
        <v>3947</v>
      </c>
      <c r="S10236" s="113" t="s">
        <v>10784</v>
      </c>
    </row>
    <row r="10237" spans="16:19">
      <c r="P10237" s="113" t="s">
        <v>12256</v>
      </c>
      <c r="Q10237" s="130" t="s">
        <v>9209</v>
      </c>
      <c r="R10237" s="113" t="s">
        <v>3947</v>
      </c>
      <c r="S10237" s="113" t="s">
        <v>10785</v>
      </c>
    </row>
    <row r="10238" spans="16:19">
      <c r="P10238" s="113" t="s">
        <v>12256</v>
      </c>
      <c r="Q10238" s="130" t="s">
        <v>9212</v>
      </c>
      <c r="R10238" s="113" t="s">
        <v>3947</v>
      </c>
      <c r="S10238" s="113" t="s">
        <v>10786</v>
      </c>
    </row>
    <row r="10239" spans="16:19">
      <c r="P10239" s="113" t="s">
        <v>12256</v>
      </c>
      <c r="Q10239" s="130" t="s">
        <v>9215</v>
      </c>
      <c r="R10239" s="113" t="s">
        <v>3947</v>
      </c>
      <c r="S10239" s="113" t="s">
        <v>10787</v>
      </c>
    </row>
    <row r="10240" spans="16:19">
      <c r="P10240" s="113" t="s">
        <v>12256</v>
      </c>
      <c r="Q10240" s="130" t="s">
        <v>9218</v>
      </c>
      <c r="R10240" s="113" t="s">
        <v>3947</v>
      </c>
      <c r="S10240" s="113" t="s">
        <v>10788</v>
      </c>
    </row>
    <row r="10241" spans="16:19">
      <c r="P10241" s="113" t="s">
        <v>12256</v>
      </c>
      <c r="Q10241" s="130" t="s">
        <v>9221</v>
      </c>
      <c r="R10241" s="113" t="s">
        <v>3947</v>
      </c>
      <c r="S10241" s="113" t="s">
        <v>10789</v>
      </c>
    </row>
    <row r="10242" spans="16:19">
      <c r="P10242" s="113" t="s">
        <v>12256</v>
      </c>
      <c r="Q10242" s="130" t="s">
        <v>9224</v>
      </c>
      <c r="R10242" s="113" t="s">
        <v>3947</v>
      </c>
      <c r="S10242" s="113" t="s">
        <v>10790</v>
      </c>
    </row>
    <row r="10243" spans="16:19">
      <c r="P10243" s="113" t="s">
        <v>12256</v>
      </c>
      <c r="Q10243" s="130" t="s">
        <v>9227</v>
      </c>
      <c r="R10243" s="113" t="s">
        <v>3947</v>
      </c>
      <c r="S10243" s="113" t="s">
        <v>10791</v>
      </c>
    </row>
    <row r="10244" spans="16:19">
      <c r="P10244" s="113" t="s">
        <v>12256</v>
      </c>
      <c r="Q10244" s="130" t="s">
        <v>9230</v>
      </c>
      <c r="R10244" s="113" t="s">
        <v>3947</v>
      </c>
      <c r="S10244" s="113" t="s">
        <v>10792</v>
      </c>
    </row>
    <row r="10245" spans="16:19">
      <c r="P10245" s="113" t="s">
        <v>12256</v>
      </c>
      <c r="Q10245" s="130" t="s">
        <v>9233</v>
      </c>
      <c r="R10245" s="113" t="s">
        <v>3947</v>
      </c>
      <c r="S10245" s="113" t="s">
        <v>10793</v>
      </c>
    </row>
    <row r="10246" spans="16:19">
      <c r="P10246" s="113" t="s">
        <v>12256</v>
      </c>
      <c r="Q10246" s="130" t="s">
        <v>9236</v>
      </c>
      <c r="R10246" s="113" t="s">
        <v>3947</v>
      </c>
      <c r="S10246" s="113" t="s">
        <v>10794</v>
      </c>
    </row>
    <row r="10247" spans="16:19">
      <c r="P10247" s="113" t="s">
        <v>12256</v>
      </c>
      <c r="Q10247" s="130" t="s">
        <v>9239</v>
      </c>
      <c r="R10247" s="113" t="s">
        <v>3947</v>
      </c>
      <c r="S10247" s="113" t="s">
        <v>10795</v>
      </c>
    </row>
    <row r="10248" spans="16:19">
      <c r="P10248" s="113" t="s">
        <v>12256</v>
      </c>
      <c r="Q10248" s="130" t="s">
        <v>9242</v>
      </c>
      <c r="R10248" s="113" t="s">
        <v>3947</v>
      </c>
      <c r="S10248" s="113" t="s">
        <v>10796</v>
      </c>
    </row>
    <row r="10249" spans="16:19">
      <c r="P10249" s="113" t="s">
        <v>12256</v>
      </c>
      <c r="Q10249" s="130" t="s">
        <v>9245</v>
      </c>
      <c r="R10249" s="113" t="s">
        <v>3947</v>
      </c>
      <c r="S10249" s="113" t="s">
        <v>10797</v>
      </c>
    </row>
    <row r="10250" spans="16:19">
      <c r="P10250" s="113" t="s">
        <v>12256</v>
      </c>
      <c r="Q10250" s="130" t="s">
        <v>9248</v>
      </c>
      <c r="R10250" s="113" t="s">
        <v>3947</v>
      </c>
      <c r="S10250" s="113" t="s">
        <v>10798</v>
      </c>
    </row>
    <row r="10251" spans="16:19">
      <c r="P10251" s="113" t="s">
        <v>12256</v>
      </c>
      <c r="Q10251" s="130" t="s">
        <v>9251</v>
      </c>
      <c r="R10251" s="113" t="s">
        <v>3947</v>
      </c>
      <c r="S10251" s="113" t="s">
        <v>10799</v>
      </c>
    </row>
    <row r="10252" spans="16:19">
      <c r="P10252" s="113" t="s">
        <v>12256</v>
      </c>
      <c r="Q10252" s="130" t="s">
        <v>9254</v>
      </c>
      <c r="R10252" s="113" t="s">
        <v>3947</v>
      </c>
      <c r="S10252" s="113" t="s">
        <v>10800</v>
      </c>
    </row>
    <row r="10253" spans="16:19">
      <c r="P10253" s="113" t="s">
        <v>12256</v>
      </c>
      <c r="Q10253" s="130" t="s">
        <v>3704</v>
      </c>
      <c r="R10253" s="113" t="s">
        <v>3947</v>
      </c>
      <c r="S10253" s="113" t="s">
        <v>10801</v>
      </c>
    </row>
    <row r="10254" spans="16:19">
      <c r="P10254" s="113" t="s">
        <v>12256</v>
      </c>
      <c r="Q10254" s="130" t="s">
        <v>9259</v>
      </c>
      <c r="R10254" s="113" t="s">
        <v>3947</v>
      </c>
      <c r="S10254" s="113" t="s">
        <v>10802</v>
      </c>
    </row>
    <row r="10255" spans="16:19">
      <c r="P10255" s="113" t="s">
        <v>12256</v>
      </c>
      <c r="Q10255" s="130" t="s">
        <v>9262</v>
      </c>
      <c r="R10255" s="113" t="s">
        <v>3947</v>
      </c>
      <c r="S10255" s="113" t="s">
        <v>10803</v>
      </c>
    </row>
    <row r="10256" spans="16:19">
      <c r="P10256" s="113" t="s">
        <v>12256</v>
      </c>
      <c r="Q10256" s="130" t="s">
        <v>9265</v>
      </c>
      <c r="R10256" s="113" t="s">
        <v>3947</v>
      </c>
      <c r="S10256" s="113" t="s">
        <v>10804</v>
      </c>
    </row>
    <row r="10257" spans="16:19">
      <c r="P10257" s="113" t="s">
        <v>12256</v>
      </c>
      <c r="Q10257" s="130" t="s">
        <v>9268</v>
      </c>
      <c r="R10257" s="113" t="s">
        <v>3947</v>
      </c>
      <c r="S10257" s="113" t="s">
        <v>10805</v>
      </c>
    </row>
    <row r="10258" spans="16:19">
      <c r="P10258" s="113" t="s">
        <v>12256</v>
      </c>
      <c r="Q10258" s="130" t="s">
        <v>9271</v>
      </c>
      <c r="R10258" s="113" t="s">
        <v>3947</v>
      </c>
      <c r="S10258" s="113" t="s">
        <v>10806</v>
      </c>
    </row>
    <row r="10259" spans="16:19">
      <c r="P10259" s="113" t="s">
        <v>12256</v>
      </c>
      <c r="Q10259" s="130" t="s">
        <v>9273</v>
      </c>
      <c r="R10259" s="113" t="s">
        <v>3947</v>
      </c>
      <c r="S10259" s="113" t="s">
        <v>10807</v>
      </c>
    </row>
    <row r="10260" spans="16:19">
      <c r="P10260" s="113" t="s">
        <v>12256</v>
      </c>
      <c r="Q10260" s="130" t="s">
        <v>9276</v>
      </c>
      <c r="R10260" s="113" t="s">
        <v>3947</v>
      </c>
      <c r="S10260" s="113" t="s">
        <v>10808</v>
      </c>
    </row>
    <row r="10261" spans="16:19">
      <c r="P10261" s="113" t="s">
        <v>12256</v>
      </c>
      <c r="Q10261" s="130" t="s">
        <v>9279</v>
      </c>
      <c r="R10261" s="113" t="s">
        <v>3947</v>
      </c>
      <c r="S10261" s="113" t="s">
        <v>10809</v>
      </c>
    </row>
    <row r="10262" spans="16:19">
      <c r="P10262" s="113" t="s">
        <v>12256</v>
      </c>
      <c r="Q10262" s="130" t="s">
        <v>9282</v>
      </c>
      <c r="R10262" s="113" t="s">
        <v>3947</v>
      </c>
      <c r="S10262" s="113" t="s">
        <v>10810</v>
      </c>
    </row>
    <row r="10263" spans="16:19">
      <c r="P10263" s="113" t="s">
        <v>12256</v>
      </c>
      <c r="Q10263" s="130" t="s">
        <v>9285</v>
      </c>
      <c r="R10263" s="113" t="s">
        <v>3947</v>
      </c>
      <c r="S10263" s="113" t="s">
        <v>10811</v>
      </c>
    </row>
    <row r="10264" spans="16:19">
      <c r="P10264" s="113" t="s">
        <v>12256</v>
      </c>
      <c r="Q10264" s="130" t="s">
        <v>9288</v>
      </c>
      <c r="R10264" s="113" t="s">
        <v>3947</v>
      </c>
      <c r="S10264" s="113" t="s">
        <v>10812</v>
      </c>
    </row>
    <row r="10265" spans="16:19">
      <c r="P10265" s="113" t="s">
        <v>12256</v>
      </c>
      <c r="Q10265" s="130" t="s">
        <v>9291</v>
      </c>
      <c r="R10265" s="113" t="s">
        <v>3947</v>
      </c>
      <c r="S10265" s="113" t="s">
        <v>10813</v>
      </c>
    </row>
    <row r="10266" spans="16:19">
      <c r="P10266" s="113" t="s">
        <v>12256</v>
      </c>
      <c r="Q10266" s="130" t="s">
        <v>9294</v>
      </c>
      <c r="R10266" s="113" t="s">
        <v>3947</v>
      </c>
      <c r="S10266" s="113" t="s">
        <v>10814</v>
      </c>
    </row>
    <row r="10267" spans="16:19">
      <c r="P10267" s="113" t="s">
        <v>12256</v>
      </c>
      <c r="Q10267" s="130" t="s">
        <v>9297</v>
      </c>
      <c r="R10267" s="113" t="s">
        <v>3947</v>
      </c>
      <c r="S10267" s="113" t="s">
        <v>10815</v>
      </c>
    </row>
    <row r="10268" spans="16:19">
      <c r="P10268" s="113" t="s">
        <v>12256</v>
      </c>
      <c r="Q10268" s="130" t="s">
        <v>9300</v>
      </c>
      <c r="R10268" s="113" t="s">
        <v>3947</v>
      </c>
      <c r="S10268" s="113" t="s">
        <v>10816</v>
      </c>
    </row>
    <row r="10269" spans="16:19">
      <c r="P10269" s="113" t="s">
        <v>12256</v>
      </c>
      <c r="Q10269" s="130" t="s">
        <v>9303</v>
      </c>
      <c r="R10269" s="113" t="s">
        <v>3947</v>
      </c>
      <c r="S10269" s="113" t="s">
        <v>10817</v>
      </c>
    </row>
    <row r="10270" spans="16:19">
      <c r="P10270" s="113" t="s">
        <v>12256</v>
      </c>
      <c r="Q10270" s="130" t="s">
        <v>9306</v>
      </c>
      <c r="R10270" s="113" t="s">
        <v>3947</v>
      </c>
      <c r="S10270" s="113" t="s">
        <v>10818</v>
      </c>
    </row>
    <row r="10271" spans="16:19">
      <c r="P10271" s="113" t="s">
        <v>12256</v>
      </c>
      <c r="Q10271" s="130" t="s">
        <v>9309</v>
      </c>
      <c r="R10271" s="113" t="s">
        <v>3947</v>
      </c>
      <c r="S10271" s="113" t="s">
        <v>10819</v>
      </c>
    </row>
    <row r="10272" spans="16:19">
      <c r="P10272" s="113" t="s">
        <v>12256</v>
      </c>
      <c r="Q10272" s="130" t="s">
        <v>9312</v>
      </c>
      <c r="R10272" s="113" t="s">
        <v>3947</v>
      </c>
      <c r="S10272" s="113" t="s">
        <v>10820</v>
      </c>
    </row>
    <row r="10273" spans="16:19">
      <c r="P10273" s="113" t="s">
        <v>12256</v>
      </c>
      <c r="Q10273" s="130" t="s">
        <v>3706</v>
      </c>
      <c r="R10273" s="113" t="s">
        <v>3947</v>
      </c>
      <c r="S10273" s="113" t="s">
        <v>10821</v>
      </c>
    </row>
    <row r="10274" spans="16:19">
      <c r="P10274" s="113" t="s">
        <v>12256</v>
      </c>
      <c r="Q10274" s="130" t="s">
        <v>9317</v>
      </c>
      <c r="R10274" s="113" t="s">
        <v>3947</v>
      </c>
      <c r="S10274" s="113" t="s">
        <v>10822</v>
      </c>
    </row>
    <row r="10275" spans="16:19">
      <c r="P10275" s="113" t="s">
        <v>12256</v>
      </c>
      <c r="Q10275" s="130" t="s">
        <v>9320</v>
      </c>
      <c r="R10275" s="113" t="s">
        <v>3947</v>
      </c>
      <c r="S10275" s="113" t="s">
        <v>10823</v>
      </c>
    </row>
    <row r="10276" spans="16:19">
      <c r="P10276" s="113" t="s">
        <v>12256</v>
      </c>
      <c r="Q10276" s="130" t="s">
        <v>9323</v>
      </c>
      <c r="R10276" s="113" t="s">
        <v>3947</v>
      </c>
      <c r="S10276" s="113" t="s">
        <v>10824</v>
      </c>
    </row>
    <row r="10277" spans="16:19">
      <c r="P10277" s="113" t="s">
        <v>12256</v>
      </c>
      <c r="Q10277" s="130" t="s">
        <v>9326</v>
      </c>
      <c r="R10277" s="113" t="s">
        <v>3947</v>
      </c>
      <c r="S10277" s="113" t="s">
        <v>10825</v>
      </c>
    </row>
    <row r="10278" spans="16:19">
      <c r="P10278" s="113" t="s">
        <v>12256</v>
      </c>
      <c r="Q10278" s="130" t="s">
        <v>9329</v>
      </c>
      <c r="R10278" s="113" t="s">
        <v>3947</v>
      </c>
      <c r="S10278" s="113" t="s">
        <v>10826</v>
      </c>
    </row>
    <row r="10279" spans="16:19">
      <c r="P10279" s="113" t="s">
        <v>12256</v>
      </c>
      <c r="Q10279" s="130" t="s">
        <v>9332</v>
      </c>
      <c r="R10279" s="113" t="s">
        <v>3947</v>
      </c>
      <c r="S10279" s="113" t="s">
        <v>10827</v>
      </c>
    </row>
    <row r="10280" spans="16:19">
      <c r="P10280" s="113" t="s">
        <v>12256</v>
      </c>
      <c r="Q10280" s="130" t="s">
        <v>9335</v>
      </c>
      <c r="R10280" s="113" t="s">
        <v>3947</v>
      </c>
      <c r="S10280" s="113" t="s">
        <v>10828</v>
      </c>
    </row>
    <row r="10281" spans="16:19">
      <c r="P10281" s="113" t="s">
        <v>12256</v>
      </c>
      <c r="Q10281" s="130" t="s">
        <v>9338</v>
      </c>
      <c r="R10281" s="113" t="s">
        <v>3947</v>
      </c>
      <c r="S10281" s="113" t="s">
        <v>10829</v>
      </c>
    </row>
    <row r="10282" spans="16:19">
      <c r="P10282" s="113" t="s">
        <v>12256</v>
      </c>
      <c r="Q10282" s="130" t="s">
        <v>9341</v>
      </c>
      <c r="R10282" s="113" t="s">
        <v>3947</v>
      </c>
      <c r="S10282" s="113" t="s">
        <v>10830</v>
      </c>
    </row>
    <row r="10283" spans="16:19">
      <c r="P10283" s="113" t="s">
        <v>12256</v>
      </c>
      <c r="Q10283" s="130" t="s">
        <v>9344</v>
      </c>
      <c r="R10283" s="113" t="s">
        <v>3947</v>
      </c>
      <c r="S10283" s="113" t="s">
        <v>10831</v>
      </c>
    </row>
    <row r="10284" spans="16:19">
      <c r="P10284" s="113" t="s">
        <v>12256</v>
      </c>
      <c r="Q10284" s="130" t="s">
        <v>9347</v>
      </c>
      <c r="R10284" s="113" t="s">
        <v>3947</v>
      </c>
      <c r="S10284" s="113" t="s">
        <v>10832</v>
      </c>
    </row>
    <row r="10285" spans="16:19">
      <c r="P10285" s="113" t="s">
        <v>12256</v>
      </c>
      <c r="Q10285" s="130" t="s">
        <v>9350</v>
      </c>
      <c r="R10285" s="113" t="s">
        <v>3947</v>
      </c>
      <c r="S10285" s="113" t="s">
        <v>10833</v>
      </c>
    </row>
    <row r="10286" spans="16:19">
      <c r="P10286" s="113" t="s">
        <v>12256</v>
      </c>
      <c r="Q10286" s="130" t="s">
        <v>9353</v>
      </c>
      <c r="R10286" s="113" t="s">
        <v>3947</v>
      </c>
      <c r="S10286" s="113" t="s">
        <v>10834</v>
      </c>
    </row>
    <row r="10287" spans="16:19">
      <c r="P10287" s="113" t="s">
        <v>12256</v>
      </c>
      <c r="Q10287" s="130" t="s">
        <v>9356</v>
      </c>
      <c r="R10287" s="113" t="s">
        <v>3947</v>
      </c>
      <c r="S10287" s="113" t="s">
        <v>10835</v>
      </c>
    </row>
    <row r="10288" spans="16:19">
      <c r="P10288" s="113" t="s">
        <v>12256</v>
      </c>
      <c r="Q10288" s="130" t="s">
        <v>9359</v>
      </c>
      <c r="R10288" s="113" t="s">
        <v>3947</v>
      </c>
      <c r="S10288" s="113" t="s">
        <v>10836</v>
      </c>
    </row>
    <row r="10289" spans="16:19">
      <c r="P10289" s="113" t="s">
        <v>12256</v>
      </c>
      <c r="Q10289" s="130" t="s">
        <v>9362</v>
      </c>
      <c r="R10289" s="113" t="s">
        <v>3947</v>
      </c>
      <c r="S10289" s="113" t="s">
        <v>10837</v>
      </c>
    </row>
    <row r="10290" spans="16:19">
      <c r="P10290" s="113" t="s">
        <v>12256</v>
      </c>
      <c r="Q10290" s="130" t="s">
        <v>9365</v>
      </c>
      <c r="R10290" s="113" t="s">
        <v>3947</v>
      </c>
      <c r="S10290" s="113" t="s">
        <v>10838</v>
      </c>
    </row>
    <row r="10291" spans="16:19">
      <c r="P10291" s="113" t="s">
        <v>12256</v>
      </c>
      <c r="Q10291" s="130" t="s">
        <v>9368</v>
      </c>
      <c r="R10291" s="113" t="s">
        <v>3947</v>
      </c>
      <c r="S10291" s="113" t="s">
        <v>10839</v>
      </c>
    </row>
    <row r="10292" spans="16:19">
      <c r="P10292" s="113" t="s">
        <v>12256</v>
      </c>
      <c r="Q10292" s="130" t="s">
        <v>9371</v>
      </c>
      <c r="R10292" s="113" t="s">
        <v>3947</v>
      </c>
      <c r="S10292" s="113" t="s">
        <v>10840</v>
      </c>
    </row>
    <row r="10293" spans="16:19">
      <c r="P10293" s="113" t="s">
        <v>12256</v>
      </c>
      <c r="Q10293" s="130" t="s">
        <v>3708</v>
      </c>
      <c r="R10293" s="113" t="s">
        <v>3947</v>
      </c>
      <c r="S10293" s="113" t="s">
        <v>10841</v>
      </c>
    </row>
    <row r="10294" spans="16:19">
      <c r="P10294" s="113" t="s">
        <v>12256</v>
      </c>
      <c r="Q10294" s="130" t="s">
        <v>9376</v>
      </c>
      <c r="R10294" s="113" t="s">
        <v>3947</v>
      </c>
      <c r="S10294" s="113" t="s">
        <v>10842</v>
      </c>
    </row>
    <row r="10295" spans="16:19">
      <c r="P10295" s="113" t="s">
        <v>12256</v>
      </c>
      <c r="Q10295" s="130" t="s">
        <v>9379</v>
      </c>
      <c r="R10295" s="113" t="s">
        <v>3947</v>
      </c>
      <c r="S10295" s="113" t="s">
        <v>10843</v>
      </c>
    </row>
    <row r="10296" spans="16:19">
      <c r="P10296" s="113" t="s">
        <v>12256</v>
      </c>
      <c r="Q10296" s="130" t="s">
        <v>9382</v>
      </c>
      <c r="R10296" s="113" t="s">
        <v>3947</v>
      </c>
      <c r="S10296" s="113" t="s">
        <v>10844</v>
      </c>
    </row>
    <row r="10297" spans="16:19">
      <c r="P10297" s="113" t="s">
        <v>12256</v>
      </c>
      <c r="Q10297" s="130" t="s">
        <v>9385</v>
      </c>
      <c r="R10297" s="113" t="s">
        <v>3947</v>
      </c>
      <c r="S10297" s="113" t="s">
        <v>10845</v>
      </c>
    </row>
    <row r="10298" spans="16:19">
      <c r="P10298" s="113" t="s">
        <v>12256</v>
      </c>
      <c r="Q10298" s="130" t="s">
        <v>9388</v>
      </c>
      <c r="R10298" s="113" t="s">
        <v>3947</v>
      </c>
      <c r="S10298" s="113" t="s">
        <v>10846</v>
      </c>
    </row>
    <row r="10299" spans="16:19">
      <c r="P10299" s="113" t="s">
        <v>12256</v>
      </c>
      <c r="Q10299" s="130" t="s">
        <v>9391</v>
      </c>
      <c r="R10299" s="113" t="s">
        <v>3947</v>
      </c>
      <c r="S10299" s="113" t="s">
        <v>10847</v>
      </c>
    </row>
    <row r="10300" spans="16:19">
      <c r="P10300" s="113" t="s">
        <v>12256</v>
      </c>
      <c r="Q10300" s="130" t="s">
        <v>9394</v>
      </c>
      <c r="R10300" s="113" t="s">
        <v>3947</v>
      </c>
      <c r="S10300" s="113" t="s">
        <v>10848</v>
      </c>
    </row>
    <row r="10301" spans="16:19">
      <c r="P10301" s="113" t="s">
        <v>12256</v>
      </c>
      <c r="Q10301" s="130" t="s">
        <v>9397</v>
      </c>
      <c r="R10301" s="113" t="s">
        <v>3947</v>
      </c>
      <c r="S10301" s="113" t="s">
        <v>10849</v>
      </c>
    </row>
    <row r="10302" spans="16:19">
      <c r="P10302" s="113" t="s">
        <v>12256</v>
      </c>
      <c r="Q10302" s="130" t="s">
        <v>9400</v>
      </c>
      <c r="R10302" s="113" t="s">
        <v>3947</v>
      </c>
      <c r="S10302" s="113" t="s">
        <v>10850</v>
      </c>
    </row>
    <row r="10303" spans="16:19">
      <c r="P10303" s="113" t="s">
        <v>12256</v>
      </c>
      <c r="Q10303" s="130" t="s">
        <v>9403</v>
      </c>
      <c r="R10303" s="113" t="s">
        <v>3947</v>
      </c>
      <c r="S10303" s="113" t="s">
        <v>10851</v>
      </c>
    </row>
    <row r="10304" spans="16:19">
      <c r="P10304" s="113" t="s">
        <v>12256</v>
      </c>
      <c r="Q10304" s="130" t="s">
        <v>9406</v>
      </c>
      <c r="R10304" s="113" t="s">
        <v>3947</v>
      </c>
      <c r="S10304" s="113" t="s">
        <v>10852</v>
      </c>
    </row>
    <row r="10305" spans="16:19">
      <c r="P10305" s="113" t="s">
        <v>12256</v>
      </c>
      <c r="Q10305" s="130" t="s">
        <v>9409</v>
      </c>
      <c r="R10305" s="113" t="s">
        <v>3947</v>
      </c>
      <c r="S10305" s="113" t="s">
        <v>10853</v>
      </c>
    </row>
    <row r="10306" spans="16:19">
      <c r="P10306" s="113" t="s">
        <v>12256</v>
      </c>
      <c r="Q10306" s="130" t="s">
        <v>9412</v>
      </c>
      <c r="R10306" s="113" t="s">
        <v>3947</v>
      </c>
      <c r="S10306" s="113" t="s">
        <v>10854</v>
      </c>
    </row>
    <row r="10307" spans="16:19">
      <c r="P10307" s="113" t="s">
        <v>12256</v>
      </c>
      <c r="Q10307" s="130" t="s">
        <v>9415</v>
      </c>
      <c r="R10307" s="113" t="s">
        <v>3947</v>
      </c>
      <c r="S10307" s="113" t="s">
        <v>10855</v>
      </c>
    </row>
    <row r="10308" spans="16:19">
      <c r="P10308" s="113" t="s">
        <v>12256</v>
      </c>
      <c r="Q10308" s="130" t="s">
        <v>9418</v>
      </c>
      <c r="R10308" s="113" t="s">
        <v>3947</v>
      </c>
      <c r="S10308" s="113" t="s">
        <v>10856</v>
      </c>
    </row>
    <row r="10309" spans="16:19">
      <c r="P10309" s="113" t="s">
        <v>12256</v>
      </c>
      <c r="Q10309" s="130" t="s">
        <v>9421</v>
      </c>
      <c r="R10309" s="113" t="s">
        <v>3947</v>
      </c>
      <c r="S10309" s="113" t="s">
        <v>10857</v>
      </c>
    </row>
    <row r="10310" spans="16:19">
      <c r="P10310" s="113" t="s">
        <v>12256</v>
      </c>
      <c r="Q10310" s="130" t="s">
        <v>9424</v>
      </c>
      <c r="R10310" s="113" t="s">
        <v>3947</v>
      </c>
      <c r="S10310" s="113" t="s">
        <v>10858</v>
      </c>
    </row>
    <row r="10311" spans="16:19">
      <c r="P10311" s="113" t="s">
        <v>12256</v>
      </c>
      <c r="Q10311" s="130" t="s">
        <v>9427</v>
      </c>
      <c r="R10311" s="113" t="s">
        <v>3947</v>
      </c>
      <c r="S10311" s="113" t="s">
        <v>10859</v>
      </c>
    </row>
    <row r="10312" spans="16:19">
      <c r="P10312" s="113" t="s">
        <v>12256</v>
      </c>
      <c r="Q10312" s="130" t="s">
        <v>9430</v>
      </c>
      <c r="R10312" s="113" t="s">
        <v>3947</v>
      </c>
      <c r="S10312" s="113" t="s">
        <v>10860</v>
      </c>
    </row>
    <row r="10313" spans="16:19">
      <c r="P10313" s="113" t="s">
        <v>12256</v>
      </c>
      <c r="Q10313" s="130" t="s">
        <v>3710</v>
      </c>
      <c r="R10313" s="113" t="s">
        <v>3947</v>
      </c>
      <c r="S10313" s="113" t="s">
        <v>10861</v>
      </c>
    </row>
    <row r="10314" spans="16:19">
      <c r="P10314" s="113" t="s">
        <v>12256</v>
      </c>
      <c r="Q10314" s="130" t="s">
        <v>9435</v>
      </c>
      <c r="R10314" s="113" t="s">
        <v>3947</v>
      </c>
      <c r="S10314" s="113" t="s">
        <v>10862</v>
      </c>
    </row>
    <row r="10315" spans="16:19">
      <c r="P10315" s="113" t="s">
        <v>12256</v>
      </c>
      <c r="Q10315" s="130" t="s">
        <v>9438</v>
      </c>
      <c r="R10315" s="113" t="s">
        <v>3947</v>
      </c>
      <c r="S10315" s="113" t="s">
        <v>10863</v>
      </c>
    </row>
    <row r="10316" spans="16:19">
      <c r="P10316" s="113" t="s">
        <v>12256</v>
      </c>
      <c r="Q10316" s="130" t="s">
        <v>9441</v>
      </c>
      <c r="R10316" s="113" t="s">
        <v>3947</v>
      </c>
      <c r="S10316" s="113" t="s">
        <v>10864</v>
      </c>
    </row>
    <row r="10317" spans="16:19">
      <c r="P10317" s="113" t="s">
        <v>12256</v>
      </c>
      <c r="Q10317" s="130" t="s">
        <v>9444</v>
      </c>
      <c r="R10317" s="113" t="s">
        <v>3947</v>
      </c>
      <c r="S10317" s="113" t="s">
        <v>10865</v>
      </c>
    </row>
    <row r="10318" spans="16:19">
      <c r="P10318" s="113" t="s">
        <v>12256</v>
      </c>
      <c r="Q10318" s="130" t="s">
        <v>9447</v>
      </c>
      <c r="R10318" s="113" t="s">
        <v>3947</v>
      </c>
      <c r="S10318" s="113" t="s">
        <v>10866</v>
      </c>
    </row>
    <row r="10319" spans="16:19">
      <c r="P10319" s="113" t="s">
        <v>12256</v>
      </c>
      <c r="Q10319" s="130" t="s">
        <v>9450</v>
      </c>
      <c r="R10319" s="113" t="s">
        <v>3947</v>
      </c>
      <c r="S10319" s="113" t="s">
        <v>10867</v>
      </c>
    </row>
    <row r="10320" spans="16:19">
      <c r="P10320" s="113" t="s">
        <v>12256</v>
      </c>
      <c r="Q10320" s="130" t="s">
        <v>9453</v>
      </c>
      <c r="R10320" s="113" t="s">
        <v>3947</v>
      </c>
      <c r="S10320" s="113" t="s">
        <v>10868</v>
      </c>
    </row>
    <row r="10321" spans="16:19">
      <c r="P10321" s="113" t="s">
        <v>12256</v>
      </c>
      <c r="Q10321" s="130" t="s">
        <v>9456</v>
      </c>
      <c r="R10321" s="113" t="s">
        <v>3947</v>
      </c>
      <c r="S10321" s="113" t="s">
        <v>10869</v>
      </c>
    </row>
    <row r="10322" spans="16:19">
      <c r="P10322" s="113" t="s">
        <v>12256</v>
      </c>
      <c r="Q10322" s="130" t="s">
        <v>9459</v>
      </c>
      <c r="R10322" s="113" t="s">
        <v>3947</v>
      </c>
      <c r="S10322" s="113" t="s">
        <v>10870</v>
      </c>
    </row>
    <row r="10323" spans="16:19">
      <c r="P10323" s="113" t="s">
        <v>12256</v>
      </c>
      <c r="Q10323" s="130" t="s">
        <v>9462</v>
      </c>
      <c r="R10323" s="113" t="s">
        <v>3947</v>
      </c>
      <c r="S10323" s="113" t="s">
        <v>10871</v>
      </c>
    </row>
    <row r="10324" spans="16:19">
      <c r="P10324" s="113" t="s">
        <v>12256</v>
      </c>
      <c r="Q10324" s="130" t="s">
        <v>9464</v>
      </c>
      <c r="R10324" s="113" t="s">
        <v>3947</v>
      </c>
      <c r="S10324" s="113" t="s">
        <v>10872</v>
      </c>
    </row>
    <row r="10325" spans="16:19">
      <c r="P10325" s="113" t="s">
        <v>12256</v>
      </c>
      <c r="Q10325" s="130" t="s">
        <v>9467</v>
      </c>
      <c r="R10325" s="113" t="s">
        <v>3947</v>
      </c>
      <c r="S10325" s="113" t="s">
        <v>10873</v>
      </c>
    </row>
    <row r="10326" spans="16:19">
      <c r="P10326" s="113" t="s">
        <v>12256</v>
      </c>
      <c r="Q10326" s="130" t="s">
        <v>9470</v>
      </c>
      <c r="R10326" s="113" t="s">
        <v>3947</v>
      </c>
      <c r="S10326" s="113" t="s">
        <v>10874</v>
      </c>
    </row>
    <row r="10327" spans="16:19">
      <c r="P10327" s="113" t="s">
        <v>12256</v>
      </c>
      <c r="Q10327" s="130" t="s">
        <v>9473</v>
      </c>
      <c r="R10327" s="113" t="s">
        <v>3947</v>
      </c>
      <c r="S10327" s="113" t="s">
        <v>10875</v>
      </c>
    </row>
    <row r="10328" spans="16:19">
      <c r="P10328" s="113" t="s">
        <v>12256</v>
      </c>
      <c r="Q10328" s="130" t="s">
        <v>9476</v>
      </c>
      <c r="R10328" s="113" t="s">
        <v>3947</v>
      </c>
      <c r="S10328" s="113" t="s">
        <v>10876</v>
      </c>
    </row>
    <row r="10329" spans="16:19">
      <c r="P10329" s="113" t="s">
        <v>12256</v>
      </c>
      <c r="Q10329" s="130" t="s">
        <v>9479</v>
      </c>
      <c r="R10329" s="113" t="s">
        <v>3947</v>
      </c>
      <c r="S10329" s="113" t="s">
        <v>10877</v>
      </c>
    </row>
    <row r="10330" spans="16:19">
      <c r="P10330" s="113" t="s">
        <v>12256</v>
      </c>
      <c r="Q10330" s="130" t="s">
        <v>9482</v>
      </c>
      <c r="R10330" s="113" t="s">
        <v>3947</v>
      </c>
      <c r="S10330" s="113" t="s">
        <v>10878</v>
      </c>
    </row>
    <row r="10331" spans="16:19">
      <c r="P10331" s="113" t="s">
        <v>12256</v>
      </c>
      <c r="Q10331" s="130" t="s">
        <v>9485</v>
      </c>
      <c r="R10331" s="113" t="s">
        <v>3947</v>
      </c>
      <c r="S10331" s="113" t="s">
        <v>10879</v>
      </c>
    </row>
    <row r="10332" spans="16:19">
      <c r="P10332" s="113" t="s">
        <v>12256</v>
      </c>
      <c r="Q10332" s="130" t="s">
        <v>9488</v>
      </c>
      <c r="R10332" s="113" t="s">
        <v>3947</v>
      </c>
      <c r="S10332" s="113" t="s">
        <v>10880</v>
      </c>
    </row>
    <row r="10333" spans="16:19">
      <c r="P10333" s="113" t="s">
        <v>12256</v>
      </c>
      <c r="Q10333" s="130" t="s">
        <v>3712</v>
      </c>
      <c r="R10333" s="113" t="s">
        <v>3947</v>
      </c>
      <c r="S10333" s="113" t="s">
        <v>10881</v>
      </c>
    </row>
    <row r="10334" spans="16:19">
      <c r="P10334" s="113" t="s">
        <v>12256</v>
      </c>
      <c r="Q10334" s="130" t="s">
        <v>9493</v>
      </c>
      <c r="R10334" s="113" t="s">
        <v>3947</v>
      </c>
      <c r="S10334" s="113" t="s">
        <v>10882</v>
      </c>
    </row>
    <row r="10335" spans="16:19">
      <c r="P10335" s="113" t="s">
        <v>12256</v>
      </c>
      <c r="Q10335" s="130" t="s">
        <v>9496</v>
      </c>
      <c r="R10335" s="113" t="s">
        <v>3947</v>
      </c>
      <c r="S10335" s="113" t="s">
        <v>10883</v>
      </c>
    </row>
    <row r="10336" spans="16:19">
      <c r="P10336" s="113" t="s">
        <v>12256</v>
      </c>
      <c r="Q10336" s="130" t="s">
        <v>9499</v>
      </c>
      <c r="R10336" s="113" t="s">
        <v>3947</v>
      </c>
      <c r="S10336" s="113" t="s">
        <v>10884</v>
      </c>
    </row>
    <row r="10337" spans="16:19">
      <c r="P10337" s="113" t="s">
        <v>12256</v>
      </c>
      <c r="Q10337" s="130" t="s">
        <v>9502</v>
      </c>
      <c r="R10337" s="113" t="s">
        <v>3947</v>
      </c>
      <c r="S10337" s="113" t="s">
        <v>10885</v>
      </c>
    </row>
    <row r="10338" spans="16:19">
      <c r="P10338" s="113" t="s">
        <v>12256</v>
      </c>
      <c r="Q10338" s="130" t="s">
        <v>9505</v>
      </c>
      <c r="R10338" s="113" t="s">
        <v>3947</v>
      </c>
      <c r="S10338" s="113" t="s">
        <v>10886</v>
      </c>
    </row>
    <row r="10339" spans="16:19">
      <c r="P10339" s="113" t="s">
        <v>12256</v>
      </c>
      <c r="Q10339" s="130" t="s">
        <v>9508</v>
      </c>
      <c r="R10339" s="113" t="s">
        <v>3947</v>
      </c>
      <c r="S10339" s="113" t="s">
        <v>10887</v>
      </c>
    </row>
    <row r="10340" spans="16:19">
      <c r="P10340" s="113" t="s">
        <v>12256</v>
      </c>
      <c r="Q10340" s="130" t="s">
        <v>9511</v>
      </c>
      <c r="R10340" s="113" t="s">
        <v>3947</v>
      </c>
      <c r="S10340" s="113" t="s">
        <v>10888</v>
      </c>
    </row>
    <row r="10341" spans="16:19">
      <c r="P10341" s="113" t="s">
        <v>12256</v>
      </c>
      <c r="Q10341" s="130" t="s">
        <v>9514</v>
      </c>
      <c r="R10341" s="113" t="s">
        <v>3947</v>
      </c>
      <c r="S10341" s="113" t="s">
        <v>10889</v>
      </c>
    </row>
    <row r="10342" spans="16:19">
      <c r="P10342" s="113" t="s">
        <v>12256</v>
      </c>
      <c r="Q10342" s="130" t="s">
        <v>9517</v>
      </c>
      <c r="R10342" s="113" t="s">
        <v>3947</v>
      </c>
      <c r="S10342" s="113" t="s">
        <v>10890</v>
      </c>
    </row>
    <row r="10343" spans="16:19">
      <c r="P10343" s="113" t="s">
        <v>12256</v>
      </c>
      <c r="Q10343" s="130" t="s">
        <v>9520</v>
      </c>
      <c r="R10343" s="113" t="s">
        <v>3947</v>
      </c>
      <c r="S10343" s="113" t="s">
        <v>10891</v>
      </c>
    </row>
    <row r="10344" spans="16:19">
      <c r="P10344" s="113" t="s">
        <v>12256</v>
      </c>
      <c r="Q10344" s="130" t="s">
        <v>9523</v>
      </c>
      <c r="R10344" s="113" t="s">
        <v>3947</v>
      </c>
      <c r="S10344" s="113" t="s">
        <v>10892</v>
      </c>
    </row>
    <row r="10345" spans="16:19">
      <c r="P10345" s="113" t="s">
        <v>12256</v>
      </c>
      <c r="Q10345" s="130" t="s">
        <v>9526</v>
      </c>
      <c r="R10345" s="113" t="s">
        <v>3947</v>
      </c>
      <c r="S10345" s="113" t="s">
        <v>10893</v>
      </c>
    </row>
    <row r="10346" spans="16:19">
      <c r="P10346" s="113" t="s">
        <v>12256</v>
      </c>
      <c r="Q10346" s="130" t="s">
        <v>9529</v>
      </c>
      <c r="R10346" s="113" t="s">
        <v>3947</v>
      </c>
      <c r="S10346" s="113" t="s">
        <v>10894</v>
      </c>
    </row>
    <row r="10347" spans="16:19">
      <c r="P10347" s="113" t="s">
        <v>12256</v>
      </c>
      <c r="Q10347" s="130" t="s">
        <v>9532</v>
      </c>
      <c r="R10347" s="113" t="s">
        <v>3947</v>
      </c>
      <c r="S10347" s="113" t="s">
        <v>10895</v>
      </c>
    </row>
    <row r="10348" spans="16:19">
      <c r="P10348" s="113" t="s">
        <v>12256</v>
      </c>
      <c r="Q10348" s="130" t="s">
        <v>9535</v>
      </c>
      <c r="R10348" s="113" t="s">
        <v>3947</v>
      </c>
      <c r="S10348" s="113" t="s">
        <v>10896</v>
      </c>
    </row>
    <row r="10349" spans="16:19">
      <c r="P10349" s="113" t="s">
        <v>12256</v>
      </c>
      <c r="Q10349" s="130" t="s">
        <v>9538</v>
      </c>
      <c r="R10349" s="113" t="s">
        <v>3947</v>
      </c>
      <c r="S10349" s="113" t="s">
        <v>10897</v>
      </c>
    </row>
    <row r="10350" spans="16:19">
      <c r="P10350" s="113" t="s">
        <v>12256</v>
      </c>
      <c r="Q10350" s="130" t="s">
        <v>9541</v>
      </c>
      <c r="R10350" s="113" t="s">
        <v>3947</v>
      </c>
      <c r="S10350" s="113" t="s">
        <v>10898</v>
      </c>
    </row>
    <row r="10351" spans="16:19">
      <c r="P10351" s="113" t="s">
        <v>12256</v>
      </c>
      <c r="Q10351" s="130" t="s">
        <v>9544</v>
      </c>
      <c r="R10351" s="113" t="s">
        <v>3947</v>
      </c>
      <c r="S10351" s="113" t="s">
        <v>10899</v>
      </c>
    </row>
    <row r="10352" spans="16:19">
      <c r="P10352" s="113" t="s">
        <v>12256</v>
      </c>
      <c r="Q10352" s="130" t="s">
        <v>9547</v>
      </c>
      <c r="R10352" s="113" t="s">
        <v>3947</v>
      </c>
      <c r="S10352" s="113" t="s">
        <v>10900</v>
      </c>
    </row>
    <row r="10353" spans="16:19">
      <c r="P10353" s="113" t="s">
        <v>12256</v>
      </c>
      <c r="Q10353" s="130" t="s">
        <v>3714</v>
      </c>
      <c r="R10353" s="113" t="s">
        <v>3947</v>
      </c>
      <c r="S10353" s="113" t="s">
        <v>10901</v>
      </c>
    </row>
    <row r="10354" spans="16:19">
      <c r="P10354" s="113" t="s">
        <v>12256</v>
      </c>
      <c r="Q10354" s="130" t="s">
        <v>9552</v>
      </c>
      <c r="R10354" s="113" t="s">
        <v>3947</v>
      </c>
      <c r="S10354" s="113" t="s">
        <v>10902</v>
      </c>
    </row>
    <row r="10355" spans="16:19">
      <c r="P10355" s="113" t="s">
        <v>12256</v>
      </c>
      <c r="Q10355" s="130" t="s">
        <v>9555</v>
      </c>
      <c r="R10355" s="113" t="s">
        <v>3947</v>
      </c>
      <c r="S10355" s="113" t="s">
        <v>10903</v>
      </c>
    </row>
    <row r="10356" spans="16:19">
      <c r="P10356" s="113" t="s">
        <v>12256</v>
      </c>
      <c r="Q10356" s="130" t="s">
        <v>9558</v>
      </c>
      <c r="R10356" s="113" t="s">
        <v>3947</v>
      </c>
      <c r="S10356" s="113" t="s">
        <v>10904</v>
      </c>
    </row>
    <row r="10357" spans="16:19">
      <c r="P10357" s="113" t="s">
        <v>12256</v>
      </c>
      <c r="Q10357" s="130" t="s">
        <v>9561</v>
      </c>
      <c r="R10357" s="113" t="s">
        <v>3947</v>
      </c>
      <c r="S10357" s="113" t="s">
        <v>10905</v>
      </c>
    </row>
    <row r="10358" spans="16:19">
      <c r="P10358" s="113" t="s">
        <v>12256</v>
      </c>
      <c r="Q10358" s="130" t="s">
        <v>9564</v>
      </c>
      <c r="R10358" s="113" t="s">
        <v>3947</v>
      </c>
      <c r="S10358" s="113" t="s">
        <v>10906</v>
      </c>
    </row>
    <row r="10359" spans="16:19">
      <c r="P10359" s="113" t="s">
        <v>12256</v>
      </c>
      <c r="Q10359" s="130" t="s">
        <v>9567</v>
      </c>
      <c r="R10359" s="113" t="s">
        <v>3947</v>
      </c>
      <c r="S10359" s="113" t="s">
        <v>10907</v>
      </c>
    </row>
    <row r="10360" spans="16:19">
      <c r="P10360" s="113" t="s">
        <v>12256</v>
      </c>
      <c r="Q10360" s="130" t="s">
        <v>9570</v>
      </c>
      <c r="R10360" s="113" t="s">
        <v>3947</v>
      </c>
      <c r="S10360" s="113" t="s">
        <v>10908</v>
      </c>
    </row>
    <row r="10361" spans="16:19">
      <c r="P10361" s="113" t="s">
        <v>12256</v>
      </c>
      <c r="Q10361" s="130" t="s">
        <v>9573</v>
      </c>
      <c r="R10361" s="113" t="s">
        <v>3947</v>
      </c>
      <c r="S10361" s="113" t="s">
        <v>10909</v>
      </c>
    </row>
    <row r="10362" spans="16:19">
      <c r="P10362" s="113" t="s">
        <v>12256</v>
      </c>
      <c r="Q10362" s="130" t="s">
        <v>9576</v>
      </c>
      <c r="R10362" s="113" t="s">
        <v>3947</v>
      </c>
      <c r="S10362" s="113" t="s">
        <v>10910</v>
      </c>
    </row>
    <row r="10363" spans="16:19">
      <c r="P10363" s="113" t="s">
        <v>12256</v>
      </c>
      <c r="Q10363" s="130" t="s">
        <v>9579</v>
      </c>
      <c r="R10363" s="113" t="s">
        <v>3947</v>
      </c>
      <c r="S10363" s="113" t="s">
        <v>10911</v>
      </c>
    </row>
    <row r="10364" spans="16:19">
      <c r="P10364" s="113" t="s">
        <v>12256</v>
      </c>
      <c r="Q10364" s="130" t="s">
        <v>9582</v>
      </c>
      <c r="R10364" s="113" t="s">
        <v>3947</v>
      </c>
      <c r="S10364" s="113" t="s">
        <v>10912</v>
      </c>
    </row>
    <row r="10365" spans="16:19">
      <c r="P10365" s="113" t="s">
        <v>12256</v>
      </c>
      <c r="Q10365" s="130" t="s">
        <v>9585</v>
      </c>
      <c r="R10365" s="113" t="s">
        <v>3947</v>
      </c>
      <c r="S10365" s="113" t="s">
        <v>10913</v>
      </c>
    </row>
    <row r="10366" spans="16:19">
      <c r="P10366" s="113" t="s">
        <v>12256</v>
      </c>
      <c r="Q10366" s="130" t="s">
        <v>9588</v>
      </c>
      <c r="R10366" s="113" t="s">
        <v>3947</v>
      </c>
      <c r="S10366" s="113" t="s">
        <v>10914</v>
      </c>
    </row>
    <row r="10367" spans="16:19">
      <c r="P10367" s="113" t="s">
        <v>12256</v>
      </c>
      <c r="Q10367" s="130" t="s">
        <v>9591</v>
      </c>
      <c r="R10367" s="113" t="s">
        <v>3947</v>
      </c>
      <c r="S10367" s="113" t="s">
        <v>10915</v>
      </c>
    </row>
    <row r="10368" spans="16:19">
      <c r="P10368" s="113" t="s">
        <v>12256</v>
      </c>
      <c r="Q10368" s="130" t="s">
        <v>9594</v>
      </c>
      <c r="R10368" s="113" t="s">
        <v>3947</v>
      </c>
      <c r="S10368" s="113" t="s">
        <v>10916</v>
      </c>
    </row>
    <row r="10369" spans="16:19">
      <c r="P10369" s="113" t="s">
        <v>12256</v>
      </c>
      <c r="Q10369" s="130" t="s">
        <v>9597</v>
      </c>
      <c r="R10369" s="113" t="s">
        <v>3947</v>
      </c>
      <c r="S10369" s="113" t="s">
        <v>10917</v>
      </c>
    </row>
    <row r="10370" spans="16:19">
      <c r="P10370" s="113" t="s">
        <v>12256</v>
      </c>
      <c r="Q10370" s="130" t="s">
        <v>9600</v>
      </c>
      <c r="R10370" s="113" t="s">
        <v>3947</v>
      </c>
      <c r="S10370" s="113" t="s">
        <v>10918</v>
      </c>
    </row>
    <row r="10371" spans="16:19">
      <c r="P10371" s="113" t="s">
        <v>12256</v>
      </c>
      <c r="Q10371" s="130" t="s">
        <v>9603</v>
      </c>
      <c r="R10371" s="113" t="s">
        <v>3947</v>
      </c>
      <c r="S10371" s="113" t="s">
        <v>10919</v>
      </c>
    </row>
    <row r="10372" spans="16:19">
      <c r="P10372" s="113" t="s">
        <v>12256</v>
      </c>
      <c r="Q10372" s="130" t="s">
        <v>9606</v>
      </c>
      <c r="R10372" s="113" t="s">
        <v>3947</v>
      </c>
      <c r="S10372" s="113" t="s">
        <v>10920</v>
      </c>
    </row>
    <row r="10373" spans="16:19">
      <c r="P10373" s="113" t="s">
        <v>12256</v>
      </c>
      <c r="Q10373" s="130" t="s">
        <v>3716</v>
      </c>
      <c r="R10373" s="113" t="s">
        <v>3947</v>
      </c>
      <c r="S10373" s="113" t="s">
        <v>10921</v>
      </c>
    </row>
    <row r="10374" spans="16:19">
      <c r="P10374" s="113" t="s">
        <v>12256</v>
      </c>
      <c r="Q10374" s="130" t="s">
        <v>9611</v>
      </c>
      <c r="R10374" s="113" t="s">
        <v>3947</v>
      </c>
      <c r="S10374" s="113" t="s">
        <v>10922</v>
      </c>
    </row>
    <row r="10375" spans="16:19">
      <c r="P10375" s="113" t="s">
        <v>12256</v>
      </c>
      <c r="Q10375" s="130" t="s">
        <v>9614</v>
      </c>
      <c r="R10375" s="113" t="s">
        <v>3947</v>
      </c>
      <c r="S10375" s="113" t="s">
        <v>10923</v>
      </c>
    </row>
    <row r="10376" spans="16:19">
      <c r="P10376" s="113" t="s">
        <v>12256</v>
      </c>
      <c r="Q10376" s="130" t="s">
        <v>9617</v>
      </c>
      <c r="R10376" s="113" t="s">
        <v>3947</v>
      </c>
      <c r="S10376" s="113" t="s">
        <v>10924</v>
      </c>
    </row>
    <row r="10377" spans="16:19">
      <c r="P10377" s="113" t="s">
        <v>12256</v>
      </c>
      <c r="Q10377" s="130" t="s">
        <v>9620</v>
      </c>
      <c r="R10377" s="113" t="s">
        <v>3947</v>
      </c>
      <c r="S10377" s="113" t="s">
        <v>10925</v>
      </c>
    </row>
    <row r="10378" spans="16:19">
      <c r="P10378" s="113" t="s">
        <v>12256</v>
      </c>
      <c r="Q10378" s="130" t="s">
        <v>9623</v>
      </c>
      <c r="R10378" s="113" t="s">
        <v>3947</v>
      </c>
      <c r="S10378" s="113" t="s">
        <v>10926</v>
      </c>
    </row>
    <row r="10379" spans="16:19">
      <c r="P10379" s="113" t="s">
        <v>12256</v>
      </c>
      <c r="Q10379" s="130" t="s">
        <v>9626</v>
      </c>
      <c r="R10379" s="113" t="s">
        <v>3947</v>
      </c>
      <c r="S10379" s="113" t="s">
        <v>10927</v>
      </c>
    </row>
    <row r="10380" spans="16:19">
      <c r="P10380" s="113" t="s">
        <v>12256</v>
      </c>
      <c r="Q10380" s="130" t="s">
        <v>9629</v>
      </c>
      <c r="R10380" s="113" t="s">
        <v>3947</v>
      </c>
      <c r="S10380" s="113" t="s">
        <v>10928</v>
      </c>
    </row>
    <row r="10381" spans="16:19">
      <c r="P10381" s="113" t="s">
        <v>12256</v>
      </c>
      <c r="Q10381" s="130" t="s">
        <v>9632</v>
      </c>
      <c r="R10381" s="113" t="s">
        <v>3947</v>
      </c>
      <c r="S10381" s="113" t="s">
        <v>10929</v>
      </c>
    </row>
    <row r="10382" spans="16:19">
      <c r="P10382" s="113" t="s">
        <v>12256</v>
      </c>
      <c r="Q10382" s="130" t="s">
        <v>9635</v>
      </c>
      <c r="R10382" s="113" t="s">
        <v>3947</v>
      </c>
      <c r="S10382" s="113" t="s">
        <v>10930</v>
      </c>
    </row>
    <row r="10383" spans="16:19">
      <c r="P10383" s="113" t="s">
        <v>12256</v>
      </c>
      <c r="Q10383" s="130" t="s">
        <v>9638</v>
      </c>
      <c r="R10383" s="113" t="s">
        <v>3947</v>
      </c>
      <c r="S10383" s="113" t="s">
        <v>10931</v>
      </c>
    </row>
    <row r="10384" spans="16:19">
      <c r="P10384" s="113" t="s">
        <v>12256</v>
      </c>
      <c r="Q10384" s="130" t="s">
        <v>9641</v>
      </c>
      <c r="R10384" s="113" t="s">
        <v>3947</v>
      </c>
      <c r="S10384" s="113" t="s">
        <v>10932</v>
      </c>
    </row>
    <row r="10385" spans="16:19">
      <c r="P10385" s="113" t="s">
        <v>12256</v>
      </c>
      <c r="Q10385" s="130" t="s">
        <v>9644</v>
      </c>
      <c r="R10385" s="113" t="s">
        <v>3947</v>
      </c>
      <c r="S10385" s="113" t="s">
        <v>10933</v>
      </c>
    </row>
    <row r="10386" spans="16:19">
      <c r="P10386" s="113" t="s">
        <v>12256</v>
      </c>
      <c r="Q10386" s="130" t="s">
        <v>9647</v>
      </c>
      <c r="R10386" s="113" t="s">
        <v>3947</v>
      </c>
      <c r="S10386" s="113" t="s">
        <v>10934</v>
      </c>
    </row>
    <row r="10387" spans="16:19">
      <c r="P10387" s="113" t="s">
        <v>12256</v>
      </c>
      <c r="Q10387" s="130" t="s">
        <v>9650</v>
      </c>
      <c r="R10387" s="113" t="s">
        <v>3947</v>
      </c>
      <c r="S10387" s="113" t="s">
        <v>10935</v>
      </c>
    </row>
    <row r="10388" spans="16:19">
      <c r="P10388" s="113" t="s">
        <v>12256</v>
      </c>
      <c r="Q10388" s="130" t="s">
        <v>9653</v>
      </c>
      <c r="R10388" s="113" t="s">
        <v>3947</v>
      </c>
      <c r="S10388" s="113" t="s">
        <v>10936</v>
      </c>
    </row>
    <row r="10389" spans="16:19">
      <c r="P10389" s="113" t="s">
        <v>12256</v>
      </c>
      <c r="Q10389" s="130" t="s">
        <v>9655</v>
      </c>
      <c r="R10389" s="113" t="s">
        <v>3947</v>
      </c>
      <c r="S10389" s="113" t="s">
        <v>10937</v>
      </c>
    </row>
    <row r="10390" spans="16:19">
      <c r="P10390" s="113" t="s">
        <v>12256</v>
      </c>
      <c r="Q10390" s="130" t="s">
        <v>9658</v>
      </c>
      <c r="R10390" s="113" t="s">
        <v>3947</v>
      </c>
      <c r="S10390" s="113" t="s">
        <v>10938</v>
      </c>
    </row>
    <row r="10391" spans="16:19">
      <c r="P10391" s="113" t="s">
        <v>12256</v>
      </c>
      <c r="Q10391" s="130" t="s">
        <v>9661</v>
      </c>
      <c r="R10391" s="113" t="s">
        <v>3947</v>
      </c>
      <c r="S10391" s="113" t="s">
        <v>10939</v>
      </c>
    </row>
    <row r="10392" spans="16:19">
      <c r="P10392" s="113" t="s">
        <v>12256</v>
      </c>
      <c r="Q10392" s="130" t="s">
        <v>9664</v>
      </c>
      <c r="R10392" s="113" t="s">
        <v>3947</v>
      </c>
      <c r="S10392" s="113" t="s">
        <v>10940</v>
      </c>
    </row>
    <row r="10393" spans="16:19">
      <c r="P10393" s="113" t="s">
        <v>12256</v>
      </c>
      <c r="Q10393" s="130" t="s">
        <v>3718</v>
      </c>
      <c r="R10393" s="113" t="s">
        <v>3947</v>
      </c>
      <c r="S10393" s="113" t="s">
        <v>10941</v>
      </c>
    </row>
    <row r="10394" spans="16:19">
      <c r="P10394" s="113" t="s">
        <v>12256</v>
      </c>
      <c r="Q10394" s="130" t="s">
        <v>9669</v>
      </c>
      <c r="R10394" s="113" t="s">
        <v>3947</v>
      </c>
      <c r="S10394" s="113" t="s">
        <v>10942</v>
      </c>
    </row>
    <row r="10395" spans="16:19">
      <c r="P10395" s="113" t="s">
        <v>12256</v>
      </c>
      <c r="Q10395" s="130" t="s">
        <v>9672</v>
      </c>
      <c r="R10395" s="113" t="s">
        <v>3947</v>
      </c>
      <c r="S10395" s="113" t="s">
        <v>10943</v>
      </c>
    </row>
    <row r="10396" spans="16:19">
      <c r="P10396" s="113" t="s">
        <v>12256</v>
      </c>
      <c r="Q10396" s="130" t="s">
        <v>9675</v>
      </c>
      <c r="R10396" s="113" t="s">
        <v>3947</v>
      </c>
      <c r="S10396" s="113" t="s">
        <v>10944</v>
      </c>
    </row>
    <row r="10397" spans="16:19">
      <c r="P10397" s="113" t="s">
        <v>12256</v>
      </c>
      <c r="Q10397" s="130" t="s">
        <v>9678</v>
      </c>
      <c r="R10397" s="113" t="s">
        <v>3947</v>
      </c>
      <c r="S10397" s="113" t="s">
        <v>10945</v>
      </c>
    </row>
    <row r="10398" spans="16:19">
      <c r="P10398" s="113" t="s">
        <v>12256</v>
      </c>
      <c r="Q10398" s="130" t="s">
        <v>9681</v>
      </c>
      <c r="R10398" s="113" t="s">
        <v>3947</v>
      </c>
      <c r="S10398" s="113" t="s">
        <v>10946</v>
      </c>
    </row>
    <row r="10399" spans="16:19">
      <c r="P10399" s="113" t="s">
        <v>12256</v>
      </c>
      <c r="Q10399" s="130" t="s">
        <v>9684</v>
      </c>
      <c r="R10399" s="113" t="s">
        <v>3947</v>
      </c>
      <c r="S10399" s="113" t="s">
        <v>10947</v>
      </c>
    </row>
    <row r="10400" spans="16:19">
      <c r="P10400" s="113" t="s">
        <v>12256</v>
      </c>
      <c r="Q10400" s="130" t="s">
        <v>9687</v>
      </c>
      <c r="R10400" s="113" t="s">
        <v>3947</v>
      </c>
      <c r="S10400" s="113" t="s">
        <v>10948</v>
      </c>
    </row>
    <row r="10401" spans="16:19">
      <c r="P10401" s="113" t="s">
        <v>12256</v>
      </c>
      <c r="Q10401" s="130" t="s">
        <v>9690</v>
      </c>
      <c r="R10401" s="113" t="s">
        <v>3947</v>
      </c>
      <c r="S10401" s="113" t="s">
        <v>10949</v>
      </c>
    </row>
    <row r="10402" spans="16:19">
      <c r="P10402" s="113" t="s">
        <v>12256</v>
      </c>
      <c r="Q10402" s="130" t="s">
        <v>9693</v>
      </c>
      <c r="R10402" s="113" t="s">
        <v>3947</v>
      </c>
      <c r="S10402" s="113" t="s">
        <v>10950</v>
      </c>
    </row>
    <row r="10403" spans="16:19">
      <c r="P10403" s="113" t="s">
        <v>12256</v>
      </c>
      <c r="Q10403" s="130" t="s">
        <v>9696</v>
      </c>
      <c r="R10403" s="113" t="s">
        <v>3947</v>
      </c>
      <c r="S10403" s="113" t="s">
        <v>10951</v>
      </c>
    </row>
    <row r="10404" spans="16:19">
      <c r="P10404" s="113" t="s">
        <v>12256</v>
      </c>
      <c r="Q10404" s="130" t="s">
        <v>9699</v>
      </c>
      <c r="R10404" s="113" t="s">
        <v>3947</v>
      </c>
      <c r="S10404" s="113" t="s">
        <v>10952</v>
      </c>
    </row>
    <row r="10405" spans="16:19">
      <c r="P10405" s="113" t="s">
        <v>12256</v>
      </c>
      <c r="Q10405" s="130" t="s">
        <v>9702</v>
      </c>
      <c r="R10405" s="113" t="s">
        <v>3947</v>
      </c>
      <c r="S10405" s="113" t="s">
        <v>10953</v>
      </c>
    </row>
    <row r="10406" spans="16:19">
      <c r="P10406" s="113" t="s">
        <v>12256</v>
      </c>
      <c r="Q10406" s="130" t="s">
        <v>9705</v>
      </c>
      <c r="R10406" s="113" t="s">
        <v>3947</v>
      </c>
      <c r="S10406" s="113" t="s">
        <v>10954</v>
      </c>
    </row>
    <row r="10407" spans="16:19">
      <c r="P10407" s="113" t="s">
        <v>12256</v>
      </c>
      <c r="Q10407" s="130" t="s">
        <v>9708</v>
      </c>
      <c r="R10407" s="113" t="s">
        <v>3947</v>
      </c>
      <c r="S10407" s="113" t="s">
        <v>10955</v>
      </c>
    </row>
    <row r="10408" spans="16:19">
      <c r="P10408" s="113" t="s">
        <v>12256</v>
      </c>
      <c r="Q10408" s="130" t="s">
        <v>9711</v>
      </c>
      <c r="R10408" s="113" t="s">
        <v>3947</v>
      </c>
      <c r="S10408" s="113" t="s">
        <v>10956</v>
      </c>
    </row>
    <row r="10409" spans="16:19">
      <c r="P10409" s="113" t="s">
        <v>12256</v>
      </c>
      <c r="Q10409" s="130" t="s">
        <v>9714</v>
      </c>
      <c r="R10409" s="113" t="s">
        <v>3947</v>
      </c>
      <c r="S10409" s="113" t="s">
        <v>10957</v>
      </c>
    </row>
    <row r="10410" spans="16:19">
      <c r="P10410" s="113" t="s">
        <v>12256</v>
      </c>
      <c r="Q10410" s="130" t="s">
        <v>9717</v>
      </c>
      <c r="R10410" s="113" t="s">
        <v>3947</v>
      </c>
      <c r="S10410" s="113" t="s">
        <v>10958</v>
      </c>
    </row>
    <row r="10411" spans="16:19">
      <c r="P10411" s="113" t="s">
        <v>12256</v>
      </c>
      <c r="Q10411" s="130" t="s">
        <v>9720</v>
      </c>
      <c r="R10411" s="113" t="s">
        <v>3947</v>
      </c>
      <c r="S10411" s="113" t="s">
        <v>10959</v>
      </c>
    </row>
    <row r="10412" spans="16:19">
      <c r="P10412" s="113" t="s">
        <v>12256</v>
      </c>
      <c r="Q10412" s="130" t="s">
        <v>9723</v>
      </c>
      <c r="R10412" s="113" t="s">
        <v>3947</v>
      </c>
      <c r="S10412" s="113" t="s">
        <v>10960</v>
      </c>
    </row>
    <row r="10413" spans="16:19">
      <c r="P10413" s="113" t="s">
        <v>12256</v>
      </c>
      <c r="Q10413" s="130" t="s">
        <v>3720</v>
      </c>
      <c r="R10413" s="113" t="s">
        <v>3947</v>
      </c>
      <c r="S10413" s="113" t="s">
        <v>10961</v>
      </c>
    </row>
    <row r="10414" spans="16:19">
      <c r="P10414" s="113" t="s">
        <v>12256</v>
      </c>
      <c r="Q10414" s="130" t="s">
        <v>9728</v>
      </c>
      <c r="R10414" s="113" t="s">
        <v>3947</v>
      </c>
      <c r="S10414" s="113" t="s">
        <v>10962</v>
      </c>
    </row>
    <row r="10415" spans="16:19">
      <c r="P10415" s="113" t="s">
        <v>12256</v>
      </c>
      <c r="Q10415" s="130" t="s">
        <v>9731</v>
      </c>
      <c r="R10415" s="113" t="s">
        <v>3947</v>
      </c>
      <c r="S10415" s="113" t="s">
        <v>10963</v>
      </c>
    </row>
    <row r="10416" spans="16:19">
      <c r="P10416" s="113" t="s">
        <v>12256</v>
      </c>
      <c r="Q10416" s="130" t="s">
        <v>9734</v>
      </c>
      <c r="R10416" s="113" t="s">
        <v>3947</v>
      </c>
      <c r="S10416" s="113" t="s">
        <v>10964</v>
      </c>
    </row>
    <row r="10417" spans="16:19">
      <c r="P10417" s="113" t="s">
        <v>12256</v>
      </c>
      <c r="Q10417" s="130" t="s">
        <v>9737</v>
      </c>
      <c r="R10417" s="113" t="s">
        <v>3947</v>
      </c>
      <c r="S10417" s="113" t="s">
        <v>10965</v>
      </c>
    </row>
    <row r="10418" spans="16:19">
      <c r="P10418" s="113" t="s">
        <v>12256</v>
      </c>
      <c r="Q10418" s="130" t="s">
        <v>9740</v>
      </c>
      <c r="R10418" s="113" t="s">
        <v>3947</v>
      </c>
      <c r="S10418" s="113" t="s">
        <v>10966</v>
      </c>
    </row>
    <row r="10419" spans="16:19">
      <c r="P10419" s="113" t="s">
        <v>12256</v>
      </c>
      <c r="Q10419" s="130" t="s">
        <v>9743</v>
      </c>
      <c r="R10419" s="113" t="s">
        <v>3947</v>
      </c>
      <c r="S10419" s="113" t="s">
        <v>10967</v>
      </c>
    </row>
    <row r="10420" spans="16:19">
      <c r="P10420" s="113" t="s">
        <v>12256</v>
      </c>
      <c r="Q10420" s="130" t="s">
        <v>9746</v>
      </c>
      <c r="R10420" s="113" t="s">
        <v>3947</v>
      </c>
      <c r="S10420" s="113" t="s">
        <v>10968</v>
      </c>
    </row>
    <row r="10421" spans="16:19">
      <c r="P10421" s="113" t="s">
        <v>12256</v>
      </c>
      <c r="Q10421" s="130" t="s">
        <v>9749</v>
      </c>
      <c r="R10421" s="113" t="s">
        <v>3947</v>
      </c>
      <c r="S10421" s="113" t="s">
        <v>10969</v>
      </c>
    </row>
    <row r="10422" spans="16:19">
      <c r="P10422" s="113" t="s">
        <v>12256</v>
      </c>
      <c r="Q10422" s="130" t="s">
        <v>9752</v>
      </c>
      <c r="R10422" s="113" t="s">
        <v>3947</v>
      </c>
      <c r="S10422" s="113" t="s">
        <v>10970</v>
      </c>
    </row>
    <row r="10423" spans="16:19">
      <c r="P10423" s="113" t="s">
        <v>12256</v>
      </c>
      <c r="Q10423" s="130" t="s">
        <v>9755</v>
      </c>
      <c r="R10423" s="113" t="s">
        <v>3947</v>
      </c>
      <c r="S10423" s="113" t="s">
        <v>10971</v>
      </c>
    </row>
    <row r="10424" spans="16:19">
      <c r="P10424" s="113" t="s">
        <v>12256</v>
      </c>
      <c r="Q10424" s="130" t="s">
        <v>9758</v>
      </c>
      <c r="R10424" s="113" t="s">
        <v>3947</v>
      </c>
      <c r="S10424" s="113" t="s">
        <v>10972</v>
      </c>
    </row>
    <row r="10425" spans="16:19">
      <c r="P10425" s="113" t="s">
        <v>12256</v>
      </c>
      <c r="Q10425" s="130" t="s">
        <v>9761</v>
      </c>
      <c r="R10425" s="113" t="s">
        <v>3947</v>
      </c>
      <c r="S10425" s="113" t="s">
        <v>10973</v>
      </c>
    </row>
    <row r="10426" spans="16:19">
      <c r="P10426" s="113" t="s">
        <v>12256</v>
      </c>
      <c r="Q10426" s="130" t="s">
        <v>9764</v>
      </c>
      <c r="R10426" s="113" t="s">
        <v>3947</v>
      </c>
      <c r="S10426" s="113" t="s">
        <v>10974</v>
      </c>
    </row>
    <row r="10427" spans="16:19">
      <c r="P10427" s="113" t="s">
        <v>12256</v>
      </c>
      <c r="Q10427" s="130" t="s">
        <v>9767</v>
      </c>
      <c r="R10427" s="113" t="s">
        <v>3947</v>
      </c>
      <c r="S10427" s="113" t="s">
        <v>10975</v>
      </c>
    </row>
    <row r="10428" spans="16:19">
      <c r="P10428" s="113" t="s">
        <v>12256</v>
      </c>
      <c r="Q10428" s="130" t="s">
        <v>9770</v>
      </c>
      <c r="R10428" s="113" t="s">
        <v>3947</v>
      </c>
      <c r="S10428" s="113" t="s">
        <v>10976</v>
      </c>
    </row>
    <row r="10429" spans="16:19">
      <c r="P10429" s="113" t="s">
        <v>12256</v>
      </c>
      <c r="Q10429" s="130" t="s">
        <v>9773</v>
      </c>
      <c r="R10429" s="113" t="s">
        <v>3947</v>
      </c>
      <c r="S10429" s="113" t="s">
        <v>10977</v>
      </c>
    </row>
    <row r="10430" spans="16:19">
      <c r="P10430" s="113" t="s">
        <v>12256</v>
      </c>
      <c r="Q10430" s="130" t="s">
        <v>9776</v>
      </c>
      <c r="R10430" s="113" t="s">
        <v>3947</v>
      </c>
      <c r="S10430" s="113" t="s">
        <v>10978</v>
      </c>
    </row>
    <row r="10431" spans="16:19">
      <c r="P10431" s="113" t="s">
        <v>12256</v>
      </c>
      <c r="Q10431" s="130" t="s">
        <v>9779</v>
      </c>
      <c r="R10431" s="113" t="s">
        <v>3947</v>
      </c>
      <c r="S10431" s="113" t="s">
        <v>10979</v>
      </c>
    </row>
    <row r="10432" spans="16:19">
      <c r="P10432" s="113" t="s">
        <v>12256</v>
      </c>
      <c r="Q10432" s="130" t="s">
        <v>9782</v>
      </c>
      <c r="R10432" s="113" t="s">
        <v>3947</v>
      </c>
      <c r="S10432" s="113" t="s">
        <v>10980</v>
      </c>
    </row>
    <row r="10433" spans="16:19">
      <c r="P10433" s="113" t="s">
        <v>12256</v>
      </c>
      <c r="Q10433" s="130" t="s">
        <v>3722</v>
      </c>
      <c r="R10433" s="113" t="s">
        <v>3947</v>
      </c>
      <c r="S10433" s="113" t="s">
        <v>10981</v>
      </c>
    </row>
    <row r="10434" spans="16:19">
      <c r="P10434" s="113" t="s">
        <v>12256</v>
      </c>
      <c r="Q10434" s="130" t="s">
        <v>9787</v>
      </c>
      <c r="R10434" s="113" t="s">
        <v>3947</v>
      </c>
      <c r="S10434" s="113" t="s">
        <v>10982</v>
      </c>
    </row>
    <row r="10435" spans="16:19">
      <c r="P10435" s="113" t="s">
        <v>12256</v>
      </c>
      <c r="Q10435" s="130" t="s">
        <v>9790</v>
      </c>
      <c r="R10435" s="113" t="s">
        <v>3947</v>
      </c>
      <c r="S10435" s="113" t="s">
        <v>10983</v>
      </c>
    </row>
    <row r="10436" spans="16:19">
      <c r="P10436" s="113" t="s">
        <v>12256</v>
      </c>
      <c r="Q10436" s="130" t="s">
        <v>9793</v>
      </c>
      <c r="R10436" s="113" t="s">
        <v>3947</v>
      </c>
      <c r="S10436" s="113" t="s">
        <v>10984</v>
      </c>
    </row>
    <row r="10437" spans="16:19">
      <c r="P10437" s="113" t="s">
        <v>12256</v>
      </c>
      <c r="Q10437" s="130" t="s">
        <v>9796</v>
      </c>
      <c r="R10437" s="113" t="s">
        <v>3947</v>
      </c>
      <c r="S10437" s="113" t="s">
        <v>10985</v>
      </c>
    </row>
    <row r="10438" spans="16:19">
      <c r="P10438" s="113" t="s">
        <v>12256</v>
      </c>
      <c r="Q10438" s="130" t="s">
        <v>9799</v>
      </c>
      <c r="R10438" s="113" t="s">
        <v>3947</v>
      </c>
      <c r="S10438" s="113" t="s">
        <v>10986</v>
      </c>
    </row>
    <row r="10439" spans="16:19">
      <c r="P10439" s="113" t="s">
        <v>12256</v>
      </c>
      <c r="Q10439" s="130" t="s">
        <v>9802</v>
      </c>
      <c r="R10439" s="113" t="s">
        <v>3947</v>
      </c>
      <c r="S10439" s="113" t="s">
        <v>10987</v>
      </c>
    </row>
    <row r="10440" spans="16:19">
      <c r="P10440" s="113" t="s">
        <v>12256</v>
      </c>
      <c r="Q10440" s="130" t="s">
        <v>9805</v>
      </c>
      <c r="R10440" s="113" t="s">
        <v>3947</v>
      </c>
      <c r="S10440" s="113" t="s">
        <v>10988</v>
      </c>
    </row>
    <row r="10441" spans="16:19">
      <c r="P10441" s="113" t="s">
        <v>12256</v>
      </c>
      <c r="Q10441" s="130" t="s">
        <v>9808</v>
      </c>
      <c r="R10441" s="113" t="s">
        <v>3947</v>
      </c>
      <c r="S10441" s="113" t="s">
        <v>10989</v>
      </c>
    </row>
    <row r="10442" spans="16:19">
      <c r="P10442" s="113" t="s">
        <v>12256</v>
      </c>
      <c r="Q10442" s="130" t="s">
        <v>9811</v>
      </c>
      <c r="R10442" s="113" t="s">
        <v>3947</v>
      </c>
      <c r="S10442" s="113" t="s">
        <v>10990</v>
      </c>
    </row>
    <row r="10443" spans="16:19">
      <c r="P10443" s="113" t="s">
        <v>12256</v>
      </c>
      <c r="Q10443" s="130" t="s">
        <v>9814</v>
      </c>
      <c r="R10443" s="113" t="s">
        <v>3947</v>
      </c>
      <c r="S10443" s="113" t="s">
        <v>10991</v>
      </c>
    </row>
    <row r="10444" spans="16:19">
      <c r="P10444" s="113" t="s">
        <v>12256</v>
      </c>
      <c r="Q10444" s="130" t="s">
        <v>9817</v>
      </c>
      <c r="R10444" s="113" t="s">
        <v>3947</v>
      </c>
      <c r="S10444" s="113" t="s">
        <v>10992</v>
      </c>
    </row>
    <row r="10445" spans="16:19">
      <c r="P10445" s="113" t="s">
        <v>12256</v>
      </c>
      <c r="Q10445" s="130" t="s">
        <v>9820</v>
      </c>
      <c r="R10445" s="113" t="s">
        <v>3947</v>
      </c>
      <c r="S10445" s="113" t="s">
        <v>10993</v>
      </c>
    </row>
    <row r="10446" spans="16:19">
      <c r="P10446" s="113" t="s">
        <v>12256</v>
      </c>
      <c r="Q10446" s="130" t="s">
        <v>9823</v>
      </c>
      <c r="R10446" s="113" t="s">
        <v>3947</v>
      </c>
      <c r="S10446" s="113" t="s">
        <v>10994</v>
      </c>
    </row>
    <row r="10447" spans="16:19">
      <c r="P10447" s="113" t="s">
        <v>12256</v>
      </c>
      <c r="Q10447" s="130" t="s">
        <v>6885</v>
      </c>
      <c r="R10447" s="113" t="s">
        <v>3947</v>
      </c>
      <c r="S10447" s="113" t="s">
        <v>10995</v>
      </c>
    </row>
    <row r="10448" spans="16:19">
      <c r="P10448" s="113" t="s">
        <v>12256</v>
      </c>
      <c r="Q10448" s="130" t="s">
        <v>6888</v>
      </c>
      <c r="R10448" s="113" t="s">
        <v>3947</v>
      </c>
      <c r="S10448" s="113" t="s">
        <v>10996</v>
      </c>
    </row>
    <row r="10449" spans="16:19">
      <c r="P10449" s="113" t="s">
        <v>12256</v>
      </c>
      <c r="Q10449" s="130" t="s">
        <v>6891</v>
      </c>
      <c r="R10449" s="113" t="s">
        <v>3947</v>
      </c>
      <c r="S10449" s="113" t="s">
        <v>10997</v>
      </c>
    </row>
    <row r="10450" spans="16:19">
      <c r="P10450" s="113" t="s">
        <v>12256</v>
      </c>
      <c r="Q10450" s="130" t="s">
        <v>6894</v>
      </c>
      <c r="R10450" s="113" t="s">
        <v>3947</v>
      </c>
      <c r="S10450" s="113" t="s">
        <v>10998</v>
      </c>
    </row>
    <row r="10451" spans="16:19">
      <c r="P10451" s="113" t="s">
        <v>12256</v>
      </c>
      <c r="Q10451" s="130" t="s">
        <v>6897</v>
      </c>
      <c r="R10451" s="113" t="s">
        <v>3947</v>
      </c>
      <c r="S10451" s="113" t="s">
        <v>10999</v>
      </c>
    </row>
    <row r="10452" spans="16:19">
      <c r="P10452" s="113" t="s">
        <v>12256</v>
      </c>
      <c r="Q10452" s="130" t="s">
        <v>3630</v>
      </c>
      <c r="R10452" s="113" t="s">
        <v>3947</v>
      </c>
      <c r="S10452" s="113" t="s">
        <v>11000</v>
      </c>
    </row>
    <row r="10453" spans="16:19">
      <c r="P10453" s="113" t="s">
        <v>12256</v>
      </c>
      <c r="Q10453" s="130" t="s">
        <v>6902</v>
      </c>
      <c r="R10453" s="113" t="s">
        <v>3947</v>
      </c>
      <c r="S10453" s="113" t="s">
        <v>11001</v>
      </c>
    </row>
    <row r="10454" spans="16:19">
      <c r="P10454" s="113" t="s">
        <v>12256</v>
      </c>
      <c r="Q10454" s="130" t="s">
        <v>6905</v>
      </c>
      <c r="R10454" s="113" t="s">
        <v>3947</v>
      </c>
      <c r="S10454" s="113" t="s">
        <v>11002</v>
      </c>
    </row>
    <row r="10455" spans="16:19">
      <c r="P10455" s="113" t="s">
        <v>12256</v>
      </c>
      <c r="Q10455" s="130" t="s">
        <v>6908</v>
      </c>
      <c r="R10455" s="113" t="s">
        <v>3947</v>
      </c>
      <c r="S10455" s="113" t="s">
        <v>11003</v>
      </c>
    </row>
    <row r="10456" spans="16:19">
      <c r="P10456" s="113" t="s">
        <v>12256</v>
      </c>
      <c r="Q10456" s="130" t="s">
        <v>6911</v>
      </c>
      <c r="R10456" s="113" t="s">
        <v>3947</v>
      </c>
      <c r="S10456" s="113" t="s">
        <v>11004</v>
      </c>
    </row>
    <row r="10457" spans="16:19">
      <c r="P10457" s="113" t="s">
        <v>12256</v>
      </c>
      <c r="Q10457" s="130" t="s">
        <v>6914</v>
      </c>
      <c r="R10457" s="113" t="s">
        <v>3947</v>
      </c>
      <c r="S10457" s="113" t="s">
        <v>11005</v>
      </c>
    </row>
    <row r="10458" spans="16:19">
      <c r="P10458" s="113" t="s">
        <v>12256</v>
      </c>
      <c r="Q10458" s="130" t="s">
        <v>6917</v>
      </c>
      <c r="R10458" s="113" t="s">
        <v>3947</v>
      </c>
      <c r="S10458" s="113" t="s">
        <v>11006</v>
      </c>
    </row>
    <row r="10459" spans="16:19">
      <c r="P10459" s="113" t="s">
        <v>12256</v>
      </c>
      <c r="Q10459" s="130" t="s">
        <v>6920</v>
      </c>
      <c r="R10459" s="113" t="s">
        <v>3947</v>
      </c>
      <c r="S10459" s="113" t="s">
        <v>11007</v>
      </c>
    </row>
    <row r="10460" spans="16:19">
      <c r="P10460" s="113" t="s">
        <v>12256</v>
      </c>
      <c r="Q10460" s="130" t="s">
        <v>6923</v>
      </c>
      <c r="R10460" s="113" t="s">
        <v>3947</v>
      </c>
      <c r="S10460" s="113" t="s">
        <v>11008</v>
      </c>
    </row>
    <row r="10461" spans="16:19">
      <c r="P10461" s="113" t="s">
        <v>12256</v>
      </c>
      <c r="Q10461" s="130" t="s">
        <v>6926</v>
      </c>
      <c r="R10461" s="113" t="s">
        <v>3947</v>
      </c>
      <c r="S10461" s="113" t="s">
        <v>11009</v>
      </c>
    </row>
    <row r="10462" spans="16:19">
      <c r="P10462" s="113" t="s">
        <v>12256</v>
      </c>
      <c r="Q10462" s="130" t="s">
        <v>3852</v>
      </c>
      <c r="R10462" s="113" t="s">
        <v>3947</v>
      </c>
      <c r="S10462" s="113" t="s">
        <v>11010</v>
      </c>
    </row>
    <row r="10463" spans="16:19">
      <c r="P10463" s="113" t="s">
        <v>12256</v>
      </c>
      <c r="Q10463" s="130" t="s">
        <v>6931</v>
      </c>
      <c r="R10463" s="113" t="s">
        <v>3947</v>
      </c>
      <c r="S10463" s="113" t="s">
        <v>11011</v>
      </c>
    </row>
    <row r="10464" spans="16:19">
      <c r="P10464" s="113" t="s">
        <v>12256</v>
      </c>
      <c r="Q10464" s="130" t="s">
        <v>6934</v>
      </c>
      <c r="R10464" s="113" t="s">
        <v>3947</v>
      </c>
      <c r="S10464" s="113" t="s">
        <v>11012</v>
      </c>
    </row>
    <row r="10465" spans="16:19">
      <c r="P10465" s="113" t="s">
        <v>12256</v>
      </c>
      <c r="Q10465" s="130" t="s">
        <v>6937</v>
      </c>
      <c r="R10465" s="113" t="s">
        <v>3947</v>
      </c>
      <c r="S10465" s="113" t="s">
        <v>11013</v>
      </c>
    </row>
    <row r="10466" spans="16:19">
      <c r="P10466" s="113" t="s">
        <v>12256</v>
      </c>
      <c r="Q10466" s="130" t="s">
        <v>6940</v>
      </c>
      <c r="R10466" s="113" t="s">
        <v>3947</v>
      </c>
      <c r="S10466" s="113" t="s">
        <v>11014</v>
      </c>
    </row>
    <row r="10467" spans="16:19">
      <c r="P10467" s="113" t="s">
        <v>12256</v>
      </c>
      <c r="Q10467" s="130" t="s">
        <v>6943</v>
      </c>
      <c r="R10467" s="113" t="s">
        <v>3947</v>
      </c>
      <c r="S10467" s="113" t="s">
        <v>11015</v>
      </c>
    </row>
    <row r="10468" spans="16:19">
      <c r="P10468" s="113" t="s">
        <v>12256</v>
      </c>
      <c r="Q10468" s="130" t="s">
        <v>6946</v>
      </c>
      <c r="R10468" s="113" t="s">
        <v>3947</v>
      </c>
      <c r="S10468" s="113" t="s">
        <v>11016</v>
      </c>
    </row>
    <row r="10469" spans="16:19">
      <c r="P10469" s="113" t="s">
        <v>12256</v>
      </c>
      <c r="Q10469" s="130" t="s">
        <v>6949</v>
      </c>
      <c r="R10469" s="113" t="s">
        <v>3947</v>
      </c>
      <c r="S10469" s="113" t="s">
        <v>11017</v>
      </c>
    </row>
    <row r="10470" spans="16:19">
      <c r="P10470" s="113" t="s">
        <v>12256</v>
      </c>
      <c r="Q10470" s="130" t="s">
        <v>6952</v>
      </c>
      <c r="R10470" s="113" t="s">
        <v>3947</v>
      </c>
      <c r="S10470" s="113" t="s">
        <v>11018</v>
      </c>
    </row>
    <row r="10471" spans="16:19">
      <c r="P10471" s="113" t="s">
        <v>12256</v>
      </c>
      <c r="Q10471" s="130" t="s">
        <v>6955</v>
      </c>
      <c r="R10471" s="113" t="s">
        <v>3947</v>
      </c>
      <c r="S10471" s="113" t="s">
        <v>11019</v>
      </c>
    </row>
    <row r="10472" spans="16:19">
      <c r="P10472" s="113" t="s">
        <v>12256</v>
      </c>
      <c r="Q10472" s="130" t="s">
        <v>3632</v>
      </c>
      <c r="R10472" s="113" t="s">
        <v>3947</v>
      </c>
      <c r="S10472" s="113" t="s">
        <v>11020</v>
      </c>
    </row>
    <row r="10473" spans="16:19">
      <c r="P10473" s="113" t="s">
        <v>12256</v>
      </c>
      <c r="Q10473" s="130" t="s">
        <v>6960</v>
      </c>
      <c r="R10473" s="113" t="s">
        <v>3947</v>
      </c>
      <c r="S10473" s="113" t="s">
        <v>11021</v>
      </c>
    </row>
    <row r="10474" spans="16:19">
      <c r="P10474" s="113" t="s">
        <v>12256</v>
      </c>
      <c r="Q10474" s="130" t="s">
        <v>6963</v>
      </c>
      <c r="R10474" s="113" t="s">
        <v>3947</v>
      </c>
      <c r="S10474" s="113" t="s">
        <v>11022</v>
      </c>
    </row>
    <row r="10475" spans="16:19">
      <c r="P10475" s="113" t="s">
        <v>12256</v>
      </c>
      <c r="Q10475" s="130" t="s">
        <v>6966</v>
      </c>
      <c r="R10475" s="113" t="s">
        <v>3947</v>
      </c>
      <c r="S10475" s="113" t="s">
        <v>11023</v>
      </c>
    </row>
    <row r="10476" spans="16:19">
      <c r="P10476" s="113" t="s">
        <v>12256</v>
      </c>
      <c r="Q10476" s="130" t="s">
        <v>6969</v>
      </c>
      <c r="R10476" s="113" t="s">
        <v>3947</v>
      </c>
      <c r="S10476" s="113" t="s">
        <v>11024</v>
      </c>
    </row>
    <row r="10477" spans="16:19">
      <c r="P10477" s="113" t="s">
        <v>12256</v>
      </c>
      <c r="Q10477" s="130" t="s">
        <v>6972</v>
      </c>
      <c r="R10477" s="113" t="s">
        <v>3947</v>
      </c>
      <c r="S10477" s="113" t="s">
        <v>11025</v>
      </c>
    </row>
    <row r="10478" spans="16:19">
      <c r="P10478" s="113" t="s">
        <v>12256</v>
      </c>
      <c r="Q10478" s="130" t="s">
        <v>6975</v>
      </c>
      <c r="R10478" s="113" t="s">
        <v>3947</v>
      </c>
      <c r="S10478" s="113" t="s">
        <v>11026</v>
      </c>
    </row>
    <row r="10479" spans="16:19">
      <c r="P10479" s="113" t="s">
        <v>12256</v>
      </c>
      <c r="Q10479" s="130" t="s">
        <v>6978</v>
      </c>
      <c r="R10479" s="113" t="s">
        <v>3947</v>
      </c>
      <c r="S10479" s="113" t="s">
        <v>11027</v>
      </c>
    </row>
    <row r="10480" spans="16:19">
      <c r="P10480" s="113" t="s">
        <v>12256</v>
      </c>
      <c r="Q10480" s="130" t="s">
        <v>6981</v>
      </c>
      <c r="R10480" s="113" t="s">
        <v>3947</v>
      </c>
      <c r="S10480" s="113" t="s">
        <v>11028</v>
      </c>
    </row>
    <row r="10481" spans="16:19">
      <c r="P10481" s="113" t="s">
        <v>12256</v>
      </c>
      <c r="Q10481" s="130" t="s">
        <v>2737</v>
      </c>
      <c r="R10481" s="113" t="s">
        <v>3947</v>
      </c>
      <c r="S10481" s="113" t="s">
        <v>9996</v>
      </c>
    </row>
    <row r="10482" spans="16:19">
      <c r="P10482" s="113" t="s">
        <v>12256</v>
      </c>
      <c r="Q10482" s="130" t="s">
        <v>5582</v>
      </c>
      <c r="R10482" s="113" t="s">
        <v>3947</v>
      </c>
      <c r="S10482" s="113" t="s">
        <v>9998</v>
      </c>
    </row>
    <row r="10483" spans="16:19">
      <c r="P10483" s="113" t="s">
        <v>12256</v>
      </c>
      <c r="Q10483" s="130" t="s">
        <v>5585</v>
      </c>
      <c r="R10483" s="113" t="s">
        <v>3947</v>
      </c>
      <c r="S10483" s="113" t="s">
        <v>10000</v>
      </c>
    </row>
    <row r="10484" spans="16:19">
      <c r="P10484" s="113" t="s">
        <v>12256</v>
      </c>
      <c r="Q10484" s="130" t="s">
        <v>5588</v>
      </c>
      <c r="R10484" s="113" t="s">
        <v>3947</v>
      </c>
      <c r="S10484" s="113" t="s">
        <v>10002</v>
      </c>
    </row>
    <row r="10485" spans="16:19">
      <c r="P10485" s="113" t="s">
        <v>12256</v>
      </c>
      <c r="Q10485" s="130" t="s">
        <v>5590</v>
      </c>
      <c r="R10485" s="113" t="s">
        <v>3947</v>
      </c>
      <c r="S10485" s="113" t="s">
        <v>10004</v>
      </c>
    </row>
    <row r="10486" spans="16:19">
      <c r="P10486" s="113" t="s">
        <v>12256</v>
      </c>
      <c r="Q10486" s="130" t="s">
        <v>5593</v>
      </c>
      <c r="R10486" s="113" t="s">
        <v>3947</v>
      </c>
      <c r="S10486" s="113" t="s">
        <v>10006</v>
      </c>
    </row>
    <row r="10487" spans="16:19">
      <c r="P10487" s="113" t="s">
        <v>12256</v>
      </c>
      <c r="Q10487" s="130" t="s">
        <v>5595</v>
      </c>
      <c r="R10487" s="113" t="s">
        <v>3947</v>
      </c>
      <c r="S10487" s="113" t="s">
        <v>10008</v>
      </c>
    </row>
    <row r="10488" spans="16:19">
      <c r="P10488" s="113" t="s">
        <v>12256</v>
      </c>
      <c r="Q10488" s="130" t="s">
        <v>5598</v>
      </c>
      <c r="R10488" s="113" t="s">
        <v>3947</v>
      </c>
      <c r="S10488" s="113" t="s">
        <v>10010</v>
      </c>
    </row>
    <row r="10489" spans="16:19">
      <c r="P10489" s="113" t="s">
        <v>12256</v>
      </c>
      <c r="Q10489" s="130" t="s">
        <v>3734</v>
      </c>
      <c r="R10489" s="113" t="s">
        <v>3947</v>
      </c>
      <c r="S10489" s="113" t="s">
        <v>10012</v>
      </c>
    </row>
    <row r="10490" spans="16:19">
      <c r="P10490" s="113" t="s">
        <v>12256</v>
      </c>
      <c r="Q10490" s="130" t="s">
        <v>5602</v>
      </c>
      <c r="R10490" s="113" t="s">
        <v>3947</v>
      </c>
      <c r="S10490" s="113" t="s">
        <v>10013</v>
      </c>
    </row>
    <row r="10491" spans="16:19">
      <c r="P10491" s="113" t="s">
        <v>12256</v>
      </c>
      <c r="Q10491" s="130" t="s">
        <v>3735</v>
      </c>
      <c r="R10491" s="113" t="s">
        <v>3947</v>
      </c>
      <c r="S10491" s="113" t="s">
        <v>10015</v>
      </c>
    </row>
    <row r="10492" spans="16:19">
      <c r="P10492" s="113" t="s">
        <v>12256</v>
      </c>
      <c r="Q10492" s="130" t="s">
        <v>5606</v>
      </c>
      <c r="R10492" s="113" t="s">
        <v>3947</v>
      </c>
      <c r="S10492" s="113" t="s">
        <v>10017</v>
      </c>
    </row>
    <row r="10493" spans="16:19">
      <c r="P10493" s="113" t="s">
        <v>12256</v>
      </c>
      <c r="Q10493" s="130" t="s">
        <v>3736</v>
      </c>
      <c r="R10493" s="113" t="s">
        <v>3947</v>
      </c>
      <c r="S10493" s="113" t="s">
        <v>10019</v>
      </c>
    </row>
    <row r="10494" spans="16:19">
      <c r="P10494" s="113" t="s">
        <v>12256</v>
      </c>
      <c r="Q10494" s="130" t="s">
        <v>5610</v>
      </c>
      <c r="R10494" s="113" t="s">
        <v>3947</v>
      </c>
      <c r="S10494" s="113" t="s">
        <v>10021</v>
      </c>
    </row>
    <row r="10495" spans="16:19">
      <c r="P10495" s="113" t="s">
        <v>12256</v>
      </c>
      <c r="Q10495" s="130" t="s">
        <v>3737</v>
      </c>
      <c r="R10495" s="113" t="s">
        <v>3947</v>
      </c>
      <c r="S10495" s="113" t="s">
        <v>10023</v>
      </c>
    </row>
    <row r="10496" spans="16:19">
      <c r="P10496" s="113" t="s">
        <v>12256</v>
      </c>
      <c r="Q10496" s="130" t="s">
        <v>5614</v>
      </c>
      <c r="R10496" s="113" t="s">
        <v>3947</v>
      </c>
      <c r="S10496" s="113" t="s">
        <v>10025</v>
      </c>
    </row>
    <row r="10497" spans="16:19">
      <c r="P10497" s="113" t="s">
        <v>12256</v>
      </c>
      <c r="Q10497" s="130" t="s">
        <v>3738</v>
      </c>
      <c r="R10497" s="113" t="s">
        <v>3947</v>
      </c>
      <c r="S10497" s="113" t="s">
        <v>10027</v>
      </c>
    </row>
    <row r="10498" spans="16:19">
      <c r="P10498" s="113" t="s">
        <v>12256</v>
      </c>
      <c r="Q10498" s="130" t="s">
        <v>5618</v>
      </c>
      <c r="R10498" s="113" t="s">
        <v>3947</v>
      </c>
      <c r="S10498" s="113" t="s">
        <v>5806</v>
      </c>
    </row>
    <row r="10499" spans="16:19">
      <c r="P10499" s="113" t="s">
        <v>12256</v>
      </c>
      <c r="Q10499" s="130" t="s">
        <v>3569</v>
      </c>
      <c r="R10499" s="113" t="s">
        <v>3947</v>
      </c>
      <c r="S10499" s="113" t="s">
        <v>5827</v>
      </c>
    </row>
    <row r="10500" spans="16:19">
      <c r="P10500" s="113" t="s">
        <v>12256</v>
      </c>
      <c r="Q10500" s="130" t="s">
        <v>5623</v>
      </c>
      <c r="R10500" s="113" t="s">
        <v>3947</v>
      </c>
      <c r="S10500" s="113" t="s">
        <v>10031</v>
      </c>
    </row>
    <row r="10501" spans="16:19">
      <c r="P10501" s="113" t="s">
        <v>12256</v>
      </c>
      <c r="Q10501" s="130" t="s">
        <v>3739</v>
      </c>
      <c r="R10501" s="113" t="s">
        <v>3947</v>
      </c>
      <c r="S10501" s="113" t="s">
        <v>10033</v>
      </c>
    </row>
    <row r="10502" spans="16:19">
      <c r="P10502" s="113" t="s">
        <v>12256</v>
      </c>
      <c r="Q10502" s="130" t="s">
        <v>5628</v>
      </c>
      <c r="R10502" s="113" t="s">
        <v>3947</v>
      </c>
      <c r="S10502" s="113" t="s">
        <v>10035</v>
      </c>
    </row>
    <row r="10503" spans="16:19">
      <c r="P10503" s="113" t="s">
        <v>12256</v>
      </c>
      <c r="Q10503" s="130" t="s">
        <v>3740</v>
      </c>
      <c r="R10503" s="113" t="s">
        <v>3947</v>
      </c>
      <c r="S10503" s="113" t="s">
        <v>10037</v>
      </c>
    </row>
    <row r="10504" spans="16:19">
      <c r="P10504" s="113" t="s">
        <v>12256</v>
      </c>
      <c r="Q10504" s="130" t="s">
        <v>5633</v>
      </c>
      <c r="R10504" s="113" t="s">
        <v>3947</v>
      </c>
      <c r="S10504" s="113" t="s">
        <v>10039</v>
      </c>
    </row>
    <row r="10505" spans="16:19">
      <c r="P10505" s="113" t="s">
        <v>12256</v>
      </c>
      <c r="Q10505" s="130" t="s">
        <v>3742</v>
      </c>
      <c r="R10505" s="113" t="s">
        <v>3947</v>
      </c>
      <c r="S10505" s="113" t="s">
        <v>10041</v>
      </c>
    </row>
    <row r="10506" spans="16:19">
      <c r="P10506" s="113" t="s">
        <v>12256</v>
      </c>
      <c r="Q10506" s="130" t="s">
        <v>5638</v>
      </c>
      <c r="R10506" s="113" t="s">
        <v>3947</v>
      </c>
      <c r="S10506" s="113" t="s">
        <v>10042</v>
      </c>
    </row>
    <row r="10507" spans="16:19">
      <c r="P10507" s="113" t="s">
        <v>12256</v>
      </c>
      <c r="Q10507" s="130" t="s">
        <v>3744</v>
      </c>
      <c r="R10507" s="113" t="s">
        <v>3947</v>
      </c>
      <c r="S10507" s="113" t="s">
        <v>6004</v>
      </c>
    </row>
    <row r="10508" spans="16:19">
      <c r="P10508" s="113" t="s">
        <v>12256</v>
      </c>
      <c r="Q10508" s="130" t="s">
        <v>5643</v>
      </c>
      <c r="R10508" s="113" t="s">
        <v>3947</v>
      </c>
      <c r="S10508" s="113" t="s">
        <v>10045</v>
      </c>
    </row>
    <row r="10509" spans="16:19">
      <c r="P10509" s="113" t="s">
        <v>12256</v>
      </c>
      <c r="Q10509" s="130" t="s">
        <v>3571</v>
      </c>
      <c r="R10509" s="113" t="s">
        <v>3947</v>
      </c>
      <c r="S10509" s="113" t="s">
        <v>10047</v>
      </c>
    </row>
    <row r="10510" spans="16:19">
      <c r="P10510" s="113" t="s">
        <v>12256</v>
      </c>
      <c r="Q10510" s="130" t="s">
        <v>5648</v>
      </c>
      <c r="R10510" s="113" t="s">
        <v>3947</v>
      </c>
      <c r="S10510" s="113" t="s">
        <v>10049</v>
      </c>
    </row>
    <row r="10511" spans="16:19">
      <c r="P10511" s="113" t="s">
        <v>12256</v>
      </c>
      <c r="Q10511" s="130" t="s">
        <v>3747</v>
      </c>
      <c r="R10511" s="113" t="s">
        <v>3947</v>
      </c>
      <c r="S10511" s="113" t="s">
        <v>10051</v>
      </c>
    </row>
    <row r="10512" spans="16:19">
      <c r="P10512" s="113" t="s">
        <v>12256</v>
      </c>
      <c r="Q10512" s="130" t="s">
        <v>5653</v>
      </c>
      <c r="R10512" s="113" t="s">
        <v>3947</v>
      </c>
      <c r="S10512" s="113" t="s">
        <v>10053</v>
      </c>
    </row>
    <row r="10513" spans="16:19">
      <c r="P10513" s="113" t="s">
        <v>12256</v>
      </c>
      <c r="Q10513" s="130" t="s">
        <v>3749</v>
      </c>
      <c r="R10513" s="113" t="s">
        <v>3947</v>
      </c>
      <c r="S10513" s="113" t="s">
        <v>10055</v>
      </c>
    </row>
    <row r="10514" spans="16:19">
      <c r="P10514" s="113" t="s">
        <v>12256</v>
      </c>
      <c r="Q10514" s="130" t="s">
        <v>5658</v>
      </c>
      <c r="R10514" s="113" t="s">
        <v>3947</v>
      </c>
      <c r="S10514" s="113" t="s">
        <v>10057</v>
      </c>
    </row>
    <row r="10515" spans="16:19">
      <c r="P10515" s="113" t="s">
        <v>12256</v>
      </c>
      <c r="Q10515" s="130" t="s">
        <v>3751</v>
      </c>
      <c r="R10515" s="113" t="s">
        <v>3947</v>
      </c>
      <c r="S10515" s="113" t="s">
        <v>6185</v>
      </c>
    </row>
    <row r="10516" spans="16:19">
      <c r="P10516" s="113" t="s">
        <v>12256</v>
      </c>
      <c r="Q10516" s="130" t="s">
        <v>5663</v>
      </c>
      <c r="R10516" s="113" t="s">
        <v>3947</v>
      </c>
      <c r="S10516" s="113" t="s">
        <v>10060</v>
      </c>
    </row>
    <row r="10517" spans="16:19">
      <c r="P10517" s="113" t="s">
        <v>12256</v>
      </c>
      <c r="Q10517" s="130" t="s">
        <v>3753</v>
      </c>
      <c r="R10517" s="113" t="s">
        <v>3947</v>
      </c>
      <c r="S10517" s="113" t="s">
        <v>10062</v>
      </c>
    </row>
    <row r="10518" spans="16:19">
      <c r="P10518" s="113" t="s">
        <v>12256</v>
      </c>
      <c r="Q10518" s="130" t="s">
        <v>5668</v>
      </c>
      <c r="R10518" s="113" t="s">
        <v>3947</v>
      </c>
      <c r="S10518" s="113" t="s">
        <v>10064</v>
      </c>
    </row>
    <row r="10519" spans="16:19">
      <c r="P10519" s="113" t="s">
        <v>12256</v>
      </c>
      <c r="Q10519" s="130" t="s">
        <v>3573</v>
      </c>
      <c r="R10519" s="113" t="s">
        <v>3947</v>
      </c>
      <c r="S10519" s="113" t="s">
        <v>10066</v>
      </c>
    </row>
    <row r="10520" spans="16:19">
      <c r="P10520" s="113" t="s">
        <v>12256</v>
      </c>
      <c r="Q10520" s="130" t="s">
        <v>5672</v>
      </c>
      <c r="R10520" s="113" t="s">
        <v>3947</v>
      </c>
      <c r="S10520" s="113" t="s">
        <v>10067</v>
      </c>
    </row>
    <row r="10521" spans="16:19">
      <c r="P10521" s="113" t="s">
        <v>12256</v>
      </c>
      <c r="Q10521" s="130" t="s">
        <v>3756</v>
      </c>
      <c r="R10521" s="113" t="s">
        <v>3947</v>
      </c>
      <c r="S10521" s="113" t="s">
        <v>10068</v>
      </c>
    </row>
    <row r="10522" spans="16:19">
      <c r="P10522" s="113" t="s">
        <v>12256</v>
      </c>
      <c r="Q10522" s="130" t="s">
        <v>5677</v>
      </c>
      <c r="R10522" s="113" t="s">
        <v>3947</v>
      </c>
      <c r="S10522" s="113" t="s">
        <v>10069</v>
      </c>
    </row>
    <row r="10523" spans="16:19">
      <c r="P10523" s="113" t="s">
        <v>12256</v>
      </c>
      <c r="Q10523" s="130" t="s">
        <v>3758</v>
      </c>
      <c r="R10523" s="113" t="s">
        <v>3947</v>
      </c>
      <c r="S10523" s="113" t="s">
        <v>6370</v>
      </c>
    </row>
    <row r="10524" spans="16:19">
      <c r="P10524" s="113" t="s">
        <v>12256</v>
      </c>
      <c r="Q10524" s="130" t="s">
        <v>5682</v>
      </c>
      <c r="R10524" s="113" t="s">
        <v>3947</v>
      </c>
      <c r="S10524" s="113" t="s">
        <v>3655</v>
      </c>
    </row>
    <row r="10525" spans="16:19">
      <c r="P10525" s="113" t="s">
        <v>12256</v>
      </c>
      <c r="Q10525" s="130" t="s">
        <v>3760</v>
      </c>
      <c r="R10525" s="113" t="s">
        <v>3947</v>
      </c>
      <c r="S10525" s="113" t="s">
        <v>10072</v>
      </c>
    </row>
    <row r="10526" spans="16:19">
      <c r="P10526" s="113" t="s">
        <v>12256</v>
      </c>
      <c r="Q10526" s="130" t="s">
        <v>5687</v>
      </c>
      <c r="R10526" s="113" t="s">
        <v>3947</v>
      </c>
      <c r="S10526" s="113" t="s">
        <v>10074</v>
      </c>
    </row>
    <row r="10527" spans="16:19">
      <c r="P10527" s="113" t="s">
        <v>12256</v>
      </c>
      <c r="Q10527" s="130" t="s">
        <v>3762</v>
      </c>
      <c r="R10527" s="113" t="s">
        <v>3947</v>
      </c>
      <c r="S10527" s="113" t="s">
        <v>10076</v>
      </c>
    </row>
    <row r="10528" spans="16:19">
      <c r="P10528" s="113" t="s">
        <v>12256</v>
      </c>
      <c r="Q10528" s="130" t="s">
        <v>5691</v>
      </c>
      <c r="R10528" s="113" t="s">
        <v>3947</v>
      </c>
      <c r="S10528" s="113" t="s">
        <v>10078</v>
      </c>
    </row>
    <row r="10529" spans="16:19">
      <c r="P10529" s="113" t="s">
        <v>12256</v>
      </c>
      <c r="Q10529" s="130" t="s">
        <v>2736</v>
      </c>
      <c r="R10529" s="113" t="s">
        <v>3947</v>
      </c>
      <c r="S10529" s="113" t="s">
        <v>10079</v>
      </c>
    </row>
    <row r="10530" spans="16:19">
      <c r="P10530" s="113" t="s">
        <v>12256</v>
      </c>
      <c r="Q10530" s="130" t="s">
        <v>5696</v>
      </c>
      <c r="R10530" s="113" t="s">
        <v>3947</v>
      </c>
      <c r="S10530" s="113" t="s">
        <v>10080</v>
      </c>
    </row>
    <row r="10531" spans="16:19">
      <c r="P10531" s="113" t="s">
        <v>12256</v>
      </c>
      <c r="Q10531" s="130" t="s">
        <v>3764</v>
      </c>
      <c r="R10531" s="113" t="s">
        <v>3947</v>
      </c>
      <c r="S10531" s="113" t="s">
        <v>6556</v>
      </c>
    </row>
    <row r="10532" spans="16:19">
      <c r="P10532" s="113" t="s">
        <v>12256</v>
      </c>
      <c r="Q10532" s="130" t="s">
        <v>5701</v>
      </c>
      <c r="R10532" s="113" t="s">
        <v>3947</v>
      </c>
      <c r="S10532" s="113" t="s">
        <v>10082</v>
      </c>
    </row>
    <row r="10533" spans="16:19">
      <c r="P10533" s="113" t="s">
        <v>12256</v>
      </c>
      <c r="Q10533" s="130" t="s">
        <v>5704</v>
      </c>
      <c r="R10533" s="113" t="s">
        <v>3947</v>
      </c>
      <c r="S10533" s="113" t="s">
        <v>10083</v>
      </c>
    </row>
    <row r="10534" spans="16:19">
      <c r="P10534" s="113" t="s">
        <v>12256</v>
      </c>
      <c r="Q10534" s="130" t="s">
        <v>5707</v>
      </c>
      <c r="R10534" s="113" t="s">
        <v>3947</v>
      </c>
      <c r="S10534" s="113" t="s">
        <v>10084</v>
      </c>
    </row>
    <row r="10535" spans="16:19">
      <c r="P10535" s="113" t="s">
        <v>12256</v>
      </c>
      <c r="Q10535" s="130" t="s">
        <v>3766</v>
      </c>
      <c r="R10535" s="113" t="s">
        <v>3947</v>
      </c>
      <c r="S10535" s="113" t="s">
        <v>10086</v>
      </c>
    </row>
    <row r="10536" spans="16:19">
      <c r="P10536" s="113" t="s">
        <v>12256</v>
      </c>
      <c r="Q10536" s="130" t="s">
        <v>5712</v>
      </c>
      <c r="R10536" s="113" t="s">
        <v>3947</v>
      </c>
      <c r="S10536" s="113" t="s">
        <v>10088</v>
      </c>
    </row>
    <row r="10537" spans="16:19">
      <c r="P10537" s="113" t="s">
        <v>12256</v>
      </c>
      <c r="Q10537" s="130" t="s">
        <v>5715</v>
      </c>
      <c r="R10537" s="113" t="s">
        <v>3947</v>
      </c>
      <c r="S10537" s="113" t="s">
        <v>10090</v>
      </c>
    </row>
    <row r="10538" spans="16:19">
      <c r="P10538" s="113" t="s">
        <v>12256</v>
      </c>
      <c r="Q10538" s="130" t="s">
        <v>5718</v>
      </c>
      <c r="R10538" s="113" t="s">
        <v>3947</v>
      </c>
      <c r="S10538" s="113" t="s">
        <v>10091</v>
      </c>
    </row>
    <row r="10539" spans="16:19">
      <c r="P10539" s="113" t="s">
        <v>12256</v>
      </c>
      <c r="Q10539" s="130" t="s">
        <v>3576</v>
      </c>
      <c r="R10539" s="113" t="s">
        <v>3947</v>
      </c>
      <c r="S10539" s="113" t="s">
        <v>6742</v>
      </c>
    </row>
    <row r="10540" spans="16:19">
      <c r="P10540" s="113" t="s">
        <v>12256</v>
      </c>
      <c r="Q10540" s="130" t="s">
        <v>5723</v>
      </c>
      <c r="R10540" s="113" t="s">
        <v>3947</v>
      </c>
      <c r="S10540" s="113" t="s">
        <v>10093</v>
      </c>
    </row>
    <row r="10541" spans="16:19">
      <c r="P10541" s="113" t="s">
        <v>12256</v>
      </c>
      <c r="Q10541" s="130" t="s">
        <v>5726</v>
      </c>
      <c r="R10541" s="113" t="s">
        <v>3947</v>
      </c>
      <c r="S10541" s="113" t="s">
        <v>10095</v>
      </c>
    </row>
    <row r="10542" spans="16:19">
      <c r="P10542" s="113" t="s">
        <v>12256</v>
      </c>
      <c r="Q10542" s="130" t="s">
        <v>5729</v>
      </c>
      <c r="R10542" s="113" t="s">
        <v>3947</v>
      </c>
      <c r="S10542" s="113" t="s">
        <v>10097</v>
      </c>
    </row>
    <row r="10543" spans="16:19">
      <c r="P10543" s="113" t="s">
        <v>12256</v>
      </c>
      <c r="Q10543" s="130" t="s">
        <v>3769</v>
      </c>
      <c r="R10543" s="113" t="s">
        <v>3947</v>
      </c>
      <c r="S10543" s="113" t="s">
        <v>10099</v>
      </c>
    </row>
    <row r="10544" spans="16:19">
      <c r="P10544" s="113" t="s">
        <v>12256</v>
      </c>
      <c r="Q10544" s="130" t="s">
        <v>5734</v>
      </c>
      <c r="R10544" s="113" t="s">
        <v>3947</v>
      </c>
      <c r="S10544" s="113" t="s">
        <v>10100</v>
      </c>
    </row>
    <row r="10545" spans="16:19">
      <c r="P10545" s="113" t="s">
        <v>12256</v>
      </c>
      <c r="Q10545" s="130" t="s">
        <v>5737</v>
      </c>
      <c r="R10545" s="113" t="s">
        <v>3947</v>
      </c>
      <c r="S10545" s="113" t="s">
        <v>10101</v>
      </c>
    </row>
    <row r="10546" spans="16:19">
      <c r="P10546" s="113" t="s">
        <v>12256</v>
      </c>
      <c r="Q10546" s="130" t="s">
        <v>5740</v>
      </c>
      <c r="R10546" s="113" t="s">
        <v>3947</v>
      </c>
      <c r="S10546" s="113" t="s">
        <v>10102</v>
      </c>
    </row>
    <row r="10547" spans="16:19">
      <c r="P10547" s="113" t="s">
        <v>12256</v>
      </c>
      <c r="Q10547" s="130" t="s">
        <v>3771</v>
      </c>
      <c r="R10547" s="113" t="s">
        <v>3947</v>
      </c>
      <c r="S10547" s="113" t="s">
        <v>6929</v>
      </c>
    </row>
    <row r="10548" spans="16:19">
      <c r="P10548" s="113" t="s">
        <v>12256</v>
      </c>
      <c r="Q10548" s="130" t="s">
        <v>5745</v>
      </c>
      <c r="R10548" s="113" t="s">
        <v>3947</v>
      </c>
      <c r="S10548" s="113" t="s">
        <v>10105</v>
      </c>
    </row>
    <row r="10549" spans="16:19">
      <c r="P10549" s="113" t="s">
        <v>12256</v>
      </c>
      <c r="Q10549" s="130" t="s">
        <v>3578</v>
      </c>
      <c r="R10549" s="113" t="s">
        <v>3947</v>
      </c>
      <c r="S10549" s="113" t="s">
        <v>10107</v>
      </c>
    </row>
    <row r="10550" spans="16:19">
      <c r="P10550" s="113" t="s">
        <v>12256</v>
      </c>
      <c r="Q10550" s="130" t="s">
        <v>5750</v>
      </c>
      <c r="R10550" s="113" t="s">
        <v>3947</v>
      </c>
      <c r="S10550" s="113" t="s">
        <v>10109</v>
      </c>
    </row>
    <row r="10551" spans="16:19">
      <c r="P10551" s="113" t="s">
        <v>12256</v>
      </c>
      <c r="Q10551" s="130" t="s">
        <v>3773</v>
      </c>
      <c r="R10551" s="113" t="s">
        <v>3947</v>
      </c>
      <c r="S10551" s="113" t="s">
        <v>10111</v>
      </c>
    </row>
    <row r="10552" spans="16:19">
      <c r="P10552" s="113" t="s">
        <v>12256</v>
      </c>
      <c r="Q10552" s="130" t="s">
        <v>5754</v>
      </c>
      <c r="R10552" s="113" t="s">
        <v>3947</v>
      </c>
      <c r="S10552" s="113" t="s">
        <v>10113</v>
      </c>
    </row>
    <row r="10553" spans="16:19">
      <c r="P10553" s="113" t="s">
        <v>12256</v>
      </c>
      <c r="Q10553" s="130" t="s">
        <v>5757</v>
      </c>
      <c r="R10553" s="113" t="s">
        <v>3947</v>
      </c>
      <c r="S10553" s="113" t="s">
        <v>10115</v>
      </c>
    </row>
    <row r="10554" spans="16:19">
      <c r="P10554" s="113" t="s">
        <v>12256</v>
      </c>
      <c r="Q10554" s="130" t="s">
        <v>5760</v>
      </c>
      <c r="R10554" s="113" t="s">
        <v>3947</v>
      </c>
      <c r="S10554" s="113" t="s">
        <v>10117</v>
      </c>
    </row>
    <row r="10555" spans="16:19">
      <c r="P10555" s="113" t="s">
        <v>12256</v>
      </c>
      <c r="Q10555" s="130" t="s">
        <v>3775</v>
      </c>
      <c r="R10555" s="113" t="s">
        <v>3947</v>
      </c>
      <c r="S10555" s="113" t="s">
        <v>7311</v>
      </c>
    </row>
    <row r="10556" spans="16:19">
      <c r="P10556" s="113" t="s">
        <v>12256</v>
      </c>
      <c r="Q10556" s="130" t="s">
        <v>5765</v>
      </c>
      <c r="R10556" s="113" t="s">
        <v>3947</v>
      </c>
      <c r="S10556" s="113" t="s">
        <v>10119</v>
      </c>
    </row>
    <row r="10557" spans="16:19">
      <c r="P10557" s="113" t="s">
        <v>12256</v>
      </c>
      <c r="Q10557" s="130" t="s">
        <v>5768</v>
      </c>
      <c r="R10557" s="113" t="s">
        <v>3947</v>
      </c>
      <c r="S10557" s="113" t="s">
        <v>10120</v>
      </c>
    </row>
    <row r="10558" spans="16:19">
      <c r="P10558" s="113" t="s">
        <v>12256</v>
      </c>
      <c r="Q10558" s="130" t="s">
        <v>5771</v>
      </c>
      <c r="R10558" s="113" t="s">
        <v>3947</v>
      </c>
      <c r="S10558" s="113" t="s">
        <v>10121</v>
      </c>
    </row>
    <row r="10559" spans="16:19">
      <c r="P10559" s="113" t="s">
        <v>12256</v>
      </c>
      <c r="Q10559" s="130" t="s">
        <v>3580</v>
      </c>
      <c r="R10559" s="113" t="s">
        <v>3947</v>
      </c>
      <c r="S10559" s="113" t="s">
        <v>10123</v>
      </c>
    </row>
    <row r="10560" spans="16:19">
      <c r="P10560" s="113" t="s">
        <v>12256</v>
      </c>
      <c r="Q10560" s="130" t="s">
        <v>5776</v>
      </c>
      <c r="R10560" s="113" t="s">
        <v>3947</v>
      </c>
      <c r="S10560" s="113" t="s">
        <v>10125</v>
      </c>
    </row>
    <row r="10561" spans="16:19">
      <c r="P10561" s="113" t="s">
        <v>12256</v>
      </c>
      <c r="Q10561" s="130" t="s">
        <v>5779</v>
      </c>
      <c r="R10561" s="113" t="s">
        <v>3947</v>
      </c>
      <c r="S10561" s="113" t="s">
        <v>10127</v>
      </c>
    </row>
    <row r="10562" spans="16:19">
      <c r="P10562" s="113" t="s">
        <v>12256</v>
      </c>
      <c r="Q10562" s="130" t="s">
        <v>5782</v>
      </c>
      <c r="R10562" s="113" t="s">
        <v>3947</v>
      </c>
      <c r="S10562" s="113" t="s">
        <v>10129</v>
      </c>
    </row>
    <row r="10563" spans="16:19">
      <c r="P10563" s="113" t="s">
        <v>12256</v>
      </c>
      <c r="Q10563" s="130" t="s">
        <v>3778</v>
      </c>
      <c r="R10563" s="113" t="s">
        <v>3947</v>
      </c>
      <c r="S10563" s="113" t="s">
        <v>7500</v>
      </c>
    </row>
    <row r="10564" spans="16:19">
      <c r="P10564" s="113" t="s">
        <v>12256</v>
      </c>
      <c r="Q10564" s="130" t="s">
        <v>5787</v>
      </c>
      <c r="R10564" s="113" t="s">
        <v>3947</v>
      </c>
      <c r="S10564" s="113" t="s">
        <v>10132</v>
      </c>
    </row>
    <row r="10565" spans="16:19">
      <c r="P10565" s="113" t="s">
        <v>12256</v>
      </c>
      <c r="Q10565" s="130" t="s">
        <v>5790</v>
      </c>
      <c r="R10565" s="113" t="s">
        <v>3947</v>
      </c>
      <c r="S10565" s="113" t="s">
        <v>10134</v>
      </c>
    </row>
    <row r="10566" spans="16:19">
      <c r="P10566" s="113" t="s">
        <v>12256</v>
      </c>
      <c r="Q10566" s="130" t="s">
        <v>5793</v>
      </c>
      <c r="R10566" s="113" t="s">
        <v>3947</v>
      </c>
      <c r="S10566" s="113" t="s">
        <v>10136</v>
      </c>
    </row>
    <row r="10567" spans="16:19">
      <c r="P10567" s="113" t="s">
        <v>12256</v>
      </c>
      <c r="Q10567" s="130" t="s">
        <v>3780</v>
      </c>
      <c r="R10567" s="113" t="s">
        <v>3947</v>
      </c>
      <c r="S10567" s="113" t="s">
        <v>10138</v>
      </c>
    </row>
    <row r="10568" spans="16:19">
      <c r="P10568" s="113" t="s">
        <v>12256</v>
      </c>
      <c r="Q10568" s="130" t="s">
        <v>5798</v>
      </c>
      <c r="R10568" s="113" t="s">
        <v>3947</v>
      </c>
      <c r="S10568" s="113" t="s">
        <v>10139</v>
      </c>
    </row>
    <row r="10569" spans="16:19">
      <c r="P10569" s="113" t="s">
        <v>12256</v>
      </c>
      <c r="Q10569" s="130" t="s">
        <v>3582</v>
      </c>
      <c r="R10569" s="113" t="s">
        <v>3947</v>
      </c>
      <c r="S10569" s="113" t="s">
        <v>10140</v>
      </c>
    </row>
    <row r="10570" spans="16:19">
      <c r="P10570" s="113" t="s">
        <v>12256</v>
      </c>
      <c r="Q10570" s="130" t="s">
        <v>5803</v>
      </c>
      <c r="R10570" s="113" t="s">
        <v>3947</v>
      </c>
      <c r="S10570" s="113" t="s">
        <v>10141</v>
      </c>
    </row>
    <row r="10571" spans="16:19">
      <c r="P10571" s="113" t="s">
        <v>12256</v>
      </c>
      <c r="Q10571" s="130" t="s">
        <v>3782</v>
      </c>
      <c r="R10571" s="113" t="s">
        <v>3947</v>
      </c>
      <c r="S10571" s="113" t="s">
        <v>7691</v>
      </c>
    </row>
    <row r="10572" spans="16:19">
      <c r="P10572" s="113" t="s">
        <v>12256</v>
      </c>
      <c r="Q10572" s="130" t="s">
        <v>5808</v>
      </c>
      <c r="R10572" s="113" t="s">
        <v>3947</v>
      </c>
      <c r="S10572" s="113" t="s">
        <v>10144</v>
      </c>
    </row>
    <row r="10573" spans="16:19">
      <c r="P10573" s="113" t="s">
        <v>12256</v>
      </c>
      <c r="Q10573" s="130" t="s">
        <v>5811</v>
      </c>
      <c r="R10573" s="113" t="s">
        <v>3947</v>
      </c>
      <c r="S10573" s="113" t="s">
        <v>10146</v>
      </c>
    </row>
    <row r="10574" spans="16:19">
      <c r="P10574" s="113" t="s">
        <v>12256</v>
      </c>
      <c r="Q10574" s="130" t="s">
        <v>5814</v>
      </c>
      <c r="R10574" s="113" t="s">
        <v>3947</v>
      </c>
      <c r="S10574" s="113" t="s">
        <v>10148</v>
      </c>
    </row>
    <row r="10575" spans="16:19">
      <c r="P10575" s="113" t="s">
        <v>12256</v>
      </c>
      <c r="Q10575" s="130" t="s">
        <v>3784</v>
      </c>
      <c r="R10575" s="113" t="s">
        <v>3947</v>
      </c>
      <c r="S10575" s="113" t="s">
        <v>10150</v>
      </c>
    </row>
    <row r="10576" spans="16:19">
      <c r="P10576" s="113" t="s">
        <v>12256</v>
      </c>
      <c r="Q10576" s="130" t="s">
        <v>5818</v>
      </c>
      <c r="R10576" s="113" t="s">
        <v>3947</v>
      </c>
      <c r="S10576" s="113" t="s">
        <v>10151</v>
      </c>
    </row>
    <row r="10577" spans="16:19">
      <c r="P10577" s="113" t="s">
        <v>12256</v>
      </c>
      <c r="Q10577" s="130" t="s">
        <v>5821</v>
      </c>
      <c r="R10577" s="113" t="s">
        <v>3947</v>
      </c>
      <c r="S10577" s="113" t="s">
        <v>10152</v>
      </c>
    </row>
    <row r="10578" spans="16:19">
      <c r="P10578" s="113" t="s">
        <v>12256</v>
      </c>
      <c r="Q10578" s="130" t="s">
        <v>5824</v>
      </c>
      <c r="R10578" s="113" t="s">
        <v>3947</v>
      </c>
      <c r="S10578" s="113" t="s">
        <v>10153</v>
      </c>
    </row>
    <row r="10579" spans="16:19">
      <c r="P10579" s="113" t="s">
        <v>12256</v>
      </c>
      <c r="Q10579" s="130" t="s">
        <v>3584</v>
      </c>
      <c r="R10579" s="113" t="s">
        <v>3947</v>
      </c>
      <c r="S10579" s="113" t="s">
        <v>7882</v>
      </c>
    </row>
    <row r="10580" spans="16:19">
      <c r="P10580" s="113" t="s">
        <v>12256</v>
      </c>
      <c r="Q10580" s="130" t="s">
        <v>5829</v>
      </c>
      <c r="R10580" s="113" t="s">
        <v>3947</v>
      </c>
      <c r="S10580" s="113" t="s">
        <v>10154</v>
      </c>
    </row>
    <row r="10581" spans="16:19">
      <c r="P10581" s="113" t="s">
        <v>12256</v>
      </c>
      <c r="Q10581" s="130" t="s">
        <v>5832</v>
      </c>
      <c r="R10581" s="113" t="s">
        <v>3947</v>
      </c>
      <c r="S10581" s="113" t="s">
        <v>10155</v>
      </c>
    </row>
    <row r="10582" spans="16:19">
      <c r="P10582" s="113" t="s">
        <v>12256</v>
      </c>
      <c r="Q10582" s="130" t="s">
        <v>5835</v>
      </c>
      <c r="R10582" s="113" t="s">
        <v>3947</v>
      </c>
      <c r="S10582" s="113" t="s">
        <v>10156</v>
      </c>
    </row>
    <row r="10583" spans="16:19">
      <c r="P10583" s="113" t="s">
        <v>12256</v>
      </c>
      <c r="Q10583" s="130" t="s">
        <v>3787</v>
      </c>
      <c r="R10583" s="113" t="s">
        <v>3947</v>
      </c>
      <c r="S10583" s="113" t="s">
        <v>10157</v>
      </c>
    </row>
    <row r="10584" spans="16:19">
      <c r="P10584" s="113" t="s">
        <v>12256</v>
      </c>
      <c r="Q10584" s="130" t="s">
        <v>5840</v>
      </c>
      <c r="R10584" s="113" t="s">
        <v>3947</v>
      </c>
      <c r="S10584" s="113" t="s">
        <v>10158</v>
      </c>
    </row>
    <row r="10585" spans="16:19">
      <c r="P10585" s="113" t="s">
        <v>12256</v>
      </c>
      <c r="Q10585" s="130" t="s">
        <v>5843</v>
      </c>
      <c r="R10585" s="113" t="s">
        <v>3947</v>
      </c>
      <c r="S10585" s="113" t="s">
        <v>10159</v>
      </c>
    </row>
    <row r="10586" spans="16:19">
      <c r="P10586" s="113" t="s">
        <v>12256</v>
      </c>
      <c r="Q10586" s="130" t="s">
        <v>5846</v>
      </c>
      <c r="R10586" s="113" t="s">
        <v>3947</v>
      </c>
      <c r="S10586" s="113" t="s">
        <v>10160</v>
      </c>
    </row>
    <row r="10587" spans="16:19">
      <c r="P10587" s="113" t="s">
        <v>12256</v>
      </c>
      <c r="Q10587" s="130" t="s">
        <v>3789</v>
      </c>
      <c r="R10587" s="113" t="s">
        <v>3947</v>
      </c>
      <c r="S10587" s="113" t="s">
        <v>8073</v>
      </c>
    </row>
    <row r="10588" spans="16:19">
      <c r="P10588" s="113" t="s">
        <v>12256</v>
      </c>
      <c r="Q10588" s="130" t="s">
        <v>5851</v>
      </c>
      <c r="R10588" s="113" t="s">
        <v>3947</v>
      </c>
      <c r="S10588" s="113" t="s">
        <v>10161</v>
      </c>
    </row>
    <row r="10589" spans="16:19">
      <c r="P10589" s="113" t="s">
        <v>12256</v>
      </c>
      <c r="Q10589" s="130" t="s">
        <v>3586</v>
      </c>
      <c r="R10589" s="113" t="s">
        <v>3947</v>
      </c>
      <c r="S10589" s="113" t="s">
        <v>10162</v>
      </c>
    </row>
    <row r="10590" spans="16:19">
      <c r="P10590" s="113" t="s">
        <v>12256</v>
      </c>
      <c r="Q10590" s="130" t="s">
        <v>5856</v>
      </c>
      <c r="R10590" s="113" t="s">
        <v>3947</v>
      </c>
      <c r="S10590" s="113" t="s">
        <v>10163</v>
      </c>
    </row>
    <row r="10591" spans="16:19">
      <c r="P10591" s="113" t="s">
        <v>12256</v>
      </c>
      <c r="Q10591" s="130" t="s">
        <v>3791</v>
      </c>
      <c r="R10591" s="113" t="s">
        <v>3947</v>
      </c>
      <c r="S10591" s="113" t="s">
        <v>10164</v>
      </c>
    </row>
    <row r="10592" spans="16:19">
      <c r="P10592" s="113" t="s">
        <v>12256</v>
      </c>
      <c r="Q10592" s="130" t="s">
        <v>5861</v>
      </c>
      <c r="R10592" s="113" t="s">
        <v>3947</v>
      </c>
      <c r="S10592" s="113" t="s">
        <v>10165</v>
      </c>
    </row>
    <row r="10593" spans="16:19">
      <c r="P10593" s="113" t="s">
        <v>12256</v>
      </c>
      <c r="Q10593" s="130" t="s">
        <v>5864</v>
      </c>
      <c r="R10593" s="113" t="s">
        <v>3947</v>
      </c>
      <c r="S10593" s="113" t="s">
        <v>10166</v>
      </c>
    </row>
    <row r="10594" spans="16:19">
      <c r="P10594" s="113" t="s">
        <v>12256</v>
      </c>
      <c r="Q10594" s="130" t="s">
        <v>5867</v>
      </c>
      <c r="R10594" s="113" t="s">
        <v>3947</v>
      </c>
      <c r="S10594" s="113" t="s">
        <v>10167</v>
      </c>
    </row>
    <row r="10595" spans="16:19">
      <c r="P10595" s="113" t="s">
        <v>12256</v>
      </c>
      <c r="Q10595" s="130" t="s">
        <v>3793</v>
      </c>
      <c r="R10595" s="113" t="s">
        <v>3947</v>
      </c>
      <c r="S10595" s="113" t="s">
        <v>8263</v>
      </c>
    </row>
    <row r="10596" spans="16:19">
      <c r="P10596" s="113" t="s">
        <v>12256</v>
      </c>
      <c r="Q10596" s="130" t="s">
        <v>5872</v>
      </c>
      <c r="R10596" s="113" t="s">
        <v>3947</v>
      </c>
      <c r="S10596" s="113" t="s">
        <v>10168</v>
      </c>
    </row>
    <row r="10597" spans="16:19">
      <c r="P10597" s="113" t="s">
        <v>12256</v>
      </c>
      <c r="Q10597" s="130" t="s">
        <v>5875</v>
      </c>
      <c r="R10597" s="113" t="s">
        <v>3947</v>
      </c>
      <c r="S10597" s="113" t="s">
        <v>10169</v>
      </c>
    </row>
    <row r="10598" spans="16:19">
      <c r="P10598" s="113" t="s">
        <v>12256</v>
      </c>
      <c r="Q10598" s="130" t="s">
        <v>5878</v>
      </c>
      <c r="R10598" s="113" t="s">
        <v>3947</v>
      </c>
      <c r="S10598" s="113" t="s">
        <v>10170</v>
      </c>
    </row>
    <row r="10599" spans="16:19">
      <c r="P10599" s="113" t="s">
        <v>12256</v>
      </c>
      <c r="Q10599" s="130" t="s">
        <v>3588</v>
      </c>
      <c r="R10599" s="113" t="s">
        <v>3947</v>
      </c>
      <c r="S10599" s="113" t="s">
        <v>10171</v>
      </c>
    </row>
    <row r="10600" spans="16:19">
      <c r="P10600" s="113" t="s">
        <v>12256</v>
      </c>
      <c r="Q10600" s="130" t="s">
        <v>5882</v>
      </c>
      <c r="R10600" s="113" t="s">
        <v>3947</v>
      </c>
      <c r="S10600" s="113" t="s">
        <v>10172</v>
      </c>
    </row>
    <row r="10601" spans="16:19">
      <c r="P10601" s="113" t="s">
        <v>12256</v>
      </c>
      <c r="Q10601" s="130" t="s">
        <v>5885</v>
      </c>
      <c r="R10601" s="113" t="s">
        <v>3947</v>
      </c>
      <c r="S10601" s="113" t="s">
        <v>10173</v>
      </c>
    </row>
    <row r="10602" spans="16:19">
      <c r="P10602" s="113" t="s">
        <v>12256</v>
      </c>
      <c r="Q10602" s="130" t="s">
        <v>5888</v>
      </c>
      <c r="R10602" s="113" t="s">
        <v>3947</v>
      </c>
      <c r="S10602" s="113" t="s">
        <v>10174</v>
      </c>
    </row>
    <row r="10603" spans="16:19">
      <c r="P10603" s="113" t="s">
        <v>12256</v>
      </c>
      <c r="Q10603" s="130" t="s">
        <v>3795</v>
      </c>
      <c r="R10603" s="113" t="s">
        <v>3947</v>
      </c>
      <c r="S10603" s="113" t="s">
        <v>8454</v>
      </c>
    </row>
    <row r="10604" spans="16:19">
      <c r="P10604" s="113" t="s">
        <v>12256</v>
      </c>
      <c r="Q10604" s="130" t="s">
        <v>5893</v>
      </c>
      <c r="R10604" s="113" t="s">
        <v>3947</v>
      </c>
      <c r="S10604" s="113" t="s">
        <v>10175</v>
      </c>
    </row>
    <row r="10605" spans="16:19">
      <c r="P10605" s="113" t="s">
        <v>12256</v>
      </c>
      <c r="Q10605" s="130" t="s">
        <v>5896</v>
      </c>
      <c r="R10605" s="113" t="s">
        <v>3947</v>
      </c>
      <c r="S10605" s="113" t="s">
        <v>10176</v>
      </c>
    </row>
    <row r="10606" spans="16:19">
      <c r="P10606" s="113" t="s">
        <v>12256</v>
      </c>
      <c r="Q10606" s="130" t="s">
        <v>5898</v>
      </c>
      <c r="R10606" s="113" t="s">
        <v>3947</v>
      </c>
      <c r="S10606" s="113" t="s">
        <v>10177</v>
      </c>
    </row>
    <row r="10607" spans="16:19">
      <c r="P10607" s="113" t="s">
        <v>12256</v>
      </c>
      <c r="Q10607" s="130" t="s">
        <v>3797</v>
      </c>
      <c r="R10607" s="113" t="s">
        <v>3947</v>
      </c>
      <c r="S10607" s="113" t="s">
        <v>10178</v>
      </c>
    </row>
    <row r="10608" spans="16:19">
      <c r="P10608" s="113" t="s">
        <v>12256</v>
      </c>
      <c r="Q10608" s="130" t="s">
        <v>5903</v>
      </c>
      <c r="R10608" s="113" t="s">
        <v>3947</v>
      </c>
      <c r="S10608" s="113" t="s">
        <v>10179</v>
      </c>
    </row>
    <row r="10609" spans="16:19">
      <c r="P10609" s="113" t="s">
        <v>12256</v>
      </c>
      <c r="Q10609" s="130" t="s">
        <v>3590</v>
      </c>
      <c r="R10609" s="113" t="s">
        <v>3947</v>
      </c>
      <c r="S10609" s="113" t="s">
        <v>10180</v>
      </c>
    </row>
    <row r="10610" spans="16:19">
      <c r="P10610" s="113" t="s">
        <v>12256</v>
      </c>
      <c r="Q10610" s="130" t="s">
        <v>5908</v>
      </c>
      <c r="R10610" s="113" t="s">
        <v>3947</v>
      </c>
      <c r="S10610" s="113" t="s">
        <v>10181</v>
      </c>
    </row>
    <row r="10611" spans="16:19">
      <c r="P10611" s="113" t="s">
        <v>12256</v>
      </c>
      <c r="Q10611" s="130" t="s">
        <v>3799</v>
      </c>
      <c r="R10611" s="113" t="s">
        <v>3947</v>
      </c>
      <c r="S10611" s="113" t="s">
        <v>8644</v>
      </c>
    </row>
    <row r="10612" spans="16:19">
      <c r="P10612" s="113" t="s">
        <v>12256</v>
      </c>
      <c r="Q10612" s="130" t="s">
        <v>5913</v>
      </c>
      <c r="R10612" s="113" t="s">
        <v>3947</v>
      </c>
      <c r="S10612" s="113" t="s">
        <v>10182</v>
      </c>
    </row>
    <row r="10613" spans="16:19">
      <c r="P10613" s="113" t="s">
        <v>12256</v>
      </c>
      <c r="Q10613" s="130" t="s">
        <v>5916</v>
      </c>
      <c r="R10613" s="113" t="s">
        <v>3947</v>
      </c>
      <c r="S10613" s="113" t="s">
        <v>10184</v>
      </c>
    </row>
    <row r="10614" spans="16:19">
      <c r="P10614" s="113" t="s">
        <v>12256</v>
      </c>
      <c r="Q10614" s="130" t="s">
        <v>5919</v>
      </c>
      <c r="R10614" s="113" t="s">
        <v>3947</v>
      </c>
      <c r="S10614" s="113" t="s">
        <v>10185</v>
      </c>
    </row>
    <row r="10615" spans="16:19">
      <c r="P10615" s="113" t="s">
        <v>12256</v>
      </c>
      <c r="Q10615" s="130" t="s">
        <v>3801</v>
      </c>
      <c r="R10615" s="113" t="s">
        <v>3947</v>
      </c>
      <c r="S10615" s="113" t="s">
        <v>10187</v>
      </c>
    </row>
    <row r="10616" spans="16:19">
      <c r="P10616" s="113" t="s">
        <v>12256</v>
      </c>
      <c r="Q10616" s="130" t="s">
        <v>5924</v>
      </c>
      <c r="R10616" s="113" t="s">
        <v>3947</v>
      </c>
      <c r="S10616" s="113" t="s">
        <v>10188</v>
      </c>
    </row>
    <row r="10617" spans="16:19">
      <c r="P10617" s="113" t="s">
        <v>12256</v>
      </c>
      <c r="Q10617" s="130" t="s">
        <v>5927</v>
      </c>
      <c r="R10617" s="113" t="s">
        <v>3947</v>
      </c>
      <c r="S10617" s="113" t="s">
        <v>10190</v>
      </c>
    </row>
    <row r="10618" spans="16:19">
      <c r="P10618" s="113" t="s">
        <v>12256</v>
      </c>
      <c r="Q10618" s="130" t="s">
        <v>5930</v>
      </c>
      <c r="R10618" s="113" t="s">
        <v>3947</v>
      </c>
      <c r="S10618" s="113" t="s">
        <v>10192</v>
      </c>
    </row>
    <row r="10619" spans="16:19">
      <c r="P10619" s="113" t="s">
        <v>12256</v>
      </c>
      <c r="Q10619" s="130" t="s">
        <v>3592</v>
      </c>
      <c r="R10619" s="113" t="s">
        <v>3947</v>
      </c>
      <c r="S10619" s="113" t="s">
        <v>8833</v>
      </c>
    </row>
    <row r="10620" spans="16:19">
      <c r="P10620" s="113" t="s">
        <v>12256</v>
      </c>
      <c r="Q10620" s="130" t="s">
        <v>5935</v>
      </c>
      <c r="R10620" s="113" t="s">
        <v>3947</v>
      </c>
      <c r="S10620" s="113" t="s">
        <v>10195</v>
      </c>
    </row>
    <row r="10621" spans="16:19">
      <c r="P10621" s="113" t="s">
        <v>12256</v>
      </c>
      <c r="Q10621" s="130" t="s">
        <v>5938</v>
      </c>
      <c r="R10621" s="113" t="s">
        <v>3947</v>
      </c>
      <c r="S10621" s="113" t="s">
        <v>10197</v>
      </c>
    </row>
    <row r="10622" spans="16:19">
      <c r="P10622" s="113" t="s">
        <v>12256</v>
      </c>
      <c r="Q10622" s="130" t="s">
        <v>5941</v>
      </c>
      <c r="R10622" s="113" t="s">
        <v>3947</v>
      </c>
      <c r="S10622" s="113" t="s">
        <v>10199</v>
      </c>
    </row>
    <row r="10623" spans="16:19">
      <c r="P10623" s="113" t="s">
        <v>12256</v>
      </c>
      <c r="Q10623" s="130" t="s">
        <v>5944</v>
      </c>
      <c r="R10623" s="113" t="s">
        <v>3947</v>
      </c>
      <c r="S10623" s="113" t="s">
        <v>10201</v>
      </c>
    </row>
    <row r="10624" spans="16:19">
      <c r="P10624" s="113" t="s">
        <v>12256</v>
      </c>
      <c r="Q10624" s="130" t="s">
        <v>5947</v>
      </c>
      <c r="R10624" s="113" t="s">
        <v>3947</v>
      </c>
      <c r="S10624" s="113" t="s">
        <v>10203</v>
      </c>
    </row>
    <row r="10625" spans="16:19">
      <c r="P10625" s="113" t="s">
        <v>12256</v>
      </c>
      <c r="Q10625" s="130" t="s">
        <v>5950</v>
      </c>
      <c r="R10625" s="113" t="s">
        <v>3947</v>
      </c>
      <c r="S10625" s="113" t="s">
        <v>10205</v>
      </c>
    </row>
    <row r="10626" spans="16:19">
      <c r="P10626" s="113" t="s">
        <v>12256</v>
      </c>
      <c r="Q10626" s="130" t="s">
        <v>5953</v>
      </c>
      <c r="R10626" s="113" t="s">
        <v>3947</v>
      </c>
      <c r="S10626" s="113" t="s">
        <v>10207</v>
      </c>
    </row>
    <row r="10627" spans="16:19">
      <c r="P10627" s="113" t="s">
        <v>12256</v>
      </c>
      <c r="Q10627" s="130" t="s">
        <v>5956</v>
      </c>
      <c r="R10627" s="113" t="s">
        <v>3947</v>
      </c>
      <c r="S10627" s="113" t="s">
        <v>9022</v>
      </c>
    </row>
    <row r="10628" spans="16:19">
      <c r="P10628" s="113" t="s">
        <v>12256</v>
      </c>
      <c r="Q10628" s="130" t="s">
        <v>5958</v>
      </c>
      <c r="R10628" s="113" t="s">
        <v>3947</v>
      </c>
      <c r="S10628" s="113" t="s">
        <v>10210</v>
      </c>
    </row>
    <row r="10629" spans="16:19">
      <c r="P10629" s="113" t="s">
        <v>12256</v>
      </c>
      <c r="Q10629" s="130" t="s">
        <v>3594</v>
      </c>
      <c r="R10629" s="113" t="s">
        <v>3947</v>
      </c>
      <c r="S10629" s="113" t="s">
        <v>10212</v>
      </c>
    </row>
    <row r="10630" spans="16:19">
      <c r="P10630" s="113" t="s">
        <v>12256</v>
      </c>
      <c r="Q10630" s="130" t="s">
        <v>5963</v>
      </c>
      <c r="R10630" s="113" t="s">
        <v>3947</v>
      </c>
      <c r="S10630" s="113" t="s">
        <v>10214</v>
      </c>
    </row>
    <row r="10631" spans="16:19">
      <c r="P10631" s="113" t="s">
        <v>12256</v>
      </c>
      <c r="Q10631" s="130" t="s">
        <v>5965</v>
      </c>
      <c r="R10631" s="113" t="s">
        <v>3947</v>
      </c>
      <c r="S10631" s="113" t="s">
        <v>10216</v>
      </c>
    </row>
    <row r="10632" spans="16:19">
      <c r="P10632" s="113" t="s">
        <v>12256</v>
      </c>
      <c r="Q10632" s="130" t="s">
        <v>5968</v>
      </c>
      <c r="R10632" s="113" t="s">
        <v>3947</v>
      </c>
      <c r="S10632" s="113" t="s">
        <v>10218</v>
      </c>
    </row>
    <row r="10633" spans="16:19">
      <c r="P10633" s="113" t="s">
        <v>12256</v>
      </c>
      <c r="Q10633" s="130" t="s">
        <v>5971</v>
      </c>
      <c r="R10633" s="113" t="s">
        <v>3947</v>
      </c>
      <c r="S10633" s="113" t="s">
        <v>10219</v>
      </c>
    </row>
    <row r="10634" spans="16:19">
      <c r="P10634" s="113" t="s">
        <v>12256</v>
      </c>
      <c r="Q10634" s="130" t="s">
        <v>5974</v>
      </c>
      <c r="R10634" s="113" t="s">
        <v>3947</v>
      </c>
      <c r="S10634" s="113" t="s">
        <v>3838</v>
      </c>
    </row>
    <row r="10635" spans="16:19">
      <c r="P10635" s="113" t="s">
        <v>12256</v>
      </c>
      <c r="Q10635" s="130" t="s">
        <v>5977</v>
      </c>
      <c r="R10635" s="113" t="s">
        <v>3947</v>
      </c>
      <c r="S10635" s="113" t="s">
        <v>9213</v>
      </c>
    </row>
    <row r="10636" spans="16:19">
      <c r="P10636" s="113" t="s">
        <v>12256</v>
      </c>
      <c r="Q10636" s="130" t="s">
        <v>5980</v>
      </c>
      <c r="R10636" s="113" t="s">
        <v>3947</v>
      </c>
      <c r="S10636" s="113" t="s">
        <v>10222</v>
      </c>
    </row>
    <row r="10637" spans="16:19">
      <c r="P10637" s="113" t="s">
        <v>12256</v>
      </c>
      <c r="Q10637" s="130" t="s">
        <v>5983</v>
      </c>
      <c r="R10637" s="113" t="s">
        <v>3947</v>
      </c>
      <c r="S10637" s="113" t="s">
        <v>10223</v>
      </c>
    </row>
    <row r="10638" spans="16:19">
      <c r="P10638" s="113" t="s">
        <v>12256</v>
      </c>
      <c r="Q10638" s="130" t="s">
        <v>5986</v>
      </c>
      <c r="R10638" s="113" t="s">
        <v>3947</v>
      </c>
      <c r="S10638" s="113" t="s">
        <v>10224</v>
      </c>
    </row>
    <row r="10639" spans="16:19">
      <c r="P10639" s="113" t="s">
        <v>12256</v>
      </c>
      <c r="Q10639" s="130" t="s">
        <v>3596</v>
      </c>
      <c r="R10639" s="113" t="s">
        <v>3947</v>
      </c>
      <c r="S10639" s="113" t="s">
        <v>10225</v>
      </c>
    </row>
    <row r="10640" spans="16:19">
      <c r="P10640" s="113" t="s">
        <v>12256</v>
      </c>
      <c r="Q10640" s="130" t="s">
        <v>5991</v>
      </c>
      <c r="R10640" s="113" t="s">
        <v>3947</v>
      </c>
      <c r="S10640" s="113" t="s">
        <v>10226</v>
      </c>
    </row>
    <row r="10641" spans="16:19">
      <c r="P10641" s="113" t="s">
        <v>12256</v>
      </c>
      <c r="Q10641" s="130" t="s">
        <v>5994</v>
      </c>
      <c r="R10641" s="113" t="s">
        <v>3947</v>
      </c>
      <c r="S10641" s="113" t="s">
        <v>10227</v>
      </c>
    </row>
    <row r="10642" spans="16:19">
      <c r="P10642" s="113" t="s">
        <v>12256</v>
      </c>
      <c r="Q10642" s="130" t="s">
        <v>5997</v>
      </c>
      <c r="R10642" s="113" t="s">
        <v>3947</v>
      </c>
      <c r="S10642" s="113" t="s">
        <v>10228</v>
      </c>
    </row>
    <row r="10643" spans="16:19">
      <c r="P10643" s="113" t="s">
        <v>12256</v>
      </c>
      <c r="Q10643" s="130" t="s">
        <v>6000</v>
      </c>
      <c r="R10643" s="113" t="s">
        <v>3947</v>
      </c>
      <c r="S10643" s="113" t="s">
        <v>9404</v>
      </c>
    </row>
    <row r="10644" spans="16:19">
      <c r="P10644" s="113" t="s">
        <v>12256</v>
      </c>
      <c r="Q10644" s="130" t="s">
        <v>6003</v>
      </c>
      <c r="R10644" s="113" t="s">
        <v>3947</v>
      </c>
      <c r="S10644" s="113" t="s">
        <v>10229</v>
      </c>
    </row>
    <row r="10645" spans="16:19">
      <c r="P10645" s="113" t="s">
        <v>12256</v>
      </c>
      <c r="Q10645" s="130" t="s">
        <v>6006</v>
      </c>
      <c r="R10645" s="113" t="s">
        <v>3947</v>
      </c>
      <c r="S10645" s="113" t="s">
        <v>10230</v>
      </c>
    </row>
    <row r="10646" spans="16:19">
      <c r="P10646" s="113" t="s">
        <v>12256</v>
      </c>
      <c r="Q10646" s="130" t="s">
        <v>6009</v>
      </c>
      <c r="R10646" s="113" t="s">
        <v>3947</v>
      </c>
      <c r="S10646" s="113" t="s">
        <v>10231</v>
      </c>
    </row>
    <row r="10647" spans="16:19">
      <c r="P10647" s="113" t="s">
        <v>12256</v>
      </c>
      <c r="Q10647" s="130" t="s">
        <v>6012</v>
      </c>
      <c r="R10647" s="113" t="s">
        <v>3947</v>
      </c>
      <c r="S10647" s="113" t="s">
        <v>10232</v>
      </c>
    </row>
    <row r="10648" spans="16:19">
      <c r="P10648" s="113" t="s">
        <v>12256</v>
      </c>
      <c r="Q10648" s="130" t="s">
        <v>6015</v>
      </c>
      <c r="R10648" s="113" t="s">
        <v>3947</v>
      </c>
      <c r="S10648" s="113" t="s">
        <v>10233</v>
      </c>
    </row>
    <row r="10649" spans="16:19">
      <c r="P10649" s="113" t="s">
        <v>12256</v>
      </c>
      <c r="Q10649" s="130" t="s">
        <v>3598</v>
      </c>
      <c r="R10649" s="113" t="s">
        <v>3947</v>
      </c>
      <c r="S10649" s="113" t="s">
        <v>10234</v>
      </c>
    </row>
    <row r="10650" spans="16:19">
      <c r="P10650" s="113" t="s">
        <v>12256</v>
      </c>
      <c r="Q10650" s="130" t="s">
        <v>6020</v>
      </c>
      <c r="R10650" s="113" t="s">
        <v>3947</v>
      </c>
      <c r="S10650" s="113" t="s">
        <v>10235</v>
      </c>
    </row>
    <row r="10651" spans="16:19">
      <c r="P10651" s="113" t="s">
        <v>12256</v>
      </c>
      <c r="Q10651" s="130" t="s">
        <v>6023</v>
      </c>
      <c r="R10651" s="113" t="s">
        <v>3947</v>
      </c>
      <c r="S10651" s="113" t="s">
        <v>9595</v>
      </c>
    </row>
    <row r="10652" spans="16:19">
      <c r="P10652" s="113" t="s">
        <v>12256</v>
      </c>
      <c r="Q10652" s="130" t="s">
        <v>6026</v>
      </c>
      <c r="R10652" s="113" t="s">
        <v>3947</v>
      </c>
      <c r="S10652" s="113" t="s">
        <v>10236</v>
      </c>
    </row>
    <row r="10653" spans="16:19">
      <c r="P10653" s="113" t="s">
        <v>12256</v>
      </c>
      <c r="Q10653" s="130" t="s">
        <v>6029</v>
      </c>
      <c r="R10653" s="113" t="s">
        <v>3947</v>
      </c>
      <c r="S10653" s="113" t="s">
        <v>10237</v>
      </c>
    </row>
    <row r="10654" spans="16:19">
      <c r="P10654" s="113" t="s">
        <v>12256</v>
      </c>
      <c r="Q10654" s="130" t="s">
        <v>6032</v>
      </c>
      <c r="R10654" s="113" t="s">
        <v>3947</v>
      </c>
      <c r="S10654" s="113" t="s">
        <v>10238</v>
      </c>
    </row>
    <row r="10655" spans="16:19">
      <c r="P10655" s="113" t="s">
        <v>12256</v>
      </c>
      <c r="Q10655" s="130" t="s">
        <v>6035</v>
      </c>
      <c r="R10655" s="113" t="s">
        <v>3947</v>
      </c>
      <c r="S10655" s="113" t="s">
        <v>10239</v>
      </c>
    </row>
    <row r="10656" spans="16:19">
      <c r="P10656" s="113" t="s">
        <v>12256</v>
      </c>
      <c r="Q10656" s="130" t="s">
        <v>6038</v>
      </c>
      <c r="R10656" s="113" t="s">
        <v>3947</v>
      </c>
      <c r="S10656" s="113" t="s">
        <v>10240</v>
      </c>
    </row>
    <row r="10657" spans="16:19">
      <c r="P10657" s="113" t="s">
        <v>12256</v>
      </c>
      <c r="Q10657" s="130" t="s">
        <v>6041</v>
      </c>
      <c r="R10657" s="113" t="s">
        <v>3947</v>
      </c>
      <c r="S10657" s="113" t="s">
        <v>10241</v>
      </c>
    </row>
    <row r="10658" spans="16:19">
      <c r="P10658" s="113" t="s">
        <v>12256</v>
      </c>
      <c r="Q10658" s="130" t="s">
        <v>6044</v>
      </c>
      <c r="R10658" s="113" t="s">
        <v>3947</v>
      </c>
      <c r="S10658" s="113" t="s">
        <v>10242</v>
      </c>
    </row>
    <row r="10659" spans="16:19">
      <c r="P10659" s="113" t="s">
        <v>12256</v>
      </c>
      <c r="Q10659" s="130" t="s">
        <v>3600</v>
      </c>
      <c r="R10659" s="113" t="s">
        <v>3947</v>
      </c>
      <c r="S10659" s="113" t="s">
        <v>9785</v>
      </c>
    </row>
    <row r="10660" spans="16:19">
      <c r="P10660" s="113" t="s">
        <v>12256</v>
      </c>
      <c r="Q10660" s="130" t="s">
        <v>6049</v>
      </c>
      <c r="R10660" s="113" t="s">
        <v>3947</v>
      </c>
      <c r="S10660" s="113" t="s">
        <v>10243</v>
      </c>
    </row>
    <row r="10661" spans="16:19">
      <c r="P10661" s="113" t="s">
        <v>12256</v>
      </c>
      <c r="Q10661" s="130" t="s">
        <v>6052</v>
      </c>
      <c r="R10661" s="113" t="s">
        <v>3947</v>
      </c>
      <c r="S10661" s="113" t="s">
        <v>10244</v>
      </c>
    </row>
    <row r="10662" spans="16:19">
      <c r="P10662" s="113" t="s">
        <v>12256</v>
      </c>
      <c r="Q10662" s="130" t="s">
        <v>6055</v>
      </c>
      <c r="R10662" s="113" t="s">
        <v>3947</v>
      </c>
      <c r="S10662" s="113" t="s">
        <v>10245</v>
      </c>
    </row>
    <row r="10663" spans="16:19">
      <c r="P10663" s="113" t="s">
        <v>12256</v>
      </c>
      <c r="Q10663" s="130" t="s">
        <v>6058</v>
      </c>
      <c r="R10663" s="113" t="s">
        <v>3947</v>
      </c>
      <c r="S10663" s="113" t="s">
        <v>10246</v>
      </c>
    </row>
    <row r="10664" spans="16:19">
      <c r="P10664" s="113" t="s">
        <v>12256</v>
      </c>
      <c r="Q10664" s="130" t="s">
        <v>6061</v>
      </c>
      <c r="R10664" s="113" t="s">
        <v>3947</v>
      </c>
      <c r="S10664" s="113" t="s">
        <v>10247</v>
      </c>
    </row>
    <row r="10665" spans="16:19">
      <c r="P10665" s="113" t="s">
        <v>12256</v>
      </c>
      <c r="Q10665" s="130" t="s">
        <v>6063</v>
      </c>
      <c r="R10665" s="113" t="s">
        <v>3947</v>
      </c>
      <c r="S10665" s="113" t="s">
        <v>10248</v>
      </c>
    </row>
    <row r="10666" spans="16:19">
      <c r="P10666" s="113" t="s">
        <v>12256</v>
      </c>
      <c r="Q10666" s="130" t="s">
        <v>6066</v>
      </c>
      <c r="R10666" s="113" t="s">
        <v>3947</v>
      </c>
      <c r="S10666" s="113" t="s">
        <v>10249</v>
      </c>
    </row>
    <row r="10667" spans="16:19">
      <c r="P10667" s="113" t="s">
        <v>12256</v>
      </c>
      <c r="Q10667" s="130" t="s">
        <v>6069</v>
      </c>
      <c r="R10667" s="113" t="s">
        <v>3947</v>
      </c>
      <c r="S10667" s="113" t="s">
        <v>9976</v>
      </c>
    </row>
    <row r="10668" spans="16:19">
      <c r="P10668" s="113" t="s">
        <v>12256</v>
      </c>
      <c r="Q10668" s="130" t="s">
        <v>6072</v>
      </c>
      <c r="R10668" s="113" t="s">
        <v>3947</v>
      </c>
      <c r="S10668" s="113" t="s">
        <v>10250</v>
      </c>
    </row>
    <row r="10669" spans="16:19">
      <c r="P10669" s="113" t="s">
        <v>12256</v>
      </c>
      <c r="Q10669" s="130" t="s">
        <v>3602</v>
      </c>
      <c r="R10669" s="113" t="s">
        <v>3947</v>
      </c>
      <c r="S10669" s="113" t="s">
        <v>10251</v>
      </c>
    </row>
    <row r="10670" spans="16:19">
      <c r="P10670" s="113" t="s">
        <v>12256</v>
      </c>
      <c r="Q10670" s="130" t="s">
        <v>6076</v>
      </c>
      <c r="R10670" s="113" t="s">
        <v>3947</v>
      </c>
      <c r="S10670" s="113" t="s">
        <v>10252</v>
      </c>
    </row>
    <row r="10671" spans="16:19">
      <c r="P10671" s="113" t="s">
        <v>12256</v>
      </c>
      <c r="Q10671" s="130" t="s">
        <v>6079</v>
      </c>
      <c r="R10671" s="113" t="s">
        <v>3947</v>
      </c>
      <c r="S10671" s="113" t="s">
        <v>10253</v>
      </c>
    </row>
    <row r="10672" spans="16:19">
      <c r="P10672" s="113" t="s">
        <v>12256</v>
      </c>
      <c r="Q10672" s="130" t="s">
        <v>6082</v>
      </c>
      <c r="R10672" s="113" t="s">
        <v>3947</v>
      </c>
      <c r="S10672" s="113" t="s">
        <v>10254</v>
      </c>
    </row>
    <row r="10673" spans="16:19">
      <c r="P10673" s="113" t="s">
        <v>12256</v>
      </c>
      <c r="Q10673" s="130" t="s">
        <v>6085</v>
      </c>
      <c r="R10673" s="113" t="s">
        <v>3947</v>
      </c>
      <c r="S10673" s="113" t="s">
        <v>10255</v>
      </c>
    </row>
    <row r="10674" spans="16:19">
      <c r="P10674" s="113" t="s">
        <v>12256</v>
      </c>
      <c r="Q10674" s="130" t="s">
        <v>6088</v>
      </c>
      <c r="R10674" s="113" t="s">
        <v>3947</v>
      </c>
      <c r="S10674" s="113" t="s">
        <v>10256</v>
      </c>
    </row>
    <row r="10675" spans="16:19">
      <c r="P10675" s="113" t="s">
        <v>12256</v>
      </c>
      <c r="Q10675" s="130" t="s">
        <v>6091</v>
      </c>
      <c r="R10675" s="113" t="s">
        <v>3947</v>
      </c>
      <c r="S10675" s="113" t="s">
        <v>4363</v>
      </c>
    </row>
    <row r="10676" spans="16:19">
      <c r="P10676" s="113" t="s">
        <v>12256</v>
      </c>
      <c r="Q10676" s="130" t="s">
        <v>6094</v>
      </c>
      <c r="R10676" s="113" t="s">
        <v>3947</v>
      </c>
      <c r="S10676" s="113" t="s">
        <v>10257</v>
      </c>
    </row>
    <row r="10677" spans="16:19">
      <c r="P10677" s="113" t="s">
        <v>12256</v>
      </c>
      <c r="Q10677" s="130" t="s">
        <v>6097</v>
      </c>
      <c r="R10677" s="113" t="s">
        <v>3947</v>
      </c>
      <c r="S10677" s="113" t="s">
        <v>10258</v>
      </c>
    </row>
    <row r="10678" spans="16:19">
      <c r="P10678" s="113" t="s">
        <v>12256</v>
      </c>
      <c r="Q10678" s="130" t="s">
        <v>6099</v>
      </c>
      <c r="R10678" s="113" t="s">
        <v>3947</v>
      </c>
      <c r="S10678" s="113" t="s">
        <v>10259</v>
      </c>
    </row>
    <row r="10679" spans="16:19">
      <c r="P10679" s="113" t="s">
        <v>12256</v>
      </c>
      <c r="Q10679" s="130" t="s">
        <v>2738</v>
      </c>
      <c r="R10679" s="113" t="s">
        <v>3947</v>
      </c>
      <c r="S10679" s="113" t="s">
        <v>10260</v>
      </c>
    </row>
    <row r="10680" spans="16:19">
      <c r="P10680" s="113" t="s">
        <v>12256</v>
      </c>
      <c r="Q10680" s="130" t="s">
        <v>6104</v>
      </c>
      <c r="R10680" s="113" t="s">
        <v>3947</v>
      </c>
      <c r="S10680" s="113" t="s">
        <v>10261</v>
      </c>
    </row>
    <row r="10681" spans="16:19">
      <c r="P10681" s="113" t="s">
        <v>12256</v>
      </c>
      <c r="Q10681" s="130" t="s">
        <v>6107</v>
      </c>
      <c r="R10681" s="113" t="s">
        <v>3947</v>
      </c>
      <c r="S10681" s="113" t="s">
        <v>10262</v>
      </c>
    </row>
    <row r="10682" spans="16:19">
      <c r="P10682" s="113" t="s">
        <v>12256</v>
      </c>
      <c r="Q10682" s="130" t="s">
        <v>6110</v>
      </c>
      <c r="R10682" s="113" t="s">
        <v>3947</v>
      </c>
      <c r="S10682" s="113" t="s">
        <v>10263</v>
      </c>
    </row>
    <row r="10683" spans="16:19">
      <c r="P10683" s="113" t="s">
        <v>12256</v>
      </c>
      <c r="Q10683" s="130" t="s">
        <v>6113</v>
      </c>
      <c r="R10683" s="113" t="s">
        <v>3947</v>
      </c>
      <c r="S10683" s="113" t="s">
        <v>4558</v>
      </c>
    </row>
    <row r="10684" spans="16:19">
      <c r="P10684" s="113" t="s">
        <v>12256</v>
      </c>
      <c r="Q10684" s="130" t="s">
        <v>6116</v>
      </c>
      <c r="R10684" s="113" t="s">
        <v>3947</v>
      </c>
      <c r="S10684" s="113" t="s">
        <v>10264</v>
      </c>
    </row>
    <row r="10685" spans="16:19">
      <c r="P10685" s="113" t="s">
        <v>12256</v>
      </c>
      <c r="Q10685" s="130" t="s">
        <v>6119</v>
      </c>
      <c r="R10685" s="113" t="s">
        <v>3947</v>
      </c>
      <c r="S10685" s="113" t="s">
        <v>10265</v>
      </c>
    </row>
    <row r="10686" spans="16:19">
      <c r="P10686" s="113" t="s">
        <v>12256</v>
      </c>
      <c r="Q10686" s="130" t="s">
        <v>6121</v>
      </c>
      <c r="R10686" s="113" t="s">
        <v>3947</v>
      </c>
      <c r="S10686" s="113" t="s">
        <v>10266</v>
      </c>
    </row>
    <row r="10687" spans="16:19">
      <c r="P10687" s="113" t="s">
        <v>12256</v>
      </c>
      <c r="Q10687" s="130" t="s">
        <v>6124</v>
      </c>
      <c r="R10687" s="113" t="s">
        <v>3947</v>
      </c>
      <c r="S10687" s="113" t="s">
        <v>10267</v>
      </c>
    </row>
    <row r="10688" spans="16:19">
      <c r="P10688" s="113" t="s">
        <v>12256</v>
      </c>
      <c r="Q10688" s="130" t="s">
        <v>6127</v>
      </c>
      <c r="R10688" s="113" t="s">
        <v>3947</v>
      </c>
      <c r="S10688" s="113" t="s">
        <v>10268</v>
      </c>
    </row>
    <row r="10689" spans="16:19">
      <c r="P10689" s="113" t="s">
        <v>12256</v>
      </c>
      <c r="Q10689" s="130" t="s">
        <v>3810</v>
      </c>
      <c r="R10689" s="113" t="s">
        <v>3947</v>
      </c>
      <c r="S10689" s="113" t="s">
        <v>10269</v>
      </c>
    </row>
    <row r="10690" spans="16:19">
      <c r="P10690" s="113" t="s">
        <v>12256</v>
      </c>
      <c r="Q10690" s="130" t="s">
        <v>6132</v>
      </c>
      <c r="R10690" s="113" t="s">
        <v>3947</v>
      </c>
      <c r="S10690" s="113" t="s">
        <v>10270</v>
      </c>
    </row>
    <row r="10691" spans="16:19">
      <c r="P10691" s="113" t="s">
        <v>12256</v>
      </c>
      <c r="Q10691" s="130" t="s">
        <v>6135</v>
      </c>
      <c r="R10691" s="113" t="s">
        <v>3947</v>
      </c>
      <c r="S10691" s="113" t="s">
        <v>4753</v>
      </c>
    </row>
    <row r="10692" spans="16:19">
      <c r="P10692" s="113" t="s">
        <v>12256</v>
      </c>
      <c r="Q10692" s="130" t="s">
        <v>6137</v>
      </c>
      <c r="R10692" s="113" t="s">
        <v>3947</v>
      </c>
      <c r="S10692" s="113" t="s">
        <v>10271</v>
      </c>
    </row>
    <row r="10693" spans="16:19">
      <c r="P10693" s="113" t="s">
        <v>12256</v>
      </c>
      <c r="Q10693" s="130" t="s">
        <v>6140</v>
      </c>
      <c r="R10693" s="113" t="s">
        <v>3947</v>
      </c>
      <c r="S10693" s="113" t="s">
        <v>10272</v>
      </c>
    </row>
    <row r="10694" spans="16:19">
      <c r="P10694" s="113" t="s">
        <v>12256</v>
      </c>
      <c r="Q10694" s="130" t="s">
        <v>6142</v>
      </c>
      <c r="R10694" s="113" t="s">
        <v>3947</v>
      </c>
      <c r="S10694" s="113" t="s">
        <v>10273</v>
      </c>
    </row>
    <row r="10695" spans="16:19">
      <c r="P10695" s="113" t="s">
        <v>12256</v>
      </c>
      <c r="Q10695" s="130" t="s">
        <v>6145</v>
      </c>
      <c r="R10695" s="113" t="s">
        <v>3947</v>
      </c>
      <c r="S10695" s="113" t="s">
        <v>10274</v>
      </c>
    </row>
    <row r="10696" spans="16:19">
      <c r="P10696" s="113" t="s">
        <v>12256</v>
      </c>
      <c r="Q10696" s="130" t="s">
        <v>6148</v>
      </c>
      <c r="R10696" s="113" t="s">
        <v>3947</v>
      </c>
      <c r="S10696" s="113" t="s">
        <v>10275</v>
      </c>
    </row>
    <row r="10697" spans="16:19">
      <c r="P10697" s="113" t="s">
        <v>12256</v>
      </c>
      <c r="Q10697" s="130" t="s">
        <v>6151</v>
      </c>
      <c r="R10697" s="113" t="s">
        <v>3947</v>
      </c>
      <c r="S10697" s="113" t="s">
        <v>10276</v>
      </c>
    </row>
    <row r="10698" spans="16:19">
      <c r="P10698" s="113" t="s">
        <v>12256</v>
      </c>
      <c r="Q10698" s="130" t="s">
        <v>6154</v>
      </c>
      <c r="R10698" s="113" t="s">
        <v>3947</v>
      </c>
      <c r="S10698" s="113" t="s">
        <v>10277</v>
      </c>
    </row>
    <row r="10699" spans="16:19">
      <c r="P10699" s="113" t="s">
        <v>12256</v>
      </c>
      <c r="Q10699" s="130" t="s">
        <v>3604</v>
      </c>
      <c r="R10699" s="113" t="s">
        <v>3947</v>
      </c>
      <c r="S10699" s="113" t="s">
        <v>4948</v>
      </c>
    </row>
    <row r="10700" spans="16:19">
      <c r="P10700" s="113" t="s">
        <v>12256</v>
      </c>
      <c r="Q10700" s="130" t="s">
        <v>6159</v>
      </c>
      <c r="R10700" s="113" t="s">
        <v>3947</v>
      </c>
      <c r="S10700" s="113" t="s">
        <v>10278</v>
      </c>
    </row>
    <row r="10701" spans="16:19">
      <c r="P10701" s="113" t="s">
        <v>12256</v>
      </c>
      <c r="Q10701" s="130" t="s">
        <v>6162</v>
      </c>
      <c r="R10701" s="113" t="s">
        <v>3947</v>
      </c>
      <c r="S10701" s="113" t="s">
        <v>10279</v>
      </c>
    </row>
    <row r="10702" spans="16:19">
      <c r="P10702" s="113" t="s">
        <v>12256</v>
      </c>
      <c r="Q10702" s="130" t="s">
        <v>6164</v>
      </c>
      <c r="R10702" s="113" t="s">
        <v>3947</v>
      </c>
      <c r="S10702" s="113" t="s">
        <v>10280</v>
      </c>
    </row>
    <row r="10703" spans="16:19">
      <c r="P10703" s="113" t="s">
        <v>12256</v>
      </c>
      <c r="Q10703" s="130" t="s">
        <v>6167</v>
      </c>
      <c r="R10703" s="113" t="s">
        <v>3947</v>
      </c>
      <c r="S10703" s="113" t="s">
        <v>10281</v>
      </c>
    </row>
    <row r="10704" spans="16:19">
      <c r="P10704" s="113" t="s">
        <v>12256</v>
      </c>
      <c r="Q10704" s="130" t="s">
        <v>6170</v>
      </c>
      <c r="R10704" s="113" t="s">
        <v>3947</v>
      </c>
      <c r="S10704" s="113" t="s">
        <v>10282</v>
      </c>
    </row>
    <row r="10705" spans="16:19">
      <c r="P10705" s="113" t="s">
        <v>12256</v>
      </c>
      <c r="Q10705" s="130" t="s">
        <v>6173</v>
      </c>
      <c r="R10705" s="113" t="s">
        <v>3947</v>
      </c>
      <c r="S10705" s="113" t="s">
        <v>10283</v>
      </c>
    </row>
    <row r="10706" spans="16:19">
      <c r="P10706" s="113" t="s">
        <v>12256</v>
      </c>
      <c r="Q10706" s="130" t="s">
        <v>6176</v>
      </c>
      <c r="R10706" s="113" t="s">
        <v>3947</v>
      </c>
      <c r="S10706" s="113" t="s">
        <v>10284</v>
      </c>
    </row>
    <row r="10707" spans="16:19">
      <c r="P10707" s="113" t="s">
        <v>12256</v>
      </c>
      <c r="Q10707" s="130" t="s">
        <v>6179</v>
      </c>
      <c r="R10707" s="113" t="s">
        <v>3947</v>
      </c>
      <c r="S10707" s="113" t="s">
        <v>5143</v>
      </c>
    </row>
    <row r="10708" spans="16:19">
      <c r="P10708" s="113" t="s">
        <v>12256</v>
      </c>
      <c r="Q10708" s="130" t="s">
        <v>6182</v>
      </c>
      <c r="R10708" s="113" t="s">
        <v>3947</v>
      </c>
      <c r="S10708" s="113" t="s">
        <v>10285</v>
      </c>
    </row>
    <row r="10709" spans="16:19">
      <c r="P10709" s="113" t="s">
        <v>12256</v>
      </c>
      <c r="Q10709" s="130" t="s">
        <v>3813</v>
      </c>
      <c r="R10709" s="113" t="s">
        <v>3947</v>
      </c>
      <c r="S10709" s="113" t="s">
        <v>10286</v>
      </c>
    </row>
    <row r="10710" spans="16:19">
      <c r="P10710" s="113" t="s">
        <v>12256</v>
      </c>
      <c r="Q10710" s="130" t="s">
        <v>6186</v>
      </c>
      <c r="R10710" s="113" t="s">
        <v>3947</v>
      </c>
      <c r="S10710" s="113" t="s">
        <v>10287</v>
      </c>
    </row>
    <row r="10711" spans="16:19">
      <c r="P10711" s="113" t="s">
        <v>12256</v>
      </c>
      <c r="Q10711" s="130" t="s">
        <v>6189</v>
      </c>
      <c r="R10711" s="113" t="s">
        <v>3947</v>
      </c>
      <c r="S10711" s="113" t="s">
        <v>10288</v>
      </c>
    </row>
    <row r="10712" spans="16:19">
      <c r="P10712" s="113" t="s">
        <v>12256</v>
      </c>
      <c r="Q10712" s="130" t="s">
        <v>6192</v>
      </c>
      <c r="R10712" s="113" t="s">
        <v>3947</v>
      </c>
      <c r="S10712" s="113" t="s">
        <v>10289</v>
      </c>
    </row>
    <row r="10713" spans="16:19">
      <c r="P10713" s="113" t="s">
        <v>12256</v>
      </c>
      <c r="Q10713" s="130" t="s">
        <v>6195</v>
      </c>
      <c r="R10713" s="113" t="s">
        <v>3947</v>
      </c>
      <c r="S10713" s="113" t="s">
        <v>10290</v>
      </c>
    </row>
    <row r="10714" spans="16:19">
      <c r="P10714" s="113" t="s">
        <v>12256</v>
      </c>
      <c r="Q10714" s="130" t="s">
        <v>6198</v>
      </c>
      <c r="R10714" s="113" t="s">
        <v>3947</v>
      </c>
      <c r="S10714" s="113" t="s">
        <v>10291</v>
      </c>
    </row>
    <row r="10715" spans="16:19">
      <c r="P10715" s="113" t="s">
        <v>12256</v>
      </c>
      <c r="Q10715" s="130" t="s">
        <v>6201</v>
      </c>
      <c r="R10715" s="113" t="s">
        <v>3947</v>
      </c>
      <c r="S10715" s="113" t="s">
        <v>5338</v>
      </c>
    </row>
    <row r="10716" spans="16:19">
      <c r="P10716" s="113" t="s">
        <v>12256</v>
      </c>
      <c r="Q10716" s="130" t="s">
        <v>6204</v>
      </c>
      <c r="R10716" s="113" t="s">
        <v>3947</v>
      </c>
      <c r="S10716" s="113" t="s">
        <v>10292</v>
      </c>
    </row>
    <row r="10717" spans="16:19">
      <c r="P10717" s="113" t="s">
        <v>12256</v>
      </c>
      <c r="Q10717" s="130" t="s">
        <v>6207</v>
      </c>
      <c r="R10717" s="113" t="s">
        <v>3947</v>
      </c>
      <c r="S10717" s="113" t="s">
        <v>10293</v>
      </c>
    </row>
    <row r="10718" spans="16:19">
      <c r="P10718" s="113" t="s">
        <v>12256</v>
      </c>
      <c r="Q10718" s="130" t="s">
        <v>6209</v>
      </c>
      <c r="R10718" s="113" t="s">
        <v>3947</v>
      </c>
      <c r="S10718" s="113" t="s">
        <v>10294</v>
      </c>
    </row>
    <row r="10719" spans="16:19">
      <c r="P10719" s="113" t="s">
        <v>12256</v>
      </c>
      <c r="Q10719" s="130" t="s">
        <v>3606</v>
      </c>
      <c r="R10719" s="113" t="s">
        <v>3947</v>
      </c>
      <c r="S10719" s="113" t="s">
        <v>10295</v>
      </c>
    </row>
    <row r="10720" spans="16:19">
      <c r="P10720" s="113" t="s">
        <v>12256</v>
      </c>
      <c r="Q10720" s="130" t="s">
        <v>6214</v>
      </c>
      <c r="R10720" s="113" t="s">
        <v>3947</v>
      </c>
      <c r="S10720" s="113" t="s">
        <v>10296</v>
      </c>
    </row>
    <row r="10721" spans="16:19">
      <c r="P10721" s="113" t="s">
        <v>12256</v>
      </c>
      <c r="Q10721" s="130" t="s">
        <v>6217</v>
      </c>
      <c r="R10721" s="113" t="s">
        <v>3947</v>
      </c>
      <c r="S10721" s="113" t="s">
        <v>10297</v>
      </c>
    </row>
    <row r="10722" spans="16:19">
      <c r="P10722" s="113" t="s">
        <v>12256</v>
      </c>
      <c r="Q10722" s="130" t="s">
        <v>6220</v>
      </c>
      <c r="R10722" s="113" t="s">
        <v>3947</v>
      </c>
      <c r="S10722" s="113" t="s">
        <v>10298</v>
      </c>
    </row>
    <row r="10723" spans="16:19">
      <c r="P10723" s="113" t="s">
        <v>12256</v>
      </c>
      <c r="Q10723" s="130" t="s">
        <v>6223</v>
      </c>
      <c r="R10723" s="113" t="s">
        <v>3947</v>
      </c>
      <c r="S10723" s="113" t="s">
        <v>5533</v>
      </c>
    </row>
    <row r="10724" spans="16:19">
      <c r="P10724" s="113" t="s">
        <v>12256</v>
      </c>
      <c r="Q10724" s="130" t="s">
        <v>6226</v>
      </c>
      <c r="R10724" s="113" t="s">
        <v>3947</v>
      </c>
      <c r="S10724" s="113" t="s">
        <v>10299</v>
      </c>
    </row>
    <row r="10725" spans="16:19">
      <c r="P10725" s="113" t="s">
        <v>12256</v>
      </c>
      <c r="Q10725" s="130" t="s">
        <v>6229</v>
      </c>
      <c r="R10725" s="113" t="s">
        <v>3947</v>
      </c>
      <c r="S10725" s="113" t="s">
        <v>10300</v>
      </c>
    </row>
    <row r="10726" spans="16:19">
      <c r="P10726" s="113" t="s">
        <v>12256</v>
      </c>
      <c r="Q10726" s="130" t="s">
        <v>6232</v>
      </c>
      <c r="R10726" s="113" t="s">
        <v>3947</v>
      </c>
      <c r="S10726" s="113" t="s">
        <v>10301</v>
      </c>
    </row>
    <row r="10727" spans="16:19">
      <c r="P10727" s="113" t="s">
        <v>12256</v>
      </c>
      <c r="Q10727" s="130" t="s">
        <v>6235</v>
      </c>
      <c r="R10727" s="113" t="s">
        <v>3947</v>
      </c>
      <c r="S10727" s="113" t="s">
        <v>10302</v>
      </c>
    </row>
    <row r="10728" spans="16:19">
      <c r="P10728" s="113" t="s">
        <v>12256</v>
      </c>
      <c r="Q10728" s="130" t="s">
        <v>6238</v>
      </c>
      <c r="R10728" s="113" t="s">
        <v>3947</v>
      </c>
      <c r="S10728" s="113" t="s">
        <v>10303</v>
      </c>
    </row>
    <row r="10729" spans="16:19">
      <c r="P10729" s="113" t="s">
        <v>12256</v>
      </c>
      <c r="Q10729" s="130" t="s">
        <v>3816</v>
      </c>
      <c r="R10729" s="113" t="s">
        <v>3947</v>
      </c>
      <c r="S10729" s="113" t="s">
        <v>10304</v>
      </c>
    </row>
    <row r="10730" spans="16:19">
      <c r="P10730" s="113" t="s">
        <v>12256</v>
      </c>
      <c r="Q10730" s="130" t="s">
        <v>6242</v>
      </c>
      <c r="R10730" s="113" t="s">
        <v>3947</v>
      </c>
      <c r="S10730" s="113" t="s">
        <v>10305</v>
      </c>
    </row>
    <row r="10731" spans="16:19">
      <c r="P10731" s="113" t="s">
        <v>12256</v>
      </c>
      <c r="Q10731" s="130" t="s">
        <v>6245</v>
      </c>
      <c r="R10731" s="113" t="s">
        <v>3947</v>
      </c>
      <c r="S10731" s="113" t="s">
        <v>7202</v>
      </c>
    </row>
    <row r="10732" spans="16:19">
      <c r="P10732" s="113" t="s">
        <v>12256</v>
      </c>
      <c r="Q10732" s="130" t="s">
        <v>6248</v>
      </c>
      <c r="R10732" s="113" t="s">
        <v>3947</v>
      </c>
      <c r="S10732" s="113" t="s">
        <v>10306</v>
      </c>
    </row>
    <row r="10733" spans="16:19">
      <c r="P10733" s="113" t="s">
        <v>12256</v>
      </c>
      <c r="Q10733" s="130" t="s">
        <v>6251</v>
      </c>
      <c r="R10733" s="113" t="s">
        <v>3947</v>
      </c>
      <c r="S10733" s="113" t="s">
        <v>10307</v>
      </c>
    </row>
    <row r="10734" spans="16:19">
      <c r="P10734" s="113" t="s">
        <v>12256</v>
      </c>
      <c r="Q10734" s="130" t="s">
        <v>6254</v>
      </c>
      <c r="R10734" s="113" t="s">
        <v>3947</v>
      </c>
      <c r="S10734" s="113" t="s">
        <v>10308</v>
      </c>
    </row>
    <row r="10735" spans="16:19">
      <c r="P10735" s="113" t="s">
        <v>12256</v>
      </c>
      <c r="Q10735" s="130" t="s">
        <v>6257</v>
      </c>
      <c r="R10735" s="113" t="s">
        <v>3947</v>
      </c>
      <c r="S10735" s="113" t="s">
        <v>10309</v>
      </c>
    </row>
    <row r="10736" spans="16:19">
      <c r="P10736" s="113" t="s">
        <v>12256</v>
      </c>
      <c r="Q10736" s="130" t="s">
        <v>6260</v>
      </c>
      <c r="R10736" s="113" t="s">
        <v>3947</v>
      </c>
      <c r="S10736" s="113" t="s">
        <v>10310</v>
      </c>
    </row>
    <row r="10737" spans="16:19">
      <c r="P10737" s="113" t="s">
        <v>12256</v>
      </c>
      <c r="Q10737" s="130" t="s">
        <v>6263</v>
      </c>
      <c r="R10737" s="113" t="s">
        <v>3947</v>
      </c>
      <c r="S10737" s="113" t="s">
        <v>10311</v>
      </c>
    </row>
    <row r="10738" spans="16:19">
      <c r="P10738" s="113" t="s">
        <v>12256</v>
      </c>
      <c r="Q10738" s="130" t="s">
        <v>6266</v>
      </c>
      <c r="R10738" s="113" t="s">
        <v>3947</v>
      </c>
      <c r="S10738" s="113" t="s">
        <v>10312</v>
      </c>
    </row>
    <row r="10739" spans="16:19">
      <c r="P10739" s="113" t="s">
        <v>12256</v>
      </c>
      <c r="Q10739" s="130" t="s">
        <v>3608</v>
      </c>
      <c r="R10739" s="113" t="s">
        <v>3947</v>
      </c>
      <c r="S10739" s="113" t="s">
        <v>10313</v>
      </c>
    </row>
    <row r="10740" spans="16:19">
      <c r="P10740" s="113" t="s">
        <v>12256</v>
      </c>
      <c r="Q10740" s="130" t="s">
        <v>6271</v>
      </c>
      <c r="R10740" s="113" t="s">
        <v>3947</v>
      </c>
      <c r="S10740" s="113" t="s">
        <v>10314</v>
      </c>
    </row>
    <row r="10741" spans="16:19">
      <c r="P10741" s="113" t="s">
        <v>12256</v>
      </c>
      <c r="Q10741" s="130" t="s">
        <v>6274</v>
      </c>
      <c r="R10741" s="113" t="s">
        <v>3947</v>
      </c>
      <c r="S10741" s="113" t="s">
        <v>10315</v>
      </c>
    </row>
    <row r="10742" spans="16:19">
      <c r="P10742" s="113" t="s">
        <v>12256</v>
      </c>
      <c r="Q10742" s="130" t="s">
        <v>6277</v>
      </c>
      <c r="R10742" s="113" t="s">
        <v>3947</v>
      </c>
      <c r="S10742" s="113" t="s">
        <v>10316</v>
      </c>
    </row>
    <row r="10743" spans="16:19">
      <c r="P10743" s="113" t="s">
        <v>12256</v>
      </c>
      <c r="Q10743" s="130" t="s">
        <v>6280</v>
      </c>
      <c r="R10743" s="113" t="s">
        <v>3947</v>
      </c>
      <c r="S10743" s="113" t="s">
        <v>10317</v>
      </c>
    </row>
    <row r="10744" spans="16:19">
      <c r="P10744" s="113" t="s">
        <v>12256</v>
      </c>
      <c r="Q10744" s="130" t="s">
        <v>6283</v>
      </c>
      <c r="R10744" s="113" t="s">
        <v>3947</v>
      </c>
      <c r="S10744" s="113" t="s">
        <v>10318</v>
      </c>
    </row>
    <row r="10745" spans="16:19">
      <c r="P10745" s="113" t="s">
        <v>12256</v>
      </c>
      <c r="Q10745" s="130" t="s">
        <v>6286</v>
      </c>
      <c r="R10745" s="113" t="s">
        <v>3947</v>
      </c>
      <c r="S10745" s="113" t="s">
        <v>10319</v>
      </c>
    </row>
    <row r="10746" spans="16:19">
      <c r="P10746" s="113" t="s">
        <v>12256</v>
      </c>
      <c r="Q10746" s="130" t="s">
        <v>6289</v>
      </c>
      <c r="R10746" s="113" t="s">
        <v>3947</v>
      </c>
      <c r="S10746" s="113" t="s">
        <v>10320</v>
      </c>
    </row>
    <row r="10747" spans="16:19">
      <c r="P10747" s="113" t="s">
        <v>12256</v>
      </c>
      <c r="Q10747" s="130" t="s">
        <v>6292</v>
      </c>
      <c r="R10747" s="113" t="s">
        <v>3947</v>
      </c>
      <c r="S10747" s="113" t="s">
        <v>10321</v>
      </c>
    </row>
    <row r="10748" spans="16:19">
      <c r="P10748" s="113" t="s">
        <v>12256</v>
      </c>
      <c r="Q10748" s="130" t="s">
        <v>6294</v>
      </c>
      <c r="R10748" s="113" t="s">
        <v>3947</v>
      </c>
      <c r="S10748" s="113" t="s">
        <v>10322</v>
      </c>
    </row>
    <row r="10749" spans="16:19">
      <c r="P10749" s="113" t="s">
        <v>12256</v>
      </c>
      <c r="Q10749" s="130" t="s">
        <v>3819</v>
      </c>
      <c r="R10749" s="113" t="s">
        <v>3947</v>
      </c>
      <c r="S10749" s="113" t="s">
        <v>10323</v>
      </c>
    </row>
    <row r="10750" spans="16:19">
      <c r="P10750" s="113" t="s">
        <v>12256</v>
      </c>
      <c r="Q10750" s="130" t="s">
        <v>6299</v>
      </c>
      <c r="R10750" s="113" t="s">
        <v>3947</v>
      </c>
      <c r="S10750" s="113" t="s">
        <v>10324</v>
      </c>
    </row>
    <row r="10751" spans="16:19">
      <c r="P10751" s="113" t="s">
        <v>12256</v>
      </c>
      <c r="Q10751" s="130" t="s">
        <v>6302</v>
      </c>
      <c r="R10751" s="113" t="s">
        <v>3947</v>
      </c>
      <c r="S10751" s="113" t="s">
        <v>10325</v>
      </c>
    </row>
    <row r="10752" spans="16:19">
      <c r="P10752" s="113" t="s">
        <v>12256</v>
      </c>
      <c r="Q10752" s="130" t="s">
        <v>6305</v>
      </c>
      <c r="R10752" s="113" t="s">
        <v>3947</v>
      </c>
      <c r="S10752" s="113" t="s">
        <v>10326</v>
      </c>
    </row>
    <row r="10753" spans="16:19">
      <c r="P10753" s="113" t="s">
        <v>12256</v>
      </c>
      <c r="Q10753" s="130" t="s">
        <v>6308</v>
      </c>
      <c r="R10753" s="113" t="s">
        <v>3947</v>
      </c>
      <c r="S10753" s="113" t="s">
        <v>10327</v>
      </c>
    </row>
    <row r="10754" spans="16:19">
      <c r="P10754" s="113" t="s">
        <v>12256</v>
      </c>
      <c r="Q10754" s="130" t="s">
        <v>6311</v>
      </c>
      <c r="R10754" s="113" t="s">
        <v>3947</v>
      </c>
      <c r="S10754" s="113" t="s">
        <v>10328</v>
      </c>
    </row>
    <row r="10755" spans="16:19">
      <c r="P10755" s="113" t="s">
        <v>12256</v>
      </c>
      <c r="Q10755" s="130" t="s">
        <v>6314</v>
      </c>
      <c r="R10755" s="113" t="s">
        <v>3947</v>
      </c>
      <c r="S10755" s="113" t="s">
        <v>10329</v>
      </c>
    </row>
    <row r="10756" spans="16:19">
      <c r="P10756" s="113" t="s">
        <v>12256</v>
      </c>
      <c r="Q10756" s="130" t="s">
        <v>6317</v>
      </c>
      <c r="R10756" s="113" t="s">
        <v>3947</v>
      </c>
      <c r="S10756" s="113" t="s">
        <v>10330</v>
      </c>
    </row>
    <row r="10757" spans="16:19">
      <c r="P10757" s="113" t="s">
        <v>12256</v>
      </c>
      <c r="Q10757" s="130" t="s">
        <v>6320</v>
      </c>
      <c r="R10757" s="113" t="s">
        <v>3947</v>
      </c>
      <c r="S10757" s="113" t="s">
        <v>10331</v>
      </c>
    </row>
    <row r="10758" spans="16:19">
      <c r="P10758" s="113" t="s">
        <v>12256</v>
      </c>
      <c r="Q10758" s="130" t="s">
        <v>6323</v>
      </c>
      <c r="R10758" s="113" t="s">
        <v>3947</v>
      </c>
      <c r="S10758" s="113" t="s">
        <v>10332</v>
      </c>
    </row>
    <row r="10759" spans="16:19">
      <c r="P10759" s="113" t="s">
        <v>12256</v>
      </c>
      <c r="Q10759" s="130" t="s">
        <v>3610</v>
      </c>
      <c r="R10759" s="113" t="s">
        <v>3947</v>
      </c>
      <c r="S10759" s="113" t="s">
        <v>10333</v>
      </c>
    </row>
    <row r="10760" spans="16:19">
      <c r="P10760" s="113" t="s">
        <v>12256</v>
      </c>
      <c r="Q10760" s="130" t="s">
        <v>6328</v>
      </c>
      <c r="R10760" s="113" t="s">
        <v>3947</v>
      </c>
      <c r="S10760" s="113" t="s">
        <v>10334</v>
      </c>
    </row>
    <row r="10761" spans="16:19">
      <c r="P10761" s="113" t="s">
        <v>12256</v>
      </c>
      <c r="Q10761" s="130" t="s">
        <v>6331</v>
      </c>
      <c r="R10761" s="113" t="s">
        <v>3947</v>
      </c>
      <c r="S10761" s="113" t="s">
        <v>10335</v>
      </c>
    </row>
    <row r="10762" spans="16:19">
      <c r="P10762" s="113" t="s">
        <v>12256</v>
      </c>
      <c r="Q10762" s="130" t="s">
        <v>6334</v>
      </c>
      <c r="R10762" s="113" t="s">
        <v>3947</v>
      </c>
      <c r="S10762" s="113" t="s">
        <v>10336</v>
      </c>
    </row>
    <row r="10763" spans="16:19">
      <c r="P10763" s="113" t="s">
        <v>12256</v>
      </c>
      <c r="Q10763" s="130" t="s">
        <v>6337</v>
      </c>
      <c r="R10763" s="113" t="s">
        <v>3947</v>
      </c>
      <c r="S10763" s="113" t="s">
        <v>10337</v>
      </c>
    </row>
    <row r="10764" spans="16:19">
      <c r="P10764" s="113" t="s">
        <v>12256</v>
      </c>
      <c r="Q10764" s="130" t="s">
        <v>6340</v>
      </c>
      <c r="R10764" s="113" t="s">
        <v>3947</v>
      </c>
      <c r="S10764" s="113" t="s">
        <v>10338</v>
      </c>
    </row>
    <row r="10765" spans="16:19">
      <c r="P10765" s="113" t="s">
        <v>12256</v>
      </c>
      <c r="Q10765" s="130" t="s">
        <v>6343</v>
      </c>
      <c r="R10765" s="113" t="s">
        <v>3947</v>
      </c>
      <c r="S10765" s="113" t="s">
        <v>10339</v>
      </c>
    </row>
    <row r="10766" spans="16:19">
      <c r="P10766" s="113" t="s">
        <v>12256</v>
      </c>
      <c r="Q10766" s="130" t="s">
        <v>6346</v>
      </c>
      <c r="R10766" s="113" t="s">
        <v>3947</v>
      </c>
      <c r="S10766" s="113" t="s">
        <v>10340</v>
      </c>
    </row>
    <row r="10767" spans="16:19">
      <c r="P10767" s="113" t="s">
        <v>12256</v>
      </c>
      <c r="Q10767" s="130" t="s">
        <v>6349</v>
      </c>
      <c r="R10767" s="113" t="s">
        <v>3947</v>
      </c>
      <c r="S10767" s="113" t="s">
        <v>10341</v>
      </c>
    </row>
    <row r="10768" spans="16:19">
      <c r="P10768" s="113" t="s">
        <v>12256</v>
      </c>
      <c r="Q10768" s="130" t="s">
        <v>6352</v>
      </c>
      <c r="R10768" s="113" t="s">
        <v>3947</v>
      </c>
      <c r="S10768" s="113" t="s">
        <v>10342</v>
      </c>
    </row>
    <row r="10769" spans="16:19">
      <c r="P10769" s="113" t="s">
        <v>12256</v>
      </c>
      <c r="Q10769" s="130" t="s">
        <v>3822</v>
      </c>
      <c r="R10769" s="113" t="s">
        <v>3947</v>
      </c>
      <c r="S10769" s="113" t="s">
        <v>10343</v>
      </c>
    </row>
    <row r="10770" spans="16:19">
      <c r="P10770" s="113" t="s">
        <v>12256</v>
      </c>
      <c r="Q10770" s="130" t="s">
        <v>6357</v>
      </c>
      <c r="R10770" s="113" t="s">
        <v>3947</v>
      </c>
      <c r="S10770" s="113" t="s">
        <v>10344</v>
      </c>
    </row>
    <row r="10771" spans="16:19">
      <c r="P10771" s="113" t="s">
        <v>12256</v>
      </c>
      <c r="Q10771" s="130" t="s">
        <v>6360</v>
      </c>
      <c r="R10771" s="113" t="s">
        <v>3947</v>
      </c>
      <c r="S10771" s="113" t="s">
        <v>10345</v>
      </c>
    </row>
    <row r="10772" spans="16:19">
      <c r="P10772" s="113" t="s">
        <v>12256</v>
      </c>
      <c r="Q10772" s="130" t="s">
        <v>6363</v>
      </c>
      <c r="R10772" s="113" t="s">
        <v>3947</v>
      </c>
      <c r="S10772" s="113" t="s">
        <v>10346</v>
      </c>
    </row>
    <row r="10773" spans="16:19">
      <c r="P10773" s="113" t="s">
        <v>12256</v>
      </c>
      <c r="Q10773" s="130" t="s">
        <v>6366</v>
      </c>
      <c r="R10773" s="113" t="s">
        <v>3947</v>
      </c>
      <c r="S10773" s="113" t="s">
        <v>10347</v>
      </c>
    </row>
    <row r="10774" spans="16:19">
      <c r="P10774" s="113" t="s">
        <v>12256</v>
      </c>
      <c r="Q10774" s="130" t="s">
        <v>6369</v>
      </c>
      <c r="R10774" s="113" t="s">
        <v>3947</v>
      </c>
      <c r="S10774" s="113" t="s">
        <v>10348</v>
      </c>
    </row>
    <row r="10775" spans="16:19">
      <c r="P10775" s="113" t="s">
        <v>12256</v>
      </c>
      <c r="Q10775" s="130" t="s">
        <v>6372</v>
      </c>
      <c r="R10775" s="113" t="s">
        <v>3947</v>
      </c>
      <c r="S10775" s="113" t="s">
        <v>10349</v>
      </c>
    </row>
    <row r="10776" spans="16:19">
      <c r="P10776" s="113" t="s">
        <v>12256</v>
      </c>
      <c r="Q10776" s="130" t="s">
        <v>6375</v>
      </c>
      <c r="R10776" s="113" t="s">
        <v>3947</v>
      </c>
      <c r="S10776" s="113" t="s">
        <v>10350</v>
      </c>
    </row>
    <row r="10777" spans="16:19">
      <c r="P10777" s="113" t="s">
        <v>12256</v>
      </c>
      <c r="Q10777" s="130" t="s">
        <v>6378</v>
      </c>
      <c r="R10777" s="113" t="s">
        <v>3947</v>
      </c>
      <c r="S10777" s="113" t="s">
        <v>10351</v>
      </c>
    </row>
    <row r="10778" spans="16:19">
      <c r="P10778" s="113" t="s">
        <v>12256</v>
      </c>
      <c r="Q10778" s="130" t="s">
        <v>6381</v>
      </c>
      <c r="R10778" s="113" t="s">
        <v>3947</v>
      </c>
      <c r="S10778" s="113" t="s">
        <v>10352</v>
      </c>
    </row>
    <row r="10779" spans="16:19">
      <c r="P10779" s="113" t="s">
        <v>12256</v>
      </c>
      <c r="Q10779" s="130" t="s">
        <v>3612</v>
      </c>
      <c r="R10779" s="113" t="s">
        <v>3947</v>
      </c>
      <c r="S10779" s="113" t="s">
        <v>10353</v>
      </c>
    </row>
    <row r="10780" spans="16:19">
      <c r="P10780" s="113" t="s">
        <v>12256</v>
      </c>
      <c r="Q10780" s="130" t="s">
        <v>6386</v>
      </c>
      <c r="R10780" s="113" t="s">
        <v>3947</v>
      </c>
      <c r="S10780" s="113" t="s">
        <v>10354</v>
      </c>
    </row>
    <row r="10781" spans="16:19">
      <c r="P10781" s="113" t="s">
        <v>12256</v>
      </c>
      <c r="Q10781" s="130" t="s">
        <v>6389</v>
      </c>
      <c r="R10781" s="113" t="s">
        <v>3947</v>
      </c>
      <c r="S10781" s="113" t="s">
        <v>10355</v>
      </c>
    </row>
    <row r="10782" spans="16:19">
      <c r="P10782" s="113" t="s">
        <v>12256</v>
      </c>
      <c r="Q10782" s="130" t="s">
        <v>6392</v>
      </c>
      <c r="R10782" s="113" t="s">
        <v>3947</v>
      </c>
      <c r="S10782" s="113" t="s">
        <v>10356</v>
      </c>
    </row>
    <row r="10783" spans="16:19">
      <c r="P10783" s="113" t="s">
        <v>12256</v>
      </c>
      <c r="Q10783" s="130" t="s">
        <v>6395</v>
      </c>
      <c r="R10783" s="113" t="s">
        <v>3947</v>
      </c>
      <c r="S10783" s="113" t="s">
        <v>10357</v>
      </c>
    </row>
    <row r="10784" spans="16:19">
      <c r="P10784" s="113" t="s">
        <v>12256</v>
      </c>
      <c r="Q10784" s="130" t="s">
        <v>6398</v>
      </c>
      <c r="R10784" s="113" t="s">
        <v>3947</v>
      </c>
      <c r="S10784" s="113" t="s">
        <v>10358</v>
      </c>
    </row>
    <row r="10785" spans="16:19">
      <c r="P10785" s="113" t="s">
        <v>12256</v>
      </c>
      <c r="Q10785" s="130" t="s">
        <v>6401</v>
      </c>
      <c r="R10785" s="113" t="s">
        <v>3947</v>
      </c>
      <c r="S10785" s="113" t="s">
        <v>10359</v>
      </c>
    </row>
    <row r="10786" spans="16:19">
      <c r="P10786" s="113" t="s">
        <v>12256</v>
      </c>
      <c r="Q10786" s="130" t="s">
        <v>6404</v>
      </c>
      <c r="R10786" s="113" t="s">
        <v>3947</v>
      </c>
      <c r="S10786" s="113" t="s">
        <v>10360</v>
      </c>
    </row>
    <row r="10787" spans="16:19">
      <c r="P10787" s="113" t="s">
        <v>12256</v>
      </c>
      <c r="Q10787" s="130" t="s">
        <v>6407</v>
      </c>
      <c r="R10787" s="113" t="s">
        <v>3947</v>
      </c>
      <c r="S10787" s="113" t="s">
        <v>10361</v>
      </c>
    </row>
    <row r="10788" spans="16:19">
      <c r="P10788" s="113" t="s">
        <v>12256</v>
      </c>
      <c r="Q10788" s="130" t="s">
        <v>6410</v>
      </c>
      <c r="R10788" s="113" t="s">
        <v>3947</v>
      </c>
      <c r="S10788" s="113" t="s">
        <v>10362</v>
      </c>
    </row>
    <row r="10789" spans="16:19">
      <c r="P10789" s="113" t="s">
        <v>12256</v>
      </c>
      <c r="Q10789" s="130" t="s">
        <v>3825</v>
      </c>
      <c r="R10789" s="113" t="s">
        <v>3947</v>
      </c>
      <c r="S10789" s="113" t="s">
        <v>10363</v>
      </c>
    </row>
    <row r="10790" spans="16:19">
      <c r="P10790" s="113" t="s">
        <v>12256</v>
      </c>
      <c r="Q10790" s="130" t="s">
        <v>6415</v>
      </c>
      <c r="R10790" s="113" t="s">
        <v>3947</v>
      </c>
      <c r="S10790" s="113" t="s">
        <v>10364</v>
      </c>
    </row>
    <row r="10791" spans="16:19">
      <c r="P10791" s="113" t="s">
        <v>12256</v>
      </c>
      <c r="Q10791" s="130" t="s">
        <v>6418</v>
      </c>
      <c r="R10791" s="113" t="s">
        <v>3947</v>
      </c>
      <c r="S10791" s="113" t="s">
        <v>10365</v>
      </c>
    </row>
    <row r="10792" spans="16:19">
      <c r="P10792" s="113" t="s">
        <v>12256</v>
      </c>
      <c r="Q10792" s="130" t="s">
        <v>6421</v>
      </c>
      <c r="R10792" s="113" t="s">
        <v>3947</v>
      </c>
      <c r="S10792" s="113" t="s">
        <v>10366</v>
      </c>
    </row>
    <row r="10793" spans="16:19">
      <c r="P10793" s="113" t="s">
        <v>12256</v>
      </c>
      <c r="Q10793" s="130" t="s">
        <v>6424</v>
      </c>
      <c r="R10793" s="113" t="s">
        <v>3947</v>
      </c>
      <c r="S10793" s="113" t="s">
        <v>10367</v>
      </c>
    </row>
    <row r="10794" spans="16:19">
      <c r="P10794" s="113" t="s">
        <v>12256</v>
      </c>
      <c r="Q10794" s="130" t="s">
        <v>6427</v>
      </c>
      <c r="R10794" s="113" t="s">
        <v>3947</v>
      </c>
      <c r="S10794" s="113" t="s">
        <v>10368</v>
      </c>
    </row>
    <row r="10795" spans="16:19">
      <c r="P10795" s="113" t="s">
        <v>12256</v>
      </c>
      <c r="Q10795" s="130" t="s">
        <v>6429</v>
      </c>
      <c r="R10795" s="113" t="s">
        <v>3947</v>
      </c>
      <c r="S10795" s="113" t="s">
        <v>10369</v>
      </c>
    </row>
    <row r="10796" spans="16:19">
      <c r="P10796" s="113" t="s">
        <v>12256</v>
      </c>
      <c r="Q10796" s="130" t="s">
        <v>6432</v>
      </c>
      <c r="R10796" s="113" t="s">
        <v>3947</v>
      </c>
      <c r="S10796" s="113" t="s">
        <v>10370</v>
      </c>
    </row>
    <row r="10797" spans="16:19">
      <c r="P10797" s="113" t="s">
        <v>12256</v>
      </c>
      <c r="Q10797" s="130" t="s">
        <v>6435</v>
      </c>
      <c r="R10797" s="113" t="s">
        <v>3947</v>
      </c>
      <c r="S10797" s="113" t="s">
        <v>10371</v>
      </c>
    </row>
    <row r="10798" spans="16:19">
      <c r="P10798" s="113" t="s">
        <v>12256</v>
      </c>
      <c r="Q10798" s="130" t="s">
        <v>6438</v>
      </c>
      <c r="R10798" s="113" t="s">
        <v>3947</v>
      </c>
      <c r="S10798" s="113" t="s">
        <v>10372</v>
      </c>
    </row>
    <row r="10799" spans="16:19">
      <c r="P10799" s="113" t="s">
        <v>12256</v>
      </c>
      <c r="Q10799" s="130" t="s">
        <v>3614</v>
      </c>
      <c r="R10799" s="113" t="s">
        <v>3947</v>
      </c>
      <c r="S10799" s="113" t="s">
        <v>10373</v>
      </c>
    </row>
    <row r="10800" spans="16:19">
      <c r="P10800" s="113" t="s">
        <v>12256</v>
      </c>
      <c r="Q10800" s="130" t="s">
        <v>6443</v>
      </c>
      <c r="R10800" s="113" t="s">
        <v>3947</v>
      </c>
      <c r="S10800" s="113" t="s">
        <v>10374</v>
      </c>
    </row>
    <row r="10801" spans="16:19">
      <c r="P10801" s="113" t="s">
        <v>12256</v>
      </c>
      <c r="Q10801" s="130" t="s">
        <v>6446</v>
      </c>
      <c r="R10801" s="113" t="s">
        <v>3947</v>
      </c>
      <c r="S10801" s="113" t="s">
        <v>10375</v>
      </c>
    </row>
    <row r="10802" spans="16:19">
      <c r="P10802" s="113" t="s">
        <v>12256</v>
      </c>
      <c r="Q10802" s="130" t="s">
        <v>6449</v>
      </c>
      <c r="R10802" s="113" t="s">
        <v>3947</v>
      </c>
      <c r="S10802" s="113" t="s">
        <v>10376</v>
      </c>
    </row>
    <row r="10803" spans="16:19">
      <c r="P10803" s="113" t="s">
        <v>12256</v>
      </c>
      <c r="Q10803" s="130" t="s">
        <v>6452</v>
      </c>
      <c r="R10803" s="113" t="s">
        <v>3947</v>
      </c>
      <c r="S10803" s="113" t="s">
        <v>10377</v>
      </c>
    </row>
    <row r="10804" spans="16:19">
      <c r="P10804" s="113" t="s">
        <v>12256</v>
      </c>
      <c r="Q10804" s="130" t="s">
        <v>6455</v>
      </c>
      <c r="R10804" s="113" t="s">
        <v>3947</v>
      </c>
      <c r="S10804" s="113" t="s">
        <v>10378</v>
      </c>
    </row>
    <row r="10805" spans="16:19">
      <c r="P10805" s="113" t="s">
        <v>12256</v>
      </c>
      <c r="Q10805" s="130" t="s">
        <v>6458</v>
      </c>
      <c r="R10805" s="113" t="s">
        <v>3947</v>
      </c>
      <c r="S10805" s="113" t="s">
        <v>10379</v>
      </c>
    </row>
    <row r="10806" spans="16:19">
      <c r="P10806" s="113" t="s">
        <v>12256</v>
      </c>
      <c r="Q10806" s="130" t="s">
        <v>6461</v>
      </c>
      <c r="R10806" s="113" t="s">
        <v>3947</v>
      </c>
      <c r="S10806" s="113" t="s">
        <v>10380</v>
      </c>
    </row>
    <row r="10807" spans="16:19">
      <c r="P10807" s="113" t="s">
        <v>12256</v>
      </c>
      <c r="Q10807" s="130" t="s">
        <v>6464</v>
      </c>
      <c r="R10807" s="113" t="s">
        <v>3947</v>
      </c>
      <c r="S10807" s="113" t="s">
        <v>10381</v>
      </c>
    </row>
    <row r="10808" spans="16:19">
      <c r="P10808" s="113" t="s">
        <v>12256</v>
      </c>
      <c r="Q10808" s="130" t="s">
        <v>6467</v>
      </c>
      <c r="R10808" s="113" t="s">
        <v>3947</v>
      </c>
      <c r="S10808" s="113" t="s">
        <v>10382</v>
      </c>
    </row>
    <row r="10809" spans="16:19">
      <c r="P10809" s="113" t="s">
        <v>12256</v>
      </c>
      <c r="Q10809" s="130" t="s">
        <v>3828</v>
      </c>
      <c r="R10809" s="113" t="s">
        <v>3947</v>
      </c>
      <c r="S10809" s="113" t="s">
        <v>10383</v>
      </c>
    </row>
    <row r="10810" spans="16:19">
      <c r="P10810" s="113" t="s">
        <v>12256</v>
      </c>
      <c r="Q10810" s="130" t="s">
        <v>6472</v>
      </c>
      <c r="R10810" s="113" t="s">
        <v>3947</v>
      </c>
      <c r="S10810" s="113" t="s">
        <v>10384</v>
      </c>
    </row>
    <row r="10811" spans="16:19">
      <c r="P10811" s="113" t="s">
        <v>12256</v>
      </c>
      <c r="Q10811" s="130" t="s">
        <v>6475</v>
      </c>
      <c r="R10811" s="113" t="s">
        <v>3947</v>
      </c>
      <c r="S10811" s="113" t="s">
        <v>10385</v>
      </c>
    </row>
    <row r="10812" spans="16:19">
      <c r="P10812" s="113" t="s">
        <v>12256</v>
      </c>
      <c r="Q10812" s="130" t="s">
        <v>6478</v>
      </c>
      <c r="R10812" s="113" t="s">
        <v>3947</v>
      </c>
      <c r="S10812" s="113" t="s">
        <v>10386</v>
      </c>
    </row>
    <row r="10813" spans="16:19">
      <c r="P10813" s="113" t="s">
        <v>12256</v>
      </c>
      <c r="Q10813" s="130" t="s">
        <v>6481</v>
      </c>
      <c r="R10813" s="113" t="s">
        <v>3947</v>
      </c>
      <c r="S10813" s="113" t="s">
        <v>10387</v>
      </c>
    </row>
    <row r="10814" spans="16:19">
      <c r="P10814" s="113" t="s">
        <v>12256</v>
      </c>
      <c r="Q10814" s="130" t="s">
        <v>6484</v>
      </c>
      <c r="R10814" s="113" t="s">
        <v>3947</v>
      </c>
      <c r="S10814" s="113" t="s">
        <v>10388</v>
      </c>
    </row>
    <row r="10815" spans="16:19">
      <c r="P10815" s="113" t="s">
        <v>12256</v>
      </c>
      <c r="Q10815" s="130" t="s">
        <v>6487</v>
      </c>
      <c r="R10815" s="113" t="s">
        <v>3947</v>
      </c>
      <c r="S10815" s="113" t="s">
        <v>10389</v>
      </c>
    </row>
    <row r="10816" spans="16:19">
      <c r="P10816" s="113" t="s">
        <v>12256</v>
      </c>
      <c r="Q10816" s="130" t="s">
        <v>6490</v>
      </c>
      <c r="R10816" s="113" t="s">
        <v>3947</v>
      </c>
      <c r="S10816" s="113" t="s">
        <v>10390</v>
      </c>
    </row>
    <row r="10817" spans="16:19">
      <c r="P10817" s="113" t="s">
        <v>12256</v>
      </c>
      <c r="Q10817" s="130" t="s">
        <v>6493</v>
      </c>
      <c r="R10817" s="113" t="s">
        <v>3947</v>
      </c>
      <c r="S10817" s="113" t="s">
        <v>10391</v>
      </c>
    </row>
    <row r="10818" spans="16:19">
      <c r="P10818" s="113" t="s">
        <v>12256</v>
      </c>
      <c r="Q10818" s="130" t="s">
        <v>6496</v>
      </c>
      <c r="R10818" s="113" t="s">
        <v>3947</v>
      </c>
      <c r="S10818" s="113" t="s">
        <v>10392</v>
      </c>
    </row>
    <row r="10819" spans="16:19">
      <c r="P10819" s="113" t="s">
        <v>12256</v>
      </c>
      <c r="Q10819" s="130" t="s">
        <v>3616</v>
      </c>
      <c r="R10819" s="113" t="s">
        <v>3947</v>
      </c>
      <c r="S10819" s="113" t="s">
        <v>10393</v>
      </c>
    </row>
    <row r="10820" spans="16:19">
      <c r="P10820" s="113" t="s">
        <v>12256</v>
      </c>
      <c r="Q10820" s="130" t="s">
        <v>6501</v>
      </c>
      <c r="R10820" s="113" t="s">
        <v>3947</v>
      </c>
      <c r="S10820" s="113" t="s">
        <v>10394</v>
      </c>
    </row>
    <row r="10821" spans="16:19">
      <c r="P10821" s="113" t="s">
        <v>12256</v>
      </c>
      <c r="Q10821" s="130" t="s">
        <v>6504</v>
      </c>
      <c r="R10821" s="113" t="s">
        <v>3947</v>
      </c>
      <c r="S10821" s="113" t="s">
        <v>10395</v>
      </c>
    </row>
    <row r="10822" spans="16:19">
      <c r="P10822" s="113" t="s">
        <v>12256</v>
      </c>
      <c r="Q10822" s="130" t="s">
        <v>6507</v>
      </c>
      <c r="R10822" s="113" t="s">
        <v>3947</v>
      </c>
      <c r="S10822" s="113" t="s">
        <v>10396</v>
      </c>
    </row>
    <row r="10823" spans="16:19">
      <c r="P10823" s="113" t="s">
        <v>12256</v>
      </c>
      <c r="Q10823" s="130" t="s">
        <v>6510</v>
      </c>
      <c r="R10823" s="113" t="s">
        <v>3947</v>
      </c>
      <c r="S10823" s="113" t="s">
        <v>10397</v>
      </c>
    </row>
    <row r="10824" spans="16:19">
      <c r="P10824" s="113" t="s">
        <v>12256</v>
      </c>
      <c r="Q10824" s="130" t="s">
        <v>6513</v>
      </c>
      <c r="R10824" s="113" t="s">
        <v>3947</v>
      </c>
      <c r="S10824" s="113" t="s">
        <v>10398</v>
      </c>
    </row>
    <row r="10825" spans="16:19">
      <c r="P10825" s="113" t="s">
        <v>12256</v>
      </c>
      <c r="Q10825" s="130" t="s">
        <v>6516</v>
      </c>
      <c r="R10825" s="113" t="s">
        <v>3947</v>
      </c>
      <c r="S10825" s="113" t="s">
        <v>10399</v>
      </c>
    </row>
    <row r="10826" spans="16:19">
      <c r="P10826" s="113" t="s">
        <v>12256</v>
      </c>
      <c r="Q10826" s="130" t="s">
        <v>6519</v>
      </c>
      <c r="R10826" s="113" t="s">
        <v>3947</v>
      </c>
      <c r="S10826" s="113" t="s">
        <v>10400</v>
      </c>
    </row>
    <row r="10827" spans="16:19">
      <c r="P10827" s="113" t="s">
        <v>12256</v>
      </c>
      <c r="Q10827" s="130" t="s">
        <v>6522</v>
      </c>
      <c r="R10827" s="113" t="s">
        <v>3947</v>
      </c>
      <c r="S10827" s="113" t="s">
        <v>10401</v>
      </c>
    </row>
    <row r="10828" spans="16:19">
      <c r="P10828" s="113" t="s">
        <v>12256</v>
      </c>
      <c r="Q10828" s="130" t="s">
        <v>6525</v>
      </c>
      <c r="R10828" s="113" t="s">
        <v>3947</v>
      </c>
      <c r="S10828" s="113" t="s">
        <v>10402</v>
      </c>
    </row>
    <row r="10829" spans="16:19">
      <c r="P10829" s="113" t="s">
        <v>12256</v>
      </c>
      <c r="Q10829" s="130" t="s">
        <v>3831</v>
      </c>
      <c r="R10829" s="113" t="s">
        <v>3947</v>
      </c>
      <c r="S10829" s="113" t="s">
        <v>10403</v>
      </c>
    </row>
    <row r="10830" spans="16:19">
      <c r="P10830" s="113" t="s">
        <v>12256</v>
      </c>
      <c r="Q10830" s="130" t="s">
        <v>6530</v>
      </c>
      <c r="R10830" s="113" t="s">
        <v>3947</v>
      </c>
      <c r="S10830" s="113" t="s">
        <v>10404</v>
      </c>
    </row>
    <row r="10831" spans="16:19">
      <c r="P10831" s="113" t="s">
        <v>12256</v>
      </c>
      <c r="Q10831" s="130" t="s">
        <v>6533</v>
      </c>
      <c r="R10831" s="113" t="s">
        <v>3947</v>
      </c>
      <c r="S10831" s="113" t="s">
        <v>10405</v>
      </c>
    </row>
    <row r="10832" spans="16:19">
      <c r="P10832" s="113" t="s">
        <v>12256</v>
      </c>
      <c r="Q10832" s="130" t="s">
        <v>6536</v>
      </c>
      <c r="R10832" s="113" t="s">
        <v>3947</v>
      </c>
      <c r="S10832" s="113" t="s">
        <v>10406</v>
      </c>
    </row>
    <row r="10833" spans="16:19">
      <c r="P10833" s="113" t="s">
        <v>12256</v>
      </c>
      <c r="Q10833" s="130" t="s">
        <v>6539</v>
      </c>
      <c r="R10833" s="113" t="s">
        <v>3947</v>
      </c>
      <c r="S10833" s="113" t="s">
        <v>10407</v>
      </c>
    </row>
    <row r="10834" spans="16:19">
      <c r="P10834" s="113" t="s">
        <v>12256</v>
      </c>
      <c r="Q10834" s="130" t="s">
        <v>6542</v>
      </c>
      <c r="R10834" s="113" t="s">
        <v>3947</v>
      </c>
      <c r="S10834" s="113" t="s">
        <v>10408</v>
      </c>
    </row>
    <row r="10835" spans="16:19">
      <c r="P10835" s="113" t="s">
        <v>12256</v>
      </c>
      <c r="Q10835" s="130" t="s">
        <v>6545</v>
      </c>
      <c r="R10835" s="113" t="s">
        <v>3947</v>
      </c>
      <c r="S10835" s="113" t="s">
        <v>10409</v>
      </c>
    </row>
    <row r="10836" spans="16:19">
      <c r="P10836" s="113" t="s">
        <v>12256</v>
      </c>
      <c r="Q10836" s="130" t="s">
        <v>6547</v>
      </c>
      <c r="R10836" s="113" t="s">
        <v>3947</v>
      </c>
      <c r="S10836" s="113" t="s">
        <v>10410</v>
      </c>
    </row>
    <row r="10837" spans="16:19">
      <c r="P10837" s="113" t="s">
        <v>12256</v>
      </c>
      <c r="Q10837" s="130" t="s">
        <v>6550</v>
      </c>
      <c r="R10837" s="113" t="s">
        <v>3947</v>
      </c>
      <c r="S10837" s="113" t="s">
        <v>10411</v>
      </c>
    </row>
    <row r="10838" spans="16:19">
      <c r="P10838" s="113" t="s">
        <v>12256</v>
      </c>
      <c r="Q10838" s="130" t="s">
        <v>6553</v>
      </c>
      <c r="R10838" s="113" t="s">
        <v>3947</v>
      </c>
      <c r="S10838" s="113" t="s">
        <v>10412</v>
      </c>
    </row>
    <row r="10839" spans="16:19">
      <c r="P10839" s="113" t="s">
        <v>12256</v>
      </c>
      <c r="Q10839" s="130" t="s">
        <v>3618</v>
      </c>
      <c r="R10839" s="113" t="s">
        <v>3947</v>
      </c>
      <c r="S10839" s="113" t="s">
        <v>10413</v>
      </c>
    </row>
    <row r="10840" spans="16:19">
      <c r="P10840" s="113" t="s">
        <v>12256</v>
      </c>
      <c r="Q10840" s="130" t="s">
        <v>6558</v>
      </c>
      <c r="R10840" s="113" t="s">
        <v>3947</v>
      </c>
      <c r="S10840" s="113" t="s">
        <v>10414</v>
      </c>
    </row>
    <row r="10841" spans="16:19">
      <c r="P10841" s="113" t="s">
        <v>12256</v>
      </c>
      <c r="Q10841" s="130" t="s">
        <v>6561</v>
      </c>
      <c r="R10841" s="113" t="s">
        <v>3947</v>
      </c>
      <c r="S10841" s="113" t="s">
        <v>10415</v>
      </c>
    </row>
    <row r="10842" spans="16:19">
      <c r="P10842" s="113" t="s">
        <v>12256</v>
      </c>
      <c r="Q10842" s="130" t="s">
        <v>6564</v>
      </c>
      <c r="R10842" s="113" t="s">
        <v>3947</v>
      </c>
      <c r="S10842" s="113" t="s">
        <v>10416</v>
      </c>
    </row>
    <row r="10843" spans="16:19">
      <c r="P10843" s="113" t="s">
        <v>12256</v>
      </c>
      <c r="Q10843" s="130" t="s">
        <v>6567</v>
      </c>
      <c r="R10843" s="113" t="s">
        <v>3947</v>
      </c>
      <c r="S10843" s="113" t="s">
        <v>10417</v>
      </c>
    </row>
    <row r="10844" spans="16:19">
      <c r="P10844" s="113" t="s">
        <v>12256</v>
      </c>
      <c r="Q10844" s="130" t="s">
        <v>6570</v>
      </c>
      <c r="R10844" s="113" t="s">
        <v>3947</v>
      </c>
      <c r="S10844" s="113" t="s">
        <v>10418</v>
      </c>
    </row>
    <row r="10845" spans="16:19">
      <c r="P10845" s="113" t="s">
        <v>12256</v>
      </c>
      <c r="Q10845" s="130" t="s">
        <v>6573</v>
      </c>
      <c r="R10845" s="113" t="s">
        <v>3947</v>
      </c>
      <c r="S10845" s="113" t="s">
        <v>10419</v>
      </c>
    </row>
    <row r="10846" spans="16:19">
      <c r="P10846" s="113" t="s">
        <v>12256</v>
      </c>
      <c r="Q10846" s="130" t="s">
        <v>6576</v>
      </c>
      <c r="R10846" s="113" t="s">
        <v>3947</v>
      </c>
      <c r="S10846" s="113" t="s">
        <v>10420</v>
      </c>
    </row>
    <row r="10847" spans="16:19">
      <c r="P10847" s="113" t="s">
        <v>12256</v>
      </c>
      <c r="Q10847" s="130" t="s">
        <v>6579</v>
      </c>
      <c r="R10847" s="113" t="s">
        <v>3947</v>
      </c>
      <c r="S10847" s="113" t="s">
        <v>10421</v>
      </c>
    </row>
    <row r="10848" spans="16:19">
      <c r="P10848" s="113" t="s">
        <v>12256</v>
      </c>
      <c r="Q10848" s="130" t="s">
        <v>6582</v>
      </c>
      <c r="R10848" s="113" t="s">
        <v>3947</v>
      </c>
      <c r="S10848" s="113" t="s">
        <v>10422</v>
      </c>
    </row>
    <row r="10849" spans="16:19">
      <c r="P10849" s="113" t="s">
        <v>12256</v>
      </c>
      <c r="Q10849" s="130" t="s">
        <v>3834</v>
      </c>
      <c r="R10849" s="113" t="s">
        <v>3947</v>
      </c>
      <c r="S10849" s="113" t="s">
        <v>10423</v>
      </c>
    </row>
    <row r="10850" spans="16:19">
      <c r="P10850" s="113" t="s">
        <v>12256</v>
      </c>
      <c r="Q10850" s="130" t="s">
        <v>6587</v>
      </c>
      <c r="R10850" s="113" t="s">
        <v>3947</v>
      </c>
      <c r="S10850" s="113" t="s">
        <v>10424</v>
      </c>
    </row>
    <row r="10851" spans="16:19">
      <c r="P10851" s="113" t="s">
        <v>12256</v>
      </c>
      <c r="Q10851" s="130" t="s">
        <v>6590</v>
      </c>
      <c r="R10851" s="113" t="s">
        <v>3947</v>
      </c>
      <c r="S10851" s="113" t="s">
        <v>10425</v>
      </c>
    </row>
    <row r="10852" spans="16:19">
      <c r="P10852" s="113" t="s">
        <v>12256</v>
      </c>
      <c r="Q10852" s="130" t="s">
        <v>6593</v>
      </c>
      <c r="R10852" s="113" t="s">
        <v>3947</v>
      </c>
      <c r="S10852" s="113" t="s">
        <v>10426</v>
      </c>
    </row>
    <row r="10853" spans="16:19">
      <c r="P10853" s="113" t="s">
        <v>12256</v>
      </c>
      <c r="Q10853" s="130" t="s">
        <v>6596</v>
      </c>
      <c r="R10853" s="113" t="s">
        <v>3947</v>
      </c>
      <c r="S10853" s="113" t="s">
        <v>10427</v>
      </c>
    </row>
    <row r="10854" spans="16:19">
      <c r="P10854" s="113" t="s">
        <v>12256</v>
      </c>
      <c r="Q10854" s="130" t="s">
        <v>6599</v>
      </c>
      <c r="R10854" s="113" t="s">
        <v>3947</v>
      </c>
      <c r="S10854" s="113" t="s">
        <v>10428</v>
      </c>
    </row>
    <row r="10855" spans="16:19">
      <c r="P10855" s="113" t="s">
        <v>12256</v>
      </c>
      <c r="Q10855" s="130" t="s">
        <v>6602</v>
      </c>
      <c r="R10855" s="113" t="s">
        <v>3947</v>
      </c>
      <c r="S10855" s="113" t="s">
        <v>10429</v>
      </c>
    </row>
    <row r="10856" spans="16:19">
      <c r="P10856" s="113" t="s">
        <v>12256</v>
      </c>
      <c r="Q10856" s="130" t="s">
        <v>6605</v>
      </c>
      <c r="R10856" s="113" t="s">
        <v>3947</v>
      </c>
      <c r="S10856" s="113" t="s">
        <v>10430</v>
      </c>
    </row>
    <row r="10857" spans="16:19">
      <c r="P10857" s="113" t="s">
        <v>12256</v>
      </c>
      <c r="Q10857" s="130" t="s">
        <v>6608</v>
      </c>
      <c r="R10857" s="113" t="s">
        <v>3947</v>
      </c>
      <c r="S10857" s="113" t="s">
        <v>10431</v>
      </c>
    </row>
    <row r="10858" spans="16:19">
      <c r="P10858" s="113" t="s">
        <v>12256</v>
      </c>
      <c r="Q10858" s="130" t="s">
        <v>6611</v>
      </c>
      <c r="R10858" s="113" t="s">
        <v>3947</v>
      </c>
      <c r="S10858" s="113" t="s">
        <v>10432</v>
      </c>
    </row>
    <row r="10859" spans="16:19">
      <c r="P10859" s="113" t="s">
        <v>12256</v>
      </c>
      <c r="Q10859" s="130" t="s">
        <v>3620</v>
      </c>
      <c r="R10859" s="113" t="s">
        <v>3947</v>
      </c>
      <c r="S10859" s="113" t="s">
        <v>10433</v>
      </c>
    </row>
    <row r="10860" spans="16:19">
      <c r="P10860" s="113" t="s">
        <v>12256</v>
      </c>
      <c r="Q10860" s="130" t="s">
        <v>6615</v>
      </c>
      <c r="R10860" s="113" t="s">
        <v>3947</v>
      </c>
      <c r="S10860" s="113" t="s">
        <v>10434</v>
      </c>
    </row>
    <row r="10861" spans="16:19">
      <c r="P10861" s="113" t="s">
        <v>12256</v>
      </c>
      <c r="Q10861" s="130" t="s">
        <v>6618</v>
      </c>
      <c r="R10861" s="113" t="s">
        <v>3947</v>
      </c>
      <c r="S10861" s="113" t="s">
        <v>10435</v>
      </c>
    </row>
    <row r="10862" spans="16:19">
      <c r="P10862" s="113" t="s">
        <v>12256</v>
      </c>
      <c r="Q10862" s="130" t="s">
        <v>6620</v>
      </c>
      <c r="R10862" s="113" t="s">
        <v>3947</v>
      </c>
      <c r="S10862" s="113" t="s">
        <v>10436</v>
      </c>
    </row>
    <row r="10863" spans="16:19">
      <c r="P10863" s="113" t="s">
        <v>12256</v>
      </c>
      <c r="Q10863" s="130" t="s">
        <v>6623</v>
      </c>
      <c r="R10863" s="113" t="s">
        <v>3947</v>
      </c>
      <c r="S10863" s="113" t="s">
        <v>10437</v>
      </c>
    </row>
    <row r="10864" spans="16:19">
      <c r="P10864" s="113" t="s">
        <v>12256</v>
      </c>
      <c r="Q10864" s="130" t="s">
        <v>6626</v>
      </c>
      <c r="R10864" s="113" t="s">
        <v>3947</v>
      </c>
      <c r="S10864" s="113" t="s">
        <v>10438</v>
      </c>
    </row>
    <row r="10865" spans="16:19">
      <c r="P10865" s="113" t="s">
        <v>12256</v>
      </c>
      <c r="Q10865" s="130" t="s">
        <v>6629</v>
      </c>
      <c r="R10865" s="113" t="s">
        <v>3947</v>
      </c>
      <c r="S10865" s="113" t="s">
        <v>10439</v>
      </c>
    </row>
    <row r="10866" spans="16:19">
      <c r="P10866" s="113" t="s">
        <v>12256</v>
      </c>
      <c r="Q10866" s="130" t="s">
        <v>6632</v>
      </c>
      <c r="R10866" s="113" t="s">
        <v>3947</v>
      </c>
      <c r="S10866" s="113" t="s">
        <v>10440</v>
      </c>
    </row>
    <row r="10867" spans="16:19">
      <c r="P10867" s="113" t="s">
        <v>12256</v>
      </c>
      <c r="Q10867" s="130" t="s">
        <v>6635</v>
      </c>
      <c r="R10867" s="113" t="s">
        <v>3947</v>
      </c>
      <c r="S10867" s="113" t="s">
        <v>10441</v>
      </c>
    </row>
    <row r="10868" spans="16:19">
      <c r="P10868" s="113" t="s">
        <v>12256</v>
      </c>
      <c r="Q10868" s="130" t="s">
        <v>6638</v>
      </c>
      <c r="R10868" s="113" t="s">
        <v>3947</v>
      </c>
      <c r="S10868" s="113" t="s">
        <v>10442</v>
      </c>
    </row>
    <row r="10869" spans="16:19">
      <c r="P10869" s="113" t="s">
        <v>12256</v>
      </c>
      <c r="Q10869" s="130" t="s">
        <v>3837</v>
      </c>
      <c r="R10869" s="113" t="s">
        <v>3947</v>
      </c>
      <c r="S10869" s="113" t="s">
        <v>10443</v>
      </c>
    </row>
    <row r="10870" spans="16:19">
      <c r="P10870" s="113" t="s">
        <v>12256</v>
      </c>
      <c r="Q10870" s="130" t="s">
        <v>6643</v>
      </c>
      <c r="R10870" s="113" t="s">
        <v>3947</v>
      </c>
      <c r="S10870" s="113" t="s">
        <v>10444</v>
      </c>
    </row>
    <row r="10871" spans="16:19">
      <c r="P10871" s="113" t="s">
        <v>12256</v>
      </c>
      <c r="Q10871" s="130" t="s">
        <v>6646</v>
      </c>
      <c r="R10871" s="113" t="s">
        <v>3947</v>
      </c>
      <c r="S10871" s="113" t="s">
        <v>10445</v>
      </c>
    </row>
    <row r="10872" spans="16:19">
      <c r="P10872" s="113" t="s">
        <v>12256</v>
      </c>
      <c r="Q10872" s="130" t="s">
        <v>6649</v>
      </c>
      <c r="R10872" s="113" t="s">
        <v>3947</v>
      </c>
      <c r="S10872" s="113" t="s">
        <v>10446</v>
      </c>
    </row>
    <row r="10873" spans="16:19">
      <c r="P10873" s="113" t="s">
        <v>12256</v>
      </c>
      <c r="Q10873" s="130" t="s">
        <v>6652</v>
      </c>
      <c r="R10873" s="113" t="s">
        <v>3947</v>
      </c>
      <c r="S10873" s="113" t="s">
        <v>10447</v>
      </c>
    </row>
    <row r="10874" spans="16:19">
      <c r="P10874" s="113" t="s">
        <v>12256</v>
      </c>
      <c r="Q10874" s="130" t="s">
        <v>6655</v>
      </c>
      <c r="R10874" s="113" t="s">
        <v>3947</v>
      </c>
      <c r="S10874" s="113" t="s">
        <v>10448</v>
      </c>
    </row>
    <row r="10875" spans="16:19">
      <c r="P10875" s="113" t="s">
        <v>12256</v>
      </c>
      <c r="Q10875" s="130" t="s">
        <v>6658</v>
      </c>
      <c r="R10875" s="113" t="s">
        <v>3947</v>
      </c>
      <c r="S10875" s="113" t="s">
        <v>10449</v>
      </c>
    </row>
    <row r="10876" spans="16:19">
      <c r="P10876" s="113" t="s">
        <v>12256</v>
      </c>
      <c r="Q10876" s="130" t="s">
        <v>6661</v>
      </c>
      <c r="R10876" s="113" t="s">
        <v>3947</v>
      </c>
      <c r="S10876" s="113" t="s">
        <v>10450</v>
      </c>
    </row>
    <row r="10877" spans="16:19">
      <c r="P10877" s="113" t="s">
        <v>12256</v>
      </c>
      <c r="Q10877" s="130" t="s">
        <v>6664</v>
      </c>
      <c r="R10877" s="113" t="s">
        <v>3947</v>
      </c>
      <c r="S10877" s="113" t="s">
        <v>10451</v>
      </c>
    </row>
    <row r="10878" spans="16:19">
      <c r="P10878" s="113" t="s">
        <v>12256</v>
      </c>
      <c r="Q10878" s="130" t="s">
        <v>6667</v>
      </c>
      <c r="R10878" s="113" t="s">
        <v>3947</v>
      </c>
      <c r="S10878" s="113" t="s">
        <v>10452</v>
      </c>
    </row>
    <row r="10879" spans="16:19">
      <c r="P10879" s="113" t="s">
        <v>12256</v>
      </c>
      <c r="Q10879" s="130" t="s">
        <v>3622</v>
      </c>
      <c r="R10879" s="113" t="s">
        <v>3947</v>
      </c>
      <c r="S10879" s="113" t="s">
        <v>10453</v>
      </c>
    </row>
    <row r="10880" spans="16:19">
      <c r="P10880" s="113" t="s">
        <v>12256</v>
      </c>
      <c r="Q10880" s="130" t="s">
        <v>6672</v>
      </c>
      <c r="R10880" s="113" t="s">
        <v>3947</v>
      </c>
      <c r="S10880" s="113" t="s">
        <v>10454</v>
      </c>
    </row>
    <row r="10881" spans="16:19">
      <c r="P10881" s="113" t="s">
        <v>12256</v>
      </c>
      <c r="Q10881" s="130" t="s">
        <v>6675</v>
      </c>
      <c r="R10881" s="113" t="s">
        <v>3947</v>
      </c>
      <c r="S10881" s="113" t="s">
        <v>10455</v>
      </c>
    </row>
    <row r="10882" spans="16:19">
      <c r="P10882" s="113" t="s">
        <v>12256</v>
      </c>
      <c r="Q10882" s="130" t="s">
        <v>6678</v>
      </c>
      <c r="R10882" s="113" t="s">
        <v>3947</v>
      </c>
      <c r="S10882" s="113" t="s">
        <v>10456</v>
      </c>
    </row>
    <row r="10883" spans="16:19">
      <c r="P10883" s="113" t="s">
        <v>12256</v>
      </c>
      <c r="Q10883" s="130" t="s">
        <v>6681</v>
      </c>
      <c r="R10883" s="113" t="s">
        <v>3947</v>
      </c>
      <c r="S10883" s="113" t="s">
        <v>10457</v>
      </c>
    </row>
    <row r="10884" spans="16:19">
      <c r="P10884" s="113" t="s">
        <v>12256</v>
      </c>
      <c r="Q10884" s="130" t="s">
        <v>6684</v>
      </c>
      <c r="R10884" s="113" t="s">
        <v>3947</v>
      </c>
      <c r="S10884" s="113" t="s">
        <v>10458</v>
      </c>
    </row>
    <row r="10885" spans="16:19">
      <c r="P10885" s="113" t="s">
        <v>12256</v>
      </c>
      <c r="Q10885" s="130" t="s">
        <v>6687</v>
      </c>
      <c r="R10885" s="113" t="s">
        <v>3947</v>
      </c>
      <c r="S10885" s="113" t="s">
        <v>10459</v>
      </c>
    </row>
    <row r="10886" spans="16:19">
      <c r="P10886" s="113" t="s">
        <v>12256</v>
      </c>
      <c r="Q10886" s="130" t="s">
        <v>6690</v>
      </c>
      <c r="R10886" s="113" t="s">
        <v>3947</v>
      </c>
      <c r="S10886" s="113" t="s">
        <v>10460</v>
      </c>
    </row>
    <row r="10887" spans="16:19">
      <c r="P10887" s="113" t="s">
        <v>12256</v>
      </c>
      <c r="Q10887" s="130" t="s">
        <v>6693</v>
      </c>
      <c r="R10887" s="113" t="s">
        <v>3947</v>
      </c>
      <c r="S10887" s="113" t="s">
        <v>10461</v>
      </c>
    </row>
    <row r="10888" spans="16:19">
      <c r="P10888" s="113" t="s">
        <v>12256</v>
      </c>
      <c r="Q10888" s="130" t="s">
        <v>6695</v>
      </c>
      <c r="R10888" s="113" t="s">
        <v>3947</v>
      </c>
      <c r="S10888" s="113" t="s">
        <v>10462</v>
      </c>
    </row>
    <row r="10889" spans="16:19">
      <c r="P10889" s="113" t="s">
        <v>12256</v>
      </c>
      <c r="Q10889" s="130" t="s">
        <v>3840</v>
      </c>
      <c r="R10889" s="113" t="s">
        <v>3947</v>
      </c>
      <c r="S10889" s="113" t="s">
        <v>10463</v>
      </c>
    </row>
    <row r="10890" spans="16:19">
      <c r="P10890" s="113" t="s">
        <v>12256</v>
      </c>
      <c r="Q10890" s="130" t="s">
        <v>6700</v>
      </c>
      <c r="R10890" s="113" t="s">
        <v>3947</v>
      </c>
      <c r="S10890" s="113" t="s">
        <v>10464</v>
      </c>
    </row>
    <row r="10891" spans="16:19">
      <c r="P10891" s="113" t="s">
        <v>12256</v>
      </c>
      <c r="Q10891" s="130" t="s">
        <v>6703</v>
      </c>
      <c r="R10891" s="113" t="s">
        <v>3947</v>
      </c>
      <c r="S10891" s="113" t="s">
        <v>10465</v>
      </c>
    </row>
    <row r="10892" spans="16:19">
      <c r="P10892" s="113" t="s">
        <v>12256</v>
      </c>
      <c r="Q10892" s="130" t="s">
        <v>6706</v>
      </c>
      <c r="R10892" s="113" t="s">
        <v>3947</v>
      </c>
      <c r="S10892" s="113" t="s">
        <v>10466</v>
      </c>
    </row>
    <row r="10893" spans="16:19">
      <c r="P10893" s="113" t="s">
        <v>12256</v>
      </c>
      <c r="Q10893" s="130" t="s">
        <v>6709</v>
      </c>
      <c r="R10893" s="113" t="s">
        <v>3947</v>
      </c>
      <c r="S10893" s="113" t="s">
        <v>10467</v>
      </c>
    </row>
    <row r="10894" spans="16:19">
      <c r="P10894" s="113" t="s">
        <v>12256</v>
      </c>
      <c r="Q10894" s="130" t="s">
        <v>6712</v>
      </c>
      <c r="R10894" s="113" t="s">
        <v>3947</v>
      </c>
      <c r="S10894" s="113" t="s">
        <v>10468</v>
      </c>
    </row>
    <row r="10895" spans="16:19">
      <c r="P10895" s="113" t="s">
        <v>12256</v>
      </c>
      <c r="Q10895" s="130" t="s">
        <v>6715</v>
      </c>
      <c r="R10895" s="113" t="s">
        <v>3947</v>
      </c>
      <c r="S10895" s="113" t="s">
        <v>10469</v>
      </c>
    </row>
    <row r="10896" spans="16:19">
      <c r="P10896" s="113" t="s">
        <v>12256</v>
      </c>
      <c r="Q10896" s="130" t="s">
        <v>6718</v>
      </c>
      <c r="R10896" s="113" t="s">
        <v>3947</v>
      </c>
      <c r="S10896" s="113" t="s">
        <v>10470</v>
      </c>
    </row>
    <row r="10897" spans="16:19">
      <c r="P10897" s="113" t="s">
        <v>12256</v>
      </c>
      <c r="Q10897" s="130" t="s">
        <v>6721</v>
      </c>
      <c r="R10897" s="113" t="s">
        <v>3947</v>
      </c>
      <c r="S10897" s="113" t="s">
        <v>10471</v>
      </c>
    </row>
    <row r="10898" spans="16:19">
      <c r="P10898" s="113" t="s">
        <v>12256</v>
      </c>
      <c r="Q10898" s="130" t="s">
        <v>6724</v>
      </c>
      <c r="R10898" s="113" t="s">
        <v>3947</v>
      </c>
      <c r="S10898" s="113" t="s">
        <v>10472</v>
      </c>
    </row>
    <row r="10899" spans="16:19">
      <c r="P10899" s="113" t="s">
        <v>12256</v>
      </c>
      <c r="Q10899" s="130" t="s">
        <v>3624</v>
      </c>
      <c r="R10899" s="113" t="s">
        <v>3947</v>
      </c>
      <c r="S10899" s="113" t="s">
        <v>10473</v>
      </c>
    </row>
    <row r="10900" spans="16:19">
      <c r="P10900" s="113" t="s">
        <v>12256</v>
      </c>
      <c r="Q10900" s="130" t="s">
        <v>6729</v>
      </c>
      <c r="R10900" s="113" t="s">
        <v>3947</v>
      </c>
      <c r="S10900" s="113" t="s">
        <v>10474</v>
      </c>
    </row>
    <row r="10901" spans="16:19">
      <c r="P10901" s="113" t="s">
        <v>12256</v>
      </c>
      <c r="Q10901" s="130" t="s">
        <v>6732</v>
      </c>
      <c r="R10901" s="113" t="s">
        <v>3947</v>
      </c>
      <c r="S10901" s="113" t="s">
        <v>10475</v>
      </c>
    </row>
    <row r="10902" spans="16:19">
      <c r="P10902" s="113" t="s">
        <v>12256</v>
      </c>
      <c r="Q10902" s="130" t="s">
        <v>6735</v>
      </c>
      <c r="R10902" s="113" t="s">
        <v>3947</v>
      </c>
      <c r="S10902" s="113" t="s">
        <v>10476</v>
      </c>
    </row>
    <row r="10903" spans="16:19">
      <c r="P10903" s="113" t="s">
        <v>12256</v>
      </c>
      <c r="Q10903" s="130" t="s">
        <v>6738</v>
      </c>
      <c r="R10903" s="113" t="s">
        <v>3947</v>
      </c>
      <c r="S10903" s="113" t="s">
        <v>10477</v>
      </c>
    </row>
    <row r="10904" spans="16:19">
      <c r="P10904" s="113" t="s">
        <v>12256</v>
      </c>
      <c r="Q10904" s="130" t="s">
        <v>6741</v>
      </c>
      <c r="R10904" s="113" t="s">
        <v>3947</v>
      </c>
      <c r="S10904" s="113" t="s">
        <v>10478</v>
      </c>
    </row>
    <row r="10905" spans="16:19">
      <c r="P10905" s="113" t="s">
        <v>12256</v>
      </c>
      <c r="Q10905" s="130" t="s">
        <v>6744</v>
      </c>
      <c r="R10905" s="113" t="s">
        <v>3947</v>
      </c>
      <c r="S10905" s="113" t="s">
        <v>10479</v>
      </c>
    </row>
    <row r="10906" spans="16:19">
      <c r="P10906" s="113" t="s">
        <v>12256</v>
      </c>
      <c r="Q10906" s="130" t="s">
        <v>6747</v>
      </c>
      <c r="R10906" s="113" t="s">
        <v>3947</v>
      </c>
      <c r="S10906" s="113" t="s">
        <v>10480</v>
      </c>
    </row>
    <row r="10907" spans="16:19">
      <c r="P10907" s="113" t="s">
        <v>12256</v>
      </c>
      <c r="Q10907" s="130" t="s">
        <v>6750</v>
      </c>
      <c r="R10907" s="113" t="s">
        <v>3947</v>
      </c>
      <c r="S10907" s="113" t="s">
        <v>10481</v>
      </c>
    </row>
    <row r="10908" spans="16:19">
      <c r="P10908" s="113" t="s">
        <v>12256</v>
      </c>
      <c r="Q10908" s="130" t="s">
        <v>6753</v>
      </c>
      <c r="R10908" s="113" t="s">
        <v>3947</v>
      </c>
      <c r="S10908" s="113" t="s">
        <v>10482</v>
      </c>
    </row>
    <row r="10909" spans="16:19">
      <c r="P10909" s="113" t="s">
        <v>12256</v>
      </c>
      <c r="Q10909" s="130" t="s">
        <v>3843</v>
      </c>
      <c r="R10909" s="113" t="s">
        <v>3947</v>
      </c>
      <c r="S10909" s="113" t="s">
        <v>10483</v>
      </c>
    </row>
    <row r="10910" spans="16:19">
      <c r="P10910" s="113" t="s">
        <v>12256</v>
      </c>
      <c r="Q10910" s="130" t="s">
        <v>6758</v>
      </c>
      <c r="R10910" s="113" t="s">
        <v>3947</v>
      </c>
      <c r="S10910" s="113" t="s">
        <v>10484</v>
      </c>
    </row>
    <row r="10911" spans="16:19">
      <c r="P10911" s="113" t="s">
        <v>12256</v>
      </c>
      <c r="Q10911" s="130" t="s">
        <v>6761</v>
      </c>
      <c r="R10911" s="113" t="s">
        <v>3947</v>
      </c>
      <c r="S10911" s="113" t="s">
        <v>10485</v>
      </c>
    </row>
    <row r="10912" spans="16:19">
      <c r="P10912" s="113" t="s">
        <v>12256</v>
      </c>
      <c r="Q10912" s="130" t="s">
        <v>6764</v>
      </c>
      <c r="R10912" s="113" t="s">
        <v>3947</v>
      </c>
      <c r="S10912" s="113" t="s">
        <v>10486</v>
      </c>
    </row>
    <row r="10913" spans="16:19">
      <c r="P10913" s="113" t="s">
        <v>12256</v>
      </c>
      <c r="Q10913" s="130" t="s">
        <v>6767</v>
      </c>
      <c r="R10913" s="113" t="s">
        <v>3947</v>
      </c>
      <c r="S10913" s="113" t="s">
        <v>10487</v>
      </c>
    </row>
    <row r="10914" spans="16:19">
      <c r="P10914" s="113" t="s">
        <v>12256</v>
      </c>
      <c r="Q10914" s="130" t="s">
        <v>6770</v>
      </c>
      <c r="R10914" s="113" t="s">
        <v>3947</v>
      </c>
      <c r="S10914" s="113" t="s">
        <v>10488</v>
      </c>
    </row>
    <row r="10915" spans="16:19">
      <c r="P10915" s="113" t="s">
        <v>12256</v>
      </c>
      <c r="Q10915" s="130" t="s">
        <v>6773</v>
      </c>
      <c r="R10915" s="113" t="s">
        <v>3947</v>
      </c>
      <c r="S10915" s="113" t="s">
        <v>10489</v>
      </c>
    </row>
    <row r="10916" spans="16:19">
      <c r="P10916" s="113" t="s">
        <v>12256</v>
      </c>
      <c r="Q10916" s="130" t="s">
        <v>6776</v>
      </c>
      <c r="R10916" s="113" t="s">
        <v>3947</v>
      </c>
      <c r="S10916" s="113" t="s">
        <v>10490</v>
      </c>
    </row>
    <row r="10917" spans="16:19">
      <c r="P10917" s="113" t="s">
        <v>12256</v>
      </c>
      <c r="Q10917" s="130" t="s">
        <v>6779</v>
      </c>
      <c r="R10917" s="113" t="s">
        <v>3947</v>
      </c>
      <c r="S10917" s="113" t="s">
        <v>10491</v>
      </c>
    </row>
    <row r="10918" spans="16:19">
      <c r="P10918" s="113" t="s">
        <v>12256</v>
      </c>
      <c r="Q10918" s="130" t="s">
        <v>6782</v>
      </c>
      <c r="R10918" s="113" t="s">
        <v>3947</v>
      </c>
      <c r="S10918" s="113" t="s">
        <v>10492</v>
      </c>
    </row>
    <row r="10919" spans="16:19">
      <c r="P10919" s="113" t="s">
        <v>12256</v>
      </c>
      <c r="Q10919" s="130" t="s">
        <v>3626</v>
      </c>
      <c r="R10919" s="113" t="s">
        <v>3947</v>
      </c>
      <c r="S10919" s="113" t="s">
        <v>10493</v>
      </c>
    </row>
    <row r="10920" spans="16:19">
      <c r="P10920" s="113" t="s">
        <v>12256</v>
      </c>
      <c r="Q10920" s="130" t="s">
        <v>6787</v>
      </c>
      <c r="R10920" s="113" t="s">
        <v>3947</v>
      </c>
      <c r="S10920" s="113" t="s">
        <v>10494</v>
      </c>
    </row>
    <row r="10921" spans="16:19">
      <c r="P10921" s="113" t="s">
        <v>12256</v>
      </c>
      <c r="Q10921" s="130" t="s">
        <v>6790</v>
      </c>
      <c r="R10921" s="113" t="s">
        <v>3947</v>
      </c>
      <c r="S10921" s="113" t="s">
        <v>10495</v>
      </c>
    </row>
    <row r="10922" spans="16:19">
      <c r="P10922" s="113" t="s">
        <v>12256</v>
      </c>
      <c r="Q10922" s="130" t="s">
        <v>6793</v>
      </c>
      <c r="R10922" s="113" t="s">
        <v>3947</v>
      </c>
      <c r="S10922" s="113" t="s">
        <v>10496</v>
      </c>
    </row>
    <row r="10923" spans="16:19">
      <c r="P10923" s="113" t="s">
        <v>12256</v>
      </c>
      <c r="Q10923" s="130" t="s">
        <v>6796</v>
      </c>
      <c r="R10923" s="113" t="s">
        <v>3947</v>
      </c>
      <c r="S10923" s="113" t="s">
        <v>10497</v>
      </c>
    </row>
    <row r="10924" spans="16:19">
      <c r="P10924" s="113" t="s">
        <v>12256</v>
      </c>
      <c r="Q10924" s="130" t="s">
        <v>6799</v>
      </c>
      <c r="R10924" s="113" t="s">
        <v>3947</v>
      </c>
      <c r="S10924" s="113" t="s">
        <v>10498</v>
      </c>
    </row>
    <row r="10925" spans="16:19">
      <c r="P10925" s="113" t="s">
        <v>12256</v>
      </c>
      <c r="Q10925" s="130" t="s">
        <v>6801</v>
      </c>
      <c r="R10925" s="113" t="s">
        <v>3947</v>
      </c>
      <c r="S10925" s="113" t="s">
        <v>10499</v>
      </c>
    </row>
    <row r="10926" spans="16:19">
      <c r="P10926" s="113" t="s">
        <v>12256</v>
      </c>
      <c r="Q10926" s="130" t="s">
        <v>6804</v>
      </c>
      <c r="R10926" s="113" t="s">
        <v>3947</v>
      </c>
      <c r="S10926" s="113" t="s">
        <v>10500</v>
      </c>
    </row>
    <row r="10927" spans="16:19">
      <c r="P10927" s="113" t="s">
        <v>12256</v>
      </c>
      <c r="Q10927" s="130" t="s">
        <v>6807</v>
      </c>
      <c r="R10927" s="113" t="s">
        <v>3947</v>
      </c>
      <c r="S10927" s="113" t="s">
        <v>10501</v>
      </c>
    </row>
    <row r="10928" spans="16:19">
      <c r="P10928" s="113" t="s">
        <v>12256</v>
      </c>
      <c r="Q10928" s="130" t="s">
        <v>6810</v>
      </c>
      <c r="R10928" s="113" t="s">
        <v>3947</v>
      </c>
      <c r="S10928" s="113" t="s">
        <v>10502</v>
      </c>
    </row>
    <row r="10929" spans="16:19">
      <c r="P10929" s="113" t="s">
        <v>12256</v>
      </c>
      <c r="Q10929" s="130" t="s">
        <v>3846</v>
      </c>
      <c r="R10929" s="113" t="s">
        <v>3947</v>
      </c>
      <c r="S10929" s="113" t="s">
        <v>10503</v>
      </c>
    </row>
    <row r="10930" spans="16:19">
      <c r="P10930" s="113" t="s">
        <v>12256</v>
      </c>
      <c r="Q10930" s="130" t="s">
        <v>6815</v>
      </c>
      <c r="R10930" s="113" t="s">
        <v>3947</v>
      </c>
      <c r="S10930" s="113" t="s">
        <v>10504</v>
      </c>
    </row>
    <row r="10931" spans="16:19">
      <c r="P10931" s="113" t="s">
        <v>12256</v>
      </c>
      <c r="Q10931" s="130" t="s">
        <v>6818</v>
      </c>
      <c r="R10931" s="113" t="s">
        <v>3947</v>
      </c>
      <c r="S10931" s="113" t="s">
        <v>10505</v>
      </c>
    </row>
    <row r="10932" spans="16:19">
      <c r="P10932" s="113" t="s">
        <v>12256</v>
      </c>
      <c r="Q10932" s="130" t="s">
        <v>6821</v>
      </c>
      <c r="R10932" s="113" t="s">
        <v>3947</v>
      </c>
      <c r="S10932" s="113" t="s">
        <v>10506</v>
      </c>
    </row>
    <row r="10933" spans="16:19">
      <c r="P10933" s="113" t="s">
        <v>12256</v>
      </c>
      <c r="Q10933" s="130" t="s">
        <v>6824</v>
      </c>
      <c r="R10933" s="113" t="s">
        <v>3947</v>
      </c>
      <c r="S10933" s="113" t="s">
        <v>10507</v>
      </c>
    </row>
    <row r="10934" spans="16:19">
      <c r="P10934" s="113" t="s">
        <v>12256</v>
      </c>
      <c r="Q10934" s="130" t="s">
        <v>6827</v>
      </c>
      <c r="R10934" s="113" t="s">
        <v>3947</v>
      </c>
      <c r="S10934" s="113" t="s">
        <v>10508</v>
      </c>
    </row>
    <row r="10935" spans="16:19">
      <c r="P10935" s="113" t="s">
        <v>12256</v>
      </c>
      <c r="Q10935" s="130" t="s">
        <v>6830</v>
      </c>
      <c r="R10935" s="113" t="s">
        <v>3947</v>
      </c>
      <c r="S10935" s="113" t="s">
        <v>10509</v>
      </c>
    </row>
    <row r="10936" spans="16:19">
      <c r="P10936" s="113" t="s">
        <v>12256</v>
      </c>
      <c r="Q10936" s="130" t="s">
        <v>6833</v>
      </c>
      <c r="R10936" s="113" t="s">
        <v>3947</v>
      </c>
      <c r="S10936" s="113" t="s">
        <v>10510</v>
      </c>
    </row>
    <row r="10937" spans="16:19">
      <c r="P10937" s="113" t="s">
        <v>12256</v>
      </c>
      <c r="Q10937" s="130" t="s">
        <v>6836</v>
      </c>
      <c r="R10937" s="113" t="s">
        <v>3947</v>
      </c>
      <c r="S10937" s="113" t="s">
        <v>10511</v>
      </c>
    </row>
    <row r="10938" spans="16:19">
      <c r="P10938" s="113" t="s">
        <v>12256</v>
      </c>
      <c r="Q10938" s="130" t="s">
        <v>6839</v>
      </c>
      <c r="R10938" s="113" t="s">
        <v>3947</v>
      </c>
      <c r="S10938" s="113" t="s">
        <v>10512</v>
      </c>
    </row>
    <row r="10939" spans="16:19">
      <c r="P10939" s="113" t="s">
        <v>12256</v>
      </c>
      <c r="Q10939" s="130" t="s">
        <v>3628</v>
      </c>
      <c r="R10939" s="113" t="s">
        <v>3947</v>
      </c>
      <c r="S10939" s="113" t="s">
        <v>10513</v>
      </c>
    </row>
    <row r="10940" spans="16:19">
      <c r="P10940" s="113" t="s">
        <v>12256</v>
      </c>
      <c r="Q10940" s="130" t="s">
        <v>6844</v>
      </c>
      <c r="R10940" s="113" t="s">
        <v>3947</v>
      </c>
      <c r="S10940" s="113" t="s">
        <v>10514</v>
      </c>
    </row>
    <row r="10941" spans="16:19">
      <c r="P10941" s="113" t="s">
        <v>12256</v>
      </c>
      <c r="Q10941" s="130" t="s">
        <v>6847</v>
      </c>
      <c r="R10941" s="113" t="s">
        <v>3947</v>
      </c>
      <c r="S10941" s="113" t="s">
        <v>10515</v>
      </c>
    </row>
    <row r="10942" spans="16:19">
      <c r="P10942" s="113" t="s">
        <v>12256</v>
      </c>
      <c r="Q10942" s="130" t="s">
        <v>6850</v>
      </c>
      <c r="R10942" s="113" t="s">
        <v>3947</v>
      </c>
      <c r="S10942" s="113" t="s">
        <v>10516</v>
      </c>
    </row>
    <row r="10943" spans="16:19">
      <c r="P10943" s="113" t="s">
        <v>12256</v>
      </c>
      <c r="Q10943" s="130" t="s">
        <v>6853</v>
      </c>
      <c r="R10943" s="113" t="s">
        <v>3947</v>
      </c>
      <c r="S10943" s="113" t="s">
        <v>10517</v>
      </c>
    </row>
    <row r="10944" spans="16:19">
      <c r="P10944" s="113" t="s">
        <v>12256</v>
      </c>
      <c r="Q10944" s="130" t="s">
        <v>6856</v>
      </c>
      <c r="R10944" s="113" t="s">
        <v>3947</v>
      </c>
      <c r="S10944" s="113" t="s">
        <v>10518</v>
      </c>
    </row>
    <row r="10945" spans="16:19">
      <c r="P10945" s="113" t="s">
        <v>12256</v>
      </c>
      <c r="Q10945" s="130" t="s">
        <v>6859</v>
      </c>
      <c r="R10945" s="113" t="s">
        <v>3947</v>
      </c>
      <c r="S10945" s="113" t="s">
        <v>10519</v>
      </c>
    </row>
    <row r="10946" spans="16:19">
      <c r="P10946" s="113" t="s">
        <v>12256</v>
      </c>
      <c r="Q10946" s="130" t="s">
        <v>6862</v>
      </c>
      <c r="R10946" s="113" t="s">
        <v>3947</v>
      </c>
      <c r="S10946" s="113" t="s">
        <v>10520</v>
      </c>
    </row>
    <row r="10947" spans="16:19">
      <c r="P10947" s="113" t="s">
        <v>12256</v>
      </c>
      <c r="Q10947" s="130" t="s">
        <v>6865</v>
      </c>
      <c r="R10947" s="113" t="s">
        <v>3947</v>
      </c>
      <c r="S10947" s="113" t="s">
        <v>10521</v>
      </c>
    </row>
    <row r="10948" spans="16:19">
      <c r="P10948" s="113" t="s">
        <v>12256</v>
      </c>
      <c r="Q10948" s="130" t="s">
        <v>6868</v>
      </c>
      <c r="R10948" s="113" t="s">
        <v>3947</v>
      </c>
      <c r="S10948" s="113" t="s">
        <v>10522</v>
      </c>
    </row>
    <row r="10949" spans="16:19">
      <c r="P10949" s="113" t="s">
        <v>12256</v>
      </c>
      <c r="Q10949" s="130" t="s">
        <v>3849</v>
      </c>
      <c r="R10949" s="113" t="s">
        <v>3947</v>
      </c>
      <c r="S10949" s="113" t="s">
        <v>10523</v>
      </c>
    </row>
    <row r="10950" spans="16:19">
      <c r="P10950" s="113" t="s">
        <v>12256</v>
      </c>
      <c r="Q10950" s="130" t="s">
        <v>6873</v>
      </c>
      <c r="R10950" s="113" t="s">
        <v>3947</v>
      </c>
      <c r="S10950" s="113" t="s">
        <v>10524</v>
      </c>
    </row>
    <row r="10951" spans="16:19">
      <c r="P10951" s="113" t="s">
        <v>12256</v>
      </c>
      <c r="Q10951" s="130" t="s">
        <v>6876</v>
      </c>
      <c r="R10951" s="113" t="s">
        <v>3947</v>
      </c>
      <c r="S10951" s="113" t="s">
        <v>10525</v>
      </c>
    </row>
    <row r="10952" spans="16:19">
      <c r="P10952" s="113" t="s">
        <v>12256</v>
      </c>
      <c r="Q10952" s="130" t="s">
        <v>6879</v>
      </c>
      <c r="R10952" s="113" t="s">
        <v>3947</v>
      </c>
      <c r="S10952" s="113" t="s">
        <v>10526</v>
      </c>
    </row>
    <row r="10953" spans="16:19">
      <c r="P10953" s="113" t="s">
        <v>12256</v>
      </c>
      <c r="Q10953" s="130" t="s">
        <v>6882</v>
      </c>
      <c r="R10953" s="113" t="s">
        <v>3947</v>
      </c>
      <c r="S10953" s="113" t="s">
        <v>10527</v>
      </c>
    </row>
    <row r="10954" spans="16:19">
      <c r="P10954" s="113" t="s">
        <v>12256</v>
      </c>
      <c r="Q10954" s="130" t="s">
        <v>8459</v>
      </c>
      <c r="R10954" s="113" t="s">
        <v>3947</v>
      </c>
      <c r="S10954" s="113" t="s">
        <v>10528</v>
      </c>
    </row>
    <row r="10955" spans="16:19">
      <c r="P10955" s="113" t="s">
        <v>12256</v>
      </c>
      <c r="Q10955" s="130" t="s">
        <v>8462</v>
      </c>
      <c r="R10955" s="113" t="s">
        <v>3947</v>
      </c>
      <c r="S10955" s="113" t="s">
        <v>10529</v>
      </c>
    </row>
    <row r="10956" spans="16:19">
      <c r="P10956" s="113" t="s">
        <v>12256</v>
      </c>
      <c r="Q10956" s="130" t="s">
        <v>8465</v>
      </c>
      <c r="R10956" s="113" t="s">
        <v>3947</v>
      </c>
      <c r="S10956" s="113" t="s">
        <v>10530</v>
      </c>
    </row>
    <row r="10957" spans="16:19">
      <c r="P10957" s="113" t="s">
        <v>12256</v>
      </c>
      <c r="Q10957" s="130" t="s">
        <v>8468</v>
      </c>
      <c r="R10957" s="113" t="s">
        <v>3947</v>
      </c>
      <c r="S10957" s="113" t="s">
        <v>10531</v>
      </c>
    </row>
    <row r="10958" spans="16:19">
      <c r="P10958" s="113" t="s">
        <v>12256</v>
      </c>
      <c r="Q10958" s="130" t="s">
        <v>8471</v>
      </c>
      <c r="R10958" s="113" t="s">
        <v>3947</v>
      </c>
      <c r="S10958" s="113" t="s">
        <v>10532</v>
      </c>
    </row>
    <row r="10959" spans="16:19">
      <c r="P10959" s="113" t="s">
        <v>12256</v>
      </c>
      <c r="Q10959" s="130" t="s">
        <v>8474</v>
      </c>
      <c r="R10959" s="113" t="s">
        <v>3947</v>
      </c>
      <c r="S10959" s="113" t="s">
        <v>10533</v>
      </c>
    </row>
    <row r="10960" spans="16:19">
      <c r="P10960" s="113" t="s">
        <v>12256</v>
      </c>
      <c r="Q10960" s="130" t="s">
        <v>8477</v>
      </c>
      <c r="R10960" s="113" t="s">
        <v>3947</v>
      </c>
      <c r="S10960" s="113" t="s">
        <v>10534</v>
      </c>
    </row>
    <row r="10961" spans="16:19">
      <c r="P10961" s="113" t="s">
        <v>12256</v>
      </c>
      <c r="Q10961" s="130" t="s">
        <v>8480</v>
      </c>
      <c r="R10961" s="113" t="s">
        <v>3947</v>
      </c>
      <c r="S10961" s="113" t="s">
        <v>10535</v>
      </c>
    </row>
    <row r="10962" spans="16:19">
      <c r="P10962" s="113" t="s">
        <v>12256</v>
      </c>
      <c r="Q10962" s="130" t="s">
        <v>8483</v>
      </c>
      <c r="R10962" s="113" t="s">
        <v>3947</v>
      </c>
      <c r="S10962" s="113" t="s">
        <v>10536</v>
      </c>
    </row>
    <row r="10963" spans="16:19">
      <c r="P10963" s="113" t="s">
        <v>12256</v>
      </c>
      <c r="Q10963" s="130" t="s">
        <v>8486</v>
      </c>
      <c r="R10963" s="113" t="s">
        <v>3947</v>
      </c>
      <c r="S10963" s="113" t="s">
        <v>10537</v>
      </c>
    </row>
    <row r="10964" spans="16:19">
      <c r="P10964" s="113" t="s">
        <v>12256</v>
      </c>
      <c r="Q10964" s="130" t="s">
        <v>8489</v>
      </c>
      <c r="R10964" s="113" t="s">
        <v>3947</v>
      </c>
      <c r="S10964" s="113" t="s">
        <v>10538</v>
      </c>
    </row>
    <row r="10965" spans="16:19">
      <c r="P10965" s="113" t="s">
        <v>12256</v>
      </c>
      <c r="Q10965" s="130" t="s">
        <v>8492</v>
      </c>
      <c r="R10965" s="113" t="s">
        <v>3947</v>
      </c>
      <c r="S10965" s="113" t="s">
        <v>10539</v>
      </c>
    </row>
    <row r="10966" spans="16:19">
      <c r="P10966" s="113" t="s">
        <v>12256</v>
      </c>
      <c r="Q10966" s="130" t="s">
        <v>8495</v>
      </c>
      <c r="R10966" s="113" t="s">
        <v>3947</v>
      </c>
      <c r="S10966" s="113" t="s">
        <v>10540</v>
      </c>
    </row>
    <row r="10967" spans="16:19">
      <c r="P10967" s="113" t="s">
        <v>12256</v>
      </c>
      <c r="Q10967" s="130" t="s">
        <v>3678</v>
      </c>
      <c r="R10967" s="113" t="s">
        <v>3947</v>
      </c>
      <c r="S10967" s="113" t="s">
        <v>10541</v>
      </c>
    </row>
    <row r="10968" spans="16:19">
      <c r="P10968" s="113" t="s">
        <v>12256</v>
      </c>
      <c r="Q10968" s="130" t="s">
        <v>8500</v>
      </c>
      <c r="R10968" s="113" t="s">
        <v>3947</v>
      </c>
      <c r="S10968" s="113" t="s">
        <v>10542</v>
      </c>
    </row>
    <row r="10969" spans="16:19">
      <c r="P10969" s="113" t="s">
        <v>12256</v>
      </c>
      <c r="Q10969" s="130" t="s">
        <v>8503</v>
      </c>
      <c r="R10969" s="113" t="s">
        <v>3947</v>
      </c>
      <c r="S10969" s="113" t="s">
        <v>10543</v>
      </c>
    </row>
    <row r="10970" spans="16:19">
      <c r="P10970" s="113" t="s">
        <v>12256</v>
      </c>
      <c r="Q10970" s="130" t="s">
        <v>8506</v>
      </c>
      <c r="R10970" s="113" t="s">
        <v>3947</v>
      </c>
      <c r="S10970" s="113" t="s">
        <v>10544</v>
      </c>
    </row>
    <row r="10971" spans="16:19">
      <c r="P10971" s="113" t="s">
        <v>12256</v>
      </c>
      <c r="Q10971" s="130" t="s">
        <v>7075</v>
      </c>
      <c r="R10971" s="113" t="s">
        <v>3947</v>
      </c>
      <c r="S10971" s="113" t="s">
        <v>11996</v>
      </c>
    </row>
    <row r="10972" spans="16:19">
      <c r="P10972" s="113" t="s">
        <v>12256</v>
      </c>
      <c r="Q10972" s="130" t="s">
        <v>7078</v>
      </c>
      <c r="R10972" s="113" t="s">
        <v>3947</v>
      </c>
      <c r="S10972" s="113" t="s">
        <v>11997</v>
      </c>
    </row>
    <row r="10973" spans="16:19">
      <c r="P10973" s="113" t="s">
        <v>12256</v>
      </c>
      <c r="Q10973" s="130" t="s">
        <v>7081</v>
      </c>
      <c r="R10973" s="113" t="s">
        <v>3947</v>
      </c>
      <c r="S10973" s="113" t="s">
        <v>11998</v>
      </c>
    </row>
    <row r="10974" spans="16:19">
      <c r="P10974" s="113" t="s">
        <v>12256</v>
      </c>
      <c r="Q10974" s="130" t="s">
        <v>7084</v>
      </c>
      <c r="R10974" s="113" t="s">
        <v>3947</v>
      </c>
      <c r="S10974" s="113" t="s">
        <v>11999</v>
      </c>
    </row>
    <row r="10975" spans="16:19">
      <c r="P10975" s="113" t="s">
        <v>12256</v>
      </c>
      <c r="Q10975" s="130" t="s">
        <v>7087</v>
      </c>
      <c r="R10975" s="113" t="s">
        <v>3947</v>
      </c>
      <c r="S10975" s="113" t="s">
        <v>12000</v>
      </c>
    </row>
    <row r="10976" spans="16:19">
      <c r="P10976" s="113" t="s">
        <v>12256</v>
      </c>
      <c r="Q10976" s="130" t="s">
        <v>7090</v>
      </c>
      <c r="R10976" s="113" t="s">
        <v>3947</v>
      </c>
      <c r="S10976" s="113" t="s">
        <v>12001</v>
      </c>
    </row>
    <row r="10977" spans="16:19">
      <c r="P10977" s="113" t="s">
        <v>12256</v>
      </c>
      <c r="Q10977" s="130" t="s">
        <v>7093</v>
      </c>
      <c r="R10977" s="113" t="s">
        <v>3947</v>
      </c>
      <c r="S10977" s="113" t="s">
        <v>12002</v>
      </c>
    </row>
    <row r="10978" spans="16:19">
      <c r="P10978" s="113" t="s">
        <v>12256</v>
      </c>
      <c r="Q10978" s="130" t="s">
        <v>7096</v>
      </c>
      <c r="R10978" s="113" t="s">
        <v>3947</v>
      </c>
      <c r="S10978" s="113" t="s">
        <v>12003</v>
      </c>
    </row>
    <row r="10979" spans="16:19">
      <c r="P10979" s="113" t="s">
        <v>12256</v>
      </c>
      <c r="Q10979" s="130" t="s">
        <v>7099</v>
      </c>
      <c r="R10979" s="113" t="s">
        <v>3947</v>
      </c>
      <c r="S10979" s="113" t="s">
        <v>12004</v>
      </c>
    </row>
    <row r="10980" spans="16:19">
      <c r="P10980" s="113" t="s">
        <v>12256</v>
      </c>
      <c r="Q10980" s="130" t="s">
        <v>7102</v>
      </c>
      <c r="R10980" s="113" t="s">
        <v>3947</v>
      </c>
      <c r="S10980" s="113" t="s">
        <v>12005</v>
      </c>
    </row>
    <row r="10981" spans="16:19">
      <c r="P10981" s="113" t="s">
        <v>12256</v>
      </c>
      <c r="Q10981" s="130" t="s">
        <v>7105</v>
      </c>
      <c r="R10981" s="113" t="s">
        <v>3947</v>
      </c>
      <c r="S10981" s="113" t="s">
        <v>12006</v>
      </c>
    </row>
    <row r="10982" spans="16:19">
      <c r="P10982" s="113" t="s">
        <v>12256</v>
      </c>
      <c r="Q10982" s="130" t="s">
        <v>7108</v>
      </c>
      <c r="R10982" s="113" t="s">
        <v>3947</v>
      </c>
      <c r="S10982" s="113" t="s">
        <v>12007</v>
      </c>
    </row>
    <row r="10983" spans="16:19">
      <c r="P10983" s="113" t="s">
        <v>12256</v>
      </c>
      <c r="Q10983" s="130" t="s">
        <v>7111</v>
      </c>
      <c r="R10983" s="113" t="s">
        <v>3947</v>
      </c>
      <c r="S10983" s="113" t="s">
        <v>12008</v>
      </c>
    </row>
    <row r="10984" spans="16:19">
      <c r="P10984" s="113" t="s">
        <v>12256</v>
      </c>
      <c r="Q10984" s="130" t="s">
        <v>7114</v>
      </c>
      <c r="R10984" s="113" t="s">
        <v>3947</v>
      </c>
      <c r="S10984" s="113" t="s">
        <v>12009</v>
      </c>
    </row>
    <row r="10985" spans="16:19">
      <c r="P10985" s="113" t="s">
        <v>12256</v>
      </c>
      <c r="Q10985" s="130" t="s">
        <v>7117</v>
      </c>
      <c r="R10985" s="113" t="s">
        <v>3947</v>
      </c>
      <c r="S10985" s="113" t="s">
        <v>12010</v>
      </c>
    </row>
    <row r="10986" spans="16:19">
      <c r="P10986" s="113" t="s">
        <v>12256</v>
      </c>
      <c r="Q10986" s="130" t="s">
        <v>7120</v>
      </c>
      <c r="R10986" s="113" t="s">
        <v>3947</v>
      </c>
      <c r="S10986" s="113" t="s">
        <v>12011</v>
      </c>
    </row>
    <row r="10987" spans="16:19">
      <c r="P10987" s="113" t="s">
        <v>12256</v>
      </c>
      <c r="Q10987" s="130" t="s">
        <v>7123</v>
      </c>
      <c r="R10987" s="113" t="s">
        <v>3947</v>
      </c>
      <c r="S10987" s="113" t="s">
        <v>12012</v>
      </c>
    </row>
    <row r="10988" spans="16:19">
      <c r="P10988" s="113" t="s">
        <v>12256</v>
      </c>
      <c r="Q10988" s="130" t="s">
        <v>7126</v>
      </c>
      <c r="R10988" s="113" t="s">
        <v>3947</v>
      </c>
      <c r="S10988" s="113" t="s">
        <v>12013</v>
      </c>
    </row>
    <row r="10989" spans="16:19">
      <c r="P10989" s="113" t="s">
        <v>12256</v>
      </c>
      <c r="Q10989" s="130" t="s">
        <v>7129</v>
      </c>
      <c r="R10989" s="113" t="s">
        <v>3947</v>
      </c>
      <c r="S10989" s="113" t="s">
        <v>12014</v>
      </c>
    </row>
    <row r="10990" spans="16:19">
      <c r="P10990" s="113" t="s">
        <v>12256</v>
      </c>
      <c r="Q10990" s="130" t="s">
        <v>7132</v>
      </c>
      <c r="R10990" s="113" t="s">
        <v>3947</v>
      </c>
      <c r="S10990" s="113" t="s">
        <v>12015</v>
      </c>
    </row>
    <row r="10991" spans="16:19">
      <c r="P10991" s="113" t="s">
        <v>12256</v>
      </c>
      <c r="Q10991" s="130" t="s">
        <v>7135</v>
      </c>
      <c r="R10991" s="113" t="s">
        <v>3947</v>
      </c>
      <c r="S10991" s="113" t="s">
        <v>12016</v>
      </c>
    </row>
    <row r="10992" spans="16:19">
      <c r="P10992" s="113" t="s">
        <v>12256</v>
      </c>
      <c r="Q10992" s="130" t="s">
        <v>7138</v>
      </c>
      <c r="R10992" s="113" t="s">
        <v>3947</v>
      </c>
      <c r="S10992" s="113" t="s">
        <v>12017</v>
      </c>
    </row>
    <row r="10993" spans="16:19">
      <c r="P10993" s="113" t="s">
        <v>12256</v>
      </c>
      <c r="Q10993" s="130" t="s">
        <v>7141</v>
      </c>
      <c r="R10993" s="113" t="s">
        <v>3947</v>
      </c>
      <c r="S10993" s="113" t="s">
        <v>12018</v>
      </c>
    </row>
    <row r="10994" spans="16:19">
      <c r="P10994" s="113" t="s">
        <v>12256</v>
      </c>
      <c r="Q10994" s="130" t="s">
        <v>7144</v>
      </c>
      <c r="R10994" s="113" t="s">
        <v>3947</v>
      </c>
      <c r="S10994" s="113" t="s">
        <v>12019</v>
      </c>
    </row>
    <row r="10995" spans="16:19">
      <c r="P10995" s="113" t="s">
        <v>12256</v>
      </c>
      <c r="Q10995" s="130" t="s">
        <v>7147</v>
      </c>
      <c r="R10995" s="113" t="s">
        <v>3947</v>
      </c>
      <c r="S10995" s="113" t="s">
        <v>12020</v>
      </c>
    </row>
    <row r="10996" spans="16:19">
      <c r="P10996" s="113" t="s">
        <v>12256</v>
      </c>
      <c r="Q10996" s="130" t="s">
        <v>7150</v>
      </c>
      <c r="R10996" s="113" t="s">
        <v>3947</v>
      </c>
      <c r="S10996" s="113" t="s">
        <v>12021</v>
      </c>
    </row>
    <row r="10997" spans="16:19">
      <c r="P10997" s="113" t="s">
        <v>12256</v>
      </c>
      <c r="Q10997" s="130" t="s">
        <v>7153</v>
      </c>
      <c r="R10997" s="113" t="s">
        <v>3947</v>
      </c>
      <c r="S10997" s="113" t="s">
        <v>12022</v>
      </c>
    </row>
    <row r="10998" spans="16:19">
      <c r="P10998" s="113" t="s">
        <v>12256</v>
      </c>
      <c r="Q10998" s="130" t="s">
        <v>7156</v>
      </c>
      <c r="R10998" s="113" t="s">
        <v>3947</v>
      </c>
      <c r="S10998" s="113" t="s">
        <v>12023</v>
      </c>
    </row>
    <row r="10999" spans="16:19">
      <c r="P10999" s="113" t="s">
        <v>12256</v>
      </c>
      <c r="Q10999" s="130" t="s">
        <v>7159</v>
      </c>
      <c r="R10999" s="113" t="s">
        <v>3947</v>
      </c>
      <c r="S10999" s="113" t="s">
        <v>12024</v>
      </c>
    </row>
    <row r="11000" spans="16:19">
      <c r="P11000" s="113" t="s">
        <v>12256</v>
      </c>
      <c r="Q11000" s="130" t="s">
        <v>7162</v>
      </c>
      <c r="R11000" s="113" t="s">
        <v>3947</v>
      </c>
      <c r="S11000" s="113" t="s">
        <v>12025</v>
      </c>
    </row>
    <row r="11001" spans="16:19">
      <c r="P11001" s="113" t="s">
        <v>12256</v>
      </c>
      <c r="Q11001" s="130" t="s">
        <v>7165</v>
      </c>
      <c r="R11001" s="113" t="s">
        <v>3947</v>
      </c>
      <c r="S11001" s="113" t="s">
        <v>12026</v>
      </c>
    </row>
    <row r="11002" spans="16:19">
      <c r="P11002" s="113" t="s">
        <v>12256</v>
      </c>
      <c r="Q11002" s="130" t="s">
        <v>7168</v>
      </c>
      <c r="R11002" s="113" t="s">
        <v>3947</v>
      </c>
      <c r="S11002" s="113" t="s">
        <v>12027</v>
      </c>
    </row>
    <row r="11003" spans="16:19">
      <c r="P11003" s="113" t="s">
        <v>12256</v>
      </c>
      <c r="Q11003" s="130" t="s">
        <v>7171</v>
      </c>
      <c r="R11003" s="113" t="s">
        <v>3947</v>
      </c>
      <c r="S11003" s="113" t="s">
        <v>12028</v>
      </c>
    </row>
    <row r="11004" spans="16:19">
      <c r="P11004" s="113" t="s">
        <v>12256</v>
      </c>
      <c r="Q11004" s="130" t="s">
        <v>7174</v>
      </c>
      <c r="R11004" s="113" t="s">
        <v>3947</v>
      </c>
      <c r="S11004" s="113" t="s">
        <v>12029</v>
      </c>
    </row>
    <row r="11005" spans="16:19">
      <c r="P11005" s="113" t="s">
        <v>12256</v>
      </c>
      <c r="Q11005" s="130" t="s">
        <v>7177</v>
      </c>
      <c r="R11005" s="113" t="s">
        <v>3947</v>
      </c>
      <c r="S11005" s="113" t="s">
        <v>12030</v>
      </c>
    </row>
    <row r="11006" spans="16:19">
      <c r="P11006" s="113" t="s">
        <v>12256</v>
      </c>
      <c r="Q11006" s="130" t="s">
        <v>7180</v>
      </c>
      <c r="R11006" s="113" t="s">
        <v>3947</v>
      </c>
      <c r="S11006" s="113" t="s">
        <v>12031</v>
      </c>
    </row>
    <row r="11007" spans="16:19">
      <c r="P11007" s="113" t="s">
        <v>12256</v>
      </c>
      <c r="Q11007" s="130" t="s">
        <v>7183</v>
      </c>
      <c r="R11007" s="113" t="s">
        <v>3947</v>
      </c>
      <c r="S11007" s="113" t="s">
        <v>12032</v>
      </c>
    </row>
    <row r="11008" spans="16:19">
      <c r="P11008" s="113" t="s">
        <v>12256</v>
      </c>
      <c r="Q11008" s="130" t="s">
        <v>7186</v>
      </c>
      <c r="R11008" s="113" t="s">
        <v>3947</v>
      </c>
      <c r="S11008" s="113" t="s">
        <v>12033</v>
      </c>
    </row>
    <row r="11009" spans="16:19">
      <c r="P11009" s="113" t="s">
        <v>12256</v>
      </c>
      <c r="Q11009" s="130" t="s">
        <v>7189</v>
      </c>
      <c r="R11009" s="113" t="s">
        <v>3947</v>
      </c>
      <c r="S11009" s="113" t="s">
        <v>12034</v>
      </c>
    </row>
    <row r="11010" spans="16:19">
      <c r="P11010" s="113" t="s">
        <v>12256</v>
      </c>
      <c r="Q11010" s="130" t="s">
        <v>7192</v>
      </c>
      <c r="R11010" s="113" t="s">
        <v>3947</v>
      </c>
      <c r="S11010" s="113" t="s">
        <v>12035</v>
      </c>
    </row>
    <row r="11011" spans="16:19">
      <c r="P11011" s="113" t="s">
        <v>12256</v>
      </c>
      <c r="Q11011" s="130" t="s">
        <v>7195</v>
      </c>
      <c r="R11011" s="113" t="s">
        <v>3947</v>
      </c>
      <c r="S11011" s="113" t="s">
        <v>12036</v>
      </c>
    </row>
    <row r="11012" spans="16:19">
      <c r="P11012" s="113" t="s">
        <v>12256</v>
      </c>
      <c r="Q11012" s="130" t="s">
        <v>7198</v>
      </c>
      <c r="R11012" s="113" t="s">
        <v>3947</v>
      </c>
      <c r="S11012" s="113" t="s">
        <v>12037</v>
      </c>
    </row>
    <row r="11013" spans="16:19">
      <c r="P11013" s="113" t="s">
        <v>12256</v>
      </c>
      <c r="Q11013" s="130" t="s">
        <v>7201</v>
      </c>
      <c r="R11013" s="113" t="s">
        <v>3947</v>
      </c>
      <c r="S11013" s="113" t="s">
        <v>12038</v>
      </c>
    </row>
    <row r="11014" spans="16:19">
      <c r="P11014" s="113" t="s">
        <v>12256</v>
      </c>
      <c r="Q11014" s="130" t="s">
        <v>7204</v>
      </c>
      <c r="R11014" s="113" t="s">
        <v>3947</v>
      </c>
      <c r="S11014" s="113" t="s">
        <v>12039</v>
      </c>
    </row>
    <row r="11015" spans="16:19">
      <c r="P11015" s="113" t="s">
        <v>12256</v>
      </c>
      <c r="Q11015" s="130" t="s">
        <v>7207</v>
      </c>
      <c r="R11015" s="113" t="s">
        <v>3947</v>
      </c>
      <c r="S11015" s="113" t="s">
        <v>12040</v>
      </c>
    </row>
    <row r="11016" spans="16:19">
      <c r="P11016" s="113" t="s">
        <v>12256</v>
      </c>
      <c r="Q11016" s="130" t="s">
        <v>7210</v>
      </c>
      <c r="R11016" s="113" t="s">
        <v>3947</v>
      </c>
      <c r="S11016" s="113" t="s">
        <v>12041</v>
      </c>
    </row>
    <row r="11017" spans="16:19">
      <c r="P11017" s="113" t="s">
        <v>12256</v>
      </c>
      <c r="Q11017" s="130" t="s">
        <v>7213</v>
      </c>
      <c r="R11017" s="113" t="s">
        <v>3947</v>
      </c>
      <c r="S11017" s="113" t="s">
        <v>12042</v>
      </c>
    </row>
    <row r="11018" spans="16:19">
      <c r="P11018" s="113" t="s">
        <v>12256</v>
      </c>
      <c r="Q11018" s="130" t="s">
        <v>7216</v>
      </c>
      <c r="R11018" s="113" t="s">
        <v>3947</v>
      </c>
      <c r="S11018" s="113" t="s">
        <v>12043</v>
      </c>
    </row>
    <row r="11019" spans="16:19">
      <c r="P11019" s="113" t="s">
        <v>12256</v>
      </c>
      <c r="Q11019" s="130" t="s">
        <v>7219</v>
      </c>
      <c r="R11019" s="113" t="s">
        <v>3947</v>
      </c>
      <c r="S11019" s="113" t="s">
        <v>12044</v>
      </c>
    </row>
    <row r="11020" spans="16:19">
      <c r="P11020" s="113" t="s">
        <v>12256</v>
      </c>
      <c r="Q11020" s="130" t="s">
        <v>7222</v>
      </c>
      <c r="R11020" s="113" t="s">
        <v>3947</v>
      </c>
      <c r="S11020" s="113" t="s">
        <v>12045</v>
      </c>
    </row>
    <row r="11021" spans="16:19">
      <c r="P11021" s="113" t="s">
        <v>12256</v>
      </c>
      <c r="Q11021" s="130" t="s">
        <v>7225</v>
      </c>
      <c r="R11021" s="113" t="s">
        <v>3947</v>
      </c>
      <c r="S11021" s="113" t="s">
        <v>12046</v>
      </c>
    </row>
    <row r="11022" spans="16:19">
      <c r="P11022" s="113" t="s">
        <v>12256</v>
      </c>
      <c r="Q11022" s="130" t="s">
        <v>7228</v>
      </c>
      <c r="R11022" s="113" t="s">
        <v>3947</v>
      </c>
      <c r="S11022" s="113" t="s">
        <v>12047</v>
      </c>
    </row>
    <row r="11023" spans="16:19">
      <c r="P11023" s="113" t="s">
        <v>12256</v>
      </c>
      <c r="Q11023" s="130" t="s">
        <v>7231</v>
      </c>
      <c r="R11023" s="113" t="s">
        <v>3947</v>
      </c>
      <c r="S11023" s="113" t="s">
        <v>12048</v>
      </c>
    </row>
    <row r="11024" spans="16:19">
      <c r="P11024" s="113" t="s">
        <v>12256</v>
      </c>
      <c r="Q11024" s="130" t="s">
        <v>7234</v>
      </c>
      <c r="R11024" s="113" t="s">
        <v>3947</v>
      </c>
      <c r="S11024" s="113" t="s">
        <v>12050</v>
      </c>
    </row>
    <row r="11025" spans="16:19">
      <c r="P11025" s="113" t="s">
        <v>12256</v>
      </c>
      <c r="Q11025" s="130" t="s">
        <v>7237</v>
      </c>
      <c r="R11025" s="113" t="s">
        <v>3947</v>
      </c>
      <c r="S11025" s="113" t="s">
        <v>12052</v>
      </c>
    </row>
    <row r="11026" spans="16:19">
      <c r="P11026" s="113" t="s">
        <v>12256</v>
      </c>
      <c r="Q11026" s="130" t="s">
        <v>7240</v>
      </c>
      <c r="R11026" s="113" t="s">
        <v>3947</v>
      </c>
      <c r="S11026" s="113" t="s">
        <v>12054</v>
      </c>
    </row>
    <row r="11027" spans="16:19">
      <c r="P11027" s="113" t="s">
        <v>12256</v>
      </c>
      <c r="Q11027" s="130" t="s">
        <v>7243</v>
      </c>
      <c r="R11027" s="113" t="s">
        <v>3947</v>
      </c>
      <c r="S11027" s="113" t="s">
        <v>12056</v>
      </c>
    </row>
    <row r="11028" spans="16:19">
      <c r="P11028" s="113" t="s">
        <v>12256</v>
      </c>
      <c r="Q11028" s="130" t="s">
        <v>7246</v>
      </c>
      <c r="R11028" s="113" t="s">
        <v>3947</v>
      </c>
      <c r="S11028" s="113" t="s">
        <v>12057</v>
      </c>
    </row>
    <row r="11029" spans="16:19">
      <c r="P11029" s="113" t="s">
        <v>12256</v>
      </c>
      <c r="Q11029" s="130" t="s">
        <v>6984</v>
      </c>
      <c r="R11029" s="113" t="s">
        <v>3947</v>
      </c>
      <c r="S11029" s="113" t="s">
        <v>11029</v>
      </c>
    </row>
    <row r="11030" spans="16:19">
      <c r="P11030" s="113" t="s">
        <v>12256</v>
      </c>
      <c r="Q11030" s="130" t="s">
        <v>3855</v>
      </c>
      <c r="R11030" s="113" t="s">
        <v>3947</v>
      </c>
      <c r="S11030" s="113" t="s">
        <v>11030</v>
      </c>
    </row>
    <row r="11031" spans="16:19">
      <c r="P11031" s="113" t="s">
        <v>12256</v>
      </c>
      <c r="Q11031" s="130" t="s">
        <v>6988</v>
      </c>
      <c r="R11031" s="113" t="s">
        <v>3947</v>
      </c>
      <c r="S11031" s="113" t="s">
        <v>11031</v>
      </c>
    </row>
    <row r="11032" spans="16:19">
      <c r="P11032" s="113" t="s">
        <v>12256</v>
      </c>
      <c r="Q11032" s="130" t="s">
        <v>6991</v>
      </c>
      <c r="R11032" s="113" t="s">
        <v>3947</v>
      </c>
      <c r="S11032" s="113" t="s">
        <v>11032</v>
      </c>
    </row>
    <row r="11033" spans="16:19">
      <c r="P11033" s="113" t="s">
        <v>12256</v>
      </c>
      <c r="Q11033" s="130" t="s">
        <v>6994</v>
      </c>
      <c r="R11033" s="113" t="s">
        <v>3947</v>
      </c>
      <c r="S11033" s="113" t="s">
        <v>11033</v>
      </c>
    </row>
    <row r="11034" spans="16:19">
      <c r="P11034" s="113" t="s">
        <v>12256</v>
      </c>
      <c r="Q11034" s="130" t="s">
        <v>6997</v>
      </c>
      <c r="R11034" s="113" t="s">
        <v>3947</v>
      </c>
      <c r="S11034" s="113" t="s">
        <v>11034</v>
      </c>
    </row>
    <row r="11035" spans="16:19">
      <c r="P11035" s="113" t="s">
        <v>12256</v>
      </c>
      <c r="Q11035" s="130" t="s">
        <v>7000</v>
      </c>
      <c r="R11035" s="113" t="s">
        <v>3947</v>
      </c>
      <c r="S11035" s="113" t="s">
        <v>11035</v>
      </c>
    </row>
    <row r="11036" spans="16:19">
      <c r="P11036" s="113" t="s">
        <v>12256</v>
      </c>
      <c r="Q11036" s="130" t="s">
        <v>7003</v>
      </c>
      <c r="R11036" s="113" t="s">
        <v>3947</v>
      </c>
      <c r="S11036" s="113" t="s">
        <v>11036</v>
      </c>
    </row>
    <row r="11037" spans="16:19">
      <c r="P11037" s="113" t="s">
        <v>12256</v>
      </c>
      <c r="Q11037" s="130" t="s">
        <v>7006</v>
      </c>
      <c r="R11037" s="113" t="s">
        <v>3947</v>
      </c>
      <c r="S11037" s="113" t="s">
        <v>11037</v>
      </c>
    </row>
    <row r="11038" spans="16:19">
      <c r="P11038" s="113" t="s">
        <v>12256</v>
      </c>
      <c r="Q11038" s="130" t="s">
        <v>7009</v>
      </c>
      <c r="R11038" s="113" t="s">
        <v>3947</v>
      </c>
      <c r="S11038" s="113" t="s">
        <v>11038</v>
      </c>
    </row>
    <row r="11039" spans="16:19">
      <c r="P11039" s="113" t="s">
        <v>12256</v>
      </c>
      <c r="Q11039" s="130" t="s">
        <v>7012</v>
      </c>
      <c r="R11039" s="113" t="s">
        <v>3947</v>
      </c>
      <c r="S11039" s="113" t="s">
        <v>11039</v>
      </c>
    </row>
    <row r="11040" spans="16:19">
      <c r="P11040" s="113" t="s">
        <v>12256</v>
      </c>
      <c r="Q11040" s="130" t="s">
        <v>3634</v>
      </c>
      <c r="R11040" s="113" t="s">
        <v>3947</v>
      </c>
      <c r="S11040" s="113" t="s">
        <v>11040</v>
      </c>
    </row>
    <row r="11041" spans="16:19">
      <c r="P11041" s="113" t="s">
        <v>12256</v>
      </c>
      <c r="Q11041" s="130" t="s">
        <v>7017</v>
      </c>
      <c r="R11041" s="113" t="s">
        <v>3947</v>
      </c>
      <c r="S11041" s="113" t="s">
        <v>11041</v>
      </c>
    </row>
    <row r="11042" spans="16:19">
      <c r="P11042" s="113" t="s">
        <v>12256</v>
      </c>
      <c r="Q11042" s="130" t="s">
        <v>7020</v>
      </c>
      <c r="R11042" s="113" t="s">
        <v>3947</v>
      </c>
      <c r="S11042" s="113" t="s">
        <v>11042</v>
      </c>
    </row>
    <row r="11043" spans="16:19">
      <c r="P11043" s="113" t="s">
        <v>12256</v>
      </c>
      <c r="Q11043" s="130" t="s">
        <v>7023</v>
      </c>
      <c r="R11043" s="113" t="s">
        <v>3947</v>
      </c>
      <c r="S11043" s="113" t="s">
        <v>11043</v>
      </c>
    </row>
    <row r="11044" spans="16:19">
      <c r="P11044" s="113" t="s">
        <v>12256</v>
      </c>
      <c r="Q11044" s="130" t="s">
        <v>7026</v>
      </c>
      <c r="R11044" s="113" t="s">
        <v>3947</v>
      </c>
      <c r="S11044" s="113" t="s">
        <v>11044</v>
      </c>
    </row>
    <row r="11045" spans="16:19">
      <c r="P11045" s="113" t="s">
        <v>12256</v>
      </c>
      <c r="Q11045" s="130" t="s">
        <v>7029</v>
      </c>
      <c r="R11045" s="113" t="s">
        <v>3947</v>
      </c>
      <c r="S11045" s="113" t="s">
        <v>11045</v>
      </c>
    </row>
    <row r="11046" spans="16:19">
      <c r="P11046" s="113" t="s">
        <v>12256</v>
      </c>
      <c r="Q11046" s="130" t="s">
        <v>7032</v>
      </c>
      <c r="R11046" s="113" t="s">
        <v>3947</v>
      </c>
      <c r="S11046" s="113" t="s">
        <v>11046</v>
      </c>
    </row>
    <row r="11047" spans="16:19">
      <c r="P11047" s="113" t="s">
        <v>12256</v>
      </c>
      <c r="Q11047" s="130" t="s">
        <v>7035</v>
      </c>
      <c r="R11047" s="113" t="s">
        <v>3947</v>
      </c>
      <c r="S11047" s="113" t="s">
        <v>11047</v>
      </c>
    </row>
    <row r="11048" spans="16:19">
      <c r="P11048" s="113" t="s">
        <v>12256</v>
      </c>
      <c r="Q11048" s="130" t="s">
        <v>7038</v>
      </c>
      <c r="R11048" s="113" t="s">
        <v>3947</v>
      </c>
      <c r="S11048" s="113" t="s">
        <v>11048</v>
      </c>
    </row>
    <row r="11049" spans="16:19">
      <c r="P11049" s="113" t="s">
        <v>12256</v>
      </c>
      <c r="Q11049" s="130" t="s">
        <v>7041</v>
      </c>
      <c r="R11049" s="113" t="s">
        <v>3947</v>
      </c>
      <c r="S11049" s="113" t="s">
        <v>11049</v>
      </c>
    </row>
    <row r="11050" spans="16:19">
      <c r="P11050" s="113" t="s">
        <v>12256</v>
      </c>
      <c r="Q11050" s="130" t="s">
        <v>3858</v>
      </c>
      <c r="R11050" s="113" t="s">
        <v>3947</v>
      </c>
      <c r="S11050" s="113" t="s">
        <v>11050</v>
      </c>
    </row>
    <row r="11051" spans="16:19">
      <c r="P11051" s="113" t="s">
        <v>12256</v>
      </c>
      <c r="Q11051" s="130" t="s">
        <v>7046</v>
      </c>
      <c r="R11051" s="113" t="s">
        <v>3947</v>
      </c>
      <c r="S11051" s="113" t="s">
        <v>11051</v>
      </c>
    </row>
    <row r="11052" spans="16:19">
      <c r="P11052" s="113" t="s">
        <v>12256</v>
      </c>
      <c r="Q11052" s="130" t="s">
        <v>7049</v>
      </c>
      <c r="R11052" s="113" t="s">
        <v>3947</v>
      </c>
      <c r="S11052" s="113" t="s">
        <v>11052</v>
      </c>
    </row>
    <row r="11053" spans="16:19">
      <c r="P11053" s="113" t="s">
        <v>12256</v>
      </c>
      <c r="Q11053" s="130" t="s">
        <v>7052</v>
      </c>
      <c r="R11053" s="113" t="s">
        <v>3947</v>
      </c>
      <c r="S11053" s="113" t="s">
        <v>11053</v>
      </c>
    </row>
    <row r="11054" spans="16:19">
      <c r="P11054" s="113" t="s">
        <v>12256</v>
      </c>
      <c r="Q11054" s="130" t="s">
        <v>7249</v>
      </c>
      <c r="R11054" s="113" t="s">
        <v>3947</v>
      </c>
      <c r="S11054" s="113" t="s">
        <v>11054</v>
      </c>
    </row>
    <row r="11055" spans="16:19">
      <c r="P11055" s="113" t="s">
        <v>12256</v>
      </c>
      <c r="Q11055" s="130" t="s">
        <v>7252</v>
      </c>
      <c r="R11055" s="113" t="s">
        <v>3947</v>
      </c>
      <c r="S11055" s="113" t="s">
        <v>11055</v>
      </c>
    </row>
    <row r="11056" spans="16:19">
      <c r="P11056" s="113" t="s">
        <v>12256</v>
      </c>
      <c r="Q11056" s="130" t="s">
        <v>7255</v>
      </c>
      <c r="R11056" s="113" t="s">
        <v>3947</v>
      </c>
      <c r="S11056" s="113" t="s">
        <v>11056</v>
      </c>
    </row>
    <row r="11057" spans="16:19">
      <c r="P11057" s="113" t="s">
        <v>12256</v>
      </c>
      <c r="Q11057" s="130" t="s">
        <v>7258</v>
      </c>
      <c r="R11057" s="113" t="s">
        <v>3947</v>
      </c>
      <c r="S11057" s="113" t="s">
        <v>11057</v>
      </c>
    </row>
    <row r="11058" spans="16:19">
      <c r="P11058" s="113" t="s">
        <v>12256</v>
      </c>
      <c r="Q11058" s="130" t="s">
        <v>7261</v>
      </c>
      <c r="R11058" s="113" t="s">
        <v>3947</v>
      </c>
      <c r="S11058" s="113" t="s">
        <v>11058</v>
      </c>
    </row>
    <row r="11059" spans="16:19">
      <c r="P11059" s="113" t="s">
        <v>12256</v>
      </c>
      <c r="Q11059" s="130" t="s">
        <v>7264</v>
      </c>
      <c r="R11059" s="113" t="s">
        <v>3947</v>
      </c>
      <c r="S11059" s="113" t="s">
        <v>11059</v>
      </c>
    </row>
    <row r="11060" spans="16:19">
      <c r="P11060" s="113" t="s">
        <v>12256</v>
      </c>
      <c r="Q11060" s="130" t="s">
        <v>3636</v>
      </c>
      <c r="R11060" s="113" t="s">
        <v>3947</v>
      </c>
      <c r="S11060" s="113" t="s">
        <v>11060</v>
      </c>
    </row>
    <row r="11061" spans="16:19">
      <c r="P11061" s="113" t="s">
        <v>12256</v>
      </c>
      <c r="Q11061" s="130" t="s">
        <v>7269</v>
      </c>
      <c r="R11061" s="113" t="s">
        <v>3947</v>
      </c>
      <c r="S11061" s="113" t="s">
        <v>11061</v>
      </c>
    </row>
    <row r="11062" spans="16:19">
      <c r="P11062" s="113" t="s">
        <v>12256</v>
      </c>
      <c r="Q11062" s="130" t="s">
        <v>7272</v>
      </c>
      <c r="R11062" s="113" t="s">
        <v>3947</v>
      </c>
      <c r="S11062" s="113" t="s">
        <v>11062</v>
      </c>
    </row>
    <row r="11063" spans="16:19">
      <c r="P11063" s="113" t="s">
        <v>12256</v>
      </c>
      <c r="Q11063" s="130" t="s">
        <v>7275</v>
      </c>
      <c r="R11063" s="113" t="s">
        <v>3947</v>
      </c>
      <c r="S11063" s="113" t="s">
        <v>11063</v>
      </c>
    </row>
    <row r="11064" spans="16:19">
      <c r="P11064" s="113" t="s">
        <v>12256</v>
      </c>
      <c r="Q11064" s="130" t="s">
        <v>7278</v>
      </c>
      <c r="R11064" s="113" t="s">
        <v>3947</v>
      </c>
      <c r="S11064" s="113" t="s">
        <v>11064</v>
      </c>
    </row>
    <row r="11065" spans="16:19">
      <c r="P11065" s="113" t="s">
        <v>12256</v>
      </c>
      <c r="Q11065" s="130" t="s">
        <v>7281</v>
      </c>
      <c r="R11065" s="113" t="s">
        <v>3947</v>
      </c>
      <c r="S11065" s="113" t="s">
        <v>11065</v>
      </c>
    </row>
    <row r="11066" spans="16:19">
      <c r="P11066" s="113" t="s">
        <v>12256</v>
      </c>
      <c r="Q11066" s="130" t="s">
        <v>7284</v>
      </c>
      <c r="R11066" s="113" t="s">
        <v>3947</v>
      </c>
      <c r="S11066" s="113" t="s">
        <v>11066</v>
      </c>
    </row>
    <row r="11067" spans="16:19">
      <c r="P11067" s="113" t="s">
        <v>12256</v>
      </c>
      <c r="Q11067" s="130" t="s">
        <v>7287</v>
      </c>
      <c r="R11067" s="113" t="s">
        <v>3947</v>
      </c>
      <c r="S11067" s="113" t="s">
        <v>11067</v>
      </c>
    </row>
    <row r="11068" spans="16:19">
      <c r="P11068" s="113" t="s">
        <v>12256</v>
      </c>
      <c r="Q11068" s="130" t="s">
        <v>7290</v>
      </c>
      <c r="R11068" s="113" t="s">
        <v>3947</v>
      </c>
      <c r="S11068" s="113" t="s">
        <v>11068</v>
      </c>
    </row>
    <row r="11069" spans="16:19">
      <c r="P11069" s="113" t="s">
        <v>12256</v>
      </c>
      <c r="Q11069" s="130" t="s">
        <v>7293</v>
      </c>
      <c r="R11069" s="113" t="s">
        <v>3947</v>
      </c>
      <c r="S11069" s="113" t="s">
        <v>11069</v>
      </c>
    </row>
    <row r="11070" spans="16:19">
      <c r="P11070" s="113" t="s">
        <v>12256</v>
      </c>
      <c r="Q11070" s="130" t="s">
        <v>3861</v>
      </c>
      <c r="R11070" s="113" t="s">
        <v>3947</v>
      </c>
      <c r="S11070" s="113" t="s">
        <v>11070</v>
      </c>
    </row>
    <row r="11071" spans="16:19">
      <c r="P11071" s="113" t="s">
        <v>12256</v>
      </c>
      <c r="Q11071" s="130" t="s">
        <v>7298</v>
      </c>
      <c r="R11071" s="113" t="s">
        <v>3947</v>
      </c>
      <c r="S11071" s="113" t="s">
        <v>11071</v>
      </c>
    </row>
    <row r="11072" spans="16:19">
      <c r="P11072" s="113" t="s">
        <v>12256</v>
      </c>
      <c r="Q11072" s="130" t="s">
        <v>7301</v>
      </c>
      <c r="R11072" s="113" t="s">
        <v>3947</v>
      </c>
      <c r="S11072" s="113" t="s">
        <v>11072</v>
      </c>
    </row>
    <row r="11073" spans="16:19">
      <c r="P11073" s="113" t="s">
        <v>12256</v>
      </c>
      <c r="Q11073" s="130" t="s">
        <v>7304</v>
      </c>
      <c r="R11073" s="113" t="s">
        <v>3947</v>
      </c>
      <c r="S11073" s="113" t="s">
        <v>11073</v>
      </c>
    </row>
    <row r="11074" spans="16:19">
      <c r="P11074" s="113" t="s">
        <v>12256</v>
      </c>
      <c r="Q11074" s="130" t="s">
        <v>7307</v>
      </c>
      <c r="R11074" s="113" t="s">
        <v>3947</v>
      </c>
      <c r="S11074" s="113" t="s">
        <v>11074</v>
      </c>
    </row>
    <row r="11075" spans="16:19">
      <c r="P11075" s="113" t="s">
        <v>12256</v>
      </c>
      <c r="Q11075" s="130" t="s">
        <v>7310</v>
      </c>
      <c r="R11075" s="113" t="s">
        <v>3947</v>
      </c>
      <c r="S11075" s="113" t="s">
        <v>11075</v>
      </c>
    </row>
    <row r="11076" spans="16:19">
      <c r="P11076" s="113" t="s">
        <v>12256</v>
      </c>
      <c r="Q11076" s="130" t="s">
        <v>7313</v>
      </c>
      <c r="R11076" s="113" t="s">
        <v>3947</v>
      </c>
      <c r="S11076" s="113" t="s">
        <v>11076</v>
      </c>
    </row>
    <row r="11077" spans="16:19">
      <c r="P11077" s="113" t="s">
        <v>12256</v>
      </c>
      <c r="Q11077" s="130" t="s">
        <v>7316</v>
      </c>
      <c r="R11077" s="113" t="s">
        <v>3947</v>
      </c>
      <c r="S11077" s="113" t="s">
        <v>11077</v>
      </c>
    </row>
    <row r="11078" spans="16:19">
      <c r="P11078" s="113" t="s">
        <v>12256</v>
      </c>
      <c r="Q11078" s="130" t="s">
        <v>7319</v>
      </c>
      <c r="R11078" s="113" t="s">
        <v>3947</v>
      </c>
      <c r="S11078" s="113" t="s">
        <v>11078</v>
      </c>
    </row>
    <row r="11079" spans="16:19">
      <c r="P11079" s="113" t="s">
        <v>12256</v>
      </c>
      <c r="Q11079" s="130" t="s">
        <v>7322</v>
      </c>
      <c r="R11079" s="113" t="s">
        <v>3947</v>
      </c>
      <c r="S11079" s="113" t="s">
        <v>11079</v>
      </c>
    </row>
    <row r="11080" spans="16:19">
      <c r="P11080" s="113" t="s">
        <v>12256</v>
      </c>
      <c r="Q11080" s="130" t="s">
        <v>3638</v>
      </c>
      <c r="R11080" s="113" t="s">
        <v>3947</v>
      </c>
      <c r="S11080" s="113" t="s">
        <v>11080</v>
      </c>
    </row>
    <row r="11081" spans="16:19">
      <c r="P11081" s="113" t="s">
        <v>12256</v>
      </c>
      <c r="Q11081" s="130" t="s">
        <v>7327</v>
      </c>
      <c r="R11081" s="113" t="s">
        <v>3947</v>
      </c>
      <c r="S11081" s="113" t="s">
        <v>11081</v>
      </c>
    </row>
    <row r="11082" spans="16:19">
      <c r="P11082" s="113" t="s">
        <v>12256</v>
      </c>
      <c r="Q11082" s="130" t="s">
        <v>7330</v>
      </c>
      <c r="R11082" s="113" t="s">
        <v>3947</v>
      </c>
      <c r="S11082" s="113" t="s">
        <v>11082</v>
      </c>
    </row>
    <row r="11083" spans="16:19">
      <c r="P11083" s="113" t="s">
        <v>12256</v>
      </c>
      <c r="Q11083" s="130" t="s">
        <v>7333</v>
      </c>
      <c r="R11083" s="113" t="s">
        <v>3947</v>
      </c>
      <c r="S11083" s="113" t="s">
        <v>11083</v>
      </c>
    </row>
    <row r="11084" spans="16:19">
      <c r="P11084" s="113" t="s">
        <v>12256</v>
      </c>
      <c r="Q11084" s="130" t="s">
        <v>7335</v>
      </c>
      <c r="R11084" s="113" t="s">
        <v>3947</v>
      </c>
      <c r="S11084" s="113" t="s">
        <v>11084</v>
      </c>
    </row>
    <row r="11085" spans="16:19">
      <c r="P11085" s="113" t="s">
        <v>12256</v>
      </c>
      <c r="Q11085" s="130" t="s">
        <v>7338</v>
      </c>
      <c r="R11085" s="113" t="s">
        <v>3947</v>
      </c>
      <c r="S11085" s="113" t="s">
        <v>11085</v>
      </c>
    </row>
    <row r="11086" spans="16:19">
      <c r="P11086" s="113" t="s">
        <v>12256</v>
      </c>
      <c r="Q11086" s="130" t="s">
        <v>7341</v>
      </c>
      <c r="R11086" s="113" t="s">
        <v>3947</v>
      </c>
      <c r="S11086" s="113" t="s">
        <v>11086</v>
      </c>
    </row>
    <row r="11087" spans="16:19">
      <c r="P11087" s="113" t="s">
        <v>12256</v>
      </c>
      <c r="Q11087" s="130" t="s">
        <v>7344</v>
      </c>
      <c r="R11087" s="113" t="s">
        <v>3947</v>
      </c>
      <c r="S11087" s="113" t="s">
        <v>11087</v>
      </c>
    </row>
    <row r="11088" spans="16:19">
      <c r="P11088" s="113" t="s">
        <v>12256</v>
      </c>
      <c r="Q11088" s="130" t="s">
        <v>7347</v>
      </c>
      <c r="R11088" s="113" t="s">
        <v>3947</v>
      </c>
      <c r="S11088" s="113" t="s">
        <v>11088</v>
      </c>
    </row>
    <row r="11089" spans="16:19">
      <c r="P11089" s="113" t="s">
        <v>12256</v>
      </c>
      <c r="Q11089" s="130" t="s">
        <v>7350</v>
      </c>
      <c r="R11089" s="113" t="s">
        <v>3947</v>
      </c>
      <c r="S11089" s="113" t="s">
        <v>11089</v>
      </c>
    </row>
    <row r="11090" spans="16:19">
      <c r="P11090" s="113" t="s">
        <v>12256</v>
      </c>
      <c r="Q11090" s="130" t="s">
        <v>7353</v>
      </c>
      <c r="R11090" s="113" t="s">
        <v>3947</v>
      </c>
      <c r="S11090" s="113" t="s">
        <v>11090</v>
      </c>
    </row>
    <row r="11091" spans="16:19">
      <c r="P11091" s="113" t="s">
        <v>12256</v>
      </c>
      <c r="Q11091" s="130" t="s">
        <v>7356</v>
      </c>
      <c r="R11091" s="113" t="s">
        <v>3947</v>
      </c>
      <c r="S11091" s="113" t="s">
        <v>11091</v>
      </c>
    </row>
    <row r="11092" spans="16:19">
      <c r="P11092" s="113" t="s">
        <v>12256</v>
      </c>
      <c r="Q11092" s="130" t="s">
        <v>7359</v>
      </c>
      <c r="R11092" s="113" t="s">
        <v>3947</v>
      </c>
      <c r="S11092" s="113" t="s">
        <v>11092</v>
      </c>
    </row>
    <row r="11093" spans="16:19">
      <c r="P11093" s="113" t="s">
        <v>12256</v>
      </c>
      <c r="Q11093" s="130" t="s">
        <v>7362</v>
      </c>
      <c r="R11093" s="113" t="s">
        <v>3947</v>
      </c>
      <c r="S11093" s="113" t="s">
        <v>11093</v>
      </c>
    </row>
    <row r="11094" spans="16:19">
      <c r="P11094" s="113" t="s">
        <v>12256</v>
      </c>
      <c r="Q11094" s="130" t="s">
        <v>7365</v>
      </c>
      <c r="R11094" s="113" t="s">
        <v>3947</v>
      </c>
      <c r="S11094" s="113" t="s">
        <v>11094</v>
      </c>
    </row>
    <row r="11095" spans="16:19">
      <c r="P11095" s="113" t="s">
        <v>12256</v>
      </c>
      <c r="Q11095" s="130" t="s">
        <v>7368</v>
      </c>
      <c r="R11095" s="113" t="s">
        <v>3947</v>
      </c>
      <c r="S11095" s="113" t="s">
        <v>11095</v>
      </c>
    </row>
    <row r="11096" spans="16:19">
      <c r="P11096" s="113" t="s">
        <v>12256</v>
      </c>
      <c r="Q11096" s="130" t="s">
        <v>7370</v>
      </c>
      <c r="R11096" s="113" t="s">
        <v>3947</v>
      </c>
      <c r="S11096" s="113" t="s">
        <v>11096</v>
      </c>
    </row>
    <row r="11097" spans="16:19">
      <c r="P11097" s="113" t="s">
        <v>12256</v>
      </c>
      <c r="Q11097" s="130" t="s">
        <v>7373</v>
      </c>
      <c r="R11097" s="113" t="s">
        <v>3947</v>
      </c>
      <c r="S11097" s="113" t="s">
        <v>11097</v>
      </c>
    </row>
    <row r="11098" spans="16:19">
      <c r="P11098" s="113" t="s">
        <v>12256</v>
      </c>
      <c r="Q11098" s="130" t="s">
        <v>7376</v>
      </c>
      <c r="R11098" s="113" t="s">
        <v>3947</v>
      </c>
      <c r="S11098" s="113" t="s">
        <v>11098</v>
      </c>
    </row>
    <row r="11099" spans="16:19">
      <c r="P11099" s="113" t="s">
        <v>12256</v>
      </c>
      <c r="Q11099" s="130" t="s">
        <v>7379</v>
      </c>
      <c r="R11099" s="113" t="s">
        <v>3947</v>
      </c>
      <c r="S11099" s="113" t="s">
        <v>11099</v>
      </c>
    </row>
    <row r="11100" spans="16:19">
      <c r="P11100" s="113" t="s">
        <v>12256</v>
      </c>
      <c r="Q11100" s="130" t="s">
        <v>3640</v>
      </c>
      <c r="R11100" s="113" t="s">
        <v>3947</v>
      </c>
      <c r="S11100" s="113" t="s">
        <v>11100</v>
      </c>
    </row>
    <row r="11101" spans="16:19">
      <c r="P11101" s="113" t="s">
        <v>12256</v>
      </c>
      <c r="Q11101" s="130" t="s">
        <v>7384</v>
      </c>
      <c r="R11101" s="113" t="s">
        <v>3947</v>
      </c>
      <c r="S11101" s="113" t="s">
        <v>11101</v>
      </c>
    </row>
    <row r="11102" spans="16:19">
      <c r="P11102" s="113" t="s">
        <v>12256</v>
      </c>
      <c r="Q11102" s="130" t="s">
        <v>7387</v>
      </c>
      <c r="R11102" s="113" t="s">
        <v>3947</v>
      </c>
      <c r="S11102" s="113" t="s">
        <v>11102</v>
      </c>
    </row>
    <row r="11103" spans="16:19">
      <c r="P11103" s="113" t="s">
        <v>12256</v>
      </c>
      <c r="Q11103" s="130" t="s">
        <v>7390</v>
      </c>
      <c r="R11103" s="113" t="s">
        <v>3947</v>
      </c>
      <c r="S11103" s="113" t="s">
        <v>11103</v>
      </c>
    </row>
    <row r="11104" spans="16:19">
      <c r="P11104" s="113" t="s">
        <v>12256</v>
      </c>
      <c r="Q11104" s="130" t="s">
        <v>7393</v>
      </c>
      <c r="R11104" s="113" t="s">
        <v>3947</v>
      </c>
      <c r="S11104" s="113" t="s">
        <v>11104</v>
      </c>
    </row>
    <row r="11105" spans="16:19">
      <c r="P11105" s="113" t="s">
        <v>12256</v>
      </c>
      <c r="Q11105" s="130" t="s">
        <v>7396</v>
      </c>
      <c r="R11105" s="113" t="s">
        <v>3947</v>
      </c>
      <c r="S11105" s="113" t="s">
        <v>11105</v>
      </c>
    </row>
    <row r="11106" spans="16:19">
      <c r="P11106" s="113" t="s">
        <v>12256</v>
      </c>
      <c r="Q11106" s="130" t="s">
        <v>7399</v>
      </c>
      <c r="R11106" s="113" t="s">
        <v>3947</v>
      </c>
      <c r="S11106" s="113" t="s">
        <v>11106</v>
      </c>
    </row>
    <row r="11107" spans="16:19">
      <c r="P11107" s="113" t="s">
        <v>12256</v>
      </c>
      <c r="Q11107" s="130" t="s">
        <v>7402</v>
      </c>
      <c r="R11107" s="113" t="s">
        <v>3947</v>
      </c>
      <c r="S11107" s="113" t="s">
        <v>11107</v>
      </c>
    </row>
    <row r="11108" spans="16:19">
      <c r="P11108" s="113" t="s">
        <v>12256</v>
      </c>
      <c r="Q11108" s="130" t="s">
        <v>7405</v>
      </c>
      <c r="R11108" s="113" t="s">
        <v>3947</v>
      </c>
      <c r="S11108" s="113" t="s">
        <v>11108</v>
      </c>
    </row>
    <row r="11109" spans="16:19">
      <c r="P11109" s="113" t="s">
        <v>12256</v>
      </c>
      <c r="Q11109" s="130" t="s">
        <v>7408</v>
      </c>
      <c r="R11109" s="113" t="s">
        <v>3947</v>
      </c>
      <c r="S11109" s="113" t="s">
        <v>11109</v>
      </c>
    </row>
    <row r="11110" spans="16:19">
      <c r="P11110" s="113" t="s">
        <v>12256</v>
      </c>
      <c r="Q11110" s="130" t="s">
        <v>7411</v>
      </c>
      <c r="R11110" s="113" t="s">
        <v>3947</v>
      </c>
      <c r="S11110" s="113" t="s">
        <v>11110</v>
      </c>
    </row>
    <row r="11111" spans="16:19">
      <c r="P11111" s="113" t="s">
        <v>12256</v>
      </c>
      <c r="Q11111" s="130" t="s">
        <v>7414</v>
      </c>
      <c r="R11111" s="113" t="s">
        <v>3947</v>
      </c>
      <c r="S11111" s="113" t="s">
        <v>11111</v>
      </c>
    </row>
    <row r="11112" spans="16:19">
      <c r="P11112" s="113" t="s">
        <v>12256</v>
      </c>
      <c r="Q11112" s="130" t="s">
        <v>7417</v>
      </c>
      <c r="R11112" s="113" t="s">
        <v>3947</v>
      </c>
      <c r="S11112" s="113" t="s">
        <v>11112</v>
      </c>
    </row>
    <row r="11113" spans="16:19">
      <c r="P11113" s="113" t="s">
        <v>12256</v>
      </c>
      <c r="Q11113" s="130" t="s">
        <v>7420</v>
      </c>
      <c r="R11113" s="113" t="s">
        <v>3947</v>
      </c>
      <c r="S11113" s="113" t="s">
        <v>11113</v>
      </c>
    </row>
    <row r="11114" spans="16:19">
      <c r="P11114" s="113" t="s">
        <v>12256</v>
      </c>
      <c r="Q11114" s="130" t="s">
        <v>7423</v>
      </c>
      <c r="R11114" s="113" t="s">
        <v>3947</v>
      </c>
      <c r="S11114" s="113" t="s">
        <v>11114</v>
      </c>
    </row>
    <row r="11115" spans="16:19">
      <c r="P11115" s="113" t="s">
        <v>12256</v>
      </c>
      <c r="Q11115" s="130" t="s">
        <v>7426</v>
      </c>
      <c r="R11115" s="113" t="s">
        <v>3947</v>
      </c>
      <c r="S11115" s="113" t="s">
        <v>11115</v>
      </c>
    </row>
    <row r="11116" spans="16:19">
      <c r="P11116" s="113" t="s">
        <v>12256</v>
      </c>
      <c r="Q11116" s="130" t="s">
        <v>7429</v>
      </c>
      <c r="R11116" s="113" t="s">
        <v>3947</v>
      </c>
      <c r="S11116" s="113" t="s">
        <v>11116</v>
      </c>
    </row>
    <row r="11117" spans="16:19">
      <c r="P11117" s="113" t="s">
        <v>12256</v>
      </c>
      <c r="Q11117" s="130" t="s">
        <v>7432</v>
      </c>
      <c r="R11117" s="113" t="s">
        <v>3947</v>
      </c>
      <c r="S11117" s="113" t="s">
        <v>11117</v>
      </c>
    </row>
    <row r="11118" spans="16:19">
      <c r="P11118" s="113" t="s">
        <v>12256</v>
      </c>
      <c r="Q11118" s="130" t="s">
        <v>7435</v>
      </c>
      <c r="R11118" s="113" t="s">
        <v>3947</v>
      </c>
      <c r="S11118" s="113" t="s">
        <v>11118</v>
      </c>
    </row>
    <row r="11119" spans="16:19">
      <c r="P11119" s="113" t="s">
        <v>12256</v>
      </c>
      <c r="Q11119" s="130" t="s">
        <v>7438</v>
      </c>
      <c r="R11119" s="113" t="s">
        <v>3947</v>
      </c>
      <c r="S11119" s="113" t="s">
        <v>11119</v>
      </c>
    </row>
    <row r="11120" spans="16:19">
      <c r="P11120" s="113" t="s">
        <v>12256</v>
      </c>
      <c r="Q11120" s="130" t="s">
        <v>3642</v>
      </c>
      <c r="R11120" s="113" t="s">
        <v>3947</v>
      </c>
      <c r="S11120" s="113" t="s">
        <v>11120</v>
      </c>
    </row>
    <row r="11121" spans="16:19">
      <c r="P11121" s="113" t="s">
        <v>12256</v>
      </c>
      <c r="Q11121" s="130" t="s">
        <v>7443</v>
      </c>
      <c r="R11121" s="113" t="s">
        <v>3947</v>
      </c>
      <c r="S11121" s="113" t="s">
        <v>11121</v>
      </c>
    </row>
    <row r="11122" spans="16:19">
      <c r="P11122" s="113" t="s">
        <v>12256</v>
      </c>
      <c r="Q11122" s="130" t="s">
        <v>7446</v>
      </c>
      <c r="R11122" s="113" t="s">
        <v>3947</v>
      </c>
      <c r="S11122" s="113" t="s">
        <v>11122</v>
      </c>
    </row>
    <row r="11123" spans="16:19">
      <c r="P11123" s="113" t="s">
        <v>12256</v>
      </c>
      <c r="Q11123" s="130" t="s">
        <v>7449</v>
      </c>
      <c r="R11123" s="113" t="s">
        <v>3947</v>
      </c>
      <c r="S11123" s="113" t="s">
        <v>11123</v>
      </c>
    </row>
    <row r="11124" spans="16:19">
      <c r="P11124" s="113" t="s">
        <v>12256</v>
      </c>
      <c r="Q11124" s="130" t="s">
        <v>7452</v>
      </c>
      <c r="R11124" s="113" t="s">
        <v>3947</v>
      </c>
      <c r="S11124" s="113" t="s">
        <v>11124</v>
      </c>
    </row>
    <row r="11125" spans="16:19">
      <c r="P11125" s="113" t="s">
        <v>12256</v>
      </c>
      <c r="Q11125" s="130" t="s">
        <v>7455</v>
      </c>
      <c r="R11125" s="113" t="s">
        <v>3947</v>
      </c>
      <c r="S11125" s="113" t="s">
        <v>11125</v>
      </c>
    </row>
    <row r="11126" spans="16:19">
      <c r="P11126" s="113" t="s">
        <v>12256</v>
      </c>
      <c r="Q11126" s="130" t="s">
        <v>7458</v>
      </c>
      <c r="R11126" s="113" t="s">
        <v>3947</v>
      </c>
      <c r="S11126" s="113" t="s">
        <v>11126</v>
      </c>
    </row>
    <row r="11127" spans="16:19">
      <c r="P11127" s="113" t="s">
        <v>12256</v>
      </c>
      <c r="Q11127" s="130" t="s">
        <v>7461</v>
      </c>
      <c r="R11127" s="113" t="s">
        <v>3947</v>
      </c>
      <c r="S11127" s="113" t="s">
        <v>11127</v>
      </c>
    </row>
    <row r="11128" spans="16:19">
      <c r="P11128" s="113" t="s">
        <v>12256</v>
      </c>
      <c r="Q11128" s="130" t="s">
        <v>7464</v>
      </c>
      <c r="R11128" s="113" t="s">
        <v>3947</v>
      </c>
      <c r="S11128" s="113" t="s">
        <v>11128</v>
      </c>
    </row>
    <row r="11129" spans="16:19">
      <c r="P11129" s="113" t="s">
        <v>12256</v>
      </c>
      <c r="Q11129" s="130" t="s">
        <v>7467</v>
      </c>
      <c r="R11129" s="113" t="s">
        <v>3947</v>
      </c>
      <c r="S11129" s="113" t="s">
        <v>11129</v>
      </c>
    </row>
    <row r="11130" spans="16:19">
      <c r="P11130" s="113" t="s">
        <v>12256</v>
      </c>
      <c r="Q11130" s="130" t="s">
        <v>7470</v>
      </c>
      <c r="R11130" s="113" t="s">
        <v>3947</v>
      </c>
      <c r="S11130" s="113" t="s">
        <v>11130</v>
      </c>
    </row>
    <row r="11131" spans="16:19">
      <c r="P11131" s="113" t="s">
        <v>12256</v>
      </c>
      <c r="Q11131" s="130" t="s">
        <v>7473</v>
      </c>
      <c r="R11131" s="113" t="s">
        <v>3947</v>
      </c>
      <c r="S11131" s="113" t="s">
        <v>11131</v>
      </c>
    </row>
    <row r="11132" spans="16:19">
      <c r="P11132" s="113" t="s">
        <v>12256</v>
      </c>
      <c r="Q11132" s="130" t="s">
        <v>7476</v>
      </c>
      <c r="R11132" s="113" t="s">
        <v>3947</v>
      </c>
      <c r="S11132" s="113" t="s">
        <v>11132</v>
      </c>
    </row>
    <row r="11133" spans="16:19">
      <c r="P11133" s="113" t="s">
        <v>12256</v>
      </c>
      <c r="Q11133" s="130" t="s">
        <v>7479</v>
      </c>
      <c r="R11133" s="113" t="s">
        <v>3947</v>
      </c>
      <c r="S11133" s="113" t="s">
        <v>11133</v>
      </c>
    </row>
    <row r="11134" spans="16:19">
      <c r="P11134" s="113" t="s">
        <v>12256</v>
      </c>
      <c r="Q11134" s="130" t="s">
        <v>7482</v>
      </c>
      <c r="R11134" s="113" t="s">
        <v>3947</v>
      </c>
      <c r="S11134" s="113" t="s">
        <v>11134</v>
      </c>
    </row>
    <row r="11135" spans="16:19">
      <c r="P11135" s="113" t="s">
        <v>12256</v>
      </c>
      <c r="Q11135" s="130" t="s">
        <v>7485</v>
      </c>
      <c r="R11135" s="113" t="s">
        <v>3947</v>
      </c>
      <c r="S11135" s="113" t="s">
        <v>11135</v>
      </c>
    </row>
    <row r="11136" spans="16:19">
      <c r="P11136" s="113" t="s">
        <v>12256</v>
      </c>
      <c r="Q11136" s="130" t="s">
        <v>7488</v>
      </c>
      <c r="R11136" s="113" t="s">
        <v>3947</v>
      </c>
      <c r="S11136" s="113" t="s">
        <v>11136</v>
      </c>
    </row>
    <row r="11137" spans="16:19">
      <c r="P11137" s="113" t="s">
        <v>12256</v>
      </c>
      <c r="Q11137" s="130" t="s">
        <v>7491</v>
      </c>
      <c r="R11137" s="113" t="s">
        <v>3947</v>
      </c>
      <c r="S11137" s="113" t="s">
        <v>11137</v>
      </c>
    </row>
    <row r="11138" spans="16:19">
      <c r="P11138" s="113" t="s">
        <v>12256</v>
      </c>
      <c r="Q11138" s="130" t="s">
        <v>7494</v>
      </c>
      <c r="R11138" s="113" t="s">
        <v>3947</v>
      </c>
      <c r="S11138" s="113" t="s">
        <v>11138</v>
      </c>
    </row>
    <row r="11139" spans="16:19">
      <c r="P11139" s="113" t="s">
        <v>12256</v>
      </c>
      <c r="Q11139" s="130" t="s">
        <v>7497</v>
      </c>
      <c r="R11139" s="113" t="s">
        <v>3947</v>
      </c>
      <c r="S11139" s="113" t="s">
        <v>11139</v>
      </c>
    </row>
    <row r="11140" spans="16:19">
      <c r="P11140" s="113" t="s">
        <v>12256</v>
      </c>
      <c r="Q11140" s="130" t="s">
        <v>3644</v>
      </c>
      <c r="R11140" s="113" t="s">
        <v>3947</v>
      </c>
      <c r="S11140" s="113" t="s">
        <v>11140</v>
      </c>
    </row>
    <row r="11141" spans="16:19">
      <c r="P11141" s="113" t="s">
        <v>12256</v>
      </c>
      <c r="Q11141" s="130" t="s">
        <v>7502</v>
      </c>
      <c r="R11141" s="113" t="s">
        <v>3947</v>
      </c>
      <c r="S11141" s="113" t="s">
        <v>11141</v>
      </c>
    </row>
    <row r="11142" spans="16:19">
      <c r="P11142" s="113" t="s">
        <v>12256</v>
      </c>
      <c r="Q11142" s="130" t="s">
        <v>7505</v>
      </c>
      <c r="R11142" s="113" t="s">
        <v>3947</v>
      </c>
      <c r="S11142" s="113" t="s">
        <v>11142</v>
      </c>
    </row>
    <row r="11143" spans="16:19">
      <c r="P11143" s="113" t="s">
        <v>12256</v>
      </c>
      <c r="Q11143" s="130" t="s">
        <v>7508</v>
      </c>
      <c r="R11143" s="113" t="s">
        <v>3947</v>
      </c>
      <c r="S11143" s="113" t="s">
        <v>11143</v>
      </c>
    </row>
    <row r="11144" spans="16:19">
      <c r="P11144" s="113" t="s">
        <v>12256</v>
      </c>
      <c r="Q11144" s="130" t="s">
        <v>7511</v>
      </c>
      <c r="R11144" s="113" t="s">
        <v>3947</v>
      </c>
      <c r="S11144" s="113" t="s">
        <v>11144</v>
      </c>
    </row>
    <row r="11145" spans="16:19">
      <c r="P11145" s="113" t="s">
        <v>12256</v>
      </c>
      <c r="Q11145" s="130" t="s">
        <v>7514</v>
      </c>
      <c r="R11145" s="113" t="s">
        <v>3947</v>
      </c>
      <c r="S11145" s="113" t="s">
        <v>11145</v>
      </c>
    </row>
    <row r="11146" spans="16:19">
      <c r="P11146" s="113" t="s">
        <v>12256</v>
      </c>
      <c r="Q11146" s="130" t="s">
        <v>7517</v>
      </c>
      <c r="R11146" s="113" t="s">
        <v>3947</v>
      </c>
      <c r="S11146" s="113" t="s">
        <v>11146</v>
      </c>
    </row>
    <row r="11147" spans="16:19">
      <c r="P11147" s="113" t="s">
        <v>12256</v>
      </c>
      <c r="Q11147" s="130" t="s">
        <v>7520</v>
      </c>
      <c r="R11147" s="113" t="s">
        <v>3947</v>
      </c>
      <c r="S11147" s="113" t="s">
        <v>11147</v>
      </c>
    </row>
    <row r="11148" spans="16:19">
      <c r="P11148" s="113" t="s">
        <v>12256</v>
      </c>
      <c r="Q11148" s="130" t="s">
        <v>7523</v>
      </c>
      <c r="R11148" s="113" t="s">
        <v>3947</v>
      </c>
      <c r="S11148" s="113" t="s">
        <v>11148</v>
      </c>
    </row>
    <row r="11149" spans="16:19">
      <c r="P11149" s="113" t="s">
        <v>12256</v>
      </c>
      <c r="Q11149" s="130" t="s">
        <v>7526</v>
      </c>
      <c r="R11149" s="113" t="s">
        <v>3947</v>
      </c>
      <c r="S11149" s="113" t="s">
        <v>11149</v>
      </c>
    </row>
    <row r="11150" spans="16:19">
      <c r="P11150" s="113" t="s">
        <v>12256</v>
      </c>
      <c r="Q11150" s="130" t="s">
        <v>7529</v>
      </c>
      <c r="R11150" s="113" t="s">
        <v>3947</v>
      </c>
      <c r="S11150" s="113" t="s">
        <v>11150</v>
      </c>
    </row>
    <row r="11151" spans="16:19">
      <c r="P11151" s="113" t="s">
        <v>12256</v>
      </c>
      <c r="Q11151" s="130" t="s">
        <v>7532</v>
      </c>
      <c r="R11151" s="113" t="s">
        <v>3947</v>
      </c>
      <c r="S11151" s="113" t="s">
        <v>11151</v>
      </c>
    </row>
    <row r="11152" spans="16:19">
      <c r="P11152" s="113" t="s">
        <v>12256</v>
      </c>
      <c r="Q11152" s="130" t="s">
        <v>7535</v>
      </c>
      <c r="R11152" s="113" t="s">
        <v>3947</v>
      </c>
      <c r="S11152" s="113" t="s">
        <v>11152</v>
      </c>
    </row>
    <row r="11153" spans="16:19">
      <c r="P11153" s="113" t="s">
        <v>12256</v>
      </c>
      <c r="Q11153" s="130" t="s">
        <v>7538</v>
      </c>
      <c r="R11153" s="113" t="s">
        <v>3947</v>
      </c>
      <c r="S11153" s="113" t="s">
        <v>11153</v>
      </c>
    </row>
    <row r="11154" spans="16:19">
      <c r="P11154" s="113" t="s">
        <v>12256</v>
      </c>
      <c r="Q11154" s="130" t="s">
        <v>7541</v>
      </c>
      <c r="R11154" s="113" t="s">
        <v>3947</v>
      </c>
      <c r="S11154" s="113" t="s">
        <v>11154</v>
      </c>
    </row>
    <row r="11155" spans="16:19">
      <c r="P11155" s="113" t="s">
        <v>12256</v>
      </c>
      <c r="Q11155" s="130" t="s">
        <v>7544</v>
      </c>
      <c r="R11155" s="113" t="s">
        <v>3947</v>
      </c>
      <c r="S11155" s="113" t="s">
        <v>11155</v>
      </c>
    </row>
    <row r="11156" spans="16:19">
      <c r="P11156" s="113" t="s">
        <v>12256</v>
      </c>
      <c r="Q11156" s="130" t="s">
        <v>7547</v>
      </c>
      <c r="R11156" s="113" t="s">
        <v>3947</v>
      </c>
      <c r="S11156" s="113" t="s">
        <v>11156</v>
      </c>
    </row>
    <row r="11157" spans="16:19">
      <c r="P11157" s="113" t="s">
        <v>12256</v>
      </c>
      <c r="Q11157" s="130" t="s">
        <v>7550</v>
      </c>
      <c r="R11157" s="113" t="s">
        <v>3947</v>
      </c>
      <c r="S11157" s="113" t="s">
        <v>11157</v>
      </c>
    </row>
    <row r="11158" spans="16:19">
      <c r="P11158" s="113" t="s">
        <v>12256</v>
      </c>
      <c r="Q11158" s="130" t="s">
        <v>7553</v>
      </c>
      <c r="R11158" s="113" t="s">
        <v>3947</v>
      </c>
      <c r="S11158" s="113" t="s">
        <v>11158</v>
      </c>
    </row>
    <row r="11159" spans="16:19">
      <c r="P11159" s="113" t="s">
        <v>12256</v>
      </c>
      <c r="Q11159" s="130" t="s">
        <v>7556</v>
      </c>
      <c r="R11159" s="113" t="s">
        <v>3947</v>
      </c>
      <c r="S11159" s="113" t="s">
        <v>11159</v>
      </c>
    </row>
    <row r="11160" spans="16:19">
      <c r="P11160" s="113" t="s">
        <v>12256</v>
      </c>
      <c r="Q11160" s="130" t="s">
        <v>3646</v>
      </c>
      <c r="R11160" s="113" t="s">
        <v>3947</v>
      </c>
      <c r="S11160" s="113" t="s">
        <v>11160</v>
      </c>
    </row>
    <row r="11161" spans="16:19">
      <c r="P11161" s="113" t="s">
        <v>12256</v>
      </c>
      <c r="Q11161" s="130" t="s">
        <v>7560</v>
      </c>
      <c r="R11161" s="113" t="s">
        <v>3947</v>
      </c>
      <c r="S11161" s="113" t="s">
        <v>11161</v>
      </c>
    </row>
    <row r="11162" spans="16:19">
      <c r="P11162" s="113" t="s">
        <v>12256</v>
      </c>
      <c r="Q11162" s="130" t="s">
        <v>7563</v>
      </c>
      <c r="R11162" s="113" t="s">
        <v>3947</v>
      </c>
      <c r="S11162" s="113" t="s">
        <v>11162</v>
      </c>
    </row>
    <row r="11163" spans="16:19">
      <c r="P11163" s="113" t="s">
        <v>12256</v>
      </c>
      <c r="Q11163" s="130" t="s">
        <v>7566</v>
      </c>
      <c r="R11163" s="113" t="s">
        <v>3947</v>
      </c>
      <c r="S11163" s="113" t="s">
        <v>11163</v>
      </c>
    </row>
    <row r="11164" spans="16:19">
      <c r="P11164" s="113" t="s">
        <v>12256</v>
      </c>
      <c r="Q11164" s="130" t="s">
        <v>7569</v>
      </c>
      <c r="R11164" s="113" t="s">
        <v>3947</v>
      </c>
      <c r="S11164" s="113" t="s">
        <v>11164</v>
      </c>
    </row>
    <row r="11165" spans="16:19">
      <c r="P11165" s="113" t="s">
        <v>12256</v>
      </c>
      <c r="Q11165" s="130" t="s">
        <v>7572</v>
      </c>
      <c r="R11165" s="113" t="s">
        <v>3947</v>
      </c>
      <c r="S11165" s="113" t="s">
        <v>11165</v>
      </c>
    </row>
    <row r="11166" spans="16:19">
      <c r="P11166" s="113" t="s">
        <v>12256</v>
      </c>
      <c r="Q11166" s="130" t="s">
        <v>7575</v>
      </c>
      <c r="R11166" s="113" t="s">
        <v>3947</v>
      </c>
      <c r="S11166" s="113" t="s">
        <v>11166</v>
      </c>
    </row>
    <row r="11167" spans="16:19">
      <c r="P11167" s="113" t="s">
        <v>12256</v>
      </c>
      <c r="Q11167" s="130" t="s">
        <v>7578</v>
      </c>
      <c r="R11167" s="113" t="s">
        <v>3947</v>
      </c>
      <c r="S11167" s="113" t="s">
        <v>11167</v>
      </c>
    </row>
    <row r="11168" spans="16:19">
      <c r="P11168" s="113" t="s">
        <v>12256</v>
      </c>
      <c r="Q11168" s="130" t="s">
        <v>7581</v>
      </c>
      <c r="R11168" s="113" t="s">
        <v>3947</v>
      </c>
      <c r="S11168" s="113" t="s">
        <v>11168</v>
      </c>
    </row>
    <row r="11169" spans="16:19">
      <c r="P11169" s="113" t="s">
        <v>12256</v>
      </c>
      <c r="Q11169" s="130" t="s">
        <v>7584</v>
      </c>
      <c r="R11169" s="113" t="s">
        <v>3947</v>
      </c>
      <c r="S11169" s="113" t="s">
        <v>11169</v>
      </c>
    </row>
    <row r="11170" spans="16:19">
      <c r="P11170" s="113" t="s">
        <v>12256</v>
      </c>
      <c r="Q11170" s="130" t="s">
        <v>7587</v>
      </c>
      <c r="R11170" s="113" t="s">
        <v>3947</v>
      </c>
      <c r="S11170" s="113" t="s">
        <v>11170</v>
      </c>
    </row>
    <row r="11171" spans="16:19">
      <c r="P11171" s="113" t="s">
        <v>12256</v>
      </c>
      <c r="Q11171" s="130" t="s">
        <v>7590</v>
      </c>
      <c r="R11171" s="113" t="s">
        <v>3947</v>
      </c>
      <c r="S11171" s="113" t="s">
        <v>11171</v>
      </c>
    </row>
    <row r="11172" spans="16:19">
      <c r="P11172" s="113" t="s">
        <v>12256</v>
      </c>
      <c r="Q11172" s="130" t="s">
        <v>7593</v>
      </c>
      <c r="R11172" s="113" t="s">
        <v>3947</v>
      </c>
      <c r="S11172" s="113" t="s">
        <v>11172</v>
      </c>
    </row>
    <row r="11173" spans="16:19">
      <c r="P11173" s="113" t="s">
        <v>12256</v>
      </c>
      <c r="Q11173" s="130" t="s">
        <v>7596</v>
      </c>
      <c r="R11173" s="113" t="s">
        <v>3947</v>
      </c>
      <c r="S11173" s="113" t="s">
        <v>11173</v>
      </c>
    </row>
    <row r="11174" spans="16:19">
      <c r="P11174" s="113" t="s">
        <v>12256</v>
      </c>
      <c r="Q11174" s="130" t="s">
        <v>7599</v>
      </c>
      <c r="R11174" s="113" t="s">
        <v>3947</v>
      </c>
      <c r="S11174" s="113" t="s">
        <v>11174</v>
      </c>
    </row>
    <row r="11175" spans="16:19">
      <c r="P11175" s="113" t="s">
        <v>12256</v>
      </c>
      <c r="Q11175" s="130" t="s">
        <v>7602</v>
      </c>
      <c r="R11175" s="113" t="s">
        <v>3947</v>
      </c>
      <c r="S11175" s="113" t="s">
        <v>11175</v>
      </c>
    </row>
    <row r="11176" spans="16:19">
      <c r="P11176" s="113" t="s">
        <v>12256</v>
      </c>
      <c r="Q11176" s="130" t="s">
        <v>7605</v>
      </c>
      <c r="R11176" s="113" t="s">
        <v>3947</v>
      </c>
      <c r="S11176" s="113" t="s">
        <v>11176</v>
      </c>
    </row>
    <row r="11177" spans="16:19">
      <c r="P11177" s="113" t="s">
        <v>12256</v>
      </c>
      <c r="Q11177" s="130" t="s">
        <v>7608</v>
      </c>
      <c r="R11177" s="113" t="s">
        <v>3947</v>
      </c>
      <c r="S11177" s="113" t="s">
        <v>11177</v>
      </c>
    </row>
    <row r="11178" spans="16:19">
      <c r="P11178" s="113" t="s">
        <v>12256</v>
      </c>
      <c r="Q11178" s="130" t="s">
        <v>7611</v>
      </c>
      <c r="R11178" s="113" t="s">
        <v>3947</v>
      </c>
      <c r="S11178" s="113" t="s">
        <v>11178</v>
      </c>
    </row>
    <row r="11179" spans="16:19">
      <c r="P11179" s="113" t="s">
        <v>12256</v>
      </c>
      <c r="Q11179" s="130" t="s">
        <v>7614</v>
      </c>
      <c r="R11179" s="113" t="s">
        <v>3947</v>
      </c>
      <c r="S11179" s="113" t="s">
        <v>11179</v>
      </c>
    </row>
    <row r="11180" spans="16:19">
      <c r="P11180" s="113" t="s">
        <v>12256</v>
      </c>
      <c r="Q11180" s="130" t="s">
        <v>3648</v>
      </c>
      <c r="R11180" s="113" t="s">
        <v>3947</v>
      </c>
      <c r="S11180" s="113" t="s">
        <v>11180</v>
      </c>
    </row>
    <row r="11181" spans="16:19">
      <c r="P11181" s="113" t="s">
        <v>12256</v>
      </c>
      <c r="Q11181" s="130" t="s">
        <v>7619</v>
      </c>
      <c r="R11181" s="113" t="s">
        <v>3947</v>
      </c>
      <c r="S11181" s="113" t="s">
        <v>11181</v>
      </c>
    </row>
    <row r="11182" spans="16:19">
      <c r="P11182" s="113" t="s">
        <v>12256</v>
      </c>
      <c r="Q11182" s="130" t="s">
        <v>7622</v>
      </c>
      <c r="R11182" s="113" t="s">
        <v>3947</v>
      </c>
      <c r="S11182" s="113" t="s">
        <v>11182</v>
      </c>
    </row>
    <row r="11183" spans="16:19">
      <c r="P11183" s="113" t="s">
        <v>12256</v>
      </c>
      <c r="Q11183" s="130" t="s">
        <v>7625</v>
      </c>
      <c r="R11183" s="113" t="s">
        <v>3947</v>
      </c>
      <c r="S11183" s="113" t="s">
        <v>11183</v>
      </c>
    </row>
    <row r="11184" spans="16:19">
      <c r="P11184" s="113" t="s">
        <v>12256</v>
      </c>
      <c r="Q11184" s="130" t="s">
        <v>7628</v>
      </c>
      <c r="R11184" s="113" t="s">
        <v>3947</v>
      </c>
      <c r="S11184" s="113" t="s">
        <v>11184</v>
      </c>
    </row>
    <row r="11185" spans="16:19">
      <c r="P11185" s="113" t="s">
        <v>12256</v>
      </c>
      <c r="Q11185" s="130" t="s">
        <v>7631</v>
      </c>
      <c r="R11185" s="113" t="s">
        <v>3947</v>
      </c>
      <c r="S11185" s="113" t="s">
        <v>11185</v>
      </c>
    </row>
    <row r="11186" spans="16:19">
      <c r="P11186" s="113" t="s">
        <v>12256</v>
      </c>
      <c r="Q11186" s="130" t="s">
        <v>7634</v>
      </c>
      <c r="R11186" s="113" t="s">
        <v>3947</v>
      </c>
      <c r="S11186" s="113" t="s">
        <v>11186</v>
      </c>
    </row>
    <row r="11187" spans="16:19">
      <c r="P11187" s="113" t="s">
        <v>12256</v>
      </c>
      <c r="Q11187" s="130" t="s">
        <v>7637</v>
      </c>
      <c r="R11187" s="113" t="s">
        <v>3947</v>
      </c>
      <c r="S11187" s="113" t="s">
        <v>11187</v>
      </c>
    </row>
    <row r="11188" spans="16:19">
      <c r="P11188" s="113" t="s">
        <v>12256</v>
      </c>
      <c r="Q11188" s="130" t="s">
        <v>7640</v>
      </c>
      <c r="R11188" s="113" t="s">
        <v>3947</v>
      </c>
      <c r="S11188" s="113" t="s">
        <v>11188</v>
      </c>
    </row>
    <row r="11189" spans="16:19">
      <c r="P11189" s="113" t="s">
        <v>12256</v>
      </c>
      <c r="Q11189" s="130" t="s">
        <v>7643</v>
      </c>
      <c r="R11189" s="113" t="s">
        <v>3947</v>
      </c>
      <c r="S11189" s="113" t="s">
        <v>11189</v>
      </c>
    </row>
    <row r="11190" spans="16:19">
      <c r="P11190" s="113" t="s">
        <v>12256</v>
      </c>
      <c r="Q11190" s="130" t="s">
        <v>7646</v>
      </c>
      <c r="R11190" s="113" t="s">
        <v>3947</v>
      </c>
      <c r="S11190" s="113" t="s">
        <v>11190</v>
      </c>
    </row>
    <row r="11191" spans="16:19">
      <c r="P11191" s="113" t="s">
        <v>12256</v>
      </c>
      <c r="Q11191" s="130" t="s">
        <v>7649</v>
      </c>
      <c r="R11191" s="113" t="s">
        <v>3947</v>
      </c>
      <c r="S11191" s="113" t="s">
        <v>11191</v>
      </c>
    </row>
    <row r="11192" spans="16:19">
      <c r="P11192" s="113" t="s">
        <v>12256</v>
      </c>
      <c r="Q11192" s="130" t="s">
        <v>7652</v>
      </c>
      <c r="R11192" s="113" t="s">
        <v>3947</v>
      </c>
      <c r="S11192" s="113" t="s">
        <v>11192</v>
      </c>
    </row>
    <row r="11193" spans="16:19">
      <c r="P11193" s="113" t="s">
        <v>12256</v>
      </c>
      <c r="Q11193" s="130" t="s">
        <v>7655</v>
      </c>
      <c r="R11193" s="113" t="s">
        <v>3947</v>
      </c>
      <c r="S11193" s="113" t="s">
        <v>11193</v>
      </c>
    </row>
    <row r="11194" spans="16:19">
      <c r="P11194" s="113" t="s">
        <v>12256</v>
      </c>
      <c r="Q11194" s="130" t="s">
        <v>7658</v>
      </c>
      <c r="R11194" s="113" t="s">
        <v>3947</v>
      </c>
      <c r="S11194" s="113" t="s">
        <v>11194</v>
      </c>
    </row>
    <row r="11195" spans="16:19">
      <c r="P11195" s="113" t="s">
        <v>12256</v>
      </c>
      <c r="Q11195" s="130" t="s">
        <v>7661</v>
      </c>
      <c r="R11195" s="113" t="s">
        <v>3947</v>
      </c>
      <c r="S11195" s="113" t="s">
        <v>11195</v>
      </c>
    </row>
    <row r="11196" spans="16:19">
      <c r="P11196" s="113" t="s">
        <v>12256</v>
      </c>
      <c r="Q11196" s="130" t="s">
        <v>7664</v>
      </c>
      <c r="R11196" s="113" t="s">
        <v>3947</v>
      </c>
      <c r="S11196" s="113" t="s">
        <v>11196</v>
      </c>
    </row>
    <row r="11197" spans="16:19">
      <c r="P11197" s="113" t="s">
        <v>12256</v>
      </c>
      <c r="Q11197" s="130" t="s">
        <v>7667</v>
      </c>
      <c r="R11197" s="113" t="s">
        <v>3947</v>
      </c>
      <c r="S11197" s="113" t="s">
        <v>11197</v>
      </c>
    </row>
    <row r="11198" spans="16:19">
      <c r="P11198" s="113" t="s">
        <v>12256</v>
      </c>
      <c r="Q11198" s="130" t="s">
        <v>7670</v>
      </c>
      <c r="R11198" s="113" t="s">
        <v>3947</v>
      </c>
      <c r="S11198" s="113" t="s">
        <v>11198</v>
      </c>
    </row>
    <row r="11199" spans="16:19">
      <c r="P11199" s="113" t="s">
        <v>12256</v>
      </c>
      <c r="Q11199" s="130" t="s">
        <v>7673</v>
      </c>
      <c r="R11199" s="113" t="s">
        <v>3947</v>
      </c>
      <c r="S11199" s="113" t="s">
        <v>11199</v>
      </c>
    </row>
    <row r="11200" spans="16:19">
      <c r="P11200" s="113" t="s">
        <v>12256</v>
      </c>
      <c r="Q11200" s="130" t="s">
        <v>3650</v>
      </c>
      <c r="R11200" s="113" t="s">
        <v>3947</v>
      </c>
      <c r="S11200" s="113" t="s">
        <v>11200</v>
      </c>
    </row>
    <row r="11201" spans="16:19">
      <c r="P11201" s="113" t="s">
        <v>12256</v>
      </c>
      <c r="Q11201" s="130" t="s">
        <v>7678</v>
      </c>
      <c r="R11201" s="113" t="s">
        <v>3947</v>
      </c>
      <c r="S11201" s="113" t="s">
        <v>11201</v>
      </c>
    </row>
    <row r="11202" spans="16:19">
      <c r="P11202" s="113" t="s">
        <v>12256</v>
      </c>
      <c r="Q11202" s="130" t="s">
        <v>7681</v>
      </c>
      <c r="R11202" s="113" t="s">
        <v>3947</v>
      </c>
      <c r="S11202" s="113" t="s">
        <v>11202</v>
      </c>
    </row>
    <row r="11203" spans="16:19">
      <c r="P11203" s="113" t="s">
        <v>12256</v>
      </c>
      <c r="Q11203" s="130" t="s">
        <v>7684</v>
      </c>
      <c r="R11203" s="113" t="s">
        <v>3947</v>
      </c>
      <c r="S11203" s="113" t="s">
        <v>11203</v>
      </c>
    </row>
    <row r="11204" spans="16:19">
      <c r="P11204" s="113" t="s">
        <v>12256</v>
      </c>
      <c r="Q11204" s="130" t="s">
        <v>7687</v>
      </c>
      <c r="R11204" s="113" t="s">
        <v>3947</v>
      </c>
      <c r="S11204" s="113" t="s">
        <v>11204</v>
      </c>
    </row>
    <row r="11205" spans="16:19">
      <c r="P11205" s="113" t="s">
        <v>12256</v>
      </c>
      <c r="Q11205" s="130" t="s">
        <v>7690</v>
      </c>
      <c r="R11205" s="113" t="s">
        <v>3947</v>
      </c>
      <c r="S11205" s="113" t="s">
        <v>11205</v>
      </c>
    </row>
    <row r="11206" spans="16:19">
      <c r="P11206" s="113" t="s">
        <v>12256</v>
      </c>
      <c r="Q11206" s="130" t="s">
        <v>7693</v>
      </c>
      <c r="R11206" s="113" t="s">
        <v>3947</v>
      </c>
      <c r="S11206" s="113" t="s">
        <v>11206</v>
      </c>
    </row>
    <row r="11207" spans="16:19">
      <c r="P11207" s="113" t="s">
        <v>12256</v>
      </c>
      <c r="Q11207" s="130" t="s">
        <v>7696</v>
      </c>
      <c r="R11207" s="113" t="s">
        <v>3947</v>
      </c>
      <c r="S11207" s="113" t="s">
        <v>11207</v>
      </c>
    </row>
    <row r="11208" spans="16:19">
      <c r="P11208" s="113" t="s">
        <v>12256</v>
      </c>
      <c r="Q11208" s="130" t="s">
        <v>7699</v>
      </c>
      <c r="R11208" s="113" t="s">
        <v>3947</v>
      </c>
      <c r="S11208" s="113" t="s">
        <v>11208</v>
      </c>
    </row>
    <row r="11209" spans="16:19">
      <c r="P11209" s="113" t="s">
        <v>12256</v>
      </c>
      <c r="Q11209" s="130" t="s">
        <v>7702</v>
      </c>
      <c r="R11209" s="113" t="s">
        <v>3947</v>
      </c>
      <c r="S11209" s="113" t="s">
        <v>11209</v>
      </c>
    </row>
    <row r="11210" spans="16:19">
      <c r="P11210" s="113" t="s">
        <v>12256</v>
      </c>
      <c r="Q11210" s="130" t="s">
        <v>7705</v>
      </c>
      <c r="R11210" s="113" t="s">
        <v>3947</v>
      </c>
      <c r="S11210" s="113" t="s">
        <v>11210</v>
      </c>
    </row>
    <row r="11211" spans="16:19">
      <c r="P11211" s="113" t="s">
        <v>12256</v>
      </c>
      <c r="Q11211" s="130" t="s">
        <v>7708</v>
      </c>
      <c r="R11211" s="113" t="s">
        <v>3947</v>
      </c>
      <c r="S11211" s="113" t="s">
        <v>11211</v>
      </c>
    </row>
    <row r="11212" spans="16:19">
      <c r="P11212" s="113" t="s">
        <v>12256</v>
      </c>
      <c r="Q11212" s="130" t="s">
        <v>7711</v>
      </c>
      <c r="R11212" s="113" t="s">
        <v>3947</v>
      </c>
      <c r="S11212" s="113" t="s">
        <v>11212</v>
      </c>
    </row>
    <row r="11213" spans="16:19">
      <c r="P11213" s="113" t="s">
        <v>12256</v>
      </c>
      <c r="Q11213" s="130" t="s">
        <v>7714</v>
      </c>
      <c r="R11213" s="113" t="s">
        <v>3947</v>
      </c>
      <c r="S11213" s="113" t="s">
        <v>11213</v>
      </c>
    </row>
    <row r="11214" spans="16:19">
      <c r="P11214" s="113" t="s">
        <v>12256</v>
      </c>
      <c r="Q11214" s="130" t="s">
        <v>7717</v>
      </c>
      <c r="R11214" s="113" t="s">
        <v>3947</v>
      </c>
      <c r="S11214" s="113" t="s">
        <v>11214</v>
      </c>
    </row>
    <row r="11215" spans="16:19">
      <c r="P11215" s="113" t="s">
        <v>12256</v>
      </c>
      <c r="Q11215" s="130" t="s">
        <v>7720</v>
      </c>
      <c r="R11215" s="113" t="s">
        <v>3947</v>
      </c>
      <c r="S11215" s="113" t="s">
        <v>11215</v>
      </c>
    </row>
    <row r="11216" spans="16:19">
      <c r="P11216" s="113" t="s">
        <v>12256</v>
      </c>
      <c r="Q11216" s="130" t="s">
        <v>7723</v>
      </c>
      <c r="R11216" s="113" t="s">
        <v>3947</v>
      </c>
      <c r="S11216" s="113" t="s">
        <v>11216</v>
      </c>
    </row>
    <row r="11217" spans="16:19">
      <c r="P11217" s="113" t="s">
        <v>12256</v>
      </c>
      <c r="Q11217" s="130" t="s">
        <v>7726</v>
      </c>
      <c r="R11217" s="113" t="s">
        <v>3947</v>
      </c>
      <c r="S11217" s="113" t="s">
        <v>11217</v>
      </c>
    </row>
    <row r="11218" spans="16:19">
      <c r="P11218" s="113" t="s">
        <v>12256</v>
      </c>
      <c r="Q11218" s="130" t="s">
        <v>7729</v>
      </c>
      <c r="R11218" s="113" t="s">
        <v>3947</v>
      </c>
      <c r="S11218" s="113" t="s">
        <v>11218</v>
      </c>
    </row>
    <row r="11219" spans="16:19">
      <c r="P11219" s="113" t="s">
        <v>12256</v>
      </c>
      <c r="Q11219" s="130" t="s">
        <v>7732</v>
      </c>
      <c r="R11219" s="113" t="s">
        <v>3947</v>
      </c>
      <c r="S11219" s="113" t="s">
        <v>11219</v>
      </c>
    </row>
    <row r="11220" spans="16:19">
      <c r="P11220" s="113" t="s">
        <v>12256</v>
      </c>
      <c r="Q11220" s="130" t="s">
        <v>3652</v>
      </c>
      <c r="R11220" s="113" t="s">
        <v>3947</v>
      </c>
      <c r="S11220" s="113" t="s">
        <v>11220</v>
      </c>
    </row>
    <row r="11221" spans="16:19">
      <c r="P11221" s="113" t="s">
        <v>12256</v>
      </c>
      <c r="Q11221" s="130" t="s">
        <v>7737</v>
      </c>
      <c r="R11221" s="113" t="s">
        <v>3947</v>
      </c>
      <c r="S11221" s="113" t="s">
        <v>11221</v>
      </c>
    </row>
    <row r="11222" spans="16:19">
      <c r="P11222" s="113" t="s">
        <v>12256</v>
      </c>
      <c r="Q11222" s="130" t="s">
        <v>7740</v>
      </c>
      <c r="R11222" s="113" t="s">
        <v>3947</v>
      </c>
      <c r="S11222" s="113" t="s">
        <v>11222</v>
      </c>
    </row>
    <row r="11223" spans="16:19">
      <c r="P11223" s="113" t="s">
        <v>12256</v>
      </c>
      <c r="Q11223" s="130" t="s">
        <v>7743</v>
      </c>
      <c r="R11223" s="113" t="s">
        <v>3947</v>
      </c>
      <c r="S11223" s="113" t="s">
        <v>11223</v>
      </c>
    </row>
    <row r="11224" spans="16:19">
      <c r="P11224" s="113" t="s">
        <v>12256</v>
      </c>
      <c r="Q11224" s="130" t="s">
        <v>7746</v>
      </c>
      <c r="R11224" s="113" t="s">
        <v>3947</v>
      </c>
      <c r="S11224" s="113" t="s">
        <v>11224</v>
      </c>
    </row>
    <row r="11225" spans="16:19">
      <c r="P11225" s="113" t="s">
        <v>12256</v>
      </c>
      <c r="Q11225" s="130" t="s">
        <v>7749</v>
      </c>
      <c r="R11225" s="113" t="s">
        <v>3947</v>
      </c>
      <c r="S11225" s="113" t="s">
        <v>11225</v>
      </c>
    </row>
    <row r="11226" spans="16:19">
      <c r="P11226" s="113" t="s">
        <v>12256</v>
      </c>
      <c r="Q11226" s="130" t="s">
        <v>7751</v>
      </c>
      <c r="R11226" s="113" t="s">
        <v>3947</v>
      </c>
      <c r="S11226" s="113" t="s">
        <v>11226</v>
      </c>
    </row>
    <row r="11227" spans="16:19">
      <c r="P11227" s="113" t="s">
        <v>12256</v>
      </c>
      <c r="Q11227" s="130" t="s">
        <v>7754</v>
      </c>
      <c r="R11227" s="113" t="s">
        <v>3947</v>
      </c>
      <c r="S11227" s="113" t="s">
        <v>11227</v>
      </c>
    </row>
    <row r="11228" spans="16:19">
      <c r="P11228" s="113" t="s">
        <v>12256</v>
      </c>
      <c r="Q11228" s="130" t="s">
        <v>7757</v>
      </c>
      <c r="R11228" s="113" t="s">
        <v>3947</v>
      </c>
      <c r="S11228" s="113" t="s">
        <v>11228</v>
      </c>
    </row>
    <row r="11229" spans="16:19">
      <c r="P11229" s="113" t="s">
        <v>12256</v>
      </c>
      <c r="Q11229" s="130" t="s">
        <v>7760</v>
      </c>
      <c r="R11229" s="113" t="s">
        <v>3947</v>
      </c>
      <c r="S11229" s="113" t="s">
        <v>11229</v>
      </c>
    </row>
    <row r="11230" spans="16:19">
      <c r="P11230" s="113" t="s">
        <v>12256</v>
      </c>
      <c r="Q11230" s="130" t="s">
        <v>7763</v>
      </c>
      <c r="R11230" s="113" t="s">
        <v>3947</v>
      </c>
      <c r="S11230" s="113" t="s">
        <v>11230</v>
      </c>
    </row>
    <row r="11231" spans="16:19">
      <c r="P11231" s="113" t="s">
        <v>12256</v>
      </c>
      <c r="Q11231" s="130" t="s">
        <v>7766</v>
      </c>
      <c r="R11231" s="113" t="s">
        <v>3947</v>
      </c>
      <c r="S11231" s="113" t="s">
        <v>11231</v>
      </c>
    </row>
    <row r="11232" spans="16:19">
      <c r="P11232" s="113" t="s">
        <v>12256</v>
      </c>
      <c r="Q11232" s="130" t="s">
        <v>7769</v>
      </c>
      <c r="R11232" s="113" t="s">
        <v>3947</v>
      </c>
      <c r="S11232" s="113" t="s">
        <v>11232</v>
      </c>
    </row>
    <row r="11233" spans="16:19">
      <c r="P11233" s="113" t="s">
        <v>12256</v>
      </c>
      <c r="Q11233" s="130" t="s">
        <v>7772</v>
      </c>
      <c r="R11233" s="113" t="s">
        <v>3947</v>
      </c>
      <c r="S11233" s="113" t="s">
        <v>11233</v>
      </c>
    </row>
    <row r="11234" spans="16:19">
      <c r="P11234" s="113" t="s">
        <v>12256</v>
      </c>
      <c r="Q11234" s="130" t="s">
        <v>7775</v>
      </c>
      <c r="R11234" s="113" t="s">
        <v>3947</v>
      </c>
      <c r="S11234" s="113" t="s">
        <v>11234</v>
      </c>
    </row>
    <row r="11235" spans="16:19">
      <c r="P11235" s="113" t="s">
        <v>12256</v>
      </c>
      <c r="Q11235" s="130" t="s">
        <v>7778</v>
      </c>
      <c r="R11235" s="113" t="s">
        <v>3947</v>
      </c>
      <c r="S11235" s="113" t="s">
        <v>11235</v>
      </c>
    </row>
    <row r="11236" spans="16:19">
      <c r="P11236" s="113" t="s">
        <v>12256</v>
      </c>
      <c r="Q11236" s="130" t="s">
        <v>7781</v>
      </c>
      <c r="R11236" s="113" t="s">
        <v>3947</v>
      </c>
      <c r="S11236" s="113" t="s">
        <v>11236</v>
      </c>
    </row>
    <row r="11237" spans="16:19">
      <c r="P11237" s="113" t="s">
        <v>12256</v>
      </c>
      <c r="Q11237" s="130" t="s">
        <v>7784</v>
      </c>
      <c r="R11237" s="113" t="s">
        <v>3947</v>
      </c>
      <c r="S11237" s="113" t="s">
        <v>11237</v>
      </c>
    </row>
    <row r="11238" spans="16:19">
      <c r="P11238" s="113" t="s">
        <v>12256</v>
      </c>
      <c r="Q11238" s="130" t="s">
        <v>7787</v>
      </c>
      <c r="R11238" s="113" t="s">
        <v>3947</v>
      </c>
      <c r="S11238" s="113" t="s">
        <v>11238</v>
      </c>
    </row>
    <row r="11239" spans="16:19">
      <c r="P11239" s="113" t="s">
        <v>12256</v>
      </c>
      <c r="Q11239" s="130" t="s">
        <v>7790</v>
      </c>
      <c r="R11239" s="113" t="s">
        <v>3947</v>
      </c>
      <c r="S11239" s="113" t="s">
        <v>11239</v>
      </c>
    </row>
    <row r="11240" spans="16:19">
      <c r="P11240" s="113" t="s">
        <v>12256</v>
      </c>
      <c r="Q11240" s="130" t="s">
        <v>3654</v>
      </c>
      <c r="R11240" s="113" t="s">
        <v>3947</v>
      </c>
      <c r="S11240" s="113" t="s">
        <v>11240</v>
      </c>
    </row>
    <row r="11241" spans="16:19">
      <c r="P11241" s="113" t="s">
        <v>12256</v>
      </c>
      <c r="Q11241" s="130" t="s">
        <v>7795</v>
      </c>
      <c r="R11241" s="113" t="s">
        <v>3947</v>
      </c>
      <c r="S11241" s="113" t="s">
        <v>11241</v>
      </c>
    </row>
    <row r="11242" spans="16:19">
      <c r="P11242" s="113" t="s">
        <v>12256</v>
      </c>
      <c r="Q11242" s="130" t="s">
        <v>7798</v>
      </c>
      <c r="R11242" s="113" t="s">
        <v>3947</v>
      </c>
      <c r="S11242" s="113" t="s">
        <v>11242</v>
      </c>
    </row>
    <row r="11243" spans="16:19">
      <c r="P11243" s="113" t="s">
        <v>12256</v>
      </c>
      <c r="Q11243" s="130" t="s">
        <v>7801</v>
      </c>
      <c r="R11243" s="113" t="s">
        <v>3947</v>
      </c>
      <c r="S11243" s="113" t="s">
        <v>11243</v>
      </c>
    </row>
    <row r="11244" spans="16:19">
      <c r="P11244" s="113" t="s">
        <v>12256</v>
      </c>
      <c r="Q11244" s="130" t="s">
        <v>7804</v>
      </c>
      <c r="R11244" s="113" t="s">
        <v>3947</v>
      </c>
      <c r="S11244" s="113" t="s">
        <v>11244</v>
      </c>
    </row>
    <row r="11245" spans="16:19">
      <c r="P11245" s="113" t="s">
        <v>12256</v>
      </c>
      <c r="Q11245" s="130" t="s">
        <v>7807</v>
      </c>
      <c r="R11245" s="113" t="s">
        <v>3947</v>
      </c>
      <c r="S11245" s="113" t="s">
        <v>11245</v>
      </c>
    </row>
    <row r="11246" spans="16:19">
      <c r="P11246" s="113" t="s">
        <v>12256</v>
      </c>
      <c r="Q11246" s="130" t="s">
        <v>7810</v>
      </c>
      <c r="R11246" s="113" t="s">
        <v>3947</v>
      </c>
      <c r="S11246" s="113" t="s">
        <v>11246</v>
      </c>
    </row>
    <row r="11247" spans="16:19">
      <c r="P11247" s="113" t="s">
        <v>12256</v>
      </c>
      <c r="Q11247" s="130" t="s">
        <v>7813</v>
      </c>
      <c r="R11247" s="113" t="s">
        <v>3947</v>
      </c>
      <c r="S11247" s="113" t="s">
        <v>11247</v>
      </c>
    </row>
    <row r="11248" spans="16:19">
      <c r="P11248" s="113" t="s">
        <v>12256</v>
      </c>
      <c r="Q11248" s="130" t="s">
        <v>7816</v>
      </c>
      <c r="R11248" s="113" t="s">
        <v>3947</v>
      </c>
      <c r="S11248" s="113" t="s">
        <v>11248</v>
      </c>
    </row>
    <row r="11249" spans="16:19">
      <c r="P11249" s="113" t="s">
        <v>12256</v>
      </c>
      <c r="Q11249" s="130" t="s">
        <v>7819</v>
      </c>
      <c r="R11249" s="113" t="s">
        <v>3947</v>
      </c>
      <c r="S11249" s="113" t="s">
        <v>11249</v>
      </c>
    </row>
    <row r="11250" spans="16:19">
      <c r="P11250" s="113" t="s">
        <v>12256</v>
      </c>
      <c r="Q11250" s="130" t="s">
        <v>7822</v>
      </c>
      <c r="R11250" s="113" t="s">
        <v>3947</v>
      </c>
      <c r="S11250" s="113" t="s">
        <v>11250</v>
      </c>
    </row>
    <row r="11251" spans="16:19">
      <c r="P11251" s="113" t="s">
        <v>12256</v>
      </c>
      <c r="Q11251" s="130" t="s">
        <v>7825</v>
      </c>
      <c r="R11251" s="113" t="s">
        <v>3947</v>
      </c>
      <c r="S11251" s="113" t="s">
        <v>11251</v>
      </c>
    </row>
    <row r="11252" spans="16:19">
      <c r="P11252" s="113" t="s">
        <v>12256</v>
      </c>
      <c r="Q11252" s="130" t="s">
        <v>7828</v>
      </c>
      <c r="R11252" s="113" t="s">
        <v>3947</v>
      </c>
      <c r="S11252" s="113" t="s">
        <v>11252</v>
      </c>
    </row>
    <row r="11253" spans="16:19">
      <c r="P11253" s="113" t="s">
        <v>12256</v>
      </c>
      <c r="Q11253" s="130" t="s">
        <v>7831</v>
      </c>
      <c r="R11253" s="113" t="s">
        <v>3947</v>
      </c>
      <c r="S11253" s="113" t="s">
        <v>11253</v>
      </c>
    </row>
    <row r="11254" spans="16:19">
      <c r="P11254" s="113" t="s">
        <v>12256</v>
      </c>
      <c r="Q11254" s="130" t="s">
        <v>7834</v>
      </c>
      <c r="R11254" s="113" t="s">
        <v>3947</v>
      </c>
      <c r="S11254" s="113" t="s">
        <v>11254</v>
      </c>
    </row>
    <row r="11255" spans="16:19">
      <c r="P11255" s="113" t="s">
        <v>12256</v>
      </c>
      <c r="Q11255" s="130" t="s">
        <v>7837</v>
      </c>
      <c r="R11255" s="113" t="s">
        <v>3947</v>
      </c>
      <c r="S11255" s="113" t="s">
        <v>11255</v>
      </c>
    </row>
    <row r="11256" spans="16:19">
      <c r="P11256" s="113" t="s">
        <v>12256</v>
      </c>
      <c r="Q11256" s="130" t="s">
        <v>7840</v>
      </c>
      <c r="R11256" s="113" t="s">
        <v>3947</v>
      </c>
      <c r="S11256" s="113" t="s">
        <v>11256</v>
      </c>
    </row>
    <row r="11257" spans="16:19">
      <c r="P11257" s="113" t="s">
        <v>12256</v>
      </c>
      <c r="Q11257" s="130" t="s">
        <v>7843</v>
      </c>
      <c r="R11257" s="113" t="s">
        <v>3947</v>
      </c>
      <c r="S11257" s="113" t="s">
        <v>11257</v>
      </c>
    </row>
    <row r="11258" spans="16:19">
      <c r="P11258" s="113" t="s">
        <v>12256</v>
      </c>
      <c r="Q11258" s="130" t="s">
        <v>7846</v>
      </c>
      <c r="R11258" s="113" t="s">
        <v>3947</v>
      </c>
      <c r="S11258" s="113" t="s">
        <v>11258</v>
      </c>
    </row>
    <row r="11259" spans="16:19">
      <c r="P11259" s="113" t="s">
        <v>12256</v>
      </c>
      <c r="Q11259" s="130" t="s">
        <v>7849</v>
      </c>
      <c r="R11259" s="113" t="s">
        <v>3947</v>
      </c>
      <c r="S11259" s="113" t="s">
        <v>11259</v>
      </c>
    </row>
    <row r="11260" spans="16:19">
      <c r="P11260" s="113" t="s">
        <v>12256</v>
      </c>
      <c r="Q11260" s="130" t="s">
        <v>3656</v>
      </c>
      <c r="R11260" s="113" t="s">
        <v>3947</v>
      </c>
      <c r="S11260" s="113" t="s">
        <v>11260</v>
      </c>
    </row>
    <row r="11261" spans="16:19">
      <c r="P11261" s="113" t="s">
        <v>12256</v>
      </c>
      <c r="Q11261" s="130" t="s">
        <v>7854</v>
      </c>
      <c r="R11261" s="113" t="s">
        <v>3947</v>
      </c>
      <c r="S11261" s="113" t="s">
        <v>11261</v>
      </c>
    </row>
    <row r="11262" spans="16:19">
      <c r="P11262" s="113" t="s">
        <v>12256</v>
      </c>
      <c r="Q11262" s="130" t="s">
        <v>7857</v>
      </c>
      <c r="R11262" s="113" t="s">
        <v>3947</v>
      </c>
      <c r="S11262" s="113" t="s">
        <v>11262</v>
      </c>
    </row>
    <row r="11263" spans="16:19">
      <c r="P11263" s="113" t="s">
        <v>12256</v>
      </c>
      <c r="Q11263" s="130" t="s">
        <v>7860</v>
      </c>
      <c r="R11263" s="113" t="s">
        <v>3947</v>
      </c>
      <c r="S11263" s="113" t="s">
        <v>11263</v>
      </c>
    </row>
    <row r="11264" spans="16:19">
      <c r="P11264" s="113" t="s">
        <v>12256</v>
      </c>
      <c r="Q11264" s="130" t="s">
        <v>7863</v>
      </c>
      <c r="R11264" s="113" t="s">
        <v>3947</v>
      </c>
      <c r="S11264" s="113" t="s">
        <v>11264</v>
      </c>
    </row>
    <row r="11265" spans="16:19">
      <c r="P11265" s="113" t="s">
        <v>12256</v>
      </c>
      <c r="Q11265" s="130" t="s">
        <v>7866</v>
      </c>
      <c r="R11265" s="113" t="s">
        <v>3947</v>
      </c>
      <c r="S11265" s="113" t="s">
        <v>11265</v>
      </c>
    </row>
    <row r="11266" spans="16:19">
      <c r="P11266" s="113" t="s">
        <v>12256</v>
      </c>
      <c r="Q11266" s="130" t="s">
        <v>7869</v>
      </c>
      <c r="R11266" s="113" t="s">
        <v>3947</v>
      </c>
      <c r="S11266" s="113" t="s">
        <v>11266</v>
      </c>
    </row>
    <row r="11267" spans="16:19">
      <c r="P11267" s="113" t="s">
        <v>12256</v>
      </c>
      <c r="Q11267" s="130" t="s">
        <v>7872</v>
      </c>
      <c r="R11267" s="113" t="s">
        <v>3947</v>
      </c>
      <c r="S11267" s="113" t="s">
        <v>11267</v>
      </c>
    </row>
    <row r="11268" spans="16:19">
      <c r="P11268" s="113" t="s">
        <v>12256</v>
      </c>
      <c r="Q11268" s="130" t="s">
        <v>7875</v>
      </c>
      <c r="R11268" s="113" t="s">
        <v>3947</v>
      </c>
      <c r="S11268" s="113" t="s">
        <v>11268</v>
      </c>
    </row>
    <row r="11269" spans="16:19">
      <c r="P11269" s="113" t="s">
        <v>12256</v>
      </c>
      <c r="Q11269" s="130" t="s">
        <v>7878</v>
      </c>
      <c r="R11269" s="113" t="s">
        <v>3947</v>
      </c>
      <c r="S11269" s="113" t="s">
        <v>11269</v>
      </c>
    </row>
    <row r="11270" spans="16:19">
      <c r="P11270" s="113" t="s">
        <v>12256</v>
      </c>
      <c r="Q11270" s="130" t="s">
        <v>7881</v>
      </c>
      <c r="R11270" s="113" t="s">
        <v>3947</v>
      </c>
      <c r="S11270" s="113" t="s">
        <v>11270</v>
      </c>
    </row>
    <row r="11271" spans="16:19">
      <c r="P11271" s="113" t="s">
        <v>12256</v>
      </c>
      <c r="Q11271" s="130" t="s">
        <v>7884</v>
      </c>
      <c r="R11271" s="113" t="s">
        <v>3947</v>
      </c>
      <c r="S11271" s="113" t="s">
        <v>11271</v>
      </c>
    </row>
    <row r="11272" spans="16:19">
      <c r="P11272" s="113" t="s">
        <v>12256</v>
      </c>
      <c r="Q11272" s="130" t="s">
        <v>7887</v>
      </c>
      <c r="R11272" s="113" t="s">
        <v>3947</v>
      </c>
      <c r="S11272" s="113" t="s">
        <v>11272</v>
      </c>
    </row>
    <row r="11273" spans="16:19">
      <c r="P11273" s="113" t="s">
        <v>12256</v>
      </c>
      <c r="Q11273" s="130" t="s">
        <v>7890</v>
      </c>
      <c r="R11273" s="113" t="s">
        <v>3947</v>
      </c>
      <c r="S11273" s="113" t="s">
        <v>11273</v>
      </c>
    </row>
    <row r="11274" spans="16:19">
      <c r="P11274" s="113" t="s">
        <v>12256</v>
      </c>
      <c r="Q11274" s="130" t="s">
        <v>7893</v>
      </c>
      <c r="R11274" s="113" t="s">
        <v>3947</v>
      </c>
      <c r="S11274" s="113" t="s">
        <v>11274</v>
      </c>
    </row>
    <row r="11275" spans="16:19">
      <c r="P11275" s="113" t="s">
        <v>12256</v>
      </c>
      <c r="Q11275" s="130" t="s">
        <v>7896</v>
      </c>
      <c r="R11275" s="113" t="s">
        <v>3947</v>
      </c>
      <c r="S11275" s="113" t="s">
        <v>11275</v>
      </c>
    </row>
    <row r="11276" spans="16:19">
      <c r="P11276" s="113" t="s">
        <v>12256</v>
      </c>
      <c r="Q11276" s="130" t="s">
        <v>7899</v>
      </c>
      <c r="R11276" s="113" t="s">
        <v>3947</v>
      </c>
      <c r="S11276" s="113" t="s">
        <v>11276</v>
      </c>
    </row>
    <row r="11277" spans="16:19">
      <c r="P11277" s="113" t="s">
        <v>12256</v>
      </c>
      <c r="Q11277" s="130" t="s">
        <v>7902</v>
      </c>
      <c r="R11277" s="113" t="s">
        <v>3947</v>
      </c>
      <c r="S11277" s="113" t="s">
        <v>11277</v>
      </c>
    </row>
    <row r="11278" spans="16:19">
      <c r="P11278" s="113" t="s">
        <v>12256</v>
      </c>
      <c r="Q11278" s="130" t="s">
        <v>7905</v>
      </c>
      <c r="R11278" s="113" t="s">
        <v>3947</v>
      </c>
      <c r="S11278" s="113" t="s">
        <v>11278</v>
      </c>
    </row>
    <row r="11279" spans="16:19">
      <c r="P11279" s="113" t="s">
        <v>12256</v>
      </c>
      <c r="Q11279" s="130" t="s">
        <v>7908</v>
      </c>
      <c r="R11279" s="113" t="s">
        <v>3947</v>
      </c>
      <c r="S11279" s="113" t="s">
        <v>11279</v>
      </c>
    </row>
    <row r="11280" spans="16:19">
      <c r="P11280" s="113" t="s">
        <v>12256</v>
      </c>
      <c r="Q11280" s="130" t="s">
        <v>3658</v>
      </c>
      <c r="R11280" s="113" t="s">
        <v>3947</v>
      </c>
      <c r="S11280" s="113" t="s">
        <v>11280</v>
      </c>
    </row>
    <row r="11281" spans="16:19">
      <c r="P11281" s="113" t="s">
        <v>12256</v>
      </c>
      <c r="Q11281" s="130" t="s">
        <v>7913</v>
      </c>
      <c r="R11281" s="113" t="s">
        <v>3947</v>
      </c>
      <c r="S11281" s="113" t="s">
        <v>11281</v>
      </c>
    </row>
    <row r="11282" spans="16:19">
      <c r="P11282" s="113" t="s">
        <v>12256</v>
      </c>
      <c r="Q11282" s="130" t="s">
        <v>7916</v>
      </c>
      <c r="R11282" s="113" t="s">
        <v>3947</v>
      </c>
      <c r="S11282" s="113" t="s">
        <v>11282</v>
      </c>
    </row>
    <row r="11283" spans="16:19">
      <c r="P11283" s="113" t="s">
        <v>12256</v>
      </c>
      <c r="Q11283" s="130" t="s">
        <v>7919</v>
      </c>
      <c r="R11283" s="113" t="s">
        <v>3947</v>
      </c>
      <c r="S11283" s="113" t="s">
        <v>11283</v>
      </c>
    </row>
    <row r="11284" spans="16:19">
      <c r="P11284" s="113" t="s">
        <v>12256</v>
      </c>
      <c r="Q11284" s="130" t="s">
        <v>7922</v>
      </c>
      <c r="R11284" s="113" t="s">
        <v>3947</v>
      </c>
      <c r="S11284" s="113" t="s">
        <v>11284</v>
      </c>
    </row>
    <row r="11285" spans="16:19">
      <c r="P11285" s="113" t="s">
        <v>12256</v>
      </c>
      <c r="Q11285" s="130" t="s">
        <v>7925</v>
      </c>
      <c r="R11285" s="113" t="s">
        <v>3947</v>
      </c>
      <c r="S11285" s="113" t="s">
        <v>11285</v>
      </c>
    </row>
    <row r="11286" spans="16:19">
      <c r="P11286" s="113" t="s">
        <v>12256</v>
      </c>
      <c r="Q11286" s="130" t="s">
        <v>7928</v>
      </c>
      <c r="R11286" s="113" t="s">
        <v>3947</v>
      </c>
      <c r="S11286" s="113" t="s">
        <v>11286</v>
      </c>
    </row>
    <row r="11287" spans="16:19">
      <c r="P11287" s="113" t="s">
        <v>12256</v>
      </c>
      <c r="Q11287" s="130" t="s">
        <v>7931</v>
      </c>
      <c r="R11287" s="113" t="s">
        <v>3947</v>
      </c>
      <c r="S11287" s="113" t="s">
        <v>11287</v>
      </c>
    </row>
    <row r="11288" spans="16:19">
      <c r="P11288" s="113" t="s">
        <v>12256</v>
      </c>
      <c r="Q11288" s="130" t="s">
        <v>7934</v>
      </c>
      <c r="R11288" s="113" t="s">
        <v>3947</v>
      </c>
      <c r="S11288" s="113" t="s">
        <v>11288</v>
      </c>
    </row>
    <row r="11289" spans="16:19">
      <c r="P11289" s="113" t="s">
        <v>12256</v>
      </c>
      <c r="Q11289" s="130" t="s">
        <v>7937</v>
      </c>
      <c r="R11289" s="113" t="s">
        <v>3947</v>
      </c>
      <c r="S11289" s="113" t="s">
        <v>11289</v>
      </c>
    </row>
    <row r="11290" spans="16:19">
      <c r="P11290" s="113" t="s">
        <v>12256</v>
      </c>
      <c r="Q11290" s="130" t="s">
        <v>7940</v>
      </c>
      <c r="R11290" s="113" t="s">
        <v>3947</v>
      </c>
      <c r="S11290" s="113" t="s">
        <v>11290</v>
      </c>
    </row>
    <row r="11291" spans="16:19">
      <c r="P11291" s="113" t="s">
        <v>12256</v>
      </c>
      <c r="Q11291" s="130" t="s">
        <v>7942</v>
      </c>
      <c r="R11291" s="113" t="s">
        <v>3947</v>
      </c>
      <c r="S11291" s="113" t="s">
        <v>11291</v>
      </c>
    </row>
    <row r="11292" spans="16:19">
      <c r="P11292" s="113" t="s">
        <v>12256</v>
      </c>
      <c r="Q11292" s="130" t="s">
        <v>7945</v>
      </c>
      <c r="R11292" s="113" t="s">
        <v>3947</v>
      </c>
      <c r="S11292" s="113" t="s">
        <v>11292</v>
      </c>
    </row>
    <row r="11293" spans="16:19">
      <c r="P11293" s="113" t="s">
        <v>12256</v>
      </c>
      <c r="Q11293" s="130" t="s">
        <v>7948</v>
      </c>
      <c r="R11293" s="113" t="s">
        <v>3947</v>
      </c>
      <c r="S11293" s="113" t="s">
        <v>11293</v>
      </c>
    </row>
    <row r="11294" spans="16:19">
      <c r="P11294" s="113" t="s">
        <v>12256</v>
      </c>
      <c r="Q11294" s="130" t="s">
        <v>7951</v>
      </c>
      <c r="R11294" s="113" t="s">
        <v>3947</v>
      </c>
      <c r="S11294" s="113" t="s">
        <v>11294</v>
      </c>
    </row>
    <row r="11295" spans="16:19">
      <c r="P11295" s="113" t="s">
        <v>12256</v>
      </c>
      <c r="Q11295" s="130" t="s">
        <v>7954</v>
      </c>
      <c r="R11295" s="113" t="s">
        <v>3947</v>
      </c>
      <c r="S11295" s="113" t="s">
        <v>11295</v>
      </c>
    </row>
    <row r="11296" spans="16:19">
      <c r="P11296" s="113" t="s">
        <v>12256</v>
      </c>
      <c r="Q11296" s="130" t="s">
        <v>7957</v>
      </c>
      <c r="R11296" s="113" t="s">
        <v>3947</v>
      </c>
      <c r="S11296" s="113" t="s">
        <v>11296</v>
      </c>
    </row>
    <row r="11297" spans="16:19">
      <c r="P11297" s="113" t="s">
        <v>12256</v>
      </c>
      <c r="Q11297" s="130" t="s">
        <v>7960</v>
      </c>
      <c r="R11297" s="113" t="s">
        <v>3947</v>
      </c>
      <c r="S11297" s="113" t="s">
        <v>11297</v>
      </c>
    </row>
    <row r="11298" spans="16:19">
      <c r="P11298" s="113" t="s">
        <v>12256</v>
      </c>
      <c r="Q11298" s="130" t="s">
        <v>7963</v>
      </c>
      <c r="R11298" s="113" t="s">
        <v>3947</v>
      </c>
      <c r="S11298" s="113" t="s">
        <v>11298</v>
      </c>
    </row>
    <row r="11299" spans="16:19">
      <c r="P11299" s="113" t="s">
        <v>12256</v>
      </c>
      <c r="Q11299" s="130" t="s">
        <v>7966</v>
      </c>
      <c r="R11299" s="113" t="s">
        <v>3947</v>
      </c>
      <c r="S11299" s="113" t="s">
        <v>11299</v>
      </c>
    </row>
    <row r="11300" spans="16:19">
      <c r="P11300" s="113" t="s">
        <v>12256</v>
      </c>
      <c r="Q11300" s="130" t="s">
        <v>3660</v>
      </c>
      <c r="R11300" s="113" t="s">
        <v>3947</v>
      </c>
      <c r="S11300" s="113" t="s">
        <v>11300</v>
      </c>
    </row>
    <row r="11301" spans="16:19">
      <c r="P11301" s="113" t="s">
        <v>12256</v>
      </c>
      <c r="Q11301" s="130" t="s">
        <v>7971</v>
      </c>
      <c r="R11301" s="113" t="s">
        <v>3947</v>
      </c>
      <c r="S11301" s="113" t="s">
        <v>11301</v>
      </c>
    </row>
    <row r="11302" spans="16:19">
      <c r="P11302" s="113" t="s">
        <v>12256</v>
      </c>
      <c r="Q11302" s="130" t="s">
        <v>7974</v>
      </c>
      <c r="R11302" s="113" t="s">
        <v>3947</v>
      </c>
      <c r="S11302" s="113" t="s">
        <v>11302</v>
      </c>
    </row>
    <row r="11303" spans="16:19">
      <c r="P11303" s="113" t="s">
        <v>12256</v>
      </c>
      <c r="Q11303" s="130" t="s">
        <v>7977</v>
      </c>
      <c r="R11303" s="113" t="s">
        <v>3947</v>
      </c>
      <c r="S11303" s="113" t="s">
        <v>11303</v>
      </c>
    </row>
    <row r="11304" spans="16:19">
      <c r="P11304" s="113" t="s">
        <v>12256</v>
      </c>
      <c r="Q11304" s="130" t="s">
        <v>7980</v>
      </c>
      <c r="R11304" s="113" t="s">
        <v>3947</v>
      </c>
      <c r="S11304" s="113" t="s">
        <v>11304</v>
      </c>
    </row>
    <row r="11305" spans="16:19">
      <c r="P11305" s="113" t="s">
        <v>12256</v>
      </c>
      <c r="Q11305" s="130" t="s">
        <v>7983</v>
      </c>
      <c r="R11305" s="113" t="s">
        <v>3947</v>
      </c>
      <c r="S11305" s="113" t="s">
        <v>11305</v>
      </c>
    </row>
    <row r="11306" spans="16:19">
      <c r="P11306" s="113" t="s">
        <v>12256</v>
      </c>
      <c r="Q11306" s="130" t="s">
        <v>7986</v>
      </c>
      <c r="R11306" s="113" t="s">
        <v>3947</v>
      </c>
      <c r="S11306" s="113" t="s">
        <v>11306</v>
      </c>
    </row>
    <row r="11307" spans="16:19">
      <c r="P11307" s="113" t="s">
        <v>12256</v>
      </c>
      <c r="Q11307" s="130" t="s">
        <v>7989</v>
      </c>
      <c r="R11307" s="113" t="s">
        <v>3947</v>
      </c>
      <c r="S11307" s="113" t="s">
        <v>11307</v>
      </c>
    </row>
    <row r="11308" spans="16:19">
      <c r="P11308" s="113" t="s">
        <v>12256</v>
      </c>
      <c r="Q11308" s="130" t="s">
        <v>7992</v>
      </c>
      <c r="R11308" s="113" t="s">
        <v>3947</v>
      </c>
      <c r="S11308" s="113" t="s">
        <v>11308</v>
      </c>
    </row>
    <row r="11309" spans="16:19">
      <c r="P11309" s="113" t="s">
        <v>12256</v>
      </c>
      <c r="Q11309" s="130" t="s">
        <v>7995</v>
      </c>
      <c r="R11309" s="113" t="s">
        <v>3947</v>
      </c>
      <c r="S11309" s="113" t="s">
        <v>11309</v>
      </c>
    </row>
    <row r="11310" spans="16:19">
      <c r="P11310" s="113" t="s">
        <v>12256</v>
      </c>
      <c r="Q11310" s="130" t="s">
        <v>7998</v>
      </c>
      <c r="R11310" s="113" t="s">
        <v>3947</v>
      </c>
      <c r="S11310" s="113" t="s">
        <v>11310</v>
      </c>
    </row>
    <row r="11311" spans="16:19">
      <c r="P11311" s="113" t="s">
        <v>12256</v>
      </c>
      <c r="Q11311" s="130" t="s">
        <v>8001</v>
      </c>
      <c r="R11311" s="113" t="s">
        <v>3947</v>
      </c>
      <c r="S11311" s="113" t="s">
        <v>11311</v>
      </c>
    </row>
    <row r="11312" spans="16:19">
      <c r="P11312" s="113" t="s">
        <v>12256</v>
      </c>
      <c r="Q11312" s="130" t="s">
        <v>8004</v>
      </c>
      <c r="R11312" s="113" t="s">
        <v>3947</v>
      </c>
      <c r="S11312" s="113" t="s">
        <v>11312</v>
      </c>
    </row>
    <row r="11313" spans="16:19">
      <c r="P11313" s="113" t="s">
        <v>12256</v>
      </c>
      <c r="Q11313" s="130" t="s">
        <v>8007</v>
      </c>
      <c r="R11313" s="113" t="s">
        <v>3947</v>
      </c>
      <c r="S11313" s="113" t="s">
        <v>11313</v>
      </c>
    </row>
    <row r="11314" spans="16:19">
      <c r="P11314" s="113" t="s">
        <v>12256</v>
      </c>
      <c r="Q11314" s="130" t="s">
        <v>8010</v>
      </c>
      <c r="R11314" s="113" t="s">
        <v>3947</v>
      </c>
      <c r="S11314" s="113" t="s">
        <v>11314</v>
      </c>
    </row>
    <row r="11315" spans="16:19">
      <c r="P11315" s="113" t="s">
        <v>12256</v>
      </c>
      <c r="Q11315" s="130" t="s">
        <v>8013</v>
      </c>
      <c r="R11315" s="113" t="s">
        <v>3947</v>
      </c>
      <c r="S11315" s="113" t="s">
        <v>11315</v>
      </c>
    </row>
    <row r="11316" spans="16:19">
      <c r="P11316" s="113" t="s">
        <v>12256</v>
      </c>
      <c r="Q11316" s="130" t="s">
        <v>8016</v>
      </c>
      <c r="R11316" s="113" t="s">
        <v>3947</v>
      </c>
      <c r="S11316" s="113" t="s">
        <v>11316</v>
      </c>
    </row>
    <row r="11317" spans="16:19">
      <c r="P11317" s="113" t="s">
        <v>12256</v>
      </c>
      <c r="Q11317" s="130" t="s">
        <v>8019</v>
      </c>
      <c r="R11317" s="113" t="s">
        <v>3947</v>
      </c>
      <c r="S11317" s="113" t="s">
        <v>11317</v>
      </c>
    </row>
    <row r="11318" spans="16:19">
      <c r="P11318" s="113" t="s">
        <v>12256</v>
      </c>
      <c r="Q11318" s="130" t="s">
        <v>8022</v>
      </c>
      <c r="R11318" s="113" t="s">
        <v>3947</v>
      </c>
      <c r="S11318" s="113" t="s">
        <v>11318</v>
      </c>
    </row>
    <row r="11319" spans="16:19">
      <c r="P11319" s="113" t="s">
        <v>12256</v>
      </c>
      <c r="Q11319" s="130" t="s">
        <v>8025</v>
      </c>
      <c r="R11319" s="113" t="s">
        <v>3947</v>
      </c>
      <c r="S11319" s="113" t="s">
        <v>11319</v>
      </c>
    </row>
    <row r="11320" spans="16:19">
      <c r="P11320" s="113" t="s">
        <v>12256</v>
      </c>
      <c r="Q11320" s="130" t="s">
        <v>3662</v>
      </c>
      <c r="R11320" s="113" t="s">
        <v>3947</v>
      </c>
      <c r="S11320" s="113" t="s">
        <v>11320</v>
      </c>
    </row>
    <row r="11321" spans="16:19">
      <c r="P11321" s="113" t="s">
        <v>12256</v>
      </c>
      <c r="Q11321" s="130" t="s">
        <v>8030</v>
      </c>
      <c r="R11321" s="113" t="s">
        <v>3947</v>
      </c>
      <c r="S11321" s="113" t="s">
        <v>11321</v>
      </c>
    </row>
    <row r="11322" spans="16:19">
      <c r="P11322" s="113" t="s">
        <v>12256</v>
      </c>
      <c r="Q11322" s="130" t="s">
        <v>8033</v>
      </c>
      <c r="R11322" s="113" t="s">
        <v>3947</v>
      </c>
      <c r="S11322" s="113" t="s">
        <v>11322</v>
      </c>
    </row>
    <row r="11323" spans="16:19">
      <c r="P11323" s="113" t="s">
        <v>12256</v>
      </c>
      <c r="Q11323" s="130" t="s">
        <v>8036</v>
      </c>
      <c r="R11323" s="113" t="s">
        <v>3947</v>
      </c>
      <c r="S11323" s="113" t="s">
        <v>11323</v>
      </c>
    </row>
    <row r="11324" spans="16:19">
      <c r="P11324" s="113" t="s">
        <v>12256</v>
      </c>
      <c r="Q11324" s="130" t="s">
        <v>8039</v>
      </c>
      <c r="R11324" s="113" t="s">
        <v>3947</v>
      </c>
      <c r="S11324" s="113" t="s">
        <v>11324</v>
      </c>
    </row>
    <row r="11325" spans="16:19">
      <c r="P11325" s="113" t="s">
        <v>12256</v>
      </c>
      <c r="Q11325" s="130" t="s">
        <v>8042</v>
      </c>
      <c r="R11325" s="113" t="s">
        <v>3947</v>
      </c>
      <c r="S11325" s="113" t="s">
        <v>11325</v>
      </c>
    </row>
    <row r="11326" spans="16:19">
      <c r="P11326" s="113" t="s">
        <v>12256</v>
      </c>
      <c r="Q11326" s="130" t="s">
        <v>8045</v>
      </c>
      <c r="R11326" s="113" t="s">
        <v>3947</v>
      </c>
      <c r="S11326" s="113" t="s">
        <v>11326</v>
      </c>
    </row>
    <row r="11327" spans="16:19">
      <c r="P11327" s="113" t="s">
        <v>12256</v>
      </c>
      <c r="Q11327" s="130" t="s">
        <v>8048</v>
      </c>
      <c r="R11327" s="113" t="s">
        <v>3947</v>
      </c>
      <c r="S11327" s="113" t="s">
        <v>11327</v>
      </c>
    </row>
    <row r="11328" spans="16:19">
      <c r="P11328" s="113" t="s">
        <v>12256</v>
      </c>
      <c r="Q11328" s="130" t="s">
        <v>8051</v>
      </c>
      <c r="R11328" s="113" t="s">
        <v>3947</v>
      </c>
      <c r="S11328" s="113" t="s">
        <v>11328</v>
      </c>
    </row>
    <row r="11329" spans="16:19">
      <c r="P11329" s="113" t="s">
        <v>12256</v>
      </c>
      <c r="Q11329" s="130" t="s">
        <v>8054</v>
      </c>
      <c r="R11329" s="113" t="s">
        <v>3947</v>
      </c>
      <c r="S11329" s="113" t="s">
        <v>11329</v>
      </c>
    </row>
    <row r="11330" spans="16:19">
      <c r="P11330" s="113" t="s">
        <v>12256</v>
      </c>
      <c r="Q11330" s="130" t="s">
        <v>8057</v>
      </c>
      <c r="R11330" s="113" t="s">
        <v>3947</v>
      </c>
      <c r="S11330" s="113" t="s">
        <v>11330</v>
      </c>
    </row>
    <row r="11331" spans="16:19">
      <c r="P11331" s="113" t="s">
        <v>12256</v>
      </c>
      <c r="Q11331" s="130" t="s">
        <v>8060</v>
      </c>
      <c r="R11331" s="113" t="s">
        <v>3947</v>
      </c>
      <c r="S11331" s="113" t="s">
        <v>11331</v>
      </c>
    </row>
    <row r="11332" spans="16:19">
      <c r="P11332" s="113" t="s">
        <v>12256</v>
      </c>
      <c r="Q11332" s="130" t="s">
        <v>8063</v>
      </c>
      <c r="R11332" s="113" t="s">
        <v>3947</v>
      </c>
      <c r="S11332" s="113" t="s">
        <v>11332</v>
      </c>
    </row>
    <row r="11333" spans="16:19">
      <c r="P11333" s="113" t="s">
        <v>12256</v>
      </c>
      <c r="Q11333" s="130" t="s">
        <v>8066</v>
      </c>
      <c r="R11333" s="113" t="s">
        <v>3947</v>
      </c>
      <c r="S11333" s="113" t="s">
        <v>11333</v>
      </c>
    </row>
    <row r="11334" spans="16:19">
      <c r="P11334" s="113" t="s">
        <v>12256</v>
      </c>
      <c r="Q11334" s="130" t="s">
        <v>8069</v>
      </c>
      <c r="R11334" s="113" t="s">
        <v>3947</v>
      </c>
      <c r="S11334" s="113" t="s">
        <v>11334</v>
      </c>
    </row>
    <row r="11335" spans="16:19">
      <c r="P11335" s="113" t="s">
        <v>12256</v>
      </c>
      <c r="Q11335" s="130" t="s">
        <v>8072</v>
      </c>
      <c r="R11335" s="113" t="s">
        <v>3947</v>
      </c>
      <c r="S11335" s="113" t="s">
        <v>11335</v>
      </c>
    </row>
    <row r="11336" spans="16:19">
      <c r="P11336" s="113" t="s">
        <v>12256</v>
      </c>
      <c r="Q11336" s="130" t="s">
        <v>8075</v>
      </c>
      <c r="R11336" s="113" t="s">
        <v>3947</v>
      </c>
      <c r="S11336" s="113" t="s">
        <v>11336</v>
      </c>
    </row>
    <row r="11337" spans="16:19">
      <c r="P11337" s="113" t="s">
        <v>12256</v>
      </c>
      <c r="Q11337" s="130" t="s">
        <v>8078</v>
      </c>
      <c r="R11337" s="113" t="s">
        <v>3947</v>
      </c>
      <c r="S11337" s="113" t="s">
        <v>11337</v>
      </c>
    </row>
    <row r="11338" spans="16:19">
      <c r="P11338" s="113" t="s">
        <v>12256</v>
      </c>
      <c r="Q11338" s="130" t="s">
        <v>8081</v>
      </c>
      <c r="R11338" s="113" t="s">
        <v>3947</v>
      </c>
      <c r="S11338" s="113" t="s">
        <v>11338</v>
      </c>
    </row>
    <row r="11339" spans="16:19">
      <c r="P11339" s="113" t="s">
        <v>12256</v>
      </c>
      <c r="Q11339" s="130" t="s">
        <v>8084</v>
      </c>
      <c r="R11339" s="113" t="s">
        <v>3947</v>
      </c>
      <c r="S11339" s="113" t="s">
        <v>11339</v>
      </c>
    </row>
    <row r="11340" spans="16:19">
      <c r="P11340" s="113" t="s">
        <v>12256</v>
      </c>
      <c r="Q11340" s="130" t="s">
        <v>3664</v>
      </c>
      <c r="R11340" s="113" t="s">
        <v>3947</v>
      </c>
      <c r="S11340" s="113" t="s">
        <v>11340</v>
      </c>
    </row>
    <row r="11341" spans="16:19">
      <c r="P11341" s="113" t="s">
        <v>12256</v>
      </c>
      <c r="Q11341" s="130" t="s">
        <v>8089</v>
      </c>
      <c r="R11341" s="113" t="s">
        <v>3947</v>
      </c>
      <c r="S11341" s="113" t="s">
        <v>11341</v>
      </c>
    </row>
    <row r="11342" spans="16:19">
      <c r="P11342" s="113" t="s">
        <v>12256</v>
      </c>
      <c r="Q11342" s="130" t="s">
        <v>8092</v>
      </c>
      <c r="R11342" s="113" t="s">
        <v>3947</v>
      </c>
      <c r="S11342" s="113" t="s">
        <v>11342</v>
      </c>
    </row>
    <row r="11343" spans="16:19">
      <c r="P11343" s="113" t="s">
        <v>12256</v>
      </c>
      <c r="Q11343" s="130" t="s">
        <v>8095</v>
      </c>
      <c r="R11343" s="113" t="s">
        <v>3947</v>
      </c>
      <c r="S11343" s="113" t="s">
        <v>11343</v>
      </c>
    </row>
    <row r="11344" spans="16:19">
      <c r="P11344" s="113" t="s">
        <v>12256</v>
      </c>
      <c r="Q11344" s="130" t="s">
        <v>8098</v>
      </c>
      <c r="R11344" s="113" t="s">
        <v>3947</v>
      </c>
      <c r="S11344" s="113" t="s">
        <v>11344</v>
      </c>
    </row>
    <row r="11345" spans="16:19">
      <c r="P11345" s="113" t="s">
        <v>12256</v>
      </c>
      <c r="Q11345" s="130" t="s">
        <v>8101</v>
      </c>
      <c r="R11345" s="113" t="s">
        <v>3947</v>
      </c>
      <c r="S11345" s="113" t="s">
        <v>11345</v>
      </c>
    </row>
    <row r="11346" spans="16:19">
      <c r="P11346" s="113" t="s">
        <v>12256</v>
      </c>
      <c r="Q11346" s="130" t="s">
        <v>8104</v>
      </c>
      <c r="R11346" s="113" t="s">
        <v>3947</v>
      </c>
      <c r="S11346" s="113" t="s">
        <v>11346</v>
      </c>
    </row>
    <row r="11347" spans="16:19">
      <c r="P11347" s="113" t="s">
        <v>12256</v>
      </c>
      <c r="Q11347" s="130" t="s">
        <v>8107</v>
      </c>
      <c r="R11347" s="113" t="s">
        <v>3947</v>
      </c>
      <c r="S11347" s="113" t="s">
        <v>11347</v>
      </c>
    </row>
    <row r="11348" spans="16:19">
      <c r="P11348" s="113" t="s">
        <v>12256</v>
      </c>
      <c r="Q11348" s="130" t="s">
        <v>8110</v>
      </c>
      <c r="R11348" s="113" t="s">
        <v>3947</v>
      </c>
      <c r="S11348" s="113" t="s">
        <v>11348</v>
      </c>
    </row>
    <row r="11349" spans="16:19">
      <c r="P11349" s="113" t="s">
        <v>12256</v>
      </c>
      <c r="Q11349" s="130" t="s">
        <v>8113</v>
      </c>
      <c r="R11349" s="113" t="s">
        <v>3947</v>
      </c>
      <c r="S11349" s="113" t="s">
        <v>11349</v>
      </c>
    </row>
    <row r="11350" spans="16:19">
      <c r="P11350" s="113" t="s">
        <v>12256</v>
      </c>
      <c r="Q11350" s="130" t="s">
        <v>8116</v>
      </c>
      <c r="R11350" s="113" t="s">
        <v>3947</v>
      </c>
      <c r="S11350" s="113" t="s">
        <v>11350</v>
      </c>
    </row>
    <row r="11351" spans="16:19">
      <c r="P11351" s="113" t="s">
        <v>12256</v>
      </c>
      <c r="Q11351" s="130" t="s">
        <v>8119</v>
      </c>
      <c r="R11351" s="113" t="s">
        <v>3947</v>
      </c>
      <c r="S11351" s="113" t="s">
        <v>11351</v>
      </c>
    </row>
    <row r="11352" spans="16:19">
      <c r="P11352" s="113" t="s">
        <v>12256</v>
      </c>
      <c r="Q11352" s="130" t="s">
        <v>8122</v>
      </c>
      <c r="R11352" s="113" t="s">
        <v>3947</v>
      </c>
      <c r="S11352" s="113" t="s">
        <v>11352</v>
      </c>
    </row>
    <row r="11353" spans="16:19">
      <c r="P11353" s="113" t="s">
        <v>12256</v>
      </c>
      <c r="Q11353" s="130" t="s">
        <v>8125</v>
      </c>
      <c r="R11353" s="113" t="s">
        <v>3947</v>
      </c>
      <c r="S11353" s="113" t="s">
        <v>11353</v>
      </c>
    </row>
    <row r="11354" spans="16:19">
      <c r="P11354" s="113" t="s">
        <v>12256</v>
      </c>
      <c r="Q11354" s="130" t="s">
        <v>8128</v>
      </c>
      <c r="R11354" s="113" t="s">
        <v>3947</v>
      </c>
      <c r="S11354" s="113" t="s">
        <v>11354</v>
      </c>
    </row>
    <row r="11355" spans="16:19">
      <c r="P11355" s="113" t="s">
        <v>12256</v>
      </c>
      <c r="Q11355" s="130" t="s">
        <v>8131</v>
      </c>
      <c r="R11355" s="113" t="s">
        <v>3947</v>
      </c>
      <c r="S11355" s="113" t="s">
        <v>11355</v>
      </c>
    </row>
    <row r="11356" spans="16:19">
      <c r="P11356" s="113" t="s">
        <v>12256</v>
      </c>
      <c r="Q11356" s="130" t="s">
        <v>8133</v>
      </c>
      <c r="R11356" s="113" t="s">
        <v>3947</v>
      </c>
      <c r="S11356" s="113" t="s">
        <v>11356</v>
      </c>
    </row>
    <row r="11357" spans="16:19">
      <c r="P11357" s="113" t="s">
        <v>12256</v>
      </c>
      <c r="Q11357" s="130" t="s">
        <v>8136</v>
      </c>
      <c r="R11357" s="113" t="s">
        <v>3947</v>
      </c>
      <c r="S11357" s="113" t="s">
        <v>11357</v>
      </c>
    </row>
    <row r="11358" spans="16:19">
      <c r="P11358" s="113" t="s">
        <v>12256</v>
      </c>
      <c r="Q11358" s="130" t="s">
        <v>8139</v>
      </c>
      <c r="R11358" s="113" t="s">
        <v>3947</v>
      </c>
      <c r="S11358" s="113" t="s">
        <v>11358</v>
      </c>
    </row>
    <row r="11359" spans="16:19">
      <c r="P11359" s="113" t="s">
        <v>12256</v>
      </c>
      <c r="Q11359" s="130" t="s">
        <v>8142</v>
      </c>
      <c r="R11359" s="113" t="s">
        <v>3947</v>
      </c>
      <c r="S11359" s="113" t="s">
        <v>11359</v>
      </c>
    </row>
    <row r="11360" spans="16:19">
      <c r="P11360" s="113" t="s">
        <v>12256</v>
      </c>
      <c r="Q11360" s="130" t="s">
        <v>3666</v>
      </c>
      <c r="R11360" s="113" t="s">
        <v>3947</v>
      </c>
      <c r="S11360" s="113" t="s">
        <v>11360</v>
      </c>
    </row>
    <row r="11361" spans="16:19">
      <c r="P11361" s="113" t="s">
        <v>12256</v>
      </c>
      <c r="Q11361" s="130" t="s">
        <v>8147</v>
      </c>
      <c r="R11361" s="113" t="s">
        <v>3947</v>
      </c>
      <c r="S11361" s="113" t="s">
        <v>11361</v>
      </c>
    </row>
    <row r="11362" spans="16:19">
      <c r="P11362" s="113" t="s">
        <v>12256</v>
      </c>
      <c r="Q11362" s="130" t="s">
        <v>8150</v>
      </c>
      <c r="R11362" s="113" t="s">
        <v>3947</v>
      </c>
      <c r="S11362" s="113" t="s">
        <v>11362</v>
      </c>
    </row>
    <row r="11363" spans="16:19">
      <c r="P11363" s="113" t="s">
        <v>12256</v>
      </c>
      <c r="Q11363" s="130" t="s">
        <v>8153</v>
      </c>
      <c r="R11363" s="113" t="s">
        <v>3947</v>
      </c>
      <c r="S11363" s="113" t="s">
        <v>11363</v>
      </c>
    </row>
    <row r="11364" spans="16:19">
      <c r="P11364" s="113" t="s">
        <v>12256</v>
      </c>
      <c r="Q11364" s="130" t="s">
        <v>8156</v>
      </c>
      <c r="R11364" s="113" t="s">
        <v>3947</v>
      </c>
      <c r="S11364" s="113" t="s">
        <v>11364</v>
      </c>
    </row>
    <row r="11365" spans="16:19">
      <c r="P11365" s="113" t="s">
        <v>12256</v>
      </c>
      <c r="Q11365" s="130" t="s">
        <v>8159</v>
      </c>
      <c r="R11365" s="113" t="s">
        <v>3947</v>
      </c>
      <c r="S11365" s="113" t="s">
        <v>11365</v>
      </c>
    </row>
    <row r="11366" spans="16:19">
      <c r="P11366" s="113" t="s">
        <v>12256</v>
      </c>
      <c r="Q11366" s="130" t="s">
        <v>8162</v>
      </c>
      <c r="R11366" s="113" t="s">
        <v>3947</v>
      </c>
      <c r="S11366" s="113" t="s">
        <v>11366</v>
      </c>
    </row>
    <row r="11367" spans="16:19">
      <c r="P11367" s="113" t="s">
        <v>12256</v>
      </c>
      <c r="Q11367" s="130" t="s">
        <v>8165</v>
      </c>
      <c r="R11367" s="113" t="s">
        <v>3947</v>
      </c>
      <c r="S11367" s="113" t="s">
        <v>11367</v>
      </c>
    </row>
    <row r="11368" spans="16:19">
      <c r="P11368" s="113" t="s">
        <v>12256</v>
      </c>
      <c r="Q11368" s="130" t="s">
        <v>8168</v>
      </c>
      <c r="R11368" s="113" t="s">
        <v>3947</v>
      </c>
      <c r="S11368" s="113" t="s">
        <v>11368</v>
      </c>
    </row>
    <row r="11369" spans="16:19">
      <c r="P11369" s="113" t="s">
        <v>12256</v>
      </c>
      <c r="Q11369" s="130" t="s">
        <v>8171</v>
      </c>
      <c r="R11369" s="113" t="s">
        <v>3947</v>
      </c>
      <c r="S11369" s="113" t="s">
        <v>11369</v>
      </c>
    </row>
    <row r="11370" spans="16:19">
      <c r="P11370" s="113" t="s">
        <v>12256</v>
      </c>
      <c r="Q11370" s="130" t="s">
        <v>8174</v>
      </c>
      <c r="R11370" s="113" t="s">
        <v>3947</v>
      </c>
      <c r="S11370" s="113" t="s">
        <v>11370</v>
      </c>
    </row>
    <row r="11371" spans="16:19">
      <c r="P11371" s="113" t="s">
        <v>12256</v>
      </c>
      <c r="Q11371" s="130" t="s">
        <v>8177</v>
      </c>
      <c r="R11371" s="113" t="s">
        <v>3947</v>
      </c>
      <c r="S11371" s="113" t="s">
        <v>11371</v>
      </c>
    </row>
    <row r="11372" spans="16:19">
      <c r="P11372" s="113" t="s">
        <v>12256</v>
      </c>
      <c r="Q11372" s="130" t="s">
        <v>8180</v>
      </c>
      <c r="R11372" s="113" t="s">
        <v>3947</v>
      </c>
      <c r="S11372" s="113" t="s">
        <v>11372</v>
      </c>
    </row>
    <row r="11373" spans="16:19">
      <c r="P11373" s="113" t="s">
        <v>12256</v>
      </c>
      <c r="Q11373" s="130" t="s">
        <v>8183</v>
      </c>
      <c r="R11373" s="113" t="s">
        <v>3947</v>
      </c>
      <c r="S11373" s="113" t="s">
        <v>11373</v>
      </c>
    </row>
    <row r="11374" spans="16:19">
      <c r="P11374" s="113" t="s">
        <v>12256</v>
      </c>
      <c r="Q11374" s="130" t="s">
        <v>8186</v>
      </c>
      <c r="R11374" s="113" t="s">
        <v>3947</v>
      </c>
      <c r="S11374" s="113" t="s">
        <v>11374</v>
      </c>
    </row>
    <row r="11375" spans="16:19">
      <c r="P11375" s="113" t="s">
        <v>12256</v>
      </c>
      <c r="Q11375" s="130" t="s">
        <v>8189</v>
      </c>
      <c r="R11375" s="113" t="s">
        <v>3947</v>
      </c>
      <c r="S11375" s="113" t="s">
        <v>11375</v>
      </c>
    </row>
    <row r="11376" spans="16:19">
      <c r="P11376" s="113" t="s">
        <v>12256</v>
      </c>
      <c r="Q11376" s="130" t="s">
        <v>8192</v>
      </c>
      <c r="R11376" s="113" t="s">
        <v>3947</v>
      </c>
      <c r="S11376" s="113" t="s">
        <v>11376</v>
      </c>
    </row>
    <row r="11377" spans="16:19">
      <c r="P11377" s="113" t="s">
        <v>12256</v>
      </c>
      <c r="Q11377" s="130" t="s">
        <v>8195</v>
      </c>
      <c r="R11377" s="113" t="s">
        <v>3947</v>
      </c>
      <c r="S11377" s="113" t="s">
        <v>11377</v>
      </c>
    </row>
    <row r="11378" spans="16:19">
      <c r="P11378" s="113" t="s">
        <v>12256</v>
      </c>
      <c r="Q11378" s="130" t="s">
        <v>8198</v>
      </c>
      <c r="R11378" s="113" t="s">
        <v>3947</v>
      </c>
      <c r="S11378" s="113" t="s">
        <v>11378</v>
      </c>
    </row>
    <row r="11379" spans="16:19">
      <c r="P11379" s="113" t="s">
        <v>12256</v>
      </c>
      <c r="Q11379" s="130" t="s">
        <v>8201</v>
      </c>
      <c r="R11379" s="113" t="s">
        <v>3947</v>
      </c>
      <c r="S11379" s="113" t="s">
        <v>11379</v>
      </c>
    </row>
    <row r="11380" spans="16:19">
      <c r="P11380" s="113" t="s">
        <v>12256</v>
      </c>
      <c r="Q11380" s="130" t="s">
        <v>3668</v>
      </c>
      <c r="R11380" s="113" t="s">
        <v>3947</v>
      </c>
      <c r="S11380" s="113" t="s">
        <v>11380</v>
      </c>
    </row>
    <row r="11381" spans="16:19">
      <c r="P11381" s="113" t="s">
        <v>12256</v>
      </c>
      <c r="Q11381" s="130" t="s">
        <v>8206</v>
      </c>
      <c r="R11381" s="113" t="s">
        <v>3947</v>
      </c>
      <c r="S11381" s="113" t="s">
        <v>11381</v>
      </c>
    </row>
    <row r="11382" spans="16:19">
      <c r="P11382" s="113" t="s">
        <v>12256</v>
      </c>
      <c r="Q11382" s="130" t="s">
        <v>8209</v>
      </c>
      <c r="R11382" s="113" t="s">
        <v>3947</v>
      </c>
      <c r="S11382" s="113" t="s">
        <v>11382</v>
      </c>
    </row>
    <row r="11383" spans="16:19">
      <c r="P11383" s="113" t="s">
        <v>12256</v>
      </c>
      <c r="Q11383" s="130" t="s">
        <v>8212</v>
      </c>
      <c r="R11383" s="113" t="s">
        <v>3947</v>
      </c>
      <c r="S11383" s="113" t="s">
        <v>11383</v>
      </c>
    </row>
    <row r="11384" spans="16:19">
      <c r="P11384" s="113" t="s">
        <v>12256</v>
      </c>
      <c r="Q11384" s="130" t="s">
        <v>8215</v>
      </c>
      <c r="R11384" s="113" t="s">
        <v>3947</v>
      </c>
      <c r="S11384" s="113" t="s">
        <v>11384</v>
      </c>
    </row>
    <row r="11385" spans="16:19">
      <c r="P11385" s="113" t="s">
        <v>12256</v>
      </c>
      <c r="Q11385" s="130" t="s">
        <v>8218</v>
      </c>
      <c r="R11385" s="113" t="s">
        <v>3947</v>
      </c>
      <c r="S11385" s="113" t="s">
        <v>11385</v>
      </c>
    </row>
    <row r="11386" spans="16:19">
      <c r="P11386" s="113" t="s">
        <v>12256</v>
      </c>
      <c r="Q11386" s="130" t="s">
        <v>8221</v>
      </c>
      <c r="R11386" s="113" t="s">
        <v>3947</v>
      </c>
      <c r="S11386" s="113" t="s">
        <v>11386</v>
      </c>
    </row>
    <row r="11387" spans="16:19">
      <c r="P11387" s="113" t="s">
        <v>12256</v>
      </c>
      <c r="Q11387" s="130" t="s">
        <v>8224</v>
      </c>
      <c r="R11387" s="113" t="s">
        <v>3947</v>
      </c>
      <c r="S11387" s="113" t="s">
        <v>11387</v>
      </c>
    </row>
    <row r="11388" spans="16:19">
      <c r="P11388" s="113" t="s">
        <v>12256</v>
      </c>
      <c r="Q11388" s="130" t="s">
        <v>8227</v>
      </c>
      <c r="R11388" s="113" t="s">
        <v>3947</v>
      </c>
      <c r="S11388" s="113" t="s">
        <v>11388</v>
      </c>
    </row>
    <row r="11389" spans="16:19">
      <c r="P11389" s="113" t="s">
        <v>12256</v>
      </c>
      <c r="Q11389" s="130" t="s">
        <v>8230</v>
      </c>
      <c r="R11389" s="113" t="s">
        <v>3947</v>
      </c>
      <c r="S11389" s="113" t="s">
        <v>11389</v>
      </c>
    </row>
    <row r="11390" spans="16:19">
      <c r="P11390" s="113" t="s">
        <v>12256</v>
      </c>
      <c r="Q11390" s="130" t="s">
        <v>8233</v>
      </c>
      <c r="R11390" s="113" t="s">
        <v>3947</v>
      </c>
      <c r="S11390" s="113" t="s">
        <v>11390</v>
      </c>
    </row>
    <row r="11391" spans="16:19">
      <c r="P11391" s="113" t="s">
        <v>12256</v>
      </c>
      <c r="Q11391" s="130" t="s">
        <v>8236</v>
      </c>
      <c r="R11391" s="113" t="s">
        <v>3947</v>
      </c>
      <c r="S11391" s="113" t="s">
        <v>11391</v>
      </c>
    </row>
    <row r="11392" spans="16:19">
      <c r="P11392" s="113" t="s">
        <v>12256</v>
      </c>
      <c r="Q11392" s="130" t="s">
        <v>8239</v>
      </c>
      <c r="R11392" s="113" t="s">
        <v>3947</v>
      </c>
      <c r="S11392" s="113" t="s">
        <v>11392</v>
      </c>
    </row>
    <row r="11393" spans="16:19">
      <c r="P11393" s="113" t="s">
        <v>12256</v>
      </c>
      <c r="Q11393" s="130" t="s">
        <v>8242</v>
      </c>
      <c r="R11393" s="113" t="s">
        <v>3947</v>
      </c>
      <c r="S11393" s="113" t="s">
        <v>11393</v>
      </c>
    </row>
    <row r="11394" spans="16:19">
      <c r="P11394" s="113" t="s">
        <v>12256</v>
      </c>
      <c r="Q11394" s="130" t="s">
        <v>8245</v>
      </c>
      <c r="R11394" s="113" t="s">
        <v>3947</v>
      </c>
      <c r="S11394" s="113" t="s">
        <v>11394</v>
      </c>
    </row>
    <row r="11395" spans="16:19">
      <c r="P11395" s="113" t="s">
        <v>12256</v>
      </c>
      <c r="Q11395" s="130" t="s">
        <v>8248</v>
      </c>
      <c r="R11395" s="113" t="s">
        <v>3947</v>
      </c>
      <c r="S11395" s="113" t="s">
        <v>11395</v>
      </c>
    </row>
    <row r="11396" spans="16:19">
      <c r="P11396" s="113" t="s">
        <v>12256</v>
      </c>
      <c r="Q11396" s="130" t="s">
        <v>8251</v>
      </c>
      <c r="R11396" s="113" t="s">
        <v>3947</v>
      </c>
      <c r="S11396" s="113" t="s">
        <v>11396</v>
      </c>
    </row>
    <row r="11397" spans="16:19">
      <c r="P11397" s="113" t="s">
        <v>12256</v>
      </c>
      <c r="Q11397" s="130" t="s">
        <v>8254</v>
      </c>
      <c r="R11397" s="113" t="s">
        <v>3947</v>
      </c>
      <c r="S11397" s="113" t="s">
        <v>11397</v>
      </c>
    </row>
    <row r="11398" spans="16:19">
      <c r="P11398" s="113" t="s">
        <v>12256</v>
      </c>
      <c r="Q11398" s="130" t="s">
        <v>8257</v>
      </c>
      <c r="R11398" s="113" t="s">
        <v>3947</v>
      </c>
      <c r="S11398" s="113" t="s">
        <v>11398</v>
      </c>
    </row>
    <row r="11399" spans="16:19">
      <c r="P11399" s="113" t="s">
        <v>12256</v>
      </c>
      <c r="Q11399" s="130" t="s">
        <v>8260</v>
      </c>
      <c r="R11399" s="113" t="s">
        <v>3947</v>
      </c>
      <c r="S11399" s="113" t="s">
        <v>11399</v>
      </c>
    </row>
    <row r="11400" spans="16:19">
      <c r="P11400" s="113" t="s">
        <v>12256</v>
      </c>
      <c r="Q11400" s="130" t="s">
        <v>3670</v>
      </c>
      <c r="R11400" s="113" t="s">
        <v>3947</v>
      </c>
      <c r="S11400" s="113" t="s">
        <v>11400</v>
      </c>
    </row>
    <row r="11401" spans="16:19">
      <c r="P11401" s="113" t="s">
        <v>12256</v>
      </c>
      <c r="Q11401" s="130" t="s">
        <v>8265</v>
      </c>
      <c r="R11401" s="113" t="s">
        <v>3947</v>
      </c>
      <c r="S11401" s="113" t="s">
        <v>11401</v>
      </c>
    </row>
    <row r="11402" spans="16:19">
      <c r="P11402" s="113" t="s">
        <v>12256</v>
      </c>
      <c r="Q11402" s="130" t="s">
        <v>8268</v>
      </c>
      <c r="R11402" s="113" t="s">
        <v>3947</v>
      </c>
      <c r="S11402" s="113" t="s">
        <v>11402</v>
      </c>
    </row>
    <row r="11403" spans="16:19">
      <c r="P11403" s="113" t="s">
        <v>12256</v>
      </c>
      <c r="Q11403" s="130" t="s">
        <v>8271</v>
      </c>
      <c r="R11403" s="113" t="s">
        <v>3947</v>
      </c>
      <c r="S11403" s="113" t="s">
        <v>11403</v>
      </c>
    </row>
    <row r="11404" spans="16:19">
      <c r="P11404" s="113" t="s">
        <v>12256</v>
      </c>
      <c r="Q11404" s="130" t="s">
        <v>8274</v>
      </c>
      <c r="R11404" s="113" t="s">
        <v>3947</v>
      </c>
      <c r="S11404" s="113" t="s">
        <v>11404</v>
      </c>
    </row>
    <row r="11405" spans="16:19">
      <c r="P11405" s="113" t="s">
        <v>12256</v>
      </c>
      <c r="Q11405" s="130" t="s">
        <v>8277</v>
      </c>
      <c r="R11405" s="113" t="s">
        <v>3947</v>
      </c>
      <c r="S11405" s="113" t="s">
        <v>11405</v>
      </c>
    </row>
    <row r="11406" spans="16:19">
      <c r="P11406" s="113" t="s">
        <v>12256</v>
      </c>
      <c r="Q11406" s="130" t="s">
        <v>8280</v>
      </c>
      <c r="R11406" s="113" t="s">
        <v>3947</v>
      </c>
      <c r="S11406" s="113" t="s">
        <v>11406</v>
      </c>
    </row>
    <row r="11407" spans="16:19">
      <c r="P11407" s="113" t="s">
        <v>12256</v>
      </c>
      <c r="Q11407" s="130" t="s">
        <v>8283</v>
      </c>
      <c r="R11407" s="113" t="s">
        <v>3947</v>
      </c>
      <c r="S11407" s="113" t="s">
        <v>11407</v>
      </c>
    </row>
    <row r="11408" spans="16:19">
      <c r="P11408" s="113" t="s">
        <v>12256</v>
      </c>
      <c r="Q11408" s="130" t="s">
        <v>8286</v>
      </c>
      <c r="R11408" s="113" t="s">
        <v>3947</v>
      </c>
      <c r="S11408" s="113" t="s">
        <v>11408</v>
      </c>
    </row>
    <row r="11409" spans="16:19">
      <c r="P11409" s="113" t="s">
        <v>12256</v>
      </c>
      <c r="Q11409" s="130" t="s">
        <v>8289</v>
      </c>
      <c r="R11409" s="113" t="s">
        <v>3947</v>
      </c>
      <c r="S11409" s="113" t="s">
        <v>11409</v>
      </c>
    </row>
    <row r="11410" spans="16:19">
      <c r="P11410" s="113" t="s">
        <v>12256</v>
      </c>
      <c r="Q11410" s="130" t="s">
        <v>8292</v>
      </c>
      <c r="R11410" s="113" t="s">
        <v>3947</v>
      </c>
      <c r="S11410" s="113" t="s">
        <v>11410</v>
      </c>
    </row>
    <row r="11411" spans="16:19">
      <c r="P11411" s="113" t="s">
        <v>12256</v>
      </c>
      <c r="Q11411" s="130" t="s">
        <v>8295</v>
      </c>
      <c r="R11411" s="113" t="s">
        <v>3947</v>
      </c>
      <c r="S11411" s="113" t="s">
        <v>11411</v>
      </c>
    </row>
    <row r="11412" spans="16:19">
      <c r="P11412" s="113" t="s">
        <v>12256</v>
      </c>
      <c r="Q11412" s="130" t="s">
        <v>8298</v>
      </c>
      <c r="R11412" s="113" t="s">
        <v>3947</v>
      </c>
      <c r="S11412" s="113" t="s">
        <v>11412</v>
      </c>
    </row>
    <row r="11413" spans="16:19">
      <c r="P11413" s="113" t="s">
        <v>12256</v>
      </c>
      <c r="Q11413" s="130" t="s">
        <v>8301</v>
      </c>
      <c r="R11413" s="113" t="s">
        <v>3947</v>
      </c>
      <c r="S11413" s="113" t="s">
        <v>11413</v>
      </c>
    </row>
    <row r="11414" spans="16:19">
      <c r="P11414" s="113" t="s">
        <v>12256</v>
      </c>
      <c r="Q11414" s="130" t="s">
        <v>8304</v>
      </c>
      <c r="R11414" s="113" t="s">
        <v>3947</v>
      </c>
      <c r="S11414" s="113" t="s">
        <v>11414</v>
      </c>
    </row>
    <row r="11415" spans="16:19">
      <c r="P11415" s="113" t="s">
        <v>12256</v>
      </c>
      <c r="Q11415" s="130" t="s">
        <v>8307</v>
      </c>
      <c r="R11415" s="113" t="s">
        <v>3947</v>
      </c>
      <c r="S11415" s="113" t="s">
        <v>11415</v>
      </c>
    </row>
    <row r="11416" spans="16:19">
      <c r="P11416" s="113" t="s">
        <v>12256</v>
      </c>
      <c r="Q11416" s="130" t="s">
        <v>8310</v>
      </c>
      <c r="R11416" s="113" t="s">
        <v>3947</v>
      </c>
      <c r="S11416" s="113" t="s">
        <v>11416</v>
      </c>
    </row>
    <row r="11417" spans="16:19">
      <c r="P11417" s="113" t="s">
        <v>12256</v>
      </c>
      <c r="Q11417" s="130" t="s">
        <v>8313</v>
      </c>
      <c r="R11417" s="113" t="s">
        <v>3947</v>
      </c>
      <c r="S11417" s="113" t="s">
        <v>11417</v>
      </c>
    </row>
    <row r="11418" spans="16:19">
      <c r="P11418" s="113" t="s">
        <v>12256</v>
      </c>
      <c r="Q11418" s="130" t="s">
        <v>8316</v>
      </c>
      <c r="R11418" s="113" t="s">
        <v>3947</v>
      </c>
      <c r="S11418" s="113" t="s">
        <v>11418</v>
      </c>
    </row>
    <row r="11419" spans="16:19">
      <c r="P11419" s="113" t="s">
        <v>12256</v>
      </c>
      <c r="Q11419" s="130" t="s">
        <v>8319</v>
      </c>
      <c r="R11419" s="113" t="s">
        <v>3947</v>
      </c>
      <c r="S11419" s="113" t="s">
        <v>11419</v>
      </c>
    </row>
    <row r="11420" spans="16:19">
      <c r="P11420" s="113" t="s">
        <v>12256</v>
      </c>
      <c r="Q11420" s="130" t="s">
        <v>3672</v>
      </c>
      <c r="R11420" s="113" t="s">
        <v>3947</v>
      </c>
      <c r="S11420" s="113" t="s">
        <v>11420</v>
      </c>
    </row>
    <row r="11421" spans="16:19">
      <c r="P11421" s="113" t="s">
        <v>12256</v>
      </c>
      <c r="Q11421" s="130" t="s">
        <v>8323</v>
      </c>
      <c r="R11421" s="113" t="s">
        <v>3947</v>
      </c>
      <c r="S11421" s="113" t="s">
        <v>11421</v>
      </c>
    </row>
    <row r="11422" spans="16:19">
      <c r="P11422" s="113" t="s">
        <v>12256</v>
      </c>
      <c r="Q11422" s="130" t="s">
        <v>8326</v>
      </c>
      <c r="R11422" s="113" t="s">
        <v>3947</v>
      </c>
      <c r="S11422" s="113" t="s">
        <v>11422</v>
      </c>
    </row>
    <row r="11423" spans="16:19">
      <c r="P11423" s="113" t="s">
        <v>12256</v>
      </c>
      <c r="Q11423" s="130" t="s">
        <v>8329</v>
      </c>
      <c r="R11423" s="113" t="s">
        <v>3947</v>
      </c>
      <c r="S11423" s="113" t="s">
        <v>11423</v>
      </c>
    </row>
    <row r="11424" spans="16:19">
      <c r="P11424" s="113" t="s">
        <v>12256</v>
      </c>
      <c r="Q11424" s="130" t="s">
        <v>8332</v>
      </c>
      <c r="R11424" s="113" t="s">
        <v>3947</v>
      </c>
      <c r="S11424" s="113" t="s">
        <v>11424</v>
      </c>
    </row>
    <row r="11425" spans="16:19">
      <c r="P11425" s="113" t="s">
        <v>12256</v>
      </c>
      <c r="Q11425" s="130" t="s">
        <v>8335</v>
      </c>
      <c r="R11425" s="113" t="s">
        <v>3947</v>
      </c>
      <c r="S11425" s="113" t="s">
        <v>11425</v>
      </c>
    </row>
    <row r="11426" spans="16:19">
      <c r="P11426" s="113" t="s">
        <v>12256</v>
      </c>
      <c r="Q11426" s="130" t="s">
        <v>8338</v>
      </c>
      <c r="R11426" s="113" t="s">
        <v>3947</v>
      </c>
      <c r="S11426" s="113" t="s">
        <v>11426</v>
      </c>
    </row>
    <row r="11427" spans="16:19">
      <c r="P11427" s="113" t="s">
        <v>12256</v>
      </c>
      <c r="Q11427" s="130" t="s">
        <v>8341</v>
      </c>
      <c r="R11427" s="113" t="s">
        <v>3947</v>
      </c>
      <c r="S11427" s="113" t="s">
        <v>11427</v>
      </c>
    </row>
    <row r="11428" spans="16:19">
      <c r="P11428" s="113" t="s">
        <v>12256</v>
      </c>
      <c r="Q11428" s="130" t="s">
        <v>8344</v>
      </c>
      <c r="R11428" s="113" t="s">
        <v>3947</v>
      </c>
      <c r="S11428" s="113" t="s">
        <v>11428</v>
      </c>
    </row>
    <row r="11429" spans="16:19">
      <c r="P11429" s="113" t="s">
        <v>12256</v>
      </c>
      <c r="Q11429" s="130" t="s">
        <v>8347</v>
      </c>
      <c r="R11429" s="113" t="s">
        <v>3947</v>
      </c>
      <c r="S11429" s="113" t="s">
        <v>11429</v>
      </c>
    </row>
    <row r="11430" spans="16:19">
      <c r="P11430" s="113" t="s">
        <v>12256</v>
      </c>
      <c r="Q11430" s="130" t="s">
        <v>8350</v>
      </c>
      <c r="R11430" s="113" t="s">
        <v>3947</v>
      </c>
      <c r="S11430" s="113" t="s">
        <v>11430</v>
      </c>
    </row>
    <row r="11431" spans="16:19">
      <c r="P11431" s="113" t="s">
        <v>12256</v>
      </c>
      <c r="Q11431" s="130" t="s">
        <v>8353</v>
      </c>
      <c r="R11431" s="113" t="s">
        <v>3947</v>
      </c>
      <c r="S11431" s="113" t="s">
        <v>11431</v>
      </c>
    </row>
    <row r="11432" spans="16:19">
      <c r="P11432" s="113" t="s">
        <v>12256</v>
      </c>
      <c r="Q11432" s="130" t="s">
        <v>8356</v>
      </c>
      <c r="R11432" s="113" t="s">
        <v>3947</v>
      </c>
      <c r="S11432" s="113" t="s">
        <v>11432</v>
      </c>
    </row>
    <row r="11433" spans="16:19">
      <c r="P11433" s="113" t="s">
        <v>12256</v>
      </c>
      <c r="Q11433" s="130" t="s">
        <v>8359</v>
      </c>
      <c r="R11433" s="113" t="s">
        <v>3947</v>
      </c>
      <c r="S11433" s="113" t="s">
        <v>11433</v>
      </c>
    </row>
    <row r="11434" spans="16:19">
      <c r="P11434" s="113" t="s">
        <v>12256</v>
      </c>
      <c r="Q11434" s="130" t="s">
        <v>8362</v>
      </c>
      <c r="R11434" s="113" t="s">
        <v>3947</v>
      </c>
      <c r="S11434" s="113" t="s">
        <v>11434</v>
      </c>
    </row>
    <row r="11435" spans="16:19">
      <c r="P11435" s="113" t="s">
        <v>12256</v>
      </c>
      <c r="Q11435" s="130" t="s">
        <v>8365</v>
      </c>
      <c r="R11435" s="113" t="s">
        <v>3947</v>
      </c>
      <c r="S11435" s="113" t="s">
        <v>11435</v>
      </c>
    </row>
    <row r="11436" spans="16:19">
      <c r="P11436" s="113" t="s">
        <v>12256</v>
      </c>
      <c r="Q11436" s="130" t="s">
        <v>8368</v>
      </c>
      <c r="R11436" s="113" t="s">
        <v>3947</v>
      </c>
      <c r="S11436" s="113" t="s">
        <v>11436</v>
      </c>
    </row>
    <row r="11437" spans="16:19">
      <c r="P11437" s="113" t="s">
        <v>12256</v>
      </c>
      <c r="Q11437" s="130" t="s">
        <v>8371</v>
      </c>
      <c r="R11437" s="113" t="s">
        <v>3947</v>
      </c>
      <c r="S11437" s="113" t="s">
        <v>11437</v>
      </c>
    </row>
    <row r="11438" spans="16:19">
      <c r="P11438" s="113" t="s">
        <v>12256</v>
      </c>
      <c r="Q11438" s="130" t="s">
        <v>8374</v>
      </c>
      <c r="R11438" s="113" t="s">
        <v>3947</v>
      </c>
      <c r="S11438" s="113" t="s">
        <v>11438</v>
      </c>
    </row>
    <row r="11439" spans="16:19">
      <c r="P11439" s="113" t="s">
        <v>12256</v>
      </c>
      <c r="Q11439" s="130" t="s">
        <v>8377</v>
      </c>
      <c r="R11439" s="113" t="s">
        <v>3947</v>
      </c>
      <c r="S11439" s="113" t="s">
        <v>11439</v>
      </c>
    </row>
    <row r="11440" spans="16:19">
      <c r="P11440" s="113" t="s">
        <v>12256</v>
      </c>
      <c r="Q11440" s="130" t="s">
        <v>3674</v>
      </c>
      <c r="R11440" s="113" t="s">
        <v>3947</v>
      </c>
      <c r="S11440" s="113" t="s">
        <v>11440</v>
      </c>
    </row>
    <row r="11441" spans="16:19">
      <c r="P11441" s="113" t="s">
        <v>12256</v>
      </c>
      <c r="Q11441" s="130" t="s">
        <v>8382</v>
      </c>
      <c r="R11441" s="113" t="s">
        <v>3947</v>
      </c>
      <c r="S11441" s="113" t="s">
        <v>11441</v>
      </c>
    </row>
    <row r="11442" spans="16:19">
      <c r="P11442" s="113" t="s">
        <v>12256</v>
      </c>
      <c r="Q11442" s="130" t="s">
        <v>8385</v>
      </c>
      <c r="R11442" s="113" t="s">
        <v>3947</v>
      </c>
      <c r="S11442" s="113" t="s">
        <v>11442</v>
      </c>
    </row>
    <row r="11443" spans="16:19">
      <c r="P11443" s="113" t="s">
        <v>12256</v>
      </c>
      <c r="Q11443" s="130" t="s">
        <v>8388</v>
      </c>
      <c r="R11443" s="113" t="s">
        <v>3947</v>
      </c>
      <c r="S11443" s="113" t="s">
        <v>11443</v>
      </c>
    </row>
    <row r="11444" spans="16:19">
      <c r="P11444" s="113" t="s">
        <v>12256</v>
      </c>
      <c r="Q11444" s="130" t="s">
        <v>8391</v>
      </c>
      <c r="R11444" s="113" t="s">
        <v>3947</v>
      </c>
      <c r="S11444" s="113" t="s">
        <v>11444</v>
      </c>
    </row>
    <row r="11445" spans="16:19">
      <c r="P11445" s="113" t="s">
        <v>12256</v>
      </c>
      <c r="Q11445" s="130" t="s">
        <v>8394</v>
      </c>
      <c r="R11445" s="113" t="s">
        <v>3947</v>
      </c>
      <c r="S11445" s="113" t="s">
        <v>11445</v>
      </c>
    </row>
    <row r="11446" spans="16:19">
      <c r="P11446" s="113" t="s">
        <v>12256</v>
      </c>
      <c r="Q11446" s="130" t="s">
        <v>8397</v>
      </c>
      <c r="R11446" s="113" t="s">
        <v>3947</v>
      </c>
      <c r="S11446" s="113" t="s">
        <v>11446</v>
      </c>
    </row>
    <row r="11447" spans="16:19">
      <c r="P11447" s="113" t="s">
        <v>12256</v>
      </c>
      <c r="Q11447" s="130" t="s">
        <v>8400</v>
      </c>
      <c r="R11447" s="113" t="s">
        <v>3947</v>
      </c>
      <c r="S11447" s="113" t="s">
        <v>11447</v>
      </c>
    </row>
    <row r="11448" spans="16:19">
      <c r="P11448" s="113" t="s">
        <v>12256</v>
      </c>
      <c r="Q11448" s="130" t="s">
        <v>8403</v>
      </c>
      <c r="R11448" s="113" t="s">
        <v>3947</v>
      </c>
      <c r="S11448" s="113" t="s">
        <v>11448</v>
      </c>
    </row>
    <row r="11449" spans="16:19">
      <c r="P11449" s="113" t="s">
        <v>12256</v>
      </c>
      <c r="Q11449" s="130" t="s">
        <v>8406</v>
      </c>
      <c r="R11449" s="113" t="s">
        <v>3947</v>
      </c>
      <c r="S11449" s="113" t="s">
        <v>11449</v>
      </c>
    </row>
    <row r="11450" spans="16:19">
      <c r="P11450" s="113" t="s">
        <v>12256</v>
      </c>
      <c r="Q11450" s="130" t="s">
        <v>8409</v>
      </c>
      <c r="R11450" s="113" t="s">
        <v>3947</v>
      </c>
      <c r="S11450" s="113" t="s">
        <v>11450</v>
      </c>
    </row>
    <row r="11451" spans="16:19">
      <c r="P11451" s="113" t="s">
        <v>12256</v>
      </c>
      <c r="Q11451" s="130" t="s">
        <v>8412</v>
      </c>
      <c r="R11451" s="113" t="s">
        <v>3947</v>
      </c>
      <c r="S11451" s="113" t="s">
        <v>11451</v>
      </c>
    </row>
    <row r="11452" spans="16:19">
      <c r="P11452" s="113" t="s">
        <v>12256</v>
      </c>
      <c r="Q11452" s="130" t="s">
        <v>8415</v>
      </c>
      <c r="R11452" s="113" t="s">
        <v>3947</v>
      </c>
      <c r="S11452" s="113" t="s">
        <v>11452</v>
      </c>
    </row>
    <row r="11453" spans="16:19">
      <c r="P11453" s="113" t="s">
        <v>12256</v>
      </c>
      <c r="Q11453" s="130" t="s">
        <v>8418</v>
      </c>
      <c r="R11453" s="113" t="s">
        <v>3947</v>
      </c>
      <c r="S11453" s="113" t="s">
        <v>11453</v>
      </c>
    </row>
    <row r="11454" spans="16:19">
      <c r="P11454" s="113" t="s">
        <v>12256</v>
      </c>
      <c r="Q11454" s="130" t="s">
        <v>8421</v>
      </c>
      <c r="R11454" s="113" t="s">
        <v>3947</v>
      </c>
      <c r="S11454" s="113" t="s">
        <v>11454</v>
      </c>
    </row>
    <row r="11455" spans="16:19">
      <c r="P11455" s="113" t="s">
        <v>12256</v>
      </c>
      <c r="Q11455" s="130" t="s">
        <v>8424</v>
      </c>
      <c r="R11455" s="113" t="s">
        <v>3947</v>
      </c>
      <c r="S11455" s="113" t="s">
        <v>11455</v>
      </c>
    </row>
    <row r="11456" spans="16:19">
      <c r="P11456" s="113" t="s">
        <v>12256</v>
      </c>
      <c r="Q11456" s="130" t="s">
        <v>8427</v>
      </c>
      <c r="R11456" s="113" t="s">
        <v>3947</v>
      </c>
      <c r="S11456" s="113" t="s">
        <v>11456</v>
      </c>
    </row>
    <row r="11457" spans="16:19">
      <c r="P11457" s="113" t="s">
        <v>12256</v>
      </c>
      <c r="Q11457" s="130" t="s">
        <v>8430</v>
      </c>
      <c r="R11457" s="113" t="s">
        <v>3947</v>
      </c>
      <c r="S11457" s="113" t="s">
        <v>11457</v>
      </c>
    </row>
    <row r="11458" spans="16:19">
      <c r="P11458" s="113" t="s">
        <v>12256</v>
      </c>
      <c r="Q11458" s="130" t="s">
        <v>8433</v>
      </c>
      <c r="R11458" s="113" t="s">
        <v>3947</v>
      </c>
      <c r="S11458" s="113" t="s">
        <v>11458</v>
      </c>
    </row>
    <row r="11459" spans="16:19">
      <c r="P11459" s="113" t="s">
        <v>12256</v>
      </c>
      <c r="Q11459" s="130" t="s">
        <v>8436</v>
      </c>
      <c r="R11459" s="113" t="s">
        <v>3947</v>
      </c>
      <c r="S11459" s="113" t="s">
        <v>11459</v>
      </c>
    </row>
    <row r="11460" spans="16:19">
      <c r="P11460" s="113" t="s">
        <v>12256</v>
      </c>
      <c r="Q11460" s="130" t="s">
        <v>3676</v>
      </c>
      <c r="R11460" s="113" t="s">
        <v>3947</v>
      </c>
      <c r="S11460" s="113" t="s">
        <v>11460</v>
      </c>
    </row>
    <row r="11461" spans="16:19">
      <c r="P11461" s="113" t="s">
        <v>12256</v>
      </c>
      <c r="Q11461" s="130" t="s">
        <v>8441</v>
      </c>
      <c r="R11461" s="113" t="s">
        <v>3947</v>
      </c>
      <c r="S11461" s="113" t="s">
        <v>11461</v>
      </c>
    </row>
    <row r="11462" spans="16:19">
      <c r="P11462" s="113" t="s">
        <v>12256</v>
      </c>
      <c r="Q11462" s="130" t="s">
        <v>8444</v>
      </c>
      <c r="R11462" s="113" t="s">
        <v>3947</v>
      </c>
      <c r="S11462" s="113" t="s">
        <v>11462</v>
      </c>
    </row>
    <row r="11463" spans="16:19">
      <c r="P11463" s="113" t="s">
        <v>12256</v>
      </c>
      <c r="Q11463" s="130" t="s">
        <v>8447</v>
      </c>
      <c r="R11463" s="113" t="s">
        <v>3947</v>
      </c>
      <c r="S11463" s="113" t="s">
        <v>11463</v>
      </c>
    </row>
    <row r="11464" spans="16:19">
      <c r="P11464" s="113" t="s">
        <v>12256</v>
      </c>
      <c r="Q11464" s="130" t="s">
        <v>8450</v>
      </c>
      <c r="R11464" s="113" t="s">
        <v>3947</v>
      </c>
      <c r="S11464" s="113" t="s">
        <v>11464</v>
      </c>
    </row>
    <row r="11465" spans="16:19">
      <c r="P11465" s="113" t="s">
        <v>12256</v>
      </c>
      <c r="Q11465" s="130" t="s">
        <v>8453</v>
      </c>
      <c r="R11465" s="113" t="s">
        <v>3947</v>
      </c>
      <c r="S11465" s="113" t="s">
        <v>11465</v>
      </c>
    </row>
    <row r="11466" spans="16:19">
      <c r="P11466" s="113" t="s">
        <v>12256</v>
      </c>
      <c r="Q11466" s="130" t="s">
        <v>8456</v>
      </c>
      <c r="R11466" s="113" t="s">
        <v>3947</v>
      </c>
      <c r="S11466" s="113" t="s">
        <v>11466</v>
      </c>
    </row>
    <row r="11467" spans="16:19">
      <c r="P11467" s="113" t="s">
        <v>12256</v>
      </c>
      <c r="Q11467" s="130" t="s">
        <v>9826</v>
      </c>
      <c r="R11467" s="113" t="s">
        <v>3947</v>
      </c>
      <c r="S11467" s="113" t="s">
        <v>11467</v>
      </c>
    </row>
    <row r="11468" spans="16:19">
      <c r="P11468" s="113" t="s">
        <v>12256</v>
      </c>
      <c r="Q11468" s="130" t="s">
        <v>9829</v>
      </c>
      <c r="R11468" s="113" t="s">
        <v>3947</v>
      </c>
      <c r="S11468" s="113" t="s">
        <v>11468</v>
      </c>
    </row>
    <row r="11469" spans="16:19">
      <c r="P11469" s="113" t="s">
        <v>12256</v>
      </c>
      <c r="Q11469" s="130" t="s">
        <v>9832</v>
      </c>
      <c r="R11469" s="113" t="s">
        <v>3947</v>
      </c>
      <c r="S11469" s="113" t="s">
        <v>11469</v>
      </c>
    </row>
    <row r="11470" spans="16:19">
      <c r="P11470" s="113" t="s">
        <v>12256</v>
      </c>
      <c r="Q11470" s="130" t="s">
        <v>9835</v>
      </c>
      <c r="R11470" s="113" t="s">
        <v>3947</v>
      </c>
      <c r="S11470" s="113" t="s">
        <v>11470</v>
      </c>
    </row>
    <row r="11471" spans="16:19">
      <c r="P11471" s="113" t="s">
        <v>12256</v>
      </c>
      <c r="Q11471" s="130" t="s">
        <v>9838</v>
      </c>
      <c r="R11471" s="113" t="s">
        <v>3947</v>
      </c>
      <c r="S11471" s="113" t="s">
        <v>11471</v>
      </c>
    </row>
    <row r="11472" spans="16:19">
      <c r="P11472" s="113" t="s">
        <v>12256</v>
      </c>
      <c r="Q11472" s="130" t="s">
        <v>9841</v>
      </c>
      <c r="R11472" s="113" t="s">
        <v>3947</v>
      </c>
      <c r="S11472" s="113" t="s">
        <v>11472</v>
      </c>
    </row>
    <row r="11473" spans="16:19">
      <c r="P11473" s="113" t="s">
        <v>12256</v>
      </c>
      <c r="Q11473" s="130" t="s">
        <v>3724</v>
      </c>
      <c r="R11473" s="113" t="s">
        <v>3947</v>
      </c>
      <c r="S11473" s="113" t="s">
        <v>11473</v>
      </c>
    </row>
    <row r="11474" spans="16:19">
      <c r="P11474" s="113" t="s">
        <v>12256</v>
      </c>
      <c r="Q11474" s="130" t="s">
        <v>9845</v>
      </c>
      <c r="R11474" s="113" t="s">
        <v>3947</v>
      </c>
      <c r="S11474" s="113" t="s">
        <v>11474</v>
      </c>
    </row>
    <row r="11475" spans="16:19">
      <c r="P11475" s="113" t="s">
        <v>12256</v>
      </c>
      <c r="Q11475" s="130" t="s">
        <v>9848</v>
      </c>
      <c r="R11475" s="113" t="s">
        <v>3947</v>
      </c>
      <c r="S11475" s="113" t="s">
        <v>11475</v>
      </c>
    </row>
    <row r="11476" spans="16:19">
      <c r="P11476" s="113" t="s">
        <v>12256</v>
      </c>
      <c r="Q11476" s="130" t="s">
        <v>9851</v>
      </c>
      <c r="R11476" s="113" t="s">
        <v>3947</v>
      </c>
      <c r="S11476" s="113" t="s">
        <v>11476</v>
      </c>
    </row>
    <row r="11477" spans="16:19">
      <c r="P11477" s="113" t="s">
        <v>12256</v>
      </c>
      <c r="Q11477" s="130" t="s">
        <v>9854</v>
      </c>
      <c r="R11477" s="113" t="s">
        <v>3947</v>
      </c>
      <c r="S11477" s="113" t="s">
        <v>11477</v>
      </c>
    </row>
    <row r="11478" spans="16:19">
      <c r="P11478" s="113" t="s">
        <v>12256</v>
      </c>
      <c r="Q11478" s="130" t="s">
        <v>9857</v>
      </c>
      <c r="R11478" s="113" t="s">
        <v>3947</v>
      </c>
      <c r="S11478" s="113" t="s">
        <v>11478</v>
      </c>
    </row>
    <row r="11479" spans="16:19">
      <c r="P11479" s="113" t="s">
        <v>12256</v>
      </c>
      <c r="Q11479" s="130" t="s">
        <v>9860</v>
      </c>
      <c r="R11479" s="113" t="s">
        <v>3947</v>
      </c>
      <c r="S11479" s="113" t="s">
        <v>11479</v>
      </c>
    </row>
    <row r="11480" spans="16:19">
      <c r="P11480" s="113" t="s">
        <v>12256</v>
      </c>
      <c r="Q11480" s="130" t="s">
        <v>9863</v>
      </c>
      <c r="R11480" s="113" t="s">
        <v>3947</v>
      </c>
      <c r="S11480" s="113" t="s">
        <v>11480</v>
      </c>
    </row>
    <row r="11481" spans="16:19">
      <c r="P11481" s="113" t="s">
        <v>12256</v>
      </c>
      <c r="Q11481" s="130" t="s">
        <v>9866</v>
      </c>
      <c r="R11481" s="113" t="s">
        <v>3947</v>
      </c>
      <c r="S11481" s="113" t="s">
        <v>11481</v>
      </c>
    </row>
    <row r="11482" spans="16:19">
      <c r="P11482" s="113" t="s">
        <v>12256</v>
      </c>
      <c r="Q11482" s="130" t="s">
        <v>9869</v>
      </c>
      <c r="R11482" s="113" t="s">
        <v>3947</v>
      </c>
      <c r="S11482" s="113" t="s">
        <v>11482</v>
      </c>
    </row>
    <row r="11483" spans="16:19">
      <c r="P11483" s="113" t="s">
        <v>12256</v>
      </c>
      <c r="Q11483" s="130" t="s">
        <v>9872</v>
      </c>
      <c r="R11483" s="113" t="s">
        <v>3947</v>
      </c>
      <c r="S11483" s="113" t="s">
        <v>11483</v>
      </c>
    </row>
    <row r="11484" spans="16:19">
      <c r="P11484" s="113" t="s">
        <v>12256</v>
      </c>
      <c r="Q11484" s="130" t="s">
        <v>9875</v>
      </c>
      <c r="R11484" s="113" t="s">
        <v>3947</v>
      </c>
      <c r="S11484" s="113" t="s">
        <v>11484</v>
      </c>
    </row>
    <row r="11485" spans="16:19">
      <c r="P11485" s="113" t="s">
        <v>12256</v>
      </c>
      <c r="Q11485" s="130" t="s">
        <v>9878</v>
      </c>
      <c r="R11485" s="113" t="s">
        <v>3947</v>
      </c>
      <c r="S11485" s="113" t="s">
        <v>11485</v>
      </c>
    </row>
    <row r="11486" spans="16:19">
      <c r="P11486" s="113" t="s">
        <v>12256</v>
      </c>
      <c r="Q11486" s="130" t="s">
        <v>9881</v>
      </c>
      <c r="R11486" s="113" t="s">
        <v>3947</v>
      </c>
      <c r="S11486" s="113" t="s">
        <v>11486</v>
      </c>
    </row>
    <row r="11487" spans="16:19">
      <c r="P11487" s="113" t="s">
        <v>12256</v>
      </c>
      <c r="Q11487" s="130" t="s">
        <v>9884</v>
      </c>
      <c r="R11487" s="113" t="s">
        <v>3947</v>
      </c>
      <c r="S11487" s="113" t="s">
        <v>11487</v>
      </c>
    </row>
    <row r="11488" spans="16:19">
      <c r="P11488" s="113" t="s">
        <v>12256</v>
      </c>
      <c r="Q11488" s="130" t="s">
        <v>9887</v>
      </c>
      <c r="R11488" s="113" t="s">
        <v>3947</v>
      </c>
      <c r="S11488" s="113" t="s">
        <v>11488</v>
      </c>
    </row>
    <row r="11489" spans="16:19">
      <c r="P11489" s="113" t="s">
        <v>12256</v>
      </c>
      <c r="Q11489" s="130" t="s">
        <v>9890</v>
      </c>
      <c r="R11489" s="113" t="s">
        <v>3947</v>
      </c>
      <c r="S11489" s="113" t="s">
        <v>11489</v>
      </c>
    </row>
    <row r="11490" spans="16:19">
      <c r="P11490" s="113" t="s">
        <v>12256</v>
      </c>
      <c r="Q11490" s="130" t="s">
        <v>9893</v>
      </c>
      <c r="R11490" s="113" t="s">
        <v>3947</v>
      </c>
      <c r="S11490" s="113" t="s">
        <v>11490</v>
      </c>
    </row>
    <row r="11491" spans="16:19">
      <c r="P11491" s="113" t="s">
        <v>12256</v>
      </c>
      <c r="Q11491" s="130" t="s">
        <v>9896</v>
      </c>
      <c r="R11491" s="113" t="s">
        <v>3947</v>
      </c>
      <c r="S11491" s="113" t="s">
        <v>11491</v>
      </c>
    </row>
    <row r="11492" spans="16:19">
      <c r="P11492" s="113" t="s">
        <v>12256</v>
      </c>
      <c r="Q11492" s="130" t="s">
        <v>9899</v>
      </c>
      <c r="R11492" s="113" t="s">
        <v>3947</v>
      </c>
      <c r="S11492" s="113" t="s">
        <v>11492</v>
      </c>
    </row>
    <row r="11493" spans="16:19">
      <c r="P11493" s="113" t="s">
        <v>12256</v>
      </c>
      <c r="Q11493" s="130" t="s">
        <v>3726</v>
      </c>
      <c r="R11493" s="113" t="s">
        <v>3947</v>
      </c>
      <c r="S11493" s="113" t="s">
        <v>11493</v>
      </c>
    </row>
    <row r="11494" spans="16:19">
      <c r="P11494" s="113" t="s">
        <v>12256</v>
      </c>
      <c r="Q11494" s="130" t="s">
        <v>9904</v>
      </c>
      <c r="R11494" s="113" t="s">
        <v>3947</v>
      </c>
      <c r="S11494" s="113" t="s">
        <v>11494</v>
      </c>
    </row>
    <row r="11495" spans="16:19">
      <c r="P11495" s="113" t="s">
        <v>12256</v>
      </c>
      <c r="Q11495" s="130" t="s">
        <v>9907</v>
      </c>
      <c r="R11495" s="113" t="s">
        <v>3947</v>
      </c>
      <c r="S11495" s="113" t="s">
        <v>11495</v>
      </c>
    </row>
    <row r="11496" spans="16:19">
      <c r="P11496" s="113" t="s">
        <v>12256</v>
      </c>
      <c r="Q11496" s="130" t="s">
        <v>9910</v>
      </c>
      <c r="R11496" s="113" t="s">
        <v>3947</v>
      </c>
      <c r="S11496" s="113" t="s">
        <v>11496</v>
      </c>
    </row>
    <row r="11497" spans="16:19">
      <c r="P11497" s="113" t="s">
        <v>12256</v>
      </c>
      <c r="Q11497" s="130" t="s">
        <v>9913</v>
      </c>
      <c r="R11497" s="113" t="s">
        <v>3947</v>
      </c>
      <c r="S11497" s="113" t="s">
        <v>11497</v>
      </c>
    </row>
    <row r="11498" spans="16:19">
      <c r="P11498" s="113" t="s">
        <v>12256</v>
      </c>
      <c r="Q11498" s="130" t="s">
        <v>9916</v>
      </c>
      <c r="R11498" s="113" t="s">
        <v>3947</v>
      </c>
      <c r="S11498" s="113" t="s">
        <v>11498</v>
      </c>
    </row>
    <row r="11499" spans="16:19">
      <c r="P11499" s="113" t="s">
        <v>12256</v>
      </c>
      <c r="Q11499" s="130" t="s">
        <v>9919</v>
      </c>
      <c r="R11499" s="113" t="s">
        <v>3947</v>
      </c>
      <c r="S11499" s="113" t="s">
        <v>11499</v>
      </c>
    </row>
    <row r="11500" spans="16:19">
      <c r="P11500" s="113" t="s">
        <v>12256</v>
      </c>
      <c r="Q11500" s="130" t="s">
        <v>9922</v>
      </c>
      <c r="R11500" s="113" t="s">
        <v>3947</v>
      </c>
      <c r="S11500" s="113" t="s">
        <v>11500</v>
      </c>
    </row>
    <row r="11501" spans="16:19">
      <c r="P11501" s="113" t="s">
        <v>12256</v>
      </c>
      <c r="Q11501" s="130" t="s">
        <v>9925</v>
      </c>
      <c r="R11501" s="113" t="s">
        <v>3947</v>
      </c>
      <c r="S11501" s="113" t="s">
        <v>11501</v>
      </c>
    </row>
    <row r="11502" spans="16:19">
      <c r="P11502" s="113" t="s">
        <v>12256</v>
      </c>
      <c r="Q11502" s="130" t="s">
        <v>9928</v>
      </c>
      <c r="R11502" s="113" t="s">
        <v>3947</v>
      </c>
      <c r="S11502" s="113" t="s">
        <v>11502</v>
      </c>
    </row>
    <row r="11503" spans="16:19">
      <c r="P11503" s="113" t="s">
        <v>12256</v>
      </c>
      <c r="Q11503" s="130" t="s">
        <v>9931</v>
      </c>
      <c r="R11503" s="113" t="s">
        <v>3947</v>
      </c>
      <c r="S11503" s="113" t="s">
        <v>11503</v>
      </c>
    </row>
    <row r="11504" spans="16:19">
      <c r="P11504" s="113" t="s">
        <v>12256</v>
      </c>
      <c r="Q11504" s="130" t="s">
        <v>9934</v>
      </c>
      <c r="R11504" s="113" t="s">
        <v>3947</v>
      </c>
      <c r="S11504" s="113" t="s">
        <v>11504</v>
      </c>
    </row>
    <row r="11505" spans="16:19">
      <c r="P11505" s="113" t="s">
        <v>12256</v>
      </c>
      <c r="Q11505" s="130" t="s">
        <v>9937</v>
      </c>
      <c r="R11505" s="113" t="s">
        <v>3947</v>
      </c>
      <c r="S11505" s="113" t="s">
        <v>11505</v>
      </c>
    </row>
    <row r="11506" spans="16:19">
      <c r="P11506" s="113" t="s">
        <v>12256</v>
      </c>
      <c r="Q11506" s="130" t="s">
        <v>9940</v>
      </c>
      <c r="R11506" s="113" t="s">
        <v>3947</v>
      </c>
      <c r="S11506" s="113" t="s">
        <v>11506</v>
      </c>
    </row>
    <row r="11507" spans="16:19">
      <c r="P11507" s="113" t="s">
        <v>12256</v>
      </c>
      <c r="Q11507" s="130" t="s">
        <v>9943</v>
      </c>
      <c r="R11507" s="113" t="s">
        <v>3947</v>
      </c>
      <c r="S11507" s="113" t="s">
        <v>11507</v>
      </c>
    </row>
    <row r="11508" spans="16:19">
      <c r="P11508" s="113" t="s">
        <v>12256</v>
      </c>
      <c r="Q11508" s="130" t="s">
        <v>9946</v>
      </c>
      <c r="R11508" s="113" t="s">
        <v>3947</v>
      </c>
      <c r="S11508" s="113" t="s">
        <v>11508</v>
      </c>
    </row>
    <row r="11509" spans="16:19">
      <c r="P11509" s="113" t="s">
        <v>12256</v>
      </c>
      <c r="Q11509" s="130" t="s">
        <v>9949</v>
      </c>
      <c r="R11509" s="113" t="s">
        <v>3947</v>
      </c>
      <c r="S11509" s="113" t="s">
        <v>11509</v>
      </c>
    </row>
    <row r="11510" spans="16:19">
      <c r="P11510" s="113" t="s">
        <v>12256</v>
      </c>
      <c r="Q11510" s="130" t="s">
        <v>9952</v>
      </c>
      <c r="R11510" s="113" t="s">
        <v>3947</v>
      </c>
      <c r="S11510" s="113" t="s">
        <v>11510</v>
      </c>
    </row>
    <row r="11511" spans="16:19">
      <c r="P11511" s="113" t="s">
        <v>12256</v>
      </c>
      <c r="Q11511" s="130" t="s">
        <v>9955</v>
      </c>
      <c r="R11511" s="113" t="s">
        <v>3947</v>
      </c>
      <c r="S11511" s="113" t="s">
        <v>11511</v>
      </c>
    </row>
    <row r="11512" spans="16:19">
      <c r="P11512" s="113" t="s">
        <v>12256</v>
      </c>
      <c r="Q11512" s="130" t="s">
        <v>9958</v>
      </c>
      <c r="R11512" s="113" t="s">
        <v>3947</v>
      </c>
      <c r="S11512" s="113" t="s">
        <v>11512</v>
      </c>
    </row>
    <row r="11513" spans="16:19">
      <c r="P11513" s="113" t="s">
        <v>12256</v>
      </c>
      <c r="Q11513" s="130" t="s">
        <v>3728</v>
      </c>
      <c r="R11513" s="113" t="s">
        <v>3947</v>
      </c>
      <c r="S11513" s="113" t="s">
        <v>11513</v>
      </c>
    </row>
    <row r="11514" spans="16:19">
      <c r="P11514" s="113" t="s">
        <v>12256</v>
      </c>
      <c r="Q11514" s="130" t="s">
        <v>9963</v>
      </c>
      <c r="R11514" s="113" t="s">
        <v>3947</v>
      </c>
      <c r="S11514" s="113" t="s">
        <v>11514</v>
      </c>
    </row>
    <row r="11515" spans="16:19">
      <c r="P11515" s="113" t="s">
        <v>12256</v>
      </c>
      <c r="Q11515" s="130" t="s">
        <v>9966</v>
      </c>
      <c r="R11515" s="113" t="s">
        <v>3947</v>
      </c>
      <c r="S11515" s="113" t="s">
        <v>11515</v>
      </c>
    </row>
    <row r="11516" spans="16:19">
      <c r="P11516" s="113" t="s">
        <v>12256</v>
      </c>
      <c r="Q11516" s="130" t="s">
        <v>9969</v>
      </c>
      <c r="R11516" s="113" t="s">
        <v>3947</v>
      </c>
      <c r="S11516" s="113" t="s">
        <v>11516</v>
      </c>
    </row>
    <row r="11517" spans="16:19">
      <c r="P11517" s="113" t="s">
        <v>12256</v>
      </c>
      <c r="Q11517" s="130" t="s">
        <v>9972</v>
      </c>
      <c r="R11517" s="113" t="s">
        <v>3947</v>
      </c>
      <c r="S11517" s="113" t="s">
        <v>11517</v>
      </c>
    </row>
    <row r="11518" spans="16:19">
      <c r="P11518" s="113" t="s">
        <v>12256</v>
      </c>
      <c r="Q11518" s="130" t="s">
        <v>9975</v>
      </c>
      <c r="R11518" s="113" t="s">
        <v>3947</v>
      </c>
      <c r="S11518" s="113" t="s">
        <v>11518</v>
      </c>
    </row>
    <row r="11519" spans="16:19">
      <c r="P11519" s="113" t="s">
        <v>12256</v>
      </c>
      <c r="Q11519" s="130" t="s">
        <v>9978</v>
      </c>
      <c r="R11519" s="113" t="s">
        <v>3947</v>
      </c>
      <c r="S11519" s="113" t="s">
        <v>11519</v>
      </c>
    </row>
    <row r="11520" spans="16:19">
      <c r="P11520" s="113" t="s">
        <v>12256</v>
      </c>
      <c r="Q11520" s="130" t="s">
        <v>9981</v>
      </c>
      <c r="R11520" s="113" t="s">
        <v>3947</v>
      </c>
      <c r="S11520" s="113" t="s">
        <v>11520</v>
      </c>
    </row>
    <row r="11521" spans="16:19">
      <c r="P11521" s="113" t="s">
        <v>12256</v>
      </c>
      <c r="Q11521" s="130" t="s">
        <v>9984</v>
      </c>
      <c r="R11521" s="113" t="s">
        <v>3947</v>
      </c>
      <c r="S11521" s="113" t="s">
        <v>11521</v>
      </c>
    </row>
    <row r="11522" spans="16:19">
      <c r="P11522" s="113" t="s">
        <v>12256</v>
      </c>
      <c r="Q11522" s="130" t="s">
        <v>9987</v>
      </c>
      <c r="R11522" s="113" t="s">
        <v>3947</v>
      </c>
      <c r="S11522" s="113" t="s">
        <v>11522</v>
      </c>
    </row>
    <row r="11523" spans="16:19">
      <c r="P11523" s="113" t="s">
        <v>12256</v>
      </c>
      <c r="Q11523" s="130" t="s">
        <v>9990</v>
      </c>
      <c r="R11523" s="113" t="s">
        <v>3947</v>
      </c>
      <c r="S11523" s="113" t="s">
        <v>11523</v>
      </c>
    </row>
    <row r="11524" spans="16:19">
      <c r="P11524" s="113" t="s">
        <v>12256</v>
      </c>
      <c r="Q11524" s="130" t="s">
        <v>9993</v>
      </c>
      <c r="R11524" s="113" t="s">
        <v>3947</v>
      </c>
      <c r="S11524" s="113" t="s">
        <v>11524</v>
      </c>
    </row>
    <row r="11525" spans="16:19">
      <c r="P11525" s="113" t="s">
        <v>12256</v>
      </c>
      <c r="Q11525" s="130" t="s">
        <v>4190</v>
      </c>
      <c r="R11525" s="113" t="s">
        <v>3947</v>
      </c>
      <c r="S11525" s="113" t="s">
        <v>11525</v>
      </c>
    </row>
    <row r="11526" spans="16:19">
      <c r="P11526" s="113" t="s">
        <v>12256</v>
      </c>
      <c r="Q11526" s="130" t="s">
        <v>4193</v>
      </c>
      <c r="R11526" s="113" t="s">
        <v>3947</v>
      </c>
      <c r="S11526" s="113" t="s">
        <v>11526</v>
      </c>
    </row>
    <row r="11527" spans="16:19">
      <c r="P11527" s="113" t="s">
        <v>12256</v>
      </c>
      <c r="Q11527" s="130" t="s">
        <v>4196</v>
      </c>
      <c r="R11527" s="113" t="s">
        <v>3947</v>
      </c>
      <c r="S11527" s="113" t="s">
        <v>11527</v>
      </c>
    </row>
    <row r="11528" spans="16:19">
      <c r="P11528" s="113" t="s">
        <v>12256</v>
      </c>
      <c r="Q11528" s="130" t="s">
        <v>4199</v>
      </c>
      <c r="R11528" s="113" t="s">
        <v>3947</v>
      </c>
      <c r="S11528" s="113" t="s">
        <v>11528</v>
      </c>
    </row>
    <row r="11529" spans="16:19">
      <c r="P11529" s="113" t="s">
        <v>12256</v>
      </c>
      <c r="Q11529" s="130" t="s">
        <v>4202</v>
      </c>
      <c r="R11529" s="113" t="s">
        <v>3947</v>
      </c>
      <c r="S11529" s="113" t="s">
        <v>11529</v>
      </c>
    </row>
    <row r="11530" spans="16:19">
      <c r="P11530" s="113" t="s">
        <v>12256</v>
      </c>
      <c r="Q11530" s="130" t="s">
        <v>4205</v>
      </c>
      <c r="R11530" s="113" t="s">
        <v>3947</v>
      </c>
      <c r="S11530" s="113" t="s">
        <v>11530</v>
      </c>
    </row>
    <row r="11531" spans="16:19">
      <c r="P11531" s="113" t="s">
        <v>12256</v>
      </c>
      <c r="Q11531" s="130" t="s">
        <v>4208</v>
      </c>
      <c r="R11531" s="113" t="s">
        <v>3947</v>
      </c>
      <c r="S11531" s="113" t="s">
        <v>11531</v>
      </c>
    </row>
    <row r="11532" spans="16:19">
      <c r="P11532" s="113" t="s">
        <v>12256</v>
      </c>
      <c r="Q11532" s="130" t="s">
        <v>4211</v>
      </c>
      <c r="R11532" s="113" t="s">
        <v>3947</v>
      </c>
      <c r="S11532" s="113" t="s">
        <v>11532</v>
      </c>
    </row>
    <row r="11533" spans="16:19">
      <c r="P11533" s="113" t="s">
        <v>12256</v>
      </c>
      <c r="Q11533" s="130" t="s">
        <v>3730</v>
      </c>
      <c r="R11533" s="113" t="s">
        <v>3947</v>
      </c>
      <c r="S11533" s="113" t="s">
        <v>11533</v>
      </c>
    </row>
    <row r="11534" spans="16:19">
      <c r="P11534" s="113" t="s">
        <v>12256</v>
      </c>
      <c r="Q11534" s="130" t="s">
        <v>4216</v>
      </c>
      <c r="R11534" s="113" t="s">
        <v>3947</v>
      </c>
      <c r="S11534" s="113" t="s">
        <v>11534</v>
      </c>
    </row>
    <row r="11535" spans="16:19">
      <c r="P11535" s="113" t="s">
        <v>12256</v>
      </c>
      <c r="Q11535" s="130" t="s">
        <v>4219</v>
      </c>
      <c r="R11535" s="113" t="s">
        <v>3947</v>
      </c>
      <c r="S11535" s="113" t="s">
        <v>11535</v>
      </c>
    </row>
    <row r="11536" spans="16:19">
      <c r="P11536" s="113" t="s">
        <v>12256</v>
      </c>
      <c r="Q11536" s="130" t="s">
        <v>4222</v>
      </c>
      <c r="R11536" s="113" t="s">
        <v>3947</v>
      </c>
      <c r="S11536" s="113" t="s">
        <v>11536</v>
      </c>
    </row>
    <row r="11537" spans="16:19">
      <c r="P11537" s="113" t="s">
        <v>12256</v>
      </c>
      <c r="Q11537" s="130" t="s">
        <v>4225</v>
      </c>
      <c r="R11537" s="113" t="s">
        <v>3947</v>
      </c>
      <c r="S11537" s="113" t="s">
        <v>11537</v>
      </c>
    </row>
    <row r="11538" spans="16:19">
      <c r="P11538" s="113" t="s">
        <v>12256</v>
      </c>
      <c r="Q11538" s="130" t="s">
        <v>4228</v>
      </c>
      <c r="R11538" s="113" t="s">
        <v>3947</v>
      </c>
      <c r="S11538" s="113" t="s">
        <v>11538</v>
      </c>
    </row>
    <row r="11539" spans="16:19">
      <c r="P11539" s="113" t="s">
        <v>12256</v>
      </c>
      <c r="Q11539" s="130" t="s">
        <v>4231</v>
      </c>
      <c r="R11539" s="113" t="s">
        <v>3947</v>
      </c>
      <c r="S11539" s="113" t="s">
        <v>11539</v>
      </c>
    </row>
    <row r="11540" spans="16:19">
      <c r="P11540" s="113" t="s">
        <v>12256</v>
      </c>
      <c r="Q11540" s="130" t="s">
        <v>4234</v>
      </c>
      <c r="R11540" s="113" t="s">
        <v>3947</v>
      </c>
      <c r="S11540" s="113" t="s">
        <v>11540</v>
      </c>
    </row>
    <row r="11541" spans="16:19">
      <c r="P11541" s="113" t="s">
        <v>12256</v>
      </c>
      <c r="Q11541" s="130" t="s">
        <v>4237</v>
      </c>
      <c r="R11541" s="113" t="s">
        <v>3947</v>
      </c>
      <c r="S11541" s="113" t="s">
        <v>11541</v>
      </c>
    </row>
    <row r="11542" spans="16:19">
      <c r="P11542" s="113" t="s">
        <v>12256</v>
      </c>
      <c r="Q11542" s="130" t="s">
        <v>4240</v>
      </c>
      <c r="R11542" s="113" t="s">
        <v>3947</v>
      </c>
      <c r="S11542" s="113" t="s">
        <v>11542</v>
      </c>
    </row>
    <row r="11543" spans="16:19">
      <c r="P11543" s="113" t="s">
        <v>12256</v>
      </c>
      <c r="Q11543" s="130" t="s">
        <v>4243</v>
      </c>
      <c r="R11543" s="113" t="s">
        <v>3947</v>
      </c>
      <c r="S11543" s="113" t="s">
        <v>11543</v>
      </c>
    </row>
    <row r="11544" spans="16:19">
      <c r="P11544" s="113" t="s">
        <v>12256</v>
      </c>
      <c r="Q11544" s="130" t="s">
        <v>4246</v>
      </c>
      <c r="R11544" s="113" t="s">
        <v>3947</v>
      </c>
      <c r="S11544" s="113" t="s">
        <v>11544</v>
      </c>
    </row>
    <row r="11545" spans="16:19">
      <c r="P11545" s="113" t="s">
        <v>12256</v>
      </c>
      <c r="Q11545" s="130" t="s">
        <v>4249</v>
      </c>
      <c r="R11545" s="113" t="s">
        <v>3947</v>
      </c>
      <c r="S11545" s="113" t="s">
        <v>11545</v>
      </c>
    </row>
    <row r="11546" spans="16:19">
      <c r="P11546" s="113" t="s">
        <v>12256</v>
      </c>
      <c r="Q11546" s="130" t="s">
        <v>4252</v>
      </c>
      <c r="R11546" s="113" t="s">
        <v>3947</v>
      </c>
      <c r="S11546" s="113" t="s">
        <v>11546</v>
      </c>
    </row>
    <row r="11547" spans="16:19">
      <c r="P11547" s="113" t="s">
        <v>12256</v>
      </c>
      <c r="Q11547" s="130" t="s">
        <v>4255</v>
      </c>
      <c r="R11547" s="113" t="s">
        <v>3947</v>
      </c>
      <c r="S11547" s="113" t="s">
        <v>11547</v>
      </c>
    </row>
    <row r="11548" spans="16:19">
      <c r="P11548" s="113" t="s">
        <v>12256</v>
      </c>
      <c r="Q11548" s="130" t="s">
        <v>4258</v>
      </c>
      <c r="R11548" s="113" t="s">
        <v>3947</v>
      </c>
      <c r="S11548" s="113" t="s">
        <v>11548</v>
      </c>
    </row>
    <row r="11549" spans="16:19">
      <c r="P11549" s="113" t="s">
        <v>12256</v>
      </c>
      <c r="Q11549" s="130" t="s">
        <v>4261</v>
      </c>
      <c r="R11549" s="113" t="s">
        <v>3947</v>
      </c>
      <c r="S11549" s="113" t="s">
        <v>11549</v>
      </c>
    </row>
    <row r="11550" spans="16:19">
      <c r="P11550" s="113" t="s">
        <v>12256</v>
      </c>
      <c r="Q11550" s="130" t="s">
        <v>4264</v>
      </c>
      <c r="R11550" s="113" t="s">
        <v>3947</v>
      </c>
      <c r="S11550" s="113" t="s">
        <v>11550</v>
      </c>
    </row>
    <row r="11551" spans="16:19">
      <c r="P11551" s="113" t="s">
        <v>12256</v>
      </c>
      <c r="Q11551" s="130" t="s">
        <v>4267</v>
      </c>
      <c r="R11551" s="113" t="s">
        <v>3947</v>
      </c>
      <c r="S11551" s="113" t="s">
        <v>11551</v>
      </c>
    </row>
    <row r="11552" spans="16:19">
      <c r="P11552" s="113" t="s">
        <v>12256</v>
      </c>
      <c r="Q11552" s="130" t="s">
        <v>4270</v>
      </c>
      <c r="R11552" s="113" t="s">
        <v>3947</v>
      </c>
      <c r="S11552" s="113" t="s">
        <v>11552</v>
      </c>
    </row>
    <row r="11553" spans="16:19">
      <c r="P11553" s="113" t="s">
        <v>12256</v>
      </c>
      <c r="Q11553" s="130" t="s">
        <v>3732</v>
      </c>
      <c r="R11553" s="113" t="s">
        <v>3947</v>
      </c>
      <c r="S11553" s="113" t="s">
        <v>11553</v>
      </c>
    </row>
    <row r="11554" spans="16:19">
      <c r="P11554" s="113" t="s">
        <v>12256</v>
      </c>
      <c r="Q11554" s="130" t="s">
        <v>4275</v>
      </c>
      <c r="R11554" s="113" t="s">
        <v>3947</v>
      </c>
      <c r="S11554" s="113" t="s">
        <v>11554</v>
      </c>
    </row>
    <row r="11555" spans="16:19">
      <c r="P11555" s="113" t="s">
        <v>12256</v>
      </c>
      <c r="Q11555" s="130" t="s">
        <v>4278</v>
      </c>
      <c r="R11555" s="113" t="s">
        <v>3947</v>
      </c>
      <c r="S11555" s="113" t="s">
        <v>11555</v>
      </c>
    </row>
    <row r="11556" spans="16:19">
      <c r="P11556" s="113" t="s">
        <v>12256</v>
      </c>
      <c r="Q11556" s="130" t="s">
        <v>4281</v>
      </c>
      <c r="R11556" s="113" t="s">
        <v>3947</v>
      </c>
      <c r="S11556" s="113" t="s">
        <v>11556</v>
      </c>
    </row>
    <row r="11557" spans="16:19">
      <c r="P11557" s="113" t="s">
        <v>12256</v>
      </c>
      <c r="Q11557" s="130" t="s">
        <v>4284</v>
      </c>
      <c r="R11557" s="113" t="s">
        <v>3947</v>
      </c>
      <c r="S11557" s="113" t="s">
        <v>11557</v>
      </c>
    </row>
    <row r="11558" spans="16:19">
      <c r="P11558" s="113" t="s">
        <v>12256</v>
      </c>
      <c r="Q11558" s="130" t="s">
        <v>4287</v>
      </c>
      <c r="R11558" s="113" t="s">
        <v>3947</v>
      </c>
      <c r="S11558" s="113" t="s">
        <v>11558</v>
      </c>
    </row>
    <row r="11559" spans="16:19">
      <c r="P11559" s="113" t="s">
        <v>12256</v>
      </c>
      <c r="Q11559" s="130" t="s">
        <v>4290</v>
      </c>
      <c r="R11559" s="113" t="s">
        <v>3947</v>
      </c>
      <c r="S11559" s="113" t="s">
        <v>11559</v>
      </c>
    </row>
    <row r="11560" spans="16:19">
      <c r="P11560" s="113" t="s">
        <v>12256</v>
      </c>
      <c r="Q11560" s="130" t="s">
        <v>4293</v>
      </c>
      <c r="R11560" s="113" t="s">
        <v>3947</v>
      </c>
      <c r="S11560" s="113" t="s">
        <v>11560</v>
      </c>
    </row>
    <row r="11561" spans="16:19">
      <c r="P11561" s="113" t="s">
        <v>12256</v>
      </c>
      <c r="Q11561" s="130" t="s">
        <v>4296</v>
      </c>
      <c r="R11561" s="113" t="s">
        <v>3947</v>
      </c>
      <c r="S11561" s="113" t="s">
        <v>11561</v>
      </c>
    </row>
    <row r="11562" spans="16:19">
      <c r="P11562" s="113" t="s">
        <v>12256</v>
      </c>
      <c r="Q11562" s="130" t="s">
        <v>4299</v>
      </c>
      <c r="R11562" s="113" t="s">
        <v>3947</v>
      </c>
      <c r="S11562" s="113" t="s">
        <v>11562</v>
      </c>
    </row>
    <row r="11563" spans="16:19">
      <c r="P11563" s="113" t="s">
        <v>12256</v>
      </c>
      <c r="Q11563" s="130" t="s">
        <v>4302</v>
      </c>
      <c r="R11563" s="113" t="s">
        <v>3947</v>
      </c>
      <c r="S11563" s="113" t="s">
        <v>11563</v>
      </c>
    </row>
    <row r="11564" spans="16:19">
      <c r="P11564" s="113" t="s">
        <v>12256</v>
      </c>
      <c r="Q11564" s="130" t="s">
        <v>4305</v>
      </c>
      <c r="R11564" s="113" t="s">
        <v>3947</v>
      </c>
      <c r="S11564" s="113" t="s">
        <v>11564</v>
      </c>
    </row>
    <row r="11565" spans="16:19">
      <c r="P11565" s="113" t="s">
        <v>12256</v>
      </c>
      <c r="Q11565" s="130" t="s">
        <v>4308</v>
      </c>
      <c r="R11565" s="113" t="s">
        <v>3947</v>
      </c>
      <c r="S11565" s="113" t="s">
        <v>11565</v>
      </c>
    </row>
    <row r="11566" spans="16:19">
      <c r="P11566" s="113" t="s">
        <v>12256</v>
      </c>
      <c r="Q11566" s="130" t="s">
        <v>4311</v>
      </c>
      <c r="R11566" s="113" t="s">
        <v>3947</v>
      </c>
      <c r="S11566" s="113" t="s">
        <v>11566</v>
      </c>
    </row>
    <row r="11567" spans="16:19">
      <c r="P11567" s="113" t="s">
        <v>12256</v>
      </c>
      <c r="Q11567" s="130" t="s">
        <v>4314</v>
      </c>
      <c r="R11567" s="113" t="s">
        <v>3947</v>
      </c>
      <c r="S11567" s="113" t="s">
        <v>11567</v>
      </c>
    </row>
    <row r="11568" spans="16:19">
      <c r="P11568" s="113" t="s">
        <v>12256</v>
      </c>
      <c r="Q11568" s="130" t="s">
        <v>4317</v>
      </c>
      <c r="R11568" s="113" t="s">
        <v>3947</v>
      </c>
      <c r="S11568" s="113" t="s">
        <v>11568</v>
      </c>
    </row>
    <row r="11569" spans="16:19">
      <c r="P11569" s="113" t="s">
        <v>12256</v>
      </c>
      <c r="Q11569" s="130" t="s">
        <v>4320</v>
      </c>
      <c r="R11569" s="113" t="s">
        <v>3947</v>
      </c>
      <c r="S11569" s="113" t="s">
        <v>11569</v>
      </c>
    </row>
    <row r="11570" spans="16:19">
      <c r="P11570" s="113" t="s">
        <v>12256</v>
      </c>
      <c r="Q11570" s="130" t="s">
        <v>4323</v>
      </c>
      <c r="R11570" s="113" t="s">
        <v>3947</v>
      </c>
      <c r="S11570" s="113" t="s">
        <v>11570</v>
      </c>
    </row>
    <row r="11571" spans="16:19">
      <c r="P11571" s="113" t="s">
        <v>12256</v>
      </c>
      <c r="Q11571" s="130" t="s">
        <v>4326</v>
      </c>
      <c r="R11571" s="113" t="s">
        <v>3947</v>
      </c>
      <c r="S11571" s="113" t="s">
        <v>11571</v>
      </c>
    </row>
    <row r="11572" spans="16:19">
      <c r="P11572" s="113" t="s">
        <v>12256</v>
      </c>
      <c r="Q11572" s="130" t="s">
        <v>4329</v>
      </c>
      <c r="R11572" s="113" t="s">
        <v>3947</v>
      </c>
      <c r="S11572" s="113" t="s">
        <v>11572</v>
      </c>
    </row>
    <row r="11573" spans="16:19">
      <c r="P11573" s="113" t="s">
        <v>12256</v>
      </c>
      <c r="Q11573" s="130" t="s">
        <v>4332</v>
      </c>
      <c r="R11573" s="113" t="s">
        <v>3947</v>
      </c>
      <c r="S11573" s="113" t="s">
        <v>11573</v>
      </c>
    </row>
    <row r="11574" spans="16:19">
      <c r="P11574" s="113" t="s">
        <v>12256</v>
      </c>
      <c r="Q11574" s="130" t="s">
        <v>4335</v>
      </c>
      <c r="R11574" s="113" t="s">
        <v>3947</v>
      </c>
      <c r="S11574" s="113" t="s">
        <v>11574</v>
      </c>
    </row>
    <row r="11575" spans="16:19">
      <c r="P11575" s="113" t="s">
        <v>12256</v>
      </c>
      <c r="Q11575" s="130" t="s">
        <v>4338</v>
      </c>
      <c r="R11575" s="113" t="s">
        <v>3947</v>
      </c>
      <c r="S11575" s="113" t="s">
        <v>11575</v>
      </c>
    </row>
    <row r="11576" spans="16:19">
      <c r="P11576" s="113" t="s">
        <v>12256</v>
      </c>
      <c r="Q11576" s="130" t="s">
        <v>4341</v>
      </c>
      <c r="R11576" s="113" t="s">
        <v>3947</v>
      </c>
      <c r="S11576" s="113" t="s">
        <v>11576</v>
      </c>
    </row>
    <row r="11577" spans="16:19">
      <c r="P11577" s="113" t="s">
        <v>12256</v>
      </c>
      <c r="Q11577" s="130" t="s">
        <v>4344</v>
      </c>
      <c r="R11577" s="113" t="s">
        <v>3947</v>
      </c>
      <c r="S11577" s="113" t="s">
        <v>11577</v>
      </c>
    </row>
    <row r="11578" spans="16:19">
      <c r="P11578" s="113" t="s">
        <v>12256</v>
      </c>
      <c r="Q11578" s="130" t="s">
        <v>4347</v>
      </c>
      <c r="R11578" s="113" t="s">
        <v>3947</v>
      </c>
      <c r="S11578" s="113" t="s">
        <v>11578</v>
      </c>
    </row>
    <row r="11579" spans="16:19">
      <c r="P11579" s="113" t="s">
        <v>12256</v>
      </c>
      <c r="Q11579" s="130" t="s">
        <v>4350</v>
      </c>
      <c r="R11579" s="113" t="s">
        <v>3947</v>
      </c>
      <c r="S11579" s="113" t="s">
        <v>11579</v>
      </c>
    </row>
    <row r="11580" spans="16:19">
      <c r="P11580" s="113" t="s">
        <v>12256</v>
      </c>
      <c r="Q11580" s="130" t="s">
        <v>4353</v>
      </c>
      <c r="R11580" s="113" t="s">
        <v>3947</v>
      </c>
      <c r="S11580" s="113" t="s">
        <v>11580</v>
      </c>
    </row>
    <row r="11581" spans="16:19">
      <c r="P11581" s="113" t="s">
        <v>12256</v>
      </c>
      <c r="Q11581" s="130" t="s">
        <v>4356</v>
      </c>
      <c r="R11581" s="113" t="s">
        <v>3947</v>
      </c>
      <c r="S11581" s="113" t="s">
        <v>11581</v>
      </c>
    </row>
    <row r="11582" spans="16:19">
      <c r="P11582" s="113" t="s">
        <v>12256</v>
      </c>
      <c r="Q11582" s="130" t="s">
        <v>4359</v>
      </c>
      <c r="R11582" s="113" t="s">
        <v>3947</v>
      </c>
      <c r="S11582" s="113" t="s">
        <v>11582</v>
      </c>
    </row>
    <row r="11583" spans="16:19">
      <c r="P11583" s="113" t="s">
        <v>12256</v>
      </c>
      <c r="Q11583" s="130" t="s">
        <v>4362</v>
      </c>
      <c r="R11583" s="113" t="s">
        <v>3947</v>
      </c>
      <c r="S11583" s="113" t="s">
        <v>11583</v>
      </c>
    </row>
    <row r="11584" spans="16:19">
      <c r="P11584" s="113" t="s">
        <v>12256</v>
      </c>
      <c r="Q11584" s="130" t="s">
        <v>4365</v>
      </c>
      <c r="R11584" s="113" t="s">
        <v>3947</v>
      </c>
      <c r="S11584" s="113" t="s">
        <v>11584</v>
      </c>
    </row>
    <row r="11585" spans="16:19">
      <c r="P11585" s="113" t="s">
        <v>12256</v>
      </c>
      <c r="Q11585" s="130" t="s">
        <v>4368</v>
      </c>
      <c r="R11585" s="113" t="s">
        <v>3947</v>
      </c>
      <c r="S11585" s="113" t="s">
        <v>11585</v>
      </c>
    </row>
    <row r="11586" spans="16:19">
      <c r="P11586" s="113" t="s">
        <v>12256</v>
      </c>
      <c r="Q11586" s="130" t="s">
        <v>4371</v>
      </c>
      <c r="R11586" s="113" t="s">
        <v>3947</v>
      </c>
      <c r="S11586" s="113" t="s">
        <v>11586</v>
      </c>
    </row>
    <row r="11587" spans="16:19">
      <c r="P11587" s="113" t="s">
        <v>12256</v>
      </c>
      <c r="Q11587" s="130" t="s">
        <v>4374</v>
      </c>
      <c r="R11587" s="113" t="s">
        <v>3947</v>
      </c>
      <c r="S11587" s="113" t="s">
        <v>11587</v>
      </c>
    </row>
    <row r="11588" spans="16:19">
      <c r="P11588" s="113" t="s">
        <v>12256</v>
      </c>
      <c r="Q11588" s="130" t="s">
        <v>4377</v>
      </c>
      <c r="R11588" s="113" t="s">
        <v>3947</v>
      </c>
      <c r="S11588" s="113" t="s">
        <v>11588</v>
      </c>
    </row>
    <row r="11589" spans="16:19">
      <c r="P11589" s="113" t="s">
        <v>12256</v>
      </c>
      <c r="Q11589" s="130" t="s">
        <v>4380</v>
      </c>
      <c r="R11589" s="113" t="s">
        <v>3947</v>
      </c>
      <c r="S11589" s="113" t="s">
        <v>11589</v>
      </c>
    </row>
    <row r="11590" spans="16:19">
      <c r="P11590" s="113" t="s">
        <v>12256</v>
      </c>
      <c r="Q11590" s="130" t="s">
        <v>4383</v>
      </c>
      <c r="R11590" s="113" t="s">
        <v>3947</v>
      </c>
      <c r="S11590" s="113" t="s">
        <v>11590</v>
      </c>
    </row>
    <row r="11591" spans="16:19">
      <c r="P11591" s="113" t="s">
        <v>12256</v>
      </c>
      <c r="Q11591" s="130" t="s">
        <v>4386</v>
      </c>
      <c r="R11591" s="113" t="s">
        <v>3947</v>
      </c>
      <c r="S11591" s="113" t="s">
        <v>11591</v>
      </c>
    </row>
    <row r="11592" spans="16:19">
      <c r="P11592" s="113" t="s">
        <v>12256</v>
      </c>
      <c r="Q11592" s="130" t="s">
        <v>4389</v>
      </c>
      <c r="R11592" s="113" t="s">
        <v>3947</v>
      </c>
      <c r="S11592" s="113" t="s">
        <v>11592</v>
      </c>
    </row>
    <row r="11593" spans="16:19">
      <c r="P11593" s="113" t="s">
        <v>12256</v>
      </c>
      <c r="Q11593" s="130" t="s">
        <v>4392</v>
      </c>
      <c r="R11593" s="113" t="s">
        <v>3947</v>
      </c>
      <c r="S11593" s="113" t="s">
        <v>11593</v>
      </c>
    </row>
    <row r="11594" spans="16:19">
      <c r="P11594" s="113" t="s">
        <v>12256</v>
      </c>
      <c r="Q11594" s="130" t="s">
        <v>4395</v>
      </c>
      <c r="R11594" s="113" t="s">
        <v>3947</v>
      </c>
      <c r="S11594" s="113" t="s">
        <v>11594</v>
      </c>
    </row>
    <row r="11595" spans="16:19">
      <c r="P11595" s="113" t="s">
        <v>12256</v>
      </c>
      <c r="Q11595" s="130" t="s">
        <v>4398</v>
      </c>
      <c r="R11595" s="113" t="s">
        <v>3947</v>
      </c>
      <c r="S11595" s="113" t="s">
        <v>11595</v>
      </c>
    </row>
    <row r="11596" spans="16:19">
      <c r="P11596" s="113" t="s">
        <v>12256</v>
      </c>
      <c r="Q11596" s="130" t="s">
        <v>4401</v>
      </c>
      <c r="R11596" s="113" t="s">
        <v>3947</v>
      </c>
      <c r="S11596" s="113" t="s">
        <v>11596</v>
      </c>
    </row>
    <row r="11597" spans="16:19">
      <c r="P11597" s="113" t="s">
        <v>12256</v>
      </c>
      <c r="Q11597" s="130" t="s">
        <v>4404</v>
      </c>
      <c r="R11597" s="113" t="s">
        <v>3947</v>
      </c>
      <c r="S11597" s="113" t="s">
        <v>11597</v>
      </c>
    </row>
    <row r="11598" spans="16:19">
      <c r="P11598" s="113" t="s">
        <v>12256</v>
      </c>
      <c r="Q11598" s="130" t="s">
        <v>4407</v>
      </c>
      <c r="R11598" s="113" t="s">
        <v>3947</v>
      </c>
      <c r="S11598" s="113" t="s">
        <v>11598</v>
      </c>
    </row>
    <row r="11599" spans="16:19">
      <c r="P11599" s="113" t="s">
        <v>12256</v>
      </c>
      <c r="Q11599" s="130" t="s">
        <v>4410</v>
      </c>
      <c r="R11599" s="113" t="s">
        <v>3947</v>
      </c>
      <c r="S11599" s="113" t="s">
        <v>11599</v>
      </c>
    </row>
    <row r="11600" spans="16:19">
      <c r="P11600" s="113" t="s">
        <v>12256</v>
      </c>
      <c r="Q11600" s="130" t="s">
        <v>4413</v>
      </c>
      <c r="R11600" s="113" t="s">
        <v>3947</v>
      </c>
      <c r="S11600" s="113" t="s">
        <v>11600</v>
      </c>
    </row>
    <row r="11601" spans="16:19">
      <c r="P11601" s="113" t="s">
        <v>12256</v>
      </c>
      <c r="Q11601" s="130" t="s">
        <v>4416</v>
      </c>
      <c r="R11601" s="113" t="s">
        <v>3947</v>
      </c>
      <c r="S11601" s="113" t="s">
        <v>11601</v>
      </c>
    </row>
    <row r="11602" spans="16:19">
      <c r="P11602" s="113" t="s">
        <v>12256</v>
      </c>
      <c r="Q11602" s="130" t="s">
        <v>4419</v>
      </c>
      <c r="R11602" s="113" t="s">
        <v>3947</v>
      </c>
      <c r="S11602" s="113" t="s">
        <v>11602</v>
      </c>
    </row>
    <row r="11603" spans="16:19">
      <c r="P11603" s="113" t="s">
        <v>12256</v>
      </c>
      <c r="Q11603" s="130" t="s">
        <v>4422</v>
      </c>
      <c r="R11603" s="113" t="s">
        <v>3947</v>
      </c>
      <c r="S11603" s="113" t="s">
        <v>11603</v>
      </c>
    </row>
    <row r="11604" spans="16:19">
      <c r="P11604" s="113" t="s">
        <v>12256</v>
      </c>
      <c r="Q11604" s="130" t="s">
        <v>4425</v>
      </c>
      <c r="R11604" s="113" t="s">
        <v>3947</v>
      </c>
      <c r="S11604" s="113" t="s">
        <v>11604</v>
      </c>
    </row>
    <row r="11605" spans="16:19">
      <c r="P11605" s="113" t="s">
        <v>12256</v>
      </c>
      <c r="Q11605" s="130" t="s">
        <v>4428</v>
      </c>
      <c r="R11605" s="113" t="s">
        <v>3947</v>
      </c>
      <c r="S11605" s="113" t="s">
        <v>11605</v>
      </c>
    </row>
    <row r="11606" spans="16:19">
      <c r="P11606" s="113" t="s">
        <v>12256</v>
      </c>
      <c r="Q11606" s="130" t="s">
        <v>4431</v>
      </c>
      <c r="R11606" s="113" t="s">
        <v>3947</v>
      </c>
      <c r="S11606" s="113" t="s">
        <v>11606</v>
      </c>
    </row>
    <row r="11607" spans="16:19">
      <c r="P11607" s="113" t="s">
        <v>12256</v>
      </c>
      <c r="Q11607" s="130" t="s">
        <v>4434</v>
      </c>
      <c r="R11607" s="113" t="s">
        <v>3947</v>
      </c>
      <c r="S11607" s="113" t="s">
        <v>11607</v>
      </c>
    </row>
    <row r="11608" spans="16:19">
      <c r="P11608" s="113" t="s">
        <v>12256</v>
      </c>
      <c r="Q11608" s="130" t="s">
        <v>4437</v>
      </c>
      <c r="R11608" s="113" t="s">
        <v>3947</v>
      </c>
      <c r="S11608" s="113" t="s">
        <v>11608</v>
      </c>
    </row>
    <row r="11609" spans="16:19">
      <c r="P11609" s="113" t="s">
        <v>12256</v>
      </c>
      <c r="Q11609" s="130" t="s">
        <v>4440</v>
      </c>
      <c r="R11609" s="113" t="s">
        <v>3947</v>
      </c>
      <c r="S11609" s="113" t="s">
        <v>11609</v>
      </c>
    </row>
    <row r="11610" spans="16:19">
      <c r="P11610" s="113" t="s">
        <v>12256</v>
      </c>
      <c r="Q11610" s="130" t="s">
        <v>4443</v>
      </c>
      <c r="R11610" s="113" t="s">
        <v>3947</v>
      </c>
      <c r="S11610" s="113" t="s">
        <v>11610</v>
      </c>
    </row>
    <row r="11611" spans="16:19">
      <c r="P11611" s="113" t="s">
        <v>12256</v>
      </c>
      <c r="Q11611" s="130" t="s">
        <v>4446</v>
      </c>
      <c r="R11611" s="113" t="s">
        <v>3947</v>
      </c>
      <c r="S11611" s="113" t="s">
        <v>11611</v>
      </c>
    </row>
    <row r="11612" spans="16:19">
      <c r="P11612" s="113" t="s">
        <v>12256</v>
      </c>
      <c r="Q11612" s="130" t="s">
        <v>4449</v>
      </c>
      <c r="R11612" s="113" t="s">
        <v>3947</v>
      </c>
      <c r="S11612" s="113" t="s">
        <v>11612</v>
      </c>
    </row>
    <row r="11613" spans="16:19">
      <c r="P11613" s="113" t="s">
        <v>12256</v>
      </c>
      <c r="Q11613" s="130" t="s">
        <v>4452</v>
      </c>
      <c r="R11613" s="113" t="s">
        <v>3947</v>
      </c>
      <c r="S11613" s="113" t="s">
        <v>11613</v>
      </c>
    </row>
    <row r="11614" spans="16:19">
      <c r="P11614" s="113" t="s">
        <v>12256</v>
      </c>
      <c r="Q11614" s="130" t="s">
        <v>4455</v>
      </c>
      <c r="R11614" s="113" t="s">
        <v>3947</v>
      </c>
      <c r="S11614" s="113" t="s">
        <v>11614</v>
      </c>
    </row>
    <row r="11615" spans="16:19">
      <c r="P11615" s="113" t="s">
        <v>12256</v>
      </c>
      <c r="Q11615" s="130" t="s">
        <v>4458</v>
      </c>
      <c r="R11615" s="113" t="s">
        <v>3947</v>
      </c>
      <c r="S11615" s="113" t="s">
        <v>11615</v>
      </c>
    </row>
    <row r="11616" spans="16:19">
      <c r="P11616" s="113" t="s">
        <v>12256</v>
      </c>
      <c r="Q11616" s="130" t="s">
        <v>4461</v>
      </c>
      <c r="R11616" s="113" t="s">
        <v>3947</v>
      </c>
      <c r="S11616" s="113" t="s">
        <v>11616</v>
      </c>
    </row>
    <row r="11617" spans="16:19">
      <c r="P11617" s="113" t="s">
        <v>12256</v>
      </c>
      <c r="Q11617" s="130" t="s">
        <v>4464</v>
      </c>
      <c r="R11617" s="113" t="s">
        <v>3947</v>
      </c>
      <c r="S11617" s="113" t="s">
        <v>11617</v>
      </c>
    </row>
    <row r="11618" spans="16:19">
      <c r="P11618" s="113" t="s">
        <v>12256</v>
      </c>
      <c r="Q11618" s="130" t="s">
        <v>4467</v>
      </c>
      <c r="R11618" s="113" t="s">
        <v>3947</v>
      </c>
      <c r="S11618" s="113" t="s">
        <v>11618</v>
      </c>
    </row>
    <row r="11619" spans="16:19">
      <c r="P11619" s="113" t="s">
        <v>12256</v>
      </c>
      <c r="Q11619" s="130" t="s">
        <v>4470</v>
      </c>
      <c r="R11619" s="113" t="s">
        <v>3947</v>
      </c>
      <c r="S11619" s="113" t="s">
        <v>11619</v>
      </c>
    </row>
    <row r="11620" spans="16:19">
      <c r="P11620" s="113" t="s">
        <v>12256</v>
      </c>
      <c r="Q11620" s="130" t="s">
        <v>4473</v>
      </c>
      <c r="R11620" s="113" t="s">
        <v>3947</v>
      </c>
      <c r="S11620" s="113" t="s">
        <v>11620</v>
      </c>
    </row>
    <row r="11621" spans="16:19">
      <c r="P11621" s="113" t="s">
        <v>12256</v>
      </c>
      <c r="Q11621" s="130" t="s">
        <v>4476</v>
      </c>
      <c r="R11621" s="113" t="s">
        <v>3947</v>
      </c>
      <c r="S11621" s="113" t="s">
        <v>11621</v>
      </c>
    </row>
    <row r="11622" spans="16:19">
      <c r="P11622" s="113" t="s">
        <v>12256</v>
      </c>
      <c r="Q11622" s="130" t="s">
        <v>4479</v>
      </c>
      <c r="R11622" s="113" t="s">
        <v>3947</v>
      </c>
      <c r="S11622" s="113" t="s">
        <v>11622</v>
      </c>
    </row>
    <row r="11623" spans="16:19">
      <c r="P11623" s="113" t="s">
        <v>12256</v>
      </c>
      <c r="Q11623" s="130" t="s">
        <v>4482</v>
      </c>
      <c r="R11623" s="113" t="s">
        <v>3947</v>
      </c>
      <c r="S11623" s="113" t="s">
        <v>11623</v>
      </c>
    </row>
    <row r="11624" spans="16:19">
      <c r="P11624" s="113" t="s">
        <v>12256</v>
      </c>
      <c r="Q11624" s="130" t="s">
        <v>4485</v>
      </c>
      <c r="R11624" s="113" t="s">
        <v>3947</v>
      </c>
      <c r="S11624" s="113" t="s">
        <v>11624</v>
      </c>
    </row>
    <row r="11625" spans="16:19">
      <c r="P11625" s="113" t="s">
        <v>12256</v>
      </c>
      <c r="Q11625" s="130" t="s">
        <v>4488</v>
      </c>
      <c r="R11625" s="113" t="s">
        <v>3947</v>
      </c>
      <c r="S11625" s="113" t="s">
        <v>11625</v>
      </c>
    </row>
    <row r="11626" spans="16:19">
      <c r="P11626" s="113" t="s">
        <v>12256</v>
      </c>
      <c r="Q11626" s="130" t="s">
        <v>4491</v>
      </c>
      <c r="R11626" s="113" t="s">
        <v>3947</v>
      </c>
      <c r="S11626" s="113" t="s">
        <v>11626</v>
      </c>
    </row>
    <row r="11627" spans="16:19">
      <c r="P11627" s="113" t="s">
        <v>12256</v>
      </c>
      <c r="Q11627" s="130" t="s">
        <v>4494</v>
      </c>
      <c r="R11627" s="113" t="s">
        <v>3947</v>
      </c>
      <c r="S11627" s="113" t="s">
        <v>11627</v>
      </c>
    </row>
    <row r="11628" spans="16:19">
      <c r="P11628" s="113" t="s">
        <v>12256</v>
      </c>
      <c r="Q11628" s="130" t="s">
        <v>4497</v>
      </c>
      <c r="R11628" s="113" t="s">
        <v>3947</v>
      </c>
      <c r="S11628" s="113" t="s">
        <v>11628</v>
      </c>
    </row>
    <row r="11629" spans="16:19">
      <c r="P11629" s="113" t="s">
        <v>12256</v>
      </c>
      <c r="Q11629" s="130" t="s">
        <v>4500</v>
      </c>
      <c r="R11629" s="113" t="s">
        <v>3947</v>
      </c>
      <c r="S11629" s="113" t="s">
        <v>11629</v>
      </c>
    </row>
    <row r="11630" spans="16:19">
      <c r="P11630" s="113" t="s">
        <v>12256</v>
      </c>
      <c r="Q11630" s="130" t="s">
        <v>4503</v>
      </c>
      <c r="R11630" s="113" t="s">
        <v>3947</v>
      </c>
      <c r="S11630" s="113" t="s">
        <v>11630</v>
      </c>
    </row>
    <row r="11631" spans="16:19">
      <c r="P11631" s="113" t="s">
        <v>12256</v>
      </c>
      <c r="Q11631" s="130" t="s">
        <v>4506</v>
      </c>
      <c r="R11631" s="113" t="s">
        <v>3947</v>
      </c>
      <c r="S11631" s="113" t="s">
        <v>11631</v>
      </c>
    </row>
    <row r="11632" spans="16:19">
      <c r="P11632" s="113" t="s">
        <v>12256</v>
      </c>
      <c r="Q11632" s="130" t="s">
        <v>4509</v>
      </c>
      <c r="R11632" s="113" t="s">
        <v>3947</v>
      </c>
      <c r="S11632" s="113" t="s">
        <v>11632</v>
      </c>
    </row>
    <row r="11633" spans="16:19">
      <c r="P11633" s="113" t="s">
        <v>12256</v>
      </c>
      <c r="Q11633" s="130" t="s">
        <v>4512</v>
      </c>
      <c r="R11633" s="113" t="s">
        <v>3947</v>
      </c>
      <c r="S11633" s="113" t="s">
        <v>11633</v>
      </c>
    </row>
    <row r="11634" spans="16:19">
      <c r="P11634" s="113" t="s">
        <v>12256</v>
      </c>
      <c r="Q11634" s="130" t="s">
        <v>4515</v>
      </c>
      <c r="R11634" s="113" t="s">
        <v>3947</v>
      </c>
      <c r="S11634" s="113" t="s">
        <v>11634</v>
      </c>
    </row>
    <row r="11635" spans="16:19">
      <c r="P11635" s="113" t="s">
        <v>12256</v>
      </c>
      <c r="Q11635" s="130" t="s">
        <v>4518</v>
      </c>
      <c r="R11635" s="113" t="s">
        <v>3947</v>
      </c>
      <c r="S11635" s="113" t="s">
        <v>11635</v>
      </c>
    </row>
    <row r="11636" spans="16:19">
      <c r="P11636" s="113" t="s">
        <v>12256</v>
      </c>
      <c r="Q11636" s="130" t="s">
        <v>4521</v>
      </c>
      <c r="R11636" s="113" t="s">
        <v>3947</v>
      </c>
      <c r="S11636" s="113" t="s">
        <v>11636</v>
      </c>
    </row>
    <row r="11637" spans="16:19">
      <c r="P11637" s="113" t="s">
        <v>12256</v>
      </c>
      <c r="Q11637" s="130" t="s">
        <v>4524</v>
      </c>
      <c r="R11637" s="113" t="s">
        <v>3947</v>
      </c>
      <c r="S11637" s="113" t="s">
        <v>11637</v>
      </c>
    </row>
    <row r="11638" spans="16:19">
      <c r="P11638" s="113" t="s">
        <v>12256</v>
      </c>
      <c r="Q11638" s="130" t="s">
        <v>4527</v>
      </c>
      <c r="R11638" s="113" t="s">
        <v>3947</v>
      </c>
      <c r="S11638" s="113" t="s">
        <v>11638</v>
      </c>
    </row>
    <row r="11639" spans="16:19">
      <c r="P11639" s="113" t="s">
        <v>12256</v>
      </c>
      <c r="Q11639" s="130" t="s">
        <v>4530</v>
      </c>
      <c r="R11639" s="113" t="s">
        <v>3947</v>
      </c>
      <c r="S11639" s="113" t="s">
        <v>11639</v>
      </c>
    </row>
    <row r="11640" spans="16:19">
      <c r="P11640" s="113" t="s">
        <v>12256</v>
      </c>
      <c r="Q11640" s="130" t="s">
        <v>4533</v>
      </c>
      <c r="R11640" s="113" t="s">
        <v>3947</v>
      </c>
      <c r="S11640" s="113" t="s">
        <v>11640</v>
      </c>
    </row>
    <row r="11641" spans="16:19">
      <c r="P11641" s="113" t="s">
        <v>12256</v>
      </c>
      <c r="Q11641" s="130" t="s">
        <v>4536</v>
      </c>
      <c r="R11641" s="113" t="s">
        <v>3947</v>
      </c>
      <c r="S11641" s="113" t="s">
        <v>11641</v>
      </c>
    </row>
    <row r="11642" spans="16:19">
      <c r="P11642" s="113" t="s">
        <v>12256</v>
      </c>
      <c r="Q11642" s="130" t="s">
        <v>4539</v>
      </c>
      <c r="R11642" s="113" t="s">
        <v>3947</v>
      </c>
      <c r="S11642" s="113" t="s">
        <v>11642</v>
      </c>
    </row>
    <row r="11643" spans="16:19">
      <c r="P11643" s="113" t="s">
        <v>12256</v>
      </c>
      <c r="Q11643" s="130" t="s">
        <v>4542</v>
      </c>
      <c r="R11643" s="113" t="s">
        <v>3947</v>
      </c>
      <c r="S11643" s="113" t="s">
        <v>11643</v>
      </c>
    </row>
    <row r="11644" spans="16:19">
      <c r="P11644" s="113" t="s">
        <v>12256</v>
      </c>
      <c r="Q11644" s="130" t="s">
        <v>4545</v>
      </c>
      <c r="R11644" s="113" t="s">
        <v>3947</v>
      </c>
      <c r="S11644" s="113" t="s">
        <v>11644</v>
      </c>
    </row>
    <row r="11645" spans="16:19">
      <c r="P11645" s="113" t="s">
        <v>12256</v>
      </c>
      <c r="Q11645" s="130" t="s">
        <v>4548</v>
      </c>
      <c r="R11645" s="113" t="s">
        <v>3947</v>
      </c>
      <c r="S11645" s="113" t="s">
        <v>11645</v>
      </c>
    </row>
    <row r="11646" spans="16:19">
      <c r="P11646" s="113" t="s">
        <v>12256</v>
      </c>
      <c r="Q11646" s="130" t="s">
        <v>4551</v>
      </c>
      <c r="R11646" s="113" t="s">
        <v>3947</v>
      </c>
      <c r="S11646" s="113" t="s">
        <v>11646</v>
      </c>
    </row>
    <row r="11647" spans="16:19">
      <c r="P11647" s="113" t="s">
        <v>12256</v>
      </c>
      <c r="Q11647" s="130" t="s">
        <v>4554</v>
      </c>
      <c r="R11647" s="113" t="s">
        <v>3947</v>
      </c>
      <c r="S11647" s="113" t="s">
        <v>11647</v>
      </c>
    </row>
    <row r="11648" spans="16:19">
      <c r="P11648" s="113" t="s">
        <v>12256</v>
      </c>
      <c r="Q11648" s="130" t="s">
        <v>4557</v>
      </c>
      <c r="R11648" s="113" t="s">
        <v>3947</v>
      </c>
      <c r="S11648" s="113" t="s">
        <v>11648</v>
      </c>
    </row>
    <row r="11649" spans="16:19">
      <c r="P11649" s="113" t="s">
        <v>12256</v>
      </c>
      <c r="Q11649" s="130" t="s">
        <v>4560</v>
      </c>
      <c r="R11649" s="113" t="s">
        <v>3947</v>
      </c>
      <c r="S11649" s="113" t="s">
        <v>11649</v>
      </c>
    </row>
    <row r="11650" spans="16:19">
      <c r="P11650" s="113" t="s">
        <v>12256</v>
      </c>
      <c r="Q11650" s="130" t="s">
        <v>4563</v>
      </c>
      <c r="R11650" s="113" t="s">
        <v>3947</v>
      </c>
      <c r="S11650" s="113" t="s">
        <v>11650</v>
      </c>
    </row>
    <row r="11651" spans="16:19">
      <c r="P11651" s="113" t="s">
        <v>12256</v>
      </c>
      <c r="Q11651" s="130" t="s">
        <v>4566</v>
      </c>
      <c r="R11651" s="113" t="s">
        <v>3947</v>
      </c>
      <c r="S11651" s="113" t="s">
        <v>11651</v>
      </c>
    </row>
    <row r="11652" spans="16:19">
      <c r="P11652" s="113" t="s">
        <v>12256</v>
      </c>
      <c r="Q11652" s="130" t="s">
        <v>4569</v>
      </c>
      <c r="R11652" s="113" t="s">
        <v>3947</v>
      </c>
      <c r="S11652" s="113" t="s">
        <v>11652</v>
      </c>
    </row>
    <row r="11653" spans="16:19">
      <c r="P11653" s="113" t="s">
        <v>12256</v>
      </c>
      <c r="Q11653" s="130" t="s">
        <v>4572</v>
      </c>
      <c r="R11653" s="113" t="s">
        <v>3947</v>
      </c>
      <c r="S11653" s="113" t="s">
        <v>11653</v>
      </c>
    </row>
    <row r="11654" spans="16:19">
      <c r="P11654" s="113" t="s">
        <v>12256</v>
      </c>
      <c r="Q11654" s="130" t="s">
        <v>4575</v>
      </c>
      <c r="R11654" s="113" t="s">
        <v>3947</v>
      </c>
      <c r="S11654" s="113" t="s">
        <v>11654</v>
      </c>
    </row>
    <row r="11655" spans="16:19">
      <c r="P11655" s="113" t="s">
        <v>12256</v>
      </c>
      <c r="Q11655" s="130" t="s">
        <v>4578</v>
      </c>
      <c r="R11655" s="113" t="s">
        <v>3947</v>
      </c>
      <c r="S11655" s="113" t="s">
        <v>11655</v>
      </c>
    </row>
    <row r="11656" spans="16:19">
      <c r="P11656" s="113" t="s">
        <v>12256</v>
      </c>
      <c r="Q11656" s="130" t="s">
        <v>4581</v>
      </c>
      <c r="R11656" s="113" t="s">
        <v>3947</v>
      </c>
      <c r="S11656" s="113" t="s">
        <v>11656</v>
      </c>
    </row>
    <row r="11657" spans="16:19">
      <c r="P11657" s="113" t="s">
        <v>12256</v>
      </c>
      <c r="Q11657" s="130" t="s">
        <v>4584</v>
      </c>
      <c r="R11657" s="113" t="s">
        <v>3947</v>
      </c>
      <c r="S11657" s="113" t="s">
        <v>11657</v>
      </c>
    </row>
    <row r="11658" spans="16:19">
      <c r="P11658" s="113" t="s">
        <v>12256</v>
      </c>
      <c r="Q11658" s="130" t="s">
        <v>4587</v>
      </c>
      <c r="R11658" s="113" t="s">
        <v>3947</v>
      </c>
      <c r="S11658" s="113" t="s">
        <v>11658</v>
      </c>
    </row>
    <row r="11659" spans="16:19">
      <c r="P11659" s="113" t="s">
        <v>12256</v>
      </c>
      <c r="Q11659" s="130" t="s">
        <v>4590</v>
      </c>
      <c r="R11659" s="113" t="s">
        <v>3947</v>
      </c>
      <c r="S11659" s="113" t="s">
        <v>11659</v>
      </c>
    </row>
    <row r="11660" spans="16:19">
      <c r="P11660" s="113" t="s">
        <v>12256</v>
      </c>
      <c r="Q11660" s="130" t="s">
        <v>4593</v>
      </c>
      <c r="R11660" s="113" t="s">
        <v>3947</v>
      </c>
      <c r="S11660" s="113" t="s">
        <v>11660</v>
      </c>
    </row>
    <row r="11661" spans="16:19">
      <c r="P11661" s="113" t="s">
        <v>12256</v>
      </c>
      <c r="Q11661" s="130" t="s">
        <v>4596</v>
      </c>
      <c r="R11661" s="113" t="s">
        <v>3947</v>
      </c>
      <c r="S11661" s="113" t="s">
        <v>11661</v>
      </c>
    </row>
    <row r="11662" spans="16:19">
      <c r="P11662" s="113" t="s">
        <v>12256</v>
      </c>
      <c r="Q11662" s="130" t="s">
        <v>4599</v>
      </c>
      <c r="R11662" s="113" t="s">
        <v>3947</v>
      </c>
      <c r="S11662" s="113" t="s">
        <v>11662</v>
      </c>
    </row>
    <row r="11663" spans="16:19">
      <c r="P11663" s="113" t="s">
        <v>12256</v>
      </c>
      <c r="Q11663" s="130" t="s">
        <v>4602</v>
      </c>
      <c r="R11663" s="113" t="s">
        <v>3947</v>
      </c>
      <c r="S11663" s="113" t="s">
        <v>11663</v>
      </c>
    </row>
    <row r="11664" spans="16:19">
      <c r="P11664" s="113" t="s">
        <v>12256</v>
      </c>
      <c r="Q11664" s="130" t="s">
        <v>4605</v>
      </c>
      <c r="R11664" s="113" t="s">
        <v>3947</v>
      </c>
      <c r="S11664" s="113" t="s">
        <v>11664</v>
      </c>
    </row>
    <row r="11665" spans="16:19">
      <c r="P11665" s="113" t="s">
        <v>12256</v>
      </c>
      <c r="Q11665" s="130" t="s">
        <v>4608</v>
      </c>
      <c r="R11665" s="113" t="s">
        <v>3947</v>
      </c>
      <c r="S11665" s="113" t="s">
        <v>11665</v>
      </c>
    </row>
    <row r="11666" spans="16:19">
      <c r="P11666" s="113" t="s">
        <v>12256</v>
      </c>
      <c r="Q11666" s="130" t="s">
        <v>4611</v>
      </c>
      <c r="R11666" s="113" t="s">
        <v>3947</v>
      </c>
      <c r="S11666" s="113" t="s">
        <v>11666</v>
      </c>
    </row>
    <row r="11667" spans="16:19">
      <c r="P11667" s="113" t="s">
        <v>12256</v>
      </c>
      <c r="Q11667" s="130" t="s">
        <v>4614</v>
      </c>
      <c r="R11667" s="113" t="s">
        <v>3947</v>
      </c>
      <c r="S11667" s="113" t="s">
        <v>11667</v>
      </c>
    </row>
    <row r="11668" spans="16:19">
      <c r="P11668" s="113" t="s">
        <v>12256</v>
      </c>
      <c r="Q11668" s="130" t="s">
        <v>4617</v>
      </c>
      <c r="R11668" s="113" t="s">
        <v>3947</v>
      </c>
      <c r="S11668" s="113" t="s">
        <v>11668</v>
      </c>
    </row>
    <row r="11669" spans="16:19">
      <c r="P11669" s="113" t="s">
        <v>12256</v>
      </c>
      <c r="Q11669" s="130" t="s">
        <v>4620</v>
      </c>
      <c r="R11669" s="113" t="s">
        <v>3947</v>
      </c>
      <c r="S11669" s="113" t="s">
        <v>11669</v>
      </c>
    </row>
    <row r="11670" spans="16:19">
      <c r="P11670" s="113" t="s">
        <v>12256</v>
      </c>
      <c r="Q11670" s="130" t="s">
        <v>4623</v>
      </c>
      <c r="R11670" s="113" t="s">
        <v>3947</v>
      </c>
      <c r="S11670" s="113" t="s">
        <v>11670</v>
      </c>
    </row>
    <row r="11671" spans="16:19">
      <c r="P11671" s="113" t="s">
        <v>12256</v>
      </c>
      <c r="Q11671" s="130" t="s">
        <v>4626</v>
      </c>
      <c r="R11671" s="113" t="s">
        <v>3947</v>
      </c>
      <c r="S11671" s="113" t="s">
        <v>11671</v>
      </c>
    </row>
    <row r="11672" spans="16:19">
      <c r="P11672" s="113" t="s">
        <v>12256</v>
      </c>
      <c r="Q11672" s="130" t="s">
        <v>4629</v>
      </c>
      <c r="R11672" s="113" t="s">
        <v>3947</v>
      </c>
      <c r="S11672" s="113" t="s">
        <v>11672</v>
      </c>
    </row>
    <row r="11673" spans="16:19">
      <c r="P11673" s="113" t="s">
        <v>12256</v>
      </c>
      <c r="Q11673" s="130" t="s">
        <v>4632</v>
      </c>
      <c r="R11673" s="113" t="s">
        <v>3947</v>
      </c>
      <c r="S11673" s="113" t="s">
        <v>11673</v>
      </c>
    </row>
    <row r="11674" spans="16:19">
      <c r="P11674" s="113" t="s">
        <v>12256</v>
      </c>
      <c r="Q11674" s="130" t="s">
        <v>4635</v>
      </c>
      <c r="R11674" s="113" t="s">
        <v>3947</v>
      </c>
      <c r="S11674" s="113" t="s">
        <v>11674</v>
      </c>
    </row>
    <row r="11675" spans="16:19">
      <c r="P11675" s="113" t="s">
        <v>12256</v>
      </c>
      <c r="Q11675" s="130" t="s">
        <v>4638</v>
      </c>
      <c r="R11675" s="113" t="s">
        <v>3947</v>
      </c>
      <c r="S11675" s="113" t="s">
        <v>11675</v>
      </c>
    </row>
    <row r="11676" spans="16:19">
      <c r="P11676" s="113" t="s">
        <v>12256</v>
      </c>
      <c r="Q11676" s="130" t="s">
        <v>4641</v>
      </c>
      <c r="R11676" s="113" t="s">
        <v>3947</v>
      </c>
      <c r="S11676" s="113" t="s">
        <v>11676</v>
      </c>
    </row>
    <row r="11677" spans="16:19">
      <c r="P11677" s="113" t="s">
        <v>12256</v>
      </c>
      <c r="Q11677" s="130" t="s">
        <v>4644</v>
      </c>
      <c r="R11677" s="113" t="s">
        <v>3947</v>
      </c>
      <c r="S11677" s="113" t="s">
        <v>11677</v>
      </c>
    </row>
    <row r="11678" spans="16:19">
      <c r="P11678" s="113" t="s">
        <v>12256</v>
      </c>
      <c r="Q11678" s="130" t="s">
        <v>4647</v>
      </c>
      <c r="R11678" s="113" t="s">
        <v>3947</v>
      </c>
      <c r="S11678" s="113" t="s">
        <v>11678</v>
      </c>
    </row>
    <row r="11679" spans="16:19">
      <c r="P11679" s="113" t="s">
        <v>12256</v>
      </c>
      <c r="Q11679" s="130" t="s">
        <v>4650</v>
      </c>
      <c r="R11679" s="113" t="s">
        <v>3947</v>
      </c>
      <c r="S11679" s="113" t="s">
        <v>11679</v>
      </c>
    </row>
    <row r="11680" spans="16:19">
      <c r="P11680" s="113" t="s">
        <v>12256</v>
      </c>
      <c r="Q11680" s="130" t="s">
        <v>4653</v>
      </c>
      <c r="R11680" s="113" t="s">
        <v>3947</v>
      </c>
      <c r="S11680" s="113" t="s">
        <v>11680</v>
      </c>
    </row>
    <row r="11681" spans="16:19">
      <c r="P11681" s="113" t="s">
        <v>12256</v>
      </c>
      <c r="Q11681" s="130" t="s">
        <v>4656</v>
      </c>
      <c r="R11681" s="113" t="s">
        <v>3947</v>
      </c>
      <c r="S11681" s="113" t="s">
        <v>11681</v>
      </c>
    </row>
    <row r="11682" spans="16:19">
      <c r="P11682" s="113" t="s">
        <v>12256</v>
      </c>
      <c r="Q11682" s="130" t="s">
        <v>4659</v>
      </c>
      <c r="R11682" s="113" t="s">
        <v>3947</v>
      </c>
      <c r="S11682" s="113" t="s">
        <v>11682</v>
      </c>
    </row>
    <row r="11683" spans="16:19">
      <c r="P11683" s="113" t="s">
        <v>12256</v>
      </c>
      <c r="Q11683" s="130" t="s">
        <v>4662</v>
      </c>
      <c r="R11683" s="113" t="s">
        <v>3947</v>
      </c>
      <c r="S11683" s="113" t="s">
        <v>11683</v>
      </c>
    </row>
    <row r="11684" spans="16:19">
      <c r="P11684" s="113" t="s">
        <v>12256</v>
      </c>
      <c r="Q11684" s="130" t="s">
        <v>4665</v>
      </c>
      <c r="R11684" s="113" t="s">
        <v>3947</v>
      </c>
      <c r="S11684" s="113" t="s">
        <v>11684</v>
      </c>
    </row>
    <row r="11685" spans="16:19">
      <c r="P11685" s="113" t="s">
        <v>12256</v>
      </c>
      <c r="Q11685" s="130" t="s">
        <v>4668</v>
      </c>
      <c r="R11685" s="113" t="s">
        <v>3947</v>
      </c>
      <c r="S11685" s="113" t="s">
        <v>11685</v>
      </c>
    </row>
    <row r="11686" spans="16:19">
      <c r="P11686" s="113" t="s">
        <v>12256</v>
      </c>
      <c r="Q11686" s="130" t="s">
        <v>4671</v>
      </c>
      <c r="R11686" s="113" t="s">
        <v>3947</v>
      </c>
      <c r="S11686" s="113" t="s">
        <v>11686</v>
      </c>
    </row>
    <row r="11687" spans="16:19">
      <c r="P11687" s="113" t="s">
        <v>12256</v>
      </c>
      <c r="Q11687" s="130" t="s">
        <v>4674</v>
      </c>
      <c r="R11687" s="113" t="s">
        <v>3947</v>
      </c>
      <c r="S11687" s="113" t="s">
        <v>11687</v>
      </c>
    </row>
    <row r="11688" spans="16:19">
      <c r="P11688" s="113" t="s">
        <v>12256</v>
      </c>
      <c r="Q11688" s="130" t="s">
        <v>4677</v>
      </c>
      <c r="R11688" s="113" t="s">
        <v>3947</v>
      </c>
      <c r="S11688" s="113" t="s">
        <v>11688</v>
      </c>
    </row>
    <row r="11689" spans="16:19">
      <c r="P11689" s="113" t="s">
        <v>12256</v>
      </c>
      <c r="Q11689" s="130" t="s">
        <v>4680</v>
      </c>
      <c r="R11689" s="113" t="s">
        <v>3947</v>
      </c>
      <c r="S11689" s="113" t="s">
        <v>11689</v>
      </c>
    </row>
    <row r="11690" spans="16:19">
      <c r="P11690" s="113" t="s">
        <v>12256</v>
      </c>
      <c r="Q11690" s="130" t="s">
        <v>4683</v>
      </c>
      <c r="R11690" s="113" t="s">
        <v>3947</v>
      </c>
      <c r="S11690" s="113" t="s">
        <v>11690</v>
      </c>
    </row>
    <row r="11691" spans="16:19">
      <c r="P11691" s="113" t="s">
        <v>12256</v>
      </c>
      <c r="Q11691" s="130" t="s">
        <v>4686</v>
      </c>
      <c r="R11691" s="113" t="s">
        <v>3947</v>
      </c>
      <c r="S11691" s="113" t="s">
        <v>11691</v>
      </c>
    </row>
    <row r="11692" spans="16:19">
      <c r="P11692" s="113" t="s">
        <v>12256</v>
      </c>
      <c r="Q11692" s="130" t="s">
        <v>4689</v>
      </c>
      <c r="R11692" s="113" t="s">
        <v>3947</v>
      </c>
      <c r="S11692" s="113" t="s">
        <v>11692</v>
      </c>
    </row>
    <row r="11693" spans="16:19">
      <c r="P11693" s="113" t="s">
        <v>12256</v>
      </c>
      <c r="Q11693" s="130" t="s">
        <v>4692</v>
      </c>
      <c r="R11693" s="113" t="s">
        <v>3947</v>
      </c>
      <c r="S11693" s="113" t="s">
        <v>11693</v>
      </c>
    </row>
    <row r="11694" spans="16:19">
      <c r="P11694" s="113" t="s">
        <v>12256</v>
      </c>
      <c r="Q11694" s="130" t="s">
        <v>4695</v>
      </c>
      <c r="R11694" s="113" t="s">
        <v>3947</v>
      </c>
      <c r="S11694" s="113" t="s">
        <v>11694</v>
      </c>
    </row>
    <row r="11695" spans="16:19">
      <c r="P11695" s="113" t="s">
        <v>12256</v>
      </c>
      <c r="Q11695" s="130" t="s">
        <v>4698</v>
      </c>
      <c r="R11695" s="113" t="s">
        <v>3947</v>
      </c>
      <c r="S11695" s="113" t="s">
        <v>11695</v>
      </c>
    </row>
    <row r="11696" spans="16:19">
      <c r="P11696" s="113" t="s">
        <v>12256</v>
      </c>
      <c r="Q11696" s="130" t="s">
        <v>4701</v>
      </c>
      <c r="R11696" s="113" t="s">
        <v>3947</v>
      </c>
      <c r="S11696" s="113" t="s">
        <v>11696</v>
      </c>
    </row>
    <row r="11697" spans="16:19">
      <c r="P11697" s="113" t="s">
        <v>12256</v>
      </c>
      <c r="Q11697" s="130" t="s">
        <v>4704</v>
      </c>
      <c r="R11697" s="113" t="s">
        <v>3947</v>
      </c>
      <c r="S11697" s="113" t="s">
        <v>11697</v>
      </c>
    </row>
    <row r="11698" spans="16:19">
      <c r="P11698" s="113" t="s">
        <v>12256</v>
      </c>
      <c r="Q11698" s="130" t="s">
        <v>4707</v>
      </c>
      <c r="R11698" s="113" t="s">
        <v>3947</v>
      </c>
      <c r="S11698" s="113" t="s">
        <v>11698</v>
      </c>
    </row>
    <row r="11699" spans="16:19">
      <c r="P11699" s="113" t="s">
        <v>12256</v>
      </c>
      <c r="Q11699" s="130" t="s">
        <v>4710</v>
      </c>
      <c r="R11699" s="113" t="s">
        <v>3947</v>
      </c>
      <c r="S11699" s="113" t="s">
        <v>11699</v>
      </c>
    </row>
    <row r="11700" spans="16:19">
      <c r="P11700" s="113" t="s">
        <v>12256</v>
      </c>
      <c r="Q11700" s="130" t="s">
        <v>4713</v>
      </c>
      <c r="R11700" s="113" t="s">
        <v>3947</v>
      </c>
      <c r="S11700" s="113" t="s">
        <v>11700</v>
      </c>
    </row>
    <row r="11701" spans="16:19">
      <c r="P11701" s="113" t="s">
        <v>12256</v>
      </c>
      <c r="Q11701" s="130" t="s">
        <v>4716</v>
      </c>
      <c r="R11701" s="113" t="s">
        <v>3947</v>
      </c>
      <c r="S11701" s="113" t="s">
        <v>11701</v>
      </c>
    </row>
    <row r="11702" spans="16:19">
      <c r="P11702" s="113" t="s">
        <v>12256</v>
      </c>
      <c r="Q11702" s="130" t="s">
        <v>4719</v>
      </c>
      <c r="R11702" s="113" t="s">
        <v>3947</v>
      </c>
      <c r="S11702" s="113" t="s">
        <v>11702</v>
      </c>
    </row>
    <row r="11703" spans="16:19">
      <c r="P11703" s="113" t="s">
        <v>12256</v>
      </c>
      <c r="Q11703" s="130" t="s">
        <v>4722</v>
      </c>
      <c r="R11703" s="113" t="s">
        <v>3947</v>
      </c>
      <c r="S11703" s="113" t="s">
        <v>11703</v>
      </c>
    </row>
    <row r="11704" spans="16:19">
      <c r="P11704" s="113" t="s">
        <v>12256</v>
      </c>
      <c r="Q11704" s="130" t="s">
        <v>4725</v>
      </c>
      <c r="R11704" s="113" t="s">
        <v>3947</v>
      </c>
      <c r="S11704" s="113" t="s">
        <v>11704</v>
      </c>
    </row>
    <row r="11705" spans="16:19">
      <c r="P11705" s="113" t="s">
        <v>12256</v>
      </c>
      <c r="Q11705" s="130" t="s">
        <v>4728</v>
      </c>
      <c r="R11705" s="113" t="s">
        <v>3947</v>
      </c>
      <c r="S11705" s="113" t="s">
        <v>11705</v>
      </c>
    </row>
    <row r="11706" spans="16:19">
      <c r="P11706" s="113" t="s">
        <v>12256</v>
      </c>
      <c r="Q11706" s="130" t="s">
        <v>4731</v>
      </c>
      <c r="R11706" s="113" t="s">
        <v>3947</v>
      </c>
      <c r="S11706" s="113" t="s">
        <v>11706</v>
      </c>
    </row>
    <row r="11707" spans="16:19">
      <c r="P11707" s="113" t="s">
        <v>12256</v>
      </c>
      <c r="Q11707" s="130" t="s">
        <v>4734</v>
      </c>
      <c r="R11707" s="113" t="s">
        <v>3947</v>
      </c>
      <c r="S11707" s="113" t="s">
        <v>11707</v>
      </c>
    </row>
    <row r="11708" spans="16:19">
      <c r="P11708" s="113" t="s">
        <v>12256</v>
      </c>
      <c r="Q11708" s="130" t="s">
        <v>4737</v>
      </c>
      <c r="R11708" s="113" t="s">
        <v>3947</v>
      </c>
      <c r="S11708" s="113" t="s">
        <v>11708</v>
      </c>
    </row>
    <row r="11709" spans="16:19">
      <c r="P11709" s="113" t="s">
        <v>12256</v>
      </c>
      <c r="Q11709" s="130" t="s">
        <v>4740</v>
      </c>
      <c r="R11709" s="113" t="s">
        <v>3947</v>
      </c>
      <c r="S11709" s="113" t="s">
        <v>11709</v>
      </c>
    </row>
    <row r="11710" spans="16:19">
      <c r="P11710" s="113" t="s">
        <v>12256</v>
      </c>
      <c r="Q11710" s="130" t="s">
        <v>4743</v>
      </c>
      <c r="R11710" s="113" t="s">
        <v>3947</v>
      </c>
      <c r="S11710" s="113" t="s">
        <v>11710</v>
      </c>
    </row>
    <row r="11711" spans="16:19">
      <c r="P11711" s="113" t="s">
        <v>12256</v>
      </c>
      <c r="Q11711" s="130" t="s">
        <v>4746</v>
      </c>
      <c r="R11711" s="113" t="s">
        <v>3947</v>
      </c>
      <c r="S11711" s="113" t="s">
        <v>11711</v>
      </c>
    </row>
    <row r="11712" spans="16:19">
      <c r="P11712" s="113" t="s">
        <v>12256</v>
      </c>
      <c r="Q11712" s="130" t="s">
        <v>4749</v>
      </c>
      <c r="R11712" s="113" t="s">
        <v>3947</v>
      </c>
      <c r="S11712" s="113" t="s">
        <v>11712</v>
      </c>
    </row>
    <row r="11713" spans="16:19">
      <c r="P11713" s="113" t="s">
        <v>12256</v>
      </c>
      <c r="Q11713" s="130" t="s">
        <v>4752</v>
      </c>
      <c r="R11713" s="113" t="s">
        <v>3947</v>
      </c>
      <c r="S11713" s="113" t="s">
        <v>11713</v>
      </c>
    </row>
    <row r="11714" spans="16:19">
      <c r="P11714" s="113" t="s">
        <v>12256</v>
      </c>
      <c r="Q11714" s="130" t="s">
        <v>4755</v>
      </c>
      <c r="R11714" s="113" t="s">
        <v>3947</v>
      </c>
      <c r="S11714" s="113" t="s">
        <v>11714</v>
      </c>
    </row>
    <row r="11715" spans="16:19">
      <c r="P11715" s="113" t="s">
        <v>12256</v>
      </c>
      <c r="Q11715" s="130" t="s">
        <v>4758</v>
      </c>
      <c r="R11715" s="113" t="s">
        <v>3947</v>
      </c>
      <c r="S11715" s="113" t="s">
        <v>11715</v>
      </c>
    </row>
    <row r="11716" spans="16:19">
      <c r="P11716" s="113" t="s">
        <v>12256</v>
      </c>
      <c r="Q11716" s="130" t="s">
        <v>4761</v>
      </c>
      <c r="R11716" s="113" t="s">
        <v>3947</v>
      </c>
      <c r="S11716" s="113" t="s">
        <v>11716</v>
      </c>
    </row>
    <row r="11717" spans="16:19">
      <c r="P11717" s="113" t="s">
        <v>12256</v>
      </c>
      <c r="Q11717" s="130" t="s">
        <v>4764</v>
      </c>
      <c r="R11717" s="113" t="s">
        <v>3947</v>
      </c>
      <c r="S11717" s="113" t="s">
        <v>11717</v>
      </c>
    </row>
    <row r="11718" spans="16:19">
      <c r="P11718" s="113" t="s">
        <v>12256</v>
      </c>
      <c r="Q11718" s="130" t="s">
        <v>4767</v>
      </c>
      <c r="R11718" s="113" t="s">
        <v>3947</v>
      </c>
      <c r="S11718" s="113" t="s">
        <v>11718</v>
      </c>
    </row>
    <row r="11719" spans="16:19">
      <c r="P11719" s="113" t="s">
        <v>12256</v>
      </c>
      <c r="Q11719" s="130" t="s">
        <v>4770</v>
      </c>
      <c r="R11719" s="113" t="s">
        <v>3947</v>
      </c>
      <c r="S11719" s="113" t="s">
        <v>11719</v>
      </c>
    </row>
    <row r="11720" spans="16:19">
      <c r="P11720" s="113" t="s">
        <v>12256</v>
      </c>
      <c r="Q11720" s="130" t="s">
        <v>4773</v>
      </c>
      <c r="R11720" s="113" t="s">
        <v>3947</v>
      </c>
      <c r="S11720" s="113" t="s">
        <v>11720</v>
      </c>
    </row>
    <row r="11721" spans="16:19">
      <c r="P11721" s="113" t="s">
        <v>12256</v>
      </c>
      <c r="Q11721" s="130" t="s">
        <v>4776</v>
      </c>
      <c r="R11721" s="113" t="s">
        <v>3947</v>
      </c>
      <c r="S11721" s="113" t="s">
        <v>11721</v>
      </c>
    </row>
    <row r="11722" spans="16:19">
      <c r="P11722" s="113" t="s">
        <v>12256</v>
      </c>
      <c r="Q11722" s="130" t="s">
        <v>4779</v>
      </c>
      <c r="R11722" s="113" t="s">
        <v>3947</v>
      </c>
      <c r="S11722" s="113" t="s">
        <v>11722</v>
      </c>
    </row>
    <row r="11723" spans="16:19">
      <c r="P11723" s="113" t="s">
        <v>12256</v>
      </c>
      <c r="Q11723" s="130" t="s">
        <v>4782</v>
      </c>
      <c r="R11723" s="113" t="s">
        <v>3947</v>
      </c>
      <c r="S11723" s="113" t="s">
        <v>11723</v>
      </c>
    </row>
    <row r="11724" spans="16:19">
      <c r="P11724" s="113" t="s">
        <v>12256</v>
      </c>
      <c r="Q11724" s="130" t="s">
        <v>4785</v>
      </c>
      <c r="R11724" s="113" t="s">
        <v>3947</v>
      </c>
      <c r="S11724" s="113" t="s">
        <v>11724</v>
      </c>
    </row>
    <row r="11725" spans="16:19">
      <c r="P11725" s="113" t="s">
        <v>12256</v>
      </c>
      <c r="Q11725" s="130" t="s">
        <v>4788</v>
      </c>
      <c r="R11725" s="113" t="s">
        <v>3947</v>
      </c>
      <c r="S11725" s="113" t="s">
        <v>11725</v>
      </c>
    </row>
    <row r="11726" spans="16:19">
      <c r="P11726" s="113" t="s">
        <v>12256</v>
      </c>
      <c r="Q11726" s="130" t="s">
        <v>4791</v>
      </c>
      <c r="R11726" s="113" t="s">
        <v>3947</v>
      </c>
      <c r="S11726" s="113" t="s">
        <v>11726</v>
      </c>
    </row>
    <row r="11727" spans="16:19">
      <c r="P11727" s="113" t="s">
        <v>12256</v>
      </c>
      <c r="Q11727" s="130" t="s">
        <v>4794</v>
      </c>
      <c r="R11727" s="113" t="s">
        <v>3947</v>
      </c>
      <c r="S11727" s="113" t="s">
        <v>11727</v>
      </c>
    </row>
    <row r="11728" spans="16:19">
      <c r="P11728" s="113" t="s">
        <v>12256</v>
      </c>
      <c r="Q11728" s="130" t="s">
        <v>4797</v>
      </c>
      <c r="R11728" s="113" t="s">
        <v>3947</v>
      </c>
      <c r="S11728" s="113" t="s">
        <v>11728</v>
      </c>
    </row>
    <row r="11729" spans="16:19">
      <c r="P11729" s="113" t="s">
        <v>12256</v>
      </c>
      <c r="Q11729" s="130" t="s">
        <v>4800</v>
      </c>
      <c r="R11729" s="113" t="s">
        <v>3947</v>
      </c>
      <c r="S11729" s="113" t="s">
        <v>11729</v>
      </c>
    </row>
    <row r="11730" spans="16:19">
      <c r="P11730" s="113" t="s">
        <v>12256</v>
      </c>
      <c r="Q11730" s="130" t="s">
        <v>4803</v>
      </c>
      <c r="R11730" s="113" t="s">
        <v>3947</v>
      </c>
      <c r="S11730" s="113" t="s">
        <v>11730</v>
      </c>
    </row>
    <row r="11731" spans="16:19">
      <c r="P11731" s="113" t="s">
        <v>12256</v>
      </c>
      <c r="Q11731" s="130" t="s">
        <v>4806</v>
      </c>
      <c r="R11731" s="113" t="s">
        <v>3947</v>
      </c>
      <c r="S11731" s="113" t="s">
        <v>11731</v>
      </c>
    </row>
    <row r="11732" spans="16:19">
      <c r="P11732" s="113" t="s">
        <v>12256</v>
      </c>
      <c r="Q11732" s="130" t="s">
        <v>4809</v>
      </c>
      <c r="R11732" s="113" t="s">
        <v>3947</v>
      </c>
      <c r="S11732" s="113" t="s">
        <v>11732</v>
      </c>
    </row>
    <row r="11733" spans="16:19">
      <c r="P11733" s="113" t="s">
        <v>12256</v>
      </c>
      <c r="Q11733" s="130" t="s">
        <v>4812</v>
      </c>
      <c r="R11733" s="113" t="s">
        <v>3947</v>
      </c>
      <c r="S11733" s="113" t="s">
        <v>11733</v>
      </c>
    </row>
    <row r="11734" spans="16:19">
      <c r="P11734" s="113" t="s">
        <v>12256</v>
      </c>
      <c r="Q11734" s="130" t="s">
        <v>4815</v>
      </c>
      <c r="R11734" s="113" t="s">
        <v>3947</v>
      </c>
      <c r="S11734" s="113" t="s">
        <v>11734</v>
      </c>
    </row>
    <row r="11735" spans="16:19">
      <c r="P11735" s="113" t="s">
        <v>12256</v>
      </c>
      <c r="Q11735" s="130" t="s">
        <v>4818</v>
      </c>
      <c r="R11735" s="113" t="s">
        <v>3947</v>
      </c>
      <c r="S11735" s="113" t="s">
        <v>11735</v>
      </c>
    </row>
    <row r="11736" spans="16:19">
      <c r="P11736" s="113" t="s">
        <v>12256</v>
      </c>
      <c r="Q11736" s="130" t="s">
        <v>4821</v>
      </c>
      <c r="R11736" s="113" t="s">
        <v>3947</v>
      </c>
      <c r="S11736" s="113" t="s">
        <v>11736</v>
      </c>
    </row>
    <row r="11737" spans="16:19">
      <c r="P11737" s="113" t="s">
        <v>12256</v>
      </c>
      <c r="Q11737" s="130" t="s">
        <v>4824</v>
      </c>
      <c r="R11737" s="113" t="s">
        <v>3947</v>
      </c>
      <c r="S11737" s="113" t="s">
        <v>11737</v>
      </c>
    </row>
    <row r="11738" spans="16:19">
      <c r="P11738" s="113" t="s">
        <v>12256</v>
      </c>
      <c r="Q11738" s="130" t="s">
        <v>4827</v>
      </c>
      <c r="R11738" s="113" t="s">
        <v>3947</v>
      </c>
      <c r="S11738" s="113" t="s">
        <v>11738</v>
      </c>
    </row>
    <row r="11739" spans="16:19">
      <c r="P11739" s="113" t="s">
        <v>12256</v>
      </c>
      <c r="Q11739" s="130" t="s">
        <v>4830</v>
      </c>
      <c r="R11739" s="113" t="s">
        <v>3947</v>
      </c>
      <c r="S11739" s="113" t="s">
        <v>11739</v>
      </c>
    </row>
    <row r="11740" spans="16:19">
      <c r="P11740" s="113" t="s">
        <v>12256</v>
      </c>
      <c r="Q11740" s="130" t="s">
        <v>4833</v>
      </c>
      <c r="R11740" s="113" t="s">
        <v>3947</v>
      </c>
      <c r="S11740" s="113" t="s">
        <v>11740</v>
      </c>
    </row>
    <row r="11741" spans="16:19">
      <c r="P11741" s="113" t="s">
        <v>12256</v>
      </c>
      <c r="Q11741" s="130" t="s">
        <v>4836</v>
      </c>
      <c r="R11741" s="113" t="s">
        <v>3947</v>
      </c>
      <c r="S11741" s="113" t="s">
        <v>11741</v>
      </c>
    </row>
    <row r="11742" spans="16:19">
      <c r="P11742" s="113" t="s">
        <v>12256</v>
      </c>
      <c r="Q11742" s="130" t="s">
        <v>4839</v>
      </c>
      <c r="R11742" s="113" t="s">
        <v>3947</v>
      </c>
      <c r="S11742" s="113" t="s">
        <v>11742</v>
      </c>
    </row>
    <row r="11743" spans="16:19">
      <c r="P11743" s="113" t="s">
        <v>12256</v>
      </c>
      <c r="Q11743" s="130" t="s">
        <v>4842</v>
      </c>
      <c r="R11743" s="113" t="s">
        <v>3947</v>
      </c>
      <c r="S11743" s="113" t="s">
        <v>11743</v>
      </c>
    </row>
    <row r="11744" spans="16:19">
      <c r="P11744" s="113" t="s">
        <v>12256</v>
      </c>
      <c r="Q11744" s="130" t="s">
        <v>4845</v>
      </c>
      <c r="R11744" s="113" t="s">
        <v>3947</v>
      </c>
      <c r="S11744" s="113" t="s">
        <v>11744</v>
      </c>
    </row>
    <row r="11745" spans="16:19">
      <c r="P11745" s="113" t="s">
        <v>12256</v>
      </c>
      <c r="Q11745" s="130" t="s">
        <v>4848</v>
      </c>
      <c r="R11745" s="113" t="s">
        <v>3947</v>
      </c>
      <c r="S11745" s="113" t="s">
        <v>11745</v>
      </c>
    </row>
    <row r="11746" spans="16:19">
      <c r="P11746" s="113" t="s">
        <v>12256</v>
      </c>
      <c r="Q11746" s="130" t="s">
        <v>4851</v>
      </c>
      <c r="R11746" s="113" t="s">
        <v>3947</v>
      </c>
      <c r="S11746" s="113" t="s">
        <v>11746</v>
      </c>
    </row>
    <row r="11747" spans="16:19">
      <c r="P11747" s="113" t="s">
        <v>12256</v>
      </c>
      <c r="Q11747" s="130" t="s">
        <v>4854</v>
      </c>
      <c r="R11747" s="113" t="s">
        <v>3947</v>
      </c>
      <c r="S11747" s="113" t="s">
        <v>11747</v>
      </c>
    </row>
    <row r="11748" spans="16:19">
      <c r="P11748" s="113" t="s">
        <v>12256</v>
      </c>
      <c r="Q11748" s="130" t="s">
        <v>4857</v>
      </c>
      <c r="R11748" s="113" t="s">
        <v>3947</v>
      </c>
      <c r="S11748" s="113" t="s">
        <v>11748</v>
      </c>
    </row>
    <row r="11749" spans="16:19">
      <c r="P11749" s="113" t="s">
        <v>12256</v>
      </c>
      <c r="Q11749" s="130" t="s">
        <v>4860</v>
      </c>
      <c r="R11749" s="113" t="s">
        <v>3947</v>
      </c>
      <c r="S11749" s="113" t="s">
        <v>11749</v>
      </c>
    </row>
    <row r="11750" spans="16:19">
      <c r="P11750" s="113" t="s">
        <v>12256</v>
      </c>
      <c r="Q11750" s="130" t="s">
        <v>4863</v>
      </c>
      <c r="R11750" s="113" t="s">
        <v>3947</v>
      </c>
      <c r="S11750" s="113" t="s">
        <v>11750</v>
      </c>
    </row>
    <row r="11751" spans="16:19">
      <c r="P11751" s="113" t="s">
        <v>12256</v>
      </c>
      <c r="Q11751" s="130" t="s">
        <v>4866</v>
      </c>
      <c r="R11751" s="113" t="s">
        <v>3947</v>
      </c>
      <c r="S11751" s="113" t="s">
        <v>11751</v>
      </c>
    </row>
    <row r="11752" spans="16:19">
      <c r="P11752" s="113" t="s">
        <v>12256</v>
      </c>
      <c r="Q11752" s="130" t="s">
        <v>4869</v>
      </c>
      <c r="R11752" s="113" t="s">
        <v>3947</v>
      </c>
      <c r="S11752" s="113" t="s">
        <v>11752</v>
      </c>
    </row>
    <row r="11753" spans="16:19">
      <c r="P11753" s="113" t="s">
        <v>12256</v>
      </c>
      <c r="Q11753" s="130" t="s">
        <v>4872</v>
      </c>
      <c r="R11753" s="113" t="s">
        <v>3947</v>
      </c>
      <c r="S11753" s="113" t="s">
        <v>11753</v>
      </c>
    </row>
    <row r="11754" spans="16:19">
      <c r="P11754" s="113" t="s">
        <v>12256</v>
      </c>
      <c r="Q11754" s="130" t="s">
        <v>4875</v>
      </c>
      <c r="R11754" s="113" t="s">
        <v>3947</v>
      </c>
      <c r="S11754" s="113" t="s">
        <v>11754</v>
      </c>
    </row>
    <row r="11755" spans="16:19">
      <c r="P11755" s="113" t="s">
        <v>12256</v>
      </c>
      <c r="Q11755" s="130" t="s">
        <v>4878</v>
      </c>
      <c r="R11755" s="113" t="s">
        <v>3947</v>
      </c>
      <c r="S11755" s="113" t="s">
        <v>11755</v>
      </c>
    </row>
    <row r="11756" spans="16:19">
      <c r="P11756" s="113" t="s">
        <v>12256</v>
      </c>
      <c r="Q11756" s="130" t="s">
        <v>4881</v>
      </c>
      <c r="R11756" s="113" t="s">
        <v>3947</v>
      </c>
      <c r="S11756" s="113" t="s">
        <v>11756</v>
      </c>
    </row>
    <row r="11757" spans="16:19">
      <c r="P11757" s="113" t="s">
        <v>12256</v>
      </c>
      <c r="Q11757" s="130" t="s">
        <v>4884</v>
      </c>
      <c r="R11757" s="113" t="s">
        <v>3947</v>
      </c>
      <c r="S11757" s="113" t="s">
        <v>11757</v>
      </c>
    </row>
    <row r="11758" spans="16:19">
      <c r="P11758" s="113" t="s">
        <v>12256</v>
      </c>
      <c r="Q11758" s="130" t="s">
        <v>4887</v>
      </c>
      <c r="R11758" s="113" t="s">
        <v>3947</v>
      </c>
      <c r="S11758" s="113" t="s">
        <v>11758</v>
      </c>
    </row>
    <row r="11759" spans="16:19">
      <c r="P11759" s="113" t="s">
        <v>12256</v>
      </c>
      <c r="Q11759" s="130" t="s">
        <v>4890</v>
      </c>
      <c r="R11759" s="113" t="s">
        <v>3947</v>
      </c>
      <c r="S11759" s="113" t="s">
        <v>11759</v>
      </c>
    </row>
    <row r="11760" spans="16:19">
      <c r="P11760" s="113" t="s">
        <v>12256</v>
      </c>
      <c r="Q11760" s="130" t="s">
        <v>4893</v>
      </c>
      <c r="R11760" s="113" t="s">
        <v>3947</v>
      </c>
      <c r="S11760" s="113" t="s">
        <v>11760</v>
      </c>
    </row>
    <row r="11761" spans="16:19">
      <c r="P11761" s="113" t="s">
        <v>12256</v>
      </c>
      <c r="Q11761" s="130" t="s">
        <v>4896</v>
      </c>
      <c r="R11761" s="113" t="s">
        <v>3947</v>
      </c>
      <c r="S11761" s="113" t="s">
        <v>11761</v>
      </c>
    </row>
    <row r="11762" spans="16:19">
      <c r="P11762" s="113" t="s">
        <v>12256</v>
      </c>
      <c r="Q11762" s="130" t="s">
        <v>4899</v>
      </c>
      <c r="R11762" s="113" t="s">
        <v>3947</v>
      </c>
      <c r="S11762" s="113" t="s">
        <v>11762</v>
      </c>
    </row>
    <row r="11763" spans="16:19">
      <c r="P11763" s="113" t="s">
        <v>12256</v>
      </c>
      <c r="Q11763" s="130" t="s">
        <v>4902</v>
      </c>
      <c r="R11763" s="113" t="s">
        <v>3947</v>
      </c>
      <c r="S11763" s="113" t="s">
        <v>11763</v>
      </c>
    </row>
    <row r="11764" spans="16:19">
      <c r="P11764" s="113" t="s">
        <v>12256</v>
      </c>
      <c r="Q11764" s="130" t="s">
        <v>4905</v>
      </c>
      <c r="R11764" s="113" t="s">
        <v>3947</v>
      </c>
      <c r="S11764" s="113" t="s">
        <v>11764</v>
      </c>
    </row>
    <row r="11765" spans="16:19">
      <c r="P11765" s="113" t="s">
        <v>12256</v>
      </c>
      <c r="Q11765" s="130" t="s">
        <v>4908</v>
      </c>
      <c r="R11765" s="113" t="s">
        <v>3947</v>
      </c>
      <c r="S11765" s="113" t="s">
        <v>11765</v>
      </c>
    </row>
    <row r="11766" spans="16:19">
      <c r="P11766" s="113" t="s">
        <v>12256</v>
      </c>
      <c r="Q11766" s="130" t="s">
        <v>4911</v>
      </c>
      <c r="R11766" s="113" t="s">
        <v>3947</v>
      </c>
      <c r="S11766" s="113" t="s">
        <v>11766</v>
      </c>
    </row>
    <row r="11767" spans="16:19">
      <c r="P11767" s="113" t="s">
        <v>12256</v>
      </c>
      <c r="Q11767" s="130" t="s">
        <v>4914</v>
      </c>
      <c r="R11767" s="113" t="s">
        <v>3947</v>
      </c>
      <c r="S11767" s="113" t="s">
        <v>11767</v>
      </c>
    </row>
    <row r="11768" spans="16:19">
      <c r="P11768" s="113" t="s">
        <v>12256</v>
      </c>
      <c r="Q11768" s="130" t="s">
        <v>4917</v>
      </c>
      <c r="R11768" s="113" t="s">
        <v>3947</v>
      </c>
      <c r="S11768" s="113" t="s">
        <v>11768</v>
      </c>
    </row>
    <row r="11769" spans="16:19">
      <c r="P11769" s="113" t="s">
        <v>12256</v>
      </c>
      <c r="Q11769" s="130" t="s">
        <v>4920</v>
      </c>
      <c r="R11769" s="113" t="s">
        <v>3947</v>
      </c>
      <c r="S11769" s="113" t="s">
        <v>11769</v>
      </c>
    </row>
    <row r="11770" spans="16:19">
      <c r="P11770" s="113" t="s">
        <v>12256</v>
      </c>
      <c r="Q11770" s="130" t="s">
        <v>4923</v>
      </c>
      <c r="R11770" s="113" t="s">
        <v>3947</v>
      </c>
      <c r="S11770" s="113" t="s">
        <v>11770</v>
      </c>
    </row>
    <row r="11771" spans="16:19">
      <c r="P11771" s="113" t="s">
        <v>12256</v>
      </c>
      <c r="Q11771" s="130" t="s">
        <v>4926</v>
      </c>
      <c r="R11771" s="113" t="s">
        <v>3947</v>
      </c>
      <c r="S11771" s="113" t="s">
        <v>11771</v>
      </c>
    </row>
    <row r="11772" spans="16:19">
      <c r="P11772" s="113" t="s">
        <v>12256</v>
      </c>
      <c r="Q11772" s="130" t="s">
        <v>4929</v>
      </c>
      <c r="R11772" s="113" t="s">
        <v>3947</v>
      </c>
      <c r="S11772" s="113" t="s">
        <v>11772</v>
      </c>
    </row>
    <row r="11773" spans="16:19">
      <c r="P11773" s="113" t="s">
        <v>12256</v>
      </c>
      <c r="Q11773" s="130" t="s">
        <v>4932</v>
      </c>
      <c r="R11773" s="113" t="s">
        <v>3947</v>
      </c>
      <c r="S11773" s="113" t="s">
        <v>11773</v>
      </c>
    </row>
    <row r="11774" spans="16:19">
      <c r="P11774" s="113" t="s">
        <v>12256</v>
      </c>
      <c r="Q11774" s="130" t="s">
        <v>4935</v>
      </c>
      <c r="R11774" s="113" t="s">
        <v>3947</v>
      </c>
      <c r="S11774" s="113" t="s">
        <v>11774</v>
      </c>
    </row>
    <row r="11775" spans="16:19">
      <c r="P11775" s="113" t="s">
        <v>12256</v>
      </c>
      <c r="Q11775" s="130" t="s">
        <v>4938</v>
      </c>
      <c r="R11775" s="113" t="s">
        <v>3947</v>
      </c>
      <c r="S11775" s="113" t="s">
        <v>11775</v>
      </c>
    </row>
    <row r="11776" spans="16:19">
      <c r="P11776" s="113" t="s">
        <v>12256</v>
      </c>
      <c r="Q11776" s="130" t="s">
        <v>4941</v>
      </c>
      <c r="R11776" s="113" t="s">
        <v>3947</v>
      </c>
      <c r="S11776" s="113" t="s">
        <v>11776</v>
      </c>
    </row>
    <row r="11777" spans="16:19">
      <c r="P11777" s="113" t="s">
        <v>12256</v>
      </c>
      <c r="Q11777" s="130" t="s">
        <v>4944</v>
      </c>
      <c r="R11777" s="113" t="s">
        <v>3947</v>
      </c>
      <c r="S11777" s="113" t="s">
        <v>11777</v>
      </c>
    </row>
    <row r="11778" spans="16:19">
      <c r="P11778" s="113" t="s">
        <v>12256</v>
      </c>
      <c r="Q11778" s="130" t="s">
        <v>4947</v>
      </c>
      <c r="R11778" s="113" t="s">
        <v>3947</v>
      </c>
      <c r="S11778" s="113" t="s">
        <v>11778</v>
      </c>
    </row>
    <row r="11779" spans="16:19">
      <c r="P11779" s="113" t="s">
        <v>12256</v>
      </c>
      <c r="Q11779" s="130" t="s">
        <v>4950</v>
      </c>
      <c r="R11779" s="113" t="s">
        <v>3947</v>
      </c>
      <c r="S11779" s="113" t="s">
        <v>11779</v>
      </c>
    </row>
    <row r="11780" spans="16:19">
      <c r="P11780" s="113" t="s">
        <v>12256</v>
      </c>
      <c r="Q11780" s="130" t="s">
        <v>4953</v>
      </c>
      <c r="R11780" s="113" t="s">
        <v>3947</v>
      </c>
      <c r="S11780" s="113" t="s">
        <v>11780</v>
      </c>
    </row>
    <row r="11781" spans="16:19">
      <c r="P11781" s="113" t="s">
        <v>12256</v>
      </c>
      <c r="Q11781" s="130" t="s">
        <v>4956</v>
      </c>
      <c r="R11781" s="113" t="s">
        <v>3947</v>
      </c>
      <c r="S11781" s="113" t="s">
        <v>11781</v>
      </c>
    </row>
    <row r="11782" spans="16:19">
      <c r="P11782" s="113" t="s">
        <v>12256</v>
      </c>
      <c r="Q11782" s="130" t="s">
        <v>4959</v>
      </c>
      <c r="R11782" s="113" t="s">
        <v>3947</v>
      </c>
      <c r="S11782" s="113" t="s">
        <v>11782</v>
      </c>
    </row>
    <row r="11783" spans="16:19">
      <c r="P11783" s="113" t="s">
        <v>12256</v>
      </c>
      <c r="Q11783" s="130" t="s">
        <v>4962</v>
      </c>
      <c r="R11783" s="113" t="s">
        <v>3947</v>
      </c>
      <c r="S11783" s="113" t="s">
        <v>11783</v>
      </c>
    </row>
    <row r="11784" spans="16:19">
      <c r="P11784" s="113" t="s">
        <v>12256</v>
      </c>
      <c r="Q11784" s="130" t="s">
        <v>4965</v>
      </c>
      <c r="R11784" s="113" t="s">
        <v>3947</v>
      </c>
      <c r="S11784" s="113" t="s">
        <v>11784</v>
      </c>
    </row>
    <row r="11785" spans="16:19">
      <c r="P11785" s="113" t="s">
        <v>12256</v>
      </c>
      <c r="Q11785" s="130" t="s">
        <v>4968</v>
      </c>
      <c r="R11785" s="113" t="s">
        <v>3947</v>
      </c>
      <c r="S11785" s="113" t="s">
        <v>11785</v>
      </c>
    </row>
    <row r="11786" spans="16:19">
      <c r="P11786" s="113" t="s">
        <v>12256</v>
      </c>
      <c r="Q11786" s="130" t="s">
        <v>4971</v>
      </c>
      <c r="R11786" s="113" t="s">
        <v>3947</v>
      </c>
      <c r="S11786" s="113" t="s">
        <v>11786</v>
      </c>
    </row>
    <row r="11787" spans="16:19">
      <c r="P11787" s="113" t="s">
        <v>12256</v>
      </c>
      <c r="Q11787" s="130" t="s">
        <v>4974</v>
      </c>
      <c r="R11787" s="113" t="s">
        <v>3947</v>
      </c>
      <c r="S11787" s="113" t="s">
        <v>11787</v>
      </c>
    </row>
    <row r="11788" spans="16:19">
      <c r="P11788" s="113" t="s">
        <v>12256</v>
      </c>
      <c r="Q11788" s="130" t="s">
        <v>4977</v>
      </c>
      <c r="R11788" s="113" t="s">
        <v>3947</v>
      </c>
      <c r="S11788" s="113" t="s">
        <v>11788</v>
      </c>
    </row>
    <row r="11789" spans="16:19">
      <c r="P11789" s="113" t="s">
        <v>12256</v>
      </c>
      <c r="Q11789" s="130" t="s">
        <v>4980</v>
      </c>
      <c r="R11789" s="113" t="s">
        <v>3947</v>
      </c>
      <c r="S11789" s="113" t="s">
        <v>11789</v>
      </c>
    </row>
    <row r="11790" spans="16:19">
      <c r="P11790" s="113" t="s">
        <v>12256</v>
      </c>
      <c r="Q11790" s="130" t="s">
        <v>4983</v>
      </c>
      <c r="R11790" s="113" t="s">
        <v>3947</v>
      </c>
      <c r="S11790" s="113" t="s">
        <v>11790</v>
      </c>
    </row>
    <row r="11791" spans="16:19">
      <c r="P11791" s="113" t="s">
        <v>12256</v>
      </c>
      <c r="Q11791" s="130" t="s">
        <v>4986</v>
      </c>
      <c r="R11791" s="113" t="s">
        <v>3947</v>
      </c>
      <c r="S11791" s="113" t="s">
        <v>11791</v>
      </c>
    </row>
    <row r="11792" spans="16:19">
      <c r="P11792" s="113" t="s">
        <v>12256</v>
      </c>
      <c r="Q11792" s="130" t="s">
        <v>4989</v>
      </c>
      <c r="R11792" s="113" t="s">
        <v>3947</v>
      </c>
      <c r="S11792" s="113" t="s">
        <v>11792</v>
      </c>
    </row>
    <row r="11793" spans="16:19">
      <c r="P11793" s="113" t="s">
        <v>12256</v>
      </c>
      <c r="Q11793" s="130" t="s">
        <v>4992</v>
      </c>
      <c r="R11793" s="113" t="s">
        <v>3947</v>
      </c>
      <c r="S11793" s="113" t="s">
        <v>11793</v>
      </c>
    </row>
    <row r="11794" spans="16:19">
      <c r="P11794" s="113" t="s">
        <v>12256</v>
      </c>
      <c r="Q11794" s="130" t="s">
        <v>4995</v>
      </c>
      <c r="R11794" s="113" t="s">
        <v>3947</v>
      </c>
      <c r="S11794" s="113" t="s">
        <v>11794</v>
      </c>
    </row>
    <row r="11795" spans="16:19">
      <c r="P11795" s="113" t="s">
        <v>12256</v>
      </c>
      <c r="Q11795" s="130" t="s">
        <v>4998</v>
      </c>
      <c r="R11795" s="113" t="s">
        <v>3947</v>
      </c>
      <c r="S11795" s="113" t="s">
        <v>11795</v>
      </c>
    </row>
    <row r="11796" spans="16:19">
      <c r="P11796" s="113" t="s">
        <v>12256</v>
      </c>
      <c r="Q11796" s="130" t="s">
        <v>5001</v>
      </c>
      <c r="R11796" s="113" t="s">
        <v>3947</v>
      </c>
      <c r="S11796" s="113" t="s">
        <v>11796</v>
      </c>
    </row>
    <row r="11797" spans="16:19">
      <c r="P11797" s="113" t="s">
        <v>12256</v>
      </c>
      <c r="Q11797" s="130" t="s">
        <v>5004</v>
      </c>
      <c r="R11797" s="113" t="s">
        <v>3947</v>
      </c>
      <c r="S11797" s="113" t="s">
        <v>11797</v>
      </c>
    </row>
    <row r="11798" spans="16:19">
      <c r="P11798" s="113" t="s">
        <v>12256</v>
      </c>
      <c r="Q11798" s="130" t="s">
        <v>5007</v>
      </c>
      <c r="R11798" s="113" t="s">
        <v>3947</v>
      </c>
      <c r="S11798" s="113" t="s">
        <v>11798</v>
      </c>
    </row>
    <row r="11799" spans="16:19">
      <c r="P11799" s="113" t="s">
        <v>12256</v>
      </c>
      <c r="Q11799" s="130" t="s">
        <v>5010</v>
      </c>
      <c r="R11799" s="113" t="s">
        <v>3947</v>
      </c>
      <c r="S11799" s="113" t="s">
        <v>11799</v>
      </c>
    </row>
    <row r="11800" spans="16:19">
      <c r="P11800" s="113" t="s">
        <v>12256</v>
      </c>
      <c r="Q11800" s="130" t="s">
        <v>5013</v>
      </c>
      <c r="R11800" s="113" t="s">
        <v>3947</v>
      </c>
      <c r="S11800" s="113" t="s">
        <v>11800</v>
      </c>
    </row>
    <row r="11801" spans="16:19">
      <c r="P11801" s="113" t="s">
        <v>12256</v>
      </c>
      <c r="Q11801" s="130" t="s">
        <v>5016</v>
      </c>
      <c r="R11801" s="113" t="s">
        <v>3947</v>
      </c>
      <c r="S11801" s="113" t="s">
        <v>11801</v>
      </c>
    </row>
    <row r="11802" spans="16:19">
      <c r="P11802" s="113" t="s">
        <v>12256</v>
      </c>
      <c r="Q11802" s="130" t="s">
        <v>5019</v>
      </c>
      <c r="R11802" s="113" t="s">
        <v>3947</v>
      </c>
      <c r="S11802" s="113" t="s">
        <v>11802</v>
      </c>
    </row>
    <row r="11803" spans="16:19">
      <c r="P11803" s="113" t="s">
        <v>12256</v>
      </c>
      <c r="Q11803" s="130" t="s">
        <v>5022</v>
      </c>
      <c r="R11803" s="113" t="s">
        <v>3947</v>
      </c>
      <c r="S11803" s="113" t="s">
        <v>11803</v>
      </c>
    </row>
    <row r="11804" spans="16:19">
      <c r="P11804" s="113" t="s">
        <v>12256</v>
      </c>
      <c r="Q11804" s="130" t="s">
        <v>5025</v>
      </c>
      <c r="R11804" s="113" t="s">
        <v>3947</v>
      </c>
      <c r="S11804" s="113" t="s">
        <v>11804</v>
      </c>
    </row>
    <row r="11805" spans="16:19">
      <c r="P11805" s="113" t="s">
        <v>12256</v>
      </c>
      <c r="Q11805" s="130" t="s">
        <v>5028</v>
      </c>
      <c r="R11805" s="113" t="s">
        <v>3947</v>
      </c>
      <c r="S11805" s="113" t="s">
        <v>11805</v>
      </c>
    </row>
    <row r="11806" spans="16:19">
      <c r="P11806" s="113" t="s">
        <v>12256</v>
      </c>
      <c r="Q11806" s="130" t="s">
        <v>5031</v>
      </c>
      <c r="R11806" s="113" t="s">
        <v>3947</v>
      </c>
      <c r="S11806" s="113" t="s">
        <v>11806</v>
      </c>
    </row>
    <row r="11807" spans="16:19">
      <c r="P11807" s="113" t="s">
        <v>12256</v>
      </c>
      <c r="Q11807" s="130" t="s">
        <v>5034</v>
      </c>
      <c r="R11807" s="113" t="s">
        <v>3947</v>
      </c>
      <c r="S11807" s="113" t="s">
        <v>11807</v>
      </c>
    </row>
    <row r="11808" spans="16:19">
      <c r="P11808" s="113" t="s">
        <v>12256</v>
      </c>
      <c r="Q11808" s="130" t="s">
        <v>5037</v>
      </c>
      <c r="R11808" s="113" t="s">
        <v>3947</v>
      </c>
      <c r="S11808" s="113" t="s">
        <v>11808</v>
      </c>
    </row>
    <row r="11809" spans="16:19">
      <c r="P11809" s="113" t="s">
        <v>12256</v>
      </c>
      <c r="Q11809" s="130" t="s">
        <v>5040</v>
      </c>
      <c r="R11809" s="113" t="s">
        <v>3947</v>
      </c>
      <c r="S11809" s="113" t="s">
        <v>11809</v>
      </c>
    </row>
    <row r="11810" spans="16:19">
      <c r="P11810" s="113" t="s">
        <v>12256</v>
      </c>
      <c r="Q11810" s="130" t="s">
        <v>5043</v>
      </c>
      <c r="R11810" s="113" t="s">
        <v>3947</v>
      </c>
      <c r="S11810" s="113" t="s">
        <v>11810</v>
      </c>
    </row>
    <row r="11811" spans="16:19">
      <c r="P11811" s="113" t="s">
        <v>12256</v>
      </c>
      <c r="Q11811" s="130" t="s">
        <v>5046</v>
      </c>
      <c r="R11811" s="113" t="s">
        <v>3947</v>
      </c>
      <c r="S11811" s="113" t="s">
        <v>11811</v>
      </c>
    </row>
    <row r="11812" spans="16:19">
      <c r="P11812" s="113" t="s">
        <v>12256</v>
      </c>
      <c r="Q11812" s="130" t="s">
        <v>5049</v>
      </c>
      <c r="R11812" s="113" t="s">
        <v>3947</v>
      </c>
      <c r="S11812" s="113" t="s">
        <v>11812</v>
      </c>
    </row>
    <row r="11813" spans="16:19">
      <c r="P11813" s="113" t="s">
        <v>12256</v>
      </c>
      <c r="Q11813" s="130" t="s">
        <v>5052</v>
      </c>
      <c r="R11813" s="113" t="s">
        <v>3947</v>
      </c>
      <c r="S11813" s="113" t="s">
        <v>11813</v>
      </c>
    </row>
    <row r="11814" spans="16:19">
      <c r="P11814" s="113" t="s">
        <v>12256</v>
      </c>
      <c r="Q11814" s="130" t="s">
        <v>5055</v>
      </c>
      <c r="R11814" s="113" t="s">
        <v>3947</v>
      </c>
      <c r="S11814" s="113" t="s">
        <v>11814</v>
      </c>
    </row>
    <row r="11815" spans="16:19">
      <c r="P11815" s="113" t="s">
        <v>12256</v>
      </c>
      <c r="Q11815" s="130" t="s">
        <v>5058</v>
      </c>
      <c r="R11815" s="113" t="s">
        <v>3947</v>
      </c>
      <c r="S11815" s="113" t="s">
        <v>11815</v>
      </c>
    </row>
    <row r="11816" spans="16:19">
      <c r="P11816" s="113" t="s">
        <v>12256</v>
      </c>
      <c r="Q11816" s="130" t="s">
        <v>5061</v>
      </c>
      <c r="R11816" s="113" t="s">
        <v>3947</v>
      </c>
      <c r="S11816" s="113" t="s">
        <v>11816</v>
      </c>
    </row>
    <row r="11817" spans="16:19">
      <c r="P11817" s="113" t="s">
        <v>12256</v>
      </c>
      <c r="Q11817" s="130" t="s">
        <v>5064</v>
      </c>
      <c r="R11817" s="113" t="s">
        <v>3947</v>
      </c>
      <c r="S11817" s="113" t="s">
        <v>11817</v>
      </c>
    </row>
    <row r="11818" spans="16:19">
      <c r="P11818" s="113" t="s">
        <v>12256</v>
      </c>
      <c r="Q11818" s="130" t="s">
        <v>5067</v>
      </c>
      <c r="R11818" s="113" t="s">
        <v>3947</v>
      </c>
      <c r="S11818" s="113" t="s">
        <v>11818</v>
      </c>
    </row>
    <row r="11819" spans="16:19">
      <c r="P11819" s="113" t="s">
        <v>12256</v>
      </c>
      <c r="Q11819" s="130" t="s">
        <v>5070</v>
      </c>
      <c r="R11819" s="113" t="s">
        <v>3947</v>
      </c>
      <c r="S11819" s="113" t="s">
        <v>11819</v>
      </c>
    </row>
    <row r="11820" spans="16:19">
      <c r="P11820" s="113" t="s">
        <v>12256</v>
      </c>
      <c r="Q11820" s="130" t="s">
        <v>5073</v>
      </c>
      <c r="R11820" s="113" t="s">
        <v>3947</v>
      </c>
      <c r="S11820" s="113" t="s">
        <v>11820</v>
      </c>
    </row>
    <row r="11821" spans="16:19">
      <c r="P11821" s="113" t="s">
        <v>12256</v>
      </c>
      <c r="Q11821" s="130" t="s">
        <v>5076</v>
      </c>
      <c r="R11821" s="113" t="s">
        <v>3947</v>
      </c>
      <c r="S11821" s="113" t="s">
        <v>11821</v>
      </c>
    </row>
    <row r="11822" spans="16:19">
      <c r="P11822" s="113" t="s">
        <v>12256</v>
      </c>
      <c r="Q11822" s="130" t="s">
        <v>5079</v>
      </c>
      <c r="R11822" s="113" t="s">
        <v>3947</v>
      </c>
      <c r="S11822" s="113" t="s">
        <v>11822</v>
      </c>
    </row>
    <row r="11823" spans="16:19">
      <c r="P11823" s="113" t="s">
        <v>12256</v>
      </c>
      <c r="Q11823" s="130" t="s">
        <v>5082</v>
      </c>
      <c r="R11823" s="113" t="s">
        <v>3947</v>
      </c>
      <c r="S11823" s="113" t="s">
        <v>11823</v>
      </c>
    </row>
    <row r="11824" spans="16:19">
      <c r="P11824" s="113" t="s">
        <v>12256</v>
      </c>
      <c r="Q11824" s="130" t="s">
        <v>5085</v>
      </c>
      <c r="R11824" s="113" t="s">
        <v>3947</v>
      </c>
      <c r="S11824" s="113" t="s">
        <v>11824</v>
      </c>
    </row>
    <row r="11825" spans="16:19">
      <c r="P11825" s="113" t="s">
        <v>12256</v>
      </c>
      <c r="Q11825" s="130" t="s">
        <v>5088</v>
      </c>
      <c r="R11825" s="113" t="s">
        <v>3947</v>
      </c>
      <c r="S11825" s="113" t="s">
        <v>11825</v>
      </c>
    </row>
    <row r="11826" spans="16:19">
      <c r="P11826" s="113" t="s">
        <v>12256</v>
      </c>
      <c r="Q11826" s="130" t="s">
        <v>5091</v>
      </c>
      <c r="R11826" s="113" t="s">
        <v>3947</v>
      </c>
      <c r="S11826" s="113" t="s">
        <v>11826</v>
      </c>
    </row>
    <row r="11827" spans="16:19">
      <c r="P11827" s="113" t="s">
        <v>12256</v>
      </c>
      <c r="Q11827" s="130" t="s">
        <v>5094</v>
      </c>
      <c r="R11827" s="113" t="s">
        <v>3947</v>
      </c>
      <c r="S11827" s="113" t="s">
        <v>11827</v>
      </c>
    </row>
    <row r="11828" spans="16:19">
      <c r="P11828" s="113" t="s">
        <v>12256</v>
      </c>
      <c r="Q11828" s="130" t="s">
        <v>5097</v>
      </c>
      <c r="R11828" s="113" t="s">
        <v>3947</v>
      </c>
      <c r="S11828" s="113" t="s">
        <v>11828</v>
      </c>
    </row>
    <row r="11829" spans="16:19">
      <c r="P11829" s="113" t="s">
        <v>12256</v>
      </c>
      <c r="Q11829" s="130" t="s">
        <v>5100</v>
      </c>
      <c r="R11829" s="113" t="s">
        <v>3947</v>
      </c>
      <c r="S11829" s="113" t="s">
        <v>11829</v>
      </c>
    </row>
    <row r="11830" spans="16:19">
      <c r="P11830" s="113" t="s">
        <v>12256</v>
      </c>
      <c r="Q11830" s="130" t="s">
        <v>5103</v>
      </c>
      <c r="R11830" s="113" t="s">
        <v>3947</v>
      </c>
      <c r="S11830" s="113" t="s">
        <v>11830</v>
      </c>
    </row>
    <row r="11831" spans="16:19">
      <c r="P11831" s="113" t="s">
        <v>12256</v>
      </c>
      <c r="Q11831" s="130" t="s">
        <v>5106</v>
      </c>
      <c r="R11831" s="113" t="s">
        <v>3947</v>
      </c>
      <c r="S11831" s="113" t="s">
        <v>11831</v>
      </c>
    </row>
    <row r="11832" spans="16:19">
      <c r="P11832" s="113" t="s">
        <v>12256</v>
      </c>
      <c r="Q11832" s="130" t="s">
        <v>5109</v>
      </c>
      <c r="R11832" s="113" t="s">
        <v>3947</v>
      </c>
      <c r="S11832" s="113" t="s">
        <v>11832</v>
      </c>
    </row>
    <row r="11833" spans="16:19">
      <c r="P11833" s="113" t="s">
        <v>12256</v>
      </c>
      <c r="Q11833" s="130" t="s">
        <v>5112</v>
      </c>
      <c r="R11833" s="113" t="s">
        <v>3947</v>
      </c>
      <c r="S11833" s="113" t="s">
        <v>11833</v>
      </c>
    </row>
    <row r="11834" spans="16:19">
      <c r="P11834" s="113" t="s">
        <v>12256</v>
      </c>
      <c r="Q11834" s="130" t="s">
        <v>5115</v>
      </c>
      <c r="R11834" s="113" t="s">
        <v>3947</v>
      </c>
      <c r="S11834" s="113" t="s">
        <v>11834</v>
      </c>
    </row>
    <row r="11835" spans="16:19">
      <c r="P11835" s="113" t="s">
        <v>12256</v>
      </c>
      <c r="Q11835" s="130" t="s">
        <v>5118</v>
      </c>
      <c r="R11835" s="113" t="s">
        <v>3947</v>
      </c>
      <c r="S11835" s="113" t="s">
        <v>11835</v>
      </c>
    </row>
    <row r="11836" spans="16:19">
      <c r="P11836" s="113" t="s">
        <v>12256</v>
      </c>
      <c r="Q11836" s="130" t="s">
        <v>5121</v>
      </c>
      <c r="R11836" s="113" t="s">
        <v>3947</v>
      </c>
      <c r="S11836" s="113" t="s">
        <v>11836</v>
      </c>
    </row>
    <row r="11837" spans="16:19">
      <c r="P11837" s="113" t="s">
        <v>12256</v>
      </c>
      <c r="Q11837" s="130" t="s">
        <v>5124</v>
      </c>
      <c r="R11837" s="113" t="s">
        <v>3947</v>
      </c>
      <c r="S11837" s="113" t="s">
        <v>11837</v>
      </c>
    </row>
    <row r="11838" spans="16:19">
      <c r="P11838" s="113" t="s">
        <v>12256</v>
      </c>
      <c r="Q11838" s="130" t="s">
        <v>5127</v>
      </c>
      <c r="R11838" s="113" t="s">
        <v>3947</v>
      </c>
      <c r="S11838" s="113" t="s">
        <v>11838</v>
      </c>
    </row>
    <row r="11839" spans="16:19">
      <c r="P11839" s="113" t="s">
        <v>12256</v>
      </c>
      <c r="Q11839" s="130" t="s">
        <v>5130</v>
      </c>
      <c r="R11839" s="113" t="s">
        <v>3947</v>
      </c>
      <c r="S11839" s="113" t="s">
        <v>11839</v>
      </c>
    </row>
    <row r="11840" spans="16:19">
      <c r="P11840" s="113" t="s">
        <v>12256</v>
      </c>
      <c r="Q11840" s="130" t="s">
        <v>5133</v>
      </c>
      <c r="R11840" s="113" t="s">
        <v>3947</v>
      </c>
      <c r="S11840" s="113" t="s">
        <v>11840</v>
      </c>
    </row>
    <row r="11841" spans="16:19">
      <c r="P11841" s="113" t="s">
        <v>12256</v>
      </c>
      <c r="Q11841" s="130" t="s">
        <v>5136</v>
      </c>
      <c r="R11841" s="113" t="s">
        <v>3947</v>
      </c>
      <c r="S11841" s="113" t="s">
        <v>11841</v>
      </c>
    </row>
    <row r="11842" spans="16:19">
      <c r="P11842" s="113" t="s">
        <v>12256</v>
      </c>
      <c r="Q11842" s="130" t="s">
        <v>5139</v>
      </c>
      <c r="R11842" s="113" t="s">
        <v>3947</v>
      </c>
      <c r="S11842" s="113" t="s">
        <v>11842</v>
      </c>
    </row>
    <row r="11843" spans="16:19">
      <c r="P11843" s="113" t="s">
        <v>12256</v>
      </c>
      <c r="Q11843" s="130" t="s">
        <v>5142</v>
      </c>
      <c r="R11843" s="113" t="s">
        <v>3947</v>
      </c>
      <c r="S11843" s="113" t="s">
        <v>11843</v>
      </c>
    </row>
    <row r="11844" spans="16:19">
      <c r="P11844" s="113" t="s">
        <v>12256</v>
      </c>
      <c r="Q11844" s="130" t="s">
        <v>5145</v>
      </c>
      <c r="R11844" s="113" t="s">
        <v>3947</v>
      </c>
      <c r="S11844" s="113" t="s">
        <v>11844</v>
      </c>
    </row>
    <row r="11845" spans="16:19">
      <c r="P11845" s="113" t="s">
        <v>12256</v>
      </c>
      <c r="Q11845" s="130" t="s">
        <v>5148</v>
      </c>
      <c r="R11845" s="113" t="s">
        <v>3947</v>
      </c>
      <c r="S11845" s="113" t="s">
        <v>11845</v>
      </c>
    </row>
    <row r="11846" spans="16:19">
      <c r="P11846" s="113" t="s">
        <v>12256</v>
      </c>
      <c r="Q11846" s="130" t="s">
        <v>5151</v>
      </c>
      <c r="R11846" s="113" t="s">
        <v>3947</v>
      </c>
      <c r="S11846" s="113" t="s">
        <v>11846</v>
      </c>
    </row>
    <row r="11847" spans="16:19">
      <c r="P11847" s="113" t="s">
        <v>12256</v>
      </c>
      <c r="Q11847" s="130" t="s">
        <v>5154</v>
      </c>
      <c r="R11847" s="113" t="s">
        <v>3947</v>
      </c>
      <c r="S11847" s="113" t="s">
        <v>11847</v>
      </c>
    </row>
    <row r="11848" spans="16:19">
      <c r="P11848" s="113" t="s">
        <v>12256</v>
      </c>
      <c r="Q11848" s="130" t="s">
        <v>5157</v>
      </c>
      <c r="R11848" s="113" t="s">
        <v>3947</v>
      </c>
      <c r="S11848" s="113" t="s">
        <v>11848</v>
      </c>
    </row>
    <row r="11849" spans="16:19">
      <c r="P11849" s="113" t="s">
        <v>12256</v>
      </c>
      <c r="Q11849" s="130" t="s">
        <v>5160</v>
      </c>
      <c r="R11849" s="113" t="s">
        <v>3947</v>
      </c>
      <c r="S11849" s="113" t="s">
        <v>11849</v>
      </c>
    </row>
    <row r="11850" spans="16:19">
      <c r="P11850" s="113" t="s">
        <v>12256</v>
      </c>
      <c r="Q11850" s="130" t="s">
        <v>5163</v>
      </c>
      <c r="R11850" s="113" t="s">
        <v>3947</v>
      </c>
      <c r="S11850" s="113" t="s">
        <v>11850</v>
      </c>
    </row>
    <row r="11851" spans="16:19">
      <c r="P11851" s="113" t="s">
        <v>12256</v>
      </c>
      <c r="Q11851" s="130" t="s">
        <v>5166</v>
      </c>
      <c r="R11851" s="113" t="s">
        <v>3947</v>
      </c>
      <c r="S11851" s="113" t="s">
        <v>11851</v>
      </c>
    </row>
    <row r="11852" spans="16:19">
      <c r="P11852" s="113" t="s">
        <v>12256</v>
      </c>
      <c r="Q11852" s="130" t="s">
        <v>5169</v>
      </c>
      <c r="R11852" s="113" t="s">
        <v>3947</v>
      </c>
      <c r="S11852" s="113" t="s">
        <v>11852</v>
      </c>
    </row>
    <row r="11853" spans="16:19">
      <c r="P11853" s="113" t="s">
        <v>12256</v>
      </c>
      <c r="Q11853" s="130" t="s">
        <v>5172</v>
      </c>
      <c r="R11853" s="113" t="s">
        <v>3947</v>
      </c>
      <c r="S11853" s="113" t="s">
        <v>11853</v>
      </c>
    </row>
    <row r="11854" spans="16:19">
      <c r="P11854" s="113" t="s">
        <v>12256</v>
      </c>
      <c r="Q11854" s="130" t="s">
        <v>5175</v>
      </c>
      <c r="R11854" s="113" t="s">
        <v>3947</v>
      </c>
      <c r="S11854" s="113" t="s">
        <v>11854</v>
      </c>
    </row>
    <row r="11855" spans="16:19">
      <c r="P11855" s="113" t="s">
        <v>12256</v>
      </c>
      <c r="Q11855" s="130" t="s">
        <v>5178</v>
      </c>
      <c r="R11855" s="113" t="s">
        <v>3947</v>
      </c>
      <c r="S11855" s="113" t="s">
        <v>11855</v>
      </c>
    </row>
    <row r="11856" spans="16:19">
      <c r="P11856" s="113" t="s">
        <v>12256</v>
      </c>
      <c r="Q11856" s="130" t="s">
        <v>5181</v>
      </c>
      <c r="R11856" s="113" t="s">
        <v>3947</v>
      </c>
      <c r="S11856" s="113" t="s">
        <v>11856</v>
      </c>
    </row>
    <row r="11857" spans="16:19">
      <c r="P11857" s="113" t="s">
        <v>12256</v>
      </c>
      <c r="Q11857" s="130" t="s">
        <v>5184</v>
      </c>
      <c r="R11857" s="113" t="s">
        <v>3947</v>
      </c>
      <c r="S11857" s="113" t="s">
        <v>11857</v>
      </c>
    </row>
    <row r="11858" spans="16:19">
      <c r="P11858" s="113" t="s">
        <v>12256</v>
      </c>
      <c r="Q11858" s="130" t="s">
        <v>5187</v>
      </c>
      <c r="R11858" s="113" t="s">
        <v>3947</v>
      </c>
      <c r="S11858" s="113" t="s">
        <v>11858</v>
      </c>
    </row>
    <row r="11859" spans="16:19">
      <c r="P11859" s="113" t="s">
        <v>12256</v>
      </c>
      <c r="Q11859" s="130" t="s">
        <v>5190</v>
      </c>
      <c r="R11859" s="113" t="s">
        <v>3947</v>
      </c>
      <c r="S11859" s="113" t="s">
        <v>11859</v>
      </c>
    </row>
    <row r="11860" spans="16:19">
      <c r="P11860" s="113" t="s">
        <v>12256</v>
      </c>
      <c r="Q11860" s="130" t="s">
        <v>5193</v>
      </c>
      <c r="R11860" s="113" t="s">
        <v>3947</v>
      </c>
      <c r="S11860" s="113" t="s">
        <v>11860</v>
      </c>
    </row>
    <row r="11861" spans="16:19">
      <c r="P11861" s="113" t="s">
        <v>12256</v>
      </c>
      <c r="Q11861" s="130" t="s">
        <v>5196</v>
      </c>
      <c r="R11861" s="113" t="s">
        <v>3947</v>
      </c>
      <c r="S11861" s="113" t="s">
        <v>11861</v>
      </c>
    </row>
    <row r="11862" spans="16:19">
      <c r="P11862" s="113" t="s">
        <v>12256</v>
      </c>
      <c r="Q11862" s="130" t="s">
        <v>5199</v>
      </c>
      <c r="R11862" s="113" t="s">
        <v>3947</v>
      </c>
      <c r="S11862" s="113" t="s">
        <v>11862</v>
      </c>
    </row>
    <row r="11863" spans="16:19">
      <c r="P11863" s="113" t="s">
        <v>12256</v>
      </c>
      <c r="Q11863" s="130" t="s">
        <v>5202</v>
      </c>
      <c r="R11863" s="113" t="s">
        <v>3947</v>
      </c>
      <c r="S11863" s="113" t="s">
        <v>11863</v>
      </c>
    </row>
    <row r="11864" spans="16:19">
      <c r="P11864" s="113" t="s">
        <v>12256</v>
      </c>
      <c r="Q11864" s="130" t="s">
        <v>5205</v>
      </c>
      <c r="R11864" s="113" t="s">
        <v>3947</v>
      </c>
      <c r="S11864" s="113" t="s">
        <v>11864</v>
      </c>
    </row>
    <row r="11865" spans="16:19">
      <c r="P11865" s="113" t="s">
        <v>12256</v>
      </c>
      <c r="Q11865" s="130" t="s">
        <v>5208</v>
      </c>
      <c r="R11865" s="113" t="s">
        <v>3947</v>
      </c>
      <c r="S11865" s="113" t="s">
        <v>11865</v>
      </c>
    </row>
    <row r="11866" spans="16:19">
      <c r="P11866" s="113" t="s">
        <v>12256</v>
      </c>
      <c r="Q11866" s="130" t="s">
        <v>5211</v>
      </c>
      <c r="R11866" s="113" t="s">
        <v>3947</v>
      </c>
      <c r="S11866" s="113" t="s">
        <v>11866</v>
      </c>
    </row>
    <row r="11867" spans="16:19">
      <c r="P11867" s="113" t="s">
        <v>12256</v>
      </c>
      <c r="Q11867" s="130" t="s">
        <v>5214</v>
      </c>
      <c r="R11867" s="113" t="s">
        <v>3947</v>
      </c>
      <c r="S11867" s="113" t="s">
        <v>11867</v>
      </c>
    </row>
    <row r="11868" spans="16:19">
      <c r="P11868" s="113" t="s">
        <v>12256</v>
      </c>
      <c r="Q11868" s="130" t="s">
        <v>5217</v>
      </c>
      <c r="R11868" s="113" t="s">
        <v>3947</v>
      </c>
      <c r="S11868" s="113" t="s">
        <v>11868</v>
      </c>
    </row>
    <row r="11869" spans="16:19">
      <c r="P11869" s="113" t="s">
        <v>12256</v>
      </c>
      <c r="Q11869" s="130" t="s">
        <v>5220</v>
      </c>
      <c r="R11869" s="113" t="s">
        <v>3947</v>
      </c>
      <c r="S11869" s="113" t="s">
        <v>11869</v>
      </c>
    </row>
    <row r="11870" spans="16:19">
      <c r="P11870" s="113" t="s">
        <v>12256</v>
      </c>
      <c r="Q11870" s="130" t="s">
        <v>5223</v>
      </c>
      <c r="R11870" s="113" t="s">
        <v>3947</v>
      </c>
      <c r="S11870" s="113" t="s">
        <v>11870</v>
      </c>
    </row>
    <row r="11871" spans="16:19">
      <c r="P11871" s="113" t="s">
        <v>12256</v>
      </c>
      <c r="Q11871" s="130" t="s">
        <v>5226</v>
      </c>
      <c r="R11871" s="113" t="s">
        <v>3947</v>
      </c>
      <c r="S11871" s="113" t="s">
        <v>11871</v>
      </c>
    </row>
    <row r="11872" spans="16:19">
      <c r="P11872" s="113" t="s">
        <v>12256</v>
      </c>
      <c r="Q11872" s="130" t="s">
        <v>5229</v>
      </c>
      <c r="R11872" s="113" t="s">
        <v>3947</v>
      </c>
      <c r="S11872" s="113" t="s">
        <v>11872</v>
      </c>
    </row>
    <row r="11873" spans="16:19">
      <c r="P11873" s="113" t="s">
        <v>12256</v>
      </c>
      <c r="Q11873" s="130" t="s">
        <v>5232</v>
      </c>
      <c r="R11873" s="113" t="s">
        <v>3947</v>
      </c>
      <c r="S11873" s="113" t="s">
        <v>11873</v>
      </c>
    </row>
    <row r="11874" spans="16:19">
      <c r="P11874" s="113" t="s">
        <v>12256</v>
      </c>
      <c r="Q11874" s="130" t="s">
        <v>5235</v>
      </c>
      <c r="R11874" s="113" t="s">
        <v>3947</v>
      </c>
      <c r="S11874" s="113" t="s">
        <v>11874</v>
      </c>
    </row>
    <row r="11875" spans="16:19">
      <c r="P11875" s="113" t="s">
        <v>12256</v>
      </c>
      <c r="Q11875" s="130" t="s">
        <v>5238</v>
      </c>
      <c r="R11875" s="113" t="s">
        <v>3947</v>
      </c>
      <c r="S11875" s="113" t="s">
        <v>11875</v>
      </c>
    </row>
    <row r="11876" spans="16:19">
      <c r="P11876" s="113" t="s">
        <v>12256</v>
      </c>
      <c r="Q11876" s="130" t="s">
        <v>5241</v>
      </c>
      <c r="R11876" s="113" t="s">
        <v>3947</v>
      </c>
      <c r="S11876" s="113" t="s">
        <v>11876</v>
      </c>
    </row>
    <row r="11877" spans="16:19">
      <c r="P11877" s="113" t="s">
        <v>12256</v>
      </c>
      <c r="Q11877" s="130" t="s">
        <v>5244</v>
      </c>
      <c r="R11877" s="113" t="s">
        <v>3947</v>
      </c>
      <c r="S11877" s="113" t="s">
        <v>11877</v>
      </c>
    </row>
    <row r="11878" spans="16:19">
      <c r="P11878" s="113" t="s">
        <v>12256</v>
      </c>
      <c r="Q11878" s="130" t="s">
        <v>5247</v>
      </c>
      <c r="R11878" s="113" t="s">
        <v>3947</v>
      </c>
      <c r="S11878" s="113" t="s">
        <v>11878</v>
      </c>
    </row>
    <row r="11879" spans="16:19">
      <c r="P11879" s="113" t="s">
        <v>12256</v>
      </c>
      <c r="Q11879" s="130" t="s">
        <v>5250</v>
      </c>
      <c r="R11879" s="113" t="s">
        <v>3947</v>
      </c>
      <c r="S11879" s="113" t="s">
        <v>11879</v>
      </c>
    </row>
    <row r="11880" spans="16:19">
      <c r="P11880" s="113" t="s">
        <v>12256</v>
      </c>
      <c r="Q11880" s="130" t="s">
        <v>5253</v>
      </c>
      <c r="R11880" s="113" t="s">
        <v>3947</v>
      </c>
      <c r="S11880" s="113" t="s">
        <v>11880</v>
      </c>
    </row>
    <row r="11881" spans="16:19">
      <c r="P11881" s="113" t="s">
        <v>12256</v>
      </c>
      <c r="Q11881" s="130" t="s">
        <v>5256</v>
      </c>
      <c r="R11881" s="113" t="s">
        <v>3947</v>
      </c>
      <c r="S11881" s="113" t="s">
        <v>11881</v>
      </c>
    </row>
    <row r="11882" spans="16:19">
      <c r="P11882" s="113" t="s">
        <v>12256</v>
      </c>
      <c r="Q11882" s="130" t="s">
        <v>5259</v>
      </c>
      <c r="R11882" s="113" t="s">
        <v>3947</v>
      </c>
      <c r="S11882" s="113" t="s">
        <v>11882</v>
      </c>
    </row>
    <row r="11883" spans="16:19">
      <c r="P11883" s="113" t="s">
        <v>12256</v>
      </c>
      <c r="Q11883" s="130" t="s">
        <v>5262</v>
      </c>
      <c r="R11883" s="113" t="s">
        <v>3947</v>
      </c>
      <c r="S11883" s="113" t="s">
        <v>11883</v>
      </c>
    </row>
    <row r="11884" spans="16:19">
      <c r="P11884" s="113" t="s">
        <v>12256</v>
      </c>
      <c r="Q11884" s="130" t="s">
        <v>5265</v>
      </c>
      <c r="R11884" s="113" t="s">
        <v>3947</v>
      </c>
      <c r="S11884" s="113" t="s">
        <v>11884</v>
      </c>
    </row>
    <row r="11885" spans="16:19">
      <c r="P11885" s="113" t="s">
        <v>12256</v>
      </c>
      <c r="Q11885" s="130" t="s">
        <v>5268</v>
      </c>
      <c r="R11885" s="113" t="s">
        <v>3947</v>
      </c>
      <c r="S11885" s="113" t="s">
        <v>11885</v>
      </c>
    </row>
    <row r="11886" spans="16:19">
      <c r="P11886" s="113" t="s">
        <v>12256</v>
      </c>
      <c r="Q11886" s="130" t="s">
        <v>5271</v>
      </c>
      <c r="R11886" s="113" t="s">
        <v>3947</v>
      </c>
      <c r="S11886" s="113" t="s">
        <v>11886</v>
      </c>
    </row>
    <row r="11887" spans="16:19">
      <c r="P11887" s="113" t="s">
        <v>12256</v>
      </c>
      <c r="Q11887" s="130" t="s">
        <v>5274</v>
      </c>
      <c r="R11887" s="113" t="s">
        <v>3947</v>
      </c>
      <c r="S11887" s="113" t="s">
        <v>11887</v>
      </c>
    </row>
    <row r="11888" spans="16:19">
      <c r="P11888" s="113" t="s">
        <v>12256</v>
      </c>
      <c r="Q11888" s="130" t="s">
        <v>5277</v>
      </c>
      <c r="R11888" s="113" t="s">
        <v>3947</v>
      </c>
      <c r="S11888" s="113" t="s">
        <v>11888</v>
      </c>
    </row>
    <row r="11889" spans="16:19">
      <c r="P11889" s="113" t="s">
        <v>12256</v>
      </c>
      <c r="Q11889" s="130" t="s">
        <v>5280</v>
      </c>
      <c r="R11889" s="113" t="s">
        <v>3947</v>
      </c>
      <c r="S11889" s="113" t="s">
        <v>11889</v>
      </c>
    </row>
    <row r="11890" spans="16:19">
      <c r="P11890" s="113" t="s">
        <v>12256</v>
      </c>
      <c r="Q11890" s="130" t="s">
        <v>5283</v>
      </c>
      <c r="R11890" s="113" t="s">
        <v>3947</v>
      </c>
      <c r="S11890" s="113" t="s">
        <v>11890</v>
      </c>
    </row>
    <row r="11891" spans="16:19">
      <c r="P11891" s="113" t="s">
        <v>12256</v>
      </c>
      <c r="Q11891" s="130" t="s">
        <v>5286</v>
      </c>
      <c r="R11891" s="113" t="s">
        <v>3947</v>
      </c>
      <c r="S11891" s="113" t="s">
        <v>11891</v>
      </c>
    </row>
    <row r="11892" spans="16:19">
      <c r="P11892" s="113" t="s">
        <v>12256</v>
      </c>
      <c r="Q11892" s="130" t="s">
        <v>5289</v>
      </c>
      <c r="R11892" s="113" t="s">
        <v>3947</v>
      </c>
      <c r="S11892" s="113" t="s">
        <v>11892</v>
      </c>
    </row>
    <row r="11893" spans="16:19">
      <c r="P11893" s="113" t="s">
        <v>12256</v>
      </c>
      <c r="Q11893" s="130" t="s">
        <v>5292</v>
      </c>
      <c r="R11893" s="113" t="s">
        <v>3947</v>
      </c>
      <c r="S11893" s="113" t="s">
        <v>11893</v>
      </c>
    </row>
    <row r="11894" spans="16:19">
      <c r="P11894" s="113" t="s">
        <v>12256</v>
      </c>
      <c r="Q11894" s="130" t="s">
        <v>5295</v>
      </c>
      <c r="R11894" s="113" t="s">
        <v>3947</v>
      </c>
      <c r="S11894" s="113" t="s">
        <v>11894</v>
      </c>
    </row>
    <row r="11895" spans="16:19">
      <c r="P11895" s="113" t="s">
        <v>12256</v>
      </c>
      <c r="Q11895" s="130" t="s">
        <v>5298</v>
      </c>
      <c r="R11895" s="113" t="s">
        <v>3947</v>
      </c>
      <c r="S11895" s="113" t="s">
        <v>11895</v>
      </c>
    </row>
    <row r="11896" spans="16:19">
      <c r="P11896" s="113" t="s">
        <v>12256</v>
      </c>
      <c r="Q11896" s="130" t="s">
        <v>5301</v>
      </c>
      <c r="R11896" s="113" t="s">
        <v>3947</v>
      </c>
      <c r="S11896" s="113" t="s">
        <v>11896</v>
      </c>
    </row>
    <row r="11897" spans="16:19">
      <c r="P11897" s="113" t="s">
        <v>12256</v>
      </c>
      <c r="Q11897" s="130" t="s">
        <v>5304</v>
      </c>
      <c r="R11897" s="113" t="s">
        <v>3947</v>
      </c>
      <c r="S11897" s="113" t="s">
        <v>11897</v>
      </c>
    </row>
    <row r="11898" spans="16:19">
      <c r="P11898" s="113" t="s">
        <v>12256</v>
      </c>
      <c r="Q11898" s="130" t="s">
        <v>5307</v>
      </c>
      <c r="R11898" s="113" t="s">
        <v>3947</v>
      </c>
      <c r="S11898" s="113" t="s">
        <v>11898</v>
      </c>
    </row>
    <row r="11899" spans="16:19">
      <c r="P11899" s="113" t="s">
        <v>12256</v>
      </c>
      <c r="Q11899" s="130" t="s">
        <v>5310</v>
      </c>
      <c r="R11899" s="113" t="s">
        <v>3947</v>
      </c>
      <c r="S11899" s="113" t="s">
        <v>11899</v>
      </c>
    </row>
    <row r="11900" spans="16:19">
      <c r="P11900" s="113" t="s">
        <v>12256</v>
      </c>
      <c r="Q11900" s="130" t="s">
        <v>5313</v>
      </c>
      <c r="R11900" s="113" t="s">
        <v>3947</v>
      </c>
      <c r="S11900" s="113" t="s">
        <v>11900</v>
      </c>
    </row>
    <row r="11901" spans="16:19">
      <c r="P11901" s="113" t="s">
        <v>12256</v>
      </c>
      <c r="Q11901" s="130" t="s">
        <v>5316</v>
      </c>
      <c r="R11901" s="113" t="s">
        <v>3947</v>
      </c>
      <c r="S11901" s="113" t="s">
        <v>11901</v>
      </c>
    </row>
    <row r="11902" spans="16:19">
      <c r="P11902" s="113" t="s">
        <v>12256</v>
      </c>
      <c r="Q11902" s="130" t="s">
        <v>5319</v>
      </c>
      <c r="R11902" s="113" t="s">
        <v>3947</v>
      </c>
      <c r="S11902" s="113" t="s">
        <v>11902</v>
      </c>
    </row>
    <row r="11903" spans="16:19">
      <c r="P11903" s="113" t="s">
        <v>12256</v>
      </c>
      <c r="Q11903" s="130" t="s">
        <v>5322</v>
      </c>
      <c r="R11903" s="113" t="s">
        <v>3947</v>
      </c>
      <c r="S11903" s="113" t="s">
        <v>11903</v>
      </c>
    </row>
    <row r="11904" spans="16:19">
      <c r="P11904" s="113" t="s">
        <v>12256</v>
      </c>
      <c r="Q11904" s="130" t="s">
        <v>5325</v>
      </c>
      <c r="R11904" s="113" t="s">
        <v>3947</v>
      </c>
      <c r="S11904" s="113" t="s">
        <v>11904</v>
      </c>
    </row>
    <row r="11905" spans="16:19">
      <c r="P11905" s="113" t="s">
        <v>12256</v>
      </c>
      <c r="Q11905" s="130" t="s">
        <v>5328</v>
      </c>
      <c r="R11905" s="113" t="s">
        <v>3947</v>
      </c>
      <c r="S11905" s="113" t="s">
        <v>11905</v>
      </c>
    </row>
    <row r="11906" spans="16:19">
      <c r="P11906" s="113" t="s">
        <v>12256</v>
      </c>
      <c r="Q11906" s="130" t="s">
        <v>5331</v>
      </c>
      <c r="R11906" s="113" t="s">
        <v>3947</v>
      </c>
      <c r="S11906" s="113" t="s">
        <v>11906</v>
      </c>
    </row>
    <row r="11907" spans="16:19">
      <c r="P11907" s="113" t="s">
        <v>12256</v>
      </c>
      <c r="Q11907" s="130" t="s">
        <v>5334</v>
      </c>
      <c r="R11907" s="113" t="s">
        <v>3947</v>
      </c>
      <c r="S11907" s="113" t="s">
        <v>11907</v>
      </c>
    </row>
    <row r="11908" spans="16:19">
      <c r="P11908" s="113" t="s">
        <v>12256</v>
      </c>
      <c r="Q11908" s="130" t="s">
        <v>5337</v>
      </c>
      <c r="R11908" s="113" t="s">
        <v>3947</v>
      </c>
      <c r="S11908" s="113" t="s">
        <v>11908</v>
      </c>
    </row>
    <row r="11909" spans="16:19">
      <c r="P11909" s="113" t="s">
        <v>12256</v>
      </c>
      <c r="Q11909" s="130" t="s">
        <v>5340</v>
      </c>
      <c r="R11909" s="113" t="s">
        <v>3947</v>
      </c>
      <c r="S11909" s="113" t="s">
        <v>11909</v>
      </c>
    </row>
    <row r="11910" spans="16:19">
      <c r="P11910" s="113" t="s">
        <v>12256</v>
      </c>
      <c r="Q11910" s="130" t="s">
        <v>5343</v>
      </c>
      <c r="R11910" s="113" t="s">
        <v>3947</v>
      </c>
      <c r="S11910" s="113" t="s">
        <v>11910</v>
      </c>
    </row>
    <row r="11911" spans="16:19">
      <c r="P11911" s="113" t="s">
        <v>12256</v>
      </c>
      <c r="Q11911" s="130" t="s">
        <v>5346</v>
      </c>
      <c r="R11911" s="113" t="s">
        <v>3947</v>
      </c>
      <c r="S11911" s="113" t="s">
        <v>11911</v>
      </c>
    </row>
    <row r="11912" spans="16:19">
      <c r="P11912" s="113" t="s">
        <v>12256</v>
      </c>
      <c r="Q11912" s="130" t="s">
        <v>5349</v>
      </c>
      <c r="R11912" s="113" t="s">
        <v>3947</v>
      </c>
      <c r="S11912" s="113" t="s">
        <v>11912</v>
      </c>
    </row>
    <row r="11913" spans="16:19">
      <c r="P11913" s="113" t="s">
        <v>12256</v>
      </c>
      <c r="Q11913" s="130" t="s">
        <v>5352</v>
      </c>
      <c r="R11913" s="113" t="s">
        <v>3947</v>
      </c>
      <c r="S11913" s="113" t="s">
        <v>11913</v>
      </c>
    </row>
    <row r="11914" spans="16:19">
      <c r="P11914" s="113" t="s">
        <v>12256</v>
      </c>
      <c r="Q11914" s="130" t="s">
        <v>5355</v>
      </c>
      <c r="R11914" s="113" t="s">
        <v>3947</v>
      </c>
      <c r="S11914" s="113" t="s">
        <v>11914</v>
      </c>
    </row>
    <row r="11915" spans="16:19">
      <c r="P11915" s="113" t="s">
        <v>12256</v>
      </c>
      <c r="Q11915" s="130" t="s">
        <v>5358</v>
      </c>
      <c r="R11915" s="113" t="s">
        <v>3947</v>
      </c>
      <c r="S11915" s="113" t="s">
        <v>11915</v>
      </c>
    </row>
    <row r="11916" spans="16:19">
      <c r="P11916" s="113" t="s">
        <v>12256</v>
      </c>
      <c r="Q11916" s="130" t="s">
        <v>5361</v>
      </c>
      <c r="R11916" s="113" t="s">
        <v>3947</v>
      </c>
      <c r="S11916" s="113" t="s">
        <v>11916</v>
      </c>
    </row>
    <row r="11917" spans="16:19">
      <c r="P11917" s="113" t="s">
        <v>12256</v>
      </c>
      <c r="Q11917" s="130" t="s">
        <v>5364</v>
      </c>
      <c r="R11917" s="113" t="s">
        <v>3947</v>
      </c>
      <c r="S11917" s="113" t="s">
        <v>11917</v>
      </c>
    </row>
    <row r="11918" spans="16:19">
      <c r="P11918" s="113" t="s">
        <v>12256</v>
      </c>
      <c r="Q11918" s="130" t="s">
        <v>5367</v>
      </c>
      <c r="R11918" s="113" t="s">
        <v>3947</v>
      </c>
      <c r="S11918" s="113" t="s">
        <v>11918</v>
      </c>
    </row>
    <row r="11919" spans="16:19">
      <c r="P11919" s="113" t="s">
        <v>12256</v>
      </c>
      <c r="Q11919" s="130" t="s">
        <v>5370</v>
      </c>
      <c r="R11919" s="113" t="s">
        <v>3947</v>
      </c>
      <c r="S11919" s="113" t="s">
        <v>11919</v>
      </c>
    </row>
    <row r="11920" spans="16:19">
      <c r="P11920" s="113" t="s">
        <v>12256</v>
      </c>
      <c r="Q11920" s="130" t="s">
        <v>5373</v>
      </c>
      <c r="R11920" s="113" t="s">
        <v>3947</v>
      </c>
      <c r="S11920" s="113" t="s">
        <v>11920</v>
      </c>
    </row>
    <row r="11921" spans="16:19">
      <c r="P11921" s="113" t="s">
        <v>12256</v>
      </c>
      <c r="Q11921" s="130" t="s">
        <v>5376</v>
      </c>
      <c r="R11921" s="113" t="s">
        <v>3947</v>
      </c>
      <c r="S11921" s="113" t="s">
        <v>11921</v>
      </c>
    </row>
    <row r="11922" spans="16:19">
      <c r="P11922" s="113" t="s">
        <v>12256</v>
      </c>
      <c r="Q11922" s="130" t="s">
        <v>5379</v>
      </c>
      <c r="R11922" s="113" t="s">
        <v>3947</v>
      </c>
      <c r="S11922" s="113" t="s">
        <v>11922</v>
      </c>
    </row>
    <row r="11923" spans="16:19">
      <c r="P11923" s="113" t="s">
        <v>12256</v>
      </c>
      <c r="Q11923" s="130" t="s">
        <v>5382</v>
      </c>
      <c r="R11923" s="113" t="s">
        <v>3947</v>
      </c>
      <c r="S11923" s="113" t="s">
        <v>11923</v>
      </c>
    </row>
    <row r="11924" spans="16:19">
      <c r="P11924" s="113" t="s">
        <v>12256</v>
      </c>
      <c r="Q11924" s="130" t="s">
        <v>5385</v>
      </c>
      <c r="R11924" s="113" t="s">
        <v>3947</v>
      </c>
      <c r="S11924" s="113" t="s">
        <v>11924</v>
      </c>
    </row>
    <row r="11925" spans="16:19">
      <c r="P11925" s="113" t="s">
        <v>12256</v>
      </c>
      <c r="Q11925" s="130" t="s">
        <v>5388</v>
      </c>
      <c r="R11925" s="113" t="s">
        <v>3947</v>
      </c>
      <c r="S11925" s="113" t="s">
        <v>11925</v>
      </c>
    </row>
    <row r="11926" spans="16:19">
      <c r="P11926" s="113" t="s">
        <v>12256</v>
      </c>
      <c r="Q11926" s="130" t="s">
        <v>5391</v>
      </c>
      <c r="R11926" s="113" t="s">
        <v>3947</v>
      </c>
      <c r="S11926" s="113" t="s">
        <v>11926</v>
      </c>
    </row>
    <row r="11927" spans="16:19">
      <c r="P11927" s="113" t="s">
        <v>12256</v>
      </c>
      <c r="Q11927" s="130" t="s">
        <v>5394</v>
      </c>
      <c r="R11927" s="113" t="s">
        <v>3947</v>
      </c>
      <c r="S11927" s="113" t="s">
        <v>11927</v>
      </c>
    </row>
    <row r="11928" spans="16:19">
      <c r="P11928" s="113" t="s">
        <v>12256</v>
      </c>
      <c r="Q11928" s="130" t="s">
        <v>5397</v>
      </c>
      <c r="R11928" s="113" t="s">
        <v>3947</v>
      </c>
      <c r="S11928" s="113" t="s">
        <v>11928</v>
      </c>
    </row>
    <row r="11929" spans="16:19">
      <c r="P11929" s="113" t="s">
        <v>12256</v>
      </c>
      <c r="Q11929" s="130" t="s">
        <v>5400</v>
      </c>
      <c r="R11929" s="113" t="s">
        <v>3947</v>
      </c>
      <c r="S11929" s="113" t="s">
        <v>11929</v>
      </c>
    </row>
    <row r="11930" spans="16:19">
      <c r="P11930" s="113" t="s">
        <v>12256</v>
      </c>
      <c r="Q11930" s="130" t="s">
        <v>5403</v>
      </c>
      <c r="R11930" s="113" t="s">
        <v>3947</v>
      </c>
      <c r="S11930" s="113" t="s">
        <v>11930</v>
      </c>
    </row>
    <row r="11931" spans="16:19">
      <c r="P11931" s="113" t="s">
        <v>12256</v>
      </c>
      <c r="Q11931" s="130" t="s">
        <v>5406</v>
      </c>
      <c r="R11931" s="113" t="s">
        <v>3947</v>
      </c>
      <c r="S11931" s="113" t="s">
        <v>11931</v>
      </c>
    </row>
    <row r="11932" spans="16:19">
      <c r="P11932" s="113" t="s">
        <v>12256</v>
      </c>
      <c r="Q11932" s="130" t="s">
        <v>5409</v>
      </c>
      <c r="R11932" s="113" t="s">
        <v>3947</v>
      </c>
      <c r="S11932" s="113" t="s">
        <v>11932</v>
      </c>
    </row>
    <row r="11933" spans="16:19">
      <c r="P11933" s="113" t="s">
        <v>12256</v>
      </c>
      <c r="Q11933" s="130" t="s">
        <v>5412</v>
      </c>
      <c r="R11933" s="113" t="s">
        <v>3947</v>
      </c>
      <c r="S11933" s="113" t="s">
        <v>11933</v>
      </c>
    </row>
    <row r="11934" spans="16:19">
      <c r="P11934" s="113" t="s">
        <v>12256</v>
      </c>
      <c r="Q11934" s="130" t="s">
        <v>5415</v>
      </c>
      <c r="R11934" s="113" t="s">
        <v>3947</v>
      </c>
      <c r="S11934" s="113" t="s">
        <v>11934</v>
      </c>
    </row>
    <row r="11935" spans="16:19">
      <c r="P11935" s="113" t="s">
        <v>12256</v>
      </c>
      <c r="Q11935" s="130" t="s">
        <v>5418</v>
      </c>
      <c r="R11935" s="113" t="s">
        <v>3947</v>
      </c>
      <c r="S11935" s="113" t="s">
        <v>11935</v>
      </c>
    </row>
    <row r="11936" spans="16:19">
      <c r="P11936" s="113" t="s">
        <v>12256</v>
      </c>
      <c r="Q11936" s="130" t="s">
        <v>5421</v>
      </c>
      <c r="R11936" s="113" t="s">
        <v>3947</v>
      </c>
      <c r="S11936" s="113" t="s">
        <v>11936</v>
      </c>
    </row>
    <row r="11937" spans="16:19">
      <c r="P11937" s="113" t="s">
        <v>12256</v>
      </c>
      <c r="Q11937" s="130" t="s">
        <v>5424</v>
      </c>
      <c r="R11937" s="113" t="s">
        <v>3947</v>
      </c>
      <c r="S11937" s="113" t="s">
        <v>11937</v>
      </c>
    </row>
    <row r="11938" spans="16:19">
      <c r="P11938" s="113" t="s">
        <v>12256</v>
      </c>
      <c r="Q11938" s="130" t="s">
        <v>5427</v>
      </c>
      <c r="R11938" s="113" t="s">
        <v>3947</v>
      </c>
      <c r="S11938" s="113" t="s">
        <v>11938</v>
      </c>
    </row>
    <row r="11939" spans="16:19">
      <c r="P11939" s="113" t="s">
        <v>12256</v>
      </c>
      <c r="Q11939" s="130" t="s">
        <v>5430</v>
      </c>
      <c r="R11939" s="113" t="s">
        <v>3947</v>
      </c>
      <c r="S11939" s="113" t="s">
        <v>11939</v>
      </c>
    </row>
    <row r="11940" spans="16:19">
      <c r="P11940" s="113" t="s">
        <v>12256</v>
      </c>
      <c r="Q11940" s="130" t="s">
        <v>5433</v>
      </c>
      <c r="R11940" s="113" t="s">
        <v>3947</v>
      </c>
      <c r="S11940" s="113" t="s">
        <v>11940</v>
      </c>
    </row>
    <row r="11941" spans="16:19">
      <c r="P11941" s="113" t="s">
        <v>12256</v>
      </c>
      <c r="Q11941" s="130" t="s">
        <v>5436</v>
      </c>
      <c r="R11941" s="113" t="s">
        <v>3947</v>
      </c>
      <c r="S11941" s="113" t="s">
        <v>11941</v>
      </c>
    </row>
    <row r="11942" spans="16:19">
      <c r="P11942" s="113" t="s">
        <v>12256</v>
      </c>
      <c r="Q11942" s="130" t="s">
        <v>5439</v>
      </c>
      <c r="R11942" s="113" t="s">
        <v>3947</v>
      </c>
      <c r="S11942" s="113" t="s">
        <v>11942</v>
      </c>
    </row>
    <row r="11943" spans="16:19">
      <c r="P11943" s="113" t="s">
        <v>12256</v>
      </c>
      <c r="Q11943" s="130" t="s">
        <v>5442</v>
      </c>
      <c r="R11943" s="113" t="s">
        <v>3947</v>
      </c>
      <c r="S11943" s="113" t="s">
        <v>11943</v>
      </c>
    </row>
    <row r="11944" spans="16:19">
      <c r="P11944" s="113" t="s">
        <v>12256</v>
      </c>
      <c r="Q11944" s="130" t="s">
        <v>5445</v>
      </c>
      <c r="R11944" s="113" t="s">
        <v>3947</v>
      </c>
      <c r="S11944" s="113" t="s">
        <v>11944</v>
      </c>
    </row>
    <row r="11945" spans="16:19">
      <c r="P11945" s="113" t="s">
        <v>12256</v>
      </c>
      <c r="Q11945" s="130" t="s">
        <v>5448</v>
      </c>
      <c r="R11945" s="113" t="s">
        <v>3947</v>
      </c>
      <c r="S11945" s="113" t="s">
        <v>11945</v>
      </c>
    </row>
    <row r="11946" spans="16:19">
      <c r="P11946" s="113" t="s">
        <v>12256</v>
      </c>
      <c r="Q11946" s="130" t="s">
        <v>5451</v>
      </c>
      <c r="R11946" s="113" t="s">
        <v>3947</v>
      </c>
      <c r="S11946" s="113" t="s">
        <v>11946</v>
      </c>
    </row>
    <row r="11947" spans="16:19">
      <c r="P11947" s="113" t="s">
        <v>12256</v>
      </c>
      <c r="Q11947" s="130" t="s">
        <v>5454</v>
      </c>
      <c r="R11947" s="113" t="s">
        <v>3947</v>
      </c>
      <c r="S11947" s="113" t="s">
        <v>11947</v>
      </c>
    </row>
    <row r="11948" spans="16:19">
      <c r="P11948" s="113" t="s">
        <v>12256</v>
      </c>
      <c r="Q11948" s="130" t="s">
        <v>5457</v>
      </c>
      <c r="R11948" s="113" t="s">
        <v>3947</v>
      </c>
      <c r="S11948" s="113" t="s">
        <v>11948</v>
      </c>
    </row>
    <row r="11949" spans="16:19">
      <c r="P11949" s="113" t="s">
        <v>12256</v>
      </c>
      <c r="Q11949" s="130" t="s">
        <v>5460</v>
      </c>
      <c r="R11949" s="113" t="s">
        <v>3947</v>
      </c>
      <c r="S11949" s="113" t="s">
        <v>11949</v>
      </c>
    </row>
    <row r="11950" spans="16:19">
      <c r="P11950" s="113" t="s">
        <v>12256</v>
      </c>
      <c r="Q11950" s="130" t="s">
        <v>5463</v>
      </c>
      <c r="R11950" s="113" t="s">
        <v>3947</v>
      </c>
      <c r="S11950" s="113" t="s">
        <v>11950</v>
      </c>
    </row>
    <row r="11951" spans="16:19">
      <c r="P11951" s="113" t="s">
        <v>12256</v>
      </c>
      <c r="Q11951" s="130" t="s">
        <v>5466</v>
      </c>
      <c r="R11951" s="113" t="s">
        <v>3947</v>
      </c>
      <c r="S11951" s="113" t="s">
        <v>11951</v>
      </c>
    </row>
    <row r="11952" spans="16:19">
      <c r="P11952" s="113" t="s">
        <v>12256</v>
      </c>
      <c r="Q11952" s="130" t="s">
        <v>5469</v>
      </c>
      <c r="R11952" s="113" t="s">
        <v>3947</v>
      </c>
      <c r="S11952" s="113" t="s">
        <v>11952</v>
      </c>
    </row>
    <row r="11953" spans="16:19">
      <c r="P11953" s="113" t="s">
        <v>12256</v>
      </c>
      <c r="Q11953" s="130" t="s">
        <v>5472</v>
      </c>
      <c r="R11953" s="113" t="s">
        <v>3947</v>
      </c>
      <c r="S11953" s="113" t="s">
        <v>11953</v>
      </c>
    </row>
    <row r="11954" spans="16:19">
      <c r="P11954" s="113" t="s">
        <v>12256</v>
      </c>
      <c r="Q11954" s="130" t="s">
        <v>5475</v>
      </c>
      <c r="R11954" s="113" t="s">
        <v>3947</v>
      </c>
      <c r="S11954" s="113" t="s">
        <v>11954</v>
      </c>
    </row>
    <row r="11955" spans="16:19">
      <c r="P11955" s="113" t="s">
        <v>12256</v>
      </c>
      <c r="Q11955" s="130" t="s">
        <v>5478</v>
      </c>
      <c r="R11955" s="113" t="s">
        <v>3947</v>
      </c>
      <c r="S11955" s="113" t="s">
        <v>11955</v>
      </c>
    </row>
    <row r="11956" spans="16:19">
      <c r="P11956" s="113" t="s">
        <v>12256</v>
      </c>
      <c r="Q11956" s="130" t="s">
        <v>5481</v>
      </c>
      <c r="R11956" s="113" t="s">
        <v>3947</v>
      </c>
      <c r="S11956" s="113" t="s">
        <v>11956</v>
      </c>
    </row>
    <row r="11957" spans="16:19">
      <c r="P11957" s="113" t="s">
        <v>12256</v>
      </c>
      <c r="Q11957" s="130" t="s">
        <v>5484</v>
      </c>
      <c r="R11957" s="113" t="s">
        <v>3947</v>
      </c>
      <c r="S11957" s="113" t="s">
        <v>11957</v>
      </c>
    </row>
    <row r="11958" spans="16:19">
      <c r="P11958" s="113" t="s">
        <v>12256</v>
      </c>
      <c r="Q11958" s="130" t="s">
        <v>5487</v>
      </c>
      <c r="R11958" s="113" t="s">
        <v>3947</v>
      </c>
      <c r="S11958" s="113" t="s">
        <v>11958</v>
      </c>
    </row>
    <row r="11959" spans="16:19">
      <c r="P11959" s="113" t="s">
        <v>12256</v>
      </c>
      <c r="Q11959" s="130" t="s">
        <v>5490</v>
      </c>
      <c r="R11959" s="113" t="s">
        <v>3947</v>
      </c>
      <c r="S11959" s="113" t="s">
        <v>11959</v>
      </c>
    </row>
    <row r="11960" spans="16:19">
      <c r="P11960" s="113" t="s">
        <v>12256</v>
      </c>
      <c r="Q11960" s="130" t="s">
        <v>5493</v>
      </c>
      <c r="R11960" s="113" t="s">
        <v>3947</v>
      </c>
      <c r="S11960" s="113" t="s">
        <v>11960</v>
      </c>
    </row>
    <row r="11961" spans="16:19">
      <c r="P11961" s="113" t="s">
        <v>12256</v>
      </c>
      <c r="Q11961" s="130" t="s">
        <v>5496</v>
      </c>
      <c r="R11961" s="113" t="s">
        <v>3947</v>
      </c>
      <c r="S11961" s="113" t="s">
        <v>11961</v>
      </c>
    </row>
    <row r="11962" spans="16:19">
      <c r="P11962" s="113" t="s">
        <v>12256</v>
      </c>
      <c r="Q11962" s="130" t="s">
        <v>5499</v>
      </c>
      <c r="R11962" s="113" t="s">
        <v>3947</v>
      </c>
      <c r="S11962" s="113" t="s">
        <v>11962</v>
      </c>
    </row>
    <row r="11963" spans="16:19">
      <c r="P11963" s="113" t="s">
        <v>12256</v>
      </c>
      <c r="Q11963" s="130" t="s">
        <v>5502</v>
      </c>
      <c r="R11963" s="113" t="s">
        <v>3947</v>
      </c>
      <c r="S11963" s="113" t="s">
        <v>11963</v>
      </c>
    </row>
    <row r="11964" spans="16:19">
      <c r="P11964" s="113" t="s">
        <v>12256</v>
      </c>
      <c r="Q11964" s="130" t="s">
        <v>5505</v>
      </c>
      <c r="R11964" s="113" t="s">
        <v>3947</v>
      </c>
      <c r="S11964" s="113" t="s">
        <v>11964</v>
      </c>
    </row>
    <row r="11965" spans="16:19">
      <c r="P11965" s="113" t="s">
        <v>12256</v>
      </c>
      <c r="Q11965" s="130" t="s">
        <v>5508</v>
      </c>
      <c r="R11965" s="113" t="s">
        <v>3947</v>
      </c>
      <c r="S11965" s="113" t="s">
        <v>11965</v>
      </c>
    </row>
    <row r="11966" spans="16:19">
      <c r="P11966" s="113" t="s">
        <v>12256</v>
      </c>
      <c r="Q11966" s="130" t="s">
        <v>5511</v>
      </c>
      <c r="R11966" s="113" t="s">
        <v>3947</v>
      </c>
      <c r="S11966" s="113" t="s">
        <v>11966</v>
      </c>
    </row>
    <row r="11967" spans="16:19">
      <c r="P11967" s="113" t="s">
        <v>12256</v>
      </c>
      <c r="Q11967" s="130" t="s">
        <v>5514</v>
      </c>
      <c r="R11967" s="113" t="s">
        <v>3947</v>
      </c>
      <c r="S11967" s="113" t="s">
        <v>11967</v>
      </c>
    </row>
    <row r="11968" spans="16:19">
      <c r="P11968" s="113" t="s">
        <v>12256</v>
      </c>
      <c r="Q11968" s="130" t="s">
        <v>5517</v>
      </c>
      <c r="R11968" s="113" t="s">
        <v>3947</v>
      </c>
      <c r="S11968" s="113" t="s">
        <v>11968</v>
      </c>
    </row>
    <row r="11969" spans="16:19">
      <c r="P11969" s="113" t="s">
        <v>12256</v>
      </c>
      <c r="Q11969" s="130" t="s">
        <v>5520</v>
      </c>
      <c r="R11969" s="113" t="s">
        <v>3947</v>
      </c>
      <c r="S11969" s="113" t="s">
        <v>11969</v>
      </c>
    </row>
    <row r="11970" spans="16:19">
      <c r="P11970" s="113" t="s">
        <v>12256</v>
      </c>
      <c r="Q11970" s="130" t="s">
        <v>5523</v>
      </c>
      <c r="R11970" s="113" t="s">
        <v>3947</v>
      </c>
      <c r="S11970" s="113" t="s">
        <v>11970</v>
      </c>
    </row>
    <row r="11971" spans="16:19">
      <c r="P11971" s="113" t="s">
        <v>12256</v>
      </c>
      <c r="Q11971" s="130" t="s">
        <v>5526</v>
      </c>
      <c r="R11971" s="113" t="s">
        <v>3947</v>
      </c>
      <c r="S11971" s="113" t="s">
        <v>11971</v>
      </c>
    </row>
    <row r="11972" spans="16:19">
      <c r="P11972" s="113" t="s">
        <v>12256</v>
      </c>
      <c r="Q11972" s="130" t="s">
        <v>5529</v>
      </c>
      <c r="R11972" s="113" t="s">
        <v>3947</v>
      </c>
      <c r="S11972" s="113" t="s">
        <v>11972</v>
      </c>
    </row>
    <row r="11973" spans="16:19">
      <c r="P11973" s="113" t="s">
        <v>12256</v>
      </c>
      <c r="Q11973" s="130" t="s">
        <v>5532</v>
      </c>
      <c r="R11973" s="113" t="s">
        <v>3947</v>
      </c>
      <c r="S11973" s="113" t="s">
        <v>11973</v>
      </c>
    </row>
    <row r="11974" spans="16:19">
      <c r="P11974" s="113" t="s">
        <v>12256</v>
      </c>
      <c r="Q11974" s="130" t="s">
        <v>5535</v>
      </c>
      <c r="R11974" s="113" t="s">
        <v>3947</v>
      </c>
      <c r="S11974" s="113" t="s">
        <v>11974</v>
      </c>
    </row>
    <row r="11975" spans="16:19">
      <c r="P11975" s="113" t="s">
        <v>12256</v>
      </c>
      <c r="Q11975" s="130" t="s">
        <v>5538</v>
      </c>
      <c r="R11975" s="113" t="s">
        <v>3947</v>
      </c>
      <c r="S11975" s="113" t="s">
        <v>11975</v>
      </c>
    </row>
    <row r="11976" spans="16:19">
      <c r="P11976" s="113" t="s">
        <v>12256</v>
      </c>
      <c r="Q11976" s="130" t="s">
        <v>5541</v>
      </c>
      <c r="R11976" s="113" t="s">
        <v>3947</v>
      </c>
      <c r="S11976" s="113" t="s">
        <v>11976</v>
      </c>
    </row>
    <row r="11977" spans="16:19">
      <c r="P11977" s="113" t="s">
        <v>12256</v>
      </c>
      <c r="Q11977" s="130" t="s">
        <v>5544</v>
      </c>
      <c r="R11977" s="113" t="s">
        <v>3947</v>
      </c>
      <c r="S11977" s="113" t="s">
        <v>11977</v>
      </c>
    </row>
    <row r="11978" spans="16:19">
      <c r="P11978" s="113" t="s">
        <v>12256</v>
      </c>
      <c r="Q11978" s="130" t="s">
        <v>5547</v>
      </c>
      <c r="R11978" s="113" t="s">
        <v>3947</v>
      </c>
      <c r="S11978" s="113" t="s">
        <v>11978</v>
      </c>
    </row>
    <row r="11979" spans="16:19">
      <c r="P11979" s="113" t="s">
        <v>12256</v>
      </c>
      <c r="Q11979" s="130" t="s">
        <v>5550</v>
      </c>
      <c r="R11979" s="113" t="s">
        <v>3947</v>
      </c>
      <c r="S11979" s="113" t="s">
        <v>11979</v>
      </c>
    </row>
    <row r="11980" spans="16:19">
      <c r="P11980" s="113" t="s">
        <v>12256</v>
      </c>
      <c r="Q11980" s="130" t="s">
        <v>5553</v>
      </c>
      <c r="R11980" s="113" t="s">
        <v>3947</v>
      </c>
      <c r="S11980" s="113" t="s">
        <v>11980</v>
      </c>
    </row>
    <row r="11981" spans="16:19">
      <c r="P11981" s="113" t="s">
        <v>12256</v>
      </c>
      <c r="Q11981" s="130" t="s">
        <v>5556</v>
      </c>
      <c r="R11981" s="113" t="s">
        <v>3947</v>
      </c>
      <c r="S11981" s="113" t="s">
        <v>11981</v>
      </c>
    </row>
    <row r="11982" spans="16:19">
      <c r="P11982" s="113" t="s">
        <v>12256</v>
      </c>
      <c r="Q11982" s="130" t="s">
        <v>5559</v>
      </c>
      <c r="R11982" s="113" t="s">
        <v>3947</v>
      </c>
      <c r="S11982" s="113" t="s">
        <v>11982</v>
      </c>
    </row>
    <row r="11983" spans="16:19">
      <c r="P11983" s="113" t="s">
        <v>12256</v>
      </c>
      <c r="Q11983" s="130" t="s">
        <v>5562</v>
      </c>
      <c r="R11983" s="113" t="s">
        <v>3947</v>
      </c>
      <c r="S11983" s="113" t="s">
        <v>11983</v>
      </c>
    </row>
    <row r="11984" spans="16:19">
      <c r="P11984" s="113" t="s">
        <v>12256</v>
      </c>
      <c r="Q11984" s="130" t="s">
        <v>5565</v>
      </c>
      <c r="R11984" s="113" t="s">
        <v>3947</v>
      </c>
      <c r="S11984" s="113" t="s">
        <v>11984</v>
      </c>
    </row>
    <row r="11985" spans="16:19">
      <c r="P11985" s="113" t="s">
        <v>12256</v>
      </c>
      <c r="Q11985" s="130" t="s">
        <v>5568</v>
      </c>
      <c r="R11985" s="113" t="s">
        <v>3947</v>
      </c>
      <c r="S11985" s="113" t="s">
        <v>11985</v>
      </c>
    </row>
    <row r="11986" spans="16:19">
      <c r="P11986" s="113" t="s">
        <v>12256</v>
      </c>
      <c r="Q11986" s="130" t="s">
        <v>5571</v>
      </c>
      <c r="R11986" s="113" t="s">
        <v>3947</v>
      </c>
      <c r="S11986" s="113" t="s">
        <v>11986</v>
      </c>
    </row>
    <row r="11987" spans="16:19">
      <c r="P11987" s="113" t="s">
        <v>12256</v>
      </c>
      <c r="Q11987" s="130" t="s">
        <v>5574</v>
      </c>
      <c r="R11987" s="113" t="s">
        <v>3947</v>
      </c>
      <c r="S11987" s="113" t="s">
        <v>11987</v>
      </c>
    </row>
    <row r="11988" spans="16:19">
      <c r="P11988" s="113" t="s">
        <v>12256</v>
      </c>
      <c r="Q11988" s="130" t="s">
        <v>5577</v>
      </c>
      <c r="R11988" s="113" t="s">
        <v>3947</v>
      </c>
      <c r="S11988" s="113" t="s">
        <v>11988</v>
      </c>
    </row>
    <row r="11989" spans="16:19">
      <c r="P11989" s="113" t="s">
        <v>12256</v>
      </c>
      <c r="Q11989" s="130" t="s">
        <v>7055</v>
      </c>
      <c r="R11989" s="113" t="s">
        <v>3947</v>
      </c>
      <c r="S11989" s="113" t="s">
        <v>11989</v>
      </c>
    </row>
    <row r="11990" spans="16:19">
      <c r="P11990" s="113" t="s">
        <v>12256</v>
      </c>
      <c r="Q11990" s="130" t="s">
        <v>7058</v>
      </c>
      <c r="R11990" s="113" t="s">
        <v>3947</v>
      </c>
      <c r="S11990" s="113" t="s">
        <v>11990</v>
      </c>
    </row>
    <row r="11991" spans="16:19">
      <c r="P11991" s="113" t="s">
        <v>12256</v>
      </c>
      <c r="Q11991" s="130" t="s">
        <v>7061</v>
      </c>
      <c r="R11991" s="113" t="s">
        <v>3947</v>
      </c>
      <c r="S11991" s="113" t="s">
        <v>11991</v>
      </c>
    </row>
    <row r="11992" spans="16:19">
      <c r="P11992" s="113" t="s">
        <v>12256</v>
      </c>
      <c r="Q11992" s="130" t="s">
        <v>7064</v>
      </c>
      <c r="R11992" s="113" t="s">
        <v>3947</v>
      </c>
      <c r="S11992" s="113" t="s">
        <v>11992</v>
      </c>
    </row>
    <row r="11993" spans="16:19">
      <c r="P11993" s="113" t="s">
        <v>12256</v>
      </c>
      <c r="Q11993" s="130" t="s">
        <v>7067</v>
      </c>
      <c r="R11993" s="113" t="s">
        <v>3947</v>
      </c>
      <c r="S11993" s="113" t="s">
        <v>11993</v>
      </c>
    </row>
    <row r="11994" spans="16:19">
      <c r="P11994" s="113" t="s">
        <v>12256</v>
      </c>
      <c r="Q11994" s="130" t="s">
        <v>7069</v>
      </c>
      <c r="R11994" s="113" t="s">
        <v>3947</v>
      </c>
      <c r="S11994" s="113" t="s">
        <v>11994</v>
      </c>
    </row>
    <row r="11995" spans="16:19">
      <c r="P11995" s="113" t="s">
        <v>12256</v>
      </c>
      <c r="Q11995" s="130" t="s">
        <v>7072</v>
      </c>
      <c r="R11995" s="113" t="s">
        <v>3947</v>
      </c>
      <c r="S11995" s="113" t="s">
        <v>11995</v>
      </c>
    </row>
  </sheetData>
  <pageMargins left="0.7" right="0.7" top="0.75" bottom="0.75" header="0.3" footer="0.3"/>
  <tableParts count="9">
    <tablePart r:id="rId1"/>
    <tablePart r:id="rId2"/>
    <tablePart r:id="rId3"/>
    <tablePart r:id="rId4"/>
    <tablePart r:id="rId5"/>
    <tablePart r:id="rId6"/>
    <tablePart r:id="rId7"/>
    <tablePart r:id="rId8"/>
    <tablePart r:id="rId9"/>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2AD9C-7F43-4089-B825-6D1429C52E94}">
  <sheetPr codeName="Sheet18"/>
  <dimension ref="A1:S5047"/>
  <sheetViews>
    <sheetView topLeftCell="A167" workbookViewId="0">
      <selection activeCell="E179" sqref="E179"/>
    </sheetView>
  </sheetViews>
  <sheetFormatPr defaultColWidth="25" defaultRowHeight="15"/>
  <cols>
    <col min="2" max="2" width="6.5703125" bestFit="1" customWidth="1"/>
    <col min="3" max="3" width="5" customWidth="1"/>
    <col min="5" max="5" width="13.28515625" bestFit="1" customWidth="1"/>
    <col min="6" max="6" width="4.5703125" customWidth="1"/>
    <col min="8" max="8" width="6.5703125" bestFit="1" customWidth="1"/>
    <col min="9" max="9" width="3.42578125" customWidth="1"/>
    <col min="11" max="11" width="6.5703125" bestFit="1" customWidth="1"/>
    <col min="12" max="12" width="4" customWidth="1"/>
    <col min="14" max="14" width="6.5703125" bestFit="1" customWidth="1"/>
    <col min="15" max="15" width="2.28515625" customWidth="1"/>
    <col min="17" max="17" width="6.5703125" bestFit="1" customWidth="1"/>
  </cols>
  <sheetData>
    <row r="1" spans="1:17" ht="15.75" thickBot="1">
      <c r="A1" s="161" t="s">
        <v>12242</v>
      </c>
      <c r="B1" s="161" t="s">
        <v>2592</v>
      </c>
      <c r="D1" s="161" t="s">
        <v>12242</v>
      </c>
      <c r="E1" s="161" t="s">
        <v>2592</v>
      </c>
      <c r="G1" s="161" t="s">
        <v>12242</v>
      </c>
      <c r="H1" s="161" t="s">
        <v>2592</v>
      </c>
      <c r="J1" s="161" t="s">
        <v>12242</v>
      </c>
      <c r="K1" s="161" t="s">
        <v>2592</v>
      </c>
      <c r="M1" s="161" t="s">
        <v>12242</v>
      </c>
      <c r="N1" s="161" t="s">
        <v>2592</v>
      </c>
      <c r="P1" s="161" t="s">
        <v>12242</v>
      </c>
      <c r="Q1" s="161" t="s">
        <v>2592</v>
      </c>
    </row>
    <row r="2" spans="1:17" ht="15.75" thickBot="1">
      <c r="A2" s="162" t="s">
        <v>3951</v>
      </c>
      <c r="B2" s="162">
        <v>0.09</v>
      </c>
      <c r="D2" s="162" t="s">
        <v>3951</v>
      </c>
      <c r="E2" s="162">
        <v>0.16</v>
      </c>
      <c r="G2" s="162" t="s">
        <v>3951</v>
      </c>
      <c r="H2" s="162">
        <v>0.17</v>
      </c>
      <c r="J2" s="162" t="s">
        <v>3951</v>
      </c>
      <c r="K2" s="162">
        <v>0.08</v>
      </c>
      <c r="M2" s="162" t="s">
        <v>3951</v>
      </c>
      <c r="N2" s="162">
        <v>0.18</v>
      </c>
      <c r="P2" s="162" t="s">
        <v>3951</v>
      </c>
      <c r="Q2" s="162">
        <v>0.12</v>
      </c>
    </row>
    <row r="3" spans="1:17" ht="15.75" thickBot="1">
      <c r="A3" s="162" t="s">
        <v>12069</v>
      </c>
      <c r="B3" s="162">
        <v>0.81</v>
      </c>
      <c r="D3" s="162" t="s">
        <v>12069</v>
      </c>
      <c r="E3" s="162">
        <v>0.79</v>
      </c>
      <c r="G3" s="162" t="s">
        <v>12069</v>
      </c>
      <c r="H3" s="162">
        <v>1.4</v>
      </c>
      <c r="J3" s="162" t="s">
        <v>12069</v>
      </c>
      <c r="K3" s="162">
        <v>0.75</v>
      </c>
      <c r="M3" s="162" t="s">
        <v>12069</v>
      </c>
      <c r="N3" s="162">
        <v>0.91</v>
      </c>
      <c r="P3" s="162" t="s">
        <v>12069</v>
      </c>
      <c r="Q3" s="162">
        <v>0.64</v>
      </c>
    </row>
    <row r="4" spans="1:17" ht="15.75" thickBot="1">
      <c r="A4" s="162" t="s">
        <v>12071</v>
      </c>
      <c r="B4" s="162">
        <v>8.06</v>
      </c>
      <c r="D4" s="162" t="s">
        <v>12071</v>
      </c>
      <c r="E4" s="162">
        <v>14.51</v>
      </c>
      <c r="G4" s="162" t="s">
        <v>12071</v>
      </c>
      <c r="H4" s="162">
        <v>9.3000000000000007</v>
      </c>
      <c r="J4" s="162" t="s">
        <v>12071</v>
      </c>
      <c r="K4" s="162">
        <v>9.02</v>
      </c>
      <c r="M4" s="162" t="s">
        <v>12071</v>
      </c>
      <c r="N4" s="162">
        <v>11.2</v>
      </c>
      <c r="P4" s="162" t="s">
        <v>12071</v>
      </c>
      <c r="Q4" s="162">
        <v>8.9700000000000006</v>
      </c>
    </row>
    <row r="5" spans="1:17" ht="15.75" thickBot="1">
      <c r="A5" s="162" t="s">
        <v>12072</v>
      </c>
      <c r="B5" s="162">
        <v>0.09</v>
      </c>
      <c r="D5" s="162" t="s">
        <v>12072</v>
      </c>
      <c r="E5" s="162">
        <v>0.16</v>
      </c>
      <c r="G5" s="162" t="s">
        <v>12072</v>
      </c>
      <c r="H5" s="162">
        <v>0.19</v>
      </c>
      <c r="J5" s="162" t="s">
        <v>12072</v>
      </c>
      <c r="K5" s="162">
        <v>0.08</v>
      </c>
      <c r="M5" s="162" t="s">
        <v>12072</v>
      </c>
      <c r="N5" s="162">
        <v>0.18</v>
      </c>
      <c r="P5" s="162" t="s">
        <v>12072</v>
      </c>
      <c r="Q5" s="162">
        <v>0.12</v>
      </c>
    </row>
    <row r="6" spans="1:17" ht="15.75" thickBot="1">
      <c r="A6" s="162" t="s">
        <v>12073</v>
      </c>
      <c r="B6" s="162">
        <v>0.81</v>
      </c>
      <c r="D6" s="162"/>
      <c r="E6" s="162"/>
      <c r="G6" s="162"/>
      <c r="H6" s="162"/>
      <c r="J6" s="162"/>
      <c r="K6" s="162"/>
      <c r="M6" s="162"/>
      <c r="N6" s="162"/>
      <c r="P6" s="162"/>
      <c r="Q6" s="162"/>
    </row>
    <row r="7" spans="1:17">
      <c r="A7" s="163" t="s">
        <v>3874</v>
      </c>
      <c r="D7" s="163" t="s">
        <v>12255</v>
      </c>
      <c r="G7" s="163" t="s">
        <v>12256</v>
      </c>
      <c r="J7" s="163" t="s">
        <v>12257</v>
      </c>
      <c r="M7" s="163" t="s">
        <v>2728</v>
      </c>
      <c r="P7" s="163" t="s">
        <v>12258</v>
      </c>
    </row>
    <row r="11" spans="1:17">
      <c r="A11" t="s">
        <v>12145</v>
      </c>
      <c r="B11" t="s">
        <v>2592</v>
      </c>
      <c r="D11" t="s">
        <v>12145</v>
      </c>
      <c r="E11" t="s">
        <v>2592</v>
      </c>
      <c r="G11" t="s">
        <v>12145</v>
      </c>
      <c r="H11" t="s">
        <v>2592</v>
      </c>
      <c r="J11" t="s">
        <v>12145</v>
      </c>
      <c r="K11" t="s">
        <v>2592</v>
      </c>
      <c r="M11" t="s">
        <v>12145</v>
      </c>
      <c r="N11" t="s">
        <v>2592</v>
      </c>
      <c r="P11" t="s">
        <v>12145</v>
      </c>
      <c r="Q11" t="s">
        <v>2592</v>
      </c>
    </row>
    <row r="12" spans="1:17">
      <c r="A12" t="s">
        <v>12150</v>
      </c>
      <c r="B12" t="s">
        <v>12151</v>
      </c>
      <c r="D12" t="s">
        <v>12150</v>
      </c>
      <c r="E12" t="s">
        <v>12154</v>
      </c>
      <c r="G12" t="s">
        <v>12150</v>
      </c>
      <c r="H12" t="s">
        <v>12156</v>
      </c>
      <c r="J12" t="s">
        <v>12150</v>
      </c>
      <c r="K12" t="s">
        <v>12152</v>
      </c>
      <c r="M12" t="s">
        <v>12150</v>
      </c>
      <c r="N12" t="s">
        <v>12153</v>
      </c>
      <c r="P12" t="s">
        <v>12150</v>
      </c>
      <c r="Q12" t="s">
        <v>12155</v>
      </c>
    </row>
    <row r="13" spans="1:17">
      <c r="A13" t="s">
        <v>12157</v>
      </c>
      <c r="B13" t="s">
        <v>12158</v>
      </c>
      <c r="D13" t="s">
        <v>12157</v>
      </c>
      <c r="E13" t="s">
        <v>12161</v>
      </c>
      <c r="G13" t="s">
        <v>12146</v>
      </c>
      <c r="H13" t="s">
        <v>12163</v>
      </c>
      <c r="J13" t="s">
        <v>12157</v>
      </c>
      <c r="K13" t="s">
        <v>12159</v>
      </c>
      <c r="M13" t="s">
        <v>12157</v>
      </c>
      <c r="N13" t="s">
        <v>12160</v>
      </c>
      <c r="P13" t="s">
        <v>12157</v>
      </c>
      <c r="Q13" t="s">
        <v>12162</v>
      </c>
    </row>
    <row r="14" spans="1:17">
      <c r="A14" t="s">
        <v>12144</v>
      </c>
      <c r="B14" t="s">
        <v>3745</v>
      </c>
      <c r="D14" t="s">
        <v>12144</v>
      </c>
      <c r="E14" t="s">
        <v>12166</v>
      </c>
      <c r="G14" t="s">
        <v>12144</v>
      </c>
      <c r="H14" t="s">
        <v>2556</v>
      </c>
      <c r="J14" t="s">
        <v>12144</v>
      </c>
      <c r="K14" t="s">
        <v>12164</v>
      </c>
      <c r="M14" t="s">
        <v>12144</v>
      </c>
      <c r="N14" t="s">
        <v>12165</v>
      </c>
      <c r="P14" t="s">
        <v>12144</v>
      </c>
      <c r="Q14" t="s">
        <v>12167</v>
      </c>
    </row>
    <row r="15" spans="1:17">
      <c r="A15" t="s">
        <v>12147</v>
      </c>
      <c r="B15" t="s">
        <v>12168</v>
      </c>
      <c r="D15" t="s">
        <v>12147</v>
      </c>
      <c r="E15" t="s">
        <v>12171</v>
      </c>
      <c r="G15" t="s">
        <v>12147</v>
      </c>
      <c r="H15" t="s">
        <v>12173</v>
      </c>
      <c r="J15" t="s">
        <v>12147</v>
      </c>
      <c r="K15" t="s">
        <v>12169</v>
      </c>
      <c r="M15" t="s">
        <v>12147</v>
      </c>
      <c r="N15" t="s">
        <v>12170</v>
      </c>
      <c r="P15" t="s">
        <v>12147</v>
      </c>
      <c r="Q15" t="s">
        <v>12172</v>
      </c>
    </row>
    <row r="16" spans="1:17">
      <c r="A16" t="s">
        <v>12148</v>
      </c>
      <c r="B16" t="s">
        <v>12174</v>
      </c>
      <c r="D16" t="s">
        <v>12148</v>
      </c>
      <c r="E16" t="s">
        <v>12177</v>
      </c>
      <c r="G16" t="s">
        <v>12148</v>
      </c>
      <c r="H16" t="s">
        <v>3986</v>
      </c>
      <c r="J16" t="s">
        <v>12148</v>
      </c>
      <c r="K16" t="s">
        <v>12175</v>
      </c>
      <c r="M16" t="s">
        <v>12148</v>
      </c>
      <c r="N16" t="s">
        <v>12176</v>
      </c>
      <c r="P16" t="s">
        <v>12148</v>
      </c>
      <c r="Q16" t="s">
        <v>12178</v>
      </c>
    </row>
    <row r="17" spans="1:19">
      <c r="A17" t="s">
        <v>12149</v>
      </c>
      <c r="B17" t="s">
        <v>12174</v>
      </c>
      <c r="D17" t="s">
        <v>12149</v>
      </c>
      <c r="E17" t="s">
        <v>12177</v>
      </c>
      <c r="G17" t="s">
        <v>12149</v>
      </c>
      <c r="H17" t="s">
        <v>3986</v>
      </c>
      <c r="J17" t="s">
        <v>12149</v>
      </c>
      <c r="K17" t="s">
        <v>12175</v>
      </c>
      <c r="M17" t="s">
        <v>12149</v>
      </c>
      <c r="N17" t="s">
        <v>12176</v>
      </c>
      <c r="P17" t="s">
        <v>12149</v>
      </c>
      <c r="Q17" t="s">
        <v>12178</v>
      </c>
    </row>
    <row r="19" spans="1:19">
      <c r="D19" t="s">
        <v>3874</v>
      </c>
      <c r="J19" t="s">
        <v>12256</v>
      </c>
      <c r="P19" t="s">
        <v>12259</v>
      </c>
    </row>
    <row r="20" spans="1:19">
      <c r="D20" t="s">
        <v>12179</v>
      </c>
      <c r="E20" t="s">
        <v>12180</v>
      </c>
      <c r="F20" t="s">
        <v>3979</v>
      </c>
      <c r="G20" t="s">
        <v>2592</v>
      </c>
      <c r="J20" t="s">
        <v>12179</v>
      </c>
      <c r="K20" t="s">
        <v>12180</v>
      </c>
      <c r="L20" t="s">
        <v>3979</v>
      </c>
      <c r="M20" t="s">
        <v>2592</v>
      </c>
      <c r="P20" t="s">
        <v>12256</v>
      </c>
    </row>
    <row r="21" spans="1:19">
      <c r="D21" t="s">
        <v>12181</v>
      </c>
      <c r="E21" t="s">
        <v>2737</v>
      </c>
      <c r="F21" t="s">
        <v>3918</v>
      </c>
      <c r="G21" t="s">
        <v>2555</v>
      </c>
      <c r="J21" t="s">
        <v>12181</v>
      </c>
      <c r="K21" t="s">
        <v>2737</v>
      </c>
      <c r="L21" t="s">
        <v>3918</v>
      </c>
      <c r="M21" t="s">
        <v>2555</v>
      </c>
      <c r="P21" t="s">
        <v>12179</v>
      </c>
      <c r="Q21" t="s">
        <v>12180</v>
      </c>
      <c r="R21" t="s">
        <v>3979</v>
      </c>
      <c r="S21" t="s">
        <v>2592</v>
      </c>
    </row>
    <row r="22" spans="1:19">
      <c r="D22" t="s">
        <v>12183</v>
      </c>
      <c r="E22" t="s">
        <v>2737</v>
      </c>
      <c r="F22" t="s">
        <v>3918</v>
      </c>
      <c r="G22" t="s">
        <v>12184</v>
      </c>
      <c r="J22" t="s">
        <v>12183</v>
      </c>
      <c r="K22" t="s">
        <v>2737</v>
      </c>
      <c r="L22" t="s">
        <v>3918</v>
      </c>
      <c r="M22" t="s">
        <v>12184</v>
      </c>
      <c r="P22" t="s">
        <v>12181</v>
      </c>
      <c r="Q22" t="s">
        <v>2737</v>
      </c>
      <c r="R22" t="s">
        <v>3918</v>
      </c>
      <c r="S22" t="s">
        <v>2555</v>
      </c>
    </row>
    <row r="23" spans="1:19">
      <c r="D23" t="s">
        <v>12185</v>
      </c>
      <c r="E23" t="s">
        <v>2737</v>
      </c>
      <c r="F23" t="s">
        <v>3918</v>
      </c>
      <c r="G23" t="s">
        <v>12186</v>
      </c>
      <c r="J23" t="s">
        <v>12185</v>
      </c>
      <c r="K23" t="s">
        <v>2737</v>
      </c>
      <c r="L23" t="s">
        <v>3918</v>
      </c>
      <c r="M23" t="s">
        <v>12186</v>
      </c>
      <c r="P23" t="s">
        <v>12183</v>
      </c>
      <c r="Q23" t="s">
        <v>2737</v>
      </c>
      <c r="R23" t="s">
        <v>3918</v>
      </c>
      <c r="S23" t="s">
        <v>12184</v>
      </c>
    </row>
    <row r="24" spans="1:19">
      <c r="D24" t="s">
        <v>12181</v>
      </c>
      <c r="E24" t="s">
        <v>5585</v>
      </c>
      <c r="F24" t="s">
        <v>3918</v>
      </c>
      <c r="G24" t="s">
        <v>3597</v>
      </c>
      <c r="J24" t="s">
        <v>12181</v>
      </c>
      <c r="K24" t="s">
        <v>5585</v>
      </c>
      <c r="L24" t="s">
        <v>3918</v>
      </c>
      <c r="M24" t="s">
        <v>3597</v>
      </c>
      <c r="P24" t="s">
        <v>12185</v>
      </c>
      <c r="Q24" t="s">
        <v>2737</v>
      </c>
      <c r="R24" t="s">
        <v>3918</v>
      </c>
      <c r="S24" t="s">
        <v>12186</v>
      </c>
    </row>
    <row r="25" spans="1:19">
      <c r="D25" t="s">
        <v>12183</v>
      </c>
      <c r="E25" t="s">
        <v>5585</v>
      </c>
      <c r="F25" t="s">
        <v>3918</v>
      </c>
      <c r="G25" t="s">
        <v>12070</v>
      </c>
      <c r="J25" t="s">
        <v>12183</v>
      </c>
      <c r="K25" t="s">
        <v>5585</v>
      </c>
      <c r="L25" t="s">
        <v>3918</v>
      </c>
      <c r="M25" t="s">
        <v>12070</v>
      </c>
      <c r="P25" t="s">
        <v>12181</v>
      </c>
      <c r="Q25" t="s">
        <v>5585</v>
      </c>
      <c r="R25" t="s">
        <v>3918</v>
      </c>
      <c r="S25" t="s">
        <v>3597</v>
      </c>
    </row>
    <row r="26" spans="1:19">
      <c r="D26" t="s">
        <v>12185</v>
      </c>
      <c r="E26" t="s">
        <v>5585</v>
      </c>
      <c r="F26" t="s">
        <v>3918</v>
      </c>
      <c r="G26" t="s">
        <v>12188</v>
      </c>
      <c r="J26" t="s">
        <v>12185</v>
      </c>
      <c r="K26" t="s">
        <v>5585</v>
      </c>
      <c r="L26" t="s">
        <v>3918</v>
      </c>
      <c r="M26" t="s">
        <v>12188</v>
      </c>
      <c r="P26" t="s">
        <v>12183</v>
      </c>
      <c r="Q26" t="s">
        <v>5585</v>
      </c>
      <c r="R26" t="s">
        <v>3918</v>
      </c>
      <c r="S26" t="s">
        <v>12070</v>
      </c>
    </row>
    <row r="27" spans="1:19">
      <c r="D27" t="s">
        <v>2737</v>
      </c>
      <c r="E27" t="s">
        <v>5585</v>
      </c>
      <c r="F27" t="s">
        <v>3918</v>
      </c>
      <c r="G27" t="s">
        <v>12189</v>
      </c>
      <c r="J27" t="s">
        <v>2737</v>
      </c>
      <c r="K27" t="s">
        <v>5585</v>
      </c>
      <c r="L27" t="s">
        <v>3918</v>
      </c>
      <c r="M27" t="s">
        <v>12189</v>
      </c>
      <c r="P27" t="s">
        <v>12185</v>
      </c>
      <c r="Q27" t="s">
        <v>5585</v>
      </c>
      <c r="R27" t="s">
        <v>3918</v>
      </c>
      <c r="S27" t="s">
        <v>12188</v>
      </c>
    </row>
    <row r="28" spans="1:19">
      <c r="D28" t="s">
        <v>12181</v>
      </c>
      <c r="E28" t="s">
        <v>3734</v>
      </c>
      <c r="F28" t="s">
        <v>3918</v>
      </c>
      <c r="G28" t="s">
        <v>12190</v>
      </c>
      <c r="J28" t="s">
        <v>12181</v>
      </c>
      <c r="K28" t="s">
        <v>3734</v>
      </c>
      <c r="L28" t="s">
        <v>3918</v>
      </c>
      <c r="M28" t="s">
        <v>12190</v>
      </c>
      <c r="P28" t="s">
        <v>2737</v>
      </c>
      <c r="Q28" t="s">
        <v>5585</v>
      </c>
      <c r="R28" t="s">
        <v>3918</v>
      </c>
      <c r="S28" t="s">
        <v>12189</v>
      </c>
    </row>
    <row r="29" spans="1:19">
      <c r="D29" t="s">
        <v>12183</v>
      </c>
      <c r="E29" t="s">
        <v>3734</v>
      </c>
      <c r="F29" t="s">
        <v>3918</v>
      </c>
      <c r="G29" t="s">
        <v>12191</v>
      </c>
      <c r="J29" t="s">
        <v>12183</v>
      </c>
      <c r="K29" t="s">
        <v>3734</v>
      </c>
      <c r="L29" t="s">
        <v>3918</v>
      </c>
      <c r="M29" t="s">
        <v>12191</v>
      </c>
      <c r="P29" t="s">
        <v>12181</v>
      </c>
      <c r="Q29" t="s">
        <v>3734</v>
      </c>
      <c r="R29" t="s">
        <v>3918</v>
      </c>
      <c r="S29" t="s">
        <v>12190</v>
      </c>
    </row>
    <row r="30" spans="1:19">
      <c r="D30" t="s">
        <v>12185</v>
      </c>
      <c r="E30" t="s">
        <v>3734</v>
      </c>
      <c r="F30" t="s">
        <v>3918</v>
      </c>
      <c r="G30" t="s">
        <v>12192</v>
      </c>
      <c r="J30" t="s">
        <v>12185</v>
      </c>
      <c r="K30" t="s">
        <v>3734</v>
      </c>
      <c r="L30" t="s">
        <v>3918</v>
      </c>
      <c r="M30" t="s">
        <v>12192</v>
      </c>
      <c r="P30" t="s">
        <v>12183</v>
      </c>
      <c r="Q30" t="s">
        <v>3734</v>
      </c>
      <c r="R30" t="s">
        <v>3918</v>
      </c>
      <c r="S30" t="s">
        <v>12191</v>
      </c>
    </row>
    <row r="31" spans="1:19">
      <c r="D31" t="s">
        <v>2737</v>
      </c>
      <c r="E31" t="s">
        <v>3734</v>
      </c>
      <c r="F31" t="s">
        <v>3918</v>
      </c>
      <c r="G31" t="s">
        <v>12193</v>
      </c>
      <c r="J31" t="s">
        <v>2737</v>
      </c>
      <c r="K31" t="s">
        <v>3734</v>
      </c>
      <c r="L31" t="s">
        <v>3918</v>
      </c>
      <c r="M31" t="s">
        <v>12193</v>
      </c>
      <c r="P31" t="s">
        <v>12185</v>
      </c>
      <c r="Q31" t="s">
        <v>3734</v>
      </c>
      <c r="R31" t="s">
        <v>3918</v>
      </c>
      <c r="S31" t="s">
        <v>12192</v>
      </c>
    </row>
    <row r="32" spans="1:19">
      <c r="D32" t="s">
        <v>5588</v>
      </c>
      <c r="E32" t="s">
        <v>3734</v>
      </c>
      <c r="F32" t="s">
        <v>3918</v>
      </c>
      <c r="G32" t="s">
        <v>12194</v>
      </c>
      <c r="J32" t="s">
        <v>5588</v>
      </c>
      <c r="K32" t="s">
        <v>3734</v>
      </c>
      <c r="L32" t="s">
        <v>3918</v>
      </c>
      <c r="M32" t="s">
        <v>12194</v>
      </c>
      <c r="P32" t="s">
        <v>2737</v>
      </c>
      <c r="Q32" t="s">
        <v>3734</v>
      </c>
      <c r="R32" t="s">
        <v>3918</v>
      </c>
      <c r="S32" t="s">
        <v>12193</v>
      </c>
    </row>
    <row r="33" spans="4:19">
      <c r="D33" t="s">
        <v>2737</v>
      </c>
      <c r="E33" t="s">
        <v>2737</v>
      </c>
      <c r="F33" t="s">
        <v>3918</v>
      </c>
      <c r="G33" t="s">
        <v>12066</v>
      </c>
      <c r="J33" t="s">
        <v>2737</v>
      </c>
      <c r="K33" t="s">
        <v>2737</v>
      </c>
      <c r="L33" t="s">
        <v>3918</v>
      </c>
      <c r="M33" t="s">
        <v>12066</v>
      </c>
      <c r="P33" t="s">
        <v>5588</v>
      </c>
      <c r="Q33" t="s">
        <v>3734</v>
      </c>
      <c r="R33" t="s">
        <v>3918</v>
      </c>
      <c r="S33" t="s">
        <v>12194</v>
      </c>
    </row>
    <row r="34" spans="4:19">
      <c r="D34" t="s">
        <v>5588</v>
      </c>
      <c r="E34" t="s">
        <v>2737</v>
      </c>
      <c r="F34" t="s">
        <v>3918</v>
      </c>
      <c r="G34" t="s">
        <v>12066</v>
      </c>
      <c r="J34" t="s">
        <v>5588</v>
      </c>
      <c r="K34" t="s">
        <v>2737</v>
      </c>
      <c r="L34" t="s">
        <v>3918</v>
      </c>
      <c r="M34" t="s">
        <v>12066</v>
      </c>
      <c r="P34" t="s">
        <v>2737</v>
      </c>
      <c r="Q34" t="s">
        <v>2737</v>
      </c>
      <c r="R34" t="s">
        <v>3918</v>
      </c>
      <c r="S34" t="s">
        <v>12066</v>
      </c>
    </row>
    <row r="35" spans="4:19">
      <c r="D35" t="s">
        <v>5588</v>
      </c>
      <c r="E35" t="s">
        <v>5585</v>
      </c>
      <c r="F35" t="s">
        <v>3918</v>
      </c>
      <c r="G35" t="s">
        <v>12066</v>
      </c>
      <c r="J35" t="s">
        <v>5588</v>
      </c>
      <c r="K35" t="s">
        <v>5585</v>
      </c>
      <c r="L35" t="s">
        <v>3918</v>
      </c>
      <c r="M35" t="s">
        <v>12066</v>
      </c>
      <c r="P35" t="s">
        <v>5588</v>
      </c>
      <c r="Q35" t="s">
        <v>2737</v>
      </c>
      <c r="R35" t="s">
        <v>3918</v>
      </c>
      <c r="S35" t="s">
        <v>12066</v>
      </c>
    </row>
    <row r="36" spans="4:19">
      <c r="D36" t="s">
        <v>12181</v>
      </c>
      <c r="E36" t="s">
        <v>2737</v>
      </c>
      <c r="F36" t="s">
        <v>3947</v>
      </c>
      <c r="G36" t="s">
        <v>12182</v>
      </c>
      <c r="J36" t="s">
        <v>12181</v>
      </c>
      <c r="K36" t="s">
        <v>2737</v>
      </c>
      <c r="L36" t="s">
        <v>3947</v>
      </c>
      <c r="M36" t="s">
        <v>12182</v>
      </c>
      <c r="P36" t="s">
        <v>5588</v>
      </c>
      <c r="Q36" t="s">
        <v>5585</v>
      </c>
      <c r="R36" t="s">
        <v>3918</v>
      </c>
      <c r="S36" t="s">
        <v>12066</v>
      </c>
    </row>
    <row r="37" spans="4:19">
      <c r="D37" t="s">
        <v>12183</v>
      </c>
      <c r="E37" t="s">
        <v>2737</v>
      </c>
      <c r="F37" t="s">
        <v>3947</v>
      </c>
      <c r="G37" t="s">
        <v>2554</v>
      </c>
      <c r="J37" t="s">
        <v>12183</v>
      </c>
      <c r="K37" t="s">
        <v>2737</v>
      </c>
      <c r="L37" t="s">
        <v>3947</v>
      </c>
      <c r="M37" t="s">
        <v>2554</v>
      </c>
      <c r="P37" t="s">
        <v>12181</v>
      </c>
      <c r="Q37" t="s">
        <v>2737</v>
      </c>
      <c r="R37" t="s">
        <v>3947</v>
      </c>
      <c r="S37" t="s">
        <v>12182</v>
      </c>
    </row>
    <row r="38" spans="4:19">
      <c r="D38" t="s">
        <v>12185</v>
      </c>
      <c r="E38" t="s">
        <v>2737</v>
      </c>
      <c r="F38" t="s">
        <v>3947</v>
      </c>
      <c r="G38" t="s">
        <v>12187</v>
      </c>
      <c r="J38" t="s">
        <v>12185</v>
      </c>
      <c r="K38" t="s">
        <v>2737</v>
      </c>
      <c r="L38" t="s">
        <v>3947</v>
      </c>
      <c r="M38" t="s">
        <v>12187</v>
      </c>
      <c r="P38" t="s">
        <v>12183</v>
      </c>
      <c r="Q38" t="s">
        <v>2737</v>
      </c>
      <c r="R38" t="s">
        <v>3947</v>
      </c>
      <c r="S38" t="s">
        <v>2554</v>
      </c>
    </row>
    <row r="39" spans="4:19">
      <c r="D39" t="s">
        <v>12181</v>
      </c>
      <c r="E39" t="s">
        <v>5585</v>
      </c>
      <c r="F39" t="s">
        <v>3947</v>
      </c>
      <c r="G39" t="s">
        <v>12182</v>
      </c>
      <c r="J39" t="s">
        <v>12181</v>
      </c>
      <c r="K39" t="s">
        <v>5585</v>
      </c>
      <c r="L39" t="s">
        <v>3947</v>
      </c>
      <c r="M39" t="s">
        <v>12182</v>
      </c>
      <c r="P39" t="s">
        <v>12185</v>
      </c>
      <c r="Q39" t="s">
        <v>2737</v>
      </c>
      <c r="R39" t="s">
        <v>3947</v>
      </c>
      <c r="S39" t="s">
        <v>12187</v>
      </c>
    </row>
    <row r="40" spans="4:19">
      <c r="D40" t="s">
        <v>12183</v>
      </c>
      <c r="E40" t="s">
        <v>5585</v>
      </c>
      <c r="F40" t="s">
        <v>3947</v>
      </c>
      <c r="G40" t="s">
        <v>12061</v>
      </c>
      <c r="J40" t="s">
        <v>12183</v>
      </c>
      <c r="K40" t="s">
        <v>5585</v>
      </c>
      <c r="L40" t="s">
        <v>3947</v>
      </c>
      <c r="M40" t="s">
        <v>12061</v>
      </c>
      <c r="P40" t="s">
        <v>12181</v>
      </c>
      <c r="Q40" t="s">
        <v>5585</v>
      </c>
      <c r="R40" t="s">
        <v>3947</v>
      </c>
      <c r="S40" t="s">
        <v>12182</v>
      </c>
    </row>
    <row r="41" spans="4:19">
      <c r="D41" t="s">
        <v>12185</v>
      </c>
      <c r="E41" t="s">
        <v>5585</v>
      </c>
      <c r="F41" t="s">
        <v>3947</v>
      </c>
      <c r="G41" t="s">
        <v>12187</v>
      </c>
      <c r="J41" t="s">
        <v>12185</v>
      </c>
      <c r="K41" t="s">
        <v>5585</v>
      </c>
      <c r="L41" t="s">
        <v>3947</v>
      </c>
      <c r="M41" t="s">
        <v>12187</v>
      </c>
      <c r="P41" t="s">
        <v>12183</v>
      </c>
      <c r="Q41" t="s">
        <v>5585</v>
      </c>
      <c r="R41" t="s">
        <v>3947</v>
      </c>
      <c r="S41" t="s">
        <v>12061</v>
      </c>
    </row>
    <row r="42" spans="4:19">
      <c r="D42" t="s">
        <v>2737</v>
      </c>
      <c r="E42" t="s">
        <v>5585</v>
      </c>
      <c r="F42" t="s">
        <v>3947</v>
      </c>
      <c r="G42" t="s">
        <v>12189</v>
      </c>
      <c r="J42" t="s">
        <v>2737</v>
      </c>
      <c r="K42" t="s">
        <v>5585</v>
      </c>
      <c r="L42" t="s">
        <v>3947</v>
      </c>
      <c r="M42" t="s">
        <v>12189</v>
      </c>
      <c r="P42" t="s">
        <v>12185</v>
      </c>
      <c r="Q42" t="s">
        <v>5585</v>
      </c>
      <c r="R42" t="s">
        <v>3947</v>
      </c>
      <c r="S42" t="s">
        <v>12187</v>
      </c>
    </row>
    <row r="43" spans="4:19">
      <c r="D43" t="s">
        <v>12181</v>
      </c>
      <c r="E43" t="s">
        <v>3734</v>
      </c>
      <c r="F43" t="s">
        <v>3947</v>
      </c>
      <c r="G43" t="s">
        <v>12182</v>
      </c>
      <c r="J43" t="s">
        <v>12181</v>
      </c>
      <c r="K43" t="s">
        <v>3734</v>
      </c>
      <c r="L43" t="s">
        <v>3947</v>
      </c>
      <c r="M43" t="s">
        <v>12182</v>
      </c>
      <c r="P43" t="s">
        <v>2737</v>
      </c>
      <c r="Q43" t="s">
        <v>5585</v>
      </c>
      <c r="R43" t="s">
        <v>3947</v>
      </c>
      <c r="S43" t="s">
        <v>12189</v>
      </c>
    </row>
    <row r="44" spans="4:19">
      <c r="D44" t="s">
        <v>12183</v>
      </c>
      <c r="E44" t="s">
        <v>3734</v>
      </c>
      <c r="F44" t="s">
        <v>3947</v>
      </c>
      <c r="G44" t="s">
        <v>2554</v>
      </c>
      <c r="J44" t="s">
        <v>12183</v>
      </c>
      <c r="K44" t="s">
        <v>3734</v>
      </c>
      <c r="L44" t="s">
        <v>3947</v>
      </c>
      <c r="M44" t="s">
        <v>2554</v>
      </c>
      <c r="P44" t="s">
        <v>12181</v>
      </c>
      <c r="Q44" t="s">
        <v>3734</v>
      </c>
      <c r="R44" t="s">
        <v>3947</v>
      </c>
      <c r="S44" t="s">
        <v>12182</v>
      </c>
    </row>
    <row r="45" spans="4:19">
      <c r="D45" t="s">
        <v>12185</v>
      </c>
      <c r="E45" t="s">
        <v>3734</v>
      </c>
      <c r="F45" t="s">
        <v>3947</v>
      </c>
      <c r="G45" t="s">
        <v>12187</v>
      </c>
      <c r="J45" t="s">
        <v>12185</v>
      </c>
      <c r="K45" t="s">
        <v>3734</v>
      </c>
      <c r="L45" t="s">
        <v>3947</v>
      </c>
      <c r="M45" t="s">
        <v>12187</v>
      </c>
      <c r="P45" t="s">
        <v>12183</v>
      </c>
      <c r="Q45" t="s">
        <v>3734</v>
      </c>
      <c r="R45" t="s">
        <v>3947</v>
      </c>
      <c r="S45" t="s">
        <v>2554</v>
      </c>
    </row>
    <row r="46" spans="4:19">
      <c r="D46" t="s">
        <v>2737</v>
      </c>
      <c r="E46" t="s">
        <v>3734</v>
      </c>
      <c r="F46" t="s">
        <v>3947</v>
      </c>
      <c r="G46" t="s">
        <v>12189</v>
      </c>
      <c r="J46" t="s">
        <v>2737</v>
      </c>
      <c r="K46" t="s">
        <v>3734</v>
      </c>
      <c r="L46" t="s">
        <v>3947</v>
      </c>
      <c r="M46" t="s">
        <v>12189</v>
      </c>
      <c r="P46" t="s">
        <v>12185</v>
      </c>
      <c r="Q46" t="s">
        <v>3734</v>
      </c>
      <c r="R46" t="s">
        <v>3947</v>
      </c>
      <c r="S46" t="s">
        <v>12187</v>
      </c>
    </row>
    <row r="47" spans="4:19">
      <c r="D47" t="s">
        <v>5588</v>
      </c>
      <c r="E47" t="s">
        <v>3734</v>
      </c>
      <c r="F47" t="s">
        <v>3947</v>
      </c>
      <c r="G47" t="s">
        <v>12194</v>
      </c>
      <c r="J47" t="s">
        <v>5588</v>
      </c>
      <c r="K47" t="s">
        <v>3734</v>
      </c>
      <c r="L47" t="s">
        <v>3947</v>
      </c>
      <c r="M47" t="s">
        <v>12194</v>
      </c>
      <c r="P47" t="s">
        <v>2737</v>
      </c>
      <c r="Q47" t="s">
        <v>3734</v>
      </c>
      <c r="R47" t="s">
        <v>3947</v>
      </c>
      <c r="S47" t="s">
        <v>12189</v>
      </c>
    </row>
    <row r="48" spans="4:19">
      <c r="D48" t="s">
        <v>2737</v>
      </c>
      <c r="E48" t="s">
        <v>2737</v>
      </c>
      <c r="F48" t="s">
        <v>3947</v>
      </c>
      <c r="G48" t="s">
        <v>12066</v>
      </c>
      <c r="J48" t="s">
        <v>2737</v>
      </c>
      <c r="K48" t="s">
        <v>2737</v>
      </c>
      <c r="L48" t="s">
        <v>3947</v>
      </c>
      <c r="M48" t="s">
        <v>12066</v>
      </c>
      <c r="P48" t="s">
        <v>5588</v>
      </c>
      <c r="Q48" t="s">
        <v>3734</v>
      </c>
      <c r="R48" t="s">
        <v>3947</v>
      </c>
      <c r="S48" t="s">
        <v>12194</v>
      </c>
    </row>
    <row r="49" spans="1:19">
      <c r="D49" t="s">
        <v>5588</v>
      </c>
      <c r="E49" t="s">
        <v>2737</v>
      </c>
      <c r="F49" t="s">
        <v>3947</v>
      </c>
      <c r="G49" t="s">
        <v>12066</v>
      </c>
      <c r="J49" t="s">
        <v>5588</v>
      </c>
      <c r="K49" t="s">
        <v>2737</v>
      </c>
      <c r="L49" t="s">
        <v>3947</v>
      </c>
      <c r="M49" t="s">
        <v>12066</v>
      </c>
      <c r="P49" t="s">
        <v>2737</v>
      </c>
      <c r="Q49" t="s">
        <v>2737</v>
      </c>
      <c r="R49" t="s">
        <v>3947</v>
      </c>
      <c r="S49" t="s">
        <v>12066</v>
      </c>
    </row>
    <row r="50" spans="1:19">
      <c r="D50" t="s">
        <v>5588</v>
      </c>
      <c r="E50" t="s">
        <v>5585</v>
      </c>
      <c r="F50" t="s">
        <v>3947</v>
      </c>
      <c r="G50" t="s">
        <v>12066</v>
      </c>
      <c r="J50" t="s">
        <v>5588</v>
      </c>
      <c r="K50" t="s">
        <v>5585</v>
      </c>
      <c r="L50" t="s">
        <v>3947</v>
      </c>
      <c r="M50" t="s">
        <v>12066</v>
      </c>
      <c r="P50" t="s">
        <v>5588</v>
      </c>
      <c r="Q50" t="s">
        <v>2737</v>
      </c>
      <c r="R50" t="s">
        <v>3947</v>
      </c>
      <c r="S50" t="s">
        <v>12066</v>
      </c>
    </row>
    <row r="51" spans="1:19">
      <c r="P51" t="s">
        <v>5588</v>
      </c>
      <c r="Q51" t="s">
        <v>5585</v>
      </c>
      <c r="R51" t="s">
        <v>3947</v>
      </c>
      <c r="S51" t="s">
        <v>12066</v>
      </c>
    </row>
    <row r="52" spans="1:19">
      <c r="A52" t="s">
        <v>12260</v>
      </c>
      <c r="B52" t="s">
        <v>2592</v>
      </c>
    </row>
    <row r="53" spans="1:19">
      <c r="A53" t="s">
        <v>12261</v>
      </c>
      <c r="B53">
        <v>0.96</v>
      </c>
    </row>
    <row r="56" spans="1:19">
      <c r="A56" t="s">
        <v>2486</v>
      </c>
      <c r="B56" t="s">
        <v>3884</v>
      </c>
      <c r="C56" t="s">
        <v>3892</v>
      </c>
      <c r="D56" t="s">
        <v>3979</v>
      </c>
      <c r="E56" t="s">
        <v>3980</v>
      </c>
      <c r="F56" t="s">
        <v>3981</v>
      </c>
    </row>
    <row r="57" spans="1:19">
      <c r="A57" t="s">
        <v>2556</v>
      </c>
      <c r="B57" t="s">
        <v>3982</v>
      </c>
      <c r="C57" t="s">
        <v>3983</v>
      </c>
      <c r="D57" t="s">
        <v>3918</v>
      </c>
      <c r="E57" t="s">
        <v>2556</v>
      </c>
      <c r="F57" t="s">
        <v>4111</v>
      </c>
    </row>
    <row r="58" spans="1:19">
      <c r="A58" t="s">
        <v>2556</v>
      </c>
      <c r="B58" t="s">
        <v>3982</v>
      </c>
      <c r="C58" t="s">
        <v>3983</v>
      </c>
      <c r="D58" t="s">
        <v>3918</v>
      </c>
      <c r="E58" t="s">
        <v>3986</v>
      </c>
      <c r="F58" t="s">
        <v>4112</v>
      </c>
    </row>
    <row r="59" spans="1:19">
      <c r="A59" t="s">
        <v>2556</v>
      </c>
      <c r="B59" t="s">
        <v>3982</v>
      </c>
      <c r="C59" t="s">
        <v>3983</v>
      </c>
      <c r="D59" t="s">
        <v>3918</v>
      </c>
      <c r="E59" t="s">
        <v>3988</v>
      </c>
      <c r="F59" t="s">
        <v>4113</v>
      </c>
    </row>
    <row r="60" spans="1:19">
      <c r="A60" t="s">
        <v>2556</v>
      </c>
      <c r="B60" t="s">
        <v>3982</v>
      </c>
      <c r="C60" t="s">
        <v>3983</v>
      </c>
      <c r="D60" t="s">
        <v>3918</v>
      </c>
      <c r="E60" t="s">
        <v>3990</v>
      </c>
      <c r="F60" t="s">
        <v>4113</v>
      </c>
    </row>
    <row r="61" spans="1:19">
      <c r="A61" t="s">
        <v>2556</v>
      </c>
      <c r="B61" t="s">
        <v>3982</v>
      </c>
      <c r="C61" t="s">
        <v>3983</v>
      </c>
      <c r="D61" t="s">
        <v>3947</v>
      </c>
      <c r="E61" t="s">
        <v>2556</v>
      </c>
      <c r="F61" t="s">
        <v>4019</v>
      </c>
    </row>
    <row r="62" spans="1:19">
      <c r="A62" t="s">
        <v>2556</v>
      </c>
      <c r="B62" t="s">
        <v>3982</v>
      </c>
      <c r="C62" t="s">
        <v>3983</v>
      </c>
      <c r="D62" t="s">
        <v>3947</v>
      </c>
      <c r="E62" t="s">
        <v>3986</v>
      </c>
      <c r="F62" t="s">
        <v>4019</v>
      </c>
    </row>
    <row r="63" spans="1:19">
      <c r="A63" t="s">
        <v>2556</v>
      </c>
      <c r="B63" t="s">
        <v>3982</v>
      </c>
      <c r="C63" t="s">
        <v>3983</v>
      </c>
      <c r="D63" t="s">
        <v>3947</v>
      </c>
      <c r="E63" t="s">
        <v>3988</v>
      </c>
      <c r="F63" t="s">
        <v>4114</v>
      </c>
    </row>
    <row r="64" spans="1:19">
      <c r="A64" t="s">
        <v>2556</v>
      </c>
      <c r="B64" t="s">
        <v>3982</v>
      </c>
      <c r="C64" t="s">
        <v>3983</v>
      </c>
      <c r="D64" t="s">
        <v>3947</v>
      </c>
      <c r="E64" t="s">
        <v>3990</v>
      </c>
      <c r="F64" t="s">
        <v>4114</v>
      </c>
    </row>
    <row r="65" spans="1:6">
      <c r="A65" t="s">
        <v>2556</v>
      </c>
      <c r="B65" t="s">
        <v>3982</v>
      </c>
      <c r="C65" t="s">
        <v>3983</v>
      </c>
      <c r="D65" t="s">
        <v>3947</v>
      </c>
      <c r="E65" t="s">
        <v>2734</v>
      </c>
      <c r="F65" t="s">
        <v>4109</v>
      </c>
    </row>
    <row r="66" spans="1:6">
      <c r="A66" t="s">
        <v>2556</v>
      </c>
      <c r="B66" t="s">
        <v>3982</v>
      </c>
      <c r="C66" t="s">
        <v>3994</v>
      </c>
      <c r="D66" t="s">
        <v>3918</v>
      </c>
      <c r="E66" t="s">
        <v>2556</v>
      </c>
      <c r="F66" t="s">
        <v>4106</v>
      </c>
    </row>
    <row r="67" spans="1:6">
      <c r="A67" t="s">
        <v>2556</v>
      </c>
      <c r="B67" t="s">
        <v>3982</v>
      </c>
      <c r="C67" t="s">
        <v>3994</v>
      </c>
      <c r="D67" t="s">
        <v>3918</v>
      </c>
      <c r="E67" t="s">
        <v>3986</v>
      </c>
      <c r="F67" t="s">
        <v>4115</v>
      </c>
    </row>
    <row r="68" spans="1:6">
      <c r="A68" t="s">
        <v>2556</v>
      </c>
      <c r="B68" t="s">
        <v>3982</v>
      </c>
      <c r="C68" t="s">
        <v>3994</v>
      </c>
      <c r="D68" t="s">
        <v>3918</v>
      </c>
      <c r="E68" t="s">
        <v>3988</v>
      </c>
      <c r="F68" t="s">
        <v>4116</v>
      </c>
    </row>
    <row r="69" spans="1:6">
      <c r="A69" t="s">
        <v>2556</v>
      </c>
      <c r="B69" t="s">
        <v>3982</v>
      </c>
      <c r="C69" t="s">
        <v>3994</v>
      </c>
      <c r="D69" t="s">
        <v>3918</v>
      </c>
      <c r="E69" t="s">
        <v>3990</v>
      </c>
      <c r="F69" t="s">
        <v>4116</v>
      </c>
    </row>
    <row r="70" spans="1:6">
      <c r="A70" t="s">
        <v>2556</v>
      </c>
      <c r="B70" t="s">
        <v>3982</v>
      </c>
      <c r="C70" t="s">
        <v>3994</v>
      </c>
      <c r="D70" t="s">
        <v>3947</v>
      </c>
      <c r="E70" t="s">
        <v>2556</v>
      </c>
      <c r="F70" t="s">
        <v>4117</v>
      </c>
    </row>
    <row r="71" spans="1:6">
      <c r="A71" t="s">
        <v>2556</v>
      </c>
      <c r="B71" t="s">
        <v>3982</v>
      </c>
      <c r="C71" t="s">
        <v>3994</v>
      </c>
      <c r="D71" t="s">
        <v>3947</v>
      </c>
      <c r="E71" t="s">
        <v>3986</v>
      </c>
      <c r="F71" t="s">
        <v>4117</v>
      </c>
    </row>
    <row r="72" spans="1:6">
      <c r="A72" t="s">
        <v>2556</v>
      </c>
      <c r="B72" t="s">
        <v>3982</v>
      </c>
      <c r="C72" t="s">
        <v>3994</v>
      </c>
      <c r="D72" t="s">
        <v>3947</v>
      </c>
      <c r="E72" t="s">
        <v>3988</v>
      </c>
      <c r="F72" t="s">
        <v>4118</v>
      </c>
    </row>
    <row r="73" spans="1:6">
      <c r="A73" t="s">
        <v>2556</v>
      </c>
      <c r="B73" t="s">
        <v>3982</v>
      </c>
      <c r="C73" t="s">
        <v>3994</v>
      </c>
      <c r="D73" t="s">
        <v>3947</v>
      </c>
      <c r="E73" t="s">
        <v>3990</v>
      </c>
      <c r="F73" t="s">
        <v>4118</v>
      </c>
    </row>
    <row r="74" spans="1:6">
      <c r="A74" t="s">
        <v>2556</v>
      </c>
      <c r="B74" t="s">
        <v>3982</v>
      </c>
      <c r="C74" t="s">
        <v>3994</v>
      </c>
      <c r="D74" t="s">
        <v>3947</v>
      </c>
      <c r="E74" t="s">
        <v>2734</v>
      </c>
      <c r="F74" t="s">
        <v>4010</v>
      </c>
    </row>
    <row r="75" spans="1:6">
      <c r="A75" t="s">
        <v>2556</v>
      </c>
      <c r="B75" t="s">
        <v>3982</v>
      </c>
      <c r="C75" t="s">
        <v>4001</v>
      </c>
      <c r="D75" t="s">
        <v>3918</v>
      </c>
      <c r="E75" t="s">
        <v>2556</v>
      </c>
      <c r="F75" t="s">
        <v>4119</v>
      </c>
    </row>
    <row r="76" spans="1:6">
      <c r="A76" t="s">
        <v>2556</v>
      </c>
      <c r="B76" t="s">
        <v>3982</v>
      </c>
      <c r="C76" t="s">
        <v>4001</v>
      </c>
      <c r="D76" t="s">
        <v>3918</v>
      </c>
      <c r="E76" t="s">
        <v>3986</v>
      </c>
      <c r="F76" t="s">
        <v>4120</v>
      </c>
    </row>
    <row r="77" spans="1:6">
      <c r="A77" t="s">
        <v>2556</v>
      </c>
      <c r="B77" t="s">
        <v>3982</v>
      </c>
      <c r="C77" t="s">
        <v>4001</v>
      </c>
      <c r="D77" t="s">
        <v>3918</v>
      </c>
      <c r="E77" t="s">
        <v>3988</v>
      </c>
      <c r="F77" t="s">
        <v>4121</v>
      </c>
    </row>
    <row r="78" spans="1:6">
      <c r="A78" t="s">
        <v>2556</v>
      </c>
      <c r="B78" t="s">
        <v>3982</v>
      </c>
      <c r="C78" t="s">
        <v>4001</v>
      </c>
      <c r="D78" t="s">
        <v>3918</v>
      </c>
      <c r="E78" t="s">
        <v>3990</v>
      </c>
      <c r="F78" t="s">
        <v>4121</v>
      </c>
    </row>
    <row r="79" spans="1:6">
      <c r="A79" t="s">
        <v>2556</v>
      </c>
      <c r="B79" t="s">
        <v>3982</v>
      </c>
      <c r="C79" t="s">
        <v>4001</v>
      </c>
      <c r="D79" t="s">
        <v>3947</v>
      </c>
      <c r="E79" t="s">
        <v>2556</v>
      </c>
      <c r="F79" t="s">
        <v>4118</v>
      </c>
    </row>
    <row r="80" spans="1:6">
      <c r="A80" t="s">
        <v>2556</v>
      </c>
      <c r="B80" t="s">
        <v>3982</v>
      </c>
      <c r="C80" t="s">
        <v>4001</v>
      </c>
      <c r="D80" t="s">
        <v>3947</v>
      </c>
      <c r="E80" t="s">
        <v>3986</v>
      </c>
      <c r="F80" t="s">
        <v>4118</v>
      </c>
    </row>
    <row r="81" spans="1:6">
      <c r="A81" t="s">
        <v>2556</v>
      </c>
      <c r="B81" t="s">
        <v>3982</v>
      </c>
      <c r="C81" t="s">
        <v>4001</v>
      </c>
      <c r="D81" t="s">
        <v>3947</v>
      </c>
      <c r="E81" t="s">
        <v>3988</v>
      </c>
      <c r="F81" t="s">
        <v>4092</v>
      </c>
    </row>
    <row r="82" spans="1:6">
      <c r="A82" t="s">
        <v>2556</v>
      </c>
      <c r="B82" t="s">
        <v>3982</v>
      </c>
      <c r="C82" t="s">
        <v>4001</v>
      </c>
      <c r="D82" t="s">
        <v>3947</v>
      </c>
      <c r="E82" t="s">
        <v>3990</v>
      </c>
      <c r="F82" t="s">
        <v>4092</v>
      </c>
    </row>
    <row r="83" spans="1:6">
      <c r="A83" t="s">
        <v>2556</v>
      </c>
      <c r="B83" t="s">
        <v>3982</v>
      </c>
      <c r="C83" t="s">
        <v>4001</v>
      </c>
      <c r="D83" t="s">
        <v>3947</v>
      </c>
      <c r="E83" t="s">
        <v>2734</v>
      </c>
      <c r="F83" t="s">
        <v>4122</v>
      </c>
    </row>
    <row r="84" spans="1:6">
      <c r="A84" t="s">
        <v>2556</v>
      </c>
      <c r="B84" t="s">
        <v>3982</v>
      </c>
      <c r="C84" t="s">
        <v>4007</v>
      </c>
      <c r="D84" t="s">
        <v>3918</v>
      </c>
      <c r="E84" t="s">
        <v>2556</v>
      </c>
      <c r="F84" t="s">
        <v>4123</v>
      </c>
    </row>
    <row r="85" spans="1:6">
      <c r="A85" t="s">
        <v>2556</v>
      </c>
      <c r="B85" t="s">
        <v>3982</v>
      </c>
      <c r="C85" t="s">
        <v>4007</v>
      </c>
      <c r="D85" t="s">
        <v>3918</v>
      </c>
      <c r="E85" t="s">
        <v>3986</v>
      </c>
      <c r="F85" t="s">
        <v>4124</v>
      </c>
    </row>
    <row r="86" spans="1:6">
      <c r="A86" t="s">
        <v>2556</v>
      </c>
      <c r="B86" t="s">
        <v>3982</v>
      </c>
      <c r="C86" t="s">
        <v>4007</v>
      </c>
      <c r="D86" t="s">
        <v>3918</v>
      </c>
      <c r="E86" t="s">
        <v>3988</v>
      </c>
      <c r="F86" t="s">
        <v>4125</v>
      </c>
    </row>
    <row r="87" spans="1:6">
      <c r="A87" t="s">
        <v>2556</v>
      </c>
      <c r="B87" t="s">
        <v>3982</v>
      </c>
      <c r="C87" t="s">
        <v>4007</v>
      </c>
      <c r="D87" t="s">
        <v>3918</v>
      </c>
      <c r="E87" t="s">
        <v>3990</v>
      </c>
      <c r="F87" t="s">
        <v>4125</v>
      </c>
    </row>
    <row r="88" spans="1:6">
      <c r="A88" t="s">
        <v>2556</v>
      </c>
      <c r="B88" t="s">
        <v>3982</v>
      </c>
      <c r="C88" t="s">
        <v>4007</v>
      </c>
      <c r="D88" t="s">
        <v>3947</v>
      </c>
      <c r="E88" t="s">
        <v>2556</v>
      </c>
      <c r="F88" t="s">
        <v>4126</v>
      </c>
    </row>
    <row r="89" spans="1:6">
      <c r="A89" t="s">
        <v>2556</v>
      </c>
      <c r="B89" t="s">
        <v>3982</v>
      </c>
      <c r="C89" t="s">
        <v>4007</v>
      </c>
      <c r="D89" t="s">
        <v>3947</v>
      </c>
      <c r="E89" t="s">
        <v>3986</v>
      </c>
      <c r="F89" t="s">
        <v>4126</v>
      </c>
    </row>
    <row r="90" spans="1:6">
      <c r="A90" t="s">
        <v>2556</v>
      </c>
      <c r="B90" t="s">
        <v>3982</v>
      </c>
      <c r="C90" t="s">
        <v>4007</v>
      </c>
      <c r="D90" t="s">
        <v>3947</v>
      </c>
      <c r="E90" t="s">
        <v>3988</v>
      </c>
      <c r="F90" t="s">
        <v>4127</v>
      </c>
    </row>
    <row r="91" spans="1:6">
      <c r="A91" t="s">
        <v>2556</v>
      </c>
      <c r="B91" t="s">
        <v>3982</v>
      </c>
      <c r="C91" t="s">
        <v>4007</v>
      </c>
      <c r="D91" t="s">
        <v>3947</v>
      </c>
      <c r="E91" t="s">
        <v>3990</v>
      </c>
      <c r="F91" t="s">
        <v>4127</v>
      </c>
    </row>
    <row r="92" spans="1:6">
      <c r="A92" t="s">
        <v>2556</v>
      </c>
      <c r="B92" t="s">
        <v>3982</v>
      </c>
      <c r="C92" t="s">
        <v>4007</v>
      </c>
      <c r="D92" t="s">
        <v>3947</v>
      </c>
      <c r="E92" t="s">
        <v>2734</v>
      </c>
      <c r="F92" t="s">
        <v>4060</v>
      </c>
    </row>
    <row r="93" spans="1:6">
      <c r="A93" t="s">
        <v>2556</v>
      </c>
      <c r="B93" t="s">
        <v>3982</v>
      </c>
      <c r="C93" t="s">
        <v>4013</v>
      </c>
      <c r="D93" t="s">
        <v>3918</v>
      </c>
      <c r="E93" t="s">
        <v>2556</v>
      </c>
      <c r="F93" t="s">
        <v>4046</v>
      </c>
    </row>
    <row r="94" spans="1:6">
      <c r="A94" t="s">
        <v>2556</v>
      </c>
      <c r="B94" t="s">
        <v>3982</v>
      </c>
      <c r="C94" t="s">
        <v>4013</v>
      </c>
      <c r="D94" t="s">
        <v>3918</v>
      </c>
      <c r="E94" t="s">
        <v>3986</v>
      </c>
      <c r="F94" t="s">
        <v>4128</v>
      </c>
    </row>
    <row r="95" spans="1:6">
      <c r="A95" t="s">
        <v>2556</v>
      </c>
      <c r="B95" t="s">
        <v>3982</v>
      </c>
      <c r="C95" t="s">
        <v>4013</v>
      </c>
      <c r="D95" t="s">
        <v>3918</v>
      </c>
      <c r="E95" t="s">
        <v>3988</v>
      </c>
      <c r="F95" t="s">
        <v>4129</v>
      </c>
    </row>
    <row r="96" spans="1:6">
      <c r="A96" t="s">
        <v>2556</v>
      </c>
      <c r="B96" t="s">
        <v>3982</v>
      </c>
      <c r="C96" t="s">
        <v>4013</v>
      </c>
      <c r="D96" t="s">
        <v>3918</v>
      </c>
      <c r="E96" t="s">
        <v>3990</v>
      </c>
      <c r="F96" t="s">
        <v>4129</v>
      </c>
    </row>
    <row r="97" spans="1:6">
      <c r="A97" t="s">
        <v>2556</v>
      </c>
      <c r="B97" t="s">
        <v>3982</v>
      </c>
      <c r="C97" t="s">
        <v>4013</v>
      </c>
      <c r="D97" t="s">
        <v>3947</v>
      </c>
      <c r="E97" t="s">
        <v>2556</v>
      </c>
      <c r="F97" t="s">
        <v>4130</v>
      </c>
    </row>
    <row r="98" spans="1:6">
      <c r="A98" t="s">
        <v>2556</v>
      </c>
      <c r="B98" t="s">
        <v>3982</v>
      </c>
      <c r="C98" t="s">
        <v>4013</v>
      </c>
      <c r="D98" t="s">
        <v>3947</v>
      </c>
      <c r="E98" t="s">
        <v>3986</v>
      </c>
      <c r="F98" t="s">
        <v>4130</v>
      </c>
    </row>
    <row r="99" spans="1:6">
      <c r="A99" t="s">
        <v>2556</v>
      </c>
      <c r="B99" t="s">
        <v>3982</v>
      </c>
      <c r="C99" t="s">
        <v>4013</v>
      </c>
      <c r="D99" t="s">
        <v>3947</v>
      </c>
      <c r="E99" t="s">
        <v>3988</v>
      </c>
      <c r="F99" t="s">
        <v>4052</v>
      </c>
    </row>
    <row r="100" spans="1:6">
      <c r="A100" t="s">
        <v>2556</v>
      </c>
      <c r="B100" t="s">
        <v>3982</v>
      </c>
      <c r="C100" t="s">
        <v>4013</v>
      </c>
      <c r="D100" t="s">
        <v>3947</v>
      </c>
      <c r="E100" t="s">
        <v>3990</v>
      </c>
      <c r="F100" t="s">
        <v>4052</v>
      </c>
    </row>
    <row r="101" spans="1:6">
      <c r="A101" t="s">
        <v>2556</v>
      </c>
      <c r="B101" t="s">
        <v>3982</v>
      </c>
      <c r="C101" t="s">
        <v>4013</v>
      </c>
      <c r="D101" t="s">
        <v>3947</v>
      </c>
      <c r="E101" t="s">
        <v>2734</v>
      </c>
      <c r="F101" t="s">
        <v>4131</v>
      </c>
    </row>
    <row r="102" spans="1:6">
      <c r="A102" t="s">
        <v>2556</v>
      </c>
      <c r="B102" t="s">
        <v>3887</v>
      </c>
      <c r="C102" t="s">
        <v>3983</v>
      </c>
      <c r="D102" t="s">
        <v>3918</v>
      </c>
      <c r="E102" t="s">
        <v>2556</v>
      </c>
      <c r="F102" t="s">
        <v>4132</v>
      </c>
    </row>
    <row r="103" spans="1:6">
      <c r="A103" t="s">
        <v>2556</v>
      </c>
      <c r="B103" t="s">
        <v>3887</v>
      </c>
      <c r="C103" t="s">
        <v>3983</v>
      </c>
      <c r="D103" t="s">
        <v>3918</v>
      </c>
      <c r="E103" t="s">
        <v>3986</v>
      </c>
      <c r="F103" t="s">
        <v>4045</v>
      </c>
    </row>
    <row r="104" spans="1:6">
      <c r="A104" t="s">
        <v>2556</v>
      </c>
      <c r="B104" t="s">
        <v>3887</v>
      </c>
      <c r="C104" t="s">
        <v>3983</v>
      </c>
      <c r="D104" t="s">
        <v>3918</v>
      </c>
      <c r="E104" t="s">
        <v>3988</v>
      </c>
      <c r="F104" t="s">
        <v>4133</v>
      </c>
    </row>
    <row r="105" spans="1:6">
      <c r="A105" t="s">
        <v>2556</v>
      </c>
      <c r="B105" t="s">
        <v>3887</v>
      </c>
      <c r="C105" t="s">
        <v>3983</v>
      </c>
      <c r="D105" t="s">
        <v>3918</v>
      </c>
      <c r="E105" t="s">
        <v>3990</v>
      </c>
      <c r="F105" t="s">
        <v>4133</v>
      </c>
    </row>
    <row r="106" spans="1:6">
      <c r="A106" t="s">
        <v>2556</v>
      </c>
      <c r="B106" t="s">
        <v>3887</v>
      </c>
      <c r="C106" t="s">
        <v>3983</v>
      </c>
      <c r="D106" t="s">
        <v>3947</v>
      </c>
      <c r="E106" t="s">
        <v>2556</v>
      </c>
      <c r="F106" t="s">
        <v>4069</v>
      </c>
    </row>
    <row r="107" spans="1:6">
      <c r="A107" t="s">
        <v>2556</v>
      </c>
      <c r="B107" t="s">
        <v>3887</v>
      </c>
      <c r="C107" t="s">
        <v>3983</v>
      </c>
      <c r="D107" t="s">
        <v>3947</v>
      </c>
      <c r="E107" t="s">
        <v>3986</v>
      </c>
      <c r="F107" t="s">
        <v>4069</v>
      </c>
    </row>
    <row r="108" spans="1:6">
      <c r="A108" t="s">
        <v>2556</v>
      </c>
      <c r="B108" t="s">
        <v>3887</v>
      </c>
      <c r="C108" t="s">
        <v>3983</v>
      </c>
      <c r="D108" t="s">
        <v>3947</v>
      </c>
      <c r="E108" t="s">
        <v>3988</v>
      </c>
      <c r="F108" t="s">
        <v>4018</v>
      </c>
    </row>
    <row r="109" spans="1:6">
      <c r="A109" t="s">
        <v>2556</v>
      </c>
      <c r="B109" t="s">
        <v>3887</v>
      </c>
      <c r="C109" t="s">
        <v>3983</v>
      </c>
      <c r="D109" t="s">
        <v>3947</v>
      </c>
      <c r="E109" t="s">
        <v>3990</v>
      </c>
      <c r="F109" t="s">
        <v>4018</v>
      </c>
    </row>
    <row r="110" spans="1:6">
      <c r="A110" t="s">
        <v>2556</v>
      </c>
      <c r="B110" t="s">
        <v>3887</v>
      </c>
      <c r="C110" t="s">
        <v>3983</v>
      </c>
      <c r="D110" t="s">
        <v>3947</v>
      </c>
      <c r="E110" t="s">
        <v>2734</v>
      </c>
      <c r="F110" t="s">
        <v>4044</v>
      </c>
    </row>
    <row r="111" spans="1:6">
      <c r="A111" t="s">
        <v>2556</v>
      </c>
      <c r="B111" t="s">
        <v>3887</v>
      </c>
      <c r="C111" t="s">
        <v>3994</v>
      </c>
      <c r="D111" t="s">
        <v>3918</v>
      </c>
      <c r="E111" t="s">
        <v>2556</v>
      </c>
      <c r="F111" t="s">
        <v>4134</v>
      </c>
    </row>
    <row r="112" spans="1:6">
      <c r="A112" t="s">
        <v>2556</v>
      </c>
      <c r="B112" t="s">
        <v>3887</v>
      </c>
      <c r="C112" t="s">
        <v>3994</v>
      </c>
      <c r="D112" t="s">
        <v>3918</v>
      </c>
      <c r="E112" t="s">
        <v>3986</v>
      </c>
      <c r="F112" t="s">
        <v>4135</v>
      </c>
    </row>
    <row r="113" spans="1:6">
      <c r="A113" t="s">
        <v>2556</v>
      </c>
      <c r="B113" t="s">
        <v>3887</v>
      </c>
      <c r="C113" t="s">
        <v>3994</v>
      </c>
      <c r="D113" t="s">
        <v>3918</v>
      </c>
      <c r="E113" t="s">
        <v>3988</v>
      </c>
      <c r="F113" t="s">
        <v>4136</v>
      </c>
    </row>
    <row r="114" spans="1:6">
      <c r="A114" t="s">
        <v>2556</v>
      </c>
      <c r="B114" t="s">
        <v>3887</v>
      </c>
      <c r="C114" t="s">
        <v>3994</v>
      </c>
      <c r="D114" t="s">
        <v>3918</v>
      </c>
      <c r="E114" t="s">
        <v>3990</v>
      </c>
      <c r="F114" t="s">
        <v>4136</v>
      </c>
    </row>
    <row r="115" spans="1:6">
      <c r="A115" t="s">
        <v>2556</v>
      </c>
      <c r="B115" t="s">
        <v>3887</v>
      </c>
      <c r="C115" t="s">
        <v>3994</v>
      </c>
      <c r="D115" t="s">
        <v>3947</v>
      </c>
      <c r="E115" t="s">
        <v>2556</v>
      </c>
      <c r="F115" t="s">
        <v>4025</v>
      </c>
    </row>
    <row r="116" spans="1:6">
      <c r="A116" t="s">
        <v>2556</v>
      </c>
      <c r="B116" t="s">
        <v>3887</v>
      </c>
      <c r="C116" t="s">
        <v>3994</v>
      </c>
      <c r="D116" t="s">
        <v>3947</v>
      </c>
      <c r="E116" t="s">
        <v>3986</v>
      </c>
      <c r="F116" t="s">
        <v>4025</v>
      </c>
    </row>
    <row r="117" spans="1:6">
      <c r="A117" t="s">
        <v>2556</v>
      </c>
      <c r="B117" t="s">
        <v>3887</v>
      </c>
      <c r="C117" t="s">
        <v>3994</v>
      </c>
      <c r="D117" t="s">
        <v>3947</v>
      </c>
      <c r="E117" t="s">
        <v>3988</v>
      </c>
      <c r="F117" t="s">
        <v>4044</v>
      </c>
    </row>
    <row r="118" spans="1:6">
      <c r="A118" t="s">
        <v>2556</v>
      </c>
      <c r="B118" t="s">
        <v>3887</v>
      </c>
      <c r="C118" t="s">
        <v>3994</v>
      </c>
      <c r="D118" t="s">
        <v>3947</v>
      </c>
      <c r="E118" t="s">
        <v>3990</v>
      </c>
      <c r="F118" t="s">
        <v>4044</v>
      </c>
    </row>
    <row r="119" spans="1:6">
      <c r="A119" t="s">
        <v>2556</v>
      </c>
      <c r="B119" t="s">
        <v>3887</v>
      </c>
      <c r="C119" t="s">
        <v>3994</v>
      </c>
      <c r="D119" t="s">
        <v>3947</v>
      </c>
      <c r="E119" t="s">
        <v>2734</v>
      </c>
      <c r="F119" t="s">
        <v>4137</v>
      </c>
    </row>
    <row r="120" spans="1:6">
      <c r="A120" t="s">
        <v>2556</v>
      </c>
      <c r="B120" t="s">
        <v>3887</v>
      </c>
      <c r="C120" t="s">
        <v>4001</v>
      </c>
      <c r="D120" t="s">
        <v>3918</v>
      </c>
      <c r="E120" t="s">
        <v>2556</v>
      </c>
      <c r="F120" t="s">
        <v>4138</v>
      </c>
    </row>
    <row r="121" spans="1:6">
      <c r="A121" t="s">
        <v>2556</v>
      </c>
      <c r="B121" t="s">
        <v>3887</v>
      </c>
      <c r="C121" t="s">
        <v>4001</v>
      </c>
      <c r="D121" t="s">
        <v>3918</v>
      </c>
      <c r="E121" t="s">
        <v>3986</v>
      </c>
      <c r="F121" t="s">
        <v>4139</v>
      </c>
    </row>
    <row r="122" spans="1:6">
      <c r="A122" t="s">
        <v>2556</v>
      </c>
      <c r="B122" t="s">
        <v>3887</v>
      </c>
      <c r="C122" t="s">
        <v>4001</v>
      </c>
      <c r="D122" t="s">
        <v>3918</v>
      </c>
      <c r="E122" t="s">
        <v>3988</v>
      </c>
      <c r="F122" t="s">
        <v>3989</v>
      </c>
    </row>
    <row r="123" spans="1:6">
      <c r="A123" t="s">
        <v>2556</v>
      </c>
      <c r="B123" t="s">
        <v>3887</v>
      </c>
      <c r="C123" t="s">
        <v>4001</v>
      </c>
      <c r="D123" t="s">
        <v>3918</v>
      </c>
      <c r="E123" t="s">
        <v>3990</v>
      </c>
      <c r="F123" t="s">
        <v>3989</v>
      </c>
    </row>
    <row r="124" spans="1:6">
      <c r="A124" t="s">
        <v>2556</v>
      </c>
      <c r="B124" t="s">
        <v>3887</v>
      </c>
      <c r="C124" t="s">
        <v>4001</v>
      </c>
      <c r="D124" t="s">
        <v>3947</v>
      </c>
      <c r="E124" t="s">
        <v>2556</v>
      </c>
      <c r="F124" t="s">
        <v>4140</v>
      </c>
    </row>
    <row r="125" spans="1:6">
      <c r="A125" t="s">
        <v>2556</v>
      </c>
      <c r="B125" t="s">
        <v>3887</v>
      </c>
      <c r="C125" t="s">
        <v>4001</v>
      </c>
      <c r="D125" t="s">
        <v>3947</v>
      </c>
      <c r="E125" t="s">
        <v>3986</v>
      </c>
      <c r="F125" t="s">
        <v>4140</v>
      </c>
    </row>
    <row r="126" spans="1:6">
      <c r="A126" t="s">
        <v>2556</v>
      </c>
      <c r="B126" t="s">
        <v>3887</v>
      </c>
      <c r="C126" t="s">
        <v>4001</v>
      </c>
      <c r="D126" t="s">
        <v>3947</v>
      </c>
      <c r="E126" t="s">
        <v>3988</v>
      </c>
      <c r="F126" t="s">
        <v>4036</v>
      </c>
    </row>
    <row r="127" spans="1:6">
      <c r="A127" t="s">
        <v>2556</v>
      </c>
      <c r="B127" t="s">
        <v>3887</v>
      </c>
      <c r="C127" t="s">
        <v>4001</v>
      </c>
      <c r="D127" t="s">
        <v>3947</v>
      </c>
      <c r="E127" t="s">
        <v>3990</v>
      </c>
      <c r="F127" t="s">
        <v>4036</v>
      </c>
    </row>
    <row r="128" spans="1:6">
      <c r="A128" t="s">
        <v>2556</v>
      </c>
      <c r="B128" t="s">
        <v>3887</v>
      </c>
      <c r="C128" t="s">
        <v>4001</v>
      </c>
      <c r="D128" t="s">
        <v>3947</v>
      </c>
      <c r="E128" t="s">
        <v>2734</v>
      </c>
      <c r="F128" t="s">
        <v>4141</v>
      </c>
    </row>
    <row r="129" spans="1:6">
      <c r="A129" t="s">
        <v>2556</v>
      </c>
      <c r="B129" t="s">
        <v>3887</v>
      </c>
      <c r="C129" t="s">
        <v>4007</v>
      </c>
      <c r="D129" t="s">
        <v>3918</v>
      </c>
      <c r="E129" t="s">
        <v>2556</v>
      </c>
      <c r="F129" t="s">
        <v>4129</v>
      </c>
    </row>
    <row r="130" spans="1:6">
      <c r="A130" t="s">
        <v>2556</v>
      </c>
      <c r="B130" t="s">
        <v>3887</v>
      </c>
      <c r="C130" t="s">
        <v>4007</v>
      </c>
      <c r="D130" t="s">
        <v>3918</v>
      </c>
      <c r="E130" t="s">
        <v>3986</v>
      </c>
      <c r="F130" t="s">
        <v>4142</v>
      </c>
    </row>
    <row r="131" spans="1:6">
      <c r="A131" t="s">
        <v>2556</v>
      </c>
      <c r="B131" t="s">
        <v>3887</v>
      </c>
      <c r="C131" t="s">
        <v>4007</v>
      </c>
      <c r="D131" t="s">
        <v>3918</v>
      </c>
      <c r="E131" t="s">
        <v>3988</v>
      </c>
      <c r="F131" t="s">
        <v>4143</v>
      </c>
    </row>
    <row r="132" spans="1:6">
      <c r="A132" t="s">
        <v>2556</v>
      </c>
      <c r="B132" t="s">
        <v>3887</v>
      </c>
      <c r="C132" t="s">
        <v>4007</v>
      </c>
      <c r="D132" t="s">
        <v>3918</v>
      </c>
      <c r="E132" t="s">
        <v>3990</v>
      </c>
      <c r="F132" t="s">
        <v>4143</v>
      </c>
    </row>
    <row r="133" spans="1:6">
      <c r="A133" t="s">
        <v>2556</v>
      </c>
      <c r="B133" t="s">
        <v>3887</v>
      </c>
      <c r="C133" t="s">
        <v>4007</v>
      </c>
      <c r="D133" t="s">
        <v>3947</v>
      </c>
      <c r="E133" t="s">
        <v>2556</v>
      </c>
      <c r="F133" t="s">
        <v>4144</v>
      </c>
    </row>
    <row r="134" spans="1:6">
      <c r="A134" t="s">
        <v>2556</v>
      </c>
      <c r="B134" t="s">
        <v>3887</v>
      </c>
      <c r="C134" t="s">
        <v>4007</v>
      </c>
      <c r="D134" t="s">
        <v>3947</v>
      </c>
      <c r="E134" t="s">
        <v>3986</v>
      </c>
      <c r="F134" t="s">
        <v>4144</v>
      </c>
    </row>
    <row r="135" spans="1:6">
      <c r="A135" t="s">
        <v>2556</v>
      </c>
      <c r="B135" t="s">
        <v>3887</v>
      </c>
      <c r="C135" t="s">
        <v>4007</v>
      </c>
      <c r="D135" t="s">
        <v>3947</v>
      </c>
      <c r="E135" t="s">
        <v>3988</v>
      </c>
      <c r="F135" t="s">
        <v>4063</v>
      </c>
    </row>
    <row r="136" spans="1:6">
      <c r="A136" t="s">
        <v>2556</v>
      </c>
      <c r="B136" t="s">
        <v>3887</v>
      </c>
      <c r="C136" t="s">
        <v>4007</v>
      </c>
      <c r="D136" t="s">
        <v>3947</v>
      </c>
      <c r="E136" t="s">
        <v>3990</v>
      </c>
      <c r="F136" t="s">
        <v>4063</v>
      </c>
    </row>
    <row r="137" spans="1:6">
      <c r="A137" t="s">
        <v>2556</v>
      </c>
      <c r="B137" t="s">
        <v>3887</v>
      </c>
      <c r="C137" t="s">
        <v>4007</v>
      </c>
      <c r="D137" t="s">
        <v>3947</v>
      </c>
      <c r="E137" t="s">
        <v>2734</v>
      </c>
      <c r="F137" t="s">
        <v>4126</v>
      </c>
    </row>
    <row r="138" spans="1:6">
      <c r="A138" t="s">
        <v>2556</v>
      </c>
      <c r="B138" t="s">
        <v>3887</v>
      </c>
      <c r="C138" t="s">
        <v>4013</v>
      </c>
      <c r="D138" t="s">
        <v>3918</v>
      </c>
      <c r="E138" t="s">
        <v>2556</v>
      </c>
      <c r="F138" t="s">
        <v>4132</v>
      </c>
    </row>
    <row r="139" spans="1:6">
      <c r="A139" t="s">
        <v>2556</v>
      </c>
      <c r="B139" t="s">
        <v>3887</v>
      </c>
      <c r="C139" t="s">
        <v>4013</v>
      </c>
      <c r="D139" t="s">
        <v>3918</v>
      </c>
      <c r="E139" t="s">
        <v>3986</v>
      </c>
      <c r="F139" t="s">
        <v>4045</v>
      </c>
    </row>
    <row r="140" spans="1:6">
      <c r="A140" t="s">
        <v>2556</v>
      </c>
      <c r="B140" t="s">
        <v>3887</v>
      </c>
      <c r="C140" t="s">
        <v>4013</v>
      </c>
      <c r="D140" t="s">
        <v>3918</v>
      </c>
      <c r="E140" t="s">
        <v>3988</v>
      </c>
      <c r="F140" t="s">
        <v>4133</v>
      </c>
    </row>
    <row r="141" spans="1:6">
      <c r="A141" t="s">
        <v>2556</v>
      </c>
      <c r="B141" t="s">
        <v>3887</v>
      </c>
      <c r="C141" t="s">
        <v>4013</v>
      </c>
      <c r="D141" t="s">
        <v>3918</v>
      </c>
      <c r="E141" t="s">
        <v>3990</v>
      </c>
      <c r="F141" t="s">
        <v>4133</v>
      </c>
    </row>
    <row r="142" spans="1:6">
      <c r="A142" t="s">
        <v>2556</v>
      </c>
      <c r="B142" t="s">
        <v>3887</v>
      </c>
      <c r="C142" t="s">
        <v>4013</v>
      </c>
      <c r="D142" t="s">
        <v>3947</v>
      </c>
      <c r="E142" t="s">
        <v>2556</v>
      </c>
      <c r="F142" t="s">
        <v>4069</v>
      </c>
    </row>
    <row r="143" spans="1:6">
      <c r="A143" t="s">
        <v>2556</v>
      </c>
      <c r="B143" t="s">
        <v>3887</v>
      </c>
      <c r="C143" t="s">
        <v>4013</v>
      </c>
      <c r="D143" t="s">
        <v>3947</v>
      </c>
      <c r="E143" t="s">
        <v>3986</v>
      </c>
      <c r="F143" t="s">
        <v>4069</v>
      </c>
    </row>
    <row r="144" spans="1:6">
      <c r="A144" t="s">
        <v>2556</v>
      </c>
      <c r="B144" t="s">
        <v>3887</v>
      </c>
      <c r="C144" t="s">
        <v>4013</v>
      </c>
      <c r="D144" t="s">
        <v>3947</v>
      </c>
      <c r="E144" t="s">
        <v>3988</v>
      </c>
      <c r="F144" t="s">
        <v>4018</v>
      </c>
    </row>
    <row r="145" spans="1:6">
      <c r="A145" t="s">
        <v>2556</v>
      </c>
      <c r="B145" t="s">
        <v>3887</v>
      </c>
      <c r="C145" t="s">
        <v>4013</v>
      </c>
      <c r="D145" t="s">
        <v>3947</v>
      </c>
      <c r="E145" t="s">
        <v>3990</v>
      </c>
      <c r="F145" t="s">
        <v>4018</v>
      </c>
    </row>
    <row r="146" spans="1:6">
      <c r="A146" t="s">
        <v>2556</v>
      </c>
      <c r="B146" t="s">
        <v>3887</v>
      </c>
      <c r="C146" t="s">
        <v>4013</v>
      </c>
      <c r="D146" t="s">
        <v>3947</v>
      </c>
      <c r="E146" t="s">
        <v>2734</v>
      </c>
      <c r="F146" t="s">
        <v>4044</v>
      </c>
    </row>
    <row r="147" spans="1:6">
      <c r="A147" t="s">
        <v>4023</v>
      </c>
      <c r="B147" t="s">
        <v>3982</v>
      </c>
      <c r="C147" t="s">
        <v>3983</v>
      </c>
      <c r="D147" t="s">
        <v>3918</v>
      </c>
      <c r="E147" t="s">
        <v>2556</v>
      </c>
      <c r="F147" t="s">
        <v>4145</v>
      </c>
    </row>
    <row r="148" spans="1:6">
      <c r="A148" t="s">
        <v>4023</v>
      </c>
      <c r="B148" t="s">
        <v>3982</v>
      </c>
      <c r="C148" t="s">
        <v>3983</v>
      </c>
      <c r="D148" t="s">
        <v>3918</v>
      </c>
      <c r="E148" t="s">
        <v>3986</v>
      </c>
      <c r="F148" t="s">
        <v>4146</v>
      </c>
    </row>
    <row r="149" spans="1:6">
      <c r="A149" t="s">
        <v>4023</v>
      </c>
      <c r="B149" t="s">
        <v>3982</v>
      </c>
      <c r="C149" t="s">
        <v>3983</v>
      </c>
      <c r="D149" t="s">
        <v>3918</v>
      </c>
      <c r="E149" t="s">
        <v>3988</v>
      </c>
      <c r="F149" t="s">
        <v>4050</v>
      </c>
    </row>
    <row r="150" spans="1:6">
      <c r="A150" t="s">
        <v>4023</v>
      </c>
      <c r="B150" t="s">
        <v>3982</v>
      </c>
      <c r="C150" t="s">
        <v>3983</v>
      </c>
      <c r="D150" t="s">
        <v>3918</v>
      </c>
      <c r="E150" t="s">
        <v>3990</v>
      </c>
      <c r="F150" t="s">
        <v>4050</v>
      </c>
    </row>
    <row r="151" spans="1:6">
      <c r="A151" t="s">
        <v>4023</v>
      </c>
      <c r="B151" t="s">
        <v>3982</v>
      </c>
      <c r="C151" t="s">
        <v>3983</v>
      </c>
      <c r="D151" t="s">
        <v>3947</v>
      </c>
      <c r="E151" t="s">
        <v>2556</v>
      </c>
      <c r="F151" t="s">
        <v>4030</v>
      </c>
    </row>
    <row r="152" spans="1:6">
      <c r="A152" t="s">
        <v>4023</v>
      </c>
      <c r="B152" t="s">
        <v>3982</v>
      </c>
      <c r="C152" t="s">
        <v>3983</v>
      </c>
      <c r="D152" t="s">
        <v>3947</v>
      </c>
      <c r="E152" t="s">
        <v>3986</v>
      </c>
      <c r="F152" t="s">
        <v>4030</v>
      </c>
    </row>
    <row r="153" spans="1:6">
      <c r="A153" t="s">
        <v>4023</v>
      </c>
      <c r="B153" t="s">
        <v>3982</v>
      </c>
      <c r="C153" t="s">
        <v>3983</v>
      </c>
      <c r="D153" t="s">
        <v>3947</v>
      </c>
      <c r="E153" t="s">
        <v>3988</v>
      </c>
      <c r="F153" t="s">
        <v>4147</v>
      </c>
    </row>
    <row r="154" spans="1:6">
      <c r="A154" t="s">
        <v>4023</v>
      </c>
      <c r="B154" t="s">
        <v>3982</v>
      </c>
      <c r="C154" t="s">
        <v>3983</v>
      </c>
      <c r="D154" t="s">
        <v>3947</v>
      </c>
      <c r="E154" t="s">
        <v>3990</v>
      </c>
      <c r="F154" t="s">
        <v>4147</v>
      </c>
    </row>
    <row r="155" spans="1:6">
      <c r="A155" t="s">
        <v>4023</v>
      </c>
      <c r="B155" t="s">
        <v>3982</v>
      </c>
      <c r="C155" t="s">
        <v>3983</v>
      </c>
      <c r="D155" t="s">
        <v>3947</v>
      </c>
      <c r="E155" t="s">
        <v>2734</v>
      </c>
      <c r="F155" t="s">
        <v>4114</v>
      </c>
    </row>
    <row r="156" spans="1:6">
      <c r="A156" t="s">
        <v>4023</v>
      </c>
      <c r="B156" t="s">
        <v>3982</v>
      </c>
      <c r="C156" t="s">
        <v>3994</v>
      </c>
      <c r="D156" t="s">
        <v>3918</v>
      </c>
      <c r="E156" t="s">
        <v>2556</v>
      </c>
      <c r="F156" t="s">
        <v>4148</v>
      </c>
    </row>
    <row r="157" spans="1:6">
      <c r="A157" t="s">
        <v>4023</v>
      </c>
      <c r="B157" t="s">
        <v>3982</v>
      </c>
      <c r="C157" t="s">
        <v>3994</v>
      </c>
      <c r="D157" t="s">
        <v>3918</v>
      </c>
      <c r="E157" t="s">
        <v>3986</v>
      </c>
      <c r="F157" t="s">
        <v>4015</v>
      </c>
    </row>
    <row r="158" spans="1:6">
      <c r="A158" t="s">
        <v>4023</v>
      </c>
      <c r="B158" t="s">
        <v>3982</v>
      </c>
      <c r="C158" t="s">
        <v>3994</v>
      </c>
      <c r="D158" t="s">
        <v>3918</v>
      </c>
      <c r="E158" t="s">
        <v>3988</v>
      </c>
      <c r="F158" t="s">
        <v>4149</v>
      </c>
    </row>
    <row r="159" spans="1:6">
      <c r="A159" t="s">
        <v>4023</v>
      </c>
      <c r="B159" t="s">
        <v>3982</v>
      </c>
      <c r="C159" t="s">
        <v>3994</v>
      </c>
      <c r="D159" t="s">
        <v>3918</v>
      </c>
      <c r="E159" t="s">
        <v>3990</v>
      </c>
      <c r="F159" t="s">
        <v>4149</v>
      </c>
    </row>
    <row r="160" spans="1:6">
      <c r="A160" t="s">
        <v>4023</v>
      </c>
      <c r="B160" t="s">
        <v>3982</v>
      </c>
      <c r="C160" t="s">
        <v>3994</v>
      </c>
      <c r="D160" t="s">
        <v>3947</v>
      </c>
      <c r="E160" t="s">
        <v>2556</v>
      </c>
      <c r="F160" t="s">
        <v>4044</v>
      </c>
    </row>
    <row r="161" spans="1:6">
      <c r="A161" t="s">
        <v>4023</v>
      </c>
      <c r="B161" t="s">
        <v>3982</v>
      </c>
      <c r="C161" t="s">
        <v>3994</v>
      </c>
      <c r="D161" t="s">
        <v>3947</v>
      </c>
      <c r="E161" t="s">
        <v>3986</v>
      </c>
      <c r="F161" t="s">
        <v>4044</v>
      </c>
    </row>
    <row r="162" spans="1:6">
      <c r="A162" t="s">
        <v>4023</v>
      </c>
      <c r="B162" t="s">
        <v>3982</v>
      </c>
      <c r="C162" t="s">
        <v>3994</v>
      </c>
      <c r="D162" t="s">
        <v>3947</v>
      </c>
      <c r="E162" t="s">
        <v>3988</v>
      </c>
      <c r="F162" t="s">
        <v>4084</v>
      </c>
    </row>
    <row r="163" spans="1:6">
      <c r="A163" t="s">
        <v>4023</v>
      </c>
      <c r="B163" t="s">
        <v>3982</v>
      </c>
      <c r="C163" t="s">
        <v>3994</v>
      </c>
      <c r="D163" t="s">
        <v>3947</v>
      </c>
      <c r="E163" t="s">
        <v>3990</v>
      </c>
      <c r="F163" t="s">
        <v>4084</v>
      </c>
    </row>
    <row r="164" spans="1:6">
      <c r="A164" t="s">
        <v>4023</v>
      </c>
      <c r="B164" t="s">
        <v>3982</v>
      </c>
      <c r="C164" t="s">
        <v>3994</v>
      </c>
      <c r="D164" t="s">
        <v>3947</v>
      </c>
      <c r="E164" t="s">
        <v>2734</v>
      </c>
      <c r="F164" t="s">
        <v>4118</v>
      </c>
    </row>
    <row r="165" spans="1:6">
      <c r="A165" t="s">
        <v>4023</v>
      </c>
      <c r="B165" t="s">
        <v>3982</v>
      </c>
      <c r="C165" t="s">
        <v>4001</v>
      </c>
      <c r="D165" t="s">
        <v>3918</v>
      </c>
      <c r="E165" t="s">
        <v>2556</v>
      </c>
      <c r="F165" t="s">
        <v>4150</v>
      </c>
    </row>
    <row r="166" spans="1:6">
      <c r="A166" t="s">
        <v>4023</v>
      </c>
      <c r="B166" t="s">
        <v>3982</v>
      </c>
      <c r="C166" t="s">
        <v>4001</v>
      </c>
      <c r="D166" t="s">
        <v>3918</v>
      </c>
      <c r="E166" t="s">
        <v>3986</v>
      </c>
      <c r="F166" t="s">
        <v>4151</v>
      </c>
    </row>
    <row r="167" spans="1:6">
      <c r="A167" t="s">
        <v>4023</v>
      </c>
      <c r="B167" t="s">
        <v>3982</v>
      </c>
      <c r="C167" t="s">
        <v>4001</v>
      </c>
      <c r="D167" t="s">
        <v>3918</v>
      </c>
      <c r="E167" t="s">
        <v>3988</v>
      </c>
      <c r="F167" t="s">
        <v>4152</v>
      </c>
    </row>
    <row r="168" spans="1:6">
      <c r="A168" t="s">
        <v>4023</v>
      </c>
      <c r="B168" t="s">
        <v>3982</v>
      </c>
      <c r="C168" t="s">
        <v>4001</v>
      </c>
      <c r="D168" t="s">
        <v>3918</v>
      </c>
      <c r="E168" t="s">
        <v>3990</v>
      </c>
      <c r="F168" t="s">
        <v>4152</v>
      </c>
    </row>
    <row r="169" spans="1:6">
      <c r="A169" t="s">
        <v>4023</v>
      </c>
      <c r="B169" t="s">
        <v>3982</v>
      </c>
      <c r="C169" t="s">
        <v>4001</v>
      </c>
      <c r="D169" t="s">
        <v>3947</v>
      </c>
      <c r="E169" t="s">
        <v>2556</v>
      </c>
      <c r="F169" t="s">
        <v>4108</v>
      </c>
    </row>
    <row r="170" spans="1:6">
      <c r="A170" t="s">
        <v>4023</v>
      </c>
      <c r="B170" t="s">
        <v>3982</v>
      </c>
      <c r="C170" t="s">
        <v>4001</v>
      </c>
      <c r="D170" t="s">
        <v>3947</v>
      </c>
      <c r="E170" t="s">
        <v>3986</v>
      </c>
      <c r="F170" t="s">
        <v>4108</v>
      </c>
    </row>
    <row r="171" spans="1:6">
      <c r="A171" t="s">
        <v>4023</v>
      </c>
      <c r="B171" t="s">
        <v>3982</v>
      </c>
      <c r="C171" t="s">
        <v>4001</v>
      </c>
      <c r="D171" t="s">
        <v>3947</v>
      </c>
      <c r="E171" t="s">
        <v>3988</v>
      </c>
      <c r="F171" t="s">
        <v>4005</v>
      </c>
    </row>
    <row r="172" spans="1:6">
      <c r="A172" t="s">
        <v>4023</v>
      </c>
      <c r="B172" t="s">
        <v>3982</v>
      </c>
      <c r="C172" t="s">
        <v>4001</v>
      </c>
      <c r="D172" t="s">
        <v>3947</v>
      </c>
      <c r="E172" t="s">
        <v>3990</v>
      </c>
      <c r="F172" t="s">
        <v>4005</v>
      </c>
    </row>
    <row r="173" spans="1:6">
      <c r="A173" t="s">
        <v>4023</v>
      </c>
      <c r="B173" t="s">
        <v>3982</v>
      </c>
      <c r="C173" t="s">
        <v>4001</v>
      </c>
      <c r="D173" t="s">
        <v>3947</v>
      </c>
      <c r="E173" t="s">
        <v>2734</v>
      </c>
      <c r="F173" t="s">
        <v>4092</v>
      </c>
    </row>
    <row r="174" spans="1:6">
      <c r="A174" t="s">
        <v>4023</v>
      </c>
      <c r="B174" t="s">
        <v>3982</v>
      </c>
      <c r="C174" t="s">
        <v>4007</v>
      </c>
      <c r="D174" t="s">
        <v>3918</v>
      </c>
      <c r="E174" t="s">
        <v>2556</v>
      </c>
      <c r="F174" t="s">
        <v>4153</v>
      </c>
    </row>
    <row r="175" spans="1:6">
      <c r="A175" t="s">
        <v>4023</v>
      </c>
      <c r="B175" t="s">
        <v>3982</v>
      </c>
      <c r="C175" t="s">
        <v>4007</v>
      </c>
      <c r="D175" t="s">
        <v>3918</v>
      </c>
      <c r="E175" t="s">
        <v>3986</v>
      </c>
      <c r="F175" t="s">
        <v>4154</v>
      </c>
    </row>
    <row r="176" spans="1:6">
      <c r="A176" t="s">
        <v>4023</v>
      </c>
      <c r="B176" t="s">
        <v>3982</v>
      </c>
      <c r="C176" t="s">
        <v>4007</v>
      </c>
      <c r="D176" t="s">
        <v>3918</v>
      </c>
      <c r="E176" t="s">
        <v>3988</v>
      </c>
      <c r="F176" t="s">
        <v>4155</v>
      </c>
    </row>
    <row r="177" spans="1:6">
      <c r="A177" t="s">
        <v>4023</v>
      </c>
      <c r="B177" t="s">
        <v>3982</v>
      </c>
      <c r="C177" t="s">
        <v>4007</v>
      </c>
      <c r="D177" t="s">
        <v>3918</v>
      </c>
      <c r="E177" t="s">
        <v>3990</v>
      </c>
      <c r="F177" t="s">
        <v>4155</v>
      </c>
    </row>
    <row r="178" spans="1:6">
      <c r="A178" t="s">
        <v>4023</v>
      </c>
      <c r="B178" t="s">
        <v>3982</v>
      </c>
      <c r="C178" t="s">
        <v>4007</v>
      </c>
      <c r="D178" t="s">
        <v>3947</v>
      </c>
      <c r="E178" t="s">
        <v>2556</v>
      </c>
      <c r="F178" t="s">
        <v>4010</v>
      </c>
    </row>
    <row r="179" spans="1:6">
      <c r="A179" t="s">
        <v>4023</v>
      </c>
      <c r="B179" t="s">
        <v>3982</v>
      </c>
      <c r="C179" t="s">
        <v>4007</v>
      </c>
      <c r="D179" t="s">
        <v>3947</v>
      </c>
      <c r="E179" t="s">
        <v>3986</v>
      </c>
      <c r="F179" t="s">
        <v>4010</v>
      </c>
    </row>
    <row r="180" spans="1:6">
      <c r="A180" t="s">
        <v>4023</v>
      </c>
      <c r="B180" t="s">
        <v>3982</v>
      </c>
      <c r="C180" t="s">
        <v>4007</v>
      </c>
      <c r="D180" t="s">
        <v>3947</v>
      </c>
      <c r="E180" t="s">
        <v>3988</v>
      </c>
      <c r="F180" t="s">
        <v>4156</v>
      </c>
    </row>
    <row r="181" spans="1:6">
      <c r="A181" t="s">
        <v>4023</v>
      </c>
      <c r="B181" t="s">
        <v>3982</v>
      </c>
      <c r="C181" t="s">
        <v>4007</v>
      </c>
      <c r="D181" t="s">
        <v>3947</v>
      </c>
      <c r="E181" t="s">
        <v>3990</v>
      </c>
      <c r="F181" t="s">
        <v>4156</v>
      </c>
    </row>
    <row r="182" spans="1:6">
      <c r="A182" t="s">
        <v>4023</v>
      </c>
      <c r="B182" t="s">
        <v>3982</v>
      </c>
      <c r="C182" t="s">
        <v>4007</v>
      </c>
      <c r="D182" t="s">
        <v>3947</v>
      </c>
      <c r="E182" t="s">
        <v>2734</v>
      </c>
      <c r="F182" t="s">
        <v>4127</v>
      </c>
    </row>
    <row r="183" spans="1:6">
      <c r="A183" t="s">
        <v>4023</v>
      </c>
      <c r="B183" t="s">
        <v>3982</v>
      </c>
      <c r="C183" t="s">
        <v>4013</v>
      </c>
      <c r="D183" t="s">
        <v>3918</v>
      </c>
      <c r="E183" t="s">
        <v>2556</v>
      </c>
      <c r="F183" t="s">
        <v>4157</v>
      </c>
    </row>
    <row r="184" spans="1:6">
      <c r="A184" t="s">
        <v>4023</v>
      </c>
      <c r="B184" t="s">
        <v>3982</v>
      </c>
      <c r="C184" t="s">
        <v>4013</v>
      </c>
      <c r="D184" t="s">
        <v>3918</v>
      </c>
      <c r="E184" t="s">
        <v>3986</v>
      </c>
      <c r="F184" t="s">
        <v>4158</v>
      </c>
    </row>
    <row r="185" spans="1:6">
      <c r="A185" t="s">
        <v>4023</v>
      </c>
      <c r="B185" t="s">
        <v>3982</v>
      </c>
      <c r="C185" t="s">
        <v>4013</v>
      </c>
      <c r="D185" t="s">
        <v>3918</v>
      </c>
      <c r="E185" t="s">
        <v>3988</v>
      </c>
      <c r="F185" t="s">
        <v>4159</v>
      </c>
    </row>
    <row r="186" spans="1:6">
      <c r="A186" t="s">
        <v>4023</v>
      </c>
      <c r="B186" t="s">
        <v>3982</v>
      </c>
      <c r="C186" t="s">
        <v>4013</v>
      </c>
      <c r="D186" t="s">
        <v>3918</v>
      </c>
      <c r="E186" t="s">
        <v>3990</v>
      </c>
      <c r="F186" t="s">
        <v>4159</v>
      </c>
    </row>
    <row r="187" spans="1:6">
      <c r="A187" t="s">
        <v>4023</v>
      </c>
      <c r="B187" t="s">
        <v>3982</v>
      </c>
      <c r="C187" t="s">
        <v>4013</v>
      </c>
      <c r="D187" t="s">
        <v>3947</v>
      </c>
      <c r="E187" t="s">
        <v>2556</v>
      </c>
      <c r="F187" t="s">
        <v>4083</v>
      </c>
    </row>
    <row r="188" spans="1:6">
      <c r="A188" t="s">
        <v>4023</v>
      </c>
      <c r="B188" t="s">
        <v>3982</v>
      </c>
      <c r="C188" t="s">
        <v>4013</v>
      </c>
      <c r="D188" t="s">
        <v>3947</v>
      </c>
      <c r="E188" t="s">
        <v>3986</v>
      </c>
      <c r="F188" t="s">
        <v>4083</v>
      </c>
    </row>
    <row r="189" spans="1:6">
      <c r="A189" t="s">
        <v>4023</v>
      </c>
      <c r="B189" t="s">
        <v>3982</v>
      </c>
      <c r="C189" t="s">
        <v>4013</v>
      </c>
      <c r="D189" t="s">
        <v>3947</v>
      </c>
      <c r="E189" t="s">
        <v>3988</v>
      </c>
      <c r="F189" t="s">
        <v>4160</v>
      </c>
    </row>
    <row r="190" spans="1:6">
      <c r="A190" t="s">
        <v>4023</v>
      </c>
      <c r="B190" t="s">
        <v>3982</v>
      </c>
      <c r="C190" t="s">
        <v>4013</v>
      </c>
      <c r="D190" t="s">
        <v>3947</v>
      </c>
      <c r="E190" t="s">
        <v>3990</v>
      </c>
      <c r="F190" t="s">
        <v>4160</v>
      </c>
    </row>
    <row r="191" spans="1:6">
      <c r="A191" t="s">
        <v>4023</v>
      </c>
      <c r="B191" t="s">
        <v>3982</v>
      </c>
      <c r="C191" t="s">
        <v>4013</v>
      </c>
      <c r="D191" t="s">
        <v>3947</v>
      </c>
      <c r="E191" t="s">
        <v>2734</v>
      </c>
      <c r="F191" t="s">
        <v>4052</v>
      </c>
    </row>
    <row r="192" spans="1:6">
      <c r="A192" t="s">
        <v>4023</v>
      </c>
      <c r="B192" t="s">
        <v>3887</v>
      </c>
      <c r="C192" t="s">
        <v>3983</v>
      </c>
      <c r="D192" t="s">
        <v>3918</v>
      </c>
      <c r="E192" t="s">
        <v>2556</v>
      </c>
      <c r="F192" t="s">
        <v>4063</v>
      </c>
    </row>
    <row r="193" spans="1:6">
      <c r="A193" t="s">
        <v>4023</v>
      </c>
      <c r="B193" t="s">
        <v>3887</v>
      </c>
      <c r="C193" t="s">
        <v>3983</v>
      </c>
      <c r="D193" t="s">
        <v>3918</v>
      </c>
      <c r="E193" t="s">
        <v>3986</v>
      </c>
      <c r="F193" t="s">
        <v>4161</v>
      </c>
    </row>
    <row r="194" spans="1:6">
      <c r="A194" t="s">
        <v>4023</v>
      </c>
      <c r="B194" t="s">
        <v>3887</v>
      </c>
      <c r="C194" t="s">
        <v>3983</v>
      </c>
      <c r="D194" t="s">
        <v>3918</v>
      </c>
      <c r="E194" t="s">
        <v>3988</v>
      </c>
      <c r="F194" t="s">
        <v>4162</v>
      </c>
    </row>
    <row r="195" spans="1:6">
      <c r="A195" t="s">
        <v>4023</v>
      </c>
      <c r="B195" t="s">
        <v>3887</v>
      </c>
      <c r="C195" t="s">
        <v>3983</v>
      </c>
      <c r="D195" t="s">
        <v>3918</v>
      </c>
      <c r="E195" t="s">
        <v>3990</v>
      </c>
      <c r="F195" t="s">
        <v>4162</v>
      </c>
    </row>
    <row r="196" spans="1:6">
      <c r="A196" t="s">
        <v>4023</v>
      </c>
      <c r="B196" t="s">
        <v>3887</v>
      </c>
      <c r="C196" t="s">
        <v>3983</v>
      </c>
      <c r="D196" t="s">
        <v>3947</v>
      </c>
      <c r="E196" t="s">
        <v>2556</v>
      </c>
      <c r="F196" t="s">
        <v>4110</v>
      </c>
    </row>
    <row r="197" spans="1:6">
      <c r="A197" t="s">
        <v>4023</v>
      </c>
      <c r="B197" t="s">
        <v>3887</v>
      </c>
      <c r="C197" t="s">
        <v>3983</v>
      </c>
      <c r="D197" t="s">
        <v>3947</v>
      </c>
      <c r="E197" t="s">
        <v>3986</v>
      </c>
      <c r="F197" t="s">
        <v>4110</v>
      </c>
    </row>
    <row r="198" spans="1:6">
      <c r="A198" t="s">
        <v>4023</v>
      </c>
      <c r="B198" t="s">
        <v>3887</v>
      </c>
      <c r="C198" t="s">
        <v>3983</v>
      </c>
      <c r="D198" t="s">
        <v>3947</v>
      </c>
      <c r="E198" t="s">
        <v>3988</v>
      </c>
      <c r="F198" t="s">
        <v>4083</v>
      </c>
    </row>
    <row r="199" spans="1:6">
      <c r="A199" t="s">
        <v>4023</v>
      </c>
      <c r="B199" t="s">
        <v>3887</v>
      </c>
      <c r="C199" t="s">
        <v>3983</v>
      </c>
      <c r="D199" t="s">
        <v>3947</v>
      </c>
      <c r="E199" t="s">
        <v>3990</v>
      </c>
      <c r="F199" t="s">
        <v>4083</v>
      </c>
    </row>
    <row r="200" spans="1:6">
      <c r="A200" t="s">
        <v>4023</v>
      </c>
      <c r="B200" t="s">
        <v>3887</v>
      </c>
      <c r="C200" t="s">
        <v>3983</v>
      </c>
      <c r="D200" t="s">
        <v>3947</v>
      </c>
      <c r="E200" t="s">
        <v>2734</v>
      </c>
      <c r="F200" t="s">
        <v>4018</v>
      </c>
    </row>
    <row r="201" spans="1:6">
      <c r="A201" t="s">
        <v>4023</v>
      </c>
      <c r="B201" t="s">
        <v>3887</v>
      </c>
      <c r="C201" t="s">
        <v>3994</v>
      </c>
      <c r="D201" t="s">
        <v>3918</v>
      </c>
      <c r="E201" t="s">
        <v>2556</v>
      </c>
      <c r="F201" t="s">
        <v>4092</v>
      </c>
    </row>
    <row r="202" spans="1:6">
      <c r="A202" t="s">
        <v>4023</v>
      </c>
      <c r="B202" t="s">
        <v>3887</v>
      </c>
      <c r="C202" t="s">
        <v>3994</v>
      </c>
      <c r="D202" t="s">
        <v>3918</v>
      </c>
      <c r="E202" t="s">
        <v>3986</v>
      </c>
      <c r="F202" t="s">
        <v>4059</v>
      </c>
    </row>
    <row r="203" spans="1:6">
      <c r="A203" t="s">
        <v>4023</v>
      </c>
      <c r="B203" t="s">
        <v>3887</v>
      </c>
      <c r="C203" t="s">
        <v>3994</v>
      </c>
      <c r="D203" t="s">
        <v>3918</v>
      </c>
      <c r="E203" t="s">
        <v>3988</v>
      </c>
      <c r="F203" t="s">
        <v>4163</v>
      </c>
    </row>
    <row r="204" spans="1:6">
      <c r="A204" t="s">
        <v>4023</v>
      </c>
      <c r="B204" t="s">
        <v>3887</v>
      </c>
      <c r="C204" t="s">
        <v>3994</v>
      </c>
      <c r="D204" t="s">
        <v>3918</v>
      </c>
      <c r="E204" t="s">
        <v>3990</v>
      </c>
      <c r="F204" t="s">
        <v>4163</v>
      </c>
    </row>
    <row r="205" spans="1:6">
      <c r="A205" t="s">
        <v>4023</v>
      </c>
      <c r="B205" t="s">
        <v>3887</v>
      </c>
      <c r="C205" t="s">
        <v>3994</v>
      </c>
      <c r="D205" t="s">
        <v>3947</v>
      </c>
      <c r="E205" t="s">
        <v>2556</v>
      </c>
      <c r="F205" t="s">
        <v>4103</v>
      </c>
    </row>
    <row r="206" spans="1:6">
      <c r="A206" t="s">
        <v>4023</v>
      </c>
      <c r="B206" t="s">
        <v>3887</v>
      </c>
      <c r="C206" t="s">
        <v>3994</v>
      </c>
      <c r="D206" t="s">
        <v>3947</v>
      </c>
      <c r="E206" t="s">
        <v>3986</v>
      </c>
      <c r="F206" t="s">
        <v>4103</v>
      </c>
    </row>
    <row r="207" spans="1:6">
      <c r="A207" t="s">
        <v>4023</v>
      </c>
      <c r="B207" t="s">
        <v>3887</v>
      </c>
      <c r="C207" t="s">
        <v>3994</v>
      </c>
      <c r="D207" t="s">
        <v>3947</v>
      </c>
      <c r="E207" t="s">
        <v>3988</v>
      </c>
      <c r="F207" t="s">
        <v>3998</v>
      </c>
    </row>
    <row r="208" spans="1:6">
      <c r="A208" t="s">
        <v>4023</v>
      </c>
      <c r="B208" t="s">
        <v>3887</v>
      </c>
      <c r="C208" t="s">
        <v>3994</v>
      </c>
      <c r="D208" t="s">
        <v>3947</v>
      </c>
      <c r="E208" t="s">
        <v>3990</v>
      </c>
      <c r="F208" t="s">
        <v>3998</v>
      </c>
    </row>
    <row r="209" spans="1:6">
      <c r="A209" t="s">
        <v>4023</v>
      </c>
      <c r="B209" t="s">
        <v>3887</v>
      </c>
      <c r="C209" t="s">
        <v>3994</v>
      </c>
      <c r="D209" t="s">
        <v>3947</v>
      </c>
      <c r="E209" t="s">
        <v>2734</v>
      </c>
      <c r="F209" t="s">
        <v>4044</v>
      </c>
    </row>
    <row r="210" spans="1:6">
      <c r="A210" t="s">
        <v>4023</v>
      </c>
      <c r="B210" t="s">
        <v>3887</v>
      </c>
      <c r="C210" t="s">
        <v>4001</v>
      </c>
      <c r="D210" t="s">
        <v>3918</v>
      </c>
      <c r="E210" t="s">
        <v>2556</v>
      </c>
      <c r="F210" t="s">
        <v>4164</v>
      </c>
    </row>
    <row r="211" spans="1:6">
      <c r="A211" t="s">
        <v>4023</v>
      </c>
      <c r="B211" t="s">
        <v>3887</v>
      </c>
      <c r="C211" t="s">
        <v>4001</v>
      </c>
      <c r="D211" t="s">
        <v>3918</v>
      </c>
      <c r="E211" t="s">
        <v>3986</v>
      </c>
      <c r="F211" t="s">
        <v>4027</v>
      </c>
    </row>
    <row r="212" spans="1:6">
      <c r="A212" t="s">
        <v>4023</v>
      </c>
      <c r="B212" t="s">
        <v>3887</v>
      </c>
      <c r="C212" t="s">
        <v>4001</v>
      </c>
      <c r="D212" t="s">
        <v>3918</v>
      </c>
      <c r="E212" t="s">
        <v>3988</v>
      </c>
      <c r="F212" t="s">
        <v>4165</v>
      </c>
    </row>
    <row r="213" spans="1:6">
      <c r="A213" t="s">
        <v>4023</v>
      </c>
      <c r="B213" t="s">
        <v>3887</v>
      </c>
      <c r="C213" t="s">
        <v>4001</v>
      </c>
      <c r="D213" t="s">
        <v>3918</v>
      </c>
      <c r="E213" t="s">
        <v>3990</v>
      </c>
      <c r="F213" t="s">
        <v>4165</v>
      </c>
    </row>
    <row r="214" spans="1:6">
      <c r="A214" t="s">
        <v>4023</v>
      </c>
      <c r="B214" t="s">
        <v>3887</v>
      </c>
      <c r="C214" t="s">
        <v>4001</v>
      </c>
      <c r="D214" t="s">
        <v>3947</v>
      </c>
      <c r="E214" t="s">
        <v>2556</v>
      </c>
      <c r="F214" t="s">
        <v>4166</v>
      </c>
    </row>
    <row r="215" spans="1:6">
      <c r="A215" t="s">
        <v>4023</v>
      </c>
      <c r="B215" t="s">
        <v>3887</v>
      </c>
      <c r="C215" t="s">
        <v>4001</v>
      </c>
      <c r="D215" t="s">
        <v>3947</v>
      </c>
      <c r="E215" t="s">
        <v>3986</v>
      </c>
      <c r="F215" t="s">
        <v>4166</v>
      </c>
    </row>
    <row r="216" spans="1:6">
      <c r="A216" t="s">
        <v>4023</v>
      </c>
      <c r="B216" t="s">
        <v>3887</v>
      </c>
      <c r="C216" t="s">
        <v>4001</v>
      </c>
      <c r="D216" t="s">
        <v>3947</v>
      </c>
      <c r="E216" t="s">
        <v>3988</v>
      </c>
      <c r="F216" t="s">
        <v>4137</v>
      </c>
    </row>
    <row r="217" spans="1:6">
      <c r="A217" t="s">
        <v>4023</v>
      </c>
      <c r="B217" t="s">
        <v>3887</v>
      </c>
      <c r="C217" t="s">
        <v>4001</v>
      </c>
      <c r="D217" t="s">
        <v>3947</v>
      </c>
      <c r="E217" t="s">
        <v>3990</v>
      </c>
      <c r="F217" t="s">
        <v>4137</v>
      </c>
    </row>
    <row r="218" spans="1:6">
      <c r="A218" t="s">
        <v>4023</v>
      </c>
      <c r="B218" t="s">
        <v>3887</v>
      </c>
      <c r="C218" t="s">
        <v>4001</v>
      </c>
      <c r="D218" t="s">
        <v>3947</v>
      </c>
      <c r="E218" t="s">
        <v>2734</v>
      </c>
      <c r="F218" t="s">
        <v>4036</v>
      </c>
    </row>
    <row r="219" spans="1:6">
      <c r="A219" t="s">
        <v>4023</v>
      </c>
      <c r="B219" t="s">
        <v>3887</v>
      </c>
      <c r="C219" t="s">
        <v>4007</v>
      </c>
      <c r="D219" t="s">
        <v>3918</v>
      </c>
      <c r="E219" t="s">
        <v>2556</v>
      </c>
      <c r="F219" t="s">
        <v>4167</v>
      </c>
    </row>
    <row r="220" spans="1:6">
      <c r="A220" t="s">
        <v>4023</v>
      </c>
      <c r="B220" t="s">
        <v>3887</v>
      </c>
      <c r="C220" t="s">
        <v>4007</v>
      </c>
      <c r="D220" t="s">
        <v>3918</v>
      </c>
      <c r="E220" t="s">
        <v>3986</v>
      </c>
      <c r="F220" t="s">
        <v>3985</v>
      </c>
    </row>
    <row r="221" spans="1:6">
      <c r="A221" t="s">
        <v>4023</v>
      </c>
      <c r="B221" t="s">
        <v>3887</v>
      </c>
      <c r="C221" t="s">
        <v>4007</v>
      </c>
      <c r="D221" t="s">
        <v>3918</v>
      </c>
      <c r="E221" t="s">
        <v>3988</v>
      </c>
      <c r="F221" t="s">
        <v>4168</v>
      </c>
    </row>
    <row r="222" spans="1:6">
      <c r="A222" t="s">
        <v>4023</v>
      </c>
      <c r="B222" t="s">
        <v>3887</v>
      </c>
      <c r="C222" t="s">
        <v>4007</v>
      </c>
      <c r="D222" t="s">
        <v>3918</v>
      </c>
      <c r="E222" t="s">
        <v>3990</v>
      </c>
      <c r="F222" t="s">
        <v>4168</v>
      </c>
    </row>
    <row r="223" spans="1:6">
      <c r="A223" t="s">
        <v>4023</v>
      </c>
      <c r="B223" t="s">
        <v>3887</v>
      </c>
      <c r="C223" t="s">
        <v>4007</v>
      </c>
      <c r="D223" t="s">
        <v>3947</v>
      </c>
      <c r="E223" t="s">
        <v>2556</v>
      </c>
      <c r="F223" t="s">
        <v>4117</v>
      </c>
    </row>
    <row r="224" spans="1:6">
      <c r="A224" t="s">
        <v>4023</v>
      </c>
      <c r="B224" t="s">
        <v>3887</v>
      </c>
      <c r="C224" t="s">
        <v>4007</v>
      </c>
      <c r="D224" t="s">
        <v>3947</v>
      </c>
      <c r="E224" t="s">
        <v>3986</v>
      </c>
      <c r="F224" t="s">
        <v>4117</v>
      </c>
    </row>
    <row r="225" spans="1:6">
      <c r="A225" t="s">
        <v>4023</v>
      </c>
      <c r="B225" t="s">
        <v>3887</v>
      </c>
      <c r="C225" t="s">
        <v>4007</v>
      </c>
      <c r="D225" t="s">
        <v>3947</v>
      </c>
      <c r="E225" t="s">
        <v>3988</v>
      </c>
      <c r="F225" t="s">
        <v>4118</v>
      </c>
    </row>
    <row r="226" spans="1:6">
      <c r="A226" t="s">
        <v>4023</v>
      </c>
      <c r="B226" t="s">
        <v>3887</v>
      </c>
      <c r="C226" t="s">
        <v>4007</v>
      </c>
      <c r="D226" t="s">
        <v>3947</v>
      </c>
      <c r="E226" t="s">
        <v>3990</v>
      </c>
      <c r="F226" t="s">
        <v>4118</v>
      </c>
    </row>
    <row r="227" spans="1:6">
      <c r="A227" t="s">
        <v>4023</v>
      </c>
      <c r="B227" t="s">
        <v>3887</v>
      </c>
      <c r="C227" t="s">
        <v>4007</v>
      </c>
      <c r="D227" t="s">
        <v>3947</v>
      </c>
      <c r="E227" t="s">
        <v>2734</v>
      </c>
      <c r="F227" t="s">
        <v>4063</v>
      </c>
    </row>
    <row r="228" spans="1:6">
      <c r="A228" t="s">
        <v>4023</v>
      </c>
      <c r="B228" t="s">
        <v>3887</v>
      </c>
      <c r="C228" t="s">
        <v>4013</v>
      </c>
      <c r="D228" t="s">
        <v>3918</v>
      </c>
      <c r="E228" t="s">
        <v>2556</v>
      </c>
      <c r="F228" t="s">
        <v>4063</v>
      </c>
    </row>
    <row r="229" spans="1:6">
      <c r="A229" t="s">
        <v>4023</v>
      </c>
      <c r="B229" t="s">
        <v>3887</v>
      </c>
      <c r="C229" t="s">
        <v>4013</v>
      </c>
      <c r="D229" t="s">
        <v>3918</v>
      </c>
      <c r="E229" t="s">
        <v>3986</v>
      </c>
      <c r="F229" t="s">
        <v>4161</v>
      </c>
    </row>
    <row r="230" spans="1:6">
      <c r="A230" t="s">
        <v>4023</v>
      </c>
      <c r="B230" t="s">
        <v>3887</v>
      </c>
      <c r="C230" t="s">
        <v>4013</v>
      </c>
      <c r="D230" t="s">
        <v>3918</v>
      </c>
      <c r="E230" t="s">
        <v>3988</v>
      </c>
      <c r="F230" t="s">
        <v>4162</v>
      </c>
    </row>
    <row r="231" spans="1:6">
      <c r="A231" t="s">
        <v>4023</v>
      </c>
      <c r="B231" t="s">
        <v>3887</v>
      </c>
      <c r="C231" t="s">
        <v>4013</v>
      </c>
      <c r="D231" t="s">
        <v>3918</v>
      </c>
      <c r="E231" t="s">
        <v>3990</v>
      </c>
      <c r="F231" t="s">
        <v>4162</v>
      </c>
    </row>
    <row r="232" spans="1:6">
      <c r="A232" t="s">
        <v>4023</v>
      </c>
      <c r="B232" t="s">
        <v>3887</v>
      </c>
      <c r="C232" t="s">
        <v>4013</v>
      </c>
      <c r="D232" t="s">
        <v>3947</v>
      </c>
      <c r="E232" t="s">
        <v>2556</v>
      </c>
      <c r="F232" t="s">
        <v>4110</v>
      </c>
    </row>
    <row r="233" spans="1:6">
      <c r="A233" t="s">
        <v>4023</v>
      </c>
      <c r="B233" t="s">
        <v>3887</v>
      </c>
      <c r="C233" t="s">
        <v>4013</v>
      </c>
      <c r="D233" t="s">
        <v>3947</v>
      </c>
      <c r="E233" t="s">
        <v>3986</v>
      </c>
      <c r="F233" t="s">
        <v>4110</v>
      </c>
    </row>
    <row r="234" spans="1:6">
      <c r="A234" t="s">
        <v>4023</v>
      </c>
      <c r="B234" t="s">
        <v>3887</v>
      </c>
      <c r="C234" t="s">
        <v>4013</v>
      </c>
      <c r="D234" t="s">
        <v>3947</v>
      </c>
      <c r="E234" t="s">
        <v>3988</v>
      </c>
      <c r="F234" t="s">
        <v>4083</v>
      </c>
    </row>
    <row r="235" spans="1:6">
      <c r="A235" t="s">
        <v>4023</v>
      </c>
      <c r="B235" t="s">
        <v>3887</v>
      </c>
      <c r="C235" t="s">
        <v>4013</v>
      </c>
      <c r="D235" t="s">
        <v>3947</v>
      </c>
      <c r="E235" t="s">
        <v>3990</v>
      </c>
      <c r="F235" t="s">
        <v>4083</v>
      </c>
    </row>
    <row r="236" spans="1:6">
      <c r="A236" t="s">
        <v>4023</v>
      </c>
      <c r="B236" t="s">
        <v>3887</v>
      </c>
      <c r="C236" t="s">
        <v>4013</v>
      </c>
      <c r="D236" t="s">
        <v>3947</v>
      </c>
      <c r="E236" t="s">
        <v>2734</v>
      </c>
      <c r="F236" t="s">
        <v>4018</v>
      </c>
    </row>
    <row r="237" spans="1:6">
      <c r="A237" t="s">
        <v>4077</v>
      </c>
      <c r="B237" t="s">
        <v>3982</v>
      </c>
      <c r="C237" t="s">
        <v>3983</v>
      </c>
      <c r="D237" t="s">
        <v>3918</v>
      </c>
      <c r="E237" t="s">
        <v>2556</v>
      </c>
      <c r="F237" t="s">
        <v>4111</v>
      </c>
    </row>
    <row r="238" spans="1:6">
      <c r="A238" t="s">
        <v>4077</v>
      </c>
      <c r="B238" t="s">
        <v>3982</v>
      </c>
      <c r="C238" t="s">
        <v>3983</v>
      </c>
      <c r="D238" t="s">
        <v>3918</v>
      </c>
      <c r="E238" t="s">
        <v>3986</v>
      </c>
      <c r="F238" t="s">
        <v>4112</v>
      </c>
    </row>
    <row r="239" spans="1:6">
      <c r="A239" t="s">
        <v>4077</v>
      </c>
      <c r="B239" t="s">
        <v>3982</v>
      </c>
      <c r="C239" t="s">
        <v>3983</v>
      </c>
      <c r="D239" t="s">
        <v>3918</v>
      </c>
      <c r="E239" t="s">
        <v>3988</v>
      </c>
      <c r="F239" t="s">
        <v>4113</v>
      </c>
    </row>
    <row r="240" spans="1:6">
      <c r="A240" t="s">
        <v>4077</v>
      </c>
      <c r="B240" t="s">
        <v>3982</v>
      </c>
      <c r="C240" t="s">
        <v>3983</v>
      </c>
      <c r="D240" t="s">
        <v>3918</v>
      </c>
      <c r="E240" t="s">
        <v>3990</v>
      </c>
      <c r="F240" t="s">
        <v>4113</v>
      </c>
    </row>
    <row r="241" spans="1:6">
      <c r="A241" t="s">
        <v>4077</v>
      </c>
      <c r="B241" t="s">
        <v>3982</v>
      </c>
      <c r="C241" t="s">
        <v>3983</v>
      </c>
      <c r="D241" t="s">
        <v>3947</v>
      </c>
      <c r="E241" t="s">
        <v>2556</v>
      </c>
      <c r="F241" t="s">
        <v>4019</v>
      </c>
    </row>
    <row r="242" spans="1:6">
      <c r="A242" t="s">
        <v>4077</v>
      </c>
      <c r="B242" t="s">
        <v>3982</v>
      </c>
      <c r="C242" t="s">
        <v>3983</v>
      </c>
      <c r="D242" t="s">
        <v>3947</v>
      </c>
      <c r="E242" t="s">
        <v>3986</v>
      </c>
      <c r="F242" t="s">
        <v>4019</v>
      </c>
    </row>
    <row r="243" spans="1:6">
      <c r="A243" t="s">
        <v>4077</v>
      </c>
      <c r="B243" t="s">
        <v>3982</v>
      </c>
      <c r="C243" t="s">
        <v>3983</v>
      </c>
      <c r="D243" t="s">
        <v>3947</v>
      </c>
      <c r="E243" t="s">
        <v>3988</v>
      </c>
      <c r="F243" t="s">
        <v>4114</v>
      </c>
    </row>
    <row r="244" spans="1:6">
      <c r="A244" t="s">
        <v>4077</v>
      </c>
      <c r="B244" t="s">
        <v>3982</v>
      </c>
      <c r="C244" t="s">
        <v>3983</v>
      </c>
      <c r="D244" t="s">
        <v>3947</v>
      </c>
      <c r="E244" t="s">
        <v>3990</v>
      </c>
      <c r="F244" t="s">
        <v>4114</v>
      </c>
    </row>
    <row r="245" spans="1:6">
      <c r="A245" t="s">
        <v>4077</v>
      </c>
      <c r="B245" t="s">
        <v>3982</v>
      </c>
      <c r="C245" t="s">
        <v>3983</v>
      </c>
      <c r="D245" t="s">
        <v>3947</v>
      </c>
      <c r="E245" t="s">
        <v>2734</v>
      </c>
      <c r="F245" t="s">
        <v>4109</v>
      </c>
    </row>
    <row r="246" spans="1:6">
      <c r="A246" t="s">
        <v>4077</v>
      </c>
      <c r="B246" t="s">
        <v>3982</v>
      </c>
      <c r="C246" t="s">
        <v>3994</v>
      </c>
      <c r="D246" t="s">
        <v>3918</v>
      </c>
      <c r="E246" t="s">
        <v>2556</v>
      </c>
      <c r="F246" t="s">
        <v>4106</v>
      </c>
    </row>
    <row r="247" spans="1:6">
      <c r="A247" t="s">
        <v>4077</v>
      </c>
      <c r="B247" t="s">
        <v>3982</v>
      </c>
      <c r="C247" t="s">
        <v>3994</v>
      </c>
      <c r="D247" t="s">
        <v>3918</v>
      </c>
      <c r="E247" t="s">
        <v>3986</v>
      </c>
      <c r="F247" t="s">
        <v>4115</v>
      </c>
    </row>
    <row r="248" spans="1:6">
      <c r="A248" t="s">
        <v>4077</v>
      </c>
      <c r="B248" t="s">
        <v>3982</v>
      </c>
      <c r="C248" t="s">
        <v>3994</v>
      </c>
      <c r="D248" t="s">
        <v>3918</v>
      </c>
      <c r="E248" t="s">
        <v>3988</v>
      </c>
      <c r="F248" t="s">
        <v>4116</v>
      </c>
    </row>
    <row r="249" spans="1:6">
      <c r="A249" t="s">
        <v>4077</v>
      </c>
      <c r="B249" t="s">
        <v>3982</v>
      </c>
      <c r="C249" t="s">
        <v>3994</v>
      </c>
      <c r="D249" t="s">
        <v>3918</v>
      </c>
      <c r="E249" t="s">
        <v>3990</v>
      </c>
      <c r="F249" t="s">
        <v>4116</v>
      </c>
    </row>
    <row r="250" spans="1:6">
      <c r="A250" t="s">
        <v>4077</v>
      </c>
      <c r="B250" t="s">
        <v>3982</v>
      </c>
      <c r="C250" t="s">
        <v>3994</v>
      </c>
      <c r="D250" t="s">
        <v>3947</v>
      </c>
      <c r="E250" t="s">
        <v>2556</v>
      </c>
      <c r="F250" t="s">
        <v>4117</v>
      </c>
    </row>
    <row r="251" spans="1:6">
      <c r="A251" t="s">
        <v>4077</v>
      </c>
      <c r="B251" t="s">
        <v>3982</v>
      </c>
      <c r="C251" t="s">
        <v>3994</v>
      </c>
      <c r="D251" t="s">
        <v>3947</v>
      </c>
      <c r="E251" t="s">
        <v>3986</v>
      </c>
      <c r="F251" t="s">
        <v>4117</v>
      </c>
    </row>
    <row r="252" spans="1:6">
      <c r="A252" t="s">
        <v>4077</v>
      </c>
      <c r="B252" t="s">
        <v>3982</v>
      </c>
      <c r="C252" t="s">
        <v>3994</v>
      </c>
      <c r="D252" t="s">
        <v>3947</v>
      </c>
      <c r="E252" t="s">
        <v>3988</v>
      </c>
      <c r="F252" t="s">
        <v>4118</v>
      </c>
    </row>
    <row r="253" spans="1:6">
      <c r="A253" t="s">
        <v>4077</v>
      </c>
      <c r="B253" t="s">
        <v>3982</v>
      </c>
      <c r="C253" t="s">
        <v>3994</v>
      </c>
      <c r="D253" t="s">
        <v>3947</v>
      </c>
      <c r="E253" t="s">
        <v>3990</v>
      </c>
      <c r="F253" t="s">
        <v>4118</v>
      </c>
    </row>
    <row r="254" spans="1:6">
      <c r="A254" t="s">
        <v>4077</v>
      </c>
      <c r="B254" t="s">
        <v>3982</v>
      </c>
      <c r="C254" t="s">
        <v>3994</v>
      </c>
      <c r="D254" t="s">
        <v>3947</v>
      </c>
      <c r="E254" t="s">
        <v>2734</v>
      </c>
      <c r="F254" t="s">
        <v>4010</v>
      </c>
    </row>
    <row r="255" spans="1:6">
      <c r="A255" t="s">
        <v>4077</v>
      </c>
      <c r="B255" t="s">
        <v>3982</v>
      </c>
      <c r="C255" t="s">
        <v>4001</v>
      </c>
      <c r="D255" t="s">
        <v>3918</v>
      </c>
      <c r="E255" t="s">
        <v>2556</v>
      </c>
      <c r="F255" t="s">
        <v>4119</v>
      </c>
    </row>
    <row r="256" spans="1:6">
      <c r="A256" t="s">
        <v>4077</v>
      </c>
      <c r="B256" t="s">
        <v>3982</v>
      </c>
      <c r="C256" t="s">
        <v>4001</v>
      </c>
      <c r="D256" t="s">
        <v>3918</v>
      </c>
      <c r="E256" t="s">
        <v>3986</v>
      </c>
      <c r="F256" t="s">
        <v>4120</v>
      </c>
    </row>
    <row r="257" spans="1:6">
      <c r="A257" t="s">
        <v>4077</v>
      </c>
      <c r="B257" t="s">
        <v>3982</v>
      </c>
      <c r="C257" t="s">
        <v>4001</v>
      </c>
      <c r="D257" t="s">
        <v>3918</v>
      </c>
      <c r="E257" t="s">
        <v>3988</v>
      </c>
      <c r="F257" t="s">
        <v>4121</v>
      </c>
    </row>
    <row r="258" spans="1:6">
      <c r="A258" t="s">
        <v>4077</v>
      </c>
      <c r="B258" t="s">
        <v>3982</v>
      </c>
      <c r="C258" t="s">
        <v>4001</v>
      </c>
      <c r="D258" t="s">
        <v>3918</v>
      </c>
      <c r="E258" t="s">
        <v>3990</v>
      </c>
      <c r="F258" t="s">
        <v>4121</v>
      </c>
    </row>
    <row r="259" spans="1:6">
      <c r="A259" t="s">
        <v>4077</v>
      </c>
      <c r="B259" t="s">
        <v>3982</v>
      </c>
      <c r="C259" t="s">
        <v>4001</v>
      </c>
      <c r="D259" t="s">
        <v>3947</v>
      </c>
      <c r="E259" t="s">
        <v>2556</v>
      </c>
      <c r="F259" t="s">
        <v>4118</v>
      </c>
    </row>
    <row r="260" spans="1:6">
      <c r="A260" t="s">
        <v>4077</v>
      </c>
      <c r="B260" t="s">
        <v>3982</v>
      </c>
      <c r="C260" t="s">
        <v>4001</v>
      </c>
      <c r="D260" t="s">
        <v>3947</v>
      </c>
      <c r="E260" t="s">
        <v>3986</v>
      </c>
      <c r="F260" t="s">
        <v>4118</v>
      </c>
    </row>
    <row r="261" spans="1:6">
      <c r="A261" t="s">
        <v>4077</v>
      </c>
      <c r="B261" t="s">
        <v>3982</v>
      </c>
      <c r="C261" t="s">
        <v>4001</v>
      </c>
      <c r="D261" t="s">
        <v>3947</v>
      </c>
      <c r="E261" t="s">
        <v>3988</v>
      </c>
      <c r="F261" t="s">
        <v>4092</v>
      </c>
    </row>
    <row r="262" spans="1:6">
      <c r="A262" t="s">
        <v>4077</v>
      </c>
      <c r="B262" t="s">
        <v>3982</v>
      </c>
      <c r="C262" t="s">
        <v>4001</v>
      </c>
      <c r="D262" t="s">
        <v>3947</v>
      </c>
      <c r="E262" t="s">
        <v>3990</v>
      </c>
      <c r="F262" t="s">
        <v>4092</v>
      </c>
    </row>
    <row r="263" spans="1:6">
      <c r="A263" t="s">
        <v>4077</v>
      </c>
      <c r="B263" t="s">
        <v>3982</v>
      </c>
      <c r="C263" t="s">
        <v>4001</v>
      </c>
      <c r="D263" t="s">
        <v>3947</v>
      </c>
      <c r="E263" t="s">
        <v>2734</v>
      </c>
      <c r="F263" t="s">
        <v>4122</v>
      </c>
    </row>
    <row r="264" spans="1:6">
      <c r="A264" t="s">
        <v>4077</v>
      </c>
      <c r="B264" t="s">
        <v>3982</v>
      </c>
      <c r="C264" t="s">
        <v>4007</v>
      </c>
      <c r="D264" t="s">
        <v>3918</v>
      </c>
      <c r="E264" t="s">
        <v>2556</v>
      </c>
      <c r="F264" t="s">
        <v>4123</v>
      </c>
    </row>
    <row r="265" spans="1:6">
      <c r="A265" t="s">
        <v>4077</v>
      </c>
      <c r="B265" t="s">
        <v>3982</v>
      </c>
      <c r="C265" t="s">
        <v>4007</v>
      </c>
      <c r="D265" t="s">
        <v>3918</v>
      </c>
      <c r="E265" t="s">
        <v>3986</v>
      </c>
      <c r="F265" t="s">
        <v>4124</v>
      </c>
    </row>
    <row r="266" spans="1:6">
      <c r="A266" t="s">
        <v>4077</v>
      </c>
      <c r="B266" t="s">
        <v>3982</v>
      </c>
      <c r="C266" t="s">
        <v>4007</v>
      </c>
      <c r="D266" t="s">
        <v>3918</v>
      </c>
      <c r="E266" t="s">
        <v>3988</v>
      </c>
      <c r="F266" t="s">
        <v>4125</v>
      </c>
    </row>
    <row r="267" spans="1:6">
      <c r="A267" t="s">
        <v>4077</v>
      </c>
      <c r="B267" t="s">
        <v>3982</v>
      </c>
      <c r="C267" t="s">
        <v>4007</v>
      </c>
      <c r="D267" t="s">
        <v>3918</v>
      </c>
      <c r="E267" t="s">
        <v>3990</v>
      </c>
      <c r="F267" t="s">
        <v>4125</v>
      </c>
    </row>
    <row r="268" spans="1:6">
      <c r="A268" t="s">
        <v>4077</v>
      </c>
      <c r="B268" t="s">
        <v>3982</v>
      </c>
      <c r="C268" t="s">
        <v>4007</v>
      </c>
      <c r="D268" t="s">
        <v>3947</v>
      </c>
      <c r="E268" t="s">
        <v>2556</v>
      </c>
      <c r="F268" t="s">
        <v>4126</v>
      </c>
    </row>
    <row r="269" spans="1:6">
      <c r="A269" t="s">
        <v>4077</v>
      </c>
      <c r="B269" t="s">
        <v>3982</v>
      </c>
      <c r="C269" t="s">
        <v>4007</v>
      </c>
      <c r="D269" t="s">
        <v>3947</v>
      </c>
      <c r="E269" t="s">
        <v>3986</v>
      </c>
      <c r="F269" t="s">
        <v>4126</v>
      </c>
    </row>
    <row r="270" spans="1:6">
      <c r="A270" t="s">
        <v>4077</v>
      </c>
      <c r="B270" t="s">
        <v>3982</v>
      </c>
      <c r="C270" t="s">
        <v>4007</v>
      </c>
      <c r="D270" t="s">
        <v>3947</v>
      </c>
      <c r="E270" t="s">
        <v>3988</v>
      </c>
      <c r="F270" t="s">
        <v>4127</v>
      </c>
    </row>
    <row r="271" spans="1:6">
      <c r="A271" t="s">
        <v>4077</v>
      </c>
      <c r="B271" t="s">
        <v>3982</v>
      </c>
      <c r="C271" t="s">
        <v>4007</v>
      </c>
      <c r="D271" t="s">
        <v>3947</v>
      </c>
      <c r="E271" t="s">
        <v>3990</v>
      </c>
      <c r="F271" t="s">
        <v>4127</v>
      </c>
    </row>
    <row r="272" spans="1:6">
      <c r="A272" t="s">
        <v>4077</v>
      </c>
      <c r="B272" t="s">
        <v>3982</v>
      </c>
      <c r="C272" t="s">
        <v>4007</v>
      </c>
      <c r="D272" t="s">
        <v>3947</v>
      </c>
      <c r="E272" t="s">
        <v>2734</v>
      </c>
      <c r="F272" t="s">
        <v>4060</v>
      </c>
    </row>
    <row r="273" spans="1:6">
      <c r="A273" t="s">
        <v>4077</v>
      </c>
      <c r="B273" t="s">
        <v>3982</v>
      </c>
      <c r="C273" t="s">
        <v>4013</v>
      </c>
      <c r="D273" t="s">
        <v>3918</v>
      </c>
      <c r="E273" t="s">
        <v>2556</v>
      </c>
      <c r="F273" t="s">
        <v>4046</v>
      </c>
    </row>
    <row r="274" spans="1:6">
      <c r="A274" t="s">
        <v>4077</v>
      </c>
      <c r="B274" t="s">
        <v>3982</v>
      </c>
      <c r="C274" t="s">
        <v>4013</v>
      </c>
      <c r="D274" t="s">
        <v>3918</v>
      </c>
      <c r="E274" t="s">
        <v>3986</v>
      </c>
      <c r="F274" t="s">
        <v>4128</v>
      </c>
    </row>
    <row r="275" spans="1:6">
      <c r="A275" t="s">
        <v>4077</v>
      </c>
      <c r="B275" t="s">
        <v>3982</v>
      </c>
      <c r="C275" t="s">
        <v>4013</v>
      </c>
      <c r="D275" t="s">
        <v>3918</v>
      </c>
      <c r="E275" t="s">
        <v>3988</v>
      </c>
      <c r="F275" t="s">
        <v>4129</v>
      </c>
    </row>
    <row r="276" spans="1:6">
      <c r="A276" t="s">
        <v>4077</v>
      </c>
      <c r="B276" t="s">
        <v>3982</v>
      </c>
      <c r="C276" t="s">
        <v>4013</v>
      </c>
      <c r="D276" t="s">
        <v>3918</v>
      </c>
      <c r="E276" t="s">
        <v>3990</v>
      </c>
      <c r="F276" t="s">
        <v>4129</v>
      </c>
    </row>
    <row r="277" spans="1:6">
      <c r="A277" t="s">
        <v>4077</v>
      </c>
      <c r="B277" t="s">
        <v>3982</v>
      </c>
      <c r="C277" t="s">
        <v>4013</v>
      </c>
      <c r="D277" t="s">
        <v>3947</v>
      </c>
      <c r="E277" t="s">
        <v>2556</v>
      </c>
      <c r="F277" t="s">
        <v>4130</v>
      </c>
    </row>
    <row r="278" spans="1:6">
      <c r="A278" t="s">
        <v>4077</v>
      </c>
      <c r="B278" t="s">
        <v>3982</v>
      </c>
      <c r="C278" t="s">
        <v>4013</v>
      </c>
      <c r="D278" t="s">
        <v>3947</v>
      </c>
      <c r="E278" t="s">
        <v>3986</v>
      </c>
      <c r="F278" t="s">
        <v>4130</v>
      </c>
    </row>
    <row r="279" spans="1:6">
      <c r="A279" t="s">
        <v>4077</v>
      </c>
      <c r="B279" t="s">
        <v>3982</v>
      </c>
      <c r="C279" t="s">
        <v>4013</v>
      </c>
      <c r="D279" t="s">
        <v>3947</v>
      </c>
      <c r="E279" t="s">
        <v>3988</v>
      </c>
      <c r="F279" t="s">
        <v>4052</v>
      </c>
    </row>
    <row r="280" spans="1:6">
      <c r="A280" t="s">
        <v>4077</v>
      </c>
      <c r="B280" t="s">
        <v>3982</v>
      </c>
      <c r="C280" t="s">
        <v>4013</v>
      </c>
      <c r="D280" t="s">
        <v>3947</v>
      </c>
      <c r="E280" t="s">
        <v>3990</v>
      </c>
      <c r="F280" t="s">
        <v>4052</v>
      </c>
    </row>
    <row r="281" spans="1:6">
      <c r="A281" t="s">
        <v>4077</v>
      </c>
      <c r="B281" t="s">
        <v>3982</v>
      </c>
      <c r="C281" t="s">
        <v>4013</v>
      </c>
      <c r="D281" t="s">
        <v>3947</v>
      </c>
      <c r="E281" t="s">
        <v>2734</v>
      </c>
      <c r="F281" t="s">
        <v>4131</v>
      </c>
    </row>
    <row r="282" spans="1:6">
      <c r="A282" t="s">
        <v>4077</v>
      </c>
      <c r="B282" t="s">
        <v>3887</v>
      </c>
      <c r="C282" t="s">
        <v>3983</v>
      </c>
      <c r="D282" t="s">
        <v>3918</v>
      </c>
      <c r="E282" t="s">
        <v>2556</v>
      </c>
      <c r="F282" t="s">
        <v>4132</v>
      </c>
    </row>
    <row r="283" spans="1:6">
      <c r="A283" t="s">
        <v>4077</v>
      </c>
      <c r="B283" t="s">
        <v>3887</v>
      </c>
      <c r="C283" t="s">
        <v>3983</v>
      </c>
      <c r="D283" t="s">
        <v>3918</v>
      </c>
      <c r="E283" t="s">
        <v>3986</v>
      </c>
      <c r="F283" t="s">
        <v>4045</v>
      </c>
    </row>
    <row r="284" spans="1:6">
      <c r="A284" t="s">
        <v>4077</v>
      </c>
      <c r="B284" t="s">
        <v>3887</v>
      </c>
      <c r="C284" t="s">
        <v>3983</v>
      </c>
      <c r="D284" t="s">
        <v>3918</v>
      </c>
      <c r="E284" t="s">
        <v>3988</v>
      </c>
      <c r="F284" t="s">
        <v>4133</v>
      </c>
    </row>
    <row r="285" spans="1:6">
      <c r="A285" t="s">
        <v>4077</v>
      </c>
      <c r="B285" t="s">
        <v>3887</v>
      </c>
      <c r="C285" t="s">
        <v>3983</v>
      </c>
      <c r="D285" t="s">
        <v>3918</v>
      </c>
      <c r="E285" t="s">
        <v>3990</v>
      </c>
      <c r="F285" t="s">
        <v>4133</v>
      </c>
    </row>
    <row r="286" spans="1:6">
      <c r="A286" t="s">
        <v>4077</v>
      </c>
      <c r="B286" t="s">
        <v>3887</v>
      </c>
      <c r="C286" t="s">
        <v>3983</v>
      </c>
      <c r="D286" t="s">
        <v>3947</v>
      </c>
      <c r="E286" t="s">
        <v>2556</v>
      </c>
      <c r="F286" t="s">
        <v>4069</v>
      </c>
    </row>
    <row r="287" spans="1:6">
      <c r="A287" t="s">
        <v>4077</v>
      </c>
      <c r="B287" t="s">
        <v>3887</v>
      </c>
      <c r="C287" t="s">
        <v>3983</v>
      </c>
      <c r="D287" t="s">
        <v>3947</v>
      </c>
      <c r="E287" t="s">
        <v>3986</v>
      </c>
      <c r="F287" t="s">
        <v>4069</v>
      </c>
    </row>
    <row r="288" spans="1:6">
      <c r="A288" t="s">
        <v>4077</v>
      </c>
      <c r="B288" t="s">
        <v>3887</v>
      </c>
      <c r="C288" t="s">
        <v>3983</v>
      </c>
      <c r="D288" t="s">
        <v>3947</v>
      </c>
      <c r="E288" t="s">
        <v>3988</v>
      </c>
      <c r="F288" t="s">
        <v>4018</v>
      </c>
    </row>
    <row r="289" spans="1:6">
      <c r="A289" t="s">
        <v>4077</v>
      </c>
      <c r="B289" t="s">
        <v>3887</v>
      </c>
      <c r="C289" t="s">
        <v>3983</v>
      </c>
      <c r="D289" t="s">
        <v>3947</v>
      </c>
      <c r="E289" t="s">
        <v>3990</v>
      </c>
      <c r="F289" t="s">
        <v>4018</v>
      </c>
    </row>
    <row r="290" spans="1:6">
      <c r="A290" t="s">
        <v>4077</v>
      </c>
      <c r="B290" t="s">
        <v>3887</v>
      </c>
      <c r="C290" t="s">
        <v>3983</v>
      </c>
      <c r="D290" t="s">
        <v>3947</v>
      </c>
      <c r="E290" t="s">
        <v>2734</v>
      </c>
      <c r="F290" t="s">
        <v>4044</v>
      </c>
    </row>
    <row r="291" spans="1:6">
      <c r="A291" t="s">
        <v>4077</v>
      </c>
      <c r="B291" t="s">
        <v>3887</v>
      </c>
      <c r="C291" t="s">
        <v>3994</v>
      </c>
      <c r="D291" t="s">
        <v>3918</v>
      </c>
      <c r="E291" t="s">
        <v>2556</v>
      </c>
      <c r="F291" t="s">
        <v>4134</v>
      </c>
    </row>
    <row r="292" spans="1:6">
      <c r="A292" t="s">
        <v>4077</v>
      </c>
      <c r="B292" t="s">
        <v>3887</v>
      </c>
      <c r="C292" t="s">
        <v>3994</v>
      </c>
      <c r="D292" t="s">
        <v>3918</v>
      </c>
      <c r="E292" t="s">
        <v>3986</v>
      </c>
      <c r="F292" t="s">
        <v>4135</v>
      </c>
    </row>
    <row r="293" spans="1:6">
      <c r="A293" t="s">
        <v>4077</v>
      </c>
      <c r="B293" t="s">
        <v>3887</v>
      </c>
      <c r="C293" t="s">
        <v>3994</v>
      </c>
      <c r="D293" t="s">
        <v>3918</v>
      </c>
      <c r="E293" t="s">
        <v>3988</v>
      </c>
      <c r="F293" t="s">
        <v>4136</v>
      </c>
    </row>
    <row r="294" spans="1:6">
      <c r="A294" t="s">
        <v>4077</v>
      </c>
      <c r="B294" t="s">
        <v>3887</v>
      </c>
      <c r="C294" t="s">
        <v>3994</v>
      </c>
      <c r="D294" t="s">
        <v>3918</v>
      </c>
      <c r="E294" t="s">
        <v>3990</v>
      </c>
      <c r="F294" t="s">
        <v>4136</v>
      </c>
    </row>
    <row r="295" spans="1:6">
      <c r="A295" t="s">
        <v>4077</v>
      </c>
      <c r="B295" t="s">
        <v>3887</v>
      </c>
      <c r="C295" t="s">
        <v>3994</v>
      </c>
      <c r="D295" t="s">
        <v>3947</v>
      </c>
      <c r="E295" t="s">
        <v>2556</v>
      </c>
      <c r="F295" t="s">
        <v>4025</v>
      </c>
    </row>
    <row r="296" spans="1:6">
      <c r="A296" t="s">
        <v>4077</v>
      </c>
      <c r="B296" t="s">
        <v>3887</v>
      </c>
      <c r="C296" t="s">
        <v>3994</v>
      </c>
      <c r="D296" t="s">
        <v>3947</v>
      </c>
      <c r="E296" t="s">
        <v>3986</v>
      </c>
      <c r="F296" t="s">
        <v>4025</v>
      </c>
    </row>
    <row r="297" spans="1:6">
      <c r="A297" t="s">
        <v>4077</v>
      </c>
      <c r="B297" t="s">
        <v>3887</v>
      </c>
      <c r="C297" t="s">
        <v>3994</v>
      </c>
      <c r="D297" t="s">
        <v>3947</v>
      </c>
      <c r="E297" t="s">
        <v>3988</v>
      </c>
      <c r="F297" t="s">
        <v>4044</v>
      </c>
    </row>
    <row r="298" spans="1:6">
      <c r="A298" t="s">
        <v>4077</v>
      </c>
      <c r="B298" t="s">
        <v>3887</v>
      </c>
      <c r="C298" t="s">
        <v>3994</v>
      </c>
      <c r="D298" t="s">
        <v>3947</v>
      </c>
      <c r="E298" t="s">
        <v>3990</v>
      </c>
      <c r="F298" t="s">
        <v>4044</v>
      </c>
    </row>
    <row r="299" spans="1:6">
      <c r="A299" t="s">
        <v>4077</v>
      </c>
      <c r="B299" t="s">
        <v>3887</v>
      </c>
      <c r="C299" t="s">
        <v>3994</v>
      </c>
      <c r="D299" t="s">
        <v>3947</v>
      </c>
      <c r="E299" t="s">
        <v>2734</v>
      </c>
      <c r="F299" t="s">
        <v>4137</v>
      </c>
    </row>
    <row r="300" spans="1:6">
      <c r="A300" t="s">
        <v>4077</v>
      </c>
      <c r="B300" t="s">
        <v>3887</v>
      </c>
      <c r="C300" t="s">
        <v>4001</v>
      </c>
      <c r="D300" t="s">
        <v>3918</v>
      </c>
      <c r="E300" t="s">
        <v>2556</v>
      </c>
      <c r="F300" t="s">
        <v>4138</v>
      </c>
    </row>
    <row r="301" spans="1:6">
      <c r="A301" t="s">
        <v>4077</v>
      </c>
      <c r="B301" t="s">
        <v>3887</v>
      </c>
      <c r="C301" t="s">
        <v>4001</v>
      </c>
      <c r="D301" t="s">
        <v>3918</v>
      </c>
      <c r="E301" t="s">
        <v>3986</v>
      </c>
      <c r="F301" t="s">
        <v>4139</v>
      </c>
    </row>
    <row r="302" spans="1:6">
      <c r="A302" t="s">
        <v>4077</v>
      </c>
      <c r="B302" t="s">
        <v>3887</v>
      </c>
      <c r="C302" t="s">
        <v>4001</v>
      </c>
      <c r="D302" t="s">
        <v>3918</v>
      </c>
      <c r="E302" t="s">
        <v>3988</v>
      </c>
      <c r="F302" t="s">
        <v>3989</v>
      </c>
    </row>
    <row r="303" spans="1:6">
      <c r="A303" t="s">
        <v>4077</v>
      </c>
      <c r="B303" t="s">
        <v>3887</v>
      </c>
      <c r="C303" t="s">
        <v>4001</v>
      </c>
      <c r="D303" t="s">
        <v>3918</v>
      </c>
      <c r="E303" t="s">
        <v>3990</v>
      </c>
      <c r="F303" t="s">
        <v>3989</v>
      </c>
    </row>
    <row r="304" spans="1:6">
      <c r="A304" t="s">
        <v>4077</v>
      </c>
      <c r="B304" t="s">
        <v>3887</v>
      </c>
      <c r="C304" t="s">
        <v>4001</v>
      </c>
      <c r="D304" t="s">
        <v>3947</v>
      </c>
      <c r="E304" t="s">
        <v>2556</v>
      </c>
      <c r="F304" t="s">
        <v>4140</v>
      </c>
    </row>
    <row r="305" spans="1:6">
      <c r="A305" t="s">
        <v>4077</v>
      </c>
      <c r="B305" t="s">
        <v>3887</v>
      </c>
      <c r="C305" t="s">
        <v>4001</v>
      </c>
      <c r="D305" t="s">
        <v>3947</v>
      </c>
      <c r="E305" t="s">
        <v>3986</v>
      </c>
      <c r="F305" t="s">
        <v>4140</v>
      </c>
    </row>
    <row r="306" spans="1:6">
      <c r="A306" t="s">
        <v>4077</v>
      </c>
      <c r="B306" t="s">
        <v>3887</v>
      </c>
      <c r="C306" t="s">
        <v>4001</v>
      </c>
      <c r="D306" t="s">
        <v>3947</v>
      </c>
      <c r="E306" t="s">
        <v>3988</v>
      </c>
      <c r="F306" t="s">
        <v>4036</v>
      </c>
    </row>
    <row r="307" spans="1:6">
      <c r="A307" t="s">
        <v>4077</v>
      </c>
      <c r="B307" t="s">
        <v>3887</v>
      </c>
      <c r="C307" t="s">
        <v>4001</v>
      </c>
      <c r="D307" t="s">
        <v>3947</v>
      </c>
      <c r="E307" t="s">
        <v>3990</v>
      </c>
      <c r="F307" t="s">
        <v>4036</v>
      </c>
    </row>
    <row r="308" spans="1:6">
      <c r="A308" t="s">
        <v>4077</v>
      </c>
      <c r="B308" t="s">
        <v>3887</v>
      </c>
      <c r="C308" t="s">
        <v>4001</v>
      </c>
      <c r="D308" t="s">
        <v>3947</v>
      </c>
      <c r="E308" t="s">
        <v>2734</v>
      </c>
      <c r="F308" t="s">
        <v>4141</v>
      </c>
    </row>
    <row r="309" spans="1:6">
      <c r="A309" t="s">
        <v>4077</v>
      </c>
      <c r="B309" t="s">
        <v>3887</v>
      </c>
      <c r="C309" t="s">
        <v>4007</v>
      </c>
      <c r="D309" t="s">
        <v>3918</v>
      </c>
      <c r="E309" t="s">
        <v>2556</v>
      </c>
      <c r="F309" t="s">
        <v>4129</v>
      </c>
    </row>
    <row r="310" spans="1:6">
      <c r="A310" t="s">
        <v>4077</v>
      </c>
      <c r="B310" t="s">
        <v>3887</v>
      </c>
      <c r="C310" t="s">
        <v>4007</v>
      </c>
      <c r="D310" t="s">
        <v>3918</v>
      </c>
      <c r="E310" t="s">
        <v>3986</v>
      </c>
      <c r="F310" t="s">
        <v>4142</v>
      </c>
    </row>
    <row r="311" spans="1:6">
      <c r="A311" t="s">
        <v>4077</v>
      </c>
      <c r="B311" t="s">
        <v>3887</v>
      </c>
      <c r="C311" t="s">
        <v>4007</v>
      </c>
      <c r="D311" t="s">
        <v>3918</v>
      </c>
      <c r="E311" t="s">
        <v>3988</v>
      </c>
      <c r="F311" t="s">
        <v>4143</v>
      </c>
    </row>
    <row r="312" spans="1:6">
      <c r="A312" t="s">
        <v>4077</v>
      </c>
      <c r="B312" t="s">
        <v>3887</v>
      </c>
      <c r="C312" t="s">
        <v>4007</v>
      </c>
      <c r="D312" t="s">
        <v>3918</v>
      </c>
      <c r="E312" t="s">
        <v>3990</v>
      </c>
      <c r="F312" t="s">
        <v>4143</v>
      </c>
    </row>
    <row r="313" spans="1:6">
      <c r="A313" t="s">
        <v>4077</v>
      </c>
      <c r="B313" t="s">
        <v>3887</v>
      </c>
      <c r="C313" t="s">
        <v>4007</v>
      </c>
      <c r="D313" t="s">
        <v>3947</v>
      </c>
      <c r="E313" t="s">
        <v>2556</v>
      </c>
      <c r="F313" t="s">
        <v>4144</v>
      </c>
    </row>
    <row r="314" spans="1:6">
      <c r="A314" t="s">
        <v>4077</v>
      </c>
      <c r="B314" t="s">
        <v>3887</v>
      </c>
      <c r="C314" t="s">
        <v>4007</v>
      </c>
      <c r="D314" t="s">
        <v>3947</v>
      </c>
      <c r="E314" t="s">
        <v>3986</v>
      </c>
      <c r="F314" t="s">
        <v>4144</v>
      </c>
    </row>
    <row r="315" spans="1:6">
      <c r="A315" t="s">
        <v>4077</v>
      </c>
      <c r="B315" t="s">
        <v>3887</v>
      </c>
      <c r="C315" t="s">
        <v>4007</v>
      </c>
      <c r="D315" t="s">
        <v>3947</v>
      </c>
      <c r="E315" t="s">
        <v>3988</v>
      </c>
      <c r="F315" t="s">
        <v>4063</v>
      </c>
    </row>
    <row r="316" spans="1:6">
      <c r="A316" t="s">
        <v>4077</v>
      </c>
      <c r="B316" t="s">
        <v>3887</v>
      </c>
      <c r="C316" t="s">
        <v>4007</v>
      </c>
      <c r="D316" t="s">
        <v>3947</v>
      </c>
      <c r="E316" t="s">
        <v>3990</v>
      </c>
      <c r="F316" t="s">
        <v>4063</v>
      </c>
    </row>
    <row r="317" spans="1:6">
      <c r="A317" t="s">
        <v>4077</v>
      </c>
      <c r="B317" t="s">
        <v>3887</v>
      </c>
      <c r="C317" t="s">
        <v>4007</v>
      </c>
      <c r="D317" t="s">
        <v>3947</v>
      </c>
      <c r="E317" t="s">
        <v>2734</v>
      </c>
      <c r="F317" t="s">
        <v>4126</v>
      </c>
    </row>
    <row r="318" spans="1:6">
      <c r="A318" t="s">
        <v>4077</v>
      </c>
      <c r="B318" t="s">
        <v>3887</v>
      </c>
      <c r="C318" t="s">
        <v>4013</v>
      </c>
      <c r="D318" t="s">
        <v>3918</v>
      </c>
      <c r="E318" t="s">
        <v>2556</v>
      </c>
      <c r="F318" t="s">
        <v>4132</v>
      </c>
    </row>
    <row r="319" spans="1:6">
      <c r="A319" t="s">
        <v>4077</v>
      </c>
      <c r="B319" t="s">
        <v>3887</v>
      </c>
      <c r="C319" t="s">
        <v>4013</v>
      </c>
      <c r="D319" t="s">
        <v>3918</v>
      </c>
      <c r="E319" t="s">
        <v>3986</v>
      </c>
      <c r="F319" t="s">
        <v>4045</v>
      </c>
    </row>
    <row r="320" spans="1:6">
      <c r="A320" t="s">
        <v>4077</v>
      </c>
      <c r="B320" t="s">
        <v>3887</v>
      </c>
      <c r="C320" t="s">
        <v>4013</v>
      </c>
      <c r="D320" t="s">
        <v>3918</v>
      </c>
      <c r="E320" t="s">
        <v>3988</v>
      </c>
      <c r="F320" t="s">
        <v>4133</v>
      </c>
    </row>
    <row r="321" spans="1:6">
      <c r="A321" t="s">
        <v>4077</v>
      </c>
      <c r="B321" t="s">
        <v>3887</v>
      </c>
      <c r="C321" t="s">
        <v>4013</v>
      </c>
      <c r="D321" t="s">
        <v>3918</v>
      </c>
      <c r="E321" t="s">
        <v>3990</v>
      </c>
      <c r="F321" t="s">
        <v>4133</v>
      </c>
    </row>
    <row r="322" spans="1:6">
      <c r="A322" t="s">
        <v>4077</v>
      </c>
      <c r="B322" t="s">
        <v>3887</v>
      </c>
      <c r="C322" t="s">
        <v>4013</v>
      </c>
      <c r="D322" t="s">
        <v>3947</v>
      </c>
      <c r="E322" t="s">
        <v>2556</v>
      </c>
      <c r="F322" t="s">
        <v>4069</v>
      </c>
    </row>
    <row r="323" spans="1:6">
      <c r="A323" t="s">
        <v>4077</v>
      </c>
      <c r="B323" t="s">
        <v>3887</v>
      </c>
      <c r="C323" t="s">
        <v>4013</v>
      </c>
      <c r="D323" t="s">
        <v>3947</v>
      </c>
      <c r="E323" t="s">
        <v>3986</v>
      </c>
      <c r="F323" t="s">
        <v>4069</v>
      </c>
    </row>
    <row r="324" spans="1:6">
      <c r="A324" t="s">
        <v>4077</v>
      </c>
      <c r="B324" t="s">
        <v>3887</v>
      </c>
      <c r="C324" t="s">
        <v>4013</v>
      </c>
      <c r="D324" t="s">
        <v>3947</v>
      </c>
      <c r="E324" t="s">
        <v>3988</v>
      </c>
      <c r="F324" t="s">
        <v>4018</v>
      </c>
    </row>
    <row r="325" spans="1:6">
      <c r="A325" t="s">
        <v>4077</v>
      </c>
      <c r="B325" t="s">
        <v>3887</v>
      </c>
      <c r="C325" t="s">
        <v>4013</v>
      </c>
      <c r="D325" t="s">
        <v>3947</v>
      </c>
      <c r="E325" t="s">
        <v>3990</v>
      </c>
      <c r="F325" t="s">
        <v>4018</v>
      </c>
    </row>
    <row r="326" spans="1:6">
      <c r="A326" t="s">
        <v>4077</v>
      </c>
      <c r="B326" t="s">
        <v>3887</v>
      </c>
      <c r="C326" t="s">
        <v>4013</v>
      </c>
      <c r="D326" t="s">
        <v>3947</v>
      </c>
      <c r="E326" t="s">
        <v>2734</v>
      </c>
      <c r="F326" t="s">
        <v>4044</v>
      </c>
    </row>
    <row r="327" spans="1:6">
      <c r="A327" t="s">
        <v>4068</v>
      </c>
      <c r="B327" t="s">
        <v>3982</v>
      </c>
      <c r="C327" t="s">
        <v>3983</v>
      </c>
      <c r="D327" t="s">
        <v>3918</v>
      </c>
      <c r="E327" t="s">
        <v>2556</v>
      </c>
      <c r="F327" t="s">
        <v>4111</v>
      </c>
    </row>
    <row r="328" spans="1:6">
      <c r="A328" t="s">
        <v>4068</v>
      </c>
      <c r="B328" t="s">
        <v>3982</v>
      </c>
      <c r="C328" t="s">
        <v>3983</v>
      </c>
      <c r="D328" t="s">
        <v>3918</v>
      </c>
      <c r="E328" t="s">
        <v>3986</v>
      </c>
      <c r="F328" t="s">
        <v>4112</v>
      </c>
    </row>
    <row r="329" spans="1:6">
      <c r="A329" t="s">
        <v>4068</v>
      </c>
      <c r="B329" t="s">
        <v>3982</v>
      </c>
      <c r="C329" t="s">
        <v>3983</v>
      </c>
      <c r="D329" t="s">
        <v>3918</v>
      </c>
      <c r="E329" t="s">
        <v>3988</v>
      </c>
      <c r="F329" t="s">
        <v>4113</v>
      </c>
    </row>
    <row r="330" spans="1:6">
      <c r="A330" t="s">
        <v>4068</v>
      </c>
      <c r="B330" t="s">
        <v>3982</v>
      </c>
      <c r="C330" t="s">
        <v>3983</v>
      </c>
      <c r="D330" t="s">
        <v>3918</v>
      </c>
      <c r="E330" t="s">
        <v>3990</v>
      </c>
      <c r="F330" t="s">
        <v>4113</v>
      </c>
    </row>
    <row r="331" spans="1:6">
      <c r="A331" t="s">
        <v>4068</v>
      </c>
      <c r="B331" t="s">
        <v>3982</v>
      </c>
      <c r="C331" t="s">
        <v>3983</v>
      </c>
      <c r="D331" t="s">
        <v>3947</v>
      </c>
      <c r="E331" t="s">
        <v>2556</v>
      </c>
      <c r="F331" t="s">
        <v>4019</v>
      </c>
    </row>
    <row r="332" spans="1:6">
      <c r="A332" t="s">
        <v>4068</v>
      </c>
      <c r="B332" t="s">
        <v>3982</v>
      </c>
      <c r="C332" t="s">
        <v>3983</v>
      </c>
      <c r="D332" t="s">
        <v>3947</v>
      </c>
      <c r="E332" t="s">
        <v>3986</v>
      </c>
      <c r="F332" t="s">
        <v>4019</v>
      </c>
    </row>
    <row r="333" spans="1:6">
      <c r="A333" t="s">
        <v>4068</v>
      </c>
      <c r="B333" t="s">
        <v>3982</v>
      </c>
      <c r="C333" t="s">
        <v>3983</v>
      </c>
      <c r="D333" t="s">
        <v>3947</v>
      </c>
      <c r="E333" t="s">
        <v>3988</v>
      </c>
      <c r="F333" t="s">
        <v>4114</v>
      </c>
    </row>
    <row r="334" spans="1:6">
      <c r="A334" t="s">
        <v>4068</v>
      </c>
      <c r="B334" t="s">
        <v>3982</v>
      </c>
      <c r="C334" t="s">
        <v>3983</v>
      </c>
      <c r="D334" t="s">
        <v>3947</v>
      </c>
      <c r="E334" t="s">
        <v>3990</v>
      </c>
      <c r="F334" t="s">
        <v>4114</v>
      </c>
    </row>
    <row r="335" spans="1:6">
      <c r="A335" t="s">
        <v>4068</v>
      </c>
      <c r="B335" t="s">
        <v>3982</v>
      </c>
      <c r="C335" t="s">
        <v>3983</v>
      </c>
      <c r="D335" t="s">
        <v>3947</v>
      </c>
      <c r="E335" t="s">
        <v>2734</v>
      </c>
      <c r="F335" t="s">
        <v>4109</v>
      </c>
    </row>
    <row r="336" spans="1:6">
      <c r="A336" t="s">
        <v>4068</v>
      </c>
      <c r="B336" t="s">
        <v>3982</v>
      </c>
      <c r="C336" t="s">
        <v>3994</v>
      </c>
      <c r="D336" t="s">
        <v>3918</v>
      </c>
      <c r="E336" t="s">
        <v>2556</v>
      </c>
      <c r="F336" t="s">
        <v>4106</v>
      </c>
    </row>
    <row r="337" spans="1:6">
      <c r="A337" t="s">
        <v>4068</v>
      </c>
      <c r="B337" t="s">
        <v>3982</v>
      </c>
      <c r="C337" t="s">
        <v>3994</v>
      </c>
      <c r="D337" t="s">
        <v>3918</v>
      </c>
      <c r="E337" t="s">
        <v>3986</v>
      </c>
      <c r="F337" t="s">
        <v>4115</v>
      </c>
    </row>
    <row r="338" spans="1:6">
      <c r="A338" t="s">
        <v>4068</v>
      </c>
      <c r="B338" t="s">
        <v>3982</v>
      </c>
      <c r="C338" t="s">
        <v>3994</v>
      </c>
      <c r="D338" t="s">
        <v>3918</v>
      </c>
      <c r="E338" t="s">
        <v>3988</v>
      </c>
      <c r="F338" t="s">
        <v>4116</v>
      </c>
    </row>
    <row r="339" spans="1:6">
      <c r="A339" t="s">
        <v>4068</v>
      </c>
      <c r="B339" t="s">
        <v>3982</v>
      </c>
      <c r="C339" t="s">
        <v>3994</v>
      </c>
      <c r="D339" t="s">
        <v>3918</v>
      </c>
      <c r="E339" t="s">
        <v>3990</v>
      </c>
      <c r="F339" t="s">
        <v>4116</v>
      </c>
    </row>
    <row r="340" spans="1:6">
      <c r="A340" t="s">
        <v>4068</v>
      </c>
      <c r="B340" t="s">
        <v>3982</v>
      </c>
      <c r="C340" t="s">
        <v>3994</v>
      </c>
      <c r="D340" t="s">
        <v>3947</v>
      </c>
      <c r="E340" t="s">
        <v>2556</v>
      </c>
      <c r="F340" t="s">
        <v>4117</v>
      </c>
    </row>
    <row r="341" spans="1:6">
      <c r="A341" t="s">
        <v>4068</v>
      </c>
      <c r="B341" t="s">
        <v>3982</v>
      </c>
      <c r="C341" t="s">
        <v>3994</v>
      </c>
      <c r="D341" t="s">
        <v>3947</v>
      </c>
      <c r="E341" t="s">
        <v>3986</v>
      </c>
      <c r="F341" t="s">
        <v>4117</v>
      </c>
    </row>
    <row r="342" spans="1:6">
      <c r="A342" t="s">
        <v>4068</v>
      </c>
      <c r="B342" t="s">
        <v>3982</v>
      </c>
      <c r="C342" t="s">
        <v>3994</v>
      </c>
      <c r="D342" t="s">
        <v>3947</v>
      </c>
      <c r="E342" t="s">
        <v>3988</v>
      </c>
      <c r="F342" t="s">
        <v>4118</v>
      </c>
    </row>
    <row r="343" spans="1:6">
      <c r="A343" t="s">
        <v>4068</v>
      </c>
      <c r="B343" t="s">
        <v>3982</v>
      </c>
      <c r="C343" t="s">
        <v>3994</v>
      </c>
      <c r="D343" t="s">
        <v>3947</v>
      </c>
      <c r="E343" t="s">
        <v>3990</v>
      </c>
      <c r="F343" t="s">
        <v>4118</v>
      </c>
    </row>
    <row r="344" spans="1:6">
      <c r="A344" t="s">
        <v>4068</v>
      </c>
      <c r="B344" t="s">
        <v>3982</v>
      </c>
      <c r="C344" t="s">
        <v>3994</v>
      </c>
      <c r="D344" t="s">
        <v>3947</v>
      </c>
      <c r="E344" t="s">
        <v>2734</v>
      </c>
      <c r="F344" t="s">
        <v>4010</v>
      </c>
    </row>
    <row r="345" spans="1:6">
      <c r="A345" t="s">
        <v>4068</v>
      </c>
      <c r="B345" t="s">
        <v>3982</v>
      </c>
      <c r="C345" t="s">
        <v>4001</v>
      </c>
      <c r="D345" t="s">
        <v>3918</v>
      </c>
      <c r="E345" t="s">
        <v>2556</v>
      </c>
      <c r="F345" t="s">
        <v>4119</v>
      </c>
    </row>
    <row r="346" spans="1:6">
      <c r="A346" t="s">
        <v>4068</v>
      </c>
      <c r="B346" t="s">
        <v>3982</v>
      </c>
      <c r="C346" t="s">
        <v>4001</v>
      </c>
      <c r="D346" t="s">
        <v>3918</v>
      </c>
      <c r="E346" t="s">
        <v>3986</v>
      </c>
      <c r="F346" t="s">
        <v>4120</v>
      </c>
    </row>
    <row r="347" spans="1:6">
      <c r="A347" t="s">
        <v>4068</v>
      </c>
      <c r="B347" t="s">
        <v>3982</v>
      </c>
      <c r="C347" t="s">
        <v>4001</v>
      </c>
      <c r="D347" t="s">
        <v>3918</v>
      </c>
      <c r="E347" t="s">
        <v>3988</v>
      </c>
      <c r="F347" t="s">
        <v>4121</v>
      </c>
    </row>
    <row r="348" spans="1:6">
      <c r="A348" t="s">
        <v>4068</v>
      </c>
      <c r="B348" t="s">
        <v>3982</v>
      </c>
      <c r="C348" t="s">
        <v>4001</v>
      </c>
      <c r="D348" t="s">
        <v>3918</v>
      </c>
      <c r="E348" t="s">
        <v>3990</v>
      </c>
      <c r="F348" t="s">
        <v>4121</v>
      </c>
    </row>
    <row r="349" spans="1:6">
      <c r="A349" t="s">
        <v>4068</v>
      </c>
      <c r="B349" t="s">
        <v>3982</v>
      </c>
      <c r="C349" t="s">
        <v>4001</v>
      </c>
      <c r="D349" t="s">
        <v>3947</v>
      </c>
      <c r="E349" t="s">
        <v>2556</v>
      </c>
      <c r="F349" t="s">
        <v>4118</v>
      </c>
    </row>
    <row r="350" spans="1:6">
      <c r="A350" t="s">
        <v>4068</v>
      </c>
      <c r="B350" t="s">
        <v>3982</v>
      </c>
      <c r="C350" t="s">
        <v>4001</v>
      </c>
      <c r="D350" t="s">
        <v>3947</v>
      </c>
      <c r="E350" t="s">
        <v>3986</v>
      </c>
      <c r="F350" t="s">
        <v>4118</v>
      </c>
    </row>
    <row r="351" spans="1:6">
      <c r="A351" t="s">
        <v>4068</v>
      </c>
      <c r="B351" t="s">
        <v>3982</v>
      </c>
      <c r="C351" t="s">
        <v>4001</v>
      </c>
      <c r="D351" t="s">
        <v>3947</v>
      </c>
      <c r="E351" t="s">
        <v>3988</v>
      </c>
      <c r="F351" t="s">
        <v>4092</v>
      </c>
    </row>
    <row r="352" spans="1:6">
      <c r="A352" t="s">
        <v>4068</v>
      </c>
      <c r="B352" t="s">
        <v>3982</v>
      </c>
      <c r="C352" t="s">
        <v>4001</v>
      </c>
      <c r="D352" t="s">
        <v>3947</v>
      </c>
      <c r="E352" t="s">
        <v>3990</v>
      </c>
      <c r="F352" t="s">
        <v>4092</v>
      </c>
    </row>
    <row r="353" spans="1:6">
      <c r="A353" t="s">
        <v>4068</v>
      </c>
      <c r="B353" t="s">
        <v>3982</v>
      </c>
      <c r="C353" t="s">
        <v>4001</v>
      </c>
      <c r="D353" t="s">
        <v>3947</v>
      </c>
      <c r="E353" t="s">
        <v>2734</v>
      </c>
      <c r="F353" t="s">
        <v>4122</v>
      </c>
    </row>
    <row r="354" spans="1:6">
      <c r="A354" t="s">
        <v>4068</v>
      </c>
      <c r="B354" t="s">
        <v>3982</v>
      </c>
      <c r="C354" t="s">
        <v>4007</v>
      </c>
      <c r="D354" t="s">
        <v>3918</v>
      </c>
      <c r="E354" t="s">
        <v>2556</v>
      </c>
      <c r="F354" t="s">
        <v>4123</v>
      </c>
    </row>
    <row r="355" spans="1:6">
      <c r="A355" t="s">
        <v>4068</v>
      </c>
      <c r="B355" t="s">
        <v>3982</v>
      </c>
      <c r="C355" t="s">
        <v>4007</v>
      </c>
      <c r="D355" t="s">
        <v>3918</v>
      </c>
      <c r="E355" t="s">
        <v>3986</v>
      </c>
      <c r="F355" t="s">
        <v>4124</v>
      </c>
    </row>
    <row r="356" spans="1:6">
      <c r="A356" t="s">
        <v>4068</v>
      </c>
      <c r="B356" t="s">
        <v>3982</v>
      </c>
      <c r="C356" t="s">
        <v>4007</v>
      </c>
      <c r="D356" t="s">
        <v>3918</v>
      </c>
      <c r="E356" t="s">
        <v>3988</v>
      </c>
      <c r="F356" t="s">
        <v>4125</v>
      </c>
    </row>
    <row r="357" spans="1:6">
      <c r="A357" t="s">
        <v>4068</v>
      </c>
      <c r="B357" t="s">
        <v>3982</v>
      </c>
      <c r="C357" t="s">
        <v>4007</v>
      </c>
      <c r="D357" t="s">
        <v>3918</v>
      </c>
      <c r="E357" t="s">
        <v>3990</v>
      </c>
      <c r="F357" t="s">
        <v>4125</v>
      </c>
    </row>
    <row r="358" spans="1:6">
      <c r="A358" t="s">
        <v>4068</v>
      </c>
      <c r="B358" t="s">
        <v>3982</v>
      </c>
      <c r="C358" t="s">
        <v>4007</v>
      </c>
      <c r="D358" t="s">
        <v>3947</v>
      </c>
      <c r="E358" t="s">
        <v>2556</v>
      </c>
      <c r="F358" t="s">
        <v>4126</v>
      </c>
    </row>
    <row r="359" spans="1:6">
      <c r="A359" t="s">
        <v>4068</v>
      </c>
      <c r="B359" t="s">
        <v>3982</v>
      </c>
      <c r="C359" t="s">
        <v>4007</v>
      </c>
      <c r="D359" t="s">
        <v>3947</v>
      </c>
      <c r="E359" t="s">
        <v>3986</v>
      </c>
      <c r="F359" t="s">
        <v>4126</v>
      </c>
    </row>
    <row r="360" spans="1:6">
      <c r="A360" t="s">
        <v>4068</v>
      </c>
      <c r="B360" t="s">
        <v>3982</v>
      </c>
      <c r="C360" t="s">
        <v>4007</v>
      </c>
      <c r="D360" t="s">
        <v>3947</v>
      </c>
      <c r="E360" t="s">
        <v>3988</v>
      </c>
      <c r="F360" t="s">
        <v>4127</v>
      </c>
    </row>
    <row r="361" spans="1:6">
      <c r="A361" t="s">
        <v>4068</v>
      </c>
      <c r="B361" t="s">
        <v>3982</v>
      </c>
      <c r="C361" t="s">
        <v>4007</v>
      </c>
      <c r="D361" t="s">
        <v>3947</v>
      </c>
      <c r="E361" t="s">
        <v>3990</v>
      </c>
      <c r="F361" t="s">
        <v>4127</v>
      </c>
    </row>
    <row r="362" spans="1:6">
      <c r="A362" t="s">
        <v>4068</v>
      </c>
      <c r="B362" t="s">
        <v>3982</v>
      </c>
      <c r="C362" t="s">
        <v>4007</v>
      </c>
      <c r="D362" t="s">
        <v>3947</v>
      </c>
      <c r="E362" t="s">
        <v>2734</v>
      </c>
      <c r="F362" t="s">
        <v>4060</v>
      </c>
    </row>
    <row r="363" spans="1:6">
      <c r="A363" t="s">
        <v>4068</v>
      </c>
      <c r="B363" t="s">
        <v>3982</v>
      </c>
      <c r="C363" t="s">
        <v>4013</v>
      </c>
      <c r="D363" t="s">
        <v>3918</v>
      </c>
      <c r="E363" t="s">
        <v>2556</v>
      </c>
      <c r="F363" t="s">
        <v>4046</v>
      </c>
    </row>
    <row r="364" spans="1:6">
      <c r="A364" t="s">
        <v>4068</v>
      </c>
      <c r="B364" t="s">
        <v>3982</v>
      </c>
      <c r="C364" t="s">
        <v>4013</v>
      </c>
      <c r="D364" t="s">
        <v>3918</v>
      </c>
      <c r="E364" t="s">
        <v>3986</v>
      </c>
      <c r="F364" t="s">
        <v>4128</v>
      </c>
    </row>
    <row r="365" spans="1:6">
      <c r="A365" t="s">
        <v>4068</v>
      </c>
      <c r="B365" t="s">
        <v>3982</v>
      </c>
      <c r="C365" t="s">
        <v>4013</v>
      </c>
      <c r="D365" t="s">
        <v>3918</v>
      </c>
      <c r="E365" t="s">
        <v>3988</v>
      </c>
      <c r="F365" t="s">
        <v>4129</v>
      </c>
    </row>
    <row r="366" spans="1:6">
      <c r="A366" t="s">
        <v>4068</v>
      </c>
      <c r="B366" t="s">
        <v>3982</v>
      </c>
      <c r="C366" t="s">
        <v>4013</v>
      </c>
      <c r="D366" t="s">
        <v>3918</v>
      </c>
      <c r="E366" t="s">
        <v>3990</v>
      </c>
      <c r="F366" t="s">
        <v>4129</v>
      </c>
    </row>
    <row r="367" spans="1:6">
      <c r="A367" t="s">
        <v>4068</v>
      </c>
      <c r="B367" t="s">
        <v>3982</v>
      </c>
      <c r="C367" t="s">
        <v>4013</v>
      </c>
      <c r="D367" t="s">
        <v>3947</v>
      </c>
      <c r="E367" t="s">
        <v>2556</v>
      </c>
      <c r="F367" t="s">
        <v>4130</v>
      </c>
    </row>
    <row r="368" spans="1:6">
      <c r="A368" t="s">
        <v>4068</v>
      </c>
      <c r="B368" t="s">
        <v>3982</v>
      </c>
      <c r="C368" t="s">
        <v>4013</v>
      </c>
      <c r="D368" t="s">
        <v>3947</v>
      </c>
      <c r="E368" t="s">
        <v>3986</v>
      </c>
      <c r="F368" t="s">
        <v>4130</v>
      </c>
    </row>
    <row r="369" spans="1:6">
      <c r="A369" t="s">
        <v>4068</v>
      </c>
      <c r="B369" t="s">
        <v>3982</v>
      </c>
      <c r="C369" t="s">
        <v>4013</v>
      </c>
      <c r="D369" t="s">
        <v>3947</v>
      </c>
      <c r="E369" t="s">
        <v>3988</v>
      </c>
      <c r="F369" t="s">
        <v>4052</v>
      </c>
    </row>
    <row r="370" spans="1:6">
      <c r="A370" t="s">
        <v>4068</v>
      </c>
      <c r="B370" t="s">
        <v>3982</v>
      </c>
      <c r="C370" t="s">
        <v>4013</v>
      </c>
      <c r="D370" t="s">
        <v>3947</v>
      </c>
      <c r="E370" t="s">
        <v>3990</v>
      </c>
      <c r="F370" t="s">
        <v>4052</v>
      </c>
    </row>
    <row r="371" spans="1:6">
      <c r="A371" t="s">
        <v>4068</v>
      </c>
      <c r="B371" t="s">
        <v>3982</v>
      </c>
      <c r="C371" t="s">
        <v>4013</v>
      </c>
      <c r="D371" t="s">
        <v>3947</v>
      </c>
      <c r="E371" t="s">
        <v>2734</v>
      </c>
      <c r="F371" t="s">
        <v>4131</v>
      </c>
    </row>
    <row r="372" spans="1:6">
      <c r="A372" t="s">
        <v>4068</v>
      </c>
      <c r="B372" t="s">
        <v>3887</v>
      </c>
      <c r="C372" t="s">
        <v>3983</v>
      </c>
      <c r="D372" t="s">
        <v>3918</v>
      </c>
      <c r="E372" t="s">
        <v>2556</v>
      </c>
      <c r="F372" t="s">
        <v>4132</v>
      </c>
    </row>
    <row r="373" spans="1:6">
      <c r="A373" t="s">
        <v>4068</v>
      </c>
      <c r="B373" t="s">
        <v>3887</v>
      </c>
      <c r="C373" t="s">
        <v>3983</v>
      </c>
      <c r="D373" t="s">
        <v>3918</v>
      </c>
      <c r="E373" t="s">
        <v>3986</v>
      </c>
      <c r="F373" t="s">
        <v>4045</v>
      </c>
    </row>
    <row r="374" spans="1:6">
      <c r="A374" t="s">
        <v>4068</v>
      </c>
      <c r="B374" t="s">
        <v>3887</v>
      </c>
      <c r="C374" t="s">
        <v>3983</v>
      </c>
      <c r="D374" t="s">
        <v>3918</v>
      </c>
      <c r="E374" t="s">
        <v>3988</v>
      </c>
      <c r="F374" t="s">
        <v>4133</v>
      </c>
    </row>
    <row r="375" spans="1:6">
      <c r="A375" t="s">
        <v>4068</v>
      </c>
      <c r="B375" t="s">
        <v>3887</v>
      </c>
      <c r="C375" t="s">
        <v>3983</v>
      </c>
      <c r="D375" t="s">
        <v>3918</v>
      </c>
      <c r="E375" t="s">
        <v>3990</v>
      </c>
      <c r="F375" t="s">
        <v>4133</v>
      </c>
    </row>
    <row r="376" spans="1:6">
      <c r="A376" t="s">
        <v>4068</v>
      </c>
      <c r="B376" t="s">
        <v>3887</v>
      </c>
      <c r="C376" t="s">
        <v>3983</v>
      </c>
      <c r="D376" t="s">
        <v>3947</v>
      </c>
      <c r="E376" t="s">
        <v>2556</v>
      </c>
      <c r="F376" t="s">
        <v>4069</v>
      </c>
    </row>
    <row r="377" spans="1:6">
      <c r="A377" t="s">
        <v>4068</v>
      </c>
      <c r="B377" t="s">
        <v>3887</v>
      </c>
      <c r="C377" t="s">
        <v>3983</v>
      </c>
      <c r="D377" t="s">
        <v>3947</v>
      </c>
      <c r="E377" t="s">
        <v>3986</v>
      </c>
      <c r="F377" t="s">
        <v>4069</v>
      </c>
    </row>
    <row r="378" spans="1:6">
      <c r="A378" t="s">
        <v>4068</v>
      </c>
      <c r="B378" t="s">
        <v>3887</v>
      </c>
      <c r="C378" t="s">
        <v>3983</v>
      </c>
      <c r="D378" t="s">
        <v>3947</v>
      </c>
      <c r="E378" t="s">
        <v>3988</v>
      </c>
      <c r="F378" t="s">
        <v>4018</v>
      </c>
    </row>
    <row r="379" spans="1:6">
      <c r="A379" t="s">
        <v>4068</v>
      </c>
      <c r="B379" t="s">
        <v>3887</v>
      </c>
      <c r="C379" t="s">
        <v>3983</v>
      </c>
      <c r="D379" t="s">
        <v>3947</v>
      </c>
      <c r="E379" t="s">
        <v>3990</v>
      </c>
      <c r="F379" t="s">
        <v>4018</v>
      </c>
    </row>
    <row r="380" spans="1:6">
      <c r="A380" t="s">
        <v>4068</v>
      </c>
      <c r="B380" t="s">
        <v>3887</v>
      </c>
      <c r="C380" t="s">
        <v>3983</v>
      </c>
      <c r="D380" t="s">
        <v>3947</v>
      </c>
      <c r="E380" t="s">
        <v>2734</v>
      </c>
      <c r="F380" t="s">
        <v>4044</v>
      </c>
    </row>
    <row r="381" spans="1:6">
      <c r="A381" t="s">
        <v>4068</v>
      </c>
      <c r="B381" t="s">
        <v>3887</v>
      </c>
      <c r="C381" t="s">
        <v>3994</v>
      </c>
      <c r="D381" t="s">
        <v>3918</v>
      </c>
      <c r="E381" t="s">
        <v>2556</v>
      </c>
      <c r="F381" t="s">
        <v>4134</v>
      </c>
    </row>
    <row r="382" spans="1:6">
      <c r="A382" t="s">
        <v>4068</v>
      </c>
      <c r="B382" t="s">
        <v>3887</v>
      </c>
      <c r="C382" t="s">
        <v>3994</v>
      </c>
      <c r="D382" t="s">
        <v>3918</v>
      </c>
      <c r="E382" t="s">
        <v>3986</v>
      </c>
      <c r="F382" t="s">
        <v>4135</v>
      </c>
    </row>
    <row r="383" spans="1:6">
      <c r="A383" t="s">
        <v>4068</v>
      </c>
      <c r="B383" t="s">
        <v>3887</v>
      </c>
      <c r="C383" t="s">
        <v>3994</v>
      </c>
      <c r="D383" t="s">
        <v>3918</v>
      </c>
      <c r="E383" t="s">
        <v>3988</v>
      </c>
      <c r="F383" t="s">
        <v>4136</v>
      </c>
    </row>
    <row r="384" spans="1:6">
      <c r="A384" t="s">
        <v>4068</v>
      </c>
      <c r="B384" t="s">
        <v>3887</v>
      </c>
      <c r="C384" t="s">
        <v>3994</v>
      </c>
      <c r="D384" t="s">
        <v>3918</v>
      </c>
      <c r="E384" t="s">
        <v>3990</v>
      </c>
      <c r="F384" t="s">
        <v>4136</v>
      </c>
    </row>
    <row r="385" spans="1:6">
      <c r="A385" t="s">
        <v>4068</v>
      </c>
      <c r="B385" t="s">
        <v>3887</v>
      </c>
      <c r="C385" t="s">
        <v>3994</v>
      </c>
      <c r="D385" t="s">
        <v>3947</v>
      </c>
      <c r="E385" t="s">
        <v>2556</v>
      </c>
      <c r="F385" t="s">
        <v>4025</v>
      </c>
    </row>
    <row r="386" spans="1:6">
      <c r="A386" t="s">
        <v>4068</v>
      </c>
      <c r="B386" t="s">
        <v>3887</v>
      </c>
      <c r="C386" t="s">
        <v>3994</v>
      </c>
      <c r="D386" t="s">
        <v>3947</v>
      </c>
      <c r="E386" t="s">
        <v>3986</v>
      </c>
      <c r="F386" t="s">
        <v>4025</v>
      </c>
    </row>
    <row r="387" spans="1:6">
      <c r="A387" t="s">
        <v>4068</v>
      </c>
      <c r="B387" t="s">
        <v>3887</v>
      </c>
      <c r="C387" t="s">
        <v>3994</v>
      </c>
      <c r="D387" t="s">
        <v>3947</v>
      </c>
      <c r="E387" t="s">
        <v>3988</v>
      </c>
      <c r="F387" t="s">
        <v>4044</v>
      </c>
    </row>
    <row r="388" spans="1:6">
      <c r="A388" t="s">
        <v>4068</v>
      </c>
      <c r="B388" t="s">
        <v>3887</v>
      </c>
      <c r="C388" t="s">
        <v>3994</v>
      </c>
      <c r="D388" t="s">
        <v>3947</v>
      </c>
      <c r="E388" t="s">
        <v>3990</v>
      </c>
      <c r="F388" t="s">
        <v>4044</v>
      </c>
    </row>
    <row r="389" spans="1:6">
      <c r="A389" t="s">
        <v>4068</v>
      </c>
      <c r="B389" t="s">
        <v>3887</v>
      </c>
      <c r="C389" t="s">
        <v>3994</v>
      </c>
      <c r="D389" t="s">
        <v>3947</v>
      </c>
      <c r="E389" t="s">
        <v>2734</v>
      </c>
      <c r="F389" t="s">
        <v>4137</v>
      </c>
    </row>
    <row r="390" spans="1:6">
      <c r="A390" t="s">
        <v>4068</v>
      </c>
      <c r="B390" t="s">
        <v>3887</v>
      </c>
      <c r="C390" t="s">
        <v>4001</v>
      </c>
      <c r="D390" t="s">
        <v>3918</v>
      </c>
      <c r="E390" t="s">
        <v>2556</v>
      </c>
      <c r="F390" t="s">
        <v>4138</v>
      </c>
    </row>
    <row r="391" spans="1:6">
      <c r="A391" t="s">
        <v>4068</v>
      </c>
      <c r="B391" t="s">
        <v>3887</v>
      </c>
      <c r="C391" t="s">
        <v>4001</v>
      </c>
      <c r="D391" t="s">
        <v>3918</v>
      </c>
      <c r="E391" t="s">
        <v>3986</v>
      </c>
      <c r="F391" t="s">
        <v>4139</v>
      </c>
    </row>
    <row r="392" spans="1:6">
      <c r="A392" t="s">
        <v>4068</v>
      </c>
      <c r="B392" t="s">
        <v>3887</v>
      </c>
      <c r="C392" t="s">
        <v>4001</v>
      </c>
      <c r="D392" t="s">
        <v>3918</v>
      </c>
      <c r="E392" t="s">
        <v>3988</v>
      </c>
      <c r="F392" t="s">
        <v>3989</v>
      </c>
    </row>
    <row r="393" spans="1:6">
      <c r="A393" t="s">
        <v>4068</v>
      </c>
      <c r="B393" t="s">
        <v>3887</v>
      </c>
      <c r="C393" t="s">
        <v>4001</v>
      </c>
      <c r="D393" t="s">
        <v>3918</v>
      </c>
      <c r="E393" t="s">
        <v>3990</v>
      </c>
      <c r="F393" t="s">
        <v>3989</v>
      </c>
    </row>
    <row r="394" spans="1:6">
      <c r="A394" t="s">
        <v>4068</v>
      </c>
      <c r="B394" t="s">
        <v>3887</v>
      </c>
      <c r="C394" t="s">
        <v>4001</v>
      </c>
      <c r="D394" t="s">
        <v>3947</v>
      </c>
      <c r="E394" t="s">
        <v>2556</v>
      </c>
      <c r="F394" t="s">
        <v>4140</v>
      </c>
    </row>
    <row r="395" spans="1:6">
      <c r="A395" t="s">
        <v>4068</v>
      </c>
      <c r="B395" t="s">
        <v>3887</v>
      </c>
      <c r="C395" t="s">
        <v>4001</v>
      </c>
      <c r="D395" t="s">
        <v>3947</v>
      </c>
      <c r="E395" t="s">
        <v>3986</v>
      </c>
      <c r="F395" t="s">
        <v>4140</v>
      </c>
    </row>
    <row r="396" spans="1:6">
      <c r="A396" t="s">
        <v>4068</v>
      </c>
      <c r="B396" t="s">
        <v>3887</v>
      </c>
      <c r="C396" t="s">
        <v>4001</v>
      </c>
      <c r="D396" t="s">
        <v>3947</v>
      </c>
      <c r="E396" t="s">
        <v>3988</v>
      </c>
      <c r="F396" t="s">
        <v>4036</v>
      </c>
    </row>
    <row r="397" spans="1:6">
      <c r="A397" t="s">
        <v>4068</v>
      </c>
      <c r="B397" t="s">
        <v>3887</v>
      </c>
      <c r="C397" t="s">
        <v>4001</v>
      </c>
      <c r="D397" t="s">
        <v>3947</v>
      </c>
      <c r="E397" t="s">
        <v>3990</v>
      </c>
      <c r="F397" t="s">
        <v>4036</v>
      </c>
    </row>
    <row r="398" spans="1:6">
      <c r="A398" t="s">
        <v>4068</v>
      </c>
      <c r="B398" t="s">
        <v>3887</v>
      </c>
      <c r="C398" t="s">
        <v>4001</v>
      </c>
      <c r="D398" t="s">
        <v>3947</v>
      </c>
      <c r="E398" t="s">
        <v>2734</v>
      </c>
      <c r="F398" t="s">
        <v>4141</v>
      </c>
    </row>
    <row r="399" spans="1:6">
      <c r="A399" t="s">
        <v>4068</v>
      </c>
      <c r="B399" t="s">
        <v>3887</v>
      </c>
      <c r="C399" t="s">
        <v>4007</v>
      </c>
      <c r="D399" t="s">
        <v>3918</v>
      </c>
      <c r="E399" t="s">
        <v>2556</v>
      </c>
      <c r="F399" t="s">
        <v>4129</v>
      </c>
    </row>
    <row r="400" spans="1:6">
      <c r="A400" t="s">
        <v>4068</v>
      </c>
      <c r="B400" t="s">
        <v>3887</v>
      </c>
      <c r="C400" t="s">
        <v>4007</v>
      </c>
      <c r="D400" t="s">
        <v>3918</v>
      </c>
      <c r="E400" t="s">
        <v>3986</v>
      </c>
      <c r="F400" t="s">
        <v>4142</v>
      </c>
    </row>
    <row r="401" spans="1:6">
      <c r="A401" t="s">
        <v>4068</v>
      </c>
      <c r="B401" t="s">
        <v>3887</v>
      </c>
      <c r="C401" t="s">
        <v>4007</v>
      </c>
      <c r="D401" t="s">
        <v>3918</v>
      </c>
      <c r="E401" t="s">
        <v>3988</v>
      </c>
      <c r="F401" t="s">
        <v>4143</v>
      </c>
    </row>
    <row r="402" spans="1:6">
      <c r="A402" t="s">
        <v>4068</v>
      </c>
      <c r="B402" t="s">
        <v>3887</v>
      </c>
      <c r="C402" t="s">
        <v>4007</v>
      </c>
      <c r="D402" t="s">
        <v>3918</v>
      </c>
      <c r="E402" t="s">
        <v>3990</v>
      </c>
      <c r="F402" t="s">
        <v>4143</v>
      </c>
    </row>
    <row r="403" spans="1:6">
      <c r="A403" t="s">
        <v>4068</v>
      </c>
      <c r="B403" t="s">
        <v>3887</v>
      </c>
      <c r="C403" t="s">
        <v>4007</v>
      </c>
      <c r="D403" t="s">
        <v>3947</v>
      </c>
      <c r="E403" t="s">
        <v>2556</v>
      </c>
      <c r="F403" t="s">
        <v>4144</v>
      </c>
    </row>
    <row r="404" spans="1:6">
      <c r="A404" t="s">
        <v>4068</v>
      </c>
      <c r="B404" t="s">
        <v>3887</v>
      </c>
      <c r="C404" t="s">
        <v>4007</v>
      </c>
      <c r="D404" t="s">
        <v>3947</v>
      </c>
      <c r="E404" t="s">
        <v>3986</v>
      </c>
      <c r="F404" t="s">
        <v>4144</v>
      </c>
    </row>
    <row r="405" spans="1:6">
      <c r="A405" t="s">
        <v>4068</v>
      </c>
      <c r="B405" t="s">
        <v>3887</v>
      </c>
      <c r="C405" t="s">
        <v>4007</v>
      </c>
      <c r="D405" t="s">
        <v>3947</v>
      </c>
      <c r="E405" t="s">
        <v>3988</v>
      </c>
      <c r="F405" t="s">
        <v>4063</v>
      </c>
    </row>
    <row r="406" spans="1:6">
      <c r="A406" t="s">
        <v>4068</v>
      </c>
      <c r="B406" t="s">
        <v>3887</v>
      </c>
      <c r="C406" t="s">
        <v>4007</v>
      </c>
      <c r="D406" t="s">
        <v>3947</v>
      </c>
      <c r="E406" t="s">
        <v>3990</v>
      </c>
      <c r="F406" t="s">
        <v>4063</v>
      </c>
    </row>
    <row r="407" spans="1:6">
      <c r="A407" t="s">
        <v>4068</v>
      </c>
      <c r="B407" t="s">
        <v>3887</v>
      </c>
      <c r="C407" t="s">
        <v>4007</v>
      </c>
      <c r="D407" t="s">
        <v>3947</v>
      </c>
      <c r="E407" t="s">
        <v>2734</v>
      </c>
      <c r="F407" t="s">
        <v>4126</v>
      </c>
    </row>
    <row r="408" spans="1:6">
      <c r="A408" t="s">
        <v>4068</v>
      </c>
      <c r="B408" t="s">
        <v>3887</v>
      </c>
      <c r="C408" t="s">
        <v>4013</v>
      </c>
      <c r="D408" t="s">
        <v>3918</v>
      </c>
      <c r="E408" t="s">
        <v>2556</v>
      </c>
      <c r="F408" t="s">
        <v>4132</v>
      </c>
    </row>
    <row r="409" spans="1:6">
      <c r="A409" t="s">
        <v>4068</v>
      </c>
      <c r="B409" t="s">
        <v>3887</v>
      </c>
      <c r="C409" t="s">
        <v>4013</v>
      </c>
      <c r="D409" t="s">
        <v>3918</v>
      </c>
      <c r="E409" t="s">
        <v>3986</v>
      </c>
      <c r="F409" t="s">
        <v>4045</v>
      </c>
    </row>
    <row r="410" spans="1:6">
      <c r="A410" t="s">
        <v>4068</v>
      </c>
      <c r="B410" t="s">
        <v>3887</v>
      </c>
      <c r="C410" t="s">
        <v>4013</v>
      </c>
      <c r="D410" t="s">
        <v>3918</v>
      </c>
      <c r="E410" t="s">
        <v>3988</v>
      </c>
      <c r="F410" t="s">
        <v>4133</v>
      </c>
    </row>
    <row r="411" spans="1:6">
      <c r="A411" t="s">
        <v>4068</v>
      </c>
      <c r="B411" t="s">
        <v>3887</v>
      </c>
      <c r="C411" t="s">
        <v>4013</v>
      </c>
      <c r="D411" t="s">
        <v>3918</v>
      </c>
      <c r="E411" t="s">
        <v>3990</v>
      </c>
      <c r="F411" t="s">
        <v>4133</v>
      </c>
    </row>
    <row r="412" spans="1:6">
      <c r="A412" t="s">
        <v>4068</v>
      </c>
      <c r="B412" t="s">
        <v>3887</v>
      </c>
      <c r="C412" t="s">
        <v>4013</v>
      </c>
      <c r="D412" t="s">
        <v>3947</v>
      </c>
      <c r="E412" t="s">
        <v>2556</v>
      </c>
      <c r="F412" t="s">
        <v>4069</v>
      </c>
    </row>
    <row r="413" spans="1:6">
      <c r="A413" t="s">
        <v>4068</v>
      </c>
      <c r="B413" t="s">
        <v>3887</v>
      </c>
      <c r="C413" t="s">
        <v>4013</v>
      </c>
      <c r="D413" t="s">
        <v>3947</v>
      </c>
      <c r="E413" t="s">
        <v>3986</v>
      </c>
      <c r="F413" t="s">
        <v>4069</v>
      </c>
    </row>
    <row r="414" spans="1:6">
      <c r="A414" t="s">
        <v>4068</v>
      </c>
      <c r="B414" t="s">
        <v>3887</v>
      </c>
      <c r="C414" t="s">
        <v>4013</v>
      </c>
      <c r="D414" t="s">
        <v>3947</v>
      </c>
      <c r="E414" t="s">
        <v>3988</v>
      </c>
      <c r="F414" t="s">
        <v>4018</v>
      </c>
    </row>
    <row r="415" spans="1:6">
      <c r="A415" t="s">
        <v>4068</v>
      </c>
      <c r="B415" t="s">
        <v>3887</v>
      </c>
      <c r="C415" t="s">
        <v>4013</v>
      </c>
      <c r="D415" t="s">
        <v>3947</v>
      </c>
      <c r="E415" t="s">
        <v>3990</v>
      </c>
      <c r="F415" t="s">
        <v>4018</v>
      </c>
    </row>
    <row r="416" spans="1:6">
      <c r="A416" t="s">
        <v>4068</v>
      </c>
      <c r="B416" t="s">
        <v>3887</v>
      </c>
      <c r="C416" t="s">
        <v>4013</v>
      </c>
      <c r="D416" t="s">
        <v>3947</v>
      </c>
      <c r="E416" t="s">
        <v>2734</v>
      </c>
      <c r="F416" t="s">
        <v>4044</v>
      </c>
    </row>
    <row r="417" spans="1:6">
      <c r="A417" t="s">
        <v>4078</v>
      </c>
      <c r="B417" t="s">
        <v>3982</v>
      </c>
      <c r="C417" t="s">
        <v>3983</v>
      </c>
      <c r="D417" t="s">
        <v>3918</v>
      </c>
      <c r="E417" t="s">
        <v>2556</v>
      </c>
      <c r="F417" t="s">
        <v>4111</v>
      </c>
    </row>
    <row r="418" spans="1:6">
      <c r="A418" t="s">
        <v>4078</v>
      </c>
      <c r="B418" t="s">
        <v>3982</v>
      </c>
      <c r="C418" t="s">
        <v>3983</v>
      </c>
      <c r="D418" t="s">
        <v>3918</v>
      </c>
      <c r="E418" t="s">
        <v>3986</v>
      </c>
      <c r="F418" t="s">
        <v>4112</v>
      </c>
    </row>
    <row r="419" spans="1:6">
      <c r="A419" t="s">
        <v>4078</v>
      </c>
      <c r="B419" t="s">
        <v>3982</v>
      </c>
      <c r="C419" t="s">
        <v>3983</v>
      </c>
      <c r="D419" t="s">
        <v>3918</v>
      </c>
      <c r="E419" t="s">
        <v>3988</v>
      </c>
      <c r="F419" t="s">
        <v>4113</v>
      </c>
    </row>
    <row r="420" spans="1:6">
      <c r="A420" t="s">
        <v>4078</v>
      </c>
      <c r="B420" t="s">
        <v>3982</v>
      </c>
      <c r="C420" t="s">
        <v>3983</v>
      </c>
      <c r="D420" t="s">
        <v>3918</v>
      </c>
      <c r="E420" t="s">
        <v>3990</v>
      </c>
      <c r="F420" t="s">
        <v>4113</v>
      </c>
    </row>
    <row r="421" spans="1:6">
      <c r="A421" t="s">
        <v>4078</v>
      </c>
      <c r="B421" t="s">
        <v>3982</v>
      </c>
      <c r="C421" t="s">
        <v>3983</v>
      </c>
      <c r="D421" t="s">
        <v>3947</v>
      </c>
      <c r="E421" t="s">
        <v>2556</v>
      </c>
      <c r="F421" t="s">
        <v>4019</v>
      </c>
    </row>
    <row r="422" spans="1:6">
      <c r="A422" t="s">
        <v>4078</v>
      </c>
      <c r="B422" t="s">
        <v>3982</v>
      </c>
      <c r="C422" t="s">
        <v>3983</v>
      </c>
      <c r="D422" t="s">
        <v>3947</v>
      </c>
      <c r="E422" t="s">
        <v>3986</v>
      </c>
      <c r="F422" t="s">
        <v>4019</v>
      </c>
    </row>
    <row r="423" spans="1:6">
      <c r="A423" t="s">
        <v>4078</v>
      </c>
      <c r="B423" t="s">
        <v>3982</v>
      </c>
      <c r="C423" t="s">
        <v>3983</v>
      </c>
      <c r="D423" t="s">
        <v>3947</v>
      </c>
      <c r="E423" t="s">
        <v>3988</v>
      </c>
      <c r="F423" t="s">
        <v>4114</v>
      </c>
    </row>
    <row r="424" spans="1:6">
      <c r="A424" t="s">
        <v>4078</v>
      </c>
      <c r="B424" t="s">
        <v>3982</v>
      </c>
      <c r="C424" t="s">
        <v>3983</v>
      </c>
      <c r="D424" t="s">
        <v>3947</v>
      </c>
      <c r="E424" t="s">
        <v>3990</v>
      </c>
      <c r="F424" t="s">
        <v>4114</v>
      </c>
    </row>
    <row r="425" spans="1:6">
      <c r="A425" t="s">
        <v>4078</v>
      </c>
      <c r="B425" t="s">
        <v>3982</v>
      </c>
      <c r="C425" t="s">
        <v>3983</v>
      </c>
      <c r="D425" t="s">
        <v>3947</v>
      </c>
      <c r="E425" t="s">
        <v>2734</v>
      </c>
      <c r="F425" t="s">
        <v>4109</v>
      </c>
    </row>
    <row r="426" spans="1:6">
      <c r="A426" t="s">
        <v>4078</v>
      </c>
      <c r="B426" t="s">
        <v>3982</v>
      </c>
      <c r="C426" t="s">
        <v>3994</v>
      </c>
      <c r="D426" t="s">
        <v>3918</v>
      </c>
      <c r="E426" t="s">
        <v>2556</v>
      </c>
      <c r="F426" t="s">
        <v>4106</v>
      </c>
    </row>
    <row r="427" spans="1:6">
      <c r="A427" t="s">
        <v>4078</v>
      </c>
      <c r="B427" t="s">
        <v>3982</v>
      </c>
      <c r="C427" t="s">
        <v>3994</v>
      </c>
      <c r="D427" t="s">
        <v>3918</v>
      </c>
      <c r="E427" t="s">
        <v>3986</v>
      </c>
      <c r="F427" t="s">
        <v>4115</v>
      </c>
    </row>
    <row r="428" spans="1:6">
      <c r="A428" t="s">
        <v>4078</v>
      </c>
      <c r="B428" t="s">
        <v>3982</v>
      </c>
      <c r="C428" t="s">
        <v>3994</v>
      </c>
      <c r="D428" t="s">
        <v>3918</v>
      </c>
      <c r="E428" t="s">
        <v>3988</v>
      </c>
      <c r="F428" t="s">
        <v>4116</v>
      </c>
    </row>
    <row r="429" spans="1:6">
      <c r="A429" t="s">
        <v>4078</v>
      </c>
      <c r="B429" t="s">
        <v>3982</v>
      </c>
      <c r="C429" t="s">
        <v>3994</v>
      </c>
      <c r="D429" t="s">
        <v>3918</v>
      </c>
      <c r="E429" t="s">
        <v>3990</v>
      </c>
      <c r="F429" t="s">
        <v>4116</v>
      </c>
    </row>
    <row r="430" spans="1:6">
      <c r="A430" t="s">
        <v>4078</v>
      </c>
      <c r="B430" t="s">
        <v>3982</v>
      </c>
      <c r="C430" t="s">
        <v>3994</v>
      </c>
      <c r="D430" t="s">
        <v>3947</v>
      </c>
      <c r="E430" t="s">
        <v>2556</v>
      </c>
      <c r="F430" t="s">
        <v>4117</v>
      </c>
    </row>
    <row r="431" spans="1:6">
      <c r="A431" t="s">
        <v>4078</v>
      </c>
      <c r="B431" t="s">
        <v>3982</v>
      </c>
      <c r="C431" t="s">
        <v>3994</v>
      </c>
      <c r="D431" t="s">
        <v>3947</v>
      </c>
      <c r="E431" t="s">
        <v>3986</v>
      </c>
      <c r="F431" t="s">
        <v>4117</v>
      </c>
    </row>
    <row r="432" spans="1:6">
      <c r="A432" t="s">
        <v>4078</v>
      </c>
      <c r="B432" t="s">
        <v>3982</v>
      </c>
      <c r="C432" t="s">
        <v>3994</v>
      </c>
      <c r="D432" t="s">
        <v>3947</v>
      </c>
      <c r="E432" t="s">
        <v>3988</v>
      </c>
      <c r="F432" t="s">
        <v>4118</v>
      </c>
    </row>
    <row r="433" spans="1:6">
      <c r="A433" t="s">
        <v>4078</v>
      </c>
      <c r="B433" t="s">
        <v>3982</v>
      </c>
      <c r="C433" t="s">
        <v>3994</v>
      </c>
      <c r="D433" t="s">
        <v>3947</v>
      </c>
      <c r="E433" t="s">
        <v>3990</v>
      </c>
      <c r="F433" t="s">
        <v>4118</v>
      </c>
    </row>
    <row r="434" spans="1:6">
      <c r="A434" t="s">
        <v>4078</v>
      </c>
      <c r="B434" t="s">
        <v>3982</v>
      </c>
      <c r="C434" t="s">
        <v>3994</v>
      </c>
      <c r="D434" t="s">
        <v>3947</v>
      </c>
      <c r="E434" t="s">
        <v>2734</v>
      </c>
      <c r="F434" t="s">
        <v>4010</v>
      </c>
    </row>
    <row r="435" spans="1:6">
      <c r="A435" t="s">
        <v>4078</v>
      </c>
      <c r="B435" t="s">
        <v>3982</v>
      </c>
      <c r="C435" t="s">
        <v>4001</v>
      </c>
      <c r="D435" t="s">
        <v>3918</v>
      </c>
      <c r="E435" t="s">
        <v>2556</v>
      </c>
      <c r="F435" t="s">
        <v>4119</v>
      </c>
    </row>
    <row r="436" spans="1:6">
      <c r="A436" t="s">
        <v>4078</v>
      </c>
      <c r="B436" t="s">
        <v>3982</v>
      </c>
      <c r="C436" t="s">
        <v>4001</v>
      </c>
      <c r="D436" t="s">
        <v>3918</v>
      </c>
      <c r="E436" t="s">
        <v>3986</v>
      </c>
      <c r="F436" t="s">
        <v>4120</v>
      </c>
    </row>
    <row r="437" spans="1:6">
      <c r="A437" t="s">
        <v>4078</v>
      </c>
      <c r="B437" t="s">
        <v>3982</v>
      </c>
      <c r="C437" t="s">
        <v>4001</v>
      </c>
      <c r="D437" t="s">
        <v>3918</v>
      </c>
      <c r="E437" t="s">
        <v>3988</v>
      </c>
      <c r="F437" t="s">
        <v>4121</v>
      </c>
    </row>
    <row r="438" spans="1:6">
      <c r="A438" t="s">
        <v>4078</v>
      </c>
      <c r="B438" t="s">
        <v>3982</v>
      </c>
      <c r="C438" t="s">
        <v>4001</v>
      </c>
      <c r="D438" t="s">
        <v>3918</v>
      </c>
      <c r="E438" t="s">
        <v>3990</v>
      </c>
      <c r="F438" t="s">
        <v>4121</v>
      </c>
    </row>
    <row r="439" spans="1:6">
      <c r="A439" t="s">
        <v>4078</v>
      </c>
      <c r="B439" t="s">
        <v>3982</v>
      </c>
      <c r="C439" t="s">
        <v>4001</v>
      </c>
      <c r="D439" t="s">
        <v>3947</v>
      </c>
      <c r="E439" t="s">
        <v>2556</v>
      </c>
      <c r="F439" t="s">
        <v>4118</v>
      </c>
    </row>
    <row r="440" spans="1:6">
      <c r="A440" t="s">
        <v>4078</v>
      </c>
      <c r="B440" t="s">
        <v>3982</v>
      </c>
      <c r="C440" t="s">
        <v>4001</v>
      </c>
      <c r="D440" t="s">
        <v>3947</v>
      </c>
      <c r="E440" t="s">
        <v>3986</v>
      </c>
      <c r="F440" t="s">
        <v>4118</v>
      </c>
    </row>
    <row r="441" spans="1:6">
      <c r="A441" t="s">
        <v>4078</v>
      </c>
      <c r="B441" t="s">
        <v>3982</v>
      </c>
      <c r="C441" t="s">
        <v>4001</v>
      </c>
      <c r="D441" t="s">
        <v>3947</v>
      </c>
      <c r="E441" t="s">
        <v>3988</v>
      </c>
      <c r="F441" t="s">
        <v>4092</v>
      </c>
    </row>
    <row r="442" spans="1:6">
      <c r="A442" t="s">
        <v>4078</v>
      </c>
      <c r="B442" t="s">
        <v>3982</v>
      </c>
      <c r="C442" t="s">
        <v>4001</v>
      </c>
      <c r="D442" t="s">
        <v>3947</v>
      </c>
      <c r="E442" t="s">
        <v>3990</v>
      </c>
      <c r="F442" t="s">
        <v>4092</v>
      </c>
    </row>
    <row r="443" spans="1:6">
      <c r="A443" t="s">
        <v>4078</v>
      </c>
      <c r="B443" t="s">
        <v>3982</v>
      </c>
      <c r="C443" t="s">
        <v>4001</v>
      </c>
      <c r="D443" t="s">
        <v>3947</v>
      </c>
      <c r="E443" t="s">
        <v>2734</v>
      </c>
      <c r="F443" t="s">
        <v>4122</v>
      </c>
    </row>
    <row r="444" spans="1:6">
      <c r="A444" t="s">
        <v>4078</v>
      </c>
      <c r="B444" t="s">
        <v>3982</v>
      </c>
      <c r="C444" t="s">
        <v>4007</v>
      </c>
      <c r="D444" t="s">
        <v>3918</v>
      </c>
      <c r="E444" t="s">
        <v>2556</v>
      </c>
      <c r="F444" t="s">
        <v>4123</v>
      </c>
    </row>
    <row r="445" spans="1:6">
      <c r="A445" t="s">
        <v>4078</v>
      </c>
      <c r="B445" t="s">
        <v>3982</v>
      </c>
      <c r="C445" t="s">
        <v>4007</v>
      </c>
      <c r="D445" t="s">
        <v>3918</v>
      </c>
      <c r="E445" t="s">
        <v>3986</v>
      </c>
      <c r="F445" t="s">
        <v>4124</v>
      </c>
    </row>
    <row r="446" spans="1:6">
      <c r="A446" t="s">
        <v>4078</v>
      </c>
      <c r="B446" t="s">
        <v>3982</v>
      </c>
      <c r="C446" t="s">
        <v>4007</v>
      </c>
      <c r="D446" t="s">
        <v>3918</v>
      </c>
      <c r="E446" t="s">
        <v>3988</v>
      </c>
      <c r="F446" t="s">
        <v>4125</v>
      </c>
    </row>
    <row r="447" spans="1:6">
      <c r="A447" t="s">
        <v>4078</v>
      </c>
      <c r="B447" t="s">
        <v>3982</v>
      </c>
      <c r="C447" t="s">
        <v>4007</v>
      </c>
      <c r="D447" t="s">
        <v>3918</v>
      </c>
      <c r="E447" t="s">
        <v>3990</v>
      </c>
      <c r="F447" t="s">
        <v>4125</v>
      </c>
    </row>
    <row r="448" spans="1:6">
      <c r="A448" t="s">
        <v>4078</v>
      </c>
      <c r="B448" t="s">
        <v>3982</v>
      </c>
      <c r="C448" t="s">
        <v>4007</v>
      </c>
      <c r="D448" t="s">
        <v>3947</v>
      </c>
      <c r="E448" t="s">
        <v>2556</v>
      </c>
      <c r="F448" t="s">
        <v>4126</v>
      </c>
    </row>
    <row r="449" spans="1:6">
      <c r="A449" t="s">
        <v>4078</v>
      </c>
      <c r="B449" t="s">
        <v>3982</v>
      </c>
      <c r="C449" t="s">
        <v>4007</v>
      </c>
      <c r="D449" t="s">
        <v>3947</v>
      </c>
      <c r="E449" t="s">
        <v>3986</v>
      </c>
      <c r="F449" t="s">
        <v>4126</v>
      </c>
    </row>
    <row r="450" spans="1:6">
      <c r="A450" t="s">
        <v>4078</v>
      </c>
      <c r="B450" t="s">
        <v>3982</v>
      </c>
      <c r="C450" t="s">
        <v>4007</v>
      </c>
      <c r="D450" t="s">
        <v>3947</v>
      </c>
      <c r="E450" t="s">
        <v>3988</v>
      </c>
      <c r="F450" t="s">
        <v>4127</v>
      </c>
    </row>
    <row r="451" spans="1:6">
      <c r="A451" t="s">
        <v>4078</v>
      </c>
      <c r="B451" t="s">
        <v>3982</v>
      </c>
      <c r="C451" t="s">
        <v>4007</v>
      </c>
      <c r="D451" t="s">
        <v>3947</v>
      </c>
      <c r="E451" t="s">
        <v>3990</v>
      </c>
      <c r="F451" t="s">
        <v>4127</v>
      </c>
    </row>
    <row r="452" spans="1:6">
      <c r="A452" t="s">
        <v>4078</v>
      </c>
      <c r="B452" t="s">
        <v>3982</v>
      </c>
      <c r="C452" t="s">
        <v>4007</v>
      </c>
      <c r="D452" t="s">
        <v>3947</v>
      </c>
      <c r="E452" t="s">
        <v>2734</v>
      </c>
      <c r="F452" t="s">
        <v>4060</v>
      </c>
    </row>
    <row r="453" spans="1:6">
      <c r="A453" t="s">
        <v>4078</v>
      </c>
      <c r="B453" t="s">
        <v>3982</v>
      </c>
      <c r="C453" t="s">
        <v>4013</v>
      </c>
      <c r="D453" t="s">
        <v>3918</v>
      </c>
      <c r="E453" t="s">
        <v>2556</v>
      </c>
      <c r="F453" t="s">
        <v>4046</v>
      </c>
    </row>
    <row r="454" spans="1:6">
      <c r="A454" t="s">
        <v>4078</v>
      </c>
      <c r="B454" t="s">
        <v>3982</v>
      </c>
      <c r="C454" t="s">
        <v>4013</v>
      </c>
      <c r="D454" t="s">
        <v>3918</v>
      </c>
      <c r="E454" t="s">
        <v>3986</v>
      </c>
      <c r="F454" t="s">
        <v>4128</v>
      </c>
    </row>
    <row r="455" spans="1:6">
      <c r="A455" t="s">
        <v>4078</v>
      </c>
      <c r="B455" t="s">
        <v>3982</v>
      </c>
      <c r="C455" t="s">
        <v>4013</v>
      </c>
      <c r="D455" t="s">
        <v>3918</v>
      </c>
      <c r="E455" t="s">
        <v>3988</v>
      </c>
      <c r="F455" t="s">
        <v>4129</v>
      </c>
    </row>
    <row r="456" spans="1:6">
      <c r="A456" t="s">
        <v>4078</v>
      </c>
      <c r="B456" t="s">
        <v>3982</v>
      </c>
      <c r="C456" t="s">
        <v>4013</v>
      </c>
      <c r="D456" t="s">
        <v>3918</v>
      </c>
      <c r="E456" t="s">
        <v>3990</v>
      </c>
      <c r="F456" t="s">
        <v>4129</v>
      </c>
    </row>
    <row r="457" spans="1:6">
      <c r="A457" t="s">
        <v>4078</v>
      </c>
      <c r="B457" t="s">
        <v>3982</v>
      </c>
      <c r="C457" t="s">
        <v>4013</v>
      </c>
      <c r="D457" t="s">
        <v>3947</v>
      </c>
      <c r="E457" t="s">
        <v>2556</v>
      </c>
      <c r="F457" t="s">
        <v>4130</v>
      </c>
    </row>
    <row r="458" spans="1:6">
      <c r="A458" t="s">
        <v>4078</v>
      </c>
      <c r="B458" t="s">
        <v>3982</v>
      </c>
      <c r="C458" t="s">
        <v>4013</v>
      </c>
      <c r="D458" t="s">
        <v>3947</v>
      </c>
      <c r="E458" t="s">
        <v>3986</v>
      </c>
      <c r="F458" t="s">
        <v>4130</v>
      </c>
    </row>
    <row r="459" spans="1:6">
      <c r="A459" t="s">
        <v>4078</v>
      </c>
      <c r="B459" t="s">
        <v>3982</v>
      </c>
      <c r="C459" t="s">
        <v>4013</v>
      </c>
      <c r="D459" t="s">
        <v>3947</v>
      </c>
      <c r="E459" t="s">
        <v>3988</v>
      </c>
      <c r="F459" t="s">
        <v>4052</v>
      </c>
    </row>
    <row r="460" spans="1:6">
      <c r="A460" t="s">
        <v>4078</v>
      </c>
      <c r="B460" t="s">
        <v>3982</v>
      </c>
      <c r="C460" t="s">
        <v>4013</v>
      </c>
      <c r="D460" t="s">
        <v>3947</v>
      </c>
      <c r="E460" t="s">
        <v>3990</v>
      </c>
      <c r="F460" t="s">
        <v>4052</v>
      </c>
    </row>
    <row r="461" spans="1:6">
      <c r="A461" t="s">
        <v>4078</v>
      </c>
      <c r="B461" t="s">
        <v>3982</v>
      </c>
      <c r="C461" t="s">
        <v>4013</v>
      </c>
      <c r="D461" t="s">
        <v>3947</v>
      </c>
      <c r="E461" t="s">
        <v>2734</v>
      </c>
      <c r="F461" t="s">
        <v>4131</v>
      </c>
    </row>
    <row r="462" spans="1:6">
      <c r="A462" t="s">
        <v>4078</v>
      </c>
      <c r="B462" t="s">
        <v>3887</v>
      </c>
      <c r="C462" t="s">
        <v>3983</v>
      </c>
      <c r="D462" t="s">
        <v>3918</v>
      </c>
      <c r="E462" t="s">
        <v>2556</v>
      </c>
      <c r="F462" t="s">
        <v>4132</v>
      </c>
    </row>
    <row r="463" spans="1:6">
      <c r="A463" t="s">
        <v>4078</v>
      </c>
      <c r="B463" t="s">
        <v>3887</v>
      </c>
      <c r="C463" t="s">
        <v>3983</v>
      </c>
      <c r="D463" t="s">
        <v>3918</v>
      </c>
      <c r="E463" t="s">
        <v>3986</v>
      </c>
      <c r="F463" t="s">
        <v>4045</v>
      </c>
    </row>
    <row r="464" spans="1:6">
      <c r="A464" t="s">
        <v>4078</v>
      </c>
      <c r="B464" t="s">
        <v>3887</v>
      </c>
      <c r="C464" t="s">
        <v>3983</v>
      </c>
      <c r="D464" t="s">
        <v>3918</v>
      </c>
      <c r="E464" t="s">
        <v>3988</v>
      </c>
      <c r="F464" t="s">
        <v>4133</v>
      </c>
    </row>
    <row r="465" spans="1:6">
      <c r="A465" t="s">
        <v>4078</v>
      </c>
      <c r="B465" t="s">
        <v>3887</v>
      </c>
      <c r="C465" t="s">
        <v>3983</v>
      </c>
      <c r="D465" t="s">
        <v>3918</v>
      </c>
      <c r="E465" t="s">
        <v>3990</v>
      </c>
      <c r="F465" t="s">
        <v>4133</v>
      </c>
    </row>
    <row r="466" spans="1:6">
      <c r="A466" t="s">
        <v>4078</v>
      </c>
      <c r="B466" t="s">
        <v>3887</v>
      </c>
      <c r="C466" t="s">
        <v>3983</v>
      </c>
      <c r="D466" t="s">
        <v>3947</v>
      </c>
      <c r="E466" t="s">
        <v>2556</v>
      </c>
      <c r="F466" t="s">
        <v>4069</v>
      </c>
    </row>
    <row r="467" spans="1:6">
      <c r="A467" t="s">
        <v>4078</v>
      </c>
      <c r="B467" t="s">
        <v>3887</v>
      </c>
      <c r="C467" t="s">
        <v>3983</v>
      </c>
      <c r="D467" t="s">
        <v>3947</v>
      </c>
      <c r="E467" t="s">
        <v>3986</v>
      </c>
      <c r="F467" t="s">
        <v>4069</v>
      </c>
    </row>
    <row r="468" spans="1:6">
      <c r="A468" t="s">
        <v>4078</v>
      </c>
      <c r="B468" t="s">
        <v>3887</v>
      </c>
      <c r="C468" t="s">
        <v>3983</v>
      </c>
      <c r="D468" t="s">
        <v>3947</v>
      </c>
      <c r="E468" t="s">
        <v>3988</v>
      </c>
      <c r="F468" t="s">
        <v>4018</v>
      </c>
    </row>
    <row r="469" spans="1:6">
      <c r="A469" t="s">
        <v>4078</v>
      </c>
      <c r="B469" t="s">
        <v>3887</v>
      </c>
      <c r="C469" t="s">
        <v>3983</v>
      </c>
      <c r="D469" t="s">
        <v>3947</v>
      </c>
      <c r="E469" t="s">
        <v>3990</v>
      </c>
      <c r="F469" t="s">
        <v>4018</v>
      </c>
    </row>
    <row r="470" spans="1:6">
      <c r="A470" t="s">
        <v>4078</v>
      </c>
      <c r="B470" t="s">
        <v>3887</v>
      </c>
      <c r="C470" t="s">
        <v>3983</v>
      </c>
      <c r="D470" t="s">
        <v>3947</v>
      </c>
      <c r="E470" t="s">
        <v>2734</v>
      </c>
      <c r="F470" t="s">
        <v>4044</v>
      </c>
    </row>
    <row r="471" spans="1:6">
      <c r="A471" t="s">
        <v>4078</v>
      </c>
      <c r="B471" t="s">
        <v>3887</v>
      </c>
      <c r="C471" t="s">
        <v>3994</v>
      </c>
      <c r="D471" t="s">
        <v>3918</v>
      </c>
      <c r="E471" t="s">
        <v>2556</v>
      </c>
      <c r="F471" t="s">
        <v>4134</v>
      </c>
    </row>
    <row r="472" spans="1:6">
      <c r="A472" t="s">
        <v>4078</v>
      </c>
      <c r="B472" t="s">
        <v>3887</v>
      </c>
      <c r="C472" t="s">
        <v>3994</v>
      </c>
      <c r="D472" t="s">
        <v>3918</v>
      </c>
      <c r="E472" t="s">
        <v>3986</v>
      </c>
      <c r="F472" t="s">
        <v>4135</v>
      </c>
    </row>
    <row r="473" spans="1:6">
      <c r="A473" t="s">
        <v>4078</v>
      </c>
      <c r="B473" t="s">
        <v>3887</v>
      </c>
      <c r="C473" t="s">
        <v>3994</v>
      </c>
      <c r="D473" t="s">
        <v>3918</v>
      </c>
      <c r="E473" t="s">
        <v>3988</v>
      </c>
      <c r="F473" t="s">
        <v>4136</v>
      </c>
    </row>
    <row r="474" spans="1:6">
      <c r="A474" t="s">
        <v>4078</v>
      </c>
      <c r="B474" t="s">
        <v>3887</v>
      </c>
      <c r="C474" t="s">
        <v>3994</v>
      </c>
      <c r="D474" t="s">
        <v>3918</v>
      </c>
      <c r="E474" t="s">
        <v>3990</v>
      </c>
      <c r="F474" t="s">
        <v>4136</v>
      </c>
    </row>
    <row r="475" spans="1:6">
      <c r="A475" t="s">
        <v>4078</v>
      </c>
      <c r="B475" t="s">
        <v>3887</v>
      </c>
      <c r="C475" t="s">
        <v>3994</v>
      </c>
      <c r="D475" t="s">
        <v>3947</v>
      </c>
      <c r="E475" t="s">
        <v>2556</v>
      </c>
      <c r="F475" t="s">
        <v>4025</v>
      </c>
    </row>
    <row r="476" spans="1:6">
      <c r="A476" t="s">
        <v>4078</v>
      </c>
      <c r="B476" t="s">
        <v>3887</v>
      </c>
      <c r="C476" t="s">
        <v>3994</v>
      </c>
      <c r="D476" t="s">
        <v>3947</v>
      </c>
      <c r="E476" t="s">
        <v>3986</v>
      </c>
      <c r="F476" t="s">
        <v>4025</v>
      </c>
    </row>
    <row r="477" spans="1:6">
      <c r="A477" t="s">
        <v>4078</v>
      </c>
      <c r="B477" t="s">
        <v>3887</v>
      </c>
      <c r="C477" t="s">
        <v>3994</v>
      </c>
      <c r="D477" t="s">
        <v>3947</v>
      </c>
      <c r="E477" t="s">
        <v>3988</v>
      </c>
      <c r="F477" t="s">
        <v>4044</v>
      </c>
    </row>
    <row r="478" spans="1:6">
      <c r="A478" t="s">
        <v>4078</v>
      </c>
      <c r="B478" t="s">
        <v>3887</v>
      </c>
      <c r="C478" t="s">
        <v>3994</v>
      </c>
      <c r="D478" t="s">
        <v>3947</v>
      </c>
      <c r="E478" t="s">
        <v>3990</v>
      </c>
      <c r="F478" t="s">
        <v>4044</v>
      </c>
    </row>
    <row r="479" spans="1:6">
      <c r="A479" t="s">
        <v>4078</v>
      </c>
      <c r="B479" t="s">
        <v>3887</v>
      </c>
      <c r="C479" t="s">
        <v>3994</v>
      </c>
      <c r="D479" t="s">
        <v>3947</v>
      </c>
      <c r="E479" t="s">
        <v>2734</v>
      </c>
      <c r="F479" t="s">
        <v>4137</v>
      </c>
    </row>
    <row r="480" spans="1:6">
      <c r="A480" t="s">
        <v>4078</v>
      </c>
      <c r="B480" t="s">
        <v>3887</v>
      </c>
      <c r="C480" t="s">
        <v>4001</v>
      </c>
      <c r="D480" t="s">
        <v>3918</v>
      </c>
      <c r="E480" t="s">
        <v>2556</v>
      </c>
      <c r="F480" t="s">
        <v>4138</v>
      </c>
    </row>
    <row r="481" spans="1:6">
      <c r="A481" t="s">
        <v>4078</v>
      </c>
      <c r="B481" t="s">
        <v>3887</v>
      </c>
      <c r="C481" t="s">
        <v>4001</v>
      </c>
      <c r="D481" t="s">
        <v>3918</v>
      </c>
      <c r="E481" t="s">
        <v>3986</v>
      </c>
      <c r="F481" t="s">
        <v>4139</v>
      </c>
    </row>
    <row r="482" spans="1:6">
      <c r="A482" t="s">
        <v>4078</v>
      </c>
      <c r="B482" t="s">
        <v>3887</v>
      </c>
      <c r="C482" t="s">
        <v>4001</v>
      </c>
      <c r="D482" t="s">
        <v>3918</v>
      </c>
      <c r="E482" t="s">
        <v>3988</v>
      </c>
      <c r="F482" t="s">
        <v>3989</v>
      </c>
    </row>
    <row r="483" spans="1:6">
      <c r="A483" t="s">
        <v>4078</v>
      </c>
      <c r="B483" t="s">
        <v>3887</v>
      </c>
      <c r="C483" t="s">
        <v>4001</v>
      </c>
      <c r="D483" t="s">
        <v>3918</v>
      </c>
      <c r="E483" t="s">
        <v>3990</v>
      </c>
      <c r="F483" t="s">
        <v>3989</v>
      </c>
    </row>
    <row r="484" spans="1:6">
      <c r="A484" t="s">
        <v>4078</v>
      </c>
      <c r="B484" t="s">
        <v>3887</v>
      </c>
      <c r="C484" t="s">
        <v>4001</v>
      </c>
      <c r="D484" t="s">
        <v>3947</v>
      </c>
      <c r="E484" t="s">
        <v>2556</v>
      </c>
      <c r="F484" t="s">
        <v>4140</v>
      </c>
    </row>
    <row r="485" spans="1:6">
      <c r="A485" t="s">
        <v>4078</v>
      </c>
      <c r="B485" t="s">
        <v>3887</v>
      </c>
      <c r="C485" t="s">
        <v>4001</v>
      </c>
      <c r="D485" t="s">
        <v>3947</v>
      </c>
      <c r="E485" t="s">
        <v>3986</v>
      </c>
      <c r="F485" t="s">
        <v>4140</v>
      </c>
    </row>
    <row r="486" spans="1:6">
      <c r="A486" t="s">
        <v>4078</v>
      </c>
      <c r="B486" t="s">
        <v>3887</v>
      </c>
      <c r="C486" t="s">
        <v>4001</v>
      </c>
      <c r="D486" t="s">
        <v>3947</v>
      </c>
      <c r="E486" t="s">
        <v>3988</v>
      </c>
      <c r="F486" t="s">
        <v>4036</v>
      </c>
    </row>
    <row r="487" spans="1:6">
      <c r="A487" t="s">
        <v>4078</v>
      </c>
      <c r="B487" t="s">
        <v>3887</v>
      </c>
      <c r="C487" t="s">
        <v>4001</v>
      </c>
      <c r="D487" t="s">
        <v>3947</v>
      </c>
      <c r="E487" t="s">
        <v>3990</v>
      </c>
      <c r="F487" t="s">
        <v>4036</v>
      </c>
    </row>
    <row r="488" spans="1:6">
      <c r="A488" t="s">
        <v>4078</v>
      </c>
      <c r="B488" t="s">
        <v>3887</v>
      </c>
      <c r="C488" t="s">
        <v>4001</v>
      </c>
      <c r="D488" t="s">
        <v>3947</v>
      </c>
      <c r="E488" t="s">
        <v>2734</v>
      </c>
      <c r="F488" t="s">
        <v>4141</v>
      </c>
    </row>
    <row r="489" spans="1:6">
      <c r="A489" t="s">
        <v>4078</v>
      </c>
      <c r="B489" t="s">
        <v>3887</v>
      </c>
      <c r="C489" t="s">
        <v>4007</v>
      </c>
      <c r="D489" t="s">
        <v>3918</v>
      </c>
      <c r="E489" t="s">
        <v>2556</v>
      </c>
      <c r="F489" t="s">
        <v>4129</v>
      </c>
    </row>
    <row r="490" spans="1:6">
      <c r="A490" t="s">
        <v>4078</v>
      </c>
      <c r="B490" t="s">
        <v>3887</v>
      </c>
      <c r="C490" t="s">
        <v>4007</v>
      </c>
      <c r="D490" t="s">
        <v>3918</v>
      </c>
      <c r="E490" t="s">
        <v>3986</v>
      </c>
      <c r="F490" t="s">
        <v>4142</v>
      </c>
    </row>
    <row r="491" spans="1:6">
      <c r="A491" t="s">
        <v>4078</v>
      </c>
      <c r="B491" t="s">
        <v>3887</v>
      </c>
      <c r="C491" t="s">
        <v>4007</v>
      </c>
      <c r="D491" t="s">
        <v>3918</v>
      </c>
      <c r="E491" t="s">
        <v>3988</v>
      </c>
      <c r="F491" t="s">
        <v>4143</v>
      </c>
    </row>
    <row r="492" spans="1:6">
      <c r="A492" t="s">
        <v>4078</v>
      </c>
      <c r="B492" t="s">
        <v>3887</v>
      </c>
      <c r="C492" t="s">
        <v>4007</v>
      </c>
      <c r="D492" t="s">
        <v>3918</v>
      </c>
      <c r="E492" t="s">
        <v>3990</v>
      </c>
      <c r="F492" t="s">
        <v>4143</v>
      </c>
    </row>
    <row r="493" spans="1:6">
      <c r="A493" t="s">
        <v>4078</v>
      </c>
      <c r="B493" t="s">
        <v>3887</v>
      </c>
      <c r="C493" t="s">
        <v>4007</v>
      </c>
      <c r="D493" t="s">
        <v>3947</v>
      </c>
      <c r="E493" t="s">
        <v>2556</v>
      </c>
      <c r="F493" t="s">
        <v>4144</v>
      </c>
    </row>
    <row r="494" spans="1:6">
      <c r="A494" t="s">
        <v>4078</v>
      </c>
      <c r="B494" t="s">
        <v>3887</v>
      </c>
      <c r="C494" t="s">
        <v>4007</v>
      </c>
      <c r="D494" t="s">
        <v>3947</v>
      </c>
      <c r="E494" t="s">
        <v>3986</v>
      </c>
      <c r="F494" t="s">
        <v>4144</v>
      </c>
    </row>
    <row r="495" spans="1:6">
      <c r="A495" t="s">
        <v>4078</v>
      </c>
      <c r="B495" t="s">
        <v>3887</v>
      </c>
      <c r="C495" t="s">
        <v>4007</v>
      </c>
      <c r="D495" t="s">
        <v>3947</v>
      </c>
      <c r="E495" t="s">
        <v>3988</v>
      </c>
      <c r="F495" t="s">
        <v>4063</v>
      </c>
    </row>
    <row r="496" spans="1:6">
      <c r="A496" t="s">
        <v>4078</v>
      </c>
      <c r="B496" t="s">
        <v>3887</v>
      </c>
      <c r="C496" t="s">
        <v>4007</v>
      </c>
      <c r="D496" t="s">
        <v>3947</v>
      </c>
      <c r="E496" t="s">
        <v>3990</v>
      </c>
      <c r="F496" t="s">
        <v>4063</v>
      </c>
    </row>
    <row r="497" spans="1:6">
      <c r="A497" t="s">
        <v>4078</v>
      </c>
      <c r="B497" t="s">
        <v>3887</v>
      </c>
      <c r="C497" t="s">
        <v>4007</v>
      </c>
      <c r="D497" t="s">
        <v>3947</v>
      </c>
      <c r="E497" t="s">
        <v>2734</v>
      </c>
      <c r="F497" t="s">
        <v>4126</v>
      </c>
    </row>
    <row r="498" spans="1:6">
      <c r="A498" t="s">
        <v>4078</v>
      </c>
      <c r="B498" t="s">
        <v>3887</v>
      </c>
      <c r="C498" t="s">
        <v>4013</v>
      </c>
      <c r="D498" t="s">
        <v>3918</v>
      </c>
      <c r="E498" t="s">
        <v>2556</v>
      </c>
      <c r="F498" t="s">
        <v>4132</v>
      </c>
    </row>
    <row r="499" spans="1:6">
      <c r="A499" t="s">
        <v>4078</v>
      </c>
      <c r="B499" t="s">
        <v>3887</v>
      </c>
      <c r="C499" t="s">
        <v>4013</v>
      </c>
      <c r="D499" t="s">
        <v>3918</v>
      </c>
      <c r="E499" t="s">
        <v>3986</v>
      </c>
      <c r="F499" t="s">
        <v>4045</v>
      </c>
    </row>
    <row r="500" spans="1:6">
      <c r="A500" t="s">
        <v>4078</v>
      </c>
      <c r="B500" t="s">
        <v>3887</v>
      </c>
      <c r="C500" t="s">
        <v>4013</v>
      </c>
      <c r="D500" t="s">
        <v>3918</v>
      </c>
      <c r="E500" t="s">
        <v>3988</v>
      </c>
      <c r="F500" t="s">
        <v>4133</v>
      </c>
    </row>
    <row r="501" spans="1:6">
      <c r="A501" t="s">
        <v>4078</v>
      </c>
      <c r="B501" t="s">
        <v>3887</v>
      </c>
      <c r="C501" t="s">
        <v>4013</v>
      </c>
      <c r="D501" t="s">
        <v>3918</v>
      </c>
      <c r="E501" t="s">
        <v>3990</v>
      </c>
      <c r="F501" t="s">
        <v>4133</v>
      </c>
    </row>
    <row r="502" spans="1:6">
      <c r="A502" t="s">
        <v>4078</v>
      </c>
      <c r="B502" t="s">
        <v>3887</v>
      </c>
      <c r="C502" t="s">
        <v>4013</v>
      </c>
      <c r="D502" t="s">
        <v>3947</v>
      </c>
      <c r="E502" t="s">
        <v>2556</v>
      </c>
      <c r="F502" t="s">
        <v>4069</v>
      </c>
    </row>
    <row r="503" spans="1:6">
      <c r="A503" t="s">
        <v>4078</v>
      </c>
      <c r="B503" t="s">
        <v>3887</v>
      </c>
      <c r="C503" t="s">
        <v>4013</v>
      </c>
      <c r="D503" t="s">
        <v>3947</v>
      </c>
      <c r="E503" t="s">
        <v>3986</v>
      </c>
      <c r="F503" t="s">
        <v>4069</v>
      </c>
    </row>
    <row r="504" spans="1:6">
      <c r="A504" t="s">
        <v>4078</v>
      </c>
      <c r="B504" t="s">
        <v>3887</v>
      </c>
      <c r="C504" t="s">
        <v>4013</v>
      </c>
      <c r="D504" t="s">
        <v>3947</v>
      </c>
      <c r="E504" t="s">
        <v>3988</v>
      </c>
      <c r="F504" t="s">
        <v>4018</v>
      </c>
    </row>
    <row r="505" spans="1:6">
      <c r="A505" t="s">
        <v>4078</v>
      </c>
      <c r="B505" t="s">
        <v>3887</v>
      </c>
      <c r="C505" t="s">
        <v>4013</v>
      </c>
      <c r="D505" t="s">
        <v>3947</v>
      </c>
      <c r="E505" t="s">
        <v>3990</v>
      </c>
      <c r="F505" t="s">
        <v>4018</v>
      </c>
    </row>
    <row r="506" spans="1:6">
      <c r="A506" t="s">
        <v>4078</v>
      </c>
      <c r="B506" t="s">
        <v>3887</v>
      </c>
      <c r="C506" t="s">
        <v>4013</v>
      </c>
      <c r="D506" t="s">
        <v>3947</v>
      </c>
      <c r="E506" t="s">
        <v>2734</v>
      </c>
      <c r="F506" t="s">
        <v>4044</v>
      </c>
    </row>
    <row r="507" spans="1:6">
      <c r="A507" t="s">
        <v>4079</v>
      </c>
      <c r="B507" t="s">
        <v>3982</v>
      </c>
      <c r="C507" t="s">
        <v>3983</v>
      </c>
      <c r="D507" t="s">
        <v>3918</v>
      </c>
      <c r="E507" t="s">
        <v>2556</v>
      </c>
      <c r="F507" t="s">
        <v>4111</v>
      </c>
    </row>
    <row r="508" spans="1:6">
      <c r="A508" t="s">
        <v>4079</v>
      </c>
      <c r="B508" t="s">
        <v>3982</v>
      </c>
      <c r="C508" t="s">
        <v>3983</v>
      </c>
      <c r="D508" t="s">
        <v>3918</v>
      </c>
      <c r="E508" t="s">
        <v>3986</v>
      </c>
      <c r="F508" t="s">
        <v>4112</v>
      </c>
    </row>
    <row r="509" spans="1:6">
      <c r="A509" t="s">
        <v>4079</v>
      </c>
      <c r="B509" t="s">
        <v>3982</v>
      </c>
      <c r="C509" t="s">
        <v>3983</v>
      </c>
      <c r="D509" t="s">
        <v>3918</v>
      </c>
      <c r="E509" t="s">
        <v>3988</v>
      </c>
      <c r="F509" t="s">
        <v>4113</v>
      </c>
    </row>
    <row r="510" spans="1:6">
      <c r="A510" t="s">
        <v>4079</v>
      </c>
      <c r="B510" t="s">
        <v>3982</v>
      </c>
      <c r="C510" t="s">
        <v>3983</v>
      </c>
      <c r="D510" t="s">
        <v>3918</v>
      </c>
      <c r="E510" t="s">
        <v>3990</v>
      </c>
      <c r="F510" t="s">
        <v>4113</v>
      </c>
    </row>
    <row r="511" spans="1:6">
      <c r="A511" t="s">
        <v>4079</v>
      </c>
      <c r="B511" t="s">
        <v>3982</v>
      </c>
      <c r="C511" t="s">
        <v>3983</v>
      </c>
      <c r="D511" t="s">
        <v>3947</v>
      </c>
      <c r="E511" t="s">
        <v>2556</v>
      </c>
      <c r="F511" t="s">
        <v>4019</v>
      </c>
    </row>
    <row r="512" spans="1:6">
      <c r="A512" t="s">
        <v>4079</v>
      </c>
      <c r="B512" t="s">
        <v>3982</v>
      </c>
      <c r="C512" t="s">
        <v>3983</v>
      </c>
      <c r="D512" t="s">
        <v>3947</v>
      </c>
      <c r="E512" t="s">
        <v>3986</v>
      </c>
      <c r="F512" t="s">
        <v>4019</v>
      </c>
    </row>
    <row r="513" spans="1:6">
      <c r="A513" t="s">
        <v>4079</v>
      </c>
      <c r="B513" t="s">
        <v>3982</v>
      </c>
      <c r="C513" t="s">
        <v>3983</v>
      </c>
      <c r="D513" t="s">
        <v>3947</v>
      </c>
      <c r="E513" t="s">
        <v>3988</v>
      </c>
      <c r="F513" t="s">
        <v>4114</v>
      </c>
    </row>
    <row r="514" spans="1:6">
      <c r="A514" t="s">
        <v>4079</v>
      </c>
      <c r="B514" t="s">
        <v>3982</v>
      </c>
      <c r="C514" t="s">
        <v>3983</v>
      </c>
      <c r="D514" t="s">
        <v>3947</v>
      </c>
      <c r="E514" t="s">
        <v>3990</v>
      </c>
      <c r="F514" t="s">
        <v>4114</v>
      </c>
    </row>
    <row r="515" spans="1:6">
      <c r="A515" t="s">
        <v>4079</v>
      </c>
      <c r="B515" t="s">
        <v>3982</v>
      </c>
      <c r="C515" t="s">
        <v>3983</v>
      </c>
      <c r="D515" t="s">
        <v>3947</v>
      </c>
      <c r="E515" t="s">
        <v>2734</v>
      </c>
      <c r="F515" t="s">
        <v>4109</v>
      </c>
    </row>
    <row r="516" spans="1:6">
      <c r="A516" t="s">
        <v>4079</v>
      </c>
      <c r="B516" t="s">
        <v>3982</v>
      </c>
      <c r="C516" t="s">
        <v>3994</v>
      </c>
      <c r="D516" t="s">
        <v>3918</v>
      </c>
      <c r="E516" t="s">
        <v>2556</v>
      </c>
      <c r="F516" t="s">
        <v>4106</v>
      </c>
    </row>
    <row r="517" spans="1:6">
      <c r="A517" t="s">
        <v>4079</v>
      </c>
      <c r="B517" t="s">
        <v>3982</v>
      </c>
      <c r="C517" t="s">
        <v>3994</v>
      </c>
      <c r="D517" t="s">
        <v>3918</v>
      </c>
      <c r="E517" t="s">
        <v>3986</v>
      </c>
      <c r="F517" t="s">
        <v>4115</v>
      </c>
    </row>
    <row r="518" spans="1:6">
      <c r="A518" t="s">
        <v>4079</v>
      </c>
      <c r="B518" t="s">
        <v>3982</v>
      </c>
      <c r="C518" t="s">
        <v>3994</v>
      </c>
      <c r="D518" t="s">
        <v>3918</v>
      </c>
      <c r="E518" t="s">
        <v>3988</v>
      </c>
      <c r="F518" t="s">
        <v>4116</v>
      </c>
    </row>
    <row r="519" spans="1:6">
      <c r="A519" t="s">
        <v>4079</v>
      </c>
      <c r="B519" t="s">
        <v>3982</v>
      </c>
      <c r="C519" t="s">
        <v>3994</v>
      </c>
      <c r="D519" t="s">
        <v>3918</v>
      </c>
      <c r="E519" t="s">
        <v>3990</v>
      </c>
      <c r="F519" t="s">
        <v>4116</v>
      </c>
    </row>
    <row r="520" spans="1:6">
      <c r="A520" t="s">
        <v>4079</v>
      </c>
      <c r="B520" t="s">
        <v>3982</v>
      </c>
      <c r="C520" t="s">
        <v>3994</v>
      </c>
      <c r="D520" t="s">
        <v>3947</v>
      </c>
      <c r="E520" t="s">
        <v>2556</v>
      </c>
      <c r="F520" t="s">
        <v>4117</v>
      </c>
    </row>
    <row r="521" spans="1:6">
      <c r="A521" t="s">
        <v>4079</v>
      </c>
      <c r="B521" t="s">
        <v>3982</v>
      </c>
      <c r="C521" t="s">
        <v>3994</v>
      </c>
      <c r="D521" t="s">
        <v>3947</v>
      </c>
      <c r="E521" t="s">
        <v>3986</v>
      </c>
      <c r="F521" t="s">
        <v>4117</v>
      </c>
    </row>
    <row r="522" spans="1:6">
      <c r="A522" t="s">
        <v>4079</v>
      </c>
      <c r="B522" t="s">
        <v>3982</v>
      </c>
      <c r="C522" t="s">
        <v>3994</v>
      </c>
      <c r="D522" t="s">
        <v>3947</v>
      </c>
      <c r="E522" t="s">
        <v>3988</v>
      </c>
      <c r="F522" t="s">
        <v>4118</v>
      </c>
    </row>
    <row r="523" spans="1:6">
      <c r="A523" t="s">
        <v>4079</v>
      </c>
      <c r="B523" t="s">
        <v>3982</v>
      </c>
      <c r="C523" t="s">
        <v>3994</v>
      </c>
      <c r="D523" t="s">
        <v>3947</v>
      </c>
      <c r="E523" t="s">
        <v>3990</v>
      </c>
      <c r="F523" t="s">
        <v>4118</v>
      </c>
    </row>
    <row r="524" spans="1:6">
      <c r="A524" t="s">
        <v>4079</v>
      </c>
      <c r="B524" t="s">
        <v>3982</v>
      </c>
      <c r="C524" t="s">
        <v>3994</v>
      </c>
      <c r="D524" t="s">
        <v>3947</v>
      </c>
      <c r="E524" t="s">
        <v>2734</v>
      </c>
      <c r="F524" t="s">
        <v>4010</v>
      </c>
    </row>
    <row r="525" spans="1:6">
      <c r="A525" t="s">
        <v>4079</v>
      </c>
      <c r="B525" t="s">
        <v>3982</v>
      </c>
      <c r="C525" t="s">
        <v>4001</v>
      </c>
      <c r="D525" t="s">
        <v>3918</v>
      </c>
      <c r="E525" t="s">
        <v>2556</v>
      </c>
      <c r="F525" t="s">
        <v>4119</v>
      </c>
    </row>
    <row r="526" spans="1:6">
      <c r="A526" t="s">
        <v>4079</v>
      </c>
      <c r="B526" t="s">
        <v>3982</v>
      </c>
      <c r="C526" t="s">
        <v>4001</v>
      </c>
      <c r="D526" t="s">
        <v>3918</v>
      </c>
      <c r="E526" t="s">
        <v>3986</v>
      </c>
      <c r="F526" t="s">
        <v>4120</v>
      </c>
    </row>
    <row r="527" spans="1:6">
      <c r="A527" t="s">
        <v>4079</v>
      </c>
      <c r="B527" t="s">
        <v>3982</v>
      </c>
      <c r="C527" t="s">
        <v>4001</v>
      </c>
      <c r="D527" t="s">
        <v>3918</v>
      </c>
      <c r="E527" t="s">
        <v>3988</v>
      </c>
      <c r="F527" t="s">
        <v>4121</v>
      </c>
    </row>
    <row r="528" spans="1:6">
      <c r="A528" t="s">
        <v>4079</v>
      </c>
      <c r="B528" t="s">
        <v>3982</v>
      </c>
      <c r="C528" t="s">
        <v>4001</v>
      </c>
      <c r="D528" t="s">
        <v>3918</v>
      </c>
      <c r="E528" t="s">
        <v>3990</v>
      </c>
      <c r="F528" t="s">
        <v>4121</v>
      </c>
    </row>
    <row r="529" spans="1:6">
      <c r="A529" t="s">
        <v>4079</v>
      </c>
      <c r="B529" t="s">
        <v>3982</v>
      </c>
      <c r="C529" t="s">
        <v>4001</v>
      </c>
      <c r="D529" t="s">
        <v>3947</v>
      </c>
      <c r="E529" t="s">
        <v>2556</v>
      </c>
      <c r="F529" t="s">
        <v>4118</v>
      </c>
    </row>
    <row r="530" spans="1:6">
      <c r="A530" t="s">
        <v>4079</v>
      </c>
      <c r="B530" t="s">
        <v>3982</v>
      </c>
      <c r="C530" t="s">
        <v>4001</v>
      </c>
      <c r="D530" t="s">
        <v>3947</v>
      </c>
      <c r="E530" t="s">
        <v>3986</v>
      </c>
      <c r="F530" t="s">
        <v>4118</v>
      </c>
    </row>
    <row r="531" spans="1:6">
      <c r="A531" t="s">
        <v>4079</v>
      </c>
      <c r="B531" t="s">
        <v>3982</v>
      </c>
      <c r="C531" t="s">
        <v>4001</v>
      </c>
      <c r="D531" t="s">
        <v>3947</v>
      </c>
      <c r="E531" t="s">
        <v>3988</v>
      </c>
      <c r="F531" t="s">
        <v>4092</v>
      </c>
    </row>
    <row r="532" spans="1:6">
      <c r="A532" t="s">
        <v>4079</v>
      </c>
      <c r="B532" t="s">
        <v>3982</v>
      </c>
      <c r="C532" t="s">
        <v>4001</v>
      </c>
      <c r="D532" t="s">
        <v>3947</v>
      </c>
      <c r="E532" t="s">
        <v>3990</v>
      </c>
      <c r="F532" t="s">
        <v>4092</v>
      </c>
    </row>
    <row r="533" spans="1:6">
      <c r="A533" t="s">
        <v>4079</v>
      </c>
      <c r="B533" t="s">
        <v>3982</v>
      </c>
      <c r="C533" t="s">
        <v>4001</v>
      </c>
      <c r="D533" t="s">
        <v>3947</v>
      </c>
      <c r="E533" t="s">
        <v>2734</v>
      </c>
      <c r="F533" t="s">
        <v>4122</v>
      </c>
    </row>
    <row r="534" spans="1:6">
      <c r="A534" t="s">
        <v>4079</v>
      </c>
      <c r="B534" t="s">
        <v>3982</v>
      </c>
      <c r="C534" t="s">
        <v>4007</v>
      </c>
      <c r="D534" t="s">
        <v>3918</v>
      </c>
      <c r="E534" t="s">
        <v>2556</v>
      </c>
      <c r="F534" t="s">
        <v>4123</v>
      </c>
    </row>
    <row r="535" spans="1:6">
      <c r="A535" t="s">
        <v>4079</v>
      </c>
      <c r="B535" t="s">
        <v>3982</v>
      </c>
      <c r="C535" t="s">
        <v>4007</v>
      </c>
      <c r="D535" t="s">
        <v>3918</v>
      </c>
      <c r="E535" t="s">
        <v>3986</v>
      </c>
      <c r="F535" t="s">
        <v>4124</v>
      </c>
    </row>
    <row r="536" spans="1:6">
      <c r="A536" t="s">
        <v>4079</v>
      </c>
      <c r="B536" t="s">
        <v>3982</v>
      </c>
      <c r="C536" t="s">
        <v>4007</v>
      </c>
      <c r="D536" t="s">
        <v>3918</v>
      </c>
      <c r="E536" t="s">
        <v>3988</v>
      </c>
      <c r="F536" t="s">
        <v>4125</v>
      </c>
    </row>
    <row r="537" spans="1:6">
      <c r="A537" t="s">
        <v>4079</v>
      </c>
      <c r="B537" t="s">
        <v>3982</v>
      </c>
      <c r="C537" t="s">
        <v>4007</v>
      </c>
      <c r="D537" t="s">
        <v>3918</v>
      </c>
      <c r="E537" t="s">
        <v>3990</v>
      </c>
      <c r="F537" t="s">
        <v>4125</v>
      </c>
    </row>
    <row r="538" spans="1:6">
      <c r="A538" t="s">
        <v>4079</v>
      </c>
      <c r="B538" t="s">
        <v>3982</v>
      </c>
      <c r="C538" t="s">
        <v>4007</v>
      </c>
      <c r="D538" t="s">
        <v>3947</v>
      </c>
      <c r="E538" t="s">
        <v>2556</v>
      </c>
      <c r="F538" t="s">
        <v>4126</v>
      </c>
    </row>
    <row r="539" spans="1:6">
      <c r="A539" t="s">
        <v>4079</v>
      </c>
      <c r="B539" t="s">
        <v>3982</v>
      </c>
      <c r="C539" t="s">
        <v>4007</v>
      </c>
      <c r="D539" t="s">
        <v>3947</v>
      </c>
      <c r="E539" t="s">
        <v>3986</v>
      </c>
      <c r="F539" t="s">
        <v>4126</v>
      </c>
    </row>
    <row r="540" spans="1:6">
      <c r="A540" t="s">
        <v>4079</v>
      </c>
      <c r="B540" t="s">
        <v>3982</v>
      </c>
      <c r="C540" t="s">
        <v>4007</v>
      </c>
      <c r="D540" t="s">
        <v>3947</v>
      </c>
      <c r="E540" t="s">
        <v>3988</v>
      </c>
      <c r="F540" t="s">
        <v>4127</v>
      </c>
    </row>
    <row r="541" spans="1:6">
      <c r="A541" t="s">
        <v>4079</v>
      </c>
      <c r="B541" t="s">
        <v>3982</v>
      </c>
      <c r="C541" t="s">
        <v>4007</v>
      </c>
      <c r="D541" t="s">
        <v>3947</v>
      </c>
      <c r="E541" t="s">
        <v>3990</v>
      </c>
      <c r="F541" t="s">
        <v>4127</v>
      </c>
    </row>
    <row r="542" spans="1:6">
      <c r="A542" t="s">
        <v>4079</v>
      </c>
      <c r="B542" t="s">
        <v>3982</v>
      </c>
      <c r="C542" t="s">
        <v>4007</v>
      </c>
      <c r="D542" t="s">
        <v>3947</v>
      </c>
      <c r="E542" t="s">
        <v>2734</v>
      </c>
      <c r="F542" t="s">
        <v>4060</v>
      </c>
    </row>
    <row r="543" spans="1:6">
      <c r="A543" t="s">
        <v>4079</v>
      </c>
      <c r="B543" t="s">
        <v>3982</v>
      </c>
      <c r="C543" t="s">
        <v>4013</v>
      </c>
      <c r="D543" t="s">
        <v>3918</v>
      </c>
      <c r="E543" t="s">
        <v>2556</v>
      </c>
      <c r="F543" t="s">
        <v>4046</v>
      </c>
    </row>
    <row r="544" spans="1:6">
      <c r="A544" t="s">
        <v>4079</v>
      </c>
      <c r="B544" t="s">
        <v>3982</v>
      </c>
      <c r="C544" t="s">
        <v>4013</v>
      </c>
      <c r="D544" t="s">
        <v>3918</v>
      </c>
      <c r="E544" t="s">
        <v>3986</v>
      </c>
      <c r="F544" t="s">
        <v>4128</v>
      </c>
    </row>
    <row r="545" spans="1:6">
      <c r="A545" t="s">
        <v>4079</v>
      </c>
      <c r="B545" t="s">
        <v>3982</v>
      </c>
      <c r="C545" t="s">
        <v>4013</v>
      </c>
      <c r="D545" t="s">
        <v>3918</v>
      </c>
      <c r="E545" t="s">
        <v>3988</v>
      </c>
      <c r="F545" t="s">
        <v>4129</v>
      </c>
    </row>
    <row r="546" spans="1:6">
      <c r="A546" t="s">
        <v>4079</v>
      </c>
      <c r="B546" t="s">
        <v>3982</v>
      </c>
      <c r="C546" t="s">
        <v>4013</v>
      </c>
      <c r="D546" t="s">
        <v>3918</v>
      </c>
      <c r="E546" t="s">
        <v>3990</v>
      </c>
      <c r="F546" t="s">
        <v>4129</v>
      </c>
    </row>
    <row r="547" spans="1:6">
      <c r="A547" t="s">
        <v>4079</v>
      </c>
      <c r="B547" t="s">
        <v>3982</v>
      </c>
      <c r="C547" t="s">
        <v>4013</v>
      </c>
      <c r="D547" t="s">
        <v>3947</v>
      </c>
      <c r="E547" t="s">
        <v>2556</v>
      </c>
      <c r="F547" t="s">
        <v>4130</v>
      </c>
    </row>
    <row r="548" spans="1:6">
      <c r="A548" t="s">
        <v>4079</v>
      </c>
      <c r="B548" t="s">
        <v>3982</v>
      </c>
      <c r="C548" t="s">
        <v>4013</v>
      </c>
      <c r="D548" t="s">
        <v>3947</v>
      </c>
      <c r="E548" t="s">
        <v>3986</v>
      </c>
      <c r="F548" t="s">
        <v>4130</v>
      </c>
    </row>
    <row r="549" spans="1:6">
      <c r="A549" t="s">
        <v>4079</v>
      </c>
      <c r="B549" t="s">
        <v>3982</v>
      </c>
      <c r="C549" t="s">
        <v>4013</v>
      </c>
      <c r="D549" t="s">
        <v>3947</v>
      </c>
      <c r="E549" t="s">
        <v>3988</v>
      </c>
      <c r="F549" t="s">
        <v>4052</v>
      </c>
    </row>
    <row r="550" spans="1:6">
      <c r="A550" t="s">
        <v>4079</v>
      </c>
      <c r="B550" t="s">
        <v>3982</v>
      </c>
      <c r="C550" t="s">
        <v>4013</v>
      </c>
      <c r="D550" t="s">
        <v>3947</v>
      </c>
      <c r="E550" t="s">
        <v>3990</v>
      </c>
      <c r="F550" t="s">
        <v>4052</v>
      </c>
    </row>
    <row r="551" spans="1:6">
      <c r="A551" t="s">
        <v>4079</v>
      </c>
      <c r="B551" t="s">
        <v>3982</v>
      </c>
      <c r="C551" t="s">
        <v>4013</v>
      </c>
      <c r="D551" t="s">
        <v>3947</v>
      </c>
      <c r="E551" t="s">
        <v>2734</v>
      </c>
      <c r="F551" t="s">
        <v>4131</v>
      </c>
    </row>
    <row r="552" spans="1:6">
      <c r="A552" t="s">
        <v>4079</v>
      </c>
      <c r="B552" t="s">
        <v>3887</v>
      </c>
      <c r="C552" t="s">
        <v>3983</v>
      </c>
      <c r="D552" t="s">
        <v>3918</v>
      </c>
      <c r="E552" t="s">
        <v>2556</v>
      </c>
      <c r="F552" t="s">
        <v>4132</v>
      </c>
    </row>
    <row r="553" spans="1:6">
      <c r="A553" t="s">
        <v>4079</v>
      </c>
      <c r="B553" t="s">
        <v>3887</v>
      </c>
      <c r="C553" t="s">
        <v>3983</v>
      </c>
      <c r="D553" t="s">
        <v>3918</v>
      </c>
      <c r="E553" t="s">
        <v>3986</v>
      </c>
      <c r="F553" t="s">
        <v>4045</v>
      </c>
    </row>
    <row r="554" spans="1:6">
      <c r="A554" t="s">
        <v>4079</v>
      </c>
      <c r="B554" t="s">
        <v>3887</v>
      </c>
      <c r="C554" t="s">
        <v>3983</v>
      </c>
      <c r="D554" t="s">
        <v>3918</v>
      </c>
      <c r="E554" t="s">
        <v>3988</v>
      </c>
      <c r="F554" t="s">
        <v>4133</v>
      </c>
    </row>
    <row r="555" spans="1:6">
      <c r="A555" t="s">
        <v>4079</v>
      </c>
      <c r="B555" t="s">
        <v>3887</v>
      </c>
      <c r="C555" t="s">
        <v>3983</v>
      </c>
      <c r="D555" t="s">
        <v>3918</v>
      </c>
      <c r="E555" t="s">
        <v>3990</v>
      </c>
      <c r="F555" t="s">
        <v>4133</v>
      </c>
    </row>
    <row r="556" spans="1:6">
      <c r="A556" t="s">
        <v>4079</v>
      </c>
      <c r="B556" t="s">
        <v>3887</v>
      </c>
      <c r="C556" t="s">
        <v>3983</v>
      </c>
      <c r="D556" t="s">
        <v>3947</v>
      </c>
      <c r="E556" t="s">
        <v>2556</v>
      </c>
      <c r="F556" t="s">
        <v>4069</v>
      </c>
    </row>
    <row r="557" spans="1:6">
      <c r="A557" t="s">
        <v>4079</v>
      </c>
      <c r="B557" t="s">
        <v>3887</v>
      </c>
      <c r="C557" t="s">
        <v>3983</v>
      </c>
      <c r="D557" t="s">
        <v>3947</v>
      </c>
      <c r="E557" t="s">
        <v>3986</v>
      </c>
      <c r="F557" t="s">
        <v>4069</v>
      </c>
    </row>
    <row r="558" spans="1:6">
      <c r="A558" t="s">
        <v>4079</v>
      </c>
      <c r="B558" t="s">
        <v>3887</v>
      </c>
      <c r="C558" t="s">
        <v>3983</v>
      </c>
      <c r="D558" t="s">
        <v>3947</v>
      </c>
      <c r="E558" t="s">
        <v>3988</v>
      </c>
      <c r="F558" t="s">
        <v>4018</v>
      </c>
    </row>
    <row r="559" spans="1:6">
      <c r="A559" t="s">
        <v>4079</v>
      </c>
      <c r="B559" t="s">
        <v>3887</v>
      </c>
      <c r="C559" t="s">
        <v>3983</v>
      </c>
      <c r="D559" t="s">
        <v>3947</v>
      </c>
      <c r="E559" t="s">
        <v>3990</v>
      </c>
      <c r="F559" t="s">
        <v>4018</v>
      </c>
    </row>
    <row r="560" spans="1:6">
      <c r="A560" t="s">
        <v>4079</v>
      </c>
      <c r="B560" t="s">
        <v>3887</v>
      </c>
      <c r="C560" t="s">
        <v>3983</v>
      </c>
      <c r="D560" t="s">
        <v>3947</v>
      </c>
      <c r="E560" t="s">
        <v>2734</v>
      </c>
      <c r="F560" t="s">
        <v>4044</v>
      </c>
    </row>
    <row r="561" spans="1:6">
      <c r="A561" t="s">
        <v>4079</v>
      </c>
      <c r="B561" t="s">
        <v>3887</v>
      </c>
      <c r="C561" t="s">
        <v>3994</v>
      </c>
      <c r="D561" t="s">
        <v>3918</v>
      </c>
      <c r="E561" t="s">
        <v>2556</v>
      </c>
      <c r="F561" t="s">
        <v>4134</v>
      </c>
    </row>
    <row r="562" spans="1:6">
      <c r="A562" t="s">
        <v>4079</v>
      </c>
      <c r="B562" t="s">
        <v>3887</v>
      </c>
      <c r="C562" t="s">
        <v>3994</v>
      </c>
      <c r="D562" t="s">
        <v>3918</v>
      </c>
      <c r="E562" t="s">
        <v>3986</v>
      </c>
      <c r="F562" t="s">
        <v>4135</v>
      </c>
    </row>
    <row r="563" spans="1:6">
      <c r="A563" t="s">
        <v>4079</v>
      </c>
      <c r="B563" t="s">
        <v>3887</v>
      </c>
      <c r="C563" t="s">
        <v>3994</v>
      </c>
      <c r="D563" t="s">
        <v>3918</v>
      </c>
      <c r="E563" t="s">
        <v>3988</v>
      </c>
      <c r="F563" t="s">
        <v>4136</v>
      </c>
    </row>
    <row r="564" spans="1:6">
      <c r="A564" t="s">
        <v>4079</v>
      </c>
      <c r="B564" t="s">
        <v>3887</v>
      </c>
      <c r="C564" t="s">
        <v>3994</v>
      </c>
      <c r="D564" t="s">
        <v>3918</v>
      </c>
      <c r="E564" t="s">
        <v>3990</v>
      </c>
      <c r="F564" t="s">
        <v>4136</v>
      </c>
    </row>
    <row r="565" spans="1:6">
      <c r="A565" t="s">
        <v>4079</v>
      </c>
      <c r="B565" t="s">
        <v>3887</v>
      </c>
      <c r="C565" t="s">
        <v>3994</v>
      </c>
      <c r="D565" t="s">
        <v>3947</v>
      </c>
      <c r="E565" t="s">
        <v>2556</v>
      </c>
      <c r="F565" t="s">
        <v>4025</v>
      </c>
    </row>
    <row r="566" spans="1:6">
      <c r="A566" t="s">
        <v>4079</v>
      </c>
      <c r="B566" t="s">
        <v>3887</v>
      </c>
      <c r="C566" t="s">
        <v>3994</v>
      </c>
      <c r="D566" t="s">
        <v>3947</v>
      </c>
      <c r="E566" t="s">
        <v>3986</v>
      </c>
      <c r="F566" t="s">
        <v>4025</v>
      </c>
    </row>
    <row r="567" spans="1:6">
      <c r="A567" t="s">
        <v>4079</v>
      </c>
      <c r="B567" t="s">
        <v>3887</v>
      </c>
      <c r="C567" t="s">
        <v>3994</v>
      </c>
      <c r="D567" t="s">
        <v>3947</v>
      </c>
      <c r="E567" t="s">
        <v>3988</v>
      </c>
      <c r="F567" t="s">
        <v>4044</v>
      </c>
    </row>
    <row r="568" spans="1:6">
      <c r="A568" t="s">
        <v>4079</v>
      </c>
      <c r="B568" t="s">
        <v>3887</v>
      </c>
      <c r="C568" t="s">
        <v>3994</v>
      </c>
      <c r="D568" t="s">
        <v>3947</v>
      </c>
      <c r="E568" t="s">
        <v>3990</v>
      </c>
      <c r="F568" t="s">
        <v>4044</v>
      </c>
    </row>
    <row r="569" spans="1:6">
      <c r="A569" t="s">
        <v>4079</v>
      </c>
      <c r="B569" t="s">
        <v>3887</v>
      </c>
      <c r="C569" t="s">
        <v>3994</v>
      </c>
      <c r="D569" t="s">
        <v>3947</v>
      </c>
      <c r="E569" t="s">
        <v>2734</v>
      </c>
      <c r="F569" t="s">
        <v>4137</v>
      </c>
    </row>
    <row r="570" spans="1:6">
      <c r="A570" t="s">
        <v>4079</v>
      </c>
      <c r="B570" t="s">
        <v>3887</v>
      </c>
      <c r="C570" t="s">
        <v>4001</v>
      </c>
      <c r="D570" t="s">
        <v>3918</v>
      </c>
      <c r="E570" t="s">
        <v>2556</v>
      </c>
      <c r="F570" t="s">
        <v>4138</v>
      </c>
    </row>
    <row r="571" spans="1:6">
      <c r="A571" t="s">
        <v>4079</v>
      </c>
      <c r="B571" t="s">
        <v>3887</v>
      </c>
      <c r="C571" t="s">
        <v>4001</v>
      </c>
      <c r="D571" t="s">
        <v>3918</v>
      </c>
      <c r="E571" t="s">
        <v>3986</v>
      </c>
      <c r="F571" t="s">
        <v>4139</v>
      </c>
    </row>
    <row r="572" spans="1:6">
      <c r="A572" t="s">
        <v>4079</v>
      </c>
      <c r="B572" t="s">
        <v>3887</v>
      </c>
      <c r="C572" t="s">
        <v>4001</v>
      </c>
      <c r="D572" t="s">
        <v>3918</v>
      </c>
      <c r="E572" t="s">
        <v>3988</v>
      </c>
      <c r="F572" t="s">
        <v>3989</v>
      </c>
    </row>
    <row r="573" spans="1:6">
      <c r="A573" t="s">
        <v>4079</v>
      </c>
      <c r="B573" t="s">
        <v>3887</v>
      </c>
      <c r="C573" t="s">
        <v>4001</v>
      </c>
      <c r="D573" t="s">
        <v>3918</v>
      </c>
      <c r="E573" t="s">
        <v>3990</v>
      </c>
      <c r="F573" t="s">
        <v>3989</v>
      </c>
    </row>
    <row r="574" spans="1:6">
      <c r="A574" t="s">
        <v>4079</v>
      </c>
      <c r="B574" t="s">
        <v>3887</v>
      </c>
      <c r="C574" t="s">
        <v>4001</v>
      </c>
      <c r="D574" t="s">
        <v>3947</v>
      </c>
      <c r="E574" t="s">
        <v>2556</v>
      </c>
      <c r="F574" t="s">
        <v>4140</v>
      </c>
    </row>
    <row r="575" spans="1:6">
      <c r="A575" t="s">
        <v>4079</v>
      </c>
      <c r="B575" t="s">
        <v>3887</v>
      </c>
      <c r="C575" t="s">
        <v>4001</v>
      </c>
      <c r="D575" t="s">
        <v>3947</v>
      </c>
      <c r="E575" t="s">
        <v>3986</v>
      </c>
      <c r="F575" t="s">
        <v>4140</v>
      </c>
    </row>
    <row r="576" spans="1:6">
      <c r="A576" t="s">
        <v>4079</v>
      </c>
      <c r="B576" t="s">
        <v>3887</v>
      </c>
      <c r="C576" t="s">
        <v>4001</v>
      </c>
      <c r="D576" t="s">
        <v>3947</v>
      </c>
      <c r="E576" t="s">
        <v>3988</v>
      </c>
      <c r="F576" t="s">
        <v>4036</v>
      </c>
    </row>
    <row r="577" spans="1:6">
      <c r="A577" t="s">
        <v>4079</v>
      </c>
      <c r="B577" t="s">
        <v>3887</v>
      </c>
      <c r="C577" t="s">
        <v>4001</v>
      </c>
      <c r="D577" t="s">
        <v>3947</v>
      </c>
      <c r="E577" t="s">
        <v>3990</v>
      </c>
      <c r="F577" t="s">
        <v>4036</v>
      </c>
    </row>
    <row r="578" spans="1:6">
      <c r="A578" t="s">
        <v>4079</v>
      </c>
      <c r="B578" t="s">
        <v>3887</v>
      </c>
      <c r="C578" t="s">
        <v>4001</v>
      </c>
      <c r="D578" t="s">
        <v>3947</v>
      </c>
      <c r="E578" t="s">
        <v>2734</v>
      </c>
      <c r="F578" t="s">
        <v>4141</v>
      </c>
    </row>
    <row r="579" spans="1:6">
      <c r="A579" t="s">
        <v>4079</v>
      </c>
      <c r="B579" t="s">
        <v>3887</v>
      </c>
      <c r="C579" t="s">
        <v>4007</v>
      </c>
      <c r="D579" t="s">
        <v>3918</v>
      </c>
      <c r="E579" t="s">
        <v>2556</v>
      </c>
      <c r="F579" t="s">
        <v>4129</v>
      </c>
    </row>
    <row r="580" spans="1:6">
      <c r="A580" t="s">
        <v>4079</v>
      </c>
      <c r="B580" t="s">
        <v>3887</v>
      </c>
      <c r="C580" t="s">
        <v>4007</v>
      </c>
      <c r="D580" t="s">
        <v>3918</v>
      </c>
      <c r="E580" t="s">
        <v>3986</v>
      </c>
      <c r="F580" t="s">
        <v>4142</v>
      </c>
    </row>
    <row r="581" spans="1:6">
      <c r="A581" t="s">
        <v>4079</v>
      </c>
      <c r="B581" t="s">
        <v>3887</v>
      </c>
      <c r="C581" t="s">
        <v>4007</v>
      </c>
      <c r="D581" t="s">
        <v>3918</v>
      </c>
      <c r="E581" t="s">
        <v>3988</v>
      </c>
      <c r="F581" t="s">
        <v>4143</v>
      </c>
    </row>
    <row r="582" spans="1:6">
      <c r="A582" t="s">
        <v>4079</v>
      </c>
      <c r="B582" t="s">
        <v>3887</v>
      </c>
      <c r="C582" t="s">
        <v>4007</v>
      </c>
      <c r="D582" t="s">
        <v>3918</v>
      </c>
      <c r="E582" t="s">
        <v>3990</v>
      </c>
      <c r="F582" t="s">
        <v>4143</v>
      </c>
    </row>
    <row r="583" spans="1:6">
      <c r="A583" t="s">
        <v>4079</v>
      </c>
      <c r="B583" t="s">
        <v>3887</v>
      </c>
      <c r="C583" t="s">
        <v>4007</v>
      </c>
      <c r="D583" t="s">
        <v>3947</v>
      </c>
      <c r="E583" t="s">
        <v>2556</v>
      </c>
      <c r="F583" t="s">
        <v>4144</v>
      </c>
    </row>
    <row r="584" spans="1:6">
      <c r="A584" t="s">
        <v>4079</v>
      </c>
      <c r="B584" t="s">
        <v>3887</v>
      </c>
      <c r="C584" t="s">
        <v>4007</v>
      </c>
      <c r="D584" t="s">
        <v>3947</v>
      </c>
      <c r="E584" t="s">
        <v>3986</v>
      </c>
      <c r="F584" t="s">
        <v>4144</v>
      </c>
    </row>
    <row r="585" spans="1:6">
      <c r="A585" t="s">
        <v>4079</v>
      </c>
      <c r="B585" t="s">
        <v>3887</v>
      </c>
      <c r="C585" t="s">
        <v>4007</v>
      </c>
      <c r="D585" t="s">
        <v>3947</v>
      </c>
      <c r="E585" t="s">
        <v>3988</v>
      </c>
      <c r="F585" t="s">
        <v>4063</v>
      </c>
    </row>
    <row r="586" spans="1:6">
      <c r="A586" t="s">
        <v>4079</v>
      </c>
      <c r="B586" t="s">
        <v>3887</v>
      </c>
      <c r="C586" t="s">
        <v>4007</v>
      </c>
      <c r="D586" t="s">
        <v>3947</v>
      </c>
      <c r="E586" t="s">
        <v>3990</v>
      </c>
      <c r="F586" t="s">
        <v>4063</v>
      </c>
    </row>
    <row r="587" spans="1:6">
      <c r="A587" t="s">
        <v>4079</v>
      </c>
      <c r="B587" t="s">
        <v>3887</v>
      </c>
      <c r="C587" t="s">
        <v>4007</v>
      </c>
      <c r="D587" t="s">
        <v>3947</v>
      </c>
      <c r="E587" t="s">
        <v>2734</v>
      </c>
      <c r="F587" t="s">
        <v>4126</v>
      </c>
    </row>
    <row r="588" spans="1:6">
      <c r="A588" t="s">
        <v>4079</v>
      </c>
      <c r="B588" t="s">
        <v>3887</v>
      </c>
      <c r="C588" t="s">
        <v>4013</v>
      </c>
      <c r="D588" t="s">
        <v>3918</v>
      </c>
      <c r="E588" t="s">
        <v>2556</v>
      </c>
      <c r="F588" t="s">
        <v>4132</v>
      </c>
    </row>
    <row r="589" spans="1:6">
      <c r="A589" t="s">
        <v>4079</v>
      </c>
      <c r="B589" t="s">
        <v>3887</v>
      </c>
      <c r="C589" t="s">
        <v>4013</v>
      </c>
      <c r="D589" t="s">
        <v>3918</v>
      </c>
      <c r="E589" t="s">
        <v>3986</v>
      </c>
      <c r="F589" t="s">
        <v>4045</v>
      </c>
    </row>
    <row r="590" spans="1:6">
      <c r="A590" t="s">
        <v>4079</v>
      </c>
      <c r="B590" t="s">
        <v>3887</v>
      </c>
      <c r="C590" t="s">
        <v>4013</v>
      </c>
      <c r="D590" t="s">
        <v>3918</v>
      </c>
      <c r="E590" t="s">
        <v>3988</v>
      </c>
      <c r="F590" t="s">
        <v>4133</v>
      </c>
    </row>
    <row r="591" spans="1:6">
      <c r="A591" t="s">
        <v>4079</v>
      </c>
      <c r="B591" t="s">
        <v>3887</v>
      </c>
      <c r="C591" t="s">
        <v>4013</v>
      </c>
      <c r="D591" t="s">
        <v>3918</v>
      </c>
      <c r="E591" t="s">
        <v>3990</v>
      </c>
      <c r="F591" t="s">
        <v>4133</v>
      </c>
    </row>
    <row r="592" spans="1:6">
      <c r="A592" t="s">
        <v>4079</v>
      </c>
      <c r="B592" t="s">
        <v>3887</v>
      </c>
      <c r="C592" t="s">
        <v>4013</v>
      </c>
      <c r="D592" t="s">
        <v>3947</v>
      </c>
      <c r="E592" t="s">
        <v>2556</v>
      </c>
      <c r="F592" t="s">
        <v>4069</v>
      </c>
    </row>
    <row r="593" spans="1:6">
      <c r="A593" t="s">
        <v>4079</v>
      </c>
      <c r="B593" t="s">
        <v>3887</v>
      </c>
      <c r="C593" t="s">
        <v>4013</v>
      </c>
      <c r="D593" t="s">
        <v>3947</v>
      </c>
      <c r="E593" t="s">
        <v>3986</v>
      </c>
      <c r="F593" t="s">
        <v>4069</v>
      </c>
    </row>
    <row r="594" spans="1:6">
      <c r="A594" t="s">
        <v>4079</v>
      </c>
      <c r="B594" t="s">
        <v>3887</v>
      </c>
      <c r="C594" t="s">
        <v>4013</v>
      </c>
      <c r="D594" t="s">
        <v>3947</v>
      </c>
      <c r="E594" t="s">
        <v>3988</v>
      </c>
      <c r="F594" t="s">
        <v>4018</v>
      </c>
    </row>
    <row r="595" spans="1:6">
      <c r="A595" t="s">
        <v>4079</v>
      </c>
      <c r="B595" t="s">
        <v>3887</v>
      </c>
      <c r="C595" t="s">
        <v>4013</v>
      </c>
      <c r="D595" t="s">
        <v>3947</v>
      </c>
      <c r="E595" t="s">
        <v>3990</v>
      </c>
      <c r="F595" t="s">
        <v>4018</v>
      </c>
    </row>
    <row r="596" spans="1:6">
      <c r="A596" t="s">
        <v>4079</v>
      </c>
      <c r="B596" t="s">
        <v>3887</v>
      </c>
      <c r="C596" t="s">
        <v>4013</v>
      </c>
      <c r="D596" t="s">
        <v>3947</v>
      </c>
      <c r="E596" t="s">
        <v>2734</v>
      </c>
      <c r="F596" t="s">
        <v>4044</v>
      </c>
    </row>
    <row r="597" spans="1:6">
      <c r="A597" t="s">
        <v>4061</v>
      </c>
      <c r="B597" t="s">
        <v>3982</v>
      </c>
      <c r="C597" t="s">
        <v>3983</v>
      </c>
      <c r="D597" t="s">
        <v>3918</v>
      </c>
      <c r="E597" t="s">
        <v>2556</v>
      </c>
      <c r="F597" t="s">
        <v>4111</v>
      </c>
    </row>
    <row r="598" spans="1:6">
      <c r="A598" t="s">
        <v>4061</v>
      </c>
      <c r="B598" t="s">
        <v>3982</v>
      </c>
      <c r="C598" t="s">
        <v>3983</v>
      </c>
      <c r="D598" t="s">
        <v>3918</v>
      </c>
      <c r="E598" t="s">
        <v>3986</v>
      </c>
      <c r="F598" t="s">
        <v>4112</v>
      </c>
    </row>
    <row r="599" spans="1:6">
      <c r="A599" t="s">
        <v>4061</v>
      </c>
      <c r="B599" t="s">
        <v>3982</v>
      </c>
      <c r="C599" t="s">
        <v>3983</v>
      </c>
      <c r="D599" t="s">
        <v>3918</v>
      </c>
      <c r="E599" t="s">
        <v>3988</v>
      </c>
      <c r="F599" t="s">
        <v>4113</v>
      </c>
    </row>
    <row r="600" spans="1:6">
      <c r="A600" t="s">
        <v>4061</v>
      </c>
      <c r="B600" t="s">
        <v>3982</v>
      </c>
      <c r="C600" t="s">
        <v>3983</v>
      </c>
      <c r="D600" t="s">
        <v>3918</v>
      </c>
      <c r="E600" t="s">
        <v>3990</v>
      </c>
      <c r="F600" t="s">
        <v>4113</v>
      </c>
    </row>
    <row r="601" spans="1:6">
      <c r="A601" t="s">
        <v>4061</v>
      </c>
      <c r="B601" t="s">
        <v>3982</v>
      </c>
      <c r="C601" t="s">
        <v>3983</v>
      </c>
      <c r="D601" t="s">
        <v>3947</v>
      </c>
      <c r="E601" t="s">
        <v>2556</v>
      </c>
      <c r="F601" t="s">
        <v>4019</v>
      </c>
    </row>
    <row r="602" spans="1:6">
      <c r="A602" t="s">
        <v>4061</v>
      </c>
      <c r="B602" t="s">
        <v>3982</v>
      </c>
      <c r="C602" t="s">
        <v>3983</v>
      </c>
      <c r="D602" t="s">
        <v>3947</v>
      </c>
      <c r="E602" t="s">
        <v>3986</v>
      </c>
      <c r="F602" t="s">
        <v>4019</v>
      </c>
    </row>
    <row r="603" spans="1:6">
      <c r="A603" t="s">
        <v>4061</v>
      </c>
      <c r="B603" t="s">
        <v>3982</v>
      </c>
      <c r="C603" t="s">
        <v>3983</v>
      </c>
      <c r="D603" t="s">
        <v>3947</v>
      </c>
      <c r="E603" t="s">
        <v>3988</v>
      </c>
      <c r="F603" t="s">
        <v>4114</v>
      </c>
    </row>
    <row r="604" spans="1:6">
      <c r="A604" t="s">
        <v>4061</v>
      </c>
      <c r="B604" t="s">
        <v>3982</v>
      </c>
      <c r="C604" t="s">
        <v>3983</v>
      </c>
      <c r="D604" t="s">
        <v>3947</v>
      </c>
      <c r="E604" t="s">
        <v>3990</v>
      </c>
      <c r="F604" t="s">
        <v>4114</v>
      </c>
    </row>
    <row r="605" spans="1:6">
      <c r="A605" t="s">
        <v>4061</v>
      </c>
      <c r="B605" t="s">
        <v>3982</v>
      </c>
      <c r="C605" t="s">
        <v>3983</v>
      </c>
      <c r="D605" t="s">
        <v>3947</v>
      </c>
      <c r="E605" t="s">
        <v>2734</v>
      </c>
      <c r="F605" t="s">
        <v>4109</v>
      </c>
    </row>
    <row r="606" spans="1:6">
      <c r="A606" t="s">
        <v>4061</v>
      </c>
      <c r="B606" t="s">
        <v>3982</v>
      </c>
      <c r="C606" t="s">
        <v>3994</v>
      </c>
      <c r="D606" t="s">
        <v>3918</v>
      </c>
      <c r="E606" t="s">
        <v>2556</v>
      </c>
      <c r="F606" t="s">
        <v>4106</v>
      </c>
    </row>
    <row r="607" spans="1:6">
      <c r="A607" t="s">
        <v>4061</v>
      </c>
      <c r="B607" t="s">
        <v>3982</v>
      </c>
      <c r="C607" t="s">
        <v>3994</v>
      </c>
      <c r="D607" t="s">
        <v>3918</v>
      </c>
      <c r="E607" t="s">
        <v>3986</v>
      </c>
      <c r="F607" t="s">
        <v>4115</v>
      </c>
    </row>
    <row r="608" spans="1:6">
      <c r="A608" t="s">
        <v>4061</v>
      </c>
      <c r="B608" t="s">
        <v>3982</v>
      </c>
      <c r="C608" t="s">
        <v>3994</v>
      </c>
      <c r="D608" t="s">
        <v>3918</v>
      </c>
      <c r="E608" t="s">
        <v>3988</v>
      </c>
      <c r="F608" t="s">
        <v>4116</v>
      </c>
    </row>
    <row r="609" spans="1:6">
      <c r="A609" t="s">
        <v>4061</v>
      </c>
      <c r="B609" t="s">
        <v>3982</v>
      </c>
      <c r="C609" t="s">
        <v>3994</v>
      </c>
      <c r="D609" t="s">
        <v>3918</v>
      </c>
      <c r="E609" t="s">
        <v>3990</v>
      </c>
      <c r="F609" t="s">
        <v>4116</v>
      </c>
    </row>
    <row r="610" spans="1:6">
      <c r="A610" t="s">
        <v>4061</v>
      </c>
      <c r="B610" t="s">
        <v>3982</v>
      </c>
      <c r="C610" t="s">
        <v>3994</v>
      </c>
      <c r="D610" t="s">
        <v>3947</v>
      </c>
      <c r="E610" t="s">
        <v>2556</v>
      </c>
      <c r="F610" t="s">
        <v>4117</v>
      </c>
    </row>
    <row r="611" spans="1:6">
      <c r="A611" t="s">
        <v>4061</v>
      </c>
      <c r="B611" t="s">
        <v>3982</v>
      </c>
      <c r="C611" t="s">
        <v>3994</v>
      </c>
      <c r="D611" t="s">
        <v>3947</v>
      </c>
      <c r="E611" t="s">
        <v>3986</v>
      </c>
      <c r="F611" t="s">
        <v>4117</v>
      </c>
    </row>
    <row r="612" spans="1:6">
      <c r="A612" t="s">
        <v>4061</v>
      </c>
      <c r="B612" t="s">
        <v>3982</v>
      </c>
      <c r="C612" t="s">
        <v>3994</v>
      </c>
      <c r="D612" t="s">
        <v>3947</v>
      </c>
      <c r="E612" t="s">
        <v>3988</v>
      </c>
      <c r="F612" t="s">
        <v>4118</v>
      </c>
    </row>
    <row r="613" spans="1:6">
      <c r="A613" t="s">
        <v>4061</v>
      </c>
      <c r="B613" t="s">
        <v>3982</v>
      </c>
      <c r="C613" t="s">
        <v>3994</v>
      </c>
      <c r="D613" t="s">
        <v>3947</v>
      </c>
      <c r="E613" t="s">
        <v>3990</v>
      </c>
      <c r="F613" t="s">
        <v>4118</v>
      </c>
    </row>
    <row r="614" spans="1:6">
      <c r="A614" t="s">
        <v>4061</v>
      </c>
      <c r="B614" t="s">
        <v>3982</v>
      </c>
      <c r="C614" t="s">
        <v>3994</v>
      </c>
      <c r="D614" t="s">
        <v>3947</v>
      </c>
      <c r="E614" t="s">
        <v>2734</v>
      </c>
      <c r="F614" t="s">
        <v>4010</v>
      </c>
    </row>
    <row r="615" spans="1:6">
      <c r="A615" t="s">
        <v>4061</v>
      </c>
      <c r="B615" t="s">
        <v>3982</v>
      </c>
      <c r="C615" t="s">
        <v>4001</v>
      </c>
      <c r="D615" t="s">
        <v>3918</v>
      </c>
      <c r="E615" t="s">
        <v>2556</v>
      </c>
      <c r="F615" t="s">
        <v>4119</v>
      </c>
    </row>
    <row r="616" spans="1:6">
      <c r="A616" t="s">
        <v>4061</v>
      </c>
      <c r="B616" t="s">
        <v>3982</v>
      </c>
      <c r="C616" t="s">
        <v>4001</v>
      </c>
      <c r="D616" t="s">
        <v>3918</v>
      </c>
      <c r="E616" t="s">
        <v>3986</v>
      </c>
      <c r="F616" t="s">
        <v>4120</v>
      </c>
    </row>
    <row r="617" spans="1:6">
      <c r="A617" t="s">
        <v>4061</v>
      </c>
      <c r="B617" t="s">
        <v>3982</v>
      </c>
      <c r="C617" t="s">
        <v>4001</v>
      </c>
      <c r="D617" t="s">
        <v>3918</v>
      </c>
      <c r="E617" t="s">
        <v>3988</v>
      </c>
      <c r="F617" t="s">
        <v>4121</v>
      </c>
    </row>
    <row r="618" spans="1:6">
      <c r="A618" t="s">
        <v>4061</v>
      </c>
      <c r="B618" t="s">
        <v>3982</v>
      </c>
      <c r="C618" t="s">
        <v>4001</v>
      </c>
      <c r="D618" t="s">
        <v>3918</v>
      </c>
      <c r="E618" t="s">
        <v>3990</v>
      </c>
      <c r="F618" t="s">
        <v>4121</v>
      </c>
    </row>
    <row r="619" spans="1:6">
      <c r="A619" t="s">
        <v>4061</v>
      </c>
      <c r="B619" t="s">
        <v>3982</v>
      </c>
      <c r="C619" t="s">
        <v>4001</v>
      </c>
      <c r="D619" t="s">
        <v>3947</v>
      </c>
      <c r="E619" t="s">
        <v>2556</v>
      </c>
      <c r="F619" t="s">
        <v>4118</v>
      </c>
    </row>
    <row r="620" spans="1:6">
      <c r="A620" t="s">
        <v>4061</v>
      </c>
      <c r="B620" t="s">
        <v>3982</v>
      </c>
      <c r="C620" t="s">
        <v>4001</v>
      </c>
      <c r="D620" t="s">
        <v>3947</v>
      </c>
      <c r="E620" t="s">
        <v>3986</v>
      </c>
      <c r="F620" t="s">
        <v>4118</v>
      </c>
    </row>
    <row r="621" spans="1:6">
      <c r="A621" t="s">
        <v>4061</v>
      </c>
      <c r="B621" t="s">
        <v>3982</v>
      </c>
      <c r="C621" t="s">
        <v>4001</v>
      </c>
      <c r="D621" t="s">
        <v>3947</v>
      </c>
      <c r="E621" t="s">
        <v>3988</v>
      </c>
      <c r="F621" t="s">
        <v>4092</v>
      </c>
    </row>
    <row r="622" spans="1:6">
      <c r="A622" t="s">
        <v>4061</v>
      </c>
      <c r="B622" t="s">
        <v>3982</v>
      </c>
      <c r="C622" t="s">
        <v>4001</v>
      </c>
      <c r="D622" t="s">
        <v>3947</v>
      </c>
      <c r="E622" t="s">
        <v>3990</v>
      </c>
      <c r="F622" t="s">
        <v>4092</v>
      </c>
    </row>
    <row r="623" spans="1:6">
      <c r="A623" t="s">
        <v>4061</v>
      </c>
      <c r="B623" t="s">
        <v>3982</v>
      </c>
      <c r="C623" t="s">
        <v>4001</v>
      </c>
      <c r="D623" t="s">
        <v>3947</v>
      </c>
      <c r="E623" t="s">
        <v>2734</v>
      </c>
      <c r="F623" t="s">
        <v>4122</v>
      </c>
    </row>
    <row r="624" spans="1:6">
      <c r="A624" t="s">
        <v>4061</v>
      </c>
      <c r="B624" t="s">
        <v>3982</v>
      </c>
      <c r="C624" t="s">
        <v>4007</v>
      </c>
      <c r="D624" t="s">
        <v>3918</v>
      </c>
      <c r="E624" t="s">
        <v>2556</v>
      </c>
      <c r="F624" t="s">
        <v>4123</v>
      </c>
    </row>
    <row r="625" spans="1:6">
      <c r="A625" t="s">
        <v>4061</v>
      </c>
      <c r="B625" t="s">
        <v>3982</v>
      </c>
      <c r="C625" t="s">
        <v>4007</v>
      </c>
      <c r="D625" t="s">
        <v>3918</v>
      </c>
      <c r="E625" t="s">
        <v>3986</v>
      </c>
      <c r="F625" t="s">
        <v>4124</v>
      </c>
    </row>
    <row r="626" spans="1:6">
      <c r="A626" t="s">
        <v>4061</v>
      </c>
      <c r="B626" t="s">
        <v>3982</v>
      </c>
      <c r="C626" t="s">
        <v>4007</v>
      </c>
      <c r="D626" t="s">
        <v>3918</v>
      </c>
      <c r="E626" t="s">
        <v>3988</v>
      </c>
      <c r="F626" t="s">
        <v>4125</v>
      </c>
    </row>
    <row r="627" spans="1:6">
      <c r="A627" t="s">
        <v>4061</v>
      </c>
      <c r="B627" t="s">
        <v>3982</v>
      </c>
      <c r="C627" t="s">
        <v>4007</v>
      </c>
      <c r="D627" t="s">
        <v>3918</v>
      </c>
      <c r="E627" t="s">
        <v>3990</v>
      </c>
      <c r="F627" t="s">
        <v>4125</v>
      </c>
    </row>
    <row r="628" spans="1:6">
      <c r="A628" t="s">
        <v>4061</v>
      </c>
      <c r="B628" t="s">
        <v>3982</v>
      </c>
      <c r="C628" t="s">
        <v>4007</v>
      </c>
      <c r="D628" t="s">
        <v>3947</v>
      </c>
      <c r="E628" t="s">
        <v>2556</v>
      </c>
      <c r="F628" t="s">
        <v>4126</v>
      </c>
    </row>
    <row r="629" spans="1:6">
      <c r="A629" t="s">
        <v>4061</v>
      </c>
      <c r="B629" t="s">
        <v>3982</v>
      </c>
      <c r="C629" t="s">
        <v>4007</v>
      </c>
      <c r="D629" t="s">
        <v>3947</v>
      </c>
      <c r="E629" t="s">
        <v>3986</v>
      </c>
      <c r="F629" t="s">
        <v>4126</v>
      </c>
    </row>
    <row r="630" spans="1:6">
      <c r="A630" t="s">
        <v>4061</v>
      </c>
      <c r="B630" t="s">
        <v>3982</v>
      </c>
      <c r="C630" t="s">
        <v>4007</v>
      </c>
      <c r="D630" t="s">
        <v>3947</v>
      </c>
      <c r="E630" t="s">
        <v>3988</v>
      </c>
      <c r="F630" t="s">
        <v>4127</v>
      </c>
    </row>
    <row r="631" spans="1:6">
      <c r="A631" t="s">
        <v>4061</v>
      </c>
      <c r="B631" t="s">
        <v>3982</v>
      </c>
      <c r="C631" t="s">
        <v>4007</v>
      </c>
      <c r="D631" t="s">
        <v>3947</v>
      </c>
      <c r="E631" t="s">
        <v>3990</v>
      </c>
      <c r="F631" t="s">
        <v>4127</v>
      </c>
    </row>
    <row r="632" spans="1:6">
      <c r="A632" t="s">
        <v>4061</v>
      </c>
      <c r="B632" t="s">
        <v>3982</v>
      </c>
      <c r="C632" t="s">
        <v>4007</v>
      </c>
      <c r="D632" t="s">
        <v>3947</v>
      </c>
      <c r="E632" t="s">
        <v>2734</v>
      </c>
      <c r="F632" t="s">
        <v>4060</v>
      </c>
    </row>
    <row r="633" spans="1:6">
      <c r="A633" t="s">
        <v>4061</v>
      </c>
      <c r="B633" t="s">
        <v>3982</v>
      </c>
      <c r="C633" t="s">
        <v>4013</v>
      </c>
      <c r="D633" t="s">
        <v>3918</v>
      </c>
      <c r="E633" t="s">
        <v>2556</v>
      </c>
      <c r="F633" t="s">
        <v>4046</v>
      </c>
    </row>
    <row r="634" spans="1:6">
      <c r="A634" t="s">
        <v>4061</v>
      </c>
      <c r="B634" t="s">
        <v>3982</v>
      </c>
      <c r="C634" t="s">
        <v>4013</v>
      </c>
      <c r="D634" t="s">
        <v>3918</v>
      </c>
      <c r="E634" t="s">
        <v>3986</v>
      </c>
      <c r="F634" t="s">
        <v>4128</v>
      </c>
    </row>
    <row r="635" spans="1:6">
      <c r="A635" t="s">
        <v>4061</v>
      </c>
      <c r="B635" t="s">
        <v>3982</v>
      </c>
      <c r="C635" t="s">
        <v>4013</v>
      </c>
      <c r="D635" t="s">
        <v>3918</v>
      </c>
      <c r="E635" t="s">
        <v>3988</v>
      </c>
      <c r="F635" t="s">
        <v>4129</v>
      </c>
    </row>
    <row r="636" spans="1:6">
      <c r="A636" t="s">
        <v>4061</v>
      </c>
      <c r="B636" t="s">
        <v>3982</v>
      </c>
      <c r="C636" t="s">
        <v>4013</v>
      </c>
      <c r="D636" t="s">
        <v>3918</v>
      </c>
      <c r="E636" t="s">
        <v>3990</v>
      </c>
      <c r="F636" t="s">
        <v>4129</v>
      </c>
    </row>
    <row r="637" spans="1:6">
      <c r="A637" t="s">
        <v>4061</v>
      </c>
      <c r="B637" t="s">
        <v>3982</v>
      </c>
      <c r="C637" t="s">
        <v>4013</v>
      </c>
      <c r="D637" t="s">
        <v>3947</v>
      </c>
      <c r="E637" t="s">
        <v>2556</v>
      </c>
      <c r="F637" t="s">
        <v>4130</v>
      </c>
    </row>
    <row r="638" spans="1:6">
      <c r="A638" t="s">
        <v>4061</v>
      </c>
      <c r="B638" t="s">
        <v>3982</v>
      </c>
      <c r="C638" t="s">
        <v>4013</v>
      </c>
      <c r="D638" t="s">
        <v>3947</v>
      </c>
      <c r="E638" t="s">
        <v>3986</v>
      </c>
      <c r="F638" t="s">
        <v>4130</v>
      </c>
    </row>
    <row r="639" spans="1:6">
      <c r="A639" t="s">
        <v>4061</v>
      </c>
      <c r="B639" t="s">
        <v>3982</v>
      </c>
      <c r="C639" t="s">
        <v>4013</v>
      </c>
      <c r="D639" t="s">
        <v>3947</v>
      </c>
      <c r="E639" t="s">
        <v>3988</v>
      </c>
      <c r="F639" t="s">
        <v>4052</v>
      </c>
    </row>
    <row r="640" spans="1:6">
      <c r="A640" t="s">
        <v>4061</v>
      </c>
      <c r="B640" t="s">
        <v>3982</v>
      </c>
      <c r="C640" t="s">
        <v>4013</v>
      </c>
      <c r="D640" t="s">
        <v>3947</v>
      </c>
      <c r="E640" t="s">
        <v>3990</v>
      </c>
      <c r="F640" t="s">
        <v>4052</v>
      </c>
    </row>
    <row r="641" spans="1:6">
      <c r="A641" t="s">
        <v>4061</v>
      </c>
      <c r="B641" t="s">
        <v>3982</v>
      </c>
      <c r="C641" t="s">
        <v>4013</v>
      </c>
      <c r="D641" t="s">
        <v>3947</v>
      </c>
      <c r="E641" t="s">
        <v>2734</v>
      </c>
      <c r="F641" t="s">
        <v>4131</v>
      </c>
    </row>
    <row r="642" spans="1:6">
      <c r="A642" t="s">
        <v>4061</v>
      </c>
      <c r="B642" t="s">
        <v>3887</v>
      </c>
      <c r="C642" t="s">
        <v>3983</v>
      </c>
      <c r="D642" t="s">
        <v>3918</v>
      </c>
      <c r="E642" t="s">
        <v>2556</v>
      </c>
      <c r="F642" t="s">
        <v>4132</v>
      </c>
    </row>
    <row r="643" spans="1:6">
      <c r="A643" t="s">
        <v>4061</v>
      </c>
      <c r="B643" t="s">
        <v>3887</v>
      </c>
      <c r="C643" t="s">
        <v>3983</v>
      </c>
      <c r="D643" t="s">
        <v>3918</v>
      </c>
      <c r="E643" t="s">
        <v>3986</v>
      </c>
      <c r="F643" t="s">
        <v>4045</v>
      </c>
    </row>
    <row r="644" spans="1:6">
      <c r="A644" t="s">
        <v>4061</v>
      </c>
      <c r="B644" t="s">
        <v>3887</v>
      </c>
      <c r="C644" t="s">
        <v>3983</v>
      </c>
      <c r="D644" t="s">
        <v>3918</v>
      </c>
      <c r="E644" t="s">
        <v>3988</v>
      </c>
      <c r="F644" t="s">
        <v>4133</v>
      </c>
    </row>
    <row r="645" spans="1:6">
      <c r="A645" t="s">
        <v>4061</v>
      </c>
      <c r="B645" t="s">
        <v>3887</v>
      </c>
      <c r="C645" t="s">
        <v>3983</v>
      </c>
      <c r="D645" t="s">
        <v>3918</v>
      </c>
      <c r="E645" t="s">
        <v>3990</v>
      </c>
      <c r="F645" t="s">
        <v>4133</v>
      </c>
    </row>
    <row r="646" spans="1:6">
      <c r="A646" t="s">
        <v>4061</v>
      </c>
      <c r="B646" t="s">
        <v>3887</v>
      </c>
      <c r="C646" t="s">
        <v>3983</v>
      </c>
      <c r="D646" t="s">
        <v>3947</v>
      </c>
      <c r="E646" t="s">
        <v>2556</v>
      </c>
      <c r="F646" t="s">
        <v>4069</v>
      </c>
    </row>
    <row r="647" spans="1:6">
      <c r="A647" t="s">
        <v>4061</v>
      </c>
      <c r="B647" t="s">
        <v>3887</v>
      </c>
      <c r="C647" t="s">
        <v>3983</v>
      </c>
      <c r="D647" t="s">
        <v>3947</v>
      </c>
      <c r="E647" t="s">
        <v>3986</v>
      </c>
      <c r="F647" t="s">
        <v>4069</v>
      </c>
    </row>
    <row r="648" spans="1:6">
      <c r="A648" t="s">
        <v>4061</v>
      </c>
      <c r="B648" t="s">
        <v>3887</v>
      </c>
      <c r="C648" t="s">
        <v>3983</v>
      </c>
      <c r="D648" t="s">
        <v>3947</v>
      </c>
      <c r="E648" t="s">
        <v>3988</v>
      </c>
      <c r="F648" t="s">
        <v>4018</v>
      </c>
    </row>
    <row r="649" spans="1:6">
      <c r="A649" t="s">
        <v>4061</v>
      </c>
      <c r="B649" t="s">
        <v>3887</v>
      </c>
      <c r="C649" t="s">
        <v>3983</v>
      </c>
      <c r="D649" t="s">
        <v>3947</v>
      </c>
      <c r="E649" t="s">
        <v>3990</v>
      </c>
      <c r="F649" t="s">
        <v>4018</v>
      </c>
    </row>
    <row r="650" spans="1:6">
      <c r="A650" t="s">
        <v>4061</v>
      </c>
      <c r="B650" t="s">
        <v>3887</v>
      </c>
      <c r="C650" t="s">
        <v>3983</v>
      </c>
      <c r="D650" t="s">
        <v>3947</v>
      </c>
      <c r="E650" t="s">
        <v>2734</v>
      </c>
      <c r="F650" t="s">
        <v>4044</v>
      </c>
    </row>
    <row r="651" spans="1:6">
      <c r="A651" t="s">
        <v>4061</v>
      </c>
      <c r="B651" t="s">
        <v>3887</v>
      </c>
      <c r="C651" t="s">
        <v>3994</v>
      </c>
      <c r="D651" t="s">
        <v>3918</v>
      </c>
      <c r="E651" t="s">
        <v>2556</v>
      </c>
      <c r="F651" t="s">
        <v>4134</v>
      </c>
    </row>
    <row r="652" spans="1:6">
      <c r="A652" t="s">
        <v>4061</v>
      </c>
      <c r="B652" t="s">
        <v>3887</v>
      </c>
      <c r="C652" t="s">
        <v>3994</v>
      </c>
      <c r="D652" t="s">
        <v>3918</v>
      </c>
      <c r="E652" t="s">
        <v>3986</v>
      </c>
      <c r="F652" t="s">
        <v>4135</v>
      </c>
    </row>
    <row r="653" spans="1:6">
      <c r="A653" t="s">
        <v>4061</v>
      </c>
      <c r="B653" t="s">
        <v>3887</v>
      </c>
      <c r="C653" t="s">
        <v>3994</v>
      </c>
      <c r="D653" t="s">
        <v>3918</v>
      </c>
      <c r="E653" t="s">
        <v>3988</v>
      </c>
      <c r="F653" t="s">
        <v>4136</v>
      </c>
    </row>
    <row r="654" spans="1:6">
      <c r="A654" t="s">
        <v>4061</v>
      </c>
      <c r="B654" t="s">
        <v>3887</v>
      </c>
      <c r="C654" t="s">
        <v>3994</v>
      </c>
      <c r="D654" t="s">
        <v>3918</v>
      </c>
      <c r="E654" t="s">
        <v>3990</v>
      </c>
      <c r="F654" t="s">
        <v>4136</v>
      </c>
    </row>
    <row r="655" spans="1:6">
      <c r="A655" t="s">
        <v>4061</v>
      </c>
      <c r="B655" t="s">
        <v>3887</v>
      </c>
      <c r="C655" t="s">
        <v>3994</v>
      </c>
      <c r="D655" t="s">
        <v>3947</v>
      </c>
      <c r="E655" t="s">
        <v>2556</v>
      </c>
      <c r="F655" t="s">
        <v>4025</v>
      </c>
    </row>
    <row r="656" spans="1:6">
      <c r="A656" t="s">
        <v>4061</v>
      </c>
      <c r="B656" t="s">
        <v>3887</v>
      </c>
      <c r="C656" t="s">
        <v>3994</v>
      </c>
      <c r="D656" t="s">
        <v>3947</v>
      </c>
      <c r="E656" t="s">
        <v>3986</v>
      </c>
      <c r="F656" t="s">
        <v>4025</v>
      </c>
    </row>
    <row r="657" spans="1:6">
      <c r="A657" t="s">
        <v>4061</v>
      </c>
      <c r="B657" t="s">
        <v>3887</v>
      </c>
      <c r="C657" t="s">
        <v>3994</v>
      </c>
      <c r="D657" t="s">
        <v>3947</v>
      </c>
      <c r="E657" t="s">
        <v>3988</v>
      </c>
      <c r="F657" t="s">
        <v>4044</v>
      </c>
    </row>
    <row r="658" spans="1:6">
      <c r="A658" t="s">
        <v>4061</v>
      </c>
      <c r="B658" t="s">
        <v>3887</v>
      </c>
      <c r="C658" t="s">
        <v>3994</v>
      </c>
      <c r="D658" t="s">
        <v>3947</v>
      </c>
      <c r="E658" t="s">
        <v>3990</v>
      </c>
      <c r="F658" t="s">
        <v>4044</v>
      </c>
    </row>
    <row r="659" spans="1:6">
      <c r="A659" t="s">
        <v>4061</v>
      </c>
      <c r="B659" t="s">
        <v>3887</v>
      </c>
      <c r="C659" t="s">
        <v>3994</v>
      </c>
      <c r="D659" t="s">
        <v>3947</v>
      </c>
      <c r="E659" t="s">
        <v>2734</v>
      </c>
      <c r="F659" t="s">
        <v>4137</v>
      </c>
    </row>
    <row r="660" spans="1:6">
      <c r="A660" t="s">
        <v>4061</v>
      </c>
      <c r="B660" t="s">
        <v>3887</v>
      </c>
      <c r="C660" t="s">
        <v>4001</v>
      </c>
      <c r="D660" t="s">
        <v>3918</v>
      </c>
      <c r="E660" t="s">
        <v>2556</v>
      </c>
      <c r="F660" t="s">
        <v>4138</v>
      </c>
    </row>
    <row r="661" spans="1:6">
      <c r="A661" t="s">
        <v>4061</v>
      </c>
      <c r="B661" t="s">
        <v>3887</v>
      </c>
      <c r="C661" t="s">
        <v>4001</v>
      </c>
      <c r="D661" t="s">
        <v>3918</v>
      </c>
      <c r="E661" t="s">
        <v>3986</v>
      </c>
      <c r="F661" t="s">
        <v>4139</v>
      </c>
    </row>
    <row r="662" spans="1:6">
      <c r="A662" t="s">
        <v>4061</v>
      </c>
      <c r="B662" t="s">
        <v>3887</v>
      </c>
      <c r="C662" t="s">
        <v>4001</v>
      </c>
      <c r="D662" t="s">
        <v>3918</v>
      </c>
      <c r="E662" t="s">
        <v>3988</v>
      </c>
      <c r="F662" t="s">
        <v>3989</v>
      </c>
    </row>
    <row r="663" spans="1:6">
      <c r="A663" t="s">
        <v>4061</v>
      </c>
      <c r="B663" t="s">
        <v>3887</v>
      </c>
      <c r="C663" t="s">
        <v>4001</v>
      </c>
      <c r="D663" t="s">
        <v>3918</v>
      </c>
      <c r="E663" t="s">
        <v>3990</v>
      </c>
      <c r="F663" t="s">
        <v>3989</v>
      </c>
    </row>
    <row r="664" spans="1:6">
      <c r="A664" t="s">
        <v>4061</v>
      </c>
      <c r="B664" t="s">
        <v>3887</v>
      </c>
      <c r="C664" t="s">
        <v>4001</v>
      </c>
      <c r="D664" t="s">
        <v>3947</v>
      </c>
      <c r="E664" t="s">
        <v>2556</v>
      </c>
      <c r="F664" t="s">
        <v>4140</v>
      </c>
    </row>
    <row r="665" spans="1:6">
      <c r="A665" t="s">
        <v>4061</v>
      </c>
      <c r="B665" t="s">
        <v>3887</v>
      </c>
      <c r="C665" t="s">
        <v>4001</v>
      </c>
      <c r="D665" t="s">
        <v>3947</v>
      </c>
      <c r="E665" t="s">
        <v>3986</v>
      </c>
      <c r="F665" t="s">
        <v>4140</v>
      </c>
    </row>
    <row r="666" spans="1:6">
      <c r="A666" t="s">
        <v>4061</v>
      </c>
      <c r="B666" t="s">
        <v>3887</v>
      </c>
      <c r="C666" t="s">
        <v>4001</v>
      </c>
      <c r="D666" t="s">
        <v>3947</v>
      </c>
      <c r="E666" t="s">
        <v>3988</v>
      </c>
      <c r="F666" t="s">
        <v>4036</v>
      </c>
    </row>
    <row r="667" spans="1:6">
      <c r="A667" t="s">
        <v>4061</v>
      </c>
      <c r="B667" t="s">
        <v>3887</v>
      </c>
      <c r="C667" t="s">
        <v>4001</v>
      </c>
      <c r="D667" t="s">
        <v>3947</v>
      </c>
      <c r="E667" t="s">
        <v>3990</v>
      </c>
      <c r="F667" t="s">
        <v>4036</v>
      </c>
    </row>
    <row r="668" spans="1:6">
      <c r="A668" t="s">
        <v>4061</v>
      </c>
      <c r="B668" t="s">
        <v>3887</v>
      </c>
      <c r="C668" t="s">
        <v>4001</v>
      </c>
      <c r="D668" t="s">
        <v>3947</v>
      </c>
      <c r="E668" t="s">
        <v>2734</v>
      </c>
      <c r="F668" t="s">
        <v>4141</v>
      </c>
    </row>
    <row r="669" spans="1:6">
      <c r="A669" t="s">
        <v>4061</v>
      </c>
      <c r="B669" t="s">
        <v>3887</v>
      </c>
      <c r="C669" t="s">
        <v>4007</v>
      </c>
      <c r="D669" t="s">
        <v>3918</v>
      </c>
      <c r="E669" t="s">
        <v>2556</v>
      </c>
      <c r="F669" t="s">
        <v>4129</v>
      </c>
    </row>
    <row r="670" spans="1:6">
      <c r="A670" t="s">
        <v>4061</v>
      </c>
      <c r="B670" t="s">
        <v>3887</v>
      </c>
      <c r="C670" t="s">
        <v>4007</v>
      </c>
      <c r="D670" t="s">
        <v>3918</v>
      </c>
      <c r="E670" t="s">
        <v>3986</v>
      </c>
      <c r="F670" t="s">
        <v>4142</v>
      </c>
    </row>
    <row r="671" spans="1:6">
      <c r="A671" t="s">
        <v>4061</v>
      </c>
      <c r="B671" t="s">
        <v>3887</v>
      </c>
      <c r="C671" t="s">
        <v>4007</v>
      </c>
      <c r="D671" t="s">
        <v>3918</v>
      </c>
      <c r="E671" t="s">
        <v>3988</v>
      </c>
      <c r="F671" t="s">
        <v>4143</v>
      </c>
    </row>
    <row r="672" spans="1:6">
      <c r="A672" t="s">
        <v>4061</v>
      </c>
      <c r="B672" t="s">
        <v>3887</v>
      </c>
      <c r="C672" t="s">
        <v>4007</v>
      </c>
      <c r="D672" t="s">
        <v>3918</v>
      </c>
      <c r="E672" t="s">
        <v>3990</v>
      </c>
      <c r="F672" t="s">
        <v>4143</v>
      </c>
    </row>
    <row r="673" spans="1:6">
      <c r="A673" t="s">
        <v>4061</v>
      </c>
      <c r="B673" t="s">
        <v>3887</v>
      </c>
      <c r="C673" t="s">
        <v>4007</v>
      </c>
      <c r="D673" t="s">
        <v>3947</v>
      </c>
      <c r="E673" t="s">
        <v>2556</v>
      </c>
      <c r="F673" t="s">
        <v>4144</v>
      </c>
    </row>
    <row r="674" spans="1:6">
      <c r="A674" t="s">
        <v>4061</v>
      </c>
      <c r="B674" t="s">
        <v>3887</v>
      </c>
      <c r="C674" t="s">
        <v>4007</v>
      </c>
      <c r="D674" t="s">
        <v>3947</v>
      </c>
      <c r="E674" t="s">
        <v>3986</v>
      </c>
      <c r="F674" t="s">
        <v>4144</v>
      </c>
    </row>
    <row r="675" spans="1:6">
      <c r="A675" t="s">
        <v>4061</v>
      </c>
      <c r="B675" t="s">
        <v>3887</v>
      </c>
      <c r="C675" t="s">
        <v>4007</v>
      </c>
      <c r="D675" t="s">
        <v>3947</v>
      </c>
      <c r="E675" t="s">
        <v>3988</v>
      </c>
      <c r="F675" t="s">
        <v>4063</v>
      </c>
    </row>
    <row r="676" spans="1:6">
      <c r="A676" t="s">
        <v>4061</v>
      </c>
      <c r="B676" t="s">
        <v>3887</v>
      </c>
      <c r="C676" t="s">
        <v>4007</v>
      </c>
      <c r="D676" t="s">
        <v>3947</v>
      </c>
      <c r="E676" t="s">
        <v>3990</v>
      </c>
      <c r="F676" t="s">
        <v>4063</v>
      </c>
    </row>
    <row r="677" spans="1:6">
      <c r="A677" t="s">
        <v>4061</v>
      </c>
      <c r="B677" t="s">
        <v>3887</v>
      </c>
      <c r="C677" t="s">
        <v>4007</v>
      </c>
      <c r="D677" t="s">
        <v>3947</v>
      </c>
      <c r="E677" t="s">
        <v>2734</v>
      </c>
      <c r="F677" t="s">
        <v>4126</v>
      </c>
    </row>
    <row r="678" spans="1:6">
      <c r="A678" t="s">
        <v>4061</v>
      </c>
      <c r="B678" t="s">
        <v>3887</v>
      </c>
      <c r="C678" t="s">
        <v>4013</v>
      </c>
      <c r="D678" t="s">
        <v>3918</v>
      </c>
      <c r="E678" t="s">
        <v>2556</v>
      </c>
      <c r="F678" t="s">
        <v>4132</v>
      </c>
    </row>
    <row r="679" spans="1:6">
      <c r="A679" t="s">
        <v>4061</v>
      </c>
      <c r="B679" t="s">
        <v>3887</v>
      </c>
      <c r="C679" t="s">
        <v>4013</v>
      </c>
      <c r="D679" t="s">
        <v>3918</v>
      </c>
      <c r="E679" t="s">
        <v>3986</v>
      </c>
      <c r="F679" t="s">
        <v>4045</v>
      </c>
    </row>
    <row r="680" spans="1:6">
      <c r="A680" t="s">
        <v>4061</v>
      </c>
      <c r="B680" t="s">
        <v>3887</v>
      </c>
      <c r="C680" t="s">
        <v>4013</v>
      </c>
      <c r="D680" t="s">
        <v>3918</v>
      </c>
      <c r="E680" t="s">
        <v>3988</v>
      </c>
      <c r="F680" t="s">
        <v>4133</v>
      </c>
    </row>
    <row r="681" spans="1:6">
      <c r="A681" t="s">
        <v>4061</v>
      </c>
      <c r="B681" t="s">
        <v>3887</v>
      </c>
      <c r="C681" t="s">
        <v>4013</v>
      </c>
      <c r="D681" t="s">
        <v>3918</v>
      </c>
      <c r="E681" t="s">
        <v>3990</v>
      </c>
      <c r="F681" t="s">
        <v>4133</v>
      </c>
    </row>
    <row r="682" spans="1:6">
      <c r="A682" t="s">
        <v>4061</v>
      </c>
      <c r="B682" t="s">
        <v>3887</v>
      </c>
      <c r="C682" t="s">
        <v>4013</v>
      </c>
      <c r="D682" t="s">
        <v>3947</v>
      </c>
      <c r="E682" t="s">
        <v>2556</v>
      </c>
      <c r="F682" t="s">
        <v>4069</v>
      </c>
    </row>
    <row r="683" spans="1:6">
      <c r="A683" t="s">
        <v>4061</v>
      </c>
      <c r="B683" t="s">
        <v>3887</v>
      </c>
      <c r="C683" t="s">
        <v>4013</v>
      </c>
      <c r="D683" t="s">
        <v>3947</v>
      </c>
      <c r="E683" t="s">
        <v>3986</v>
      </c>
      <c r="F683" t="s">
        <v>4069</v>
      </c>
    </row>
    <row r="684" spans="1:6">
      <c r="A684" t="s">
        <v>4061</v>
      </c>
      <c r="B684" t="s">
        <v>3887</v>
      </c>
      <c r="C684" t="s">
        <v>4013</v>
      </c>
      <c r="D684" t="s">
        <v>3947</v>
      </c>
      <c r="E684" t="s">
        <v>3988</v>
      </c>
      <c r="F684" t="s">
        <v>4018</v>
      </c>
    </row>
    <row r="685" spans="1:6">
      <c r="A685" t="s">
        <v>4061</v>
      </c>
      <c r="B685" t="s">
        <v>3887</v>
      </c>
      <c r="C685" t="s">
        <v>4013</v>
      </c>
      <c r="D685" t="s">
        <v>3947</v>
      </c>
      <c r="E685" t="s">
        <v>3990</v>
      </c>
      <c r="F685" t="s">
        <v>4018</v>
      </c>
    </row>
    <row r="686" spans="1:6">
      <c r="A686" t="s">
        <v>4061</v>
      </c>
      <c r="B686" t="s">
        <v>3887</v>
      </c>
      <c r="C686" t="s">
        <v>4013</v>
      </c>
      <c r="D686" t="s">
        <v>3947</v>
      </c>
      <c r="E686" t="s">
        <v>2734</v>
      </c>
      <c r="F686" t="s">
        <v>4044</v>
      </c>
    </row>
    <row r="687" spans="1:6">
      <c r="A687" t="s">
        <v>4029</v>
      </c>
      <c r="B687" t="s">
        <v>3982</v>
      </c>
      <c r="C687" t="s">
        <v>3983</v>
      </c>
      <c r="D687" t="s">
        <v>3918</v>
      </c>
      <c r="E687" t="s">
        <v>2556</v>
      </c>
      <c r="F687" t="s">
        <v>4111</v>
      </c>
    </row>
    <row r="688" spans="1:6">
      <c r="A688" t="s">
        <v>4029</v>
      </c>
      <c r="B688" t="s">
        <v>3982</v>
      </c>
      <c r="C688" t="s">
        <v>3983</v>
      </c>
      <c r="D688" t="s">
        <v>3918</v>
      </c>
      <c r="E688" t="s">
        <v>3986</v>
      </c>
      <c r="F688" t="s">
        <v>4112</v>
      </c>
    </row>
    <row r="689" spans="1:6">
      <c r="A689" t="s">
        <v>4029</v>
      </c>
      <c r="B689" t="s">
        <v>3982</v>
      </c>
      <c r="C689" t="s">
        <v>3983</v>
      </c>
      <c r="D689" t="s">
        <v>3918</v>
      </c>
      <c r="E689" t="s">
        <v>3988</v>
      </c>
      <c r="F689" t="s">
        <v>4113</v>
      </c>
    </row>
    <row r="690" spans="1:6">
      <c r="A690" t="s">
        <v>4029</v>
      </c>
      <c r="B690" t="s">
        <v>3982</v>
      </c>
      <c r="C690" t="s">
        <v>3983</v>
      </c>
      <c r="D690" t="s">
        <v>3918</v>
      </c>
      <c r="E690" t="s">
        <v>3990</v>
      </c>
      <c r="F690" t="s">
        <v>4113</v>
      </c>
    </row>
    <row r="691" spans="1:6">
      <c r="A691" t="s">
        <v>4029</v>
      </c>
      <c r="B691" t="s">
        <v>3982</v>
      </c>
      <c r="C691" t="s">
        <v>3983</v>
      </c>
      <c r="D691" t="s">
        <v>3947</v>
      </c>
      <c r="E691" t="s">
        <v>2556</v>
      </c>
      <c r="F691" t="s">
        <v>4019</v>
      </c>
    </row>
    <row r="692" spans="1:6">
      <c r="A692" t="s">
        <v>4029</v>
      </c>
      <c r="B692" t="s">
        <v>3982</v>
      </c>
      <c r="C692" t="s">
        <v>3983</v>
      </c>
      <c r="D692" t="s">
        <v>3947</v>
      </c>
      <c r="E692" t="s">
        <v>3986</v>
      </c>
      <c r="F692" t="s">
        <v>4019</v>
      </c>
    </row>
    <row r="693" spans="1:6">
      <c r="A693" t="s">
        <v>4029</v>
      </c>
      <c r="B693" t="s">
        <v>3982</v>
      </c>
      <c r="C693" t="s">
        <v>3983</v>
      </c>
      <c r="D693" t="s">
        <v>3947</v>
      </c>
      <c r="E693" t="s">
        <v>3988</v>
      </c>
      <c r="F693" t="s">
        <v>4114</v>
      </c>
    </row>
    <row r="694" spans="1:6">
      <c r="A694" t="s">
        <v>4029</v>
      </c>
      <c r="B694" t="s">
        <v>3982</v>
      </c>
      <c r="C694" t="s">
        <v>3983</v>
      </c>
      <c r="D694" t="s">
        <v>3947</v>
      </c>
      <c r="E694" t="s">
        <v>3990</v>
      </c>
      <c r="F694" t="s">
        <v>4114</v>
      </c>
    </row>
    <row r="695" spans="1:6">
      <c r="A695" t="s">
        <v>4029</v>
      </c>
      <c r="B695" t="s">
        <v>3982</v>
      </c>
      <c r="C695" t="s">
        <v>3983</v>
      </c>
      <c r="D695" t="s">
        <v>3947</v>
      </c>
      <c r="E695" t="s">
        <v>2734</v>
      </c>
      <c r="F695" t="s">
        <v>4109</v>
      </c>
    </row>
    <row r="696" spans="1:6">
      <c r="A696" t="s">
        <v>4029</v>
      </c>
      <c r="B696" t="s">
        <v>3982</v>
      </c>
      <c r="C696" t="s">
        <v>3994</v>
      </c>
      <c r="D696" t="s">
        <v>3918</v>
      </c>
      <c r="E696" t="s">
        <v>2556</v>
      </c>
      <c r="F696" t="s">
        <v>4106</v>
      </c>
    </row>
    <row r="697" spans="1:6">
      <c r="A697" t="s">
        <v>4029</v>
      </c>
      <c r="B697" t="s">
        <v>3982</v>
      </c>
      <c r="C697" t="s">
        <v>3994</v>
      </c>
      <c r="D697" t="s">
        <v>3918</v>
      </c>
      <c r="E697" t="s">
        <v>3986</v>
      </c>
      <c r="F697" t="s">
        <v>4115</v>
      </c>
    </row>
    <row r="698" spans="1:6">
      <c r="A698" t="s">
        <v>4029</v>
      </c>
      <c r="B698" t="s">
        <v>3982</v>
      </c>
      <c r="C698" t="s">
        <v>3994</v>
      </c>
      <c r="D698" t="s">
        <v>3918</v>
      </c>
      <c r="E698" t="s">
        <v>3988</v>
      </c>
      <c r="F698" t="s">
        <v>4116</v>
      </c>
    </row>
    <row r="699" spans="1:6">
      <c r="A699" t="s">
        <v>4029</v>
      </c>
      <c r="B699" t="s">
        <v>3982</v>
      </c>
      <c r="C699" t="s">
        <v>3994</v>
      </c>
      <c r="D699" t="s">
        <v>3918</v>
      </c>
      <c r="E699" t="s">
        <v>3990</v>
      </c>
      <c r="F699" t="s">
        <v>4116</v>
      </c>
    </row>
    <row r="700" spans="1:6">
      <c r="A700" t="s">
        <v>4029</v>
      </c>
      <c r="B700" t="s">
        <v>3982</v>
      </c>
      <c r="C700" t="s">
        <v>3994</v>
      </c>
      <c r="D700" t="s">
        <v>3947</v>
      </c>
      <c r="E700" t="s">
        <v>2556</v>
      </c>
      <c r="F700" t="s">
        <v>4117</v>
      </c>
    </row>
    <row r="701" spans="1:6">
      <c r="A701" t="s">
        <v>4029</v>
      </c>
      <c r="B701" t="s">
        <v>3982</v>
      </c>
      <c r="C701" t="s">
        <v>3994</v>
      </c>
      <c r="D701" t="s">
        <v>3947</v>
      </c>
      <c r="E701" t="s">
        <v>3986</v>
      </c>
      <c r="F701" t="s">
        <v>4117</v>
      </c>
    </row>
    <row r="702" spans="1:6">
      <c r="A702" t="s">
        <v>4029</v>
      </c>
      <c r="B702" t="s">
        <v>3982</v>
      </c>
      <c r="C702" t="s">
        <v>3994</v>
      </c>
      <c r="D702" t="s">
        <v>3947</v>
      </c>
      <c r="E702" t="s">
        <v>3988</v>
      </c>
      <c r="F702" t="s">
        <v>4118</v>
      </c>
    </row>
    <row r="703" spans="1:6">
      <c r="A703" t="s">
        <v>4029</v>
      </c>
      <c r="B703" t="s">
        <v>3982</v>
      </c>
      <c r="C703" t="s">
        <v>3994</v>
      </c>
      <c r="D703" t="s">
        <v>3947</v>
      </c>
      <c r="E703" t="s">
        <v>3990</v>
      </c>
      <c r="F703" t="s">
        <v>4118</v>
      </c>
    </row>
    <row r="704" spans="1:6">
      <c r="A704" t="s">
        <v>4029</v>
      </c>
      <c r="B704" t="s">
        <v>3982</v>
      </c>
      <c r="C704" t="s">
        <v>3994</v>
      </c>
      <c r="D704" t="s">
        <v>3947</v>
      </c>
      <c r="E704" t="s">
        <v>2734</v>
      </c>
      <c r="F704" t="s">
        <v>4010</v>
      </c>
    </row>
    <row r="705" spans="1:6">
      <c r="A705" t="s">
        <v>4029</v>
      </c>
      <c r="B705" t="s">
        <v>3982</v>
      </c>
      <c r="C705" t="s">
        <v>4001</v>
      </c>
      <c r="D705" t="s">
        <v>3918</v>
      </c>
      <c r="E705" t="s">
        <v>2556</v>
      </c>
      <c r="F705" t="s">
        <v>4119</v>
      </c>
    </row>
    <row r="706" spans="1:6">
      <c r="A706" t="s">
        <v>4029</v>
      </c>
      <c r="B706" t="s">
        <v>3982</v>
      </c>
      <c r="C706" t="s">
        <v>4001</v>
      </c>
      <c r="D706" t="s">
        <v>3918</v>
      </c>
      <c r="E706" t="s">
        <v>3986</v>
      </c>
      <c r="F706" t="s">
        <v>4120</v>
      </c>
    </row>
    <row r="707" spans="1:6">
      <c r="A707" t="s">
        <v>4029</v>
      </c>
      <c r="B707" t="s">
        <v>3982</v>
      </c>
      <c r="C707" t="s">
        <v>4001</v>
      </c>
      <c r="D707" t="s">
        <v>3918</v>
      </c>
      <c r="E707" t="s">
        <v>3988</v>
      </c>
      <c r="F707" t="s">
        <v>4121</v>
      </c>
    </row>
    <row r="708" spans="1:6">
      <c r="A708" t="s">
        <v>4029</v>
      </c>
      <c r="B708" t="s">
        <v>3982</v>
      </c>
      <c r="C708" t="s">
        <v>4001</v>
      </c>
      <c r="D708" t="s">
        <v>3918</v>
      </c>
      <c r="E708" t="s">
        <v>3990</v>
      </c>
      <c r="F708" t="s">
        <v>4121</v>
      </c>
    </row>
    <row r="709" spans="1:6">
      <c r="A709" t="s">
        <v>4029</v>
      </c>
      <c r="B709" t="s">
        <v>3982</v>
      </c>
      <c r="C709" t="s">
        <v>4001</v>
      </c>
      <c r="D709" t="s">
        <v>3947</v>
      </c>
      <c r="E709" t="s">
        <v>2556</v>
      </c>
      <c r="F709" t="s">
        <v>4118</v>
      </c>
    </row>
    <row r="710" spans="1:6">
      <c r="A710" t="s">
        <v>4029</v>
      </c>
      <c r="B710" t="s">
        <v>3982</v>
      </c>
      <c r="C710" t="s">
        <v>4001</v>
      </c>
      <c r="D710" t="s">
        <v>3947</v>
      </c>
      <c r="E710" t="s">
        <v>3986</v>
      </c>
      <c r="F710" t="s">
        <v>4118</v>
      </c>
    </row>
    <row r="711" spans="1:6">
      <c r="A711" t="s">
        <v>4029</v>
      </c>
      <c r="B711" t="s">
        <v>3982</v>
      </c>
      <c r="C711" t="s">
        <v>4001</v>
      </c>
      <c r="D711" t="s">
        <v>3947</v>
      </c>
      <c r="E711" t="s">
        <v>3988</v>
      </c>
      <c r="F711" t="s">
        <v>4092</v>
      </c>
    </row>
    <row r="712" spans="1:6">
      <c r="A712" t="s">
        <v>4029</v>
      </c>
      <c r="B712" t="s">
        <v>3982</v>
      </c>
      <c r="C712" t="s">
        <v>4001</v>
      </c>
      <c r="D712" t="s">
        <v>3947</v>
      </c>
      <c r="E712" t="s">
        <v>3990</v>
      </c>
      <c r="F712" t="s">
        <v>4092</v>
      </c>
    </row>
    <row r="713" spans="1:6">
      <c r="A713" t="s">
        <v>4029</v>
      </c>
      <c r="B713" t="s">
        <v>3982</v>
      </c>
      <c r="C713" t="s">
        <v>4001</v>
      </c>
      <c r="D713" t="s">
        <v>3947</v>
      </c>
      <c r="E713" t="s">
        <v>2734</v>
      </c>
      <c r="F713" t="s">
        <v>4122</v>
      </c>
    </row>
    <row r="714" spans="1:6">
      <c r="A714" t="s">
        <v>4029</v>
      </c>
      <c r="B714" t="s">
        <v>3982</v>
      </c>
      <c r="C714" t="s">
        <v>4007</v>
      </c>
      <c r="D714" t="s">
        <v>3918</v>
      </c>
      <c r="E714" t="s">
        <v>2556</v>
      </c>
      <c r="F714" t="s">
        <v>4123</v>
      </c>
    </row>
    <row r="715" spans="1:6">
      <c r="A715" t="s">
        <v>4029</v>
      </c>
      <c r="B715" t="s">
        <v>3982</v>
      </c>
      <c r="C715" t="s">
        <v>4007</v>
      </c>
      <c r="D715" t="s">
        <v>3918</v>
      </c>
      <c r="E715" t="s">
        <v>3986</v>
      </c>
      <c r="F715" t="s">
        <v>4124</v>
      </c>
    </row>
    <row r="716" spans="1:6">
      <c r="A716" t="s">
        <v>4029</v>
      </c>
      <c r="B716" t="s">
        <v>3982</v>
      </c>
      <c r="C716" t="s">
        <v>4007</v>
      </c>
      <c r="D716" t="s">
        <v>3918</v>
      </c>
      <c r="E716" t="s">
        <v>3988</v>
      </c>
      <c r="F716" t="s">
        <v>4125</v>
      </c>
    </row>
    <row r="717" spans="1:6">
      <c r="A717" t="s">
        <v>4029</v>
      </c>
      <c r="B717" t="s">
        <v>3982</v>
      </c>
      <c r="C717" t="s">
        <v>4007</v>
      </c>
      <c r="D717" t="s">
        <v>3918</v>
      </c>
      <c r="E717" t="s">
        <v>3990</v>
      </c>
      <c r="F717" t="s">
        <v>4125</v>
      </c>
    </row>
    <row r="718" spans="1:6">
      <c r="A718" t="s">
        <v>4029</v>
      </c>
      <c r="B718" t="s">
        <v>3982</v>
      </c>
      <c r="C718" t="s">
        <v>4007</v>
      </c>
      <c r="D718" t="s">
        <v>3947</v>
      </c>
      <c r="E718" t="s">
        <v>2556</v>
      </c>
      <c r="F718" t="s">
        <v>4126</v>
      </c>
    </row>
    <row r="719" spans="1:6">
      <c r="A719" t="s">
        <v>4029</v>
      </c>
      <c r="B719" t="s">
        <v>3982</v>
      </c>
      <c r="C719" t="s">
        <v>4007</v>
      </c>
      <c r="D719" t="s">
        <v>3947</v>
      </c>
      <c r="E719" t="s">
        <v>3986</v>
      </c>
      <c r="F719" t="s">
        <v>4126</v>
      </c>
    </row>
    <row r="720" spans="1:6">
      <c r="A720" t="s">
        <v>4029</v>
      </c>
      <c r="B720" t="s">
        <v>3982</v>
      </c>
      <c r="C720" t="s">
        <v>4007</v>
      </c>
      <c r="D720" t="s">
        <v>3947</v>
      </c>
      <c r="E720" t="s">
        <v>3988</v>
      </c>
      <c r="F720" t="s">
        <v>4127</v>
      </c>
    </row>
    <row r="721" spans="1:6">
      <c r="A721" t="s">
        <v>4029</v>
      </c>
      <c r="B721" t="s">
        <v>3982</v>
      </c>
      <c r="C721" t="s">
        <v>4007</v>
      </c>
      <c r="D721" t="s">
        <v>3947</v>
      </c>
      <c r="E721" t="s">
        <v>3990</v>
      </c>
      <c r="F721" t="s">
        <v>4127</v>
      </c>
    </row>
    <row r="722" spans="1:6">
      <c r="A722" t="s">
        <v>4029</v>
      </c>
      <c r="B722" t="s">
        <v>3982</v>
      </c>
      <c r="C722" t="s">
        <v>4007</v>
      </c>
      <c r="D722" t="s">
        <v>3947</v>
      </c>
      <c r="E722" t="s">
        <v>2734</v>
      </c>
      <c r="F722" t="s">
        <v>4060</v>
      </c>
    </row>
    <row r="723" spans="1:6">
      <c r="A723" t="s">
        <v>4029</v>
      </c>
      <c r="B723" t="s">
        <v>3982</v>
      </c>
      <c r="C723" t="s">
        <v>4013</v>
      </c>
      <c r="D723" t="s">
        <v>3918</v>
      </c>
      <c r="E723" t="s">
        <v>2556</v>
      </c>
      <c r="F723" t="s">
        <v>4046</v>
      </c>
    </row>
    <row r="724" spans="1:6">
      <c r="A724" t="s">
        <v>4029</v>
      </c>
      <c r="B724" t="s">
        <v>3982</v>
      </c>
      <c r="C724" t="s">
        <v>4013</v>
      </c>
      <c r="D724" t="s">
        <v>3918</v>
      </c>
      <c r="E724" t="s">
        <v>3986</v>
      </c>
      <c r="F724" t="s">
        <v>4128</v>
      </c>
    </row>
    <row r="725" spans="1:6">
      <c r="A725" t="s">
        <v>4029</v>
      </c>
      <c r="B725" t="s">
        <v>3982</v>
      </c>
      <c r="C725" t="s">
        <v>4013</v>
      </c>
      <c r="D725" t="s">
        <v>3918</v>
      </c>
      <c r="E725" t="s">
        <v>3988</v>
      </c>
      <c r="F725" t="s">
        <v>4129</v>
      </c>
    </row>
    <row r="726" spans="1:6">
      <c r="A726" t="s">
        <v>4029</v>
      </c>
      <c r="B726" t="s">
        <v>3982</v>
      </c>
      <c r="C726" t="s">
        <v>4013</v>
      </c>
      <c r="D726" t="s">
        <v>3918</v>
      </c>
      <c r="E726" t="s">
        <v>3990</v>
      </c>
      <c r="F726" t="s">
        <v>4129</v>
      </c>
    </row>
    <row r="727" spans="1:6">
      <c r="A727" t="s">
        <v>4029</v>
      </c>
      <c r="B727" t="s">
        <v>3982</v>
      </c>
      <c r="C727" t="s">
        <v>4013</v>
      </c>
      <c r="D727" t="s">
        <v>3947</v>
      </c>
      <c r="E727" t="s">
        <v>2556</v>
      </c>
      <c r="F727" t="s">
        <v>4130</v>
      </c>
    </row>
    <row r="728" spans="1:6">
      <c r="A728" t="s">
        <v>4029</v>
      </c>
      <c r="B728" t="s">
        <v>3982</v>
      </c>
      <c r="C728" t="s">
        <v>4013</v>
      </c>
      <c r="D728" t="s">
        <v>3947</v>
      </c>
      <c r="E728" t="s">
        <v>3986</v>
      </c>
      <c r="F728" t="s">
        <v>4130</v>
      </c>
    </row>
    <row r="729" spans="1:6">
      <c r="A729" t="s">
        <v>4029</v>
      </c>
      <c r="B729" t="s">
        <v>3982</v>
      </c>
      <c r="C729" t="s">
        <v>4013</v>
      </c>
      <c r="D729" t="s">
        <v>3947</v>
      </c>
      <c r="E729" t="s">
        <v>3988</v>
      </c>
      <c r="F729" t="s">
        <v>4052</v>
      </c>
    </row>
    <row r="730" spans="1:6">
      <c r="A730" t="s">
        <v>4029</v>
      </c>
      <c r="B730" t="s">
        <v>3982</v>
      </c>
      <c r="C730" t="s">
        <v>4013</v>
      </c>
      <c r="D730" t="s">
        <v>3947</v>
      </c>
      <c r="E730" t="s">
        <v>3990</v>
      </c>
      <c r="F730" t="s">
        <v>4052</v>
      </c>
    </row>
    <row r="731" spans="1:6">
      <c r="A731" t="s">
        <v>4029</v>
      </c>
      <c r="B731" t="s">
        <v>3982</v>
      </c>
      <c r="C731" t="s">
        <v>4013</v>
      </c>
      <c r="D731" t="s">
        <v>3947</v>
      </c>
      <c r="E731" t="s">
        <v>2734</v>
      </c>
      <c r="F731" t="s">
        <v>4131</v>
      </c>
    </row>
    <row r="732" spans="1:6">
      <c r="A732" t="s">
        <v>4029</v>
      </c>
      <c r="B732" t="s">
        <v>3887</v>
      </c>
      <c r="C732" t="s">
        <v>3983</v>
      </c>
      <c r="D732" t="s">
        <v>3918</v>
      </c>
      <c r="E732" t="s">
        <v>2556</v>
      </c>
      <c r="F732" t="s">
        <v>4132</v>
      </c>
    </row>
    <row r="733" spans="1:6">
      <c r="A733" t="s">
        <v>4029</v>
      </c>
      <c r="B733" t="s">
        <v>3887</v>
      </c>
      <c r="C733" t="s">
        <v>3983</v>
      </c>
      <c r="D733" t="s">
        <v>3918</v>
      </c>
      <c r="E733" t="s">
        <v>3986</v>
      </c>
      <c r="F733" t="s">
        <v>4045</v>
      </c>
    </row>
    <row r="734" spans="1:6">
      <c r="A734" t="s">
        <v>4029</v>
      </c>
      <c r="B734" t="s">
        <v>3887</v>
      </c>
      <c r="C734" t="s">
        <v>3983</v>
      </c>
      <c r="D734" t="s">
        <v>3918</v>
      </c>
      <c r="E734" t="s">
        <v>3988</v>
      </c>
      <c r="F734" t="s">
        <v>4133</v>
      </c>
    </row>
    <row r="735" spans="1:6">
      <c r="A735" t="s">
        <v>4029</v>
      </c>
      <c r="B735" t="s">
        <v>3887</v>
      </c>
      <c r="C735" t="s">
        <v>3983</v>
      </c>
      <c r="D735" t="s">
        <v>3918</v>
      </c>
      <c r="E735" t="s">
        <v>3990</v>
      </c>
      <c r="F735" t="s">
        <v>4133</v>
      </c>
    </row>
    <row r="736" spans="1:6">
      <c r="A736" t="s">
        <v>4029</v>
      </c>
      <c r="B736" t="s">
        <v>3887</v>
      </c>
      <c r="C736" t="s">
        <v>3983</v>
      </c>
      <c r="D736" t="s">
        <v>3947</v>
      </c>
      <c r="E736" t="s">
        <v>2556</v>
      </c>
      <c r="F736" t="s">
        <v>4069</v>
      </c>
    </row>
    <row r="737" spans="1:6">
      <c r="A737" t="s">
        <v>4029</v>
      </c>
      <c r="B737" t="s">
        <v>3887</v>
      </c>
      <c r="C737" t="s">
        <v>3983</v>
      </c>
      <c r="D737" t="s">
        <v>3947</v>
      </c>
      <c r="E737" t="s">
        <v>3986</v>
      </c>
      <c r="F737" t="s">
        <v>4069</v>
      </c>
    </row>
    <row r="738" spans="1:6">
      <c r="A738" t="s">
        <v>4029</v>
      </c>
      <c r="B738" t="s">
        <v>3887</v>
      </c>
      <c r="C738" t="s">
        <v>3983</v>
      </c>
      <c r="D738" t="s">
        <v>3947</v>
      </c>
      <c r="E738" t="s">
        <v>3988</v>
      </c>
      <c r="F738" t="s">
        <v>4018</v>
      </c>
    </row>
    <row r="739" spans="1:6">
      <c r="A739" t="s">
        <v>4029</v>
      </c>
      <c r="B739" t="s">
        <v>3887</v>
      </c>
      <c r="C739" t="s">
        <v>3983</v>
      </c>
      <c r="D739" t="s">
        <v>3947</v>
      </c>
      <c r="E739" t="s">
        <v>3990</v>
      </c>
      <c r="F739" t="s">
        <v>4018</v>
      </c>
    </row>
    <row r="740" spans="1:6">
      <c r="A740" t="s">
        <v>4029</v>
      </c>
      <c r="B740" t="s">
        <v>3887</v>
      </c>
      <c r="C740" t="s">
        <v>3983</v>
      </c>
      <c r="D740" t="s">
        <v>3947</v>
      </c>
      <c r="E740" t="s">
        <v>2734</v>
      </c>
      <c r="F740" t="s">
        <v>4044</v>
      </c>
    </row>
    <row r="741" spans="1:6">
      <c r="A741" t="s">
        <v>4029</v>
      </c>
      <c r="B741" t="s">
        <v>3887</v>
      </c>
      <c r="C741" t="s">
        <v>3994</v>
      </c>
      <c r="D741" t="s">
        <v>3918</v>
      </c>
      <c r="E741" t="s">
        <v>2556</v>
      </c>
      <c r="F741" t="s">
        <v>4134</v>
      </c>
    </row>
    <row r="742" spans="1:6">
      <c r="A742" t="s">
        <v>4029</v>
      </c>
      <c r="B742" t="s">
        <v>3887</v>
      </c>
      <c r="C742" t="s">
        <v>3994</v>
      </c>
      <c r="D742" t="s">
        <v>3918</v>
      </c>
      <c r="E742" t="s">
        <v>3986</v>
      </c>
      <c r="F742" t="s">
        <v>4135</v>
      </c>
    </row>
    <row r="743" spans="1:6">
      <c r="A743" t="s">
        <v>4029</v>
      </c>
      <c r="B743" t="s">
        <v>3887</v>
      </c>
      <c r="C743" t="s">
        <v>3994</v>
      </c>
      <c r="D743" t="s">
        <v>3918</v>
      </c>
      <c r="E743" t="s">
        <v>3988</v>
      </c>
      <c r="F743" t="s">
        <v>4136</v>
      </c>
    </row>
    <row r="744" spans="1:6">
      <c r="A744" t="s">
        <v>4029</v>
      </c>
      <c r="B744" t="s">
        <v>3887</v>
      </c>
      <c r="C744" t="s">
        <v>3994</v>
      </c>
      <c r="D744" t="s">
        <v>3918</v>
      </c>
      <c r="E744" t="s">
        <v>3990</v>
      </c>
      <c r="F744" t="s">
        <v>4136</v>
      </c>
    </row>
    <row r="745" spans="1:6">
      <c r="A745" t="s">
        <v>4029</v>
      </c>
      <c r="B745" t="s">
        <v>3887</v>
      </c>
      <c r="C745" t="s">
        <v>3994</v>
      </c>
      <c r="D745" t="s">
        <v>3947</v>
      </c>
      <c r="E745" t="s">
        <v>2556</v>
      </c>
      <c r="F745" t="s">
        <v>4025</v>
      </c>
    </row>
    <row r="746" spans="1:6">
      <c r="A746" t="s">
        <v>4029</v>
      </c>
      <c r="B746" t="s">
        <v>3887</v>
      </c>
      <c r="C746" t="s">
        <v>3994</v>
      </c>
      <c r="D746" t="s">
        <v>3947</v>
      </c>
      <c r="E746" t="s">
        <v>3986</v>
      </c>
      <c r="F746" t="s">
        <v>4025</v>
      </c>
    </row>
    <row r="747" spans="1:6">
      <c r="A747" t="s">
        <v>4029</v>
      </c>
      <c r="B747" t="s">
        <v>3887</v>
      </c>
      <c r="C747" t="s">
        <v>3994</v>
      </c>
      <c r="D747" t="s">
        <v>3947</v>
      </c>
      <c r="E747" t="s">
        <v>3988</v>
      </c>
      <c r="F747" t="s">
        <v>4044</v>
      </c>
    </row>
    <row r="748" spans="1:6">
      <c r="A748" t="s">
        <v>4029</v>
      </c>
      <c r="B748" t="s">
        <v>3887</v>
      </c>
      <c r="C748" t="s">
        <v>3994</v>
      </c>
      <c r="D748" t="s">
        <v>3947</v>
      </c>
      <c r="E748" t="s">
        <v>3990</v>
      </c>
      <c r="F748" t="s">
        <v>4044</v>
      </c>
    </row>
    <row r="749" spans="1:6">
      <c r="A749" t="s">
        <v>4029</v>
      </c>
      <c r="B749" t="s">
        <v>3887</v>
      </c>
      <c r="C749" t="s">
        <v>3994</v>
      </c>
      <c r="D749" t="s">
        <v>3947</v>
      </c>
      <c r="E749" t="s">
        <v>2734</v>
      </c>
      <c r="F749" t="s">
        <v>4137</v>
      </c>
    </row>
    <row r="750" spans="1:6">
      <c r="A750" t="s">
        <v>4029</v>
      </c>
      <c r="B750" t="s">
        <v>3887</v>
      </c>
      <c r="C750" t="s">
        <v>4001</v>
      </c>
      <c r="D750" t="s">
        <v>3918</v>
      </c>
      <c r="E750" t="s">
        <v>2556</v>
      </c>
      <c r="F750" t="s">
        <v>4138</v>
      </c>
    </row>
    <row r="751" spans="1:6">
      <c r="A751" t="s">
        <v>4029</v>
      </c>
      <c r="B751" t="s">
        <v>3887</v>
      </c>
      <c r="C751" t="s">
        <v>4001</v>
      </c>
      <c r="D751" t="s">
        <v>3918</v>
      </c>
      <c r="E751" t="s">
        <v>3986</v>
      </c>
      <c r="F751" t="s">
        <v>4139</v>
      </c>
    </row>
    <row r="752" spans="1:6">
      <c r="A752" t="s">
        <v>4029</v>
      </c>
      <c r="B752" t="s">
        <v>3887</v>
      </c>
      <c r="C752" t="s">
        <v>4001</v>
      </c>
      <c r="D752" t="s">
        <v>3918</v>
      </c>
      <c r="E752" t="s">
        <v>3988</v>
      </c>
      <c r="F752" t="s">
        <v>3989</v>
      </c>
    </row>
    <row r="753" spans="1:6">
      <c r="A753" t="s">
        <v>4029</v>
      </c>
      <c r="B753" t="s">
        <v>3887</v>
      </c>
      <c r="C753" t="s">
        <v>4001</v>
      </c>
      <c r="D753" t="s">
        <v>3918</v>
      </c>
      <c r="E753" t="s">
        <v>3990</v>
      </c>
      <c r="F753" t="s">
        <v>3989</v>
      </c>
    </row>
    <row r="754" spans="1:6">
      <c r="A754" t="s">
        <v>4029</v>
      </c>
      <c r="B754" t="s">
        <v>3887</v>
      </c>
      <c r="C754" t="s">
        <v>4001</v>
      </c>
      <c r="D754" t="s">
        <v>3947</v>
      </c>
      <c r="E754" t="s">
        <v>2556</v>
      </c>
      <c r="F754" t="s">
        <v>4140</v>
      </c>
    </row>
    <row r="755" spans="1:6">
      <c r="A755" t="s">
        <v>4029</v>
      </c>
      <c r="B755" t="s">
        <v>3887</v>
      </c>
      <c r="C755" t="s">
        <v>4001</v>
      </c>
      <c r="D755" t="s">
        <v>3947</v>
      </c>
      <c r="E755" t="s">
        <v>3986</v>
      </c>
      <c r="F755" t="s">
        <v>4140</v>
      </c>
    </row>
    <row r="756" spans="1:6">
      <c r="A756" t="s">
        <v>4029</v>
      </c>
      <c r="B756" t="s">
        <v>3887</v>
      </c>
      <c r="C756" t="s">
        <v>4001</v>
      </c>
      <c r="D756" t="s">
        <v>3947</v>
      </c>
      <c r="E756" t="s">
        <v>3988</v>
      </c>
      <c r="F756" t="s">
        <v>4036</v>
      </c>
    </row>
    <row r="757" spans="1:6">
      <c r="A757" t="s">
        <v>4029</v>
      </c>
      <c r="B757" t="s">
        <v>3887</v>
      </c>
      <c r="C757" t="s">
        <v>4001</v>
      </c>
      <c r="D757" t="s">
        <v>3947</v>
      </c>
      <c r="E757" t="s">
        <v>3990</v>
      </c>
      <c r="F757" t="s">
        <v>4036</v>
      </c>
    </row>
    <row r="758" spans="1:6">
      <c r="A758" t="s">
        <v>4029</v>
      </c>
      <c r="B758" t="s">
        <v>3887</v>
      </c>
      <c r="C758" t="s">
        <v>4001</v>
      </c>
      <c r="D758" t="s">
        <v>3947</v>
      </c>
      <c r="E758" t="s">
        <v>2734</v>
      </c>
      <c r="F758" t="s">
        <v>4141</v>
      </c>
    </row>
    <row r="759" spans="1:6">
      <c r="A759" t="s">
        <v>4029</v>
      </c>
      <c r="B759" t="s">
        <v>3887</v>
      </c>
      <c r="C759" t="s">
        <v>4007</v>
      </c>
      <c r="D759" t="s">
        <v>3918</v>
      </c>
      <c r="E759" t="s">
        <v>2556</v>
      </c>
      <c r="F759" t="s">
        <v>4129</v>
      </c>
    </row>
    <row r="760" spans="1:6">
      <c r="A760" t="s">
        <v>4029</v>
      </c>
      <c r="B760" t="s">
        <v>3887</v>
      </c>
      <c r="C760" t="s">
        <v>4007</v>
      </c>
      <c r="D760" t="s">
        <v>3918</v>
      </c>
      <c r="E760" t="s">
        <v>3986</v>
      </c>
      <c r="F760" t="s">
        <v>4142</v>
      </c>
    </row>
    <row r="761" spans="1:6">
      <c r="A761" t="s">
        <v>4029</v>
      </c>
      <c r="B761" t="s">
        <v>3887</v>
      </c>
      <c r="C761" t="s">
        <v>4007</v>
      </c>
      <c r="D761" t="s">
        <v>3918</v>
      </c>
      <c r="E761" t="s">
        <v>3988</v>
      </c>
      <c r="F761" t="s">
        <v>4143</v>
      </c>
    </row>
    <row r="762" spans="1:6">
      <c r="A762" t="s">
        <v>4029</v>
      </c>
      <c r="B762" t="s">
        <v>3887</v>
      </c>
      <c r="C762" t="s">
        <v>4007</v>
      </c>
      <c r="D762" t="s">
        <v>3918</v>
      </c>
      <c r="E762" t="s">
        <v>3990</v>
      </c>
      <c r="F762" t="s">
        <v>4143</v>
      </c>
    </row>
    <row r="763" spans="1:6">
      <c r="A763" t="s">
        <v>4029</v>
      </c>
      <c r="B763" t="s">
        <v>3887</v>
      </c>
      <c r="C763" t="s">
        <v>4007</v>
      </c>
      <c r="D763" t="s">
        <v>3947</v>
      </c>
      <c r="E763" t="s">
        <v>2556</v>
      </c>
      <c r="F763" t="s">
        <v>4144</v>
      </c>
    </row>
    <row r="764" spans="1:6">
      <c r="A764" t="s">
        <v>4029</v>
      </c>
      <c r="B764" t="s">
        <v>3887</v>
      </c>
      <c r="C764" t="s">
        <v>4007</v>
      </c>
      <c r="D764" t="s">
        <v>3947</v>
      </c>
      <c r="E764" t="s">
        <v>3986</v>
      </c>
      <c r="F764" t="s">
        <v>4144</v>
      </c>
    </row>
    <row r="765" spans="1:6">
      <c r="A765" t="s">
        <v>4029</v>
      </c>
      <c r="B765" t="s">
        <v>3887</v>
      </c>
      <c r="C765" t="s">
        <v>4007</v>
      </c>
      <c r="D765" t="s">
        <v>3947</v>
      </c>
      <c r="E765" t="s">
        <v>3988</v>
      </c>
      <c r="F765" t="s">
        <v>4063</v>
      </c>
    </row>
    <row r="766" spans="1:6">
      <c r="A766" t="s">
        <v>4029</v>
      </c>
      <c r="B766" t="s">
        <v>3887</v>
      </c>
      <c r="C766" t="s">
        <v>4007</v>
      </c>
      <c r="D766" t="s">
        <v>3947</v>
      </c>
      <c r="E766" t="s">
        <v>3990</v>
      </c>
      <c r="F766" t="s">
        <v>4063</v>
      </c>
    </row>
    <row r="767" spans="1:6">
      <c r="A767" t="s">
        <v>4029</v>
      </c>
      <c r="B767" t="s">
        <v>3887</v>
      </c>
      <c r="C767" t="s">
        <v>4007</v>
      </c>
      <c r="D767" t="s">
        <v>3947</v>
      </c>
      <c r="E767" t="s">
        <v>2734</v>
      </c>
      <c r="F767" t="s">
        <v>4126</v>
      </c>
    </row>
    <row r="768" spans="1:6">
      <c r="A768" t="s">
        <v>4029</v>
      </c>
      <c r="B768" t="s">
        <v>3887</v>
      </c>
      <c r="C768" t="s">
        <v>4013</v>
      </c>
      <c r="D768" t="s">
        <v>3918</v>
      </c>
      <c r="E768" t="s">
        <v>2556</v>
      </c>
      <c r="F768" t="s">
        <v>4132</v>
      </c>
    </row>
    <row r="769" spans="1:6">
      <c r="A769" t="s">
        <v>4029</v>
      </c>
      <c r="B769" t="s">
        <v>3887</v>
      </c>
      <c r="C769" t="s">
        <v>4013</v>
      </c>
      <c r="D769" t="s">
        <v>3918</v>
      </c>
      <c r="E769" t="s">
        <v>3986</v>
      </c>
      <c r="F769" t="s">
        <v>4045</v>
      </c>
    </row>
    <row r="770" spans="1:6">
      <c r="A770" t="s">
        <v>4029</v>
      </c>
      <c r="B770" t="s">
        <v>3887</v>
      </c>
      <c r="C770" t="s">
        <v>4013</v>
      </c>
      <c r="D770" t="s">
        <v>3918</v>
      </c>
      <c r="E770" t="s">
        <v>3988</v>
      </c>
      <c r="F770" t="s">
        <v>4133</v>
      </c>
    </row>
    <row r="771" spans="1:6">
      <c r="A771" t="s">
        <v>4029</v>
      </c>
      <c r="B771" t="s">
        <v>3887</v>
      </c>
      <c r="C771" t="s">
        <v>4013</v>
      </c>
      <c r="D771" t="s">
        <v>3918</v>
      </c>
      <c r="E771" t="s">
        <v>3990</v>
      </c>
      <c r="F771" t="s">
        <v>4133</v>
      </c>
    </row>
    <row r="772" spans="1:6">
      <c r="A772" t="s">
        <v>4029</v>
      </c>
      <c r="B772" t="s">
        <v>3887</v>
      </c>
      <c r="C772" t="s">
        <v>4013</v>
      </c>
      <c r="D772" t="s">
        <v>3947</v>
      </c>
      <c r="E772" t="s">
        <v>2556</v>
      </c>
      <c r="F772" t="s">
        <v>4069</v>
      </c>
    </row>
    <row r="773" spans="1:6">
      <c r="A773" t="s">
        <v>4029</v>
      </c>
      <c r="B773" t="s">
        <v>3887</v>
      </c>
      <c r="C773" t="s">
        <v>4013</v>
      </c>
      <c r="D773" t="s">
        <v>3947</v>
      </c>
      <c r="E773" t="s">
        <v>3986</v>
      </c>
      <c r="F773" t="s">
        <v>4069</v>
      </c>
    </row>
    <row r="774" spans="1:6">
      <c r="A774" t="s">
        <v>4029</v>
      </c>
      <c r="B774" t="s">
        <v>3887</v>
      </c>
      <c r="C774" t="s">
        <v>4013</v>
      </c>
      <c r="D774" t="s">
        <v>3947</v>
      </c>
      <c r="E774" t="s">
        <v>3988</v>
      </c>
      <c r="F774" t="s">
        <v>4018</v>
      </c>
    </row>
    <row r="775" spans="1:6">
      <c r="A775" t="s">
        <v>4029</v>
      </c>
      <c r="B775" t="s">
        <v>3887</v>
      </c>
      <c r="C775" t="s">
        <v>4013</v>
      </c>
      <c r="D775" t="s">
        <v>3947</v>
      </c>
      <c r="E775" t="s">
        <v>3990</v>
      </c>
      <c r="F775" t="s">
        <v>4018</v>
      </c>
    </row>
    <row r="776" spans="1:6">
      <c r="A776" t="s">
        <v>4029</v>
      </c>
      <c r="B776" t="s">
        <v>3887</v>
      </c>
      <c r="C776" t="s">
        <v>4013</v>
      </c>
      <c r="D776" t="s">
        <v>3947</v>
      </c>
      <c r="E776" t="s">
        <v>2734</v>
      </c>
      <c r="F776" t="s">
        <v>4044</v>
      </c>
    </row>
    <row r="777" spans="1:6">
      <c r="A777" t="s">
        <v>4080</v>
      </c>
      <c r="B777" t="s">
        <v>3982</v>
      </c>
      <c r="C777" t="s">
        <v>3983</v>
      </c>
      <c r="D777" t="s">
        <v>3918</v>
      </c>
      <c r="E777" t="s">
        <v>2556</v>
      </c>
      <c r="F777" t="s">
        <v>4169</v>
      </c>
    </row>
    <row r="778" spans="1:6">
      <c r="A778" t="s">
        <v>4080</v>
      </c>
      <c r="B778" t="s">
        <v>3982</v>
      </c>
      <c r="C778" t="s">
        <v>3983</v>
      </c>
      <c r="D778" t="s">
        <v>3918</v>
      </c>
      <c r="E778" t="s">
        <v>3986</v>
      </c>
      <c r="F778" t="s">
        <v>4133</v>
      </c>
    </row>
    <row r="779" spans="1:6">
      <c r="A779" t="s">
        <v>4080</v>
      </c>
      <c r="B779" t="s">
        <v>3982</v>
      </c>
      <c r="C779" t="s">
        <v>3983</v>
      </c>
      <c r="D779" t="s">
        <v>3918</v>
      </c>
      <c r="E779" t="s">
        <v>3988</v>
      </c>
      <c r="F779" t="s">
        <v>4170</v>
      </c>
    </row>
    <row r="780" spans="1:6">
      <c r="A780" t="s">
        <v>4080</v>
      </c>
      <c r="B780" t="s">
        <v>3982</v>
      </c>
      <c r="C780" t="s">
        <v>3983</v>
      </c>
      <c r="D780" t="s">
        <v>3918</v>
      </c>
      <c r="E780" t="s">
        <v>3990</v>
      </c>
      <c r="F780" t="s">
        <v>4170</v>
      </c>
    </row>
    <row r="781" spans="1:6">
      <c r="A781" t="s">
        <v>4080</v>
      </c>
      <c r="B781" t="s">
        <v>3982</v>
      </c>
      <c r="C781" t="s">
        <v>3983</v>
      </c>
      <c r="D781" t="s">
        <v>3947</v>
      </c>
      <c r="E781" t="s">
        <v>2556</v>
      </c>
      <c r="F781" t="s">
        <v>4100</v>
      </c>
    </row>
    <row r="782" spans="1:6">
      <c r="A782" t="s">
        <v>4080</v>
      </c>
      <c r="B782" t="s">
        <v>3982</v>
      </c>
      <c r="C782" t="s">
        <v>3983</v>
      </c>
      <c r="D782" t="s">
        <v>3947</v>
      </c>
      <c r="E782" t="s">
        <v>3986</v>
      </c>
      <c r="F782" t="s">
        <v>4100</v>
      </c>
    </row>
    <row r="783" spans="1:6">
      <c r="A783" t="s">
        <v>4080</v>
      </c>
      <c r="B783" t="s">
        <v>3982</v>
      </c>
      <c r="C783" t="s">
        <v>3983</v>
      </c>
      <c r="D783" t="s">
        <v>3947</v>
      </c>
      <c r="E783" t="s">
        <v>3988</v>
      </c>
      <c r="F783" t="s">
        <v>4131</v>
      </c>
    </row>
    <row r="784" spans="1:6">
      <c r="A784" t="s">
        <v>4080</v>
      </c>
      <c r="B784" t="s">
        <v>3982</v>
      </c>
      <c r="C784" t="s">
        <v>3983</v>
      </c>
      <c r="D784" t="s">
        <v>3947</v>
      </c>
      <c r="E784" t="s">
        <v>3990</v>
      </c>
      <c r="F784" t="s">
        <v>4131</v>
      </c>
    </row>
    <row r="785" spans="1:6">
      <c r="A785" t="s">
        <v>4080</v>
      </c>
      <c r="B785" t="s">
        <v>3982</v>
      </c>
      <c r="C785" t="s">
        <v>3983</v>
      </c>
      <c r="D785" t="s">
        <v>3947</v>
      </c>
      <c r="E785" t="s">
        <v>2734</v>
      </c>
      <c r="F785" t="s">
        <v>4171</v>
      </c>
    </row>
    <row r="786" spans="1:6">
      <c r="A786" t="s">
        <v>4080</v>
      </c>
      <c r="B786" t="s">
        <v>3982</v>
      </c>
      <c r="C786" t="s">
        <v>3994</v>
      </c>
      <c r="D786" t="s">
        <v>3918</v>
      </c>
      <c r="E786" t="s">
        <v>2556</v>
      </c>
      <c r="F786" t="s">
        <v>4022</v>
      </c>
    </row>
    <row r="787" spans="1:6">
      <c r="A787" t="s">
        <v>4080</v>
      </c>
      <c r="B787" t="s">
        <v>3982</v>
      </c>
      <c r="C787" t="s">
        <v>3994</v>
      </c>
      <c r="D787" t="s">
        <v>3918</v>
      </c>
      <c r="E787" t="s">
        <v>3986</v>
      </c>
      <c r="F787" t="s">
        <v>4172</v>
      </c>
    </row>
    <row r="788" spans="1:6">
      <c r="A788" t="s">
        <v>4080</v>
      </c>
      <c r="B788" t="s">
        <v>3982</v>
      </c>
      <c r="C788" t="s">
        <v>3994</v>
      </c>
      <c r="D788" t="s">
        <v>3918</v>
      </c>
      <c r="E788" t="s">
        <v>3988</v>
      </c>
      <c r="F788" t="s">
        <v>4173</v>
      </c>
    </row>
    <row r="789" spans="1:6">
      <c r="A789" t="s">
        <v>4080</v>
      </c>
      <c r="B789" t="s">
        <v>3982</v>
      </c>
      <c r="C789" t="s">
        <v>3994</v>
      </c>
      <c r="D789" t="s">
        <v>3918</v>
      </c>
      <c r="E789" t="s">
        <v>3990</v>
      </c>
      <c r="F789" t="s">
        <v>4173</v>
      </c>
    </row>
    <row r="790" spans="1:6">
      <c r="A790" t="s">
        <v>4080</v>
      </c>
      <c r="B790" t="s">
        <v>3982</v>
      </c>
      <c r="C790" t="s">
        <v>3994</v>
      </c>
      <c r="D790" t="s">
        <v>3947</v>
      </c>
      <c r="E790" t="s">
        <v>2556</v>
      </c>
      <c r="F790" t="s">
        <v>4019</v>
      </c>
    </row>
    <row r="791" spans="1:6">
      <c r="A791" t="s">
        <v>4080</v>
      </c>
      <c r="B791" t="s">
        <v>3982</v>
      </c>
      <c r="C791" t="s">
        <v>3994</v>
      </c>
      <c r="D791" t="s">
        <v>3947</v>
      </c>
      <c r="E791" t="s">
        <v>3986</v>
      </c>
      <c r="F791" t="s">
        <v>4019</v>
      </c>
    </row>
    <row r="792" spans="1:6">
      <c r="A792" t="s">
        <v>4080</v>
      </c>
      <c r="B792" t="s">
        <v>3982</v>
      </c>
      <c r="C792" t="s">
        <v>3994</v>
      </c>
      <c r="D792" t="s">
        <v>3947</v>
      </c>
      <c r="E792" t="s">
        <v>3988</v>
      </c>
      <c r="F792" t="s">
        <v>4114</v>
      </c>
    </row>
    <row r="793" spans="1:6">
      <c r="A793" t="s">
        <v>4080</v>
      </c>
      <c r="B793" t="s">
        <v>3982</v>
      </c>
      <c r="C793" t="s">
        <v>3994</v>
      </c>
      <c r="D793" t="s">
        <v>3947</v>
      </c>
      <c r="E793" t="s">
        <v>3990</v>
      </c>
      <c r="F793" t="s">
        <v>4114</v>
      </c>
    </row>
    <row r="794" spans="1:6">
      <c r="A794" t="s">
        <v>4080</v>
      </c>
      <c r="B794" t="s">
        <v>3982</v>
      </c>
      <c r="C794" t="s">
        <v>3994</v>
      </c>
      <c r="D794" t="s">
        <v>3947</v>
      </c>
      <c r="E794" t="s">
        <v>2734</v>
      </c>
      <c r="F794" t="s">
        <v>4109</v>
      </c>
    </row>
    <row r="795" spans="1:6">
      <c r="A795" t="s">
        <v>4080</v>
      </c>
      <c r="B795" t="s">
        <v>3982</v>
      </c>
      <c r="C795" t="s">
        <v>4001</v>
      </c>
      <c r="D795" t="s">
        <v>3918</v>
      </c>
      <c r="E795" t="s">
        <v>2556</v>
      </c>
      <c r="F795" t="s">
        <v>4016</v>
      </c>
    </row>
    <row r="796" spans="1:6">
      <c r="A796" t="s">
        <v>4080</v>
      </c>
      <c r="B796" t="s">
        <v>3982</v>
      </c>
      <c r="C796" t="s">
        <v>4001</v>
      </c>
      <c r="D796" t="s">
        <v>3918</v>
      </c>
      <c r="E796" t="s">
        <v>3986</v>
      </c>
      <c r="F796" t="s">
        <v>4174</v>
      </c>
    </row>
    <row r="797" spans="1:6">
      <c r="A797" t="s">
        <v>4080</v>
      </c>
      <c r="B797" t="s">
        <v>3982</v>
      </c>
      <c r="C797" t="s">
        <v>4001</v>
      </c>
      <c r="D797" t="s">
        <v>3918</v>
      </c>
      <c r="E797" t="s">
        <v>3988</v>
      </c>
      <c r="F797" t="s">
        <v>1229</v>
      </c>
    </row>
    <row r="798" spans="1:6">
      <c r="A798" t="s">
        <v>4080</v>
      </c>
      <c r="B798" t="s">
        <v>3982</v>
      </c>
      <c r="C798" t="s">
        <v>4001</v>
      </c>
      <c r="D798" t="s">
        <v>3918</v>
      </c>
      <c r="E798" t="s">
        <v>3990</v>
      </c>
      <c r="F798" t="s">
        <v>1229</v>
      </c>
    </row>
    <row r="799" spans="1:6">
      <c r="A799" t="s">
        <v>4080</v>
      </c>
      <c r="B799" t="s">
        <v>3982</v>
      </c>
      <c r="C799" t="s">
        <v>4001</v>
      </c>
      <c r="D799" t="s">
        <v>3947</v>
      </c>
      <c r="E799" t="s">
        <v>2556</v>
      </c>
      <c r="F799" t="s">
        <v>4114</v>
      </c>
    </row>
    <row r="800" spans="1:6">
      <c r="A800" t="s">
        <v>4080</v>
      </c>
      <c r="B800" t="s">
        <v>3982</v>
      </c>
      <c r="C800" t="s">
        <v>4001</v>
      </c>
      <c r="D800" t="s">
        <v>3947</v>
      </c>
      <c r="E800" t="s">
        <v>3986</v>
      </c>
      <c r="F800" t="s">
        <v>4114</v>
      </c>
    </row>
    <row r="801" spans="1:6">
      <c r="A801" t="s">
        <v>4080</v>
      </c>
      <c r="B801" t="s">
        <v>3982</v>
      </c>
      <c r="C801" t="s">
        <v>4001</v>
      </c>
      <c r="D801" t="s">
        <v>3947</v>
      </c>
      <c r="E801" t="s">
        <v>3988</v>
      </c>
      <c r="F801" t="s">
        <v>4175</v>
      </c>
    </row>
    <row r="802" spans="1:6">
      <c r="A802" t="s">
        <v>4080</v>
      </c>
      <c r="B802" t="s">
        <v>3982</v>
      </c>
      <c r="C802" t="s">
        <v>4001</v>
      </c>
      <c r="D802" t="s">
        <v>3947</v>
      </c>
      <c r="E802" t="s">
        <v>3990</v>
      </c>
      <c r="F802" t="s">
        <v>4175</v>
      </c>
    </row>
    <row r="803" spans="1:6">
      <c r="A803" t="s">
        <v>4080</v>
      </c>
      <c r="B803" t="s">
        <v>3982</v>
      </c>
      <c r="C803" t="s">
        <v>4001</v>
      </c>
      <c r="D803" t="s">
        <v>3947</v>
      </c>
      <c r="E803" t="s">
        <v>2734</v>
      </c>
      <c r="F803" t="s">
        <v>4020</v>
      </c>
    </row>
    <row r="804" spans="1:6">
      <c r="A804" t="s">
        <v>4080</v>
      </c>
      <c r="B804" t="s">
        <v>3982</v>
      </c>
      <c r="C804" t="s">
        <v>4007</v>
      </c>
      <c r="D804" t="s">
        <v>3918</v>
      </c>
      <c r="E804" t="s">
        <v>2556</v>
      </c>
      <c r="F804" t="s">
        <v>4176</v>
      </c>
    </row>
    <row r="805" spans="1:6">
      <c r="A805" t="s">
        <v>4080</v>
      </c>
      <c r="B805" t="s">
        <v>3982</v>
      </c>
      <c r="C805" t="s">
        <v>4007</v>
      </c>
      <c r="D805" t="s">
        <v>3918</v>
      </c>
      <c r="E805" t="s">
        <v>3986</v>
      </c>
      <c r="F805" t="s">
        <v>4177</v>
      </c>
    </row>
    <row r="806" spans="1:6">
      <c r="A806" t="s">
        <v>4080</v>
      </c>
      <c r="B806" t="s">
        <v>3982</v>
      </c>
      <c r="C806" t="s">
        <v>4007</v>
      </c>
      <c r="D806" t="s">
        <v>3918</v>
      </c>
      <c r="E806" t="s">
        <v>3988</v>
      </c>
      <c r="F806" t="s">
        <v>4178</v>
      </c>
    </row>
    <row r="807" spans="1:6">
      <c r="A807" t="s">
        <v>4080</v>
      </c>
      <c r="B807" t="s">
        <v>3982</v>
      </c>
      <c r="C807" t="s">
        <v>4007</v>
      </c>
      <c r="D807" t="s">
        <v>3918</v>
      </c>
      <c r="E807" t="s">
        <v>3990</v>
      </c>
      <c r="F807" t="s">
        <v>4178</v>
      </c>
    </row>
    <row r="808" spans="1:6">
      <c r="A808" t="s">
        <v>4080</v>
      </c>
      <c r="B808" t="s">
        <v>3982</v>
      </c>
      <c r="C808" t="s">
        <v>4007</v>
      </c>
      <c r="D808" t="s">
        <v>3947</v>
      </c>
      <c r="E808" t="s">
        <v>2556</v>
      </c>
      <c r="F808" t="s">
        <v>4179</v>
      </c>
    </row>
    <row r="809" spans="1:6">
      <c r="A809" t="s">
        <v>4080</v>
      </c>
      <c r="B809" t="s">
        <v>3982</v>
      </c>
      <c r="C809" t="s">
        <v>4007</v>
      </c>
      <c r="D809" t="s">
        <v>3947</v>
      </c>
      <c r="E809" t="s">
        <v>3986</v>
      </c>
      <c r="F809" t="s">
        <v>4179</v>
      </c>
    </row>
    <row r="810" spans="1:6">
      <c r="A810" t="s">
        <v>4080</v>
      </c>
      <c r="B810" t="s">
        <v>3982</v>
      </c>
      <c r="C810" t="s">
        <v>4007</v>
      </c>
      <c r="D810" t="s">
        <v>3947</v>
      </c>
      <c r="E810" t="s">
        <v>3988</v>
      </c>
      <c r="F810" t="s">
        <v>4070</v>
      </c>
    </row>
    <row r="811" spans="1:6">
      <c r="A811" t="s">
        <v>4080</v>
      </c>
      <c r="B811" t="s">
        <v>3982</v>
      </c>
      <c r="C811" t="s">
        <v>4007</v>
      </c>
      <c r="D811" t="s">
        <v>3947</v>
      </c>
      <c r="E811" t="s">
        <v>3990</v>
      </c>
      <c r="F811" t="s">
        <v>4070</v>
      </c>
    </row>
    <row r="812" spans="1:6">
      <c r="A812" t="s">
        <v>4080</v>
      </c>
      <c r="B812" t="s">
        <v>3982</v>
      </c>
      <c r="C812" t="s">
        <v>4007</v>
      </c>
      <c r="D812" t="s">
        <v>3947</v>
      </c>
      <c r="E812" t="s">
        <v>2734</v>
      </c>
      <c r="F812" t="s">
        <v>4014</v>
      </c>
    </row>
    <row r="813" spans="1:6">
      <c r="A813" t="s">
        <v>4080</v>
      </c>
      <c r="B813" t="s">
        <v>3982</v>
      </c>
      <c r="C813" t="s">
        <v>4013</v>
      </c>
      <c r="D813" t="s">
        <v>3918</v>
      </c>
      <c r="E813" t="s">
        <v>2556</v>
      </c>
      <c r="F813" t="s">
        <v>4162</v>
      </c>
    </row>
    <row r="814" spans="1:6">
      <c r="A814" t="s">
        <v>4080</v>
      </c>
      <c r="B814" t="s">
        <v>3982</v>
      </c>
      <c r="C814" t="s">
        <v>4013</v>
      </c>
      <c r="D814" t="s">
        <v>3918</v>
      </c>
      <c r="E814" t="s">
        <v>3986</v>
      </c>
      <c r="F814" t="s">
        <v>4014</v>
      </c>
    </row>
    <row r="815" spans="1:6">
      <c r="A815" t="s">
        <v>4080</v>
      </c>
      <c r="B815" t="s">
        <v>3982</v>
      </c>
      <c r="C815" t="s">
        <v>4013</v>
      </c>
      <c r="D815" t="s">
        <v>3918</v>
      </c>
      <c r="E815" t="s">
        <v>3988</v>
      </c>
      <c r="F815" t="s">
        <v>4180</v>
      </c>
    </row>
    <row r="816" spans="1:6">
      <c r="A816" t="s">
        <v>4080</v>
      </c>
      <c r="B816" t="s">
        <v>3982</v>
      </c>
      <c r="C816" t="s">
        <v>4013</v>
      </c>
      <c r="D816" t="s">
        <v>3918</v>
      </c>
      <c r="E816" t="s">
        <v>3990</v>
      </c>
      <c r="F816" t="s">
        <v>4180</v>
      </c>
    </row>
    <row r="817" spans="1:6">
      <c r="A817" t="s">
        <v>4080</v>
      </c>
      <c r="B817" t="s">
        <v>3982</v>
      </c>
      <c r="C817" t="s">
        <v>4013</v>
      </c>
      <c r="D817" t="s">
        <v>3947</v>
      </c>
      <c r="E817" t="s">
        <v>2556</v>
      </c>
      <c r="F817" t="s">
        <v>4034</v>
      </c>
    </row>
    <row r="818" spans="1:6">
      <c r="A818" t="s">
        <v>4080</v>
      </c>
      <c r="B818" t="s">
        <v>3982</v>
      </c>
      <c r="C818" t="s">
        <v>4013</v>
      </c>
      <c r="D818" t="s">
        <v>3947</v>
      </c>
      <c r="E818" t="s">
        <v>3986</v>
      </c>
      <c r="F818" t="s">
        <v>4034</v>
      </c>
    </row>
    <row r="819" spans="1:6">
      <c r="A819" t="s">
        <v>4080</v>
      </c>
      <c r="B819" t="s">
        <v>3982</v>
      </c>
      <c r="C819" t="s">
        <v>4013</v>
      </c>
      <c r="D819" t="s">
        <v>3947</v>
      </c>
      <c r="E819" t="s">
        <v>3988</v>
      </c>
      <c r="F819" t="s">
        <v>4140</v>
      </c>
    </row>
    <row r="820" spans="1:6">
      <c r="A820" t="s">
        <v>4080</v>
      </c>
      <c r="B820" t="s">
        <v>3982</v>
      </c>
      <c r="C820" t="s">
        <v>4013</v>
      </c>
      <c r="D820" t="s">
        <v>3947</v>
      </c>
      <c r="E820" t="s">
        <v>3990</v>
      </c>
      <c r="F820" t="s">
        <v>4140</v>
      </c>
    </row>
    <row r="821" spans="1:6">
      <c r="A821" t="s">
        <v>4080</v>
      </c>
      <c r="B821" t="s">
        <v>3982</v>
      </c>
      <c r="C821" t="s">
        <v>4013</v>
      </c>
      <c r="D821" t="s">
        <v>3947</v>
      </c>
      <c r="E821" t="s">
        <v>2734</v>
      </c>
      <c r="F821" t="s">
        <v>4181</v>
      </c>
    </row>
    <row r="822" spans="1:6">
      <c r="A822" t="s">
        <v>4080</v>
      </c>
      <c r="B822" t="s">
        <v>3887</v>
      </c>
      <c r="C822" t="s">
        <v>3983</v>
      </c>
      <c r="D822" t="s">
        <v>3918</v>
      </c>
      <c r="E822" t="s">
        <v>2556</v>
      </c>
      <c r="F822" t="s">
        <v>4092</v>
      </c>
    </row>
    <row r="823" spans="1:6">
      <c r="A823" t="s">
        <v>4080</v>
      </c>
      <c r="B823" t="s">
        <v>3887</v>
      </c>
      <c r="C823" t="s">
        <v>3983</v>
      </c>
      <c r="D823" t="s">
        <v>3918</v>
      </c>
      <c r="E823" t="s">
        <v>3986</v>
      </c>
      <c r="F823" t="s">
        <v>4059</v>
      </c>
    </row>
    <row r="824" spans="1:6">
      <c r="A824" t="s">
        <v>4080</v>
      </c>
      <c r="B824" t="s">
        <v>3887</v>
      </c>
      <c r="C824" t="s">
        <v>3983</v>
      </c>
      <c r="D824" t="s">
        <v>3918</v>
      </c>
      <c r="E824" t="s">
        <v>3988</v>
      </c>
      <c r="F824" t="s">
        <v>4163</v>
      </c>
    </row>
    <row r="825" spans="1:6">
      <c r="A825" t="s">
        <v>4080</v>
      </c>
      <c r="B825" t="s">
        <v>3887</v>
      </c>
      <c r="C825" t="s">
        <v>3983</v>
      </c>
      <c r="D825" t="s">
        <v>3918</v>
      </c>
      <c r="E825" t="s">
        <v>3990</v>
      </c>
      <c r="F825" t="s">
        <v>4163</v>
      </c>
    </row>
    <row r="826" spans="1:6">
      <c r="A826" t="s">
        <v>4080</v>
      </c>
      <c r="B826" t="s">
        <v>3887</v>
      </c>
      <c r="C826" t="s">
        <v>3983</v>
      </c>
      <c r="D826" t="s">
        <v>3947</v>
      </c>
      <c r="E826" t="s">
        <v>2556</v>
      </c>
      <c r="F826" t="s">
        <v>4024</v>
      </c>
    </row>
    <row r="827" spans="1:6">
      <c r="A827" t="s">
        <v>4080</v>
      </c>
      <c r="B827" t="s">
        <v>3887</v>
      </c>
      <c r="C827" t="s">
        <v>3983</v>
      </c>
      <c r="D827" t="s">
        <v>3947</v>
      </c>
      <c r="E827" t="s">
        <v>3986</v>
      </c>
      <c r="F827" t="s">
        <v>4024</v>
      </c>
    </row>
    <row r="828" spans="1:6">
      <c r="A828" t="s">
        <v>4080</v>
      </c>
      <c r="B828" t="s">
        <v>3887</v>
      </c>
      <c r="C828" t="s">
        <v>3983</v>
      </c>
      <c r="D828" t="s">
        <v>3947</v>
      </c>
      <c r="E828" t="s">
        <v>3988</v>
      </c>
      <c r="F828" t="s">
        <v>4182</v>
      </c>
    </row>
    <row r="829" spans="1:6">
      <c r="A829" t="s">
        <v>4080</v>
      </c>
      <c r="B829" t="s">
        <v>3887</v>
      </c>
      <c r="C829" t="s">
        <v>3983</v>
      </c>
      <c r="D829" t="s">
        <v>3947</v>
      </c>
      <c r="E829" t="s">
        <v>3990</v>
      </c>
      <c r="F829" t="s">
        <v>4182</v>
      </c>
    </row>
    <row r="830" spans="1:6">
      <c r="A830" t="s">
        <v>4080</v>
      </c>
      <c r="B830" t="s">
        <v>3887</v>
      </c>
      <c r="C830" t="s">
        <v>3983</v>
      </c>
      <c r="D830" t="s">
        <v>3947</v>
      </c>
      <c r="E830" t="s">
        <v>2734</v>
      </c>
      <c r="F830" t="s">
        <v>4030</v>
      </c>
    </row>
    <row r="831" spans="1:6">
      <c r="A831" t="s">
        <v>4080</v>
      </c>
      <c r="B831" t="s">
        <v>3887</v>
      </c>
      <c r="C831" t="s">
        <v>3994</v>
      </c>
      <c r="D831" t="s">
        <v>3918</v>
      </c>
      <c r="E831" t="s">
        <v>2556</v>
      </c>
      <c r="F831" t="s">
        <v>4122</v>
      </c>
    </row>
    <row r="832" spans="1:6">
      <c r="A832" t="s">
        <v>4080</v>
      </c>
      <c r="B832" t="s">
        <v>3887</v>
      </c>
      <c r="C832" t="s">
        <v>3994</v>
      </c>
      <c r="D832" t="s">
        <v>3918</v>
      </c>
      <c r="E832" t="s">
        <v>3986</v>
      </c>
      <c r="F832" t="s">
        <v>4164</v>
      </c>
    </row>
    <row r="833" spans="1:6">
      <c r="A833" t="s">
        <v>4080</v>
      </c>
      <c r="B833" t="s">
        <v>3887</v>
      </c>
      <c r="C833" t="s">
        <v>3994</v>
      </c>
      <c r="D833" t="s">
        <v>3918</v>
      </c>
      <c r="E833" t="s">
        <v>3988</v>
      </c>
      <c r="F833" t="s">
        <v>4128</v>
      </c>
    </row>
    <row r="834" spans="1:6">
      <c r="A834" t="s">
        <v>4080</v>
      </c>
      <c r="B834" t="s">
        <v>3887</v>
      </c>
      <c r="C834" t="s">
        <v>3994</v>
      </c>
      <c r="D834" t="s">
        <v>3918</v>
      </c>
      <c r="E834" t="s">
        <v>3990</v>
      </c>
      <c r="F834" t="s">
        <v>4128</v>
      </c>
    </row>
    <row r="835" spans="1:6">
      <c r="A835" t="s">
        <v>4080</v>
      </c>
      <c r="B835" t="s">
        <v>3887</v>
      </c>
      <c r="C835" t="s">
        <v>3994</v>
      </c>
      <c r="D835" t="s">
        <v>3947</v>
      </c>
      <c r="E835" t="s">
        <v>2556</v>
      </c>
      <c r="F835" t="s">
        <v>4043</v>
      </c>
    </row>
    <row r="836" spans="1:6">
      <c r="A836" t="s">
        <v>4080</v>
      </c>
      <c r="B836" t="s">
        <v>3887</v>
      </c>
      <c r="C836" t="s">
        <v>3994</v>
      </c>
      <c r="D836" t="s">
        <v>3947</v>
      </c>
      <c r="E836" t="s">
        <v>3986</v>
      </c>
      <c r="F836" t="s">
        <v>4043</v>
      </c>
    </row>
    <row r="837" spans="1:6">
      <c r="A837" t="s">
        <v>4080</v>
      </c>
      <c r="B837" t="s">
        <v>3887</v>
      </c>
      <c r="C837" t="s">
        <v>3994</v>
      </c>
      <c r="D837" t="s">
        <v>3947</v>
      </c>
      <c r="E837" t="s">
        <v>3988</v>
      </c>
      <c r="F837" t="s">
        <v>4183</v>
      </c>
    </row>
    <row r="838" spans="1:6">
      <c r="A838" t="s">
        <v>4080</v>
      </c>
      <c r="B838" t="s">
        <v>3887</v>
      </c>
      <c r="C838" t="s">
        <v>3994</v>
      </c>
      <c r="D838" t="s">
        <v>3947</v>
      </c>
      <c r="E838" t="s">
        <v>3990</v>
      </c>
      <c r="F838" t="s">
        <v>4183</v>
      </c>
    </row>
    <row r="839" spans="1:6">
      <c r="A839" t="s">
        <v>4080</v>
      </c>
      <c r="B839" t="s">
        <v>3887</v>
      </c>
      <c r="C839" t="s">
        <v>3994</v>
      </c>
      <c r="D839" t="s">
        <v>3947</v>
      </c>
      <c r="E839" t="s">
        <v>2734</v>
      </c>
      <c r="F839" t="s">
        <v>4035</v>
      </c>
    </row>
    <row r="840" spans="1:6">
      <c r="A840" t="s">
        <v>4080</v>
      </c>
      <c r="B840" t="s">
        <v>3887</v>
      </c>
      <c r="C840" t="s">
        <v>4001</v>
      </c>
      <c r="D840" t="s">
        <v>3918</v>
      </c>
      <c r="E840" t="s">
        <v>2556</v>
      </c>
      <c r="F840" t="s">
        <v>4046</v>
      </c>
    </row>
    <row r="841" spans="1:6">
      <c r="A841" t="s">
        <v>4080</v>
      </c>
      <c r="B841" t="s">
        <v>3887</v>
      </c>
      <c r="C841" t="s">
        <v>4001</v>
      </c>
      <c r="D841" t="s">
        <v>3918</v>
      </c>
      <c r="E841" t="s">
        <v>3986</v>
      </c>
      <c r="F841" t="s">
        <v>4128</v>
      </c>
    </row>
    <row r="842" spans="1:6">
      <c r="A842" t="s">
        <v>4080</v>
      </c>
      <c r="B842" t="s">
        <v>3887</v>
      </c>
      <c r="C842" t="s">
        <v>4001</v>
      </c>
      <c r="D842" t="s">
        <v>3918</v>
      </c>
      <c r="E842" t="s">
        <v>3988</v>
      </c>
      <c r="F842" t="s">
        <v>4129</v>
      </c>
    </row>
    <row r="843" spans="1:6">
      <c r="A843" t="s">
        <v>4080</v>
      </c>
      <c r="B843" t="s">
        <v>3887</v>
      </c>
      <c r="C843" t="s">
        <v>4001</v>
      </c>
      <c r="D843" t="s">
        <v>3918</v>
      </c>
      <c r="E843" t="s">
        <v>3990</v>
      </c>
      <c r="F843" t="s">
        <v>4129</v>
      </c>
    </row>
    <row r="844" spans="1:6">
      <c r="A844" t="s">
        <v>4080</v>
      </c>
      <c r="B844" t="s">
        <v>3887</v>
      </c>
      <c r="C844" t="s">
        <v>4001</v>
      </c>
      <c r="D844" t="s">
        <v>3947</v>
      </c>
      <c r="E844" t="s">
        <v>2556</v>
      </c>
      <c r="F844" t="s">
        <v>4030</v>
      </c>
    </row>
    <row r="845" spans="1:6">
      <c r="A845" t="s">
        <v>4080</v>
      </c>
      <c r="B845" t="s">
        <v>3887</v>
      </c>
      <c r="C845" t="s">
        <v>4001</v>
      </c>
      <c r="D845" t="s">
        <v>3947</v>
      </c>
      <c r="E845" t="s">
        <v>3986</v>
      </c>
      <c r="F845" t="s">
        <v>4030</v>
      </c>
    </row>
    <row r="846" spans="1:6">
      <c r="A846" t="s">
        <v>4080</v>
      </c>
      <c r="B846" t="s">
        <v>3887</v>
      </c>
      <c r="C846" t="s">
        <v>4001</v>
      </c>
      <c r="D846" t="s">
        <v>3947</v>
      </c>
      <c r="E846" t="s">
        <v>3988</v>
      </c>
      <c r="F846" t="s">
        <v>4147</v>
      </c>
    </row>
    <row r="847" spans="1:6">
      <c r="A847" t="s">
        <v>4080</v>
      </c>
      <c r="B847" t="s">
        <v>3887</v>
      </c>
      <c r="C847" t="s">
        <v>4001</v>
      </c>
      <c r="D847" t="s">
        <v>3947</v>
      </c>
      <c r="E847" t="s">
        <v>3990</v>
      </c>
      <c r="F847" t="s">
        <v>4147</v>
      </c>
    </row>
    <row r="848" spans="1:6">
      <c r="A848" t="s">
        <v>4080</v>
      </c>
      <c r="B848" t="s">
        <v>3887</v>
      </c>
      <c r="C848" t="s">
        <v>4001</v>
      </c>
      <c r="D848" t="s">
        <v>3947</v>
      </c>
      <c r="E848" t="s">
        <v>2734</v>
      </c>
      <c r="F848" t="s">
        <v>4118</v>
      </c>
    </row>
    <row r="849" spans="1:6">
      <c r="A849" t="s">
        <v>4080</v>
      </c>
      <c r="B849" t="s">
        <v>3887</v>
      </c>
      <c r="C849" t="s">
        <v>4007</v>
      </c>
      <c r="D849" t="s">
        <v>3918</v>
      </c>
      <c r="E849" t="s">
        <v>2556</v>
      </c>
      <c r="F849" t="s">
        <v>4184</v>
      </c>
    </row>
    <row r="850" spans="1:6">
      <c r="A850" t="s">
        <v>4080</v>
      </c>
      <c r="B850" t="s">
        <v>3887</v>
      </c>
      <c r="C850" t="s">
        <v>4007</v>
      </c>
      <c r="D850" t="s">
        <v>3918</v>
      </c>
      <c r="E850" t="s">
        <v>3986</v>
      </c>
      <c r="F850" t="s">
        <v>4185</v>
      </c>
    </row>
    <row r="851" spans="1:6">
      <c r="A851" t="s">
        <v>4080</v>
      </c>
      <c r="B851" t="s">
        <v>3887</v>
      </c>
      <c r="C851" t="s">
        <v>4007</v>
      </c>
      <c r="D851" t="s">
        <v>3918</v>
      </c>
      <c r="E851" t="s">
        <v>3988</v>
      </c>
      <c r="F851" t="s">
        <v>4186</v>
      </c>
    </row>
    <row r="852" spans="1:6">
      <c r="A852" t="s">
        <v>4080</v>
      </c>
      <c r="B852" t="s">
        <v>3887</v>
      </c>
      <c r="C852" t="s">
        <v>4007</v>
      </c>
      <c r="D852" t="s">
        <v>3918</v>
      </c>
      <c r="E852" t="s">
        <v>3990</v>
      </c>
      <c r="F852" t="s">
        <v>4186</v>
      </c>
    </row>
    <row r="853" spans="1:6">
      <c r="A853" t="s">
        <v>4080</v>
      </c>
      <c r="B853" t="s">
        <v>3887</v>
      </c>
      <c r="C853" t="s">
        <v>4007</v>
      </c>
      <c r="D853" t="s">
        <v>3947</v>
      </c>
      <c r="E853" t="s">
        <v>2556</v>
      </c>
      <c r="F853" t="s">
        <v>4137</v>
      </c>
    </row>
    <row r="854" spans="1:6">
      <c r="A854" t="s">
        <v>4080</v>
      </c>
      <c r="B854" t="s">
        <v>3887</v>
      </c>
      <c r="C854" t="s">
        <v>4007</v>
      </c>
      <c r="D854" t="s">
        <v>3947</v>
      </c>
      <c r="E854" t="s">
        <v>3986</v>
      </c>
      <c r="F854" t="s">
        <v>4137</v>
      </c>
    </row>
    <row r="855" spans="1:6">
      <c r="A855" t="s">
        <v>4080</v>
      </c>
      <c r="B855" t="s">
        <v>3887</v>
      </c>
      <c r="C855" t="s">
        <v>4007</v>
      </c>
      <c r="D855" t="s">
        <v>3947</v>
      </c>
      <c r="E855" t="s">
        <v>3988</v>
      </c>
      <c r="F855" t="s">
        <v>4187</v>
      </c>
    </row>
    <row r="856" spans="1:6">
      <c r="A856" t="s">
        <v>4080</v>
      </c>
      <c r="B856" t="s">
        <v>3887</v>
      </c>
      <c r="C856" t="s">
        <v>4007</v>
      </c>
      <c r="D856" t="s">
        <v>3947</v>
      </c>
      <c r="E856" t="s">
        <v>3990</v>
      </c>
      <c r="F856" t="s">
        <v>4187</v>
      </c>
    </row>
    <row r="857" spans="1:6">
      <c r="A857" t="s">
        <v>4080</v>
      </c>
      <c r="B857" t="s">
        <v>3887</v>
      </c>
      <c r="C857" t="s">
        <v>4007</v>
      </c>
      <c r="D857" t="s">
        <v>3947</v>
      </c>
      <c r="E857" t="s">
        <v>2734</v>
      </c>
      <c r="F857" t="s">
        <v>4188</v>
      </c>
    </row>
    <row r="858" spans="1:6">
      <c r="A858" t="s">
        <v>4080</v>
      </c>
      <c r="B858" t="s">
        <v>3887</v>
      </c>
      <c r="C858" t="s">
        <v>4013</v>
      </c>
      <c r="D858" t="s">
        <v>3918</v>
      </c>
      <c r="E858" t="s">
        <v>2556</v>
      </c>
      <c r="F858" t="s">
        <v>4092</v>
      </c>
    </row>
    <row r="859" spans="1:6">
      <c r="A859" t="s">
        <v>4080</v>
      </c>
      <c r="B859" t="s">
        <v>3887</v>
      </c>
      <c r="C859" t="s">
        <v>4013</v>
      </c>
      <c r="D859" t="s">
        <v>3918</v>
      </c>
      <c r="E859" t="s">
        <v>3986</v>
      </c>
      <c r="F859" t="s">
        <v>4059</v>
      </c>
    </row>
    <row r="860" spans="1:6">
      <c r="A860" t="s">
        <v>4080</v>
      </c>
      <c r="B860" t="s">
        <v>3887</v>
      </c>
      <c r="C860" t="s">
        <v>4013</v>
      </c>
      <c r="D860" t="s">
        <v>3918</v>
      </c>
      <c r="E860" t="s">
        <v>3988</v>
      </c>
      <c r="F860" t="s">
        <v>4163</v>
      </c>
    </row>
    <row r="861" spans="1:6">
      <c r="A861" t="s">
        <v>4080</v>
      </c>
      <c r="B861" t="s">
        <v>3887</v>
      </c>
      <c r="C861" t="s">
        <v>4013</v>
      </c>
      <c r="D861" t="s">
        <v>3918</v>
      </c>
      <c r="E861" t="s">
        <v>3990</v>
      </c>
      <c r="F861" t="s">
        <v>4163</v>
      </c>
    </row>
    <row r="862" spans="1:6">
      <c r="A862" t="s">
        <v>4080</v>
      </c>
      <c r="B862" t="s">
        <v>3887</v>
      </c>
      <c r="C862" t="s">
        <v>4013</v>
      </c>
      <c r="D862" t="s">
        <v>3947</v>
      </c>
      <c r="E862" t="s">
        <v>2556</v>
      </c>
      <c r="F862" t="s">
        <v>4024</v>
      </c>
    </row>
    <row r="863" spans="1:6">
      <c r="A863" t="s">
        <v>4080</v>
      </c>
      <c r="B863" t="s">
        <v>3887</v>
      </c>
      <c r="C863" t="s">
        <v>4013</v>
      </c>
      <c r="D863" t="s">
        <v>3947</v>
      </c>
      <c r="E863" t="s">
        <v>3986</v>
      </c>
      <c r="F863" t="s">
        <v>4024</v>
      </c>
    </row>
    <row r="864" spans="1:6">
      <c r="A864" t="s">
        <v>4080</v>
      </c>
      <c r="B864" t="s">
        <v>3887</v>
      </c>
      <c r="C864" t="s">
        <v>4013</v>
      </c>
      <c r="D864" t="s">
        <v>3947</v>
      </c>
      <c r="E864" t="s">
        <v>3988</v>
      </c>
      <c r="F864" t="s">
        <v>4182</v>
      </c>
    </row>
    <row r="865" spans="1:6">
      <c r="A865" t="s">
        <v>4080</v>
      </c>
      <c r="B865" t="s">
        <v>3887</v>
      </c>
      <c r="C865" t="s">
        <v>4013</v>
      </c>
      <c r="D865" t="s">
        <v>3947</v>
      </c>
      <c r="E865" t="s">
        <v>3990</v>
      </c>
      <c r="F865" t="s">
        <v>4182</v>
      </c>
    </row>
    <row r="866" spans="1:6">
      <c r="A866" t="s">
        <v>4080</v>
      </c>
      <c r="B866" t="s">
        <v>3887</v>
      </c>
      <c r="C866" t="s">
        <v>4013</v>
      </c>
      <c r="D866" t="s">
        <v>3947</v>
      </c>
      <c r="E866" t="s">
        <v>2734</v>
      </c>
      <c r="F866" t="s">
        <v>4030</v>
      </c>
    </row>
    <row r="867" spans="1:6">
      <c r="A867" t="s">
        <v>4102</v>
      </c>
      <c r="B867" t="s">
        <v>3982</v>
      </c>
      <c r="C867" t="s">
        <v>3983</v>
      </c>
      <c r="D867" t="s">
        <v>3918</v>
      </c>
      <c r="E867" t="s">
        <v>2556</v>
      </c>
      <c r="F867" t="s">
        <v>4111</v>
      </c>
    </row>
    <row r="868" spans="1:6">
      <c r="A868" t="s">
        <v>4102</v>
      </c>
      <c r="B868" t="s">
        <v>3982</v>
      </c>
      <c r="C868" t="s">
        <v>3983</v>
      </c>
      <c r="D868" t="s">
        <v>3918</v>
      </c>
      <c r="E868" t="s">
        <v>3986</v>
      </c>
      <c r="F868" t="s">
        <v>4112</v>
      </c>
    </row>
    <row r="869" spans="1:6">
      <c r="A869" t="s">
        <v>4102</v>
      </c>
      <c r="B869" t="s">
        <v>3982</v>
      </c>
      <c r="C869" t="s">
        <v>3983</v>
      </c>
      <c r="D869" t="s">
        <v>3918</v>
      </c>
      <c r="E869" t="s">
        <v>3988</v>
      </c>
      <c r="F869" t="s">
        <v>4113</v>
      </c>
    </row>
    <row r="870" spans="1:6">
      <c r="A870" t="s">
        <v>4102</v>
      </c>
      <c r="B870" t="s">
        <v>3982</v>
      </c>
      <c r="C870" t="s">
        <v>3983</v>
      </c>
      <c r="D870" t="s">
        <v>3918</v>
      </c>
      <c r="E870" t="s">
        <v>3990</v>
      </c>
      <c r="F870" t="s">
        <v>4113</v>
      </c>
    </row>
    <row r="871" spans="1:6">
      <c r="A871" t="s">
        <v>4102</v>
      </c>
      <c r="B871" t="s">
        <v>3982</v>
      </c>
      <c r="C871" t="s">
        <v>3983</v>
      </c>
      <c r="D871" t="s">
        <v>3947</v>
      </c>
      <c r="E871" t="s">
        <v>2556</v>
      </c>
      <c r="F871" t="s">
        <v>4019</v>
      </c>
    </row>
    <row r="872" spans="1:6">
      <c r="A872" t="s">
        <v>4102</v>
      </c>
      <c r="B872" t="s">
        <v>3982</v>
      </c>
      <c r="C872" t="s">
        <v>3983</v>
      </c>
      <c r="D872" t="s">
        <v>3947</v>
      </c>
      <c r="E872" t="s">
        <v>3986</v>
      </c>
      <c r="F872" t="s">
        <v>4019</v>
      </c>
    </row>
    <row r="873" spans="1:6">
      <c r="A873" t="s">
        <v>4102</v>
      </c>
      <c r="B873" t="s">
        <v>3982</v>
      </c>
      <c r="C873" t="s">
        <v>3983</v>
      </c>
      <c r="D873" t="s">
        <v>3947</v>
      </c>
      <c r="E873" t="s">
        <v>3988</v>
      </c>
      <c r="F873" t="s">
        <v>4114</v>
      </c>
    </row>
    <row r="874" spans="1:6">
      <c r="A874" t="s">
        <v>4102</v>
      </c>
      <c r="B874" t="s">
        <v>3982</v>
      </c>
      <c r="C874" t="s">
        <v>3983</v>
      </c>
      <c r="D874" t="s">
        <v>3947</v>
      </c>
      <c r="E874" t="s">
        <v>3990</v>
      </c>
      <c r="F874" t="s">
        <v>4114</v>
      </c>
    </row>
    <row r="875" spans="1:6">
      <c r="A875" t="s">
        <v>4102</v>
      </c>
      <c r="B875" t="s">
        <v>3982</v>
      </c>
      <c r="C875" t="s">
        <v>3983</v>
      </c>
      <c r="D875" t="s">
        <v>3947</v>
      </c>
      <c r="E875" t="s">
        <v>2734</v>
      </c>
      <c r="F875" t="s">
        <v>4109</v>
      </c>
    </row>
    <row r="876" spans="1:6">
      <c r="A876" t="s">
        <v>4102</v>
      </c>
      <c r="B876" t="s">
        <v>3982</v>
      </c>
      <c r="C876" t="s">
        <v>3994</v>
      </c>
      <c r="D876" t="s">
        <v>3918</v>
      </c>
      <c r="E876" t="s">
        <v>2556</v>
      </c>
      <c r="F876" t="s">
        <v>4106</v>
      </c>
    </row>
    <row r="877" spans="1:6">
      <c r="A877" t="s">
        <v>4102</v>
      </c>
      <c r="B877" t="s">
        <v>3982</v>
      </c>
      <c r="C877" t="s">
        <v>3994</v>
      </c>
      <c r="D877" t="s">
        <v>3918</v>
      </c>
      <c r="E877" t="s">
        <v>3986</v>
      </c>
      <c r="F877" t="s">
        <v>4115</v>
      </c>
    </row>
    <row r="878" spans="1:6">
      <c r="A878" t="s">
        <v>4102</v>
      </c>
      <c r="B878" t="s">
        <v>3982</v>
      </c>
      <c r="C878" t="s">
        <v>3994</v>
      </c>
      <c r="D878" t="s">
        <v>3918</v>
      </c>
      <c r="E878" t="s">
        <v>3988</v>
      </c>
      <c r="F878" t="s">
        <v>4116</v>
      </c>
    </row>
    <row r="879" spans="1:6">
      <c r="A879" t="s">
        <v>4102</v>
      </c>
      <c r="B879" t="s">
        <v>3982</v>
      </c>
      <c r="C879" t="s">
        <v>3994</v>
      </c>
      <c r="D879" t="s">
        <v>3918</v>
      </c>
      <c r="E879" t="s">
        <v>3990</v>
      </c>
      <c r="F879" t="s">
        <v>4116</v>
      </c>
    </row>
    <row r="880" spans="1:6">
      <c r="A880" t="s">
        <v>4102</v>
      </c>
      <c r="B880" t="s">
        <v>3982</v>
      </c>
      <c r="C880" t="s">
        <v>3994</v>
      </c>
      <c r="D880" t="s">
        <v>3947</v>
      </c>
      <c r="E880" t="s">
        <v>2556</v>
      </c>
      <c r="F880" t="s">
        <v>4117</v>
      </c>
    </row>
    <row r="881" spans="1:6">
      <c r="A881" t="s">
        <v>4102</v>
      </c>
      <c r="B881" t="s">
        <v>3982</v>
      </c>
      <c r="C881" t="s">
        <v>3994</v>
      </c>
      <c r="D881" t="s">
        <v>3947</v>
      </c>
      <c r="E881" t="s">
        <v>3986</v>
      </c>
      <c r="F881" t="s">
        <v>4117</v>
      </c>
    </row>
    <row r="882" spans="1:6">
      <c r="A882" t="s">
        <v>4102</v>
      </c>
      <c r="B882" t="s">
        <v>3982</v>
      </c>
      <c r="C882" t="s">
        <v>3994</v>
      </c>
      <c r="D882" t="s">
        <v>3947</v>
      </c>
      <c r="E882" t="s">
        <v>3988</v>
      </c>
      <c r="F882" t="s">
        <v>4118</v>
      </c>
    </row>
    <row r="883" spans="1:6">
      <c r="A883" t="s">
        <v>4102</v>
      </c>
      <c r="B883" t="s">
        <v>3982</v>
      </c>
      <c r="C883" t="s">
        <v>3994</v>
      </c>
      <c r="D883" t="s">
        <v>3947</v>
      </c>
      <c r="E883" t="s">
        <v>3990</v>
      </c>
      <c r="F883" t="s">
        <v>4118</v>
      </c>
    </row>
    <row r="884" spans="1:6">
      <c r="A884" t="s">
        <v>4102</v>
      </c>
      <c r="B884" t="s">
        <v>3982</v>
      </c>
      <c r="C884" t="s">
        <v>3994</v>
      </c>
      <c r="D884" t="s">
        <v>3947</v>
      </c>
      <c r="E884" t="s">
        <v>2734</v>
      </c>
      <c r="F884" t="s">
        <v>4010</v>
      </c>
    </row>
    <row r="885" spans="1:6">
      <c r="A885" t="s">
        <v>4102</v>
      </c>
      <c r="B885" t="s">
        <v>3982</v>
      </c>
      <c r="C885" t="s">
        <v>4001</v>
      </c>
      <c r="D885" t="s">
        <v>3918</v>
      </c>
      <c r="E885" t="s">
        <v>2556</v>
      </c>
      <c r="F885" t="s">
        <v>4119</v>
      </c>
    </row>
    <row r="886" spans="1:6">
      <c r="A886" t="s">
        <v>4102</v>
      </c>
      <c r="B886" t="s">
        <v>3982</v>
      </c>
      <c r="C886" t="s">
        <v>4001</v>
      </c>
      <c r="D886" t="s">
        <v>3918</v>
      </c>
      <c r="E886" t="s">
        <v>3986</v>
      </c>
      <c r="F886" t="s">
        <v>4120</v>
      </c>
    </row>
    <row r="887" spans="1:6">
      <c r="A887" t="s">
        <v>4102</v>
      </c>
      <c r="B887" t="s">
        <v>3982</v>
      </c>
      <c r="C887" t="s">
        <v>4001</v>
      </c>
      <c r="D887" t="s">
        <v>3918</v>
      </c>
      <c r="E887" t="s">
        <v>3988</v>
      </c>
      <c r="F887" t="s">
        <v>4121</v>
      </c>
    </row>
    <row r="888" spans="1:6">
      <c r="A888" t="s">
        <v>4102</v>
      </c>
      <c r="B888" t="s">
        <v>3982</v>
      </c>
      <c r="C888" t="s">
        <v>4001</v>
      </c>
      <c r="D888" t="s">
        <v>3918</v>
      </c>
      <c r="E888" t="s">
        <v>3990</v>
      </c>
      <c r="F888" t="s">
        <v>4121</v>
      </c>
    </row>
    <row r="889" spans="1:6">
      <c r="A889" t="s">
        <v>4102</v>
      </c>
      <c r="B889" t="s">
        <v>3982</v>
      </c>
      <c r="C889" t="s">
        <v>4001</v>
      </c>
      <c r="D889" t="s">
        <v>3947</v>
      </c>
      <c r="E889" t="s">
        <v>2556</v>
      </c>
      <c r="F889" t="s">
        <v>4118</v>
      </c>
    </row>
    <row r="890" spans="1:6">
      <c r="A890" t="s">
        <v>4102</v>
      </c>
      <c r="B890" t="s">
        <v>3982</v>
      </c>
      <c r="C890" t="s">
        <v>4001</v>
      </c>
      <c r="D890" t="s">
        <v>3947</v>
      </c>
      <c r="E890" t="s">
        <v>3986</v>
      </c>
      <c r="F890" t="s">
        <v>4118</v>
      </c>
    </row>
    <row r="891" spans="1:6">
      <c r="A891" t="s">
        <v>4102</v>
      </c>
      <c r="B891" t="s">
        <v>3982</v>
      </c>
      <c r="C891" t="s">
        <v>4001</v>
      </c>
      <c r="D891" t="s">
        <v>3947</v>
      </c>
      <c r="E891" t="s">
        <v>3988</v>
      </c>
      <c r="F891" t="s">
        <v>4092</v>
      </c>
    </row>
    <row r="892" spans="1:6">
      <c r="A892" t="s">
        <v>4102</v>
      </c>
      <c r="B892" t="s">
        <v>3982</v>
      </c>
      <c r="C892" t="s">
        <v>4001</v>
      </c>
      <c r="D892" t="s">
        <v>3947</v>
      </c>
      <c r="E892" t="s">
        <v>3990</v>
      </c>
      <c r="F892" t="s">
        <v>4092</v>
      </c>
    </row>
    <row r="893" spans="1:6">
      <c r="A893" t="s">
        <v>4102</v>
      </c>
      <c r="B893" t="s">
        <v>3982</v>
      </c>
      <c r="C893" t="s">
        <v>4001</v>
      </c>
      <c r="D893" t="s">
        <v>3947</v>
      </c>
      <c r="E893" t="s">
        <v>2734</v>
      </c>
      <c r="F893" t="s">
        <v>4122</v>
      </c>
    </row>
    <row r="894" spans="1:6">
      <c r="A894" t="s">
        <v>4102</v>
      </c>
      <c r="B894" t="s">
        <v>3982</v>
      </c>
      <c r="C894" t="s">
        <v>4007</v>
      </c>
      <c r="D894" t="s">
        <v>3918</v>
      </c>
      <c r="E894" t="s">
        <v>2556</v>
      </c>
      <c r="F894" t="s">
        <v>4123</v>
      </c>
    </row>
    <row r="895" spans="1:6">
      <c r="A895" t="s">
        <v>4102</v>
      </c>
      <c r="B895" t="s">
        <v>3982</v>
      </c>
      <c r="C895" t="s">
        <v>4007</v>
      </c>
      <c r="D895" t="s">
        <v>3918</v>
      </c>
      <c r="E895" t="s">
        <v>3986</v>
      </c>
      <c r="F895" t="s">
        <v>4124</v>
      </c>
    </row>
    <row r="896" spans="1:6">
      <c r="A896" t="s">
        <v>4102</v>
      </c>
      <c r="B896" t="s">
        <v>3982</v>
      </c>
      <c r="C896" t="s">
        <v>4007</v>
      </c>
      <c r="D896" t="s">
        <v>3918</v>
      </c>
      <c r="E896" t="s">
        <v>3988</v>
      </c>
      <c r="F896" t="s">
        <v>4125</v>
      </c>
    </row>
    <row r="897" spans="1:6">
      <c r="A897" t="s">
        <v>4102</v>
      </c>
      <c r="B897" t="s">
        <v>3982</v>
      </c>
      <c r="C897" t="s">
        <v>4007</v>
      </c>
      <c r="D897" t="s">
        <v>3918</v>
      </c>
      <c r="E897" t="s">
        <v>3990</v>
      </c>
      <c r="F897" t="s">
        <v>4125</v>
      </c>
    </row>
    <row r="898" spans="1:6">
      <c r="A898" t="s">
        <v>4102</v>
      </c>
      <c r="B898" t="s">
        <v>3982</v>
      </c>
      <c r="C898" t="s">
        <v>4007</v>
      </c>
      <c r="D898" t="s">
        <v>3947</v>
      </c>
      <c r="E898" t="s">
        <v>2556</v>
      </c>
      <c r="F898" t="s">
        <v>4126</v>
      </c>
    </row>
    <row r="899" spans="1:6">
      <c r="A899" t="s">
        <v>4102</v>
      </c>
      <c r="B899" t="s">
        <v>3982</v>
      </c>
      <c r="C899" t="s">
        <v>4007</v>
      </c>
      <c r="D899" t="s">
        <v>3947</v>
      </c>
      <c r="E899" t="s">
        <v>3986</v>
      </c>
      <c r="F899" t="s">
        <v>4126</v>
      </c>
    </row>
    <row r="900" spans="1:6">
      <c r="A900" t="s">
        <v>4102</v>
      </c>
      <c r="B900" t="s">
        <v>3982</v>
      </c>
      <c r="C900" t="s">
        <v>4007</v>
      </c>
      <c r="D900" t="s">
        <v>3947</v>
      </c>
      <c r="E900" t="s">
        <v>3988</v>
      </c>
      <c r="F900" t="s">
        <v>4127</v>
      </c>
    </row>
    <row r="901" spans="1:6">
      <c r="A901" t="s">
        <v>4102</v>
      </c>
      <c r="B901" t="s">
        <v>3982</v>
      </c>
      <c r="C901" t="s">
        <v>4007</v>
      </c>
      <c r="D901" t="s">
        <v>3947</v>
      </c>
      <c r="E901" t="s">
        <v>3990</v>
      </c>
      <c r="F901" t="s">
        <v>4127</v>
      </c>
    </row>
    <row r="902" spans="1:6">
      <c r="A902" t="s">
        <v>4102</v>
      </c>
      <c r="B902" t="s">
        <v>3982</v>
      </c>
      <c r="C902" t="s">
        <v>4007</v>
      </c>
      <c r="D902" t="s">
        <v>3947</v>
      </c>
      <c r="E902" t="s">
        <v>2734</v>
      </c>
      <c r="F902" t="s">
        <v>4060</v>
      </c>
    </row>
    <row r="903" spans="1:6">
      <c r="A903" t="s">
        <v>4102</v>
      </c>
      <c r="B903" t="s">
        <v>3982</v>
      </c>
      <c r="C903" t="s">
        <v>4013</v>
      </c>
      <c r="D903" t="s">
        <v>3918</v>
      </c>
      <c r="E903" t="s">
        <v>2556</v>
      </c>
      <c r="F903" t="s">
        <v>4046</v>
      </c>
    </row>
    <row r="904" spans="1:6">
      <c r="A904" t="s">
        <v>4102</v>
      </c>
      <c r="B904" t="s">
        <v>3982</v>
      </c>
      <c r="C904" t="s">
        <v>4013</v>
      </c>
      <c r="D904" t="s">
        <v>3918</v>
      </c>
      <c r="E904" t="s">
        <v>3986</v>
      </c>
      <c r="F904" t="s">
        <v>4128</v>
      </c>
    </row>
    <row r="905" spans="1:6">
      <c r="A905" t="s">
        <v>4102</v>
      </c>
      <c r="B905" t="s">
        <v>3982</v>
      </c>
      <c r="C905" t="s">
        <v>4013</v>
      </c>
      <c r="D905" t="s">
        <v>3918</v>
      </c>
      <c r="E905" t="s">
        <v>3988</v>
      </c>
      <c r="F905" t="s">
        <v>4129</v>
      </c>
    </row>
    <row r="906" spans="1:6">
      <c r="A906" t="s">
        <v>4102</v>
      </c>
      <c r="B906" t="s">
        <v>3982</v>
      </c>
      <c r="C906" t="s">
        <v>4013</v>
      </c>
      <c r="D906" t="s">
        <v>3918</v>
      </c>
      <c r="E906" t="s">
        <v>3990</v>
      </c>
      <c r="F906" t="s">
        <v>4129</v>
      </c>
    </row>
    <row r="907" spans="1:6">
      <c r="A907" t="s">
        <v>4102</v>
      </c>
      <c r="B907" t="s">
        <v>3982</v>
      </c>
      <c r="C907" t="s">
        <v>4013</v>
      </c>
      <c r="D907" t="s">
        <v>3947</v>
      </c>
      <c r="E907" t="s">
        <v>2556</v>
      </c>
      <c r="F907" t="s">
        <v>4130</v>
      </c>
    </row>
    <row r="908" spans="1:6">
      <c r="A908" t="s">
        <v>4102</v>
      </c>
      <c r="B908" t="s">
        <v>3982</v>
      </c>
      <c r="C908" t="s">
        <v>4013</v>
      </c>
      <c r="D908" t="s">
        <v>3947</v>
      </c>
      <c r="E908" t="s">
        <v>3986</v>
      </c>
      <c r="F908" t="s">
        <v>4130</v>
      </c>
    </row>
    <row r="909" spans="1:6">
      <c r="A909" t="s">
        <v>4102</v>
      </c>
      <c r="B909" t="s">
        <v>3982</v>
      </c>
      <c r="C909" t="s">
        <v>4013</v>
      </c>
      <c r="D909" t="s">
        <v>3947</v>
      </c>
      <c r="E909" t="s">
        <v>3988</v>
      </c>
      <c r="F909" t="s">
        <v>4052</v>
      </c>
    </row>
    <row r="910" spans="1:6">
      <c r="A910" t="s">
        <v>4102</v>
      </c>
      <c r="B910" t="s">
        <v>3982</v>
      </c>
      <c r="C910" t="s">
        <v>4013</v>
      </c>
      <c r="D910" t="s">
        <v>3947</v>
      </c>
      <c r="E910" t="s">
        <v>3990</v>
      </c>
      <c r="F910" t="s">
        <v>4052</v>
      </c>
    </row>
    <row r="911" spans="1:6">
      <c r="A911" t="s">
        <v>4102</v>
      </c>
      <c r="B911" t="s">
        <v>3982</v>
      </c>
      <c r="C911" t="s">
        <v>4013</v>
      </c>
      <c r="D911" t="s">
        <v>3947</v>
      </c>
      <c r="E911" t="s">
        <v>2734</v>
      </c>
      <c r="F911" t="s">
        <v>4131</v>
      </c>
    </row>
    <row r="912" spans="1:6">
      <c r="A912" t="s">
        <v>4102</v>
      </c>
      <c r="B912" t="s">
        <v>3887</v>
      </c>
      <c r="C912" t="s">
        <v>3983</v>
      </c>
      <c r="D912" t="s">
        <v>3918</v>
      </c>
      <c r="E912" t="s">
        <v>2556</v>
      </c>
      <c r="F912" t="s">
        <v>4132</v>
      </c>
    </row>
    <row r="913" spans="1:6">
      <c r="A913" t="s">
        <v>4102</v>
      </c>
      <c r="B913" t="s">
        <v>3887</v>
      </c>
      <c r="C913" t="s">
        <v>3983</v>
      </c>
      <c r="D913" t="s">
        <v>3918</v>
      </c>
      <c r="E913" t="s">
        <v>3986</v>
      </c>
      <c r="F913" t="s">
        <v>4045</v>
      </c>
    </row>
    <row r="914" spans="1:6">
      <c r="A914" t="s">
        <v>4102</v>
      </c>
      <c r="B914" t="s">
        <v>3887</v>
      </c>
      <c r="C914" t="s">
        <v>3983</v>
      </c>
      <c r="D914" t="s">
        <v>3918</v>
      </c>
      <c r="E914" t="s">
        <v>3988</v>
      </c>
      <c r="F914" t="s">
        <v>4133</v>
      </c>
    </row>
    <row r="915" spans="1:6">
      <c r="A915" t="s">
        <v>4102</v>
      </c>
      <c r="B915" t="s">
        <v>3887</v>
      </c>
      <c r="C915" t="s">
        <v>3983</v>
      </c>
      <c r="D915" t="s">
        <v>3918</v>
      </c>
      <c r="E915" t="s">
        <v>3990</v>
      </c>
      <c r="F915" t="s">
        <v>4133</v>
      </c>
    </row>
    <row r="916" spans="1:6">
      <c r="A916" t="s">
        <v>4102</v>
      </c>
      <c r="B916" t="s">
        <v>3887</v>
      </c>
      <c r="C916" t="s">
        <v>3983</v>
      </c>
      <c r="D916" t="s">
        <v>3947</v>
      </c>
      <c r="E916" t="s">
        <v>2556</v>
      </c>
      <c r="F916" t="s">
        <v>4069</v>
      </c>
    </row>
    <row r="917" spans="1:6">
      <c r="A917" t="s">
        <v>4102</v>
      </c>
      <c r="B917" t="s">
        <v>3887</v>
      </c>
      <c r="C917" t="s">
        <v>3983</v>
      </c>
      <c r="D917" t="s">
        <v>3947</v>
      </c>
      <c r="E917" t="s">
        <v>3986</v>
      </c>
      <c r="F917" t="s">
        <v>4069</v>
      </c>
    </row>
    <row r="918" spans="1:6">
      <c r="A918" t="s">
        <v>4102</v>
      </c>
      <c r="B918" t="s">
        <v>3887</v>
      </c>
      <c r="C918" t="s">
        <v>3983</v>
      </c>
      <c r="D918" t="s">
        <v>3947</v>
      </c>
      <c r="E918" t="s">
        <v>3988</v>
      </c>
      <c r="F918" t="s">
        <v>4018</v>
      </c>
    </row>
    <row r="919" spans="1:6">
      <c r="A919" t="s">
        <v>4102</v>
      </c>
      <c r="B919" t="s">
        <v>3887</v>
      </c>
      <c r="C919" t="s">
        <v>3983</v>
      </c>
      <c r="D919" t="s">
        <v>3947</v>
      </c>
      <c r="E919" t="s">
        <v>3990</v>
      </c>
      <c r="F919" t="s">
        <v>4018</v>
      </c>
    </row>
    <row r="920" spans="1:6">
      <c r="A920" t="s">
        <v>4102</v>
      </c>
      <c r="B920" t="s">
        <v>3887</v>
      </c>
      <c r="C920" t="s">
        <v>3983</v>
      </c>
      <c r="D920" t="s">
        <v>3947</v>
      </c>
      <c r="E920" t="s">
        <v>2734</v>
      </c>
      <c r="F920" t="s">
        <v>4044</v>
      </c>
    </row>
    <row r="921" spans="1:6">
      <c r="A921" t="s">
        <v>4102</v>
      </c>
      <c r="B921" t="s">
        <v>3887</v>
      </c>
      <c r="C921" t="s">
        <v>3994</v>
      </c>
      <c r="D921" t="s">
        <v>3918</v>
      </c>
      <c r="E921" t="s">
        <v>2556</v>
      </c>
      <c r="F921" t="s">
        <v>4134</v>
      </c>
    </row>
    <row r="922" spans="1:6">
      <c r="A922" t="s">
        <v>4102</v>
      </c>
      <c r="B922" t="s">
        <v>3887</v>
      </c>
      <c r="C922" t="s">
        <v>3994</v>
      </c>
      <c r="D922" t="s">
        <v>3918</v>
      </c>
      <c r="E922" t="s">
        <v>3986</v>
      </c>
      <c r="F922" t="s">
        <v>4135</v>
      </c>
    </row>
    <row r="923" spans="1:6">
      <c r="A923" t="s">
        <v>4102</v>
      </c>
      <c r="B923" t="s">
        <v>3887</v>
      </c>
      <c r="C923" t="s">
        <v>3994</v>
      </c>
      <c r="D923" t="s">
        <v>3918</v>
      </c>
      <c r="E923" t="s">
        <v>3988</v>
      </c>
      <c r="F923" t="s">
        <v>4136</v>
      </c>
    </row>
    <row r="924" spans="1:6">
      <c r="A924" t="s">
        <v>4102</v>
      </c>
      <c r="B924" t="s">
        <v>3887</v>
      </c>
      <c r="C924" t="s">
        <v>3994</v>
      </c>
      <c r="D924" t="s">
        <v>3918</v>
      </c>
      <c r="E924" t="s">
        <v>3990</v>
      </c>
      <c r="F924" t="s">
        <v>4136</v>
      </c>
    </row>
    <row r="925" spans="1:6">
      <c r="A925" t="s">
        <v>4102</v>
      </c>
      <c r="B925" t="s">
        <v>3887</v>
      </c>
      <c r="C925" t="s">
        <v>3994</v>
      </c>
      <c r="D925" t="s">
        <v>3947</v>
      </c>
      <c r="E925" t="s">
        <v>2556</v>
      </c>
      <c r="F925" t="s">
        <v>4025</v>
      </c>
    </row>
    <row r="926" spans="1:6">
      <c r="A926" t="s">
        <v>4102</v>
      </c>
      <c r="B926" t="s">
        <v>3887</v>
      </c>
      <c r="C926" t="s">
        <v>3994</v>
      </c>
      <c r="D926" t="s">
        <v>3947</v>
      </c>
      <c r="E926" t="s">
        <v>3986</v>
      </c>
      <c r="F926" t="s">
        <v>4025</v>
      </c>
    </row>
    <row r="927" spans="1:6">
      <c r="A927" t="s">
        <v>4102</v>
      </c>
      <c r="B927" t="s">
        <v>3887</v>
      </c>
      <c r="C927" t="s">
        <v>3994</v>
      </c>
      <c r="D927" t="s">
        <v>3947</v>
      </c>
      <c r="E927" t="s">
        <v>3988</v>
      </c>
      <c r="F927" t="s">
        <v>4044</v>
      </c>
    </row>
    <row r="928" spans="1:6">
      <c r="A928" t="s">
        <v>4102</v>
      </c>
      <c r="B928" t="s">
        <v>3887</v>
      </c>
      <c r="C928" t="s">
        <v>3994</v>
      </c>
      <c r="D928" t="s">
        <v>3947</v>
      </c>
      <c r="E928" t="s">
        <v>3990</v>
      </c>
      <c r="F928" t="s">
        <v>4044</v>
      </c>
    </row>
    <row r="929" spans="1:6">
      <c r="A929" t="s">
        <v>4102</v>
      </c>
      <c r="B929" t="s">
        <v>3887</v>
      </c>
      <c r="C929" t="s">
        <v>3994</v>
      </c>
      <c r="D929" t="s">
        <v>3947</v>
      </c>
      <c r="E929" t="s">
        <v>2734</v>
      </c>
      <c r="F929" t="s">
        <v>4137</v>
      </c>
    </row>
    <row r="930" spans="1:6">
      <c r="A930" t="s">
        <v>4102</v>
      </c>
      <c r="B930" t="s">
        <v>3887</v>
      </c>
      <c r="C930" t="s">
        <v>4001</v>
      </c>
      <c r="D930" t="s">
        <v>3918</v>
      </c>
      <c r="E930" t="s">
        <v>2556</v>
      </c>
      <c r="F930" t="s">
        <v>4138</v>
      </c>
    </row>
    <row r="931" spans="1:6">
      <c r="A931" t="s">
        <v>4102</v>
      </c>
      <c r="B931" t="s">
        <v>3887</v>
      </c>
      <c r="C931" t="s">
        <v>4001</v>
      </c>
      <c r="D931" t="s">
        <v>3918</v>
      </c>
      <c r="E931" t="s">
        <v>3986</v>
      </c>
      <c r="F931" t="s">
        <v>4139</v>
      </c>
    </row>
    <row r="932" spans="1:6">
      <c r="A932" t="s">
        <v>4102</v>
      </c>
      <c r="B932" t="s">
        <v>3887</v>
      </c>
      <c r="C932" t="s">
        <v>4001</v>
      </c>
      <c r="D932" t="s">
        <v>3918</v>
      </c>
      <c r="E932" t="s">
        <v>3988</v>
      </c>
      <c r="F932" t="s">
        <v>3989</v>
      </c>
    </row>
    <row r="933" spans="1:6">
      <c r="A933" t="s">
        <v>4102</v>
      </c>
      <c r="B933" t="s">
        <v>3887</v>
      </c>
      <c r="C933" t="s">
        <v>4001</v>
      </c>
      <c r="D933" t="s">
        <v>3918</v>
      </c>
      <c r="E933" t="s">
        <v>3990</v>
      </c>
      <c r="F933" t="s">
        <v>3989</v>
      </c>
    </row>
    <row r="934" spans="1:6">
      <c r="A934" t="s">
        <v>4102</v>
      </c>
      <c r="B934" t="s">
        <v>3887</v>
      </c>
      <c r="C934" t="s">
        <v>4001</v>
      </c>
      <c r="D934" t="s">
        <v>3947</v>
      </c>
      <c r="E934" t="s">
        <v>2556</v>
      </c>
      <c r="F934" t="s">
        <v>4140</v>
      </c>
    </row>
    <row r="935" spans="1:6">
      <c r="A935" t="s">
        <v>4102</v>
      </c>
      <c r="B935" t="s">
        <v>3887</v>
      </c>
      <c r="C935" t="s">
        <v>4001</v>
      </c>
      <c r="D935" t="s">
        <v>3947</v>
      </c>
      <c r="E935" t="s">
        <v>3986</v>
      </c>
      <c r="F935" t="s">
        <v>4140</v>
      </c>
    </row>
    <row r="936" spans="1:6">
      <c r="A936" t="s">
        <v>4102</v>
      </c>
      <c r="B936" t="s">
        <v>3887</v>
      </c>
      <c r="C936" t="s">
        <v>4001</v>
      </c>
      <c r="D936" t="s">
        <v>3947</v>
      </c>
      <c r="E936" t="s">
        <v>3988</v>
      </c>
      <c r="F936" t="s">
        <v>4036</v>
      </c>
    </row>
    <row r="937" spans="1:6">
      <c r="A937" t="s">
        <v>4102</v>
      </c>
      <c r="B937" t="s">
        <v>3887</v>
      </c>
      <c r="C937" t="s">
        <v>4001</v>
      </c>
      <c r="D937" t="s">
        <v>3947</v>
      </c>
      <c r="E937" t="s">
        <v>3990</v>
      </c>
      <c r="F937" t="s">
        <v>4036</v>
      </c>
    </row>
    <row r="938" spans="1:6">
      <c r="A938" t="s">
        <v>4102</v>
      </c>
      <c r="B938" t="s">
        <v>3887</v>
      </c>
      <c r="C938" t="s">
        <v>4001</v>
      </c>
      <c r="D938" t="s">
        <v>3947</v>
      </c>
      <c r="E938" t="s">
        <v>2734</v>
      </c>
      <c r="F938" t="s">
        <v>4141</v>
      </c>
    </row>
    <row r="939" spans="1:6">
      <c r="A939" t="s">
        <v>4102</v>
      </c>
      <c r="B939" t="s">
        <v>3887</v>
      </c>
      <c r="C939" t="s">
        <v>4007</v>
      </c>
      <c r="D939" t="s">
        <v>3918</v>
      </c>
      <c r="E939" t="s">
        <v>2556</v>
      </c>
      <c r="F939" t="s">
        <v>4129</v>
      </c>
    </row>
    <row r="940" spans="1:6">
      <c r="A940" t="s">
        <v>4102</v>
      </c>
      <c r="B940" t="s">
        <v>3887</v>
      </c>
      <c r="C940" t="s">
        <v>4007</v>
      </c>
      <c r="D940" t="s">
        <v>3918</v>
      </c>
      <c r="E940" t="s">
        <v>3986</v>
      </c>
      <c r="F940" t="s">
        <v>4142</v>
      </c>
    </row>
    <row r="941" spans="1:6">
      <c r="A941" t="s">
        <v>4102</v>
      </c>
      <c r="B941" t="s">
        <v>3887</v>
      </c>
      <c r="C941" t="s">
        <v>4007</v>
      </c>
      <c r="D941" t="s">
        <v>3918</v>
      </c>
      <c r="E941" t="s">
        <v>3988</v>
      </c>
      <c r="F941" t="s">
        <v>4143</v>
      </c>
    </row>
    <row r="942" spans="1:6">
      <c r="A942" t="s">
        <v>4102</v>
      </c>
      <c r="B942" t="s">
        <v>3887</v>
      </c>
      <c r="C942" t="s">
        <v>4007</v>
      </c>
      <c r="D942" t="s">
        <v>3918</v>
      </c>
      <c r="E942" t="s">
        <v>3990</v>
      </c>
      <c r="F942" t="s">
        <v>4143</v>
      </c>
    </row>
    <row r="943" spans="1:6">
      <c r="A943" t="s">
        <v>4102</v>
      </c>
      <c r="B943" t="s">
        <v>3887</v>
      </c>
      <c r="C943" t="s">
        <v>4007</v>
      </c>
      <c r="D943" t="s">
        <v>3947</v>
      </c>
      <c r="E943" t="s">
        <v>2556</v>
      </c>
      <c r="F943" t="s">
        <v>4144</v>
      </c>
    </row>
    <row r="944" spans="1:6">
      <c r="A944" t="s">
        <v>4102</v>
      </c>
      <c r="B944" t="s">
        <v>3887</v>
      </c>
      <c r="C944" t="s">
        <v>4007</v>
      </c>
      <c r="D944" t="s">
        <v>3947</v>
      </c>
      <c r="E944" t="s">
        <v>3986</v>
      </c>
      <c r="F944" t="s">
        <v>4144</v>
      </c>
    </row>
    <row r="945" spans="1:6">
      <c r="A945" t="s">
        <v>4102</v>
      </c>
      <c r="B945" t="s">
        <v>3887</v>
      </c>
      <c r="C945" t="s">
        <v>4007</v>
      </c>
      <c r="D945" t="s">
        <v>3947</v>
      </c>
      <c r="E945" t="s">
        <v>3988</v>
      </c>
      <c r="F945" t="s">
        <v>4063</v>
      </c>
    </row>
    <row r="946" spans="1:6">
      <c r="A946" t="s">
        <v>4102</v>
      </c>
      <c r="B946" t="s">
        <v>3887</v>
      </c>
      <c r="C946" t="s">
        <v>4007</v>
      </c>
      <c r="D946" t="s">
        <v>3947</v>
      </c>
      <c r="E946" t="s">
        <v>3990</v>
      </c>
      <c r="F946" t="s">
        <v>4063</v>
      </c>
    </row>
    <row r="947" spans="1:6">
      <c r="A947" t="s">
        <v>4102</v>
      </c>
      <c r="B947" t="s">
        <v>3887</v>
      </c>
      <c r="C947" t="s">
        <v>4007</v>
      </c>
      <c r="D947" t="s">
        <v>3947</v>
      </c>
      <c r="E947" t="s">
        <v>2734</v>
      </c>
      <c r="F947" t="s">
        <v>4126</v>
      </c>
    </row>
    <row r="948" spans="1:6">
      <c r="A948" t="s">
        <v>4102</v>
      </c>
      <c r="B948" t="s">
        <v>3887</v>
      </c>
      <c r="C948" t="s">
        <v>4013</v>
      </c>
      <c r="D948" t="s">
        <v>3918</v>
      </c>
      <c r="E948" t="s">
        <v>2556</v>
      </c>
      <c r="F948" t="s">
        <v>4132</v>
      </c>
    </row>
    <row r="949" spans="1:6">
      <c r="A949" t="s">
        <v>4102</v>
      </c>
      <c r="B949" t="s">
        <v>3887</v>
      </c>
      <c r="C949" t="s">
        <v>4013</v>
      </c>
      <c r="D949" t="s">
        <v>3918</v>
      </c>
      <c r="E949" t="s">
        <v>3986</v>
      </c>
      <c r="F949" t="s">
        <v>4045</v>
      </c>
    </row>
    <row r="950" spans="1:6">
      <c r="A950" t="s">
        <v>4102</v>
      </c>
      <c r="B950" t="s">
        <v>3887</v>
      </c>
      <c r="C950" t="s">
        <v>4013</v>
      </c>
      <c r="D950" t="s">
        <v>3918</v>
      </c>
      <c r="E950" t="s">
        <v>3988</v>
      </c>
      <c r="F950" t="s">
        <v>4133</v>
      </c>
    </row>
    <row r="951" spans="1:6">
      <c r="A951" t="s">
        <v>4102</v>
      </c>
      <c r="B951" t="s">
        <v>3887</v>
      </c>
      <c r="C951" t="s">
        <v>4013</v>
      </c>
      <c r="D951" t="s">
        <v>3918</v>
      </c>
      <c r="E951" t="s">
        <v>3990</v>
      </c>
      <c r="F951" t="s">
        <v>4133</v>
      </c>
    </row>
    <row r="952" spans="1:6">
      <c r="A952" t="s">
        <v>4102</v>
      </c>
      <c r="B952" t="s">
        <v>3887</v>
      </c>
      <c r="C952" t="s">
        <v>4013</v>
      </c>
      <c r="D952" t="s">
        <v>3947</v>
      </c>
      <c r="E952" t="s">
        <v>2556</v>
      </c>
      <c r="F952" t="s">
        <v>4069</v>
      </c>
    </row>
    <row r="953" spans="1:6">
      <c r="A953" t="s">
        <v>4102</v>
      </c>
      <c r="B953" t="s">
        <v>3887</v>
      </c>
      <c r="C953" t="s">
        <v>4013</v>
      </c>
      <c r="D953" t="s">
        <v>3947</v>
      </c>
      <c r="E953" t="s">
        <v>3986</v>
      </c>
      <c r="F953" t="s">
        <v>4069</v>
      </c>
    </row>
    <row r="954" spans="1:6">
      <c r="A954" t="s">
        <v>4102</v>
      </c>
      <c r="B954" t="s">
        <v>3887</v>
      </c>
      <c r="C954" t="s">
        <v>4013</v>
      </c>
      <c r="D954" t="s">
        <v>3947</v>
      </c>
      <c r="E954" t="s">
        <v>3988</v>
      </c>
      <c r="F954" t="s">
        <v>4018</v>
      </c>
    </row>
    <row r="955" spans="1:6">
      <c r="A955" t="s">
        <v>4102</v>
      </c>
      <c r="B955" t="s">
        <v>3887</v>
      </c>
      <c r="C955" t="s">
        <v>4013</v>
      </c>
      <c r="D955" t="s">
        <v>3947</v>
      </c>
      <c r="E955" t="s">
        <v>3990</v>
      </c>
      <c r="F955" t="s">
        <v>4018</v>
      </c>
    </row>
    <row r="956" spans="1:6">
      <c r="A956" t="s">
        <v>4102</v>
      </c>
      <c r="B956" t="s">
        <v>3887</v>
      </c>
      <c r="C956" t="s">
        <v>4013</v>
      </c>
      <c r="D956" t="s">
        <v>3947</v>
      </c>
      <c r="E956" t="s">
        <v>2734</v>
      </c>
      <c r="F956" t="s">
        <v>4044</v>
      </c>
    </row>
    <row r="957" spans="1:6">
      <c r="A957" t="s">
        <v>4110</v>
      </c>
      <c r="B957" t="s">
        <v>3982</v>
      </c>
      <c r="C957" t="s">
        <v>3983</v>
      </c>
      <c r="D957" t="s">
        <v>3918</v>
      </c>
      <c r="E957" t="s">
        <v>2556</v>
      </c>
      <c r="F957" t="s">
        <v>4111</v>
      </c>
    </row>
    <row r="958" spans="1:6">
      <c r="A958" t="s">
        <v>4110</v>
      </c>
      <c r="B958" t="s">
        <v>3982</v>
      </c>
      <c r="C958" t="s">
        <v>3983</v>
      </c>
      <c r="D958" t="s">
        <v>3918</v>
      </c>
      <c r="E958" t="s">
        <v>3986</v>
      </c>
      <c r="F958" t="s">
        <v>4112</v>
      </c>
    </row>
    <row r="959" spans="1:6">
      <c r="A959" t="s">
        <v>4110</v>
      </c>
      <c r="B959" t="s">
        <v>3982</v>
      </c>
      <c r="C959" t="s">
        <v>3983</v>
      </c>
      <c r="D959" t="s">
        <v>3918</v>
      </c>
      <c r="E959" t="s">
        <v>3988</v>
      </c>
      <c r="F959" t="s">
        <v>4113</v>
      </c>
    </row>
    <row r="960" spans="1:6">
      <c r="A960" t="s">
        <v>4110</v>
      </c>
      <c r="B960" t="s">
        <v>3982</v>
      </c>
      <c r="C960" t="s">
        <v>3983</v>
      </c>
      <c r="D960" t="s">
        <v>3918</v>
      </c>
      <c r="E960" t="s">
        <v>3990</v>
      </c>
      <c r="F960" t="s">
        <v>4113</v>
      </c>
    </row>
    <row r="961" spans="1:6">
      <c r="A961" t="s">
        <v>4110</v>
      </c>
      <c r="B961" t="s">
        <v>3982</v>
      </c>
      <c r="C961" t="s">
        <v>3983</v>
      </c>
      <c r="D961" t="s">
        <v>3947</v>
      </c>
      <c r="E961" t="s">
        <v>2556</v>
      </c>
      <c r="F961" t="s">
        <v>4019</v>
      </c>
    </row>
    <row r="962" spans="1:6">
      <c r="A962" t="s">
        <v>4110</v>
      </c>
      <c r="B962" t="s">
        <v>3982</v>
      </c>
      <c r="C962" t="s">
        <v>3983</v>
      </c>
      <c r="D962" t="s">
        <v>3947</v>
      </c>
      <c r="E962" t="s">
        <v>3986</v>
      </c>
      <c r="F962" t="s">
        <v>4019</v>
      </c>
    </row>
    <row r="963" spans="1:6">
      <c r="A963" t="s">
        <v>4110</v>
      </c>
      <c r="B963" t="s">
        <v>3982</v>
      </c>
      <c r="C963" t="s">
        <v>3983</v>
      </c>
      <c r="D963" t="s">
        <v>3947</v>
      </c>
      <c r="E963" t="s">
        <v>3988</v>
      </c>
      <c r="F963" t="s">
        <v>4114</v>
      </c>
    </row>
    <row r="964" spans="1:6">
      <c r="A964" t="s">
        <v>4110</v>
      </c>
      <c r="B964" t="s">
        <v>3982</v>
      </c>
      <c r="C964" t="s">
        <v>3983</v>
      </c>
      <c r="D964" t="s">
        <v>3947</v>
      </c>
      <c r="E964" t="s">
        <v>3990</v>
      </c>
      <c r="F964" t="s">
        <v>4114</v>
      </c>
    </row>
    <row r="965" spans="1:6">
      <c r="A965" t="s">
        <v>4110</v>
      </c>
      <c r="B965" t="s">
        <v>3982</v>
      </c>
      <c r="C965" t="s">
        <v>3983</v>
      </c>
      <c r="D965" t="s">
        <v>3947</v>
      </c>
      <c r="E965" t="s">
        <v>2734</v>
      </c>
      <c r="F965" t="s">
        <v>4109</v>
      </c>
    </row>
    <row r="966" spans="1:6">
      <c r="A966" t="s">
        <v>4110</v>
      </c>
      <c r="B966" t="s">
        <v>3982</v>
      </c>
      <c r="C966" t="s">
        <v>3994</v>
      </c>
      <c r="D966" t="s">
        <v>3918</v>
      </c>
      <c r="E966" t="s">
        <v>2556</v>
      </c>
      <c r="F966" t="s">
        <v>4106</v>
      </c>
    </row>
    <row r="967" spans="1:6">
      <c r="A967" t="s">
        <v>4110</v>
      </c>
      <c r="B967" t="s">
        <v>3982</v>
      </c>
      <c r="C967" t="s">
        <v>3994</v>
      </c>
      <c r="D967" t="s">
        <v>3918</v>
      </c>
      <c r="E967" t="s">
        <v>3986</v>
      </c>
      <c r="F967" t="s">
        <v>4115</v>
      </c>
    </row>
    <row r="968" spans="1:6">
      <c r="A968" t="s">
        <v>4110</v>
      </c>
      <c r="B968" t="s">
        <v>3982</v>
      </c>
      <c r="C968" t="s">
        <v>3994</v>
      </c>
      <c r="D968" t="s">
        <v>3918</v>
      </c>
      <c r="E968" t="s">
        <v>3988</v>
      </c>
      <c r="F968" t="s">
        <v>4116</v>
      </c>
    </row>
    <row r="969" spans="1:6">
      <c r="A969" t="s">
        <v>4110</v>
      </c>
      <c r="B969" t="s">
        <v>3982</v>
      </c>
      <c r="C969" t="s">
        <v>3994</v>
      </c>
      <c r="D969" t="s">
        <v>3918</v>
      </c>
      <c r="E969" t="s">
        <v>3990</v>
      </c>
      <c r="F969" t="s">
        <v>4116</v>
      </c>
    </row>
    <row r="970" spans="1:6">
      <c r="A970" t="s">
        <v>4110</v>
      </c>
      <c r="B970" t="s">
        <v>3982</v>
      </c>
      <c r="C970" t="s">
        <v>3994</v>
      </c>
      <c r="D970" t="s">
        <v>3947</v>
      </c>
      <c r="E970" t="s">
        <v>2556</v>
      </c>
      <c r="F970" t="s">
        <v>4117</v>
      </c>
    </row>
    <row r="971" spans="1:6">
      <c r="A971" t="s">
        <v>4110</v>
      </c>
      <c r="B971" t="s">
        <v>3982</v>
      </c>
      <c r="C971" t="s">
        <v>3994</v>
      </c>
      <c r="D971" t="s">
        <v>3947</v>
      </c>
      <c r="E971" t="s">
        <v>3986</v>
      </c>
      <c r="F971" t="s">
        <v>4117</v>
      </c>
    </row>
    <row r="972" spans="1:6">
      <c r="A972" t="s">
        <v>4110</v>
      </c>
      <c r="B972" t="s">
        <v>3982</v>
      </c>
      <c r="C972" t="s">
        <v>3994</v>
      </c>
      <c r="D972" t="s">
        <v>3947</v>
      </c>
      <c r="E972" t="s">
        <v>3988</v>
      </c>
      <c r="F972" t="s">
        <v>4118</v>
      </c>
    </row>
    <row r="973" spans="1:6">
      <c r="A973" t="s">
        <v>4110</v>
      </c>
      <c r="B973" t="s">
        <v>3982</v>
      </c>
      <c r="C973" t="s">
        <v>3994</v>
      </c>
      <c r="D973" t="s">
        <v>3947</v>
      </c>
      <c r="E973" t="s">
        <v>3990</v>
      </c>
      <c r="F973" t="s">
        <v>4118</v>
      </c>
    </row>
    <row r="974" spans="1:6">
      <c r="A974" t="s">
        <v>4110</v>
      </c>
      <c r="B974" t="s">
        <v>3982</v>
      </c>
      <c r="C974" t="s">
        <v>3994</v>
      </c>
      <c r="D974" t="s">
        <v>3947</v>
      </c>
      <c r="E974" t="s">
        <v>2734</v>
      </c>
      <c r="F974" t="s">
        <v>4010</v>
      </c>
    </row>
    <row r="975" spans="1:6">
      <c r="A975" t="s">
        <v>4110</v>
      </c>
      <c r="B975" t="s">
        <v>3982</v>
      </c>
      <c r="C975" t="s">
        <v>4001</v>
      </c>
      <c r="D975" t="s">
        <v>3918</v>
      </c>
      <c r="E975" t="s">
        <v>2556</v>
      </c>
      <c r="F975" t="s">
        <v>4119</v>
      </c>
    </row>
    <row r="976" spans="1:6">
      <c r="A976" t="s">
        <v>4110</v>
      </c>
      <c r="B976" t="s">
        <v>3982</v>
      </c>
      <c r="C976" t="s">
        <v>4001</v>
      </c>
      <c r="D976" t="s">
        <v>3918</v>
      </c>
      <c r="E976" t="s">
        <v>3986</v>
      </c>
      <c r="F976" t="s">
        <v>4120</v>
      </c>
    </row>
    <row r="977" spans="1:6">
      <c r="A977" t="s">
        <v>4110</v>
      </c>
      <c r="B977" t="s">
        <v>3982</v>
      </c>
      <c r="C977" t="s">
        <v>4001</v>
      </c>
      <c r="D977" t="s">
        <v>3918</v>
      </c>
      <c r="E977" t="s">
        <v>3988</v>
      </c>
      <c r="F977" t="s">
        <v>4121</v>
      </c>
    </row>
    <row r="978" spans="1:6">
      <c r="A978" t="s">
        <v>4110</v>
      </c>
      <c r="B978" t="s">
        <v>3982</v>
      </c>
      <c r="C978" t="s">
        <v>4001</v>
      </c>
      <c r="D978" t="s">
        <v>3918</v>
      </c>
      <c r="E978" t="s">
        <v>3990</v>
      </c>
      <c r="F978" t="s">
        <v>4121</v>
      </c>
    </row>
    <row r="979" spans="1:6">
      <c r="A979" t="s">
        <v>4110</v>
      </c>
      <c r="B979" t="s">
        <v>3982</v>
      </c>
      <c r="C979" t="s">
        <v>4001</v>
      </c>
      <c r="D979" t="s">
        <v>3947</v>
      </c>
      <c r="E979" t="s">
        <v>2556</v>
      </c>
      <c r="F979" t="s">
        <v>4118</v>
      </c>
    </row>
    <row r="980" spans="1:6">
      <c r="A980" t="s">
        <v>4110</v>
      </c>
      <c r="B980" t="s">
        <v>3982</v>
      </c>
      <c r="C980" t="s">
        <v>4001</v>
      </c>
      <c r="D980" t="s">
        <v>3947</v>
      </c>
      <c r="E980" t="s">
        <v>3986</v>
      </c>
      <c r="F980" t="s">
        <v>4118</v>
      </c>
    </row>
    <row r="981" spans="1:6">
      <c r="A981" t="s">
        <v>4110</v>
      </c>
      <c r="B981" t="s">
        <v>3982</v>
      </c>
      <c r="C981" t="s">
        <v>4001</v>
      </c>
      <c r="D981" t="s">
        <v>3947</v>
      </c>
      <c r="E981" t="s">
        <v>3988</v>
      </c>
      <c r="F981" t="s">
        <v>4092</v>
      </c>
    </row>
    <row r="982" spans="1:6">
      <c r="A982" t="s">
        <v>4110</v>
      </c>
      <c r="B982" t="s">
        <v>3982</v>
      </c>
      <c r="C982" t="s">
        <v>4001</v>
      </c>
      <c r="D982" t="s">
        <v>3947</v>
      </c>
      <c r="E982" t="s">
        <v>3990</v>
      </c>
      <c r="F982" t="s">
        <v>4092</v>
      </c>
    </row>
    <row r="983" spans="1:6">
      <c r="A983" t="s">
        <v>4110</v>
      </c>
      <c r="B983" t="s">
        <v>3982</v>
      </c>
      <c r="C983" t="s">
        <v>4001</v>
      </c>
      <c r="D983" t="s">
        <v>3947</v>
      </c>
      <c r="E983" t="s">
        <v>2734</v>
      </c>
      <c r="F983" t="s">
        <v>4122</v>
      </c>
    </row>
    <row r="984" spans="1:6">
      <c r="A984" t="s">
        <v>4110</v>
      </c>
      <c r="B984" t="s">
        <v>3982</v>
      </c>
      <c r="C984" t="s">
        <v>4007</v>
      </c>
      <c r="D984" t="s">
        <v>3918</v>
      </c>
      <c r="E984" t="s">
        <v>2556</v>
      </c>
      <c r="F984" t="s">
        <v>4123</v>
      </c>
    </row>
    <row r="985" spans="1:6">
      <c r="A985" t="s">
        <v>4110</v>
      </c>
      <c r="B985" t="s">
        <v>3982</v>
      </c>
      <c r="C985" t="s">
        <v>4007</v>
      </c>
      <c r="D985" t="s">
        <v>3918</v>
      </c>
      <c r="E985" t="s">
        <v>3986</v>
      </c>
      <c r="F985" t="s">
        <v>4124</v>
      </c>
    </row>
    <row r="986" spans="1:6">
      <c r="A986" t="s">
        <v>4110</v>
      </c>
      <c r="B986" t="s">
        <v>3982</v>
      </c>
      <c r="C986" t="s">
        <v>4007</v>
      </c>
      <c r="D986" t="s">
        <v>3918</v>
      </c>
      <c r="E986" t="s">
        <v>3988</v>
      </c>
      <c r="F986" t="s">
        <v>4125</v>
      </c>
    </row>
    <row r="987" spans="1:6">
      <c r="A987" t="s">
        <v>4110</v>
      </c>
      <c r="B987" t="s">
        <v>3982</v>
      </c>
      <c r="C987" t="s">
        <v>4007</v>
      </c>
      <c r="D987" t="s">
        <v>3918</v>
      </c>
      <c r="E987" t="s">
        <v>3990</v>
      </c>
      <c r="F987" t="s">
        <v>4125</v>
      </c>
    </row>
    <row r="988" spans="1:6">
      <c r="A988" t="s">
        <v>4110</v>
      </c>
      <c r="B988" t="s">
        <v>3982</v>
      </c>
      <c r="C988" t="s">
        <v>4007</v>
      </c>
      <c r="D988" t="s">
        <v>3947</v>
      </c>
      <c r="E988" t="s">
        <v>2556</v>
      </c>
      <c r="F988" t="s">
        <v>4126</v>
      </c>
    </row>
    <row r="989" spans="1:6">
      <c r="A989" t="s">
        <v>4110</v>
      </c>
      <c r="B989" t="s">
        <v>3982</v>
      </c>
      <c r="C989" t="s">
        <v>4007</v>
      </c>
      <c r="D989" t="s">
        <v>3947</v>
      </c>
      <c r="E989" t="s">
        <v>3986</v>
      </c>
      <c r="F989" t="s">
        <v>4126</v>
      </c>
    </row>
    <row r="990" spans="1:6">
      <c r="A990" t="s">
        <v>4110</v>
      </c>
      <c r="B990" t="s">
        <v>3982</v>
      </c>
      <c r="C990" t="s">
        <v>4007</v>
      </c>
      <c r="D990" t="s">
        <v>3947</v>
      </c>
      <c r="E990" t="s">
        <v>3988</v>
      </c>
      <c r="F990" t="s">
        <v>4127</v>
      </c>
    </row>
    <row r="991" spans="1:6">
      <c r="A991" t="s">
        <v>4110</v>
      </c>
      <c r="B991" t="s">
        <v>3982</v>
      </c>
      <c r="C991" t="s">
        <v>4007</v>
      </c>
      <c r="D991" t="s">
        <v>3947</v>
      </c>
      <c r="E991" t="s">
        <v>3990</v>
      </c>
      <c r="F991" t="s">
        <v>4127</v>
      </c>
    </row>
    <row r="992" spans="1:6">
      <c r="A992" t="s">
        <v>4110</v>
      </c>
      <c r="B992" t="s">
        <v>3982</v>
      </c>
      <c r="C992" t="s">
        <v>4007</v>
      </c>
      <c r="D992" t="s">
        <v>3947</v>
      </c>
      <c r="E992" t="s">
        <v>2734</v>
      </c>
      <c r="F992" t="s">
        <v>4060</v>
      </c>
    </row>
    <row r="993" spans="1:6">
      <c r="A993" t="s">
        <v>4110</v>
      </c>
      <c r="B993" t="s">
        <v>3982</v>
      </c>
      <c r="C993" t="s">
        <v>4013</v>
      </c>
      <c r="D993" t="s">
        <v>3918</v>
      </c>
      <c r="E993" t="s">
        <v>2556</v>
      </c>
      <c r="F993" t="s">
        <v>4046</v>
      </c>
    </row>
    <row r="994" spans="1:6">
      <c r="A994" t="s">
        <v>4110</v>
      </c>
      <c r="B994" t="s">
        <v>3982</v>
      </c>
      <c r="C994" t="s">
        <v>4013</v>
      </c>
      <c r="D994" t="s">
        <v>3918</v>
      </c>
      <c r="E994" t="s">
        <v>3986</v>
      </c>
      <c r="F994" t="s">
        <v>4128</v>
      </c>
    </row>
    <row r="995" spans="1:6">
      <c r="A995" t="s">
        <v>4110</v>
      </c>
      <c r="B995" t="s">
        <v>3982</v>
      </c>
      <c r="C995" t="s">
        <v>4013</v>
      </c>
      <c r="D995" t="s">
        <v>3918</v>
      </c>
      <c r="E995" t="s">
        <v>3988</v>
      </c>
      <c r="F995" t="s">
        <v>4129</v>
      </c>
    </row>
    <row r="996" spans="1:6">
      <c r="A996" t="s">
        <v>4110</v>
      </c>
      <c r="B996" t="s">
        <v>3982</v>
      </c>
      <c r="C996" t="s">
        <v>4013</v>
      </c>
      <c r="D996" t="s">
        <v>3918</v>
      </c>
      <c r="E996" t="s">
        <v>3990</v>
      </c>
      <c r="F996" t="s">
        <v>4129</v>
      </c>
    </row>
    <row r="997" spans="1:6">
      <c r="A997" t="s">
        <v>4110</v>
      </c>
      <c r="B997" t="s">
        <v>3982</v>
      </c>
      <c r="C997" t="s">
        <v>4013</v>
      </c>
      <c r="D997" t="s">
        <v>3947</v>
      </c>
      <c r="E997" t="s">
        <v>2556</v>
      </c>
      <c r="F997" t="s">
        <v>4130</v>
      </c>
    </row>
    <row r="998" spans="1:6">
      <c r="A998" t="s">
        <v>4110</v>
      </c>
      <c r="B998" t="s">
        <v>3982</v>
      </c>
      <c r="C998" t="s">
        <v>4013</v>
      </c>
      <c r="D998" t="s">
        <v>3947</v>
      </c>
      <c r="E998" t="s">
        <v>3986</v>
      </c>
      <c r="F998" t="s">
        <v>4130</v>
      </c>
    </row>
    <row r="999" spans="1:6">
      <c r="A999" t="s">
        <v>4110</v>
      </c>
      <c r="B999" t="s">
        <v>3982</v>
      </c>
      <c r="C999" t="s">
        <v>4013</v>
      </c>
      <c r="D999" t="s">
        <v>3947</v>
      </c>
      <c r="E999" t="s">
        <v>3988</v>
      </c>
      <c r="F999" t="s">
        <v>4052</v>
      </c>
    </row>
    <row r="1000" spans="1:6">
      <c r="A1000" t="s">
        <v>4110</v>
      </c>
      <c r="B1000" t="s">
        <v>3982</v>
      </c>
      <c r="C1000" t="s">
        <v>4013</v>
      </c>
      <c r="D1000" t="s">
        <v>3947</v>
      </c>
      <c r="E1000" t="s">
        <v>3990</v>
      </c>
      <c r="F1000" t="s">
        <v>4052</v>
      </c>
    </row>
    <row r="1001" spans="1:6">
      <c r="A1001" t="s">
        <v>4110</v>
      </c>
      <c r="B1001" t="s">
        <v>3982</v>
      </c>
      <c r="C1001" t="s">
        <v>4013</v>
      </c>
      <c r="D1001" t="s">
        <v>3947</v>
      </c>
      <c r="E1001" t="s">
        <v>2734</v>
      </c>
      <c r="F1001" t="s">
        <v>4131</v>
      </c>
    </row>
    <row r="1002" spans="1:6">
      <c r="A1002" t="s">
        <v>4110</v>
      </c>
      <c r="B1002" t="s">
        <v>3887</v>
      </c>
      <c r="C1002" t="s">
        <v>3983</v>
      </c>
      <c r="D1002" t="s">
        <v>3918</v>
      </c>
      <c r="E1002" t="s">
        <v>2556</v>
      </c>
      <c r="F1002" t="s">
        <v>4132</v>
      </c>
    </row>
    <row r="1003" spans="1:6">
      <c r="A1003" t="s">
        <v>4110</v>
      </c>
      <c r="B1003" t="s">
        <v>3887</v>
      </c>
      <c r="C1003" t="s">
        <v>3983</v>
      </c>
      <c r="D1003" t="s">
        <v>3918</v>
      </c>
      <c r="E1003" t="s">
        <v>3986</v>
      </c>
      <c r="F1003" t="s">
        <v>4045</v>
      </c>
    </row>
    <row r="1004" spans="1:6">
      <c r="A1004" t="s">
        <v>4110</v>
      </c>
      <c r="B1004" t="s">
        <v>3887</v>
      </c>
      <c r="C1004" t="s">
        <v>3983</v>
      </c>
      <c r="D1004" t="s">
        <v>3918</v>
      </c>
      <c r="E1004" t="s">
        <v>3988</v>
      </c>
      <c r="F1004" t="s">
        <v>4133</v>
      </c>
    </row>
    <row r="1005" spans="1:6">
      <c r="A1005" t="s">
        <v>4110</v>
      </c>
      <c r="B1005" t="s">
        <v>3887</v>
      </c>
      <c r="C1005" t="s">
        <v>3983</v>
      </c>
      <c r="D1005" t="s">
        <v>3918</v>
      </c>
      <c r="E1005" t="s">
        <v>3990</v>
      </c>
      <c r="F1005" t="s">
        <v>4133</v>
      </c>
    </row>
    <row r="1006" spans="1:6">
      <c r="A1006" t="s">
        <v>4110</v>
      </c>
      <c r="B1006" t="s">
        <v>3887</v>
      </c>
      <c r="C1006" t="s">
        <v>3983</v>
      </c>
      <c r="D1006" t="s">
        <v>3947</v>
      </c>
      <c r="E1006" t="s">
        <v>2556</v>
      </c>
      <c r="F1006" t="s">
        <v>4069</v>
      </c>
    </row>
    <row r="1007" spans="1:6">
      <c r="A1007" t="s">
        <v>4110</v>
      </c>
      <c r="B1007" t="s">
        <v>3887</v>
      </c>
      <c r="C1007" t="s">
        <v>3983</v>
      </c>
      <c r="D1007" t="s">
        <v>3947</v>
      </c>
      <c r="E1007" t="s">
        <v>3986</v>
      </c>
      <c r="F1007" t="s">
        <v>4069</v>
      </c>
    </row>
    <row r="1008" spans="1:6">
      <c r="A1008" t="s">
        <v>4110</v>
      </c>
      <c r="B1008" t="s">
        <v>3887</v>
      </c>
      <c r="C1008" t="s">
        <v>3983</v>
      </c>
      <c r="D1008" t="s">
        <v>3947</v>
      </c>
      <c r="E1008" t="s">
        <v>3988</v>
      </c>
      <c r="F1008" t="s">
        <v>4018</v>
      </c>
    </row>
    <row r="1009" spans="1:6">
      <c r="A1009" t="s">
        <v>4110</v>
      </c>
      <c r="B1009" t="s">
        <v>3887</v>
      </c>
      <c r="C1009" t="s">
        <v>3983</v>
      </c>
      <c r="D1009" t="s">
        <v>3947</v>
      </c>
      <c r="E1009" t="s">
        <v>3990</v>
      </c>
      <c r="F1009" t="s">
        <v>4018</v>
      </c>
    </row>
    <row r="1010" spans="1:6">
      <c r="A1010" t="s">
        <v>4110</v>
      </c>
      <c r="B1010" t="s">
        <v>3887</v>
      </c>
      <c r="C1010" t="s">
        <v>3983</v>
      </c>
      <c r="D1010" t="s">
        <v>3947</v>
      </c>
      <c r="E1010" t="s">
        <v>2734</v>
      </c>
      <c r="F1010" t="s">
        <v>4044</v>
      </c>
    </row>
    <row r="1011" spans="1:6">
      <c r="A1011" t="s">
        <v>4110</v>
      </c>
      <c r="B1011" t="s">
        <v>3887</v>
      </c>
      <c r="C1011" t="s">
        <v>3994</v>
      </c>
      <c r="D1011" t="s">
        <v>3918</v>
      </c>
      <c r="E1011" t="s">
        <v>2556</v>
      </c>
      <c r="F1011" t="s">
        <v>4134</v>
      </c>
    </row>
    <row r="1012" spans="1:6">
      <c r="A1012" t="s">
        <v>4110</v>
      </c>
      <c r="B1012" t="s">
        <v>3887</v>
      </c>
      <c r="C1012" t="s">
        <v>3994</v>
      </c>
      <c r="D1012" t="s">
        <v>3918</v>
      </c>
      <c r="E1012" t="s">
        <v>3986</v>
      </c>
      <c r="F1012" t="s">
        <v>4135</v>
      </c>
    </row>
    <row r="1013" spans="1:6">
      <c r="A1013" t="s">
        <v>4110</v>
      </c>
      <c r="B1013" t="s">
        <v>3887</v>
      </c>
      <c r="C1013" t="s">
        <v>3994</v>
      </c>
      <c r="D1013" t="s">
        <v>3918</v>
      </c>
      <c r="E1013" t="s">
        <v>3988</v>
      </c>
      <c r="F1013" t="s">
        <v>4136</v>
      </c>
    </row>
    <row r="1014" spans="1:6">
      <c r="A1014" t="s">
        <v>4110</v>
      </c>
      <c r="B1014" t="s">
        <v>3887</v>
      </c>
      <c r="C1014" t="s">
        <v>3994</v>
      </c>
      <c r="D1014" t="s">
        <v>3918</v>
      </c>
      <c r="E1014" t="s">
        <v>3990</v>
      </c>
      <c r="F1014" t="s">
        <v>4136</v>
      </c>
    </row>
    <row r="1015" spans="1:6">
      <c r="A1015" t="s">
        <v>4110</v>
      </c>
      <c r="B1015" t="s">
        <v>3887</v>
      </c>
      <c r="C1015" t="s">
        <v>3994</v>
      </c>
      <c r="D1015" t="s">
        <v>3947</v>
      </c>
      <c r="E1015" t="s">
        <v>2556</v>
      </c>
      <c r="F1015" t="s">
        <v>4025</v>
      </c>
    </row>
    <row r="1016" spans="1:6">
      <c r="A1016" t="s">
        <v>4110</v>
      </c>
      <c r="B1016" t="s">
        <v>3887</v>
      </c>
      <c r="C1016" t="s">
        <v>3994</v>
      </c>
      <c r="D1016" t="s">
        <v>3947</v>
      </c>
      <c r="E1016" t="s">
        <v>3986</v>
      </c>
      <c r="F1016" t="s">
        <v>4025</v>
      </c>
    </row>
    <row r="1017" spans="1:6">
      <c r="A1017" t="s">
        <v>4110</v>
      </c>
      <c r="B1017" t="s">
        <v>3887</v>
      </c>
      <c r="C1017" t="s">
        <v>3994</v>
      </c>
      <c r="D1017" t="s">
        <v>3947</v>
      </c>
      <c r="E1017" t="s">
        <v>3988</v>
      </c>
      <c r="F1017" t="s">
        <v>4044</v>
      </c>
    </row>
    <row r="1018" spans="1:6">
      <c r="A1018" t="s">
        <v>4110</v>
      </c>
      <c r="B1018" t="s">
        <v>3887</v>
      </c>
      <c r="C1018" t="s">
        <v>3994</v>
      </c>
      <c r="D1018" t="s">
        <v>3947</v>
      </c>
      <c r="E1018" t="s">
        <v>3990</v>
      </c>
      <c r="F1018" t="s">
        <v>4044</v>
      </c>
    </row>
    <row r="1019" spans="1:6">
      <c r="A1019" t="s">
        <v>4110</v>
      </c>
      <c r="B1019" t="s">
        <v>3887</v>
      </c>
      <c r="C1019" t="s">
        <v>3994</v>
      </c>
      <c r="D1019" t="s">
        <v>3947</v>
      </c>
      <c r="E1019" t="s">
        <v>2734</v>
      </c>
      <c r="F1019" t="s">
        <v>4137</v>
      </c>
    </row>
    <row r="1020" spans="1:6">
      <c r="A1020" t="s">
        <v>4110</v>
      </c>
      <c r="B1020" t="s">
        <v>3887</v>
      </c>
      <c r="C1020" t="s">
        <v>4001</v>
      </c>
      <c r="D1020" t="s">
        <v>3918</v>
      </c>
      <c r="E1020" t="s">
        <v>2556</v>
      </c>
      <c r="F1020" t="s">
        <v>4138</v>
      </c>
    </row>
    <row r="1021" spans="1:6">
      <c r="A1021" t="s">
        <v>4110</v>
      </c>
      <c r="B1021" t="s">
        <v>3887</v>
      </c>
      <c r="C1021" t="s">
        <v>4001</v>
      </c>
      <c r="D1021" t="s">
        <v>3918</v>
      </c>
      <c r="E1021" t="s">
        <v>3986</v>
      </c>
      <c r="F1021" t="s">
        <v>4139</v>
      </c>
    </row>
    <row r="1022" spans="1:6">
      <c r="A1022" t="s">
        <v>4110</v>
      </c>
      <c r="B1022" t="s">
        <v>3887</v>
      </c>
      <c r="C1022" t="s">
        <v>4001</v>
      </c>
      <c r="D1022" t="s">
        <v>3918</v>
      </c>
      <c r="E1022" t="s">
        <v>3988</v>
      </c>
      <c r="F1022" t="s">
        <v>3989</v>
      </c>
    </row>
    <row r="1023" spans="1:6">
      <c r="A1023" t="s">
        <v>4110</v>
      </c>
      <c r="B1023" t="s">
        <v>3887</v>
      </c>
      <c r="C1023" t="s">
        <v>4001</v>
      </c>
      <c r="D1023" t="s">
        <v>3918</v>
      </c>
      <c r="E1023" t="s">
        <v>3990</v>
      </c>
      <c r="F1023" t="s">
        <v>3989</v>
      </c>
    </row>
    <row r="1024" spans="1:6">
      <c r="A1024" t="s">
        <v>4110</v>
      </c>
      <c r="B1024" t="s">
        <v>3887</v>
      </c>
      <c r="C1024" t="s">
        <v>4001</v>
      </c>
      <c r="D1024" t="s">
        <v>3947</v>
      </c>
      <c r="E1024" t="s">
        <v>2556</v>
      </c>
      <c r="F1024" t="s">
        <v>4140</v>
      </c>
    </row>
    <row r="1025" spans="1:6">
      <c r="A1025" t="s">
        <v>4110</v>
      </c>
      <c r="B1025" t="s">
        <v>3887</v>
      </c>
      <c r="C1025" t="s">
        <v>4001</v>
      </c>
      <c r="D1025" t="s">
        <v>3947</v>
      </c>
      <c r="E1025" t="s">
        <v>3986</v>
      </c>
      <c r="F1025" t="s">
        <v>4140</v>
      </c>
    </row>
    <row r="1026" spans="1:6">
      <c r="A1026" t="s">
        <v>4110</v>
      </c>
      <c r="B1026" t="s">
        <v>3887</v>
      </c>
      <c r="C1026" t="s">
        <v>4001</v>
      </c>
      <c r="D1026" t="s">
        <v>3947</v>
      </c>
      <c r="E1026" t="s">
        <v>3988</v>
      </c>
      <c r="F1026" t="s">
        <v>4036</v>
      </c>
    </row>
    <row r="1027" spans="1:6">
      <c r="A1027" t="s">
        <v>4110</v>
      </c>
      <c r="B1027" t="s">
        <v>3887</v>
      </c>
      <c r="C1027" t="s">
        <v>4001</v>
      </c>
      <c r="D1027" t="s">
        <v>3947</v>
      </c>
      <c r="E1027" t="s">
        <v>3990</v>
      </c>
      <c r="F1027" t="s">
        <v>4036</v>
      </c>
    </row>
    <row r="1028" spans="1:6">
      <c r="A1028" t="s">
        <v>4110</v>
      </c>
      <c r="B1028" t="s">
        <v>3887</v>
      </c>
      <c r="C1028" t="s">
        <v>4001</v>
      </c>
      <c r="D1028" t="s">
        <v>3947</v>
      </c>
      <c r="E1028" t="s">
        <v>2734</v>
      </c>
      <c r="F1028" t="s">
        <v>4141</v>
      </c>
    </row>
    <row r="1029" spans="1:6">
      <c r="A1029" t="s">
        <v>4110</v>
      </c>
      <c r="B1029" t="s">
        <v>3887</v>
      </c>
      <c r="C1029" t="s">
        <v>4007</v>
      </c>
      <c r="D1029" t="s">
        <v>3918</v>
      </c>
      <c r="E1029" t="s">
        <v>2556</v>
      </c>
      <c r="F1029" t="s">
        <v>4129</v>
      </c>
    </row>
    <row r="1030" spans="1:6">
      <c r="A1030" t="s">
        <v>4110</v>
      </c>
      <c r="B1030" t="s">
        <v>3887</v>
      </c>
      <c r="C1030" t="s">
        <v>4007</v>
      </c>
      <c r="D1030" t="s">
        <v>3918</v>
      </c>
      <c r="E1030" t="s">
        <v>3986</v>
      </c>
      <c r="F1030" t="s">
        <v>4142</v>
      </c>
    </row>
    <row r="1031" spans="1:6">
      <c r="A1031" t="s">
        <v>4110</v>
      </c>
      <c r="B1031" t="s">
        <v>3887</v>
      </c>
      <c r="C1031" t="s">
        <v>4007</v>
      </c>
      <c r="D1031" t="s">
        <v>3918</v>
      </c>
      <c r="E1031" t="s">
        <v>3988</v>
      </c>
      <c r="F1031" t="s">
        <v>4143</v>
      </c>
    </row>
    <row r="1032" spans="1:6">
      <c r="A1032" t="s">
        <v>4110</v>
      </c>
      <c r="B1032" t="s">
        <v>3887</v>
      </c>
      <c r="C1032" t="s">
        <v>4007</v>
      </c>
      <c r="D1032" t="s">
        <v>3918</v>
      </c>
      <c r="E1032" t="s">
        <v>3990</v>
      </c>
      <c r="F1032" t="s">
        <v>4143</v>
      </c>
    </row>
    <row r="1033" spans="1:6">
      <c r="A1033" t="s">
        <v>4110</v>
      </c>
      <c r="B1033" t="s">
        <v>3887</v>
      </c>
      <c r="C1033" t="s">
        <v>4007</v>
      </c>
      <c r="D1033" t="s">
        <v>3947</v>
      </c>
      <c r="E1033" t="s">
        <v>2556</v>
      </c>
      <c r="F1033" t="s">
        <v>4144</v>
      </c>
    </row>
    <row r="1034" spans="1:6">
      <c r="A1034" t="s">
        <v>4110</v>
      </c>
      <c r="B1034" t="s">
        <v>3887</v>
      </c>
      <c r="C1034" t="s">
        <v>4007</v>
      </c>
      <c r="D1034" t="s">
        <v>3947</v>
      </c>
      <c r="E1034" t="s">
        <v>3986</v>
      </c>
      <c r="F1034" t="s">
        <v>4144</v>
      </c>
    </row>
    <row r="1035" spans="1:6">
      <c r="A1035" t="s">
        <v>4110</v>
      </c>
      <c r="B1035" t="s">
        <v>3887</v>
      </c>
      <c r="C1035" t="s">
        <v>4007</v>
      </c>
      <c r="D1035" t="s">
        <v>3947</v>
      </c>
      <c r="E1035" t="s">
        <v>3988</v>
      </c>
      <c r="F1035" t="s">
        <v>4063</v>
      </c>
    </row>
    <row r="1036" spans="1:6">
      <c r="A1036" t="s">
        <v>4110</v>
      </c>
      <c r="B1036" t="s">
        <v>3887</v>
      </c>
      <c r="C1036" t="s">
        <v>4007</v>
      </c>
      <c r="D1036" t="s">
        <v>3947</v>
      </c>
      <c r="E1036" t="s">
        <v>3990</v>
      </c>
      <c r="F1036" t="s">
        <v>4063</v>
      </c>
    </row>
    <row r="1037" spans="1:6">
      <c r="A1037" t="s">
        <v>4110</v>
      </c>
      <c r="B1037" t="s">
        <v>3887</v>
      </c>
      <c r="C1037" t="s">
        <v>4007</v>
      </c>
      <c r="D1037" t="s">
        <v>3947</v>
      </c>
      <c r="E1037" t="s">
        <v>2734</v>
      </c>
      <c r="F1037" t="s">
        <v>4126</v>
      </c>
    </row>
    <row r="1038" spans="1:6">
      <c r="A1038" t="s">
        <v>4110</v>
      </c>
      <c r="B1038" t="s">
        <v>3887</v>
      </c>
      <c r="C1038" t="s">
        <v>4013</v>
      </c>
      <c r="D1038" t="s">
        <v>3918</v>
      </c>
      <c r="E1038" t="s">
        <v>2556</v>
      </c>
      <c r="F1038" t="s">
        <v>4132</v>
      </c>
    </row>
    <row r="1039" spans="1:6">
      <c r="A1039" t="s">
        <v>4110</v>
      </c>
      <c r="B1039" t="s">
        <v>3887</v>
      </c>
      <c r="C1039" t="s">
        <v>4013</v>
      </c>
      <c r="D1039" t="s">
        <v>3918</v>
      </c>
      <c r="E1039" t="s">
        <v>3986</v>
      </c>
      <c r="F1039" t="s">
        <v>4045</v>
      </c>
    </row>
    <row r="1040" spans="1:6">
      <c r="A1040" t="s">
        <v>4110</v>
      </c>
      <c r="B1040" t="s">
        <v>3887</v>
      </c>
      <c r="C1040" t="s">
        <v>4013</v>
      </c>
      <c r="D1040" t="s">
        <v>3918</v>
      </c>
      <c r="E1040" t="s">
        <v>3988</v>
      </c>
      <c r="F1040" t="s">
        <v>4133</v>
      </c>
    </row>
    <row r="1041" spans="1:6">
      <c r="A1041" t="s">
        <v>4110</v>
      </c>
      <c r="B1041" t="s">
        <v>3887</v>
      </c>
      <c r="C1041" t="s">
        <v>4013</v>
      </c>
      <c r="D1041" t="s">
        <v>3918</v>
      </c>
      <c r="E1041" t="s">
        <v>3990</v>
      </c>
      <c r="F1041" t="s">
        <v>4133</v>
      </c>
    </row>
    <row r="1042" spans="1:6">
      <c r="A1042" t="s">
        <v>4110</v>
      </c>
      <c r="B1042" t="s">
        <v>3887</v>
      </c>
      <c r="C1042" t="s">
        <v>4013</v>
      </c>
      <c r="D1042" t="s">
        <v>3947</v>
      </c>
      <c r="E1042" t="s">
        <v>2556</v>
      </c>
      <c r="F1042" t="s">
        <v>4069</v>
      </c>
    </row>
    <row r="1043" spans="1:6">
      <c r="A1043" t="s">
        <v>4110</v>
      </c>
      <c r="B1043" t="s">
        <v>3887</v>
      </c>
      <c r="C1043" t="s">
        <v>4013</v>
      </c>
      <c r="D1043" t="s">
        <v>3947</v>
      </c>
      <c r="E1043" t="s">
        <v>3986</v>
      </c>
      <c r="F1043" t="s">
        <v>4069</v>
      </c>
    </row>
    <row r="1044" spans="1:6">
      <c r="A1044" t="s">
        <v>4110</v>
      </c>
      <c r="B1044" t="s">
        <v>3887</v>
      </c>
      <c r="C1044" t="s">
        <v>4013</v>
      </c>
      <c r="D1044" t="s">
        <v>3947</v>
      </c>
      <c r="E1044" t="s">
        <v>3988</v>
      </c>
      <c r="F1044" t="s">
        <v>4018</v>
      </c>
    </row>
    <row r="1045" spans="1:6">
      <c r="A1045" t="s">
        <v>4110</v>
      </c>
      <c r="B1045" t="s">
        <v>3887</v>
      </c>
      <c r="C1045" t="s">
        <v>4013</v>
      </c>
      <c r="D1045" t="s">
        <v>3947</v>
      </c>
      <c r="E1045" t="s">
        <v>3990</v>
      </c>
      <c r="F1045" t="s">
        <v>4018</v>
      </c>
    </row>
    <row r="1046" spans="1:6">
      <c r="A1046" t="s">
        <v>4110</v>
      </c>
      <c r="B1046" t="s">
        <v>3887</v>
      </c>
      <c r="C1046" t="s">
        <v>4013</v>
      </c>
      <c r="D1046" t="s">
        <v>3947</v>
      </c>
      <c r="E1046" t="s">
        <v>2734</v>
      </c>
      <c r="F1046" t="s">
        <v>4044</v>
      </c>
    </row>
    <row r="1049" spans="1:6">
      <c r="A1049" t="s">
        <v>4189</v>
      </c>
      <c r="B1049" t="s">
        <v>3979</v>
      </c>
      <c r="C1049" t="s">
        <v>2592</v>
      </c>
    </row>
    <row r="1050" spans="1:6">
      <c r="A1050" t="s">
        <v>2737</v>
      </c>
      <c r="B1050" t="s">
        <v>3918</v>
      </c>
      <c r="C1050" t="s">
        <v>5581</v>
      </c>
    </row>
    <row r="1051" spans="1:6">
      <c r="A1051" t="s">
        <v>5582</v>
      </c>
      <c r="B1051" t="s">
        <v>3918</v>
      </c>
      <c r="C1051" t="s">
        <v>9997</v>
      </c>
    </row>
    <row r="1052" spans="1:6">
      <c r="A1052" t="s">
        <v>5585</v>
      </c>
      <c r="B1052" t="s">
        <v>3918</v>
      </c>
      <c r="C1052" t="s">
        <v>9999</v>
      </c>
    </row>
    <row r="1053" spans="1:6">
      <c r="A1053" t="s">
        <v>5588</v>
      </c>
      <c r="B1053" t="s">
        <v>3918</v>
      </c>
      <c r="C1053" t="s">
        <v>10001</v>
      </c>
    </row>
    <row r="1054" spans="1:6">
      <c r="A1054" t="s">
        <v>5590</v>
      </c>
      <c r="B1054" t="s">
        <v>3918</v>
      </c>
      <c r="C1054" t="s">
        <v>10003</v>
      </c>
    </row>
    <row r="1055" spans="1:6">
      <c r="A1055" t="s">
        <v>5593</v>
      </c>
      <c r="B1055" t="s">
        <v>3918</v>
      </c>
      <c r="C1055" t="s">
        <v>10005</v>
      </c>
    </row>
    <row r="1056" spans="1:6">
      <c r="A1056" t="s">
        <v>5595</v>
      </c>
      <c r="B1056" t="s">
        <v>3918</v>
      </c>
      <c r="C1056" t="s">
        <v>10007</v>
      </c>
    </row>
    <row r="1057" spans="1:3">
      <c r="A1057" t="s">
        <v>5598</v>
      </c>
      <c r="B1057" t="s">
        <v>3918</v>
      </c>
      <c r="C1057" t="s">
        <v>10009</v>
      </c>
    </row>
    <row r="1058" spans="1:3">
      <c r="A1058" t="s">
        <v>3734</v>
      </c>
      <c r="B1058" t="s">
        <v>3918</v>
      </c>
      <c r="C1058" t="s">
        <v>10011</v>
      </c>
    </row>
    <row r="1059" spans="1:3">
      <c r="A1059" t="s">
        <v>5602</v>
      </c>
      <c r="B1059" t="s">
        <v>3918</v>
      </c>
      <c r="C1059" t="s">
        <v>3575</v>
      </c>
    </row>
    <row r="1060" spans="1:3">
      <c r="A1060" t="s">
        <v>3735</v>
      </c>
      <c r="B1060" t="s">
        <v>3918</v>
      </c>
      <c r="C1060" t="s">
        <v>10014</v>
      </c>
    </row>
    <row r="1061" spans="1:3">
      <c r="A1061" t="s">
        <v>5606</v>
      </c>
      <c r="B1061" t="s">
        <v>3918</v>
      </c>
      <c r="C1061" t="s">
        <v>10016</v>
      </c>
    </row>
    <row r="1062" spans="1:3">
      <c r="A1062" t="s">
        <v>3736</v>
      </c>
      <c r="B1062" t="s">
        <v>3918</v>
      </c>
      <c r="C1062" t="s">
        <v>10018</v>
      </c>
    </row>
    <row r="1063" spans="1:3">
      <c r="A1063" t="s">
        <v>5610</v>
      </c>
      <c r="B1063" t="s">
        <v>3918</v>
      </c>
      <c r="C1063" t="s">
        <v>10020</v>
      </c>
    </row>
    <row r="1064" spans="1:3">
      <c r="A1064" t="s">
        <v>3737</v>
      </c>
      <c r="B1064" t="s">
        <v>3918</v>
      </c>
      <c r="C1064" t="s">
        <v>10022</v>
      </c>
    </row>
    <row r="1065" spans="1:3">
      <c r="A1065" t="s">
        <v>5614</v>
      </c>
      <c r="B1065" t="s">
        <v>3918</v>
      </c>
      <c r="C1065" t="s">
        <v>10024</v>
      </c>
    </row>
    <row r="1066" spans="1:3">
      <c r="A1066" t="s">
        <v>3738</v>
      </c>
      <c r="B1066" t="s">
        <v>3918</v>
      </c>
      <c r="C1066" t="s">
        <v>10026</v>
      </c>
    </row>
    <row r="1067" spans="1:3">
      <c r="A1067" t="s">
        <v>5618</v>
      </c>
      <c r="B1067" t="s">
        <v>3918</v>
      </c>
      <c r="C1067" t="s">
        <v>10028</v>
      </c>
    </row>
    <row r="1068" spans="1:3">
      <c r="A1068" t="s">
        <v>3569</v>
      </c>
      <c r="B1068" t="s">
        <v>3918</v>
      </c>
      <c r="C1068" t="s">
        <v>10029</v>
      </c>
    </row>
    <row r="1069" spans="1:3">
      <c r="A1069" t="s">
        <v>5623</v>
      </c>
      <c r="B1069" t="s">
        <v>3918</v>
      </c>
      <c r="C1069" t="s">
        <v>10030</v>
      </c>
    </row>
    <row r="1070" spans="1:3">
      <c r="A1070" t="s">
        <v>3739</v>
      </c>
      <c r="B1070" t="s">
        <v>3918</v>
      </c>
      <c r="C1070" t="s">
        <v>10032</v>
      </c>
    </row>
    <row r="1071" spans="1:3">
      <c r="A1071" t="s">
        <v>5628</v>
      </c>
      <c r="B1071" t="s">
        <v>3918</v>
      </c>
      <c r="C1071" t="s">
        <v>10034</v>
      </c>
    </row>
    <row r="1072" spans="1:3">
      <c r="A1072" t="s">
        <v>3740</v>
      </c>
      <c r="B1072" t="s">
        <v>3918</v>
      </c>
      <c r="C1072" t="s">
        <v>10036</v>
      </c>
    </row>
    <row r="1073" spans="1:3">
      <c r="A1073" t="s">
        <v>5633</v>
      </c>
      <c r="B1073" t="s">
        <v>3918</v>
      </c>
      <c r="C1073" t="s">
        <v>10038</v>
      </c>
    </row>
    <row r="1074" spans="1:3">
      <c r="A1074" t="s">
        <v>3742</v>
      </c>
      <c r="B1074" t="s">
        <v>3918</v>
      </c>
      <c r="C1074" t="s">
        <v>10040</v>
      </c>
    </row>
    <row r="1075" spans="1:3">
      <c r="A1075" t="s">
        <v>5638</v>
      </c>
      <c r="B1075" t="s">
        <v>3918</v>
      </c>
      <c r="C1075" t="s">
        <v>3593</v>
      </c>
    </row>
    <row r="1076" spans="1:3">
      <c r="A1076" t="s">
        <v>3744</v>
      </c>
      <c r="B1076" t="s">
        <v>3918</v>
      </c>
      <c r="C1076" t="s">
        <v>10043</v>
      </c>
    </row>
    <row r="1077" spans="1:3">
      <c r="A1077" t="s">
        <v>5643</v>
      </c>
      <c r="B1077" t="s">
        <v>3918</v>
      </c>
      <c r="C1077" t="s">
        <v>10044</v>
      </c>
    </row>
    <row r="1078" spans="1:3">
      <c r="A1078" t="s">
        <v>3571</v>
      </c>
      <c r="B1078" t="s">
        <v>3918</v>
      </c>
      <c r="C1078" t="s">
        <v>10046</v>
      </c>
    </row>
    <row r="1079" spans="1:3">
      <c r="A1079" t="s">
        <v>5648</v>
      </c>
      <c r="B1079" t="s">
        <v>3918</v>
      </c>
      <c r="C1079" t="s">
        <v>10048</v>
      </c>
    </row>
    <row r="1080" spans="1:3">
      <c r="A1080" t="s">
        <v>3747</v>
      </c>
      <c r="B1080" t="s">
        <v>3918</v>
      </c>
      <c r="C1080" t="s">
        <v>10050</v>
      </c>
    </row>
    <row r="1081" spans="1:3">
      <c r="A1081" t="s">
        <v>5653</v>
      </c>
      <c r="B1081" t="s">
        <v>3918</v>
      </c>
      <c r="C1081" t="s">
        <v>10052</v>
      </c>
    </row>
    <row r="1082" spans="1:3">
      <c r="A1082" t="s">
        <v>3749</v>
      </c>
      <c r="B1082" t="s">
        <v>3918</v>
      </c>
      <c r="C1082" t="s">
        <v>10054</v>
      </c>
    </row>
    <row r="1083" spans="1:3">
      <c r="A1083" t="s">
        <v>5658</v>
      </c>
      <c r="B1083" t="s">
        <v>3918</v>
      </c>
      <c r="C1083" t="s">
        <v>10056</v>
      </c>
    </row>
    <row r="1084" spans="1:3">
      <c r="A1084" t="s">
        <v>3751</v>
      </c>
      <c r="B1084" t="s">
        <v>3918</v>
      </c>
      <c r="C1084" t="s">
        <v>10058</v>
      </c>
    </row>
    <row r="1085" spans="1:3">
      <c r="A1085" t="s">
        <v>5663</v>
      </c>
      <c r="B1085" t="s">
        <v>3918</v>
      </c>
      <c r="C1085" t="s">
        <v>10059</v>
      </c>
    </row>
    <row r="1086" spans="1:3">
      <c r="A1086" t="s">
        <v>3753</v>
      </c>
      <c r="B1086" t="s">
        <v>3918</v>
      </c>
      <c r="C1086" t="s">
        <v>10061</v>
      </c>
    </row>
    <row r="1087" spans="1:3">
      <c r="A1087" t="s">
        <v>5668</v>
      </c>
      <c r="B1087" t="s">
        <v>3918</v>
      </c>
      <c r="C1087" t="s">
        <v>10063</v>
      </c>
    </row>
    <row r="1088" spans="1:3">
      <c r="A1088" t="s">
        <v>3573</v>
      </c>
      <c r="B1088" t="s">
        <v>3918</v>
      </c>
      <c r="C1088" t="s">
        <v>10065</v>
      </c>
    </row>
    <row r="1089" spans="1:3">
      <c r="A1089" t="s">
        <v>5672</v>
      </c>
      <c r="B1089" t="s">
        <v>3918</v>
      </c>
      <c r="C1089" t="s">
        <v>5685</v>
      </c>
    </row>
    <row r="1090" spans="1:3">
      <c r="A1090" t="s">
        <v>3756</v>
      </c>
      <c r="B1090" t="s">
        <v>3918</v>
      </c>
      <c r="C1090" t="s">
        <v>5688</v>
      </c>
    </row>
    <row r="1091" spans="1:3">
      <c r="A1091" t="s">
        <v>5677</v>
      </c>
      <c r="B1091" t="s">
        <v>3918</v>
      </c>
      <c r="C1091" t="s">
        <v>3605</v>
      </c>
    </row>
    <row r="1092" spans="1:3">
      <c r="A1092" t="s">
        <v>3758</v>
      </c>
      <c r="B1092" t="s">
        <v>3918</v>
      </c>
      <c r="C1092" t="s">
        <v>10070</v>
      </c>
    </row>
    <row r="1093" spans="1:3">
      <c r="A1093" t="s">
        <v>5682</v>
      </c>
      <c r="B1093" t="s">
        <v>3918</v>
      </c>
      <c r="C1093" t="s">
        <v>10071</v>
      </c>
    </row>
    <row r="1094" spans="1:3">
      <c r="A1094" t="s">
        <v>3760</v>
      </c>
      <c r="B1094" t="s">
        <v>3918</v>
      </c>
      <c r="C1094" t="s">
        <v>2597</v>
      </c>
    </row>
    <row r="1095" spans="1:3">
      <c r="A1095" t="s">
        <v>5687</v>
      </c>
      <c r="B1095" t="s">
        <v>3918</v>
      </c>
      <c r="C1095" t="s">
        <v>10073</v>
      </c>
    </row>
    <row r="1096" spans="1:3">
      <c r="A1096" t="s">
        <v>3762</v>
      </c>
      <c r="B1096" t="s">
        <v>3918</v>
      </c>
      <c r="C1096" t="s">
        <v>10075</v>
      </c>
    </row>
    <row r="1097" spans="1:3">
      <c r="A1097" t="s">
        <v>5691</v>
      </c>
      <c r="B1097" t="s">
        <v>3918</v>
      </c>
      <c r="C1097" t="s">
        <v>10077</v>
      </c>
    </row>
    <row r="1098" spans="1:3">
      <c r="A1098" t="s">
        <v>2736</v>
      </c>
      <c r="B1098" t="s">
        <v>3918</v>
      </c>
      <c r="C1098" t="s">
        <v>2600</v>
      </c>
    </row>
    <row r="1099" spans="1:3">
      <c r="A1099" t="s">
        <v>5696</v>
      </c>
      <c r="B1099" t="s">
        <v>3918</v>
      </c>
      <c r="C1099" t="s">
        <v>5609</v>
      </c>
    </row>
    <row r="1100" spans="1:3">
      <c r="A1100" t="s">
        <v>3764</v>
      </c>
      <c r="B1100" t="s">
        <v>3918</v>
      </c>
      <c r="C1100" t="s">
        <v>10081</v>
      </c>
    </row>
    <row r="1101" spans="1:3">
      <c r="A1101" t="s">
        <v>5701</v>
      </c>
      <c r="B1101" t="s">
        <v>3918</v>
      </c>
      <c r="C1101" t="s">
        <v>5716</v>
      </c>
    </row>
    <row r="1102" spans="1:3">
      <c r="A1102" t="s">
        <v>5704</v>
      </c>
      <c r="B1102" t="s">
        <v>3918</v>
      </c>
      <c r="C1102" t="s">
        <v>5719</v>
      </c>
    </row>
    <row r="1103" spans="1:3">
      <c r="A1103" t="s">
        <v>5707</v>
      </c>
      <c r="B1103" t="s">
        <v>3918</v>
      </c>
      <c r="C1103" t="s">
        <v>5721</v>
      </c>
    </row>
    <row r="1104" spans="1:3">
      <c r="A1104" t="s">
        <v>3766</v>
      </c>
      <c r="B1104" t="s">
        <v>3918</v>
      </c>
      <c r="C1104" t="s">
        <v>10085</v>
      </c>
    </row>
    <row r="1105" spans="1:3">
      <c r="A1105" t="s">
        <v>5712</v>
      </c>
      <c r="B1105" t="s">
        <v>3918</v>
      </c>
      <c r="C1105" t="s">
        <v>10087</v>
      </c>
    </row>
    <row r="1106" spans="1:3">
      <c r="A1106" t="s">
        <v>5715</v>
      </c>
      <c r="B1106" t="s">
        <v>3918</v>
      </c>
      <c r="C1106" t="s">
        <v>10089</v>
      </c>
    </row>
    <row r="1107" spans="1:3">
      <c r="A1107" t="s">
        <v>5718</v>
      </c>
      <c r="B1107" t="s">
        <v>3918</v>
      </c>
      <c r="C1107" t="s">
        <v>3743</v>
      </c>
    </row>
    <row r="1108" spans="1:3">
      <c r="A1108" t="s">
        <v>3576</v>
      </c>
      <c r="B1108" t="s">
        <v>3918</v>
      </c>
      <c r="C1108" t="s">
        <v>3609</v>
      </c>
    </row>
    <row r="1109" spans="1:3">
      <c r="A1109" t="s">
        <v>5723</v>
      </c>
      <c r="B1109" t="s">
        <v>3918</v>
      </c>
      <c r="C1109" t="s">
        <v>10092</v>
      </c>
    </row>
    <row r="1110" spans="1:3">
      <c r="A1110" t="s">
        <v>5726</v>
      </c>
      <c r="B1110" t="s">
        <v>3918</v>
      </c>
      <c r="C1110" t="s">
        <v>10094</v>
      </c>
    </row>
    <row r="1111" spans="1:3">
      <c r="A1111" t="s">
        <v>5729</v>
      </c>
      <c r="B1111" t="s">
        <v>3918</v>
      </c>
      <c r="C1111" t="s">
        <v>10096</v>
      </c>
    </row>
    <row r="1112" spans="1:3">
      <c r="A1112" t="s">
        <v>3769</v>
      </c>
      <c r="B1112" t="s">
        <v>3918</v>
      </c>
      <c r="C1112" t="s">
        <v>10098</v>
      </c>
    </row>
    <row r="1113" spans="1:3">
      <c r="A1113" t="s">
        <v>5734</v>
      </c>
      <c r="B1113" t="s">
        <v>3918</v>
      </c>
      <c r="C1113" t="s">
        <v>5748</v>
      </c>
    </row>
    <row r="1114" spans="1:3">
      <c r="A1114" t="s">
        <v>5737</v>
      </c>
      <c r="B1114" t="s">
        <v>3918</v>
      </c>
      <c r="C1114" t="s">
        <v>5751</v>
      </c>
    </row>
    <row r="1115" spans="1:3">
      <c r="A1115" t="s">
        <v>5740</v>
      </c>
      <c r="B1115" t="s">
        <v>3918</v>
      </c>
      <c r="C1115" t="s">
        <v>5752</v>
      </c>
    </row>
    <row r="1116" spans="1:3">
      <c r="A1116" t="s">
        <v>3771</v>
      </c>
      <c r="B1116" t="s">
        <v>3918</v>
      </c>
      <c r="C1116" t="s">
        <v>10103</v>
      </c>
    </row>
    <row r="1117" spans="1:3">
      <c r="A1117" t="s">
        <v>5745</v>
      </c>
      <c r="B1117" t="s">
        <v>3918</v>
      </c>
      <c r="C1117" t="s">
        <v>10104</v>
      </c>
    </row>
    <row r="1118" spans="1:3">
      <c r="A1118" t="s">
        <v>3578</v>
      </c>
      <c r="B1118" t="s">
        <v>3918</v>
      </c>
      <c r="C1118" t="s">
        <v>10106</v>
      </c>
    </row>
    <row r="1119" spans="1:3">
      <c r="A1119" t="s">
        <v>5750</v>
      </c>
      <c r="B1119" t="s">
        <v>3918</v>
      </c>
      <c r="C1119" t="s">
        <v>10108</v>
      </c>
    </row>
    <row r="1120" spans="1:3">
      <c r="A1120" t="s">
        <v>3773</v>
      </c>
      <c r="B1120" t="s">
        <v>3918</v>
      </c>
      <c r="C1120" t="s">
        <v>10110</v>
      </c>
    </row>
    <row r="1121" spans="1:3">
      <c r="A1121" t="s">
        <v>5754</v>
      </c>
      <c r="B1121" t="s">
        <v>3918</v>
      </c>
      <c r="C1121" t="s">
        <v>10112</v>
      </c>
    </row>
    <row r="1122" spans="1:3">
      <c r="A1122" t="s">
        <v>5757</v>
      </c>
      <c r="B1122" t="s">
        <v>3918</v>
      </c>
      <c r="C1122" t="s">
        <v>10114</v>
      </c>
    </row>
    <row r="1123" spans="1:3">
      <c r="A1123" t="s">
        <v>5760</v>
      </c>
      <c r="B1123" t="s">
        <v>3918</v>
      </c>
      <c r="C1123" t="s">
        <v>10116</v>
      </c>
    </row>
    <row r="1124" spans="1:3">
      <c r="A1124" t="s">
        <v>3775</v>
      </c>
      <c r="B1124" t="s">
        <v>3918</v>
      </c>
      <c r="C1124" t="s">
        <v>10118</v>
      </c>
    </row>
    <row r="1125" spans="1:3">
      <c r="A1125" t="s">
        <v>5765</v>
      </c>
      <c r="B1125" t="s">
        <v>3918</v>
      </c>
      <c r="C1125" t="s">
        <v>5780</v>
      </c>
    </row>
    <row r="1126" spans="1:3">
      <c r="A1126" t="s">
        <v>5768</v>
      </c>
      <c r="B1126" t="s">
        <v>3918</v>
      </c>
      <c r="C1126" t="s">
        <v>5783</v>
      </c>
    </row>
    <row r="1127" spans="1:3">
      <c r="A1127" t="s">
        <v>5771</v>
      </c>
      <c r="B1127" t="s">
        <v>3918</v>
      </c>
      <c r="C1127" t="s">
        <v>5785</v>
      </c>
    </row>
    <row r="1128" spans="1:3">
      <c r="A1128" t="s">
        <v>3580</v>
      </c>
      <c r="B1128" t="s">
        <v>3918</v>
      </c>
      <c r="C1128" t="s">
        <v>10122</v>
      </c>
    </row>
    <row r="1129" spans="1:3">
      <c r="A1129" t="s">
        <v>5776</v>
      </c>
      <c r="B1129" t="s">
        <v>3918</v>
      </c>
      <c r="C1129" t="s">
        <v>10124</v>
      </c>
    </row>
    <row r="1130" spans="1:3">
      <c r="A1130" t="s">
        <v>5779</v>
      </c>
      <c r="B1130" t="s">
        <v>3918</v>
      </c>
      <c r="C1130" t="s">
        <v>10126</v>
      </c>
    </row>
    <row r="1131" spans="1:3">
      <c r="A1131" t="s">
        <v>5782</v>
      </c>
      <c r="B1131" t="s">
        <v>3918</v>
      </c>
      <c r="C1131" t="s">
        <v>10128</v>
      </c>
    </row>
    <row r="1132" spans="1:3">
      <c r="A1132" t="s">
        <v>3778</v>
      </c>
      <c r="B1132" t="s">
        <v>3918</v>
      </c>
      <c r="C1132" t="s">
        <v>10130</v>
      </c>
    </row>
    <row r="1133" spans="1:3">
      <c r="A1133" t="s">
        <v>5787</v>
      </c>
      <c r="B1133" t="s">
        <v>3918</v>
      </c>
      <c r="C1133" t="s">
        <v>10131</v>
      </c>
    </row>
    <row r="1134" spans="1:3">
      <c r="A1134" t="s">
        <v>5790</v>
      </c>
      <c r="B1134" t="s">
        <v>3918</v>
      </c>
      <c r="C1134" t="s">
        <v>10133</v>
      </c>
    </row>
    <row r="1135" spans="1:3">
      <c r="A1135" t="s">
        <v>5793</v>
      </c>
      <c r="B1135" t="s">
        <v>3918</v>
      </c>
      <c r="C1135" t="s">
        <v>10135</v>
      </c>
    </row>
    <row r="1136" spans="1:3">
      <c r="A1136" t="s">
        <v>3780</v>
      </c>
      <c r="B1136" t="s">
        <v>3918</v>
      </c>
      <c r="C1136" t="s">
        <v>10137</v>
      </c>
    </row>
    <row r="1137" spans="1:3">
      <c r="A1137" t="s">
        <v>5798</v>
      </c>
      <c r="B1137" t="s">
        <v>3918</v>
      </c>
      <c r="C1137" t="s">
        <v>5812</v>
      </c>
    </row>
    <row r="1138" spans="1:3">
      <c r="A1138" t="s">
        <v>3582</v>
      </c>
      <c r="B1138" t="s">
        <v>3918</v>
      </c>
      <c r="C1138" t="s">
        <v>3750</v>
      </c>
    </row>
    <row r="1139" spans="1:3">
      <c r="A1139" t="s">
        <v>5803</v>
      </c>
      <c r="B1139" t="s">
        <v>3918</v>
      </c>
      <c r="C1139" t="s">
        <v>5816</v>
      </c>
    </row>
    <row r="1140" spans="1:3">
      <c r="A1140" t="s">
        <v>3782</v>
      </c>
      <c r="B1140" t="s">
        <v>3918</v>
      </c>
      <c r="C1140" t="s">
        <v>10142</v>
      </c>
    </row>
    <row r="1141" spans="1:3">
      <c r="A1141" t="s">
        <v>5808</v>
      </c>
      <c r="B1141" t="s">
        <v>3918</v>
      </c>
      <c r="C1141" t="s">
        <v>10143</v>
      </c>
    </row>
    <row r="1142" spans="1:3">
      <c r="A1142" t="s">
        <v>5811</v>
      </c>
      <c r="B1142" t="s">
        <v>3918</v>
      </c>
      <c r="C1142" t="s">
        <v>10145</v>
      </c>
    </row>
    <row r="1143" spans="1:3">
      <c r="A1143" t="s">
        <v>5814</v>
      </c>
      <c r="B1143" t="s">
        <v>3918</v>
      </c>
      <c r="C1143" t="s">
        <v>10147</v>
      </c>
    </row>
    <row r="1144" spans="1:3">
      <c r="A1144" t="s">
        <v>3784</v>
      </c>
      <c r="B1144" t="s">
        <v>3918</v>
      </c>
      <c r="C1144" t="s">
        <v>10149</v>
      </c>
    </row>
    <row r="1145" spans="1:3">
      <c r="A1145" t="s">
        <v>5818</v>
      </c>
      <c r="B1145" t="s">
        <v>3918</v>
      </c>
      <c r="C1145" t="s">
        <v>5833</v>
      </c>
    </row>
    <row r="1146" spans="1:3">
      <c r="A1146" t="s">
        <v>5821</v>
      </c>
      <c r="B1146" t="s">
        <v>3918</v>
      </c>
      <c r="C1146" t="s">
        <v>5836</v>
      </c>
    </row>
    <row r="1147" spans="1:3">
      <c r="A1147" t="s">
        <v>5824</v>
      </c>
      <c r="B1147" t="s">
        <v>3918</v>
      </c>
      <c r="C1147" t="s">
        <v>5838</v>
      </c>
    </row>
    <row r="1148" spans="1:3">
      <c r="A1148" t="s">
        <v>3584</v>
      </c>
      <c r="B1148" t="s">
        <v>3918</v>
      </c>
      <c r="C1148" t="s">
        <v>5841</v>
      </c>
    </row>
    <row r="1149" spans="1:3">
      <c r="A1149" t="s">
        <v>5829</v>
      </c>
      <c r="B1149" t="s">
        <v>3918</v>
      </c>
      <c r="C1149" t="s">
        <v>5844</v>
      </c>
    </row>
    <row r="1150" spans="1:3">
      <c r="A1150" t="s">
        <v>5832</v>
      </c>
      <c r="B1150" t="s">
        <v>3918</v>
      </c>
      <c r="C1150" t="s">
        <v>5847</v>
      </c>
    </row>
    <row r="1151" spans="1:3">
      <c r="A1151" t="s">
        <v>5835</v>
      </c>
      <c r="B1151" t="s">
        <v>3918</v>
      </c>
      <c r="C1151" t="s">
        <v>5849</v>
      </c>
    </row>
    <row r="1152" spans="1:3">
      <c r="A1152" t="s">
        <v>3787</v>
      </c>
      <c r="B1152" t="s">
        <v>3918</v>
      </c>
      <c r="C1152" t="s">
        <v>5852</v>
      </c>
    </row>
    <row r="1153" spans="1:3">
      <c r="A1153" t="s">
        <v>5840</v>
      </c>
      <c r="B1153" t="s">
        <v>3918</v>
      </c>
      <c r="C1153" t="s">
        <v>5854</v>
      </c>
    </row>
    <row r="1154" spans="1:3">
      <c r="A1154" t="s">
        <v>5843</v>
      </c>
      <c r="B1154" t="s">
        <v>3918</v>
      </c>
      <c r="C1154" t="s">
        <v>5857</v>
      </c>
    </row>
    <row r="1155" spans="1:3">
      <c r="A1155" t="s">
        <v>5846</v>
      </c>
      <c r="B1155" t="s">
        <v>3918</v>
      </c>
      <c r="C1155" t="s">
        <v>5859</v>
      </c>
    </row>
    <row r="1156" spans="1:3">
      <c r="A1156" t="s">
        <v>3789</v>
      </c>
      <c r="B1156" t="s">
        <v>3918</v>
      </c>
      <c r="C1156" t="s">
        <v>5862</v>
      </c>
    </row>
    <row r="1157" spans="1:3">
      <c r="A1157" t="s">
        <v>5851</v>
      </c>
      <c r="B1157" t="s">
        <v>3918</v>
      </c>
      <c r="C1157" t="s">
        <v>5865</v>
      </c>
    </row>
    <row r="1158" spans="1:3">
      <c r="A1158" t="s">
        <v>3586</v>
      </c>
      <c r="B1158" t="s">
        <v>3918</v>
      </c>
      <c r="C1158" t="s">
        <v>5868</v>
      </c>
    </row>
    <row r="1159" spans="1:3">
      <c r="A1159" t="s">
        <v>5856</v>
      </c>
      <c r="B1159" t="s">
        <v>3918</v>
      </c>
      <c r="C1159" t="s">
        <v>5870</v>
      </c>
    </row>
    <row r="1160" spans="1:3">
      <c r="A1160" t="s">
        <v>3791</v>
      </c>
      <c r="B1160" t="s">
        <v>3918</v>
      </c>
      <c r="C1160" t="s">
        <v>5873</v>
      </c>
    </row>
    <row r="1161" spans="1:3">
      <c r="A1161" t="s">
        <v>5861</v>
      </c>
      <c r="B1161" t="s">
        <v>3918</v>
      </c>
      <c r="C1161" t="s">
        <v>5876</v>
      </c>
    </row>
    <row r="1162" spans="1:3">
      <c r="A1162" t="s">
        <v>5864</v>
      </c>
      <c r="B1162" t="s">
        <v>3918</v>
      </c>
      <c r="C1162" t="s">
        <v>5879</v>
      </c>
    </row>
    <row r="1163" spans="1:3">
      <c r="A1163" t="s">
        <v>5867</v>
      </c>
      <c r="B1163" t="s">
        <v>3918</v>
      </c>
      <c r="C1163" t="s">
        <v>5627</v>
      </c>
    </row>
    <row r="1164" spans="1:3">
      <c r="A1164" t="s">
        <v>3793</v>
      </c>
      <c r="B1164" t="s">
        <v>3918</v>
      </c>
      <c r="C1164" t="s">
        <v>5883</v>
      </c>
    </row>
    <row r="1165" spans="1:3">
      <c r="A1165" t="s">
        <v>5872</v>
      </c>
      <c r="B1165" t="s">
        <v>3918</v>
      </c>
      <c r="C1165" t="s">
        <v>5886</v>
      </c>
    </row>
    <row r="1166" spans="1:3">
      <c r="A1166" t="s">
        <v>5875</v>
      </c>
      <c r="B1166" t="s">
        <v>3918</v>
      </c>
      <c r="C1166" t="s">
        <v>5889</v>
      </c>
    </row>
    <row r="1167" spans="1:3">
      <c r="A1167" t="s">
        <v>5878</v>
      </c>
      <c r="B1167" t="s">
        <v>3918</v>
      </c>
      <c r="C1167" t="s">
        <v>5891</v>
      </c>
    </row>
    <row r="1168" spans="1:3">
      <c r="A1168" t="s">
        <v>3588</v>
      </c>
      <c r="B1168" t="s">
        <v>3918</v>
      </c>
      <c r="C1168" t="s">
        <v>5894</v>
      </c>
    </row>
    <row r="1169" spans="1:3">
      <c r="A1169" t="s">
        <v>5882</v>
      </c>
      <c r="B1169" t="s">
        <v>3918</v>
      </c>
      <c r="C1169" t="s">
        <v>3757</v>
      </c>
    </row>
    <row r="1170" spans="1:3">
      <c r="A1170" t="s">
        <v>5885</v>
      </c>
      <c r="B1170" t="s">
        <v>3918</v>
      </c>
      <c r="C1170" t="s">
        <v>5899</v>
      </c>
    </row>
    <row r="1171" spans="1:3">
      <c r="A1171" t="s">
        <v>5888</v>
      </c>
      <c r="B1171" t="s">
        <v>3918</v>
      </c>
      <c r="C1171" t="s">
        <v>5901</v>
      </c>
    </row>
    <row r="1172" spans="1:3">
      <c r="A1172" t="s">
        <v>3795</v>
      </c>
      <c r="B1172" t="s">
        <v>3918</v>
      </c>
      <c r="C1172" t="s">
        <v>5904</v>
      </c>
    </row>
    <row r="1173" spans="1:3">
      <c r="A1173" t="s">
        <v>5893</v>
      </c>
      <c r="B1173" t="s">
        <v>3918</v>
      </c>
      <c r="C1173" t="s">
        <v>5906</v>
      </c>
    </row>
    <row r="1174" spans="1:3">
      <c r="A1174" t="s">
        <v>5896</v>
      </c>
      <c r="B1174" t="s">
        <v>3918</v>
      </c>
      <c r="C1174" t="s">
        <v>5909</v>
      </c>
    </row>
    <row r="1175" spans="1:3">
      <c r="A1175" t="s">
        <v>5898</v>
      </c>
      <c r="B1175" t="s">
        <v>3918</v>
      </c>
      <c r="C1175" t="s">
        <v>5911</v>
      </c>
    </row>
    <row r="1176" spans="1:3">
      <c r="A1176" t="s">
        <v>3797</v>
      </c>
      <c r="B1176" t="s">
        <v>3918</v>
      </c>
      <c r="C1176" t="s">
        <v>5914</v>
      </c>
    </row>
    <row r="1177" spans="1:3">
      <c r="A1177" t="s">
        <v>5903</v>
      </c>
      <c r="B1177" t="s">
        <v>3918</v>
      </c>
      <c r="C1177" t="s">
        <v>5917</v>
      </c>
    </row>
    <row r="1178" spans="1:3">
      <c r="A1178" t="s">
        <v>3590</v>
      </c>
      <c r="B1178" t="s">
        <v>3918</v>
      </c>
      <c r="C1178" t="s">
        <v>5920</v>
      </c>
    </row>
    <row r="1179" spans="1:3">
      <c r="A1179" t="s">
        <v>5908</v>
      </c>
      <c r="B1179" t="s">
        <v>3918</v>
      </c>
      <c r="C1179" t="s">
        <v>5922</v>
      </c>
    </row>
    <row r="1180" spans="1:3">
      <c r="A1180" t="s">
        <v>3799</v>
      </c>
      <c r="B1180" t="s">
        <v>3918</v>
      </c>
      <c r="C1180" t="s">
        <v>5925</v>
      </c>
    </row>
    <row r="1181" spans="1:3">
      <c r="A1181" t="s">
        <v>5913</v>
      </c>
      <c r="B1181" t="s">
        <v>3918</v>
      </c>
      <c r="C1181" t="s">
        <v>5928</v>
      </c>
    </row>
    <row r="1182" spans="1:3">
      <c r="A1182" t="s">
        <v>5916</v>
      </c>
      <c r="B1182" t="s">
        <v>3918</v>
      </c>
      <c r="C1182" t="s">
        <v>10183</v>
      </c>
    </row>
    <row r="1183" spans="1:3">
      <c r="A1183" t="s">
        <v>5919</v>
      </c>
      <c r="B1183" t="s">
        <v>3918</v>
      </c>
      <c r="C1183" t="s">
        <v>5933</v>
      </c>
    </row>
    <row r="1184" spans="1:3">
      <c r="A1184" t="s">
        <v>3801</v>
      </c>
      <c r="B1184" t="s">
        <v>3918</v>
      </c>
      <c r="C1184" t="s">
        <v>10186</v>
      </c>
    </row>
    <row r="1185" spans="1:3">
      <c r="A1185" t="s">
        <v>5924</v>
      </c>
      <c r="B1185" t="s">
        <v>3918</v>
      </c>
      <c r="C1185" t="s">
        <v>5939</v>
      </c>
    </row>
    <row r="1186" spans="1:3">
      <c r="A1186" t="s">
        <v>5927</v>
      </c>
      <c r="B1186" t="s">
        <v>3918</v>
      </c>
      <c r="C1186" t="s">
        <v>10189</v>
      </c>
    </row>
    <row r="1187" spans="1:3">
      <c r="A1187" t="s">
        <v>5930</v>
      </c>
      <c r="B1187" t="s">
        <v>3918</v>
      </c>
      <c r="C1187" t="s">
        <v>10191</v>
      </c>
    </row>
    <row r="1188" spans="1:3">
      <c r="A1188" t="s">
        <v>3592</v>
      </c>
      <c r="B1188" t="s">
        <v>3918</v>
      </c>
      <c r="C1188" t="s">
        <v>10193</v>
      </c>
    </row>
    <row r="1189" spans="1:3">
      <c r="A1189" t="s">
        <v>5935</v>
      </c>
      <c r="B1189" t="s">
        <v>3918</v>
      </c>
      <c r="C1189" t="s">
        <v>10194</v>
      </c>
    </row>
    <row r="1190" spans="1:3">
      <c r="A1190" t="s">
        <v>5938</v>
      </c>
      <c r="B1190" t="s">
        <v>3918</v>
      </c>
      <c r="C1190" t="s">
        <v>10196</v>
      </c>
    </row>
    <row r="1191" spans="1:3">
      <c r="A1191" t="s">
        <v>5941</v>
      </c>
      <c r="B1191" t="s">
        <v>3918</v>
      </c>
      <c r="C1191" t="s">
        <v>10198</v>
      </c>
    </row>
    <row r="1192" spans="1:3">
      <c r="A1192" t="s">
        <v>5944</v>
      </c>
      <c r="B1192" t="s">
        <v>3918</v>
      </c>
      <c r="C1192" t="s">
        <v>10200</v>
      </c>
    </row>
    <row r="1193" spans="1:3">
      <c r="A1193" t="s">
        <v>5947</v>
      </c>
      <c r="B1193" t="s">
        <v>3918</v>
      </c>
      <c r="C1193" t="s">
        <v>10202</v>
      </c>
    </row>
    <row r="1194" spans="1:3">
      <c r="A1194" t="s">
        <v>5950</v>
      </c>
      <c r="B1194" t="s">
        <v>3918</v>
      </c>
      <c r="C1194" t="s">
        <v>10204</v>
      </c>
    </row>
    <row r="1195" spans="1:3">
      <c r="A1195" t="s">
        <v>5953</v>
      </c>
      <c r="B1195" t="s">
        <v>3918</v>
      </c>
      <c r="C1195" t="s">
        <v>10206</v>
      </c>
    </row>
    <row r="1196" spans="1:3">
      <c r="A1196" t="s">
        <v>5956</v>
      </c>
      <c r="B1196" t="s">
        <v>3918</v>
      </c>
      <c r="C1196" t="s">
        <v>10208</v>
      </c>
    </row>
    <row r="1197" spans="1:3">
      <c r="A1197" t="s">
        <v>5958</v>
      </c>
      <c r="B1197" t="s">
        <v>3918</v>
      </c>
      <c r="C1197" t="s">
        <v>10209</v>
      </c>
    </row>
    <row r="1198" spans="1:3">
      <c r="A1198" t="s">
        <v>3594</v>
      </c>
      <c r="B1198" t="s">
        <v>3918</v>
      </c>
      <c r="C1198" t="s">
        <v>10211</v>
      </c>
    </row>
    <row r="1199" spans="1:3">
      <c r="A1199" t="s">
        <v>5963</v>
      </c>
      <c r="B1199" t="s">
        <v>3918</v>
      </c>
      <c r="C1199" t="s">
        <v>10213</v>
      </c>
    </row>
    <row r="1200" spans="1:3">
      <c r="A1200" t="s">
        <v>5965</v>
      </c>
      <c r="B1200" t="s">
        <v>3918</v>
      </c>
      <c r="C1200" t="s">
        <v>10215</v>
      </c>
    </row>
    <row r="1201" spans="1:3">
      <c r="A1201" t="s">
        <v>5968</v>
      </c>
      <c r="B1201" t="s">
        <v>3918</v>
      </c>
      <c r="C1201" t="s">
        <v>10217</v>
      </c>
    </row>
    <row r="1202" spans="1:3">
      <c r="A1202" t="s">
        <v>5971</v>
      </c>
      <c r="B1202" t="s">
        <v>3918</v>
      </c>
      <c r="C1202" t="s">
        <v>5987</v>
      </c>
    </row>
    <row r="1203" spans="1:3">
      <c r="A1203" t="s">
        <v>5974</v>
      </c>
      <c r="B1203" t="s">
        <v>3918</v>
      </c>
      <c r="C1203" t="s">
        <v>10220</v>
      </c>
    </row>
    <row r="1204" spans="1:3">
      <c r="A1204" t="s">
        <v>5977</v>
      </c>
      <c r="B1204" t="s">
        <v>3918</v>
      </c>
      <c r="C1204" t="s">
        <v>5992</v>
      </c>
    </row>
    <row r="1205" spans="1:3">
      <c r="A1205" t="s">
        <v>5980</v>
      </c>
      <c r="B1205" t="s">
        <v>3918</v>
      </c>
      <c r="C1205" t="s">
        <v>10221</v>
      </c>
    </row>
    <row r="1206" spans="1:3">
      <c r="A1206" t="s">
        <v>5983</v>
      </c>
      <c r="B1206" t="s">
        <v>3918</v>
      </c>
      <c r="C1206" t="s">
        <v>5998</v>
      </c>
    </row>
    <row r="1207" spans="1:3">
      <c r="A1207" t="s">
        <v>5986</v>
      </c>
      <c r="B1207" t="s">
        <v>3918</v>
      </c>
      <c r="C1207" t="s">
        <v>6001</v>
      </c>
    </row>
    <row r="1208" spans="1:3">
      <c r="A1208" t="s">
        <v>3596</v>
      </c>
      <c r="B1208" t="s">
        <v>3918</v>
      </c>
      <c r="C1208" t="s">
        <v>6004</v>
      </c>
    </row>
    <row r="1209" spans="1:3">
      <c r="A1209" t="s">
        <v>5991</v>
      </c>
      <c r="B1209" t="s">
        <v>3918</v>
      </c>
      <c r="C1209" t="s">
        <v>6007</v>
      </c>
    </row>
    <row r="1210" spans="1:3">
      <c r="A1210" t="s">
        <v>5994</v>
      </c>
      <c r="B1210" t="s">
        <v>3918</v>
      </c>
      <c r="C1210" t="s">
        <v>6010</v>
      </c>
    </row>
    <row r="1211" spans="1:3">
      <c r="A1211" t="s">
        <v>5997</v>
      </c>
      <c r="B1211" t="s">
        <v>3918</v>
      </c>
      <c r="C1211" t="s">
        <v>6013</v>
      </c>
    </row>
    <row r="1212" spans="1:3">
      <c r="A1212" t="s">
        <v>6000</v>
      </c>
      <c r="B1212" t="s">
        <v>3918</v>
      </c>
      <c r="C1212" t="s">
        <v>6016</v>
      </c>
    </row>
    <row r="1213" spans="1:3">
      <c r="A1213" t="s">
        <v>6003</v>
      </c>
      <c r="B1213" t="s">
        <v>3918</v>
      </c>
      <c r="C1213" t="s">
        <v>6018</v>
      </c>
    </row>
    <row r="1214" spans="1:3">
      <c r="A1214" t="s">
        <v>6006</v>
      </c>
      <c r="B1214" t="s">
        <v>3918</v>
      </c>
      <c r="C1214" t="s">
        <v>6021</v>
      </c>
    </row>
    <row r="1215" spans="1:3">
      <c r="A1215" t="s">
        <v>6009</v>
      </c>
      <c r="B1215" t="s">
        <v>3918</v>
      </c>
      <c r="C1215" t="s">
        <v>6024</v>
      </c>
    </row>
    <row r="1216" spans="1:3">
      <c r="A1216" t="s">
        <v>6012</v>
      </c>
      <c r="B1216" t="s">
        <v>3918</v>
      </c>
      <c r="C1216" t="s">
        <v>6027</v>
      </c>
    </row>
    <row r="1217" spans="1:3">
      <c r="A1217" t="s">
        <v>6015</v>
      </c>
      <c r="B1217" t="s">
        <v>3918</v>
      </c>
      <c r="C1217" t="s">
        <v>6030</v>
      </c>
    </row>
    <row r="1218" spans="1:3">
      <c r="A1218" t="s">
        <v>3598</v>
      </c>
      <c r="B1218" t="s">
        <v>3918</v>
      </c>
      <c r="C1218" t="s">
        <v>6033</v>
      </c>
    </row>
    <row r="1219" spans="1:3">
      <c r="A1219" t="s">
        <v>6020</v>
      </c>
      <c r="B1219" t="s">
        <v>3918</v>
      </c>
      <c r="C1219" t="s">
        <v>6036</v>
      </c>
    </row>
    <row r="1220" spans="1:3">
      <c r="A1220" t="s">
        <v>6023</v>
      </c>
      <c r="B1220" t="s">
        <v>3918</v>
      </c>
      <c r="C1220" t="s">
        <v>6039</v>
      </c>
    </row>
    <row r="1221" spans="1:3">
      <c r="A1221" t="s">
        <v>6026</v>
      </c>
      <c r="B1221" t="s">
        <v>3918</v>
      </c>
      <c r="C1221" t="s">
        <v>6042</v>
      </c>
    </row>
    <row r="1222" spans="1:3">
      <c r="A1222" t="s">
        <v>6029</v>
      </c>
      <c r="B1222" t="s">
        <v>3918</v>
      </c>
      <c r="C1222" t="s">
        <v>6045</v>
      </c>
    </row>
    <row r="1223" spans="1:3">
      <c r="A1223" t="s">
        <v>6032</v>
      </c>
      <c r="B1223" t="s">
        <v>3918</v>
      </c>
      <c r="C1223" t="s">
        <v>6047</v>
      </c>
    </row>
    <row r="1224" spans="1:3">
      <c r="A1224" t="s">
        <v>6035</v>
      </c>
      <c r="B1224" t="s">
        <v>3918</v>
      </c>
      <c r="C1224" t="s">
        <v>6050</v>
      </c>
    </row>
    <row r="1225" spans="1:3">
      <c r="A1225" t="s">
        <v>6038</v>
      </c>
      <c r="B1225" t="s">
        <v>3918</v>
      </c>
      <c r="C1225" t="s">
        <v>6053</v>
      </c>
    </row>
    <row r="1226" spans="1:3">
      <c r="A1226" t="s">
        <v>6041</v>
      </c>
      <c r="B1226" t="s">
        <v>3918</v>
      </c>
      <c r="C1226" t="s">
        <v>6056</v>
      </c>
    </row>
    <row r="1227" spans="1:3">
      <c r="A1227" t="s">
        <v>6044</v>
      </c>
      <c r="B1227" t="s">
        <v>3918</v>
      </c>
      <c r="C1227" t="s">
        <v>6059</v>
      </c>
    </row>
    <row r="1228" spans="1:3">
      <c r="A1228" t="s">
        <v>3600</v>
      </c>
      <c r="B1228" t="s">
        <v>3918</v>
      </c>
      <c r="C1228" t="s">
        <v>5647</v>
      </c>
    </row>
    <row r="1229" spans="1:3">
      <c r="A1229" t="s">
        <v>6049</v>
      </c>
      <c r="B1229" t="s">
        <v>3918</v>
      </c>
      <c r="C1229" t="s">
        <v>6064</v>
      </c>
    </row>
    <row r="1230" spans="1:3">
      <c r="A1230" t="s">
        <v>6052</v>
      </c>
      <c r="B1230" t="s">
        <v>3918</v>
      </c>
      <c r="C1230" t="s">
        <v>6067</v>
      </c>
    </row>
    <row r="1231" spans="1:3">
      <c r="A1231" t="s">
        <v>6055</v>
      </c>
      <c r="B1231" t="s">
        <v>3918</v>
      </c>
      <c r="C1231" t="s">
        <v>6070</v>
      </c>
    </row>
    <row r="1232" spans="1:3">
      <c r="A1232" t="s">
        <v>6058</v>
      </c>
      <c r="B1232" t="s">
        <v>3918</v>
      </c>
      <c r="C1232" t="s">
        <v>6073</v>
      </c>
    </row>
    <row r="1233" spans="1:3">
      <c r="A1233" t="s">
        <v>6061</v>
      </c>
      <c r="B1233" t="s">
        <v>3918</v>
      </c>
      <c r="C1233" t="s">
        <v>6075</v>
      </c>
    </row>
    <row r="1234" spans="1:3">
      <c r="A1234" t="s">
        <v>6063</v>
      </c>
      <c r="B1234" t="s">
        <v>3918</v>
      </c>
      <c r="C1234" t="s">
        <v>6077</v>
      </c>
    </row>
    <row r="1235" spans="1:3">
      <c r="A1235" t="s">
        <v>6066</v>
      </c>
      <c r="B1235" t="s">
        <v>3918</v>
      </c>
      <c r="C1235" t="s">
        <v>6080</v>
      </c>
    </row>
    <row r="1236" spans="1:3">
      <c r="A1236" t="s">
        <v>6069</v>
      </c>
      <c r="B1236" t="s">
        <v>3918</v>
      </c>
      <c r="C1236" t="s">
        <v>6083</v>
      </c>
    </row>
    <row r="1237" spans="1:3">
      <c r="A1237" t="s">
        <v>6072</v>
      </c>
      <c r="B1237" t="s">
        <v>3918</v>
      </c>
      <c r="C1237" t="s">
        <v>6086</v>
      </c>
    </row>
    <row r="1238" spans="1:3">
      <c r="A1238" t="s">
        <v>3602</v>
      </c>
      <c r="B1238" t="s">
        <v>3918</v>
      </c>
      <c r="C1238" t="s">
        <v>6089</v>
      </c>
    </row>
    <row r="1239" spans="1:3">
      <c r="A1239" t="s">
        <v>6076</v>
      </c>
      <c r="B1239" t="s">
        <v>3918</v>
      </c>
      <c r="C1239" t="s">
        <v>6092</v>
      </c>
    </row>
    <row r="1240" spans="1:3">
      <c r="A1240" t="s">
        <v>6079</v>
      </c>
      <c r="B1240" t="s">
        <v>3918</v>
      </c>
      <c r="C1240" t="s">
        <v>6095</v>
      </c>
    </row>
    <row r="1241" spans="1:3">
      <c r="A1241" t="s">
        <v>6082</v>
      </c>
      <c r="B1241" t="s">
        <v>3918</v>
      </c>
      <c r="C1241" t="s">
        <v>6098</v>
      </c>
    </row>
    <row r="1242" spans="1:3">
      <c r="A1242" t="s">
        <v>6085</v>
      </c>
      <c r="B1242" t="s">
        <v>3918</v>
      </c>
      <c r="C1242" t="s">
        <v>6100</v>
      </c>
    </row>
    <row r="1243" spans="1:3">
      <c r="A1243" t="s">
        <v>6088</v>
      </c>
      <c r="B1243" t="s">
        <v>3918</v>
      </c>
      <c r="C1243" t="s">
        <v>6102</v>
      </c>
    </row>
    <row r="1244" spans="1:3">
      <c r="A1244" t="s">
        <v>6091</v>
      </c>
      <c r="B1244" t="s">
        <v>3918</v>
      </c>
      <c r="C1244" t="s">
        <v>6105</v>
      </c>
    </row>
    <row r="1245" spans="1:3">
      <c r="A1245" t="s">
        <v>6094</v>
      </c>
      <c r="B1245" t="s">
        <v>3918</v>
      </c>
      <c r="C1245" t="s">
        <v>6108</v>
      </c>
    </row>
    <row r="1246" spans="1:3">
      <c r="A1246" t="s">
        <v>6097</v>
      </c>
      <c r="B1246" t="s">
        <v>3918</v>
      </c>
      <c r="C1246" t="s">
        <v>6111</v>
      </c>
    </row>
    <row r="1247" spans="1:3">
      <c r="A1247" t="s">
        <v>6099</v>
      </c>
      <c r="B1247" t="s">
        <v>3918</v>
      </c>
      <c r="C1247" t="s">
        <v>6114</v>
      </c>
    </row>
    <row r="1248" spans="1:3">
      <c r="A1248" t="s">
        <v>2738</v>
      </c>
      <c r="B1248" t="s">
        <v>3918</v>
      </c>
      <c r="C1248" t="s">
        <v>6117</v>
      </c>
    </row>
    <row r="1249" spans="1:3">
      <c r="A1249" t="s">
        <v>6104</v>
      </c>
      <c r="B1249" t="s">
        <v>3918</v>
      </c>
      <c r="C1249" t="s">
        <v>6120</v>
      </c>
    </row>
    <row r="1250" spans="1:3">
      <c r="A1250" t="s">
        <v>6107</v>
      </c>
      <c r="B1250" t="s">
        <v>3918</v>
      </c>
      <c r="C1250" t="s">
        <v>6122</v>
      </c>
    </row>
    <row r="1251" spans="1:3">
      <c r="A1251" t="s">
        <v>6110</v>
      </c>
      <c r="B1251" t="s">
        <v>3918</v>
      </c>
      <c r="C1251" t="s">
        <v>6125</v>
      </c>
    </row>
    <row r="1252" spans="1:3">
      <c r="A1252" t="s">
        <v>6113</v>
      </c>
      <c r="B1252" t="s">
        <v>3918</v>
      </c>
      <c r="C1252" t="s">
        <v>6128</v>
      </c>
    </row>
    <row r="1253" spans="1:3">
      <c r="A1253" t="s">
        <v>6116</v>
      </c>
      <c r="B1253" t="s">
        <v>3918</v>
      </c>
      <c r="C1253" t="s">
        <v>6130</v>
      </c>
    </row>
    <row r="1254" spans="1:3">
      <c r="A1254" t="s">
        <v>6119</v>
      </c>
      <c r="B1254" t="s">
        <v>3918</v>
      </c>
      <c r="C1254" t="s">
        <v>6133</v>
      </c>
    </row>
    <row r="1255" spans="1:3">
      <c r="A1255" t="s">
        <v>6121</v>
      </c>
      <c r="B1255" t="s">
        <v>3918</v>
      </c>
      <c r="C1255" t="s">
        <v>3637</v>
      </c>
    </row>
    <row r="1256" spans="1:3">
      <c r="A1256" t="s">
        <v>6124</v>
      </c>
      <c r="B1256" t="s">
        <v>3918</v>
      </c>
      <c r="C1256" t="s">
        <v>6138</v>
      </c>
    </row>
    <row r="1257" spans="1:3">
      <c r="A1257" t="s">
        <v>6127</v>
      </c>
      <c r="B1257" t="s">
        <v>3918</v>
      </c>
      <c r="C1257" t="s">
        <v>6141</v>
      </c>
    </row>
    <row r="1258" spans="1:3">
      <c r="A1258" t="s">
        <v>3810</v>
      </c>
      <c r="B1258" t="s">
        <v>3918</v>
      </c>
      <c r="C1258" t="s">
        <v>6143</v>
      </c>
    </row>
    <row r="1259" spans="1:3">
      <c r="A1259" t="s">
        <v>6132</v>
      </c>
      <c r="B1259" t="s">
        <v>3918</v>
      </c>
      <c r="C1259" t="s">
        <v>6146</v>
      </c>
    </row>
    <row r="1260" spans="1:3">
      <c r="A1260" t="s">
        <v>6135</v>
      </c>
      <c r="B1260" t="s">
        <v>3918</v>
      </c>
      <c r="C1260" t="s">
        <v>6149</v>
      </c>
    </row>
    <row r="1261" spans="1:3">
      <c r="A1261" t="s">
        <v>6137</v>
      </c>
      <c r="B1261" t="s">
        <v>3918</v>
      </c>
      <c r="C1261" t="s">
        <v>6152</v>
      </c>
    </row>
    <row r="1262" spans="1:3">
      <c r="A1262" t="s">
        <v>6140</v>
      </c>
      <c r="B1262" t="s">
        <v>3918</v>
      </c>
      <c r="C1262" t="s">
        <v>6155</v>
      </c>
    </row>
    <row r="1263" spans="1:3">
      <c r="A1263" t="s">
        <v>6142</v>
      </c>
      <c r="B1263" t="s">
        <v>3918</v>
      </c>
      <c r="C1263" t="s">
        <v>6157</v>
      </c>
    </row>
    <row r="1264" spans="1:3">
      <c r="A1264" t="s">
        <v>6145</v>
      </c>
      <c r="B1264" t="s">
        <v>3918</v>
      </c>
      <c r="C1264" t="s">
        <v>6160</v>
      </c>
    </row>
    <row r="1265" spans="1:3">
      <c r="A1265" t="s">
        <v>6148</v>
      </c>
      <c r="B1265" t="s">
        <v>3918</v>
      </c>
      <c r="C1265" t="s">
        <v>6163</v>
      </c>
    </row>
    <row r="1266" spans="1:3">
      <c r="A1266" t="s">
        <v>6151</v>
      </c>
      <c r="B1266" t="s">
        <v>3918</v>
      </c>
      <c r="C1266" t="s">
        <v>6165</v>
      </c>
    </row>
    <row r="1267" spans="1:3">
      <c r="A1267" t="s">
        <v>6154</v>
      </c>
      <c r="B1267" t="s">
        <v>3918</v>
      </c>
      <c r="C1267" t="s">
        <v>6168</v>
      </c>
    </row>
    <row r="1268" spans="1:3">
      <c r="A1268" t="s">
        <v>3604</v>
      </c>
      <c r="B1268" t="s">
        <v>3918</v>
      </c>
      <c r="C1268" t="s">
        <v>6171</v>
      </c>
    </row>
    <row r="1269" spans="1:3">
      <c r="A1269" t="s">
        <v>6159</v>
      </c>
      <c r="B1269" t="s">
        <v>3918</v>
      </c>
      <c r="C1269" t="s">
        <v>6174</v>
      </c>
    </row>
    <row r="1270" spans="1:3">
      <c r="A1270" t="s">
        <v>6162</v>
      </c>
      <c r="B1270" t="s">
        <v>3918</v>
      </c>
      <c r="C1270" t="s">
        <v>6177</v>
      </c>
    </row>
    <row r="1271" spans="1:3">
      <c r="A1271" t="s">
        <v>6164</v>
      </c>
      <c r="B1271" t="s">
        <v>3918</v>
      </c>
      <c r="C1271" t="s">
        <v>6180</v>
      </c>
    </row>
    <row r="1272" spans="1:3">
      <c r="A1272" t="s">
        <v>6167</v>
      </c>
      <c r="B1272" t="s">
        <v>3918</v>
      </c>
      <c r="C1272" t="s">
        <v>6183</v>
      </c>
    </row>
    <row r="1273" spans="1:3">
      <c r="A1273" t="s">
        <v>6170</v>
      </c>
      <c r="B1273" t="s">
        <v>3918</v>
      </c>
      <c r="C1273" t="s">
        <v>6185</v>
      </c>
    </row>
    <row r="1274" spans="1:3">
      <c r="A1274" t="s">
        <v>6173</v>
      </c>
      <c r="B1274" t="s">
        <v>3918</v>
      </c>
      <c r="C1274" t="s">
        <v>6187</v>
      </c>
    </row>
    <row r="1275" spans="1:3">
      <c r="A1275" t="s">
        <v>6176</v>
      </c>
      <c r="B1275" t="s">
        <v>3918</v>
      </c>
      <c r="C1275" t="s">
        <v>6190</v>
      </c>
    </row>
    <row r="1276" spans="1:3">
      <c r="A1276" t="s">
        <v>6179</v>
      </c>
      <c r="B1276" t="s">
        <v>3918</v>
      </c>
      <c r="C1276" t="s">
        <v>6193</v>
      </c>
    </row>
    <row r="1277" spans="1:3">
      <c r="A1277" t="s">
        <v>6182</v>
      </c>
      <c r="B1277" t="s">
        <v>3918</v>
      </c>
      <c r="C1277" t="s">
        <v>6196</v>
      </c>
    </row>
    <row r="1278" spans="1:3">
      <c r="A1278" t="s">
        <v>3813</v>
      </c>
      <c r="B1278" t="s">
        <v>3918</v>
      </c>
      <c r="C1278" t="s">
        <v>6199</v>
      </c>
    </row>
    <row r="1279" spans="1:3">
      <c r="A1279" t="s">
        <v>6186</v>
      </c>
      <c r="B1279" t="s">
        <v>3918</v>
      </c>
      <c r="C1279" t="s">
        <v>6202</v>
      </c>
    </row>
    <row r="1280" spans="1:3">
      <c r="A1280" t="s">
        <v>6189</v>
      </c>
      <c r="B1280" t="s">
        <v>3918</v>
      </c>
      <c r="C1280" t="s">
        <v>6205</v>
      </c>
    </row>
    <row r="1281" spans="1:3">
      <c r="A1281" t="s">
        <v>6192</v>
      </c>
      <c r="B1281" t="s">
        <v>3918</v>
      </c>
      <c r="C1281" t="s">
        <v>6208</v>
      </c>
    </row>
    <row r="1282" spans="1:3">
      <c r="A1282" t="s">
        <v>6195</v>
      </c>
      <c r="B1282" t="s">
        <v>3918</v>
      </c>
      <c r="C1282" t="s">
        <v>6210</v>
      </c>
    </row>
    <row r="1283" spans="1:3">
      <c r="A1283" t="s">
        <v>6198</v>
      </c>
      <c r="B1283" t="s">
        <v>3918</v>
      </c>
      <c r="C1283" t="s">
        <v>6212</v>
      </c>
    </row>
    <row r="1284" spans="1:3">
      <c r="A1284" t="s">
        <v>6201</v>
      </c>
      <c r="B1284" t="s">
        <v>3918</v>
      </c>
      <c r="C1284" t="s">
        <v>6215</v>
      </c>
    </row>
    <row r="1285" spans="1:3">
      <c r="A1285" t="s">
        <v>6204</v>
      </c>
      <c r="B1285" t="s">
        <v>3918</v>
      </c>
      <c r="C1285" t="s">
        <v>6218</v>
      </c>
    </row>
    <row r="1286" spans="1:3">
      <c r="A1286" t="s">
        <v>6207</v>
      </c>
      <c r="B1286" t="s">
        <v>3918</v>
      </c>
      <c r="C1286" t="s">
        <v>6221</v>
      </c>
    </row>
    <row r="1287" spans="1:3">
      <c r="A1287" t="s">
        <v>6209</v>
      </c>
      <c r="B1287" t="s">
        <v>3918</v>
      </c>
      <c r="C1287" t="s">
        <v>6224</v>
      </c>
    </row>
    <row r="1288" spans="1:3">
      <c r="A1288" t="s">
        <v>3606</v>
      </c>
      <c r="B1288" t="s">
        <v>3918</v>
      </c>
      <c r="C1288" t="s">
        <v>6227</v>
      </c>
    </row>
    <row r="1289" spans="1:3">
      <c r="A1289" t="s">
        <v>6214</v>
      </c>
      <c r="B1289" t="s">
        <v>3918</v>
      </c>
      <c r="C1289" t="s">
        <v>6230</v>
      </c>
    </row>
    <row r="1290" spans="1:3">
      <c r="A1290" t="s">
        <v>6217</v>
      </c>
      <c r="B1290" t="s">
        <v>3918</v>
      </c>
      <c r="C1290" t="s">
        <v>6233</v>
      </c>
    </row>
    <row r="1291" spans="1:3">
      <c r="A1291" t="s">
        <v>6220</v>
      </c>
      <c r="B1291" t="s">
        <v>3918</v>
      </c>
      <c r="C1291" t="s">
        <v>6236</v>
      </c>
    </row>
    <row r="1292" spans="1:3">
      <c r="A1292" t="s">
        <v>6223</v>
      </c>
      <c r="B1292" t="s">
        <v>3918</v>
      </c>
      <c r="C1292" t="s">
        <v>6239</v>
      </c>
    </row>
    <row r="1293" spans="1:3">
      <c r="A1293" t="s">
        <v>6226</v>
      </c>
      <c r="B1293" t="s">
        <v>3918</v>
      </c>
      <c r="C1293" t="s">
        <v>5667</v>
      </c>
    </row>
    <row r="1294" spans="1:3">
      <c r="A1294" t="s">
        <v>6229</v>
      </c>
      <c r="B1294" t="s">
        <v>3918</v>
      </c>
      <c r="C1294" t="s">
        <v>6243</v>
      </c>
    </row>
    <row r="1295" spans="1:3">
      <c r="A1295" t="s">
        <v>6232</v>
      </c>
      <c r="B1295" t="s">
        <v>3918</v>
      </c>
      <c r="C1295" t="s">
        <v>6246</v>
      </c>
    </row>
    <row r="1296" spans="1:3">
      <c r="A1296" t="s">
        <v>6235</v>
      </c>
      <c r="B1296" t="s">
        <v>3918</v>
      </c>
      <c r="C1296" t="s">
        <v>6249</v>
      </c>
    </row>
    <row r="1297" spans="1:3">
      <c r="A1297" t="s">
        <v>6238</v>
      </c>
      <c r="B1297" t="s">
        <v>3918</v>
      </c>
      <c r="C1297" t="s">
        <v>6252</v>
      </c>
    </row>
    <row r="1298" spans="1:3">
      <c r="A1298" t="s">
        <v>3816</v>
      </c>
      <c r="B1298" t="s">
        <v>3918</v>
      </c>
      <c r="C1298" t="s">
        <v>6255</v>
      </c>
    </row>
    <row r="1299" spans="1:3">
      <c r="A1299" t="s">
        <v>6242</v>
      </c>
      <c r="B1299" t="s">
        <v>3918</v>
      </c>
      <c r="C1299" t="s">
        <v>6258</v>
      </c>
    </row>
    <row r="1300" spans="1:3">
      <c r="A1300" t="s">
        <v>6245</v>
      </c>
      <c r="B1300" t="s">
        <v>3918</v>
      </c>
      <c r="C1300" t="s">
        <v>6261</v>
      </c>
    </row>
    <row r="1301" spans="1:3">
      <c r="A1301" t="s">
        <v>6248</v>
      </c>
      <c r="B1301" t="s">
        <v>3918</v>
      </c>
      <c r="C1301" t="s">
        <v>6264</v>
      </c>
    </row>
    <row r="1302" spans="1:3">
      <c r="A1302" t="s">
        <v>6251</v>
      </c>
      <c r="B1302" t="s">
        <v>3918</v>
      </c>
      <c r="C1302" t="s">
        <v>6267</v>
      </c>
    </row>
    <row r="1303" spans="1:3">
      <c r="A1303" t="s">
        <v>6254</v>
      </c>
      <c r="B1303" t="s">
        <v>3918</v>
      </c>
      <c r="C1303" t="s">
        <v>6269</v>
      </c>
    </row>
    <row r="1304" spans="1:3">
      <c r="A1304" t="s">
        <v>6257</v>
      </c>
      <c r="B1304" t="s">
        <v>3918</v>
      </c>
      <c r="C1304" t="s">
        <v>6272</v>
      </c>
    </row>
    <row r="1305" spans="1:3">
      <c r="A1305" t="s">
        <v>6260</v>
      </c>
      <c r="B1305" t="s">
        <v>3918</v>
      </c>
      <c r="C1305" t="s">
        <v>6275</v>
      </c>
    </row>
    <row r="1306" spans="1:3">
      <c r="A1306" t="s">
        <v>6263</v>
      </c>
      <c r="B1306" t="s">
        <v>3918</v>
      </c>
      <c r="C1306" t="s">
        <v>6278</v>
      </c>
    </row>
    <row r="1307" spans="1:3">
      <c r="A1307" t="s">
        <v>6266</v>
      </c>
      <c r="B1307" t="s">
        <v>3918</v>
      </c>
      <c r="C1307" t="s">
        <v>6281</v>
      </c>
    </row>
    <row r="1308" spans="1:3">
      <c r="A1308" t="s">
        <v>3608</v>
      </c>
      <c r="B1308" t="s">
        <v>3918</v>
      </c>
      <c r="C1308" t="s">
        <v>6284</v>
      </c>
    </row>
    <row r="1309" spans="1:3">
      <c r="A1309" t="s">
        <v>6271</v>
      </c>
      <c r="B1309" t="s">
        <v>3918</v>
      </c>
      <c r="C1309" t="s">
        <v>6287</v>
      </c>
    </row>
    <row r="1310" spans="1:3">
      <c r="A1310" t="s">
        <v>6274</v>
      </c>
      <c r="B1310" t="s">
        <v>3918</v>
      </c>
      <c r="C1310" t="s">
        <v>6290</v>
      </c>
    </row>
    <row r="1311" spans="1:3">
      <c r="A1311" t="s">
        <v>6277</v>
      </c>
      <c r="B1311" t="s">
        <v>3918</v>
      </c>
      <c r="C1311" t="s">
        <v>3777</v>
      </c>
    </row>
    <row r="1312" spans="1:3">
      <c r="A1312" t="s">
        <v>6280</v>
      </c>
      <c r="B1312" t="s">
        <v>3918</v>
      </c>
      <c r="C1312" t="s">
        <v>6295</v>
      </c>
    </row>
    <row r="1313" spans="1:3">
      <c r="A1313" t="s">
        <v>6283</v>
      </c>
      <c r="B1313" t="s">
        <v>3918</v>
      </c>
      <c r="C1313" t="s">
        <v>6297</v>
      </c>
    </row>
    <row r="1314" spans="1:3">
      <c r="A1314" t="s">
        <v>6286</v>
      </c>
      <c r="B1314" t="s">
        <v>3918</v>
      </c>
      <c r="C1314" t="s">
        <v>6300</v>
      </c>
    </row>
    <row r="1315" spans="1:3">
      <c r="A1315" t="s">
        <v>6289</v>
      </c>
      <c r="B1315" t="s">
        <v>3918</v>
      </c>
      <c r="C1315" t="s">
        <v>6303</v>
      </c>
    </row>
    <row r="1316" spans="1:3">
      <c r="A1316" t="s">
        <v>6292</v>
      </c>
      <c r="B1316" t="s">
        <v>3918</v>
      </c>
      <c r="C1316" t="s">
        <v>6306</v>
      </c>
    </row>
    <row r="1317" spans="1:3">
      <c r="A1317" t="s">
        <v>6294</v>
      </c>
      <c r="B1317" t="s">
        <v>3918</v>
      </c>
      <c r="C1317" t="s">
        <v>6309</v>
      </c>
    </row>
    <row r="1318" spans="1:3">
      <c r="A1318" t="s">
        <v>3819</v>
      </c>
      <c r="B1318" t="s">
        <v>3918</v>
      </c>
      <c r="C1318" t="s">
        <v>6312</v>
      </c>
    </row>
    <row r="1319" spans="1:3">
      <c r="A1319" t="s">
        <v>6299</v>
      </c>
      <c r="B1319" t="s">
        <v>3918</v>
      </c>
      <c r="C1319" t="s">
        <v>6315</v>
      </c>
    </row>
    <row r="1320" spans="1:3">
      <c r="A1320" t="s">
        <v>6302</v>
      </c>
      <c r="B1320" t="s">
        <v>3918</v>
      </c>
      <c r="C1320" t="s">
        <v>6318</v>
      </c>
    </row>
    <row r="1321" spans="1:3">
      <c r="A1321" t="s">
        <v>6305</v>
      </c>
      <c r="B1321" t="s">
        <v>3918</v>
      </c>
      <c r="C1321" t="s">
        <v>6321</v>
      </c>
    </row>
    <row r="1322" spans="1:3">
      <c r="A1322" t="s">
        <v>6308</v>
      </c>
      <c r="B1322" t="s">
        <v>3918</v>
      </c>
      <c r="C1322" t="s">
        <v>6324</v>
      </c>
    </row>
    <row r="1323" spans="1:3">
      <c r="A1323" t="s">
        <v>6311</v>
      </c>
      <c r="B1323" t="s">
        <v>3918</v>
      </c>
      <c r="C1323" t="s">
        <v>6326</v>
      </c>
    </row>
    <row r="1324" spans="1:3">
      <c r="A1324" t="s">
        <v>6314</v>
      </c>
      <c r="B1324" t="s">
        <v>3918</v>
      </c>
      <c r="C1324" t="s">
        <v>6329</v>
      </c>
    </row>
    <row r="1325" spans="1:3">
      <c r="A1325" t="s">
        <v>6317</v>
      </c>
      <c r="B1325" t="s">
        <v>3918</v>
      </c>
      <c r="C1325" t="s">
        <v>6332</v>
      </c>
    </row>
    <row r="1326" spans="1:3">
      <c r="A1326" t="s">
        <v>6320</v>
      </c>
      <c r="B1326" t="s">
        <v>3918</v>
      </c>
      <c r="C1326" t="s">
        <v>6335</v>
      </c>
    </row>
    <row r="1327" spans="1:3">
      <c r="A1327" t="s">
        <v>6323</v>
      </c>
      <c r="B1327" t="s">
        <v>3918</v>
      </c>
      <c r="C1327" t="s">
        <v>6338</v>
      </c>
    </row>
    <row r="1328" spans="1:3">
      <c r="A1328" t="s">
        <v>3610</v>
      </c>
      <c r="B1328" t="s">
        <v>3918</v>
      </c>
      <c r="C1328" t="s">
        <v>6341</v>
      </c>
    </row>
    <row r="1329" spans="1:3">
      <c r="A1329" t="s">
        <v>6328</v>
      </c>
      <c r="B1329" t="s">
        <v>3918</v>
      </c>
      <c r="C1329" t="s">
        <v>6344</v>
      </c>
    </row>
    <row r="1330" spans="1:3">
      <c r="A1330" t="s">
        <v>6331</v>
      </c>
      <c r="B1330" t="s">
        <v>3918</v>
      </c>
      <c r="C1330" t="s">
        <v>6347</v>
      </c>
    </row>
    <row r="1331" spans="1:3">
      <c r="A1331" t="s">
        <v>6334</v>
      </c>
      <c r="B1331" t="s">
        <v>3918</v>
      </c>
      <c r="C1331" t="s">
        <v>6350</v>
      </c>
    </row>
    <row r="1332" spans="1:3">
      <c r="A1332" t="s">
        <v>6337</v>
      </c>
      <c r="B1332" t="s">
        <v>3918</v>
      </c>
      <c r="C1332" t="s">
        <v>6353</v>
      </c>
    </row>
    <row r="1333" spans="1:3">
      <c r="A1333" t="s">
        <v>6340</v>
      </c>
      <c r="B1333" t="s">
        <v>3918</v>
      </c>
      <c r="C1333" t="s">
        <v>6355</v>
      </c>
    </row>
    <row r="1334" spans="1:3">
      <c r="A1334" t="s">
        <v>6343</v>
      </c>
      <c r="B1334" t="s">
        <v>3918</v>
      </c>
      <c r="C1334" t="s">
        <v>6358</v>
      </c>
    </row>
    <row r="1335" spans="1:3">
      <c r="A1335" t="s">
        <v>6346</v>
      </c>
      <c r="B1335" t="s">
        <v>3918</v>
      </c>
      <c r="C1335" t="s">
        <v>6361</v>
      </c>
    </row>
    <row r="1336" spans="1:3">
      <c r="A1336" t="s">
        <v>6349</v>
      </c>
      <c r="B1336" t="s">
        <v>3918</v>
      </c>
      <c r="C1336" t="s">
        <v>6364</v>
      </c>
    </row>
    <row r="1337" spans="1:3">
      <c r="A1337" t="s">
        <v>6352</v>
      </c>
      <c r="B1337" t="s">
        <v>3918</v>
      </c>
      <c r="C1337" t="s">
        <v>6367</v>
      </c>
    </row>
    <row r="1338" spans="1:3">
      <c r="A1338" t="s">
        <v>3822</v>
      </c>
      <c r="B1338" t="s">
        <v>3918</v>
      </c>
      <c r="C1338" t="s">
        <v>6370</v>
      </c>
    </row>
    <row r="1339" spans="1:3">
      <c r="A1339" t="s">
        <v>6357</v>
      </c>
      <c r="B1339" t="s">
        <v>3918</v>
      </c>
      <c r="C1339" t="s">
        <v>6373</v>
      </c>
    </row>
    <row r="1340" spans="1:3">
      <c r="A1340" t="s">
        <v>6360</v>
      </c>
      <c r="B1340" t="s">
        <v>3918</v>
      </c>
      <c r="C1340" t="s">
        <v>6376</v>
      </c>
    </row>
    <row r="1341" spans="1:3">
      <c r="A1341" t="s">
        <v>6363</v>
      </c>
      <c r="B1341" t="s">
        <v>3918</v>
      </c>
      <c r="C1341" t="s">
        <v>6379</v>
      </c>
    </row>
    <row r="1342" spans="1:3">
      <c r="A1342" t="s">
        <v>6366</v>
      </c>
      <c r="B1342" t="s">
        <v>3918</v>
      </c>
      <c r="C1342" t="s">
        <v>6382</v>
      </c>
    </row>
    <row r="1343" spans="1:3">
      <c r="A1343" t="s">
        <v>6369</v>
      </c>
      <c r="B1343" t="s">
        <v>3918</v>
      </c>
      <c r="C1343" t="s">
        <v>6384</v>
      </c>
    </row>
    <row r="1344" spans="1:3">
      <c r="A1344" t="s">
        <v>6372</v>
      </c>
      <c r="B1344" t="s">
        <v>3918</v>
      </c>
      <c r="C1344" t="s">
        <v>6387</v>
      </c>
    </row>
    <row r="1345" spans="1:3">
      <c r="A1345" t="s">
        <v>6375</v>
      </c>
      <c r="B1345" t="s">
        <v>3918</v>
      </c>
      <c r="C1345" t="s">
        <v>6390</v>
      </c>
    </row>
    <row r="1346" spans="1:3">
      <c r="A1346" t="s">
        <v>6378</v>
      </c>
      <c r="B1346" t="s">
        <v>3918</v>
      </c>
      <c r="C1346" t="s">
        <v>6393</v>
      </c>
    </row>
    <row r="1347" spans="1:3">
      <c r="A1347" t="s">
        <v>6381</v>
      </c>
      <c r="B1347" t="s">
        <v>3918</v>
      </c>
      <c r="C1347" t="s">
        <v>6396</v>
      </c>
    </row>
    <row r="1348" spans="1:3">
      <c r="A1348" t="s">
        <v>3612</v>
      </c>
      <c r="B1348" t="s">
        <v>3918</v>
      </c>
      <c r="C1348" t="s">
        <v>6399</v>
      </c>
    </row>
    <row r="1349" spans="1:3">
      <c r="A1349" t="s">
        <v>6386</v>
      </c>
      <c r="B1349" t="s">
        <v>3918</v>
      </c>
      <c r="C1349" t="s">
        <v>6402</v>
      </c>
    </row>
    <row r="1350" spans="1:3">
      <c r="A1350" t="s">
        <v>6389</v>
      </c>
      <c r="B1350" t="s">
        <v>3918</v>
      </c>
      <c r="C1350" t="s">
        <v>6405</v>
      </c>
    </row>
    <row r="1351" spans="1:3">
      <c r="A1351" t="s">
        <v>6392</v>
      </c>
      <c r="B1351" t="s">
        <v>3918</v>
      </c>
      <c r="C1351" t="s">
        <v>6408</v>
      </c>
    </row>
    <row r="1352" spans="1:3">
      <c r="A1352" t="s">
        <v>6395</v>
      </c>
      <c r="B1352" t="s">
        <v>3918</v>
      </c>
      <c r="C1352" t="s">
        <v>6411</v>
      </c>
    </row>
    <row r="1353" spans="1:3">
      <c r="A1353" t="s">
        <v>6398</v>
      </c>
      <c r="B1353" t="s">
        <v>3918</v>
      </c>
      <c r="C1353" t="s">
        <v>6413</v>
      </c>
    </row>
    <row r="1354" spans="1:3">
      <c r="A1354" t="s">
        <v>6401</v>
      </c>
      <c r="B1354" t="s">
        <v>3918</v>
      </c>
      <c r="C1354" t="s">
        <v>6416</v>
      </c>
    </row>
    <row r="1355" spans="1:3">
      <c r="A1355" t="s">
        <v>6404</v>
      </c>
      <c r="B1355" t="s">
        <v>3918</v>
      </c>
      <c r="C1355" t="s">
        <v>6419</v>
      </c>
    </row>
    <row r="1356" spans="1:3">
      <c r="A1356" t="s">
        <v>6407</v>
      </c>
      <c r="B1356" t="s">
        <v>3918</v>
      </c>
      <c r="C1356" t="s">
        <v>6422</v>
      </c>
    </row>
    <row r="1357" spans="1:3">
      <c r="A1357" t="s">
        <v>6410</v>
      </c>
      <c r="B1357" t="s">
        <v>3918</v>
      </c>
      <c r="C1357" t="s">
        <v>6425</v>
      </c>
    </row>
    <row r="1358" spans="1:3">
      <c r="A1358" t="s">
        <v>3825</v>
      </c>
      <c r="B1358" t="s">
        <v>3918</v>
      </c>
      <c r="C1358" t="s">
        <v>5686</v>
      </c>
    </row>
    <row r="1359" spans="1:3">
      <c r="A1359" t="s">
        <v>6415</v>
      </c>
      <c r="B1359" t="s">
        <v>3918</v>
      </c>
      <c r="C1359" t="s">
        <v>6430</v>
      </c>
    </row>
    <row r="1360" spans="1:3">
      <c r="A1360" t="s">
        <v>6418</v>
      </c>
      <c r="B1360" t="s">
        <v>3918</v>
      </c>
      <c r="C1360" t="s">
        <v>6433</v>
      </c>
    </row>
    <row r="1361" spans="1:3">
      <c r="A1361" t="s">
        <v>6421</v>
      </c>
      <c r="B1361" t="s">
        <v>3918</v>
      </c>
      <c r="C1361" t="s">
        <v>6436</v>
      </c>
    </row>
    <row r="1362" spans="1:3">
      <c r="A1362" t="s">
        <v>6424</v>
      </c>
      <c r="B1362" t="s">
        <v>3918</v>
      </c>
      <c r="C1362" t="s">
        <v>6439</v>
      </c>
    </row>
    <row r="1363" spans="1:3">
      <c r="A1363" t="s">
        <v>6427</v>
      </c>
      <c r="B1363" t="s">
        <v>3918</v>
      </c>
      <c r="C1363" t="s">
        <v>6441</v>
      </c>
    </row>
    <row r="1364" spans="1:3">
      <c r="A1364" t="s">
        <v>6429</v>
      </c>
      <c r="B1364" t="s">
        <v>3918</v>
      </c>
      <c r="C1364" t="s">
        <v>6444</v>
      </c>
    </row>
    <row r="1365" spans="1:3">
      <c r="A1365" t="s">
        <v>6432</v>
      </c>
      <c r="B1365" t="s">
        <v>3918</v>
      </c>
      <c r="C1365" t="s">
        <v>6447</v>
      </c>
    </row>
    <row r="1366" spans="1:3">
      <c r="A1366" t="s">
        <v>6435</v>
      </c>
      <c r="B1366" t="s">
        <v>3918</v>
      </c>
      <c r="C1366" t="s">
        <v>6450</v>
      </c>
    </row>
    <row r="1367" spans="1:3">
      <c r="A1367" t="s">
        <v>6438</v>
      </c>
      <c r="B1367" t="s">
        <v>3918</v>
      </c>
      <c r="C1367" t="s">
        <v>6453</v>
      </c>
    </row>
    <row r="1368" spans="1:3">
      <c r="A1368" t="s">
        <v>3614</v>
      </c>
      <c r="B1368" t="s">
        <v>3918</v>
      </c>
      <c r="C1368" t="s">
        <v>6456</v>
      </c>
    </row>
    <row r="1369" spans="1:3">
      <c r="A1369" t="s">
        <v>6443</v>
      </c>
      <c r="B1369" t="s">
        <v>3918</v>
      </c>
      <c r="C1369" t="s">
        <v>6459</v>
      </c>
    </row>
    <row r="1370" spans="1:3">
      <c r="A1370" t="s">
        <v>6446</v>
      </c>
      <c r="B1370" t="s">
        <v>3918</v>
      </c>
      <c r="C1370" t="s">
        <v>6462</v>
      </c>
    </row>
    <row r="1371" spans="1:3">
      <c r="A1371" t="s">
        <v>6449</v>
      </c>
      <c r="B1371" t="s">
        <v>3918</v>
      </c>
      <c r="C1371" t="s">
        <v>6465</v>
      </c>
    </row>
    <row r="1372" spans="1:3">
      <c r="A1372" t="s">
        <v>6452</v>
      </c>
      <c r="B1372" t="s">
        <v>3918</v>
      </c>
      <c r="C1372" t="s">
        <v>6468</v>
      </c>
    </row>
    <row r="1373" spans="1:3">
      <c r="A1373" t="s">
        <v>6455</v>
      </c>
      <c r="B1373" t="s">
        <v>3918</v>
      </c>
      <c r="C1373" t="s">
        <v>6470</v>
      </c>
    </row>
    <row r="1374" spans="1:3">
      <c r="A1374" t="s">
        <v>6458</v>
      </c>
      <c r="B1374" t="s">
        <v>3918</v>
      </c>
      <c r="C1374" t="s">
        <v>6473</v>
      </c>
    </row>
    <row r="1375" spans="1:3">
      <c r="A1375" t="s">
        <v>6461</v>
      </c>
      <c r="B1375" t="s">
        <v>3918</v>
      </c>
      <c r="C1375" t="s">
        <v>6476</v>
      </c>
    </row>
    <row r="1376" spans="1:3">
      <c r="A1376" t="s">
        <v>6464</v>
      </c>
      <c r="B1376" t="s">
        <v>3918</v>
      </c>
      <c r="C1376" t="s">
        <v>6479</v>
      </c>
    </row>
    <row r="1377" spans="1:3">
      <c r="A1377" t="s">
        <v>6467</v>
      </c>
      <c r="B1377" t="s">
        <v>3918</v>
      </c>
      <c r="C1377" t="s">
        <v>6482</v>
      </c>
    </row>
    <row r="1378" spans="1:3">
      <c r="A1378" t="s">
        <v>3828</v>
      </c>
      <c r="B1378" t="s">
        <v>3918</v>
      </c>
      <c r="C1378" t="s">
        <v>6485</v>
      </c>
    </row>
    <row r="1379" spans="1:3">
      <c r="A1379" t="s">
        <v>6472</v>
      </c>
      <c r="B1379" t="s">
        <v>3918</v>
      </c>
      <c r="C1379" t="s">
        <v>6488</v>
      </c>
    </row>
    <row r="1380" spans="1:3">
      <c r="A1380" t="s">
        <v>6475</v>
      </c>
      <c r="B1380" t="s">
        <v>3918</v>
      </c>
      <c r="C1380" t="s">
        <v>6491</v>
      </c>
    </row>
    <row r="1381" spans="1:3">
      <c r="A1381" t="s">
        <v>6478</v>
      </c>
      <c r="B1381" t="s">
        <v>3918</v>
      </c>
      <c r="C1381" t="s">
        <v>6494</v>
      </c>
    </row>
    <row r="1382" spans="1:3">
      <c r="A1382" t="s">
        <v>6481</v>
      </c>
      <c r="B1382" t="s">
        <v>3918</v>
      </c>
      <c r="C1382" t="s">
        <v>6497</v>
      </c>
    </row>
    <row r="1383" spans="1:3">
      <c r="A1383" t="s">
        <v>6484</v>
      </c>
      <c r="B1383" t="s">
        <v>3918</v>
      </c>
      <c r="C1383" t="s">
        <v>6499</v>
      </c>
    </row>
    <row r="1384" spans="1:3">
      <c r="A1384" t="s">
        <v>6487</v>
      </c>
      <c r="B1384" t="s">
        <v>3918</v>
      </c>
      <c r="C1384" t="s">
        <v>6502</v>
      </c>
    </row>
    <row r="1385" spans="1:3">
      <c r="A1385" t="s">
        <v>6490</v>
      </c>
      <c r="B1385" t="s">
        <v>3918</v>
      </c>
      <c r="C1385" t="s">
        <v>6505</v>
      </c>
    </row>
    <row r="1386" spans="1:3">
      <c r="A1386" t="s">
        <v>6493</v>
      </c>
      <c r="B1386" t="s">
        <v>3918</v>
      </c>
      <c r="C1386" t="s">
        <v>6508</v>
      </c>
    </row>
    <row r="1387" spans="1:3">
      <c r="A1387" t="s">
        <v>6496</v>
      </c>
      <c r="B1387" t="s">
        <v>3918</v>
      </c>
      <c r="C1387" t="s">
        <v>6511</v>
      </c>
    </row>
    <row r="1388" spans="1:3">
      <c r="A1388" t="s">
        <v>3616</v>
      </c>
      <c r="B1388" t="s">
        <v>3918</v>
      </c>
      <c r="C1388" t="s">
        <v>6514</v>
      </c>
    </row>
    <row r="1389" spans="1:3">
      <c r="A1389" t="s">
        <v>6501</v>
      </c>
      <c r="B1389" t="s">
        <v>3918</v>
      </c>
      <c r="C1389" t="s">
        <v>6517</v>
      </c>
    </row>
    <row r="1390" spans="1:3">
      <c r="A1390" t="s">
        <v>6504</v>
      </c>
      <c r="B1390" t="s">
        <v>3918</v>
      </c>
      <c r="C1390" t="s">
        <v>6520</v>
      </c>
    </row>
    <row r="1391" spans="1:3">
      <c r="A1391" t="s">
        <v>6507</v>
      </c>
      <c r="B1391" t="s">
        <v>3918</v>
      </c>
      <c r="C1391" t="s">
        <v>6523</v>
      </c>
    </row>
    <row r="1392" spans="1:3">
      <c r="A1392" t="s">
        <v>6510</v>
      </c>
      <c r="B1392" t="s">
        <v>3918</v>
      </c>
      <c r="C1392" t="s">
        <v>6526</v>
      </c>
    </row>
    <row r="1393" spans="1:3">
      <c r="A1393" t="s">
        <v>6513</v>
      </c>
      <c r="B1393" t="s">
        <v>3918</v>
      </c>
      <c r="C1393" t="s">
        <v>6528</v>
      </c>
    </row>
    <row r="1394" spans="1:3">
      <c r="A1394" t="s">
        <v>6516</v>
      </c>
      <c r="B1394" t="s">
        <v>3918</v>
      </c>
      <c r="C1394" t="s">
        <v>6531</v>
      </c>
    </row>
    <row r="1395" spans="1:3">
      <c r="A1395" t="s">
        <v>6519</v>
      </c>
      <c r="B1395" t="s">
        <v>3918</v>
      </c>
      <c r="C1395" t="s">
        <v>6534</v>
      </c>
    </row>
    <row r="1396" spans="1:3">
      <c r="A1396" t="s">
        <v>6522</v>
      </c>
      <c r="B1396" t="s">
        <v>3918</v>
      </c>
      <c r="C1396" t="s">
        <v>6537</v>
      </c>
    </row>
    <row r="1397" spans="1:3">
      <c r="A1397" t="s">
        <v>6525</v>
      </c>
      <c r="B1397" t="s">
        <v>3918</v>
      </c>
      <c r="C1397" t="s">
        <v>6540</v>
      </c>
    </row>
    <row r="1398" spans="1:3">
      <c r="A1398" t="s">
        <v>3831</v>
      </c>
      <c r="B1398" t="s">
        <v>3918</v>
      </c>
      <c r="C1398" t="s">
        <v>6543</v>
      </c>
    </row>
    <row r="1399" spans="1:3">
      <c r="A1399" t="s">
        <v>6530</v>
      </c>
      <c r="B1399" t="s">
        <v>3918</v>
      </c>
      <c r="C1399" t="s">
        <v>3667</v>
      </c>
    </row>
    <row r="1400" spans="1:3">
      <c r="A1400" t="s">
        <v>6533</v>
      </c>
      <c r="B1400" t="s">
        <v>3918</v>
      </c>
      <c r="C1400" t="s">
        <v>6548</v>
      </c>
    </row>
    <row r="1401" spans="1:3">
      <c r="A1401" t="s">
        <v>6536</v>
      </c>
      <c r="B1401" t="s">
        <v>3918</v>
      </c>
      <c r="C1401" t="s">
        <v>6551</v>
      </c>
    </row>
    <row r="1402" spans="1:3">
      <c r="A1402" t="s">
        <v>6539</v>
      </c>
      <c r="B1402" t="s">
        <v>3918</v>
      </c>
      <c r="C1402" t="s">
        <v>6554</v>
      </c>
    </row>
    <row r="1403" spans="1:3">
      <c r="A1403" t="s">
        <v>6542</v>
      </c>
      <c r="B1403" t="s">
        <v>3918</v>
      </c>
      <c r="C1403" t="s">
        <v>6556</v>
      </c>
    </row>
    <row r="1404" spans="1:3">
      <c r="A1404" t="s">
        <v>6545</v>
      </c>
      <c r="B1404" t="s">
        <v>3918</v>
      </c>
      <c r="C1404" t="s">
        <v>6559</v>
      </c>
    </row>
    <row r="1405" spans="1:3">
      <c r="A1405" t="s">
        <v>6547</v>
      </c>
      <c r="B1405" t="s">
        <v>3918</v>
      </c>
      <c r="C1405" t="s">
        <v>6562</v>
      </c>
    </row>
    <row r="1406" spans="1:3">
      <c r="A1406" t="s">
        <v>6550</v>
      </c>
      <c r="B1406" t="s">
        <v>3918</v>
      </c>
      <c r="C1406" t="s">
        <v>6565</v>
      </c>
    </row>
    <row r="1407" spans="1:3">
      <c r="A1407" t="s">
        <v>6553</v>
      </c>
      <c r="B1407" t="s">
        <v>3918</v>
      </c>
      <c r="C1407" t="s">
        <v>6568</v>
      </c>
    </row>
    <row r="1408" spans="1:3">
      <c r="A1408" t="s">
        <v>3618</v>
      </c>
      <c r="B1408" t="s">
        <v>3918</v>
      </c>
      <c r="C1408" t="s">
        <v>6571</v>
      </c>
    </row>
    <row r="1409" spans="1:3">
      <c r="A1409" t="s">
        <v>6558</v>
      </c>
      <c r="B1409" t="s">
        <v>3918</v>
      </c>
      <c r="C1409" t="s">
        <v>6574</v>
      </c>
    </row>
    <row r="1410" spans="1:3">
      <c r="A1410" t="s">
        <v>6561</v>
      </c>
      <c r="B1410" t="s">
        <v>3918</v>
      </c>
      <c r="C1410" t="s">
        <v>6577</v>
      </c>
    </row>
    <row r="1411" spans="1:3">
      <c r="A1411" t="s">
        <v>6564</v>
      </c>
      <c r="B1411" t="s">
        <v>3918</v>
      </c>
      <c r="C1411" t="s">
        <v>6580</v>
      </c>
    </row>
    <row r="1412" spans="1:3">
      <c r="A1412" t="s">
        <v>6567</v>
      </c>
      <c r="B1412" t="s">
        <v>3918</v>
      </c>
      <c r="C1412" t="s">
        <v>6583</v>
      </c>
    </row>
    <row r="1413" spans="1:3">
      <c r="A1413" t="s">
        <v>6570</v>
      </c>
      <c r="B1413" t="s">
        <v>3918</v>
      </c>
      <c r="C1413" t="s">
        <v>6585</v>
      </c>
    </row>
    <row r="1414" spans="1:3">
      <c r="A1414" t="s">
        <v>6573</v>
      </c>
      <c r="B1414" t="s">
        <v>3918</v>
      </c>
      <c r="C1414" t="s">
        <v>6588</v>
      </c>
    </row>
    <row r="1415" spans="1:3">
      <c r="A1415" t="s">
        <v>6576</v>
      </c>
      <c r="B1415" t="s">
        <v>3918</v>
      </c>
      <c r="C1415" t="s">
        <v>6591</v>
      </c>
    </row>
    <row r="1416" spans="1:3">
      <c r="A1416" t="s">
        <v>6579</v>
      </c>
      <c r="B1416" t="s">
        <v>3918</v>
      </c>
      <c r="C1416" t="s">
        <v>6594</v>
      </c>
    </row>
    <row r="1417" spans="1:3">
      <c r="A1417" t="s">
        <v>6582</v>
      </c>
      <c r="B1417" t="s">
        <v>3918</v>
      </c>
      <c r="C1417" t="s">
        <v>6597</v>
      </c>
    </row>
    <row r="1418" spans="1:3">
      <c r="A1418" t="s">
        <v>3834</v>
      </c>
      <c r="B1418" t="s">
        <v>3918</v>
      </c>
      <c r="C1418" t="s">
        <v>6600</v>
      </c>
    </row>
    <row r="1419" spans="1:3">
      <c r="A1419" t="s">
        <v>6587</v>
      </c>
      <c r="B1419" t="s">
        <v>3918</v>
      </c>
      <c r="C1419" t="s">
        <v>6603</v>
      </c>
    </row>
    <row r="1420" spans="1:3">
      <c r="A1420" t="s">
        <v>6590</v>
      </c>
      <c r="B1420" t="s">
        <v>3918</v>
      </c>
      <c r="C1420" t="s">
        <v>6606</v>
      </c>
    </row>
    <row r="1421" spans="1:3">
      <c r="A1421" t="s">
        <v>6593</v>
      </c>
      <c r="B1421" t="s">
        <v>3918</v>
      </c>
      <c r="C1421" t="s">
        <v>6609</v>
      </c>
    </row>
    <row r="1422" spans="1:3">
      <c r="A1422" t="s">
        <v>6596</v>
      </c>
      <c r="B1422" t="s">
        <v>3918</v>
      </c>
      <c r="C1422" t="s">
        <v>6612</v>
      </c>
    </row>
    <row r="1423" spans="1:3">
      <c r="A1423" t="s">
        <v>6599</v>
      </c>
      <c r="B1423" t="s">
        <v>3918</v>
      </c>
      <c r="C1423" t="s">
        <v>5706</v>
      </c>
    </row>
    <row r="1424" spans="1:3">
      <c r="A1424" t="s">
        <v>6602</v>
      </c>
      <c r="B1424" t="s">
        <v>3918</v>
      </c>
      <c r="C1424" t="s">
        <v>6616</v>
      </c>
    </row>
    <row r="1425" spans="1:3">
      <c r="A1425" t="s">
        <v>6605</v>
      </c>
      <c r="B1425" t="s">
        <v>3918</v>
      </c>
      <c r="C1425" t="s">
        <v>3673</v>
      </c>
    </row>
    <row r="1426" spans="1:3">
      <c r="A1426" t="s">
        <v>6608</v>
      </c>
      <c r="B1426" t="s">
        <v>3918</v>
      </c>
      <c r="C1426" t="s">
        <v>6621</v>
      </c>
    </row>
    <row r="1427" spans="1:3">
      <c r="A1427" t="s">
        <v>6611</v>
      </c>
      <c r="B1427" t="s">
        <v>3918</v>
      </c>
      <c r="C1427" t="s">
        <v>6624</v>
      </c>
    </row>
    <row r="1428" spans="1:3">
      <c r="A1428" t="s">
        <v>3620</v>
      </c>
      <c r="B1428" t="s">
        <v>3918</v>
      </c>
      <c r="C1428" t="s">
        <v>6627</v>
      </c>
    </row>
    <row r="1429" spans="1:3">
      <c r="A1429" t="s">
        <v>6615</v>
      </c>
      <c r="B1429" t="s">
        <v>3918</v>
      </c>
      <c r="C1429" t="s">
        <v>6630</v>
      </c>
    </row>
    <row r="1430" spans="1:3">
      <c r="A1430" t="s">
        <v>6618</v>
      </c>
      <c r="B1430" t="s">
        <v>3918</v>
      </c>
      <c r="C1430" t="s">
        <v>6633</v>
      </c>
    </row>
    <row r="1431" spans="1:3">
      <c r="A1431" t="s">
        <v>6620</v>
      </c>
      <c r="B1431" t="s">
        <v>3918</v>
      </c>
      <c r="C1431" t="s">
        <v>6636</v>
      </c>
    </row>
    <row r="1432" spans="1:3">
      <c r="A1432" t="s">
        <v>6623</v>
      </c>
      <c r="B1432" t="s">
        <v>3918</v>
      </c>
      <c r="C1432" t="s">
        <v>6639</v>
      </c>
    </row>
    <row r="1433" spans="1:3">
      <c r="A1433" t="s">
        <v>6626</v>
      </c>
      <c r="B1433" t="s">
        <v>3918</v>
      </c>
      <c r="C1433" t="s">
        <v>6641</v>
      </c>
    </row>
    <row r="1434" spans="1:3">
      <c r="A1434" t="s">
        <v>6629</v>
      </c>
      <c r="B1434" t="s">
        <v>3918</v>
      </c>
      <c r="C1434" t="s">
        <v>6644</v>
      </c>
    </row>
    <row r="1435" spans="1:3">
      <c r="A1435" t="s">
        <v>6632</v>
      </c>
      <c r="B1435" t="s">
        <v>3918</v>
      </c>
      <c r="C1435" t="s">
        <v>6647</v>
      </c>
    </row>
    <row r="1436" spans="1:3">
      <c r="A1436" t="s">
        <v>6635</v>
      </c>
      <c r="B1436" t="s">
        <v>3918</v>
      </c>
      <c r="C1436" t="s">
        <v>6650</v>
      </c>
    </row>
    <row r="1437" spans="1:3">
      <c r="A1437" t="s">
        <v>6638</v>
      </c>
      <c r="B1437" t="s">
        <v>3918</v>
      </c>
      <c r="C1437" t="s">
        <v>6653</v>
      </c>
    </row>
    <row r="1438" spans="1:3">
      <c r="A1438" t="s">
        <v>3837</v>
      </c>
      <c r="B1438" t="s">
        <v>3918</v>
      </c>
      <c r="C1438" t="s">
        <v>6656</v>
      </c>
    </row>
    <row r="1439" spans="1:3">
      <c r="A1439" t="s">
        <v>6643</v>
      </c>
      <c r="B1439" t="s">
        <v>3918</v>
      </c>
      <c r="C1439" t="s">
        <v>6659</v>
      </c>
    </row>
    <row r="1440" spans="1:3">
      <c r="A1440" t="s">
        <v>6646</v>
      </c>
      <c r="B1440" t="s">
        <v>3918</v>
      </c>
      <c r="C1440" t="s">
        <v>6662</v>
      </c>
    </row>
    <row r="1441" spans="1:3">
      <c r="A1441" t="s">
        <v>6649</v>
      </c>
      <c r="B1441" t="s">
        <v>3918</v>
      </c>
      <c r="C1441" t="s">
        <v>6665</v>
      </c>
    </row>
    <row r="1442" spans="1:3">
      <c r="A1442" t="s">
        <v>6652</v>
      </c>
      <c r="B1442" t="s">
        <v>3918</v>
      </c>
      <c r="C1442" t="s">
        <v>6668</v>
      </c>
    </row>
    <row r="1443" spans="1:3">
      <c r="A1443" t="s">
        <v>6655</v>
      </c>
      <c r="B1443" t="s">
        <v>3918</v>
      </c>
      <c r="C1443" t="s">
        <v>6670</v>
      </c>
    </row>
    <row r="1444" spans="1:3">
      <c r="A1444" t="s">
        <v>6658</v>
      </c>
      <c r="B1444" t="s">
        <v>3918</v>
      </c>
      <c r="C1444" t="s">
        <v>6673</v>
      </c>
    </row>
    <row r="1445" spans="1:3">
      <c r="A1445" t="s">
        <v>6661</v>
      </c>
      <c r="B1445" t="s">
        <v>3918</v>
      </c>
      <c r="C1445" t="s">
        <v>6676</v>
      </c>
    </row>
    <row r="1446" spans="1:3">
      <c r="A1446" t="s">
        <v>6664</v>
      </c>
      <c r="B1446" t="s">
        <v>3918</v>
      </c>
      <c r="C1446" t="s">
        <v>6679</v>
      </c>
    </row>
    <row r="1447" spans="1:3">
      <c r="A1447" t="s">
        <v>6667</v>
      </c>
      <c r="B1447" t="s">
        <v>3918</v>
      </c>
      <c r="C1447" t="s">
        <v>6682</v>
      </c>
    </row>
    <row r="1448" spans="1:3">
      <c r="A1448" t="s">
        <v>3622</v>
      </c>
      <c r="B1448" t="s">
        <v>3918</v>
      </c>
      <c r="C1448" t="s">
        <v>6685</v>
      </c>
    </row>
    <row r="1449" spans="1:3">
      <c r="A1449" t="s">
        <v>6672</v>
      </c>
      <c r="B1449" t="s">
        <v>3918</v>
      </c>
      <c r="C1449" t="s">
        <v>6688</v>
      </c>
    </row>
    <row r="1450" spans="1:3">
      <c r="A1450" t="s">
        <v>6675</v>
      </c>
      <c r="B1450" t="s">
        <v>3918</v>
      </c>
      <c r="C1450" t="s">
        <v>6691</v>
      </c>
    </row>
    <row r="1451" spans="1:3">
      <c r="A1451" t="s">
        <v>6678</v>
      </c>
      <c r="B1451" t="s">
        <v>3918</v>
      </c>
      <c r="C1451" t="s">
        <v>3679</v>
      </c>
    </row>
    <row r="1452" spans="1:3">
      <c r="A1452" t="s">
        <v>6681</v>
      </c>
      <c r="B1452" t="s">
        <v>3918</v>
      </c>
      <c r="C1452" t="s">
        <v>6696</v>
      </c>
    </row>
    <row r="1453" spans="1:3">
      <c r="A1453" t="s">
        <v>6684</v>
      </c>
      <c r="B1453" t="s">
        <v>3918</v>
      </c>
      <c r="C1453" t="s">
        <v>6698</v>
      </c>
    </row>
    <row r="1454" spans="1:3">
      <c r="A1454" t="s">
        <v>6687</v>
      </c>
      <c r="B1454" t="s">
        <v>3918</v>
      </c>
      <c r="C1454" t="s">
        <v>6701</v>
      </c>
    </row>
    <row r="1455" spans="1:3">
      <c r="A1455" t="s">
        <v>6690</v>
      </c>
      <c r="B1455" t="s">
        <v>3918</v>
      </c>
      <c r="C1455" t="s">
        <v>6704</v>
      </c>
    </row>
    <row r="1456" spans="1:3">
      <c r="A1456" t="s">
        <v>6693</v>
      </c>
      <c r="B1456" t="s">
        <v>3918</v>
      </c>
      <c r="C1456" t="s">
        <v>6707</v>
      </c>
    </row>
    <row r="1457" spans="1:3">
      <c r="A1457" t="s">
        <v>6695</v>
      </c>
      <c r="B1457" t="s">
        <v>3918</v>
      </c>
      <c r="C1457" t="s">
        <v>6710</v>
      </c>
    </row>
    <row r="1458" spans="1:3">
      <c r="A1458" t="s">
        <v>3840</v>
      </c>
      <c r="B1458" t="s">
        <v>3918</v>
      </c>
      <c r="C1458" t="s">
        <v>6713</v>
      </c>
    </row>
    <row r="1459" spans="1:3">
      <c r="A1459" t="s">
        <v>6700</v>
      </c>
      <c r="B1459" t="s">
        <v>3918</v>
      </c>
      <c r="C1459" t="s">
        <v>6716</v>
      </c>
    </row>
    <row r="1460" spans="1:3">
      <c r="A1460" t="s">
        <v>6703</v>
      </c>
      <c r="B1460" t="s">
        <v>3918</v>
      </c>
      <c r="C1460" t="s">
        <v>6719</v>
      </c>
    </row>
    <row r="1461" spans="1:3">
      <c r="A1461" t="s">
        <v>6706</v>
      </c>
      <c r="B1461" t="s">
        <v>3918</v>
      </c>
      <c r="C1461" t="s">
        <v>6722</v>
      </c>
    </row>
    <row r="1462" spans="1:3">
      <c r="A1462" t="s">
        <v>6709</v>
      </c>
      <c r="B1462" t="s">
        <v>3918</v>
      </c>
      <c r="C1462" t="s">
        <v>6725</v>
      </c>
    </row>
    <row r="1463" spans="1:3">
      <c r="A1463" t="s">
        <v>6712</v>
      </c>
      <c r="B1463" t="s">
        <v>3918</v>
      </c>
      <c r="C1463" t="s">
        <v>6727</v>
      </c>
    </row>
    <row r="1464" spans="1:3">
      <c r="A1464" t="s">
        <v>6715</v>
      </c>
      <c r="B1464" t="s">
        <v>3918</v>
      </c>
      <c r="C1464" t="s">
        <v>6730</v>
      </c>
    </row>
    <row r="1465" spans="1:3">
      <c r="A1465" t="s">
        <v>6718</v>
      </c>
      <c r="B1465" t="s">
        <v>3918</v>
      </c>
      <c r="C1465" t="s">
        <v>6733</v>
      </c>
    </row>
    <row r="1466" spans="1:3">
      <c r="A1466" t="s">
        <v>6721</v>
      </c>
      <c r="B1466" t="s">
        <v>3918</v>
      </c>
      <c r="C1466" t="s">
        <v>6736</v>
      </c>
    </row>
    <row r="1467" spans="1:3">
      <c r="A1467" t="s">
        <v>6724</v>
      </c>
      <c r="B1467" t="s">
        <v>3918</v>
      </c>
      <c r="C1467" t="s">
        <v>6739</v>
      </c>
    </row>
    <row r="1468" spans="1:3">
      <c r="A1468" t="s">
        <v>3624</v>
      </c>
      <c r="B1468" t="s">
        <v>3918</v>
      </c>
      <c r="C1468" t="s">
        <v>6742</v>
      </c>
    </row>
    <row r="1469" spans="1:3">
      <c r="A1469" t="s">
        <v>6729</v>
      </c>
      <c r="B1469" t="s">
        <v>3918</v>
      </c>
      <c r="C1469" t="s">
        <v>6745</v>
      </c>
    </row>
    <row r="1470" spans="1:3">
      <c r="A1470" t="s">
        <v>6732</v>
      </c>
      <c r="B1470" t="s">
        <v>3918</v>
      </c>
      <c r="C1470" t="s">
        <v>6748</v>
      </c>
    </row>
    <row r="1471" spans="1:3">
      <c r="A1471" t="s">
        <v>6735</v>
      </c>
      <c r="B1471" t="s">
        <v>3918</v>
      </c>
      <c r="C1471" t="s">
        <v>6751</v>
      </c>
    </row>
    <row r="1472" spans="1:3">
      <c r="A1472" t="s">
        <v>6738</v>
      </c>
      <c r="B1472" t="s">
        <v>3918</v>
      </c>
      <c r="C1472" t="s">
        <v>6754</v>
      </c>
    </row>
    <row r="1473" spans="1:3">
      <c r="A1473" t="s">
        <v>6741</v>
      </c>
      <c r="B1473" t="s">
        <v>3918</v>
      </c>
      <c r="C1473" t="s">
        <v>6756</v>
      </c>
    </row>
    <row r="1474" spans="1:3">
      <c r="A1474" t="s">
        <v>6744</v>
      </c>
      <c r="B1474" t="s">
        <v>3918</v>
      </c>
      <c r="C1474" t="s">
        <v>6759</v>
      </c>
    </row>
    <row r="1475" spans="1:3">
      <c r="A1475" t="s">
        <v>6747</v>
      </c>
      <c r="B1475" t="s">
        <v>3918</v>
      </c>
      <c r="C1475" t="s">
        <v>6762</v>
      </c>
    </row>
    <row r="1476" spans="1:3">
      <c r="A1476" t="s">
        <v>6750</v>
      </c>
      <c r="B1476" t="s">
        <v>3918</v>
      </c>
      <c r="C1476" t="s">
        <v>6765</v>
      </c>
    </row>
    <row r="1477" spans="1:3">
      <c r="A1477" t="s">
        <v>6753</v>
      </c>
      <c r="B1477" t="s">
        <v>3918</v>
      </c>
      <c r="C1477" t="s">
        <v>6768</v>
      </c>
    </row>
    <row r="1478" spans="1:3">
      <c r="A1478" t="s">
        <v>3843</v>
      </c>
      <c r="B1478" t="s">
        <v>3918</v>
      </c>
      <c r="C1478" t="s">
        <v>6771</v>
      </c>
    </row>
    <row r="1479" spans="1:3">
      <c r="A1479" t="s">
        <v>6758</v>
      </c>
      <c r="B1479" t="s">
        <v>3918</v>
      </c>
      <c r="C1479" t="s">
        <v>6774</v>
      </c>
    </row>
    <row r="1480" spans="1:3">
      <c r="A1480" t="s">
        <v>6761</v>
      </c>
      <c r="B1480" t="s">
        <v>3918</v>
      </c>
      <c r="C1480" t="s">
        <v>6777</v>
      </c>
    </row>
    <row r="1481" spans="1:3">
      <c r="A1481" t="s">
        <v>6764</v>
      </c>
      <c r="B1481" t="s">
        <v>3918</v>
      </c>
      <c r="C1481" t="s">
        <v>6780</v>
      </c>
    </row>
    <row r="1482" spans="1:3">
      <c r="A1482" t="s">
        <v>6767</v>
      </c>
      <c r="B1482" t="s">
        <v>3918</v>
      </c>
      <c r="C1482" t="s">
        <v>6783</v>
      </c>
    </row>
    <row r="1483" spans="1:3">
      <c r="A1483" t="s">
        <v>6770</v>
      </c>
      <c r="B1483" t="s">
        <v>3918</v>
      </c>
      <c r="C1483" t="s">
        <v>6785</v>
      </c>
    </row>
    <row r="1484" spans="1:3">
      <c r="A1484" t="s">
        <v>6773</v>
      </c>
      <c r="B1484" t="s">
        <v>3918</v>
      </c>
      <c r="C1484" t="s">
        <v>6788</v>
      </c>
    </row>
    <row r="1485" spans="1:3">
      <c r="A1485" t="s">
        <v>6776</v>
      </c>
      <c r="B1485" t="s">
        <v>3918</v>
      </c>
      <c r="C1485" t="s">
        <v>6791</v>
      </c>
    </row>
    <row r="1486" spans="1:3">
      <c r="A1486" t="s">
        <v>6779</v>
      </c>
      <c r="B1486" t="s">
        <v>3918</v>
      </c>
      <c r="C1486" t="s">
        <v>6794</v>
      </c>
    </row>
    <row r="1487" spans="1:3">
      <c r="A1487" t="s">
        <v>6782</v>
      </c>
      <c r="B1487" t="s">
        <v>3918</v>
      </c>
      <c r="C1487" t="s">
        <v>6797</v>
      </c>
    </row>
    <row r="1488" spans="1:3">
      <c r="A1488" t="s">
        <v>3626</v>
      </c>
      <c r="B1488" t="s">
        <v>3918</v>
      </c>
      <c r="C1488" t="s">
        <v>5728</v>
      </c>
    </row>
    <row r="1489" spans="1:3">
      <c r="A1489" t="s">
        <v>6787</v>
      </c>
      <c r="B1489" t="s">
        <v>3918</v>
      </c>
      <c r="C1489" t="s">
        <v>6802</v>
      </c>
    </row>
    <row r="1490" spans="1:3">
      <c r="A1490" t="s">
        <v>6790</v>
      </c>
      <c r="B1490" t="s">
        <v>3918</v>
      </c>
      <c r="C1490" t="s">
        <v>6805</v>
      </c>
    </row>
    <row r="1491" spans="1:3">
      <c r="A1491" t="s">
        <v>6793</v>
      </c>
      <c r="B1491" t="s">
        <v>3918</v>
      </c>
      <c r="C1491" t="s">
        <v>6808</v>
      </c>
    </row>
    <row r="1492" spans="1:3">
      <c r="A1492" t="s">
        <v>6796</v>
      </c>
      <c r="B1492" t="s">
        <v>3918</v>
      </c>
      <c r="C1492" t="s">
        <v>6811</v>
      </c>
    </row>
    <row r="1493" spans="1:3">
      <c r="A1493" t="s">
        <v>6799</v>
      </c>
      <c r="B1493" t="s">
        <v>3918</v>
      </c>
      <c r="C1493" t="s">
        <v>6813</v>
      </c>
    </row>
    <row r="1494" spans="1:3">
      <c r="A1494" t="s">
        <v>6801</v>
      </c>
      <c r="B1494" t="s">
        <v>3918</v>
      </c>
      <c r="C1494" t="s">
        <v>6816</v>
      </c>
    </row>
    <row r="1495" spans="1:3">
      <c r="A1495" t="s">
        <v>6804</v>
      </c>
      <c r="B1495" t="s">
        <v>3918</v>
      </c>
      <c r="C1495" t="s">
        <v>6819</v>
      </c>
    </row>
    <row r="1496" spans="1:3">
      <c r="A1496" t="s">
        <v>6807</v>
      </c>
      <c r="B1496" t="s">
        <v>3918</v>
      </c>
      <c r="C1496" t="s">
        <v>6822</v>
      </c>
    </row>
    <row r="1497" spans="1:3">
      <c r="A1497" t="s">
        <v>6810</v>
      </c>
      <c r="B1497" t="s">
        <v>3918</v>
      </c>
      <c r="C1497" t="s">
        <v>6825</v>
      </c>
    </row>
    <row r="1498" spans="1:3">
      <c r="A1498" t="s">
        <v>3846</v>
      </c>
      <c r="B1498" t="s">
        <v>3918</v>
      </c>
      <c r="C1498" t="s">
        <v>6828</v>
      </c>
    </row>
    <row r="1499" spans="1:3">
      <c r="A1499" t="s">
        <v>6815</v>
      </c>
      <c r="B1499" t="s">
        <v>3918</v>
      </c>
      <c r="C1499" t="s">
        <v>6831</v>
      </c>
    </row>
    <row r="1500" spans="1:3">
      <c r="A1500" t="s">
        <v>6818</v>
      </c>
      <c r="B1500" t="s">
        <v>3918</v>
      </c>
      <c r="C1500" t="s">
        <v>6834</v>
      </c>
    </row>
    <row r="1501" spans="1:3">
      <c r="A1501" t="s">
        <v>6821</v>
      </c>
      <c r="B1501" t="s">
        <v>3918</v>
      </c>
      <c r="C1501" t="s">
        <v>6837</v>
      </c>
    </row>
    <row r="1502" spans="1:3">
      <c r="A1502" t="s">
        <v>6824</v>
      </c>
      <c r="B1502" t="s">
        <v>3918</v>
      </c>
      <c r="C1502" t="s">
        <v>6840</v>
      </c>
    </row>
    <row r="1503" spans="1:3">
      <c r="A1503" t="s">
        <v>6827</v>
      </c>
      <c r="B1503" t="s">
        <v>3918</v>
      </c>
      <c r="C1503" t="s">
        <v>6842</v>
      </c>
    </row>
    <row r="1504" spans="1:3">
      <c r="A1504" t="s">
        <v>6830</v>
      </c>
      <c r="B1504" t="s">
        <v>3918</v>
      </c>
      <c r="C1504" t="s">
        <v>6845</v>
      </c>
    </row>
    <row r="1505" spans="1:3">
      <c r="A1505" t="s">
        <v>6833</v>
      </c>
      <c r="B1505" t="s">
        <v>3918</v>
      </c>
      <c r="C1505" t="s">
        <v>6848</v>
      </c>
    </row>
    <row r="1506" spans="1:3">
      <c r="A1506" t="s">
        <v>6836</v>
      </c>
      <c r="B1506" t="s">
        <v>3918</v>
      </c>
      <c r="C1506" t="s">
        <v>6851</v>
      </c>
    </row>
    <row r="1507" spans="1:3">
      <c r="A1507" t="s">
        <v>6839</v>
      </c>
      <c r="B1507" t="s">
        <v>3918</v>
      </c>
      <c r="C1507" t="s">
        <v>6854</v>
      </c>
    </row>
    <row r="1508" spans="1:3">
      <c r="A1508" t="s">
        <v>3628</v>
      </c>
      <c r="B1508" t="s">
        <v>3918</v>
      </c>
      <c r="C1508" t="s">
        <v>6857</v>
      </c>
    </row>
    <row r="1509" spans="1:3">
      <c r="A1509" t="s">
        <v>6844</v>
      </c>
      <c r="B1509" t="s">
        <v>3918</v>
      </c>
      <c r="C1509" t="s">
        <v>6860</v>
      </c>
    </row>
    <row r="1510" spans="1:3">
      <c r="A1510" t="s">
        <v>6847</v>
      </c>
      <c r="B1510" t="s">
        <v>3918</v>
      </c>
      <c r="C1510" t="s">
        <v>6863</v>
      </c>
    </row>
    <row r="1511" spans="1:3">
      <c r="A1511" t="s">
        <v>6850</v>
      </c>
      <c r="B1511" t="s">
        <v>3918</v>
      </c>
      <c r="C1511" t="s">
        <v>6866</v>
      </c>
    </row>
    <row r="1512" spans="1:3">
      <c r="A1512" t="s">
        <v>6853</v>
      </c>
      <c r="B1512" t="s">
        <v>3918</v>
      </c>
      <c r="C1512" t="s">
        <v>6869</v>
      </c>
    </row>
    <row r="1513" spans="1:3">
      <c r="A1513" t="s">
        <v>6856</v>
      </c>
      <c r="B1513" t="s">
        <v>3918</v>
      </c>
      <c r="C1513" t="s">
        <v>6871</v>
      </c>
    </row>
    <row r="1514" spans="1:3">
      <c r="A1514" t="s">
        <v>6859</v>
      </c>
      <c r="B1514" t="s">
        <v>3918</v>
      </c>
      <c r="C1514" t="s">
        <v>6874</v>
      </c>
    </row>
    <row r="1515" spans="1:3">
      <c r="A1515" t="s">
        <v>6862</v>
      </c>
      <c r="B1515" t="s">
        <v>3918</v>
      </c>
      <c r="C1515" t="s">
        <v>6877</v>
      </c>
    </row>
    <row r="1516" spans="1:3">
      <c r="A1516" t="s">
        <v>6865</v>
      </c>
      <c r="B1516" t="s">
        <v>3918</v>
      </c>
      <c r="C1516" t="s">
        <v>6880</v>
      </c>
    </row>
    <row r="1517" spans="1:3">
      <c r="A1517" t="s">
        <v>6868</v>
      </c>
      <c r="B1517" t="s">
        <v>3918</v>
      </c>
      <c r="C1517" t="s">
        <v>6883</v>
      </c>
    </row>
    <row r="1518" spans="1:3">
      <c r="A1518" t="s">
        <v>3849</v>
      </c>
      <c r="B1518" t="s">
        <v>3918</v>
      </c>
      <c r="C1518" t="s">
        <v>6886</v>
      </c>
    </row>
    <row r="1519" spans="1:3">
      <c r="A1519" t="s">
        <v>6873</v>
      </c>
      <c r="B1519" t="s">
        <v>3918</v>
      </c>
      <c r="C1519" t="s">
        <v>6889</v>
      </c>
    </row>
    <row r="1520" spans="1:3">
      <c r="A1520" t="s">
        <v>6876</v>
      </c>
      <c r="B1520" t="s">
        <v>3918</v>
      </c>
      <c r="C1520" t="s">
        <v>6892</v>
      </c>
    </row>
    <row r="1521" spans="1:3">
      <c r="A1521" t="s">
        <v>6879</v>
      </c>
      <c r="B1521" t="s">
        <v>3918</v>
      </c>
      <c r="C1521" t="s">
        <v>6895</v>
      </c>
    </row>
    <row r="1522" spans="1:3">
      <c r="A1522" t="s">
        <v>6882</v>
      </c>
      <c r="B1522" t="s">
        <v>3918</v>
      </c>
      <c r="C1522" t="s">
        <v>6898</v>
      </c>
    </row>
    <row r="1523" spans="1:3">
      <c r="A1523" t="s">
        <v>8459</v>
      </c>
      <c r="B1523" t="s">
        <v>3918</v>
      </c>
      <c r="C1523" t="s">
        <v>8475</v>
      </c>
    </row>
    <row r="1524" spans="1:3">
      <c r="A1524" t="s">
        <v>8462</v>
      </c>
      <c r="B1524" t="s">
        <v>3918</v>
      </c>
      <c r="C1524" t="s">
        <v>8478</v>
      </c>
    </row>
    <row r="1525" spans="1:3">
      <c r="A1525" t="s">
        <v>8465</v>
      </c>
      <c r="B1525" t="s">
        <v>3918</v>
      </c>
      <c r="C1525" t="s">
        <v>8481</v>
      </c>
    </row>
    <row r="1526" spans="1:3">
      <c r="A1526" t="s">
        <v>8468</v>
      </c>
      <c r="B1526" t="s">
        <v>3918</v>
      </c>
      <c r="C1526" t="s">
        <v>8484</v>
      </c>
    </row>
    <row r="1527" spans="1:3">
      <c r="A1527" t="s">
        <v>8471</v>
      </c>
      <c r="B1527" t="s">
        <v>3918</v>
      </c>
      <c r="C1527" t="s">
        <v>8487</v>
      </c>
    </row>
    <row r="1528" spans="1:3">
      <c r="A1528" t="s">
        <v>8474</v>
      </c>
      <c r="B1528" t="s">
        <v>3918</v>
      </c>
      <c r="C1528" t="s">
        <v>8490</v>
      </c>
    </row>
    <row r="1529" spans="1:3">
      <c r="A1529" t="s">
        <v>8477</v>
      </c>
      <c r="B1529" t="s">
        <v>3918</v>
      </c>
      <c r="C1529" t="s">
        <v>8493</v>
      </c>
    </row>
    <row r="1530" spans="1:3">
      <c r="A1530" t="s">
        <v>8480</v>
      </c>
      <c r="B1530" t="s">
        <v>3918</v>
      </c>
      <c r="C1530" t="s">
        <v>8496</v>
      </c>
    </row>
    <row r="1531" spans="1:3">
      <c r="A1531" t="s">
        <v>8483</v>
      </c>
      <c r="B1531" t="s">
        <v>3918</v>
      </c>
      <c r="C1531" t="s">
        <v>8498</v>
      </c>
    </row>
    <row r="1532" spans="1:3">
      <c r="A1532" t="s">
        <v>8486</v>
      </c>
      <c r="B1532" t="s">
        <v>3918</v>
      </c>
      <c r="C1532" t="s">
        <v>8501</v>
      </c>
    </row>
    <row r="1533" spans="1:3">
      <c r="A1533" t="s">
        <v>8489</v>
      </c>
      <c r="B1533" t="s">
        <v>3918</v>
      </c>
      <c r="C1533" t="s">
        <v>8504</v>
      </c>
    </row>
    <row r="1534" spans="1:3">
      <c r="A1534" t="s">
        <v>8492</v>
      </c>
      <c r="B1534" t="s">
        <v>3918</v>
      </c>
      <c r="C1534" t="s">
        <v>8507</v>
      </c>
    </row>
    <row r="1535" spans="1:3">
      <c r="A1535" t="s">
        <v>8495</v>
      </c>
      <c r="B1535" t="s">
        <v>3918</v>
      </c>
      <c r="C1535" t="s">
        <v>8510</v>
      </c>
    </row>
    <row r="1536" spans="1:3">
      <c r="A1536" t="s">
        <v>3678</v>
      </c>
      <c r="B1536" t="s">
        <v>3918</v>
      </c>
      <c r="C1536" t="s">
        <v>5897</v>
      </c>
    </row>
    <row r="1537" spans="1:3">
      <c r="A1537" t="s">
        <v>8500</v>
      </c>
      <c r="B1537" t="s">
        <v>3918</v>
      </c>
      <c r="C1537" t="s">
        <v>8515</v>
      </c>
    </row>
    <row r="1538" spans="1:3">
      <c r="A1538" t="s">
        <v>8503</v>
      </c>
      <c r="B1538" t="s">
        <v>3918</v>
      </c>
      <c r="C1538" t="s">
        <v>8518</v>
      </c>
    </row>
    <row r="1539" spans="1:3">
      <c r="A1539" t="s">
        <v>8506</v>
      </c>
      <c r="B1539" t="s">
        <v>3918</v>
      </c>
      <c r="C1539" t="s">
        <v>8521</v>
      </c>
    </row>
    <row r="1540" spans="1:3">
      <c r="A1540" t="s">
        <v>8509</v>
      </c>
      <c r="B1540" t="s">
        <v>3918</v>
      </c>
      <c r="C1540" t="s">
        <v>8524</v>
      </c>
    </row>
    <row r="1541" spans="1:3">
      <c r="A1541" t="s">
        <v>8512</v>
      </c>
      <c r="B1541" t="s">
        <v>3918</v>
      </c>
      <c r="C1541" t="s">
        <v>8527</v>
      </c>
    </row>
    <row r="1542" spans="1:3">
      <c r="A1542" t="s">
        <v>8514</v>
      </c>
      <c r="B1542" t="s">
        <v>3918</v>
      </c>
      <c r="C1542" t="s">
        <v>8530</v>
      </c>
    </row>
    <row r="1543" spans="1:3">
      <c r="A1543" t="s">
        <v>8517</v>
      </c>
      <c r="B1543" t="s">
        <v>3918</v>
      </c>
      <c r="C1543" t="s">
        <v>8533</v>
      </c>
    </row>
    <row r="1544" spans="1:3">
      <c r="A1544" t="s">
        <v>8520</v>
      </c>
      <c r="B1544" t="s">
        <v>3918</v>
      </c>
      <c r="C1544" t="s">
        <v>8536</v>
      </c>
    </row>
    <row r="1545" spans="1:3">
      <c r="A1545" t="s">
        <v>8523</v>
      </c>
      <c r="B1545" t="s">
        <v>3918</v>
      </c>
      <c r="C1545" t="s">
        <v>8539</v>
      </c>
    </row>
    <row r="1546" spans="1:3">
      <c r="A1546" t="s">
        <v>8526</v>
      </c>
      <c r="B1546" t="s">
        <v>3918</v>
      </c>
      <c r="C1546" t="s">
        <v>8542</v>
      </c>
    </row>
    <row r="1547" spans="1:3">
      <c r="A1547" t="s">
        <v>8529</v>
      </c>
      <c r="B1547" t="s">
        <v>3918</v>
      </c>
      <c r="C1547" t="s">
        <v>8545</v>
      </c>
    </row>
    <row r="1548" spans="1:3">
      <c r="A1548" t="s">
        <v>8532</v>
      </c>
      <c r="B1548" t="s">
        <v>3918</v>
      </c>
      <c r="C1548" t="s">
        <v>8548</v>
      </c>
    </row>
    <row r="1549" spans="1:3">
      <c r="A1549" t="s">
        <v>8535</v>
      </c>
      <c r="B1549" t="s">
        <v>3918</v>
      </c>
      <c r="C1549" t="s">
        <v>8551</v>
      </c>
    </row>
    <row r="1550" spans="1:3">
      <c r="A1550" t="s">
        <v>8538</v>
      </c>
      <c r="B1550" t="s">
        <v>3918</v>
      </c>
      <c r="C1550" t="s">
        <v>8554</v>
      </c>
    </row>
    <row r="1551" spans="1:3">
      <c r="A1551" t="s">
        <v>8541</v>
      </c>
      <c r="B1551" t="s">
        <v>3918</v>
      </c>
      <c r="C1551" t="s">
        <v>8556</v>
      </c>
    </row>
    <row r="1552" spans="1:3">
      <c r="A1552" t="s">
        <v>8544</v>
      </c>
      <c r="B1552" t="s">
        <v>3918</v>
      </c>
      <c r="C1552" t="s">
        <v>8559</v>
      </c>
    </row>
    <row r="1553" spans="1:3">
      <c r="A1553" t="s">
        <v>8547</v>
      </c>
      <c r="B1553" t="s">
        <v>3918</v>
      </c>
      <c r="C1553" t="s">
        <v>8562</v>
      </c>
    </row>
    <row r="1554" spans="1:3">
      <c r="A1554" t="s">
        <v>8550</v>
      </c>
      <c r="B1554" t="s">
        <v>3918</v>
      </c>
      <c r="C1554" t="s">
        <v>8565</v>
      </c>
    </row>
    <row r="1555" spans="1:3">
      <c r="A1555" t="s">
        <v>8553</v>
      </c>
      <c r="B1555" t="s">
        <v>3918</v>
      </c>
      <c r="C1555" t="s">
        <v>8568</v>
      </c>
    </row>
    <row r="1556" spans="1:3">
      <c r="A1556" t="s">
        <v>3680</v>
      </c>
      <c r="B1556" t="s">
        <v>3918</v>
      </c>
      <c r="C1556" t="s">
        <v>8571</v>
      </c>
    </row>
    <row r="1557" spans="1:3">
      <c r="A1557" t="s">
        <v>8558</v>
      </c>
      <c r="B1557" t="s">
        <v>3918</v>
      </c>
      <c r="C1557" t="s">
        <v>8574</v>
      </c>
    </row>
    <row r="1558" spans="1:3">
      <c r="A1558" t="s">
        <v>8561</v>
      </c>
      <c r="B1558" t="s">
        <v>3918</v>
      </c>
      <c r="C1558" t="s">
        <v>8577</v>
      </c>
    </row>
    <row r="1559" spans="1:3">
      <c r="A1559" t="s">
        <v>8564</v>
      </c>
      <c r="B1559" t="s">
        <v>3918</v>
      </c>
      <c r="C1559" t="s">
        <v>8580</v>
      </c>
    </row>
    <row r="1560" spans="1:3">
      <c r="A1560" t="s">
        <v>8567</v>
      </c>
      <c r="B1560" t="s">
        <v>3918</v>
      </c>
      <c r="C1560" t="s">
        <v>8583</v>
      </c>
    </row>
    <row r="1561" spans="1:3">
      <c r="A1561" t="s">
        <v>8570</v>
      </c>
      <c r="B1561" t="s">
        <v>3918</v>
      </c>
      <c r="C1561" t="s">
        <v>8586</v>
      </c>
    </row>
    <row r="1562" spans="1:3">
      <c r="A1562" t="s">
        <v>8573</v>
      </c>
      <c r="B1562" t="s">
        <v>3918</v>
      </c>
      <c r="C1562" t="s">
        <v>8589</v>
      </c>
    </row>
    <row r="1563" spans="1:3">
      <c r="A1563" t="s">
        <v>8576</v>
      </c>
      <c r="B1563" t="s">
        <v>3918</v>
      </c>
      <c r="C1563" t="s">
        <v>8592</v>
      </c>
    </row>
    <row r="1564" spans="1:3">
      <c r="A1564" t="s">
        <v>8579</v>
      </c>
      <c r="B1564" t="s">
        <v>3918</v>
      </c>
      <c r="C1564" t="s">
        <v>8595</v>
      </c>
    </row>
    <row r="1565" spans="1:3">
      <c r="A1565" t="s">
        <v>8582</v>
      </c>
      <c r="B1565" t="s">
        <v>3918</v>
      </c>
      <c r="C1565" t="s">
        <v>3827</v>
      </c>
    </row>
    <row r="1566" spans="1:3">
      <c r="A1566" t="s">
        <v>8585</v>
      </c>
      <c r="B1566" t="s">
        <v>3918</v>
      </c>
      <c r="C1566" t="s">
        <v>8600</v>
      </c>
    </row>
    <row r="1567" spans="1:3">
      <c r="A1567" t="s">
        <v>8588</v>
      </c>
      <c r="B1567" t="s">
        <v>3918</v>
      </c>
      <c r="C1567" t="s">
        <v>8603</v>
      </c>
    </row>
    <row r="1568" spans="1:3">
      <c r="A1568" t="s">
        <v>8591</v>
      </c>
      <c r="B1568" t="s">
        <v>3918</v>
      </c>
      <c r="C1568" t="s">
        <v>8606</v>
      </c>
    </row>
    <row r="1569" spans="1:3">
      <c r="A1569" t="s">
        <v>8594</v>
      </c>
      <c r="B1569" t="s">
        <v>3918</v>
      </c>
      <c r="C1569" t="s">
        <v>8609</v>
      </c>
    </row>
    <row r="1570" spans="1:3">
      <c r="A1570" t="s">
        <v>8597</v>
      </c>
      <c r="B1570" t="s">
        <v>3918</v>
      </c>
      <c r="C1570" t="s">
        <v>8612</v>
      </c>
    </row>
    <row r="1571" spans="1:3">
      <c r="A1571" t="s">
        <v>8599</v>
      </c>
      <c r="B1571" t="s">
        <v>3918</v>
      </c>
      <c r="C1571" t="s">
        <v>8614</v>
      </c>
    </row>
    <row r="1572" spans="1:3">
      <c r="A1572" t="s">
        <v>8602</v>
      </c>
      <c r="B1572" t="s">
        <v>3918</v>
      </c>
      <c r="C1572" t="s">
        <v>8617</v>
      </c>
    </row>
    <row r="1573" spans="1:3">
      <c r="A1573" t="s">
        <v>8605</v>
      </c>
      <c r="B1573" t="s">
        <v>3918</v>
      </c>
      <c r="C1573" t="s">
        <v>8620</v>
      </c>
    </row>
    <row r="1574" spans="1:3">
      <c r="A1574" t="s">
        <v>8608</v>
      </c>
      <c r="B1574" t="s">
        <v>3918</v>
      </c>
      <c r="C1574" t="s">
        <v>8623</v>
      </c>
    </row>
    <row r="1575" spans="1:3">
      <c r="A1575" t="s">
        <v>8611</v>
      </c>
      <c r="B1575" t="s">
        <v>3918</v>
      </c>
      <c r="C1575" t="s">
        <v>8626</v>
      </c>
    </row>
    <row r="1576" spans="1:3">
      <c r="A1576" t="s">
        <v>3682</v>
      </c>
      <c r="B1576" t="s">
        <v>3918</v>
      </c>
      <c r="C1576" t="s">
        <v>8629</v>
      </c>
    </row>
    <row r="1577" spans="1:3">
      <c r="A1577" t="s">
        <v>8616</v>
      </c>
      <c r="B1577" t="s">
        <v>3918</v>
      </c>
      <c r="C1577" t="s">
        <v>8632</v>
      </c>
    </row>
    <row r="1578" spans="1:3">
      <c r="A1578" t="s">
        <v>8619</v>
      </c>
      <c r="B1578" t="s">
        <v>3918</v>
      </c>
      <c r="C1578" t="s">
        <v>8635</v>
      </c>
    </row>
    <row r="1579" spans="1:3">
      <c r="A1579" t="s">
        <v>8622</v>
      </c>
      <c r="B1579" t="s">
        <v>3918</v>
      </c>
      <c r="C1579" t="s">
        <v>8638</v>
      </c>
    </row>
    <row r="1580" spans="1:3">
      <c r="A1580" t="s">
        <v>8625</v>
      </c>
      <c r="B1580" t="s">
        <v>3918</v>
      </c>
      <c r="C1580" t="s">
        <v>8641</v>
      </c>
    </row>
    <row r="1581" spans="1:3">
      <c r="A1581" t="s">
        <v>8628</v>
      </c>
      <c r="B1581" t="s">
        <v>3918</v>
      </c>
      <c r="C1581" t="s">
        <v>8644</v>
      </c>
    </row>
    <row r="1582" spans="1:3">
      <c r="A1582" t="s">
        <v>8631</v>
      </c>
      <c r="B1582" t="s">
        <v>3918</v>
      </c>
      <c r="C1582" t="s">
        <v>8647</v>
      </c>
    </row>
    <row r="1583" spans="1:3">
      <c r="A1583" t="s">
        <v>8634</v>
      </c>
      <c r="B1583" t="s">
        <v>3918</v>
      </c>
      <c r="C1583" t="s">
        <v>8650</v>
      </c>
    </row>
    <row r="1584" spans="1:3">
      <c r="A1584" t="s">
        <v>8637</v>
      </c>
      <c r="B1584" t="s">
        <v>3918</v>
      </c>
      <c r="C1584" t="s">
        <v>8653</v>
      </c>
    </row>
    <row r="1585" spans="1:3">
      <c r="A1585" t="s">
        <v>8640</v>
      </c>
      <c r="B1585" t="s">
        <v>3918</v>
      </c>
      <c r="C1585" t="s">
        <v>8656</v>
      </c>
    </row>
    <row r="1586" spans="1:3">
      <c r="A1586" t="s">
        <v>8643</v>
      </c>
      <c r="B1586" t="s">
        <v>3918</v>
      </c>
      <c r="C1586" t="s">
        <v>8659</v>
      </c>
    </row>
    <row r="1587" spans="1:3">
      <c r="A1587" t="s">
        <v>8646</v>
      </c>
      <c r="B1587" t="s">
        <v>3918</v>
      </c>
      <c r="C1587" t="s">
        <v>8662</v>
      </c>
    </row>
    <row r="1588" spans="1:3">
      <c r="A1588" t="s">
        <v>8649</v>
      </c>
      <c r="B1588" t="s">
        <v>3918</v>
      </c>
      <c r="C1588" t="s">
        <v>8665</v>
      </c>
    </row>
    <row r="1589" spans="1:3">
      <c r="A1589" t="s">
        <v>8652</v>
      </c>
      <c r="B1589" t="s">
        <v>3918</v>
      </c>
      <c r="C1589" t="s">
        <v>8668</v>
      </c>
    </row>
    <row r="1590" spans="1:3">
      <c r="A1590" t="s">
        <v>8655</v>
      </c>
      <c r="B1590" t="s">
        <v>3918</v>
      </c>
      <c r="C1590" t="s">
        <v>8671</v>
      </c>
    </row>
    <row r="1591" spans="1:3">
      <c r="A1591" t="s">
        <v>8658</v>
      </c>
      <c r="B1591" t="s">
        <v>3918</v>
      </c>
      <c r="C1591" t="s">
        <v>8673</v>
      </c>
    </row>
    <row r="1592" spans="1:3">
      <c r="A1592" t="s">
        <v>8661</v>
      </c>
      <c r="B1592" t="s">
        <v>3918</v>
      </c>
      <c r="C1592" t="s">
        <v>8676</v>
      </c>
    </row>
    <row r="1593" spans="1:3">
      <c r="A1593" t="s">
        <v>8664</v>
      </c>
      <c r="B1593" t="s">
        <v>3918</v>
      </c>
      <c r="C1593" t="s">
        <v>8679</v>
      </c>
    </row>
    <row r="1594" spans="1:3">
      <c r="A1594" t="s">
        <v>8667</v>
      </c>
      <c r="B1594" t="s">
        <v>3918</v>
      </c>
      <c r="C1594" t="s">
        <v>3829</v>
      </c>
    </row>
    <row r="1595" spans="1:3">
      <c r="A1595" t="s">
        <v>8670</v>
      </c>
      <c r="B1595" t="s">
        <v>3918</v>
      </c>
      <c r="C1595" t="s">
        <v>8684</v>
      </c>
    </row>
    <row r="1596" spans="1:3">
      <c r="A1596" t="s">
        <v>3684</v>
      </c>
      <c r="B1596" t="s">
        <v>3918</v>
      </c>
      <c r="C1596" t="s">
        <v>8687</v>
      </c>
    </row>
    <row r="1597" spans="1:3">
      <c r="A1597" t="s">
        <v>8675</v>
      </c>
      <c r="B1597" t="s">
        <v>3918</v>
      </c>
      <c r="C1597" t="s">
        <v>8690</v>
      </c>
    </row>
    <row r="1598" spans="1:3">
      <c r="A1598" t="s">
        <v>8678</v>
      </c>
      <c r="B1598" t="s">
        <v>3918</v>
      </c>
      <c r="C1598" t="s">
        <v>8693</v>
      </c>
    </row>
    <row r="1599" spans="1:3">
      <c r="A1599" t="s">
        <v>8681</v>
      </c>
      <c r="B1599" t="s">
        <v>3918</v>
      </c>
      <c r="C1599" t="s">
        <v>8696</v>
      </c>
    </row>
    <row r="1600" spans="1:3">
      <c r="A1600" t="s">
        <v>8683</v>
      </c>
      <c r="B1600" t="s">
        <v>3918</v>
      </c>
      <c r="C1600" t="s">
        <v>8699</v>
      </c>
    </row>
    <row r="1601" spans="1:3">
      <c r="A1601" t="s">
        <v>8686</v>
      </c>
      <c r="B1601" t="s">
        <v>3918</v>
      </c>
      <c r="C1601" t="s">
        <v>5918</v>
      </c>
    </row>
    <row r="1602" spans="1:3">
      <c r="A1602" t="s">
        <v>8689</v>
      </c>
      <c r="B1602" t="s">
        <v>3918</v>
      </c>
      <c r="C1602" t="s">
        <v>8704</v>
      </c>
    </row>
    <row r="1603" spans="1:3">
      <c r="A1603" t="s">
        <v>8692</v>
      </c>
      <c r="B1603" t="s">
        <v>3918</v>
      </c>
      <c r="C1603" t="s">
        <v>8707</v>
      </c>
    </row>
    <row r="1604" spans="1:3">
      <c r="A1604" t="s">
        <v>8695</v>
      </c>
      <c r="B1604" t="s">
        <v>3918</v>
      </c>
      <c r="C1604" t="s">
        <v>8710</v>
      </c>
    </row>
    <row r="1605" spans="1:3">
      <c r="A1605" t="s">
        <v>8698</v>
      </c>
      <c r="B1605" t="s">
        <v>3918</v>
      </c>
      <c r="C1605" t="s">
        <v>8713</v>
      </c>
    </row>
    <row r="1606" spans="1:3">
      <c r="A1606" t="s">
        <v>8701</v>
      </c>
      <c r="B1606" t="s">
        <v>3918</v>
      </c>
      <c r="C1606" t="s">
        <v>8716</v>
      </c>
    </row>
    <row r="1607" spans="1:3">
      <c r="A1607" t="s">
        <v>8703</v>
      </c>
      <c r="B1607" t="s">
        <v>3918</v>
      </c>
      <c r="C1607" t="s">
        <v>8719</v>
      </c>
    </row>
    <row r="1608" spans="1:3">
      <c r="A1608" t="s">
        <v>8706</v>
      </c>
      <c r="B1608" t="s">
        <v>3918</v>
      </c>
      <c r="C1608" t="s">
        <v>8722</v>
      </c>
    </row>
    <row r="1609" spans="1:3">
      <c r="A1609" t="s">
        <v>8709</v>
      </c>
      <c r="B1609" t="s">
        <v>3918</v>
      </c>
      <c r="C1609" t="s">
        <v>8725</v>
      </c>
    </row>
    <row r="1610" spans="1:3">
      <c r="A1610" t="s">
        <v>8712</v>
      </c>
      <c r="B1610" t="s">
        <v>3918</v>
      </c>
      <c r="C1610" t="s">
        <v>8728</v>
      </c>
    </row>
    <row r="1611" spans="1:3">
      <c r="A1611" t="s">
        <v>8715</v>
      </c>
      <c r="B1611" t="s">
        <v>3918</v>
      </c>
      <c r="C1611" t="s">
        <v>8730</v>
      </c>
    </row>
    <row r="1612" spans="1:3">
      <c r="A1612" t="s">
        <v>8718</v>
      </c>
      <c r="B1612" t="s">
        <v>3918</v>
      </c>
      <c r="C1612" t="s">
        <v>8733</v>
      </c>
    </row>
    <row r="1613" spans="1:3">
      <c r="A1613" t="s">
        <v>8721</v>
      </c>
      <c r="B1613" t="s">
        <v>3918</v>
      </c>
      <c r="C1613" t="s">
        <v>8736</v>
      </c>
    </row>
    <row r="1614" spans="1:3">
      <c r="A1614" t="s">
        <v>8724</v>
      </c>
      <c r="B1614" t="s">
        <v>3918</v>
      </c>
      <c r="C1614" t="s">
        <v>8739</v>
      </c>
    </row>
    <row r="1615" spans="1:3">
      <c r="A1615" t="s">
        <v>8727</v>
      </c>
      <c r="B1615" t="s">
        <v>3918</v>
      </c>
      <c r="C1615" t="s">
        <v>8742</v>
      </c>
    </row>
    <row r="1616" spans="1:3">
      <c r="A1616" t="s">
        <v>3686</v>
      </c>
      <c r="B1616" t="s">
        <v>3918</v>
      </c>
      <c r="C1616" t="s">
        <v>8745</v>
      </c>
    </row>
    <row r="1617" spans="1:3">
      <c r="A1617" t="s">
        <v>8732</v>
      </c>
      <c r="B1617" t="s">
        <v>3918</v>
      </c>
      <c r="C1617" t="s">
        <v>8748</v>
      </c>
    </row>
    <row r="1618" spans="1:3">
      <c r="A1618" t="s">
        <v>8735</v>
      </c>
      <c r="B1618" t="s">
        <v>3918</v>
      </c>
      <c r="C1618" t="s">
        <v>8751</v>
      </c>
    </row>
    <row r="1619" spans="1:3">
      <c r="A1619" t="s">
        <v>8738</v>
      </c>
      <c r="B1619" t="s">
        <v>3918</v>
      </c>
      <c r="C1619" t="s">
        <v>8754</v>
      </c>
    </row>
    <row r="1620" spans="1:3">
      <c r="A1620" t="s">
        <v>8741</v>
      </c>
      <c r="B1620" t="s">
        <v>3918</v>
      </c>
      <c r="C1620" t="s">
        <v>8757</v>
      </c>
    </row>
    <row r="1621" spans="1:3">
      <c r="A1621" t="s">
        <v>8744</v>
      </c>
      <c r="B1621" t="s">
        <v>3918</v>
      </c>
      <c r="C1621" t="s">
        <v>8760</v>
      </c>
    </row>
    <row r="1622" spans="1:3">
      <c r="A1622" t="s">
        <v>8747</v>
      </c>
      <c r="B1622" t="s">
        <v>3918</v>
      </c>
      <c r="C1622" t="s">
        <v>8763</v>
      </c>
    </row>
    <row r="1623" spans="1:3">
      <c r="A1623" t="s">
        <v>8750</v>
      </c>
      <c r="B1623" t="s">
        <v>3918</v>
      </c>
      <c r="C1623" t="s">
        <v>3830</v>
      </c>
    </row>
    <row r="1624" spans="1:3">
      <c r="A1624" t="s">
        <v>8753</v>
      </c>
      <c r="B1624" t="s">
        <v>3918</v>
      </c>
      <c r="C1624" t="s">
        <v>8768</v>
      </c>
    </row>
    <row r="1625" spans="1:3">
      <c r="A1625" t="s">
        <v>8756</v>
      </c>
      <c r="B1625" t="s">
        <v>3918</v>
      </c>
      <c r="C1625" t="s">
        <v>8771</v>
      </c>
    </row>
    <row r="1626" spans="1:3">
      <c r="A1626" t="s">
        <v>8759</v>
      </c>
      <c r="B1626" t="s">
        <v>3918</v>
      </c>
      <c r="C1626" t="s">
        <v>8774</v>
      </c>
    </row>
    <row r="1627" spans="1:3">
      <c r="A1627" t="s">
        <v>8762</v>
      </c>
      <c r="B1627" t="s">
        <v>3918</v>
      </c>
      <c r="C1627" t="s">
        <v>8777</v>
      </c>
    </row>
    <row r="1628" spans="1:3">
      <c r="A1628" t="s">
        <v>8765</v>
      </c>
      <c r="B1628" t="s">
        <v>3918</v>
      </c>
      <c r="C1628" t="s">
        <v>8780</v>
      </c>
    </row>
    <row r="1629" spans="1:3">
      <c r="A1629" t="s">
        <v>8767</v>
      </c>
      <c r="B1629" t="s">
        <v>3918</v>
      </c>
      <c r="C1629" t="s">
        <v>8783</v>
      </c>
    </row>
    <row r="1630" spans="1:3">
      <c r="A1630" t="s">
        <v>8770</v>
      </c>
      <c r="B1630" t="s">
        <v>3918</v>
      </c>
      <c r="C1630" t="s">
        <v>8786</v>
      </c>
    </row>
    <row r="1631" spans="1:3">
      <c r="A1631" t="s">
        <v>8773</v>
      </c>
      <c r="B1631" t="s">
        <v>3918</v>
      </c>
      <c r="C1631" t="s">
        <v>8788</v>
      </c>
    </row>
    <row r="1632" spans="1:3">
      <c r="A1632" t="s">
        <v>8776</v>
      </c>
      <c r="B1632" t="s">
        <v>3918</v>
      </c>
      <c r="C1632" t="s">
        <v>8791</v>
      </c>
    </row>
    <row r="1633" spans="1:3">
      <c r="A1633" t="s">
        <v>8779</v>
      </c>
      <c r="B1633" t="s">
        <v>3918</v>
      </c>
      <c r="C1633" t="s">
        <v>8794</v>
      </c>
    </row>
    <row r="1634" spans="1:3">
      <c r="A1634" t="s">
        <v>8782</v>
      </c>
      <c r="B1634" t="s">
        <v>3918</v>
      </c>
      <c r="C1634" t="s">
        <v>8797</v>
      </c>
    </row>
    <row r="1635" spans="1:3">
      <c r="A1635" t="s">
        <v>8785</v>
      </c>
      <c r="B1635" t="s">
        <v>3918</v>
      </c>
      <c r="C1635" t="s">
        <v>8800</v>
      </c>
    </row>
    <row r="1636" spans="1:3">
      <c r="A1636" t="s">
        <v>3688</v>
      </c>
      <c r="B1636" t="s">
        <v>3918</v>
      </c>
      <c r="C1636" t="s">
        <v>8803</v>
      </c>
    </row>
    <row r="1637" spans="1:3">
      <c r="A1637" t="s">
        <v>8790</v>
      </c>
      <c r="B1637" t="s">
        <v>3918</v>
      </c>
      <c r="C1637" t="s">
        <v>8806</v>
      </c>
    </row>
    <row r="1638" spans="1:3">
      <c r="A1638" t="s">
        <v>8793</v>
      </c>
      <c r="B1638" t="s">
        <v>3918</v>
      </c>
      <c r="C1638" t="s">
        <v>8809</v>
      </c>
    </row>
    <row r="1639" spans="1:3">
      <c r="A1639" t="s">
        <v>8796</v>
      </c>
      <c r="B1639" t="s">
        <v>3918</v>
      </c>
      <c r="C1639" t="s">
        <v>8812</v>
      </c>
    </row>
    <row r="1640" spans="1:3">
      <c r="A1640" t="s">
        <v>8799</v>
      </c>
      <c r="B1640" t="s">
        <v>3918</v>
      </c>
      <c r="C1640" t="s">
        <v>8815</v>
      </c>
    </row>
    <row r="1641" spans="1:3">
      <c r="A1641" t="s">
        <v>8802</v>
      </c>
      <c r="B1641" t="s">
        <v>3918</v>
      </c>
      <c r="C1641" t="s">
        <v>8818</v>
      </c>
    </row>
    <row r="1642" spans="1:3">
      <c r="A1642" t="s">
        <v>8805</v>
      </c>
      <c r="B1642" t="s">
        <v>3918</v>
      </c>
      <c r="C1642" t="s">
        <v>8821</v>
      </c>
    </row>
    <row r="1643" spans="1:3">
      <c r="A1643" t="s">
        <v>8808</v>
      </c>
      <c r="B1643" t="s">
        <v>3918</v>
      </c>
      <c r="C1643" t="s">
        <v>8824</v>
      </c>
    </row>
    <row r="1644" spans="1:3">
      <c r="A1644" t="s">
        <v>8811</v>
      </c>
      <c r="B1644" t="s">
        <v>3918</v>
      </c>
      <c r="C1644" t="s">
        <v>8827</v>
      </c>
    </row>
    <row r="1645" spans="1:3">
      <c r="A1645" t="s">
        <v>8814</v>
      </c>
      <c r="B1645" t="s">
        <v>3918</v>
      </c>
      <c r="C1645" t="s">
        <v>8830</v>
      </c>
    </row>
    <row r="1646" spans="1:3">
      <c r="A1646" t="s">
        <v>8817</v>
      </c>
      <c r="B1646" t="s">
        <v>3918</v>
      </c>
      <c r="C1646" t="s">
        <v>8833</v>
      </c>
    </row>
    <row r="1647" spans="1:3">
      <c r="A1647" t="s">
        <v>8820</v>
      </c>
      <c r="B1647" t="s">
        <v>3918</v>
      </c>
      <c r="C1647" t="s">
        <v>8836</v>
      </c>
    </row>
    <row r="1648" spans="1:3">
      <c r="A1648" t="s">
        <v>8823</v>
      </c>
      <c r="B1648" t="s">
        <v>3918</v>
      </c>
      <c r="C1648" t="s">
        <v>8839</v>
      </c>
    </row>
    <row r="1649" spans="1:3">
      <c r="A1649" t="s">
        <v>8826</v>
      </c>
      <c r="B1649" t="s">
        <v>3918</v>
      </c>
      <c r="C1649" t="s">
        <v>8842</v>
      </c>
    </row>
    <row r="1650" spans="1:3">
      <c r="A1650" t="s">
        <v>8829</v>
      </c>
      <c r="B1650" t="s">
        <v>3918</v>
      </c>
      <c r="C1650" t="s">
        <v>8845</v>
      </c>
    </row>
    <row r="1651" spans="1:3">
      <c r="A1651" t="s">
        <v>8832</v>
      </c>
      <c r="B1651" t="s">
        <v>3918</v>
      </c>
      <c r="C1651" t="s">
        <v>8847</v>
      </c>
    </row>
    <row r="1652" spans="1:3">
      <c r="A1652" t="s">
        <v>8835</v>
      </c>
      <c r="B1652" t="s">
        <v>3918</v>
      </c>
      <c r="C1652" t="s">
        <v>3832</v>
      </c>
    </row>
    <row r="1653" spans="1:3">
      <c r="A1653" t="s">
        <v>8838</v>
      </c>
      <c r="B1653" t="s">
        <v>3918</v>
      </c>
      <c r="C1653" t="s">
        <v>8852</v>
      </c>
    </row>
    <row r="1654" spans="1:3">
      <c r="A1654" t="s">
        <v>8841</v>
      </c>
      <c r="B1654" t="s">
        <v>3918</v>
      </c>
      <c r="C1654" t="s">
        <v>8855</v>
      </c>
    </row>
    <row r="1655" spans="1:3">
      <c r="A1655" t="s">
        <v>8844</v>
      </c>
      <c r="B1655" t="s">
        <v>3918</v>
      </c>
      <c r="C1655" t="s">
        <v>8858</v>
      </c>
    </row>
    <row r="1656" spans="1:3">
      <c r="A1656" t="s">
        <v>3690</v>
      </c>
      <c r="B1656" t="s">
        <v>3918</v>
      </c>
      <c r="C1656" t="s">
        <v>8861</v>
      </c>
    </row>
    <row r="1657" spans="1:3">
      <c r="A1657" t="s">
        <v>8849</v>
      </c>
      <c r="B1657" t="s">
        <v>3918</v>
      </c>
      <c r="C1657" t="s">
        <v>8864</v>
      </c>
    </row>
    <row r="1658" spans="1:3">
      <c r="A1658" t="s">
        <v>8851</v>
      </c>
      <c r="B1658" t="s">
        <v>3918</v>
      </c>
      <c r="C1658" t="s">
        <v>8867</v>
      </c>
    </row>
    <row r="1659" spans="1:3">
      <c r="A1659" t="s">
        <v>8854</v>
      </c>
      <c r="B1659" t="s">
        <v>3918</v>
      </c>
      <c r="C1659" t="s">
        <v>8870</v>
      </c>
    </row>
    <row r="1660" spans="1:3">
      <c r="A1660" t="s">
        <v>8857</v>
      </c>
      <c r="B1660" t="s">
        <v>3918</v>
      </c>
      <c r="C1660" t="s">
        <v>8873</v>
      </c>
    </row>
    <row r="1661" spans="1:3">
      <c r="A1661" t="s">
        <v>8860</v>
      </c>
      <c r="B1661" t="s">
        <v>3918</v>
      </c>
      <c r="C1661" t="s">
        <v>8876</v>
      </c>
    </row>
    <row r="1662" spans="1:3">
      <c r="A1662" t="s">
        <v>8863</v>
      </c>
      <c r="B1662" t="s">
        <v>3918</v>
      </c>
      <c r="C1662" t="s">
        <v>8879</v>
      </c>
    </row>
    <row r="1663" spans="1:3">
      <c r="A1663" t="s">
        <v>8866</v>
      </c>
      <c r="B1663" t="s">
        <v>3918</v>
      </c>
      <c r="C1663" t="s">
        <v>8882</v>
      </c>
    </row>
    <row r="1664" spans="1:3">
      <c r="A1664" t="s">
        <v>8869</v>
      </c>
      <c r="B1664" t="s">
        <v>3918</v>
      </c>
      <c r="C1664" t="s">
        <v>8885</v>
      </c>
    </row>
    <row r="1665" spans="1:3">
      <c r="A1665" t="s">
        <v>8872</v>
      </c>
      <c r="B1665" t="s">
        <v>3918</v>
      </c>
      <c r="C1665" t="s">
        <v>8888</v>
      </c>
    </row>
    <row r="1666" spans="1:3">
      <c r="A1666" t="s">
        <v>8875</v>
      </c>
      <c r="B1666" t="s">
        <v>3918</v>
      </c>
      <c r="C1666" t="s">
        <v>5940</v>
      </c>
    </row>
    <row r="1667" spans="1:3">
      <c r="A1667" t="s">
        <v>8878</v>
      </c>
      <c r="B1667" t="s">
        <v>3918</v>
      </c>
      <c r="C1667" t="s">
        <v>8893</v>
      </c>
    </row>
    <row r="1668" spans="1:3">
      <c r="A1668" t="s">
        <v>8881</v>
      </c>
      <c r="B1668" t="s">
        <v>3918</v>
      </c>
      <c r="C1668" t="s">
        <v>8896</v>
      </c>
    </row>
    <row r="1669" spans="1:3">
      <c r="A1669" t="s">
        <v>8884</v>
      </c>
      <c r="B1669" t="s">
        <v>3918</v>
      </c>
      <c r="C1669" t="s">
        <v>8899</v>
      </c>
    </row>
    <row r="1670" spans="1:3">
      <c r="A1670" t="s">
        <v>8887</v>
      </c>
      <c r="B1670" t="s">
        <v>3918</v>
      </c>
      <c r="C1670" t="s">
        <v>8902</v>
      </c>
    </row>
    <row r="1671" spans="1:3">
      <c r="A1671" t="s">
        <v>8890</v>
      </c>
      <c r="B1671" t="s">
        <v>3918</v>
      </c>
      <c r="C1671" t="s">
        <v>8904</v>
      </c>
    </row>
    <row r="1672" spans="1:3">
      <c r="A1672" t="s">
        <v>8892</v>
      </c>
      <c r="B1672" t="s">
        <v>3918</v>
      </c>
      <c r="C1672" t="s">
        <v>8907</v>
      </c>
    </row>
    <row r="1673" spans="1:3">
      <c r="A1673" t="s">
        <v>8895</v>
      </c>
      <c r="B1673" t="s">
        <v>3918</v>
      </c>
      <c r="C1673" t="s">
        <v>8910</v>
      </c>
    </row>
    <row r="1674" spans="1:3">
      <c r="A1674" t="s">
        <v>8898</v>
      </c>
      <c r="B1674" t="s">
        <v>3918</v>
      </c>
      <c r="C1674" t="s">
        <v>8913</v>
      </c>
    </row>
    <row r="1675" spans="1:3">
      <c r="A1675" t="s">
        <v>8901</v>
      </c>
      <c r="B1675" t="s">
        <v>3918</v>
      </c>
      <c r="C1675" t="s">
        <v>8916</v>
      </c>
    </row>
    <row r="1676" spans="1:3">
      <c r="A1676" t="s">
        <v>3692</v>
      </c>
      <c r="B1676" t="s">
        <v>3918</v>
      </c>
      <c r="C1676" t="s">
        <v>8919</v>
      </c>
    </row>
    <row r="1677" spans="1:3">
      <c r="A1677" t="s">
        <v>8906</v>
      </c>
      <c r="B1677" t="s">
        <v>3918</v>
      </c>
      <c r="C1677" t="s">
        <v>8922</v>
      </c>
    </row>
    <row r="1678" spans="1:3">
      <c r="A1678" t="s">
        <v>8909</v>
      </c>
      <c r="B1678" t="s">
        <v>3918</v>
      </c>
      <c r="C1678" t="s">
        <v>8925</v>
      </c>
    </row>
    <row r="1679" spans="1:3">
      <c r="A1679" t="s">
        <v>8912</v>
      </c>
      <c r="B1679" t="s">
        <v>3918</v>
      </c>
      <c r="C1679" t="s">
        <v>8928</v>
      </c>
    </row>
    <row r="1680" spans="1:3">
      <c r="A1680" t="s">
        <v>8915</v>
      </c>
      <c r="B1680" t="s">
        <v>3918</v>
      </c>
      <c r="C1680" t="s">
        <v>8931</v>
      </c>
    </row>
    <row r="1681" spans="1:3">
      <c r="A1681" t="s">
        <v>8918</v>
      </c>
      <c r="B1681" t="s">
        <v>3918</v>
      </c>
      <c r="C1681" t="s">
        <v>8934</v>
      </c>
    </row>
    <row r="1682" spans="1:3">
      <c r="A1682" t="s">
        <v>8921</v>
      </c>
      <c r="B1682" t="s">
        <v>3918</v>
      </c>
      <c r="C1682" t="s">
        <v>8937</v>
      </c>
    </row>
    <row r="1683" spans="1:3">
      <c r="A1683" t="s">
        <v>8924</v>
      </c>
      <c r="B1683" t="s">
        <v>3918</v>
      </c>
      <c r="C1683" t="s">
        <v>8940</v>
      </c>
    </row>
    <row r="1684" spans="1:3">
      <c r="A1684" t="s">
        <v>8927</v>
      </c>
      <c r="B1684" t="s">
        <v>3918</v>
      </c>
      <c r="C1684" t="s">
        <v>8943</v>
      </c>
    </row>
    <row r="1685" spans="1:3">
      <c r="A1685" t="s">
        <v>8930</v>
      </c>
      <c r="B1685" t="s">
        <v>3918</v>
      </c>
      <c r="C1685" t="s">
        <v>8946</v>
      </c>
    </row>
    <row r="1686" spans="1:3">
      <c r="A1686" t="s">
        <v>8933</v>
      </c>
      <c r="B1686" t="s">
        <v>3918</v>
      </c>
      <c r="C1686" t="s">
        <v>8949</v>
      </c>
    </row>
    <row r="1687" spans="1:3">
      <c r="A1687" t="s">
        <v>8936</v>
      </c>
      <c r="B1687" t="s">
        <v>3918</v>
      </c>
      <c r="C1687" t="s">
        <v>8952</v>
      </c>
    </row>
    <row r="1688" spans="1:3">
      <c r="A1688" t="s">
        <v>8939</v>
      </c>
      <c r="B1688" t="s">
        <v>3918</v>
      </c>
      <c r="C1688" t="s">
        <v>8955</v>
      </c>
    </row>
    <row r="1689" spans="1:3">
      <c r="A1689" t="s">
        <v>8942</v>
      </c>
      <c r="B1689" t="s">
        <v>3918</v>
      </c>
      <c r="C1689" t="s">
        <v>8958</v>
      </c>
    </row>
    <row r="1690" spans="1:3">
      <c r="A1690" t="s">
        <v>8945</v>
      </c>
      <c r="B1690" t="s">
        <v>3918</v>
      </c>
      <c r="C1690" t="s">
        <v>8961</v>
      </c>
    </row>
    <row r="1691" spans="1:3">
      <c r="A1691" t="s">
        <v>8948</v>
      </c>
      <c r="B1691" t="s">
        <v>3918</v>
      </c>
      <c r="C1691" t="s">
        <v>8963</v>
      </c>
    </row>
    <row r="1692" spans="1:3">
      <c r="A1692" t="s">
        <v>8951</v>
      </c>
      <c r="B1692" t="s">
        <v>3918</v>
      </c>
      <c r="C1692" t="s">
        <v>8966</v>
      </c>
    </row>
    <row r="1693" spans="1:3">
      <c r="A1693" t="s">
        <v>8954</v>
      </c>
      <c r="B1693" t="s">
        <v>3918</v>
      </c>
      <c r="C1693" t="s">
        <v>8969</v>
      </c>
    </row>
    <row r="1694" spans="1:3">
      <c r="A1694" t="s">
        <v>8957</v>
      </c>
      <c r="B1694" t="s">
        <v>3918</v>
      </c>
      <c r="C1694" t="s">
        <v>8972</v>
      </c>
    </row>
    <row r="1695" spans="1:3">
      <c r="A1695" t="s">
        <v>8960</v>
      </c>
      <c r="B1695" t="s">
        <v>3918</v>
      </c>
      <c r="C1695" t="s">
        <v>8975</v>
      </c>
    </row>
    <row r="1696" spans="1:3">
      <c r="A1696" t="s">
        <v>3694</v>
      </c>
      <c r="B1696" t="s">
        <v>3918</v>
      </c>
      <c r="C1696" t="s">
        <v>8978</v>
      </c>
    </row>
    <row r="1697" spans="1:3">
      <c r="A1697" t="s">
        <v>8965</v>
      </c>
      <c r="B1697" t="s">
        <v>3918</v>
      </c>
      <c r="C1697" t="s">
        <v>8981</v>
      </c>
    </row>
    <row r="1698" spans="1:3">
      <c r="A1698" t="s">
        <v>8968</v>
      </c>
      <c r="B1698" t="s">
        <v>3918</v>
      </c>
      <c r="C1698" t="s">
        <v>8984</v>
      </c>
    </row>
    <row r="1699" spans="1:3">
      <c r="A1699" t="s">
        <v>8971</v>
      </c>
      <c r="B1699" t="s">
        <v>3918</v>
      </c>
      <c r="C1699" t="s">
        <v>8987</v>
      </c>
    </row>
    <row r="1700" spans="1:3">
      <c r="A1700" t="s">
        <v>8974</v>
      </c>
      <c r="B1700" t="s">
        <v>3918</v>
      </c>
      <c r="C1700" t="s">
        <v>8990</v>
      </c>
    </row>
    <row r="1701" spans="1:3">
      <c r="A1701" t="s">
        <v>8977</v>
      </c>
      <c r="B1701" t="s">
        <v>3918</v>
      </c>
      <c r="C1701" t="s">
        <v>8993</v>
      </c>
    </row>
    <row r="1702" spans="1:3">
      <c r="A1702" t="s">
        <v>8980</v>
      </c>
      <c r="B1702" t="s">
        <v>3918</v>
      </c>
      <c r="C1702" t="s">
        <v>8996</v>
      </c>
    </row>
    <row r="1703" spans="1:3">
      <c r="A1703" t="s">
        <v>8983</v>
      </c>
      <c r="B1703" t="s">
        <v>3918</v>
      </c>
      <c r="C1703" t="s">
        <v>8999</v>
      </c>
    </row>
    <row r="1704" spans="1:3">
      <c r="A1704" t="s">
        <v>8986</v>
      </c>
      <c r="B1704" t="s">
        <v>3918</v>
      </c>
      <c r="C1704" t="s">
        <v>9002</v>
      </c>
    </row>
    <row r="1705" spans="1:3">
      <c r="A1705" t="s">
        <v>8989</v>
      </c>
      <c r="B1705" t="s">
        <v>3918</v>
      </c>
      <c r="C1705" t="s">
        <v>9005</v>
      </c>
    </row>
    <row r="1706" spans="1:3">
      <c r="A1706" t="s">
        <v>8992</v>
      </c>
      <c r="B1706" t="s">
        <v>3918</v>
      </c>
      <c r="C1706" t="s">
        <v>9008</v>
      </c>
    </row>
    <row r="1707" spans="1:3">
      <c r="A1707" t="s">
        <v>8995</v>
      </c>
      <c r="B1707" t="s">
        <v>3918</v>
      </c>
      <c r="C1707" t="s">
        <v>9011</v>
      </c>
    </row>
    <row r="1708" spans="1:3">
      <c r="A1708" t="s">
        <v>8998</v>
      </c>
      <c r="B1708" t="s">
        <v>3918</v>
      </c>
      <c r="C1708" t="s">
        <v>9014</v>
      </c>
    </row>
    <row r="1709" spans="1:3">
      <c r="A1709" t="s">
        <v>9001</v>
      </c>
      <c r="B1709" t="s">
        <v>3918</v>
      </c>
      <c r="C1709" t="s">
        <v>9017</v>
      </c>
    </row>
    <row r="1710" spans="1:3">
      <c r="A1710" t="s">
        <v>9004</v>
      </c>
      <c r="B1710" t="s">
        <v>3918</v>
      </c>
      <c r="C1710" t="s">
        <v>9020</v>
      </c>
    </row>
    <row r="1711" spans="1:3">
      <c r="A1711" t="s">
        <v>9007</v>
      </c>
      <c r="B1711" t="s">
        <v>3918</v>
      </c>
      <c r="C1711" t="s">
        <v>9022</v>
      </c>
    </row>
    <row r="1712" spans="1:3">
      <c r="A1712" t="s">
        <v>9010</v>
      </c>
      <c r="B1712" t="s">
        <v>3918</v>
      </c>
      <c r="C1712" t="s">
        <v>9025</v>
      </c>
    </row>
    <row r="1713" spans="1:3">
      <c r="A1713" t="s">
        <v>9013</v>
      </c>
      <c r="B1713" t="s">
        <v>3918</v>
      </c>
      <c r="C1713" t="s">
        <v>9028</v>
      </c>
    </row>
    <row r="1714" spans="1:3">
      <c r="A1714" t="s">
        <v>9016</v>
      </c>
      <c r="B1714" t="s">
        <v>3918</v>
      </c>
      <c r="C1714" t="s">
        <v>9031</v>
      </c>
    </row>
    <row r="1715" spans="1:3">
      <c r="A1715" t="s">
        <v>9019</v>
      </c>
      <c r="B1715" t="s">
        <v>3918</v>
      </c>
      <c r="C1715" t="s">
        <v>9034</v>
      </c>
    </row>
    <row r="1716" spans="1:3">
      <c r="A1716" t="s">
        <v>3696</v>
      </c>
      <c r="B1716" t="s">
        <v>3918</v>
      </c>
      <c r="C1716" t="s">
        <v>9037</v>
      </c>
    </row>
    <row r="1717" spans="1:3">
      <c r="A1717" t="s">
        <v>9024</v>
      </c>
      <c r="B1717" t="s">
        <v>3918</v>
      </c>
      <c r="C1717" t="s">
        <v>9040</v>
      </c>
    </row>
    <row r="1718" spans="1:3">
      <c r="A1718" t="s">
        <v>9027</v>
      </c>
      <c r="B1718" t="s">
        <v>3918</v>
      </c>
      <c r="C1718" t="s">
        <v>9043</v>
      </c>
    </row>
    <row r="1719" spans="1:3">
      <c r="A1719" t="s">
        <v>9030</v>
      </c>
      <c r="B1719" t="s">
        <v>3918</v>
      </c>
      <c r="C1719" t="s">
        <v>9046</v>
      </c>
    </row>
    <row r="1720" spans="1:3">
      <c r="A1720" t="s">
        <v>9033</v>
      </c>
      <c r="B1720" t="s">
        <v>3918</v>
      </c>
      <c r="C1720" t="s">
        <v>9049</v>
      </c>
    </row>
    <row r="1721" spans="1:3">
      <c r="A1721" t="s">
        <v>9036</v>
      </c>
      <c r="B1721" t="s">
        <v>3918</v>
      </c>
      <c r="C1721" t="s">
        <v>9052</v>
      </c>
    </row>
    <row r="1722" spans="1:3">
      <c r="A1722" t="s">
        <v>9039</v>
      </c>
      <c r="B1722" t="s">
        <v>3918</v>
      </c>
      <c r="C1722" t="s">
        <v>9055</v>
      </c>
    </row>
    <row r="1723" spans="1:3">
      <c r="A1723" t="s">
        <v>9042</v>
      </c>
      <c r="B1723" t="s">
        <v>3918</v>
      </c>
      <c r="C1723" t="s">
        <v>9058</v>
      </c>
    </row>
    <row r="1724" spans="1:3">
      <c r="A1724" t="s">
        <v>9045</v>
      </c>
      <c r="B1724" t="s">
        <v>3918</v>
      </c>
      <c r="C1724" t="s">
        <v>9061</v>
      </c>
    </row>
    <row r="1725" spans="1:3">
      <c r="A1725" t="s">
        <v>9048</v>
      </c>
      <c r="B1725" t="s">
        <v>3918</v>
      </c>
      <c r="C1725" t="s">
        <v>9064</v>
      </c>
    </row>
    <row r="1726" spans="1:3">
      <c r="A1726" t="s">
        <v>9051</v>
      </c>
      <c r="B1726" t="s">
        <v>3918</v>
      </c>
      <c r="C1726" t="s">
        <v>9067</v>
      </c>
    </row>
    <row r="1727" spans="1:3">
      <c r="A1727" t="s">
        <v>9054</v>
      </c>
      <c r="B1727" t="s">
        <v>3918</v>
      </c>
      <c r="C1727" t="s">
        <v>9070</v>
      </c>
    </row>
    <row r="1728" spans="1:3">
      <c r="A1728" t="s">
        <v>9057</v>
      </c>
      <c r="B1728" t="s">
        <v>3918</v>
      </c>
      <c r="C1728" t="s">
        <v>9073</v>
      </c>
    </row>
    <row r="1729" spans="1:3">
      <c r="A1729" t="s">
        <v>9060</v>
      </c>
      <c r="B1729" t="s">
        <v>3918</v>
      </c>
      <c r="C1729" t="s">
        <v>9076</v>
      </c>
    </row>
    <row r="1730" spans="1:3">
      <c r="A1730" t="s">
        <v>9063</v>
      </c>
      <c r="B1730" t="s">
        <v>3918</v>
      </c>
      <c r="C1730" t="s">
        <v>9079</v>
      </c>
    </row>
    <row r="1731" spans="1:3">
      <c r="A1731" t="s">
        <v>9066</v>
      </c>
      <c r="B1731" t="s">
        <v>3918</v>
      </c>
      <c r="C1731" t="s">
        <v>5962</v>
      </c>
    </row>
    <row r="1732" spans="1:3">
      <c r="A1732" t="s">
        <v>9069</v>
      </c>
      <c r="B1732" t="s">
        <v>3918</v>
      </c>
      <c r="C1732" t="s">
        <v>9083</v>
      </c>
    </row>
    <row r="1733" spans="1:3">
      <c r="A1733" t="s">
        <v>9072</v>
      </c>
      <c r="B1733" t="s">
        <v>3918</v>
      </c>
      <c r="C1733" t="s">
        <v>9086</v>
      </c>
    </row>
    <row r="1734" spans="1:3">
      <c r="A1734" t="s">
        <v>9075</v>
      </c>
      <c r="B1734" t="s">
        <v>3918</v>
      </c>
      <c r="C1734" t="s">
        <v>9089</v>
      </c>
    </row>
    <row r="1735" spans="1:3">
      <c r="A1735" t="s">
        <v>9078</v>
      </c>
      <c r="B1735" t="s">
        <v>3918</v>
      </c>
      <c r="C1735" t="s">
        <v>9092</v>
      </c>
    </row>
    <row r="1736" spans="1:3">
      <c r="A1736" t="s">
        <v>3698</v>
      </c>
      <c r="B1736" t="s">
        <v>3918</v>
      </c>
      <c r="C1736" t="s">
        <v>9095</v>
      </c>
    </row>
    <row r="1737" spans="1:3">
      <c r="A1737" t="s">
        <v>9082</v>
      </c>
      <c r="B1737" t="s">
        <v>3918</v>
      </c>
      <c r="C1737" t="s">
        <v>9098</v>
      </c>
    </row>
    <row r="1738" spans="1:3">
      <c r="A1738" t="s">
        <v>9085</v>
      </c>
      <c r="B1738" t="s">
        <v>3918</v>
      </c>
      <c r="C1738" t="s">
        <v>9101</v>
      </c>
    </row>
    <row r="1739" spans="1:3">
      <c r="A1739" t="s">
        <v>9088</v>
      </c>
      <c r="B1739" t="s">
        <v>3918</v>
      </c>
      <c r="C1739" t="s">
        <v>9104</v>
      </c>
    </row>
    <row r="1740" spans="1:3">
      <c r="A1740" t="s">
        <v>9091</v>
      </c>
      <c r="B1740" t="s">
        <v>3918</v>
      </c>
      <c r="C1740" t="s">
        <v>9107</v>
      </c>
    </row>
    <row r="1741" spans="1:3">
      <c r="A1741" t="s">
        <v>9094</v>
      </c>
      <c r="B1741" t="s">
        <v>3918</v>
      </c>
      <c r="C1741" t="s">
        <v>9110</v>
      </c>
    </row>
    <row r="1742" spans="1:3">
      <c r="A1742" t="s">
        <v>9097</v>
      </c>
      <c r="B1742" t="s">
        <v>3918</v>
      </c>
      <c r="C1742" t="s">
        <v>9113</v>
      </c>
    </row>
    <row r="1743" spans="1:3">
      <c r="A1743" t="s">
        <v>9100</v>
      </c>
      <c r="B1743" t="s">
        <v>3918</v>
      </c>
      <c r="C1743" t="s">
        <v>9116</v>
      </c>
    </row>
    <row r="1744" spans="1:3">
      <c r="A1744" t="s">
        <v>9103</v>
      </c>
      <c r="B1744" t="s">
        <v>3918</v>
      </c>
      <c r="C1744" t="s">
        <v>9119</v>
      </c>
    </row>
    <row r="1745" spans="1:3">
      <c r="A1745" t="s">
        <v>9106</v>
      </c>
      <c r="B1745" t="s">
        <v>3918</v>
      </c>
      <c r="C1745" t="s">
        <v>9122</v>
      </c>
    </row>
    <row r="1746" spans="1:3">
      <c r="A1746" t="s">
        <v>9109</v>
      </c>
      <c r="B1746" t="s">
        <v>3918</v>
      </c>
      <c r="C1746" t="s">
        <v>9125</v>
      </c>
    </row>
    <row r="1747" spans="1:3">
      <c r="A1747" t="s">
        <v>9112</v>
      </c>
      <c r="B1747" t="s">
        <v>3918</v>
      </c>
      <c r="C1747" t="s">
        <v>9128</v>
      </c>
    </row>
    <row r="1748" spans="1:3">
      <c r="A1748" t="s">
        <v>9115</v>
      </c>
      <c r="B1748" t="s">
        <v>3918</v>
      </c>
      <c r="C1748" t="s">
        <v>9131</v>
      </c>
    </row>
    <row r="1749" spans="1:3">
      <c r="A1749" t="s">
        <v>9118</v>
      </c>
      <c r="B1749" t="s">
        <v>3918</v>
      </c>
      <c r="C1749" t="s">
        <v>9134</v>
      </c>
    </row>
    <row r="1750" spans="1:3">
      <c r="A1750" t="s">
        <v>9121</v>
      </c>
      <c r="B1750" t="s">
        <v>3918</v>
      </c>
      <c r="C1750" t="s">
        <v>9137</v>
      </c>
    </row>
    <row r="1751" spans="1:3">
      <c r="A1751" t="s">
        <v>9124</v>
      </c>
      <c r="B1751" t="s">
        <v>3918</v>
      </c>
      <c r="C1751" t="s">
        <v>9139</v>
      </c>
    </row>
    <row r="1752" spans="1:3">
      <c r="A1752" t="s">
        <v>9127</v>
      </c>
      <c r="B1752" t="s">
        <v>3918</v>
      </c>
      <c r="C1752" t="s">
        <v>9142</v>
      </c>
    </row>
    <row r="1753" spans="1:3">
      <c r="A1753" t="s">
        <v>9130</v>
      </c>
      <c r="B1753" t="s">
        <v>3918</v>
      </c>
      <c r="C1753" t="s">
        <v>9145</v>
      </c>
    </row>
    <row r="1754" spans="1:3">
      <c r="A1754" t="s">
        <v>9133</v>
      </c>
      <c r="B1754" t="s">
        <v>3918</v>
      </c>
      <c r="C1754" t="s">
        <v>9148</v>
      </c>
    </row>
    <row r="1755" spans="1:3">
      <c r="A1755" t="s">
        <v>9136</v>
      </c>
      <c r="B1755" t="s">
        <v>3918</v>
      </c>
      <c r="C1755" t="s">
        <v>9151</v>
      </c>
    </row>
    <row r="1756" spans="1:3">
      <c r="A1756" t="s">
        <v>3700</v>
      </c>
      <c r="B1756" t="s">
        <v>3918</v>
      </c>
      <c r="C1756" t="s">
        <v>9154</v>
      </c>
    </row>
    <row r="1757" spans="1:3">
      <c r="A1757" t="s">
        <v>9141</v>
      </c>
      <c r="B1757" t="s">
        <v>3918</v>
      </c>
      <c r="C1757" t="s">
        <v>9157</v>
      </c>
    </row>
    <row r="1758" spans="1:3">
      <c r="A1758" t="s">
        <v>9144</v>
      </c>
      <c r="B1758" t="s">
        <v>3918</v>
      </c>
      <c r="C1758" t="s">
        <v>9160</v>
      </c>
    </row>
    <row r="1759" spans="1:3">
      <c r="A1759" t="s">
        <v>9147</v>
      </c>
      <c r="B1759" t="s">
        <v>3918</v>
      </c>
      <c r="C1759" t="s">
        <v>9163</v>
      </c>
    </row>
    <row r="1760" spans="1:3">
      <c r="A1760" t="s">
        <v>9150</v>
      </c>
      <c r="B1760" t="s">
        <v>3918</v>
      </c>
      <c r="C1760" t="s">
        <v>9166</v>
      </c>
    </row>
    <row r="1761" spans="1:3">
      <c r="A1761" t="s">
        <v>9153</v>
      </c>
      <c r="B1761" t="s">
        <v>3918</v>
      </c>
      <c r="C1761" t="s">
        <v>9169</v>
      </c>
    </row>
    <row r="1762" spans="1:3">
      <c r="A1762" t="s">
        <v>9156</v>
      </c>
      <c r="B1762" t="s">
        <v>3918</v>
      </c>
      <c r="C1762" t="s">
        <v>9172</v>
      </c>
    </row>
    <row r="1763" spans="1:3">
      <c r="A1763" t="s">
        <v>9159</v>
      </c>
      <c r="B1763" t="s">
        <v>3918</v>
      </c>
      <c r="C1763" t="s">
        <v>9175</v>
      </c>
    </row>
    <row r="1764" spans="1:3">
      <c r="A1764" t="s">
        <v>9162</v>
      </c>
      <c r="B1764" t="s">
        <v>3918</v>
      </c>
      <c r="C1764" t="s">
        <v>9178</v>
      </c>
    </row>
    <row r="1765" spans="1:3">
      <c r="A1765" t="s">
        <v>9165</v>
      </c>
      <c r="B1765" t="s">
        <v>3918</v>
      </c>
      <c r="C1765" t="s">
        <v>9181</v>
      </c>
    </row>
    <row r="1766" spans="1:3">
      <c r="A1766" t="s">
        <v>9168</v>
      </c>
      <c r="B1766" t="s">
        <v>3918</v>
      </c>
      <c r="C1766" t="s">
        <v>9184</v>
      </c>
    </row>
    <row r="1767" spans="1:3">
      <c r="A1767" t="s">
        <v>9171</v>
      </c>
      <c r="B1767" t="s">
        <v>3918</v>
      </c>
      <c r="C1767" t="s">
        <v>9187</v>
      </c>
    </row>
    <row r="1768" spans="1:3">
      <c r="A1768" t="s">
        <v>9174</v>
      </c>
      <c r="B1768" t="s">
        <v>3918</v>
      </c>
      <c r="C1768" t="s">
        <v>9190</v>
      </c>
    </row>
    <row r="1769" spans="1:3">
      <c r="A1769" t="s">
        <v>9177</v>
      </c>
      <c r="B1769" t="s">
        <v>3918</v>
      </c>
      <c r="C1769" t="s">
        <v>9193</v>
      </c>
    </row>
    <row r="1770" spans="1:3">
      <c r="A1770" t="s">
        <v>9180</v>
      </c>
      <c r="B1770" t="s">
        <v>3918</v>
      </c>
      <c r="C1770" t="s">
        <v>9196</v>
      </c>
    </row>
    <row r="1771" spans="1:3">
      <c r="A1771" t="s">
        <v>9183</v>
      </c>
      <c r="B1771" t="s">
        <v>3918</v>
      </c>
      <c r="C1771" t="s">
        <v>9198</v>
      </c>
    </row>
    <row r="1772" spans="1:3">
      <c r="A1772" t="s">
        <v>9186</v>
      </c>
      <c r="B1772" t="s">
        <v>3918</v>
      </c>
      <c r="C1772" t="s">
        <v>9201</v>
      </c>
    </row>
    <row r="1773" spans="1:3">
      <c r="A1773" t="s">
        <v>9189</v>
      </c>
      <c r="B1773" t="s">
        <v>3918</v>
      </c>
      <c r="C1773" t="s">
        <v>9204</v>
      </c>
    </row>
    <row r="1774" spans="1:3">
      <c r="A1774" t="s">
        <v>9192</v>
      </c>
      <c r="B1774" t="s">
        <v>3918</v>
      </c>
      <c r="C1774" t="s">
        <v>9207</v>
      </c>
    </row>
    <row r="1775" spans="1:3">
      <c r="A1775" t="s">
        <v>9195</v>
      </c>
      <c r="B1775" t="s">
        <v>3918</v>
      </c>
      <c r="C1775" t="s">
        <v>9210</v>
      </c>
    </row>
    <row r="1776" spans="1:3">
      <c r="A1776" t="s">
        <v>3702</v>
      </c>
      <c r="B1776" t="s">
        <v>3918</v>
      </c>
      <c r="C1776" t="s">
        <v>9213</v>
      </c>
    </row>
    <row r="1777" spans="1:3">
      <c r="A1777" t="s">
        <v>9200</v>
      </c>
      <c r="B1777" t="s">
        <v>3918</v>
      </c>
      <c r="C1777" t="s">
        <v>9216</v>
      </c>
    </row>
    <row r="1778" spans="1:3">
      <c r="A1778" t="s">
        <v>9203</v>
      </c>
      <c r="B1778" t="s">
        <v>3918</v>
      </c>
      <c r="C1778" t="s">
        <v>9219</v>
      </c>
    </row>
    <row r="1779" spans="1:3">
      <c r="A1779" t="s">
        <v>9206</v>
      </c>
      <c r="B1779" t="s">
        <v>3918</v>
      </c>
      <c r="C1779" t="s">
        <v>9222</v>
      </c>
    </row>
    <row r="1780" spans="1:3">
      <c r="A1780" t="s">
        <v>9209</v>
      </c>
      <c r="B1780" t="s">
        <v>3918</v>
      </c>
      <c r="C1780" t="s">
        <v>9225</v>
      </c>
    </row>
    <row r="1781" spans="1:3">
      <c r="A1781" t="s">
        <v>9212</v>
      </c>
      <c r="B1781" t="s">
        <v>3918</v>
      </c>
      <c r="C1781" t="s">
        <v>9228</v>
      </c>
    </row>
    <row r="1782" spans="1:3">
      <c r="A1782" t="s">
        <v>9215</v>
      </c>
      <c r="B1782" t="s">
        <v>3918</v>
      </c>
      <c r="C1782" t="s">
        <v>9231</v>
      </c>
    </row>
    <row r="1783" spans="1:3">
      <c r="A1783" t="s">
        <v>9218</v>
      </c>
      <c r="B1783" t="s">
        <v>3918</v>
      </c>
      <c r="C1783" t="s">
        <v>9234</v>
      </c>
    </row>
    <row r="1784" spans="1:3">
      <c r="A1784" t="s">
        <v>9221</v>
      </c>
      <c r="B1784" t="s">
        <v>3918</v>
      </c>
      <c r="C1784" t="s">
        <v>9237</v>
      </c>
    </row>
    <row r="1785" spans="1:3">
      <c r="A1785" t="s">
        <v>9224</v>
      </c>
      <c r="B1785" t="s">
        <v>3918</v>
      </c>
      <c r="C1785" t="s">
        <v>9240</v>
      </c>
    </row>
    <row r="1786" spans="1:3">
      <c r="A1786" t="s">
        <v>9227</v>
      </c>
      <c r="B1786" t="s">
        <v>3918</v>
      </c>
      <c r="C1786" t="s">
        <v>9243</v>
      </c>
    </row>
    <row r="1787" spans="1:3">
      <c r="A1787" t="s">
        <v>9230</v>
      </c>
      <c r="B1787" t="s">
        <v>3918</v>
      </c>
      <c r="C1787" t="s">
        <v>9246</v>
      </c>
    </row>
    <row r="1788" spans="1:3">
      <c r="A1788" t="s">
        <v>9233</v>
      </c>
      <c r="B1788" t="s">
        <v>3918</v>
      </c>
      <c r="C1788" t="s">
        <v>9249</v>
      </c>
    </row>
    <row r="1789" spans="1:3">
      <c r="A1789" t="s">
        <v>9236</v>
      </c>
      <c r="B1789" t="s">
        <v>3918</v>
      </c>
      <c r="C1789" t="s">
        <v>9252</v>
      </c>
    </row>
    <row r="1790" spans="1:3">
      <c r="A1790" t="s">
        <v>9239</v>
      </c>
      <c r="B1790" t="s">
        <v>3918</v>
      </c>
      <c r="C1790" t="s">
        <v>9255</v>
      </c>
    </row>
    <row r="1791" spans="1:3">
      <c r="A1791" t="s">
        <v>9242</v>
      </c>
      <c r="B1791" t="s">
        <v>3918</v>
      </c>
      <c r="C1791" t="s">
        <v>9257</v>
      </c>
    </row>
    <row r="1792" spans="1:3">
      <c r="A1792" t="s">
        <v>9245</v>
      </c>
      <c r="B1792" t="s">
        <v>3918</v>
      </c>
      <c r="C1792" t="s">
        <v>9260</v>
      </c>
    </row>
    <row r="1793" spans="1:3">
      <c r="A1793" t="s">
        <v>9248</v>
      </c>
      <c r="B1793" t="s">
        <v>3918</v>
      </c>
      <c r="C1793" t="s">
        <v>9263</v>
      </c>
    </row>
    <row r="1794" spans="1:3">
      <c r="A1794" t="s">
        <v>9251</v>
      </c>
      <c r="B1794" t="s">
        <v>3918</v>
      </c>
      <c r="C1794" t="s">
        <v>9266</v>
      </c>
    </row>
    <row r="1795" spans="1:3">
      <c r="A1795" t="s">
        <v>9254</v>
      </c>
      <c r="B1795" t="s">
        <v>3918</v>
      </c>
      <c r="C1795" t="s">
        <v>9269</v>
      </c>
    </row>
    <row r="1796" spans="1:3">
      <c r="A1796" t="s">
        <v>3704</v>
      </c>
      <c r="B1796" t="s">
        <v>3918</v>
      </c>
      <c r="C1796" t="s">
        <v>5985</v>
      </c>
    </row>
    <row r="1797" spans="1:3">
      <c r="A1797" t="s">
        <v>9259</v>
      </c>
      <c r="B1797" t="s">
        <v>3918</v>
      </c>
      <c r="C1797" t="s">
        <v>9274</v>
      </c>
    </row>
    <row r="1798" spans="1:3">
      <c r="A1798" t="s">
        <v>9262</v>
      </c>
      <c r="B1798" t="s">
        <v>3918</v>
      </c>
      <c r="C1798" t="s">
        <v>9277</v>
      </c>
    </row>
    <row r="1799" spans="1:3">
      <c r="A1799" t="s">
        <v>9265</v>
      </c>
      <c r="B1799" t="s">
        <v>3918</v>
      </c>
      <c r="C1799" t="s">
        <v>9280</v>
      </c>
    </row>
    <row r="1800" spans="1:3">
      <c r="A1800" t="s">
        <v>9268</v>
      </c>
      <c r="B1800" t="s">
        <v>3918</v>
      </c>
      <c r="C1800" t="s">
        <v>9283</v>
      </c>
    </row>
    <row r="1801" spans="1:3">
      <c r="A1801" t="s">
        <v>9271</v>
      </c>
      <c r="B1801" t="s">
        <v>3918</v>
      </c>
      <c r="C1801" t="s">
        <v>9286</v>
      </c>
    </row>
    <row r="1802" spans="1:3">
      <c r="A1802" t="s">
        <v>9273</v>
      </c>
      <c r="B1802" t="s">
        <v>3918</v>
      </c>
      <c r="C1802" t="s">
        <v>9289</v>
      </c>
    </row>
    <row r="1803" spans="1:3">
      <c r="A1803" t="s">
        <v>9276</v>
      </c>
      <c r="B1803" t="s">
        <v>3918</v>
      </c>
      <c r="C1803" t="s">
        <v>9292</v>
      </c>
    </row>
    <row r="1804" spans="1:3">
      <c r="A1804" t="s">
        <v>9279</v>
      </c>
      <c r="B1804" t="s">
        <v>3918</v>
      </c>
      <c r="C1804" t="s">
        <v>9295</v>
      </c>
    </row>
    <row r="1805" spans="1:3">
      <c r="A1805" t="s">
        <v>9282</v>
      </c>
      <c r="B1805" t="s">
        <v>3918</v>
      </c>
      <c r="C1805" t="s">
        <v>9298</v>
      </c>
    </row>
    <row r="1806" spans="1:3">
      <c r="A1806" t="s">
        <v>9285</v>
      </c>
      <c r="B1806" t="s">
        <v>3918</v>
      </c>
      <c r="C1806" t="s">
        <v>9301</v>
      </c>
    </row>
    <row r="1807" spans="1:3">
      <c r="A1807" t="s">
        <v>9288</v>
      </c>
      <c r="B1807" t="s">
        <v>3918</v>
      </c>
      <c r="C1807" t="s">
        <v>9304</v>
      </c>
    </row>
    <row r="1808" spans="1:3">
      <c r="A1808" t="s">
        <v>9291</v>
      </c>
      <c r="B1808" t="s">
        <v>3918</v>
      </c>
      <c r="C1808" t="s">
        <v>9307</v>
      </c>
    </row>
    <row r="1809" spans="1:3">
      <c r="A1809" t="s">
        <v>9294</v>
      </c>
      <c r="B1809" t="s">
        <v>3918</v>
      </c>
      <c r="C1809" t="s">
        <v>9310</v>
      </c>
    </row>
    <row r="1810" spans="1:3">
      <c r="A1810" t="s">
        <v>9297</v>
      </c>
      <c r="B1810" t="s">
        <v>3918</v>
      </c>
      <c r="C1810" t="s">
        <v>9313</v>
      </c>
    </row>
    <row r="1811" spans="1:3">
      <c r="A1811" t="s">
        <v>9300</v>
      </c>
      <c r="B1811" t="s">
        <v>3918</v>
      </c>
      <c r="C1811" t="s">
        <v>9315</v>
      </c>
    </row>
    <row r="1812" spans="1:3">
      <c r="A1812" t="s">
        <v>9303</v>
      </c>
      <c r="B1812" t="s">
        <v>3918</v>
      </c>
      <c r="C1812" t="s">
        <v>9318</v>
      </c>
    </row>
    <row r="1813" spans="1:3">
      <c r="A1813" t="s">
        <v>9306</v>
      </c>
      <c r="B1813" t="s">
        <v>3918</v>
      </c>
      <c r="C1813" t="s">
        <v>9321</v>
      </c>
    </row>
    <row r="1814" spans="1:3">
      <c r="A1814" t="s">
        <v>9309</v>
      </c>
      <c r="B1814" t="s">
        <v>3918</v>
      </c>
      <c r="C1814" t="s">
        <v>9324</v>
      </c>
    </row>
    <row r="1815" spans="1:3">
      <c r="A1815" t="s">
        <v>9312</v>
      </c>
      <c r="B1815" t="s">
        <v>3918</v>
      </c>
      <c r="C1815" t="s">
        <v>9327</v>
      </c>
    </row>
    <row r="1816" spans="1:3">
      <c r="A1816" t="s">
        <v>3706</v>
      </c>
      <c r="B1816" t="s">
        <v>3918</v>
      </c>
      <c r="C1816" t="s">
        <v>9330</v>
      </c>
    </row>
    <row r="1817" spans="1:3">
      <c r="A1817" t="s">
        <v>9317</v>
      </c>
      <c r="B1817" t="s">
        <v>3918</v>
      </c>
      <c r="C1817" t="s">
        <v>9333</v>
      </c>
    </row>
    <row r="1818" spans="1:3">
      <c r="A1818" t="s">
        <v>9320</v>
      </c>
      <c r="B1818" t="s">
        <v>3918</v>
      </c>
      <c r="C1818" t="s">
        <v>9336</v>
      </c>
    </row>
    <row r="1819" spans="1:3">
      <c r="A1819" t="s">
        <v>9323</v>
      </c>
      <c r="B1819" t="s">
        <v>3918</v>
      </c>
      <c r="C1819" t="s">
        <v>9339</v>
      </c>
    </row>
    <row r="1820" spans="1:3">
      <c r="A1820" t="s">
        <v>9326</v>
      </c>
      <c r="B1820" t="s">
        <v>3918</v>
      </c>
      <c r="C1820" t="s">
        <v>9342</v>
      </c>
    </row>
    <row r="1821" spans="1:3">
      <c r="A1821" t="s">
        <v>9329</v>
      </c>
      <c r="B1821" t="s">
        <v>3918</v>
      </c>
      <c r="C1821" t="s">
        <v>9345</v>
      </c>
    </row>
    <row r="1822" spans="1:3">
      <c r="A1822" t="s">
        <v>9332</v>
      </c>
      <c r="B1822" t="s">
        <v>3918</v>
      </c>
      <c r="C1822" t="s">
        <v>9348</v>
      </c>
    </row>
    <row r="1823" spans="1:3">
      <c r="A1823" t="s">
        <v>9335</v>
      </c>
      <c r="B1823" t="s">
        <v>3918</v>
      </c>
      <c r="C1823" t="s">
        <v>9351</v>
      </c>
    </row>
    <row r="1824" spans="1:3">
      <c r="A1824" t="s">
        <v>9338</v>
      </c>
      <c r="B1824" t="s">
        <v>3918</v>
      </c>
      <c r="C1824" t="s">
        <v>9354</v>
      </c>
    </row>
    <row r="1825" spans="1:3">
      <c r="A1825" t="s">
        <v>9341</v>
      </c>
      <c r="B1825" t="s">
        <v>3918</v>
      </c>
      <c r="C1825" t="s">
        <v>9357</v>
      </c>
    </row>
    <row r="1826" spans="1:3">
      <c r="A1826" t="s">
        <v>9344</v>
      </c>
      <c r="B1826" t="s">
        <v>3918</v>
      </c>
      <c r="C1826" t="s">
        <v>9360</v>
      </c>
    </row>
    <row r="1827" spans="1:3">
      <c r="A1827" t="s">
        <v>9347</v>
      </c>
      <c r="B1827" t="s">
        <v>3918</v>
      </c>
      <c r="C1827" t="s">
        <v>9363</v>
      </c>
    </row>
    <row r="1828" spans="1:3">
      <c r="A1828" t="s">
        <v>9350</v>
      </c>
      <c r="B1828" t="s">
        <v>3918</v>
      </c>
      <c r="C1828" t="s">
        <v>9366</v>
      </c>
    </row>
    <row r="1829" spans="1:3">
      <c r="A1829" t="s">
        <v>9353</v>
      </c>
      <c r="B1829" t="s">
        <v>3918</v>
      </c>
      <c r="C1829" t="s">
        <v>9369</v>
      </c>
    </row>
    <row r="1830" spans="1:3">
      <c r="A1830" t="s">
        <v>9356</v>
      </c>
      <c r="B1830" t="s">
        <v>3918</v>
      </c>
      <c r="C1830" t="s">
        <v>9372</v>
      </c>
    </row>
    <row r="1831" spans="1:3">
      <c r="A1831" t="s">
        <v>9359</v>
      </c>
      <c r="B1831" t="s">
        <v>3918</v>
      </c>
      <c r="C1831" t="s">
        <v>9374</v>
      </c>
    </row>
    <row r="1832" spans="1:3">
      <c r="A1832" t="s">
        <v>9362</v>
      </c>
      <c r="B1832" t="s">
        <v>3918</v>
      </c>
      <c r="C1832" t="s">
        <v>9377</v>
      </c>
    </row>
    <row r="1833" spans="1:3">
      <c r="A1833" t="s">
        <v>9365</v>
      </c>
      <c r="B1833" t="s">
        <v>3918</v>
      </c>
      <c r="C1833" t="s">
        <v>9380</v>
      </c>
    </row>
    <row r="1834" spans="1:3">
      <c r="A1834" t="s">
        <v>9368</v>
      </c>
      <c r="B1834" t="s">
        <v>3918</v>
      </c>
      <c r="C1834" t="s">
        <v>9383</v>
      </c>
    </row>
    <row r="1835" spans="1:3">
      <c r="A1835" t="s">
        <v>9371</v>
      </c>
      <c r="B1835" t="s">
        <v>3918</v>
      </c>
      <c r="C1835" t="s">
        <v>9386</v>
      </c>
    </row>
    <row r="1836" spans="1:3">
      <c r="A1836" t="s">
        <v>3708</v>
      </c>
      <c r="B1836" t="s">
        <v>3918</v>
      </c>
      <c r="C1836" t="s">
        <v>9389</v>
      </c>
    </row>
    <row r="1837" spans="1:3">
      <c r="A1837" t="s">
        <v>9376</v>
      </c>
      <c r="B1837" t="s">
        <v>3918</v>
      </c>
      <c r="C1837" t="s">
        <v>9392</v>
      </c>
    </row>
    <row r="1838" spans="1:3">
      <c r="A1838" t="s">
        <v>9379</v>
      </c>
      <c r="B1838" t="s">
        <v>3918</v>
      </c>
      <c r="C1838" t="s">
        <v>9395</v>
      </c>
    </row>
    <row r="1839" spans="1:3">
      <c r="A1839" t="s">
        <v>9382</v>
      </c>
      <c r="B1839" t="s">
        <v>3918</v>
      </c>
      <c r="C1839" t="s">
        <v>9398</v>
      </c>
    </row>
    <row r="1840" spans="1:3">
      <c r="A1840" t="s">
        <v>9385</v>
      </c>
      <c r="B1840" t="s">
        <v>3918</v>
      </c>
      <c r="C1840" t="s">
        <v>9401</v>
      </c>
    </row>
    <row r="1841" spans="1:3">
      <c r="A1841" t="s">
        <v>9388</v>
      </c>
      <c r="B1841" t="s">
        <v>3918</v>
      </c>
      <c r="C1841" t="s">
        <v>9404</v>
      </c>
    </row>
    <row r="1842" spans="1:3">
      <c r="A1842" t="s">
        <v>9391</v>
      </c>
      <c r="B1842" t="s">
        <v>3918</v>
      </c>
      <c r="C1842" t="s">
        <v>9407</v>
      </c>
    </row>
    <row r="1843" spans="1:3">
      <c r="A1843" t="s">
        <v>9394</v>
      </c>
      <c r="B1843" t="s">
        <v>3918</v>
      </c>
      <c r="C1843" t="s">
        <v>9410</v>
      </c>
    </row>
    <row r="1844" spans="1:3">
      <c r="A1844" t="s">
        <v>9397</v>
      </c>
      <c r="B1844" t="s">
        <v>3918</v>
      </c>
      <c r="C1844" t="s">
        <v>9413</v>
      </c>
    </row>
    <row r="1845" spans="1:3">
      <c r="A1845" t="s">
        <v>9400</v>
      </c>
      <c r="B1845" t="s">
        <v>3918</v>
      </c>
      <c r="C1845" t="s">
        <v>9416</v>
      </c>
    </row>
    <row r="1846" spans="1:3">
      <c r="A1846" t="s">
        <v>9403</v>
      </c>
      <c r="B1846" t="s">
        <v>3918</v>
      </c>
      <c r="C1846" t="s">
        <v>9419</v>
      </c>
    </row>
    <row r="1847" spans="1:3">
      <c r="A1847" t="s">
        <v>9406</v>
      </c>
      <c r="B1847" t="s">
        <v>3918</v>
      </c>
      <c r="C1847" t="s">
        <v>9422</v>
      </c>
    </row>
    <row r="1848" spans="1:3">
      <c r="A1848" t="s">
        <v>9409</v>
      </c>
      <c r="B1848" t="s">
        <v>3918</v>
      </c>
      <c r="C1848" t="s">
        <v>9425</v>
      </c>
    </row>
    <row r="1849" spans="1:3">
      <c r="A1849" t="s">
        <v>9412</v>
      </c>
      <c r="B1849" t="s">
        <v>3918</v>
      </c>
      <c r="C1849" t="s">
        <v>9428</v>
      </c>
    </row>
    <row r="1850" spans="1:3">
      <c r="A1850" t="s">
        <v>9415</v>
      </c>
      <c r="B1850" t="s">
        <v>3918</v>
      </c>
      <c r="C1850" t="s">
        <v>9431</v>
      </c>
    </row>
    <row r="1851" spans="1:3">
      <c r="A1851" t="s">
        <v>9418</v>
      </c>
      <c r="B1851" t="s">
        <v>3918</v>
      </c>
      <c r="C1851" t="s">
        <v>9433</v>
      </c>
    </row>
    <row r="1852" spans="1:3">
      <c r="A1852" t="s">
        <v>9421</v>
      </c>
      <c r="B1852" t="s">
        <v>3918</v>
      </c>
      <c r="C1852" t="s">
        <v>9436</v>
      </c>
    </row>
    <row r="1853" spans="1:3">
      <c r="A1853" t="s">
        <v>9424</v>
      </c>
      <c r="B1853" t="s">
        <v>3918</v>
      </c>
      <c r="C1853" t="s">
        <v>9439</v>
      </c>
    </row>
    <row r="1854" spans="1:3">
      <c r="A1854" t="s">
        <v>9427</v>
      </c>
      <c r="B1854" t="s">
        <v>3918</v>
      </c>
      <c r="C1854" t="s">
        <v>9442</v>
      </c>
    </row>
    <row r="1855" spans="1:3">
      <c r="A1855" t="s">
        <v>9430</v>
      </c>
      <c r="B1855" t="s">
        <v>3918</v>
      </c>
      <c r="C1855" t="s">
        <v>9445</v>
      </c>
    </row>
    <row r="1856" spans="1:3">
      <c r="A1856" t="s">
        <v>3710</v>
      </c>
      <c r="B1856" t="s">
        <v>3918</v>
      </c>
      <c r="C1856" t="s">
        <v>9448</v>
      </c>
    </row>
    <row r="1857" spans="1:3">
      <c r="A1857" t="s">
        <v>9435</v>
      </c>
      <c r="B1857" t="s">
        <v>3918</v>
      </c>
      <c r="C1857" t="s">
        <v>9451</v>
      </c>
    </row>
    <row r="1858" spans="1:3">
      <c r="A1858" t="s">
        <v>9438</v>
      </c>
      <c r="B1858" t="s">
        <v>3918</v>
      </c>
      <c r="C1858" t="s">
        <v>9454</v>
      </c>
    </row>
    <row r="1859" spans="1:3">
      <c r="A1859" t="s">
        <v>9441</v>
      </c>
      <c r="B1859" t="s">
        <v>3918</v>
      </c>
      <c r="C1859" t="s">
        <v>9457</v>
      </c>
    </row>
    <row r="1860" spans="1:3">
      <c r="A1860" t="s">
        <v>9444</v>
      </c>
      <c r="B1860" t="s">
        <v>3918</v>
      </c>
      <c r="C1860" t="s">
        <v>9460</v>
      </c>
    </row>
    <row r="1861" spans="1:3">
      <c r="A1861" t="s">
        <v>9447</v>
      </c>
      <c r="B1861" t="s">
        <v>3918</v>
      </c>
      <c r="C1861" t="s">
        <v>6008</v>
      </c>
    </row>
    <row r="1862" spans="1:3">
      <c r="A1862" t="s">
        <v>9450</v>
      </c>
      <c r="B1862" t="s">
        <v>3918</v>
      </c>
      <c r="C1862" t="s">
        <v>9465</v>
      </c>
    </row>
    <row r="1863" spans="1:3">
      <c r="A1863" t="s">
        <v>9453</v>
      </c>
      <c r="B1863" t="s">
        <v>3918</v>
      </c>
      <c r="C1863" t="s">
        <v>9468</v>
      </c>
    </row>
    <row r="1864" spans="1:3">
      <c r="A1864" t="s">
        <v>9456</v>
      </c>
      <c r="B1864" t="s">
        <v>3918</v>
      </c>
      <c r="C1864" t="s">
        <v>9471</v>
      </c>
    </row>
    <row r="1865" spans="1:3">
      <c r="A1865" t="s">
        <v>9459</v>
      </c>
      <c r="B1865" t="s">
        <v>3918</v>
      </c>
      <c r="C1865" t="s">
        <v>9474</v>
      </c>
    </row>
    <row r="1866" spans="1:3">
      <c r="A1866" t="s">
        <v>9462</v>
      </c>
      <c r="B1866" t="s">
        <v>3918</v>
      </c>
      <c r="C1866" t="s">
        <v>9477</v>
      </c>
    </row>
    <row r="1867" spans="1:3">
      <c r="A1867" t="s">
        <v>9464</v>
      </c>
      <c r="B1867" t="s">
        <v>3918</v>
      </c>
      <c r="C1867" t="s">
        <v>9480</v>
      </c>
    </row>
    <row r="1868" spans="1:3">
      <c r="A1868" t="s">
        <v>9467</v>
      </c>
      <c r="B1868" t="s">
        <v>3918</v>
      </c>
      <c r="C1868" t="s">
        <v>9483</v>
      </c>
    </row>
    <row r="1869" spans="1:3">
      <c r="A1869" t="s">
        <v>9470</v>
      </c>
      <c r="B1869" t="s">
        <v>3918</v>
      </c>
      <c r="C1869" t="s">
        <v>9486</v>
      </c>
    </row>
    <row r="1870" spans="1:3">
      <c r="A1870" t="s">
        <v>9473</v>
      </c>
      <c r="B1870" t="s">
        <v>3918</v>
      </c>
      <c r="C1870" t="s">
        <v>9489</v>
      </c>
    </row>
    <row r="1871" spans="1:3">
      <c r="A1871" t="s">
        <v>9476</v>
      </c>
      <c r="B1871" t="s">
        <v>3918</v>
      </c>
      <c r="C1871" t="s">
        <v>9491</v>
      </c>
    </row>
    <row r="1872" spans="1:3">
      <c r="A1872" t="s">
        <v>9479</v>
      </c>
      <c r="B1872" t="s">
        <v>3918</v>
      </c>
      <c r="C1872" t="s">
        <v>9494</v>
      </c>
    </row>
    <row r="1873" spans="1:3">
      <c r="A1873" t="s">
        <v>9482</v>
      </c>
      <c r="B1873" t="s">
        <v>3918</v>
      </c>
      <c r="C1873" t="s">
        <v>9497</v>
      </c>
    </row>
    <row r="1874" spans="1:3">
      <c r="A1874" t="s">
        <v>9485</v>
      </c>
      <c r="B1874" t="s">
        <v>3918</v>
      </c>
      <c r="C1874" t="s">
        <v>9500</v>
      </c>
    </row>
    <row r="1875" spans="1:3">
      <c r="A1875" t="s">
        <v>9488</v>
      </c>
      <c r="B1875" t="s">
        <v>3918</v>
      </c>
      <c r="C1875" t="s">
        <v>9503</v>
      </c>
    </row>
    <row r="1876" spans="1:3">
      <c r="A1876" t="s">
        <v>3712</v>
      </c>
      <c r="B1876" t="s">
        <v>3918</v>
      </c>
      <c r="C1876" t="s">
        <v>9506</v>
      </c>
    </row>
    <row r="1877" spans="1:3">
      <c r="A1877" t="s">
        <v>9493</v>
      </c>
      <c r="B1877" t="s">
        <v>3918</v>
      </c>
      <c r="C1877" t="s">
        <v>9509</v>
      </c>
    </row>
    <row r="1878" spans="1:3">
      <c r="A1878" t="s">
        <v>9496</v>
      </c>
      <c r="B1878" t="s">
        <v>3918</v>
      </c>
      <c r="C1878" t="s">
        <v>9512</v>
      </c>
    </row>
    <row r="1879" spans="1:3">
      <c r="A1879" t="s">
        <v>9499</v>
      </c>
      <c r="B1879" t="s">
        <v>3918</v>
      </c>
      <c r="C1879" t="s">
        <v>9515</v>
      </c>
    </row>
    <row r="1880" spans="1:3">
      <c r="A1880" t="s">
        <v>9502</v>
      </c>
      <c r="B1880" t="s">
        <v>3918</v>
      </c>
      <c r="C1880" t="s">
        <v>9518</v>
      </c>
    </row>
    <row r="1881" spans="1:3">
      <c r="A1881" t="s">
        <v>9505</v>
      </c>
      <c r="B1881" t="s">
        <v>3918</v>
      </c>
      <c r="C1881" t="s">
        <v>9521</v>
      </c>
    </row>
    <row r="1882" spans="1:3">
      <c r="A1882" t="s">
        <v>9508</v>
      </c>
      <c r="B1882" t="s">
        <v>3918</v>
      </c>
      <c r="C1882" t="s">
        <v>9524</v>
      </c>
    </row>
    <row r="1883" spans="1:3">
      <c r="A1883" t="s">
        <v>9511</v>
      </c>
      <c r="B1883" t="s">
        <v>3918</v>
      </c>
      <c r="C1883" t="s">
        <v>9527</v>
      </c>
    </row>
    <row r="1884" spans="1:3">
      <c r="A1884" t="s">
        <v>9514</v>
      </c>
      <c r="B1884" t="s">
        <v>3918</v>
      </c>
      <c r="C1884" t="s">
        <v>9530</v>
      </c>
    </row>
    <row r="1885" spans="1:3">
      <c r="A1885" t="s">
        <v>9517</v>
      </c>
      <c r="B1885" t="s">
        <v>3918</v>
      </c>
      <c r="C1885" t="s">
        <v>9533</v>
      </c>
    </row>
    <row r="1886" spans="1:3">
      <c r="A1886" t="s">
        <v>9520</v>
      </c>
      <c r="B1886" t="s">
        <v>3918</v>
      </c>
      <c r="C1886" t="s">
        <v>9536</v>
      </c>
    </row>
    <row r="1887" spans="1:3">
      <c r="A1887" t="s">
        <v>9523</v>
      </c>
      <c r="B1887" t="s">
        <v>3918</v>
      </c>
      <c r="C1887" t="s">
        <v>9539</v>
      </c>
    </row>
    <row r="1888" spans="1:3">
      <c r="A1888" t="s">
        <v>9526</v>
      </c>
      <c r="B1888" t="s">
        <v>3918</v>
      </c>
      <c r="C1888" t="s">
        <v>9542</v>
      </c>
    </row>
    <row r="1889" spans="1:3">
      <c r="A1889" t="s">
        <v>9529</v>
      </c>
      <c r="B1889" t="s">
        <v>3918</v>
      </c>
      <c r="C1889" t="s">
        <v>9545</v>
      </c>
    </row>
    <row r="1890" spans="1:3">
      <c r="A1890" t="s">
        <v>9532</v>
      </c>
      <c r="B1890" t="s">
        <v>3918</v>
      </c>
      <c r="C1890" t="s">
        <v>9548</v>
      </c>
    </row>
    <row r="1891" spans="1:3">
      <c r="A1891" t="s">
        <v>9535</v>
      </c>
      <c r="B1891" t="s">
        <v>3918</v>
      </c>
      <c r="C1891" t="s">
        <v>9550</v>
      </c>
    </row>
    <row r="1892" spans="1:3">
      <c r="A1892" t="s">
        <v>9538</v>
      </c>
      <c r="B1892" t="s">
        <v>3918</v>
      </c>
      <c r="C1892" t="s">
        <v>9553</v>
      </c>
    </row>
    <row r="1893" spans="1:3">
      <c r="A1893" t="s">
        <v>9541</v>
      </c>
      <c r="B1893" t="s">
        <v>3918</v>
      </c>
      <c r="C1893" t="s">
        <v>9556</v>
      </c>
    </row>
    <row r="1894" spans="1:3">
      <c r="A1894" t="s">
        <v>9544</v>
      </c>
      <c r="B1894" t="s">
        <v>3918</v>
      </c>
      <c r="C1894" t="s">
        <v>9559</v>
      </c>
    </row>
    <row r="1895" spans="1:3">
      <c r="A1895" t="s">
        <v>9547</v>
      </c>
      <c r="B1895" t="s">
        <v>3918</v>
      </c>
      <c r="C1895" t="s">
        <v>9562</v>
      </c>
    </row>
    <row r="1896" spans="1:3">
      <c r="A1896" t="s">
        <v>3714</v>
      </c>
      <c r="B1896" t="s">
        <v>3918</v>
      </c>
      <c r="C1896" t="s">
        <v>9565</v>
      </c>
    </row>
    <row r="1897" spans="1:3">
      <c r="A1897" t="s">
        <v>9552</v>
      </c>
      <c r="B1897" t="s">
        <v>3918</v>
      </c>
      <c r="C1897" t="s">
        <v>9568</v>
      </c>
    </row>
    <row r="1898" spans="1:3">
      <c r="A1898" t="s">
        <v>9555</v>
      </c>
      <c r="B1898" t="s">
        <v>3918</v>
      </c>
      <c r="C1898" t="s">
        <v>9571</v>
      </c>
    </row>
    <row r="1899" spans="1:3">
      <c r="A1899" t="s">
        <v>9558</v>
      </c>
      <c r="B1899" t="s">
        <v>3918</v>
      </c>
      <c r="C1899" t="s">
        <v>9574</v>
      </c>
    </row>
    <row r="1900" spans="1:3">
      <c r="A1900" t="s">
        <v>9561</v>
      </c>
      <c r="B1900" t="s">
        <v>3918</v>
      </c>
      <c r="C1900" t="s">
        <v>9577</v>
      </c>
    </row>
    <row r="1901" spans="1:3">
      <c r="A1901" t="s">
        <v>9564</v>
      </c>
      <c r="B1901" t="s">
        <v>3918</v>
      </c>
      <c r="C1901" t="s">
        <v>9580</v>
      </c>
    </row>
    <row r="1902" spans="1:3">
      <c r="A1902" t="s">
        <v>9567</v>
      </c>
      <c r="B1902" t="s">
        <v>3918</v>
      </c>
      <c r="C1902" t="s">
        <v>9583</v>
      </c>
    </row>
    <row r="1903" spans="1:3">
      <c r="A1903" t="s">
        <v>9570</v>
      </c>
      <c r="B1903" t="s">
        <v>3918</v>
      </c>
      <c r="C1903" t="s">
        <v>9586</v>
      </c>
    </row>
    <row r="1904" spans="1:3">
      <c r="A1904" t="s">
        <v>9573</v>
      </c>
      <c r="B1904" t="s">
        <v>3918</v>
      </c>
      <c r="C1904" t="s">
        <v>9589</v>
      </c>
    </row>
    <row r="1905" spans="1:3">
      <c r="A1905" t="s">
        <v>9576</v>
      </c>
      <c r="B1905" t="s">
        <v>3918</v>
      </c>
      <c r="C1905" t="s">
        <v>9592</v>
      </c>
    </row>
    <row r="1906" spans="1:3">
      <c r="A1906" t="s">
        <v>9579</v>
      </c>
      <c r="B1906" t="s">
        <v>3918</v>
      </c>
      <c r="C1906" t="s">
        <v>9595</v>
      </c>
    </row>
    <row r="1907" spans="1:3">
      <c r="A1907" t="s">
        <v>9582</v>
      </c>
      <c r="B1907" t="s">
        <v>3918</v>
      </c>
      <c r="C1907" t="s">
        <v>9598</v>
      </c>
    </row>
    <row r="1908" spans="1:3">
      <c r="A1908" t="s">
        <v>9585</v>
      </c>
      <c r="B1908" t="s">
        <v>3918</v>
      </c>
      <c r="C1908" t="s">
        <v>9601</v>
      </c>
    </row>
    <row r="1909" spans="1:3">
      <c r="A1909" t="s">
        <v>9588</v>
      </c>
      <c r="B1909" t="s">
        <v>3918</v>
      </c>
      <c r="C1909" t="s">
        <v>9604</v>
      </c>
    </row>
    <row r="1910" spans="1:3">
      <c r="A1910" t="s">
        <v>9591</v>
      </c>
      <c r="B1910" t="s">
        <v>3918</v>
      </c>
      <c r="C1910" t="s">
        <v>9607</v>
      </c>
    </row>
    <row r="1911" spans="1:3">
      <c r="A1911" t="s">
        <v>9594</v>
      </c>
      <c r="B1911" t="s">
        <v>3918</v>
      </c>
      <c r="C1911" t="s">
        <v>9609</v>
      </c>
    </row>
    <row r="1912" spans="1:3">
      <c r="A1912" t="s">
        <v>9597</v>
      </c>
      <c r="B1912" t="s">
        <v>3918</v>
      </c>
      <c r="C1912" t="s">
        <v>9612</v>
      </c>
    </row>
    <row r="1913" spans="1:3">
      <c r="A1913" t="s">
        <v>9600</v>
      </c>
      <c r="B1913" t="s">
        <v>3918</v>
      </c>
      <c r="C1913" t="s">
        <v>9615</v>
      </c>
    </row>
    <row r="1914" spans="1:3">
      <c r="A1914" t="s">
        <v>9603</v>
      </c>
      <c r="B1914" t="s">
        <v>3918</v>
      </c>
      <c r="C1914" t="s">
        <v>9618</v>
      </c>
    </row>
    <row r="1915" spans="1:3">
      <c r="A1915" t="s">
        <v>9606</v>
      </c>
      <c r="B1915" t="s">
        <v>3918</v>
      </c>
      <c r="C1915" t="s">
        <v>9621</v>
      </c>
    </row>
    <row r="1916" spans="1:3">
      <c r="A1916" t="s">
        <v>3716</v>
      </c>
      <c r="B1916" t="s">
        <v>3918</v>
      </c>
      <c r="C1916" t="s">
        <v>9624</v>
      </c>
    </row>
    <row r="1917" spans="1:3">
      <c r="A1917" t="s">
        <v>9611</v>
      </c>
      <c r="B1917" t="s">
        <v>3918</v>
      </c>
      <c r="C1917" t="s">
        <v>9627</v>
      </c>
    </row>
    <row r="1918" spans="1:3">
      <c r="A1918" t="s">
        <v>9614</v>
      </c>
      <c r="B1918" t="s">
        <v>3918</v>
      </c>
      <c r="C1918" t="s">
        <v>9630</v>
      </c>
    </row>
    <row r="1919" spans="1:3">
      <c r="A1919" t="s">
        <v>9617</v>
      </c>
      <c r="B1919" t="s">
        <v>3918</v>
      </c>
      <c r="C1919" t="s">
        <v>9633</v>
      </c>
    </row>
    <row r="1920" spans="1:3">
      <c r="A1920" t="s">
        <v>9620</v>
      </c>
      <c r="B1920" t="s">
        <v>3918</v>
      </c>
      <c r="C1920" t="s">
        <v>9636</v>
      </c>
    </row>
    <row r="1921" spans="1:3">
      <c r="A1921" t="s">
        <v>9623</v>
      </c>
      <c r="B1921" t="s">
        <v>3918</v>
      </c>
      <c r="C1921" t="s">
        <v>9639</v>
      </c>
    </row>
    <row r="1922" spans="1:3">
      <c r="A1922" t="s">
        <v>9626</v>
      </c>
      <c r="B1922" t="s">
        <v>3918</v>
      </c>
      <c r="C1922" t="s">
        <v>9642</v>
      </c>
    </row>
    <row r="1923" spans="1:3">
      <c r="A1923" t="s">
        <v>9629</v>
      </c>
      <c r="B1923" t="s">
        <v>3918</v>
      </c>
      <c r="C1923" t="s">
        <v>9645</v>
      </c>
    </row>
    <row r="1924" spans="1:3">
      <c r="A1924" t="s">
        <v>9632</v>
      </c>
      <c r="B1924" t="s">
        <v>3918</v>
      </c>
      <c r="C1924" t="s">
        <v>9648</v>
      </c>
    </row>
    <row r="1925" spans="1:3">
      <c r="A1925" t="s">
        <v>9635</v>
      </c>
      <c r="B1925" t="s">
        <v>3918</v>
      </c>
      <c r="C1925" t="s">
        <v>9651</v>
      </c>
    </row>
    <row r="1926" spans="1:3">
      <c r="A1926" t="s">
        <v>9638</v>
      </c>
      <c r="B1926" t="s">
        <v>3918</v>
      </c>
      <c r="C1926" t="s">
        <v>6031</v>
      </c>
    </row>
    <row r="1927" spans="1:3">
      <c r="A1927" t="s">
        <v>9641</v>
      </c>
      <c r="B1927" t="s">
        <v>3918</v>
      </c>
      <c r="C1927" t="s">
        <v>9656</v>
      </c>
    </row>
    <row r="1928" spans="1:3">
      <c r="A1928" t="s">
        <v>9644</v>
      </c>
      <c r="B1928" t="s">
        <v>3918</v>
      </c>
      <c r="C1928" t="s">
        <v>9659</v>
      </c>
    </row>
    <row r="1929" spans="1:3">
      <c r="A1929" t="s">
        <v>9647</v>
      </c>
      <c r="B1929" t="s">
        <v>3918</v>
      </c>
      <c r="C1929" t="s">
        <v>9662</v>
      </c>
    </row>
    <row r="1930" spans="1:3">
      <c r="A1930" t="s">
        <v>9650</v>
      </c>
      <c r="B1930" t="s">
        <v>3918</v>
      </c>
      <c r="C1930" t="s">
        <v>9665</v>
      </c>
    </row>
    <row r="1931" spans="1:3">
      <c r="A1931" t="s">
        <v>9653</v>
      </c>
      <c r="B1931" t="s">
        <v>3918</v>
      </c>
      <c r="C1931" t="s">
        <v>9667</v>
      </c>
    </row>
    <row r="1932" spans="1:3">
      <c r="A1932" t="s">
        <v>9655</v>
      </c>
      <c r="B1932" t="s">
        <v>3918</v>
      </c>
      <c r="C1932" t="s">
        <v>9670</v>
      </c>
    </row>
    <row r="1933" spans="1:3">
      <c r="A1933" t="s">
        <v>9658</v>
      </c>
      <c r="B1933" t="s">
        <v>3918</v>
      </c>
      <c r="C1933" t="s">
        <v>9673</v>
      </c>
    </row>
    <row r="1934" spans="1:3">
      <c r="A1934" t="s">
        <v>9661</v>
      </c>
      <c r="B1934" t="s">
        <v>3918</v>
      </c>
      <c r="C1934" t="s">
        <v>9676</v>
      </c>
    </row>
    <row r="1935" spans="1:3">
      <c r="A1935" t="s">
        <v>9664</v>
      </c>
      <c r="B1935" t="s">
        <v>3918</v>
      </c>
      <c r="C1935" t="s">
        <v>9679</v>
      </c>
    </row>
    <row r="1936" spans="1:3">
      <c r="A1936" t="s">
        <v>3718</v>
      </c>
      <c r="B1936" t="s">
        <v>3918</v>
      </c>
      <c r="C1936" t="s">
        <v>9682</v>
      </c>
    </row>
    <row r="1937" spans="1:3">
      <c r="A1937" t="s">
        <v>9669</v>
      </c>
      <c r="B1937" t="s">
        <v>3918</v>
      </c>
      <c r="C1937" t="s">
        <v>9685</v>
      </c>
    </row>
    <row r="1938" spans="1:3">
      <c r="A1938" t="s">
        <v>9672</v>
      </c>
      <c r="B1938" t="s">
        <v>3918</v>
      </c>
      <c r="C1938" t="s">
        <v>9688</v>
      </c>
    </row>
    <row r="1939" spans="1:3">
      <c r="A1939" t="s">
        <v>9675</v>
      </c>
      <c r="B1939" t="s">
        <v>3918</v>
      </c>
      <c r="C1939" t="s">
        <v>9691</v>
      </c>
    </row>
    <row r="1940" spans="1:3">
      <c r="A1940" t="s">
        <v>9678</v>
      </c>
      <c r="B1940" t="s">
        <v>3918</v>
      </c>
      <c r="C1940" t="s">
        <v>9694</v>
      </c>
    </row>
    <row r="1941" spans="1:3">
      <c r="A1941" t="s">
        <v>9681</v>
      </c>
      <c r="B1941" t="s">
        <v>3918</v>
      </c>
      <c r="C1941" t="s">
        <v>9697</v>
      </c>
    </row>
    <row r="1942" spans="1:3">
      <c r="A1942" t="s">
        <v>9684</v>
      </c>
      <c r="B1942" t="s">
        <v>3918</v>
      </c>
      <c r="C1942" t="s">
        <v>9700</v>
      </c>
    </row>
    <row r="1943" spans="1:3">
      <c r="A1943" t="s">
        <v>9687</v>
      </c>
      <c r="B1943" t="s">
        <v>3918</v>
      </c>
      <c r="C1943" t="s">
        <v>9703</v>
      </c>
    </row>
    <row r="1944" spans="1:3">
      <c r="A1944" t="s">
        <v>9690</v>
      </c>
      <c r="B1944" t="s">
        <v>3918</v>
      </c>
      <c r="C1944" t="s">
        <v>9706</v>
      </c>
    </row>
    <row r="1945" spans="1:3">
      <c r="A1945" t="s">
        <v>9693</v>
      </c>
      <c r="B1945" t="s">
        <v>3918</v>
      </c>
      <c r="C1945" t="s">
        <v>9709</v>
      </c>
    </row>
    <row r="1946" spans="1:3">
      <c r="A1946" t="s">
        <v>9696</v>
      </c>
      <c r="B1946" t="s">
        <v>3918</v>
      </c>
      <c r="C1946" t="s">
        <v>9712</v>
      </c>
    </row>
    <row r="1947" spans="1:3">
      <c r="A1947" t="s">
        <v>9699</v>
      </c>
      <c r="B1947" t="s">
        <v>3918</v>
      </c>
      <c r="C1947" t="s">
        <v>9715</v>
      </c>
    </row>
    <row r="1948" spans="1:3">
      <c r="A1948" t="s">
        <v>9702</v>
      </c>
      <c r="B1948" t="s">
        <v>3918</v>
      </c>
      <c r="C1948" t="s">
        <v>9718</v>
      </c>
    </row>
    <row r="1949" spans="1:3">
      <c r="A1949" t="s">
        <v>9705</v>
      </c>
      <c r="B1949" t="s">
        <v>3918</v>
      </c>
      <c r="C1949" t="s">
        <v>9721</v>
      </c>
    </row>
    <row r="1950" spans="1:3">
      <c r="A1950" t="s">
        <v>9708</v>
      </c>
      <c r="B1950" t="s">
        <v>3918</v>
      </c>
      <c r="C1950" t="s">
        <v>9724</v>
      </c>
    </row>
    <row r="1951" spans="1:3">
      <c r="A1951" t="s">
        <v>9711</v>
      </c>
      <c r="B1951" t="s">
        <v>3918</v>
      </c>
      <c r="C1951" t="s">
        <v>9726</v>
      </c>
    </row>
    <row r="1952" spans="1:3">
      <c r="A1952" t="s">
        <v>9714</v>
      </c>
      <c r="B1952" t="s">
        <v>3918</v>
      </c>
      <c r="C1952" t="s">
        <v>9729</v>
      </c>
    </row>
    <row r="1953" spans="1:3">
      <c r="A1953" t="s">
        <v>9717</v>
      </c>
      <c r="B1953" t="s">
        <v>3918</v>
      </c>
      <c r="C1953" t="s">
        <v>9732</v>
      </c>
    </row>
    <row r="1954" spans="1:3">
      <c r="A1954" t="s">
        <v>9720</v>
      </c>
      <c r="B1954" t="s">
        <v>3918</v>
      </c>
      <c r="C1954" t="s">
        <v>9735</v>
      </c>
    </row>
    <row r="1955" spans="1:3">
      <c r="A1955" t="s">
        <v>9723</v>
      </c>
      <c r="B1955" t="s">
        <v>3918</v>
      </c>
      <c r="C1955" t="s">
        <v>9738</v>
      </c>
    </row>
    <row r="1956" spans="1:3">
      <c r="A1956" t="s">
        <v>3720</v>
      </c>
      <c r="B1956" t="s">
        <v>3918</v>
      </c>
      <c r="C1956" t="s">
        <v>9741</v>
      </c>
    </row>
    <row r="1957" spans="1:3">
      <c r="A1957" t="s">
        <v>9728</v>
      </c>
      <c r="B1957" t="s">
        <v>3918</v>
      </c>
      <c r="C1957" t="s">
        <v>9744</v>
      </c>
    </row>
    <row r="1958" spans="1:3">
      <c r="A1958" t="s">
        <v>9731</v>
      </c>
      <c r="B1958" t="s">
        <v>3918</v>
      </c>
      <c r="C1958" t="s">
        <v>9747</v>
      </c>
    </row>
    <row r="1959" spans="1:3">
      <c r="A1959" t="s">
        <v>9734</v>
      </c>
      <c r="B1959" t="s">
        <v>3918</v>
      </c>
      <c r="C1959" t="s">
        <v>9750</v>
      </c>
    </row>
    <row r="1960" spans="1:3">
      <c r="A1960" t="s">
        <v>9737</v>
      </c>
      <c r="B1960" t="s">
        <v>3918</v>
      </c>
      <c r="C1960" t="s">
        <v>9753</v>
      </c>
    </row>
    <row r="1961" spans="1:3">
      <c r="A1961" t="s">
        <v>9740</v>
      </c>
      <c r="B1961" t="s">
        <v>3918</v>
      </c>
      <c r="C1961" t="s">
        <v>9756</v>
      </c>
    </row>
    <row r="1962" spans="1:3">
      <c r="A1962" t="s">
        <v>9743</v>
      </c>
      <c r="B1962" t="s">
        <v>3918</v>
      </c>
      <c r="C1962" t="s">
        <v>9759</v>
      </c>
    </row>
    <row r="1963" spans="1:3">
      <c r="A1963" t="s">
        <v>9746</v>
      </c>
      <c r="B1963" t="s">
        <v>3918</v>
      </c>
      <c r="C1963" t="s">
        <v>9762</v>
      </c>
    </row>
    <row r="1964" spans="1:3">
      <c r="A1964" t="s">
        <v>9749</v>
      </c>
      <c r="B1964" t="s">
        <v>3918</v>
      </c>
      <c r="C1964" t="s">
        <v>9765</v>
      </c>
    </row>
    <row r="1965" spans="1:3">
      <c r="A1965" t="s">
        <v>9752</v>
      </c>
      <c r="B1965" t="s">
        <v>3918</v>
      </c>
      <c r="C1965" t="s">
        <v>9768</v>
      </c>
    </row>
    <row r="1966" spans="1:3">
      <c r="A1966" t="s">
        <v>9755</v>
      </c>
      <c r="B1966" t="s">
        <v>3918</v>
      </c>
      <c r="C1966" t="s">
        <v>9771</v>
      </c>
    </row>
    <row r="1967" spans="1:3">
      <c r="A1967" t="s">
        <v>9758</v>
      </c>
      <c r="B1967" t="s">
        <v>3918</v>
      </c>
      <c r="C1967" t="s">
        <v>9774</v>
      </c>
    </row>
    <row r="1968" spans="1:3">
      <c r="A1968" t="s">
        <v>9761</v>
      </c>
      <c r="B1968" t="s">
        <v>3918</v>
      </c>
      <c r="C1968" t="s">
        <v>9777</v>
      </c>
    </row>
    <row r="1969" spans="1:3">
      <c r="A1969" t="s">
        <v>9764</v>
      </c>
      <c r="B1969" t="s">
        <v>3918</v>
      </c>
      <c r="C1969" t="s">
        <v>9780</v>
      </c>
    </row>
    <row r="1970" spans="1:3">
      <c r="A1970" t="s">
        <v>9767</v>
      </c>
      <c r="B1970" t="s">
        <v>3918</v>
      </c>
      <c r="C1970" t="s">
        <v>9783</v>
      </c>
    </row>
    <row r="1971" spans="1:3">
      <c r="A1971" t="s">
        <v>9770</v>
      </c>
      <c r="B1971" t="s">
        <v>3918</v>
      </c>
      <c r="C1971" t="s">
        <v>9785</v>
      </c>
    </row>
    <row r="1972" spans="1:3">
      <c r="A1972" t="s">
        <v>9773</v>
      </c>
      <c r="B1972" t="s">
        <v>3918</v>
      </c>
      <c r="C1972" t="s">
        <v>9788</v>
      </c>
    </row>
    <row r="1973" spans="1:3">
      <c r="A1973" t="s">
        <v>9776</v>
      </c>
      <c r="B1973" t="s">
        <v>3918</v>
      </c>
      <c r="C1973" t="s">
        <v>9791</v>
      </c>
    </row>
    <row r="1974" spans="1:3">
      <c r="A1974" t="s">
        <v>9779</v>
      </c>
      <c r="B1974" t="s">
        <v>3918</v>
      </c>
      <c r="C1974" t="s">
        <v>9794</v>
      </c>
    </row>
    <row r="1975" spans="1:3">
      <c r="A1975" t="s">
        <v>9782</v>
      </c>
      <c r="B1975" t="s">
        <v>3918</v>
      </c>
      <c r="C1975" t="s">
        <v>9797</v>
      </c>
    </row>
    <row r="1976" spans="1:3">
      <c r="A1976" t="s">
        <v>3722</v>
      </c>
      <c r="B1976" t="s">
        <v>3918</v>
      </c>
      <c r="C1976" t="s">
        <v>9800</v>
      </c>
    </row>
    <row r="1977" spans="1:3">
      <c r="A1977" t="s">
        <v>9787</v>
      </c>
      <c r="B1977" t="s">
        <v>3918</v>
      </c>
      <c r="C1977" t="s">
        <v>9803</v>
      </c>
    </row>
    <row r="1978" spans="1:3">
      <c r="A1978" t="s">
        <v>9790</v>
      </c>
      <c r="B1978" t="s">
        <v>3918</v>
      </c>
      <c r="C1978" t="s">
        <v>9806</v>
      </c>
    </row>
    <row r="1979" spans="1:3">
      <c r="A1979" t="s">
        <v>9793</v>
      </c>
      <c r="B1979" t="s">
        <v>3918</v>
      </c>
      <c r="C1979" t="s">
        <v>9809</v>
      </c>
    </row>
    <row r="1980" spans="1:3">
      <c r="A1980" t="s">
        <v>9796</v>
      </c>
      <c r="B1980" t="s">
        <v>3918</v>
      </c>
      <c r="C1980" t="s">
        <v>9812</v>
      </c>
    </row>
    <row r="1981" spans="1:3">
      <c r="A1981" t="s">
        <v>9799</v>
      </c>
      <c r="B1981" t="s">
        <v>3918</v>
      </c>
      <c r="C1981" t="s">
        <v>9815</v>
      </c>
    </row>
    <row r="1982" spans="1:3">
      <c r="A1982" t="s">
        <v>9802</v>
      </c>
      <c r="B1982" t="s">
        <v>3918</v>
      </c>
      <c r="C1982" t="s">
        <v>9818</v>
      </c>
    </row>
    <row r="1983" spans="1:3">
      <c r="A1983" t="s">
        <v>9805</v>
      </c>
      <c r="B1983" t="s">
        <v>3918</v>
      </c>
      <c r="C1983" t="s">
        <v>9821</v>
      </c>
    </row>
    <row r="1984" spans="1:3">
      <c r="A1984" t="s">
        <v>9808</v>
      </c>
      <c r="B1984" t="s">
        <v>3918</v>
      </c>
      <c r="C1984" t="s">
        <v>9824</v>
      </c>
    </row>
    <row r="1985" spans="1:3">
      <c r="A1985" t="s">
        <v>9811</v>
      </c>
      <c r="B1985" t="s">
        <v>3918</v>
      </c>
      <c r="C1985" t="s">
        <v>9827</v>
      </c>
    </row>
    <row r="1986" spans="1:3">
      <c r="A1986" t="s">
        <v>9814</v>
      </c>
      <c r="B1986" t="s">
        <v>3918</v>
      </c>
      <c r="C1986" t="s">
        <v>9830</v>
      </c>
    </row>
    <row r="1987" spans="1:3">
      <c r="A1987" t="s">
        <v>9817</v>
      </c>
      <c r="B1987" t="s">
        <v>3918</v>
      </c>
      <c r="C1987" t="s">
        <v>9833</v>
      </c>
    </row>
    <row r="1988" spans="1:3">
      <c r="A1988" t="s">
        <v>9820</v>
      </c>
      <c r="B1988" t="s">
        <v>3918</v>
      </c>
      <c r="C1988" t="s">
        <v>9836</v>
      </c>
    </row>
    <row r="1989" spans="1:3">
      <c r="A1989" t="s">
        <v>9823</v>
      </c>
      <c r="B1989" t="s">
        <v>3918</v>
      </c>
      <c r="C1989" t="s">
        <v>9839</v>
      </c>
    </row>
    <row r="1990" spans="1:3">
      <c r="A1990" t="s">
        <v>6885</v>
      </c>
      <c r="B1990" t="s">
        <v>3918</v>
      </c>
      <c r="C1990" t="s">
        <v>6900</v>
      </c>
    </row>
    <row r="1991" spans="1:3">
      <c r="A1991" t="s">
        <v>6888</v>
      </c>
      <c r="B1991" t="s">
        <v>3918</v>
      </c>
      <c r="C1991" t="s">
        <v>6903</v>
      </c>
    </row>
    <row r="1992" spans="1:3">
      <c r="A1992" t="s">
        <v>6891</v>
      </c>
      <c r="B1992" t="s">
        <v>3918</v>
      </c>
      <c r="C1992" t="s">
        <v>6906</v>
      </c>
    </row>
    <row r="1993" spans="1:3">
      <c r="A1993" t="s">
        <v>6894</v>
      </c>
      <c r="B1993" t="s">
        <v>3918</v>
      </c>
      <c r="C1993" t="s">
        <v>6909</v>
      </c>
    </row>
    <row r="1994" spans="1:3">
      <c r="A1994" t="s">
        <v>6897</v>
      </c>
      <c r="B1994" t="s">
        <v>3918</v>
      </c>
      <c r="C1994" t="s">
        <v>6912</v>
      </c>
    </row>
    <row r="1995" spans="1:3">
      <c r="A1995" t="s">
        <v>3630</v>
      </c>
      <c r="B1995" t="s">
        <v>3918</v>
      </c>
      <c r="C1995" t="s">
        <v>6915</v>
      </c>
    </row>
    <row r="1996" spans="1:3">
      <c r="A1996" t="s">
        <v>6902</v>
      </c>
      <c r="B1996" t="s">
        <v>3918</v>
      </c>
      <c r="C1996" t="s">
        <v>6918</v>
      </c>
    </row>
    <row r="1997" spans="1:3">
      <c r="A1997" t="s">
        <v>6905</v>
      </c>
      <c r="B1997" t="s">
        <v>3918</v>
      </c>
      <c r="C1997" t="s">
        <v>6921</v>
      </c>
    </row>
    <row r="1998" spans="1:3">
      <c r="A1998" t="s">
        <v>6908</v>
      </c>
      <c r="B1998" t="s">
        <v>3918</v>
      </c>
      <c r="C1998" t="s">
        <v>6924</v>
      </c>
    </row>
    <row r="1999" spans="1:3">
      <c r="A1999" t="s">
        <v>6911</v>
      </c>
      <c r="B1999" t="s">
        <v>3918</v>
      </c>
      <c r="C1999" t="s">
        <v>6927</v>
      </c>
    </row>
    <row r="2000" spans="1:3">
      <c r="A2000" t="s">
        <v>6914</v>
      </c>
      <c r="B2000" t="s">
        <v>3918</v>
      </c>
      <c r="C2000" t="s">
        <v>6929</v>
      </c>
    </row>
    <row r="2001" spans="1:3">
      <c r="A2001" t="s">
        <v>6917</v>
      </c>
      <c r="B2001" t="s">
        <v>3918</v>
      </c>
      <c r="C2001" t="s">
        <v>6932</v>
      </c>
    </row>
    <row r="2002" spans="1:3">
      <c r="A2002" t="s">
        <v>6920</v>
      </c>
      <c r="B2002" t="s">
        <v>3918</v>
      </c>
      <c r="C2002" t="s">
        <v>6935</v>
      </c>
    </row>
    <row r="2003" spans="1:3">
      <c r="A2003" t="s">
        <v>6923</v>
      </c>
      <c r="B2003" t="s">
        <v>3918</v>
      </c>
      <c r="C2003" t="s">
        <v>6938</v>
      </c>
    </row>
    <row r="2004" spans="1:3">
      <c r="A2004" t="s">
        <v>6926</v>
      </c>
      <c r="B2004" t="s">
        <v>3918</v>
      </c>
      <c r="C2004" t="s">
        <v>6941</v>
      </c>
    </row>
    <row r="2005" spans="1:3">
      <c r="A2005" t="s">
        <v>3852</v>
      </c>
      <c r="B2005" t="s">
        <v>3918</v>
      </c>
      <c r="C2005" t="s">
        <v>6944</v>
      </c>
    </row>
    <row r="2006" spans="1:3">
      <c r="A2006" t="s">
        <v>6931</v>
      </c>
      <c r="B2006" t="s">
        <v>3918</v>
      </c>
      <c r="C2006" t="s">
        <v>6947</v>
      </c>
    </row>
    <row r="2007" spans="1:3">
      <c r="A2007" t="s">
        <v>6934</v>
      </c>
      <c r="B2007" t="s">
        <v>3918</v>
      </c>
      <c r="C2007" t="s">
        <v>6950</v>
      </c>
    </row>
    <row r="2008" spans="1:3">
      <c r="A2008" t="s">
        <v>6937</v>
      </c>
      <c r="B2008" t="s">
        <v>3918</v>
      </c>
      <c r="C2008" t="s">
        <v>6953</v>
      </c>
    </row>
    <row r="2009" spans="1:3">
      <c r="A2009" t="s">
        <v>6940</v>
      </c>
      <c r="B2009" t="s">
        <v>3918</v>
      </c>
      <c r="C2009" t="s">
        <v>6956</v>
      </c>
    </row>
    <row r="2010" spans="1:3">
      <c r="A2010" t="s">
        <v>6943</v>
      </c>
      <c r="B2010" t="s">
        <v>3918</v>
      </c>
      <c r="C2010" t="s">
        <v>6958</v>
      </c>
    </row>
    <row r="2011" spans="1:3">
      <c r="A2011" t="s">
        <v>6946</v>
      </c>
      <c r="B2011" t="s">
        <v>3918</v>
      </c>
      <c r="C2011" t="s">
        <v>6961</v>
      </c>
    </row>
    <row r="2012" spans="1:3">
      <c r="A2012" t="s">
        <v>6949</v>
      </c>
      <c r="B2012" t="s">
        <v>3918</v>
      </c>
      <c r="C2012" t="s">
        <v>6964</v>
      </c>
    </row>
    <row r="2013" spans="1:3">
      <c r="A2013" t="s">
        <v>6952</v>
      </c>
      <c r="B2013" t="s">
        <v>3918</v>
      </c>
      <c r="C2013" t="s">
        <v>6967</v>
      </c>
    </row>
    <row r="2014" spans="1:3">
      <c r="A2014" t="s">
        <v>6955</v>
      </c>
      <c r="B2014" t="s">
        <v>3918</v>
      </c>
      <c r="C2014" t="s">
        <v>6970</v>
      </c>
    </row>
    <row r="2015" spans="1:3">
      <c r="A2015" t="s">
        <v>3632</v>
      </c>
      <c r="B2015" t="s">
        <v>3918</v>
      </c>
      <c r="C2015" t="s">
        <v>6973</v>
      </c>
    </row>
    <row r="2016" spans="1:3">
      <c r="A2016" t="s">
        <v>6960</v>
      </c>
      <c r="B2016" t="s">
        <v>3918</v>
      </c>
      <c r="C2016" t="s">
        <v>6976</v>
      </c>
    </row>
    <row r="2017" spans="1:3">
      <c r="A2017" t="s">
        <v>6963</v>
      </c>
      <c r="B2017" t="s">
        <v>3918</v>
      </c>
      <c r="C2017" t="s">
        <v>6979</v>
      </c>
    </row>
    <row r="2018" spans="1:3">
      <c r="A2018" t="s">
        <v>6966</v>
      </c>
      <c r="B2018" t="s">
        <v>3918</v>
      </c>
      <c r="C2018" t="s">
        <v>6982</v>
      </c>
    </row>
    <row r="2019" spans="1:3">
      <c r="A2019" t="s">
        <v>6969</v>
      </c>
      <c r="B2019" t="s">
        <v>3918</v>
      </c>
      <c r="C2019" t="s">
        <v>6985</v>
      </c>
    </row>
    <row r="2020" spans="1:3">
      <c r="A2020" t="s">
        <v>6972</v>
      </c>
      <c r="B2020" t="s">
        <v>3918</v>
      </c>
      <c r="C2020" t="s">
        <v>5749</v>
      </c>
    </row>
    <row r="2021" spans="1:3">
      <c r="A2021" t="s">
        <v>6975</v>
      </c>
      <c r="B2021" t="s">
        <v>3918</v>
      </c>
      <c r="C2021" t="s">
        <v>6989</v>
      </c>
    </row>
    <row r="2022" spans="1:3">
      <c r="A2022" t="s">
        <v>6978</v>
      </c>
      <c r="B2022" t="s">
        <v>3918</v>
      </c>
      <c r="C2022" t="s">
        <v>6992</v>
      </c>
    </row>
    <row r="2023" spans="1:3">
      <c r="A2023" t="s">
        <v>6981</v>
      </c>
      <c r="B2023" t="s">
        <v>3918</v>
      </c>
      <c r="C2023" t="s">
        <v>6995</v>
      </c>
    </row>
    <row r="2024" spans="1:3">
      <c r="A2024" t="s">
        <v>6984</v>
      </c>
      <c r="B2024" t="s">
        <v>3918</v>
      </c>
      <c r="C2024" t="s">
        <v>6998</v>
      </c>
    </row>
    <row r="2025" spans="1:3">
      <c r="A2025" t="s">
        <v>3855</v>
      </c>
      <c r="B2025" t="s">
        <v>3918</v>
      </c>
      <c r="C2025" t="s">
        <v>7001</v>
      </c>
    </row>
    <row r="2026" spans="1:3">
      <c r="A2026" t="s">
        <v>6988</v>
      </c>
      <c r="B2026" t="s">
        <v>3918</v>
      </c>
      <c r="C2026" t="s">
        <v>7004</v>
      </c>
    </row>
    <row r="2027" spans="1:3">
      <c r="A2027" t="s">
        <v>6991</v>
      </c>
      <c r="B2027" t="s">
        <v>3918</v>
      </c>
      <c r="C2027" t="s">
        <v>7007</v>
      </c>
    </row>
    <row r="2028" spans="1:3">
      <c r="A2028" t="s">
        <v>6994</v>
      </c>
      <c r="B2028" t="s">
        <v>3918</v>
      </c>
      <c r="C2028" t="s">
        <v>7010</v>
      </c>
    </row>
    <row r="2029" spans="1:3">
      <c r="A2029" t="s">
        <v>6997</v>
      </c>
      <c r="B2029" t="s">
        <v>3918</v>
      </c>
      <c r="C2029" t="s">
        <v>7013</v>
      </c>
    </row>
    <row r="2030" spans="1:3">
      <c r="A2030" t="s">
        <v>7000</v>
      </c>
      <c r="B2030" t="s">
        <v>3918</v>
      </c>
      <c r="C2030" t="s">
        <v>7015</v>
      </c>
    </row>
    <row r="2031" spans="1:3">
      <c r="A2031" t="s">
        <v>7003</v>
      </c>
      <c r="B2031" t="s">
        <v>3918</v>
      </c>
      <c r="C2031" t="s">
        <v>7018</v>
      </c>
    </row>
    <row r="2032" spans="1:3">
      <c r="A2032" t="s">
        <v>7006</v>
      </c>
      <c r="B2032" t="s">
        <v>3918</v>
      </c>
      <c r="C2032" t="s">
        <v>7021</v>
      </c>
    </row>
    <row r="2033" spans="1:3">
      <c r="A2033" t="s">
        <v>7009</v>
      </c>
      <c r="B2033" t="s">
        <v>3918</v>
      </c>
      <c r="C2033" t="s">
        <v>7024</v>
      </c>
    </row>
    <row r="2034" spans="1:3">
      <c r="A2034" t="s">
        <v>7012</v>
      </c>
      <c r="B2034" t="s">
        <v>3918</v>
      </c>
      <c r="C2034" t="s">
        <v>7027</v>
      </c>
    </row>
    <row r="2035" spans="1:3">
      <c r="A2035" t="s">
        <v>3634</v>
      </c>
      <c r="B2035" t="s">
        <v>3918</v>
      </c>
      <c r="C2035" t="s">
        <v>7030</v>
      </c>
    </row>
    <row r="2036" spans="1:3">
      <c r="A2036" t="s">
        <v>7017</v>
      </c>
      <c r="B2036" t="s">
        <v>3918</v>
      </c>
      <c r="C2036" t="s">
        <v>7033</v>
      </c>
    </row>
    <row r="2037" spans="1:3">
      <c r="A2037" t="s">
        <v>7020</v>
      </c>
      <c r="B2037" t="s">
        <v>3918</v>
      </c>
      <c r="C2037" t="s">
        <v>7036</v>
      </c>
    </row>
    <row r="2038" spans="1:3">
      <c r="A2038" t="s">
        <v>7023</v>
      </c>
      <c r="B2038" t="s">
        <v>3918</v>
      </c>
      <c r="C2038" t="s">
        <v>7039</v>
      </c>
    </row>
    <row r="2039" spans="1:3">
      <c r="A2039" t="s">
        <v>7026</v>
      </c>
      <c r="B2039" t="s">
        <v>3918</v>
      </c>
      <c r="C2039" t="s">
        <v>7042</v>
      </c>
    </row>
    <row r="2040" spans="1:3">
      <c r="A2040" t="s">
        <v>7029</v>
      </c>
      <c r="B2040" t="s">
        <v>3918</v>
      </c>
      <c r="C2040" t="s">
        <v>7044</v>
      </c>
    </row>
    <row r="2041" spans="1:3">
      <c r="A2041" t="s">
        <v>7032</v>
      </c>
      <c r="B2041" t="s">
        <v>3918</v>
      </c>
      <c r="C2041" t="s">
        <v>7047</v>
      </c>
    </row>
    <row r="2042" spans="1:3">
      <c r="A2042" t="s">
        <v>7035</v>
      </c>
      <c r="B2042" t="s">
        <v>3918</v>
      </c>
      <c r="C2042" t="s">
        <v>7050</v>
      </c>
    </row>
    <row r="2043" spans="1:3">
      <c r="A2043" t="s">
        <v>7038</v>
      </c>
      <c r="B2043" t="s">
        <v>3918</v>
      </c>
      <c r="C2043" t="s">
        <v>7053</v>
      </c>
    </row>
    <row r="2044" spans="1:3">
      <c r="A2044" t="s">
        <v>7041</v>
      </c>
      <c r="B2044" t="s">
        <v>3918</v>
      </c>
      <c r="C2044" t="s">
        <v>7250</v>
      </c>
    </row>
    <row r="2045" spans="1:3">
      <c r="A2045" t="s">
        <v>3858</v>
      </c>
      <c r="B2045" t="s">
        <v>3918</v>
      </c>
      <c r="C2045" t="s">
        <v>7253</v>
      </c>
    </row>
    <row r="2046" spans="1:3">
      <c r="A2046" t="s">
        <v>7046</v>
      </c>
      <c r="B2046" t="s">
        <v>3918</v>
      </c>
      <c r="C2046" t="s">
        <v>7256</v>
      </c>
    </row>
    <row r="2047" spans="1:3">
      <c r="A2047" t="s">
        <v>7049</v>
      </c>
      <c r="B2047" t="s">
        <v>3918</v>
      </c>
      <c r="C2047" t="s">
        <v>7259</v>
      </c>
    </row>
    <row r="2048" spans="1:3">
      <c r="A2048" t="s">
        <v>7052</v>
      </c>
      <c r="B2048" t="s">
        <v>3918</v>
      </c>
      <c r="C2048" t="s">
        <v>7262</v>
      </c>
    </row>
    <row r="2049" spans="1:3">
      <c r="A2049" t="s">
        <v>7249</v>
      </c>
      <c r="B2049" t="s">
        <v>3918</v>
      </c>
      <c r="C2049" t="s">
        <v>7265</v>
      </c>
    </row>
    <row r="2050" spans="1:3">
      <c r="A2050" t="s">
        <v>7252</v>
      </c>
      <c r="B2050" t="s">
        <v>3918</v>
      </c>
      <c r="C2050" t="s">
        <v>7267</v>
      </c>
    </row>
    <row r="2051" spans="1:3">
      <c r="A2051" t="s">
        <v>7255</v>
      </c>
      <c r="B2051" t="s">
        <v>3918</v>
      </c>
      <c r="C2051" t="s">
        <v>7270</v>
      </c>
    </row>
    <row r="2052" spans="1:3">
      <c r="A2052" t="s">
        <v>7258</v>
      </c>
      <c r="B2052" t="s">
        <v>3918</v>
      </c>
      <c r="C2052" t="s">
        <v>7273</v>
      </c>
    </row>
    <row r="2053" spans="1:3">
      <c r="A2053" t="s">
        <v>7261</v>
      </c>
      <c r="B2053" t="s">
        <v>3918</v>
      </c>
      <c r="C2053" t="s">
        <v>7276</v>
      </c>
    </row>
    <row r="2054" spans="1:3">
      <c r="A2054" t="s">
        <v>7264</v>
      </c>
      <c r="B2054" t="s">
        <v>3918</v>
      </c>
      <c r="C2054" t="s">
        <v>7279</v>
      </c>
    </row>
    <row r="2055" spans="1:3">
      <c r="A2055" t="s">
        <v>3636</v>
      </c>
      <c r="B2055" t="s">
        <v>3918</v>
      </c>
      <c r="C2055" t="s">
        <v>7282</v>
      </c>
    </row>
    <row r="2056" spans="1:3">
      <c r="A2056" t="s">
        <v>7269</v>
      </c>
      <c r="B2056" t="s">
        <v>3918</v>
      </c>
      <c r="C2056" t="s">
        <v>7285</v>
      </c>
    </row>
    <row r="2057" spans="1:3">
      <c r="A2057" t="s">
        <v>7272</v>
      </c>
      <c r="B2057" t="s">
        <v>3918</v>
      </c>
      <c r="C2057" t="s">
        <v>7288</v>
      </c>
    </row>
    <row r="2058" spans="1:3">
      <c r="A2058" t="s">
        <v>7275</v>
      </c>
      <c r="B2058" t="s">
        <v>3918</v>
      </c>
      <c r="C2058" t="s">
        <v>7291</v>
      </c>
    </row>
    <row r="2059" spans="1:3">
      <c r="A2059" t="s">
        <v>7278</v>
      </c>
      <c r="B2059" t="s">
        <v>3918</v>
      </c>
      <c r="C2059" t="s">
        <v>7294</v>
      </c>
    </row>
    <row r="2060" spans="1:3">
      <c r="A2060" t="s">
        <v>7281</v>
      </c>
      <c r="B2060" t="s">
        <v>3918</v>
      </c>
      <c r="C2060" t="s">
        <v>7296</v>
      </c>
    </row>
    <row r="2061" spans="1:3">
      <c r="A2061" t="s">
        <v>7284</v>
      </c>
      <c r="B2061" t="s">
        <v>3918</v>
      </c>
      <c r="C2061" t="s">
        <v>7299</v>
      </c>
    </row>
    <row r="2062" spans="1:3">
      <c r="A2062" t="s">
        <v>7287</v>
      </c>
      <c r="B2062" t="s">
        <v>3918</v>
      </c>
      <c r="C2062" t="s">
        <v>7302</v>
      </c>
    </row>
    <row r="2063" spans="1:3">
      <c r="A2063" t="s">
        <v>7290</v>
      </c>
      <c r="B2063" t="s">
        <v>3918</v>
      </c>
      <c r="C2063" t="s">
        <v>7305</v>
      </c>
    </row>
    <row r="2064" spans="1:3">
      <c r="A2064" t="s">
        <v>7293</v>
      </c>
      <c r="B2064" t="s">
        <v>3918</v>
      </c>
      <c r="C2064" t="s">
        <v>7308</v>
      </c>
    </row>
    <row r="2065" spans="1:3">
      <c r="A2065" t="s">
        <v>3861</v>
      </c>
      <c r="B2065" t="s">
        <v>3918</v>
      </c>
      <c r="C2065" t="s">
        <v>7311</v>
      </c>
    </row>
    <row r="2066" spans="1:3">
      <c r="A2066" t="s">
        <v>7298</v>
      </c>
      <c r="B2066" t="s">
        <v>3918</v>
      </c>
      <c r="C2066" t="s">
        <v>7314</v>
      </c>
    </row>
    <row r="2067" spans="1:3">
      <c r="A2067" t="s">
        <v>7301</v>
      </c>
      <c r="B2067" t="s">
        <v>3918</v>
      </c>
      <c r="C2067" t="s">
        <v>7317</v>
      </c>
    </row>
    <row r="2068" spans="1:3">
      <c r="A2068" t="s">
        <v>7304</v>
      </c>
      <c r="B2068" t="s">
        <v>3918</v>
      </c>
      <c r="C2068" t="s">
        <v>7320</v>
      </c>
    </row>
    <row r="2069" spans="1:3">
      <c r="A2069" t="s">
        <v>7307</v>
      </c>
      <c r="B2069" t="s">
        <v>3918</v>
      </c>
      <c r="C2069" t="s">
        <v>7323</v>
      </c>
    </row>
    <row r="2070" spans="1:3">
      <c r="A2070" t="s">
        <v>7310</v>
      </c>
      <c r="B2070" t="s">
        <v>3918</v>
      </c>
      <c r="C2070" t="s">
        <v>7325</v>
      </c>
    </row>
    <row r="2071" spans="1:3">
      <c r="A2071" t="s">
        <v>7313</v>
      </c>
      <c r="B2071" t="s">
        <v>3918</v>
      </c>
      <c r="C2071" t="s">
        <v>7328</v>
      </c>
    </row>
    <row r="2072" spans="1:3">
      <c r="A2072" t="s">
        <v>7316</v>
      </c>
      <c r="B2072" t="s">
        <v>3918</v>
      </c>
      <c r="C2072" t="s">
        <v>7331</v>
      </c>
    </row>
    <row r="2073" spans="1:3">
      <c r="A2073" t="s">
        <v>7319</v>
      </c>
      <c r="B2073" t="s">
        <v>3918</v>
      </c>
      <c r="C2073" t="s">
        <v>3717</v>
      </c>
    </row>
    <row r="2074" spans="1:3">
      <c r="A2074" t="s">
        <v>7322</v>
      </c>
      <c r="B2074" t="s">
        <v>3918</v>
      </c>
      <c r="C2074" t="s">
        <v>7336</v>
      </c>
    </row>
    <row r="2075" spans="1:3">
      <c r="A2075" t="s">
        <v>3638</v>
      </c>
      <c r="B2075" t="s">
        <v>3918</v>
      </c>
      <c r="C2075" t="s">
        <v>7339</v>
      </c>
    </row>
    <row r="2076" spans="1:3">
      <c r="A2076" t="s">
        <v>7327</v>
      </c>
      <c r="B2076" t="s">
        <v>3918</v>
      </c>
      <c r="C2076" t="s">
        <v>7342</v>
      </c>
    </row>
    <row r="2077" spans="1:3">
      <c r="A2077" t="s">
        <v>7330</v>
      </c>
      <c r="B2077" t="s">
        <v>3918</v>
      </c>
      <c r="C2077" t="s">
        <v>7345</v>
      </c>
    </row>
    <row r="2078" spans="1:3">
      <c r="A2078" t="s">
        <v>7333</v>
      </c>
      <c r="B2078" t="s">
        <v>3918</v>
      </c>
      <c r="C2078" t="s">
        <v>7348</v>
      </c>
    </row>
    <row r="2079" spans="1:3">
      <c r="A2079" t="s">
        <v>7335</v>
      </c>
      <c r="B2079" t="s">
        <v>3918</v>
      </c>
      <c r="C2079" t="s">
        <v>7351</v>
      </c>
    </row>
    <row r="2080" spans="1:3">
      <c r="A2080" t="s">
        <v>7338</v>
      </c>
      <c r="B2080" t="s">
        <v>3918</v>
      </c>
      <c r="C2080" t="s">
        <v>7354</v>
      </c>
    </row>
    <row r="2081" spans="1:3">
      <c r="A2081" t="s">
        <v>7341</v>
      </c>
      <c r="B2081" t="s">
        <v>3918</v>
      </c>
      <c r="C2081" t="s">
        <v>7357</v>
      </c>
    </row>
    <row r="2082" spans="1:3">
      <c r="A2082" t="s">
        <v>7344</v>
      </c>
      <c r="B2082" t="s">
        <v>3918</v>
      </c>
      <c r="C2082" t="s">
        <v>7360</v>
      </c>
    </row>
    <row r="2083" spans="1:3">
      <c r="A2083" t="s">
        <v>7347</v>
      </c>
      <c r="B2083" t="s">
        <v>3918</v>
      </c>
      <c r="C2083" t="s">
        <v>7363</v>
      </c>
    </row>
    <row r="2084" spans="1:3">
      <c r="A2084" t="s">
        <v>7350</v>
      </c>
      <c r="B2084" t="s">
        <v>3918</v>
      </c>
      <c r="C2084" t="s">
        <v>7366</v>
      </c>
    </row>
    <row r="2085" spans="1:3">
      <c r="A2085" t="s">
        <v>7353</v>
      </c>
      <c r="B2085" t="s">
        <v>3918</v>
      </c>
      <c r="C2085" t="s">
        <v>5770</v>
      </c>
    </row>
    <row r="2086" spans="1:3">
      <c r="A2086" t="s">
        <v>7356</v>
      </c>
      <c r="B2086" t="s">
        <v>3918</v>
      </c>
      <c r="C2086" t="s">
        <v>7371</v>
      </c>
    </row>
    <row r="2087" spans="1:3">
      <c r="A2087" t="s">
        <v>7359</v>
      </c>
      <c r="B2087" t="s">
        <v>3918</v>
      </c>
      <c r="C2087" t="s">
        <v>7374</v>
      </c>
    </row>
    <row r="2088" spans="1:3">
      <c r="A2088" t="s">
        <v>7362</v>
      </c>
      <c r="B2088" t="s">
        <v>3918</v>
      </c>
      <c r="C2088" t="s">
        <v>7377</v>
      </c>
    </row>
    <row r="2089" spans="1:3">
      <c r="A2089" t="s">
        <v>7365</v>
      </c>
      <c r="B2089" t="s">
        <v>3918</v>
      </c>
      <c r="C2089" t="s">
        <v>7380</v>
      </c>
    </row>
    <row r="2090" spans="1:3">
      <c r="A2090" t="s">
        <v>7368</v>
      </c>
      <c r="B2090" t="s">
        <v>3918</v>
      </c>
      <c r="C2090" t="s">
        <v>7382</v>
      </c>
    </row>
    <row r="2091" spans="1:3">
      <c r="A2091" t="s">
        <v>7370</v>
      </c>
      <c r="B2091" t="s">
        <v>3918</v>
      </c>
      <c r="C2091" t="s">
        <v>7385</v>
      </c>
    </row>
    <row r="2092" spans="1:3">
      <c r="A2092" t="s">
        <v>7373</v>
      </c>
      <c r="B2092" t="s">
        <v>3918</v>
      </c>
      <c r="C2092" t="s">
        <v>7388</v>
      </c>
    </row>
    <row r="2093" spans="1:3">
      <c r="A2093" t="s">
        <v>7376</v>
      </c>
      <c r="B2093" t="s">
        <v>3918</v>
      </c>
      <c r="C2093" t="s">
        <v>7391</v>
      </c>
    </row>
    <row r="2094" spans="1:3">
      <c r="A2094" t="s">
        <v>7379</v>
      </c>
      <c r="B2094" t="s">
        <v>3918</v>
      </c>
      <c r="C2094" t="s">
        <v>7394</v>
      </c>
    </row>
    <row r="2095" spans="1:3">
      <c r="A2095" t="s">
        <v>3640</v>
      </c>
      <c r="B2095" t="s">
        <v>3918</v>
      </c>
      <c r="C2095" t="s">
        <v>7397</v>
      </c>
    </row>
    <row r="2096" spans="1:3">
      <c r="A2096" t="s">
        <v>7384</v>
      </c>
      <c r="B2096" t="s">
        <v>3918</v>
      </c>
      <c r="C2096" t="s">
        <v>7400</v>
      </c>
    </row>
    <row r="2097" spans="1:3">
      <c r="A2097" t="s">
        <v>7387</v>
      </c>
      <c r="B2097" t="s">
        <v>3918</v>
      </c>
      <c r="C2097" t="s">
        <v>7403</v>
      </c>
    </row>
    <row r="2098" spans="1:3">
      <c r="A2098" t="s">
        <v>7390</v>
      </c>
      <c r="B2098" t="s">
        <v>3918</v>
      </c>
      <c r="C2098" t="s">
        <v>7406</v>
      </c>
    </row>
    <row r="2099" spans="1:3">
      <c r="A2099" t="s">
        <v>7393</v>
      </c>
      <c r="B2099" t="s">
        <v>3918</v>
      </c>
      <c r="C2099" t="s">
        <v>7409</v>
      </c>
    </row>
    <row r="2100" spans="1:3">
      <c r="A2100" t="s">
        <v>7396</v>
      </c>
      <c r="B2100" t="s">
        <v>3918</v>
      </c>
      <c r="C2100" t="s">
        <v>7412</v>
      </c>
    </row>
    <row r="2101" spans="1:3">
      <c r="A2101" t="s">
        <v>7399</v>
      </c>
      <c r="B2101" t="s">
        <v>3918</v>
      </c>
      <c r="C2101" t="s">
        <v>7415</v>
      </c>
    </row>
    <row r="2102" spans="1:3">
      <c r="A2102" t="s">
        <v>7402</v>
      </c>
      <c r="B2102" t="s">
        <v>3918</v>
      </c>
      <c r="C2102" t="s">
        <v>7418</v>
      </c>
    </row>
    <row r="2103" spans="1:3">
      <c r="A2103" t="s">
        <v>7405</v>
      </c>
      <c r="B2103" t="s">
        <v>3918</v>
      </c>
      <c r="C2103" t="s">
        <v>7421</v>
      </c>
    </row>
    <row r="2104" spans="1:3">
      <c r="A2104" t="s">
        <v>7408</v>
      </c>
      <c r="B2104" t="s">
        <v>3918</v>
      </c>
      <c r="C2104" t="s">
        <v>7424</v>
      </c>
    </row>
    <row r="2105" spans="1:3">
      <c r="A2105" t="s">
        <v>7411</v>
      </c>
      <c r="B2105" t="s">
        <v>3918</v>
      </c>
      <c r="C2105" t="s">
        <v>7427</v>
      </c>
    </row>
    <row r="2106" spans="1:3">
      <c r="A2106" t="s">
        <v>7414</v>
      </c>
      <c r="B2106" t="s">
        <v>3918</v>
      </c>
      <c r="C2106" t="s">
        <v>7430</v>
      </c>
    </row>
    <row r="2107" spans="1:3">
      <c r="A2107" t="s">
        <v>7417</v>
      </c>
      <c r="B2107" t="s">
        <v>3918</v>
      </c>
      <c r="C2107" t="s">
        <v>7433</v>
      </c>
    </row>
    <row r="2108" spans="1:3">
      <c r="A2108" t="s">
        <v>7420</v>
      </c>
      <c r="B2108" t="s">
        <v>3918</v>
      </c>
      <c r="C2108" t="s">
        <v>7436</v>
      </c>
    </row>
    <row r="2109" spans="1:3">
      <c r="A2109" t="s">
        <v>7423</v>
      </c>
      <c r="B2109" t="s">
        <v>3918</v>
      </c>
      <c r="C2109" t="s">
        <v>7439</v>
      </c>
    </row>
    <row r="2110" spans="1:3">
      <c r="A2110" t="s">
        <v>7426</v>
      </c>
      <c r="B2110" t="s">
        <v>3918</v>
      </c>
      <c r="C2110" t="s">
        <v>7441</v>
      </c>
    </row>
    <row r="2111" spans="1:3">
      <c r="A2111" t="s">
        <v>7429</v>
      </c>
      <c r="B2111" t="s">
        <v>3918</v>
      </c>
      <c r="C2111" t="s">
        <v>7444</v>
      </c>
    </row>
    <row r="2112" spans="1:3">
      <c r="A2112" t="s">
        <v>7432</v>
      </c>
      <c r="B2112" t="s">
        <v>3918</v>
      </c>
      <c r="C2112" t="s">
        <v>7447</v>
      </c>
    </row>
    <row r="2113" spans="1:3">
      <c r="A2113" t="s">
        <v>7435</v>
      </c>
      <c r="B2113" t="s">
        <v>3918</v>
      </c>
      <c r="C2113" t="s">
        <v>7450</v>
      </c>
    </row>
    <row r="2114" spans="1:3">
      <c r="A2114" t="s">
        <v>7438</v>
      </c>
      <c r="B2114" t="s">
        <v>3918</v>
      </c>
      <c r="C2114" t="s">
        <v>7453</v>
      </c>
    </row>
    <row r="2115" spans="1:3">
      <c r="A2115" t="s">
        <v>3642</v>
      </c>
      <c r="B2115" t="s">
        <v>3918</v>
      </c>
      <c r="C2115" t="s">
        <v>7456</v>
      </c>
    </row>
    <row r="2116" spans="1:3">
      <c r="A2116" t="s">
        <v>7443</v>
      </c>
      <c r="B2116" t="s">
        <v>3918</v>
      </c>
      <c r="C2116" t="s">
        <v>7459</v>
      </c>
    </row>
    <row r="2117" spans="1:3">
      <c r="A2117" t="s">
        <v>7446</v>
      </c>
      <c r="B2117" t="s">
        <v>3918</v>
      </c>
      <c r="C2117" t="s">
        <v>7462</v>
      </c>
    </row>
    <row r="2118" spans="1:3">
      <c r="A2118" t="s">
        <v>7449</v>
      </c>
      <c r="B2118" t="s">
        <v>3918</v>
      </c>
      <c r="C2118" t="s">
        <v>7465</v>
      </c>
    </row>
    <row r="2119" spans="1:3">
      <c r="A2119" t="s">
        <v>7452</v>
      </c>
      <c r="B2119" t="s">
        <v>3918</v>
      </c>
      <c r="C2119" t="s">
        <v>7468</v>
      </c>
    </row>
    <row r="2120" spans="1:3">
      <c r="A2120" t="s">
        <v>7455</v>
      </c>
      <c r="B2120" t="s">
        <v>3918</v>
      </c>
      <c r="C2120" t="s">
        <v>7471</v>
      </c>
    </row>
    <row r="2121" spans="1:3">
      <c r="A2121" t="s">
        <v>7458</v>
      </c>
      <c r="B2121" t="s">
        <v>3918</v>
      </c>
      <c r="C2121" t="s">
        <v>7474</v>
      </c>
    </row>
    <row r="2122" spans="1:3">
      <c r="A2122" t="s">
        <v>7461</v>
      </c>
      <c r="B2122" t="s">
        <v>3918</v>
      </c>
      <c r="C2122" t="s">
        <v>7477</v>
      </c>
    </row>
    <row r="2123" spans="1:3">
      <c r="A2123" t="s">
        <v>7464</v>
      </c>
      <c r="B2123" t="s">
        <v>3918</v>
      </c>
      <c r="C2123" t="s">
        <v>7480</v>
      </c>
    </row>
    <row r="2124" spans="1:3">
      <c r="A2124" t="s">
        <v>7467</v>
      </c>
      <c r="B2124" t="s">
        <v>3918</v>
      </c>
      <c r="C2124" t="s">
        <v>7483</v>
      </c>
    </row>
    <row r="2125" spans="1:3">
      <c r="A2125" t="s">
        <v>7470</v>
      </c>
      <c r="B2125" t="s">
        <v>3918</v>
      </c>
      <c r="C2125" t="s">
        <v>7486</v>
      </c>
    </row>
    <row r="2126" spans="1:3">
      <c r="A2126" t="s">
        <v>7473</v>
      </c>
      <c r="B2126" t="s">
        <v>3918</v>
      </c>
      <c r="C2126" t="s">
        <v>7489</v>
      </c>
    </row>
    <row r="2127" spans="1:3">
      <c r="A2127" t="s">
        <v>7476</v>
      </c>
      <c r="B2127" t="s">
        <v>3918</v>
      </c>
      <c r="C2127" t="s">
        <v>7492</v>
      </c>
    </row>
    <row r="2128" spans="1:3">
      <c r="A2128" t="s">
        <v>7479</v>
      </c>
      <c r="B2128" t="s">
        <v>3918</v>
      </c>
      <c r="C2128" t="s">
        <v>7495</v>
      </c>
    </row>
    <row r="2129" spans="1:3">
      <c r="A2129" t="s">
        <v>7482</v>
      </c>
      <c r="B2129" t="s">
        <v>3918</v>
      </c>
      <c r="C2129" t="s">
        <v>7498</v>
      </c>
    </row>
    <row r="2130" spans="1:3">
      <c r="A2130" t="s">
        <v>7485</v>
      </c>
      <c r="B2130" t="s">
        <v>3918</v>
      </c>
      <c r="C2130" t="s">
        <v>7500</v>
      </c>
    </row>
    <row r="2131" spans="1:3">
      <c r="A2131" t="s">
        <v>7488</v>
      </c>
      <c r="B2131" t="s">
        <v>3918</v>
      </c>
      <c r="C2131" t="s">
        <v>7503</v>
      </c>
    </row>
    <row r="2132" spans="1:3">
      <c r="A2132" t="s">
        <v>7491</v>
      </c>
      <c r="B2132" t="s">
        <v>3918</v>
      </c>
      <c r="C2132" t="s">
        <v>7506</v>
      </c>
    </row>
    <row r="2133" spans="1:3">
      <c r="A2133" t="s">
        <v>7494</v>
      </c>
      <c r="B2133" t="s">
        <v>3918</v>
      </c>
      <c r="C2133" t="s">
        <v>7509</v>
      </c>
    </row>
    <row r="2134" spans="1:3">
      <c r="A2134" t="s">
        <v>7497</v>
      </c>
      <c r="B2134" t="s">
        <v>3918</v>
      </c>
      <c r="C2134" t="s">
        <v>7512</v>
      </c>
    </row>
    <row r="2135" spans="1:3">
      <c r="A2135" t="s">
        <v>3644</v>
      </c>
      <c r="B2135" t="s">
        <v>3918</v>
      </c>
      <c r="C2135" t="s">
        <v>7515</v>
      </c>
    </row>
    <row r="2136" spans="1:3">
      <c r="A2136" t="s">
        <v>7502</v>
      </c>
      <c r="B2136" t="s">
        <v>3918</v>
      </c>
      <c r="C2136" t="s">
        <v>7518</v>
      </c>
    </row>
    <row r="2137" spans="1:3">
      <c r="A2137" t="s">
        <v>7505</v>
      </c>
      <c r="B2137" t="s">
        <v>3918</v>
      </c>
      <c r="C2137" t="s">
        <v>7521</v>
      </c>
    </row>
    <row r="2138" spans="1:3">
      <c r="A2138" t="s">
        <v>7508</v>
      </c>
      <c r="B2138" t="s">
        <v>3918</v>
      </c>
      <c r="C2138" t="s">
        <v>7524</v>
      </c>
    </row>
    <row r="2139" spans="1:3">
      <c r="A2139" t="s">
        <v>7511</v>
      </c>
      <c r="B2139" t="s">
        <v>3918</v>
      </c>
      <c r="C2139" t="s">
        <v>7527</v>
      </c>
    </row>
    <row r="2140" spans="1:3">
      <c r="A2140" t="s">
        <v>7514</v>
      </c>
      <c r="B2140" t="s">
        <v>3918</v>
      </c>
      <c r="C2140" t="s">
        <v>7530</v>
      </c>
    </row>
    <row r="2141" spans="1:3">
      <c r="A2141" t="s">
        <v>7517</v>
      </c>
      <c r="B2141" t="s">
        <v>3918</v>
      </c>
      <c r="C2141" t="s">
        <v>7533</v>
      </c>
    </row>
    <row r="2142" spans="1:3">
      <c r="A2142" t="s">
        <v>7520</v>
      </c>
      <c r="B2142" t="s">
        <v>3918</v>
      </c>
      <c r="C2142" t="s">
        <v>7536</v>
      </c>
    </row>
    <row r="2143" spans="1:3">
      <c r="A2143" t="s">
        <v>7523</v>
      </c>
      <c r="B2143" t="s">
        <v>3918</v>
      </c>
      <c r="C2143" t="s">
        <v>7539</v>
      </c>
    </row>
    <row r="2144" spans="1:3">
      <c r="A2144" t="s">
        <v>7526</v>
      </c>
      <c r="B2144" t="s">
        <v>3918</v>
      </c>
      <c r="C2144" t="s">
        <v>7542</v>
      </c>
    </row>
    <row r="2145" spans="1:3">
      <c r="A2145" t="s">
        <v>7529</v>
      </c>
      <c r="B2145" t="s">
        <v>3918</v>
      </c>
      <c r="C2145" t="s">
        <v>7545</v>
      </c>
    </row>
    <row r="2146" spans="1:3">
      <c r="A2146" t="s">
        <v>7532</v>
      </c>
      <c r="B2146" t="s">
        <v>3918</v>
      </c>
      <c r="C2146" t="s">
        <v>7548</v>
      </c>
    </row>
    <row r="2147" spans="1:3">
      <c r="A2147" t="s">
        <v>7535</v>
      </c>
      <c r="B2147" t="s">
        <v>3918</v>
      </c>
      <c r="C2147" t="s">
        <v>7551</v>
      </c>
    </row>
    <row r="2148" spans="1:3">
      <c r="A2148" t="s">
        <v>7538</v>
      </c>
      <c r="B2148" t="s">
        <v>3918</v>
      </c>
      <c r="C2148" t="s">
        <v>7554</v>
      </c>
    </row>
    <row r="2149" spans="1:3">
      <c r="A2149" t="s">
        <v>7541</v>
      </c>
      <c r="B2149" t="s">
        <v>3918</v>
      </c>
      <c r="C2149" t="s">
        <v>7557</v>
      </c>
    </row>
    <row r="2150" spans="1:3">
      <c r="A2150" t="s">
        <v>7544</v>
      </c>
      <c r="B2150" t="s">
        <v>3918</v>
      </c>
      <c r="C2150" t="s">
        <v>5792</v>
      </c>
    </row>
    <row r="2151" spans="1:3">
      <c r="A2151" t="s">
        <v>7547</v>
      </c>
      <c r="B2151" t="s">
        <v>3918</v>
      </c>
      <c r="C2151" t="s">
        <v>7561</v>
      </c>
    </row>
    <row r="2152" spans="1:3">
      <c r="A2152" t="s">
        <v>7550</v>
      </c>
      <c r="B2152" t="s">
        <v>3918</v>
      </c>
      <c r="C2152" t="s">
        <v>7564</v>
      </c>
    </row>
    <row r="2153" spans="1:3">
      <c r="A2153" t="s">
        <v>7553</v>
      </c>
      <c r="B2153" t="s">
        <v>3918</v>
      </c>
      <c r="C2153" t="s">
        <v>7567</v>
      </c>
    </row>
    <row r="2154" spans="1:3">
      <c r="A2154" t="s">
        <v>7556</v>
      </c>
      <c r="B2154" t="s">
        <v>3918</v>
      </c>
      <c r="C2154" t="s">
        <v>7570</v>
      </c>
    </row>
    <row r="2155" spans="1:3">
      <c r="A2155" t="s">
        <v>3646</v>
      </c>
      <c r="B2155" t="s">
        <v>3918</v>
      </c>
      <c r="C2155" t="s">
        <v>7573</v>
      </c>
    </row>
    <row r="2156" spans="1:3">
      <c r="A2156" t="s">
        <v>7560</v>
      </c>
      <c r="B2156" t="s">
        <v>3918</v>
      </c>
      <c r="C2156" t="s">
        <v>7576</v>
      </c>
    </row>
    <row r="2157" spans="1:3">
      <c r="A2157" t="s">
        <v>7563</v>
      </c>
      <c r="B2157" t="s">
        <v>3918</v>
      </c>
      <c r="C2157" t="s">
        <v>7579</v>
      </c>
    </row>
    <row r="2158" spans="1:3">
      <c r="A2158" t="s">
        <v>7566</v>
      </c>
      <c r="B2158" t="s">
        <v>3918</v>
      </c>
      <c r="C2158" t="s">
        <v>7582</v>
      </c>
    </row>
    <row r="2159" spans="1:3">
      <c r="A2159" t="s">
        <v>7569</v>
      </c>
      <c r="B2159" t="s">
        <v>3918</v>
      </c>
      <c r="C2159" t="s">
        <v>7585</v>
      </c>
    </row>
    <row r="2160" spans="1:3">
      <c r="A2160" t="s">
        <v>7572</v>
      </c>
      <c r="B2160" t="s">
        <v>3918</v>
      </c>
      <c r="C2160" t="s">
        <v>7588</v>
      </c>
    </row>
    <row r="2161" spans="1:3">
      <c r="A2161" t="s">
        <v>7575</v>
      </c>
      <c r="B2161" t="s">
        <v>3918</v>
      </c>
      <c r="C2161" t="s">
        <v>7591</v>
      </c>
    </row>
    <row r="2162" spans="1:3">
      <c r="A2162" t="s">
        <v>7578</v>
      </c>
      <c r="B2162" t="s">
        <v>3918</v>
      </c>
      <c r="C2162" t="s">
        <v>7594</v>
      </c>
    </row>
    <row r="2163" spans="1:3">
      <c r="A2163" t="s">
        <v>7581</v>
      </c>
      <c r="B2163" t="s">
        <v>3918</v>
      </c>
      <c r="C2163" t="s">
        <v>7597</v>
      </c>
    </row>
    <row r="2164" spans="1:3">
      <c r="A2164" t="s">
        <v>7584</v>
      </c>
      <c r="B2164" t="s">
        <v>3918</v>
      </c>
      <c r="C2164" t="s">
        <v>7600</v>
      </c>
    </row>
    <row r="2165" spans="1:3">
      <c r="A2165" t="s">
        <v>7587</v>
      </c>
      <c r="B2165" t="s">
        <v>3918</v>
      </c>
      <c r="C2165" t="s">
        <v>7603</v>
      </c>
    </row>
    <row r="2166" spans="1:3">
      <c r="A2166" t="s">
        <v>7590</v>
      </c>
      <c r="B2166" t="s">
        <v>3918</v>
      </c>
      <c r="C2166" t="s">
        <v>7606</v>
      </c>
    </row>
    <row r="2167" spans="1:3">
      <c r="A2167" t="s">
        <v>7593</v>
      </c>
      <c r="B2167" t="s">
        <v>3918</v>
      </c>
      <c r="C2167" t="s">
        <v>7609</v>
      </c>
    </row>
    <row r="2168" spans="1:3">
      <c r="A2168" t="s">
        <v>7596</v>
      </c>
      <c r="B2168" t="s">
        <v>3918</v>
      </c>
      <c r="C2168" t="s">
        <v>7612</v>
      </c>
    </row>
    <row r="2169" spans="1:3">
      <c r="A2169" t="s">
        <v>7599</v>
      </c>
      <c r="B2169" t="s">
        <v>3918</v>
      </c>
      <c r="C2169" t="s">
        <v>7615</v>
      </c>
    </row>
    <row r="2170" spans="1:3">
      <c r="A2170" t="s">
        <v>7602</v>
      </c>
      <c r="B2170" t="s">
        <v>3918</v>
      </c>
      <c r="C2170" t="s">
        <v>7617</v>
      </c>
    </row>
    <row r="2171" spans="1:3">
      <c r="A2171" t="s">
        <v>7605</v>
      </c>
      <c r="B2171" t="s">
        <v>3918</v>
      </c>
      <c r="C2171" t="s">
        <v>7620</v>
      </c>
    </row>
    <row r="2172" spans="1:3">
      <c r="A2172" t="s">
        <v>7608</v>
      </c>
      <c r="B2172" t="s">
        <v>3918</v>
      </c>
      <c r="C2172" t="s">
        <v>7623</v>
      </c>
    </row>
    <row r="2173" spans="1:3">
      <c r="A2173" t="s">
        <v>7611</v>
      </c>
      <c r="B2173" t="s">
        <v>3918</v>
      </c>
      <c r="C2173" t="s">
        <v>7626</v>
      </c>
    </row>
    <row r="2174" spans="1:3">
      <c r="A2174" t="s">
        <v>7614</v>
      </c>
      <c r="B2174" t="s">
        <v>3918</v>
      </c>
      <c r="C2174" t="s">
        <v>7629</v>
      </c>
    </row>
    <row r="2175" spans="1:3">
      <c r="A2175" t="s">
        <v>3648</v>
      </c>
      <c r="B2175" t="s">
        <v>3918</v>
      </c>
      <c r="C2175" t="s">
        <v>7632</v>
      </c>
    </row>
    <row r="2176" spans="1:3">
      <c r="A2176" t="s">
        <v>7619</v>
      </c>
      <c r="B2176" t="s">
        <v>3918</v>
      </c>
      <c r="C2176" t="s">
        <v>7635</v>
      </c>
    </row>
    <row r="2177" spans="1:3">
      <c r="A2177" t="s">
        <v>7622</v>
      </c>
      <c r="B2177" t="s">
        <v>3918</v>
      </c>
      <c r="C2177" t="s">
        <v>7638</v>
      </c>
    </row>
    <row r="2178" spans="1:3">
      <c r="A2178" t="s">
        <v>7625</v>
      </c>
      <c r="B2178" t="s">
        <v>3918</v>
      </c>
      <c r="C2178" t="s">
        <v>7641</v>
      </c>
    </row>
    <row r="2179" spans="1:3">
      <c r="A2179" t="s">
        <v>7628</v>
      </c>
      <c r="B2179" t="s">
        <v>3918</v>
      </c>
      <c r="C2179" t="s">
        <v>7644</v>
      </c>
    </row>
    <row r="2180" spans="1:3">
      <c r="A2180" t="s">
        <v>7631</v>
      </c>
      <c r="B2180" t="s">
        <v>3918</v>
      </c>
      <c r="C2180" t="s">
        <v>7647</v>
      </c>
    </row>
    <row r="2181" spans="1:3">
      <c r="A2181" t="s">
        <v>7634</v>
      </c>
      <c r="B2181" t="s">
        <v>3918</v>
      </c>
      <c r="C2181" t="s">
        <v>7650</v>
      </c>
    </row>
    <row r="2182" spans="1:3">
      <c r="A2182" t="s">
        <v>7637</v>
      </c>
      <c r="B2182" t="s">
        <v>3918</v>
      </c>
      <c r="C2182" t="s">
        <v>7653</v>
      </c>
    </row>
    <row r="2183" spans="1:3">
      <c r="A2183" t="s">
        <v>7640</v>
      </c>
      <c r="B2183" t="s">
        <v>3918</v>
      </c>
      <c r="C2183" t="s">
        <v>7656</v>
      </c>
    </row>
    <row r="2184" spans="1:3">
      <c r="A2184" t="s">
        <v>7643</v>
      </c>
      <c r="B2184" t="s">
        <v>3918</v>
      </c>
      <c r="C2184" t="s">
        <v>7659</v>
      </c>
    </row>
    <row r="2185" spans="1:3">
      <c r="A2185" t="s">
        <v>7646</v>
      </c>
      <c r="B2185" t="s">
        <v>3918</v>
      </c>
      <c r="C2185" t="s">
        <v>7662</v>
      </c>
    </row>
    <row r="2186" spans="1:3">
      <c r="A2186" t="s">
        <v>7649</v>
      </c>
      <c r="B2186" t="s">
        <v>3918</v>
      </c>
      <c r="C2186" t="s">
        <v>7665</v>
      </c>
    </row>
    <row r="2187" spans="1:3">
      <c r="A2187" t="s">
        <v>7652</v>
      </c>
      <c r="B2187" t="s">
        <v>3918</v>
      </c>
      <c r="C2187" t="s">
        <v>7668</v>
      </c>
    </row>
    <row r="2188" spans="1:3">
      <c r="A2188" t="s">
        <v>7655</v>
      </c>
      <c r="B2188" t="s">
        <v>3918</v>
      </c>
      <c r="C2188" t="s">
        <v>7671</v>
      </c>
    </row>
    <row r="2189" spans="1:3">
      <c r="A2189" t="s">
        <v>7658</v>
      </c>
      <c r="B2189" t="s">
        <v>3918</v>
      </c>
      <c r="C2189" t="s">
        <v>7674</v>
      </c>
    </row>
    <row r="2190" spans="1:3">
      <c r="A2190" t="s">
        <v>7661</v>
      </c>
      <c r="B2190" t="s">
        <v>3918</v>
      </c>
      <c r="C2190" t="s">
        <v>7676</v>
      </c>
    </row>
    <row r="2191" spans="1:3">
      <c r="A2191" t="s">
        <v>7664</v>
      </c>
      <c r="B2191" t="s">
        <v>3918</v>
      </c>
      <c r="C2191" t="s">
        <v>7679</v>
      </c>
    </row>
    <row r="2192" spans="1:3">
      <c r="A2192" t="s">
        <v>7667</v>
      </c>
      <c r="B2192" t="s">
        <v>3918</v>
      </c>
      <c r="C2192" t="s">
        <v>7682</v>
      </c>
    </row>
    <row r="2193" spans="1:3">
      <c r="A2193" t="s">
        <v>7670</v>
      </c>
      <c r="B2193" t="s">
        <v>3918</v>
      </c>
      <c r="C2193" t="s">
        <v>7685</v>
      </c>
    </row>
    <row r="2194" spans="1:3">
      <c r="A2194" t="s">
        <v>7673</v>
      </c>
      <c r="B2194" t="s">
        <v>3918</v>
      </c>
      <c r="C2194" t="s">
        <v>7688</v>
      </c>
    </row>
    <row r="2195" spans="1:3">
      <c r="A2195" t="s">
        <v>3650</v>
      </c>
      <c r="B2195" t="s">
        <v>3918</v>
      </c>
      <c r="C2195" t="s">
        <v>7691</v>
      </c>
    </row>
    <row r="2196" spans="1:3">
      <c r="A2196" t="s">
        <v>7678</v>
      </c>
      <c r="B2196" t="s">
        <v>3918</v>
      </c>
      <c r="C2196" t="s">
        <v>7694</v>
      </c>
    </row>
    <row r="2197" spans="1:3">
      <c r="A2197" t="s">
        <v>7681</v>
      </c>
      <c r="B2197" t="s">
        <v>3918</v>
      </c>
      <c r="C2197" t="s">
        <v>7697</v>
      </c>
    </row>
    <row r="2198" spans="1:3">
      <c r="A2198" t="s">
        <v>7684</v>
      </c>
      <c r="B2198" t="s">
        <v>3918</v>
      </c>
      <c r="C2198" t="s">
        <v>7700</v>
      </c>
    </row>
    <row r="2199" spans="1:3">
      <c r="A2199" t="s">
        <v>7687</v>
      </c>
      <c r="B2199" t="s">
        <v>3918</v>
      </c>
      <c r="C2199" t="s">
        <v>7703</v>
      </c>
    </row>
    <row r="2200" spans="1:3">
      <c r="A2200" t="s">
        <v>7690</v>
      </c>
      <c r="B2200" t="s">
        <v>3918</v>
      </c>
      <c r="C2200" t="s">
        <v>7706</v>
      </c>
    </row>
    <row r="2201" spans="1:3">
      <c r="A2201" t="s">
        <v>7693</v>
      </c>
      <c r="B2201" t="s">
        <v>3918</v>
      </c>
      <c r="C2201" t="s">
        <v>7709</v>
      </c>
    </row>
    <row r="2202" spans="1:3">
      <c r="A2202" t="s">
        <v>7696</v>
      </c>
      <c r="B2202" t="s">
        <v>3918</v>
      </c>
      <c r="C2202" t="s">
        <v>7712</v>
      </c>
    </row>
    <row r="2203" spans="1:3">
      <c r="A2203" t="s">
        <v>7699</v>
      </c>
      <c r="B2203" t="s">
        <v>3918</v>
      </c>
      <c r="C2203" t="s">
        <v>7715</v>
      </c>
    </row>
    <row r="2204" spans="1:3">
      <c r="A2204" t="s">
        <v>7702</v>
      </c>
      <c r="B2204" t="s">
        <v>3918</v>
      </c>
      <c r="C2204" t="s">
        <v>7718</v>
      </c>
    </row>
    <row r="2205" spans="1:3">
      <c r="A2205" t="s">
        <v>7705</v>
      </c>
      <c r="B2205" t="s">
        <v>3918</v>
      </c>
      <c r="C2205" t="s">
        <v>7721</v>
      </c>
    </row>
    <row r="2206" spans="1:3">
      <c r="A2206" t="s">
        <v>7708</v>
      </c>
      <c r="B2206" t="s">
        <v>3918</v>
      </c>
      <c r="C2206" t="s">
        <v>7724</v>
      </c>
    </row>
    <row r="2207" spans="1:3">
      <c r="A2207" t="s">
        <v>7711</v>
      </c>
      <c r="B2207" t="s">
        <v>3918</v>
      </c>
      <c r="C2207" t="s">
        <v>7727</v>
      </c>
    </row>
    <row r="2208" spans="1:3">
      <c r="A2208" t="s">
        <v>7714</v>
      </c>
      <c r="B2208" t="s">
        <v>3918</v>
      </c>
      <c r="C2208" t="s">
        <v>7730</v>
      </c>
    </row>
    <row r="2209" spans="1:3">
      <c r="A2209" t="s">
        <v>7717</v>
      </c>
      <c r="B2209" t="s">
        <v>3918</v>
      </c>
      <c r="C2209" t="s">
        <v>7733</v>
      </c>
    </row>
    <row r="2210" spans="1:3">
      <c r="A2210" t="s">
        <v>7720</v>
      </c>
      <c r="B2210" t="s">
        <v>3918</v>
      </c>
      <c r="C2210" t="s">
        <v>7735</v>
      </c>
    </row>
    <row r="2211" spans="1:3">
      <c r="A2211" t="s">
        <v>7723</v>
      </c>
      <c r="B2211" t="s">
        <v>3918</v>
      </c>
      <c r="C2211" t="s">
        <v>7738</v>
      </c>
    </row>
    <row r="2212" spans="1:3">
      <c r="A2212" t="s">
        <v>7726</v>
      </c>
      <c r="B2212" t="s">
        <v>3918</v>
      </c>
      <c r="C2212" t="s">
        <v>7741</v>
      </c>
    </row>
    <row r="2213" spans="1:3">
      <c r="A2213" t="s">
        <v>7729</v>
      </c>
      <c r="B2213" t="s">
        <v>3918</v>
      </c>
      <c r="C2213" t="s">
        <v>7744</v>
      </c>
    </row>
    <row r="2214" spans="1:3">
      <c r="A2214" t="s">
        <v>7732</v>
      </c>
      <c r="B2214" t="s">
        <v>3918</v>
      </c>
      <c r="C2214" t="s">
        <v>7747</v>
      </c>
    </row>
    <row r="2215" spans="1:3">
      <c r="A2215" t="s">
        <v>3652</v>
      </c>
      <c r="B2215" t="s">
        <v>3918</v>
      </c>
      <c r="C2215" t="s">
        <v>5813</v>
      </c>
    </row>
    <row r="2216" spans="1:3">
      <c r="A2216" t="s">
        <v>7737</v>
      </c>
      <c r="B2216" t="s">
        <v>3918</v>
      </c>
      <c r="C2216" t="s">
        <v>7752</v>
      </c>
    </row>
    <row r="2217" spans="1:3">
      <c r="A2217" t="s">
        <v>7740</v>
      </c>
      <c r="B2217" t="s">
        <v>3918</v>
      </c>
      <c r="C2217" t="s">
        <v>7755</v>
      </c>
    </row>
    <row r="2218" spans="1:3">
      <c r="A2218" t="s">
        <v>7743</v>
      </c>
      <c r="B2218" t="s">
        <v>3918</v>
      </c>
      <c r="C2218" t="s">
        <v>7758</v>
      </c>
    </row>
    <row r="2219" spans="1:3">
      <c r="A2219" t="s">
        <v>7746</v>
      </c>
      <c r="B2219" t="s">
        <v>3918</v>
      </c>
      <c r="C2219" t="s">
        <v>7761</v>
      </c>
    </row>
    <row r="2220" spans="1:3">
      <c r="A2220" t="s">
        <v>7749</v>
      </c>
      <c r="B2220" t="s">
        <v>3918</v>
      </c>
      <c r="C2220" t="s">
        <v>7764</v>
      </c>
    </row>
    <row r="2221" spans="1:3">
      <c r="A2221" t="s">
        <v>7751</v>
      </c>
      <c r="B2221" t="s">
        <v>3918</v>
      </c>
      <c r="C2221" t="s">
        <v>7767</v>
      </c>
    </row>
    <row r="2222" spans="1:3">
      <c r="A2222" t="s">
        <v>7754</v>
      </c>
      <c r="B2222" t="s">
        <v>3918</v>
      </c>
      <c r="C2222" t="s">
        <v>7770</v>
      </c>
    </row>
    <row r="2223" spans="1:3">
      <c r="A2223" t="s">
        <v>7757</v>
      </c>
      <c r="B2223" t="s">
        <v>3918</v>
      </c>
      <c r="C2223" t="s">
        <v>7773</v>
      </c>
    </row>
    <row r="2224" spans="1:3">
      <c r="A2224" t="s">
        <v>7760</v>
      </c>
      <c r="B2224" t="s">
        <v>3918</v>
      </c>
      <c r="C2224" t="s">
        <v>7776</v>
      </c>
    </row>
    <row r="2225" spans="1:3">
      <c r="A2225" t="s">
        <v>7763</v>
      </c>
      <c r="B2225" t="s">
        <v>3918</v>
      </c>
      <c r="C2225" t="s">
        <v>7779</v>
      </c>
    </row>
    <row r="2226" spans="1:3">
      <c r="A2226" t="s">
        <v>7766</v>
      </c>
      <c r="B2226" t="s">
        <v>3918</v>
      </c>
      <c r="C2226" t="s">
        <v>7782</v>
      </c>
    </row>
    <row r="2227" spans="1:3">
      <c r="A2227" t="s">
        <v>7769</v>
      </c>
      <c r="B2227" t="s">
        <v>3918</v>
      </c>
      <c r="C2227" t="s">
        <v>7785</v>
      </c>
    </row>
    <row r="2228" spans="1:3">
      <c r="A2228" t="s">
        <v>7772</v>
      </c>
      <c r="B2228" t="s">
        <v>3918</v>
      </c>
      <c r="C2228" t="s">
        <v>7788</v>
      </c>
    </row>
    <row r="2229" spans="1:3">
      <c r="A2229" t="s">
        <v>7775</v>
      </c>
      <c r="B2229" t="s">
        <v>3918</v>
      </c>
      <c r="C2229" t="s">
        <v>7791</v>
      </c>
    </row>
    <row r="2230" spans="1:3">
      <c r="A2230" t="s">
        <v>7778</v>
      </c>
      <c r="B2230" t="s">
        <v>3918</v>
      </c>
      <c r="C2230" t="s">
        <v>7793</v>
      </c>
    </row>
    <row r="2231" spans="1:3">
      <c r="A2231" t="s">
        <v>7781</v>
      </c>
      <c r="B2231" t="s">
        <v>3918</v>
      </c>
      <c r="C2231" t="s">
        <v>7796</v>
      </c>
    </row>
    <row r="2232" spans="1:3">
      <c r="A2232" t="s">
        <v>7784</v>
      </c>
      <c r="B2232" t="s">
        <v>3918</v>
      </c>
      <c r="C2232" t="s">
        <v>7799</v>
      </c>
    </row>
    <row r="2233" spans="1:3">
      <c r="A2233" t="s">
        <v>7787</v>
      </c>
      <c r="B2233" t="s">
        <v>3918</v>
      </c>
      <c r="C2233" t="s">
        <v>7802</v>
      </c>
    </row>
    <row r="2234" spans="1:3">
      <c r="A2234" t="s">
        <v>7790</v>
      </c>
      <c r="B2234" t="s">
        <v>3918</v>
      </c>
      <c r="C2234" t="s">
        <v>7805</v>
      </c>
    </row>
    <row r="2235" spans="1:3">
      <c r="A2235" t="s">
        <v>3654</v>
      </c>
      <c r="B2235" t="s">
        <v>3918</v>
      </c>
      <c r="C2235" t="s">
        <v>7808</v>
      </c>
    </row>
    <row r="2236" spans="1:3">
      <c r="A2236" t="s">
        <v>7795</v>
      </c>
      <c r="B2236" t="s">
        <v>3918</v>
      </c>
      <c r="C2236" t="s">
        <v>7811</v>
      </c>
    </row>
    <row r="2237" spans="1:3">
      <c r="A2237" t="s">
        <v>7798</v>
      </c>
      <c r="B2237" t="s">
        <v>3918</v>
      </c>
      <c r="C2237" t="s">
        <v>7814</v>
      </c>
    </row>
    <row r="2238" spans="1:3">
      <c r="A2238" t="s">
        <v>7801</v>
      </c>
      <c r="B2238" t="s">
        <v>3918</v>
      </c>
      <c r="C2238" t="s">
        <v>7817</v>
      </c>
    </row>
    <row r="2239" spans="1:3">
      <c r="A2239" t="s">
        <v>7804</v>
      </c>
      <c r="B2239" t="s">
        <v>3918</v>
      </c>
      <c r="C2239" t="s">
        <v>7820</v>
      </c>
    </row>
    <row r="2240" spans="1:3">
      <c r="A2240" t="s">
        <v>7807</v>
      </c>
      <c r="B2240" t="s">
        <v>3918</v>
      </c>
      <c r="C2240" t="s">
        <v>7823</v>
      </c>
    </row>
    <row r="2241" spans="1:3">
      <c r="A2241" t="s">
        <v>7810</v>
      </c>
      <c r="B2241" t="s">
        <v>3918</v>
      </c>
      <c r="C2241" t="s">
        <v>7826</v>
      </c>
    </row>
    <row r="2242" spans="1:3">
      <c r="A2242" t="s">
        <v>7813</v>
      </c>
      <c r="B2242" t="s">
        <v>3918</v>
      </c>
      <c r="C2242" t="s">
        <v>7829</v>
      </c>
    </row>
    <row r="2243" spans="1:3">
      <c r="A2243" t="s">
        <v>7816</v>
      </c>
      <c r="B2243" t="s">
        <v>3918</v>
      </c>
      <c r="C2243" t="s">
        <v>7832</v>
      </c>
    </row>
    <row r="2244" spans="1:3">
      <c r="A2244" t="s">
        <v>7819</v>
      </c>
      <c r="B2244" t="s">
        <v>3918</v>
      </c>
      <c r="C2244" t="s">
        <v>7835</v>
      </c>
    </row>
    <row r="2245" spans="1:3">
      <c r="A2245" t="s">
        <v>7822</v>
      </c>
      <c r="B2245" t="s">
        <v>3918</v>
      </c>
      <c r="C2245" t="s">
        <v>7838</v>
      </c>
    </row>
    <row r="2246" spans="1:3">
      <c r="A2246" t="s">
        <v>7825</v>
      </c>
      <c r="B2246" t="s">
        <v>3918</v>
      </c>
      <c r="C2246" t="s">
        <v>7841</v>
      </c>
    </row>
    <row r="2247" spans="1:3">
      <c r="A2247" t="s">
        <v>7828</v>
      </c>
      <c r="B2247" t="s">
        <v>3918</v>
      </c>
      <c r="C2247" t="s">
        <v>7844</v>
      </c>
    </row>
    <row r="2248" spans="1:3">
      <c r="A2248" t="s">
        <v>7831</v>
      </c>
      <c r="B2248" t="s">
        <v>3918</v>
      </c>
      <c r="C2248" t="s">
        <v>7847</v>
      </c>
    </row>
    <row r="2249" spans="1:3">
      <c r="A2249" t="s">
        <v>7834</v>
      </c>
      <c r="B2249" t="s">
        <v>3918</v>
      </c>
      <c r="C2249" t="s">
        <v>7850</v>
      </c>
    </row>
    <row r="2250" spans="1:3">
      <c r="A2250" t="s">
        <v>7837</v>
      </c>
      <c r="B2250" t="s">
        <v>3918</v>
      </c>
      <c r="C2250" t="s">
        <v>7852</v>
      </c>
    </row>
    <row r="2251" spans="1:3">
      <c r="A2251" t="s">
        <v>7840</v>
      </c>
      <c r="B2251" t="s">
        <v>3918</v>
      </c>
      <c r="C2251" t="s">
        <v>7855</v>
      </c>
    </row>
    <row r="2252" spans="1:3">
      <c r="A2252" t="s">
        <v>7843</v>
      </c>
      <c r="B2252" t="s">
        <v>3918</v>
      </c>
      <c r="C2252" t="s">
        <v>7858</v>
      </c>
    </row>
    <row r="2253" spans="1:3">
      <c r="A2253" t="s">
        <v>7846</v>
      </c>
      <c r="B2253" t="s">
        <v>3918</v>
      </c>
      <c r="C2253" t="s">
        <v>7861</v>
      </c>
    </row>
    <row r="2254" spans="1:3">
      <c r="A2254" t="s">
        <v>7849</v>
      </c>
      <c r="B2254" t="s">
        <v>3918</v>
      </c>
      <c r="C2254" t="s">
        <v>7864</v>
      </c>
    </row>
    <row r="2255" spans="1:3">
      <c r="A2255" t="s">
        <v>3656</v>
      </c>
      <c r="B2255" t="s">
        <v>3918</v>
      </c>
      <c r="C2255" t="s">
        <v>7867</v>
      </c>
    </row>
    <row r="2256" spans="1:3">
      <c r="A2256" t="s">
        <v>7854</v>
      </c>
      <c r="B2256" t="s">
        <v>3918</v>
      </c>
      <c r="C2256" t="s">
        <v>7870</v>
      </c>
    </row>
    <row r="2257" spans="1:3">
      <c r="A2257" t="s">
        <v>7857</v>
      </c>
      <c r="B2257" t="s">
        <v>3918</v>
      </c>
      <c r="C2257" t="s">
        <v>7873</v>
      </c>
    </row>
    <row r="2258" spans="1:3">
      <c r="A2258" t="s">
        <v>7860</v>
      </c>
      <c r="B2258" t="s">
        <v>3918</v>
      </c>
      <c r="C2258" t="s">
        <v>7876</v>
      </c>
    </row>
    <row r="2259" spans="1:3">
      <c r="A2259" t="s">
        <v>7863</v>
      </c>
      <c r="B2259" t="s">
        <v>3918</v>
      </c>
      <c r="C2259" t="s">
        <v>7879</v>
      </c>
    </row>
    <row r="2260" spans="1:3">
      <c r="A2260" t="s">
        <v>7866</v>
      </c>
      <c r="B2260" t="s">
        <v>3918</v>
      </c>
      <c r="C2260" t="s">
        <v>7882</v>
      </c>
    </row>
    <row r="2261" spans="1:3">
      <c r="A2261" t="s">
        <v>7869</v>
      </c>
      <c r="B2261" t="s">
        <v>3918</v>
      </c>
      <c r="C2261" t="s">
        <v>7885</v>
      </c>
    </row>
    <row r="2262" spans="1:3">
      <c r="A2262" t="s">
        <v>7872</v>
      </c>
      <c r="B2262" t="s">
        <v>3918</v>
      </c>
      <c r="C2262" t="s">
        <v>7888</v>
      </c>
    </row>
    <row r="2263" spans="1:3">
      <c r="A2263" t="s">
        <v>7875</v>
      </c>
      <c r="B2263" t="s">
        <v>3918</v>
      </c>
      <c r="C2263" t="s">
        <v>7891</v>
      </c>
    </row>
    <row r="2264" spans="1:3">
      <c r="A2264" t="s">
        <v>7878</v>
      </c>
      <c r="B2264" t="s">
        <v>3918</v>
      </c>
      <c r="C2264" t="s">
        <v>7894</v>
      </c>
    </row>
    <row r="2265" spans="1:3">
      <c r="A2265" t="s">
        <v>7881</v>
      </c>
      <c r="B2265" t="s">
        <v>3918</v>
      </c>
      <c r="C2265" t="s">
        <v>7897</v>
      </c>
    </row>
    <row r="2266" spans="1:3">
      <c r="A2266" t="s">
        <v>7884</v>
      </c>
      <c r="B2266" t="s">
        <v>3918</v>
      </c>
      <c r="C2266" t="s">
        <v>7900</v>
      </c>
    </row>
    <row r="2267" spans="1:3">
      <c r="A2267" t="s">
        <v>7887</v>
      </c>
      <c r="B2267" t="s">
        <v>3918</v>
      </c>
      <c r="C2267" t="s">
        <v>7903</v>
      </c>
    </row>
    <row r="2268" spans="1:3">
      <c r="A2268" t="s">
        <v>7890</v>
      </c>
      <c r="B2268" t="s">
        <v>3918</v>
      </c>
      <c r="C2268" t="s">
        <v>7906</v>
      </c>
    </row>
    <row r="2269" spans="1:3">
      <c r="A2269" t="s">
        <v>7893</v>
      </c>
      <c r="B2269" t="s">
        <v>3918</v>
      </c>
      <c r="C2269" t="s">
        <v>7909</v>
      </c>
    </row>
    <row r="2270" spans="1:3">
      <c r="A2270" t="s">
        <v>7896</v>
      </c>
      <c r="B2270" t="s">
        <v>3918</v>
      </c>
      <c r="C2270" t="s">
        <v>7911</v>
      </c>
    </row>
    <row r="2271" spans="1:3">
      <c r="A2271" t="s">
        <v>7899</v>
      </c>
      <c r="B2271" t="s">
        <v>3918</v>
      </c>
      <c r="C2271" t="s">
        <v>7914</v>
      </c>
    </row>
    <row r="2272" spans="1:3">
      <c r="A2272" t="s">
        <v>7902</v>
      </c>
      <c r="B2272" t="s">
        <v>3918</v>
      </c>
      <c r="C2272" t="s">
        <v>7917</v>
      </c>
    </row>
    <row r="2273" spans="1:3">
      <c r="A2273" t="s">
        <v>7905</v>
      </c>
      <c r="B2273" t="s">
        <v>3918</v>
      </c>
      <c r="C2273" t="s">
        <v>7920</v>
      </c>
    </row>
    <row r="2274" spans="1:3">
      <c r="A2274" t="s">
        <v>7908</v>
      </c>
      <c r="B2274" t="s">
        <v>3918</v>
      </c>
      <c r="C2274" t="s">
        <v>7923</v>
      </c>
    </row>
    <row r="2275" spans="1:3">
      <c r="A2275" t="s">
        <v>3658</v>
      </c>
      <c r="B2275" t="s">
        <v>3918</v>
      </c>
      <c r="C2275" t="s">
        <v>7926</v>
      </c>
    </row>
    <row r="2276" spans="1:3">
      <c r="A2276" t="s">
        <v>7913</v>
      </c>
      <c r="B2276" t="s">
        <v>3918</v>
      </c>
      <c r="C2276" t="s">
        <v>7929</v>
      </c>
    </row>
    <row r="2277" spans="1:3">
      <c r="A2277" t="s">
        <v>7916</v>
      </c>
      <c r="B2277" t="s">
        <v>3918</v>
      </c>
      <c r="C2277" t="s">
        <v>7932</v>
      </c>
    </row>
    <row r="2278" spans="1:3">
      <c r="A2278" t="s">
        <v>7919</v>
      </c>
      <c r="B2278" t="s">
        <v>3918</v>
      </c>
      <c r="C2278" t="s">
        <v>7935</v>
      </c>
    </row>
    <row r="2279" spans="1:3">
      <c r="A2279" t="s">
        <v>7922</v>
      </c>
      <c r="B2279" t="s">
        <v>3918</v>
      </c>
      <c r="C2279" t="s">
        <v>7938</v>
      </c>
    </row>
    <row r="2280" spans="1:3">
      <c r="A2280" t="s">
        <v>7925</v>
      </c>
      <c r="B2280" t="s">
        <v>3918</v>
      </c>
      <c r="C2280" t="s">
        <v>5834</v>
      </c>
    </row>
    <row r="2281" spans="1:3">
      <c r="A2281" t="s">
        <v>7928</v>
      </c>
      <c r="B2281" t="s">
        <v>3918</v>
      </c>
      <c r="C2281" t="s">
        <v>7943</v>
      </c>
    </row>
    <row r="2282" spans="1:3">
      <c r="A2282" t="s">
        <v>7931</v>
      </c>
      <c r="B2282" t="s">
        <v>3918</v>
      </c>
      <c r="C2282" t="s">
        <v>7946</v>
      </c>
    </row>
    <row r="2283" spans="1:3">
      <c r="A2283" t="s">
        <v>7934</v>
      </c>
      <c r="B2283" t="s">
        <v>3918</v>
      </c>
      <c r="C2283" t="s">
        <v>7949</v>
      </c>
    </row>
    <row r="2284" spans="1:3">
      <c r="A2284" t="s">
        <v>7937</v>
      </c>
      <c r="B2284" t="s">
        <v>3918</v>
      </c>
      <c r="C2284" t="s">
        <v>7952</v>
      </c>
    </row>
    <row r="2285" spans="1:3">
      <c r="A2285" t="s">
        <v>7940</v>
      </c>
      <c r="B2285" t="s">
        <v>3918</v>
      </c>
      <c r="C2285" t="s">
        <v>7955</v>
      </c>
    </row>
    <row r="2286" spans="1:3">
      <c r="A2286" t="s">
        <v>7942</v>
      </c>
      <c r="B2286" t="s">
        <v>3918</v>
      </c>
      <c r="C2286" t="s">
        <v>7958</v>
      </c>
    </row>
    <row r="2287" spans="1:3">
      <c r="A2287" t="s">
        <v>7945</v>
      </c>
      <c r="B2287" t="s">
        <v>3918</v>
      </c>
      <c r="C2287" t="s">
        <v>7961</v>
      </c>
    </row>
    <row r="2288" spans="1:3">
      <c r="A2288" t="s">
        <v>7948</v>
      </c>
      <c r="B2288" t="s">
        <v>3918</v>
      </c>
      <c r="C2288" t="s">
        <v>7964</v>
      </c>
    </row>
    <row r="2289" spans="1:3">
      <c r="A2289" t="s">
        <v>7951</v>
      </c>
      <c r="B2289" t="s">
        <v>3918</v>
      </c>
      <c r="C2289" t="s">
        <v>7967</v>
      </c>
    </row>
    <row r="2290" spans="1:3">
      <c r="A2290" t="s">
        <v>7954</v>
      </c>
      <c r="B2290" t="s">
        <v>3918</v>
      </c>
      <c r="C2290" t="s">
        <v>7969</v>
      </c>
    </row>
    <row r="2291" spans="1:3">
      <c r="A2291" t="s">
        <v>7957</v>
      </c>
      <c r="B2291" t="s">
        <v>3918</v>
      </c>
      <c r="C2291" t="s">
        <v>7972</v>
      </c>
    </row>
    <row r="2292" spans="1:3">
      <c r="A2292" t="s">
        <v>7960</v>
      </c>
      <c r="B2292" t="s">
        <v>3918</v>
      </c>
      <c r="C2292" t="s">
        <v>7975</v>
      </c>
    </row>
    <row r="2293" spans="1:3">
      <c r="A2293" t="s">
        <v>7963</v>
      </c>
      <c r="B2293" t="s">
        <v>3918</v>
      </c>
      <c r="C2293" t="s">
        <v>7978</v>
      </c>
    </row>
    <row r="2294" spans="1:3">
      <c r="A2294" t="s">
        <v>7966</v>
      </c>
      <c r="B2294" t="s">
        <v>3918</v>
      </c>
      <c r="C2294" t="s">
        <v>7981</v>
      </c>
    </row>
    <row r="2295" spans="1:3">
      <c r="A2295" t="s">
        <v>3660</v>
      </c>
      <c r="B2295" t="s">
        <v>3918</v>
      </c>
      <c r="C2295" t="s">
        <v>7984</v>
      </c>
    </row>
    <row r="2296" spans="1:3">
      <c r="A2296" t="s">
        <v>7971</v>
      </c>
      <c r="B2296" t="s">
        <v>3918</v>
      </c>
      <c r="C2296" t="s">
        <v>7987</v>
      </c>
    </row>
    <row r="2297" spans="1:3">
      <c r="A2297" t="s">
        <v>7974</v>
      </c>
      <c r="B2297" t="s">
        <v>3918</v>
      </c>
      <c r="C2297" t="s">
        <v>7990</v>
      </c>
    </row>
    <row r="2298" spans="1:3">
      <c r="A2298" t="s">
        <v>7977</v>
      </c>
      <c r="B2298" t="s">
        <v>3918</v>
      </c>
      <c r="C2298" t="s">
        <v>7993</v>
      </c>
    </row>
    <row r="2299" spans="1:3">
      <c r="A2299" t="s">
        <v>7980</v>
      </c>
      <c r="B2299" t="s">
        <v>3918</v>
      </c>
      <c r="C2299" t="s">
        <v>7996</v>
      </c>
    </row>
    <row r="2300" spans="1:3">
      <c r="A2300" t="s">
        <v>7983</v>
      </c>
      <c r="B2300" t="s">
        <v>3918</v>
      </c>
      <c r="C2300" t="s">
        <v>7999</v>
      </c>
    </row>
    <row r="2301" spans="1:3">
      <c r="A2301" t="s">
        <v>7986</v>
      </c>
      <c r="B2301" t="s">
        <v>3918</v>
      </c>
      <c r="C2301" t="s">
        <v>8002</v>
      </c>
    </row>
    <row r="2302" spans="1:3">
      <c r="A2302" t="s">
        <v>7989</v>
      </c>
      <c r="B2302" t="s">
        <v>3918</v>
      </c>
      <c r="C2302" t="s">
        <v>8005</v>
      </c>
    </row>
    <row r="2303" spans="1:3">
      <c r="A2303" t="s">
        <v>7992</v>
      </c>
      <c r="B2303" t="s">
        <v>3918</v>
      </c>
      <c r="C2303" t="s">
        <v>8008</v>
      </c>
    </row>
    <row r="2304" spans="1:3">
      <c r="A2304" t="s">
        <v>7995</v>
      </c>
      <c r="B2304" t="s">
        <v>3918</v>
      </c>
      <c r="C2304" t="s">
        <v>8011</v>
      </c>
    </row>
    <row r="2305" spans="1:3">
      <c r="A2305" t="s">
        <v>7998</v>
      </c>
      <c r="B2305" t="s">
        <v>3918</v>
      </c>
      <c r="C2305" t="s">
        <v>8014</v>
      </c>
    </row>
    <row r="2306" spans="1:3">
      <c r="A2306" t="s">
        <v>8001</v>
      </c>
      <c r="B2306" t="s">
        <v>3918</v>
      </c>
      <c r="C2306" t="s">
        <v>8017</v>
      </c>
    </row>
    <row r="2307" spans="1:3">
      <c r="A2307" t="s">
        <v>8004</v>
      </c>
      <c r="B2307" t="s">
        <v>3918</v>
      </c>
      <c r="C2307" t="s">
        <v>8020</v>
      </c>
    </row>
    <row r="2308" spans="1:3">
      <c r="A2308" t="s">
        <v>8007</v>
      </c>
      <c r="B2308" t="s">
        <v>3918</v>
      </c>
      <c r="C2308" t="s">
        <v>8023</v>
      </c>
    </row>
    <row r="2309" spans="1:3">
      <c r="A2309" t="s">
        <v>8010</v>
      </c>
      <c r="B2309" t="s">
        <v>3918</v>
      </c>
      <c r="C2309" t="s">
        <v>8026</v>
      </c>
    </row>
    <row r="2310" spans="1:3">
      <c r="A2310" t="s">
        <v>8013</v>
      </c>
      <c r="B2310" t="s">
        <v>3918</v>
      </c>
      <c r="C2310" t="s">
        <v>8028</v>
      </c>
    </row>
    <row r="2311" spans="1:3">
      <c r="A2311" t="s">
        <v>8016</v>
      </c>
      <c r="B2311" t="s">
        <v>3918</v>
      </c>
      <c r="C2311" t="s">
        <v>8031</v>
      </c>
    </row>
    <row r="2312" spans="1:3">
      <c r="A2312" t="s">
        <v>8019</v>
      </c>
      <c r="B2312" t="s">
        <v>3918</v>
      </c>
      <c r="C2312" t="s">
        <v>8034</v>
      </c>
    </row>
    <row r="2313" spans="1:3">
      <c r="A2313" t="s">
        <v>8022</v>
      </c>
      <c r="B2313" t="s">
        <v>3918</v>
      </c>
      <c r="C2313" t="s">
        <v>8037</v>
      </c>
    </row>
    <row r="2314" spans="1:3">
      <c r="A2314" t="s">
        <v>8025</v>
      </c>
      <c r="B2314" t="s">
        <v>3918</v>
      </c>
      <c r="C2314" t="s">
        <v>8040</v>
      </c>
    </row>
    <row r="2315" spans="1:3">
      <c r="A2315" t="s">
        <v>3662</v>
      </c>
      <c r="B2315" t="s">
        <v>3918</v>
      </c>
      <c r="C2315" t="s">
        <v>8043</v>
      </c>
    </row>
    <row r="2316" spans="1:3">
      <c r="A2316" t="s">
        <v>8030</v>
      </c>
      <c r="B2316" t="s">
        <v>3918</v>
      </c>
      <c r="C2316" t="s">
        <v>8046</v>
      </c>
    </row>
    <row r="2317" spans="1:3">
      <c r="A2317" t="s">
        <v>8033</v>
      </c>
      <c r="B2317" t="s">
        <v>3918</v>
      </c>
      <c r="C2317" t="s">
        <v>8049</v>
      </c>
    </row>
    <row r="2318" spans="1:3">
      <c r="A2318" t="s">
        <v>8036</v>
      </c>
      <c r="B2318" t="s">
        <v>3918</v>
      </c>
      <c r="C2318" t="s">
        <v>8052</v>
      </c>
    </row>
    <row r="2319" spans="1:3">
      <c r="A2319" t="s">
        <v>8039</v>
      </c>
      <c r="B2319" t="s">
        <v>3918</v>
      </c>
      <c r="C2319" t="s">
        <v>8055</v>
      </c>
    </row>
    <row r="2320" spans="1:3">
      <c r="A2320" t="s">
        <v>8042</v>
      </c>
      <c r="B2320" t="s">
        <v>3918</v>
      </c>
      <c r="C2320" t="s">
        <v>8058</v>
      </c>
    </row>
    <row r="2321" spans="1:3">
      <c r="A2321" t="s">
        <v>8045</v>
      </c>
      <c r="B2321" t="s">
        <v>3918</v>
      </c>
      <c r="C2321" t="s">
        <v>8061</v>
      </c>
    </row>
    <row r="2322" spans="1:3">
      <c r="A2322" t="s">
        <v>8048</v>
      </c>
      <c r="B2322" t="s">
        <v>3918</v>
      </c>
      <c r="C2322" t="s">
        <v>8064</v>
      </c>
    </row>
    <row r="2323" spans="1:3">
      <c r="A2323" t="s">
        <v>8051</v>
      </c>
      <c r="B2323" t="s">
        <v>3918</v>
      </c>
      <c r="C2323" t="s">
        <v>8067</v>
      </c>
    </row>
    <row r="2324" spans="1:3">
      <c r="A2324" t="s">
        <v>8054</v>
      </c>
      <c r="B2324" t="s">
        <v>3918</v>
      </c>
      <c r="C2324" t="s">
        <v>8070</v>
      </c>
    </row>
    <row r="2325" spans="1:3">
      <c r="A2325" t="s">
        <v>8057</v>
      </c>
      <c r="B2325" t="s">
        <v>3918</v>
      </c>
      <c r="C2325" t="s">
        <v>8073</v>
      </c>
    </row>
    <row r="2326" spans="1:3">
      <c r="A2326" t="s">
        <v>8060</v>
      </c>
      <c r="B2326" t="s">
        <v>3918</v>
      </c>
      <c r="C2326" t="s">
        <v>8076</v>
      </c>
    </row>
    <row r="2327" spans="1:3">
      <c r="A2327" t="s">
        <v>8063</v>
      </c>
      <c r="B2327" t="s">
        <v>3918</v>
      </c>
      <c r="C2327" t="s">
        <v>8079</v>
      </c>
    </row>
    <row r="2328" spans="1:3">
      <c r="A2328" t="s">
        <v>8066</v>
      </c>
      <c r="B2328" t="s">
        <v>3918</v>
      </c>
      <c r="C2328" t="s">
        <v>8082</v>
      </c>
    </row>
    <row r="2329" spans="1:3">
      <c r="A2329" t="s">
        <v>8069</v>
      </c>
      <c r="B2329" t="s">
        <v>3918</v>
      </c>
      <c r="C2329" t="s">
        <v>8085</v>
      </c>
    </row>
    <row r="2330" spans="1:3">
      <c r="A2330" t="s">
        <v>8072</v>
      </c>
      <c r="B2330" t="s">
        <v>3918</v>
      </c>
      <c r="C2330" t="s">
        <v>8087</v>
      </c>
    </row>
    <row r="2331" spans="1:3">
      <c r="A2331" t="s">
        <v>8075</v>
      </c>
      <c r="B2331" t="s">
        <v>3918</v>
      </c>
      <c r="C2331" t="s">
        <v>8090</v>
      </c>
    </row>
    <row r="2332" spans="1:3">
      <c r="A2332" t="s">
        <v>8078</v>
      </c>
      <c r="B2332" t="s">
        <v>3918</v>
      </c>
      <c r="C2332" t="s">
        <v>8093</v>
      </c>
    </row>
    <row r="2333" spans="1:3">
      <c r="A2333" t="s">
        <v>8081</v>
      </c>
      <c r="B2333" t="s">
        <v>3918</v>
      </c>
      <c r="C2333" t="s">
        <v>8096</v>
      </c>
    </row>
    <row r="2334" spans="1:3">
      <c r="A2334" t="s">
        <v>8084</v>
      </c>
      <c r="B2334" t="s">
        <v>3918</v>
      </c>
      <c r="C2334" t="s">
        <v>8099</v>
      </c>
    </row>
    <row r="2335" spans="1:3">
      <c r="A2335" t="s">
        <v>3664</v>
      </c>
      <c r="B2335" t="s">
        <v>3918</v>
      </c>
      <c r="C2335" t="s">
        <v>8102</v>
      </c>
    </row>
    <row r="2336" spans="1:3">
      <c r="A2336" t="s">
        <v>8089</v>
      </c>
      <c r="B2336" t="s">
        <v>3918</v>
      </c>
      <c r="C2336" t="s">
        <v>8105</v>
      </c>
    </row>
    <row r="2337" spans="1:3">
      <c r="A2337" t="s">
        <v>8092</v>
      </c>
      <c r="B2337" t="s">
        <v>3918</v>
      </c>
      <c r="C2337" t="s">
        <v>8108</v>
      </c>
    </row>
    <row r="2338" spans="1:3">
      <c r="A2338" t="s">
        <v>8095</v>
      </c>
      <c r="B2338" t="s">
        <v>3918</v>
      </c>
      <c r="C2338" t="s">
        <v>8111</v>
      </c>
    </row>
    <row r="2339" spans="1:3">
      <c r="A2339" t="s">
        <v>8098</v>
      </c>
      <c r="B2339" t="s">
        <v>3918</v>
      </c>
      <c r="C2339" t="s">
        <v>8114</v>
      </c>
    </row>
    <row r="2340" spans="1:3">
      <c r="A2340" t="s">
        <v>8101</v>
      </c>
      <c r="B2340" t="s">
        <v>3918</v>
      </c>
      <c r="C2340" t="s">
        <v>8117</v>
      </c>
    </row>
    <row r="2341" spans="1:3">
      <c r="A2341" t="s">
        <v>8104</v>
      </c>
      <c r="B2341" t="s">
        <v>3918</v>
      </c>
      <c r="C2341" t="s">
        <v>8120</v>
      </c>
    </row>
    <row r="2342" spans="1:3">
      <c r="A2342" t="s">
        <v>8107</v>
      </c>
      <c r="B2342" t="s">
        <v>3918</v>
      </c>
      <c r="C2342" t="s">
        <v>8123</v>
      </c>
    </row>
    <row r="2343" spans="1:3">
      <c r="A2343" t="s">
        <v>8110</v>
      </c>
      <c r="B2343" t="s">
        <v>3918</v>
      </c>
      <c r="C2343" t="s">
        <v>8126</v>
      </c>
    </row>
    <row r="2344" spans="1:3">
      <c r="A2344" t="s">
        <v>8113</v>
      </c>
      <c r="B2344" t="s">
        <v>3918</v>
      </c>
      <c r="C2344" t="s">
        <v>8129</v>
      </c>
    </row>
    <row r="2345" spans="1:3">
      <c r="A2345" t="s">
        <v>8116</v>
      </c>
      <c r="B2345" t="s">
        <v>3918</v>
      </c>
      <c r="C2345" t="s">
        <v>5855</v>
      </c>
    </row>
    <row r="2346" spans="1:3">
      <c r="A2346" t="s">
        <v>8119</v>
      </c>
      <c r="B2346" t="s">
        <v>3918</v>
      </c>
      <c r="C2346" t="s">
        <v>8134</v>
      </c>
    </row>
    <row r="2347" spans="1:3">
      <c r="A2347" t="s">
        <v>8122</v>
      </c>
      <c r="B2347" t="s">
        <v>3918</v>
      </c>
      <c r="C2347" t="s">
        <v>8137</v>
      </c>
    </row>
    <row r="2348" spans="1:3">
      <c r="A2348" t="s">
        <v>8125</v>
      </c>
      <c r="B2348" t="s">
        <v>3918</v>
      </c>
      <c r="C2348" t="s">
        <v>8140</v>
      </c>
    </row>
    <row r="2349" spans="1:3">
      <c r="A2349" t="s">
        <v>8128</v>
      </c>
      <c r="B2349" t="s">
        <v>3918</v>
      </c>
      <c r="C2349" t="s">
        <v>8143</v>
      </c>
    </row>
    <row r="2350" spans="1:3">
      <c r="A2350" t="s">
        <v>8131</v>
      </c>
      <c r="B2350" t="s">
        <v>3918</v>
      </c>
      <c r="C2350" t="s">
        <v>8145</v>
      </c>
    </row>
    <row r="2351" spans="1:3">
      <c r="A2351" t="s">
        <v>8133</v>
      </c>
      <c r="B2351" t="s">
        <v>3918</v>
      </c>
      <c r="C2351" t="s">
        <v>8148</v>
      </c>
    </row>
    <row r="2352" spans="1:3">
      <c r="A2352" t="s">
        <v>8136</v>
      </c>
      <c r="B2352" t="s">
        <v>3918</v>
      </c>
      <c r="C2352" t="s">
        <v>8151</v>
      </c>
    </row>
    <row r="2353" spans="1:3">
      <c r="A2353" t="s">
        <v>8139</v>
      </c>
      <c r="B2353" t="s">
        <v>3918</v>
      </c>
      <c r="C2353" t="s">
        <v>8154</v>
      </c>
    </row>
    <row r="2354" spans="1:3">
      <c r="A2354" t="s">
        <v>8142</v>
      </c>
      <c r="B2354" t="s">
        <v>3918</v>
      </c>
      <c r="C2354" t="s">
        <v>8157</v>
      </c>
    </row>
    <row r="2355" spans="1:3">
      <c r="A2355" t="s">
        <v>3666</v>
      </c>
      <c r="B2355" t="s">
        <v>3918</v>
      </c>
      <c r="C2355" t="s">
        <v>8160</v>
      </c>
    </row>
    <row r="2356" spans="1:3">
      <c r="A2356" t="s">
        <v>8147</v>
      </c>
      <c r="B2356" t="s">
        <v>3918</v>
      </c>
      <c r="C2356" t="s">
        <v>8163</v>
      </c>
    </row>
    <row r="2357" spans="1:3">
      <c r="A2357" t="s">
        <v>8150</v>
      </c>
      <c r="B2357" t="s">
        <v>3918</v>
      </c>
      <c r="C2357" t="s">
        <v>8166</v>
      </c>
    </row>
    <row r="2358" spans="1:3">
      <c r="A2358" t="s">
        <v>8153</v>
      </c>
      <c r="B2358" t="s">
        <v>3918</v>
      </c>
      <c r="C2358" t="s">
        <v>8169</v>
      </c>
    </row>
    <row r="2359" spans="1:3">
      <c r="A2359" t="s">
        <v>8156</v>
      </c>
      <c r="B2359" t="s">
        <v>3918</v>
      </c>
      <c r="C2359" t="s">
        <v>8172</v>
      </c>
    </row>
    <row r="2360" spans="1:3">
      <c r="A2360" t="s">
        <v>8159</v>
      </c>
      <c r="B2360" t="s">
        <v>3918</v>
      </c>
      <c r="C2360" t="s">
        <v>8175</v>
      </c>
    </row>
    <row r="2361" spans="1:3">
      <c r="A2361" t="s">
        <v>8162</v>
      </c>
      <c r="B2361" t="s">
        <v>3918</v>
      </c>
      <c r="C2361" t="s">
        <v>8178</v>
      </c>
    </row>
    <row r="2362" spans="1:3">
      <c r="A2362" t="s">
        <v>8165</v>
      </c>
      <c r="B2362" t="s">
        <v>3918</v>
      </c>
      <c r="C2362" t="s">
        <v>8181</v>
      </c>
    </row>
    <row r="2363" spans="1:3">
      <c r="A2363" t="s">
        <v>8168</v>
      </c>
      <c r="B2363" t="s">
        <v>3918</v>
      </c>
      <c r="C2363" t="s">
        <v>8184</v>
      </c>
    </row>
    <row r="2364" spans="1:3">
      <c r="A2364" t="s">
        <v>8171</v>
      </c>
      <c r="B2364" t="s">
        <v>3918</v>
      </c>
      <c r="C2364" t="s">
        <v>8187</v>
      </c>
    </row>
    <row r="2365" spans="1:3">
      <c r="A2365" t="s">
        <v>8174</v>
      </c>
      <c r="B2365" t="s">
        <v>3918</v>
      </c>
      <c r="C2365" t="s">
        <v>8190</v>
      </c>
    </row>
    <row r="2366" spans="1:3">
      <c r="A2366" t="s">
        <v>8177</v>
      </c>
      <c r="B2366" t="s">
        <v>3918</v>
      </c>
      <c r="C2366" t="s">
        <v>8193</v>
      </c>
    </row>
    <row r="2367" spans="1:3">
      <c r="A2367" t="s">
        <v>8180</v>
      </c>
      <c r="B2367" t="s">
        <v>3918</v>
      </c>
      <c r="C2367" t="s">
        <v>8196</v>
      </c>
    </row>
    <row r="2368" spans="1:3">
      <c r="A2368" t="s">
        <v>8183</v>
      </c>
      <c r="B2368" t="s">
        <v>3918</v>
      </c>
      <c r="C2368" t="s">
        <v>8199</v>
      </c>
    </row>
    <row r="2369" spans="1:3">
      <c r="A2369" t="s">
        <v>8186</v>
      </c>
      <c r="B2369" t="s">
        <v>3918</v>
      </c>
      <c r="C2369" t="s">
        <v>8202</v>
      </c>
    </row>
    <row r="2370" spans="1:3">
      <c r="A2370" t="s">
        <v>8189</v>
      </c>
      <c r="B2370" t="s">
        <v>3918</v>
      </c>
      <c r="C2370" t="s">
        <v>8204</v>
      </c>
    </row>
    <row r="2371" spans="1:3">
      <c r="A2371" t="s">
        <v>8192</v>
      </c>
      <c r="B2371" t="s">
        <v>3918</v>
      </c>
      <c r="C2371" t="s">
        <v>8207</v>
      </c>
    </row>
    <row r="2372" spans="1:3">
      <c r="A2372" t="s">
        <v>8195</v>
      </c>
      <c r="B2372" t="s">
        <v>3918</v>
      </c>
      <c r="C2372" t="s">
        <v>8210</v>
      </c>
    </row>
    <row r="2373" spans="1:3">
      <c r="A2373" t="s">
        <v>8198</v>
      </c>
      <c r="B2373" t="s">
        <v>3918</v>
      </c>
      <c r="C2373" t="s">
        <v>8213</v>
      </c>
    </row>
    <row r="2374" spans="1:3">
      <c r="A2374" t="s">
        <v>8201</v>
      </c>
      <c r="B2374" t="s">
        <v>3918</v>
      </c>
      <c r="C2374" t="s">
        <v>8216</v>
      </c>
    </row>
    <row r="2375" spans="1:3">
      <c r="A2375" t="s">
        <v>3668</v>
      </c>
      <c r="B2375" t="s">
        <v>3918</v>
      </c>
      <c r="C2375" t="s">
        <v>8219</v>
      </c>
    </row>
    <row r="2376" spans="1:3">
      <c r="A2376" t="s">
        <v>8206</v>
      </c>
      <c r="B2376" t="s">
        <v>3918</v>
      </c>
      <c r="C2376" t="s">
        <v>8222</v>
      </c>
    </row>
    <row r="2377" spans="1:3">
      <c r="A2377" t="s">
        <v>8209</v>
      </c>
      <c r="B2377" t="s">
        <v>3918</v>
      </c>
      <c r="C2377" t="s">
        <v>8225</v>
      </c>
    </row>
    <row r="2378" spans="1:3">
      <c r="A2378" t="s">
        <v>8212</v>
      </c>
      <c r="B2378" t="s">
        <v>3918</v>
      </c>
      <c r="C2378" t="s">
        <v>8228</v>
      </c>
    </row>
    <row r="2379" spans="1:3">
      <c r="A2379" t="s">
        <v>8215</v>
      </c>
      <c r="B2379" t="s">
        <v>3918</v>
      </c>
      <c r="C2379" t="s">
        <v>8231</v>
      </c>
    </row>
    <row r="2380" spans="1:3">
      <c r="A2380" t="s">
        <v>8218</v>
      </c>
      <c r="B2380" t="s">
        <v>3918</v>
      </c>
      <c r="C2380" t="s">
        <v>8234</v>
      </c>
    </row>
    <row r="2381" spans="1:3">
      <c r="A2381" t="s">
        <v>8221</v>
      </c>
      <c r="B2381" t="s">
        <v>3918</v>
      </c>
      <c r="C2381" t="s">
        <v>8237</v>
      </c>
    </row>
    <row r="2382" spans="1:3">
      <c r="A2382" t="s">
        <v>8224</v>
      </c>
      <c r="B2382" t="s">
        <v>3918</v>
      </c>
      <c r="C2382" t="s">
        <v>8240</v>
      </c>
    </row>
    <row r="2383" spans="1:3">
      <c r="A2383" t="s">
        <v>8227</v>
      </c>
      <c r="B2383" t="s">
        <v>3918</v>
      </c>
      <c r="C2383" t="s">
        <v>8243</v>
      </c>
    </row>
    <row r="2384" spans="1:3">
      <c r="A2384" t="s">
        <v>8230</v>
      </c>
      <c r="B2384" t="s">
        <v>3918</v>
      </c>
      <c r="C2384" t="s">
        <v>8246</v>
      </c>
    </row>
    <row r="2385" spans="1:3">
      <c r="A2385" t="s">
        <v>8233</v>
      </c>
      <c r="B2385" t="s">
        <v>3918</v>
      </c>
      <c r="C2385" t="s">
        <v>8249</v>
      </c>
    </row>
    <row r="2386" spans="1:3">
      <c r="A2386" t="s">
        <v>8236</v>
      </c>
      <c r="B2386" t="s">
        <v>3918</v>
      </c>
      <c r="C2386" t="s">
        <v>8252</v>
      </c>
    </row>
    <row r="2387" spans="1:3">
      <c r="A2387" t="s">
        <v>8239</v>
      </c>
      <c r="B2387" t="s">
        <v>3918</v>
      </c>
      <c r="C2387" t="s">
        <v>8255</v>
      </c>
    </row>
    <row r="2388" spans="1:3">
      <c r="A2388" t="s">
        <v>8242</v>
      </c>
      <c r="B2388" t="s">
        <v>3918</v>
      </c>
      <c r="C2388" t="s">
        <v>8258</v>
      </c>
    </row>
    <row r="2389" spans="1:3">
      <c r="A2389" t="s">
        <v>8245</v>
      </c>
      <c r="B2389" t="s">
        <v>3918</v>
      </c>
      <c r="C2389" t="s">
        <v>8261</v>
      </c>
    </row>
    <row r="2390" spans="1:3">
      <c r="A2390" t="s">
        <v>8248</v>
      </c>
      <c r="B2390" t="s">
        <v>3918</v>
      </c>
      <c r="C2390" t="s">
        <v>8263</v>
      </c>
    </row>
    <row r="2391" spans="1:3">
      <c r="A2391" t="s">
        <v>8251</v>
      </c>
      <c r="B2391" t="s">
        <v>3918</v>
      </c>
      <c r="C2391" t="s">
        <v>8266</v>
      </c>
    </row>
    <row r="2392" spans="1:3">
      <c r="A2392" t="s">
        <v>8254</v>
      </c>
      <c r="B2392" t="s">
        <v>3918</v>
      </c>
      <c r="C2392" t="s">
        <v>8269</v>
      </c>
    </row>
    <row r="2393" spans="1:3">
      <c r="A2393" t="s">
        <v>8257</v>
      </c>
      <c r="B2393" t="s">
        <v>3918</v>
      </c>
      <c r="C2393" t="s">
        <v>8272</v>
      </c>
    </row>
    <row r="2394" spans="1:3">
      <c r="A2394" t="s">
        <v>8260</v>
      </c>
      <c r="B2394" t="s">
        <v>3918</v>
      </c>
      <c r="C2394" t="s">
        <v>8275</v>
      </c>
    </row>
    <row r="2395" spans="1:3">
      <c r="A2395" t="s">
        <v>3670</v>
      </c>
      <c r="B2395" t="s">
        <v>3918</v>
      </c>
      <c r="C2395" t="s">
        <v>8278</v>
      </c>
    </row>
    <row r="2396" spans="1:3">
      <c r="A2396" t="s">
        <v>8265</v>
      </c>
      <c r="B2396" t="s">
        <v>3918</v>
      </c>
      <c r="C2396" t="s">
        <v>8281</v>
      </c>
    </row>
    <row r="2397" spans="1:3">
      <c r="A2397" t="s">
        <v>8268</v>
      </c>
      <c r="B2397" t="s">
        <v>3918</v>
      </c>
      <c r="C2397" t="s">
        <v>8284</v>
      </c>
    </row>
    <row r="2398" spans="1:3">
      <c r="A2398" t="s">
        <v>8271</v>
      </c>
      <c r="B2398" t="s">
        <v>3918</v>
      </c>
      <c r="C2398" t="s">
        <v>8287</v>
      </c>
    </row>
    <row r="2399" spans="1:3">
      <c r="A2399" t="s">
        <v>8274</v>
      </c>
      <c r="B2399" t="s">
        <v>3918</v>
      </c>
      <c r="C2399" t="s">
        <v>8290</v>
      </c>
    </row>
    <row r="2400" spans="1:3">
      <c r="A2400" t="s">
        <v>8277</v>
      </c>
      <c r="B2400" t="s">
        <v>3918</v>
      </c>
      <c r="C2400" t="s">
        <v>8293</v>
      </c>
    </row>
    <row r="2401" spans="1:3">
      <c r="A2401" t="s">
        <v>8280</v>
      </c>
      <c r="B2401" t="s">
        <v>3918</v>
      </c>
      <c r="C2401" t="s">
        <v>8296</v>
      </c>
    </row>
    <row r="2402" spans="1:3">
      <c r="A2402" t="s">
        <v>8283</v>
      </c>
      <c r="B2402" t="s">
        <v>3918</v>
      </c>
      <c r="C2402" t="s">
        <v>8299</v>
      </c>
    </row>
    <row r="2403" spans="1:3">
      <c r="A2403" t="s">
        <v>8286</v>
      </c>
      <c r="B2403" t="s">
        <v>3918</v>
      </c>
      <c r="C2403" t="s">
        <v>8302</v>
      </c>
    </row>
    <row r="2404" spans="1:3">
      <c r="A2404" t="s">
        <v>8289</v>
      </c>
      <c r="B2404" t="s">
        <v>3918</v>
      </c>
      <c r="C2404" t="s">
        <v>8305</v>
      </c>
    </row>
    <row r="2405" spans="1:3">
      <c r="A2405" t="s">
        <v>8292</v>
      </c>
      <c r="B2405" t="s">
        <v>3918</v>
      </c>
      <c r="C2405" t="s">
        <v>8308</v>
      </c>
    </row>
    <row r="2406" spans="1:3">
      <c r="A2406" t="s">
        <v>8295</v>
      </c>
      <c r="B2406" t="s">
        <v>3918</v>
      </c>
      <c r="C2406" t="s">
        <v>8311</v>
      </c>
    </row>
    <row r="2407" spans="1:3">
      <c r="A2407" t="s">
        <v>8298</v>
      </c>
      <c r="B2407" t="s">
        <v>3918</v>
      </c>
      <c r="C2407" t="s">
        <v>8314</v>
      </c>
    </row>
    <row r="2408" spans="1:3">
      <c r="A2408" t="s">
        <v>8301</v>
      </c>
      <c r="B2408" t="s">
        <v>3918</v>
      </c>
      <c r="C2408" t="s">
        <v>8317</v>
      </c>
    </row>
    <row r="2409" spans="1:3">
      <c r="A2409" t="s">
        <v>8304</v>
      </c>
      <c r="B2409" t="s">
        <v>3918</v>
      </c>
      <c r="C2409" t="s">
        <v>8320</v>
      </c>
    </row>
    <row r="2410" spans="1:3">
      <c r="A2410" t="s">
        <v>8307</v>
      </c>
      <c r="B2410" t="s">
        <v>3918</v>
      </c>
      <c r="C2410" t="s">
        <v>5877</v>
      </c>
    </row>
    <row r="2411" spans="1:3">
      <c r="A2411" t="s">
        <v>8310</v>
      </c>
      <c r="B2411" t="s">
        <v>3918</v>
      </c>
      <c r="C2411" t="s">
        <v>8324</v>
      </c>
    </row>
    <row r="2412" spans="1:3">
      <c r="A2412" t="s">
        <v>8313</v>
      </c>
      <c r="B2412" t="s">
        <v>3918</v>
      </c>
      <c r="C2412" t="s">
        <v>8327</v>
      </c>
    </row>
    <row r="2413" spans="1:3">
      <c r="A2413" t="s">
        <v>8316</v>
      </c>
      <c r="B2413" t="s">
        <v>3918</v>
      </c>
      <c r="C2413" t="s">
        <v>8330</v>
      </c>
    </row>
    <row r="2414" spans="1:3">
      <c r="A2414" t="s">
        <v>8319</v>
      </c>
      <c r="B2414" t="s">
        <v>3918</v>
      </c>
      <c r="C2414" t="s">
        <v>8333</v>
      </c>
    </row>
    <row r="2415" spans="1:3">
      <c r="A2415" t="s">
        <v>3672</v>
      </c>
      <c r="B2415" t="s">
        <v>3918</v>
      </c>
      <c r="C2415" t="s">
        <v>8336</v>
      </c>
    </row>
    <row r="2416" spans="1:3">
      <c r="A2416" t="s">
        <v>8323</v>
      </c>
      <c r="B2416" t="s">
        <v>3918</v>
      </c>
      <c r="C2416" t="s">
        <v>8339</v>
      </c>
    </row>
    <row r="2417" spans="1:3">
      <c r="A2417" t="s">
        <v>8326</v>
      </c>
      <c r="B2417" t="s">
        <v>3918</v>
      </c>
      <c r="C2417" t="s">
        <v>8342</v>
      </c>
    </row>
    <row r="2418" spans="1:3">
      <c r="A2418" t="s">
        <v>8329</v>
      </c>
      <c r="B2418" t="s">
        <v>3918</v>
      </c>
      <c r="C2418" t="s">
        <v>8345</v>
      </c>
    </row>
    <row r="2419" spans="1:3">
      <c r="A2419" t="s">
        <v>8332</v>
      </c>
      <c r="B2419" t="s">
        <v>3918</v>
      </c>
      <c r="C2419" t="s">
        <v>8348</v>
      </c>
    </row>
    <row r="2420" spans="1:3">
      <c r="A2420" t="s">
        <v>8335</v>
      </c>
      <c r="B2420" t="s">
        <v>3918</v>
      </c>
      <c r="C2420" t="s">
        <v>8351</v>
      </c>
    </row>
    <row r="2421" spans="1:3">
      <c r="A2421" t="s">
        <v>8338</v>
      </c>
      <c r="B2421" t="s">
        <v>3918</v>
      </c>
      <c r="C2421" t="s">
        <v>8354</v>
      </c>
    </row>
    <row r="2422" spans="1:3">
      <c r="A2422" t="s">
        <v>8341</v>
      </c>
      <c r="B2422" t="s">
        <v>3918</v>
      </c>
      <c r="C2422" t="s">
        <v>8357</v>
      </c>
    </row>
    <row r="2423" spans="1:3">
      <c r="A2423" t="s">
        <v>8344</v>
      </c>
      <c r="B2423" t="s">
        <v>3918</v>
      </c>
      <c r="C2423" t="s">
        <v>8360</v>
      </c>
    </row>
    <row r="2424" spans="1:3">
      <c r="A2424" t="s">
        <v>8347</v>
      </c>
      <c r="B2424" t="s">
        <v>3918</v>
      </c>
      <c r="C2424" t="s">
        <v>8363</v>
      </c>
    </row>
    <row r="2425" spans="1:3">
      <c r="A2425" t="s">
        <v>8350</v>
      </c>
      <c r="B2425" t="s">
        <v>3918</v>
      </c>
      <c r="C2425" t="s">
        <v>8366</v>
      </c>
    </row>
    <row r="2426" spans="1:3">
      <c r="A2426" t="s">
        <v>8353</v>
      </c>
      <c r="B2426" t="s">
        <v>3918</v>
      </c>
      <c r="C2426" t="s">
        <v>8369</v>
      </c>
    </row>
    <row r="2427" spans="1:3">
      <c r="A2427" t="s">
        <v>8356</v>
      </c>
      <c r="B2427" t="s">
        <v>3918</v>
      </c>
      <c r="C2427" t="s">
        <v>8372</v>
      </c>
    </row>
    <row r="2428" spans="1:3">
      <c r="A2428" t="s">
        <v>8359</v>
      </c>
      <c r="B2428" t="s">
        <v>3918</v>
      </c>
      <c r="C2428" t="s">
        <v>8375</v>
      </c>
    </row>
    <row r="2429" spans="1:3">
      <c r="A2429" t="s">
        <v>8362</v>
      </c>
      <c r="B2429" t="s">
        <v>3918</v>
      </c>
      <c r="C2429" t="s">
        <v>8378</v>
      </c>
    </row>
    <row r="2430" spans="1:3">
      <c r="A2430" t="s">
        <v>8365</v>
      </c>
      <c r="B2430" t="s">
        <v>3918</v>
      </c>
      <c r="C2430" t="s">
        <v>8380</v>
      </c>
    </row>
    <row r="2431" spans="1:3">
      <c r="A2431" t="s">
        <v>8368</v>
      </c>
      <c r="B2431" t="s">
        <v>3918</v>
      </c>
      <c r="C2431" t="s">
        <v>8383</v>
      </c>
    </row>
    <row r="2432" spans="1:3">
      <c r="A2432" t="s">
        <v>8371</v>
      </c>
      <c r="B2432" t="s">
        <v>3918</v>
      </c>
      <c r="C2432" t="s">
        <v>8386</v>
      </c>
    </row>
    <row r="2433" spans="1:3">
      <c r="A2433" t="s">
        <v>8374</v>
      </c>
      <c r="B2433" t="s">
        <v>3918</v>
      </c>
      <c r="C2433" t="s">
        <v>8389</v>
      </c>
    </row>
    <row r="2434" spans="1:3">
      <c r="A2434" t="s">
        <v>8377</v>
      </c>
      <c r="B2434" t="s">
        <v>3918</v>
      </c>
      <c r="C2434" t="s">
        <v>8392</v>
      </c>
    </row>
    <row r="2435" spans="1:3">
      <c r="A2435" t="s">
        <v>3674</v>
      </c>
      <c r="B2435" t="s">
        <v>3918</v>
      </c>
      <c r="C2435" t="s">
        <v>8395</v>
      </c>
    </row>
    <row r="2436" spans="1:3">
      <c r="A2436" t="s">
        <v>8382</v>
      </c>
      <c r="B2436" t="s">
        <v>3918</v>
      </c>
      <c r="C2436" t="s">
        <v>8398</v>
      </c>
    </row>
    <row r="2437" spans="1:3">
      <c r="A2437" t="s">
        <v>8385</v>
      </c>
      <c r="B2437" t="s">
        <v>3918</v>
      </c>
      <c r="C2437" t="s">
        <v>8401</v>
      </c>
    </row>
    <row r="2438" spans="1:3">
      <c r="A2438" t="s">
        <v>8388</v>
      </c>
      <c r="B2438" t="s">
        <v>3918</v>
      </c>
      <c r="C2438" t="s">
        <v>8404</v>
      </c>
    </row>
    <row r="2439" spans="1:3">
      <c r="A2439" t="s">
        <v>8391</v>
      </c>
      <c r="B2439" t="s">
        <v>3918</v>
      </c>
      <c r="C2439" t="s">
        <v>8407</v>
      </c>
    </row>
    <row r="2440" spans="1:3">
      <c r="A2440" t="s">
        <v>8394</v>
      </c>
      <c r="B2440" t="s">
        <v>3918</v>
      </c>
      <c r="C2440" t="s">
        <v>8410</v>
      </c>
    </row>
    <row r="2441" spans="1:3">
      <c r="A2441" t="s">
        <v>8397</v>
      </c>
      <c r="B2441" t="s">
        <v>3918</v>
      </c>
      <c r="C2441" t="s">
        <v>8413</v>
      </c>
    </row>
    <row r="2442" spans="1:3">
      <c r="A2442" t="s">
        <v>8400</v>
      </c>
      <c r="B2442" t="s">
        <v>3918</v>
      </c>
      <c r="C2442" t="s">
        <v>8416</v>
      </c>
    </row>
    <row r="2443" spans="1:3">
      <c r="A2443" t="s">
        <v>8403</v>
      </c>
      <c r="B2443" t="s">
        <v>3918</v>
      </c>
      <c r="C2443" t="s">
        <v>8419</v>
      </c>
    </row>
    <row r="2444" spans="1:3">
      <c r="A2444" t="s">
        <v>8406</v>
      </c>
      <c r="B2444" t="s">
        <v>3918</v>
      </c>
      <c r="C2444" t="s">
        <v>8422</v>
      </c>
    </row>
    <row r="2445" spans="1:3">
      <c r="A2445" t="s">
        <v>8409</v>
      </c>
      <c r="B2445" t="s">
        <v>3918</v>
      </c>
      <c r="C2445" t="s">
        <v>8425</v>
      </c>
    </row>
    <row r="2446" spans="1:3">
      <c r="A2446" t="s">
        <v>8412</v>
      </c>
      <c r="B2446" t="s">
        <v>3918</v>
      </c>
      <c r="C2446" t="s">
        <v>8428</v>
      </c>
    </row>
    <row r="2447" spans="1:3">
      <c r="A2447" t="s">
        <v>8415</v>
      </c>
      <c r="B2447" t="s">
        <v>3918</v>
      </c>
      <c r="C2447" t="s">
        <v>8431</v>
      </c>
    </row>
    <row r="2448" spans="1:3">
      <c r="A2448" t="s">
        <v>8418</v>
      </c>
      <c r="B2448" t="s">
        <v>3918</v>
      </c>
      <c r="C2448" t="s">
        <v>8434</v>
      </c>
    </row>
    <row r="2449" spans="1:3">
      <c r="A2449" t="s">
        <v>8421</v>
      </c>
      <c r="B2449" t="s">
        <v>3918</v>
      </c>
      <c r="C2449" t="s">
        <v>8437</v>
      </c>
    </row>
    <row r="2450" spans="1:3">
      <c r="A2450" t="s">
        <v>8424</v>
      </c>
      <c r="B2450" t="s">
        <v>3918</v>
      </c>
      <c r="C2450" t="s">
        <v>8439</v>
      </c>
    </row>
    <row r="2451" spans="1:3">
      <c r="A2451" t="s">
        <v>8427</v>
      </c>
      <c r="B2451" t="s">
        <v>3918</v>
      </c>
      <c r="C2451" t="s">
        <v>8442</v>
      </c>
    </row>
    <row r="2452" spans="1:3">
      <c r="A2452" t="s">
        <v>8430</v>
      </c>
      <c r="B2452" t="s">
        <v>3918</v>
      </c>
      <c r="C2452" t="s">
        <v>8445</v>
      </c>
    </row>
    <row r="2453" spans="1:3">
      <c r="A2453" t="s">
        <v>8433</v>
      </c>
      <c r="B2453" t="s">
        <v>3918</v>
      </c>
      <c r="C2453" t="s">
        <v>8448</v>
      </c>
    </row>
    <row r="2454" spans="1:3">
      <c r="A2454" t="s">
        <v>8436</v>
      </c>
      <c r="B2454" t="s">
        <v>3918</v>
      </c>
      <c r="C2454" t="s">
        <v>8451</v>
      </c>
    </row>
    <row r="2455" spans="1:3">
      <c r="A2455" t="s">
        <v>3676</v>
      </c>
      <c r="B2455" t="s">
        <v>3918</v>
      </c>
      <c r="C2455" t="s">
        <v>8454</v>
      </c>
    </row>
    <row r="2456" spans="1:3">
      <c r="A2456" t="s">
        <v>8441</v>
      </c>
      <c r="B2456" t="s">
        <v>3918</v>
      </c>
      <c r="C2456" t="s">
        <v>8457</v>
      </c>
    </row>
    <row r="2457" spans="1:3">
      <c r="A2457" t="s">
        <v>8444</v>
      </c>
      <c r="B2457" t="s">
        <v>3918</v>
      </c>
      <c r="C2457" t="s">
        <v>8460</v>
      </c>
    </row>
    <row r="2458" spans="1:3">
      <c r="A2458" t="s">
        <v>8447</v>
      </c>
      <c r="B2458" t="s">
        <v>3918</v>
      </c>
      <c r="C2458" t="s">
        <v>8463</v>
      </c>
    </row>
    <row r="2459" spans="1:3">
      <c r="A2459" t="s">
        <v>8450</v>
      </c>
      <c r="B2459" t="s">
        <v>3918</v>
      </c>
      <c r="C2459" t="s">
        <v>8466</v>
      </c>
    </row>
    <row r="2460" spans="1:3">
      <c r="A2460" t="s">
        <v>8453</v>
      </c>
      <c r="B2460" t="s">
        <v>3918</v>
      </c>
      <c r="C2460" t="s">
        <v>8469</v>
      </c>
    </row>
    <row r="2461" spans="1:3">
      <c r="A2461" t="s">
        <v>8456</v>
      </c>
      <c r="B2461" t="s">
        <v>3918</v>
      </c>
      <c r="C2461" t="s">
        <v>8472</v>
      </c>
    </row>
    <row r="2462" spans="1:3">
      <c r="A2462" t="s">
        <v>9826</v>
      </c>
      <c r="B2462" t="s">
        <v>3918</v>
      </c>
      <c r="C2462" t="s">
        <v>9842</v>
      </c>
    </row>
    <row r="2463" spans="1:3">
      <c r="A2463" t="s">
        <v>9829</v>
      </c>
      <c r="B2463" t="s">
        <v>3918</v>
      </c>
      <c r="C2463" t="s">
        <v>6054</v>
      </c>
    </row>
    <row r="2464" spans="1:3">
      <c r="A2464" t="s">
        <v>9832</v>
      </c>
      <c r="B2464" t="s">
        <v>3918</v>
      </c>
      <c r="C2464" t="s">
        <v>9846</v>
      </c>
    </row>
    <row r="2465" spans="1:3">
      <c r="A2465" t="s">
        <v>9835</v>
      </c>
      <c r="B2465" t="s">
        <v>3918</v>
      </c>
      <c r="C2465" t="s">
        <v>9849</v>
      </c>
    </row>
    <row r="2466" spans="1:3">
      <c r="A2466" t="s">
        <v>9838</v>
      </c>
      <c r="B2466" t="s">
        <v>3918</v>
      </c>
      <c r="C2466" t="s">
        <v>9852</v>
      </c>
    </row>
    <row r="2467" spans="1:3">
      <c r="A2467" t="s">
        <v>9841</v>
      </c>
      <c r="B2467" t="s">
        <v>3918</v>
      </c>
      <c r="C2467" t="s">
        <v>9855</v>
      </c>
    </row>
    <row r="2468" spans="1:3">
      <c r="A2468" t="s">
        <v>3724</v>
      </c>
      <c r="B2468" t="s">
        <v>3918</v>
      </c>
      <c r="C2468" t="s">
        <v>9858</v>
      </c>
    </row>
    <row r="2469" spans="1:3">
      <c r="A2469" t="s">
        <v>9845</v>
      </c>
      <c r="B2469" t="s">
        <v>3918</v>
      </c>
      <c r="C2469" t="s">
        <v>9861</v>
      </c>
    </row>
    <row r="2470" spans="1:3">
      <c r="A2470" t="s">
        <v>9848</v>
      </c>
      <c r="B2470" t="s">
        <v>3918</v>
      </c>
      <c r="C2470" t="s">
        <v>9864</v>
      </c>
    </row>
    <row r="2471" spans="1:3">
      <c r="A2471" t="s">
        <v>9851</v>
      </c>
      <c r="B2471" t="s">
        <v>3918</v>
      </c>
      <c r="C2471" t="s">
        <v>9867</v>
      </c>
    </row>
    <row r="2472" spans="1:3">
      <c r="A2472" t="s">
        <v>9854</v>
      </c>
      <c r="B2472" t="s">
        <v>3918</v>
      </c>
      <c r="C2472" t="s">
        <v>9870</v>
      </c>
    </row>
    <row r="2473" spans="1:3">
      <c r="A2473" t="s">
        <v>9857</v>
      </c>
      <c r="B2473" t="s">
        <v>3918</v>
      </c>
      <c r="C2473" t="s">
        <v>9873</v>
      </c>
    </row>
    <row r="2474" spans="1:3">
      <c r="A2474" t="s">
        <v>9860</v>
      </c>
      <c r="B2474" t="s">
        <v>3918</v>
      </c>
      <c r="C2474" t="s">
        <v>9876</v>
      </c>
    </row>
    <row r="2475" spans="1:3">
      <c r="A2475" t="s">
        <v>9863</v>
      </c>
      <c r="B2475" t="s">
        <v>3918</v>
      </c>
      <c r="C2475" t="s">
        <v>9879</v>
      </c>
    </row>
    <row r="2476" spans="1:3">
      <c r="A2476" t="s">
        <v>9866</v>
      </c>
      <c r="B2476" t="s">
        <v>3918</v>
      </c>
      <c r="C2476" t="s">
        <v>9882</v>
      </c>
    </row>
    <row r="2477" spans="1:3">
      <c r="A2477" t="s">
        <v>9869</v>
      </c>
      <c r="B2477" t="s">
        <v>3918</v>
      </c>
      <c r="C2477" t="s">
        <v>9885</v>
      </c>
    </row>
    <row r="2478" spans="1:3">
      <c r="A2478" t="s">
        <v>9872</v>
      </c>
      <c r="B2478" t="s">
        <v>3918</v>
      </c>
      <c r="C2478" t="s">
        <v>9888</v>
      </c>
    </row>
    <row r="2479" spans="1:3">
      <c r="A2479" t="s">
        <v>9875</v>
      </c>
      <c r="B2479" t="s">
        <v>3918</v>
      </c>
      <c r="C2479" t="s">
        <v>9891</v>
      </c>
    </row>
    <row r="2480" spans="1:3">
      <c r="A2480" t="s">
        <v>9878</v>
      </c>
      <c r="B2480" t="s">
        <v>3918</v>
      </c>
      <c r="C2480" t="s">
        <v>9894</v>
      </c>
    </row>
    <row r="2481" spans="1:3">
      <c r="A2481" t="s">
        <v>9881</v>
      </c>
      <c r="B2481" t="s">
        <v>3918</v>
      </c>
      <c r="C2481" t="s">
        <v>9897</v>
      </c>
    </row>
    <row r="2482" spans="1:3">
      <c r="A2482" t="s">
        <v>9884</v>
      </c>
      <c r="B2482" t="s">
        <v>3918</v>
      </c>
      <c r="C2482" t="s">
        <v>9900</v>
      </c>
    </row>
    <row r="2483" spans="1:3">
      <c r="A2483" t="s">
        <v>9887</v>
      </c>
      <c r="B2483" t="s">
        <v>3918</v>
      </c>
      <c r="C2483" t="s">
        <v>9902</v>
      </c>
    </row>
    <row r="2484" spans="1:3">
      <c r="A2484" t="s">
        <v>9890</v>
      </c>
      <c r="B2484" t="s">
        <v>3918</v>
      </c>
      <c r="C2484" t="s">
        <v>9905</v>
      </c>
    </row>
    <row r="2485" spans="1:3">
      <c r="A2485" t="s">
        <v>9893</v>
      </c>
      <c r="B2485" t="s">
        <v>3918</v>
      </c>
      <c r="C2485" t="s">
        <v>9908</v>
      </c>
    </row>
    <row r="2486" spans="1:3">
      <c r="A2486" t="s">
        <v>9896</v>
      </c>
      <c r="B2486" t="s">
        <v>3918</v>
      </c>
      <c r="C2486" t="s">
        <v>9911</v>
      </c>
    </row>
    <row r="2487" spans="1:3">
      <c r="A2487" t="s">
        <v>9899</v>
      </c>
      <c r="B2487" t="s">
        <v>3918</v>
      </c>
      <c r="C2487" t="s">
        <v>9914</v>
      </c>
    </row>
    <row r="2488" spans="1:3">
      <c r="A2488" t="s">
        <v>3726</v>
      </c>
      <c r="B2488" t="s">
        <v>3918</v>
      </c>
      <c r="C2488" t="s">
        <v>9917</v>
      </c>
    </row>
    <row r="2489" spans="1:3">
      <c r="A2489" t="s">
        <v>9904</v>
      </c>
      <c r="B2489" t="s">
        <v>3918</v>
      </c>
      <c r="C2489" t="s">
        <v>9920</v>
      </c>
    </row>
    <row r="2490" spans="1:3">
      <c r="A2490" t="s">
        <v>9907</v>
      </c>
      <c r="B2490" t="s">
        <v>3918</v>
      </c>
      <c r="C2490" t="s">
        <v>9923</v>
      </c>
    </row>
    <row r="2491" spans="1:3">
      <c r="A2491" t="s">
        <v>9910</v>
      </c>
      <c r="B2491" t="s">
        <v>3918</v>
      </c>
      <c r="C2491" t="s">
        <v>9926</v>
      </c>
    </row>
    <row r="2492" spans="1:3">
      <c r="A2492" t="s">
        <v>9913</v>
      </c>
      <c r="B2492" t="s">
        <v>3918</v>
      </c>
      <c r="C2492" t="s">
        <v>9929</v>
      </c>
    </row>
    <row r="2493" spans="1:3">
      <c r="A2493" t="s">
        <v>9916</v>
      </c>
      <c r="B2493" t="s">
        <v>3918</v>
      </c>
      <c r="C2493" t="s">
        <v>9932</v>
      </c>
    </row>
    <row r="2494" spans="1:3">
      <c r="A2494" t="s">
        <v>9919</v>
      </c>
      <c r="B2494" t="s">
        <v>3918</v>
      </c>
      <c r="C2494" t="s">
        <v>9935</v>
      </c>
    </row>
    <row r="2495" spans="1:3">
      <c r="A2495" t="s">
        <v>9922</v>
      </c>
      <c r="B2495" t="s">
        <v>3918</v>
      </c>
      <c r="C2495" t="s">
        <v>9938</v>
      </c>
    </row>
    <row r="2496" spans="1:3">
      <c r="A2496" t="s">
        <v>9925</v>
      </c>
      <c r="B2496" t="s">
        <v>3918</v>
      </c>
      <c r="C2496" t="s">
        <v>9941</v>
      </c>
    </row>
    <row r="2497" spans="1:3">
      <c r="A2497" t="s">
        <v>9928</v>
      </c>
      <c r="B2497" t="s">
        <v>3918</v>
      </c>
      <c r="C2497" t="s">
        <v>9944</v>
      </c>
    </row>
    <row r="2498" spans="1:3">
      <c r="A2498" t="s">
        <v>9931</v>
      </c>
      <c r="B2498" t="s">
        <v>3918</v>
      </c>
      <c r="C2498" t="s">
        <v>9947</v>
      </c>
    </row>
    <row r="2499" spans="1:3">
      <c r="A2499" t="s">
        <v>9934</v>
      </c>
      <c r="B2499" t="s">
        <v>3918</v>
      </c>
      <c r="C2499" t="s">
        <v>9950</v>
      </c>
    </row>
    <row r="2500" spans="1:3">
      <c r="A2500" t="s">
        <v>9937</v>
      </c>
      <c r="B2500" t="s">
        <v>3918</v>
      </c>
      <c r="C2500" t="s">
        <v>9953</v>
      </c>
    </row>
    <row r="2501" spans="1:3">
      <c r="A2501" t="s">
        <v>9940</v>
      </c>
      <c r="B2501" t="s">
        <v>3918</v>
      </c>
      <c r="C2501" t="s">
        <v>9956</v>
      </c>
    </row>
    <row r="2502" spans="1:3">
      <c r="A2502" t="s">
        <v>9943</v>
      </c>
      <c r="B2502" t="s">
        <v>3918</v>
      </c>
      <c r="C2502" t="s">
        <v>9959</v>
      </c>
    </row>
    <row r="2503" spans="1:3">
      <c r="A2503" t="s">
        <v>9946</v>
      </c>
      <c r="B2503" t="s">
        <v>3918</v>
      </c>
      <c r="C2503" t="s">
        <v>9961</v>
      </c>
    </row>
    <row r="2504" spans="1:3">
      <c r="A2504" t="s">
        <v>9949</v>
      </c>
      <c r="B2504" t="s">
        <v>3918</v>
      </c>
      <c r="C2504" t="s">
        <v>9964</v>
      </c>
    </row>
    <row r="2505" spans="1:3">
      <c r="A2505" t="s">
        <v>9952</v>
      </c>
      <c r="B2505" t="s">
        <v>3918</v>
      </c>
      <c r="C2505" t="s">
        <v>9967</v>
      </c>
    </row>
    <row r="2506" spans="1:3">
      <c r="A2506" t="s">
        <v>9955</v>
      </c>
      <c r="B2506" t="s">
        <v>3918</v>
      </c>
      <c r="C2506" t="s">
        <v>9970</v>
      </c>
    </row>
    <row r="2507" spans="1:3">
      <c r="A2507" t="s">
        <v>9958</v>
      </c>
      <c r="B2507" t="s">
        <v>3918</v>
      </c>
      <c r="C2507" t="s">
        <v>9973</v>
      </c>
    </row>
    <row r="2508" spans="1:3">
      <c r="A2508" t="s">
        <v>3728</v>
      </c>
      <c r="B2508" t="s">
        <v>3918</v>
      </c>
      <c r="C2508" t="s">
        <v>9976</v>
      </c>
    </row>
    <row r="2509" spans="1:3">
      <c r="A2509" t="s">
        <v>9963</v>
      </c>
      <c r="B2509" t="s">
        <v>3918</v>
      </c>
      <c r="C2509" t="s">
        <v>9979</v>
      </c>
    </row>
    <row r="2510" spans="1:3">
      <c r="A2510" t="s">
        <v>9966</v>
      </c>
      <c r="B2510" t="s">
        <v>3918</v>
      </c>
      <c r="C2510" t="s">
        <v>9982</v>
      </c>
    </row>
    <row r="2511" spans="1:3">
      <c r="A2511" t="s">
        <v>9969</v>
      </c>
      <c r="B2511" t="s">
        <v>3918</v>
      </c>
      <c r="C2511" t="s">
        <v>9985</v>
      </c>
    </row>
    <row r="2512" spans="1:3">
      <c r="A2512" t="s">
        <v>9972</v>
      </c>
      <c r="B2512" t="s">
        <v>3918</v>
      </c>
      <c r="C2512" t="s">
        <v>9988</v>
      </c>
    </row>
    <row r="2513" spans="1:3">
      <c r="A2513" t="s">
        <v>9975</v>
      </c>
      <c r="B2513" t="s">
        <v>3918</v>
      </c>
      <c r="C2513" t="s">
        <v>9991</v>
      </c>
    </row>
    <row r="2514" spans="1:3">
      <c r="A2514" t="s">
        <v>9978</v>
      </c>
      <c r="B2514" t="s">
        <v>3918</v>
      </c>
      <c r="C2514" t="s">
        <v>9994</v>
      </c>
    </row>
    <row r="2515" spans="1:3">
      <c r="A2515" t="s">
        <v>9981</v>
      </c>
      <c r="B2515" t="s">
        <v>3918</v>
      </c>
      <c r="C2515" t="s">
        <v>4191</v>
      </c>
    </row>
    <row r="2516" spans="1:3">
      <c r="A2516" t="s">
        <v>9984</v>
      </c>
      <c r="B2516" t="s">
        <v>3918</v>
      </c>
      <c r="C2516" t="s">
        <v>4194</v>
      </c>
    </row>
    <row r="2517" spans="1:3">
      <c r="A2517" t="s">
        <v>9987</v>
      </c>
      <c r="B2517" t="s">
        <v>3918</v>
      </c>
      <c r="C2517" t="s">
        <v>4197</v>
      </c>
    </row>
    <row r="2518" spans="1:3">
      <c r="A2518" t="s">
        <v>9990</v>
      </c>
      <c r="B2518" t="s">
        <v>3918</v>
      </c>
      <c r="C2518" t="s">
        <v>4200</v>
      </c>
    </row>
    <row r="2519" spans="1:3">
      <c r="A2519" t="s">
        <v>9993</v>
      </c>
      <c r="B2519" t="s">
        <v>3918</v>
      </c>
      <c r="C2519" t="s">
        <v>4203</v>
      </c>
    </row>
    <row r="2520" spans="1:3">
      <c r="A2520" t="s">
        <v>4190</v>
      </c>
      <c r="B2520" t="s">
        <v>3918</v>
      </c>
      <c r="C2520" t="s">
        <v>4206</v>
      </c>
    </row>
    <row r="2521" spans="1:3">
      <c r="A2521" t="s">
        <v>4193</v>
      </c>
      <c r="B2521" t="s">
        <v>3918</v>
      </c>
      <c r="C2521" t="s">
        <v>4209</v>
      </c>
    </row>
    <row r="2522" spans="1:3">
      <c r="A2522" t="s">
        <v>4196</v>
      </c>
      <c r="B2522" t="s">
        <v>3918</v>
      </c>
      <c r="C2522" t="s">
        <v>4212</v>
      </c>
    </row>
    <row r="2523" spans="1:3">
      <c r="A2523" t="s">
        <v>4199</v>
      </c>
      <c r="B2523" t="s">
        <v>3918</v>
      </c>
      <c r="C2523" t="s">
        <v>4214</v>
      </c>
    </row>
    <row r="2524" spans="1:3">
      <c r="A2524" t="s">
        <v>4202</v>
      </c>
      <c r="B2524" t="s">
        <v>3918</v>
      </c>
      <c r="C2524" t="s">
        <v>4217</v>
      </c>
    </row>
    <row r="2525" spans="1:3">
      <c r="A2525" t="s">
        <v>4205</v>
      </c>
      <c r="B2525" t="s">
        <v>3918</v>
      </c>
      <c r="C2525" t="s">
        <v>4220</v>
      </c>
    </row>
    <row r="2526" spans="1:3">
      <c r="A2526" t="s">
        <v>4208</v>
      </c>
      <c r="B2526" t="s">
        <v>3918</v>
      </c>
      <c r="C2526" t="s">
        <v>4223</v>
      </c>
    </row>
    <row r="2527" spans="1:3">
      <c r="A2527" t="s">
        <v>4211</v>
      </c>
      <c r="B2527" t="s">
        <v>3918</v>
      </c>
      <c r="C2527" t="s">
        <v>4226</v>
      </c>
    </row>
    <row r="2528" spans="1:3">
      <c r="A2528" t="s">
        <v>3730</v>
      </c>
      <c r="B2528" t="s">
        <v>3918</v>
      </c>
      <c r="C2528" t="s">
        <v>4229</v>
      </c>
    </row>
    <row r="2529" spans="1:3">
      <c r="A2529" t="s">
        <v>4216</v>
      </c>
      <c r="B2529" t="s">
        <v>3918</v>
      </c>
      <c r="C2529" t="s">
        <v>4232</v>
      </c>
    </row>
    <row r="2530" spans="1:3">
      <c r="A2530" t="s">
        <v>4219</v>
      </c>
      <c r="B2530" t="s">
        <v>3918</v>
      </c>
      <c r="C2530" t="s">
        <v>4235</v>
      </c>
    </row>
    <row r="2531" spans="1:3">
      <c r="A2531" t="s">
        <v>4222</v>
      </c>
      <c r="B2531" t="s">
        <v>3918</v>
      </c>
      <c r="C2531" t="s">
        <v>4238</v>
      </c>
    </row>
    <row r="2532" spans="1:3">
      <c r="A2532" t="s">
        <v>4225</v>
      </c>
      <c r="B2532" t="s">
        <v>3918</v>
      </c>
      <c r="C2532" t="s">
        <v>4241</v>
      </c>
    </row>
    <row r="2533" spans="1:3">
      <c r="A2533" t="s">
        <v>4228</v>
      </c>
      <c r="B2533" t="s">
        <v>3918</v>
      </c>
      <c r="C2533" t="s">
        <v>4244</v>
      </c>
    </row>
    <row r="2534" spans="1:3">
      <c r="A2534" t="s">
        <v>4231</v>
      </c>
      <c r="B2534" t="s">
        <v>3918</v>
      </c>
      <c r="C2534" t="s">
        <v>4247</v>
      </c>
    </row>
    <row r="2535" spans="1:3">
      <c r="A2535" t="s">
        <v>4234</v>
      </c>
      <c r="B2535" t="s">
        <v>3918</v>
      </c>
      <c r="C2535" t="s">
        <v>4250</v>
      </c>
    </row>
    <row r="2536" spans="1:3">
      <c r="A2536" t="s">
        <v>4237</v>
      </c>
      <c r="B2536" t="s">
        <v>3918</v>
      </c>
      <c r="C2536" t="s">
        <v>4253</v>
      </c>
    </row>
    <row r="2537" spans="1:3">
      <c r="A2537" t="s">
        <v>4240</v>
      </c>
      <c r="B2537" t="s">
        <v>3918</v>
      </c>
      <c r="C2537" t="s">
        <v>4256</v>
      </c>
    </row>
    <row r="2538" spans="1:3">
      <c r="A2538" t="s">
        <v>4243</v>
      </c>
      <c r="B2538" t="s">
        <v>3918</v>
      </c>
      <c r="C2538" t="s">
        <v>4259</v>
      </c>
    </row>
    <row r="2539" spans="1:3">
      <c r="A2539" t="s">
        <v>4246</v>
      </c>
      <c r="B2539" t="s">
        <v>3918</v>
      </c>
      <c r="C2539" t="s">
        <v>4262</v>
      </c>
    </row>
    <row r="2540" spans="1:3">
      <c r="A2540" t="s">
        <v>4249</v>
      </c>
      <c r="B2540" t="s">
        <v>3918</v>
      </c>
      <c r="C2540" t="s">
        <v>4265</v>
      </c>
    </row>
    <row r="2541" spans="1:3">
      <c r="A2541" t="s">
        <v>4252</v>
      </c>
      <c r="B2541" t="s">
        <v>3918</v>
      </c>
      <c r="C2541" t="s">
        <v>4268</v>
      </c>
    </row>
    <row r="2542" spans="1:3">
      <c r="A2542" t="s">
        <v>4255</v>
      </c>
      <c r="B2542" t="s">
        <v>3918</v>
      </c>
      <c r="C2542" t="s">
        <v>4271</v>
      </c>
    </row>
    <row r="2543" spans="1:3">
      <c r="A2543" t="s">
        <v>4258</v>
      </c>
      <c r="B2543" t="s">
        <v>3918</v>
      </c>
      <c r="C2543" t="s">
        <v>4273</v>
      </c>
    </row>
    <row r="2544" spans="1:3">
      <c r="A2544" t="s">
        <v>4261</v>
      </c>
      <c r="B2544" t="s">
        <v>3918</v>
      </c>
      <c r="C2544" t="s">
        <v>4276</v>
      </c>
    </row>
    <row r="2545" spans="1:3">
      <c r="A2545" t="s">
        <v>4264</v>
      </c>
      <c r="B2545" t="s">
        <v>3918</v>
      </c>
      <c r="C2545" t="s">
        <v>4279</v>
      </c>
    </row>
    <row r="2546" spans="1:3">
      <c r="A2546" t="s">
        <v>4267</v>
      </c>
      <c r="B2546" t="s">
        <v>3918</v>
      </c>
      <c r="C2546" t="s">
        <v>4282</v>
      </c>
    </row>
    <row r="2547" spans="1:3">
      <c r="A2547" t="s">
        <v>4270</v>
      </c>
      <c r="B2547" t="s">
        <v>3918</v>
      </c>
      <c r="C2547" t="s">
        <v>4285</v>
      </c>
    </row>
    <row r="2548" spans="1:3">
      <c r="A2548" t="s">
        <v>3732</v>
      </c>
      <c r="B2548" t="s">
        <v>3918</v>
      </c>
      <c r="C2548" t="s">
        <v>4288</v>
      </c>
    </row>
    <row r="2549" spans="1:3">
      <c r="A2549" t="s">
        <v>4275</v>
      </c>
      <c r="B2549" t="s">
        <v>3918</v>
      </c>
      <c r="C2549" t="s">
        <v>4291</v>
      </c>
    </row>
    <row r="2550" spans="1:3">
      <c r="A2550" t="s">
        <v>4278</v>
      </c>
      <c r="B2550" t="s">
        <v>3918</v>
      </c>
      <c r="C2550" t="s">
        <v>4294</v>
      </c>
    </row>
    <row r="2551" spans="1:3">
      <c r="A2551" t="s">
        <v>4281</v>
      </c>
      <c r="B2551" t="s">
        <v>3918</v>
      </c>
      <c r="C2551" t="s">
        <v>4297</v>
      </c>
    </row>
    <row r="2552" spans="1:3">
      <c r="A2552" t="s">
        <v>4284</v>
      </c>
      <c r="B2552" t="s">
        <v>3918</v>
      </c>
      <c r="C2552" t="s">
        <v>4300</v>
      </c>
    </row>
    <row r="2553" spans="1:3">
      <c r="A2553" t="s">
        <v>4287</v>
      </c>
      <c r="B2553" t="s">
        <v>3918</v>
      </c>
      <c r="C2553" t="s">
        <v>4303</v>
      </c>
    </row>
    <row r="2554" spans="1:3">
      <c r="A2554" t="s">
        <v>4290</v>
      </c>
      <c r="B2554" t="s">
        <v>3918</v>
      </c>
      <c r="C2554" t="s">
        <v>4306</v>
      </c>
    </row>
    <row r="2555" spans="1:3">
      <c r="A2555" t="s">
        <v>4293</v>
      </c>
      <c r="B2555" t="s">
        <v>3918</v>
      </c>
      <c r="C2555" t="s">
        <v>4309</v>
      </c>
    </row>
    <row r="2556" spans="1:3">
      <c r="A2556" t="s">
        <v>4296</v>
      </c>
      <c r="B2556" t="s">
        <v>3918</v>
      </c>
      <c r="C2556" t="s">
        <v>4312</v>
      </c>
    </row>
    <row r="2557" spans="1:3">
      <c r="A2557" t="s">
        <v>4299</v>
      </c>
      <c r="B2557" t="s">
        <v>3918</v>
      </c>
      <c r="C2557" t="s">
        <v>4315</v>
      </c>
    </row>
    <row r="2558" spans="1:3">
      <c r="A2558" t="s">
        <v>4302</v>
      </c>
      <c r="B2558" t="s">
        <v>3918</v>
      </c>
      <c r="C2558" t="s">
        <v>4318</v>
      </c>
    </row>
    <row r="2559" spans="1:3">
      <c r="A2559" t="s">
        <v>4305</v>
      </c>
      <c r="B2559" t="s">
        <v>3918</v>
      </c>
      <c r="C2559" t="s">
        <v>4321</v>
      </c>
    </row>
    <row r="2560" spans="1:3">
      <c r="A2560" t="s">
        <v>4308</v>
      </c>
      <c r="B2560" t="s">
        <v>3918</v>
      </c>
      <c r="C2560" t="s">
        <v>4324</v>
      </c>
    </row>
    <row r="2561" spans="1:3">
      <c r="A2561" t="s">
        <v>4311</v>
      </c>
      <c r="B2561" t="s">
        <v>3918</v>
      </c>
      <c r="C2561" t="s">
        <v>4327</v>
      </c>
    </row>
    <row r="2562" spans="1:3">
      <c r="A2562" t="s">
        <v>4314</v>
      </c>
      <c r="B2562" t="s">
        <v>3918</v>
      </c>
      <c r="C2562" t="s">
        <v>4330</v>
      </c>
    </row>
    <row r="2563" spans="1:3">
      <c r="A2563" t="s">
        <v>4317</v>
      </c>
      <c r="B2563" t="s">
        <v>3918</v>
      </c>
      <c r="C2563" t="s">
        <v>4333</v>
      </c>
    </row>
    <row r="2564" spans="1:3">
      <c r="A2564" t="s">
        <v>4320</v>
      </c>
      <c r="B2564" t="s">
        <v>3918</v>
      </c>
      <c r="C2564" t="s">
        <v>4336</v>
      </c>
    </row>
    <row r="2565" spans="1:3">
      <c r="A2565" t="s">
        <v>4323</v>
      </c>
      <c r="B2565" t="s">
        <v>3918</v>
      </c>
      <c r="C2565" t="s">
        <v>4339</v>
      </c>
    </row>
    <row r="2566" spans="1:3">
      <c r="A2566" t="s">
        <v>4326</v>
      </c>
      <c r="B2566" t="s">
        <v>3918</v>
      </c>
      <c r="C2566" t="s">
        <v>4342</v>
      </c>
    </row>
    <row r="2567" spans="1:3">
      <c r="A2567" t="s">
        <v>4329</v>
      </c>
      <c r="B2567" t="s">
        <v>3918</v>
      </c>
      <c r="C2567" t="s">
        <v>4345</v>
      </c>
    </row>
    <row r="2568" spans="1:3">
      <c r="A2568" t="s">
        <v>4332</v>
      </c>
      <c r="B2568" t="s">
        <v>3918</v>
      </c>
      <c r="C2568" t="s">
        <v>4348</v>
      </c>
    </row>
    <row r="2569" spans="1:3">
      <c r="A2569" t="s">
        <v>4335</v>
      </c>
      <c r="B2569" t="s">
        <v>3918</v>
      </c>
      <c r="C2569" t="s">
        <v>4351</v>
      </c>
    </row>
    <row r="2570" spans="1:3">
      <c r="A2570" t="s">
        <v>4338</v>
      </c>
      <c r="B2570" t="s">
        <v>3918</v>
      </c>
      <c r="C2570" t="s">
        <v>4354</v>
      </c>
    </row>
    <row r="2571" spans="1:3">
      <c r="A2571" t="s">
        <v>4341</v>
      </c>
      <c r="B2571" t="s">
        <v>3918</v>
      </c>
      <c r="C2571" t="s">
        <v>4357</v>
      </c>
    </row>
    <row r="2572" spans="1:3">
      <c r="A2572" t="s">
        <v>4344</v>
      </c>
      <c r="B2572" t="s">
        <v>3918</v>
      </c>
      <c r="C2572" t="s">
        <v>4360</v>
      </c>
    </row>
    <row r="2573" spans="1:3">
      <c r="A2573" t="s">
        <v>4347</v>
      </c>
      <c r="B2573" t="s">
        <v>3918</v>
      </c>
      <c r="C2573" t="s">
        <v>4363</v>
      </c>
    </row>
    <row r="2574" spans="1:3">
      <c r="A2574" t="s">
        <v>4350</v>
      </c>
      <c r="B2574" t="s">
        <v>3918</v>
      </c>
      <c r="C2574" t="s">
        <v>4366</v>
      </c>
    </row>
    <row r="2575" spans="1:3">
      <c r="A2575" t="s">
        <v>4353</v>
      </c>
      <c r="B2575" t="s">
        <v>3918</v>
      </c>
      <c r="C2575" t="s">
        <v>4369</v>
      </c>
    </row>
    <row r="2576" spans="1:3">
      <c r="A2576" t="s">
        <v>4356</v>
      </c>
      <c r="B2576" t="s">
        <v>3918</v>
      </c>
      <c r="C2576" t="s">
        <v>4372</v>
      </c>
    </row>
    <row r="2577" spans="1:3">
      <c r="A2577" t="s">
        <v>4359</v>
      </c>
      <c r="B2577" t="s">
        <v>3918</v>
      </c>
      <c r="C2577" t="s">
        <v>4375</v>
      </c>
    </row>
    <row r="2578" spans="1:3">
      <c r="A2578" t="s">
        <v>4362</v>
      </c>
      <c r="B2578" t="s">
        <v>3918</v>
      </c>
      <c r="C2578" t="s">
        <v>4378</v>
      </c>
    </row>
    <row r="2579" spans="1:3">
      <c r="A2579" t="s">
        <v>4365</v>
      </c>
      <c r="B2579" t="s">
        <v>3918</v>
      </c>
      <c r="C2579" t="s">
        <v>4381</v>
      </c>
    </row>
    <row r="2580" spans="1:3">
      <c r="A2580" t="s">
        <v>4368</v>
      </c>
      <c r="B2580" t="s">
        <v>3918</v>
      </c>
      <c r="C2580" t="s">
        <v>4384</v>
      </c>
    </row>
    <row r="2581" spans="1:3">
      <c r="A2581" t="s">
        <v>4371</v>
      </c>
      <c r="B2581" t="s">
        <v>3918</v>
      </c>
      <c r="C2581" t="s">
        <v>4387</v>
      </c>
    </row>
    <row r="2582" spans="1:3">
      <c r="A2582" t="s">
        <v>4374</v>
      </c>
      <c r="B2582" t="s">
        <v>3918</v>
      </c>
      <c r="C2582" t="s">
        <v>4390</v>
      </c>
    </row>
    <row r="2583" spans="1:3">
      <c r="A2583" t="s">
        <v>4377</v>
      </c>
      <c r="B2583" t="s">
        <v>3918</v>
      </c>
      <c r="C2583" t="s">
        <v>4393</v>
      </c>
    </row>
    <row r="2584" spans="1:3">
      <c r="A2584" t="s">
        <v>4380</v>
      </c>
      <c r="B2584" t="s">
        <v>3918</v>
      </c>
      <c r="C2584" t="s">
        <v>4396</v>
      </c>
    </row>
    <row r="2585" spans="1:3">
      <c r="A2585" t="s">
        <v>4383</v>
      </c>
      <c r="B2585" t="s">
        <v>3918</v>
      </c>
      <c r="C2585" t="s">
        <v>4399</v>
      </c>
    </row>
    <row r="2586" spans="1:3">
      <c r="A2586" t="s">
        <v>4386</v>
      </c>
      <c r="B2586" t="s">
        <v>3918</v>
      </c>
      <c r="C2586" t="s">
        <v>4402</v>
      </c>
    </row>
    <row r="2587" spans="1:3">
      <c r="A2587" t="s">
        <v>4389</v>
      </c>
      <c r="B2587" t="s">
        <v>3918</v>
      </c>
      <c r="C2587" t="s">
        <v>4405</v>
      </c>
    </row>
    <row r="2588" spans="1:3">
      <c r="A2588" t="s">
        <v>4392</v>
      </c>
      <c r="B2588" t="s">
        <v>3918</v>
      </c>
      <c r="C2588" t="s">
        <v>4408</v>
      </c>
    </row>
    <row r="2589" spans="1:3">
      <c r="A2589" t="s">
        <v>4395</v>
      </c>
      <c r="B2589" t="s">
        <v>3918</v>
      </c>
      <c r="C2589" t="s">
        <v>4411</v>
      </c>
    </row>
    <row r="2590" spans="1:3">
      <c r="A2590" t="s">
        <v>4398</v>
      </c>
      <c r="B2590" t="s">
        <v>3918</v>
      </c>
      <c r="C2590" t="s">
        <v>4414</v>
      </c>
    </row>
    <row r="2591" spans="1:3">
      <c r="A2591" t="s">
        <v>4401</v>
      </c>
      <c r="B2591" t="s">
        <v>3918</v>
      </c>
      <c r="C2591" t="s">
        <v>4417</v>
      </c>
    </row>
    <row r="2592" spans="1:3">
      <c r="A2592" t="s">
        <v>4404</v>
      </c>
      <c r="B2592" t="s">
        <v>3918</v>
      </c>
      <c r="C2592" t="s">
        <v>4420</v>
      </c>
    </row>
    <row r="2593" spans="1:3">
      <c r="A2593" t="s">
        <v>4407</v>
      </c>
      <c r="B2593" t="s">
        <v>3918</v>
      </c>
      <c r="C2593" t="s">
        <v>4423</v>
      </c>
    </row>
    <row r="2594" spans="1:3">
      <c r="A2594" t="s">
        <v>4410</v>
      </c>
      <c r="B2594" t="s">
        <v>3918</v>
      </c>
      <c r="C2594" t="s">
        <v>4426</v>
      </c>
    </row>
    <row r="2595" spans="1:3">
      <c r="A2595" t="s">
        <v>4413</v>
      </c>
      <c r="B2595" t="s">
        <v>3918</v>
      </c>
      <c r="C2595" t="s">
        <v>4429</v>
      </c>
    </row>
    <row r="2596" spans="1:3">
      <c r="A2596" t="s">
        <v>4416</v>
      </c>
      <c r="B2596" t="s">
        <v>3918</v>
      </c>
      <c r="C2596" t="s">
        <v>4432</v>
      </c>
    </row>
    <row r="2597" spans="1:3">
      <c r="A2597" t="s">
        <v>4419</v>
      </c>
      <c r="B2597" t="s">
        <v>3918</v>
      </c>
      <c r="C2597" t="s">
        <v>4435</v>
      </c>
    </row>
    <row r="2598" spans="1:3">
      <c r="A2598" t="s">
        <v>4422</v>
      </c>
      <c r="B2598" t="s">
        <v>3918</v>
      </c>
      <c r="C2598" t="s">
        <v>4438</v>
      </c>
    </row>
    <row r="2599" spans="1:3">
      <c r="A2599" t="s">
        <v>4425</v>
      </c>
      <c r="B2599" t="s">
        <v>3918</v>
      </c>
      <c r="C2599" t="s">
        <v>4441</v>
      </c>
    </row>
    <row r="2600" spans="1:3">
      <c r="A2600" t="s">
        <v>4428</v>
      </c>
      <c r="B2600" t="s">
        <v>3918</v>
      </c>
      <c r="C2600" t="s">
        <v>4444</v>
      </c>
    </row>
    <row r="2601" spans="1:3">
      <c r="A2601" t="s">
        <v>4431</v>
      </c>
      <c r="B2601" t="s">
        <v>3918</v>
      </c>
      <c r="C2601" t="s">
        <v>4447</v>
      </c>
    </row>
    <row r="2602" spans="1:3">
      <c r="A2602" t="s">
        <v>4434</v>
      </c>
      <c r="B2602" t="s">
        <v>3918</v>
      </c>
      <c r="C2602" t="s">
        <v>4450</v>
      </c>
    </row>
    <row r="2603" spans="1:3">
      <c r="A2603" t="s">
        <v>4437</v>
      </c>
      <c r="B2603" t="s">
        <v>3918</v>
      </c>
      <c r="C2603" t="s">
        <v>4453</v>
      </c>
    </row>
    <row r="2604" spans="1:3">
      <c r="A2604" t="s">
        <v>4440</v>
      </c>
      <c r="B2604" t="s">
        <v>3918</v>
      </c>
      <c r="C2604" t="s">
        <v>4456</v>
      </c>
    </row>
    <row r="2605" spans="1:3">
      <c r="A2605" t="s">
        <v>4443</v>
      </c>
      <c r="B2605" t="s">
        <v>3918</v>
      </c>
      <c r="C2605" t="s">
        <v>4459</v>
      </c>
    </row>
    <row r="2606" spans="1:3">
      <c r="A2606" t="s">
        <v>4446</v>
      </c>
      <c r="B2606" t="s">
        <v>3918</v>
      </c>
      <c r="C2606" t="s">
        <v>4462</v>
      </c>
    </row>
    <row r="2607" spans="1:3">
      <c r="A2607" t="s">
        <v>4449</v>
      </c>
      <c r="B2607" t="s">
        <v>3918</v>
      </c>
      <c r="C2607" t="s">
        <v>4465</v>
      </c>
    </row>
    <row r="2608" spans="1:3">
      <c r="A2608" t="s">
        <v>4452</v>
      </c>
      <c r="B2608" t="s">
        <v>3918</v>
      </c>
      <c r="C2608" t="s">
        <v>4468</v>
      </c>
    </row>
    <row r="2609" spans="1:3">
      <c r="A2609" t="s">
        <v>4455</v>
      </c>
      <c r="B2609" t="s">
        <v>3918</v>
      </c>
      <c r="C2609" t="s">
        <v>4471</v>
      </c>
    </row>
    <row r="2610" spans="1:3">
      <c r="A2610" t="s">
        <v>4458</v>
      </c>
      <c r="B2610" t="s">
        <v>3918</v>
      </c>
      <c r="C2610" t="s">
        <v>4474</v>
      </c>
    </row>
    <row r="2611" spans="1:3">
      <c r="A2611" t="s">
        <v>4461</v>
      </c>
      <c r="B2611" t="s">
        <v>3918</v>
      </c>
      <c r="C2611" t="s">
        <v>4477</v>
      </c>
    </row>
    <row r="2612" spans="1:3">
      <c r="A2612" t="s">
        <v>4464</v>
      </c>
      <c r="B2612" t="s">
        <v>3918</v>
      </c>
      <c r="C2612" t="s">
        <v>4480</v>
      </c>
    </row>
    <row r="2613" spans="1:3">
      <c r="A2613" t="s">
        <v>4467</v>
      </c>
      <c r="B2613" t="s">
        <v>3918</v>
      </c>
      <c r="C2613" t="s">
        <v>4483</v>
      </c>
    </row>
    <row r="2614" spans="1:3">
      <c r="A2614" t="s">
        <v>4470</v>
      </c>
      <c r="B2614" t="s">
        <v>3918</v>
      </c>
      <c r="C2614" t="s">
        <v>4486</v>
      </c>
    </row>
    <row r="2615" spans="1:3">
      <c r="A2615" t="s">
        <v>4473</v>
      </c>
      <c r="B2615" t="s">
        <v>3918</v>
      </c>
      <c r="C2615" t="s">
        <v>4489</v>
      </c>
    </row>
    <row r="2616" spans="1:3">
      <c r="A2616" t="s">
        <v>4476</v>
      </c>
      <c r="B2616" t="s">
        <v>3918</v>
      </c>
      <c r="C2616" t="s">
        <v>4492</v>
      </c>
    </row>
    <row r="2617" spans="1:3">
      <c r="A2617" t="s">
        <v>4479</v>
      </c>
      <c r="B2617" t="s">
        <v>3918</v>
      </c>
      <c r="C2617" t="s">
        <v>4495</v>
      </c>
    </row>
    <row r="2618" spans="1:3">
      <c r="A2618" t="s">
        <v>4482</v>
      </c>
      <c r="B2618" t="s">
        <v>3918</v>
      </c>
      <c r="C2618" t="s">
        <v>4498</v>
      </c>
    </row>
    <row r="2619" spans="1:3">
      <c r="A2619" t="s">
        <v>4485</v>
      </c>
      <c r="B2619" t="s">
        <v>3918</v>
      </c>
      <c r="C2619" t="s">
        <v>4501</v>
      </c>
    </row>
    <row r="2620" spans="1:3">
      <c r="A2620" t="s">
        <v>4488</v>
      </c>
      <c r="B2620" t="s">
        <v>3918</v>
      </c>
      <c r="C2620" t="s">
        <v>4504</v>
      </c>
    </row>
    <row r="2621" spans="1:3">
      <c r="A2621" t="s">
        <v>4491</v>
      </c>
      <c r="B2621" t="s">
        <v>3918</v>
      </c>
      <c r="C2621" t="s">
        <v>4507</v>
      </c>
    </row>
    <row r="2622" spans="1:3">
      <c r="A2622" t="s">
        <v>4494</v>
      </c>
      <c r="B2622" t="s">
        <v>3918</v>
      </c>
      <c r="C2622" t="s">
        <v>4510</v>
      </c>
    </row>
    <row r="2623" spans="1:3">
      <c r="A2623" t="s">
        <v>4497</v>
      </c>
      <c r="B2623" t="s">
        <v>3918</v>
      </c>
      <c r="C2623" t="s">
        <v>4513</v>
      </c>
    </row>
    <row r="2624" spans="1:3">
      <c r="A2624" t="s">
        <v>4500</v>
      </c>
      <c r="B2624" t="s">
        <v>3918</v>
      </c>
      <c r="C2624" t="s">
        <v>4516</v>
      </c>
    </row>
    <row r="2625" spans="1:3">
      <c r="A2625" t="s">
        <v>4503</v>
      </c>
      <c r="B2625" t="s">
        <v>3918</v>
      </c>
      <c r="C2625" t="s">
        <v>4519</v>
      </c>
    </row>
    <row r="2626" spans="1:3">
      <c r="A2626" t="s">
        <v>4506</v>
      </c>
      <c r="B2626" t="s">
        <v>3918</v>
      </c>
      <c r="C2626" t="s">
        <v>4522</v>
      </c>
    </row>
    <row r="2627" spans="1:3">
      <c r="A2627" t="s">
        <v>4509</v>
      </c>
      <c r="B2627" t="s">
        <v>3918</v>
      </c>
      <c r="C2627" t="s">
        <v>4525</v>
      </c>
    </row>
    <row r="2628" spans="1:3">
      <c r="A2628" t="s">
        <v>4512</v>
      </c>
      <c r="B2628" t="s">
        <v>3918</v>
      </c>
      <c r="C2628" t="s">
        <v>4528</v>
      </c>
    </row>
    <row r="2629" spans="1:3">
      <c r="A2629" t="s">
        <v>4515</v>
      </c>
      <c r="B2629" t="s">
        <v>3918</v>
      </c>
      <c r="C2629" t="s">
        <v>4531</v>
      </c>
    </row>
    <row r="2630" spans="1:3">
      <c r="A2630" t="s">
        <v>4518</v>
      </c>
      <c r="B2630" t="s">
        <v>3918</v>
      </c>
      <c r="C2630" t="s">
        <v>4534</v>
      </c>
    </row>
    <row r="2631" spans="1:3">
      <c r="A2631" t="s">
        <v>4521</v>
      </c>
      <c r="B2631" t="s">
        <v>3918</v>
      </c>
      <c r="C2631" t="s">
        <v>4537</v>
      </c>
    </row>
    <row r="2632" spans="1:3">
      <c r="A2632" t="s">
        <v>4524</v>
      </c>
      <c r="B2632" t="s">
        <v>3918</v>
      </c>
      <c r="C2632" t="s">
        <v>4540</v>
      </c>
    </row>
    <row r="2633" spans="1:3">
      <c r="A2633" t="s">
        <v>4527</v>
      </c>
      <c r="B2633" t="s">
        <v>3918</v>
      </c>
      <c r="C2633" t="s">
        <v>4543</v>
      </c>
    </row>
    <row r="2634" spans="1:3">
      <c r="A2634" t="s">
        <v>4530</v>
      </c>
      <c r="B2634" t="s">
        <v>3918</v>
      </c>
      <c r="C2634" t="s">
        <v>4546</v>
      </c>
    </row>
    <row r="2635" spans="1:3">
      <c r="A2635" t="s">
        <v>4533</v>
      </c>
      <c r="B2635" t="s">
        <v>3918</v>
      </c>
      <c r="C2635" t="s">
        <v>4549</v>
      </c>
    </row>
    <row r="2636" spans="1:3">
      <c r="A2636" t="s">
        <v>4536</v>
      </c>
      <c r="B2636" t="s">
        <v>3918</v>
      </c>
      <c r="C2636" t="s">
        <v>4552</v>
      </c>
    </row>
    <row r="2637" spans="1:3">
      <c r="A2637" t="s">
        <v>4539</v>
      </c>
      <c r="B2637" t="s">
        <v>3918</v>
      </c>
      <c r="C2637" t="s">
        <v>4555</v>
      </c>
    </row>
    <row r="2638" spans="1:3">
      <c r="A2638" t="s">
        <v>4542</v>
      </c>
      <c r="B2638" t="s">
        <v>3918</v>
      </c>
      <c r="C2638" t="s">
        <v>4558</v>
      </c>
    </row>
    <row r="2639" spans="1:3">
      <c r="A2639" t="s">
        <v>4545</v>
      </c>
      <c r="B2639" t="s">
        <v>3918</v>
      </c>
      <c r="C2639" t="s">
        <v>4561</v>
      </c>
    </row>
    <row r="2640" spans="1:3">
      <c r="A2640" t="s">
        <v>4548</v>
      </c>
      <c r="B2640" t="s">
        <v>3918</v>
      </c>
      <c r="C2640" t="s">
        <v>4564</v>
      </c>
    </row>
    <row r="2641" spans="1:3">
      <c r="A2641" t="s">
        <v>4551</v>
      </c>
      <c r="B2641" t="s">
        <v>3918</v>
      </c>
      <c r="C2641" t="s">
        <v>4567</v>
      </c>
    </row>
    <row r="2642" spans="1:3">
      <c r="A2642" t="s">
        <v>4554</v>
      </c>
      <c r="B2642" t="s">
        <v>3918</v>
      </c>
      <c r="C2642" t="s">
        <v>4570</v>
      </c>
    </row>
    <row r="2643" spans="1:3">
      <c r="A2643" t="s">
        <v>4557</v>
      </c>
      <c r="B2643" t="s">
        <v>3918</v>
      </c>
      <c r="C2643" t="s">
        <v>4573</v>
      </c>
    </row>
    <row r="2644" spans="1:3">
      <c r="A2644" t="s">
        <v>4560</v>
      </c>
      <c r="B2644" t="s">
        <v>3918</v>
      </c>
      <c r="C2644" t="s">
        <v>4576</v>
      </c>
    </row>
    <row r="2645" spans="1:3">
      <c r="A2645" t="s">
        <v>4563</v>
      </c>
      <c r="B2645" t="s">
        <v>3918</v>
      </c>
      <c r="C2645" t="s">
        <v>4579</v>
      </c>
    </row>
    <row r="2646" spans="1:3">
      <c r="A2646" t="s">
        <v>4566</v>
      </c>
      <c r="B2646" t="s">
        <v>3918</v>
      </c>
      <c r="C2646" t="s">
        <v>4582</v>
      </c>
    </row>
    <row r="2647" spans="1:3">
      <c r="A2647" t="s">
        <v>4569</v>
      </c>
      <c r="B2647" t="s">
        <v>3918</v>
      </c>
      <c r="C2647" t="s">
        <v>4585</v>
      </c>
    </row>
    <row r="2648" spans="1:3">
      <c r="A2648" t="s">
        <v>4572</v>
      </c>
      <c r="B2648" t="s">
        <v>3918</v>
      </c>
      <c r="C2648" t="s">
        <v>4588</v>
      </c>
    </row>
    <row r="2649" spans="1:3">
      <c r="A2649" t="s">
        <v>4575</v>
      </c>
      <c r="B2649" t="s">
        <v>3918</v>
      </c>
      <c r="C2649" t="s">
        <v>4591</v>
      </c>
    </row>
    <row r="2650" spans="1:3">
      <c r="A2650" t="s">
        <v>4578</v>
      </c>
      <c r="B2650" t="s">
        <v>3918</v>
      </c>
      <c r="C2650" t="s">
        <v>4594</v>
      </c>
    </row>
    <row r="2651" spans="1:3">
      <c r="A2651" t="s">
        <v>4581</v>
      </c>
      <c r="B2651" t="s">
        <v>3918</v>
      </c>
      <c r="C2651" t="s">
        <v>4597</v>
      </c>
    </row>
    <row r="2652" spans="1:3">
      <c r="A2652" t="s">
        <v>4584</v>
      </c>
      <c r="B2652" t="s">
        <v>3918</v>
      </c>
      <c r="C2652" t="s">
        <v>4600</v>
      </c>
    </row>
    <row r="2653" spans="1:3">
      <c r="A2653" t="s">
        <v>4587</v>
      </c>
      <c r="B2653" t="s">
        <v>3918</v>
      </c>
      <c r="C2653" t="s">
        <v>4603</v>
      </c>
    </row>
    <row r="2654" spans="1:3">
      <c r="A2654" t="s">
        <v>4590</v>
      </c>
      <c r="B2654" t="s">
        <v>3918</v>
      </c>
      <c r="C2654" t="s">
        <v>4606</v>
      </c>
    </row>
    <row r="2655" spans="1:3">
      <c r="A2655" t="s">
        <v>4593</v>
      </c>
      <c r="B2655" t="s">
        <v>3918</v>
      </c>
      <c r="C2655" t="s">
        <v>4609</v>
      </c>
    </row>
    <row r="2656" spans="1:3">
      <c r="A2656" t="s">
        <v>4596</v>
      </c>
      <c r="B2656" t="s">
        <v>3918</v>
      </c>
      <c r="C2656" t="s">
        <v>4612</v>
      </c>
    </row>
    <row r="2657" spans="1:3">
      <c r="A2657" t="s">
        <v>4599</v>
      </c>
      <c r="B2657" t="s">
        <v>3918</v>
      </c>
      <c r="C2657" t="s">
        <v>4615</v>
      </c>
    </row>
    <row r="2658" spans="1:3">
      <c r="A2658" t="s">
        <v>4602</v>
      </c>
      <c r="B2658" t="s">
        <v>3918</v>
      </c>
      <c r="C2658" t="s">
        <v>4618</v>
      </c>
    </row>
    <row r="2659" spans="1:3">
      <c r="A2659" t="s">
        <v>4605</v>
      </c>
      <c r="B2659" t="s">
        <v>3918</v>
      </c>
      <c r="C2659" t="s">
        <v>4621</v>
      </c>
    </row>
    <row r="2660" spans="1:3">
      <c r="A2660" t="s">
        <v>4608</v>
      </c>
      <c r="B2660" t="s">
        <v>3918</v>
      </c>
      <c r="C2660" t="s">
        <v>4624</v>
      </c>
    </row>
    <row r="2661" spans="1:3">
      <c r="A2661" t="s">
        <v>4611</v>
      </c>
      <c r="B2661" t="s">
        <v>3918</v>
      </c>
      <c r="C2661" t="s">
        <v>4627</v>
      </c>
    </row>
    <row r="2662" spans="1:3">
      <c r="A2662" t="s">
        <v>4614</v>
      </c>
      <c r="B2662" t="s">
        <v>3918</v>
      </c>
      <c r="C2662" t="s">
        <v>4630</v>
      </c>
    </row>
    <row r="2663" spans="1:3">
      <c r="A2663" t="s">
        <v>4617</v>
      </c>
      <c r="B2663" t="s">
        <v>3918</v>
      </c>
      <c r="C2663" t="s">
        <v>4633</v>
      </c>
    </row>
    <row r="2664" spans="1:3">
      <c r="A2664" t="s">
        <v>4620</v>
      </c>
      <c r="B2664" t="s">
        <v>3918</v>
      </c>
      <c r="C2664" t="s">
        <v>4636</v>
      </c>
    </row>
    <row r="2665" spans="1:3">
      <c r="A2665" t="s">
        <v>4623</v>
      </c>
      <c r="B2665" t="s">
        <v>3918</v>
      </c>
      <c r="C2665" t="s">
        <v>4639</v>
      </c>
    </row>
    <row r="2666" spans="1:3">
      <c r="A2666" t="s">
        <v>4626</v>
      </c>
      <c r="B2666" t="s">
        <v>3918</v>
      </c>
      <c r="C2666" t="s">
        <v>4642</v>
      </c>
    </row>
    <row r="2667" spans="1:3">
      <c r="A2667" t="s">
        <v>4629</v>
      </c>
      <c r="B2667" t="s">
        <v>3918</v>
      </c>
      <c r="C2667" t="s">
        <v>4645</v>
      </c>
    </row>
    <row r="2668" spans="1:3">
      <c r="A2668" t="s">
        <v>4632</v>
      </c>
      <c r="B2668" t="s">
        <v>3918</v>
      </c>
      <c r="C2668" t="s">
        <v>4648</v>
      </c>
    </row>
    <row r="2669" spans="1:3">
      <c r="A2669" t="s">
        <v>4635</v>
      </c>
      <c r="B2669" t="s">
        <v>3918</v>
      </c>
      <c r="C2669" t="s">
        <v>4651</v>
      </c>
    </row>
    <row r="2670" spans="1:3">
      <c r="A2670" t="s">
        <v>4638</v>
      </c>
      <c r="B2670" t="s">
        <v>3918</v>
      </c>
      <c r="C2670" t="s">
        <v>4654</v>
      </c>
    </row>
    <row r="2671" spans="1:3">
      <c r="A2671" t="s">
        <v>4641</v>
      </c>
      <c r="B2671" t="s">
        <v>3918</v>
      </c>
      <c r="C2671" t="s">
        <v>4657</v>
      </c>
    </row>
    <row r="2672" spans="1:3">
      <c r="A2672" t="s">
        <v>4644</v>
      </c>
      <c r="B2672" t="s">
        <v>3918</v>
      </c>
      <c r="C2672" t="s">
        <v>4660</v>
      </c>
    </row>
    <row r="2673" spans="1:3">
      <c r="A2673" t="s">
        <v>4647</v>
      </c>
      <c r="B2673" t="s">
        <v>3918</v>
      </c>
      <c r="C2673" t="s">
        <v>4663</v>
      </c>
    </row>
    <row r="2674" spans="1:3">
      <c r="A2674" t="s">
        <v>4650</v>
      </c>
      <c r="B2674" t="s">
        <v>3918</v>
      </c>
      <c r="C2674" t="s">
        <v>4666</v>
      </c>
    </row>
    <row r="2675" spans="1:3">
      <c r="A2675" t="s">
        <v>4653</v>
      </c>
      <c r="B2675" t="s">
        <v>3918</v>
      </c>
      <c r="C2675" t="s">
        <v>4669</v>
      </c>
    </row>
    <row r="2676" spans="1:3">
      <c r="A2676" t="s">
        <v>4656</v>
      </c>
      <c r="B2676" t="s">
        <v>3918</v>
      </c>
      <c r="C2676" t="s">
        <v>4672</v>
      </c>
    </row>
    <row r="2677" spans="1:3">
      <c r="A2677" t="s">
        <v>4659</v>
      </c>
      <c r="B2677" t="s">
        <v>3918</v>
      </c>
      <c r="C2677" t="s">
        <v>4675</v>
      </c>
    </row>
    <row r="2678" spans="1:3">
      <c r="A2678" t="s">
        <v>4662</v>
      </c>
      <c r="B2678" t="s">
        <v>3918</v>
      </c>
      <c r="C2678" t="s">
        <v>4678</v>
      </c>
    </row>
    <row r="2679" spans="1:3">
      <c r="A2679" t="s">
        <v>4665</v>
      </c>
      <c r="B2679" t="s">
        <v>3918</v>
      </c>
      <c r="C2679" t="s">
        <v>4681</v>
      </c>
    </row>
    <row r="2680" spans="1:3">
      <c r="A2680" t="s">
        <v>4668</v>
      </c>
      <c r="B2680" t="s">
        <v>3918</v>
      </c>
      <c r="C2680" t="s">
        <v>4684</v>
      </c>
    </row>
    <row r="2681" spans="1:3">
      <c r="A2681" t="s">
        <v>4671</v>
      </c>
      <c r="B2681" t="s">
        <v>3918</v>
      </c>
      <c r="C2681" t="s">
        <v>4687</v>
      </c>
    </row>
    <row r="2682" spans="1:3">
      <c r="A2682" t="s">
        <v>4674</v>
      </c>
      <c r="B2682" t="s">
        <v>3918</v>
      </c>
      <c r="C2682" t="s">
        <v>4690</v>
      </c>
    </row>
    <row r="2683" spans="1:3">
      <c r="A2683" t="s">
        <v>4677</v>
      </c>
      <c r="B2683" t="s">
        <v>3918</v>
      </c>
      <c r="C2683" t="s">
        <v>4693</v>
      </c>
    </row>
    <row r="2684" spans="1:3">
      <c r="A2684" t="s">
        <v>4680</v>
      </c>
      <c r="B2684" t="s">
        <v>3918</v>
      </c>
      <c r="C2684" t="s">
        <v>4696</v>
      </c>
    </row>
    <row r="2685" spans="1:3">
      <c r="A2685" t="s">
        <v>4683</v>
      </c>
      <c r="B2685" t="s">
        <v>3918</v>
      </c>
      <c r="C2685" t="s">
        <v>4699</v>
      </c>
    </row>
    <row r="2686" spans="1:3">
      <c r="A2686" t="s">
        <v>4686</v>
      </c>
      <c r="B2686" t="s">
        <v>3918</v>
      </c>
      <c r="C2686" t="s">
        <v>4702</v>
      </c>
    </row>
    <row r="2687" spans="1:3">
      <c r="A2687" t="s">
        <v>4689</v>
      </c>
      <c r="B2687" t="s">
        <v>3918</v>
      </c>
      <c r="C2687" t="s">
        <v>4705</v>
      </c>
    </row>
    <row r="2688" spans="1:3">
      <c r="A2688" t="s">
        <v>4692</v>
      </c>
      <c r="B2688" t="s">
        <v>3918</v>
      </c>
      <c r="C2688" t="s">
        <v>4708</v>
      </c>
    </row>
    <row r="2689" spans="1:3">
      <c r="A2689" t="s">
        <v>4695</v>
      </c>
      <c r="B2689" t="s">
        <v>3918</v>
      </c>
      <c r="C2689" t="s">
        <v>4711</v>
      </c>
    </row>
    <row r="2690" spans="1:3">
      <c r="A2690" t="s">
        <v>4698</v>
      </c>
      <c r="B2690" t="s">
        <v>3918</v>
      </c>
      <c r="C2690" t="s">
        <v>4714</v>
      </c>
    </row>
    <row r="2691" spans="1:3">
      <c r="A2691" t="s">
        <v>4701</v>
      </c>
      <c r="B2691" t="s">
        <v>3918</v>
      </c>
      <c r="C2691" t="s">
        <v>4717</v>
      </c>
    </row>
    <row r="2692" spans="1:3">
      <c r="A2692" t="s">
        <v>4704</v>
      </c>
      <c r="B2692" t="s">
        <v>3918</v>
      </c>
      <c r="C2692" t="s">
        <v>4720</v>
      </c>
    </row>
    <row r="2693" spans="1:3">
      <c r="A2693" t="s">
        <v>4707</v>
      </c>
      <c r="B2693" t="s">
        <v>3918</v>
      </c>
      <c r="C2693" t="s">
        <v>4723</v>
      </c>
    </row>
    <row r="2694" spans="1:3">
      <c r="A2694" t="s">
        <v>4710</v>
      </c>
      <c r="B2694" t="s">
        <v>3918</v>
      </c>
      <c r="C2694" t="s">
        <v>4726</v>
      </c>
    </row>
    <row r="2695" spans="1:3">
      <c r="A2695" t="s">
        <v>4713</v>
      </c>
      <c r="B2695" t="s">
        <v>3918</v>
      </c>
      <c r="C2695" t="s">
        <v>4729</v>
      </c>
    </row>
    <row r="2696" spans="1:3">
      <c r="A2696" t="s">
        <v>4716</v>
      </c>
      <c r="B2696" t="s">
        <v>3918</v>
      </c>
      <c r="C2696" t="s">
        <v>4732</v>
      </c>
    </row>
    <row r="2697" spans="1:3">
      <c r="A2697" t="s">
        <v>4719</v>
      </c>
      <c r="B2697" t="s">
        <v>3918</v>
      </c>
      <c r="C2697" t="s">
        <v>4735</v>
      </c>
    </row>
    <row r="2698" spans="1:3">
      <c r="A2698" t="s">
        <v>4722</v>
      </c>
      <c r="B2698" t="s">
        <v>3918</v>
      </c>
      <c r="C2698" t="s">
        <v>4738</v>
      </c>
    </row>
    <row r="2699" spans="1:3">
      <c r="A2699" t="s">
        <v>4725</v>
      </c>
      <c r="B2699" t="s">
        <v>3918</v>
      </c>
      <c r="C2699" t="s">
        <v>4741</v>
      </c>
    </row>
    <row r="2700" spans="1:3">
      <c r="A2700" t="s">
        <v>4728</v>
      </c>
      <c r="B2700" t="s">
        <v>3918</v>
      </c>
      <c r="C2700" t="s">
        <v>4744</v>
      </c>
    </row>
    <row r="2701" spans="1:3">
      <c r="A2701" t="s">
        <v>4731</v>
      </c>
      <c r="B2701" t="s">
        <v>3918</v>
      </c>
      <c r="C2701" t="s">
        <v>4747</v>
      </c>
    </row>
    <row r="2702" spans="1:3">
      <c r="A2702" t="s">
        <v>4734</v>
      </c>
      <c r="B2702" t="s">
        <v>3918</v>
      </c>
      <c r="C2702" t="s">
        <v>4750</v>
      </c>
    </row>
    <row r="2703" spans="1:3">
      <c r="A2703" t="s">
        <v>4737</v>
      </c>
      <c r="B2703" t="s">
        <v>3918</v>
      </c>
      <c r="C2703" t="s">
        <v>4753</v>
      </c>
    </row>
    <row r="2704" spans="1:3">
      <c r="A2704" t="s">
        <v>4740</v>
      </c>
      <c r="B2704" t="s">
        <v>3918</v>
      </c>
      <c r="C2704" t="s">
        <v>4756</v>
      </c>
    </row>
    <row r="2705" spans="1:3">
      <c r="A2705" t="s">
        <v>4743</v>
      </c>
      <c r="B2705" t="s">
        <v>3918</v>
      </c>
      <c r="C2705" t="s">
        <v>4759</v>
      </c>
    </row>
    <row r="2706" spans="1:3">
      <c r="A2706" t="s">
        <v>4746</v>
      </c>
      <c r="B2706" t="s">
        <v>3918</v>
      </c>
      <c r="C2706" t="s">
        <v>4762</v>
      </c>
    </row>
    <row r="2707" spans="1:3">
      <c r="A2707" t="s">
        <v>4749</v>
      </c>
      <c r="B2707" t="s">
        <v>3918</v>
      </c>
      <c r="C2707" t="s">
        <v>4765</v>
      </c>
    </row>
    <row r="2708" spans="1:3">
      <c r="A2708" t="s">
        <v>4752</v>
      </c>
      <c r="B2708" t="s">
        <v>3918</v>
      </c>
      <c r="C2708" t="s">
        <v>4768</v>
      </c>
    </row>
    <row r="2709" spans="1:3">
      <c r="A2709" t="s">
        <v>4755</v>
      </c>
      <c r="B2709" t="s">
        <v>3918</v>
      </c>
      <c r="C2709" t="s">
        <v>4771</v>
      </c>
    </row>
    <row r="2710" spans="1:3">
      <c r="A2710" t="s">
        <v>4758</v>
      </c>
      <c r="B2710" t="s">
        <v>3918</v>
      </c>
      <c r="C2710" t="s">
        <v>4774</v>
      </c>
    </row>
    <row r="2711" spans="1:3">
      <c r="A2711" t="s">
        <v>4761</v>
      </c>
      <c r="B2711" t="s">
        <v>3918</v>
      </c>
      <c r="C2711" t="s">
        <v>4777</v>
      </c>
    </row>
    <row r="2712" spans="1:3">
      <c r="A2712" t="s">
        <v>4764</v>
      </c>
      <c r="B2712" t="s">
        <v>3918</v>
      </c>
      <c r="C2712" t="s">
        <v>4780</v>
      </c>
    </row>
    <row r="2713" spans="1:3">
      <c r="A2713" t="s">
        <v>4767</v>
      </c>
      <c r="B2713" t="s">
        <v>3918</v>
      </c>
      <c r="C2713" t="s">
        <v>4783</v>
      </c>
    </row>
    <row r="2714" spans="1:3">
      <c r="A2714" t="s">
        <v>4770</v>
      </c>
      <c r="B2714" t="s">
        <v>3918</v>
      </c>
      <c r="C2714" t="s">
        <v>4786</v>
      </c>
    </row>
    <row r="2715" spans="1:3">
      <c r="A2715" t="s">
        <v>4773</v>
      </c>
      <c r="B2715" t="s">
        <v>3918</v>
      </c>
      <c r="C2715" t="s">
        <v>4789</v>
      </c>
    </row>
    <row r="2716" spans="1:3">
      <c r="A2716" t="s">
        <v>4776</v>
      </c>
      <c r="B2716" t="s">
        <v>3918</v>
      </c>
      <c r="C2716" t="s">
        <v>4792</v>
      </c>
    </row>
    <row r="2717" spans="1:3">
      <c r="A2717" t="s">
        <v>4779</v>
      </c>
      <c r="B2717" t="s">
        <v>3918</v>
      </c>
      <c r="C2717" t="s">
        <v>4795</v>
      </c>
    </row>
    <row r="2718" spans="1:3">
      <c r="A2718" t="s">
        <v>4782</v>
      </c>
      <c r="B2718" t="s">
        <v>3918</v>
      </c>
      <c r="C2718" t="s">
        <v>4798</v>
      </c>
    </row>
    <row r="2719" spans="1:3">
      <c r="A2719" t="s">
        <v>4785</v>
      </c>
      <c r="B2719" t="s">
        <v>3918</v>
      </c>
      <c r="C2719" t="s">
        <v>4801</v>
      </c>
    </row>
    <row r="2720" spans="1:3">
      <c r="A2720" t="s">
        <v>4788</v>
      </c>
      <c r="B2720" t="s">
        <v>3918</v>
      </c>
      <c r="C2720" t="s">
        <v>4804</v>
      </c>
    </row>
    <row r="2721" spans="1:3">
      <c r="A2721" t="s">
        <v>4791</v>
      </c>
      <c r="B2721" t="s">
        <v>3918</v>
      </c>
      <c r="C2721" t="s">
        <v>4807</v>
      </c>
    </row>
    <row r="2722" spans="1:3">
      <c r="A2722" t="s">
        <v>4794</v>
      </c>
      <c r="B2722" t="s">
        <v>3918</v>
      </c>
      <c r="C2722" t="s">
        <v>4810</v>
      </c>
    </row>
    <row r="2723" spans="1:3">
      <c r="A2723" t="s">
        <v>4797</v>
      </c>
      <c r="B2723" t="s">
        <v>3918</v>
      </c>
      <c r="C2723" t="s">
        <v>4813</v>
      </c>
    </row>
    <row r="2724" spans="1:3">
      <c r="A2724" t="s">
        <v>4800</v>
      </c>
      <c r="B2724" t="s">
        <v>3918</v>
      </c>
      <c r="C2724" t="s">
        <v>4816</v>
      </c>
    </row>
    <row r="2725" spans="1:3">
      <c r="A2725" t="s">
        <v>4803</v>
      </c>
      <c r="B2725" t="s">
        <v>3918</v>
      </c>
      <c r="C2725" t="s">
        <v>4819</v>
      </c>
    </row>
    <row r="2726" spans="1:3">
      <c r="A2726" t="s">
        <v>4806</v>
      </c>
      <c r="B2726" t="s">
        <v>3918</v>
      </c>
      <c r="C2726" t="s">
        <v>4822</v>
      </c>
    </row>
    <row r="2727" spans="1:3">
      <c r="A2727" t="s">
        <v>4809</v>
      </c>
      <c r="B2727" t="s">
        <v>3918</v>
      </c>
      <c r="C2727" t="s">
        <v>4825</v>
      </c>
    </row>
    <row r="2728" spans="1:3">
      <c r="A2728" t="s">
        <v>4812</v>
      </c>
      <c r="B2728" t="s">
        <v>3918</v>
      </c>
      <c r="C2728" t="s">
        <v>4828</v>
      </c>
    </row>
    <row r="2729" spans="1:3">
      <c r="A2729" t="s">
        <v>4815</v>
      </c>
      <c r="B2729" t="s">
        <v>3918</v>
      </c>
      <c r="C2729" t="s">
        <v>4831</v>
      </c>
    </row>
    <row r="2730" spans="1:3">
      <c r="A2730" t="s">
        <v>4818</v>
      </c>
      <c r="B2730" t="s">
        <v>3918</v>
      </c>
      <c r="C2730" t="s">
        <v>4834</v>
      </c>
    </row>
    <row r="2731" spans="1:3">
      <c r="A2731" t="s">
        <v>4821</v>
      </c>
      <c r="B2731" t="s">
        <v>3918</v>
      </c>
      <c r="C2731" t="s">
        <v>4837</v>
      </c>
    </row>
    <row r="2732" spans="1:3">
      <c r="A2732" t="s">
        <v>4824</v>
      </c>
      <c r="B2732" t="s">
        <v>3918</v>
      </c>
      <c r="C2732" t="s">
        <v>4840</v>
      </c>
    </row>
    <row r="2733" spans="1:3">
      <c r="A2733" t="s">
        <v>4827</v>
      </c>
      <c r="B2733" t="s">
        <v>3918</v>
      </c>
      <c r="C2733" t="s">
        <v>4843</v>
      </c>
    </row>
    <row r="2734" spans="1:3">
      <c r="A2734" t="s">
        <v>4830</v>
      </c>
      <c r="B2734" t="s">
        <v>3918</v>
      </c>
      <c r="C2734" t="s">
        <v>4846</v>
      </c>
    </row>
    <row r="2735" spans="1:3">
      <c r="A2735" t="s">
        <v>4833</v>
      </c>
      <c r="B2735" t="s">
        <v>3918</v>
      </c>
      <c r="C2735" t="s">
        <v>4849</v>
      </c>
    </row>
    <row r="2736" spans="1:3">
      <c r="A2736" t="s">
        <v>4836</v>
      </c>
      <c r="B2736" t="s">
        <v>3918</v>
      </c>
      <c r="C2736" t="s">
        <v>4852</v>
      </c>
    </row>
    <row r="2737" spans="1:3">
      <c r="A2737" t="s">
        <v>4839</v>
      </c>
      <c r="B2737" t="s">
        <v>3918</v>
      </c>
      <c r="C2737" t="s">
        <v>4855</v>
      </c>
    </row>
    <row r="2738" spans="1:3">
      <c r="A2738" t="s">
        <v>4842</v>
      </c>
      <c r="B2738" t="s">
        <v>3918</v>
      </c>
      <c r="C2738" t="s">
        <v>4858</v>
      </c>
    </row>
    <row r="2739" spans="1:3">
      <c r="A2739" t="s">
        <v>4845</v>
      </c>
      <c r="B2739" t="s">
        <v>3918</v>
      </c>
      <c r="C2739" t="s">
        <v>4861</v>
      </c>
    </row>
    <row r="2740" spans="1:3">
      <c r="A2740" t="s">
        <v>4848</v>
      </c>
      <c r="B2740" t="s">
        <v>3918</v>
      </c>
      <c r="C2740" t="s">
        <v>4864</v>
      </c>
    </row>
    <row r="2741" spans="1:3">
      <c r="A2741" t="s">
        <v>4851</v>
      </c>
      <c r="B2741" t="s">
        <v>3918</v>
      </c>
      <c r="C2741" t="s">
        <v>4867</v>
      </c>
    </row>
    <row r="2742" spans="1:3">
      <c r="A2742" t="s">
        <v>4854</v>
      </c>
      <c r="B2742" t="s">
        <v>3918</v>
      </c>
      <c r="C2742" t="s">
        <v>4870</v>
      </c>
    </row>
    <row r="2743" spans="1:3">
      <c r="A2743" t="s">
        <v>4857</v>
      </c>
      <c r="B2743" t="s">
        <v>3918</v>
      </c>
      <c r="C2743" t="s">
        <v>4873</v>
      </c>
    </row>
    <row r="2744" spans="1:3">
      <c r="A2744" t="s">
        <v>4860</v>
      </c>
      <c r="B2744" t="s">
        <v>3918</v>
      </c>
      <c r="C2744" t="s">
        <v>4876</v>
      </c>
    </row>
    <row r="2745" spans="1:3">
      <c r="A2745" t="s">
        <v>4863</v>
      </c>
      <c r="B2745" t="s">
        <v>3918</v>
      </c>
      <c r="C2745" t="s">
        <v>4879</v>
      </c>
    </row>
    <row r="2746" spans="1:3">
      <c r="A2746" t="s">
        <v>4866</v>
      </c>
      <c r="B2746" t="s">
        <v>3918</v>
      </c>
      <c r="C2746" t="s">
        <v>4882</v>
      </c>
    </row>
    <row r="2747" spans="1:3">
      <c r="A2747" t="s">
        <v>4869</v>
      </c>
      <c r="B2747" t="s">
        <v>3918</v>
      </c>
      <c r="C2747" t="s">
        <v>4885</v>
      </c>
    </row>
    <row r="2748" spans="1:3">
      <c r="A2748" t="s">
        <v>4872</v>
      </c>
      <c r="B2748" t="s">
        <v>3918</v>
      </c>
      <c r="C2748" t="s">
        <v>4888</v>
      </c>
    </row>
    <row r="2749" spans="1:3">
      <c r="A2749" t="s">
        <v>4875</v>
      </c>
      <c r="B2749" t="s">
        <v>3918</v>
      </c>
      <c r="C2749" t="s">
        <v>4891</v>
      </c>
    </row>
    <row r="2750" spans="1:3">
      <c r="A2750" t="s">
        <v>4878</v>
      </c>
      <c r="B2750" t="s">
        <v>3918</v>
      </c>
      <c r="C2750" t="s">
        <v>4894</v>
      </c>
    </row>
    <row r="2751" spans="1:3">
      <c r="A2751" t="s">
        <v>4881</v>
      </c>
      <c r="B2751" t="s">
        <v>3918</v>
      </c>
      <c r="C2751" t="s">
        <v>4897</v>
      </c>
    </row>
    <row r="2752" spans="1:3">
      <c r="A2752" t="s">
        <v>4884</v>
      </c>
      <c r="B2752" t="s">
        <v>3918</v>
      </c>
      <c r="C2752" t="s">
        <v>4900</v>
      </c>
    </row>
    <row r="2753" spans="1:3">
      <c r="A2753" t="s">
        <v>4887</v>
      </c>
      <c r="B2753" t="s">
        <v>3918</v>
      </c>
      <c r="C2753" t="s">
        <v>4903</v>
      </c>
    </row>
    <row r="2754" spans="1:3">
      <c r="A2754" t="s">
        <v>4890</v>
      </c>
      <c r="B2754" t="s">
        <v>3918</v>
      </c>
      <c r="C2754" t="s">
        <v>4906</v>
      </c>
    </row>
    <row r="2755" spans="1:3">
      <c r="A2755" t="s">
        <v>4893</v>
      </c>
      <c r="B2755" t="s">
        <v>3918</v>
      </c>
      <c r="C2755" t="s">
        <v>4909</v>
      </c>
    </row>
    <row r="2756" spans="1:3">
      <c r="A2756" t="s">
        <v>4896</v>
      </c>
      <c r="B2756" t="s">
        <v>3918</v>
      </c>
      <c r="C2756" t="s">
        <v>4912</v>
      </c>
    </row>
    <row r="2757" spans="1:3">
      <c r="A2757" t="s">
        <v>4899</v>
      </c>
      <c r="B2757" t="s">
        <v>3918</v>
      </c>
      <c r="C2757" t="s">
        <v>4915</v>
      </c>
    </row>
    <row r="2758" spans="1:3">
      <c r="A2758" t="s">
        <v>4902</v>
      </c>
      <c r="B2758" t="s">
        <v>3918</v>
      </c>
      <c r="C2758" t="s">
        <v>4918</v>
      </c>
    </row>
    <row r="2759" spans="1:3">
      <c r="A2759" t="s">
        <v>4905</v>
      </c>
      <c r="B2759" t="s">
        <v>3918</v>
      </c>
      <c r="C2759" t="s">
        <v>4921</v>
      </c>
    </row>
    <row r="2760" spans="1:3">
      <c r="A2760" t="s">
        <v>4908</v>
      </c>
      <c r="B2760" t="s">
        <v>3918</v>
      </c>
      <c r="C2760" t="s">
        <v>4924</v>
      </c>
    </row>
    <row r="2761" spans="1:3">
      <c r="A2761" t="s">
        <v>4911</v>
      </c>
      <c r="B2761" t="s">
        <v>3918</v>
      </c>
      <c r="C2761" t="s">
        <v>4927</v>
      </c>
    </row>
    <row r="2762" spans="1:3">
      <c r="A2762" t="s">
        <v>4914</v>
      </c>
      <c r="B2762" t="s">
        <v>3918</v>
      </c>
      <c r="C2762" t="s">
        <v>4930</v>
      </c>
    </row>
    <row r="2763" spans="1:3">
      <c r="A2763" t="s">
        <v>4917</v>
      </c>
      <c r="B2763" t="s">
        <v>3918</v>
      </c>
      <c r="C2763" t="s">
        <v>4933</v>
      </c>
    </row>
    <row r="2764" spans="1:3">
      <c r="A2764" t="s">
        <v>4920</v>
      </c>
      <c r="B2764" t="s">
        <v>3918</v>
      </c>
      <c r="C2764" t="s">
        <v>4936</v>
      </c>
    </row>
    <row r="2765" spans="1:3">
      <c r="A2765" t="s">
        <v>4923</v>
      </c>
      <c r="B2765" t="s">
        <v>3918</v>
      </c>
      <c r="C2765" t="s">
        <v>4939</v>
      </c>
    </row>
    <row r="2766" spans="1:3">
      <c r="A2766" t="s">
        <v>4926</v>
      </c>
      <c r="B2766" t="s">
        <v>3918</v>
      </c>
      <c r="C2766" t="s">
        <v>4942</v>
      </c>
    </row>
    <row r="2767" spans="1:3">
      <c r="A2767" t="s">
        <v>4929</v>
      </c>
      <c r="B2767" t="s">
        <v>3918</v>
      </c>
      <c r="C2767" t="s">
        <v>4945</v>
      </c>
    </row>
    <row r="2768" spans="1:3">
      <c r="A2768" t="s">
        <v>4932</v>
      </c>
      <c r="B2768" t="s">
        <v>3918</v>
      </c>
      <c r="C2768" t="s">
        <v>4948</v>
      </c>
    </row>
    <row r="2769" spans="1:3">
      <c r="A2769" t="s">
        <v>4935</v>
      </c>
      <c r="B2769" t="s">
        <v>3918</v>
      </c>
      <c r="C2769" t="s">
        <v>4951</v>
      </c>
    </row>
    <row r="2770" spans="1:3">
      <c r="A2770" t="s">
        <v>4938</v>
      </c>
      <c r="B2770" t="s">
        <v>3918</v>
      </c>
      <c r="C2770" t="s">
        <v>4954</v>
      </c>
    </row>
    <row r="2771" spans="1:3">
      <c r="A2771" t="s">
        <v>4941</v>
      </c>
      <c r="B2771" t="s">
        <v>3918</v>
      </c>
      <c r="C2771" t="s">
        <v>4957</v>
      </c>
    </row>
    <row r="2772" spans="1:3">
      <c r="A2772" t="s">
        <v>4944</v>
      </c>
      <c r="B2772" t="s">
        <v>3918</v>
      </c>
      <c r="C2772" t="s">
        <v>4960</v>
      </c>
    </row>
    <row r="2773" spans="1:3">
      <c r="A2773" t="s">
        <v>4947</v>
      </c>
      <c r="B2773" t="s">
        <v>3918</v>
      </c>
      <c r="C2773" t="s">
        <v>4963</v>
      </c>
    </row>
    <row r="2774" spans="1:3">
      <c r="A2774" t="s">
        <v>4950</v>
      </c>
      <c r="B2774" t="s">
        <v>3918</v>
      </c>
      <c r="C2774" t="s">
        <v>4966</v>
      </c>
    </row>
    <row r="2775" spans="1:3">
      <c r="A2775" t="s">
        <v>4953</v>
      </c>
      <c r="B2775" t="s">
        <v>3918</v>
      </c>
      <c r="C2775" t="s">
        <v>4969</v>
      </c>
    </row>
    <row r="2776" spans="1:3">
      <c r="A2776" t="s">
        <v>4956</v>
      </c>
      <c r="B2776" t="s">
        <v>3918</v>
      </c>
      <c r="C2776" t="s">
        <v>4972</v>
      </c>
    </row>
    <row r="2777" spans="1:3">
      <c r="A2777" t="s">
        <v>4959</v>
      </c>
      <c r="B2777" t="s">
        <v>3918</v>
      </c>
      <c r="C2777" t="s">
        <v>4975</v>
      </c>
    </row>
    <row r="2778" spans="1:3">
      <c r="A2778" t="s">
        <v>4962</v>
      </c>
      <c r="B2778" t="s">
        <v>3918</v>
      </c>
      <c r="C2778" t="s">
        <v>4978</v>
      </c>
    </row>
    <row r="2779" spans="1:3">
      <c r="A2779" t="s">
        <v>4965</v>
      </c>
      <c r="B2779" t="s">
        <v>3918</v>
      </c>
      <c r="C2779" t="s">
        <v>4981</v>
      </c>
    </row>
    <row r="2780" spans="1:3">
      <c r="A2780" t="s">
        <v>4968</v>
      </c>
      <c r="B2780" t="s">
        <v>3918</v>
      </c>
      <c r="C2780" t="s">
        <v>4984</v>
      </c>
    </row>
    <row r="2781" spans="1:3">
      <c r="A2781" t="s">
        <v>4971</v>
      </c>
      <c r="B2781" t="s">
        <v>3918</v>
      </c>
      <c r="C2781" t="s">
        <v>4987</v>
      </c>
    </row>
    <row r="2782" spans="1:3">
      <c r="A2782" t="s">
        <v>4974</v>
      </c>
      <c r="B2782" t="s">
        <v>3918</v>
      </c>
      <c r="C2782" t="s">
        <v>4990</v>
      </c>
    </row>
    <row r="2783" spans="1:3">
      <c r="A2783" t="s">
        <v>4977</v>
      </c>
      <c r="B2783" t="s">
        <v>3918</v>
      </c>
      <c r="C2783" t="s">
        <v>4993</v>
      </c>
    </row>
    <row r="2784" spans="1:3">
      <c r="A2784" t="s">
        <v>4980</v>
      </c>
      <c r="B2784" t="s">
        <v>3918</v>
      </c>
      <c r="C2784" t="s">
        <v>4996</v>
      </c>
    </row>
    <row r="2785" spans="1:3">
      <c r="A2785" t="s">
        <v>4983</v>
      </c>
      <c r="B2785" t="s">
        <v>3918</v>
      </c>
      <c r="C2785" t="s">
        <v>4999</v>
      </c>
    </row>
    <row r="2786" spans="1:3">
      <c r="A2786" t="s">
        <v>4986</v>
      </c>
      <c r="B2786" t="s">
        <v>3918</v>
      </c>
      <c r="C2786" t="s">
        <v>5002</v>
      </c>
    </row>
    <row r="2787" spans="1:3">
      <c r="A2787" t="s">
        <v>4989</v>
      </c>
      <c r="B2787" t="s">
        <v>3918</v>
      </c>
      <c r="C2787" t="s">
        <v>5005</v>
      </c>
    </row>
    <row r="2788" spans="1:3">
      <c r="A2788" t="s">
        <v>4992</v>
      </c>
      <c r="B2788" t="s">
        <v>3918</v>
      </c>
      <c r="C2788" t="s">
        <v>5008</v>
      </c>
    </row>
    <row r="2789" spans="1:3">
      <c r="A2789" t="s">
        <v>4995</v>
      </c>
      <c r="B2789" t="s">
        <v>3918</v>
      </c>
      <c r="C2789" t="s">
        <v>5011</v>
      </c>
    </row>
    <row r="2790" spans="1:3">
      <c r="A2790" t="s">
        <v>4998</v>
      </c>
      <c r="B2790" t="s">
        <v>3918</v>
      </c>
      <c r="C2790" t="s">
        <v>5014</v>
      </c>
    </row>
    <row r="2791" spans="1:3">
      <c r="A2791" t="s">
        <v>5001</v>
      </c>
      <c r="B2791" t="s">
        <v>3918</v>
      </c>
      <c r="C2791" t="s">
        <v>5017</v>
      </c>
    </row>
    <row r="2792" spans="1:3">
      <c r="A2792" t="s">
        <v>5004</v>
      </c>
      <c r="B2792" t="s">
        <v>3918</v>
      </c>
      <c r="C2792" t="s">
        <v>5020</v>
      </c>
    </row>
    <row r="2793" spans="1:3">
      <c r="A2793" t="s">
        <v>5007</v>
      </c>
      <c r="B2793" t="s">
        <v>3918</v>
      </c>
      <c r="C2793" t="s">
        <v>5023</v>
      </c>
    </row>
    <row r="2794" spans="1:3">
      <c r="A2794" t="s">
        <v>5010</v>
      </c>
      <c r="B2794" t="s">
        <v>3918</v>
      </c>
      <c r="C2794" t="s">
        <v>5026</v>
      </c>
    </row>
    <row r="2795" spans="1:3">
      <c r="A2795" t="s">
        <v>5013</v>
      </c>
      <c r="B2795" t="s">
        <v>3918</v>
      </c>
      <c r="C2795" t="s">
        <v>5029</v>
      </c>
    </row>
    <row r="2796" spans="1:3">
      <c r="A2796" t="s">
        <v>5016</v>
      </c>
      <c r="B2796" t="s">
        <v>3918</v>
      </c>
      <c r="C2796" t="s">
        <v>5032</v>
      </c>
    </row>
    <row r="2797" spans="1:3">
      <c r="A2797" t="s">
        <v>5019</v>
      </c>
      <c r="B2797" t="s">
        <v>3918</v>
      </c>
      <c r="C2797" t="s">
        <v>5035</v>
      </c>
    </row>
    <row r="2798" spans="1:3">
      <c r="A2798" t="s">
        <v>5022</v>
      </c>
      <c r="B2798" t="s">
        <v>3918</v>
      </c>
      <c r="C2798" t="s">
        <v>5038</v>
      </c>
    </row>
    <row r="2799" spans="1:3">
      <c r="A2799" t="s">
        <v>5025</v>
      </c>
      <c r="B2799" t="s">
        <v>3918</v>
      </c>
      <c r="C2799" t="s">
        <v>5041</v>
      </c>
    </row>
    <row r="2800" spans="1:3">
      <c r="A2800" t="s">
        <v>5028</v>
      </c>
      <c r="B2800" t="s">
        <v>3918</v>
      </c>
      <c r="C2800" t="s">
        <v>5044</v>
      </c>
    </row>
    <row r="2801" spans="1:3">
      <c r="A2801" t="s">
        <v>5031</v>
      </c>
      <c r="B2801" t="s">
        <v>3918</v>
      </c>
      <c r="C2801" t="s">
        <v>5047</v>
      </c>
    </row>
    <row r="2802" spans="1:3">
      <c r="A2802" t="s">
        <v>5034</v>
      </c>
      <c r="B2802" t="s">
        <v>3918</v>
      </c>
      <c r="C2802" t="s">
        <v>5050</v>
      </c>
    </row>
    <row r="2803" spans="1:3">
      <c r="A2803" t="s">
        <v>5037</v>
      </c>
      <c r="B2803" t="s">
        <v>3918</v>
      </c>
      <c r="C2803" t="s">
        <v>5053</v>
      </c>
    </row>
    <row r="2804" spans="1:3">
      <c r="A2804" t="s">
        <v>5040</v>
      </c>
      <c r="B2804" t="s">
        <v>3918</v>
      </c>
      <c r="C2804" t="s">
        <v>5056</v>
      </c>
    </row>
    <row r="2805" spans="1:3">
      <c r="A2805" t="s">
        <v>5043</v>
      </c>
      <c r="B2805" t="s">
        <v>3918</v>
      </c>
      <c r="C2805" t="s">
        <v>5059</v>
      </c>
    </row>
    <row r="2806" spans="1:3">
      <c r="A2806" t="s">
        <v>5046</v>
      </c>
      <c r="B2806" t="s">
        <v>3918</v>
      </c>
      <c r="C2806" t="s">
        <v>5062</v>
      </c>
    </row>
    <row r="2807" spans="1:3">
      <c r="A2807" t="s">
        <v>5049</v>
      </c>
      <c r="B2807" t="s">
        <v>3918</v>
      </c>
      <c r="C2807" t="s">
        <v>5065</v>
      </c>
    </row>
    <row r="2808" spans="1:3">
      <c r="A2808" t="s">
        <v>5052</v>
      </c>
      <c r="B2808" t="s">
        <v>3918</v>
      </c>
      <c r="C2808" t="s">
        <v>5068</v>
      </c>
    </row>
    <row r="2809" spans="1:3">
      <c r="A2809" t="s">
        <v>5055</v>
      </c>
      <c r="B2809" t="s">
        <v>3918</v>
      </c>
      <c r="C2809" t="s">
        <v>5071</v>
      </c>
    </row>
    <row r="2810" spans="1:3">
      <c r="A2810" t="s">
        <v>5058</v>
      </c>
      <c r="B2810" t="s">
        <v>3918</v>
      </c>
      <c r="C2810" t="s">
        <v>5074</v>
      </c>
    </row>
    <row r="2811" spans="1:3">
      <c r="A2811" t="s">
        <v>5061</v>
      </c>
      <c r="B2811" t="s">
        <v>3918</v>
      </c>
      <c r="C2811" t="s">
        <v>5077</v>
      </c>
    </row>
    <row r="2812" spans="1:3">
      <c r="A2812" t="s">
        <v>5064</v>
      </c>
      <c r="B2812" t="s">
        <v>3918</v>
      </c>
      <c r="C2812" t="s">
        <v>5080</v>
      </c>
    </row>
    <row r="2813" spans="1:3">
      <c r="A2813" t="s">
        <v>5067</v>
      </c>
      <c r="B2813" t="s">
        <v>3918</v>
      </c>
      <c r="C2813" t="s">
        <v>5083</v>
      </c>
    </row>
    <row r="2814" spans="1:3">
      <c r="A2814" t="s">
        <v>5070</v>
      </c>
      <c r="B2814" t="s">
        <v>3918</v>
      </c>
      <c r="C2814" t="s">
        <v>5086</v>
      </c>
    </row>
    <row r="2815" spans="1:3">
      <c r="A2815" t="s">
        <v>5073</v>
      </c>
      <c r="B2815" t="s">
        <v>3918</v>
      </c>
      <c r="C2815" t="s">
        <v>5089</v>
      </c>
    </row>
    <row r="2816" spans="1:3">
      <c r="A2816" t="s">
        <v>5076</v>
      </c>
      <c r="B2816" t="s">
        <v>3918</v>
      </c>
      <c r="C2816" t="s">
        <v>5092</v>
      </c>
    </row>
    <row r="2817" spans="1:3">
      <c r="A2817" t="s">
        <v>5079</v>
      </c>
      <c r="B2817" t="s">
        <v>3918</v>
      </c>
      <c r="C2817" t="s">
        <v>5095</v>
      </c>
    </row>
    <row r="2818" spans="1:3">
      <c r="A2818" t="s">
        <v>5082</v>
      </c>
      <c r="B2818" t="s">
        <v>3918</v>
      </c>
      <c r="C2818" t="s">
        <v>5098</v>
      </c>
    </row>
    <row r="2819" spans="1:3">
      <c r="A2819" t="s">
        <v>5085</v>
      </c>
      <c r="B2819" t="s">
        <v>3918</v>
      </c>
      <c r="C2819" t="s">
        <v>5101</v>
      </c>
    </row>
    <row r="2820" spans="1:3">
      <c r="A2820" t="s">
        <v>5088</v>
      </c>
      <c r="B2820" t="s">
        <v>3918</v>
      </c>
      <c r="C2820" t="s">
        <v>5104</v>
      </c>
    </row>
    <row r="2821" spans="1:3">
      <c r="A2821" t="s">
        <v>5091</v>
      </c>
      <c r="B2821" t="s">
        <v>3918</v>
      </c>
      <c r="C2821" t="s">
        <v>5107</v>
      </c>
    </row>
    <row r="2822" spans="1:3">
      <c r="A2822" t="s">
        <v>5094</v>
      </c>
      <c r="B2822" t="s">
        <v>3918</v>
      </c>
      <c r="C2822" t="s">
        <v>5110</v>
      </c>
    </row>
    <row r="2823" spans="1:3">
      <c r="A2823" t="s">
        <v>5097</v>
      </c>
      <c r="B2823" t="s">
        <v>3918</v>
      </c>
      <c r="C2823" t="s">
        <v>5113</v>
      </c>
    </row>
    <row r="2824" spans="1:3">
      <c r="A2824" t="s">
        <v>5100</v>
      </c>
      <c r="B2824" t="s">
        <v>3918</v>
      </c>
      <c r="C2824" t="s">
        <v>5116</v>
      </c>
    </row>
    <row r="2825" spans="1:3">
      <c r="A2825" t="s">
        <v>5103</v>
      </c>
      <c r="B2825" t="s">
        <v>3918</v>
      </c>
      <c r="C2825" t="s">
        <v>5119</v>
      </c>
    </row>
    <row r="2826" spans="1:3">
      <c r="A2826" t="s">
        <v>5106</v>
      </c>
      <c r="B2826" t="s">
        <v>3918</v>
      </c>
      <c r="C2826" t="s">
        <v>5122</v>
      </c>
    </row>
    <row r="2827" spans="1:3">
      <c r="A2827" t="s">
        <v>5109</v>
      </c>
      <c r="B2827" t="s">
        <v>3918</v>
      </c>
      <c r="C2827" t="s">
        <v>5125</v>
      </c>
    </row>
    <row r="2828" spans="1:3">
      <c r="A2828" t="s">
        <v>5112</v>
      </c>
      <c r="B2828" t="s">
        <v>3918</v>
      </c>
      <c r="C2828" t="s">
        <v>5128</v>
      </c>
    </row>
    <row r="2829" spans="1:3">
      <c r="A2829" t="s">
        <v>5115</v>
      </c>
      <c r="B2829" t="s">
        <v>3918</v>
      </c>
      <c r="C2829" t="s">
        <v>5131</v>
      </c>
    </row>
    <row r="2830" spans="1:3">
      <c r="A2830" t="s">
        <v>5118</v>
      </c>
      <c r="B2830" t="s">
        <v>3918</v>
      </c>
      <c r="C2830" t="s">
        <v>5134</v>
      </c>
    </row>
    <row r="2831" spans="1:3">
      <c r="A2831" t="s">
        <v>5121</v>
      </c>
      <c r="B2831" t="s">
        <v>3918</v>
      </c>
      <c r="C2831" t="s">
        <v>5137</v>
      </c>
    </row>
    <row r="2832" spans="1:3">
      <c r="A2832" t="s">
        <v>5124</v>
      </c>
      <c r="B2832" t="s">
        <v>3918</v>
      </c>
      <c r="C2832" t="s">
        <v>5140</v>
      </c>
    </row>
    <row r="2833" spans="1:3">
      <c r="A2833" t="s">
        <v>5127</v>
      </c>
      <c r="B2833" t="s">
        <v>3918</v>
      </c>
      <c r="C2833" t="s">
        <v>5143</v>
      </c>
    </row>
    <row r="2834" spans="1:3">
      <c r="A2834" t="s">
        <v>5130</v>
      </c>
      <c r="B2834" t="s">
        <v>3918</v>
      </c>
      <c r="C2834" t="s">
        <v>5146</v>
      </c>
    </row>
    <row r="2835" spans="1:3">
      <c r="A2835" t="s">
        <v>5133</v>
      </c>
      <c r="B2835" t="s">
        <v>3918</v>
      </c>
      <c r="C2835" t="s">
        <v>5149</v>
      </c>
    </row>
    <row r="2836" spans="1:3">
      <c r="A2836" t="s">
        <v>5136</v>
      </c>
      <c r="B2836" t="s">
        <v>3918</v>
      </c>
      <c r="C2836" t="s">
        <v>5152</v>
      </c>
    </row>
    <row r="2837" spans="1:3">
      <c r="A2837" t="s">
        <v>5139</v>
      </c>
      <c r="B2837" t="s">
        <v>3918</v>
      </c>
      <c r="C2837" t="s">
        <v>5155</v>
      </c>
    </row>
    <row r="2838" spans="1:3">
      <c r="A2838" t="s">
        <v>5142</v>
      </c>
      <c r="B2838" t="s">
        <v>3918</v>
      </c>
      <c r="C2838" t="s">
        <v>5158</v>
      </c>
    </row>
    <row r="2839" spans="1:3">
      <c r="A2839" t="s">
        <v>5145</v>
      </c>
      <c r="B2839" t="s">
        <v>3918</v>
      </c>
      <c r="C2839" t="s">
        <v>5161</v>
      </c>
    </row>
    <row r="2840" spans="1:3">
      <c r="A2840" t="s">
        <v>5148</v>
      </c>
      <c r="B2840" t="s">
        <v>3918</v>
      </c>
      <c r="C2840" t="s">
        <v>5164</v>
      </c>
    </row>
    <row r="2841" spans="1:3">
      <c r="A2841" t="s">
        <v>5151</v>
      </c>
      <c r="B2841" t="s">
        <v>3918</v>
      </c>
      <c r="C2841" t="s">
        <v>5167</v>
      </c>
    </row>
    <row r="2842" spans="1:3">
      <c r="A2842" t="s">
        <v>5154</v>
      </c>
      <c r="B2842" t="s">
        <v>3918</v>
      </c>
      <c r="C2842" t="s">
        <v>5170</v>
      </c>
    </row>
    <row r="2843" spans="1:3">
      <c r="A2843" t="s">
        <v>5157</v>
      </c>
      <c r="B2843" t="s">
        <v>3918</v>
      </c>
      <c r="C2843" t="s">
        <v>5173</v>
      </c>
    </row>
    <row r="2844" spans="1:3">
      <c r="A2844" t="s">
        <v>5160</v>
      </c>
      <c r="B2844" t="s">
        <v>3918</v>
      </c>
      <c r="C2844" t="s">
        <v>5176</v>
      </c>
    </row>
    <row r="2845" spans="1:3">
      <c r="A2845" t="s">
        <v>5163</v>
      </c>
      <c r="B2845" t="s">
        <v>3918</v>
      </c>
      <c r="C2845" t="s">
        <v>5179</v>
      </c>
    </row>
    <row r="2846" spans="1:3">
      <c r="A2846" t="s">
        <v>5166</v>
      </c>
      <c r="B2846" t="s">
        <v>3918</v>
      </c>
      <c r="C2846" t="s">
        <v>5182</v>
      </c>
    </row>
    <row r="2847" spans="1:3">
      <c r="A2847" t="s">
        <v>5169</v>
      </c>
      <c r="B2847" t="s">
        <v>3918</v>
      </c>
      <c r="C2847" t="s">
        <v>5185</v>
      </c>
    </row>
    <row r="2848" spans="1:3">
      <c r="A2848" t="s">
        <v>5172</v>
      </c>
      <c r="B2848" t="s">
        <v>3918</v>
      </c>
      <c r="C2848" t="s">
        <v>5188</v>
      </c>
    </row>
    <row r="2849" spans="1:3">
      <c r="A2849" t="s">
        <v>5175</v>
      </c>
      <c r="B2849" t="s">
        <v>3918</v>
      </c>
      <c r="C2849" t="s">
        <v>5191</v>
      </c>
    </row>
    <row r="2850" spans="1:3">
      <c r="A2850" t="s">
        <v>5178</v>
      </c>
      <c r="B2850" t="s">
        <v>3918</v>
      </c>
      <c r="C2850" t="s">
        <v>5194</v>
      </c>
    </row>
    <row r="2851" spans="1:3">
      <c r="A2851" t="s">
        <v>5181</v>
      </c>
      <c r="B2851" t="s">
        <v>3918</v>
      </c>
      <c r="C2851" t="s">
        <v>5197</v>
      </c>
    </row>
    <row r="2852" spans="1:3">
      <c r="A2852" t="s">
        <v>5184</v>
      </c>
      <c r="B2852" t="s">
        <v>3918</v>
      </c>
      <c r="C2852" t="s">
        <v>5200</v>
      </c>
    </row>
    <row r="2853" spans="1:3">
      <c r="A2853" t="s">
        <v>5187</v>
      </c>
      <c r="B2853" t="s">
        <v>3918</v>
      </c>
      <c r="C2853" t="s">
        <v>5203</v>
      </c>
    </row>
    <row r="2854" spans="1:3">
      <c r="A2854" t="s">
        <v>5190</v>
      </c>
      <c r="B2854" t="s">
        <v>3918</v>
      </c>
      <c r="C2854" t="s">
        <v>5206</v>
      </c>
    </row>
    <row r="2855" spans="1:3">
      <c r="A2855" t="s">
        <v>5193</v>
      </c>
      <c r="B2855" t="s">
        <v>3918</v>
      </c>
      <c r="C2855" t="s">
        <v>5209</v>
      </c>
    </row>
    <row r="2856" spans="1:3">
      <c r="A2856" t="s">
        <v>5196</v>
      </c>
      <c r="B2856" t="s">
        <v>3918</v>
      </c>
      <c r="C2856" t="s">
        <v>5212</v>
      </c>
    </row>
    <row r="2857" spans="1:3">
      <c r="A2857" t="s">
        <v>5199</v>
      </c>
      <c r="B2857" t="s">
        <v>3918</v>
      </c>
      <c r="C2857" t="s">
        <v>5215</v>
      </c>
    </row>
    <row r="2858" spans="1:3">
      <c r="A2858" t="s">
        <v>5202</v>
      </c>
      <c r="B2858" t="s">
        <v>3918</v>
      </c>
      <c r="C2858" t="s">
        <v>5218</v>
      </c>
    </row>
    <row r="2859" spans="1:3">
      <c r="A2859" t="s">
        <v>5205</v>
      </c>
      <c r="B2859" t="s">
        <v>3918</v>
      </c>
      <c r="C2859" t="s">
        <v>5221</v>
      </c>
    </row>
    <row r="2860" spans="1:3">
      <c r="A2860" t="s">
        <v>5208</v>
      </c>
      <c r="B2860" t="s">
        <v>3918</v>
      </c>
      <c r="C2860" t="s">
        <v>5224</v>
      </c>
    </row>
    <row r="2861" spans="1:3">
      <c r="A2861" t="s">
        <v>5211</v>
      </c>
      <c r="B2861" t="s">
        <v>3918</v>
      </c>
      <c r="C2861" t="s">
        <v>5227</v>
      </c>
    </row>
    <row r="2862" spans="1:3">
      <c r="A2862" t="s">
        <v>5214</v>
      </c>
      <c r="B2862" t="s">
        <v>3918</v>
      </c>
      <c r="C2862" t="s">
        <v>5230</v>
      </c>
    </row>
    <row r="2863" spans="1:3">
      <c r="A2863" t="s">
        <v>5217</v>
      </c>
      <c r="B2863" t="s">
        <v>3918</v>
      </c>
      <c r="C2863" t="s">
        <v>5233</v>
      </c>
    </row>
    <row r="2864" spans="1:3">
      <c r="A2864" t="s">
        <v>5220</v>
      </c>
      <c r="B2864" t="s">
        <v>3918</v>
      </c>
      <c r="C2864" t="s">
        <v>5236</v>
      </c>
    </row>
    <row r="2865" spans="1:3">
      <c r="A2865" t="s">
        <v>5223</v>
      </c>
      <c r="B2865" t="s">
        <v>3918</v>
      </c>
      <c r="C2865" t="s">
        <v>5239</v>
      </c>
    </row>
    <row r="2866" spans="1:3">
      <c r="A2866" t="s">
        <v>5226</v>
      </c>
      <c r="B2866" t="s">
        <v>3918</v>
      </c>
      <c r="C2866" t="s">
        <v>5242</v>
      </c>
    </row>
    <row r="2867" spans="1:3">
      <c r="A2867" t="s">
        <v>5229</v>
      </c>
      <c r="B2867" t="s">
        <v>3918</v>
      </c>
      <c r="C2867" t="s">
        <v>5245</v>
      </c>
    </row>
    <row r="2868" spans="1:3">
      <c r="A2868" t="s">
        <v>5232</v>
      </c>
      <c r="B2868" t="s">
        <v>3918</v>
      </c>
      <c r="C2868" t="s">
        <v>5248</v>
      </c>
    </row>
    <row r="2869" spans="1:3">
      <c r="A2869" t="s">
        <v>5235</v>
      </c>
      <c r="B2869" t="s">
        <v>3918</v>
      </c>
      <c r="C2869" t="s">
        <v>5251</v>
      </c>
    </row>
    <row r="2870" spans="1:3">
      <c r="A2870" t="s">
        <v>5238</v>
      </c>
      <c r="B2870" t="s">
        <v>3918</v>
      </c>
      <c r="C2870" t="s">
        <v>5254</v>
      </c>
    </row>
    <row r="2871" spans="1:3">
      <c r="A2871" t="s">
        <v>5241</v>
      </c>
      <c r="B2871" t="s">
        <v>3918</v>
      </c>
      <c r="C2871" t="s">
        <v>5257</v>
      </c>
    </row>
    <row r="2872" spans="1:3">
      <c r="A2872" t="s">
        <v>5244</v>
      </c>
      <c r="B2872" t="s">
        <v>3918</v>
      </c>
      <c r="C2872" t="s">
        <v>5260</v>
      </c>
    </row>
    <row r="2873" spans="1:3">
      <c r="A2873" t="s">
        <v>5247</v>
      </c>
      <c r="B2873" t="s">
        <v>3918</v>
      </c>
      <c r="C2873" t="s">
        <v>5263</v>
      </c>
    </row>
    <row r="2874" spans="1:3">
      <c r="A2874" t="s">
        <v>5250</v>
      </c>
      <c r="B2874" t="s">
        <v>3918</v>
      </c>
      <c r="C2874" t="s">
        <v>5266</v>
      </c>
    </row>
    <row r="2875" spans="1:3">
      <c r="A2875" t="s">
        <v>5253</v>
      </c>
      <c r="B2875" t="s">
        <v>3918</v>
      </c>
      <c r="C2875" t="s">
        <v>5269</v>
      </c>
    </row>
    <row r="2876" spans="1:3">
      <c r="A2876" t="s">
        <v>5256</v>
      </c>
      <c r="B2876" t="s">
        <v>3918</v>
      </c>
      <c r="C2876" t="s">
        <v>5272</v>
      </c>
    </row>
    <row r="2877" spans="1:3">
      <c r="A2877" t="s">
        <v>5259</v>
      </c>
      <c r="B2877" t="s">
        <v>3918</v>
      </c>
      <c r="C2877" t="s">
        <v>5275</v>
      </c>
    </row>
    <row r="2878" spans="1:3">
      <c r="A2878" t="s">
        <v>5262</v>
      </c>
      <c r="B2878" t="s">
        <v>3918</v>
      </c>
      <c r="C2878" t="s">
        <v>5278</v>
      </c>
    </row>
    <row r="2879" spans="1:3">
      <c r="A2879" t="s">
        <v>5265</v>
      </c>
      <c r="B2879" t="s">
        <v>3918</v>
      </c>
      <c r="C2879" t="s">
        <v>5281</v>
      </c>
    </row>
    <row r="2880" spans="1:3">
      <c r="A2880" t="s">
        <v>5268</v>
      </c>
      <c r="B2880" t="s">
        <v>3918</v>
      </c>
      <c r="C2880" t="s">
        <v>5284</v>
      </c>
    </row>
    <row r="2881" spans="1:3">
      <c r="A2881" t="s">
        <v>5271</v>
      </c>
      <c r="B2881" t="s">
        <v>3918</v>
      </c>
      <c r="C2881" t="s">
        <v>5287</v>
      </c>
    </row>
    <row r="2882" spans="1:3">
      <c r="A2882" t="s">
        <v>5274</v>
      </c>
      <c r="B2882" t="s">
        <v>3918</v>
      </c>
      <c r="C2882" t="s">
        <v>5290</v>
      </c>
    </row>
    <row r="2883" spans="1:3">
      <c r="A2883" t="s">
        <v>5277</v>
      </c>
      <c r="B2883" t="s">
        <v>3918</v>
      </c>
      <c r="C2883" t="s">
        <v>5293</v>
      </c>
    </row>
    <row r="2884" spans="1:3">
      <c r="A2884" t="s">
        <v>5280</v>
      </c>
      <c r="B2884" t="s">
        <v>3918</v>
      </c>
      <c r="C2884" t="s">
        <v>5296</v>
      </c>
    </row>
    <row r="2885" spans="1:3">
      <c r="A2885" t="s">
        <v>5283</v>
      </c>
      <c r="B2885" t="s">
        <v>3918</v>
      </c>
      <c r="C2885" t="s">
        <v>5299</v>
      </c>
    </row>
    <row r="2886" spans="1:3">
      <c r="A2886" t="s">
        <v>5286</v>
      </c>
      <c r="B2886" t="s">
        <v>3918</v>
      </c>
      <c r="C2886" t="s">
        <v>5302</v>
      </c>
    </row>
    <row r="2887" spans="1:3">
      <c r="A2887" t="s">
        <v>5289</v>
      </c>
      <c r="B2887" t="s">
        <v>3918</v>
      </c>
      <c r="C2887" t="s">
        <v>5305</v>
      </c>
    </row>
    <row r="2888" spans="1:3">
      <c r="A2888" t="s">
        <v>5292</v>
      </c>
      <c r="B2888" t="s">
        <v>3918</v>
      </c>
      <c r="C2888" t="s">
        <v>5308</v>
      </c>
    </row>
    <row r="2889" spans="1:3">
      <c r="A2889" t="s">
        <v>5295</v>
      </c>
      <c r="B2889" t="s">
        <v>3918</v>
      </c>
      <c r="C2889" t="s">
        <v>5311</v>
      </c>
    </row>
    <row r="2890" spans="1:3">
      <c r="A2890" t="s">
        <v>5298</v>
      </c>
      <c r="B2890" t="s">
        <v>3918</v>
      </c>
      <c r="C2890" t="s">
        <v>5314</v>
      </c>
    </row>
    <row r="2891" spans="1:3">
      <c r="A2891" t="s">
        <v>5301</v>
      </c>
      <c r="B2891" t="s">
        <v>3918</v>
      </c>
      <c r="C2891" t="s">
        <v>5317</v>
      </c>
    </row>
    <row r="2892" spans="1:3">
      <c r="A2892" t="s">
        <v>5304</v>
      </c>
      <c r="B2892" t="s">
        <v>3918</v>
      </c>
      <c r="C2892" t="s">
        <v>5320</v>
      </c>
    </row>
    <row r="2893" spans="1:3">
      <c r="A2893" t="s">
        <v>5307</v>
      </c>
      <c r="B2893" t="s">
        <v>3918</v>
      </c>
      <c r="C2893" t="s">
        <v>5323</v>
      </c>
    </row>
    <row r="2894" spans="1:3">
      <c r="A2894" t="s">
        <v>5310</v>
      </c>
      <c r="B2894" t="s">
        <v>3918</v>
      </c>
      <c r="C2894" t="s">
        <v>5326</v>
      </c>
    </row>
    <row r="2895" spans="1:3">
      <c r="A2895" t="s">
        <v>5313</v>
      </c>
      <c r="B2895" t="s">
        <v>3918</v>
      </c>
      <c r="C2895" t="s">
        <v>5329</v>
      </c>
    </row>
    <row r="2896" spans="1:3">
      <c r="A2896" t="s">
        <v>5316</v>
      </c>
      <c r="B2896" t="s">
        <v>3918</v>
      </c>
      <c r="C2896" t="s">
        <v>5332</v>
      </c>
    </row>
    <row r="2897" spans="1:3">
      <c r="A2897" t="s">
        <v>5319</v>
      </c>
      <c r="B2897" t="s">
        <v>3918</v>
      </c>
      <c r="C2897" t="s">
        <v>5335</v>
      </c>
    </row>
    <row r="2898" spans="1:3">
      <c r="A2898" t="s">
        <v>5322</v>
      </c>
      <c r="B2898" t="s">
        <v>3918</v>
      </c>
      <c r="C2898" t="s">
        <v>5338</v>
      </c>
    </row>
    <row r="2899" spans="1:3">
      <c r="A2899" t="s">
        <v>5325</v>
      </c>
      <c r="B2899" t="s">
        <v>3918</v>
      </c>
      <c r="C2899" t="s">
        <v>5341</v>
      </c>
    </row>
    <row r="2900" spans="1:3">
      <c r="A2900" t="s">
        <v>5328</v>
      </c>
      <c r="B2900" t="s">
        <v>3918</v>
      </c>
      <c r="C2900" t="s">
        <v>5344</v>
      </c>
    </row>
    <row r="2901" spans="1:3">
      <c r="A2901" t="s">
        <v>5331</v>
      </c>
      <c r="B2901" t="s">
        <v>3918</v>
      </c>
      <c r="C2901" t="s">
        <v>5347</v>
      </c>
    </row>
    <row r="2902" spans="1:3">
      <c r="A2902" t="s">
        <v>5334</v>
      </c>
      <c r="B2902" t="s">
        <v>3918</v>
      </c>
      <c r="C2902" t="s">
        <v>5350</v>
      </c>
    </row>
    <row r="2903" spans="1:3">
      <c r="A2903" t="s">
        <v>5337</v>
      </c>
      <c r="B2903" t="s">
        <v>3918</v>
      </c>
      <c r="C2903" t="s">
        <v>5353</v>
      </c>
    </row>
    <row r="2904" spans="1:3">
      <c r="A2904" t="s">
        <v>5340</v>
      </c>
      <c r="B2904" t="s">
        <v>3918</v>
      </c>
      <c r="C2904" t="s">
        <v>5356</v>
      </c>
    </row>
    <row r="2905" spans="1:3">
      <c r="A2905" t="s">
        <v>5343</v>
      </c>
      <c r="B2905" t="s">
        <v>3918</v>
      </c>
      <c r="C2905" t="s">
        <v>5359</v>
      </c>
    </row>
    <row r="2906" spans="1:3">
      <c r="A2906" t="s">
        <v>5346</v>
      </c>
      <c r="B2906" t="s">
        <v>3918</v>
      </c>
      <c r="C2906" t="s">
        <v>5362</v>
      </c>
    </row>
    <row r="2907" spans="1:3">
      <c r="A2907" t="s">
        <v>5349</v>
      </c>
      <c r="B2907" t="s">
        <v>3918</v>
      </c>
      <c r="C2907" t="s">
        <v>5365</v>
      </c>
    </row>
    <row r="2908" spans="1:3">
      <c r="A2908" t="s">
        <v>5352</v>
      </c>
      <c r="B2908" t="s">
        <v>3918</v>
      </c>
      <c r="C2908" t="s">
        <v>5368</v>
      </c>
    </row>
    <row r="2909" spans="1:3">
      <c r="A2909" t="s">
        <v>5355</v>
      </c>
      <c r="B2909" t="s">
        <v>3918</v>
      </c>
      <c r="C2909" t="s">
        <v>5371</v>
      </c>
    </row>
    <row r="2910" spans="1:3">
      <c r="A2910" t="s">
        <v>5358</v>
      </c>
      <c r="B2910" t="s">
        <v>3918</v>
      </c>
      <c r="C2910" t="s">
        <v>5374</v>
      </c>
    </row>
    <row r="2911" spans="1:3">
      <c r="A2911" t="s">
        <v>5361</v>
      </c>
      <c r="B2911" t="s">
        <v>3918</v>
      </c>
      <c r="C2911" t="s">
        <v>5377</v>
      </c>
    </row>
    <row r="2912" spans="1:3">
      <c r="A2912" t="s">
        <v>5364</v>
      </c>
      <c r="B2912" t="s">
        <v>3918</v>
      </c>
      <c r="C2912" t="s">
        <v>5380</v>
      </c>
    </row>
    <row r="2913" spans="1:3">
      <c r="A2913" t="s">
        <v>5367</v>
      </c>
      <c r="B2913" t="s">
        <v>3918</v>
      </c>
      <c r="C2913" t="s">
        <v>5383</v>
      </c>
    </row>
    <row r="2914" spans="1:3">
      <c r="A2914" t="s">
        <v>5370</v>
      </c>
      <c r="B2914" t="s">
        <v>3918</v>
      </c>
      <c r="C2914" t="s">
        <v>5386</v>
      </c>
    </row>
    <row r="2915" spans="1:3">
      <c r="A2915" t="s">
        <v>5373</v>
      </c>
      <c r="B2915" t="s">
        <v>3918</v>
      </c>
      <c r="C2915" t="s">
        <v>5389</v>
      </c>
    </row>
    <row r="2916" spans="1:3">
      <c r="A2916" t="s">
        <v>5376</v>
      </c>
      <c r="B2916" t="s">
        <v>3918</v>
      </c>
      <c r="C2916" t="s">
        <v>5392</v>
      </c>
    </row>
    <row r="2917" spans="1:3">
      <c r="A2917" t="s">
        <v>5379</v>
      </c>
      <c r="B2917" t="s">
        <v>3918</v>
      </c>
      <c r="C2917" t="s">
        <v>5395</v>
      </c>
    </row>
    <row r="2918" spans="1:3">
      <c r="A2918" t="s">
        <v>5382</v>
      </c>
      <c r="B2918" t="s">
        <v>3918</v>
      </c>
      <c r="C2918" t="s">
        <v>5398</v>
      </c>
    </row>
    <row r="2919" spans="1:3">
      <c r="A2919" t="s">
        <v>5385</v>
      </c>
      <c r="B2919" t="s">
        <v>3918</v>
      </c>
      <c r="C2919" t="s">
        <v>5401</v>
      </c>
    </row>
    <row r="2920" spans="1:3">
      <c r="A2920" t="s">
        <v>5388</v>
      </c>
      <c r="B2920" t="s">
        <v>3918</v>
      </c>
      <c r="C2920" t="s">
        <v>5404</v>
      </c>
    </row>
    <row r="2921" spans="1:3">
      <c r="A2921" t="s">
        <v>5391</v>
      </c>
      <c r="B2921" t="s">
        <v>3918</v>
      </c>
      <c r="C2921" t="s">
        <v>5407</v>
      </c>
    </row>
    <row r="2922" spans="1:3">
      <c r="A2922" t="s">
        <v>5394</v>
      </c>
      <c r="B2922" t="s">
        <v>3918</v>
      </c>
      <c r="C2922" t="s">
        <v>5410</v>
      </c>
    </row>
    <row r="2923" spans="1:3">
      <c r="A2923" t="s">
        <v>5397</v>
      </c>
      <c r="B2923" t="s">
        <v>3918</v>
      </c>
      <c r="C2923" t="s">
        <v>5413</v>
      </c>
    </row>
    <row r="2924" spans="1:3">
      <c r="A2924" t="s">
        <v>5400</v>
      </c>
      <c r="B2924" t="s">
        <v>3918</v>
      </c>
      <c r="C2924" t="s">
        <v>5416</v>
      </c>
    </row>
    <row r="2925" spans="1:3">
      <c r="A2925" t="s">
        <v>5403</v>
      </c>
      <c r="B2925" t="s">
        <v>3918</v>
      </c>
      <c r="C2925" t="s">
        <v>5419</v>
      </c>
    </row>
    <row r="2926" spans="1:3">
      <c r="A2926" t="s">
        <v>5406</v>
      </c>
      <c r="B2926" t="s">
        <v>3918</v>
      </c>
      <c r="C2926" t="s">
        <v>5422</v>
      </c>
    </row>
    <row r="2927" spans="1:3">
      <c r="A2927" t="s">
        <v>5409</v>
      </c>
      <c r="B2927" t="s">
        <v>3918</v>
      </c>
      <c r="C2927" t="s">
        <v>5425</v>
      </c>
    </row>
    <row r="2928" spans="1:3">
      <c r="A2928" t="s">
        <v>5412</v>
      </c>
      <c r="B2928" t="s">
        <v>3918</v>
      </c>
      <c r="C2928" t="s">
        <v>5428</v>
      </c>
    </row>
    <row r="2929" spans="1:3">
      <c r="A2929" t="s">
        <v>5415</v>
      </c>
      <c r="B2929" t="s">
        <v>3918</v>
      </c>
      <c r="C2929" t="s">
        <v>5431</v>
      </c>
    </row>
    <row r="2930" spans="1:3">
      <c r="A2930" t="s">
        <v>5418</v>
      </c>
      <c r="B2930" t="s">
        <v>3918</v>
      </c>
      <c r="C2930" t="s">
        <v>5434</v>
      </c>
    </row>
    <row r="2931" spans="1:3">
      <c r="A2931" t="s">
        <v>5421</v>
      </c>
      <c r="B2931" t="s">
        <v>3918</v>
      </c>
      <c r="C2931" t="s">
        <v>5437</v>
      </c>
    </row>
    <row r="2932" spans="1:3">
      <c r="A2932" t="s">
        <v>5424</v>
      </c>
      <c r="B2932" t="s">
        <v>3918</v>
      </c>
      <c r="C2932" t="s">
        <v>5440</v>
      </c>
    </row>
    <row r="2933" spans="1:3">
      <c r="A2933" t="s">
        <v>5427</v>
      </c>
      <c r="B2933" t="s">
        <v>3918</v>
      </c>
      <c r="C2933" t="s">
        <v>5443</v>
      </c>
    </row>
    <row r="2934" spans="1:3">
      <c r="A2934" t="s">
        <v>5430</v>
      </c>
      <c r="B2934" t="s">
        <v>3918</v>
      </c>
      <c r="C2934" t="s">
        <v>5446</v>
      </c>
    </row>
    <row r="2935" spans="1:3">
      <c r="A2935" t="s">
        <v>5433</v>
      </c>
      <c r="B2935" t="s">
        <v>3918</v>
      </c>
      <c r="C2935" t="s">
        <v>5449</v>
      </c>
    </row>
    <row r="2936" spans="1:3">
      <c r="A2936" t="s">
        <v>5436</v>
      </c>
      <c r="B2936" t="s">
        <v>3918</v>
      </c>
      <c r="C2936" t="s">
        <v>5452</v>
      </c>
    </row>
    <row r="2937" spans="1:3">
      <c r="A2937" t="s">
        <v>5439</v>
      </c>
      <c r="B2937" t="s">
        <v>3918</v>
      </c>
      <c r="C2937" t="s">
        <v>5455</v>
      </c>
    </row>
    <row r="2938" spans="1:3">
      <c r="A2938" t="s">
        <v>5442</v>
      </c>
      <c r="B2938" t="s">
        <v>3918</v>
      </c>
      <c r="C2938" t="s">
        <v>5458</v>
      </c>
    </row>
    <row r="2939" spans="1:3">
      <c r="A2939" t="s">
        <v>5445</v>
      </c>
      <c r="B2939" t="s">
        <v>3918</v>
      </c>
      <c r="C2939" t="s">
        <v>5461</v>
      </c>
    </row>
    <row r="2940" spans="1:3">
      <c r="A2940" t="s">
        <v>5448</v>
      </c>
      <c r="B2940" t="s">
        <v>3918</v>
      </c>
      <c r="C2940" t="s">
        <v>5464</v>
      </c>
    </row>
    <row r="2941" spans="1:3">
      <c r="A2941" t="s">
        <v>5451</v>
      </c>
      <c r="B2941" t="s">
        <v>3918</v>
      </c>
      <c r="C2941" t="s">
        <v>5467</v>
      </c>
    </row>
    <row r="2942" spans="1:3">
      <c r="A2942" t="s">
        <v>5454</v>
      </c>
      <c r="B2942" t="s">
        <v>3918</v>
      </c>
      <c r="C2942" t="s">
        <v>5470</v>
      </c>
    </row>
    <row r="2943" spans="1:3">
      <c r="A2943" t="s">
        <v>5457</v>
      </c>
      <c r="B2943" t="s">
        <v>3918</v>
      </c>
      <c r="C2943" t="s">
        <v>5473</v>
      </c>
    </row>
    <row r="2944" spans="1:3">
      <c r="A2944" t="s">
        <v>5460</v>
      </c>
      <c r="B2944" t="s">
        <v>3918</v>
      </c>
      <c r="C2944" t="s">
        <v>5476</v>
      </c>
    </row>
    <row r="2945" spans="1:3">
      <c r="A2945" t="s">
        <v>5463</v>
      </c>
      <c r="B2945" t="s">
        <v>3918</v>
      </c>
      <c r="C2945" t="s">
        <v>5479</v>
      </c>
    </row>
    <row r="2946" spans="1:3">
      <c r="A2946" t="s">
        <v>5466</v>
      </c>
      <c r="B2946" t="s">
        <v>3918</v>
      </c>
      <c r="C2946" t="s">
        <v>5482</v>
      </c>
    </row>
    <row r="2947" spans="1:3">
      <c r="A2947" t="s">
        <v>5469</v>
      </c>
      <c r="B2947" t="s">
        <v>3918</v>
      </c>
      <c r="C2947" t="s">
        <v>5485</v>
      </c>
    </row>
    <row r="2948" spans="1:3">
      <c r="A2948" t="s">
        <v>5472</v>
      </c>
      <c r="B2948" t="s">
        <v>3918</v>
      </c>
      <c r="C2948" t="s">
        <v>5488</v>
      </c>
    </row>
    <row r="2949" spans="1:3">
      <c r="A2949" t="s">
        <v>5475</v>
      </c>
      <c r="B2949" t="s">
        <v>3918</v>
      </c>
      <c r="C2949" t="s">
        <v>5491</v>
      </c>
    </row>
    <row r="2950" spans="1:3">
      <c r="A2950" t="s">
        <v>5478</v>
      </c>
      <c r="B2950" t="s">
        <v>3918</v>
      </c>
      <c r="C2950" t="s">
        <v>5494</v>
      </c>
    </row>
    <row r="2951" spans="1:3">
      <c r="A2951" t="s">
        <v>5481</v>
      </c>
      <c r="B2951" t="s">
        <v>3918</v>
      </c>
      <c r="C2951" t="s">
        <v>5497</v>
      </c>
    </row>
    <row r="2952" spans="1:3">
      <c r="A2952" t="s">
        <v>5484</v>
      </c>
      <c r="B2952" t="s">
        <v>3918</v>
      </c>
      <c r="C2952" t="s">
        <v>5500</v>
      </c>
    </row>
    <row r="2953" spans="1:3">
      <c r="A2953" t="s">
        <v>5487</v>
      </c>
      <c r="B2953" t="s">
        <v>3918</v>
      </c>
      <c r="C2953" t="s">
        <v>5503</v>
      </c>
    </row>
    <row r="2954" spans="1:3">
      <c r="A2954" t="s">
        <v>5490</v>
      </c>
      <c r="B2954" t="s">
        <v>3918</v>
      </c>
      <c r="C2954" t="s">
        <v>5506</v>
      </c>
    </row>
    <row r="2955" spans="1:3">
      <c r="A2955" t="s">
        <v>5493</v>
      </c>
      <c r="B2955" t="s">
        <v>3918</v>
      </c>
      <c r="C2955" t="s">
        <v>5509</v>
      </c>
    </row>
    <row r="2956" spans="1:3">
      <c r="A2956" t="s">
        <v>5496</v>
      </c>
      <c r="B2956" t="s">
        <v>3918</v>
      </c>
      <c r="C2956" t="s">
        <v>5512</v>
      </c>
    </row>
    <row r="2957" spans="1:3">
      <c r="A2957" t="s">
        <v>5499</v>
      </c>
      <c r="B2957" t="s">
        <v>3918</v>
      </c>
      <c r="C2957" t="s">
        <v>5515</v>
      </c>
    </row>
    <row r="2958" spans="1:3">
      <c r="A2958" t="s">
        <v>5502</v>
      </c>
      <c r="B2958" t="s">
        <v>3918</v>
      </c>
      <c r="C2958" t="s">
        <v>5518</v>
      </c>
    </row>
    <row r="2959" spans="1:3">
      <c r="A2959" t="s">
        <v>5505</v>
      </c>
      <c r="B2959" t="s">
        <v>3918</v>
      </c>
      <c r="C2959" t="s">
        <v>5521</v>
      </c>
    </row>
    <row r="2960" spans="1:3">
      <c r="A2960" t="s">
        <v>5508</v>
      </c>
      <c r="B2960" t="s">
        <v>3918</v>
      </c>
      <c r="C2960" t="s">
        <v>5524</v>
      </c>
    </row>
    <row r="2961" spans="1:3">
      <c r="A2961" t="s">
        <v>5511</v>
      </c>
      <c r="B2961" t="s">
        <v>3918</v>
      </c>
      <c r="C2961" t="s">
        <v>5527</v>
      </c>
    </row>
    <row r="2962" spans="1:3">
      <c r="A2962" t="s">
        <v>5514</v>
      </c>
      <c r="B2962" t="s">
        <v>3918</v>
      </c>
      <c r="C2962" t="s">
        <v>5530</v>
      </c>
    </row>
    <row r="2963" spans="1:3">
      <c r="A2963" t="s">
        <v>5517</v>
      </c>
      <c r="B2963" t="s">
        <v>3918</v>
      </c>
      <c r="C2963" t="s">
        <v>5533</v>
      </c>
    </row>
    <row r="2964" spans="1:3">
      <c r="A2964" t="s">
        <v>5520</v>
      </c>
      <c r="B2964" t="s">
        <v>3918</v>
      </c>
      <c r="C2964" t="s">
        <v>5536</v>
      </c>
    </row>
    <row r="2965" spans="1:3">
      <c r="A2965" t="s">
        <v>5523</v>
      </c>
      <c r="B2965" t="s">
        <v>3918</v>
      </c>
      <c r="C2965" t="s">
        <v>5539</v>
      </c>
    </row>
    <row r="2966" spans="1:3">
      <c r="A2966" t="s">
        <v>5526</v>
      </c>
      <c r="B2966" t="s">
        <v>3918</v>
      </c>
      <c r="C2966" t="s">
        <v>5542</v>
      </c>
    </row>
    <row r="2967" spans="1:3">
      <c r="A2967" t="s">
        <v>5529</v>
      </c>
      <c r="B2967" t="s">
        <v>3918</v>
      </c>
      <c r="C2967" t="s">
        <v>5545</v>
      </c>
    </row>
    <row r="2968" spans="1:3">
      <c r="A2968" t="s">
        <v>5532</v>
      </c>
      <c r="B2968" t="s">
        <v>3918</v>
      </c>
      <c r="C2968" t="s">
        <v>5548</v>
      </c>
    </row>
    <row r="2969" spans="1:3">
      <c r="A2969" t="s">
        <v>5535</v>
      </c>
      <c r="B2969" t="s">
        <v>3918</v>
      </c>
      <c r="C2969" t="s">
        <v>5551</v>
      </c>
    </row>
    <row r="2970" spans="1:3">
      <c r="A2970" t="s">
        <v>5538</v>
      </c>
      <c r="B2970" t="s">
        <v>3918</v>
      </c>
      <c r="C2970" t="s">
        <v>5554</v>
      </c>
    </row>
    <row r="2971" spans="1:3">
      <c r="A2971" t="s">
        <v>5541</v>
      </c>
      <c r="B2971" t="s">
        <v>3918</v>
      </c>
      <c r="C2971" t="s">
        <v>5557</v>
      </c>
    </row>
    <row r="2972" spans="1:3">
      <c r="A2972" t="s">
        <v>5544</v>
      </c>
      <c r="B2972" t="s">
        <v>3918</v>
      </c>
      <c r="C2972" t="s">
        <v>5560</v>
      </c>
    </row>
    <row r="2973" spans="1:3">
      <c r="A2973" t="s">
        <v>5547</v>
      </c>
      <c r="B2973" t="s">
        <v>3918</v>
      </c>
      <c r="C2973" t="s">
        <v>5563</v>
      </c>
    </row>
    <row r="2974" spans="1:3">
      <c r="A2974" t="s">
        <v>5550</v>
      </c>
      <c r="B2974" t="s">
        <v>3918</v>
      </c>
      <c r="C2974" t="s">
        <v>5566</v>
      </c>
    </row>
    <row r="2975" spans="1:3">
      <c r="A2975" t="s">
        <v>5553</v>
      </c>
      <c r="B2975" t="s">
        <v>3918</v>
      </c>
      <c r="C2975" t="s">
        <v>5569</v>
      </c>
    </row>
    <row r="2976" spans="1:3">
      <c r="A2976" t="s">
        <v>5556</v>
      </c>
      <c r="B2976" t="s">
        <v>3918</v>
      </c>
      <c r="C2976" t="s">
        <v>5572</v>
      </c>
    </row>
    <row r="2977" spans="1:3">
      <c r="A2977" t="s">
        <v>5559</v>
      </c>
      <c r="B2977" t="s">
        <v>3918</v>
      </c>
      <c r="C2977" t="s">
        <v>5575</v>
      </c>
    </row>
    <row r="2978" spans="1:3">
      <c r="A2978" t="s">
        <v>5562</v>
      </c>
      <c r="B2978" t="s">
        <v>3918</v>
      </c>
      <c r="C2978" t="s">
        <v>5578</v>
      </c>
    </row>
    <row r="2979" spans="1:3">
      <c r="A2979" t="s">
        <v>5565</v>
      </c>
      <c r="B2979" t="s">
        <v>3918</v>
      </c>
      <c r="C2979" t="s">
        <v>7056</v>
      </c>
    </row>
    <row r="2980" spans="1:3">
      <c r="A2980" t="s">
        <v>5568</v>
      </c>
      <c r="B2980" t="s">
        <v>3918</v>
      </c>
      <c r="C2980" t="s">
        <v>7059</v>
      </c>
    </row>
    <row r="2981" spans="1:3">
      <c r="A2981" t="s">
        <v>5571</v>
      </c>
      <c r="B2981" t="s">
        <v>3918</v>
      </c>
      <c r="C2981" t="s">
        <v>7062</v>
      </c>
    </row>
    <row r="2982" spans="1:3">
      <c r="A2982" t="s">
        <v>5574</v>
      </c>
      <c r="B2982" t="s">
        <v>3918</v>
      </c>
      <c r="C2982" t="s">
        <v>7065</v>
      </c>
    </row>
    <row r="2983" spans="1:3">
      <c r="A2983" t="s">
        <v>5577</v>
      </c>
      <c r="B2983" t="s">
        <v>3918</v>
      </c>
      <c r="C2983" t="s">
        <v>6231</v>
      </c>
    </row>
    <row r="2984" spans="1:3">
      <c r="A2984" t="s">
        <v>7055</v>
      </c>
      <c r="B2984" t="s">
        <v>3918</v>
      </c>
      <c r="C2984" t="s">
        <v>7070</v>
      </c>
    </row>
    <row r="2985" spans="1:3">
      <c r="A2985" t="s">
        <v>7058</v>
      </c>
      <c r="B2985" t="s">
        <v>3918</v>
      </c>
      <c r="C2985" t="s">
        <v>7073</v>
      </c>
    </row>
    <row r="2986" spans="1:3">
      <c r="A2986" t="s">
        <v>7061</v>
      </c>
      <c r="B2986" t="s">
        <v>3918</v>
      </c>
      <c r="C2986" t="s">
        <v>7076</v>
      </c>
    </row>
    <row r="2987" spans="1:3">
      <c r="A2987" t="s">
        <v>7064</v>
      </c>
      <c r="B2987" t="s">
        <v>3918</v>
      </c>
      <c r="C2987" t="s">
        <v>7079</v>
      </c>
    </row>
    <row r="2988" spans="1:3">
      <c r="A2988" t="s">
        <v>7067</v>
      </c>
      <c r="B2988" t="s">
        <v>3918</v>
      </c>
      <c r="C2988" t="s">
        <v>7082</v>
      </c>
    </row>
    <row r="2989" spans="1:3">
      <c r="A2989" t="s">
        <v>7069</v>
      </c>
      <c r="B2989" t="s">
        <v>3918</v>
      </c>
      <c r="C2989" t="s">
        <v>7085</v>
      </c>
    </row>
    <row r="2990" spans="1:3">
      <c r="A2990" t="s">
        <v>7072</v>
      </c>
      <c r="B2990" t="s">
        <v>3918</v>
      </c>
      <c r="C2990" t="s">
        <v>7088</v>
      </c>
    </row>
    <row r="2991" spans="1:3">
      <c r="A2991" t="s">
        <v>7075</v>
      </c>
      <c r="B2991" t="s">
        <v>3918</v>
      </c>
      <c r="C2991" t="s">
        <v>7091</v>
      </c>
    </row>
    <row r="2992" spans="1:3">
      <c r="A2992" t="s">
        <v>7078</v>
      </c>
      <c r="B2992" t="s">
        <v>3918</v>
      </c>
      <c r="C2992" t="s">
        <v>7094</v>
      </c>
    </row>
    <row r="2993" spans="1:3">
      <c r="A2993" t="s">
        <v>7081</v>
      </c>
      <c r="B2993" t="s">
        <v>3918</v>
      </c>
      <c r="C2993" t="s">
        <v>7097</v>
      </c>
    </row>
    <row r="2994" spans="1:3">
      <c r="A2994" t="s">
        <v>7084</v>
      </c>
      <c r="B2994" t="s">
        <v>3918</v>
      </c>
      <c r="C2994" t="s">
        <v>7100</v>
      </c>
    </row>
    <row r="2995" spans="1:3">
      <c r="A2995" t="s">
        <v>7087</v>
      </c>
      <c r="B2995" t="s">
        <v>3918</v>
      </c>
      <c r="C2995" t="s">
        <v>7103</v>
      </c>
    </row>
    <row r="2996" spans="1:3">
      <c r="A2996" t="s">
        <v>7090</v>
      </c>
      <c r="B2996" t="s">
        <v>3918</v>
      </c>
      <c r="C2996" t="s">
        <v>7106</v>
      </c>
    </row>
    <row r="2997" spans="1:3">
      <c r="A2997" t="s">
        <v>7093</v>
      </c>
      <c r="B2997" t="s">
        <v>3918</v>
      </c>
      <c r="C2997" t="s">
        <v>7109</v>
      </c>
    </row>
    <row r="2998" spans="1:3">
      <c r="A2998" t="s">
        <v>7096</v>
      </c>
      <c r="B2998" t="s">
        <v>3918</v>
      </c>
      <c r="C2998" t="s">
        <v>7112</v>
      </c>
    </row>
    <row r="2999" spans="1:3">
      <c r="A2999" t="s">
        <v>7099</v>
      </c>
      <c r="B2999" t="s">
        <v>3918</v>
      </c>
      <c r="C2999" t="s">
        <v>7115</v>
      </c>
    </row>
    <row r="3000" spans="1:3">
      <c r="A3000" t="s">
        <v>7102</v>
      </c>
      <c r="B3000" t="s">
        <v>3918</v>
      </c>
      <c r="C3000" t="s">
        <v>7118</v>
      </c>
    </row>
    <row r="3001" spans="1:3">
      <c r="A3001" t="s">
        <v>7105</v>
      </c>
      <c r="B3001" t="s">
        <v>3918</v>
      </c>
      <c r="C3001" t="s">
        <v>7121</v>
      </c>
    </row>
    <row r="3002" spans="1:3">
      <c r="A3002" t="s">
        <v>7108</v>
      </c>
      <c r="B3002" t="s">
        <v>3918</v>
      </c>
      <c r="C3002" t="s">
        <v>7124</v>
      </c>
    </row>
    <row r="3003" spans="1:3">
      <c r="A3003" t="s">
        <v>7111</v>
      </c>
      <c r="B3003" t="s">
        <v>3918</v>
      </c>
      <c r="C3003" t="s">
        <v>7127</v>
      </c>
    </row>
    <row r="3004" spans="1:3">
      <c r="A3004" t="s">
        <v>7114</v>
      </c>
      <c r="B3004" t="s">
        <v>3918</v>
      </c>
      <c r="C3004" t="s">
        <v>7130</v>
      </c>
    </row>
    <row r="3005" spans="1:3">
      <c r="A3005" t="s">
        <v>7117</v>
      </c>
      <c r="B3005" t="s">
        <v>3918</v>
      </c>
      <c r="C3005" t="s">
        <v>7133</v>
      </c>
    </row>
    <row r="3006" spans="1:3">
      <c r="A3006" t="s">
        <v>7120</v>
      </c>
      <c r="B3006" t="s">
        <v>3918</v>
      </c>
      <c r="C3006" t="s">
        <v>7136</v>
      </c>
    </row>
    <row r="3007" spans="1:3">
      <c r="A3007" t="s">
        <v>7123</v>
      </c>
      <c r="B3007" t="s">
        <v>3918</v>
      </c>
      <c r="C3007" t="s">
        <v>7139</v>
      </c>
    </row>
    <row r="3008" spans="1:3">
      <c r="A3008" t="s">
        <v>7126</v>
      </c>
      <c r="B3008" t="s">
        <v>3918</v>
      </c>
      <c r="C3008" t="s">
        <v>7142</v>
      </c>
    </row>
    <row r="3009" spans="1:3">
      <c r="A3009" t="s">
        <v>7129</v>
      </c>
      <c r="B3009" t="s">
        <v>3918</v>
      </c>
      <c r="C3009" t="s">
        <v>7145</v>
      </c>
    </row>
    <row r="3010" spans="1:3">
      <c r="A3010" t="s">
        <v>7132</v>
      </c>
      <c r="B3010" t="s">
        <v>3918</v>
      </c>
      <c r="C3010" t="s">
        <v>7148</v>
      </c>
    </row>
    <row r="3011" spans="1:3">
      <c r="A3011" t="s">
        <v>7135</v>
      </c>
      <c r="B3011" t="s">
        <v>3918</v>
      </c>
      <c r="C3011" t="s">
        <v>7151</v>
      </c>
    </row>
    <row r="3012" spans="1:3">
      <c r="A3012" t="s">
        <v>7138</v>
      </c>
      <c r="B3012" t="s">
        <v>3918</v>
      </c>
      <c r="C3012" t="s">
        <v>7154</v>
      </c>
    </row>
    <row r="3013" spans="1:3">
      <c r="A3013" t="s">
        <v>7141</v>
      </c>
      <c r="B3013" t="s">
        <v>3918</v>
      </c>
      <c r="C3013" t="s">
        <v>7157</v>
      </c>
    </row>
    <row r="3014" spans="1:3">
      <c r="A3014" t="s">
        <v>7144</v>
      </c>
      <c r="B3014" t="s">
        <v>3918</v>
      </c>
      <c r="C3014" t="s">
        <v>7160</v>
      </c>
    </row>
    <row r="3015" spans="1:3">
      <c r="A3015" t="s">
        <v>7147</v>
      </c>
      <c r="B3015" t="s">
        <v>3918</v>
      </c>
      <c r="C3015" t="s">
        <v>7163</v>
      </c>
    </row>
    <row r="3016" spans="1:3">
      <c r="A3016" t="s">
        <v>7150</v>
      </c>
      <c r="B3016" t="s">
        <v>3918</v>
      </c>
      <c r="C3016" t="s">
        <v>7166</v>
      </c>
    </row>
    <row r="3017" spans="1:3">
      <c r="A3017" t="s">
        <v>7153</v>
      </c>
      <c r="B3017" t="s">
        <v>3918</v>
      </c>
      <c r="C3017" t="s">
        <v>7169</v>
      </c>
    </row>
    <row r="3018" spans="1:3">
      <c r="A3018" t="s">
        <v>7156</v>
      </c>
      <c r="B3018" t="s">
        <v>3918</v>
      </c>
      <c r="C3018" t="s">
        <v>7172</v>
      </c>
    </row>
    <row r="3019" spans="1:3">
      <c r="A3019" t="s">
        <v>7159</v>
      </c>
      <c r="B3019" t="s">
        <v>3918</v>
      </c>
      <c r="C3019" t="s">
        <v>7175</v>
      </c>
    </row>
    <row r="3020" spans="1:3">
      <c r="A3020" t="s">
        <v>7162</v>
      </c>
      <c r="B3020" t="s">
        <v>3918</v>
      </c>
      <c r="C3020" t="s">
        <v>7178</v>
      </c>
    </row>
    <row r="3021" spans="1:3">
      <c r="A3021" t="s">
        <v>7165</v>
      </c>
      <c r="B3021" t="s">
        <v>3918</v>
      </c>
      <c r="C3021" t="s">
        <v>7181</v>
      </c>
    </row>
    <row r="3022" spans="1:3">
      <c r="A3022" t="s">
        <v>7168</v>
      </c>
      <c r="B3022" t="s">
        <v>3918</v>
      </c>
      <c r="C3022" t="s">
        <v>7184</v>
      </c>
    </row>
    <row r="3023" spans="1:3">
      <c r="A3023" t="s">
        <v>7171</v>
      </c>
      <c r="B3023" t="s">
        <v>3918</v>
      </c>
      <c r="C3023" t="s">
        <v>7187</v>
      </c>
    </row>
    <row r="3024" spans="1:3">
      <c r="A3024" t="s">
        <v>7174</v>
      </c>
      <c r="B3024" t="s">
        <v>3918</v>
      </c>
      <c r="C3024" t="s">
        <v>7190</v>
      </c>
    </row>
    <row r="3025" spans="1:3">
      <c r="A3025" t="s">
        <v>7177</v>
      </c>
      <c r="B3025" t="s">
        <v>3918</v>
      </c>
      <c r="C3025" t="s">
        <v>7193</v>
      </c>
    </row>
    <row r="3026" spans="1:3">
      <c r="A3026" t="s">
        <v>7180</v>
      </c>
      <c r="B3026" t="s">
        <v>3918</v>
      </c>
      <c r="C3026" t="s">
        <v>7196</v>
      </c>
    </row>
    <row r="3027" spans="1:3">
      <c r="A3027" t="s">
        <v>7183</v>
      </c>
      <c r="B3027" t="s">
        <v>3918</v>
      </c>
      <c r="C3027" t="s">
        <v>7199</v>
      </c>
    </row>
    <row r="3028" spans="1:3">
      <c r="A3028" t="s">
        <v>7186</v>
      </c>
      <c r="B3028" t="s">
        <v>3918</v>
      </c>
      <c r="C3028" t="s">
        <v>7202</v>
      </c>
    </row>
    <row r="3029" spans="1:3">
      <c r="A3029" t="s">
        <v>7189</v>
      </c>
      <c r="B3029" t="s">
        <v>3918</v>
      </c>
      <c r="C3029" t="s">
        <v>7205</v>
      </c>
    </row>
    <row r="3030" spans="1:3">
      <c r="A3030" t="s">
        <v>7192</v>
      </c>
      <c r="B3030" t="s">
        <v>3918</v>
      </c>
      <c r="C3030" t="s">
        <v>7208</v>
      </c>
    </row>
    <row r="3031" spans="1:3">
      <c r="A3031" t="s">
        <v>7195</v>
      </c>
      <c r="B3031" t="s">
        <v>3918</v>
      </c>
      <c r="C3031" t="s">
        <v>7211</v>
      </c>
    </row>
    <row r="3032" spans="1:3">
      <c r="A3032" t="s">
        <v>7198</v>
      </c>
      <c r="B3032" t="s">
        <v>3918</v>
      </c>
      <c r="C3032" t="s">
        <v>7214</v>
      </c>
    </row>
    <row r="3033" spans="1:3">
      <c r="A3033" t="s">
        <v>7201</v>
      </c>
      <c r="B3033" t="s">
        <v>3918</v>
      </c>
      <c r="C3033" t="s">
        <v>7217</v>
      </c>
    </row>
    <row r="3034" spans="1:3">
      <c r="A3034" t="s">
        <v>7204</v>
      </c>
      <c r="B3034" t="s">
        <v>3918</v>
      </c>
      <c r="C3034" t="s">
        <v>7220</v>
      </c>
    </row>
    <row r="3035" spans="1:3">
      <c r="A3035" t="s">
        <v>7207</v>
      </c>
      <c r="B3035" t="s">
        <v>3918</v>
      </c>
      <c r="C3035" t="s">
        <v>7223</v>
      </c>
    </row>
    <row r="3036" spans="1:3">
      <c r="A3036" t="s">
        <v>7210</v>
      </c>
      <c r="B3036" t="s">
        <v>3918</v>
      </c>
      <c r="C3036" t="s">
        <v>7226</v>
      </c>
    </row>
    <row r="3037" spans="1:3">
      <c r="A3037" t="s">
        <v>7213</v>
      </c>
      <c r="B3037" t="s">
        <v>3918</v>
      </c>
      <c r="C3037" t="s">
        <v>7229</v>
      </c>
    </row>
    <row r="3038" spans="1:3">
      <c r="A3038" t="s">
        <v>7216</v>
      </c>
      <c r="B3038" t="s">
        <v>3918</v>
      </c>
      <c r="C3038" t="s">
        <v>7232</v>
      </c>
    </row>
    <row r="3039" spans="1:3">
      <c r="A3039" t="s">
        <v>7219</v>
      </c>
      <c r="B3039" t="s">
        <v>3918</v>
      </c>
      <c r="C3039" t="s">
        <v>7235</v>
      </c>
    </row>
    <row r="3040" spans="1:3">
      <c r="A3040" t="s">
        <v>7222</v>
      </c>
      <c r="B3040" t="s">
        <v>3918</v>
      </c>
      <c r="C3040" t="s">
        <v>7238</v>
      </c>
    </row>
    <row r="3041" spans="1:3">
      <c r="A3041" t="s">
        <v>7225</v>
      </c>
      <c r="B3041" t="s">
        <v>3918</v>
      </c>
      <c r="C3041" t="s">
        <v>7241</v>
      </c>
    </row>
    <row r="3042" spans="1:3">
      <c r="A3042" t="s">
        <v>7228</v>
      </c>
      <c r="B3042" t="s">
        <v>3918</v>
      </c>
      <c r="C3042" t="s">
        <v>7244</v>
      </c>
    </row>
    <row r="3043" spans="1:3">
      <c r="A3043" t="s">
        <v>7231</v>
      </c>
      <c r="B3043" t="s">
        <v>3918</v>
      </c>
      <c r="C3043" t="s">
        <v>7247</v>
      </c>
    </row>
    <row r="3044" spans="1:3">
      <c r="A3044" t="s">
        <v>7234</v>
      </c>
      <c r="B3044" t="s">
        <v>3918</v>
      </c>
      <c r="C3044" t="s">
        <v>12049</v>
      </c>
    </row>
    <row r="3045" spans="1:3">
      <c r="A3045" t="s">
        <v>7237</v>
      </c>
      <c r="B3045" t="s">
        <v>3918</v>
      </c>
      <c r="C3045" t="s">
        <v>12051</v>
      </c>
    </row>
    <row r="3046" spans="1:3">
      <c r="A3046" t="s">
        <v>7240</v>
      </c>
      <c r="B3046" t="s">
        <v>3918</v>
      </c>
      <c r="C3046" t="s">
        <v>12053</v>
      </c>
    </row>
    <row r="3047" spans="1:3">
      <c r="A3047" t="s">
        <v>7243</v>
      </c>
      <c r="B3047" t="s">
        <v>3918</v>
      </c>
      <c r="C3047" t="s">
        <v>12055</v>
      </c>
    </row>
    <row r="3048" spans="1:3">
      <c r="A3048" t="s">
        <v>7246</v>
      </c>
      <c r="B3048" t="s">
        <v>3918</v>
      </c>
      <c r="C3048" t="s">
        <v>6253</v>
      </c>
    </row>
    <row r="3049" spans="1:3">
      <c r="A3049" t="s">
        <v>2737</v>
      </c>
      <c r="B3049" t="s">
        <v>3947</v>
      </c>
      <c r="C3049" t="s">
        <v>9996</v>
      </c>
    </row>
    <row r="3050" spans="1:3">
      <c r="A3050" t="s">
        <v>5582</v>
      </c>
      <c r="B3050" t="s">
        <v>3947</v>
      </c>
      <c r="C3050" t="s">
        <v>9998</v>
      </c>
    </row>
    <row r="3051" spans="1:3">
      <c r="A3051" t="s">
        <v>5585</v>
      </c>
      <c r="B3051" t="s">
        <v>3947</v>
      </c>
      <c r="C3051" t="s">
        <v>10000</v>
      </c>
    </row>
    <row r="3052" spans="1:3">
      <c r="A3052" t="s">
        <v>5588</v>
      </c>
      <c r="B3052" t="s">
        <v>3947</v>
      </c>
      <c r="C3052" t="s">
        <v>10002</v>
      </c>
    </row>
    <row r="3053" spans="1:3">
      <c r="A3053" t="s">
        <v>5590</v>
      </c>
      <c r="B3053" t="s">
        <v>3947</v>
      </c>
      <c r="C3053" t="s">
        <v>10004</v>
      </c>
    </row>
    <row r="3054" spans="1:3">
      <c r="A3054" t="s">
        <v>5593</v>
      </c>
      <c r="B3054" t="s">
        <v>3947</v>
      </c>
      <c r="C3054" t="s">
        <v>10006</v>
      </c>
    </row>
    <row r="3055" spans="1:3">
      <c r="A3055" t="s">
        <v>5595</v>
      </c>
      <c r="B3055" t="s">
        <v>3947</v>
      </c>
      <c r="C3055" t="s">
        <v>10008</v>
      </c>
    </row>
    <row r="3056" spans="1:3">
      <c r="A3056" t="s">
        <v>5598</v>
      </c>
      <c r="B3056" t="s">
        <v>3947</v>
      </c>
      <c r="C3056" t="s">
        <v>10010</v>
      </c>
    </row>
    <row r="3057" spans="1:3">
      <c r="A3057" t="s">
        <v>3734</v>
      </c>
      <c r="B3057" t="s">
        <v>3947</v>
      </c>
      <c r="C3057" t="s">
        <v>10012</v>
      </c>
    </row>
    <row r="3058" spans="1:3">
      <c r="A3058" t="s">
        <v>5602</v>
      </c>
      <c r="B3058" t="s">
        <v>3947</v>
      </c>
      <c r="C3058" t="s">
        <v>10013</v>
      </c>
    </row>
    <row r="3059" spans="1:3">
      <c r="A3059" t="s">
        <v>3735</v>
      </c>
      <c r="B3059" t="s">
        <v>3947</v>
      </c>
      <c r="C3059" t="s">
        <v>10015</v>
      </c>
    </row>
    <row r="3060" spans="1:3">
      <c r="A3060" t="s">
        <v>5606</v>
      </c>
      <c r="B3060" t="s">
        <v>3947</v>
      </c>
      <c r="C3060" t="s">
        <v>10017</v>
      </c>
    </row>
    <row r="3061" spans="1:3">
      <c r="A3061" t="s">
        <v>3736</v>
      </c>
      <c r="B3061" t="s">
        <v>3947</v>
      </c>
      <c r="C3061" t="s">
        <v>10019</v>
      </c>
    </row>
    <row r="3062" spans="1:3">
      <c r="A3062" t="s">
        <v>5610</v>
      </c>
      <c r="B3062" t="s">
        <v>3947</v>
      </c>
      <c r="C3062" t="s">
        <v>10021</v>
      </c>
    </row>
    <row r="3063" spans="1:3">
      <c r="A3063" t="s">
        <v>3737</v>
      </c>
      <c r="B3063" t="s">
        <v>3947</v>
      </c>
      <c r="C3063" t="s">
        <v>10023</v>
      </c>
    </row>
    <row r="3064" spans="1:3">
      <c r="A3064" t="s">
        <v>5614</v>
      </c>
      <c r="B3064" t="s">
        <v>3947</v>
      </c>
      <c r="C3064" t="s">
        <v>10025</v>
      </c>
    </row>
    <row r="3065" spans="1:3">
      <c r="A3065" t="s">
        <v>3738</v>
      </c>
      <c r="B3065" t="s">
        <v>3947</v>
      </c>
      <c r="C3065" t="s">
        <v>10027</v>
      </c>
    </row>
    <row r="3066" spans="1:3">
      <c r="A3066" t="s">
        <v>5618</v>
      </c>
      <c r="B3066" t="s">
        <v>3947</v>
      </c>
      <c r="C3066" t="s">
        <v>5806</v>
      </c>
    </row>
    <row r="3067" spans="1:3">
      <c r="A3067" t="s">
        <v>3569</v>
      </c>
      <c r="B3067" t="s">
        <v>3947</v>
      </c>
      <c r="C3067" t="s">
        <v>5827</v>
      </c>
    </row>
    <row r="3068" spans="1:3">
      <c r="A3068" t="s">
        <v>5623</v>
      </c>
      <c r="B3068" t="s">
        <v>3947</v>
      </c>
      <c r="C3068" t="s">
        <v>10031</v>
      </c>
    </row>
    <row r="3069" spans="1:3">
      <c r="A3069" t="s">
        <v>3739</v>
      </c>
      <c r="B3069" t="s">
        <v>3947</v>
      </c>
      <c r="C3069" t="s">
        <v>10033</v>
      </c>
    </row>
    <row r="3070" spans="1:3">
      <c r="A3070" t="s">
        <v>5628</v>
      </c>
      <c r="B3070" t="s">
        <v>3947</v>
      </c>
      <c r="C3070" t="s">
        <v>10035</v>
      </c>
    </row>
    <row r="3071" spans="1:3">
      <c r="A3071" t="s">
        <v>3740</v>
      </c>
      <c r="B3071" t="s">
        <v>3947</v>
      </c>
      <c r="C3071" t="s">
        <v>10037</v>
      </c>
    </row>
    <row r="3072" spans="1:3">
      <c r="A3072" t="s">
        <v>5633</v>
      </c>
      <c r="B3072" t="s">
        <v>3947</v>
      </c>
      <c r="C3072" t="s">
        <v>10039</v>
      </c>
    </row>
    <row r="3073" spans="1:3">
      <c r="A3073" t="s">
        <v>3742</v>
      </c>
      <c r="B3073" t="s">
        <v>3947</v>
      </c>
      <c r="C3073" t="s">
        <v>10041</v>
      </c>
    </row>
    <row r="3074" spans="1:3">
      <c r="A3074" t="s">
        <v>5638</v>
      </c>
      <c r="B3074" t="s">
        <v>3947</v>
      </c>
      <c r="C3074" t="s">
        <v>10042</v>
      </c>
    </row>
    <row r="3075" spans="1:3">
      <c r="A3075" t="s">
        <v>3744</v>
      </c>
      <c r="B3075" t="s">
        <v>3947</v>
      </c>
      <c r="C3075" t="s">
        <v>6004</v>
      </c>
    </row>
    <row r="3076" spans="1:3">
      <c r="A3076" t="s">
        <v>5643</v>
      </c>
      <c r="B3076" t="s">
        <v>3947</v>
      </c>
      <c r="C3076" t="s">
        <v>10045</v>
      </c>
    </row>
    <row r="3077" spans="1:3">
      <c r="A3077" t="s">
        <v>3571</v>
      </c>
      <c r="B3077" t="s">
        <v>3947</v>
      </c>
      <c r="C3077" t="s">
        <v>10047</v>
      </c>
    </row>
    <row r="3078" spans="1:3">
      <c r="A3078" t="s">
        <v>5648</v>
      </c>
      <c r="B3078" t="s">
        <v>3947</v>
      </c>
      <c r="C3078" t="s">
        <v>10049</v>
      </c>
    </row>
    <row r="3079" spans="1:3">
      <c r="A3079" t="s">
        <v>3747</v>
      </c>
      <c r="B3079" t="s">
        <v>3947</v>
      </c>
      <c r="C3079" t="s">
        <v>10051</v>
      </c>
    </row>
    <row r="3080" spans="1:3">
      <c r="A3080" t="s">
        <v>5653</v>
      </c>
      <c r="B3080" t="s">
        <v>3947</v>
      </c>
      <c r="C3080" t="s">
        <v>10053</v>
      </c>
    </row>
    <row r="3081" spans="1:3">
      <c r="A3081" t="s">
        <v>3749</v>
      </c>
      <c r="B3081" t="s">
        <v>3947</v>
      </c>
      <c r="C3081" t="s">
        <v>10055</v>
      </c>
    </row>
    <row r="3082" spans="1:3">
      <c r="A3082" t="s">
        <v>5658</v>
      </c>
      <c r="B3082" t="s">
        <v>3947</v>
      </c>
      <c r="C3082" t="s">
        <v>10057</v>
      </c>
    </row>
    <row r="3083" spans="1:3">
      <c r="A3083" t="s">
        <v>3751</v>
      </c>
      <c r="B3083" t="s">
        <v>3947</v>
      </c>
      <c r="C3083" t="s">
        <v>6185</v>
      </c>
    </row>
    <row r="3084" spans="1:3">
      <c r="A3084" t="s">
        <v>5663</v>
      </c>
      <c r="B3084" t="s">
        <v>3947</v>
      </c>
      <c r="C3084" t="s">
        <v>10060</v>
      </c>
    </row>
    <row r="3085" spans="1:3">
      <c r="A3085" t="s">
        <v>3753</v>
      </c>
      <c r="B3085" t="s">
        <v>3947</v>
      </c>
      <c r="C3085" t="s">
        <v>10062</v>
      </c>
    </row>
    <row r="3086" spans="1:3">
      <c r="A3086" t="s">
        <v>5668</v>
      </c>
      <c r="B3086" t="s">
        <v>3947</v>
      </c>
      <c r="C3086" t="s">
        <v>10064</v>
      </c>
    </row>
    <row r="3087" spans="1:3">
      <c r="A3087" t="s">
        <v>3573</v>
      </c>
      <c r="B3087" t="s">
        <v>3947</v>
      </c>
      <c r="C3087" t="s">
        <v>10066</v>
      </c>
    </row>
    <row r="3088" spans="1:3">
      <c r="A3088" t="s">
        <v>5672</v>
      </c>
      <c r="B3088" t="s">
        <v>3947</v>
      </c>
      <c r="C3088" t="s">
        <v>10067</v>
      </c>
    </row>
    <row r="3089" spans="1:3">
      <c r="A3089" t="s">
        <v>3756</v>
      </c>
      <c r="B3089" t="s">
        <v>3947</v>
      </c>
      <c r="C3089" t="s">
        <v>10068</v>
      </c>
    </row>
    <row r="3090" spans="1:3">
      <c r="A3090" t="s">
        <v>5677</v>
      </c>
      <c r="B3090" t="s">
        <v>3947</v>
      </c>
      <c r="C3090" t="s">
        <v>10069</v>
      </c>
    </row>
    <row r="3091" spans="1:3">
      <c r="A3091" t="s">
        <v>3758</v>
      </c>
      <c r="B3091" t="s">
        <v>3947</v>
      </c>
      <c r="C3091" t="s">
        <v>6370</v>
      </c>
    </row>
    <row r="3092" spans="1:3">
      <c r="A3092" t="s">
        <v>5682</v>
      </c>
      <c r="B3092" t="s">
        <v>3947</v>
      </c>
      <c r="C3092" t="s">
        <v>3655</v>
      </c>
    </row>
    <row r="3093" spans="1:3">
      <c r="A3093" t="s">
        <v>3760</v>
      </c>
      <c r="B3093" t="s">
        <v>3947</v>
      </c>
      <c r="C3093" t="s">
        <v>10072</v>
      </c>
    </row>
    <row r="3094" spans="1:3">
      <c r="A3094" t="s">
        <v>5687</v>
      </c>
      <c r="B3094" t="s">
        <v>3947</v>
      </c>
      <c r="C3094" t="s">
        <v>10074</v>
      </c>
    </row>
    <row r="3095" spans="1:3">
      <c r="A3095" t="s">
        <v>3762</v>
      </c>
      <c r="B3095" t="s">
        <v>3947</v>
      </c>
      <c r="C3095" t="s">
        <v>10076</v>
      </c>
    </row>
    <row r="3096" spans="1:3">
      <c r="A3096" t="s">
        <v>5691</v>
      </c>
      <c r="B3096" t="s">
        <v>3947</v>
      </c>
      <c r="C3096" t="s">
        <v>10078</v>
      </c>
    </row>
    <row r="3097" spans="1:3">
      <c r="A3097" t="s">
        <v>2736</v>
      </c>
      <c r="B3097" t="s">
        <v>3947</v>
      </c>
      <c r="C3097" t="s">
        <v>10079</v>
      </c>
    </row>
    <row r="3098" spans="1:3">
      <c r="A3098" t="s">
        <v>5696</v>
      </c>
      <c r="B3098" t="s">
        <v>3947</v>
      </c>
      <c r="C3098" t="s">
        <v>10080</v>
      </c>
    </row>
    <row r="3099" spans="1:3">
      <c r="A3099" t="s">
        <v>3764</v>
      </c>
      <c r="B3099" t="s">
        <v>3947</v>
      </c>
      <c r="C3099" t="s">
        <v>6556</v>
      </c>
    </row>
    <row r="3100" spans="1:3">
      <c r="A3100" t="s">
        <v>5701</v>
      </c>
      <c r="B3100" t="s">
        <v>3947</v>
      </c>
      <c r="C3100" t="s">
        <v>10082</v>
      </c>
    </row>
    <row r="3101" spans="1:3">
      <c r="A3101" t="s">
        <v>5704</v>
      </c>
      <c r="B3101" t="s">
        <v>3947</v>
      </c>
      <c r="C3101" t="s">
        <v>10083</v>
      </c>
    </row>
    <row r="3102" spans="1:3">
      <c r="A3102" t="s">
        <v>5707</v>
      </c>
      <c r="B3102" t="s">
        <v>3947</v>
      </c>
      <c r="C3102" t="s">
        <v>10084</v>
      </c>
    </row>
    <row r="3103" spans="1:3">
      <c r="A3103" t="s">
        <v>3766</v>
      </c>
      <c r="B3103" t="s">
        <v>3947</v>
      </c>
      <c r="C3103" t="s">
        <v>10086</v>
      </c>
    </row>
    <row r="3104" spans="1:3">
      <c r="A3104" t="s">
        <v>5712</v>
      </c>
      <c r="B3104" t="s">
        <v>3947</v>
      </c>
      <c r="C3104" t="s">
        <v>10088</v>
      </c>
    </row>
    <row r="3105" spans="1:3">
      <c r="A3105" t="s">
        <v>5715</v>
      </c>
      <c r="B3105" t="s">
        <v>3947</v>
      </c>
      <c r="C3105" t="s">
        <v>10090</v>
      </c>
    </row>
    <row r="3106" spans="1:3">
      <c r="A3106" t="s">
        <v>5718</v>
      </c>
      <c r="B3106" t="s">
        <v>3947</v>
      </c>
      <c r="C3106" t="s">
        <v>10091</v>
      </c>
    </row>
    <row r="3107" spans="1:3">
      <c r="A3107" t="s">
        <v>3576</v>
      </c>
      <c r="B3107" t="s">
        <v>3947</v>
      </c>
      <c r="C3107" t="s">
        <v>6742</v>
      </c>
    </row>
    <row r="3108" spans="1:3">
      <c r="A3108" t="s">
        <v>5723</v>
      </c>
      <c r="B3108" t="s">
        <v>3947</v>
      </c>
      <c r="C3108" t="s">
        <v>10093</v>
      </c>
    </row>
    <row r="3109" spans="1:3">
      <c r="A3109" t="s">
        <v>5726</v>
      </c>
      <c r="B3109" t="s">
        <v>3947</v>
      </c>
      <c r="C3109" t="s">
        <v>10095</v>
      </c>
    </row>
    <row r="3110" spans="1:3">
      <c r="A3110" t="s">
        <v>5729</v>
      </c>
      <c r="B3110" t="s">
        <v>3947</v>
      </c>
      <c r="C3110" t="s">
        <v>10097</v>
      </c>
    </row>
    <row r="3111" spans="1:3">
      <c r="A3111" t="s">
        <v>3769</v>
      </c>
      <c r="B3111" t="s">
        <v>3947</v>
      </c>
      <c r="C3111" t="s">
        <v>10099</v>
      </c>
    </row>
    <row r="3112" spans="1:3">
      <c r="A3112" t="s">
        <v>5734</v>
      </c>
      <c r="B3112" t="s">
        <v>3947</v>
      </c>
      <c r="C3112" t="s">
        <v>10100</v>
      </c>
    </row>
    <row r="3113" spans="1:3">
      <c r="A3113" t="s">
        <v>5737</v>
      </c>
      <c r="B3113" t="s">
        <v>3947</v>
      </c>
      <c r="C3113" t="s">
        <v>10101</v>
      </c>
    </row>
    <row r="3114" spans="1:3">
      <c r="A3114" t="s">
        <v>5740</v>
      </c>
      <c r="B3114" t="s">
        <v>3947</v>
      </c>
      <c r="C3114" t="s">
        <v>10102</v>
      </c>
    </row>
    <row r="3115" spans="1:3">
      <c r="A3115" t="s">
        <v>3771</v>
      </c>
      <c r="B3115" t="s">
        <v>3947</v>
      </c>
      <c r="C3115" t="s">
        <v>6929</v>
      </c>
    </row>
    <row r="3116" spans="1:3">
      <c r="A3116" t="s">
        <v>5745</v>
      </c>
      <c r="B3116" t="s">
        <v>3947</v>
      </c>
      <c r="C3116" t="s">
        <v>10105</v>
      </c>
    </row>
    <row r="3117" spans="1:3">
      <c r="A3117" t="s">
        <v>3578</v>
      </c>
      <c r="B3117" t="s">
        <v>3947</v>
      </c>
      <c r="C3117" t="s">
        <v>10107</v>
      </c>
    </row>
    <row r="3118" spans="1:3">
      <c r="A3118" t="s">
        <v>5750</v>
      </c>
      <c r="B3118" t="s">
        <v>3947</v>
      </c>
      <c r="C3118" t="s">
        <v>10109</v>
      </c>
    </row>
    <row r="3119" spans="1:3">
      <c r="A3119" t="s">
        <v>3773</v>
      </c>
      <c r="B3119" t="s">
        <v>3947</v>
      </c>
      <c r="C3119" t="s">
        <v>10111</v>
      </c>
    </row>
    <row r="3120" spans="1:3">
      <c r="A3120" t="s">
        <v>5754</v>
      </c>
      <c r="B3120" t="s">
        <v>3947</v>
      </c>
      <c r="C3120" t="s">
        <v>10113</v>
      </c>
    </row>
    <row r="3121" spans="1:3">
      <c r="A3121" t="s">
        <v>5757</v>
      </c>
      <c r="B3121" t="s">
        <v>3947</v>
      </c>
      <c r="C3121" t="s">
        <v>10115</v>
      </c>
    </row>
    <row r="3122" spans="1:3">
      <c r="A3122" t="s">
        <v>5760</v>
      </c>
      <c r="B3122" t="s">
        <v>3947</v>
      </c>
      <c r="C3122" t="s">
        <v>10117</v>
      </c>
    </row>
    <row r="3123" spans="1:3">
      <c r="A3123" t="s">
        <v>3775</v>
      </c>
      <c r="B3123" t="s">
        <v>3947</v>
      </c>
      <c r="C3123" t="s">
        <v>7311</v>
      </c>
    </row>
    <row r="3124" spans="1:3">
      <c r="A3124" t="s">
        <v>5765</v>
      </c>
      <c r="B3124" t="s">
        <v>3947</v>
      </c>
      <c r="C3124" t="s">
        <v>10119</v>
      </c>
    </row>
    <row r="3125" spans="1:3">
      <c r="A3125" t="s">
        <v>5768</v>
      </c>
      <c r="B3125" t="s">
        <v>3947</v>
      </c>
      <c r="C3125" t="s">
        <v>10120</v>
      </c>
    </row>
    <row r="3126" spans="1:3">
      <c r="A3126" t="s">
        <v>5771</v>
      </c>
      <c r="B3126" t="s">
        <v>3947</v>
      </c>
      <c r="C3126" t="s">
        <v>10121</v>
      </c>
    </row>
    <row r="3127" spans="1:3">
      <c r="A3127" t="s">
        <v>3580</v>
      </c>
      <c r="B3127" t="s">
        <v>3947</v>
      </c>
      <c r="C3127" t="s">
        <v>10123</v>
      </c>
    </row>
    <row r="3128" spans="1:3">
      <c r="A3128" t="s">
        <v>5776</v>
      </c>
      <c r="B3128" t="s">
        <v>3947</v>
      </c>
      <c r="C3128" t="s">
        <v>10125</v>
      </c>
    </row>
    <row r="3129" spans="1:3">
      <c r="A3129" t="s">
        <v>5779</v>
      </c>
      <c r="B3129" t="s">
        <v>3947</v>
      </c>
      <c r="C3129" t="s">
        <v>10127</v>
      </c>
    </row>
    <row r="3130" spans="1:3">
      <c r="A3130" t="s">
        <v>5782</v>
      </c>
      <c r="B3130" t="s">
        <v>3947</v>
      </c>
      <c r="C3130" t="s">
        <v>10129</v>
      </c>
    </row>
    <row r="3131" spans="1:3">
      <c r="A3131" t="s">
        <v>3778</v>
      </c>
      <c r="B3131" t="s">
        <v>3947</v>
      </c>
      <c r="C3131" t="s">
        <v>7500</v>
      </c>
    </row>
    <row r="3132" spans="1:3">
      <c r="A3132" t="s">
        <v>5787</v>
      </c>
      <c r="B3132" t="s">
        <v>3947</v>
      </c>
      <c r="C3132" t="s">
        <v>10132</v>
      </c>
    </row>
    <row r="3133" spans="1:3">
      <c r="A3133" t="s">
        <v>5790</v>
      </c>
      <c r="B3133" t="s">
        <v>3947</v>
      </c>
      <c r="C3133" t="s">
        <v>10134</v>
      </c>
    </row>
    <row r="3134" spans="1:3">
      <c r="A3134" t="s">
        <v>5793</v>
      </c>
      <c r="B3134" t="s">
        <v>3947</v>
      </c>
      <c r="C3134" t="s">
        <v>10136</v>
      </c>
    </row>
    <row r="3135" spans="1:3">
      <c r="A3135" t="s">
        <v>3780</v>
      </c>
      <c r="B3135" t="s">
        <v>3947</v>
      </c>
      <c r="C3135" t="s">
        <v>10138</v>
      </c>
    </row>
    <row r="3136" spans="1:3">
      <c r="A3136" t="s">
        <v>5798</v>
      </c>
      <c r="B3136" t="s">
        <v>3947</v>
      </c>
      <c r="C3136" t="s">
        <v>10139</v>
      </c>
    </row>
    <row r="3137" spans="1:3">
      <c r="A3137" t="s">
        <v>3582</v>
      </c>
      <c r="B3137" t="s">
        <v>3947</v>
      </c>
      <c r="C3137" t="s">
        <v>10140</v>
      </c>
    </row>
    <row r="3138" spans="1:3">
      <c r="A3138" t="s">
        <v>5803</v>
      </c>
      <c r="B3138" t="s">
        <v>3947</v>
      </c>
      <c r="C3138" t="s">
        <v>10141</v>
      </c>
    </row>
    <row r="3139" spans="1:3">
      <c r="A3139" t="s">
        <v>3782</v>
      </c>
      <c r="B3139" t="s">
        <v>3947</v>
      </c>
      <c r="C3139" t="s">
        <v>7691</v>
      </c>
    </row>
    <row r="3140" spans="1:3">
      <c r="A3140" t="s">
        <v>5808</v>
      </c>
      <c r="B3140" t="s">
        <v>3947</v>
      </c>
      <c r="C3140" t="s">
        <v>10144</v>
      </c>
    </row>
    <row r="3141" spans="1:3">
      <c r="A3141" t="s">
        <v>5811</v>
      </c>
      <c r="B3141" t="s">
        <v>3947</v>
      </c>
      <c r="C3141" t="s">
        <v>10146</v>
      </c>
    </row>
    <row r="3142" spans="1:3">
      <c r="A3142" t="s">
        <v>5814</v>
      </c>
      <c r="B3142" t="s">
        <v>3947</v>
      </c>
      <c r="C3142" t="s">
        <v>10148</v>
      </c>
    </row>
    <row r="3143" spans="1:3">
      <c r="A3143" t="s">
        <v>3784</v>
      </c>
      <c r="B3143" t="s">
        <v>3947</v>
      </c>
      <c r="C3143" t="s">
        <v>10150</v>
      </c>
    </row>
    <row r="3144" spans="1:3">
      <c r="A3144" t="s">
        <v>5818</v>
      </c>
      <c r="B3144" t="s">
        <v>3947</v>
      </c>
      <c r="C3144" t="s">
        <v>10151</v>
      </c>
    </row>
    <row r="3145" spans="1:3">
      <c r="A3145" t="s">
        <v>5821</v>
      </c>
      <c r="B3145" t="s">
        <v>3947</v>
      </c>
      <c r="C3145" t="s">
        <v>10152</v>
      </c>
    </row>
    <row r="3146" spans="1:3">
      <c r="A3146" t="s">
        <v>5824</v>
      </c>
      <c r="B3146" t="s">
        <v>3947</v>
      </c>
      <c r="C3146" t="s">
        <v>10153</v>
      </c>
    </row>
    <row r="3147" spans="1:3">
      <c r="A3147" t="s">
        <v>3584</v>
      </c>
      <c r="B3147" t="s">
        <v>3947</v>
      </c>
      <c r="C3147" t="s">
        <v>7882</v>
      </c>
    </row>
    <row r="3148" spans="1:3">
      <c r="A3148" t="s">
        <v>5829</v>
      </c>
      <c r="B3148" t="s">
        <v>3947</v>
      </c>
      <c r="C3148" t="s">
        <v>10154</v>
      </c>
    </row>
    <row r="3149" spans="1:3">
      <c r="A3149" t="s">
        <v>5832</v>
      </c>
      <c r="B3149" t="s">
        <v>3947</v>
      </c>
      <c r="C3149" t="s">
        <v>10155</v>
      </c>
    </row>
    <row r="3150" spans="1:3">
      <c r="A3150" t="s">
        <v>5835</v>
      </c>
      <c r="B3150" t="s">
        <v>3947</v>
      </c>
      <c r="C3150" t="s">
        <v>10156</v>
      </c>
    </row>
    <row r="3151" spans="1:3">
      <c r="A3151" t="s">
        <v>3787</v>
      </c>
      <c r="B3151" t="s">
        <v>3947</v>
      </c>
      <c r="C3151" t="s">
        <v>10157</v>
      </c>
    </row>
    <row r="3152" spans="1:3">
      <c r="A3152" t="s">
        <v>5840</v>
      </c>
      <c r="B3152" t="s">
        <v>3947</v>
      </c>
      <c r="C3152" t="s">
        <v>10158</v>
      </c>
    </row>
    <row r="3153" spans="1:3">
      <c r="A3153" t="s">
        <v>5843</v>
      </c>
      <c r="B3153" t="s">
        <v>3947</v>
      </c>
      <c r="C3153" t="s">
        <v>10159</v>
      </c>
    </row>
    <row r="3154" spans="1:3">
      <c r="A3154" t="s">
        <v>5846</v>
      </c>
      <c r="B3154" t="s">
        <v>3947</v>
      </c>
      <c r="C3154" t="s">
        <v>10160</v>
      </c>
    </row>
    <row r="3155" spans="1:3">
      <c r="A3155" t="s">
        <v>3789</v>
      </c>
      <c r="B3155" t="s">
        <v>3947</v>
      </c>
      <c r="C3155" t="s">
        <v>8073</v>
      </c>
    </row>
    <row r="3156" spans="1:3">
      <c r="A3156" t="s">
        <v>5851</v>
      </c>
      <c r="B3156" t="s">
        <v>3947</v>
      </c>
      <c r="C3156" t="s">
        <v>10161</v>
      </c>
    </row>
    <row r="3157" spans="1:3">
      <c r="A3157" t="s">
        <v>3586</v>
      </c>
      <c r="B3157" t="s">
        <v>3947</v>
      </c>
      <c r="C3157" t="s">
        <v>10162</v>
      </c>
    </row>
    <row r="3158" spans="1:3">
      <c r="A3158" t="s">
        <v>5856</v>
      </c>
      <c r="B3158" t="s">
        <v>3947</v>
      </c>
      <c r="C3158" t="s">
        <v>10163</v>
      </c>
    </row>
    <row r="3159" spans="1:3">
      <c r="A3159" t="s">
        <v>3791</v>
      </c>
      <c r="B3159" t="s">
        <v>3947</v>
      </c>
      <c r="C3159" t="s">
        <v>10164</v>
      </c>
    </row>
    <row r="3160" spans="1:3">
      <c r="A3160" t="s">
        <v>5861</v>
      </c>
      <c r="B3160" t="s">
        <v>3947</v>
      </c>
      <c r="C3160" t="s">
        <v>10165</v>
      </c>
    </row>
    <row r="3161" spans="1:3">
      <c r="A3161" t="s">
        <v>5864</v>
      </c>
      <c r="B3161" t="s">
        <v>3947</v>
      </c>
      <c r="C3161" t="s">
        <v>10166</v>
      </c>
    </row>
    <row r="3162" spans="1:3">
      <c r="A3162" t="s">
        <v>5867</v>
      </c>
      <c r="B3162" t="s">
        <v>3947</v>
      </c>
      <c r="C3162" t="s">
        <v>10167</v>
      </c>
    </row>
    <row r="3163" spans="1:3">
      <c r="A3163" t="s">
        <v>3793</v>
      </c>
      <c r="B3163" t="s">
        <v>3947</v>
      </c>
      <c r="C3163" t="s">
        <v>8263</v>
      </c>
    </row>
    <row r="3164" spans="1:3">
      <c r="A3164" t="s">
        <v>5872</v>
      </c>
      <c r="B3164" t="s">
        <v>3947</v>
      </c>
      <c r="C3164" t="s">
        <v>10168</v>
      </c>
    </row>
    <row r="3165" spans="1:3">
      <c r="A3165" t="s">
        <v>5875</v>
      </c>
      <c r="B3165" t="s">
        <v>3947</v>
      </c>
      <c r="C3165" t="s">
        <v>10169</v>
      </c>
    </row>
    <row r="3166" spans="1:3">
      <c r="A3166" t="s">
        <v>5878</v>
      </c>
      <c r="B3166" t="s">
        <v>3947</v>
      </c>
      <c r="C3166" t="s">
        <v>10170</v>
      </c>
    </row>
    <row r="3167" spans="1:3">
      <c r="A3167" t="s">
        <v>3588</v>
      </c>
      <c r="B3167" t="s">
        <v>3947</v>
      </c>
      <c r="C3167" t="s">
        <v>10171</v>
      </c>
    </row>
    <row r="3168" spans="1:3">
      <c r="A3168" t="s">
        <v>5882</v>
      </c>
      <c r="B3168" t="s">
        <v>3947</v>
      </c>
      <c r="C3168" t="s">
        <v>10172</v>
      </c>
    </row>
    <row r="3169" spans="1:3">
      <c r="A3169" t="s">
        <v>5885</v>
      </c>
      <c r="B3169" t="s">
        <v>3947</v>
      </c>
      <c r="C3169" t="s">
        <v>10173</v>
      </c>
    </row>
    <row r="3170" spans="1:3">
      <c r="A3170" t="s">
        <v>5888</v>
      </c>
      <c r="B3170" t="s">
        <v>3947</v>
      </c>
      <c r="C3170" t="s">
        <v>10174</v>
      </c>
    </row>
    <row r="3171" spans="1:3">
      <c r="A3171" t="s">
        <v>3795</v>
      </c>
      <c r="B3171" t="s">
        <v>3947</v>
      </c>
      <c r="C3171" t="s">
        <v>8454</v>
      </c>
    </row>
    <row r="3172" spans="1:3">
      <c r="A3172" t="s">
        <v>5893</v>
      </c>
      <c r="B3172" t="s">
        <v>3947</v>
      </c>
      <c r="C3172" t="s">
        <v>10175</v>
      </c>
    </row>
    <row r="3173" spans="1:3">
      <c r="A3173" t="s">
        <v>5896</v>
      </c>
      <c r="B3173" t="s">
        <v>3947</v>
      </c>
      <c r="C3173" t="s">
        <v>10176</v>
      </c>
    </row>
    <row r="3174" spans="1:3">
      <c r="A3174" t="s">
        <v>5898</v>
      </c>
      <c r="B3174" t="s">
        <v>3947</v>
      </c>
      <c r="C3174" t="s">
        <v>10177</v>
      </c>
    </row>
    <row r="3175" spans="1:3">
      <c r="A3175" t="s">
        <v>3797</v>
      </c>
      <c r="B3175" t="s">
        <v>3947</v>
      </c>
      <c r="C3175" t="s">
        <v>10178</v>
      </c>
    </row>
    <row r="3176" spans="1:3">
      <c r="A3176" t="s">
        <v>5903</v>
      </c>
      <c r="B3176" t="s">
        <v>3947</v>
      </c>
      <c r="C3176" t="s">
        <v>10179</v>
      </c>
    </row>
    <row r="3177" spans="1:3">
      <c r="A3177" t="s">
        <v>3590</v>
      </c>
      <c r="B3177" t="s">
        <v>3947</v>
      </c>
      <c r="C3177" t="s">
        <v>10180</v>
      </c>
    </row>
    <row r="3178" spans="1:3">
      <c r="A3178" t="s">
        <v>5908</v>
      </c>
      <c r="B3178" t="s">
        <v>3947</v>
      </c>
      <c r="C3178" t="s">
        <v>10181</v>
      </c>
    </row>
    <row r="3179" spans="1:3">
      <c r="A3179" t="s">
        <v>3799</v>
      </c>
      <c r="B3179" t="s">
        <v>3947</v>
      </c>
      <c r="C3179" t="s">
        <v>8644</v>
      </c>
    </row>
    <row r="3180" spans="1:3">
      <c r="A3180" t="s">
        <v>5913</v>
      </c>
      <c r="B3180" t="s">
        <v>3947</v>
      </c>
      <c r="C3180" t="s">
        <v>10182</v>
      </c>
    </row>
    <row r="3181" spans="1:3">
      <c r="A3181" t="s">
        <v>5916</v>
      </c>
      <c r="B3181" t="s">
        <v>3947</v>
      </c>
      <c r="C3181" t="s">
        <v>10184</v>
      </c>
    </row>
    <row r="3182" spans="1:3">
      <c r="A3182" t="s">
        <v>5919</v>
      </c>
      <c r="B3182" t="s">
        <v>3947</v>
      </c>
      <c r="C3182" t="s">
        <v>10185</v>
      </c>
    </row>
    <row r="3183" spans="1:3">
      <c r="A3183" t="s">
        <v>3801</v>
      </c>
      <c r="B3183" t="s">
        <v>3947</v>
      </c>
      <c r="C3183" t="s">
        <v>10187</v>
      </c>
    </row>
    <row r="3184" spans="1:3">
      <c r="A3184" t="s">
        <v>5924</v>
      </c>
      <c r="B3184" t="s">
        <v>3947</v>
      </c>
      <c r="C3184" t="s">
        <v>10188</v>
      </c>
    </row>
    <row r="3185" spans="1:3">
      <c r="A3185" t="s">
        <v>5927</v>
      </c>
      <c r="B3185" t="s">
        <v>3947</v>
      </c>
      <c r="C3185" t="s">
        <v>10190</v>
      </c>
    </row>
    <row r="3186" spans="1:3">
      <c r="A3186" t="s">
        <v>5930</v>
      </c>
      <c r="B3186" t="s">
        <v>3947</v>
      </c>
      <c r="C3186" t="s">
        <v>10192</v>
      </c>
    </row>
    <row r="3187" spans="1:3">
      <c r="A3187" t="s">
        <v>3592</v>
      </c>
      <c r="B3187" t="s">
        <v>3947</v>
      </c>
      <c r="C3187" t="s">
        <v>8833</v>
      </c>
    </row>
    <row r="3188" spans="1:3">
      <c r="A3188" t="s">
        <v>5935</v>
      </c>
      <c r="B3188" t="s">
        <v>3947</v>
      </c>
      <c r="C3188" t="s">
        <v>10195</v>
      </c>
    </row>
    <row r="3189" spans="1:3">
      <c r="A3189" t="s">
        <v>5938</v>
      </c>
      <c r="B3189" t="s">
        <v>3947</v>
      </c>
      <c r="C3189" t="s">
        <v>10197</v>
      </c>
    </row>
    <row r="3190" spans="1:3">
      <c r="A3190" t="s">
        <v>5941</v>
      </c>
      <c r="B3190" t="s">
        <v>3947</v>
      </c>
      <c r="C3190" t="s">
        <v>10199</v>
      </c>
    </row>
    <row r="3191" spans="1:3">
      <c r="A3191" t="s">
        <v>5944</v>
      </c>
      <c r="B3191" t="s">
        <v>3947</v>
      </c>
      <c r="C3191" t="s">
        <v>10201</v>
      </c>
    </row>
    <row r="3192" spans="1:3">
      <c r="A3192" t="s">
        <v>5947</v>
      </c>
      <c r="B3192" t="s">
        <v>3947</v>
      </c>
      <c r="C3192" t="s">
        <v>10203</v>
      </c>
    </row>
    <row r="3193" spans="1:3">
      <c r="A3193" t="s">
        <v>5950</v>
      </c>
      <c r="B3193" t="s">
        <v>3947</v>
      </c>
      <c r="C3193" t="s">
        <v>10205</v>
      </c>
    </row>
    <row r="3194" spans="1:3">
      <c r="A3194" t="s">
        <v>5953</v>
      </c>
      <c r="B3194" t="s">
        <v>3947</v>
      </c>
      <c r="C3194" t="s">
        <v>10207</v>
      </c>
    </row>
    <row r="3195" spans="1:3">
      <c r="A3195" t="s">
        <v>5956</v>
      </c>
      <c r="B3195" t="s">
        <v>3947</v>
      </c>
      <c r="C3195" t="s">
        <v>9022</v>
      </c>
    </row>
    <row r="3196" spans="1:3">
      <c r="A3196" t="s">
        <v>5958</v>
      </c>
      <c r="B3196" t="s">
        <v>3947</v>
      </c>
      <c r="C3196" t="s">
        <v>10210</v>
      </c>
    </row>
    <row r="3197" spans="1:3">
      <c r="A3197" t="s">
        <v>3594</v>
      </c>
      <c r="B3197" t="s">
        <v>3947</v>
      </c>
      <c r="C3197" t="s">
        <v>10212</v>
      </c>
    </row>
    <row r="3198" spans="1:3">
      <c r="A3198" t="s">
        <v>5963</v>
      </c>
      <c r="B3198" t="s">
        <v>3947</v>
      </c>
      <c r="C3198" t="s">
        <v>10214</v>
      </c>
    </row>
    <row r="3199" spans="1:3">
      <c r="A3199" t="s">
        <v>5965</v>
      </c>
      <c r="B3199" t="s">
        <v>3947</v>
      </c>
      <c r="C3199" t="s">
        <v>10216</v>
      </c>
    </row>
    <row r="3200" spans="1:3">
      <c r="A3200" t="s">
        <v>5968</v>
      </c>
      <c r="B3200" t="s">
        <v>3947</v>
      </c>
      <c r="C3200" t="s">
        <v>10218</v>
      </c>
    </row>
    <row r="3201" spans="1:3">
      <c r="A3201" t="s">
        <v>5971</v>
      </c>
      <c r="B3201" t="s">
        <v>3947</v>
      </c>
      <c r="C3201" t="s">
        <v>10219</v>
      </c>
    </row>
    <row r="3202" spans="1:3">
      <c r="A3202" t="s">
        <v>5974</v>
      </c>
      <c r="B3202" t="s">
        <v>3947</v>
      </c>
      <c r="C3202" t="s">
        <v>3838</v>
      </c>
    </row>
    <row r="3203" spans="1:3">
      <c r="A3203" t="s">
        <v>5977</v>
      </c>
      <c r="B3203" t="s">
        <v>3947</v>
      </c>
      <c r="C3203" t="s">
        <v>9213</v>
      </c>
    </row>
    <row r="3204" spans="1:3">
      <c r="A3204" t="s">
        <v>5980</v>
      </c>
      <c r="B3204" t="s">
        <v>3947</v>
      </c>
      <c r="C3204" t="s">
        <v>10222</v>
      </c>
    </row>
    <row r="3205" spans="1:3">
      <c r="A3205" t="s">
        <v>5983</v>
      </c>
      <c r="B3205" t="s">
        <v>3947</v>
      </c>
      <c r="C3205" t="s">
        <v>10223</v>
      </c>
    </row>
    <row r="3206" spans="1:3">
      <c r="A3206" t="s">
        <v>5986</v>
      </c>
      <c r="B3206" t="s">
        <v>3947</v>
      </c>
      <c r="C3206" t="s">
        <v>10224</v>
      </c>
    </row>
    <row r="3207" spans="1:3">
      <c r="A3207" t="s">
        <v>3596</v>
      </c>
      <c r="B3207" t="s">
        <v>3947</v>
      </c>
      <c r="C3207" t="s">
        <v>10225</v>
      </c>
    </row>
    <row r="3208" spans="1:3">
      <c r="A3208" t="s">
        <v>5991</v>
      </c>
      <c r="B3208" t="s">
        <v>3947</v>
      </c>
      <c r="C3208" t="s">
        <v>10226</v>
      </c>
    </row>
    <row r="3209" spans="1:3">
      <c r="A3209" t="s">
        <v>5994</v>
      </c>
      <c r="B3209" t="s">
        <v>3947</v>
      </c>
      <c r="C3209" t="s">
        <v>10227</v>
      </c>
    </row>
    <row r="3210" spans="1:3">
      <c r="A3210" t="s">
        <v>5997</v>
      </c>
      <c r="B3210" t="s">
        <v>3947</v>
      </c>
      <c r="C3210" t="s">
        <v>10228</v>
      </c>
    </row>
    <row r="3211" spans="1:3">
      <c r="A3211" t="s">
        <v>6000</v>
      </c>
      <c r="B3211" t="s">
        <v>3947</v>
      </c>
      <c r="C3211" t="s">
        <v>9404</v>
      </c>
    </row>
    <row r="3212" spans="1:3">
      <c r="A3212" t="s">
        <v>6003</v>
      </c>
      <c r="B3212" t="s">
        <v>3947</v>
      </c>
      <c r="C3212" t="s">
        <v>10229</v>
      </c>
    </row>
    <row r="3213" spans="1:3">
      <c r="A3213" t="s">
        <v>6006</v>
      </c>
      <c r="B3213" t="s">
        <v>3947</v>
      </c>
      <c r="C3213" t="s">
        <v>10230</v>
      </c>
    </row>
    <row r="3214" spans="1:3">
      <c r="A3214" t="s">
        <v>6009</v>
      </c>
      <c r="B3214" t="s">
        <v>3947</v>
      </c>
      <c r="C3214" t="s">
        <v>10231</v>
      </c>
    </row>
    <row r="3215" spans="1:3">
      <c r="A3215" t="s">
        <v>6012</v>
      </c>
      <c r="B3215" t="s">
        <v>3947</v>
      </c>
      <c r="C3215" t="s">
        <v>10232</v>
      </c>
    </row>
    <row r="3216" spans="1:3">
      <c r="A3216" t="s">
        <v>6015</v>
      </c>
      <c r="B3216" t="s">
        <v>3947</v>
      </c>
      <c r="C3216" t="s">
        <v>10233</v>
      </c>
    </row>
    <row r="3217" spans="1:3">
      <c r="A3217" t="s">
        <v>3598</v>
      </c>
      <c r="B3217" t="s">
        <v>3947</v>
      </c>
      <c r="C3217" t="s">
        <v>10234</v>
      </c>
    </row>
    <row r="3218" spans="1:3">
      <c r="A3218" t="s">
        <v>6020</v>
      </c>
      <c r="B3218" t="s">
        <v>3947</v>
      </c>
      <c r="C3218" t="s">
        <v>10235</v>
      </c>
    </row>
    <row r="3219" spans="1:3">
      <c r="A3219" t="s">
        <v>6023</v>
      </c>
      <c r="B3219" t="s">
        <v>3947</v>
      </c>
      <c r="C3219" t="s">
        <v>9595</v>
      </c>
    </row>
    <row r="3220" spans="1:3">
      <c r="A3220" t="s">
        <v>6026</v>
      </c>
      <c r="B3220" t="s">
        <v>3947</v>
      </c>
      <c r="C3220" t="s">
        <v>10236</v>
      </c>
    </row>
    <row r="3221" spans="1:3">
      <c r="A3221" t="s">
        <v>6029</v>
      </c>
      <c r="B3221" t="s">
        <v>3947</v>
      </c>
      <c r="C3221" t="s">
        <v>10237</v>
      </c>
    </row>
    <row r="3222" spans="1:3">
      <c r="A3222" t="s">
        <v>6032</v>
      </c>
      <c r="B3222" t="s">
        <v>3947</v>
      </c>
      <c r="C3222" t="s">
        <v>10238</v>
      </c>
    </row>
    <row r="3223" spans="1:3">
      <c r="A3223" t="s">
        <v>6035</v>
      </c>
      <c r="B3223" t="s">
        <v>3947</v>
      </c>
      <c r="C3223" t="s">
        <v>10239</v>
      </c>
    </row>
    <row r="3224" spans="1:3">
      <c r="A3224" t="s">
        <v>6038</v>
      </c>
      <c r="B3224" t="s">
        <v>3947</v>
      </c>
      <c r="C3224" t="s">
        <v>10240</v>
      </c>
    </row>
    <row r="3225" spans="1:3">
      <c r="A3225" t="s">
        <v>6041</v>
      </c>
      <c r="B3225" t="s">
        <v>3947</v>
      </c>
      <c r="C3225" t="s">
        <v>10241</v>
      </c>
    </row>
    <row r="3226" spans="1:3">
      <c r="A3226" t="s">
        <v>6044</v>
      </c>
      <c r="B3226" t="s">
        <v>3947</v>
      </c>
      <c r="C3226" t="s">
        <v>10242</v>
      </c>
    </row>
    <row r="3227" spans="1:3">
      <c r="A3227" t="s">
        <v>3600</v>
      </c>
      <c r="B3227" t="s">
        <v>3947</v>
      </c>
      <c r="C3227" t="s">
        <v>9785</v>
      </c>
    </row>
    <row r="3228" spans="1:3">
      <c r="A3228" t="s">
        <v>6049</v>
      </c>
      <c r="B3228" t="s">
        <v>3947</v>
      </c>
      <c r="C3228" t="s">
        <v>10243</v>
      </c>
    </row>
    <row r="3229" spans="1:3">
      <c r="A3229" t="s">
        <v>6052</v>
      </c>
      <c r="B3229" t="s">
        <v>3947</v>
      </c>
      <c r="C3229" t="s">
        <v>10244</v>
      </c>
    </row>
    <row r="3230" spans="1:3">
      <c r="A3230" t="s">
        <v>6055</v>
      </c>
      <c r="B3230" t="s">
        <v>3947</v>
      </c>
      <c r="C3230" t="s">
        <v>10245</v>
      </c>
    </row>
    <row r="3231" spans="1:3">
      <c r="A3231" t="s">
        <v>6058</v>
      </c>
      <c r="B3231" t="s">
        <v>3947</v>
      </c>
      <c r="C3231" t="s">
        <v>10246</v>
      </c>
    </row>
    <row r="3232" spans="1:3">
      <c r="A3232" t="s">
        <v>6061</v>
      </c>
      <c r="B3232" t="s">
        <v>3947</v>
      </c>
      <c r="C3232" t="s">
        <v>10247</v>
      </c>
    </row>
    <row r="3233" spans="1:3">
      <c r="A3233" t="s">
        <v>6063</v>
      </c>
      <c r="B3233" t="s">
        <v>3947</v>
      </c>
      <c r="C3233" t="s">
        <v>10248</v>
      </c>
    </row>
    <row r="3234" spans="1:3">
      <c r="A3234" t="s">
        <v>6066</v>
      </c>
      <c r="B3234" t="s">
        <v>3947</v>
      </c>
      <c r="C3234" t="s">
        <v>10249</v>
      </c>
    </row>
    <row r="3235" spans="1:3">
      <c r="A3235" t="s">
        <v>6069</v>
      </c>
      <c r="B3235" t="s">
        <v>3947</v>
      </c>
      <c r="C3235" t="s">
        <v>9976</v>
      </c>
    </row>
    <row r="3236" spans="1:3">
      <c r="A3236" t="s">
        <v>6072</v>
      </c>
      <c r="B3236" t="s">
        <v>3947</v>
      </c>
      <c r="C3236" t="s">
        <v>10250</v>
      </c>
    </row>
    <row r="3237" spans="1:3">
      <c r="A3237" t="s">
        <v>3602</v>
      </c>
      <c r="B3237" t="s">
        <v>3947</v>
      </c>
      <c r="C3237" t="s">
        <v>10251</v>
      </c>
    </row>
    <row r="3238" spans="1:3">
      <c r="A3238" t="s">
        <v>6076</v>
      </c>
      <c r="B3238" t="s">
        <v>3947</v>
      </c>
      <c r="C3238" t="s">
        <v>10252</v>
      </c>
    </row>
    <row r="3239" spans="1:3">
      <c r="A3239" t="s">
        <v>6079</v>
      </c>
      <c r="B3239" t="s">
        <v>3947</v>
      </c>
      <c r="C3239" t="s">
        <v>10253</v>
      </c>
    </row>
    <row r="3240" spans="1:3">
      <c r="A3240" t="s">
        <v>6082</v>
      </c>
      <c r="B3240" t="s">
        <v>3947</v>
      </c>
      <c r="C3240" t="s">
        <v>10254</v>
      </c>
    </row>
    <row r="3241" spans="1:3">
      <c r="A3241" t="s">
        <v>6085</v>
      </c>
      <c r="B3241" t="s">
        <v>3947</v>
      </c>
      <c r="C3241" t="s">
        <v>10255</v>
      </c>
    </row>
    <row r="3242" spans="1:3">
      <c r="A3242" t="s">
        <v>6088</v>
      </c>
      <c r="B3242" t="s">
        <v>3947</v>
      </c>
      <c r="C3242" t="s">
        <v>10256</v>
      </c>
    </row>
    <row r="3243" spans="1:3">
      <c r="A3243" t="s">
        <v>6091</v>
      </c>
      <c r="B3243" t="s">
        <v>3947</v>
      </c>
      <c r="C3243" t="s">
        <v>4363</v>
      </c>
    </row>
    <row r="3244" spans="1:3">
      <c r="A3244" t="s">
        <v>6094</v>
      </c>
      <c r="B3244" t="s">
        <v>3947</v>
      </c>
      <c r="C3244" t="s">
        <v>10257</v>
      </c>
    </row>
    <row r="3245" spans="1:3">
      <c r="A3245" t="s">
        <v>6097</v>
      </c>
      <c r="B3245" t="s">
        <v>3947</v>
      </c>
      <c r="C3245" t="s">
        <v>10258</v>
      </c>
    </row>
    <row r="3246" spans="1:3">
      <c r="A3246" t="s">
        <v>6099</v>
      </c>
      <c r="B3246" t="s">
        <v>3947</v>
      </c>
      <c r="C3246" t="s">
        <v>10259</v>
      </c>
    </row>
    <row r="3247" spans="1:3">
      <c r="A3247" t="s">
        <v>2738</v>
      </c>
      <c r="B3247" t="s">
        <v>3947</v>
      </c>
      <c r="C3247" t="s">
        <v>10260</v>
      </c>
    </row>
    <row r="3248" spans="1:3">
      <c r="A3248" t="s">
        <v>6104</v>
      </c>
      <c r="B3248" t="s">
        <v>3947</v>
      </c>
      <c r="C3248" t="s">
        <v>10261</v>
      </c>
    </row>
    <row r="3249" spans="1:3">
      <c r="A3249" t="s">
        <v>6107</v>
      </c>
      <c r="B3249" t="s">
        <v>3947</v>
      </c>
      <c r="C3249" t="s">
        <v>10262</v>
      </c>
    </row>
    <row r="3250" spans="1:3">
      <c r="A3250" t="s">
        <v>6110</v>
      </c>
      <c r="B3250" t="s">
        <v>3947</v>
      </c>
      <c r="C3250" t="s">
        <v>10263</v>
      </c>
    </row>
    <row r="3251" spans="1:3">
      <c r="A3251" t="s">
        <v>6113</v>
      </c>
      <c r="B3251" t="s">
        <v>3947</v>
      </c>
      <c r="C3251" t="s">
        <v>4558</v>
      </c>
    </row>
    <row r="3252" spans="1:3">
      <c r="A3252" t="s">
        <v>6116</v>
      </c>
      <c r="B3252" t="s">
        <v>3947</v>
      </c>
      <c r="C3252" t="s">
        <v>10264</v>
      </c>
    </row>
    <row r="3253" spans="1:3">
      <c r="A3253" t="s">
        <v>6119</v>
      </c>
      <c r="B3253" t="s">
        <v>3947</v>
      </c>
      <c r="C3253" t="s">
        <v>10265</v>
      </c>
    </row>
    <row r="3254" spans="1:3">
      <c r="A3254" t="s">
        <v>6121</v>
      </c>
      <c r="B3254" t="s">
        <v>3947</v>
      </c>
      <c r="C3254" t="s">
        <v>10266</v>
      </c>
    </row>
    <row r="3255" spans="1:3">
      <c r="A3255" t="s">
        <v>6124</v>
      </c>
      <c r="B3255" t="s">
        <v>3947</v>
      </c>
      <c r="C3255" t="s">
        <v>10267</v>
      </c>
    </row>
    <row r="3256" spans="1:3">
      <c r="A3256" t="s">
        <v>6127</v>
      </c>
      <c r="B3256" t="s">
        <v>3947</v>
      </c>
      <c r="C3256" t="s">
        <v>10268</v>
      </c>
    </row>
    <row r="3257" spans="1:3">
      <c r="A3257" t="s">
        <v>3810</v>
      </c>
      <c r="B3257" t="s">
        <v>3947</v>
      </c>
      <c r="C3257" t="s">
        <v>10269</v>
      </c>
    </row>
    <row r="3258" spans="1:3">
      <c r="A3258" t="s">
        <v>6132</v>
      </c>
      <c r="B3258" t="s">
        <v>3947</v>
      </c>
      <c r="C3258" t="s">
        <v>10270</v>
      </c>
    </row>
    <row r="3259" spans="1:3">
      <c r="A3259" t="s">
        <v>6135</v>
      </c>
      <c r="B3259" t="s">
        <v>3947</v>
      </c>
      <c r="C3259" t="s">
        <v>4753</v>
      </c>
    </row>
    <row r="3260" spans="1:3">
      <c r="A3260" t="s">
        <v>6137</v>
      </c>
      <c r="B3260" t="s">
        <v>3947</v>
      </c>
      <c r="C3260" t="s">
        <v>10271</v>
      </c>
    </row>
    <row r="3261" spans="1:3">
      <c r="A3261" t="s">
        <v>6140</v>
      </c>
      <c r="B3261" t="s">
        <v>3947</v>
      </c>
      <c r="C3261" t="s">
        <v>10272</v>
      </c>
    </row>
    <row r="3262" spans="1:3">
      <c r="A3262" t="s">
        <v>6142</v>
      </c>
      <c r="B3262" t="s">
        <v>3947</v>
      </c>
      <c r="C3262" t="s">
        <v>10273</v>
      </c>
    </row>
    <row r="3263" spans="1:3">
      <c r="A3263" t="s">
        <v>6145</v>
      </c>
      <c r="B3263" t="s">
        <v>3947</v>
      </c>
      <c r="C3263" t="s">
        <v>10274</v>
      </c>
    </row>
    <row r="3264" spans="1:3">
      <c r="A3264" t="s">
        <v>6148</v>
      </c>
      <c r="B3264" t="s">
        <v>3947</v>
      </c>
      <c r="C3264" t="s">
        <v>10275</v>
      </c>
    </row>
    <row r="3265" spans="1:3">
      <c r="A3265" t="s">
        <v>6151</v>
      </c>
      <c r="B3265" t="s">
        <v>3947</v>
      </c>
      <c r="C3265" t="s">
        <v>10276</v>
      </c>
    </row>
    <row r="3266" spans="1:3">
      <c r="A3266" t="s">
        <v>6154</v>
      </c>
      <c r="B3266" t="s">
        <v>3947</v>
      </c>
      <c r="C3266" t="s">
        <v>10277</v>
      </c>
    </row>
    <row r="3267" spans="1:3">
      <c r="A3267" t="s">
        <v>3604</v>
      </c>
      <c r="B3267" t="s">
        <v>3947</v>
      </c>
      <c r="C3267" t="s">
        <v>4948</v>
      </c>
    </row>
    <row r="3268" spans="1:3">
      <c r="A3268" t="s">
        <v>6159</v>
      </c>
      <c r="B3268" t="s">
        <v>3947</v>
      </c>
      <c r="C3268" t="s">
        <v>10278</v>
      </c>
    </row>
    <row r="3269" spans="1:3">
      <c r="A3269" t="s">
        <v>6162</v>
      </c>
      <c r="B3269" t="s">
        <v>3947</v>
      </c>
      <c r="C3269" t="s">
        <v>10279</v>
      </c>
    </row>
    <row r="3270" spans="1:3">
      <c r="A3270" t="s">
        <v>6164</v>
      </c>
      <c r="B3270" t="s">
        <v>3947</v>
      </c>
      <c r="C3270" t="s">
        <v>10280</v>
      </c>
    </row>
    <row r="3271" spans="1:3">
      <c r="A3271" t="s">
        <v>6167</v>
      </c>
      <c r="B3271" t="s">
        <v>3947</v>
      </c>
      <c r="C3271" t="s">
        <v>10281</v>
      </c>
    </row>
    <row r="3272" spans="1:3">
      <c r="A3272" t="s">
        <v>6170</v>
      </c>
      <c r="B3272" t="s">
        <v>3947</v>
      </c>
      <c r="C3272" t="s">
        <v>10282</v>
      </c>
    </row>
    <row r="3273" spans="1:3">
      <c r="A3273" t="s">
        <v>6173</v>
      </c>
      <c r="B3273" t="s">
        <v>3947</v>
      </c>
      <c r="C3273" t="s">
        <v>10283</v>
      </c>
    </row>
    <row r="3274" spans="1:3">
      <c r="A3274" t="s">
        <v>6176</v>
      </c>
      <c r="B3274" t="s">
        <v>3947</v>
      </c>
      <c r="C3274" t="s">
        <v>10284</v>
      </c>
    </row>
    <row r="3275" spans="1:3">
      <c r="A3275" t="s">
        <v>6179</v>
      </c>
      <c r="B3275" t="s">
        <v>3947</v>
      </c>
      <c r="C3275" t="s">
        <v>5143</v>
      </c>
    </row>
    <row r="3276" spans="1:3">
      <c r="A3276" t="s">
        <v>6182</v>
      </c>
      <c r="B3276" t="s">
        <v>3947</v>
      </c>
      <c r="C3276" t="s">
        <v>10285</v>
      </c>
    </row>
    <row r="3277" spans="1:3">
      <c r="A3277" t="s">
        <v>3813</v>
      </c>
      <c r="B3277" t="s">
        <v>3947</v>
      </c>
      <c r="C3277" t="s">
        <v>10286</v>
      </c>
    </row>
    <row r="3278" spans="1:3">
      <c r="A3278" t="s">
        <v>6186</v>
      </c>
      <c r="B3278" t="s">
        <v>3947</v>
      </c>
      <c r="C3278" t="s">
        <v>10287</v>
      </c>
    </row>
    <row r="3279" spans="1:3">
      <c r="A3279" t="s">
        <v>6189</v>
      </c>
      <c r="B3279" t="s">
        <v>3947</v>
      </c>
      <c r="C3279" t="s">
        <v>10288</v>
      </c>
    </row>
    <row r="3280" spans="1:3">
      <c r="A3280" t="s">
        <v>6192</v>
      </c>
      <c r="B3280" t="s">
        <v>3947</v>
      </c>
      <c r="C3280" t="s">
        <v>10289</v>
      </c>
    </row>
    <row r="3281" spans="1:3">
      <c r="A3281" t="s">
        <v>6195</v>
      </c>
      <c r="B3281" t="s">
        <v>3947</v>
      </c>
      <c r="C3281" t="s">
        <v>10290</v>
      </c>
    </row>
    <row r="3282" spans="1:3">
      <c r="A3282" t="s">
        <v>6198</v>
      </c>
      <c r="B3282" t="s">
        <v>3947</v>
      </c>
      <c r="C3282" t="s">
        <v>10291</v>
      </c>
    </row>
    <row r="3283" spans="1:3">
      <c r="A3283" t="s">
        <v>6201</v>
      </c>
      <c r="B3283" t="s">
        <v>3947</v>
      </c>
      <c r="C3283" t="s">
        <v>5338</v>
      </c>
    </row>
    <row r="3284" spans="1:3">
      <c r="A3284" t="s">
        <v>6204</v>
      </c>
      <c r="B3284" t="s">
        <v>3947</v>
      </c>
      <c r="C3284" t="s">
        <v>10292</v>
      </c>
    </row>
    <row r="3285" spans="1:3">
      <c r="A3285" t="s">
        <v>6207</v>
      </c>
      <c r="B3285" t="s">
        <v>3947</v>
      </c>
      <c r="C3285" t="s">
        <v>10293</v>
      </c>
    </row>
    <row r="3286" spans="1:3">
      <c r="A3286" t="s">
        <v>6209</v>
      </c>
      <c r="B3286" t="s">
        <v>3947</v>
      </c>
      <c r="C3286" t="s">
        <v>10294</v>
      </c>
    </row>
    <row r="3287" spans="1:3">
      <c r="A3287" t="s">
        <v>3606</v>
      </c>
      <c r="B3287" t="s">
        <v>3947</v>
      </c>
      <c r="C3287" t="s">
        <v>10295</v>
      </c>
    </row>
    <row r="3288" spans="1:3">
      <c r="A3288" t="s">
        <v>6214</v>
      </c>
      <c r="B3288" t="s">
        <v>3947</v>
      </c>
      <c r="C3288" t="s">
        <v>10296</v>
      </c>
    </row>
    <row r="3289" spans="1:3">
      <c r="A3289" t="s">
        <v>6217</v>
      </c>
      <c r="B3289" t="s">
        <v>3947</v>
      </c>
      <c r="C3289" t="s">
        <v>10297</v>
      </c>
    </row>
    <row r="3290" spans="1:3">
      <c r="A3290" t="s">
        <v>6220</v>
      </c>
      <c r="B3290" t="s">
        <v>3947</v>
      </c>
      <c r="C3290" t="s">
        <v>10298</v>
      </c>
    </row>
    <row r="3291" spans="1:3">
      <c r="A3291" t="s">
        <v>6223</v>
      </c>
      <c r="B3291" t="s">
        <v>3947</v>
      </c>
      <c r="C3291" t="s">
        <v>5533</v>
      </c>
    </row>
    <row r="3292" spans="1:3">
      <c r="A3292" t="s">
        <v>6226</v>
      </c>
      <c r="B3292" t="s">
        <v>3947</v>
      </c>
      <c r="C3292" t="s">
        <v>10299</v>
      </c>
    </row>
    <row r="3293" spans="1:3">
      <c r="A3293" t="s">
        <v>6229</v>
      </c>
      <c r="B3293" t="s">
        <v>3947</v>
      </c>
      <c r="C3293" t="s">
        <v>10300</v>
      </c>
    </row>
    <row r="3294" spans="1:3">
      <c r="A3294" t="s">
        <v>6232</v>
      </c>
      <c r="B3294" t="s">
        <v>3947</v>
      </c>
      <c r="C3294" t="s">
        <v>10301</v>
      </c>
    </row>
    <row r="3295" spans="1:3">
      <c r="A3295" t="s">
        <v>6235</v>
      </c>
      <c r="B3295" t="s">
        <v>3947</v>
      </c>
      <c r="C3295" t="s">
        <v>10302</v>
      </c>
    </row>
    <row r="3296" spans="1:3">
      <c r="A3296" t="s">
        <v>6238</v>
      </c>
      <c r="B3296" t="s">
        <v>3947</v>
      </c>
      <c r="C3296" t="s">
        <v>10303</v>
      </c>
    </row>
    <row r="3297" spans="1:3">
      <c r="A3297" t="s">
        <v>3816</v>
      </c>
      <c r="B3297" t="s">
        <v>3947</v>
      </c>
      <c r="C3297" t="s">
        <v>10304</v>
      </c>
    </row>
    <row r="3298" spans="1:3">
      <c r="A3298" t="s">
        <v>6242</v>
      </c>
      <c r="B3298" t="s">
        <v>3947</v>
      </c>
      <c r="C3298" t="s">
        <v>10305</v>
      </c>
    </row>
    <row r="3299" spans="1:3">
      <c r="A3299" t="s">
        <v>6245</v>
      </c>
      <c r="B3299" t="s">
        <v>3947</v>
      </c>
      <c r="C3299" t="s">
        <v>7202</v>
      </c>
    </row>
    <row r="3300" spans="1:3">
      <c r="A3300" t="s">
        <v>6248</v>
      </c>
      <c r="B3300" t="s">
        <v>3947</v>
      </c>
      <c r="C3300" t="s">
        <v>10306</v>
      </c>
    </row>
    <row r="3301" spans="1:3">
      <c r="A3301" t="s">
        <v>6251</v>
      </c>
      <c r="B3301" t="s">
        <v>3947</v>
      </c>
      <c r="C3301" t="s">
        <v>10307</v>
      </c>
    </row>
    <row r="3302" spans="1:3">
      <c r="A3302" t="s">
        <v>6254</v>
      </c>
      <c r="B3302" t="s">
        <v>3947</v>
      </c>
      <c r="C3302" t="s">
        <v>10308</v>
      </c>
    </row>
    <row r="3303" spans="1:3">
      <c r="A3303" t="s">
        <v>6257</v>
      </c>
      <c r="B3303" t="s">
        <v>3947</v>
      </c>
      <c r="C3303" t="s">
        <v>10309</v>
      </c>
    </row>
    <row r="3304" spans="1:3">
      <c r="A3304" t="s">
        <v>6260</v>
      </c>
      <c r="B3304" t="s">
        <v>3947</v>
      </c>
      <c r="C3304" t="s">
        <v>10310</v>
      </c>
    </row>
    <row r="3305" spans="1:3">
      <c r="A3305" t="s">
        <v>6263</v>
      </c>
      <c r="B3305" t="s">
        <v>3947</v>
      </c>
      <c r="C3305" t="s">
        <v>10311</v>
      </c>
    </row>
    <row r="3306" spans="1:3">
      <c r="A3306" t="s">
        <v>6266</v>
      </c>
      <c r="B3306" t="s">
        <v>3947</v>
      </c>
      <c r="C3306" t="s">
        <v>10312</v>
      </c>
    </row>
    <row r="3307" spans="1:3">
      <c r="A3307" t="s">
        <v>3608</v>
      </c>
      <c r="B3307" t="s">
        <v>3947</v>
      </c>
      <c r="C3307" t="s">
        <v>10313</v>
      </c>
    </row>
    <row r="3308" spans="1:3">
      <c r="A3308" t="s">
        <v>6271</v>
      </c>
      <c r="B3308" t="s">
        <v>3947</v>
      </c>
      <c r="C3308" t="s">
        <v>10314</v>
      </c>
    </row>
    <row r="3309" spans="1:3">
      <c r="A3309" t="s">
        <v>6274</v>
      </c>
      <c r="B3309" t="s">
        <v>3947</v>
      </c>
      <c r="C3309" t="s">
        <v>10315</v>
      </c>
    </row>
    <row r="3310" spans="1:3">
      <c r="A3310" t="s">
        <v>6277</v>
      </c>
      <c r="B3310" t="s">
        <v>3947</v>
      </c>
      <c r="C3310" t="s">
        <v>10316</v>
      </c>
    </row>
    <row r="3311" spans="1:3">
      <c r="A3311" t="s">
        <v>6280</v>
      </c>
      <c r="B3311" t="s">
        <v>3947</v>
      </c>
      <c r="C3311" t="s">
        <v>10317</v>
      </c>
    </row>
    <row r="3312" spans="1:3">
      <c r="A3312" t="s">
        <v>6283</v>
      </c>
      <c r="B3312" t="s">
        <v>3947</v>
      </c>
      <c r="C3312" t="s">
        <v>10318</v>
      </c>
    </row>
    <row r="3313" spans="1:3">
      <c r="A3313" t="s">
        <v>6286</v>
      </c>
      <c r="B3313" t="s">
        <v>3947</v>
      </c>
      <c r="C3313" t="s">
        <v>10319</v>
      </c>
    </row>
    <row r="3314" spans="1:3">
      <c r="A3314" t="s">
        <v>6289</v>
      </c>
      <c r="B3314" t="s">
        <v>3947</v>
      </c>
      <c r="C3314" t="s">
        <v>10320</v>
      </c>
    </row>
    <row r="3315" spans="1:3">
      <c r="A3315" t="s">
        <v>6292</v>
      </c>
      <c r="B3315" t="s">
        <v>3947</v>
      </c>
      <c r="C3315" t="s">
        <v>10321</v>
      </c>
    </row>
    <row r="3316" spans="1:3">
      <c r="A3316" t="s">
        <v>6294</v>
      </c>
      <c r="B3316" t="s">
        <v>3947</v>
      </c>
      <c r="C3316" t="s">
        <v>10322</v>
      </c>
    </row>
    <row r="3317" spans="1:3">
      <c r="A3317" t="s">
        <v>3819</v>
      </c>
      <c r="B3317" t="s">
        <v>3947</v>
      </c>
      <c r="C3317" t="s">
        <v>10323</v>
      </c>
    </row>
    <row r="3318" spans="1:3">
      <c r="A3318" t="s">
        <v>6299</v>
      </c>
      <c r="B3318" t="s">
        <v>3947</v>
      </c>
      <c r="C3318" t="s">
        <v>10324</v>
      </c>
    </row>
    <row r="3319" spans="1:3">
      <c r="A3319" t="s">
        <v>6302</v>
      </c>
      <c r="B3319" t="s">
        <v>3947</v>
      </c>
      <c r="C3319" t="s">
        <v>10325</v>
      </c>
    </row>
    <row r="3320" spans="1:3">
      <c r="A3320" t="s">
        <v>6305</v>
      </c>
      <c r="B3320" t="s">
        <v>3947</v>
      </c>
      <c r="C3320" t="s">
        <v>10326</v>
      </c>
    </row>
    <row r="3321" spans="1:3">
      <c r="A3321" t="s">
        <v>6308</v>
      </c>
      <c r="B3321" t="s">
        <v>3947</v>
      </c>
      <c r="C3321" t="s">
        <v>10327</v>
      </c>
    </row>
    <row r="3322" spans="1:3">
      <c r="A3322" t="s">
        <v>6311</v>
      </c>
      <c r="B3322" t="s">
        <v>3947</v>
      </c>
      <c r="C3322" t="s">
        <v>10328</v>
      </c>
    </row>
    <row r="3323" spans="1:3">
      <c r="A3323" t="s">
        <v>6314</v>
      </c>
      <c r="B3323" t="s">
        <v>3947</v>
      </c>
      <c r="C3323" t="s">
        <v>10329</v>
      </c>
    </row>
    <row r="3324" spans="1:3">
      <c r="A3324" t="s">
        <v>6317</v>
      </c>
      <c r="B3324" t="s">
        <v>3947</v>
      </c>
      <c r="C3324" t="s">
        <v>10330</v>
      </c>
    </row>
    <row r="3325" spans="1:3">
      <c r="A3325" t="s">
        <v>6320</v>
      </c>
      <c r="B3325" t="s">
        <v>3947</v>
      </c>
      <c r="C3325" t="s">
        <v>10331</v>
      </c>
    </row>
    <row r="3326" spans="1:3">
      <c r="A3326" t="s">
        <v>6323</v>
      </c>
      <c r="B3326" t="s">
        <v>3947</v>
      </c>
      <c r="C3326" t="s">
        <v>10332</v>
      </c>
    </row>
    <row r="3327" spans="1:3">
      <c r="A3327" t="s">
        <v>3610</v>
      </c>
      <c r="B3327" t="s">
        <v>3947</v>
      </c>
      <c r="C3327" t="s">
        <v>10333</v>
      </c>
    </row>
    <row r="3328" spans="1:3">
      <c r="A3328" t="s">
        <v>6328</v>
      </c>
      <c r="B3328" t="s">
        <v>3947</v>
      </c>
      <c r="C3328" t="s">
        <v>10334</v>
      </c>
    </row>
    <row r="3329" spans="1:3">
      <c r="A3329" t="s">
        <v>6331</v>
      </c>
      <c r="B3329" t="s">
        <v>3947</v>
      </c>
      <c r="C3329" t="s">
        <v>10335</v>
      </c>
    </row>
    <row r="3330" spans="1:3">
      <c r="A3330" t="s">
        <v>6334</v>
      </c>
      <c r="B3330" t="s">
        <v>3947</v>
      </c>
      <c r="C3330" t="s">
        <v>10336</v>
      </c>
    </row>
    <row r="3331" spans="1:3">
      <c r="A3331" t="s">
        <v>6337</v>
      </c>
      <c r="B3331" t="s">
        <v>3947</v>
      </c>
      <c r="C3331" t="s">
        <v>10337</v>
      </c>
    </row>
    <row r="3332" spans="1:3">
      <c r="A3332" t="s">
        <v>6340</v>
      </c>
      <c r="B3332" t="s">
        <v>3947</v>
      </c>
      <c r="C3332" t="s">
        <v>10338</v>
      </c>
    </row>
    <row r="3333" spans="1:3">
      <c r="A3333" t="s">
        <v>6343</v>
      </c>
      <c r="B3333" t="s">
        <v>3947</v>
      </c>
      <c r="C3333" t="s">
        <v>10339</v>
      </c>
    </row>
    <row r="3334" spans="1:3">
      <c r="A3334" t="s">
        <v>6346</v>
      </c>
      <c r="B3334" t="s">
        <v>3947</v>
      </c>
      <c r="C3334" t="s">
        <v>10340</v>
      </c>
    </row>
    <row r="3335" spans="1:3">
      <c r="A3335" t="s">
        <v>6349</v>
      </c>
      <c r="B3335" t="s">
        <v>3947</v>
      </c>
      <c r="C3335" t="s">
        <v>10341</v>
      </c>
    </row>
    <row r="3336" spans="1:3">
      <c r="A3336" t="s">
        <v>6352</v>
      </c>
      <c r="B3336" t="s">
        <v>3947</v>
      </c>
      <c r="C3336" t="s">
        <v>10342</v>
      </c>
    </row>
    <row r="3337" spans="1:3">
      <c r="A3337" t="s">
        <v>3822</v>
      </c>
      <c r="B3337" t="s">
        <v>3947</v>
      </c>
      <c r="C3337" t="s">
        <v>10343</v>
      </c>
    </row>
    <row r="3338" spans="1:3">
      <c r="A3338" t="s">
        <v>6357</v>
      </c>
      <c r="B3338" t="s">
        <v>3947</v>
      </c>
      <c r="C3338" t="s">
        <v>10344</v>
      </c>
    </row>
    <row r="3339" spans="1:3">
      <c r="A3339" t="s">
        <v>6360</v>
      </c>
      <c r="B3339" t="s">
        <v>3947</v>
      </c>
      <c r="C3339" t="s">
        <v>10345</v>
      </c>
    </row>
    <row r="3340" spans="1:3">
      <c r="A3340" t="s">
        <v>6363</v>
      </c>
      <c r="B3340" t="s">
        <v>3947</v>
      </c>
      <c r="C3340" t="s">
        <v>10346</v>
      </c>
    </row>
    <row r="3341" spans="1:3">
      <c r="A3341" t="s">
        <v>6366</v>
      </c>
      <c r="B3341" t="s">
        <v>3947</v>
      </c>
      <c r="C3341" t="s">
        <v>10347</v>
      </c>
    </row>
    <row r="3342" spans="1:3">
      <c r="A3342" t="s">
        <v>6369</v>
      </c>
      <c r="B3342" t="s">
        <v>3947</v>
      </c>
      <c r="C3342" t="s">
        <v>10348</v>
      </c>
    </row>
    <row r="3343" spans="1:3">
      <c r="A3343" t="s">
        <v>6372</v>
      </c>
      <c r="B3343" t="s">
        <v>3947</v>
      </c>
      <c r="C3343" t="s">
        <v>10349</v>
      </c>
    </row>
    <row r="3344" spans="1:3">
      <c r="A3344" t="s">
        <v>6375</v>
      </c>
      <c r="B3344" t="s">
        <v>3947</v>
      </c>
      <c r="C3344" t="s">
        <v>10350</v>
      </c>
    </row>
    <row r="3345" spans="1:3">
      <c r="A3345" t="s">
        <v>6378</v>
      </c>
      <c r="B3345" t="s">
        <v>3947</v>
      </c>
      <c r="C3345" t="s">
        <v>10351</v>
      </c>
    </row>
    <row r="3346" spans="1:3">
      <c r="A3346" t="s">
        <v>6381</v>
      </c>
      <c r="B3346" t="s">
        <v>3947</v>
      </c>
      <c r="C3346" t="s">
        <v>10352</v>
      </c>
    </row>
    <row r="3347" spans="1:3">
      <c r="A3347" t="s">
        <v>3612</v>
      </c>
      <c r="B3347" t="s">
        <v>3947</v>
      </c>
      <c r="C3347" t="s">
        <v>10353</v>
      </c>
    </row>
    <row r="3348" spans="1:3">
      <c r="A3348" t="s">
        <v>6386</v>
      </c>
      <c r="B3348" t="s">
        <v>3947</v>
      </c>
      <c r="C3348" t="s">
        <v>10354</v>
      </c>
    </row>
    <row r="3349" spans="1:3">
      <c r="A3349" t="s">
        <v>6389</v>
      </c>
      <c r="B3349" t="s">
        <v>3947</v>
      </c>
      <c r="C3349" t="s">
        <v>10355</v>
      </c>
    </row>
    <row r="3350" spans="1:3">
      <c r="A3350" t="s">
        <v>6392</v>
      </c>
      <c r="B3350" t="s">
        <v>3947</v>
      </c>
      <c r="C3350" t="s">
        <v>10356</v>
      </c>
    </row>
    <row r="3351" spans="1:3">
      <c r="A3351" t="s">
        <v>6395</v>
      </c>
      <c r="B3351" t="s">
        <v>3947</v>
      </c>
      <c r="C3351" t="s">
        <v>10357</v>
      </c>
    </row>
    <row r="3352" spans="1:3">
      <c r="A3352" t="s">
        <v>6398</v>
      </c>
      <c r="B3352" t="s">
        <v>3947</v>
      </c>
      <c r="C3352" t="s">
        <v>10358</v>
      </c>
    </row>
    <row r="3353" spans="1:3">
      <c r="A3353" t="s">
        <v>6401</v>
      </c>
      <c r="B3353" t="s">
        <v>3947</v>
      </c>
      <c r="C3353" t="s">
        <v>10359</v>
      </c>
    </row>
    <row r="3354" spans="1:3">
      <c r="A3354" t="s">
        <v>6404</v>
      </c>
      <c r="B3354" t="s">
        <v>3947</v>
      </c>
      <c r="C3354" t="s">
        <v>10360</v>
      </c>
    </row>
    <row r="3355" spans="1:3">
      <c r="A3355" t="s">
        <v>6407</v>
      </c>
      <c r="B3355" t="s">
        <v>3947</v>
      </c>
      <c r="C3355" t="s">
        <v>10361</v>
      </c>
    </row>
    <row r="3356" spans="1:3">
      <c r="A3356" t="s">
        <v>6410</v>
      </c>
      <c r="B3356" t="s">
        <v>3947</v>
      </c>
      <c r="C3356" t="s">
        <v>10362</v>
      </c>
    </row>
    <row r="3357" spans="1:3">
      <c r="A3357" t="s">
        <v>3825</v>
      </c>
      <c r="B3357" t="s">
        <v>3947</v>
      </c>
      <c r="C3357" t="s">
        <v>10363</v>
      </c>
    </row>
    <row r="3358" spans="1:3">
      <c r="A3358" t="s">
        <v>6415</v>
      </c>
      <c r="B3358" t="s">
        <v>3947</v>
      </c>
      <c r="C3358" t="s">
        <v>10364</v>
      </c>
    </row>
    <row r="3359" spans="1:3">
      <c r="A3359" t="s">
        <v>6418</v>
      </c>
      <c r="B3359" t="s">
        <v>3947</v>
      </c>
      <c r="C3359" t="s">
        <v>10365</v>
      </c>
    </row>
    <row r="3360" spans="1:3">
      <c r="A3360" t="s">
        <v>6421</v>
      </c>
      <c r="B3360" t="s">
        <v>3947</v>
      </c>
      <c r="C3360" t="s">
        <v>10366</v>
      </c>
    </row>
    <row r="3361" spans="1:3">
      <c r="A3361" t="s">
        <v>6424</v>
      </c>
      <c r="B3361" t="s">
        <v>3947</v>
      </c>
      <c r="C3361" t="s">
        <v>10367</v>
      </c>
    </row>
    <row r="3362" spans="1:3">
      <c r="A3362" t="s">
        <v>6427</v>
      </c>
      <c r="B3362" t="s">
        <v>3947</v>
      </c>
      <c r="C3362" t="s">
        <v>10368</v>
      </c>
    </row>
    <row r="3363" spans="1:3">
      <c r="A3363" t="s">
        <v>6429</v>
      </c>
      <c r="B3363" t="s">
        <v>3947</v>
      </c>
      <c r="C3363" t="s">
        <v>10369</v>
      </c>
    </row>
    <row r="3364" spans="1:3">
      <c r="A3364" t="s">
        <v>6432</v>
      </c>
      <c r="B3364" t="s">
        <v>3947</v>
      </c>
      <c r="C3364" t="s">
        <v>10370</v>
      </c>
    </row>
    <row r="3365" spans="1:3">
      <c r="A3365" t="s">
        <v>6435</v>
      </c>
      <c r="B3365" t="s">
        <v>3947</v>
      </c>
      <c r="C3365" t="s">
        <v>10371</v>
      </c>
    </row>
    <row r="3366" spans="1:3">
      <c r="A3366" t="s">
        <v>6438</v>
      </c>
      <c r="B3366" t="s">
        <v>3947</v>
      </c>
      <c r="C3366" t="s">
        <v>10372</v>
      </c>
    </row>
    <row r="3367" spans="1:3">
      <c r="A3367" t="s">
        <v>3614</v>
      </c>
      <c r="B3367" t="s">
        <v>3947</v>
      </c>
      <c r="C3367" t="s">
        <v>10373</v>
      </c>
    </row>
    <row r="3368" spans="1:3">
      <c r="A3368" t="s">
        <v>6443</v>
      </c>
      <c r="B3368" t="s">
        <v>3947</v>
      </c>
      <c r="C3368" t="s">
        <v>10374</v>
      </c>
    </row>
    <row r="3369" spans="1:3">
      <c r="A3369" t="s">
        <v>6446</v>
      </c>
      <c r="B3369" t="s">
        <v>3947</v>
      </c>
      <c r="C3369" t="s">
        <v>10375</v>
      </c>
    </row>
    <row r="3370" spans="1:3">
      <c r="A3370" t="s">
        <v>6449</v>
      </c>
      <c r="B3370" t="s">
        <v>3947</v>
      </c>
      <c r="C3370" t="s">
        <v>10376</v>
      </c>
    </row>
    <row r="3371" spans="1:3">
      <c r="A3371" t="s">
        <v>6452</v>
      </c>
      <c r="B3371" t="s">
        <v>3947</v>
      </c>
      <c r="C3371" t="s">
        <v>10377</v>
      </c>
    </row>
    <row r="3372" spans="1:3">
      <c r="A3372" t="s">
        <v>6455</v>
      </c>
      <c r="B3372" t="s">
        <v>3947</v>
      </c>
      <c r="C3372" t="s">
        <v>10378</v>
      </c>
    </row>
    <row r="3373" spans="1:3">
      <c r="A3373" t="s">
        <v>6458</v>
      </c>
      <c r="B3373" t="s">
        <v>3947</v>
      </c>
      <c r="C3373" t="s">
        <v>10379</v>
      </c>
    </row>
    <row r="3374" spans="1:3">
      <c r="A3374" t="s">
        <v>6461</v>
      </c>
      <c r="B3374" t="s">
        <v>3947</v>
      </c>
      <c r="C3374" t="s">
        <v>10380</v>
      </c>
    </row>
    <row r="3375" spans="1:3">
      <c r="A3375" t="s">
        <v>6464</v>
      </c>
      <c r="B3375" t="s">
        <v>3947</v>
      </c>
      <c r="C3375" t="s">
        <v>10381</v>
      </c>
    </row>
    <row r="3376" spans="1:3">
      <c r="A3376" t="s">
        <v>6467</v>
      </c>
      <c r="B3376" t="s">
        <v>3947</v>
      </c>
      <c r="C3376" t="s">
        <v>10382</v>
      </c>
    </row>
    <row r="3377" spans="1:3">
      <c r="A3377" t="s">
        <v>3828</v>
      </c>
      <c r="B3377" t="s">
        <v>3947</v>
      </c>
      <c r="C3377" t="s">
        <v>10383</v>
      </c>
    </row>
    <row r="3378" spans="1:3">
      <c r="A3378" t="s">
        <v>6472</v>
      </c>
      <c r="B3378" t="s">
        <v>3947</v>
      </c>
      <c r="C3378" t="s">
        <v>10384</v>
      </c>
    </row>
    <row r="3379" spans="1:3">
      <c r="A3379" t="s">
        <v>6475</v>
      </c>
      <c r="B3379" t="s">
        <v>3947</v>
      </c>
      <c r="C3379" t="s">
        <v>10385</v>
      </c>
    </row>
    <row r="3380" spans="1:3">
      <c r="A3380" t="s">
        <v>6478</v>
      </c>
      <c r="B3380" t="s">
        <v>3947</v>
      </c>
      <c r="C3380" t="s">
        <v>10386</v>
      </c>
    </row>
    <row r="3381" spans="1:3">
      <c r="A3381" t="s">
        <v>6481</v>
      </c>
      <c r="B3381" t="s">
        <v>3947</v>
      </c>
      <c r="C3381" t="s">
        <v>10387</v>
      </c>
    </row>
    <row r="3382" spans="1:3">
      <c r="A3382" t="s">
        <v>6484</v>
      </c>
      <c r="B3382" t="s">
        <v>3947</v>
      </c>
      <c r="C3382" t="s">
        <v>10388</v>
      </c>
    </row>
    <row r="3383" spans="1:3">
      <c r="A3383" t="s">
        <v>6487</v>
      </c>
      <c r="B3383" t="s">
        <v>3947</v>
      </c>
      <c r="C3383" t="s">
        <v>10389</v>
      </c>
    </row>
    <row r="3384" spans="1:3">
      <c r="A3384" t="s">
        <v>6490</v>
      </c>
      <c r="B3384" t="s">
        <v>3947</v>
      </c>
      <c r="C3384" t="s">
        <v>10390</v>
      </c>
    </row>
    <row r="3385" spans="1:3">
      <c r="A3385" t="s">
        <v>6493</v>
      </c>
      <c r="B3385" t="s">
        <v>3947</v>
      </c>
      <c r="C3385" t="s">
        <v>10391</v>
      </c>
    </row>
    <row r="3386" spans="1:3">
      <c r="A3386" t="s">
        <v>6496</v>
      </c>
      <c r="B3386" t="s">
        <v>3947</v>
      </c>
      <c r="C3386" t="s">
        <v>10392</v>
      </c>
    </row>
    <row r="3387" spans="1:3">
      <c r="A3387" t="s">
        <v>3616</v>
      </c>
      <c r="B3387" t="s">
        <v>3947</v>
      </c>
      <c r="C3387" t="s">
        <v>10393</v>
      </c>
    </row>
    <row r="3388" spans="1:3">
      <c r="A3388" t="s">
        <v>6501</v>
      </c>
      <c r="B3388" t="s">
        <v>3947</v>
      </c>
      <c r="C3388" t="s">
        <v>10394</v>
      </c>
    </row>
    <row r="3389" spans="1:3">
      <c r="A3389" t="s">
        <v>6504</v>
      </c>
      <c r="B3389" t="s">
        <v>3947</v>
      </c>
      <c r="C3389" t="s">
        <v>10395</v>
      </c>
    </row>
    <row r="3390" spans="1:3">
      <c r="A3390" t="s">
        <v>6507</v>
      </c>
      <c r="B3390" t="s">
        <v>3947</v>
      </c>
      <c r="C3390" t="s">
        <v>10396</v>
      </c>
    </row>
    <row r="3391" spans="1:3">
      <c r="A3391" t="s">
        <v>6510</v>
      </c>
      <c r="B3391" t="s">
        <v>3947</v>
      </c>
      <c r="C3391" t="s">
        <v>10397</v>
      </c>
    </row>
    <row r="3392" spans="1:3">
      <c r="A3392" t="s">
        <v>6513</v>
      </c>
      <c r="B3392" t="s">
        <v>3947</v>
      </c>
      <c r="C3392" t="s">
        <v>10398</v>
      </c>
    </row>
    <row r="3393" spans="1:3">
      <c r="A3393" t="s">
        <v>6516</v>
      </c>
      <c r="B3393" t="s">
        <v>3947</v>
      </c>
      <c r="C3393" t="s">
        <v>10399</v>
      </c>
    </row>
    <row r="3394" spans="1:3">
      <c r="A3394" t="s">
        <v>6519</v>
      </c>
      <c r="B3394" t="s">
        <v>3947</v>
      </c>
      <c r="C3394" t="s">
        <v>10400</v>
      </c>
    </row>
    <row r="3395" spans="1:3">
      <c r="A3395" t="s">
        <v>6522</v>
      </c>
      <c r="B3395" t="s">
        <v>3947</v>
      </c>
      <c r="C3395" t="s">
        <v>10401</v>
      </c>
    </row>
    <row r="3396" spans="1:3">
      <c r="A3396" t="s">
        <v>6525</v>
      </c>
      <c r="B3396" t="s">
        <v>3947</v>
      </c>
      <c r="C3396" t="s">
        <v>10402</v>
      </c>
    </row>
    <row r="3397" spans="1:3">
      <c r="A3397" t="s">
        <v>3831</v>
      </c>
      <c r="B3397" t="s">
        <v>3947</v>
      </c>
      <c r="C3397" t="s">
        <v>10403</v>
      </c>
    </row>
    <row r="3398" spans="1:3">
      <c r="A3398" t="s">
        <v>6530</v>
      </c>
      <c r="B3398" t="s">
        <v>3947</v>
      </c>
      <c r="C3398" t="s">
        <v>10404</v>
      </c>
    </row>
    <row r="3399" spans="1:3">
      <c r="A3399" t="s">
        <v>6533</v>
      </c>
      <c r="B3399" t="s">
        <v>3947</v>
      </c>
      <c r="C3399" t="s">
        <v>10405</v>
      </c>
    </row>
    <row r="3400" spans="1:3">
      <c r="A3400" t="s">
        <v>6536</v>
      </c>
      <c r="B3400" t="s">
        <v>3947</v>
      </c>
      <c r="C3400" t="s">
        <v>10406</v>
      </c>
    </row>
    <row r="3401" spans="1:3">
      <c r="A3401" t="s">
        <v>6539</v>
      </c>
      <c r="B3401" t="s">
        <v>3947</v>
      </c>
      <c r="C3401" t="s">
        <v>10407</v>
      </c>
    </row>
    <row r="3402" spans="1:3">
      <c r="A3402" t="s">
        <v>6542</v>
      </c>
      <c r="B3402" t="s">
        <v>3947</v>
      </c>
      <c r="C3402" t="s">
        <v>10408</v>
      </c>
    </row>
    <row r="3403" spans="1:3">
      <c r="A3403" t="s">
        <v>6545</v>
      </c>
      <c r="B3403" t="s">
        <v>3947</v>
      </c>
      <c r="C3403" t="s">
        <v>10409</v>
      </c>
    </row>
    <row r="3404" spans="1:3">
      <c r="A3404" t="s">
        <v>6547</v>
      </c>
      <c r="B3404" t="s">
        <v>3947</v>
      </c>
      <c r="C3404" t="s">
        <v>10410</v>
      </c>
    </row>
    <row r="3405" spans="1:3">
      <c r="A3405" t="s">
        <v>6550</v>
      </c>
      <c r="B3405" t="s">
        <v>3947</v>
      </c>
      <c r="C3405" t="s">
        <v>10411</v>
      </c>
    </row>
    <row r="3406" spans="1:3">
      <c r="A3406" t="s">
        <v>6553</v>
      </c>
      <c r="B3406" t="s">
        <v>3947</v>
      </c>
      <c r="C3406" t="s">
        <v>10412</v>
      </c>
    </row>
    <row r="3407" spans="1:3">
      <c r="A3407" t="s">
        <v>3618</v>
      </c>
      <c r="B3407" t="s">
        <v>3947</v>
      </c>
      <c r="C3407" t="s">
        <v>10413</v>
      </c>
    </row>
    <row r="3408" spans="1:3">
      <c r="A3408" t="s">
        <v>6558</v>
      </c>
      <c r="B3408" t="s">
        <v>3947</v>
      </c>
      <c r="C3408" t="s">
        <v>10414</v>
      </c>
    </row>
    <row r="3409" spans="1:3">
      <c r="A3409" t="s">
        <v>6561</v>
      </c>
      <c r="B3409" t="s">
        <v>3947</v>
      </c>
      <c r="C3409" t="s">
        <v>10415</v>
      </c>
    </row>
    <row r="3410" spans="1:3">
      <c r="A3410" t="s">
        <v>6564</v>
      </c>
      <c r="B3410" t="s">
        <v>3947</v>
      </c>
      <c r="C3410" t="s">
        <v>10416</v>
      </c>
    </row>
    <row r="3411" spans="1:3">
      <c r="A3411" t="s">
        <v>6567</v>
      </c>
      <c r="B3411" t="s">
        <v>3947</v>
      </c>
      <c r="C3411" t="s">
        <v>10417</v>
      </c>
    </row>
    <row r="3412" spans="1:3">
      <c r="A3412" t="s">
        <v>6570</v>
      </c>
      <c r="B3412" t="s">
        <v>3947</v>
      </c>
      <c r="C3412" t="s">
        <v>10418</v>
      </c>
    </row>
    <row r="3413" spans="1:3">
      <c r="A3413" t="s">
        <v>6573</v>
      </c>
      <c r="B3413" t="s">
        <v>3947</v>
      </c>
      <c r="C3413" t="s">
        <v>10419</v>
      </c>
    </row>
    <row r="3414" spans="1:3">
      <c r="A3414" t="s">
        <v>6576</v>
      </c>
      <c r="B3414" t="s">
        <v>3947</v>
      </c>
      <c r="C3414" t="s">
        <v>10420</v>
      </c>
    </row>
    <row r="3415" spans="1:3">
      <c r="A3415" t="s">
        <v>6579</v>
      </c>
      <c r="B3415" t="s">
        <v>3947</v>
      </c>
      <c r="C3415" t="s">
        <v>10421</v>
      </c>
    </row>
    <row r="3416" spans="1:3">
      <c r="A3416" t="s">
        <v>6582</v>
      </c>
      <c r="B3416" t="s">
        <v>3947</v>
      </c>
      <c r="C3416" t="s">
        <v>10422</v>
      </c>
    </row>
    <row r="3417" spans="1:3">
      <c r="A3417" t="s">
        <v>3834</v>
      </c>
      <c r="B3417" t="s">
        <v>3947</v>
      </c>
      <c r="C3417" t="s">
        <v>10423</v>
      </c>
    </row>
    <row r="3418" spans="1:3">
      <c r="A3418" t="s">
        <v>6587</v>
      </c>
      <c r="B3418" t="s">
        <v>3947</v>
      </c>
      <c r="C3418" t="s">
        <v>10424</v>
      </c>
    </row>
    <row r="3419" spans="1:3">
      <c r="A3419" t="s">
        <v>6590</v>
      </c>
      <c r="B3419" t="s">
        <v>3947</v>
      </c>
      <c r="C3419" t="s">
        <v>10425</v>
      </c>
    </row>
    <row r="3420" spans="1:3">
      <c r="A3420" t="s">
        <v>6593</v>
      </c>
      <c r="B3420" t="s">
        <v>3947</v>
      </c>
      <c r="C3420" t="s">
        <v>10426</v>
      </c>
    </row>
    <row r="3421" spans="1:3">
      <c r="A3421" t="s">
        <v>6596</v>
      </c>
      <c r="B3421" t="s">
        <v>3947</v>
      </c>
      <c r="C3421" t="s">
        <v>10427</v>
      </c>
    </row>
    <row r="3422" spans="1:3">
      <c r="A3422" t="s">
        <v>6599</v>
      </c>
      <c r="B3422" t="s">
        <v>3947</v>
      </c>
      <c r="C3422" t="s">
        <v>10428</v>
      </c>
    </row>
    <row r="3423" spans="1:3">
      <c r="A3423" t="s">
        <v>6602</v>
      </c>
      <c r="B3423" t="s">
        <v>3947</v>
      </c>
      <c r="C3423" t="s">
        <v>10429</v>
      </c>
    </row>
    <row r="3424" spans="1:3">
      <c r="A3424" t="s">
        <v>6605</v>
      </c>
      <c r="B3424" t="s">
        <v>3947</v>
      </c>
      <c r="C3424" t="s">
        <v>10430</v>
      </c>
    </row>
    <row r="3425" spans="1:3">
      <c r="A3425" t="s">
        <v>6608</v>
      </c>
      <c r="B3425" t="s">
        <v>3947</v>
      </c>
      <c r="C3425" t="s">
        <v>10431</v>
      </c>
    </row>
    <row r="3426" spans="1:3">
      <c r="A3426" t="s">
        <v>6611</v>
      </c>
      <c r="B3426" t="s">
        <v>3947</v>
      </c>
      <c r="C3426" t="s">
        <v>10432</v>
      </c>
    </row>
    <row r="3427" spans="1:3">
      <c r="A3427" t="s">
        <v>3620</v>
      </c>
      <c r="B3427" t="s">
        <v>3947</v>
      </c>
      <c r="C3427" t="s">
        <v>10433</v>
      </c>
    </row>
    <row r="3428" spans="1:3">
      <c r="A3428" t="s">
        <v>6615</v>
      </c>
      <c r="B3428" t="s">
        <v>3947</v>
      </c>
      <c r="C3428" t="s">
        <v>10434</v>
      </c>
    </row>
    <row r="3429" spans="1:3">
      <c r="A3429" t="s">
        <v>6618</v>
      </c>
      <c r="B3429" t="s">
        <v>3947</v>
      </c>
      <c r="C3429" t="s">
        <v>10435</v>
      </c>
    </row>
    <row r="3430" spans="1:3">
      <c r="A3430" t="s">
        <v>6620</v>
      </c>
      <c r="B3430" t="s">
        <v>3947</v>
      </c>
      <c r="C3430" t="s">
        <v>10436</v>
      </c>
    </row>
    <row r="3431" spans="1:3">
      <c r="A3431" t="s">
        <v>6623</v>
      </c>
      <c r="B3431" t="s">
        <v>3947</v>
      </c>
      <c r="C3431" t="s">
        <v>10437</v>
      </c>
    </row>
    <row r="3432" spans="1:3">
      <c r="A3432" t="s">
        <v>6626</v>
      </c>
      <c r="B3432" t="s">
        <v>3947</v>
      </c>
      <c r="C3432" t="s">
        <v>10438</v>
      </c>
    </row>
    <row r="3433" spans="1:3">
      <c r="A3433" t="s">
        <v>6629</v>
      </c>
      <c r="B3433" t="s">
        <v>3947</v>
      </c>
      <c r="C3433" t="s">
        <v>10439</v>
      </c>
    </row>
    <row r="3434" spans="1:3">
      <c r="A3434" t="s">
        <v>6632</v>
      </c>
      <c r="B3434" t="s">
        <v>3947</v>
      </c>
      <c r="C3434" t="s">
        <v>10440</v>
      </c>
    </row>
    <row r="3435" spans="1:3">
      <c r="A3435" t="s">
        <v>6635</v>
      </c>
      <c r="B3435" t="s">
        <v>3947</v>
      </c>
      <c r="C3435" t="s">
        <v>10441</v>
      </c>
    </row>
    <row r="3436" spans="1:3">
      <c r="A3436" t="s">
        <v>6638</v>
      </c>
      <c r="B3436" t="s">
        <v>3947</v>
      </c>
      <c r="C3436" t="s">
        <v>10442</v>
      </c>
    </row>
    <row r="3437" spans="1:3">
      <c r="A3437" t="s">
        <v>3837</v>
      </c>
      <c r="B3437" t="s">
        <v>3947</v>
      </c>
      <c r="C3437" t="s">
        <v>10443</v>
      </c>
    </row>
    <row r="3438" spans="1:3">
      <c r="A3438" t="s">
        <v>6643</v>
      </c>
      <c r="B3438" t="s">
        <v>3947</v>
      </c>
      <c r="C3438" t="s">
        <v>10444</v>
      </c>
    </row>
    <row r="3439" spans="1:3">
      <c r="A3439" t="s">
        <v>6646</v>
      </c>
      <c r="B3439" t="s">
        <v>3947</v>
      </c>
      <c r="C3439" t="s">
        <v>10445</v>
      </c>
    </row>
    <row r="3440" spans="1:3">
      <c r="A3440" t="s">
        <v>6649</v>
      </c>
      <c r="B3440" t="s">
        <v>3947</v>
      </c>
      <c r="C3440" t="s">
        <v>10446</v>
      </c>
    </row>
    <row r="3441" spans="1:3">
      <c r="A3441" t="s">
        <v>6652</v>
      </c>
      <c r="B3441" t="s">
        <v>3947</v>
      </c>
      <c r="C3441" t="s">
        <v>10447</v>
      </c>
    </row>
    <row r="3442" spans="1:3">
      <c r="A3442" t="s">
        <v>6655</v>
      </c>
      <c r="B3442" t="s">
        <v>3947</v>
      </c>
      <c r="C3442" t="s">
        <v>10448</v>
      </c>
    </row>
    <row r="3443" spans="1:3">
      <c r="A3443" t="s">
        <v>6658</v>
      </c>
      <c r="B3443" t="s">
        <v>3947</v>
      </c>
      <c r="C3443" t="s">
        <v>10449</v>
      </c>
    </row>
    <row r="3444" spans="1:3">
      <c r="A3444" t="s">
        <v>6661</v>
      </c>
      <c r="B3444" t="s">
        <v>3947</v>
      </c>
      <c r="C3444" t="s">
        <v>10450</v>
      </c>
    </row>
    <row r="3445" spans="1:3">
      <c r="A3445" t="s">
        <v>6664</v>
      </c>
      <c r="B3445" t="s">
        <v>3947</v>
      </c>
      <c r="C3445" t="s">
        <v>10451</v>
      </c>
    </row>
    <row r="3446" spans="1:3">
      <c r="A3446" t="s">
        <v>6667</v>
      </c>
      <c r="B3446" t="s">
        <v>3947</v>
      </c>
      <c r="C3446" t="s">
        <v>10452</v>
      </c>
    </row>
    <row r="3447" spans="1:3">
      <c r="A3447" t="s">
        <v>3622</v>
      </c>
      <c r="B3447" t="s">
        <v>3947</v>
      </c>
      <c r="C3447" t="s">
        <v>10453</v>
      </c>
    </row>
    <row r="3448" spans="1:3">
      <c r="A3448" t="s">
        <v>6672</v>
      </c>
      <c r="B3448" t="s">
        <v>3947</v>
      </c>
      <c r="C3448" t="s">
        <v>10454</v>
      </c>
    </row>
    <row r="3449" spans="1:3">
      <c r="A3449" t="s">
        <v>6675</v>
      </c>
      <c r="B3449" t="s">
        <v>3947</v>
      </c>
      <c r="C3449" t="s">
        <v>10455</v>
      </c>
    </row>
    <row r="3450" spans="1:3">
      <c r="A3450" t="s">
        <v>6678</v>
      </c>
      <c r="B3450" t="s">
        <v>3947</v>
      </c>
      <c r="C3450" t="s">
        <v>10456</v>
      </c>
    </row>
    <row r="3451" spans="1:3">
      <c r="A3451" t="s">
        <v>6681</v>
      </c>
      <c r="B3451" t="s">
        <v>3947</v>
      </c>
      <c r="C3451" t="s">
        <v>10457</v>
      </c>
    </row>
    <row r="3452" spans="1:3">
      <c r="A3452" t="s">
        <v>6684</v>
      </c>
      <c r="B3452" t="s">
        <v>3947</v>
      </c>
      <c r="C3452" t="s">
        <v>10458</v>
      </c>
    </row>
    <row r="3453" spans="1:3">
      <c r="A3453" t="s">
        <v>6687</v>
      </c>
      <c r="B3453" t="s">
        <v>3947</v>
      </c>
      <c r="C3453" t="s">
        <v>10459</v>
      </c>
    </row>
    <row r="3454" spans="1:3">
      <c r="A3454" t="s">
        <v>6690</v>
      </c>
      <c r="B3454" t="s">
        <v>3947</v>
      </c>
      <c r="C3454" t="s">
        <v>10460</v>
      </c>
    </row>
    <row r="3455" spans="1:3">
      <c r="A3455" t="s">
        <v>6693</v>
      </c>
      <c r="B3455" t="s">
        <v>3947</v>
      </c>
      <c r="C3455" t="s">
        <v>10461</v>
      </c>
    </row>
    <row r="3456" spans="1:3">
      <c r="A3456" t="s">
        <v>6695</v>
      </c>
      <c r="B3456" t="s">
        <v>3947</v>
      </c>
      <c r="C3456" t="s">
        <v>10462</v>
      </c>
    </row>
    <row r="3457" spans="1:3">
      <c r="A3457" t="s">
        <v>3840</v>
      </c>
      <c r="B3457" t="s">
        <v>3947</v>
      </c>
      <c r="C3457" t="s">
        <v>10463</v>
      </c>
    </row>
    <row r="3458" spans="1:3">
      <c r="A3458" t="s">
        <v>6700</v>
      </c>
      <c r="B3458" t="s">
        <v>3947</v>
      </c>
      <c r="C3458" t="s">
        <v>10464</v>
      </c>
    </row>
    <row r="3459" spans="1:3">
      <c r="A3459" t="s">
        <v>6703</v>
      </c>
      <c r="B3459" t="s">
        <v>3947</v>
      </c>
      <c r="C3459" t="s">
        <v>10465</v>
      </c>
    </row>
    <row r="3460" spans="1:3">
      <c r="A3460" t="s">
        <v>6706</v>
      </c>
      <c r="B3460" t="s">
        <v>3947</v>
      </c>
      <c r="C3460" t="s">
        <v>10466</v>
      </c>
    </row>
    <row r="3461" spans="1:3">
      <c r="A3461" t="s">
        <v>6709</v>
      </c>
      <c r="B3461" t="s">
        <v>3947</v>
      </c>
      <c r="C3461" t="s">
        <v>10467</v>
      </c>
    </row>
    <row r="3462" spans="1:3">
      <c r="A3462" t="s">
        <v>6712</v>
      </c>
      <c r="B3462" t="s">
        <v>3947</v>
      </c>
      <c r="C3462" t="s">
        <v>10468</v>
      </c>
    </row>
    <row r="3463" spans="1:3">
      <c r="A3463" t="s">
        <v>6715</v>
      </c>
      <c r="B3463" t="s">
        <v>3947</v>
      </c>
      <c r="C3463" t="s">
        <v>10469</v>
      </c>
    </row>
    <row r="3464" spans="1:3">
      <c r="A3464" t="s">
        <v>6718</v>
      </c>
      <c r="B3464" t="s">
        <v>3947</v>
      </c>
      <c r="C3464" t="s">
        <v>10470</v>
      </c>
    </row>
    <row r="3465" spans="1:3">
      <c r="A3465" t="s">
        <v>6721</v>
      </c>
      <c r="B3465" t="s">
        <v>3947</v>
      </c>
      <c r="C3465" t="s">
        <v>10471</v>
      </c>
    </row>
    <row r="3466" spans="1:3">
      <c r="A3466" t="s">
        <v>6724</v>
      </c>
      <c r="B3466" t="s">
        <v>3947</v>
      </c>
      <c r="C3466" t="s">
        <v>10472</v>
      </c>
    </row>
    <row r="3467" spans="1:3">
      <c r="A3467" t="s">
        <v>3624</v>
      </c>
      <c r="B3467" t="s">
        <v>3947</v>
      </c>
      <c r="C3467" t="s">
        <v>10473</v>
      </c>
    </row>
    <row r="3468" spans="1:3">
      <c r="A3468" t="s">
        <v>6729</v>
      </c>
      <c r="B3468" t="s">
        <v>3947</v>
      </c>
      <c r="C3468" t="s">
        <v>10474</v>
      </c>
    </row>
    <row r="3469" spans="1:3">
      <c r="A3469" t="s">
        <v>6732</v>
      </c>
      <c r="B3469" t="s">
        <v>3947</v>
      </c>
      <c r="C3469" t="s">
        <v>10475</v>
      </c>
    </row>
    <row r="3470" spans="1:3">
      <c r="A3470" t="s">
        <v>6735</v>
      </c>
      <c r="B3470" t="s">
        <v>3947</v>
      </c>
      <c r="C3470" t="s">
        <v>10476</v>
      </c>
    </row>
    <row r="3471" spans="1:3">
      <c r="A3471" t="s">
        <v>6738</v>
      </c>
      <c r="B3471" t="s">
        <v>3947</v>
      </c>
      <c r="C3471" t="s">
        <v>10477</v>
      </c>
    </row>
    <row r="3472" spans="1:3">
      <c r="A3472" t="s">
        <v>6741</v>
      </c>
      <c r="B3472" t="s">
        <v>3947</v>
      </c>
      <c r="C3472" t="s">
        <v>10478</v>
      </c>
    </row>
    <row r="3473" spans="1:3">
      <c r="A3473" t="s">
        <v>6744</v>
      </c>
      <c r="B3473" t="s">
        <v>3947</v>
      </c>
      <c r="C3473" t="s">
        <v>10479</v>
      </c>
    </row>
    <row r="3474" spans="1:3">
      <c r="A3474" t="s">
        <v>6747</v>
      </c>
      <c r="B3474" t="s">
        <v>3947</v>
      </c>
      <c r="C3474" t="s">
        <v>10480</v>
      </c>
    </row>
    <row r="3475" spans="1:3">
      <c r="A3475" t="s">
        <v>6750</v>
      </c>
      <c r="B3475" t="s">
        <v>3947</v>
      </c>
      <c r="C3475" t="s">
        <v>10481</v>
      </c>
    </row>
    <row r="3476" spans="1:3">
      <c r="A3476" t="s">
        <v>6753</v>
      </c>
      <c r="B3476" t="s">
        <v>3947</v>
      </c>
      <c r="C3476" t="s">
        <v>10482</v>
      </c>
    </row>
    <row r="3477" spans="1:3">
      <c r="A3477" t="s">
        <v>3843</v>
      </c>
      <c r="B3477" t="s">
        <v>3947</v>
      </c>
      <c r="C3477" t="s">
        <v>10483</v>
      </c>
    </row>
    <row r="3478" spans="1:3">
      <c r="A3478" t="s">
        <v>6758</v>
      </c>
      <c r="B3478" t="s">
        <v>3947</v>
      </c>
      <c r="C3478" t="s">
        <v>10484</v>
      </c>
    </row>
    <row r="3479" spans="1:3">
      <c r="A3479" t="s">
        <v>6761</v>
      </c>
      <c r="B3479" t="s">
        <v>3947</v>
      </c>
      <c r="C3479" t="s">
        <v>10485</v>
      </c>
    </row>
    <row r="3480" spans="1:3">
      <c r="A3480" t="s">
        <v>6764</v>
      </c>
      <c r="B3480" t="s">
        <v>3947</v>
      </c>
      <c r="C3480" t="s">
        <v>10486</v>
      </c>
    </row>
    <row r="3481" spans="1:3">
      <c r="A3481" t="s">
        <v>6767</v>
      </c>
      <c r="B3481" t="s">
        <v>3947</v>
      </c>
      <c r="C3481" t="s">
        <v>10487</v>
      </c>
    </row>
    <row r="3482" spans="1:3">
      <c r="A3482" t="s">
        <v>6770</v>
      </c>
      <c r="B3482" t="s">
        <v>3947</v>
      </c>
      <c r="C3482" t="s">
        <v>10488</v>
      </c>
    </row>
    <row r="3483" spans="1:3">
      <c r="A3483" t="s">
        <v>6773</v>
      </c>
      <c r="B3483" t="s">
        <v>3947</v>
      </c>
      <c r="C3483" t="s">
        <v>10489</v>
      </c>
    </row>
    <row r="3484" spans="1:3">
      <c r="A3484" t="s">
        <v>6776</v>
      </c>
      <c r="B3484" t="s">
        <v>3947</v>
      </c>
      <c r="C3484" t="s">
        <v>10490</v>
      </c>
    </row>
    <row r="3485" spans="1:3">
      <c r="A3485" t="s">
        <v>6779</v>
      </c>
      <c r="B3485" t="s">
        <v>3947</v>
      </c>
      <c r="C3485" t="s">
        <v>10491</v>
      </c>
    </row>
    <row r="3486" spans="1:3">
      <c r="A3486" t="s">
        <v>6782</v>
      </c>
      <c r="B3486" t="s">
        <v>3947</v>
      </c>
      <c r="C3486" t="s">
        <v>10492</v>
      </c>
    </row>
    <row r="3487" spans="1:3">
      <c r="A3487" t="s">
        <v>3626</v>
      </c>
      <c r="B3487" t="s">
        <v>3947</v>
      </c>
      <c r="C3487" t="s">
        <v>10493</v>
      </c>
    </row>
    <row r="3488" spans="1:3">
      <c r="A3488" t="s">
        <v>6787</v>
      </c>
      <c r="B3488" t="s">
        <v>3947</v>
      </c>
      <c r="C3488" t="s">
        <v>10494</v>
      </c>
    </row>
    <row r="3489" spans="1:3">
      <c r="A3489" t="s">
        <v>6790</v>
      </c>
      <c r="B3489" t="s">
        <v>3947</v>
      </c>
      <c r="C3489" t="s">
        <v>10495</v>
      </c>
    </row>
    <row r="3490" spans="1:3">
      <c r="A3490" t="s">
        <v>6793</v>
      </c>
      <c r="B3490" t="s">
        <v>3947</v>
      </c>
      <c r="C3490" t="s">
        <v>10496</v>
      </c>
    </row>
    <row r="3491" spans="1:3">
      <c r="A3491" t="s">
        <v>6796</v>
      </c>
      <c r="B3491" t="s">
        <v>3947</v>
      </c>
      <c r="C3491" t="s">
        <v>10497</v>
      </c>
    </row>
    <row r="3492" spans="1:3">
      <c r="A3492" t="s">
        <v>6799</v>
      </c>
      <c r="B3492" t="s">
        <v>3947</v>
      </c>
      <c r="C3492" t="s">
        <v>10498</v>
      </c>
    </row>
    <row r="3493" spans="1:3">
      <c r="A3493" t="s">
        <v>6801</v>
      </c>
      <c r="B3493" t="s">
        <v>3947</v>
      </c>
      <c r="C3493" t="s">
        <v>10499</v>
      </c>
    </row>
    <row r="3494" spans="1:3">
      <c r="A3494" t="s">
        <v>6804</v>
      </c>
      <c r="B3494" t="s">
        <v>3947</v>
      </c>
      <c r="C3494" t="s">
        <v>10500</v>
      </c>
    </row>
    <row r="3495" spans="1:3">
      <c r="A3495" t="s">
        <v>6807</v>
      </c>
      <c r="B3495" t="s">
        <v>3947</v>
      </c>
      <c r="C3495" t="s">
        <v>10501</v>
      </c>
    </row>
    <row r="3496" spans="1:3">
      <c r="A3496" t="s">
        <v>6810</v>
      </c>
      <c r="B3496" t="s">
        <v>3947</v>
      </c>
      <c r="C3496" t="s">
        <v>10502</v>
      </c>
    </row>
    <row r="3497" spans="1:3">
      <c r="A3497" t="s">
        <v>3846</v>
      </c>
      <c r="B3497" t="s">
        <v>3947</v>
      </c>
      <c r="C3497" t="s">
        <v>10503</v>
      </c>
    </row>
    <row r="3498" spans="1:3">
      <c r="A3498" t="s">
        <v>6815</v>
      </c>
      <c r="B3498" t="s">
        <v>3947</v>
      </c>
      <c r="C3498" t="s">
        <v>10504</v>
      </c>
    </row>
    <row r="3499" spans="1:3">
      <c r="A3499" t="s">
        <v>6818</v>
      </c>
      <c r="B3499" t="s">
        <v>3947</v>
      </c>
      <c r="C3499" t="s">
        <v>10505</v>
      </c>
    </row>
    <row r="3500" spans="1:3">
      <c r="A3500" t="s">
        <v>6821</v>
      </c>
      <c r="B3500" t="s">
        <v>3947</v>
      </c>
      <c r="C3500" t="s">
        <v>10506</v>
      </c>
    </row>
    <row r="3501" spans="1:3">
      <c r="A3501" t="s">
        <v>6824</v>
      </c>
      <c r="B3501" t="s">
        <v>3947</v>
      </c>
      <c r="C3501" t="s">
        <v>10507</v>
      </c>
    </row>
    <row r="3502" spans="1:3">
      <c r="A3502" t="s">
        <v>6827</v>
      </c>
      <c r="B3502" t="s">
        <v>3947</v>
      </c>
      <c r="C3502" t="s">
        <v>10508</v>
      </c>
    </row>
    <row r="3503" spans="1:3">
      <c r="A3503" t="s">
        <v>6830</v>
      </c>
      <c r="B3503" t="s">
        <v>3947</v>
      </c>
      <c r="C3503" t="s">
        <v>10509</v>
      </c>
    </row>
    <row r="3504" spans="1:3">
      <c r="A3504" t="s">
        <v>6833</v>
      </c>
      <c r="B3504" t="s">
        <v>3947</v>
      </c>
      <c r="C3504" t="s">
        <v>10510</v>
      </c>
    </row>
    <row r="3505" spans="1:3">
      <c r="A3505" t="s">
        <v>6836</v>
      </c>
      <c r="B3505" t="s">
        <v>3947</v>
      </c>
      <c r="C3505" t="s">
        <v>10511</v>
      </c>
    </row>
    <row r="3506" spans="1:3">
      <c r="A3506" t="s">
        <v>6839</v>
      </c>
      <c r="B3506" t="s">
        <v>3947</v>
      </c>
      <c r="C3506" t="s">
        <v>10512</v>
      </c>
    </row>
    <row r="3507" spans="1:3">
      <c r="A3507" t="s">
        <v>3628</v>
      </c>
      <c r="B3507" t="s">
        <v>3947</v>
      </c>
      <c r="C3507" t="s">
        <v>10513</v>
      </c>
    </row>
    <row r="3508" spans="1:3">
      <c r="A3508" t="s">
        <v>6844</v>
      </c>
      <c r="B3508" t="s">
        <v>3947</v>
      </c>
      <c r="C3508" t="s">
        <v>10514</v>
      </c>
    </row>
    <row r="3509" spans="1:3">
      <c r="A3509" t="s">
        <v>6847</v>
      </c>
      <c r="B3509" t="s">
        <v>3947</v>
      </c>
      <c r="C3509" t="s">
        <v>10515</v>
      </c>
    </row>
    <row r="3510" spans="1:3">
      <c r="A3510" t="s">
        <v>6850</v>
      </c>
      <c r="B3510" t="s">
        <v>3947</v>
      </c>
      <c r="C3510" t="s">
        <v>10516</v>
      </c>
    </row>
    <row r="3511" spans="1:3">
      <c r="A3511" t="s">
        <v>6853</v>
      </c>
      <c r="B3511" t="s">
        <v>3947</v>
      </c>
      <c r="C3511" t="s">
        <v>10517</v>
      </c>
    </row>
    <row r="3512" spans="1:3">
      <c r="A3512" t="s">
        <v>6856</v>
      </c>
      <c r="B3512" t="s">
        <v>3947</v>
      </c>
      <c r="C3512" t="s">
        <v>10518</v>
      </c>
    </row>
    <row r="3513" spans="1:3">
      <c r="A3513" t="s">
        <v>6859</v>
      </c>
      <c r="B3513" t="s">
        <v>3947</v>
      </c>
      <c r="C3513" t="s">
        <v>10519</v>
      </c>
    </row>
    <row r="3514" spans="1:3">
      <c r="A3514" t="s">
        <v>6862</v>
      </c>
      <c r="B3514" t="s">
        <v>3947</v>
      </c>
      <c r="C3514" t="s">
        <v>10520</v>
      </c>
    </row>
    <row r="3515" spans="1:3">
      <c r="A3515" t="s">
        <v>6865</v>
      </c>
      <c r="B3515" t="s">
        <v>3947</v>
      </c>
      <c r="C3515" t="s">
        <v>10521</v>
      </c>
    </row>
    <row r="3516" spans="1:3">
      <c r="A3516" t="s">
        <v>6868</v>
      </c>
      <c r="B3516" t="s">
        <v>3947</v>
      </c>
      <c r="C3516" t="s">
        <v>10522</v>
      </c>
    </row>
    <row r="3517" spans="1:3">
      <c r="A3517" t="s">
        <v>3849</v>
      </c>
      <c r="B3517" t="s">
        <v>3947</v>
      </c>
      <c r="C3517" t="s">
        <v>10523</v>
      </c>
    </row>
    <row r="3518" spans="1:3">
      <c r="A3518" t="s">
        <v>6873</v>
      </c>
      <c r="B3518" t="s">
        <v>3947</v>
      </c>
      <c r="C3518" t="s">
        <v>10524</v>
      </c>
    </row>
    <row r="3519" spans="1:3">
      <c r="A3519" t="s">
        <v>6876</v>
      </c>
      <c r="B3519" t="s">
        <v>3947</v>
      </c>
      <c r="C3519" t="s">
        <v>10525</v>
      </c>
    </row>
    <row r="3520" spans="1:3">
      <c r="A3520" t="s">
        <v>6879</v>
      </c>
      <c r="B3520" t="s">
        <v>3947</v>
      </c>
      <c r="C3520" t="s">
        <v>10526</v>
      </c>
    </row>
    <row r="3521" spans="1:3">
      <c r="A3521" t="s">
        <v>6882</v>
      </c>
      <c r="B3521" t="s">
        <v>3947</v>
      </c>
      <c r="C3521" t="s">
        <v>10527</v>
      </c>
    </row>
    <row r="3522" spans="1:3">
      <c r="A3522" t="s">
        <v>8459</v>
      </c>
      <c r="B3522" t="s">
        <v>3947</v>
      </c>
      <c r="C3522" t="s">
        <v>10528</v>
      </c>
    </row>
    <row r="3523" spans="1:3">
      <c r="A3523" t="s">
        <v>8462</v>
      </c>
      <c r="B3523" t="s">
        <v>3947</v>
      </c>
      <c r="C3523" t="s">
        <v>10529</v>
      </c>
    </row>
    <row r="3524" spans="1:3">
      <c r="A3524" t="s">
        <v>8465</v>
      </c>
      <c r="B3524" t="s">
        <v>3947</v>
      </c>
      <c r="C3524" t="s">
        <v>10530</v>
      </c>
    </row>
    <row r="3525" spans="1:3">
      <c r="A3525" t="s">
        <v>8468</v>
      </c>
      <c r="B3525" t="s">
        <v>3947</v>
      </c>
      <c r="C3525" t="s">
        <v>10531</v>
      </c>
    </row>
    <row r="3526" spans="1:3">
      <c r="A3526" t="s">
        <v>8471</v>
      </c>
      <c r="B3526" t="s">
        <v>3947</v>
      </c>
      <c r="C3526" t="s">
        <v>10532</v>
      </c>
    </row>
    <row r="3527" spans="1:3">
      <c r="A3527" t="s">
        <v>8474</v>
      </c>
      <c r="B3527" t="s">
        <v>3947</v>
      </c>
      <c r="C3527" t="s">
        <v>10533</v>
      </c>
    </row>
    <row r="3528" spans="1:3">
      <c r="A3528" t="s">
        <v>8477</v>
      </c>
      <c r="B3528" t="s">
        <v>3947</v>
      </c>
      <c r="C3528" t="s">
        <v>10534</v>
      </c>
    </row>
    <row r="3529" spans="1:3">
      <c r="A3529" t="s">
        <v>8480</v>
      </c>
      <c r="B3529" t="s">
        <v>3947</v>
      </c>
      <c r="C3529" t="s">
        <v>10535</v>
      </c>
    </row>
    <row r="3530" spans="1:3">
      <c r="A3530" t="s">
        <v>8483</v>
      </c>
      <c r="B3530" t="s">
        <v>3947</v>
      </c>
      <c r="C3530" t="s">
        <v>10536</v>
      </c>
    </row>
    <row r="3531" spans="1:3">
      <c r="A3531" t="s">
        <v>8486</v>
      </c>
      <c r="B3531" t="s">
        <v>3947</v>
      </c>
      <c r="C3531" t="s">
        <v>10537</v>
      </c>
    </row>
    <row r="3532" spans="1:3">
      <c r="A3532" t="s">
        <v>8489</v>
      </c>
      <c r="B3532" t="s">
        <v>3947</v>
      </c>
      <c r="C3532" t="s">
        <v>10538</v>
      </c>
    </row>
    <row r="3533" spans="1:3">
      <c r="A3533" t="s">
        <v>8492</v>
      </c>
      <c r="B3533" t="s">
        <v>3947</v>
      </c>
      <c r="C3533" t="s">
        <v>10539</v>
      </c>
    </row>
    <row r="3534" spans="1:3">
      <c r="A3534" t="s">
        <v>8495</v>
      </c>
      <c r="B3534" t="s">
        <v>3947</v>
      </c>
      <c r="C3534" t="s">
        <v>10540</v>
      </c>
    </row>
    <row r="3535" spans="1:3">
      <c r="A3535" t="s">
        <v>3678</v>
      </c>
      <c r="B3535" t="s">
        <v>3947</v>
      </c>
      <c r="C3535" t="s">
        <v>10541</v>
      </c>
    </row>
    <row r="3536" spans="1:3">
      <c r="A3536" t="s">
        <v>8500</v>
      </c>
      <c r="B3536" t="s">
        <v>3947</v>
      </c>
      <c r="C3536" t="s">
        <v>10542</v>
      </c>
    </row>
    <row r="3537" spans="1:3">
      <c r="A3537" t="s">
        <v>8503</v>
      </c>
      <c r="B3537" t="s">
        <v>3947</v>
      </c>
      <c r="C3537" t="s">
        <v>10543</v>
      </c>
    </row>
    <row r="3538" spans="1:3">
      <c r="A3538" t="s">
        <v>8506</v>
      </c>
      <c r="B3538" t="s">
        <v>3947</v>
      </c>
      <c r="C3538" t="s">
        <v>10544</v>
      </c>
    </row>
    <row r="3539" spans="1:3">
      <c r="A3539" t="s">
        <v>8509</v>
      </c>
      <c r="B3539" t="s">
        <v>3947</v>
      </c>
      <c r="C3539" t="s">
        <v>10545</v>
      </c>
    </row>
    <row r="3540" spans="1:3">
      <c r="A3540" t="s">
        <v>8512</v>
      </c>
      <c r="B3540" t="s">
        <v>3947</v>
      </c>
      <c r="C3540" t="s">
        <v>10546</v>
      </c>
    </row>
    <row r="3541" spans="1:3">
      <c r="A3541" t="s">
        <v>8514</v>
      </c>
      <c r="B3541" t="s">
        <v>3947</v>
      </c>
      <c r="C3541" t="s">
        <v>10547</v>
      </c>
    </row>
    <row r="3542" spans="1:3">
      <c r="A3542" t="s">
        <v>8517</v>
      </c>
      <c r="B3542" t="s">
        <v>3947</v>
      </c>
      <c r="C3542" t="s">
        <v>10548</v>
      </c>
    </row>
    <row r="3543" spans="1:3">
      <c r="A3543" t="s">
        <v>8520</v>
      </c>
      <c r="B3543" t="s">
        <v>3947</v>
      </c>
      <c r="C3543" t="s">
        <v>10549</v>
      </c>
    </row>
    <row r="3544" spans="1:3">
      <c r="A3544" t="s">
        <v>8523</v>
      </c>
      <c r="B3544" t="s">
        <v>3947</v>
      </c>
      <c r="C3544" t="s">
        <v>10550</v>
      </c>
    </row>
    <row r="3545" spans="1:3">
      <c r="A3545" t="s">
        <v>8526</v>
      </c>
      <c r="B3545" t="s">
        <v>3947</v>
      </c>
      <c r="C3545" t="s">
        <v>10551</v>
      </c>
    </row>
    <row r="3546" spans="1:3">
      <c r="A3546" t="s">
        <v>8529</v>
      </c>
      <c r="B3546" t="s">
        <v>3947</v>
      </c>
      <c r="C3546" t="s">
        <v>10552</v>
      </c>
    </row>
    <row r="3547" spans="1:3">
      <c r="A3547" t="s">
        <v>8532</v>
      </c>
      <c r="B3547" t="s">
        <v>3947</v>
      </c>
      <c r="C3547" t="s">
        <v>10553</v>
      </c>
    </row>
    <row r="3548" spans="1:3">
      <c r="A3548" t="s">
        <v>8535</v>
      </c>
      <c r="B3548" t="s">
        <v>3947</v>
      </c>
      <c r="C3548" t="s">
        <v>10554</v>
      </c>
    </row>
    <row r="3549" spans="1:3">
      <c r="A3549" t="s">
        <v>8538</v>
      </c>
      <c r="B3549" t="s">
        <v>3947</v>
      </c>
      <c r="C3549" t="s">
        <v>10555</v>
      </c>
    </row>
    <row r="3550" spans="1:3">
      <c r="A3550" t="s">
        <v>8541</v>
      </c>
      <c r="B3550" t="s">
        <v>3947</v>
      </c>
      <c r="C3550" t="s">
        <v>10556</v>
      </c>
    </row>
    <row r="3551" spans="1:3">
      <c r="A3551" t="s">
        <v>8544</v>
      </c>
      <c r="B3551" t="s">
        <v>3947</v>
      </c>
      <c r="C3551" t="s">
        <v>10557</v>
      </c>
    </row>
    <row r="3552" spans="1:3">
      <c r="A3552" t="s">
        <v>8547</v>
      </c>
      <c r="B3552" t="s">
        <v>3947</v>
      </c>
      <c r="C3552" t="s">
        <v>10558</v>
      </c>
    </row>
    <row r="3553" spans="1:3">
      <c r="A3553" t="s">
        <v>8550</v>
      </c>
      <c r="B3553" t="s">
        <v>3947</v>
      </c>
      <c r="C3553" t="s">
        <v>10559</v>
      </c>
    </row>
    <row r="3554" spans="1:3">
      <c r="A3554" t="s">
        <v>8553</v>
      </c>
      <c r="B3554" t="s">
        <v>3947</v>
      </c>
      <c r="C3554" t="s">
        <v>10560</v>
      </c>
    </row>
    <row r="3555" spans="1:3">
      <c r="A3555" t="s">
        <v>3680</v>
      </c>
      <c r="B3555" t="s">
        <v>3947</v>
      </c>
      <c r="C3555" t="s">
        <v>10561</v>
      </c>
    </row>
    <row r="3556" spans="1:3">
      <c r="A3556" t="s">
        <v>8558</v>
      </c>
      <c r="B3556" t="s">
        <v>3947</v>
      </c>
      <c r="C3556" t="s">
        <v>10562</v>
      </c>
    </row>
    <row r="3557" spans="1:3">
      <c r="A3557" t="s">
        <v>8561</v>
      </c>
      <c r="B3557" t="s">
        <v>3947</v>
      </c>
      <c r="C3557" t="s">
        <v>10563</v>
      </c>
    </row>
    <row r="3558" spans="1:3">
      <c r="A3558" t="s">
        <v>8564</v>
      </c>
      <c r="B3558" t="s">
        <v>3947</v>
      </c>
      <c r="C3558" t="s">
        <v>10564</v>
      </c>
    </row>
    <row r="3559" spans="1:3">
      <c r="A3559" t="s">
        <v>8567</v>
      </c>
      <c r="B3559" t="s">
        <v>3947</v>
      </c>
      <c r="C3559" t="s">
        <v>10565</v>
      </c>
    </row>
    <row r="3560" spans="1:3">
      <c r="A3560" t="s">
        <v>8570</v>
      </c>
      <c r="B3560" t="s">
        <v>3947</v>
      </c>
      <c r="C3560" t="s">
        <v>10566</v>
      </c>
    </row>
    <row r="3561" spans="1:3">
      <c r="A3561" t="s">
        <v>8573</v>
      </c>
      <c r="B3561" t="s">
        <v>3947</v>
      </c>
      <c r="C3561" t="s">
        <v>10567</v>
      </c>
    </row>
    <row r="3562" spans="1:3">
      <c r="A3562" t="s">
        <v>8576</v>
      </c>
      <c r="B3562" t="s">
        <v>3947</v>
      </c>
      <c r="C3562" t="s">
        <v>10568</v>
      </c>
    </row>
    <row r="3563" spans="1:3">
      <c r="A3563" t="s">
        <v>8579</v>
      </c>
      <c r="B3563" t="s">
        <v>3947</v>
      </c>
      <c r="C3563" t="s">
        <v>10569</v>
      </c>
    </row>
    <row r="3564" spans="1:3">
      <c r="A3564" t="s">
        <v>8582</v>
      </c>
      <c r="B3564" t="s">
        <v>3947</v>
      </c>
      <c r="C3564" t="s">
        <v>10570</v>
      </c>
    </row>
    <row r="3565" spans="1:3">
      <c r="A3565" t="s">
        <v>8585</v>
      </c>
      <c r="B3565" t="s">
        <v>3947</v>
      </c>
      <c r="C3565" t="s">
        <v>10571</v>
      </c>
    </row>
    <row r="3566" spans="1:3">
      <c r="A3566" t="s">
        <v>8588</v>
      </c>
      <c r="B3566" t="s">
        <v>3947</v>
      </c>
      <c r="C3566" t="s">
        <v>10572</v>
      </c>
    </row>
    <row r="3567" spans="1:3">
      <c r="A3567" t="s">
        <v>8591</v>
      </c>
      <c r="B3567" t="s">
        <v>3947</v>
      </c>
      <c r="C3567" t="s">
        <v>10573</v>
      </c>
    </row>
    <row r="3568" spans="1:3">
      <c r="A3568" t="s">
        <v>8594</v>
      </c>
      <c r="B3568" t="s">
        <v>3947</v>
      </c>
      <c r="C3568" t="s">
        <v>10574</v>
      </c>
    </row>
    <row r="3569" spans="1:3">
      <c r="A3569" t="s">
        <v>8597</v>
      </c>
      <c r="B3569" t="s">
        <v>3947</v>
      </c>
      <c r="C3569" t="s">
        <v>10575</v>
      </c>
    </row>
    <row r="3570" spans="1:3">
      <c r="A3570" t="s">
        <v>8599</v>
      </c>
      <c r="B3570" t="s">
        <v>3947</v>
      </c>
      <c r="C3570" t="s">
        <v>10576</v>
      </c>
    </row>
    <row r="3571" spans="1:3">
      <c r="A3571" t="s">
        <v>8602</v>
      </c>
      <c r="B3571" t="s">
        <v>3947</v>
      </c>
      <c r="C3571" t="s">
        <v>10577</v>
      </c>
    </row>
    <row r="3572" spans="1:3">
      <c r="A3572" t="s">
        <v>8605</v>
      </c>
      <c r="B3572" t="s">
        <v>3947</v>
      </c>
      <c r="C3572" t="s">
        <v>10578</v>
      </c>
    </row>
    <row r="3573" spans="1:3">
      <c r="A3573" t="s">
        <v>8608</v>
      </c>
      <c r="B3573" t="s">
        <v>3947</v>
      </c>
      <c r="C3573" t="s">
        <v>10579</v>
      </c>
    </row>
    <row r="3574" spans="1:3">
      <c r="A3574" t="s">
        <v>8611</v>
      </c>
      <c r="B3574" t="s">
        <v>3947</v>
      </c>
      <c r="C3574" t="s">
        <v>10580</v>
      </c>
    </row>
    <row r="3575" spans="1:3">
      <c r="A3575" t="s">
        <v>3682</v>
      </c>
      <c r="B3575" t="s">
        <v>3947</v>
      </c>
      <c r="C3575" t="s">
        <v>10581</v>
      </c>
    </row>
    <row r="3576" spans="1:3">
      <c r="A3576" t="s">
        <v>8616</v>
      </c>
      <c r="B3576" t="s">
        <v>3947</v>
      </c>
      <c r="C3576" t="s">
        <v>10582</v>
      </c>
    </row>
    <row r="3577" spans="1:3">
      <c r="A3577" t="s">
        <v>8619</v>
      </c>
      <c r="B3577" t="s">
        <v>3947</v>
      </c>
      <c r="C3577" t="s">
        <v>10583</v>
      </c>
    </row>
    <row r="3578" spans="1:3">
      <c r="A3578" t="s">
        <v>8622</v>
      </c>
      <c r="B3578" t="s">
        <v>3947</v>
      </c>
      <c r="C3578" t="s">
        <v>10584</v>
      </c>
    </row>
    <row r="3579" spans="1:3">
      <c r="A3579" t="s">
        <v>8625</v>
      </c>
      <c r="B3579" t="s">
        <v>3947</v>
      </c>
      <c r="C3579" t="s">
        <v>10585</v>
      </c>
    </row>
    <row r="3580" spans="1:3">
      <c r="A3580" t="s">
        <v>8628</v>
      </c>
      <c r="B3580" t="s">
        <v>3947</v>
      </c>
      <c r="C3580" t="s">
        <v>10586</v>
      </c>
    </row>
    <row r="3581" spans="1:3">
      <c r="A3581" t="s">
        <v>8631</v>
      </c>
      <c r="B3581" t="s">
        <v>3947</v>
      </c>
      <c r="C3581" t="s">
        <v>10587</v>
      </c>
    </row>
    <row r="3582" spans="1:3">
      <c r="A3582" t="s">
        <v>8634</v>
      </c>
      <c r="B3582" t="s">
        <v>3947</v>
      </c>
      <c r="C3582" t="s">
        <v>10588</v>
      </c>
    </row>
    <row r="3583" spans="1:3">
      <c r="A3583" t="s">
        <v>8637</v>
      </c>
      <c r="B3583" t="s">
        <v>3947</v>
      </c>
      <c r="C3583" t="s">
        <v>10589</v>
      </c>
    </row>
    <row r="3584" spans="1:3">
      <c r="A3584" t="s">
        <v>8640</v>
      </c>
      <c r="B3584" t="s">
        <v>3947</v>
      </c>
      <c r="C3584" t="s">
        <v>10590</v>
      </c>
    </row>
    <row r="3585" spans="1:3">
      <c r="A3585" t="s">
        <v>8643</v>
      </c>
      <c r="B3585" t="s">
        <v>3947</v>
      </c>
      <c r="C3585" t="s">
        <v>10591</v>
      </c>
    </row>
    <row r="3586" spans="1:3">
      <c r="A3586" t="s">
        <v>8646</v>
      </c>
      <c r="B3586" t="s">
        <v>3947</v>
      </c>
      <c r="C3586" t="s">
        <v>10592</v>
      </c>
    </row>
    <row r="3587" spans="1:3">
      <c r="A3587" t="s">
        <v>8649</v>
      </c>
      <c r="B3587" t="s">
        <v>3947</v>
      </c>
      <c r="C3587" t="s">
        <v>10593</v>
      </c>
    </row>
    <row r="3588" spans="1:3">
      <c r="A3588" t="s">
        <v>8652</v>
      </c>
      <c r="B3588" t="s">
        <v>3947</v>
      </c>
      <c r="C3588" t="s">
        <v>10594</v>
      </c>
    </row>
    <row r="3589" spans="1:3">
      <c r="A3589" t="s">
        <v>8655</v>
      </c>
      <c r="B3589" t="s">
        <v>3947</v>
      </c>
      <c r="C3589" t="s">
        <v>10595</v>
      </c>
    </row>
    <row r="3590" spans="1:3">
      <c r="A3590" t="s">
        <v>8658</v>
      </c>
      <c r="B3590" t="s">
        <v>3947</v>
      </c>
      <c r="C3590" t="s">
        <v>10596</v>
      </c>
    </row>
    <row r="3591" spans="1:3">
      <c r="A3591" t="s">
        <v>8661</v>
      </c>
      <c r="B3591" t="s">
        <v>3947</v>
      </c>
      <c r="C3591" t="s">
        <v>10597</v>
      </c>
    </row>
    <row r="3592" spans="1:3">
      <c r="A3592" t="s">
        <v>8664</v>
      </c>
      <c r="B3592" t="s">
        <v>3947</v>
      </c>
      <c r="C3592" t="s">
        <v>10598</v>
      </c>
    </row>
    <row r="3593" spans="1:3">
      <c r="A3593" t="s">
        <v>8667</v>
      </c>
      <c r="B3593" t="s">
        <v>3947</v>
      </c>
      <c r="C3593" t="s">
        <v>10599</v>
      </c>
    </row>
    <row r="3594" spans="1:3">
      <c r="A3594" t="s">
        <v>8670</v>
      </c>
      <c r="B3594" t="s">
        <v>3947</v>
      </c>
      <c r="C3594" t="s">
        <v>10600</v>
      </c>
    </row>
    <row r="3595" spans="1:3">
      <c r="A3595" t="s">
        <v>3684</v>
      </c>
      <c r="B3595" t="s">
        <v>3947</v>
      </c>
      <c r="C3595" t="s">
        <v>10601</v>
      </c>
    </row>
    <row r="3596" spans="1:3">
      <c r="A3596" t="s">
        <v>8675</v>
      </c>
      <c r="B3596" t="s">
        <v>3947</v>
      </c>
      <c r="C3596" t="s">
        <v>10602</v>
      </c>
    </row>
    <row r="3597" spans="1:3">
      <c r="A3597" t="s">
        <v>8678</v>
      </c>
      <c r="B3597" t="s">
        <v>3947</v>
      </c>
      <c r="C3597" t="s">
        <v>10603</v>
      </c>
    </row>
    <row r="3598" spans="1:3">
      <c r="A3598" t="s">
        <v>8681</v>
      </c>
      <c r="B3598" t="s">
        <v>3947</v>
      </c>
      <c r="C3598" t="s">
        <v>10604</v>
      </c>
    </row>
    <row r="3599" spans="1:3">
      <c r="A3599" t="s">
        <v>8683</v>
      </c>
      <c r="B3599" t="s">
        <v>3947</v>
      </c>
      <c r="C3599" t="s">
        <v>10605</v>
      </c>
    </row>
    <row r="3600" spans="1:3">
      <c r="A3600" t="s">
        <v>8686</v>
      </c>
      <c r="B3600" t="s">
        <v>3947</v>
      </c>
      <c r="C3600" t="s">
        <v>10606</v>
      </c>
    </row>
    <row r="3601" spans="1:3">
      <c r="A3601" t="s">
        <v>8689</v>
      </c>
      <c r="B3601" t="s">
        <v>3947</v>
      </c>
      <c r="C3601" t="s">
        <v>10607</v>
      </c>
    </row>
    <row r="3602" spans="1:3">
      <c r="A3602" t="s">
        <v>8692</v>
      </c>
      <c r="B3602" t="s">
        <v>3947</v>
      </c>
      <c r="C3602" t="s">
        <v>10608</v>
      </c>
    </row>
    <row r="3603" spans="1:3">
      <c r="A3603" t="s">
        <v>8695</v>
      </c>
      <c r="B3603" t="s">
        <v>3947</v>
      </c>
      <c r="C3603" t="s">
        <v>10609</v>
      </c>
    </row>
    <row r="3604" spans="1:3">
      <c r="A3604" t="s">
        <v>8698</v>
      </c>
      <c r="B3604" t="s">
        <v>3947</v>
      </c>
      <c r="C3604" t="s">
        <v>10610</v>
      </c>
    </row>
    <row r="3605" spans="1:3">
      <c r="A3605" t="s">
        <v>8701</v>
      </c>
      <c r="B3605" t="s">
        <v>3947</v>
      </c>
      <c r="C3605" t="s">
        <v>10611</v>
      </c>
    </row>
    <row r="3606" spans="1:3">
      <c r="A3606" t="s">
        <v>8703</v>
      </c>
      <c r="B3606" t="s">
        <v>3947</v>
      </c>
      <c r="C3606" t="s">
        <v>10612</v>
      </c>
    </row>
    <row r="3607" spans="1:3">
      <c r="A3607" t="s">
        <v>8706</v>
      </c>
      <c r="B3607" t="s">
        <v>3947</v>
      </c>
      <c r="C3607" t="s">
        <v>10613</v>
      </c>
    </row>
    <row r="3608" spans="1:3">
      <c r="A3608" t="s">
        <v>8709</v>
      </c>
      <c r="B3608" t="s">
        <v>3947</v>
      </c>
      <c r="C3608" t="s">
        <v>10614</v>
      </c>
    </row>
    <row r="3609" spans="1:3">
      <c r="A3609" t="s">
        <v>8712</v>
      </c>
      <c r="B3609" t="s">
        <v>3947</v>
      </c>
      <c r="C3609" t="s">
        <v>10615</v>
      </c>
    </row>
    <row r="3610" spans="1:3">
      <c r="A3610" t="s">
        <v>8715</v>
      </c>
      <c r="B3610" t="s">
        <v>3947</v>
      </c>
      <c r="C3610" t="s">
        <v>10616</v>
      </c>
    </row>
    <row r="3611" spans="1:3">
      <c r="A3611" t="s">
        <v>8718</v>
      </c>
      <c r="B3611" t="s">
        <v>3947</v>
      </c>
      <c r="C3611" t="s">
        <v>10617</v>
      </c>
    </row>
    <row r="3612" spans="1:3">
      <c r="A3612" t="s">
        <v>8721</v>
      </c>
      <c r="B3612" t="s">
        <v>3947</v>
      </c>
      <c r="C3612" t="s">
        <v>10618</v>
      </c>
    </row>
    <row r="3613" spans="1:3">
      <c r="A3613" t="s">
        <v>8724</v>
      </c>
      <c r="B3613" t="s">
        <v>3947</v>
      </c>
      <c r="C3613" t="s">
        <v>10619</v>
      </c>
    </row>
    <row r="3614" spans="1:3">
      <c r="A3614" t="s">
        <v>8727</v>
      </c>
      <c r="B3614" t="s">
        <v>3947</v>
      </c>
      <c r="C3614" t="s">
        <v>10620</v>
      </c>
    </row>
    <row r="3615" spans="1:3">
      <c r="A3615" t="s">
        <v>3686</v>
      </c>
      <c r="B3615" t="s">
        <v>3947</v>
      </c>
      <c r="C3615" t="s">
        <v>10621</v>
      </c>
    </row>
    <row r="3616" spans="1:3">
      <c r="A3616" t="s">
        <v>8732</v>
      </c>
      <c r="B3616" t="s">
        <v>3947</v>
      </c>
      <c r="C3616" t="s">
        <v>10622</v>
      </c>
    </row>
    <row r="3617" spans="1:3">
      <c r="A3617" t="s">
        <v>8735</v>
      </c>
      <c r="B3617" t="s">
        <v>3947</v>
      </c>
      <c r="C3617" t="s">
        <v>10623</v>
      </c>
    </row>
    <row r="3618" spans="1:3">
      <c r="A3618" t="s">
        <v>8738</v>
      </c>
      <c r="B3618" t="s">
        <v>3947</v>
      </c>
      <c r="C3618" t="s">
        <v>10624</v>
      </c>
    </row>
    <row r="3619" spans="1:3">
      <c r="A3619" t="s">
        <v>8741</v>
      </c>
      <c r="B3619" t="s">
        <v>3947</v>
      </c>
      <c r="C3619" t="s">
        <v>10625</v>
      </c>
    </row>
    <row r="3620" spans="1:3">
      <c r="A3620" t="s">
        <v>8744</v>
      </c>
      <c r="B3620" t="s">
        <v>3947</v>
      </c>
      <c r="C3620" t="s">
        <v>10626</v>
      </c>
    </row>
    <row r="3621" spans="1:3">
      <c r="A3621" t="s">
        <v>8747</v>
      </c>
      <c r="B3621" t="s">
        <v>3947</v>
      </c>
      <c r="C3621" t="s">
        <v>10627</v>
      </c>
    </row>
    <row r="3622" spans="1:3">
      <c r="A3622" t="s">
        <v>8750</v>
      </c>
      <c r="B3622" t="s">
        <v>3947</v>
      </c>
      <c r="C3622" t="s">
        <v>10628</v>
      </c>
    </row>
    <row r="3623" spans="1:3">
      <c r="A3623" t="s">
        <v>8753</v>
      </c>
      <c r="B3623" t="s">
        <v>3947</v>
      </c>
      <c r="C3623" t="s">
        <v>10629</v>
      </c>
    </row>
    <row r="3624" spans="1:3">
      <c r="A3624" t="s">
        <v>8756</v>
      </c>
      <c r="B3624" t="s">
        <v>3947</v>
      </c>
      <c r="C3624" t="s">
        <v>10630</v>
      </c>
    </row>
    <row r="3625" spans="1:3">
      <c r="A3625" t="s">
        <v>8759</v>
      </c>
      <c r="B3625" t="s">
        <v>3947</v>
      </c>
      <c r="C3625" t="s">
        <v>10631</v>
      </c>
    </row>
    <row r="3626" spans="1:3">
      <c r="A3626" t="s">
        <v>8762</v>
      </c>
      <c r="B3626" t="s">
        <v>3947</v>
      </c>
      <c r="C3626" t="s">
        <v>10632</v>
      </c>
    </row>
    <row r="3627" spans="1:3">
      <c r="A3627" t="s">
        <v>8765</v>
      </c>
      <c r="B3627" t="s">
        <v>3947</v>
      </c>
      <c r="C3627" t="s">
        <v>10633</v>
      </c>
    </row>
    <row r="3628" spans="1:3">
      <c r="A3628" t="s">
        <v>8767</v>
      </c>
      <c r="B3628" t="s">
        <v>3947</v>
      </c>
      <c r="C3628" t="s">
        <v>10634</v>
      </c>
    </row>
    <row r="3629" spans="1:3">
      <c r="A3629" t="s">
        <v>8770</v>
      </c>
      <c r="B3629" t="s">
        <v>3947</v>
      </c>
      <c r="C3629" t="s">
        <v>10635</v>
      </c>
    </row>
    <row r="3630" spans="1:3">
      <c r="A3630" t="s">
        <v>8773</v>
      </c>
      <c r="B3630" t="s">
        <v>3947</v>
      </c>
      <c r="C3630" t="s">
        <v>10636</v>
      </c>
    </row>
    <row r="3631" spans="1:3">
      <c r="A3631" t="s">
        <v>8776</v>
      </c>
      <c r="B3631" t="s">
        <v>3947</v>
      </c>
      <c r="C3631" t="s">
        <v>10637</v>
      </c>
    </row>
    <row r="3632" spans="1:3">
      <c r="A3632" t="s">
        <v>8779</v>
      </c>
      <c r="B3632" t="s">
        <v>3947</v>
      </c>
      <c r="C3632" t="s">
        <v>10638</v>
      </c>
    </row>
    <row r="3633" spans="1:3">
      <c r="A3633" t="s">
        <v>8782</v>
      </c>
      <c r="B3633" t="s">
        <v>3947</v>
      </c>
      <c r="C3633" t="s">
        <v>10639</v>
      </c>
    </row>
    <row r="3634" spans="1:3">
      <c r="A3634" t="s">
        <v>8785</v>
      </c>
      <c r="B3634" t="s">
        <v>3947</v>
      </c>
      <c r="C3634" t="s">
        <v>10640</v>
      </c>
    </row>
    <row r="3635" spans="1:3">
      <c r="A3635" t="s">
        <v>3688</v>
      </c>
      <c r="B3635" t="s">
        <v>3947</v>
      </c>
      <c r="C3635" t="s">
        <v>10641</v>
      </c>
    </row>
    <row r="3636" spans="1:3">
      <c r="A3636" t="s">
        <v>8790</v>
      </c>
      <c r="B3636" t="s">
        <v>3947</v>
      </c>
      <c r="C3636" t="s">
        <v>10642</v>
      </c>
    </row>
    <row r="3637" spans="1:3">
      <c r="A3637" t="s">
        <v>8793</v>
      </c>
      <c r="B3637" t="s">
        <v>3947</v>
      </c>
      <c r="C3637" t="s">
        <v>10643</v>
      </c>
    </row>
    <row r="3638" spans="1:3">
      <c r="A3638" t="s">
        <v>8796</v>
      </c>
      <c r="B3638" t="s">
        <v>3947</v>
      </c>
      <c r="C3638" t="s">
        <v>10644</v>
      </c>
    </row>
    <row r="3639" spans="1:3">
      <c r="A3639" t="s">
        <v>8799</v>
      </c>
      <c r="B3639" t="s">
        <v>3947</v>
      </c>
      <c r="C3639" t="s">
        <v>10645</v>
      </c>
    </row>
    <row r="3640" spans="1:3">
      <c r="A3640" t="s">
        <v>8802</v>
      </c>
      <c r="B3640" t="s">
        <v>3947</v>
      </c>
      <c r="C3640" t="s">
        <v>10646</v>
      </c>
    </row>
    <row r="3641" spans="1:3">
      <c r="A3641" t="s">
        <v>8805</v>
      </c>
      <c r="B3641" t="s">
        <v>3947</v>
      </c>
      <c r="C3641" t="s">
        <v>10647</v>
      </c>
    </row>
    <row r="3642" spans="1:3">
      <c r="A3642" t="s">
        <v>8808</v>
      </c>
      <c r="B3642" t="s">
        <v>3947</v>
      </c>
      <c r="C3642" t="s">
        <v>10648</v>
      </c>
    </row>
    <row r="3643" spans="1:3">
      <c r="A3643" t="s">
        <v>8811</v>
      </c>
      <c r="B3643" t="s">
        <v>3947</v>
      </c>
      <c r="C3643" t="s">
        <v>10649</v>
      </c>
    </row>
    <row r="3644" spans="1:3">
      <c r="A3644" t="s">
        <v>8814</v>
      </c>
      <c r="B3644" t="s">
        <v>3947</v>
      </c>
      <c r="C3644" t="s">
        <v>10650</v>
      </c>
    </row>
    <row r="3645" spans="1:3">
      <c r="A3645" t="s">
        <v>8817</v>
      </c>
      <c r="B3645" t="s">
        <v>3947</v>
      </c>
      <c r="C3645" t="s">
        <v>10651</v>
      </c>
    </row>
    <row r="3646" spans="1:3">
      <c r="A3646" t="s">
        <v>8820</v>
      </c>
      <c r="B3646" t="s">
        <v>3947</v>
      </c>
      <c r="C3646" t="s">
        <v>10652</v>
      </c>
    </row>
    <row r="3647" spans="1:3">
      <c r="A3647" t="s">
        <v>8823</v>
      </c>
      <c r="B3647" t="s">
        <v>3947</v>
      </c>
      <c r="C3647" t="s">
        <v>10653</v>
      </c>
    </row>
    <row r="3648" spans="1:3">
      <c r="A3648" t="s">
        <v>8826</v>
      </c>
      <c r="B3648" t="s">
        <v>3947</v>
      </c>
      <c r="C3648" t="s">
        <v>10654</v>
      </c>
    </row>
    <row r="3649" spans="1:3">
      <c r="A3649" t="s">
        <v>8829</v>
      </c>
      <c r="B3649" t="s">
        <v>3947</v>
      </c>
      <c r="C3649" t="s">
        <v>10655</v>
      </c>
    </row>
    <row r="3650" spans="1:3">
      <c r="A3650" t="s">
        <v>8832</v>
      </c>
      <c r="B3650" t="s">
        <v>3947</v>
      </c>
      <c r="C3650" t="s">
        <v>10656</v>
      </c>
    </row>
    <row r="3651" spans="1:3">
      <c r="A3651" t="s">
        <v>8835</v>
      </c>
      <c r="B3651" t="s">
        <v>3947</v>
      </c>
      <c r="C3651" t="s">
        <v>10657</v>
      </c>
    </row>
    <row r="3652" spans="1:3">
      <c r="A3652" t="s">
        <v>8838</v>
      </c>
      <c r="B3652" t="s">
        <v>3947</v>
      </c>
      <c r="C3652" t="s">
        <v>10658</v>
      </c>
    </row>
    <row r="3653" spans="1:3">
      <c r="A3653" t="s">
        <v>8841</v>
      </c>
      <c r="B3653" t="s">
        <v>3947</v>
      </c>
      <c r="C3653" t="s">
        <v>10659</v>
      </c>
    </row>
    <row r="3654" spans="1:3">
      <c r="A3654" t="s">
        <v>8844</v>
      </c>
      <c r="B3654" t="s">
        <v>3947</v>
      </c>
      <c r="C3654" t="s">
        <v>10660</v>
      </c>
    </row>
    <row r="3655" spans="1:3">
      <c r="A3655" t="s">
        <v>3690</v>
      </c>
      <c r="B3655" t="s">
        <v>3947</v>
      </c>
      <c r="C3655" t="s">
        <v>10661</v>
      </c>
    </row>
    <row r="3656" spans="1:3">
      <c r="A3656" t="s">
        <v>8849</v>
      </c>
      <c r="B3656" t="s">
        <v>3947</v>
      </c>
      <c r="C3656" t="s">
        <v>10662</v>
      </c>
    </row>
    <row r="3657" spans="1:3">
      <c r="A3657" t="s">
        <v>8851</v>
      </c>
      <c r="B3657" t="s">
        <v>3947</v>
      </c>
      <c r="C3657" t="s">
        <v>10663</v>
      </c>
    </row>
    <row r="3658" spans="1:3">
      <c r="A3658" t="s">
        <v>8854</v>
      </c>
      <c r="B3658" t="s">
        <v>3947</v>
      </c>
      <c r="C3658" t="s">
        <v>10664</v>
      </c>
    </row>
    <row r="3659" spans="1:3">
      <c r="A3659" t="s">
        <v>8857</v>
      </c>
      <c r="B3659" t="s">
        <v>3947</v>
      </c>
      <c r="C3659" t="s">
        <v>10665</v>
      </c>
    </row>
    <row r="3660" spans="1:3">
      <c r="A3660" t="s">
        <v>8860</v>
      </c>
      <c r="B3660" t="s">
        <v>3947</v>
      </c>
      <c r="C3660" t="s">
        <v>10666</v>
      </c>
    </row>
    <row r="3661" spans="1:3">
      <c r="A3661" t="s">
        <v>8863</v>
      </c>
      <c r="B3661" t="s">
        <v>3947</v>
      </c>
      <c r="C3661" t="s">
        <v>10667</v>
      </c>
    </row>
    <row r="3662" spans="1:3">
      <c r="A3662" t="s">
        <v>8866</v>
      </c>
      <c r="B3662" t="s">
        <v>3947</v>
      </c>
      <c r="C3662" t="s">
        <v>10668</v>
      </c>
    </row>
    <row r="3663" spans="1:3">
      <c r="A3663" t="s">
        <v>8869</v>
      </c>
      <c r="B3663" t="s">
        <v>3947</v>
      </c>
      <c r="C3663" t="s">
        <v>10669</v>
      </c>
    </row>
    <row r="3664" spans="1:3">
      <c r="A3664" t="s">
        <v>8872</v>
      </c>
      <c r="B3664" t="s">
        <v>3947</v>
      </c>
      <c r="C3664" t="s">
        <v>10670</v>
      </c>
    </row>
    <row r="3665" spans="1:3">
      <c r="A3665" t="s">
        <v>8875</v>
      </c>
      <c r="B3665" t="s">
        <v>3947</v>
      </c>
      <c r="C3665" t="s">
        <v>10671</v>
      </c>
    </row>
    <row r="3666" spans="1:3">
      <c r="A3666" t="s">
        <v>8878</v>
      </c>
      <c r="B3666" t="s">
        <v>3947</v>
      </c>
      <c r="C3666" t="s">
        <v>10672</v>
      </c>
    </row>
    <row r="3667" spans="1:3">
      <c r="A3667" t="s">
        <v>8881</v>
      </c>
      <c r="B3667" t="s">
        <v>3947</v>
      </c>
      <c r="C3667" t="s">
        <v>10673</v>
      </c>
    </row>
    <row r="3668" spans="1:3">
      <c r="A3668" t="s">
        <v>8884</v>
      </c>
      <c r="B3668" t="s">
        <v>3947</v>
      </c>
      <c r="C3668" t="s">
        <v>10674</v>
      </c>
    </row>
    <row r="3669" spans="1:3">
      <c r="A3669" t="s">
        <v>8887</v>
      </c>
      <c r="B3669" t="s">
        <v>3947</v>
      </c>
      <c r="C3669" t="s">
        <v>10675</v>
      </c>
    </row>
    <row r="3670" spans="1:3">
      <c r="A3670" t="s">
        <v>8890</v>
      </c>
      <c r="B3670" t="s">
        <v>3947</v>
      </c>
      <c r="C3670" t="s">
        <v>10676</v>
      </c>
    </row>
    <row r="3671" spans="1:3">
      <c r="A3671" t="s">
        <v>8892</v>
      </c>
      <c r="B3671" t="s">
        <v>3947</v>
      </c>
      <c r="C3671" t="s">
        <v>10677</v>
      </c>
    </row>
    <row r="3672" spans="1:3">
      <c r="A3672" t="s">
        <v>8895</v>
      </c>
      <c r="B3672" t="s">
        <v>3947</v>
      </c>
      <c r="C3672" t="s">
        <v>10678</v>
      </c>
    </row>
    <row r="3673" spans="1:3">
      <c r="A3673" t="s">
        <v>8898</v>
      </c>
      <c r="B3673" t="s">
        <v>3947</v>
      </c>
      <c r="C3673" t="s">
        <v>10679</v>
      </c>
    </row>
    <row r="3674" spans="1:3">
      <c r="A3674" t="s">
        <v>8901</v>
      </c>
      <c r="B3674" t="s">
        <v>3947</v>
      </c>
      <c r="C3674" t="s">
        <v>10680</v>
      </c>
    </row>
    <row r="3675" spans="1:3">
      <c r="A3675" t="s">
        <v>3692</v>
      </c>
      <c r="B3675" t="s">
        <v>3947</v>
      </c>
      <c r="C3675" t="s">
        <v>10681</v>
      </c>
    </row>
    <row r="3676" spans="1:3">
      <c r="A3676" t="s">
        <v>8906</v>
      </c>
      <c r="B3676" t="s">
        <v>3947</v>
      </c>
      <c r="C3676" t="s">
        <v>10682</v>
      </c>
    </row>
    <row r="3677" spans="1:3">
      <c r="A3677" t="s">
        <v>8909</v>
      </c>
      <c r="B3677" t="s">
        <v>3947</v>
      </c>
      <c r="C3677" t="s">
        <v>10683</v>
      </c>
    </row>
    <row r="3678" spans="1:3">
      <c r="A3678" t="s">
        <v>8912</v>
      </c>
      <c r="B3678" t="s">
        <v>3947</v>
      </c>
      <c r="C3678" t="s">
        <v>10684</v>
      </c>
    </row>
    <row r="3679" spans="1:3">
      <c r="A3679" t="s">
        <v>8915</v>
      </c>
      <c r="B3679" t="s">
        <v>3947</v>
      </c>
      <c r="C3679" t="s">
        <v>10685</v>
      </c>
    </row>
    <row r="3680" spans="1:3">
      <c r="A3680" t="s">
        <v>8918</v>
      </c>
      <c r="B3680" t="s">
        <v>3947</v>
      </c>
      <c r="C3680" t="s">
        <v>10686</v>
      </c>
    </row>
    <row r="3681" spans="1:3">
      <c r="A3681" t="s">
        <v>8921</v>
      </c>
      <c r="B3681" t="s">
        <v>3947</v>
      </c>
      <c r="C3681" t="s">
        <v>10687</v>
      </c>
    </row>
    <row r="3682" spans="1:3">
      <c r="A3682" t="s">
        <v>8924</v>
      </c>
      <c r="B3682" t="s">
        <v>3947</v>
      </c>
      <c r="C3682" t="s">
        <v>10688</v>
      </c>
    </row>
    <row r="3683" spans="1:3">
      <c r="A3683" t="s">
        <v>8927</v>
      </c>
      <c r="B3683" t="s">
        <v>3947</v>
      </c>
      <c r="C3683" t="s">
        <v>10689</v>
      </c>
    </row>
    <row r="3684" spans="1:3">
      <c r="A3684" t="s">
        <v>8930</v>
      </c>
      <c r="B3684" t="s">
        <v>3947</v>
      </c>
      <c r="C3684" t="s">
        <v>10690</v>
      </c>
    </row>
    <row r="3685" spans="1:3">
      <c r="A3685" t="s">
        <v>8933</v>
      </c>
      <c r="B3685" t="s">
        <v>3947</v>
      </c>
      <c r="C3685" t="s">
        <v>10691</v>
      </c>
    </row>
    <row r="3686" spans="1:3">
      <c r="A3686" t="s">
        <v>8936</v>
      </c>
      <c r="B3686" t="s">
        <v>3947</v>
      </c>
      <c r="C3686" t="s">
        <v>10692</v>
      </c>
    </row>
    <row r="3687" spans="1:3">
      <c r="A3687" t="s">
        <v>8939</v>
      </c>
      <c r="B3687" t="s">
        <v>3947</v>
      </c>
      <c r="C3687" t="s">
        <v>10693</v>
      </c>
    </row>
    <row r="3688" spans="1:3">
      <c r="A3688" t="s">
        <v>8942</v>
      </c>
      <c r="B3688" t="s">
        <v>3947</v>
      </c>
      <c r="C3688" t="s">
        <v>10694</v>
      </c>
    </row>
    <row r="3689" spans="1:3">
      <c r="A3689" t="s">
        <v>8945</v>
      </c>
      <c r="B3689" t="s">
        <v>3947</v>
      </c>
      <c r="C3689" t="s">
        <v>10695</v>
      </c>
    </row>
    <row r="3690" spans="1:3">
      <c r="A3690" t="s">
        <v>8948</v>
      </c>
      <c r="B3690" t="s">
        <v>3947</v>
      </c>
      <c r="C3690" t="s">
        <v>10696</v>
      </c>
    </row>
    <row r="3691" spans="1:3">
      <c r="A3691" t="s">
        <v>8951</v>
      </c>
      <c r="B3691" t="s">
        <v>3947</v>
      </c>
      <c r="C3691" t="s">
        <v>10697</v>
      </c>
    </row>
    <row r="3692" spans="1:3">
      <c r="A3692" t="s">
        <v>8954</v>
      </c>
      <c r="B3692" t="s">
        <v>3947</v>
      </c>
      <c r="C3692" t="s">
        <v>10698</v>
      </c>
    </row>
    <row r="3693" spans="1:3">
      <c r="A3693" t="s">
        <v>8957</v>
      </c>
      <c r="B3693" t="s">
        <v>3947</v>
      </c>
      <c r="C3693" t="s">
        <v>10699</v>
      </c>
    </row>
    <row r="3694" spans="1:3">
      <c r="A3694" t="s">
        <v>8960</v>
      </c>
      <c r="B3694" t="s">
        <v>3947</v>
      </c>
      <c r="C3694" t="s">
        <v>10700</v>
      </c>
    </row>
    <row r="3695" spans="1:3">
      <c r="A3695" t="s">
        <v>3694</v>
      </c>
      <c r="B3695" t="s">
        <v>3947</v>
      </c>
      <c r="C3695" t="s">
        <v>10701</v>
      </c>
    </row>
    <row r="3696" spans="1:3">
      <c r="A3696" t="s">
        <v>8965</v>
      </c>
      <c r="B3696" t="s">
        <v>3947</v>
      </c>
      <c r="C3696" t="s">
        <v>10702</v>
      </c>
    </row>
    <row r="3697" spans="1:3">
      <c r="A3697" t="s">
        <v>8968</v>
      </c>
      <c r="B3697" t="s">
        <v>3947</v>
      </c>
      <c r="C3697" t="s">
        <v>10703</v>
      </c>
    </row>
    <row r="3698" spans="1:3">
      <c r="A3698" t="s">
        <v>8971</v>
      </c>
      <c r="B3698" t="s">
        <v>3947</v>
      </c>
      <c r="C3698" t="s">
        <v>10704</v>
      </c>
    </row>
    <row r="3699" spans="1:3">
      <c r="A3699" t="s">
        <v>8974</v>
      </c>
      <c r="B3699" t="s">
        <v>3947</v>
      </c>
      <c r="C3699" t="s">
        <v>10705</v>
      </c>
    </row>
    <row r="3700" spans="1:3">
      <c r="A3700" t="s">
        <v>8977</v>
      </c>
      <c r="B3700" t="s">
        <v>3947</v>
      </c>
      <c r="C3700" t="s">
        <v>10706</v>
      </c>
    </row>
    <row r="3701" spans="1:3">
      <c r="A3701" t="s">
        <v>8980</v>
      </c>
      <c r="B3701" t="s">
        <v>3947</v>
      </c>
      <c r="C3701" t="s">
        <v>10707</v>
      </c>
    </row>
    <row r="3702" spans="1:3">
      <c r="A3702" t="s">
        <v>8983</v>
      </c>
      <c r="B3702" t="s">
        <v>3947</v>
      </c>
      <c r="C3702" t="s">
        <v>10708</v>
      </c>
    </row>
    <row r="3703" spans="1:3">
      <c r="A3703" t="s">
        <v>8986</v>
      </c>
      <c r="B3703" t="s">
        <v>3947</v>
      </c>
      <c r="C3703" t="s">
        <v>10709</v>
      </c>
    </row>
    <row r="3704" spans="1:3">
      <c r="A3704" t="s">
        <v>8989</v>
      </c>
      <c r="B3704" t="s">
        <v>3947</v>
      </c>
      <c r="C3704" t="s">
        <v>10710</v>
      </c>
    </row>
    <row r="3705" spans="1:3">
      <c r="A3705" t="s">
        <v>8992</v>
      </c>
      <c r="B3705" t="s">
        <v>3947</v>
      </c>
      <c r="C3705" t="s">
        <v>10711</v>
      </c>
    </row>
    <row r="3706" spans="1:3">
      <c r="A3706" t="s">
        <v>8995</v>
      </c>
      <c r="B3706" t="s">
        <v>3947</v>
      </c>
      <c r="C3706" t="s">
        <v>10712</v>
      </c>
    </row>
    <row r="3707" spans="1:3">
      <c r="A3707" t="s">
        <v>8998</v>
      </c>
      <c r="B3707" t="s">
        <v>3947</v>
      </c>
      <c r="C3707" t="s">
        <v>10713</v>
      </c>
    </row>
    <row r="3708" spans="1:3">
      <c r="A3708" t="s">
        <v>9001</v>
      </c>
      <c r="B3708" t="s">
        <v>3947</v>
      </c>
      <c r="C3708" t="s">
        <v>10714</v>
      </c>
    </row>
    <row r="3709" spans="1:3">
      <c r="A3709" t="s">
        <v>9004</v>
      </c>
      <c r="B3709" t="s">
        <v>3947</v>
      </c>
      <c r="C3709" t="s">
        <v>10715</v>
      </c>
    </row>
    <row r="3710" spans="1:3">
      <c r="A3710" t="s">
        <v>9007</v>
      </c>
      <c r="B3710" t="s">
        <v>3947</v>
      </c>
      <c r="C3710" t="s">
        <v>10716</v>
      </c>
    </row>
    <row r="3711" spans="1:3">
      <c r="A3711" t="s">
        <v>9010</v>
      </c>
      <c r="B3711" t="s">
        <v>3947</v>
      </c>
      <c r="C3711" t="s">
        <v>10717</v>
      </c>
    </row>
    <row r="3712" spans="1:3">
      <c r="A3712" t="s">
        <v>9013</v>
      </c>
      <c r="B3712" t="s">
        <v>3947</v>
      </c>
      <c r="C3712" t="s">
        <v>10718</v>
      </c>
    </row>
    <row r="3713" spans="1:3">
      <c r="A3713" t="s">
        <v>9016</v>
      </c>
      <c r="B3713" t="s">
        <v>3947</v>
      </c>
      <c r="C3713" t="s">
        <v>10719</v>
      </c>
    </row>
    <row r="3714" spans="1:3">
      <c r="A3714" t="s">
        <v>9019</v>
      </c>
      <c r="B3714" t="s">
        <v>3947</v>
      </c>
      <c r="C3714" t="s">
        <v>10720</v>
      </c>
    </row>
    <row r="3715" spans="1:3">
      <c r="A3715" t="s">
        <v>3696</v>
      </c>
      <c r="B3715" t="s">
        <v>3947</v>
      </c>
      <c r="C3715" t="s">
        <v>10721</v>
      </c>
    </row>
    <row r="3716" spans="1:3">
      <c r="A3716" t="s">
        <v>9024</v>
      </c>
      <c r="B3716" t="s">
        <v>3947</v>
      </c>
      <c r="C3716" t="s">
        <v>10722</v>
      </c>
    </row>
    <row r="3717" spans="1:3">
      <c r="A3717" t="s">
        <v>9027</v>
      </c>
      <c r="B3717" t="s">
        <v>3947</v>
      </c>
      <c r="C3717" t="s">
        <v>10723</v>
      </c>
    </row>
    <row r="3718" spans="1:3">
      <c r="A3718" t="s">
        <v>9030</v>
      </c>
      <c r="B3718" t="s">
        <v>3947</v>
      </c>
      <c r="C3718" t="s">
        <v>10724</v>
      </c>
    </row>
    <row r="3719" spans="1:3">
      <c r="A3719" t="s">
        <v>9033</v>
      </c>
      <c r="B3719" t="s">
        <v>3947</v>
      </c>
      <c r="C3719" t="s">
        <v>10725</v>
      </c>
    </row>
    <row r="3720" spans="1:3">
      <c r="A3720" t="s">
        <v>9036</v>
      </c>
      <c r="B3720" t="s">
        <v>3947</v>
      </c>
      <c r="C3720" t="s">
        <v>10726</v>
      </c>
    </row>
    <row r="3721" spans="1:3">
      <c r="A3721" t="s">
        <v>9039</v>
      </c>
      <c r="B3721" t="s">
        <v>3947</v>
      </c>
      <c r="C3721" t="s">
        <v>10727</v>
      </c>
    </row>
    <row r="3722" spans="1:3">
      <c r="A3722" t="s">
        <v>9042</v>
      </c>
      <c r="B3722" t="s">
        <v>3947</v>
      </c>
      <c r="C3722" t="s">
        <v>10728</v>
      </c>
    </row>
    <row r="3723" spans="1:3">
      <c r="A3723" t="s">
        <v>9045</v>
      </c>
      <c r="B3723" t="s">
        <v>3947</v>
      </c>
      <c r="C3723" t="s">
        <v>10729</v>
      </c>
    </row>
    <row r="3724" spans="1:3">
      <c r="A3724" t="s">
        <v>9048</v>
      </c>
      <c r="B3724" t="s">
        <v>3947</v>
      </c>
      <c r="C3724" t="s">
        <v>10730</v>
      </c>
    </row>
    <row r="3725" spans="1:3">
      <c r="A3725" t="s">
        <v>9051</v>
      </c>
      <c r="B3725" t="s">
        <v>3947</v>
      </c>
      <c r="C3725" t="s">
        <v>10731</v>
      </c>
    </row>
    <row r="3726" spans="1:3">
      <c r="A3726" t="s">
        <v>9054</v>
      </c>
      <c r="B3726" t="s">
        <v>3947</v>
      </c>
      <c r="C3726" t="s">
        <v>10732</v>
      </c>
    </row>
    <row r="3727" spans="1:3">
      <c r="A3727" t="s">
        <v>9057</v>
      </c>
      <c r="B3727" t="s">
        <v>3947</v>
      </c>
      <c r="C3727" t="s">
        <v>10733</v>
      </c>
    </row>
    <row r="3728" spans="1:3">
      <c r="A3728" t="s">
        <v>9060</v>
      </c>
      <c r="B3728" t="s">
        <v>3947</v>
      </c>
      <c r="C3728" t="s">
        <v>10734</v>
      </c>
    </row>
    <row r="3729" spans="1:3">
      <c r="A3729" t="s">
        <v>9063</v>
      </c>
      <c r="B3729" t="s">
        <v>3947</v>
      </c>
      <c r="C3729" t="s">
        <v>10735</v>
      </c>
    </row>
    <row r="3730" spans="1:3">
      <c r="A3730" t="s">
        <v>9066</v>
      </c>
      <c r="B3730" t="s">
        <v>3947</v>
      </c>
      <c r="C3730" t="s">
        <v>10736</v>
      </c>
    </row>
    <row r="3731" spans="1:3">
      <c r="A3731" t="s">
        <v>9069</v>
      </c>
      <c r="B3731" t="s">
        <v>3947</v>
      </c>
      <c r="C3731" t="s">
        <v>10737</v>
      </c>
    </row>
    <row r="3732" spans="1:3">
      <c r="A3732" t="s">
        <v>9072</v>
      </c>
      <c r="B3732" t="s">
        <v>3947</v>
      </c>
      <c r="C3732" t="s">
        <v>10738</v>
      </c>
    </row>
    <row r="3733" spans="1:3">
      <c r="A3733" t="s">
        <v>9075</v>
      </c>
      <c r="B3733" t="s">
        <v>3947</v>
      </c>
      <c r="C3733" t="s">
        <v>10739</v>
      </c>
    </row>
    <row r="3734" spans="1:3">
      <c r="A3734" t="s">
        <v>9078</v>
      </c>
      <c r="B3734" t="s">
        <v>3947</v>
      </c>
      <c r="C3734" t="s">
        <v>10740</v>
      </c>
    </row>
    <row r="3735" spans="1:3">
      <c r="A3735" t="s">
        <v>3698</v>
      </c>
      <c r="B3735" t="s">
        <v>3947</v>
      </c>
      <c r="C3735" t="s">
        <v>10741</v>
      </c>
    </row>
    <row r="3736" spans="1:3">
      <c r="A3736" t="s">
        <v>9082</v>
      </c>
      <c r="B3736" t="s">
        <v>3947</v>
      </c>
      <c r="C3736" t="s">
        <v>10742</v>
      </c>
    </row>
    <row r="3737" spans="1:3">
      <c r="A3737" t="s">
        <v>9085</v>
      </c>
      <c r="B3737" t="s">
        <v>3947</v>
      </c>
      <c r="C3737" t="s">
        <v>10743</v>
      </c>
    </row>
    <row r="3738" spans="1:3">
      <c r="A3738" t="s">
        <v>9088</v>
      </c>
      <c r="B3738" t="s">
        <v>3947</v>
      </c>
      <c r="C3738" t="s">
        <v>10744</v>
      </c>
    </row>
    <row r="3739" spans="1:3">
      <c r="A3739" t="s">
        <v>9091</v>
      </c>
      <c r="B3739" t="s">
        <v>3947</v>
      </c>
      <c r="C3739" t="s">
        <v>10745</v>
      </c>
    </row>
    <row r="3740" spans="1:3">
      <c r="A3740" t="s">
        <v>9094</v>
      </c>
      <c r="B3740" t="s">
        <v>3947</v>
      </c>
      <c r="C3740" t="s">
        <v>10746</v>
      </c>
    </row>
    <row r="3741" spans="1:3">
      <c r="A3741" t="s">
        <v>9097</v>
      </c>
      <c r="B3741" t="s">
        <v>3947</v>
      </c>
      <c r="C3741" t="s">
        <v>10747</v>
      </c>
    </row>
    <row r="3742" spans="1:3">
      <c r="A3742" t="s">
        <v>9100</v>
      </c>
      <c r="B3742" t="s">
        <v>3947</v>
      </c>
      <c r="C3742" t="s">
        <v>10748</v>
      </c>
    </row>
    <row r="3743" spans="1:3">
      <c r="A3743" t="s">
        <v>9103</v>
      </c>
      <c r="B3743" t="s">
        <v>3947</v>
      </c>
      <c r="C3743" t="s">
        <v>10749</v>
      </c>
    </row>
    <row r="3744" spans="1:3">
      <c r="A3744" t="s">
        <v>9106</v>
      </c>
      <c r="B3744" t="s">
        <v>3947</v>
      </c>
      <c r="C3744" t="s">
        <v>10750</v>
      </c>
    </row>
    <row r="3745" spans="1:3">
      <c r="A3745" t="s">
        <v>9109</v>
      </c>
      <c r="B3745" t="s">
        <v>3947</v>
      </c>
      <c r="C3745" t="s">
        <v>10751</v>
      </c>
    </row>
    <row r="3746" spans="1:3">
      <c r="A3746" t="s">
        <v>9112</v>
      </c>
      <c r="B3746" t="s">
        <v>3947</v>
      </c>
      <c r="C3746" t="s">
        <v>10752</v>
      </c>
    </row>
    <row r="3747" spans="1:3">
      <c r="A3747" t="s">
        <v>9115</v>
      </c>
      <c r="B3747" t="s">
        <v>3947</v>
      </c>
      <c r="C3747" t="s">
        <v>10753</v>
      </c>
    </row>
    <row r="3748" spans="1:3">
      <c r="A3748" t="s">
        <v>9118</v>
      </c>
      <c r="B3748" t="s">
        <v>3947</v>
      </c>
      <c r="C3748" t="s">
        <v>10754</v>
      </c>
    </row>
    <row r="3749" spans="1:3">
      <c r="A3749" t="s">
        <v>9121</v>
      </c>
      <c r="B3749" t="s">
        <v>3947</v>
      </c>
      <c r="C3749" t="s">
        <v>10755</v>
      </c>
    </row>
    <row r="3750" spans="1:3">
      <c r="A3750" t="s">
        <v>9124</v>
      </c>
      <c r="B3750" t="s">
        <v>3947</v>
      </c>
      <c r="C3750" t="s">
        <v>10756</v>
      </c>
    </row>
    <row r="3751" spans="1:3">
      <c r="A3751" t="s">
        <v>9127</v>
      </c>
      <c r="B3751" t="s">
        <v>3947</v>
      </c>
      <c r="C3751" t="s">
        <v>10757</v>
      </c>
    </row>
    <row r="3752" spans="1:3">
      <c r="A3752" t="s">
        <v>9130</v>
      </c>
      <c r="B3752" t="s">
        <v>3947</v>
      </c>
      <c r="C3752" t="s">
        <v>10758</v>
      </c>
    </row>
    <row r="3753" spans="1:3">
      <c r="A3753" t="s">
        <v>9133</v>
      </c>
      <c r="B3753" t="s">
        <v>3947</v>
      </c>
      <c r="C3753" t="s">
        <v>10759</v>
      </c>
    </row>
    <row r="3754" spans="1:3">
      <c r="A3754" t="s">
        <v>9136</v>
      </c>
      <c r="B3754" t="s">
        <v>3947</v>
      </c>
      <c r="C3754" t="s">
        <v>10760</v>
      </c>
    </row>
    <row r="3755" spans="1:3">
      <c r="A3755" t="s">
        <v>3700</v>
      </c>
      <c r="B3755" t="s">
        <v>3947</v>
      </c>
      <c r="C3755" t="s">
        <v>10761</v>
      </c>
    </row>
    <row r="3756" spans="1:3">
      <c r="A3756" t="s">
        <v>9141</v>
      </c>
      <c r="B3756" t="s">
        <v>3947</v>
      </c>
      <c r="C3756" t="s">
        <v>10762</v>
      </c>
    </row>
    <row r="3757" spans="1:3">
      <c r="A3757" t="s">
        <v>9144</v>
      </c>
      <c r="B3757" t="s">
        <v>3947</v>
      </c>
      <c r="C3757" t="s">
        <v>10763</v>
      </c>
    </row>
    <row r="3758" spans="1:3">
      <c r="A3758" t="s">
        <v>9147</v>
      </c>
      <c r="B3758" t="s">
        <v>3947</v>
      </c>
      <c r="C3758" t="s">
        <v>10764</v>
      </c>
    </row>
    <row r="3759" spans="1:3">
      <c r="A3759" t="s">
        <v>9150</v>
      </c>
      <c r="B3759" t="s">
        <v>3947</v>
      </c>
      <c r="C3759" t="s">
        <v>10765</v>
      </c>
    </row>
    <row r="3760" spans="1:3">
      <c r="A3760" t="s">
        <v>9153</v>
      </c>
      <c r="B3760" t="s">
        <v>3947</v>
      </c>
      <c r="C3760" t="s">
        <v>10766</v>
      </c>
    </row>
    <row r="3761" spans="1:3">
      <c r="A3761" t="s">
        <v>9156</v>
      </c>
      <c r="B3761" t="s">
        <v>3947</v>
      </c>
      <c r="C3761" t="s">
        <v>10767</v>
      </c>
    </row>
    <row r="3762" spans="1:3">
      <c r="A3762" t="s">
        <v>9159</v>
      </c>
      <c r="B3762" t="s">
        <v>3947</v>
      </c>
      <c r="C3762" t="s">
        <v>10768</v>
      </c>
    </row>
    <row r="3763" spans="1:3">
      <c r="A3763" t="s">
        <v>9162</v>
      </c>
      <c r="B3763" t="s">
        <v>3947</v>
      </c>
      <c r="C3763" t="s">
        <v>10769</v>
      </c>
    </row>
    <row r="3764" spans="1:3">
      <c r="A3764" t="s">
        <v>9165</v>
      </c>
      <c r="B3764" t="s">
        <v>3947</v>
      </c>
      <c r="C3764" t="s">
        <v>10770</v>
      </c>
    </row>
    <row r="3765" spans="1:3">
      <c r="A3765" t="s">
        <v>9168</v>
      </c>
      <c r="B3765" t="s">
        <v>3947</v>
      </c>
      <c r="C3765" t="s">
        <v>10771</v>
      </c>
    </row>
    <row r="3766" spans="1:3">
      <c r="A3766" t="s">
        <v>9171</v>
      </c>
      <c r="B3766" t="s">
        <v>3947</v>
      </c>
      <c r="C3766" t="s">
        <v>10772</v>
      </c>
    </row>
    <row r="3767" spans="1:3">
      <c r="A3767" t="s">
        <v>9174</v>
      </c>
      <c r="B3767" t="s">
        <v>3947</v>
      </c>
      <c r="C3767" t="s">
        <v>10773</v>
      </c>
    </row>
    <row r="3768" spans="1:3">
      <c r="A3768" t="s">
        <v>9177</v>
      </c>
      <c r="B3768" t="s">
        <v>3947</v>
      </c>
      <c r="C3768" t="s">
        <v>10774</v>
      </c>
    </row>
    <row r="3769" spans="1:3">
      <c r="A3769" t="s">
        <v>9180</v>
      </c>
      <c r="B3769" t="s">
        <v>3947</v>
      </c>
      <c r="C3769" t="s">
        <v>10775</v>
      </c>
    </row>
    <row r="3770" spans="1:3">
      <c r="A3770" t="s">
        <v>9183</v>
      </c>
      <c r="B3770" t="s">
        <v>3947</v>
      </c>
      <c r="C3770" t="s">
        <v>10776</v>
      </c>
    </row>
    <row r="3771" spans="1:3">
      <c r="A3771" t="s">
        <v>9186</v>
      </c>
      <c r="B3771" t="s">
        <v>3947</v>
      </c>
      <c r="C3771" t="s">
        <v>10777</v>
      </c>
    </row>
    <row r="3772" spans="1:3">
      <c r="A3772" t="s">
        <v>9189</v>
      </c>
      <c r="B3772" t="s">
        <v>3947</v>
      </c>
      <c r="C3772" t="s">
        <v>10778</v>
      </c>
    </row>
    <row r="3773" spans="1:3">
      <c r="A3773" t="s">
        <v>9192</v>
      </c>
      <c r="B3773" t="s">
        <v>3947</v>
      </c>
      <c r="C3773" t="s">
        <v>10779</v>
      </c>
    </row>
    <row r="3774" spans="1:3">
      <c r="A3774" t="s">
        <v>9195</v>
      </c>
      <c r="B3774" t="s">
        <v>3947</v>
      </c>
      <c r="C3774" t="s">
        <v>10780</v>
      </c>
    </row>
    <row r="3775" spans="1:3">
      <c r="A3775" t="s">
        <v>3702</v>
      </c>
      <c r="B3775" t="s">
        <v>3947</v>
      </c>
      <c r="C3775" t="s">
        <v>10781</v>
      </c>
    </row>
    <row r="3776" spans="1:3">
      <c r="A3776" t="s">
        <v>9200</v>
      </c>
      <c r="B3776" t="s">
        <v>3947</v>
      </c>
      <c r="C3776" t="s">
        <v>10782</v>
      </c>
    </row>
    <row r="3777" spans="1:3">
      <c r="A3777" t="s">
        <v>9203</v>
      </c>
      <c r="B3777" t="s">
        <v>3947</v>
      </c>
      <c r="C3777" t="s">
        <v>10783</v>
      </c>
    </row>
    <row r="3778" spans="1:3">
      <c r="A3778" t="s">
        <v>9206</v>
      </c>
      <c r="B3778" t="s">
        <v>3947</v>
      </c>
      <c r="C3778" t="s">
        <v>10784</v>
      </c>
    </row>
    <row r="3779" spans="1:3">
      <c r="A3779" t="s">
        <v>9209</v>
      </c>
      <c r="B3779" t="s">
        <v>3947</v>
      </c>
      <c r="C3779" t="s">
        <v>10785</v>
      </c>
    </row>
    <row r="3780" spans="1:3">
      <c r="A3780" t="s">
        <v>9212</v>
      </c>
      <c r="B3780" t="s">
        <v>3947</v>
      </c>
      <c r="C3780" t="s">
        <v>10786</v>
      </c>
    </row>
    <row r="3781" spans="1:3">
      <c r="A3781" t="s">
        <v>9215</v>
      </c>
      <c r="B3781" t="s">
        <v>3947</v>
      </c>
      <c r="C3781" t="s">
        <v>10787</v>
      </c>
    </row>
    <row r="3782" spans="1:3">
      <c r="A3782" t="s">
        <v>9218</v>
      </c>
      <c r="B3782" t="s">
        <v>3947</v>
      </c>
      <c r="C3782" t="s">
        <v>10788</v>
      </c>
    </row>
    <row r="3783" spans="1:3">
      <c r="A3783" t="s">
        <v>9221</v>
      </c>
      <c r="B3783" t="s">
        <v>3947</v>
      </c>
      <c r="C3783" t="s">
        <v>10789</v>
      </c>
    </row>
    <row r="3784" spans="1:3">
      <c r="A3784" t="s">
        <v>9224</v>
      </c>
      <c r="B3784" t="s">
        <v>3947</v>
      </c>
      <c r="C3784" t="s">
        <v>10790</v>
      </c>
    </row>
    <row r="3785" spans="1:3">
      <c r="A3785" t="s">
        <v>9227</v>
      </c>
      <c r="B3785" t="s">
        <v>3947</v>
      </c>
      <c r="C3785" t="s">
        <v>10791</v>
      </c>
    </row>
    <row r="3786" spans="1:3">
      <c r="A3786" t="s">
        <v>9230</v>
      </c>
      <c r="B3786" t="s">
        <v>3947</v>
      </c>
      <c r="C3786" t="s">
        <v>10792</v>
      </c>
    </row>
    <row r="3787" spans="1:3">
      <c r="A3787" t="s">
        <v>9233</v>
      </c>
      <c r="B3787" t="s">
        <v>3947</v>
      </c>
      <c r="C3787" t="s">
        <v>10793</v>
      </c>
    </row>
    <row r="3788" spans="1:3">
      <c r="A3788" t="s">
        <v>9236</v>
      </c>
      <c r="B3788" t="s">
        <v>3947</v>
      </c>
      <c r="C3788" t="s">
        <v>10794</v>
      </c>
    </row>
    <row r="3789" spans="1:3">
      <c r="A3789" t="s">
        <v>9239</v>
      </c>
      <c r="B3789" t="s">
        <v>3947</v>
      </c>
      <c r="C3789" t="s">
        <v>10795</v>
      </c>
    </row>
    <row r="3790" spans="1:3">
      <c r="A3790" t="s">
        <v>9242</v>
      </c>
      <c r="B3790" t="s">
        <v>3947</v>
      </c>
      <c r="C3790" t="s">
        <v>10796</v>
      </c>
    </row>
    <row r="3791" spans="1:3">
      <c r="A3791" t="s">
        <v>9245</v>
      </c>
      <c r="B3791" t="s">
        <v>3947</v>
      </c>
      <c r="C3791" t="s">
        <v>10797</v>
      </c>
    </row>
    <row r="3792" spans="1:3">
      <c r="A3792" t="s">
        <v>9248</v>
      </c>
      <c r="B3792" t="s">
        <v>3947</v>
      </c>
      <c r="C3792" t="s">
        <v>10798</v>
      </c>
    </row>
    <row r="3793" spans="1:3">
      <c r="A3793" t="s">
        <v>9251</v>
      </c>
      <c r="B3793" t="s">
        <v>3947</v>
      </c>
      <c r="C3793" t="s">
        <v>10799</v>
      </c>
    </row>
    <row r="3794" spans="1:3">
      <c r="A3794" t="s">
        <v>9254</v>
      </c>
      <c r="B3794" t="s">
        <v>3947</v>
      </c>
      <c r="C3794" t="s">
        <v>10800</v>
      </c>
    </row>
    <row r="3795" spans="1:3">
      <c r="A3795" t="s">
        <v>3704</v>
      </c>
      <c r="B3795" t="s">
        <v>3947</v>
      </c>
      <c r="C3795" t="s">
        <v>10801</v>
      </c>
    </row>
    <row r="3796" spans="1:3">
      <c r="A3796" t="s">
        <v>9259</v>
      </c>
      <c r="B3796" t="s">
        <v>3947</v>
      </c>
      <c r="C3796" t="s">
        <v>10802</v>
      </c>
    </row>
    <row r="3797" spans="1:3">
      <c r="A3797" t="s">
        <v>9262</v>
      </c>
      <c r="B3797" t="s">
        <v>3947</v>
      </c>
      <c r="C3797" t="s">
        <v>10803</v>
      </c>
    </row>
    <row r="3798" spans="1:3">
      <c r="A3798" t="s">
        <v>9265</v>
      </c>
      <c r="B3798" t="s">
        <v>3947</v>
      </c>
      <c r="C3798" t="s">
        <v>10804</v>
      </c>
    </row>
    <row r="3799" spans="1:3">
      <c r="A3799" t="s">
        <v>9268</v>
      </c>
      <c r="B3799" t="s">
        <v>3947</v>
      </c>
      <c r="C3799" t="s">
        <v>10805</v>
      </c>
    </row>
    <row r="3800" spans="1:3">
      <c r="A3800" t="s">
        <v>9271</v>
      </c>
      <c r="B3800" t="s">
        <v>3947</v>
      </c>
      <c r="C3800" t="s">
        <v>10806</v>
      </c>
    </row>
    <row r="3801" spans="1:3">
      <c r="A3801" t="s">
        <v>9273</v>
      </c>
      <c r="B3801" t="s">
        <v>3947</v>
      </c>
      <c r="C3801" t="s">
        <v>10807</v>
      </c>
    </row>
    <row r="3802" spans="1:3">
      <c r="A3802" t="s">
        <v>9276</v>
      </c>
      <c r="B3802" t="s">
        <v>3947</v>
      </c>
      <c r="C3802" t="s">
        <v>10808</v>
      </c>
    </row>
    <row r="3803" spans="1:3">
      <c r="A3803" t="s">
        <v>9279</v>
      </c>
      <c r="B3803" t="s">
        <v>3947</v>
      </c>
      <c r="C3803" t="s">
        <v>10809</v>
      </c>
    </row>
    <row r="3804" spans="1:3">
      <c r="A3804" t="s">
        <v>9282</v>
      </c>
      <c r="B3804" t="s">
        <v>3947</v>
      </c>
      <c r="C3804" t="s">
        <v>10810</v>
      </c>
    </row>
    <row r="3805" spans="1:3">
      <c r="A3805" t="s">
        <v>9285</v>
      </c>
      <c r="B3805" t="s">
        <v>3947</v>
      </c>
      <c r="C3805" t="s">
        <v>10811</v>
      </c>
    </row>
    <row r="3806" spans="1:3">
      <c r="A3806" t="s">
        <v>9288</v>
      </c>
      <c r="B3806" t="s">
        <v>3947</v>
      </c>
      <c r="C3806" t="s">
        <v>10812</v>
      </c>
    </row>
    <row r="3807" spans="1:3">
      <c r="A3807" t="s">
        <v>9291</v>
      </c>
      <c r="B3807" t="s">
        <v>3947</v>
      </c>
      <c r="C3807" t="s">
        <v>10813</v>
      </c>
    </row>
    <row r="3808" spans="1:3">
      <c r="A3808" t="s">
        <v>9294</v>
      </c>
      <c r="B3808" t="s">
        <v>3947</v>
      </c>
      <c r="C3808" t="s">
        <v>10814</v>
      </c>
    </row>
    <row r="3809" spans="1:3">
      <c r="A3809" t="s">
        <v>9297</v>
      </c>
      <c r="B3809" t="s">
        <v>3947</v>
      </c>
      <c r="C3809" t="s">
        <v>10815</v>
      </c>
    </row>
    <row r="3810" spans="1:3">
      <c r="A3810" t="s">
        <v>9300</v>
      </c>
      <c r="B3810" t="s">
        <v>3947</v>
      </c>
      <c r="C3810" t="s">
        <v>10816</v>
      </c>
    </row>
    <row r="3811" spans="1:3">
      <c r="A3811" t="s">
        <v>9303</v>
      </c>
      <c r="B3811" t="s">
        <v>3947</v>
      </c>
      <c r="C3811" t="s">
        <v>10817</v>
      </c>
    </row>
    <row r="3812" spans="1:3">
      <c r="A3812" t="s">
        <v>9306</v>
      </c>
      <c r="B3812" t="s">
        <v>3947</v>
      </c>
      <c r="C3812" t="s">
        <v>10818</v>
      </c>
    </row>
    <row r="3813" spans="1:3">
      <c r="A3813" t="s">
        <v>9309</v>
      </c>
      <c r="B3813" t="s">
        <v>3947</v>
      </c>
      <c r="C3813" t="s">
        <v>10819</v>
      </c>
    </row>
    <row r="3814" spans="1:3">
      <c r="A3814" t="s">
        <v>9312</v>
      </c>
      <c r="B3814" t="s">
        <v>3947</v>
      </c>
      <c r="C3814" t="s">
        <v>10820</v>
      </c>
    </row>
    <row r="3815" spans="1:3">
      <c r="A3815" t="s">
        <v>3706</v>
      </c>
      <c r="B3815" t="s">
        <v>3947</v>
      </c>
      <c r="C3815" t="s">
        <v>10821</v>
      </c>
    </row>
    <row r="3816" spans="1:3">
      <c r="A3816" t="s">
        <v>9317</v>
      </c>
      <c r="B3816" t="s">
        <v>3947</v>
      </c>
      <c r="C3816" t="s">
        <v>10822</v>
      </c>
    </row>
    <row r="3817" spans="1:3">
      <c r="A3817" t="s">
        <v>9320</v>
      </c>
      <c r="B3817" t="s">
        <v>3947</v>
      </c>
      <c r="C3817" t="s">
        <v>10823</v>
      </c>
    </row>
    <row r="3818" spans="1:3">
      <c r="A3818" t="s">
        <v>9323</v>
      </c>
      <c r="B3818" t="s">
        <v>3947</v>
      </c>
      <c r="C3818" t="s">
        <v>10824</v>
      </c>
    </row>
    <row r="3819" spans="1:3">
      <c r="A3819" t="s">
        <v>9326</v>
      </c>
      <c r="B3819" t="s">
        <v>3947</v>
      </c>
      <c r="C3819" t="s">
        <v>10825</v>
      </c>
    </row>
    <row r="3820" spans="1:3">
      <c r="A3820" t="s">
        <v>9329</v>
      </c>
      <c r="B3820" t="s">
        <v>3947</v>
      </c>
      <c r="C3820" t="s">
        <v>10826</v>
      </c>
    </row>
    <row r="3821" spans="1:3">
      <c r="A3821" t="s">
        <v>9332</v>
      </c>
      <c r="B3821" t="s">
        <v>3947</v>
      </c>
      <c r="C3821" t="s">
        <v>10827</v>
      </c>
    </row>
    <row r="3822" spans="1:3">
      <c r="A3822" t="s">
        <v>9335</v>
      </c>
      <c r="B3822" t="s">
        <v>3947</v>
      </c>
      <c r="C3822" t="s">
        <v>10828</v>
      </c>
    </row>
    <row r="3823" spans="1:3">
      <c r="A3823" t="s">
        <v>9338</v>
      </c>
      <c r="B3823" t="s">
        <v>3947</v>
      </c>
      <c r="C3823" t="s">
        <v>10829</v>
      </c>
    </row>
    <row r="3824" spans="1:3">
      <c r="A3824" t="s">
        <v>9341</v>
      </c>
      <c r="B3824" t="s">
        <v>3947</v>
      </c>
      <c r="C3824" t="s">
        <v>10830</v>
      </c>
    </row>
    <row r="3825" spans="1:3">
      <c r="A3825" t="s">
        <v>9344</v>
      </c>
      <c r="B3825" t="s">
        <v>3947</v>
      </c>
      <c r="C3825" t="s">
        <v>10831</v>
      </c>
    </row>
    <row r="3826" spans="1:3">
      <c r="A3826" t="s">
        <v>9347</v>
      </c>
      <c r="B3826" t="s">
        <v>3947</v>
      </c>
      <c r="C3826" t="s">
        <v>10832</v>
      </c>
    </row>
    <row r="3827" spans="1:3">
      <c r="A3827" t="s">
        <v>9350</v>
      </c>
      <c r="B3827" t="s">
        <v>3947</v>
      </c>
      <c r="C3827" t="s">
        <v>10833</v>
      </c>
    </row>
    <row r="3828" spans="1:3">
      <c r="A3828" t="s">
        <v>9353</v>
      </c>
      <c r="B3828" t="s">
        <v>3947</v>
      </c>
      <c r="C3828" t="s">
        <v>10834</v>
      </c>
    </row>
    <row r="3829" spans="1:3">
      <c r="A3829" t="s">
        <v>9356</v>
      </c>
      <c r="B3829" t="s">
        <v>3947</v>
      </c>
      <c r="C3829" t="s">
        <v>10835</v>
      </c>
    </row>
    <row r="3830" spans="1:3">
      <c r="A3830" t="s">
        <v>9359</v>
      </c>
      <c r="B3830" t="s">
        <v>3947</v>
      </c>
      <c r="C3830" t="s">
        <v>10836</v>
      </c>
    </row>
    <row r="3831" spans="1:3">
      <c r="A3831" t="s">
        <v>9362</v>
      </c>
      <c r="B3831" t="s">
        <v>3947</v>
      </c>
      <c r="C3831" t="s">
        <v>10837</v>
      </c>
    </row>
    <row r="3832" spans="1:3">
      <c r="A3832" t="s">
        <v>9365</v>
      </c>
      <c r="B3832" t="s">
        <v>3947</v>
      </c>
      <c r="C3832" t="s">
        <v>10838</v>
      </c>
    </row>
    <row r="3833" spans="1:3">
      <c r="A3833" t="s">
        <v>9368</v>
      </c>
      <c r="B3833" t="s">
        <v>3947</v>
      </c>
      <c r="C3833" t="s">
        <v>10839</v>
      </c>
    </row>
    <row r="3834" spans="1:3">
      <c r="A3834" t="s">
        <v>9371</v>
      </c>
      <c r="B3834" t="s">
        <v>3947</v>
      </c>
      <c r="C3834" t="s">
        <v>10840</v>
      </c>
    </row>
    <row r="3835" spans="1:3">
      <c r="A3835" t="s">
        <v>3708</v>
      </c>
      <c r="B3835" t="s">
        <v>3947</v>
      </c>
      <c r="C3835" t="s">
        <v>10841</v>
      </c>
    </row>
    <row r="3836" spans="1:3">
      <c r="A3836" t="s">
        <v>9376</v>
      </c>
      <c r="B3836" t="s">
        <v>3947</v>
      </c>
      <c r="C3836" t="s">
        <v>10842</v>
      </c>
    </row>
    <row r="3837" spans="1:3">
      <c r="A3837" t="s">
        <v>9379</v>
      </c>
      <c r="B3837" t="s">
        <v>3947</v>
      </c>
      <c r="C3837" t="s">
        <v>10843</v>
      </c>
    </row>
    <row r="3838" spans="1:3">
      <c r="A3838" t="s">
        <v>9382</v>
      </c>
      <c r="B3838" t="s">
        <v>3947</v>
      </c>
      <c r="C3838" t="s">
        <v>10844</v>
      </c>
    </row>
    <row r="3839" spans="1:3">
      <c r="A3839" t="s">
        <v>9385</v>
      </c>
      <c r="B3839" t="s">
        <v>3947</v>
      </c>
      <c r="C3839" t="s">
        <v>10845</v>
      </c>
    </row>
    <row r="3840" spans="1:3">
      <c r="A3840" t="s">
        <v>9388</v>
      </c>
      <c r="B3840" t="s">
        <v>3947</v>
      </c>
      <c r="C3840" t="s">
        <v>10846</v>
      </c>
    </row>
    <row r="3841" spans="1:3">
      <c r="A3841" t="s">
        <v>9391</v>
      </c>
      <c r="B3841" t="s">
        <v>3947</v>
      </c>
      <c r="C3841" t="s">
        <v>10847</v>
      </c>
    </row>
    <row r="3842" spans="1:3">
      <c r="A3842" t="s">
        <v>9394</v>
      </c>
      <c r="B3842" t="s">
        <v>3947</v>
      </c>
      <c r="C3842" t="s">
        <v>10848</v>
      </c>
    </row>
    <row r="3843" spans="1:3">
      <c r="A3843" t="s">
        <v>9397</v>
      </c>
      <c r="B3843" t="s">
        <v>3947</v>
      </c>
      <c r="C3843" t="s">
        <v>10849</v>
      </c>
    </row>
    <row r="3844" spans="1:3">
      <c r="A3844" t="s">
        <v>9400</v>
      </c>
      <c r="B3844" t="s">
        <v>3947</v>
      </c>
      <c r="C3844" t="s">
        <v>10850</v>
      </c>
    </row>
    <row r="3845" spans="1:3">
      <c r="A3845" t="s">
        <v>9403</v>
      </c>
      <c r="B3845" t="s">
        <v>3947</v>
      </c>
      <c r="C3845" t="s">
        <v>10851</v>
      </c>
    </row>
    <row r="3846" spans="1:3">
      <c r="A3846" t="s">
        <v>9406</v>
      </c>
      <c r="B3846" t="s">
        <v>3947</v>
      </c>
      <c r="C3846" t="s">
        <v>10852</v>
      </c>
    </row>
    <row r="3847" spans="1:3">
      <c r="A3847" t="s">
        <v>9409</v>
      </c>
      <c r="B3847" t="s">
        <v>3947</v>
      </c>
      <c r="C3847" t="s">
        <v>10853</v>
      </c>
    </row>
    <row r="3848" spans="1:3">
      <c r="A3848" t="s">
        <v>9412</v>
      </c>
      <c r="B3848" t="s">
        <v>3947</v>
      </c>
      <c r="C3848" t="s">
        <v>10854</v>
      </c>
    </row>
    <row r="3849" spans="1:3">
      <c r="A3849" t="s">
        <v>9415</v>
      </c>
      <c r="B3849" t="s">
        <v>3947</v>
      </c>
      <c r="C3849" t="s">
        <v>10855</v>
      </c>
    </row>
    <row r="3850" spans="1:3">
      <c r="A3850" t="s">
        <v>9418</v>
      </c>
      <c r="B3850" t="s">
        <v>3947</v>
      </c>
      <c r="C3850" t="s">
        <v>10856</v>
      </c>
    </row>
    <row r="3851" spans="1:3">
      <c r="A3851" t="s">
        <v>9421</v>
      </c>
      <c r="B3851" t="s">
        <v>3947</v>
      </c>
      <c r="C3851" t="s">
        <v>10857</v>
      </c>
    </row>
    <row r="3852" spans="1:3">
      <c r="A3852" t="s">
        <v>9424</v>
      </c>
      <c r="B3852" t="s">
        <v>3947</v>
      </c>
      <c r="C3852" t="s">
        <v>10858</v>
      </c>
    </row>
    <row r="3853" spans="1:3">
      <c r="A3853" t="s">
        <v>9427</v>
      </c>
      <c r="B3853" t="s">
        <v>3947</v>
      </c>
      <c r="C3853" t="s">
        <v>10859</v>
      </c>
    </row>
    <row r="3854" spans="1:3">
      <c r="A3854" t="s">
        <v>9430</v>
      </c>
      <c r="B3854" t="s">
        <v>3947</v>
      </c>
      <c r="C3854" t="s">
        <v>10860</v>
      </c>
    </row>
    <row r="3855" spans="1:3">
      <c r="A3855" t="s">
        <v>3710</v>
      </c>
      <c r="B3855" t="s">
        <v>3947</v>
      </c>
      <c r="C3855" t="s">
        <v>10861</v>
      </c>
    </row>
    <row r="3856" spans="1:3">
      <c r="A3856" t="s">
        <v>9435</v>
      </c>
      <c r="B3856" t="s">
        <v>3947</v>
      </c>
      <c r="C3856" t="s">
        <v>10862</v>
      </c>
    </row>
    <row r="3857" spans="1:3">
      <c r="A3857" t="s">
        <v>9438</v>
      </c>
      <c r="B3857" t="s">
        <v>3947</v>
      </c>
      <c r="C3857" t="s">
        <v>10863</v>
      </c>
    </row>
    <row r="3858" spans="1:3">
      <c r="A3858" t="s">
        <v>9441</v>
      </c>
      <c r="B3858" t="s">
        <v>3947</v>
      </c>
      <c r="C3858" t="s">
        <v>10864</v>
      </c>
    </row>
    <row r="3859" spans="1:3">
      <c r="A3859" t="s">
        <v>9444</v>
      </c>
      <c r="B3859" t="s">
        <v>3947</v>
      </c>
      <c r="C3859" t="s">
        <v>10865</v>
      </c>
    </row>
    <row r="3860" spans="1:3">
      <c r="A3860" t="s">
        <v>9447</v>
      </c>
      <c r="B3860" t="s">
        <v>3947</v>
      </c>
      <c r="C3860" t="s">
        <v>10866</v>
      </c>
    </row>
    <row r="3861" spans="1:3">
      <c r="A3861" t="s">
        <v>9450</v>
      </c>
      <c r="B3861" t="s">
        <v>3947</v>
      </c>
      <c r="C3861" t="s">
        <v>10867</v>
      </c>
    </row>
    <row r="3862" spans="1:3">
      <c r="A3862" t="s">
        <v>9453</v>
      </c>
      <c r="B3862" t="s">
        <v>3947</v>
      </c>
      <c r="C3862" t="s">
        <v>10868</v>
      </c>
    </row>
    <row r="3863" spans="1:3">
      <c r="A3863" t="s">
        <v>9456</v>
      </c>
      <c r="B3863" t="s">
        <v>3947</v>
      </c>
      <c r="C3863" t="s">
        <v>10869</v>
      </c>
    </row>
    <row r="3864" spans="1:3">
      <c r="A3864" t="s">
        <v>9459</v>
      </c>
      <c r="B3864" t="s">
        <v>3947</v>
      </c>
      <c r="C3864" t="s">
        <v>10870</v>
      </c>
    </row>
    <row r="3865" spans="1:3">
      <c r="A3865" t="s">
        <v>9462</v>
      </c>
      <c r="B3865" t="s">
        <v>3947</v>
      </c>
      <c r="C3865" t="s">
        <v>10871</v>
      </c>
    </row>
    <row r="3866" spans="1:3">
      <c r="A3866" t="s">
        <v>9464</v>
      </c>
      <c r="B3866" t="s">
        <v>3947</v>
      </c>
      <c r="C3866" t="s">
        <v>10872</v>
      </c>
    </row>
    <row r="3867" spans="1:3">
      <c r="A3867" t="s">
        <v>9467</v>
      </c>
      <c r="B3867" t="s">
        <v>3947</v>
      </c>
      <c r="C3867" t="s">
        <v>10873</v>
      </c>
    </row>
    <row r="3868" spans="1:3">
      <c r="A3868" t="s">
        <v>9470</v>
      </c>
      <c r="B3868" t="s">
        <v>3947</v>
      </c>
      <c r="C3868" t="s">
        <v>10874</v>
      </c>
    </row>
    <row r="3869" spans="1:3">
      <c r="A3869" t="s">
        <v>9473</v>
      </c>
      <c r="B3869" t="s">
        <v>3947</v>
      </c>
      <c r="C3869" t="s">
        <v>10875</v>
      </c>
    </row>
    <row r="3870" spans="1:3">
      <c r="A3870" t="s">
        <v>9476</v>
      </c>
      <c r="B3870" t="s">
        <v>3947</v>
      </c>
      <c r="C3870" t="s">
        <v>10876</v>
      </c>
    </row>
    <row r="3871" spans="1:3">
      <c r="A3871" t="s">
        <v>9479</v>
      </c>
      <c r="B3871" t="s">
        <v>3947</v>
      </c>
      <c r="C3871" t="s">
        <v>10877</v>
      </c>
    </row>
    <row r="3872" spans="1:3">
      <c r="A3872" t="s">
        <v>9482</v>
      </c>
      <c r="B3872" t="s">
        <v>3947</v>
      </c>
      <c r="C3872" t="s">
        <v>10878</v>
      </c>
    </row>
    <row r="3873" spans="1:3">
      <c r="A3873" t="s">
        <v>9485</v>
      </c>
      <c r="B3873" t="s">
        <v>3947</v>
      </c>
      <c r="C3873" t="s">
        <v>10879</v>
      </c>
    </row>
    <row r="3874" spans="1:3">
      <c r="A3874" t="s">
        <v>9488</v>
      </c>
      <c r="B3874" t="s">
        <v>3947</v>
      </c>
      <c r="C3874" t="s">
        <v>10880</v>
      </c>
    </row>
    <row r="3875" spans="1:3">
      <c r="A3875" t="s">
        <v>3712</v>
      </c>
      <c r="B3875" t="s">
        <v>3947</v>
      </c>
      <c r="C3875" t="s">
        <v>10881</v>
      </c>
    </row>
    <row r="3876" spans="1:3">
      <c r="A3876" t="s">
        <v>9493</v>
      </c>
      <c r="B3876" t="s">
        <v>3947</v>
      </c>
      <c r="C3876" t="s">
        <v>10882</v>
      </c>
    </row>
    <row r="3877" spans="1:3">
      <c r="A3877" t="s">
        <v>9496</v>
      </c>
      <c r="B3877" t="s">
        <v>3947</v>
      </c>
      <c r="C3877" t="s">
        <v>10883</v>
      </c>
    </row>
    <row r="3878" spans="1:3">
      <c r="A3878" t="s">
        <v>9499</v>
      </c>
      <c r="B3878" t="s">
        <v>3947</v>
      </c>
      <c r="C3878" t="s">
        <v>10884</v>
      </c>
    </row>
    <row r="3879" spans="1:3">
      <c r="A3879" t="s">
        <v>9502</v>
      </c>
      <c r="B3879" t="s">
        <v>3947</v>
      </c>
      <c r="C3879" t="s">
        <v>10885</v>
      </c>
    </row>
    <row r="3880" spans="1:3">
      <c r="A3880" t="s">
        <v>9505</v>
      </c>
      <c r="B3880" t="s">
        <v>3947</v>
      </c>
      <c r="C3880" t="s">
        <v>10886</v>
      </c>
    </row>
    <row r="3881" spans="1:3">
      <c r="A3881" t="s">
        <v>9508</v>
      </c>
      <c r="B3881" t="s">
        <v>3947</v>
      </c>
      <c r="C3881" t="s">
        <v>10887</v>
      </c>
    </row>
    <row r="3882" spans="1:3">
      <c r="A3882" t="s">
        <v>9511</v>
      </c>
      <c r="B3882" t="s">
        <v>3947</v>
      </c>
      <c r="C3882" t="s">
        <v>10888</v>
      </c>
    </row>
    <row r="3883" spans="1:3">
      <c r="A3883" t="s">
        <v>9514</v>
      </c>
      <c r="B3883" t="s">
        <v>3947</v>
      </c>
      <c r="C3883" t="s">
        <v>10889</v>
      </c>
    </row>
    <row r="3884" spans="1:3">
      <c r="A3884" t="s">
        <v>9517</v>
      </c>
      <c r="B3884" t="s">
        <v>3947</v>
      </c>
      <c r="C3884" t="s">
        <v>10890</v>
      </c>
    </row>
    <row r="3885" spans="1:3">
      <c r="A3885" t="s">
        <v>9520</v>
      </c>
      <c r="B3885" t="s">
        <v>3947</v>
      </c>
      <c r="C3885" t="s">
        <v>10891</v>
      </c>
    </row>
    <row r="3886" spans="1:3">
      <c r="A3886" t="s">
        <v>9523</v>
      </c>
      <c r="B3886" t="s">
        <v>3947</v>
      </c>
      <c r="C3886" t="s">
        <v>10892</v>
      </c>
    </row>
    <row r="3887" spans="1:3">
      <c r="A3887" t="s">
        <v>9526</v>
      </c>
      <c r="B3887" t="s">
        <v>3947</v>
      </c>
      <c r="C3887" t="s">
        <v>10893</v>
      </c>
    </row>
    <row r="3888" spans="1:3">
      <c r="A3888" t="s">
        <v>9529</v>
      </c>
      <c r="B3888" t="s">
        <v>3947</v>
      </c>
      <c r="C3888" t="s">
        <v>10894</v>
      </c>
    </row>
    <row r="3889" spans="1:3">
      <c r="A3889" t="s">
        <v>9532</v>
      </c>
      <c r="B3889" t="s">
        <v>3947</v>
      </c>
      <c r="C3889" t="s">
        <v>10895</v>
      </c>
    </row>
    <row r="3890" spans="1:3">
      <c r="A3890" t="s">
        <v>9535</v>
      </c>
      <c r="B3890" t="s">
        <v>3947</v>
      </c>
      <c r="C3890" t="s">
        <v>10896</v>
      </c>
    </row>
    <row r="3891" spans="1:3">
      <c r="A3891" t="s">
        <v>9538</v>
      </c>
      <c r="B3891" t="s">
        <v>3947</v>
      </c>
      <c r="C3891" t="s">
        <v>10897</v>
      </c>
    </row>
    <row r="3892" spans="1:3">
      <c r="A3892" t="s">
        <v>9541</v>
      </c>
      <c r="B3892" t="s">
        <v>3947</v>
      </c>
      <c r="C3892" t="s">
        <v>10898</v>
      </c>
    </row>
    <row r="3893" spans="1:3">
      <c r="A3893" t="s">
        <v>9544</v>
      </c>
      <c r="B3893" t="s">
        <v>3947</v>
      </c>
      <c r="C3893" t="s">
        <v>10899</v>
      </c>
    </row>
    <row r="3894" spans="1:3">
      <c r="A3894" t="s">
        <v>9547</v>
      </c>
      <c r="B3894" t="s">
        <v>3947</v>
      </c>
      <c r="C3894" t="s">
        <v>10900</v>
      </c>
    </row>
    <row r="3895" spans="1:3">
      <c r="A3895" t="s">
        <v>3714</v>
      </c>
      <c r="B3895" t="s">
        <v>3947</v>
      </c>
      <c r="C3895" t="s">
        <v>10901</v>
      </c>
    </row>
    <row r="3896" spans="1:3">
      <c r="A3896" t="s">
        <v>9552</v>
      </c>
      <c r="B3896" t="s">
        <v>3947</v>
      </c>
      <c r="C3896" t="s">
        <v>10902</v>
      </c>
    </row>
    <row r="3897" spans="1:3">
      <c r="A3897" t="s">
        <v>9555</v>
      </c>
      <c r="B3897" t="s">
        <v>3947</v>
      </c>
      <c r="C3897" t="s">
        <v>10903</v>
      </c>
    </row>
    <row r="3898" spans="1:3">
      <c r="A3898" t="s">
        <v>9558</v>
      </c>
      <c r="B3898" t="s">
        <v>3947</v>
      </c>
      <c r="C3898" t="s">
        <v>10904</v>
      </c>
    </row>
    <row r="3899" spans="1:3">
      <c r="A3899" t="s">
        <v>9561</v>
      </c>
      <c r="B3899" t="s">
        <v>3947</v>
      </c>
      <c r="C3899" t="s">
        <v>10905</v>
      </c>
    </row>
    <row r="3900" spans="1:3">
      <c r="A3900" t="s">
        <v>9564</v>
      </c>
      <c r="B3900" t="s">
        <v>3947</v>
      </c>
      <c r="C3900" t="s">
        <v>10906</v>
      </c>
    </row>
    <row r="3901" spans="1:3">
      <c r="A3901" t="s">
        <v>9567</v>
      </c>
      <c r="B3901" t="s">
        <v>3947</v>
      </c>
      <c r="C3901" t="s">
        <v>10907</v>
      </c>
    </row>
    <row r="3902" spans="1:3">
      <c r="A3902" t="s">
        <v>9570</v>
      </c>
      <c r="B3902" t="s">
        <v>3947</v>
      </c>
      <c r="C3902" t="s">
        <v>10908</v>
      </c>
    </row>
    <row r="3903" spans="1:3">
      <c r="A3903" t="s">
        <v>9573</v>
      </c>
      <c r="B3903" t="s">
        <v>3947</v>
      </c>
      <c r="C3903" t="s">
        <v>10909</v>
      </c>
    </row>
    <row r="3904" spans="1:3">
      <c r="A3904" t="s">
        <v>9576</v>
      </c>
      <c r="B3904" t="s">
        <v>3947</v>
      </c>
      <c r="C3904" t="s">
        <v>10910</v>
      </c>
    </row>
    <row r="3905" spans="1:3">
      <c r="A3905" t="s">
        <v>9579</v>
      </c>
      <c r="B3905" t="s">
        <v>3947</v>
      </c>
      <c r="C3905" t="s">
        <v>10911</v>
      </c>
    </row>
    <row r="3906" spans="1:3">
      <c r="A3906" t="s">
        <v>9582</v>
      </c>
      <c r="B3906" t="s">
        <v>3947</v>
      </c>
      <c r="C3906" t="s">
        <v>10912</v>
      </c>
    </row>
    <row r="3907" spans="1:3">
      <c r="A3907" t="s">
        <v>9585</v>
      </c>
      <c r="B3907" t="s">
        <v>3947</v>
      </c>
      <c r="C3907" t="s">
        <v>10913</v>
      </c>
    </row>
    <row r="3908" spans="1:3">
      <c r="A3908" t="s">
        <v>9588</v>
      </c>
      <c r="B3908" t="s">
        <v>3947</v>
      </c>
      <c r="C3908" t="s">
        <v>10914</v>
      </c>
    </row>
    <row r="3909" spans="1:3">
      <c r="A3909" t="s">
        <v>9591</v>
      </c>
      <c r="B3909" t="s">
        <v>3947</v>
      </c>
      <c r="C3909" t="s">
        <v>10915</v>
      </c>
    </row>
    <row r="3910" spans="1:3">
      <c r="A3910" t="s">
        <v>9594</v>
      </c>
      <c r="B3910" t="s">
        <v>3947</v>
      </c>
      <c r="C3910" t="s">
        <v>10916</v>
      </c>
    </row>
    <row r="3911" spans="1:3">
      <c r="A3911" t="s">
        <v>9597</v>
      </c>
      <c r="B3911" t="s">
        <v>3947</v>
      </c>
      <c r="C3911" t="s">
        <v>10917</v>
      </c>
    </row>
    <row r="3912" spans="1:3">
      <c r="A3912" t="s">
        <v>9600</v>
      </c>
      <c r="B3912" t="s">
        <v>3947</v>
      </c>
      <c r="C3912" t="s">
        <v>10918</v>
      </c>
    </row>
    <row r="3913" spans="1:3">
      <c r="A3913" t="s">
        <v>9603</v>
      </c>
      <c r="B3913" t="s">
        <v>3947</v>
      </c>
      <c r="C3913" t="s">
        <v>10919</v>
      </c>
    </row>
    <row r="3914" spans="1:3">
      <c r="A3914" t="s">
        <v>9606</v>
      </c>
      <c r="B3914" t="s">
        <v>3947</v>
      </c>
      <c r="C3914" t="s">
        <v>10920</v>
      </c>
    </row>
    <row r="3915" spans="1:3">
      <c r="A3915" t="s">
        <v>3716</v>
      </c>
      <c r="B3915" t="s">
        <v>3947</v>
      </c>
      <c r="C3915" t="s">
        <v>10921</v>
      </c>
    </row>
    <row r="3916" spans="1:3">
      <c r="A3916" t="s">
        <v>9611</v>
      </c>
      <c r="B3916" t="s">
        <v>3947</v>
      </c>
      <c r="C3916" t="s">
        <v>10922</v>
      </c>
    </row>
    <row r="3917" spans="1:3">
      <c r="A3917" t="s">
        <v>9614</v>
      </c>
      <c r="B3917" t="s">
        <v>3947</v>
      </c>
      <c r="C3917" t="s">
        <v>10923</v>
      </c>
    </row>
    <row r="3918" spans="1:3">
      <c r="A3918" t="s">
        <v>9617</v>
      </c>
      <c r="B3918" t="s">
        <v>3947</v>
      </c>
      <c r="C3918" t="s">
        <v>10924</v>
      </c>
    </row>
    <row r="3919" spans="1:3">
      <c r="A3919" t="s">
        <v>9620</v>
      </c>
      <c r="B3919" t="s">
        <v>3947</v>
      </c>
      <c r="C3919" t="s">
        <v>10925</v>
      </c>
    </row>
    <row r="3920" spans="1:3">
      <c r="A3920" t="s">
        <v>9623</v>
      </c>
      <c r="B3920" t="s">
        <v>3947</v>
      </c>
      <c r="C3920" t="s">
        <v>10926</v>
      </c>
    </row>
    <row r="3921" spans="1:3">
      <c r="A3921" t="s">
        <v>9626</v>
      </c>
      <c r="B3921" t="s">
        <v>3947</v>
      </c>
      <c r="C3921" t="s">
        <v>10927</v>
      </c>
    </row>
    <row r="3922" spans="1:3">
      <c r="A3922" t="s">
        <v>9629</v>
      </c>
      <c r="B3922" t="s">
        <v>3947</v>
      </c>
      <c r="C3922" t="s">
        <v>10928</v>
      </c>
    </row>
    <row r="3923" spans="1:3">
      <c r="A3923" t="s">
        <v>9632</v>
      </c>
      <c r="B3923" t="s">
        <v>3947</v>
      </c>
      <c r="C3923" t="s">
        <v>10929</v>
      </c>
    </row>
    <row r="3924" spans="1:3">
      <c r="A3924" t="s">
        <v>9635</v>
      </c>
      <c r="B3924" t="s">
        <v>3947</v>
      </c>
      <c r="C3924" t="s">
        <v>10930</v>
      </c>
    </row>
    <row r="3925" spans="1:3">
      <c r="A3925" t="s">
        <v>9638</v>
      </c>
      <c r="B3925" t="s">
        <v>3947</v>
      </c>
      <c r="C3925" t="s">
        <v>10931</v>
      </c>
    </row>
    <row r="3926" spans="1:3">
      <c r="A3926" t="s">
        <v>9641</v>
      </c>
      <c r="B3926" t="s">
        <v>3947</v>
      </c>
      <c r="C3926" t="s">
        <v>10932</v>
      </c>
    </row>
    <row r="3927" spans="1:3">
      <c r="A3927" t="s">
        <v>9644</v>
      </c>
      <c r="B3927" t="s">
        <v>3947</v>
      </c>
      <c r="C3927" t="s">
        <v>10933</v>
      </c>
    </row>
    <row r="3928" spans="1:3">
      <c r="A3928" t="s">
        <v>9647</v>
      </c>
      <c r="B3928" t="s">
        <v>3947</v>
      </c>
      <c r="C3928" t="s">
        <v>10934</v>
      </c>
    </row>
    <row r="3929" spans="1:3">
      <c r="A3929" t="s">
        <v>9650</v>
      </c>
      <c r="B3929" t="s">
        <v>3947</v>
      </c>
      <c r="C3929" t="s">
        <v>10935</v>
      </c>
    </row>
    <row r="3930" spans="1:3">
      <c r="A3930" t="s">
        <v>9653</v>
      </c>
      <c r="B3930" t="s">
        <v>3947</v>
      </c>
      <c r="C3930" t="s">
        <v>10936</v>
      </c>
    </row>
    <row r="3931" spans="1:3">
      <c r="A3931" t="s">
        <v>9655</v>
      </c>
      <c r="B3931" t="s">
        <v>3947</v>
      </c>
      <c r="C3931" t="s">
        <v>10937</v>
      </c>
    </row>
    <row r="3932" spans="1:3">
      <c r="A3932" t="s">
        <v>9658</v>
      </c>
      <c r="B3932" t="s">
        <v>3947</v>
      </c>
      <c r="C3932" t="s">
        <v>10938</v>
      </c>
    </row>
    <row r="3933" spans="1:3">
      <c r="A3933" t="s">
        <v>9661</v>
      </c>
      <c r="B3933" t="s">
        <v>3947</v>
      </c>
      <c r="C3933" t="s">
        <v>10939</v>
      </c>
    </row>
    <row r="3934" spans="1:3">
      <c r="A3934" t="s">
        <v>9664</v>
      </c>
      <c r="B3934" t="s">
        <v>3947</v>
      </c>
      <c r="C3934" t="s">
        <v>10940</v>
      </c>
    </row>
    <row r="3935" spans="1:3">
      <c r="A3935" t="s">
        <v>3718</v>
      </c>
      <c r="B3935" t="s">
        <v>3947</v>
      </c>
      <c r="C3935" t="s">
        <v>10941</v>
      </c>
    </row>
    <row r="3936" spans="1:3">
      <c r="A3936" t="s">
        <v>9669</v>
      </c>
      <c r="B3936" t="s">
        <v>3947</v>
      </c>
      <c r="C3936" t="s">
        <v>10942</v>
      </c>
    </row>
    <row r="3937" spans="1:3">
      <c r="A3937" t="s">
        <v>9672</v>
      </c>
      <c r="B3937" t="s">
        <v>3947</v>
      </c>
      <c r="C3937" t="s">
        <v>10943</v>
      </c>
    </row>
    <row r="3938" spans="1:3">
      <c r="A3938" t="s">
        <v>9675</v>
      </c>
      <c r="B3938" t="s">
        <v>3947</v>
      </c>
      <c r="C3938" t="s">
        <v>10944</v>
      </c>
    </row>
    <row r="3939" spans="1:3">
      <c r="A3939" t="s">
        <v>9678</v>
      </c>
      <c r="B3939" t="s">
        <v>3947</v>
      </c>
      <c r="C3939" t="s">
        <v>10945</v>
      </c>
    </row>
    <row r="3940" spans="1:3">
      <c r="A3940" t="s">
        <v>9681</v>
      </c>
      <c r="B3940" t="s">
        <v>3947</v>
      </c>
      <c r="C3940" t="s">
        <v>10946</v>
      </c>
    </row>
    <row r="3941" spans="1:3">
      <c r="A3941" t="s">
        <v>9684</v>
      </c>
      <c r="B3941" t="s">
        <v>3947</v>
      </c>
      <c r="C3941" t="s">
        <v>10947</v>
      </c>
    </row>
    <row r="3942" spans="1:3">
      <c r="A3942" t="s">
        <v>9687</v>
      </c>
      <c r="B3942" t="s">
        <v>3947</v>
      </c>
      <c r="C3942" t="s">
        <v>10948</v>
      </c>
    </row>
    <row r="3943" spans="1:3">
      <c r="A3943" t="s">
        <v>9690</v>
      </c>
      <c r="B3943" t="s">
        <v>3947</v>
      </c>
      <c r="C3943" t="s">
        <v>10949</v>
      </c>
    </row>
    <row r="3944" spans="1:3">
      <c r="A3944" t="s">
        <v>9693</v>
      </c>
      <c r="B3944" t="s">
        <v>3947</v>
      </c>
      <c r="C3944" t="s">
        <v>10950</v>
      </c>
    </row>
    <row r="3945" spans="1:3">
      <c r="A3945" t="s">
        <v>9696</v>
      </c>
      <c r="B3945" t="s">
        <v>3947</v>
      </c>
      <c r="C3945" t="s">
        <v>10951</v>
      </c>
    </row>
    <row r="3946" spans="1:3">
      <c r="A3946" t="s">
        <v>9699</v>
      </c>
      <c r="B3946" t="s">
        <v>3947</v>
      </c>
      <c r="C3946" t="s">
        <v>10952</v>
      </c>
    </row>
    <row r="3947" spans="1:3">
      <c r="A3947" t="s">
        <v>9702</v>
      </c>
      <c r="B3947" t="s">
        <v>3947</v>
      </c>
      <c r="C3947" t="s">
        <v>10953</v>
      </c>
    </row>
    <row r="3948" spans="1:3">
      <c r="A3948" t="s">
        <v>9705</v>
      </c>
      <c r="B3948" t="s">
        <v>3947</v>
      </c>
      <c r="C3948" t="s">
        <v>10954</v>
      </c>
    </row>
    <row r="3949" spans="1:3">
      <c r="A3949" t="s">
        <v>9708</v>
      </c>
      <c r="B3949" t="s">
        <v>3947</v>
      </c>
      <c r="C3949" t="s">
        <v>10955</v>
      </c>
    </row>
    <row r="3950" spans="1:3">
      <c r="A3950" t="s">
        <v>9711</v>
      </c>
      <c r="B3950" t="s">
        <v>3947</v>
      </c>
      <c r="C3950" t="s">
        <v>10956</v>
      </c>
    </row>
    <row r="3951" spans="1:3">
      <c r="A3951" t="s">
        <v>9714</v>
      </c>
      <c r="B3951" t="s">
        <v>3947</v>
      </c>
      <c r="C3951" t="s">
        <v>10957</v>
      </c>
    </row>
    <row r="3952" spans="1:3">
      <c r="A3952" t="s">
        <v>9717</v>
      </c>
      <c r="B3952" t="s">
        <v>3947</v>
      </c>
      <c r="C3952" t="s">
        <v>10958</v>
      </c>
    </row>
    <row r="3953" spans="1:3">
      <c r="A3953" t="s">
        <v>9720</v>
      </c>
      <c r="B3953" t="s">
        <v>3947</v>
      </c>
      <c r="C3953" t="s">
        <v>10959</v>
      </c>
    </row>
    <row r="3954" spans="1:3">
      <c r="A3954" t="s">
        <v>9723</v>
      </c>
      <c r="B3954" t="s">
        <v>3947</v>
      </c>
      <c r="C3954" t="s">
        <v>10960</v>
      </c>
    </row>
    <row r="3955" spans="1:3">
      <c r="A3955" t="s">
        <v>3720</v>
      </c>
      <c r="B3955" t="s">
        <v>3947</v>
      </c>
      <c r="C3955" t="s">
        <v>10961</v>
      </c>
    </row>
    <row r="3956" spans="1:3">
      <c r="A3956" t="s">
        <v>9728</v>
      </c>
      <c r="B3956" t="s">
        <v>3947</v>
      </c>
      <c r="C3956" t="s">
        <v>10962</v>
      </c>
    </row>
    <row r="3957" spans="1:3">
      <c r="A3957" t="s">
        <v>9731</v>
      </c>
      <c r="B3957" t="s">
        <v>3947</v>
      </c>
      <c r="C3957" t="s">
        <v>10963</v>
      </c>
    </row>
    <row r="3958" spans="1:3">
      <c r="A3958" t="s">
        <v>9734</v>
      </c>
      <c r="B3958" t="s">
        <v>3947</v>
      </c>
      <c r="C3958" t="s">
        <v>10964</v>
      </c>
    </row>
    <row r="3959" spans="1:3">
      <c r="A3959" t="s">
        <v>9737</v>
      </c>
      <c r="B3959" t="s">
        <v>3947</v>
      </c>
      <c r="C3959" t="s">
        <v>10965</v>
      </c>
    </row>
    <row r="3960" spans="1:3">
      <c r="A3960" t="s">
        <v>9740</v>
      </c>
      <c r="B3960" t="s">
        <v>3947</v>
      </c>
      <c r="C3960" t="s">
        <v>10966</v>
      </c>
    </row>
    <row r="3961" spans="1:3">
      <c r="A3961" t="s">
        <v>9743</v>
      </c>
      <c r="B3961" t="s">
        <v>3947</v>
      </c>
      <c r="C3961" t="s">
        <v>10967</v>
      </c>
    </row>
    <row r="3962" spans="1:3">
      <c r="A3962" t="s">
        <v>9746</v>
      </c>
      <c r="B3962" t="s">
        <v>3947</v>
      </c>
      <c r="C3962" t="s">
        <v>10968</v>
      </c>
    </row>
    <row r="3963" spans="1:3">
      <c r="A3963" t="s">
        <v>9749</v>
      </c>
      <c r="B3963" t="s">
        <v>3947</v>
      </c>
      <c r="C3963" t="s">
        <v>10969</v>
      </c>
    </row>
    <row r="3964" spans="1:3">
      <c r="A3964" t="s">
        <v>9752</v>
      </c>
      <c r="B3964" t="s">
        <v>3947</v>
      </c>
      <c r="C3964" t="s">
        <v>10970</v>
      </c>
    </row>
    <row r="3965" spans="1:3">
      <c r="A3965" t="s">
        <v>9755</v>
      </c>
      <c r="B3965" t="s">
        <v>3947</v>
      </c>
      <c r="C3965" t="s">
        <v>10971</v>
      </c>
    </row>
    <row r="3966" spans="1:3">
      <c r="A3966" t="s">
        <v>9758</v>
      </c>
      <c r="B3966" t="s">
        <v>3947</v>
      </c>
      <c r="C3966" t="s">
        <v>10972</v>
      </c>
    </row>
    <row r="3967" spans="1:3">
      <c r="A3967" t="s">
        <v>9761</v>
      </c>
      <c r="B3967" t="s">
        <v>3947</v>
      </c>
      <c r="C3967" t="s">
        <v>10973</v>
      </c>
    </row>
    <row r="3968" spans="1:3">
      <c r="A3968" t="s">
        <v>9764</v>
      </c>
      <c r="B3968" t="s">
        <v>3947</v>
      </c>
      <c r="C3968" t="s">
        <v>10974</v>
      </c>
    </row>
    <row r="3969" spans="1:3">
      <c r="A3969" t="s">
        <v>9767</v>
      </c>
      <c r="B3969" t="s">
        <v>3947</v>
      </c>
      <c r="C3969" t="s">
        <v>10975</v>
      </c>
    </row>
    <row r="3970" spans="1:3">
      <c r="A3970" t="s">
        <v>9770</v>
      </c>
      <c r="B3970" t="s">
        <v>3947</v>
      </c>
      <c r="C3970" t="s">
        <v>10976</v>
      </c>
    </row>
    <row r="3971" spans="1:3">
      <c r="A3971" t="s">
        <v>9773</v>
      </c>
      <c r="B3971" t="s">
        <v>3947</v>
      </c>
      <c r="C3971" t="s">
        <v>10977</v>
      </c>
    </row>
    <row r="3972" spans="1:3">
      <c r="A3972" t="s">
        <v>9776</v>
      </c>
      <c r="B3972" t="s">
        <v>3947</v>
      </c>
      <c r="C3972" t="s">
        <v>10978</v>
      </c>
    </row>
    <row r="3973" spans="1:3">
      <c r="A3973" t="s">
        <v>9779</v>
      </c>
      <c r="B3973" t="s">
        <v>3947</v>
      </c>
      <c r="C3973" t="s">
        <v>10979</v>
      </c>
    </row>
    <row r="3974" spans="1:3">
      <c r="A3974" t="s">
        <v>9782</v>
      </c>
      <c r="B3974" t="s">
        <v>3947</v>
      </c>
      <c r="C3974" t="s">
        <v>10980</v>
      </c>
    </row>
    <row r="3975" spans="1:3">
      <c r="A3975" t="s">
        <v>3722</v>
      </c>
      <c r="B3975" t="s">
        <v>3947</v>
      </c>
      <c r="C3975" t="s">
        <v>10981</v>
      </c>
    </row>
    <row r="3976" spans="1:3">
      <c r="A3976" t="s">
        <v>9787</v>
      </c>
      <c r="B3976" t="s">
        <v>3947</v>
      </c>
      <c r="C3976" t="s">
        <v>10982</v>
      </c>
    </row>
    <row r="3977" spans="1:3">
      <c r="A3977" t="s">
        <v>9790</v>
      </c>
      <c r="B3977" t="s">
        <v>3947</v>
      </c>
      <c r="C3977" t="s">
        <v>10983</v>
      </c>
    </row>
    <row r="3978" spans="1:3">
      <c r="A3978" t="s">
        <v>9793</v>
      </c>
      <c r="B3978" t="s">
        <v>3947</v>
      </c>
      <c r="C3978" t="s">
        <v>10984</v>
      </c>
    </row>
    <row r="3979" spans="1:3">
      <c r="A3979" t="s">
        <v>9796</v>
      </c>
      <c r="B3979" t="s">
        <v>3947</v>
      </c>
      <c r="C3979" t="s">
        <v>10985</v>
      </c>
    </row>
    <row r="3980" spans="1:3">
      <c r="A3980" t="s">
        <v>9799</v>
      </c>
      <c r="B3980" t="s">
        <v>3947</v>
      </c>
      <c r="C3980" t="s">
        <v>10986</v>
      </c>
    </row>
    <row r="3981" spans="1:3">
      <c r="A3981" t="s">
        <v>9802</v>
      </c>
      <c r="B3981" t="s">
        <v>3947</v>
      </c>
      <c r="C3981" t="s">
        <v>10987</v>
      </c>
    </row>
    <row r="3982" spans="1:3">
      <c r="A3982" t="s">
        <v>9805</v>
      </c>
      <c r="B3982" t="s">
        <v>3947</v>
      </c>
      <c r="C3982" t="s">
        <v>10988</v>
      </c>
    </row>
    <row r="3983" spans="1:3">
      <c r="A3983" t="s">
        <v>9808</v>
      </c>
      <c r="B3983" t="s">
        <v>3947</v>
      </c>
      <c r="C3983" t="s">
        <v>10989</v>
      </c>
    </row>
    <row r="3984" spans="1:3">
      <c r="A3984" t="s">
        <v>9811</v>
      </c>
      <c r="B3984" t="s">
        <v>3947</v>
      </c>
      <c r="C3984" t="s">
        <v>10990</v>
      </c>
    </row>
    <row r="3985" spans="1:3">
      <c r="A3985" t="s">
        <v>9814</v>
      </c>
      <c r="B3985" t="s">
        <v>3947</v>
      </c>
      <c r="C3985" t="s">
        <v>10991</v>
      </c>
    </row>
    <row r="3986" spans="1:3">
      <c r="A3986" t="s">
        <v>9817</v>
      </c>
      <c r="B3986" t="s">
        <v>3947</v>
      </c>
      <c r="C3986" t="s">
        <v>10992</v>
      </c>
    </row>
    <row r="3987" spans="1:3">
      <c r="A3987" t="s">
        <v>9820</v>
      </c>
      <c r="B3987" t="s">
        <v>3947</v>
      </c>
      <c r="C3987" t="s">
        <v>10993</v>
      </c>
    </row>
    <row r="3988" spans="1:3">
      <c r="A3988" t="s">
        <v>9823</v>
      </c>
      <c r="B3988" t="s">
        <v>3947</v>
      </c>
      <c r="C3988" t="s">
        <v>10994</v>
      </c>
    </row>
    <row r="3989" spans="1:3">
      <c r="A3989" t="s">
        <v>6885</v>
      </c>
      <c r="B3989" t="s">
        <v>3947</v>
      </c>
      <c r="C3989" t="s">
        <v>10995</v>
      </c>
    </row>
    <row r="3990" spans="1:3">
      <c r="A3990" t="s">
        <v>6888</v>
      </c>
      <c r="B3990" t="s">
        <v>3947</v>
      </c>
      <c r="C3990" t="s">
        <v>10996</v>
      </c>
    </row>
    <row r="3991" spans="1:3">
      <c r="A3991" t="s">
        <v>6891</v>
      </c>
      <c r="B3991" t="s">
        <v>3947</v>
      </c>
      <c r="C3991" t="s">
        <v>10997</v>
      </c>
    </row>
    <row r="3992" spans="1:3">
      <c r="A3992" t="s">
        <v>6894</v>
      </c>
      <c r="B3992" t="s">
        <v>3947</v>
      </c>
      <c r="C3992" t="s">
        <v>10998</v>
      </c>
    </row>
    <row r="3993" spans="1:3">
      <c r="A3993" t="s">
        <v>6897</v>
      </c>
      <c r="B3993" t="s">
        <v>3947</v>
      </c>
      <c r="C3993" t="s">
        <v>10999</v>
      </c>
    </row>
    <row r="3994" spans="1:3">
      <c r="A3994" t="s">
        <v>3630</v>
      </c>
      <c r="B3994" t="s">
        <v>3947</v>
      </c>
      <c r="C3994" t="s">
        <v>11000</v>
      </c>
    </row>
    <row r="3995" spans="1:3">
      <c r="A3995" t="s">
        <v>6902</v>
      </c>
      <c r="B3995" t="s">
        <v>3947</v>
      </c>
      <c r="C3995" t="s">
        <v>11001</v>
      </c>
    </row>
    <row r="3996" spans="1:3">
      <c r="A3996" t="s">
        <v>6905</v>
      </c>
      <c r="B3996" t="s">
        <v>3947</v>
      </c>
      <c r="C3996" t="s">
        <v>11002</v>
      </c>
    </row>
    <row r="3997" spans="1:3">
      <c r="A3997" t="s">
        <v>6908</v>
      </c>
      <c r="B3997" t="s">
        <v>3947</v>
      </c>
      <c r="C3997" t="s">
        <v>11003</v>
      </c>
    </row>
    <row r="3998" spans="1:3">
      <c r="A3998" t="s">
        <v>6911</v>
      </c>
      <c r="B3998" t="s">
        <v>3947</v>
      </c>
      <c r="C3998" t="s">
        <v>11004</v>
      </c>
    </row>
    <row r="3999" spans="1:3">
      <c r="A3999" t="s">
        <v>6914</v>
      </c>
      <c r="B3999" t="s">
        <v>3947</v>
      </c>
      <c r="C3999" t="s">
        <v>11005</v>
      </c>
    </row>
    <row r="4000" spans="1:3">
      <c r="A4000" t="s">
        <v>6917</v>
      </c>
      <c r="B4000" t="s">
        <v>3947</v>
      </c>
      <c r="C4000" t="s">
        <v>11006</v>
      </c>
    </row>
    <row r="4001" spans="1:3">
      <c r="A4001" t="s">
        <v>6920</v>
      </c>
      <c r="B4001" t="s">
        <v>3947</v>
      </c>
      <c r="C4001" t="s">
        <v>11007</v>
      </c>
    </row>
    <row r="4002" spans="1:3">
      <c r="A4002" t="s">
        <v>6923</v>
      </c>
      <c r="B4002" t="s">
        <v>3947</v>
      </c>
      <c r="C4002" t="s">
        <v>11008</v>
      </c>
    </row>
    <row r="4003" spans="1:3">
      <c r="A4003" t="s">
        <v>6926</v>
      </c>
      <c r="B4003" t="s">
        <v>3947</v>
      </c>
      <c r="C4003" t="s">
        <v>11009</v>
      </c>
    </row>
    <row r="4004" spans="1:3">
      <c r="A4004" t="s">
        <v>3852</v>
      </c>
      <c r="B4004" t="s">
        <v>3947</v>
      </c>
      <c r="C4004" t="s">
        <v>11010</v>
      </c>
    </row>
    <row r="4005" spans="1:3">
      <c r="A4005" t="s">
        <v>6931</v>
      </c>
      <c r="B4005" t="s">
        <v>3947</v>
      </c>
      <c r="C4005" t="s">
        <v>11011</v>
      </c>
    </row>
    <row r="4006" spans="1:3">
      <c r="A4006" t="s">
        <v>6934</v>
      </c>
      <c r="B4006" t="s">
        <v>3947</v>
      </c>
      <c r="C4006" t="s">
        <v>11012</v>
      </c>
    </row>
    <row r="4007" spans="1:3">
      <c r="A4007" t="s">
        <v>6937</v>
      </c>
      <c r="B4007" t="s">
        <v>3947</v>
      </c>
      <c r="C4007" t="s">
        <v>11013</v>
      </c>
    </row>
    <row r="4008" spans="1:3">
      <c r="A4008" t="s">
        <v>6940</v>
      </c>
      <c r="B4008" t="s">
        <v>3947</v>
      </c>
      <c r="C4008" t="s">
        <v>11014</v>
      </c>
    </row>
    <row r="4009" spans="1:3">
      <c r="A4009" t="s">
        <v>6943</v>
      </c>
      <c r="B4009" t="s">
        <v>3947</v>
      </c>
      <c r="C4009" t="s">
        <v>11015</v>
      </c>
    </row>
    <row r="4010" spans="1:3">
      <c r="A4010" t="s">
        <v>6946</v>
      </c>
      <c r="B4010" t="s">
        <v>3947</v>
      </c>
      <c r="C4010" t="s">
        <v>11016</v>
      </c>
    </row>
    <row r="4011" spans="1:3">
      <c r="A4011" t="s">
        <v>6949</v>
      </c>
      <c r="B4011" t="s">
        <v>3947</v>
      </c>
      <c r="C4011" t="s">
        <v>11017</v>
      </c>
    </row>
    <row r="4012" spans="1:3">
      <c r="A4012" t="s">
        <v>6952</v>
      </c>
      <c r="B4012" t="s">
        <v>3947</v>
      </c>
      <c r="C4012" t="s">
        <v>11018</v>
      </c>
    </row>
    <row r="4013" spans="1:3">
      <c r="A4013" t="s">
        <v>6955</v>
      </c>
      <c r="B4013" t="s">
        <v>3947</v>
      </c>
      <c r="C4013" t="s">
        <v>11019</v>
      </c>
    </row>
    <row r="4014" spans="1:3">
      <c r="A4014" t="s">
        <v>3632</v>
      </c>
      <c r="B4014" t="s">
        <v>3947</v>
      </c>
      <c r="C4014" t="s">
        <v>11020</v>
      </c>
    </row>
    <row r="4015" spans="1:3">
      <c r="A4015" t="s">
        <v>6960</v>
      </c>
      <c r="B4015" t="s">
        <v>3947</v>
      </c>
      <c r="C4015" t="s">
        <v>11021</v>
      </c>
    </row>
    <row r="4016" spans="1:3">
      <c r="A4016" t="s">
        <v>6963</v>
      </c>
      <c r="B4016" t="s">
        <v>3947</v>
      </c>
      <c r="C4016" t="s">
        <v>11022</v>
      </c>
    </row>
    <row r="4017" spans="1:3">
      <c r="A4017" t="s">
        <v>6966</v>
      </c>
      <c r="B4017" t="s">
        <v>3947</v>
      </c>
      <c r="C4017" t="s">
        <v>11023</v>
      </c>
    </row>
    <row r="4018" spans="1:3">
      <c r="A4018" t="s">
        <v>6969</v>
      </c>
      <c r="B4018" t="s">
        <v>3947</v>
      </c>
      <c r="C4018" t="s">
        <v>11024</v>
      </c>
    </row>
    <row r="4019" spans="1:3">
      <c r="A4019" t="s">
        <v>6972</v>
      </c>
      <c r="B4019" t="s">
        <v>3947</v>
      </c>
      <c r="C4019" t="s">
        <v>11025</v>
      </c>
    </row>
    <row r="4020" spans="1:3">
      <c r="A4020" t="s">
        <v>6975</v>
      </c>
      <c r="B4020" t="s">
        <v>3947</v>
      </c>
      <c r="C4020" t="s">
        <v>11026</v>
      </c>
    </row>
    <row r="4021" spans="1:3">
      <c r="A4021" t="s">
        <v>6978</v>
      </c>
      <c r="B4021" t="s">
        <v>3947</v>
      </c>
      <c r="C4021" t="s">
        <v>11027</v>
      </c>
    </row>
    <row r="4022" spans="1:3">
      <c r="A4022" t="s">
        <v>6981</v>
      </c>
      <c r="B4022" t="s">
        <v>3947</v>
      </c>
      <c r="C4022" t="s">
        <v>11028</v>
      </c>
    </row>
    <row r="4023" spans="1:3">
      <c r="A4023" t="s">
        <v>6984</v>
      </c>
      <c r="B4023" t="s">
        <v>3947</v>
      </c>
      <c r="C4023" t="s">
        <v>11029</v>
      </c>
    </row>
    <row r="4024" spans="1:3">
      <c r="A4024" t="s">
        <v>3855</v>
      </c>
      <c r="B4024" t="s">
        <v>3947</v>
      </c>
      <c r="C4024" t="s">
        <v>11030</v>
      </c>
    </row>
    <row r="4025" spans="1:3">
      <c r="A4025" t="s">
        <v>6988</v>
      </c>
      <c r="B4025" t="s">
        <v>3947</v>
      </c>
      <c r="C4025" t="s">
        <v>11031</v>
      </c>
    </row>
    <row r="4026" spans="1:3">
      <c r="A4026" t="s">
        <v>6991</v>
      </c>
      <c r="B4026" t="s">
        <v>3947</v>
      </c>
      <c r="C4026" t="s">
        <v>11032</v>
      </c>
    </row>
    <row r="4027" spans="1:3">
      <c r="A4027" t="s">
        <v>6994</v>
      </c>
      <c r="B4027" t="s">
        <v>3947</v>
      </c>
      <c r="C4027" t="s">
        <v>11033</v>
      </c>
    </row>
    <row r="4028" spans="1:3">
      <c r="A4028" t="s">
        <v>6997</v>
      </c>
      <c r="B4028" t="s">
        <v>3947</v>
      </c>
      <c r="C4028" t="s">
        <v>11034</v>
      </c>
    </row>
    <row r="4029" spans="1:3">
      <c r="A4029" t="s">
        <v>7000</v>
      </c>
      <c r="B4029" t="s">
        <v>3947</v>
      </c>
      <c r="C4029" t="s">
        <v>11035</v>
      </c>
    </row>
    <row r="4030" spans="1:3">
      <c r="A4030" t="s">
        <v>7003</v>
      </c>
      <c r="B4030" t="s">
        <v>3947</v>
      </c>
      <c r="C4030" t="s">
        <v>11036</v>
      </c>
    </row>
    <row r="4031" spans="1:3">
      <c r="A4031" t="s">
        <v>7006</v>
      </c>
      <c r="B4031" t="s">
        <v>3947</v>
      </c>
      <c r="C4031" t="s">
        <v>11037</v>
      </c>
    </row>
    <row r="4032" spans="1:3">
      <c r="A4032" t="s">
        <v>7009</v>
      </c>
      <c r="B4032" t="s">
        <v>3947</v>
      </c>
      <c r="C4032" t="s">
        <v>11038</v>
      </c>
    </row>
    <row r="4033" spans="1:3">
      <c r="A4033" t="s">
        <v>7012</v>
      </c>
      <c r="B4033" t="s">
        <v>3947</v>
      </c>
      <c r="C4033" t="s">
        <v>11039</v>
      </c>
    </row>
    <row r="4034" spans="1:3">
      <c r="A4034" t="s">
        <v>3634</v>
      </c>
      <c r="B4034" t="s">
        <v>3947</v>
      </c>
      <c r="C4034" t="s">
        <v>11040</v>
      </c>
    </row>
    <row r="4035" spans="1:3">
      <c r="A4035" t="s">
        <v>7017</v>
      </c>
      <c r="B4035" t="s">
        <v>3947</v>
      </c>
      <c r="C4035" t="s">
        <v>11041</v>
      </c>
    </row>
    <row r="4036" spans="1:3">
      <c r="A4036" t="s">
        <v>7020</v>
      </c>
      <c r="B4036" t="s">
        <v>3947</v>
      </c>
      <c r="C4036" t="s">
        <v>11042</v>
      </c>
    </row>
    <row r="4037" spans="1:3">
      <c r="A4037" t="s">
        <v>7023</v>
      </c>
      <c r="B4037" t="s">
        <v>3947</v>
      </c>
      <c r="C4037" t="s">
        <v>11043</v>
      </c>
    </row>
    <row r="4038" spans="1:3">
      <c r="A4038" t="s">
        <v>7026</v>
      </c>
      <c r="B4038" t="s">
        <v>3947</v>
      </c>
      <c r="C4038" t="s">
        <v>11044</v>
      </c>
    </row>
    <row r="4039" spans="1:3">
      <c r="A4039" t="s">
        <v>7029</v>
      </c>
      <c r="B4039" t="s">
        <v>3947</v>
      </c>
      <c r="C4039" t="s">
        <v>11045</v>
      </c>
    </row>
    <row r="4040" spans="1:3">
      <c r="A4040" t="s">
        <v>7032</v>
      </c>
      <c r="B4040" t="s">
        <v>3947</v>
      </c>
      <c r="C4040" t="s">
        <v>11046</v>
      </c>
    </row>
    <row r="4041" spans="1:3">
      <c r="A4041" t="s">
        <v>7035</v>
      </c>
      <c r="B4041" t="s">
        <v>3947</v>
      </c>
      <c r="C4041" t="s">
        <v>11047</v>
      </c>
    </row>
    <row r="4042" spans="1:3">
      <c r="A4042" t="s">
        <v>7038</v>
      </c>
      <c r="B4042" t="s">
        <v>3947</v>
      </c>
      <c r="C4042" t="s">
        <v>11048</v>
      </c>
    </row>
    <row r="4043" spans="1:3">
      <c r="A4043" t="s">
        <v>7041</v>
      </c>
      <c r="B4043" t="s">
        <v>3947</v>
      </c>
      <c r="C4043" t="s">
        <v>11049</v>
      </c>
    </row>
    <row r="4044" spans="1:3">
      <c r="A4044" t="s">
        <v>3858</v>
      </c>
      <c r="B4044" t="s">
        <v>3947</v>
      </c>
      <c r="C4044" t="s">
        <v>11050</v>
      </c>
    </row>
    <row r="4045" spans="1:3">
      <c r="A4045" t="s">
        <v>7046</v>
      </c>
      <c r="B4045" t="s">
        <v>3947</v>
      </c>
      <c r="C4045" t="s">
        <v>11051</v>
      </c>
    </row>
    <row r="4046" spans="1:3">
      <c r="A4046" t="s">
        <v>7049</v>
      </c>
      <c r="B4046" t="s">
        <v>3947</v>
      </c>
      <c r="C4046" t="s">
        <v>11052</v>
      </c>
    </row>
    <row r="4047" spans="1:3">
      <c r="A4047" t="s">
        <v>7052</v>
      </c>
      <c r="B4047" t="s">
        <v>3947</v>
      </c>
      <c r="C4047" t="s">
        <v>11053</v>
      </c>
    </row>
    <row r="4048" spans="1:3">
      <c r="A4048" t="s">
        <v>7249</v>
      </c>
      <c r="B4048" t="s">
        <v>3947</v>
      </c>
      <c r="C4048" t="s">
        <v>11054</v>
      </c>
    </row>
    <row r="4049" spans="1:3">
      <c r="A4049" t="s">
        <v>7252</v>
      </c>
      <c r="B4049" t="s">
        <v>3947</v>
      </c>
      <c r="C4049" t="s">
        <v>11055</v>
      </c>
    </row>
    <row r="4050" spans="1:3">
      <c r="A4050" t="s">
        <v>7255</v>
      </c>
      <c r="B4050" t="s">
        <v>3947</v>
      </c>
      <c r="C4050" t="s">
        <v>11056</v>
      </c>
    </row>
    <row r="4051" spans="1:3">
      <c r="A4051" t="s">
        <v>7258</v>
      </c>
      <c r="B4051" t="s">
        <v>3947</v>
      </c>
      <c r="C4051" t="s">
        <v>11057</v>
      </c>
    </row>
    <row r="4052" spans="1:3">
      <c r="A4052" t="s">
        <v>7261</v>
      </c>
      <c r="B4052" t="s">
        <v>3947</v>
      </c>
      <c r="C4052" t="s">
        <v>11058</v>
      </c>
    </row>
    <row r="4053" spans="1:3">
      <c r="A4053" t="s">
        <v>7264</v>
      </c>
      <c r="B4053" t="s">
        <v>3947</v>
      </c>
      <c r="C4053" t="s">
        <v>11059</v>
      </c>
    </row>
    <row r="4054" spans="1:3">
      <c r="A4054" t="s">
        <v>3636</v>
      </c>
      <c r="B4054" t="s">
        <v>3947</v>
      </c>
      <c r="C4054" t="s">
        <v>11060</v>
      </c>
    </row>
    <row r="4055" spans="1:3">
      <c r="A4055" t="s">
        <v>7269</v>
      </c>
      <c r="B4055" t="s">
        <v>3947</v>
      </c>
      <c r="C4055" t="s">
        <v>11061</v>
      </c>
    </row>
    <row r="4056" spans="1:3">
      <c r="A4056" t="s">
        <v>7272</v>
      </c>
      <c r="B4056" t="s">
        <v>3947</v>
      </c>
      <c r="C4056" t="s">
        <v>11062</v>
      </c>
    </row>
    <row r="4057" spans="1:3">
      <c r="A4057" t="s">
        <v>7275</v>
      </c>
      <c r="B4057" t="s">
        <v>3947</v>
      </c>
      <c r="C4057" t="s">
        <v>11063</v>
      </c>
    </row>
    <row r="4058" spans="1:3">
      <c r="A4058" t="s">
        <v>7278</v>
      </c>
      <c r="B4058" t="s">
        <v>3947</v>
      </c>
      <c r="C4058" t="s">
        <v>11064</v>
      </c>
    </row>
    <row r="4059" spans="1:3">
      <c r="A4059" t="s">
        <v>7281</v>
      </c>
      <c r="B4059" t="s">
        <v>3947</v>
      </c>
      <c r="C4059" t="s">
        <v>11065</v>
      </c>
    </row>
    <row r="4060" spans="1:3">
      <c r="A4060" t="s">
        <v>7284</v>
      </c>
      <c r="B4060" t="s">
        <v>3947</v>
      </c>
      <c r="C4060" t="s">
        <v>11066</v>
      </c>
    </row>
    <row r="4061" spans="1:3">
      <c r="A4061" t="s">
        <v>7287</v>
      </c>
      <c r="B4061" t="s">
        <v>3947</v>
      </c>
      <c r="C4061" t="s">
        <v>11067</v>
      </c>
    </row>
    <row r="4062" spans="1:3">
      <c r="A4062" t="s">
        <v>7290</v>
      </c>
      <c r="B4062" t="s">
        <v>3947</v>
      </c>
      <c r="C4062" t="s">
        <v>11068</v>
      </c>
    </row>
    <row r="4063" spans="1:3">
      <c r="A4063" t="s">
        <v>7293</v>
      </c>
      <c r="B4063" t="s">
        <v>3947</v>
      </c>
      <c r="C4063" t="s">
        <v>11069</v>
      </c>
    </row>
    <row r="4064" spans="1:3">
      <c r="A4064" t="s">
        <v>3861</v>
      </c>
      <c r="B4064" t="s">
        <v>3947</v>
      </c>
      <c r="C4064" t="s">
        <v>11070</v>
      </c>
    </row>
    <row r="4065" spans="1:3">
      <c r="A4065" t="s">
        <v>7298</v>
      </c>
      <c r="B4065" t="s">
        <v>3947</v>
      </c>
      <c r="C4065" t="s">
        <v>11071</v>
      </c>
    </row>
    <row r="4066" spans="1:3">
      <c r="A4066" t="s">
        <v>7301</v>
      </c>
      <c r="B4066" t="s">
        <v>3947</v>
      </c>
      <c r="C4066" t="s">
        <v>11072</v>
      </c>
    </row>
    <row r="4067" spans="1:3">
      <c r="A4067" t="s">
        <v>7304</v>
      </c>
      <c r="B4067" t="s">
        <v>3947</v>
      </c>
      <c r="C4067" t="s">
        <v>11073</v>
      </c>
    </row>
    <row r="4068" spans="1:3">
      <c r="A4068" t="s">
        <v>7307</v>
      </c>
      <c r="B4068" t="s">
        <v>3947</v>
      </c>
      <c r="C4068" t="s">
        <v>11074</v>
      </c>
    </row>
    <row r="4069" spans="1:3">
      <c r="A4069" t="s">
        <v>7310</v>
      </c>
      <c r="B4069" t="s">
        <v>3947</v>
      </c>
      <c r="C4069" t="s">
        <v>11075</v>
      </c>
    </row>
    <row r="4070" spans="1:3">
      <c r="A4070" t="s">
        <v>7313</v>
      </c>
      <c r="B4070" t="s">
        <v>3947</v>
      </c>
      <c r="C4070" t="s">
        <v>11076</v>
      </c>
    </row>
    <row r="4071" spans="1:3">
      <c r="A4071" t="s">
        <v>7316</v>
      </c>
      <c r="B4071" t="s">
        <v>3947</v>
      </c>
      <c r="C4071" t="s">
        <v>11077</v>
      </c>
    </row>
    <row r="4072" spans="1:3">
      <c r="A4072" t="s">
        <v>7319</v>
      </c>
      <c r="B4072" t="s">
        <v>3947</v>
      </c>
      <c r="C4072" t="s">
        <v>11078</v>
      </c>
    </row>
    <row r="4073" spans="1:3">
      <c r="A4073" t="s">
        <v>7322</v>
      </c>
      <c r="B4073" t="s">
        <v>3947</v>
      </c>
      <c r="C4073" t="s">
        <v>11079</v>
      </c>
    </row>
    <row r="4074" spans="1:3">
      <c r="A4074" t="s">
        <v>3638</v>
      </c>
      <c r="B4074" t="s">
        <v>3947</v>
      </c>
      <c r="C4074" t="s">
        <v>11080</v>
      </c>
    </row>
    <row r="4075" spans="1:3">
      <c r="A4075" t="s">
        <v>7327</v>
      </c>
      <c r="B4075" t="s">
        <v>3947</v>
      </c>
      <c r="C4075" t="s">
        <v>11081</v>
      </c>
    </row>
    <row r="4076" spans="1:3">
      <c r="A4076" t="s">
        <v>7330</v>
      </c>
      <c r="B4076" t="s">
        <v>3947</v>
      </c>
      <c r="C4076" t="s">
        <v>11082</v>
      </c>
    </row>
    <row r="4077" spans="1:3">
      <c r="A4077" t="s">
        <v>7333</v>
      </c>
      <c r="B4077" t="s">
        <v>3947</v>
      </c>
      <c r="C4077" t="s">
        <v>11083</v>
      </c>
    </row>
    <row r="4078" spans="1:3">
      <c r="A4078" t="s">
        <v>7335</v>
      </c>
      <c r="B4078" t="s">
        <v>3947</v>
      </c>
      <c r="C4078" t="s">
        <v>11084</v>
      </c>
    </row>
    <row r="4079" spans="1:3">
      <c r="A4079" t="s">
        <v>7338</v>
      </c>
      <c r="B4079" t="s">
        <v>3947</v>
      </c>
      <c r="C4079" t="s">
        <v>11085</v>
      </c>
    </row>
    <row r="4080" spans="1:3">
      <c r="A4080" t="s">
        <v>7341</v>
      </c>
      <c r="B4080" t="s">
        <v>3947</v>
      </c>
      <c r="C4080" t="s">
        <v>11086</v>
      </c>
    </row>
    <row r="4081" spans="1:3">
      <c r="A4081" t="s">
        <v>7344</v>
      </c>
      <c r="B4081" t="s">
        <v>3947</v>
      </c>
      <c r="C4081" t="s">
        <v>11087</v>
      </c>
    </row>
    <row r="4082" spans="1:3">
      <c r="A4082" t="s">
        <v>7347</v>
      </c>
      <c r="B4082" t="s">
        <v>3947</v>
      </c>
      <c r="C4082" t="s">
        <v>11088</v>
      </c>
    </row>
    <row r="4083" spans="1:3">
      <c r="A4083" t="s">
        <v>7350</v>
      </c>
      <c r="B4083" t="s">
        <v>3947</v>
      </c>
      <c r="C4083" t="s">
        <v>11089</v>
      </c>
    </row>
    <row r="4084" spans="1:3">
      <c r="A4084" t="s">
        <v>7353</v>
      </c>
      <c r="B4084" t="s">
        <v>3947</v>
      </c>
      <c r="C4084" t="s">
        <v>11090</v>
      </c>
    </row>
    <row r="4085" spans="1:3">
      <c r="A4085" t="s">
        <v>7356</v>
      </c>
      <c r="B4085" t="s">
        <v>3947</v>
      </c>
      <c r="C4085" t="s">
        <v>11091</v>
      </c>
    </row>
    <row r="4086" spans="1:3">
      <c r="A4086" t="s">
        <v>7359</v>
      </c>
      <c r="B4086" t="s">
        <v>3947</v>
      </c>
      <c r="C4086" t="s">
        <v>11092</v>
      </c>
    </row>
    <row r="4087" spans="1:3">
      <c r="A4087" t="s">
        <v>7362</v>
      </c>
      <c r="B4087" t="s">
        <v>3947</v>
      </c>
      <c r="C4087" t="s">
        <v>11093</v>
      </c>
    </row>
    <row r="4088" spans="1:3">
      <c r="A4088" t="s">
        <v>7365</v>
      </c>
      <c r="B4088" t="s">
        <v>3947</v>
      </c>
      <c r="C4088" t="s">
        <v>11094</v>
      </c>
    </row>
    <row r="4089" spans="1:3">
      <c r="A4089" t="s">
        <v>7368</v>
      </c>
      <c r="B4089" t="s">
        <v>3947</v>
      </c>
      <c r="C4089" t="s">
        <v>11095</v>
      </c>
    </row>
    <row r="4090" spans="1:3">
      <c r="A4090" t="s">
        <v>7370</v>
      </c>
      <c r="B4090" t="s">
        <v>3947</v>
      </c>
      <c r="C4090" t="s">
        <v>11096</v>
      </c>
    </row>
    <row r="4091" spans="1:3">
      <c r="A4091" t="s">
        <v>7373</v>
      </c>
      <c r="B4091" t="s">
        <v>3947</v>
      </c>
      <c r="C4091" t="s">
        <v>11097</v>
      </c>
    </row>
    <row r="4092" spans="1:3">
      <c r="A4092" t="s">
        <v>7376</v>
      </c>
      <c r="B4092" t="s">
        <v>3947</v>
      </c>
      <c r="C4092" t="s">
        <v>11098</v>
      </c>
    </row>
    <row r="4093" spans="1:3">
      <c r="A4093" t="s">
        <v>7379</v>
      </c>
      <c r="B4093" t="s">
        <v>3947</v>
      </c>
      <c r="C4093" t="s">
        <v>11099</v>
      </c>
    </row>
    <row r="4094" spans="1:3">
      <c r="A4094" t="s">
        <v>3640</v>
      </c>
      <c r="B4094" t="s">
        <v>3947</v>
      </c>
      <c r="C4094" t="s">
        <v>11100</v>
      </c>
    </row>
    <row r="4095" spans="1:3">
      <c r="A4095" t="s">
        <v>7384</v>
      </c>
      <c r="B4095" t="s">
        <v>3947</v>
      </c>
      <c r="C4095" t="s">
        <v>11101</v>
      </c>
    </row>
    <row r="4096" spans="1:3">
      <c r="A4096" t="s">
        <v>7387</v>
      </c>
      <c r="B4096" t="s">
        <v>3947</v>
      </c>
      <c r="C4096" t="s">
        <v>11102</v>
      </c>
    </row>
    <row r="4097" spans="1:3">
      <c r="A4097" t="s">
        <v>7390</v>
      </c>
      <c r="B4097" t="s">
        <v>3947</v>
      </c>
      <c r="C4097" t="s">
        <v>11103</v>
      </c>
    </row>
    <row r="4098" spans="1:3">
      <c r="A4098" t="s">
        <v>7393</v>
      </c>
      <c r="B4098" t="s">
        <v>3947</v>
      </c>
      <c r="C4098" t="s">
        <v>11104</v>
      </c>
    </row>
    <row r="4099" spans="1:3">
      <c r="A4099" t="s">
        <v>7396</v>
      </c>
      <c r="B4099" t="s">
        <v>3947</v>
      </c>
      <c r="C4099" t="s">
        <v>11105</v>
      </c>
    </row>
    <row r="4100" spans="1:3">
      <c r="A4100" t="s">
        <v>7399</v>
      </c>
      <c r="B4100" t="s">
        <v>3947</v>
      </c>
      <c r="C4100" t="s">
        <v>11106</v>
      </c>
    </row>
    <row r="4101" spans="1:3">
      <c r="A4101" t="s">
        <v>7402</v>
      </c>
      <c r="B4101" t="s">
        <v>3947</v>
      </c>
      <c r="C4101" t="s">
        <v>11107</v>
      </c>
    </row>
    <row r="4102" spans="1:3">
      <c r="A4102" t="s">
        <v>7405</v>
      </c>
      <c r="B4102" t="s">
        <v>3947</v>
      </c>
      <c r="C4102" t="s">
        <v>11108</v>
      </c>
    </row>
    <row r="4103" spans="1:3">
      <c r="A4103" t="s">
        <v>7408</v>
      </c>
      <c r="B4103" t="s">
        <v>3947</v>
      </c>
      <c r="C4103" t="s">
        <v>11109</v>
      </c>
    </row>
    <row r="4104" spans="1:3">
      <c r="A4104" t="s">
        <v>7411</v>
      </c>
      <c r="B4104" t="s">
        <v>3947</v>
      </c>
      <c r="C4104" t="s">
        <v>11110</v>
      </c>
    </row>
    <row r="4105" spans="1:3">
      <c r="A4105" t="s">
        <v>7414</v>
      </c>
      <c r="B4105" t="s">
        <v>3947</v>
      </c>
      <c r="C4105" t="s">
        <v>11111</v>
      </c>
    </row>
    <row r="4106" spans="1:3">
      <c r="A4106" t="s">
        <v>7417</v>
      </c>
      <c r="B4106" t="s">
        <v>3947</v>
      </c>
      <c r="C4106" t="s">
        <v>11112</v>
      </c>
    </row>
    <row r="4107" spans="1:3">
      <c r="A4107" t="s">
        <v>7420</v>
      </c>
      <c r="B4107" t="s">
        <v>3947</v>
      </c>
      <c r="C4107" t="s">
        <v>11113</v>
      </c>
    </row>
    <row r="4108" spans="1:3">
      <c r="A4108" t="s">
        <v>7423</v>
      </c>
      <c r="B4108" t="s">
        <v>3947</v>
      </c>
      <c r="C4108" t="s">
        <v>11114</v>
      </c>
    </row>
    <row r="4109" spans="1:3">
      <c r="A4109" t="s">
        <v>7426</v>
      </c>
      <c r="B4109" t="s">
        <v>3947</v>
      </c>
      <c r="C4109" t="s">
        <v>11115</v>
      </c>
    </row>
    <row r="4110" spans="1:3">
      <c r="A4110" t="s">
        <v>7429</v>
      </c>
      <c r="B4110" t="s">
        <v>3947</v>
      </c>
      <c r="C4110" t="s">
        <v>11116</v>
      </c>
    </row>
    <row r="4111" spans="1:3">
      <c r="A4111" t="s">
        <v>7432</v>
      </c>
      <c r="B4111" t="s">
        <v>3947</v>
      </c>
      <c r="C4111" t="s">
        <v>11117</v>
      </c>
    </row>
    <row r="4112" spans="1:3">
      <c r="A4112" t="s">
        <v>7435</v>
      </c>
      <c r="B4112" t="s">
        <v>3947</v>
      </c>
      <c r="C4112" t="s">
        <v>11118</v>
      </c>
    </row>
    <row r="4113" spans="1:3">
      <c r="A4113" t="s">
        <v>7438</v>
      </c>
      <c r="B4113" t="s">
        <v>3947</v>
      </c>
      <c r="C4113" t="s">
        <v>11119</v>
      </c>
    </row>
    <row r="4114" spans="1:3">
      <c r="A4114" t="s">
        <v>3642</v>
      </c>
      <c r="B4114" t="s">
        <v>3947</v>
      </c>
      <c r="C4114" t="s">
        <v>11120</v>
      </c>
    </row>
    <row r="4115" spans="1:3">
      <c r="A4115" t="s">
        <v>7443</v>
      </c>
      <c r="B4115" t="s">
        <v>3947</v>
      </c>
      <c r="C4115" t="s">
        <v>11121</v>
      </c>
    </row>
    <row r="4116" spans="1:3">
      <c r="A4116" t="s">
        <v>7446</v>
      </c>
      <c r="B4116" t="s">
        <v>3947</v>
      </c>
      <c r="C4116" t="s">
        <v>11122</v>
      </c>
    </row>
    <row r="4117" spans="1:3">
      <c r="A4117" t="s">
        <v>7449</v>
      </c>
      <c r="B4117" t="s">
        <v>3947</v>
      </c>
      <c r="C4117" t="s">
        <v>11123</v>
      </c>
    </row>
    <row r="4118" spans="1:3">
      <c r="A4118" t="s">
        <v>7452</v>
      </c>
      <c r="B4118" t="s">
        <v>3947</v>
      </c>
      <c r="C4118" t="s">
        <v>11124</v>
      </c>
    </row>
    <row r="4119" spans="1:3">
      <c r="A4119" t="s">
        <v>7455</v>
      </c>
      <c r="B4119" t="s">
        <v>3947</v>
      </c>
      <c r="C4119" t="s">
        <v>11125</v>
      </c>
    </row>
    <row r="4120" spans="1:3">
      <c r="A4120" t="s">
        <v>7458</v>
      </c>
      <c r="B4120" t="s">
        <v>3947</v>
      </c>
      <c r="C4120" t="s">
        <v>11126</v>
      </c>
    </row>
    <row r="4121" spans="1:3">
      <c r="A4121" t="s">
        <v>7461</v>
      </c>
      <c r="B4121" t="s">
        <v>3947</v>
      </c>
      <c r="C4121" t="s">
        <v>11127</v>
      </c>
    </row>
    <row r="4122" spans="1:3">
      <c r="A4122" t="s">
        <v>7464</v>
      </c>
      <c r="B4122" t="s">
        <v>3947</v>
      </c>
      <c r="C4122" t="s">
        <v>11128</v>
      </c>
    </row>
    <row r="4123" spans="1:3">
      <c r="A4123" t="s">
        <v>7467</v>
      </c>
      <c r="B4123" t="s">
        <v>3947</v>
      </c>
      <c r="C4123" t="s">
        <v>11129</v>
      </c>
    </row>
    <row r="4124" spans="1:3">
      <c r="A4124" t="s">
        <v>7470</v>
      </c>
      <c r="B4124" t="s">
        <v>3947</v>
      </c>
      <c r="C4124" t="s">
        <v>11130</v>
      </c>
    </row>
    <row r="4125" spans="1:3">
      <c r="A4125" t="s">
        <v>7473</v>
      </c>
      <c r="B4125" t="s">
        <v>3947</v>
      </c>
      <c r="C4125" t="s">
        <v>11131</v>
      </c>
    </row>
    <row r="4126" spans="1:3">
      <c r="A4126" t="s">
        <v>7476</v>
      </c>
      <c r="B4126" t="s">
        <v>3947</v>
      </c>
      <c r="C4126" t="s">
        <v>11132</v>
      </c>
    </row>
    <row r="4127" spans="1:3">
      <c r="A4127" t="s">
        <v>7479</v>
      </c>
      <c r="B4127" t="s">
        <v>3947</v>
      </c>
      <c r="C4127" t="s">
        <v>11133</v>
      </c>
    </row>
    <row r="4128" spans="1:3">
      <c r="A4128" t="s">
        <v>7482</v>
      </c>
      <c r="B4128" t="s">
        <v>3947</v>
      </c>
      <c r="C4128" t="s">
        <v>11134</v>
      </c>
    </row>
    <row r="4129" spans="1:3">
      <c r="A4129" t="s">
        <v>7485</v>
      </c>
      <c r="B4129" t="s">
        <v>3947</v>
      </c>
      <c r="C4129" t="s">
        <v>11135</v>
      </c>
    </row>
    <row r="4130" spans="1:3">
      <c r="A4130" t="s">
        <v>7488</v>
      </c>
      <c r="B4130" t="s">
        <v>3947</v>
      </c>
      <c r="C4130" t="s">
        <v>11136</v>
      </c>
    </row>
    <row r="4131" spans="1:3">
      <c r="A4131" t="s">
        <v>7491</v>
      </c>
      <c r="B4131" t="s">
        <v>3947</v>
      </c>
      <c r="C4131" t="s">
        <v>11137</v>
      </c>
    </row>
    <row r="4132" spans="1:3">
      <c r="A4132" t="s">
        <v>7494</v>
      </c>
      <c r="B4132" t="s">
        <v>3947</v>
      </c>
      <c r="C4132" t="s">
        <v>11138</v>
      </c>
    </row>
    <row r="4133" spans="1:3">
      <c r="A4133" t="s">
        <v>7497</v>
      </c>
      <c r="B4133" t="s">
        <v>3947</v>
      </c>
      <c r="C4133" t="s">
        <v>11139</v>
      </c>
    </row>
    <row r="4134" spans="1:3">
      <c r="A4134" t="s">
        <v>3644</v>
      </c>
      <c r="B4134" t="s">
        <v>3947</v>
      </c>
      <c r="C4134" t="s">
        <v>11140</v>
      </c>
    </row>
    <row r="4135" spans="1:3">
      <c r="A4135" t="s">
        <v>7502</v>
      </c>
      <c r="B4135" t="s">
        <v>3947</v>
      </c>
      <c r="C4135" t="s">
        <v>11141</v>
      </c>
    </row>
    <row r="4136" spans="1:3">
      <c r="A4136" t="s">
        <v>7505</v>
      </c>
      <c r="B4136" t="s">
        <v>3947</v>
      </c>
      <c r="C4136" t="s">
        <v>11142</v>
      </c>
    </row>
    <row r="4137" spans="1:3">
      <c r="A4137" t="s">
        <v>7508</v>
      </c>
      <c r="B4137" t="s">
        <v>3947</v>
      </c>
      <c r="C4137" t="s">
        <v>11143</v>
      </c>
    </row>
    <row r="4138" spans="1:3">
      <c r="A4138" t="s">
        <v>7511</v>
      </c>
      <c r="B4138" t="s">
        <v>3947</v>
      </c>
      <c r="C4138" t="s">
        <v>11144</v>
      </c>
    </row>
    <row r="4139" spans="1:3">
      <c r="A4139" t="s">
        <v>7514</v>
      </c>
      <c r="B4139" t="s">
        <v>3947</v>
      </c>
      <c r="C4139" t="s">
        <v>11145</v>
      </c>
    </row>
    <row r="4140" spans="1:3">
      <c r="A4140" t="s">
        <v>7517</v>
      </c>
      <c r="B4140" t="s">
        <v>3947</v>
      </c>
      <c r="C4140" t="s">
        <v>11146</v>
      </c>
    </row>
    <row r="4141" spans="1:3">
      <c r="A4141" t="s">
        <v>7520</v>
      </c>
      <c r="B4141" t="s">
        <v>3947</v>
      </c>
      <c r="C4141" t="s">
        <v>11147</v>
      </c>
    </row>
    <row r="4142" spans="1:3">
      <c r="A4142" t="s">
        <v>7523</v>
      </c>
      <c r="B4142" t="s">
        <v>3947</v>
      </c>
      <c r="C4142" t="s">
        <v>11148</v>
      </c>
    </row>
    <row r="4143" spans="1:3">
      <c r="A4143" t="s">
        <v>7526</v>
      </c>
      <c r="B4143" t="s">
        <v>3947</v>
      </c>
      <c r="C4143" t="s">
        <v>11149</v>
      </c>
    </row>
    <row r="4144" spans="1:3">
      <c r="A4144" t="s">
        <v>7529</v>
      </c>
      <c r="B4144" t="s">
        <v>3947</v>
      </c>
      <c r="C4144" t="s">
        <v>11150</v>
      </c>
    </row>
    <row r="4145" spans="1:3">
      <c r="A4145" t="s">
        <v>7532</v>
      </c>
      <c r="B4145" t="s">
        <v>3947</v>
      </c>
      <c r="C4145" t="s">
        <v>11151</v>
      </c>
    </row>
    <row r="4146" spans="1:3">
      <c r="A4146" t="s">
        <v>7535</v>
      </c>
      <c r="B4146" t="s">
        <v>3947</v>
      </c>
      <c r="C4146" t="s">
        <v>11152</v>
      </c>
    </row>
    <row r="4147" spans="1:3">
      <c r="A4147" t="s">
        <v>7538</v>
      </c>
      <c r="B4147" t="s">
        <v>3947</v>
      </c>
      <c r="C4147" t="s">
        <v>11153</v>
      </c>
    </row>
    <row r="4148" spans="1:3">
      <c r="A4148" t="s">
        <v>7541</v>
      </c>
      <c r="B4148" t="s">
        <v>3947</v>
      </c>
      <c r="C4148" t="s">
        <v>11154</v>
      </c>
    </row>
    <row r="4149" spans="1:3">
      <c r="A4149" t="s">
        <v>7544</v>
      </c>
      <c r="B4149" t="s">
        <v>3947</v>
      </c>
      <c r="C4149" t="s">
        <v>11155</v>
      </c>
    </row>
    <row r="4150" spans="1:3">
      <c r="A4150" t="s">
        <v>7547</v>
      </c>
      <c r="B4150" t="s">
        <v>3947</v>
      </c>
      <c r="C4150" t="s">
        <v>11156</v>
      </c>
    </row>
    <row r="4151" spans="1:3">
      <c r="A4151" t="s">
        <v>7550</v>
      </c>
      <c r="B4151" t="s">
        <v>3947</v>
      </c>
      <c r="C4151" t="s">
        <v>11157</v>
      </c>
    </row>
    <row r="4152" spans="1:3">
      <c r="A4152" t="s">
        <v>7553</v>
      </c>
      <c r="B4152" t="s">
        <v>3947</v>
      </c>
      <c r="C4152" t="s">
        <v>11158</v>
      </c>
    </row>
    <row r="4153" spans="1:3">
      <c r="A4153" t="s">
        <v>7556</v>
      </c>
      <c r="B4153" t="s">
        <v>3947</v>
      </c>
      <c r="C4153" t="s">
        <v>11159</v>
      </c>
    </row>
    <row r="4154" spans="1:3">
      <c r="A4154" t="s">
        <v>3646</v>
      </c>
      <c r="B4154" t="s">
        <v>3947</v>
      </c>
      <c r="C4154" t="s">
        <v>11160</v>
      </c>
    </row>
    <row r="4155" spans="1:3">
      <c r="A4155" t="s">
        <v>7560</v>
      </c>
      <c r="B4155" t="s">
        <v>3947</v>
      </c>
      <c r="C4155" t="s">
        <v>11161</v>
      </c>
    </row>
    <row r="4156" spans="1:3">
      <c r="A4156" t="s">
        <v>7563</v>
      </c>
      <c r="B4156" t="s">
        <v>3947</v>
      </c>
      <c r="C4156" t="s">
        <v>11162</v>
      </c>
    </row>
    <row r="4157" spans="1:3">
      <c r="A4157" t="s">
        <v>7566</v>
      </c>
      <c r="B4157" t="s">
        <v>3947</v>
      </c>
      <c r="C4157" t="s">
        <v>11163</v>
      </c>
    </row>
    <row r="4158" spans="1:3">
      <c r="A4158" t="s">
        <v>7569</v>
      </c>
      <c r="B4158" t="s">
        <v>3947</v>
      </c>
      <c r="C4158" t="s">
        <v>11164</v>
      </c>
    </row>
    <row r="4159" spans="1:3">
      <c r="A4159" t="s">
        <v>7572</v>
      </c>
      <c r="B4159" t="s">
        <v>3947</v>
      </c>
      <c r="C4159" t="s">
        <v>11165</v>
      </c>
    </row>
    <row r="4160" spans="1:3">
      <c r="A4160" t="s">
        <v>7575</v>
      </c>
      <c r="B4160" t="s">
        <v>3947</v>
      </c>
      <c r="C4160" t="s">
        <v>11166</v>
      </c>
    </row>
    <row r="4161" spans="1:3">
      <c r="A4161" t="s">
        <v>7578</v>
      </c>
      <c r="B4161" t="s">
        <v>3947</v>
      </c>
      <c r="C4161" t="s">
        <v>11167</v>
      </c>
    </row>
    <row r="4162" spans="1:3">
      <c r="A4162" t="s">
        <v>7581</v>
      </c>
      <c r="B4162" t="s">
        <v>3947</v>
      </c>
      <c r="C4162" t="s">
        <v>11168</v>
      </c>
    </row>
    <row r="4163" spans="1:3">
      <c r="A4163" t="s">
        <v>7584</v>
      </c>
      <c r="B4163" t="s">
        <v>3947</v>
      </c>
      <c r="C4163" t="s">
        <v>11169</v>
      </c>
    </row>
    <row r="4164" spans="1:3">
      <c r="A4164" t="s">
        <v>7587</v>
      </c>
      <c r="B4164" t="s">
        <v>3947</v>
      </c>
      <c r="C4164" t="s">
        <v>11170</v>
      </c>
    </row>
    <row r="4165" spans="1:3">
      <c r="A4165" t="s">
        <v>7590</v>
      </c>
      <c r="B4165" t="s">
        <v>3947</v>
      </c>
      <c r="C4165" t="s">
        <v>11171</v>
      </c>
    </row>
    <row r="4166" spans="1:3">
      <c r="A4166" t="s">
        <v>7593</v>
      </c>
      <c r="B4166" t="s">
        <v>3947</v>
      </c>
      <c r="C4166" t="s">
        <v>11172</v>
      </c>
    </row>
    <row r="4167" spans="1:3">
      <c r="A4167" t="s">
        <v>7596</v>
      </c>
      <c r="B4167" t="s">
        <v>3947</v>
      </c>
      <c r="C4167" t="s">
        <v>11173</v>
      </c>
    </row>
    <row r="4168" spans="1:3">
      <c r="A4168" t="s">
        <v>7599</v>
      </c>
      <c r="B4168" t="s">
        <v>3947</v>
      </c>
      <c r="C4168" t="s">
        <v>11174</v>
      </c>
    </row>
    <row r="4169" spans="1:3">
      <c r="A4169" t="s">
        <v>7602</v>
      </c>
      <c r="B4169" t="s">
        <v>3947</v>
      </c>
      <c r="C4169" t="s">
        <v>11175</v>
      </c>
    </row>
    <row r="4170" spans="1:3">
      <c r="A4170" t="s">
        <v>7605</v>
      </c>
      <c r="B4170" t="s">
        <v>3947</v>
      </c>
      <c r="C4170" t="s">
        <v>11176</v>
      </c>
    </row>
    <row r="4171" spans="1:3">
      <c r="A4171" t="s">
        <v>7608</v>
      </c>
      <c r="B4171" t="s">
        <v>3947</v>
      </c>
      <c r="C4171" t="s">
        <v>11177</v>
      </c>
    </row>
    <row r="4172" spans="1:3">
      <c r="A4172" t="s">
        <v>7611</v>
      </c>
      <c r="B4172" t="s">
        <v>3947</v>
      </c>
      <c r="C4172" t="s">
        <v>11178</v>
      </c>
    </row>
    <row r="4173" spans="1:3">
      <c r="A4173" t="s">
        <v>7614</v>
      </c>
      <c r="B4173" t="s">
        <v>3947</v>
      </c>
      <c r="C4173" t="s">
        <v>11179</v>
      </c>
    </row>
    <row r="4174" spans="1:3">
      <c r="A4174" t="s">
        <v>3648</v>
      </c>
      <c r="B4174" t="s">
        <v>3947</v>
      </c>
      <c r="C4174" t="s">
        <v>11180</v>
      </c>
    </row>
    <row r="4175" spans="1:3">
      <c r="A4175" t="s">
        <v>7619</v>
      </c>
      <c r="B4175" t="s">
        <v>3947</v>
      </c>
      <c r="C4175" t="s">
        <v>11181</v>
      </c>
    </row>
    <row r="4176" spans="1:3">
      <c r="A4176" t="s">
        <v>7622</v>
      </c>
      <c r="B4176" t="s">
        <v>3947</v>
      </c>
      <c r="C4176" t="s">
        <v>11182</v>
      </c>
    </row>
    <row r="4177" spans="1:3">
      <c r="A4177" t="s">
        <v>7625</v>
      </c>
      <c r="B4177" t="s">
        <v>3947</v>
      </c>
      <c r="C4177" t="s">
        <v>11183</v>
      </c>
    </row>
    <row r="4178" spans="1:3">
      <c r="A4178" t="s">
        <v>7628</v>
      </c>
      <c r="B4178" t="s">
        <v>3947</v>
      </c>
      <c r="C4178" t="s">
        <v>11184</v>
      </c>
    </row>
    <row r="4179" spans="1:3">
      <c r="A4179" t="s">
        <v>7631</v>
      </c>
      <c r="B4179" t="s">
        <v>3947</v>
      </c>
      <c r="C4179" t="s">
        <v>11185</v>
      </c>
    </row>
    <row r="4180" spans="1:3">
      <c r="A4180" t="s">
        <v>7634</v>
      </c>
      <c r="B4180" t="s">
        <v>3947</v>
      </c>
      <c r="C4180" t="s">
        <v>11186</v>
      </c>
    </row>
    <row r="4181" spans="1:3">
      <c r="A4181" t="s">
        <v>7637</v>
      </c>
      <c r="B4181" t="s">
        <v>3947</v>
      </c>
      <c r="C4181" t="s">
        <v>11187</v>
      </c>
    </row>
    <row r="4182" spans="1:3">
      <c r="A4182" t="s">
        <v>7640</v>
      </c>
      <c r="B4182" t="s">
        <v>3947</v>
      </c>
      <c r="C4182" t="s">
        <v>11188</v>
      </c>
    </row>
    <row r="4183" spans="1:3">
      <c r="A4183" t="s">
        <v>7643</v>
      </c>
      <c r="B4183" t="s">
        <v>3947</v>
      </c>
      <c r="C4183" t="s">
        <v>11189</v>
      </c>
    </row>
    <row r="4184" spans="1:3">
      <c r="A4184" t="s">
        <v>7646</v>
      </c>
      <c r="B4184" t="s">
        <v>3947</v>
      </c>
      <c r="C4184" t="s">
        <v>11190</v>
      </c>
    </row>
    <row r="4185" spans="1:3">
      <c r="A4185" t="s">
        <v>7649</v>
      </c>
      <c r="B4185" t="s">
        <v>3947</v>
      </c>
      <c r="C4185" t="s">
        <v>11191</v>
      </c>
    </row>
    <row r="4186" spans="1:3">
      <c r="A4186" t="s">
        <v>7652</v>
      </c>
      <c r="B4186" t="s">
        <v>3947</v>
      </c>
      <c r="C4186" t="s">
        <v>11192</v>
      </c>
    </row>
    <row r="4187" spans="1:3">
      <c r="A4187" t="s">
        <v>7655</v>
      </c>
      <c r="B4187" t="s">
        <v>3947</v>
      </c>
      <c r="C4187" t="s">
        <v>11193</v>
      </c>
    </row>
    <row r="4188" spans="1:3">
      <c r="A4188" t="s">
        <v>7658</v>
      </c>
      <c r="B4188" t="s">
        <v>3947</v>
      </c>
      <c r="C4188" t="s">
        <v>11194</v>
      </c>
    </row>
    <row r="4189" spans="1:3">
      <c r="A4189" t="s">
        <v>7661</v>
      </c>
      <c r="B4189" t="s">
        <v>3947</v>
      </c>
      <c r="C4189" t="s">
        <v>11195</v>
      </c>
    </row>
    <row r="4190" spans="1:3">
      <c r="A4190" t="s">
        <v>7664</v>
      </c>
      <c r="B4190" t="s">
        <v>3947</v>
      </c>
      <c r="C4190" t="s">
        <v>11196</v>
      </c>
    </row>
    <row r="4191" spans="1:3">
      <c r="A4191" t="s">
        <v>7667</v>
      </c>
      <c r="B4191" t="s">
        <v>3947</v>
      </c>
      <c r="C4191" t="s">
        <v>11197</v>
      </c>
    </row>
    <row r="4192" spans="1:3">
      <c r="A4192" t="s">
        <v>7670</v>
      </c>
      <c r="B4192" t="s">
        <v>3947</v>
      </c>
      <c r="C4192" t="s">
        <v>11198</v>
      </c>
    </row>
    <row r="4193" spans="1:3">
      <c r="A4193" t="s">
        <v>7673</v>
      </c>
      <c r="B4193" t="s">
        <v>3947</v>
      </c>
      <c r="C4193" t="s">
        <v>11199</v>
      </c>
    </row>
    <row r="4194" spans="1:3">
      <c r="A4194" t="s">
        <v>3650</v>
      </c>
      <c r="B4194" t="s">
        <v>3947</v>
      </c>
      <c r="C4194" t="s">
        <v>11200</v>
      </c>
    </row>
    <row r="4195" spans="1:3">
      <c r="A4195" t="s">
        <v>7678</v>
      </c>
      <c r="B4195" t="s">
        <v>3947</v>
      </c>
      <c r="C4195" t="s">
        <v>11201</v>
      </c>
    </row>
    <row r="4196" spans="1:3">
      <c r="A4196" t="s">
        <v>7681</v>
      </c>
      <c r="B4196" t="s">
        <v>3947</v>
      </c>
      <c r="C4196" t="s">
        <v>11202</v>
      </c>
    </row>
    <row r="4197" spans="1:3">
      <c r="A4197" t="s">
        <v>7684</v>
      </c>
      <c r="B4197" t="s">
        <v>3947</v>
      </c>
      <c r="C4197" t="s">
        <v>11203</v>
      </c>
    </row>
    <row r="4198" spans="1:3">
      <c r="A4198" t="s">
        <v>7687</v>
      </c>
      <c r="B4198" t="s">
        <v>3947</v>
      </c>
      <c r="C4198" t="s">
        <v>11204</v>
      </c>
    </row>
    <row r="4199" spans="1:3">
      <c r="A4199" t="s">
        <v>7690</v>
      </c>
      <c r="B4199" t="s">
        <v>3947</v>
      </c>
      <c r="C4199" t="s">
        <v>11205</v>
      </c>
    </row>
    <row r="4200" spans="1:3">
      <c r="A4200" t="s">
        <v>7693</v>
      </c>
      <c r="B4200" t="s">
        <v>3947</v>
      </c>
      <c r="C4200" t="s">
        <v>11206</v>
      </c>
    </row>
    <row r="4201" spans="1:3">
      <c r="A4201" t="s">
        <v>7696</v>
      </c>
      <c r="B4201" t="s">
        <v>3947</v>
      </c>
      <c r="C4201" t="s">
        <v>11207</v>
      </c>
    </row>
    <row r="4202" spans="1:3">
      <c r="A4202" t="s">
        <v>7699</v>
      </c>
      <c r="B4202" t="s">
        <v>3947</v>
      </c>
      <c r="C4202" t="s">
        <v>11208</v>
      </c>
    </row>
    <row r="4203" spans="1:3">
      <c r="A4203" t="s">
        <v>7702</v>
      </c>
      <c r="B4203" t="s">
        <v>3947</v>
      </c>
      <c r="C4203" t="s">
        <v>11209</v>
      </c>
    </row>
    <row r="4204" spans="1:3">
      <c r="A4204" t="s">
        <v>7705</v>
      </c>
      <c r="B4204" t="s">
        <v>3947</v>
      </c>
      <c r="C4204" t="s">
        <v>11210</v>
      </c>
    </row>
    <row r="4205" spans="1:3">
      <c r="A4205" t="s">
        <v>7708</v>
      </c>
      <c r="B4205" t="s">
        <v>3947</v>
      </c>
      <c r="C4205" t="s">
        <v>11211</v>
      </c>
    </row>
    <row r="4206" spans="1:3">
      <c r="A4206" t="s">
        <v>7711</v>
      </c>
      <c r="B4206" t="s">
        <v>3947</v>
      </c>
      <c r="C4206" t="s">
        <v>11212</v>
      </c>
    </row>
    <row r="4207" spans="1:3">
      <c r="A4207" t="s">
        <v>7714</v>
      </c>
      <c r="B4207" t="s">
        <v>3947</v>
      </c>
      <c r="C4207" t="s">
        <v>11213</v>
      </c>
    </row>
    <row r="4208" spans="1:3">
      <c r="A4208" t="s">
        <v>7717</v>
      </c>
      <c r="B4208" t="s">
        <v>3947</v>
      </c>
      <c r="C4208" t="s">
        <v>11214</v>
      </c>
    </row>
    <row r="4209" spans="1:3">
      <c r="A4209" t="s">
        <v>7720</v>
      </c>
      <c r="B4209" t="s">
        <v>3947</v>
      </c>
      <c r="C4209" t="s">
        <v>11215</v>
      </c>
    </row>
    <row r="4210" spans="1:3">
      <c r="A4210" t="s">
        <v>7723</v>
      </c>
      <c r="B4210" t="s">
        <v>3947</v>
      </c>
      <c r="C4210" t="s">
        <v>11216</v>
      </c>
    </row>
    <row r="4211" spans="1:3">
      <c r="A4211" t="s">
        <v>7726</v>
      </c>
      <c r="B4211" t="s">
        <v>3947</v>
      </c>
      <c r="C4211" t="s">
        <v>11217</v>
      </c>
    </row>
    <row r="4212" spans="1:3">
      <c r="A4212" t="s">
        <v>7729</v>
      </c>
      <c r="B4212" t="s">
        <v>3947</v>
      </c>
      <c r="C4212" t="s">
        <v>11218</v>
      </c>
    </row>
    <row r="4213" spans="1:3">
      <c r="A4213" t="s">
        <v>7732</v>
      </c>
      <c r="B4213" t="s">
        <v>3947</v>
      </c>
      <c r="C4213" t="s">
        <v>11219</v>
      </c>
    </row>
    <row r="4214" spans="1:3">
      <c r="A4214" t="s">
        <v>3652</v>
      </c>
      <c r="B4214" t="s">
        <v>3947</v>
      </c>
      <c r="C4214" t="s">
        <v>11220</v>
      </c>
    </row>
    <row r="4215" spans="1:3">
      <c r="A4215" t="s">
        <v>7737</v>
      </c>
      <c r="B4215" t="s">
        <v>3947</v>
      </c>
      <c r="C4215" t="s">
        <v>11221</v>
      </c>
    </row>
    <row r="4216" spans="1:3">
      <c r="A4216" t="s">
        <v>7740</v>
      </c>
      <c r="B4216" t="s">
        <v>3947</v>
      </c>
      <c r="C4216" t="s">
        <v>11222</v>
      </c>
    </row>
    <row r="4217" spans="1:3">
      <c r="A4217" t="s">
        <v>7743</v>
      </c>
      <c r="B4217" t="s">
        <v>3947</v>
      </c>
      <c r="C4217" t="s">
        <v>11223</v>
      </c>
    </row>
    <row r="4218" spans="1:3">
      <c r="A4218" t="s">
        <v>7746</v>
      </c>
      <c r="B4218" t="s">
        <v>3947</v>
      </c>
      <c r="C4218" t="s">
        <v>11224</v>
      </c>
    </row>
    <row r="4219" spans="1:3">
      <c r="A4219" t="s">
        <v>7749</v>
      </c>
      <c r="B4219" t="s">
        <v>3947</v>
      </c>
      <c r="C4219" t="s">
        <v>11225</v>
      </c>
    </row>
    <row r="4220" spans="1:3">
      <c r="A4220" t="s">
        <v>7751</v>
      </c>
      <c r="B4220" t="s">
        <v>3947</v>
      </c>
      <c r="C4220" t="s">
        <v>11226</v>
      </c>
    </row>
    <row r="4221" spans="1:3">
      <c r="A4221" t="s">
        <v>7754</v>
      </c>
      <c r="B4221" t="s">
        <v>3947</v>
      </c>
      <c r="C4221" t="s">
        <v>11227</v>
      </c>
    </row>
    <row r="4222" spans="1:3">
      <c r="A4222" t="s">
        <v>7757</v>
      </c>
      <c r="B4222" t="s">
        <v>3947</v>
      </c>
      <c r="C4222" t="s">
        <v>11228</v>
      </c>
    </row>
    <row r="4223" spans="1:3">
      <c r="A4223" t="s">
        <v>7760</v>
      </c>
      <c r="B4223" t="s">
        <v>3947</v>
      </c>
      <c r="C4223" t="s">
        <v>11229</v>
      </c>
    </row>
    <row r="4224" spans="1:3">
      <c r="A4224" t="s">
        <v>7763</v>
      </c>
      <c r="B4224" t="s">
        <v>3947</v>
      </c>
      <c r="C4224" t="s">
        <v>11230</v>
      </c>
    </row>
    <row r="4225" spans="1:3">
      <c r="A4225" t="s">
        <v>7766</v>
      </c>
      <c r="B4225" t="s">
        <v>3947</v>
      </c>
      <c r="C4225" t="s">
        <v>11231</v>
      </c>
    </row>
    <row r="4226" spans="1:3">
      <c r="A4226" t="s">
        <v>7769</v>
      </c>
      <c r="B4226" t="s">
        <v>3947</v>
      </c>
      <c r="C4226" t="s">
        <v>11232</v>
      </c>
    </row>
    <row r="4227" spans="1:3">
      <c r="A4227" t="s">
        <v>7772</v>
      </c>
      <c r="B4227" t="s">
        <v>3947</v>
      </c>
      <c r="C4227" t="s">
        <v>11233</v>
      </c>
    </row>
    <row r="4228" spans="1:3">
      <c r="A4228" t="s">
        <v>7775</v>
      </c>
      <c r="B4228" t="s">
        <v>3947</v>
      </c>
      <c r="C4228" t="s">
        <v>11234</v>
      </c>
    </row>
    <row r="4229" spans="1:3">
      <c r="A4229" t="s">
        <v>7778</v>
      </c>
      <c r="B4229" t="s">
        <v>3947</v>
      </c>
      <c r="C4229" t="s">
        <v>11235</v>
      </c>
    </row>
    <row r="4230" spans="1:3">
      <c r="A4230" t="s">
        <v>7781</v>
      </c>
      <c r="B4230" t="s">
        <v>3947</v>
      </c>
      <c r="C4230" t="s">
        <v>11236</v>
      </c>
    </row>
    <row r="4231" spans="1:3">
      <c r="A4231" t="s">
        <v>7784</v>
      </c>
      <c r="B4231" t="s">
        <v>3947</v>
      </c>
      <c r="C4231" t="s">
        <v>11237</v>
      </c>
    </row>
    <row r="4232" spans="1:3">
      <c r="A4232" t="s">
        <v>7787</v>
      </c>
      <c r="B4232" t="s">
        <v>3947</v>
      </c>
      <c r="C4232" t="s">
        <v>11238</v>
      </c>
    </row>
    <row r="4233" spans="1:3">
      <c r="A4233" t="s">
        <v>7790</v>
      </c>
      <c r="B4233" t="s">
        <v>3947</v>
      </c>
      <c r="C4233" t="s">
        <v>11239</v>
      </c>
    </row>
    <row r="4234" spans="1:3">
      <c r="A4234" t="s">
        <v>3654</v>
      </c>
      <c r="B4234" t="s">
        <v>3947</v>
      </c>
      <c r="C4234" t="s">
        <v>11240</v>
      </c>
    </row>
    <row r="4235" spans="1:3">
      <c r="A4235" t="s">
        <v>7795</v>
      </c>
      <c r="B4235" t="s">
        <v>3947</v>
      </c>
      <c r="C4235" t="s">
        <v>11241</v>
      </c>
    </row>
    <row r="4236" spans="1:3">
      <c r="A4236" t="s">
        <v>7798</v>
      </c>
      <c r="B4236" t="s">
        <v>3947</v>
      </c>
      <c r="C4236" t="s">
        <v>11242</v>
      </c>
    </row>
    <row r="4237" spans="1:3">
      <c r="A4237" t="s">
        <v>7801</v>
      </c>
      <c r="B4237" t="s">
        <v>3947</v>
      </c>
      <c r="C4237" t="s">
        <v>11243</v>
      </c>
    </row>
    <row r="4238" spans="1:3">
      <c r="A4238" t="s">
        <v>7804</v>
      </c>
      <c r="B4238" t="s">
        <v>3947</v>
      </c>
      <c r="C4238" t="s">
        <v>11244</v>
      </c>
    </row>
    <row r="4239" spans="1:3">
      <c r="A4239" t="s">
        <v>7807</v>
      </c>
      <c r="B4239" t="s">
        <v>3947</v>
      </c>
      <c r="C4239" t="s">
        <v>11245</v>
      </c>
    </row>
    <row r="4240" spans="1:3">
      <c r="A4240" t="s">
        <v>7810</v>
      </c>
      <c r="B4240" t="s">
        <v>3947</v>
      </c>
      <c r="C4240" t="s">
        <v>11246</v>
      </c>
    </row>
    <row r="4241" spans="1:3">
      <c r="A4241" t="s">
        <v>7813</v>
      </c>
      <c r="B4241" t="s">
        <v>3947</v>
      </c>
      <c r="C4241" t="s">
        <v>11247</v>
      </c>
    </row>
    <row r="4242" spans="1:3">
      <c r="A4242" t="s">
        <v>7816</v>
      </c>
      <c r="B4242" t="s">
        <v>3947</v>
      </c>
      <c r="C4242" t="s">
        <v>11248</v>
      </c>
    </row>
    <row r="4243" spans="1:3">
      <c r="A4243" t="s">
        <v>7819</v>
      </c>
      <c r="B4243" t="s">
        <v>3947</v>
      </c>
      <c r="C4243" t="s">
        <v>11249</v>
      </c>
    </row>
    <row r="4244" spans="1:3">
      <c r="A4244" t="s">
        <v>7822</v>
      </c>
      <c r="B4244" t="s">
        <v>3947</v>
      </c>
      <c r="C4244" t="s">
        <v>11250</v>
      </c>
    </row>
    <row r="4245" spans="1:3">
      <c r="A4245" t="s">
        <v>7825</v>
      </c>
      <c r="B4245" t="s">
        <v>3947</v>
      </c>
      <c r="C4245" t="s">
        <v>11251</v>
      </c>
    </row>
    <row r="4246" spans="1:3">
      <c r="A4246" t="s">
        <v>7828</v>
      </c>
      <c r="B4246" t="s">
        <v>3947</v>
      </c>
      <c r="C4246" t="s">
        <v>11252</v>
      </c>
    </row>
    <row r="4247" spans="1:3">
      <c r="A4247" t="s">
        <v>7831</v>
      </c>
      <c r="B4247" t="s">
        <v>3947</v>
      </c>
      <c r="C4247" t="s">
        <v>11253</v>
      </c>
    </row>
    <row r="4248" spans="1:3">
      <c r="A4248" t="s">
        <v>7834</v>
      </c>
      <c r="B4248" t="s">
        <v>3947</v>
      </c>
      <c r="C4248" t="s">
        <v>11254</v>
      </c>
    </row>
    <row r="4249" spans="1:3">
      <c r="A4249" t="s">
        <v>7837</v>
      </c>
      <c r="B4249" t="s">
        <v>3947</v>
      </c>
      <c r="C4249" t="s">
        <v>11255</v>
      </c>
    </row>
    <row r="4250" spans="1:3">
      <c r="A4250" t="s">
        <v>7840</v>
      </c>
      <c r="B4250" t="s">
        <v>3947</v>
      </c>
      <c r="C4250" t="s">
        <v>11256</v>
      </c>
    </row>
    <row r="4251" spans="1:3">
      <c r="A4251" t="s">
        <v>7843</v>
      </c>
      <c r="B4251" t="s">
        <v>3947</v>
      </c>
      <c r="C4251" t="s">
        <v>11257</v>
      </c>
    </row>
    <row r="4252" spans="1:3">
      <c r="A4252" t="s">
        <v>7846</v>
      </c>
      <c r="B4252" t="s">
        <v>3947</v>
      </c>
      <c r="C4252" t="s">
        <v>11258</v>
      </c>
    </row>
    <row r="4253" spans="1:3">
      <c r="A4253" t="s">
        <v>7849</v>
      </c>
      <c r="B4253" t="s">
        <v>3947</v>
      </c>
      <c r="C4253" t="s">
        <v>11259</v>
      </c>
    </row>
    <row r="4254" spans="1:3">
      <c r="A4254" t="s">
        <v>3656</v>
      </c>
      <c r="B4254" t="s">
        <v>3947</v>
      </c>
      <c r="C4254" t="s">
        <v>11260</v>
      </c>
    </row>
    <row r="4255" spans="1:3">
      <c r="A4255" t="s">
        <v>7854</v>
      </c>
      <c r="B4255" t="s">
        <v>3947</v>
      </c>
      <c r="C4255" t="s">
        <v>11261</v>
      </c>
    </row>
    <row r="4256" spans="1:3">
      <c r="A4256" t="s">
        <v>7857</v>
      </c>
      <c r="B4256" t="s">
        <v>3947</v>
      </c>
      <c r="C4256" t="s">
        <v>11262</v>
      </c>
    </row>
    <row r="4257" spans="1:3">
      <c r="A4257" t="s">
        <v>7860</v>
      </c>
      <c r="B4257" t="s">
        <v>3947</v>
      </c>
      <c r="C4257" t="s">
        <v>11263</v>
      </c>
    </row>
    <row r="4258" spans="1:3">
      <c r="A4258" t="s">
        <v>7863</v>
      </c>
      <c r="B4258" t="s">
        <v>3947</v>
      </c>
      <c r="C4258" t="s">
        <v>11264</v>
      </c>
    </row>
    <row r="4259" spans="1:3">
      <c r="A4259" t="s">
        <v>7866</v>
      </c>
      <c r="B4259" t="s">
        <v>3947</v>
      </c>
      <c r="C4259" t="s">
        <v>11265</v>
      </c>
    </row>
    <row r="4260" spans="1:3">
      <c r="A4260" t="s">
        <v>7869</v>
      </c>
      <c r="B4260" t="s">
        <v>3947</v>
      </c>
      <c r="C4260" t="s">
        <v>11266</v>
      </c>
    </row>
    <row r="4261" spans="1:3">
      <c r="A4261" t="s">
        <v>7872</v>
      </c>
      <c r="B4261" t="s">
        <v>3947</v>
      </c>
      <c r="C4261" t="s">
        <v>11267</v>
      </c>
    </row>
    <row r="4262" spans="1:3">
      <c r="A4262" t="s">
        <v>7875</v>
      </c>
      <c r="B4262" t="s">
        <v>3947</v>
      </c>
      <c r="C4262" t="s">
        <v>11268</v>
      </c>
    </row>
    <row r="4263" spans="1:3">
      <c r="A4263" t="s">
        <v>7878</v>
      </c>
      <c r="B4263" t="s">
        <v>3947</v>
      </c>
      <c r="C4263" t="s">
        <v>11269</v>
      </c>
    </row>
    <row r="4264" spans="1:3">
      <c r="A4264" t="s">
        <v>7881</v>
      </c>
      <c r="B4264" t="s">
        <v>3947</v>
      </c>
      <c r="C4264" t="s">
        <v>11270</v>
      </c>
    </row>
    <row r="4265" spans="1:3">
      <c r="A4265" t="s">
        <v>7884</v>
      </c>
      <c r="B4265" t="s">
        <v>3947</v>
      </c>
      <c r="C4265" t="s">
        <v>11271</v>
      </c>
    </row>
    <row r="4266" spans="1:3">
      <c r="A4266" t="s">
        <v>7887</v>
      </c>
      <c r="B4266" t="s">
        <v>3947</v>
      </c>
      <c r="C4266" t="s">
        <v>11272</v>
      </c>
    </row>
    <row r="4267" spans="1:3">
      <c r="A4267" t="s">
        <v>7890</v>
      </c>
      <c r="B4267" t="s">
        <v>3947</v>
      </c>
      <c r="C4267" t="s">
        <v>11273</v>
      </c>
    </row>
    <row r="4268" spans="1:3">
      <c r="A4268" t="s">
        <v>7893</v>
      </c>
      <c r="B4268" t="s">
        <v>3947</v>
      </c>
      <c r="C4268" t="s">
        <v>11274</v>
      </c>
    </row>
    <row r="4269" spans="1:3">
      <c r="A4269" t="s">
        <v>7896</v>
      </c>
      <c r="B4269" t="s">
        <v>3947</v>
      </c>
      <c r="C4269" t="s">
        <v>11275</v>
      </c>
    </row>
    <row r="4270" spans="1:3">
      <c r="A4270" t="s">
        <v>7899</v>
      </c>
      <c r="B4270" t="s">
        <v>3947</v>
      </c>
      <c r="C4270" t="s">
        <v>11276</v>
      </c>
    </row>
    <row r="4271" spans="1:3">
      <c r="A4271" t="s">
        <v>7902</v>
      </c>
      <c r="B4271" t="s">
        <v>3947</v>
      </c>
      <c r="C4271" t="s">
        <v>11277</v>
      </c>
    </row>
    <row r="4272" spans="1:3">
      <c r="A4272" t="s">
        <v>7905</v>
      </c>
      <c r="B4272" t="s">
        <v>3947</v>
      </c>
      <c r="C4272" t="s">
        <v>11278</v>
      </c>
    </row>
    <row r="4273" spans="1:3">
      <c r="A4273" t="s">
        <v>7908</v>
      </c>
      <c r="B4273" t="s">
        <v>3947</v>
      </c>
      <c r="C4273" t="s">
        <v>11279</v>
      </c>
    </row>
    <row r="4274" spans="1:3">
      <c r="A4274" t="s">
        <v>3658</v>
      </c>
      <c r="B4274" t="s">
        <v>3947</v>
      </c>
      <c r="C4274" t="s">
        <v>11280</v>
      </c>
    </row>
    <row r="4275" spans="1:3">
      <c r="A4275" t="s">
        <v>7913</v>
      </c>
      <c r="B4275" t="s">
        <v>3947</v>
      </c>
      <c r="C4275" t="s">
        <v>11281</v>
      </c>
    </row>
    <row r="4276" spans="1:3">
      <c r="A4276" t="s">
        <v>7916</v>
      </c>
      <c r="B4276" t="s">
        <v>3947</v>
      </c>
      <c r="C4276" t="s">
        <v>11282</v>
      </c>
    </row>
    <row r="4277" spans="1:3">
      <c r="A4277" t="s">
        <v>7919</v>
      </c>
      <c r="B4277" t="s">
        <v>3947</v>
      </c>
      <c r="C4277" t="s">
        <v>11283</v>
      </c>
    </row>
    <row r="4278" spans="1:3">
      <c r="A4278" t="s">
        <v>7922</v>
      </c>
      <c r="B4278" t="s">
        <v>3947</v>
      </c>
      <c r="C4278" t="s">
        <v>11284</v>
      </c>
    </row>
    <row r="4279" spans="1:3">
      <c r="A4279" t="s">
        <v>7925</v>
      </c>
      <c r="B4279" t="s">
        <v>3947</v>
      </c>
      <c r="C4279" t="s">
        <v>11285</v>
      </c>
    </row>
    <row r="4280" spans="1:3">
      <c r="A4280" t="s">
        <v>7928</v>
      </c>
      <c r="B4280" t="s">
        <v>3947</v>
      </c>
      <c r="C4280" t="s">
        <v>11286</v>
      </c>
    </row>
    <row r="4281" spans="1:3">
      <c r="A4281" t="s">
        <v>7931</v>
      </c>
      <c r="B4281" t="s">
        <v>3947</v>
      </c>
      <c r="C4281" t="s">
        <v>11287</v>
      </c>
    </row>
    <row r="4282" spans="1:3">
      <c r="A4282" t="s">
        <v>7934</v>
      </c>
      <c r="B4282" t="s">
        <v>3947</v>
      </c>
      <c r="C4282" t="s">
        <v>11288</v>
      </c>
    </row>
    <row r="4283" spans="1:3">
      <c r="A4283" t="s">
        <v>7937</v>
      </c>
      <c r="B4283" t="s">
        <v>3947</v>
      </c>
      <c r="C4283" t="s">
        <v>11289</v>
      </c>
    </row>
    <row r="4284" spans="1:3">
      <c r="A4284" t="s">
        <v>7940</v>
      </c>
      <c r="B4284" t="s">
        <v>3947</v>
      </c>
      <c r="C4284" t="s">
        <v>11290</v>
      </c>
    </row>
    <row r="4285" spans="1:3">
      <c r="A4285" t="s">
        <v>7942</v>
      </c>
      <c r="B4285" t="s">
        <v>3947</v>
      </c>
      <c r="C4285" t="s">
        <v>11291</v>
      </c>
    </row>
    <row r="4286" spans="1:3">
      <c r="A4286" t="s">
        <v>7945</v>
      </c>
      <c r="B4286" t="s">
        <v>3947</v>
      </c>
      <c r="C4286" t="s">
        <v>11292</v>
      </c>
    </row>
    <row r="4287" spans="1:3">
      <c r="A4287" t="s">
        <v>7948</v>
      </c>
      <c r="B4287" t="s">
        <v>3947</v>
      </c>
      <c r="C4287" t="s">
        <v>11293</v>
      </c>
    </row>
    <row r="4288" spans="1:3">
      <c r="A4288" t="s">
        <v>7951</v>
      </c>
      <c r="B4288" t="s">
        <v>3947</v>
      </c>
      <c r="C4288" t="s">
        <v>11294</v>
      </c>
    </row>
    <row r="4289" spans="1:3">
      <c r="A4289" t="s">
        <v>7954</v>
      </c>
      <c r="B4289" t="s">
        <v>3947</v>
      </c>
      <c r="C4289" t="s">
        <v>11295</v>
      </c>
    </row>
    <row r="4290" spans="1:3">
      <c r="A4290" t="s">
        <v>7957</v>
      </c>
      <c r="B4290" t="s">
        <v>3947</v>
      </c>
      <c r="C4290" t="s">
        <v>11296</v>
      </c>
    </row>
    <row r="4291" spans="1:3">
      <c r="A4291" t="s">
        <v>7960</v>
      </c>
      <c r="B4291" t="s">
        <v>3947</v>
      </c>
      <c r="C4291" t="s">
        <v>11297</v>
      </c>
    </row>
    <row r="4292" spans="1:3">
      <c r="A4292" t="s">
        <v>7963</v>
      </c>
      <c r="B4292" t="s">
        <v>3947</v>
      </c>
      <c r="C4292" t="s">
        <v>11298</v>
      </c>
    </row>
    <row r="4293" spans="1:3">
      <c r="A4293" t="s">
        <v>7966</v>
      </c>
      <c r="B4293" t="s">
        <v>3947</v>
      </c>
      <c r="C4293" t="s">
        <v>11299</v>
      </c>
    </row>
    <row r="4294" spans="1:3">
      <c r="A4294" t="s">
        <v>3660</v>
      </c>
      <c r="B4294" t="s">
        <v>3947</v>
      </c>
      <c r="C4294" t="s">
        <v>11300</v>
      </c>
    </row>
    <row r="4295" spans="1:3">
      <c r="A4295" t="s">
        <v>7971</v>
      </c>
      <c r="B4295" t="s">
        <v>3947</v>
      </c>
      <c r="C4295" t="s">
        <v>11301</v>
      </c>
    </row>
    <row r="4296" spans="1:3">
      <c r="A4296" t="s">
        <v>7974</v>
      </c>
      <c r="B4296" t="s">
        <v>3947</v>
      </c>
      <c r="C4296" t="s">
        <v>11302</v>
      </c>
    </row>
    <row r="4297" spans="1:3">
      <c r="A4297" t="s">
        <v>7977</v>
      </c>
      <c r="B4297" t="s">
        <v>3947</v>
      </c>
      <c r="C4297" t="s">
        <v>11303</v>
      </c>
    </row>
    <row r="4298" spans="1:3">
      <c r="A4298" t="s">
        <v>7980</v>
      </c>
      <c r="B4298" t="s">
        <v>3947</v>
      </c>
      <c r="C4298" t="s">
        <v>11304</v>
      </c>
    </row>
    <row r="4299" spans="1:3">
      <c r="A4299" t="s">
        <v>7983</v>
      </c>
      <c r="B4299" t="s">
        <v>3947</v>
      </c>
      <c r="C4299" t="s">
        <v>11305</v>
      </c>
    </row>
    <row r="4300" spans="1:3">
      <c r="A4300" t="s">
        <v>7986</v>
      </c>
      <c r="B4300" t="s">
        <v>3947</v>
      </c>
      <c r="C4300" t="s">
        <v>11306</v>
      </c>
    </row>
    <row r="4301" spans="1:3">
      <c r="A4301" t="s">
        <v>7989</v>
      </c>
      <c r="B4301" t="s">
        <v>3947</v>
      </c>
      <c r="C4301" t="s">
        <v>11307</v>
      </c>
    </row>
    <row r="4302" spans="1:3">
      <c r="A4302" t="s">
        <v>7992</v>
      </c>
      <c r="B4302" t="s">
        <v>3947</v>
      </c>
      <c r="C4302" t="s">
        <v>11308</v>
      </c>
    </row>
    <row r="4303" spans="1:3">
      <c r="A4303" t="s">
        <v>7995</v>
      </c>
      <c r="B4303" t="s">
        <v>3947</v>
      </c>
      <c r="C4303" t="s">
        <v>11309</v>
      </c>
    </row>
    <row r="4304" spans="1:3">
      <c r="A4304" t="s">
        <v>7998</v>
      </c>
      <c r="B4304" t="s">
        <v>3947</v>
      </c>
      <c r="C4304" t="s">
        <v>11310</v>
      </c>
    </row>
    <row r="4305" spans="1:3">
      <c r="A4305" t="s">
        <v>8001</v>
      </c>
      <c r="B4305" t="s">
        <v>3947</v>
      </c>
      <c r="C4305" t="s">
        <v>11311</v>
      </c>
    </row>
    <row r="4306" spans="1:3">
      <c r="A4306" t="s">
        <v>8004</v>
      </c>
      <c r="B4306" t="s">
        <v>3947</v>
      </c>
      <c r="C4306" t="s">
        <v>11312</v>
      </c>
    </row>
    <row r="4307" spans="1:3">
      <c r="A4307" t="s">
        <v>8007</v>
      </c>
      <c r="B4307" t="s">
        <v>3947</v>
      </c>
      <c r="C4307" t="s">
        <v>11313</v>
      </c>
    </row>
    <row r="4308" spans="1:3">
      <c r="A4308" t="s">
        <v>8010</v>
      </c>
      <c r="B4308" t="s">
        <v>3947</v>
      </c>
      <c r="C4308" t="s">
        <v>11314</v>
      </c>
    </row>
    <row r="4309" spans="1:3">
      <c r="A4309" t="s">
        <v>8013</v>
      </c>
      <c r="B4309" t="s">
        <v>3947</v>
      </c>
      <c r="C4309" t="s">
        <v>11315</v>
      </c>
    </row>
    <row r="4310" spans="1:3">
      <c r="A4310" t="s">
        <v>8016</v>
      </c>
      <c r="B4310" t="s">
        <v>3947</v>
      </c>
      <c r="C4310" t="s">
        <v>11316</v>
      </c>
    </row>
    <row r="4311" spans="1:3">
      <c r="A4311" t="s">
        <v>8019</v>
      </c>
      <c r="B4311" t="s">
        <v>3947</v>
      </c>
      <c r="C4311" t="s">
        <v>11317</v>
      </c>
    </row>
    <row r="4312" spans="1:3">
      <c r="A4312" t="s">
        <v>8022</v>
      </c>
      <c r="B4312" t="s">
        <v>3947</v>
      </c>
      <c r="C4312" t="s">
        <v>11318</v>
      </c>
    </row>
    <row r="4313" spans="1:3">
      <c r="A4313" t="s">
        <v>8025</v>
      </c>
      <c r="B4313" t="s">
        <v>3947</v>
      </c>
      <c r="C4313" t="s">
        <v>11319</v>
      </c>
    </row>
    <row r="4314" spans="1:3">
      <c r="A4314" t="s">
        <v>3662</v>
      </c>
      <c r="B4314" t="s">
        <v>3947</v>
      </c>
      <c r="C4314" t="s">
        <v>11320</v>
      </c>
    </row>
    <row r="4315" spans="1:3">
      <c r="A4315" t="s">
        <v>8030</v>
      </c>
      <c r="B4315" t="s">
        <v>3947</v>
      </c>
      <c r="C4315" t="s">
        <v>11321</v>
      </c>
    </row>
    <row r="4316" spans="1:3">
      <c r="A4316" t="s">
        <v>8033</v>
      </c>
      <c r="B4316" t="s">
        <v>3947</v>
      </c>
      <c r="C4316" t="s">
        <v>11322</v>
      </c>
    </row>
    <row r="4317" spans="1:3">
      <c r="A4317" t="s">
        <v>8036</v>
      </c>
      <c r="B4317" t="s">
        <v>3947</v>
      </c>
      <c r="C4317" t="s">
        <v>11323</v>
      </c>
    </row>
    <row r="4318" spans="1:3">
      <c r="A4318" t="s">
        <v>8039</v>
      </c>
      <c r="B4318" t="s">
        <v>3947</v>
      </c>
      <c r="C4318" t="s">
        <v>11324</v>
      </c>
    </row>
    <row r="4319" spans="1:3">
      <c r="A4319" t="s">
        <v>8042</v>
      </c>
      <c r="B4319" t="s">
        <v>3947</v>
      </c>
      <c r="C4319" t="s">
        <v>11325</v>
      </c>
    </row>
    <row r="4320" spans="1:3">
      <c r="A4320" t="s">
        <v>8045</v>
      </c>
      <c r="B4320" t="s">
        <v>3947</v>
      </c>
      <c r="C4320" t="s">
        <v>11326</v>
      </c>
    </row>
    <row r="4321" spans="1:3">
      <c r="A4321" t="s">
        <v>8048</v>
      </c>
      <c r="B4321" t="s">
        <v>3947</v>
      </c>
      <c r="C4321" t="s">
        <v>11327</v>
      </c>
    </row>
    <row r="4322" spans="1:3">
      <c r="A4322" t="s">
        <v>8051</v>
      </c>
      <c r="B4322" t="s">
        <v>3947</v>
      </c>
      <c r="C4322" t="s">
        <v>11328</v>
      </c>
    </row>
    <row r="4323" spans="1:3">
      <c r="A4323" t="s">
        <v>8054</v>
      </c>
      <c r="B4323" t="s">
        <v>3947</v>
      </c>
      <c r="C4323" t="s">
        <v>11329</v>
      </c>
    </row>
    <row r="4324" spans="1:3">
      <c r="A4324" t="s">
        <v>8057</v>
      </c>
      <c r="B4324" t="s">
        <v>3947</v>
      </c>
      <c r="C4324" t="s">
        <v>11330</v>
      </c>
    </row>
    <row r="4325" spans="1:3">
      <c r="A4325" t="s">
        <v>8060</v>
      </c>
      <c r="B4325" t="s">
        <v>3947</v>
      </c>
      <c r="C4325" t="s">
        <v>11331</v>
      </c>
    </row>
    <row r="4326" spans="1:3">
      <c r="A4326" t="s">
        <v>8063</v>
      </c>
      <c r="B4326" t="s">
        <v>3947</v>
      </c>
      <c r="C4326" t="s">
        <v>11332</v>
      </c>
    </row>
    <row r="4327" spans="1:3">
      <c r="A4327" t="s">
        <v>8066</v>
      </c>
      <c r="B4327" t="s">
        <v>3947</v>
      </c>
      <c r="C4327" t="s">
        <v>11333</v>
      </c>
    </row>
    <row r="4328" spans="1:3">
      <c r="A4328" t="s">
        <v>8069</v>
      </c>
      <c r="B4328" t="s">
        <v>3947</v>
      </c>
      <c r="C4328" t="s">
        <v>11334</v>
      </c>
    </row>
    <row r="4329" spans="1:3">
      <c r="A4329" t="s">
        <v>8072</v>
      </c>
      <c r="B4329" t="s">
        <v>3947</v>
      </c>
      <c r="C4329" t="s">
        <v>11335</v>
      </c>
    </row>
    <row r="4330" spans="1:3">
      <c r="A4330" t="s">
        <v>8075</v>
      </c>
      <c r="B4330" t="s">
        <v>3947</v>
      </c>
      <c r="C4330" t="s">
        <v>11336</v>
      </c>
    </row>
    <row r="4331" spans="1:3">
      <c r="A4331" t="s">
        <v>8078</v>
      </c>
      <c r="B4331" t="s">
        <v>3947</v>
      </c>
      <c r="C4331" t="s">
        <v>11337</v>
      </c>
    </row>
    <row r="4332" spans="1:3">
      <c r="A4332" t="s">
        <v>8081</v>
      </c>
      <c r="B4332" t="s">
        <v>3947</v>
      </c>
      <c r="C4332" t="s">
        <v>11338</v>
      </c>
    </row>
    <row r="4333" spans="1:3">
      <c r="A4333" t="s">
        <v>8084</v>
      </c>
      <c r="B4333" t="s">
        <v>3947</v>
      </c>
      <c r="C4333" t="s">
        <v>11339</v>
      </c>
    </row>
    <row r="4334" spans="1:3">
      <c r="A4334" t="s">
        <v>3664</v>
      </c>
      <c r="B4334" t="s">
        <v>3947</v>
      </c>
      <c r="C4334" t="s">
        <v>11340</v>
      </c>
    </row>
    <row r="4335" spans="1:3">
      <c r="A4335" t="s">
        <v>8089</v>
      </c>
      <c r="B4335" t="s">
        <v>3947</v>
      </c>
      <c r="C4335" t="s">
        <v>11341</v>
      </c>
    </row>
    <row r="4336" spans="1:3">
      <c r="A4336" t="s">
        <v>8092</v>
      </c>
      <c r="B4336" t="s">
        <v>3947</v>
      </c>
      <c r="C4336" t="s">
        <v>11342</v>
      </c>
    </row>
    <row r="4337" spans="1:3">
      <c r="A4337" t="s">
        <v>8095</v>
      </c>
      <c r="B4337" t="s">
        <v>3947</v>
      </c>
      <c r="C4337" t="s">
        <v>11343</v>
      </c>
    </row>
    <row r="4338" spans="1:3">
      <c r="A4338" t="s">
        <v>8098</v>
      </c>
      <c r="B4338" t="s">
        <v>3947</v>
      </c>
      <c r="C4338" t="s">
        <v>11344</v>
      </c>
    </row>
    <row r="4339" spans="1:3">
      <c r="A4339" t="s">
        <v>8101</v>
      </c>
      <c r="B4339" t="s">
        <v>3947</v>
      </c>
      <c r="C4339" t="s">
        <v>11345</v>
      </c>
    </row>
    <row r="4340" spans="1:3">
      <c r="A4340" t="s">
        <v>8104</v>
      </c>
      <c r="B4340" t="s">
        <v>3947</v>
      </c>
      <c r="C4340" t="s">
        <v>11346</v>
      </c>
    </row>
    <row r="4341" spans="1:3">
      <c r="A4341" t="s">
        <v>8107</v>
      </c>
      <c r="B4341" t="s">
        <v>3947</v>
      </c>
      <c r="C4341" t="s">
        <v>11347</v>
      </c>
    </row>
    <row r="4342" spans="1:3">
      <c r="A4342" t="s">
        <v>8110</v>
      </c>
      <c r="B4342" t="s">
        <v>3947</v>
      </c>
      <c r="C4342" t="s">
        <v>11348</v>
      </c>
    </row>
    <row r="4343" spans="1:3">
      <c r="A4343" t="s">
        <v>8113</v>
      </c>
      <c r="B4343" t="s">
        <v>3947</v>
      </c>
      <c r="C4343" t="s">
        <v>11349</v>
      </c>
    </row>
    <row r="4344" spans="1:3">
      <c r="A4344" t="s">
        <v>8116</v>
      </c>
      <c r="B4344" t="s">
        <v>3947</v>
      </c>
      <c r="C4344" t="s">
        <v>11350</v>
      </c>
    </row>
    <row r="4345" spans="1:3">
      <c r="A4345" t="s">
        <v>8119</v>
      </c>
      <c r="B4345" t="s">
        <v>3947</v>
      </c>
      <c r="C4345" t="s">
        <v>11351</v>
      </c>
    </row>
    <row r="4346" spans="1:3">
      <c r="A4346" t="s">
        <v>8122</v>
      </c>
      <c r="B4346" t="s">
        <v>3947</v>
      </c>
      <c r="C4346" t="s">
        <v>11352</v>
      </c>
    </row>
    <row r="4347" spans="1:3">
      <c r="A4347" t="s">
        <v>8125</v>
      </c>
      <c r="B4347" t="s">
        <v>3947</v>
      </c>
      <c r="C4347" t="s">
        <v>11353</v>
      </c>
    </row>
    <row r="4348" spans="1:3">
      <c r="A4348" t="s">
        <v>8128</v>
      </c>
      <c r="B4348" t="s">
        <v>3947</v>
      </c>
      <c r="C4348" t="s">
        <v>11354</v>
      </c>
    </row>
    <row r="4349" spans="1:3">
      <c r="A4349" t="s">
        <v>8131</v>
      </c>
      <c r="B4349" t="s">
        <v>3947</v>
      </c>
      <c r="C4349" t="s">
        <v>11355</v>
      </c>
    </row>
    <row r="4350" spans="1:3">
      <c r="A4350" t="s">
        <v>8133</v>
      </c>
      <c r="B4350" t="s">
        <v>3947</v>
      </c>
      <c r="C4350" t="s">
        <v>11356</v>
      </c>
    </row>
    <row r="4351" spans="1:3">
      <c r="A4351" t="s">
        <v>8136</v>
      </c>
      <c r="B4351" t="s">
        <v>3947</v>
      </c>
      <c r="C4351" t="s">
        <v>11357</v>
      </c>
    </row>
    <row r="4352" spans="1:3">
      <c r="A4352" t="s">
        <v>8139</v>
      </c>
      <c r="B4352" t="s">
        <v>3947</v>
      </c>
      <c r="C4352" t="s">
        <v>11358</v>
      </c>
    </row>
    <row r="4353" spans="1:3">
      <c r="A4353" t="s">
        <v>8142</v>
      </c>
      <c r="B4353" t="s">
        <v>3947</v>
      </c>
      <c r="C4353" t="s">
        <v>11359</v>
      </c>
    </row>
    <row r="4354" spans="1:3">
      <c r="A4354" t="s">
        <v>3666</v>
      </c>
      <c r="B4354" t="s">
        <v>3947</v>
      </c>
      <c r="C4354" t="s">
        <v>11360</v>
      </c>
    </row>
    <row r="4355" spans="1:3">
      <c r="A4355" t="s">
        <v>8147</v>
      </c>
      <c r="B4355" t="s">
        <v>3947</v>
      </c>
      <c r="C4355" t="s">
        <v>11361</v>
      </c>
    </row>
    <row r="4356" spans="1:3">
      <c r="A4356" t="s">
        <v>8150</v>
      </c>
      <c r="B4356" t="s">
        <v>3947</v>
      </c>
      <c r="C4356" t="s">
        <v>11362</v>
      </c>
    </row>
    <row r="4357" spans="1:3">
      <c r="A4357" t="s">
        <v>8153</v>
      </c>
      <c r="B4357" t="s">
        <v>3947</v>
      </c>
      <c r="C4357" t="s">
        <v>11363</v>
      </c>
    </row>
    <row r="4358" spans="1:3">
      <c r="A4358" t="s">
        <v>8156</v>
      </c>
      <c r="B4358" t="s">
        <v>3947</v>
      </c>
      <c r="C4358" t="s">
        <v>11364</v>
      </c>
    </row>
    <row r="4359" spans="1:3">
      <c r="A4359" t="s">
        <v>8159</v>
      </c>
      <c r="B4359" t="s">
        <v>3947</v>
      </c>
      <c r="C4359" t="s">
        <v>11365</v>
      </c>
    </row>
    <row r="4360" spans="1:3">
      <c r="A4360" t="s">
        <v>8162</v>
      </c>
      <c r="B4360" t="s">
        <v>3947</v>
      </c>
      <c r="C4360" t="s">
        <v>11366</v>
      </c>
    </row>
    <row r="4361" spans="1:3">
      <c r="A4361" t="s">
        <v>8165</v>
      </c>
      <c r="B4361" t="s">
        <v>3947</v>
      </c>
      <c r="C4361" t="s">
        <v>11367</v>
      </c>
    </row>
    <row r="4362" spans="1:3">
      <c r="A4362" t="s">
        <v>8168</v>
      </c>
      <c r="B4362" t="s">
        <v>3947</v>
      </c>
      <c r="C4362" t="s">
        <v>11368</v>
      </c>
    </row>
    <row r="4363" spans="1:3">
      <c r="A4363" t="s">
        <v>8171</v>
      </c>
      <c r="B4363" t="s">
        <v>3947</v>
      </c>
      <c r="C4363" t="s">
        <v>11369</v>
      </c>
    </row>
    <row r="4364" spans="1:3">
      <c r="A4364" t="s">
        <v>8174</v>
      </c>
      <c r="B4364" t="s">
        <v>3947</v>
      </c>
      <c r="C4364" t="s">
        <v>11370</v>
      </c>
    </row>
    <row r="4365" spans="1:3">
      <c r="A4365" t="s">
        <v>8177</v>
      </c>
      <c r="B4365" t="s">
        <v>3947</v>
      </c>
      <c r="C4365" t="s">
        <v>11371</v>
      </c>
    </row>
    <row r="4366" spans="1:3">
      <c r="A4366" t="s">
        <v>8180</v>
      </c>
      <c r="B4366" t="s">
        <v>3947</v>
      </c>
      <c r="C4366" t="s">
        <v>11372</v>
      </c>
    </row>
    <row r="4367" spans="1:3">
      <c r="A4367" t="s">
        <v>8183</v>
      </c>
      <c r="B4367" t="s">
        <v>3947</v>
      </c>
      <c r="C4367" t="s">
        <v>11373</v>
      </c>
    </row>
    <row r="4368" spans="1:3">
      <c r="A4368" t="s">
        <v>8186</v>
      </c>
      <c r="B4368" t="s">
        <v>3947</v>
      </c>
      <c r="C4368" t="s">
        <v>11374</v>
      </c>
    </row>
    <row r="4369" spans="1:3">
      <c r="A4369" t="s">
        <v>8189</v>
      </c>
      <c r="B4369" t="s">
        <v>3947</v>
      </c>
      <c r="C4369" t="s">
        <v>11375</v>
      </c>
    </row>
    <row r="4370" spans="1:3">
      <c r="A4370" t="s">
        <v>8192</v>
      </c>
      <c r="B4370" t="s">
        <v>3947</v>
      </c>
      <c r="C4370" t="s">
        <v>11376</v>
      </c>
    </row>
    <row r="4371" spans="1:3">
      <c r="A4371" t="s">
        <v>8195</v>
      </c>
      <c r="B4371" t="s">
        <v>3947</v>
      </c>
      <c r="C4371" t="s">
        <v>11377</v>
      </c>
    </row>
    <row r="4372" spans="1:3">
      <c r="A4372" t="s">
        <v>8198</v>
      </c>
      <c r="B4372" t="s">
        <v>3947</v>
      </c>
      <c r="C4372" t="s">
        <v>11378</v>
      </c>
    </row>
    <row r="4373" spans="1:3">
      <c r="A4373" t="s">
        <v>8201</v>
      </c>
      <c r="B4373" t="s">
        <v>3947</v>
      </c>
      <c r="C4373" t="s">
        <v>11379</v>
      </c>
    </row>
    <row r="4374" spans="1:3">
      <c r="A4374" t="s">
        <v>3668</v>
      </c>
      <c r="B4374" t="s">
        <v>3947</v>
      </c>
      <c r="C4374" t="s">
        <v>11380</v>
      </c>
    </row>
    <row r="4375" spans="1:3">
      <c r="A4375" t="s">
        <v>8206</v>
      </c>
      <c r="B4375" t="s">
        <v>3947</v>
      </c>
      <c r="C4375" t="s">
        <v>11381</v>
      </c>
    </row>
    <row r="4376" spans="1:3">
      <c r="A4376" t="s">
        <v>8209</v>
      </c>
      <c r="B4376" t="s">
        <v>3947</v>
      </c>
      <c r="C4376" t="s">
        <v>11382</v>
      </c>
    </row>
    <row r="4377" spans="1:3">
      <c r="A4377" t="s">
        <v>8212</v>
      </c>
      <c r="B4377" t="s">
        <v>3947</v>
      </c>
      <c r="C4377" t="s">
        <v>11383</v>
      </c>
    </row>
    <row r="4378" spans="1:3">
      <c r="A4378" t="s">
        <v>8215</v>
      </c>
      <c r="B4378" t="s">
        <v>3947</v>
      </c>
      <c r="C4378" t="s">
        <v>11384</v>
      </c>
    </row>
    <row r="4379" spans="1:3">
      <c r="A4379" t="s">
        <v>8218</v>
      </c>
      <c r="B4379" t="s">
        <v>3947</v>
      </c>
      <c r="C4379" t="s">
        <v>11385</v>
      </c>
    </row>
    <row r="4380" spans="1:3">
      <c r="A4380" t="s">
        <v>8221</v>
      </c>
      <c r="B4380" t="s">
        <v>3947</v>
      </c>
      <c r="C4380" t="s">
        <v>11386</v>
      </c>
    </row>
    <row r="4381" spans="1:3">
      <c r="A4381" t="s">
        <v>8224</v>
      </c>
      <c r="B4381" t="s">
        <v>3947</v>
      </c>
      <c r="C4381" t="s">
        <v>11387</v>
      </c>
    </row>
    <row r="4382" spans="1:3">
      <c r="A4382" t="s">
        <v>8227</v>
      </c>
      <c r="B4382" t="s">
        <v>3947</v>
      </c>
      <c r="C4382" t="s">
        <v>11388</v>
      </c>
    </row>
    <row r="4383" spans="1:3">
      <c r="A4383" t="s">
        <v>8230</v>
      </c>
      <c r="B4383" t="s">
        <v>3947</v>
      </c>
      <c r="C4383" t="s">
        <v>11389</v>
      </c>
    </row>
    <row r="4384" spans="1:3">
      <c r="A4384" t="s">
        <v>8233</v>
      </c>
      <c r="B4384" t="s">
        <v>3947</v>
      </c>
      <c r="C4384" t="s">
        <v>11390</v>
      </c>
    </row>
    <row r="4385" spans="1:3">
      <c r="A4385" t="s">
        <v>8236</v>
      </c>
      <c r="B4385" t="s">
        <v>3947</v>
      </c>
      <c r="C4385" t="s">
        <v>11391</v>
      </c>
    </row>
    <row r="4386" spans="1:3">
      <c r="A4386" t="s">
        <v>8239</v>
      </c>
      <c r="B4386" t="s">
        <v>3947</v>
      </c>
      <c r="C4386" t="s">
        <v>11392</v>
      </c>
    </row>
    <row r="4387" spans="1:3">
      <c r="A4387" t="s">
        <v>8242</v>
      </c>
      <c r="B4387" t="s">
        <v>3947</v>
      </c>
      <c r="C4387" t="s">
        <v>11393</v>
      </c>
    </row>
    <row r="4388" spans="1:3">
      <c r="A4388" t="s">
        <v>8245</v>
      </c>
      <c r="B4388" t="s">
        <v>3947</v>
      </c>
      <c r="C4388" t="s">
        <v>11394</v>
      </c>
    </row>
    <row r="4389" spans="1:3">
      <c r="A4389" t="s">
        <v>8248</v>
      </c>
      <c r="B4389" t="s">
        <v>3947</v>
      </c>
      <c r="C4389" t="s">
        <v>11395</v>
      </c>
    </row>
    <row r="4390" spans="1:3">
      <c r="A4390" t="s">
        <v>8251</v>
      </c>
      <c r="B4390" t="s">
        <v>3947</v>
      </c>
      <c r="C4390" t="s">
        <v>11396</v>
      </c>
    </row>
    <row r="4391" spans="1:3">
      <c r="A4391" t="s">
        <v>8254</v>
      </c>
      <c r="B4391" t="s">
        <v>3947</v>
      </c>
      <c r="C4391" t="s">
        <v>11397</v>
      </c>
    </row>
    <row r="4392" spans="1:3">
      <c r="A4392" t="s">
        <v>8257</v>
      </c>
      <c r="B4392" t="s">
        <v>3947</v>
      </c>
      <c r="C4392" t="s">
        <v>11398</v>
      </c>
    </row>
    <row r="4393" spans="1:3">
      <c r="A4393" t="s">
        <v>8260</v>
      </c>
      <c r="B4393" t="s">
        <v>3947</v>
      </c>
      <c r="C4393" t="s">
        <v>11399</v>
      </c>
    </row>
    <row r="4394" spans="1:3">
      <c r="A4394" t="s">
        <v>3670</v>
      </c>
      <c r="B4394" t="s">
        <v>3947</v>
      </c>
      <c r="C4394" t="s">
        <v>11400</v>
      </c>
    </row>
    <row r="4395" spans="1:3">
      <c r="A4395" t="s">
        <v>8265</v>
      </c>
      <c r="B4395" t="s">
        <v>3947</v>
      </c>
      <c r="C4395" t="s">
        <v>11401</v>
      </c>
    </row>
    <row r="4396" spans="1:3">
      <c r="A4396" t="s">
        <v>8268</v>
      </c>
      <c r="B4396" t="s">
        <v>3947</v>
      </c>
      <c r="C4396" t="s">
        <v>11402</v>
      </c>
    </row>
    <row r="4397" spans="1:3">
      <c r="A4397" t="s">
        <v>8271</v>
      </c>
      <c r="B4397" t="s">
        <v>3947</v>
      </c>
      <c r="C4397" t="s">
        <v>11403</v>
      </c>
    </row>
    <row r="4398" spans="1:3">
      <c r="A4398" t="s">
        <v>8274</v>
      </c>
      <c r="B4398" t="s">
        <v>3947</v>
      </c>
      <c r="C4398" t="s">
        <v>11404</v>
      </c>
    </row>
    <row r="4399" spans="1:3">
      <c r="A4399" t="s">
        <v>8277</v>
      </c>
      <c r="B4399" t="s">
        <v>3947</v>
      </c>
      <c r="C4399" t="s">
        <v>11405</v>
      </c>
    </row>
    <row r="4400" spans="1:3">
      <c r="A4400" t="s">
        <v>8280</v>
      </c>
      <c r="B4400" t="s">
        <v>3947</v>
      </c>
      <c r="C4400" t="s">
        <v>11406</v>
      </c>
    </row>
    <row r="4401" spans="1:3">
      <c r="A4401" t="s">
        <v>8283</v>
      </c>
      <c r="B4401" t="s">
        <v>3947</v>
      </c>
      <c r="C4401" t="s">
        <v>11407</v>
      </c>
    </row>
    <row r="4402" spans="1:3">
      <c r="A4402" t="s">
        <v>8286</v>
      </c>
      <c r="B4402" t="s">
        <v>3947</v>
      </c>
      <c r="C4402" t="s">
        <v>11408</v>
      </c>
    </row>
    <row r="4403" spans="1:3">
      <c r="A4403" t="s">
        <v>8289</v>
      </c>
      <c r="B4403" t="s">
        <v>3947</v>
      </c>
      <c r="C4403" t="s">
        <v>11409</v>
      </c>
    </row>
    <row r="4404" spans="1:3">
      <c r="A4404" t="s">
        <v>8292</v>
      </c>
      <c r="B4404" t="s">
        <v>3947</v>
      </c>
      <c r="C4404" t="s">
        <v>11410</v>
      </c>
    </row>
    <row r="4405" spans="1:3">
      <c r="A4405" t="s">
        <v>8295</v>
      </c>
      <c r="B4405" t="s">
        <v>3947</v>
      </c>
      <c r="C4405" t="s">
        <v>11411</v>
      </c>
    </row>
    <row r="4406" spans="1:3">
      <c r="A4406" t="s">
        <v>8298</v>
      </c>
      <c r="B4406" t="s">
        <v>3947</v>
      </c>
      <c r="C4406" t="s">
        <v>11412</v>
      </c>
    </row>
    <row r="4407" spans="1:3">
      <c r="A4407" t="s">
        <v>8301</v>
      </c>
      <c r="B4407" t="s">
        <v>3947</v>
      </c>
      <c r="C4407" t="s">
        <v>11413</v>
      </c>
    </row>
    <row r="4408" spans="1:3">
      <c r="A4408" t="s">
        <v>8304</v>
      </c>
      <c r="B4408" t="s">
        <v>3947</v>
      </c>
      <c r="C4408" t="s">
        <v>11414</v>
      </c>
    </row>
    <row r="4409" spans="1:3">
      <c r="A4409" t="s">
        <v>8307</v>
      </c>
      <c r="B4409" t="s">
        <v>3947</v>
      </c>
      <c r="C4409" t="s">
        <v>11415</v>
      </c>
    </row>
    <row r="4410" spans="1:3">
      <c r="A4410" t="s">
        <v>8310</v>
      </c>
      <c r="B4410" t="s">
        <v>3947</v>
      </c>
      <c r="C4410" t="s">
        <v>11416</v>
      </c>
    </row>
    <row r="4411" spans="1:3">
      <c r="A4411" t="s">
        <v>8313</v>
      </c>
      <c r="B4411" t="s">
        <v>3947</v>
      </c>
      <c r="C4411" t="s">
        <v>11417</v>
      </c>
    </row>
    <row r="4412" spans="1:3">
      <c r="A4412" t="s">
        <v>8316</v>
      </c>
      <c r="B4412" t="s">
        <v>3947</v>
      </c>
      <c r="C4412" t="s">
        <v>11418</v>
      </c>
    </row>
    <row r="4413" spans="1:3">
      <c r="A4413" t="s">
        <v>8319</v>
      </c>
      <c r="B4413" t="s">
        <v>3947</v>
      </c>
      <c r="C4413" t="s">
        <v>11419</v>
      </c>
    </row>
    <row r="4414" spans="1:3">
      <c r="A4414" t="s">
        <v>3672</v>
      </c>
      <c r="B4414" t="s">
        <v>3947</v>
      </c>
      <c r="C4414" t="s">
        <v>11420</v>
      </c>
    </row>
    <row r="4415" spans="1:3">
      <c r="A4415" t="s">
        <v>8323</v>
      </c>
      <c r="B4415" t="s">
        <v>3947</v>
      </c>
      <c r="C4415" t="s">
        <v>11421</v>
      </c>
    </row>
    <row r="4416" spans="1:3">
      <c r="A4416" t="s">
        <v>8326</v>
      </c>
      <c r="B4416" t="s">
        <v>3947</v>
      </c>
      <c r="C4416" t="s">
        <v>11422</v>
      </c>
    </row>
    <row r="4417" spans="1:3">
      <c r="A4417" t="s">
        <v>8329</v>
      </c>
      <c r="B4417" t="s">
        <v>3947</v>
      </c>
      <c r="C4417" t="s">
        <v>11423</v>
      </c>
    </row>
    <row r="4418" spans="1:3">
      <c r="A4418" t="s">
        <v>8332</v>
      </c>
      <c r="B4418" t="s">
        <v>3947</v>
      </c>
      <c r="C4418" t="s">
        <v>11424</v>
      </c>
    </row>
    <row r="4419" spans="1:3">
      <c r="A4419" t="s">
        <v>8335</v>
      </c>
      <c r="B4419" t="s">
        <v>3947</v>
      </c>
      <c r="C4419" t="s">
        <v>11425</v>
      </c>
    </row>
    <row r="4420" spans="1:3">
      <c r="A4420" t="s">
        <v>8338</v>
      </c>
      <c r="B4420" t="s">
        <v>3947</v>
      </c>
      <c r="C4420" t="s">
        <v>11426</v>
      </c>
    </row>
    <row r="4421" spans="1:3">
      <c r="A4421" t="s">
        <v>8341</v>
      </c>
      <c r="B4421" t="s">
        <v>3947</v>
      </c>
      <c r="C4421" t="s">
        <v>11427</v>
      </c>
    </row>
    <row r="4422" spans="1:3">
      <c r="A4422" t="s">
        <v>8344</v>
      </c>
      <c r="B4422" t="s">
        <v>3947</v>
      </c>
      <c r="C4422" t="s">
        <v>11428</v>
      </c>
    </row>
    <row r="4423" spans="1:3">
      <c r="A4423" t="s">
        <v>8347</v>
      </c>
      <c r="B4423" t="s">
        <v>3947</v>
      </c>
      <c r="C4423" t="s">
        <v>11429</v>
      </c>
    </row>
    <row r="4424" spans="1:3">
      <c r="A4424" t="s">
        <v>8350</v>
      </c>
      <c r="B4424" t="s">
        <v>3947</v>
      </c>
      <c r="C4424" t="s">
        <v>11430</v>
      </c>
    </row>
    <row r="4425" spans="1:3">
      <c r="A4425" t="s">
        <v>8353</v>
      </c>
      <c r="B4425" t="s">
        <v>3947</v>
      </c>
      <c r="C4425" t="s">
        <v>11431</v>
      </c>
    </row>
    <row r="4426" spans="1:3">
      <c r="A4426" t="s">
        <v>8356</v>
      </c>
      <c r="B4426" t="s">
        <v>3947</v>
      </c>
      <c r="C4426" t="s">
        <v>11432</v>
      </c>
    </row>
    <row r="4427" spans="1:3">
      <c r="A4427" t="s">
        <v>8359</v>
      </c>
      <c r="B4427" t="s">
        <v>3947</v>
      </c>
      <c r="C4427" t="s">
        <v>11433</v>
      </c>
    </row>
    <row r="4428" spans="1:3">
      <c r="A4428" t="s">
        <v>8362</v>
      </c>
      <c r="B4428" t="s">
        <v>3947</v>
      </c>
      <c r="C4428" t="s">
        <v>11434</v>
      </c>
    </row>
    <row r="4429" spans="1:3">
      <c r="A4429" t="s">
        <v>8365</v>
      </c>
      <c r="B4429" t="s">
        <v>3947</v>
      </c>
      <c r="C4429" t="s">
        <v>11435</v>
      </c>
    </row>
    <row r="4430" spans="1:3">
      <c r="A4430" t="s">
        <v>8368</v>
      </c>
      <c r="B4430" t="s">
        <v>3947</v>
      </c>
      <c r="C4430" t="s">
        <v>11436</v>
      </c>
    </row>
    <row r="4431" spans="1:3">
      <c r="A4431" t="s">
        <v>8371</v>
      </c>
      <c r="B4431" t="s">
        <v>3947</v>
      </c>
      <c r="C4431" t="s">
        <v>11437</v>
      </c>
    </row>
    <row r="4432" spans="1:3">
      <c r="A4432" t="s">
        <v>8374</v>
      </c>
      <c r="B4432" t="s">
        <v>3947</v>
      </c>
      <c r="C4432" t="s">
        <v>11438</v>
      </c>
    </row>
    <row r="4433" spans="1:3">
      <c r="A4433" t="s">
        <v>8377</v>
      </c>
      <c r="B4433" t="s">
        <v>3947</v>
      </c>
      <c r="C4433" t="s">
        <v>11439</v>
      </c>
    </row>
    <row r="4434" spans="1:3">
      <c r="A4434" t="s">
        <v>3674</v>
      </c>
      <c r="B4434" t="s">
        <v>3947</v>
      </c>
      <c r="C4434" t="s">
        <v>11440</v>
      </c>
    </row>
    <row r="4435" spans="1:3">
      <c r="A4435" t="s">
        <v>8382</v>
      </c>
      <c r="B4435" t="s">
        <v>3947</v>
      </c>
      <c r="C4435" t="s">
        <v>11441</v>
      </c>
    </row>
    <row r="4436" spans="1:3">
      <c r="A4436" t="s">
        <v>8385</v>
      </c>
      <c r="B4436" t="s">
        <v>3947</v>
      </c>
      <c r="C4436" t="s">
        <v>11442</v>
      </c>
    </row>
    <row r="4437" spans="1:3">
      <c r="A4437" t="s">
        <v>8388</v>
      </c>
      <c r="B4437" t="s">
        <v>3947</v>
      </c>
      <c r="C4437" t="s">
        <v>11443</v>
      </c>
    </row>
    <row r="4438" spans="1:3">
      <c r="A4438" t="s">
        <v>8391</v>
      </c>
      <c r="B4438" t="s">
        <v>3947</v>
      </c>
      <c r="C4438" t="s">
        <v>11444</v>
      </c>
    </row>
    <row r="4439" spans="1:3">
      <c r="A4439" t="s">
        <v>8394</v>
      </c>
      <c r="B4439" t="s">
        <v>3947</v>
      </c>
      <c r="C4439" t="s">
        <v>11445</v>
      </c>
    </row>
    <row r="4440" spans="1:3">
      <c r="A4440" t="s">
        <v>8397</v>
      </c>
      <c r="B4440" t="s">
        <v>3947</v>
      </c>
      <c r="C4440" t="s">
        <v>11446</v>
      </c>
    </row>
    <row r="4441" spans="1:3">
      <c r="A4441" t="s">
        <v>8400</v>
      </c>
      <c r="B4441" t="s">
        <v>3947</v>
      </c>
      <c r="C4441" t="s">
        <v>11447</v>
      </c>
    </row>
    <row r="4442" spans="1:3">
      <c r="A4442" t="s">
        <v>8403</v>
      </c>
      <c r="B4442" t="s">
        <v>3947</v>
      </c>
      <c r="C4442" t="s">
        <v>11448</v>
      </c>
    </row>
    <row r="4443" spans="1:3">
      <c r="A4443" t="s">
        <v>8406</v>
      </c>
      <c r="B4443" t="s">
        <v>3947</v>
      </c>
      <c r="C4443" t="s">
        <v>11449</v>
      </c>
    </row>
    <row r="4444" spans="1:3">
      <c r="A4444" t="s">
        <v>8409</v>
      </c>
      <c r="B4444" t="s">
        <v>3947</v>
      </c>
      <c r="C4444" t="s">
        <v>11450</v>
      </c>
    </row>
    <row r="4445" spans="1:3">
      <c r="A4445" t="s">
        <v>8412</v>
      </c>
      <c r="B4445" t="s">
        <v>3947</v>
      </c>
      <c r="C4445" t="s">
        <v>11451</v>
      </c>
    </row>
    <row r="4446" spans="1:3">
      <c r="A4446" t="s">
        <v>8415</v>
      </c>
      <c r="B4446" t="s">
        <v>3947</v>
      </c>
      <c r="C4446" t="s">
        <v>11452</v>
      </c>
    </row>
    <row r="4447" spans="1:3">
      <c r="A4447" t="s">
        <v>8418</v>
      </c>
      <c r="B4447" t="s">
        <v>3947</v>
      </c>
      <c r="C4447" t="s">
        <v>11453</v>
      </c>
    </row>
    <row r="4448" spans="1:3">
      <c r="A4448" t="s">
        <v>8421</v>
      </c>
      <c r="B4448" t="s">
        <v>3947</v>
      </c>
      <c r="C4448" t="s">
        <v>11454</v>
      </c>
    </row>
    <row r="4449" spans="1:3">
      <c r="A4449" t="s">
        <v>8424</v>
      </c>
      <c r="B4449" t="s">
        <v>3947</v>
      </c>
      <c r="C4449" t="s">
        <v>11455</v>
      </c>
    </row>
    <row r="4450" spans="1:3">
      <c r="A4450" t="s">
        <v>8427</v>
      </c>
      <c r="B4450" t="s">
        <v>3947</v>
      </c>
      <c r="C4450" t="s">
        <v>11456</v>
      </c>
    </row>
    <row r="4451" spans="1:3">
      <c r="A4451" t="s">
        <v>8430</v>
      </c>
      <c r="B4451" t="s">
        <v>3947</v>
      </c>
      <c r="C4451" t="s">
        <v>11457</v>
      </c>
    </row>
    <row r="4452" spans="1:3">
      <c r="A4452" t="s">
        <v>8433</v>
      </c>
      <c r="B4452" t="s">
        <v>3947</v>
      </c>
      <c r="C4452" t="s">
        <v>11458</v>
      </c>
    </row>
    <row r="4453" spans="1:3">
      <c r="A4453" t="s">
        <v>8436</v>
      </c>
      <c r="B4453" t="s">
        <v>3947</v>
      </c>
      <c r="C4453" t="s">
        <v>11459</v>
      </c>
    </row>
    <row r="4454" spans="1:3">
      <c r="A4454" t="s">
        <v>3676</v>
      </c>
      <c r="B4454" t="s">
        <v>3947</v>
      </c>
      <c r="C4454" t="s">
        <v>11460</v>
      </c>
    </row>
    <row r="4455" spans="1:3">
      <c r="A4455" t="s">
        <v>8441</v>
      </c>
      <c r="B4455" t="s">
        <v>3947</v>
      </c>
      <c r="C4455" t="s">
        <v>11461</v>
      </c>
    </row>
    <row r="4456" spans="1:3">
      <c r="A4456" t="s">
        <v>8444</v>
      </c>
      <c r="B4456" t="s">
        <v>3947</v>
      </c>
      <c r="C4456" t="s">
        <v>11462</v>
      </c>
    </row>
    <row r="4457" spans="1:3">
      <c r="A4457" t="s">
        <v>8447</v>
      </c>
      <c r="B4457" t="s">
        <v>3947</v>
      </c>
      <c r="C4457" t="s">
        <v>11463</v>
      </c>
    </row>
    <row r="4458" spans="1:3">
      <c r="A4458" t="s">
        <v>8450</v>
      </c>
      <c r="B4458" t="s">
        <v>3947</v>
      </c>
      <c r="C4458" t="s">
        <v>11464</v>
      </c>
    </row>
    <row r="4459" spans="1:3">
      <c r="A4459" t="s">
        <v>8453</v>
      </c>
      <c r="B4459" t="s">
        <v>3947</v>
      </c>
      <c r="C4459" t="s">
        <v>11465</v>
      </c>
    </row>
    <row r="4460" spans="1:3">
      <c r="A4460" t="s">
        <v>8456</v>
      </c>
      <c r="B4460" t="s">
        <v>3947</v>
      </c>
      <c r="C4460" t="s">
        <v>11466</v>
      </c>
    </row>
    <row r="4461" spans="1:3">
      <c r="A4461" t="s">
        <v>9826</v>
      </c>
      <c r="B4461" t="s">
        <v>3947</v>
      </c>
      <c r="C4461" t="s">
        <v>11467</v>
      </c>
    </row>
    <row r="4462" spans="1:3">
      <c r="A4462" t="s">
        <v>9829</v>
      </c>
      <c r="B4462" t="s">
        <v>3947</v>
      </c>
      <c r="C4462" t="s">
        <v>11468</v>
      </c>
    </row>
    <row r="4463" spans="1:3">
      <c r="A4463" t="s">
        <v>9832</v>
      </c>
      <c r="B4463" t="s">
        <v>3947</v>
      </c>
      <c r="C4463" t="s">
        <v>11469</v>
      </c>
    </row>
    <row r="4464" spans="1:3">
      <c r="A4464" t="s">
        <v>9835</v>
      </c>
      <c r="B4464" t="s">
        <v>3947</v>
      </c>
      <c r="C4464" t="s">
        <v>11470</v>
      </c>
    </row>
    <row r="4465" spans="1:3">
      <c r="A4465" t="s">
        <v>9838</v>
      </c>
      <c r="B4465" t="s">
        <v>3947</v>
      </c>
      <c r="C4465" t="s">
        <v>11471</v>
      </c>
    </row>
    <row r="4466" spans="1:3">
      <c r="A4466" t="s">
        <v>9841</v>
      </c>
      <c r="B4466" t="s">
        <v>3947</v>
      </c>
      <c r="C4466" t="s">
        <v>11472</v>
      </c>
    </row>
    <row r="4467" spans="1:3">
      <c r="A4467" t="s">
        <v>3724</v>
      </c>
      <c r="B4467" t="s">
        <v>3947</v>
      </c>
      <c r="C4467" t="s">
        <v>11473</v>
      </c>
    </row>
    <row r="4468" spans="1:3">
      <c r="A4468" t="s">
        <v>9845</v>
      </c>
      <c r="B4468" t="s">
        <v>3947</v>
      </c>
      <c r="C4468" t="s">
        <v>11474</v>
      </c>
    </row>
    <row r="4469" spans="1:3">
      <c r="A4469" t="s">
        <v>9848</v>
      </c>
      <c r="B4469" t="s">
        <v>3947</v>
      </c>
      <c r="C4469" t="s">
        <v>11475</v>
      </c>
    </row>
    <row r="4470" spans="1:3">
      <c r="A4470" t="s">
        <v>9851</v>
      </c>
      <c r="B4470" t="s">
        <v>3947</v>
      </c>
      <c r="C4470" t="s">
        <v>11476</v>
      </c>
    </row>
    <row r="4471" spans="1:3">
      <c r="A4471" t="s">
        <v>9854</v>
      </c>
      <c r="B4471" t="s">
        <v>3947</v>
      </c>
      <c r="C4471" t="s">
        <v>11477</v>
      </c>
    </row>
    <row r="4472" spans="1:3">
      <c r="A4472" t="s">
        <v>9857</v>
      </c>
      <c r="B4472" t="s">
        <v>3947</v>
      </c>
      <c r="C4472" t="s">
        <v>11478</v>
      </c>
    </row>
    <row r="4473" spans="1:3">
      <c r="A4473" t="s">
        <v>9860</v>
      </c>
      <c r="B4473" t="s">
        <v>3947</v>
      </c>
      <c r="C4473" t="s">
        <v>11479</v>
      </c>
    </row>
    <row r="4474" spans="1:3">
      <c r="A4474" t="s">
        <v>9863</v>
      </c>
      <c r="B4474" t="s">
        <v>3947</v>
      </c>
      <c r="C4474" t="s">
        <v>11480</v>
      </c>
    </row>
    <row r="4475" spans="1:3">
      <c r="A4475" t="s">
        <v>9866</v>
      </c>
      <c r="B4475" t="s">
        <v>3947</v>
      </c>
      <c r="C4475" t="s">
        <v>11481</v>
      </c>
    </row>
    <row r="4476" spans="1:3">
      <c r="A4476" t="s">
        <v>9869</v>
      </c>
      <c r="B4476" t="s">
        <v>3947</v>
      </c>
      <c r="C4476" t="s">
        <v>11482</v>
      </c>
    </row>
    <row r="4477" spans="1:3">
      <c r="A4477" t="s">
        <v>9872</v>
      </c>
      <c r="B4477" t="s">
        <v>3947</v>
      </c>
      <c r="C4477" t="s">
        <v>11483</v>
      </c>
    </row>
    <row r="4478" spans="1:3">
      <c r="A4478" t="s">
        <v>9875</v>
      </c>
      <c r="B4478" t="s">
        <v>3947</v>
      </c>
      <c r="C4478" t="s">
        <v>11484</v>
      </c>
    </row>
    <row r="4479" spans="1:3">
      <c r="A4479" t="s">
        <v>9878</v>
      </c>
      <c r="B4479" t="s">
        <v>3947</v>
      </c>
      <c r="C4479" t="s">
        <v>11485</v>
      </c>
    </row>
    <row r="4480" spans="1:3">
      <c r="A4480" t="s">
        <v>9881</v>
      </c>
      <c r="B4480" t="s">
        <v>3947</v>
      </c>
      <c r="C4480" t="s">
        <v>11486</v>
      </c>
    </row>
    <row r="4481" spans="1:3">
      <c r="A4481" t="s">
        <v>9884</v>
      </c>
      <c r="B4481" t="s">
        <v>3947</v>
      </c>
      <c r="C4481" t="s">
        <v>11487</v>
      </c>
    </row>
    <row r="4482" spans="1:3">
      <c r="A4482" t="s">
        <v>9887</v>
      </c>
      <c r="B4482" t="s">
        <v>3947</v>
      </c>
      <c r="C4482" t="s">
        <v>11488</v>
      </c>
    </row>
    <row r="4483" spans="1:3">
      <c r="A4483" t="s">
        <v>9890</v>
      </c>
      <c r="B4483" t="s">
        <v>3947</v>
      </c>
      <c r="C4483" t="s">
        <v>11489</v>
      </c>
    </row>
    <row r="4484" spans="1:3">
      <c r="A4484" t="s">
        <v>9893</v>
      </c>
      <c r="B4484" t="s">
        <v>3947</v>
      </c>
      <c r="C4484" t="s">
        <v>11490</v>
      </c>
    </row>
    <row r="4485" spans="1:3">
      <c r="A4485" t="s">
        <v>9896</v>
      </c>
      <c r="B4485" t="s">
        <v>3947</v>
      </c>
      <c r="C4485" t="s">
        <v>11491</v>
      </c>
    </row>
    <row r="4486" spans="1:3">
      <c r="A4486" t="s">
        <v>9899</v>
      </c>
      <c r="B4486" t="s">
        <v>3947</v>
      </c>
      <c r="C4486" t="s">
        <v>11492</v>
      </c>
    </row>
    <row r="4487" spans="1:3">
      <c r="A4487" t="s">
        <v>3726</v>
      </c>
      <c r="B4487" t="s">
        <v>3947</v>
      </c>
      <c r="C4487" t="s">
        <v>11493</v>
      </c>
    </row>
    <row r="4488" spans="1:3">
      <c r="A4488" t="s">
        <v>9904</v>
      </c>
      <c r="B4488" t="s">
        <v>3947</v>
      </c>
      <c r="C4488" t="s">
        <v>11494</v>
      </c>
    </row>
    <row r="4489" spans="1:3">
      <c r="A4489" t="s">
        <v>9907</v>
      </c>
      <c r="B4489" t="s">
        <v>3947</v>
      </c>
      <c r="C4489" t="s">
        <v>11495</v>
      </c>
    </row>
    <row r="4490" spans="1:3">
      <c r="A4490" t="s">
        <v>9910</v>
      </c>
      <c r="B4490" t="s">
        <v>3947</v>
      </c>
      <c r="C4490" t="s">
        <v>11496</v>
      </c>
    </row>
    <row r="4491" spans="1:3">
      <c r="A4491" t="s">
        <v>9913</v>
      </c>
      <c r="B4491" t="s">
        <v>3947</v>
      </c>
      <c r="C4491" t="s">
        <v>11497</v>
      </c>
    </row>
    <row r="4492" spans="1:3">
      <c r="A4492" t="s">
        <v>9916</v>
      </c>
      <c r="B4492" t="s">
        <v>3947</v>
      </c>
      <c r="C4492" t="s">
        <v>11498</v>
      </c>
    </row>
    <row r="4493" spans="1:3">
      <c r="A4493" t="s">
        <v>9919</v>
      </c>
      <c r="B4493" t="s">
        <v>3947</v>
      </c>
      <c r="C4493" t="s">
        <v>11499</v>
      </c>
    </row>
    <row r="4494" spans="1:3">
      <c r="A4494" t="s">
        <v>9922</v>
      </c>
      <c r="B4494" t="s">
        <v>3947</v>
      </c>
      <c r="C4494" t="s">
        <v>11500</v>
      </c>
    </row>
    <row r="4495" spans="1:3">
      <c r="A4495" t="s">
        <v>9925</v>
      </c>
      <c r="B4495" t="s">
        <v>3947</v>
      </c>
      <c r="C4495" t="s">
        <v>11501</v>
      </c>
    </row>
    <row r="4496" spans="1:3">
      <c r="A4496" t="s">
        <v>9928</v>
      </c>
      <c r="B4496" t="s">
        <v>3947</v>
      </c>
      <c r="C4496" t="s">
        <v>11502</v>
      </c>
    </row>
    <row r="4497" spans="1:3">
      <c r="A4497" t="s">
        <v>9931</v>
      </c>
      <c r="B4497" t="s">
        <v>3947</v>
      </c>
      <c r="C4497" t="s">
        <v>11503</v>
      </c>
    </row>
    <row r="4498" spans="1:3">
      <c r="A4498" t="s">
        <v>9934</v>
      </c>
      <c r="B4498" t="s">
        <v>3947</v>
      </c>
      <c r="C4498" t="s">
        <v>11504</v>
      </c>
    </row>
    <row r="4499" spans="1:3">
      <c r="A4499" t="s">
        <v>9937</v>
      </c>
      <c r="B4499" t="s">
        <v>3947</v>
      </c>
      <c r="C4499" t="s">
        <v>11505</v>
      </c>
    </row>
    <row r="4500" spans="1:3">
      <c r="A4500" t="s">
        <v>9940</v>
      </c>
      <c r="B4500" t="s">
        <v>3947</v>
      </c>
      <c r="C4500" t="s">
        <v>11506</v>
      </c>
    </row>
    <row r="4501" spans="1:3">
      <c r="A4501" t="s">
        <v>9943</v>
      </c>
      <c r="B4501" t="s">
        <v>3947</v>
      </c>
      <c r="C4501" t="s">
        <v>11507</v>
      </c>
    </row>
    <row r="4502" spans="1:3">
      <c r="A4502" t="s">
        <v>9946</v>
      </c>
      <c r="B4502" t="s">
        <v>3947</v>
      </c>
      <c r="C4502" t="s">
        <v>11508</v>
      </c>
    </row>
    <row r="4503" spans="1:3">
      <c r="A4503" t="s">
        <v>9949</v>
      </c>
      <c r="B4503" t="s">
        <v>3947</v>
      </c>
      <c r="C4503" t="s">
        <v>11509</v>
      </c>
    </row>
    <row r="4504" spans="1:3">
      <c r="A4504" t="s">
        <v>9952</v>
      </c>
      <c r="B4504" t="s">
        <v>3947</v>
      </c>
      <c r="C4504" t="s">
        <v>11510</v>
      </c>
    </row>
    <row r="4505" spans="1:3">
      <c r="A4505" t="s">
        <v>9955</v>
      </c>
      <c r="B4505" t="s">
        <v>3947</v>
      </c>
      <c r="C4505" t="s">
        <v>11511</v>
      </c>
    </row>
    <row r="4506" spans="1:3">
      <c r="A4506" t="s">
        <v>9958</v>
      </c>
      <c r="B4506" t="s">
        <v>3947</v>
      </c>
      <c r="C4506" t="s">
        <v>11512</v>
      </c>
    </row>
    <row r="4507" spans="1:3">
      <c r="A4507" t="s">
        <v>3728</v>
      </c>
      <c r="B4507" t="s">
        <v>3947</v>
      </c>
      <c r="C4507" t="s">
        <v>11513</v>
      </c>
    </row>
    <row r="4508" spans="1:3">
      <c r="A4508" t="s">
        <v>9963</v>
      </c>
      <c r="B4508" t="s">
        <v>3947</v>
      </c>
      <c r="C4508" t="s">
        <v>11514</v>
      </c>
    </row>
    <row r="4509" spans="1:3">
      <c r="A4509" t="s">
        <v>9966</v>
      </c>
      <c r="B4509" t="s">
        <v>3947</v>
      </c>
      <c r="C4509" t="s">
        <v>11515</v>
      </c>
    </row>
    <row r="4510" spans="1:3">
      <c r="A4510" t="s">
        <v>9969</v>
      </c>
      <c r="B4510" t="s">
        <v>3947</v>
      </c>
      <c r="C4510" t="s">
        <v>11516</v>
      </c>
    </row>
    <row r="4511" spans="1:3">
      <c r="A4511" t="s">
        <v>9972</v>
      </c>
      <c r="B4511" t="s">
        <v>3947</v>
      </c>
      <c r="C4511" t="s">
        <v>11517</v>
      </c>
    </row>
    <row r="4512" spans="1:3">
      <c r="A4512" t="s">
        <v>9975</v>
      </c>
      <c r="B4512" t="s">
        <v>3947</v>
      </c>
      <c r="C4512" t="s">
        <v>11518</v>
      </c>
    </row>
    <row r="4513" spans="1:3">
      <c r="A4513" t="s">
        <v>9978</v>
      </c>
      <c r="B4513" t="s">
        <v>3947</v>
      </c>
      <c r="C4513" t="s">
        <v>11519</v>
      </c>
    </row>
    <row r="4514" spans="1:3">
      <c r="A4514" t="s">
        <v>9981</v>
      </c>
      <c r="B4514" t="s">
        <v>3947</v>
      </c>
      <c r="C4514" t="s">
        <v>11520</v>
      </c>
    </row>
    <row r="4515" spans="1:3">
      <c r="A4515" t="s">
        <v>9984</v>
      </c>
      <c r="B4515" t="s">
        <v>3947</v>
      </c>
      <c r="C4515" t="s">
        <v>11521</v>
      </c>
    </row>
    <row r="4516" spans="1:3">
      <c r="A4516" t="s">
        <v>9987</v>
      </c>
      <c r="B4516" t="s">
        <v>3947</v>
      </c>
      <c r="C4516" t="s">
        <v>11522</v>
      </c>
    </row>
    <row r="4517" spans="1:3">
      <c r="A4517" t="s">
        <v>9990</v>
      </c>
      <c r="B4517" t="s">
        <v>3947</v>
      </c>
      <c r="C4517" t="s">
        <v>11523</v>
      </c>
    </row>
    <row r="4518" spans="1:3">
      <c r="A4518" t="s">
        <v>9993</v>
      </c>
      <c r="B4518" t="s">
        <v>3947</v>
      </c>
      <c r="C4518" t="s">
        <v>11524</v>
      </c>
    </row>
    <row r="4519" spans="1:3">
      <c r="A4519" t="s">
        <v>4190</v>
      </c>
      <c r="B4519" t="s">
        <v>3947</v>
      </c>
      <c r="C4519" t="s">
        <v>11525</v>
      </c>
    </row>
    <row r="4520" spans="1:3">
      <c r="A4520" t="s">
        <v>4193</v>
      </c>
      <c r="B4520" t="s">
        <v>3947</v>
      </c>
      <c r="C4520" t="s">
        <v>11526</v>
      </c>
    </row>
    <row r="4521" spans="1:3">
      <c r="A4521" t="s">
        <v>4196</v>
      </c>
      <c r="B4521" t="s">
        <v>3947</v>
      </c>
      <c r="C4521" t="s">
        <v>11527</v>
      </c>
    </row>
    <row r="4522" spans="1:3">
      <c r="A4522" t="s">
        <v>4199</v>
      </c>
      <c r="B4522" t="s">
        <v>3947</v>
      </c>
      <c r="C4522" t="s">
        <v>11528</v>
      </c>
    </row>
    <row r="4523" spans="1:3">
      <c r="A4523" t="s">
        <v>4202</v>
      </c>
      <c r="B4523" t="s">
        <v>3947</v>
      </c>
      <c r="C4523" t="s">
        <v>11529</v>
      </c>
    </row>
    <row r="4524" spans="1:3">
      <c r="A4524" t="s">
        <v>4205</v>
      </c>
      <c r="B4524" t="s">
        <v>3947</v>
      </c>
      <c r="C4524" t="s">
        <v>11530</v>
      </c>
    </row>
    <row r="4525" spans="1:3">
      <c r="A4525" t="s">
        <v>4208</v>
      </c>
      <c r="B4525" t="s">
        <v>3947</v>
      </c>
      <c r="C4525" t="s">
        <v>11531</v>
      </c>
    </row>
    <row r="4526" spans="1:3">
      <c r="A4526" t="s">
        <v>4211</v>
      </c>
      <c r="B4526" t="s">
        <v>3947</v>
      </c>
      <c r="C4526" t="s">
        <v>11532</v>
      </c>
    </row>
    <row r="4527" spans="1:3">
      <c r="A4527" t="s">
        <v>3730</v>
      </c>
      <c r="B4527" t="s">
        <v>3947</v>
      </c>
      <c r="C4527" t="s">
        <v>11533</v>
      </c>
    </row>
    <row r="4528" spans="1:3">
      <c r="A4528" t="s">
        <v>4216</v>
      </c>
      <c r="B4528" t="s">
        <v>3947</v>
      </c>
      <c r="C4528" t="s">
        <v>11534</v>
      </c>
    </row>
    <row r="4529" spans="1:3">
      <c r="A4529" t="s">
        <v>4219</v>
      </c>
      <c r="B4529" t="s">
        <v>3947</v>
      </c>
      <c r="C4529" t="s">
        <v>11535</v>
      </c>
    </row>
    <row r="4530" spans="1:3">
      <c r="A4530" t="s">
        <v>4222</v>
      </c>
      <c r="B4530" t="s">
        <v>3947</v>
      </c>
      <c r="C4530" t="s">
        <v>11536</v>
      </c>
    </row>
    <row r="4531" spans="1:3">
      <c r="A4531" t="s">
        <v>4225</v>
      </c>
      <c r="B4531" t="s">
        <v>3947</v>
      </c>
      <c r="C4531" t="s">
        <v>11537</v>
      </c>
    </row>
    <row r="4532" spans="1:3">
      <c r="A4532" t="s">
        <v>4228</v>
      </c>
      <c r="B4532" t="s">
        <v>3947</v>
      </c>
      <c r="C4532" t="s">
        <v>11538</v>
      </c>
    </row>
    <row r="4533" spans="1:3">
      <c r="A4533" t="s">
        <v>4231</v>
      </c>
      <c r="B4533" t="s">
        <v>3947</v>
      </c>
      <c r="C4533" t="s">
        <v>11539</v>
      </c>
    </row>
    <row r="4534" spans="1:3">
      <c r="A4534" t="s">
        <v>4234</v>
      </c>
      <c r="B4534" t="s">
        <v>3947</v>
      </c>
      <c r="C4534" t="s">
        <v>11540</v>
      </c>
    </row>
    <row r="4535" spans="1:3">
      <c r="A4535" t="s">
        <v>4237</v>
      </c>
      <c r="B4535" t="s">
        <v>3947</v>
      </c>
      <c r="C4535" t="s">
        <v>11541</v>
      </c>
    </row>
    <row r="4536" spans="1:3">
      <c r="A4536" t="s">
        <v>4240</v>
      </c>
      <c r="B4536" t="s">
        <v>3947</v>
      </c>
      <c r="C4536" t="s">
        <v>11542</v>
      </c>
    </row>
    <row r="4537" spans="1:3">
      <c r="A4537" t="s">
        <v>4243</v>
      </c>
      <c r="B4537" t="s">
        <v>3947</v>
      </c>
      <c r="C4537" t="s">
        <v>11543</v>
      </c>
    </row>
    <row r="4538" spans="1:3">
      <c r="A4538" t="s">
        <v>4246</v>
      </c>
      <c r="B4538" t="s">
        <v>3947</v>
      </c>
      <c r="C4538" t="s">
        <v>11544</v>
      </c>
    </row>
    <row r="4539" spans="1:3">
      <c r="A4539" t="s">
        <v>4249</v>
      </c>
      <c r="B4539" t="s">
        <v>3947</v>
      </c>
      <c r="C4539" t="s">
        <v>11545</v>
      </c>
    </row>
    <row r="4540" spans="1:3">
      <c r="A4540" t="s">
        <v>4252</v>
      </c>
      <c r="B4540" t="s">
        <v>3947</v>
      </c>
      <c r="C4540" t="s">
        <v>11546</v>
      </c>
    </row>
    <row r="4541" spans="1:3">
      <c r="A4541" t="s">
        <v>4255</v>
      </c>
      <c r="B4541" t="s">
        <v>3947</v>
      </c>
      <c r="C4541" t="s">
        <v>11547</v>
      </c>
    </row>
    <row r="4542" spans="1:3">
      <c r="A4542" t="s">
        <v>4258</v>
      </c>
      <c r="B4542" t="s">
        <v>3947</v>
      </c>
      <c r="C4542" t="s">
        <v>11548</v>
      </c>
    </row>
    <row r="4543" spans="1:3">
      <c r="A4543" t="s">
        <v>4261</v>
      </c>
      <c r="B4543" t="s">
        <v>3947</v>
      </c>
      <c r="C4543" t="s">
        <v>11549</v>
      </c>
    </row>
    <row r="4544" spans="1:3">
      <c r="A4544" t="s">
        <v>4264</v>
      </c>
      <c r="B4544" t="s">
        <v>3947</v>
      </c>
      <c r="C4544" t="s">
        <v>11550</v>
      </c>
    </row>
    <row r="4545" spans="1:3">
      <c r="A4545" t="s">
        <v>4267</v>
      </c>
      <c r="B4545" t="s">
        <v>3947</v>
      </c>
      <c r="C4545" t="s">
        <v>11551</v>
      </c>
    </row>
    <row r="4546" spans="1:3">
      <c r="A4546" t="s">
        <v>4270</v>
      </c>
      <c r="B4546" t="s">
        <v>3947</v>
      </c>
      <c r="C4546" t="s">
        <v>11552</v>
      </c>
    </row>
    <row r="4547" spans="1:3">
      <c r="A4547" t="s">
        <v>3732</v>
      </c>
      <c r="B4547" t="s">
        <v>3947</v>
      </c>
      <c r="C4547" t="s">
        <v>11553</v>
      </c>
    </row>
    <row r="4548" spans="1:3">
      <c r="A4548" t="s">
        <v>4275</v>
      </c>
      <c r="B4548" t="s">
        <v>3947</v>
      </c>
      <c r="C4548" t="s">
        <v>11554</v>
      </c>
    </row>
    <row r="4549" spans="1:3">
      <c r="A4549" t="s">
        <v>4278</v>
      </c>
      <c r="B4549" t="s">
        <v>3947</v>
      </c>
      <c r="C4549" t="s">
        <v>11555</v>
      </c>
    </row>
    <row r="4550" spans="1:3">
      <c r="A4550" t="s">
        <v>4281</v>
      </c>
      <c r="B4550" t="s">
        <v>3947</v>
      </c>
      <c r="C4550" t="s">
        <v>11556</v>
      </c>
    </row>
    <row r="4551" spans="1:3">
      <c r="A4551" t="s">
        <v>4284</v>
      </c>
      <c r="B4551" t="s">
        <v>3947</v>
      </c>
      <c r="C4551" t="s">
        <v>11557</v>
      </c>
    </row>
    <row r="4552" spans="1:3">
      <c r="A4552" t="s">
        <v>4287</v>
      </c>
      <c r="B4552" t="s">
        <v>3947</v>
      </c>
      <c r="C4552" t="s">
        <v>11558</v>
      </c>
    </row>
    <row r="4553" spans="1:3">
      <c r="A4553" t="s">
        <v>4290</v>
      </c>
      <c r="B4553" t="s">
        <v>3947</v>
      </c>
      <c r="C4553" t="s">
        <v>11559</v>
      </c>
    </row>
    <row r="4554" spans="1:3">
      <c r="A4554" t="s">
        <v>4293</v>
      </c>
      <c r="B4554" t="s">
        <v>3947</v>
      </c>
      <c r="C4554" t="s">
        <v>11560</v>
      </c>
    </row>
    <row r="4555" spans="1:3">
      <c r="A4555" t="s">
        <v>4296</v>
      </c>
      <c r="B4555" t="s">
        <v>3947</v>
      </c>
      <c r="C4555" t="s">
        <v>11561</v>
      </c>
    </row>
    <row r="4556" spans="1:3">
      <c r="A4556" t="s">
        <v>4299</v>
      </c>
      <c r="B4556" t="s">
        <v>3947</v>
      </c>
      <c r="C4556" t="s">
        <v>11562</v>
      </c>
    </row>
    <row r="4557" spans="1:3">
      <c r="A4557" t="s">
        <v>4302</v>
      </c>
      <c r="B4557" t="s">
        <v>3947</v>
      </c>
      <c r="C4557" t="s">
        <v>11563</v>
      </c>
    </row>
    <row r="4558" spans="1:3">
      <c r="A4558" t="s">
        <v>4305</v>
      </c>
      <c r="B4558" t="s">
        <v>3947</v>
      </c>
      <c r="C4558" t="s">
        <v>11564</v>
      </c>
    </row>
    <row r="4559" spans="1:3">
      <c r="A4559" t="s">
        <v>4308</v>
      </c>
      <c r="B4559" t="s">
        <v>3947</v>
      </c>
      <c r="C4559" t="s">
        <v>11565</v>
      </c>
    </row>
    <row r="4560" spans="1:3">
      <c r="A4560" t="s">
        <v>4311</v>
      </c>
      <c r="B4560" t="s">
        <v>3947</v>
      </c>
      <c r="C4560" t="s">
        <v>11566</v>
      </c>
    </row>
    <row r="4561" spans="1:3">
      <c r="A4561" t="s">
        <v>4314</v>
      </c>
      <c r="B4561" t="s">
        <v>3947</v>
      </c>
      <c r="C4561" t="s">
        <v>11567</v>
      </c>
    </row>
    <row r="4562" spans="1:3">
      <c r="A4562" t="s">
        <v>4317</v>
      </c>
      <c r="B4562" t="s">
        <v>3947</v>
      </c>
      <c r="C4562" t="s">
        <v>11568</v>
      </c>
    </row>
    <row r="4563" spans="1:3">
      <c r="A4563" t="s">
        <v>4320</v>
      </c>
      <c r="B4563" t="s">
        <v>3947</v>
      </c>
      <c r="C4563" t="s">
        <v>11569</v>
      </c>
    </row>
    <row r="4564" spans="1:3">
      <c r="A4564" t="s">
        <v>4323</v>
      </c>
      <c r="B4564" t="s">
        <v>3947</v>
      </c>
      <c r="C4564" t="s">
        <v>11570</v>
      </c>
    </row>
    <row r="4565" spans="1:3">
      <c r="A4565" t="s">
        <v>4326</v>
      </c>
      <c r="B4565" t="s">
        <v>3947</v>
      </c>
      <c r="C4565" t="s">
        <v>11571</v>
      </c>
    </row>
    <row r="4566" spans="1:3">
      <c r="A4566" t="s">
        <v>4329</v>
      </c>
      <c r="B4566" t="s">
        <v>3947</v>
      </c>
      <c r="C4566" t="s">
        <v>11572</v>
      </c>
    </row>
    <row r="4567" spans="1:3">
      <c r="A4567" t="s">
        <v>4332</v>
      </c>
      <c r="B4567" t="s">
        <v>3947</v>
      </c>
      <c r="C4567" t="s">
        <v>11573</v>
      </c>
    </row>
    <row r="4568" spans="1:3">
      <c r="A4568" t="s">
        <v>4335</v>
      </c>
      <c r="B4568" t="s">
        <v>3947</v>
      </c>
      <c r="C4568" t="s">
        <v>11574</v>
      </c>
    </row>
    <row r="4569" spans="1:3">
      <c r="A4569" t="s">
        <v>4338</v>
      </c>
      <c r="B4569" t="s">
        <v>3947</v>
      </c>
      <c r="C4569" t="s">
        <v>11575</v>
      </c>
    </row>
    <row r="4570" spans="1:3">
      <c r="A4570" t="s">
        <v>4341</v>
      </c>
      <c r="B4570" t="s">
        <v>3947</v>
      </c>
      <c r="C4570" t="s">
        <v>11576</v>
      </c>
    </row>
    <row r="4571" spans="1:3">
      <c r="A4571" t="s">
        <v>4344</v>
      </c>
      <c r="B4571" t="s">
        <v>3947</v>
      </c>
      <c r="C4571" t="s">
        <v>11577</v>
      </c>
    </row>
    <row r="4572" spans="1:3">
      <c r="A4572" t="s">
        <v>4347</v>
      </c>
      <c r="B4572" t="s">
        <v>3947</v>
      </c>
      <c r="C4572" t="s">
        <v>11578</v>
      </c>
    </row>
    <row r="4573" spans="1:3">
      <c r="A4573" t="s">
        <v>4350</v>
      </c>
      <c r="B4573" t="s">
        <v>3947</v>
      </c>
      <c r="C4573" t="s">
        <v>11579</v>
      </c>
    </row>
    <row r="4574" spans="1:3">
      <c r="A4574" t="s">
        <v>4353</v>
      </c>
      <c r="B4574" t="s">
        <v>3947</v>
      </c>
      <c r="C4574" t="s">
        <v>11580</v>
      </c>
    </row>
    <row r="4575" spans="1:3">
      <c r="A4575" t="s">
        <v>4356</v>
      </c>
      <c r="B4575" t="s">
        <v>3947</v>
      </c>
      <c r="C4575" t="s">
        <v>11581</v>
      </c>
    </row>
    <row r="4576" spans="1:3">
      <c r="A4576" t="s">
        <v>4359</v>
      </c>
      <c r="B4576" t="s">
        <v>3947</v>
      </c>
      <c r="C4576" t="s">
        <v>11582</v>
      </c>
    </row>
    <row r="4577" spans="1:3">
      <c r="A4577" t="s">
        <v>4362</v>
      </c>
      <c r="B4577" t="s">
        <v>3947</v>
      </c>
      <c r="C4577" t="s">
        <v>11583</v>
      </c>
    </row>
    <row r="4578" spans="1:3">
      <c r="A4578" t="s">
        <v>4365</v>
      </c>
      <c r="B4578" t="s">
        <v>3947</v>
      </c>
      <c r="C4578" t="s">
        <v>11584</v>
      </c>
    </row>
    <row r="4579" spans="1:3">
      <c r="A4579" t="s">
        <v>4368</v>
      </c>
      <c r="B4579" t="s">
        <v>3947</v>
      </c>
      <c r="C4579" t="s">
        <v>11585</v>
      </c>
    </row>
    <row r="4580" spans="1:3">
      <c r="A4580" t="s">
        <v>4371</v>
      </c>
      <c r="B4580" t="s">
        <v>3947</v>
      </c>
      <c r="C4580" t="s">
        <v>11586</v>
      </c>
    </row>
    <row r="4581" spans="1:3">
      <c r="A4581" t="s">
        <v>4374</v>
      </c>
      <c r="B4581" t="s">
        <v>3947</v>
      </c>
      <c r="C4581" t="s">
        <v>11587</v>
      </c>
    </row>
    <row r="4582" spans="1:3">
      <c r="A4582" t="s">
        <v>4377</v>
      </c>
      <c r="B4582" t="s">
        <v>3947</v>
      </c>
      <c r="C4582" t="s">
        <v>11588</v>
      </c>
    </row>
    <row r="4583" spans="1:3">
      <c r="A4583" t="s">
        <v>4380</v>
      </c>
      <c r="B4583" t="s">
        <v>3947</v>
      </c>
      <c r="C4583" t="s">
        <v>11589</v>
      </c>
    </row>
    <row r="4584" spans="1:3">
      <c r="A4584" t="s">
        <v>4383</v>
      </c>
      <c r="B4584" t="s">
        <v>3947</v>
      </c>
      <c r="C4584" t="s">
        <v>11590</v>
      </c>
    </row>
    <row r="4585" spans="1:3">
      <c r="A4585" t="s">
        <v>4386</v>
      </c>
      <c r="B4585" t="s">
        <v>3947</v>
      </c>
      <c r="C4585" t="s">
        <v>11591</v>
      </c>
    </row>
    <row r="4586" spans="1:3">
      <c r="A4586" t="s">
        <v>4389</v>
      </c>
      <c r="B4586" t="s">
        <v>3947</v>
      </c>
      <c r="C4586" t="s">
        <v>11592</v>
      </c>
    </row>
    <row r="4587" spans="1:3">
      <c r="A4587" t="s">
        <v>4392</v>
      </c>
      <c r="B4587" t="s">
        <v>3947</v>
      </c>
      <c r="C4587" t="s">
        <v>11593</v>
      </c>
    </row>
    <row r="4588" spans="1:3">
      <c r="A4588" t="s">
        <v>4395</v>
      </c>
      <c r="B4588" t="s">
        <v>3947</v>
      </c>
      <c r="C4588" t="s">
        <v>11594</v>
      </c>
    </row>
    <row r="4589" spans="1:3">
      <c r="A4589" t="s">
        <v>4398</v>
      </c>
      <c r="B4589" t="s">
        <v>3947</v>
      </c>
      <c r="C4589" t="s">
        <v>11595</v>
      </c>
    </row>
    <row r="4590" spans="1:3">
      <c r="A4590" t="s">
        <v>4401</v>
      </c>
      <c r="B4590" t="s">
        <v>3947</v>
      </c>
      <c r="C4590" t="s">
        <v>11596</v>
      </c>
    </row>
    <row r="4591" spans="1:3">
      <c r="A4591" t="s">
        <v>4404</v>
      </c>
      <c r="B4591" t="s">
        <v>3947</v>
      </c>
      <c r="C4591" t="s">
        <v>11597</v>
      </c>
    </row>
    <row r="4592" spans="1:3">
      <c r="A4592" t="s">
        <v>4407</v>
      </c>
      <c r="B4592" t="s">
        <v>3947</v>
      </c>
      <c r="C4592" t="s">
        <v>11598</v>
      </c>
    </row>
    <row r="4593" spans="1:3">
      <c r="A4593" t="s">
        <v>4410</v>
      </c>
      <c r="B4593" t="s">
        <v>3947</v>
      </c>
      <c r="C4593" t="s">
        <v>11599</v>
      </c>
    </row>
    <row r="4594" spans="1:3">
      <c r="A4594" t="s">
        <v>4413</v>
      </c>
      <c r="B4594" t="s">
        <v>3947</v>
      </c>
      <c r="C4594" t="s">
        <v>11600</v>
      </c>
    </row>
    <row r="4595" spans="1:3">
      <c r="A4595" t="s">
        <v>4416</v>
      </c>
      <c r="B4595" t="s">
        <v>3947</v>
      </c>
      <c r="C4595" t="s">
        <v>11601</v>
      </c>
    </row>
    <row r="4596" spans="1:3">
      <c r="A4596" t="s">
        <v>4419</v>
      </c>
      <c r="B4596" t="s">
        <v>3947</v>
      </c>
      <c r="C4596" t="s">
        <v>11602</v>
      </c>
    </row>
    <row r="4597" spans="1:3">
      <c r="A4597" t="s">
        <v>4422</v>
      </c>
      <c r="B4597" t="s">
        <v>3947</v>
      </c>
      <c r="C4597" t="s">
        <v>11603</v>
      </c>
    </row>
    <row r="4598" spans="1:3">
      <c r="A4598" t="s">
        <v>4425</v>
      </c>
      <c r="B4598" t="s">
        <v>3947</v>
      </c>
      <c r="C4598" t="s">
        <v>11604</v>
      </c>
    </row>
    <row r="4599" spans="1:3">
      <c r="A4599" t="s">
        <v>4428</v>
      </c>
      <c r="B4599" t="s">
        <v>3947</v>
      </c>
      <c r="C4599" t="s">
        <v>11605</v>
      </c>
    </row>
    <row r="4600" spans="1:3">
      <c r="A4600" t="s">
        <v>4431</v>
      </c>
      <c r="B4600" t="s">
        <v>3947</v>
      </c>
      <c r="C4600" t="s">
        <v>11606</v>
      </c>
    </row>
    <row r="4601" spans="1:3">
      <c r="A4601" t="s">
        <v>4434</v>
      </c>
      <c r="B4601" t="s">
        <v>3947</v>
      </c>
      <c r="C4601" t="s">
        <v>11607</v>
      </c>
    </row>
    <row r="4602" spans="1:3">
      <c r="A4602" t="s">
        <v>4437</v>
      </c>
      <c r="B4602" t="s">
        <v>3947</v>
      </c>
      <c r="C4602" t="s">
        <v>11608</v>
      </c>
    </row>
    <row r="4603" spans="1:3">
      <c r="A4603" t="s">
        <v>4440</v>
      </c>
      <c r="B4603" t="s">
        <v>3947</v>
      </c>
      <c r="C4603" t="s">
        <v>11609</v>
      </c>
    </row>
    <row r="4604" spans="1:3">
      <c r="A4604" t="s">
        <v>4443</v>
      </c>
      <c r="B4604" t="s">
        <v>3947</v>
      </c>
      <c r="C4604" t="s">
        <v>11610</v>
      </c>
    </row>
    <row r="4605" spans="1:3">
      <c r="A4605" t="s">
        <v>4446</v>
      </c>
      <c r="B4605" t="s">
        <v>3947</v>
      </c>
      <c r="C4605" t="s">
        <v>11611</v>
      </c>
    </row>
    <row r="4606" spans="1:3">
      <c r="A4606" t="s">
        <v>4449</v>
      </c>
      <c r="B4606" t="s">
        <v>3947</v>
      </c>
      <c r="C4606" t="s">
        <v>11612</v>
      </c>
    </row>
    <row r="4607" spans="1:3">
      <c r="A4607" t="s">
        <v>4452</v>
      </c>
      <c r="B4607" t="s">
        <v>3947</v>
      </c>
      <c r="C4607" t="s">
        <v>11613</v>
      </c>
    </row>
    <row r="4608" spans="1:3">
      <c r="A4608" t="s">
        <v>4455</v>
      </c>
      <c r="B4608" t="s">
        <v>3947</v>
      </c>
      <c r="C4608" t="s">
        <v>11614</v>
      </c>
    </row>
    <row r="4609" spans="1:3">
      <c r="A4609" t="s">
        <v>4458</v>
      </c>
      <c r="B4609" t="s">
        <v>3947</v>
      </c>
      <c r="C4609" t="s">
        <v>11615</v>
      </c>
    </row>
    <row r="4610" spans="1:3">
      <c r="A4610" t="s">
        <v>4461</v>
      </c>
      <c r="B4610" t="s">
        <v>3947</v>
      </c>
      <c r="C4610" t="s">
        <v>11616</v>
      </c>
    </row>
    <row r="4611" spans="1:3">
      <c r="A4611" t="s">
        <v>4464</v>
      </c>
      <c r="B4611" t="s">
        <v>3947</v>
      </c>
      <c r="C4611" t="s">
        <v>11617</v>
      </c>
    </row>
    <row r="4612" spans="1:3">
      <c r="A4612" t="s">
        <v>4467</v>
      </c>
      <c r="B4612" t="s">
        <v>3947</v>
      </c>
      <c r="C4612" t="s">
        <v>11618</v>
      </c>
    </row>
    <row r="4613" spans="1:3">
      <c r="A4613" t="s">
        <v>4470</v>
      </c>
      <c r="B4613" t="s">
        <v>3947</v>
      </c>
      <c r="C4613" t="s">
        <v>11619</v>
      </c>
    </row>
    <row r="4614" spans="1:3">
      <c r="A4614" t="s">
        <v>4473</v>
      </c>
      <c r="B4614" t="s">
        <v>3947</v>
      </c>
      <c r="C4614" t="s">
        <v>11620</v>
      </c>
    </row>
    <row r="4615" spans="1:3">
      <c r="A4615" t="s">
        <v>4476</v>
      </c>
      <c r="B4615" t="s">
        <v>3947</v>
      </c>
      <c r="C4615" t="s">
        <v>11621</v>
      </c>
    </row>
    <row r="4616" spans="1:3">
      <c r="A4616" t="s">
        <v>4479</v>
      </c>
      <c r="B4616" t="s">
        <v>3947</v>
      </c>
      <c r="C4616" t="s">
        <v>11622</v>
      </c>
    </row>
    <row r="4617" spans="1:3">
      <c r="A4617" t="s">
        <v>4482</v>
      </c>
      <c r="B4617" t="s">
        <v>3947</v>
      </c>
      <c r="C4617" t="s">
        <v>11623</v>
      </c>
    </row>
    <row r="4618" spans="1:3">
      <c r="A4618" t="s">
        <v>4485</v>
      </c>
      <c r="B4618" t="s">
        <v>3947</v>
      </c>
      <c r="C4618" t="s">
        <v>11624</v>
      </c>
    </row>
    <row r="4619" spans="1:3">
      <c r="A4619" t="s">
        <v>4488</v>
      </c>
      <c r="B4619" t="s">
        <v>3947</v>
      </c>
      <c r="C4619" t="s">
        <v>11625</v>
      </c>
    </row>
    <row r="4620" spans="1:3">
      <c r="A4620" t="s">
        <v>4491</v>
      </c>
      <c r="B4620" t="s">
        <v>3947</v>
      </c>
      <c r="C4620" t="s">
        <v>11626</v>
      </c>
    </row>
    <row r="4621" spans="1:3">
      <c r="A4621" t="s">
        <v>4494</v>
      </c>
      <c r="B4621" t="s">
        <v>3947</v>
      </c>
      <c r="C4621" t="s">
        <v>11627</v>
      </c>
    </row>
    <row r="4622" spans="1:3">
      <c r="A4622" t="s">
        <v>4497</v>
      </c>
      <c r="B4622" t="s">
        <v>3947</v>
      </c>
      <c r="C4622" t="s">
        <v>11628</v>
      </c>
    </row>
    <row r="4623" spans="1:3">
      <c r="A4623" t="s">
        <v>4500</v>
      </c>
      <c r="B4623" t="s">
        <v>3947</v>
      </c>
      <c r="C4623" t="s">
        <v>11629</v>
      </c>
    </row>
    <row r="4624" spans="1:3">
      <c r="A4624" t="s">
        <v>4503</v>
      </c>
      <c r="B4624" t="s">
        <v>3947</v>
      </c>
      <c r="C4624" t="s">
        <v>11630</v>
      </c>
    </row>
    <row r="4625" spans="1:3">
      <c r="A4625" t="s">
        <v>4506</v>
      </c>
      <c r="B4625" t="s">
        <v>3947</v>
      </c>
      <c r="C4625" t="s">
        <v>11631</v>
      </c>
    </row>
    <row r="4626" spans="1:3">
      <c r="A4626" t="s">
        <v>4509</v>
      </c>
      <c r="B4626" t="s">
        <v>3947</v>
      </c>
      <c r="C4626" t="s">
        <v>11632</v>
      </c>
    </row>
    <row r="4627" spans="1:3">
      <c r="A4627" t="s">
        <v>4512</v>
      </c>
      <c r="B4627" t="s">
        <v>3947</v>
      </c>
      <c r="C4627" t="s">
        <v>11633</v>
      </c>
    </row>
    <row r="4628" spans="1:3">
      <c r="A4628" t="s">
        <v>4515</v>
      </c>
      <c r="B4628" t="s">
        <v>3947</v>
      </c>
      <c r="C4628" t="s">
        <v>11634</v>
      </c>
    </row>
    <row r="4629" spans="1:3">
      <c r="A4629" t="s">
        <v>4518</v>
      </c>
      <c r="B4629" t="s">
        <v>3947</v>
      </c>
      <c r="C4629" t="s">
        <v>11635</v>
      </c>
    </row>
    <row r="4630" spans="1:3">
      <c r="A4630" t="s">
        <v>4521</v>
      </c>
      <c r="B4630" t="s">
        <v>3947</v>
      </c>
      <c r="C4630" t="s">
        <v>11636</v>
      </c>
    </row>
    <row r="4631" spans="1:3">
      <c r="A4631" t="s">
        <v>4524</v>
      </c>
      <c r="B4631" t="s">
        <v>3947</v>
      </c>
      <c r="C4631" t="s">
        <v>11637</v>
      </c>
    </row>
    <row r="4632" spans="1:3">
      <c r="A4632" t="s">
        <v>4527</v>
      </c>
      <c r="B4632" t="s">
        <v>3947</v>
      </c>
      <c r="C4632" t="s">
        <v>11638</v>
      </c>
    </row>
    <row r="4633" spans="1:3">
      <c r="A4633" t="s">
        <v>4530</v>
      </c>
      <c r="B4633" t="s">
        <v>3947</v>
      </c>
      <c r="C4633" t="s">
        <v>11639</v>
      </c>
    </row>
    <row r="4634" spans="1:3">
      <c r="A4634" t="s">
        <v>4533</v>
      </c>
      <c r="B4634" t="s">
        <v>3947</v>
      </c>
      <c r="C4634" t="s">
        <v>11640</v>
      </c>
    </row>
    <row r="4635" spans="1:3">
      <c r="A4635" t="s">
        <v>4536</v>
      </c>
      <c r="B4635" t="s">
        <v>3947</v>
      </c>
      <c r="C4635" t="s">
        <v>11641</v>
      </c>
    </row>
    <row r="4636" spans="1:3">
      <c r="A4636" t="s">
        <v>4539</v>
      </c>
      <c r="B4636" t="s">
        <v>3947</v>
      </c>
      <c r="C4636" t="s">
        <v>11642</v>
      </c>
    </row>
    <row r="4637" spans="1:3">
      <c r="A4637" t="s">
        <v>4542</v>
      </c>
      <c r="B4637" t="s">
        <v>3947</v>
      </c>
      <c r="C4637" t="s">
        <v>11643</v>
      </c>
    </row>
    <row r="4638" spans="1:3">
      <c r="A4638" t="s">
        <v>4545</v>
      </c>
      <c r="B4638" t="s">
        <v>3947</v>
      </c>
      <c r="C4638" t="s">
        <v>11644</v>
      </c>
    </row>
    <row r="4639" spans="1:3">
      <c r="A4639" t="s">
        <v>4548</v>
      </c>
      <c r="B4639" t="s">
        <v>3947</v>
      </c>
      <c r="C4639" t="s">
        <v>11645</v>
      </c>
    </row>
    <row r="4640" spans="1:3">
      <c r="A4640" t="s">
        <v>4551</v>
      </c>
      <c r="B4640" t="s">
        <v>3947</v>
      </c>
      <c r="C4640" t="s">
        <v>11646</v>
      </c>
    </row>
    <row r="4641" spans="1:3">
      <c r="A4641" t="s">
        <v>4554</v>
      </c>
      <c r="B4641" t="s">
        <v>3947</v>
      </c>
      <c r="C4641" t="s">
        <v>11647</v>
      </c>
    </row>
    <row r="4642" spans="1:3">
      <c r="A4642" t="s">
        <v>4557</v>
      </c>
      <c r="B4642" t="s">
        <v>3947</v>
      </c>
      <c r="C4642" t="s">
        <v>11648</v>
      </c>
    </row>
    <row r="4643" spans="1:3">
      <c r="A4643" t="s">
        <v>4560</v>
      </c>
      <c r="B4643" t="s">
        <v>3947</v>
      </c>
      <c r="C4643" t="s">
        <v>11649</v>
      </c>
    </row>
    <row r="4644" spans="1:3">
      <c r="A4644" t="s">
        <v>4563</v>
      </c>
      <c r="B4644" t="s">
        <v>3947</v>
      </c>
      <c r="C4644" t="s">
        <v>11650</v>
      </c>
    </row>
    <row r="4645" spans="1:3">
      <c r="A4645" t="s">
        <v>4566</v>
      </c>
      <c r="B4645" t="s">
        <v>3947</v>
      </c>
      <c r="C4645" t="s">
        <v>11651</v>
      </c>
    </row>
    <row r="4646" spans="1:3">
      <c r="A4646" t="s">
        <v>4569</v>
      </c>
      <c r="B4646" t="s">
        <v>3947</v>
      </c>
      <c r="C4646" t="s">
        <v>11652</v>
      </c>
    </row>
    <row r="4647" spans="1:3">
      <c r="A4647" t="s">
        <v>4572</v>
      </c>
      <c r="B4647" t="s">
        <v>3947</v>
      </c>
      <c r="C4647" t="s">
        <v>11653</v>
      </c>
    </row>
    <row r="4648" spans="1:3">
      <c r="A4648" t="s">
        <v>4575</v>
      </c>
      <c r="B4648" t="s">
        <v>3947</v>
      </c>
      <c r="C4648" t="s">
        <v>11654</v>
      </c>
    </row>
    <row r="4649" spans="1:3">
      <c r="A4649" t="s">
        <v>4578</v>
      </c>
      <c r="B4649" t="s">
        <v>3947</v>
      </c>
      <c r="C4649" t="s">
        <v>11655</v>
      </c>
    </row>
    <row r="4650" spans="1:3">
      <c r="A4650" t="s">
        <v>4581</v>
      </c>
      <c r="B4650" t="s">
        <v>3947</v>
      </c>
      <c r="C4650" t="s">
        <v>11656</v>
      </c>
    </row>
    <row r="4651" spans="1:3">
      <c r="A4651" t="s">
        <v>4584</v>
      </c>
      <c r="B4651" t="s">
        <v>3947</v>
      </c>
      <c r="C4651" t="s">
        <v>11657</v>
      </c>
    </row>
    <row r="4652" spans="1:3">
      <c r="A4652" t="s">
        <v>4587</v>
      </c>
      <c r="B4652" t="s">
        <v>3947</v>
      </c>
      <c r="C4652" t="s">
        <v>11658</v>
      </c>
    </row>
    <row r="4653" spans="1:3">
      <c r="A4653" t="s">
        <v>4590</v>
      </c>
      <c r="B4653" t="s">
        <v>3947</v>
      </c>
      <c r="C4653" t="s">
        <v>11659</v>
      </c>
    </row>
    <row r="4654" spans="1:3">
      <c r="A4654" t="s">
        <v>4593</v>
      </c>
      <c r="B4654" t="s">
        <v>3947</v>
      </c>
      <c r="C4654" t="s">
        <v>11660</v>
      </c>
    </row>
    <row r="4655" spans="1:3">
      <c r="A4655" t="s">
        <v>4596</v>
      </c>
      <c r="B4655" t="s">
        <v>3947</v>
      </c>
      <c r="C4655" t="s">
        <v>11661</v>
      </c>
    </row>
    <row r="4656" spans="1:3">
      <c r="A4656" t="s">
        <v>4599</v>
      </c>
      <c r="B4656" t="s">
        <v>3947</v>
      </c>
      <c r="C4656" t="s">
        <v>11662</v>
      </c>
    </row>
    <row r="4657" spans="1:3">
      <c r="A4657" t="s">
        <v>4602</v>
      </c>
      <c r="B4657" t="s">
        <v>3947</v>
      </c>
      <c r="C4657" t="s">
        <v>11663</v>
      </c>
    </row>
    <row r="4658" spans="1:3">
      <c r="A4658" t="s">
        <v>4605</v>
      </c>
      <c r="B4658" t="s">
        <v>3947</v>
      </c>
      <c r="C4658" t="s">
        <v>11664</v>
      </c>
    </row>
    <row r="4659" spans="1:3">
      <c r="A4659" t="s">
        <v>4608</v>
      </c>
      <c r="B4659" t="s">
        <v>3947</v>
      </c>
      <c r="C4659" t="s">
        <v>11665</v>
      </c>
    </row>
    <row r="4660" spans="1:3">
      <c r="A4660" t="s">
        <v>4611</v>
      </c>
      <c r="B4660" t="s">
        <v>3947</v>
      </c>
      <c r="C4660" t="s">
        <v>11666</v>
      </c>
    </row>
    <row r="4661" spans="1:3">
      <c r="A4661" t="s">
        <v>4614</v>
      </c>
      <c r="B4661" t="s">
        <v>3947</v>
      </c>
      <c r="C4661" t="s">
        <v>11667</v>
      </c>
    </row>
    <row r="4662" spans="1:3">
      <c r="A4662" t="s">
        <v>4617</v>
      </c>
      <c r="B4662" t="s">
        <v>3947</v>
      </c>
      <c r="C4662" t="s">
        <v>11668</v>
      </c>
    </row>
    <row r="4663" spans="1:3">
      <c r="A4663" t="s">
        <v>4620</v>
      </c>
      <c r="B4663" t="s">
        <v>3947</v>
      </c>
      <c r="C4663" t="s">
        <v>11669</v>
      </c>
    </row>
    <row r="4664" spans="1:3">
      <c r="A4664" t="s">
        <v>4623</v>
      </c>
      <c r="B4664" t="s">
        <v>3947</v>
      </c>
      <c r="C4664" t="s">
        <v>11670</v>
      </c>
    </row>
    <row r="4665" spans="1:3">
      <c r="A4665" t="s">
        <v>4626</v>
      </c>
      <c r="B4665" t="s">
        <v>3947</v>
      </c>
      <c r="C4665" t="s">
        <v>11671</v>
      </c>
    </row>
    <row r="4666" spans="1:3">
      <c r="A4666" t="s">
        <v>4629</v>
      </c>
      <c r="B4666" t="s">
        <v>3947</v>
      </c>
      <c r="C4666" t="s">
        <v>11672</v>
      </c>
    </row>
    <row r="4667" spans="1:3">
      <c r="A4667" t="s">
        <v>4632</v>
      </c>
      <c r="B4667" t="s">
        <v>3947</v>
      </c>
      <c r="C4667" t="s">
        <v>11673</v>
      </c>
    </row>
    <row r="4668" spans="1:3">
      <c r="A4668" t="s">
        <v>4635</v>
      </c>
      <c r="B4668" t="s">
        <v>3947</v>
      </c>
      <c r="C4668" t="s">
        <v>11674</v>
      </c>
    </row>
    <row r="4669" spans="1:3">
      <c r="A4669" t="s">
        <v>4638</v>
      </c>
      <c r="B4669" t="s">
        <v>3947</v>
      </c>
      <c r="C4669" t="s">
        <v>11675</v>
      </c>
    </row>
    <row r="4670" spans="1:3">
      <c r="A4670" t="s">
        <v>4641</v>
      </c>
      <c r="B4670" t="s">
        <v>3947</v>
      </c>
      <c r="C4670" t="s">
        <v>11676</v>
      </c>
    </row>
    <row r="4671" spans="1:3">
      <c r="A4671" t="s">
        <v>4644</v>
      </c>
      <c r="B4671" t="s">
        <v>3947</v>
      </c>
      <c r="C4671" t="s">
        <v>11677</v>
      </c>
    </row>
    <row r="4672" spans="1:3">
      <c r="A4672" t="s">
        <v>4647</v>
      </c>
      <c r="B4672" t="s">
        <v>3947</v>
      </c>
      <c r="C4672" t="s">
        <v>11678</v>
      </c>
    </row>
    <row r="4673" spans="1:3">
      <c r="A4673" t="s">
        <v>4650</v>
      </c>
      <c r="B4673" t="s">
        <v>3947</v>
      </c>
      <c r="C4673" t="s">
        <v>11679</v>
      </c>
    </row>
    <row r="4674" spans="1:3">
      <c r="A4674" t="s">
        <v>4653</v>
      </c>
      <c r="B4674" t="s">
        <v>3947</v>
      </c>
      <c r="C4674" t="s">
        <v>11680</v>
      </c>
    </row>
    <row r="4675" spans="1:3">
      <c r="A4675" t="s">
        <v>4656</v>
      </c>
      <c r="B4675" t="s">
        <v>3947</v>
      </c>
      <c r="C4675" t="s">
        <v>11681</v>
      </c>
    </row>
    <row r="4676" spans="1:3">
      <c r="A4676" t="s">
        <v>4659</v>
      </c>
      <c r="B4676" t="s">
        <v>3947</v>
      </c>
      <c r="C4676" t="s">
        <v>11682</v>
      </c>
    </row>
    <row r="4677" spans="1:3">
      <c r="A4677" t="s">
        <v>4662</v>
      </c>
      <c r="B4677" t="s">
        <v>3947</v>
      </c>
      <c r="C4677" t="s">
        <v>11683</v>
      </c>
    </row>
    <row r="4678" spans="1:3">
      <c r="A4678" t="s">
        <v>4665</v>
      </c>
      <c r="B4678" t="s">
        <v>3947</v>
      </c>
      <c r="C4678" t="s">
        <v>11684</v>
      </c>
    </row>
    <row r="4679" spans="1:3">
      <c r="A4679" t="s">
        <v>4668</v>
      </c>
      <c r="B4679" t="s">
        <v>3947</v>
      </c>
      <c r="C4679" t="s">
        <v>11685</v>
      </c>
    </row>
    <row r="4680" spans="1:3">
      <c r="A4680" t="s">
        <v>4671</v>
      </c>
      <c r="B4680" t="s">
        <v>3947</v>
      </c>
      <c r="C4680" t="s">
        <v>11686</v>
      </c>
    </row>
    <row r="4681" spans="1:3">
      <c r="A4681" t="s">
        <v>4674</v>
      </c>
      <c r="B4681" t="s">
        <v>3947</v>
      </c>
      <c r="C4681" t="s">
        <v>11687</v>
      </c>
    </row>
    <row r="4682" spans="1:3">
      <c r="A4682" t="s">
        <v>4677</v>
      </c>
      <c r="B4682" t="s">
        <v>3947</v>
      </c>
      <c r="C4682" t="s">
        <v>11688</v>
      </c>
    </row>
    <row r="4683" spans="1:3">
      <c r="A4683" t="s">
        <v>4680</v>
      </c>
      <c r="B4683" t="s">
        <v>3947</v>
      </c>
      <c r="C4683" t="s">
        <v>11689</v>
      </c>
    </row>
    <row r="4684" spans="1:3">
      <c r="A4684" t="s">
        <v>4683</v>
      </c>
      <c r="B4684" t="s">
        <v>3947</v>
      </c>
      <c r="C4684" t="s">
        <v>11690</v>
      </c>
    </row>
    <row r="4685" spans="1:3">
      <c r="A4685" t="s">
        <v>4686</v>
      </c>
      <c r="B4685" t="s">
        <v>3947</v>
      </c>
      <c r="C4685" t="s">
        <v>11691</v>
      </c>
    </row>
    <row r="4686" spans="1:3">
      <c r="A4686" t="s">
        <v>4689</v>
      </c>
      <c r="B4686" t="s">
        <v>3947</v>
      </c>
      <c r="C4686" t="s">
        <v>11692</v>
      </c>
    </row>
    <row r="4687" spans="1:3">
      <c r="A4687" t="s">
        <v>4692</v>
      </c>
      <c r="B4687" t="s">
        <v>3947</v>
      </c>
      <c r="C4687" t="s">
        <v>11693</v>
      </c>
    </row>
    <row r="4688" spans="1:3">
      <c r="A4688" t="s">
        <v>4695</v>
      </c>
      <c r="B4688" t="s">
        <v>3947</v>
      </c>
      <c r="C4688" t="s">
        <v>11694</v>
      </c>
    </row>
    <row r="4689" spans="1:3">
      <c r="A4689" t="s">
        <v>4698</v>
      </c>
      <c r="B4689" t="s">
        <v>3947</v>
      </c>
      <c r="C4689" t="s">
        <v>11695</v>
      </c>
    </row>
    <row r="4690" spans="1:3">
      <c r="A4690" t="s">
        <v>4701</v>
      </c>
      <c r="B4690" t="s">
        <v>3947</v>
      </c>
      <c r="C4690" t="s">
        <v>11696</v>
      </c>
    </row>
    <row r="4691" spans="1:3">
      <c r="A4691" t="s">
        <v>4704</v>
      </c>
      <c r="B4691" t="s">
        <v>3947</v>
      </c>
      <c r="C4691" t="s">
        <v>11697</v>
      </c>
    </row>
    <row r="4692" spans="1:3">
      <c r="A4692" t="s">
        <v>4707</v>
      </c>
      <c r="B4692" t="s">
        <v>3947</v>
      </c>
      <c r="C4692" t="s">
        <v>11698</v>
      </c>
    </row>
    <row r="4693" spans="1:3">
      <c r="A4693" t="s">
        <v>4710</v>
      </c>
      <c r="B4693" t="s">
        <v>3947</v>
      </c>
      <c r="C4693" t="s">
        <v>11699</v>
      </c>
    </row>
    <row r="4694" spans="1:3">
      <c r="A4694" t="s">
        <v>4713</v>
      </c>
      <c r="B4694" t="s">
        <v>3947</v>
      </c>
      <c r="C4694" t="s">
        <v>11700</v>
      </c>
    </row>
    <row r="4695" spans="1:3">
      <c r="A4695" t="s">
        <v>4716</v>
      </c>
      <c r="B4695" t="s">
        <v>3947</v>
      </c>
      <c r="C4695" t="s">
        <v>11701</v>
      </c>
    </row>
    <row r="4696" spans="1:3">
      <c r="A4696" t="s">
        <v>4719</v>
      </c>
      <c r="B4696" t="s">
        <v>3947</v>
      </c>
      <c r="C4696" t="s">
        <v>11702</v>
      </c>
    </row>
    <row r="4697" spans="1:3">
      <c r="A4697" t="s">
        <v>4722</v>
      </c>
      <c r="B4697" t="s">
        <v>3947</v>
      </c>
      <c r="C4697" t="s">
        <v>11703</v>
      </c>
    </row>
    <row r="4698" spans="1:3">
      <c r="A4698" t="s">
        <v>4725</v>
      </c>
      <c r="B4698" t="s">
        <v>3947</v>
      </c>
      <c r="C4698" t="s">
        <v>11704</v>
      </c>
    </row>
    <row r="4699" spans="1:3">
      <c r="A4699" t="s">
        <v>4728</v>
      </c>
      <c r="B4699" t="s">
        <v>3947</v>
      </c>
      <c r="C4699" t="s">
        <v>11705</v>
      </c>
    </row>
    <row r="4700" spans="1:3">
      <c r="A4700" t="s">
        <v>4731</v>
      </c>
      <c r="B4700" t="s">
        <v>3947</v>
      </c>
      <c r="C4700" t="s">
        <v>11706</v>
      </c>
    </row>
    <row r="4701" spans="1:3">
      <c r="A4701" t="s">
        <v>4734</v>
      </c>
      <c r="B4701" t="s">
        <v>3947</v>
      </c>
      <c r="C4701" t="s">
        <v>11707</v>
      </c>
    </row>
    <row r="4702" spans="1:3">
      <c r="A4702" t="s">
        <v>4737</v>
      </c>
      <c r="B4702" t="s">
        <v>3947</v>
      </c>
      <c r="C4702" t="s">
        <v>11708</v>
      </c>
    </row>
    <row r="4703" spans="1:3">
      <c r="A4703" t="s">
        <v>4740</v>
      </c>
      <c r="B4703" t="s">
        <v>3947</v>
      </c>
      <c r="C4703" t="s">
        <v>11709</v>
      </c>
    </row>
    <row r="4704" spans="1:3">
      <c r="A4704" t="s">
        <v>4743</v>
      </c>
      <c r="B4704" t="s">
        <v>3947</v>
      </c>
      <c r="C4704" t="s">
        <v>11710</v>
      </c>
    </row>
    <row r="4705" spans="1:3">
      <c r="A4705" t="s">
        <v>4746</v>
      </c>
      <c r="B4705" t="s">
        <v>3947</v>
      </c>
      <c r="C4705" t="s">
        <v>11711</v>
      </c>
    </row>
    <row r="4706" spans="1:3">
      <c r="A4706" t="s">
        <v>4749</v>
      </c>
      <c r="B4706" t="s">
        <v>3947</v>
      </c>
      <c r="C4706" t="s">
        <v>11712</v>
      </c>
    </row>
    <row r="4707" spans="1:3">
      <c r="A4707" t="s">
        <v>4752</v>
      </c>
      <c r="B4707" t="s">
        <v>3947</v>
      </c>
      <c r="C4707" t="s">
        <v>11713</v>
      </c>
    </row>
    <row r="4708" spans="1:3">
      <c r="A4708" t="s">
        <v>4755</v>
      </c>
      <c r="B4708" t="s">
        <v>3947</v>
      </c>
      <c r="C4708" t="s">
        <v>11714</v>
      </c>
    </row>
    <row r="4709" spans="1:3">
      <c r="A4709" t="s">
        <v>4758</v>
      </c>
      <c r="B4709" t="s">
        <v>3947</v>
      </c>
      <c r="C4709" t="s">
        <v>11715</v>
      </c>
    </row>
    <row r="4710" spans="1:3">
      <c r="A4710" t="s">
        <v>4761</v>
      </c>
      <c r="B4710" t="s">
        <v>3947</v>
      </c>
      <c r="C4710" t="s">
        <v>11716</v>
      </c>
    </row>
    <row r="4711" spans="1:3">
      <c r="A4711" t="s">
        <v>4764</v>
      </c>
      <c r="B4711" t="s">
        <v>3947</v>
      </c>
      <c r="C4711" t="s">
        <v>11717</v>
      </c>
    </row>
    <row r="4712" spans="1:3">
      <c r="A4712" t="s">
        <v>4767</v>
      </c>
      <c r="B4712" t="s">
        <v>3947</v>
      </c>
      <c r="C4712" t="s">
        <v>11718</v>
      </c>
    </row>
    <row r="4713" spans="1:3">
      <c r="A4713" t="s">
        <v>4770</v>
      </c>
      <c r="B4713" t="s">
        <v>3947</v>
      </c>
      <c r="C4713" t="s">
        <v>11719</v>
      </c>
    </row>
    <row r="4714" spans="1:3">
      <c r="A4714" t="s">
        <v>4773</v>
      </c>
      <c r="B4714" t="s">
        <v>3947</v>
      </c>
      <c r="C4714" t="s">
        <v>11720</v>
      </c>
    </row>
    <row r="4715" spans="1:3">
      <c r="A4715" t="s">
        <v>4776</v>
      </c>
      <c r="B4715" t="s">
        <v>3947</v>
      </c>
      <c r="C4715" t="s">
        <v>11721</v>
      </c>
    </row>
    <row r="4716" spans="1:3">
      <c r="A4716" t="s">
        <v>4779</v>
      </c>
      <c r="B4716" t="s">
        <v>3947</v>
      </c>
      <c r="C4716" t="s">
        <v>11722</v>
      </c>
    </row>
    <row r="4717" spans="1:3">
      <c r="A4717" t="s">
        <v>4782</v>
      </c>
      <c r="B4717" t="s">
        <v>3947</v>
      </c>
      <c r="C4717" t="s">
        <v>11723</v>
      </c>
    </row>
    <row r="4718" spans="1:3">
      <c r="A4718" t="s">
        <v>4785</v>
      </c>
      <c r="B4718" t="s">
        <v>3947</v>
      </c>
      <c r="C4718" t="s">
        <v>11724</v>
      </c>
    </row>
    <row r="4719" spans="1:3">
      <c r="A4719" t="s">
        <v>4788</v>
      </c>
      <c r="B4719" t="s">
        <v>3947</v>
      </c>
      <c r="C4719" t="s">
        <v>11725</v>
      </c>
    </row>
    <row r="4720" spans="1:3">
      <c r="A4720" t="s">
        <v>4791</v>
      </c>
      <c r="B4720" t="s">
        <v>3947</v>
      </c>
      <c r="C4720" t="s">
        <v>11726</v>
      </c>
    </row>
    <row r="4721" spans="1:3">
      <c r="A4721" t="s">
        <v>4794</v>
      </c>
      <c r="B4721" t="s">
        <v>3947</v>
      </c>
      <c r="C4721" t="s">
        <v>11727</v>
      </c>
    </row>
    <row r="4722" spans="1:3">
      <c r="A4722" t="s">
        <v>4797</v>
      </c>
      <c r="B4722" t="s">
        <v>3947</v>
      </c>
      <c r="C4722" t="s">
        <v>11728</v>
      </c>
    </row>
    <row r="4723" spans="1:3">
      <c r="A4723" t="s">
        <v>4800</v>
      </c>
      <c r="B4723" t="s">
        <v>3947</v>
      </c>
      <c r="C4723" t="s">
        <v>11729</v>
      </c>
    </row>
    <row r="4724" spans="1:3">
      <c r="A4724" t="s">
        <v>4803</v>
      </c>
      <c r="B4724" t="s">
        <v>3947</v>
      </c>
      <c r="C4724" t="s">
        <v>11730</v>
      </c>
    </row>
    <row r="4725" spans="1:3">
      <c r="A4725" t="s">
        <v>4806</v>
      </c>
      <c r="B4725" t="s">
        <v>3947</v>
      </c>
      <c r="C4725" t="s">
        <v>11731</v>
      </c>
    </row>
    <row r="4726" spans="1:3">
      <c r="A4726" t="s">
        <v>4809</v>
      </c>
      <c r="B4726" t="s">
        <v>3947</v>
      </c>
      <c r="C4726" t="s">
        <v>11732</v>
      </c>
    </row>
    <row r="4727" spans="1:3">
      <c r="A4727" t="s">
        <v>4812</v>
      </c>
      <c r="B4727" t="s">
        <v>3947</v>
      </c>
      <c r="C4727" t="s">
        <v>11733</v>
      </c>
    </row>
    <row r="4728" spans="1:3">
      <c r="A4728" t="s">
        <v>4815</v>
      </c>
      <c r="B4728" t="s">
        <v>3947</v>
      </c>
      <c r="C4728" t="s">
        <v>11734</v>
      </c>
    </row>
    <row r="4729" spans="1:3">
      <c r="A4729" t="s">
        <v>4818</v>
      </c>
      <c r="B4729" t="s">
        <v>3947</v>
      </c>
      <c r="C4729" t="s">
        <v>11735</v>
      </c>
    </row>
    <row r="4730" spans="1:3">
      <c r="A4730" t="s">
        <v>4821</v>
      </c>
      <c r="B4730" t="s">
        <v>3947</v>
      </c>
      <c r="C4730" t="s">
        <v>11736</v>
      </c>
    </row>
    <row r="4731" spans="1:3">
      <c r="A4731" t="s">
        <v>4824</v>
      </c>
      <c r="B4731" t="s">
        <v>3947</v>
      </c>
      <c r="C4731" t="s">
        <v>11737</v>
      </c>
    </row>
    <row r="4732" spans="1:3">
      <c r="A4732" t="s">
        <v>4827</v>
      </c>
      <c r="B4732" t="s">
        <v>3947</v>
      </c>
      <c r="C4732" t="s">
        <v>11738</v>
      </c>
    </row>
    <row r="4733" spans="1:3">
      <c r="A4733" t="s">
        <v>4830</v>
      </c>
      <c r="B4733" t="s">
        <v>3947</v>
      </c>
      <c r="C4733" t="s">
        <v>11739</v>
      </c>
    </row>
    <row r="4734" spans="1:3">
      <c r="A4734" t="s">
        <v>4833</v>
      </c>
      <c r="B4734" t="s">
        <v>3947</v>
      </c>
      <c r="C4734" t="s">
        <v>11740</v>
      </c>
    </row>
    <row r="4735" spans="1:3">
      <c r="A4735" t="s">
        <v>4836</v>
      </c>
      <c r="B4735" t="s">
        <v>3947</v>
      </c>
      <c r="C4735" t="s">
        <v>11741</v>
      </c>
    </row>
    <row r="4736" spans="1:3">
      <c r="A4736" t="s">
        <v>4839</v>
      </c>
      <c r="B4736" t="s">
        <v>3947</v>
      </c>
      <c r="C4736" t="s">
        <v>11742</v>
      </c>
    </row>
    <row r="4737" spans="1:3">
      <c r="A4737" t="s">
        <v>4842</v>
      </c>
      <c r="B4737" t="s">
        <v>3947</v>
      </c>
      <c r="C4737" t="s">
        <v>11743</v>
      </c>
    </row>
    <row r="4738" spans="1:3">
      <c r="A4738" t="s">
        <v>4845</v>
      </c>
      <c r="B4738" t="s">
        <v>3947</v>
      </c>
      <c r="C4738" t="s">
        <v>11744</v>
      </c>
    </row>
    <row r="4739" spans="1:3">
      <c r="A4739" t="s">
        <v>4848</v>
      </c>
      <c r="B4739" t="s">
        <v>3947</v>
      </c>
      <c r="C4739" t="s">
        <v>11745</v>
      </c>
    </row>
    <row r="4740" spans="1:3">
      <c r="A4740" t="s">
        <v>4851</v>
      </c>
      <c r="B4740" t="s">
        <v>3947</v>
      </c>
      <c r="C4740" t="s">
        <v>11746</v>
      </c>
    </row>
    <row r="4741" spans="1:3">
      <c r="A4741" t="s">
        <v>4854</v>
      </c>
      <c r="B4741" t="s">
        <v>3947</v>
      </c>
      <c r="C4741" t="s">
        <v>11747</v>
      </c>
    </row>
    <row r="4742" spans="1:3">
      <c r="A4742" t="s">
        <v>4857</v>
      </c>
      <c r="B4742" t="s">
        <v>3947</v>
      </c>
      <c r="C4742" t="s">
        <v>11748</v>
      </c>
    </row>
    <row r="4743" spans="1:3">
      <c r="A4743" t="s">
        <v>4860</v>
      </c>
      <c r="B4743" t="s">
        <v>3947</v>
      </c>
      <c r="C4743" t="s">
        <v>11749</v>
      </c>
    </row>
    <row r="4744" spans="1:3">
      <c r="A4744" t="s">
        <v>4863</v>
      </c>
      <c r="B4744" t="s">
        <v>3947</v>
      </c>
      <c r="C4744" t="s">
        <v>11750</v>
      </c>
    </row>
    <row r="4745" spans="1:3">
      <c r="A4745" t="s">
        <v>4866</v>
      </c>
      <c r="B4745" t="s">
        <v>3947</v>
      </c>
      <c r="C4745" t="s">
        <v>11751</v>
      </c>
    </row>
    <row r="4746" spans="1:3">
      <c r="A4746" t="s">
        <v>4869</v>
      </c>
      <c r="B4746" t="s">
        <v>3947</v>
      </c>
      <c r="C4746" t="s">
        <v>11752</v>
      </c>
    </row>
    <row r="4747" spans="1:3">
      <c r="A4747" t="s">
        <v>4872</v>
      </c>
      <c r="B4747" t="s">
        <v>3947</v>
      </c>
      <c r="C4747" t="s">
        <v>11753</v>
      </c>
    </row>
    <row r="4748" spans="1:3">
      <c r="A4748" t="s">
        <v>4875</v>
      </c>
      <c r="B4748" t="s">
        <v>3947</v>
      </c>
      <c r="C4748" t="s">
        <v>11754</v>
      </c>
    </row>
    <row r="4749" spans="1:3">
      <c r="A4749" t="s">
        <v>4878</v>
      </c>
      <c r="B4749" t="s">
        <v>3947</v>
      </c>
      <c r="C4749" t="s">
        <v>11755</v>
      </c>
    </row>
    <row r="4750" spans="1:3">
      <c r="A4750" t="s">
        <v>4881</v>
      </c>
      <c r="B4750" t="s">
        <v>3947</v>
      </c>
      <c r="C4750" t="s">
        <v>11756</v>
      </c>
    </row>
    <row r="4751" spans="1:3">
      <c r="A4751" t="s">
        <v>4884</v>
      </c>
      <c r="B4751" t="s">
        <v>3947</v>
      </c>
      <c r="C4751" t="s">
        <v>11757</v>
      </c>
    </row>
    <row r="4752" spans="1:3">
      <c r="A4752" t="s">
        <v>4887</v>
      </c>
      <c r="B4752" t="s">
        <v>3947</v>
      </c>
      <c r="C4752" t="s">
        <v>11758</v>
      </c>
    </row>
    <row r="4753" spans="1:3">
      <c r="A4753" t="s">
        <v>4890</v>
      </c>
      <c r="B4753" t="s">
        <v>3947</v>
      </c>
      <c r="C4753" t="s">
        <v>11759</v>
      </c>
    </row>
    <row r="4754" spans="1:3">
      <c r="A4754" t="s">
        <v>4893</v>
      </c>
      <c r="B4754" t="s">
        <v>3947</v>
      </c>
      <c r="C4754" t="s">
        <v>11760</v>
      </c>
    </row>
    <row r="4755" spans="1:3">
      <c r="A4755" t="s">
        <v>4896</v>
      </c>
      <c r="B4755" t="s">
        <v>3947</v>
      </c>
      <c r="C4755" t="s">
        <v>11761</v>
      </c>
    </row>
    <row r="4756" spans="1:3">
      <c r="A4756" t="s">
        <v>4899</v>
      </c>
      <c r="B4756" t="s">
        <v>3947</v>
      </c>
      <c r="C4756" t="s">
        <v>11762</v>
      </c>
    </row>
    <row r="4757" spans="1:3">
      <c r="A4757" t="s">
        <v>4902</v>
      </c>
      <c r="B4757" t="s">
        <v>3947</v>
      </c>
      <c r="C4757" t="s">
        <v>11763</v>
      </c>
    </row>
    <row r="4758" spans="1:3">
      <c r="A4758" t="s">
        <v>4905</v>
      </c>
      <c r="B4758" t="s">
        <v>3947</v>
      </c>
      <c r="C4758" t="s">
        <v>11764</v>
      </c>
    </row>
    <row r="4759" spans="1:3">
      <c r="A4759" t="s">
        <v>4908</v>
      </c>
      <c r="B4759" t="s">
        <v>3947</v>
      </c>
      <c r="C4759" t="s">
        <v>11765</v>
      </c>
    </row>
    <row r="4760" spans="1:3">
      <c r="A4760" t="s">
        <v>4911</v>
      </c>
      <c r="B4760" t="s">
        <v>3947</v>
      </c>
      <c r="C4760" t="s">
        <v>11766</v>
      </c>
    </row>
    <row r="4761" spans="1:3">
      <c r="A4761" t="s">
        <v>4914</v>
      </c>
      <c r="B4761" t="s">
        <v>3947</v>
      </c>
      <c r="C4761" t="s">
        <v>11767</v>
      </c>
    </row>
    <row r="4762" spans="1:3">
      <c r="A4762" t="s">
        <v>4917</v>
      </c>
      <c r="B4762" t="s">
        <v>3947</v>
      </c>
      <c r="C4762" t="s">
        <v>11768</v>
      </c>
    </row>
    <row r="4763" spans="1:3">
      <c r="A4763" t="s">
        <v>4920</v>
      </c>
      <c r="B4763" t="s">
        <v>3947</v>
      </c>
      <c r="C4763" t="s">
        <v>11769</v>
      </c>
    </row>
    <row r="4764" spans="1:3">
      <c r="A4764" t="s">
        <v>4923</v>
      </c>
      <c r="B4764" t="s">
        <v>3947</v>
      </c>
      <c r="C4764" t="s">
        <v>11770</v>
      </c>
    </row>
    <row r="4765" spans="1:3">
      <c r="A4765" t="s">
        <v>4926</v>
      </c>
      <c r="B4765" t="s">
        <v>3947</v>
      </c>
      <c r="C4765" t="s">
        <v>11771</v>
      </c>
    </row>
    <row r="4766" spans="1:3">
      <c r="A4766" t="s">
        <v>4929</v>
      </c>
      <c r="B4766" t="s">
        <v>3947</v>
      </c>
      <c r="C4766" t="s">
        <v>11772</v>
      </c>
    </row>
    <row r="4767" spans="1:3">
      <c r="A4767" t="s">
        <v>4932</v>
      </c>
      <c r="B4767" t="s">
        <v>3947</v>
      </c>
      <c r="C4767" t="s">
        <v>11773</v>
      </c>
    </row>
    <row r="4768" spans="1:3">
      <c r="A4768" t="s">
        <v>4935</v>
      </c>
      <c r="B4768" t="s">
        <v>3947</v>
      </c>
      <c r="C4768" t="s">
        <v>11774</v>
      </c>
    </row>
    <row r="4769" spans="1:3">
      <c r="A4769" t="s">
        <v>4938</v>
      </c>
      <c r="B4769" t="s">
        <v>3947</v>
      </c>
      <c r="C4769" t="s">
        <v>11775</v>
      </c>
    </row>
    <row r="4770" spans="1:3">
      <c r="A4770" t="s">
        <v>4941</v>
      </c>
      <c r="B4770" t="s">
        <v>3947</v>
      </c>
      <c r="C4770" t="s">
        <v>11776</v>
      </c>
    </row>
    <row r="4771" spans="1:3">
      <c r="A4771" t="s">
        <v>4944</v>
      </c>
      <c r="B4771" t="s">
        <v>3947</v>
      </c>
      <c r="C4771" t="s">
        <v>11777</v>
      </c>
    </row>
    <row r="4772" spans="1:3">
      <c r="A4772" t="s">
        <v>4947</v>
      </c>
      <c r="B4772" t="s">
        <v>3947</v>
      </c>
      <c r="C4772" t="s">
        <v>11778</v>
      </c>
    </row>
    <row r="4773" spans="1:3">
      <c r="A4773" t="s">
        <v>4950</v>
      </c>
      <c r="B4773" t="s">
        <v>3947</v>
      </c>
      <c r="C4773" t="s">
        <v>11779</v>
      </c>
    </row>
    <row r="4774" spans="1:3">
      <c r="A4774" t="s">
        <v>4953</v>
      </c>
      <c r="B4774" t="s">
        <v>3947</v>
      </c>
      <c r="C4774" t="s">
        <v>11780</v>
      </c>
    </row>
    <row r="4775" spans="1:3">
      <c r="A4775" t="s">
        <v>4956</v>
      </c>
      <c r="B4775" t="s">
        <v>3947</v>
      </c>
      <c r="C4775" t="s">
        <v>11781</v>
      </c>
    </row>
    <row r="4776" spans="1:3">
      <c r="A4776" t="s">
        <v>4959</v>
      </c>
      <c r="B4776" t="s">
        <v>3947</v>
      </c>
      <c r="C4776" t="s">
        <v>11782</v>
      </c>
    </row>
    <row r="4777" spans="1:3">
      <c r="A4777" t="s">
        <v>4962</v>
      </c>
      <c r="B4777" t="s">
        <v>3947</v>
      </c>
      <c r="C4777" t="s">
        <v>11783</v>
      </c>
    </row>
    <row r="4778" spans="1:3">
      <c r="A4778" t="s">
        <v>4965</v>
      </c>
      <c r="B4778" t="s">
        <v>3947</v>
      </c>
      <c r="C4778" t="s">
        <v>11784</v>
      </c>
    </row>
    <row r="4779" spans="1:3">
      <c r="A4779" t="s">
        <v>4968</v>
      </c>
      <c r="B4779" t="s">
        <v>3947</v>
      </c>
      <c r="C4779" t="s">
        <v>11785</v>
      </c>
    </row>
    <row r="4780" spans="1:3">
      <c r="A4780" t="s">
        <v>4971</v>
      </c>
      <c r="B4780" t="s">
        <v>3947</v>
      </c>
      <c r="C4780" t="s">
        <v>11786</v>
      </c>
    </row>
    <row r="4781" spans="1:3">
      <c r="A4781" t="s">
        <v>4974</v>
      </c>
      <c r="B4781" t="s">
        <v>3947</v>
      </c>
      <c r="C4781" t="s">
        <v>11787</v>
      </c>
    </row>
    <row r="4782" spans="1:3">
      <c r="A4782" t="s">
        <v>4977</v>
      </c>
      <c r="B4782" t="s">
        <v>3947</v>
      </c>
      <c r="C4782" t="s">
        <v>11788</v>
      </c>
    </row>
    <row r="4783" spans="1:3">
      <c r="A4783" t="s">
        <v>4980</v>
      </c>
      <c r="B4783" t="s">
        <v>3947</v>
      </c>
      <c r="C4783" t="s">
        <v>11789</v>
      </c>
    </row>
    <row r="4784" spans="1:3">
      <c r="A4784" t="s">
        <v>4983</v>
      </c>
      <c r="B4784" t="s">
        <v>3947</v>
      </c>
      <c r="C4784" t="s">
        <v>11790</v>
      </c>
    </row>
    <row r="4785" spans="1:3">
      <c r="A4785" t="s">
        <v>4986</v>
      </c>
      <c r="B4785" t="s">
        <v>3947</v>
      </c>
      <c r="C4785" t="s">
        <v>11791</v>
      </c>
    </row>
    <row r="4786" spans="1:3">
      <c r="A4786" t="s">
        <v>4989</v>
      </c>
      <c r="B4786" t="s">
        <v>3947</v>
      </c>
      <c r="C4786" t="s">
        <v>11792</v>
      </c>
    </row>
    <row r="4787" spans="1:3">
      <c r="A4787" t="s">
        <v>4992</v>
      </c>
      <c r="B4787" t="s">
        <v>3947</v>
      </c>
      <c r="C4787" t="s">
        <v>11793</v>
      </c>
    </row>
    <row r="4788" spans="1:3">
      <c r="A4788" t="s">
        <v>4995</v>
      </c>
      <c r="B4788" t="s">
        <v>3947</v>
      </c>
      <c r="C4788" t="s">
        <v>11794</v>
      </c>
    </row>
    <row r="4789" spans="1:3">
      <c r="A4789" t="s">
        <v>4998</v>
      </c>
      <c r="B4789" t="s">
        <v>3947</v>
      </c>
      <c r="C4789" t="s">
        <v>11795</v>
      </c>
    </row>
    <row r="4790" spans="1:3">
      <c r="A4790" t="s">
        <v>5001</v>
      </c>
      <c r="B4790" t="s">
        <v>3947</v>
      </c>
      <c r="C4790" t="s">
        <v>11796</v>
      </c>
    </row>
    <row r="4791" spans="1:3">
      <c r="A4791" t="s">
        <v>5004</v>
      </c>
      <c r="B4791" t="s">
        <v>3947</v>
      </c>
      <c r="C4791" t="s">
        <v>11797</v>
      </c>
    </row>
    <row r="4792" spans="1:3">
      <c r="A4792" t="s">
        <v>5007</v>
      </c>
      <c r="B4792" t="s">
        <v>3947</v>
      </c>
      <c r="C4792" t="s">
        <v>11798</v>
      </c>
    </row>
    <row r="4793" spans="1:3">
      <c r="A4793" t="s">
        <v>5010</v>
      </c>
      <c r="B4793" t="s">
        <v>3947</v>
      </c>
      <c r="C4793" t="s">
        <v>11799</v>
      </c>
    </row>
    <row r="4794" spans="1:3">
      <c r="A4794" t="s">
        <v>5013</v>
      </c>
      <c r="B4794" t="s">
        <v>3947</v>
      </c>
      <c r="C4794" t="s">
        <v>11800</v>
      </c>
    </row>
    <row r="4795" spans="1:3">
      <c r="A4795" t="s">
        <v>5016</v>
      </c>
      <c r="B4795" t="s">
        <v>3947</v>
      </c>
      <c r="C4795" t="s">
        <v>11801</v>
      </c>
    </row>
    <row r="4796" spans="1:3">
      <c r="A4796" t="s">
        <v>5019</v>
      </c>
      <c r="B4796" t="s">
        <v>3947</v>
      </c>
      <c r="C4796" t="s">
        <v>11802</v>
      </c>
    </row>
    <row r="4797" spans="1:3">
      <c r="A4797" t="s">
        <v>5022</v>
      </c>
      <c r="B4797" t="s">
        <v>3947</v>
      </c>
      <c r="C4797" t="s">
        <v>11803</v>
      </c>
    </row>
    <row r="4798" spans="1:3">
      <c r="A4798" t="s">
        <v>5025</v>
      </c>
      <c r="B4798" t="s">
        <v>3947</v>
      </c>
      <c r="C4798" t="s">
        <v>11804</v>
      </c>
    </row>
    <row r="4799" spans="1:3">
      <c r="A4799" t="s">
        <v>5028</v>
      </c>
      <c r="B4799" t="s">
        <v>3947</v>
      </c>
      <c r="C4799" t="s">
        <v>11805</v>
      </c>
    </row>
    <row r="4800" spans="1:3">
      <c r="A4800" t="s">
        <v>5031</v>
      </c>
      <c r="B4800" t="s">
        <v>3947</v>
      </c>
      <c r="C4800" t="s">
        <v>11806</v>
      </c>
    </row>
    <row r="4801" spans="1:3">
      <c r="A4801" t="s">
        <v>5034</v>
      </c>
      <c r="B4801" t="s">
        <v>3947</v>
      </c>
      <c r="C4801" t="s">
        <v>11807</v>
      </c>
    </row>
    <row r="4802" spans="1:3">
      <c r="A4802" t="s">
        <v>5037</v>
      </c>
      <c r="B4802" t="s">
        <v>3947</v>
      </c>
      <c r="C4802" t="s">
        <v>11808</v>
      </c>
    </row>
    <row r="4803" spans="1:3">
      <c r="A4803" t="s">
        <v>5040</v>
      </c>
      <c r="B4803" t="s">
        <v>3947</v>
      </c>
      <c r="C4803" t="s">
        <v>11809</v>
      </c>
    </row>
    <row r="4804" spans="1:3">
      <c r="A4804" t="s">
        <v>5043</v>
      </c>
      <c r="B4804" t="s">
        <v>3947</v>
      </c>
      <c r="C4804" t="s">
        <v>11810</v>
      </c>
    </row>
    <row r="4805" spans="1:3">
      <c r="A4805" t="s">
        <v>5046</v>
      </c>
      <c r="B4805" t="s">
        <v>3947</v>
      </c>
      <c r="C4805" t="s">
        <v>11811</v>
      </c>
    </row>
    <row r="4806" spans="1:3">
      <c r="A4806" t="s">
        <v>5049</v>
      </c>
      <c r="B4806" t="s">
        <v>3947</v>
      </c>
      <c r="C4806" t="s">
        <v>11812</v>
      </c>
    </row>
    <row r="4807" spans="1:3">
      <c r="A4807" t="s">
        <v>5052</v>
      </c>
      <c r="B4807" t="s">
        <v>3947</v>
      </c>
      <c r="C4807" t="s">
        <v>11813</v>
      </c>
    </row>
    <row r="4808" spans="1:3">
      <c r="A4808" t="s">
        <v>5055</v>
      </c>
      <c r="B4808" t="s">
        <v>3947</v>
      </c>
      <c r="C4808" t="s">
        <v>11814</v>
      </c>
    </row>
    <row r="4809" spans="1:3">
      <c r="A4809" t="s">
        <v>5058</v>
      </c>
      <c r="B4809" t="s">
        <v>3947</v>
      </c>
      <c r="C4809" t="s">
        <v>11815</v>
      </c>
    </row>
    <row r="4810" spans="1:3">
      <c r="A4810" t="s">
        <v>5061</v>
      </c>
      <c r="B4810" t="s">
        <v>3947</v>
      </c>
      <c r="C4810" t="s">
        <v>11816</v>
      </c>
    </row>
    <row r="4811" spans="1:3">
      <c r="A4811" t="s">
        <v>5064</v>
      </c>
      <c r="B4811" t="s">
        <v>3947</v>
      </c>
      <c r="C4811" t="s">
        <v>11817</v>
      </c>
    </row>
    <row r="4812" spans="1:3">
      <c r="A4812" t="s">
        <v>5067</v>
      </c>
      <c r="B4812" t="s">
        <v>3947</v>
      </c>
      <c r="C4812" t="s">
        <v>11818</v>
      </c>
    </row>
    <row r="4813" spans="1:3">
      <c r="A4813" t="s">
        <v>5070</v>
      </c>
      <c r="B4813" t="s">
        <v>3947</v>
      </c>
      <c r="C4813" t="s">
        <v>11819</v>
      </c>
    </row>
    <row r="4814" spans="1:3">
      <c r="A4814" t="s">
        <v>5073</v>
      </c>
      <c r="B4814" t="s">
        <v>3947</v>
      </c>
      <c r="C4814" t="s">
        <v>11820</v>
      </c>
    </row>
    <row r="4815" spans="1:3">
      <c r="A4815" t="s">
        <v>5076</v>
      </c>
      <c r="B4815" t="s">
        <v>3947</v>
      </c>
      <c r="C4815" t="s">
        <v>11821</v>
      </c>
    </row>
    <row r="4816" spans="1:3">
      <c r="A4816" t="s">
        <v>5079</v>
      </c>
      <c r="B4816" t="s">
        <v>3947</v>
      </c>
      <c r="C4816" t="s">
        <v>11822</v>
      </c>
    </row>
    <row r="4817" spans="1:3">
      <c r="A4817" t="s">
        <v>5082</v>
      </c>
      <c r="B4817" t="s">
        <v>3947</v>
      </c>
      <c r="C4817" t="s">
        <v>11823</v>
      </c>
    </row>
    <row r="4818" spans="1:3">
      <c r="A4818" t="s">
        <v>5085</v>
      </c>
      <c r="B4818" t="s">
        <v>3947</v>
      </c>
      <c r="C4818" t="s">
        <v>11824</v>
      </c>
    </row>
    <row r="4819" spans="1:3">
      <c r="A4819" t="s">
        <v>5088</v>
      </c>
      <c r="B4819" t="s">
        <v>3947</v>
      </c>
      <c r="C4819" t="s">
        <v>11825</v>
      </c>
    </row>
    <row r="4820" spans="1:3">
      <c r="A4820" t="s">
        <v>5091</v>
      </c>
      <c r="B4820" t="s">
        <v>3947</v>
      </c>
      <c r="C4820" t="s">
        <v>11826</v>
      </c>
    </row>
    <row r="4821" spans="1:3">
      <c r="A4821" t="s">
        <v>5094</v>
      </c>
      <c r="B4821" t="s">
        <v>3947</v>
      </c>
      <c r="C4821" t="s">
        <v>11827</v>
      </c>
    </row>
    <row r="4822" spans="1:3">
      <c r="A4822" t="s">
        <v>5097</v>
      </c>
      <c r="B4822" t="s">
        <v>3947</v>
      </c>
      <c r="C4822" t="s">
        <v>11828</v>
      </c>
    </row>
    <row r="4823" spans="1:3">
      <c r="A4823" t="s">
        <v>5100</v>
      </c>
      <c r="B4823" t="s">
        <v>3947</v>
      </c>
      <c r="C4823" t="s">
        <v>11829</v>
      </c>
    </row>
    <row r="4824" spans="1:3">
      <c r="A4824" t="s">
        <v>5103</v>
      </c>
      <c r="B4824" t="s">
        <v>3947</v>
      </c>
      <c r="C4824" t="s">
        <v>11830</v>
      </c>
    </row>
    <row r="4825" spans="1:3">
      <c r="A4825" t="s">
        <v>5106</v>
      </c>
      <c r="B4825" t="s">
        <v>3947</v>
      </c>
      <c r="C4825" t="s">
        <v>11831</v>
      </c>
    </row>
    <row r="4826" spans="1:3">
      <c r="A4826" t="s">
        <v>5109</v>
      </c>
      <c r="B4826" t="s">
        <v>3947</v>
      </c>
      <c r="C4826" t="s">
        <v>11832</v>
      </c>
    </row>
    <row r="4827" spans="1:3">
      <c r="A4827" t="s">
        <v>5112</v>
      </c>
      <c r="B4827" t="s">
        <v>3947</v>
      </c>
      <c r="C4827" t="s">
        <v>11833</v>
      </c>
    </row>
    <row r="4828" spans="1:3">
      <c r="A4828" t="s">
        <v>5115</v>
      </c>
      <c r="B4828" t="s">
        <v>3947</v>
      </c>
      <c r="C4828" t="s">
        <v>11834</v>
      </c>
    </row>
    <row r="4829" spans="1:3">
      <c r="A4829" t="s">
        <v>5118</v>
      </c>
      <c r="B4829" t="s">
        <v>3947</v>
      </c>
      <c r="C4829" t="s">
        <v>11835</v>
      </c>
    </row>
    <row r="4830" spans="1:3">
      <c r="A4830" t="s">
        <v>5121</v>
      </c>
      <c r="B4830" t="s">
        <v>3947</v>
      </c>
      <c r="C4830" t="s">
        <v>11836</v>
      </c>
    </row>
    <row r="4831" spans="1:3">
      <c r="A4831" t="s">
        <v>5124</v>
      </c>
      <c r="B4831" t="s">
        <v>3947</v>
      </c>
      <c r="C4831" t="s">
        <v>11837</v>
      </c>
    </row>
    <row r="4832" spans="1:3">
      <c r="A4832" t="s">
        <v>5127</v>
      </c>
      <c r="B4832" t="s">
        <v>3947</v>
      </c>
      <c r="C4832" t="s">
        <v>11838</v>
      </c>
    </row>
    <row r="4833" spans="1:3">
      <c r="A4833" t="s">
        <v>5130</v>
      </c>
      <c r="B4833" t="s">
        <v>3947</v>
      </c>
      <c r="C4833" t="s">
        <v>11839</v>
      </c>
    </row>
    <row r="4834" spans="1:3">
      <c r="A4834" t="s">
        <v>5133</v>
      </c>
      <c r="B4834" t="s">
        <v>3947</v>
      </c>
      <c r="C4834" t="s">
        <v>11840</v>
      </c>
    </row>
    <row r="4835" spans="1:3">
      <c r="A4835" t="s">
        <v>5136</v>
      </c>
      <c r="B4835" t="s">
        <v>3947</v>
      </c>
      <c r="C4835" t="s">
        <v>11841</v>
      </c>
    </row>
    <row r="4836" spans="1:3">
      <c r="A4836" t="s">
        <v>5139</v>
      </c>
      <c r="B4836" t="s">
        <v>3947</v>
      </c>
      <c r="C4836" t="s">
        <v>11842</v>
      </c>
    </row>
    <row r="4837" spans="1:3">
      <c r="A4837" t="s">
        <v>5142</v>
      </c>
      <c r="B4837" t="s">
        <v>3947</v>
      </c>
      <c r="C4837" t="s">
        <v>11843</v>
      </c>
    </row>
    <row r="4838" spans="1:3">
      <c r="A4838" t="s">
        <v>5145</v>
      </c>
      <c r="B4838" t="s">
        <v>3947</v>
      </c>
      <c r="C4838" t="s">
        <v>11844</v>
      </c>
    </row>
    <row r="4839" spans="1:3">
      <c r="A4839" t="s">
        <v>5148</v>
      </c>
      <c r="B4839" t="s">
        <v>3947</v>
      </c>
      <c r="C4839" t="s">
        <v>11845</v>
      </c>
    </row>
    <row r="4840" spans="1:3">
      <c r="A4840" t="s">
        <v>5151</v>
      </c>
      <c r="B4840" t="s">
        <v>3947</v>
      </c>
      <c r="C4840" t="s">
        <v>11846</v>
      </c>
    </row>
    <row r="4841" spans="1:3">
      <c r="A4841" t="s">
        <v>5154</v>
      </c>
      <c r="B4841" t="s">
        <v>3947</v>
      </c>
      <c r="C4841" t="s">
        <v>11847</v>
      </c>
    </row>
    <row r="4842" spans="1:3">
      <c r="A4842" t="s">
        <v>5157</v>
      </c>
      <c r="B4842" t="s">
        <v>3947</v>
      </c>
      <c r="C4842" t="s">
        <v>11848</v>
      </c>
    </row>
    <row r="4843" spans="1:3">
      <c r="A4843" t="s">
        <v>5160</v>
      </c>
      <c r="B4843" t="s">
        <v>3947</v>
      </c>
      <c r="C4843" t="s">
        <v>11849</v>
      </c>
    </row>
    <row r="4844" spans="1:3">
      <c r="A4844" t="s">
        <v>5163</v>
      </c>
      <c r="B4844" t="s">
        <v>3947</v>
      </c>
      <c r="C4844" t="s">
        <v>11850</v>
      </c>
    </row>
    <row r="4845" spans="1:3">
      <c r="A4845" t="s">
        <v>5166</v>
      </c>
      <c r="B4845" t="s">
        <v>3947</v>
      </c>
      <c r="C4845" t="s">
        <v>11851</v>
      </c>
    </row>
    <row r="4846" spans="1:3">
      <c r="A4846" t="s">
        <v>5169</v>
      </c>
      <c r="B4846" t="s">
        <v>3947</v>
      </c>
      <c r="C4846" t="s">
        <v>11852</v>
      </c>
    </row>
    <row r="4847" spans="1:3">
      <c r="A4847" t="s">
        <v>5172</v>
      </c>
      <c r="B4847" t="s">
        <v>3947</v>
      </c>
      <c r="C4847" t="s">
        <v>11853</v>
      </c>
    </row>
    <row r="4848" spans="1:3">
      <c r="A4848" t="s">
        <v>5175</v>
      </c>
      <c r="B4848" t="s">
        <v>3947</v>
      </c>
      <c r="C4848" t="s">
        <v>11854</v>
      </c>
    </row>
    <row r="4849" spans="1:3">
      <c r="A4849" t="s">
        <v>5178</v>
      </c>
      <c r="B4849" t="s">
        <v>3947</v>
      </c>
      <c r="C4849" t="s">
        <v>11855</v>
      </c>
    </row>
    <row r="4850" spans="1:3">
      <c r="A4850" t="s">
        <v>5181</v>
      </c>
      <c r="B4850" t="s">
        <v>3947</v>
      </c>
      <c r="C4850" t="s">
        <v>11856</v>
      </c>
    </row>
    <row r="4851" spans="1:3">
      <c r="A4851" t="s">
        <v>5184</v>
      </c>
      <c r="B4851" t="s">
        <v>3947</v>
      </c>
      <c r="C4851" t="s">
        <v>11857</v>
      </c>
    </row>
    <row r="4852" spans="1:3">
      <c r="A4852" t="s">
        <v>5187</v>
      </c>
      <c r="B4852" t="s">
        <v>3947</v>
      </c>
      <c r="C4852" t="s">
        <v>11858</v>
      </c>
    </row>
    <row r="4853" spans="1:3">
      <c r="A4853" t="s">
        <v>5190</v>
      </c>
      <c r="B4853" t="s">
        <v>3947</v>
      </c>
      <c r="C4853" t="s">
        <v>11859</v>
      </c>
    </row>
    <row r="4854" spans="1:3">
      <c r="A4854" t="s">
        <v>5193</v>
      </c>
      <c r="B4854" t="s">
        <v>3947</v>
      </c>
      <c r="C4854" t="s">
        <v>11860</v>
      </c>
    </row>
    <row r="4855" spans="1:3">
      <c r="A4855" t="s">
        <v>5196</v>
      </c>
      <c r="B4855" t="s">
        <v>3947</v>
      </c>
      <c r="C4855" t="s">
        <v>11861</v>
      </c>
    </row>
    <row r="4856" spans="1:3">
      <c r="A4856" t="s">
        <v>5199</v>
      </c>
      <c r="B4856" t="s">
        <v>3947</v>
      </c>
      <c r="C4856" t="s">
        <v>11862</v>
      </c>
    </row>
    <row r="4857" spans="1:3">
      <c r="A4857" t="s">
        <v>5202</v>
      </c>
      <c r="B4857" t="s">
        <v>3947</v>
      </c>
      <c r="C4857" t="s">
        <v>11863</v>
      </c>
    </row>
    <row r="4858" spans="1:3">
      <c r="A4858" t="s">
        <v>5205</v>
      </c>
      <c r="B4858" t="s">
        <v>3947</v>
      </c>
      <c r="C4858" t="s">
        <v>11864</v>
      </c>
    </row>
    <row r="4859" spans="1:3">
      <c r="A4859" t="s">
        <v>5208</v>
      </c>
      <c r="B4859" t="s">
        <v>3947</v>
      </c>
      <c r="C4859" t="s">
        <v>11865</v>
      </c>
    </row>
    <row r="4860" spans="1:3">
      <c r="A4860" t="s">
        <v>5211</v>
      </c>
      <c r="B4860" t="s">
        <v>3947</v>
      </c>
      <c r="C4860" t="s">
        <v>11866</v>
      </c>
    </row>
    <row r="4861" spans="1:3">
      <c r="A4861" t="s">
        <v>5214</v>
      </c>
      <c r="B4861" t="s">
        <v>3947</v>
      </c>
      <c r="C4861" t="s">
        <v>11867</v>
      </c>
    </row>
    <row r="4862" spans="1:3">
      <c r="A4862" t="s">
        <v>5217</v>
      </c>
      <c r="B4862" t="s">
        <v>3947</v>
      </c>
      <c r="C4862" t="s">
        <v>11868</v>
      </c>
    </row>
    <row r="4863" spans="1:3">
      <c r="A4863" t="s">
        <v>5220</v>
      </c>
      <c r="B4863" t="s">
        <v>3947</v>
      </c>
      <c r="C4863" t="s">
        <v>11869</v>
      </c>
    </row>
    <row r="4864" spans="1:3">
      <c r="A4864" t="s">
        <v>5223</v>
      </c>
      <c r="B4864" t="s">
        <v>3947</v>
      </c>
      <c r="C4864" t="s">
        <v>11870</v>
      </c>
    </row>
    <row r="4865" spans="1:3">
      <c r="A4865" t="s">
        <v>5226</v>
      </c>
      <c r="B4865" t="s">
        <v>3947</v>
      </c>
      <c r="C4865" t="s">
        <v>11871</v>
      </c>
    </row>
    <row r="4866" spans="1:3">
      <c r="A4866" t="s">
        <v>5229</v>
      </c>
      <c r="B4866" t="s">
        <v>3947</v>
      </c>
      <c r="C4866" t="s">
        <v>11872</v>
      </c>
    </row>
    <row r="4867" spans="1:3">
      <c r="A4867" t="s">
        <v>5232</v>
      </c>
      <c r="B4867" t="s">
        <v>3947</v>
      </c>
      <c r="C4867" t="s">
        <v>11873</v>
      </c>
    </row>
    <row r="4868" spans="1:3">
      <c r="A4868" t="s">
        <v>5235</v>
      </c>
      <c r="B4868" t="s">
        <v>3947</v>
      </c>
      <c r="C4868" t="s">
        <v>11874</v>
      </c>
    </row>
    <row r="4869" spans="1:3">
      <c r="A4869" t="s">
        <v>5238</v>
      </c>
      <c r="B4869" t="s">
        <v>3947</v>
      </c>
      <c r="C4869" t="s">
        <v>11875</v>
      </c>
    </row>
    <row r="4870" spans="1:3">
      <c r="A4870" t="s">
        <v>5241</v>
      </c>
      <c r="B4870" t="s">
        <v>3947</v>
      </c>
      <c r="C4870" t="s">
        <v>11876</v>
      </c>
    </row>
    <row r="4871" spans="1:3">
      <c r="A4871" t="s">
        <v>5244</v>
      </c>
      <c r="B4871" t="s">
        <v>3947</v>
      </c>
      <c r="C4871" t="s">
        <v>11877</v>
      </c>
    </row>
    <row r="4872" spans="1:3">
      <c r="A4872" t="s">
        <v>5247</v>
      </c>
      <c r="B4872" t="s">
        <v>3947</v>
      </c>
      <c r="C4872" t="s">
        <v>11878</v>
      </c>
    </row>
    <row r="4873" spans="1:3">
      <c r="A4873" t="s">
        <v>5250</v>
      </c>
      <c r="B4873" t="s">
        <v>3947</v>
      </c>
      <c r="C4873" t="s">
        <v>11879</v>
      </c>
    </row>
    <row r="4874" spans="1:3">
      <c r="A4874" t="s">
        <v>5253</v>
      </c>
      <c r="B4874" t="s">
        <v>3947</v>
      </c>
      <c r="C4874" t="s">
        <v>11880</v>
      </c>
    </row>
    <row r="4875" spans="1:3">
      <c r="A4875" t="s">
        <v>5256</v>
      </c>
      <c r="B4875" t="s">
        <v>3947</v>
      </c>
      <c r="C4875" t="s">
        <v>11881</v>
      </c>
    </row>
    <row r="4876" spans="1:3">
      <c r="A4876" t="s">
        <v>5259</v>
      </c>
      <c r="B4876" t="s">
        <v>3947</v>
      </c>
      <c r="C4876" t="s">
        <v>11882</v>
      </c>
    </row>
    <row r="4877" spans="1:3">
      <c r="A4877" t="s">
        <v>5262</v>
      </c>
      <c r="B4877" t="s">
        <v>3947</v>
      </c>
      <c r="C4877" t="s">
        <v>11883</v>
      </c>
    </row>
    <row r="4878" spans="1:3">
      <c r="A4878" t="s">
        <v>5265</v>
      </c>
      <c r="B4878" t="s">
        <v>3947</v>
      </c>
      <c r="C4878" t="s">
        <v>11884</v>
      </c>
    </row>
    <row r="4879" spans="1:3">
      <c r="A4879" t="s">
        <v>5268</v>
      </c>
      <c r="B4879" t="s">
        <v>3947</v>
      </c>
      <c r="C4879" t="s">
        <v>11885</v>
      </c>
    </row>
    <row r="4880" spans="1:3">
      <c r="A4880" t="s">
        <v>5271</v>
      </c>
      <c r="B4880" t="s">
        <v>3947</v>
      </c>
      <c r="C4880" t="s">
        <v>11886</v>
      </c>
    </row>
    <row r="4881" spans="1:3">
      <c r="A4881" t="s">
        <v>5274</v>
      </c>
      <c r="B4881" t="s">
        <v>3947</v>
      </c>
      <c r="C4881" t="s">
        <v>11887</v>
      </c>
    </row>
    <row r="4882" spans="1:3">
      <c r="A4882" t="s">
        <v>5277</v>
      </c>
      <c r="B4882" t="s">
        <v>3947</v>
      </c>
      <c r="C4882" t="s">
        <v>11888</v>
      </c>
    </row>
    <row r="4883" spans="1:3">
      <c r="A4883" t="s">
        <v>5280</v>
      </c>
      <c r="B4883" t="s">
        <v>3947</v>
      </c>
      <c r="C4883" t="s">
        <v>11889</v>
      </c>
    </row>
    <row r="4884" spans="1:3">
      <c r="A4884" t="s">
        <v>5283</v>
      </c>
      <c r="B4884" t="s">
        <v>3947</v>
      </c>
      <c r="C4884" t="s">
        <v>11890</v>
      </c>
    </row>
    <row r="4885" spans="1:3">
      <c r="A4885" t="s">
        <v>5286</v>
      </c>
      <c r="B4885" t="s">
        <v>3947</v>
      </c>
      <c r="C4885" t="s">
        <v>11891</v>
      </c>
    </row>
    <row r="4886" spans="1:3">
      <c r="A4886" t="s">
        <v>5289</v>
      </c>
      <c r="B4886" t="s">
        <v>3947</v>
      </c>
      <c r="C4886" t="s">
        <v>11892</v>
      </c>
    </row>
    <row r="4887" spans="1:3">
      <c r="A4887" t="s">
        <v>5292</v>
      </c>
      <c r="B4887" t="s">
        <v>3947</v>
      </c>
      <c r="C4887" t="s">
        <v>11893</v>
      </c>
    </row>
    <row r="4888" spans="1:3">
      <c r="A4888" t="s">
        <v>5295</v>
      </c>
      <c r="B4888" t="s">
        <v>3947</v>
      </c>
      <c r="C4888" t="s">
        <v>11894</v>
      </c>
    </row>
    <row r="4889" spans="1:3">
      <c r="A4889" t="s">
        <v>5298</v>
      </c>
      <c r="B4889" t="s">
        <v>3947</v>
      </c>
      <c r="C4889" t="s">
        <v>11895</v>
      </c>
    </row>
    <row r="4890" spans="1:3">
      <c r="A4890" t="s">
        <v>5301</v>
      </c>
      <c r="B4890" t="s">
        <v>3947</v>
      </c>
      <c r="C4890" t="s">
        <v>11896</v>
      </c>
    </row>
    <row r="4891" spans="1:3">
      <c r="A4891" t="s">
        <v>5304</v>
      </c>
      <c r="B4891" t="s">
        <v>3947</v>
      </c>
      <c r="C4891" t="s">
        <v>11897</v>
      </c>
    </row>
    <row r="4892" spans="1:3">
      <c r="A4892" t="s">
        <v>5307</v>
      </c>
      <c r="B4892" t="s">
        <v>3947</v>
      </c>
      <c r="C4892" t="s">
        <v>11898</v>
      </c>
    </row>
    <row r="4893" spans="1:3">
      <c r="A4893" t="s">
        <v>5310</v>
      </c>
      <c r="B4893" t="s">
        <v>3947</v>
      </c>
      <c r="C4893" t="s">
        <v>11899</v>
      </c>
    </row>
    <row r="4894" spans="1:3">
      <c r="A4894" t="s">
        <v>5313</v>
      </c>
      <c r="B4894" t="s">
        <v>3947</v>
      </c>
      <c r="C4894" t="s">
        <v>11900</v>
      </c>
    </row>
    <row r="4895" spans="1:3">
      <c r="A4895" t="s">
        <v>5316</v>
      </c>
      <c r="B4895" t="s">
        <v>3947</v>
      </c>
      <c r="C4895" t="s">
        <v>11901</v>
      </c>
    </row>
    <row r="4896" spans="1:3">
      <c r="A4896" t="s">
        <v>5319</v>
      </c>
      <c r="B4896" t="s">
        <v>3947</v>
      </c>
      <c r="C4896" t="s">
        <v>11902</v>
      </c>
    </row>
    <row r="4897" spans="1:3">
      <c r="A4897" t="s">
        <v>5322</v>
      </c>
      <c r="B4897" t="s">
        <v>3947</v>
      </c>
      <c r="C4897" t="s">
        <v>11903</v>
      </c>
    </row>
    <row r="4898" spans="1:3">
      <c r="A4898" t="s">
        <v>5325</v>
      </c>
      <c r="B4898" t="s">
        <v>3947</v>
      </c>
      <c r="C4898" t="s">
        <v>11904</v>
      </c>
    </row>
    <row r="4899" spans="1:3">
      <c r="A4899" t="s">
        <v>5328</v>
      </c>
      <c r="B4899" t="s">
        <v>3947</v>
      </c>
      <c r="C4899" t="s">
        <v>11905</v>
      </c>
    </row>
    <row r="4900" spans="1:3">
      <c r="A4900" t="s">
        <v>5331</v>
      </c>
      <c r="B4900" t="s">
        <v>3947</v>
      </c>
      <c r="C4900" t="s">
        <v>11906</v>
      </c>
    </row>
    <row r="4901" spans="1:3">
      <c r="A4901" t="s">
        <v>5334</v>
      </c>
      <c r="B4901" t="s">
        <v>3947</v>
      </c>
      <c r="C4901" t="s">
        <v>11907</v>
      </c>
    </row>
    <row r="4902" spans="1:3">
      <c r="A4902" t="s">
        <v>5337</v>
      </c>
      <c r="B4902" t="s">
        <v>3947</v>
      </c>
      <c r="C4902" t="s">
        <v>11908</v>
      </c>
    </row>
    <row r="4903" spans="1:3">
      <c r="A4903" t="s">
        <v>5340</v>
      </c>
      <c r="B4903" t="s">
        <v>3947</v>
      </c>
      <c r="C4903" t="s">
        <v>11909</v>
      </c>
    </row>
    <row r="4904" spans="1:3">
      <c r="A4904" t="s">
        <v>5343</v>
      </c>
      <c r="B4904" t="s">
        <v>3947</v>
      </c>
      <c r="C4904" t="s">
        <v>11910</v>
      </c>
    </row>
    <row r="4905" spans="1:3">
      <c r="A4905" t="s">
        <v>5346</v>
      </c>
      <c r="B4905" t="s">
        <v>3947</v>
      </c>
      <c r="C4905" t="s">
        <v>11911</v>
      </c>
    </row>
    <row r="4906" spans="1:3">
      <c r="A4906" t="s">
        <v>5349</v>
      </c>
      <c r="B4906" t="s">
        <v>3947</v>
      </c>
      <c r="C4906" t="s">
        <v>11912</v>
      </c>
    </row>
    <row r="4907" spans="1:3">
      <c r="A4907" t="s">
        <v>5352</v>
      </c>
      <c r="B4907" t="s">
        <v>3947</v>
      </c>
      <c r="C4907" t="s">
        <v>11913</v>
      </c>
    </row>
    <row r="4908" spans="1:3">
      <c r="A4908" t="s">
        <v>5355</v>
      </c>
      <c r="B4908" t="s">
        <v>3947</v>
      </c>
      <c r="C4908" t="s">
        <v>11914</v>
      </c>
    </row>
    <row r="4909" spans="1:3">
      <c r="A4909" t="s">
        <v>5358</v>
      </c>
      <c r="B4909" t="s">
        <v>3947</v>
      </c>
      <c r="C4909" t="s">
        <v>11915</v>
      </c>
    </row>
    <row r="4910" spans="1:3">
      <c r="A4910" t="s">
        <v>5361</v>
      </c>
      <c r="B4910" t="s">
        <v>3947</v>
      </c>
      <c r="C4910" t="s">
        <v>11916</v>
      </c>
    </row>
    <row r="4911" spans="1:3">
      <c r="A4911" t="s">
        <v>5364</v>
      </c>
      <c r="B4911" t="s">
        <v>3947</v>
      </c>
      <c r="C4911" t="s">
        <v>11917</v>
      </c>
    </row>
    <row r="4912" spans="1:3">
      <c r="A4912" t="s">
        <v>5367</v>
      </c>
      <c r="B4912" t="s">
        <v>3947</v>
      </c>
      <c r="C4912" t="s">
        <v>11918</v>
      </c>
    </row>
    <row r="4913" spans="1:3">
      <c r="A4913" t="s">
        <v>5370</v>
      </c>
      <c r="B4913" t="s">
        <v>3947</v>
      </c>
      <c r="C4913" t="s">
        <v>11919</v>
      </c>
    </row>
    <row r="4914" spans="1:3">
      <c r="A4914" t="s">
        <v>5373</v>
      </c>
      <c r="B4914" t="s">
        <v>3947</v>
      </c>
      <c r="C4914" t="s">
        <v>11920</v>
      </c>
    </row>
    <row r="4915" spans="1:3">
      <c r="A4915" t="s">
        <v>5376</v>
      </c>
      <c r="B4915" t="s">
        <v>3947</v>
      </c>
      <c r="C4915" t="s">
        <v>11921</v>
      </c>
    </row>
    <row r="4916" spans="1:3">
      <c r="A4916" t="s">
        <v>5379</v>
      </c>
      <c r="B4916" t="s">
        <v>3947</v>
      </c>
      <c r="C4916" t="s">
        <v>11922</v>
      </c>
    </row>
    <row r="4917" spans="1:3">
      <c r="A4917" t="s">
        <v>5382</v>
      </c>
      <c r="B4917" t="s">
        <v>3947</v>
      </c>
      <c r="C4917" t="s">
        <v>11923</v>
      </c>
    </row>
    <row r="4918" spans="1:3">
      <c r="A4918" t="s">
        <v>5385</v>
      </c>
      <c r="B4918" t="s">
        <v>3947</v>
      </c>
      <c r="C4918" t="s">
        <v>11924</v>
      </c>
    </row>
    <row r="4919" spans="1:3">
      <c r="A4919" t="s">
        <v>5388</v>
      </c>
      <c r="B4919" t="s">
        <v>3947</v>
      </c>
      <c r="C4919" t="s">
        <v>11925</v>
      </c>
    </row>
    <row r="4920" spans="1:3">
      <c r="A4920" t="s">
        <v>5391</v>
      </c>
      <c r="B4920" t="s">
        <v>3947</v>
      </c>
      <c r="C4920" t="s">
        <v>11926</v>
      </c>
    </row>
    <row r="4921" spans="1:3">
      <c r="A4921" t="s">
        <v>5394</v>
      </c>
      <c r="B4921" t="s">
        <v>3947</v>
      </c>
      <c r="C4921" t="s">
        <v>11927</v>
      </c>
    </row>
    <row r="4922" spans="1:3">
      <c r="A4922" t="s">
        <v>5397</v>
      </c>
      <c r="B4922" t="s">
        <v>3947</v>
      </c>
      <c r="C4922" t="s">
        <v>11928</v>
      </c>
    </row>
    <row r="4923" spans="1:3">
      <c r="A4923" t="s">
        <v>5400</v>
      </c>
      <c r="B4923" t="s">
        <v>3947</v>
      </c>
      <c r="C4923" t="s">
        <v>11929</v>
      </c>
    </row>
    <row r="4924" spans="1:3">
      <c r="A4924" t="s">
        <v>5403</v>
      </c>
      <c r="B4924" t="s">
        <v>3947</v>
      </c>
      <c r="C4924" t="s">
        <v>11930</v>
      </c>
    </row>
    <row r="4925" spans="1:3">
      <c r="A4925" t="s">
        <v>5406</v>
      </c>
      <c r="B4925" t="s">
        <v>3947</v>
      </c>
      <c r="C4925" t="s">
        <v>11931</v>
      </c>
    </row>
    <row r="4926" spans="1:3">
      <c r="A4926" t="s">
        <v>5409</v>
      </c>
      <c r="B4926" t="s">
        <v>3947</v>
      </c>
      <c r="C4926" t="s">
        <v>11932</v>
      </c>
    </row>
    <row r="4927" spans="1:3">
      <c r="A4927" t="s">
        <v>5412</v>
      </c>
      <c r="B4927" t="s">
        <v>3947</v>
      </c>
      <c r="C4927" t="s">
        <v>11933</v>
      </c>
    </row>
    <row r="4928" spans="1:3">
      <c r="A4928" t="s">
        <v>5415</v>
      </c>
      <c r="B4928" t="s">
        <v>3947</v>
      </c>
      <c r="C4928" t="s">
        <v>11934</v>
      </c>
    </row>
    <row r="4929" spans="1:3">
      <c r="A4929" t="s">
        <v>5418</v>
      </c>
      <c r="B4929" t="s">
        <v>3947</v>
      </c>
      <c r="C4929" t="s">
        <v>11935</v>
      </c>
    </row>
    <row r="4930" spans="1:3">
      <c r="A4930" t="s">
        <v>5421</v>
      </c>
      <c r="B4930" t="s">
        <v>3947</v>
      </c>
      <c r="C4930" t="s">
        <v>11936</v>
      </c>
    </row>
    <row r="4931" spans="1:3">
      <c r="A4931" t="s">
        <v>5424</v>
      </c>
      <c r="B4931" t="s">
        <v>3947</v>
      </c>
      <c r="C4931" t="s">
        <v>11937</v>
      </c>
    </row>
    <row r="4932" spans="1:3">
      <c r="A4932" t="s">
        <v>5427</v>
      </c>
      <c r="B4932" t="s">
        <v>3947</v>
      </c>
      <c r="C4932" t="s">
        <v>11938</v>
      </c>
    </row>
    <row r="4933" spans="1:3">
      <c r="A4933" t="s">
        <v>5430</v>
      </c>
      <c r="B4933" t="s">
        <v>3947</v>
      </c>
      <c r="C4933" t="s">
        <v>11939</v>
      </c>
    </row>
    <row r="4934" spans="1:3">
      <c r="A4934" t="s">
        <v>5433</v>
      </c>
      <c r="B4934" t="s">
        <v>3947</v>
      </c>
      <c r="C4934" t="s">
        <v>11940</v>
      </c>
    </row>
    <row r="4935" spans="1:3">
      <c r="A4935" t="s">
        <v>5436</v>
      </c>
      <c r="B4935" t="s">
        <v>3947</v>
      </c>
      <c r="C4935" t="s">
        <v>11941</v>
      </c>
    </row>
    <row r="4936" spans="1:3">
      <c r="A4936" t="s">
        <v>5439</v>
      </c>
      <c r="B4936" t="s">
        <v>3947</v>
      </c>
      <c r="C4936" t="s">
        <v>11942</v>
      </c>
    </row>
    <row r="4937" spans="1:3">
      <c r="A4937" t="s">
        <v>5442</v>
      </c>
      <c r="B4937" t="s">
        <v>3947</v>
      </c>
      <c r="C4937" t="s">
        <v>11943</v>
      </c>
    </row>
    <row r="4938" spans="1:3">
      <c r="A4938" t="s">
        <v>5445</v>
      </c>
      <c r="B4938" t="s">
        <v>3947</v>
      </c>
      <c r="C4938" t="s">
        <v>11944</v>
      </c>
    </row>
    <row r="4939" spans="1:3">
      <c r="A4939" t="s">
        <v>5448</v>
      </c>
      <c r="B4939" t="s">
        <v>3947</v>
      </c>
      <c r="C4939" t="s">
        <v>11945</v>
      </c>
    </row>
    <row r="4940" spans="1:3">
      <c r="A4940" t="s">
        <v>5451</v>
      </c>
      <c r="B4940" t="s">
        <v>3947</v>
      </c>
      <c r="C4940" t="s">
        <v>11946</v>
      </c>
    </row>
    <row r="4941" spans="1:3">
      <c r="A4941" t="s">
        <v>5454</v>
      </c>
      <c r="B4941" t="s">
        <v>3947</v>
      </c>
      <c r="C4941" t="s">
        <v>11947</v>
      </c>
    </row>
    <row r="4942" spans="1:3">
      <c r="A4942" t="s">
        <v>5457</v>
      </c>
      <c r="B4942" t="s">
        <v>3947</v>
      </c>
      <c r="C4942" t="s">
        <v>11948</v>
      </c>
    </row>
    <row r="4943" spans="1:3">
      <c r="A4943" t="s">
        <v>5460</v>
      </c>
      <c r="B4943" t="s">
        <v>3947</v>
      </c>
      <c r="C4943" t="s">
        <v>11949</v>
      </c>
    </row>
    <row r="4944" spans="1:3">
      <c r="A4944" t="s">
        <v>5463</v>
      </c>
      <c r="B4944" t="s">
        <v>3947</v>
      </c>
      <c r="C4944" t="s">
        <v>11950</v>
      </c>
    </row>
    <row r="4945" spans="1:3">
      <c r="A4945" t="s">
        <v>5466</v>
      </c>
      <c r="B4945" t="s">
        <v>3947</v>
      </c>
      <c r="C4945" t="s">
        <v>11951</v>
      </c>
    </row>
    <row r="4946" spans="1:3">
      <c r="A4946" t="s">
        <v>5469</v>
      </c>
      <c r="B4946" t="s">
        <v>3947</v>
      </c>
      <c r="C4946" t="s">
        <v>11952</v>
      </c>
    </row>
    <row r="4947" spans="1:3">
      <c r="A4947" t="s">
        <v>5472</v>
      </c>
      <c r="B4947" t="s">
        <v>3947</v>
      </c>
      <c r="C4947" t="s">
        <v>11953</v>
      </c>
    </row>
    <row r="4948" spans="1:3">
      <c r="A4948" t="s">
        <v>5475</v>
      </c>
      <c r="B4948" t="s">
        <v>3947</v>
      </c>
      <c r="C4948" t="s">
        <v>11954</v>
      </c>
    </row>
    <row r="4949" spans="1:3">
      <c r="A4949" t="s">
        <v>5478</v>
      </c>
      <c r="B4949" t="s">
        <v>3947</v>
      </c>
      <c r="C4949" t="s">
        <v>11955</v>
      </c>
    </row>
    <row r="4950" spans="1:3">
      <c r="A4950" t="s">
        <v>5481</v>
      </c>
      <c r="B4950" t="s">
        <v>3947</v>
      </c>
      <c r="C4950" t="s">
        <v>11956</v>
      </c>
    </row>
    <row r="4951" spans="1:3">
      <c r="A4951" t="s">
        <v>5484</v>
      </c>
      <c r="B4951" t="s">
        <v>3947</v>
      </c>
      <c r="C4951" t="s">
        <v>11957</v>
      </c>
    </row>
    <row r="4952" spans="1:3">
      <c r="A4952" t="s">
        <v>5487</v>
      </c>
      <c r="B4952" t="s">
        <v>3947</v>
      </c>
      <c r="C4952" t="s">
        <v>11958</v>
      </c>
    </row>
    <row r="4953" spans="1:3">
      <c r="A4953" t="s">
        <v>5490</v>
      </c>
      <c r="B4953" t="s">
        <v>3947</v>
      </c>
      <c r="C4953" t="s">
        <v>11959</v>
      </c>
    </row>
    <row r="4954" spans="1:3">
      <c r="A4954" t="s">
        <v>5493</v>
      </c>
      <c r="B4954" t="s">
        <v>3947</v>
      </c>
      <c r="C4954" t="s">
        <v>11960</v>
      </c>
    </row>
    <row r="4955" spans="1:3">
      <c r="A4955" t="s">
        <v>5496</v>
      </c>
      <c r="B4955" t="s">
        <v>3947</v>
      </c>
      <c r="C4955" t="s">
        <v>11961</v>
      </c>
    </row>
    <row r="4956" spans="1:3">
      <c r="A4956" t="s">
        <v>5499</v>
      </c>
      <c r="B4956" t="s">
        <v>3947</v>
      </c>
      <c r="C4956" t="s">
        <v>11962</v>
      </c>
    </row>
    <row r="4957" spans="1:3">
      <c r="A4957" t="s">
        <v>5502</v>
      </c>
      <c r="B4957" t="s">
        <v>3947</v>
      </c>
      <c r="C4957" t="s">
        <v>11963</v>
      </c>
    </row>
    <row r="4958" spans="1:3">
      <c r="A4958" t="s">
        <v>5505</v>
      </c>
      <c r="B4958" t="s">
        <v>3947</v>
      </c>
      <c r="C4958" t="s">
        <v>11964</v>
      </c>
    </row>
    <row r="4959" spans="1:3">
      <c r="A4959" t="s">
        <v>5508</v>
      </c>
      <c r="B4959" t="s">
        <v>3947</v>
      </c>
      <c r="C4959" t="s">
        <v>11965</v>
      </c>
    </row>
    <row r="4960" spans="1:3">
      <c r="A4960" t="s">
        <v>5511</v>
      </c>
      <c r="B4960" t="s">
        <v>3947</v>
      </c>
      <c r="C4960" t="s">
        <v>11966</v>
      </c>
    </row>
    <row r="4961" spans="1:3">
      <c r="A4961" t="s">
        <v>5514</v>
      </c>
      <c r="B4961" t="s">
        <v>3947</v>
      </c>
      <c r="C4961" t="s">
        <v>11967</v>
      </c>
    </row>
    <row r="4962" spans="1:3">
      <c r="A4962" t="s">
        <v>5517</v>
      </c>
      <c r="B4962" t="s">
        <v>3947</v>
      </c>
      <c r="C4962" t="s">
        <v>11968</v>
      </c>
    </row>
    <row r="4963" spans="1:3">
      <c r="A4963" t="s">
        <v>5520</v>
      </c>
      <c r="B4963" t="s">
        <v>3947</v>
      </c>
      <c r="C4963" t="s">
        <v>11969</v>
      </c>
    </row>
    <row r="4964" spans="1:3">
      <c r="A4964" t="s">
        <v>5523</v>
      </c>
      <c r="B4964" t="s">
        <v>3947</v>
      </c>
      <c r="C4964" t="s">
        <v>11970</v>
      </c>
    </row>
    <row r="4965" spans="1:3">
      <c r="A4965" t="s">
        <v>5526</v>
      </c>
      <c r="B4965" t="s">
        <v>3947</v>
      </c>
      <c r="C4965" t="s">
        <v>11971</v>
      </c>
    </row>
    <row r="4966" spans="1:3">
      <c r="A4966" t="s">
        <v>5529</v>
      </c>
      <c r="B4966" t="s">
        <v>3947</v>
      </c>
      <c r="C4966" t="s">
        <v>11972</v>
      </c>
    </row>
    <row r="4967" spans="1:3">
      <c r="A4967" t="s">
        <v>5532</v>
      </c>
      <c r="B4967" t="s">
        <v>3947</v>
      </c>
      <c r="C4967" t="s">
        <v>11973</v>
      </c>
    </row>
    <row r="4968" spans="1:3">
      <c r="A4968" t="s">
        <v>5535</v>
      </c>
      <c r="B4968" t="s">
        <v>3947</v>
      </c>
      <c r="C4968" t="s">
        <v>11974</v>
      </c>
    </row>
    <row r="4969" spans="1:3">
      <c r="A4969" t="s">
        <v>5538</v>
      </c>
      <c r="B4969" t="s">
        <v>3947</v>
      </c>
      <c r="C4969" t="s">
        <v>11975</v>
      </c>
    </row>
    <row r="4970" spans="1:3">
      <c r="A4970" t="s">
        <v>5541</v>
      </c>
      <c r="B4970" t="s">
        <v>3947</v>
      </c>
      <c r="C4970" t="s">
        <v>11976</v>
      </c>
    </row>
    <row r="4971" spans="1:3">
      <c r="A4971" t="s">
        <v>5544</v>
      </c>
      <c r="B4971" t="s">
        <v>3947</v>
      </c>
      <c r="C4971" t="s">
        <v>11977</v>
      </c>
    </row>
    <row r="4972" spans="1:3">
      <c r="A4972" t="s">
        <v>5547</v>
      </c>
      <c r="B4972" t="s">
        <v>3947</v>
      </c>
      <c r="C4972" t="s">
        <v>11978</v>
      </c>
    </row>
    <row r="4973" spans="1:3">
      <c r="A4973" t="s">
        <v>5550</v>
      </c>
      <c r="B4973" t="s">
        <v>3947</v>
      </c>
      <c r="C4973" t="s">
        <v>11979</v>
      </c>
    </row>
    <row r="4974" spans="1:3">
      <c r="A4974" t="s">
        <v>5553</v>
      </c>
      <c r="B4974" t="s">
        <v>3947</v>
      </c>
      <c r="C4974" t="s">
        <v>11980</v>
      </c>
    </row>
    <row r="4975" spans="1:3">
      <c r="A4975" t="s">
        <v>5556</v>
      </c>
      <c r="B4975" t="s">
        <v>3947</v>
      </c>
      <c r="C4975" t="s">
        <v>11981</v>
      </c>
    </row>
    <row r="4976" spans="1:3">
      <c r="A4976" t="s">
        <v>5559</v>
      </c>
      <c r="B4976" t="s">
        <v>3947</v>
      </c>
      <c r="C4976" t="s">
        <v>11982</v>
      </c>
    </row>
    <row r="4977" spans="1:3">
      <c r="A4977" t="s">
        <v>5562</v>
      </c>
      <c r="B4977" t="s">
        <v>3947</v>
      </c>
      <c r="C4977" t="s">
        <v>11983</v>
      </c>
    </row>
    <row r="4978" spans="1:3">
      <c r="A4978" t="s">
        <v>5565</v>
      </c>
      <c r="B4978" t="s">
        <v>3947</v>
      </c>
      <c r="C4978" t="s">
        <v>11984</v>
      </c>
    </row>
    <row r="4979" spans="1:3">
      <c r="A4979" t="s">
        <v>5568</v>
      </c>
      <c r="B4979" t="s">
        <v>3947</v>
      </c>
      <c r="C4979" t="s">
        <v>11985</v>
      </c>
    </row>
    <row r="4980" spans="1:3">
      <c r="A4980" t="s">
        <v>5571</v>
      </c>
      <c r="B4980" t="s">
        <v>3947</v>
      </c>
      <c r="C4980" t="s">
        <v>11986</v>
      </c>
    </row>
    <row r="4981" spans="1:3">
      <c r="A4981" t="s">
        <v>5574</v>
      </c>
      <c r="B4981" t="s">
        <v>3947</v>
      </c>
      <c r="C4981" t="s">
        <v>11987</v>
      </c>
    </row>
    <row r="4982" spans="1:3">
      <c r="A4982" t="s">
        <v>5577</v>
      </c>
      <c r="B4982" t="s">
        <v>3947</v>
      </c>
      <c r="C4982" t="s">
        <v>11988</v>
      </c>
    </row>
    <row r="4983" spans="1:3">
      <c r="A4983" t="s">
        <v>7055</v>
      </c>
      <c r="B4983" t="s">
        <v>3947</v>
      </c>
      <c r="C4983" t="s">
        <v>11989</v>
      </c>
    </row>
    <row r="4984" spans="1:3">
      <c r="A4984" t="s">
        <v>7058</v>
      </c>
      <c r="B4984" t="s">
        <v>3947</v>
      </c>
      <c r="C4984" t="s">
        <v>11990</v>
      </c>
    </row>
    <row r="4985" spans="1:3">
      <c r="A4985" t="s">
        <v>7061</v>
      </c>
      <c r="B4985" t="s">
        <v>3947</v>
      </c>
      <c r="C4985" t="s">
        <v>11991</v>
      </c>
    </row>
    <row r="4986" spans="1:3">
      <c r="A4986" t="s">
        <v>7064</v>
      </c>
      <c r="B4986" t="s">
        <v>3947</v>
      </c>
      <c r="C4986" t="s">
        <v>11992</v>
      </c>
    </row>
    <row r="4987" spans="1:3">
      <c r="A4987" t="s">
        <v>7067</v>
      </c>
      <c r="B4987" t="s">
        <v>3947</v>
      </c>
      <c r="C4987" t="s">
        <v>11993</v>
      </c>
    </row>
    <row r="4988" spans="1:3">
      <c r="A4988" t="s">
        <v>7069</v>
      </c>
      <c r="B4988" t="s">
        <v>3947</v>
      </c>
      <c r="C4988" t="s">
        <v>11994</v>
      </c>
    </row>
    <row r="4989" spans="1:3">
      <c r="A4989" t="s">
        <v>7072</v>
      </c>
      <c r="B4989" t="s">
        <v>3947</v>
      </c>
      <c r="C4989" t="s">
        <v>11995</v>
      </c>
    </row>
    <row r="4990" spans="1:3">
      <c r="A4990" t="s">
        <v>7075</v>
      </c>
      <c r="B4990" t="s">
        <v>3947</v>
      </c>
      <c r="C4990" t="s">
        <v>11996</v>
      </c>
    </row>
    <row r="4991" spans="1:3">
      <c r="A4991" t="s">
        <v>7078</v>
      </c>
      <c r="B4991" t="s">
        <v>3947</v>
      </c>
      <c r="C4991" t="s">
        <v>11997</v>
      </c>
    </row>
    <row r="4992" spans="1:3">
      <c r="A4992" t="s">
        <v>7081</v>
      </c>
      <c r="B4992" t="s">
        <v>3947</v>
      </c>
      <c r="C4992" t="s">
        <v>11998</v>
      </c>
    </row>
    <row r="4993" spans="1:3">
      <c r="A4993" t="s">
        <v>7084</v>
      </c>
      <c r="B4993" t="s">
        <v>3947</v>
      </c>
      <c r="C4993" t="s">
        <v>11999</v>
      </c>
    </row>
    <row r="4994" spans="1:3">
      <c r="A4994" t="s">
        <v>7087</v>
      </c>
      <c r="B4994" t="s">
        <v>3947</v>
      </c>
      <c r="C4994" t="s">
        <v>12000</v>
      </c>
    </row>
    <row r="4995" spans="1:3">
      <c r="A4995" t="s">
        <v>7090</v>
      </c>
      <c r="B4995" t="s">
        <v>3947</v>
      </c>
      <c r="C4995" t="s">
        <v>12001</v>
      </c>
    </row>
    <row r="4996" spans="1:3">
      <c r="A4996" t="s">
        <v>7093</v>
      </c>
      <c r="B4996" t="s">
        <v>3947</v>
      </c>
      <c r="C4996" t="s">
        <v>12002</v>
      </c>
    </row>
    <row r="4997" spans="1:3">
      <c r="A4997" t="s">
        <v>7096</v>
      </c>
      <c r="B4997" t="s">
        <v>3947</v>
      </c>
      <c r="C4997" t="s">
        <v>12003</v>
      </c>
    </row>
    <row r="4998" spans="1:3">
      <c r="A4998" t="s">
        <v>7099</v>
      </c>
      <c r="B4998" t="s">
        <v>3947</v>
      </c>
      <c r="C4998" t="s">
        <v>12004</v>
      </c>
    </row>
    <row r="4999" spans="1:3">
      <c r="A4999" t="s">
        <v>7102</v>
      </c>
      <c r="B4999" t="s">
        <v>3947</v>
      </c>
      <c r="C4999" t="s">
        <v>12005</v>
      </c>
    </row>
    <row r="5000" spans="1:3">
      <c r="A5000" t="s">
        <v>7105</v>
      </c>
      <c r="B5000" t="s">
        <v>3947</v>
      </c>
      <c r="C5000" t="s">
        <v>12006</v>
      </c>
    </row>
    <row r="5001" spans="1:3">
      <c r="A5001" t="s">
        <v>7108</v>
      </c>
      <c r="B5001" t="s">
        <v>3947</v>
      </c>
      <c r="C5001" t="s">
        <v>12007</v>
      </c>
    </row>
    <row r="5002" spans="1:3">
      <c r="A5002" t="s">
        <v>7111</v>
      </c>
      <c r="B5002" t="s">
        <v>3947</v>
      </c>
      <c r="C5002" t="s">
        <v>12008</v>
      </c>
    </row>
    <row r="5003" spans="1:3">
      <c r="A5003" t="s">
        <v>7114</v>
      </c>
      <c r="B5003" t="s">
        <v>3947</v>
      </c>
      <c r="C5003" t="s">
        <v>12009</v>
      </c>
    </row>
    <row r="5004" spans="1:3">
      <c r="A5004" t="s">
        <v>7117</v>
      </c>
      <c r="B5004" t="s">
        <v>3947</v>
      </c>
      <c r="C5004" t="s">
        <v>12010</v>
      </c>
    </row>
    <row r="5005" spans="1:3">
      <c r="A5005" t="s">
        <v>7120</v>
      </c>
      <c r="B5005" t="s">
        <v>3947</v>
      </c>
      <c r="C5005" t="s">
        <v>12011</v>
      </c>
    </row>
    <row r="5006" spans="1:3">
      <c r="A5006" t="s">
        <v>7123</v>
      </c>
      <c r="B5006" t="s">
        <v>3947</v>
      </c>
      <c r="C5006" t="s">
        <v>12012</v>
      </c>
    </row>
    <row r="5007" spans="1:3">
      <c r="A5007" t="s">
        <v>7126</v>
      </c>
      <c r="B5007" t="s">
        <v>3947</v>
      </c>
      <c r="C5007" t="s">
        <v>12013</v>
      </c>
    </row>
    <row r="5008" spans="1:3">
      <c r="A5008" t="s">
        <v>7129</v>
      </c>
      <c r="B5008" t="s">
        <v>3947</v>
      </c>
      <c r="C5008" t="s">
        <v>12014</v>
      </c>
    </row>
    <row r="5009" spans="1:3">
      <c r="A5009" t="s">
        <v>7132</v>
      </c>
      <c r="B5009" t="s">
        <v>3947</v>
      </c>
      <c r="C5009" t="s">
        <v>12015</v>
      </c>
    </row>
    <row r="5010" spans="1:3">
      <c r="A5010" t="s">
        <v>7135</v>
      </c>
      <c r="B5010" t="s">
        <v>3947</v>
      </c>
      <c r="C5010" t="s">
        <v>12016</v>
      </c>
    </row>
    <row r="5011" spans="1:3">
      <c r="A5011" t="s">
        <v>7138</v>
      </c>
      <c r="B5011" t="s">
        <v>3947</v>
      </c>
      <c r="C5011" t="s">
        <v>12017</v>
      </c>
    </row>
    <row r="5012" spans="1:3">
      <c r="A5012" t="s">
        <v>7141</v>
      </c>
      <c r="B5012" t="s">
        <v>3947</v>
      </c>
      <c r="C5012" t="s">
        <v>12018</v>
      </c>
    </row>
    <row r="5013" spans="1:3">
      <c r="A5013" t="s">
        <v>7144</v>
      </c>
      <c r="B5013" t="s">
        <v>3947</v>
      </c>
      <c r="C5013" t="s">
        <v>12019</v>
      </c>
    </row>
    <row r="5014" spans="1:3">
      <c r="A5014" t="s">
        <v>7147</v>
      </c>
      <c r="B5014" t="s">
        <v>3947</v>
      </c>
      <c r="C5014" t="s">
        <v>12020</v>
      </c>
    </row>
    <row r="5015" spans="1:3">
      <c r="A5015" t="s">
        <v>7150</v>
      </c>
      <c r="B5015" t="s">
        <v>3947</v>
      </c>
      <c r="C5015" t="s">
        <v>12021</v>
      </c>
    </row>
    <row r="5016" spans="1:3">
      <c r="A5016" t="s">
        <v>7153</v>
      </c>
      <c r="B5016" t="s">
        <v>3947</v>
      </c>
      <c r="C5016" t="s">
        <v>12022</v>
      </c>
    </row>
    <row r="5017" spans="1:3">
      <c r="A5017" t="s">
        <v>7156</v>
      </c>
      <c r="B5017" t="s">
        <v>3947</v>
      </c>
      <c r="C5017" t="s">
        <v>12023</v>
      </c>
    </row>
    <row r="5018" spans="1:3">
      <c r="A5018" t="s">
        <v>7159</v>
      </c>
      <c r="B5018" t="s">
        <v>3947</v>
      </c>
      <c r="C5018" t="s">
        <v>12024</v>
      </c>
    </row>
    <row r="5019" spans="1:3">
      <c r="A5019" t="s">
        <v>7162</v>
      </c>
      <c r="B5019" t="s">
        <v>3947</v>
      </c>
      <c r="C5019" t="s">
        <v>12025</v>
      </c>
    </row>
    <row r="5020" spans="1:3">
      <c r="A5020" t="s">
        <v>7165</v>
      </c>
      <c r="B5020" t="s">
        <v>3947</v>
      </c>
      <c r="C5020" t="s">
        <v>12026</v>
      </c>
    </row>
    <row r="5021" spans="1:3">
      <c r="A5021" t="s">
        <v>7168</v>
      </c>
      <c r="B5021" t="s">
        <v>3947</v>
      </c>
      <c r="C5021" t="s">
        <v>12027</v>
      </c>
    </row>
    <row r="5022" spans="1:3">
      <c r="A5022" t="s">
        <v>7171</v>
      </c>
      <c r="B5022" t="s">
        <v>3947</v>
      </c>
      <c r="C5022" t="s">
        <v>12028</v>
      </c>
    </row>
    <row r="5023" spans="1:3">
      <c r="A5023" t="s">
        <v>7174</v>
      </c>
      <c r="B5023" t="s">
        <v>3947</v>
      </c>
      <c r="C5023" t="s">
        <v>12029</v>
      </c>
    </row>
    <row r="5024" spans="1:3">
      <c r="A5024" t="s">
        <v>7177</v>
      </c>
      <c r="B5024" t="s">
        <v>3947</v>
      </c>
      <c r="C5024" t="s">
        <v>12030</v>
      </c>
    </row>
    <row r="5025" spans="1:3">
      <c r="A5025" t="s">
        <v>7180</v>
      </c>
      <c r="B5025" t="s">
        <v>3947</v>
      </c>
      <c r="C5025" t="s">
        <v>12031</v>
      </c>
    </row>
    <row r="5026" spans="1:3">
      <c r="A5026" t="s">
        <v>7183</v>
      </c>
      <c r="B5026" t="s">
        <v>3947</v>
      </c>
      <c r="C5026" t="s">
        <v>12032</v>
      </c>
    </row>
    <row r="5027" spans="1:3">
      <c r="A5027" t="s">
        <v>7186</v>
      </c>
      <c r="B5027" t="s">
        <v>3947</v>
      </c>
      <c r="C5027" t="s">
        <v>12033</v>
      </c>
    </row>
    <row r="5028" spans="1:3">
      <c r="A5028" t="s">
        <v>7189</v>
      </c>
      <c r="B5028" t="s">
        <v>3947</v>
      </c>
      <c r="C5028" t="s">
        <v>12034</v>
      </c>
    </row>
    <row r="5029" spans="1:3">
      <c r="A5029" t="s">
        <v>7192</v>
      </c>
      <c r="B5029" t="s">
        <v>3947</v>
      </c>
      <c r="C5029" t="s">
        <v>12035</v>
      </c>
    </row>
    <row r="5030" spans="1:3">
      <c r="A5030" t="s">
        <v>7195</v>
      </c>
      <c r="B5030" t="s">
        <v>3947</v>
      </c>
      <c r="C5030" t="s">
        <v>12036</v>
      </c>
    </row>
    <row r="5031" spans="1:3">
      <c r="A5031" t="s">
        <v>7198</v>
      </c>
      <c r="B5031" t="s">
        <v>3947</v>
      </c>
      <c r="C5031" t="s">
        <v>12037</v>
      </c>
    </row>
    <row r="5032" spans="1:3">
      <c r="A5032" t="s">
        <v>7201</v>
      </c>
      <c r="B5032" t="s">
        <v>3947</v>
      </c>
      <c r="C5032" t="s">
        <v>12038</v>
      </c>
    </row>
    <row r="5033" spans="1:3">
      <c r="A5033" t="s">
        <v>7204</v>
      </c>
      <c r="B5033" t="s">
        <v>3947</v>
      </c>
      <c r="C5033" t="s">
        <v>12039</v>
      </c>
    </row>
    <row r="5034" spans="1:3">
      <c r="A5034" t="s">
        <v>7207</v>
      </c>
      <c r="B5034" t="s">
        <v>3947</v>
      </c>
      <c r="C5034" t="s">
        <v>12040</v>
      </c>
    </row>
    <row r="5035" spans="1:3">
      <c r="A5035" t="s">
        <v>7210</v>
      </c>
      <c r="B5035" t="s">
        <v>3947</v>
      </c>
      <c r="C5035" t="s">
        <v>12041</v>
      </c>
    </row>
    <row r="5036" spans="1:3">
      <c r="A5036" t="s">
        <v>7213</v>
      </c>
      <c r="B5036" t="s">
        <v>3947</v>
      </c>
      <c r="C5036" t="s">
        <v>12042</v>
      </c>
    </row>
    <row r="5037" spans="1:3">
      <c r="A5037" t="s">
        <v>7216</v>
      </c>
      <c r="B5037" t="s">
        <v>3947</v>
      </c>
      <c r="C5037" t="s">
        <v>12043</v>
      </c>
    </row>
    <row r="5038" spans="1:3">
      <c r="A5038" t="s">
        <v>7219</v>
      </c>
      <c r="B5038" t="s">
        <v>3947</v>
      </c>
      <c r="C5038" t="s">
        <v>12044</v>
      </c>
    </row>
    <row r="5039" spans="1:3">
      <c r="A5039" t="s">
        <v>7222</v>
      </c>
      <c r="B5039" t="s">
        <v>3947</v>
      </c>
      <c r="C5039" t="s">
        <v>12045</v>
      </c>
    </row>
    <row r="5040" spans="1:3">
      <c r="A5040" t="s">
        <v>7225</v>
      </c>
      <c r="B5040" t="s">
        <v>3947</v>
      </c>
      <c r="C5040" t="s">
        <v>12046</v>
      </c>
    </row>
    <row r="5041" spans="1:3">
      <c r="A5041" t="s">
        <v>7228</v>
      </c>
      <c r="B5041" t="s">
        <v>3947</v>
      </c>
      <c r="C5041" t="s">
        <v>12047</v>
      </c>
    </row>
    <row r="5042" spans="1:3">
      <c r="A5042" t="s">
        <v>7231</v>
      </c>
      <c r="B5042" t="s">
        <v>3947</v>
      </c>
      <c r="C5042" t="s">
        <v>12048</v>
      </c>
    </row>
    <row r="5043" spans="1:3">
      <c r="A5043" t="s">
        <v>7234</v>
      </c>
      <c r="B5043" t="s">
        <v>3947</v>
      </c>
      <c r="C5043" t="s">
        <v>12050</v>
      </c>
    </row>
    <row r="5044" spans="1:3">
      <c r="A5044" t="s">
        <v>7237</v>
      </c>
      <c r="B5044" t="s">
        <v>3947</v>
      </c>
      <c r="C5044" t="s">
        <v>12052</v>
      </c>
    </row>
    <row r="5045" spans="1:3">
      <c r="A5045" t="s">
        <v>7240</v>
      </c>
      <c r="B5045" t="s">
        <v>3947</v>
      </c>
      <c r="C5045" t="s">
        <v>12054</v>
      </c>
    </row>
    <row r="5046" spans="1:3">
      <c r="A5046" t="s">
        <v>7243</v>
      </c>
      <c r="B5046" t="s">
        <v>3947</v>
      </c>
      <c r="C5046" t="s">
        <v>12056</v>
      </c>
    </row>
    <row r="5047" spans="1:3">
      <c r="A5047" t="s">
        <v>7246</v>
      </c>
      <c r="B5047" t="s">
        <v>3947</v>
      </c>
      <c r="C5047" t="s">
        <v>12057</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C29D9-323C-4A8E-BB2B-22CEFFC5FCCE}">
  <sheetPr codeName="Sheet25"/>
  <dimension ref="A1:I484"/>
  <sheetViews>
    <sheetView workbookViewId="0">
      <selection activeCell="F1" sqref="F1"/>
    </sheetView>
  </sheetViews>
  <sheetFormatPr defaultColWidth="8.85546875" defaultRowHeight="15"/>
  <cols>
    <col min="1" max="1" width="32.42578125" customWidth="1"/>
    <col min="2" max="2" width="9.140625"/>
    <col min="3" max="3" width="31.7109375" customWidth="1"/>
    <col min="4" max="4" width="39.28515625" customWidth="1"/>
    <col min="5" max="5" width="34.140625" customWidth="1"/>
    <col min="6" max="6" width="9.140625"/>
    <col min="7" max="7" width="15.5703125" bestFit="1" customWidth="1"/>
    <col min="8" max="16384" width="8.85546875" style="1"/>
  </cols>
  <sheetData>
    <row r="1" spans="1:7" customFormat="1">
      <c r="A1" s="134" t="s">
        <v>2559</v>
      </c>
      <c r="B1" s="134" t="s">
        <v>2560</v>
      </c>
      <c r="C1" s="134" t="s">
        <v>2561</v>
      </c>
      <c r="D1" s="134" t="s">
        <v>2562</v>
      </c>
      <c r="E1" s="1"/>
      <c r="F1" t="str">
        <f>IFERROR(VLOOKUP(A1,Details!#REF!,5,FALSE),"")</f>
        <v/>
      </c>
      <c r="G1" s="1"/>
    </row>
    <row r="2" spans="1:7">
      <c r="A2" s="149" t="s">
        <v>12074</v>
      </c>
      <c r="B2" s="150"/>
      <c r="C2" s="150"/>
      <c r="D2" s="150" t="s">
        <v>12197</v>
      </c>
      <c r="F2" t="str">
        <f>IFERROR(VLOOKUP(A2,Details!#REF!,5,FALSE),"")</f>
        <v/>
      </c>
    </row>
    <row r="3" spans="1:7">
      <c r="A3" s="152" t="s">
        <v>12198</v>
      </c>
      <c r="B3" s="150"/>
      <c r="C3" s="150"/>
      <c r="D3" s="150"/>
      <c r="F3" t="str">
        <f>IFERROR(VLOOKUP(A3,Details!#REF!,5,FALSE),"")</f>
        <v/>
      </c>
    </row>
    <row r="4" spans="1:7">
      <c r="A4" s="153" t="s">
        <v>3871</v>
      </c>
      <c r="B4" s="150"/>
      <c r="C4" s="150" t="s">
        <v>3872</v>
      </c>
      <c r="D4" s="150" t="s">
        <v>3873</v>
      </c>
      <c r="E4" t="str">
        <f>IF(COUNTIF(Tables!C2:E2,F4)&gt;=1,F4,"Inherits")</f>
        <v/>
      </c>
      <c r="F4" t="str">
        <f>IFERROR(VLOOKUP(A4,Details!#REF!,5,FALSE),"")</f>
        <v/>
      </c>
    </row>
    <row r="5" spans="1:7">
      <c r="A5" s="153" t="s">
        <v>3875</v>
      </c>
      <c r="B5" s="150"/>
      <c r="C5" s="150" t="s">
        <v>3876</v>
      </c>
      <c r="D5" s="150" t="s">
        <v>12075</v>
      </c>
      <c r="F5" t="str">
        <f>IFERROR(VLOOKUP(A5,Details!#REF!,5,FALSE),"")</f>
        <v/>
      </c>
    </row>
    <row r="6" spans="1:7">
      <c r="A6" s="153" t="s">
        <v>3878</v>
      </c>
      <c r="B6" s="150"/>
      <c r="C6" s="150" t="s">
        <v>3879</v>
      </c>
      <c r="D6" s="150" t="s">
        <v>12075</v>
      </c>
      <c r="F6" t="str">
        <f>IFERROR(VLOOKUP(A6,Details!#REF!,5,FALSE),"")</f>
        <v/>
      </c>
    </row>
    <row r="7" spans="1:7">
      <c r="A7" s="152" t="s">
        <v>12199</v>
      </c>
      <c r="B7" s="150"/>
      <c r="C7" s="150"/>
      <c r="D7" s="150"/>
      <c r="F7" t="str">
        <f>IFERROR(VLOOKUP(A7,Details!#REF!,5,FALSE),"")</f>
        <v/>
      </c>
    </row>
    <row r="8" spans="1:7" ht="24">
      <c r="A8" s="153" t="s">
        <v>12200</v>
      </c>
      <c r="B8" s="150"/>
      <c r="C8" s="150"/>
      <c r="D8" s="150" t="s">
        <v>12201</v>
      </c>
      <c r="F8" t="str">
        <f>IFERROR(VLOOKUP(A8,Details!#REF!,5,FALSE),"")</f>
        <v/>
      </c>
    </row>
    <row r="9" spans="1:7">
      <c r="A9" s="154" t="s">
        <v>12202</v>
      </c>
      <c r="B9" s="150"/>
      <c r="C9" s="150"/>
      <c r="D9" s="150"/>
      <c r="F9" t="str">
        <f>IFERROR(VLOOKUP(A9,Details!#REF!,5,FALSE),"")</f>
        <v/>
      </c>
    </row>
    <row r="10" spans="1:7">
      <c r="A10" s="155" t="s">
        <v>3880</v>
      </c>
      <c r="B10" s="150"/>
      <c r="C10" s="150" t="s">
        <v>3881</v>
      </c>
      <c r="D10" s="150" t="s">
        <v>3882</v>
      </c>
      <c r="E10" t="str">
        <f>IF(F10="None","NONE",F10)</f>
        <v/>
      </c>
      <c r="F10" t="str">
        <f>IFERROR(VLOOKUP(A10,Details!#REF!,5,FALSE),"")</f>
        <v/>
      </c>
    </row>
    <row r="11" spans="1:7">
      <c r="A11" s="155" t="s">
        <v>3884</v>
      </c>
      <c r="B11" s="150"/>
      <c r="C11" s="150" t="s">
        <v>3885</v>
      </c>
      <c r="D11" s="150" t="s">
        <v>3886</v>
      </c>
      <c r="F11" t="str">
        <f>IFERROR(VLOOKUP(A11,Details!#REF!,5,FALSE),"")</f>
        <v/>
      </c>
    </row>
    <row r="12" spans="1:7">
      <c r="A12" s="155" t="s">
        <v>3888</v>
      </c>
      <c r="B12" s="150"/>
      <c r="C12" s="150" t="s">
        <v>3889</v>
      </c>
      <c r="D12" s="150" t="s">
        <v>3890</v>
      </c>
      <c r="F12" t="str">
        <f>IFERROR(VLOOKUP(A12,Details!#REF!,5,FALSE),"")</f>
        <v/>
      </c>
    </row>
    <row r="13" spans="1:7">
      <c r="A13" s="155" t="s">
        <v>2565</v>
      </c>
      <c r="B13" s="150"/>
      <c r="C13" s="150" t="s">
        <v>2566</v>
      </c>
      <c r="D13" s="150" t="s">
        <v>3891</v>
      </c>
      <c r="F13" t="str">
        <f>IFERROR(VLOOKUP(A13,Details!#REF!,5,FALSE),"")</f>
        <v/>
      </c>
    </row>
    <row r="14" spans="1:7" ht="24">
      <c r="A14" s="155" t="s">
        <v>3892</v>
      </c>
      <c r="B14" s="150"/>
      <c r="C14" s="150" t="s">
        <v>3893</v>
      </c>
      <c r="D14" s="150" t="s">
        <v>12203</v>
      </c>
      <c r="E14" t="str">
        <f>IF(F14&lt;6,"1-8",""&amp;F14&amp;" to "&amp;F14)</f>
        <v xml:space="preserve"> to </v>
      </c>
      <c r="F14" t="str">
        <f>IFERROR(VLOOKUP(A14,Details!#REF!,5,FALSE),"")</f>
        <v/>
      </c>
    </row>
    <row r="15" spans="1:7">
      <c r="A15" s="155" t="s">
        <v>3900</v>
      </c>
      <c r="B15" s="150"/>
      <c r="C15" s="150" t="s">
        <v>3901</v>
      </c>
      <c r="D15" s="150" t="s">
        <v>3902</v>
      </c>
      <c r="E15" s="177" t="str">
        <f>IF(F14&lt;6,"1-6",""&amp;F14&amp;" to "&amp;F14)</f>
        <v xml:space="preserve"> to </v>
      </c>
      <c r="F15" t="str">
        <f>IFERROR(VLOOKUP(A15,Details!#REF!,5,FALSE),"")</f>
        <v/>
      </c>
    </row>
    <row r="16" spans="1:7" customFormat="1">
      <c r="A16" s="155" t="s">
        <v>12204</v>
      </c>
      <c r="B16" s="150"/>
      <c r="C16" s="150" t="s">
        <v>12205</v>
      </c>
      <c r="D16" s="150" t="s">
        <v>12206</v>
      </c>
      <c r="F16" t="str">
        <f>IFERROR(VLOOKUP(A16,Details!#REF!,5,FALSE),"")</f>
        <v/>
      </c>
    </row>
    <row r="17" spans="1:6" customFormat="1">
      <c r="A17" s="155" t="s">
        <v>12207</v>
      </c>
      <c r="B17" s="150"/>
      <c r="C17" s="150" t="s">
        <v>12208</v>
      </c>
      <c r="D17" s="150" t="s">
        <v>12209</v>
      </c>
      <c r="F17" t="str">
        <f>IFERROR(VLOOKUP(A17,Details!#REF!,5,FALSE),"")</f>
        <v/>
      </c>
    </row>
    <row r="18" spans="1:6" customFormat="1" ht="24">
      <c r="A18" s="155" t="s">
        <v>12210</v>
      </c>
      <c r="B18" s="150"/>
      <c r="C18" s="150" t="s">
        <v>12211</v>
      </c>
      <c r="D18" s="150" t="s">
        <v>12212</v>
      </c>
      <c r="F18" t="str">
        <f>IFERROR(VLOOKUP(A18,Details!#REF!,5,FALSE),"")</f>
        <v/>
      </c>
    </row>
    <row r="19" spans="1:6" customFormat="1">
      <c r="A19" s="154" t="s">
        <v>12213</v>
      </c>
      <c r="B19" s="150"/>
      <c r="C19" s="150"/>
      <c r="D19" s="150"/>
      <c r="F19" t="str">
        <f>IFERROR(VLOOKUP(A19,Details!#REF!,5,FALSE),"")</f>
        <v/>
      </c>
    </row>
    <row r="20" spans="1:6" customFormat="1">
      <c r="A20" s="155" t="s">
        <v>3912</v>
      </c>
      <c r="B20" s="150"/>
      <c r="C20" s="150" t="s">
        <v>3913</v>
      </c>
      <c r="D20" s="150" t="s">
        <v>3914</v>
      </c>
      <c r="F20" t="str">
        <f>IFERROR(VLOOKUP(A20,Details!#REF!,5,FALSE),"")</f>
        <v/>
      </c>
    </row>
    <row r="21" spans="1:6" customFormat="1">
      <c r="A21" s="155" t="s">
        <v>3907</v>
      </c>
      <c r="B21" s="150"/>
      <c r="C21" s="150" t="s">
        <v>3908</v>
      </c>
      <c r="D21" s="150" t="s">
        <v>12214</v>
      </c>
      <c r="F21" t="str">
        <f>IFERROR(VLOOKUP(A21,Details!#REF!,5,FALSE),"")</f>
        <v/>
      </c>
    </row>
    <row r="22" spans="1:6" customFormat="1">
      <c r="A22" s="155" t="s">
        <v>3904</v>
      </c>
      <c r="B22" s="150"/>
      <c r="C22" s="150" t="s">
        <v>3905</v>
      </c>
      <c r="D22" s="150" t="s">
        <v>3906</v>
      </c>
      <c r="F22" t="str">
        <f>IFERROR(VLOOKUP(A22,Details!#REF!,5,FALSE),"")</f>
        <v/>
      </c>
    </row>
    <row r="23" spans="1:6" customFormat="1">
      <c r="A23" s="155" t="s">
        <v>3909</v>
      </c>
      <c r="B23" s="150"/>
      <c r="C23" s="150" t="s">
        <v>3910</v>
      </c>
      <c r="D23" s="150" t="s">
        <v>3911</v>
      </c>
      <c r="F23" t="str">
        <f>IFERROR(VLOOKUP(A23,Details!#REF!,5,FALSE),"")</f>
        <v/>
      </c>
    </row>
    <row r="24" spans="1:6" customFormat="1">
      <c r="A24" s="155" t="s">
        <v>12215</v>
      </c>
      <c r="B24" s="150"/>
      <c r="C24" s="150" t="s">
        <v>12216</v>
      </c>
      <c r="D24" s="150" t="s">
        <v>12217</v>
      </c>
      <c r="F24" t="str">
        <f>IFERROR(VLOOKUP(A24,Details!#REF!,5,FALSE),"")</f>
        <v/>
      </c>
    </row>
    <row r="25" spans="1:6" customFormat="1">
      <c r="A25" s="155" t="s">
        <v>12218</v>
      </c>
      <c r="B25" s="150"/>
      <c r="C25" s="150" t="s">
        <v>12219</v>
      </c>
      <c r="D25" s="150" t="s">
        <v>12220</v>
      </c>
      <c r="F25" t="str">
        <f>IFERROR(VLOOKUP(A25,Details!#REF!,5,FALSE),"")</f>
        <v/>
      </c>
    </row>
    <row r="26" spans="1:6" customFormat="1">
      <c r="A26" s="155" t="s">
        <v>3894</v>
      </c>
      <c r="B26" s="150"/>
      <c r="C26" s="150" t="s">
        <v>3895</v>
      </c>
      <c r="D26" s="150" t="s">
        <v>3896</v>
      </c>
      <c r="F26" t="str">
        <f>IFERROR(VLOOKUP(A26,Details!#REF!,5,FALSE),"")</f>
        <v/>
      </c>
    </row>
    <row r="27" spans="1:6" customFormat="1">
      <c r="A27" s="155" t="s">
        <v>3897</v>
      </c>
      <c r="B27" s="150"/>
      <c r="C27" s="150" t="s">
        <v>3898</v>
      </c>
      <c r="D27" s="150" t="s">
        <v>3899</v>
      </c>
      <c r="F27" t="str">
        <f>IFERROR(VLOOKUP(A27,Details!#REF!,5,FALSE),"")</f>
        <v/>
      </c>
    </row>
    <row r="28" spans="1:6" customFormat="1" ht="24">
      <c r="A28" s="154" t="s">
        <v>12076</v>
      </c>
      <c r="B28" s="150"/>
      <c r="C28" s="150"/>
      <c r="D28" s="150" t="s">
        <v>12221</v>
      </c>
      <c r="F28" t="str">
        <f>IFERROR(VLOOKUP(A28,Details!#REF!,5,FALSE),"")</f>
        <v/>
      </c>
    </row>
    <row r="29" spans="1:6" ht="60">
      <c r="A29" s="155" t="s">
        <v>12077</v>
      </c>
      <c r="B29" s="150" t="s">
        <v>3915</v>
      </c>
      <c r="C29" s="150"/>
      <c r="D29" s="150" t="s">
        <v>3916</v>
      </c>
      <c r="F29" t="str">
        <f>IFERROR(VLOOKUP(A29,Details!#REF!,5,FALSE),"")</f>
        <v/>
      </c>
    </row>
    <row r="30" spans="1:6">
      <c r="A30" s="156" t="s">
        <v>3917</v>
      </c>
      <c r="B30" s="150"/>
      <c r="C30" s="150" t="s">
        <v>2474</v>
      </c>
      <c r="D30" s="150" t="s">
        <v>2572</v>
      </c>
      <c r="E30" s="135" t="s">
        <v>3918</v>
      </c>
      <c r="F30" t="str">
        <f>IFERROR(VLOOKUP(A30,Details!#REF!,5,FALSE),"")</f>
        <v/>
      </c>
    </row>
    <row r="31" spans="1:6" ht="60">
      <c r="A31" s="156" t="s">
        <v>12078</v>
      </c>
      <c r="B31" s="150" t="s">
        <v>3915</v>
      </c>
      <c r="C31" s="150"/>
      <c r="D31" s="150"/>
      <c r="F31" t="str">
        <f>IFERROR(VLOOKUP(A31,Details!#REF!,5,FALSE),"")</f>
        <v/>
      </c>
    </row>
    <row r="32" spans="1:6" ht="84">
      <c r="A32" s="157" t="s">
        <v>3875</v>
      </c>
      <c r="B32" s="150" t="s">
        <v>3919</v>
      </c>
      <c r="C32" s="150" t="s">
        <v>3876</v>
      </c>
      <c r="D32" s="150" t="s">
        <v>12079</v>
      </c>
      <c r="F32" t="str">
        <f>IFERROR(VLOOKUP(A32,Details!#REF!,5,FALSE),"")</f>
        <v/>
      </c>
    </row>
    <row r="33" spans="1:6">
      <c r="A33" s="157" t="s">
        <v>3921</v>
      </c>
      <c r="B33" s="150"/>
      <c r="C33" s="150" t="s">
        <v>3922</v>
      </c>
      <c r="D33" s="150" t="s">
        <v>3923</v>
      </c>
      <c r="F33" t="str">
        <f>IFERROR(VLOOKUP(A33,Details!#REF!,5,FALSE),"")</f>
        <v/>
      </c>
    </row>
    <row r="34" spans="1:6" ht="24">
      <c r="A34" s="157" t="s">
        <v>3924</v>
      </c>
      <c r="B34" s="150"/>
      <c r="C34" s="150" t="s">
        <v>3925</v>
      </c>
      <c r="D34" s="150">
        <v>1</v>
      </c>
      <c r="F34" t="str">
        <f>IFERROR(VLOOKUP(A34,Details!#REF!,5,FALSE),"")</f>
        <v/>
      </c>
    </row>
    <row r="35" spans="1:6" ht="48">
      <c r="A35" s="157" t="s">
        <v>3926</v>
      </c>
      <c r="B35" s="150"/>
      <c r="C35" s="150" t="s">
        <v>3927</v>
      </c>
      <c r="D35" s="150" t="s">
        <v>3928</v>
      </c>
      <c r="E35" cm="1">
        <f t="array" ref="E35">GetRatetable(Tables!A1,Tables!A2,'Rate Table (2)'!F13,"MD",'Rate Table (2)'!F11,E14,'Rate Table (2)'!F30,'Rate Table (2)'!F12)</f>
        <v>0</v>
      </c>
      <c r="F35" t="str">
        <f>IFERROR(VLOOKUP(A35,Details!#REF!,5,FALSE),"")</f>
        <v/>
      </c>
    </row>
    <row r="36" spans="1:6" ht="24">
      <c r="A36" s="157" t="s">
        <v>3929</v>
      </c>
      <c r="B36" s="150"/>
      <c r="C36" s="150" t="s">
        <v>2647</v>
      </c>
      <c r="D36" s="150" t="s">
        <v>3930</v>
      </c>
      <c r="E36" cm="1">
        <f t="array" ref="E36">GetRatetable(Tables!A1,Tables!A3,Tables!G3,F33,F30)</f>
        <v>0</v>
      </c>
      <c r="F36" t="str">
        <f>IFERROR(VLOOKUP(A36,Details!#REF!,5,FALSE),"")</f>
        <v/>
      </c>
    </row>
    <row r="37" spans="1:6" ht="24">
      <c r="A37" s="157" t="s">
        <v>3931</v>
      </c>
      <c r="B37" s="150"/>
      <c r="C37" s="150" t="s">
        <v>3932</v>
      </c>
      <c r="D37" s="150" t="s">
        <v>3933</v>
      </c>
      <c r="E37">
        <f>E36*E35</f>
        <v>0</v>
      </c>
      <c r="F37" t="str">
        <f>IFERROR(VLOOKUP(A37,Details!#REF!,5,FALSE),"")</f>
        <v/>
      </c>
    </row>
    <row r="38" spans="1:6" ht="24">
      <c r="A38" s="157" t="s">
        <v>3934</v>
      </c>
      <c r="B38" s="150"/>
      <c r="C38" s="150" t="s">
        <v>3925</v>
      </c>
      <c r="D38" s="150" t="s">
        <v>3935</v>
      </c>
      <c r="E38" cm="1">
        <f t="array" ref="E38">GetRatetable(Tables!A1,Tables!A4,Tables!G4,'Rate Table (2)'!E10)</f>
        <v>0</v>
      </c>
      <c r="F38" t="str">
        <f>IFERROR(VLOOKUP(A38,Details!#REF!,5,FALSE),"")</f>
        <v/>
      </c>
    </row>
    <row r="39" spans="1:6" ht="24">
      <c r="A39" s="157" t="s">
        <v>3936</v>
      </c>
      <c r="B39" s="150"/>
      <c r="C39" s="150" t="s">
        <v>3937</v>
      </c>
      <c r="D39" s="150" t="s">
        <v>3938</v>
      </c>
      <c r="E39">
        <f>E37*E38</f>
        <v>0</v>
      </c>
      <c r="F39" t="str">
        <f>IFERROR(VLOOKUP(A39,Details!#REF!,5,FALSE),"")</f>
        <v/>
      </c>
    </row>
    <row r="40" spans="1:6" ht="36">
      <c r="A40" s="157" t="s">
        <v>3939</v>
      </c>
      <c r="B40" s="150"/>
      <c r="C40" s="150" t="s">
        <v>3940</v>
      </c>
      <c r="D40" s="150" t="s">
        <v>3941</v>
      </c>
      <c r="E40" cm="1">
        <f t="array" ref="E40">GetRatetable(Tables!A1,Tables!A7,Tables!G7,'Rate Table (2)'!F26,'Rate Table (2)'!F27,F30)</f>
        <v>0</v>
      </c>
      <c r="F40" t="str">
        <f>IFERROR(VLOOKUP(A40,Details!#REF!,5,FALSE),"")</f>
        <v/>
      </c>
    </row>
    <row r="41" spans="1:6" ht="24">
      <c r="A41" s="157" t="s">
        <v>3942</v>
      </c>
      <c r="B41" s="150"/>
      <c r="C41" s="150" t="s">
        <v>3943</v>
      </c>
      <c r="D41" s="150" t="s">
        <v>3944</v>
      </c>
      <c r="E41">
        <f>E39*E40</f>
        <v>0</v>
      </c>
      <c r="F41" t="str">
        <f>IFERROR(VLOOKUP(A41,Details!#REF!,5,FALSE),"")</f>
        <v/>
      </c>
    </row>
    <row r="42" spans="1:6" ht="24">
      <c r="A42" s="157" t="s">
        <v>3945</v>
      </c>
      <c r="B42" s="150"/>
      <c r="C42" s="150" t="s">
        <v>3946</v>
      </c>
      <c r="D42" s="150" t="s">
        <v>3943</v>
      </c>
      <c r="E42">
        <f>E41</f>
        <v>0</v>
      </c>
      <c r="F42" t="str">
        <f>IFERROR(VLOOKUP(A42,Details!#REF!,5,FALSE),"")</f>
        <v/>
      </c>
    </row>
    <row r="43" spans="1:6" ht="72">
      <c r="A43" s="155" t="s">
        <v>12080</v>
      </c>
      <c r="B43" s="150" t="s">
        <v>12238</v>
      </c>
      <c r="C43" s="150"/>
      <c r="D43" s="150" t="s">
        <v>3948</v>
      </c>
      <c r="F43" t="str">
        <f>IFERROR(VLOOKUP(A43,Details!#REF!,5,FALSE),"")</f>
        <v/>
      </c>
    </row>
    <row r="44" spans="1:6">
      <c r="A44" s="156" t="s">
        <v>12198</v>
      </c>
      <c r="B44" s="150"/>
      <c r="C44" s="150"/>
      <c r="D44" s="150"/>
      <c r="F44" t="str">
        <f>IFERROR(VLOOKUP(A44,Details!#REF!,5,FALSE),"")</f>
        <v/>
      </c>
    </row>
    <row r="45" spans="1:6" ht="24">
      <c r="A45" s="157" t="s">
        <v>12239</v>
      </c>
      <c r="B45" s="150"/>
      <c r="C45" s="150" t="s">
        <v>3949</v>
      </c>
      <c r="D45" s="150">
        <v>0</v>
      </c>
      <c r="F45" t="str">
        <f>IFERROR(VLOOKUP(A45,Details!#REF!,5,FALSE),"")</f>
        <v/>
      </c>
    </row>
    <row r="46" spans="1:6" ht="24">
      <c r="A46" s="157" t="s">
        <v>12240</v>
      </c>
      <c r="B46" s="150"/>
      <c r="C46" s="150" t="s">
        <v>3950</v>
      </c>
      <c r="D46" s="150">
        <v>0</v>
      </c>
      <c r="F46" t="str">
        <f>IFERROR(VLOOKUP(A46,Details!#REF!,5,FALSE),"")</f>
        <v/>
      </c>
    </row>
    <row r="47" spans="1:6">
      <c r="A47" s="157" t="s">
        <v>12241</v>
      </c>
      <c r="B47" s="150"/>
      <c r="C47" s="150" t="s">
        <v>12242</v>
      </c>
      <c r="D47" s="150" t="s">
        <v>12243</v>
      </c>
      <c r="F47" t="str">
        <f>IFERROR(VLOOKUP(A47,Details!#REF!,5,FALSE),"")</f>
        <v/>
      </c>
    </row>
    <row r="48" spans="1:6" ht="24">
      <c r="A48" s="157" t="s">
        <v>12244</v>
      </c>
      <c r="B48" s="150"/>
      <c r="C48" s="150" t="s">
        <v>12219</v>
      </c>
      <c r="D48" s="150" t="s">
        <v>12245</v>
      </c>
      <c r="F48" t="str">
        <f>IFERROR(VLOOKUP(A48,Details!#REF!,5,FALSE),"")</f>
        <v/>
      </c>
    </row>
    <row r="49" spans="1:6">
      <c r="A49" s="156" t="s">
        <v>12081</v>
      </c>
      <c r="B49" s="150"/>
      <c r="C49" s="150"/>
      <c r="D49" s="150"/>
      <c r="F49" t="str">
        <f>IFERROR(VLOOKUP(A49,Details!#REF!,5,FALSE),"")</f>
        <v/>
      </c>
    </row>
    <row r="50" spans="1:6">
      <c r="A50" s="157" t="s">
        <v>12082</v>
      </c>
      <c r="B50" s="150"/>
      <c r="C50" s="150"/>
      <c r="D50" s="150"/>
      <c r="F50" t="str">
        <f>IFERROR(VLOOKUP(A50,Details!#REF!,5,FALSE),"")</f>
        <v/>
      </c>
    </row>
    <row r="51" spans="1:6" ht="24">
      <c r="A51" s="158" t="s">
        <v>12246</v>
      </c>
      <c r="B51" s="150" t="s">
        <v>12247</v>
      </c>
      <c r="C51" s="150" t="s">
        <v>12242</v>
      </c>
      <c r="D51" s="150" t="s">
        <v>12083</v>
      </c>
      <c r="F51" t="str">
        <f>IFERROR(VLOOKUP(A51,Details!#REF!,5,FALSE),"")</f>
        <v/>
      </c>
    </row>
    <row r="52" spans="1:6">
      <c r="A52" s="157" t="s">
        <v>12248</v>
      </c>
      <c r="B52" s="150"/>
      <c r="C52" s="150" t="s">
        <v>3954</v>
      </c>
      <c r="D52" s="150" t="s">
        <v>12249</v>
      </c>
      <c r="E52" cm="1">
        <f t="array" ref="E52">GetRatetable(Tables!A1,Tables!A5,Tables!G5,F51)</f>
        <v>0</v>
      </c>
      <c r="F52" t="str">
        <f>IFERROR(VLOOKUP(A52,Details!#REF!,5,FALSE),"")</f>
        <v/>
      </c>
    </row>
    <row r="53" spans="1:6" ht="24">
      <c r="A53" s="156" t="s">
        <v>12250</v>
      </c>
      <c r="B53" s="150" t="s">
        <v>3952</v>
      </c>
      <c r="C53" s="150"/>
      <c r="D53" s="150"/>
      <c r="F53" t="str">
        <f>IFERROR(VLOOKUP(A53,Details!#REF!,5,FALSE),"")</f>
        <v/>
      </c>
    </row>
    <row r="54" spans="1:6" ht="24">
      <c r="A54" s="157" t="s">
        <v>12084</v>
      </c>
      <c r="B54" s="150"/>
      <c r="C54" s="150" t="s">
        <v>12085</v>
      </c>
      <c r="D54" s="150" t="s">
        <v>12086</v>
      </c>
      <c r="E54" t="e">
        <f>F33/1000</f>
        <v>#VALUE!</v>
      </c>
      <c r="F54" t="str">
        <f>IFERROR(VLOOKUP(A54,Details!#REF!,5,FALSE),"")</f>
        <v/>
      </c>
    </row>
    <row r="55" spans="1:6">
      <c r="A55" s="157" t="s">
        <v>3953</v>
      </c>
      <c r="B55" s="150"/>
      <c r="C55" s="150" t="s">
        <v>3954</v>
      </c>
      <c r="D55" s="150" t="s">
        <v>3954</v>
      </c>
      <c r="E55">
        <f>E52</f>
        <v>0</v>
      </c>
      <c r="F55" t="str">
        <f>IFERROR(VLOOKUP(A55,Details!#REF!,5,FALSE),"")</f>
        <v/>
      </c>
    </row>
    <row r="56" spans="1:6" ht="24">
      <c r="A56" s="157" t="s">
        <v>12087</v>
      </c>
      <c r="B56" s="150"/>
      <c r="C56" s="150" t="s">
        <v>3949</v>
      </c>
      <c r="D56" s="150" t="s">
        <v>12088</v>
      </c>
      <c r="E56" t="e">
        <f>E54*E55</f>
        <v>#VALUE!</v>
      </c>
      <c r="F56" t="str">
        <f>IFERROR(VLOOKUP(A56,Details!#REF!,5,FALSE),"")</f>
        <v/>
      </c>
    </row>
    <row r="57" spans="1:6" ht="24">
      <c r="A57" s="156" t="s">
        <v>12251</v>
      </c>
      <c r="B57" s="150" t="s">
        <v>3955</v>
      </c>
      <c r="C57" s="150"/>
      <c r="D57" s="150"/>
      <c r="F57" t="str">
        <f>IFERROR(VLOOKUP(A57,Details!#REF!,5,FALSE),"")</f>
        <v/>
      </c>
    </row>
    <row r="58" spans="1:6" ht="24">
      <c r="A58" s="157" t="s">
        <v>12089</v>
      </c>
      <c r="B58" s="150"/>
      <c r="C58" s="150" t="s">
        <v>12090</v>
      </c>
      <c r="D58" s="150" t="s">
        <v>12091</v>
      </c>
      <c r="E58" t="e">
        <f>F66/1000</f>
        <v>#VALUE!</v>
      </c>
      <c r="F58" t="str">
        <f>IFERROR(VLOOKUP(A58,Details!#REF!,5,FALSE),"")</f>
        <v/>
      </c>
    </row>
    <row r="59" spans="1:6">
      <c r="A59" s="157" t="s">
        <v>3956</v>
      </c>
      <c r="B59" s="150"/>
      <c r="C59" s="150" t="s">
        <v>3954</v>
      </c>
      <c r="D59" s="150" t="s">
        <v>3954</v>
      </c>
      <c r="E59">
        <f>E52</f>
        <v>0</v>
      </c>
      <c r="F59" t="str">
        <f>IFERROR(VLOOKUP(A59,Details!#REF!,5,FALSE),"")</f>
        <v/>
      </c>
    </row>
    <row r="60" spans="1:6" ht="24">
      <c r="A60" s="157" t="s">
        <v>12092</v>
      </c>
      <c r="B60" s="150"/>
      <c r="C60" s="150" t="s">
        <v>3950</v>
      </c>
      <c r="D60" s="150" t="s">
        <v>12093</v>
      </c>
      <c r="E60" t="e">
        <f>E59*E58</f>
        <v>#VALUE!</v>
      </c>
      <c r="F60" t="str">
        <f>IFERROR(VLOOKUP(A60,Details!#REF!,5,FALSE),"")</f>
        <v/>
      </c>
    </row>
    <row r="61" spans="1:6" ht="24">
      <c r="A61" s="156" t="s">
        <v>12252</v>
      </c>
      <c r="B61" s="150"/>
      <c r="C61" s="150" t="s">
        <v>3957</v>
      </c>
      <c r="D61" s="150" t="s">
        <v>12094</v>
      </c>
      <c r="E61" t="e">
        <f>E60+E56</f>
        <v>#VALUE!</v>
      </c>
      <c r="F61" t="str">
        <f>IFERROR(VLOOKUP(A61,Details!#REF!,5,FALSE),"")</f>
        <v/>
      </c>
    </row>
    <row r="62" spans="1:6" ht="24">
      <c r="A62" s="156" t="s">
        <v>12253</v>
      </c>
      <c r="B62" s="150"/>
      <c r="C62" s="150" t="s">
        <v>12254</v>
      </c>
      <c r="D62" s="150" t="s">
        <v>3957</v>
      </c>
      <c r="E62" t="e">
        <f>E61</f>
        <v>#VALUE!</v>
      </c>
      <c r="F62" t="str">
        <f>IFERROR(VLOOKUP(A62,Details!#REF!,5,FALSE),"")</f>
        <v/>
      </c>
    </row>
    <row r="63" spans="1:6" ht="60">
      <c r="A63" s="155" t="s">
        <v>12077</v>
      </c>
      <c r="B63" s="150" t="s">
        <v>3915</v>
      </c>
      <c r="C63" s="150"/>
      <c r="D63" s="150" t="s">
        <v>3916</v>
      </c>
      <c r="F63" t="str">
        <f>IFERROR(VLOOKUP(A63,Details!#REF!,5,FALSE),"")</f>
        <v/>
      </c>
    </row>
    <row r="64" spans="1:6">
      <c r="A64" s="156" t="s">
        <v>3917</v>
      </c>
      <c r="B64" s="150"/>
      <c r="C64" s="150" t="s">
        <v>2474</v>
      </c>
      <c r="D64" s="150" t="s">
        <v>2572</v>
      </c>
      <c r="F64" t="str">
        <f>IFERROR(VLOOKUP(A64,Details!#REF!,5,FALSE),"")</f>
        <v/>
      </c>
    </row>
    <row r="65" spans="1:6" ht="60">
      <c r="A65" s="156" t="s">
        <v>12078</v>
      </c>
      <c r="B65" s="150" t="s">
        <v>3915</v>
      </c>
      <c r="C65" s="150"/>
      <c r="D65" s="150"/>
      <c r="F65" t="str">
        <f>IFERROR(VLOOKUP(A65,Details!#REF!,5,FALSE),"")</f>
        <v/>
      </c>
    </row>
    <row r="66" spans="1:6">
      <c r="A66" s="157" t="s">
        <v>3921</v>
      </c>
      <c r="B66" s="150"/>
      <c r="C66" s="150" t="s">
        <v>3922</v>
      </c>
      <c r="D66" s="150" t="s">
        <v>3923</v>
      </c>
      <c r="F66" t="str">
        <f>IFERROR(VLOOKUP(A66,Details!#REF!,5,FALSE),"")</f>
        <v/>
      </c>
    </row>
    <row r="67" spans="1:6" ht="24">
      <c r="A67" s="157" t="s">
        <v>3924</v>
      </c>
      <c r="B67" s="150"/>
      <c r="C67" s="150" t="s">
        <v>3925</v>
      </c>
      <c r="D67" s="150">
        <v>1</v>
      </c>
      <c r="F67" t="str">
        <f>IFERROR(VLOOKUP(A67,Details!#REF!,5,FALSE),"")</f>
        <v/>
      </c>
    </row>
    <row r="68" spans="1:6" ht="48">
      <c r="A68" s="157" t="s">
        <v>3926</v>
      </c>
      <c r="B68" s="150"/>
      <c r="C68" s="150" t="s">
        <v>3927</v>
      </c>
      <c r="D68" s="150" t="s">
        <v>3928</v>
      </c>
      <c r="E68" cm="1">
        <f t="array" ref="E68">GetRatetable(Tables!A1,Tables!A2,'Rate Table (2)'!F13,Tables!G2,F11,'Rate Table (2)'!E15,F64,F12)</f>
        <v>0</v>
      </c>
      <c r="F68" t="str">
        <f>IFERROR(VLOOKUP(A68,Details!#REF!,5,FALSE),"")</f>
        <v/>
      </c>
    </row>
    <row r="69" spans="1:6" ht="24">
      <c r="A69" s="157" t="s">
        <v>3929</v>
      </c>
      <c r="B69" s="150"/>
      <c r="C69" s="150" t="s">
        <v>2647</v>
      </c>
      <c r="D69" s="150" t="s">
        <v>3930</v>
      </c>
      <c r="E69" cm="1">
        <f t="array" ref="E69">GetRatetable(Tables!A1,Tables!A3,Tables!G3,F66,F64)</f>
        <v>0</v>
      </c>
      <c r="F69" t="str">
        <f>IFERROR(VLOOKUP(A69,Details!#REF!,5,FALSE),"")</f>
        <v/>
      </c>
    </row>
    <row r="70" spans="1:6" ht="24">
      <c r="A70" s="157" t="s">
        <v>3931</v>
      </c>
      <c r="B70" s="150"/>
      <c r="C70" s="150" t="s">
        <v>3932</v>
      </c>
      <c r="D70" s="150" t="s">
        <v>3933</v>
      </c>
      <c r="E70">
        <f>E69*E68</f>
        <v>0</v>
      </c>
      <c r="F70" t="str">
        <f>IFERROR(VLOOKUP(A70,Details!#REF!,5,FALSE),"")</f>
        <v/>
      </c>
    </row>
    <row r="71" spans="1:6" ht="24">
      <c r="A71" s="157" t="s">
        <v>3934</v>
      </c>
      <c r="B71" s="150"/>
      <c r="C71" s="150" t="s">
        <v>3925</v>
      </c>
      <c r="D71" s="150" t="s">
        <v>3935</v>
      </c>
      <c r="E71" cm="1">
        <f t="array" ref="E71">GetRatetable(Tables!A1,Tables!A4,Tables!G4,'Rate Table (2)'!E10)</f>
        <v>0</v>
      </c>
      <c r="F71" t="str">
        <f>IFERROR(VLOOKUP(A71,Details!#REF!,5,FALSE),"")</f>
        <v/>
      </c>
    </row>
    <row r="72" spans="1:6" ht="24">
      <c r="A72" s="157" t="s">
        <v>3936</v>
      </c>
      <c r="B72" s="150"/>
      <c r="C72" s="150" t="s">
        <v>3937</v>
      </c>
      <c r="D72" s="150" t="s">
        <v>3938</v>
      </c>
      <c r="E72">
        <f>E71*E70</f>
        <v>0</v>
      </c>
      <c r="F72" t="str">
        <f>IFERROR(VLOOKUP(A72,Details!#REF!,5,FALSE),"")</f>
        <v/>
      </c>
    </row>
    <row r="73" spans="1:6" ht="36">
      <c r="A73" s="157" t="s">
        <v>3939</v>
      </c>
      <c r="B73" s="150"/>
      <c r="C73" s="150" t="s">
        <v>3940</v>
      </c>
      <c r="D73" s="150" t="s">
        <v>3941</v>
      </c>
      <c r="E73" cm="1">
        <f t="array" ref="E73">GetRatetable(Tables!A1,Tables!A7,Tables!G7,'Rate Table (2)'!F26,'Rate Table (2)'!F27,F64)</f>
        <v>0</v>
      </c>
      <c r="F73" t="str">
        <f>IFERROR(VLOOKUP(A73,Details!#REF!,5,FALSE),"")</f>
        <v/>
      </c>
    </row>
    <row r="74" spans="1:6" ht="24">
      <c r="A74" s="157" t="s">
        <v>3942</v>
      </c>
      <c r="B74" s="150"/>
      <c r="C74" s="150" t="s">
        <v>3943</v>
      </c>
      <c r="D74" s="150" t="s">
        <v>3944</v>
      </c>
      <c r="E74">
        <f>E73*E72</f>
        <v>0</v>
      </c>
      <c r="F74" t="str">
        <f>IFERROR(VLOOKUP(A74,Details!#REF!,5,FALSE),"")</f>
        <v/>
      </c>
    </row>
    <row r="75" spans="1:6" ht="24">
      <c r="A75" s="157" t="s">
        <v>3945</v>
      </c>
      <c r="B75" s="150"/>
      <c r="C75" s="150" t="s">
        <v>3946</v>
      </c>
      <c r="D75" s="150" t="s">
        <v>3943</v>
      </c>
      <c r="E75">
        <f>E74</f>
        <v>0</v>
      </c>
      <c r="F75" t="str">
        <f>IFERROR(VLOOKUP(A75,Details!#REF!,5,FALSE),"")</f>
        <v/>
      </c>
    </row>
    <row r="76" spans="1:6" ht="24">
      <c r="A76" s="155" t="s">
        <v>12095</v>
      </c>
      <c r="B76" s="150" t="s">
        <v>3958</v>
      </c>
      <c r="C76" s="150"/>
      <c r="D76" s="150" t="s">
        <v>3959</v>
      </c>
      <c r="F76" t="str">
        <f>IFERROR(VLOOKUP(A76,Details!#REF!,5,FALSE),"")</f>
        <v/>
      </c>
    </row>
    <row r="77" spans="1:6">
      <c r="A77" s="156" t="s">
        <v>12096</v>
      </c>
      <c r="B77" s="150"/>
      <c r="C77" s="150"/>
      <c r="D77" s="150"/>
      <c r="F77" t="str">
        <f>IFERROR(VLOOKUP(A77,Details!#REF!,5,FALSE),"")</f>
        <v/>
      </c>
    </row>
    <row r="78" spans="1:6" ht="36">
      <c r="A78" s="157" t="s">
        <v>12222</v>
      </c>
      <c r="B78" s="150"/>
      <c r="C78" s="150" t="s">
        <v>12223</v>
      </c>
      <c r="D78" s="150">
        <v>0</v>
      </c>
      <c r="F78" t="str">
        <f>IFERROR(VLOOKUP(A78,Details!#REF!,5,FALSE),"")</f>
        <v/>
      </c>
    </row>
    <row r="79" spans="1:6" ht="24">
      <c r="A79" s="157" t="s">
        <v>12224</v>
      </c>
      <c r="B79" s="150"/>
      <c r="C79" s="150" t="s">
        <v>12225</v>
      </c>
      <c r="D79" s="150">
        <v>0</v>
      </c>
      <c r="F79" t="str">
        <f>IFERROR(VLOOKUP(A79,Details!#REF!,5,FALSE),"")</f>
        <v/>
      </c>
    </row>
    <row r="80" spans="1:6" ht="24">
      <c r="A80" s="157" t="s">
        <v>12226</v>
      </c>
      <c r="B80" s="150"/>
      <c r="C80" s="150" t="s">
        <v>12227</v>
      </c>
      <c r="D80" s="150">
        <v>0</v>
      </c>
      <c r="F80" t="str">
        <f>IFERROR(VLOOKUP(A80,Details!#REF!,5,FALSE),"")</f>
        <v/>
      </c>
    </row>
    <row r="81" spans="1:9" ht="24">
      <c r="A81" s="157" t="s">
        <v>12228</v>
      </c>
      <c r="B81" s="150"/>
      <c r="C81" s="150" t="s">
        <v>12097</v>
      </c>
      <c r="D81" s="150">
        <v>0</v>
      </c>
      <c r="F81" t="str">
        <f>IFERROR(VLOOKUP(A81,Details!#REF!,5,FALSE),"")</f>
        <v/>
      </c>
    </row>
    <row r="82" spans="1:9" ht="24">
      <c r="A82" s="157" t="s">
        <v>12229</v>
      </c>
      <c r="B82" s="150"/>
      <c r="C82" s="150" t="s">
        <v>12230</v>
      </c>
      <c r="D82" s="150">
        <v>0</v>
      </c>
      <c r="F82" t="str">
        <f>IFERROR(VLOOKUP(A82,Details!#REF!,5,FALSE),"")</f>
        <v/>
      </c>
    </row>
    <row r="83" spans="1:9" ht="48">
      <c r="A83" s="156" t="s">
        <v>12098</v>
      </c>
      <c r="B83" s="150" t="s">
        <v>12231</v>
      </c>
      <c r="C83" s="150"/>
      <c r="D83" s="150"/>
      <c r="F83" t="str">
        <f>IFERROR(VLOOKUP(A83,Details!#REF!,5,FALSE),"")</f>
        <v/>
      </c>
    </row>
    <row r="84" spans="1:9" ht="156">
      <c r="A84" s="157" t="s">
        <v>12099</v>
      </c>
      <c r="B84" s="150" t="s">
        <v>12100</v>
      </c>
      <c r="C84" s="150"/>
      <c r="D84" s="150"/>
      <c r="F84" t="str">
        <f>IFERROR(VLOOKUP(A84,Details!#REF!,5,FALSE),"")</f>
        <v/>
      </c>
    </row>
    <row r="85" spans="1:9" ht="48">
      <c r="A85" s="158" t="s">
        <v>3960</v>
      </c>
      <c r="B85" s="150"/>
      <c r="C85" s="150" t="s">
        <v>3922</v>
      </c>
      <c r="D85" s="150" t="s">
        <v>3961</v>
      </c>
      <c r="F85" t="str">
        <f>IFERROR(VLOOKUP(A85,Details!#REF!,5,FALSE),"")</f>
        <v/>
      </c>
    </row>
    <row r="86" spans="1:9" ht="48">
      <c r="A86" s="158" t="s">
        <v>3962</v>
      </c>
      <c r="B86" s="150"/>
      <c r="C86" s="150" t="s">
        <v>3963</v>
      </c>
      <c r="D86" s="150" t="s">
        <v>3964</v>
      </c>
      <c r="E86" t="e">
        <f>F85/1000</f>
        <v>#VALUE!</v>
      </c>
      <c r="F86" t="str">
        <f>IFERROR(VLOOKUP(A86,Details!#REF!,5,FALSE),"")</f>
        <v/>
      </c>
    </row>
    <row r="87" spans="1:9" ht="84">
      <c r="A87" s="158" t="s">
        <v>12101</v>
      </c>
      <c r="B87" s="150" t="s">
        <v>12102</v>
      </c>
      <c r="C87" s="150" t="s">
        <v>2582</v>
      </c>
      <c r="D87" s="150" t="s">
        <v>12103</v>
      </c>
      <c r="E87" s="160" t="s">
        <v>12150</v>
      </c>
      <c r="F87" t="str">
        <f>IFERROR(VLOOKUP(A87,Details!#REF!,5,FALSE),"")</f>
        <v/>
      </c>
      <c r="I87" s="178"/>
    </row>
    <row r="88" spans="1:9" ht="24">
      <c r="A88" s="158" t="s">
        <v>3965</v>
      </c>
      <c r="B88" s="150"/>
      <c r="C88" s="150" t="s">
        <v>2638</v>
      </c>
      <c r="D88" s="150" t="s">
        <v>12104</v>
      </c>
      <c r="E88" cm="1">
        <f t="array" ref="E88">GetRatetable(Tables!A1,Tables!A6,Tables!G6,'Rate Table (2)'!F87)</f>
        <v>0</v>
      </c>
      <c r="F88" t="str">
        <f>IFERROR(VLOOKUP(A88,Details!#REF!,5,FALSE),"")</f>
        <v/>
      </c>
    </row>
    <row r="89" spans="1:9" ht="36">
      <c r="A89" s="158" t="s">
        <v>3966</v>
      </c>
      <c r="B89" s="150"/>
      <c r="C89" s="150" t="s">
        <v>12223</v>
      </c>
      <c r="D89" s="150" t="s">
        <v>3967</v>
      </c>
      <c r="E89" t="e">
        <f>ROUND(E88*E86,0)</f>
        <v>#VALUE!</v>
      </c>
      <c r="F89" t="str">
        <f>IFERROR(VLOOKUP(A89,Details!#REF!,5,FALSE),"")</f>
        <v/>
      </c>
    </row>
    <row r="90" spans="1:9" ht="48">
      <c r="A90" s="158" t="s">
        <v>3962</v>
      </c>
      <c r="B90" s="150"/>
      <c r="C90" s="150" t="s">
        <v>3963</v>
      </c>
      <c r="D90" s="150" t="s">
        <v>3964</v>
      </c>
      <c r="E90" t="e">
        <f>F85/1000</f>
        <v>#VALUE!</v>
      </c>
      <c r="F90" t="str">
        <f>IFERROR(VLOOKUP(A90,Details!#REF!,5,FALSE),"")</f>
        <v/>
      </c>
    </row>
    <row r="91" spans="1:9" ht="36">
      <c r="A91" s="158" t="s">
        <v>12105</v>
      </c>
      <c r="B91" s="150" t="s">
        <v>12106</v>
      </c>
      <c r="C91" s="150" t="s">
        <v>12107</v>
      </c>
      <c r="D91" s="150" t="s">
        <v>12108</v>
      </c>
      <c r="F91" t="str">
        <f>IFERROR(VLOOKUP(A91,Details!#REF!,5,FALSE),"")</f>
        <v/>
      </c>
    </row>
    <row r="92" spans="1:9" ht="48">
      <c r="A92" s="158" t="s">
        <v>3968</v>
      </c>
      <c r="B92" s="150"/>
      <c r="C92" s="150" t="s">
        <v>12109</v>
      </c>
      <c r="D92" s="150" t="s">
        <v>12110</v>
      </c>
      <c r="E92" cm="1">
        <f t="array" ref="E92">GetRatetable(Tables!A1,Tables!A6,Tables!G6,F91)</f>
        <v>0</v>
      </c>
      <c r="F92" t="str">
        <f>IFERROR(VLOOKUP(A92,Details!#REF!,5,FALSE),"")</f>
        <v/>
      </c>
    </row>
    <row r="93" spans="1:9" ht="36">
      <c r="A93" s="158" t="s">
        <v>3969</v>
      </c>
      <c r="B93" s="150"/>
      <c r="C93" s="150" t="s">
        <v>12225</v>
      </c>
      <c r="D93" s="150" t="s">
        <v>12111</v>
      </c>
      <c r="E93" t="e">
        <f>ROUND(E92*E90,0)</f>
        <v>#VALUE!</v>
      </c>
      <c r="F93" t="str">
        <f>IFERROR(VLOOKUP(A93,Details!#REF!,5,FALSE),"")</f>
        <v/>
      </c>
    </row>
    <row r="94" spans="1:9" ht="48">
      <c r="A94" s="158" t="s">
        <v>12112</v>
      </c>
      <c r="B94" s="150" t="s">
        <v>12216</v>
      </c>
      <c r="C94" s="150"/>
      <c r="D94" s="150"/>
      <c r="F94" t="str">
        <f>IFERROR(VLOOKUP(A94,Details!#REF!,5,FALSE),"")</f>
        <v/>
      </c>
    </row>
    <row r="95" spans="1:9" ht="48">
      <c r="A95" s="159" t="s">
        <v>3962</v>
      </c>
      <c r="B95" s="150"/>
      <c r="C95" s="150" t="s">
        <v>3963</v>
      </c>
      <c r="D95" s="150" t="s">
        <v>3964</v>
      </c>
      <c r="E95" t="e">
        <f>F85/1000</f>
        <v>#VALUE!</v>
      </c>
      <c r="F95" t="str">
        <f>IFERROR(VLOOKUP(A95,Details!#REF!,5,FALSE),"")</f>
        <v/>
      </c>
    </row>
    <row r="96" spans="1:9" ht="36">
      <c r="A96" s="159" t="s">
        <v>3971</v>
      </c>
      <c r="B96" s="150"/>
      <c r="C96" s="150" t="s">
        <v>3954</v>
      </c>
      <c r="D96" s="150" t="s">
        <v>3954</v>
      </c>
      <c r="E96">
        <f>E59</f>
        <v>0</v>
      </c>
      <c r="F96" t="str">
        <f>IFERROR(VLOOKUP(A96,Details!#REF!,5,FALSE),"")</f>
        <v/>
      </c>
    </row>
    <row r="97" spans="1:6" ht="48">
      <c r="A97" s="159" t="s">
        <v>3972</v>
      </c>
      <c r="B97" s="150"/>
      <c r="C97" s="150" t="s">
        <v>12227</v>
      </c>
      <c r="D97" s="150" t="s">
        <v>3973</v>
      </c>
      <c r="E97" t="e">
        <f>ROUND(E95*E96,0)</f>
        <v>#VALUE!</v>
      </c>
      <c r="F97" t="str">
        <f>IFERROR(VLOOKUP(A97,Details!#REF!,5,FALSE),"")</f>
        <v/>
      </c>
    </row>
    <row r="98" spans="1:6" ht="60">
      <c r="A98" s="158" t="s">
        <v>3974</v>
      </c>
      <c r="B98" s="150"/>
      <c r="C98" s="150" t="s">
        <v>12230</v>
      </c>
      <c r="D98" s="150" t="s">
        <v>12232</v>
      </c>
      <c r="E98" t="e">
        <f>ROUND(E97+E89+E93,0)</f>
        <v>#VALUE!</v>
      </c>
      <c r="F98" t="str">
        <f>IFERROR(VLOOKUP(A98,Details!#REF!,5,FALSE),"")</f>
        <v/>
      </c>
    </row>
    <row r="99" spans="1:6" ht="60">
      <c r="A99" s="158" t="s">
        <v>12113</v>
      </c>
      <c r="B99" s="150"/>
      <c r="C99" s="150" t="s">
        <v>3946</v>
      </c>
      <c r="D99" s="150" t="s">
        <v>12230</v>
      </c>
      <c r="E99" t="e">
        <f>E98</f>
        <v>#VALUE!</v>
      </c>
      <c r="F99" t="str">
        <f>IFERROR(VLOOKUP(A99,Details!#REF!,5,FALSE),"")</f>
        <v/>
      </c>
    </row>
    <row r="100" spans="1:6" ht="24">
      <c r="A100" s="155" t="s">
        <v>12114</v>
      </c>
      <c r="B100" s="150" t="s">
        <v>12115</v>
      </c>
      <c r="C100" s="150"/>
      <c r="D100" s="150" t="s">
        <v>12116</v>
      </c>
      <c r="F100" t="str">
        <f>IFERROR(VLOOKUP(A100,Details!#REF!,5,FALSE),"")</f>
        <v/>
      </c>
    </row>
    <row r="101" spans="1:6">
      <c r="A101" s="156" t="s">
        <v>12096</v>
      </c>
      <c r="B101" s="150"/>
      <c r="C101" s="150"/>
      <c r="D101" s="150"/>
      <c r="F101" t="str">
        <f>IFERROR(VLOOKUP(A101,Details!#REF!,5,FALSE),"")</f>
        <v/>
      </c>
    </row>
    <row r="102" spans="1:6" ht="36">
      <c r="A102" s="157" t="s">
        <v>12117</v>
      </c>
      <c r="B102" s="150"/>
      <c r="C102" s="150" t="s">
        <v>12118</v>
      </c>
      <c r="D102" s="150">
        <v>0</v>
      </c>
      <c r="F102" t="str">
        <f>IFERROR(VLOOKUP(A102,Details!#REF!,5,FALSE),"")</f>
        <v/>
      </c>
    </row>
    <row r="103" spans="1:6" ht="24">
      <c r="A103" s="157" t="s">
        <v>12119</v>
      </c>
      <c r="B103" s="150"/>
      <c r="C103" s="150" t="s">
        <v>12120</v>
      </c>
      <c r="D103" s="150">
        <v>0</v>
      </c>
      <c r="F103" t="str">
        <f>IFERROR(VLOOKUP(A103,Details!#REF!,5,FALSE),"")</f>
        <v/>
      </c>
    </row>
    <row r="104" spans="1:6" ht="24">
      <c r="A104" s="157" t="s">
        <v>12121</v>
      </c>
      <c r="B104" s="150"/>
      <c r="C104" s="150" t="s">
        <v>12122</v>
      </c>
      <c r="D104" s="150">
        <v>0</v>
      </c>
      <c r="F104" t="str">
        <f>IFERROR(VLOOKUP(A104,Details!#REF!,5,FALSE),"")</f>
        <v/>
      </c>
    </row>
    <row r="105" spans="1:6" ht="24">
      <c r="A105" s="157" t="s">
        <v>12123</v>
      </c>
      <c r="B105" s="150"/>
      <c r="C105" s="150" t="s">
        <v>12124</v>
      </c>
      <c r="D105" s="150">
        <v>0</v>
      </c>
      <c r="F105" t="str">
        <f>IFERROR(VLOOKUP(A105,Details!#REF!,5,FALSE),"")</f>
        <v/>
      </c>
    </row>
    <row r="106" spans="1:6" ht="36">
      <c r="A106" s="157" t="s">
        <v>12125</v>
      </c>
      <c r="B106" s="150"/>
      <c r="C106" s="150" t="s">
        <v>12126</v>
      </c>
      <c r="D106" s="150">
        <v>0</v>
      </c>
      <c r="E106" t="e">
        <f>F76/1000</f>
        <v>#VALUE!</v>
      </c>
      <c r="F106" t="str">
        <f>IFERROR(VLOOKUP(A106,Details!#REF!,5,FALSE),"")</f>
        <v/>
      </c>
    </row>
    <row r="107" spans="1:6" ht="36">
      <c r="A107" s="157" t="s">
        <v>12127</v>
      </c>
      <c r="B107" s="150"/>
      <c r="C107" s="150" t="s">
        <v>12128</v>
      </c>
      <c r="D107" s="150">
        <v>0</v>
      </c>
      <c r="E107" s="148" t="s">
        <v>12150</v>
      </c>
      <c r="F107" t="str">
        <f>IFERROR(VLOOKUP(A107,Details!#REF!,5,FALSE),"")</f>
        <v/>
      </c>
    </row>
    <row r="108" spans="1:6" ht="36">
      <c r="A108" s="156" t="s">
        <v>12129</v>
      </c>
      <c r="B108" s="150" t="s">
        <v>12231</v>
      </c>
      <c r="C108" s="150"/>
      <c r="D108" s="150"/>
      <c r="F108" t="str">
        <f>IFERROR(VLOOKUP(A108,Details!#REF!,5,FALSE),"")</f>
        <v/>
      </c>
    </row>
    <row r="109" spans="1:6" ht="156">
      <c r="A109" s="157" t="s">
        <v>12130</v>
      </c>
      <c r="B109" s="150" t="s">
        <v>12100</v>
      </c>
      <c r="C109" s="150"/>
      <c r="D109" s="150"/>
      <c r="E109" t="e">
        <f>E106*E108</f>
        <v>#VALUE!</v>
      </c>
      <c r="F109" t="str">
        <f>IFERROR(VLOOKUP(A109,Details!#REF!,5,FALSE),"")</f>
        <v/>
      </c>
    </row>
    <row r="110" spans="1:6" ht="24">
      <c r="A110" s="158" t="s">
        <v>12131</v>
      </c>
      <c r="B110" s="150"/>
      <c r="C110" s="150" t="s">
        <v>3922</v>
      </c>
      <c r="D110" s="150" t="s">
        <v>12132</v>
      </c>
      <c r="E110" t="e">
        <f>F76/1000</f>
        <v>#VALUE!</v>
      </c>
      <c r="F110" t="str">
        <f>IFERROR(VLOOKUP(A110,Details!#REF!,5,FALSE),"")</f>
        <v/>
      </c>
    </row>
    <row r="111" spans="1:6" ht="36">
      <c r="A111" s="158" t="s">
        <v>12133</v>
      </c>
      <c r="B111" s="150"/>
      <c r="C111" s="150" t="s">
        <v>3963</v>
      </c>
      <c r="D111" s="150" t="s">
        <v>3964</v>
      </c>
      <c r="E111" t="e">
        <f>F110/1000</f>
        <v>#VALUE!</v>
      </c>
      <c r="F111" t="str">
        <f>IFERROR(VLOOKUP(A111,Details!#REF!,5,FALSE),"")</f>
        <v/>
      </c>
    </row>
    <row r="112" spans="1:6" ht="84">
      <c r="A112" s="158" t="s">
        <v>12101</v>
      </c>
      <c r="B112" s="150" t="s">
        <v>12102</v>
      </c>
      <c r="C112" s="150" t="s">
        <v>2582</v>
      </c>
      <c r="D112" s="150" t="s">
        <v>12103</v>
      </c>
      <c r="E112" s="148" t="s">
        <v>12150</v>
      </c>
      <c r="F112" t="str">
        <f>IFERROR(VLOOKUP(A112,Details!#REF!,5,FALSE),"")</f>
        <v/>
      </c>
    </row>
    <row r="113" spans="1:6" ht="24">
      <c r="A113" s="158" t="s">
        <v>3965</v>
      </c>
      <c r="B113" s="150"/>
      <c r="C113" s="150" t="s">
        <v>2638</v>
      </c>
      <c r="D113" s="150" t="s">
        <v>12104</v>
      </c>
      <c r="E113" t="str" cm="1">
        <f t="array" ref="E113">GetRatetable(Tables!A1,Tables!A6,Tables!G6,'Rate Table (2)'!E112)</f>
        <v>1.77</v>
      </c>
      <c r="F113" t="str">
        <f>IFERROR(VLOOKUP(A113,Details!#REF!,5,FALSE),"")</f>
        <v/>
      </c>
    </row>
    <row r="114" spans="1:6" ht="24">
      <c r="A114" s="158" t="s">
        <v>12134</v>
      </c>
      <c r="B114" s="150"/>
      <c r="C114" s="150" t="s">
        <v>12118</v>
      </c>
      <c r="D114" s="150" t="s">
        <v>3967</v>
      </c>
      <c r="E114" t="e">
        <f>E113*E111</f>
        <v>#VALUE!</v>
      </c>
      <c r="F114" t="str">
        <f>IFERROR(VLOOKUP(A114,Details!#REF!,5,FALSE),"")</f>
        <v/>
      </c>
    </row>
    <row r="115" spans="1:6" ht="36">
      <c r="A115" s="158" t="s">
        <v>12133</v>
      </c>
      <c r="B115" s="150"/>
      <c r="C115" s="150" t="s">
        <v>3963</v>
      </c>
      <c r="D115" s="150" t="s">
        <v>3964</v>
      </c>
      <c r="E115" t="e">
        <f>F85/1000</f>
        <v>#VALUE!</v>
      </c>
      <c r="F115" t="str">
        <f>IFERROR(VLOOKUP(A115,Details!#REF!,5,FALSE),"")</f>
        <v/>
      </c>
    </row>
    <row r="116" spans="1:6" ht="36">
      <c r="A116" s="158" t="s">
        <v>12105</v>
      </c>
      <c r="B116" s="150" t="s">
        <v>12106</v>
      </c>
      <c r="C116" s="150" t="s">
        <v>12107</v>
      </c>
      <c r="D116" s="150" t="s">
        <v>12108</v>
      </c>
      <c r="F116" t="str">
        <f>IFERROR(VLOOKUP(A116,Details!#REF!,5,FALSE),"")</f>
        <v/>
      </c>
    </row>
    <row r="117" spans="1:6" ht="24">
      <c r="A117" s="158" t="s">
        <v>12135</v>
      </c>
      <c r="B117" s="150"/>
      <c r="C117" s="150" t="s">
        <v>2634</v>
      </c>
      <c r="D117" s="150" t="s">
        <v>12110</v>
      </c>
      <c r="E117" cm="1">
        <f t="array" ref="E117">GetRatetable(Tables!A1,Tables!A6,Tables!G6,'Rate Table (2)'!F116)</f>
        <v>0</v>
      </c>
      <c r="F117" t="str">
        <f>IFERROR(VLOOKUP(A117,Details!#REF!,5,FALSE),"")</f>
        <v/>
      </c>
    </row>
    <row r="118" spans="1:6" ht="24">
      <c r="A118" s="158" t="s">
        <v>12136</v>
      </c>
      <c r="B118" s="150"/>
      <c r="C118" s="150" t="s">
        <v>12120</v>
      </c>
      <c r="D118" s="150" t="s">
        <v>3970</v>
      </c>
      <c r="E118" t="e">
        <f>E115*E117</f>
        <v>#VALUE!</v>
      </c>
      <c r="F118" t="str">
        <f>IFERROR(VLOOKUP(A118,Details!#REF!,5,FALSE),"")</f>
        <v/>
      </c>
    </row>
    <row r="119" spans="1:6" ht="36">
      <c r="A119" s="158" t="s">
        <v>12137</v>
      </c>
      <c r="B119" s="150" t="s">
        <v>12216</v>
      </c>
      <c r="C119" s="150"/>
      <c r="D119" s="150"/>
      <c r="E119" t="e">
        <f>E118</f>
        <v>#VALUE!</v>
      </c>
      <c r="F119" t="str">
        <f>IFERROR(VLOOKUP(A119,Details!#REF!,5,FALSE),"")</f>
        <v/>
      </c>
    </row>
    <row r="120" spans="1:6" ht="36">
      <c r="A120" s="159" t="s">
        <v>12133</v>
      </c>
      <c r="B120" s="150"/>
      <c r="C120" s="150" t="s">
        <v>3963</v>
      </c>
      <c r="D120" s="150" t="s">
        <v>3964</v>
      </c>
      <c r="E120" t="e">
        <f>F110/1000</f>
        <v>#VALUE!</v>
      </c>
      <c r="F120" t="str">
        <f>IFERROR(VLOOKUP(A120,Details!#REF!,5,FALSE),"")</f>
        <v/>
      </c>
    </row>
    <row r="121" spans="1:6" ht="24">
      <c r="A121" s="159" t="s">
        <v>12138</v>
      </c>
      <c r="B121" s="150"/>
      <c r="C121" s="150" t="s">
        <v>3954</v>
      </c>
      <c r="D121" s="150" t="s">
        <v>3954</v>
      </c>
      <c r="E121">
        <f>E96</f>
        <v>0</v>
      </c>
      <c r="F121" t="str">
        <f>IFERROR(VLOOKUP(A121,Details!#REF!,5,FALSE),"")</f>
        <v/>
      </c>
    </row>
    <row r="122" spans="1:6" ht="48">
      <c r="A122" s="159" t="s">
        <v>12139</v>
      </c>
      <c r="B122" s="150"/>
      <c r="C122" s="150" t="s">
        <v>12122</v>
      </c>
      <c r="D122" s="150" t="s">
        <v>3973</v>
      </c>
      <c r="E122" t="e">
        <f>E120*E121</f>
        <v>#VALUE!</v>
      </c>
      <c r="F122" t="str">
        <f>IFERROR(VLOOKUP(A122,Details!#REF!,5,FALSE),"")</f>
        <v/>
      </c>
    </row>
    <row r="123" spans="1:6" ht="36">
      <c r="A123" s="158" t="s">
        <v>12140</v>
      </c>
      <c r="B123" s="150"/>
      <c r="C123" s="150" t="s">
        <v>12126</v>
      </c>
      <c r="D123" s="150" t="s">
        <v>12141</v>
      </c>
      <c r="E123" t="e">
        <f>E122+E118+E114</f>
        <v>#VALUE!</v>
      </c>
      <c r="F123" t="str">
        <f>IFERROR(VLOOKUP(A123,Details!#REF!,5,FALSE),"")</f>
        <v/>
      </c>
    </row>
    <row r="124" spans="1:6" ht="36">
      <c r="A124" s="158" t="s">
        <v>12142</v>
      </c>
      <c r="B124" s="150"/>
      <c r="C124" s="150" t="s">
        <v>3946</v>
      </c>
      <c r="D124" s="150" t="s">
        <v>12126</v>
      </c>
      <c r="E124" t="e">
        <f>E123</f>
        <v>#VALUE!</v>
      </c>
      <c r="F124" t="str">
        <f>IFERROR(VLOOKUP(A124,Details!#REF!,5,FALSE),"")</f>
        <v/>
      </c>
    </row>
    <row r="125" spans="1:6">
      <c r="A125" s="153" t="s">
        <v>2574</v>
      </c>
      <c r="B125" s="150"/>
      <c r="C125" s="150"/>
      <c r="D125" s="150" t="s">
        <v>2575</v>
      </c>
      <c r="E125">
        <f>IFERROR(E124,0)+IFERROR(E99,0)+IFERROR(E75,0)+IFERROR(E42,0)+IFERROR(E62,0)</f>
        <v>0</v>
      </c>
      <c r="F125" t="str">
        <f>IFERROR(VLOOKUP(A125,Details!#REF!,5,FALSE),"")</f>
        <v/>
      </c>
    </row>
    <row r="126" spans="1:6">
      <c r="A126" s="152" t="s">
        <v>12143</v>
      </c>
      <c r="B126" s="150"/>
      <c r="C126" s="150"/>
      <c r="D126" s="150" t="s">
        <v>3975</v>
      </c>
      <c r="F126" t="str">
        <f>IFERROR(VLOOKUP(A126,Details!#REF!,5,FALSE),"")</f>
        <v/>
      </c>
    </row>
    <row r="127" spans="1:6" ht="84">
      <c r="A127" s="153" t="s">
        <v>3976</v>
      </c>
      <c r="B127" s="150" t="s">
        <v>3977</v>
      </c>
      <c r="C127" s="150"/>
      <c r="D127" s="150" t="s">
        <v>3978</v>
      </c>
      <c r="F127" t="str">
        <f>IFERROR(VLOOKUP(A127,Details!#REF!,5,FALSE),"")</f>
        <v/>
      </c>
    </row>
    <row r="128" spans="1:6" ht="24">
      <c r="A128" s="153" t="s">
        <v>12233</v>
      </c>
      <c r="B128" s="150"/>
      <c r="C128" s="150"/>
      <c r="D128" s="150" t="s">
        <v>12234</v>
      </c>
      <c r="F128" t="str">
        <f>IFERROR(VLOOKUP(A128,Details!#REF!,5,FALSE),"")</f>
        <v/>
      </c>
    </row>
    <row r="129" spans="1:6" ht="24">
      <c r="A129" s="154" t="s">
        <v>12235</v>
      </c>
      <c r="B129" s="150"/>
      <c r="C129" s="150"/>
      <c r="D129" s="150" t="s">
        <v>12236</v>
      </c>
      <c r="F129" t="str">
        <f>IFERROR(VLOOKUP(A129,Details!#REF!,5,FALSE),"")</f>
        <v/>
      </c>
    </row>
    <row r="130" spans="1:6">
      <c r="F130" t="str">
        <f>IFERROR(VLOOKUP(A130,Details!#REF!,5,FALSE),"")</f>
        <v/>
      </c>
    </row>
    <row r="131" spans="1:6">
      <c r="F131" t="str">
        <f>IFERROR(VLOOKUP(A131,Details!#REF!,5,FALSE),"")</f>
        <v/>
      </c>
    </row>
    <row r="132" spans="1:6">
      <c r="F132" t="str">
        <f>IFERROR(VLOOKUP(A132,Details!#REF!,5,FALSE),"")</f>
        <v/>
      </c>
    </row>
    <row r="133" spans="1:6">
      <c r="F133" t="str">
        <f>IFERROR(VLOOKUP(A133,Details!#REF!,5,FALSE),"")</f>
        <v/>
      </c>
    </row>
    <row r="134" spans="1:6">
      <c r="F134" t="str">
        <f>IFERROR(VLOOKUP(A134,Details!#REF!,5,FALSE),"")</f>
        <v/>
      </c>
    </row>
    <row r="135" spans="1:6">
      <c r="F135" t="str">
        <f>IFERROR(VLOOKUP(A135,Details!#REF!,5,FALSE),"")</f>
        <v/>
      </c>
    </row>
    <row r="136" spans="1:6">
      <c r="F136" t="str">
        <f>IFERROR(VLOOKUP(A136,Details!#REF!,5,FALSE),"")</f>
        <v/>
      </c>
    </row>
    <row r="137" spans="1:6">
      <c r="F137" t="str">
        <f>IFERROR(VLOOKUP(A137,Details!#REF!,5,FALSE),"")</f>
        <v/>
      </c>
    </row>
    <row r="138" spans="1:6">
      <c r="F138" t="str">
        <f>IFERROR(VLOOKUP(A138,Details!#REF!,5,FALSE),"")</f>
        <v/>
      </c>
    </row>
    <row r="139" spans="1:6">
      <c r="F139" t="str">
        <f>IFERROR(VLOOKUP(A139,Details!#REF!,5,FALSE),"")</f>
        <v/>
      </c>
    </row>
    <row r="140" spans="1:6">
      <c r="F140" t="str">
        <f>IFERROR(VLOOKUP(A140,Details!#REF!,5,FALSE),"")</f>
        <v/>
      </c>
    </row>
    <row r="141" spans="1:6">
      <c r="F141" t="str">
        <f>IFERROR(VLOOKUP(A141,Details!#REF!,5,FALSE),"")</f>
        <v/>
      </c>
    </row>
    <row r="142" spans="1:6">
      <c r="F142" t="str">
        <f>IFERROR(VLOOKUP(A142,Details!#REF!,5,FALSE),"")</f>
        <v/>
      </c>
    </row>
    <row r="143" spans="1:6">
      <c r="F143" t="str">
        <f>IFERROR(VLOOKUP(A143,Details!#REF!,5,FALSE),"")</f>
        <v/>
      </c>
    </row>
    <row r="144" spans="1:6">
      <c r="F144" t="str">
        <f>IFERROR(VLOOKUP(A144,Details!#REF!,5,FALSE),"")</f>
        <v/>
      </c>
    </row>
    <row r="145" spans="6:6">
      <c r="F145" t="str">
        <f>IFERROR(VLOOKUP(A145,Details!#REF!,5,FALSE),"")</f>
        <v/>
      </c>
    </row>
    <row r="146" spans="6:6">
      <c r="F146" t="str">
        <f>IFERROR(VLOOKUP(A146,Details!#REF!,5,FALSE),"")</f>
        <v/>
      </c>
    </row>
    <row r="147" spans="6:6">
      <c r="F147" t="str">
        <f>IFERROR(VLOOKUP(A147,Details!#REF!,5,FALSE),"")</f>
        <v/>
      </c>
    </row>
    <row r="148" spans="6:6">
      <c r="F148" t="str">
        <f>IFERROR(VLOOKUP(A148,Details!#REF!,5,FALSE),"")</f>
        <v/>
      </c>
    </row>
    <row r="149" spans="6:6">
      <c r="F149" t="str">
        <f>IFERROR(VLOOKUP(A149,Details!#REF!,5,FALSE),"")</f>
        <v/>
      </c>
    </row>
    <row r="150" spans="6:6">
      <c r="F150" t="str">
        <f>IFERROR(VLOOKUP(A150,Details!#REF!,5,FALSE),"")</f>
        <v/>
      </c>
    </row>
    <row r="151" spans="6:6">
      <c r="F151" t="str">
        <f>IFERROR(VLOOKUP(A151,Details!#REF!,5,FALSE),"")</f>
        <v/>
      </c>
    </row>
    <row r="152" spans="6:6">
      <c r="F152" t="str">
        <f>IFERROR(VLOOKUP(A152,Details!#REF!,5,FALSE),"")</f>
        <v/>
      </c>
    </row>
    <row r="153" spans="6:6">
      <c r="F153" t="str">
        <f>IFERROR(VLOOKUP(A153,Details!#REF!,5,FALSE),"")</f>
        <v/>
      </c>
    </row>
    <row r="154" spans="6:6">
      <c r="F154" t="str">
        <f>IFERROR(VLOOKUP(A154,Details!#REF!,5,FALSE),"")</f>
        <v/>
      </c>
    </row>
    <row r="155" spans="6:6">
      <c r="F155" t="str">
        <f>IFERROR(VLOOKUP(A155,Details!#REF!,5,FALSE),"")</f>
        <v/>
      </c>
    </row>
    <row r="156" spans="6:6">
      <c r="F156" t="str">
        <f>IFERROR(VLOOKUP(A156,Details!#REF!,5,FALSE),"")</f>
        <v/>
      </c>
    </row>
    <row r="157" spans="6:6">
      <c r="F157" t="str">
        <f>IFERROR(VLOOKUP(A157,Details!#REF!,5,FALSE),"")</f>
        <v/>
      </c>
    </row>
    <row r="158" spans="6:6">
      <c r="F158" t="str">
        <f>IFERROR(VLOOKUP(A158,Details!#REF!,5,FALSE),"")</f>
        <v/>
      </c>
    </row>
    <row r="159" spans="6:6">
      <c r="F159" t="str">
        <f>IFERROR(VLOOKUP(A159,Details!#REF!,5,FALSE),"")</f>
        <v/>
      </c>
    </row>
    <row r="160" spans="6:6">
      <c r="F160" t="str">
        <f>IFERROR(VLOOKUP(A160,Details!#REF!,5,FALSE),"")</f>
        <v/>
      </c>
    </row>
    <row r="161" spans="6:6">
      <c r="F161" t="str">
        <f>IFERROR(VLOOKUP(A161,Details!#REF!,5,FALSE),"")</f>
        <v/>
      </c>
    </row>
    <row r="162" spans="6:6">
      <c r="F162" t="str">
        <f>IFERROR(VLOOKUP(A162,Details!#REF!,5,FALSE),"")</f>
        <v/>
      </c>
    </row>
    <row r="163" spans="6:6">
      <c r="F163" t="str">
        <f>IFERROR(VLOOKUP(A163,Details!#REF!,5,FALSE),"")</f>
        <v/>
      </c>
    </row>
    <row r="164" spans="6:6">
      <c r="F164" t="str">
        <f>IFERROR(VLOOKUP(A164,Details!#REF!,5,FALSE),"")</f>
        <v/>
      </c>
    </row>
    <row r="165" spans="6:6">
      <c r="F165" t="str">
        <f>IFERROR(VLOOKUP(A165,Details!#REF!,5,FALSE),"")</f>
        <v/>
      </c>
    </row>
    <row r="166" spans="6:6">
      <c r="F166" t="str">
        <f>IFERROR(VLOOKUP(A166,Details!#REF!,5,FALSE),"")</f>
        <v/>
      </c>
    </row>
    <row r="167" spans="6:6">
      <c r="F167" t="str">
        <f>IFERROR(VLOOKUP(A167,Details!#REF!,5,FALSE),"")</f>
        <v/>
      </c>
    </row>
    <row r="168" spans="6:6">
      <c r="F168" t="str">
        <f>IFERROR(VLOOKUP(A168,Details!#REF!,5,FALSE),"")</f>
        <v/>
      </c>
    </row>
    <row r="169" spans="6:6">
      <c r="F169" t="str">
        <f>IFERROR(VLOOKUP(A169,Details!#REF!,5,FALSE),"")</f>
        <v/>
      </c>
    </row>
    <row r="170" spans="6:6">
      <c r="F170" t="str">
        <f>IFERROR(VLOOKUP(A170,Details!#REF!,5,FALSE),"")</f>
        <v/>
      </c>
    </row>
    <row r="171" spans="6:6">
      <c r="F171" t="str">
        <f>IFERROR(VLOOKUP(A171,Details!#REF!,5,FALSE),"")</f>
        <v/>
      </c>
    </row>
    <row r="172" spans="6:6">
      <c r="F172" t="str">
        <f>IFERROR(VLOOKUP(A172,Details!#REF!,5,FALSE),"")</f>
        <v/>
      </c>
    </row>
    <row r="173" spans="6:6">
      <c r="F173" t="str">
        <f>IFERROR(VLOOKUP(A173,Details!#REF!,5,FALSE),"")</f>
        <v/>
      </c>
    </row>
    <row r="174" spans="6:6">
      <c r="F174" t="str">
        <f>IFERROR(VLOOKUP(A174,Details!#REF!,5,FALSE),"")</f>
        <v/>
      </c>
    </row>
    <row r="175" spans="6:6">
      <c r="F175" t="str">
        <f>IFERROR(VLOOKUP(A175,Details!#REF!,5,FALSE),"")</f>
        <v/>
      </c>
    </row>
    <row r="176" spans="6:6">
      <c r="F176" t="str">
        <f>IFERROR(VLOOKUP(A176,Details!#REF!,5,FALSE),"")</f>
        <v/>
      </c>
    </row>
    <row r="177" spans="6:6">
      <c r="F177" t="str">
        <f>IFERROR(VLOOKUP(A177,Details!#REF!,5,FALSE),"")</f>
        <v/>
      </c>
    </row>
    <row r="178" spans="6:6">
      <c r="F178" t="str">
        <f>IFERROR(VLOOKUP(A178,Details!#REF!,5,FALSE),"")</f>
        <v/>
      </c>
    </row>
    <row r="179" spans="6:6">
      <c r="F179" t="str">
        <f>IFERROR(VLOOKUP(A179,Details!#REF!,5,FALSE),"")</f>
        <v/>
      </c>
    </row>
    <row r="180" spans="6:6">
      <c r="F180" t="str">
        <f>IFERROR(VLOOKUP(A180,Details!#REF!,5,FALSE),"")</f>
        <v/>
      </c>
    </row>
    <row r="181" spans="6:6">
      <c r="F181" t="str">
        <f>IFERROR(VLOOKUP(A181,Details!#REF!,5,FALSE),"")</f>
        <v/>
      </c>
    </row>
    <row r="182" spans="6:6">
      <c r="F182" t="str">
        <f>IFERROR(VLOOKUP(A182,Details!#REF!,5,FALSE),"")</f>
        <v/>
      </c>
    </row>
    <row r="183" spans="6:6">
      <c r="F183" t="str">
        <f>IFERROR(VLOOKUP(A183,Details!#REF!,5,FALSE),"")</f>
        <v/>
      </c>
    </row>
    <row r="184" spans="6:6">
      <c r="F184" t="str">
        <f>IFERROR(VLOOKUP(A184,Details!#REF!,5,FALSE),"")</f>
        <v/>
      </c>
    </row>
    <row r="185" spans="6:6">
      <c r="F185" t="str">
        <f>IFERROR(VLOOKUP(A185,Details!#REF!,5,FALSE),"")</f>
        <v/>
      </c>
    </row>
    <row r="186" spans="6:6">
      <c r="F186" t="str">
        <f>IFERROR(VLOOKUP(A186,Details!#REF!,5,FALSE),"")</f>
        <v/>
      </c>
    </row>
    <row r="187" spans="6:6">
      <c r="F187" t="str">
        <f>IFERROR(VLOOKUP(A187,Details!#REF!,5,FALSE),"")</f>
        <v/>
      </c>
    </row>
    <row r="188" spans="6:6">
      <c r="F188" t="str">
        <f>IFERROR(VLOOKUP(A188,Details!#REF!,5,FALSE),"")</f>
        <v/>
      </c>
    </row>
    <row r="189" spans="6:6">
      <c r="F189" t="str">
        <f>IFERROR(VLOOKUP(A189,Details!#REF!,5,FALSE),"")</f>
        <v/>
      </c>
    </row>
    <row r="190" spans="6:6">
      <c r="F190" t="str">
        <f>IFERROR(VLOOKUP(A190,Details!#REF!,5,FALSE),"")</f>
        <v/>
      </c>
    </row>
    <row r="191" spans="6:6">
      <c r="F191" t="str">
        <f>IFERROR(VLOOKUP(A191,Details!#REF!,5,FALSE),"")</f>
        <v/>
      </c>
    </row>
    <row r="192" spans="6:6">
      <c r="F192" t="str">
        <f>IFERROR(VLOOKUP(A192,Details!#REF!,5,FALSE),"")</f>
        <v/>
      </c>
    </row>
    <row r="193" spans="6:6">
      <c r="F193" t="str">
        <f>IFERROR(VLOOKUP(A193,Details!#REF!,5,FALSE),"")</f>
        <v/>
      </c>
    </row>
    <row r="194" spans="6:6">
      <c r="F194" t="str">
        <f>IFERROR(VLOOKUP(A194,Details!#REF!,5,FALSE),"")</f>
        <v/>
      </c>
    </row>
    <row r="195" spans="6:6">
      <c r="F195" t="str">
        <f>IFERROR(VLOOKUP(A195,Details!#REF!,5,FALSE),"")</f>
        <v/>
      </c>
    </row>
    <row r="196" spans="6:6">
      <c r="F196" t="str">
        <f>IFERROR(VLOOKUP(A196,Details!#REF!,5,FALSE),"")</f>
        <v/>
      </c>
    </row>
    <row r="197" spans="6:6">
      <c r="F197" t="str">
        <f>IFERROR(VLOOKUP(A197,Details!#REF!,5,FALSE),"")</f>
        <v/>
      </c>
    </row>
    <row r="198" spans="6:6">
      <c r="F198" t="str">
        <f>IFERROR(VLOOKUP(A198,Details!#REF!,5,FALSE),"")</f>
        <v/>
      </c>
    </row>
    <row r="199" spans="6:6">
      <c r="F199" t="str">
        <f>IFERROR(VLOOKUP(A199,Details!#REF!,5,FALSE),"")</f>
        <v/>
      </c>
    </row>
    <row r="200" spans="6:6">
      <c r="F200" t="str">
        <f>IFERROR(VLOOKUP(A200,Details!#REF!,5,FALSE),"")</f>
        <v/>
      </c>
    </row>
    <row r="201" spans="6:6">
      <c r="F201" t="str">
        <f>IFERROR(VLOOKUP(A201,Details!#REF!,5,FALSE),"")</f>
        <v/>
      </c>
    </row>
    <row r="202" spans="6:6">
      <c r="F202" t="str">
        <f>IFERROR(VLOOKUP(A202,Details!#REF!,5,FALSE),"")</f>
        <v/>
      </c>
    </row>
    <row r="203" spans="6:6">
      <c r="F203" t="str">
        <f>IFERROR(VLOOKUP(A203,Details!#REF!,5,FALSE),"")</f>
        <v/>
      </c>
    </row>
    <row r="204" spans="6:6">
      <c r="F204" t="str">
        <f>IFERROR(VLOOKUP(A204,Details!#REF!,5,FALSE),"")</f>
        <v/>
      </c>
    </row>
    <row r="205" spans="6:6">
      <c r="F205" t="str">
        <f>IFERROR(VLOOKUP(A205,Details!#REF!,5,FALSE),"")</f>
        <v/>
      </c>
    </row>
    <row r="206" spans="6:6">
      <c r="F206" t="str">
        <f>IFERROR(VLOOKUP(A206,Details!#REF!,5,FALSE),"")</f>
        <v/>
      </c>
    </row>
    <row r="207" spans="6:6">
      <c r="F207" t="str">
        <f>IFERROR(VLOOKUP(A207,Details!#REF!,5,FALSE),"")</f>
        <v/>
      </c>
    </row>
    <row r="208" spans="6:6">
      <c r="F208" t="str">
        <f>IFERROR(VLOOKUP(A208,Details!#REF!,5,FALSE),"")</f>
        <v/>
      </c>
    </row>
    <row r="209" spans="6:6">
      <c r="F209" t="str">
        <f>IFERROR(VLOOKUP(A209,Details!#REF!,5,FALSE),"")</f>
        <v/>
      </c>
    </row>
    <row r="210" spans="6:6">
      <c r="F210" t="str">
        <f>IFERROR(VLOOKUP(A210,Details!#REF!,5,FALSE),"")</f>
        <v/>
      </c>
    </row>
    <row r="211" spans="6:6">
      <c r="F211" t="str">
        <f>IFERROR(VLOOKUP(A211,Details!#REF!,5,FALSE),"")</f>
        <v/>
      </c>
    </row>
    <row r="212" spans="6:6">
      <c r="F212" t="str">
        <f>IFERROR(VLOOKUP(A212,Details!#REF!,5,FALSE),"")</f>
        <v/>
      </c>
    </row>
    <row r="213" spans="6:6">
      <c r="F213" t="str">
        <f>IFERROR(VLOOKUP(A213,Details!#REF!,5,FALSE),"")</f>
        <v/>
      </c>
    </row>
    <row r="214" spans="6:6">
      <c r="F214" t="str">
        <f>IFERROR(VLOOKUP(A214,Details!#REF!,5,FALSE),"")</f>
        <v/>
      </c>
    </row>
    <row r="215" spans="6:6">
      <c r="F215" t="str">
        <f>IFERROR(VLOOKUP(A215,Details!#REF!,5,FALSE),"")</f>
        <v/>
      </c>
    </row>
    <row r="216" spans="6:6">
      <c r="F216" t="str">
        <f>IFERROR(VLOOKUP(A216,Details!#REF!,5,FALSE),"")</f>
        <v/>
      </c>
    </row>
    <row r="217" spans="6:6">
      <c r="F217" t="str">
        <f>IFERROR(VLOOKUP(A217,Details!#REF!,5,FALSE),"")</f>
        <v/>
      </c>
    </row>
    <row r="218" spans="6:6">
      <c r="F218" t="str">
        <f>IFERROR(VLOOKUP(A218,Details!#REF!,5,FALSE),"")</f>
        <v/>
      </c>
    </row>
    <row r="219" spans="6:6">
      <c r="F219" t="str">
        <f>IFERROR(VLOOKUP(A219,Details!#REF!,5,FALSE),"")</f>
        <v/>
      </c>
    </row>
    <row r="220" spans="6:6">
      <c r="F220" t="str">
        <f>IFERROR(VLOOKUP(A220,Details!#REF!,5,FALSE),"")</f>
        <v/>
      </c>
    </row>
    <row r="221" spans="6:6">
      <c r="F221" t="str">
        <f>IFERROR(VLOOKUP(A221,Details!#REF!,5,FALSE),"")</f>
        <v/>
      </c>
    </row>
    <row r="222" spans="6:6">
      <c r="F222" t="str">
        <f>IFERROR(VLOOKUP(A222,Details!#REF!,5,FALSE),"")</f>
        <v/>
      </c>
    </row>
    <row r="223" spans="6:6">
      <c r="F223" t="str">
        <f>IFERROR(VLOOKUP(A223,Details!#REF!,5,FALSE),"")</f>
        <v/>
      </c>
    </row>
    <row r="224" spans="6:6">
      <c r="F224" t="str">
        <f>IFERROR(VLOOKUP(A224,Details!#REF!,5,FALSE),"")</f>
        <v/>
      </c>
    </row>
    <row r="225" spans="6:6">
      <c r="F225" t="str">
        <f>IFERROR(VLOOKUP(A225,Details!#REF!,5,FALSE),"")</f>
        <v/>
      </c>
    </row>
    <row r="226" spans="6:6">
      <c r="F226" t="str">
        <f>IFERROR(VLOOKUP(A226,Details!#REF!,5,FALSE),"")</f>
        <v/>
      </c>
    </row>
    <row r="227" spans="6:6">
      <c r="F227" t="str">
        <f>IFERROR(VLOOKUP(A227,Details!#REF!,5,FALSE),"")</f>
        <v/>
      </c>
    </row>
    <row r="228" spans="6:6">
      <c r="F228" t="str">
        <f>IFERROR(VLOOKUP(A228,Details!#REF!,5,FALSE),"")</f>
        <v/>
      </c>
    </row>
    <row r="229" spans="6:6">
      <c r="F229" t="str">
        <f>IFERROR(VLOOKUP(A229,Details!#REF!,5,FALSE),"")</f>
        <v/>
      </c>
    </row>
    <row r="230" spans="6:6">
      <c r="F230" t="str">
        <f>IFERROR(VLOOKUP(A230,Details!#REF!,5,FALSE),"")</f>
        <v/>
      </c>
    </row>
    <row r="231" spans="6:6">
      <c r="F231" t="str">
        <f>IFERROR(VLOOKUP(A231,Details!#REF!,5,FALSE),"")</f>
        <v/>
      </c>
    </row>
    <row r="232" spans="6:6">
      <c r="F232" t="str">
        <f>IFERROR(VLOOKUP(A232,Details!#REF!,5,FALSE),"")</f>
        <v/>
      </c>
    </row>
    <row r="233" spans="6:6">
      <c r="F233" t="str">
        <f>IFERROR(VLOOKUP(A233,Details!#REF!,5,FALSE),"")</f>
        <v/>
      </c>
    </row>
    <row r="234" spans="6:6">
      <c r="F234" t="str">
        <f>IFERROR(VLOOKUP(A234,Details!#REF!,5,FALSE),"")</f>
        <v/>
      </c>
    </row>
    <row r="235" spans="6:6">
      <c r="F235" t="str">
        <f>IFERROR(VLOOKUP(A235,Details!#REF!,5,FALSE),"")</f>
        <v/>
      </c>
    </row>
    <row r="236" spans="6:6">
      <c r="F236" t="str">
        <f>IFERROR(VLOOKUP(A236,Details!#REF!,5,FALSE),"")</f>
        <v/>
      </c>
    </row>
    <row r="237" spans="6:6">
      <c r="F237" t="str">
        <f>IFERROR(VLOOKUP(A237,Details!#REF!,5,FALSE),"")</f>
        <v/>
      </c>
    </row>
    <row r="238" spans="6:6">
      <c r="F238" t="str">
        <f>IFERROR(VLOOKUP(A238,Details!#REF!,5,FALSE),"")</f>
        <v/>
      </c>
    </row>
    <row r="239" spans="6:6">
      <c r="F239" t="str">
        <f>IFERROR(VLOOKUP(A239,Details!#REF!,5,FALSE),"")</f>
        <v/>
      </c>
    </row>
    <row r="240" spans="6:6">
      <c r="F240" t="str">
        <f>IFERROR(VLOOKUP(A240,Details!#REF!,5,FALSE),"")</f>
        <v/>
      </c>
    </row>
    <row r="241" spans="6:6">
      <c r="F241" t="str">
        <f>IFERROR(VLOOKUP(A241,Details!#REF!,5,FALSE),"")</f>
        <v/>
      </c>
    </row>
    <row r="242" spans="6:6">
      <c r="F242" t="str">
        <f>IFERROR(VLOOKUP(A242,Details!#REF!,5,FALSE),"")</f>
        <v/>
      </c>
    </row>
    <row r="243" spans="6:6">
      <c r="F243" t="str">
        <f>IFERROR(VLOOKUP(A243,Details!#REF!,5,FALSE),"")</f>
        <v/>
      </c>
    </row>
    <row r="244" spans="6:6">
      <c r="F244" t="str">
        <f>IFERROR(VLOOKUP(A244,Details!#REF!,5,FALSE),"")</f>
        <v/>
      </c>
    </row>
    <row r="245" spans="6:6">
      <c r="F245" t="str">
        <f>IFERROR(VLOOKUP(A245,Details!#REF!,5,FALSE),"")</f>
        <v/>
      </c>
    </row>
    <row r="246" spans="6:6">
      <c r="F246" t="str">
        <f>IFERROR(VLOOKUP(A246,Details!#REF!,5,FALSE),"")</f>
        <v/>
      </c>
    </row>
    <row r="247" spans="6:6">
      <c r="F247" t="str">
        <f>IFERROR(VLOOKUP(A247,Details!#REF!,5,FALSE),"")</f>
        <v/>
      </c>
    </row>
    <row r="248" spans="6:6">
      <c r="F248" t="str">
        <f>IFERROR(VLOOKUP(A248,Details!#REF!,5,FALSE),"")</f>
        <v/>
      </c>
    </row>
    <row r="249" spans="6:6">
      <c r="F249" t="str">
        <f>IFERROR(VLOOKUP(A249,Details!#REF!,5,FALSE),"")</f>
        <v/>
      </c>
    </row>
    <row r="250" spans="6:6">
      <c r="F250" t="str">
        <f>IFERROR(VLOOKUP(A250,Details!#REF!,5,FALSE),"")</f>
        <v/>
      </c>
    </row>
    <row r="251" spans="6:6">
      <c r="F251" t="str">
        <f>IFERROR(VLOOKUP(A251,Details!#REF!,5,FALSE),"")</f>
        <v/>
      </c>
    </row>
    <row r="252" spans="6:6">
      <c r="F252" t="str">
        <f>IFERROR(VLOOKUP(A252,Details!#REF!,5,FALSE),"")</f>
        <v/>
      </c>
    </row>
    <row r="253" spans="6:6">
      <c r="F253" t="str">
        <f>IFERROR(VLOOKUP(A253,Details!#REF!,5,FALSE),"")</f>
        <v/>
      </c>
    </row>
    <row r="254" spans="6:6">
      <c r="F254" t="str">
        <f>IFERROR(VLOOKUP(A254,Details!#REF!,5,FALSE),"")</f>
        <v/>
      </c>
    </row>
    <row r="255" spans="6:6">
      <c r="F255" t="str">
        <f>IFERROR(VLOOKUP(A255,Details!#REF!,5,FALSE),"")</f>
        <v/>
      </c>
    </row>
    <row r="256" spans="6:6">
      <c r="F256" t="str">
        <f>IFERROR(VLOOKUP(A256,Details!#REF!,5,FALSE),"")</f>
        <v/>
      </c>
    </row>
    <row r="257" spans="6:6">
      <c r="F257" t="str">
        <f>IFERROR(VLOOKUP(A257,Details!#REF!,5,FALSE),"")</f>
        <v/>
      </c>
    </row>
    <row r="258" spans="6:6">
      <c r="F258" t="str">
        <f>IFERROR(VLOOKUP(A258,Details!#REF!,5,FALSE),"")</f>
        <v/>
      </c>
    </row>
    <row r="259" spans="6:6">
      <c r="F259" t="str">
        <f>IFERROR(VLOOKUP(A259,Details!#REF!,5,FALSE),"")</f>
        <v/>
      </c>
    </row>
    <row r="260" spans="6:6">
      <c r="F260" t="str">
        <f>IFERROR(VLOOKUP(A260,Details!#REF!,5,FALSE),"")</f>
        <v/>
      </c>
    </row>
    <row r="261" spans="6:6">
      <c r="F261" t="str">
        <f>IFERROR(VLOOKUP(A261,Details!#REF!,5,FALSE),"")</f>
        <v/>
      </c>
    </row>
    <row r="262" spans="6:6">
      <c r="F262" t="str">
        <f>IFERROR(VLOOKUP(A262,Details!#REF!,5,FALSE),"")</f>
        <v/>
      </c>
    </row>
    <row r="263" spans="6:6">
      <c r="F263" t="str">
        <f>IFERROR(VLOOKUP(A263,Details!#REF!,5,FALSE),"")</f>
        <v/>
      </c>
    </row>
    <row r="264" spans="6:6">
      <c r="F264" t="str">
        <f>IFERROR(VLOOKUP(A264,Details!#REF!,5,FALSE),"")</f>
        <v/>
      </c>
    </row>
    <row r="265" spans="6:6">
      <c r="F265" t="str">
        <f>IFERROR(VLOOKUP(A265,Details!#REF!,5,FALSE),"")</f>
        <v/>
      </c>
    </row>
    <row r="266" spans="6:6">
      <c r="F266" t="str">
        <f>IFERROR(VLOOKUP(A266,Details!#REF!,5,FALSE),"")</f>
        <v/>
      </c>
    </row>
    <row r="267" spans="6:6">
      <c r="F267" t="str">
        <f>IFERROR(VLOOKUP(A267,Details!#REF!,5,FALSE),"")</f>
        <v/>
      </c>
    </row>
    <row r="268" spans="6:6">
      <c r="F268" t="str">
        <f>IFERROR(VLOOKUP(A268,Details!#REF!,5,FALSE),"")</f>
        <v/>
      </c>
    </row>
    <row r="269" spans="6:6">
      <c r="F269" t="str">
        <f>IFERROR(VLOOKUP(A269,Details!#REF!,5,FALSE),"")</f>
        <v/>
      </c>
    </row>
    <row r="270" spans="6:6">
      <c r="F270" t="str">
        <f>IFERROR(VLOOKUP(A270,Details!#REF!,5,FALSE),"")</f>
        <v/>
      </c>
    </row>
    <row r="271" spans="6:6">
      <c r="F271" t="str">
        <f>IFERROR(VLOOKUP(A271,Details!#REF!,5,FALSE),"")</f>
        <v/>
      </c>
    </row>
    <row r="272" spans="6:6">
      <c r="F272" t="str">
        <f>IFERROR(VLOOKUP(A272,Details!#REF!,5,FALSE),"")</f>
        <v/>
      </c>
    </row>
    <row r="273" spans="6:6">
      <c r="F273" t="str">
        <f>IFERROR(VLOOKUP(A273,Details!#REF!,5,FALSE),"")</f>
        <v/>
      </c>
    </row>
    <row r="274" spans="6:6">
      <c r="F274" t="str">
        <f>IFERROR(VLOOKUP(A274,Details!#REF!,5,FALSE),"")</f>
        <v/>
      </c>
    </row>
    <row r="275" spans="6:6">
      <c r="F275" t="str">
        <f>IFERROR(VLOOKUP(A275,Details!#REF!,5,FALSE),"")</f>
        <v/>
      </c>
    </row>
    <row r="276" spans="6:6">
      <c r="F276" t="str">
        <f>IFERROR(VLOOKUP(A276,Details!#REF!,5,FALSE),"")</f>
        <v/>
      </c>
    </row>
    <row r="277" spans="6:6">
      <c r="F277" t="str">
        <f>IFERROR(VLOOKUP(A277,Details!#REF!,5,FALSE),"")</f>
        <v/>
      </c>
    </row>
    <row r="278" spans="6:6">
      <c r="F278" t="str">
        <f>IFERROR(VLOOKUP(A278,Details!#REF!,5,FALSE),"")</f>
        <v/>
      </c>
    </row>
    <row r="279" spans="6:6">
      <c r="F279" t="str">
        <f>IFERROR(VLOOKUP(A279,Details!#REF!,5,FALSE),"")</f>
        <v/>
      </c>
    </row>
    <row r="280" spans="6:6">
      <c r="F280" t="str">
        <f>IFERROR(VLOOKUP(A280,Details!#REF!,5,FALSE),"")</f>
        <v/>
      </c>
    </row>
    <row r="281" spans="6:6">
      <c r="F281" t="str">
        <f>IFERROR(VLOOKUP(A281,Details!#REF!,5,FALSE),"")</f>
        <v/>
      </c>
    </row>
    <row r="282" spans="6:6">
      <c r="F282" t="str">
        <f>IFERROR(VLOOKUP(A282,Details!#REF!,5,FALSE),"")</f>
        <v/>
      </c>
    </row>
    <row r="283" spans="6:6">
      <c r="F283" t="str">
        <f>IFERROR(VLOOKUP(A283,Details!#REF!,5,FALSE),"")</f>
        <v/>
      </c>
    </row>
    <row r="284" spans="6:6">
      <c r="F284" t="str">
        <f>IFERROR(VLOOKUP(A284,Details!#REF!,5,FALSE),"")</f>
        <v/>
      </c>
    </row>
    <row r="285" spans="6:6">
      <c r="F285" t="str">
        <f>IFERROR(VLOOKUP(A285,Details!#REF!,5,FALSE),"")</f>
        <v/>
      </c>
    </row>
    <row r="286" spans="6:6">
      <c r="F286" t="str">
        <f>IFERROR(VLOOKUP(A286,Details!#REF!,5,FALSE),"")</f>
        <v/>
      </c>
    </row>
    <row r="287" spans="6:6">
      <c r="F287" t="str">
        <f>IFERROR(VLOOKUP(A287,Details!#REF!,5,FALSE),"")</f>
        <v/>
      </c>
    </row>
    <row r="288" spans="6:6">
      <c r="F288" t="str">
        <f>IFERROR(VLOOKUP(A288,Details!#REF!,5,FALSE),"")</f>
        <v/>
      </c>
    </row>
    <row r="289" spans="6:6">
      <c r="F289" t="str">
        <f>IFERROR(VLOOKUP(A289,Details!#REF!,5,FALSE),"")</f>
        <v/>
      </c>
    </row>
    <row r="290" spans="6:6">
      <c r="F290" t="str">
        <f>IFERROR(VLOOKUP(A290,Details!#REF!,5,FALSE),"")</f>
        <v/>
      </c>
    </row>
    <row r="291" spans="6:6">
      <c r="F291" t="str">
        <f>IFERROR(VLOOKUP(A291,Details!#REF!,5,FALSE),"")</f>
        <v/>
      </c>
    </row>
    <row r="292" spans="6:6">
      <c r="F292" t="str">
        <f>IFERROR(VLOOKUP(A292,Details!#REF!,5,FALSE),"")</f>
        <v/>
      </c>
    </row>
    <row r="293" spans="6:6">
      <c r="F293" t="str">
        <f>IFERROR(VLOOKUP(A293,Details!#REF!,5,FALSE),"")</f>
        <v/>
      </c>
    </row>
    <row r="294" spans="6:6">
      <c r="F294" t="str">
        <f>IFERROR(VLOOKUP(A294,Details!#REF!,5,FALSE),"")</f>
        <v/>
      </c>
    </row>
    <row r="295" spans="6:6">
      <c r="F295" t="str">
        <f>IFERROR(VLOOKUP(A295,Details!#REF!,5,FALSE),"")</f>
        <v/>
      </c>
    </row>
    <row r="296" spans="6:6">
      <c r="F296" t="str">
        <f>IFERROR(VLOOKUP(A296,Details!#REF!,5,FALSE),"")</f>
        <v/>
      </c>
    </row>
    <row r="297" spans="6:6">
      <c r="F297" t="str">
        <f>IFERROR(VLOOKUP(A297,Details!#REF!,5,FALSE),"")</f>
        <v/>
      </c>
    </row>
    <row r="298" spans="6:6">
      <c r="F298" t="str">
        <f>IFERROR(VLOOKUP(A298,Details!#REF!,5,FALSE),"")</f>
        <v/>
      </c>
    </row>
    <row r="299" spans="6:6">
      <c r="F299" t="str">
        <f>IFERROR(VLOOKUP(A299,Details!#REF!,5,FALSE),"")</f>
        <v/>
      </c>
    </row>
    <row r="300" spans="6:6">
      <c r="F300" t="str">
        <f>IFERROR(VLOOKUP(A300,Details!#REF!,5,FALSE),"")</f>
        <v/>
      </c>
    </row>
    <row r="301" spans="6:6">
      <c r="F301" t="str">
        <f>IFERROR(VLOOKUP(A301,Details!#REF!,5,FALSE),"")</f>
        <v/>
      </c>
    </row>
    <row r="302" spans="6:6">
      <c r="F302" t="str">
        <f>IFERROR(VLOOKUP(A302,Details!#REF!,5,FALSE),"")</f>
        <v/>
      </c>
    </row>
    <row r="303" spans="6:6">
      <c r="F303" t="str">
        <f>IFERROR(VLOOKUP(A303,Details!#REF!,5,FALSE),"")</f>
        <v/>
      </c>
    </row>
    <row r="304" spans="6:6">
      <c r="F304" t="str">
        <f>IFERROR(VLOOKUP(A304,Details!#REF!,5,FALSE),"")</f>
        <v/>
      </c>
    </row>
    <row r="305" spans="6:6">
      <c r="F305" t="str">
        <f>IFERROR(VLOOKUP(A305,Details!#REF!,5,FALSE),"")</f>
        <v/>
      </c>
    </row>
    <row r="306" spans="6:6">
      <c r="F306" t="str">
        <f>IFERROR(VLOOKUP(A306,Details!#REF!,5,FALSE),"")</f>
        <v/>
      </c>
    </row>
    <row r="307" spans="6:6">
      <c r="F307" t="str">
        <f>IFERROR(VLOOKUP(A307,Details!#REF!,5,FALSE),"")</f>
        <v/>
      </c>
    </row>
    <row r="308" spans="6:6">
      <c r="F308" t="str">
        <f>IFERROR(VLOOKUP(A308,Details!#REF!,5,FALSE),"")</f>
        <v/>
      </c>
    </row>
    <row r="309" spans="6:6">
      <c r="F309" t="str">
        <f>IFERROR(VLOOKUP(A309,Details!#REF!,5,FALSE),"")</f>
        <v/>
      </c>
    </row>
    <row r="310" spans="6:6">
      <c r="F310" t="str">
        <f>IFERROR(VLOOKUP(A310,Details!#REF!,5,FALSE),"")</f>
        <v/>
      </c>
    </row>
    <row r="311" spans="6:6">
      <c r="F311" t="str">
        <f>IFERROR(VLOOKUP(A311,Details!#REF!,5,FALSE),"")</f>
        <v/>
      </c>
    </row>
    <row r="312" spans="6:6">
      <c r="F312" t="str">
        <f>IFERROR(VLOOKUP(A312,Details!#REF!,5,FALSE),"")</f>
        <v/>
      </c>
    </row>
    <row r="313" spans="6:6">
      <c r="F313" t="str">
        <f>IFERROR(VLOOKUP(A313,Details!#REF!,5,FALSE),"")</f>
        <v/>
      </c>
    </row>
    <row r="314" spans="6:6">
      <c r="F314" t="str">
        <f>IFERROR(VLOOKUP(A314,Details!#REF!,5,FALSE),"")</f>
        <v/>
      </c>
    </row>
    <row r="315" spans="6:6">
      <c r="F315" t="str">
        <f>IFERROR(VLOOKUP(A315,Details!#REF!,5,FALSE),"")</f>
        <v/>
      </c>
    </row>
    <row r="316" spans="6:6">
      <c r="F316" t="str">
        <f>IFERROR(VLOOKUP(A316,Details!#REF!,5,FALSE),"")</f>
        <v/>
      </c>
    </row>
    <row r="317" spans="6:6">
      <c r="F317" t="str">
        <f>IFERROR(VLOOKUP(A317,Details!#REF!,5,FALSE),"")</f>
        <v/>
      </c>
    </row>
    <row r="318" spans="6:6">
      <c r="F318" t="str">
        <f>IFERROR(VLOOKUP(A318,Details!#REF!,5,FALSE),"")</f>
        <v/>
      </c>
    </row>
    <row r="319" spans="6:6">
      <c r="F319" t="str">
        <f>IFERROR(VLOOKUP(A319,Details!#REF!,5,FALSE),"")</f>
        <v/>
      </c>
    </row>
    <row r="320" spans="6:6">
      <c r="F320" t="str">
        <f>IFERROR(VLOOKUP(A320,Details!#REF!,5,FALSE),"")</f>
        <v/>
      </c>
    </row>
    <row r="321" spans="6:6">
      <c r="F321" t="str">
        <f>IFERROR(VLOOKUP(A321,Details!#REF!,5,FALSE),"")</f>
        <v/>
      </c>
    </row>
    <row r="322" spans="6:6">
      <c r="F322" t="str">
        <f>IFERROR(VLOOKUP(A322,Details!#REF!,5,FALSE),"")</f>
        <v/>
      </c>
    </row>
    <row r="323" spans="6:6">
      <c r="F323" t="str">
        <f>IFERROR(VLOOKUP(A323,Details!#REF!,5,FALSE),"")</f>
        <v/>
      </c>
    </row>
    <row r="324" spans="6:6">
      <c r="F324" t="str">
        <f>IFERROR(VLOOKUP(A324,Details!#REF!,5,FALSE),"")</f>
        <v/>
      </c>
    </row>
    <row r="325" spans="6:6">
      <c r="F325" t="str">
        <f>IFERROR(VLOOKUP(A325,Details!#REF!,5,FALSE),"")</f>
        <v/>
      </c>
    </row>
    <row r="326" spans="6:6">
      <c r="F326" t="str">
        <f>IFERROR(VLOOKUP(A326,Details!#REF!,5,FALSE),"")</f>
        <v/>
      </c>
    </row>
    <row r="327" spans="6:6">
      <c r="F327" t="str">
        <f>IFERROR(VLOOKUP(A327,Details!#REF!,5,FALSE),"")</f>
        <v/>
      </c>
    </row>
    <row r="328" spans="6:6">
      <c r="F328" t="str">
        <f>IFERROR(VLOOKUP(A328,Details!#REF!,5,FALSE),"")</f>
        <v/>
      </c>
    </row>
    <row r="329" spans="6:6">
      <c r="F329" t="str">
        <f>IFERROR(VLOOKUP(A329,Details!#REF!,5,FALSE),"")</f>
        <v/>
      </c>
    </row>
    <row r="330" spans="6:6">
      <c r="F330" t="str">
        <f>IFERROR(VLOOKUP(A330,Details!#REF!,5,FALSE),"")</f>
        <v/>
      </c>
    </row>
    <row r="331" spans="6:6">
      <c r="F331" t="str">
        <f>IFERROR(VLOOKUP(A331,Details!#REF!,5,FALSE),"")</f>
        <v/>
      </c>
    </row>
    <row r="332" spans="6:6">
      <c r="F332" t="str">
        <f>IFERROR(VLOOKUP(A332,Details!#REF!,5,FALSE),"")</f>
        <v/>
      </c>
    </row>
    <row r="333" spans="6:6">
      <c r="F333" t="str">
        <f>IFERROR(VLOOKUP(A333,Details!#REF!,5,FALSE),"")</f>
        <v/>
      </c>
    </row>
    <row r="334" spans="6:6">
      <c r="F334" t="str">
        <f>IFERROR(VLOOKUP(A334,Details!#REF!,5,FALSE),"")</f>
        <v/>
      </c>
    </row>
    <row r="335" spans="6:6">
      <c r="F335" t="str">
        <f>IFERROR(VLOOKUP(A335,Details!#REF!,5,FALSE),"")</f>
        <v/>
      </c>
    </row>
    <row r="336" spans="6:6">
      <c r="F336" t="str">
        <f>IFERROR(VLOOKUP(A336,Details!#REF!,5,FALSE),"")</f>
        <v/>
      </c>
    </row>
    <row r="337" spans="6:6">
      <c r="F337" t="str">
        <f>IFERROR(VLOOKUP(A337,Details!#REF!,5,FALSE),"")</f>
        <v/>
      </c>
    </row>
    <row r="338" spans="6:6">
      <c r="F338" t="str">
        <f>IFERROR(VLOOKUP(A338,Details!#REF!,5,FALSE),"")</f>
        <v/>
      </c>
    </row>
    <row r="339" spans="6:6">
      <c r="F339" t="str">
        <f>IFERROR(VLOOKUP(A339,Details!#REF!,5,FALSE),"")</f>
        <v/>
      </c>
    </row>
    <row r="340" spans="6:6">
      <c r="F340" t="str">
        <f>IFERROR(VLOOKUP(A340,Details!#REF!,5,FALSE),"")</f>
        <v/>
      </c>
    </row>
    <row r="341" spans="6:6">
      <c r="F341" t="str">
        <f>IFERROR(VLOOKUP(A341,Details!#REF!,5,FALSE),"")</f>
        <v/>
      </c>
    </row>
    <row r="342" spans="6:6">
      <c r="F342" t="str">
        <f>IFERROR(VLOOKUP(A342,Details!#REF!,5,FALSE),"")</f>
        <v/>
      </c>
    </row>
    <row r="343" spans="6:6">
      <c r="F343" t="str">
        <f>IFERROR(VLOOKUP(A343,Details!#REF!,5,FALSE),"")</f>
        <v/>
      </c>
    </row>
    <row r="344" spans="6:6">
      <c r="F344" t="str">
        <f>IFERROR(VLOOKUP(A344,Details!#REF!,5,FALSE),"")</f>
        <v/>
      </c>
    </row>
    <row r="345" spans="6:6">
      <c r="F345" t="str">
        <f>IFERROR(VLOOKUP(A345,Details!#REF!,5,FALSE),"")</f>
        <v/>
      </c>
    </row>
    <row r="346" spans="6:6">
      <c r="F346" t="str">
        <f>IFERROR(VLOOKUP(A346,Details!#REF!,5,FALSE),"")</f>
        <v/>
      </c>
    </row>
    <row r="347" spans="6:6">
      <c r="F347" t="str">
        <f>IFERROR(VLOOKUP(A347,Details!#REF!,5,FALSE),"")</f>
        <v/>
      </c>
    </row>
    <row r="348" spans="6:6">
      <c r="F348" t="str">
        <f>IFERROR(VLOOKUP(A348,Details!#REF!,5,FALSE),"")</f>
        <v/>
      </c>
    </row>
    <row r="349" spans="6:6">
      <c r="F349" t="str">
        <f>IFERROR(VLOOKUP(A349,Details!#REF!,5,FALSE),"")</f>
        <v/>
      </c>
    </row>
    <row r="350" spans="6:6">
      <c r="F350" t="str">
        <f>IFERROR(VLOOKUP(A350,Details!#REF!,5,FALSE),"")</f>
        <v/>
      </c>
    </row>
    <row r="351" spans="6:6">
      <c r="F351" t="str">
        <f>IFERROR(VLOOKUP(A351,Details!#REF!,5,FALSE),"")</f>
        <v/>
      </c>
    </row>
    <row r="352" spans="6:6">
      <c r="F352" t="str">
        <f>IFERROR(VLOOKUP(A352,Details!#REF!,5,FALSE),"")</f>
        <v/>
      </c>
    </row>
    <row r="353" spans="6:6">
      <c r="F353" t="str">
        <f>IFERROR(VLOOKUP(A353,Details!#REF!,5,FALSE),"")</f>
        <v/>
      </c>
    </row>
    <row r="354" spans="6:6">
      <c r="F354" t="str">
        <f>IFERROR(VLOOKUP(A354,Details!#REF!,5,FALSE),"")</f>
        <v/>
      </c>
    </row>
    <row r="355" spans="6:6">
      <c r="F355" t="str">
        <f>IFERROR(VLOOKUP(A355,Details!#REF!,5,FALSE),"")</f>
        <v/>
      </c>
    </row>
    <row r="356" spans="6:6">
      <c r="F356" t="str">
        <f>IFERROR(VLOOKUP(A356,Details!#REF!,5,FALSE),"")</f>
        <v/>
      </c>
    </row>
    <row r="357" spans="6:6">
      <c r="F357" t="str">
        <f>IFERROR(VLOOKUP(A357,Details!#REF!,5,FALSE),"")</f>
        <v/>
      </c>
    </row>
    <row r="358" spans="6:6">
      <c r="F358" t="str">
        <f>IFERROR(VLOOKUP(A358,Details!#REF!,5,FALSE),"")</f>
        <v/>
      </c>
    </row>
    <row r="359" spans="6:6">
      <c r="F359" t="str">
        <f>IFERROR(VLOOKUP(A359,Details!#REF!,5,FALSE),"")</f>
        <v/>
      </c>
    </row>
    <row r="360" spans="6:6">
      <c r="F360" t="str">
        <f>IFERROR(VLOOKUP(A360,Details!#REF!,5,FALSE),"")</f>
        <v/>
      </c>
    </row>
    <row r="361" spans="6:6">
      <c r="F361" t="str">
        <f>IFERROR(VLOOKUP(A361,Details!#REF!,5,FALSE),"")</f>
        <v/>
      </c>
    </row>
    <row r="362" spans="6:6">
      <c r="F362" t="str">
        <f>IFERROR(VLOOKUP(A362,Details!#REF!,5,FALSE),"")</f>
        <v/>
      </c>
    </row>
    <row r="363" spans="6:6">
      <c r="F363" t="str">
        <f>IFERROR(VLOOKUP(A363,Details!#REF!,5,FALSE),"")</f>
        <v/>
      </c>
    </row>
    <row r="364" spans="6:6">
      <c r="F364" t="str">
        <f>IFERROR(VLOOKUP(A364,Details!#REF!,5,FALSE),"")</f>
        <v/>
      </c>
    </row>
    <row r="365" spans="6:6">
      <c r="F365" t="str">
        <f>IFERROR(VLOOKUP(A365,Details!#REF!,5,FALSE),"")</f>
        <v/>
      </c>
    </row>
    <row r="366" spans="6:6">
      <c r="F366" t="str">
        <f>IFERROR(VLOOKUP(A366,Details!#REF!,5,FALSE),"")</f>
        <v/>
      </c>
    </row>
    <row r="367" spans="6:6">
      <c r="F367" t="str">
        <f>IFERROR(VLOOKUP(A367,Details!#REF!,5,FALSE),"")</f>
        <v/>
      </c>
    </row>
    <row r="368" spans="6:6">
      <c r="F368" t="str">
        <f>IFERROR(VLOOKUP(A368,Details!#REF!,5,FALSE),"")</f>
        <v/>
      </c>
    </row>
    <row r="369" spans="6:6">
      <c r="F369" t="str">
        <f>IFERROR(VLOOKUP(A369,Details!#REF!,5,FALSE),"")</f>
        <v/>
      </c>
    </row>
    <row r="370" spans="6:6">
      <c r="F370" t="str">
        <f>IFERROR(VLOOKUP(A370,Details!#REF!,5,FALSE),"")</f>
        <v/>
      </c>
    </row>
    <row r="371" spans="6:6">
      <c r="F371" t="str">
        <f>IFERROR(VLOOKUP(A371,Details!#REF!,5,FALSE),"")</f>
        <v/>
      </c>
    </row>
    <row r="372" spans="6:6">
      <c r="F372" t="str">
        <f>IFERROR(VLOOKUP(A372,Details!#REF!,5,FALSE),"")</f>
        <v/>
      </c>
    </row>
    <row r="373" spans="6:6">
      <c r="F373" t="str">
        <f>IFERROR(VLOOKUP(A373,Details!#REF!,5,FALSE),"")</f>
        <v/>
      </c>
    </row>
    <row r="374" spans="6:6">
      <c r="F374" t="str">
        <f>IFERROR(VLOOKUP(A374,Details!#REF!,5,FALSE),"")</f>
        <v/>
      </c>
    </row>
    <row r="375" spans="6:6">
      <c r="F375" t="str">
        <f>IFERROR(VLOOKUP(A375,Details!#REF!,5,FALSE),"")</f>
        <v/>
      </c>
    </row>
    <row r="376" spans="6:6">
      <c r="F376" t="str">
        <f>IFERROR(VLOOKUP(A376,Details!#REF!,5,FALSE),"")</f>
        <v/>
      </c>
    </row>
    <row r="377" spans="6:6">
      <c r="F377" t="str">
        <f>IFERROR(VLOOKUP(A377,Details!#REF!,5,FALSE),"")</f>
        <v/>
      </c>
    </row>
    <row r="378" spans="6:6">
      <c r="F378" t="str">
        <f>IFERROR(VLOOKUP(A378,Details!#REF!,5,FALSE),"")</f>
        <v/>
      </c>
    </row>
    <row r="379" spans="6:6">
      <c r="F379" t="str">
        <f>IFERROR(VLOOKUP(A379,Details!#REF!,5,FALSE),"")</f>
        <v/>
      </c>
    </row>
    <row r="380" spans="6:6">
      <c r="F380" t="str">
        <f>IFERROR(VLOOKUP(A380,Details!#REF!,5,FALSE),"")</f>
        <v/>
      </c>
    </row>
    <row r="381" spans="6:6">
      <c r="F381" t="str">
        <f>IFERROR(VLOOKUP(A381,Details!#REF!,5,FALSE),"")</f>
        <v/>
      </c>
    </row>
    <row r="382" spans="6:6">
      <c r="F382" t="str">
        <f>IFERROR(VLOOKUP(A382,Details!#REF!,5,FALSE),"")</f>
        <v/>
      </c>
    </row>
    <row r="383" spans="6:6">
      <c r="F383" t="str">
        <f>IFERROR(VLOOKUP(A383,Details!#REF!,5,FALSE),"")</f>
        <v/>
      </c>
    </row>
    <row r="384" spans="6:6">
      <c r="F384" t="str">
        <f>IFERROR(VLOOKUP(A384,Details!#REF!,5,FALSE),"")</f>
        <v/>
      </c>
    </row>
    <row r="385" spans="6:6">
      <c r="F385" t="str">
        <f>IFERROR(VLOOKUP(A385,Details!#REF!,5,FALSE),"")</f>
        <v/>
      </c>
    </row>
    <row r="386" spans="6:6">
      <c r="F386" t="str">
        <f>IFERROR(VLOOKUP(A386,Details!#REF!,5,FALSE),"")</f>
        <v/>
      </c>
    </row>
    <row r="387" spans="6:6">
      <c r="F387" t="str">
        <f>IFERROR(VLOOKUP(A387,Details!#REF!,5,FALSE),"")</f>
        <v/>
      </c>
    </row>
    <row r="388" spans="6:6">
      <c r="F388" t="str">
        <f>IFERROR(VLOOKUP(A388,Details!#REF!,5,FALSE),"")</f>
        <v/>
      </c>
    </row>
    <row r="389" spans="6:6">
      <c r="F389" t="str">
        <f>IFERROR(VLOOKUP(A389,Details!#REF!,5,FALSE),"")</f>
        <v/>
      </c>
    </row>
    <row r="390" spans="6:6">
      <c r="F390" t="str">
        <f>IFERROR(VLOOKUP(A390,Details!#REF!,5,FALSE),"")</f>
        <v/>
      </c>
    </row>
    <row r="391" spans="6:6">
      <c r="F391" t="str">
        <f>IFERROR(VLOOKUP(A391,Details!#REF!,5,FALSE),"")</f>
        <v/>
      </c>
    </row>
    <row r="392" spans="6:6">
      <c r="F392" t="str">
        <f>IFERROR(VLOOKUP(A392,Details!#REF!,5,FALSE),"")</f>
        <v/>
      </c>
    </row>
    <row r="393" spans="6:6">
      <c r="F393" t="str">
        <f>IFERROR(VLOOKUP(A393,Details!#REF!,5,FALSE),"")</f>
        <v/>
      </c>
    </row>
    <row r="394" spans="6:6">
      <c r="F394" t="str">
        <f>IFERROR(VLOOKUP(A394,Details!#REF!,5,FALSE),"")</f>
        <v/>
      </c>
    </row>
    <row r="395" spans="6:6">
      <c r="F395" t="str">
        <f>IFERROR(VLOOKUP(A395,Details!#REF!,5,FALSE),"")</f>
        <v/>
      </c>
    </row>
    <row r="396" spans="6:6">
      <c r="F396" t="str">
        <f>IFERROR(VLOOKUP(A396,Details!#REF!,5,FALSE),"")</f>
        <v/>
      </c>
    </row>
    <row r="397" spans="6:6">
      <c r="F397" t="str">
        <f>IFERROR(VLOOKUP(A397,Details!#REF!,5,FALSE),"")</f>
        <v/>
      </c>
    </row>
    <row r="398" spans="6:6">
      <c r="F398" t="str">
        <f>IFERROR(VLOOKUP(A398,Details!#REF!,5,FALSE),"")</f>
        <v/>
      </c>
    </row>
    <row r="399" spans="6:6">
      <c r="F399" t="str">
        <f>IFERROR(VLOOKUP(A399,Details!#REF!,5,FALSE),"")</f>
        <v/>
      </c>
    </row>
    <row r="400" spans="6:6">
      <c r="F400" t="str">
        <f>IFERROR(VLOOKUP(A400,Details!#REF!,5,FALSE),"")</f>
        <v/>
      </c>
    </row>
    <row r="401" spans="6:6">
      <c r="F401" t="str">
        <f>IFERROR(VLOOKUP(A401,Details!#REF!,5,FALSE),"")</f>
        <v/>
      </c>
    </row>
    <row r="402" spans="6:6">
      <c r="F402" t="str">
        <f>IFERROR(VLOOKUP(A402,Details!#REF!,5,FALSE),"")</f>
        <v/>
      </c>
    </row>
    <row r="403" spans="6:6">
      <c r="F403" t="str">
        <f>IFERROR(VLOOKUP(A403,Details!#REF!,5,FALSE),"")</f>
        <v/>
      </c>
    </row>
    <row r="404" spans="6:6">
      <c r="F404" t="str">
        <f>IFERROR(VLOOKUP(A404,Details!#REF!,5,FALSE),"")</f>
        <v/>
      </c>
    </row>
    <row r="405" spans="6:6">
      <c r="F405" t="str">
        <f>IFERROR(VLOOKUP(A405,Details!#REF!,5,FALSE),"")</f>
        <v/>
      </c>
    </row>
    <row r="406" spans="6:6">
      <c r="F406" t="str">
        <f>IFERROR(VLOOKUP(A406,Details!#REF!,5,FALSE),"")</f>
        <v/>
      </c>
    </row>
    <row r="407" spans="6:6">
      <c r="F407" t="str">
        <f>IFERROR(VLOOKUP(A407,Details!#REF!,5,FALSE),"")</f>
        <v/>
      </c>
    </row>
    <row r="408" spans="6:6">
      <c r="F408" t="str">
        <f>IFERROR(VLOOKUP(A408,Details!#REF!,5,FALSE),"")</f>
        <v/>
      </c>
    </row>
    <row r="409" spans="6:6">
      <c r="F409" t="str">
        <f>IFERROR(VLOOKUP(A409,Details!#REF!,5,FALSE),"")</f>
        <v/>
      </c>
    </row>
    <row r="410" spans="6:6">
      <c r="F410" t="str">
        <f>IFERROR(VLOOKUP(A410,Details!#REF!,5,FALSE),"")</f>
        <v/>
      </c>
    </row>
    <row r="411" spans="6:6">
      <c r="F411" t="str">
        <f>IFERROR(VLOOKUP(A411,Details!#REF!,5,FALSE),"")</f>
        <v/>
      </c>
    </row>
    <row r="412" spans="6:6">
      <c r="F412" t="str">
        <f>IFERROR(VLOOKUP(A412,Details!#REF!,5,FALSE),"")</f>
        <v/>
      </c>
    </row>
    <row r="413" spans="6:6">
      <c r="F413" t="str">
        <f>IFERROR(VLOOKUP(A413,Details!#REF!,5,FALSE),"")</f>
        <v/>
      </c>
    </row>
    <row r="414" spans="6:6">
      <c r="F414" t="str">
        <f>IFERROR(VLOOKUP(A414,Details!#REF!,5,FALSE),"")</f>
        <v/>
      </c>
    </row>
    <row r="415" spans="6:6">
      <c r="F415" t="str">
        <f>IFERROR(VLOOKUP(A415,Details!#REF!,5,FALSE),"")</f>
        <v/>
      </c>
    </row>
    <row r="416" spans="6:6">
      <c r="F416" t="str">
        <f>IFERROR(VLOOKUP(A416,Details!#REF!,5,FALSE),"")</f>
        <v/>
      </c>
    </row>
    <row r="417" spans="6:6">
      <c r="F417" t="str">
        <f>IFERROR(VLOOKUP(A417,Details!#REF!,5,FALSE),"")</f>
        <v/>
      </c>
    </row>
    <row r="418" spans="6:6">
      <c r="F418" t="str">
        <f>IFERROR(VLOOKUP(A418,Details!#REF!,5,FALSE),"")</f>
        <v/>
      </c>
    </row>
    <row r="419" spans="6:6">
      <c r="F419" t="str">
        <f>IFERROR(VLOOKUP(A419,Details!#REF!,5,FALSE),"")</f>
        <v/>
      </c>
    </row>
    <row r="420" spans="6:6">
      <c r="F420" t="str">
        <f>IFERROR(VLOOKUP(A420,Details!#REF!,5,FALSE),"")</f>
        <v/>
      </c>
    </row>
    <row r="421" spans="6:6">
      <c r="F421" t="str">
        <f>IFERROR(VLOOKUP(A421,Details!#REF!,5,FALSE),"")</f>
        <v/>
      </c>
    </row>
    <row r="422" spans="6:6">
      <c r="F422" t="str">
        <f>IFERROR(VLOOKUP(A422,Details!#REF!,5,FALSE),"")</f>
        <v/>
      </c>
    </row>
    <row r="423" spans="6:6">
      <c r="F423" t="str">
        <f>IFERROR(VLOOKUP(A423,Details!#REF!,5,FALSE),"")</f>
        <v/>
      </c>
    </row>
    <row r="424" spans="6:6">
      <c r="F424" t="str">
        <f>IFERROR(VLOOKUP(A424,Details!#REF!,5,FALSE),"")</f>
        <v/>
      </c>
    </row>
    <row r="425" spans="6:6">
      <c r="F425" t="str">
        <f>IFERROR(VLOOKUP(A425,Details!#REF!,5,FALSE),"")</f>
        <v/>
      </c>
    </row>
    <row r="426" spans="6:6">
      <c r="F426" t="str">
        <f>IFERROR(VLOOKUP(A426,Details!#REF!,5,FALSE),"")</f>
        <v/>
      </c>
    </row>
    <row r="427" spans="6:6">
      <c r="F427" t="str">
        <f>IFERROR(VLOOKUP(A427,Details!#REF!,5,FALSE),"")</f>
        <v/>
      </c>
    </row>
    <row r="428" spans="6:6">
      <c r="F428" t="str">
        <f>IFERROR(VLOOKUP(A428,Details!#REF!,5,FALSE),"")</f>
        <v/>
      </c>
    </row>
    <row r="429" spans="6:6">
      <c r="F429" t="str">
        <f>IFERROR(VLOOKUP(A429,Details!#REF!,5,FALSE),"")</f>
        <v/>
      </c>
    </row>
    <row r="430" spans="6:6">
      <c r="F430" t="str">
        <f>IFERROR(VLOOKUP(A430,Details!#REF!,5,FALSE),"")</f>
        <v/>
      </c>
    </row>
    <row r="431" spans="6:6">
      <c r="F431" t="str">
        <f>IFERROR(VLOOKUP(A431,Details!#REF!,5,FALSE),"")</f>
        <v/>
      </c>
    </row>
    <row r="432" spans="6:6">
      <c r="F432" t="str">
        <f>IFERROR(VLOOKUP(A432,Details!#REF!,5,FALSE),"")</f>
        <v/>
      </c>
    </row>
    <row r="433" spans="6:6">
      <c r="F433" t="str">
        <f>IFERROR(VLOOKUP(A433,Details!#REF!,5,FALSE),"")</f>
        <v/>
      </c>
    </row>
    <row r="434" spans="6:6">
      <c r="F434" t="str">
        <f>IFERROR(VLOOKUP(A434,Details!#REF!,5,FALSE),"")</f>
        <v/>
      </c>
    </row>
    <row r="435" spans="6:6">
      <c r="F435" t="str">
        <f>IFERROR(VLOOKUP(A435,Details!#REF!,5,FALSE),"")</f>
        <v/>
      </c>
    </row>
    <row r="436" spans="6:6">
      <c r="F436" t="str">
        <f>IFERROR(VLOOKUP(A436,Details!#REF!,5,FALSE),"")</f>
        <v/>
      </c>
    </row>
    <row r="437" spans="6:6">
      <c r="F437" t="str">
        <f>IFERROR(VLOOKUP(A437,Details!#REF!,5,FALSE),"")</f>
        <v/>
      </c>
    </row>
    <row r="438" spans="6:6">
      <c r="F438" t="str">
        <f>IFERROR(VLOOKUP(A438,Details!#REF!,5,FALSE),"")</f>
        <v/>
      </c>
    </row>
    <row r="439" spans="6:6">
      <c r="F439" t="str">
        <f>IFERROR(VLOOKUP(A439,Details!#REF!,5,FALSE),"")</f>
        <v/>
      </c>
    </row>
    <row r="440" spans="6:6">
      <c r="F440" t="str">
        <f>IFERROR(VLOOKUP(A440,Details!#REF!,5,FALSE),"")</f>
        <v/>
      </c>
    </row>
    <row r="441" spans="6:6">
      <c r="F441" t="str">
        <f>IFERROR(VLOOKUP(A441,Details!#REF!,5,FALSE),"")</f>
        <v/>
      </c>
    </row>
    <row r="442" spans="6:6">
      <c r="F442" t="str">
        <f>IFERROR(VLOOKUP(A442,Details!#REF!,5,FALSE),"")</f>
        <v/>
      </c>
    </row>
    <row r="443" spans="6:6">
      <c r="F443" t="str">
        <f>IFERROR(VLOOKUP(A443,Details!#REF!,5,FALSE),"")</f>
        <v/>
      </c>
    </row>
    <row r="444" spans="6:6">
      <c r="F444" t="str">
        <f>IFERROR(VLOOKUP(A444,Details!#REF!,5,FALSE),"")</f>
        <v/>
      </c>
    </row>
    <row r="445" spans="6:6">
      <c r="F445" t="str">
        <f>IFERROR(VLOOKUP(A445,Details!#REF!,5,FALSE),"")</f>
        <v/>
      </c>
    </row>
    <row r="446" spans="6:6">
      <c r="F446" t="str">
        <f>IFERROR(VLOOKUP(A446,Details!#REF!,5,FALSE),"")</f>
        <v/>
      </c>
    </row>
    <row r="447" spans="6:6">
      <c r="F447" t="str">
        <f>IFERROR(VLOOKUP(A447,Details!#REF!,5,FALSE),"")</f>
        <v/>
      </c>
    </row>
    <row r="448" spans="6:6">
      <c r="F448" t="str">
        <f>IFERROR(VLOOKUP(A448,Details!#REF!,5,FALSE),"")</f>
        <v/>
      </c>
    </row>
    <row r="449" spans="6:6">
      <c r="F449" t="str">
        <f>IFERROR(VLOOKUP(A449,Details!#REF!,5,FALSE),"")</f>
        <v/>
      </c>
    </row>
    <row r="450" spans="6:6">
      <c r="F450" t="str">
        <f>IFERROR(VLOOKUP(A450,Details!#REF!,5,FALSE),"")</f>
        <v/>
      </c>
    </row>
    <row r="451" spans="6:6">
      <c r="F451" t="str">
        <f>IFERROR(VLOOKUP(A451,Details!#REF!,5,FALSE),"")</f>
        <v/>
      </c>
    </row>
    <row r="452" spans="6:6">
      <c r="F452" t="str">
        <f>IFERROR(VLOOKUP(A452,Details!#REF!,5,FALSE),"")</f>
        <v/>
      </c>
    </row>
    <row r="453" spans="6:6">
      <c r="F453" t="str">
        <f>IFERROR(VLOOKUP(A453,Details!#REF!,5,FALSE),"")</f>
        <v/>
      </c>
    </row>
    <row r="454" spans="6:6">
      <c r="F454" t="str">
        <f>IFERROR(VLOOKUP(A454,Details!#REF!,5,FALSE),"")</f>
        <v/>
      </c>
    </row>
    <row r="455" spans="6:6">
      <c r="F455" t="str">
        <f>IFERROR(VLOOKUP(A455,Details!#REF!,5,FALSE),"")</f>
        <v/>
      </c>
    </row>
    <row r="456" spans="6:6">
      <c r="F456" t="str">
        <f>IFERROR(VLOOKUP(A456,Details!#REF!,5,FALSE),"")</f>
        <v/>
      </c>
    </row>
    <row r="457" spans="6:6">
      <c r="F457" t="str">
        <f>IFERROR(VLOOKUP(A457,Details!#REF!,5,FALSE),"")</f>
        <v/>
      </c>
    </row>
    <row r="458" spans="6:6">
      <c r="F458" t="str">
        <f>IFERROR(VLOOKUP(A458,Details!#REF!,5,FALSE),"")</f>
        <v/>
      </c>
    </row>
    <row r="459" spans="6:6">
      <c r="F459" t="str">
        <f>IFERROR(VLOOKUP(A459,Details!#REF!,5,FALSE),"")</f>
        <v/>
      </c>
    </row>
    <row r="460" spans="6:6">
      <c r="F460" t="str">
        <f>IFERROR(VLOOKUP(A460,Details!#REF!,5,FALSE),"")</f>
        <v/>
      </c>
    </row>
    <row r="461" spans="6:6">
      <c r="F461" t="str">
        <f>IFERROR(VLOOKUP(A461,Details!#REF!,5,FALSE),"")</f>
        <v/>
      </c>
    </row>
    <row r="462" spans="6:6">
      <c r="F462" t="str">
        <f>IFERROR(VLOOKUP(A462,Details!#REF!,5,FALSE),"")</f>
        <v/>
      </c>
    </row>
    <row r="463" spans="6:6">
      <c r="F463" t="str">
        <f>IFERROR(VLOOKUP(A463,Details!#REF!,5,FALSE),"")</f>
        <v/>
      </c>
    </row>
    <row r="464" spans="6:6">
      <c r="F464" t="str">
        <f>IFERROR(VLOOKUP(A464,Details!#REF!,5,FALSE),"")</f>
        <v/>
      </c>
    </row>
    <row r="465" spans="6:6">
      <c r="F465" t="str">
        <f>IFERROR(VLOOKUP(A465,Details!#REF!,5,FALSE),"")</f>
        <v/>
      </c>
    </row>
    <row r="466" spans="6:6">
      <c r="F466" t="str">
        <f>IFERROR(VLOOKUP(A466,Details!#REF!,5,FALSE),"")</f>
        <v/>
      </c>
    </row>
    <row r="467" spans="6:6">
      <c r="F467" t="str">
        <f>IFERROR(VLOOKUP(A467,Details!#REF!,5,FALSE),"")</f>
        <v/>
      </c>
    </row>
    <row r="468" spans="6:6">
      <c r="F468" t="str">
        <f>IFERROR(VLOOKUP(A468,Details!#REF!,5,FALSE),"")</f>
        <v/>
      </c>
    </row>
    <row r="469" spans="6:6">
      <c r="F469" t="str">
        <f>IFERROR(VLOOKUP(A469,Details!#REF!,5,FALSE),"")</f>
        <v/>
      </c>
    </row>
    <row r="470" spans="6:6">
      <c r="F470" t="str">
        <f>IFERROR(VLOOKUP(A470,Details!#REF!,5,FALSE),"")</f>
        <v/>
      </c>
    </row>
    <row r="471" spans="6:6">
      <c r="F471" t="str">
        <f>IFERROR(VLOOKUP(A471,Details!#REF!,5,FALSE),"")</f>
        <v/>
      </c>
    </row>
    <row r="472" spans="6:6">
      <c r="F472" t="str">
        <f>IFERROR(VLOOKUP(A472,Details!#REF!,5,FALSE),"")</f>
        <v/>
      </c>
    </row>
    <row r="473" spans="6:6">
      <c r="F473" t="str">
        <f>IFERROR(VLOOKUP(A473,Details!#REF!,5,FALSE),"")</f>
        <v/>
      </c>
    </row>
    <row r="474" spans="6:6">
      <c r="F474" t="str">
        <f>IFERROR(VLOOKUP(A474,Details!#REF!,5,FALSE),"")</f>
        <v/>
      </c>
    </row>
    <row r="475" spans="6:6">
      <c r="F475" t="str">
        <f>IFERROR(VLOOKUP(A475,Details!#REF!,5,FALSE),"")</f>
        <v/>
      </c>
    </row>
    <row r="476" spans="6:6">
      <c r="F476" t="str">
        <f>IFERROR(VLOOKUP(A476,Details!#REF!,5,FALSE),"")</f>
        <v/>
      </c>
    </row>
    <row r="477" spans="6:6">
      <c r="F477" t="str">
        <f>IFERROR(VLOOKUP(A477,Details!#REF!,5,FALSE),"")</f>
        <v/>
      </c>
    </row>
    <row r="478" spans="6:6">
      <c r="F478" t="str">
        <f>IFERROR(VLOOKUP(A478,Details!#REF!,5,FALSE),"")</f>
        <v/>
      </c>
    </row>
    <row r="479" spans="6:6">
      <c r="F479" t="str">
        <f>IFERROR(VLOOKUP(A479,Details!#REF!,5,FALSE),"")</f>
        <v/>
      </c>
    </row>
    <row r="480" spans="6:6">
      <c r="F480" t="str">
        <f>IFERROR(VLOOKUP(A480,Details!#REF!,5,FALSE),"")</f>
        <v/>
      </c>
    </row>
    <row r="481" spans="6:6">
      <c r="F481" t="str">
        <f>IFERROR(VLOOKUP(A481,Details!#REF!,5,FALSE),"")</f>
        <v/>
      </c>
    </row>
    <row r="482" spans="6:6">
      <c r="F482" t="str">
        <f>IFERROR(VLOOKUP(A482,Details!#REF!,5,FALSE),"")</f>
        <v/>
      </c>
    </row>
    <row r="483" spans="6:6">
      <c r="F483" t="str">
        <f>IFERROR(VLOOKUP(A483,Details!#REF!,5,FALSE),"")</f>
        <v/>
      </c>
    </row>
    <row r="484" spans="6:6">
      <c r="F484" t="str">
        <f>IFERROR(VLOOKUP(A484,Details!#REF!,5,FALSE),"")</f>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85634-979F-4848-87B5-1118D8910050}">
  <sheetPr codeName="Sheet1"/>
  <dimension ref="A1:I188"/>
  <sheetViews>
    <sheetView workbookViewId="0">
      <selection activeCell="G1" sqref="G1:G1048576"/>
    </sheetView>
  </sheetViews>
  <sheetFormatPr defaultColWidth="8.85546875" defaultRowHeight="15"/>
  <cols>
    <col min="1" max="1" width="32.42578125" customWidth="1"/>
    <col min="2" max="2" width="9.140625"/>
    <col min="3" max="3" width="31.7109375" customWidth="1"/>
    <col min="4" max="4" width="39.28515625" customWidth="1"/>
    <col min="5" max="5" width="34.140625" customWidth="1"/>
    <col min="6" max="6" width="9.140625"/>
    <col min="7" max="7" width="15.5703125" bestFit="1" customWidth="1"/>
    <col min="8" max="16384" width="8.85546875" style="1"/>
  </cols>
  <sheetData>
    <row r="1" spans="1:7" customFormat="1">
      <c r="A1" s="134" t="s">
        <v>2559</v>
      </c>
      <c r="B1" s="134" t="s">
        <v>2560</v>
      </c>
      <c r="C1" s="134" t="s">
        <v>2561</v>
      </c>
      <c r="D1" s="134" t="s">
        <v>2562</v>
      </c>
      <c r="E1" s="1"/>
      <c r="F1" t="str">
        <f>Sheet12!C1</f>
        <v>Result</v>
      </c>
      <c r="G1" s="1"/>
    </row>
    <row r="2" spans="1:7">
      <c r="A2" s="149" t="s">
        <v>12074</v>
      </c>
      <c r="B2" s="150"/>
      <c r="C2" s="150"/>
      <c r="D2" s="150" t="s">
        <v>12197</v>
      </c>
      <c r="F2" t="e">
        <f>Sheet12!C2</f>
        <v>#N/A</v>
      </c>
    </row>
    <row r="3" spans="1:7">
      <c r="A3" s="152" t="s">
        <v>12198</v>
      </c>
      <c r="B3" s="150"/>
      <c r="C3" s="150"/>
      <c r="D3" s="150"/>
      <c r="F3" t="e">
        <f>Sheet12!C3</f>
        <v>#N/A</v>
      </c>
    </row>
    <row r="4" spans="1:7">
      <c r="A4" s="153" t="s">
        <v>3871</v>
      </c>
      <c r="B4" s="150"/>
      <c r="C4" s="150" t="s">
        <v>3872</v>
      </c>
      <c r="D4" s="150" t="s">
        <v>3873</v>
      </c>
      <c r="E4" t="str">
        <f>IF(COUNTIF(Tables!C2:E2,F4)&gt;=1,F4,"Inherits")</f>
        <v>Inherits</v>
      </c>
      <c r="F4" t="str">
        <f>Sheet12!C4</f>
        <v>MD</v>
      </c>
    </row>
    <row r="5" spans="1:7">
      <c r="A5" s="153" t="s">
        <v>3875</v>
      </c>
      <c r="B5" s="150"/>
      <c r="C5" s="150" t="s">
        <v>3876</v>
      </c>
      <c r="D5" s="150" t="s">
        <v>12075</v>
      </c>
      <c r="F5" t="str">
        <f>Sheet12!C5</f>
        <v>No</v>
      </c>
    </row>
    <row r="6" spans="1:7">
      <c r="A6" s="153" t="s">
        <v>3878</v>
      </c>
      <c r="B6" s="150"/>
      <c r="C6" s="150" t="s">
        <v>3879</v>
      </c>
      <c r="D6" s="150" t="s">
        <v>12075</v>
      </c>
      <c r="F6" t="str">
        <f>Sheet12!C6</f>
        <v>No</v>
      </c>
    </row>
    <row r="7" spans="1:7">
      <c r="A7" s="152" t="s">
        <v>12199</v>
      </c>
      <c r="B7" s="150"/>
      <c r="C7" s="150"/>
      <c r="D7" s="150"/>
      <c r="F7" t="e">
        <f>Sheet12!C7</f>
        <v>#N/A</v>
      </c>
    </row>
    <row r="8" spans="1:7" ht="24">
      <c r="A8" s="153" t="s">
        <v>12200</v>
      </c>
      <c r="B8" s="150"/>
      <c r="C8" s="150"/>
      <c r="D8" s="150" t="s">
        <v>12201</v>
      </c>
      <c r="F8" t="e">
        <f>Sheet12!C8</f>
        <v>#N/A</v>
      </c>
    </row>
    <row r="9" spans="1:7">
      <c r="A9" s="154" t="s">
        <v>12202</v>
      </c>
      <c r="B9" s="150"/>
      <c r="C9" s="150"/>
      <c r="D9" s="150"/>
      <c r="F9" t="e">
        <f>Sheet12!C9</f>
        <v>#N/A</v>
      </c>
    </row>
    <row r="10" spans="1:7">
      <c r="A10" s="155" t="s">
        <v>3880</v>
      </c>
      <c r="B10" s="150"/>
      <c r="C10" s="150" t="s">
        <v>3881</v>
      </c>
      <c r="D10" s="150" t="s">
        <v>3882</v>
      </c>
      <c r="E10" t="str">
        <f>IF(F10="None","NONE",F10)</f>
        <v>NONE</v>
      </c>
      <c r="F10" t="str">
        <f>Sheet12!C10</f>
        <v>None</v>
      </c>
    </row>
    <row r="11" spans="1:7">
      <c r="A11" s="155" t="s">
        <v>3884</v>
      </c>
      <c r="B11" s="150"/>
      <c r="C11" s="150" t="s">
        <v>3885</v>
      </c>
      <c r="D11" s="150" t="s">
        <v>3886</v>
      </c>
      <c r="F11" t="str">
        <f>Sheet12!C11</f>
        <v>F</v>
      </c>
    </row>
    <row r="12" spans="1:7">
      <c r="A12" s="155" t="s">
        <v>3888</v>
      </c>
      <c r="B12" s="150"/>
      <c r="C12" s="150" t="s">
        <v>3889</v>
      </c>
      <c r="D12" s="150" t="s">
        <v>3890</v>
      </c>
      <c r="F12" t="str">
        <f>Sheet12!C12</f>
        <v>2</v>
      </c>
    </row>
    <row r="13" spans="1:7">
      <c r="A13" s="155" t="s">
        <v>2565</v>
      </c>
      <c r="B13" s="150"/>
      <c r="C13" s="150" t="s">
        <v>2566</v>
      </c>
      <c r="D13" s="150" t="s">
        <v>3891</v>
      </c>
      <c r="F13" t="str">
        <f>Sheet12!C13</f>
        <v>1</v>
      </c>
    </row>
    <row r="14" spans="1:7" ht="24">
      <c r="A14" s="155" t="s">
        <v>3892</v>
      </c>
      <c r="B14" s="150"/>
      <c r="C14" s="150" t="s">
        <v>3893</v>
      </c>
      <c r="D14" s="150" t="s">
        <v>12203</v>
      </c>
      <c r="E14" t="str">
        <f>IF(VALUE(F14)&lt;6,"1-8",""&amp;F14&amp;" - "&amp;F14)</f>
        <v>1-8</v>
      </c>
      <c r="F14" t="str">
        <f>Sheet12!C14</f>
        <v>2</v>
      </c>
    </row>
    <row r="15" spans="1:7">
      <c r="A15" s="155" t="s">
        <v>3900</v>
      </c>
      <c r="B15" s="150"/>
      <c r="C15" s="150" t="s">
        <v>3901</v>
      </c>
      <c r="D15" s="150" t="s">
        <v>3902</v>
      </c>
      <c r="E15" s="177" t="str">
        <f>IF(VALUE(F14)&lt;6,"1 to 6",""&amp;F14&amp;" to "&amp;F14)</f>
        <v>1 to 6</v>
      </c>
      <c r="F15" t="str">
        <f>Sheet12!C15</f>
        <v>Vacant</v>
      </c>
    </row>
    <row r="16" spans="1:7" customFormat="1">
      <c r="A16" s="155" t="s">
        <v>12204</v>
      </c>
      <c r="B16" s="150"/>
      <c r="C16" s="150" t="s">
        <v>12205</v>
      </c>
      <c r="D16" s="150" t="s">
        <v>12206</v>
      </c>
      <c r="F16" t="str">
        <f>Sheet12!C16</f>
        <v>Primary</v>
      </c>
    </row>
    <row r="17" spans="1:6" customFormat="1">
      <c r="A17" s="155" t="s">
        <v>12207</v>
      </c>
      <c r="B17" s="150"/>
      <c r="C17" s="150" t="s">
        <v>12208</v>
      </c>
      <c r="D17" s="150" t="s">
        <v>12209</v>
      </c>
      <c r="F17" t="str">
        <f>Sheet12!C17</f>
        <v/>
      </c>
    </row>
    <row r="18" spans="1:6" customFormat="1" ht="24">
      <c r="A18" s="155" t="s">
        <v>12210</v>
      </c>
      <c r="B18" s="150"/>
      <c r="C18" s="150" t="s">
        <v>12211</v>
      </c>
      <c r="D18" s="150" t="s">
        <v>12212</v>
      </c>
      <c r="F18" t="str">
        <f>Sheet12!C18</f>
        <v>No</v>
      </c>
    </row>
    <row r="19" spans="1:6" customFormat="1">
      <c r="A19" s="154" t="s">
        <v>12213</v>
      </c>
      <c r="B19" s="150"/>
      <c r="C19" s="150"/>
      <c r="D19" s="150"/>
      <c r="F19" t="e">
        <f>Sheet12!C19</f>
        <v>#N/A</v>
      </c>
    </row>
    <row r="20" spans="1:6" customFormat="1">
      <c r="A20" s="155" t="s">
        <v>3912</v>
      </c>
      <c r="B20" s="150"/>
      <c r="C20" s="150" t="s">
        <v>3913</v>
      </c>
      <c r="D20" s="150" t="s">
        <v>3914</v>
      </c>
      <c r="F20" t="str">
        <f>Sheet12!C20</f>
        <v>1</v>
      </c>
    </row>
    <row r="21" spans="1:6" customFormat="1">
      <c r="A21" s="155" t="s">
        <v>3907</v>
      </c>
      <c r="B21" s="150"/>
      <c r="C21" s="150" t="s">
        <v>3908</v>
      </c>
      <c r="D21" s="150" t="s">
        <v>12214</v>
      </c>
      <c r="F21" t="str">
        <f>Sheet12!C21</f>
        <v>True</v>
      </c>
    </row>
    <row r="22" spans="1:6" customFormat="1">
      <c r="A22" s="155" t="s">
        <v>3904</v>
      </c>
      <c r="B22" s="150"/>
      <c r="C22" s="150" t="s">
        <v>3905</v>
      </c>
      <c r="D22" s="150" t="s">
        <v>3906</v>
      </c>
      <c r="F22" t="str">
        <f>Sheet12!C22</f>
        <v>200000</v>
      </c>
    </row>
    <row r="23" spans="1:6" customFormat="1">
      <c r="A23" s="155" t="s">
        <v>3909</v>
      </c>
      <c r="B23" s="150"/>
      <c r="C23" s="150" t="s">
        <v>3910</v>
      </c>
      <c r="D23" s="150" t="s">
        <v>3911</v>
      </c>
      <c r="F23" t="str">
        <f>Sheet12!C23</f>
        <v>140000</v>
      </c>
    </row>
    <row r="24" spans="1:6" customFormat="1">
      <c r="A24" s="155" t="s">
        <v>12215</v>
      </c>
      <c r="B24" s="150"/>
      <c r="C24" s="150" t="s">
        <v>12216</v>
      </c>
      <c r="D24" s="150" t="s">
        <v>12217</v>
      </c>
      <c r="F24" t="str">
        <f>Sheet12!C24</f>
        <v>False</v>
      </c>
    </row>
    <row r="25" spans="1:6" customFormat="1">
      <c r="A25" s="155" t="s">
        <v>12218</v>
      </c>
      <c r="B25" s="150"/>
      <c r="C25" s="150" t="s">
        <v>12219</v>
      </c>
      <c r="D25" s="150" t="s">
        <v>12220</v>
      </c>
      <c r="F25" t="str">
        <f>Sheet12!C25</f>
        <v>False</v>
      </c>
    </row>
    <row r="26" spans="1:6" customFormat="1">
      <c r="A26" s="155" t="s">
        <v>3894</v>
      </c>
      <c r="B26" s="150"/>
      <c r="C26" s="150" t="s">
        <v>3895</v>
      </c>
      <c r="D26" s="150" t="s">
        <v>3896</v>
      </c>
      <c r="F26" t="str">
        <f>Sheet12!C26</f>
        <v>500</v>
      </c>
    </row>
    <row r="27" spans="1:6" customFormat="1">
      <c r="A27" s="155" t="s">
        <v>3897</v>
      </c>
      <c r="B27" s="150"/>
      <c r="C27" s="150" t="s">
        <v>3898</v>
      </c>
      <c r="D27" s="150" t="s">
        <v>3899</v>
      </c>
      <c r="F27" t="str">
        <f>Sheet12!C27</f>
        <v>1000</v>
      </c>
    </row>
    <row r="28" spans="1:6" customFormat="1" ht="24">
      <c r="A28" s="154" t="s">
        <v>12076</v>
      </c>
      <c r="B28" s="150"/>
      <c r="C28" s="150"/>
      <c r="D28" s="150" t="s">
        <v>12221</v>
      </c>
      <c r="F28" t="e">
        <f>Sheet12!C28</f>
        <v>#N/A</v>
      </c>
    </row>
    <row r="29" spans="1:6" ht="60">
      <c r="A29" s="155" t="s">
        <v>12077</v>
      </c>
      <c r="B29" s="150" t="s">
        <v>3915</v>
      </c>
      <c r="C29" s="150"/>
      <c r="D29" s="150" t="s">
        <v>3916</v>
      </c>
      <c r="F29" t="e">
        <f>Sheet12!C29</f>
        <v>#N/A</v>
      </c>
    </row>
    <row r="30" spans="1:6">
      <c r="A30" s="156" t="s">
        <v>3917</v>
      </c>
      <c r="B30" s="150"/>
      <c r="C30" s="150" t="s">
        <v>2474</v>
      </c>
      <c r="D30" s="150" t="s">
        <v>2572</v>
      </c>
      <c r="E30" s="135" t="s">
        <v>3918</v>
      </c>
      <c r="F30" t="str">
        <f>Sheet12!C30</f>
        <v>COVA</v>
      </c>
    </row>
    <row r="31" spans="1:6" ht="60">
      <c r="A31" s="156" t="s">
        <v>12078</v>
      </c>
      <c r="B31" s="150" t="s">
        <v>3915</v>
      </c>
      <c r="C31" s="150"/>
      <c r="D31" s="150"/>
      <c r="F31" t="e">
        <f>Sheet12!C31</f>
        <v>#N/A</v>
      </c>
    </row>
    <row r="32" spans="1:6" ht="84">
      <c r="A32" s="157" t="s">
        <v>3875</v>
      </c>
      <c r="B32" s="150" t="s">
        <v>3919</v>
      </c>
      <c r="C32" s="150" t="s">
        <v>3876</v>
      </c>
      <c r="D32" s="150" t="s">
        <v>12079</v>
      </c>
      <c r="F32" t="str">
        <f>Sheet12!C32</f>
        <v>Yes</v>
      </c>
    </row>
    <row r="33" spans="1:6">
      <c r="A33" s="157" t="s">
        <v>3921</v>
      </c>
      <c r="B33" s="150"/>
      <c r="C33" s="150" t="s">
        <v>3922</v>
      </c>
      <c r="D33" s="150" t="s">
        <v>3923</v>
      </c>
      <c r="F33" t="str">
        <f>Sheet12!C33</f>
        <v>200000</v>
      </c>
    </row>
    <row r="34" spans="1:6" ht="24">
      <c r="A34" s="157" t="s">
        <v>3924</v>
      </c>
      <c r="B34" s="150"/>
      <c r="C34" s="150" t="s">
        <v>3925</v>
      </c>
      <c r="D34" s="150">
        <v>1</v>
      </c>
      <c r="F34" t="str">
        <f>Sheet12!C34</f>
        <v>.01</v>
      </c>
    </row>
    <row r="35" spans="1:6" ht="48">
      <c r="A35" s="157" t="s">
        <v>3926</v>
      </c>
      <c r="B35" s="150"/>
      <c r="C35" s="150" t="s">
        <v>3927</v>
      </c>
      <c r="D35" s="150" t="s">
        <v>3928</v>
      </c>
      <c r="E35" t="str" cm="1">
        <f t="array" ref="E35">GetRatetable(Tables!A1,Tables!A2,'Rate Table New'!F13,Tables!G2,'Rate Table New'!F11,E15,'Rate Table New'!F30,'Rate Table New'!F12)</f>
        <v>211</v>
      </c>
      <c r="F35" t="str">
        <f>Sheet12!C35</f>
        <v>211</v>
      </c>
    </row>
    <row r="36" spans="1:6" ht="24">
      <c r="A36" s="157" t="s">
        <v>3929</v>
      </c>
      <c r="B36" s="150"/>
      <c r="C36" s="150" t="s">
        <v>2647</v>
      </c>
      <c r="D36" s="150" t="s">
        <v>3930</v>
      </c>
      <c r="E36" t="str" cm="1">
        <f t="array" ref="E36">GetRatetable(Tables!A1,Tables!A3,Tables!G3,F33,F30)</f>
        <v>3.930</v>
      </c>
      <c r="F36" t="str">
        <f>Sheet12!C36</f>
        <v>3.89</v>
      </c>
    </row>
    <row r="37" spans="1:6" ht="24">
      <c r="A37" s="157" t="s">
        <v>3931</v>
      </c>
      <c r="B37" s="150"/>
      <c r="C37" s="150" t="s">
        <v>3932</v>
      </c>
      <c r="D37" s="150" t="s">
        <v>3933</v>
      </c>
      <c r="E37">
        <f>E36*E35</f>
        <v>829.23</v>
      </c>
      <c r="F37" t="str">
        <f>Sheet12!C37</f>
        <v>821</v>
      </c>
    </row>
    <row r="38" spans="1:6" ht="24">
      <c r="A38" s="157" t="s">
        <v>3934</v>
      </c>
      <c r="B38" s="150"/>
      <c r="C38" s="150" t="s">
        <v>3925</v>
      </c>
      <c r="D38" s="150" t="s">
        <v>3935</v>
      </c>
      <c r="E38" t="str" cm="1">
        <f t="array" ref="E38">GetRatetable(Tables!A1,Tables!A4,Tables!G4,'Rate Table New'!E10)</f>
        <v>1.00</v>
      </c>
      <c r="F38" t="str">
        <f>Sheet12!C38</f>
        <v>1</v>
      </c>
    </row>
    <row r="39" spans="1:6" ht="24">
      <c r="A39" s="157" t="s">
        <v>3936</v>
      </c>
      <c r="B39" s="150"/>
      <c r="C39" s="150" t="s">
        <v>3937</v>
      </c>
      <c r="D39" s="150" t="s">
        <v>3938</v>
      </c>
      <c r="E39">
        <f>E37*E38</f>
        <v>829.23</v>
      </c>
      <c r="F39" t="str">
        <f>Sheet12!C39</f>
        <v>821</v>
      </c>
    </row>
    <row r="40" spans="1:6" ht="36">
      <c r="A40" s="157" t="s">
        <v>3939</v>
      </c>
      <c r="B40" s="150"/>
      <c r="C40" s="150" t="s">
        <v>3940</v>
      </c>
      <c r="D40" s="150" t="s">
        <v>3941</v>
      </c>
      <c r="E40" t="str" cm="1">
        <f t="array" ref="E40">GetRatetable(Tables!A1,Tables!A7,Tables!G7,'Rate Table New'!F26,'Rate Table New'!F27,F30)</f>
        <v>0.84</v>
      </c>
      <c r="F40" t="str">
        <f>Sheet12!C40</f>
        <v>0.84</v>
      </c>
    </row>
    <row r="41" spans="1:6" ht="24">
      <c r="A41" s="157" t="s">
        <v>3942</v>
      </c>
      <c r="B41" s="150"/>
      <c r="C41" s="150" t="s">
        <v>3943</v>
      </c>
      <c r="D41" s="150" t="s">
        <v>3944</v>
      </c>
      <c r="E41">
        <f>E39*E40</f>
        <v>696.55319999999995</v>
      </c>
      <c r="F41" t="str">
        <f>Sheet12!C41</f>
        <v>690</v>
      </c>
    </row>
    <row r="42" spans="1:6" ht="24">
      <c r="A42" s="157" t="s">
        <v>3945</v>
      </c>
      <c r="B42" s="150"/>
      <c r="C42" s="150" t="s">
        <v>3946</v>
      </c>
      <c r="D42" s="150" t="s">
        <v>3943</v>
      </c>
      <c r="E42">
        <f>E41</f>
        <v>696.55319999999995</v>
      </c>
      <c r="F42" t="str">
        <f>Sheet12!C42</f>
        <v>690</v>
      </c>
    </row>
    <row r="43" spans="1:6" ht="72">
      <c r="A43" s="155" t="s">
        <v>12080</v>
      </c>
      <c r="B43" s="150" t="s">
        <v>12238</v>
      </c>
      <c r="C43" s="150"/>
      <c r="D43" s="150" t="s">
        <v>3948</v>
      </c>
      <c r="F43" t="e">
        <f>Sheet12!C43</f>
        <v>#N/A</v>
      </c>
    </row>
    <row r="44" spans="1:6">
      <c r="A44" s="156" t="s">
        <v>12198</v>
      </c>
      <c r="B44" s="150"/>
      <c r="C44" s="150"/>
      <c r="D44" s="150"/>
      <c r="E44">
        <v>4</v>
      </c>
      <c r="F44" t="e">
        <f>Sheet12!C44</f>
        <v>#N/A</v>
      </c>
    </row>
    <row r="45" spans="1:6" ht="24">
      <c r="A45" s="157" t="s">
        <v>12239</v>
      </c>
      <c r="B45" s="150"/>
      <c r="C45" s="150" t="s">
        <v>3949</v>
      </c>
      <c r="D45" s="150">
        <v>0</v>
      </c>
      <c r="F45" t="e">
        <f>Sheet12!C45</f>
        <v>#N/A</v>
      </c>
    </row>
    <row r="46" spans="1:6" ht="24">
      <c r="A46" s="157" t="s">
        <v>12240</v>
      </c>
      <c r="B46" s="150"/>
      <c r="C46" s="150" t="s">
        <v>3950</v>
      </c>
      <c r="D46" s="150">
        <v>0</v>
      </c>
      <c r="F46" t="e">
        <f>Sheet12!C46</f>
        <v>#N/A</v>
      </c>
    </row>
    <row r="47" spans="1:6">
      <c r="A47" s="157" t="s">
        <v>12241</v>
      </c>
      <c r="B47" s="150"/>
      <c r="C47" s="150" t="s">
        <v>12242</v>
      </c>
      <c r="D47" s="150" t="s">
        <v>12243</v>
      </c>
      <c r="F47" t="e">
        <f>Sheet12!C47</f>
        <v>#N/A</v>
      </c>
    </row>
    <row r="48" spans="1:6" ht="24">
      <c r="A48" s="157" t="s">
        <v>12244</v>
      </c>
      <c r="B48" s="150"/>
      <c r="C48" s="150" t="s">
        <v>12219</v>
      </c>
      <c r="D48" s="150" t="s">
        <v>12245</v>
      </c>
      <c r="F48" t="e">
        <f>Sheet12!C48</f>
        <v>#N/A</v>
      </c>
    </row>
    <row r="49" spans="1:6">
      <c r="A49" s="156" t="s">
        <v>12081</v>
      </c>
      <c r="B49" s="150"/>
      <c r="C49" s="150"/>
      <c r="D49" s="150"/>
      <c r="F49" t="e">
        <f>Sheet12!C49</f>
        <v>#N/A</v>
      </c>
    </row>
    <row r="50" spans="1:6">
      <c r="A50" s="157" t="s">
        <v>12082</v>
      </c>
      <c r="B50" s="150"/>
      <c r="C50" s="150"/>
      <c r="D50" s="150"/>
      <c r="F50" t="e">
        <f>Sheet12!C50</f>
        <v>#N/A</v>
      </c>
    </row>
    <row r="51" spans="1:6" ht="24">
      <c r="A51" s="158" t="s">
        <v>12246</v>
      </c>
      <c r="B51" s="150" t="s">
        <v>12247</v>
      </c>
      <c r="C51" s="150" t="s">
        <v>12242</v>
      </c>
      <c r="D51" s="150" t="s">
        <v>12083</v>
      </c>
      <c r="E51" t="e">
        <f>IF(F48="Yes",'DF1'!T5,IF(('Rate Table New'!F15="Vacant"),'DF1'!T4,IF(AND('Rate Table New'!F15="Not Vacant",'Rate Table New'!F16="Seasonal"),'DF1'!T3,'DF1'!T2)))</f>
        <v>#N/A</v>
      </c>
      <c r="F51" t="e">
        <f>Sheet12!C51</f>
        <v>#N/A</v>
      </c>
    </row>
    <row r="52" spans="1:6">
      <c r="A52" s="157" t="s">
        <v>12248</v>
      </c>
      <c r="B52" s="150"/>
      <c r="C52" s="150" t="s">
        <v>3954</v>
      </c>
      <c r="D52" s="150" t="s">
        <v>12249</v>
      </c>
      <c r="E52" cm="1">
        <f t="array" ref="E52">GetRatetable(Tables!A1,Tables!A5,Tables!G5,'Rate Table New'!E51)</f>
        <v>0</v>
      </c>
      <c r="F52" t="e">
        <f>Sheet12!C52</f>
        <v>#N/A</v>
      </c>
    </row>
    <row r="53" spans="1:6" ht="24">
      <c r="A53" s="156" t="s">
        <v>12250</v>
      </c>
      <c r="B53" s="150" t="s">
        <v>3952</v>
      </c>
      <c r="C53" s="150"/>
      <c r="D53" s="150"/>
      <c r="F53" t="e">
        <f>Sheet12!C53</f>
        <v>#N/A</v>
      </c>
    </row>
    <row r="54" spans="1:6" ht="24">
      <c r="A54" s="157" t="s">
        <v>12084</v>
      </c>
      <c r="B54" s="150"/>
      <c r="C54" s="150" t="s">
        <v>12085</v>
      </c>
      <c r="D54" s="150" t="s">
        <v>12086</v>
      </c>
      <c r="E54">
        <f>F33/1000</f>
        <v>200</v>
      </c>
      <c r="F54" t="e">
        <f>Sheet12!C54</f>
        <v>#N/A</v>
      </c>
    </row>
    <row r="55" spans="1:6">
      <c r="A55" s="157" t="s">
        <v>3953</v>
      </c>
      <c r="B55" s="150"/>
      <c r="C55" s="150" t="s">
        <v>3954</v>
      </c>
      <c r="D55" s="150" t="s">
        <v>3954</v>
      </c>
      <c r="E55">
        <f>E52</f>
        <v>0</v>
      </c>
      <c r="F55" t="e">
        <f>Sheet12!C55</f>
        <v>#N/A</v>
      </c>
    </row>
    <row r="56" spans="1:6" ht="24">
      <c r="A56" s="157" t="s">
        <v>12087</v>
      </c>
      <c r="B56" s="150"/>
      <c r="C56" s="150" t="s">
        <v>3949</v>
      </c>
      <c r="D56" s="150" t="s">
        <v>12088</v>
      </c>
      <c r="E56">
        <f>E54*E55</f>
        <v>0</v>
      </c>
      <c r="F56" t="e">
        <f>Sheet12!C56</f>
        <v>#N/A</v>
      </c>
    </row>
    <row r="57" spans="1:6" ht="24">
      <c r="A57" s="156" t="s">
        <v>12251</v>
      </c>
      <c r="B57" s="150" t="s">
        <v>3955</v>
      </c>
      <c r="C57" s="150"/>
      <c r="D57" s="150"/>
      <c r="F57" t="e">
        <f>Sheet12!C57</f>
        <v>#N/A</v>
      </c>
    </row>
    <row r="58" spans="1:6" ht="24">
      <c r="A58" s="157" t="s">
        <v>12089</v>
      </c>
      <c r="B58" s="150"/>
      <c r="C58" s="150" t="s">
        <v>12090</v>
      </c>
      <c r="D58" s="150" t="s">
        <v>12091</v>
      </c>
      <c r="E58">
        <f>F23/1000</f>
        <v>140</v>
      </c>
      <c r="F58" t="e">
        <f>Sheet12!C58</f>
        <v>#N/A</v>
      </c>
    </row>
    <row r="59" spans="1:6">
      <c r="A59" s="157" t="s">
        <v>3956</v>
      </c>
      <c r="B59" s="150"/>
      <c r="C59" s="150" t="s">
        <v>3954</v>
      </c>
      <c r="D59" s="150" t="s">
        <v>3954</v>
      </c>
      <c r="E59">
        <f>E52</f>
        <v>0</v>
      </c>
      <c r="F59" t="e">
        <f>Sheet12!C59</f>
        <v>#N/A</v>
      </c>
    </row>
    <row r="60" spans="1:6" ht="24">
      <c r="A60" s="157" t="s">
        <v>12092</v>
      </c>
      <c r="B60" s="150"/>
      <c r="C60" s="150" t="s">
        <v>3950</v>
      </c>
      <c r="D60" s="150" t="s">
        <v>12093</v>
      </c>
      <c r="E60">
        <f>E59*E58</f>
        <v>0</v>
      </c>
      <c r="F60" t="e">
        <f>Sheet12!C60</f>
        <v>#N/A</v>
      </c>
    </row>
    <row r="61" spans="1:6" ht="24">
      <c r="A61" s="156" t="s">
        <v>12252</v>
      </c>
      <c r="B61" s="150"/>
      <c r="C61" s="150" t="s">
        <v>3957</v>
      </c>
      <c r="D61" s="150" t="s">
        <v>12094</v>
      </c>
      <c r="E61">
        <f>E60+E56</f>
        <v>0</v>
      </c>
      <c r="F61" t="e">
        <f>Sheet12!C61</f>
        <v>#N/A</v>
      </c>
    </row>
    <row r="62" spans="1:6" ht="24">
      <c r="A62" s="156" t="s">
        <v>12253</v>
      </c>
      <c r="B62" s="150"/>
      <c r="C62" s="150" t="s">
        <v>12254</v>
      </c>
      <c r="D62" s="150" t="s">
        <v>3957</v>
      </c>
      <c r="E62">
        <f>E61</f>
        <v>0</v>
      </c>
      <c r="F62" t="e">
        <f>Sheet12!C62</f>
        <v>#N/A</v>
      </c>
    </row>
    <row r="63" spans="1:6" ht="60">
      <c r="A63" s="155" t="s">
        <v>12077</v>
      </c>
      <c r="B63" s="150" t="s">
        <v>3915</v>
      </c>
      <c r="C63" s="150"/>
      <c r="D63" s="150" t="s">
        <v>3916</v>
      </c>
      <c r="F63" t="e">
        <f>Sheet12!C63</f>
        <v>#N/A</v>
      </c>
    </row>
    <row r="64" spans="1:6">
      <c r="A64" s="156" t="s">
        <v>3917</v>
      </c>
      <c r="B64" s="150"/>
      <c r="C64" s="150" t="s">
        <v>2474</v>
      </c>
      <c r="D64" s="150" t="s">
        <v>2572</v>
      </c>
      <c r="F64" t="str">
        <f>Sheet12!C64</f>
        <v>COVA</v>
      </c>
    </row>
    <row r="65" spans="1:6" ht="60">
      <c r="A65" s="156" t="s">
        <v>12078</v>
      </c>
      <c r="B65" s="150" t="s">
        <v>3915</v>
      </c>
      <c r="C65" s="150"/>
      <c r="D65" s="150"/>
      <c r="F65" t="e">
        <f>Sheet12!C65</f>
        <v>#N/A</v>
      </c>
    </row>
    <row r="66" spans="1:6">
      <c r="A66" s="157" t="s">
        <v>3921</v>
      </c>
      <c r="B66" s="150"/>
      <c r="C66" s="150" t="s">
        <v>3922</v>
      </c>
      <c r="D66" s="150" t="s">
        <v>3923</v>
      </c>
      <c r="F66" t="str">
        <f>Sheet12!C66</f>
        <v>200000</v>
      </c>
    </row>
    <row r="67" spans="1:6" ht="24">
      <c r="A67" s="157" t="s">
        <v>3924</v>
      </c>
      <c r="B67" s="150"/>
      <c r="C67" s="150" t="s">
        <v>3925</v>
      </c>
      <c r="D67" s="150">
        <v>1</v>
      </c>
      <c r="F67" t="str">
        <f>Sheet12!C67</f>
        <v>.01</v>
      </c>
    </row>
    <row r="68" spans="1:6" ht="48">
      <c r="A68" s="157" t="s">
        <v>3926</v>
      </c>
      <c r="B68" s="150"/>
      <c r="C68" s="150" t="s">
        <v>3927</v>
      </c>
      <c r="D68" s="150" t="s">
        <v>3928</v>
      </c>
      <c r="E68" t="str" cm="1">
        <f t="array" ref="E68">GetRatetable(Tables!A1,Tables!A2,'Rate Table New'!F13,Tables!G2,F11,'Rate Table New'!E15,F64,F12)</f>
        <v>211</v>
      </c>
      <c r="F68" t="str">
        <f>Sheet12!C68</f>
        <v>211</v>
      </c>
    </row>
    <row r="69" spans="1:6" ht="24">
      <c r="A69" s="157" t="s">
        <v>3929</v>
      </c>
      <c r="B69" s="150"/>
      <c r="C69" s="150" t="s">
        <v>2647</v>
      </c>
      <c r="D69" s="150" t="s">
        <v>3930</v>
      </c>
      <c r="E69" t="str" cm="1">
        <f t="array" ref="E69">GetRatetable(Tables!A1,Tables!A3,Tables!G3,F66,F64)</f>
        <v>3.930</v>
      </c>
      <c r="F69" t="str">
        <f>Sheet12!C69</f>
        <v>3.89</v>
      </c>
    </row>
    <row r="70" spans="1:6" ht="24">
      <c r="A70" s="157" t="s">
        <v>3931</v>
      </c>
      <c r="B70" s="150"/>
      <c r="C70" s="150" t="s">
        <v>3932</v>
      </c>
      <c r="D70" s="150" t="s">
        <v>3933</v>
      </c>
      <c r="E70">
        <f>E69*E68</f>
        <v>829.23</v>
      </c>
      <c r="F70" t="str">
        <f>Sheet12!C70</f>
        <v>821</v>
      </c>
    </row>
    <row r="71" spans="1:6" ht="24">
      <c r="A71" s="157" t="s">
        <v>3934</v>
      </c>
      <c r="B71" s="150"/>
      <c r="C71" s="150" t="s">
        <v>3925</v>
      </c>
      <c r="D71" s="150" t="s">
        <v>3935</v>
      </c>
      <c r="E71" t="str" cm="1">
        <f t="array" ref="E71">GetRatetable(Tables!A1,Tables!A4,Tables!G4,'Rate Table New'!E10)</f>
        <v>1.00</v>
      </c>
      <c r="F71" t="str">
        <f>Sheet12!C71</f>
        <v>1</v>
      </c>
    </row>
    <row r="72" spans="1:6" ht="24">
      <c r="A72" s="157" t="s">
        <v>3936</v>
      </c>
      <c r="B72" s="150"/>
      <c r="C72" s="150" t="s">
        <v>3937</v>
      </c>
      <c r="D72" s="150" t="s">
        <v>3938</v>
      </c>
      <c r="E72">
        <f>E71*E70</f>
        <v>829.23</v>
      </c>
      <c r="F72" t="str">
        <f>Sheet12!C72</f>
        <v>821</v>
      </c>
    </row>
    <row r="73" spans="1:6" ht="36">
      <c r="A73" s="157" t="s">
        <v>3939</v>
      </c>
      <c r="B73" s="150"/>
      <c r="C73" s="150" t="s">
        <v>3940</v>
      </c>
      <c r="D73" s="150" t="s">
        <v>3941</v>
      </c>
      <c r="E73" t="str" cm="1">
        <f t="array" ref="E73">GetRatetable(Tables!A1,Tables!A7,Tables!G7,'Rate Table New'!F26,'Rate Table New'!F27,F64)</f>
        <v>0.84</v>
      </c>
      <c r="F73" t="str">
        <f>Sheet12!C73</f>
        <v>0.84</v>
      </c>
    </row>
    <row r="74" spans="1:6" ht="24">
      <c r="A74" s="157" t="s">
        <v>3942</v>
      </c>
      <c r="B74" s="150"/>
      <c r="C74" s="150" t="s">
        <v>3943</v>
      </c>
      <c r="D74" s="150" t="s">
        <v>3944</v>
      </c>
      <c r="E74">
        <f>E73*E72</f>
        <v>696.55319999999995</v>
      </c>
      <c r="F74" t="str">
        <f>Sheet12!C74</f>
        <v>690</v>
      </c>
    </row>
    <row r="75" spans="1:6" ht="24">
      <c r="A75" s="157" t="s">
        <v>3945</v>
      </c>
      <c r="B75" s="150"/>
      <c r="C75" s="150" t="s">
        <v>3946</v>
      </c>
      <c r="D75" s="150" t="s">
        <v>3943</v>
      </c>
      <c r="E75">
        <f>E74</f>
        <v>696.55319999999995</v>
      </c>
      <c r="F75" t="str">
        <f>Sheet12!C75</f>
        <v>690</v>
      </c>
    </row>
    <row r="76" spans="1:6" ht="24">
      <c r="A76" s="155" t="s">
        <v>12095</v>
      </c>
      <c r="B76" s="150" t="s">
        <v>3958</v>
      </c>
      <c r="C76" s="150"/>
      <c r="D76" s="150" t="s">
        <v>3959</v>
      </c>
      <c r="F76" t="e">
        <f>Sheet12!C76</f>
        <v>#N/A</v>
      </c>
    </row>
    <row r="77" spans="1:6">
      <c r="A77" s="156" t="s">
        <v>12096</v>
      </c>
      <c r="B77" s="150"/>
      <c r="C77" s="150"/>
      <c r="D77" s="150"/>
      <c r="F77" t="e">
        <f>Sheet12!C77</f>
        <v>#N/A</v>
      </c>
    </row>
    <row r="78" spans="1:6" ht="36">
      <c r="A78" s="157" t="s">
        <v>12222</v>
      </c>
      <c r="B78" s="150"/>
      <c r="C78" s="150" t="s">
        <v>12223</v>
      </c>
      <c r="D78" s="150">
        <v>0</v>
      </c>
      <c r="F78" t="str">
        <f>Sheet12!C78</f>
        <v/>
      </c>
    </row>
    <row r="79" spans="1:6" ht="24">
      <c r="A79" s="157" t="s">
        <v>12224</v>
      </c>
      <c r="B79" s="150"/>
      <c r="C79" s="150" t="s">
        <v>12225</v>
      </c>
      <c r="D79" s="150">
        <v>0</v>
      </c>
      <c r="F79" t="str">
        <f>Sheet12!C79</f>
        <v/>
      </c>
    </row>
    <row r="80" spans="1:6" ht="24">
      <c r="A80" s="157" t="s">
        <v>12226</v>
      </c>
      <c r="B80" s="150"/>
      <c r="C80" s="150" t="s">
        <v>12227</v>
      </c>
      <c r="D80" s="150">
        <v>0</v>
      </c>
      <c r="F80" t="str">
        <f>Sheet12!C80</f>
        <v/>
      </c>
    </row>
    <row r="81" spans="1:9" ht="24">
      <c r="A81" s="157" t="s">
        <v>12228</v>
      </c>
      <c r="B81" s="150"/>
      <c r="C81" s="150" t="s">
        <v>12097</v>
      </c>
      <c r="D81" s="150">
        <v>0</v>
      </c>
      <c r="F81" t="str">
        <f>Sheet12!C81</f>
        <v/>
      </c>
    </row>
    <row r="82" spans="1:9" ht="24">
      <c r="A82" s="157" t="s">
        <v>12229</v>
      </c>
      <c r="B82" s="150"/>
      <c r="C82" s="150" t="s">
        <v>12230</v>
      </c>
      <c r="D82" s="150">
        <v>0</v>
      </c>
      <c r="F82" t="str">
        <f>Sheet12!C82</f>
        <v/>
      </c>
    </row>
    <row r="83" spans="1:9" ht="48">
      <c r="A83" s="156" t="s">
        <v>12098</v>
      </c>
      <c r="B83" s="150" t="s">
        <v>12231</v>
      </c>
      <c r="C83" s="150"/>
      <c r="D83" s="150"/>
      <c r="F83" t="e">
        <f>Sheet12!C83</f>
        <v>#N/A</v>
      </c>
    </row>
    <row r="84" spans="1:9" ht="156">
      <c r="A84" s="157" t="s">
        <v>12099</v>
      </c>
      <c r="B84" s="150" t="s">
        <v>12100</v>
      </c>
      <c r="C84" s="150"/>
      <c r="D84" s="150"/>
      <c r="F84" t="e">
        <f>Sheet12!C84</f>
        <v>#N/A</v>
      </c>
    </row>
    <row r="85" spans="1:9" ht="48">
      <c r="A85" s="158" t="s">
        <v>3960</v>
      </c>
      <c r="B85" s="150"/>
      <c r="C85" s="150" t="s">
        <v>3922</v>
      </c>
      <c r="D85" s="150" t="s">
        <v>3961</v>
      </c>
      <c r="F85" t="str">
        <f>Sheet12!C85</f>
        <v>10000</v>
      </c>
    </row>
    <row r="86" spans="1:9" ht="48">
      <c r="A86" s="158" t="s">
        <v>3962</v>
      </c>
      <c r="B86" s="150"/>
      <c r="C86" s="150" t="s">
        <v>3963</v>
      </c>
      <c r="D86" s="150" t="s">
        <v>3964</v>
      </c>
      <c r="E86">
        <f>F85/1000</f>
        <v>10</v>
      </c>
      <c r="F86" t="str">
        <f>Sheet12!C86</f>
        <v>10</v>
      </c>
    </row>
    <row r="87" spans="1:9" ht="84">
      <c r="A87" s="158" t="s">
        <v>12101</v>
      </c>
      <c r="B87" s="150" t="s">
        <v>12102</v>
      </c>
      <c r="C87" s="150" t="s">
        <v>2582</v>
      </c>
      <c r="D87" s="150" t="s">
        <v>12103</v>
      </c>
      <c r="E87" s="160" t="s">
        <v>12150</v>
      </c>
      <c r="F87" t="str">
        <f>Sheet12!C87</f>
        <v>1-8</v>
      </c>
      <c r="I87" s="178"/>
    </row>
    <row r="88" spans="1:9" ht="24">
      <c r="A88" s="158" t="s">
        <v>3965</v>
      </c>
      <c r="B88" s="150"/>
      <c r="C88" s="150" t="s">
        <v>2638</v>
      </c>
      <c r="D88" s="150" t="s">
        <v>12104</v>
      </c>
      <c r="E88" t="str" cm="1">
        <f t="array" ref="E88">GetRatetable(Tables!A1,Tables!A6,Tables!G6,'Rate Table New'!F87)</f>
        <v>1.77</v>
      </c>
      <c r="F88" t="str">
        <f>Sheet12!C88</f>
        <v>1.77</v>
      </c>
    </row>
    <row r="89" spans="1:9" ht="36">
      <c r="A89" s="158" t="s">
        <v>3966</v>
      </c>
      <c r="B89" s="150"/>
      <c r="C89" s="150" t="s">
        <v>12223</v>
      </c>
      <c r="D89" s="150" t="s">
        <v>3967</v>
      </c>
      <c r="E89">
        <f>ROUND(E88*E86,0)</f>
        <v>18</v>
      </c>
      <c r="F89" t="str">
        <f>Sheet12!C89</f>
        <v>18</v>
      </c>
    </row>
    <row r="90" spans="1:9" ht="48">
      <c r="A90" s="158" t="s">
        <v>3962</v>
      </c>
      <c r="B90" s="150"/>
      <c r="C90" s="150" t="s">
        <v>3963</v>
      </c>
      <c r="D90" s="150" t="s">
        <v>3964</v>
      </c>
      <c r="E90">
        <f>F85/1000</f>
        <v>10</v>
      </c>
      <c r="F90" t="str">
        <f>Sheet12!C90</f>
        <v>10</v>
      </c>
    </row>
    <row r="91" spans="1:9" ht="36">
      <c r="A91" s="158" t="s">
        <v>12105</v>
      </c>
      <c r="B91" s="150" t="s">
        <v>12106</v>
      </c>
      <c r="C91" s="150" t="s">
        <v>12107</v>
      </c>
      <c r="D91" s="150" t="s">
        <v>12108</v>
      </c>
      <c r="F91" t="str">
        <f>Sheet12!C91</f>
        <v>DP1</v>
      </c>
    </row>
    <row r="92" spans="1:9" ht="48">
      <c r="A92" s="158" t="s">
        <v>3968</v>
      </c>
      <c r="B92" s="150"/>
      <c r="C92" s="150" t="s">
        <v>12109</v>
      </c>
      <c r="D92" s="150" t="s">
        <v>12110</v>
      </c>
      <c r="E92" t="str" cm="1">
        <f t="array" ref="E92">GetRatetable(Tables!A1,Tables!A6,Tables!G6,F91)</f>
        <v>1.26</v>
      </c>
      <c r="F92" t="str">
        <f>Sheet12!C92</f>
        <v>1.26</v>
      </c>
    </row>
    <row r="93" spans="1:9" ht="36">
      <c r="A93" s="158" t="s">
        <v>3969</v>
      </c>
      <c r="B93" s="150"/>
      <c r="C93" s="150" t="s">
        <v>12225</v>
      </c>
      <c r="D93" s="150" t="s">
        <v>12111</v>
      </c>
      <c r="E93">
        <f>ROUND(E92*E90,0)</f>
        <v>13</v>
      </c>
      <c r="F93" t="str">
        <f>Sheet12!C93</f>
        <v>13</v>
      </c>
    </row>
    <row r="94" spans="1:9" ht="48">
      <c r="A94" s="158" t="s">
        <v>12112</v>
      </c>
      <c r="B94" s="150" t="s">
        <v>12216</v>
      </c>
      <c r="C94" s="150"/>
      <c r="D94" s="150"/>
      <c r="F94" t="e">
        <f>Sheet12!C94</f>
        <v>#N/A</v>
      </c>
    </row>
    <row r="95" spans="1:9" ht="48">
      <c r="A95" s="159" t="s">
        <v>3962</v>
      </c>
      <c r="B95" s="150"/>
      <c r="C95" s="150" t="s">
        <v>3963</v>
      </c>
      <c r="D95" s="150" t="s">
        <v>3964</v>
      </c>
      <c r="E95">
        <f>F85/1000</f>
        <v>10</v>
      </c>
      <c r="F95" t="str">
        <f>Sheet12!C95</f>
        <v>10</v>
      </c>
    </row>
    <row r="96" spans="1:9" ht="36">
      <c r="A96" s="159" t="s">
        <v>3971</v>
      </c>
      <c r="B96" s="150"/>
      <c r="C96" s="150" t="s">
        <v>3954</v>
      </c>
      <c r="D96" s="150" t="s">
        <v>3954</v>
      </c>
      <c r="E96">
        <f>E59</f>
        <v>0</v>
      </c>
      <c r="F96" t="e">
        <f>Sheet12!C96</f>
        <v>#N/A</v>
      </c>
    </row>
    <row r="97" spans="1:6" ht="48">
      <c r="A97" s="159" t="s">
        <v>3972</v>
      </c>
      <c r="B97" s="150"/>
      <c r="C97" s="150" t="s">
        <v>12227</v>
      </c>
      <c r="D97" s="150" t="s">
        <v>3973</v>
      </c>
      <c r="E97">
        <f>ROUND(E95*E96,0)</f>
        <v>0</v>
      </c>
      <c r="F97" t="e">
        <f>Sheet12!C97</f>
        <v>#N/A</v>
      </c>
    </row>
    <row r="98" spans="1:6" ht="60">
      <c r="A98" s="158" t="s">
        <v>3974</v>
      </c>
      <c r="B98" s="150"/>
      <c r="C98" s="150" t="s">
        <v>12230</v>
      </c>
      <c r="D98" s="150" t="s">
        <v>12232</v>
      </c>
      <c r="E98">
        <f>ROUND(E97+E89+E93,0)</f>
        <v>31</v>
      </c>
      <c r="F98" t="str">
        <f>Sheet12!C98</f>
        <v>31</v>
      </c>
    </row>
    <row r="99" spans="1:6" ht="60">
      <c r="A99" s="158" t="s">
        <v>12113</v>
      </c>
      <c r="B99" s="150"/>
      <c r="C99" s="150" t="s">
        <v>3946</v>
      </c>
      <c r="D99" s="150" t="s">
        <v>12230</v>
      </c>
      <c r="E99">
        <f>E98</f>
        <v>31</v>
      </c>
      <c r="F99" t="str">
        <f>Sheet12!C99</f>
        <v>31</v>
      </c>
    </row>
    <row r="100" spans="1:6" ht="24">
      <c r="A100" s="155" t="s">
        <v>12114</v>
      </c>
      <c r="B100" s="150" t="s">
        <v>12115</v>
      </c>
      <c r="C100" s="150"/>
      <c r="D100" s="150" t="s">
        <v>12116</v>
      </c>
      <c r="F100" t="e">
        <f>Sheet12!C100</f>
        <v>#N/A</v>
      </c>
    </row>
    <row r="101" spans="1:6">
      <c r="A101" s="156" t="s">
        <v>12096</v>
      </c>
      <c r="B101" s="150"/>
      <c r="C101" s="150"/>
      <c r="D101" s="150"/>
      <c r="F101" t="e">
        <f>Sheet12!C101</f>
        <v>#N/A</v>
      </c>
    </row>
    <row r="102" spans="1:6" ht="36">
      <c r="A102" s="157" t="s">
        <v>12117</v>
      </c>
      <c r="B102" s="150"/>
      <c r="C102" s="150" t="s">
        <v>12118</v>
      </c>
      <c r="D102" s="150">
        <v>0</v>
      </c>
      <c r="F102" t="e">
        <f>Sheet12!C102</f>
        <v>#N/A</v>
      </c>
    </row>
    <row r="103" spans="1:6" ht="24">
      <c r="A103" s="157" t="s">
        <v>12119</v>
      </c>
      <c r="B103" s="150"/>
      <c r="C103" s="150" t="s">
        <v>12120</v>
      </c>
      <c r="D103" s="150">
        <v>0</v>
      </c>
      <c r="F103" t="e">
        <f>Sheet12!C103</f>
        <v>#N/A</v>
      </c>
    </row>
    <row r="104" spans="1:6" ht="24">
      <c r="A104" s="157" t="s">
        <v>12121</v>
      </c>
      <c r="B104" s="150"/>
      <c r="C104" s="150" t="s">
        <v>12122</v>
      </c>
      <c r="D104" s="150">
        <v>0</v>
      </c>
      <c r="F104" t="e">
        <f>Sheet12!C104</f>
        <v>#N/A</v>
      </c>
    </row>
    <row r="105" spans="1:6" ht="24">
      <c r="A105" s="157" t="s">
        <v>12123</v>
      </c>
      <c r="B105" s="150"/>
      <c r="C105" s="150" t="s">
        <v>12124</v>
      </c>
      <c r="D105" s="150">
        <v>0</v>
      </c>
      <c r="F105" t="e">
        <f>Sheet12!C105</f>
        <v>#N/A</v>
      </c>
    </row>
    <row r="106" spans="1:6" ht="36">
      <c r="A106" s="157" t="s">
        <v>12125</v>
      </c>
      <c r="B106" s="150"/>
      <c r="C106" s="150" t="s">
        <v>12126</v>
      </c>
      <c r="D106" s="150">
        <v>0</v>
      </c>
      <c r="E106" t="e">
        <f>F76/1000</f>
        <v>#N/A</v>
      </c>
      <c r="F106" t="e">
        <f>Sheet12!C106</f>
        <v>#N/A</v>
      </c>
    </row>
    <row r="107" spans="1:6" ht="36">
      <c r="A107" s="157" t="s">
        <v>12127</v>
      </c>
      <c r="B107" s="150"/>
      <c r="C107" s="150" t="s">
        <v>12128</v>
      </c>
      <c r="D107" s="150">
        <v>0</v>
      </c>
      <c r="E107" s="148" t="s">
        <v>12150</v>
      </c>
      <c r="F107" t="e">
        <f>Sheet12!C107</f>
        <v>#N/A</v>
      </c>
    </row>
    <row r="108" spans="1:6" ht="36">
      <c r="A108" s="156" t="s">
        <v>12129</v>
      </c>
      <c r="B108" s="150" t="s">
        <v>12231</v>
      </c>
      <c r="C108" s="150"/>
      <c r="D108" s="150"/>
      <c r="F108" t="e">
        <f>Sheet12!C108</f>
        <v>#N/A</v>
      </c>
    </row>
    <row r="109" spans="1:6" ht="156">
      <c r="A109" s="157" t="s">
        <v>12130</v>
      </c>
      <c r="B109" s="150" t="s">
        <v>12100</v>
      </c>
      <c r="C109" s="150"/>
      <c r="D109" s="150"/>
      <c r="E109" t="e">
        <f>E106*E108</f>
        <v>#N/A</v>
      </c>
      <c r="F109" t="e">
        <f>Sheet12!C109</f>
        <v>#N/A</v>
      </c>
    </row>
    <row r="110" spans="1:6" ht="24">
      <c r="A110" s="158" t="s">
        <v>12131</v>
      </c>
      <c r="B110" s="150"/>
      <c r="C110" s="150" t="s">
        <v>3922</v>
      </c>
      <c r="D110" s="150" t="s">
        <v>12132</v>
      </c>
      <c r="E110" t="e">
        <f>F76/1000</f>
        <v>#N/A</v>
      </c>
      <c r="F110" t="e">
        <f>Sheet12!C110</f>
        <v>#N/A</v>
      </c>
    </row>
    <row r="111" spans="1:6" ht="36">
      <c r="A111" s="158" t="s">
        <v>12133</v>
      </c>
      <c r="B111" s="150"/>
      <c r="C111" s="150" t="s">
        <v>3963</v>
      </c>
      <c r="D111" s="150" t="s">
        <v>3964</v>
      </c>
      <c r="E111" t="e">
        <f>F110/1000</f>
        <v>#N/A</v>
      </c>
      <c r="F111" t="e">
        <f>Sheet12!C111</f>
        <v>#N/A</v>
      </c>
    </row>
    <row r="112" spans="1:6" ht="84">
      <c r="A112" s="158" t="s">
        <v>12101</v>
      </c>
      <c r="B112" s="150" t="s">
        <v>12102</v>
      </c>
      <c r="C112" s="150" t="s">
        <v>2582</v>
      </c>
      <c r="D112" s="150" t="s">
        <v>12103</v>
      </c>
      <c r="E112" s="148" t="s">
        <v>12150</v>
      </c>
      <c r="F112" t="str">
        <f>Sheet12!C112</f>
        <v>1-8</v>
      </c>
    </row>
    <row r="113" spans="1:6" ht="24">
      <c r="A113" s="158" t="s">
        <v>3965</v>
      </c>
      <c r="B113" s="150"/>
      <c r="C113" s="150" t="s">
        <v>2638</v>
      </c>
      <c r="D113" s="150" t="s">
        <v>12104</v>
      </c>
      <c r="E113" t="str" cm="1">
        <f t="array" ref="E113">GetRatetable(Tables!A1,Tables!A6,Tables!G6,'Rate Table New'!E112)</f>
        <v>1.77</v>
      </c>
      <c r="F113" t="str">
        <f>Sheet12!C113</f>
        <v>1.77</v>
      </c>
    </row>
    <row r="114" spans="1:6" ht="24">
      <c r="A114" s="158" t="s">
        <v>12134</v>
      </c>
      <c r="B114" s="150"/>
      <c r="C114" s="150" t="s">
        <v>12118</v>
      </c>
      <c r="D114" s="150" t="s">
        <v>3967</v>
      </c>
      <c r="E114" t="e">
        <f>E113*E111</f>
        <v>#N/A</v>
      </c>
      <c r="F114" t="e">
        <f>Sheet12!C114</f>
        <v>#N/A</v>
      </c>
    </row>
    <row r="115" spans="1:6" ht="36">
      <c r="A115" s="158" t="s">
        <v>12133</v>
      </c>
      <c r="B115" s="150"/>
      <c r="C115" s="150" t="s">
        <v>3963</v>
      </c>
      <c r="D115" s="150" t="s">
        <v>3964</v>
      </c>
      <c r="E115">
        <f>F85/1000</f>
        <v>10</v>
      </c>
      <c r="F115" t="e">
        <f>Sheet12!C115</f>
        <v>#N/A</v>
      </c>
    </row>
    <row r="116" spans="1:6" ht="36">
      <c r="A116" s="158" t="s">
        <v>12105</v>
      </c>
      <c r="B116" s="150" t="s">
        <v>12106</v>
      </c>
      <c r="C116" s="150" t="s">
        <v>12107</v>
      </c>
      <c r="D116" s="150" t="s">
        <v>12108</v>
      </c>
      <c r="F116" t="str">
        <f>Sheet12!C116</f>
        <v>DP1</v>
      </c>
    </row>
    <row r="117" spans="1:6" ht="24">
      <c r="A117" s="158" t="s">
        <v>12135</v>
      </c>
      <c r="B117" s="150"/>
      <c r="C117" s="150" t="s">
        <v>2634</v>
      </c>
      <c r="D117" s="150" t="s">
        <v>12110</v>
      </c>
      <c r="E117" t="str" cm="1">
        <f t="array" ref="E117">GetRatetable(Tables!A1,Tables!A6,Tables!G6,'Rate Table New'!F116)</f>
        <v>1.26</v>
      </c>
      <c r="F117" t="e">
        <f>Sheet12!C117</f>
        <v>#N/A</v>
      </c>
    </row>
    <row r="118" spans="1:6" ht="24">
      <c r="A118" s="158" t="s">
        <v>12136</v>
      </c>
      <c r="B118" s="150"/>
      <c r="C118" s="150" t="s">
        <v>12120</v>
      </c>
      <c r="D118" s="150" t="s">
        <v>3970</v>
      </c>
      <c r="E118">
        <f>E115*E117</f>
        <v>12.6</v>
      </c>
      <c r="F118" t="e">
        <f>Sheet12!C118</f>
        <v>#N/A</v>
      </c>
    </row>
    <row r="119" spans="1:6" ht="36">
      <c r="A119" s="158" t="s">
        <v>12137</v>
      </c>
      <c r="B119" s="150" t="s">
        <v>12216</v>
      </c>
      <c r="C119" s="150"/>
      <c r="D119" s="150"/>
      <c r="E119">
        <f>E118</f>
        <v>12.6</v>
      </c>
      <c r="F119" t="e">
        <f>Sheet12!C119</f>
        <v>#N/A</v>
      </c>
    </row>
    <row r="120" spans="1:6" ht="36">
      <c r="A120" s="159" t="s">
        <v>12133</v>
      </c>
      <c r="B120" s="150"/>
      <c r="C120" s="150" t="s">
        <v>3963</v>
      </c>
      <c r="D120" s="150" t="s">
        <v>3964</v>
      </c>
      <c r="E120" t="e">
        <f>F110/1000</f>
        <v>#N/A</v>
      </c>
      <c r="F120" t="e">
        <f>Sheet12!C120</f>
        <v>#N/A</v>
      </c>
    </row>
    <row r="121" spans="1:6" ht="24">
      <c r="A121" s="159" t="s">
        <v>12138</v>
      </c>
      <c r="B121" s="150"/>
      <c r="C121" s="150" t="s">
        <v>3954</v>
      </c>
      <c r="D121" s="150" t="s">
        <v>3954</v>
      </c>
      <c r="E121">
        <f>E96</f>
        <v>0</v>
      </c>
      <c r="F121" t="e">
        <f>Sheet12!C121</f>
        <v>#N/A</v>
      </c>
    </row>
    <row r="122" spans="1:6" ht="48">
      <c r="A122" s="159" t="s">
        <v>12139</v>
      </c>
      <c r="B122" s="150"/>
      <c r="C122" s="150" t="s">
        <v>12122</v>
      </c>
      <c r="D122" s="150" t="s">
        <v>3973</v>
      </c>
      <c r="E122" t="e">
        <f>E120*E121</f>
        <v>#N/A</v>
      </c>
      <c r="F122" t="e">
        <f>Sheet12!C122</f>
        <v>#N/A</v>
      </c>
    </row>
    <row r="123" spans="1:6" ht="36">
      <c r="A123" s="158" t="s">
        <v>12140</v>
      </c>
      <c r="B123" s="150"/>
      <c r="C123" s="150" t="s">
        <v>12126</v>
      </c>
      <c r="D123" s="150" t="s">
        <v>12141</v>
      </c>
      <c r="E123" t="e">
        <f>E122+E118+E114</f>
        <v>#N/A</v>
      </c>
      <c r="F123" t="e">
        <f>Sheet12!C123</f>
        <v>#N/A</v>
      </c>
    </row>
    <row r="124" spans="1:6" ht="36">
      <c r="A124" s="158" t="s">
        <v>12142</v>
      </c>
      <c r="B124" s="150"/>
      <c r="C124" s="150" t="s">
        <v>3946</v>
      </c>
      <c r="D124" s="150" t="s">
        <v>12126</v>
      </c>
      <c r="E124" t="e">
        <f>E123</f>
        <v>#N/A</v>
      </c>
      <c r="F124" t="e">
        <f>Sheet12!C124</f>
        <v>#N/A</v>
      </c>
    </row>
    <row r="125" spans="1:6">
      <c r="A125" s="153" t="s">
        <v>2574</v>
      </c>
      <c r="B125" s="150"/>
      <c r="C125" s="150"/>
      <c r="D125" s="150" t="s">
        <v>2575</v>
      </c>
      <c r="E125">
        <f>IFERROR(E124,0)+IFERROR(E99,0)+IFERROR(E75,0)+IFERROR(E42,0)+IFERROR(E62,0)</f>
        <v>1424.1063999999999</v>
      </c>
      <c r="F125" t="str">
        <f>Sheet12!C125</f>
        <v>1521</v>
      </c>
    </row>
    <row r="126" spans="1:6">
      <c r="A126" s="152" t="s">
        <v>12143</v>
      </c>
      <c r="B126" s="150"/>
      <c r="C126" s="150"/>
      <c r="D126" s="150" t="s">
        <v>3975</v>
      </c>
      <c r="F126" t="e">
        <f>Sheet12!C126</f>
        <v>#N/A</v>
      </c>
    </row>
    <row r="127" spans="1:6" ht="84">
      <c r="A127" s="153" t="s">
        <v>3976</v>
      </c>
      <c r="B127" s="150" t="s">
        <v>3977</v>
      </c>
      <c r="C127" s="150"/>
      <c r="D127" s="150" t="s">
        <v>3978</v>
      </c>
      <c r="F127" t="str">
        <f>Sheet12!C127</f>
        <v/>
      </c>
    </row>
    <row r="128" spans="1:6" ht="24">
      <c r="A128" s="153" t="s">
        <v>12233</v>
      </c>
      <c r="B128" s="150"/>
      <c r="C128" s="150"/>
      <c r="D128" s="150" t="s">
        <v>12234</v>
      </c>
      <c r="F128" t="e">
        <f>Sheet12!C128</f>
        <v>#N/A</v>
      </c>
    </row>
    <row r="129" spans="1:6" ht="24">
      <c r="A129" s="154" t="s">
        <v>12235</v>
      </c>
      <c r="B129" s="150"/>
      <c r="C129" s="150"/>
      <c r="D129" s="150" t="s">
        <v>12236</v>
      </c>
      <c r="F129" t="str">
        <f>Sheet12!C129</f>
        <v/>
      </c>
    </row>
    <row r="130" spans="1:6">
      <c r="F130" t="str">
        <f>Sheet12!C130</f>
        <v>Rule/StepNameWhenVariableExpressionResult</v>
      </c>
    </row>
    <row r="131" spans="1:6">
      <c r="F131" t="str">
        <f>Sheet12!C131</f>
        <v>Rule/StepNameWhenVariableExpressionResult</v>
      </c>
    </row>
    <row r="132" spans="1:6">
      <c r="F132" t="str">
        <f>Sheet12!C132</f>
        <v>Rule/StepNameWhenVariableExpressionResult</v>
      </c>
    </row>
    <row r="133" spans="1:6">
      <c r="F133">
        <f>Sheet12!C133</f>
        <v>0</v>
      </c>
    </row>
    <row r="134" spans="1:6">
      <c r="F134">
        <f>Sheet12!C134</f>
        <v>0</v>
      </c>
    </row>
    <row r="135" spans="1:6">
      <c r="F135">
        <f>Sheet12!C135</f>
        <v>0</v>
      </c>
    </row>
    <row r="136" spans="1:6">
      <c r="F136">
        <f>Sheet12!C136</f>
        <v>0</v>
      </c>
    </row>
    <row r="137" spans="1:6">
      <c r="F137">
        <f>Sheet12!C137</f>
        <v>0</v>
      </c>
    </row>
    <row r="138" spans="1:6">
      <c r="F138">
        <f>Sheet12!C138</f>
        <v>0</v>
      </c>
    </row>
    <row r="139" spans="1:6">
      <c r="F139">
        <f>Sheet12!C139</f>
        <v>0</v>
      </c>
    </row>
    <row r="140" spans="1:6">
      <c r="F140">
        <f>Sheet12!C140</f>
        <v>0</v>
      </c>
    </row>
    <row r="141" spans="1:6">
      <c r="F141">
        <f>Sheet12!C141</f>
        <v>0</v>
      </c>
    </row>
    <row r="142" spans="1:6">
      <c r="F142">
        <f>Sheet12!C142</f>
        <v>0</v>
      </c>
    </row>
    <row r="143" spans="1:6">
      <c r="F143">
        <f>Sheet12!C143</f>
        <v>0</v>
      </c>
    </row>
    <row r="144" spans="1:6">
      <c r="F144">
        <f>Sheet12!C144</f>
        <v>0</v>
      </c>
    </row>
    <row r="145" spans="6:6">
      <c r="F145">
        <f>Sheet12!C145</f>
        <v>0</v>
      </c>
    </row>
    <row r="146" spans="6:6">
      <c r="F146">
        <f>Sheet12!C146</f>
        <v>0</v>
      </c>
    </row>
    <row r="147" spans="6:6">
      <c r="F147">
        <f>Sheet12!C147</f>
        <v>0</v>
      </c>
    </row>
    <row r="148" spans="6:6">
      <c r="F148">
        <f>Sheet12!C148</f>
        <v>0</v>
      </c>
    </row>
    <row r="149" spans="6:6">
      <c r="F149">
        <f>Sheet12!C149</f>
        <v>0</v>
      </c>
    </row>
    <row r="150" spans="6:6">
      <c r="F150">
        <f>Sheet12!C150</f>
        <v>0</v>
      </c>
    </row>
    <row r="151" spans="6:6">
      <c r="F151">
        <f>Sheet12!C151</f>
        <v>0</v>
      </c>
    </row>
    <row r="152" spans="6:6">
      <c r="F152">
        <f>Sheet12!C152</f>
        <v>0</v>
      </c>
    </row>
    <row r="153" spans="6:6">
      <c r="F153">
        <f>Sheet12!C153</f>
        <v>0</v>
      </c>
    </row>
    <row r="154" spans="6:6">
      <c r="F154">
        <f>Sheet12!C154</f>
        <v>0</v>
      </c>
    </row>
    <row r="155" spans="6:6">
      <c r="F155">
        <f>Sheet12!C155</f>
        <v>0</v>
      </c>
    </row>
    <row r="156" spans="6:6">
      <c r="F156">
        <f>Sheet12!C156</f>
        <v>0</v>
      </c>
    </row>
    <row r="157" spans="6:6">
      <c r="F157">
        <f>Sheet12!C157</f>
        <v>0</v>
      </c>
    </row>
    <row r="158" spans="6:6">
      <c r="F158">
        <f>Sheet12!C158</f>
        <v>0</v>
      </c>
    </row>
    <row r="159" spans="6:6">
      <c r="F159">
        <f>Sheet12!C159</f>
        <v>0</v>
      </c>
    </row>
    <row r="160" spans="6:6">
      <c r="F160">
        <f>Sheet12!C160</f>
        <v>0</v>
      </c>
    </row>
    <row r="161" spans="6:6">
      <c r="F161">
        <f>Sheet12!C161</f>
        <v>0</v>
      </c>
    </row>
    <row r="162" spans="6:6">
      <c r="F162">
        <f>Sheet12!C162</f>
        <v>0</v>
      </c>
    </row>
    <row r="163" spans="6:6">
      <c r="F163">
        <f>Sheet12!C163</f>
        <v>0</v>
      </c>
    </row>
    <row r="164" spans="6:6">
      <c r="F164">
        <f>Sheet12!C164</f>
        <v>0</v>
      </c>
    </row>
    <row r="165" spans="6:6">
      <c r="F165">
        <f>Sheet12!C165</f>
        <v>0</v>
      </c>
    </row>
    <row r="166" spans="6:6">
      <c r="F166">
        <f>Sheet12!C166</f>
        <v>0</v>
      </c>
    </row>
    <row r="167" spans="6:6">
      <c r="F167">
        <f>Sheet12!C167</f>
        <v>0</v>
      </c>
    </row>
    <row r="168" spans="6:6">
      <c r="F168">
        <f>Sheet12!C168</f>
        <v>0</v>
      </c>
    </row>
    <row r="169" spans="6:6">
      <c r="F169">
        <f>Sheet12!C169</f>
        <v>0</v>
      </c>
    </row>
    <row r="170" spans="6:6">
      <c r="F170">
        <f>Sheet12!C170</f>
        <v>0</v>
      </c>
    </row>
    <row r="171" spans="6:6">
      <c r="F171">
        <f>Sheet12!C171</f>
        <v>0</v>
      </c>
    </row>
    <row r="172" spans="6:6">
      <c r="F172">
        <f>Sheet12!C172</f>
        <v>0</v>
      </c>
    </row>
    <row r="173" spans="6:6">
      <c r="F173">
        <f>Sheet12!C173</f>
        <v>0</v>
      </c>
    </row>
    <row r="174" spans="6:6">
      <c r="F174">
        <f>Sheet12!C174</f>
        <v>0</v>
      </c>
    </row>
    <row r="175" spans="6:6">
      <c r="F175">
        <f>Sheet12!C175</f>
        <v>0</v>
      </c>
    </row>
    <row r="176" spans="6:6">
      <c r="F176">
        <f>Sheet12!C176</f>
        <v>0</v>
      </c>
    </row>
    <row r="177" spans="6:6">
      <c r="F177">
        <f>Sheet12!C177</f>
        <v>0</v>
      </c>
    </row>
    <row r="178" spans="6:6">
      <c r="F178">
        <f>Sheet12!C178</f>
        <v>0</v>
      </c>
    </row>
    <row r="179" spans="6:6">
      <c r="F179">
        <f>Sheet12!C179</f>
        <v>0</v>
      </c>
    </row>
    <row r="180" spans="6:6">
      <c r="F180">
        <f>Sheet12!C180</f>
        <v>0</v>
      </c>
    </row>
    <row r="181" spans="6:6">
      <c r="F181">
        <f>Sheet12!C181</f>
        <v>0</v>
      </c>
    </row>
    <row r="182" spans="6:6">
      <c r="F182">
        <f>Sheet12!C182</f>
        <v>0</v>
      </c>
    </row>
    <row r="183" spans="6:6">
      <c r="F183">
        <f>Sheet12!C183</f>
        <v>0</v>
      </c>
    </row>
    <row r="184" spans="6:6">
      <c r="F184">
        <f>Sheet12!C184</f>
        <v>0</v>
      </c>
    </row>
    <row r="185" spans="6:6">
      <c r="F185">
        <f>Sheet12!C185</f>
        <v>0</v>
      </c>
    </row>
    <row r="186" spans="6:6">
      <c r="F186">
        <f>Sheet12!C186</f>
        <v>0</v>
      </c>
    </row>
    <row r="187" spans="6:6">
      <c r="F187">
        <f>Sheet12!C187</f>
        <v>0</v>
      </c>
    </row>
    <row r="188" spans="6:6">
      <c r="F188">
        <f>Sheet12!C188</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A6D794-526F-4A5D-9DC3-ADDB3CE4FD47}">
  <sheetPr codeName="Sheet28"/>
  <dimension ref="A1:F227"/>
  <sheetViews>
    <sheetView topLeftCell="B1" workbookViewId="0">
      <selection activeCell="D7" sqref="D7"/>
    </sheetView>
  </sheetViews>
  <sheetFormatPr defaultRowHeight="15"/>
  <cols>
    <col min="1" max="1" width="66.140625" customWidth="1"/>
    <col min="3" max="3" width="42" bestFit="1" customWidth="1"/>
  </cols>
  <sheetData>
    <row r="1" spans="1:6">
      <c r="A1" t="str">
        <f>SUBSTITUTE('Rate Table New'!A1&amp;'Rate Table New'!B1&amp;'Rate Table New'!C1&amp;'Rate Table New'!D1," ","")</f>
        <v>Rule/StepNameWhenVariableExpression</v>
      </c>
      <c r="C1" t="e">
        <f>TRIM(RIGHT(INDEX($D$1:$D$100,MATCH("*"&amp;A1&amp;"*",$D$1:$D$100,0)),LEN(INDEX($D$1:$D$100,MATCH("*"&amp;A1&amp;"*",$D$1:$D$100,0)))-LEN(A1)))</f>
        <v>#N/A</v>
      </c>
      <c r="D1" t="s">
        <v>12385</v>
      </c>
      <c r="F1" t="s">
        <v>12385</v>
      </c>
    </row>
    <row r="2" spans="1:6">
      <c r="A2" t="str">
        <f>SUBSTITUTE('Rate Table New'!A2&amp;'Rate Table New'!B2&amp;'Rate Table New'!C2&amp;'Rate Table New'!D2," ","")</f>
        <v> RateallProductsRunRuleSetForEach(#Product,"RateProduct")</v>
      </c>
      <c r="C2" t="e">
        <f t="shared" ref="C2:C65" si="0">TRIM(RIGHT(INDEX($D$1:$D$100,MATCH("*"&amp;A2&amp;"*",$D$1:$D$100,0)),LEN(INDEX($D$1:$D$100,MATCH("*"&amp;A2&amp;"*",$D$1:$D$100,0)))-LEN(A2)))</f>
        <v>#N/A</v>
      </c>
      <c r="D2" t="s">
        <v>12386</v>
      </c>
      <c r="F2" t="s">
        <v>12386</v>
      </c>
    </row>
    <row r="3" spans="1:6">
      <c r="A3" t="str">
        <f>SUBSTITUTE('Rate Table New'!A3&amp;'Rate Table New'!B3&amp;'Rate Table New'!C3&amp;'Rate Table New'!D3," ","")</f>
        <v> SetVariables</v>
      </c>
      <c r="C3" t="e">
        <f t="shared" si="0"/>
        <v>#N/A</v>
      </c>
      <c r="D3" t="s">
        <v>12387</v>
      </c>
      <c r="F3" t="s">
        <v>12387</v>
      </c>
    </row>
    <row r="4" spans="1:6">
      <c r="A4" t="str">
        <f>SUBSTITUTE('Rate Table New'!A4&amp;'Rate Table New'!B4&amp;'Rate Table New'!C4&amp;'Rate Table New'!D4," ","")</f>
        <v>SetRiskState@RiskState#RiskState</v>
      </c>
      <c r="C4" t="e">
        <f t="shared" si="0"/>
        <v>#N/A</v>
      </c>
      <c r="D4" t="s">
        <v>12388</v>
      </c>
      <c r="F4" t="s">
        <v>12388</v>
      </c>
    </row>
    <row r="5" spans="1:6">
      <c r="A5" t="str">
        <f>SUBSTITUTE('Rate Table New'!A5&amp;'Rate Table New'!B5&amp;'Rate Table New'!C5&amp;'Rate Table New'!D5," ","")</f>
        <v>LiabilityCoverageAdded@LiabilityCoverageAdded"No"</v>
      </c>
      <c r="C5" t="e">
        <f t="shared" si="0"/>
        <v>#N/A</v>
      </c>
      <c r="D5" t="s">
        <v>12389</v>
      </c>
      <c r="F5" t="s">
        <v>12389</v>
      </c>
    </row>
    <row r="6" spans="1:6">
      <c r="A6" t="str">
        <f>SUBSTITUTE('Rate Table New'!A6&amp;'Rate Table New'!B6&amp;'Rate Table New'!C6&amp;'Rate Table New'!D6," ","")</f>
        <v>SinkholeCoverageAdded@SinkholeCoverageAdded"No"</v>
      </c>
      <c r="C6" t="e">
        <f t="shared" si="0"/>
        <v>#N/A</v>
      </c>
      <c r="D6" t="s">
        <v>12390</v>
      </c>
      <c r="F6" t="s">
        <v>12390</v>
      </c>
    </row>
    <row r="7" spans="1:6">
      <c r="A7" t="str">
        <f>SUBSTITUTE('Rate Table New'!A7&amp;'Rate Table New'!B7&amp;'Rate Table New'!C7&amp;'Rate Table New'!D7," ","")</f>
        <v> RunRatingSteps</v>
      </c>
      <c r="C7" t="e">
        <f t="shared" si="0"/>
        <v>#N/A</v>
      </c>
      <c r="D7" t="s">
        <v>12391</v>
      </c>
      <c r="F7" t="s">
        <v>12391</v>
      </c>
    </row>
    <row r="8" spans="1:6">
      <c r="A8" t="str">
        <f>SUBSTITUTE('Rate Table New'!A8&amp;'Rate Table New'!B8&amp;'Rate Table New'!C8&amp;'Rate Table New'!D8," ","")</f>
        <v> RateRiskItemDwellingRunRuleSetForEach(#RiskItem,"RateDwelling")</v>
      </c>
      <c r="C8" t="e">
        <f t="shared" si="0"/>
        <v>#N/A</v>
      </c>
      <c r="D8" t="s">
        <v>12392</v>
      </c>
      <c r="F8" t="s">
        <v>12392</v>
      </c>
    </row>
    <row r="9" spans="1:6">
      <c r="A9" t="str">
        <f>SUBSTITUTE('Rate Table New'!A9&amp;'Rate Table New'!B9&amp;'Rate Table New'!C9&amp;'Rate Table New'!D9," ","")</f>
        <v> SetDwellingVariables</v>
      </c>
      <c r="C9" t="e">
        <f t="shared" si="0"/>
        <v>#N/A</v>
      </c>
      <c r="D9" t="s">
        <v>12393</v>
      </c>
      <c r="F9" t="s">
        <v>12393</v>
      </c>
    </row>
    <row r="10" spans="1:6">
      <c r="A10" t="str">
        <f>SUBSTITUTE('Rate Table New'!A10&amp;'Rate Table New'!B10&amp;'Rate Table New'!C10&amp;'Rate Table New'!D10," ","")</f>
        <v>ProtectionDeviceType@ProtectionDeviceType#ProtectionDeviceType</v>
      </c>
      <c r="C10" t="e">
        <f t="shared" si="0"/>
        <v>#N/A</v>
      </c>
      <c r="D10" t="s">
        <v>12394</v>
      </c>
      <c r="F10" t="s">
        <v>12394</v>
      </c>
    </row>
    <row r="11" spans="1:6">
      <c r="A11" t="str">
        <f>SUBSTITUTE('Rate Table New'!A11&amp;'Rate Table New'!B11&amp;'Rate Table New'!C11&amp;'Rate Table New'!D11," ","")</f>
        <v>ConstructionType@ConstructionType#ConstructionType</v>
      </c>
      <c r="C11" t="e">
        <f t="shared" si="0"/>
        <v>#N/A</v>
      </c>
      <c r="D11" t="s">
        <v>12395</v>
      </c>
      <c r="F11" t="s">
        <v>12395</v>
      </c>
    </row>
    <row r="12" spans="1:6">
      <c r="A12" t="str">
        <f>SUBSTITUTE('Rate Table New'!A12&amp;'Rate Table New'!B12&amp;'Rate Table New'!C12&amp;'Rate Table New'!D12," ","")</f>
        <v>FamilyCount@FamilyCount#FamilyCount</v>
      </c>
      <c r="C12" t="e">
        <f t="shared" si="0"/>
        <v>#N/A</v>
      </c>
      <c r="D12" t="s">
        <v>12396</v>
      </c>
      <c r="F12" t="s">
        <v>12396</v>
      </c>
    </row>
    <row r="13" spans="1:6">
      <c r="A13" t="str">
        <f>SUBSTITUTE('Rate Table New'!A13&amp;'Rate Table New'!B13&amp;'Rate Table New'!C13&amp;'Rate Table New'!D13," ","")</f>
        <v>TerritoryCode@TerritoryCode#TerritoryCode</v>
      </c>
      <c r="C13" t="e">
        <f t="shared" si="0"/>
        <v>#N/A</v>
      </c>
      <c r="D13" t="s">
        <v>12397</v>
      </c>
      <c r="F13" t="s">
        <v>12397</v>
      </c>
    </row>
    <row r="14" spans="1:6">
      <c r="A14" t="str">
        <f>SUBSTITUTE('Rate Table New'!A14&amp;'Rate Table New'!B14&amp;'Rate Table New'!C14&amp;'Rate Table New'!D14," ","")</f>
        <v>ProtectionClass@ProtectionClassIf(NotNull(#ProtectionClassOverride),#ProtectionClassOverride,#ProtectionClass)</v>
      </c>
      <c r="C14" t="e">
        <f t="shared" si="0"/>
        <v>#N/A</v>
      </c>
      <c r="D14" t="s">
        <v>12398</v>
      </c>
      <c r="F14" t="s">
        <v>12398</v>
      </c>
    </row>
    <row r="15" spans="1:6">
      <c r="A15" t="str">
        <f>SUBSTITUTE('Rate Table New'!A15&amp;'Rate Table New'!B15&amp;'Rate Table New'!C15&amp;'Rate Table New'!D15," ","")</f>
        <v>OccupancyType@OccupancyType#OccupancyType</v>
      </c>
      <c r="C15" t="e">
        <f t="shared" si="0"/>
        <v>#N/A</v>
      </c>
      <c r="D15" t="s">
        <v>12399</v>
      </c>
      <c r="F15" t="s">
        <v>12399</v>
      </c>
    </row>
    <row r="16" spans="1:6">
      <c r="A16" t="str">
        <f>SUBSTITUTE('Rate Table New'!A16&amp;'Rate Table New'!B16&amp;'Rate Table New'!C16&amp;'Rate Table New'!D16," ","")</f>
        <v>UsageType@UsageType#UsageType</v>
      </c>
      <c r="C16" t="e">
        <f t="shared" si="0"/>
        <v>#N/A</v>
      </c>
      <c r="D16" t="s">
        <v>12400</v>
      </c>
      <c r="F16" t="s">
        <v>12400</v>
      </c>
    </row>
    <row r="17" spans="1:6">
      <c r="A17" t="str">
        <f>SUBSTITUTE('Rate Table New'!A17&amp;'Rate Table New'!B17&amp;'Rate Table New'!C17&amp;'Rate Table New'!D17," ","")</f>
        <v>AgeOfHome@AgeOfHome#AgeOfHome</v>
      </c>
      <c r="C17" t="e">
        <f t="shared" si="0"/>
        <v>#N/A</v>
      </c>
      <c r="D17" t="s">
        <v>12401</v>
      </c>
      <c r="F17" t="s">
        <v>12401</v>
      </c>
    </row>
    <row r="18" spans="1:6">
      <c r="A18" t="str">
        <f>SUBSTITUTE('Rate Table New'!A18&amp;'Rate Table New'!B18&amp;'Rate Table New'!C18&amp;'Rate Table New'!D18," ","")</f>
        <v>DwellingUnderConstruction@DwellingUnderConstruction#DwellingUnderConstruction</v>
      </c>
      <c r="C18" t="e">
        <f t="shared" si="0"/>
        <v>#N/A</v>
      </c>
      <c r="D18" t="s">
        <v>12402</v>
      </c>
      <c r="F18" t="s">
        <v>12402</v>
      </c>
    </row>
    <row r="19" spans="1:6">
      <c r="A19" t="str">
        <f>SUBSTITUTE('Rate Table New'!A19&amp;'Rate Table New'!B19&amp;'Rate Table New'!C19&amp;'Rate Table New'!D19," ","")</f>
        <v> SetCoverageVariables</v>
      </c>
      <c r="C19" t="e">
        <f t="shared" si="0"/>
        <v>#N/A</v>
      </c>
      <c r="D19" t="s">
        <v>12403</v>
      </c>
      <c r="F19" t="s">
        <v>12403</v>
      </c>
    </row>
    <row r="20" spans="1:6">
      <c r="A20" t="str">
        <f>SUBSTITUTE('Rate Table New'!A20&amp;'Rate Table New'!B20&amp;'Rate Table New'!C20&amp;'Rate Table New'!D20," ","")</f>
        <v>CoverageForm@CoverageForm#CoverageForm</v>
      </c>
      <c r="C20" t="e">
        <f t="shared" si="0"/>
        <v>#N/A</v>
      </c>
      <c r="D20" t="s">
        <v>12404</v>
      </c>
      <c r="F20" t="s">
        <v>12404</v>
      </c>
    </row>
    <row r="21" spans="1:6">
      <c r="A21" t="str">
        <f>SUBSTITUTE('Rate Table New'!A21&amp;'Rate Table New'!B21&amp;'Rate Table New'!C21&amp;'Rate Table New'!D21," ","")</f>
        <v>CoverageACheck@CoverageACheckHasCoverage("COVA")</v>
      </c>
      <c r="C21" t="e">
        <f t="shared" si="0"/>
        <v>#N/A</v>
      </c>
      <c r="D21" t="s">
        <v>12405</v>
      </c>
      <c r="F21" t="s">
        <v>12405</v>
      </c>
    </row>
    <row r="22" spans="1:6">
      <c r="A22" t="str">
        <f>SUBSTITUTE('Rate Table New'!A22&amp;'Rate Table New'!B22&amp;'Rate Table New'!C22&amp;'Rate Table New'!D22," ","")</f>
        <v>CoverageALimit@CoverageALimit#CoverageALimit</v>
      </c>
      <c r="C22" t="e">
        <f t="shared" si="0"/>
        <v>#N/A</v>
      </c>
      <c r="D22" t="s">
        <v>12406</v>
      </c>
      <c r="F22" t="s">
        <v>12406</v>
      </c>
    </row>
    <row r="23" spans="1:6">
      <c r="A23" t="str">
        <f>SUBSTITUTE('Rate Table New'!A23&amp;'Rate Table New'!B23&amp;'Rate Table New'!C23&amp;'Rate Table New'!D23," ","")</f>
        <v>CoverageCLimit@CoverageCLimit#CoverageCLimit</v>
      </c>
      <c r="C23" t="e">
        <f t="shared" si="0"/>
        <v>#N/A</v>
      </c>
      <c r="D23" t="s">
        <v>12407</v>
      </c>
      <c r="F23" t="s">
        <v>12407</v>
      </c>
    </row>
    <row r="24" spans="1:6">
      <c r="A24" t="str">
        <f>SUBSTITUTE('Rate Table New'!A24&amp;'Rate Table New'!B24&amp;'Rate Table New'!C24&amp;'Rate Table New'!D24," ","")</f>
        <v>CoverageVMMCheck@CoverageVMMCheckHasCoverage("VMM")</v>
      </c>
      <c r="C24" t="e">
        <f t="shared" si="0"/>
        <v>#N/A</v>
      </c>
      <c r="D24" t="s">
        <v>12483</v>
      </c>
      <c r="F24" t="s">
        <v>12408</v>
      </c>
    </row>
    <row r="25" spans="1:6">
      <c r="A25" t="str">
        <f>SUBSTITUTE('Rate Table New'!A25&amp;'Rate Table New'!B25&amp;'Rate Table New'!C25&amp;'Rate Table New'!D25," ","")</f>
        <v>CoverageVMMNotRated@CoverageVMMRatedFalse()</v>
      </c>
      <c r="C25" t="e">
        <f t="shared" si="0"/>
        <v>#N/A</v>
      </c>
      <c r="D25" t="s">
        <v>12409</v>
      </c>
      <c r="F25" t="s">
        <v>12409</v>
      </c>
    </row>
    <row r="26" spans="1:6">
      <c r="A26" t="str">
        <f>SUBSTITUTE('Rate Table New'!A26&amp;'Rate Table New'!B26&amp;'Rate Table New'!C26&amp;'Rate Table New'!D26," ","")</f>
        <v>AllPerilsDeductible@AllPerilsDeductible#AllPerilsDeductible</v>
      </c>
      <c r="C26" t="e">
        <f t="shared" si="0"/>
        <v>#N/A</v>
      </c>
      <c r="D26" t="s">
        <v>12410</v>
      </c>
      <c r="F26" t="s">
        <v>12410</v>
      </c>
    </row>
    <row r="27" spans="1:6">
      <c r="A27" t="str">
        <f>SUBSTITUTE('Rate Table New'!A27&amp;'Rate Table New'!B27&amp;'Rate Table New'!C27&amp;'Rate Table New'!D27," ","")</f>
        <v>WindHailDeductible@WindHailDeductible#WindHailDeductible</v>
      </c>
      <c r="C27" t="e">
        <f t="shared" si="0"/>
        <v>#N/A</v>
      </c>
      <c r="D27" t="s">
        <v>12411</v>
      </c>
      <c r="F27" t="s">
        <v>12411</v>
      </c>
    </row>
    <row r="28" spans="1:6">
      <c r="A28" t="str">
        <f>SUBSTITUTE('Rate Table New'!A28&amp;'Rate Table New'!B28&amp;'Rate Table New'!C28&amp;'Rate Table New'!D28," ","")</f>
        <v> RateallCoveragesRunRuleSetForEach(#Coverage,"RateCoverages")</v>
      </c>
      <c r="C28" t="e">
        <f t="shared" si="0"/>
        <v>#N/A</v>
      </c>
      <c r="D28" t="s">
        <v>12412</v>
      </c>
      <c r="F28" t="s">
        <v>12412</v>
      </c>
    </row>
    <row r="29" spans="1:6">
      <c r="A29" t="str">
        <f>SUBSTITUTE('Rate Table New'!A29&amp;'Rate Table New'!B29&amp;'Rate Table New'!C29&amp;'Rate Table New'!D29," ","")</f>
        <v> RateCoverageAandCIsCoverage("COVA")ORIsCoverage("COVC")RunRuleSet("RateCoverage301BasePremiumAandC")</v>
      </c>
      <c r="C29" t="e">
        <f t="shared" si="0"/>
        <v>#N/A</v>
      </c>
      <c r="D29" t="s">
        <v>12413</v>
      </c>
      <c r="F29" t="s">
        <v>12413</v>
      </c>
    </row>
    <row r="30" spans="1:6">
      <c r="A30" t="str">
        <f>SUBSTITUTE('Rate Table New'!A30&amp;'Rate Table New'!B30&amp;'Rate Table New'!C30&amp;'Rate Table New'!D30," ","")</f>
        <v>GetCoverageCodeCoverageCode#CoverageCode</v>
      </c>
      <c r="C30" t="e">
        <f t="shared" si="0"/>
        <v>#N/A</v>
      </c>
      <c r="D30" t="s">
        <v>12414</v>
      </c>
      <c r="F30" t="s">
        <v>12414</v>
      </c>
    </row>
    <row r="31" spans="1:6">
      <c r="A31" t="str">
        <f>SUBSTITUTE('Rate Table New'!A31&amp;'Rate Table New'!B31&amp;'Rate Table New'!C31&amp;'Rate Table New'!D31," ","")</f>
        <v> MainCoveragePremiumCalculationIsCoverage("COVA")ORIsCoverage("COVC")</v>
      </c>
      <c r="C31" t="e">
        <f t="shared" si="0"/>
        <v>#N/A</v>
      </c>
      <c r="D31" t="s">
        <v>12415</v>
      </c>
      <c r="F31" t="s">
        <v>12415</v>
      </c>
    </row>
    <row r="32" spans="1:6">
      <c r="A32" t="str">
        <f>SUBSTITUTE('Rate Table New'!A32&amp;'Rate Table New'!B32&amp;'Rate Table New'!C32&amp;'Rate Table New'!D32," ","")</f>
        <v>LiabilityCoverageAddedIsCoverage("COVA")AND@LiabilityCoverageAdded="No"@LiabilityCoverageAdded"Yes"</v>
      </c>
      <c r="C32" t="e">
        <f t="shared" si="0"/>
        <v>#N/A</v>
      </c>
      <c r="D32" t="s">
        <v>12416</v>
      </c>
      <c r="F32" t="s">
        <v>12416</v>
      </c>
    </row>
    <row r="33" spans="1:6">
      <c r="A33" t="str">
        <f>SUBSTITUTE('Rate Table New'!A33&amp;'Rate Table New'!B33&amp;'Rate Table New'!C33&amp;'Rate Table New'!D33," ","")</f>
        <v>GetCoverageLimitCoverageLimit#CoverageLimit</v>
      </c>
      <c r="C33" t="e">
        <f t="shared" si="0"/>
        <v>#N/A</v>
      </c>
      <c r="D33" t="s">
        <v>12417</v>
      </c>
      <c r="F33" t="s">
        <v>12417</v>
      </c>
    </row>
    <row r="34" spans="1:6">
      <c r="A34" t="str">
        <f>SUBSTITUTE('Rate Table New'!A34&amp;'Rate Table New'!B34&amp;'Rate Table New'!C34&amp;'Rate Table New'!D34," ","")</f>
        <v>InitializeProtectionDeviceFactorProtectionDeviceFactor1</v>
      </c>
      <c r="C34" t="e">
        <f t="shared" si="0"/>
        <v>#N/A</v>
      </c>
      <c r="D34" t="s">
        <v>12418</v>
      </c>
      <c r="F34" t="s">
        <v>12418</v>
      </c>
    </row>
    <row r="35" spans="1:6">
      <c r="A35" t="str">
        <f>SUBSTITUTE('Rate Table New'!A35&amp;'Rate Table New'!B35&amp;'Rate Table New'!C35&amp;'Rate Table New'!D35," ","")</f>
        <v>GetFireKeyPremiumFireKeyPremiumLookupRate("FireKeyPremiums",@TerritoryCode,@ConstructionType,@ProtectionClass,CoverageCode,@FamilyCount)</v>
      </c>
      <c r="C35" t="e">
        <f t="shared" si="0"/>
        <v>#N/A</v>
      </c>
      <c r="D35" t="s">
        <v>12419</v>
      </c>
      <c r="F35" t="s">
        <v>12419</v>
      </c>
    </row>
    <row r="36" spans="1:6">
      <c r="A36" t="str">
        <f>SUBSTITUTE('Rate Table New'!A36&amp;'Rate Table New'!B36&amp;'Rate Table New'!C36&amp;'Rate Table New'!D36," ","")</f>
        <v>GetKeyFactorKeyFactorLookupInterpolatedRate("KeyFactor",CoverageLimit,CoverageCode)</v>
      </c>
      <c r="C36" t="e">
        <f t="shared" si="0"/>
        <v>#N/A</v>
      </c>
      <c r="D36" t="s">
        <v>12420</v>
      </c>
      <c r="F36" t="s">
        <v>12420</v>
      </c>
    </row>
    <row r="37" spans="1:6">
      <c r="A37" t="str">
        <f>SUBSTITUTE('Rate Table New'!A37&amp;'Rate Table New'!B37&amp;'Rate Table New'!C37&amp;'Rate Table New'!D37," ","")</f>
        <v>ComputeBaseFirePremiumBaseFirePremiumFireKeyPremium*KeyFactor</v>
      </c>
      <c r="C37" t="e">
        <f t="shared" si="0"/>
        <v>#N/A</v>
      </c>
      <c r="D37" t="s">
        <v>12421</v>
      </c>
      <c r="F37" t="s">
        <v>12421</v>
      </c>
    </row>
    <row r="38" spans="1:6">
      <c r="A38" t="str">
        <f>SUBSTITUTE('Rate Table New'!A38&amp;'Rate Table New'!B38&amp;'Rate Table New'!C38&amp;'Rate Table New'!D38," ","")</f>
        <v>GetProtectionDeviceFactorProtectionDeviceFactorLookupRate("ProtectionDevice",@ProtectionDeviceType)</v>
      </c>
      <c r="C38" t="e">
        <f t="shared" si="0"/>
        <v>#N/A</v>
      </c>
      <c r="D38" t="s">
        <v>12422</v>
      </c>
      <c r="F38" t="s">
        <v>12422</v>
      </c>
    </row>
    <row r="39" spans="1:6">
      <c r="A39" t="str">
        <f>SUBSTITUTE('Rate Table New'!A39&amp;'Rate Table New'!B39&amp;'Rate Table New'!C39&amp;'Rate Table New'!D39," ","")</f>
        <v>ComputeAdjustedFirePremiumAdjustedFirePremiumBaseFirePremium*ProtectionDeviceFactor</v>
      </c>
      <c r="C39" t="e">
        <f t="shared" si="0"/>
        <v>#N/A</v>
      </c>
      <c r="D39" t="s">
        <v>12423</v>
      </c>
      <c r="F39" t="s">
        <v>12423</v>
      </c>
    </row>
    <row r="40" spans="1:6">
      <c r="A40" t="str">
        <f>SUBSTITUTE('Rate Table New'!A40&amp;'Rate Table New'!B40&amp;'Rate Table New'!C40&amp;'Rate Table New'!D40," ","")</f>
        <v>GetDeductibleFactorDeductibleFactorLookupRate("Deductible",@AllPerilsDeductible,@WindHailDeductible,CoverageCode)</v>
      </c>
      <c r="C40" t="e">
        <f t="shared" si="0"/>
        <v>#N/A</v>
      </c>
      <c r="D40" t="s">
        <v>12424</v>
      </c>
      <c r="F40" t="s">
        <v>12424</v>
      </c>
    </row>
    <row r="41" spans="1:6">
      <c r="A41" t="str">
        <f>SUBSTITUTE('Rate Table New'!A41&amp;'Rate Table New'!B41&amp;'Rate Table New'!C41&amp;'Rate Table New'!D41," ","")</f>
        <v>ComputeFinalFirePremiumFinalFirePremiumAdjustedFirePremium*DeductibleFactor</v>
      </c>
      <c r="C41" t="e">
        <f t="shared" si="0"/>
        <v>#N/A</v>
      </c>
      <c r="D41" t="s">
        <v>12425</v>
      </c>
      <c r="F41" t="s">
        <v>12425</v>
      </c>
    </row>
    <row r="42" spans="1:6">
      <c r="A42" t="str">
        <f>SUBSTITUTE('Rate Table New'!A42&amp;'Rate Table New'!B42&amp;'Rate Table New'!C42&amp;'Rate Table New'!D42," ","")</f>
        <v>SetthepremiumtoCoverage#CoveragePremiumFinalFirePremium</v>
      </c>
      <c r="C42" t="e">
        <f t="shared" si="0"/>
        <v>#N/A</v>
      </c>
      <c r="D42" t="s">
        <v>12426</v>
      </c>
      <c r="F42" t="s">
        <v>12426</v>
      </c>
    </row>
    <row r="43" spans="1:6">
      <c r="A43" t="str">
        <f>SUBSTITUTE('Rate Table New'!A43&amp;'Rate Table New'!B43&amp;'Rate Table New'!C43&amp;'Rate Table New'!D43," ","")</f>
        <v> RateCoverageVandalismAndMaliciousMischief@CoverageVMMCheckAND!@CoverageVMMRatedRunRuleSet("RateCoverage302VMM")</v>
      </c>
      <c r="C43" t="e">
        <f t="shared" si="0"/>
        <v>#N/A</v>
      </c>
      <c r="D43" t="s">
        <v>12413</v>
      </c>
      <c r="F43" t="s">
        <v>12427</v>
      </c>
    </row>
    <row r="44" spans="1:6">
      <c r="A44" t="str">
        <f>SUBSTITUTE('Rate Table New'!A44&amp;'Rate Table New'!B44&amp;'Rate Table New'!C44&amp;'Rate Table New'!D44," ","")</f>
        <v> SetVariables</v>
      </c>
      <c r="C44" t="e">
        <f t="shared" si="0"/>
        <v>#N/A</v>
      </c>
      <c r="D44" t="s">
        <v>12446</v>
      </c>
      <c r="F44" t="s">
        <v>12387</v>
      </c>
    </row>
    <row r="45" spans="1:6">
      <c r="A45" t="str">
        <f>SUBSTITUTE('Rate Table New'!A45&amp;'Rate Table New'!B45&amp;'Rate Table New'!C45&amp;'Rate Table New'!D45," ","")</f>
        <v>InitializeVMMPremium-CovAVMMPremiumCovA0</v>
      </c>
      <c r="C45" t="e">
        <f t="shared" si="0"/>
        <v>#N/A</v>
      </c>
      <c r="D45" t="s">
        <v>12415</v>
      </c>
      <c r="F45" t="s">
        <v>12428</v>
      </c>
    </row>
    <row r="46" spans="1:6">
      <c r="A46" t="str">
        <f>SUBSTITUTE('Rate Table New'!A46&amp;'Rate Table New'!B46&amp;'Rate Table New'!C46&amp;'Rate Table New'!D46," ","")</f>
        <v>InitializeVMMPremium-CovCVMMPremiumCovC0</v>
      </c>
      <c r="C46" t="e">
        <f t="shared" si="0"/>
        <v>#N/A</v>
      </c>
      <c r="D46" t="s">
        <v>12447</v>
      </c>
      <c r="F46" t="s">
        <v>12429</v>
      </c>
    </row>
    <row r="47" spans="1:6">
      <c r="A47" t="str">
        <f>SUBSTITUTE('Rate Table New'!A47&amp;'Rate Table New'!B47&amp;'Rate Table New'!C47&amp;'Rate Table New'!D47," ","")</f>
        <v>VMMOccupancyTypeVMMType""</v>
      </c>
      <c r="C47" t="e">
        <f t="shared" si="0"/>
        <v>#N/A</v>
      </c>
      <c r="D47" t="s">
        <v>12418</v>
      </c>
      <c r="F47" t="s">
        <v>12430</v>
      </c>
    </row>
    <row r="48" spans="1:6">
      <c r="A48" t="str">
        <f>SUBSTITUTE('Rate Table New'!A48&amp;'Rate Table New'!B48&amp;'Rate Table New'!C48&amp;'Rate Table New'!D48," ","")</f>
        <v>SetCoverageVMMasrated@CoverageVMMRatedTrue()</v>
      </c>
      <c r="C48" t="e">
        <f t="shared" si="0"/>
        <v>#N/A</v>
      </c>
      <c r="D48" t="s">
        <v>12448</v>
      </c>
      <c r="F48" t="s">
        <v>12431</v>
      </c>
    </row>
    <row r="49" spans="1:6">
      <c r="A49" t="str">
        <f>SUBSTITUTE('Rate Table New'!A49&amp;'Rate Table New'!B49&amp;'Rate Table New'!C49&amp;'Rate Table New'!D49," ","")</f>
        <v> VMMRate</v>
      </c>
      <c r="C49" t="e">
        <f t="shared" si="0"/>
        <v>#N/A</v>
      </c>
      <c r="D49" t="s">
        <v>12449</v>
      </c>
      <c r="F49" t="s">
        <v>12432</v>
      </c>
    </row>
    <row r="50" spans="1:6">
      <c r="A50" t="str">
        <f>SUBSTITUTE('Rate Table New'!A50&amp;'Rate Table New'!B50&amp;'Rate Table New'!C50&amp;'Rate Table New'!D50," ","")</f>
        <v> Definetableinputs</v>
      </c>
      <c r="C50" t="e">
        <f t="shared" si="0"/>
        <v>#N/A</v>
      </c>
      <c r="D50" t="s">
        <v>12450</v>
      </c>
      <c r="F50" t="s">
        <v>12433</v>
      </c>
    </row>
    <row r="51" spans="1:6">
      <c r="A51" t="str">
        <f>SUBSTITUTE('Rate Table New'!A51&amp;'Rate Table New'!B51&amp;'Rate Table New'!C51&amp;'Rate Table New'!D51," ","")</f>
        <v>NotSeasonalOrVacantVMMType=""VMMType"NotSeasonalorVacant"</v>
      </c>
      <c r="C51" t="e">
        <f t="shared" si="0"/>
        <v>#N/A</v>
      </c>
      <c r="D51" t="s">
        <v>12422</v>
      </c>
      <c r="F51" t="s">
        <v>12434</v>
      </c>
    </row>
    <row r="52" spans="1:6">
      <c r="A52" t="str">
        <f>SUBSTITUTE('Rate Table New'!A52&amp;'Rate Table New'!B52&amp;'Rate Table New'!C52&amp;'Rate Table New'!D52," ","")</f>
        <v>LookupVMMrate@VMMRateLookupRate("302VMM",VMMType)</v>
      </c>
      <c r="C52" t="e">
        <f t="shared" si="0"/>
        <v>#N/A</v>
      </c>
      <c r="D52" t="s">
        <v>12451</v>
      </c>
      <c r="F52" t="s">
        <v>12435</v>
      </c>
    </row>
    <row r="53" spans="1:6">
      <c r="A53" t="str">
        <f>SUBSTITUTE('Rate Table New'!A53&amp;'Rate Table New'!B53&amp;'Rate Table New'!C53&amp;'Rate Table New'!D53," ","")</f>
        <v> ComputeVMM(CovA)PremiumNotNull(#COVA)</v>
      </c>
      <c r="C53" t="e">
        <f t="shared" si="0"/>
        <v>#N/A</v>
      </c>
      <c r="D53" t="s">
        <v>12452</v>
      </c>
      <c r="F53" t="s">
        <v>12436</v>
      </c>
    </row>
    <row r="54" spans="1:6">
      <c r="A54" t="str">
        <f>SUBSTITUTE('Rate Table New'!A54&amp;'Rate Table New'!B54&amp;'Rate Table New'!C54&amp;'Rate Table New'!D54," ","")</f>
        <v>CoverageAlimit#thousandsCovALimitPer1000@CoverageALimit/1000</v>
      </c>
      <c r="C54" t="e">
        <f t="shared" si="0"/>
        <v>#N/A</v>
      </c>
      <c r="D54" t="s">
        <v>12453</v>
      </c>
      <c r="F54" t="s">
        <v>12437</v>
      </c>
    </row>
    <row r="55" spans="1:6">
      <c r="A55" t="str">
        <f>SUBSTITUTE('Rate Table New'!A55&amp;'Rate Table New'!B55&amp;'Rate Table New'!C55&amp;'Rate Table New'!D55," ","")</f>
        <v>COVAVMMFactor@VMMRate@VMMRate</v>
      </c>
      <c r="C55" t="e">
        <f t="shared" si="0"/>
        <v>#N/A</v>
      </c>
      <c r="D55" t="s">
        <v>12454</v>
      </c>
      <c r="F55" t="s">
        <v>12438</v>
      </c>
    </row>
    <row r="56" spans="1:6">
      <c r="A56" t="str">
        <f>SUBSTITUTE('Rate Table New'!A56&amp;'Rate Table New'!B56&amp;'Rate Table New'!C56&amp;'Rate Table New'!D56," ","")</f>
        <v>FinalVMMpremium(CovA)VMMPremiumCovA@VMMRate*CovALimitPer1000</v>
      </c>
      <c r="C56" t="e">
        <f t="shared" si="0"/>
        <v>#N/A</v>
      </c>
      <c r="D56" t="s">
        <v>12455</v>
      </c>
      <c r="F56" t="s">
        <v>12439</v>
      </c>
    </row>
    <row r="57" spans="1:6">
      <c r="A57" t="str">
        <f>SUBSTITUTE('Rate Table New'!A57&amp;'Rate Table New'!B57&amp;'Rate Table New'!C57&amp;'Rate Table New'!D57," ","")</f>
        <v> ComputeVMM(CovC)PremiumNotNull(#COVC)</v>
      </c>
      <c r="C57" t="e">
        <f t="shared" si="0"/>
        <v>#N/A</v>
      </c>
      <c r="D57" t="s">
        <v>12456</v>
      </c>
      <c r="F57" t="s">
        <v>12440</v>
      </c>
    </row>
    <row r="58" spans="1:6">
      <c r="A58" t="str">
        <f>SUBSTITUTE('Rate Table New'!A58&amp;'Rate Table New'!B58&amp;'Rate Table New'!C58&amp;'Rate Table New'!D58," ","")</f>
        <v>CoverageClimit#thousandsCovCLimitPer1000@CoverageCLimit/1000</v>
      </c>
      <c r="C58" t="e">
        <f t="shared" si="0"/>
        <v>#N/A</v>
      </c>
      <c r="D58" t="s">
        <v>12457</v>
      </c>
      <c r="F58" t="s">
        <v>12441</v>
      </c>
    </row>
    <row r="59" spans="1:6">
      <c r="A59" t="str">
        <f>SUBSTITUTE('Rate Table New'!A59&amp;'Rate Table New'!B59&amp;'Rate Table New'!C59&amp;'Rate Table New'!D59," ","")</f>
        <v>COVCVMMFactor@VMMRate@VMMRate</v>
      </c>
      <c r="C59" t="e">
        <f t="shared" si="0"/>
        <v>#N/A</v>
      </c>
      <c r="D59" t="s">
        <v>12458</v>
      </c>
      <c r="F59" t="s">
        <v>12442</v>
      </c>
    </row>
    <row r="60" spans="1:6">
      <c r="A60" t="str">
        <f>SUBSTITUTE('Rate Table New'!A60&amp;'Rate Table New'!B60&amp;'Rate Table New'!C60&amp;'Rate Table New'!D60," ","")</f>
        <v>FinalVMMpremium(CovC)VMMPremiumCovC@VMMRate*CovCLimitPer1000</v>
      </c>
      <c r="C60" t="e">
        <f t="shared" si="0"/>
        <v>#N/A</v>
      </c>
      <c r="D60" t="s">
        <v>12459</v>
      </c>
      <c r="F60" t="s">
        <v>12443</v>
      </c>
    </row>
    <row r="61" spans="1:6">
      <c r="A61" t="str">
        <f>SUBSTITUTE('Rate Table New'!A61&amp;'Rate Table New'!B61&amp;'Rate Table New'!C61&amp;'Rate Table New'!D61," ","")</f>
        <v>FinaltotalVMMCovAandCovCpremiumFinalTotalVMMPremiumVMMPremiumCovA+VMMPremiumCovC</v>
      </c>
      <c r="C61" t="e">
        <f t="shared" si="0"/>
        <v>#N/A</v>
      </c>
      <c r="D61" t="s">
        <v>12460</v>
      </c>
      <c r="F61" t="s">
        <v>12444</v>
      </c>
    </row>
    <row r="62" spans="1:6">
      <c r="A62" t="str">
        <f>SUBSTITUTE('Rate Table New'!A62&amp;'Rate Table New'!B62&amp;'Rate Table New'!C62&amp;'Rate Table New'!D62," ","")</f>
        <v>SetfinaltotalVMMcoveragepremium#VMMCoveragePremiumFinalTotalVMMPremium</v>
      </c>
      <c r="C62" t="e">
        <f t="shared" si="0"/>
        <v>#N/A</v>
      </c>
      <c r="D62" t="s">
        <v>12461</v>
      </c>
      <c r="F62" t="s">
        <v>12445</v>
      </c>
    </row>
    <row r="63" spans="1:6">
      <c r="A63" t="str">
        <f>SUBSTITUTE('Rate Table New'!A63&amp;'Rate Table New'!B63&amp;'Rate Table New'!C63&amp;'Rate Table New'!D63," ","")</f>
        <v> RateCoverageAandCIsCoverage("COVA")ORIsCoverage("COVC")RunRuleSet("RateCoverage301BasePremiumAandC")</v>
      </c>
      <c r="C63" t="e">
        <f t="shared" si="0"/>
        <v>#N/A</v>
      </c>
      <c r="D63" t="s">
        <v>12462</v>
      </c>
      <c r="F63" t="s">
        <v>12413</v>
      </c>
    </row>
    <row r="64" spans="1:6">
      <c r="A64" t="str">
        <f>SUBSTITUTE('Rate Table New'!A64&amp;'Rate Table New'!B64&amp;'Rate Table New'!C64&amp;'Rate Table New'!D64," ","")</f>
        <v>GetCoverageCodeCoverageCode#CoverageCode</v>
      </c>
      <c r="C64" t="e">
        <f t="shared" si="0"/>
        <v>#N/A</v>
      </c>
      <c r="D64" t="s">
        <v>12463</v>
      </c>
      <c r="F64" t="s">
        <v>12446</v>
      </c>
    </row>
    <row r="65" spans="1:6">
      <c r="A65" t="str">
        <f>SUBSTITUTE('Rate Table New'!A65&amp;'Rate Table New'!B65&amp;'Rate Table New'!C65&amp;'Rate Table New'!D65," ","")</f>
        <v> MainCoveragePremiumCalculationIsCoverage("COVA")ORIsCoverage("COVC")</v>
      </c>
      <c r="C65" t="e">
        <f t="shared" si="0"/>
        <v>#N/A</v>
      </c>
      <c r="D65" t="s">
        <v>12464</v>
      </c>
      <c r="F65" t="s">
        <v>12415</v>
      </c>
    </row>
    <row r="66" spans="1:6">
      <c r="A66" t="str">
        <f>SUBSTITUTE('Rate Table New'!A66&amp;'Rate Table New'!B66&amp;'Rate Table New'!C66&amp;'Rate Table New'!D66," ","")</f>
        <v>GetCoverageLimitCoverageLimit#CoverageLimit</v>
      </c>
      <c r="C66" t="e">
        <f t="shared" ref="C66:C129" si="1">TRIM(RIGHT(INDEX($D$1:$D$100,MATCH("*"&amp;A66&amp;"*",$D$1:$D$100,0)),LEN(INDEX($D$1:$D$100,MATCH("*"&amp;A66&amp;"*",$D$1:$D$100,0)))-LEN(A66)))</f>
        <v>#N/A</v>
      </c>
      <c r="D66" t="s">
        <v>12465</v>
      </c>
      <c r="F66" t="s">
        <v>12447</v>
      </c>
    </row>
    <row r="67" spans="1:6">
      <c r="A67" t="str">
        <f>SUBSTITUTE('Rate Table New'!A67&amp;'Rate Table New'!B67&amp;'Rate Table New'!C67&amp;'Rate Table New'!D67," ","")</f>
        <v>InitializeProtectionDeviceFactorProtectionDeviceFactor1</v>
      </c>
      <c r="C67" t="e">
        <f t="shared" si="1"/>
        <v>#N/A</v>
      </c>
      <c r="D67" t="s">
        <v>12466</v>
      </c>
      <c r="F67" t="s">
        <v>12418</v>
      </c>
    </row>
    <row r="68" spans="1:6">
      <c r="A68" t="str">
        <f>SUBSTITUTE('Rate Table New'!A68&amp;'Rate Table New'!B68&amp;'Rate Table New'!C68&amp;'Rate Table New'!D68," ","")</f>
        <v>GetFireKeyPremiumFireKeyPremiumLookupRate("FireKeyPremiums",@TerritoryCode,@ConstructionType,@ProtectionClass,CoverageCode,@FamilyCount)</v>
      </c>
      <c r="C68" t="e">
        <f t="shared" si="1"/>
        <v>#N/A</v>
      </c>
      <c r="D68" t="s">
        <v>12467</v>
      </c>
      <c r="F68" t="s">
        <v>12448</v>
      </c>
    </row>
    <row r="69" spans="1:6">
      <c r="A69" t="str">
        <f>SUBSTITUTE('Rate Table New'!A69&amp;'Rate Table New'!B69&amp;'Rate Table New'!C69&amp;'Rate Table New'!D69," ","")</f>
        <v>GetKeyFactorKeyFactorLookupInterpolatedRate("KeyFactor",CoverageLimit,CoverageCode)</v>
      </c>
      <c r="C69" t="e">
        <f t="shared" si="1"/>
        <v>#N/A</v>
      </c>
      <c r="D69" t="s">
        <v>12468</v>
      </c>
      <c r="F69" t="s">
        <v>12449</v>
      </c>
    </row>
    <row r="70" spans="1:6">
      <c r="A70" t="str">
        <f>SUBSTITUTE('Rate Table New'!A70&amp;'Rate Table New'!B70&amp;'Rate Table New'!C70&amp;'Rate Table New'!D70," ","")</f>
        <v>ComputeBaseFirePremiumBaseFirePremiumFireKeyPremium*KeyFactor</v>
      </c>
      <c r="C70" t="e">
        <f t="shared" si="1"/>
        <v>#N/A</v>
      </c>
      <c r="D70" t="s">
        <v>12465</v>
      </c>
      <c r="F70" t="s">
        <v>12450</v>
      </c>
    </row>
    <row r="71" spans="1:6">
      <c r="A71" t="str">
        <f>SUBSTITUTE('Rate Table New'!A71&amp;'Rate Table New'!B71&amp;'Rate Table New'!C71&amp;'Rate Table New'!D71," ","")</f>
        <v>GetProtectionDeviceFactorProtectionDeviceFactorLookupRate("ProtectionDevice",@ProtectionDeviceType)</v>
      </c>
      <c r="C71" t="e">
        <f t="shared" si="1"/>
        <v>#N/A</v>
      </c>
      <c r="D71" t="s">
        <v>12469</v>
      </c>
      <c r="F71" t="s">
        <v>12422</v>
      </c>
    </row>
    <row r="72" spans="1:6">
      <c r="A72" t="str">
        <f>SUBSTITUTE('Rate Table New'!A72&amp;'Rate Table New'!B72&amp;'Rate Table New'!C72&amp;'Rate Table New'!D72," ","")</f>
        <v>ComputeAdjustedFirePremiumAdjustedFirePremiumBaseFirePremium*ProtectionDeviceFactor</v>
      </c>
      <c r="C72" t="e">
        <f t="shared" si="1"/>
        <v>#N/A</v>
      </c>
      <c r="D72" t="s">
        <v>12470</v>
      </c>
      <c r="F72" t="s">
        <v>12451</v>
      </c>
    </row>
    <row r="73" spans="1:6">
      <c r="A73" t="str">
        <f>SUBSTITUTE('Rate Table New'!A73&amp;'Rate Table New'!B73&amp;'Rate Table New'!C73&amp;'Rate Table New'!D73," ","")</f>
        <v>GetDeductibleFactorDeductibleFactorLookupRate("Deductible",@AllPerilsDeductible,@WindHailDeductible,CoverageCode)</v>
      </c>
      <c r="C73" t="e">
        <f t="shared" si="1"/>
        <v>#N/A</v>
      </c>
      <c r="D73" t="s">
        <v>12471</v>
      </c>
      <c r="F73" t="s">
        <v>12452</v>
      </c>
    </row>
    <row r="74" spans="1:6">
      <c r="A74" t="str">
        <f>SUBSTITUTE('Rate Table New'!A74&amp;'Rate Table New'!B74&amp;'Rate Table New'!C74&amp;'Rate Table New'!D74," ","")</f>
        <v>ComputeFinalFirePremiumFinalFirePremiumAdjustedFirePremium*DeductibleFactor</v>
      </c>
      <c r="C74" t="e">
        <f t="shared" si="1"/>
        <v>#N/A</v>
      </c>
      <c r="D74" t="s">
        <v>12485</v>
      </c>
      <c r="F74" t="s">
        <v>12453</v>
      </c>
    </row>
    <row r="75" spans="1:6">
      <c r="A75" t="str">
        <f>SUBSTITUTE('Rate Table New'!A75&amp;'Rate Table New'!B75&amp;'Rate Table New'!C75&amp;'Rate Table New'!D75," ","")</f>
        <v>SetthepremiumtoCoverage#CoveragePremiumFinalFirePremium</v>
      </c>
      <c r="C75" t="e">
        <f t="shared" si="1"/>
        <v>#N/A</v>
      </c>
      <c r="D75" t="s">
        <v>12486</v>
      </c>
      <c r="F75" t="s">
        <v>12454</v>
      </c>
    </row>
    <row r="76" spans="1:6">
      <c r="A76" t="str">
        <f>SUBSTITUTE('Rate Table New'!A76&amp;'Rate Table New'!B76&amp;'Rate Table New'!C76&amp;'Rate Table New'!D76," ","")</f>
        <v> RateImprovementsAlterationAndAdditionsIsCoverage("BAA")RunRuleSet("RateCoverage504Improvements")</v>
      </c>
      <c r="C76" t="e">
        <f t="shared" si="1"/>
        <v>#N/A</v>
      </c>
      <c r="D76" t="s">
        <v>12487</v>
      </c>
      <c r="F76" t="s">
        <v>12482</v>
      </c>
    </row>
    <row r="77" spans="1:6">
      <c r="A77" t="str">
        <f>SUBSTITUTE('Rate Table New'!A77&amp;'Rate Table New'!B77&amp;'Rate Table New'!C77&amp;'Rate Table New'!D77," ","")</f>
        <v> InitializeVariables</v>
      </c>
      <c r="C77" t="e">
        <f t="shared" si="1"/>
        <v>#N/A</v>
      </c>
      <c r="D77" t="s">
        <v>12478</v>
      </c>
      <c r="F77" t="s">
        <v>12478</v>
      </c>
    </row>
    <row r="78" spans="1:6">
      <c r="A78" t="str">
        <f>SUBSTITUTE('Rate Table New'!A78&amp;'Rate Table New'!B78&amp;'Rate Table New'!C78&amp;'Rate Table New'!D78," ","")</f>
        <v>ImprovementsProtectionClassPremiumImprovementsPCPremium0</v>
      </c>
      <c r="C78" t="e">
        <f t="shared" si="1"/>
        <v>#N/A</v>
      </c>
      <c r="D78" t="s">
        <v>12479</v>
      </c>
      <c r="F78" t="s">
        <v>12479</v>
      </c>
    </row>
    <row r="79" spans="1:6">
      <c r="A79" t="str">
        <f>SUBSTITUTE('Rate Table New'!A79&amp;'Rate Table New'!B79&amp;'Rate Table New'!C79&amp;'Rate Table New'!D79," ","")</f>
        <v>ImprovementsFormPremiumImprovementsFormPremium0</v>
      </c>
      <c r="C79" t="e">
        <f t="shared" si="1"/>
        <v>#N/A</v>
      </c>
      <c r="D79" t="s">
        <v>12480</v>
      </c>
      <c r="F79" t="s">
        <v>12480</v>
      </c>
    </row>
    <row r="80" spans="1:6">
      <c r="A80" t="str">
        <f>SUBSTITUTE('Rate Table New'!A80&amp;'Rate Table New'!B80&amp;'Rate Table New'!C80&amp;'Rate Table New'!D80," ","")</f>
        <v>ImprovementsVMMPremiumImprovementsVMMPremium0</v>
      </c>
      <c r="C80" t="e">
        <f t="shared" si="1"/>
        <v>#N/A</v>
      </c>
      <c r="D80" t="s">
        <v>12481</v>
      </c>
      <c r="F80" t="s">
        <v>12481</v>
      </c>
    </row>
    <row r="81" spans="1:3">
      <c r="A81" t="str">
        <f>SUBSTITUTE('Rate Table New'!A81&amp;'Rate Table New'!B81&amp;'Rate Table New'!C81&amp;'Rate Table New'!D81," ","")</f>
        <v>ImprovementsKeyPremiumImprovementsKeyPremium0</v>
      </c>
      <c r="C81" t="e">
        <f t="shared" si="1"/>
        <v>#N/A</v>
      </c>
    </row>
    <row r="82" spans="1:3">
      <c r="A82" t="str">
        <f>SUBSTITUTE('Rate Table New'!A82&amp;'Rate Table New'!B82&amp;'Rate Table New'!C82&amp;'Rate Table New'!D82," ","")</f>
        <v>FinalImprovementsPremiumFinalImprovementsPremium0</v>
      </c>
      <c r="C82" t="e">
        <f t="shared" si="1"/>
        <v>#N/A</v>
      </c>
    </row>
    <row r="83" spans="1:3">
      <c r="A83" t="str">
        <f>SUBSTITUTE('Rate Table New'!A83&amp;'Rate Table New'!B83&amp;'Rate Table New'!C83&amp;'Rate Table New'!D83," ","")</f>
        <v> ComputeImprovementsAlterationsandAdditionsTenantandCo-opUnitOwnerIsIn(@CoverageForm,"1","2")</v>
      </c>
      <c r="C83" t="e">
        <f t="shared" si="1"/>
        <v>#N/A</v>
      </c>
    </row>
    <row r="84" spans="1:3">
      <c r="A84" t="str">
        <f>SUBSTITUTE('Rate Table New'!A84&amp;'Rate Table New'!B84&amp;'Rate Table New'!C84&amp;'Rate Table New'!D84," ","")</f>
        <v> ImprovementsAlterationsandAdditionsIncludesCovA,B,C,DorENotNull(#COVA)ORNotNull(#COVB)ORNotNull(#COVC)ORNotNull(#COVD)ORNotNull(#COVE)</v>
      </c>
      <c r="C84" t="e">
        <f t="shared" si="1"/>
        <v>#N/A</v>
      </c>
    </row>
    <row r="85" spans="1:3">
      <c r="A85" t="str">
        <f>SUBSTITUTE('Rate Table New'!A85&amp;'Rate Table New'!B85&amp;'Rate Table New'!C85&amp;'Rate Table New'!D85," ","")</f>
        <v>CoverageImprovementsAlterationsandAdditionslimitCoverageLimit#BAALimit</v>
      </c>
      <c r="C85" t="e">
        <f t="shared" si="1"/>
        <v>#N/A</v>
      </c>
    </row>
    <row r="86" spans="1:3">
      <c r="A86" t="str">
        <f>SUBSTITUTE('Rate Table New'!A86&amp;'Rate Table New'!B86&amp;'Rate Table New'!C86&amp;'Rate Table New'!D86," ","")</f>
        <v>CoverageImprovementsAlterationAdditionlimit#thousandsCovLimitPer1000CoverageLimit/1000</v>
      </c>
      <c r="C86" t="e">
        <f t="shared" si="1"/>
        <v>#N/A</v>
      </c>
    </row>
    <row r="87" spans="1:3">
      <c r="A87" t="str">
        <f>SUBSTITUTE('Rate Table New'!A87&amp;'Rate Table New'!B87&amp;'Rate Table New'!C87&amp;'Rate Table New'!D87," ","")</f>
        <v>ProtectionClass1-8IsIn(@ProtectionClass,"1","2","3","4","5","6","7","8")ProtectionClass"1-8"</v>
      </c>
      <c r="C87" t="e">
        <f t="shared" si="1"/>
        <v>#N/A</v>
      </c>
    </row>
    <row r="88" spans="1:3">
      <c r="A88" t="str">
        <f>SUBSTITUTE('Rate Table New'!A88&amp;'Rate Table New'!B88&amp;'Rate Table New'!C88&amp;'Rate Table New'!D88," ","")</f>
        <v>GettingProtectionClassFactorProtectionClassFactorLookupRate("500MiscRates",ProtectionClass,"Factor")</v>
      </c>
      <c r="C88" t="e">
        <f t="shared" si="1"/>
        <v>#N/A</v>
      </c>
    </row>
    <row r="89" spans="1:3">
      <c r="A89" t="str">
        <f>SUBSTITUTE('Rate Table New'!A89&amp;'Rate Table New'!B89&amp;'Rate Table New'!C89&amp;'Rate Table New'!D89," ","")</f>
        <v>ImprovementsandAlterationsPremiumbyPCImprovementsPCPremiumCovLimitPer1000*ProtectionClassFactor</v>
      </c>
      <c r="C89" t="e">
        <f t="shared" si="1"/>
        <v>#N/A</v>
      </c>
    </row>
    <row r="90" spans="1:3">
      <c r="A90" t="str">
        <f>SUBSTITUTE('Rate Table New'!A90&amp;'Rate Table New'!B90&amp;'Rate Table New'!C90&amp;'Rate Table New'!D90," ","")</f>
        <v>CoverageImprovementsAlterationAdditionlimit#thousandsCovLimitPer1000CoverageLimit/1000</v>
      </c>
      <c r="C90" t="e">
        <f t="shared" si="1"/>
        <v>#N/A</v>
      </c>
    </row>
    <row r="91" spans="1:3">
      <c r="A91" t="str">
        <f>SUBSTITUTE('Rate Table New'!A91&amp;'Rate Table New'!B91&amp;'Rate Table New'!C91&amp;'Rate Table New'!D91," ","")</f>
        <v>ExtendedCoverage(DP0001)IsIn(@CoverageForm,"1")CoverageForm"DP1"</v>
      </c>
      <c r="C91" t="e">
        <f t="shared" si="1"/>
        <v>#N/A</v>
      </c>
    </row>
    <row r="92" spans="1:3">
      <c r="A92" t="str">
        <f>SUBSTITUTE('Rate Table New'!A92&amp;'Rate Table New'!B92&amp;'Rate Table New'!C92&amp;'Rate Table New'!D92," ","")</f>
        <v>GettingImprovementsAlterationAdditionFormFactorCoverageFormFactorLookupRate("500MiscRates",CoverageForm,"Factor")</v>
      </c>
      <c r="C92" t="e">
        <f t="shared" si="1"/>
        <v>#N/A</v>
      </c>
    </row>
    <row r="93" spans="1:3">
      <c r="A93" t="str">
        <f>SUBSTITUTE('Rate Table New'!A93&amp;'Rate Table New'!B93&amp;'Rate Table New'!C93&amp;'Rate Table New'!D93," ","")</f>
        <v>ImprovementsandAlterationsPremiumbyFormImprovementsFormPremiumCovLimitPer1000*CoverageFormFactor</v>
      </c>
      <c r="C93" t="e">
        <f t="shared" si="1"/>
        <v>#N/A</v>
      </c>
    </row>
    <row r="94" spans="1:3">
      <c r="A94" t="str">
        <f>SUBSTITUTE('Rate Table New'!A94&amp;'Rate Table New'!B94&amp;'Rate Table New'!C94&amp;'Rate Table New'!D94," ","")</f>
        <v> CoverageImprovementsAlterationAdditionVMM@CoverageVMMCheck</v>
      </c>
      <c r="C94" t="e">
        <f t="shared" si="1"/>
        <v>#N/A</v>
      </c>
    </row>
    <row r="95" spans="1:3">
      <c r="A95" t="str">
        <f>SUBSTITUTE('Rate Table New'!A95&amp;'Rate Table New'!B95&amp;'Rate Table New'!C95&amp;'Rate Table New'!D95," ","")</f>
        <v>CoverageImprovementsAlterationAdditionlimit#thousandsCovLimitPer1000CoverageLimit/1000</v>
      </c>
      <c r="C95" t="e">
        <f t="shared" si="1"/>
        <v>#N/A</v>
      </c>
    </row>
    <row r="96" spans="1:3">
      <c r="A96" t="str">
        <f>SUBSTITUTE('Rate Table New'!A96&amp;'Rate Table New'!B96&amp;'Rate Table New'!C96&amp;'Rate Table New'!D96," ","")</f>
        <v>ImprovementsAlterationsRateVMM@VMMRate@VMMRate</v>
      </c>
      <c r="C96" t="e">
        <f t="shared" si="1"/>
        <v>#N/A</v>
      </c>
    </row>
    <row r="97" spans="1:3">
      <c r="A97" t="str">
        <f>SUBSTITUTE('Rate Table New'!A97&amp;'Rate Table New'!B97&amp;'Rate Table New'!C97&amp;'Rate Table New'!D97," ","")</f>
        <v>FinalImprovementsAlterationsPremiumVMMImprovementsVMMPremiumCovLimitPer1000*@VMMRate</v>
      </c>
      <c r="C97" t="e">
        <f t="shared" si="1"/>
        <v>#N/A</v>
      </c>
    </row>
    <row r="98" spans="1:3">
      <c r="A98" t="str">
        <f>SUBSTITUTE('Rate Table New'!A98&amp;'Rate Table New'!B98&amp;'Rate Table New'!C98&amp;'Rate Table New'!D98," ","")</f>
        <v>FinalTotalImprovementsAdditionandAlterationsPremiumFinalImprovementsPremiumImprovementsPCPremium+ImprovementsFormPremium+ImprovementsVMMPremium</v>
      </c>
      <c r="C98" t="e">
        <f t="shared" si="1"/>
        <v>#N/A</v>
      </c>
    </row>
    <row r="99" spans="1:3">
      <c r="A99" t="str">
        <f>SUBSTITUTE('Rate Table New'!A99&amp;'Rate Table New'!B99&amp;'Rate Table New'!C99&amp;'Rate Table New'!D99," ","")</f>
        <v>SettingFinalTotalImprovementsAdditionandAlterationsPremium#CoveragePremiumFinalImprovementsPremium</v>
      </c>
      <c r="C99" t="e">
        <f t="shared" si="1"/>
        <v>#N/A</v>
      </c>
    </row>
    <row r="100" spans="1:3">
      <c r="A100" t="str">
        <f>SUBSTITUTE('Rate Table New'!A100&amp;'Rate Table New'!B100&amp;'Rate Table New'!C100&amp;'Rate Table New'!D100," ","")</f>
        <v> RateBuildingItemsCondoUnitIsCoverage("BCO")RunRuleSet("RateCoverage505BuildingItemsCondoUnit")</v>
      </c>
      <c r="C100" t="e">
        <f t="shared" si="1"/>
        <v>#N/A</v>
      </c>
    </row>
    <row r="101" spans="1:3">
      <c r="A101" t="str">
        <f>SUBSTITUTE('Rate Table New'!A101&amp;'Rate Table New'!B101&amp;'Rate Table New'!C101&amp;'Rate Table New'!D101," ","")</f>
        <v> InitializeVariables</v>
      </c>
      <c r="C101" t="e">
        <f t="shared" si="1"/>
        <v>#N/A</v>
      </c>
    </row>
    <row r="102" spans="1:3">
      <c r="A102" t="str">
        <f>SUBSTITUTE('Rate Table New'!A102&amp;'Rate Table New'!B102&amp;'Rate Table New'!C102&amp;'Rate Table New'!D102," ","")</f>
        <v>BuildingCondoProtectionClassPremiumBuildingCondoPCPremium0</v>
      </c>
      <c r="C102" t="e">
        <f t="shared" si="1"/>
        <v>#N/A</v>
      </c>
    </row>
    <row r="103" spans="1:3">
      <c r="A103" t="str">
        <f>SUBSTITUTE('Rate Table New'!A103&amp;'Rate Table New'!B103&amp;'Rate Table New'!C103&amp;'Rate Table New'!D103," ","")</f>
        <v>BuildingCondoFormPremiumBuildingCondoFormPremium0</v>
      </c>
      <c r="C103" t="e">
        <f t="shared" si="1"/>
        <v>#N/A</v>
      </c>
    </row>
    <row r="104" spans="1:3">
      <c r="A104" t="str">
        <f>SUBSTITUTE('Rate Table New'!A104&amp;'Rate Table New'!B104&amp;'Rate Table New'!C104&amp;'Rate Table New'!D104," ","")</f>
        <v>BuildingCondoVMMPremiumBuildingCondoVMMPremium0</v>
      </c>
      <c r="C104" t="e">
        <f t="shared" si="1"/>
        <v>#N/A</v>
      </c>
    </row>
    <row r="105" spans="1:3">
      <c r="A105" t="str">
        <f>SUBSTITUTE('Rate Table New'!A105&amp;'Rate Table New'!B105&amp;'Rate Table New'!C105&amp;'Rate Table New'!D105," ","")</f>
        <v>BuildingCondoKeyPremiumBuildingCondoCovAKeyPremium0</v>
      </c>
      <c r="C105" t="e">
        <f t="shared" si="1"/>
        <v>#N/A</v>
      </c>
    </row>
    <row r="106" spans="1:3">
      <c r="A106" t="str">
        <f>SUBSTITUTE('Rate Table New'!A106&amp;'Rate Table New'!B106&amp;'Rate Table New'!C106&amp;'Rate Table New'!D106," ","")</f>
        <v>BuildingCondoIncludeCoverageA,B,C,DorEIncludeFinalBuildingCondoPremium0</v>
      </c>
      <c r="C106" t="e">
        <f t="shared" si="1"/>
        <v>#N/A</v>
      </c>
    </row>
    <row r="107" spans="1:3">
      <c r="A107" t="str">
        <f>SUBSTITUTE('Rate Table New'!A107&amp;'Rate Table New'!B107&amp;'Rate Table New'!C107&amp;'Rate Table New'!D107," ","")</f>
        <v>BuildingCondoExcludeCoverageA,B,C,DorEExcludeFinalBuildingCondoPremium0</v>
      </c>
      <c r="C107" t="e">
        <f t="shared" si="1"/>
        <v>#N/A</v>
      </c>
    </row>
    <row r="108" spans="1:3">
      <c r="A108" t="str">
        <f>SUBSTITUTE('Rate Table New'!A108&amp;'Rate Table New'!B108&amp;'Rate Table New'!C108&amp;'Rate Table New'!D108," ","")</f>
        <v> ComputeBuildingItemsCondoUnitOwnerIsIn(@CoverageForm,"1","2")</v>
      </c>
      <c r="C108" t="e">
        <f t="shared" si="1"/>
        <v>#N/A</v>
      </c>
    </row>
    <row r="109" spans="1:3">
      <c r="A109" t="str">
        <f>SUBSTITUTE('Rate Table New'!A109&amp;'Rate Table New'!B109&amp;'Rate Table New'!C109&amp;'Rate Table New'!D109," ","")</f>
        <v> BuildingCondoIncludesCovA,B,C,DorENotNull(#COVA)ORNotNull(#COVB)ORNotNull(#COVC)ORNotNull(#COVD)ORNotNull(#COVE)</v>
      </c>
      <c r="C109" t="e">
        <f t="shared" si="1"/>
        <v>#N/A</v>
      </c>
    </row>
    <row r="110" spans="1:3">
      <c r="A110" t="str">
        <f>SUBSTITUTE('Rate Table New'!A110&amp;'Rate Table New'!B110&amp;'Rate Table New'!C110&amp;'Rate Table New'!D110," ","")</f>
        <v>CoverageBuildingCondolimitCoverageLimit#BCOLimit</v>
      </c>
      <c r="C110" t="e">
        <f t="shared" si="1"/>
        <v>#N/A</v>
      </c>
    </row>
    <row r="111" spans="1:3">
      <c r="A111" t="str">
        <f>SUBSTITUTE('Rate Table New'!A111&amp;'Rate Table New'!B111&amp;'Rate Table New'!C111&amp;'Rate Table New'!D111," ","")</f>
        <v>CoverageBuildingCondolimit#thousandsCovLimitPer1000CoverageLimit/1000</v>
      </c>
      <c r="C111" t="e">
        <f t="shared" si="1"/>
        <v>#N/A</v>
      </c>
    </row>
    <row r="112" spans="1:3">
      <c r="A112" t="str">
        <f>SUBSTITUTE('Rate Table New'!A112&amp;'Rate Table New'!B112&amp;'Rate Table New'!C112&amp;'Rate Table New'!D112," ","")</f>
        <v>ProtectionClass1-8IsIn(@ProtectionClass,"1","2","3","4","5","6","7","8")ProtectionClass"1-8"</v>
      </c>
      <c r="C112" t="e">
        <f t="shared" si="1"/>
        <v>#N/A</v>
      </c>
    </row>
    <row r="113" spans="1:3">
      <c r="A113" t="str">
        <f>SUBSTITUTE('Rate Table New'!A113&amp;'Rate Table New'!B113&amp;'Rate Table New'!C113&amp;'Rate Table New'!D113," ","")</f>
        <v>GettingProtectionClassFactorProtectionClassFactorLookupRate("500MiscRates",ProtectionClass,"Factor")</v>
      </c>
      <c r="C113" t="e">
        <f t="shared" si="1"/>
        <v>#N/A</v>
      </c>
    </row>
    <row r="114" spans="1:3">
      <c r="A114" t="str">
        <f>SUBSTITUTE('Rate Table New'!A114&amp;'Rate Table New'!B114&amp;'Rate Table New'!C114&amp;'Rate Table New'!D114," ","")</f>
        <v>BuildingCondoPremiumbyPCBuildingCondoPCPremiumCovLimitPer1000*ProtectionClassFactor</v>
      </c>
      <c r="C114" t="e">
        <f t="shared" si="1"/>
        <v>#N/A</v>
      </c>
    </row>
    <row r="115" spans="1:3">
      <c r="A115" t="str">
        <f>SUBSTITUTE('Rate Table New'!A115&amp;'Rate Table New'!B115&amp;'Rate Table New'!C115&amp;'Rate Table New'!D115," ","")</f>
        <v>CoverageBuildingCondolimit#thousandsCovLimitPer1000CoverageLimit/1000</v>
      </c>
      <c r="C115" t="e">
        <f t="shared" si="1"/>
        <v>#N/A</v>
      </c>
    </row>
    <row r="116" spans="1:3">
      <c r="A116" t="str">
        <f>SUBSTITUTE('Rate Table New'!A116&amp;'Rate Table New'!B116&amp;'Rate Table New'!C116&amp;'Rate Table New'!D116," ","")</f>
        <v>ExtendedCoverage(DP0001)IsIn(@CoverageForm,"1")CoverageForm"DP1"</v>
      </c>
      <c r="C116" t="e">
        <f t="shared" si="1"/>
        <v>#N/A</v>
      </c>
    </row>
    <row r="117" spans="1:3">
      <c r="A117" t="str">
        <f>SUBSTITUTE('Rate Table New'!A117&amp;'Rate Table New'!B117&amp;'Rate Table New'!C117&amp;'Rate Table New'!D117," ","")</f>
        <v>GettingBuildingCondoFormFactorFormFactorLookupRate("500MiscRates",CoverageForm,"Factor")</v>
      </c>
      <c r="C117" t="e">
        <f t="shared" si="1"/>
        <v>#N/A</v>
      </c>
    </row>
    <row r="118" spans="1:3">
      <c r="A118" t="str">
        <f>SUBSTITUTE('Rate Table New'!A118&amp;'Rate Table New'!B118&amp;'Rate Table New'!C118&amp;'Rate Table New'!D118," ","")</f>
        <v>BuildingCondoPremiumbyFormBuildingCondoFormPremiumCovLimitPer1000*FormFactor</v>
      </c>
      <c r="C118" t="e">
        <f t="shared" si="1"/>
        <v>#N/A</v>
      </c>
    </row>
    <row r="119" spans="1:3">
      <c r="A119" t="str">
        <f>SUBSTITUTE('Rate Table New'!A119&amp;'Rate Table New'!B119&amp;'Rate Table New'!C119&amp;'Rate Table New'!D119," ","")</f>
        <v> CoverageBuildingCondoVMM@CoverageVMMCheck</v>
      </c>
      <c r="C119" t="e">
        <f t="shared" si="1"/>
        <v>#N/A</v>
      </c>
    </row>
    <row r="120" spans="1:3">
      <c r="A120" t="str">
        <f>SUBSTITUTE('Rate Table New'!A120&amp;'Rate Table New'!B120&amp;'Rate Table New'!C120&amp;'Rate Table New'!D120," ","")</f>
        <v>CoverageBuildingCondolimit#thousandsCovLimitPer1000CoverageLimit/1000</v>
      </c>
      <c r="C120" t="e">
        <f t="shared" si="1"/>
        <v>#N/A</v>
      </c>
    </row>
    <row r="121" spans="1:3">
      <c r="A121" t="str">
        <f>SUBSTITUTE('Rate Table New'!A121&amp;'Rate Table New'!B121&amp;'Rate Table New'!C121&amp;'Rate Table New'!D121," ","")</f>
        <v>BuildingCondoRateVMM@VMMRate@VMMRate</v>
      </c>
      <c r="C121" t="e">
        <f t="shared" si="1"/>
        <v>#N/A</v>
      </c>
    </row>
    <row r="122" spans="1:3">
      <c r="A122" t="str">
        <f>SUBSTITUTE('Rate Table New'!A122&amp;'Rate Table New'!B122&amp;'Rate Table New'!C122&amp;'Rate Table New'!D122," ","")</f>
        <v>FinalBuildingItemsCondoUnitOwnerPremiumVMMBuildingCondoVMMPremiumCovLimitPer1000*@VMMRate</v>
      </c>
      <c r="C122" t="e">
        <f t="shared" si="1"/>
        <v>#N/A</v>
      </c>
    </row>
    <row r="123" spans="1:3">
      <c r="A123" t="str">
        <f>SUBSTITUTE('Rate Table New'!A123&amp;'Rate Table New'!B123&amp;'Rate Table New'!C123&amp;'Rate Table New'!D123," ","")</f>
        <v>FinalTotalBuildingItemsCondoUnitOwnerIncludeFinalBuildingCondoPremiumBuildingCondoPCPremium+BuildingCondoFormPremium+BuildingCondoVMMPremium</v>
      </c>
      <c r="C123" t="e">
        <f t="shared" si="1"/>
        <v>#N/A</v>
      </c>
    </row>
    <row r="124" spans="1:3">
      <c r="A124" t="str">
        <f>SUBSTITUTE('Rate Table New'!A124&amp;'Rate Table New'!B124&amp;'Rate Table New'!C124&amp;'Rate Table New'!D124," ","")</f>
        <v>SettingFinalTotalBuildingItemsCondoUnitOwner#CoveragePremiumIncludeFinalBuildingCondoPremium</v>
      </c>
      <c r="C124" t="e">
        <f t="shared" si="1"/>
        <v>#N/A</v>
      </c>
    </row>
    <row r="125" spans="1:3">
      <c r="A125" t="str">
        <f>SUBSTITUTE('Rate Table New'!A125&amp;'Rate Table New'!B125&amp;'Rate Table New'!C125&amp;'Rate Table New'!D125," ","")</f>
        <v>AggregatePremiumsAggregatePremiums()</v>
      </c>
      <c r="C125" t="e">
        <f t="shared" si="1"/>
        <v>#N/A</v>
      </c>
    </row>
    <row r="126" spans="1:3">
      <c r="A126" t="str">
        <f>SUBSTITUTE('Rate Table New'!A126&amp;'Rate Table New'!B126&amp;'Rate Table New'!C126&amp;'Rate Table New'!D126," ","")</f>
        <v> AttachFormsRunRuleSet("AttachForms")</v>
      </c>
      <c r="C126" t="e">
        <f t="shared" si="1"/>
        <v>#N/A</v>
      </c>
    </row>
    <row r="127" spans="1:3">
      <c r="A127" t="str">
        <f>SUBSTITUTE('Rate Table New'!A127&amp;'Rate Table New'!B127&amp;'Rate Table New'!C127&amp;'Rate Table New'!D127," ","")</f>
        <v>AttachLiabilityForm@RiskState="MD"AND@LiabilityCoverageAdded="Yes"AttachForm("DL2401-0788")</v>
      </c>
      <c r="C127" t="e">
        <f t="shared" si="1"/>
        <v>#N/A</v>
      </c>
    </row>
    <row r="128" spans="1:3">
      <c r="A128" t="str">
        <f>SUBSTITUTE('Rate Table New'!A128&amp;'Rate Table New'!B128&amp;'Rate Table New'!C128&amp;'Rate Table New'!D128," ","")</f>
        <v> AttachDwellingFormsRunRuleSetForEach(#RiskItem,"AttachDwellingForms")</v>
      </c>
      <c r="C128" t="e">
        <f t="shared" si="1"/>
        <v>#N/A</v>
      </c>
    </row>
    <row r="129" spans="1:3">
      <c r="A129" t="str">
        <f>SUBSTITUTE('Rate Table New'!A129&amp;'Rate Table New'!B129&amp;'Rate Table New'!C129&amp;'Rate Table New'!D129," ","")</f>
        <v>AttachformsforallthecoveragesRunRuleSetForEach(#Coverage,"AttachCoverageForms")</v>
      </c>
      <c r="C129" t="e">
        <f t="shared" si="1"/>
        <v>#N/A</v>
      </c>
    </row>
    <row r="130" spans="1:3">
      <c r="A130" t="str">
        <f>SUBSTITUTE('Rate Table New'!A130&amp;'Rate Table New'!B130&amp;'Rate Table New'!C130&amp;'Rate Table New'!D130," ","")</f>
        <v/>
      </c>
      <c r="C130" t="str">
        <f t="shared" ref="C130:C166" si="2">TRIM(RIGHT(INDEX($D$1:$D$100,MATCH("*"&amp;A130&amp;"*",$D$1:$D$100,0)),LEN(INDEX($D$1:$D$100,MATCH("*"&amp;A130&amp;"*",$D$1:$D$100,0)))-LEN(A130)))</f>
        <v>Rule/Step Name When Variable Expression Result</v>
      </c>
    </row>
    <row r="131" spans="1:3">
      <c r="A131" t="str">
        <f>SUBSTITUTE('Rate Table New'!A131&amp;'Rate Table New'!B131&amp;'Rate Table New'!C131&amp;'Rate Table New'!D131," ","")</f>
        <v/>
      </c>
      <c r="C131" t="str">
        <f t="shared" si="2"/>
        <v>Rule/Step Name When Variable Expression Result</v>
      </c>
    </row>
    <row r="132" spans="1:3">
      <c r="A132" t="str">
        <f>SUBSTITUTE('Rate Table New'!A132&amp;'Rate Table New'!B132&amp;'Rate Table New'!C132&amp;'Rate Table New'!D132," ","")</f>
        <v/>
      </c>
      <c r="C132" t="str">
        <f t="shared" si="2"/>
        <v>Rule/Step Name When Variable Expression Result</v>
      </c>
    </row>
    <row r="133" spans="1:3">
      <c r="A133" t="str">
        <f>SUBSTITUTE('Rate Table New'!A133&amp;'Rate Table New'!B133&amp;'Rate Table New'!C133&amp;'Rate Table New'!D133," ","")</f>
        <v/>
      </c>
      <c r="C133" t="str">
        <f t="shared" si="2"/>
        <v>Rule/Step Name When Variable Expression Result</v>
      </c>
    </row>
    <row r="134" spans="1:3">
      <c r="A134" t="str">
        <f>SUBSTITUTE('Rate Table New'!A134&amp;'Rate Table New'!B134&amp;'Rate Table New'!C134&amp;'Rate Table New'!D134," ","")</f>
        <v/>
      </c>
      <c r="C134" t="str">
        <f t="shared" si="2"/>
        <v>Rule/Step Name When Variable Expression Result</v>
      </c>
    </row>
    <row r="135" spans="1:3">
      <c r="A135" t="str">
        <f>SUBSTITUTE('Rate Table New'!A135&amp;'Rate Table New'!B135&amp;'Rate Table New'!C135&amp;'Rate Table New'!D135," ","")</f>
        <v/>
      </c>
      <c r="C135" t="str">
        <f t="shared" si="2"/>
        <v>Rule/Step Name When Variable Expression Result</v>
      </c>
    </row>
    <row r="136" spans="1:3">
      <c r="A136" t="str">
        <f>SUBSTITUTE('Rate Table New'!A136&amp;'Rate Table New'!B136&amp;'Rate Table New'!C136&amp;'Rate Table New'!D136," ","")</f>
        <v/>
      </c>
      <c r="C136" t="str">
        <f t="shared" si="2"/>
        <v>Rule/Step Name When Variable Expression Result</v>
      </c>
    </row>
    <row r="137" spans="1:3">
      <c r="A137" t="str">
        <f>SUBSTITUTE('Rate Table New'!A137&amp;'Rate Table New'!B137&amp;'Rate Table New'!C137&amp;'Rate Table New'!D137," ","")</f>
        <v/>
      </c>
      <c r="C137" t="str">
        <f t="shared" si="2"/>
        <v>Rule/Step Name When Variable Expression Result</v>
      </c>
    </row>
    <row r="138" spans="1:3">
      <c r="A138" t="str">
        <f>SUBSTITUTE('Rate Table New'!A138&amp;'Rate Table New'!B138&amp;'Rate Table New'!C138&amp;'Rate Table New'!D138," ","")</f>
        <v/>
      </c>
      <c r="C138" t="str">
        <f t="shared" si="2"/>
        <v>Rule/Step Name When Variable Expression Result</v>
      </c>
    </row>
    <row r="139" spans="1:3">
      <c r="A139" t="str">
        <f>SUBSTITUTE('Rate Table New'!A139&amp;'Rate Table New'!B139&amp;'Rate Table New'!C139&amp;'Rate Table New'!D139," ","")</f>
        <v/>
      </c>
      <c r="C139" t="str">
        <f t="shared" si="2"/>
        <v>Rule/Step Name When Variable Expression Result</v>
      </c>
    </row>
    <row r="140" spans="1:3">
      <c r="A140" t="str">
        <f>SUBSTITUTE('Rate Table New'!A140&amp;'Rate Table New'!B140&amp;'Rate Table New'!C140&amp;'Rate Table New'!D140," ","")</f>
        <v/>
      </c>
      <c r="C140" t="str">
        <f t="shared" si="2"/>
        <v>Rule/Step Name When Variable Expression Result</v>
      </c>
    </row>
    <row r="141" spans="1:3">
      <c r="A141" t="str">
        <f>SUBSTITUTE('Rate Table New'!A141&amp;'Rate Table New'!B141&amp;'Rate Table New'!C141&amp;'Rate Table New'!D141," ","")</f>
        <v/>
      </c>
      <c r="C141" t="str">
        <f t="shared" si="2"/>
        <v>Rule/Step Name When Variable Expression Result</v>
      </c>
    </row>
    <row r="142" spans="1:3">
      <c r="A142" t="str">
        <f>SUBSTITUTE('Rate Table New'!A142&amp;'Rate Table New'!B142&amp;'Rate Table New'!C142&amp;'Rate Table New'!D142," ","")</f>
        <v/>
      </c>
      <c r="C142" t="str">
        <f t="shared" si="2"/>
        <v>Rule/Step Name When Variable Expression Result</v>
      </c>
    </row>
    <row r="143" spans="1:3">
      <c r="A143" t="str">
        <f>SUBSTITUTE('Rate Table New'!A143&amp;'Rate Table New'!B143&amp;'Rate Table New'!C143&amp;'Rate Table New'!D143," ","")</f>
        <v/>
      </c>
      <c r="C143" t="str">
        <f t="shared" si="2"/>
        <v>Rule/Step Name When Variable Expression Result</v>
      </c>
    </row>
    <row r="144" spans="1:3">
      <c r="A144" t="str">
        <f>SUBSTITUTE('Rate Table New'!A144&amp;'Rate Table New'!B144&amp;'Rate Table New'!C144&amp;'Rate Table New'!D144," ","")</f>
        <v/>
      </c>
      <c r="C144" t="str">
        <f t="shared" si="2"/>
        <v>Rule/Step Name When Variable Expression Result</v>
      </c>
    </row>
    <row r="145" spans="1:3">
      <c r="A145" t="str">
        <f>SUBSTITUTE('Rate Table New'!A145&amp;'Rate Table New'!B145&amp;'Rate Table New'!C145&amp;'Rate Table New'!D145," ","")</f>
        <v/>
      </c>
      <c r="C145" t="str">
        <f t="shared" si="2"/>
        <v>Rule/Step Name When Variable Expression Result</v>
      </c>
    </row>
    <row r="146" spans="1:3">
      <c r="A146" t="str">
        <f>SUBSTITUTE('Rate Table New'!A146&amp;'Rate Table New'!B146&amp;'Rate Table New'!C146&amp;'Rate Table New'!D146," ","")</f>
        <v/>
      </c>
      <c r="C146" t="str">
        <f t="shared" si="2"/>
        <v>Rule/Step Name When Variable Expression Result</v>
      </c>
    </row>
    <row r="147" spans="1:3">
      <c r="A147" t="str">
        <f>SUBSTITUTE('Rate Table New'!A147&amp;'Rate Table New'!B147&amp;'Rate Table New'!C147&amp;'Rate Table New'!D147," ","")</f>
        <v/>
      </c>
      <c r="C147" t="str">
        <f t="shared" si="2"/>
        <v>Rule/Step Name When Variable Expression Result</v>
      </c>
    </row>
    <row r="148" spans="1:3">
      <c r="A148" t="str">
        <f>SUBSTITUTE('Rate Table New'!A148&amp;'Rate Table New'!B148&amp;'Rate Table New'!C148&amp;'Rate Table New'!D148," ","")</f>
        <v/>
      </c>
      <c r="C148" t="str">
        <f t="shared" si="2"/>
        <v>Rule/Step Name When Variable Expression Result</v>
      </c>
    </row>
    <row r="149" spans="1:3">
      <c r="A149" t="str">
        <f>SUBSTITUTE('Rate Table New'!A149&amp;'Rate Table New'!B149&amp;'Rate Table New'!C149&amp;'Rate Table New'!D149," ","")</f>
        <v/>
      </c>
      <c r="C149" t="str">
        <f t="shared" si="2"/>
        <v>Rule/Step Name When Variable Expression Result</v>
      </c>
    </row>
    <row r="150" spans="1:3">
      <c r="A150" t="str">
        <f>SUBSTITUTE('Rate Table New'!A150&amp;'Rate Table New'!B150&amp;'Rate Table New'!C150&amp;'Rate Table New'!D150," ","")</f>
        <v/>
      </c>
      <c r="C150" t="str">
        <f t="shared" si="2"/>
        <v>Rule/Step Name When Variable Expression Result</v>
      </c>
    </row>
    <row r="151" spans="1:3">
      <c r="A151" t="str">
        <f>SUBSTITUTE('Rate Table New'!A151&amp;'Rate Table New'!B151&amp;'Rate Table New'!C151&amp;'Rate Table New'!D151," ","")</f>
        <v/>
      </c>
      <c r="C151" t="str">
        <f t="shared" si="2"/>
        <v>Rule/Step Name When Variable Expression Result</v>
      </c>
    </row>
    <row r="152" spans="1:3">
      <c r="A152" t="str">
        <f>SUBSTITUTE('Rate Table New'!A152&amp;'Rate Table New'!B152&amp;'Rate Table New'!C152&amp;'Rate Table New'!D152," ","")</f>
        <v/>
      </c>
      <c r="C152" t="str">
        <f t="shared" si="2"/>
        <v>Rule/Step Name When Variable Expression Result</v>
      </c>
    </row>
    <row r="153" spans="1:3">
      <c r="A153" t="str">
        <f>SUBSTITUTE('Rate Table New'!A153&amp;'Rate Table New'!B153&amp;'Rate Table New'!C153&amp;'Rate Table New'!D153," ","")</f>
        <v/>
      </c>
      <c r="C153" t="str">
        <f t="shared" si="2"/>
        <v>Rule/Step Name When Variable Expression Result</v>
      </c>
    </row>
    <row r="154" spans="1:3">
      <c r="A154" t="str">
        <f>SUBSTITUTE('Rate Table New'!A154&amp;'Rate Table New'!B154&amp;'Rate Table New'!C154&amp;'Rate Table New'!D154," ","")</f>
        <v/>
      </c>
      <c r="C154" t="str">
        <f t="shared" si="2"/>
        <v>Rule/Step Name When Variable Expression Result</v>
      </c>
    </row>
    <row r="155" spans="1:3">
      <c r="A155" t="str">
        <f>SUBSTITUTE('Rate Table New'!A155&amp;'Rate Table New'!B155&amp;'Rate Table New'!C155&amp;'Rate Table New'!D155," ","")</f>
        <v/>
      </c>
      <c r="C155" t="str">
        <f t="shared" si="2"/>
        <v>Rule/Step Name When Variable Expression Result</v>
      </c>
    </row>
    <row r="156" spans="1:3">
      <c r="A156" t="str">
        <f>SUBSTITUTE('Rate Table New'!A156&amp;'Rate Table New'!B156&amp;'Rate Table New'!C156&amp;'Rate Table New'!D156," ","")</f>
        <v/>
      </c>
      <c r="C156" t="str">
        <f t="shared" si="2"/>
        <v>Rule/Step Name When Variable Expression Result</v>
      </c>
    </row>
    <row r="157" spans="1:3">
      <c r="A157" t="str">
        <f>SUBSTITUTE('Rate Table New'!A157&amp;'Rate Table New'!B157&amp;'Rate Table New'!C157&amp;'Rate Table New'!D157," ","")</f>
        <v/>
      </c>
      <c r="C157" t="str">
        <f t="shared" si="2"/>
        <v>Rule/Step Name When Variable Expression Result</v>
      </c>
    </row>
    <row r="158" spans="1:3">
      <c r="A158" t="str">
        <f>SUBSTITUTE('Rate Table New'!A158&amp;'Rate Table New'!B158&amp;'Rate Table New'!C158&amp;'Rate Table New'!D158," ","")</f>
        <v/>
      </c>
      <c r="C158" t="str">
        <f t="shared" si="2"/>
        <v>Rule/Step Name When Variable Expression Result</v>
      </c>
    </row>
    <row r="159" spans="1:3">
      <c r="A159" t="str">
        <f>SUBSTITUTE('Rate Table New'!A159&amp;'Rate Table New'!B159&amp;'Rate Table New'!C159&amp;'Rate Table New'!D159," ","")</f>
        <v/>
      </c>
      <c r="C159" t="str">
        <f t="shared" si="2"/>
        <v>Rule/Step Name When Variable Expression Result</v>
      </c>
    </row>
    <row r="160" spans="1:3">
      <c r="A160" t="str">
        <f>SUBSTITUTE('Rate Table New'!A160&amp;'Rate Table New'!B160&amp;'Rate Table New'!C160&amp;'Rate Table New'!D160," ","")</f>
        <v/>
      </c>
      <c r="C160" t="str">
        <f t="shared" si="2"/>
        <v>Rule/Step Name When Variable Expression Result</v>
      </c>
    </row>
    <row r="161" spans="1:3">
      <c r="A161" t="str">
        <f>SUBSTITUTE('Rate Table New'!A161&amp;'Rate Table New'!B161&amp;'Rate Table New'!C161&amp;'Rate Table New'!D161," ","")</f>
        <v/>
      </c>
      <c r="C161" t="str">
        <f t="shared" si="2"/>
        <v>Rule/Step Name When Variable Expression Result</v>
      </c>
    </row>
    <row r="162" spans="1:3">
      <c r="A162" t="str">
        <f>SUBSTITUTE('Rate Table New'!A162&amp;'Rate Table New'!B162&amp;'Rate Table New'!C162&amp;'Rate Table New'!D162," ","")</f>
        <v/>
      </c>
      <c r="C162" t="str">
        <f t="shared" si="2"/>
        <v>Rule/Step Name When Variable Expression Result</v>
      </c>
    </row>
    <row r="163" spans="1:3">
      <c r="A163" t="str">
        <f>SUBSTITUTE('Rate Table New'!A163&amp;'Rate Table New'!B163&amp;'Rate Table New'!C163&amp;'Rate Table New'!D163," ","")</f>
        <v/>
      </c>
      <c r="C163" t="str">
        <f t="shared" si="2"/>
        <v>Rule/Step Name When Variable Expression Result</v>
      </c>
    </row>
    <row r="164" spans="1:3">
      <c r="A164" t="str">
        <f>SUBSTITUTE('Rate Table New'!A164&amp;'Rate Table New'!B164&amp;'Rate Table New'!C164&amp;'Rate Table New'!D164," ","")</f>
        <v/>
      </c>
      <c r="C164" t="str">
        <f t="shared" si="2"/>
        <v>Rule/Step Name When Variable Expression Result</v>
      </c>
    </row>
    <row r="165" spans="1:3">
      <c r="A165" t="str">
        <f>SUBSTITUTE('Rate Table New'!A165&amp;'Rate Table New'!B165&amp;'Rate Table New'!C165&amp;'Rate Table New'!D165," ","")</f>
        <v/>
      </c>
      <c r="C165" t="str">
        <f t="shared" si="2"/>
        <v>Rule/Step Name When Variable Expression Result</v>
      </c>
    </row>
    <row r="166" spans="1:3">
      <c r="A166" t="str">
        <f>SUBSTITUTE('Rate Table New'!A166&amp;'Rate Table New'!B166&amp;'Rate Table New'!C166&amp;'Rate Table New'!D166," ","")</f>
        <v/>
      </c>
      <c r="C166" t="str">
        <f t="shared" si="2"/>
        <v>Rule/Step Name When Variable Expression Result</v>
      </c>
    </row>
    <row r="167" spans="1:3">
      <c r="A167" t="str">
        <f>SUBSTITUTE('Rate Table New'!A167&amp;'Rate Table New'!B167&amp;'Rate Table New'!C167&amp;'Rate Table New'!D167," ","")</f>
        <v/>
      </c>
    </row>
    <row r="168" spans="1:3">
      <c r="A168" t="str">
        <f>SUBSTITUTE('Rate Table New'!A168&amp;'Rate Table New'!B168&amp;'Rate Table New'!C168&amp;'Rate Table New'!D168," ","")</f>
        <v/>
      </c>
    </row>
    <row r="169" spans="1:3">
      <c r="A169" t="str">
        <f>SUBSTITUTE('Rate Table New'!A169&amp;'Rate Table New'!B169&amp;'Rate Table New'!C169&amp;'Rate Table New'!D169," ","")</f>
        <v/>
      </c>
    </row>
    <row r="170" spans="1:3">
      <c r="A170" t="str">
        <f>SUBSTITUTE('Rate Table New'!A170&amp;'Rate Table New'!B170&amp;'Rate Table New'!C170&amp;'Rate Table New'!D170," ","")</f>
        <v/>
      </c>
    </row>
    <row r="171" spans="1:3">
      <c r="A171" t="str">
        <f>SUBSTITUTE('Rate Table New'!A171&amp;'Rate Table New'!B171&amp;'Rate Table New'!C171&amp;'Rate Table New'!D171," ","")</f>
        <v/>
      </c>
    </row>
    <row r="172" spans="1:3">
      <c r="A172" t="str">
        <f>SUBSTITUTE('Rate Table New'!A172&amp;'Rate Table New'!B172&amp;'Rate Table New'!C172&amp;'Rate Table New'!D172," ","")</f>
        <v/>
      </c>
    </row>
    <row r="173" spans="1:3">
      <c r="A173" t="str">
        <f>SUBSTITUTE('Rate Table New'!A173&amp;'Rate Table New'!B173&amp;'Rate Table New'!C173&amp;'Rate Table New'!D173," ","")</f>
        <v/>
      </c>
    </row>
    <row r="174" spans="1:3">
      <c r="A174" t="str">
        <f>SUBSTITUTE('Rate Table New'!A174&amp;'Rate Table New'!B174&amp;'Rate Table New'!C174&amp;'Rate Table New'!D174," ","")</f>
        <v/>
      </c>
    </row>
    <row r="175" spans="1:3">
      <c r="A175" t="str">
        <f>SUBSTITUTE('Rate Table New'!A175&amp;'Rate Table New'!B175&amp;'Rate Table New'!C175&amp;'Rate Table New'!D175," ","")</f>
        <v/>
      </c>
    </row>
    <row r="176" spans="1:3">
      <c r="A176" t="str">
        <f>SUBSTITUTE('Rate Table New'!A176&amp;'Rate Table New'!B176&amp;'Rate Table New'!C176&amp;'Rate Table New'!D176," ","")</f>
        <v/>
      </c>
    </row>
    <row r="177" spans="1:1">
      <c r="A177" t="str">
        <f>SUBSTITUTE('Rate Table New'!A177&amp;'Rate Table New'!B177&amp;'Rate Table New'!C177&amp;'Rate Table New'!D177," ","")</f>
        <v/>
      </c>
    </row>
    <row r="178" spans="1:1">
      <c r="A178" t="str">
        <f>SUBSTITUTE('Rate Table New'!A178&amp;'Rate Table New'!B178&amp;'Rate Table New'!C178&amp;'Rate Table New'!D178," ","")</f>
        <v/>
      </c>
    </row>
    <row r="179" spans="1:1">
      <c r="A179" t="str">
        <f>SUBSTITUTE('Rate Table New'!A179&amp;'Rate Table New'!B179&amp;'Rate Table New'!C179&amp;'Rate Table New'!D179," ","")</f>
        <v/>
      </c>
    </row>
    <row r="180" spans="1:1">
      <c r="A180" t="str">
        <f>SUBSTITUTE('Rate Table New'!A180&amp;'Rate Table New'!B180&amp;'Rate Table New'!C180&amp;'Rate Table New'!D180," ","")</f>
        <v/>
      </c>
    </row>
    <row r="181" spans="1:1">
      <c r="A181" t="str">
        <f>SUBSTITUTE('Rate Table New'!A181&amp;'Rate Table New'!B181&amp;'Rate Table New'!C181&amp;'Rate Table New'!D181," ","")</f>
        <v/>
      </c>
    </row>
    <row r="182" spans="1:1">
      <c r="A182" t="str">
        <f>SUBSTITUTE('Rate Table New'!A182&amp;'Rate Table New'!B182&amp;'Rate Table New'!C182&amp;'Rate Table New'!D182," ","")</f>
        <v/>
      </c>
    </row>
    <row r="183" spans="1:1">
      <c r="A183" t="str">
        <f>SUBSTITUTE('Rate Table New'!A183&amp;'Rate Table New'!B183&amp;'Rate Table New'!C183&amp;'Rate Table New'!D183," ","")</f>
        <v/>
      </c>
    </row>
    <row r="184" spans="1:1">
      <c r="A184" t="str">
        <f>SUBSTITUTE('Rate Table New'!A184&amp;'Rate Table New'!B184&amp;'Rate Table New'!C184&amp;'Rate Table New'!D184," ","")</f>
        <v/>
      </c>
    </row>
    <row r="185" spans="1:1">
      <c r="A185" t="str">
        <f>SUBSTITUTE('Rate Table New'!A185&amp;'Rate Table New'!B185&amp;'Rate Table New'!C185&amp;'Rate Table New'!D185," ","")</f>
        <v/>
      </c>
    </row>
    <row r="186" spans="1:1">
      <c r="A186" t="str">
        <f>SUBSTITUTE('Rate Table New'!A186&amp;'Rate Table New'!B186&amp;'Rate Table New'!C186&amp;'Rate Table New'!D186," ","")</f>
        <v/>
      </c>
    </row>
    <row r="187" spans="1:1">
      <c r="A187" t="str">
        <f>SUBSTITUTE('Rate Table New'!A187&amp;'Rate Table New'!B187&amp;'Rate Table New'!C187&amp;'Rate Table New'!D187," ","")</f>
        <v/>
      </c>
    </row>
    <row r="188" spans="1:1">
      <c r="A188" t="str">
        <f>SUBSTITUTE('Rate Table New'!A188&amp;'Rate Table New'!B188&amp;'Rate Table New'!C188&amp;'Rate Table New'!D188," ","")</f>
        <v/>
      </c>
    </row>
    <row r="189" spans="1:1">
      <c r="A189" t="str">
        <f>SUBSTITUTE('Rate Table New'!A189&amp;'Rate Table New'!B189&amp;'Rate Table New'!C189&amp;'Rate Table New'!D189," ","")</f>
        <v/>
      </c>
    </row>
    <row r="190" spans="1:1">
      <c r="A190" t="str">
        <f>SUBSTITUTE('Rate Table New'!A190&amp;'Rate Table New'!B190&amp;'Rate Table New'!C190&amp;'Rate Table New'!D190," ","")</f>
        <v/>
      </c>
    </row>
    <row r="191" spans="1:1">
      <c r="A191" t="str">
        <f>SUBSTITUTE('Rate Table New'!A191&amp;'Rate Table New'!B191&amp;'Rate Table New'!C191&amp;'Rate Table New'!D191," ","")</f>
        <v/>
      </c>
    </row>
    <row r="192" spans="1:1">
      <c r="A192" t="str">
        <f>SUBSTITUTE('Rate Table New'!A192&amp;'Rate Table New'!B192&amp;'Rate Table New'!C192&amp;'Rate Table New'!D192," ","")</f>
        <v/>
      </c>
    </row>
    <row r="193" spans="1:1">
      <c r="A193" t="str">
        <f>SUBSTITUTE('Rate Table New'!A193&amp;'Rate Table New'!B193&amp;'Rate Table New'!C193&amp;'Rate Table New'!D193," ","")</f>
        <v/>
      </c>
    </row>
    <row r="194" spans="1:1">
      <c r="A194" t="str">
        <f>SUBSTITUTE('Rate Table New'!A194&amp;'Rate Table New'!B194&amp;'Rate Table New'!C194&amp;'Rate Table New'!D194," ","")</f>
        <v/>
      </c>
    </row>
    <row r="195" spans="1:1">
      <c r="A195" t="str">
        <f>SUBSTITUTE('Rate Table New'!A195&amp;'Rate Table New'!B195&amp;'Rate Table New'!C195&amp;'Rate Table New'!D195," ","")</f>
        <v/>
      </c>
    </row>
    <row r="196" spans="1:1">
      <c r="A196" t="str">
        <f>SUBSTITUTE('Rate Table New'!A196&amp;'Rate Table New'!B196&amp;'Rate Table New'!C196&amp;'Rate Table New'!D196," ","")</f>
        <v/>
      </c>
    </row>
    <row r="197" spans="1:1">
      <c r="A197" t="str">
        <f>SUBSTITUTE('Rate Table New'!A197&amp;'Rate Table New'!B197&amp;'Rate Table New'!C197&amp;'Rate Table New'!D197," ","")</f>
        <v/>
      </c>
    </row>
    <row r="198" spans="1:1">
      <c r="A198" t="str">
        <f>SUBSTITUTE('Rate Table New'!A198&amp;'Rate Table New'!B198&amp;'Rate Table New'!C198&amp;'Rate Table New'!D198," ","")</f>
        <v/>
      </c>
    </row>
    <row r="199" spans="1:1">
      <c r="A199" t="str">
        <f>SUBSTITUTE('Rate Table New'!A199&amp;'Rate Table New'!B199&amp;'Rate Table New'!C199&amp;'Rate Table New'!D199," ","")</f>
        <v/>
      </c>
    </row>
    <row r="200" spans="1:1">
      <c r="A200" t="str">
        <f>SUBSTITUTE('Rate Table New'!A200&amp;'Rate Table New'!B200&amp;'Rate Table New'!C200&amp;'Rate Table New'!D200," ","")</f>
        <v/>
      </c>
    </row>
    <row r="201" spans="1:1">
      <c r="A201" t="str">
        <f>SUBSTITUTE('Rate Table New'!A201&amp;'Rate Table New'!B201&amp;'Rate Table New'!C201&amp;'Rate Table New'!D201," ","")</f>
        <v/>
      </c>
    </row>
    <row r="202" spans="1:1">
      <c r="A202" t="str">
        <f>SUBSTITUTE('Rate Table New'!A202&amp;'Rate Table New'!B202&amp;'Rate Table New'!C202&amp;'Rate Table New'!D202," ","")</f>
        <v/>
      </c>
    </row>
    <row r="203" spans="1:1">
      <c r="A203" t="str">
        <f>SUBSTITUTE('Rate Table New'!A203&amp;'Rate Table New'!B203&amp;'Rate Table New'!C203&amp;'Rate Table New'!D203," ","")</f>
        <v/>
      </c>
    </row>
    <row r="204" spans="1:1">
      <c r="A204" t="str">
        <f>SUBSTITUTE('Rate Table New'!A204&amp;'Rate Table New'!B204&amp;'Rate Table New'!C204&amp;'Rate Table New'!D204," ","")</f>
        <v/>
      </c>
    </row>
    <row r="205" spans="1:1">
      <c r="A205" t="str">
        <f>SUBSTITUTE('Rate Table New'!A205&amp;'Rate Table New'!B205&amp;'Rate Table New'!C205&amp;'Rate Table New'!D205," ","")</f>
        <v/>
      </c>
    </row>
    <row r="206" spans="1:1">
      <c r="A206" t="str">
        <f>SUBSTITUTE('Rate Table New'!A206&amp;'Rate Table New'!B206&amp;'Rate Table New'!C206&amp;'Rate Table New'!D206," ","")</f>
        <v/>
      </c>
    </row>
    <row r="207" spans="1:1">
      <c r="A207" t="str">
        <f>SUBSTITUTE('Rate Table New'!A207&amp;'Rate Table New'!B207&amp;'Rate Table New'!C207&amp;'Rate Table New'!D207," ","")</f>
        <v/>
      </c>
    </row>
    <row r="208" spans="1:1">
      <c r="A208" t="str">
        <f>SUBSTITUTE('Rate Table New'!A208&amp;'Rate Table New'!B208&amp;'Rate Table New'!C208&amp;'Rate Table New'!D208," ","")</f>
        <v/>
      </c>
    </row>
    <row r="209" spans="1:1">
      <c r="A209" t="str">
        <f>SUBSTITUTE('Rate Table New'!A209&amp;'Rate Table New'!B209&amp;'Rate Table New'!C209&amp;'Rate Table New'!D209," ","")</f>
        <v/>
      </c>
    </row>
    <row r="210" spans="1:1">
      <c r="A210" t="str">
        <f>SUBSTITUTE('Rate Table New'!A210&amp;'Rate Table New'!B210&amp;'Rate Table New'!C210&amp;'Rate Table New'!D210," ","")</f>
        <v/>
      </c>
    </row>
    <row r="211" spans="1:1">
      <c r="A211" t="str">
        <f>SUBSTITUTE('Rate Table New'!A211&amp;'Rate Table New'!B211&amp;'Rate Table New'!C211&amp;'Rate Table New'!D211," ","")</f>
        <v/>
      </c>
    </row>
    <row r="212" spans="1:1">
      <c r="A212" t="str">
        <f>SUBSTITUTE('Rate Table New'!A212&amp;'Rate Table New'!B212&amp;'Rate Table New'!C212&amp;'Rate Table New'!D212," ","")</f>
        <v/>
      </c>
    </row>
    <row r="213" spans="1:1">
      <c r="A213" t="str">
        <f>SUBSTITUTE('Rate Table New'!A213&amp;'Rate Table New'!B213&amp;'Rate Table New'!C213&amp;'Rate Table New'!D213," ","")</f>
        <v/>
      </c>
    </row>
    <row r="214" spans="1:1">
      <c r="A214" t="str">
        <f>SUBSTITUTE('Rate Table New'!A214&amp;'Rate Table New'!B214&amp;'Rate Table New'!C214&amp;'Rate Table New'!D214," ","")</f>
        <v/>
      </c>
    </row>
    <row r="215" spans="1:1">
      <c r="A215" t="str">
        <f>SUBSTITUTE('Rate Table New'!A215&amp;'Rate Table New'!B215&amp;'Rate Table New'!C215&amp;'Rate Table New'!D215," ","")</f>
        <v/>
      </c>
    </row>
    <row r="216" spans="1:1">
      <c r="A216" t="str">
        <f>SUBSTITUTE('Rate Table New'!A216&amp;'Rate Table New'!B216&amp;'Rate Table New'!C216&amp;'Rate Table New'!D216," ","")</f>
        <v/>
      </c>
    </row>
    <row r="217" spans="1:1">
      <c r="A217" t="str">
        <f>SUBSTITUTE('Rate Table New'!A217&amp;'Rate Table New'!B217&amp;'Rate Table New'!C217&amp;'Rate Table New'!D217," ","")</f>
        <v/>
      </c>
    </row>
    <row r="218" spans="1:1">
      <c r="A218" t="str">
        <f>'Rate Table New'!A218&amp;'Rate Table New'!B218&amp;'Rate Table New'!C218&amp;'Rate Table New'!D218</f>
        <v/>
      </c>
    </row>
    <row r="219" spans="1:1">
      <c r="A219" t="str">
        <f>'Rate Table New'!A219&amp;'Rate Table New'!B219&amp;'Rate Table New'!C219&amp;'Rate Table New'!D219</f>
        <v/>
      </c>
    </row>
    <row r="220" spans="1:1">
      <c r="A220" t="str">
        <f>'Rate Table New'!A220&amp;'Rate Table New'!B220&amp;'Rate Table New'!C220&amp;'Rate Table New'!D220</f>
        <v/>
      </c>
    </row>
    <row r="221" spans="1:1">
      <c r="A221" t="str">
        <f>'Rate Table New'!A221&amp;'Rate Table New'!B221&amp;'Rate Table New'!C221&amp;'Rate Table New'!D221</f>
        <v/>
      </c>
    </row>
    <row r="222" spans="1:1">
      <c r="A222" t="str">
        <f>'Rate Table New'!A222&amp;'Rate Table New'!B222&amp;'Rate Table New'!C222&amp;'Rate Table New'!D222</f>
        <v/>
      </c>
    </row>
    <row r="223" spans="1:1">
      <c r="A223" t="str">
        <f>'Rate Table New'!A223&amp;'Rate Table New'!B223&amp;'Rate Table New'!C223&amp;'Rate Table New'!D223</f>
        <v/>
      </c>
    </row>
    <row r="224" spans="1:1">
      <c r="A224" t="str">
        <f>'Rate Table New'!A224&amp;'Rate Table New'!B224&amp;'Rate Table New'!C224&amp;'Rate Table New'!D224</f>
        <v/>
      </c>
    </row>
    <row r="225" spans="1:1">
      <c r="A225" t="str">
        <f>'Rate Table New'!A225&amp;'Rate Table New'!B225&amp;'Rate Table New'!C225&amp;'Rate Table New'!D225</f>
        <v/>
      </c>
    </row>
    <row r="226" spans="1:1">
      <c r="A226" t="str">
        <f>'Rate Table New'!A226&amp;'Rate Table New'!B226&amp;'Rate Table New'!C226&amp;'Rate Table New'!D226</f>
        <v/>
      </c>
    </row>
    <row r="227" spans="1:1">
      <c r="A227" t="str">
        <f>'Rate Table New'!A227&amp;'Rate Table New'!B227&amp;'Rate Table New'!C227&amp;'Rate Table New'!D227</f>
        <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9C5D6-6AC2-494E-A72E-E9B3BB3878D1}">
  <sheetPr codeName="Sheet19"/>
  <dimension ref="A1:F129"/>
  <sheetViews>
    <sheetView topLeftCell="A126" workbookViewId="0">
      <selection activeCell="E137" sqref="E137"/>
    </sheetView>
  </sheetViews>
  <sheetFormatPr defaultRowHeight="15"/>
  <cols>
    <col min="1" max="1" width="20.140625" bestFit="1" customWidth="1"/>
    <col min="4" max="4" width="40.28515625" customWidth="1"/>
    <col min="5" max="5" width="8.28515625" bestFit="1" customWidth="1"/>
  </cols>
  <sheetData>
    <row r="1" spans="1:6">
      <c r="A1" s="134" t="s">
        <v>2559</v>
      </c>
      <c r="B1" s="134" t="s">
        <v>2560</v>
      </c>
      <c r="C1" s="134" t="s">
        <v>2561</v>
      </c>
      <c r="D1" s="134" t="s">
        <v>2562</v>
      </c>
      <c r="E1" s="134" t="s">
        <v>2563</v>
      </c>
      <c r="F1" s="134"/>
    </row>
    <row r="2" spans="1:6">
      <c r="A2" s="149" t="s">
        <v>12074</v>
      </c>
      <c r="B2" s="150"/>
      <c r="C2" s="150"/>
      <c r="D2" s="150" t="s">
        <v>12197</v>
      </c>
      <c r="E2" s="134"/>
      <c r="F2" s="151"/>
    </row>
    <row r="3" spans="1:6">
      <c r="A3" s="152" t="s">
        <v>12198</v>
      </c>
      <c r="B3" s="150"/>
      <c r="C3" s="150"/>
      <c r="D3" s="150"/>
      <c r="E3" s="134"/>
      <c r="F3" s="151"/>
    </row>
    <row r="4" spans="1:6" ht="24">
      <c r="A4" s="153" t="s">
        <v>3871</v>
      </c>
      <c r="B4" s="150"/>
      <c r="C4" s="150" t="s">
        <v>3872</v>
      </c>
      <c r="D4" s="150" t="s">
        <v>3873</v>
      </c>
      <c r="E4" s="134" t="s">
        <v>3874</v>
      </c>
      <c r="F4" s="151"/>
    </row>
    <row r="5" spans="1:6" ht="36">
      <c r="A5" s="153" t="s">
        <v>3875</v>
      </c>
      <c r="B5" s="150"/>
      <c r="C5" s="150" t="s">
        <v>3876</v>
      </c>
      <c r="D5" s="150" t="s">
        <v>12075</v>
      </c>
      <c r="E5" s="134" t="s">
        <v>3877</v>
      </c>
      <c r="F5" s="151"/>
    </row>
    <row r="6" spans="1:6" ht="36">
      <c r="A6" s="153" t="s">
        <v>3878</v>
      </c>
      <c r="B6" s="150"/>
      <c r="C6" s="150" t="s">
        <v>3879</v>
      </c>
      <c r="D6" s="150" t="s">
        <v>12075</v>
      </c>
      <c r="E6" s="134" t="s">
        <v>3877</v>
      </c>
      <c r="F6" s="151"/>
    </row>
    <row r="7" spans="1:6" ht="24">
      <c r="A7" s="152" t="s">
        <v>12199</v>
      </c>
      <c r="B7" s="150"/>
      <c r="C7" s="150"/>
      <c r="D7" s="150"/>
      <c r="E7" s="134"/>
      <c r="F7" s="151"/>
    </row>
    <row r="8" spans="1:6" ht="24">
      <c r="A8" s="153" t="s">
        <v>12200</v>
      </c>
      <c r="B8" s="150"/>
      <c r="C8" s="150"/>
      <c r="D8" s="150" t="s">
        <v>12201</v>
      </c>
      <c r="E8" s="134"/>
      <c r="F8" s="151"/>
    </row>
    <row r="9" spans="1:6" ht="24">
      <c r="A9" s="154" t="s">
        <v>12202</v>
      </c>
      <c r="B9" s="150"/>
      <c r="C9" s="150"/>
      <c r="D9" s="150"/>
      <c r="E9" s="134"/>
      <c r="F9" s="151"/>
    </row>
    <row r="10" spans="1:6" ht="36">
      <c r="A10" s="155" t="s">
        <v>3880</v>
      </c>
      <c r="B10" s="150"/>
      <c r="C10" s="150" t="s">
        <v>3881</v>
      </c>
      <c r="D10" s="150" t="s">
        <v>3882</v>
      </c>
      <c r="E10" s="134" t="s">
        <v>3883</v>
      </c>
      <c r="F10" s="151"/>
    </row>
    <row r="11" spans="1:6" ht="24">
      <c r="A11" s="155" t="s">
        <v>3884</v>
      </c>
      <c r="B11" s="150"/>
      <c r="C11" s="150" t="s">
        <v>3885</v>
      </c>
      <c r="D11" s="150" t="s">
        <v>3886</v>
      </c>
      <c r="E11" s="134" t="s">
        <v>3982</v>
      </c>
      <c r="F11" s="151"/>
    </row>
    <row r="12" spans="1:6" ht="24">
      <c r="A12" s="155" t="s">
        <v>3888</v>
      </c>
      <c r="B12" s="150"/>
      <c r="C12" s="150" t="s">
        <v>3889</v>
      </c>
      <c r="D12" s="150" t="s">
        <v>3890</v>
      </c>
      <c r="E12" s="134">
        <v>1</v>
      </c>
      <c r="F12" s="151"/>
    </row>
    <row r="13" spans="1:6" ht="24">
      <c r="A13" s="155" t="s">
        <v>2565</v>
      </c>
      <c r="B13" s="150"/>
      <c r="C13" s="150" t="s">
        <v>2566</v>
      </c>
      <c r="D13" s="150" t="s">
        <v>3891</v>
      </c>
      <c r="E13" s="134">
        <v>30</v>
      </c>
      <c r="F13" s="151"/>
    </row>
    <row r="14" spans="1:6" ht="24">
      <c r="A14" s="155" t="s">
        <v>3892</v>
      </c>
      <c r="B14" s="150"/>
      <c r="C14" s="150" t="s">
        <v>3893</v>
      </c>
      <c r="D14" s="150" t="s">
        <v>12203</v>
      </c>
      <c r="E14" s="134">
        <v>1</v>
      </c>
      <c r="F14" s="151"/>
    </row>
    <row r="15" spans="1:6" ht="24">
      <c r="A15" s="155" t="s">
        <v>3900</v>
      </c>
      <c r="B15" s="150"/>
      <c r="C15" s="150" t="s">
        <v>3901</v>
      </c>
      <c r="D15" s="150" t="s">
        <v>3902</v>
      </c>
      <c r="E15" s="134" t="s">
        <v>3903</v>
      </c>
      <c r="F15" s="151"/>
    </row>
    <row r="16" spans="1:6" ht="24">
      <c r="A16" s="155" t="s">
        <v>12204</v>
      </c>
      <c r="B16" s="150"/>
      <c r="C16" s="150" t="s">
        <v>12205</v>
      </c>
      <c r="D16" s="150" t="s">
        <v>12206</v>
      </c>
      <c r="E16" s="134" t="s">
        <v>12237</v>
      </c>
      <c r="F16" s="151"/>
    </row>
    <row r="17" spans="1:6" ht="24">
      <c r="A17" s="155" t="s">
        <v>12207</v>
      </c>
      <c r="B17" s="150"/>
      <c r="C17" s="150" t="s">
        <v>12208</v>
      </c>
      <c r="D17" s="150" t="s">
        <v>12209</v>
      </c>
      <c r="E17" s="134">
        <v>45</v>
      </c>
      <c r="F17" s="151"/>
    </row>
    <row r="18" spans="1:6" ht="48">
      <c r="A18" s="155" t="s">
        <v>12210</v>
      </c>
      <c r="B18" s="150"/>
      <c r="C18" s="150" t="s">
        <v>12211</v>
      </c>
      <c r="D18" s="150" t="s">
        <v>12212</v>
      </c>
      <c r="E18" s="134"/>
      <c r="F18" s="151"/>
    </row>
    <row r="19" spans="1:6" ht="24">
      <c r="A19" s="154" t="s">
        <v>12213</v>
      </c>
      <c r="B19" s="150"/>
      <c r="C19" s="150"/>
      <c r="D19" s="150"/>
      <c r="E19" s="134"/>
      <c r="F19" s="151"/>
    </row>
    <row r="20" spans="1:6" ht="24">
      <c r="A20" s="155" t="s">
        <v>3912</v>
      </c>
      <c r="B20" s="150"/>
      <c r="C20" s="150" t="s">
        <v>3913</v>
      </c>
      <c r="D20" s="150" t="s">
        <v>3914</v>
      </c>
      <c r="E20" s="134">
        <v>1</v>
      </c>
      <c r="F20" s="151"/>
    </row>
    <row r="21" spans="1:6" ht="24">
      <c r="A21" s="155" t="s">
        <v>3907</v>
      </c>
      <c r="B21" s="150"/>
      <c r="C21" s="150" t="s">
        <v>3908</v>
      </c>
      <c r="D21" s="150" t="s">
        <v>12214</v>
      </c>
      <c r="E21" s="134" t="b">
        <v>1</v>
      </c>
      <c r="F21" s="151"/>
    </row>
    <row r="22" spans="1:6" ht="24">
      <c r="A22" s="155" t="s">
        <v>3904</v>
      </c>
      <c r="B22" s="150"/>
      <c r="C22" s="150" t="s">
        <v>3905</v>
      </c>
      <c r="D22" s="150" t="s">
        <v>3906</v>
      </c>
      <c r="E22" s="134">
        <v>900000</v>
      </c>
      <c r="F22" s="151"/>
    </row>
    <row r="23" spans="1:6" ht="24">
      <c r="A23" s="155" t="s">
        <v>3909</v>
      </c>
      <c r="B23" s="150"/>
      <c r="C23" s="150" t="s">
        <v>3910</v>
      </c>
      <c r="D23" s="150" t="s">
        <v>3911</v>
      </c>
      <c r="E23" s="134">
        <v>630000</v>
      </c>
      <c r="F23" s="151"/>
    </row>
    <row r="24" spans="1:6" ht="36">
      <c r="A24" s="155" t="s">
        <v>12215</v>
      </c>
      <c r="B24" s="150"/>
      <c r="C24" s="150" t="s">
        <v>12216</v>
      </c>
      <c r="D24" s="150" t="s">
        <v>12217</v>
      </c>
      <c r="E24" s="134" t="b">
        <v>1</v>
      </c>
      <c r="F24" s="151"/>
    </row>
    <row r="25" spans="1:6" ht="36">
      <c r="A25" s="155" t="s">
        <v>12218</v>
      </c>
      <c r="B25" s="150"/>
      <c r="C25" s="150" t="s">
        <v>12219</v>
      </c>
      <c r="D25" s="150" t="s">
        <v>12220</v>
      </c>
      <c r="E25" s="134" t="b">
        <v>0</v>
      </c>
      <c r="F25" s="151"/>
    </row>
    <row r="26" spans="1:6" ht="36">
      <c r="A26" s="155" t="s">
        <v>3894</v>
      </c>
      <c r="B26" s="150"/>
      <c r="C26" s="150" t="s">
        <v>3895</v>
      </c>
      <c r="D26" s="150" t="s">
        <v>3896</v>
      </c>
      <c r="E26" s="134">
        <v>500</v>
      </c>
      <c r="F26" s="151"/>
    </row>
    <row r="27" spans="1:6" ht="36">
      <c r="A27" s="155" t="s">
        <v>3897</v>
      </c>
      <c r="B27" s="150"/>
      <c r="C27" s="150" t="s">
        <v>3898</v>
      </c>
      <c r="D27" s="150" t="s">
        <v>3899</v>
      </c>
      <c r="E27" s="134">
        <v>1000</v>
      </c>
      <c r="F27" s="151"/>
    </row>
    <row r="28" spans="1:6" ht="24">
      <c r="A28" s="154" t="s">
        <v>12076</v>
      </c>
      <c r="B28" s="150"/>
      <c r="C28" s="150"/>
      <c r="D28" s="150" t="s">
        <v>12221</v>
      </c>
      <c r="E28" s="134"/>
      <c r="F28" s="151"/>
    </row>
    <row r="29" spans="1:6" ht="60">
      <c r="A29" s="155" t="s">
        <v>12077</v>
      </c>
      <c r="B29" s="150" t="s">
        <v>3915</v>
      </c>
      <c r="C29" s="150"/>
      <c r="D29" s="150" t="s">
        <v>3916</v>
      </c>
      <c r="E29" s="134"/>
      <c r="F29" s="151"/>
    </row>
    <row r="30" spans="1:6" ht="36">
      <c r="A30" s="156" t="s">
        <v>3917</v>
      </c>
      <c r="B30" s="150"/>
      <c r="C30" s="150" t="s">
        <v>2474</v>
      </c>
      <c r="D30" s="150" t="s">
        <v>2572</v>
      </c>
      <c r="E30" s="134" t="s">
        <v>3918</v>
      </c>
      <c r="F30" s="151"/>
    </row>
    <row r="31" spans="1:6" ht="60">
      <c r="A31" s="156" t="s">
        <v>12078</v>
      </c>
      <c r="B31" s="150" t="s">
        <v>3915</v>
      </c>
      <c r="C31" s="150"/>
      <c r="D31" s="150"/>
      <c r="E31" s="134"/>
      <c r="F31" s="151"/>
    </row>
    <row r="32" spans="1:6" ht="84">
      <c r="A32" s="157" t="s">
        <v>3875</v>
      </c>
      <c r="B32" s="150" t="s">
        <v>3919</v>
      </c>
      <c r="C32" s="150" t="s">
        <v>3876</v>
      </c>
      <c r="D32" s="150" t="s">
        <v>12079</v>
      </c>
      <c r="E32" s="134" t="s">
        <v>3920</v>
      </c>
      <c r="F32" s="151"/>
    </row>
    <row r="33" spans="1:6" ht="36">
      <c r="A33" s="157" t="s">
        <v>3921</v>
      </c>
      <c r="B33" s="150"/>
      <c r="C33" s="150" t="s">
        <v>3922</v>
      </c>
      <c r="D33" s="150" t="s">
        <v>3923</v>
      </c>
      <c r="E33" s="134">
        <v>900000</v>
      </c>
      <c r="F33" s="151"/>
    </row>
    <row r="34" spans="1:6" ht="60">
      <c r="A34" s="157" t="s">
        <v>3924</v>
      </c>
      <c r="B34" s="150"/>
      <c r="C34" s="150" t="s">
        <v>3925</v>
      </c>
      <c r="D34" s="150">
        <v>1</v>
      </c>
      <c r="E34" s="134">
        <v>1</v>
      </c>
      <c r="F34" s="151"/>
    </row>
    <row r="35" spans="1:6" ht="48">
      <c r="A35" s="157" t="s">
        <v>3926</v>
      </c>
      <c r="B35" s="150"/>
      <c r="C35" s="150" t="s">
        <v>3927</v>
      </c>
      <c r="D35" s="150" t="s">
        <v>3928</v>
      </c>
      <c r="E35" s="134">
        <v>127</v>
      </c>
      <c r="F35" s="151"/>
    </row>
    <row r="36" spans="1:6" ht="24">
      <c r="A36" s="157" t="s">
        <v>3929</v>
      </c>
      <c r="B36" s="150"/>
      <c r="C36" s="150" t="s">
        <v>2647</v>
      </c>
      <c r="D36" s="150" t="s">
        <v>3930</v>
      </c>
      <c r="E36" s="134">
        <v>15.09</v>
      </c>
      <c r="F36" s="151"/>
    </row>
    <row r="37" spans="1:6" ht="60">
      <c r="A37" s="157" t="s">
        <v>3931</v>
      </c>
      <c r="B37" s="150"/>
      <c r="C37" s="150" t="s">
        <v>3932</v>
      </c>
      <c r="D37" s="150" t="s">
        <v>3933</v>
      </c>
      <c r="E37" s="134">
        <v>1916</v>
      </c>
      <c r="F37" s="151"/>
    </row>
    <row r="38" spans="1:6" ht="60">
      <c r="A38" s="157" t="s">
        <v>3934</v>
      </c>
      <c r="B38" s="150"/>
      <c r="C38" s="150" t="s">
        <v>3925</v>
      </c>
      <c r="D38" s="150" t="s">
        <v>3935</v>
      </c>
      <c r="E38" s="134">
        <v>1</v>
      </c>
      <c r="F38" s="151"/>
    </row>
    <row r="39" spans="1:6" ht="72">
      <c r="A39" s="157" t="s">
        <v>3936</v>
      </c>
      <c r="B39" s="150"/>
      <c r="C39" s="150" t="s">
        <v>3937</v>
      </c>
      <c r="D39" s="150" t="s">
        <v>3938</v>
      </c>
      <c r="E39" s="134">
        <v>1916</v>
      </c>
      <c r="F39" s="151"/>
    </row>
    <row r="40" spans="1:6" ht="48">
      <c r="A40" s="157" t="s">
        <v>3939</v>
      </c>
      <c r="B40" s="150"/>
      <c r="C40" s="150" t="s">
        <v>3940</v>
      </c>
      <c r="D40" s="150" t="s">
        <v>3941</v>
      </c>
      <c r="E40" s="134">
        <v>0.84</v>
      </c>
      <c r="F40" s="151"/>
    </row>
    <row r="41" spans="1:6" ht="60">
      <c r="A41" s="157" t="s">
        <v>3942</v>
      </c>
      <c r="B41" s="150"/>
      <c r="C41" s="150" t="s">
        <v>3943</v>
      </c>
      <c r="D41" s="150" t="s">
        <v>3944</v>
      </c>
      <c r="E41" s="134">
        <v>1609</v>
      </c>
      <c r="F41" s="151"/>
    </row>
    <row r="42" spans="1:6" ht="60">
      <c r="A42" s="157" t="s">
        <v>3945</v>
      </c>
      <c r="B42" s="150"/>
      <c r="C42" s="150" t="s">
        <v>3946</v>
      </c>
      <c r="D42" s="150" t="s">
        <v>3943</v>
      </c>
      <c r="E42" s="134">
        <v>1609</v>
      </c>
      <c r="F42" s="151"/>
    </row>
    <row r="43" spans="1:6" ht="72">
      <c r="A43" s="155" t="s">
        <v>12080</v>
      </c>
      <c r="B43" s="150" t="s">
        <v>12238</v>
      </c>
      <c r="C43" s="150"/>
      <c r="D43" s="150" t="s">
        <v>3948</v>
      </c>
      <c r="E43" s="134"/>
      <c r="F43" s="151"/>
    </row>
    <row r="44" spans="1:6" ht="24">
      <c r="A44" s="156" t="s">
        <v>12198</v>
      </c>
      <c r="B44" s="150"/>
      <c r="C44" s="150"/>
      <c r="D44" s="150"/>
      <c r="E44" s="134"/>
      <c r="F44" s="151"/>
    </row>
    <row r="45" spans="1:6" ht="60">
      <c r="A45" s="157" t="s">
        <v>12239</v>
      </c>
      <c r="B45" s="150"/>
      <c r="C45" s="150" t="s">
        <v>3949</v>
      </c>
      <c r="D45" s="150">
        <v>0</v>
      </c>
      <c r="E45" s="134"/>
      <c r="F45" s="151"/>
    </row>
    <row r="46" spans="1:6" ht="60">
      <c r="A46" s="157" t="s">
        <v>12240</v>
      </c>
      <c r="B46" s="150"/>
      <c r="C46" s="150" t="s">
        <v>3950</v>
      </c>
      <c r="D46" s="150">
        <v>0</v>
      </c>
      <c r="E46" s="134"/>
      <c r="F46" s="151"/>
    </row>
    <row r="47" spans="1:6" ht="48">
      <c r="A47" s="157" t="s">
        <v>12241</v>
      </c>
      <c r="B47" s="150"/>
      <c r="C47" s="150" t="s">
        <v>12242</v>
      </c>
      <c r="D47" s="150" t="s">
        <v>12243</v>
      </c>
      <c r="E47" s="134"/>
      <c r="F47" s="151"/>
    </row>
    <row r="48" spans="1:6" ht="60">
      <c r="A48" s="157" t="s">
        <v>12244</v>
      </c>
      <c r="B48" s="150"/>
      <c r="C48" s="150" t="s">
        <v>12219</v>
      </c>
      <c r="D48" s="150" t="s">
        <v>12245</v>
      </c>
      <c r="E48" s="134" t="b">
        <v>1</v>
      </c>
      <c r="F48" s="151"/>
    </row>
    <row r="49" spans="1:6" ht="24">
      <c r="A49" s="156" t="s">
        <v>12081</v>
      </c>
      <c r="B49" s="150"/>
      <c r="C49" s="150"/>
      <c r="D49" s="150"/>
      <c r="E49" s="134"/>
      <c r="F49" s="151"/>
    </row>
    <row r="50" spans="1:6" ht="36">
      <c r="A50" s="157" t="s">
        <v>12082</v>
      </c>
      <c r="B50" s="150"/>
      <c r="C50" s="150"/>
      <c r="D50" s="150"/>
      <c r="E50" s="134"/>
      <c r="F50" s="151"/>
    </row>
    <row r="51" spans="1:6" ht="72">
      <c r="A51" s="158" t="s">
        <v>12246</v>
      </c>
      <c r="B51" s="150" t="s">
        <v>12247</v>
      </c>
      <c r="C51" s="150" t="s">
        <v>12242</v>
      </c>
      <c r="D51" s="150" t="s">
        <v>12083</v>
      </c>
      <c r="E51" s="134" t="s">
        <v>3951</v>
      </c>
      <c r="F51" s="151"/>
    </row>
    <row r="52" spans="1:6" ht="36">
      <c r="A52" s="157" t="s">
        <v>12248</v>
      </c>
      <c r="B52" s="150"/>
      <c r="C52" s="150" t="s">
        <v>3954</v>
      </c>
      <c r="D52" s="150" t="s">
        <v>12249</v>
      </c>
      <c r="E52" s="134">
        <v>0.09</v>
      </c>
      <c r="F52" s="151"/>
    </row>
    <row r="53" spans="1:6" ht="48">
      <c r="A53" s="156" t="s">
        <v>12250</v>
      </c>
      <c r="B53" s="150" t="s">
        <v>3952</v>
      </c>
      <c r="C53" s="150"/>
      <c r="D53" s="150"/>
      <c r="E53" s="134"/>
      <c r="F53" s="151"/>
    </row>
    <row r="54" spans="1:6" ht="60">
      <c r="A54" s="157" t="s">
        <v>12084</v>
      </c>
      <c r="B54" s="150"/>
      <c r="C54" s="150" t="s">
        <v>12085</v>
      </c>
      <c r="D54" s="150" t="s">
        <v>12086</v>
      </c>
      <c r="E54" s="134">
        <v>900</v>
      </c>
      <c r="F54" s="151"/>
    </row>
    <row r="55" spans="1:6" ht="36">
      <c r="A55" s="157" t="s">
        <v>3953</v>
      </c>
      <c r="B55" s="150"/>
      <c r="C55" s="150" t="s">
        <v>3954</v>
      </c>
      <c r="D55" s="150" t="s">
        <v>3954</v>
      </c>
      <c r="E55" s="134">
        <v>0.09</v>
      </c>
      <c r="F55" s="151"/>
    </row>
    <row r="56" spans="1:6" ht="60">
      <c r="A56" s="157" t="s">
        <v>12087</v>
      </c>
      <c r="B56" s="150"/>
      <c r="C56" s="150" t="s">
        <v>3949</v>
      </c>
      <c r="D56" s="150" t="s">
        <v>12088</v>
      </c>
      <c r="E56" s="134">
        <v>81</v>
      </c>
      <c r="F56" s="151"/>
    </row>
    <row r="57" spans="1:6" ht="48">
      <c r="A57" s="156" t="s">
        <v>12251</v>
      </c>
      <c r="B57" s="150" t="s">
        <v>3955</v>
      </c>
      <c r="C57" s="150"/>
      <c r="D57" s="150"/>
      <c r="E57" s="134"/>
      <c r="F57" s="151"/>
    </row>
    <row r="58" spans="1:6" ht="60">
      <c r="A58" s="157" t="s">
        <v>12089</v>
      </c>
      <c r="B58" s="150"/>
      <c r="C58" s="150" t="s">
        <v>12090</v>
      </c>
      <c r="D58" s="150" t="s">
        <v>12091</v>
      </c>
      <c r="E58" s="134">
        <v>630</v>
      </c>
      <c r="F58" s="151"/>
    </row>
    <row r="59" spans="1:6" ht="36">
      <c r="A59" s="157" t="s">
        <v>3956</v>
      </c>
      <c r="B59" s="150"/>
      <c r="C59" s="150" t="s">
        <v>3954</v>
      </c>
      <c r="D59" s="150" t="s">
        <v>3954</v>
      </c>
      <c r="E59" s="134">
        <v>0.09</v>
      </c>
      <c r="F59" s="151"/>
    </row>
    <row r="60" spans="1:6" ht="60">
      <c r="A60" s="157" t="s">
        <v>12092</v>
      </c>
      <c r="B60" s="150"/>
      <c r="C60" s="150" t="s">
        <v>3950</v>
      </c>
      <c r="D60" s="150" t="s">
        <v>12093</v>
      </c>
      <c r="E60" s="134">
        <v>57</v>
      </c>
      <c r="F60" s="151"/>
    </row>
    <row r="61" spans="1:6" ht="60">
      <c r="A61" s="156" t="s">
        <v>12252</v>
      </c>
      <c r="B61" s="150"/>
      <c r="C61" s="150" t="s">
        <v>3957</v>
      </c>
      <c r="D61" s="150" t="s">
        <v>12094</v>
      </c>
      <c r="E61" s="134">
        <v>138</v>
      </c>
      <c r="F61" s="151"/>
    </row>
    <row r="62" spans="1:6" ht="48">
      <c r="A62" s="156" t="s">
        <v>12253</v>
      </c>
      <c r="B62" s="150"/>
      <c r="C62" s="150" t="s">
        <v>12254</v>
      </c>
      <c r="D62" s="150" t="s">
        <v>3957</v>
      </c>
      <c r="E62" s="134">
        <v>138</v>
      </c>
      <c r="F62" s="151"/>
    </row>
    <row r="63" spans="1:6" ht="60">
      <c r="A63" s="155" t="s">
        <v>12077</v>
      </c>
      <c r="B63" s="150" t="s">
        <v>3915</v>
      </c>
      <c r="C63" s="150"/>
      <c r="D63" s="150" t="s">
        <v>3916</v>
      </c>
      <c r="E63" s="134"/>
      <c r="F63" s="151"/>
    </row>
    <row r="64" spans="1:6" ht="36">
      <c r="A64" s="156" t="s">
        <v>3917</v>
      </c>
      <c r="B64" s="150"/>
      <c r="C64" s="150" t="s">
        <v>2474</v>
      </c>
      <c r="D64" s="150" t="s">
        <v>2572</v>
      </c>
      <c r="E64" s="134" t="s">
        <v>3947</v>
      </c>
      <c r="F64" s="151"/>
    </row>
    <row r="65" spans="1:6" ht="60">
      <c r="A65" s="156" t="s">
        <v>12078</v>
      </c>
      <c r="B65" s="150" t="s">
        <v>3915</v>
      </c>
      <c r="C65" s="150"/>
      <c r="D65" s="150"/>
      <c r="E65" s="134"/>
      <c r="F65" s="151"/>
    </row>
    <row r="66" spans="1:6" ht="36">
      <c r="A66" s="157" t="s">
        <v>3921</v>
      </c>
      <c r="B66" s="150"/>
      <c r="C66" s="150" t="s">
        <v>3922</v>
      </c>
      <c r="D66" s="150" t="s">
        <v>3923</v>
      </c>
      <c r="E66" s="134">
        <v>630000</v>
      </c>
      <c r="F66" s="151"/>
    </row>
    <row r="67" spans="1:6" ht="60">
      <c r="A67" s="157" t="s">
        <v>3924</v>
      </c>
      <c r="B67" s="150"/>
      <c r="C67" s="150" t="s">
        <v>3925</v>
      </c>
      <c r="D67" s="150">
        <v>1</v>
      </c>
      <c r="E67" s="134">
        <v>1</v>
      </c>
      <c r="F67" s="151"/>
    </row>
    <row r="68" spans="1:6" ht="48">
      <c r="A68" s="157" t="s">
        <v>3926</v>
      </c>
      <c r="B68" s="150"/>
      <c r="C68" s="150" t="s">
        <v>3927</v>
      </c>
      <c r="D68" s="150" t="s">
        <v>3928</v>
      </c>
      <c r="E68" s="134">
        <v>48</v>
      </c>
      <c r="F68" s="151"/>
    </row>
    <row r="69" spans="1:6" ht="24">
      <c r="A69" s="157" t="s">
        <v>3929</v>
      </c>
      <c r="B69" s="150"/>
      <c r="C69" s="150" t="s">
        <v>2647</v>
      </c>
      <c r="D69" s="150" t="s">
        <v>3930</v>
      </c>
      <c r="E69" s="134">
        <v>82.12</v>
      </c>
      <c r="F69" s="151"/>
    </row>
    <row r="70" spans="1:6" ht="60">
      <c r="A70" s="157" t="s">
        <v>3931</v>
      </c>
      <c r="B70" s="150"/>
      <c r="C70" s="150" t="s">
        <v>3932</v>
      </c>
      <c r="D70" s="150" t="s">
        <v>3933</v>
      </c>
      <c r="E70" s="134">
        <v>3942</v>
      </c>
      <c r="F70" s="151"/>
    </row>
    <row r="71" spans="1:6" ht="60">
      <c r="A71" s="157" t="s">
        <v>3934</v>
      </c>
      <c r="B71" s="150"/>
      <c r="C71" s="150" t="s">
        <v>3925</v>
      </c>
      <c r="D71" s="150" t="s">
        <v>3935</v>
      </c>
      <c r="E71" s="134">
        <v>1</v>
      </c>
      <c r="F71" s="151"/>
    </row>
    <row r="72" spans="1:6" ht="72">
      <c r="A72" s="157" t="s">
        <v>3936</v>
      </c>
      <c r="B72" s="150"/>
      <c r="C72" s="150" t="s">
        <v>3937</v>
      </c>
      <c r="D72" s="150" t="s">
        <v>3938</v>
      </c>
      <c r="E72" s="134">
        <v>3942</v>
      </c>
      <c r="F72" s="151"/>
    </row>
    <row r="73" spans="1:6" ht="48">
      <c r="A73" s="157" t="s">
        <v>3939</v>
      </c>
      <c r="B73" s="150"/>
      <c r="C73" s="150" t="s">
        <v>3940</v>
      </c>
      <c r="D73" s="150" t="s">
        <v>3941</v>
      </c>
      <c r="E73" s="134">
        <v>0.82</v>
      </c>
      <c r="F73" s="151"/>
    </row>
    <row r="74" spans="1:6" ht="60">
      <c r="A74" s="157" t="s">
        <v>3942</v>
      </c>
      <c r="B74" s="150"/>
      <c r="C74" s="150" t="s">
        <v>3943</v>
      </c>
      <c r="D74" s="150" t="s">
        <v>3944</v>
      </c>
      <c r="E74" s="134">
        <v>3232</v>
      </c>
      <c r="F74" s="151"/>
    </row>
    <row r="75" spans="1:6" ht="60">
      <c r="A75" s="157" t="s">
        <v>3945</v>
      </c>
      <c r="B75" s="150"/>
      <c r="C75" s="150" t="s">
        <v>3946</v>
      </c>
      <c r="D75" s="150" t="s">
        <v>3943</v>
      </c>
      <c r="E75" s="134">
        <v>3232</v>
      </c>
      <c r="F75" s="151"/>
    </row>
    <row r="76" spans="1:6" ht="72">
      <c r="A76" s="155" t="s">
        <v>12095</v>
      </c>
      <c r="B76" s="150" t="s">
        <v>3958</v>
      </c>
      <c r="C76" s="150"/>
      <c r="D76" s="150" t="s">
        <v>3959</v>
      </c>
      <c r="E76" s="134"/>
      <c r="F76" s="151"/>
    </row>
    <row r="77" spans="1:6" ht="24">
      <c r="A77" s="156" t="s">
        <v>12096</v>
      </c>
      <c r="B77" s="150"/>
      <c r="C77" s="150"/>
      <c r="D77" s="150"/>
      <c r="E77" s="134"/>
      <c r="F77" s="151"/>
    </row>
    <row r="78" spans="1:6" ht="84">
      <c r="A78" s="157" t="s">
        <v>12222</v>
      </c>
      <c r="B78" s="150"/>
      <c r="C78" s="150" t="s">
        <v>12223</v>
      </c>
      <c r="D78" s="150">
        <v>0</v>
      </c>
      <c r="E78" s="134"/>
      <c r="F78" s="151"/>
    </row>
    <row r="79" spans="1:6" ht="60">
      <c r="A79" s="157" t="s">
        <v>12224</v>
      </c>
      <c r="B79" s="150"/>
      <c r="C79" s="150" t="s">
        <v>12225</v>
      </c>
      <c r="D79" s="150">
        <v>0</v>
      </c>
      <c r="E79" s="134"/>
      <c r="F79" s="151"/>
    </row>
    <row r="80" spans="1:6" ht="60">
      <c r="A80" s="157" t="s">
        <v>12226</v>
      </c>
      <c r="B80" s="150"/>
      <c r="C80" s="150" t="s">
        <v>12227</v>
      </c>
      <c r="D80" s="150">
        <v>0</v>
      </c>
      <c r="E80" s="134"/>
      <c r="F80" s="151"/>
    </row>
    <row r="81" spans="1:6" ht="60">
      <c r="A81" s="157" t="s">
        <v>12228</v>
      </c>
      <c r="B81" s="150"/>
      <c r="C81" s="150" t="s">
        <v>12097</v>
      </c>
      <c r="D81" s="150">
        <v>0</v>
      </c>
      <c r="E81" s="134"/>
      <c r="F81" s="151"/>
    </row>
    <row r="82" spans="1:6" ht="60">
      <c r="A82" s="157" t="s">
        <v>12229</v>
      </c>
      <c r="B82" s="150"/>
      <c r="C82" s="150" t="s">
        <v>12230</v>
      </c>
      <c r="D82" s="150">
        <v>0</v>
      </c>
      <c r="E82" s="134"/>
      <c r="F82" s="151"/>
    </row>
    <row r="83" spans="1:6" ht="132">
      <c r="A83" s="156" t="s">
        <v>12098</v>
      </c>
      <c r="B83" s="150" t="s">
        <v>12231</v>
      </c>
      <c r="C83" s="150"/>
      <c r="D83" s="150"/>
      <c r="E83" s="134"/>
      <c r="F83" s="151"/>
    </row>
    <row r="84" spans="1:6" ht="156">
      <c r="A84" s="157" t="s">
        <v>12099</v>
      </c>
      <c r="B84" s="150" t="s">
        <v>12100</v>
      </c>
      <c r="C84" s="150"/>
      <c r="D84" s="150"/>
      <c r="E84" s="134"/>
      <c r="F84" s="151"/>
    </row>
    <row r="85" spans="1:6" ht="180">
      <c r="A85" s="158" t="s">
        <v>3960</v>
      </c>
      <c r="B85" s="150"/>
      <c r="C85" s="150" t="s">
        <v>3922</v>
      </c>
      <c r="D85" s="150" t="s">
        <v>3961</v>
      </c>
      <c r="E85" s="134">
        <v>2000</v>
      </c>
      <c r="F85" s="151"/>
    </row>
    <row r="86" spans="1:6" ht="204">
      <c r="A86" s="158" t="s">
        <v>3962</v>
      </c>
      <c r="B86" s="150"/>
      <c r="C86" s="150" t="s">
        <v>3963</v>
      </c>
      <c r="D86" s="150" t="s">
        <v>3964</v>
      </c>
      <c r="E86" s="134">
        <v>2</v>
      </c>
      <c r="F86" s="151"/>
    </row>
    <row r="87" spans="1:6" ht="84">
      <c r="A87" s="158" t="s">
        <v>12101</v>
      </c>
      <c r="B87" s="150" t="s">
        <v>12102</v>
      </c>
      <c r="C87" s="150" t="s">
        <v>2582</v>
      </c>
      <c r="D87" s="150" t="s">
        <v>12103</v>
      </c>
      <c r="E87" s="136">
        <v>45665</v>
      </c>
      <c r="F87" s="151"/>
    </row>
    <row r="88" spans="1:6" ht="108">
      <c r="A88" s="158" t="s">
        <v>3965</v>
      </c>
      <c r="B88" s="150"/>
      <c r="C88" s="150" t="s">
        <v>2638</v>
      </c>
      <c r="D88" s="150" t="s">
        <v>12104</v>
      </c>
      <c r="E88" s="134">
        <v>1.77</v>
      </c>
      <c r="F88" s="151"/>
    </row>
    <row r="89" spans="1:6" ht="144">
      <c r="A89" s="158" t="s">
        <v>3966</v>
      </c>
      <c r="B89" s="150"/>
      <c r="C89" s="150" t="s">
        <v>12223</v>
      </c>
      <c r="D89" s="150" t="s">
        <v>3967</v>
      </c>
      <c r="E89" s="134">
        <v>4</v>
      </c>
      <c r="F89" s="151"/>
    </row>
    <row r="90" spans="1:6" ht="204">
      <c r="A90" s="158" t="s">
        <v>3962</v>
      </c>
      <c r="B90" s="150"/>
      <c r="C90" s="150" t="s">
        <v>3963</v>
      </c>
      <c r="D90" s="150" t="s">
        <v>3964</v>
      </c>
      <c r="E90" s="134">
        <v>2</v>
      </c>
      <c r="F90" s="151"/>
    </row>
    <row r="91" spans="1:6" ht="108">
      <c r="A91" s="158" t="s">
        <v>12105</v>
      </c>
      <c r="B91" s="150" t="s">
        <v>12106</v>
      </c>
      <c r="C91" s="150" t="s">
        <v>12107</v>
      </c>
      <c r="D91" s="150" t="s">
        <v>12108</v>
      </c>
      <c r="E91" s="134" t="s">
        <v>12144</v>
      </c>
      <c r="F91" s="151"/>
    </row>
    <row r="92" spans="1:6" ht="180">
      <c r="A92" s="158" t="s">
        <v>3968</v>
      </c>
      <c r="B92" s="150"/>
      <c r="C92" s="150" t="s">
        <v>12109</v>
      </c>
      <c r="D92" s="150" t="s">
        <v>12110</v>
      </c>
      <c r="E92" s="134">
        <v>1.26</v>
      </c>
      <c r="F92" s="151"/>
    </row>
    <row r="93" spans="1:6" ht="156">
      <c r="A93" s="158" t="s">
        <v>3969</v>
      </c>
      <c r="B93" s="150"/>
      <c r="C93" s="150" t="s">
        <v>12225</v>
      </c>
      <c r="D93" s="150" t="s">
        <v>12111</v>
      </c>
      <c r="E93" s="134">
        <v>3</v>
      </c>
      <c r="F93" s="151"/>
    </row>
    <row r="94" spans="1:6" ht="156">
      <c r="A94" s="158" t="s">
        <v>12112</v>
      </c>
      <c r="B94" s="150" t="s">
        <v>12216</v>
      </c>
      <c r="C94" s="150"/>
      <c r="D94" s="150"/>
      <c r="E94" s="134"/>
      <c r="F94" s="151"/>
    </row>
    <row r="95" spans="1:6" ht="288">
      <c r="A95" s="159" t="s">
        <v>3962</v>
      </c>
      <c r="B95" s="150"/>
      <c r="C95" s="150" t="s">
        <v>3963</v>
      </c>
      <c r="D95" s="150" t="s">
        <v>3964</v>
      </c>
      <c r="E95" s="134">
        <v>2</v>
      </c>
      <c r="F95" s="151"/>
    </row>
    <row r="96" spans="1:6" ht="192">
      <c r="A96" s="159" t="s">
        <v>3971</v>
      </c>
      <c r="B96" s="150"/>
      <c r="C96" s="150" t="s">
        <v>3954</v>
      </c>
      <c r="D96" s="150" t="s">
        <v>3954</v>
      </c>
      <c r="E96" s="134">
        <v>0.09</v>
      </c>
      <c r="F96" s="151"/>
    </row>
    <row r="97" spans="1:6" ht="252">
      <c r="A97" s="159" t="s">
        <v>3972</v>
      </c>
      <c r="B97" s="150"/>
      <c r="C97" s="150" t="s">
        <v>12227</v>
      </c>
      <c r="D97" s="150" t="s">
        <v>3973</v>
      </c>
      <c r="E97" s="134"/>
      <c r="F97" s="151"/>
    </row>
    <row r="98" spans="1:6" ht="204">
      <c r="A98" s="158" t="s">
        <v>3974</v>
      </c>
      <c r="B98" s="150"/>
      <c r="C98" s="150" t="s">
        <v>12230</v>
      </c>
      <c r="D98" s="150" t="s">
        <v>12232</v>
      </c>
      <c r="E98" s="134">
        <v>7</v>
      </c>
      <c r="F98" s="151"/>
    </row>
    <row r="99" spans="1:6" ht="228">
      <c r="A99" s="158" t="s">
        <v>12113</v>
      </c>
      <c r="B99" s="150"/>
      <c r="C99" s="150" t="s">
        <v>3946</v>
      </c>
      <c r="D99" s="150" t="s">
        <v>12230</v>
      </c>
      <c r="E99" s="134">
        <v>7</v>
      </c>
      <c r="F99" s="151"/>
    </row>
    <row r="100" spans="1:6" ht="48">
      <c r="A100" s="155" t="s">
        <v>12114</v>
      </c>
      <c r="B100" s="150" t="s">
        <v>12115</v>
      </c>
      <c r="C100" s="150"/>
      <c r="D100" s="150" t="s">
        <v>12116</v>
      </c>
      <c r="E100" s="134"/>
      <c r="F100" s="151"/>
    </row>
    <row r="101" spans="1:6" ht="24">
      <c r="A101" s="156" t="s">
        <v>12096</v>
      </c>
      <c r="B101" s="150"/>
      <c r="C101" s="150"/>
      <c r="D101" s="150"/>
      <c r="E101" s="134"/>
      <c r="F101" s="151"/>
    </row>
    <row r="102" spans="1:6" ht="96">
      <c r="A102" s="157" t="s">
        <v>12117</v>
      </c>
      <c r="B102" s="150"/>
      <c r="C102" s="150" t="s">
        <v>12118</v>
      </c>
      <c r="D102" s="150">
        <v>0</v>
      </c>
      <c r="E102" s="134"/>
      <c r="F102" s="151"/>
    </row>
    <row r="103" spans="1:6" ht="72">
      <c r="A103" s="157" t="s">
        <v>12119</v>
      </c>
      <c r="B103" s="150"/>
      <c r="C103" s="150" t="s">
        <v>12120</v>
      </c>
      <c r="D103" s="150">
        <v>0</v>
      </c>
      <c r="E103" s="134"/>
      <c r="F103" s="151"/>
    </row>
    <row r="104" spans="1:6" ht="72">
      <c r="A104" s="157" t="s">
        <v>12121</v>
      </c>
      <c r="B104" s="150"/>
      <c r="C104" s="150" t="s">
        <v>12122</v>
      </c>
      <c r="D104" s="150">
        <v>0</v>
      </c>
      <c r="E104" s="134"/>
      <c r="F104" s="151"/>
    </row>
    <row r="105" spans="1:6" ht="72">
      <c r="A105" s="157" t="s">
        <v>12123</v>
      </c>
      <c r="B105" s="150"/>
      <c r="C105" s="150" t="s">
        <v>12124</v>
      </c>
      <c r="D105" s="150">
        <v>0</v>
      </c>
      <c r="E105" s="134"/>
      <c r="F105" s="151"/>
    </row>
    <row r="106" spans="1:6" ht="96">
      <c r="A106" s="157" t="s">
        <v>12125</v>
      </c>
      <c r="B106" s="150"/>
      <c r="C106" s="150" t="s">
        <v>12126</v>
      </c>
      <c r="D106" s="150">
        <v>0</v>
      </c>
      <c r="E106" s="134"/>
      <c r="F106" s="151"/>
    </row>
    <row r="107" spans="1:6" ht="96">
      <c r="A107" s="157" t="s">
        <v>12127</v>
      </c>
      <c r="B107" s="150"/>
      <c r="C107" s="150" t="s">
        <v>12128</v>
      </c>
      <c r="D107" s="150">
        <v>0</v>
      </c>
      <c r="E107" s="134"/>
      <c r="F107" s="151"/>
    </row>
    <row r="108" spans="1:6" ht="84">
      <c r="A108" s="156" t="s">
        <v>12129</v>
      </c>
      <c r="B108" s="150" t="s">
        <v>12231</v>
      </c>
      <c r="C108" s="150"/>
      <c r="D108" s="150"/>
      <c r="E108" s="134"/>
      <c r="F108" s="151"/>
    </row>
    <row r="109" spans="1:6" ht="156">
      <c r="A109" s="157" t="s">
        <v>12130</v>
      </c>
      <c r="B109" s="150" t="s">
        <v>12100</v>
      </c>
      <c r="C109" s="150"/>
      <c r="D109" s="150"/>
      <c r="E109" s="134"/>
      <c r="F109" s="151"/>
    </row>
    <row r="110" spans="1:6" ht="96">
      <c r="A110" s="158" t="s">
        <v>12131</v>
      </c>
      <c r="B110" s="150"/>
      <c r="C110" s="150" t="s">
        <v>3922</v>
      </c>
      <c r="D110" s="150" t="s">
        <v>12132</v>
      </c>
      <c r="E110" s="134">
        <v>2000</v>
      </c>
      <c r="F110" s="151"/>
    </row>
    <row r="111" spans="1:6" ht="144">
      <c r="A111" s="158" t="s">
        <v>12133</v>
      </c>
      <c r="B111" s="150"/>
      <c r="C111" s="150" t="s">
        <v>3963</v>
      </c>
      <c r="D111" s="150" t="s">
        <v>3964</v>
      </c>
      <c r="E111" s="134">
        <v>2</v>
      </c>
      <c r="F111" s="151"/>
    </row>
    <row r="112" spans="1:6" ht="84">
      <c r="A112" s="158" t="s">
        <v>12101</v>
      </c>
      <c r="B112" s="150" t="s">
        <v>12102</v>
      </c>
      <c r="C112" s="150" t="s">
        <v>2582</v>
      </c>
      <c r="D112" s="150" t="s">
        <v>12103</v>
      </c>
      <c r="E112" s="136">
        <v>45665</v>
      </c>
      <c r="F112" s="151"/>
    </row>
    <row r="113" spans="1:6" ht="108">
      <c r="A113" s="158" t="s">
        <v>3965</v>
      </c>
      <c r="B113" s="150"/>
      <c r="C113" s="150" t="s">
        <v>2638</v>
      </c>
      <c r="D113" s="150" t="s">
        <v>12104</v>
      </c>
      <c r="E113" s="134">
        <v>1.77</v>
      </c>
      <c r="F113" s="151"/>
    </row>
    <row r="114" spans="1:6" ht="96">
      <c r="A114" s="158" t="s">
        <v>12134</v>
      </c>
      <c r="B114" s="150"/>
      <c r="C114" s="150" t="s">
        <v>12118</v>
      </c>
      <c r="D114" s="150" t="s">
        <v>3967</v>
      </c>
      <c r="E114" s="134">
        <v>4</v>
      </c>
      <c r="F114" s="151"/>
    </row>
    <row r="115" spans="1:6" ht="144">
      <c r="A115" s="158" t="s">
        <v>12133</v>
      </c>
      <c r="B115" s="150"/>
      <c r="C115" s="150" t="s">
        <v>3963</v>
      </c>
      <c r="D115" s="150" t="s">
        <v>3964</v>
      </c>
      <c r="E115" s="134">
        <v>2</v>
      </c>
      <c r="F115" s="151"/>
    </row>
    <row r="116" spans="1:6" ht="108">
      <c r="A116" s="158" t="s">
        <v>12105</v>
      </c>
      <c r="B116" s="150" t="s">
        <v>12106</v>
      </c>
      <c r="C116" s="150" t="s">
        <v>12107</v>
      </c>
      <c r="D116" s="150" t="s">
        <v>12108</v>
      </c>
      <c r="E116" s="134" t="s">
        <v>12144</v>
      </c>
      <c r="F116" s="151"/>
    </row>
    <row r="117" spans="1:6" ht="120">
      <c r="A117" s="158" t="s">
        <v>12135</v>
      </c>
      <c r="B117" s="150"/>
      <c r="C117" s="150" t="s">
        <v>2634</v>
      </c>
      <c r="D117" s="150" t="s">
        <v>12110</v>
      </c>
      <c r="E117" s="134">
        <v>1.26</v>
      </c>
      <c r="F117" s="151"/>
    </row>
    <row r="118" spans="1:6" ht="108">
      <c r="A118" s="158" t="s">
        <v>12136</v>
      </c>
      <c r="B118" s="150"/>
      <c r="C118" s="150" t="s">
        <v>12120</v>
      </c>
      <c r="D118" s="150" t="s">
        <v>3970</v>
      </c>
      <c r="E118" s="134">
        <v>3</v>
      </c>
      <c r="F118" s="151"/>
    </row>
    <row r="119" spans="1:6" ht="96">
      <c r="A119" s="158" t="s">
        <v>12137</v>
      </c>
      <c r="B119" s="150" t="s">
        <v>12216</v>
      </c>
      <c r="C119" s="150"/>
      <c r="D119" s="150"/>
      <c r="E119" s="134"/>
      <c r="F119" s="151"/>
    </row>
    <row r="120" spans="1:6" ht="192">
      <c r="A120" s="159" t="s">
        <v>12133</v>
      </c>
      <c r="B120" s="150"/>
      <c r="C120" s="150" t="s">
        <v>3963</v>
      </c>
      <c r="D120" s="150" t="s">
        <v>3964</v>
      </c>
      <c r="E120" s="134">
        <v>2</v>
      </c>
      <c r="F120" s="151"/>
    </row>
    <row r="121" spans="1:6" ht="120">
      <c r="A121" s="159" t="s">
        <v>12138</v>
      </c>
      <c r="B121" s="150"/>
      <c r="C121" s="150" t="s">
        <v>3954</v>
      </c>
      <c r="D121" s="150" t="s">
        <v>3954</v>
      </c>
      <c r="E121" s="134">
        <v>0.09</v>
      </c>
      <c r="F121" s="151"/>
    </row>
    <row r="122" spans="1:6" ht="276">
      <c r="A122" s="159" t="s">
        <v>12139</v>
      </c>
      <c r="B122" s="150"/>
      <c r="C122" s="150" t="s">
        <v>12122</v>
      </c>
      <c r="D122" s="150" t="s">
        <v>3973</v>
      </c>
      <c r="E122" s="134"/>
      <c r="F122" s="151"/>
    </row>
    <row r="123" spans="1:6" ht="156">
      <c r="A123" s="158" t="s">
        <v>12140</v>
      </c>
      <c r="B123" s="150"/>
      <c r="C123" s="150" t="s">
        <v>12126</v>
      </c>
      <c r="D123" s="150" t="s">
        <v>12141</v>
      </c>
      <c r="E123" s="134">
        <v>7</v>
      </c>
      <c r="F123" s="151"/>
    </row>
    <row r="124" spans="1:6" ht="180">
      <c r="A124" s="158" t="s">
        <v>12142</v>
      </c>
      <c r="B124" s="150"/>
      <c r="C124" s="150" t="s">
        <v>3946</v>
      </c>
      <c r="D124" s="150" t="s">
        <v>12126</v>
      </c>
      <c r="E124" s="134">
        <v>7</v>
      </c>
      <c r="F124" s="151"/>
    </row>
    <row r="125" spans="1:6" ht="24">
      <c r="A125" s="153" t="s">
        <v>2574</v>
      </c>
      <c r="B125" s="150"/>
      <c r="C125" s="150"/>
      <c r="D125" s="150" t="s">
        <v>2575</v>
      </c>
      <c r="E125" s="134">
        <v>4993</v>
      </c>
      <c r="F125" s="151"/>
    </row>
    <row r="126" spans="1:6">
      <c r="A126" s="152" t="s">
        <v>12143</v>
      </c>
      <c r="B126" s="150"/>
      <c r="C126" s="150"/>
      <c r="D126" s="150" t="s">
        <v>3975</v>
      </c>
      <c r="E126" s="134"/>
      <c r="F126" s="151"/>
    </row>
    <row r="127" spans="1:6" ht="84">
      <c r="A127" s="153" t="s">
        <v>3976</v>
      </c>
      <c r="B127" s="150" t="s">
        <v>3977</v>
      </c>
      <c r="C127" s="150"/>
      <c r="D127" s="150" t="s">
        <v>3978</v>
      </c>
      <c r="E127" s="134"/>
      <c r="F127" s="151"/>
    </row>
    <row r="128" spans="1:6" ht="24">
      <c r="A128" s="153" t="s">
        <v>12233</v>
      </c>
      <c r="B128" s="150"/>
      <c r="C128" s="150"/>
      <c r="D128" s="150" t="s">
        <v>12234</v>
      </c>
      <c r="E128" s="134"/>
      <c r="F128" s="151"/>
    </row>
    <row r="129" spans="1:4" ht="36">
      <c r="A129" s="154" t="s">
        <v>12235</v>
      </c>
      <c r="B129" s="150"/>
      <c r="C129" s="150"/>
      <c r="D129" s="150" t="s">
        <v>12236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DEE33-16A5-45D1-85D2-C63BE0D4FB36}">
  <sheetPr codeName="Sheet20"/>
  <dimension ref="A1:F80"/>
  <sheetViews>
    <sheetView workbookViewId="0">
      <selection activeCell="E137" sqref="E137"/>
    </sheetView>
  </sheetViews>
  <sheetFormatPr defaultRowHeight="15"/>
  <sheetData>
    <row r="1" spans="1:6" ht="24">
      <c r="A1" s="134" t="s">
        <v>2559</v>
      </c>
      <c r="B1" s="134" t="s">
        <v>2560</v>
      </c>
      <c r="C1" s="134" t="s">
        <v>2561</v>
      </c>
      <c r="D1" s="134" t="s">
        <v>2562</v>
      </c>
      <c r="E1" s="134" t="s">
        <v>2563</v>
      </c>
      <c r="F1" s="134"/>
    </row>
    <row r="2" spans="1:6" ht="60">
      <c r="A2" s="149" t="s">
        <v>12074</v>
      </c>
      <c r="B2" s="150"/>
      <c r="C2" s="150"/>
      <c r="D2" s="150" t="s">
        <v>12197</v>
      </c>
      <c r="E2" s="134"/>
      <c r="F2" s="151"/>
    </row>
    <row r="3" spans="1:6" ht="48">
      <c r="A3" s="152" t="s">
        <v>12198</v>
      </c>
      <c r="B3" s="150"/>
      <c r="C3" s="150"/>
      <c r="D3" s="150"/>
      <c r="E3" s="134"/>
      <c r="F3" s="151"/>
    </row>
    <row r="4" spans="1:6" ht="96">
      <c r="A4" s="153" t="s">
        <v>3871</v>
      </c>
      <c r="B4" s="150"/>
      <c r="C4" s="150" t="s">
        <v>3872</v>
      </c>
      <c r="D4" s="150" t="s">
        <v>3873</v>
      </c>
      <c r="E4" s="134" t="s">
        <v>3874</v>
      </c>
      <c r="F4" s="151"/>
    </row>
    <row r="5" spans="1:6" ht="192">
      <c r="A5" s="153" t="s">
        <v>3875</v>
      </c>
      <c r="B5" s="150"/>
      <c r="C5" s="150" t="s">
        <v>3876</v>
      </c>
      <c r="D5" s="150" t="s">
        <v>12075</v>
      </c>
      <c r="E5" s="134" t="s">
        <v>3877</v>
      </c>
      <c r="F5" s="151"/>
    </row>
    <row r="6" spans="1:6" ht="204">
      <c r="A6" s="153" t="s">
        <v>3878</v>
      </c>
      <c r="B6" s="150"/>
      <c r="C6" s="150" t="s">
        <v>3879</v>
      </c>
      <c r="D6" s="150" t="s">
        <v>12075</v>
      </c>
      <c r="E6" s="134" t="s">
        <v>3877</v>
      </c>
      <c r="F6" s="151"/>
    </row>
    <row r="7" spans="1:6" ht="72">
      <c r="A7" s="152" t="s">
        <v>12199</v>
      </c>
      <c r="B7" s="150"/>
      <c r="C7" s="150"/>
      <c r="D7" s="150"/>
      <c r="E7" s="134"/>
      <c r="F7" s="151"/>
    </row>
    <row r="8" spans="1:6" ht="180">
      <c r="A8" s="153" t="s">
        <v>12200</v>
      </c>
      <c r="B8" s="150"/>
      <c r="C8" s="150"/>
      <c r="D8" s="150" t="s">
        <v>12201</v>
      </c>
      <c r="E8" s="134"/>
      <c r="F8" s="151"/>
    </row>
    <row r="9" spans="1:6" ht="252">
      <c r="A9" s="154" t="s">
        <v>12202</v>
      </c>
      <c r="B9" s="150"/>
      <c r="C9" s="150"/>
      <c r="D9" s="150"/>
      <c r="E9" s="134"/>
      <c r="F9" s="151"/>
    </row>
    <row r="10" spans="1:6" ht="240">
      <c r="A10" s="155" t="s">
        <v>3880</v>
      </c>
      <c r="B10" s="150"/>
      <c r="C10" s="150" t="s">
        <v>3881</v>
      </c>
      <c r="D10" s="150" t="s">
        <v>3882</v>
      </c>
      <c r="E10" s="134" t="s">
        <v>3883</v>
      </c>
      <c r="F10" s="151"/>
    </row>
    <row r="11" spans="1:6" ht="192">
      <c r="A11" s="155" t="s">
        <v>3884</v>
      </c>
      <c r="B11" s="150"/>
      <c r="C11" s="150" t="s">
        <v>3885</v>
      </c>
      <c r="D11" s="150" t="s">
        <v>3886</v>
      </c>
      <c r="E11" s="134" t="s">
        <v>3982</v>
      </c>
      <c r="F11" s="151"/>
    </row>
    <row r="12" spans="1:6" ht="132">
      <c r="A12" s="155" t="s">
        <v>3888</v>
      </c>
      <c r="B12" s="150"/>
      <c r="C12" s="150" t="s">
        <v>3889</v>
      </c>
      <c r="D12" s="150" t="s">
        <v>3890</v>
      </c>
      <c r="E12" s="134">
        <v>1</v>
      </c>
      <c r="F12" s="151"/>
    </row>
    <row r="13" spans="1:6" ht="156">
      <c r="A13" s="155" t="s">
        <v>2565</v>
      </c>
      <c r="B13" s="150"/>
      <c r="C13" s="150" t="s">
        <v>2566</v>
      </c>
      <c r="D13" s="150" t="s">
        <v>3891</v>
      </c>
      <c r="E13" s="134">
        <v>30</v>
      </c>
      <c r="F13" s="151"/>
    </row>
    <row r="14" spans="1:6" ht="180">
      <c r="A14" s="155" t="s">
        <v>3892</v>
      </c>
      <c r="B14" s="150"/>
      <c r="C14" s="150" t="s">
        <v>3893</v>
      </c>
      <c r="D14" s="150" t="s">
        <v>12203</v>
      </c>
      <c r="E14" s="134">
        <v>1</v>
      </c>
      <c r="F14" s="151"/>
    </row>
    <row r="15" spans="1:6" ht="156">
      <c r="A15" s="155" t="s">
        <v>3900</v>
      </c>
      <c r="B15" s="150"/>
      <c r="C15" s="150" t="s">
        <v>3901</v>
      </c>
      <c r="D15" s="150" t="s">
        <v>3902</v>
      </c>
      <c r="E15" s="134" t="s">
        <v>3903</v>
      </c>
      <c r="F15" s="151"/>
    </row>
    <row r="16" spans="1:6" ht="108">
      <c r="A16" s="155" t="s">
        <v>12204</v>
      </c>
      <c r="B16" s="150"/>
      <c r="C16" s="150" t="s">
        <v>12205</v>
      </c>
      <c r="D16" s="150" t="s">
        <v>12206</v>
      </c>
      <c r="E16" s="134"/>
      <c r="F16" s="151"/>
    </row>
    <row r="17" spans="1:6" ht="108">
      <c r="A17" s="155" t="s">
        <v>12207</v>
      </c>
      <c r="B17" s="150"/>
      <c r="C17" s="150" t="s">
        <v>12208</v>
      </c>
      <c r="D17" s="150" t="s">
        <v>12209</v>
      </c>
      <c r="E17" s="134">
        <v>45</v>
      </c>
      <c r="F17" s="151"/>
    </row>
    <row r="18" spans="1:6" ht="300">
      <c r="A18" s="155" t="s">
        <v>12210</v>
      </c>
      <c r="B18" s="150"/>
      <c r="C18" s="150" t="s">
        <v>12211</v>
      </c>
      <c r="D18" s="150" t="s">
        <v>12212</v>
      </c>
      <c r="E18" s="134"/>
      <c r="F18" s="151"/>
    </row>
    <row r="19" spans="1:6" ht="252">
      <c r="A19" s="154" t="s">
        <v>12213</v>
      </c>
      <c r="B19" s="150"/>
      <c r="C19" s="150"/>
      <c r="D19" s="150"/>
      <c r="E19" s="134"/>
      <c r="F19" s="151"/>
    </row>
    <row r="20" spans="1:6" ht="144">
      <c r="A20" s="155" t="s">
        <v>3912</v>
      </c>
      <c r="B20" s="150"/>
      <c r="C20" s="150" t="s">
        <v>3913</v>
      </c>
      <c r="D20" s="150" t="s">
        <v>3914</v>
      </c>
      <c r="E20" s="134">
        <v>1</v>
      </c>
      <c r="F20" s="151"/>
    </row>
    <row r="21" spans="1:6" ht="168">
      <c r="A21" s="155" t="s">
        <v>3907</v>
      </c>
      <c r="B21" s="150"/>
      <c r="C21" s="150" t="s">
        <v>3908</v>
      </c>
      <c r="D21" s="150" t="s">
        <v>12214</v>
      </c>
      <c r="E21" s="134" t="b">
        <v>1</v>
      </c>
      <c r="F21" s="151"/>
    </row>
    <row r="22" spans="1:6" ht="168">
      <c r="A22" s="155" t="s">
        <v>3904</v>
      </c>
      <c r="B22" s="150"/>
      <c r="C22" s="150" t="s">
        <v>3905</v>
      </c>
      <c r="D22" s="150" t="s">
        <v>3906</v>
      </c>
      <c r="E22" s="134">
        <v>900000</v>
      </c>
      <c r="F22" s="151"/>
    </row>
    <row r="23" spans="1:6" ht="168">
      <c r="A23" s="155" t="s">
        <v>3909</v>
      </c>
      <c r="B23" s="150"/>
      <c r="C23" s="150" t="s">
        <v>3910</v>
      </c>
      <c r="D23" s="150" t="s">
        <v>3911</v>
      </c>
      <c r="E23" s="134">
        <v>630000</v>
      </c>
      <c r="F23" s="151"/>
    </row>
    <row r="24" spans="1:6" ht="192">
      <c r="A24" s="155" t="s">
        <v>12215</v>
      </c>
      <c r="B24" s="150"/>
      <c r="C24" s="150" t="s">
        <v>12216</v>
      </c>
      <c r="D24" s="150" t="s">
        <v>12217</v>
      </c>
      <c r="E24" s="134" t="b">
        <v>0</v>
      </c>
      <c r="F24" s="151"/>
    </row>
    <row r="25" spans="1:6" ht="228">
      <c r="A25" s="155" t="s">
        <v>12218</v>
      </c>
      <c r="B25" s="150"/>
      <c r="C25" s="150" t="s">
        <v>12219</v>
      </c>
      <c r="D25" s="150" t="s">
        <v>12220</v>
      </c>
      <c r="E25" s="134" t="b">
        <v>0</v>
      </c>
      <c r="F25" s="151"/>
    </row>
    <row r="26" spans="1:6" ht="228">
      <c r="A26" s="155" t="s">
        <v>3894</v>
      </c>
      <c r="B26" s="150"/>
      <c r="C26" s="150" t="s">
        <v>3895</v>
      </c>
      <c r="D26" s="150" t="s">
        <v>3896</v>
      </c>
      <c r="E26" s="134">
        <v>500</v>
      </c>
      <c r="F26" s="151"/>
    </row>
    <row r="27" spans="1:6" ht="216">
      <c r="A27" s="155" t="s">
        <v>3897</v>
      </c>
      <c r="B27" s="150"/>
      <c r="C27" s="150" t="s">
        <v>3898</v>
      </c>
      <c r="D27" s="150" t="s">
        <v>3899</v>
      </c>
      <c r="E27" s="134">
        <v>1000</v>
      </c>
      <c r="F27" s="151"/>
    </row>
    <row r="28" spans="1:6" ht="204">
      <c r="A28" s="154" t="s">
        <v>12076</v>
      </c>
      <c r="B28" s="150"/>
      <c r="C28" s="150"/>
      <c r="D28" s="150" t="s">
        <v>12221</v>
      </c>
      <c r="E28" s="134"/>
      <c r="F28" s="151"/>
    </row>
    <row r="29" spans="1:6" ht="216">
      <c r="A29" s="155" t="s">
        <v>12077</v>
      </c>
      <c r="B29" s="150" t="s">
        <v>3915</v>
      </c>
      <c r="C29" s="150"/>
      <c r="D29" s="150" t="s">
        <v>3916</v>
      </c>
      <c r="E29" s="134"/>
      <c r="F29" s="151"/>
    </row>
    <row r="30" spans="1:6" ht="180">
      <c r="A30" s="156" t="s">
        <v>3917</v>
      </c>
      <c r="B30" s="150"/>
      <c r="C30" s="150" t="s">
        <v>2474</v>
      </c>
      <c r="D30" s="150" t="s">
        <v>2572</v>
      </c>
      <c r="E30" s="134" t="s">
        <v>3918</v>
      </c>
      <c r="F30" s="151"/>
    </row>
    <row r="31" spans="1:6" ht="372">
      <c r="A31" s="156" t="s">
        <v>12078</v>
      </c>
      <c r="B31" s="150" t="s">
        <v>3915</v>
      </c>
      <c r="C31" s="150"/>
      <c r="D31" s="150"/>
      <c r="E31" s="134"/>
      <c r="F31" s="151"/>
    </row>
    <row r="32" spans="1:6" ht="264">
      <c r="A32" s="157" t="s">
        <v>3875</v>
      </c>
      <c r="B32" s="150" t="s">
        <v>3919</v>
      </c>
      <c r="C32" s="150" t="s">
        <v>3876</v>
      </c>
      <c r="D32" s="150" t="s">
        <v>12079</v>
      </c>
      <c r="E32" s="134" t="s">
        <v>3920</v>
      </c>
      <c r="F32" s="151"/>
    </row>
    <row r="33" spans="1:6" ht="192">
      <c r="A33" s="157" t="s">
        <v>3921</v>
      </c>
      <c r="B33" s="150"/>
      <c r="C33" s="150" t="s">
        <v>3922</v>
      </c>
      <c r="D33" s="150" t="s">
        <v>3923</v>
      </c>
      <c r="E33" s="134">
        <v>900000</v>
      </c>
      <c r="F33" s="151"/>
    </row>
    <row r="34" spans="1:6" ht="384">
      <c r="A34" s="157" t="s">
        <v>3924</v>
      </c>
      <c r="B34" s="150"/>
      <c r="C34" s="150" t="s">
        <v>3925</v>
      </c>
      <c r="D34" s="150">
        <v>1</v>
      </c>
      <c r="E34" s="134">
        <v>1</v>
      </c>
      <c r="F34" s="151"/>
    </row>
    <row r="35" spans="1:6" ht="204">
      <c r="A35" s="157" t="s">
        <v>3926</v>
      </c>
      <c r="B35" s="150"/>
      <c r="C35" s="150" t="s">
        <v>3927</v>
      </c>
      <c r="D35" s="150" t="s">
        <v>3928</v>
      </c>
      <c r="E35" s="134">
        <v>127</v>
      </c>
      <c r="F35" s="151"/>
    </row>
    <row r="36" spans="1:6" ht="144">
      <c r="A36" s="157" t="s">
        <v>3929</v>
      </c>
      <c r="B36" s="150"/>
      <c r="C36" s="150" t="s">
        <v>2647</v>
      </c>
      <c r="D36" s="150" t="s">
        <v>3930</v>
      </c>
      <c r="E36" s="134">
        <v>15.09</v>
      </c>
      <c r="F36" s="151"/>
    </row>
    <row r="37" spans="1:6" ht="264">
      <c r="A37" s="157" t="s">
        <v>3931</v>
      </c>
      <c r="B37" s="150"/>
      <c r="C37" s="150" t="s">
        <v>3932</v>
      </c>
      <c r="D37" s="150" t="s">
        <v>3933</v>
      </c>
      <c r="E37" s="134">
        <v>1916</v>
      </c>
      <c r="F37" s="151"/>
    </row>
    <row r="38" spans="1:6" ht="300">
      <c r="A38" s="157" t="s">
        <v>3934</v>
      </c>
      <c r="B38" s="150"/>
      <c r="C38" s="150" t="s">
        <v>3925</v>
      </c>
      <c r="D38" s="150" t="s">
        <v>3935</v>
      </c>
      <c r="E38" s="134">
        <v>1</v>
      </c>
      <c r="F38" s="151"/>
    </row>
    <row r="39" spans="1:6" ht="312">
      <c r="A39" s="157" t="s">
        <v>3936</v>
      </c>
      <c r="B39" s="150"/>
      <c r="C39" s="150" t="s">
        <v>3937</v>
      </c>
      <c r="D39" s="150" t="s">
        <v>3938</v>
      </c>
      <c r="E39" s="134">
        <v>1916</v>
      </c>
      <c r="F39" s="151"/>
    </row>
    <row r="40" spans="1:6" ht="228">
      <c r="A40" s="157" t="s">
        <v>3939</v>
      </c>
      <c r="B40" s="150"/>
      <c r="C40" s="150" t="s">
        <v>3940</v>
      </c>
      <c r="D40" s="150" t="s">
        <v>3941</v>
      </c>
      <c r="E40" s="134">
        <v>0.84</v>
      </c>
      <c r="F40" s="151"/>
    </row>
    <row r="41" spans="1:6" ht="276">
      <c r="A41" s="157" t="s">
        <v>3942</v>
      </c>
      <c r="B41" s="150"/>
      <c r="C41" s="150" t="s">
        <v>3943</v>
      </c>
      <c r="D41" s="150" t="s">
        <v>3944</v>
      </c>
      <c r="E41" s="134">
        <v>1609</v>
      </c>
      <c r="F41" s="151"/>
    </row>
    <row r="42" spans="1:6" ht="276">
      <c r="A42" s="157" t="s">
        <v>3945</v>
      </c>
      <c r="B42" s="150"/>
      <c r="C42" s="150" t="s">
        <v>3946</v>
      </c>
      <c r="D42" s="150" t="s">
        <v>3943</v>
      </c>
      <c r="E42" s="134">
        <v>1609</v>
      </c>
      <c r="F42" s="151"/>
    </row>
    <row r="43" spans="1:6" ht="216">
      <c r="A43" s="155" t="s">
        <v>12077</v>
      </c>
      <c r="B43" s="150" t="s">
        <v>3915</v>
      </c>
      <c r="C43" s="150"/>
      <c r="D43" s="150" t="s">
        <v>3916</v>
      </c>
      <c r="E43" s="134"/>
      <c r="F43" s="151"/>
    </row>
    <row r="44" spans="1:6" ht="180">
      <c r="A44" s="156" t="s">
        <v>3917</v>
      </c>
      <c r="B44" s="150"/>
      <c r="C44" s="150" t="s">
        <v>2474</v>
      </c>
      <c r="D44" s="150" t="s">
        <v>2572</v>
      </c>
      <c r="E44" s="134" t="s">
        <v>3947</v>
      </c>
      <c r="F44" s="151"/>
    </row>
    <row r="45" spans="1:6" ht="372">
      <c r="A45" s="156" t="s">
        <v>12078</v>
      </c>
      <c r="B45" s="150" t="s">
        <v>3915</v>
      </c>
      <c r="C45" s="150"/>
      <c r="D45" s="150"/>
      <c r="E45" s="134"/>
      <c r="F45" s="151"/>
    </row>
    <row r="46" spans="1:6" ht="192">
      <c r="A46" s="157" t="s">
        <v>3921</v>
      </c>
      <c r="B46" s="150"/>
      <c r="C46" s="150" t="s">
        <v>3922</v>
      </c>
      <c r="D46" s="150" t="s">
        <v>3923</v>
      </c>
      <c r="E46" s="134">
        <v>630000</v>
      </c>
      <c r="F46" s="151"/>
    </row>
    <row r="47" spans="1:6" ht="384">
      <c r="A47" s="157" t="s">
        <v>3924</v>
      </c>
      <c r="B47" s="150"/>
      <c r="C47" s="150" t="s">
        <v>3925</v>
      </c>
      <c r="D47" s="150">
        <v>1</v>
      </c>
      <c r="E47" s="134">
        <v>1</v>
      </c>
      <c r="F47" s="151"/>
    </row>
    <row r="48" spans="1:6" ht="204">
      <c r="A48" s="157" t="s">
        <v>3926</v>
      </c>
      <c r="B48" s="150"/>
      <c r="C48" s="150" t="s">
        <v>3927</v>
      </c>
      <c r="D48" s="150" t="s">
        <v>3928</v>
      </c>
      <c r="E48" s="134">
        <v>48</v>
      </c>
      <c r="F48" s="151"/>
    </row>
    <row r="49" spans="1:6" ht="144">
      <c r="A49" s="157" t="s">
        <v>3929</v>
      </c>
      <c r="B49" s="150"/>
      <c r="C49" s="150" t="s">
        <v>2647</v>
      </c>
      <c r="D49" s="150" t="s">
        <v>3930</v>
      </c>
      <c r="E49" s="134">
        <v>82.12</v>
      </c>
      <c r="F49" s="151"/>
    </row>
    <row r="50" spans="1:6" ht="264">
      <c r="A50" s="157" t="s">
        <v>3931</v>
      </c>
      <c r="B50" s="150"/>
      <c r="C50" s="150" t="s">
        <v>3932</v>
      </c>
      <c r="D50" s="150" t="s">
        <v>3933</v>
      </c>
      <c r="E50" s="134">
        <v>3942</v>
      </c>
      <c r="F50" s="151"/>
    </row>
    <row r="51" spans="1:6" ht="300">
      <c r="A51" s="157" t="s">
        <v>3934</v>
      </c>
      <c r="B51" s="150"/>
      <c r="C51" s="150" t="s">
        <v>3925</v>
      </c>
      <c r="D51" s="150" t="s">
        <v>3935</v>
      </c>
      <c r="E51" s="134">
        <v>1</v>
      </c>
      <c r="F51" s="151"/>
    </row>
    <row r="52" spans="1:6" ht="312">
      <c r="A52" s="157" t="s">
        <v>3936</v>
      </c>
      <c r="B52" s="150"/>
      <c r="C52" s="150" t="s">
        <v>3937</v>
      </c>
      <c r="D52" s="150" t="s">
        <v>3938</v>
      </c>
      <c r="E52" s="134">
        <v>3942</v>
      </c>
      <c r="F52" s="151"/>
    </row>
    <row r="53" spans="1:6" ht="228">
      <c r="A53" s="157" t="s">
        <v>3939</v>
      </c>
      <c r="B53" s="150"/>
      <c r="C53" s="150" t="s">
        <v>3940</v>
      </c>
      <c r="D53" s="150" t="s">
        <v>3941</v>
      </c>
      <c r="E53" s="134">
        <v>0.82</v>
      </c>
      <c r="F53" s="151"/>
    </row>
    <row r="54" spans="1:6" ht="276">
      <c r="A54" s="157" t="s">
        <v>3942</v>
      </c>
      <c r="B54" s="150"/>
      <c r="C54" s="150" t="s">
        <v>3943</v>
      </c>
      <c r="D54" s="150" t="s">
        <v>3944</v>
      </c>
      <c r="E54" s="134">
        <v>3232</v>
      </c>
      <c r="F54" s="151"/>
    </row>
    <row r="55" spans="1:6" ht="276">
      <c r="A55" s="157" t="s">
        <v>3945</v>
      </c>
      <c r="B55" s="150"/>
      <c r="C55" s="150" t="s">
        <v>3946</v>
      </c>
      <c r="D55" s="150" t="s">
        <v>3943</v>
      </c>
      <c r="E55" s="134">
        <v>3232</v>
      </c>
      <c r="F55" s="151"/>
    </row>
    <row r="56" spans="1:6" ht="409.5">
      <c r="A56" s="155" t="s">
        <v>12095</v>
      </c>
      <c r="B56" s="150" t="s">
        <v>3958</v>
      </c>
      <c r="C56" s="150"/>
      <c r="D56" s="150" t="s">
        <v>3959</v>
      </c>
      <c r="E56" s="134"/>
      <c r="F56" s="151"/>
    </row>
    <row r="57" spans="1:6" ht="240">
      <c r="A57" s="156" t="s">
        <v>12096</v>
      </c>
      <c r="B57" s="150"/>
      <c r="C57" s="150"/>
      <c r="D57" s="150"/>
      <c r="E57" s="134"/>
      <c r="F57" s="151"/>
    </row>
    <row r="58" spans="1:6" ht="408">
      <c r="A58" s="157" t="s">
        <v>12222</v>
      </c>
      <c r="B58" s="150"/>
      <c r="C58" s="150" t="s">
        <v>12223</v>
      </c>
      <c r="D58" s="150">
        <v>0</v>
      </c>
      <c r="E58" s="134"/>
      <c r="F58" s="151"/>
    </row>
    <row r="59" spans="1:6" ht="276">
      <c r="A59" s="157" t="s">
        <v>12224</v>
      </c>
      <c r="B59" s="150"/>
      <c r="C59" s="150" t="s">
        <v>12225</v>
      </c>
      <c r="D59" s="150">
        <v>0</v>
      </c>
      <c r="E59" s="134"/>
      <c r="F59" s="151"/>
    </row>
    <row r="60" spans="1:6" ht="264">
      <c r="A60" s="157" t="s">
        <v>12226</v>
      </c>
      <c r="B60" s="150"/>
      <c r="C60" s="150" t="s">
        <v>12227</v>
      </c>
      <c r="D60" s="150">
        <v>0</v>
      </c>
      <c r="E60" s="134"/>
      <c r="F60" s="151"/>
    </row>
    <row r="61" spans="1:6" ht="264">
      <c r="A61" s="157" t="s">
        <v>12228</v>
      </c>
      <c r="B61" s="150"/>
      <c r="C61" s="150" t="s">
        <v>12097</v>
      </c>
      <c r="D61" s="150">
        <v>0</v>
      </c>
      <c r="E61" s="134"/>
      <c r="F61" s="151"/>
    </row>
    <row r="62" spans="1:6" ht="288">
      <c r="A62" s="157" t="s">
        <v>12229</v>
      </c>
      <c r="B62" s="150"/>
      <c r="C62" s="150" t="s">
        <v>12230</v>
      </c>
      <c r="D62" s="150">
        <v>0</v>
      </c>
      <c r="E62" s="134"/>
      <c r="F62" s="151"/>
    </row>
    <row r="63" spans="1:6" ht="409.5">
      <c r="A63" s="156" t="s">
        <v>12098</v>
      </c>
      <c r="B63" s="150" t="s">
        <v>12231</v>
      </c>
      <c r="C63" s="150"/>
      <c r="D63" s="150"/>
      <c r="E63" s="134"/>
      <c r="F63" s="151"/>
    </row>
    <row r="64" spans="1:6" ht="409.5">
      <c r="A64" s="157" t="s">
        <v>12099</v>
      </c>
      <c r="B64" s="150" t="s">
        <v>12100</v>
      </c>
      <c r="C64" s="150"/>
      <c r="D64" s="150"/>
      <c r="E64" s="134"/>
      <c r="F64" s="151"/>
    </row>
    <row r="65" spans="1:6" ht="409.5">
      <c r="A65" s="158" t="s">
        <v>3960</v>
      </c>
      <c r="B65" s="150"/>
      <c r="C65" s="150" t="s">
        <v>3922</v>
      </c>
      <c r="D65" s="150" t="s">
        <v>3961</v>
      </c>
      <c r="E65" s="134">
        <v>2000</v>
      </c>
      <c r="F65" s="151"/>
    </row>
    <row r="66" spans="1:6" ht="409.5">
      <c r="A66" s="158" t="s">
        <v>3962</v>
      </c>
      <c r="B66" s="150"/>
      <c r="C66" s="150" t="s">
        <v>3963</v>
      </c>
      <c r="D66" s="150" t="s">
        <v>3964</v>
      </c>
      <c r="E66" s="134">
        <v>2</v>
      </c>
      <c r="F66" s="151"/>
    </row>
    <row r="67" spans="1:6" ht="216">
      <c r="A67" s="158" t="s">
        <v>12101</v>
      </c>
      <c r="B67" s="150" t="s">
        <v>12102</v>
      </c>
      <c r="C67" s="150" t="s">
        <v>2582</v>
      </c>
      <c r="D67" s="150" t="s">
        <v>12103</v>
      </c>
      <c r="E67" s="136">
        <v>45665</v>
      </c>
      <c r="F67" s="151"/>
    </row>
    <row r="68" spans="1:6" ht="336">
      <c r="A68" s="158" t="s">
        <v>3965</v>
      </c>
      <c r="B68" s="150"/>
      <c r="C68" s="150" t="s">
        <v>2638</v>
      </c>
      <c r="D68" s="150" t="s">
        <v>12104</v>
      </c>
      <c r="E68" s="134">
        <v>1.77</v>
      </c>
      <c r="F68" s="151"/>
    </row>
    <row r="69" spans="1:6" ht="409.5">
      <c r="A69" s="158" t="s">
        <v>3966</v>
      </c>
      <c r="B69" s="150"/>
      <c r="C69" s="150" t="s">
        <v>12223</v>
      </c>
      <c r="D69" s="150" t="s">
        <v>3967</v>
      </c>
      <c r="E69" s="134">
        <v>4</v>
      </c>
      <c r="F69" s="151"/>
    </row>
    <row r="70" spans="1:6" ht="409.5">
      <c r="A70" s="158" t="s">
        <v>3962</v>
      </c>
      <c r="B70" s="150"/>
      <c r="C70" s="150" t="s">
        <v>3963</v>
      </c>
      <c r="D70" s="150" t="s">
        <v>3964</v>
      </c>
      <c r="E70" s="134">
        <v>2</v>
      </c>
      <c r="F70" s="151"/>
    </row>
    <row r="71" spans="1:6" ht="288">
      <c r="A71" s="158" t="s">
        <v>12105</v>
      </c>
      <c r="B71" s="150" t="s">
        <v>12106</v>
      </c>
      <c r="C71" s="150" t="s">
        <v>12107</v>
      </c>
      <c r="D71" s="150" t="s">
        <v>12108</v>
      </c>
      <c r="E71" s="134" t="s">
        <v>12144</v>
      </c>
      <c r="F71" s="151"/>
    </row>
    <row r="72" spans="1:6" ht="409.5">
      <c r="A72" s="158" t="s">
        <v>3968</v>
      </c>
      <c r="B72" s="150"/>
      <c r="C72" s="150" t="s">
        <v>12109</v>
      </c>
      <c r="D72" s="150" t="s">
        <v>12110</v>
      </c>
      <c r="E72" s="134">
        <v>1.26</v>
      </c>
      <c r="F72" s="151"/>
    </row>
    <row r="73" spans="1:6" ht="409.5">
      <c r="A73" s="158" t="s">
        <v>3969</v>
      </c>
      <c r="B73" s="150"/>
      <c r="C73" s="150" t="s">
        <v>12225</v>
      </c>
      <c r="D73" s="150" t="s">
        <v>12111</v>
      </c>
      <c r="E73" s="134">
        <v>3</v>
      </c>
      <c r="F73" s="151"/>
    </row>
    <row r="74" spans="1:6" ht="409.5">
      <c r="A74" s="158" t="s">
        <v>3974</v>
      </c>
      <c r="B74" s="150"/>
      <c r="C74" s="150" t="s">
        <v>12230</v>
      </c>
      <c r="D74" s="150" t="s">
        <v>12232</v>
      </c>
      <c r="E74" s="134">
        <v>7</v>
      </c>
      <c r="F74" s="151"/>
    </row>
    <row r="75" spans="1:6" ht="409.5">
      <c r="A75" s="158" t="s">
        <v>12113</v>
      </c>
      <c r="B75" s="150"/>
      <c r="C75" s="150" t="s">
        <v>3946</v>
      </c>
      <c r="D75" s="150" t="s">
        <v>12230</v>
      </c>
      <c r="E75" s="134">
        <v>7</v>
      </c>
      <c r="F75" s="151"/>
    </row>
    <row r="76" spans="1:6" ht="156">
      <c r="A76" s="153" t="s">
        <v>2574</v>
      </c>
      <c r="B76" s="150"/>
      <c r="C76" s="150"/>
      <c r="D76" s="150" t="s">
        <v>2575</v>
      </c>
      <c r="E76" s="134">
        <v>4848</v>
      </c>
      <c r="F76" s="151"/>
    </row>
    <row r="77" spans="1:6" ht="48">
      <c r="A77" s="152" t="s">
        <v>12143</v>
      </c>
      <c r="B77" s="150"/>
      <c r="C77" s="150"/>
      <c r="D77" s="150" t="s">
        <v>3975</v>
      </c>
      <c r="E77" s="134"/>
      <c r="F77" s="151"/>
    </row>
    <row r="78" spans="1:6" ht="144">
      <c r="A78" s="153" t="s">
        <v>3976</v>
      </c>
      <c r="B78" s="150" t="s">
        <v>3977</v>
      </c>
      <c r="C78" s="150"/>
      <c r="D78" s="150" t="s">
        <v>3978</v>
      </c>
      <c r="E78" s="134"/>
      <c r="F78" s="151"/>
    </row>
    <row r="79" spans="1:6" ht="180">
      <c r="A79" s="153" t="s">
        <v>12233</v>
      </c>
      <c r="B79" s="150"/>
      <c r="C79" s="150"/>
      <c r="D79" s="150" t="s">
        <v>12234</v>
      </c>
      <c r="E79" s="134"/>
      <c r="F79" s="151"/>
    </row>
    <row r="80" spans="1:6" ht="348">
      <c r="A80" s="154" t="s">
        <v>12235</v>
      </c>
      <c r="B80" s="150"/>
      <c r="C80" s="150"/>
      <c r="D80" s="150" t="s">
        <v>12236</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161C8-6294-400B-999E-32C5CADC49E7}">
  <sheetPr codeName="Sheet21"/>
  <dimension ref="A1:F129"/>
  <sheetViews>
    <sheetView workbookViewId="0">
      <selection activeCell="E137" sqref="E137"/>
    </sheetView>
  </sheetViews>
  <sheetFormatPr defaultRowHeight="15"/>
  <cols>
    <col min="1" max="1" width="32.42578125" customWidth="1"/>
    <col min="3" max="3" width="31.7109375" customWidth="1"/>
    <col min="4" max="4" width="39.28515625" customWidth="1"/>
    <col min="5" max="5" width="33.42578125" customWidth="1"/>
  </cols>
  <sheetData>
    <row r="1" spans="1:6">
      <c r="A1" s="134" t="s">
        <v>2559</v>
      </c>
      <c r="B1" s="134" t="s">
        <v>2560</v>
      </c>
      <c r="C1" s="134" t="s">
        <v>2561</v>
      </c>
      <c r="D1" s="134" t="s">
        <v>2562</v>
      </c>
      <c r="E1" s="134" t="s">
        <v>2563</v>
      </c>
      <c r="F1" s="134"/>
    </row>
    <row r="2" spans="1:6">
      <c r="A2" s="149" t="s">
        <v>12074</v>
      </c>
      <c r="B2" s="150"/>
      <c r="C2" s="150"/>
      <c r="D2" s="150" t="s">
        <v>12197</v>
      </c>
      <c r="E2" s="134"/>
      <c r="F2" s="151"/>
    </row>
    <row r="3" spans="1:6">
      <c r="A3" s="152" t="s">
        <v>12198</v>
      </c>
      <c r="B3" s="150"/>
      <c r="C3" s="150"/>
      <c r="D3" s="150"/>
      <c r="E3" s="134"/>
      <c r="F3" s="151"/>
    </row>
    <row r="4" spans="1:6">
      <c r="A4" s="153" t="s">
        <v>3871</v>
      </c>
      <c r="B4" s="150"/>
      <c r="C4" s="150" t="s">
        <v>3872</v>
      </c>
      <c r="D4" s="150" t="s">
        <v>3873</v>
      </c>
      <c r="E4" s="134" t="s">
        <v>3874</v>
      </c>
      <c r="F4" s="151"/>
    </row>
    <row r="5" spans="1:6">
      <c r="A5" s="153" t="s">
        <v>3875</v>
      </c>
      <c r="B5" s="150"/>
      <c r="C5" s="150" t="s">
        <v>3876</v>
      </c>
      <c r="D5" s="150" t="s">
        <v>12075</v>
      </c>
      <c r="E5" s="134" t="s">
        <v>3877</v>
      </c>
      <c r="F5" s="151"/>
    </row>
    <row r="6" spans="1:6">
      <c r="A6" s="153" t="s">
        <v>3878</v>
      </c>
      <c r="B6" s="150"/>
      <c r="C6" s="150" t="s">
        <v>3879</v>
      </c>
      <c r="D6" s="150" t="s">
        <v>12075</v>
      </c>
      <c r="E6" s="134" t="s">
        <v>3877</v>
      </c>
      <c r="F6" s="151"/>
    </row>
    <row r="7" spans="1:6">
      <c r="A7" s="152" t="s">
        <v>12199</v>
      </c>
      <c r="B7" s="150"/>
      <c r="C7" s="150"/>
      <c r="D7" s="150"/>
      <c r="E7" s="134"/>
      <c r="F7" s="151"/>
    </row>
    <row r="8" spans="1:6" ht="24">
      <c r="A8" s="153" t="s">
        <v>12200</v>
      </c>
      <c r="B8" s="150"/>
      <c r="C8" s="150"/>
      <c r="D8" s="150" t="s">
        <v>12201</v>
      </c>
      <c r="E8" s="134"/>
      <c r="F8" s="151"/>
    </row>
    <row r="9" spans="1:6">
      <c r="A9" s="154" t="s">
        <v>12202</v>
      </c>
      <c r="B9" s="150"/>
      <c r="C9" s="150"/>
      <c r="D9" s="150"/>
      <c r="E9" s="134"/>
      <c r="F9" s="151"/>
    </row>
    <row r="10" spans="1:6">
      <c r="A10" s="155" t="s">
        <v>3880</v>
      </c>
      <c r="B10" s="150"/>
      <c r="C10" s="150" t="s">
        <v>3881</v>
      </c>
      <c r="D10" s="150" t="s">
        <v>3882</v>
      </c>
      <c r="E10" s="134" t="s">
        <v>3883</v>
      </c>
      <c r="F10" s="151"/>
    </row>
    <row r="11" spans="1:6">
      <c r="A11" s="155" t="s">
        <v>3884</v>
      </c>
      <c r="B11" s="150"/>
      <c r="C11" s="150" t="s">
        <v>3885</v>
      </c>
      <c r="D11" s="150" t="s">
        <v>3886</v>
      </c>
      <c r="E11" s="134" t="s">
        <v>3982</v>
      </c>
      <c r="F11" s="151"/>
    </row>
    <row r="12" spans="1:6">
      <c r="A12" s="155" t="s">
        <v>3888</v>
      </c>
      <c r="B12" s="150"/>
      <c r="C12" s="150" t="s">
        <v>3889</v>
      </c>
      <c r="D12" s="150" t="s">
        <v>3890</v>
      </c>
      <c r="E12" s="134">
        <v>1</v>
      </c>
      <c r="F12" s="151"/>
    </row>
    <row r="13" spans="1:6">
      <c r="A13" s="155" t="s">
        <v>2565</v>
      </c>
      <c r="B13" s="150"/>
      <c r="C13" s="150" t="s">
        <v>2566</v>
      </c>
      <c r="D13" s="150" t="s">
        <v>3891</v>
      </c>
      <c r="E13" s="134">
        <v>30</v>
      </c>
      <c r="F13" s="151"/>
    </row>
    <row r="14" spans="1:6" ht="24">
      <c r="A14" s="155" t="s">
        <v>3892</v>
      </c>
      <c r="B14" s="150"/>
      <c r="C14" s="150" t="s">
        <v>3893</v>
      </c>
      <c r="D14" s="150" t="s">
        <v>12203</v>
      </c>
      <c r="E14" s="134">
        <v>1</v>
      </c>
      <c r="F14" s="151"/>
    </row>
    <row r="15" spans="1:6">
      <c r="A15" s="155" t="s">
        <v>3900</v>
      </c>
      <c r="B15" s="150"/>
      <c r="C15" s="150" t="s">
        <v>3901</v>
      </c>
      <c r="D15" s="150" t="s">
        <v>3902</v>
      </c>
      <c r="E15" s="134" t="s">
        <v>3903</v>
      </c>
      <c r="F15" s="151"/>
    </row>
    <row r="16" spans="1:6">
      <c r="A16" s="155" t="s">
        <v>12204</v>
      </c>
      <c r="B16" s="150"/>
      <c r="C16" s="150" t="s">
        <v>12205</v>
      </c>
      <c r="D16" s="150" t="s">
        <v>12206</v>
      </c>
      <c r="E16" s="134" t="s">
        <v>12237</v>
      </c>
      <c r="F16" s="151"/>
    </row>
    <row r="17" spans="1:6">
      <c r="A17" s="155" t="s">
        <v>12207</v>
      </c>
      <c r="B17" s="150"/>
      <c r="C17" s="150" t="s">
        <v>12208</v>
      </c>
      <c r="D17" s="150" t="s">
        <v>12209</v>
      </c>
      <c r="E17" s="134">
        <v>45</v>
      </c>
      <c r="F17" s="151"/>
    </row>
    <row r="18" spans="1:6" ht="24">
      <c r="A18" s="155" t="s">
        <v>12210</v>
      </c>
      <c r="B18" s="150"/>
      <c r="C18" s="150" t="s">
        <v>12211</v>
      </c>
      <c r="D18" s="150" t="s">
        <v>12212</v>
      </c>
      <c r="E18" s="134"/>
      <c r="F18" s="151"/>
    </row>
    <row r="19" spans="1:6">
      <c r="A19" s="154" t="s">
        <v>12213</v>
      </c>
      <c r="B19" s="150"/>
      <c r="C19" s="150"/>
      <c r="D19" s="150"/>
      <c r="E19" s="134"/>
      <c r="F19" s="151"/>
    </row>
    <row r="20" spans="1:6">
      <c r="A20" s="155" t="s">
        <v>3912</v>
      </c>
      <c r="B20" s="150"/>
      <c r="C20" s="150" t="s">
        <v>3913</v>
      </c>
      <c r="D20" s="150" t="s">
        <v>3914</v>
      </c>
      <c r="E20" s="134">
        <v>1</v>
      </c>
      <c r="F20" s="151"/>
    </row>
    <row r="21" spans="1:6">
      <c r="A21" s="155" t="s">
        <v>3907</v>
      </c>
      <c r="B21" s="150"/>
      <c r="C21" s="150" t="s">
        <v>3908</v>
      </c>
      <c r="D21" s="150" t="s">
        <v>12214</v>
      </c>
      <c r="E21" s="134" t="b">
        <v>1</v>
      </c>
      <c r="F21" s="151"/>
    </row>
    <row r="22" spans="1:6">
      <c r="A22" s="155" t="s">
        <v>3904</v>
      </c>
      <c r="B22" s="150"/>
      <c r="C22" s="150" t="s">
        <v>3905</v>
      </c>
      <c r="D22" s="150" t="s">
        <v>3906</v>
      </c>
      <c r="E22" s="134">
        <v>900000</v>
      </c>
      <c r="F22" s="151"/>
    </row>
    <row r="23" spans="1:6">
      <c r="A23" s="155" t="s">
        <v>3909</v>
      </c>
      <c r="B23" s="150"/>
      <c r="C23" s="150" t="s">
        <v>3910</v>
      </c>
      <c r="D23" s="150" t="s">
        <v>3911</v>
      </c>
      <c r="E23" s="134">
        <v>630000</v>
      </c>
      <c r="F23" s="151"/>
    </row>
    <row r="24" spans="1:6">
      <c r="A24" s="155" t="s">
        <v>12215</v>
      </c>
      <c r="B24" s="150"/>
      <c r="C24" s="150" t="s">
        <v>12216</v>
      </c>
      <c r="D24" s="150" t="s">
        <v>12217</v>
      </c>
      <c r="E24" s="134" t="b">
        <v>1</v>
      </c>
      <c r="F24" s="151"/>
    </row>
    <row r="25" spans="1:6">
      <c r="A25" s="155" t="s">
        <v>12218</v>
      </c>
      <c r="B25" s="150"/>
      <c r="C25" s="150" t="s">
        <v>12219</v>
      </c>
      <c r="D25" s="150" t="s">
        <v>12220</v>
      </c>
      <c r="E25" s="134" t="b">
        <v>0</v>
      </c>
      <c r="F25" s="151"/>
    </row>
    <row r="26" spans="1:6">
      <c r="A26" s="155" t="s">
        <v>3894</v>
      </c>
      <c r="B26" s="150"/>
      <c r="C26" s="150" t="s">
        <v>3895</v>
      </c>
      <c r="D26" s="150" t="s">
        <v>3896</v>
      </c>
      <c r="E26" s="134">
        <v>500</v>
      </c>
      <c r="F26" s="151"/>
    </row>
    <row r="27" spans="1:6">
      <c r="A27" s="155" t="s">
        <v>3897</v>
      </c>
      <c r="B27" s="150"/>
      <c r="C27" s="150" t="s">
        <v>3898</v>
      </c>
      <c r="D27" s="150" t="s">
        <v>3899</v>
      </c>
      <c r="E27" s="134">
        <v>1000</v>
      </c>
      <c r="F27" s="151"/>
    </row>
    <row r="28" spans="1:6" ht="24">
      <c r="A28" s="154" t="s">
        <v>12076</v>
      </c>
      <c r="B28" s="150"/>
      <c r="C28" s="150"/>
      <c r="D28" s="150" t="s">
        <v>12221</v>
      </c>
      <c r="E28" s="134"/>
      <c r="F28" s="151"/>
    </row>
    <row r="29" spans="1:6" ht="60">
      <c r="A29" s="155" t="s">
        <v>12077</v>
      </c>
      <c r="B29" s="150" t="s">
        <v>3915</v>
      </c>
      <c r="C29" s="150"/>
      <c r="D29" s="150" t="s">
        <v>3916</v>
      </c>
      <c r="E29" s="134"/>
      <c r="F29" s="151"/>
    </row>
    <row r="30" spans="1:6">
      <c r="A30" s="156" t="s">
        <v>3917</v>
      </c>
      <c r="B30" s="150"/>
      <c r="C30" s="150" t="s">
        <v>2474</v>
      </c>
      <c r="D30" s="150" t="s">
        <v>2572</v>
      </c>
      <c r="E30" s="134" t="s">
        <v>3918</v>
      </c>
      <c r="F30" s="151"/>
    </row>
    <row r="31" spans="1:6" ht="60">
      <c r="A31" s="156" t="s">
        <v>12078</v>
      </c>
      <c r="B31" s="150" t="s">
        <v>3915</v>
      </c>
      <c r="C31" s="150"/>
      <c r="D31" s="150"/>
      <c r="E31" s="134"/>
      <c r="F31" s="151"/>
    </row>
    <row r="32" spans="1:6" ht="84">
      <c r="A32" s="157" t="s">
        <v>3875</v>
      </c>
      <c r="B32" s="150" t="s">
        <v>3919</v>
      </c>
      <c r="C32" s="150" t="s">
        <v>3876</v>
      </c>
      <c r="D32" s="150" t="s">
        <v>12079</v>
      </c>
      <c r="E32" s="134" t="s">
        <v>3920</v>
      </c>
      <c r="F32" s="151"/>
    </row>
    <row r="33" spans="1:6">
      <c r="A33" s="157" t="s">
        <v>3921</v>
      </c>
      <c r="B33" s="150"/>
      <c r="C33" s="150" t="s">
        <v>3922</v>
      </c>
      <c r="D33" s="150" t="s">
        <v>3923</v>
      </c>
      <c r="E33" s="134">
        <v>900000</v>
      </c>
      <c r="F33" s="151"/>
    </row>
    <row r="34" spans="1:6" ht="24">
      <c r="A34" s="157" t="s">
        <v>3924</v>
      </c>
      <c r="B34" s="150"/>
      <c r="C34" s="150" t="s">
        <v>3925</v>
      </c>
      <c r="D34" s="150">
        <v>1</v>
      </c>
      <c r="E34" s="134">
        <v>1</v>
      </c>
      <c r="F34" s="151"/>
    </row>
    <row r="35" spans="1:6" ht="48">
      <c r="A35" s="157" t="s">
        <v>3926</v>
      </c>
      <c r="B35" s="150"/>
      <c r="C35" s="150" t="s">
        <v>3927</v>
      </c>
      <c r="D35" s="150" t="s">
        <v>3928</v>
      </c>
      <c r="E35" s="134">
        <v>127</v>
      </c>
      <c r="F35" s="151"/>
    </row>
    <row r="36" spans="1:6" ht="24">
      <c r="A36" s="157" t="s">
        <v>3929</v>
      </c>
      <c r="B36" s="150"/>
      <c r="C36" s="150" t="s">
        <v>2647</v>
      </c>
      <c r="D36" s="150" t="s">
        <v>3930</v>
      </c>
      <c r="E36" s="134">
        <v>15.09</v>
      </c>
      <c r="F36" s="151"/>
    </row>
    <row r="37" spans="1:6" ht="24">
      <c r="A37" s="157" t="s">
        <v>3931</v>
      </c>
      <c r="B37" s="150"/>
      <c r="C37" s="150" t="s">
        <v>3932</v>
      </c>
      <c r="D37" s="150" t="s">
        <v>3933</v>
      </c>
      <c r="E37" s="134">
        <v>1916</v>
      </c>
      <c r="F37" s="151"/>
    </row>
    <row r="38" spans="1:6" ht="24">
      <c r="A38" s="157" t="s">
        <v>3934</v>
      </c>
      <c r="B38" s="150"/>
      <c r="C38" s="150" t="s">
        <v>3925</v>
      </c>
      <c r="D38" s="150" t="s">
        <v>3935</v>
      </c>
      <c r="E38" s="134">
        <v>1</v>
      </c>
      <c r="F38" s="151"/>
    </row>
    <row r="39" spans="1:6" ht="24">
      <c r="A39" s="157" t="s">
        <v>3936</v>
      </c>
      <c r="B39" s="150"/>
      <c r="C39" s="150" t="s">
        <v>3937</v>
      </c>
      <c r="D39" s="150" t="s">
        <v>3938</v>
      </c>
      <c r="E39" s="134">
        <v>1916</v>
      </c>
      <c r="F39" s="151"/>
    </row>
    <row r="40" spans="1:6" ht="36">
      <c r="A40" s="157" t="s">
        <v>3939</v>
      </c>
      <c r="B40" s="150"/>
      <c r="C40" s="150" t="s">
        <v>3940</v>
      </c>
      <c r="D40" s="150" t="s">
        <v>3941</v>
      </c>
      <c r="E40" s="134">
        <v>0.84</v>
      </c>
      <c r="F40" s="151"/>
    </row>
    <row r="41" spans="1:6" ht="24">
      <c r="A41" s="157" t="s">
        <v>3942</v>
      </c>
      <c r="B41" s="150"/>
      <c r="C41" s="150" t="s">
        <v>3943</v>
      </c>
      <c r="D41" s="150" t="s">
        <v>3944</v>
      </c>
      <c r="E41" s="134">
        <v>1609</v>
      </c>
      <c r="F41" s="151"/>
    </row>
    <row r="42" spans="1:6" ht="24">
      <c r="A42" s="157" t="s">
        <v>3945</v>
      </c>
      <c r="B42" s="150"/>
      <c r="C42" s="150" t="s">
        <v>3946</v>
      </c>
      <c r="D42" s="150" t="s">
        <v>3943</v>
      </c>
      <c r="E42" s="134">
        <v>1609</v>
      </c>
      <c r="F42" s="151"/>
    </row>
    <row r="43" spans="1:6" ht="72">
      <c r="A43" s="155" t="s">
        <v>12080</v>
      </c>
      <c r="B43" s="150" t="s">
        <v>12238</v>
      </c>
      <c r="C43" s="150"/>
      <c r="D43" s="150" t="s">
        <v>3948</v>
      </c>
      <c r="E43" s="134"/>
      <c r="F43" s="151"/>
    </row>
    <row r="44" spans="1:6">
      <c r="A44" s="156" t="s">
        <v>12198</v>
      </c>
      <c r="B44" s="150"/>
      <c r="C44" s="150"/>
      <c r="D44" s="150"/>
      <c r="E44" s="134"/>
      <c r="F44" s="151"/>
    </row>
    <row r="45" spans="1:6" ht="24">
      <c r="A45" s="157" t="s">
        <v>12239</v>
      </c>
      <c r="B45" s="150"/>
      <c r="C45" s="150" t="s">
        <v>3949</v>
      </c>
      <c r="D45" s="150">
        <v>0</v>
      </c>
      <c r="E45" s="134"/>
      <c r="F45" s="151"/>
    </row>
    <row r="46" spans="1:6" ht="24">
      <c r="A46" s="157" t="s">
        <v>12240</v>
      </c>
      <c r="B46" s="150"/>
      <c r="C46" s="150" t="s">
        <v>3950</v>
      </c>
      <c r="D46" s="150">
        <v>0</v>
      </c>
      <c r="E46" s="134"/>
      <c r="F46" s="151"/>
    </row>
    <row r="47" spans="1:6">
      <c r="A47" s="157" t="s">
        <v>12241</v>
      </c>
      <c r="B47" s="150"/>
      <c r="C47" s="150" t="s">
        <v>12242</v>
      </c>
      <c r="D47" s="150" t="s">
        <v>12243</v>
      </c>
      <c r="E47" s="134"/>
      <c r="F47" s="151"/>
    </row>
    <row r="48" spans="1:6" ht="24">
      <c r="A48" s="157" t="s">
        <v>12244</v>
      </c>
      <c r="B48" s="150"/>
      <c r="C48" s="150" t="s">
        <v>12219</v>
      </c>
      <c r="D48" s="150" t="s">
        <v>12245</v>
      </c>
      <c r="E48" s="134" t="b">
        <v>1</v>
      </c>
      <c r="F48" s="151"/>
    </row>
    <row r="49" spans="1:6">
      <c r="A49" s="156" t="s">
        <v>12081</v>
      </c>
      <c r="B49" s="150"/>
      <c r="C49" s="150"/>
      <c r="D49" s="150"/>
      <c r="E49" s="134"/>
      <c r="F49" s="151"/>
    </row>
    <row r="50" spans="1:6">
      <c r="A50" s="157" t="s">
        <v>12082</v>
      </c>
      <c r="B50" s="150"/>
      <c r="C50" s="150"/>
      <c r="D50" s="150"/>
      <c r="E50" s="134"/>
      <c r="F50" s="151"/>
    </row>
    <row r="51" spans="1:6" ht="24">
      <c r="A51" s="158" t="s">
        <v>12246</v>
      </c>
      <c r="B51" s="150" t="s">
        <v>12247</v>
      </c>
      <c r="C51" s="150" t="s">
        <v>12242</v>
      </c>
      <c r="D51" s="150" t="s">
        <v>12083</v>
      </c>
      <c r="E51" s="134" t="s">
        <v>3951</v>
      </c>
      <c r="F51" s="151"/>
    </row>
    <row r="52" spans="1:6">
      <c r="A52" s="157" t="s">
        <v>12248</v>
      </c>
      <c r="B52" s="150"/>
      <c r="C52" s="150" t="s">
        <v>3954</v>
      </c>
      <c r="D52" s="150" t="s">
        <v>12249</v>
      </c>
      <c r="E52" s="134">
        <v>0.09</v>
      </c>
      <c r="F52" s="151"/>
    </row>
    <row r="53" spans="1:6" ht="24">
      <c r="A53" s="156" t="s">
        <v>12250</v>
      </c>
      <c r="B53" s="150" t="s">
        <v>3952</v>
      </c>
      <c r="C53" s="150"/>
      <c r="D53" s="150"/>
      <c r="E53" s="134"/>
      <c r="F53" s="151"/>
    </row>
    <row r="54" spans="1:6" ht="24">
      <c r="A54" s="157" t="s">
        <v>12084</v>
      </c>
      <c r="B54" s="150"/>
      <c r="C54" s="150" t="s">
        <v>12085</v>
      </c>
      <c r="D54" s="150" t="s">
        <v>12086</v>
      </c>
      <c r="E54" s="134">
        <v>900</v>
      </c>
      <c r="F54" s="151"/>
    </row>
    <row r="55" spans="1:6">
      <c r="A55" s="157" t="s">
        <v>3953</v>
      </c>
      <c r="B55" s="150"/>
      <c r="C55" s="150" t="s">
        <v>3954</v>
      </c>
      <c r="D55" s="150" t="s">
        <v>3954</v>
      </c>
      <c r="E55" s="134">
        <v>0.09</v>
      </c>
      <c r="F55" s="151"/>
    </row>
    <row r="56" spans="1:6" ht="24">
      <c r="A56" s="157" t="s">
        <v>12087</v>
      </c>
      <c r="B56" s="150"/>
      <c r="C56" s="150" t="s">
        <v>3949</v>
      </c>
      <c r="D56" s="150" t="s">
        <v>12088</v>
      </c>
      <c r="E56" s="134">
        <v>81</v>
      </c>
      <c r="F56" s="151"/>
    </row>
    <row r="57" spans="1:6" ht="24">
      <c r="A57" s="156" t="s">
        <v>12251</v>
      </c>
      <c r="B57" s="150" t="s">
        <v>3955</v>
      </c>
      <c r="C57" s="150"/>
      <c r="D57" s="150"/>
      <c r="E57" s="134"/>
      <c r="F57" s="151"/>
    </row>
    <row r="58" spans="1:6" ht="24">
      <c r="A58" s="157" t="s">
        <v>12089</v>
      </c>
      <c r="B58" s="150"/>
      <c r="C58" s="150" t="s">
        <v>12090</v>
      </c>
      <c r="D58" s="150" t="s">
        <v>12091</v>
      </c>
      <c r="E58" s="134">
        <v>630</v>
      </c>
      <c r="F58" s="151"/>
    </row>
    <row r="59" spans="1:6">
      <c r="A59" s="157" t="s">
        <v>3956</v>
      </c>
      <c r="B59" s="150"/>
      <c r="C59" s="150" t="s">
        <v>3954</v>
      </c>
      <c r="D59" s="150" t="s">
        <v>3954</v>
      </c>
      <c r="E59" s="134">
        <v>0.09</v>
      </c>
      <c r="F59" s="151"/>
    </row>
    <row r="60" spans="1:6" ht="24">
      <c r="A60" s="157" t="s">
        <v>12092</v>
      </c>
      <c r="B60" s="150"/>
      <c r="C60" s="150" t="s">
        <v>3950</v>
      </c>
      <c r="D60" s="150" t="s">
        <v>12093</v>
      </c>
      <c r="E60" s="134">
        <v>57</v>
      </c>
      <c r="F60" s="151"/>
    </row>
    <row r="61" spans="1:6" ht="24">
      <c r="A61" s="156" t="s">
        <v>12252</v>
      </c>
      <c r="B61" s="150"/>
      <c r="C61" s="150" t="s">
        <v>3957</v>
      </c>
      <c r="D61" s="150" t="s">
        <v>12094</v>
      </c>
      <c r="E61" s="134">
        <v>138</v>
      </c>
      <c r="F61" s="151"/>
    </row>
    <row r="62" spans="1:6" ht="24">
      <c r="A62" s="156" t="s">
        <v>12253</v>
      </c>
      <c r="B62" s="150"/>
      <c r="C62" s="150" t="s">
        <v>12254</v>
      </c>
      <c r="D62" s="150" t="s">
        <v>3957</v>
      </c>
      <c r="E62" s="134">
        <v>138</v>
      </c>
      <c r="F62" s="151"/>
    </row>
    <row r="63" spans="1:6" ht="60">
      <c r="A63" s="155" t="s">
        <v>12077</v>
      </c>
      <c r="B63" s="150" t="s">
        <v>3915</v>
      </c>
      <c r="C63" s="150"/>
      <c r="D63" s="150" t="s">
        <v>3916</v>
      </c>
      <c r="E63" s="134"/>
      <c r="F63" s="151"/>
    </row>
    <row r="64" spans="1:6">
      <c r="A64" s="156" t="s">
        <v>3917</v>
      </c>
      <c r="B64" s="150"/>
      <c r="C64" s="150" t="s">
        <v>2474</v>
      </c>
      <c r="D64" s="150" t="s">
        <v>2572</v>
      </c>
      <c r="E64" s="134" t="s">
        <v>3947</v>
      </c>
      <c r="F64" s="151"/>
    </row>
    <row r="65" spans="1:6" ht="60">
      <c r="A65" s="156" t="s">
        <v>12078</v>
      </c>
      <c r="B65" s="150" t="s">
        <v>3915</v>
      </c>
      <c r="C65" s="150"/>
      <c r="D65" s="150"/>
      <c r="E65" s="134"/>
      <c r="F65" s="151"/>
    </row>
    <row r="66" spans="1:6">
      <c r="A66" s="157" t="s">
        <v>3921</v>
      </c>
      <c r="B66" s="150"/>
      <c r="C66" s="150" t="s">
        <v>3922</v>
      </c>
      <c r="D66" s="150" t="s">
        <v>3923</v>
      </c>
      <c r="E66" s="134">
        <v>630000</v>
      </c>
      <c r="F66" s="151"/>
    </row>
    <row r="67" spans="1:6" ht="24">
      <c r="A67" s="157" t="s">
        <v>3924</v>
      </c>
      <c r="B67" s="150"/>
      <c r="C67" s="150" t="s">
        <v>3925</v>
      </c>
      <c r="D67" s="150">
        <v>1</v>
      </c>
      <c r="E67" s="134">
        <v>1</v>
      </c>
      <c r="F67" s="151"/>
    </row>
    <row r="68" spans="1:6" ht="48">
      <c r="A68" s="157" t="s">
        <v>3926</v>
      </c>
      <c r="B68" s="150"/>
      <c r="C68" s="150" t="s">
        <v>3927</v>
      </c>
      <c r="D68" s="150" t="s">
        <v>3928</v>
      </c>
      <c r="E68" s="134">
        <v>48</v>
      </c>
      <c r="F68" s="151"/>
    </row>
    <row r="69" spans="1:6" ht="24">
      <c r="A69" s="157" t="s">
        <v>3929</v>
      </c>
      <c r="B69" s="150"/>
      <c r="C69" s="150" t="s">
        <v>2647</v>
      </c>
      <c r="D69" s="150" t="s">
        <v>3930</v>
      </c>
      <c r="E69" s="134">
        <v>82.12</v>
      </c>
      <c r="F69" s="151"/>
    </row>
    <row r="70" spans="1:6" ht="24">
      <c r="A70" s="157" t="s">
        <v>3931</v>
      </c>
      <c r="B70" s="150"/>
      <c r="C70" s="150" t="s">
        <v>3932</v>
      </c>
      <c r="D70" s="150" t="s">
        <v>3933</v>
      </c>
      <c r="E70" s="134">
        <v>3942</v>
      </c>
      <c r="F70" s="151"/>
    </row>
    <row r="71" spans="1:6" ht="24">
      <c r="A71" s="157" t="s">
        <v>3934</v>
      </c>
      <c r="B71" s="150"/>
      <c r="C71" s="150" t="s">
        <v>3925</v>
      </c>
      <c r="D71" s="150" t="s">
        <v>3935</v>
      </c>
      <c r="E71" s="134">
        <v>1</v>
      </c>
      <c r="F71" s="151"/>
    </row>
    <row r="72" spans="1:6" ht="24">
      <c r="A72" s="157" t="s">
        <v>3936</v>
      </c>
      <c r="B72" s="150"/>
      <c r="C72" s="150" t="s">
        <v>3937</v>
      </c>
      <c r="D72" s="150" t="s">
        <v>3938</v>
      </c>
      <c r="E72" s="134">
        <v>3942</v>
      </c>
      <c r="F72" s="151"/>
    </row>
    <row r="73" spans="1:6" ht="36">
      <c r="A73" s="157" t="s">
        <v>3939</v>
      </c>
      <c r="B73" s="150"/>
      <c r="C73" s="150" t="s">
        <v>3940</v>
      </c>
      <c r="D73" s="150" t="s">
        <v>3941</v>
      </c>
      <c r="E73" s="134">
        <v>0.82</v>
      </c>
      <c r="F73" s="151"/>
    </row>
    <row r="74" spans="1:6" ht="24">
      <c r="A74" s="157" t="s">
        <v>3942</v>
      </c>
      <c r="B74" s="150"/>
      <c r="C74" s="150" t="s">
        <v>3943</v>
      </c>
      <c r="D74" s="150" t="s">
        <v>3944</v>
      </c>
      <c r="E74" s="134">
        <v>3232</v>
      </c>
      <c r="F74" s="151"/>
    </row>
    <row r="75" spans="1:6" ht="24">
      <c r="A75" s="157" t="s">
        <v>3945</v>
      </c>
      <c r="B75" s="150"/>
      <c r="C75" s="150" t="s">
        <v>3946</v>
      </c>
      <c r="D75" s="150" t="s">
        <v>3943</v>
      </c>
      <c r="E75" s="134">
        <v>3232</v>
      </c>
      <c r="F75" s="151"/>
    </row>
    <row r="76" spans="1:6" ht="24">
      <c r="A76" s="155" t="s">
        <v>12095</v>
      </c>
      <c r="B76" s="150" t="s">
        <v>3958</v>
      </c>
      <c r="C76" s="150"/>
      <c r="D76" s="150" t="s">
        <v>3959</v>
      </c>
      <c r="E76" s="134"/>
      <c r="F76" s="151"/>
    </row>
    <row r="77" spans="1:6">
      <c r="A77" s="156" t="s">
        <v>12096</v>
      </c>
      <c r="B77" s="150"/>
      <c r="C77" s="150"/>
      <c r="D77" s="150"/>
      <c r="E77" s="134"/>
      <c r="F77" s="151"/>
    </row>
    <row r="78" spans="1:6" ht="36">
      <c r="A78" s="157" t="s">
        <v>12222</v>
      </c>
      <c r="B78" s="150"/>
      <c r="C78" s="150" t="s">
        <v>12223</v>
      </c>
      <c r="D78" s="150">
        <v>0</v>
      </c>
      <c r="E78" s="134"/>
      <c r="F78" s="151"/>
    </row>
    <row r="79" spans="1:6" ht="24">
      <c r="A79" s="157" t="s">
        <v>12224</v>
      </c>
      <c r="B79" s="150"/>
      <c r="C79" s="150" t="s">
        <v>12225</v>
      </c>
      <c r="D79" s="150">
        <v>0</v>
      </c>
      <c r="E79" s="134"/>
      <c r="F79" s="151"/>
    </row>
    <row r="80" spans="1:6" ht="24">
      <c r="A80" s="157" t="s">
        <v>12226</v>
      </c>
      <c r="B80" s="150"/>
      <c r="C80" s="150" t="s">
        <v>12227</v>
      </c>
      <c r="D80" s="150">
        <v>0</v>
      </c>
      <c r="E80" s="134"/>
      <c r="F80" s="151"/>
    </row>
    <row r="81" spans="1:6" ht="24">
      <c r="A81" s="157" t="s">
        <v>12228</v>
      </c>
      <c r="B81" s="150"/>
      <c r="C81" s="150" t="s">
        <v>12097</v>
      </c>
      <c r="D81" s="150">
        <v>0</v>
      </c>
      <c r="E81" s="134"/>
      <c r="F81" s="151"/>
    </row>
    <row r="82" spans="1:6" ht="24">
      <c r="A82" s="157" t="s">
        <v>12229</v>
      </c>
      <c r="B82" s="150"/>
      <c r="C82" s="150" t="s">
        <v>12230</v>
      </c>
      <c r="D82" s="150">
        <v>0</v>
      </c>
      <c r="E82" s="134"/>
      <c r="F82" s="151"/>
    </row>
    <row r="83" spans="1:6" ht="48">
      <c r="A83" s="156" t="s">
        <v>12098</v>
      </c>
      <c r="B83" s="150" t="s">
        <v>12231</v>
      </c>
      <c r="C83" s="150"/>
      <c r="D83" s="150"/>
      <c r="E83" s="134"/>
      <c r="F83" s="151"/>
    </row>
    <row r="84" spans="1:6" ht="156">
      <c r="A84" s="157" t="s">
        <v>12099</v>
      </c>
      <c r="B84" s="150" t="s">
        <v>12100</v>
      </c>
      <c r="C84" s="150"/>
      <c r="D84" s="150"/>
      <c r="E84" s="134"/>
      <c r="F84" s="151"/>
    </row>
    <row r="85" spans="1:6" ht="48">
      <c r="A85" s="158" t="s">
        <v>3960</v>
      </c>
      <c r="B85" s="150"/>
      <c r="C85" s="150" t="s">
        <v>3922</v>
      </c>
      <c r="D85" s="150" t="s">
        <v>3961</v>
      </c>
      <c r="E85" s="134">
        <v>2000</v>
      </c>
      <c r="F85" s="151"/>
    </row>
    <row r="86" spans="1:6" ht="48">
      <c r="A86" s="158" t="s">
        <v>3962</v>
      </c>
      <c r="B86" s="150"/>
      <c r="C86" s="150" t="s">
        <v>3963</v>
      </c>
      <c r="D86" s="150" t="s">
        <v>3964</v>
      </c>
      <c r="E86" s="134">
        <v>2</v>
      </c>
      <c r="F86" s="151"/>
    </row>
    <row r="87" spans="1:6" ht="84">
      <c r="A87" s="158" t="s">
        <v>12101</v>
      </c>
      <c r="B87" s="150" t="s">
        <v>12102</v>
      </c>
      <c r="C87" s="150" t="s">
        <v>2582</v>
      </c>
      <c r="D87" s="150" t="s">
        <v>12103</v>
      </c>
      <c r="E87" s="136">
        <v>45665</v>
      </c>
      <c r="F87" s="151"/>
    </row>
    <row r="88" spans="1:6" ht="24">
      <c r="A88" s="158" t="s">
        <v>3965</v>
      </c>
      <c r="B88" s="150"/>
      <c r="C88" s="150" t="s">
        <v>2638</v>
      </c>
      <c r="D88" s="150" t="s">
        <v>12104</v>
      </c>
      <c r="E88" s="134">
        <v>1.77</v>
      </c>
      <c r="F88" s="151"/>
    </row>
    <row r="89" spans="1:6" ht="36">
      <c r="A89" s="158" t="s">
        <v>3966</v>
      </c>
      <c r="B89" s="150"/>
      <c r="C89" s="150" t="s">
        <v>12223</v>
      </c>
      <c r="D89" s="150" t="s">
        <v>3967</v>
      </c>
      <c r="E89" s="134">
        <v>4</v>
      </c>
      <c r="F89" s="151"/>
    </row>
    <row r="90" spans="1:6" ht="48">
      <c r="A90" s="158" t="s">
        <v>3962</v>
      </c>
      <c r="B90" s="150"/>
      <c r="C90" s="150" t="s">
        <v>3963</v>
      </c>
      <c r="D90" s="150" t="s">
        <v>3964</v>
      </c>
      <c r="E90" s="134">
        <v>2</v>
      </c>
      <c r="F90" s="151"/>
    </row>
    <row r="91" spans="1:6" ht="36">
      <c r="A91" s="158" t="s">
        <v>12105</v>
      </c>
      <c r="B91" s="150" t="s">
        <v>12106</v>
      </c>
      <c r="C91" s="150" t="s">
        <v>12107</v>
      </c>
      <c r="D91" s="150" t="s">
        <v>12108</v>
      </c>
      <c r="E91" s="134" t="s">
        <v>12144</v>
      </c>
      <c r="F91" s="151"/>
    </row>
    <row r="92" spans="1:6" ht="48">
      <c r="A92" s="158" t="s">
        <v>3968</v>
      </c>
      <c r="B92" s="150"/>
      <c r="C92" s="150" t="s">
        <v>12109</v>
      </c>
      <c r="D92" s="150" t="s">
        <v>12110</v>
      </c>
      <c r="E92" s="134">
        <v>1.26</v>
      </c>
      <c r="F92" s="151"/>
    </row>
    <row r="93" spans="1:6" ht="36">
      <c r="A93" s="158" t="s">
        <v>3969</v>
      </c>
      <c r="B93" s="150"/>
      <c r="C93" s="150" t="s">
        <v>12225</v>
      </c>
      <c r="D93" s="150" t="s">
        <v>12111</v>
      </c>
      <c r="E93" s="134">
        <v>3</v>
      </c>
      <c r="F93" s="151"/>
    </row>
    <row r="94" spans="1:6" ht="48">
      <c r="A94" s="158" t="s">
        <v>12112</v>
      </c>
      <c r="B94" s="150" t="s">
        <v>12216</v>
      </c>
      <c r="C94" s="150"/>
      <c r="D94" s="150"/>
      <c r="E94" s="134"/>
      <c r="F94" s="151"/>
    </row>
    <row r="95" spans="1:6" ht="48">
      <c r="A95" s="159" t="s">
        <v>3962</v>
      </c>
      <c r="B95" s="150"/>
      <c r="C95" s="150" t="s">
        <v>3963</v>
      </c>
      <c r="D95" s="150" t="s">
        <v>3964</v>
      </c>
      <c r="E95" s="134">
        <v>2</v>
      </c>
      <c r="F95" s="151"/>
    </row>
    <row r="96" spans="1:6" ht="36">
      <c r="A96" s="159" t="s">
        <v>3971</v>
      </c>
      <c r="B96" s="150"/>
      <c r="C96" s="150" t="s">
        <v>3954</v>
      </c>
      <c r="D96" s="150" t="s">
        <v>3954</v>
      </c>
      <c r="E96" s="134">
        <v>0.09</v>
      </c>
      <c r="F96" s="151"/>
    </row>
    <row r="97" spans="1:6" ht="48">
      <c r="A97" s="159" t="s">
        <v>3972</v>
      </c>
      <c r="B97" s="150"/>
      <c r="C97" s="150" t="s">
        <v>12227</v>
      </c>
      <c r="D97" s="150" t="s">
        <v>3973</v>
      </c>
      <c r="E97" s="134"/>
      <c r="F97" s="151"/>
    </row>
    <row r="98" spans="1:6" ht="60">
      <c r="A98" s="158" t="s">
        <v>3974</v>
      </c>
      <c r="B98" s="150"/>
      <c r="C98" s="150" t="s">
        <v>12230</v>
      </c>
      <c r="D98" s="150" t="s">
        <v>12232</v>
      </c>
      <c r="E98" s="134">
        <v>7</v>
      </c>
      <c r="F98" s="151"/>
    </row>
    <row r="99" spans="1:6" ht="60">
      <c r="A99" s="158" t="s">
        <v>12113</v>
      </c>
      <c r="B99" s="150"/>
      <c r="C99" s="150" t="s">
        <v>3946</v>
      </c>
      <c r="D99" s="150" t="s">
        <v>12230</v>
      </c>
      <c r="E99" s="134">
        <v>7</v>
      </c>
      <c r="F99" s="151"/>
    </row>
    <row r="100" spans="1:6" ht="24">
      <c r="A100" s="155" t="s">
        <v>12114</v>
      </c>
      <c r="B100" s="150" t="s">
        <v>12115</v>
      </c>
      <c r="C100" s="150"/>
      <c r="D100" s="150" t="s">
        <v>12116</v>
      </c>
      <c r="E100" s="134"/>
      <c r="F100" s="151"/>
    </row>
    <row r="101" spans="1:6">
      <c r="A101" s="156" t="s">
        <v>12096</v>
      </c>
      <c r="B101" s="150"/>
      <c r="C101" s="150"/>
      <c r="D101" s="150"/>
      <c r="E101" s="134"/>
      <c r="F101" s="151"/>
    </row>
    <row r="102" spans="1:6" ht="36">
      <c r="A102" s="157" t="s">
        <v>12117</v>
      </c>
      <c r="B102" s="150"/>
      <c r="C102" s="150" t="s">
        <v>12118</v>
      </c>
      <c r="D102" s="150">
        <v>0</v>
      </c>
      <c r="E102" s="134"/>
      <c r="F102" s="151"/>
    </row>
    <row r="103" spans="1:6" ht="24">
      <c r="A103" s="157" t="s">
        <v>12119</v>
      </c>
      <c r="B103" s="150"/>
      <c r="C103" s="150" t="s">
        <v>12120</v>
      </c>
      <c r="D103" s="150">
        <v>0</v>
      </c>
      <c r="E103" s="134"/>
      <c r="F103" s="151"/>
    </row>
    <row r="104" spans="1:6" ht="24">
      <c r="A104" s="157" t="s">
        <v>12121</v>
      </c>
      <c r="B104" s="150"/>
      <c r="C104" s="150" t="s">
        <v>12122</v>
      </c>
      <c r="D104" s="150">
        <v>0</v>
      </c>
      <c r="E104" s="134"/>
      <c r="F104" s="151"/>
    </row>
    <row r="105" spans="1:6" ht="24">
      <c r="A105" s="157" t="s">
        <v>12123</v>
      </c>
      <c r="B105" s="150"/>
      <c r="C105" s="150" t="s">
        <v>12124</v>
      </c>
      <c r="D105" s="150">
        <v>0</v>
      </c>
      <c r="E105" s="134"/>
      <c r="F105" s="151"/>
    </row>
    <row r="106" spans="1:6" ht="36">
      <c r="A106" s="157" t="s">
        <v>12125</v>
      </c>
      <c r="B106" s="150"/>
      <c r="C106" s="150" t="s">
        <v>12126</v>
      </c>
      <c r="D106" s="150">
        <v>0</v>
      </c>
      <c r="E106" s="134"/>
      <c r="F106" s="151"/>
    </row>
    <row r="107" spans="1:6" ht="36">
      <c r="A107" s="157" t="s">
        <v>12127</v>
      </c>
      <c r="B107" s="150"/>
      <c r="C107" s="150" t="s">
        <v>12128</v>
      </c>
      <c r="D107" s="150">
        <v>0</v>
      </c>
      <c r="E107" s="134"/>
      <c r="F107" s="151"/>
    </row>
    <row r="108" spans="1:6" ht="36">
      <c r="A108" s="156" t="s">
        <v>12129</v>
      </c>
      <c r="B108" s="150" t="s">
        <v>12231</v>
      </c>
      <c r="C108" s="150"/>
      <c r="D108" s="150"/>
      <c r="E108" s="134"/>
      <c r="F108" s="151"/>
    </row>
    <row r="109" spans="1:6" ht="156">
      <c r="A109" s="157" t="s">
        <v>12130</v>
      </c>
      <c r="B109" s="150" t="s">
        <v>12100</v>
      </c>
      <c r="C109" s="150"/>
      <c r="D109" s="150"/>
      <c r="E109" s="134"/>
      <c r="F109" s="151"/>
    </row>
    <row r="110" spans="1:6" ht="24">
      <c r="A110" s="158" t="s">
        <v>12131</v>
      </c>
      <c r="B110" s="150"/>
      <c r="C110" s="150" t="s">
        <v>3922</v>
      </c>
      <c r="D110" s="150" t="s">
        <v>12132</v>
      </c>
      <c r="E110" s="134">
        <v>2000</v>
      </c>
      <c r="F110" s="151"/>
    </row>
    <row r="111" spans="1:6" ht="36">
      <c r="A111" s="158" t="s">
        <v>12133</v>
      </c>
      <c r="B111" s="150"/>
      <c r="C111" s="150" t="s">
        <v>3963</v>
      </c>
      <c r="D111" s="150" t="s">
        <v>3964</v>
      </c>
      <c r="E111" s="134">
        <v>2</v>
      </c>
      <c r="F111" s="151"/>
    </row>
    <row r="112" spans="1:6" ht="84">
      <c r="A112" s="158" t="s">
        <v>12101</v>
      </c>
      <c r="B112" s="150" t="s">
        <v>12102</v>
      </c>
      <c r="C112" s="150" t="s">
        <v>2582</v>
      </c>
      <c r="D112" s="150" t="s">
        <v>12103</v>
      </c>
      <c r="E112" s="147" t="s">
        <v>12150</v>
      </c>
      <c r="F112" s="151"/>
    </row>
    <row r="113" spans="1:6" ht="24">
      <c r="A113" s="158" t="s">
        <v>3965</v>
      </c>
      <c r="B113" s="150"/>
      <c r="C113" s="150" t="s">
        <v>2638</v>
      </c>
      <c r="D113" s="150" t="s">
        <v>12104</v>
      </c>
      <c r="E113" s="134">
        <v>1.77</v>
      </c>
      <c r="F113" s="151"/>
    </row>
    <row r="114" spans="1:6" ht="24">
      <c r="A114" s="158" t="s">
        <v>12134</v>
      </c>
      <c r="B114" s="150"/>
      <c r="C114" s="150" t="s">
        <v>12118</v>
      </c>
      <c r="D114" s="150" t="s">
        <v>3967</v>
      </c>
      <c r="E114" s="134">
        <v>4</v>
      </c>
      <c r="F114" s="151"/>
    </row>
    <row r="115" spans="1:6" ht="36">
      <c r="A115" s="158" t="s">
        <v>12133</v>
      </c>
      <c r="B115" s="150"/>
      <c r="C115" s="150" t="s">
        <v>3963</v>
      </c>
      <c r="D115" s="150" t="s">
        <v>3964</v>
      </c>
      <c r="E115" s="134">
        <v>2</v>
      </c>
      <c r="F115" s="151"/>
    </row>
    <row r="116" spans="1:6" ht="36">
      <c r="A116" s="158" t="s">
        <v>12105</v>
      </c>
      <c r="B116" s="150" t="s">
        <v>12106</v>
      </c>
      <c r="C116" s="150" t="s">
        <v>12107</v>
      </c>
      <c r="D116" s="150" t="s">
        <v>12108</v>
      </c>
      <c r="E116" s="134" t="s">
        <v>12144</v>
      </c>
      <c r="F116" s="151"/>
    </row>
    <row r="117" spans="1:6" ht="24">
      <c r="A117" s="158" t="s">
        <v>12135</v>
      </c>
      <c r="B117" s="150"/>
      <c r="C117" s="150" t="s">
        <v>2634</v>
      </c>
      <c r="D117" s="150" t="s">
        <v>12110</v>
      </c>
      <c r="E117" s="134">
        <v>1.26</v>
      </c>
      <c r="F117" s="151"/>
    </row>
    <row r="118" spans="1:6" ht="24">
      <c r="A118" s="158" t="s">
        <v>12136</v>
      </c>
      <c r="B118" s="150"/>
      <c r="C118" s="150" t="s">
        <v>12120</v>
      </c>
      <c r="D118" s="150" t="s">
        <v>3970</v>
      </c>
      <c r="E118" s="134">
        <v>3</v>
      </c>
      <c r="F118" s="151"/>
    </row>
    <row r="119" spans="1:6" ht="36">
      <c r="A119" s="158" t="s">
        <v>12137</v>
      </c>
      <c r="B119" s="150" t="s">
        <v>12216</v>
      </c>
      <c r="C119" s="150"/>
      <c r="D119" s="150"/>
      <c r="E119" s="134"/>
      <c r="F119" s="151"/>
    </row>
    <row r="120" spans="1:6" ht="36">
      <c r="A120" s="159" t="s">
        <v>12133</v>
      </c>
      <c r="B120" s="150"/>
      <c r="C120" s="150" t="s">
        <v>3963</v>
      </c>
      <c r="D120" s="150" t="s">
        <v>3964</v>
      </c>
      <c r="E120" s="134">
        <v>2</v>
      </c>
      <c r="F120" s="151"/>
    </row>
    <row r="121" spans="1:6" ht="24">
      <c r="A121" s="159" t="s">
        <v>12138</v>
      </c>
      <c r="B121" s="150"/>
      <c r="C121" s="150" t="s">
        <v>3954</v>
      </c>
      <c r="D121" s="150" t="s">
        <v>3954</v>
      </c>
      <c r="E121" s="134">
        <v>0.09</v>
      </c>
      <c r="F121" s="151"/>
    </row>
    <row r="122" spans="1:6" ht="48">
      <c r="A122" s="159" t="s">
        <v>12139</v>
      </c>
      <c r="B122" s="150"/>
      <c r="C122" s="150" t="s">
        <v>12122</v>
      </c>
      <c r="D122" s="150" t="s">
        <v>3973</v>
      </c>
      <c r="E122" s="134"/>
      <c r="F122" s="151"/>
    </row>
    <row r="123" spans="1:6" ht="36">
      <c r="A123" s="158" t="s">
        <v>12140</v>
      </c>
      <c r="B123" s="150"/>
      <c r="C123" s="150" t="s">
        <v>12126</v>
      </c>
      <c r="D123" s="150" t="s">
        <v>12141</v>
      </c>
      <c r="E123" s="134">
        <v>7</v>
      </c>
      <c r="F123" s="151"/>
    </row>
    <row r="124" spans="1:6" ht="36">
      <c r="A124" s="158" t="s">
        <v>12142</v>
      </c>
      <c r="B124" s="150"/>
      <c r="C124" s="150" t="s">
        <v>3946</v>
      </c>
      <c r="D124" s="150" t="s">
        <v>12126</v>
      </c>
      <c r="E124" s="134">
        <v>7</v>
      </c>
      <c r="F124" s="151"/>
    </row>
    <row r="125" spans="1:6">
      <c r="A125" s="153" t="s">
        <v>2574</v>
      </c>
      <c r="B125" s="150"/>
      <c r="C125" s="150"/>
      <c r="D125" s="150" t="s">
        <v>2575</v>
      </c>
      <c r="E125" s="134">
        <v>4993</v>
      </c>
      <c r="F125" s="151"/>
    </row>
    <row r="126" spans="1:6">
      <c r="A126" s="152" t="s">
        <v>12143</v>
      </c>
      <c r="B126" s="150"/>
      <c r="C126" s="150"/>
      <c r="D126" s="150" t="s">
        <v>3975</v>
      </c>
      <c r="E126" s="134"/>
      <c r="F126" s="151"/>
    </row>
    <row r="127" spans="1:6" ht="84">
      <c r="A127" s="153" t="s">
        <v>3976</v>
      </c>
      <c r="B127" s="150" t="s">
        <v>3977</v>
      </c>
      <c r="C127" s="150"/>
      <c r="D127" s="150" t="s">
        <v>3978</v>
      </c>
      <c r="E127" s="134"/>
      <c r="F127" s="151"/>
    </row>
    <row r="128" spans="1:6" ht="24">
      <c r="A128" s="153" t="s">
        <v>12233</v>
      </c>
      <c r="B128" s="150"/>
      <c r="C128" s="150"/>
      <c r="D128" s="150" t="s">
        <v>12234</v>
      </c>
      <c r="E128" s="134"/>
      <c r="F128" s="151"/>
    </row>
    <row r="129" spans="1:4" ht="24">
      <c r="A129" s="154" t="s">
        <v>12235</v>
      </c>
      <c r="B129" s="150"/>
      <c r="C129" s="150"/>
      <c r="D129" s="150" t="s">
        <v>12236</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DF0B2-7549-4D30-96AD-42D80DB86A00}">
  <sheetPr codeName="Sheet10"/>
  <dimension ref="A1:AA27"/>
  <sheetViews>
    <sheetView topLeftCell="A9" workbookViewId="0">
      <selection activeCell="E14" sqref="E14"/>
    </sheetView>
  </sheetViews>
  <sheetFormatPr defaultRowHeight="15"/>
  <cols>
    <col min="1" max="1" width="22.28515625" customWidth="1"/>
    <col min="2" max="3" width="21" bestFit="1" customWidth="1"/>
  </cols>
  <sheetData>
    <row r="1" spans="1:27">
      <c r="A1" t="s">
        <v>3317</v>
      </c>
    </row>
    <row r="2" spans="1:27">
      <c r="A2" t="s">
        <v>256</v>
      </c>
      <c r="G2" t="s">
        <v>3561</v>
      </c>
      <c r="V2">
        <v>15090</v>
      </c>
      <c r="AA2">
        <v>15090</v>
      </c>
    </row>
    <row r="3" spans="1:27">
      <c r="A3" t="s">
        <v>3318</v>
      </c>
      <c r="G3" t="s">
        <v>3562</v>
      </c>
      <c r="V3" t="s">
        <v>3557</v>
      </c>
      <c r="AA3" t="s">
        <v>3560</v>
      </c>
    </row>
    <row r="4" spans="1:27">
      <c r="A4" t="s">
        <v>3319</v>
      </c>
      <c r="G4" t="s">
        <v>3563</v>
      </c>
      <c r="V4">
        <v>2000</v>
      </c>
      <c r="AA4">
        <v>1999</v>
      </c>
    </row>
    <row r="5" spans="1:27">
      <c r="A5" t="s">
        <v>2568</v>
      </c>
      <c r="G5" t="s">
        <v>2583</v>
      </c>
      <c r="V5">
        <v>350000</v>
      </c>
      <c r="AA5">
        <v>450000</v>
      </c>
    </row>
    <row r="6" spans="1:27">
      <c r="A6" t="s">
        <v>2582</v>
      </c>
      <c r="G6" t="s">
        <v>3564</v>
      </c>
      <c r="V6" t="s">
        <v>3558</v>
      </c>
      <c r="AA6" t="s">
        <v>3553</v>
      </c>
    </row>
    <row r="7" spans="1:27">
      <c r="A7" t="s">
        <v>3320</v>
      </c>
      <c r="G7" t="s">
        <v>3565</v>
      </c>
      <c r="V7" t="s">
        <v>3554</v>
      </c>
      <c r="AA7" t="s">
        <v>3554</v>
      </c>
    </row>
    <row r="8" spans="1:27">
      <c r="A8" t="s">
        <v>3867</v>
      </c>
      <c r="G8" t="s">
        <v>3566</v>
      </c>
      <c r="V8" t="s">
        <v>3555</v>
      </c>
      <c r="AA8" t="s">
        <v>3555</v>
      </c>
    </row>
    <row r="9" spans="1:27">
      <c r="G9" t="s">
        <v>3567</v>
      </c>
      <c r="V9">
        <v>2</v>
      </c>
      <c r="AA9">
        <v>2</v>
      </c>
    </row>
    <row r="10" spans="1:27">
      <c r="V10">
        <v>2</v>
      </c>
      <c r="AA10">
        <v>2</v>
      </c>
    </row>
    <row r="11" spans="1:27">
      <c r="A11" s="1" t="s">
        <v>2478</v>
      </c>
      <c r="V11">
        <v>2</v>
      </c>
      <c r="AA11">
        <v>2</v>
      </c>
    </row>
    <row r="12" spans="1:27">
      <c r="A12" s="1" t="s">
        <v>2479</v>
      </c>
      <c r="V12">
        <v>5</v>
      </c>
      <c r="AA12">
        <v>3</v>
      </c>
    </row>
    <row r="13" spans="1:27">
      <c r="A13" s="1" t="s">
        <v>2480</v>
      </c>
      <c r="V13">
        <v>2</v>
      </c>
      <c r="AA13">
        <v>2</v>
      </c>
    </row>
    <row r="14" spans="1:27">
      <c r="A14" s="1" t="s">
        <v>2482</v>
      </c>
      <c r="V14">
        <v>2000000</v>
      </c>
      <c r="AA14">
        <v>4000000</v>
      </c>
    </row>
    <row r="15" spans="1:27" s="1" customFormat="1">
      <c r="A15" s="1" t="s">
        <v>2578</v>
      </c>
      <c r="B15" s="1">
        <v>15091</v>
      </c>
      <c r="C15" s="1">
        <v>15092</v>
      </c>
      <c r="D15" s="1">
        <v>15093</v>
      </c>
      <c r="E15"/>
      <c r="F15"/>
      <c r="G15"/>
    </row>
    <row r="16" spans="1:27" s="1" customFormat="1">
      <c r="A16" s="1" t="s">
        <v>2564</v>
      </c>
      <c r="B16" s="1" t="s">
        <v>2481</v>
      </c>
      <c r="C16" s="1" t="s">
        <v>2485</v>
      </c>
      <c r="D16" s="1" t="s">
        <v>2509</v>
      </c>
      <c r="E16"/>
      <c r="F16"/>
      <c r="G16"/>
    </row>
    <row r="17" spans="1:7" s="1" customFormat="1">
      <c r="A17" s="1" t="s">
        <v>2852</v>
      </c>
      <c r="B17" s="1">
        <v>2000</v>
      </c>
      <c r="C17" s="1">
        <v>2001</v>
      </c>
      <c r="D17" s="1">
        <v>2009</v>
      </c>
      <c r="E17"/>
      <c r="F17"/>
      <c r="G17"/>
    </row>
    <row r="18" spans="1:7" s="1" customFormat="1">
      <c r="A18" s="1" t="s">
        <v>2853</v>
      </c>
      <c r="B18" s="1">
        <v>250000</v>
      </c>
      <c r="E18"/>
      <c r="F18"/>
      <c r="G18"/>
    </row>
    <row r="19" spans="1:7" s="1" customFormat="1">
      <c r="A19" s="1" t="s">
        <v>2854</v>
      </c>
      <c r="E19"/>
      <c r="F19"/>
      <c r="G19"/>
    </row>
    <row r="20" spans="1:7" s="1" customFormat="1">
      <c r="A20" s="1" t="s">
        <v>2855</v>
      </c>
      <c r="B20" s="1" t="s">
        <v>2569</v>
      </c>
      <c r="E20"/>
      <c r="F20"/>
      <c r="G20"/>
    </row>
    <row r="21" spans="1:7" s="1" customFormat="1">
      <c r="A21" s="1" t="s">
        <v>2856</v>
      </c>
      <c r="B21" s="1" t="s">
        <v>2594</v>
      </c>
      <c r="E21"/>
      <c r="F21"/>
      <c r="G21"/>
    </row>
    <row r="22" spans="1:7" s="1" customFormat="1">
      <c r="A22" s="1" t="s">
        <v>2857</v>
      </c>
      <c r="E22"/>
      <c r="F22"/>
      <c r="G22"/>
    </row>
    <row r="23" spans="1:7" s="1" customFormat="1">
      <c r="A23" s="1" t="s">
        <v>2858</v>
      </c>
      <c r="B23" s="1">
        <v>2</v>
      </c>
      <c r="E23"/>
      <c r="F23"/>
      <c r="G23"/>
    </row>
    <row r="24" spans="1:7" s="1" customFormat="1" ht="45">
      <c r="A24" s="1" t="s">
        <v>2859</v>
      </c>
      <c r="B24" s="1">
        <v>2</v>
      </c>
      <c r="E24"/>
      <c r="F24"/>
      <c r="G24"/>
    </row>
    <row r="25" spans="1:7" s="1" customFormat="1" ht="30">
      <c r="A25" s="1" t="s">
        <v>2860</v>
      </c>
      <c r="E25"/>
      <c r="F25"/>
      <c r="G25"/>
    </row>
    <row r="26" spans="1:7" s="1" customFormat="1" ht="30">
      <c r="A26" s="1" t="s">
        <v>2861</v>
      </c>
      <c r="E26"/>
      <c r="F26"/>
      <c r="G26"/>
    </row>
    <row r="27" spans="1:7" s="1" customFormat="1">
      <c r="A27" s="1" t="s">
        <v>2862</v>
      </c>
      <c r="E27"/>
      <c r="F27"/>
      <c r="G27"/>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06606-2343-4337-945D-AF72F9DEB1B8}">
  <sheetPr codeName="Sheet13"/>
  <dimension ref="A1:B249"/>
  <sheetViews>
    <sheetView workbookViewId="0">
      <selection activeCell="E14" sqref="E14"/>
    </sheetView>
  </sheetViews>
  <sheetFormatPr defaultRowHeight="15"/>
  <cols>
    <col min="1" max="1" width="45.28515625" bestFit="1" customWidth="1"/>
    <col min="2" max="2" width="50.5703125" customWidth="1"/>
  </cols>
  <sheetData>
    <row r="1" spans="1:2">
      <c r="A1" s="20" t="s">
        <v>3329</v>
      </c>
      <c r="B1">
        <v>0</v>
      </c>
    </row>
    <row r="2" spans="1:2">
      <c r="A2" s="20" t="s">
        <v>3330</v>
      </c>
      <c r="B2">
        <v>0</v>
      </c>
    </row>
    <row r="3" spans="1:2">
      <c r="A3" s="20" t="s">
        <v>3331</v>
      </c>
      <c r="B3" t="s">
        <v>3542</v>
      </c>
    </row>
    <row r="4" spans="1:2">
      <c r="A4" s="20" t="s">
        <v>3332</v>
      </c>
      <c r="B4">
        <v>0</v>
      </c>
    </row>
    <row r="5" spans="1:2">
      <c r="A5" s="20" t="s">
        <v>3333</v>
      </c>
      <c r="B5" t="s">
        <v>3543</v>
      </c>
    </row>
    <row r="6" spans="1:2">
      <c r="A6" s="20" t="s">
        <v>3334</v>
      </c>
      <c r="B6" t="s">
        <v>3544</v>
      </c>
    </row>
    <row r="7" spans="1:2">
      <c r="A7" s="20" t="s">
        <v>3335</v>
      </c>
      <c r="B7" t="s">
        <v>3545</v>
      </c>
    </row>
    <row r="8" spans="1:2">
      <c r="A8" s="20" t="s">
        <v>3336</v>
      </c>
      <c r="B8">
        <v>0</v>
      </c>
    </row>
    <row r="9" spans="1:2">
      <c r="A9" s="20" t="s">
        <v>3337</v>
      </c>
      <c r="B9" t="s">
        <v>3546</v>
      </c>
    </row>
    <row r="10" spans="1:2">
      <c r="A10" s="20" t="s">
        <v>3338</v>
      </c>
      <c r="B10" t="s">
        <v>3547</v>
      </c>
    </row>
    <row r="11" spans="1:2">
      <c r="A11" s="20" t="s">
        <v>3339</v>
      </c>
      <c r="B11">
        <v>1400</v>
      </c>
    </row>
    <row r="12" spans="1:2">
      <c r="A12" s="20" t="s">
        <v>3340</v>
      </c>
      <c r="B12" t="s">
        <v>3548</v>
      </c>
    </row>
    <row r="13" spans="1:2">
      <c r="A13" s="20" t="s">
        <v>3341</v>
      </c>
      <c r="B13" t="s">
        <v>3549</v>
      </c>
    </row>
    <row r="14" spans="1:2">
      <c r="A14" s="20" t="s">
        <v>3342</v>
      </c>
      <c r="B14">
        <v>15090</v>
      </c>
    </row>
    <row r="15" spans="1:2">
      <c r="A15" s="20" t="s">
        <v>3343</v>
      </c>
      <c r="B15" t="s">
        <v>3550</v>
      </c>
    </row>
    <row r="16" spans="1:2">
      <c r="A16" s="20" t="s">
        <v>3344</v>
      </c>
      <c r="B16">
        <v>4567876522</v>
      </c>
    </row>
    <row r="17" spans="1:2">
      <c r="A17" s="20" t="s">
        <v>3345</v>
      </c>
      <c r="B17">
        <v>0</v>
      </c>
    </row>
    <row r="18" spans="1:2">
      <c r="A18" s="20" t="s">
        <v>3345</v>
      </c>
      <c r="B18">
        <v>0</v>
      </c>
    </row>
    <row r="19" spans="1:2">
      <c r="A19" s="20" t="s">
        <v>3346</v>
      </c>
      <c r="B19">
        <v>0</v>
      </c>
    </row>
    <row r="20" spans="1:2">
      <c r="A20" s="20" t="s">
        <v>2733</v>
      </c>
      <c r="B20" t="s">
        <v>2733</v>
      </c>
    </row>
    <row r="21" spans="1:2">
      <c r="A21" s="12"/>
    </row>
    <row r="22" spans="1:2">
      <c r="A22" s="20" t="s">
        <v>3347</v>
      </c>
      <c r="B22" t="s">
        <v>3551</v>
      </c>
    </row>
    <row r="23" spans="1:2">
      <c r="A23" s="20" t="s">
        <v>3348</v>
      </c>
      <c r="B23" t="s">
        <v>3552</v>
      </c>
    </row>
    <row r="24" spans="1:2">
      <c r="A24" s="20" t="s">
        <v>3349</v>
      </c>
      <c r="B24">
        <v>2009</v>
      </c>
    </row>
    <row r="25" spans="1:2">
      <c r="A25" s="20" t="s">
        <v>3350</v>
      </c>
      <c r="B25">
        <v>250000</v>
      </c>
    </row>
    <row r="26" spans="1:2">
      <c r="A26" s="20" t="s">
        <v>3351</v>
      </c>
      <c r="B26" t="s">
        <v>3553</v>
      </c>
    </row>
    <row r="27" spans="1:2">
      <c r="A27" s="20" t="s">
        <v>3352</v>
      </c>
      <c r="B27" t="s">
        <v>3554</v>
      </c>
    </row>
    <row r="28" spans="1:2">
      <c r="A28" s="20" t="s">
        <v>3353</v>
      </c>
      <c r="B28" t="s">
        <v>3555</v>
      </c>
    </row>
    <row r="29" spans="1:2">
      <c r="A29" s="20" t="s">
        <v>3354</v>
      </c>
      <c r="B29">
        <v>2</v>
      </c>
    </row>
    <row r="30" spans="1:2">
      <c r="A30" s="20" t="s">
        <v>3355</v>
      </c>
      <c r="B30">
        <v>2</v>
      </c>
    </row>
    <row r="31" spans="1:2">
      <c r="A31" s="20" t="s">
        <v>3356</v>
      </c>
      <c r="B31">
        <v>2</v>
      </c>
    </row>
    <row r="32" spans="1:2">
      <c r="A32" s="20" t="s">
        <v>3357</v>
      </c>
      <c r="B32">
        <v>3</v>
      </c>
    </row>
    <row r="33" spans="1:2">
      <c r="A33" s="20" t="s">
        <v>3358</v>
      </c>
      <c r="B33">
        <v>2</v>
      </c>
    </row>
    <row r="34" spans="1:2">
      <c r="A34" s="20" t="s">
        <v>3359</v>
      </c>
      <c r="B34">
        <v>1000000</v>
      </c>
    </row>
    <row r="35" spans="1:2">
      <c r="A35" s="20" t="s">
        <v>3360</v>
      </c>
      <c r="B35">
        <v>0</v>
      </c>
    </row>
    <row r="36" spans="1:2">
      <c r="A36" s="20" t="s">
        <v>2733</v>
      </c>
      <c r="B36" t="s">
        <v>2733</v>
      </c>
    </row>
    <row r="37" spans="1:2">
      <c r="A37" s="12"/>
    </row>
    <row r="38" spans="1:2">
      <c r="A38" s="20" t="s">
        <v>2849</v>
      </c>
      <c r="B38">
        <v>0</v>
      </c>
    </row>
    <row r="39" spans="1:2">
      <c r="A39" s="20" t="s">
        <v>3361</v>
      </c>
      <c r="B39">
        <v>0</v>
      </c>
    </row>
    <row r="40" spans="1:2">
      <c r="A40" s="20" t="s">
        <v>2850</v>
      </c>
      <c r="B40">
        <v>0</v>
      </c>
    </row>
    <row r="41" spans="1:2">
      <c r="A41" s="20" t="s">
        <v>2733</v>
      </c>
      <c r="B41" t="s">
        <v>3556</v>
      </c>
    </row>
    <row r="42" spans="1:2">
      <c r="A42" s="14" t="s">
        <v>3321</v>
      </c>
    </row>
    <row r="43" spans="1:2">
      <c r="A43" s="14" t="s">
        <v>3362</v>
      </c>
      <c r="B43">
        <v>0</v>
      </c>
    </row>
    <row r="44" spans="1:2">
      <c r="A44" s="14" t="s">
        <v>3363</v>
      </c>
      <c r="B44">
        <v>0</v>
      </c>
    </row>
    <row r="45" spans="1:2">
      <c r="A45" s="14" t="s">
        <v>3364</v>
      </c>
      <c r="B45" t="s">
        <v>3542</v>
      </c>
    </row>
    <row r="46" spans="1:2">
      <c r="A46" s="14" t="s">
        <v>3365</v>
      </c>
      <c r="B46">
        <v>0</v>
      </c>
    </row>
    <row r="47" spans="1:2">
      <c r="A47" s="14" t="s">
        <v>3366</v>
      </c>
      <c r="B47" t="s">
        <v>3543</v>
      </c>
    </row>
    <row r="48" spans="1:2">
      <c r="A48" s="14" t="s">
        <v>3367</v>
      </c>
      <c r="B48" t="s">
        <v>3544</v>
      </c>
    </row>
    <row r="49" spans="1:2">
      <c r="A49" s="14" t="s">
        <v>3368</v>
      </c>
      <c r="B49" t="s">
        <v>3545</v>
      </c>
    </row>
    <row r="50" spans="1:2">
      <c r="A50" s="14" t="s">
        <v>3369</v>
      </c>
      <c r="B50">
        <v>0</v>
      </c>
    </row>
    <row r="51" spans="1:2">
      <c r="A51" s="14" t="s">
        <v>3370</v>
      </c>
      <c r="B51" t="s">
        <v>3546</v>
      </c>
    </row>
    <row r="52" spans="1:2">
      <c r="A52" s="14" t="s">
        <v>3371</v>
      </c>
      <c r="B52" t="s">
        <v>3547</v>
      </c>
    </row>
    <row r="53" spans="1:2">
      <c r="A53" s="14" t="s">
        <v>3372</v>
      </c>
      <c r="B53">
        <v>1400</v>
      </c>
    </row>
    <row r="54" spans="1:2">
      <c r="A54" s="14" t="s">
        <v>3373</v>
      </c>
      <c r="B54" t="s">
        <v>3548</v>
      </c>
    </row>
    <row r="55" spans="1:2">
      <c r="A55" s="14" t="s">
        <v>3374</v>
      </c>
      <c r="B55" t="s">
        <v>3549</v>
      </c>
    </row>
    <row r="56" spans="1:2">
      <c r="A56" s="14" t="s">
        <v>3375</v>
      </c>
      <c r="B56">
        <v>15090</v>
      </c>
    </row>
    <row r="57" spans="1:2">
      <c r="A57" s="14" t="s">
        <v>3376</v>
      </c>
      <c r="B57" t="s">
        <v>3550</v>
      </c>
    </row>
    <row r="58" spans="1:2">
      <c r="A58" s="14" t="s">
        <v>3377</v>
      </c>
      <c r="B58">
        <v>4567876522</v>
      </c>
    </row>
    <row r="59" spans="1:2">
      <c r="A59" s="14" t="s">
        <v>3378</v>
      </c>
      <c r="B59">
        <v>0</v>
      </c>
    </row>
    <row r="60" spans="1:2">
      <c r="A60" s="14" t="s">
        <v>3378</v>
      </c>
      <c r="B60">
        <v>0</v>
      </c>
    </row>
    <row r="61" spans="1:2">
      <c r="A61" s="14" t="s">
        <v>3379</v>
      </c>
      <c r="B61">
        <v>0</v>
      </c>
    </row>
    <row r="62" spans="1:2">
      <c r="A62" s="14" t="s">
        <v>3380</v>
      </c>
      <c r="B62" t="s">
        <v>2733</v>
      </c>
    </row>
    <row r="63" spans="1:2">
      <c r="A63" s="14" t="s">
        <v>3322</v>
      </c>
    </row>
    <row r="64" spans="1:2">
      <c r="A64" s="14" t="s">
        <v>3381</v>
      </c>
      <c r="B64" t="s">
        <v>3551</v>
      </c>
    </row>
    <row r="65" spans="1:2">
      <c r="A65" s="14" t="s">
        <v>3382</v>
      </c>
      <c r="B65" t="s">
        <v>3557</v>
      </c>
    </row>
    <row r="66" spans="1:2">
      <c r="A66" s="14" t="s">
        <v>3383</v>
      </c>
      <c r="B66">
        <v>2000</v>
      </c>
    </row>
    <row r="67" spans="1:2">
      <c r="A67" s="14" t="s">
        <v>3384</v>
      </c>
      <c r="B67">
        <v>350000</v>
      </c>
    </row>
    <row r="68" spans="1:2">
      <c r="A68" s="14" t="s">
        <v>3385</v>
      </c>
      <c r="B68" t="s">
        <v>3558</v>
      </c>
    </row>
    <row r="69" spans="1:2">
      <c r="A69" s="14" t="s">
        <v>3386</v>
      </c>
      <c r="B69" t="s">
        <v>3554</v>
      </c>
    </row>
    <row r="70" spans="1:2">
      <c r="A70" s="14" t="s">
        <v>3387</v>
      </c>
      <c r="B70" t="s">
        <v>3555</v>
      </c>
    </row>
    <row r="71" spans="1:2">
      <c r="A71" s="14" t="s">
        <v>3388</v>
      </c>
      <c r="B71">
        <v>2</v>
      </c>
    </row>
    <row r="72" spans="1:2">
      <c r="A72" s="14" t="s">
        <v>3389</v>
      </c>
      <c r="B72">
        <v>2</v>
      </c>
    </row>
    <row r="73" spans="1:2">
      <c r="A73" s="14" t="s">
        <v>3390</v>
      </c>
      <c r="B73">
        <v>2</v>
      </c>
    </row>
    <row r="74" spans="1:2">
      <c r="A74" s="14" t="s">
        <v>3391</v>
      </c>
      <c r="B74">
        <v>5</v>
      </c>
    </row>
    <row r="75" spans="1:2">
      <c r="A75" s="14" t="s">
        <v>3392</v>
      </c>
      <c r="B75">
        <v>2</v>
      </c>
    </row>
    <row r="76" spans="1:2">
      <c r="A76" s="14" t="s">
        <v>3393</v>
      </c>
      <c r="B76">
        <v>2000000</v>
      </c>
    </row>
    <row r="77" spans="1:2">
      <c r="A77" s="14" t="s">
        <v>3394</v>
      </c>
      <c r="B77">
        <v>0</v>
      </c>
    </row>
    <row r="78" spans="1:2">
      <c r="A78" s="14" t="s">
        <v>3380</v>
      </c>
      <c r="B78" t="s">
        <v>2733</v>
      </c>
    </row>
    <row r="79" spans="1:2">
      <c r="A79" s="14" t="s">
        <v>3322</v>
      </c>
    </row>
    <row r="80" spans="1:2">
      <c r="A80" s="14" t="s">
        <v>3395</v>
      </c>
      <c r="B80">
        <v>0</v>
      </c>
    </row>
    <row r="81" spans="1:2">
      <c r="A81" s="14" t="s">
        <v>3396</v>
      </c>
      <c r="B81">
        <v>0</v>
      </c>
    </row>
    <row r="82" spans="1:2">
      <c r="A82" s="14" t="s">
        <v>3397</v>
      </c>
      <c r="B82">
        <v>0</v>
      </c>
    </row>
    <row r="83" spans="1:2">
      <c r="A83" s="14" t="s">
        <v>3380</v>
      </c>
      <c r="B83" t="s">
        <v>3559</v>
      </c>
    </row>
    <row r="84" spans="1:2">
      <c r="A84" s="14" t="s">
        <v>3398</v>
      </c>
      <c r="B84">
        <v>0</v>
      </c>
    </row>
    <row r="85" spans="1:2">
      <c r="A85" s="14" t="s">
        <v>3399</v>
      </c>
      <c r="B85">
        <v>0</v>
      </c>
    </row>
    <row r="86" spans="1:2">
      <c r="A86" s="14" t="s">
        <v>3400</v>
      </c>
      <c r="B86" t="s">
        <v>3542</v>
      </c>
    </row>
    <row r="87" spans="1:2">
      <c r="A87" s="14" t="s">
        <v>3401</v>
      </c>
      <c r="B87">
        <v>0</v>
      </c>
    </row>
    <row r="88" spans="1:2">
      <c r="A88" s="14" t="s">
        <v>3402</v>
      </c>
      <c r="B88" t="s">
        <v>3543</v>
      </c>
    </row>
    <row r="89" spans="1:2">
      <c r="A89" s="14" t="s">
        <v>3403</v>
      </c>
      <c r="B89" t="s">
        <v>3544</v>
      </c>
    </row>
    <row r="90" spans="1:2">
      <c r="A90" s="14" t="s">
        <v>3404</v>
      </c>
      <c r="B90" t="s">
        <v>3545</v>
      </c>
    </row>
    <row r="91" spans="1:2">
      <c r="A91" s="14" t="s">
        <v>3405</v>
      </c>
      <c r="B91">
        <v>0</v>
      </c>
    </row>
    <row r="92" spans="1:2">
      <c r="A92" s="14" t="s">
        <v>3406</v>
      </c>
      <c r="B92" t="s">
        <v>3546</v>
      </c>
    </row>
    <row r="93" spans="1:2">
      <c r="A93" s="14" t="s">
        <v>3407</v>
      </c>
      <c r="B93" t="s">
        <v>3547</v>
      </c>
    </row>
    <row r="94" spans="1:2">
      <c r="A94" s="14" t="s">
        <v>3408</v>
      </c>
      <c r="B94">
        <v>1400</v>
      </c>
    </row>
    <row r="95" spans="1:2">
      <c r="A95" s="14" t="s">
        <v>3409</v>
      </c>
      <c r="B95" t="s">
        <v>3548</v>
      </c>
    </row>
    <row r="96" spans="1:2">
      <c r="A96" s="14" t="s">
        <v>3410</v>
      </c>
      <c r="B96" t="s">
        <v>3549</v>
      </c>
    </row>
    <row r="97" spans="1:2">
      <c r="A97" s="14" t="s">
        <v>3411</v>
      </c>
      <c r="B97">
        <v>15090</v>
      </c>
    </row>
    <row r="98" spans="1:2">
      <c r="A98" s="14" t="s">
        <v>3412</v>
      </c>
      <c r="B98" t="s">
        <v>3550</v>
      </c>
    </row>
    <row r="99" spans="1:2">
      <c r="A99" s="14" t="s">
        <v>3413</v>
      </c>
      <c r="B99">
        <v>4567876522</v>
      </c>
    </row>
    <row r="100" spans="1:2">
      <c r="A100" s="14" t="s">
        <v>3414</v>
      </c>
      <c r="B100">
        <v>0</v>
      </c>
    </row>
    <row r="101" spans="1:2">
      <c r="A101" s="14" t="s">
        <v>3414</v>
      </c>
      <c r="B101">
        <v>0</v>
      </c>
    </row>
    <row r="102" spans="1:2">
      <c r="A102" s="14" t="s">
        <v>3415</v>
      </c>
      <c r="B102">
        <v>0</v>
      </c>
    </row>
    <row r="103" spans="1:2">
      <c r="A103" s="14" t="s">
        <v>3416</v>
      </c>
      <c r="B103" t="s">
        <v>2733</v>
      </c>
    </row>
    <row r="104" spans="1:2">
      <c r="A104" s="14" t="s">
        <v>3323</v>
      </c>
    </row>
    <row r="105" spans="1:2">
      <c r="A105" s="14" t="s">
        <v>3417</v>
      </c>
      <c r="B105" t="s">
        <v>3551</v>
      </c>
    </row>
    <row r="106" spans="1:2">
      <c r="A106" s="14" t="s">
        <v>3418</v>
      </c>
      <c r="B106" t="s">
        <v>3560</v>
      </c>
    </row>
    <row r="107" spans="1:2">
      <c r="A107" s="14" t="s">
        <v>3419</v>
      </c>
      <c r="B107">
        <v>1999</v>
      </c>
    </row>
    <row r="108" spans="1:2">
      <c r="A108" s="14" t="s">
        <v>3420</v>
      </c>
      <c r="B108">
        <v>450000</v>
      </c>
    </row>
    <row r="109" spans="1:2">
      <c r="A109" s="14" t="s">
        <v>3421</v>
      </c>
      <c r="B109" t="s">
        <v>3553</v>
      </c>
    </row>
    <row r="110" spans="1:2">
      <c r="A110" s="14" t="s">
        <v>3422</v>
      </c>
      <c r="B110" t="s">
        <v>3554</v>
      </c>
    </row>
    <row r="111" spans="1:2">
      <c r="A111" s="14" t="s">
        <v>3423</v>
      </c>
      <c r="B111" t="s">
        <v>3555</v>
      </c>
    </row>
    <row r="112" spans="1:2">
      <c r="A112" s="14" t="s">
        <v>3424</v>
      </c>
      <c r="B112">
        <v>2</v>
      </c>
    </row>
    <row r="113" spans="1:2">
      <c r="A113" s="14" t="s">
        <v>3425</v>
      </c>
      <c r="B113">
        <v>2</v>
      </c>
    </row>
    <row r="114" spans="1:2">
      <c r="A114" s="14" t="s">
        <v>3426</v>
      </c>
      <c r="B114">
        <v>2</v>
      </c>
    </row>
    <row r="115" spans="1:2">
      <c r="A115" s="14" t="s">
        <v>3427</v>
      </c>
      <c r="B115">
        <v>3</v>
      </c>
    </row>
    <row r="116" spans="1:2">
      <c r="A116" s="14" t="s">
        <v>3428</v>
      </c>
      <c r="B116">
        <v>2</v>
      </c>
    </row>
    <row r="117" spans="1:2">
      <c r="A117" s="14" t="s">
        <v>3429</v>
      </c>
      <c r="B117">
        <v>4000000</v>
      </c>
    </row>
    <row r="118" spans="1:2">
      <c r="A118" s="14" t="s">
        <v>3430</v>
      </c>
      <c r="B118">
        <v>0</v>
      </c>
    </row>
    <row r="119" spans="1:2">
      <c r="A119" s="14" t="s">
        <v>3416</v>
      </c>
      <c r="B119" t="s">
        <v>2733</v>
      </c>
    </row>
    <row r="120" spans="1:2">
      <c r="A120" s="14" t="s">
        <v>3323</v>
      </c>
    </row>
    <row r="121" spans="1:2">
      <c r="A121" s="14" t="s">
        <v>3431</v>
      </c>
      <c r="B121">
        <v>0</v>
      </c>
    </row>
    <row r="122" spans="1:2">
      <c r="A122" s="14" t="s">
        <v>3432</v>
      </c>
      <c r="B122">
        <v>0</v>
      </c>
    </row>
    <row r="123" spans="1:2">
      <c r="A123" s="14" t="s">
        <v>3433</v>
      </c>
      <c r="B123">
        <v>0</v>
      </c>
    </row>
    <row r="124" spans="1:2">
      <c r="A124" s="14" t="s">
        <v>3416</v>
      </c>
      <c r="B124" t="s">
        <v>3556</v>
      </c>
    </row>
    <row r="125" spans="1:2">
      <c r="A125" s="14" t="s">
        <v>3324</v>
      </c>
    </row>
    <row r="126" spans="1:2">
      <c r="A126" s="14" t="s">
        <v>3434</v>
      </c>
      <c r="B126">
        <v>0</v>
      </c>
    </row>
    <row r="127" spans="1:2">
      <c r="A127" s="14" t="s">
        <v>3435</v>
      </c>
      <c r="B127">
        <v>0</v>
      </c>
    </row>
    <row r="128" spans="1:2">
      <c r="A128" s="14" t="s">
        <v>3436</v>
      </c>
      <c r="B128" t="s">
        <v>3542</v>
      </c>
    </row>
    <row r="129" spans="1:2">
      <c r="A129" s="14" t="s">
        <v>3437</v>
      </c>
      <c r="B129">
        <v>0</v>
      </c>
    </row>
    <row r="130" spans="1:2">
      <c r="A130" s="14" t="s">
        <v>3438</v>
      </c>
      <c r="B130" t="s">
        <v>3543</v>
      </c>
    </row>
    <row r="131" spans="1:2">
      <c r="A131" s="14" t="s">
        <v>3439</v>
      </c>
      <c r="B131" t="s">
        <v>3544</v>
      </c>
    </row>
    <row r="132" spans="1:2">
      <c r="A132" s="14" t="s">
        <v>3440</v>
      </c>
      <c r="B132" t="s">
        <v>3545</v>
      </c>
    </row>
    <row r="133" spans="1:2">
      <c r="A133" s="14" t="s">
        <v>3441</v>
      </c>
      <c r="B133">
        <v>0</v>
      </c>
    </row>
    <row r="134" spans="1:2">
      <c r="A134" s="14" t="s">
        <v>3442</v>
      </c>
      <c r="B134" t="s">
        <v>3546</v>
      </c>
    </row>
    <row r="135" spans="1:2">
      <c r="A135" s="14" t="s">
        <v>3443</v>
      </c>
      <c r="B135" t="s">
        <v>3547</v>
      </c>
    </row>
    <row r="136" spans="1:2">
      <c r="A136" s="14" t="s">
        <v>3444</v>
      </c>
      <c r="B136">
        <v>1400</v>
      </c>
    </row>
    <row r="137" spans="1:2">
      <c r="A137" s="14" t="s">
        <v>3445</v>
      </c>
      <c r="B137" t="s">
        <v>3548</v>
      </c>
    </row>
    <row r="138" spans="1:2">
      <c r="A138" s="14" t="s">
        <v>3446</v>
      </c>
      <c r="B138" t="s">
        <v>3549</v>
      </c>
    </row>
    <row r="139" spans="1:2">
      <c r="A139" s="14" t="s">
        <v>3447</v>
      </c>
      <c r="B139">
        <v>15090</v>
      </c>
    </row>
    <row r="140" spans="1:2">
      <c r="A140" s="14" t="s">
        <v>3448</v>
      </c>
      <c r="B140" t="s">
        <v>3550</v>
      </c>
    </row>
    <row r="141" spans="1:2">
      <c r="A141" s="14" t="s">
        <v>3449</v>
      </c>
      <c r="B141">
        <v>4567876522</v>
      </c>
    </row>
    <row r="142" spans="1:2">
      <c r="A142" s="14" t="s">
        <v>3450</v>
      </c>
      <c r="B142">
        <v>0</v>
      </c>
    </row>
    <row r="143" spans="1:2">
      <c r="A143" s="14" t="s">
        <v>3450</v>
      </c>
      <c r="B143">
        <v>0</v>
      </c>
    </row>
    <row r="144" spans="1:2">
      <c r="A144" s="14" t="s">
        <v>3451</v>
      </c>
      <c r="B144">
        <v>0</v>
      </c>
    </row>
    <row r="145" spans="1:2">
      <c r="A145" s="14" t="s">
        <v>3452</v>
      </c>
      <c r="B145" t="s">
        <v>2733</v>
      </c>
    </row>
    <row r="146" spans="1:2">
      <c r="A146" s="14" t="s">
        <v>3325</v>
      </c>
    </row>
    <row r="147" spans="1:2">
      <c r="A147" s="14" t="s">
        <v>3453</v>
      </c>
      <c r="B147" t="s">
        <v>3551</v>
      </c>
    </row>
    <row r="148" spans="1:2">
      <c r="A148" s="14" t="s">
        <v>3454</v>
      </c>
      <c r="B148" t="s">
        <v>3552</v>
      </c>
    </row>
    <row r="149" spans="1:2">
      <c r="A149" s="14" t="s">
        <v>3455</v>
      </c>
      <c r="B149">
        <v>2009</v>
      </c>
    </row>
    <row r="150" spans="1:2">
      <c r="A150" s="14" t="s">
        <v>3456</v>
      </c>
      <c r="B150">
        <v>250000</v>
      </c>
    </row>
    <row r="151" spans="1:2">
      <c r="A151" s="14" t="s">
        <v>3457</v>
      </c>
      <c r="B151" t="s">
        <v>3553</v>
      </c>
    </row>
    <row r="152" spans="1:2">
      <c r="A152" s="14" t="s">
        <v>3458</v>
      </c>
      <c r="B152" t="s">
        <v>3554</v>
      </c>
    </row>
    <row r="153" spans="1:2">
      <c r="A153" s="14" t="s">
        <v>3459</v>
      </c>
      <c r="B153" t="s">
        <v>3555</v>
      </c>
    </row>
    <row r="154" spans="1:2">
      <c r="A154" s="14" t="s">
        <v>3460</v>
      </c>
      <c r="B154">
        <v>2</v>
      </c>
    </row>
    <row r="155" spans="1:2">
      <c r="A155" s="14" t="s">
        <v>3461</v>
      </c>
      <c r="B155">
        <v>2</v>
      </c>
    </row>
    <row r="156" spans="1:2">
      <c r="A156" s="14" t="s">
        <v>3462</v>
      </c>
      <c r="B156">
        <v>2</v>
      </c>
    </row>
    <row r="157" spans="1:2">
      <c r="A157" s="14" t="s">
        <v>3463</v>
      </c>
      <c r="B157">
        <v>3</v>
      </c>
    </row>
    <row r="158" spans="1:2">
      <c r="A158" s="14" t="s">
        <v>3464</v>
      </c>
      <c r="B158">
        <v>2</v>
      </c>
    </row>
    <row r="159" spans="1:2">
      <c r="A159" s="14" t="s">
        <v>3465</v>
      </c>
      <c r="B159">
        <v>1000000</v>
      </c>
    </row>
    <row r="160" spans="1:2">
      <c r="A160" s="14" t="s">
        <v>3466</v>
      </c>
      <c r="B160">
        <v>0</v>
      </c>
    </row>
    <row r="161" spans="1:2">
      <c r="A161" s="14" t="s">
        <v>3452</v>
      </c>
      <c r="B161" t="s">
        <v>2733</v>
      </c>
    </row>
    <row r="162" spans="1:2">
      <c r="A162" s="14" t="s">
        <v>3325</v>
      </c>
    </row>
    <row r="163" spans="1:2">
      <c r="A163" s="14" t="s">
        <v>3467</v>
      </c>
      <c r="B163">
        <v>0</v>
      </c>
    </row>
    <row r="164" spans="1:2">
      <c r="A164" s="14" t="s">
        <v>3468</v>
      </c>
      <c r="B164">
        <v>0</v>
      </c>
    </row>
    <row r="165" spans="1:2">
      <c r="A165" s="14" t="s">
        <v>3469</v>
      </c>
      <c r="B165">
        <v>0</v>
      </c>
    </row>
    <row r="166" spans="1:2">
      <c r="A166" s="14" t="s">
        <v>3452</v>
      </c>
      <c r="B166" t="s">
        <v>3556</v>
      </c>
    </row>
    <row r="167" spans="1:2">
      <c r="A167" s="14" t="s">
        <v>3326</v>
      </c>
    </row>
    <row r="168" spans="1:2">
      <c r="A168" s="14" t="s">
        <v>3470</v>
      </c>
      <c r="B168">
        <v>0</v>
      </c>
    </row>
    <row r="169" spans="1:2">
      <c r="A169" s="14" t="s">
        <v>3471</v>
      </c>
      <c r="B169">
        <v>0</v>
      </c>
    </row>
    <row r="170" spans="1:2">
      <c r="A170" s="14" t="s">
        <v>3472</v>
      </c>
      <c r="B170" t="s">
        <v>3542</v>
      </c>
    </row>
    <row r="171" spans="1:2">
      <c r="A171" s="14" t="s">
        <v>3473</v>
      </c>
      <c r="B171">
        <v>0</v>
      </c>
    </row>
    <row r="172" spans="1:2">
      <c r="A172" s="14" t="s">
        <v>3474</v>
      </c>
      <c r="B172" t="s">
        <v>3543</v>
      </c>
    </row>
    <row r="173" spans="1:2">
      <c r="A173" s="14" t="s">
        <v>3475</v>
      </c>
      <c r="B173" t="s">
        <v>3544</v>
      </c>
    </row>
    <row r="174" spans="1:2">
      <c r="A174" s="14" t="s">
        <v>3476</v>
      </c>
      <c r="B174" t="s">
        <v>3545</v>
      </c>
    </row>
    <row r="175" spans="1:2">
      <c r="A175" s="14" t="s">
        <v>3477</v>
      </c>
      <c r="B175">
        <v>0</v>
      </c>
    </row>
    <row r="176" spans="1:2">
      <c r="A176" s="14" t="s">
        <v>3478</v>
      </c>
      <c r="B176" t="s">
        <v>3546</v>
      </c>
    </row>
    <row r="177" spans="1:2">
      <c r="A177" s="14" t="s">
        <v>3479</v>
      </c>
      <c r="B177" t="s">
        <v>3547</v>
      </c>
    </row>
    <row r="178" spans="1:2">
      <c r="A178" s="14" t="s">
        <v>3480</v>
      </c>
      <c r="B178">
        <v>1400</v>
      </c>
    </row>
    <row r="179" spans="1:2">
      <c r="A179" s="14" t="s">
        <v>3481</v>
      </c>
      <c r="B179" t="s">
        <v>3548</v>
      </c>
    </row>
    <row r="180" spans="1:2">
      <c r="A180" s="14" t="s">
        <v>3482</v>
      </c>
      <c r="B180" t="s">
        <v>3549</v>
      </c>
    </row>
    <row r="181" spans="1:2">
      <c r="A181" s="14" t="s">
        <v>3483</v>
      </c>
      <c r="B181">
        <v>15090</v>
      </c>
    </row>
    <row r="182" spans="1:2">
      <c r="A182" s="14" t="s">
        <v>3484</v>
      </c>
      <c r="B182" t="s">
        <v>3550</v>
      </c>
    </row>
    <row r="183" spans="1:2">
      <c r="A183" s="14" t="s">
        <v>3485</v>
      </c>
      <c r="B183">
        <v>4567876522</v>
      </c>
    </row>
    <row r="184" spans="1:2">
      <c r="A184" s="14" t="s">
        <v>3486</v>
      </c>
      <c r="B184">
        <v>0</v>
      </c>
    </row>
    <row r="185" spans="1:2">
      <c r="A185" s="14" t="s">
        <v>3486</v>
      </c>
      <c r="B185">
        <v>0</v>
      </c>
    </row>
    <row r="186" spans="1:2">
      <c r="A186" s="14" t="s">
        <v>3487</v>
      </c>
      <c r="B186">
        <v>0</v>
      </c>
    </row>
    <row r="187" spans="1:2">
      <c r="A187" s="14" t="s">
        <v>3488</v>
      </c>
      <c r="B187" t="s">
        <v>2733</v>
      </c>
    </row>
    <row r="188" spans="1:2">
      <c r="A188" s="14" t="s">
        <v>3327</v>
      </c>
    </row>
    <row r="189" spans="1:2">
      <c r="A189" s="14" t="s">
        <v>3489</v>
      </c>
      <c r="B189" t="s">
        <v>3551</v>
      </c>
    </row>
    <row r="190" spans="1:2">
      <c r="A190" s="14" t="s">
        <v>3490</v>
      </c>
      <c r="B190" t="s">
        <v>3557</v>
      </c>
    </row>
    <row r="191" spans="1:2">
      <c r="A191" s="14" t="s">
        <v>3491</v>
      </c>
      <c r="B191">
        <v>2000</v>
      </c>
    </row>
    <row r="192" spans="1:2">
      <c r="A192" s="14" t="s">
        <v>3492</v>
      </c>
      <c r="B192">
        <v>350000</v>
      </c>
    </row>
    <row r="193" spans="1:2">
      <c r="A193" s="14" t="s">
        <v>3493</v>
      </c>
      <c r="B193" t="s">
        <v>3558</v>
      </c>
    </row>
    <row r="194" spans="1:2">
      <c r="A194" s="14" t="s">
        <v>3494</v>
      </c>
      <c r="B194" t="s">
        <v>3554</v>
      </c>
    </row>
    <row r="195" spans="1:2">
      <c r="A195" s="14" t="s">
        <v>3495</v>
      </c>
      <c r="B195" t="s">
        <v>3555</v>
      </c>
    </row>
    <row r="196" spans="1:2">
      <c r="A196" s="14" t="s">
        <v>3496</v>
      </c>
      <c r="B196">
        <v>2</v>
      </c>
    </row>
    <row r="197" spans="1:2">
      <c r="A197" s="14" t="s">
        <v>3497</v>
      </c>
      <c r="B197">
        <v>2</v>
      </c>
    </row>
    <row r="198" spans="1:2">
      <c r="A198" s="14" t="s">
        <v>3498</v>
      </c>
      <c r="B198">
        <v>2</v>
      </c>
    </row>
    <row r="199" spans="1:2">
      <c r="A199" s="14" t="s">
        <v>3499</v>
      </c>
      <c r="B199">
        <v>5</v>
      </c>
    </row>
    <row r="200" spans="1:2">
      <c r="A200" s="14" t="s">
        <v>3500</v>
      </c>
      <c r="B200">
        <v>2</v>
      </c>
    </row>
    <row r="201" spans="1:2">
      <c r="A201" s="14" t="s">
        <v>3501</v>
      </c>
      <c r="B201">
        <v>2000000</v>
      </c>
    </row>
    <row r="202" spans="1:2">
      <c r="A202" s="14" t="s">
        <v>3502</v>
      </c>
      <c r="B202">
        <v>0</v>
      </c>
    </row>
    <row r="203" spans="1:2">
      <c r="A203" s="14" t="s">
        <v>3488</v>
      </c>
      <c r="B203" t="s">
        <v>2733</v>
      </c>
    </row>
    <row r="204" spans="1:2">
      <c r="A204" s="14" t="s">
        <v>3327</v>
      </c>
    </row>
    <row r="205" spans="1:2">
      <c r="A205" s="14" t="s">
        <v>3503</v>
      </c>
      <c r="B205">
        <v>0</v>
      </c>
    </row>
    <row r="206" spans="1:2">
      <c r="A206" s="14" t="s">
        <v>3504</v>
      </c>
      <c r="B206">
        <v>0</v>
      </c>
    </row>
    <row r="207" spans="1:2">
      <c r="A207" s="14" t="s">
        <v>3505</v>
      </c>
      <c r="B207">
        <v>0</v>
      </c>
    </row>
    <row r="208" spans="1:2">
      <c r="A208" s="14" t="s">
        <v>3488</v>
      </c>
      <c r="B208" t="s">
        <v>3559</v>
      </c>
    </row>
    <row r="209" spans="1:2">
      <c r="A209" s="14" t="s">
        <v>3506</v>
      </c>
      <c r="B209">
        <v>0</v>
      </c>
    </row>
    <row r="210" spans="1:2">
      <c r="A210" s="14" t="s">
        <v>3507</v>
      </c>
      <c r="B210">
        <v>0</v>
      </c>
    </row>
    <row r="211" spans="1:2">
      <c r="A211" s="14" t="s">
        <v>3508</v>
      </c>
      <c r="B211" t="s">
        <v>3542</v>
      </c>
    </row>
    <row r="212" spans="1:2">
      <c r="A212" s="14" t="s">
        <v>3509</v>
      </c>
      <c r="B212">
        <v>0</v>
      </c>
    </row>
    <row r="213" spans="1:2">
      <c r="A213" s="14" t="s">
        <v>3510</v>
      </c>
      <c r="B213" t="s">
        <v>3543</v>
      </c>
    </row>
    <row r="214" spans="1:2">
      <c r="A214" s="14" t="s">
        <v>3511</v>
      </c>
      <c r="B214" t="s">
        <v>3544</v>
      </c>
    </row>
    <row r="215" spans="1:2">
      <c r="A215" s="14" t="s">
        <v>3512</v>
      </c>
      <c r="B215" t="s">
        <v>3545</v>
      </c>
    </row>
    <row r="216" spans="1:2">
      <c r="A216" s="14" t="s">
        <v>3513</v>
      </c>
      <c r="B216">
        <v>0</v>
      </c>
    </row>
    <row r="217" spans="1:2">
      <c r="A217" s="14" t="s">
        <v>3514</v>
      </c>
      <c r="B217" t="s">
        <v>3546</v>
      </c>
    </row>
    <row r="218" spans="1:2">
      <c r="A218" s="14" t="s">
        <v>3515</v>
      </c>
      <c r="B218" t="s">
        <v>3547</v>
      </c>
    </row>
    <row r="219" spans="1:2">
      <c r="A219" s="14" t="s">
        <v>3516</v>
      </c>
      <c r="B219">
        <v>1400</v>
      </c>
    </row>
    <row r="220" spans="1:2">
      <c r="A220" s="14" t="s">
        <v>3517</v>
      </c>
      <c r="B220" t="s">
        <v>3548</v>
      </c>
    </row>
    <row r="221" spans="1:2">
      <c r="A221" s="14" t="s">
        <v>3518</v>
      </c>
      <c r="B221" t="s">
        <v>3549</v>
      </c>
    </row>
    <row r="222" spans="1:2">
      <c r="A222" s="14" t="s">
        <v>3519</v>
      </c>
      <c r="B222">
        <v>15090</v>
      </c>
    </row>
    <row r="223" spans="1:2">
      <c r="A223" s="14" t="s">
        <v>3520</v>
      </c>
      <c r="B223" t="s">
        <v>3550</v>
      </c>
    </row>
    <row r="224" spans="1:2">
      <c r="A224" s="14" t="s">
        <v>3521</v>
      </c>
      <c r="B224">
        <v>4567876522</v>
      </c>
    </row>
    <row r="225" spans="1:2">
      <c r="A225" s="14" t="s">
        <v>3522</v>
      </c>
      <c r="B225">
        <v>0</v>
      </c>
    </row>
    <row r="226" spans="1:2">
      <c r="A226" s="14" t="s">
        <v>3522</v>
      </c>
      <c r="B226">
        <v>0</v>
      </c>
    </row>
    <row r="227" spans="1:2">
      <c r="A227" s="14" t="s">
        <v>3523</v>
      </c>
      <c r="B227">
        <v>0</v>
      </c>
    </row>
    <row r="228" spans="1:2">
      <c r="A228" s="14" t="s">
        <v>3524</v>
      </c>
      <c r="B228" t="s">
        <v>2733</v>
      </c>
    </row>
    <row r="229" spans="1:2">
      <c r="A229" s="14" t="s">
        <v>3328</v>
      </c>
    </row>
    <row r="230" spans="1:2">
      <c r="A230" s="14" t="s">
        <v>3525</v>
      </c>
      <c r="B230" t="s">
        <v>3551</v>
      </c>
    </row>
    <row r="231" spans="1:2">
      <c r="A231" s="14" t="s">
        <v>3526</v>
      </c>
      <c r="B231" t="s">
        <v>3560</v>
      </c>
    </row>
    <row r="232" spans="1:2">
      <c r="A232" s="14" t="s">
        <v>3527</v>
      </c>
      <c r="B232">
        <v>1999</v>
      </c>
    </row>
    <row r="233" spans="1:2">
      <c r="A233" s="14" t="s">
        <v>3528</v>
      </c>
      <c r="B233">
        <v>450000</v>
      </c>
    </row>
    <row r="234" spans="1:2">
      <c r="A234" s="14" t="s">
        <v>3529</v>
      </c>
      <c r="B234" t="s">
        <v>3553</v>
      </c>
    </row>
    <row r="235" spans="1:2">
      <c r="A235" s="14" t="s">
        <v>3530</v>
      </c>
      <c r="B235" t="s">
        <v>3554</v>
      </c>
    </row>
    <row r="236" spans="1:2">
      <c r="A236" s="14" t="s">
        <v>3531</v>
      </c>
      <c r="B236" t="s">
        <v>3555</v>
      </c>
    </row>
    <row r="237" spans="1:2">
      <c r="A237" s="14" t="s">
        <v>3532</v>
      </c>
      <c r="B237">
        <v>2</v>
      </c>
    </row>
    <row r="238" spans="1:2">
      <c r="A238" s="14" t="s">
        <v>3533</v>
      </c>
      <c r="B238">
        <v>2</v>
      </c>
    </row>
    <row r="239" spans="1:2">
      <c r="A239" s="14" t="s">
        <v>3534</v>
      </c>
      <c r="B239">
        <v>2</v>
      </c>
    </row>
    <row r="240" spans="1:2">
      <c r="A240" s="14" t="s">
        <v>3535</v>
      </c>
      <c r="B240">
        <v>3</v>
      </c>
    </row>
    <row r="241" spans="1:2">
      <c r="A241" s="14" t="s">
        <v>3536</v>
      </c>
      <c r="B241">
        <v>2</v>
      </c>
    </row>
    <row r="242" spans="1:2">
      <c r="A242" s="14" t="s">
        <v>3537</v>
      </c>
      <c r="B242">
        <v>4000000</v>
      </c>
    </row>
    <row r="243" spans="1:2">
      <c r="A243" s="14" t="s">
        <v>3538</v>
      </c>
      <c r="B243">
        <v>0</v>
      </c>
    </row>
    <row r="244" spans="1:2">
      <c r="A244" s="14" t="s">
        <v>3524</v>
      </c>
      <c r="B244" t="s">
        <v>2733</v>
      </c>
    </row>
    <row r="245" spans="1:2">
      <c r="A245" s="14" t="s">
        <v>3328</v>
      </c>
    </row>
    <row r="246" spans="1:2">
      <c r="A246" s="14" t="s">
        <v>3539</v>
      </c>
      <c r="B246">
        <v>0</v>
      </c>
    </row>
    <row r="247" spans="1:2">
      <c r="A247" s="14" t="s">
        <v>3540</v>
      </c>
      <c r="B247">
        <v>0</v>
      </c>
    </row>
    <row r="248" spans="1:2">
      <c r="A248" s="14" t="s">
        <v>3541</v>
      </c>
      <c r="B248">
        <v>0</v>
      </c>
    </row>
    <row r="249" spans="1:2">
      <c r="A249" s="14" t="s">
        <v>3524</v>
      </c>
      <c r="B249" t="s">
        <v>2733</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64550-C50E-4806-A7D3-283036E72F6A}">
  <sheetPr codeName="Sheet11"/>
  <dimension ref="A1"/>
  <sheetViews>
    <sheetView workbookViewId="0"/>
  </sheetViews>
  <sheetFormatPr defaultColWidth="8.85546875" defaultRowHeight="15"/>
  <cols>
    <col min="1" max="16384" width="8.85546875" style="128"/>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C2E327-7567-4527-A91E-B66E657ED670}">
  <sheetPr codeName="Sheet7"/>
  <dimension ref="A1:E43"/>
  <sheetViews>
    <sheetView topLeftCell="A29" workbookViewId="0">
      <selection activeCell="D16" sqref="D16"/>
    </sheetView>
  </sheetViews>
  <sheetFormatPr defaultRowHeight="15"/>
  <cols>
    <col min="2" max="2" width="38.7109375" bestFit="1" customWidth="1"/>
    <col min="4" max="4" width="115.28515625" bestFit="1" customWidth="1"/>
    <col min="5" max="5" width="10.85546875" bestFit="1" customWidth="1"/>
  </cols>
  <sheetData>
    <row r="1" spans="1:5">
      <c r="A1" t="s">
        <v>2559</v>
      </c>
      <c r="B1" t="s">
        <v>2560</v>
      </c>
      <c r="C1" t="s">
        <v>2561</v>
      </c>
      <c r="D1" t="s">
        <v>2562</v>
      </c>
      <c r="E1" t="s">
        <v>2563</v>
      </c>
    </row>
    <row r="2" spans="1:5">
      <c r="A2" t="s">
        <v>2618</v>
      </c>
    </row>
    <row r="3" spans="1:5">
      <c r="A3" t="s">
        <v>2619</v>
      </c>
      <c r="D3" t="s">
        <v>2620</v>
      </c>
    </row>
    <row r="4" spans="1:5">
      <c r="A4" t="s">
        <v>2621</v>
      </c>
      <c r="D4" t="s">
        <v>2622</v>
      </c>
    </row>
    <row r="5" spans="1:5">
      <c r="A5" t="s">
        <v>2623</v>
      </c>
      <c r="D5" t="s">
        <v>2624</v>
      </c>
    </row>
    <row r="6" spans="1:5">
      <c r="A6" t="s">
        <v>2625</v>
      </c>
      <c r="D6" t="s">
        <v>2626</v>
      </c>
    </row>
    <row r="7" spans="1:5">
      <c r="A7" t="s">
        <v>2627</v>
      </c>
    </row>
    <row r="8" spans="1:5">
      <c r="A8" t="s">
        <v>2628</v>
      </c>
    </row>
    <row r="9" spans="1:5">
      <c r="A9" t="s">
        <v>2629</v>
      </c>
    </row>
    <row r="10" spans="1:5">
      <c r="A10" t="s">
        <v>2630</v>
      </c>
      <c r="C10" t="s">
        <v>2631</v>
      </c>
      <c r="D10" t="s">
        <v>2632</v>
      </c>
      <c r="E10">
        <v>628.79999999999995</v>
      </c>
    </row>
    <row r="11" spans="1:5">
      <c r="A11" t="s">
        <v>2633</v>
      </c>
      <c r="C11" t="s">
        <v>2634</v>
      </c>
      <c r="D11" t="s">
        <v>2635</v>
      </c>
      <c r="E11">
        <v>0.95</v>
      </c>
    </row>
    <row r="12" spans="1:5">
      <c r="A12" t="s">
        <v>2636</v>
      </c>
      <c r="C12" t="s">
        <v>2582</v>
      </c>
      <c r="D12" t="s">
        <v>2637</v>
      </c>
      <c r="E12">
        <v>5</v>
      </c>
    </row>
    <row r="13" spans="1:5">
      <c r="A13" t="s">
        <v>2636</v>
      </c>
      <c r="C13" t="s">
        <v>2638</v>
      </c>
      <c r="D13" t="s">
        <v>2639</v>
      </c>
      <c r="E13">
        <v>1</v>
      </c>
    </row>
    <row r="14" spans="1:5">
      <c r="A14" t="s">
        <v>2640</v>
      </c>
      <c r="C14" t="s">
        <v>2631</v>
      </c>
      <c r="D14" t="s">
        <v>2641</v>
      </c>
      <c r="E14">
        <v>597</v>
      </c>
    </row>
    <row r="15" spans="1:5">
      <c r="A15" t="s">
        <v>2642</v>
      </c>
      <c r="C15" t="s">
        <v>2631</v>
      </c>
      <c r="D15" t="s">
        <v>2643</v>
      </c>
      <c r="E15">
        <v>597</v>
      </c>
    </row>
    <row r="16" spans="1:5">
      <c r="A16" t="s">
        <v>2644</v>
      </c>
      <c r="C16" t="s">
        <v>2645</v>
      </c>
      <c r="D16" t="s">
        <v>2631</v>
      </c>
      <c r="E16">
        <v>597</v>
      </c>
    </row>
    <row r="17" spans="1:5">
      <c r="A17" t="s">
        <v>2646</v>
      </c>
      <c r="C17" t="s">
        <v>2647</v>
      </c>
      <c r="D17" t="s">
        <v>2648</v>
      </c>
      <c r="E17">
        <v>1</v>
      </c>
    </row>
    <row r="18" spans="1:5">
      <c r="A18" t="s">
        <v>2649</v>
      </c>
      <c r="C18" t="s">
        <v>2631</v>
      </c>
      <c r="D18" t="s">
        <v>2650</v>
      </c>
      <c r="E18">
        <v>597</v>
      </c>
    </row>
    <row r="19" spans="1:5">
      <c r="A19" t="s">
        <v>2651</v>
      </c>
    </row>
    <row r="20" spans="1:5">
      <c r="A20" t="s">
        <v>2652</v>
      </c>
    </row>
    <row r="21" spans="1:5">
      <c r="A21" t="s">
        <v>2653</v>
      </c>
      <c r="D21" t="s">
        <v>2654</v>
      </c>
    </row>
    <row r="22" spans="1:5">
      <c r="A22" t="s">
        <v>2655</v>
      </c>
    </row>
    <row r="23" spans="1:5">
      <c r="A23" t="s">
        <v>2656</v>
      </c>
      <c r="B23" t="s">
        <v>2657</v>
      </c>
    </row>
    <row r="24" spans="1:5">
      <c r="A24" t="s">
        <v>2658</v>
      </c>
    </row>
    <row r="25" spans="1:5">
      <c r="A25" t="s">
        <v>2659</v>
      </c>
      <c r="C25" t="s">
        <v>2660</v>
      </c>
      <c r="D25" t="s">
        <v>2661</v>
      </c>
      <c r="E25">
        <v>10000000</v>
      </c>
    </row>
    <row r="26" spans="1:5">
      <c r="A26" t="s">
        <v>2662</v>
      </c>
      <c r="C26" t="s">
        <v>2660</v>
      </c>
      <c r="D26" t="s">
        <v>2663</v>
      </c>
      <c r="E26">
        <v>3.9999967999999999</v>
      </c>
    </row>
    <row r="27" spans="1:5">
      <c r="A27" t="s">
        <v>2664</v>
      </c>
      <c r="B27" t="s">
        <v>2665</v>
      </c>
      <c r="C27" t="s">
        <v>2666</v>
      </c>
      <c r="D27" t="s">
        <v>2667</v>
      </c>
      <c r="E27">
        <v>1.1000000000000001</v>
      </c>
    </row>
    <row r="28" spans="1:5">
      <c r="A28" t="s">
        <v>2668</v>
      </c>
      <c r="C28" t="s">
        <v>2631</v>
      </c>
      <c r="D28" t="s">
        <v>2669</v>
      </c>
      <c r="E28">
        <v>657</v>
      </c>
    </row>
    <row r="29" spans="1:5">
      <c r="A29" t="s">
        <v>2670</v>
      </c>
      <c r="D29" t="s">
        <v>2671</v>
      </c>
    </row>
    <row r="30" spans="1:5">
      <c r="A30" t="s">
        <v>2672</v>
      </c>
    </row>
    <row r="31" spans="1:5">
      <c r="A31" t="s">
        <v>2673</v>
      </c>
    </row>
    <row r="32" spans="1:5">
      <c r="A32" t="s">
        <v>2674</v>
      </c>
    </row>
    <row r="33" spans="1:5">
      <c r="A33" t="s">
        <v>2675</v>
      </c>
      <c r="C33" t="s">
        <v>2676</v>
      </c>
      <c r="D33">
        <v>1.1000000000000001</v>
      </c>
      <c r="E33">
        <v>1.1000000000000001</v>
      </c>
    </row>
    <row r="34" spans="1:5">
      <c r="A34" t="s">
        <v>2677</v>
      </c>
      <c r="C34" t="s">
        <v>2631</v>
      </c>
      <c r="D34" t="s">
        <v>2678</v>
      </c>
      <c r="E34">
        <v>723</v>
      </c>
    </row>
    <row r="35" spans="1:5">
      <c r="A35" t="s">
        <v>2679</v>
      </c>
      <c r="D35" t="s">
        <v>2680</v>
      </c>
    </row>
    <row r="36" spans="1:5">
      <c r="A36" t="s">
        <v>2681</v>
      </c>
      <c r="C36" t="s">
        <v>2573</v>
      </c>
      <c r="D36" t="s">
        <v>2631</v>
      </c>
      <c r="E36">
        <v>723</v>
      </c>
    </row>
    <row r="37" spans="1:5">
      <c r="A37" t="s">
        <v>2682</v>
      </c>
      <c r="D37" t="s">
        <v>2683</v>
      </c>
    </row>
    <row r="38" spans="1:5">
      <c r="A38" t="s">
        <v>2684</v>
      </c>
      <c r="D38" t="s">
        <v>2685</v>
      </c>
    </row>
    <row r="39" spans="1:5">
      <c r="A39" t="s">
        <v>2686</v>
      </c>
    </row>
    <row r="40" spans="1:5">
      <c r="A40" t="s">
        <v>2687</v>
      </c>
      <c r="C40" t="s">
        <v>2688</v>
      </c>
      <c r="D40" t="s">
        <v>2689</v>
      </c>
      <c r="E40">
        <v>723</v>
      </c>
    </row>
    <row r="41" spans="1:5">
      <c r="A41" t="s">
        <v>2690</v>
      </c>
      <c r="C41" t="s">
        <v>2691</v>
      </c>
      <c r="D41" t="s">
        <v>2692</v>
      </c>
      <c r="E41">
        <v>723</v>
      </c>
    </row>
    <row r="42" spans="1:5">
      <c r="A42" t="s">
        <v>2693</v>
      </c>
      <c r="D42" t="s">
        <v>2576</v>
      </c>
      <c r="E42">
        <v>723</v>
      </c>
    </row>
    <row r="43" spans="1:5">
      <c r="A43" t="s">
        <v>2694</v>
      </c>
      <c r="C43" t="s">
        <v>2695</v>
      </c>
      <c r="D43" t="s">
        <v>2696</v>
      </c>
      <c r="E43" t="s">
        <v>2696</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72D595-F2FD-451F-8EF5-7BD509BEE20A}">
  <sheetPr codeName="Sheet5"/>
  <dimension ref="A1:E43"/>
  <sheetViews>
    <sheetView topLeftCell="A37" workbookViewId="0">
      <selection activeCell="D16" sqref="D16"/>
    </sheetView>
  </sheetViews>
  <sheetFormatPr defaultRowHeight="15"/>
  <cols>
    <col min="1" max="1" width="50.5703125" bestFit="1" customWidth="1"/>
    <col min="3" max="3" width="31.42578125" style="1" customWidth="1"/>
    <col min="4" max="4" width="38.42578125" style="1" customWidth="1"/>
    <col min="5" max="5" width="10.85546875" bestFit="1" customWidth="1"/>
  </cols>
  <sheetData>
    <row r="1" spans="1:5">
      <c r="A1" t="s">
        <v>2559</v>
      </c>
      <c r="B1" t="s">
        <v>2560</v>
      </c>
      <c r="C1" s="1" t="s">
        <v>2561</v>
      </c>
      <c r="D1" s="1" t="s">
        <v>2562</v>
      </c>
      <c r="E1" t="s">
        <v>2563</v>
      </c>
    </row>
    <row r="2" spans="1:5">
      <c r="A2" t="s">
        <v>2618</v>
      </c>
    </row>
    <row r="3" spans="1:5" ht="30">
      <c r="A3" t="s">
        <v>2619</v>
      </c>
      <c r="D3" s="1" t="s">
        <v>2620</v>
      </c>
    </row>
    <row r="4" spans="1:5">
      <c r="A4" t="s">
        <v>2621</v>
      </c>
      <c r="D4" s="1" t="s">
        <v>2622</v>
      </c>
    </row>
    <row r="5" spans="1:5" ht="30">
      <c r="A5" t="s">
        <v>2623</v>
      </c>
      <c r="D5" s="1" t="s">
        <v>2624</v>
      </c>
    </row>
    <row r="6" spans="1:5" ht="60">
      <c r="A6" t="s">
        <v>2625</v>
      </c>
      <c r="D6" s="1" t="s">
        <v>2626</v>
      </c>
    </row>
    <row r="7" spans="1:5">
      <c r="A7" t="s">
        <v>2627</v>
      </c>
    </row>
    <row r="8" spans="1:5">
      <c r="A8" t="s">
        <v>2628</v>
      </c>
    </row>
    <row r="9" spans="1:5">
      <c r="A9" t="s">
        <v>2629</v>
      </c>
    </row>
    <row r="10" spans="1:5" ht="30">
      <c r="A10" t="s">
        <v>2630</v>
      </c>
      <c r="C10" s="1" t="s">
        <v>2631</v>
      </c>
      <c r="D10" s="1" t="s">
        <v>2632</v>
      </c>
      <c r="E10">
        <v>628.79999999999995</v>
      </c>
    </row>
    <row r="11" spans="1:5">
      <c r="A11" t="s">
        <v>2633</v>
      </c>
      <c r="C11" s="1" t="s">
        <v>2634</v>
      </c>
      <c r="D11" s="1" t="s">
        <v>2635</v>
      </c>
      <c r="E11">
        <v>0.95</v>
      </c>
    </row>
    <row r="12" spans="1:5">
      <c r="A12" t="s">
        <v>2636</v>
      </c>
      <c r="C12" s="1" t="s">
        <v>2582</v>
      </c>
      <c r="D12" s="1" t="s">
        <v>2637</v>
      </c>
      <c r="E12">
        <v>5</v>
      </c>
    </row>
    <row r="13" spans="1:5" ht="45">
      <c r="A13" t="s">
        <v>2636</v>
      </c>
      <c r="C13" s="1" t="s">
        <v>2638</v>
      </c>
      <c r="D13" s="1" t="s">
        <v>2639</v>
      </c>
      <c r="E13">
        <v>1</v>
      </c>
    </row>
    <row r="14" spans="1:5">
      <c r="A14" t="s">
        <v>2640</v>
      </c>
      <c r="C14" s="1" t="s">
        <v>2631</v>
      </c>
      <c r="D14" s="1" t="s">
        <v>2641</v>
      </c>
      <c r="E14">
        <v>597</v>
      </c>
    </row>
    <row r="15" spans="1:5">
      <c r="A15" t="s">
        <v>2642</v>
      </c>
      <c r="C15" s="1" t="s">
        <v>2631</v>
      </c>
      <c r="D15" s="1" t="s">
        <v>2643</v>
      </c>
      <c r="E15">
        <v>597</v>
      </c>
    </row>
    <row r="16" spans="1:5">
      <c r="A16" t="s">
        <v>2644</v>
      </c>
      <c r="C16" s="1" t="s">
        <v>2645</v>
      </c>
      <c r="D16" s="1" t="s">
        <v>2631</v>
      </c>
      <c r="E16">
        <v>597</v>
      </c>
    </row>
    <row r="17" spans="1:5" ht="45">
      <c r="A17" t="s">
        <v>2646</v>
      </c>
      <c r="C17" s="1" t="s">
        <v>2647</v>
      </c>
      <c r="D17" s="1" t="s">
        <v>2648</v>
      </c>
      <c r="E17">
        <v>1</v>
      </c>
    </row>
    <row r="18" spans="1:5">
      <c r="A18" t="s">
        <v>2649</v>
      </c>
      <c r="C18" s="1" t="s">
        <v>2631</v>
      </c>
      <c r="D18" s="1" t="s">
        <v>2650</v>
      </c>
      <c r="E18">
        <v>597</v>
      </c>
    </row>
    <row r="19" spans="1:5">
      <c r="A19" t="s">
        <v>2651</v>
      </c>
    </row>
    <row r="20" spans="1:5">
      <c r="A20" t="s">
        <v>2652</v>
      </c>
    </row>
    <row r="21" spans="1:5" ht="30">
      <c r="A21" t="s">
        <v>2653</v>
      </c>
      <c r="D21" s="1" t="s">
        <v>2654</v>
      </c>
    </row>
    <row r="22" spans="1:5">
      <c r="A22" t="s">
        <v>2655</v>
      </c>
    </row>
    <row r="23" spans="1:5">
      <c r="A23" t="s">
        <v>2656</v>
      </c>
      <c r="B23" t="s">
        <v>2657</v>
      </c>
    </row>
    <row r="24" spans="1:5">
      <c r="A24" t="s">
        <v>2658</v>
      </c>
    </row>
    <row r="25" spans="1:5">
      <c r="A25" t="s">
        <v>2659</v>
      </c>
      <c r="C25" s="1" t="s">
        <v>2660</v>
      </c>
      <c r="D25" s="1" t="s">
        <v>2661</v>
      </c>
      <c r="E25">
        <v>10000000</v>
      </c>
    </row>
    <row r="26" spans="1:5">
      <c r="A26" t="s">
        <v>2662</v>
      </c>
      <c r="C26" s="1" t="s">
        <v>2660</v>
      </c>
      <c r="D26" s="1" t="s">
        <v>2663</v>
      </c>
      <c r="E26">
        <v>3.9999967999999999</v>
      </c>
    </row>
    <row r="27" spans="1:5" ht="30">
      <c r="A27" t="s">
        <v>2664</v>
      </c>
      <c r="B27" t="s">
        <v>2665</v>
      </c>
      <c r="C27" s="1" t="s">
        <v>2666</v>
      </c>
      <c r="D27" s="1" t="s">
        <v>2667</v>
      </c>
      <c r="E27">
        <v>1.1000000000000001</v>
      </c>
    </row>
    <row r="28" spans="1:5">
      <c r="A28" t="s">
        <v>2668</v>
      </c>
      <c r="C28" s="1" t="s">
        <v>2631</v>
      </c>
      <c r="D28" s="1" t="s">
        <v>2669</v>
      </c>
      <c r="E28">
        <v>657</v>
      </c>
    </row>
    <row r="29" spans="1:5" ht="30">
      <c r="A29" t="s">
        <v>2670</v>
      </c>
      <c r="D29" s="1" t="s">
        <v>2671</v>
      </c>
    </row>
    <row r="30" spans="1:5">
      <c r="A30" t="s">
        <v>2672</v>
      </c>
    </row>
    <row r="31" spans="1:5">
      <c r="A31" t="s">
        <v>2673</v>
      </c>
    </row>
    <row r="32" spans="1:5">
      <c r="A32" t="s">
        <v>2674</v>
      </c>
    </row>
    <row r="33" spans="1:5">
      <c r="A33" t="s">
        <v>2675</v>
      </c>
      <c r="C33" s="1" t="s">
        <v>2676</v>
      </c>
      <c r="D33" s="1">
        <v>1.1000000000000001</v>
      </c>
      <c r="E33">
        <v>1.1000000000000001</v>
      </c>
    </row>
    <row r="34" spans="1:5">
      <c r="A34" t="s">
        <v>2677</v>
      </c>
      <c r="C34" s="1" t="s">
        <v>2631</v>
      </c>
      <c r="D34" s="1" t="s">
        <v>2678</v>
      </c>
      <c r="E34">
        <v>723</v>
      </c>
    </row>
    <row r="35" spans="1:5" ht="30">
      <c r="A35" t="s">
        <v>2679</v>
      </c>
      <c r="D35" s="1" t="s">
        <v>2680</v>
      </c>
    </row>
    <row r="36" spans="1:5">
      <c r="A36" t="s">
        <v>2681</v>
      </c>
      <c r="C36" s="1" t="s">
        <v>2573</v>
      </c>
      <c r="D36" s="1" t="s">
        <v>2631</v>
      </c>
      <c r="E36">
        <v>723</v>
      </c>
    </row>
    <row r="37" spans="1:5" ht="45">
      <c r="A37" t="s">
        <v>2682</v>
      </c>
      <c r="D37" s="1" t="s">
        <v>2683</v>
      </c>
    </row>
    <row r="38" spans="1:5" ht="30">
      <c r="A38" t="s">
        <v>2684</v>
      </c>
      <c r="D38" s="1" t="s">
        <v>2685</v>
      </c>
    </row>
    <row r="39" spans="1:5">
      <c r="A39" t="s">
        <v>2686</v>
      </c>
    </row>
    <row r="40" spans="1:5">
      <c r="A40" t="s">
        <v>2687</v>
      </c>
      <c r="C40" s="1" t="s">
        <v>2688</v>
      </c>
      <c r="D40" s="1" t="s">
        <v>2689</v>
      </c>
      <c r="E40">
        <v>723</v>
      </c>
    </row>
    <row r="41" spans="1:5">
      <c r="A41" t="s">
        <v>2690</v>
      </c>
      <c r="C41" s="1" t="s">
        <v>2691</v>
      </c>
      <c r="D41" s="1" t="s">
        <v>2692</v>
      </c>
      <c r="E41">
        <v>723</v>
      </c>
    </row>
    <row r="42" spans="1:5">
      <c r="A42" t="s">
        <v>2693</v>
      </c>
      <c r="D42" s="1" t="s">
        <v>2576</v>
      </c>
      <c r="E42">
        <v>723</v>
      </c>
    </row>
    <row r="43" spans="1:5">
      <c r="A43" t="s">
        <v>2694</v>
      </c>
      <c r="C43" s="1" t="s">
        <v>2695</v>
      </c>
      <c r="D43" s="1" t="s">
        <v>2696</v>
      </c>
      <c r="E43" t="s">
        <v>2696</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F962B-53DA-4AE6-AC78-B2893D144934}">
  <sheetPr codeName="Sheet9"/>
  <dimension ref="A1:D104"/>
  <sheetViews>
    <sheetView topLeftCell="A10" workbookViewId="0">
      <selection sqref="A1:XFD1048576"/>
    </sheetView>
  </sheetViews>
  <sheetFormatPr defaultRowHeight="15"/>
  <sheetData>
    <row r="1" spans="1:4">
      <c r="A1" t="s">
        <v>12385</v>
      </c>
      <c r="B1" t="s">
        <v>12385</v>
      </c>
      <c r="C1" t="s">
        <v>12385</v>
      </c>
      <c r="D1" t="s">
        <v>12385</v>
      </c>
    </row>
    <row r="2" spans="1:4">
      <c r="A2" t="s">
        <v>12386</v>
      </c>
      <c r="B2" t="s">
        <v>12386</v>
      </c>
      <c r="C2" t="s">
        <v>12386</v>
      </c>
      <c r="D2" t="s">
        <v>12386</v>
      </c>
    </row>
    <row r="3" spans="1:4">
      <c r="A3" t="s">
        <v>12387</v>
      </c>
      <c r="B3" t="s">
        <v>12387</v>
      </c>
      <c r="C3" t="s">
        <v>12387</v>
      </c>
      <c r="D3" t="s">
        <v>12387</v>
      </c>
    </row>
    <row r="4" spans="1:4">
      <c r="A4" t="s">
        <v>12388</v>
      </c>
      <c r="B4" t="s">
        <v>12388</v>
      </c>
      <c r="C4" t="s">
        <v>12388</v>
      </c>
      <c r="D4" t="s">
        <v>12388</v>
      </c>
    </row>
    <row r="5" spans="1:4">
      <c r="A5" t="s">
        <v>12389</v>
      </c>
      <c r="B5" t="s">
        <v>12389</v>
      </c>
      <c r="C5" t="s">
        <v>12389</v>
      </c>
      <c r="D5" t="s">
        <v>12389</v>
      </c>
    </row>
    <row r="6" spans="1:4">
      <c r="A6" t="s">
        <v>12390</v>
      </c>
      <c r="B6" t="s">
        <v>12390</v>
      </c>
      <c r="C6" t="s">
        <v>12390</v>
      </c>
      <c r="D6" t="s">
        <v>12390</v>
      </c>
    </row>
    <row r="7" spans="1:4">
      <c r="A7" t="s">
        <v>12391</v>
      </c>
      <c r="B7" t="s">
        <v>12391</v>
      </c>
      <c r="C7" t="s">
        <v>12391</v>
      </c>
      <c r="D7" t="s">
        <v>12391</v>
      </c>
    </row>
    <row r="8" spans="1:4">
      <c r="A8" t="s">
        <v>12392</v>
      </c>
      <c r="B8" t="s">
        <v>12392</v>
      </c>
      <c r="C8" t="s">
        <v>12392</v>
      </c>
      <c r="D8" t="s">
        <v>12392</v>
      </c>
    </row>
    <row r="9" spans="1:4">
      <c r="A9" t="s">
        <v>12393</v>
      </c>
      <c r="B9" t="s">
        <v>12393</v>
      </c>
      <c r="C9" t="s">
        <v>12393</v>
      </c>
      <c r="D9" t="s">
        <v>12393</v>
      </c>
    </row>
    <row r="10" spans="1:4">
      <c r="A10" t="s">
        <v>12394</v>
      </c>
      <c r="B10" t="s">
        <v>12394</v>
      </c>
      <c r="C10" t="s">
        <v>12394</v>
      </c>
      <c r="D10" t="s">
        <v>12394</v>
      </c>
    </row>
    <row r="11" spans="1:4">
      <c r="A11" t="s">
        <v>12395</v>
      </c>
      <c r="B11" t="s">
        <v>12395</v>
      </c>
      <c r="C11" t="s">
        <v>12395</v>
      </c>
      <c r="D11" t="s">
        <v>12395</v>
      </c>
    </row>
    <row r="12" spans="1:4">
      <c r="A12" t="s">
        <v>12396</v>
      </c>
      <c r="B12" t="s">
        <v>12396</v>
      </c>
      <c r="C12" t="s">
        <v>12396</v>
      </c>
      <c r="D12" t="s">
        <v>12396</v>
      </c>
    </row>
    <row r="13" spans="1:4">
      <c r="A13" t="s">
        <v>12397</v>
      </c>
      <c r="B13" t="s">
        <v>12397</v>
      </c>
      <c r="C13" t="s">
        <v>12397</v>
      </c>
      <c r="D13" t="s">
        <v>12397</v>
      </c>
    </row>
    <row r="14" spans="1:4">
      <c r="A14" t="s">
        <v>12398</v>
      </c>
      <c r="B14" t="s">
        <v>12398</v>
      </c>
      <c r="C14" t="s">
        <v>12398</v>
      </c>
      <c r="D14" t="s">
        <v>12398</v>
      </c>
    </row>
    <row r="15" spans="1:4">
      <c r="A15" t="s">
        <v>12399</v>
      </c>
      <c r="B15" t="s">
        <v>12399</v>
      </c>
      <c r="C15" t="s">
        <v>12399</v>
      </c>
      <c r="D15" t="s">
        <v>12399</v>
      </c>
    </row>
    <row r="16" spans="1:4">
      <c r="A16" t="s">
        <v>12400</v>
      </c>
      <c r="B16" t="s">
        <v>12400</v>
      </c>
      <c r="C16" t="s">
        <v>12400</v>
      </c>
      <c r="D16" t="s">
        <v>12400</v>
      </c>
    </row>
    <row r="17" spans="1:4">
      <c r="A17" t="s">
        <v>12401</v>
      </c>
      <c r="B17" t="s">
        <v>12401</v>
      </c>
      <c r="C17" t="s">
        <v>12401</v>
      </c>
      <c r="D17" t="s">
        <v>12401</v>
      </c>
    </row>
    <row r="18" spans="1:4">
      <c r="A18" t="s">
        <v>12402</v>
      </c>
      <c r="B18" t="s">
        <v>12402</v>
      </c>
      <c r="C18" t="s">
        <v>12402</v>
      </c>
      <c r="D18" t="s">
        <v>12402</v>
      </c>
    </row>
    <row r="19" spans="1:4">
      <c r="A19" t="s">
        <v>12403</v>
      </c>
      <c r="B19" t="s">
        <v>12403</v>
      </c>
      <c r="C19" t="s">
        <v>12403</v>
      </c>
      <c r="D19" t="s">
        <v>12403</v>
      </c>
    </row>
    <row r="20" spans="1:4">
      <c r="A20" t="s">
        <v>12404</v>
      </c>
      <c r="B20" t="s">
        <v>12404</v>
      </c>
      <c r="C20" t="s">
        <v>12404</v>
      </c>
      <c r="D20" t="s">
        <v>12404</v>
      </c>
    </row>
    <row r="21" spans="1:4">
      <c r="A21" t="s">
        <v>12405</v>
      </c>
      <c r="B21" t="s">
        <v>12405</v>
      </c>
      <c r="C21" t="s">
        <v>12405</v>
      </c>
      <c r="D21" t="s">
        <v>12405</v>
      </c>
    </row>
    <row r="22" spans="1:4">
      <c r="A22" t="s">
        <v>12406</v>
      </c>
      <c r="B22" t="s">
        <v>12406</v>
      </c>
      <c r="C22" t="s">
        <v>12406</v>
      </c>
      <c r="D22" t="s">
        <v>12406</v>
      </c>
    </row>
    <row r="23" spans="1:4">
      <c r="A23" t="s">
        <v>12407</v>
      </c>
      <c r="B23" t="s">
        <v>12407</v>
      </c>
      <c r="C23" t="s">
        <v>12407</v>
      </c>
      <c r="D23" t="s">
        <v>12407</v>
      </c>
    </row>
    <row r="24" spans="1:4">
      <c r="A24" t="s">
        <v>12408</v>
      </c>
      <c r="B24" t="s">
        <v>12483</v>
      </c>
      <c r="C24" t="s">
        <v>12408</v>
      </c>
      <c r="D24" t="s">
        <v>12483</v>
      </c>
    </row>
    <row r="25" spans="1:4">
      <c r="A25" t="s">
        <v>12409</v>
      </c>
      <c r="B25" t="s">
        <v>12409</v>
      </c>
      <c r="C25" t="s">
        <v>12409</v>
      </c>
      <c r="D25" t="s">
        <v>12409</v>
      </c>
    </row>
    <row r="26" spans="1:4">
      <c r="A26" t="s">
        <v>12410</v>
      </c>
      <c r="B26" t="s">
        <v>12410</v>
      </c>
      <c r="C26" t="s">
        <v>12410</v>
      </c>
      <c r="D26" t="s">
        <v>12410</v>
      </c>
    </row>
    <row r="27" spans="1:4">
      <c r="A27" t="s">
        <v>12411</v>
      </c>
      <c r="B27" t="s">
        <v>12411</v>
      </c>
      <c r="C27" t="s">
        <v>12411</v>
      </c>
      <c r="D27" t="s">
        <v>12411</v>
      </c>
    </row>
    <row r="28" spans="1:4">
      <c r="A28" t="s">
        <v>12412</v>
      </c>
      <c r="B28" t="s">
        <v>12412</v>
      </c>
      <c r="C28" t="s">
        <v>12412</v>
      </c>
      <c r="D28" t="s">
        <v>12412</v>
      </c>
    </row>
    <row r="29" spans="1:4">
      <c r="A29" t="s">
        <v>12413</v>
      </c>
      <c r="B29" t="s">
        <v>12413</v>
      </c>
      <c r="C29" t="s">
        <v>12413</v>
      </c>
      <c r="D29" t="s">
        <v>12413</v>
      </c>
    </row>
    <row r="30" spans="1:4">
      <c r="A30" t="s">
        <v>12414</v>
      </c>
      <c r="B30" t="s">
        <v>12414</v>
      </c>
      <c r="C30" t="s">
        <v>12414</v>
      </c>
      <c r="D30" t="s">
        <v>12414</v>
      </c>
    </row>
    <row r="31" spans="1:4">
      <c r="A31" t="s">
        <v>12415</v>
      </c>
      <c r="B31" t="s">
        <v>12415</v>
      </c>
      <c r="C31" t="s">
        <v>12415</v>
      </c>
      <c r="D31" t="s">
        <v>12415</v>
      </c>
    </row>
    <row r="32" spans="1:4">
      <c r="A32" t="s">
        <v>12416</v>
      </c>
      <c r="B32" t="s">
        <v>12416</v>
      </c>
      <c r="C32" t="s">
        <v>12416</v>
      </c>
      <c r="D32" t="s">
        <v>12416</v>
      </c>
    </row>
    <row r="33" spans="1:4">
      <c r="A33" t="s">
        <v>12417</v>
      </c>
      <c r="B33" t="s">
        <v>12417</v>
      </c>
      <c r="C33" t="s">
        <v>12417</v>
      </c>
      <c r="D33" t="s">
        <v>12417</v>
      </c>
    </row>
    <row r="34" spans="1:4">
      <c r="A34" t="s">
        <v>12418</v>
      </c>
      <c r="B34" t="s">
        <v>12418</v>
      </c>
      <c r="C34" t="s">
        <v>12418</v>
      </c>
      <c r="D34" t="s">
        <v>12418</v>
      </c>
    </row>
    <row r="35" spans="1:4">
      <c r="A35" t="s">
        <v>12419</v>
      </c>
      <c r="B35" t="s">
        <v>12419</v>
      </c>
      <c r="C35" t="s">
        <v>12419</v>
      </c>
      <c r="D35" t="s">
        <v>12419</v>
      </c>
    </row>
    <row r="36" spans="1:4">
      <c r="A36" t="s">
        <v>12420</v>
      </c>
      <c r="B36" t="s">
        <v>12420</v>
      </c>
      <c r="C36" t="s">
        <v>12420</v>
      </c>
      <c r="D36" t="s">
        <v>12420</v>
      </c>
    </row>
    <row r="37" spans="1:4">
      <c r="A37" t="s">
        <v>12421</v>
      </c>
      <c r="B37" t="s">
        <v>12421</v>
      </c>
      <c r="C37" t="s">
        <v>12421</v>
      </c>
      <c r="D37" t="s">
        <v>12421</v>
      </c>
    </row>
    <row r="38" spans="1:4">
      <c r="A38" t="s">
        <v>12422</v>
      </c>
      <c r="B38" t="s">
        <v>12422</v>
      </c>
      <c r="C38" t="s">
        <v>12422</v>
      </c>
      <c r="D38" t="s">
        <v>12422</v>
      </c>
    </row>
    <row r="39" spans="1:4">
      <c r="A39" t="s">
        <v>12423</v>
      </c>
      <c r="B39" t="s">
        <v>12423</v>
      </c>
      <c r="C39" t="s">
        <v>12423</v>
      </c>
      <c r="D39" t="s">
        <v>12423</v>
      </c>
    </row>
    <row r="40" spans="1:4">
      <c r="A40" t="s">
        <v>12424</v>
      </c>
      <c r="B40" t="s">
        <v>12424</v>
      </c>
      <c r="C40" t="s">
        <v>12424</v>
      </c>
      <c r="D40" t="s">
        <v>12424</v>
      </c>
    </row>
    <row r="41" spans="1:4">
      <c r="A41" t="s">
        <v>12425</v>
      </c>
      <c r="B41" t="s">
        <v>12425</v>
      </c>
      <c r="C41" t="s">
        <v>12425</v>
      </c>
      <c r="D41" t="s">
        <v>12425</v>
      </c>
    </row>
    <row r="42" spans="1:4">
      <c r="A42" t="s">
        <v>12426</v>
      </c>
      <c r="B42" t="s">
        <v>12426</v>
      </c>
      <c r="C42" t="s">
        <v>12426</v>
      </c>
      <c r="D42" t="s">
        <v>12426</v>
      </c>
    </row>
    <row r="43" spans="1:4">
      <c r="A43" t="s">
        <v>12427</v>
      </c>
      <c r="B43" t="s">
        <v>12413</v>
      </c>
      <c r="C43" t="s">
        <v>12427</v>
      </c>
      <c r="D43" t="s">
        <v>12413</v>
      </c>
    </row>
    <row r="44" spans="1:4">
      <c r="A44" t="s">
        <v>12387</v>
      </c>
      <c r="B44" t="s">
        <v>12446</v>
      </c>
      <c r="C44" t="s">
        <v>12387</v>
      </c>
      <c r="D44" t="s">
        <v>12446</v>
      </c>
    </row>
    <row r="45" spans="1:4">
      <c r="A45" t="s">
        <v>12428</v>
      </c>
      <c r="B45" t="s">
        <v>12415</v>
      </c>
      <c r="C45" t="s">
        <v>12428</v>
      </c>
      <c r="D45" t="s">
        <v>12415</v>
      </c>
    </row>
    <row r="46" spans="1:4">
      <c r="A46" t="s">
        <v>12429</v>
      </c>
      <c r="B46" t="s">
        <v>12447</v>
      </c>
      <c r="C46" t="s">
        <v>12429</v>
      </c>
      <c r="D46" t="s">
        <v>12447</v>
      </c>
    </row>
    <row r="47" spans="1:4">
      <c r="A47" t="s">
        <v>12430</v>
      </c>
      <c r="B47" t="s">
        <v>12418</v>
      </c>
      <c r="C47" t="s">
        <v>12430</v>
      </c>
      <c r="D47" t="s">
        <v>12418</v>
      </c>
    </row>
    <row r="48" spans="1:4">
      <c r="A48" t="s">
        <v>12431</v>
      </c>
      <c r="B48" t="s">
        <v>12448</v>
      </c>
      <c r="C48" t="s">
        <v>12431</v>
      </c>
      <c r="D48" t="s">
        <v>12448</v>
      </c>
    </row>
    <row r="49" spans="1:4">
      <c r="A49" t="s">
        <v>12432</v>
      </c>
      <c r="B49" t="s">
        <v>12449</v>
      </c>
      <c r="C49" t="s">
        <v>12432</v>
      </c>
      <c r="D49" t="s">
        <v>12449</v>
      </c>
    </row>
    <row r="50" spans="1:4">
      <c r="A50" t="s">
        <v>12433</v>
      </c>
      <c r="B50" t="s">
        <v>12450</v>
      </c>
      <c r="C50" t="s">
        <v>12433</v>
      </c>
      <c r="D50" t="s">
        <v>12450</v>
      </c>
    </row>
    <row r="51" spans="1:4">
      <c r="A51" t="s">
        <v>12434</v>
      </c>
      <c r="B51" t="s">
        <v>12422</v>
      </c>
      <c r="C51" t="s">
        <v>12434</v>
      </c>
      <c r="D51" t="s">
        <v>12422</v>
      </c>
    </row>
    <row r="52" spans="1:4">
      <c r="A52" t="s">
        <v>12435</v>
      </c>
      <c r="B52" t="s">
        <v>12451</v>
      </c>
      <c r="C52" t="s">
        <v>12435</v>
      </c>
      <c r="D52" t="s">
        <v>12451</v>
      </c>
    </row>
    <row r="53" spans="1:4">
      <c r="A53" t="s">
        <v>12436</v>
      </c>
      <c r="B53" t="s">
        <v>12452</v>
      </c>
      <c r="C53" t="s">
        <v>12436</v>
      </c>
      <c r="D53" t="s">
        <v>12452</v>
      </c>
    </row>
    <row r="54" spans="1:4">
      <c r="A54" t="s">
        <v>12437</v>
      </c>
      <c r="B54" t="s">
        <v>12453</v>
      </c>
      <c r="C54" t="s">
        <v>12437</v>
      </c>
      <c r="D54" t="s">
        <v>12453</v>
      </c>
    </row>
    <row r="55" spans="1:4">
      <c r="A55" t="s">
        <v>12438</v>
      </c>
      <c r="B55" t="s">
        <v>12454</v>
      </c>
      <c r="C55" t="s">
        <v>12438</v>
      </c>
      <c r="D55" t="s">
        <v>12454</v>
      </c>
    </row>
    <row r="56" spans="1:4">
      <c r="A56" t="s">
        <v>12439</v>
      </c>
      <c r="B56" t="s">
        <v>12484</v>
      </c>
      <c r="C56" t="s">
        <v>12439</v>
      </c>
      <c r="D56" t="s">
        <v>12455</v>
      </c>
    </row>
    <row r="57" spans="1:4">
      <c r="A57" t="s">
        <v>12440</v>
      </c>
      <c r="B57" t="s">
        <v>12478</v>
      </c>
      <c r="C57" t="s">
        <v>12440</v>
      </c>
      <c r="D57" t="s">
        <v>12456</v>
      </c>
    </row>
    <row r="58" spans="1:4">
      <c r="A58" t="s">
        <v>12441</v>
      </c>
      <c r="B58" t="s">
        <v>12479</v>
      </c>
      <c r="C58" t="s">
        <v>12441</v>
      </c>
      <c r="D58" t="s">
        <v>12457</v>
      </c>
    </row>
    <row r="59" spans="1:4">
      <c r="A59" t="s">
        <v>12442</v>
      </c>
      <c r="B59" t="s">
        <v>12480</v>
      </c>
      <c r="C59" t="s">
        <v>12442</v>
      </c>
      <c r="D59" t="s">
        <v>12458</v>
      </c>
    </row>
    <row r="60" spans="1:4">
      <c r="A60" t="s">
        <v>12443</v>
      </c>
      <c r="B60" t="s">
        <v>12481</v>
      </c>
      <c r="C60" t="s">
        <v>12443</v>
      </c>
      <c r="D60" t="s">
        <v>12459</v>
      </c>
    </row>
    <row r="61" spans="1:4">
      <c r="A61" t="s">
        <v>12444</v>
      </c>
      <c r="C61" t="s">
        <v>12444</v>
      </c>
      <c r="D61" t="s">
        <v>12460</v>
      </c>
    </row>
    <row r="62" spans="1:4">
      <c r="A62" t="s">
        <v>12445</v>
      </c>
      <c r="C62" t="s">
        <v>12445</v>
      </c>
      <c r="D62" t="s">
        <v>12461</v>
      </c>
    </row>
    <row r="63" spans="1:4">
      <c r="A63" t="s">
        <v>12413</v>
      </c>
      <c r="C63" t="s">
        <v>12413</v>
      </c>
      <c r="D63" t="s">
        <v>12462</v>
      </c>
    </row>
    <row r="64" spans="1:4">
      <c r="A64" t="s">
        <v>12446</v>
      </c>
      <c r="C64" t="s">
        <v>12446</v>
      </c>
      <c r="D64" t="s">
        <v>12463</v>
      </c>
    </row>
    <row r="65" spans="1:4">
      <c r="A65" t="s">
        <v>12415</v>
      </c>
      <c r="C65" t="s">
        <v>12415</v>
      </c>
      <c r="D65" t="s">
        <v>12464</v>
      </c>
    </row>
    <row r="66" spans="1:4">
      <c r="A66" t="s">
        <v>12447</v>
      </c>
      <c r="C66" t="s">
        <v>12447</v>
      </c>
      <c r="D66" t="s">
        <v>12465</v>
      </c>
    </row>
    <row r="67" spans="1:4">
      <c r="A67" t="s">
        <v>12418</v>
      </c>
      <c r="C67" t="s">
        <v>12418</v>
      </c>
      <c r="D67" t="s">
        <v>12466</v>
      </c>
    </row>
    <row r="68" spans="1:4">
      <c r="A68" t="s">
        <v>12448</v>
      </c>
      <c r="C68" t="s">
        <v>12448</v>
      </c>
      <c r="D68" t="s">
        <v>12467</v>
      </c>
    </row>
    <row r="69" spans="1:4">
      <c r="A69" t="s">
        <v>12449</v>
      </c>
      <c r="C69" t="s">
        <v>12449</v>
      </c>
      <c r="D69" t="s">
        <v>12468</v>
      </c>
    </row>
    <row r="70" spans="1:4">
      <c r="A70" t="s">
        <v>12450</v>
      </c>
      <c r="C70" t="s">
        <v>12450</v>
      </c>
      <c r="D70" t="s">
        <v>12465</v>
      </c>
    </row>
    <row r="71" spans="1:4">
      <c r="A71" t="s">
        <v>12422</v>
      </c>
      <c r="C71" t="s">
        <v>12422</v>
      </c>
      <c r="D71" t="s">
        <v>12469</v>
      </c>
    </row>
    <row r="72" spans="1:4">
      <c r="A72" t="s">
        <v>12451</v>
      </c>
      <c r="C72" t="s">
        <v>12451</v>
      </c>
      <c r="D72" t="s">
        <v>12470</v>
      </c>
    </row>
    <row r="73" spans="1:4">
      <c r="A73" t="s">
        <v>12452</v>
      </c>
      <c r="C73" t="s">
        <v>12452</v>
      </c>
      <c r="D73" t="s">
        <v>12471</v>
      </c>
    </row>
    <row r="74" spans="1:4">
      <c r="A74" t="s">
        <v>12453</v>
      </c>
      <c r="C74" t="s">
        <v>12453</v>
      </c>
      <c r="D74" t="s">
        <v>12485</v>
      </c>
    </row>
    <row r="75" spans="1:4">
      <c r="A75" t="s">
        <v>12454</v>
      </c>
      <c r="C75" t="s">
        <v>12454</v>
      </c>
      <c r="D75" t="s">
        <v>12486</v>
      </c>
    </row>
    <row r="76" spans="1:4">
      <c r="A76" t="s">
        <v>12482</v>
      </c>
      <c r="C76" t="s">
        <v>12455</v>
      </c>
      <c r="D76" t="s">
        <v>12487</v>
      </c>
    </row>
    <row r="77" spans="1:4">
      <c r="A77" t="s">
        <v>12478</v>
      </c>
      <c r="C77" t="s">
        <v>12456</v>
      </c>
      <c r="D77" t="s">
        <v>12478</v>
      </c>
    </row>
    <row r="78" spans="1:4">
      <c r="A78" t="s">
        <v>12479</v>
      </c>
      <c r="C78" t="s">
        <v>12457</v>
      </c>
      <c r="D78" t="s">
        <v>12479</v>
      </c>
    </row>
    <row r="79" spans="1:4">
      <c r="A79" t="s">
        <v>12480</v>
      </c>
      <c r="C79" t="s">
        <v>12458</v>
      </c>
      <c r="D79" t="s">
        <v>12480</v>
      </c>
    </row>
    <row r="80" spans="1:4">
      <c r="A80" t="s">
        <v>12481</v>
      </c>
      <c r="C80" t="s">
        <v>12459</v>
      </c>
      <c r="D80" t="s">
        <v>12481</v>
      </c>
    </row>
    <row r="81" spans="3:3">
      <c r="C81" t="s">
        <v>12460</v>
      </c>
    </row>
    <row r="82" spans="3:3">
      <c r="C82" t="s">
        <v>12461</v>
      </c>
    </row>
    <row r="83" spans="3:3">
      <c r="C83" t="s">
        <v>12462</v>
      </c>
    </row>
    <row r="84" spans="3:3">
      <c r="C84" t="s">
        <v>12463</v>
      </c>
    </row>
    <row r="85" spans="3:3">
      <c r="C85" t="s">
        <v>12464</v>
      </c>
    </row>
    <row r="86" spans="3:3">
      <c r="C86" t="s">
        <v>12465</v>
      </c>
    </row>
    <row r="87" spans="3:3">
      <c r="C87" t="s">
        <v>12466</v>
      </c>
    </row>
    <row r="88" spans="3:3">
      <c r="C88" t="s">
        <v>12467</v>
      </c>
    </row>
    <row r="89" spans="3:3">
      <c r="C89" t="s">
        <v>12468</v>
      </c>
    </row>
    <row r="90" spans="3:3">
      <c r="C90" t="s">
        <v>12465</v>
      </c>
    </row>
    <row r="91" spans="3:3">
      <c r="C91" t="s">
        <v>12469</v>
      </c>
    </row>
    <row r="92" spans="3:3">
      <c r="C92" t="s">
        <v>12470</v>
      </c>
    </row>
    <row r="93" spans="3:3">
      <c r="C93" t="s">
        <v>12471</v>
      </c>
    </row>
    <row r="94" spans="3:3">
      <c r="C94" t="s">
        <v>12472</v>
      </c>
    </row>
    <row r="95" spans="3:3">
      <c r="C95" t="s">
        <v>12465</v>
      </c>
    </row>
    <row r="96" spans="3:3">
      <c r="C96" t="s">
        <v>12473</v>
      </c>
    </row>
    <row r="97" spans="3:3">
      <c r="C97" t="s">
        <v>12474</v>
      </c>
    </row>
    <row r="98" spans="3:3">
      <c r="C98" t="s">
        <v>12475</v>
      </c>
    </row>
    <row r="99" spans="3:3">
      <c r="C99" t="s">
        <v>12476</v>
      </c>
    </row>
    <row r="100" spans="3:3">
      <c r="C100" t="s">
        <v>12477</v>
      </c>
    </row>
    <row r="101" spans="3:3">
      <c r="C101" t="s">
        <v>12478</v>
      </c>
    </row>
    <row r="102" spans="3:3">
      <c r="C102" t="s">
        <v>12479</v>
      </c>
    </row>
    <row r="103" spans="3:3">
      <c r="C103" t="s">
        <v>12480</v>
      </c>
    </row>
    <row r="104" spans="3:3">
      <c r="C104" t="s">
        <v>12481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CF0B-ECC4-4D07-8D85-33304EFB6810}">
  <sheetPr codeName="Sheet6"/>
  <dimension ref="A1:F43"/>
  <sheetViews>
    <sheetView workbookViewId="0">
      <selection activeCell="D7" sqref="D7"/>
    </sheetView>
  </sheetViews>
  <sheetFormatPr defaultRowHeight="15"/>
  <cols>
    <col min="1" max="1" width="39.5703125" customWidth="1"/>
    <col min="4" max="4" width="36.85546875" customWidth="1"/>
    <col min="5" max="5" width="34.7109375" customWidth="1"/>
  </cols>
  <sheetData>
    <row r="1" spans="1:6">
      <c r="A1" s="114" t="s">
        <v>2559</v>
      </c>
      <c r="B1" s="114" t="s">
        <v>2560</v>
      </c>
      <c r="C1" s="114" t="s">
        <v>2561</v>
      </c>
      <c r="D1" s="114" t="s">
        <v>2562</v>
      </c>
      <c r="E1" s="114" t="s">
        <v>2563</v>
      </c>
      <c r="F1" s="115"/>
    </row>
    <row r="2" spans="1:6">
      <c r="A2" s="116" t="s">
        <v>2697</v>
      </c>
      <c r="B2" s="117"/>
      <c r="C2" s="117"/>
      <c r="D2" s="117"/>
      <c r="E2" s="115"/>
      <c r="F2" s="118"/>
    </row>
    <row r="3" spans="1:6" ht="24">
      <c r="A3" s="119" t="s">
        <v>2698</v>
      </c>
      <c r="B3" s="117"/>
      <c r="C3" s="117"/>
      <c r="D3" s="117" t="s">
        <v>2620</v>
      </c>
      <c r="E3" s="115"/>
      <c r="F3" s="118"/>
    </row>
    <row r="4" spans="1:6">
      <c r="A4" s="120" t="s">
        <v>2699</v>
      </c>
      <c r="B4" s="117"/>
      <c r="C4" s="117"/>
      <c r="D4" s="117" t="s">
        <v>2622</v>
      </c>
      <c r="E4" s="115"/>
      <c r="F4" s="118"/>
    </row>
    <row r="5" spans="1:6" ht="24">
      <c r="A5" s="121" t="s">
        <v>2700</v>
      </c>
      <c r="B5" s="117"/>
      <c r="C5" s="117"/>
      <c r="D5" s="117" t="s">
        <v>2624</v>
      </c>
      <c r="E5" s="115"/>
      <c r="F5" s="118"/>
    </row>
    <row r="6" spans="1:6" ht="48">
      <c r="A6" s="122" t="s">
        <v>2625</v>
      </c>
      <c r="B6" s="117"/>
      <c r="C6" s="117"/>
      <c r="D6" s="117" t="s">
        <v>2626</v>
      </c>
      <c r="E6" s="115"/>
      <c r="F6" s="118"/>
    </row>
    <row r="7" spans="1:6" ht="24">
      <c r="A7" s="122" t="s">
        <v>2701</v>
      </c>
      <c r="B7" s="117"/>
      <c r="C7" s="117"/>
      <c r="D7" s="117"/>
      <c r="E7" s="115"/>
      <c r="F7" s="118"/>
    </row>
    <row r="8" spans="1:6" ht="24">
      <c r="A8" s="123" t="s">
        <v>2702</v>
      </c>
      <c r="B8" s="117"/>
      <c r="C8" s="117"/>
      <c r="D8" s="117"/>
      <c r="E8" s="115"/>
      <c r="F8" s="118"/>
    </row>
    <row r="9" spans="1:6">
      <c r="A9" s="124" t="s">
        <v>2703</v>
      </c>
      <c r="B9" s="117"/>
      <c r="C9" s="117"/>
      <c r="D9" s="117"/>
      <c r="E9" s="115"/>
      <c r="F9" s="118"/>
    </row>
    <row r="10" spans="1:6" ht="24">
      <c r="A10" s="125" t="s">
        <v>2630</v>
      </c>
      <c r="B10" s="117"/>
      <c r="C10" s="117" t="s">
        <v>2631</v>
      </c>
      <c r="D10" s="117" t="s">
        <v>2632</v>
      </c>
      <c r="E10" s="115">
        <v>628.79999999999995</v>
      </c>
      <c r="F10" s="118"/>
    </row>
    <row r="11" spans="1:6" ht="24">
      <c r="A11" s="125" t="s">
        <v>2633</v>
      </c>
      <c r="B11" s="117"/>
      <c r="C11" s="117" t="s">
        <v>2634</v>
      </c>
      <c r="D11" s="117" t="s">
        <v>2635</v>
      </c>
      <c r="E11" s="115">
        <v>0.95</v>
      </c>
      <c r="F11" s="118"/>
    </row>
    <row r="12" spans="1:6" ht="24">
      <c r="A12" s="125" t="s">
        <v>2636</v>
      </c>
      <c r="B12" s="117"/>
      <c r="C12" s="117" t="s">
        <v>2582</v>
      </c>
      <c r="D12" s="117" t="s">
        <v>2637</v>
      </c>
      <c r="E12" s="115">
        <v>5</v>
      </c>
      <c r="F12" s="118"/>
    </row>
    <row r="13" spans="1:6" ht="36">
      <c r="A13" s="125" t="s">
        <v>2636</v>
      </c>
      <c r="B13" s="117"/>
      <c r="C13" s="117" t="s">
        <v>2638</v>
      </c>
      <c r="D13" s="117" t="s">
        <v>2639</v>
      </c>
      <c r="E13" s="115">
        <v>1</v>
      </c>
      <c r="F13" s="118"/>
    </row>
    <row r="14" spans="1:6" ht="24">
      <c r="A14" s="125" t="s">
        <v>2640</v>
      </c>
      <c r="B14" s="117"/>
      <c r="C14" s="117" t="s">
        <v>2631</v>
      </c>
      <c r="D14" s="117" t="s">
        <v>2641</v>
      </c>
      <c r="E14" s="115">
        <v>597</v>
      </c>
      <c r="F14" s="118"/>
    </row>
    <row r="15" spans="1:6" ht="24">
      <c r="A15" s="125" t="s">
        <v>2642</v>
      </c>
      <c r="B15" s="117"/>
      <c r="C15" s="117" t="s">
        <v>2631</v>
      </c>
      <c r="D15" s="117" t="s">
        <v>2643</v>
      </c>
      <c r="E15" s="115">
        <v>597</v>
      </c>
      <c r="F15" s="118"/>
    </row>
    <row r="16" spans="1:6" ht="48">
      <c r="A16" s="125" t="s">
        <v>2644</v>
      </c>
      <c r="B16" s="117"/>
      <c r="C16" s="117" t="s">
        <v>2645</v>
      </c>
      <c r="D16" s="117" t="s">
        <v>2631</v>
      </c>
      <c r="E16" s="115">
        <v>597</v>
      </c>
      <c r="F16" s="118"/>
    </row>
    <row r="17" spans="1:6" ht="36">
      <c r="A17" s="125" t="s">
        <v>2646</v>
      </c>
      <c r="B17" s="117"/>
      <c r="C17" s="117" t="s">
        <v>2647</v>
      </c>
      <c r="D17" s="117" t="s">
        <v>2648</v>
      </c>
      <c r="E17" s="115">
        <v>1</v>
      </c>
      <c r="F17" s="118"/>
    </row>
    <row r="18" spans="1:6" ht="24">
      <c r="A18" s="125" t="s">
        <v>2649</v>
      </c>
      <c r="B18" s="117"/>
      <c r="C18" s="117" t="s">
        <v>2631</v>
      </c>
      <c r="D18" s="117" t="s">
        <v>2650</v>
      </c>
      <c r="E18" s="115">
        <v>597</v>
      </c>
      <c r="F18" s="118"/>
    </row>
    <row r="19" spans="1:6">
      <c r="A19" s="124" t="s">
        <v>2651</v>
      </c>
      <c r="B19" s="117"/>
      <c r="C19" s="117"/>
      <c r="D19" s="117"/>
      <c r="E19" s="115"/>
      <c r="F19" s="118"/>
    </row>
    <row r="20" spans="1:6">
      <c r="A20" s="124" t="s">
        <v>2704</v>
      </c>
      <c r="B20" s="117"/>
      <c r="C20" s="117"/>
      <c r="D20" s="117"/>
      <c r="E20" s="115"/>
      <c r="F20" s="118"/>
    </row>
    <row r="21" spans="1:6" ht="24">
      <c r="A21" s="125" t="s">
        <v>2653</v>
      </c>
      <c r="B21" s="117"/>
      <c r="C21" s="117"/>
      <c r="D21" s="117" t="s">
        <v>2654</v>
      </c>
      <c r="E21" s="115"/>
      <c r="F21" s="118"/>
    </row>
    <row r="22" spans="1:6" ht="24">
      <c r="A22" s="122" t="s">
        <v>2705</v>
      </c>
      <c r="B22" s="117"/>
      <c r="C22" s="117"/>
      <c r="D22" s="117"/>
      <c r="E22" s="115"/>
      <c r="F22" s="118"/>
    </row>
    <row r="23" spans="1:6" ht="72">
      <c r="A23" s="123" t="s">
        <v>2706</v>
      </c>
      <c r="B23" s="117" t="s">
        <v>2657</v>
      </c>
      <c r="C23" s="117"/>
      <c r="D23" s="117"/>
      <c r="E23" s="115"/>
      <c r="F23" s="118"/>
    </row>
    <row r="24" spans="1:6">
      <c r="A24" s="124" t="s">
        <v>2707</v>
      </c>
      <c r="B24" s="117"/>
      <c r="C24" s="117"/>
      <c r="D24" s="117"/>
      <c r="E24" s="115"/>
      <c r="F24" s="118"/>
    </row>
    <row r="25" spans="1:6" ht="36">
      <c r="A25" s="125" t="s">
        <v>2659</v>
      </c>
      <c r="B25" s="117"/>
      <c r="C25" s="117" t="s">
        <v>2660</v>
      </c>
      <c r="D25" s="117" t="s">
        <v>2661</v>
      </c>
      <c r="E25" s="115">
        <v>10000000</v>
      </c>
      <c r="F25" s="118"/>
    </row>
    <row r="26" spans="1:6" ht="36">
      <c r="A26" s="125" t="s">
        <v>2662</v>
      </c>
      <c r="B26" s="117"/>
      <c r="C26" s="117" t="s">
        <v>2660</v>
      </c>
      <c r="D26" s="117" t="s">
        <v>2663</v>
      </c>
      <c r="E26" s="115">
        <v>3.9999967999999999</v>
      </c>
      <c r="F26" s="118"/>
    </row>
    <row r="27" spans="1:6" ht="36">
      <c r="A27" s="125" t="s">
        <v>2664</v>
      </c>
      <c r="B27" s="117" t="s">
        <v>2665</v>
      </c>
      <c r="C27" s="117" t="s">
        <v>2666</v>
      </c>
      <c r="D27" s="117" t="s">
        <v>2667</v>
      </c>
      <c r="E27" s="115">
        <v>1.1000000000000001</v>
      </c>
      <c r="F27" s="118"/>
    </row>
    <row r="28" spans="1:6" ht="24">
      <c r="A28" s="125" t="s">
        <v>2668</v>
      </c>
      <c r="B28" s="117"/>
      <c r="C28" s="117" t="s">
        <v>2631</v>
      </c>
      <c r="D28" s="117" t="s">
        <v>2669</v>
      </c>
      <c r="E28" s="115">
        <v>657</v>
      </c>
      <c r="F28" s="118"/>
    </row>
    <row r="29" spans="1:6" ht="24">
      <c r="A29" s="124" t="s">
        <v>2670</v>
      </c>
      <c r="B29" s="117"/>
      <c r="C29" s="117"/>
      <c r="D29" s="117" t="s">
        <v>2671</v>
      </c>
      <c r="E29" s="115"/>
      <c r="F29" s="118"/>
    </row>
    <row r="30" spans="1:6" ht="24">
      <c r="A30" s="122" t="s">
        <v>2708</v>
      </c>
      <c r="B30" s="117"/>
      <c r="C30" s="117"/>
      <c r="D30" s="117"/>
      <c r="E30" s="115"/>
      <c r="F30" s="118"/>
    </row>
    <row r="31" spans="1:6" ht="24">
      <c r="A31" s="123" t="s">
        <v>2709</v>
      </c>
      <c r="B31" s="117"/>
      <c r="C31" s="117"/>
      <c r="D31" s="117"/>
      <c r="E31" s="115"/>
      <c r="F31" s="118"/>
    </row>
    <row r="32" spans="1:6">
      <c r="A32" s="124" t="s">
        <v>2710</v>
      </c>
      <c r="B32" s="117"/>
      <c r="C32" s="117"/>
      <c r="D32" s="117"/>
      <c r="E32" s="115"/>
      <c r="F32" s="118"/>
    </row>
    <row r="33" spans="1:6" ht="36">
      <c r="A33" s="125" t="s">
        <v>2675</v>
      </c>
      <c r="B33" s="117"/>
      <c r="C33" s="117" t="s">
        <v>2676</v>
      </c>
      <c r="D33" s="117">
        <v>1.1000000000000001</v>
      </c>
      <c r="E33" s="115">
        <v>1.1000000000000001</v>
      </c>
      <c r="F33" s="118"/>
    </row>
    <row r="34" spans="1:6" ht="24">
      <c r="A34" s="125" t="s">
        <v>2677</v>
      </c>
      <c r="B34" s="117"/>
      <c r="C34" s="117" t="s">
        <v>2631</v>
      </c>
      <c r="D34" s="117" t="s">
        <v>2678</v>
      </c>
      <c r="E34" s="115">
        <v>723</v>
      </c>
      <c r="F34" s="118"/>
    </row>
    <row r="35" spans="1:6" ht="24">
      <c r="A35" s="124" t="s">
        <v>2679</v>
      </c>
      <c r="B35" s="117"/>
      <c r="C35" s="117"/>
      <c r="D35" s="117" t="s">
        <v>2680</v>
      </c>
      <c r="E35" s="115"/>
      <c r="F35" s="118"/>
    </row>
    <row r="36" spans="1:6" ht="36">
      <c r="A36" s="122" t="s">
        <v>2681</v>
      </c>
      <c r="B36" s="117"/>
      <c r="C36" s="117" t="s">
        <v>2573</v>
      </c>
      <c r="D36" s="117" t="s">
        <v>2631</v>
      </c>
      <c r="E36" s="115">
        <v>723</v>
      </c>
      <c r="F36" s="118"/>
    </row>
    <row r="37" spans="1:6" ht="36">
      <c r="A37" s="122" t="s">
        <v>2682</v>
      </c>
      <c r="B37" s="117"/>
      <c r="C37" s="117"/>
      <c r="D37" s="117" t="s">
        <v>2683</v>
      </c>
      <c r="E37" s="115"/>
      <c r="F37" s="118"/>
    </row>
    <row r="38" spans="1:6" ht="24">
      <c r="A38" s="122" t="s">
        <v>2684</v>
      </c>
      <c r="B38" s="117"/>
      <c r="C38" s="117"/>
      <c r="D38" s="117" t="s">
        <v>2685</v>
      </c>
      <c r="E38" s="115"/>
      <c r="F38" s="118"/>
    </row>
    <row r="39" spans="1:6">
      <c r="A39" s="122" t="s">
        <v>2711</v>
      </c>
      <c r="B39" s="117"/>
      <c r="C39" s="117"/>
      <c r="D39" s="117"/>
      <c r="E39" s="115"/>
      <c r="F39" s="118"/>
    </row>
    <row r="40" spans="1:6" ht="36">
      <c r="A40" s="123" t="s">
        <v>2687</v>
      </c>
      <c r="B40" s="117"/>
      <c r="C40" s="117" t="s">
        <v>2688</v>
      </c>
      <c r="D40" s="117" t="s">
        <v>2689</v>
      </c>
      <c r="E40" s="115">
        <v>723</v>
      </c>
      <c r="F40" s="118"/>
    </row>
    <row r="41" spans="1:6" ht="36">
      <c r="A41" s="123" t="s">
        <v>2690</v>
      </c>
      <c r="B41" s="117"/>
      <c r="C41" s="117" t="s">
        <v>2691</v>
      </c>
      <c r="D41" s="117" t="s">
        <v>2692</v>
      </c>
      <c r="E41" s="115">
        <v>723</v>
      </c>
      <c r="F41" s="118"/>
    </row>
    <row r="42" spans="1:6">
      <c r="A42" s="119" t="s">
        <v>2693</v>
      </c>
      <c r="B42" s="117"/>
      <c r="C42" s="117"/>
      <c r="D42" s="117" t="s">
        <v>2576</v>
      </c>
      <c r="E42" s="115">
        <v>723</v>
      </c>
      <c r="F42" s="118"/>
    </row>
    <row r="43" spans="1:6" ht="24">
      <c r="A43" s="116" t="s">
        <v>2694</v>
      </c>
      <c r="B43" s="117"/>
      <c r="C43" s="117" t="s">
        <v>2695</v>
      </c>
      <c r="D43" s="117" t="s">
        <v>2712</v>
      </c>
      <c r="E43" s="115" t="s">
        <v>2696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69F79-355C-4E66-9F50-FF9CA582AE43}">
  <sheetPr codeName="Sheet3"/>
  <dimension ref="A1:A80"/>
  <sheetViews>
    <sheetView workbookViewId="0">
      <selection activeCell="E3" sqref="E3"/>
    </sheetView>
  </sheetViews>
  <sheetFormatPr defaultRowHeight="15"/>
  <sheetData>
    <row r="1" spans="1:1">
      <c r="A1" t="s">
        <v>12385</v>
      </c>
    </row>
    <row r="2" spans="1:1">
      <c r="A2" t="s">
        <v>12386</v>
      </c>
    </row>
    <row r="3" spans="1:1">
      <c r="A3" t="s">
        <v>12387</v>
      </c>
    </row>
    <row r="4" spans="1:1">
      <c r="A4" t="s">
        <v>12388</v>
      </c>
    </row>
    <row r="5" spans="1:1">
      <c r="A5" t="s">
        <v>12389</v>
      </c>
    </row>
    <row r="6" spans="1:1">
      <c r="A6" t="s">
        <v>12390</v>
      </c>
    </row>
    <row r="7" spans="1:1">
      <c r="A7" t="s">
        <v>12391</v>
      </c>
    </row>
    <row r="8" spans="1:1">
      <c r="A8" t="s">
        <v>12392</v>
      </c>
    </row>
    <row r="9" spans="1:1">
      <c r="A9" t="s">
        <v>12393</v>
      </c>
    </row>
    <row r="10" spans="1:1">
      <c r="A10" t="s">
        <v>12394</v>
      </c>
    </row>
    <row r="11" spans="1:1">
      <c r="A11" t="s">
        <v>12395</v>
      </c>
    </row>
    <row r="12" spans="1:1">
      <c r="A12" t="s">
        <v>12396</v>
      </c>
    </row>
    <row r="13" spans="1:1">
      <c r="A13" t="s">
        <v>12397</v>
      </c>
    </row>
    <row r="14" spans="1:1">
      <c r="A14" t="s">
        <v>12398</v>
      </c>
    </row>
    <row r="15" spans="1:1">
      <c r="A15" t="s">
        <v>12399</v>
      </c>
    </row>
    <row r="16" spans="1:1">
      <c r="A16" t="s">
        <v>12400</v>
      </c>
    </row>
    <row r="17" spans="1:1">
      <c r="A17" t="s">
        <v>12401</v>
      </c>
    </row>
    <row r="18" spans="1:1">
      <c r="A18" t="s">
        <v>12402</v>
      </c>
    </row>
    <row r="19" spans="1:1">
      <c r="A19" t="s">
        <v>12403</v>
      </c>
    </row>
    <row r="20" spans="1:1">
      <c r="A20" t="s">
        <v>12404</v>
      </c>
    </row>
    <row r="21" spans="1:1">
      <c r="A21" t="s">
        <v>12405</v>
      </c>
    </row>
    <row r="22" spans="1:1">
      <c r="A22" t="s">
        <v>12406</v>
      </c>
    </row>
    <row r="23" spans="1:1">
      <c r="A23" t="s">
        <v>12407</v>
      </c>
    </row>
    <row r="24" spans="1:1">
      <c r="A24" t="s">
        <v>12483</v>
      </c>
    </row>
    <row r="25" spans="1:1">
      <c r="A25" t="s">
        <v>12409</v>
      </c>
    </row>
    <row r="26" spans="1:1">
      <c r="A26" t="s">
        <v>12410</v>
      </c>
    </row>
    <row r="27" spans="1:1">
      <c r="A27" t="s">
        <v>12411</v>
      </c>
    </row>
    <row r="28" spans="1:1">
      <c r="A28" t="s">
        <v>12412</v>
      </c>
    </row>
    <row r="29" spans="1:1">
      <c r="A29" t="s">
        <v>12413</v>
      </c>
    </row>
    <row r="30" spans="1:1">
      <c r="A30" t="s">
        <v>12414</v>
      </c>
    </row>
    <row r="31" spans="1:1">
      <c r="A31" t="s">
        <v>12415</v>
      </c>
    </row>
    <row r="32" spans="1:1">
      <c r="A32" t="s">
        <v>12416</v>
      </c>
    </row>
    <row r="33" spans="1:1">
      <c r="A33" t="s">
        <v>12417</v>
      </c>
    </row>
    <row r="34" spans="1:1">
      <c r="A34" t="s">
        <v>12418</v>
      </c>
    </row>
    <row r="35" spans="1:1">
      <c r="A35" t="s">
        <v>12419</v>
      </c>
    </row>
    <row r="36" spans="1:1">
      <c r="A36" t="s">
        <v>12420</v>
      </c>
    </row>
    <row r="37" spans="1:1">
      <c r="A37" t="s">
        <v>12421</v>
      </c>
    </row>
    <row r="38" spans="1:1">
      <c r="A38" t="s">
        <v>12422</v>
      </c>
    </row>
    <row r="39" spans="1:1">
      <c r="A39" t="s">
        <v>12423</v>
      </c>
    </row>
    <row r="40" spans="1:1">
      <c r="A40" t="s">
        <v>12424</v>
      </c>
    </row>
    <row r="41" spans="1:1">
      <c r="A41" t="s">
        <v>12425</v>
      </c>
    </row>
    <row r="42" spans="1:1">
      <c r="A42" t="s">
        <v>12426</v>
      </c>
    </row>
    <row r="43" spans="1:1">
      <c r="A43" t="s">
        <v>12413</v>
      </c>
    </row>
    <row r="44" spans="1:1">
      <c r="A44" t="s">
        <v>12446</v>
      </c>
    </row>
    <row r="45" spans="1:1">
      <c r="A45" t="s">
        <v>12415</v>
      </c>
    </row>
    <row r="46" spans="1:1">
      <c r="A46" t="s">
        <v>12447</v>
      </c>
    </row>
    <row r="47" spans="1:1">
      <c r="A47" t="s">
        <v>12418</v>
      </c>
    </row>
    <row r="48" spans="1:1">
      <c r="A48" t="s">
        <v>12448</v>
      </c>
    </row>
    <row r="49" spans="1:1">
      <c r="A49" t="s">
        <v>12449</v>
      </c>
    </row>
    <row r="50" spans="1:1">
      <c r="A50" t="s">
        <v>12450</v>
      </c>
    </row>
    <row r="51" spans="1:1">
      <c r="A51" t="s">
        <v>12422</v>
      </c>
    </row>
    <row r="52" spans="1:1">
      <c r="A52" t="s">
        <v>12451</v>
      </c>
    </row>
    <row r="53" spans="1:1">
      <c r="A53" t="s">
        <v>12452</v>
      </c>
    </row>
    <row r="54" spans="1:1">
      <c r="A54" t="s">
        <v>12453</v>
      </c>
    </row>
    <row r="55" spans="1:1">
      <c r="A55" t="s">
        <v>12454</v>
      </c>
    </row>
    <row r="56" spans="1:1">
      <c r="A56" t="s">
        <v>12455</v>
      </c>
    </row>
    <row r="57" spans="1:1">
      <c r="A57" t="s">
        <v>12456</v>
      </c>
    </row>
    <row r="58" spans="1:1">
      <c r="A58" t="s">
        <v>12457</v>
      </c>
    </row>
    <row r="59" spans="1:1">
      <c r="A59" t="s">
        <v>12458</v>
      </c>
    </row>
    <row r="60" spans="1:1">
      <c r="A60" t="s">
        <v>12459</v>
      </c>
    </row>
    <row r="61" spans="1:1">
      <c r="A61" t="s">
        <v>12460</v>
      </c>
    </row>
    <row r="62" spans="1:1">
      <c r="A62" t="s">
        <v>12461</v>
      </c>
    </row>
    <row r="63" spans="1:1">
      <c r="A63" t="s">
        <v>12462</v>
      </c>
    </row>
    <row r="64" spans="1:1">
      <c r="A64" t="s">
        <v>12463</v>
      </c>
    </row>
    <row r="65" spans="1:1">
      <c r="A65" t="s">
        <v>12464</v>
      </c>
    </row>
    <row r="66" spans="1:1">
      <c r="A66" t="s">
        <v>12465</v>
      </c>
    </row>
    <row r="67" spans="1:1">
      <c r="A67" t="s">
        <v>12466</v>
      </c>
    </row>
    <row r="68" spans="1:1">
      <c r="A68" t="s">
        <v>12467</v>
      </c>
    </row>
    <row r="69" spans="1:1">
      <c r="A69" t="s">
        <v>12468</v>
      </c>
    </row>
    <row r="70" spans="1:1">
      <c r="A70" t="s">
        <v>12465</v>
      </c>
    </row>
    <row r="71" spans="1:1">
      <c r="A71" t="s">
        <v>12469</v>
      </c>
    </row>
    <row r="72" spans="1:1">
      <c r="A72" t="s">
        <v>12470</v>
      </c>
    </row>
    <row r="73" spans="1:1">
      <c r="A73" t="s">
        <v>12471</v>
      </c>
    </row>
    <row r="74" spans="1:1">
      <c r="A74" t="s">
        <v>12485</v>
      </c>
    </row>
    <row r="75" spans="1:1">
      <c r="A75" t="s">
        <v>12486</v>
      </c>
    </row>
    <row r="76" spans="1:1">
      <c r="A76" t="s">
        <v>12487</v>
      </c>
    </row>
    <row r="77" spans="1:1">
      <c r="A77" t="s">
        <v>12478</v>
      </c>
    </row>
    <row r="78" spans="1:1">
      <c r="A78" t="s">
        <v>12479</v>
      </c>
    </row>
    <row r="79" spans="1:1">
      <c r="A79" t="s">
        <v>12480</v>
      </c>
    </row>
    <row r="80" spans="1:1">
      <c r="A80" t="s">
        <v>12481</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C4991-8E7C-4B6A-8E90-3C66E5241EE4}">
  <sheetPr codeName="Sheet26"/>
  <dimension ref="A1:A104"/>
  <sheetViews>
    <sheetView workbookViewId="0">
      <selection sqref="A1:A1048576"/>
    </sheetView>
  </sheetViews>
  <sheetFormatPr defaultRowHeight="15"/>
  <cols>
    <col min="1" max="1" width="151.7109375" bestFit="1" customWidth="1"/>
  </cols>
  <sheetData>
    <row r="1" spans="1:1">
      <c r="A1" t="s">
        <v>12385</v>
      </c>
    </row>
    <row r="2" spans="1:1">
      <c r="A2" t="s">
        <v>12386</v>
      </c>
    </row>
    <row r="3" spans="1:1">
      <c r="A3" t="s">
        <v>12387</v>
      </c>
    </row>
    <row r="4" spans="1:1">
      <c r="A4" t="s">
        <v>12388</v>
      </c>
    </row>
    <row r="5" spans="1:1">
      <c r="A5" t="s">
        <v>12389</v>
      </c>
    </row>
    <row r="6" spans="1:1">
      <c r="A6" t="s">
        <v>12390</v>
      </c>
    </row>
    <row r="7" spans="1:1">
      <c r="A7" t="s">
        <v>12391</v>
      </c>
    </row>
    <row r="8" spans="1:1">
      <c r="A8" t="s">
        <v>12392</v>
      </c>
    </row>
    <row r="9" spans="1:1">
      <c r="A9" t="s">
        <v>12393</v>
      </c>
    </row>
    <row r="10" spans="1:1">
      <c r="A10" t="s">
        <v>12394</v>
      </c>
    </row>
    <row r="11" spans="1:1">
      <c r="A11" t="s">
        <v>12395</v>
      </c>
    </row>
    <row r="12" spans="1:1">
      <c r="A12" t="s">
        <v>12396</v>
      </c>
    </row>
    <row r="13" spans="1:1">
      <c r="A13" t="s">
        <v>12397</v>
      </c>
    </row>
    <row r="14" spans="1:1">
      <c r="A14" t="s">
        <v>12398</v>
      </c>
    </row>
    <row r="15" spans="1:1">
      <c r="A15" t="s">
        <v>12399</v>
      </c>
    </row>
    <row r="16" spans="1:1">
      <c r="A16" t="s">
        <v>12400</v>
      </c>
    </row>
    <row r="17" spans="1:1">
      <c r="A17" t="s">
        <v>12401</v>
      </c>
    </row>
    <row r="18" spans="1:1">
      <c r="A18" t="s">
        <v>12402</v>
      </c>
    </row>
    <row r="19" spans="1:1">
      <c r="A19" t="s">
        <v>12403</v>
      </c>
    </row>
    <row r="20" spans="1:1">
      <c r="A20" t="s">
        <v>12404</v>
      </c>
    </row>
    <row r="21" spans="1:1">
      <c r="A21" t="s">
        <v>12405</v>
      </c>
    </row>
    <row r="22" spans="1:1">
      <c r="A22" t="s">
        <v>12406</v>
      </c>
    </row>
    <row r="23" spans="1:1">
      <c r="A23" t="s">
        <v>12407</v>
      </c>
    </row>
    <row r="24" spans="1:1">
      <c r="A24" t="s">
        <v>12408</v>
      </c>
    </row>
    <row r="25" spans="1:1">
      <c r="A25" t="s">
        <v>12409</v>
      </c>
    </row>
    <row r="26" spans="1:1">
      <c r="A26" t="s">
        <v>12410</v>
      </c>
    </row>
    <row r="27" spans="1:1">
      <c r="A27" t="s">
        <v>12411</v>
      </c>
    </row>
    <row r="28" spans="1:1">
      <c r="A28" t="s">
        <v>12412</v>
      </c>
    </row>
    <row r="29" spans="1:1">
      <c r="A29" t="s">
        <v>12413</v>
      </c>
    </row>
    <row r="30" spans="1:1">
      <c r="A30" t="s">
        <v>12414</v>
      </c>
    </row>
    <row r="31" spans="1:1">
      <c r="A31" t="s">
        <v>12415</v>
      </c>
    </row>
    <row r="32" spans="1:1">
      <c r="A32" t="s">
        <v>12416</v>
      </c>
    </row>
    <row r="33" spans="1:1">
      <c r="A33" t="s">
        <v>12417</v>
      </c>
    </row>
    <row r="34" spans="1:1">
      <c r="A34" t="s">
        <v>12418</v>
      </c>
    </row>
    <row r="35" spans="1:1">
      <c r="A35" t="s">
        <v>12419</v>
      </c>
    </row>
    <row r="36" spans="1:1">
      <c r="A36" t="s">
        <v>12420</v>
      </c>
    </row>
    <row r="37" spans="1:1">
      <c r="A37" t="s">
        <v>12421</v>
      </c>
    </row>
    <row r="38" spans="1:1">
      <c r="A38" t="s">
        <v>12422</v>
      </c>
    </row>
    <row r="39" spans="1:1">
      <c r="A39" t="s">
        <v>12423</v>
      </c>
    </row>
    <row r="40" spans="1:1">
      <c r="A40" t="s">
        <v>12424</v>
      </c>
    </row>
    <row r="41" spans="1:1">
      <c r="A41" t="s">
        <v>12425</v>
      </c>
    </row>
    <row r="42" spans="1:1">
      <c r="A42" t="s">
        <v>12426</v>
      </c>
    </row>
    <row r="43" spans="1:1">
      <c r="A43" t="s">
        <v>12427</v>
      </c>
    </row>
    <row r="44" spans="1:1">
      <c r="A44" t="s">
        <v>12387</v>
      </c>
    </row>
    <row r="45" spans="1:1">
      <c r="A45" t="s">
        <v>12428</v>
      </c>
    </row>
    <row r="46" spans="1:1">
      <c r="A46" t="s">
        <v>12429</v>
      </c>
    </row>
    <row r="47" spans="1:1">
      <c r="A47" t="s">
        <v>12430</v>
      </c>
    </row>
    <row r="48" spans="1:1">
      <c r="A48" t="s">
        <v>12431</v>
      </c>
    </row>
    <row r="49" spans="1:1">
      <c r="A49" t="s">
        <v>12432</v>
      </c>
    </row>
    <row r="50" spans="1:1">
      <c r="A50" t="s">
        <v>12433</v>
      </c>
    </row>
    <row r="51" spans="1:1">
      <c r="A51" t="s">
        <v>12434</v>
      </c>
    </row>
    <row r="52" spans="1:1">
      <c r="A52" t="s">
        <v>12435</v>
      </c>
    </row>
    <row r="53" spans="1:1">
      <c r="A53" t="s">
        <v>12436</v>
      </c>
    </row>
    <row r="54" spans="1:1">
      <c r="A54" t="s">
        <v>12437</v>
      </c>
    </row>
    <row r="55" spans="1:1">
      <c r="A55" t="s">
        <v>12438</v>
      </c>
    </row>
    <row r="56" spans="1:1">
      <c r="A56" t="s">
        <v>12439</v>
      </c>
    </row>
    <row r="57" spans="1:1">
      <c r="A57" t="s">
        <v>12440</v>
      </c>
    </row>
    <row r="58" spans="1:1">
      <c r="A58" t="s">
        <v>12441</v>
      </c>
    </row>
    <row r="59" spans="1:1">
      <c r="A59" t="s">
        <v>12442</v>
      </c>
    </row>
    <row r="60" spans="1:1">
      <c r="A60" t="s">
        <v>12443</v>
      </c>
    </row>
    <row r="61" spans="1:1">
      <c r="A61" t="s">
        <v>12444</v>
      </c>
    </row>
    <row r="62" spans="1:1">
      <c r="A62" t="s">
        <v>12445</v>
      </c>
    </row>
    <row r="63" spans="1:1">
      <c r="A63" t="s">
        <v>12413</v>
      </c>
    </row>
    <row r="64" spans="1:1">
      <c r="A64" t="s">
        <v>12446</v>
      </c>
    </row>
    <row r="65" spans="1:1">
      <c r="A65" t="s">
        <v>12415</v>
      </c>
    </row>
    <row r="66" spans="1:1">
      <c r="A66" t="s">
        <v>12447</v>
      </c>
    </row>
    <row r="67" spans="1:1">
      <c r="A67" t="s">
        <v>12418</v>
      </c>
    </row>
    <row r="68" spans="1:1">
      <c r="A68" t="s">
        <v>12448</v>
      </c>
    </row>
    <row r="69" spans="1:1">
      <c r="A69" t="s">
        <v>12449</v>
      </c>
    </row>
    <row r="70" spans="1:1">
      <c r="A70" t="s">
        <v>12450</v>
      </c>
    </row>
    <row r="71" spans="1:1">
      <c r="A71" t="s">
        <v>12422</v>
      </c>
    </row>
    <row r="72" spans="1:1">
      <c r="A72" t="s">
        <v>12451</v>
      </c>
    </row>
    <row r="73" spans="1:1">
      <c r="A73" t="s">
        <v>12452</v>
      </c>
    </row>
    <row r="74" spans="1:1">
      <c r="A74" t="s">
        <v>12453</v>
      </c>
    </row>
    <row r="75" spans="1:1">
      <c r="A75" t="s">
        <v>12454</v>
      </c>
    </row>
    <row r="76" spans="1:1">
      <c r="A76" t="s">
        <v>12455</v>
      </c>
    </row>
    <row r="77" spans="1:1">
      <c r="A77" t="s">
        <v>12456</v>
      </c>
    </row>
    <row r="78" spans="1:1">
      <c r="A78" t="s">
        <v>12457</v>
      </c>
    </row>
    <row r="79" spans="1:1">
      <c r="A79" t="s">
        <v>12458</v>
      </c>
    </row>
    <row r="80" spans="1:1">
      <c r="A80" t="s">
        <v>12459</v>
      </c>
    </row>
    <row r="81" spans="1:1">
      <c r="A81" t="s">
        <v>12460</v>
      </c>
    </row>
    <row r="82" spans="1:1">
      <c r="A82" t="s">
        <v>12461</v>
      </c>
    </row>
    <row r="83" spans="1:1">
      <c r="A83" t="s">
        <v>12462</v>
      </c>
    </row>
    <row r="84" spans="1:1">
      <c r="A84" t="s">
        <v>12463</v>
      </c>
    </row>
    <row r="85" spans="1:1">
      <c r="A85" t="s">
        <v>12464</v>
      </c>
    </row>
    <row r="86" spans="1:1">
      <c r="A86" t="s">
        <v>12465</v>
      </c>
    </row>
    <row r="87" spans="1:1">
      <c r="A87" t="s">
        <v>12466</v>
      </c>
    </row>
    <row r="88" spans="1:1">
      <c r="A88" t="s">
        <v>12467</v>
      </c>
    </row>
    <row r="89" spans="1:1">
      <c r="A89" t="s">
        <v>12468</v>
      </c>
    </row>
    <row r="90" spans="1:1">
      <c r="A90" t="s">
        <v>12465</v>
      </c>
    </row>
    <row r="91" spans="1:1">
      <c r="A91" t="s">
        <v>12469</v>
      </c>
    </row>
    <row r="92" spans="1:1">
      <c r="A92" t="s">
        <v>12470</v>
      </c>
    </row>
    <row r="93" spans="1:1">
      <c r="A93" t="s">
        <v>12471</v>
      </c>
    </row>
    <row r="94" spans="1:1">
      <c r="A94" t="s">
        <v>12472</v>
      </c>
    </row>
    <row r="95" spans="1:1">
      <c r="A95" t="s">
        <v>12465</v>
      </c>
    </row>
    <row r="96" spans="1:1">
      <c r="A96" t="s">
        <v>12473</v>
      </c>
    </row>
    <row r="97" spans="1:1">
      <c r="A97" t="s">
        <v>12474</v>
      </c>
    </row>
    <row r="98" spans="1:1">
      <c r="A98" t="s">
        <v>12475</v>
      </c>
    </row>
    <row r="99" spans="1:1">
      <c r="A99" t="s">
        <v>12476</v>
      </c>
    </row>
    <row r="100" spans="1:1">
      <c r="A100" t="s">
        <v>12477</v>
      </c>
    </row>
    <row r="101" spans="1:1">
      <c r="A101" t="s">
        <v>12478</v>
      </c>
    </row>
    <row r="102" spans="1:1">
      <c r="A102" t="s">
        <v>12479</v>
      </c>
    </row>
    <row r="103" spans="1:1">
      <c r="A103" t="s">
        <v>12480</v>
      </c>
    </row>
    <row r="104" spans="1:1">
      <c r="A104" t="s">
        <v>12481</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8E98DA-A46E-4722-A2CF-F84C83984E92}">
  <sheetPr codeName="Sheet27"/>
  <dimension ref="A1:D1374"/>
  <sheetViews>
    <sheetView topLeftCell="B316" workbookViewId="0">
      <selection activeCell="D336" sqref="D336"/>
    </sheetView>
  </sheetViews>
  <sheetFormatPr defaultRowHeight="15"/>
  <cols>
    <col min="1" max="1" width="59.7109375" customWidth="1"/>
    <col min="4" max="4" width="151.7109375" bestFit="1" customWidth="1"/>
  </cols>
  <sheetData>
    <row r="1" spans="1:4">
      <c r="A1" t="str">
        <f>SUBSTITUTE('Rate Table'!A1," ","")</f>
        <v>Rule/StepNameWhenVariableExpression</v>
      </c>
      <c r="B1" t="e" vm="1">
        <f>VLOOKUP(A1,A1:D163,,FALSE)</f>
        <v>#VALUE!</v>
      </c>
      <c r="C1" t="str">
        <f t="shared" ref="C1:C32" si="0">TRIM(RIGHT(INDEX($D$1:$D$100,MATCH("*"&amp;A1&amp;"*",$D$1:$D$100,0)),LEN(INDEX($D$1:$D$100,MATCH("*"&amp;A1&amp;"*",$D$1:$D$100,0)))-LEN(A1)))</f>
        <v>Result</v>
      </c>
      <c r="D1" t="str">
        <f>SUBSTITUTE('Rate Table'!D1," ","")</f>
        <v>Rule/StepNameWhenVariableExpressionResult</v>
      </c>
    </row>
    <row r="2" spans="1:4">
      <c r="A2" t="str">
        <f>SUBSTITUTE('Rate Table'!A2," ","")</f>
        <v> RateallProductsRunRuleSetForEach(#Product,"RateProduct")</v>
      </c>
      <c r="C2" t="e">
        <f t="shared" si="0"/>
        <v>#N/A</v>
      </c>
      <c r="D2" t="str">
        <f>SUBSTITUTE('Rate Table'!D2," ","")</f>
        <v>RateallProductsRunRuleSetForEach(#Product,"RateProduct")</v>
      </c>
    </row>
    <row r="3" spans="1:4">
      <c r="A3" t="str">
        <f>SUBSTITUTE('Rate Table'!A3," ","")</f>
        <v> SetVariables</v>
      </c>
      <c r="C3" t="e">
        <f t="shared" si="0"/>
        <v>#N/A</v>
      </c>
      <c r="D3" t="str">
        <f>SUBSTITUTE('Rate Table'!D3," ","")</f>
        <v>SetVariables</v>
      </c>
    </row>
    <row r="4" spans="1:4">
      <c r="A4" t="str">
        <f>SUBSTITUTE('Rate Table'!A4," ","")</f>
        <v>SetRiskState@RiskState#RiskState</v>
      </c>
      <c r="C4" t="str">
        <f t="shared" si="0"/>
        <v>MD</v>
      </c>
      <c r="D4" t="str">
        <f>SUBSTITUTE('Rate Table'!D4," ","")</f>
        <v>SetRiskState@RiskState#RiskStateMD</v>
      </c>
    </row>
    <row r="5" spans="1:4">
      <c r="A5" t="str">
        <f>SUBSTITUTE('Rate Table'!A5," ","")</f>
        <v>LiabilityCoverageAdded@LiabilityCoverageAdded"No"</v>
      </c>
      <c r="C5" t="str">
        <f t="shared" si="0"/>
        <v>No</v>
      </c>
      <c r="D5" t="str">
        <f>SUBSTITUTE('Rate Table'!D5," ","")</f>
        <v>LiabilityCoverageAdded@LiabilityCoverageAdded"No"No</v>
      </c>
    </row>
    <row r="6" spans="1:4">
      <c r="A6" t="str">
        <f>SUBSTITUTE('Rate Table'!A6," ","")</f>
        <v>SinkholeCoverageAdded@SinkholeCoverageAdded"No"</v>
      </c>
      <c r="C6" t="str">
        <f t="shared" si="0"/>
        <v>No</v>
      </c>
      <c r="D6" t="str">
        <f>SUBSTITUTE('Rate Table'!D6," ","")</f>
        <v>SinkholeCoverageAdded@SinkholeCoverageAdded"No"No</v>
      </c>
    </row>
    <row r="7" spans="1:4">
      <c r="A7" t="str">
        <f>SUBSTITUTE('Rate Table'!A7," ","")</f>
        <v> RunRatingSteps</v>
      </c>
      <c r="C7" t="e">
        <f t="shared" si="0"/>
        <v>#N/A</v>
      </c>
      <c r="D7" t="str">
        <f>SUBSTITUTE('Rate Table'!D7," ","")</f>
        <v>RunRatingSteps</v>
      </c>
    </row>
    <row r="8" spans="1:4">
      <c r="A8" t="str">
        <f>SUBSTITUTE('Rate Table'!A8," ","")</f>
        <v> RateRiskItemDwellingRunRuleSetForEach(#RiskItem,"RateDwelling")</v>
      </c>
      <c r="C8" t="e">
        <f t="shared" si="0"/>
        <v>#N/A</v>
      </c>
      <c r="D8" t="str">
        <f>SUBSTITUTE('Rate Table'!D8," ","")</f>
        <v>RateRiskItemDwellingRunRuleSetForEach(#RiskItem,"RateDwelling")</v>
      </c>
    </row>
    <row r="9" spans="1:4">
      <c r="A9" t="str">
        <f>SUBSTITUTE('Rate Table'!A9," ","")</f>
        <v> SetDwellingVariables</v>
      </c>
      <c r="C9" t="e">
        <f t="shared" si="0"/>
        <v>#N/A</v>
      </c>
      <c r="D9" t="str">
        <f>SUBSTITUTE('Rate Table'!D9," ","")</f>
        <v>SetDwellingVariables</v>
      </c>
    </row>
    <row r="10" spans="1:4">
      <c r="A10" t="str">
        <f>SUBSTITUTE('Rate Table'!A10," ","")</f>
        <v>ProtectionDeviceType@ProtectionDeviceType#ProtectionDeviceType</v>
      </c>
      <c r="C10" t="str">
        <f t="shared" si="0"/>
        <v>None</v>
      </c>
      <c r="D10" t="str">
        <f>SUBSTITUTE('Rate Table'!D10," ","")</f>
        <v>ProtectionDeviceType@ProtectionDeviceType#ProtectionDeviceTypeNone</v>
      </c>
    </row>
    <row r="11" spans="1:4">
      <c r="A11" t="str">
        <f>SUBSTITUTE('Rate Table'!A11," ","")</f>
        <v>ConstructionType@ConstructionType#ConstructionType</v>
      </c>
      <c r="C11" t="str">
        <f t="shared" si="0"/>
        <v>F</v>
      </c>
      <c r="D11" t="str">
        <f>SUBSTITUTE('Rate Table'!D11," ","")</f>
        <v>ConstructionType@ConstructionType#ConstructionTypeF</v>
      </c>
    </row>
    <row r="12" spans="1:4">
      <c r="A12" t="str">
        <f>SUBSTITUTE('Rate Table'!A12," ","")</f>
        <v>FamilyCount@FamilyCount#FamilyCount</v>
      </c>
      <c r="C12" t="str">
        <f t="shared" si="0"/>
        <v>2</v>
      </c>
      <c r="D12" t="str">
        <f>SUBSTITUTE('Rate Table'!D12," ","")</f>
        <v>FamilyCount@FamilyCount#FamilyCount2</v>
      </c>
    </row>
    <row r="13" spans="1:4">
      <c r="A13" t="str">
        <f>SUBSTITUTE('Rate Table'!A13," ","")</f>
        <v>TerritoryCode@TerritoryCode#TerritoryCode</v>
      </c>
      <c r="C13" t="str">
        <f t="shared" si="0"/>
        <v>1</v>
      </c>
      <c r="D13" t="str">
        <f>SUBSTITUTE('Rate Table'!D13," ","")</f>
        <v>TerritoryCode@TerritoryCode#TerritoryCode1</v>
      </c>
    </row>
    <row r="14" spans="1:4">
      <c r="A14" t="str">
        <f>SUBSTITUTE('Rate Table'!A14," ","")</f>
        <v>ProtectionClass@ProtectionClassIf(NotNull(#ProtectionClassOverride),#ProtectionClassOverride,#ProtectionClass)</v>
      </c>
      <c r="C14" t="str">
        <f t="shared" si="0"/>
        <v>2</v>
      </c>
      <c r="D14" t="str">
        <f>SUBSTITUTE('Rate Table'!D14," ","")</f>
        <v>ProtectionClass@ProtectionClassIf(NotNull(#ProtectionClassOverride),#ProtectionClassOverride,#ProtectionClass)2</v>
      </c>
    </row>
    <row r="15" spans="1:4">
      <c r="A15" t="str">
        <f>SUBSTITUTE('Rate Table'!A15," ","")</f>
        <v>OccupancyType@OccupancyType#OccupancyType</v>
      </c>
      <c r="C15" t="str">
        <f t="shared" si="0"/>
        <v>Vacant</v>
      </c>
      <c r="D15" t="str">
        <f>SUBSTITUTE('Rate Table'!D15," ","")</f>
        <v>OccupancyType@OccupancyType#OccupancyTypeVacant</v>
      </c>
    </row>
    <row r="16" spans="1:4">
      <c r="A16" t="str">
        <f>SUBSTITUTE('Rate Table'!A16," ","")</f>
        <v>UsageType@UsageType#UsageType</v>
      </c>
      <c r="C16" t="str">
        <f t="shared" si="0"/>
        <v>Primary</v>
      </c>
      <c r="D16" t="str">
        <f>SUBSTITUTE('Rate Table'!D16," ","")</f>
        <v>UsageType@UsageType#UsageTypePrimary</v>
      </c>
    </row>
    <row r="17" spans="1:4">
      <c r="A17" t="str">
        <f>SUBSTITUTE('Rate Table'!A17," ","")</f>
        <v>AgeOfHome@AgeOfHome#AgeOfHome</v>
      </c>
      <c r="C17" t="str">
        <f t="shared" si="0"/>
        <v/>
      </c>
      <c r="D17" t="str">
        <f>SUBSTITUTE('Rate Table'!D17," ","")</f>
        <v>AgeOfHome@AgeOfHome#AgeOfHome</v>
      </c>
    </row>
    <row r="18" spans="1:4">
      <c r="A18" t="str">
        <f>SUBSTITUTE('Rate Table'!A18," ","")</f>
        <v>DwellingUnderConstruction@DwellingUnderConstruction#DwellingUnderConstruction</v>
      </c>
      <c r="C18" t="str">
        <f t="shared" si="0"/>
        <v>No</v>
      </c>
      <c r="D18" t="str">
        <f>SUBSTITUTE('Rate Table'!D18," ","")</f>
        <v>DwellingUnderConstruction@DwellingUnderConstruction#DwellingUnderConstructionNo</v>
      </c>
    </row>
    <row r="19" spans="1:4">
      <c r="A19" t="str">
        <f>SUBSTITUTE('Rate Table'!A19," ","")</f>
        <v> SetCoverageVariables</v>
      </c>
      <c r="C19" t="e">
        <f t="shared" si="0"/>
        <v>#N/A</v>
      </c>
      <c r="D19" t="str">
        <f>SUBSTITUTE('Rate Table'!D19," ","")</f>
        <v>SetCoverageVariables</v>
      </c>
    </row>
    <row r="20" spans="1:4">
      <c r="A20" t="str">
        <f>SUBSTITUTE('Rate Table'!A20," ","")</f>
        <v>CoverageForm@CoverageForm#CoverageForm</v>
      </c>
      <c r="C20" t="str">
        <f t="shared" si="0"/>
        <v>1</v>
      </c>
      <c r="D20" t="str">
        <f>SUBSTITUTE('Rate Table'!D20," ","")</f>
        <v>CoverageForm@CoverageForm#CoverageForm1</v>
      </c>
    </row>
    <row r="21" spans="1:4">
      <c r="A21" t="str">
        <f>SUBSTITUTE('Rate Table'!A21," ","")</f>
        <v>CoverageACheck@CoverageACheckHasCoverage("COVA")</v>
      </c>
      <c r="C21" t="str">
        <f t="shared" si="0"/>
        <v>True</v>
      </c>
      <c r="D21" t="str">
        <f>SUBSTITUTE('Rate Table'!D21," ","")</f>
        <v>CoverageACheck@CoverageACheckHasCoverage("COVA")True</v>
      </c>
    </row>
    <row r="22" spans="1:4">
      <c r="A22" t="str">
        <f>SUBSTITUTE('Rate Table'!A22," ","")</f>
        <v>CoverageALimit@CoverageALimit#CoverageALimit</v>
      </c>
      <c r="C22" t="str">
        <f t="shared" si="0"/>
        <v>200000</v>
      </c>
      <c r="D22" t="str">
        <f>SUBSTITUTE('Rate Table'!D22," ","")</f>
        <v>CoverageALimit@CoverageALimit#CoverageALimit200000</v>
      </c>
    </row>
    <row r="23" spans="1:4">
      <c r="A23" t="str">
        <f>SUBSTITUTE('Rate Table'!A23," ","")</f>
        <v>CoverageCLimit@CoverageCLimit#CoverageCLimit</v>
      </c>
      <c r="C23" t="str">
        <f t="shared" si="0"/>
        <v>140000</v>
      </c>
      <c r="D23" t="str">
        <f>SUBSTITUTE('Rate Table'!D23," ","")</f>
        <v>CoverageCLimit@CoverageCLimit#CoverageCLimit140000</v>
      </c>
    </row>
    <row r="24" spans="1:4">
      <c r="A24" t="str">
        <f>SUBSTITUTE('Rate Table'!A24," ","")</f>
        <v>CoverageVMMCheck@CoverageVMMCheckHasCoverage("VMM")</v>
      </c>
      <c r="C24" t="str">
        <f t="shared" si="0"/>
        <v>False</v>
      </c>
      <c r="D24" t="str">
        <f>SUBSTITUTE('Rate Table'!D24," ","")</f>
        <v>CoverageVMMCheck@CoverageVMMCheckHasCoverage("VMM")False</v>
      </c>
    </row>
    <row r="25" spans="1:4">
      <c r="A25" t="str">
        <f>SUBSTITUTE('Rate Table'!A25," ","")</f>
        <v>CoverageVMMNotRated@CoverageVMMRatedFalse()</v>
      </c>
      <c r="C25" t="str">
        <f t="shared" si="0"/>
        <v>False</v>
      </c>
      <c r="D25" t="str">
        <f>SUBSTITUTE('Rate Table'!D25," ","")</f>
        <v>CoverageVMMNotRated@CoverageVMMRatedFalse()False</v>
      </c>
    </row>
    <row r="26" spans="1:4">
      <c r="A26" t="str">
        <f>SUBSTITUTE('Rate Table'!A26," ","")</f>
        <v>AllPerilsDeductible@AllPerilsDeductible#AllPerilsDeductible</v>
      </c>
      <c r="C26" t="str">
        <f t="shared" si="0"/>
        <v>500</v>
      </c>
      <c r="D26" t="str">
        <f>SUBSTITUTE('Rate Table'!D26," ","")</f>
        <v>AllPerilsDeductible@AllPerilsDeductible#AllPerilsDeductible500</v>
      </c>
    </row>
    <row r="27" spans="1:4">
      <c r="A27" t="str">
        <f>SUBSTITUTE('Rate Table'!A27," ","")</f>
        <v>WindHailDeductible@WindHailDeductible#WindHailDeductible</v>
      </c>
      <c r="C27" t="str">
        <f t="shared" si="0"/>
        <v>1000</v>
      </c>
      <c r="D27" t="str">
        <f>SUBSTITUTE('Rate Table'!D27," ","")</f>
        <v>WindHailDeductible@WindHailDeductible#WindHailDeductible1000</v>
      </c>
    </row>
    <row r="28" spans="1:4">
      <c r="A28" t="str">
        <f>SUBSTITUTE('Rate Table'!A28," ","")</f>
        <v> RateallCoveragesRunRuleSetForEach(#Coverage,"RateCoverages")</v>
      </c>
      <c r="C28" t="e">
        <f t="shared" si="0"/>
        <v>#N/A</v>
      </c>
      <c r="D28" t="str">
        <f>SUBSTITUTE('Rate Table'!D28," ","")</f>
        <v>RateallCoveragesRunRuleSetForEach(#Coverage,"RateCoverages")</v>
      </c>
    </row>
    <row r="29" spans="1:4">
      <c r="A29" t="str">
        <f>SUBSTITUTE('Rate Table'!A29," ","")</f>
        <v> RateCoverageAandCIsCoverage("COVA")ORIsCoverage("COVC")RunRuleSet("RateCoverage301BasePremiumAandC")</v>
      </c>
      <c r="C29" t="e">
        <f t="shared" si="0"/>
        <v>#N/A</v>
      </c>
      <c r="D29" t="str">
        <f>SUBSTITUTE('Rate Table'!D29," ","")</f>
        <v>RateCoverageAandCIsCoverage("COVA")ORIsCoverage("COVC")RunRuleSet("RateCoverage301BasePremiumAandC")</v>
      </c>
    </row>
    <row r="30" spans="1:4">
      <c r="A30" t="str">
        <f>SUBSTITUTE('Rate Table'!A30," ","")</f>
        <v>GetCoverageCodeCoverageCode#CoverageCode</v>
      </c>
      <c r="C30" t="str">
        <f t="shared" si="0"/>
        <v>COVA</v>
      </c>
      <c r="D30" t="str">
        <f>SUBSTITUTE('Rate Table'!D30," ","")</f>
        <v>GetCoverageCodeCoverageCode#CoverageCodeCOVA</v>
      </c>
    </row>
    <row r="31" spans="1:4">
      <c r="A31" t="str">
        <f>SUBSTITUTE('Rate Table'!A31," ","")</f>
        <v> MainCoveragePremiumCalculationIsCoverage("COVA")ORIsCoverage("COVC")</v>
      </c>
      <c r="C31" t="e">
        <f t="shared" si="0"/>
        <v>#N/A</v>
      </c>
      <c r="D31" t="str">
        <f>SUBSTITUTE('Rate Table'!D31," ","")</f>
        <v>MainCoveragePremiumCalculationIsCoverage("COVA")ORIsCoverage("COVC")</v>
      </c>
    </row>
    <row r="32" spans="1:4">
      <c r="A32" t="str">
        <f>SUBSTITUTE('Rate Table'!A32," ","")</f>
        <v>LiabilityCoverageAddedIsCoverage("COVA")AND@LiabilityCoverageAdded="No"@LiabilityCoverageAdded"Yes"</v>
      </c>
      <c r="C32" t="str">
        <f t="shared" si="0"/>
        <v>Yes</v>
      </c>
      <c r="D32" t="str">
        <f>SUBSTITUTE('Rate Table'!D32," ","")</f>
        <v>LiabilityCoverageAddedIsCoverage("COVA")AND@LiabilityCoverageAdded="No"@LiabilityCoverageAdded"Yes"Yes</v>
      </c>
    </row>
    <row r="33" spans="1:4">
      <c r="A33" t="str">
        <f>SUBSTITUTE('Rate Table'!A33," ","")</f>
        <v>GetCoverageLimitCoverageLimit#CoverageLimit</v>
      </c>
      <c r="C33" t="str">
        <f t="shared" ref="C33:C64" si="1">TRIM(RIGHT(INDEX($D$1:$D$100,MATCH("*"&amp;A33&amp;"*",$D$1:$D$100,0)),LEN(INDEX($D$1:$D$100,MATCH("*"&amp;A33&amp;"*",$D$1:$D$100,0)))-LEN(A33)))</f>
        <v>200000</v>
      </c>
      <c r="D33" t="str">
        <f>SUBSTITUTE('Rate Table'!D33," ","")</f>
        <v>GetCoverageLimitCoverageLimit#CoverageLimit200000</v>
      </c>
    </row>
    <row r="34" spans="1:4">
      <c r="A34" t="str">
        <f>SUBSTITUTE('Rate Table'!A34," ","")</f>
        <v>InitializeProtectionDeviceFactorProtectionDeviceFactor1</v>
      </c>
      <c r="C34" t="str">
        <f t="shared" si="1"/>
        <v>.01</v>
      </c>
      <c r="D34" t="str">
        <f>SUBSTITUTE('Rate Table'!D34," ","")</f>
        <v>InitializeProtectionDeviceFactorProtectionDeviceFactor1.01</v>
      </c>
    </row>
    <row r="35" spans="1:4">
      <c r="A35" t="str">
        <f>SUBSTITUTE('Rate Table'!A35," ","")</f>
        <v>GetFireKeyPremiumFireKeyPremiumLookupRate("FireKeyPremiums",@TerritoryCode,@ConstructionType,@ProtectionClass,CoverageCode,@FamilyCount)</v>
      </c>
      <c r="C35" t="str">
        <f t="shared" si="1"/>
        <v>211</v>
      </c>
      <c r="D35" t="str">
        <f>SUBSTITUTE('Rate Table'!D35," ","")</f>
        <v>GetFireKeyPremiumFireKeyPremiumLookupRate("FireKeyPremiums",@TerritoryCode,@ConstructionType,@ProtectionClass,CoverageCode,@FamilyCount)211</v>
      </c>
    </row>
    <row r="36" spans="1:4">
      <c r="A36" t="str">
        <f>SUBSTITUTE('Rate Table'!A36," ","")</f>
        <v>GetKeyFactorKeyFactorLookupInterpolatedRate("KeyFactor",CoverageLimit,CoverageCode)</v>
      </c>
      <c r="C36" t="str">
        <f t="shared" si="1"/>
        <v>3.89</v>
      </c>
      <c r="D36" t="str">
        <f>SUBSTITUTE('Rate Table'!D36," ","")</f>
        <v>GetKeyFactorKeyFactorLookupInterpolatedRate("KeyFactor",CoverageLimit,CoverageCode)3.89</v>
      </c>
    </row>
    <row r="37" spans="1:4">
      <c r="A37" t="str">
        <f>SUBSTITUTE('Rate Table'!A37," ","")</f>
        <v>ComputeBaseFirePremiumBaseFirePremiumFireKeyPremium*KeyFactor</v>
      </c>
      <c r="C37" t="str">
        <f t="shared" si="1"/>
        <v>821</v>
      </c>
      <c r="D37" t="str">
        <f>SUBSTITUTE('Rate Table'!D37," ","")</f>
        <v>ComputeBaseFirePremiumBaseFirePremiumFireKeyPremium*KeyFactor821</v>
      </c>
    </row>
    <row r="38" spans="1:4">
      <c r="A38" t="str">
        <f>SUBSTITUTE('Rate Table'!A38," ","")</f>
        <v>GetProtectionDeviceFactorProtectionDeviceFactorLookupRate("ProtectionDevice",@ProtectionDeviceType)</v>
      </c>
      <c r="C38" t="str">
        <f t="shared" si="1"/>
        <v>1</v>
      </c>
      <c r="D38" t="str">
        <f>SUBSTITUTE('Rate Table'!D38," ","")</f>
        <v>GetProtectionDeviceFactorProtectionDeviceFactorLookupRate("ProtectionDevice",@ProtectionDeviceType)1</v>
      </c>
    </row>
    <row r="39" spans="1:4">
      <c r="A39" t="str">
        <f>SUBSTITUTE('Rate Table'!A39," ","")</f>
        <v>ComputeAdjustedFirePremiumAdjustedFirePremiumBaseFirePremium*ProtectionDeviceFactor</v>
      </c>
      <c r="C39" t="str">
        <f t="shared" si="1"/>
        <v>821</v>
      </c>
      <c r="D39" t="str">
        <f>SUBSTITUTE('Rate Table'!D39," ","")</f>
        <v>ComputeAdjustedFirePremiumAdjustedFirePremiumBaseFirePremium*ProtectionDeviceFactor821</v>
      </c>
    </row>
    <row r="40" spans="1:4">
      <c r="A40" t="str">
        <f>SUBSTITUTE('Rate Table'!A40," ","")</f>
        <v>GetDeductibleFactorDeductibleFactorLookupRate("Deductible",@AllPerilsDeductible,@WindHailDeductible,CoverageCode)</v>
      </c>
      <c r="C40" t="str">
        <f t="shared" si="1"/>
        <v>0.84</v>
      </c>
      <c r="D40" t="str">
        <f>SUBSTITUTE('Rate Table'!D40," ","")</f>
        <v>GetDeductibleFactorDeductibleFactorLookupRate("Deductible",@AllPerilsDeductible,@WindHailDeductible,CoverageCode)0.84</v>
      </c>
    </row>
    <row r="41" spans="1:4">
      <c r="A41" t="str">
        <f>SUBSTITUTE('Rate Table'!A41," ","")</f>
        <v>ComputeFinalFirePremiumFinalFirePremiumAdjustedFirePremium*DeductibleFactor</v>
      </c>
      <c r="C41" t="str">
        <f t="shared" si="1"/>
        <v>690</v>
      </c>
      <c r="D41" t="str">
        <f>SUBSTITUTE('Rate Table'!D41," ","")</f>
        <v>ComputeFinalFirePremiumFinalFirePremiumAdjustedFirePremium*DeductibleFactor690</v>
      </c>
    </row>
    <row r="42" spans="1:4">
      <c r="A42" t="str">
        <f>SUBSTITUTE('Rate Table'!A42," ","")</f>
        <v>SetthepremiumtoCoverage#CoveragePremiumFinalFirePremium</v>
      </c>
      <c r="C42" t="str">
        <f t="shared" si="1"/>
        <v>690</v>
      </c>
      <c r="D42" t="str">
        <f>SUBSTITUTE('Rate Table'!D42," ","")</f>
        <v>SetthepremiumtoCoverage#CoveragePremiumFinalFirePremium690</v>
      </c>
    </row>
    <row r="43" spans="1:4">
      <c r="A43" t="str">
        <f>SUBSTITUTE('Rate Table'!A43," ","")</f>
        <v> RateCoverageVandalismAndMaliciousMischief@CoverageVMMCheckAND!@CoverageVMMRatedRunRuleSet("RateCoverage302VMM")</v>
      </c>
      <c r="C43" t="e">
        <f t="shared" si="1"/>
        <v>#N/A</v>
      </c>
      <c r="D43" t="str">
        <f>SUBSTITUTE('Rate Table'!D43," ","")</f>
        <v>RateCoverageAandCIsCoverage("COVA")ORIsCoverage("COVC")RunRuleSet("RateCoverage301BasePremiumAandC")</v>
      </c>
    </row>
    <row r="44" spans="1:4">
      <c r="A44" t="str">
        <f>SUBSTITUTE('Rate Table'!A44," ","")</f>
        <v> SetVariables</v>
      </c>
      <c r="C44" t="e">
        <f t="shared" si="1"/>
        <v>#N/A</v>
      </c>
      <c r="D44" t="str">
        <f>SUBSTITUTE('Rate Table'!D44," ","")</f>
        <v>GetCoverageCodeCoverageCode#CoverageCodeCOVC</v>
      </c>
    </row>
    <row r="45" spans="1:4">
      <c r="A45" t="str">
        <f>SUBSTITUTE('Rate Table'!A45," ","")</f>
        <v>InitializeVMMPremium-CovAVMMPremiumCovA0</v>
      </c>
      <c r="C45" t="e">
        <f t="shared" si="1"/>
        <v>#N/A</v>
      </c>
      <c r="D45" t="str">
        <f>SUBSTITUTE('Rate Table'!D45," ","")</f>
        <v>MainCoveragePremiumCalculationIsCoverage("COVA")ORIsCoverage("COVC")</v>
      </c>
    </row>
    <row r="46" spans="1:4">
      <c r="A46" t="str">
        <f>SUBSTITUTE('Rate Table'!A46," ","")</f>
        <v>InitializeVMMPremium-CovCVMMPremiumCovC0</v>
      </c>
      <c r="C46" t="e">
        <f t="shared" si="1"/>
        <v>#N/A</v>
      </c>
      <c r="D46" t="str">
        <f>SUBSTITUTE('Rate Table'!D46," ","")</f>
        <v>GetCoverageLimitCoverageLimit#CoverageLimit140000</v>
      </c>
    </row>
    <row r="47" spans="1:4">
      <c r="A47" t="str">
        <f>SUBSTITUTE('Rate Table'!A47," ","")</f>
        <v>VMMOccupancyTypeVMMType""</v>
      </c>
      <c r="C47" t="e">
        <f t="shared" si="1"/>
        <v>#N/A</v>
      </c>
      <c r="D47" t="str">
        <f>SUBSTITUTE('Rate Table'!D47," ","")</f>
        <v>InitializeProtectionDeviceFactorProtectionDeviceFactor1.01</v>
      </c>
    </row>
    <row r="48" spans="1:4">
      <c r="A48" t="str">
        <f>SUBSTITUTE('Rate Table'!A48," ","")</f>
        <v>SetCoverageVMMasrated@CoverageVMMRatedTrue()</v>
      </c>
      <c r="C48" t="e">
        <f t="shared" si="1"/>
        <v>#N/A</v>
      </c>
      <c r="D48" t="str">
        <f>SUBSTITUTE('Rate Table'!D48," ","")</f>
        <v>GetFireKeyPremiumFireKeyPremiumLookupRate("FireKeyPremiums",@TerritoryCode,@ConstructionType,@ProtectionClass,CoverageCode,@FamilyCount)53</v>
      </c>
    </row>
    <row r="49" spans="1:4">
      <c r="A49" t="str">
        <f>SUBSTITUTE('Rate Table'!A49," ","")</f>
        <v> VMMRate</v>
      </c>
      <c r="C49" t="e">
        <f t="shared" si="1"/>
        <v>#N/A</v>
      </c>
      <c r="D49" t="str">
        <f>SUBSTITUTE('Rate Table'!D49," ","")</f>
        <v>GetKeyFactorKeyFactorLookupInterpolatedRate("KeyFactor",CoverageLimit,CoverageCode)18.42</v>
      </c>
    </row>
    <row r="50" spans="1:4">
      <c r="A50" t="str">
        <f>SUBSTITUTE('Rate Table'!A50," ","")</f>
        <v> Definetableinputs</v>
      </c>
      <c r="C50" t="e">
        <f t="shared" si="1"/>
        <v>#N/A</v>
      </c>
      <c r="D50" t="str">
        <f>SUBSTITUTE('Rate Table'!D50," ","")</f>
        <v>ComputeBaseFirePremiumBaseFirePremiumFireKeyPremium*KeyFactor976</v>
      </c>
    </row>
    <row r="51" spans="1:4">
      <c r="A51" t="str">
        <f>SUBSTITUTE('Rate Table'!A51," ","")</f>
        <v>NotSeasonalOrVacantVMMType=""VMMType"NotSeasonalorVacant"</v>
      </c>
      <c r="C51" t="e">
        <f t="shared" si="1"/>
        <v>#N/A</v>
      </c>
      <c r="D51" t="str">
        <f>SUBSTITUTE('Rate Table'!D51," ","")</f>
        <v>GetProtectionDeviceFactorProtectionDeviceFactorLookupRate("ProtectionDevice",@ProtectionDeviceType)1</v>
      </c>
    </row>
    <row r="52" spans="1:4">
      <c r="A52" t="str">
        <f>SUBSTITUTE('Rate Table'!A52," ","")</f>
        <v>LookupVMMrate@VMMRateLookupRate("302VMM",VMMType)</v>
      </c>
      <c r="C52" t="e">
        <f t="shared" si="1"/>
        <v>#N/A</v>
      </c>
      <c r="D52" t="str">
        <f>SUBSTITUTE('Rate Table'!D52," ","")</f>
        <v>ComputeAdjustedFirePremiumAdjustedFirePremiumBaseFirePremium*ProtectionDeviceFactor976</v>
      </c>
    </row>
    <row r="53" spans="1:4">
      <c r="A53" t="str">
        <f>SUBSTITUTE('Rate Table'!A53," ","")</f>
        <v> ComputeVMM(CovA)PremiumNotNull(#COVA)</v>
      </c>
      <c r="C53" t="e">
        <f t="shared" si="1"/>
        <v>#N/A</v>
      </c>
      <c r="D53" t="str">
        <f>SUBSTITUTE('Rate Table'!D53," ","")</f>
        <v>GetDeductibleFactorDeductibleFactorLookupRate("Deductible",@AllPerilsDeductible,@WindHailDeductible,CoverageCode)0.82</v>
      </c>
    </row>
    <row r="54" spans="1:4">
      <c r="A54" t="str">
        <f>SUBSTITUTE('Rate Table'!A54," ","")</f>
        <v>CoverageAlimit#thousandsCovALimitPer1000@CoverageALimit/1000</v>
      </c>
      <c r="C54" t="e">
        <f t="shared" si="1"/>
        <v>#N/A</v>
      </c>
      <c r="D54" t="str">
        <f>SUBSTITUTE('Rate Table'!D54," ","")</f>
        <v>ComputeFinalFirePremiumFinalFirePremiumAdjustedFirePremium*DeductibleFactor800</v>
      </c>
    </row>
    <row r="55" spans="1:4">
      <c r="A55" t="str">
        <f>SUBSTITUTE('Rate Table'!A55," ","")</f>
        <v>COVAVMMFactor@VMMRate@VMMRate</v>
      </c>
      <c r="C55" t="e">
        <f t="shared" si="1"/>
        <v>#N/A</v>
      </c>
      <c r="D55" t="str">
        <f>SUBSTITUTE('Rate Table'!D55," ","")</f>
        <v>SetthepremiumtoCoverage#CoveragePremiumFinalFirePremium800</v>
      </c>
    </row>
    <row r="56" spans="1:4">
      <c r="A56" t="str">
        <f>SUBSTITUTE('Rate Table'!A56," ","")</f>
        <v>FinalVMMpremium(CovA)VMMPremiumCovA@VMMRate*CovALimitPer1000</v>
      </c>
      <c r="C56" t="e">
        <f t="shared" si="1"/>
        <v>#N/A</v>
      </c>
      <c r="D56" t="str">
        <f>SUBSTITUTE('Rate Table'!D56," ","")</f>
        <v>RateImprovementsAlterationAndAdditionsIsCoverage("BAA")RunRuleSet("RateCoverage504Improvements")</v>
      </c>
    </row>
    <row r="57" spans="1:4">
      <c r="A57" t="str">
        <f>SUBSTITUTE('Rate Table'!A57," ","")</f>
        <v> ComputeVMM(CovC)PremiumNotNull(#COVC)</v>
      </c>
      <c r="C57" t="e">
        <f t="shared" si="1"/>
        <v>#N/A</v>
      </c>
      <c r="D57" t="str">
        <f>SUBSTITUTE('Rate Table'!D57," ","")</f>
        <v>InitializeVariables</v>
      </c>
    </row>
    <row r="58" spans="1:4">
      <c r="A58" t="str">
        <f>SUBSTITUTE('Rate Table'!A58," ","")</f>
        <v>CoverageClimit#thousandsCovCLimitPer1000@CoverageCLimit/1000</v>
      </c>
      <c r="C58" t="e">
        <f t="shared" si="1"/>
        <v>#N/A</v>
      </c>
      <c r="D58" t="str">
        <f>SUBSTITUTE('Rate Table'!D58," ","")</f>
        <v>ImprovementsProtectionClassPremiumImprovementsPCPremium0</v>
      </c>
    </row>
    <row r="59" spans="1:4">
      <c r="A59" t="str">
        <f>SUBSTITUTE('Rate Table'!A59," ","")</f>
        <v>COVCVMMFactor@VMMRate@VMMRate</v>
      </c>
      <c r="C59" t="e">
        <f t="shared" si="1"/>
        <v>#N/A</v>
      </c>
      <c r="D59" t="str">
        <f>SUBSTITUTE('Rate Table'!D59," ","")</f>
        <v>ImprovementsFormPremiumImprovementsFormPremium0</v>
      </c>
    </row>
    <row r="60" spans="1:4">
      <c r="A60" t="str">
        <f>SUBSTITUTE('Rate Table'!A60," ","")</f>
        <v>FinalVMMpremium(CovC)VMMPremiumCovC@VMMRate*CovCLimitPer1000</v>
      </c>
      <c r="C60" t="e">
        <f t="shared" si="1"/>
        <v>#N/A</v>
      </c>
      <c r="D60" t="str">
        <f>SUBSTITUTE('Rate Table'!D60," ","")</f>
        <v>ImprovementsVMMPremiumImprovementsVMMPremium0</v>
      </c>
    </row>
    <row r="61" spans="1:4">
      <c r="A61" t="str">
        <f>SUBSTITUTE('Rate Table'!A61," ","")</f>
        <v>FinaltotalVMMCovAandCovCpremiumFinalTotalVMMPremiumVMMPremiumCovA+VMMPremiumCovC</v>
      </c>
      <c r="C61" t="e">
        <f t="shared" si="1"/>
        <v>#N/A</v>
      </c>
      <c r="D61" t="str">
        <f>SUBSTITUTE('Rate Table'!D61," ","")</f>
        <v>ImprovementsKeyPremiumImprovementsKeyPremium0</v>
      </c>
    </row>
    <row r="62" spans="1:4">
      <c r="A62" t="str">
        <f>SUBSTITUTE('Rate Table'!A62," ","")</f>
        <v>SetfinaltotalVMMcoveragepremium#VMMCoveragePremiumFinalTotalVMMPremium</v>
      </c>
      <c r="C62" t="e">
        <f t="shared" si="1"/>
        <v>#N/A</v>
      </c>
      <c r="D62" t="str">
        <f>SUBSTITUTE('Rate Table'!D62," ","")</f>
        <v>FinalImprovementsPremiumFinalImprovementsPremium0</v>
      </c>
    </row>
    <row r="63" spans="1:4">
      <c r="A63" t="str">
        <f>SUBSTITUTE('Rate Table'!A63," ","")</f>
        <v> RateCoverageAandCIsCoverage("COVA")ORIsCoverage("COVC")RunRuleSet("RateCoverage301BasePremiumAandC")</v>
      </c>
      <c r="C63" t="e">
        <f t="shared" si="1"/>
        <v>#N/A</v>
      </c>
      <c r="D63" t="str">
        <f>SUBSTITUTE('Rate Table'!D63," ","")</f>
        <v>ComputeImprovementsAlterationsandAdditionsTenantandCo-opUnitOwnerIsIn(@CoverageForm,"1","2")</v>
      </c>
    </row>
    <row r="64" spans="1:4">
      <c r="A64" t="str">
        <f>SUBSTITUTE('Rate Table'!A64," ","")</f>
        <v>GetCoverageCodeCoverageCode#CoverageCode</v>
      </c>
      <c r="C64" t="str">
        <f t="shared" si="1"/>
        <v>COVA</v>
      </c>
      <c r="D64" t="str">
        <f>SUBSTITUTE('Rate Table'!D64," ","")</f>
        <v>ImprovementsAlterationsandAdditionsIncludesCovA,B,C,DorENotNull(#COVA)ORNotNull(#COVB)ORNotNull(#COVC)ORNotNull(#COVD)ORNotNull(#COVE)</v>
      </c>
    </row>
    <row r="65" spans="1:4">
      <c r="A65" t="str">
        <f>SUBSTITUTE('Rate Table'!A65," ","")</f>
        <v> MainCoveragePremiumCalculationIsCoverage("COVA")ORIsCoverage("COVC")</v>
      </c>
      <c r="C65" t="e">
        <f t="shared" ref="C65:C96" si="2">TRIM(RIGHT(INDEX($D$1:$D$100,MATCH("*"&amp;A65&amp;"*",$D$1:$D$100,0)),LEN(INDEX($D$1:$D$100,MATCH("*"&amp;A65&amp;"*",$D$1:$D$100,0)))-LEN(A65)))</f>
        <v>#N/A</v>
      </c>
      <c r="D65" t="str">
        <f>SUBSTITUTE('Rate Table'!D65," ","")</f>
        <v>CoverageImprovementsAlterationsandAdditionslimitCoverageLimit#BAALimit10000</v>
      </c>
    </row>
    <row r="66" spans="1:4">
      <c r="A66" t="str">
        <f>SUBSTITUTE('Rate Table'!A66," ","")</f>
        <v>GetCoverageLimitCoverageLimit#CoverageLimit</v>
      </c>
      <c r="C66" t="str">
        <f t="shared" si="2"/>
        <v>200000</v>
      </c>
      <c r="D66" t="str">
        <f>SUBSTITUTE('Rate Table'!D66," ","")</f>
        <v>CoverageImprovementsAlterationAdditionlimit#thousandsCovLimitPer1000CoverageLimit/100010</v>
      </c>
    </row>
    <row r="67" spans="1:4">
      <c r="A67" t="str">
        <f>SUBSTITUTE('Rate Table'!A67," ","")</f>
        <v>InitializeProtectionDeviceFactorProtectionDeviceFactor1</v>
      </c>
      <c r="C67" t="str">
        <f t="shared" si="2"/>
        <v>.01</v>
      </c>
      <c r="D67" t="str">
        <f>SUBSTITUTE('Rate Table'!D67," ","")</f>
        <v>ProtectionClass1-8IsIn(@ProtectionClass,"1","2","3","4","5","6","7","8")ProtectionClass"1-8"1-8</v>
      </c>
    </row>
    <row r="68" spans="1:4">
      <c r="A68" t="str">
        <f>SUBSTITUTE('Rate Table'!A68," ","")</f>
        <v>GetFireKeyPremiumFireKeyPremiumLookupRate("FireKeyPremiums",@TerritoryCode,@ConstructionType,@ProtectionClass,CoverageCode,@FamilyCount)</v>
      </c>
      <c r="C68" t="str">
        <f t="shared" si="2"/>
        <v>211</v>
      </c>
      <c r="D68" t="str">
        <f>SUBSTITUTE('Rate Table'!D68," ","")</f>
        <v>GettingProtectionClassFactorProtectionClassFactorLookupRate("500MiscRates",ProtectionClass,"Factor")1.77</v>
      </c>
    </row>
    <row r="69" spans="1:4">
      <c r="A69" t="str">
        <f>SUBSTITUTE('Rate Table'!A69," ","")</f>
        <v>GetKeyFactorKeyFactorLookupInterpolatedRate("KeyFactor",CoverageLimit,CoverageCode)</v>
      </c>
      <c r="C69" t="str">
        <f t="shared" si="2"/>
        <v>3.89</v>
      </c>
      <c r="D69" t="str">
        <f>SUBSTITUTE('Rate Table'!D69," ","")</f>
        <v>ImprovementsandAlterationsPremiumbyPCImprovementsPCPremiumCovLimitPer1000*ProtectionClassFactor18</v>
      </c>
    </row>
    <row r="70" spans="1:4">
      <c r="A70" t="str">
        <f>SUBSTITUTE('Rate Table'!A70," ","")</f>
        <v>ComputeBaseFirePremiumBaseFirePremiumFireKeyPremium*KeyFactor</v>
      </c>
      <c r="C70" t="str">
        <f t="shared" si="2"/>
        <v>821</v>
      </c>
      <c r="D70" t="str">
        <f>SUBSTITUTE('Rate Table'!D70," ","")</f>
        <v>CoverageImprovementsAlterationAdditionlimit#thousandsCovLimitPer1000CoverageLimit/100010</v>
      </c>
    </row>
    <row r="71" spans="1:4">
      <c r="A71" t="str">
        <f>SUBSTITUTE('Rate Table'!A71," ","")</f>
        <v>GetProtectionDeviceFactorProtectionDeviceFactorLookupRate("ProtectionDevice",@ProtectionDeviceType)</v>
      </c>
      <c r="C71" t="str">
        <f t="shared" si="2"/>
        <v>1</v>
      </c>
      <c r="D71" t="str">
        <f>SUBSTITUTE('Rate Table'!D71," ","")</f>
        <v>ExtendedCoverage(DP0001)IsIn(@CoverageForm,"1")CoverageForm"DP1"DP1</v>
      </c>
    </row>
    <row r="72" spans="1:4">
      <c r="A72" t="str">
        <f>SUBSTITUTE('Rate Table'!A72," ","")</f>
        <v>ComputeAdjustedFirePremiumAdjustedFirePremiumBaseFirePremium*ProtectionDeviceFactor</v>
      </c>
      <c r="C72" t="str">
        <f t="shared" si="2"/>
        <v>821</v>
      </c>
      <c r="D72" t="str">
        <f>SUBSTITUTE('Rate Table'!D72," ","")</f>
        <v>GettingImprovementsAlterationAdditionFormFactorCoverageFormFactorLookupRate("500MiscRates",CoverageForm,"Factor")1.26</v>
      </c>
    </row>
    <row r="73" spans="1:4">
      <c r="A73" t="str">
        <f>SUBSTITUTE('Rate Table'!A73," ","")</f>
        <v>GetDeductibleFactorDeductibleFactorLookupRate("Deductible",@AllPerilsDeductible,@WindHailDeductible,CoverageCode)</v>
      </c>
      <c r="C73" t="str">
        <f t="shared" si="2"/>
        <v>0.84</v>
      </c>
      <c r="D73" t="str">
        <f>SUBSTITUTE('Rate Table'!D73," ","")</f>
        <v>ImprovementsandAlterationsPremiumbyFormImprovementsFormPremiumCovLimitPer1000*CoverageFormFactor13</v>
      </c>
    </row>
    <row r="74" spans="1:4">
      <c r="A74" t="str">
        <f>SUBSTITUTE('Rate Table'!A74," ","")</f>
        <v>ComputeFinalFirePremiumFinalFirePremiumAdjustedFirePremium*DeductibleFactor</v>
      </c>
      <c r="C74" t="str">
        <f t="shared" si="2"/>
        <v>690</v>
      </c>
      <c r="D74" t="str">
        <f>SUBSTITUTE('Rate Table'!D74," ","")</f>
        <v>FinalTotalImprovementsAdditionandAlterationsPremiumFinalImprovementsPremiumImprovementsPCPremium+ImprovementsFormPremium+ImprovementsVMMPremium31</v>
      </c>
    </row>
    <row r="75" spans="1:4">
      <c r="A75" t="str">
        <f>SUBSTITUTE('Rate Table'!A75," ","")</f>
        <v>SetthepremiumtoCoverage#CoveragePremiumFinalFirePremium</v>
      </c>
      <c r="C75" t="str">
        <f t="shared" si="2"/>
        <v>690</v>
      </c>
      <c r="D75" t="str">
        <f>SUBSTITUTE('Rate Table'!D75," ","")</f>
        <v>SettingFinalTotalImprovementsAdditionandAlterationsPremium#CoveragePremiumFinalImprovementsPremium31</v>
      </c>
    </row>
    <row r="76" spans="1:4">
      <c r="A76" t="str">
        <f>SUBSTITUTE('Rate Table'!A76," ","")</f>
        <v> RateImprovementsAlterationAndAdditionsIsCoverage("BAA")RunRuleSet("RateCoverage504Improvements")</v>
      </c>
      <c r="C76" t="e">
        <f t="shared" si="2"/>
        <v>#N/A</v>
      </c>
      <c r="D76" t="str">
        <f>SUBSTITUTE('Rate Table'!D76," ","")</f>
        <v>AggregatePremiumsAggregatePremiums()1521</v>
      </c>
    </row>
    <row r="77" spans="1:4">
      <c r="A77" t="str">
        <f>SUBSTITUTE('Rate Table'!A77," ","")</f>
        <v> InitializeVariables</v>
      </c>
      <c r="C77" t="e">
        <f t="shared" si="2"/>
        <v>#N/A</v>
      </c>
      <c r="D77" t="str">
        <f>SUBSTITUTE('Rate Table'!D77," ","")</f>
        <v>AttachFormsRunRuleSet("AttachForms")</v>
      </c>
    </row>
    <row r="78" spans="1:4">
      <c r="A78" t="str">
        <f>SUBSTITUTE('Rate Table'!A78," ","")</f>
        <v>ImprovementsProtectionClassPremiumImprovementsPCPremium0</v>
      </c>
      <c r="C78" t="str">
        <f t="shared" si="2"/>
        <v/>
      </c>
      <c r="D78" t="str">
        <f>SUBSTITUTE('Rate Table'!D78," ","")</f>
        <v>AttachLiabilityForm@RiskState="MD"AND@LiabilityCoverageAdded="Yes"AttachForm("DL2401-0788")</v>
      </c>
    </row>
    <row r="79" spans="1:4">
      <c r="A79" t="str">
        <f>SUBSTITUTE('Rate Table'!A79," ","")</f>
        <v>ImprovementsFormPremiumImprovementsFormPremium0</v>
      </c>
      <c r="C79" t="str">
        <f t="shared" si="2"/>
        <v/>
      </c>
      <c r="D79" t="str">
        <f>SUBSTITUTE('Rate Table'!D79," ","")</f>
        <v>AttachDwellingFormsRunRuleSetForEach(#RiskItem,"AttachDwellingForms")</v>
      </c>
    </row>
    <row r="80" spans="1:4">
      <c r="A80" t="str">
        <f>SUBSTITUTE('Rate Table'!A80," ","")</f>
        <v>ImprovementsVMMPremiumImprovementsVMMPremium0</v>
      </c>
      <c r="C80" t="str">
        <f t="shared" si="2"/>
        <v/>
      </c>
      <c r="D80" t="str">
        <f>SUBSTITUTE('Rate Table'!D80," ","")</f>
        <v>AttachformsforallthecoveragesRunRuleSetForEach(#Coverage,"AttachCoverageForms")</v>
      </c>
    </row>
    <row r="81" spans="1:4">
      <c r="A81" t="str">
        <f>SUBSTITUTE('Rate Table'!A81," ","")</f>
        <v>ImprovementsKeyPremiumImprovementsKeyPremium0</v>
      </c>
      <c r="C81" t="str">
        <f t="shared" si="2"/>
        <v/>
      </c>
      <c r="D81" t="str">
        <f>SUBSTITUTE('Rate Table'!D81," ","")</f>
        <v/>
      </c>
    </row>
    <row r="82" spans="1:4">
      <c r="A82" t="str">
        <f>SUBSTITUTE('Rate Table'!A82," ","")</f>
        <v>FinalImprovementsPremiumFinalImprovementsPremium0</v>
      </c>
      <c r="C82" t="str">
        <f t="shared" si="2"/>
        <v/>
      </c>
      <c r="D82" t="str">
        <f>SUBSTITUTE('Rate Table'!D82," ","")</f>
        <v/>
      </c>
    </row>
    <row r="83" spans="1:4">
      <c r="A83" t="str">
        <f>SUBSTITUTE('Rate Table'!A83," ","")</f>
        <v> ComputeImprovementsAlterationsandAdditionsTenantandCo-opUnitOwnerIsIn(@CoverageForm,"1","2")</v>
      </c>
      <c r="C83" t="e">
        <f t="shared" si="2"/>
        <v>#N/A</v>
      </c>
      <c r="D83" t="str">
        <f>SUBSTITUTE('Rate Table'!D83," ","")</f>
        <v/>
      </c>
    </row>
    <row r="84" spans="1:4">
      <c r="A84" t="str">
        <f>SUBSTITUTE('Rate Table'!A84," ","")</f>
        <v> ImprovementsAlterationsandAdditionsIncludesCovA,B,C,DorENotNull(#COVA)ORNotNull(#COVB)ORNotNull(#COVC)ORNotNull(#COVD)ORNotNull(#COVE)</v>
      </c>
      <c r="C84" t="e">
        <f t="shared" si="2"/>
        <v>#N/A</v>
      </c>
      <c r="D84" t="str">
        <f>SUBSTITUTE('Rate Table'!D84," ","")</f>
        <v/>
      </c>
    </row>
    <row r="85" spans="1:4">
      <c r="A85" t="str">
        <f>SUBSTITUTE('Rate Table'!A85," ","")</f>
        <v>CoverageImprovementsAlterationsandAdditionslimitCoverageLimit#BAALimit</v>
      </c>
      <c r="C85" t="str">
        <f t="shared" si="2"/>
        <v>10000</v>
      </c>
      <c r="D85" t="str">
        <f>SUBSTITUTE('Rate Table'!D85," ","")</f>
        <v/>
      </c>
    </row>
    <row r="86" spans="1:4">
      <c r="A86" t="str">
        <f>SUBSTITUTE('Rate Table'!A86," ","")</f>
        <v>CoverageImprovementsAlterationAdditionlimit#thousandsCovLimitPer1000CoverageLimit/1000</v>
      </c>
      <c r="C86" t="str">
        <f t="shared" si="2"/>
        <v>10</v>
      </c>
      <c r="D86" t="str">
        <f>SUBSTITUTE('Rate Table'!D86," ","")</f>
        <v/>
      </c>
    </row>
    <row r="87" spans="1:4">
      <c r="A87" t="str">
        <f>SUBSTITUTE('Rate Table'!A87," ","")</f>
        <v>ProtectionClass1-8IsIn(@ProtectionClass,"1","2","3","4","5","6","7","8")ProtectionClass"1-8"</v>
      </c>
      <c r="C87" t="str">
        <f t="shared" si="2"/>
        <v>1-8</v>
      </c>
      <c r="D87" t="str">
        <f>SUBSTITUTE('Rate Table'!D87," ","")</f>
        <v/>
      </c>
    </row>
    <row r="88" spans="1:4">
      <c r="A88" t="str">
        <f>SUBSTITUTE('Rate Table'!A88," ","")</f>
        <v>GettingProtectionClassFactorProtectionClassFactorLookupRate("500MiscRates",ProtectionClass,"Factor")</v>
      </c>
      <c r="C88" t="str">
        <f t="shared" si="2"/>
        <v>1.77</v>
      </c>
      <c r="D88" t="str">
        <f>SUBSTITUTE('Rate Table'!D88," ","")</f>
        <v/>
      </c>
    </row>
    <row r="89" spans="1:4">
      <c r="A89" t="str">
        <f>SUBSTITUTE('Rate Table'!A89," ","")</f>
        <v>ImprovementsandAlterationsPremiumbyPCImprovementsPCPremiumCovLimitPer1000*ProtectionClassFactor</v>
      </c>
      <c r="C89" t="str">
        <f t="shared" si="2"/>
        <v>18</v>
      </c>
      <c r="D89" t="str">
        <f>SUBSTITUTE('Rate Table'!D89," ","")</f>
        <v/>
      </c>
    </row>
    <row r="90" spans="1:4">
      <c r="A90" t="str">
        <f>SUBSTITUTE('Rate Table'!A90," ","")</f>
        <v>CoverageImprovementsAlterationAdditionlimit#thousandsCovLimitPer1000CoverageLimit/1000</v>
      </c>
      <c r="C90" t="str">
        <f t="shared" si="2"/>
        <v>10</v>
      </c>
      <c r="D90" t="str">
        <f>SUBSTITUTE('Rate Table'!D90," ","")</f>
        <v/>
      </c>
    </row>
    <row r="91" spans="1:4">
      <c r="A91" t="str">
        <f>SUBSTITUTE('Rate Table'!A91," ","")</f>
        <v>ExtendedCoverage(DP0001)IsIn(@CoverageForm,"1")CoverageForm"DP1"</v>
      </c>
      <c r="C91" t="str">
        <f t="shared" si="2"/>
        <v>DP1</v>
      </c>
      <c r="D91" t="str">
        <f>SUBSTITUTE('Rate Table'!D91," ","")</f>
        <v/>
      </c>
    </row>
    <row r="92" spans="1:4">
      <c r="A92" t="str">
        <f>SUBSTITUTE('Rate Table'!A92," ","")</f>
        <v>GettingImprovementsAlterationAdditionFormFactorCoverageFormFactorLookupRate("500MiscRates",CoverageForm,"Factor")</v>
      </c>
      <c r="C92" t="str">
        <f t="shared" si="2"/>
        <v>1.26</v>
      </c>
      <c r="D92" t="str">
        <f>SUBSTITUTE('Rate Table'!D92," ","")</f>
        <v/>
      </c>
    </row>
    <row r="93" spans="1:4">
      <c r="A93" t="str">
        <f>SUBSTITUTE('Rate Table'!A93," ","")</f>
        <v>ImprovementsandAlterationsPremiumbyFormImprovementsFormPremiumCovLimitPer1000*CoverageFormFactor</v>
      </c>
      <c r="C93" t="str">
        <f t="shared" si="2"/>
        <v>13</v>
      </c>
      <c r="D93" t="str">
        <f>SUBSTITUTE('Rate Table'!D93," ","")</f>
        <v/>
      </c>
    </row>
    <row r="94" spans="1:4">
      <c r="A94" t="str">
        <f>SUBSTITUTE('Rate Table'!A94," ","")</f>
        <v> CoverageImprovementsAlterationAdditionVMM@CoverageVMMCheck</v>
      </c>
      <c r="C94" t="e">
        <f t="shared" si="2"/>
        <v>#N/A</v>
      </c>
      <c r="D94" t="str">
        <f>SUBSTITUTE('Rate Table'!D94," ","")</f>
        <v/>
      </c>
    </row>
    <row r="95" spans="1:4">
      <c r="A95" t="str">
        <f>SUBSTITUTE('Rate Table'!A95," ","")</f>
        <v>CoverageImprovementsAlterationAdditionlimit#thousandsCovLimitPer1000CoverageLimit/1000</v>
      </c>
      <c r="C95" t="str">
        <f t="shared" si="2"/>
        <v>10</v>
      </c>
      <c r="D95" t="str">
        <f>SUBSTITUTE('Rate Table'!D95," ","")</f>
        <v/>
      </c>
    </row>
    <row r="96" spans="1:4">
      <c r="A96" t="str">
        <f>SUBSTITUTE('Rate Table'!A96," ","")</f>
        <v>ImprovementsAlterationsRateVMM@VMMRate@VMMRate</v>
      </c>
      <c r="C96" t="e">
        <f t="shared" si="2"/>
        <v>#N/A</v>
      </c>
      <c r="D96" t="str">
        <f>SUBSTITUTE('Rate Table'!D96," ","")</f>
        <v/>
      </c>
    </row>
    <row r="97" spans="1:4">
      <c r="A97" t="str">
        <f>SUBSTITUTE('Rate Table'!A97," ","")</f>
        <v>FinalImprovementsAlterationsPremiumVMMImprovementsVMMPremiumCovLimitPer1000*@VMMRate</v>
      </c>
      <c r="C97" t="e">
        <f t="shared" ref="C97:C132" si="3">TRIM(RIGHT(INDEX($D$1:$D$100,MATCH("*"&amp;A97&amp;"*",$D$1:$D$100,0)),LEN(INDEX($D$1:$D$100,MATCH("*"&amp;A97&amp;"*",$D$1:$D$100,0)))-LEN(A97)))</f>
        <v>#N/A</v>
      </c>
      <c r="D97" t="str">
        <f>SUBSTITUTE('Rate Table'!D97," ","")</f>
        <v/>
      </c>
    </row>
    <row r="98" spans="1:4">
      <c r="A98" t="str">
        <f>SUBSTITUTE('Rate Table'!A98," ","")</f>
        <v>FinalTotalImprovementsAdditionandAlterationsPremiumFinalImprovementsPremiumImprovementsPCPremium+ImprovementsFormPremium+ImprovementsVMMPremium</v>
      </c>
      <c r="C98" t="str">
        <f t="shared" si="3"/>
        <v>31</v>
      </c>
      <c r="D98" t="str">
        <f>SUBSTITUTE('Rate Table'!D98," ","")</f>
        <v/>
      </c>
    </row>
    <row r="99" spans="1:4">
      <c r="A99" t="str">
        <f>SUBSTITUTE('Rate Table'!A99," ","")</f>
        <v>SettingFinalTotalImprovementsAdditionandAlterationsPremium#CoveragePremiumFinalImprovementsPremium</v>
      </c>
      <c r="C99" t="str">
        <f t="shared" si="3"/>
        <v>31</v>
      </c>
      <c r="D99" t="str">
        <f>SUBSTITUTE('Rate Table'!D99," ","")</f>
        <v/>
      </c>
    </row>
    <row r="100" spans="1:4">
      <c r="A100" t="str">
        <f>SUBSTITUTE('Rate Table'!A100," ","")</f>
        <v> RateBuildingItemsCondoUnitIsCoverage("BCO")RunRuleSet("RateCoverage505BuildingItemsCondoUnit")</v>
      </c>
      <c r="C100" t="e">
        <f t="shared" si="3"/>
        <v>#N/A</v>
      </c>
      <c r="D100" t="str">
        <f>SUBSTITUTE('Rate Table'!D100," ","")</f>
        <v/>
      </c>
    </row>
    <row r="101" spans="1:4">
      <c r="A101" t="str">
        <f>SUBSTITUTE('Rate Table'!A101," ","")</f>
        <v> InitializeVariables</v>
      </c>
      <c r="C101" t="e">
        <f t="shared" si="3"/>
        <v>#N/A</v>
      </c>
      <c r="D101" t="str">
        <f>SUBSTITUTE('Rate Table'!D101," ","")</f>
        <v/>
      </c>
    </row>
    <row r="102" spans="1:4">
      <c r="A102" t="str">
        <f>SUBSTITUTE('Rate Table'!A102," ","")</f>
        <v>BuildingCondoProtectionClassPremiumBuildingCondoPCPremium0</v>
      </c>
      <c r="C102" t="e">
        <f t="shared" si="3"/>
        <v>#N/A</v>
      </c>
      <c r="D102" t="str">
        <f>SUBSTITUTE('Rate Table'!D102," ","")</f>
        <v/>
      </c>
    </row>
    <row r="103" spans="1:4">
      <c r="A103" t="str">
        <f>SUBSTITUTE('Rate Table'!A103," ","")</f>
        <v>BuildingCondoFormPremiumBuildingCondoFormPremium0</v>
      </c>
      <c r="C103" t="e">
        <f t="shared" si="3"/>
        <v>#N/A</v>
      </c>
      <c r="D103" t="str">
        <f>SUBSTITUTE('Rate Table'!D103," ","")</f>
        <v/>
      </c>
    </row>
    <row r="104" spans="1:4">
      <c r="A104" t="str">
        <f>SUBSTITUTE('Rate Table'!A104," ","")</f>
        <v>BuildingCondoVMMPremiumBuildingCondoVMMPremium0</v>
      </c>
      <c r="C104" t="e">
        <f t="shared" si="3"/>
        <v>#N/A</v>
      </c>
      <c r="D104" t="str">
        <f>SUBSTITUTE('Rate Table'!D104," ","")</f>
        <v/>
      </c>
    </row>
    <row r="105" spans="1:4">
      <c r="A105" t="str">
        <f>SUBSTITUTE('Rate Table'!A105," ","")</f>
        <v>BuildingCondoKeyPremiumBuildingCondoCovAKeyPremium0</v>
      </c>
      <c r="C105" t="e">
        <f t="shared" si="3"/>
        <v>#N/A</v>
      </c>
      <c r="D105" t="str">
        <f>SUBSTITUTE('Rate Table'!D105," ","")</f>
        <v/>
      </c>
    </row>
    <row r="106" spans="1:4">
      <c r="A106" t="str">
        <f>SUBSTITUTE('Rate Table'!A106," ","")</f>
        <v>BuildingCondoIncludeCoverageA,B,C,DorEIncludeFinalBuildingCondoPremium0</v>
      </c>
      <c r="C106" t="e">
        <f t="shared" si="3"/>
        <v>#N/A</v>
      </c>
      <c r="D106" t="str">
        <f>SUBSTITUTE('Rate Table'!D106," ","")</f>
        <v/>
      </c>
    </row>
    <row r="107" spans="1:4">
      <c r="A107" t="str">
        <f>SUBSTITUTE('Rate Table'!A107," ","")</f>
        <v>BuildingCondoExcludeCoverageA,B,C,DorEExcludeFinalBuildingCondoPremium0</v>
      </c>
      <c r="C107" t="e">
        <f t="shared" si="3"/>
        <v>#N/A</v>
      </c>
      <c r="D107" t="str">
        <f>SUBSTITUTE('Rate Table'!D107," ","")</f>
        <v/>
      </c>
    </row>
    <row r="108" spans="1:4">
      <c r="A108" t="str">
        <f>SUBSTITUTE('Rate Table'!A108," ","")</f>
        <v> ComputeBuildingItemsCondoUnitOwnerIsIn(@CoverageForm,"1","2")</v>
      </c>
      <c r="C108" t="e">
        <f t="shared" si="3"/>
        <v>#N/A</v>
      </c>
      <c r="D108" t="str">
        <f>SUBSTITUTE('Rate Table'!D108," ","")</f>
        <v/>
      </c>
    </row>
    <row r="109" spans="1:4">
      <c r="A109" t="str">
        <f>SUBSTITUTE('Rate Table'!A109," ","")</f>
        <v> BuildingCondoIncludesCovA,B,C,DorENotNull(#COVA)ORNotNull(#COVB)ORNotNull(#COVC)ORNotNull(#COVD)ORNotNull(#COVE)</v>
      </c>
      <c r="C109" t="e">
        <f t="shared" si="3"/>
        <v>#N/A</v>
      </c>
      <c r="D109" t="str">
        <f>SUBSTITUTE('Rate Table'!D109," ","")</f>
        <v/>
      </c>
    </row>
    <row r="110" spans="1:4">
      <c r="A110" t="str">
        <f>SUBSTITUTE('Rate Table'!A110," ","")</f>
        <v>CoverageBuildingCondolimitCoverageLimit#BCOLimit</v>
      </c>
      <c r="C110" t="e">
        <f t="shared" si="3"/>
        <v>#N/A</v>
      </c>
      <c r="D110" t="str">
        <f>SUBSTITUTE('Rate Table'!D110," ","")</f>
        <v/>
      </c>
    </row>
    <row r="111" spans="1:4">
      <c r="A111" t="str">
        <f>SUBSTITUTE('Rate Table'!A111," ","")</f>
        <v>CoverageBuildingCondolimit#thousandsCovLimitPer1000CoverageLimit/1000</v>
      </c>
      <c r="C111" t="e">
        <f t="shared" si="3"/>
        <v>#N/A</v>
      </c>
      <c r="D111" t="str">
        <f>SUBSTITUTE('Rate Table'!D111," ","")</f>
        <v/>
      </c>
    </row>
    <row r="112" spans="1:4">
      <c r="A112" t="str">
        <f>SUBSTITUTE('Rate Table'!A112," ","")</f>
        <v>ProtectionClass1-8IsIn(@ProtectionClass,"1","2","3","4","5","6","7","8")ProtectionClass"1-8"</v>
      </c>
      <c r="C112" t="str">
        <f t="shared" si="3"/>
        <v>1-8</v>
      </c>
      <c r="D112" t="str">
        <f>SUBSTITUTE('Rate Table'!D112," ","")</f>
        <v/>
      </c>
    </row>
    <row r="113" spans="1:4">
      <c r="A113" t="str">
        <f>SUBSTITUTE('Rate Table'!A113," ","")</f>
        <v>GettingProtectionClassFactorProtectionClassFactorLookupRate("500MiscRates",ProtectionClass,"Factor")</v>
      </c>
      <c r="C113" t="str">
        <f t="shared" si="3"/>
        <v>1.77</v>
      </c>
      <c r="D113" t="str">
        <f>SUBSTITUTE('Rate Table'!D113," ","")</f>
        <v/>
      </c>
    </row>
    <row r="114" spans="1:4">
      <c r="A114" t="str">
        <f>SUBSTITUTE('Rate Table'!A114," ","")</f>
        <v>BuildingCondoPremiumbyPCBuildingCondoPCPremiumCovLimitPer1000*ProtectionClassFactor</v>
      </c>
      <c r="C114" t="e">
        <f t="shared" si="3"/>
        <v>#N/A</v>
      </c>
      <c r="D114" t="str">
        <f>SUBSTITUTE('Rate Table'!D114," ","")</f>
        <v/>
      </c>
    </row>
    <row r="115" spans="1:4">
      <c r="A115" t="str">
        <f>SUBSTITUTE('Rate Table'!A115," ","")</f>
        <v>CoverageBuildingCondolimit#thousandsCovLimitPer1000CoverageLimit/1000</v>
      </c>
      <c r="C115" t="e">
        <f t="shared" si="3"/>
        <v>#N/A</v>
      </c>
      <c r="D115" t="str">
        <f>SUBSTITUTE('Rate Table'!D115," ","")</f>
        <v/>
      </c>
    </row>
    <row r="116" spans="1:4">
      <c r="A116" t="str">
        <f>SUBSTITUTE('Rate Table'!A116," ","")</f>
        <v>ExtendedCoverage(DP0001)IsIn(@CoverageForm,"1")CoverageForm"DP1"</v>
      </c>
      <c r="C116" t="str">
        <f t="shared" si="3"/>
        <v>DP1</v>
      </c>
      <c r="D116" t="str">
        <f>SUBSTITUTE('Rate Table'!D116," ","")</f>
        <v/>
      </c>
    </row>
    <row r="117" spans="1:4">
      <c r="A117" t="str">
        <f>SUBSTITUTE('Rate Table'!A117," ","")</f>
        <v>GettingBuildingCondoFormFactorFormFactorLookupRate("500MiscRates",CoverageForm,"Factor")</v>
      </c>
      <c r="C117" t="e">
        <f t="shared" si="3"/>
        <v>#N/A</v>
      </c>
      <c r="D117" t="str">
        <f>SUBSTITUTE('Rate Table'!D117," ","")</f>
        <v/>
      </c>
    </row>
    <row r="118" spans="1:4">
      <c r="A118" t="str">
        <f>SUBSTITUTE('Rate Table'!A118," ","")</f>
        <v>BuildingCondoPremiumbyFormBuildingCondoFormPremiumCovLimitPer1000*FormFactor</v>
      </c>
      <c r="C118" t="e">
        <f t="shared" si="3"/>
        <v>#N/A</v>
      </c>
      <c r="D118" t="str">
        <f>SUBSTITUTE('Rate Table'!D118," ","")</f>
        <v/>
      </c>
    </row>
    <row r="119" spans="1:4">
      <c r="A119" t="str">
        <f>SUBSTITUTE('Rate Table'!A119," ","")</f>
        <v> CoverageBuildingCondoVMM@CoverageVMMCheck</v>
      </c>
      <c r="C119" t="e">
        <f t="shared" si="3"/>
        <v>#N/A</v>
      </c>
      <c r="D119" t="str">
        <f>SUBSTITUTE('Rate Table'!D119," ","")</f>
        <v/>
      </c>
    </row>
    <row r="120" spans="1:4">
      <c r="A120" t="str">
        <f>SUBSTITUTE('Rate Table'!A120," ","")</f>
        <v>CoverageBuildingCondolimit#thousandsCovLimitPer1000CoverageLimit/1000</v>
      </c>
      <c r="C120" t="e">
        <f t="shared" si="3"/>
        <v>#N/A</v>
      </c>
      <c r="D120" t="str">
        <f>SUBSTITUTE('Rate Table'!D120," ","")</f>
        <v/>
      </c>
    </row>
    <row r="121" spans="1:4">
      <c r="A121" t="str">
        <f>SUBSTITUTE('Rate Table'!A121," ","")</f>
        <v>BuildingCondoRateVMM@VMMRate@VMMRate</v>
      </c>
      <c r="C121" t="e">
        <f t="shared" si="3"/>
        <v>#N/A</v>
      </c>
      <c r="D121" t="str">
        <f>SUBSTITUTE('Rate Table'!D121," ","")</f>
        <v/>
      </c>
    </row>
    <row r="122" spans="1:4">
      <c r="A122" t="str">
        <f>SUBSTITUTE('Rate Table'!A122," ","")</f>
        <v>FinalBuildingItemsCondoUnitOwnerPremiumVMMBuildingCondoVMMPremiumCovLimitPer1000*@VMMRate</v>
      </c>
      <c r="C122" t="e">
        <f t="shared" si="3"/>
        <v>#N/A</v>
      </c>
      <c r="D122" t="str">
        <f>SUBSTITUTE('Rate Table'!D122," ","")</f>
        <v/>
      </c>
    </row>
    <row r="123" spans="1:4">
      <c r="A123" t="str">
        <f>SUBSTITUTE('Rate Table'!A123," ","")</f>
        <v>FinalTotalBuildingItemsCondoUnitOwnerIncludeFinalBuildingCondoPremiumBuildingCondoPCPremium+BuildingCondoFormPremium+BuildingCondoVMMPremium</v>
      </c>
      <c r="C123" t="e">
        <f t="shared" si="3"/>
        <v>#N/A</v>
      </c>
      <c r="D123" t="str">
        <f>SUBSTITUTE('Rate Table'!D123," ","")</f>
        <v/>
      </c>
    </row>
    <row r="124" spans="1:4">
      <c r="A124" t="str">
        <f>SUBSTITUTE('Rate Table'!A124," ","")</f>
        <v>SettingFinalTotalBuildingItemsCondoUnitOwner#CoveragePremiumIncludeFinalBuildingCondoPremium</v>
      </c>
      <c r="C124" t="e">
        <f t="shared" si="3"/>
        <v>#N/A</v>
      </c>
      <c r="D124" t="str">
        <f>SUBSTITUTE('Rate Table'!D124," ","")</f>
        <v/>
      </c>
    </row>
    <row r="125" spans="1:4">
      <c r="A125" t="str">
        <f>SUBSTITUTE('Rate Table'!A125," ","")</f>
        <v>AggregatePremiumsAggregatePremiums()</v>
      </c>
      <c r="C125" t="str">
        <f t="shared" si="3"/>
        <v>1521</v>
      </c>
      <c r="D125" t="str">
        <f>SUBSTITUTE('Rate Table'!D125," ","")</f>
        <v/>
      </c>
    </row>
    <row r="126" spans="1:4">
      <c r="A126" t="str">
        <f>SUBSTITUTE('Rate Table'!A126," ","")</f>
        <v> AttachFormsRunRuleSet("AttachForms")</v>
      </c>
      <c r="C126" t="e">
        <f t="shared" si="3"/>
        <v>#N/A</v>
      </c>
      <c r="D126" t="str">
        <f>SUBSTITUTE('Rate Table'!D126," ","")</f>
        <v/>
      </c>
    </row>
    <row r="127" spans="1:4">
      <c r="A127" t="str">
        <f>SUBSTITUTE('Rate Table'!A127," ","")</f>
        <v>AttachLiabilityForm@RiskState="MD"AND@LiabilityCoverageAdded="Yes"AttachForm("DL2401-0788")</v>
      </c>
      <c r="C127" t="str">
        <f t="shared" si="3"/>
        <v/>
      </c>
      <c r="D127" t="str">
        <f>SUBSTITUTE('Rate Table'!D127," ","")</f>
        <v/>
      </c>
    </row>
    <row r="128" spans="1:4">
      <c r="A128" t="str">
        <f>SUBSTITUTE('Rate Table'!A128," ","")</f>
        <v> AttachDwellingFormsRunRuleSetForEach(#RiskItem,"AttachDwellingForms")</v>
      </c>
      <c r="C128" t="e">
        <f t="shared" si="3"/>
        <v>#N/A</v>
      </c>
      <c r="D128" t="str">
        <f>SUBSTITUTE('Rate Table'!D128," ","")</f>
        <v/>
      </c>
    </row>
    <row r="129" spans="1:4">
      <c r="A129" t="str">
        <f>SUBSTITUTE('Rate Table'!A129," ","")</f>
        <v>AttachformsforallthecoveragesRunRuleSetForEach(#Coverage,"AttachCoverageForms")</v>
      </c>
      <c r="C129" t="str">
        <f t="shared" si="3"/>
        <v/>
      </c>
      <c r="D129" t="str">
        <f>SUBSTITUTE('Rate Table'!D129," ","")</f>
        <v/>
      </c>
    </row>
    <row r="130" spans="1:4">
      <c r="A130" t="str">
        <f>SUBSTITUTE('Rate Table'!A130," ","")</f>
        <v/>
      </c>
      <c r="C130" t="str">
        <f t="shared" si="3"/>
        <v>Rule/StepNameWhenVariableExpressionResult</v>
      </c>
      <c r="D130" t="str">
        <f>SUBSTITUTE('Rate Table'!D130," ","")</f>
        <v/>
      </c>
    </row>
    <row r="131" spans="1:4">
      <c r="A131" t="str">
        <f>SUBSTITUTE('Rate Table'!A131," ","")</f>
        <v/>
      </c>
      <c r="C131" t="str">
        <f t="shared" si="3"/>
        <v>Rule/StepNameWhenVariableExpressionResult</v>
      </c>
      <c r="D131" t="str">
        <f>SUBSTITUTE('Rate Table'!D131," ","")</f>
        <v/>
      </c>
    </row>
    <row r="132" spans="1:4">
      <c r="A132" t="str">
        <f>SUBSTITUTE('Rate Table'!A132," ","")</f>
        <v/>
      </c>
      <c r="C132" t="str">
        <f t="shared" si="3"/>
        <v>Rule/StepNameWhenVariableExpressionResult</v>
      </c>
      <c r="D132" t="str">
        <f>SUBSTITUTE('Rate Table'!D132," ","")</f>
        <v/>
      </c>
    </row>
    <row r="133" spans="1:4">
      <c r="A133" t="str">
        <f>SUBSTITUTE('Rate Table'!A133," ","")</f>
        <v/>
      </c>
      <c r="D133" t="str">
        <f>SUBSTITUTE('Rate Table'!D133," ","")</f>
        <v/>
      </c>
    </row>
    <row r="134" spans="1:4">
      <c r="A134" t="str">
        <f>SUBSTITUTE('Rate Table'!A134," ","")</f>
        <v/>
      </c>
      <c r="D134" t="str">
        <f>SUBSTITUTE('Rate Table'!D134," ","")</f>
        <v/>
      </c>
    </row>
    <row r="135" spans="1:4">
      <c r="A135" t="str">
        <f>SUBSTITUTE('Rate Table'!A135," ","")</f>
        <v/>
      </c>
      <c r="D135" t="str">
        <f>SUBSTITUTE('Rate Table'!D135," ","")</f>
        <v/>
      </c>
    </row>
    <row r="136" spans="1:4">
      <c r="A136" t="str">
        <f>SUBSTITUTE('Rate Table'!A136," ","")</f>
        <v/>
      </c>
      <c r="D136" t="str">
        <f>SUBSTITUTE('Rate Table'!D136," ","")</f>
        <v/>
      </c>
    </row>
    <row r="137" spans="1:4">
      <c r="A137" t="str">
        <f>SUBSTITUTE('Rate Table'!A137," ","")</f>
        <v/>
      </c>
      <c r="D137" t="str">
        <f>SUBSTITUTE('Rate Table'!D137," ","")</f>
        <v/>
      </c>
    </row>
    <row r="138" spans="1:4">
      <c r="A138" t="str">
        <f>SUBSTITUTE('Rate Table'!A138," ","")</f>
        <v/>
      </c>
      <c r="D138" t="str">
        <f>SUBSTITUTE('Rate Table'!D138," ","")</f>
        <v/>
      </c>
    </row>
    <row r="139" spans="1:4">
      <c r="A139" t="str">
        <f>SUBSTITUTE('Rate Table'!A139," ","")</f>
        <v/>
      </c>
      <c r="D139" t="str">
        <f>SUBSTITUTE('Rate Table'!D139," ","")</f>
        <v/>
      </c>
    </row>
    <row r="140" spans="1:4">
      <c r="A140" t="str">
        <f>SUBSTITUTE('Rate Table'!A140," ","")</f>
        <v/>
      </c>
      <c r="D140" t="str">
        <f>SUBSTITUTE('Rate Table'!D140," ","")</f>
        <v/>
      </c>
    </row>
    <row r="141" spans="1:4">
      <c r="A141" t="str">
        <f>SUBSTITUTE('Rate Table'!A141," ","")</f>
        <v/>
      </c>
      <c r="D141" t="str">
        <f>SUBSTITUTE('Rate Table'!D141," ","")</f>
        <v/>
      </c>
    </row>
    <row r="142" spans="1:4">
      <c r="A142" t="str">
        <f>SUBSTITUTE('Rate Table'!A142," ","")</f>
        <v/>
      </c>
      <c r="D142" t="str">
        <f>SUBSTITUTE('Rate Table'!D142," ","")</f>
        <v/>
      </c>
    </row>
    <row r="143" spans="1:4">
      <c r="A143" t="str">
        <f>SUBSTITUTE('Rate Table'!A143," ","")</f>
        <v/>
      </c>
      <c r="D143" t="str">
        <f>SUBSTITUTE('Rate Table'!D143," ","")</f>
        <v/>
      </c>
    </row>
    <row r="144" spans="1:4">
      <c r="A144" t="str">
        <f>SUBSTITUTE('Rate Table'!A144," ","")</f>
        <v/>
      </c>
      <c r="D144" t="str">
        <f>SUBSTITUTE('Rate Table'!D144," ","")</f>
        <v/>
      </c>
    </row>
    <row r="145" spans="1:4">
      <c r="A145" t="str">
        <f>SUBSTITUTE('Rate Table'!A145," ","")</f>
        <v/>
      </c>
      <c r="D145" t="str">
        <f>SUBSTITUTE('Rate Table'!D145," ","")</f>
        <v/>
      </c>
    </row>
    <row r="146" spans="1:4">
      <c r="A146" t="str">
        <f>SUBSTITUTE('Rate Table'!A146," ","")</f>
        <v/>
      </c>
      <c r="D146" t="str">
        <f>SUBSTITUTE('Rate Table'!D146," ","")</f>
        <v/>
      </c>
    </row>
    <row r="147" spans="1:4">
      <c r="A147" t="str">
        <f>SUBSTITUTE('Rate Table'!A147," ","")</f>
        <v/>
      </c>
      <c r="D147" t="str">
        <f>SUBSTITUTE('Rate Table'!D147," ","")</f>
        <v/>
      </c>
    </row>
    <row r="148" spans="1:4">
      <c r="A148" t="str">
        <f>SUBSTITUTE('Rate Table'!A148," ","")</f>
        <v/>
      </c>
      <c r="D148" t="str">
        <f>SUBSTITUTE('Rate Table'!D148," ","")</f>
        <v/>
      </c>
    </row>
    <row r="149" spans="1:4">
      <c r="A149" t="str">
        <f>SUBSTITUTE('Rate Table'!A149," ","")</f>
        <v/>
      </c>
      <c r="D149" t="str">
        <f>SUBSTITUTE('Rate Table'!D149," ","")</f>
        <v/>
      </c>
    </row>
    <row r="150" spans="1:4">
      <c r="A150" t="str">
        <f>SUBSTITUTE('Rate Table'!A150," ","")</f>
        <v/>
      </c>
      <c r="D150" t="str">
        <f>SUBSTITUTE('Rate Table'!D150," ","")</f>
        <v/>
      </c>
    </row>
    <row r="151" spans="1:4">
      <c r="A151" t="str">
        <f>SUBSTITUTE('Rate Table'!A151," ","")</f>
        <v/>
      </c>
      <c r="D151" t="str">
        <f>SUBSTITUTE('Rate Table'!D151," ","")</f>
        <v/>
      </c>
    </row>
    <row r="152" spans="1:4">
      <c r="A152" t="str">
        <f>SUBSTITUTE('Rate Table'!A152," ","")</f>
        <v/>
      </c>
      <c r="D152" t="str">
        <f>SUBSTITUTE('Rate Table'!D152," ","")</f>
        <v/>
      </c>
    </row>
    <row r="153" spans="1:4">
      <c r="A153" t="str">
        <f>SUBSTITUTE('Rate Table'!A153," ","")</f>
        <v/>
      </c>
      <c r="D153" t="str">
        <f>SUBSTITUTE('Rate Table'!D153," ","")</f>
        <v/>
      </c>
    </row>
    <row r="154" spans="1:4">
      <c r="A154" t="str">
        <f>SUBSTITUTE('Rate Table'!A154," ","")</f>
        <v/>
      </c>
      <c r="D154" t="str">
        <f>SUBSTITUTE('Rate Table'!D154," ","")</f>
        <v/>
      </c>
    </row>
    <row r="155" spans="1:4">
      <c r="A155" t="str">
        <f>SUBSTITUTE('Rate Table'!A155," ","")</f>
        <v/>
      </c>
      <c r="D155" t="str">
        <f>SUBSTITUTE('Rate Table'!D155," ","")</f>
        <v/>
      </c>
    </row>
    <row r="156" spans="1:4">
      <c r="A156" t="str">
        <f>SUBSTITUTE('Rate Table'!A156," ","")</f>
        <v/>
      </c>
      <c r="D156" t="str">
        <f>SUBSTITUTE('Rate Table'!D156," ","")</f>
        <v/>
      </c>
    </row>
    <row r="157" spans="1:4">
      <c r="A157" t="str">
        <f>SUBSTITUTE('Rate Table'!A157," ","")</f>
        <v/>
      </c>
      <c r="D157" t="str">
        <f>SUBSTITUTE('Rate Table'!D157," ","")</f>
        <v/>
      </c>
    </row>
    <row r="158" spans="1:4">
      <c r="A158" t="str">
        <f>SUBSTITUTE('Rate Table'!A158," ","")</f>
        <v/>
      </c>
      <c r="D158" t="str">
        <f>SUBSTITUTE('Rate Table'!D158," ","")</f>
        <v/>
      </c>
    </row>
    <row r="159" spans="1:4">
      <c r="A159" t="str">
        <f>SUBSTITUTE('Rate Table'!A159," ","")</f>
        <v/>
      </c>
      <c r="D159" t="str">
        <f>SUBSTITUTE('Rate Table'!D159," ","")</f>
        <v/>
      </c>
    </row>
    <row r="160" spans="1:4">
      <c r="A160" t="str">
        <f>SUBSTITUTE('Rate Table'!A160," ","")</f>
        <v/>
      </c>
      <c r="D160" t="str">
        <f>SUBSTITUTE('Rate Table'!D160," ","")</f>
        <v/>
      </c>
    </row>
    <row r="161" spans="1:4">
      <c r="A161" t="str">
        <f>SUBSTITUTE('Rate Table'!A161," ","")</f>
        <v/>
      </c>
      <c r="D161" t="str">
        <f>SUBSTITUTE('Rate Table'!D161," ","")</f>
        <v/>
      </c>
    </row>
    <row r="162" spans="1:4">
      <c r="A162" t="str">
        <f>SUBSTITUTE('Rate Table'!A162," ","")</f>
        <v/>
      </c>
      <c r="D162" t="str">
        <f>SUBSTITUTE('Rate Table'!D162," ","")</f>
        <v/>
      </c>
    </row>
    <row r="163" spans="1:4">
      <c r="A163" t="str">
        <f>SUBSTITUTE('Rate Table'!A163," ","")</f>
        <v/>
      </c>
      <c r="D163" t="str">
        <f>SUBSTITUTE('Rate Table'!D163," ","")</f>
        <v/>
      </c>
    </row>
    <row r="164" spans="1:4">
      <c r="A164" t="str">
        <f>SUBSTITUTE('Rate Table'!A164," ","")</f>
        <v/>
      </c>
      <c r="D164" t="str">
        <f>SUBSTITUTE('Rate Table'!D164," ","")</f>
        <v/>
      </c>
    </row>
    <row r="165" spans="1:4">
      <c r="A165" t="str">
        <f>SUBSTITUTE('Rate Table'!A165," ","")</f>
        <v/>
      </c>
      <c r="D165" t="str">
        <f>SUBSTITUTE('Rate Table'!D165," ","")</f>
        <v/>
      </c>
    </row>
    <row r="166" spans="1:4">
      <c r="A166" t="str">
        <f>SUBSTITUTE('Rate Table'!A166," ","")</f>
        <v/>
      </c>
      <c r="D166" t="str">
        <f>SUBSTITUTE('Rate Table'!D166," ","")</f>
        <v/>
      </c>
    </row>
    <row r="167" spans="1:4">
      <c r="A167" t="str">
        <f>SUBSTITUTE('Rate Table'!A167," ","")</f>
        <v/>
      </c>
      <c r="D167" t="str">
        <f>SUBSTITUTE('Rate Table'!D167," ","")</f>
        <v/>
      </c>
    </row>
    <row r="168" spans="1:4">
      <c r="A168" t="str">
        <f>SUBSTITUTE('Rate Table'!A168," ","")</f>
        <v/>
      </c>
      <c r="D168" t="str">
        <f>SUBSTITUTE('Rate Table'!D168," ","")</f>
        <v/>
      </c>
    </row>
    <row r="169" spans="1:4">
      <c r="A169" t="str">
        <f>SUBSTITUTE('Rate Table'!A169," ","")</f>
        <v/>
      </c>
      <c r="D169" t="str">
        <f>SUBSTITUTE('Rate Table'!D169," ","")</f>
        <v/>
      </c>
    </row>
    <row r="170" spans="1:4">
      <c r="A170" t="str">
        <f>SUBSTITUTE('Rate Table'!A170," ","")</f>
        <v/>
      </c>
      <c r="D170" t="str">
        <f>SUBSTITUTE('Rate Table'!D170," ","")</f>
        <v/>
      </c>
    </row>
    <row r="171" spans="1:4">
      <c r="A171" t="str">
        <f>SUBSTITUTE('Rate Table'!A171," ","")</f>
        <v/>
      </c>
      <c r="D171" t="str">
        <f>SUBSTITUTE('Rate Table'!D171," ","")</f>
        <v/>
      </c>
    </row>
    <row r="172" spans="1:4">
      <c r="A172" t="str">
        <f>SUBSTITUTE('Rate Table'!A172," ","")</f>
        <v/>
      </c>
      <c r="D172" t="str">
        <f>SUBSTITUTE('Rate Table'!D172," ","")</f>
        <v/>
      </c>
    </row>
    <row r="173" spans="1:4">
      <c r="A173" t="str">
        <f>SUBSTITUTE('Rate Table'!A173," ","")</f>
        <v/>
      </c>
      <c r="D173" t="str">
        <f>SUBSTITUTE('Rate Table'!D173," ","")</f>
        <v/>
      </c>
    </row>
    <row r="174" spans="1:4">
      <c r="A174" t="str">
        <f>SUBSTITUTE('Rate Table'!A174," ","")</f>
        <v/>
      </c>
      <c r="D174" t="str">
        <f>SUBSTITUTE('Rate Table'!D174," ","")</f>
        <v/>
      </c>
    </row>
    <row r="175" spans="1:4">
      <c r="A175" t="str">
        <f>SUBSTITUTE('Rate Table'!A175," ","")</f>
        <v/>
      </c>
      <c r="D175" t="str">
        <f>SUBSTITUTE('Rate Table'!D175," ","")</f>
        <v/>
      </c>
    </row>
    <row r="176" spans="1:4">
      <c r="A176" t="str">
        <f>SUBSTITUTE('Rate Table'!A176," ","")</f>
        <v/>
      </c>
      <c r="D176" t="str">
        <f>SUBSTITUTE('Rate Table'!D176," ","")</f>
        <v/>
      </c>
    </row>
    <row r="177" spans="1:4">
      <c r="A177" t="str">
        <f>SUBSTITUTE('Rate Table'!A177," ","")</f>
        <v/>
      </c>
      <c r="D177" t="str">
        <f>SUBSTITUTE('Rate Table'!D177," ","")</f>
        <v/>
      </c>
    </row>
    <row r="178" spans="1:4">
      <c r="A178" t="str">
        <f>SUBSTITUTE('Rate Table'!A178," ","")</f>
        <v/>
      </c>
      <c r="D178" t="str">
        <f>SUBSTITUTE('Rate Table'!D178," ","")</f>
        <v/>
      </c>
    </row>
    <row r="179" spans="1:4">
      <c r="A179" t="str">
        <f>SUBSTITUTE('Rate Table'!A179," ","")</f>
        <v/>
      </c>
      <c r="D179" t="str">
        <f>SUBSTITUTE('Rate Table'!D179," ","")</f>
        <v/>
      </c>
    </row>
    <row r="180" spans="1:4">
      <c r="A180" t="str">
        <f>SUBSTITUTE('Rate Table'!A180," ","")</f>
        <v/>
      </c>
      <c r="D180" t="str">
        <f>SUBSTITUTE('Rate Table'!D180," ","")</f>
        <v/>
      </c>
    </row>
    <row r="181" spans="1:4">
      <c r="A181" t="str">
        <f>SUBSTITUTE('Rate Table'!A181," ","")</f>
        <v/>
      </c>
      <c r="D181" t="str">
        <f>SUBSTITUTE('Rate Table'!D181," ","")</f>
        <v/>
      </c>
    </row>
    <row r="182" spans="1:4">
      <c r="A182" t="str">
        <f>SUBSTITUTE('Rate Table'!A182," ","")</f>
        <v/>
      </c>
      <c r="D182" t="str">
        <f>SUBSTITUTE('Rate Table'!D182," ","")</f>
        <v/>
      </c>
    </row>
    <row r="183" spans="1:4">
      <c r="A183" t="str">
        <f>SUBSTITUTE('Rate Table'!A183," ","")</f>
        <v/>
      </c>
      <c r="D183" t="str">
        <f>SUBSTITUTE('Rate Table'!D183," ","")</f>
        <v/>
      </c>
    </row>
    <row r="184" spans="1:4">
      <c r="A184" t="str">
        <f>SUBSTITUTE('Rate Table'!A184," ","")</f>
        <v/>
      </c>
      <c r="D184" t="str">
        <f>SUBSTITUTE('Rate Table'!D184," ","")</f>
        <v/>
      </c>
    </row>
    <row r="185" spans="1:4">
      <c r="A185" t="str">
        <f>SUBSTITUTE('Rate Table'!A185," ","")</f>
        <v/>
      </c>
      <c r="D185" t="str">
        <f>SUBSTITUTE('Rate Table'!D185," ","")</f>
        <v/>
      </c>
    </row>
    <row r="186" spans="1:4">
      <c r="A186" t="str">
        <f>SUBSTITUTE('Rate Table'!A186," ","")</f>
        <v/>
      </c>
      <c r="D186" t="str">
        <f>SUBSTITUTE('Rate Table'!D186," ","")</f>
        <v/>
      </c>
    </row>
    <row r="187" spans="1:4">
      <c r="A187" t="str">
        <f>SUBSTITUTE('Rate Table'!A187," ","")</f>
        <v/>
      </c>
      <c r="D187" t="str">
        <f>SUBSTITUTE('Rate Table'!D187," ","")</f>
        <v/>
      </c>
    </row>
    <row r="188" spans="1:4">
      <c r="A188" t="str">
        <f>SUBSTITUTE('Rate Table'!A188," ","")</f>
        <v/>
      </c>
      <c r="D188" t="str">
        <f>SUBSTITUTE('Rate Table'!D188," ","")</f>
        <v/>
      </c>
    </row>
    <row r="189" spans="1:4">
      <c r="A189" t="str">
        <f>SUBSTITUTE('Rate Table'!A189," ","")</f>
        <v/>
      </c>
      <c r="D189" t="str">
        <f>SUBSTITUTE('Rate Table'!D189," ","")</f>
        <v/>
      </c>
    </row>
    <row r="190" spans="1:4">
      <c r="A190" t="str">
        <f>SUBSTITUTE('Rate Table'!A190," ","")</f>
        <v/>
      </c>
      <c r="D190" t="str">
        <f>SUBSTITUTE('Rate Table'!D190," ","")</f>
        <v/>
      </c>
    </row>
    <row r="191" spans="1:4">
      <c r="A191" t="str">
        <f>SUBSTITUTE('Rate Table'!A191," ","")</f>
        <v/>
      </c>
      <c r="D191" t="str">
        <f>SUBSTITUTE('Rate Table'!D191," ","")</f>
        <v/>
      </c>
    </row>
    <row r="192" spans="1:4">
      <c r="A192" t="str">
        <f>SUBSTITUTE('Rate Table'!A192," ","")</f>
        <v/>
      </c>
      <c r="D192" t="str">
        <f>SUBSTITUTE('Rate Table'!D192," ","")</f>
        <v/>
      </c>
    </row>
    <row r="193" spans="1:4">
      <c r="A193" t="str">
        <f>SUBSTITUTE('Rate Table'!A193," ","")</f>
        <v/>
      </c>
      <c r="D193" t="str">
        <f>SUBSTITUTE('Rate Table'!D193," ","")</f>
        <v/>
      </c>
    </row>
    <row r="194" spans="1:4">
      <c r="A194" t="str">
        <f>SUBSTITUTE('Rate Table'!A194," ","")</f>
        <v/>
      </c>
      <c r="D194" t="str">
        <f>SUBSTITUTE('Rate Table'!D194," ","")</f>
        <v/>
      </c>
    </row>
    <row r="195" spans="1:4">
      <c r="A195" t="str">
        <f>SUBSTITUTE('Rate Table'!A195," ","")</f>
        <v/>
      </c>
      <c r="D195" t="str">
        <f>SUBSTITUTE('Rate Table'!D195," ","")</f>
        <v/>
      </c>
    </row>
    <row r="196" spans="1:4">
      <c r="A196" t="str">
        <f>SUBSTITUTE('Rate Table'!A196," ","")</f>
        <v/>
      </c>
      <c r="D196" t="str">
        <f>SUBSTITUTE('Rate Table'!D196," ","")</f>
        <v/>
      </c>
    </row>
    <row r="197" spans="1:4">
      <c r="A197" t="str">
        <f>SUBSTITUTE('Rate Table'!A197," ","")</f>
        <v/>
      </c>
      <c r="D197" t="str">
        <f>SUBSTITUTE('Rate Table'!D197," ","")</f>
        <v/>
      </c>
    </row>
    <row r="198" spans="1:4">
      <c r="A198" t="str">
        <f>SUBSTITUTE('Rate Table'!A198," ","")</f>
        <v/>
      </c>
      <c r="D198" t="str">
        <f>SUBSTITUTE('Rate Table'!D198," ","")</f>
        <v/>
      </c>
    </row>
    <row r="199" spans="1:4">
      <c r="A199" t="str">
        <f>SUBSTITUTE('Rate Table'!A199," ","")</f>
        <v/>
      </c>
      <c r="D199" t="str">
        <f>SUBSTITUTE('Rate Table'!D199," ","")</f>
        <v/>
      </c>
    </row>
    <row r="200" spans="1:4">
      <c r="A200" t="str">
        <f>SUBSTITUTE('Rate Table'!A200," ","")</f>
        <v/>
      </c>
      <c r="D200" t="str">
        <f>SUBSTITUTE('Rate Table'!D200," ","")</f>
        <v/>
      </c>
    </row>
    <row r="201" spans="1:4">
      <c r="A201" t="str">
        <f>SUBSTITUTE('Rate Table'!A201," ","")</f>
        <v/>
      </c>
      <c r="D201" t="str">
        <f>SUBSTITUTE('Rate Table'!D201," ","")</f>
        <v/>
      </c>
    </row>
    <row r="202" spans="1:4">
      <c r="A202" t="str">
        <f>SUBSTITUTE('Rate Table'!A202," ","")</f>
        <v/>
      </c>
      <c r="D202" t="str">
        <f>SUBSTITUTE('Rate Table'!D202," ","")</f>
        <v/>
      </c>
    </row>
    <row r="203" spans="1:4">
      <c r="A203" t="str">
        <f>SUBSTITUTE('Rate Table'!A203," ","")</f>
        <v/>
      </c>
      <c r="D203" t="str">
        <f>SUBSTITUTE('Rate Table'!D203," ","")</f>
        <v/>
      </c>
    </row>
    <row r="204" spans="1:4">
      <c r="A204" t="str">
        <f>SUBSTITUTE('Rate Table'!A204," ","")</f>
        <v/>
      </c>
      <c r="D204" t="str">
        <f>SUBSTITUTE('Rate Table'!D204," ","")</f>
        <v/>
      </c>
    </row>
    <row r="205" spans="1:4">
      <c r="A205" t="str">
        <f>SUBSTITUTE('Rate Table'!A205," ","")</f>
        <v/>
      </c>
      <c r="D205" t="str">
        <f>SUBSTITUTE('Rate Table'!D205," ","")</f>
        <v/>
      </c>
    </row>
    <row r="206" spans="1:4">
      <c r="A206" t="str">
        <f>SUBSTITUTE('Rate Table'!A206," ","")</f>
        <v/>
      </c>
      <c r="D206" t="str">
        <f>SUBSTITUTE('Rate Table'!D206," ","")</f>
        <v/>
      </c>
    </row>
    <row r="207" spans="1:4">
      <c r="A207" t="str">
        <f>SUBSTITUTE('Rate Table'!A207," ","")</f>
        <v/>
      </c>
      <c r="D207" t="str">
        <f>SUBSTITUTE('Rate Table'!D207," ","")</f>
        <v/>
      </c>
    </row>
    <row r="208" spans="1:4">
      <c r="A208" t="str">
        <f>SUBSTITUTE('Rate Table'!A208," ","")</f>
        <v/>
      </c>
      <c r="D208" t="str">
        <f>SUBSTITUTE('Rate Table'!D208," ","")</f>
        <v/>
      </c>
    </row>
    <row r="209" spans="1:4">
      <c r="A209" t="str">
        <f>SUBSTITUTE('Rate Table'!A209," ","")</f>
        <v/>
      </c>
      <c r="D209" t="str">
        <f>SUBSTITUTE('Rate Table'!D209," ","")</f>
        <v/>
      </c>
    </row>
    <row r="210" spans="1:4">
      <c r="A210" t="str">
        <f>SUBSTITUTE('Rate Table'!A210," ","")</f>
        <v/>
      </c>
      <c r="D210" t="str">
        <f>SUBSTITUTE('Rate Table'!D210," ","")</f>
        <v/>
      </c>
    </row>
    <row r="211" spans="1:4">
      <c r="A211" t="str">
        <f>SUBSTITUTE('Rate Table'!A211," ","")</f>
        <v/>
      </c>
      <c r="D211" t="str">
        <f>SUBSTITUTE('Rate Table'!D211," ","")</f>
        <v/>
      </c>
    </row>
    <row r="212" spans="1:4">
      <c r="A212" t="str">
        <f>SUBSTITUTE('Rate Table'!A212," ","")</f>
        <v/>
      </c>
      <c r="D212" t="str">
        <f>SUBSTITUTE('Rate Table'!D212," ","")</f>
        <v/>
      </c>
    </row>
    <row r="213" spans="1:4">
      <c r="A213" t="str">
        <f>SUBSTITUTE('Rate Table'!A213," ","")</f>
        <v/>
      </c>
      <c r="D213" t="str">
        <f>SUBSTITUTE('Rate Table'!D213," ","")</f>
        <v/>
      </c>
    </row>
    <row r="214" spans="1:4">
      <c r="A214" t="str">
        <f>SUBSTITUTE('Rate Table'!A214," ","")</f>
        <v/>
      </c>
      <c r="D214" t="str">
        <f>SUBSTITUTE('Rate Table'!D214," ","")</f>
        <v/>
      </c>
    </row>
    <row r="215" spans="1:4">
      <c r="A215" t="str">
        <f>SUBSTITUTE('Rate Table'!A215," ","")</f>
        <v/>
      </c>
      <c r="D215" t="str">
        <f>SUBSTITUTE('Rate Table'!D215," ","")</f>
        <v/>
      </c>
    </row>
    <row r="216" spans="1:4">
      <c r="A216" t="str">
        <f>SUBSTITUTE('Rate Table'!A216," ","")</f>
        <v/>
      </c>
      <c r="D216" t="str">
        <f>SUBSTITUTE('Rate Table'!D216," ","")</f>
        <v/>
      </c>
    </row>
    <row r="217" spans="1:4">
      <c r="A217" t="str">
        <f>SUBSTITUTE('Rate Table'!A217," ","")</f>
        <v/>
      </c>
      <c r="D217" t="str">
        <f>SUBSTITUTE('Rate Table'!D217," ","")</f>
        <v/>
      </c>
    </row>
    <row r="218" spans="1:4">
      <c r="A218" t="str">
        <f>SUBSTITUTE('Rate Table'!A218," ","")</f>
        <v/>
      </c>
      <c r="D218" t="str">
        <f>SUBSTITUTE('Rate Table'!D218," ","")</f>
        <v/>
      </c>
    </row>
    <row r="219" spans="1:4">
      <c r="A219" t="str">
        <f>SUBSTITUTE('Rate Table'!A219," ","")</f>
        <v/>
      </c>
      <c r="D219" t="str">
        <f>SUBSTITUTE('Rate Table'!D219," ","")</f>
        <v/>
      </c>
    </row>
    <row r="220" spans="1:4">
      <c r="A220" t="str">
        <f>SUBSTITUTE('Rate Table'!A220," ","")</f>
        <v/>
      </c>
      <c r="D220" t="str">
        <f>SUBSTITUTE('Rate Table'!D220," ","")</f>
        <v/>
      </c>
    </row>
    <row r="221" spans="1:4">
      <c r="A221" t="str">
        <f>SUBSTITUTE('Rate Table'!A221," ","")</f>
        <v/>
      </c>
      <c r="D221" t="str">
        <f>SUBSTITUTE('Rate Table'!D221," ","")</f>
        <v/>
      </c>
    </row>
    <row r="222" spans="1:4">
      <c r="A222" t="str">
        <f>SUBSTITUTE('Rate Table'!A222," ","")</f>
        <v/>
      </c>
      <c r="D222" t="str">
        <f>SUBSTITUTE('Rate Table'!D222," ","")</f>
        <v/>
      </c>
    </row>
    <row r="223" spans="1:4">
      <c r="A223" t="str">
        <f>SUBSTITUTE('Rate Table'!A223," ","")</f>
        <v/>
      </c>
      <c r="D223" t="str">
        <f>SUBSTITUTE('Rate Table'!D223," ","")</f>
        <v/>
      </c>
    </row>
    <row r="224" spans="1:4">
      <c r="A224" t="str">
        <f>SUBSTITUTE('Rate Table'!A224," ","")</f>
        <v/>
      </c>
      <c r="D224" t="str">
        <f>SUBSTITUTE('Rate Table'!D224," ","")</f>
        <v/>
      </c>
    </row>
    <row r="225" spans="1:4">
      <c r="A225" t="str">
        <f>SUBSTITUTE('Rate Table'!A225," ","")</f>
        <v/>
      </c>
      <c r="D225" t="str">
        <f>SUBSTITUTE('Rate Table'!D225," ","")</f>
        <v/>
      </c>
    </row>
    <row r="226" spans="1:4">
      <c r="A226" t="str">
        <f>SUBSTITUTE('Rate Table'!A226," ","")</f>
        <v/>
      </c>
      <c r="D226" t="str">
        <f>SUBSTITUTE('Rate Table'!D226," ","")</f>
        <v/>
      </c>
    </row>
    <row r="227" spans="1:4">
      <c r="A227" t="str">
        <f>SUBSTITUTE('Rate Table'!A227," ","")</f>
        <v/>
      </c>
      <c r="D227" t="str">
        <f>SUBSTITUTE('Rate Table'!D227," ","")</f>
        <v/>
      </c>
    </row>
    <row r="228" spans="1:4">
      <c r="A228" t="str">
        <f>SUBSTITUTE('Rate Table'!A228," ","")</f>
        <v/>
      </c>
      <c r="D228" t="str">
        <f>SUBSTITUTE('Rate Table'!D228," ","")</f>
        <v/>
      </c>
    </row>
    <row r="229" spans="1:4">
      <c r="A229" t="str">
        <f>SUBSTITUTE('Rate Table'!A229," ","")</f>
        <v/>
      </c>
      <c r="D229" t="str">
        <f>SUBSTITUTE('Rate Table'!D229," ","")</f>
        <v/>
      </c>
    </row>
    <row r="230" spans="1:4">
      <c r="A230" t="str">
        <f>SUBSTITUTE('Rate Table'!A230," ","")</f>
        <v/>
      </c>
      <c r="D230" t="str">
        <f>SUBSTITUTE('Rate Table'!D230," ","")</f>
        <v/>
      </c>
    </row>
    <row r="231" spans="1:4">
      <c r="A231" t="str">
        <f>SUBSTITUTE('Rate Table'!A231," ","")</f>
        <v/>
      </c>
      <c r="D231" t="str">
        <f>SUBSTITUTE('Rate Table'!D231," ","")</f>
        <v/>
      </c>
    </row>
    <row r="232" spans="1:4">
      <c r="A232" t="str">
        <f>SUBSTITUTE('Rate Table'!A232," ","")</f>
        <v/>
      </c>
      <c r="D232" t="str">
        <f>SUBSTITUTE('Rate Table'!D232," ","")</f>
        <v/>
      </c>
    </row>
    <row r="233" spans="1:4">
      <c r="A233" t="str">
        <f>SUBSTITUTE('Rate Table'!A233," ","")</f>
        <v/>
      </c>
      <c r="D233" t="str">
        <f>SUBSTITUTE('Rate Table'!D233," ","")</f>
        <v/>
      </c>
    </row>
    <row r="234" spans="1:4">
      <c r="A234" t="str">
        <f>SUBSTITUTE('Rate Table'!A234," ","")</f>
        <v/>
      </c>
      <c r="D234" t="str">
        <f>SUBSTITUTE('Rate Table'!D234," ","")</f>
        <v/>
      </c>
    </row>
    <row r="235" spans="1:4">
      <c r="A235" t="str">
        <f>SUBSTITUTE('Rate Table'!A235," ","")</f>
        <v/>
      </c>
      <c r="D235" t="str">
        <f>SUBSTITUTE('Rate Table'!D235," ","")</f>
        <v/>
      </c>
    </row>
    <row r="236" spans="1:4">
      <c r="A236" t="str">
        <f>SUBSTITUTE('Rate Table'!A236," ","")</f>
        <v/>
      </c>
      <c r="D236" t="str">
        <f>SUBSTITUTE('Rate Table'!D236," ","")</f>
        <v/>
      </c>
    </row>
    <row r="237" spans="1:4">
      <c r="A237" t="str">
        <f>SUBSTITUTE('Rate Table'!A237," ","")</f>
        <v/>
      </c>
      <c r="D237" t="str">
        <f>SUBSTITUTE('Rate Table'!D237," ","")</f>
        <v/>
      </c>
    </row>
    <row r="238" spans="1:4">
      <c r="A238" t="str">
        <f>SUBSTITUTE('Rate Table'!A238," ","")</f>
        <v/>
      </c>
      <c r="D238" t="str">
        <f>SUBSTITUTE('Rate Table'!D238," ","")</f>
        <v/>
      </c>
    </row>
    <row r="239" spans="1:4">
      <c r="A239" t="str">
        <f>SUBSTITUTE('Rate Table'!A239," ","")</f>
        <v/>
      </c>
      <c r="D239" t="str">
        <f>SUBSTITUTE('Rate Table'!D239," ","")</f>
        <v/>
      </c>
    </row>
    <row r="240" spans="1:4">
      <c r="A240" t="str">
        <f>SUBSTITUTE('Rate Table'!A240," ","")</f>
        <v/>
      </c>
      <c r="D240" t="str">
        <f>SUBSTITUTE('Rate Table'!D240," ","")</f>
        <v/>
      </c>
    </row>
    <row r="241" spans="1:4">
      <c r="A241" t="str">
        <f>SUBSTITUTE('Rate Table'!A241," ","")</f>
        <v/>
      </c>
      <c r="D241" t="str">
        <f>SUBSTITUTE('Rate Table'!D241," ","")</f>
        <v/>
      </c>
    </row>
    <row r="242" spans="1:4">
      <c r="A242" t="str">
        <f>SUBSTITUTE('Rate Table'!A242," ","")</f>
        <v/>
      </c>
      <c r="D242" t="str">
        <f>SUBSTITUTE('Rate Table'!D242," ","")</f>
        <v/>
      </c>
    </row>
    <row r="243" spans="1:4">
      <c r="A243" t="str">
        <f>SUBSTITUTE('Rate Table'!A243," ","")</f>
        <v/>
      </c>
      <c r="D243" t="str">
        <f>SUBSTITUTE('Rate Table'!D243," ","")</f>
        <v/>
      </c>
    </row>
    <row r="244" spans="1:4">
      <c r="A244" t="str">
        <f>SUBSTITUTE('Rate Table'!A244," ","")</f>
        <v/>
      </c>
      <c r="D244" t="str">
        <f>SUBSTITUTE('Rate Table'!D244," ","")</f>
        <v/>
      </c>
    </row>
    <row r="245" spans="1:4">
      <c r="A245" t="str">
        <f>SUBSTITUTE('Rate Table'!A245," ","")</f>
        <v/>
      </c>
      <c r="D245" t="str">
        <f>SUBSTITUTE('Rate Table'!D245," ","")</f>
        <v/>
      </c>
    </row>
    <row r="246" spans="1:4">
      <c r="A246" t="str">
        <f>SUBSTITUTE('Rate Table'!A246," ","")</f>
        <v/>
      </c>
      <c r="D246" t="str">
        <f>SUBSTITUTE('Rate Table'!D246," ","")</f>
        <v/>
      </c>
    </row>
    <row r="247" spans="1:4">
      <c r="A247" t="str">
        <f>SUBSTITUTE('Rate Table'!A247," ","")</f>
        <v/>
      </c>
      <c r="D247" t="str">
        <f>SUBSTITUTE('Rate Table'!D247," ","")</f>
        <v/>
      </c>
    </row>
    <row r="248" spans="1:4">
      <c r="A248" t="str">
        <f>SUBSTITUTE('Rate Table'!A248," ","")</f>
        <v/>
      </c>
      <c r="D248" t="str">
        <f>SUBSTITUTE('Rate Table'!D248," ","")</f>
        <v/>
      </c>
    </row>
    <row r="249" spans="1:4">
      <c r="A249" t="str">
        <f>SUBSTITUTE('Rate Table'!A249," ","")</f>
        <v/>
      </c>
      <c r="D249" t="str">
        <f>SUBSTITUTE('Rate Table'!D249," ","")</f>
        <v/>
      </c>
    </row>
    <row r="250" spans="1:4">
      <c r="A250" t="str">
        <f>SUBSTITUTE('Rate Table'!A250," ","")</f>
        <v/>
      </c>
      <c r="D250" t="str">
        <f>SUBSTITUTE('Rate Table'!D250," ","")</f>
        <v/>
      </c>
    </row>
    <row r="251" spans="1:4">
      <c r="A251" t="str">
        <f>SUBSTITUTE('Rate Table'!A251," ","")</f>
        <v/>
      </c>
      <c r="D251" t="str">
        <f>SUBSTITUTE('Rate Table'!D251," ","")</f>
        <v/>
      </c>
    </row>
    <row r="252" spans="1:4">
      <c r="A252" t="str">
        <f>SUBSTITUTE('Rate Table'!A252," ","")</f>
        <v/>
      </c>
      <c r="D252" t="str">
        <f>SUBSTITUTE('Rate Table'!D252," ","")</f>
        <v/>
      </c>
    </row>
    <row r="253" spans="1:4">
      <c r="A253" t="str">
        <f>SUBSTITUTE('Rate Table'!A253," ","")</f>
        <v/>
      </c>
      <c r="D253" t="str">
        <f>SUBSTITUTE('Rate Table'!D253," ","")</f>
        <v/>
      </c>
    </row>
    <row r="254" spans="1:4">
      <c r="A254" t="str">
        <f>SUBSTITUTE('Rate Table'!A254," ","")</f>
        <v/>
      </c>
      <c r="D254" t="str">
        <f>SUBSTITUTE('Rate Table'!D254," ","")</f>
        <v/>
      </c>
    </row>
    <row r="255" spans="1:4">
      <c r="A255" t="str">
        <f>SUBSTITUTE('Rate Table'!A255," ","")</f>
        <v/>
      </c>
      <c r="D255" t="str">
        <f>SUBSTITUTE('Rate Table'!D255," ","")</f>
        <v/>
      </c>
    </row>
    <row r="256" spans="1:4">
      <c r="A256" t="str">
        <f>SUBSTITUTE('Rate Table'!A256," ","")</f>
        <v/>
      </c>
      <c r="D256" t="str">
        <f>SUBSTITUTE('Rate Table'!D256," ","")</f>
        <v/>
      </c>
    </row>
    <row r="257" spans="1:4">
      <c r="A257" t="str">
        <f>SUBSTITUTE('Rate Table'!A257," ","")</f>
        <v/>
      </c>
      <c r="D257" t="str">
        <f>SUBSTITUTE('Rate Table'!D257," ","")</f>
        <v/>
      </c>
    </row>
    <row r="258" spans="1:4">
      <c r="A258" t="str">
        <f>SUBSTITUTE('Rate Table'!A258," ","")</f>
        <v/>
      </c>
      <c r="D258" t="str">
        <f>SUBSTITUTE('Rate Table'!D258," ","")</f>
        <v/>
      </c>
    </row>
    <row r="259" spans="1:4">
      <c r="A259" t="str">
        <f>SUBSTITUTE('Rate Table'!A259," ","")</f>
        <v/>
      </c>
    </row>
    <row r="260" spans="1:4">
      <c r="A260" t="str">
        <f>SUBSTITUTE('Rate Table'!A260," ","")</f>
        <v/>
      </c>
    </row>
    <row r="261" spans="1:4">
      <c r="A261" t="str">
        <f>SUBSTITUTE('Rate Table'!A261," ","")</f>
        <v/>
      </c>
    </row>
    <row r="262" spans="1:4">
      <c r="A262" t="str">
        <f>SUBSTITUTE('Rate Table'!A262," ","")</f>
        <v/>
      </c>
    </row>
    <row r="263" spans="1:4">
      <c r="A263" t="str">
        <f>SUBSTITUTE('Rate Table'!A263," ","")</f>
        <v/>
      </c>
    </row>
    <row r="264" spans="1:4">
      <c r="A264" t="str">
        <f>SUBSTITUTE('Rate Table'!A264," ","")</f>
        <v/>
      </c>
    </row>
    <row r="265" spans="1:4">
      <c r="A265" t="str">
        <f>SUBSTITUTE('Rate Table'!A265," ","")</f>
        <v/>
      </c>
    </row>
    <row r="266" spans="1:4">
      <c r="A266" t="str">
        <f>SUBSTITUTE('Rate Table'!A266," ","")</f>
        <v/>
      </c>
    </row>
    <row r="267" spans="1:4">
      <c r="A267" t="str">
        <f>SUBSTITUTE('Rate Table'!A267," ","")</f>
        <v/>
      </c>
    </row>
    <row r="268" spans="1:4">
      <c r="A268" t="str">
        <f>SUBSTITUTE('Rate Table'!A268," ","")</f>
        <v/>
      </c>
    </row>
    <row r="269" spans="1:4">
      <c r="A269" t="str">
        <f>SUBSTITUTE('Rate Table'!A269," ","")</f>
        <v/>
      </c>
    </row>
    <row r="270" spans="1:4">
      <c r="A270" t="str">
        <f>SUBSTITUTE('Rate Table'!A270," ","")</f>
        <v/>
      </c>
    </row>
    <row r="271" spans="1:4">
      <c r="A271" t="str">
        <f>SUBSTITUTE('Rate Table'!A271," ","")</f>
        <v/>
      </c>
    </row>
    <row r="272" spans="1:4">
      <c r="A272" t="str">
        <f>SUBSTITUTE('Rate Table'!A272," ","")</f>
        <v/>
      </c>
    </row>
    <row r="273" spans="1:1">
      <c r="A273" t="str">
        <f>SUBSTITUTE('Rate Table'!A273," ","")</f>
        <v/>
      </c>
    </row>
    <row r="274" spans="1:1">
      <c r="A274" t="str">
        <f>SUBSTITUTE('Rate Table'!A274," ","")</f>
        <v/>
      </c>
    </row>
    <row r="275" spans="1:1">
      <c r="A275" t="str">
        <f>SUBSTITUTE('Rate Table'!A275," ","")</f>
        <v/>
      </c>
    </row>
    <row r="276" spans="1:1">
      <c r="A276" t="str">
        <f>SUBSTITUTE('Rate Table'!A276," ","")</f>
        <v/>
      </c>
    </row>
    <row r="277" spans="1:1">
      <c r="A277" t="str">
        <f>SUBSTITUTE('Rate Table'!A277," ","")</f>
        <v/>
      </c>
    </row>
    <row r="278" spans="1:1">
      <c r="A278" t="str">
        <f>SUBSTITUTE('Rate Table'!A278," ","")</f>
        <v/>
      </c>
    </row>
    <row r="279" spans="1:1">
      <c r="A279" t="str">
        <f>SUBSTITUTE('Rate Table'!A279," ","")</f>
        <v/>
      </c>
    </row>
    <row r="280" spans="1:1">
      <c r="A280" t="str">
        <f>SUBSTITUTE('Rate Table'!A280," ","")</f>
        <v/>
      </c>
    </row>
    <row r="281" spans="1:1">
      <c r="A281" t="str">
        <f>SUBSTITUTE('Rate Table'!A281," ","")</f>
        <v/>
      </c>
    </row>
    <row r="282" spans="1:1">
      <c r="A282" t="str">
        <f>SUBSTITUTE('Rate Table'!A282," ","")</f>
        <v/>
      </c>
    </row>
    <row r="283" spans="1:1">
      <c r="A283" t="str">
        <f>SUBSTITUTE('Rate Table'!A283," ","")</f>
        <v/>
      </c>
    </row>
    <row r="284" spans="1:1">
      <c r="A284" t="str">
        <f>SUBSTITUTE('Rate Table'!A284," ","")</f>
        <v/>
      </c>
    </row>
    <row r="285" spans="1:1">
      <c r="A285" t="str">
        <f>SUBSTITUTE('Rate Table'!A285," ","")</f>
        <v/>
      </c>
    </row>
    <row r="286" spans="1:1">
      <c r="A286" t="str">
        <f>SUBSTITUTE('Rate Table'!A286," ","")</f>
        <v/>
      </c>
    </row>
    <row r="287" spans="1:1">
      <c r="A287" t="str">
        <f>SUBSTITUTE('Rate Table'!A287," ","")</f>
        <v/>
      </c>
    </row>
    <row r="288" spans="1:1">
      <c r="A288" t="str">
        <f>SUBSTITUTE('Rate Table'!A288," ","")</f>
        <v/>
      </c>
    </row>
    <row r="289" spans="1:1">
      <c r="A289" t="str">
        <f>SUBSTITUTE('Rate Table'!A289," ","")</f>
        <v/>
      </c>
    </row>
    <row r="290" spans="1:1">
      <c r="A290" t="str">
        <f>SUBSTITUTE('Rate Table'!A290," ","")</f>
        <v/>
      </c>
    </row>
    <row r="291" spans="1:1">
      <c r="A291" t="str">
        <f>SUBSTITUTE('Rate Table'!A291," ","")</f>
        <v/>
      </c>
    </row>
    <row r="292" spans="1:1">
      <c r="A292" t="str">
        <f>SUBSTITUTE('Rate Table'!A292," ","")</f>
        <v/>
      </c>
    </row>
    <row r="293" spans="1:1">
      <c r="A293" t="str">
        <f>SUBSTITUTE('Rate Table'!A293," ","")</f>
        <v/>
      </c>
    </row>
    <row r="294" spans="1:1">
      <c r="A294" t="str">
        <f>SUBSTITUTE('Rate Table'!A294," ","")</f>
        <v/>
      </c>
    </row>
    <row r="295" spans="1:1">
      <c r="A295" t="str">
        <f>SUBSTITUTE('Rate Table'!A295," ","")</f>
        <v/>
      </c>
    </row>
    <row r="296" spans="1:1">
      <c r="A296" t="str">
        <f>SUBSTITUTE('Rate Table'!A296," ","")</f>
        <v/>
      </c>
    </row>
    <row r="297" spans="1:1">
      <c r="A297" t="str">
        <f>SUBSTITUTE('Rate Table'!A297," ","")</f>
        <v/>
      </c>
    </row>
    <row r="298" spans="1:1">
      <c r="A298" t="str">
        <f>SUBSTITUTE('Rate Table'!A298," ","")</f>
        <v/>
      </c>
    </row>
    <row r="299" spans="1:1">
      <c r="A299" t="str">
        <f>SUBSTITUTE('Rate Table'!A299," ","")</f>
        <v/>
      </c>
    </row>
    <row r="300" spans="1:1">
      <c r="A300" t="str">
        <f>SUBSTITUTE('Rate Table'!A300," ","")</f>
        <v/>
      </c>
    </row>
    <row r="301" spans="1:1">
      <c r="A301" t="str">
        <f>SUBSTITUTE('Rate Table'!A301," ","")</f>
        <v/>
      </c>
    </row>
    <row r="302" spans="1:1">
      <c r="A302" t="str">
        <f>SUBSTITUTE('Rate Table'!A302," ","")</f>
        <v/>
      </c>
    </row>
    <row r="303" spans="1:1">
      <c r="A303" t="str">
        <f>SUBSTITUTE('Rate Table'!A303," ","")</f>
        <v/>
      </c>
    </row>
    <row r="304" spans="1:1">
      <c r="A304" t="str">
        <f>SUBSTITUTE('Rate Table'!A304," ","")</f>
        <v/>
      </c>
    </row>
    <row r="305" spans="1:1">
      <c r="A305" t="str">
        <f>SUBSTITUTE('Rate Table'!A305," ","")</f>
        <v/>
      </c>
    </row>
    <row r="306" spans="1:1">
      <c r="A306" t="str">
        <f>SUBSTITUTE('Rate Table'!A306," ","")</f>
        <v/>
      </c>
    </row>
    <row r="307" spans="1:1">
      <c r="A307" t="str">
        <f>SUBSTITUTE('Rate Table'!A307," ","")</f>
        <v/>
      </c>
    </row>
    <row r="308" spans="1:1">
      <c r="A308" t="str">
        <f>SUBSTITUTE('Rate Table'!A308," ","")</f>
        <v/>
      </c>
    </row>
    <row r="309" spans="1:1">
      <c r="A309" t="str">
        <f>SUBSTITUTE('Rate Table'!A309," ","")</f>
        <v/>
      </c>
    </row>
    <row r="310" spans="1:1">
      <c r="A310" t="str">
        <f>SUBSTITUTE('Rate Table'!A310," ","")</f>
        <v/>
      </c>
    </row>
    <row r="311" spans="1:1">
      <c r="A311" t="str">
        <f>SUBSTITUTE('Rate Table'!A311," ","")</f>
        <v/>
      </c>
    </row>
    <row r="312" spans="1:1">
      <c r="A312" t="str">
        <f>SUBSTITUTE('Rate Table'!A312," ","")</f>
        <v/>
      </c>
    </row>
    <row r="313" spans="1:1">
      <c r="A313" t="str">
        <f>SUBSTITUTE('Rate Table'!A313," ","")</f>
        <v/>
      </c>
    </row>
    <row r="314" spans="1:1">
      <c r="A314" t="str">
        <f>SUBSTITUTE('Rate Table'!A314," ","")</f>
        <v/>
      </c>
    </row>
    <row r="315" spans="1:1">
      <c r="A315" t="str">
        <f>SUBSTITUTE('Rate Table'!A315," ","")</f>
        <v/>
      </c>
    </row>
    <row r="316" spans="1:1">
      <c r="A316" t="str">
        <f>SUBSTITUTE('Rate Table'!A316," ","")</f>
        <v/>
      </c>
    </row>
    <row r="317" spans="1:1">
      <c r="A317" t="str">
        <f>SUBSTITUTE('Rate Table'!A317," ","")</f>
        <v/>
      </c>
    </row>
    <row r="318" spans="1:1">
      <c r="A318" t="str">
        <f>SUBSTITUTE('Rate Table'!A318," ","")</f>
        <v/>
      </c>
    </row>
    <row r="319" spans="1:1">
      <c r="A319" t="str">
        <f>SUBSTITUTE('Rate Table'!A319," ","")</f>
        <v/>
      </c>
    </row>
    <row r="320" spans="1:1">
      <c r="A320" t="str">
        <f>SUBSTITUTE('Rate Table'!A320," ","")</f>
        <v/>
      </c>
    </row>
    <row r="321" spans="1:1">
      <c r="A321" t="str">
        <f>SUBSTITUTE('Rate Table'!A321," ","")</f>
        <v/>
      </c>
    </row>
    <row r="322" spans="1:1">
      <c r="A322" t="str">
        <f>SUBSTITUTE('Rate Table'!A322," ","")</f>
        <v/>
      </c>
    </row>
    <row r="323" spans="1:1">
      <c r="A323" t="str">
        <f>SUBSTITUTE('Rate Table'!A323," ","")</f>
        <v/>
      </c>
    </row>
    <row r="324" spans="1:1">
      <c r="A324" t="str">
        <f>SUBSTITUTE('Rate Table'!A324," ","")</f>
        <v/>
      </c>
    </row>
    <row r="325" spans="1:1">
      <c r="A325" t="str">
        <f>SUBSTITUTE('Rate Table'!A325," ","")</f>
        <v/>
      </c>
    </row>
    <row r="326" spans="1:1">
      <c r="A326" t="str">
        <f>SUBSTITUTE('Rate Table'!A326," ","")</f>
        <v/>
      </c>
    </row>
    <row r="327" spans="1:1">
      <c r="A327" t="str">
        <f>SUBSTITUTE('Rate Table'!A327," ","")</f>
        <v/>
      </c>
    </row>
    <row r="328" spans="1:1">
      <c r="A328" t="str">
        <f>SUBSTITUTE('Rate Table'!A328," ","")</f>
        <v/>
      </c>
    </row>
    <row r="329" spans="1:1">
      <c r="A329" t="str">
        <f>SUBSTITUTE('Rate Table'!A329," ","")</f>
        <v/>
      </c>
    </row>
    <row r="330" spans="1:1">
      <c r="A330" t="str">
        <f>SUBSTITUTE('Rate Table'!A330," ","")</f>
        <v/>
      </c>
    </row>
    <row r="331" spans="1:1">
      <c r="A331" t="str">
        <f>SUBSTITUTE('Rate Table'!A331," ","")</f>
        <v/>
      </c>
    </row>
    <row r="332" spans="1:1">
      <c r="A332" t="str">
        <f>SUBSTITUTE('Rate Table'!A332," ","")</f>
        <v/>
      </c>
    </row>
    <row r="333" spans="1:1">
      <c r="A333" t="str">
        <f>SUBSTITUTE('Rate Table'!A333," ","")</f>
        <v/>
      </c>
    </row>
    <row r="334" spans="1:1">
      <c r="A334" t="str">
        <f>SUBSTITUTE('Rate Table'!A334," ","")</f>
        <v/>
      </c>
    </row>
    <row r="335" spans="1:1">
      <c r="A335" t="str">
        <f>SUBSTITUTE('Rate Table'!A335," ","")</f>
        <v/>
      </c>
    </row>
    <row r="336" spans="1:1">
      <c r="A336" t="str">
        <f>SUBSTITUTE('Rate Table'!A336," ","")</f>
        <v/>
      </c>
    </row>
    <row r="337" spans="1:1">
      <c r="A337" t="str">
        <f>SUBSTITUTE('Rate Table'!A337," ","")</f>
        <v/>
      </c>
    </row>
    <row r="338" spans="1:1">
      <c r="A338" t="str">
        <f>SUBSTITUTE('Rate Table'!A338," ","")</f>
        <v/>
      </c>
    </row>
    <row r="339" spans="1:1">
      <c r="A339" t="str">
        <f>SUBSTITUTE('Rate Table'!A339," ","")</f>
        <v/>
      </c>
    </row>
    <row r="340" spans="1:1">
      <c r="A340" t="str">
        <f>SUBSTITUTE('Rate Table'!A340," ","")</f>
        <v/>
      </c>
    </row>
    <row r="341" spans="1:1">
      <c r="A341" t="str">
        <f>SUBSTITUTE('Rate Table'!A341," ","")</f>
        <v/>
      </c>
    </row>
    <row r="342" spans="1:1">
      <c r="A342" t="str">
        <f>SUBSTITUTE('Rate Table'!A342," ","")</f>
        <v/>
      </c>
    </row>
    <row r="343" spans="1:1">
      <c r="A343" t="str">
        <f>SUBSTITUTE('Rate Table'!A343," ","")</f>
        <v/>
      </c>
    </row>
    <row r="344" spans="1:1">
      <c r="A344" t="str">
        <f>SUBSTITUTE('Rate Table'!A344," ","")</f>
        <v/>
      </c>
    </row>
    <row r="345" spans="1:1">
      <c r="A345" t="str">
        <f>SUBSTITUTE('Rate Table'!A345," ","")</f>
        <v/>
      </c>
    </row>
    <row r="346" spans="1:1">
      <c r="A346" t="str">
        <f>SUBSTITUTE('Rate Table'!A346," ","")</f>
        <v/>
      </c>
    </row>
    <row r="347" spans="1:1">
      <c r="A347" t="str">
        <f>SUBSTITUTE('Rate Table'!A347," ","")</f>
        <v/>
      </c>
    </row>
    <row r="348" spans="1:1">
      <c r="A348" t="str">
        <f>SUBSTITUTE('Rate Table'!A348," ","")</f>
        <v/>
      </c>
    </row>
    <row r="349" spans="1:1">
      <c r="A349" t="str">
        <f>SUBSTITUTE('Rate Table'!A349," ","")</f>
        <v/>
      </c>
    </row>
    <row r="350" spans="1:1">
      <c r="A350" t="str">
        <f>SUBSTITUTE('Rate Table'!A350," ","")</f>
        <v/>
      </c>
    </row>
    <row r="351" spans="1:1">
      <c r="A351" t="str">
        <f>SUBSTITUTE('Rate Table'!A351," ","")</f>
        <v/>
      </c>
    </row>
    <row r="352" spans="1:1">
      <c r="A352" t="str">
        <f>SUBSTITUTE('Rate Table'!A352," ","")</f>
        <v/>
      </c>
    </row>
    <row r="353" spans="1:1">
      <c r="A353" t="str">
        <f>SUBSTITUTE('Rate Table'!A353," ","")</f>
        <v/>
      </c>
    </row>
    <row r="354" spans="1:1">
      <c r="A354" t="str">
        <f>SUBSTITUTE('Rate Table'!A354," ","")</f>
        <v/>
      </c>
    </row>
    <row r="355" spans="1:1">
      <c r="A355" t="str">
        <f>SUBSTITUTE('Rate Table'!A355," ","")</f>
        <v/>
      </c>
    </row>
    <row r="356" spans="1:1">
      <c r="A356" t="str">
        <f>SUBSTITUTE('Rate Table'!A356," ","")</f>
        <v/>
      </c>
    </row>
    <row r="357" spans="1:1">
      <c r="A357" t="str">
        <f>SUBSTITUTE('Rate Table'!A357," ","")</f>
        <v/>
      </c>
    </row>
    <row r="358" spans="1:1">
      <c r="A358" t="str">
        <f>SUBSTITUTE('Rate Table'!A358," ","")</f>
        <v/>
      </c>
    </row>
    <row r="359" spans="1:1">
      <c r="A359" t="str">
        <f>SUBSTITUTE('Rate Table'!A359," ","")</f>
        <v/>
      </c>
    </row>
    <row r="360" spans="1:1">
      <c r="A360" t="str">
        <f>SUBSTITUTE('Rate Table'!A360," ","")</f>
        <v/>
      </c>
    </row>
    <row r="361" spans="1:1">
      <c r="A361" t="str">
        <f>SUBSTITUTE('Rate Table'!A361," ","")</f>
        <v/>
      </c>
    </row>
    <row r="362" spans="1:1">
      <c r="A362" t="str">
        <f>SUBSTITUTE('Rate Table'!A362," ","")</f>
        <v/>
      </c>
    </row>
    <row r="363" spans="1:1">
      <c r="A363" t="str">
        <f>SUBSTITUTE('Rate Table'!A363," ","")</f>
        <v/>
      </c>
    </row>
    <row r="364" spans="1:1">
      <c r="A364" t="str">
        <f>SUBSTITUTE('Rate Table'!A364," ","")</f>
        <v/>
      </c>
    </row>
    <row r="365" spans="1:1">
      <c r="A365" t="str">
        <f>SUBSTITUTE('Rate Table'!A365," ","")</f>
        <v/>
      </c>
    </row>
    <row r="366" spans="1:1">
      <c r="A366" t="str">
        <f>SUBSTITUTE('Rate Table'!A366," ","")</f>
        <v/>
      </c>
    </row>
    <row r="367" spans="1:1">
      <c r="A367" t="str">
        <f>SUBSTITUTE('Rate Table'!A367," ","")</f>
        <v/>
      </c>
    </row>
    <row r="368" spans="1:1">
      <c r="A368" t="str">
        <f>SUBSTITUTE('Rate Table'!A368," ","")</f>
        <v/>
      </c>
    </row>
    <row r="369" spans="1:1">
      <c r="A369" t="str">
        <f>SUBSTITUTE('Rate Table'!A369," ","")</f>
        <v/>
      </c>
    </row>
    <row r="370" spans="1:1">
      <c r="A370" t="str">
        <f>SUBSTITUTE('Rate Table'!A370," ","")</f>
        <v/>
      </c>
    </row>
    <row r="371" spans="1:1">
      <c r="A371" t="str">
        <f>SUBSTITUTE('Rate Table'!A371," ","")</f>
        <v/>
      </c>
    </row>
    <row r="372" spans="1:1">
      <c r="A372" t="str">
        <f>SUBSTITUTE('Rate Table'!A372," ","")</f>
        <v/>
      </c>
    </row>
    <row r="373" spans="1:1">
      <c r="A373" t="str">
        <f>SUBSTITUTE('Rate Table'!A373," ","")</f>
        <v/>
      </c>
    </row>
    <row r="374" spans="1:1">
      <c r="A374" t="str">
        <f>SUBSTITUTE('Rate Table'!A374," ","")</f>
        <v/>
      </c>
    </row>
    <row r="375" spans="1:1">
      <c r="A375" t="str">
        <f>SUBSTITUTE('Rate Table'!A375," ","")</f>
        <v/>
      </c>
    </row>
    <row r="376" spans="1:1">
      <c r="A376" t="str">
        <f>SUBSTITUTE('Rate Table'!A376," ","")</f>
        <v/>
      </c>
    </row>
    <row r="377" spans="1:1">
      <c r="A377" t="str">
        <f>SUBSTITUTE('Rate Table'!A377," ","")</f>
        <v/>
      </c>
    </row>
    <row r="378" spans="1:1">
      <c r="A378" t="str">
        <f>SUBSTITUTE('Rate Table'!A378," ","")</f>
        <v/>
      </c>
    </row>
    <row r="379" spans="1:1">
      <c r="A379" t="str">
        <f>SUBSTITUTE('Rate Table'!A379," ","")</f>
        <v/>
      </c>
    </row>
    <row r="380" spans="1:1">
      <c r="A380" t="str">
        <f>SUBSTITUTE('Rate Table'!A380," ","")</f>
        <v/>
      </c>
    </row>
    <row r="381" spans="1:1">
      <c r="A381" t="str">
        <f>SUBSTITUTE('Rate Table'!A381," ","")</f>
        <v/>
      </c>
    </row>
    <row r="382" spans="1:1">
      <c r="A382" t="str">
        <f>SUBSTITUTE('Rate Table'!A382," ","")</f>
        <v/>
      </c>
    </row>
    <row r="383" spans="1:1">
      <c r="A383" t="str">
        <f>SUBSTITUTE('Rate Table'!A383," ","")</f>
        <v/>
      </c>
    </row>
    <row r="384" spans="1:1">
      <c r="A384" t="str">
        <f>SUBSTITUTE('Rate Table'!A384," ","")</f>
        <v/>
      </c>
    </row>
    <row r="385" spans="1:1">
      <c r="A385" t="str">
        <f>SUBSTITUTE('Rate Table'!A385," ","")</f>
        <v/>
      </c>
    </row>
    <row r="386" spans="1:1">
      <c r="A386" t="str">
        <f>SUBSTITUTE('Rate Table'!A386," ","")</f>
        <v/>
      </c>
    </row>
    <row r="387" spans="1:1">
      <c r="A387" t="str">
        <f>SUBSTITUTE('Rate Table'!A387," ","")</f>
        <v/>
      </c>
    </row>
    <row r="388" spans="1:1">
      <c r="A388" t="str">
        <f>SUBSTITUTE('Rate Table'!A388," ","")</f>
        <v/>
      </c>
    </row>
    <row r="389" spans="1:1">
      <c r="A389" t="str">
        <f>SUBSTITUTE('Rate Table'!A389," ","")</f>
        <v/>
      </c>
    </row>
    <row r="390" spans="1:1">
      <c r="A390" t="str">
        <f>SUBSTITUTE('Rate Table'!A390," ","")</f>
        <v/>
      </c>
    </row>
    <row r="391" spans="1:1">
      <c r="A391" t="str">
        <f>SUBSTITUTE('Rate Table'!A391," ","")</f>
        <v/>
      </c>
    </row>
    <row r="392" spans="1:1">
      <c r="A392" t="str">
        <f>SUBSTITUTE('Rate Table'!A392," ","")</f>
        <v/>
      </c>
    </row>
    <row r="393" spans="1:1">
      <c r="A393" t="str">
        <f>SUBSTITUTE('Rate Table'!A393," ","")</f>
        <v/>
      </c>
    </row>
    <row r="394" spans="1:1">
      <c r="A394" t="str">
        <f>SUBSTITUTE('Rate Table'!A394," ","")</f>
        <v/>
      </c>
    </row>
    <row r="395" spans="1:1">
      <c r="A395" t="str">
        <f>SUBSTITUTE('Rate Table'!A395," ","")</f>
        <v/>
      </c>
    </row>
    <row r="396" spans="1:1">
      <c r="A396" t="str">
        <f>SUBSTITUTE('Rate Table'!A396," ","")</f>
        <v/>
      </c>
    </row>
    <row r="397" spans="1:1">
      <c r="A397" t="str">
        <f>SUBSTITUTE('Rate Table'!A397," ","")</f>
        <v/>
      </c>
    </row>
    <row r="398" spans="1:1">
      <c r="A398" t="str">
        <f>SUBSTITUTE('Rate Table'!A398," ","")</f>
        <v/>
      </c>
    </row>
    <row r="399" spans="1:1">
      <c r="A399" t="str">
        <f>SUBSTITUTE('Rate Table'!A399," ","")</f>
        <v/>
      </c>
    </row>
    <row r="400" spans="1:1">
      <c r="A400" t="str">
        <f>SUBSTITUTE('Rate Table'!A400," ","")</f>
        <v/>
      </c>
    </row>
    <row r="401" spans="1:1">
      <c r="A401" t="str">
        <f>SUBSTITUTE('Rate Table'!A401," ","")</f>
        <v/>
      </c>
    </row>
    <row r="402" spans="1:1">
      <c r="A402" t="str">
        <f>SUBSTITUTE('Rate Table'!A402," ","")</f>
        <v/>
      </c>
    </row>
    <row r="403" spans="1:1">
      <c r="A403" t="str">
        <f>SUBSTITUTE('Rate Table'!A403," ","")</f>
        <v/>
      </c>
    </row>
    <row r="404" spans="1:1">
      <c r="A404" t="str">
        <f>SUBSTITUTE('Rate Table'!A404," ","")</f>
        <v/>
      </c>
    </row>
    <row r="405" spans="1:1">
      <c r="A405" t="str">
        <f>SUBSTITUTE('Rate Table'!A405," ","")</f>
        <v/>
      </c>
    </row>
    <row r="406" spans="1:1">
      <c r="A406" t="str">
        <f>SUBSTITUTE('Rate Table'!A406," ","")</f>
        <v/>
      </c>
    </row>
    <row r="407" spans="1:1">
      <c r="A407" t="str">
        <f>SUBSTITUTE('Rate Table'!A407," ","")</f>
        <v/>
      </c>
    </row>
    <row r="408" spans="1:1">
      <c r="A408" t="str">
        <f>SUBSTITUTE('Rate Table'!A408," ","")</f>
        <v/>
      </c>
    </row>
    <row r="409" spans="1:1">
      <c r="A409" t="str">
        <f>SUBSTITUTE('Rate Table'!A409," ","")</f>
        <v/>
      </c>
    </row>
    <row r="410" spans="1:1">
      <c r="A410" t="str">
        <f>SUBSTITUTE('Rate Table'!A410," ","")</f>
        <v/>
      </c>
    </row>
    <row r="411" spans="1:1">
      <c r="A411" t="str">
        <f>SUBSTITUTE('Rate Table'!A411," ","")</f>
        <v/>
      </c>
    </row>
    <row r="412" spans="1:1">
      <c r="A412" t="str">
        <f>SUBSTITUTE('Rate Table'!A412," ","")</f>
        <v/>
      </c>
    </row>
    <row r="413" spans="1:1">
      <c r="A413" t="str">
        <f>SUBSTITUTE('Rate Table'!A413," ","")</f>
        <v/>
      </c>
    </row>
    <row r="414" spans="1:1">
      <c r="A414" t="str">
        <f>SUBSTITUTE('Rate Table'!A414," ","")</f>
        <v/>
      </c>
    </row>
    <row r="415" spans="1:1">
      <c r="A415" t="str">
        <f>SUBSTITUTE('Rate Table'!A415," ","")</f>
        <v/>
      </c>
    </row>
    <row r="416" spans="1:1">
      <c r="A416" t="str">
        <f>SUBSTITUTE('Rate Table'!A416," ","")</f>
        <v/>
      </c>
    </row>
    <row r="417" spans="1:1">
      <c r="A417" t="str">
        <f>SUBSTITUTE('Rate Table'!A417," ","")</f>
        <v/>
      </c>
    </row>
    <row r="418" spans="1:1">
      <c r="A418" t="str">
        <f>SUBSTITUTE('Rate Table'!A418," ","")</f>
        <v/>
      </c>
    </row>
    <row r="419" spans="1:1">
      <c r="A419" t="str">
        <f>SUBSTITUTE('Rate Table'!A419," ","")</f>
        <v/>
      </c>
    </row>
    <row r="420" spans="1:1">
      <c r="A420" t="str">
        <f>SUBSTITUTE('Rate Table'!A420," ","")</f>
        <v/>
      </c>
    </row>
    <row r="421" spans="1:1">
      <c r="A421" t="str">
        <f>SUBSTITUTE('Rate Table'!A421," ","")</f>
        <v/>
      </c>
    </row>
    <row r="422" spans="1:1">
      <c r="A422" t="str">
        <f>SUBSTITUTE('Rate Table'!A422," ","")</f>
        <v/>
      </c>
    </row>
    <row r="423" spans="1:1">
      <c r="A423" t="str">
        <f>SUBSTITUTE('Rate Table'!A423," ","")</f>
        <v/>
      </c>
    </row>
    <row r="424" spans="1:1">
      <c r="A424" t="str">
        <f>SUBSTITUTE('Rate Table'!A424," ","")</f>
        <v/>
      </c>
    </row>
    <row r="425" spans="1:1">
      <c r="A425" t="str">
        <f>SUBSTITUTE('Rate Table'!A425," ","")</f>
        <v/>
      </c>
    </row>
    <row r="426" spans="1:1">
      <c r="A426" t="str">
        <f>SUBSTITUTE('Rate Table'!A426," ","")</f>
        <v/>
      </c>
    </row>
    <row r="427" spans="1:1">
      <c r="A427" t="str">
        <f>SUBSTITUTE('Rate Table'!A427," ","")</f>
        <v/>
      </c>
    </row>
    <row r="428" spans="1:1">
      <c r="A428" t="str">
        <f>SUBSTITUTE('Rate Table'!A428," ","")</f>
        <v/>
      </c>
    </row>
    <row r="429" spans="1:1">
      <c r="A429" t="str">
        <f>SUBSTITUTE('Rate Table'!A429," ","")</f>
        <v/>
      </c>
    </row>
    <row r="430" spans="1:1">
      <c r="A430" t="str">
        <f>SUBSTITUTE('Rate Table'!A430," ","")</f>
        <v/>
      </c>
    </row>
    <row r="431" spans="1:1">
      <c r="A431" t="str">
        <f>SUBSTITUTE('Rate Table'!A431," ","")</f>
        <v/>
      </c>
    </row>
    <row r="432" spans="1:1">
      <c r="A432" t="str">
        <f>SUBSTITUTE('Rate Table'!A432," ","")</f>
        <v/>
      </c>
    </row>
    <row r="433" spans="1:1">
      <c r="A433" t="str">
        <f>SUBSTITUTE('Rate Table'!A433," ","")</f>
        <v/>
      </c>
    </row>
    <row r="434" spans="1:1">
      <c r="A434" t="str">
        <f>SUBSTITUTE('Rate Table'!A434," ","")</f>
        <v/>
      </c>
    </row>
    <row r="435" spans="1:1">
      <c r="A435" t="str">
        <f>SUBSTITUTE('Rate Table'!A435," ","")</f>
        <v/>
      </c>
    </row>
    <row r="436" spans="1:1">
      <c r="A436" t="str">
        <f>SUBSTITUTE('Rate Table'!A436," ","")</f>
        <v/>
      </c>
    </row>
    <row r="437" spans="1:1">
      <c r="A437" t="str">
        <f>SUBSTITUTE('Rate Table'!A437," ","")</f>
        <v/>
      </c>
    </row>
    <row r="438" spans="1:1">
      <c r="A438" t="str">
        <f>SUBSTITUTE('Rate Table'!A438," ","")</f>
        <v/>
      </c>
    </row>
    <row r="439" spans="1:1">
      <c r="A439" t="str">
        <f>SUBSTITUTE('Rate Table'!A439," ","")</f>
        <v/>
      </c>
    </row>
    <row r="440" spans="1:1">
      <c r="A440" t="str">
        <f>SUBSTITUTE('Rate Table'!A440," ","")</f>
        <v/>
      </c>
    </row>
    <row r="441" spans="1:1">
      <c r="A441" t="str">
        <f>SUBSTITUTE('Rate Table'!A441," ","")</f>
        <v/>
      </c>
    </row>
    <row r="442" spans="1:1">
      <c r="A442" t="str">
        <f>SUBSTITUTE('Rate Table'!A442," ","")</f>
        <v/>
      </c>
    </row>
    <row r="443" spans="1:1">
      <c r="A443" t="str">
        <f>SUBSTITUTE('Rate Table'!A443," ","")</f>
        <v/>
      </c>
    </row>
    <row r="444" spans="1:1">
      <c r="A444" t="str">
        <f>SUBSTITUTE('Rate Table'!A444," ","")</f>
        <v/>
      </c>
    </row>
    <row r="445" spans="1:1">
      <c r="A445" t="str">
        <f>SUBSTITUTE('Rate Table'!A445," ","")</f>
        <v/>
      </c>
    </row>
    <row r="446" spans="1:1">
      <c r="A446" t="str">
        <f>SUBSTITUTE('Rate Table'!A446," ","")</f>
        <v/>
      </c>
    </row>
    <row r="447" spans="1:1">
      <c r="A447" t="str">
        <f>SUBSTITUTE('Rate Table'!A447," ","")</f>
        <v/>
      </c>
    </row>
    <row r="448" spans="1:1">
      <c r="A448" t="str">
        <f>SUBSTITUTE('Rate Table'!A448," ","")</f>
        <v/>
      </c>
    </row>
    <row r="449" spans="1:1">
      <c r="A449" t="str">
        <f>SUBSTITUTE('Rate Table'!A449," ","")</f>
        <v/>
      </c>
    </row>
    <row r="450" spans="1:1">
      <c r="A450" t="str">
        <f>SUBSTITUTE('Rate Table'!A450," ","")</f>
        <v/>
      </c>
    </row>
    <row r="451" spans="1:1">
      <c r="A451" t="str">
        <f>SUBSTITUTE('Rate Table'!A451," ","")</f>
        <v/>
      </c>
    </row>
    <row r="452" spans="1:1">
      <c r="A452" t="str">
        <f>SUBSTITUTE('Rate Table'!A452," ","")</f>
        <v/>
      </c>
    </row>
    <row r="453" spans="1:1">
      <c r="A453" t="str">
        <f>SUBSTITUTE('Rate Table'!A453," ","")</f>
        <v/>
      </c>
    </row>
    <row r="454" spans="1:1">
      <c r="A454" t="str">
        <f>SUBSTITUTE('Rate Table'!A454," ","")</f>
        <v/>
      </c>
    </row>
    <row r="455" spans="1:1">
      <c r="A455" t="str">
        <f>SUBSTITUTE('Rate Table'!A455," ","")</f>
        <v/>
      </c>
    </row>
    <row r="456" spans="1:1">
      <c r="A456" t="str">
        <f>SUBSTITUTE('Rate Table'!A456," ","")</f>
        <v/>
      </c>
    </row>
    <row r="457" spans="1:1">
      <c r="A457" t="str">
        <f>SUBSTITUTE('Rate Table'!A457," ","")</f>
        <v/>
      </c>
    </row>
    <row r="458" spans="1:1">
      <c r="A458" t="str">
        <f>SUBSTITUTE('Rate Table'!A458," ","")</f>
        <v/>
      </c>
    </row>
    <row r="459" spans="1:1">
      <c r="A459" t="str">
        <f>SUBSTITUTE('Rate Table'!A459," ","")</f>
        <v/>
      </c>
    </row>
    <row r="460" spans="1:1">
      <c r="A460" t="str">
        <f>SUBSTITUTE('Rate Table'!A460," ","")</f>
        <v/>
      </c>
    </row>
    <row r="461" spans="1:1">
      <c r="A461" t="str">
        <f>SUBSTITUTE('Rate Table'!A461," ","")</f>
        <v/>
      </c>
    </row>
    <row r="462" spans="1:1">
      <c r="A462" t="str">
        <f>SUBSTITUTE('Rate Table'!A462," ","")</f>
        <v/>
      </c>
    </row>
    <row r="463" spans="1:1">
      <c r="A463" t="str">
        <f>SUBSTITUTE('Rate Table'!A463," ","")</f>
        <v/>
      </c>
    </row>
    <row r="464" spans="1:1">
      <c r="A464" t="str">
        <f>SUBSTITUTE('Rate Table'!A464," ","")</f>
        <v/>
      </c>
    </row>
    <row r="465" spans="1:1">
      <c r="A465" t="str">
        <f>SUBSTITUTE('Rate Table'!A465," ","")</f>
        <v/>
      </c>
    </row>
    <row r="466" spans="1:1">
      <c r="A466" t="str">
        <f>SUBSTITUTE('Rate Table'!A466," ","")</f>
        <v/>
      </c>
    </row>
    <row r="467" spans="1:1">
      <c r="A467" t="str">
        <f>SUBSTITUTE('Rate Table'!A467," ","")</f>
        <v/>
      </c>
    </row>
    <row r="468" spans="1:1">
      <c r="A468" t="str">
        <f>SUBSTITUTE('Rate Table'!A468," ","")</f>
        <v/>
      </c>
    </row>
    <row r="469" spans="1:1">
      <c r="A469" t="str">
        <f>SUBSTITUTE('Rate Table'!A469," ","")</f>
        <v/>
      </c>
    </row>
    <row r="470" spans="1:1">
      <c r="A470" t="str">
        <f>SUBSTITUTE('Rate Table'!A470," ","")</f>
        <v/>
      </c>
    </row>
    <row r="471" spans="1:1">
      <c r="A471" t="str">
        <f>SUBSTITUTE('Rate Table'!A471," ","")</f>
        <v/>
      </c>
    </row>
    <row r="472" spans="1:1">
      <c r="A472" t="str">
        <f>SUBSTITUTE('Rate Table'!A472," ","")</f>
        <v/>
      </c>
    </row>
    <row r="473" spans="1:1">
      <c r="A473" t="str">
        <f>SUBSTITUTE('Rate Table'!A473," ","")</f>
        <v/>
      </c>
    </row>
    <row r="474" spans="1:1">
      <c r="A474" t="str">
        <f>SUBSTITUTE('Rate Table'!A474," ","")</f>
        <v/>
      </c>
    </row>
    <row r="475" spans="1:1">
      <c r="A475" t="str">
        <f>SUBSTITUTE('Rate Table'!A475," ","")</f>
        <v/>
      </c>
    </row>
    <row r="476" spans="1:1">
      <c r="A476" t="str">
        <f>SUBSTITUTE('Rate Table'!A476," ","")</f>
        <v/>
      </c>
    </row>
    <row r="477" spans="1:1">
      <c r="A477" t="str">
        <f>SUBSTITUTE('Rate Table'!A477," ","")</f>
        <v/>
      </c>
    </row>
    <row r="478" spans="1:1">
      <c r="A478" t="str">
        <f>SUBSTITUTE('Rate Table'!A478," ","")</f>
        <v/>
      </c>
    </row>
    <row r="479" spans="1:1">
      <c r="A479" t="str">
        <f>SUBSTITUTE('Rate Table'!A479," ","")</f>
        <v/>
      </c>
    </row>
    <row r="480" spans="1:1">
      <c r="A480" t="str">
        <f>SUBSTITUTE('Rate Table'!A480," ","")</f>
        <v/>
      </c>
    </row>
    <row r="481" spans="1:1">
      <c r="A481" t="str">
        <f>SUBSTITUTE('Rate Table'!A481," ","")</f>
        <v/>
      </c>
    </row>
    <row r="482" spans="1:1">
      <c r="A482" t="str">
        <f>SUBSTITUTE('Rate Table'!A482," ","")</f>
        <v/>
      </c>
    </row>
    <row r="483" spans="1:1">
      <c r="A483" t="str">
        <f>SUBSTITUTE('Rate Table'!A483," ","")</f>
        <v/>
      </c>
    </row>
    <row r="484" spans="1:1">
      <c r="A484" t="str">
        <f>SUBSTITUTE('Rate Table'!A484," ","")</f>
        <v/>
      </c>
    </row>
    <row r="485" spans="1:1">
      <c r="A485" t="str">
        <f>SUBSTITUTE('Rate Table'!A485," ","")</f>
        <v/>
      </c>
    </row>
    <row r="486" spans="1:1">
      <c r="A486" t="str">
        <f>SUBSTITUTE('Rate Table'!A486," ","")</f>
        <v/>
      </c>
    </row>
    <row r="487" spans="1:1">
      <c r="A487" t="str">
        <f>SUBSTITUTE('Rate Table'!A487," ","")</f>
        <v/>
      </c>
    </row>
    <row r="488" spans="1:1">
      <c r="A488" t="str">
        <f>SUBSTITUTE('Rate Table'!A488," ","")</f>
        <v/>
      </c>
    </row>
    <row r="489" spans="1:1">
      <c r="A489" t="str">
        <f>SUBSTITUTE('Rate Table'!A489," ","")</f>
        <v/>
      </c>
    </row>
    <row r="490" spans="1:1">
      <c r="A490" t="str">
        <f>SUBSTITUTE('Rate Table'!A490," ","")</f>
        <v/>
      </c>
    </row>
    <row r="491" spans="1:1">
      <c r="A491" t="str">
        <f>SUBSTITUTE('Rate Table'!A491," ","")</f>
        <v/>
      </c>
    </row>
    <row r="492" spans="1:1">
      <c r="A492" t="str">
        <f>SUBSTITUTE('Rate Table'!A492," ","")</f>
        <v/>
      </c>
    </row>
    <row r="493" spans="1:1">
      <c r="A493" t="str">
        <f>SUBSTITUTE('Rate Table'!A493," ","")</f>
        <v/>
      </c>
    </row>
    <row r="494" spans="1:1">
      <c r="A494" t="str">
        <f>SUBSTITUTE('Rate Table'!A494," ","")</f>
        <v/>
      </c>
    </row>
    <row r="495" spans="1:1">
      <c r="A495" t="str">
        <f>SUBSTITUTE('Rate Table'!A495," ","")</f>
        <v/>
      </c>
    </row>
    <row r="496" spans="1:1">
      <c r="A496" t="str">
        <f>SUBSTITUTE('Rate Table'!A496," ","")</f>
        <v/>
      </c>
    </row>
    <row r="497" spans="1:1">
      <c r="A497" t="str">
        <f>SUBSTITUTE('Rate Table'!A497," ","")</f>
        <v/>
      </c>
    </row>
    <row r="498" spans="1:1">
      <c r="A498" t="str">
        <f>SUBSTITUTE('Rate Table'!A498," ","")</f>
        <v/>
      </c>
    </row>
    <row r="499" spans="1:1">
      <c r="A499" t="str">
        <f>SUBSTITUTE('Rate Table'!A499," ","")</f>
        <v/>
      </c>
    </row>
    <row r="500" spans="1:1">
      <c r="A500" t="str">
        <f>SUBSTITUTE('Rate Table'!A500," ","")</f>
        <v/>
      </c>
    </row>
    <row r="501" spans="1:1">
      <c r="A501" t="str">
        <f>SUBSTITUTE('Rate Table'!A501," ","")</f>
        <v/>
      </c>
    </row>
    <row r="502" spans="1:1">
      <c r="A502" t="str">
        <f>SUBSTITUTE('Rate Table'!A502," ","")</f>
        <v/>
      </c>
    </row>
    <row r="503" spans="1:1">
      <c r="A503" t="str">
        <f>SUBSTITUTE('Rate Table'!A503," ","")</f>
        <v/>
      </c>
    </row>
    <row r="504" spans="1:1">
      <c r="A504" t="str">
        <f>SUBSTITUTE('Rate Table'!A504," ","")</f>
        <v/>
      </c>
    </row>
    <row r="505" spans="1:1">
      <c r="A505" t="str">
        <f>SUBSTITUTE('Rate Table'!A505," ","")</f>
        <v/>
      </c>
    </row>
    <row r="506" spans="1:1">
      <c r="A506" t="str">
        <f>SUBSTITUTE('Rate Table'!A506," ","")</f>
        <v/>
      </c>
    </row>
    <row r="507" spans="1:1">
      <c r="A507" t="str">
        <f>SUBSTITUTE('Rate Table'!A507," ","")</f>
        <v/>
      </c>
    </row>
    <row r="508" spans="1:1">
      <c r="A508" t="str">
        <f>SUBSTITUTE('Rate Table'!A508," ","")</f>
        <v/>
      </c>
    </row>
    <row r="509" spans="1:1">
      <c r="A509" t="str">
        <f>SUBSTITUTE('Rate Table'!A509," ","")</f>
        <v/>
      </c>
    </row>
    <row r="510" spans="1:1">
      <c r="A510" t="str">
        <f>SUBSTITUTE('Rate Table'!A510," ","")</f>
        <v/>
      </c>
    </row>
    <row r="511" spans="1:1">
      <c r="A511" t="str">
        <f>SUBSTITUTE('Rate Table'!A511," ","")</f>
        <v/>
      </c>
    </row>
    <row r="512" spans="1:1">
      <c r="A512" t="str">
        <f>SUBSTITUTE('Rate Table'!A512," ","")</f>
        <v/>
      </c>
    </row>
    <row r="513" spans="1:1">
      <c r="A513" t="str">
        <f>SUBSTITUTE('Rate Table'!A513," ","")</f>
        <v/>
      </c>
    </row>
    <row r="514" spans="1:1">
      <c r="A514" t="str">
        <f>SUBSTITUTE('Rate Table'!A514," ","")</f>
        <v/>
      </c>
    </row>
    <row r="515" spans="1:1">
      <c r="A515" t="str">
        <f>SUBSTITUTE('Rate Table'!A515," ","")</f>
        <v/>
      </c>
    </row>
    <row r="516" spans="1:1">
      <c r="A516" t="str">
        <f>SUBSTITUTE('Rate Table'!A516," ","")</f>
        <v/>
      </c>
    </row>
    <row r="517" spans="1:1">
      <c r="A517" t="str">
        <f>SUBSTITUTE('Rate Table'!A517," ","")</f>
        <v/>
      </c>
    </row>
    <row r="518" spans="1:1">
      <c r="A518" t="str">
        <f>SUBSTITUTE('Rate Table'!A518," ","")</f>
        <v/>
      </c>
    </row>
    <row r="519" spans="1:1">
      <c r="A519" t="str">
        <f>SUBSTITUTE('Rate Table'!A519," ","")</f>
        <v/>
      </c>
    </row>
    <row r="520" spans="1:1">
      <c r="A520" t="str">
        <f>SUBSTITUTE('Rate Table'!A520," ","")</f>
        <v/>
      </c>
    </row>
    <row r="521" spans="1:1">
      <c r="A521" t="str">
        <f>SUBSTITUTE('Rate Table'!A521," ","")</f>
        <v/>
      </c>
    </row>
    <row r="522" spans="1:1">
      <c r="A522" t="str">
        <f>SUBSTITUTE('Rate Table'!A522," ","")</f>
        <v/>
      </c>
    </row>
    <row r="523" spans="1:1">
      <c r="A523" t="str">
        <f>SUBSTITUTE('Rate Table'!A523," ","")</f>
        <v/>
      </c>
    </row>
    <row r="524" spans="1:1">
      <c r="A524" t="str">
        <f>SUBSTITUTE('Rate Table'!A524," ","")</f>
        <v/>
      </c>
    </row>
    <row r="525" spans="1:1">
      <c r="A525" t="str">
        <f>SUBSTITUTE('Rate Table'!A525," ","")</f>
        <v/>
      </c>
    </row>
    <row r="526" spans="1:1">
      <c r="A526" t="str">
        <f>SUBSTITUTE('Rate Table'!A526," ","")</f>
        <v/>
      </c>
    </row>
    <row r="527" spans="1:1">
      <c r="A527" t="str">
        <f>SUBSTITUTE('Rate Table'!A527," ","")</f>
        <v/>
      </c>
    </row>
    <row r="528" spans="1:1">
      <c r="A528" t="str">
        <f>SUBSTITUTE('Rate Table'!A528," ","")</f>
        <v/>
      </c>
    </row>
    <row r="529" spans="1:1">
      <c r="A529" t="str">
        <f>SUBSTITUTE('Rate Table'!A529," ","")</f>
        <v/>
      </c>
    </row>
    <row r="530" spans="1:1">
      <c r="A530" t="str">
        <f>SUBSTITUTE('Rate Table'!A530," ","")</f>
        <v/>
      </c>
    </row>
    <row r="531" spans="1:1">
      <c r="A531" t="str">
        <f>SUBSTITUTE('Rate Table'!A531," ","")</f>
        <v/>
      </c>
    </row>
    <row r="532" spans="1:1">
      <c r="A532" t="str">
        <f>SUBSTITUTE('Rate Table'!A532," ","")</f>
        <v/>
      </c>
    </row>
    <row r="533" spans="1:1">
      <c r="A533" t="str">
        <f>SUBSTITUTE('Rate Table'!A533," ","")</f>
        <v/>
      </c>
    </row>
    <row r="534" spans="1:1">
      <c r="A534" t="str">
        <f>SUBSTITUTE('Rate Table'!A534," ","")</f>
        <v/>
      </c>
    </row>
    <row r="535" spans="1:1">
      <c r="A535" t="str">
        <f>SUBSTITUTE('Rate Table'!A535," ","")</f>
        <v/>
      </c>
    </row>
    <row r="536" spans="1:1">
      <c r="A536" t="str">
        <f>SUBSTITUTE('Rate Table'!A536," ","")</f>
        <v/>
      </c>
    </row>
    <row r="537" spans="1:1">
      <c r="A537" t="str">
        <f>SUBSTITUTE('Rate Table'!A537," ","")</f>
        <v/>
      </c>
    </row>
    <row r="538" spans="1:1">
      <c r="A538" t="str">
        <f>SUBSTITUTE('Rate Table'!A538," ","")</f>
        <v/>
      </c>
    </row>
    <row r="539" spans="1:1">
      <c r="A539" t="str">
        <f>SUBSTITUTE('Rate Table'!A539," ","")</f>
        <v/>
      </c>
    </row>
    <row r="540" spans="1:1">
      <c r="A540" t="str">
        <f>SUBSTITUTE('Rate Table'!A540," ","")</f>
        <v/>
      </c>
    </row>
    <row r="541" spans="1:1">
      <c r="A541" t="str">
        <f>SUBSTITUTE('Rate Table'!A541," ","")</f>
        <v/>
      </c>
    </row>
    <row r="542" spans="1:1">
      <c r="A542" t="str">
        <f>SUBSTITUTE('Rate Table'!A542," ","")</f>
        <v/>
      </c>
    </row>
    <row r="543" spans="1:1">
      <c r="A543" t="str">
        <f>SUBSTITUTE('Rate Table'!A543," ","")</f>
        <v/>
      </c>
    </row>
    <row r="544" spans="1:1">
      <c r="A544" t="str">
        <f>SUBSTITUTE('Rate Table'!A544," ","")</f>
        <v/>
      </c>
    </row>
    <row r="545" spans="1:1">
      <c r="A545" t="str">
        <f>SUBSTITUTE('Rate Table'!A545," ","")</f>
        <v/>
      </c>
    </row>
    <row r="546" spans="1:1">
      <c r="A546" t="str">
        <f>SUBSTITUTE('Rate Table'!A546," ","")</f>
        <v/>
      </c>
    </row>
    <row r="547" spans="1:1">
      <c r="A547" t="str">
        <f>SUBSTITUTE('Rate Table'!A547," ","")</f>
        <v/>
      </c>
    </row>
    <row r="548" spans="1:1">
      <c r="A548" t="str">
        <f>SUBSTITUTE('Rate Table'!A548," ","")</f>
        <v/>
      </c>
    </row>
    <row r="549" spans="1:1">
      <c r="A549" t="str">
        <f>SUBSTITUTE('Rate Table'!A549," ","")</f>
        <v/>
      </c>
    </row>
    <row r="550" spans="1:1">
      <c r="A550" t="str">
        <f>SUBSTITUTE('Rate Table'!A550," ","")</f>
        <v/>
      </c>
    </row>
    <row r="551" spans="1:1">
      <c r="A551" t="str">
        <f>SUBSTITUTE('Rate Table'!A551," ","")</f>
        <v/>
      </c>
    </row>
    <row r="552" spans="1:1">
      <c r="A552" t="str">
        <f>SUBSTITUTE('Rate Table'!A552," ","")</f>
        <v/>
      </c>
    </row>
    <row r="553" spans="1:1">
      <c r="A553" t="str">
        <f>SUBSTITUTE('Rate Table'!A553," ","")</f>
        <v/>
      </c>
    </row>
    <row r="554" spans="1:1">
      <c r="A554" t="str">
        <f>SUBSTITUTE('Rate Table'!A554," ","")</f>
        <v/>
      </c>
    </row>
    <row r="555" spans="1:1">
      <c r="A555" t="str">
        <f>SUBSTITUTE('Rate Table'!A555," ","")</f>
        <v/>
      </c>
    </row>
    <row r="556" spans="1:1">
      <c r="A556" t="str">
        <f>SUBSTITUTE('Rate Table'!A556," ","")</f>
        <v/>
      </c>
    </row>
    <row r="557" spans="1:1">
      <c r="A557" t="str">
        <f>SUBSTITUTE('Rate Table'!A557," ","")</f>
        <v/>
      </c>
    </row>
    <row r="558" spans="1:1">
      <c r="A558" t="str">
        <f>SUBSTITUTE('Rate Table'!A558," ","")</f>
        <v/>
      </c>
    </row>
    <row r="559" spans="1:1">
      <c r="A559" t="str">
        <f>SUBSTITUTE('Rate Table'!A559," ","")</f>
        <v/>
      </c>
    </row>
    <row r="560" spans="1:1">
      <c r="A560" t="str">
        <f>SUBSTITUTE('Rate Table'!A560," ","")</f>
        <v/>
      </c>
    </row>
    <row r="561" spans="1:1">
      <c r="A561" t="str">
        <f>SUBSTITUTE('Rate Table'!A561," ","")</f>
        <v/>
      </c>
    </row>
    <row r="562" spans="1:1">
      <c r="A562" t="str">
        <f>SUBSTITUTE('Rate Table'!A562," ","")</f>
        <v/>
      </c>
    </row>
    <row r="563" spans="1:1">
      <c r="A563" t="str">
        <f>SUBSTITUTE('Rate Table'!A563," ","")</f>
        <v/>
      </c>
    </row>
    <row r="564" spans="1:1">
      <c r="A564" t="str">
        <f>SUBSTITUTE('Rate Table'!A564," ","")</f>
        <v/>
      </c>
    </row>
    <row r="565" spans="1:1">
      <c r="A565" t="str">
        <f>SUBSTITUTE('Rate Table'!A565," ","")</f>
        <v/>
      </c>
    </row>
    <row r="566" spans="1:1">
      <c r="A566" t="str">
        <f>SUBSTITUTE('Rate Table'!A566," ","")</f>
        <v/>
      </c>
    </row>
    <row r="567" spans="1:1">
      <c r="A567" t="str">
        <f>SUBSTITUTE('Rate Table'!A567," ","")</f>
        <v/>
      </c>
    </row>
    <row r="568" spans="1:1">
      <c r="A568" t="str">
        <f>SUBSTITUTE('Rate Table'!A568," ","")</f>
        <v/>
      </c>
    </row>
    <row r="569" spans="1:1">
      <c r="A569" t="str">
        <f>SUBSTITUTE('Rate Table'!A569," ","")</f>
        <v/>
      </c>
    </row>
    <row r="570" spans="1:1">
      <c r="A570" t="str">
        <f>SUBSTITUTE('Rate Table'!A570," ","")</f>
        <v/>
      </c>
    </row>
    <row r="571" spans="1:1">
      <c r="A571" t="str">
        <f>SUBSTITUTE('Rate Table'!A571," ","")</f>
        <v/>
      </c>
    </row>
    <row r="572" spans="1:1">
      <c r="A572" t="str">
        <f>SUBSTITUTE('Rate Table'!A572," ","")</f>
        <v/>
      </c>
    </row>
    <row r="573" spans="1:1">
      <c r="A573" t="str">
        <f>SUBSTITUTE('Rate Table'!A573," ","")</f>
        <v/>
      </c>
    </row>
    <row r="574" spans="1:1">
      <c r="A574" t="str">
        <f>SUBSTITUTE('Rate Table'!A574," ","")</f>
        <v/>
      </c>
    </row>
    <row r="575" spans="1:1">
      <c r="A575" t="str">
        <f>SUBSTITUTE('Rate Table'!A575," ","")</f>
        <v/>
      </c>
    </row>
    <row r="576" spans="1:1">
      <c r="A576" t="str">
        <f>SUBSTITUTE('Rate Table'!A576," ","")</f>
        <v/>
      </c>
    </row>
    <row r="577" spans="1:1">
      <c r="A577" t="str">
        <f>SUBSTITUTE('Rate Table'!A577," ","")</f>
        <v/>
      </c>
    </row>
    <row r="578" spans="1:1">
      <c r="A578" t="str">
        <f>SUBSTITUTE('Rate Table'!A578," ","")</f>
        <v/>
      </c>
    </row>
    <row r="579" spans="1:1">
      <c r="A579" t="str">
        <f>SUBSTITUTE('Rate Table'!A579," ","")</f>
        <v/>
      </c>
    </row>
    <row r="580" spans="1:1">
      <c r="A580" t="str">
        <f>SUBSTITUTE('Rate Table'!A580," ","")</f>
        <v/>
      </c>
    </row>
    <row r="581" spans="1:1">
      <c r="A581" t="str">
        <f>SUBSTITUTE('Rate Table'!A581," ","")</f>
        <v/>
      </c>
    </row>
    <row r="582" spans="1:1">
      <c r="A582" t="str">
        <f>SUBSTITUTE('Rate Table'!A582," ","")</f>
        <v/>
      </c>
    </row>
    <row r="583" spans="1:1">
      <c r="A583" t="str">
        <f>SUBSTITUTE('Rate Table'!A583," ","")</f>
        <v/>
      </c>
    </row>
    <row r="584" spans="1:1">
      <c r="A584" t="str">
        <f>SUBSTITUTE('Rate Table'!A584," ","")</f>
        <v/>
      </c>
    </row>
    <row r="585" spans="1:1">
      <c r="A585" t="str">
        <f>SUBSTITUTE('Rate Table'!A585," ","")</f>
        <v/>
      </c>
    </row>
    <row r="586" spans="1:1">
      <c r="A586" t="str">
        <f>SUBSTITUTE('Rate Table'!A586," ","")</f>
        <v/>
      </c>
    </row>
    <row r="587" spans="1:1">
      <c r="A587" t="str">
        <f>SUBSTITUTE('Rate Table'!A587," ","")</f>
        <v/>
      </c>
    </row>
    <row r="588" spans="1:1">
      <c r="A588" t="str">
        <f>SUBSTITUTE('Rate Table'!A588," ","")</f>
        <v/>
      </c>
    </row>
    <row r="589" spans="1:1">
      <c r="A589" t="str">
        <f>SUBSTITUTE('Rate Table'!A589," ","")</f>
        <v/>
      </c>
    </row>
    <row r="590" spans="1:1">
      <c r="A590" t="str">
        <f>SUBSTITUTE('Rate Table'!A590," ","")</f>
        <v/>
      </c>
    </row>
    <row r="591" spans="1:1">
      <c r="A591" t="str">
        <f>SUBSTITUTE('Rate Table'!A591," ","")</f>
        <v/>
      </c>
    </row>
    <row r="592" spans="1:1">
      <c r="A592" t="str">
        <f>SUBSTITUTE('Rate Table'!A592," ","")</f>
        <v/>
      </c>
    </row>
    <row r="593" spans="1:1">
      <c r="A593" t="str">
        <f>SUBSTITUTE('Rate Table'!A593," ","")</f>
        <v/>
      </c>
    </row>
    <row r="594" spans="1:1">
      <c r="A594" t="str">
        <f>SUBSTITUTE('Rate Table'!A594," ","")</f>
        <v/>
      </c>
    </row>
    <row r="595" spans="1:1">
      <c r="A595" t="str">
        <f>SUBSTITUTE('Rate Table'!A595," ","")</f>
        <v/>
      </c>
    </row>
    <row r="596" spans="1:1">
      <c r="A596" t="str">
        <f>SUBSTITUTE('Rate Table'!A596," ","")</f>
        <v/>
      </c>
    </row>
    <row r="597" spans="1:1">
      <c r="A597" t="str">
        <f>SUBSTITUTE('Rate Table'!A597," ","")</f>
        <v/>
      </c>
    </row>
    <row r="598" spans="1:1">
      <c r="A598" t="str">
        <f>SUBSTITUTE('Rate Table'!A598," ","")</f>
        <v/>
      </c>
    </row>
    <row r="599" spans="1:1">
      <c r="A599" t="str">
        <f>SUBSTITUTE('Rate Table'!A599," ","")</f>
        <v/>
      </c>
    </row>
    <row r="600" spans="1:1">
      <c r="A600" t="str">
        <f>SUBSTITUTE('Rate Table'!A600," ","")</f>
        <v/>
      </c>
    </row>
    <row r="601" spans="1:1">
      <c r="A601" t="str">
        <f>SUBSTITUTE('Rate Table'!A601," ","")</f>
        <v/>
      </c>
    </row>
    <row r="602" spans="1:1">
      <c r="A602" t="str">
        <f>SUBSTITUTE('Rate Table'!A602," ","")</f>
        <v/>
      </c>
    </row>
    <row r="603" spans="1:1">
      <c r="A603" t="str">
        <f>SUBSTITUTE('Rate Table'!A603," ","")</f>
        <v/>
      </c>
    </row>
    <row r="604" spans="1:1">
      <c r="A604" t="str">
        <f>SUBSTITUTE('Rate Table'!A604," ","")</f>
        <v/>
      </c>
    </row>
    <row r="605" spans="1:1">
      <c r="A605" t="str">
        <f>SUBSTITUTE('Rate Table'!A605," ","")</f>
        <v/>
      </c>
    </row>
    <row r="606" spans="1:1">
      <c r="A606" t="str">
        <f>SUBSTITUTE('Rate Table'!A606," ","")</f>
        <v/>
      </c>
    </row>
    <row r="607" spans="1:1">
      <c r="A607" t="str">
        <f>SUBSTITUTE('Rate Table'!A607," ","")</f>
        <v/>
      </c>
    </row>
    <row r="608" spans="1:1">
      <c r="A608" t="str">
        <f>SUBSTITUTE('Rate Table'!A608," ","")</f>
        <v/>
      </c>
    </row>
    <row r="609" spans="1:1">
      <c r="A609" t="str">
        <f>SUBSTITUTE('Rate Table'!A609," ","")</f>
        <v/>
      </c>
    </row>
    <row r="610" spans="1:1">
      <c r="A610" t="str">
        <f>SUBSTITUTE('Rate Table'!A610," ","")</f>
        <v/>
      </c>
    </row>
    <row r="611" spans="1:1">
      <c r="A611" t="str">
        <f>SUBSTITUTE('Rate Table'!A611," ","")</f>
        <v/>
      </c>
    </row>
    <row r="612" spans="1:1">
      <c r="A612" t="str">
        <f>SUBSTITUTE('Rate Table'!A612," ","")</f>
        <v/>
      </c>
    </row>
    <row r="613" spans="1:1">
      <c r="A613" t="str">
        <f>SUBSTITUTE('Rate Table'!A613," ","")</f>
        <v/>
      </c>
    </row>
    <row r="614" spans="1:1">
      <c r="A614" t="str">
        <f>SUBSTITUTE('Rate Table'!A614," ","")</f>
        <v/>
      </c>
    </row>
    <row r="615" spans="1:1">
      <c r="A615" t="str">
        <f>SUBSTITUTE('Rate Table'!A615," ","")</f>
        <v/>
      </c>
    </row>
    <row r="616" spans="1:1">
      <c r="A616" t="str">
        <f>SUBSTITUTE('Rate Table'!A616," ","")</f>
        <v/>
      </c>
    </row>
    <row r="617" spans="1:1">
      <c r="A617" t="str">
        <f>SUBSTITUTE('Rate Table'!A617," ","")</f>
        <v/>
      </c>
    </row>
    <row r="618" spans="1:1">
      <c r="A618" t="str">
        <f>SUBSTITUTE('Rate Table'!A618," ","")</f>
        <v/>
      </c>
    </row>
    <row r="619" spans="1:1">
      <c r="A619" t="str">
        <f>SUBSTITUTE('Rate Table'!A619," ","")</f>
        <v/>
      </c>
    </row>
    <row r="620" spans="1:1">
      <c r="A620" t="str">
        <f>SUBSTITUTE('Rate Table'!A620," ","")</f>
        <v/>
      </c>
    </row>
    <row r="621" spans="1:1">
      <c r="A621" t="str">
        <f>SUBSTITUTE('Rate Table'!A621," ","")</f>
        <v/>
      </c>
    </row>
    <row r="622" spans="1:1">
      <c r="A622" t="str">
        <f>SUBSTITUTE('Rate Table'!A622," ","")</f>
        <v/>
      </c>
    </row>
    <row r="623" spans="1:1">
      <c r="A623" t="str">
        <f>SUBSTITUTE('Rate Table'!A623," ","")</f>
        <v/>
      </c>
    </row>
    <row r="624" spans="1:1">
      <c r="A624" t="str">
        <f>SUBSTITUTE('Rate Table'!A624," ","")</f>
        <v/>
      </c>
    </row>
    <row r="625" spans="1:1">
      <c r="A625" t="str">
        <f>SUBSTITUTE('Rate Table'!A625," ","")</f>
        <v/>
      </c>
    </row>
    <row r="626" spans="1:1">
      <c r="A626" t="str">
        <f>SUBSTITUTE('Rate Table'!A626," ","")</f>
        <v/>
      </c>
    </row>
    <row r="627" spans="1:1">
      <c r="A627" t="str">
        <f>SUBSTITUTE('Rate Table'!A627," ","")</f>
        <v/>
      </c>
    </row>
    <row r="628" spans="1:1">
      <c r="A628" t="str">
        <f>SUBSTITUTE('Rate Table'!A628," ","")</f>
        <v/>
      </c>
    </row>
    <row r="629" spans="1:1">
      <c r="A629" t="str">
        <f>SUBSTITUTE('Rate Table'!A629," ","")</f>
        <v/>
      </c>
    </row>
    <row r="630" spans="1:1">
      <c r="A630" t="str">
        <f>SUBSTITUTE('Rate Table'!A630," ","")</f>
        <v/>
      </c>
    </row>
    <row r="631" spans="1:1">
      <c r="A631" t="str">
        <f>SUBSTITUTE('Rate Table'!A631," ","")</f>
        <v/>
      </c>
    </row>
    <row r="632" spans="1:1">
      <c r="A632" t="str">
        <f>SUBSTITUTE('Rate Table'!A632," ","")</f>
        <v/>
      </c>
    </row>
    <row r="633" spans="1:1">
      <c r="A633" t="str">
        <f>SUBSTITUTE('Rate Table'!A633," ","")</f>
        <v/>
      </c>
    </row>
    <row r="634" spans="1:1">
      <c r="A634" t="str">
        <f>SUBSTITUTE('Rate Table'!A634," ","")</f>
        <v/>
      </c>
    </row>
    <row r="635" spans="1:1">
      <c r="A635" t="str">
        <f>SUBSTITUTE('Rate Table'!A635," ","")</f>
        <v/>
      </c>
    </row>
    <row r="636" spans="1:1">
      <c r="A636" t="str">
        <f>SUBSTITUTE('Rate Table'!A636," ","")</f>
        <v/>
      </c>
    </row>
    <row r="637" spans="1:1">
      <c r="A637" t="str">
        <f>SUBSTITUTE('Rate Table'!A637," ","")</f>
        <v/>
      </c>
    </row>
    <row r="638" spans="1:1">
      <c r="A638" t="str">
        <f>SUBSTITUTE('Rate Table'!A638," ","")</f>
        <v/>
      </c>
    </row>
    <row r="639" spans="1:1">
      <c r="A639" t="str">
        <f>SUBSTITUTE('Rate Table'!A639," ","")</f>
        <v/>
      </c>
    </row>
    <row r="640" spans="1:1">
      <c r="A640" t="str">
        <f>SUBSTITUTE('Rate Table'!A640," ","")</f>
        <v/>
      </c>
    </row>
    <row r="641" spans="1:1">
      <c r="A641" t="str">
        <f>SUBSTITUTE('Rate Table'!A641," ","")</f>
        <v/>
      </c>
    </row>
    <row r="642" spans="1:1">
      <c r="A642" t="str">
        <f>SUBSTITUTE('Rate Table'!A642," ","")</f>
        <v/>
      </c>
    </row>
    <row r="643" spans="1:1">
      <c r="A643" t="str">
        <f>SUBSTITUTE('Rate Table'!A643," ","")</f>
        <v/>
      </c>
    </row>
    <row r="644" spans="1:1">
      <c r="A644" t="str">
        <f>SUBSTITUTE('Rate Table'!A644," ","")</f>
        <v/>
      </c>
    </row>
    <row r="645" spans="1:1">
      <c r="A645" t="str">
        <f>SUBSTITUTE('Rate Table'!A645," ","")</f>
        <v/>
      </c>
    </row>
    <row r="646" spans="1:1">
      <c r="A646" t="str">
        <f>SUBSTITUTE('Rate Table'!A646," ","")</f>
        <v/>
      </c>
    </row>
    <row r="647" spans="1:1">
      <c r="A647" t="str">
        <f>SUBSTITUTE('Rate Table'!A647," ","")</f>
        <v/>
      </c>
    </row>
    <row r="648" spans="1:1">
      <c r="A648" t="str">
        <f>SUBSTITUTE('Rate Table'!A648," ","")</f>
        <v/>
      </c>
    </row>
    <row r="649" spans="1:1">
      <c r="A649" t="str">
        <f>SUBSTITUTE('Rate Table'!A649," ","")</f>
        <v/>
      </c>
    </row>
    <row r="650" spans="1:1">
      <c r="A650" t="str">
        <f>SUBSTITUTE('Rate Table'!A650," ","")</f>
        <v/>
      </c>
    </row>
    <row r="651" spans="1:1">
      <c r="A651" t="str">
        <f>SUBSTITUTE('Rate Table'!A651," ","")</f>
        <v/>
      </c>
    </row>
    <row r="652" spans="1:1">
      <c r="A652" t="str">
        <f>SUBSTITUTE('Rate Table'!A652," ","")</f>
        <v/>
      </c>
    </row>
    <row r="653" spans="1:1">
      <c r="A653" t="str">
        <f>SUBSTITUTE('Rate Table'!A653," ","")</f>
        <v/>
      </c>
    </row>
    <row r="654" spans="1:1">
      <c r="A654" t="str">
        <f>SUBSTITUTE('Rate Table'!A654," ","")</f>
        <v/>
      </c>
    </row>
    <row r="655" spans="1:1">
      <c r="A655" t="str">
        <f>SUBSTITUTE('Rate Table'!A655," ","")</f>
        <v/>
      </c>
    </row>
    <row r="656" spans="1:1">
      <c r="A656" t="str">
        <f>SUBSTITUTE('Rate Table'!A656," ","")</f>
        <v/>
      </c>
    </row>
    <row r="657" spans="1:1">
      <c r="A657" t="str">
        <f>SUBSTITUTE('Rate Table'!A657," ","")</f>
        <v/>
      </c>
    </row>
    <row r="658" spans="1:1">
      <c r="A658" t="str">
        <f>SUBSTITUTE('Rate Table'!A658," ","")</f>
        <v/>
      </c>
    </row>
    <row r="659" spans="1:1">
      <c r="A659" t="str">
        <f>SUBSTITUTE('Rate Table'!A659," ","")</f>
        <v/>
      </c>
    </row>
    <row r="660" spans="1:1">
      <c r="A660" t="str">
        <f>SUBSTITUTE('Rate Table'!A660," ","")</f>
        <v/>
      </c>
    </row>
    <row r="661" spans="1:1">
      <c r="A661" t="str">
        <f>SUBSTITUTE('Rate Table'!A661," ","")</f>
        <v/>
      </c>
    </row>
    <row r="662" spans="1:1">
      <c r="A662" t="str">
        <f>SUBSTITUTE('Rate Table'!A662," ","")</f>
        <v/>
      </c>
    </row>
    <row r="663" spans="1:1">
      <c r="A663" t="str">
        <f>SUBSTITUTE('Rate Table'!A663," ","")</f>
        <v/>
      </c>
    </row>
    <row r="664" spans="1:1">
      <c r="A664" t="str">
        <f>SUBSTITUTE('Rate Table'!A664," ","")</f>
        <v/>
      </c>
    </row>
    <row r="665" spans="1:1">
      <c r="A665" t="str">
        <f>SUBSTITUTE('Rate Table'!A665," ","")</f>
        <v/>
      </c>
    </row>
    <row r="666" spans="1:1">
      <c r="A666" t="str">
        <f>SUBSTITUTE('Rate Table'!A666," ","")</f>
        <v/>
      </c>
    </row>
    <row r="667" spans="1:1">
      <c r="A667" t="str">
        <f>SUBSTITUTE('Rate Table'!A667," ","")</f>
        <v/>
      </c>
    </row>
    <row r="668" spans="1:1">
      <c r="A668" t="str">
        <f>SUBSTITUTE('Rate Table'!A668," ","")</f>
        <v/>
      </c>
    </row>
    <row r="669" spans="1:1">
      <c r="A669" t="str">
        <f>SUBSTITUTE('Rate Table'!A669," ","")</f>
        <v/>
      </c>
    </row>
    <row r="670" spans="1:1">
      <c r="A670" t="str">
        <f>SUBSTITUTE('Rate Table'!A670," ","")</f>
        <v/>
      </c>
    </row>
    <row r="671" spans="1:1">
      <c r="A671" t="str">
        <f>SUBSTITUTE('Rate Table'!A671," ","")</f>
        <v/>
      </c>
    </row>
    <row r="672" spans="1:1">
      <c r="A672" t="str">
        <f>SUBSTITUTE('Rate Table'!A672," ","")</f>
        <v/>
      </c>
    </row>
    <row r="673" spans="1:1">
      <c r="A673" t="str">
        <f>SUBSTITUTE('Rate Table'!A673," ","")</f>
        <v/>
      </c>
    </row>
    <row r="674" spans="1:1">
      <c r="A674" t="str">
        <f>SUBSTITUTE('Rate Table'!A674," ","")</f>
        <v/>
      </c>
    </row>
    <row r="675" spans="1:1">
      <c r="A675" t="str">
        <f>SUBSTITUTE('Rate Table'!A675," ","")</f>
        <v/>
      </c>
    </row>
    <row r="676" spans="1:1">
      <c r="A676" t="str">
        <f>SUBSTITUTE('Rate Table'!A676," ","")</f>
        <v/>
      </c>
    </row>
    <row r="677" spans="1:1">
      <c r="A677" t="str">
        <f>SUBSTITUTE('Rate Table'!A677," ","")</f>
        <v/>
      </c>
    </row>
    <row r="678" spans="1:1">
      <c r="A678" t="str">
        <f>SUBSTITUTE('Rate Table'!A678," ","")</f>
        <v/>
      </c>
    </row>
    <row r="679" spans="1:1">
      <c r="A679" t="str">
        <f>SUBSTITUTE('Rate Table'!A679," ","")</f>
        <v/>
      </c>
    </row>
    <row r="680" spans="1:1">
      <c r="A680" t="str">
        <f>SUBSTITUTE('Rate Table'!A680," ","")</f>
        <v/>
      </c>
    </row>
    <row r="681" spans="1:1">
      <c r="A681" t="str">
        <f>SUBSTITUTE('Rate Table'!A681," ","")</f>
        <v/>
      </c>
    </row>
    <row r="682" spans="1:1">
      <c r="A682" t="str">
        <f>SUBSTITUTE('Rate Table'!A682," ","")</f>
        <v/>
      </c>
    </row>
    <row r="683" spans="1:1">
      <c r="A683" t="str">
        <f>SUBSTITUTE('Rate Table'!A683," ","")</f>
        <v/>
      </c>
    </row>
    <row r="684" spans="1:1">
      <c r="A684" t="str">
        <f>SUBSTITUTE('Rate Table'!A684," ","")</f>
        <v/>
      </c>
    </row>
    <row r="685" spans="1:1">
      <c r="A685" t="str">
        <f>SUBSTITUTE('Rate Table'!A685," ","")</f>
        <v/>
      </c>
    </row>
    <row r="686" spans="1:1">
      <c r="A686" t="str">
        <f>SUBSTITUTE('Rate Table'!A686," ","")</f>
        <v/>
      </c>
    </row>
    <row r="687" spans="1:1">
      <c r="A687" t="str">
        <f>SUBSTITUTE('Rate Table'!A687," ","")</f>
        <v/>
      </c>
    </row>
    <row r="688" spans="1:1">
      <c r="A688" t="str">
        <f>SUBSTITUTE('Rate Table'!A688," ","")</f>
        <v/>
      </c>
    </row>
    <row r="689" spans="1:1">
      <c r="A689" t="str">
        <f>SUBSTITUTE('Rate Table'!A689," ","")</f>
        <v/>
      </c>
    </row>
    <row r="690" spans="1:1">
      <c r="A690" t="str">
        <f>SUBSTITUTE('Rate Table'!A690," ","")</f>
        <v/>
      </c>
    </row>
    <row r="691" spans="1:1">
      <c r="A691" t="str">
        <f>SUBSTITUTE('Rate Table'!A691," ","")</f>
        <v/>
      </c>
    </row>
    <row r="692" spans="1:1">
      <c r="A692" t="str">
        <f>SUBSTITUTE('Rate Table'!A692," ","")</f>
        <v/>
      </c>
    </row>
    <row r="693" spans="1:1">
      <c r="A693" t="str">
        <f>SUBSTITUTE('Rate Table'!A693," ","")</f>
        <v/>
      </c>
    </row>
    <row r="694" spans="1:1">
      <c r="A694" t="str">
        <f>SUBSTITUTE('Rate Table'!A694," ","")</f>
        <v/>
      </c>
    </row>
    <row r="695" spans="1:1">
      <c r="A695" t="str">
        <f>SUBSTITUTE('Rate Table'!A695," ","")</f>
        <v/>
      </c>
    </row>
    <row r="696" spans="1:1">
      <c r="A696" t="str">
        <f>SUBSTITUTE('Rate Table'!A696," ","")</f>
        <v/>
      </c>
    </row>
    <row r="697" spans="1:1">
      <c r="A697" t="str">
        <f>SUBSTITUTE('Rate Table'!A697," ","")</f>
        <v/>
      </c>
    </row>
    <row r="698" spans="1:1">
      <c r="A698" t="str">
        <f>SUBSTITUTE('Rate Table'!A698," ","")</f>
        <v/>
      </c>
    </row>
    <row r="699" spans="1:1">
      <c r="A699" t="str">
        <f>SUBSTITUTE('Rate Table'!A699," ","")</f>
        <v/>
      </c>
    </row>
    <row r="700" spans="1:1">
      <c r="A700" t="str">
        <f>SUBSTITUTE('Rate Table'!A700," ","")</f>
        <v/>
      </c>
    </row>
    <row r="701" spans="1:1">
      <c r="A701" t="str">
        <f>SUBSTITUTE('Rate Table'!A701," ","")</f>
        <v/>
      </c>
    </row>
    <row r="702" spans="1:1">
      <c r="A702" t="str">
        <f>SUBSTITUTE('Rate Table'!A702," ","")</f>
        <v/>
      </c>
    </row>
    <row r="703" spans="1:1">
      <c r="A703" t="str">
        <f>SUBSTITUTE('Rate Table'!A703," ","")</f>
        <v/>
      </c>
    </row>
    <row r="704" spans="1:1">
      <c r="A704" t="str">
        <f>SUBSTITUTE('Rate Table'!A704," ","")</f>
        <v/>
      </c>
    </row>
    <row r="705" spans="1:1">
      <c r="A705" t="str">
        <f>SUBSTITUTE('Rate Table'!A705," ","")</f>
        <v/>
      </c>
    </row>
    <row r="706" spans="1:1">
      <c r="A706" t="str">
        <f>SUBSTITUTE('Rate Table'!A706," ","")</f>
        <v/>
      </c>
    </row>
    <row r="707" spans="1:1">
      <c r="A707" t="str">
        <f>SUBSTITUTE('Rate Table'!A707," ","")</f>
        <v/>
      </c>
    </row>
    <row r="708" spans="1:1">
      <c r="A708" t="str">
        <f>SUBSTITUTE('Rate Table'!A708," ","")</f>
        <v/>
      </c>
    </row>
    <row r="709" spans="1:1">
      <c r="A709" t="str">
        <f>SUBSTITUTE('Rate Table'!A709," ","")</f>
        <v/>
      </c>
    </row>
    <row r="710" spans="1:1">
      <c r="A710" t="str">
        <f>SUBSTITUTE('Rate Table'!A710," ","")</f>
        <v/>
      </c>
    </row>
    <row r="711" spans="1:1">
      <c r="A711" t="str">
        <f>SUBSTITUTE('Rate Table'!A711," ","")</f>
        <v/>
      </c>
    </row>
    <row r="712" spans="1:1">
      <c r="A712" t="str">
        <f>SUBSTITUTE('Rate Table'!A712," ","")</f>
        <v/>
      </c>
    </row>
    <row r="713" spans="1:1">
      <c r="A713" t="str">
        <f>SUBSTITUTE('Rate Table'!A713," ","")</f>
        <v/>
      </c>
    </row>
    <row r="714" spans="1:1">
      <c r="A714" t="str">
        <f>SUBSTITUTE('Rate Table'!A714," ","")</f>
        <v/>
      </c>
    </row>
    <row r="715" spans="1:1">
      <c r="A715" t="str">
        <f>SUBSTITUTE('Rate Table'!A715," ","")</f>
        <v/>
      </c>
    </row>
    <row r="716" spans="1:1">
      <c r="A716" t="str">
        <f>SUBSTITUTE('Rate Table'!A716," ","")</f>
        <v/>
      </c>
    </row>
    <row r="717" spans="1:1">
      <c r="A717" t="str">
        <f>SUBSTITUTE('Rate Table'!A717," ","")</f>
        <v/>
      </c>
    </row>
    <row r="718" spans="1:1">
      <c r="A718" t="str">
        <f>SUBSTITUTE('Rate Table'!A718," ","")</f>
        <v/>
      </c>
    </row>
    <row r="719" spans="1:1">
      <c r="A719" t="str">
        <f>SUBSTITUTE('Rate Table'!A719," ","")</f>
        <v/>
      </c>
    </row>
    <row r="720" spans="1:1">
      <c r="A720" t="str">
        <f>SUBSTITUTE('Rate Table'!A720," ","")</f>
        <v/>
      </c>
    </row>
    <row r="721" spans="1:1">
      <c r="A721" t="str">
        <f>SUBSTITUTE('Rate Table'!A721," ","")</f>
        <v/>
      </c>
    </row>
    <row r="722" spans="1:1">
      <c r="A722" t="str">
        <f>SUBSTITUTE('Rate Table'!A722," ","")</f>
        <v/>
      </c>
    </row>
    <row r="723" spans="1:1">
      <c r="A723" t="str">
        <f>SUBSTITUTE('Rate Table'!A723," ","")</f>
        <v/>
      </c>
    </row>
    <row r="724" spans="1:1">
      <c r="A724" t="str">
        <f>SUBSTITUTE('Rate Table'!A724," ","")</f>
        <v/>
      </c>
    </row>
    <row r="725" spans="1:1">
      <c r="A725" t="str">
        <f>SUBSTITUTE('Rate Table'!A725," ","")</f>
        <v/>
      </c>
    </row>
    <row r="726" spans="1:1">
      <c r="A726" t="str">
        <f>SUBSTITUTE('Rate Table'!A726," ","")</f>
        <v/>
      </c>
    </row>
    <row r="727" spans="1:1">
      <c r="A727" t="str">
        <f>SUBSTITUTE('Rate Table'!A727," ","")</f>
        <v/>
      </c>
    </row>
    <row r="728" spans="1:1">
      <c r="A728" t="str">
        <f>SUBSTITUTE('Rate Table'!A728," ","")</f>
        <v/>
      </c>
    </row>
    <row r="729" spans="1:1">
      <c r="A729" t="str">
        <f>SUBSTITUTE('Rate Table'!A729," ","")</f>
        <v/>
      </c>
    </row>
    <row r="730" spans="1:1">
      <c r="A730" t="str">
        <f>SUBSTITUTE('Rate Table'!A730," ","")</f>
        <v/>
      </c>
    </row>
    <row r="731" spans="1:1">
      <c r="A731" t="str">
        <f>SUBSTITUTE('Rate Table'!A731," ","")</f>
        <v/>
      </c>
    </row>
    <row r="732" spans="1:1">
      <c r="A732" t="str">
        <f>SUBSTITUTE('Rate Table'!A732," ","")</f>
        <v/>
      </c>
    </row>
    <row r="733" spans="1:1">
      <c r="A733" t="str">
        <f>SUBSTITUTE('Rate Table'!A733," ","")</f>
        <v/>
      </c>
    </row>
    <row r="734" spans="1:1">
      <c r="A734" t="str">
        <f>SUBSTITUTE('Rate Table'!A734," ","")</f>
        <v/>
      </c>
    </row>
    <row r="735" spans="1:1">
      <c r="A735" t="str">
        <f>SUBSTITUTE('Rate Table'!A735," ","")</f>
        <v/>
      </c>
    </row>
    <row r="736" spans="1:1">
      <c r="A736" t="str">
        <f>SUBSTITUTE('Rate Table'!A736," ","")</f>
        <v/>
      </c>
    </row>
    <row r="737" spans="1:1">
      <c r="A737" t="str">
        <f>SUBSTITUTE('Rate Table'!A737," ","")</f>
        <v/>
      </c>
    </row>
    <row r="738" spans="1:1">
      <c r="A738" t="str">
        <f>SUBSTITUTE('Rate Table'!A738," ","")</f>
        <v/>
      </c>
    </row>
    <row r="739" spans="1:1">
      <c r="A739" t="str">
        <f>SUBSTITUTE('Rate Table'!A739," ","")</f>
        <v/>
      </c>
    </row>
    <row r="740" spans="1:1">
      <c r="A740" t="str">
        <f>SUBSTITUTE('Rate Table'!A740," ","")</f>
        <v/>
      </c>
    </row>
    <row r="741" spans="1:1">
      <c r="A741" t="str">
        <f>SUBSTITUTE('Rate Table'!A741," ","")</f>
        <v/>
      </c>
    </row>
    <row r="742" spans="1:1">
      <c r="A742" t="str">
        <f>SUBSTITUTE('Rate Table'!A742," ","")</f>
        <v/>
      </c>
    </row>
    <row r="743" spans="1:1">
      <c r="A743" t="str">
        <f>SUBSTITUTE('Rate Table'!A743," ","")</f>
        <v/>
      </c>
    </row>
    <row r="744" spans="1:1">
      <c r="A744" t="str">
        <f>SUBSTITUTE('Rate Table'!A744," ","")</f>
        <v/>
      </c>
    </row>
    <row r="745" spans="1:1">
      <c r="A745" t="str">
        <f>SUBSTITUTE('Rate Table'!A745," ","")</f>
        <v/>
      </c>
    </row>
    <row r="746" spans="1:1">
      <c r="A746" t="str">
        <f>SUBSTITUTE('Rate Table'!A746," ","")</f>
        <v/>
      </c>
    </row>
    <row r="747" spans="1:1">
      <c r="A747" t="str">
        <f>SUBSTITUTE('Rate Table'!A747," ","")</f>
        <v/>
      </c>
    </row>
    <row r="748" spans="1:1">
      <c r="A748" t="str">
        <f>SUBSTITUTE('Rate Table'!A748," ","")</f>
        <v/>
      </c>
    </row>
    <row r="749" spans="1:1">
      <c r="A749" t="str">
        <f>SUBSTITUTE('Rate Table'!A749," ","")</f>
        <v/>
      </c>
    </row>
    <row r="750" spans="1:1">
      <c r="A750" t="str">
        <f>SUBSTITUTE('Rate Table'!A750," ","")</f>
        <v/>
      </c>
    </row>
    <row r="751" spans="1:1">
      <c r="A751" t="str">
        <f>SUBSTITUTE('Rate Table'!A751," ","")</f>
        <v/>
      </c>
    </row>
    <row r="752" spans="1:1">
      <c r="A752" t="str">
        <f>SUBSTITUTE('Rate Table'!A752," ","")</f>
        <v/>
      </c>
    </row>
    <row r="753" spans="1:1">
      <c r="A753" t="str">
        <f>SUBSTITUTE('Rate Table'!A753," ","")</f>
        <v/>
      </c>
    </row>
    <row r="754" spans="1:1">
      <c r="A754" t="str">
        <f>SUBSTITUTE('Rate Table'!A754," ","")</f>
        <v/>
      </c>
    </row>
    <row r="755" spans="1:1">
      <c r="A755" t="str">
        <f>SUBSTITUTE('Rate Table'!A755," ","")</f>
        <v/>
      </c>
    </row>
    <row r="756" spans="1:1">
      <c r="A756" t="str">
        <f>SUBSTITUTE('Rate Table'!A756," ","")</f>
        <v/>
      </c>
    </row>
    <row r="757" spans="1:1">
      <c r="A757" t="str">
        <f>SUBSTITUTE('Rate Table'!A757," ","")</f>
        <v/>
      </c>
    </row>
    <row r="758" spans="1:1">
      <c r="A758" t="str">
        <f>SUBSTITUTE('Rate Table'!A758," ","")</f>
        <v/>
      </c>
    </row>
    <row r="759" spans="1:1">
      <c r="A759" t="str">
        <f>SUBSTITUTE('Rate Table'!A759," ","")</f>
        <v/>
      </c>
    </row>
    <row r="760" spans="1:1">
      <c r="A760" t="str">
        <f>SUBSTITUTE('Rate Table'!A760," ","")</f>
        <v/>
      </c>
    </row>
    <row r="761" spans="1:1">
      <c r="A761" t="str">
        <f>SUBSTITUTE('Rate Table'!A761," ","")</f>
        <v/>
      </c>
    </row>
    <row r="762" spans="1:1">
      <c r="A762" t="str">
        <f>SUBSTITUTE('Rate Table'!A762," ","")</f>
        <v/>
      </c>
    </row>
    <row r="763" spans="1:1">
      <c r="A763" t="str">
        <f>SUBSTITUTE('Rate Table'!A763," ","")</f>
        <v/>
      </c>
    </row>
    <row r="764" spans="1:1">
      <c r="A764" t="str">
        <f>SUBSTITUTE('Rate Table'!A764," ","")</f>
        <v/>
      </c>
    </row>
    <row r="765" spans="1:1">
      <c r="A765" t="str">
        <f>SUBSTITUTE('Rate Table'!A765," ","")</f>
        <v/>
      </c>
    </row>
    <row r="766" spans="1:1">
      <c r="A766" t="str">
        <f>SUBSTITUTE('Rate Table'!A766," ","")</f>
        <v/>
      </c>
    </row>
    <row r="767" spans="1:1">
      <c r="A767" t="str">
        <f>SUBSTITUTE('Rate Table'!A767," ","")</f>
        <v/>
      </c>
    </row>
    <row r="768" spans="1:1">
      <c r="A768" t="str">
        <f>SUBSTITUTE('Rate Table'!A768," ","")</f>
        <v/>
      </c>
    </row>
    <row r="769" spans="1:1">
      <c r="A769" t="str">
        <f>SUBSTITUTE('Rate Table'!A769," ","")</f>
        <v/>
      </c>
    </row>
    <row r="770" spans="1:1">
      <c r="A770" t="str">
        <f>SUBSTITUTE('Rate Table'!A770," ","")</f>
        <v/>
      </c>
    </row>
    <row r="771" spans="1:1">
      <c r="A771" t="str">
        <f>SUBSTITUTE('Rate Table'!A771," ","")</f>
        <v/>
      </c>
    </row>
    <row r="772" spans="1:1">
      <c r="A772" t="str">
        <f>SUBSTITUTE('Rate Table'!A772," ","")</f>
        <v/>
      </c>
    </row>
    <row r="773" spans="1:1">
      <c r="A773" t="str">
        <f>SUBSTITUTE('Rate Table'!A773," ","")</f>
        <v/>
      </c>
    </row>
    <row r="774" spans="1:1">
      <c r="A774" t="str">
        <f>SUBSTITUTE('Rate Table'!A774," ","")</f>
        <v/>
      </c>
    </row>
    <row r="775" spans="1:1">
      <c r="A775" t="str">
        <f>SUBSTITUTE('Rate Table'!A775," ","")</f>
        <v/>
      </c>
    </row>
    <row r="776" spans="1:1">
      <c r="A776" t="str">
        <f>SUBSTITUTE('Rate Table'!A776," ","")</f>
        <v/>
      </c>
    </row>
    <row r="777" spans="1:1">
      <c r="A777" t="str">
        <f>SUBSTITUTE('Rate Table'!A777," ","")</f>
        <v/>
      </c>
    </row>
    <row r="778" spans="1:1">
      <c r="A778" t="str">
        <f>SUBSTITUTE('Rate Table'!A778," ","")</f>
        <v/>
      </c>
    </row>
    <row r="779" spans="1:1">
      <c r="A779" t="str">
        <f>SUBSTITUTE('Rate Table'!A779," ","")</f>
        <v/>
      </c>
    </row>
    <row r="780" spans="1:1">
      <c r="A780" t="str">
        <f>SUBSTITUTE('Rate Table'!A780," ","")</f>
        <v/>
      </c>
    </row>
    <row r="781" spans="1:1">
      <c r="A781" t="str">
        <f>SUBSTITUTE('Rate Table'!A781," ","")</f>
        <v/>
      </c>
    </row>
    <row r="782" spans="1:1">
      <c r="A782" t="str">
        <f>SUBSTITUTE('Rate Table'!A782," ","")</f>
        <v/>
      </c>
    </row>
    <row r="783" spans="1:1">
      <c r="A783" t="str">
        <f>SUBSTITUTE('Rate Table'!A783," ","")</f>
        <v/>
      </c>
    </row>
    <row r="784" spans="1:1">
      <c r="A784" t="str">
        <f>SUBSTITUTE('Rate Table'!A784," ","")</f>
        <v/>
      </c>
    </row>
    <row r="785" spans="1:1">
      <c r="A785" t="str">
        <f>SUBSTITUTE('Rate Table'!A785," ","")</f>
        <v/>
      </c>
    </row>
    <row r="786" spans="1:1">
      <c r="A786" t="str">
        <f>SUBSTITUTE('Rate Table'!A786," ","")</f>
        <v/>
      </c>
    </row>
    <row r="787" spans="1:1">
      <c r="A787" t="str">
        <f>SUBSTITUTE('Rate Table'!A787," ","")</f>
        <v/>
      </c>
    </row>
    <row r="788" spans="1:1">
      <c r="A788" t="str">
        <f>SUBSTITUTE('Rate Table'!A788," ","")</f>
        <v/>
      </c>
    </row>
    <row r="789" spans="1:1">
      <c r="A789" t="str">
        <f>SUBSTITUTE('Rate Table'!A789," ","")</f>
        <v/>
      </c>
    </row>
    <row r="790" spans="1:1">
      <c r="A790" t="str">
        <f>SUBSTITUTE('Rate Table'!A790," ","")</f>
        <v/>
      </c>
    </row>
    <row r="791" spans="1:1">
      <c r="A791" t="str">
        <f>SUBSTITUTE('Rate Table'!A791," ","")</f>
        <v/>
      </c>
    </row>
    <row r="792" spans="1:1">
      <c r="A792" t="str">
        <f>SUBSTITUTE('Rate Table'!A792," ","")</f>
        <v/>
      </c>
    </row>
    <row r="793" spans="1:1">
      <c r="A793" t="str">
        <f>SUBSTITUTE('Rate Table'!A793," ","")</f>
        <v/>
      </c>
    </row>
    <row r="794" spans="1:1">
      <c r="A794" t="str">
        <f>SUBSTITUTE('Rate Table'!A794," ","")</f>
        <v/>
      </c>
    </row>
    <row r="795" spans="1:1">
      <c r="A795" t="str">
        <f>SUBSTITUTE('Rate Table'!A795," ","")</f>
        <v/>
      </c>
    </row>
    <row r="796" spans="1:1">
      <c r="A796" t="str">
        <f>SUBSTITUTE('Rate Table'!A796," ","")</f>
        <v/>
      </c>
    </row>
    <row r="797" spans="1:1">
      <c r="A797" t="str">
        <f>SUBSTITUTE('Rate Table'!A797," ","")</f>
        <v/>
      </c>
    </row>
    <row r="798" spans="1:1">
      <c r="A798" t="str">
        <f>SUBSTITUTE('Rate Table'!A798," ","")</f>
        <v/>
      </c>
    </row>
    <row r="799" spans="1:1">
      <c r="A799" t="str">
        <f>SUBSTITUTE('Rate Table'!A799," ","")</f>
        <v/>
      </c>
    </row>
    <row r="800" spans="1:1">
      <c r="A800" t="str">
        <f>SUBSTITUTE('Rate Table'!A800," ","")</f>
        <v/>
      </c>
    </row>
    <row r="801" spans="1:1">
      <c r="A801" t="str">
        <f>SUBSTITUTE('Rate Table'!A801," ","")</f>
        <v/>
      </c>
    </row>
    <row r="802" spans="1:1">
      <c r="A802" t="str">
        <f>SUBSTITUTE('Rate Table'!A802," ","")</f>
        <v/>
      </c>
    </row>
    <row r="803" spans="1:1">
      <c r="A803" t="str">
        <f>SUBSTITUTE('Rate Table'!A803," ","")</f>
        <v/>
      </c>
    </row>
    <row r="804" spans="1:1">
      <c r="A804" t="str">
        <f>SUBSTITUTE('Rate Table'!A804," ","")</f>
        <v/>
      </c>
    </row>
    <row r="805" spans="1:1">
      <c r="A805" t="str">
        <f>SUBSTITUTE('Rate Table'!A805," ","")</f>
        <v/>
      </c>
    </row>
    <row r="806" spans="1:1">
      <c r="A806" t="str">
        <f>SUBSTITUTE('Rate Table'!A806," ","")</f>
        <v/>
      </c>
    </row>
    <row r="807" spans="1:1">
      <c r="A807" t="str">
        <f>SUBSTITUTE('Rate Table'!A807," ","")</f>
        <v/>
      </c>
    </row>
    <row r="808" spans="1:1">
      <c r="A808" t="str">
        <f>SUBSTITUTE('Rate Table'!A808," ","")</f>
        <v/>
      </c>
    </row>
    <row r="809" spans="1:1">
      <c r="A809" t="str">
        <f>SUBSTITUTE('Rate Table'!A809," ","")</f>
        <v/>
      </c>
    </row>
    <row r="810" spans="1:1">
      <c r="A810" t="str">
        <f>SUBSTITUTE('Rate Table'!A810," ","")</f>
        <v/>
      </c>
    </row>
    <row r="811" spans="1:1">
      <c r="A811" t="str">
        <f>SUBSTITUTE('Rate Table'!A811," ","")</f>
        <v/>
      </c>
    </row>
    <row r="812" spans="1:1">
      <c r="A812" t="str">
        <f>SUBSTITUTE('Rate Table'!A812," ","")</f>
        <v/>
      </c>
    </row>
    <row r="813" spans="1:1">
      <c r="A813" t="str">
        <f>SUBSTITUTE('Rate Table'!A813," ","")</f>
        <v/>
      </c>
    </row>
    <row r="814" spans="1:1">
      <c r="A814" t="str">
        <f>SUBSTITUTE('Rate Table'!A814," ","")</f>
        <v/>
      </c>
    </row>
    <row r="815" spans="1:1">
      <c r="A815" t="str">
        <f>SUBSTITUTE('Rate Table'!A815," ","")</f>
        <v/>
      </c>
    </row>
    <row r="816" spans="1:1">
      <c r="A816" t="str">
        <f>SUBSTITUTE('Rate Table'!A816," ","")</f>
        <v/>
      </c>
    </row>
    <row r="817" spans="1:1">
      <c r="A817" t="str">
        <f>SUBSTITUTE('Rate Table'!A817," ","")</f>
        <v/>
      </c>
    </row>
    <row r="818" spans="1:1">
      <c r="A818" t="str">
        <f>SUBSTITUTE('Rate Table'!A818," ","")</f>
        <v/>
      </c>
    </row>
    <row r="819" spans="1:1">
      <c r="A819" t="str">
        <f>SUBSTITUTE('Rate Table'!A819," ","")</f>
        <v/>
      </c>
    </row>
    <row r="820" spans="1:1">
      <c r="A820" t="str">
        <f>SUBSTITUTE('Rate Table'!A820," ","")</f>
        <v/>
      </c>
    </row>
    <row r="821" spans="1:1">
      <c r="A821" t="str">
        <f>SUBSTITUTE('Rate Table'!A821," ","")</f>
        <v/>
      </c>
    </row>
    <row r="822" spans="1:1">
      <c r="A822" t="str">
        <f>SUBSTITUTE('Rate Table'!A822," ","")</f>
        <v/>
      </c>
    </row>
    <row r="823" spans="1:1">
      <c r="A823" t="str">
        <f>SUBSTITUTE('Rate Table'!A823," ","")</f>
        <v/>
      </c>
    </row>
    <row r="824" spans="1:1">
      <c r="A824" t="str">
        <f>SUBSTITUTE('Rate Table'!A824," ","")</f>
        <v/>
      </c>
    </row>
    <row r="825" spans="1:1">
      <c r="A825" t="str">
        <f>SUBSTITUTE('Rate Table'!A825," ","")</f>
        <v/>
      </c>
    </row>
    <row r="826" spans="1:1">
      <c r="A826" t="str">
        <f>SUBSTITUTE('Rate Table'!A826," ","")</f>
        <v/>
      </c>
    </row>
    <row r="827" spans="1:1">
      <c r="A827" t="str">
        <f>SUBSTITUTE('Rate Table'!A827," ","")</f>
        <v/>
      </c>
    </row>
    <row r="828" spans="1:1">
      <c r="A828" t="str">
        <f>SUBSTITUTE('Rate Table'!A828," ","")</f>
        <v/>
      </c>
    </row>
    <row r="829" spans="1:1">
      <c r="A829" t="str">
        <f>SUBSTITUTE('Rate Table'!A829," ","")</f>
        <v/>
      </c>
    </row>
    <row r="830" spans="1:1">
      <c r="A830" t="str">
        <f>SUBSTITUTE('Rate Table'!A830," ","")</f>
        <v/>
      </c>
    </row>
    <row r="831" spans="1:1">
      <c r="A831" t="str">
        <f>SUBSTITUTE('Rate Table'!A831," ","")</f>
        <v/>
      </c>
    </row>
    <row r="832" spans="1:1">
      <c r="A832" t="str">
        <f>SUBSTITUTE('Rate Table'!A832," ","")</f>
        <v/>
      </c>
    </row>
    <row r="833" spans="1:1">
      <c r="A833" t="str">
        <f>SUBSTITUTE('Rate Table'!A833," ","")</f>
        <v/>
      </c>
    </row>
    <row r="834" spans="1:1">
      <c r="A834" t="str">
        <f>SUBSTITUTE('Rate Table'!A834," ","")</f>
        <v/>
      </c>
    </row>
    <row r="835" spans="1:1">
      <c r="A835" t="str">
        <f>SUBSTITUTE('Rate Table'!A835," ","")</f>
        <v/>
      </c>
    </row>
    <row r="836" spans="1:1">
      <c r="A836" t="str">
        <f>SUBSTITUTE('Rate Table'!A836," ","")</f>
        <v/>
      </c>
    </row>
    <row r="837" spans="1:1">
      <c r="A837" t="str">
        <f>SUBSTITUTE('Rate Table'!A837," ","")</f>
        <v/>
      </c>
    </row>
    <row r="838" spans="1:1">
      <c r="A838" t="str">
        <f>SUBSTITUTE('Rate Table'!A838," ","")</f>
        <v/>
      </c>
    </row>
    <row r="839" spans="1:1">
      <c r="A839" t="str">
        <f>SUBSTITUTE('Rate Table'!A839," ","")</f>
        <v/>
      </c>
    </row>
    <row r="840" spans="1:1">
      <c r="A840" t="str">
        <f>SUBSTITUTE('Rate Table'!A840," ","")</f>
        <v/>
      </c>
    </row>
    <row r="841" spans="1:1">
      <c r="A841" t="str">
        <f>SUBSTITUTE('Rate Table'!A841," ","")</f>
        <v/>
      </c>
    </row>
    <row r="842" spans="1:1">
      <c r="A842" t="str">
        <f>SUBSTITUTE('Rate Table'!A842," ","")</f>
        <v/>
      </c>
    </row>
    <row r="843" spans="1:1">
      <c r="A843" t="str">
        <f>SUBSTITUTE('Rate Table'!A843," ","")</f>
        <v/>
      </c>
    </row>
    <row r="844" spans="1:1">
      <c r="A844" t="str">
        <f>SUBSTITUTE('Rate Table'!A844," ","")</f>
        <v/>
      </c>
    </row>
    <row r="845" spans="1:1">
      <c r="A845" t="str">
        <f>SUBSTITUTE('Rate Table'!A845," ","")</f>
        <v/>
      </c>
    </row>
    <row r="846" spans="1:1">
      <c r="A846" t="str">
        <f>SUBSTITUTE('Rate Table'!A846," ","")</f>
        <v/>
      </c>
    </row>
    <row r="847" spans="1:1">
      <c r="A847" t="str">
        <f>SUBSTITUTE('Rate Table'!A847," ","")</f>
        <v/>
      </c>
    </row>
    <row r="848" spans="1:1">
      <c r="A848" t="str">
        <f>SUBSTITUTE('Rate Table'!A848," ","")</f>
        <v/>
      </c>
    </row>
    <row r="849" spans="1:1">
      <c r="A849" t="str">
        <f>SUBSTITUTE('Rate Table'!A849," ","")</f>
        <v/>
      </c>
    </row>
    <row r="850" spans="1:1">
      <c r="A850" t="str">
        <f>SUBSTITUTE('Rate Table'!A850," ","")</f>
        <v/>
      </c>
    </row>
    <row r="851" spans="1:1">
      <c r="A851" t="str">
        <f>SUBSTITUTE('Rate Table'!A851," ","")</f>
        <v/>
      </c>
    </row>
    <row r="852" spans="1:1">
      <c r="A852" t="str">
        <f>SUBSTITUTE('Rate Table'!A852," ","")</f>
        <v/>
      </c>
    </row>
    <row r="853" spans="1:1">
      <c r="A853" t="str">
        <f>SUBSTITUTE('Rate Table'!A853," ","")</f>
        <v/>
      </c>
    </row>
    <row r="854" spans="1:1">
      <c r="A854" t="str">
        <f>SUBSTITUTE('Rate Table'!A854," ","")</f>
        <v/>
      </c>
    </row>
    <row r="855" spans="1:1">
      <c r="A855" t="str">
        <f>SUBSTITUTE('Rate Table'!A855," ","")</f>
        <v/>
      </c>
    </row>
    <row r="856" spans="1:1">
      <c r="A856" t="str">
        <f>SUBSTITUTE('Rate Table'!A856," ","")</f>
        <v/>
      </c>
    </row>
    <row r="857" spans="1:1">
      <c r="A857" t="str">
        <f>SUBSTITUTE('Rate Table'!A857," ","")</f>
        <v/>
      </c>
    </row>
    <row r="858" spans="1:1">
      <c r="A858" t="str">
        <f>SUBSTITUTE('Rate Table'!A858," ","")</f>
        <v/>
      </c>
    </row>
    <row r="859" spans="1:1">
      <c r="A859" t="str">
        <f>SUBSTITUTE('Rate Table'!A859," ","")</f>
        <v/>
      </c>
    </row>
    <row r="860" spans="1:1">
      <c r="A860" t="str">
        <f>SUBSTITUTE('Rate Table'!A860," ","")</f>
        <v/>
      </c>
    </row>
    <row r="861" spans="1:1">
      <c r="A861" t="str">
        <f>SUBSTITUTE('Rate Table'!A861," ","")</f>
        <v/>
      </c>
    </row>
    <row r="862" spans="1:1">
      <c r="A862" t="str">
        <f>SUBSTITUTE('Rate Table'!A862," ","")</f>
        <v/>
      </c>
    </row>
    <row r="863" spans="1:1">
      <c r="A863" t="str">
        <f>SUBSTITUTE('Rate Table'!A863," ","")</f>
        <v/>
      </c>
    </row>
    <row r="864" spans="1:1">
      <c r="A864" t="str">
        <f>SUBSTITUTE('Rate Table'!A864," ","")</f>
        <v/>
      </c>
    </row>
    <row r="865" spans="1:1">
      <c r="A865" t="str">
        <f>SUBSTITUTE('Rate Table'!A865," ","")</f>
        <v/>
      </c>
    </row>
    <row r="866" spans="1:1">
      <c r="A866" t="str">
        <f>SUBSTITUTE('Rate Table'!A866," ","")</f>
        <v/>
      </c>
    </row>
    <row r="867" spans="1:1">
      <c r="A867" t="str">
        <f>SUBSTITUTE('Rate Table'!A867," ","")</f>
        <v/>
      </c>
    </row>
    <row r="868" spans="1:1">
      <c r="A868" t="str">
        <f>SUBSTITUTE('Rate Table'!A868," ","")</f>
        <v/>
      </c>
    </row>
    <row r="869" spans="1:1">
      <c r="A869" t="str">
        <f>SUBSTITUTE('Rate Table'!A869," ","")</f>
        <v/>
      </c>
    </row>
    <row r="870" spans="1:1">
      <c r="A870" t="str">
        <f>SUBSTITUTE('Rate Table'!A870," ","")</f>
        <v/>
      </c>
    </row>
    <row r="871" spans="1:1">
      <c r="A871" t="str">
        <f>SUBSTITUTE('Rate Table'!A871," ","")</f>
        <v/>
      </c>
    </row>
    <row r="872" spans="1:1">
      <c r="A872" t="str">
        <f>SUBSTITUTE('Rate Table'!A872," ","")</f>
        <v/>
      </c>
    </row>
    <row r="873" spans="1:1">
      <c r="A873" t="str">
        <f>SUBSTITUTE('Rate Table'!A873," ","")</f>
        <v/>
      </c>
    </row>
    <row r="874" spans="1:1">
      <c r="A874" t="str">
        <f>SUBSTITUTE('Rate Table'!A874," ","")</f>
        <v/>
      </c>
    </row>
    <row r="875" spans="1:1">
      <c r="A875" t="str">
        <f>SUBSTITUTE('Rate Table'!A875," ","")</f>
        <v/>
      </c>
    </row>
    <row r="876" spans="1:1">
      <c r="A876" t="str">
        <f>SUBSTITUTE('Rate Table'!A876," ","")</f>
        <v/>
      </c>
    </row>
    <row r="877" spans="1:1">
      <c r="A877" t="str">
        <f>SUBSTITUTE('Rate Table'!A877," ","")</f>
        <v/>
      </c>
    </row>
    <row r="878" spans="1:1">
      <c r="A878" t="str">
        <f>SUBSTITUTE('Rate Table'!A878," ","")</f>
        <v/>
      </c>
    </row>
    <row r="879" spans="1:1">
      <c r="A879" t="str">
        <f>SUBSTITUTE('Rate Table'!A879," ","")</f>
        <v/>
      </c>
    </row>
    <row r="880" spans="1:1">
      <c r="A880" t="str">
        <f>SUBSTITUTE('Rate Table'!A880," ","")</f>
        <v/>
      </c>
    </row>
    <row r="881" spans="1:1">
      <c r="A881" t="str">
        <f>SUBSTITUTE('Rate Table'!A881," ","")</f>
        <v/>
      </c>
    </row>
    <row r="882" spans="1:1">
      <c r="A882" t="str">
        <f>SUBSTITUTE('Rate Table'!A882," ","")</f>
        <v/>
      </c>
    </row>
    <row r="883" spans="1:1">
      <c r="A883" t="str">
        <f>SUBSTITUTE('Rate Table'!A883," ","")</f>
        <v/>
      </c>
    </row>
    <row r="884" spans="1:1">
      <c r="A884" t="str">
        <f>SUBSTITUTE('Rate Table'!A884," ","")</f>
        <v/>
      </c>
    </row>
    <row r="885" spans="1:1">
      <c r="A885" t="str">
        <f>SUBSTITUTE('Rate Table'!A885," ","")</f>
        <v/>
      </c>
    </row>
    <row r="886" spans="1:1">
      <c r="A886" t="str">
        <f>SUBSTITUTE('Rate Table'!A886," ","")</f>
        <v/>
      </c>
    </row>
    <row r="887" spans="1:1">
      <c r="A887" t="str">
        <f>SUBSTITUTE('Rate Table'!A887," ","")</f>
        <v/>
      </c>
    </row>
    <row r="888" spans="1:1">
      <c r="A888" t="str">
        <f>SUBSTITUTE('Rate Table'!A888," ","")</f>
        <v/>
      </c>
    </row>
    <row r="889" spans="1:1">
      <c r="A889" t="str">
        <f>SUBSTITUTE('Rate Table'!A889," ","")</f>
        <v/>
      </c>
    </row>
    <row r="890" spans="1:1">
      <c r="A890" t="str">
        <f>SUBSTITUTE('Rate Table'!A890," ","")</f>
        <v/>
      </c>
    </row>
    <row r="891" spans="1:1">
      <c r="A891" t="str">
        <f>SUBSTITUTE('Rate Table'!A891," ","")</f>
        <v/>
      </c>
    </row>
    <row r="892" spans="1:1">
      <c r="A892" t="str">
        <f>SUBSTITUTE('Rate Table'!A892," ","")</f>
        <v/>
      </c>
    </row>
    <row r="893" spans="1:1">
      <c r="A893" t="str">
        <f>SUBSTITUTE('Rate Table'!A893," ","")</f>
        <v/>
      </c>
    </row>
    <row r="894" spans="1:1">
      <c r="A894" t="str">
        <f>SUBSTITUTE('Rate Table'!A894," ","")</f>
        <v/>
      </c>
    </row>
    <row r="895" spans="1:1">
      <c r="A895" t="str">
        <f>SUBSTITUTE('Rate Table'!A895," ","")</f>
        <v/>
      </c>
    </row>
    <row r="896" spans="1:1">
      <c r="A896" t="str">
        <f>SUBSTITUTE('Rate Table'!A896," ","")</f>
        <v/>
      </c>
    </row>
    <row r="897" spans="1:1">
      <c r="A897" t="str">
        <f>SUBSTITUTE('Rate Table'!A897," ","")</f>
        <v/>
      </c>
    </row>
    <row r="898" spans="1:1">
      <c r="A898" t="str">
        <f>SUBSTITUTE('Rate Table'!A898," ","")</f>
        <v/>
      </c>
    </row>
    <row r="899" spans="1:1">
      <c r="A899" t="str">
        <f>SUBSTITUTE('Rate Table'!A899," ","")</f>
        <v/>
      </c>
    </row>
    <row r="900" spans="1:1">
      <c r="A900" t="str">
        <f>SUBSTITUTE('Rate Table'!A900," ","")</f>
        <v/>
      </c>
    </row>
    <row r="901" spans="1:1">
      <c r="A901" t="str">
        <f>SUBSTITUTE('Rate Table'!A901," ","")</f>
        <v/>
      </c>
    </row>
    <row r="902" spans="1:1">
      <c r="A902" t="str">
        <f>SUBSTITUTE('Rate Table'!A902," ","")</f>
        <v/>
      </c>
    </row>
    <row r="903" spans="1:1">
      <c r="A903" t="str">
        <f>SUBSTITUTE('Rate Table'!A903," ","")</f>
        <v/>
      </c>
    </row>
    <row r="904" spans="1:1">
      <c r="A904" t="str">
        <f>SUBSTITUTE('Rate Table'!A904," ","")</f>
        <v/>
      </c>
    </row>
    <row r="905" spans="1:1">
      <c r="A905" t="str">
        <f>SUBSTITUTE('Rate Table'!A905," ","")</f>
        <v/>
      </c>
    </row>
    <row r="906" spans="1:1">
      <c r="A906" t="str">
        <f>SUBSTITUTE('Rate Table'!A906," ","")</f>
        <v/>
      </c>
    </row>
    <row r="907" spans="1:1">
      <c r="A907" t="str">
        <f>SUBSTITUTE('Rate Table'!A907," ","")</f>
        <v/>
      </c>
    </row>
    <row r="908" spans="1:1">
      <c r="A908" t="str">
        <f>SUBSTITUTE('Rate Table'!A908," ","")</f>
        <v/>
      </c>
    </row>
    <row r="909" spans="1:1">
      <c r="A909" t="str">
        <f>SUBSTITUTE('Rate Table'!A909," ","")</f>
        <v/>
      </c>
    </row>
    <row r="910" spans="1:1">
      <c r="A910" t="str">
        <f>SUBSTITUTE('Rate Table'!A910," ","")</f>
        <v/>
      </c>
    </row>
    <row r="911" spans="1:1">
      <c r="A911" t="str">
        <f>SUBSTITUTE('Rate Table'!A911," ","")</f>
        <v/>
      </c>
    </row>
    <row r="912" spans="1:1">
      <c r="A912" t="str">
        <f>SUBSTITUTE('Rate Table'!A912," ","")</f>
        <v/>
      </c>
    </row>
    <row r="913" spans="1:1">
      <c r="A913" t="str">
        <f>SUBSTITUTE('Rate Table'!A913," ","")</f>
        <v/>
      </c>
    </row>
    <row r="914" spans="1:1">
      <c r="A914" t="str">
        <f>SUBSTITUTE('Rate Table'!A914," ","")</f>
        <v/>
      </c>
    </row>
    <row r="915" spans="1:1">
      <c r="A915" t="str">
        <f>SUBSTITUTE('Rate Table'!A915," ","")</f>
        <v/>
      </c>
    </row>
    <row r="916" spans="1:1">
      <c r="A916" t="str">
        <f>SUBSTITUTE('Rate Table'!A916," ","")</f>
        <v/>
      </c>
    </row>
    <row r="917" spans="1:1">
      <c r="A917" t="str">
        <f>SUBSTITUTE('Rate Table'!A917," ","")</f>
        <v/>
      </c>
    </row>
    <row r="918" spans="1:1">
      <c r="A918" t="str">
        <f>SUBSTITUTE('Rate Table'!A918," ","")</f>
        <v/>
      </c>
    </row>
    <row r="919" spans="1:1">
      <c r="A919" t="str">
        <f>SUBSTITUTE('Rate Table'!A919," ","")</f>
        <v/>
      </c>
    </row>
    <row r="920" spans="1:1">
      <c r="A920" t="str">
        <f>SUBSTITUTE('Rate Table'!A920," ","")</f>
        <v/>
      </c>
    </row>
    <row r="921" spans="1:1">
      <c r="A921" t="str">
        <f>SUBSTITUTE('Rate Table'!A921," ","")</f>
        <v/>
      </c>
    </row>
    <row r="922" spans="1:1">
      <c r="A922" t="str">
        <f>SUBSTITUTE('Rate Table'!A922," ","")</f>
        <v/>
      </c>
    </row>
    <row r="923" spans="1:1">
      <c r="A923" t="str">
        <f>SUBSTITUTE('Rate Table'!A923," ","")</f>
        <v/>
      </c>
    </row>
    <row r="924" spans="1:1">
      <c r="A924" t="str">
        <f>SUBSTITUTE('Rate Table'!A924," ","")</f>
        <v/>
      </c>
    </row>
    <row r="925" spans="1:1">
      <c r="A925" t="str">
        <f>SUBSTITUTE('Rate Table'!A925," ","")</f>
        <v/>
      </c>
    </row>
    <row r="926" spans="1:1">
      <c r="A926" t="str">
        <f>SUBSTITUTE('Rate Table'!A926," ","")</f>
        <v/>
      </c>
    </row>
    <row r="927" spans="1:1">
      <c r="A927" t="str">
        <f>SUBSTITUTE('Rate Table'!A927," ","")</f>
        <v/>
      </c>
    </row>
    <row r="928" spans="1:1">
      <c r="A928" t="str">
        <f>SUBSTITUTE('Rate Table'!A928," ","")</f>
        <v/>
      </c>
    </row>
    <row r="929" spans="1:1">
      <c r="A929" t="str">
        <f>SUBSTITUTE('Rate Table'!A929," ","")</f>
        <v/>
      </c>
    </row>
    <row r="930" spans="1:1">
      <c r="A930" t="str">
        <f>SUBSTITUTE('Rate Table'!A930," ","")</f>
        <v/>
      </c>
    </row>
    <row r="931" spans="1:1">
      <c r="A931" t="str">
        <f>SUBSTITUTE('Rate Table'!A931," ","")</f>
        <v/>
      </c>
    </row>
    <row r="932" spans="1:1">
      <c r="A932" t="str">
        <f>SUBSTITUTE('Rate Table'!A932," ","")</f>
        <v/>
      </c>
    </row>
    <row r="933" spans="1:1">
      <c r="A933" t="str">
        <f>SUBSTITUTE('Rate Table'!A933," ","")</f>
        <v/>
      </c>
    </row>
    <row r="934" spans="1:1">
      <c r="A934" t="str">
        <f>SUBSTITUTE('Rate Table'!A934," ","")</f>
        <v/>
      </c>
    </row>
    <row r="935" spans="1:1">
      <c r="A935" t="str">
        <f>SUBSTITUTE('Rate Table'!A935," ","")</f>
        <v/>
      </c>
    </row>
    <row r="936" spans="1:1">
      <c r="A936" t="str">
        <f>SUBSTITUTE('Rate Table'!A936," ","")</f>
        <v/>
      </c>
    </row>
    <row r="937" spans="1:1">
      <c r="A937" t="str">
        <f>SUBSTITUTE('Rate Table'!A937," ","")</f>
        <v/>
      </c>
    </row>
    <row r="938" spans="1:1">
      <c r="A938" t="str">
        <f>SUBSTITUTE('Rate Table'!A938," ","")</f>
        <v/>
      </c>
    </row>
    <row r="939" spans="1:1">
      <c r="A939" t="str">
        <f>SUBSTITUTE('Rate Table'!A939," ","")</f>
        <v/>
      </c>
    </row>
    <row r="940" spans="1:1">
      <c r="A940" t="str">
        <f>SUBSTITUTE('Rate Table'!A940," ","")</f>
        <v/>
      </c>
    </row>
    <row r="941" spans="1:1">
      <c r="A941" t="str">
        <f>SUBSTITUTE('Rate Table'!A941," ","")</f>
        <v/>
      </c>
    </row>
    <row r="942" spans="1:1">
      <c r="A942" t="str">
        <f>SUBSTITUTE('Rate Table'!A942," ","")</f>
        <v/>
      </c>
    </row>
    <row r="943" spans="1:1">
      <c r="A943" t="str">
        <f>SUBSTITUTE('Rate Table'!A943," ","")</f>
        <v/>
      </c>
    </row>
    <row r="944" spans="1:1">
      <c r="A944" t="str">
        <f>SUBSTITUTE('Rate Table'!A944," ","")</f>
        <v/>
      </c>
    </row>
    <row r="945" spans="1:1">
      <c r="A945" t="str">
        <f>SUBSTITUTE('Rate Table'!A945," ","")</f>
        <v/>
      </c>
    </row>
    <row r="946" spans="1:1">
      <c r="A946" t="str">
        <f>SUBSTITUTE('Rate Table'!A946," ","")</f>
        <v/>
      </c>
    </row>
    <row r="947" spans="1:1">
      <c r="A947" t="str">
        <f>SUBSTITUTE('Rate Table'!A947," ","")</f>
        <v/>
      </c>
    </row>
    <row r="948" spans="1:1">
      <c r="A948" t="str">
        <f>SUBSTITUTE('Rate Table'!A948," ","")</f>
        <v/>
      </c>
    </row>
    <row r="949" spans="1:1">
      <c r="A949" t="str">
        <f>SUBSTITUTE('Rate Table'!A949," ","")</f>
        <v/>
      </c>
    </row>
    <row r="950" spans="1:1">
      <c r="A950" t="str">
        <f>SUBSTITUTE('Rate Table'!A950," ","")</f>
        <v/>
      </c>
    </row>
    <row r="951" spans="1:1">
      <c r="A951" t="str">
        <f>SUBSTITUTE('Rate Table'!A951," ","")</f>
        <v/>
      </c>
    </row>
    <row r="952" spans="1:1">
      <c r="A952" t="str">
        <f>SUBSTITUTE('Rate Table'!A952," ","")</f>
        <v/>
      </c>
    </row>
    <row r="953" spans="1:1">
      <c r="A953" t="str">
        <f>SUBSTITUTE('Rate Table'!A953," ","")</f>
        <v/>
      </c>
    </row>
    <row r="954" spans="1:1">
      <c r="A954" t="str">
        <f>SUBSTITUTE('Rate Table'!A954," ","")</f>
        <v/>
      </c>
    </row>
    <row r="955" spans="1:1">
      <c r="A955" t="str">
        <f>SUBSTITUTE('Rate Table'!A955," ","")</f>
        <v/>
      </c>
    </row>
    <row r="956" spans="1:1">
      <c r="A956" t="str">
        <f>SUBSTITUTE('Rate Table'!A956," ","")</f>
        <v/>
      </c>
    </row>
    <row r="957" spans="1:1">
      <c r="A957" t="str">
        <f>SUBSTITUTE('Rate Table'!A957," ","")</f>
        <v/>
      </c>
    </row>
    <row r="958" spans="1:1">
      <c r="A958" t="str">
        <f>SUBSTITUTE('Rate Table'!A958," ","")</f>
        <v/>
      </c>
    </row>
    <row r="959" spans="1:1">
      <c r="A959" t="str">
        <f>SUBSTITUTE('Rate Table'!A959," ","")</f>
        <v/>
      </c>
    </row>
    <row r="960" spans="1:1">
      <c r="A960" t="str">
        <f>SUBSTITUTE('Rate Table'!A960," ","")</f>
        <v/>
      </c>
    </row>
    <row r="961" spans="1:1">
      <c r="A961" t="str">
        <f>SUBSTITUTE('Rate Table'!A961," ","")</f>
        <v/>
      </c>
    </row>
    <row r="962" spans="1:1">
      <c r="A962" t="str">
        <f>SUBSTITUTE('Rate Table'!A962," ","")</f>
        <v/>
      </c>
    </row>
    <row r="963" spans="1:1">
      <c r="A963" t="str">
        <f>SUBSTITUTE('Rate Table'!A963," ","")</f>
        <v/>
      </c>
    </row>
    <row r="964" spans="1:1">
      <c r="A964" t="str">
        <f>SUBSTITUTE('Rate Table'!A964," ","")</f>
        <v/>
      </c>
    </row>
    <row r="965" spans="1:1">
      <c r="A965" t="str">
        <f>SUBSTITUTE('Rate Table'!A965," ","")</f>
        <v/>
      </c>
    </row>
    <row r="966" spans="1:1">
      <c r="A966" t="str">
        <f>SUBSTITUTE('Rate Table'!A966," ","")</f>
        <v/>
      </c>
    </row>
    <row r="967" spans="1:1">
      <c r="A967" t="str">
        <f>SUBSTITUTE('Rate Table'!A967," ","")</f>
        <v/>
      </c>
    </row>
    <row r="968" spans="1:1">
      <c r="A968" t="str">
        <f>SUBSTITUTE('Rate Table'!A968," ","")</f>
        <v/>
      </c>
    </row>
    <row r="969" spans="1:1">
      <c r="A969" t="str">
        <f>SUBSTITUTE('Rate Table'!A969," ","")</f>
        <v/>
      </c>
    </row>
    <row r="970" spans="1:1">
      <c r="A970" t="str">
        <f>SUBSTITUTE('Rate Table'!A970," ","")</f>
        <v/>
      </c>
    </row>
    <row r="971" spans="1:1">
      <c r="A971" t="str">
        <f>SUBSTITUTE('Rate Table'!A971," ","")</f>
        <v/>
      </c>
    </row>
    <row r="972" spans="1:1">
      <c r="A972" t="str">
        <f>SUBSTITUTE('Rate Table'!A972," ","")</f>
        <v/>
      </c>
    </row>
    <row r="973" spans="1:1">
      <c r="A973" t="str">
        <f>SUBSTITUTE('Rate Table'!A973," ","")</f>
        <v/>
      </c>
    </row>
    <row r="974" spans="1:1">
      <c r="A974" t="str">
        <f>SUBSTITUTE('Rate Table'!A974," ","")</f>
        <v/>
      </c>
    </row>
    <row r="975" spans="1:1">
      <c r="A975" t="str">
        <f>SUBSTITUTE('Rate Table'!A975," ","")</f>
        <v/>
      </c>
    </row>
    <row r="976" spans="1:1">
      <c r="A976" t="str">
        <f>SUBSTITUTE('Rate Table'!A976," ","")</f>
        <v/>
      </c>
    </row>
    <row r="977" spans="1:1">
      <c r="A977" t="str">
        <f>SUBSTITUTE('Rate Table'!A977," ","")</f>
        <v/>
      </c>
    </row>
    <row r="978" spans="1:1">
      <c r="A978" t="str">
        <f>SUBSTITUTE('Rate Table'!A978," ","")</f>
        <v/>
      </c>
    </row>
    <row r="979" spans="1:1">
      <c r="A979" t="str">
        <f>SUBSTITUTE('Rate Table'!A979," ","")</f>
        <v/>
      </c>
    </row>
    <row r="980" spans="1:1">
      <c r="A980" t="str">
        <f>SUBSTITUTE('Rate Table'!A980," ","")</f>
        <v/>
      </c>
    </row>
    <row r="981" spans="1:1">
      <c r="A981" t="str">
        <f>SUBSTITUTE('Rate Table'!A981," ","")</f>
        <v/>
      </c>
    </row>
    <row r="982" spans="1:1">
      <c r="A982" t="str">
        <f>SUBSTITUTE('Rate Table'!A982," ","")</f>
        <v/>
      </c>
    </row>
    <row r="983" spans="1:1">
      <c r="A983" t="str">
        <f>SUBSTITUTE('Rate Table'!A983," ","")</f>
        <v/>
      </c>
    </row>
    <row r="984" spans="1:1">
      <c r="A984" t="str">
        <f>SUBSTITUTE('Rate Table'!A984," ","")</f>
        <v/>
      </c>
    </row>
    <row r="985" spans="1:1">
      <c r="A985" t="str">
        <f>SUBSTITUTE('Rate Table'!A985," ","")</f>
        <v/>
      </c>
    </row>
    <row r="986" spans="1:1">
      <c r="A986" t="str">
        <f>SUBSTITUTE('Rate Table'!A986," ","")</f>
        <v/>
      </c>
    </row>
    <row r="987" spans="1:1">
      <c r="A987" t="str">
        <f>SUBSTITUTE('Rate Table'!A987," ","")</f>
        <v/>
      </c>
    </row>
    <row r="988" spans="1:1">
      <c r="A988" t="str">
        <f>SUBSTITUTE('Rate Table'!A988," ","")</f>
        <v/>
      </c>
    </row>
    <row r="989" spans="1:1">
      <c r="A989" t="str">
        <f>SUBSTITUTE('Rate Table'!A989," ","")</f>
        <v/>
      </c>
    </row>
    <row r="990" spans="1:1">
      <c r="A990" t="str">
        <f>SUBSTITUTE('Rate Table'!A990," ","")</f>
        <v/>
      </c>
    </row>
    <row r="991" spans="1:1">
      <c r="A991" t="str">
        <f>SUBSTITUTE('Rate Table'!A991," ","")</f>
        <v/>
      </c>
    </row>
    <row r="992" spans="1:1">
      <c r="A992" t="str">
        <f>SUBSTITUTE('Rate Table'!A992," ","")</f>
        <v/>
      </c>
    </row>
    <row r="993" spans="1:1">
      <c r="A993" t="str">
        <f>SUBSTITUTE('Rate Table'!A993," ","")</f>
        <v/>
      </c>
    </row>
    <row r="994" spans="1:1">
      <c r="A994" t="str">
        <f>SUBSTITUTE('Rate Table'!A994," ","")</f>
        <v/>
      </c>
    </row>
    <row r="995" spans="1:1">
      <c r="A995" t="str">
        <f>SUBSTITUTE('Rate Table'!A995," ","")</f>
        <v/>
      </c>
    </row>
    <row r="996" spans="1:1">
      <c r="A996" t="str">
        <f>SUBSTITUTE('Rate Table'!A996," ","")</f>
        <v/>
      </c>
    </row>
    <row r="997" spans="1:1">
      <c r="A997" t="str">
        <f>SUBSTITUTE('Rate Table'!A997," ","")</f>
        <v/>
      </c>
    </row>
    <row r="998" spans="1:1">
      <c r="A998" t="str">
        <f>SUBSTITUTE('Rate Table'!A998," ","")</f>
        <v/>
      </c>
    </row>
    <row r="999" spans="1:1">
      <c r="A999" t="str">
        <f>SUBSTITUTE('Rate Table'!A999," ","")</f>
        <v/>
      </c>
    </row>
    <row r="1000" spans="1:1">
      <c r="A1000" t="str">
        <f>SUBSTITUTE('Rate Table'!A1000," ","")</f>
        <v/>
      </c>
    </row>
    <row r="1001" spans="1:1">
      <c r="A1001" t="str">
        <f>SUBSTITUTE('Rate Table'!A1001," ","")</f>
        <v/>
      </c>
    </row>
    <row r="1002" spans="1:1">
      <c r="A1002" t="str">
        <f>SUBSTITUTE('Rate Table'!A1002," ","")</f>
        <v/>
      </c>
    </row>
    <row r="1003" spans="1:1">
      <c r="A1003" t="str">
        <f>SUBSTITUTE('Rate Table'!A1003," ","")</f>
        <v/>
      </c>
    </row>
    <row r="1004" spans="1:1">
      <c r="A1004" t="str">
        <f>SUBSTITUTE('Rate Table'!A1004," ","")</f>
        <v/>
      </c>
    </row>
    <row r="1005" spans="1:1">
      <c r="A1005" t="str">
        <f>SUBSTITUTE('Rate Table'!A1005," ","")</f>
        <v/>
      </c>
    </row>
    <row r="1006" spans="1:1">
      <c r="A1006" t="str">
        <f>SUBSTITUTE('Rate Table'!A1006," ","")</f>
        <v/>
      </c>
    </row>
    <row r="1007" spans="1:1">
      <c r="A1007" t="str">
        <f>SUBSTITUTE('Rate Table'!A1007," ","")</f>
        <v/>
      </c>
    </row>
    <row r="1008" spans="1:1">
      <c r="A1008" t="str">
        <f>SUBSTITUTE('Rate Table'!A1008," ","")</f>
        <v/>
      </c>
    </row>
    <row r="1009" spans="1:1">
      <c r="A1009" t="str">
        <f>SUBSTITUTE('Rate Table'!A1009," ","")</f>
        <v/>
      </c>
    </row>
    <row r="1010" spans="1:1">
      <c r="A1010" t="str">
        <f>SUBSTITUTE('Rate Table'!A1010," ","")</f>
        <v/>
      </c>
    </row>
    <row r="1011" spans="1:1">
      <c r="A1011" t="str">
        <f>SUBSTITUTE('Rate Table'!A1011," ","")</f>
        <v/>
      </c>
    </row>
    <row r="1012" spans="1:1">
      <c r="A1012" t="str">
        <f>SUBSTITUTE('Rate Table'!A1012," ","")</f>
        <v/>
      </c>
    </row>
    <row r="1013" spans="1:1">
      <c r="A1013" t="str">
        <f>SUBSTITUTE('Rate Table'!A1013," ","")</f>
        <v/>
      </c>
    </row>
    <row r="1014" spans="1:1">
      <c r="A1014" t="str">
        <f>SUBSTITUTE('Rate Table'!A1014," ","")</f>
        <v/>
      </c>
    </row>
    <row r="1015" spans="1:1">
      <c r="A1015" t="str">
        <f>SUBSTITUTE('Rate Table'!A1015," ","")</f>
        <v/>
      </c>
    </row>
    <row r="1016" spans="1:1">
      <c r="A1016" t="str">
        <f>SUBSTITUTE('Rate Table'!A1016," ","")</f>
        <v/>
      </c>
    </row>
    <row r="1017" spans="1:1">
      <c r="A1017" t="str">
        <f>SUBSTITUTE('Rate Table'!A1017," ","")</f>
        <v/>
      </c>
    </row>
    <row r="1018" spans="1:1">
      <c r="A1018" t="str">
        <f>SUBSTITUTE('Rate Table'!A1018," ","")</f>
        <v/>
      </c>
    </row>
    <row r="1019" spans="1:1">
      <c r="A1019" t="str">
        <f>SUBSTITUTE('Rate Table'!A1019," ","")</f>
        <v/>
      </c>
    </row>
    <row r="1020" spans="1:1">
      <c r="A1020" t="str">
        <f>SUBSTITUTE('Rate Table'!A1020," ","")</f>
        <v/>
      </c>
    </row>
    <row r="1021" spans="1:1">
      <c r="A1021" t="str">
        <f>SUBSTITUTE('Rate Table'!A1021," ","")</f>
        <v/>
      </c>
    </row>
    <row r="1022" spans="1:1">
      <c r="A1022" t="str">
        <f>SUBSTITUTE('Rate Table'!A1022," ","")</f>
        <v/>
      </c>
    </row>
    <row r="1023" spans="1:1">
      <c r="A1023" t="str">
        <f>SUBSTITUTE('Rate Table'!A1023," ","")</f>
        <v/>
      </c>
    </row>
    <row r="1024" spans="1:1">
      <c r="A1024" t="str">
        <f>SUBSTITUTE('Rate Table'!A1024," ","")</f>
        <v/>
      </c>
    </row>
    <row r="1025" spans="1:1">
      <c r="A1025" t="str">
        <f>SUBSTITUTE('Rate Table'!A1025," ","")</f>
        <v/>
      </c>
    </row>
    <row r="1026" spans="1:1">
      <c r="A1026" t="str">
        <f>SUBSTITUTE('Rate Table'!A1026," ","")</f>
        <v/>
      </c>
    </row>
    <row r="1027" spans="1:1">
      <c r="A1027" t="str">
        <f>SUBSTITUTE('Rate Table'!A1027," ","")</f>
        <v/>
      </c>
    </row>
    <row r="1028" spans="1:1">
      <c r="A1028" t="str">
        <f>SUBSTITUTE('Rate Table'!A1028," ","")</f>
        <v/>
      </c>
    </row>
    <row r="1029" spans="1:1">
      <c r="A1029" t="str">
        <f>SUBSTITUTE('Rate Table'!A1029," ","")</f>
        <v/>
      </c>
    </row>
    <row r="1030" spans="1:1">
      <c r="A1030" t="str">
        <f>SUBSTITUTE('Rate Table'!A1030," ","")</f>
        <v/>
      </c>
    </row>
    <row r="1031" spans="1:1">
      <c r="A1031" t="str">
        <f>SUBSTITUTE('Rate Table'!A1031," ","")</f>
        <v/>
      </c>
    </row>
    <row r="1032" spans="1:1">
      <c r="A1032" t="str">
        <f>SUBSTITUTE('Rate Table'!A1032," ","")</f>
        <v/>
      </c>
    </row>
    <row r="1033" spans="1:1">
      <c r="A1033" t="str">
        <f>SUBSTITUTE('Rate Table'!A1033," ","")</f>
        <v/>
      </c>
    </row>
    <row r="1034" spans="1:1">
      <c r="A1034" t="str">
        <f>SUBSTITUTE('Rate Table'!A1034," ","")</f>
        <v/>
      </c>
    </row>
    <row r="1035" spans="1:1">
      <c r="A1035" t="str">
        <f>SUBSTITUTE('Rate Table'!A1035," ","")</f>
        <v/>
      </c>
    </row>
    <row r="1036" spans="1:1">
      <c r="A1036" t="str">
        <f>SUBSTITUTE('Rate Table'!A1036," ","")</f>
        <v/>
      </c>
    </row>
    <row r="1037" spans="1:1">
      <c r="A1037" t="str">
        <f>SUBSTITUTE('Rate Table'!A1037," ","")</f>
        <v/>
      </c>
    </row>
    <row r="1038" spans="1:1">
      <c r="A1038" t="str">
        <f>SUBSTITUTE('Rate Table'!A1038," ","")</f>
        <v/>
      </c>
    </row>
    <row r="1039" spans="1:1">
      <c r="A1039" t="str">
        <f>SUBSTITUTE('Rate Table'!A1039," ","")</f>
        <v/>
      </c>
    </row>
    <row r="1040" spans="1:1">
      <c r="A1040" t="str">
        <f>SUBSTITUTE('Rate Table'!A1040," ","")</f>
        <v/>
      </c>
    </row>
    <row r="1041" spans="1:1">
      <c r="A1041" t="str">
        <f>SUBSTITUTE('Rate Table'!A1041," ","")</f>
        <v/>
      </c>
    </row>
    <row r="1042" spans="1:1">
      <c r="A1042" t="str">
        <f>SUBSTITUTE('Rate Table'!A1042," ","")</f>
        <v/>
      </c>
    </row>
    <row r="1043" spans="1:1">
      <c r="A1043" t="str">
        <f>SUBSTITUTE('Rate Table'!A1043," ","")</f>
        <v/>
      </c>
    </row>
    <row r="1044" spans="1:1">
      <c r="A1044" t="str">
        <f>SUBSTITUTE('Rate Table'!A1044," ","")</f>
        <v/>
      </c>
    </row>
    <row r="1045" spans="1:1">
      <c r="A1045" t="str">
        <f>SUBSTITUTE('Rate Table'!A1045," ","")</f>
        <v/>
      </c>
    </row>
    <row r="1046" spans="1:1">
      <c r="A1046" t="str">
        <f>SUBSTITUTE('Rate Table'!A1046," ","")</f>
        <v/>
      </c>
    </row>
    <row r="1047" spans="1:1">
      <c r="A1047" t="str">
        <f>SUBSTITUTE('Rate Table'!A1047," ","")</f>
        <v/>
      </c>
    </row>
    <row r="1048" spans="1:1">
      <c r="A1048" t="str">
        <f>SUBSTITUTE('Rate Table'!A1048," ","")</f>
        <v/>
      </c>
    </row>
    <row r="1049" spans="1:1">
      <c r="A1049" t="str">
        <f>SUBSTITUTE('Rate Table'!A1049," ","")</f>
        <v/>
      </c>
    </row>
    <row r="1050" spans="1:1">
      <c r="A1050" t="str">
        <f>SUBSTITUTE('Rate Table'!A1050," ","")</f>
        <v/>
      </c>
    </row>
    <row r="1051" spans="1:1">
      <c r="A1051" t="str">
        <f>SUBSTITUTE('Rate Table'!A1051," ","")</f>
        <v/>
      </c>
    </row>
    <row r="1052" spans="1:1">
      <c r="A1052" t="str">
        <f>SUBSTITUTE('Rate Table'!A1052," ","")</f>
        <v/>
      </c>
    </row>
    <row r="1053" spans="1:1">
      <c r="A1053" t="str">
        <f>SUBSTITUTE('Rate Table'!A1053," ","")</f>
        <v/>
      </c>
    </row>
    <row r="1054" spans="1:1">
      <c r="A1054" t="str">
        <f>SUBSTITUTE('Rate Table'!A1054," ","")</f>
        <v/>
      </c>
    </row>
    <row r="1055" spans="1:1">
      <c r="A1055" t="str">
        <f>SUBSTITUTE('Rate Table'!A1055," ","")</f>
        <v/>
      </c>
    </row>
    <row r="1056" spans="1:1">
      <c r="A1056" t="str">
        <f>SUBSTITUTE('Rate Table'!A1056," ","")</f>
        <v/>
      </c>
    </row>
    <row r="1057" spans="1:1">
      <c r="A1057" t="str">
        <f>SUBSTITUTE('Rate Table'!A1057," ","")</f>
        <v/>
      </c>
    </row>
    <row r="1058" spans="1:1">
      <c r="A1058" t="str">
        <f>SUBSTITUTE('Rate Table'!A1058," ","")</f>
        <v/>
      </c>
    </row>
    <row r="1059" spans="1:1">
      <c r="A1059" t="str">
        <f>SUBSTITUTE('Rate Table'!A1059," ","")</f>
        <v/>
      </c>
    </row>
    <row r="1060" spans="1:1">
      <c r="A1060" t="str">
        <f>SUBSTITUTE('Rate Table'!A1060," ","")</f>
        <v/>
      </c>
    </row>
    <row r="1061" spans="1:1">
      <c r="A1061" t="str">
        <f>SUBSTITUTE('Rate Table'!A1061," ","")</f>
        <v/>
      </c>
    </row>
    <row r="1062" spans="1:1">
      <c r="A1062" t="str">
        <f>SUBSTITUTE('Rate Table'!A1062," ","")</f>
        <v/>
      </c>
    </row>
    <row r="1063" spans="1:1">
      <c r="A1063" t="str">
        <f>SUBSTITUTE('Rate Table'!A1063," ","")</f>
        <v/>
      </c>
    </row>
    <row r="1064" spans="1:1">
      <c r="A1064" t="str">
        <f>SUBSTITUTE('Rate Table'!A1064," ","")</f>
        <v/>
      </c>
    </row>
    <row r="1065" spans="1:1">
      <c r="A1065" t="str">
        <f>SUBSTITUTE('Rate Table'!A1065," ","")</f>
        <v/>
      </c>
    </row>
    <row r="1066" spans="1:1">
      <c r="A1066" t="str">
        <f>SUBSTITUTE('Rate Table'!A1066," ","")</f>
        <v/>
      </c>
    </row>
    <row r="1067" spans="1:1">
      <c r="A1067" t="str">
        <f>SUBSTITUTE('Rate Table'!A1067," ","")</f>
        <v/>
      </c>
    </row>
    <row r="1068" spans="1:1">
      <c r="A1068" t="str">
        <f>SUBSTITUTE('Rate Table'!A1068," ","")</f>
        <v/>
      </c>
    </row>
    <row r="1069" spans="1:1">
      <c r="A1069" t="str">
        <f>SUBSTITUTE('Rate Table'!A1069," ","")</f>
        <v/>
      </c>
    </row>
    <row r="1070" spans="1:1">
      <c r="A1070" t="str">
        <f>SUBSTITUTE('Rate Table'!A1070," ","")</f>
        <v/>
      </c>
    </row>
    <row r="1071" spans="1:1">
      <c r="A1071" t="str">
        <f>SUBSTITUTE('Rate Table'!A1071," ","")</f>
        <v/>
      </c>
    </row>
    <row r="1072" spans="1:1">
      <c r="A1072" t="str">
        <f>SUBSTITUTE('Rate Table'!A1072," ","")</f>
        <v/>
      </c>
    </row>
    <row r="1073" spans="1:1">
      <c r="A1073" t="str">
        <f>SUBSTITUTE('Rate Table'!A1073," ","")</f>
        <v/>
      </c>
    </row>
    <row r="1074" spans="1:1">
      <c r="A1074" t="str">
        <f>SUBSTITUTE('Rate Table'!A1074," ","")</f>
        <v/>
      </c>
    </row>
    <row r="1075" spans="1:1">
      <c r="A1075" t="str">
        <f>SUBSTITUTE('Rate Table'!A1075," ","")</f>
        <v/>
      </c>
    </row>
    <row r="1076" spans="1:1">
      <c r="A1076" t="str">
        <f>SUBSTITUTE('Rate Table'!A1076," ","")</f>
        <v/>
      </c>
    </row>
    <row r="1077" spans="1:1">
      <c r="A1077" t="str">
        <f>SUBSTITUTE('Rate Table'!A1077," ","")</f>
        <v/>
      </c>
    </row>
    <row r="1078" spans="1:1">
      <c r="A1078" t="str">
        <f>SUBSTITUTE('Rate Table'!A1078," ","")</f>
        <v/>
      </c>
    </row>
    <row r="1079" spans="1:1">
      <c r="A1079" t="str">
        <f>SUBSTITUTE('Rate Table'!A1079," ","")</f>
        <v/>
      </c>
    </row>
    <row r="1080" spans="1:1">
      <c r="A1080" t="str">
        <f>SUBSTITUTE('Rate Table'!A1080," ","")</f>
        <v/>
      </c>
    </row>
    <row r="1081" spans="1:1">
      <c r="A1081" t="str">
        <f>SUBSTITUTE('Rate Table'!A1081," ","")</f>
        <v/>
      </c>
    </row>
    <row r="1082" spans="1:1">
      <c r="A1082" t="str">
        <f>SUBSTITUTE('Rate Table'!A1082," ","")</f>
        <v/>
      </c>
    </row>
    <row r="1083" spans="1:1">
      <c r="A1083" t="str">
        <f>SUBSTITUTE('Rate Table'!A1083," ","")</f>
        <v/>
      </c>
    </row>
    <row r="1084" spans="1:1">
      <c r="A1084" t="str">
        <f>SUBSTITUTE('Rate Table'!A1084," ","")</f>
        <v/>
      </c>
    </row>
    <row r="1085" spans="1:1">
      <c r="A1085" t="str">
        <f>SUBSTITUTE('Rate Table'!A1085," ","")</f>
        <v/>
      </c>
    </row>
    <row r="1086" spans="1:1">
      <c r="A1086" t="str">
        <f>SUBSTITUTE('Rate Table'!A1086," ","")</f>
        <v/>
      </c>
    </row>
    <row r="1087" spans="1:1">
      <c r="A1087" t="str">
        <f>SUBSTITUTE('Rate Table'!A1087," ","")</f>
        <v/>
      </c>
    </row>
    <row r="1088" spans="1:1">
      <c r="A1088" t="str">
        <f>SUBSTITUTE('Rate Table'!A1088," ","")</f>
        <v/>
      </c>
    </row>
    <row r="1089" spans="1:1">
      <c r="A1089" t="str">
        <f>SUBSTITUTE('Rate Table'!A1089," ","")</f>
        <v/>
      </c>
    </row>
    <row r="1090" spans="1:1">
      <c r="A1090" t="str">
        <f>SUBSTITUTE('Rate Table'!A1090," ","")</f>
        <v/>
      </c>
    </row>
    <row r="1091" spans="1:1">
      <c r="A1091" t="str">
        <f>SUBSTITUTE('Rate Table'!A1091," ","")</f>
        <v/>
      </c>
    </row>
    <row r="1092" spans="1:1">
      <c r="A1092" t="str">
        <f>SUBSTITUTE('Rate Table'!A1092," ","")</f>
        <v/>
      </c>
    </row>
    <row r="1093" spans="1:1">
      <c r="A1093" t="str">
        <f>SUBSTITUTE('Rate Table'!A1093," ","")</f>
        <v/>
      </c>
    </row>
    <row r="1094" spans="1:1">
      <c r="A1094" t="str">
        <f>SUBSTITUTE('Rate Table'!A1094," ","")</f>
        <v/>
      </c>
    </row>
    <row r="1095" spans="1:1">
      <c r="A1095" t="str">
        <f>SUBSTITUTE('Rate Table'!A1095," ","")</f>
        <v/>
      </c>
    </row>
    <row r="1096" spans="1:1">
      <c r="A1096" t="str">
        <f>SUBSTITUTE('Rate Table'!A1096," ","")</f>
        <v/>
      </c>
    </row>
    <row r="1097" spans="1:1">
      <c r="A1097" t="str">
        <f>SUBSTITUTE('Rate Table'!A1097," ","")</f>
        <v/>
      </c>
    </row>
    <row r="1098" spans="1:1">
      <c r="A1098" t="str">
        <f>SUBSTITUTE('Rate Table'!A1098," ","")</f>
        <v/>
      </c>
    </row>
    <row r="1099" spans="1:1">
      <c r="A1099" t="str">
        <f>SUBSTITUTE('Rate Table'!A1099," ","")</f>
        <v/>
      </c>
    </row>
    <row r="1100" spans="1:1">
      <c r="A1100" t="str">
        <f>SUBSTITUTE('Rate Table'!A1100," ","")</f>
        <v/>
      </c>
    </row>
    <row r="1101" spans="1:1">
      <c r="A1101" t="str">
        <f>SUBSTITUTE('Rate Table'!A1101," ","")</f>
        <v/>
      </c>
    </row>
    <row r="1102" spans="1:1">
      <c r="A1102" t="str">
        <f>SUBSTITUTE('Rate Table'!A1102," ","")</f>
        <v/>
      </c>
    </row>
    <row r="1103" spans="1:1">
      <c r="A1103" t="str">
        <f>SUBSTITUTE('Rate Table'!A1103," ","")</f>
        <v/>
      </c>
    </row>
    <row r="1104" spans="1:1">
      <c r="A1104" t="str">
        <f>SUBSTITUTE('Rate Table'!A1104," ","")</f>
        <v/>
      </c>
    </row>
    <row r="1105" spans="1:1">
      <c r="A1105" t="str">
        <f>SUBSTITUTE('Rate Table'!A1105," ","")</f>
        <v/>
      </c>
    </row>
    <row r="1106" spans="1:1">
      <c r="A1106" t="str">
        <f>SUBSTITUTE('Rate Table'!A1106," ","")</f>
        <v/>
      </c>
    </row>
    <row r="1107" spans="1:1">
      <c r="A1107" t="str">
        <f>SUBSTITUTE('Rate Table'!A1107," ","")</f>
        <v/>
      </c>
    </row>
    <row r="1108" spans="1:1">
      <c r="A1108" t="str">
        <f>SUBSTITUTE('Rate Table'!A1108," ","")</f>
        <v/>
      </c>
    </row>
    <row r="1109" spans="1:1">
      <c r="A1109" t="str">
        <f>SUBSTITUTE('Rate Table'!A1109," ","")</f>
        <v/>
      </c>
    </row>
    <row r="1110" spans="1:1">
      <c r="A1110" t="str">
        <f>SUBSTITUTE('Rate Table'!A1110," ","")</f>
        <v/>
      </c>
    </row>
    <row r="1111" spans="1:1">
      <c r="A1111" t="str">
        <f>SUBSTITUTE('Rate Table'!A1111," ","")</f>
        <v/>
      </c>
    </row>
    <row r="1112" spans="1:1">
      <c r="A1112" t="str">
        <f>SUBSTITUTE('Rate Table'!A1112," ","")</f>
        <v/>
      </c>
    </row>
    <row r="1113" spans="1:1">
      <c r="A1113" t="str">
        <f>SUBSTITUTE('Rate Table'!A1113," ","")</f>
        <v/>
      </c>
    </row>
    <row r="1114" spans="1:1">
      <c r="A1114" t="str">
        <f>SUBSTITUTE('Rate Table'!A1114," ","")</f>
        <v/>
      </c>
    </row>
    <row r="1115" spans="1:1">
      <c r="A1115" t="str">
        <f>SUBSTITUTE('Rate Table'!A1115," ","")</f>
        <v/>
      </c>
    </row>
    <row r="1116" spans="1:1">
      <c r="A1116" t="str">
        <f>SUBSTITUTE('Rate Table'!A1116," ","")</f>
        <v/>
      </c>
    </row>
    <row r="1117" spans="1:1">
      <c r="A1117" t="str">
        <f>SUBSTITUTE('Rate Table'!A1117," ","")</f>
        <v/>
      </c>
    </row>
    <row r="1118" spans="1:1">
      <c r="A1118" t="str">
        <f>SUBSTITUTE('Rate Table'!A1118," ","")</f>
        <v/>
      </c>
    </row>
    <row r="1119" spans="1:1">
      <c r="A1119" t="str">
        <f>SUBSTITUTE('Rate Table'!A1119," ","")</f>
        <v/>
      </c>
    </row>
    <row r="1120" spans="1:1">
      <c r="A1120" t="str">
        <f>SUBSTITUTE('Rate Table'!A1120," ","")</f>
        <v/>
      </c>
    </row>
    <row r="1121" spans="1:1">
      <c r="A1121" t="str">
        <f>SUBSTITUTE('Rate Table'!A1121," ","")</f>
        <v/>
      </c>
    </row>
    <row r="1122" spans="1:1">
      <c r="A1122" t="str">
        <f>SUBSTITUTE('Rate Table'!A1122," ","")</f>
        <v/>
      </c>
    </row>
    <row r="1123" spans="1:1">
      <c r="A1123" t="str">
        <f>SUBSTITUTE('Rate Table'!A1123," ","")</f>
        <v/>
      </c>
    </row>
    <row r="1124" spans="1:1">
      <c r="A1124" t="str">
        <f>SUBSTITUTE('Rate Table'!A1124," ","")</f>
        <v/>
      </c>
    </row>
    <row r="1125" spans="1:1">
      <c r="A1125" t="str">
        <f>SUBSTITUTE('Rate Table'!A1125," ","")</f>
        <v/>
      </c>
    </row>
    <row r="1126" spans="1:1">
      <c r="A1126" t="str">
        <f>SUBSTITUTE('Rate Table'!A1126," ","")</f>
        <v/>
      </c>
    </row>
    <row r="1127" spans="1:1">
      <c r="A1127" t="str">
        <f>SUBSTITUTE('Rate Table'!A1127," ","")</f>
        <v/>
      </c>
    </row>
    <row r="1128" spans="1:1">
      <c r="A1128" t="str">
        <f>SUBSTITUTE('Rate Table'!A1128," ","")</f>
        <v/>
      </c>
    </row>
    <row r="1129" spans="1:1">
      <c r="A1129" t="str">
        <f>SUBSTITUTE('Rate Table'!A1129," ","")</f>
        <v/>
      </c>
    </row>
    <row r="1130" spans="1:1">
      <c r="A1130" t="str">
        <f>SUBSTITUTE('Rate Table'!A1130," ","")</f>
        <v/>
      </c>
    </row>
    <row r="1131" spans="1:1">
      <c r="A1131" t="str">
        <f>SUBSTITUTE('Rate Table'!A1131," ","")</f>
        <v/>
      </c>
    </row>
    <row r="1132" spans="1:1">
      <c r="A1132" t="str">
        <f>SUBSTITUTE('Rate Table'!A1132," ","")</f>
        <v/>
      </c>
    </row>
    <row r="1133" spans="1:1">
      <c r="A1133" t="str">
        <f>SUBSTITUTE('Rate Table'!A1133," ","")</f>
        <v/>
      </c>
    </row>
    <row r="1134" spans="1:1">
      <c r="A1134" t="str">
        <f>SUBSTITUTE('Rate Table'!A1134," ","")</f>
        <v/>
      </c>
    </row>
    <row r="1135" spans="1:1">
      <c r="A1135" t="str">
        <f>SUBSTITUTE('Rate Table'!A1135," ","")</f>
        <v/>
      </c>
    </row>
    <row r="1136" spans="1:1">
      <c r="A1136" t="str">
        <f>SUBSTITUTE('Rate Table'!A1136," ","")</f>
        <v/>
      </c>
    </row>
    <row r="1137" spans="1:1">
      <c r="A1137" t="str">
        <f>SUBSTITUTE('Rate Table'!A1137," ","")</f>
        <v/>
      </c>
    </row>
    <row r="1138" spans="1:1">
      <c r="A1138" t="str">
        <f>SUBSTITUTE('Rate Table'!A1138," ","")</f>
        <v/>
      </c>
    </row>
    <row r="1139" spans="1:1">
      <c r="A1139" t="str">
        <f>SUBSTITUTE('Rate Table'!A1139," ","")</f>
        <v/>
      </c>
    </row>
    <row r="1140" spans="1:1">
      <c r="A1140" t="str">
        <f>SUBSTITUTE('Rate Table'!A1140," ","")</f>
        <v/>
      </c>
    </row>
    <row r="1141" spans="1:1">
      <c r="A1141" t="str">
        <f>SUBSTITUTE('Rate Table'!A1141," ","")</f>
        <v/>
      </c>
    </row>
    <row r="1142" spans="1:1">
      <c r="A1142" t="str">
        <f>SUBSTITUTE('Rate Table'!A1142," ","")</f>
        <v/>
      </c>
    </row>
    <row r="1143" spans="1:1">
      <c r="A1143" t="str">
        <f>SUBSTITUTE('Rate Table'!A1143," ","")</f>
        <v/>
      </c>
    </row>
    <row r="1144" spans="1:1">
      <c r="A1144" t="str">
        <f>SUBSTITUTE('Rate Table'!A1144," ","")</f>
        <v/>
      </c>
    </row>
    <row r="1145" spans="1:1">
      <c r="A1145" t="str">
        <f>SUBSTITUTE('Rate Table'!A1145," ","")</f>
        <v/>
      </c>
    </row>
    <row r="1146" spans="1:1">
      <c r="A1146" t="str">
        <f>SUBSTITUTE('Rate Table'!A1146," ","")</f>
        <v/>
      </c>
    </row>
    <row r="1147" spans="1:1">
      <c r="A1147" t="str">
        <f>SUBSTITUTE('Rate Table'!A1147," ","")</f>
        <v/>
      </c>
    </row>
    <row r="1148" spans="1:1">
      <c r="A1148" t="str">
        <f>SUBSTITUTE('Rate Table'!A1148," ","")</f>
        <v/>
      </c>
    </row>
    <row r="1149" spans="1:1">
      <c r="A1149" t="str">
        <f>SUBSTITUTE('Rate Table'!A1149," ","")</f>
        <v/>
      </c>
    </row>
    <row r="1150" spans="1:1">
      <c r="A1150" t="str">
        <f>SUBSTITUTE('Rate Table'!A1150," ","")</f>
        <v/>
      </c>
    </row>
    <row r="1151" spans="1:1">
      <c r="A1151" t="str">
        <f>SUBSTITUTE('Rate Table'!A1151," ","")</f>
        <v/>
      </c>
    </row>
    <row r="1152" spans="1:1">
      <c r="A1152" t="str">
        <f>SUBSTITUTE('Rate Table'!A1152," ","")</f>
        <v/>
      </c>
    </row>
    <row r="1153" spans="1:1">
      <c r="A1153" t="str">
        <f>SUBSTITUTE('Rate Table'!A1153," ","")</f>
        <v/>
      </c>
    </row>
    <row r="1154" spans="1:1">
      <c r="A1154" t="str">
        <f>SUBSTITUTE('Rate Table'!A1154," ","")</f>
        <v/>
      </c>
    </row>
    <row r="1155" spans="1:1">
      <c r="A1155" t="str">
        <f>SUBSTITUTE('Rate Table'!A1155," ","")</f>
        <v/>
      </c>
    </row>
    <row r="1156" spans="1:1">
      <c r="A1156" t="str">
        <f>SUBSTITUTE('Rate Table'!A1156," ","")</f>
        <v/>
      </c>
    </row>
    <row r="1157" spans="1:1">
      <c r="A1157" t="str">
        <f>SUBSTITUTE('Rate Table'!A1157," ","")</f>
        <v/>
      </c>
    </row>
    <row r="1158" spans="1:1">
      <c r="A1158" t="str">
        <f>SUBSTITUTE('Rate Table'!A1158," ","")</f>
        <v/>
      </c>
    </row>
    <row r="1159" spans="1:1">
      <c r="A1159" t="str">
        <f>SUBSTITUTE('Rate Table'!A1159," ","")</f>
        <v/>
      </c>
    </row>
    <row r="1160" spans="1:1">
      <c r="A1160" t="str">
        <f>SUBSTITUTE('Rate Table'!A1160," ","")</f>
        <v/>
      </c>
    </row>
    <row r="1161" spans="1:1">
      <c r="A1161" t="str">
        <f>SUBSTITUTE('Rate Table'!A1161," ","")</f>
        <v/>
      </c>
    </row>
    <row r="1162" spans="1:1">
      <c r="A1162" t="str">
        <f>SUBSTITUTE('Rate Table'!A1162," ","")</f>
        <v/>
      </c>
    </row>
    <row r="1163" spans="1:1">
      <c r="A1163" t="str">
        <f>SUBSTITUTE('Rate Table'!A1163," ","")</f>
        <v/>
      </c>
    </row>
    <row r="1164" spans="1:1">
      <c r="A1164" t="str">
        <f>SUBSTITUTE('Rate Table'!A1164," ","")</f>
        <v/>
      </c>
    </row>
    <row r="1165" spans="1:1">
      <c r="A1165" t="str">
        <f>SUBSTITUTE('Rate Table'!A1165," ","")</f>
        <v/>
      </c>
    </row>
    <row r="1166" spans="1:1">
      <c r="A1166" t="str">
        <f>SUBSTITUTE('Rate Table'!A1166," ","")</f>
        <v/>
      </c>
    </row>
    <row r="1167" spans="1:1">
      <c r="A1167" t="str">
        <f>SUBSTITUTE('Rate Table'!A1167," ","")</f>
        <v/>
      </c>
    </row>
    <row r="1168" spans="1:1">
      <c r="A1168" t="str">
        <f>SUBSTITUTE('Rate Table'!A1168," ","")</f>
        <v/>
      </c>
    </row>
    <row r="1169" spans="1:1">
      <c r="A1169" t="str">
        <f>SUBSTITUTE('Rate Table'!A1169," ","")</f>
        <v/>
      </c>
    </row>
    <row r="1170" spans="1:1">
      <c r="A1170" t="str">
        <f>SUBSTITUTE('Rate Table'!A1170," ","")</f>
        <v/>
      </c>
    </row>
    <row r="1171" spans="1:1">
      <c r="A1171" t="str">
        <f>SUBSTITUTE('Rate Table'!A1171," ","")</f>
        <v/>
      </c>
    </row>
    <row r="1172" spans="1:1">
      <c r="A1172" t="str">
        <f>SUBSTITUTE('Rate Table'!A1172," ","")</f>
        <v/>
      </c>
    </row>
    <row r="1173" spans="1:1">
      <c r="A1173" t="str">
        <f>SUBSTITUTE('Rate Table'!A1173," ","")</f>
        <v/>
      </c>
    </row>
    <row r="1174" spans="1:1">
      <c r="A1174" t="str">
        <f>SUBSTITUTE('Rate Table'!A1174," ","")</f>
        <v/>
      </c>
    </row>
    <row r="1175" spans="1:1">
      <c r="A1175" t="str">
        <f>SUBSTITUTE('Rate Table'!A1175," ","")</f>
        <v/>
      </c>
    </row>
    <row r="1176" spans="1:1">
      <c r="A1176" t="str">
        <f>SUBSTITUTE('Rate Table'!A1176," ","")</f>
        <v/>
      </c>
    </row>
    <row r="1177" spans="1:1">
      <c r="A1177" t="str">
        <f>SUBSTITUTE('Rate Table'!A1177," ","")</f>
        <v/>
      </c>
    </row>
    <row r="1178" spans="1:1">
      <c r="A1178" t="str">
        <f>SUBSTITUTE('Rate Table'!A1178," ","")</f>
        <v/>
      </c>
    </row>
    <row r="1179" spans="1:1">
      <c r="A1179" t="str">
        <f>SUBSTITUTE('Rate Table'!A1179," ","")</f>
        <v/>
      </c>
    </row>
    <row r="1180" spans="1:1">
      <c r="A1180" t="str">
        <f>SUBSTITUTE('Rate Table'!A1180," ","")</f>
        <v/>
      </c>
    </row>
    <row r="1181" spans="1:1">
      <c r="A1181" t="str">
        <f>SUBSTITUTE('Rate Table'!A1181," ","")</f>
        <v/>
      </c>
    </row>
    <row r="1182" spans="1:1">
      <c r="A1182" t="str">
        <f>SUBSTITUTE('Rate Table'!A1182," ","")</f>
        <v/>
      </c>
    </row>
    <row r="1183" spans="1:1">
      <c r="A1183" t="str">
        <f>SUBSTITUTE('Rate Table'!A1183," ","")</f>
        <v/>
      </c>
    </row>
    <row r="1184" spans="1:1">
      <c r="A1184" t="str">
        <f>SUBSTITUTE('Rate Table'!A1184," ","")</f>
        <v/>
      </c>
    </row>
    <row r="1185" spans="1:1">
      <c r="A1185" t="str">
        <f>SUBSTITUTE('Rate Table'!A1185," ","")</f>
        <v/>
      </c>
    </row>
    <row r="1186" spans="1:1">
      <c r="A1186" t="str">
        <f>SUBSTITUTE('Rate Table'!A1186," ","")</f>
        <v/>
      </c>
    </row>
    <row r="1187" spans="1:1">
      <c r="A1187" t="str">
        <f>SUBSTITUTE('Rate Table'!A1187," ","")</f>
        <v/>
      </c>
    </row>
    <row r="1188" spans="1:1">
      <c r="A1188" t="str">
        <f>SUBSTITUTE('Rate Table'!A1188," ","")</f>
        <v/>
      </c>
    </row>
    <row r="1189" spans="1:1">
      <c r="A1189" t="str">
        <f>SUBSTITUTE('Rate Table'!A1189," ","")</f>
        <v/>
      </c>
    </row>
    <row r="1190" spans="1:1">
      <c r="A1190" t="str">
        <f>SUBSTITUTE('Rate Table'!A1190," ","")</f>
        <v/>
      </c>
    </row>
    <row r="1191" spans="1:1">
      <c r="A1191" t="str">
        <f>SUBSTITUTE('Rate Table'!A1191," ","")</f>
        <v/>
      </c>
    </row>
    <row r="1192" spans="1:1">
      <c r="A1192" t="str">
        <f>SUBSTITUTE('Rate Table'!A1192," ","")</f>
        <v/>
      </c>
    </row>
    <row r="1193" spans="1:1">
      <c r="A1193" t="str">
        <f>SUBSTITUTE('Rate Table'!A1193," ","")</f>
        <v/>
      </c>
    </row>
    <row r="1194" spans="1:1">
      <c r="A1194" t="str">
        <f>SUBSTITUTE('Rate Table'!A1194," ","")</f>
        <v/>
      </c>
    </row>
    <row r="1195" spans="1:1">
      <c r="A1195" t="str">
        <f>SUBSTITUTE('Rate Table'!A1195," ","")</f>
        <v/>
      </c>
    </row>
    <row r="1196" spans="1:1">
      <c r="A1196" t="str">
        <f>SUBSTITUTE('Rate Table'!A1196," ","")</f>
        <v/>
      </c>
    </row>
    <row r="1197" spans="1:1">
      <c r="A1197" t="str">
        <f>SUBSTITUTE('Rate Table'!A1197," ","")</f>
        <v/>
      </c>
    </row>
    <row r="1198" spans="1:1">
      <c r="A1198" t="str">
        <f>SUBSTITUTE('Rate Table'!A1198," ","")</f>
        <v/>
      </c>
    </row>
    <row r="1199" spans="1:1">
      <c r="A1199" t="str">
        <f>SUBSTITUTE('Rate Table'!A1199," ","")</f>
        <v/>
      </c>
    </row>
    <row r="1200" spans="1:1">
      <c r="A1200" t="str">
        <f>SUBSTITUTE('Rate Table'!A1200," ","")</f>
        <v/>
      </c>
    </row>
    <row r="1201" spans="1:1">
      <c r="A1201" t="str">
        <f>SUBSTITUTE('Rate Table'!A1201," ","")</f>
        <v/>
      </c>
    </row>
    <row r="1202" spans="1:1">
      <c r="A1202" t="str">
        <f>SUBSTITUTE('Rate Table'!A1202," ","")</f>
        <v/>
      </c>
    </row>
    <row r="1203" spans="1:1">
      <c r="A1203" t="str">
        <f>SUBSTITUTE('Rate Table'!A1203," ","")</f>
        <v/>
      </c>
    </row>
    <row r="1204" spans="1:1">
      <c r="A1204" t="str">
        <f>SUBSTITUTE('Rate Table'!A1204," ","")</f>
        <v/>
      </c>
    </row>
    <row r="1205" spans="1:1">
      <c r="A1205" t="str">
        <f>SUBSTITUTE('Rate Table'!A1205," ","")</f>
        <v/>
      </c>
    </row>
    <row r="1206" spans="1:1">
      <c r="A1206" t="str">
        <f>SUBSTITUTE('Rate Table'!A1206," ","")</f>
        <v/>
      </c>
    </row>
    <row r="1207" spans="1:1">
      <c r="A1207" t="str">
        <f>SUBSTITUTE('Rate Table'!A1207," ","")</f>
        <v/>
      </c>
    </row>
    <row r="1208" spans="1:1">
      <c r="A1208" t="str">
        <f>SUBSTITUTE('Rate Table'!A1208," ","")</f>
        <v/>
      </c>
    </row>
    <row r="1209" spans="1:1">
      <c r="A1209" t="str">
        <f>SUBSTITUTE('Rate Table'!A1209," ","")</f>
        <v/>
      </c>
    </row>
    <row r="1210" spans="1:1">
      <c r="A1210" t="str">
        <f>SUBSTITUTE('Rate Table'!A1210," ","")</f>
        <v/>
      </c>
    </row>
    <row r="1211" spans="1:1">
      <c r="A1211" t="str">
        <f>SUBSTITUTE('Rate Table'!A1211," ","")</f>
        <v/>
      </c>
    </row>
    <row r="1212" spans="1:1">
      <c r="A1212" t="str">
        <f>SUBSTITUTE('Rate Table'!A1212," ","")</f>
        <v/>
      </c>
    </row>
    <row r="1213" spans="1:1">
      <c r="A1213" t="str">
        <f>SUBSTITUTE('Rate Table'!A1213," ","")</f>
        <v/>
      </c>
    </row>
    <row r="1214" spans="1:1">
      <c r="A1214" t="str">
        <f>SUBSTITUTE('Rate Table'!A1214," ","")</f>
        <v/>
      </c>
    </row>
    <row r="1215" spans="1:1">
      <c r="A1215" t="str">
        <f>SUBSTITUTE('Rate Table'!A1215," ","")</f>
        <v/>
      </c>
    </row>
    <row r="1216" spans="1:1">
      <c r="A1216" t="str">
        <f>SUBSTITUTE('Rate Table'!A1216," ","")</f>
        <v/>
      </c>
    </row>
    <row r="1217" spans="1:1">
      <c r="A1217" t="str">
        <f>SUBSTITUTE('Rate Table'!A1217," ","")</f>
        <v/>
      </c>
    </row>
    <row r="1218" spans="1:1">
      <c r="A1218" t="str">
        <f>SUBSTITUTE('Rate Table'!A1218," ","")</f>
        <v/>
      </c>
    </row>
    <row r="1219" spans="1:1">
      <c r="A1219" t="str">
        <f>SUBSTITUTE('Rate Table'!A1219," ","")</f>
        <v/>
      </c>
    </row>
    <row r="1220" spans="1:1">
      <c r="A1220" t="str">
        <f>SUBSTITUTE('Rate Table'!A1220," ","")</f>
        <v/>
      </c>
    </row>
    <row r="1221" spans="1:1">
      <c r="A1221" t="str">
        <f>SUBSTITUTE('Rate Table'!A1221," ","")</f>
        <v/>
      </c>
    </row>
    <row r="1222" spans="1:1">
      <c r="A1222" t="str">
        <f>SUBSTITUTE('Rate Table'!A1222," ","")</f>
        <v/>
      </c>
    </row>
    <row r="1223" spans="1:1">
      <c r="A1223" t="str">
        <f>SUBSTITUTE('Rate Table'!A1223," ","")</f>
        <v/>
      </c>
    </row>
    <row r="1224" spans="1:1">
      <c r="A1224" t="str">
        <f>SUBSTITUTE('Rate Table'!A1224," ","")</f>
        <v/>
      </c>
    </row>
    <row r="1225" spans="1:1">
      <c r="A1225" t="str">
        <f>SUBSTITUTE('Rate Table'!A1225," ","")</f>
        <v/>
      </c>
    </row>
    <row r="1226" spans="1:1">
      <c r="A1226" t="str">
        <f>SUBSTITUTE('Rate Table'!A1226," ","")</f>
        <v/>
      </c>
    </row>
    <row r="1227" spans="1:1">
      <c r="A1227" t="str">
        <f>SUBSTITUTE('Rate Table'!A1227," ","")</f>
        <v/>
      </c>
    </row>
    <row r="1228" spans="1:1">
      <c r="A1228" t="str">
        <f>SUBSTITUTE('Rate Table'!A1228," ","")</f>
        <v/>
      </c>
    </row>
    <row r="1229" spans="1:1">
      <c r="A1229" t="str">
        <f>SUBSTITUTE('Rate Table'!A1229," ","")</f>
        <v/>
      </c>
    </row>
    <row r="1230" spans="1:1">
      <c r="A1230" t="str">
        <f>SUBSTITUTE('Rate Table'!A1230," ","")</f>
        <v/>
      </c>
    </row>
    <row r="1231" spans="1:1">
      <c r="A1231" t="str">
        <f>SUBSTITUTE('Rate Table'!A1231," ","")</f>
        <v/>
      </c>
    </row>
    <row r="1232" spans="1:1">
      <c r="A1232" t="str">
        <f>SUBSTITUTE('Rate Table'!A1232," ","")</f>
        <v/>
      </c>
    </row>
    <row r="1233" spans="1:1">
      <c r="A1233" t="str">
        <f>SUBSTITUTE('Rate Table'!A1233," ","")</f>
        <v/>
      </c>
    </row>
    <row r="1234" spans="1:1">
      <c r="A1234" t="str">
        <f>SUBSTITUTE('Rate Table'!A1234," ","")</f>
        <v/>
      </c>
    </row>
    <row r="1235" spans="1:1">
      <c r="A1235" t="str">
        <f>SUBSTITUTE('Rate Table'!A1235," ","")</f>
        <v/>
      </c>
    </row>
    <row r="1236" spans="1:1">
      <c r="A1236" t="str">
        <f>SUBSTITUTE('Rate Table'!A1236," ","")</f>
        <v/>
      </c>
    </row>
    <row r="1237" spans="1:1">
      <c r="A1237" t="str">
        <f>SUBSTITUTE('Rate Table'!A1237," ","")</f>
        <v/>
      </c>
    </row>
    <row r="1238" spans="1:1">
      <c r="A1238" t="str">
        <f>SUBSTITUTE('Rate Table'!A1238," ","")</f>
        <v/>
      </c>
    </row>
    <row r="1239" spans="1:1">
      <c r="A1239" t="str">
        <f>SUBSTITUTE('Rate Table'!A1239," ","")</f>
        <v/>
      </c>
    </row>
    <row r="1240" spans="1:1">
      <c r="A1240" t="str">
        <f>SUBSTITUTE('Rate Table'!A1240," ","")</f>
        <v/>
      </c>
    </row>
    <row r="1241" spans="1:1">
      <c r="A1241" t="str">
        <f>SUBSTITUTE('Rate Table'!A1241," ","")</f>
        <v/>
      </c>
    </row>
    <row r="1242" spans="1:1">
      <c r="A1242" t="str">
        <f>SUBSTITUTE('Rate Table'!A1242," ","")</f>
        <v/>
      </c>
    </row>
    <row r="1243" spans="1:1">
      <c r="A1243" t="str">
        <f>SUBSTITUTE('Rate Table'!A1243," ","")</f>
        <v/>
      </c>
    </row>
    <row r="1244" spans="1:1">
      <c r="A1244" t="str">
        <f>SUBSTITUTE('Rate Table'!A1244," ","")</f>
        <v/>
      </c>
    </row>
    <row r="1245" spans="1:1">
      <c r="A1245" t="str">
        <f>SUBSTITUTE('Rate Table'!A1245," ","")</f>
        <v/>
      </c>
    </row>
    <row r="1246" spans="1:1">
      <c r="A1246" t="str">
        <f>SUBSTITUTE('Rate Table'!A1246," ","")</f>
        <v/>
      </c>
    </row>
    <row r="1247" spans="1:1">
      <c r="A1247" t="str">
        <f>SUBSTITUTE('Rate Table'!A1247," ","")</f>
        <v/>
      </c>
    </row>
    <row r="1248" spans="1:1">
      <c r="A1248" t="str">
        <f>SUBSTITUTE('Rate Table'!A1248," ","")</f>
        <v/>
      </c>
    </row>
    <row r="1249" spans="1:1">
      <c r="A1249" t="str">
        <f>SUBSTITUTE('Rate Table'!A1249," ","")</f>
        <v/>
      </c>
    </row>
    <row r="1250" spans="1:1">
      <c r="A1250" t="str">
        <f>SUBSTITUTE('Rate Table'!A1250," ","")</f>
        <v/>
      </c>
    </row>
    <row r="1251" spans="1:1">
      <c r="A1251" t="str">
        <f>SUBSTITUTE('Rate Table'!A1251," ","")</f>
        <v/>
      </c>
    </row>
    <row r="1252" spans="1:1">
      <c r="A1252" t="str">
        <f>SUBSTITUTE('Rate Table'!A1252," ","")</f>
        <v/>
      </c>
    </row>
    <row r="1253" spans="1:1">
      <c r="A1253" t="str">
        <f>SUBSTITUTE('Rate Table'!A1253," ","")</f>
        <v/>
      </c>
    </row>
    <row r="1254" spans="1:1">
      <c r="A1254" t="str">
        <f>SUBSTITUTE('Rate Table'!A1254," ","")</f>
        <v/>
      </c>
    </row>
    <row r="1255" spans="1:1">
      <c r="A1255" t="str">
        <f>SUBSTITUTE('Rate Table'!A1255," ","")</f>
        <v/>
      </c>
    </row>
    <row r="1256" spans="1:1">
      <c r="A1256" t="str">
        <f>SUBSTITUTE('Rate Table'!A1256," ","")</f>
        <v/>
      </c>
    </row>
    <row r="1257" spans="1:1">
      <c r="A1257" t="str">
        <f>SUBSTITUTE('Rate Table'!A1257," ","")</f>
        <v/>
      </c>
    </row>
    <row r="1258" spans="1:1">
      <c r="A1258" t="str">
        <f>SUBSTITUTE('Rate Table'!A1258," ","")</f>
        <v/>
      </c>
    </row>
    <row r="1259" spans="1:1">
      <c r="A1259" t="str">
        <f>SUBSTITUTE('Rate Table'!A1259," ","")</f>
        <v/>
      </c>
    </row>
    <row r="1260" spans="1:1">
      <c r="A1260" t="str">
        <f>SUBSTITUTE('Rate Table'!A1260," ","")</f>
        <v/>
      </c>
    </row>
    <row r="1261" spans="1:1">
      <c r="A1261" t="str">
        <f>SUBSTITUTE('Rate Table'!A1261," ","")</f>
        <v/>
      </c>
    </row>
    <row r="1262" spans="1:1">
      <c r="A1262" t="str">
        <f>SUBSTITUTE('Rate Table'!A1262," ","")</f>
        <v/>
      </c>
    </row>
    <row r="1263" spans="1:1">
      <c r="A1263" t="str">
        <f>SUBSTITUTE('Rate Table'!A1263," ","")</f>
        <v/>
      </c>
    </row>
    <row r="1264" spans="1:1">
      <c r="A1264" t="str">
        <f>SUBSTITUTE('Rate Table'!A1264," ","")</f>
        <v/>
      </c>
    </row>
    <row r="1265" spans="1:1">
      <c r="A1265" t="str">
        <f>SUBSTITUTE('Rate Table'!A1265," ","")</f>
        <v/>
      </c>
    </row>
    <row r="1266" spans="1:1">
      <c r="A1266" t="str">
        <f>SUBSTITUTE('Rate Table'!A1266," ","")</f>
        <v/>
      </c>
    </row>
    <row r="1267" spans="1:1">
      <c r="A1267" t="str">
        <f>SUBSTITUTE('Rate Table'!A1267," ","")</f>
        <v/>
      </c>
    </row>
    <row r="1268" spans="1:1">
      <c r="A1268" t="str">
        <f>SUBSTITUTE('Rate Table'!A1268," ","")</f>
        <v/>
      </c>
    </row>
    <row r="1269" spans="1:1">
      <c r="A1269" t="str">
        <f>SUBSTITUTE('Rate Table'!A1269," ","")</f>
        <v/>
      </c>
    </row>
    <row r="1270" spans="1:1">
      <c r="A1270" t="str">
        <f>SUBSTITUTE('Rate Table'!A1270," ","")</f>
        <v/>
      </c>
    </row>
    <row r="1271" spans="1:1">
      <c r="A1271" t="str">
        <f>SUBSTITUTE('Rate Table'!A1271," ","")</f>
        <v/>
      </c>
    </row>
    <row r="1272" spans="1:1">
      <c r="A1272" t="str">
        <f>SUBSTITUTE('Rate Table'!A1272," ","")</f>
        <v/>
      </c>
    </row>
    <row r="1273" spans="1:1">
      <c r="A1273" t="str">
        <f>SUBSTITUTE('Rate Table'!A1273," ","")</f>
        <v/>
      </c>
    </row>
    <row r="1274" spans="1:1">
      <c r="A1274" t="str">
        <f>SUBSTITUTE('Rate Table'!A1274," ","")</f>
        <v/>
      </c>
    </row>
    <row r="1275" spans="1:1">
      <c r="A1275" t="str">
        <f>SUBSTITUTE('Rate Table'!A1275," ","")</f>
        <v/>
      </c>
    </row>
    <row r="1276" spans="1:1">
      <c r="A1276" t="str">
        <f>SUBSTITUTE('Rate Table'!A1276," ","")</f>
        <v/>
      </c>
    </row>
    <row r="1277" spans="1:1">
      <c r="A1277" t="str">
        <f>SUBSTITUTE('Rate Table'!A1277," ","")</f>
        <v/>
      </c>
    </row>
    <row r="1278" spans="1:1">
      <c r="A1278" t="str">
        <f>SUBSTITUTE('Rate Table'!A1278," ","")</f>
        <v/>
      </c>
    </row>
    <row r="1279" spans="1:1">
      <c r="A1279" t="str">
        <f>SUBSTITUTE('Rate Table'!A1279," ","")</f>
        <v/>
      </c>
    </row>
    <row r="1280" spans="1:1">
      <c r="A1280" t="str">
        <f>SUBSTITUTE('Rate Table'!A1280," ","")</f>
        <v/>
      </c>
    </row>
    <row r="1281" spans="1:1">
      <c r="A1281" t="str">
        <f>SUBSTITUTE('Rate Table'!A1281," ","")</f>
        <v/>
      </c>
    </row>
    <row r="1282" spans="1:1">
      <c r="A1282" t="str">
        <f>SUBSTITUTE('Rate Table'!A1282," ","")</f>
        <v/>
      </c>
    </row>
    <row r="1283" spans="1:1">
      <c r="A1283" t="str">
        <f>SUBSTITUTE('Rate Table'!A1283," ","")</f>
        <v/>
      </c>
    </row>
    <row r="1284" spans="1:1">
      <c r="A1284" t="str">
        <f>SUBSTITUTE('Rate Table'!A1284," ","")</f>
        <v/>
      </c>
    </row>
    <row r="1285" spans="1:1">
      <c r="A1285" t="str">
        <f>SUBSTITUTE('Rate Table'!A1285," ","")</f>
        <v/>
      </c>
    </row>
    <row r="1286" spans="1:1">
      <c r="A1286" t="str">
        <f>SUBSTITUTE('Rate Table'!A1286," ","")</f>
        <v/>
      </c>
    </row>
    <row r="1287" spans="1:1">
      <c r="A1287" t="str">
        <f>SUBSTITUTE('Rate Table'!A1287," ","")</f>
        <v/>
      </c>
    </row>
    <row r="1288" spans="1:1">
      <c r="A1288" t="str">
        <f>SUBSTITUTE('Rate Table'!A1288," ","")</f>
        <v/>
      </c>
    </row>
    <row r="1289" spans="1:1">
      <c r="A1289" t="str">
        <f>SUBSTITUTE('Rate Table'!A1289," ","")</f>
        <v/>
      </c>
    </row>
    <row r="1290" spans="1:1">
      <c r="A1290" t="str">
        <f>SUBSTITUTE('Rate Table'!A1290," ","")</f>
        <v/>
      </c>
    </row>
    <row r="1291" spans="1:1">
      <c r="A1291" t="str">
        <f>SUBSTITUTE('Rate Table'!A1291," ","")</f>
        <v/>
      </c>
    </row>
    <row r="1292" spans="1:1">
      <c r="A1292" t="str">
        <f>SUBSTITUTE('Rate Table'!A1292," ","")</f>
        <v/>
      </c>
    </row>
    <row r="1293" spans="1:1">
      <c r="A1293" t="str">
        <f>SUBSTITUTE('Rate Table'!A1293," ","")</f>
        <v/>
      </c>
    </row>
    <row r="1294" spans="1:1">
      <c r="A1294" t="str">
        <f>SUBSTITUTE('Rate Table'!A1294," ","")</f>
        <v/>
      </c>
    </row>
    <row r="1295" spans="1:1">
      <c r="A1295" t="str">
        <f>SUBSTITUTE('Rate Table'!A1295," ","")</f>
        <v/>
      </c>
    </row>
    <row r="1296" spans="1:1">
      <c r="A1296" t="str">
        <f>SUBSTITUTE('Rate Table'!A1296," ","")</f>
        <v/>
      </c>
    </row>
    <row r="1297" spans="1:1">
      <c r="A1297" t="str">
        <f>SUBSTITUTE('Rate Table'!A1297," ","")</f>
        <v/>
      </c>
    </row>
    <row r="1298" spans="1:1">
      <c r="A1298" t="str">
        <f>SUBSTITUTE('Rate Table'!A1298," ","")</f>
        <v/>
      </c>
    </row>
    <row r="1299" spans="1:1">
      <c r="A1299" t="str">
        <f>SUBSTITUTE('Rate Table'!A1299," ","")</f>
        <v/>
      </c>
    </row>
    <row r="1300" spans="1:1">
      <c r="A1300" t="str">
        <f>SUBSTITUTE('Rate Table'!A1300," ","")</f>
        <v/>
      </c>
    </row>
    <row r="1301" spans="1:1">
      <c r="A1301" t="str">
        <f>SUBSTITUTE('Rate Table'!A1301," ","")</f>
        <v/>
      </c>
    </row>
    <row r="1302" spans="1:1">
      <c r="A1302" t="str">
        <f>SUBSTITUTE('Rate Table'!A1302," ","")</f>
        <v/>
      </c>
    </row>
    <row r="1303" spans="1:1">
      <c r="A1303" t="str">
        <f>SUBSTITUTE('Rate Table'!A1303," ","")</f>
        <v/>
      </c>
    </row>
    <row r="1304" spans="1:1">
      <c r="A1304" t="str">
        <f>SUBSTITUTE('Rate Table'!A1304," ","")</f>
        <v/>
      </c>
    </row>
    <row r="1305" spans="1:1">
      <c r="A1305" t="str">
        <f>SUBSTITUTE('Rate Table'!A1305," ","")</f>
        <v/>
      </c>
    </row>
    <row r="1306" spans="1:1">
      <c r="A1306" t="str">
        <f>SUBSTITUTE('Rate Table'!A1306," ","")</f>
        <v/>
      </c>
    </row>
    <row r="1307" spans="1:1">
      <c r="A1307" t="str">
        <f>SUBSTITUTE('Rate Table'!A1307," ","")</f>
        <v/>
      </c>
    </row>
    <row r="1308" spans="1:1">
      <c r="A1308" t="str">
        <f>SUBSTITUTE('Rate Table'!A1308," ","")</f>
        <v/>
      </c>
    </row>
    <row r="1309" spans="1:1">
      <c r="A1309" t="str">
        <f>SUBSTITUTE('Rate Table'!A1309," ","")</f>
        <v/>
      </c>
    </row>
    <row r="1310" spans="1:1">
      <c r="A1310" t="str">
        <f>SUBSTITUTE('Rate Table'!A1310," ","")</f>
        <v/>
      </c>
    </row>
    <row r="1311" spans="1:1">
      <c r="A1311" t="str">
        <f>SUBSTITUTE('Rate Table'!A1311," ","")</f>
        <v/>
      </c>
    </row>
    <row r="1312" spans="1:1">
      <c r="A1312" t="str">
        <f>SUBSTITUTE('Rate Table'!A1312," ","")</f>
        <v/>
      </c>
    </row>
    <row r="1313" spans="1:1">
      <c r="A1313" t="str">
        <f>SUBSTITUTE('Rate Table'!A1313," ","")</f>
        <v/>
      </c>
    </row>
    <row r="1314" spans="1:1">
      <c r="A1314" t="str">
        <f>SUBSTITUTE('Rate Table'!A1314," ","")</f>
        <v/>
      </c>
    </row>
    <row r="1315" spans="1:1">
      <c r="A1315" t="str">
        <f>SUBSTITUTE('Rate Table'!A1315," ","")</f>
        <v/>
      </c>
    </row>
    <row r="1316" spans="1:1">
      <c r="A1316" t="str">
        <f>SUBSTITUTE('Rate Table'!A1316," ","")</f>
        <v/>
      </c>
    </row>
    <row r="1317" spans="1:1">
      <c r="A1317" t="str">
        <f>SUBSTITUTE('Rate Table'!A1317," ","")</f>
        <v/>
      </c>
    </row>
    <row r="1318" spans="1:1">
      <c r="A1318" t="str">
        <f>SUBSTITUTE('Rate Table'!A1318," ","")</f>
        <v/>
      </c>
    </row>
    <row r="1319" spans="1:1">
      <c r="A1319" t="str">
        <f>SUBSTITUTE('Rate Table'!A1319," ","")</f>
        <v/>
      </c>
    </row>
    <row r="1320" spans="1:1">
      <c r="A1320" t="str">
        <f>SUBSTITUTE('Rate Table'!A1320," ","")</f>
        <v/>
      </c>
    </row>
    <row r="1321" spans="1:1">
      <c r="A1321" t="str">
        <f>SUBSTITUTE('Rate Table'!A1321," ","")</f>
        <v/>
      </c>
    </row>
    <row r="1322" spans="1:1">
      <c r="A1322" t="str">
        <f>SUBSTITUTE('Rate Table'!A1322," ","")</f>
        <v/>
      </c>
    </row>
    <row r="1323" spans="1:1">
      <c r="A1323" t="str">
        <f>SUBSTITUTE('Rate Table'!A1323," ","")</f>
        <v/>
      </c>
    </row>
    <row r="1324" spans="1:1">
      <c r="A1324" t="str">
        <f>SUBSTITUTE('Rate Table'!A1324," ","")</f>
        <v/>
      </c>
    </row>
    <row r="1325" spans="1:1">
      <c r="A1325" t="str">
        <f>SUBSTITUTE('Rate Table'!A1325," ","")</f>
        <v/>
      </c>
    </row>
    <row r="1326" spans="1:1">
      <c r="A1326" t="str">
        <f>SUBSTITUTE('Rate Table'!A1326," ","")</f>
        <v/>
      </c>
    </row>
    <row r="1327" spans="1:1">
      <c r="A1327" t="str">
        <f>SUBSTITUTE('Rate Table'!A1327," ","")</f>
        <v/>
      </c>
    </row>
    <row r="1328" spans="1:1">
      <c r="A1328" t="str">
        <f>SUBSTITUTE('Rate Table'!A1328," ","")</f>
        <v/>
      </c>
    </row>
    <row r="1329" spans="1:1">
      <c r="A1329" t="str">
        <f>SUBSTITUTE('Rate Table'!A1329," ","")</f>
        <v/>
      </c>
    </row>
    <row r="1330" spans="1:1">
      <c r="A1330" t="str">
        <f>SUBSTITUTE('Rate Table'!A1330," ","")</f>
        <v/>
      </c>
    </row>
    <row r="1331" spans="1:1">
      <c r="A1331" t="str">
        <f>SUBSTITUTE('Rate Table'!A1331," ","")</f>
        <v/>
      </c>
    </row>
    <row r="1332" spans="1:1">
      <c r="A1332" t="str">
        <f>SUBSTITUTE('Rate Table'!A1332," ","")</f>
        <v/>
      </c>
    </row>
    <row r="1333" spans="1:1">
      <c r="A1333" t="str">
        <f>SUBSTITUTE('Rate Table'!A1333," ","")</f>
        <v/>
      </c>
    </row>
    <row r="1334" spans="1:1">
      <c r="A1334" t="str">
        <f>SUBSTITUTE('Rate Table'!A1334," ","")</f>
        <v/>
      </c>
    </row>
    <row r="1335" spans="1:1">
      <c r="A1335" t="str">
        <f>SUBSTITUTE('Rate Table'!A1335," ","")</f>
        <v/>
      </c>
    </row>
    <row r="1336" spans="1:1">
      <c r="A1336" t="str">
        <f>SUBSTITUTE('Rate Table'!A1336," ","")</f>
        <v/>
      </c>
    </row>
    <row r="1337" spans="1:1">
      <c r="A1337" t="str">
        <f>SUBSTITUTE('Rate Table'!A1337," ","")</f>
        <v/>
      </c>
    </row>
    <row r="1338" spans="1:1">
      <c r="A1338" t="str">
        <f>SUBSTITUTE('Rate Table'!A1338," ","")</f>
        <v/>
      </c>
    </row>
    <row r="1339" spans="1:1">
      <c r="A1339" t="str">
        <f>SUBSTITUTE('Rate Table'!A1339," ","")</f>
        <v/>
      </c>
    </row>
    <row r="1340" spans="1:1">
      <c r="A1340" t="str">
        <f>SUBSTITUTE('Rate Table'!A1340," ","")</f>
        <v/>
      </c>
    </row>
    <row r="1341" spans="1:1">
      <c r="A1341" t="str">
        <f>SUBSTITUTE('Rate Table'!A1341," ","")</f>
        <v/>
      </c>
    </row>
    <row r="1342" spans="1:1">
      <c r="A1342" t="str">
        <f>SUBSTITUTE('Rate Table'!A1342," ","")</f>
        <v/>
      </c>
    </row>
    <row r="1343" spans="1:1">
      <c r="A1343" t="str">
        <f>SUBSTITUTE('Rate Table'!A1343," ","")</f>
        <v/>
      </c>
    </row>
    <row r="1344" spans="1:1">
      <c r="A1344" t="str">
        <f>SUBSTITUTE('Rate Table'!A1344," ","")</f>
        <v/>
      </c>
    </row>
    <row r="1345" spans="1:1">
      <c r="A1345" t="str">
        <f>SUBSTITUTE('Rate Table'!A1345," ","")</f>
        <v/>
      </c>
    </row>
    <row r="1346" spans="1:1">
      <c r="A1346" t="str">
        <f>SUBSTITUTE('Rate Table'!A1346," ","")</f>
        <v/>
      </c>
    </row>
    <row r="1347" spans="1:1">
      <c r="A1347" t="str">
        <f>SUBSTITUTE('Rate Table'!A1347," ","")</f>
        <v/>
      </c>
    </row>
    <row r="1348" spans="1:1">
      <c r="A1348" t="str">
        <f>SUBSTITUTE('Rate Table'!A1348," ","")</f>
        <v/>
      </c>
    </row>
    <row r="1349" spans="1:1">
      <c r="A1349" t="str">
        <f>SUBSTITUTE('Rate Table'!A1349," ","")</f>
        <v/>
      </c>
    </row>
    <row r="1350" spans="1:1">
      <c r="A1350" t="str">
        <f>SUBSTITUTE('Rate Table'!A1350," ","")</f>
        <v/>
      </c>
    </row>
    <row r="1351" spans="1:1">
      <c r="A1351" t="str">
        <f>SUBSTITUTE('Rate Table'!A1351," ","")</f>
        <v/>
      </c>
    </row>
    <row r="1352" spans="1:1">
      <c r="A1352" t="str">
        <f>SUBSTITUTE('Rate Table'!A1352," ","")</f>
        <v/>
      </c>
    </row>
    <row r="1353" spans="1:1">
      <c r="A1353" t="str">
        <f>SUBSTITUTE('Rate Table'!A1353," ","")</f>
        <v/>
      </c>
    </row>
    <row r="1354" spans="1:1">
      <c r="A1354" t="str">
        <f>SUBSTITUTE('Rate Table'!A1354," ","")</f>
        <v/>
      </c>
    </row>
    <row r="1355" spans="1:1">
      <c r="A1355" t="str">
        <f>SUBSTITUTE('Rate Table'!A1355," ","")</f>
        <v/>
      </c>
    </row>
    <row r="1356" spans="1:1">
      <c r="A1356" t="str">
        <f>SUBSTITUTE('Rate Table'!A1356," ","")</f>
        <v/>
      </c>
    </row>
    <row r="1357" spans="1:1">
      <c r="A1357" t="str">
        <f>SUBSTITUTE('Rate Table'!A1357," ","")</f>
        <v/>
      </c>
    </row>
    <row r="1358" spans="1:1">
      <c r="A1358" t="str">
        <f>SUBSTITUTE('Rate Table'!A1358," ","")</f>
        <v/>
      </c>
    </row>
    <row r="1359" spans="1:1">
      <c r="A1359" t="str">
        <f>SUBSTITUTE('Rate Table'!A1359," ","")</f>
        <v/>
      </c>
    </row>
    <row r="1360" spans="1:1">
      <c r="A1360" t="str">
        <f>SUBSTITUTE('Rate Table'!A1360," ","")</f>
        <v/>
      </c>
    </row>
    <row r="1361" spans="1:1">
      <c r="A1361" t="str">
        <f>SUBSTITUTE('Rate Table'!A1361," ","")</f>
        <v/>
      </c>
    </row>
    <row r="1362" spans="1:1">
      <c r="A1362" t="str">
        <f>SUBSTITUTE('Rate Table'!A1362," ","")</f>
        <v/>
      </c>
    </row>
    <row r="1363" spans="1:1">
      <c r="A1363" t="str">
        <f>SUBSTITUTE('Rate Table'!A1363," ","")</f>
        <v/>
      </c>
    </row>
    <row r="1364" spans="1:1">
      <c r="A1364" t="str">
        <f>SUBSTITUTE('Rate Table'!A1364," ","")</f>
        <v/>
      </c>
    </row>
    <row r="1365" spans="1:1">
      <c r="A1365" t="str">
        <f>SUBSTITUTE('Rate Table'!A1365," ","")</f>
        <v/>
      </c>
    </row>
    <row r="1366" spans="1:1">
      <c r="A1366" t="str">
        <f>SUBSTITUTE('Rate Table'!A1366," ","")</f>
        <v/>
      </c>
    </row>
    <row r="1367" spans="1:1">
      <c r="A1367" t="str">
        <f>SUBSTITUTE('Rate Table'!A1367," ","")</f>
        <v/>
      </c>
    </row>
    <row r="1368" spans="1:1">
      <c r="A1368" t="str">
        <f>SUBSTITUTE('Rate Table'!A1368," ","")</f>
        <v/>
      </c>
    </row>
    <row r="1369" spans="1:1">
      <c r="A1369" t="str">
        <f>SUBSTITUTE('Rate Table'!A1369," ","")</f>
        <v/>
      </c>
    </row>
    <row r="1370" spans="1:1">
      <c r="A1370" t="str">
        <f>SUBSTITUTE('Rate Table'!A1370," ","")</f>
        <v/>
      </c>
    </row>
    <row r="1371" spans="1:1">
      <c r="A1371" t="str">
        <f>SUBSTITUTE('Rate Table'!A1371," ","")</f>
        <v/>
      </c>
    </row>
    <row r="1372" spans="1:1">
      <c r="A1372" t="str">
        <f>SUBSTITUTE('Rate Table'!A1372," ","")</f>
        <v/>
      </c>
    </row>
    <row r="1373" spans="1:1">
      <c r="A1373" t="str">
        <f>SUBSTITUTE('Rate Table'!A1373," ","")</f>
        <v/>
      </c>
    </row>
    <row r="1374" spans="1:1">
      <c r="A1374" t="str">
        <f>SUBSTITUTE('Rate Table'!A1374," ","")</f>
        <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6BF041-F22A-4662-828C-0860B0351A86}">
  <sheetPr codeName="Sheet4"/>
  <dimension ref="A2:B8"/>
  <sheetViews>
    <sheetView workbookViewId="0">
      <selection activeCell="C6" sqref="C6"/>
    </sheetView>
  </sheetViews>
  <sheetFormatPr defaultRowHeight="15"/>
  <sheetData>
    <row r="2" spans="1:2">
      <c r="A2" t="s">
        <v>2578</v>
      </c>
      <c r="B2">
        <v>15090</v>
      </c>
    </row>
    <row r="3" spans="1:2">
      <c r="A3" t="s">
        <v>2564</v>
      </c>
      <c r="B3" t="s">
        <v>2488</v>
      </c>
    </row>
    <row r="4" spans="1:2">
      <c r="B4" t="s">
        <v>2479</v>
      </c>
    </row>
    <row r="5" spans="1:2">
      <c r="B5" t="s">
        <v>2480</v>
      </c>
    </row>
    <row r="6" spans="1:2">
      <c r="B6" t="s">
        <v>2482</v>
      </c>
    </row>
    <row r="7" spans="1:2">
      <c r="A7" t="s">
        <v>2579</v>
      </c>
      <c r="B7">
        <v>100000</v>
      </c>
    </row>
    <row r="8" spans="1:2">
      <c r="A8" t="s">
        <v>2580</v>
      </c>
      <c r="B8">
        <v>1</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9991FD-A8FF-4E0B-8696-84FC1454EAB9}">
  <sheetPr codeName="Sheet2"/>
  <dimension ref="A1:AA2194"/>
  <sheetViews>
    <sheetView topLeftCell="J1" workbookViewId="0">
      <selection activeCell="E14" sqref="E14"/>
    </sheetView>
  </sheetViews>
  <sheetFormatPr defaultRowHeight="15"/>
  <cols>
    <col min="1" max="1" width="11.42578125" customWidth="1"/>
    <col min="2" max="2" width="17.5703125" customWidth="1"/>
    <col min="3" max="3" width="2.42578125" customWidth="1"/>
    <col min="4" max="4" width="13.5703125" customWidth="1"/>
    <col min="5" max="5" width="18.140625" customWidth="1"/>
    <col min="6" max="6" width="16.28515625" customWidth="1"/>
    <col min="8" max="8" width="3.140625" customWidth="1"/>
    <col min="9" max="9" width="13.5703125" customWidth="1"/>
    <col min="10" max="10" width="12.28515625" customWidth="1"/>
    <col min="11" max="11" width="11.85546875" customWidth="1"/>
    <col min="12" max="12" width="2.42578125" customWidth="1"/>
    <col min="13" max="13" width="13.5703125" customWidth="1"/>
    <col min="14" max="14" width="19.7109375" customWidth="1"/>
    <col min="15" max="15" width="5" customWidth="1"/>
    <col min="16" max="17" width="10.42578125" customWidth="1"/>
    <col min="18" max="18" width="13.7109375" bestFit="1" customWidth="1"/>
    <col min="20" max="20" width="11.28515625" bestFit="1" customWidth="1"/>
    <col min="21" max="21" width="16.28515625" customWidth="1"/>
    <col min="22" max="22" width="14" customWidth="1"/>
    <col min="23" max="23" width="9.5703125" customWidth="1"/>
    <col min="25" max="25" width="9.7109375" bestFit="1" customWidth="1"/>
    <col min="26" max="26" width="11.42578125" customWidth="1"/>
    <col min="27" max="27" width="9.5703125" customWidth="1"/>
  </cols>
  <sheetData>
    <row r="1" spans="1:27" ht="18.75">
      <c r="A1" s="112" t="s">
        <v>255</v>
      </c>
      <c r="B1" s="112" t="s">
        <v>256</v>
      </c>
      <c r="D1" s="112" t="s">
        <v>2473</v>
      </c>
      <c r="E1" s="112" t="s">
        <v>2474</v>
      </c>
      <c r="F1" s="112" t="s">
        <v>2475</v>
      </c>
      <c r="G1" s="112" t="s">
        <v>2476</v>
      </c>
      <c r="I1" s="112" t="s">
        <v>2473</v>
      </c>
      <c r="J1" s="112" t="s">
        <v>2486</v>
      </c>
      <c r="K1" s="112" t="s">
        <v>2487</v>
      </c>
      <c r="M1" s="112" t="s">
        <v>2473</v>
      </c>
      <c r="N1" s="112" t="s">
        <v>2553</v>
      </c>
      <c r="P1" t="s">
        <v>2581</v>
      </c>
      <c r="Q1" t="s">
        <v>2570</v>
      </c>
      <c r="R1" t="s">
        <v>2582</v>
      </c>
      <c r="T1" s="112" t="s">
        <v>254</v>
      </c>
      <c r="U1" s="112" t="s">
        <v>2590</v>
      </c>
      <c r="V1" s="112" t="s">
        <v>2591</v>
      </c>
      <c r="W1" s="112" t="s">
        <v>2592</v>
      </c>
      <c r="Y1" s="129" t="s">
        <v>3568</v>
      </c>
      <c r="Z1" s="129" t="s">
        <v>2567</v>
      </c>
      <c r="AA1" s="129" t="s">
        <v>2592</v>
      </c>
    </row>
    <row r="2" spans="1:27">
      <c r="A2" s="113" t="s">
        <v>257</v>
      </c>
      <c r="B2" s="113" t="s">
        <v>258</v>
      </c>
      <c r="D2" s="113" t="s">
        <v>2488</v>
      </c>
      <c r="E2" s="113" t="s">
        <v>2478</v>
      </c>
      <c r="F2" s="113">
        <v>1</v>
      </c>
      <c r="G2" s="113">
        <v>0.1</v>
      </c>
      <c r="I2" s="113" t="s">
        <v>2488</v>
      </c>
      <c r="J2" s="113" t="s">
        <v>2084</v>
      </c>
      <c r="K2" s="113" t="s">
        <v>2489</v>
      </c>
      <c r="M2" s="113" t="s">
        <v>2488</v>
      </c>
      <c r="N2" s="113" t="s">
        <v>2554</v>
      </c>
      <c r="T2" s="113" t="s">
        <v>2593</v>
      </c>
      <c r="U2" s="113" t="s">
        <v>2594</v>
      </c>
      <c r="V2" s="113" t="s">
        <v>2571</v>
      </c>
      <c r="W2" s="113" t="s">
        <v>2595</v>
      </c>
      <c r="Y2" s="130" t="s">
        <v>2478</v>
      </c>
      <c r="Z2" s="130" t="s">
        <v>3569</v>
      </c>
      <c r="AA2" s="130" t="s">
        <v>3570</v>
      </c>
    </row>
    <row r="3" spans="1:27">
      <c r="A3" s="113" t="s">
        <v>259</v>
      </c>
      <c r="B3" s="113" t="s">
        <v>260</v>
      </c>
      <c r="D3" s="113" t="s">
        <v>2488</v>
      </c>
      <c r="E3" s="113" t="s">
        <v>2478</v>
      </c>
      <c r="F3" s="113">
        <v>2</v>
      </c>
      <c r="G3" s="113">
        <v>0.1</v>
      </c>
      <c r="I3" s="113" t="s">
        <v>2488</v>
      </c>
      <c r="J3" s="113" t="s">
        <v>1676</v>
      </c>
      <c r="K3" s="113" t="s">
        <v>2490</v>
      </c>
      <c r="M3" s="113" t="s">
        <v>2509</v>
      </c>
      <c r="N3" s="113" t="s">
        <v>2555</v>
      </c>
      <c r="P3">
        <v>0</v>
      </c>
      <c r="Q3" t="s">
        <v>2556</v>
      </c>
      <c r="R3" t="s">
        <v>2583</v>
      </c>
      <c r="T3" s="113" t="s">
        <v>2593</v>
      </c>
      <c r="U3" s="113" t="s">
        <v>2594</v>
      </c>
      <c r="V3" s="113" t="s">
        <v>2583</v>
      </c>
      <c r="W3" s="113" t="s">
        <v>2596</v>
      </c>
      <c r="Y3" s="130" t="s">
        <v>2478</v>
      </c>
      <c r="Z3" s="130" t="s">
        <v>3571</v>
      </c>
      <c r="AA3" s="130" t="s">
        <v>3572</v>
      </c>
    </row>
    <row r="4" spans="1:27">
      <c r="A4" s="113" t="s">
        <v>261</v>
      </c>
      <c r="B4" s="113" t="s">
        <v>258</v>
      </c>
      <c r="D4" s="113" t="s">
        <v>2488</v>
      </c>
      <c r="E4" s="113" t="s">
        <v>2478</v>
      </c>
      <c r="F4" s="113">
        <v>3</v>
      </c>
      <c r="G4" s="113">
        <v>0.1</v>
      </c>
      <c r="I4" s="113" t="s">
        <v>2488</v>
      </c>
      <c r="J4" s="113" t="s">
        <v>1680</v>
      </c>
      <c r="K4" s="113" t="s">
        <v>2490</v>
      </c>
      <c r="M4" s="113" t="s">
        <v>2510</v>
      </c>
      <c r="N4" s="113" t="s">
        <v>2556</v>
      </c>
      <c r="P4">
        <v>1</v>
      </c>
      <c r="Q4" t="s">
        <v>2556</v>
      </c>
      <c r="R4" t="s">
        <v>2584</v>
      </c>
      <c r="T4" s="113" t="s">
        <v>2593</v>
      </c>
      <c r="U4" s="113" t="s">
        <v>2594</v>
      </c>
      <c r="V4" s="113" t="s">
        <v>2584</v>
      </c>
      <c r="W4" s="113" t="s">
        <v>2597</v>
      </c>
      <c r="Y4" s="130" t="s">
        <v>2478</v>
      </c>
      <c r="Z4" s="130" t="s">
        <v>3573</v>
      </c>
      <c r="AA4" s="130" t="s">
        <v>3574</v>
      </c>
    </row>
    <row r="5" spans="1:27">
      <c r="A5" s="113" t="s">
        <v>262</v>
      </c>
      <c r="B5" s="113" t="s">
        <v>260</v>
      </c>
      <c r="D5" s="113" t="s">
        <v>2488</v>
      </c>
      <c r="E5" s="113" t="s">
        <v>2478</v>
      </c>
      <c r="F5" s="113">
        <v>4</v>
      </c>
      <c r="G5" s="113">
        <v>0.1</v>
      </c>
      <c r="I5" s="113" t="s">
        <v>2488</v>
      </c>
      <c r="J5" s="113" t="s">
        <v>1229</v>
      </c>
      <c r="K5" s="113" t="s">
        <v>2491</v>
      </c>
      <c r="M5" s="113" t="s">
        <v>2481</v>
      </c>
      <c r="N5" s="113" t="s">
        <v>2557</v>
      </c>
      <c r="P5">
        <v>2</v>
      </c>
      <c r="Q5" t="s">
        <v>2556</v>
      </c>
      <c r="R5" t="s">
        <v>2585</v>
      </c>
      <c r="T5" s="113" t="s">
        <v>2593</v>
      </c>
      <c r="U5" s="113" t="s">
        <v>2594</v>
      </c>
      <c r="V5" s="113" t="s">
        <v>2585</v>
      </c>
      <c r="W5" s="113" t="s">
        <v>2598</v>
      </c>
      <c r="Y5" s="130" t="s">
        <v>2478</v>
      </c>
      <c r="Z5" s="130" t="s">
        <v>2736</v>
      </c>
      <c r="AA5" s="130" t="s">
        <v>3575</v>
      </c>
    </row>
    <row r="6" spans="1:27">
      <c r="A6" s="113" t="s">
        <v>263</v>
      </c>
      <c r="B6" s="113" t="s">
        <v>258</v>
      </c>
      <c r="D6" s="113" t="s">
        <v>2509</v>
      </c>
      <c r="E6" s="113" t="s">
        <v>2478</v>
      </c>
      <c r="F6" s="113">
        <v>1</v>
      </c>
      <c r="G6" s="113">
        <v>0.1</v>
      </c>
      <c r="I6" s="113" t="s">
        <v>2488</v>
      </c>
      <c r="J6" s="113" t="s">
        <v>1207</v>
      </c>
      <c r="K6" s="113" t="s">
        <v>2492</v>
      </c>
      <c r="M6" s="113" t="s">
        <v>2485</v>
      </c>
      <c r="N6" s="113" t="s">
        <v>2558</v>
      </c>
      <c r="P6">
        <v>3</v>
      </c>
      <c r="Q6" t="s">
        <v>2556</v>
      </c>
      <c r="R6" t="s">
        <v>2586</v>
      </c>
      <c r="T6" s="113" t="s">
        <v>2593</v>
      </c>
      <c r="U6" s="113" t="s">
        <v>2594</v>
      </c>
      <c r="V6" s="113" t="s">
        <v>2586</v>
      </c>
      <c r="W6" s="113" t="s">
        <v>2599</v>
      </c>
      <c r="Y6" s="130" t="s">
        <v>2478</v>
      </c>
      <c r="Z6" s="130" t="s">
        <v>3576</v>
      </c>
      <c r="AA6" s="130" t="s">
        <v>3577</v>
      </c>
    </row>
    <row r="7" spans="1:27">
      <c r="A7" s="113" t="s">
        <v>264</v>
      </c>
      <c r="B7" s="113" t="s">
        <v>260</v>
      </c>
      <c r="D7" s="113" t="s">
        <v>2509</v>
      </c>
      <c r="E7" s="113" t="s">
        <v>2478</v>
      </c>
      <c r="F7" s="113">
        <v>2</v>
      </c>
      <c r="G7" s="113">
        <v>0.1</v>
      </c>
      <c r="I7" s="113" t="s">
        <v>2488</v>
      </c>
      <c r="J7" s="113" t="s">
        <v>302</v>
      </c>
      <c r="K7" s="113" t="s">
        <v>2493</v>
      </c>
      <c r="M7" s="113" t="s">
        <v>2483</v>
      </c>
      <c r="N7" s="113" t="s">
        <v>2556</v>
      </c>
      <c r="P7">
        <v>4</v>
      </c>
      <c r="Q7" t="s">
        <v>2556</v>
      </c>
      <c r="R7" t="s">
        <v>2587</v>
      </c>
      <c r="T7" s="113" t="s">
        <v>2593</v>
      </c>
      <c r="U7" s="113" t="s">
        <v>2594</v>
      </c>
      <c r="V7" s="113" t="s">
        <v>2587</v>
      </c>
      <c r="W7" s="113" t="s">
        <v>2600</v>
      </c>
      <c r="Y7" s="130" t="s">
        <v>2478</v>
      </c>
      <c r="Z7" s="130" t="s">
        <v>3578</v>
      </c>
      <c r="AA7" s="130" t="s">
        <v>3579</v>
      </c>
    </row>
    <row r="8" spans="1:27">
      <c r="A8" s="113" t="s">
        <v>265</v>
      </c>
      <c r="B8" s="113" t="s">
        <v>258</v>
      </c>
      <c r="D8" s="113" t="s">
        <v>2509</v>
      </c>
      <c r="E8" s="113" t="s">
        <v>2478</v>
      </c>
      <c r="F8" s="113">
        <v>3</v>
      </c>
      <c r="G8" s="113">
        <v>0.1</v>
      </c>
      <c r="I8" s="113" t="s">
        <v>2488</v>
      </c>
      <c r="J8" s="113" t="s">
        <v>258</v>
      </c>
      <c r="K8" s="113" t="s">
        <v>2494</v>
      </c>
      <c r="M8" s="113" t="s">
        <v>2484</v>
      </c>
      <c r="N8" s="113" t="s">
        <v>2556</v>
      </c>
      <c r="P8">
        <v>1</v>
      </c>
      <c r="Q8" t="s">
        <v>2556</v>
      </c>
      <c r="R8" t="s">
        <v>2583</v>
      </c>
      <c r="T8" s="113" t="s">
        <v>2593</v>
      </c>
      <c r="U8" s="113" t="s">
        <v>2594</v>
      </c>
      <c r="V8" s="113" t="s">
        <v>2589</v>
      </c>
      <c r="W8" s="113" t="s">
        <v>2601</v>
      </c>
      <c r="Y8" s="130" t="s">
        <v>2478</v>
      </c>
      <c r="Z8" s="130" t="s">
        <v>3580</v>
      </c>
      <c r="AA8" s="130" t="s">
        <v>3581</v>
      </c>
    </row>
    <row r="9" spans="1:27">
      <c r="A9" s="113" t="s">
        <v>266</v>
      </c>
      <c r="B9" s="113" t="s">
        <v>260</v>
      </c>
      <c r="D9" s="113" t="s">
        <v>2509</v>
      </c>
      <c r="E9" s="113" t="s">
        <v>2478</v>
      </c>
      <c r="F9" s="113">
        <v>4</v>
      </c>
      <c r="G9" s="113">
        <v>0.1</v>
      </c>
      <c r="I9" s="113" t="s">
        <v>2488</v>
      </c>
      <c r="J9" s="113" t="s">
        <v>988</v>
      </c>
      <c r="K9" s="113" t="s">
        <v>2495</v>
      </c>
      <c r="P9">
        <v>2</v>
      </c>
      <c r="Q9" t="s">
        <v>2556</v>
      </c>
      <c r="R9" t="s">
        <v>2584</v>
      </c>
      <c r="T9" s="113" t="s">
        <v>2593</v>
      </c>
      <c r="U9" s="113" t="s">
        <v>2602</v>
      </c>
      <c r="V9" s="113" t="s">
        <v>2571</v>
      </c>
      <c r="W9" s="113" t="s">
        <v>2603</v>
      </c>
      <c r="Y9" s="130" t="s">
        <v>2478</v>
      </c>
      <c r="Z9" s="130" t="s">
        <v>3582</v>
      </c>
      <c r="AA9" s="130" t="s">
        <v>3583</v>
      </c>
    </row>
    <row r="10" spans="1:27">
      <c r="A10" s="113" t="s">
        <v>267</v>
      </c>
      <c r="B10" s="113" t="s">
        <v>258</v>
      </c>
      <c r="D10" s="113" t="s">
        <v>2510</v>
      </c>
      <c r="E10" s="113" t="s">
        <v>2478</v>
      </c>
      <c r="F10" s="113">
        <v>1</v>
      </c>
      <c r="G10" s="113">
        <v>0.1</v>
      </c>
      <c r="I10" s="113" t="s">
        <v>2488</v>
      </c>
      <c r="J10" s="113" t="s">
        <v>952</v>
      </c>
      <c r="K10" s="113" t="s">
        <v>2496</v>
      </c>
      <c r="P10">
        <v>3</v>
      </c>
      <c r="Q10" t="s">
        <v>2556</v>
      </c>
      <c r="R10" t="s">
        <v>2585</v>
      </c>
      <c r="T10" s="113" t="s">
        <v>2593</v>
      </c>
      <c r="U10" s="113" t="s">
        <v>2602</v>
      </c>
      <c r="V10" s="113" t="s">
        <v>2583</v>
      </c>
      <c r="W10" s="113" t="s">
        <v>2604</v>
      </c>
      <c r="Y10" s="130" t="s">
        <v>2478</v>
      </c>
      <c r="Z10" s="130" t="s">
        <v>3584</v>
      </c>
      <c r="AA10" s="130" t="s">
        <v>3585</v>
      </c>
    </row>
    <row r="11" spans="1:27">
      <c r="A11" s="113" t="s">
        <v>268</v>
      </c>
      <c r="B11" s="113" t="s">
        <v>258</v>
      </c>
      <c r="D11" s="113" t="s">
        <v>2510</v>
      </c>
      <c r="E11" s="113" t="s">
        <v>2478</v>
      </c>
      <c r="F11" s="113">
        <v>2</v>
      </c>
      <c r="G11" s="113">
        <v>0.1</v>
      </c>
      <c r="I11" s="113" t="s">
        <v>2488</v>
      </c>
      <c r="J11" s="113" t="s">
        <v>1838</v>
      </c>
      <c r="K11" s="113" t="s">
        <v>2497</v>
      </c>
      <c r="P11">
        <v>4</v>
      </c>
      <c r="Q11" t="s">
        <v>2556</v>
      </c>
      <c r="R11" t="s">
        <v>2586</v>
      </c>
      <c r="T11" s="113" t="s">
        <v>2593</v>
      </c>
      <c r="U11" s="113" t="s">
        <v>2602</v>
      </c>
      <c r="V11" s="113" t="s">
        <v>2584</v>
      </c>
      <c r="W11" s="113" t="s">
        <v>2605</v>
      </c>
      <c r="Y11" s="130" t="s">
        <v>2478</v>
      </c>
      <c r="Z11" s="130" t="s">
        <v>3586</v>
      </c>
      <c r="AA11" s="130" t="s">
        <v>3587</v>
      </c>
    </row>
    <row r="12" spans="1:27">
      <c r="A12" s="113" t="s">
        <v>269</v>
      </c>
      <c r="B12" s="113" t="s">
        <v>258</v>
      </c>
      <c r="D12" s="113" t="s">
        <v>2510</v>
      </c>
      <c r="E12" s="113" t="s">
        <v>2478</v>
      </c>
      <c r="F12" s="113">
        <v>3</v>
      </c>
      <c r="G12" s="113">
        <v>0.1</v>
      </c>
      <c r="I12" s="113" t="s">
        <v>2488</v>
      </c>
      <c r="J12" s="113" t="s">
        <v>1759</v>
      </c>
      <c r="K12" s="113" t="s">
        <v>2498</v>
      </c>
      <c r="P12">
        <v>5</v>
      </c>
      <c r="Q12" t="s">
        <v>2556</v>
      </c>
      <c r="R12" t="s">
        <v>2587</v>
      </c>
      <c r="T12" s="113" t="s">
        <v>2593</v>
      </c>
      <c r="U12" s="113" t="s">
        <v>2602</v>
      </c>
      <c r="V12" s="113" t="s">
        <v>2585</v>
      </c>
      <c r="W12" s="113" t="s">
        <v>2556</v>
      </c>
      <c r="Y12" s="130" t="s">
        <v>2478</v>
      </c>
      <c r="Z12" s="130" t="s">
        <v>3588</v>
      </c>
      <c r="AA12" s="130" t="s">
        <v>3589</v>
      </c>
    </row>
    <row r="13" spans="1:27">
      <c r="A13" s="113" t="s">
        <v>270</v>
      </c>
      <c r="B13" s="113" t="s">
        <v>258</v>
      </c>
      <c r="D13" s="113" t="s">
        <v>2510</v>
      </c>
      <c r="E13" s="113" t="s">
        <v>2478</v>
      </c>
      <c r="F13" s="113">
        <v>4</v>
      </c>
      <c r="G13" s="113">
        <v>0.1</v>
      </c>
      <c r="I13" s="113" t="s">
        <v>2488</v>
      </c>
      <c r="J13" s="113" t="s">
        <v>823</v>
      </c>
      <c r="K13" s="113" t="s">
        <v>2499</v>
      </c>
      <c r="P13">
        <v>1</v>
      </c>
      <c r="Q13" t="s">
        <v>2588</v>
      </c>
      <c r="R13" t="s">
        <v>2571</v>
      </c>
      <c r="T13" s="113" t="s">
        <v>2593</v>
      </c>
      <c r="U13" s="113" t="s">
        <v>2602</v>
      </c>
      <c r="V13" s="113" t="s">
        <v>2586</v>
      </c>
      <c r="W13" s="113" t="s">
        <v>2606</v>
      </c>
      <c r="Y13" s="130" t="s">
        <v>2478</v>
      </c>
      <c r="Z13" s="130" t="s">
        <v>3590</v>
      </c>
      <c r="AA13" s="130" t="s">
        <v>3591</v>
      </c>
    </row>
    <row r="14" spans="1:27">
      <c r="A14" s="113" t="s">
        <v>271</v>
      </c>
      <c r="B14" s="113" t="s">
        <v>258</v>
      </c>
      <c r="D14" s="113" t="s">
        <v>2483</v>
      </c>
      <c r="E14" s="113" t="s">
        <v>2478</v>
      </c>
      <c r="F14" s="113">
        <v>1</v>
      </c>
      <c r="G14" s="113">
        <v>0.1</v>
      </c>
      <c r="I14" s="113" t="s">
        <v>2488</v>
      </c>
      <c r="J14" s="113" t="s">
        <v>380</v>
      </c>
      <c r="K14" s="113" t="s">
        <v>2500</v>
      </c>
      <c r="P14">
        <v>2</v>
      </c>
      <c r="Q14" t="s">
        <v>2588</v>
      </c>
      <c r="R14" t="s">
        <v>2571</v>
      </c>
      <c r="T14" s="113" t="s">
        <v>2593</v>
      </c>
      <c r="U14" s="113" t="s">
        <v>2602</v>
      </c>
      <c r="V14" s="113" t="s">
        <v>2587</v>
      </c>
      <c r="W14" s="113" t="s">
        <v>2607</v>
      </c>
      <c r="Y14" s="130" t="s">
        <v>2478</v>
      </c>
      <c r="Z14" s="130" t="s">
        <v>3592</v>
      </c>
      <c r="AA14" s="130" t="s">
        <v>3593</v>
      </c>
    </row>
    <row r="15" spans="1:27">
      <c r="A15" s="113" t="s">
        <v>272</v>
      </c>
      <c r="B15" s="113" t="s">
        <v>258</v>
      </c>
      <c r="D15" s="113" t="s">
        <v>2483</v>
      </c>
      <c r="E15" s="113" t="s">
        <v>2478</v>
      </c>
      <c r="F15" s="113">
        <v>2</v>
      </c>
      <c r="G15" s="113">
        <v>0.1</v>
      </c>
      <c r="I15" s="113" t="s">
        <v>2488</v>
      </c>
      <c r="J15" s="113" t="s">
        <v>260</v>
      </c>
      <c r="K15" s="113" t="s">
        <v>2501</v>
      </c>
      <c r="P15">
        <v>3</v>
      </c>
      <c r="Q15" t="s">
        <v>2588</v>
      </c>
      <c r="R15" t="s">
        <v>2571</v>
      </c>
      <c r="T15" s="113" t="s">
        <v>2593</v>
      </c>
      <c r="U15" s="113" t="s">
        <v>2602</v>
      </c>
      <c r="V15" s="113" t="s">
        <v>2589</v>
      </c>
      <c r="W15" s="113" t="s">
        <v>2608</v>
      </c>
      <c r="Y15" s="130" t="s">
        <v>2478</v>
      </c>
      <c r="Z15" s="130" t="s">
        <v>3594</v>
      </c>
      <c r="AA15" s="130" t="s">
        <v>3595</v>
      </c>
    </row>
    <row r="16" spans="1:27">
      <c r="A16" s="113" t="s">
        <v>273</v>
      </c>
      <c r="B16" s="113" t="s">
        <v>258</v>
      </c>
      <c r="D16" s="113" t="s">
        <v>2483</v>
      </c>
      <c r="E16" s="113" t="s">
        <v>2478</v>
      </c>
      <c r="F16" s="113">
        <v>3</v>
      </c>
      <c r="G16" s="113">
        <v>0.1</v>
      </c>
      <c r="I16" s="113" t="s">
        <v>2488</v>
      </c>
      <c r="J16" s="113" t="s">
        <v>382</v>
      </c>
      <c r="K16" s="113" t="s">
        <v>2502</v>
      </c>
      <c r="P16">
        <v>4</v>
      </c>
      <c r="Q16" t="s">
        <v>2588</v>
      </c>
      <c r="R16" t="s">
        <v>2571</v>
      </c>
      <c r="T16" s="113" t="s">
        <v>2569</v>
      </c>
      <c r="U16" s="113" t="s">
        <v>2594</v>
      </c>
      <c r="V16" s="113" t="s">
        <v>2571</v>
      </c>
      <c r="W16" s="113" t="s">
        <v>2609</v>
      </c>
      <c r="Y16" s="130" t="s">
        <v>2478</v>
      </c>
      <c r="Z16" s="130" t="s">
        <v>3596</v>
      </c>
      <c r="AA16" s="130" t="s">
        <v>3597</v>
      </c>
    </row>
    <row r="17" spans="1:27">
      <c r="A17" s="113" t="s">
        <v>274</v>
      </c>
      <c r="B17" s="113" t="s">
        <v>258</v>
      </c>
      <c r="D17" s="113" t="s">
        <v>2483</v>
      </c>
      <c r="E17" s="113" t="s">
        <v>2478</v>
      </c>
      <c r="F17" s="113">
        <v>4</v>
      </c>
      <c r="G17" s="113">
        <v>0.1</v>
      </c>
      <c r="I17" s="113" t="s">
        <v>2488</v>
      </c>
      <c r="J17" s="113" t="s">
        <v>1700</v>
      </c>
      <c r="K17" s="113" t="s">
        <v>2503</v>
      </c>
      <c r="P17">
        <v>5</v>
      </c>
      <c r="Q17" t="s">
        <v>2477</v>
      </c>
      <c r="R17" t="s">
        <v>2589</v>
      </c>
      <c r="T17" s="113" t="s">
        <v>2569</v>
      </c>
      <c r="U17" s="113" t="s">
        <v>2594</v>
      </c>
      <c r="V17" s="113" t="s">
        <v>2583</v>
      </c>
      <c r="W17" s="113" t="s">
        <v>2610</v>
      </c>
      <c r="Y17" s="130" t="s">
        <v>2478</v>
      </c>
      <c r="Z17" s="130" t="s">
        <v>3598</v>
      </c>
      <c r="AA17" s="130" t="s">
        <v>3599</v>
      </c>
    </row>
    <row r="18" spans="1:27">
      <c r="A18" s="113" t="s">
        <v>275</v>
      </c>
      <c r="B18" s="113" t="s">
        <v>258</v>
      </c>
      <c r="D18" s="113" t="s">
        <v>2481</v>
      </c>
      <c r="E18" s="113" t="s">
        <v>2478</v>
      </c>
      <c r="F18" s="113">
        <v>1</v>
      </c>
      <c r="G18" s="113">
        <v>0.1</v>
      </c>
      <c r="I18" s="113" t="s">
        <v>2488</v>
      </c>
      <c r="J18" s="113" t="s">
        <v>1703</v>
      </c>
      <c r="K18" s="113" t="s">
        <v>2504</v>
      </c>
      <c r="P18">
        <v>6</v>
      </c>
      <c r="Q18" t="s">
        <v>2477</v>
      </c>
      <c r="R18" t="s">
        <v>2589</v>
      </c>
      <c r="T18" s="113" t="s">
        <v>2569</v>
      </c>
      <c r="U18" s="113" t="s">
        <v>2594</v>
      </c>
      <c r="V18" s="113" t="s">
        <v>2584</v>
      </c>
      <c r="W18" s="113" t="s">
        <v>2611</v>
      </c>
      <c r="Y18" s="130" t="s">
        <v>2478</v>
      </c>
      <c r="Z18" s="130" t="s">
        <v>3600</v>
      </c>
      <c r="AA18" s="130" t="s">
        <v>3601</v>
      </c>
    </row>
    <row r="19" spans="1:27">
      <c r="A19" s="113" t="s">
        <v>276</v>
      </c>
      <c r="B19" s="113" t="s">
        <v>258</v>
      </c>
      <c r="D19" s="113" t="s">
        <v>2481</v>
      </c>
      <c r="E19" s="113" t="s">
        <v>2478</v>
      </c>
      <c r="F19" s="113">
        <v>2</v>
      </c>
      <c r="G19" s="113">
        <v>0.1</v>
      </c>
      <c r="I19" s="113" t="s">
        <v>2488</v>
      </c>
      <c r="J19" s="113" t="s">
        <v>2136</v>
      </c>
      <c r="K19" s="113" t="s">
        <v>2505</v>
      </c>
      <c r="P19">
        <v>7</v>
      </c>
      <c r="Q19" t="s">
        <v>2477</v>
      </c>
      <c r="R19" t="s">
        <v>2589</v>
      </c>
      <c r="T19" s="113" t="s">
        <v>2569</v>
      </c>
      <c r="U19" s="113" t="s">
        <v>2594</v>
      </c>
      <c r="V19" s="113" t="s">
        <v>2585</v>
      </c>
      <c r="W19" s="113" t="s">
        <v>2612</v>
      </c>
      <c r="Y19" s="130" t="s">
        <v>2478</v>
      </c>
      <c r="Z19" s="130" t="s">
        <v>3602</v>
      </c>
      <c r="AA19" s="130" t="s">
        <v>3603</v>
      </c>
    </row>
    <row r="20" spans="1:27">
      <c r="A20" s="113" t="s">
        <v>277</v>
      </c>
      <c r="B20" s="113" t="s">
        <v>258</v>
      </c>
      <c r="D20" s="113" t="s">
        <v>2481</v>
      </c>
      <c r="E20" s="113" t="s">
        <v>2478</v>
      </c>
      <c r="F20" s="113">
        <v>3</v>
      </c>
      <c r="G20" s="113">
        <v>0.1</v>
      </c>
      <c r="I20" s="113" t="s">
        <v>2488</v>
      </c>
      <c r="J20" s="113" t="s">
        <v>2069</v>
      </c>
      <c r="K20" s="113" t="s">
        <v>2506</v>
      </c>
      <c r="P20">
        <v>8</v>
      </c>
      <c r="Q20" t="s">
        <v>2477</v>
      </c>
      <c r="R20" t="s">
        <v>2589</v>
      </c>
      <c r="T20" s="113" t="s">
        <v>2569</v>
      </c>
      <c r="U20" s="113" t="s">
        <v>2594</v>
      </c>
      <c r="V20" s="113" t="s">
        <v>2586</v>
      </c>
      <c r="W20" s="113" t="s">
        <v>2613</v>
      </c>
      <c r="Y20" s="130" t="s">
        <v>2478</v>
      </c>
      <c r="Z20" s="130" t="s">
        <v>2738</v>
      </c>
      <c r="AA20" s="130" t="s">
        <v>2556</v>
      </c>
    </row>
    <row r="21" spans="1:27">
      <c r="A21" s="113" t="s">
        <v>278</v>
      </c>
      <c r="B21" s="113" t="s">
        <v>258</v>
      </c>
      <c r="D21" s="113" t="s">
        <v>2481</v>
      </c>
      <c r="E21" s="113" t="s">
        <v>2478</v>
      </c>
      <c r="F21" s="113">
        <v>4</v>
      </c>
      <c r="G21" s="113">
        <v>0.1</v>
      </c>
      <c r="I21" s="113" t="s">
        <v>2488</v>
      </c>
      <c r="J21" s="113" t="s">
        <v>1519</v>
      </c>
      <c r="K21" s="113" t="s">
        <v>2507</v>
      </c>
      <c r="P21">
        <v>9</v>
      </c>
      <c r="Q21" t="s">
        <v>2477</v>
      </c>
      <c r="R21" t="s">
        <v>2589</v>
      </c>
      <c r="T21" s="113" t="s">
        <v>2569</v>
      </c>
      <c r="U21" s="113" t="s">
        <v>2594</v>
      </c>
      <c r="V21" s="113" t="s">
        <v>2587</v>
      </c>
      <c r="W21" s="113" t="s">
        <v>2614</v>
      </c>
      <c r="Y21" s="130" t="s">
        <v>2478</v>
      </c>
      <c r="Z21" s="130" t="s">
        <v>3604</v>
      </c>
      <c r="AA21" s="130" t="s">
        <v>3605</v>
      </c>
    </row>
    <row r="22" spans="1:27">
      <c r="A22" s="113" t="s">
        <v>279</v>
      </c>
      <c r="B22" s="113" t="s">
        <v>258</v>
      </c>
      <c r="D22" s="113" t="s">
        <v>2484</v>
      </c>
      <c r="E22" s="113" t="s">
        <v>2478</v>
      </c>
      <c r="F22" s="113">
        <v>1</v>
      </c>
      <c r="G22" s="113">
        <v>0.1</v>
      </c>
      <c r="I22" s="113" t="s">
        <v>2488</v>
      </c>
      <c r="J22" s="113" t="s">
        <v>516</v>
      </c>
      <c r="K22" s="113" t="s">
        <v>2508</v>
      </c>
      <c r="P22">
        <v>10</v>
      </c>
      <c r="Q22" t="s">
        <v>2477</v>
      </c>
      <c r="R22" t="s">
        <v>2589</v>
      </c>
      <c r="T22" s="113" t="s">
        <v>2569</v>
      </c>
      <c r="U22" s="113" t="s">
        <v>2594</v>
      </c>
      <c r="V22" s="113" t="s">
        <v>2589</v>
      </c>
      <c r="W22" s="113" t="s">
        <v>2615</v>
      </c>
      <c r="Y22" s="130" t="s">
        <v>2478</v>
      </c>
      <c r="Z22" s="130" t="s">
        <v>3606</v>
      </c>
      <c r="AA22" s="130" t="s">
        <v>3607</v>
      </c>
    </row>
    <row r="23" spans="1:27">
      <c r="A23" s="113" t="s">
        <v>280</v>
      </c>
      <c r="B23" s="113" t="s">
        <v>258</v>
      </c>
      <c r="D23" s="113" t="s">
        <v>2484</v>
      </c>
      <c r="E23" s="113" t="s">
        <v>2478</v>
      </c>
      <c r="F23" s="113">
        <v>2</v>
      </c>
      <c r="G23" s="113">
        <v>0.1</v>
      </c>
      <c r="I23" s="113" t="s">
        <v>2509</v>
      </c>
      <c r="J23" s="113" t="s">
        <v>2084</v>
      </c>
      <c r="K23" s="113" t="s">
        <v>2489</v>
      </c>
      <c r="P23">
        <v>11</v>
      </c>
      <c r="Q23" t="s">
        <v>2477</v>
      </c>
      <c r="R23" t="s">
        <v>2589</v>
      </c>
      <c r="T23" s="113" t="s">
        <v>2569</v>
      </c>
      <c r="U23" s="113" t="s">
        <v>2602</v>
      </c>
      <c r="V23" s="113" t="s">
        <v>2571</v>
      </c>
      <c r="W23" s="113" t="s">
        <v>2616</v>
      </c>
      <c r="Y23" s="130" t="s">
        <v>2478</v>
      </c>
      <c r="Z23" s="130" t="s">
        <v>3608</v>
      </c>
      <c r="AA23" s="130" t="s">
        <v>3609</v>
      </c>
    </row>
    <row r="24" spans="1:27">
      <c r="A24" s="113" t="s">
        <v>281</v>
      </c>
      <c r="B24" s="113" t="s">
        <v>258</v>
      </c>
      <c r="D24" s="113" t="s">
        <v>2484</v>
      </c>
      <c r="E24" s="113" t="s">
        <v>2478</v>
      </c>
      <c r="F24" s="113">
        <v>3</v>
      </c>
      <c r="G24" s="113">
        <v>0.1</v>
      </c>
      <c r="I24" s="113" t="s">
        <v>2509</v>
      </c>
      <c r="J24" s="113" t="s">
        <v>1676</v>
      </c>
      <c r="K24" s="113" t="s">
        <v>2490</v>
      </c>
      <c r="P24">
        <v>12</v>
      </c>
      <c r="Q24" t="s">
        <v>2477</v>
      </c>
      <c r="R24" t="s">
        <v>2589</v>
      </c>
      <c r="T24" s="113" t="s">
        <v>2569</v>
      </c>
      <c r="U24" s="113" t="s">
        <v>2602</v>
      </c>
      <c r="V24" s="113" t="s">
        <v>2583</v>
      </c>
      <c r="W24" s="113" t="s">
        <v>2604</v>
      </c>
      <c r="Y24" s="130" t="s">
        <v>2478</v>
      </c>
      <c r="Z24" s="130" t="s">
        <v>3610</v>
      </c>
      <c r="AA24" s="130" t="s">
        <v>3611</v>
      </c>
    </row>
    <row r="25" spans="1:27">
      <c r="A25" s="113" t="s">
        <v>282</v>
      </c>
      <c r="B25" s="113" t="s">
        <v>258</v>
      </c>
      <c r="D25" s="113" t="s">
        <v>2484</v>
      </c>
      <c r="E25" s="113" t="s">
        <v>2478</v>
      </c>
      <c r="F25" s="113">
        <v>4</v>
      </c>
      <c r="G25" s="113">
        <v>0.1</v>
      </c>
      <c r="I25" s="113" t="s">
        <v>2509</v>
      </c>
      <c r="J25" s="113" t="s">
        <v>1680</v>
      </c>
      <c r="K25" s="113" t="s">
        <v>2490</v>
      </c>
      <c r="P25">
        <v>13</v>
      </c>
      <c r="Q25" t="s">
        <v>2477</v>
      </c>
      <c r="R25" t="s">
        <v>2589</v>
      </c>
      <c r="T25" s="113" t="s">
        <v>2569</v>
      </c>
      <c r="U25" s="113" t="s">
        <v>2602</v>
      </c>
      <c r="V25" s="113" t="s">
        <v>2584</v>
      </c>
      <c r="W25" s="113" t="s">
        <v>2605</v>
      </c>
      <c r="Y25" s="130" t="s">
        <v>2478</v>
      </c>
      <c r="Z25" s="130" t="s">
        <v>3612</v>
      </c>
      <c r="AA25" s="130" t="s">
        <v>3613</v>
      </c>
    </row>
    <row r="26" spans="1:27">
      <c r="A26" s="113" t="s">
        <v>283</v>
      </c>
      <c r="B26" s="113" t="s">
        <v>258</v>
      </c>
      <c r="D26" s="113" t="s">
        <v>2577</v>
      </c>
      <c r="E26" s="113" t="s">
        <v>2478</v>
      </c>
      <c r="F26" s="113">
        <v>1</v>
      </c>
      <c r="G26" s="113">
        <v>0.1</v>
      </c>
      <c r="I26" s="113" t="s">
        <v>2509</v>
      </c>
      <c r="J26" s="113" t="s">
        <v>1229</v>
      </c>
      <c r="K26" s="113" t="s">
        <v>2491</v>
      </c>
      <c r="P26">
        <v>14</v>
      </c>
      <c r="Q26" t="s">
        <v>2477</v>
      </c>
      <c r="R26" t="s">
        <v>2589</v>
      </c>
      <c r="T26" s="113" t="s">
        <v>2569</v>
      </c>
      <c r="U26" s="113" t="s">
        <v>2602</v>
      </c>
      <c r="V26" s="113" t="s">
        <v>2585</v>
      </c>
      <c r="W26" s="113" t="s">
        <v>2556</v>
      </c>
      <c r="Y26" s="130" t="s">
        <v>2478</v>
      </c>
      <c r="Z26" s="130" t="s">
        <v>3614</v>
      </c>
      <c r="AA26" s="130" t="s">
        <v>3615</v>
      </c>
    </row>
    <row r="27" spans="1:27">
      <c r="A27" s="113" t="s">
        <v>284</v>
      </c>
      <c r="B27" s="113" t="s">
        <v>258</v>
      </c>
      <c r="D27" s="113" t="s">
        <v>2577</v>
      </c>
      <c r="E27" s="113" t="s">
        <v>2478</v>
      </c>
      <c r="F27" s="113">
        <v>2</v>
      </c>
      <c r="G27" s="113">
        <v>0.1</v>
      </c>
      <c r="I27" s="113" t="s">
        <v>2509</v>
      </c>
      <c r="J27" s="113" t="s">
        <v>1207</v>
      </c>
      <c r="K27" s="113" t="s">
        <v>2492</v>
      </c>
      <c r="P27">
        <v>15</v>
      </c>
      <c r="Q27" t="s">
        <v>2477</v>
      </c>
      <c r="R27" t="s">
        <v>2589</v>
      </c>
      <c r="T27" s="113" t="s">
        <v>2569</v>
      </c>
      <c r="U27" s="113" t="s">
        <v>2602</v>
      </c>
      <c r="V27" s="113" t="s">
        <v>2586</v>
      </c>
      <c r="W27" s="113" t="s">
        <v>2606</v>
      </c>
      <c r="Y27" s="130" t="s">
        <v>2478</v>
      </c>
      <c r="Z27" s="130" t="s">
        <v>3616</v>
      </c>
      <c r="AA27" s="130" t="s">
        <v>3617</v>
      </c>
    </row>
    <row r="28" spans="1:27">
      <c r="A28" s="113" t="s">
        <v>285</v>
      </c>
      <c r="B28" s="113" t="s">
        <v>258</v>
      </c>
      <c r="D28" s="113" t="s">
        <v>2577</v>
      </c>
      <c r="E28" s="113" t="s">
        <v>2478</v>
      </c>
      <c r="F28" s="113">
        <v>3</v>
      </c>
      <c r="G28" s="113">
        <v>0.1</v>
      </c>
      <c r="I28" s="113" t="s">
        <v>2509</v>
      </c>
      <c r="J28" s="113" t="s">
        <v>302</v>
      </c>
      <c r="K28" s="113" t="s">
        <v>2493</v>
      </c>
      <c r="P28">
        <v>16</v>
      </c>
      <c r="Q28" t="s">
        <v>2477</v>
      </c>
      <c r="R28" t="s">
        <v>2589</v>
      </c>
      <c r="T28" s="113" t="s">
        <v>2569</v>
      </c>
      <c r="U28" s="113" t="s">
        <v>2602</v>
      </c>
      <c r="V28" s="113" t="s">
        <v>2587</v>
      </c>
      <c r="W28" s="113" t="s">
        <v>2607</v>
      </c>
      <c r="Y28" s="130" t="s">
        <v>2478</v>
      </c>
      <c r="Z28" s="130" t="s">
        <v>3618</v>
      </c>
      <c r="AA28" s="130" t="s">
        <v>3619</v>
      </c>
    </row>
    <row r="29" spans="1:27">
      <c r="A29" s="113" t="s">
        <v>286</v>
      </c>
      <c r="B29" s="113" t="s">
        <v>258</v>
      </c>
      <c r="D29" s="113" t="s">
        <v>2577</v>
      </c>
      <c r="E29" s="113" t="s">
        <v>2478</v>
      </c>
      <c r="F29" s="113">
        <v>4</v>
      </c>
      <c r="G29" s="113">
        <v>0.1</v>
      </c>
      <c r="I29" s="113" t="s">
        <v>2509</v>
      </c>
      <c r="J29" s="113" t="s">
        <v>258</v>
      </c>
      <c r="K29" s="113" t="s">
        <v>2494</v>
      </c>
      <c r="P29">
        <v>17</v>
      </c>
      <c r="Q29" t="s">
        <v>2477</v>
      </c>
      <c r="R29" t="s">
        <v>2589</v>
      </c>
      <c r="T29" s="113" t="s">
        <v>2569</v>
      </c>
      <c r="U29" s="113" t="s">
        <v>2602</v>
      </c>
      <c r="V29" s="113" t="s">
        <v>2589</v>
      </c>
      <c r="W29" s="113" t="s">
        <v>2617</v>
      </c>
      <c r="Y29" s="130" t="s">
        <v>2478</v>
      </c>
      <c r="Z29" s="130" t="s">
        <v>3620</v>
      </c>
      <c r="AA29" s="130" t="s">
        <v>3621</v>
      </c>
    </row>
    <row r="30" spans="1:27">
      <c r="A30" s="113" t="s">
        <v>287</v>
      </c>
      <c r="B30" s="113" t="s">
        <v>258</v>
      </c>
      <c r="D30" s="113" t="s">
        <v>2485</v>
      </c>
      <c r="E30" s="113" t="s">
        <v>2478</v>
      </c>
      <c r="F30" s="113">
        <v>1</v>
      </c>
      <c r="G30" s="113">
        <v>0.1</v>
      </c>
      <c r="I30" s="113" t="s">
        <v>2509</v>
      </c>
      <c r="J30" s="113" t="s">
        <v>988</v>
      </c>
      <c r="K30" s="113" t="s">
        <v>2495</v>
      </c>
      <c r="P30">
        <v>18</v>
      </c>
      <c r="Q30" t="s">
        <v>2477</v>
      </c>
      <c r="R30" t="s">
        <v>2589</v>
      </c>
      <c r="Y30" s="130" t="s">
        <v>2478</v>
      </c>
      <c r="Z30" s="130" t="s">
        <v>3622</v>
      </c>
      <c r="AA30" s="130" t="s">
        <v>3623</v>
      </c>
    </row>
    <row r="31" spans="1:27">
      <c r="A31" s="113" t="s">
        <v>288</v>
      </c>
      <c r="B31" s="113" t="s">
        <v>258</v>
      </c>
      <c r="D31" s="113" t="s">
        <v>2485</v>
      </c>
      <c r="E31" s="113" t="s">
        <v>2478</v>
      </c>
      <c r="F31" s="113">
        <v>2</v>
      </c>
      <c r="G31" s="113">
        <v>0.1</v>
      </c>
      <c r="I31" s="113" t="s">
        <v>2509</v>
      </c>
      <c r="J31" s="113" t="s">
        <v>952</v>
      </c>
      <c r="K31" s="113" t="s">
        <v>2496</v>
      </c>
      <c r="P31">
        <v>19</v>
      </c>
      <c r="Q31" t="s">
        <v>2477</v>
      </c>
      <c r="R31" t="s">
        <v>2589</v>
      </c>
      <c r="Y31" s="130" t="s">
        <v>2478</v>
      </c>
      <c r="Z31" s="130" t="s">
        <v>3624</v>
      </c>
      <c r="AA31" s="130" t="s">
        <v>3625</v>
      </c>
    </row>
    <row r="32" spans="1:27">
      <c r="A32" s="113" t="s">
        <v>289</v>
      </c>
      <c r="B32" s="113" t="s">
        <v>258</v>
      </c>
      <c r="D32" s="113" t="s">
        <v>2485</v>
      </c>
      <c r="E32" s="113" t="s">
        <v>2478</v>
      </c>
      <c r="F32" s="113">
        <v>3</v>
      </c>
      <c r="G32" s="113">
        <v>0.1</v>
      </c>
      <c r="I32" s="113" t="s">
        <v>2509</v>
      </c>
      <c r="J32" s="113" t="s">
        <v>1838</v>
      </c>
      <c r="K32" s="113" t="s">
        <v>2497</v>
      </c>
      <c r="P32">
        <v>20</v>
      </c>
      <c r="Q32" t="s">
        <v>2477</v>
      </c>
      <c r="R32" t="s">
        <v>2589</v>
      </c>
      <c r="Y32" s="130" t="s">
        <v>2478</v>
      </c>
      <c r="Z32" s="130" t="s">
        <v>3626</v>
      </c>
      <c r="AA32" s="130" t="s">
        <v>3627</v>
      </c>
    </row>
    <row r="33" spans="1:27">
      <c r="A33" s="113" t="s">
        <v>290</v>
      </c>
      <c r="B33" s="113" t="s">
        <v>258</v>
      </c>
      <c r="D33" s="113" t="s">
        <v>2485</v>
      </c>
      <c r="E33" s="113" t="s">
        <v>2478</v>
      </c>
      <c r="F33" s="113">
        <v>4</v>
      </c>
      <c r="G33" s="113">
        <v>0.1</v>
      </c>
      <c r="I33" s="113" t="s">
        <v>2509</v>
      </c>
      <c r="J33" s="113" t="s">
        <v>1759</v>
      </c>
      <c r="K33" s="113" t="s">
        <v>2498</v>
      </c>
      <c r="P33">
        <v>21</v>
      </c>
      <c r="Q33" t="s">
        <v>2477</v>
      </c>
      <c r="R33" t="s">
        <v>2589</v>
      </c>
      <c r="Y33" s="130" t="s">
        <v>2478</v>
      </c>
      <c r="Z33" s="130" t="s">
        <v>3628</v>
      </c>
      <c r="AA33" s="130" t="s">
        <v>3629</v>
      </c>
    </row>
    <row r="34" spans="1:27">
      <c r="A34" s="113" t="s">
        <v>291</v>
      </c>
      <c r="B34" s="113" t="s">
        <v>258</v>
      </c>
      <c r="D34" s="113" t="s">
        <v>2488</v>
      </c>
      <c r="E34" s="113" t="s">
        <v>2479</v>
      </c>
      <c r="F34" s="113">
        <v>1</v>
      </c>
      <c r="G34" s="113">
        <v>0.1</v>
      </c>
      <c r="I34" s="113" t="s">
        <v>2509</v>
      </c>
      <c r="J34" s="113" t="s">
        <v>823</v>
      </c>
      <c r="K34" s="113" t="s">
        <v>2499</v>
      </c>
      <c r="P34">
        <v>22</v>
      </c>
      <c r="Q34" t="s">
        <v>2477</v>
      </c>
      <c r="R34" t="s">
        <v>2589</v>
      </c>
      <c r="Y34" s="130" t="s">
        <v>2478</v>
      </c>
      <c r="Z34" s="130" t="s">
        <v>3630</v>
      </c>
      <c r="AA34" s="130" t="s">
        <v>3631</v>
      </c>
    </row>
    <row r="35" spans="1:27">
      <c r="A35" s="113" t="s">
        <v>292</v>
      </c>
      <c r="B35" s="113" t="s">
        <v>258</v>
      </c>
      <c r="D35" s="113" t="s">
        <v>2488</v>
      </c>
      <c r="E35" s="113" t="s">
        <v>2479</v>
      </c>
      <c r="F35" s="113">
        <v>2</v>
      </c>
      <c r="G35" s="113">
        <v>0.1</v>
      </c>
      <c r="I35" s="113" t="s">
        <v>2509</v>
      </c>
      <c r="J35" s="113" t="s">
        <v>380</v>
      </c>
      <c r="K35" s="113" t="s">
        <v>2500</v>
      </c>
      <c r="P35">
        <v>23</v>
      </c>
      <c r="Q35" t="s">
        <v>2477</v>
      </c>
      <c r="R35" t="s">
        <v>2589</v>
      </c>
      <c r="Y35" s="130" t="s">
        <v>2478</v>
      </c>
      <c r="Z35" s="130" t="s">
        <v>3632</v>
      </c>
      <c r="AA35" s="130" t="s">
        <v>3633</v>
      </c>
    </row>
    <row r="36" spans="1:27">
      <c r="A36" s="113" t="s">
        <v>293</v>
      </c>
      <c r="B36" s="113" t="s">
        <v>258</v>
      </c>
      <c r="D36" s="113" t="s">
        <v>2488</v>
      </c>
      <c r="E36" s="113" t="s">
        <v>2479</v>
      </c>
      <c r="F36" s="113">
        <v>3</v>
      </c>
      <c r="G36" s="113">
        <v>0.1</v>
      </c>
      <c r="I36" s="113" t="s">
        <v>2509</v>
      </c>
      <c r="J36" s="113" t="s">
        <v>260</v>
      </c>
      <c r="K36" s="113" t="s">
        <v>2501</v>
      </c>
      <c r="P36">
        <v>24</v>
      </c>
      <c r="Q36" t="s">
        <v>2477</v>
      </c>
      <c r="R36" t="s">
        <v>2589</v>
      </c>
      <c r="Y36" s="130" t="s">
        <v>2478</v>
      </c>
      <c r="Z36" s="130" t="s">
        <v>3634</v>
      </c>
      <c r="AA36" s="130" t="s">
        <v>3635</v>
      </c>
    </row>
    <row r="37" spans="1:27">
      <c r="A37" s="113" t="s">
        <v>294</v>
      </c>
      <c r="B37" s="113" t="s">
        <v>258</v>
      </c>
      <c r="D37" s="113" t="s">
        <v>2488</v>
      </c>
      <c r="E37" s="113" t="s">
        <v>2479</v>
      </c>
      <c r="F37" s="113">
        <v>4</v>
      </c>
      <c r="G37" s="113">
        <v>0.1</v>
      </c>
      <c r="I37" s="113" t="s">
        <v>2509</v>
      </c>
      <c r="J37" s="113" t="s">
        <v>382</v>
      </c>
      <c r="K37" s="113" t="s">
        <v>2502</v>
      </c>
      <c r="P37">
        <v>25</v>
      </c>
      <c r="Q37" t="s">
        <v>2477</v>
      </c>
      <c r="R37" t="s">
        <v>2589</v>
      </c>
      <c r="Y37" s="130" t="s">
        <v>2478</v>
      </c>
      <c r="Z37" s="130" t="s">
        <v>3636</v>
      </c>
      <c r="AA37" s="130" t="s">
        <v>3637</v>
      </c>
    </row>
    <row r="38" spans="1:27">
      <c r="A38" s="113" t="s">
        <v>295</v>
      </c>
      <c r="B38" s="113" t="s">
        <v>258</v>
      </c>
      <c r="D38" s="113" t="s">
        <v>2509</v>
      </c>
      <c r="E38" s="113" t="s">
        <v>2479</v>
      </c>
      <c r="F38" s="113">
        <v>1</v>
      </c>
      <c r="G38" s="113">
        <v>0.1</v>
      </c>
      <c r="I38" s="113" t="s">
        <v>2509</v>
      </c>
      <c r="J38" s="113" t="s">
        <v>1700</v>
      </c>
      <c r="K38" s="113" t="s">
        <v>2503</v>
      </c>
      <c r="P38">
        <v>26</v>
      </c>
      <c r="Q38" t="s">
        <v>2477</v>
      </c>
      <c r="R38" t="s">
        <v>2589</v>
      </c>
      <c r="Y38" s="130" t="s">
        <v>2478</v>
      </c>
      <c r="Z38" s="130" t="s">
        <v>3638</v>
      </c>
      <c r="AA38" s="130" t="s">
        <v>3639</v>
      </c>
    </row>
    <row r="39" spans="1:27">
      <c r="A39" s="113" t="s">
        <v>296</v>
      </c>
      <c r="B39" s="113" t="s">
        <v>258</v>
      </c>
      <c r="D39" s="113" t="s">
        <v>2509</v>
      </c>
      <c r="E39" s="113" t="s">
        <v>2479</v>
      </c>
      <c r="F39" s="113">
        <v>2</v>
      </c>
      <c r="G39" s="113">
        <v>0.1</v>
      </c>
      <c r="I39" s="113" t="s">
        <v>2509</v>
      </c>
      <c r="J39" s="113" t="s">
        <v>1703</v>
      </c>
      <c r="K39" s="113" t="s">
        <v>2504</v>
      </c>
      <c r="P39">
        <v>27</v>
      </c>
      <c r="Q39" t="s">
        <v>2477</v>
      </c>
      <c r="R39" t="s">
        <v>2589</v>
      </c>
      <c r="Y39" s="130" t="s">
        <v>2478</v>
      </c>
      <c r="Z39" s="130" t="s">
        <v>3640</v>
      </c>
      <c r="AA39" s="130" t="s">
        <v>3641</v>
      </c>
    </row>
    <row r="40" spans="1:27">
      <c r="A40" s="113" t="s">
        <v>297</v>
      </c>
      <c r="B40" s="113" t="s">
        <v>258</v>
      </c>
      <c r="D40" s="113" t="s">
        <v>2509</v>
      </c>
      <c r="E40" s="113" t="s">
        <v>2479</v>
      </c>
      <c r="F40" s="113">
        <v>3</v>
      </c>
      <c r="G40" s="113">
        <v>0.1</v>
      </c>
      <c r="I40" s="113" t="s">
        <v>2509</v>
      </c>
      <c r="J40" s="113" t="s">
        <v>2136</v>
      </c>
      <c r="K40" s="113" t="s">
        <v>2505</v>
      </c>
      <c r="P40">
        <v>28</v>
      </c>
      <c r="Q40" t="s">
        <v>2477</v>
      </c>
      <c r="R40" t="s">
        <v>2589</v>
      </c>
      <c r="Y40" s="130" t="s">
        <v>2478</v>
      </c>
      <c r="Z40" s="130" t="s">
        <v>3642</v>
      </c>
      <c r="AA40" s="130" t="s">
        <v>3643</v>
      </c>
    </row>
    <row r="41" spans="1:27">
      <c r="A41" s="113" t="s">
        <v>298</v>
      </c>
      <c r="B41" s="113" t="s">
        <v>258</v>
      </c>
      <c r="D41" s="113" t="s">
        <v>2509</v>
      </c>
      <c r="E41" s="113" t="s">
        <v>2479</v>
      </c>
      <c r="F41" s="113">
        <v>4</v>
      </c>
      <c r="G41" s="113">
        <v>0.1</v>
      </c>
      <c r="I41" s="113" t="s">
        <v>2509</v>
      </c>
      <c r="J41" s="113" t="s">
        <v>2069</v>
      </c>
      <c r="K41" s="113" t="s">
        <v>2506</v>
      </c>
      <c r="P41">
        <v>29</v>
      </c>
      <c r="Q41" t="s">
        <v>2477</v>
      </c>
      <c r="R41" t="s">
        <v>2589</v>
      </c>
      <c r="Y41" s="130" t="s">
        <v>2478</v>
      </c>
      <c r="Z41" s="130" t="s">
        <v>3644</v>
      </c>
      <c r="AA41" s="130" t="s">
        <v>3645</v>
      </c>
    </row>
    <row r="42" spans="1:27">
      <c r="A42" s="113" t="s">
        <v>299</v>
      </c>
      <c r="B42" s="113" t="s">
        <v>258</v>
      </c>
      <c r="D42" s="113" t="s">
        <v>2510</v>
      </c>
      <c r="E42" s="113" t="s">
        <v>2479</v>
      </c>
      <c r="F42" s="113">
        <v>1</v>
      </c>
      <c r="G42" s="113">
        <v>0.1</v>
      </c>
      <c r="I42" s="113" t="s">
        <v>2509</v>
      </c>
      <c r="J42" s="113" t="s">
        <v>1519</v>
      </c>
      <c r="K42" s="113" t="s">
        <v>2507</v>
      </c>
      <c r="P42">
        <v>30</v>
      </c>
      <c r="Q42" t="s">
        <v>2477</v>
      </c>
      <c r="R42" t="s">
        <v>2589</v>
      </c>
      <c r="Y42" s="130" t="s">
        <v>2478</v>
      </c>
      <c r="Z42" s="130" t="s">
        <v>3646</v>
      </c>
      <c r="AA42" s="130" t="s">
        <v>3647</v>
      </c>
    </row>
    <row r="43" spans="1:27">
      <c r="A43" s="113" t="s">
        <v>300</v>
      </c>
      <c r="B43" s="113" t="s">
        <v>258</v>
      </c>
      <c r="D43" s="113" t="s">
        <v>2510</v>
      </c>
      <c r="E43" s="113" t="s">
        <v>2479</v>
      </c>
      <c r="F43" s="113">
        <v>2</v>
      </c>
      <c r="G43" s="113">
        <v>0.1</v>
      </c>
      <c r="I43" s="113" t="s">
        <v>2509</v>
      </c>
      <c r="J43" s="113" t="s">
        <v>516</v>
      </c>
      <c r="K43" s="113" t="s">
        <v>2508</v>
      </c>
      <c r="P43">
        <v>31</v>
      </c>
      <c r="Q43" t="s">
        <v>2477</v>
      </c>
      <c r="R43" t="s">
        <v>2589</v>
      </c>
      <c r="Y43" s="130" t="s">
        <v>2478</v>
      </c>
      <c r="Z43" s="130" t="s">
        <v>3648</v>
      </c>
      <c r="AA43" s="130" t="s">
        <v>3649</v>
      </c>
    </row>
    <row r="44" spans="1:27">
      <c r="A44" s="113" t="s">
        <v>301</v>
      </c>
      <c r="B44" s="113" t="s">
        <v>302</v>
      </c>
      <c r="D44" s="113" t="s">
        <v>2510</v>
      </c>
      <c r="E44" s="113" t="s">
        <v>2479</v>
      </c>
      <c r="F44" s="113">
        <v>3</v>
      </c>
      <c r="G44" s="113">
        <v>0.1</v>
      </c>
      <c r="I44" s="113" t="s">
        <v>2510</v>
      </c>
      <c r="J44" s="113" t="s">
        <v>2084</v>
      </c>
      <c r="K44" s="113" t="s">
        <v>2489</v>
      </c>
      <c r="P44">
        <v>32</v>
      </c>
      <c r="Q44" t="s">
        <v>2477</v>
      </c>
      <c r="R44" t="s">
        <v>2589</v>
      </c>
      <c r="Y44" s="130" t="s">
        <v>2478</v>
      </c>
      <c r="Z44" s="130" t="s">
        <v>3650</v>
      </c>
      <c r="AA44" s="130" t="s">
        <v>3651</v>
      </c>
    </row>
    <row r="45" spans="1:27">
      <c r="A45" s="113" t="s">
        <v>303</v>
      </c>
      <c r="B45" s="113" t="s">
        <v>258</v>
      </c>
      <c r="D45" s="113" t="s">
        <v>2510</v>
      </c>
      <c r="E45" s="113" t="s">
        <v>2479</v>
      </c>
      <c r="F45" s="113">
        <v>4</v>
      </c>
      <c r="G45" s="113">
        <v>0.1</v>
      </c>
      <c r="I45" s="113" t="s">
        <v>2510</v>
      </c>
      <c r="J45" s="113" t="s">
        <v>1676</v>
      </c>
      <c r="K45" s="113" t="s">
        <v>2490</v>
      </c>
      <c r="P45">
        <v>33</v>
      </c>
      <c r="Q45" t="s">
        <v>2477</v>
      </c>
      <c r="R45" t="s">
        <v>2589</v>
      </c>
      <c r="Y45" s="130" t="s">
        <v>2478</v>
      </c>
      <c r="Z45" s="130" t="s">
        <v>3652</v>
      </c>
      <c r="AA45" s="130" t="s">
        <v>3653</v>
      </c>
    </row>
    <row r="46" spans="1:27">
      <c r="A46" s="113" t="s">
        <v>304</v>
      </c>
      <c r="B46" s="113" t="s">
        <v>302</v>
      </c>
      <c r="D46" s="113" t="s">
        <v>2483</v>
      </c>
      <c r="E46" s="113" t="s">
        <v>2479</v>
      </c>
      <c r="F46" s="113">
        <v>1</v>
      </c>
      <c r="G46" s="113">
        <v>0.1</v>
      </c>
      <c r="I46" s="113" t="s">
        <v>2510</v>
      </c>
      <c r="J46" s="113" t="s">
        <v>1680</v>
      </c>
      <c r="K46" s="113" t="s">
        <v>2490</v>
      </c>
      <c r="P46">
        <v>34</v>
      </c>
      <c r="Q46" t="s">
        <v>2477</v>
      </c>
      <c r="R46" t="s">
        <v>2589</v>
      </c>
      <c r="Y46" s="130" t="s">
        <v>2478</v>
      </c>
      <c r="Z46" s="130" t="s">
        <v>3654</v>
      </c>
      <c r="AA46" s="130" t="s">
        <v>3655</v>
      </c>
    </row>
    <row r="47" spans="1:27">
      <c r="A47" s="113" t="s">
        <v>305</v>
      </c>
      <c r="B47" s="113" t="s">
        <v>302</v>
      </c>
      <c r="D47" s="113" t="s">
        <v>2483</v>
      </c>
      <c r="E47" s="113" t="s">
        <v>2479</v>
      </c>
      <c r="F47" s="113">
        <v>2</v>
      </c>
      <c r="G47" s="113">
        <v>0.1</v>
      </c>
      <c r="I47" s="113" t="s">
        <v>2510</v>
      </c>
      <c r="J47" s="113" t="s">
        <v>1229</v>
      </c>
      <c r="K47" s="113" t="s">
        <v>2491</v>
      </c>
      <c r="P47">
        <v>35</v>
      </c>
      <c r="Q47" t="s">
        <v>2477</v>
      </c>
      <c r="R47" t="s">
        <v>2589</v>
      </c>
      <c r="Y47" s="130" t="s">
        <v>2478</v>
      </c>
      <c r="Z47" s="130" t="s">
        <v>3656</v>
      </c>
      <c r="AA47" s="130" t="s">
        <v>3657</v>
      </c>
    </row>
    <row r="48" spans="1:27">
      <c r="A48" s="113" t="s">
        <v>306</v>
      </c>
      <c r="B48" s="113" t="s">
        <v>258</v>
      </c>
      <c r="D48" s="113" t="s">
        <v>2483</v>
      </c>
      <c r="E48" s="113" t="s">
        <v>2479</v>
      </c>
      <c r="F48" s="113">
        <v>3</v>
      </c>
      <c r="G48" s="113">
        <v>0.1</v>
      </c>
      <c r="I48" s="113" t="s">
        <v>2510</v>
      </c>
      <c r="J48" s="113" t="s">
        <v>1207</v>
      </c>
      <c r="K48" s="113" t="s">
        <v>2492</v>
      </c>
      <c r="P48">
        <v>36</v>
      </c>
      <c r="Q48" t="s">
        <v>2477</v>
      </c>
      <c r="R48" t="s">
        <v>2589</v>
      </c>
      <c r="Y48" s="130" t="s">
        <v>2478</v>
      </c>
      <c r="Z48" s="130" t="s">
        <v>3658</v>
      </c>
      <c r="AA48" s="130" t="s">
        <v>3659</v>
      </c>
    </row>
    <row r="49" spans="1:27">
      <c r="A49" s="113" t="s">
        <v>307</v>
      </c>
      <c r="B49" s="113" t="s">
        <v>302</v>
      </c>
      <c r="D49" s="113" t="s">
        <v>2483</v>
      </c>
      <c r="E49" s="113" t="s">
        <v>2479</v>
      </c>
      <c r="F49" s="113">
        <v>4</v>
      </c>
      <c r="G49" s="113">
        <v>0.1</v>
      </c>
      <c r="I49" s="113" t="s">
        <v>2510</v>
      </c>
      <c r="J49" s="113" t="s">
        <v>302</v>
      </c>
      <c r="K49" s="113" t="s">
        <v>2493</v>
      </c>
      <c r="P49">
        <v>37</v>
      </c>
      <c r="Q49" t="s">
        <v>2477</v>
      </c>
      <c r="R49" t="s">
        <v>2589</v>
      </c>
      <c r="Y49" s="130" t="s">
        <v>2478</v>
      </c>
      <c r="Z49" s="130" t="s">
        <v>3660</v>
      </c>
      <c r="AA49" s="130" t="s">
        <v>3661</v>
      </c>
    </row>
    <row r="50" spans="1:27">
      <c r="A50" s="113" t="s">
        <v>308</v>
      </c>
      <c r="B50" s="113" t="s">
        <v>302</v>
      </c>
      <c r="D50" s="113" t="s">
        <v>2481</v>
      </c>
      <c r="E50" s="113" t="s">
        <v>2479</v>
      </c>
      <c r="F50" s="113">
        <v>1</v>
      </c>
      <c r="G50" s="113">
        <v>0.1</v>
      </c>
      <c r="I50" s="113" t="s">
        <v>2510</v>
      </c>
      <c r="J50" s="113" t="s">
        <v>258</v>
      </c>
      <c r="K50" s="113" t="s">
        <v>2494</v>
      </c>
      <c r="P50">
        <v>38</v>
      </c>
      <c r="Q50" t="s">
        <v>2477</v>
      </c>
      <c r="R50" t="s">
        <v>2589</v>
      </c>
      <c r="Y50" s="130" t="s">
        <v>2478</v>
      </c>
      <c r="Z50" s="130" t="s">
        <v>3662</v>
      </c>
      <c r="AA50" s="130" t="s">
        <v>3663</v>
      </c>
    </row>
    <row r="51" spans="1:27">
      <c r="A51" s="113" t="s">
        <v>309</v>
      </c>
      <c r="B51" s="113" t="s">
        <v>302</v>
      </c>
      <c r="D51" s="113" t="s">
        <v>2481</v>
      </c>
      <c r="E51" s="113" t="s">
        <v>2479</v>
      </c>
      <c r="F51" s="113">
        <v>2</v>
      </c>
      <c r="G51" s="113">
        <v>0.1</v>
      </c>
      <c r="I51" s="113" t="s">
        <v>2510</v>
      </c>
      <c r="J51" s="113" t="s">
        <v>988</v>
      </c>
      <c r="K51" s="113" t="s">
        <v>2495</v>
      </c>
      <c r="P51">
        <v>39</v>
      </c>
      <c r="Q51" t="s">
        <v>2477</v>
      </c>
      <c r="R51" t="s">
        <v>2589</v>
      </c>
      <c r="Y51" s="130" t="s">
        <v>2478</v>
      </c>
      <c r="Z51" s="130" t="s">
        <v>3664</v>
      </c>
      <c r="AA51" s="130" t="s">
        <v>3665</v>
      </c>
    </row>
    <row r="52" spans="1:27">
      <c r="A52" s="113" t="s">
        <v>310</v>
      </c>
      <c r="B52" s="113" t="s">
        <v>258</v>
      </c>
      <c r="D52" s="113" t="s">
        <v>2481</v>
      </c>
      <c r="E52" s="113" t="s">
        <v>2479</v>
      </c>
      <c r="F52" s="113">
        <v>3</v>
      </c>
      <c r="G52" s="113">
        <v>0.1</v>
      </c>
      <c r="I52" s="113" t="s">
        <v>2510</v>
      </c>
      <c r="J52" s="113" t="s">
        <v>952</v>
      </c>
      <c r="K52" s="113" t="s">
        <v>2496</v>
      </c>
      <c r="P52">
        <v>40</v>
      </c>
      <c r="Q52" t="s">
        <v>2477</v>
      </c>
      <c r="R52" t="s">
        <v>2589</v>
      </c>
      <c r="Y52" s="130" t="s">
        <v>2478</v>
      </c>
      <c r="Z52" s="130" t="s">
        <v>3666</v>
      </c>
      <c r="AA52" s="130" t="s">
        <v>3667</v>
      </c>
    </row>
    <row r="53" spans="1:27">
      <c r="A53" s="113" t="s">
        <v>311</v>
      </c>
      <c r="B53" s="113" t="s">
        <v>302</v>
      </c>
      <c r="D53" s="113" t="s">
        <v>2481</v>
      </c>
      <c r="E53" s="113" t="s">
        <v>2479</v>
      </c>
      <c r="F53" s="113">
        <v>4</v>
      </c>
      <c r="G53" s="113">
        <v>0.1</v>
      </c>
      <c r="I53" s="113" t="s">
        <v>2510</v>
      </c>
      <c r="J53" s="113" t="s">
        <v>1838</v>
      </c>
      <c r="K53" s="113" t="s">
        <v>2497</v>
      </c>
      <c r="P53">
        <v>41</v>
      </c>
      <c r="Q53" t="s">
        <v>2477</v>
      </c>
      <c r="R53" t="s">
        <v>2589</v>
      </c>
      <c r="Y53" s="130" t="s">
        <v>2478</v>
      </c>
      <c r="Z53" s="130" t="s">
        <v>3668</v>
      </c>
      <c r="AA53" s="130" t="s">
        <v>3669</v>
      </c>
    </row>
    <row r="54" spans="1:27">
      <c r="A54" s="113" t="s">
        <v>312</v>
      </c>
      <c r="B54" s="113" t="s">
        <v>302</v>
      </c>
      <c r="D54" s="113" t="s">
        <v>2484</v>
      </c>
      <c r="E54" s="113" t="s">
        <v>2479</v>
      </c>
      <c r="F54" s="113">
        <v>1</v>
      </c>
      <c r="G54" s="113">
        <v>0.1</v>
      </c>
      <c r="I54" s="113" t="s">
        <v>2510</v>
      </c>
      <c r="J54" s="113" t="s">
        <v>1759</v>
      </c>
      <c r="K54" s="113" t="s">
        <v>2498</v>
      </c>
      <c r="P54">
        <v>42</v>
      </c>
      <c r="Q54" t="s">
        <v>2477</v>
      </c>
      <c r="R54" t="s">
        <v>2589</v>
      </c>
      <c r="Y54" s="130" t="s">
        <v>2478</v>
      </c>
      <c r="Z54" s="130" t="s">
        <v>3670</v>
      </c>
      <c r="AA54" s="130" t="s">
        <v>3671</v>
      </c>
    </row>
    <row r="55" spans="1:27">
      <c r="A55" s="113" t="s">
        <v>313</v>
      </c>
      <c r="B55" s="113" t="s">
        <v>302</v>
      </c>
      <c r="D55" s="113" t="s">
        <v>2484</v>
      </c>
      <c r="E55" s="113" t="s">
        <v>2479</v>
      </c>
      <c r="F55" s="113">
        <v>2</v>
      </c>
      <c r="G55" s="113">
        <v>0.1</v>
      </c>
      <c r="I55" s="113" t="s">
        <v>2510</v>
      </c>
      <c r="J55" s="113" t="s">
        <v>823</v>
      </c>
      <c r="K55" s="113" t="s">
        <v>2499</v>
      </c>
      <c r="P55">
        <v>43</v>
      </c>
      <c r="Q55" t="s">
        <v>2477</v>
      </c>
      <c r="R55" t="s">
        <v>2589</v>
      </c>
      <c r="Y55" s="130" t="s">
        <v>2478</v>
      </c>
      <c r="Z55" s="130" t="s">
        <v>3672</v>
      </c>
      <c r="AA55" s="130" t="s">
        <v>3673</v>
      </c>
    </row>
    <row r="56" spans="1:27">
      <c r="A56" s="113" t="s">
        <v>314</v>
      </c>
      <c r="B56" s="113" t="s">
        <v>302</v>
      </c>
      <c r="D56" s="113" t="s">
        <v>2484</v>
      </c>
      <c r="E56" s="113" t="s">
        <v>2479</v>
      </c>
      <c r="F56" s="113">
        <v>3</v>
      </c>
      <c r="G56" s="113">
        <v>0.1</v>
      </c>
      <c r="I56" s="113" t="s">
        <v>2510</v>
      </c>
      <c r="J56" s="113" t="s">
        <v>380</v>
      </c>
      <c r="K56" s="113" t="s">
        <v>2500</v>
      </c>
      <c r="P56">
        <v>44</v>
      </c>
      <c r="Q56" t="s">
        <v>2477</v>
      </c>
      <c r="R56" t="s">
        <v>2589</v>
      </c>
      <c r="Y56" s="130" t="s">
        <v>2478</v>
      </c>
      <c r="Z56" s="130" t="s">
        <v>3674</v>
      </c>
      <c r="AA56" s="130" t="s">
        <v>3675</v>
      </c>
    </row>
    <row r="57" spans="1:27">
      <c r="A57" s="113" t="s">
        <v>315</v>
      </c>
      <c r="B57" s="113" t="s">
        <v>302</v>
      </c>
      <c r="D57" s="113" t="s">
        <v>2484</v>
      </c>
      <c r="E57" s="113" t="s">
        <v>2479</v>
      </c>
      <c r="F57" s="113">
        <v>4</v>
      </c>
      <c r="G57" s="113">
        <v>0.1</v>
      </c>
      <c r="I57" s="113" t="s">
        <v>2510</v>
      </c>
      <c r="J57" s="113" t="s">
        <v>260</v>
      </c>
      <c r="K57" s="113" t="s">
        <v>2501</v>
      </c>
      <c r="P57">
        <v>45</v>
      </c>
      <c r="Q57" t="s">
        <v>2477</v>
      </c>
      <c r="R57" t="s">
        <v>2589</v>
      </c>
      <c r="Y57" s="130" t="s">
        <v>2478</v>
      </c>
      <c r="Z57" s="130" t="s">
        <v>3676</v>
      </c>
      <c r="AA57" s="130" t="s">
        <v>3677</v>
      </c>
    </row>
    <row r="58" spans="1:27">
      <c r="A58" s="113" t="s">
        <v>316</v>
      </c>
      <c r="B58" s="113" t="s">
        <v>258</v>
      </c>
      <c r="D58" s="113" t="s">
        <v>2577</v>
      </c>
      <c r="E58" s="113" t="s">
        <v>2479</v>
      </c>
      <c r="F58" s="113">
        <v>1</v>
      </c>
      <c r="G58" s="113">
        <v>0.1</v>
      </c>
      <c r="I58" s="113" t="s">
        <v>2510</v>
      </c>
      <c r="J58" s="113" t="s">
        <v>382</v>
      </c>
      <c r="K58" s="113" t="s">
        <v>2502</v>
      </c>
      <c r="P58">
        <v>46</v>
      </c>
      <c r="Q58" t="s">
        <v>2477</v>
      </c>
      <c r="R58" t="s">
        <v>2589</v>
      </c>
      <c r="Y58" s="130" t="s">
        <v>2478</v>
      </c>
      <c r="Z58" s="130" t="s">
        <v>3678</v>
      </c>
      <c r="AA58" s="130" t="s">
        <v>3679</v>
      </c>
    </row>
    <row r="59" spans="1:27">
      <c r="A59" s="113" t="s">
        <v>317</v>
      </c>
      <c r="B59" s="113" t="s">
        <v>302</v>
      </c>
      <c r="D59" s="113" t="s">
        <v>2577</v>
      </c>
      <c r="E59" s="113" t="s">
        <v>2479</v>
      </c>
      <c r="F59" s="113">
        <v>2</v>
      </c>
      <c r="G59" s="113">
        <v>0.1</v>
      </c>
      <c r="I59" s="113" t="s">
        <v>2510</v>
      </c>
      <c r="J59" s="113" t="s">
        <v>1700</v>
      </c>
      <c r="K59" s="113" t="s">
        <v>2503</v>
      </c>
      <c r="P59">
        <v>47</v>
      </c>
      <c r="Q59" t="s">
        <v>2477</v>
      </c>
      <c r="R59" t="s">
        <v>2589</v>
      </c>
      <c r="Y59" s="130" t="s">
        <v>2478</v>
      </c>
      <c r="Z59" s="130" t="s">
        <v>3680</v>
      </c>
      <c r="AA59" s="130" t="s">
        <v>3681</v>
      </c>
    </row>
    <row r="60" spans="1:27">
      <c r="A60" s="113" t="s">
        <v>318</v>
      </c>
      <c r="B60" s="113" t="s">
        <v>302</v>
      </c>
      <c r="D60" s="113" t="s">
        <v>2577</v>
      </c>
      <c r="E60" s="113" t="s">
        <v>2479</v>
      </c>
      <c r="F60" s="113">
        <v>3</v>
      </c>
      <c r="G60" s="113">
        <v>0.1</v>
      </c>
      <c r="I60" s="113" t="s">
        <v>2510</v>
      </c>
      <c r="J60" s="113" t="s">
        <v>1703</v>
      </c>
      <c r="K60" s="113" t="s">
        <v>2504</v>
      </c>
      <c r="P60">
        <v>48</v>
      </c>
      <c r="Q60" t="s">
        <v>2477</v>
      </c>
      <c r="R60" t="s">
        <v>2589</v>
      </c>
      <c r="Y60" s="130" t="s">
        <v>2478</v>
      </c>
      <c r="Z60" s="130" t="s">
        <v>3682</v>
      </c>
      <c r="AA60" s="130" t="s">
        <v>3683</v>
      </c>
    </row>
    <row r="61" spans="1:27">
      <c r="A61" s="113" t="s">
        <v>319</v>
      </c>
      <c r="B61" s="113" t="s">
        <v>302</v>
      </c>
      <c r="D61" s="113" t="s">
        <v>2577</v>
      </c>
      <c r="E61" s="113" t="s">
        <v>2479</v>
      </c>
      <c r="F61" s="113">
        <v>4</v>
      </c>
      <c r="G61" s="113">
        <v>0.1</v>
      </c>
      <c r="I61" s="113" t="s">
        <v>2510</v>
      </c>
      <c r="J61" s="113" t="s">
        <v>2136</v>
      </c>
      <c r="K61" s="113" t="s">
        <v>2505</v>
      </c>
      <c r="P61">
        <v>49</v>
      </c>
      <c r="Q61" t="s">
        <v>2477</v>
      </c>
      <c r="R61" t="s">
        <v>2589</v>
      </c>
      <c r="Y61" s="130" t="s">
        <v>2478</v>
      </c>
      <c r="Z61" s="130" t="s">
        <v>3684</v>
      </c>
      <c r="AA61" s="130" t="s">
        <v>3685</v>
      </c>
    </row>
    <row r="62" spans="1:27">
      <c r="A62" s="113" t="s">
        <v>320</v>
      </c>
      <c r="B62" s="113" t="s">
        <v>302</v>
      </c>
      <c r="D62" s="113" t="s">
        <v>2485</v>
      </c>
      <c r="E62" s="113" t="s">
        <v>2479</v>
      </c>
      <c r="F62" s="113">
        <v>1</v>
      </c>
      <c r="G62" s="113">
        <v>0.1</v>
      </c>
      <c r="I62" s="113" t="s">
        <v>2510</v>
      </c>
      <c r="J62" s="113" t="s">
        <v>2069</v>
      </c>
      <c r="K62" s="113" t="s">
        <v>2506</v>
      </c>
      <c r="P62">
        <v>50</v>
      </c>
      <c r="Q62" t="s">
        <v>2477</v>
      </c>
      <c r="R62" t="s">
        <v>2589</v>
      </c>
      <c r="Y62" s="130" t="s">
        <v>2478</v>
      </c>
      <c r="Z62" s="130" t="s">
        <v>3686</v>
      </c>
      <c r="AA62" s="130" t="s">
        <v>3687</v>
      </c>
    </row>
    <row r="63" spans="1:27">
      <c r="A63" s="113" t="s">
        <v>321</v>
      </c>
      <c r="B63" s="113" t="s">
        <v>302</v>
      </c>
      <c r="D63" s="113" t="s">
        <v>2485</v>
      </c>
      <c r="E63" s="113" t="s">
        <v>2479</v>
      </c>
      <c r="F63" s="113">
        <v>2</v>
      </c>
      <c r="G63" s="113">
        <v>0.1</v>
      </c>
      <c r="I63" s="113" t="s">
        <v>2510</v>
      </c>
      <c r="J63" s="113" t="s">
        <v>1519</v>
      </c>
      <c r="K63" s="113" t="s">
        <v>2507</v>
      </c>
      <c r="P63">
        <v>51</v>
      </c>
      <c r="Q63" t="s">
        <v>2477</v>
      </c>
      <c r="R63" t="s">
        <v>2589</v>
      </c>
      <c r="Y63" s="130" t="s">
        <v>2478</v>
      </c>
      <c r="Z63" s="130" t="s">
        <v>3688</v>
      </c>
      <c r="AA63" s="130" t="s">
        <v>3689</v>
      </c>
    </row>
    <row r="64" spans="1:27">
      <c r="A64" s="113" t="s">
        <v>322</v>
      </c>
      <c r="B64" s="113" t="s">
        <v>302</v>
      </c>
      <c r="D64" s="113" t="s">
        <v>2485</v>
      </c>
      <c r="E64" s="113" t="s">
        <v>2479</v>
      </c>
      <c r="F64" s="113">
        <v>3</v>
      </c>
      <c r="G64" s="113">
        <v>0.1</v>
      </c>
      <c r="I64" s="113" t="s">
        <v>2510</v>
      </c>
      <c r="J64" s="113" t="s">
        <v>516</v>
      </c>
      <c r="K64" s="113" t="s">
        <v>2508</v>
      </c>
      <c r="P64">
        <v>52</v>
      </c>
      <c r="Q64" t="s">
        <v>2477</v>
      </c>
      <c r="R64" t="s">
        <v>2589</v>
      </c>
      <c r="Y64" s="130" t="s">
        <v>2478</v>
      </c>
      <c r="Z64" s="130" t="s">
        <v>3690</v>
      </c>
      <c r="AA64" s="130" t="s">
        <v>3691</v>
      </c>
    </row>
    <row r="65" spans="1:27">
      <c r="A65" s="113" t="s">
        <v>323</v>
      </c>
      <c r="B65" s="113" t="s">
        <v>302</v>
      </c>
      <c r="D65" s="113" t="s">
        <v>2485</v>
      </c>
      <c r="E65" s="113" t="s">
        <v>2479</v>
      </c>
      <c r="F65" s="113">
        <v>4</v>
      </c>
      <c r="G65" s="113">
        <v>0.1</v>
      </c>
      <c r="I65" s="113" t="s">
        <v>2481</v>
      </c>
      <c r="J65" s="113" t="s">
        <v>2084</v>
      </c>
      <c r="K65" s="113" t="s">
        <v>2489</v>
      </c>
      <c r="P65">
        <v>53</v>
      </c>
      <c r="Q65" t="s">
        <v>2477</v>
      </c>
      <c r="R65" t="s">
        <v>2589</v>
      </c>
      <c r="Y65" s="130" t="s">
        <v>2478</v>
      </c>
      <c r="Z65" s="130" t="s">
        <v>3692</v>
      </c>
      <c r="AA65" s="130" t="s">
        <v>3693</v>
      </c>
    </row>
    <row r="66" spans="1:27">
      <c r="A66" s="113" t="s">
        <v>324</v>
      </c>
      <c r="B66" s="113" t="s">
        <v>258</v>
      </c>
      <c r="D66" s="113" t="s">
        <v>2488</v>
      </c>
      <c r="E66" s="113" t="s">
        <v>2480</v>
      </c>
      <c r="F66" s="113">
        <v>1</v>
      </c>
      <c r="G66" s="113">
        <v>0.5</v>
      </c>
      <c r="I66" s="113" t="s">
        <v>2481</v>
      </c>
      <c r="J66" s="113" t="s">
        <v>1676</v>
      </c>
      <c r="K66" s="113" t="s">
        <v>2490</v>
      </c>
      <c r="P66">
        <v>54</v>
      </c>
      <c r="Q66" t="s">
        <v>2477</v>
      </c>
      <c r="R66" t="s">
        <v>2589</v>
      </c>
      <c r="Y66" s="130" t="s">
        <v>2478</v>
      </c>
      <c r="Z66" s="130" t="s">
        <v>3694</v>
      </c>
      <c r="AA66" s="130" t="s">
        <v>3695</v>
      </c>
    </row>
    <row r="67" spans="1:27">
      <c r="A67" s="113" t="s">
        <v>325</v>
      </c>
      <c r="B67" s="113" t="s">
        <v>302</v>
      </c>
      <c r="D67" s="113" t="s">
        <v>2488</v>
      </c>
      <c r="E67" s="113" t="s">
        <v>2480</v>
      </c>
      <c r="F67" s="113">
        <v>2</v>
      </c>
      <c r="G67" s="113">
        <v>0.5</v>
      </c>
      <c r="I67" s="113" t="s">
        <v>2481</v>
      </c>
      <c r="J67" s="113" t="s">
        <v>1680</v>
      </c>
      <c r="K67" s="113" t="s">
        <v>2490</v>
      </c>
      <c r="P67">
        <v>55</v>
      </c>
      <c r="Q67" t="s">
        <v>2477</v>
      </c>
      <c r="R67" t="s">
        <v>2589</v>
      </c>
      <c r="Y67" s="130" t="s">
        <v>2478</v>
      </c>
      <c r="Z67" s="130" t="s">
        <v>3696</v>
      </c>
      <c r="AA67" s="130" t="s">
        <v>3697</v>
      </c>
    </row>
    <row r="68" spans="1:27">
      <c r="A68" s="113" t="s">
        <v>326</v>
      </c>
      <c r="B68" s="113" t="s">
        <v>258</v>
      </c>
      <c r="D68" s="113" t="s">
        <v>2488</v>
      </c>
      <c r="E68" s="113" t="s">
        <v>2480</v>
      </c>
      <c r="F68" s="113">
        <v>3</v>
      </c>
      <c r="G68" s="113">
        <v>0.3</v>
      </c>
      <c r="I68" s="113" t="s">
        <v>2481</v>
      </c>
      <c r="J68" s="113" t="s">
        <v>1229</v>
      </c>
      <c r="K68" s="113" t="s">
        <v>2491</v>
      </c>
      <c r="P68">
        <v>56</v>
      </c>
      <c r="Q68" t="s">
        <v>2477</v>
      </c>
      <c r="R68" t="s">
        <v>2589</v>
      </c>
      <c r="Y68" s="130" t="s">
        <v>2478</v>
      </c>
      <c r="Z68" s="130" t="s">
        <v>3698</v>
      </c>
      <c r="AA68" s="130" t="s">
        <v>3699</v>
      </c>
    </row>
    <row r="69" spans="1:27">
      <c r="A69" s="113" t="s">
        <v>327</v>
      </c>
      <c r="B69" s="113" t="s">
        <v>302</v>
      </c>
      <c r="D69" s="113" t="s">
        <v>2488</v>
      </c>
      <c r="E69" s="113" t="s">
        <v>2480</v>
      </c>
      <c r="F69" s="113">
        <v>4</v>
      </c>
      <c r="G69" s="113">
        <v>0.3</v>
      </c>
      <c r="I69" s="113" t="s">
        <v>2481</v>
      </c>
      <c r="J69" s="113" t="s">
        <v>1207</v>
      </c>
      <c r="K69" s="113" t="s">
        <v>2492</v>
      </c>
      <c r="P69">
        <v>57</v>
      </c>
      <c r="Q69" t="s">
        <v>2477</v>
      </c>
      <c r="R69" t="s">
        <v>2589</v>
      </c>
      <c r="Y69" s="130" t="s">
        <v>2478</v>
      </c>
      <c r="Z69" s="130" t="s">
        <v>3700</v>
      </c>
      <c r="AA69" s="130" t="s">
        <v>3701</v>
      </c>
    </row>
    <row r="70" spans="1:27">
      <c r="A70" s="113" t="s">
        <v>328</v>
      </c>
      <c r="B70" s="113" t="s">
        <v>302</v>
      </c>
      <c r="D70" s="113" t="s">
        <v>2509</v>
      </c>
      <c r="E70" s="113" t="s">
        <v>2480</v>
      </c>
      <c r="F70" s="113">
        <v>1</v>
      </c>
      <c r="G70" s="113">
        <v>0.5</v>
      </c>
      <c r="I70" s="113" t="s">
        <v>2481</v>
      </c>
      <c r="J70" s="113" t="s">
        <v>302</v>
      </c>
      <c r="K70" s="113" t="s">
        <v>2493</v>
      </c>
      <c r="P70">
        <v>58</v>
      </c>
      <c r="Q70" t="s">
        <v>2477</v>
      </c>
      <c r="R70" t="s">
        <v>2589</v>
      </c>
      <c r="Y70" s="130" t="s">
        <v>2478</v>
      </c>
      <c r="Z70" s="130" t="s">
        <v>3702</v>
      </c>
      <c r="AA70" s="130" t="s">
        <v>3703</v>
      </c>
    </row>
    <row r="71" spans="1:27">
      <c r="A71" s="113" t="s">
        <v>329</v>
      </c>
      <c r="B71" s="113" t="s">
        <v>258</v>
      </c>
      <c r="D71" s="113" t="s">
        <v>2509</v>
      </c>
      <c r="E71" s="113" t="s">
        <v>2480</v>
      </c>
      <c r="F71" s="113">
        <v>2</v>
      </c>
      <c r="G71" s="113">
        <v>0.5</v>
      </c>
      <c r="I71" s="113" t="s">
        <v>2481</v>
      </c>
      <c r="J71" s="113" t="s">
        <v>258</v>
      </c>
      <c r="K71" s="113" t="s">
        <v>2494</v>
      </c>
      <c r="P71">
        <v>59</v>
      </c>
      <c r="Q71" t="s">
        <v>2477</v>
      </c>
      <c r="R71" t="s">
        <v>2589</v>
      </c>
      <c r="Y71" s="130" t="s">
        <v>2478</v>
      </c>
      <c r="Z71" s="130" t="s">
        <v>3704</v>
      </c>
      <c r="AA71" s="130" t="s">
        <v>3705</v>
      </c>
    </row>
    <row r="72" spans="1:27">
      <c r="A72" s="113" t="s">
        <v>330</v>
      </c>
      <c r="B72" s="113" t="s">
        <v>258</v>
      </c>
      <c r="D72" s="113" t="s">
        <v>2509</v>
      </c>
      <c r="E72" s="113" t="s">
        <v>2480</v>
      </c>
      <c r="F72" s="113">
        <v>3</v>
      </c>
      <c r="G72" s="113">
        <v>0.3</v>
      </c>
      <c r="I72" s="113" t="s">
        <v>2481</v>
      </c>
      <c r="J72" s="113" t="s">
        <v>988</v>
      </c>
      <c r="K72" s="113" t="s">
        <v>2495</v>
      </c>
      <c r="P72">
        <v>60</v>
      </c>
      <c r="Q72" t="s">
        <v>2477</v>
      </c>
      <c r="R72" t="s">
        <v>2589</v>
      </c>
      <c r="Y72" s="130" t="s">
        <v>2478</v>
      </c>
      <c r="Z72" s="130" t="s">
        <v>3706</v>
      </c>
      <c r="AA72" s="130" t="s">
        <v>3707</v>
      </c>
    </row>
    <row r="73" spans="1:27">
      <c r="A73" s="113" t="s">
        <v>331</v>
      </c>
      <c r="B73" s="113" t="s">
        <v>302</v>
      </c>
      <c r="D73" s="113" t="s">
        <v>2509</v>
      </c>
      <c r="E73" s="113" t="s">
        <v>2480</v>
      </c>
      <c r="F73" s="113">
        <v>4</v>
      </c>
      <c r="G73" s="113">
        <v>0.3</v>
      </c>
      <c r="I73" s="113" t="s">
        <v>2481</v>
      </c>
      <c r="J73" s="113" t="s">
        <v>952</v>
      </c>
      <c r="K73" s="113" t="s">
        <v>2496</v>
      </c>
      <c r="P73">
        <v>61</v>
      </c>
      <c r="Q73" t="s">
        <v>2477</v>
      </c>
      <c r="R73" t="s">
        <v>2589</v>
      </c>
      <c r="Y73" s="130" t="s">
        <v>2478</v>
      </c>
      <c r="Z73" s="130" t="s">
        <v>3708</v>
      </c>
      <c r="AA73" s="130" t="s">
        <v>3709</v>
      </c>
    </row>
    <row r="74" spans="1:27">
      <c r="A74" s="113" t="s">
        <v>332</v>
      </c>
      <c r="B74" s="113" t="s">
        <v>258</v>
      </c>
      <c r="D74" s="113" t="s">
        <v>2510</v>
      </c>
      <c r="E74" s="113" t="s">
        <v>2480</v>
      </c>
      <c r="F74" s="113">
        <v>1</v>
      </c>
      <c r="G74" s="113">
        <v>0.5</v>
      </c>
      <c r="I74" s="113" t="s">
        <v>2481</v>
      </c>
      <c r="J74" s="113" t="s">
        <v>1838</v>
      </c>
      <c r="K74" s="113" t="s">
        <v>2497</v>
      </c>
      <c r="P74">
        <v>62</v>
      </c>
      <c r="Q74" t="s">
        <v>2477</v>
      </c>
      <c r="R74" t="s">
        <v>2589</v>
      </c>
      <c r="Y74" s="130" t="s">
        <v>2478</v>
      </c>
      <c r="Z74" s="130" t="s">
        <v>3710</v>
      </c>
      <c r="AA74" s="130" t="s">
        <v>3711</v>
      </c>
    </row>
    <row r="75" spans="1:27">
      <c r="A75" s="113" t="s">
        <v>333</v>
      </c>
      <c r="B75" s="113" t="s">
        <v>302</v>
      </c>
      <c r="D75" s="113" t="s">
        <v>2510</v>
      </c>
      <c r="E75" s="113" t="s">
        <v>2480</v>
      </c>
      <c r="F75" s="113">
        <v>2</v>
      </c>
      <c r="G75" s="113">
        <v>0.5</v>
      </c>
      <c r="I75" s="113" t="s">
        <v>2481</v>
      </c>
      <c r="J75" s="113" t="s">
        <v>1759</v>
      </c>
      <c r="K75" s="113" t="s">
        <v>2498</v>
      </c>
      <c r="P75">
        <v>63</v>
      </c>
      <c r="Q75" t="s">
        <v>2477</v>
      </c>
      <c r="R75" t="s">
        <v>2589</v>
      </c>
      <c r="Y75" s="130" t="s">
        <v>2478</v>
      </c>
      <c r="Z75" s="130" t="s">
        <v>3712</v>
      </c>
      <c r="AA75" s="130" t="s">
        <v>3713</v>
      </c>
    </row>
    <row r="76" spans="1:27">
      <c r="A76" s="113" t="s">
        <v>334</v>
      </c>
      <c r="B76" s="113" t="s">
        <v>302</v>
      </c>
      <c r="D76" s="113" t="s">
        <v>2510</v>
      </c>
      <c r="E76" s="113" t="s">
        <v>2480</v>
      </c>
      <c r="F76" s="113">
        <v>3</v>
      </c>
      <c r="G76" s="113">
        <v>0.3</v>
      </c>
      <c r="I76" s="113" t="s">
        <v>2481</v>
      </c>
      <c r="J76" s="113" t="s">
        <v>823</v>
      </c>
      <c r="K76" s="113" t="s">
        <v>2499</v>
      </c>
      <c r="P76">
        <v>64</v>
      </c>
      <c r="Q76" t="s">
        <v>2477</v>
      </c>
      <c r="R76" t="s">
        <v>2589</v>
      </c>
      <c r="Y76" s="130" t="s">
        <v>2478</v>
      </c>
      <c r="Z76" s="130" t="s">
        <v>3714</v>
      </c>
      <c r="AA76" s="130" t="s">
        <v>3715</v>
      </c>
    </row>
    <row r="77" spans="1:27">
      <c r="A77" s="113" t="s">
        <v>335</v>
      </c>
      <c r="B77" s="113" t="s">
        <v>302</v>
      </c>
      <c r="D77" s="113" t="s">
        <v>2510</v>
      </c>
      <c r="E77" s="113" t="s">
        <v>2480</v>
      </c>
      <c r="F77" s="113">
        <v>4</v>
      </c>
      <c r="G77" s="113">
        <v>0.3</v>
      </c>
      <c r="I77" s="113" t="s">
        <v>2481</v>
      </c>
      <c r="J77" s="113" t="s">
        <v>380</v>
      </c>
      <c r="K77" s="113" t="s">
        <v>2500</v>
      </c>
      <c r="P77">
        <v>65</v>
      </c>
      <c r="Q77" t="s">
        <v>2477</v>
      </c>
      <c r="R77" t="s">
        <v>2589</v>
      </c>
      <c r="Y77" s="130" t="s">
        <v>2478</v>
      </c>
      <c r="Z77" s="130" t="s">
        <v>3716</v>
      </c>
      <c r="AA77" s="130" t="s">
        <v>3717</v>
      </c>
    </row>
    <row r="78" spans="1:27">
      <c r="A78" s="113" t="s">
        <v>336</v>
      </c>
      <c r="B78" s="113" t="s">
        <v>258</v>
      </c>
      <c r="D78" s="113" t="s">
        <v>2483</v>
      </c>
      <c r="E78" s="113" t="s">
        <v>2480</v>
      </c>
      <c r="F78" s="113">
        <v>1</v>
      </c>
      <c r="G78" s="113">
        <v>0.5</v>
      </c>
      <c r="I78" s="113" t="s">
        <v>2481</v>
      </c>
      <c r="J78" s="113" t="s">
        <v>260</v>
      </c>
      <c r="K78" s="113" t="s">
        <v>2501</v>
      </c>
      <c r="P78">
        <v>66</v>
      </c>
      <c r="Q78" t="s">
        <v>2477</v>
      </c>
      <c r="R78" t="s">
        <v>2589</v>
      </c>
      <c r="Y78" s="130" t="s">
        <v>2478</v>
      </c>
      <c r="Z78" s="130" t="s">
        <v>3718</v>
      </c>
      <c r="AA78" s="130" t="s">
        <v>3719</v>
      </c>
    </row>
    <row r="79" spans="1:27">
      <c r="A79" s="113" t="s">
        <v>337</v>
      </c>
      <c r="B79" s="113" t="s">
        <v>258</v>
      </c>
      <c r="D79" s="113" t="s">
        <v>2483</v>
      </c>
      <c r="E79" s="113" t="s">
        <v>2480</v>
      </c>
      <c r="F79" s="113">
        <v>2</v>
      </c>
      <c r="G79" s="113">
        <v>0.5</v>
      </c>
      <c r="I79" s="113" t="s">
        <v>2481</v>
      </c>
      <c r="J79" s="113" t="s">
        <v>382</v>
      </c>
      <c r="K79" s="113" t="s">
        <v>2502</v>
      </c>
      <c r="P79">
        <v>67</v>
      </c>
      <c r="Q79" t="s">
        <v>2477</v>
      </c>
      <c r="R79" t="s">
        <v>2589</v>
      </c>
      <c r="Y79" s="130" t="s">
        <v>2478</v>
      </c>
      <c r="Z79" s="130" t="s">
        <v>3720</v>
      </c>
      <c r="AA79" s="130" t="s">
        <v>3721</v>
      </c>
    </row>
    <row r="80" spans="1:27">
      <c r="A80" s="113" t="s">
        <v>338</v>
      </c>
      <c r="B80" s="113" t="s">
        <v>258</v>
      </c>
      <c r="D80" s="113" t="s">
        <v>2483</v>
      </c>
      <c r="E80" s="113" t="s">
        <v>2480</v>
      </c>
      <c r="F80" s="113">
        <v>3</v>
      </c>
      <c r="G80" s="113">
        <v>0.3</v>
      </c>
      <c r="I80" s="113" t="s">
        <v>2481</v>
      </c>
      <c r="J80" s="113" t="s">
        <v>1700</v>
      </c>
      <c r="K80" s="113" t="s">
        <v>2503</v>
      </c>
      <c r="P80">
        <v>68</v>
      </c>
      <c r="Q80" t="s">
        <v>2477</v>
      </c>
      <c r="R80" t="s">
        <v>2589</v>
      </c>
      <c r="Y80" s="130" t="s">
        <v>2478</v>
      </c>
      <c r="Z80" s="130" t="s">
        <v>3722</v>
      </c>
      <c r="AA80" s="130" t="s">
        <v>3723</v>
      </c>
    </row>
    <row r="81" spans="1:27">
      <c r="A81" s="113" t="s">
        <v>339</v>
      </c>
      <c r="B81" s="113" t="s">
        <v>258</v>
      </c>
      <c r="D81" s="113" t="s">
        <v>2483</v>
      </c>
      <c r="E81" s="113" t="s">
        <v>2480</v>
      </c>
      <c r="F81" s="113">
        <v>4</v>
      </c>
      <c r="G81" s="113">
        <v>0.3</v>
      </c>
      <c r="I81" s="113" t="s">
        <v>2481</v>
      </c>
      <c r="J81" s="113" t="s">
        <v>1703</v>
      </c>
      <c r="K81" s="113" t="s">
        <v>2504</v>
      </c>
      <c r="P81">
        <v>69</v>
      </c>
      <c r="Q81" t="s">
        <v>2477</v>
      </c>
      <c r="R81" t="s">
        <v>2589</v>
      </c>
      <c r="Y81" s="130" t="s">
        <v>2478</v>
      </c>
      <c r="Z81" s="130" t="s">
        <v>3724</v>
      </c>
      <c r="AA81" s="130" t="s">
        <v>3725</v>
      </c>
    </row>
    <row r="82" spans="1:27">
      <c r="A82" s="113" t="s">
        <v>340</v>
      </c>
      <c r="B82" s="113" t="s">
        <v>258</v>
      </c>
      <c r="D82" s="113" t="s">
        <v>2481</v>
      </c>
      <c r="E82" s="113" t="s">
        <v>2480</v>
      </c>
      <c r="F82" s="113">
        <v>1</v>
      </c>
      <c r="G82" s="113">
        <v>0.7</v>
      </c>
      <c r="I82" s="113" t="s">
        <v>2481</v>
      </c>
      <c r="J82" s="113" t="s">
        <v>2136</v>
      </c>
      <c r="K82" s="113" t="s">
        <v>2505</v>
      </c>
      <c r="P82">
        <v>70</v>
      </c>
      <c r="Q82" t="s">
        <v>2477</v>
      </c>
      <c r="R82" t="s">
        <v>2589</v>
      </c>
      <c r="Y82" s="130" t="s">
        <v>2478</v>
      </c>
      <c r="Z82" s="130" t="s">
        <v>3726</v>
      </c>
      <c r="AA82" s="130" t="s">
        <v>3727</v>
      </c>
    </row>
    <row r="83" spans="1:27">
      <c r="A83" s="113" t="s">
        <v>341</v>
      </c>
      <c r="B83" s="113" t="s">
        <v>302</v>
      </c>
      <c r="D83" s="113" t="s">
        <v>2481</v>
      </c>
      <c r="E83" s="113" t="s">
        <v>2480</v>
      </c>
      <c r="F83" s="113">
        <v>2</v>
      </c>
      <c r="G83" s="113">
        <v>0.7</v>
      </c>
      <c r="I83" s="113" t="s">
        <v>2481</v>
      </c>
      <c r="J83" s="113" t="s">
        <v>2069</v>
      </c>
      <c r="K83" s="113" t="s">
        <v>2506</v>
      </c>
      <c r="P83">
        <v>71</v>
      </c>
      <c r="Q83" t="s">
        <v>2477</v>
      </c>
      <c r="R83" t="s">
        <v>2589</v>
      </c>
      <c r="Y83" s="130" t="s">
        <v>2478</v>
      </c>
      <c r="Z83" s="130" t="s">
        <v>3728</v>
      </c>
      <c r="AA83" s="130" t="s">
        <v>3729</v>
      </c>
    </row>
    <row r="84" spans="1:27">
      <c r="A84" s="113" t="s">
        <v>342</v>
      </c>
      <c r="B84" s="113" t="s">
        <v>258</v>
      </c>
      <c r="D84" s="113" t="s">
        <v>2481</v>
      </c>
      <c r="E84" s="113" t="s">
        <v>2480</v>
      </c>
      <c r="F84" s="113">
        <v>3</v>
      </c>
      <c r="G84" s="113">
        <v>0.5</v>
      </c>
      <c r="I84" s="113" t="s">
        <v>2481</v>
      </c>
      <c r="J84" s="113" t="s">
        <v>1519</v>
      </c>
      <c r="K84" s="113" t="s">
        <v>2507</v>
      </c>
      <c r="P84">
        <v>72</v>
      </c>
      <c r="Q84" t="s">
        <v>2477</v>
      </c>
      <c r="R84" t="s">
        <v>2589</v>
      </c>
      <c r="Y84" s="130" t="s">
        <v>2478</v>
      </c>
      <c r="Z84" s="130" t="s">
        <v>3730</v>
      </c>
      <c r="AA84" s="130" t="s">
        <v>3731</v>
      </c>
    </row>
    <row r="85" spans="1:27">
      <c r="A85" s="113" t="s">
        <v>343</v>
      </c>
      <c r="B85" s="113" t="s">
        <v>302</v>
      </c>
      <c r="D85" s="113" t="s">
        <v>2481</v>
      </c>
      <c r="E85" s="113" t="s">
        <v>2480</v>
      </c>
      <c r="F85" s="113">
        <v>4</v>
      </c>
      <c r="G85" s="113">
        <v>0.5</v>
      </c>
      <c r="I85" s="113" t="s">
        <v>2481</v>
      </c>
      <c r="J85" s="113" t="s">
        <v>516</v>
      </c>
      <c r="K85" s="113" t="s">
        <v>2508</v>
      </c>
      <c r="P85">
        <v>73</v>
      </c>
      <c r="Q85" t="s">
        <v>2477</v>
      </c>
      <c r="R85" t="s">
        <v>2589</v>
      </c>
      <c r="Y85" s="130" t="s">
        <v>2478</v>
      </c>
      <c r="Z85" s="130" t="s">
        <v>3732</v>
      </c>
      <c r="AA85" s="130" t="s">
        <v>3733</v>
      </c>
    </row>
    <row r="86" spans="1:27">
      <c r="A86" s="113" t="s">
        <v>344</v>
      </c>
      <c r="B86" s="113" t="s">
        <v>258</v>
      </c>
      <c r="D86" s="113" t="s">
        <v>2484</v>
      </c>
      <c r="E86" s="113" t="s">
        <v>2480</v>
      </c>
      <c r="F86" s="113">
        <v>1</v>
      </c>
      <c r="G86" s="113">
        <v>0.5</v>
      </c>
      <c r="I86" s="113" t="s">
        <v>2485</v>
      </c>
      <c r="J86" s="113" t="s">
        <v>2084</v>
      </c>
      <c r="K86" s="113" t="s">
        <v>2489</v>
      </c>
      <c r="P86">
        <v>74</v>
      </c>
      <c r="Q86" t="s">
        <v>2477</v>
      </c>
      <c r="R86" t="s">
        <v>2589</v>
      </c>
      <c r="Y86" s="130" t="s">
        <v>2480</v>
      </c>
      <c r="Z86" s="130" t="s">
        <v>3734</v>
      </c>
      <c r="AA86" s="130" t="s">
        <v>3585</v>
      </c>
    </row>
    <row r="87" spans="1:27">
      <c r="A87" s="113" t="s">
        <v>345</v>
      </c>
      <c r="B87" s="113" t="s">
        <v>258</v>
      </c>
      <c r="D87" s="113" t="s">
        <v>2484</v>
      </c>
      <c r="E87" s="113" t="s">
        <v>2480</v>
      </c>
      <c r="F87" s="113">
        <v>2</v>
      </c>
      <c r="G87" s="113">
        <v>0.5</v>
      </c>
      <c r="I87" s="113" t="s">
        <v>2485</v>
      </c>
      <c r="J87" s="113" t="s">
        <v>1676</v>
      </c>
      <c r="K87" s="113" t="s">
        <v>2490</v>
      </c>
      <c r="P87">
        <v>75</v>
      </c>
      <c r="Q87" t="s">
        <v>2477</v>
      </c>
      <c r="R87" t="s">
        <v>2589</v>
      </c>
      <c r="Y87" s="130" t="s">
        <v>2480</v>
      </c>
      <c r="Z87" s="130" t="s">
        <v>3735</v>
      </c>
      <c r="AA87" s="130" t="s">
        <v>3589</v>
      </c>
    </row>
    <row r="88" spans="1:27">
      <c r="A88" s="113" t="s">
        <v>346</v>
      </c>
      <c r="B88" s="113" t="s">
        <v>302</v>
      </c>
      <c r="D88" s="113" t="s">
        <v>2484</v>
      </c>
      <c r="E88" s="113" t="s">
        <v>2480</v>
      </c>
      <c r="F88" s="113">
        <v>3</v>
      </c>
      <c r="G88" s="113">
        <v>0.3</v>
      </c>
      <c r="I88" s="113" t="s">
        <v>2485</v>
      </c>
      <c r="J88" s="113" t="s">
        <v>1680</v>
      </c>
      <c r="K88" s="113" t="s">
        <v>2490</v>
      </c>
      <c r="P88">
        <v>76</v>
      </c>
      <c r="Q88" t="s">
        <v>2477</v>
      </c>
      <c r="R88" t="s">
        <v>2589</v>
      </c>
      <c r="Y88" s="130" t="s">
        <v>2480</v>
      </c>
      <c r="Z88" s="130" t="s">
        <v>3736</v>
      </c>
      <c r="AA88" s="130" t="s">
        <v>3593</v>
      </c>
    </row>
    <row r="89" spans="1:27">
      <c r="A89" s="113" t="s">
        <v>347</v>
      </c>
      <c r="B89" s="113" t="s">
        <v>302</v>
      </c>
      <c r="D89" s="113" t="s">
        <v>2484</v>
      </c>
      <c r="E89" s="113" t="s">
        <v>2480</v>
      </c>
      <c r="F89" s="113">
        <v>4</v>
      </c>
      <c r="G89" s="113">
        <v>0.3</v>
      </c>
      <c r="I89" s="113" t="s">
        <v>2485</v>
      </c>
      <c r="J89" s="113" t="s">
        <v>1229</v>
      </c>
      <c r="K89" s="113" t="s">
        <v>2491</v>
      </c>
      <c r="P89">
        <v>77</v>
      </c>
      <c r="Q89" t="s">
        <v>2477</v>
      </c>
      <c r="R89" t="s">
        <v>2589</v>
      </c>
      <c r="Y89" s="130" t="s">
        <v>2480</v>
      </c>
      <c r="Z89" s="130" t="s">
        <v>3737</v>
      </c>
      <c r="AA89" s="130" t="s">
        <v>3597</v>
      </c>
    </row>
    <row r="90" spans="1:27">
      <c r="A90" s="113" t="s">
        <v>348</v>
      </c>
      <c r="B90" s="113" t="s">
        <v>302</v>
      </c>
      <c r="D90" s="113" t="s">
        <v>2577</v>
      </c>
      <c r="E90" s="113" t="s">
        <v>2480</v>
      </c>
      <c r="F90" s="113">
        <v>1</v>
      </c>
      <c r="G90" s="113">
        <v>0.5</v>
      </c>
      <c r="I90" s="113" t="s">
        <v>2485</v>
      </c>
      <c r="J90" s="113" t="s">
        <v>1207</v>
      </c>
      <c r="K90" s="113" t="s">
        <v>2492</v>
      </c>
      <c r="P90">
        <v>78</v>
      </c>
      <c r="Q90" t="s">
        <v>2477</v>
      </c>
      <c r="R90" t="s">
        <v>2589</v>
      </c>
      <c r="Y90" s="130" t="s">
        <v>2480</v>
      </c>
      <c r="Z90" s="130" t="s">
        <v>3738</v>
      </c>
      <c r="AA90" s="130" t="s">
        <v>3601</v>
      </c>
    </row>
    <row r="91" spans="1:27">
      <c r="A91" s="113" t="s">
        <v>349</v>
      </c>
      <c r="B91" s="113" t="s">
        <v>302</v>
      </c>
      <c r="D91" s="113" t="s">
        <v>2577</v>
      </c>
      <c r="E91" s="113" t="s">
        <v>2480</v>
      </c>
      <c r="F91" s="113">
        <v>2</v>
      </c>
      <c r="G91" s="113">
        <v>0.5</v>
      </c>
      <c r="I91" s="113" t="s">
        <v>2485</v>
      </c>
      <c r="J91" s="113" t="s">
        <v>302</v>
      </c>
      <c r="K91" s="113" t="s">
        <v>2493</v>
      </c>
      <c r="P91">
        <v>79</v>
      </c>
      <c r="Q91" t="s">
        <v>2477</v>
      </c>
      <c r="R91" t="s">
        <v>2589</v>
      </c>
      <c r="Y91" s="130" t="s">
        <v>2480</v>
      </c>
      <c r="Z91" s="130" t="s">
        <v>3569</v>
      </c>
      <c r="AA91" s="130" t="s">
        <v>2556</v>
      </c>
    </row>
    <row r="92" spans="1:27">
      <c r="A92" s="113" t="s">
        <v>350</v>
      </c>
      <c r="B92" s="113" t="s">
        <v>302</v>
      </c>
      <c r="D92" s="113" t="s">
        <v>2577</v>
      </c>
      <c r="E92" s="113" t="s">
        <v>2480</v>
      </c>
      <c r="F92" s="113">
        <v>3</v>
      </c>
      <c r="G92" s="113">
        <v>0.3</v>
      </c>
      <c r="I92" s="113" t="s">
        <v>2485</v>
      </c>
      <c r="J92" s="113" t="s">
        <v>258</v>
      </c>
      <c r="K92" s="113" t="s">
        <v>2494</v>
      </c>
      <c r="P92">
        <v>80</v>
      </c>
      <c r="Q92" t="s">
        <v>2477</v>
      </c>
      <c r="R92" t="s">
        <v>2589</v>
      </c>
      <c r="Y92" s="130" t="s">
        <v>2480</v>
      </c>
      <c r="Z92" s="130" t="s">
        <v>3739</v>
      </c>
      <c r="AA92" s="130" t="s">
        <v>3605</v>
      </c>
    </row>
    <row r="93" spans="1:27">
      <c r="A93" s="113" t="s">
        <v>351</v>
      </c>
      <c r="B93" s="113" t="s">
        <v>302</v>
      </c>
      <c r="D93" s="113" t="s">
        <v>2577</v>
      </c>
      <c r="E93" s="113" t="s">
        <v>2480</v>
      </c>
      <c r="F93" s="113">
        <v>4</v>
      </c>
      <c r="G93" s="113">
        <v>0.3</v>
      </c>
      <c r="I93" s="113" t="s">
        <v>2485</v>
      </c>
      <c r="J93" s="113" t="s">
        <v>988</v>
      </c>
      <c r="K93" s="113" t="s">
        <v>2495</v>
      </c>
      <c r="P93">
        <v>81</v>
      </c>
      <c r="Q93" t="s">
        <v>2477</v>
      </c>
      <c r="R93" t="s">
        <v>2589</v>
      </c>
      <c r="Y93" s="130" t="s">
        <v>2480</v>
      </c>
      <c r="Z93" s="130" t="s">
        <v>3740</v>
      </c>
      <c r="AA93" s="130" t="s">
        <v>3741</v>
      </c>
    </row>
    <row r="94" spans="1:27">
      <c r="A94" s="113" t="s">
        <v>352</v>
      </c>
      <c r="B94" s="113" t="s">
        <v>302</v>
      </c>
      <c r="D94" s="113" t="s">
        <v>2485</v>
      </c>
      <c r="E94" s="113" t="s">
        <v>2480</v>
      </c>
      <c r="F94" s="113">
        <v>1</v>
      </c>
      <c r="G94" s="113">
        <v>0.5</v>
      </c>
      <c r="I94" s="113" t="s">
        <v>2485</v>
      </c>
      <c r="J94" s="113" t="s">
        <v>952</v>
      </c>
      <c r="K94" s="113" t="s">
        <v>2496</v>
      </c>
      <c r="P94">
        <v>82</v>
      </c>
      <c r="Q94" t="s">
        <v>2477</v>
      </c>
      <c r="R94" t="s">
        <v>2589</v>
      </c>
      <c r="Y94" s="130" t="s">
        <v>2480</v>
      </c>
      <c r="Z94" s="130" t="s">
        <v>3742</v>
      </c>
      <c r="AA94" s="130" t="s">
        <v>3743</v>
      </c>
    </row>
    <row r="95" spans="1:27">
      <c r="A95" s="113" t="s">
        <v>353</v>
      </c>
      <c r="B95" s="113" t="s">
        <v>302</v>
      </c>
      <c r="D95" s="113" t="s">
        <v>2485</v>
      </c>
      <c r="E95" s="113" t="s">
        <v>2480</v>
      </c>
      <c r="F95" s="113">
        <v>2</v>
      </c>
      <c r="G95" s="113">
        <v>0.5</v>
      </c>
      <c r="I95" s="113" t="s">
        <v>2485</v>
      </c>
      <c r="J95" s="113" t="s">
        <v>1838</v>
      </c>
      <c r="K95" s="113" t="s">
        <v>2497</v>
      </c>
      <c r="P95">
        <v>83</v>
      </c>
      <c r="Q95" t="s">
        <v>2477</v>
      </c>
      <c r="R95" t="s">
        <v>2589</v>
      </c>
      <c r="Y95" s="130" t="s">
        <v>2480</v>
      </c>
      <c r="Z95" s="130" t="s">
        <v>3744</v>
      </c>
      <c r="AA95" s="130" t="s">
        <v>3745</v>
      </c>
    </row>
    <row r="96" spans="1:27">
      <c r="A96" s="113" t="s">
        <v>354</v>
      </c>
      <c r="B96" s="113" t="s">
        <v>302</v>
      </c>
      <c r="D96" s="113" t="s">
        <v>2485</v>
      </c>
      <c r="E96" s="113" t="s">
        <v>2480</v>
      </c>
      <c r="F96" s="113">
        <v>3</v>
      </c>
      <c r="G96" s="113">
        <v>0.3</v>
      </c>
      <c r="I96" s="113" t="s">
        <v>2485</v>
      </c>
      <c r="J96" s="113" t="s">
        <v>1759</v>
      </c>
      <c r="K96" s="113" t="s">
        <v>2498</v>
      </c>
      <c r="P96">
        <v>84</v>
      </c>
      <c r="Q96" t="s">
        <v>2477</v>
      </c>
      <c r="R96" t="s">
        <v>2589</v>
      </c>
      <c r="Y96" s="130" t="s">
        <v>2480</v>
      </c>
      <c r="Z96" s="130" t="s">
        <v>3571</v>
      </c>
      <c r="AA96" s="130" t="s">
        <v>3746</v>
      </c>
    </row>
    <row r="97" spans="1:27">
      <c r="A97" s="113" t="s">
        <v>355</v>
      </c>
      <c r="B97" s="113" t="s">
        <v>302</v>
      </c>
      <c r="D97" s="113" t="s">
        <v>2485</v>
      </c>
      <c r="E97" s="113" t="s">
        <v>2480</v>
      </c>
      <c r="F97" s="113">
        <v>4</v>
      </c>
      <c r="G97" s="113">
        <v>0.3</v>
      </c>
      <c r="I97" s="113" t="s">
        <v>2485</v>
      </c>
      <c r="J97" s="113" t="s">
        <v>823</v>
      </c>
      <c r="K97" s="113" t="s">
        <v>2499</v>
      </c>
      <c r="P97">
        <v>85</v>
      </c>
      <c r="Q97" t="s">
        <v>2477</v>
      </c>
      <c r="R97" t="s">
        <v>2589</v>
      </c>
      <c r="Y97" s="130" t="s">
        <v>2480</v>
      </c>
      <c r="Z97" s="130" t="s">
        <v>3747</v>
      </c>
      <c r="AA97" s="130" t="s">
        <v>3748</v>
      </c>
    </row>
    <row r="98" spans="1:27">
      <c r="A98" s="113" t="s">
        <v>356</v>
      </c>
      <c r="B98" s="113" t="s">
        <v>302</v>
      </c>
      <c r="D98" s="113" t="s">
        <v>2488</v>
      </c>
      <c r="E98" s="113" t="s">
        <v>2482</v>
      </c>
      <c r="F98" s="113">
        <v>1</v>
      </c>
      <c r="G98" s="113">
        <v>0.3</v>
      </c>
      <c r="I98" s="113" t="s">
        <v>2485</v>
      </c>
      <c r="J98" s="113" t="s">
        <v>380</v>
      </c>
      <c r="K98" s="113" t="s">
        <v>2500</v>
      </c>
      <c r="P98">
        <v>86</v>
      </c>
      <c r="Q98" t="s">
        <v>2477</v>
      </c>
      <c r="R98" t="s">
        <v>2589</v>
      </c>
      <c r="Y98" s="130" t="s">
        <v>2480</v>
      </c>
      <c r="Z98" s="130" t="s">
        <v>3749</v>
      </c>
      <c r="AA98" s="130" t="s">
        <v>3750</v>
      </c>
    </row>
    <row r="99" spans="1:27">
      <c r="A99" s="113" t="s">
        <v>357</v>
      </c>
      <c r="B99" s="113" t="s">
        <v>302</v>
      </c>
      <c r="D99" s="113" t="s">
        <v>2488</v>
      </c>
      <c r="E99" s="113" t="s">
        <v>2482</v>
      </c>
      <c r="F99" s="113">
        <v>2</v>
      </c>
      <c r="G99" s="113">
        <v>0.3</v>
      </c>
      <c r="I99" s="113" t="s">
        <v>2485</v>
      </c>
      <c r="J99" s="113" t="s">
        <v>260</v>
      </c>
      <c r="K99" s="113" t="s">
        <v>2501</v>
      </c>
      <c r="P99">
        <v>87</v>
      </c>
      <c r="Q99" t="s">
        <v>2477</v>
      </c>
      <c r="R99" t="s">
        <v>2589</v>
      </c>
      <c r="Y99" s="130" t="s">
        <v>2480</v>
      </c>
      <c r="Z99" s="130" t="s">
        <v>3751</v>
      </c>
      <c r="AA99" s="130" t="s">
        <v>3752</v>
      </c>
    </row>
    <row r="100" spans="1:27">
      <c r="A100" s="113" t="s">
        <v>358</v>
      </c>
      <c r="B100" s="113" t="s">
        <v>302</v>
      </c>
      <c r="D100" s="113" t="s">
        <v>2488</v>
      </c>
      <c r="E100" s="113" t="s">
        <v>2482</v>
      </c>
      <c r="F100" s="113">
        <v>3</v>
      </c>
      <c r="G100" s="113">
        <v>0.2</v>
      </c>
      <c r="I100" s="113" t="s">
        <v>2485</v>
      </c>
      <c r="J100" s="113" t="s">
        <v>382</v>
      </c>
      <c r="K100" s="113" t="s">
        <v>2502</v>
      </c>
      <c r="P100">
        <v>88</v>
      </c>
      <c r="Q100" t="s">
        <v>2477</v>
      </c>
      <c r="R100" t="s">
        <v>2589</v>
      </c>
      <c r="Y100" s="130" t="s">
        <v>2480</v>
      </c>
      <c r="Z100" s="130" t="s">
        <v>3753</v>
      </c>
      <c r="AA100" s="130" t="s">
        <v>3754</v>
      </c>
    </row>
    <row r="101" spans="1:27">
      <c r="A101" s="113" t="s">
        <v>359</v>
      </c>
      <c r="B101" s="113" t="s">
        <v>302</v>
      </c>
      <c r="D101" s="113" t="s">
        <v>2488</v>
      </c>
      <c r="E101" s="113" t="s">
        <v>2482</v>
      </c>
      <c r="F101" s="113">
        <v>4</v>
      </c>
      <c r="G101" s="113">
        <v>0.2</v>
      </c>
      <c r="I101" s="113" t="s">
        <v>2485</v>
      </c>
      <c r="J101" s="113" t="s">
        <v>1700</v>
      </c>
      <c r="K101" s="113" t="s">
        <v>2503</v>
      </c>
      <c r="P101">
        <v>89</v>
      </c>
      <c r="Q101" t="s">
        <v>2477</v>
      </c>
      <c r="R101" t="s">
        <v>2589</v>
      </c>
      <c r="Y101" s="130" t="s">
        <v>2480</v>
      </c>
      <c r="Z101" s="130" t="s">
        <v>3573</v>
      </c>
      <c r="AA101" s="130" t="s">
        <v>3755</v>
      </c>
    </row>
    <row r="102" spans="1:27">
      <c r="A102" s="113" t="s">
        <v>360</v>
      </c>
      <c r="B102" s="113" t="s">
        <v>302</v>
      </c>
      <c r="D102" s="113" t="s">
        <v>2509</v>
      </c>
      <c r="E102" s="113" t="s">
        <v>2482</v>
      </c>
      <c r="F102" s="113">
        <v>1</v>
      </c>
      <c r="G102" s="113">
        <v>0.3</v>
      </c>
      <c r="I102" s="113" t="s">
        <v>2485</v>
      </c>
      <c r="J102" s="113" t="s">
        <v>1703</v>
      </c>
      <c r="K102" s="113" t="s">
        <v>2504</v>
      </c>
      <c r="P102">
        <v>90</v>
      </c>
      <c r="Q102" t="s">
        <v>2477</v>
      </c>
      <c r="R102" t="s">
        <v>2589</v>
      </c>
      <c r="Y102" s="130" t="s">
        <v>2480</v>
      </c>
      <c r="Z102" s="130" t="s">
        <v>3756</v>
      </c>
      <c r="AA102" s="130" t="s">
        <v>3757</v>
      </c>
    </row>
    <row r="103" spans="1:27">
      <c r="A103" s="113" t="s">
        <v>361</v>
      </c>
      <c r="B103" s="113" t="s">
        <v>302</v>
      </c>
      <c r="D103" s="113" t="s">
        <v>2509</v>
      </c>
      <c r="E103" s="113" t="s">
        <v>2482</v>
      </c>
      <c r="F103" s="113">
        <v>2</v>
      </c>
      <c r="G103" s="113">
        <v>0.3</v>
      </c>
      <c r="I103" s="113" t="s">
        <v>2485</v>
      </c>
      <c r="J103" s="113" t="s">
        <v>2136</v>
      </c>
      <c r="K103" s="113" t="s">
        <v>2505</v>
      </c>
      <c r="P103">
        <v>91</v>
      </c>
      <c r="Q103" t="s">
        <v>2477</v>
      </c>
      <c r="R103" t="s">
        <v>2589</v>
      </c>
      <c r="Y103" s="130" t="s">
        <v>2480</v>
      </c>
      <c r="Z103" s="130" t="s">
        <v>3758</v>
      </c>
      <c r="AA103" s="130" t="s">
        <v>3759</v>
      </c>
    </row>
    <row r="104" spans="1:27">
      <c r="A104" s="113" t="s">
        <v>362</v>
      </c>
      <c r="B104" s="113" t="s">
        <v>302</v>
      </c>
      <c r="D104" s="113" t="s">
        <v>2509</v>
      </c>
      <c r="E104" s="113" t="s">
        <v>2482</v>
      </c>
      <c r="F104" s="113">
        <v>3</v>
      </c>
      <c r="G104" s="113">
        <v>0.2</v>
      </c>
      <c r="I104" s="113" t="s">
        <v>2485</v>
      </c>
      <c r="J104" s="113" t="s">
        <v>2069</v>
      </c>
      <c r="K104" s="113" t="s">
        <v>2506</v>
      </c>
      <c r="P104">
        <v>92</v>
      </c>
      <c r="Q104" t="s">
        <v>2477</v>
      </c>
      <c r="R104" t="s">
        <v>2589</v>
      </c>
      <c r="Y104" s="130" t="s">
        <v>2480</v>
      </c>
      <c r="Z104" s="130" t="s">
        <v>3760</v>
      </c>
      <c r="AA104" s="130" t="s">
        <v>3761</v>
      </c>
    </row>
    <row r="105" spans="1:27">
      <c r="A105" s="113" t="s">
        <v>363</v>
      </c>
      <c r="B105" s="113" t="s">
        <v>258</v>
      </c>
      <c r="D105" s="113" t="s">
        <v>2509</v>
      </c>
      <c r="E105" s="113" t="s">
        <v>2482</v>
      </c>
      <c r="F105" s="113">
        <v>4</v>
      </c>
      <c r="G105" s="113">
        <v>0.2</v>
      </c>
      <c r="I105" s="113" t="s">
        <v>2485</v>
      </c>
      <c r="J105" s="113" t="s">
        <v>1519</v>
      </c>
      <c r="K105" s="113" t="s">
        <v>2507</v>
      </c>
      <c r="P105">
        <v>93</v>
      </c>
      <c r="Q105" t="s">
        <v>2477</v>
      </c>
      <c r="R105" t="s">
        <v>2589</v>
      </c>
      <c r="Y105" s="130" t="s">
        <v>2480</v>
      </c>
      <c r="Z105" s="130" t="s">
        <v>3762</v>
      </c>
      <c r="AA105" s="130" t="s">
        <v>3763</v>
      </c>
    </row>
    <row r="106" spans="1:27">
      <c r="A106" s="113" t="s">
        <v>364</v>
      </c>
      <c r="B106" s="113" t="s">
        <v>302</v>
      </c>
      <c r="D106" s="113" t="s">
        <v>2510</v>
      </c>
      <c r="E106" s="113" t="s">
        <v>2482</v>
      </c>
      <c r="F106" s="113">
        <v>1</v>
      </c>
      <c r="G106" s="113">
        <v>0.3</v>
      </c>
      <c r="I106" s="113" t="s">
        <v>2485</v>
      </c>
      <c r="J106" s="113" t="s">
        <v>516</v>
      </c>
      <c r="K106" s="113" t="s">
        <v>2508</v>
      </c>
      <c r="P106">
        <v>94</v>
      </c>
      <c r="Q106" t="s">
        <v>2477</v>
      </c>
      <c r="R106" t="s">
        <v>2589</v>
      </c>
      <c r="Y106" s="130" t="s">
        <v>2480</v>
      </c>
      <c r="Z106" s="130" t="s">
        <v>3764</v>
      </c>
      <c r="AA106" s="130" t="s">
        <v>3765</v>
      </c>
    </row>
    <row r="107" spans="1:27">
      <c r="A107" s="113" t="s">
        <v>365</v>
      </c>
      <c r="B107" s="113" t="s">
        <v>302</v>
      </c>
      <c r="D107" s="113" t="s">
        <v>2510</v>
      </c>
      <c r="E107" s="113" t="s">
        <v>2482</v>
      </c>
      <c r="F107" s="113">
        <v>2</v>
      </c>
      <c r="G107" s="113">
        <v>0.3</v>
      </c>
      <c r="I107" s="113" t="s">
        <v>2483</v>
      </c>
      <c r="J107" s="113" t="s">
        <v>2084</v>
      </c>
      <c r="K107" s="113" t="s">
        <v>2511</v>
      </c>
      <c r="P107">
        <v>95</v>
      </c>
      <c r="Q107" t="s">
        <v>2477</v>
      </c>
      <c r="R107" t="s">
        <v>2589</v>
      </c>
      <c r="Y107" s="130" t="s">
        <v>2480</v>
      </c>
      <c r="Z107" s="130" t="s">
        <v>3766</v>
      </c>
      <c r="AA107" s="130" t="s">
        <v>3767</v>
      </c>
    </row>
    <row r="108" spans="1:27">
      <c r="A108" s="113" t="s">
        <v>366</v>
      </c>
      <c r="B108" s="113" t="s">
        <v>258</v>
      </c>
      <c r="D108" s="113" t="s">
        <v>2510</v>
      </c>
      <c r="E108" s="113" t="s">
        <v>2482</v>
      </c>
      <c r="F108" s="113">
        <v>3</v>
      </c>
      <c r="G108" s="113">
        <v>0.2</v>
      </c>
      <c r="I108" s="113" t="s">
        <v>2483</v>
      </c>
      <c r="J108" s="113" t="s">
        <v>1676</v>
      </c>
      <c r="K108" s="113" t="s">
        <v>2512</v>
      </c>
      <c r="P108">
        <v>96</v>
      </c>
      <c r="Q108" t="s">
        <v>2477</v>
      </c>
      <c r="R108" t="s">
        <v>2589</v>
      </c>
      <c r="Y108" s="130" t="s">
        <v>2480</v>
      </c>
      <c r="Z108" s="130" t="s">
        <v>3576</v>
      </c>
      <c r="AA108" s="130" t="s">
        <v>3768</v>
      </c>
    </row>
    <row r="109" spans="1:27">
      <c r="A109" s="113" t="s">
        <v>367</v>
      </c>
      <c r="B109" s="113" t="s">
        <v>258</v>
      </c>
      <c r="D109" s="113" t="s">
        <v>2510</v>
      </c>
      <c r="E109" s="113" t="s">
        <v>2482</v>
      </c>
      <c r="F109" s="113">
        <v>4</v>
      </c>
      <c r="G109" s="113">
        <v>0.2</v>
      </c>
      <c r="I109" s="113" t="s">
        <v>2483</v>
      </c>
      <c r="J109" s="113" t="s">
        <v>1680</v>
      </c>
      <c r="K109" s="113" t="s">
        <v>2513</v>
      </c>
      <c r="P109">
        <v>97</v>
      </c>
      <c r="Q109" t="s">
        <v>2477</v>
      </c>
      <c r="R109" t="s">
        <v>2589</v>
      </c>
      <c r="Y109" s="130" t="s">
        <v>2480</v>
      </c>
      <c r="Z109" s="130" t="s">
        <v>3769</v>
      </c>
      <c r="AA109" s="130" t="s">
        <v>3770</v>
      </c>
    </row>
    <row r="110" spans="1:27">
      <c r="A110" s="113" t="s">
        <v>368</v>
      </c>
      <c r="B110" s="113" t="s">
        <v>258</v>
      </c>
      <c r="D110" s="113" t="s">
        <v>2483</v>
      </c>
      <c r="E110" s="113" t="s">
        <v>2482</v>
      </c>
      <c r="F110" s="113">
        <v>1</v>
      </c>
      <c r="G110" s="113">
        <v>0.4</v>
      </c>
      <c r="I110" s="113" t="s">
        <v>2483</v>
      </c>
      <c r="J110" s="113" t="s">
        <v>1229</v>
      </c>
      <c r="K110" s="113" t="s">
        <v>2514</v>
      </c>
      <c r="P110">
        <v>98</v>
      </c>
      <c r="Q110" t="s">
        <v>2477</v>
      </c>
      <c r="R110" t="s">
        <v>2589</v>
      </c>
      <c r="Y110" s="130" t="s">
        <v>2480</v>
      </c>
      <c r="Z110" s="130" t="s">
        <v>3771</v>
      </c>
      <c r="AA110" s="130" t="s">
        <v>3772</v>
      </c>
    </row>
    <row r="111" spans="1:27">
      <c r="A111" s="113" t="s">
        <v>369</v>
      </c>
      <c r="B111" s="113" t="s">
        <v>302</v>
      </c>
      <c r="D111" s="113" t="s">
        <v>2483</v>
      </c>
      <c r="E111" s="113" t="s">
        <v>2482</v>
      </c>
      <c r="F111" s="113">
        <v>2</v>
      </c>
      <c r="G111" s="113">
        <v>0.4</v>
      </c>
      <c r="I111" s="113" t="s">
        <v>2483</v>
      </c>
      <c r="J111" s="113" t="s">
        <v>1207</v>
      </c>
      <c r="K111" s="113" t="s">
        <v>2515</v>
      </c>
      <c r="P111">
        <v>99</v>
      </c>
      <c r="Q111" t="s">
        <v>2477</v>
      </c>
      <c r="R111" t="s">
        <v>2589</v>
      </c>
      <c r="Y111" s="130" t="s">
        <v>2480</v>
      </c>
      <c r="Z111" s="130" t="s">
        <v>3773</v>
      </c>
      <c r="AA111" s="130" t="s">
        <v>3774</v>
      </c>
    </row>
    <row r="112" spans="1:27">
      <c r="A112" s="113" t="s">
        <v>370</v>
      </c>
      <c r="B112" s="113" t="s">
        <v>302</v>
      </c>
      <c r="D112" s="113" t="s">
        <v>2483</v>
      </c>
      <c r="E112" s="113" t="s">
        <v>2482</v>
      </c>
      <c r="F112" s="113">
        <v>3</v>
      </c>
      <c r="G112" s="113">
        <v>0.4</v>
      </c>
      <c r="I112" s="113" t="s">
        <v>2483</v>
      </c>
      <c r="J112" s="113" t="s">
        <v>302</v>
      </c>
      <c r="K112" s="113" t="s">
        <v>2516</v>
      </c>
      <c r="P112">
        <v>100</v>
      </c>
      <c r="Q112" t="s">
        <v>2477</v>
      </c>
      <c r="R112" t="s">
        <v>2589</v>
      </c>
      <c r="Y112" s="130" t="s">
        <v>2480</v>
      </c>
      <c r="Z112" s="130" t="s">
        <v>3775</v>
      </c>
      <c r="AA112" s="130" t="s">
        <v>3776</v>
      </c>
    </row>
    <row r="113" spans="1:27">
      <c r="A113" s="113" t="s">
        <v>371</v>
      </c>
      <c r="B113" s="113" t="s">
        <v>302</v>
      </c>
      <c r="D113" s="113" t="s">
        <v>2483</v>
      </c>
      <c r="E113" s="113" t="s">
        <v>2482</v>
      </c>
      <c r="F113" s="113">
        <v>4</v>
      </c>
      <c r="G113" s="113">
        <v>0.4</v>
      </c>
      <c r="I113" s="113" t="s">
        <v>2483</v>
      </c>
      <c r="J113" s="113" t="s">
        <v>258</v>
      </c>
      <c r="K113" s="113" t="s">
        <v>2517</v>
      </c>
      <c r="P113">
        <v>101</v>
      </c>
      <c r="Q113" t="s">
        <v>2477</v>
      </c>
      <c r="R113" t="s">
        <v>2589</v>
      </c>
      <c r="Y113" s="130" t="s">
        <v>2480</v>
      </c>
      <c r="Z113" s="130" t="s">
        <v>3580</v>
      </c>
      <c r="AA113" s="130" t="s">
        <v>3777</v>
      </c>
    </row>
    <row r="114" spans="1:27">
      <c r="A114" s="113" t="s">
        <v>372</v>
      </c>
      <c r="B114" s="113" t="s">
        <v>302</v>
      </c>
      <c r="D114" s="113" t="s">
        <v>2481</v>
      </c>
      <c r="E114" s="113" t="s">
        <v>2482</v>
      </c>
      <c r="F114" s="113">
        <v>1</v>
      </c>
      <c r="G114" s="113">
        <v>0.3</v>
      </c>
      <c r="I114" s="113" t="s">
        <v>2483</v>
      </c>
      <c r="J114" s="113" t="s">
        <v>988</v>
      </c>
      <c r="K114" s="113" t="s">
        <v>2518</v>
      </c>
      <c r="P114">
        <v>102</v>
      </c>
      <c r="Q114" t="s">
        <v>2477</v>
      </c>
      <c r="R114" t="s">
        <v>2589</v>
      </c>
      <c r="Y114" s="130" t="s">
        <v>2480</v>
      </c>
      <c r="Z114" s="130" t="s">
        <v>3778</v>
      </c>
      <c r="AA114" s="130" t="s">
        <v>3779</v>
      </c>
    </row>
    <row r="115" spans="1:27">
      <c r="A115" s="113" t="s">
        <v>373</v>
      </c>
      <c r="B115" s="113" t="s">
        <v>302</v>
      </c>
      <c r="D115" s="113" t="s">
        <v>2481</v>
      </c>
      <c r="E115" s="113" t="s">
        <v>2482</v>
      </c>
      <c r="F115" s="113">
        <v>2</v>
      </c>
      <c r="G115" s="113">
        <v>0.3</v>
      </c>
      <c r="I115" s="113" t="s">
        <v>2483</v>
      </c>
      <c r="J115" s="113" t="s">
        <v>952</v>
      </c>
      <c r="K115" s="113" t="s">
        <v>2519</v>
      </c>
      <c r="P115">
        <v>103</v>
      </c>
      <c r="Q115" t="s">
        <v>2477</v>
      </c>
      <c r="R115" t="s">
        <v>2589</v>
      </c>
      <c r="Y115" s="130" t="s">
        <v>2480</v>
      </c>
      <c r="Z115" s="130" t="s">
        <v>3780</v>
      </c>
      <c r="AA115" s="130" t="s">
        <v>3781</v>
      </c>
    </row>
    <row r="116" spans="1:27">
      <c r="A116" s="113" t="s">
        <v>374</v>
      </c>
      <c r="B116" s="113" t="s">
        <v>258</v>
      </c>
      <c r="D116" s="113" t="s">
        <v>2481</v>
      </c>
      <c r="E116" s="113" t="s">
        <v>2482</v>
      </c>
      <c r="F116" s="113">
        <v>3</v>
      </c>
      <c r="G116" s="113">
        <v>0.2</v>
      </c>
      <c r="I116" s="113" t="s">
        <v>2483</v>
      </c>
      <c r="J116" s="113" t="s">
        <v>1838</v>
      </c>
      <c r="K116" s="113" t="s">
        <v>2520</v>
      </c>
      <c r="P116">
        <v>104</v>
      </c>
      <c r="Q116" t="s">
        <v>2477</v>
      </c>
      <c r="R116" t="s">
        <v>2589</v>
      </c>
      <c r="Y116" s="130" t="s">
        <v>2480</v>
      </c>
      <c r="Z116" s="130" t="s">
        <v>3782</v>
      </c>
      <c r="AA116" s="130" t="s">
        <v>3783</v>
      </c>
    </row>
    <row r="117" spans="1:27">
      <c r="A117" s="113" t="s">
        <v>375</v>
      </c>
      <c r="B117" s="113" t="s">
        <v>302</v>
      </c>
      <c r="D117" s="113" t="s">
        <v>2481</v>
      </c>
      <c r="E117" s="113" t="s">
        <v>2482</v>
      </c>
      <c r="F117" s="113">
        <v>4</v>
      </c>
      <c r="G117" s="113">
        <v>0.2</v>
      </c>
      <c r="I117" s="113" t="s">
        <v>2483</v>
      </c>
      <c r="J117" s="113" t="s">
        <v>1759</v>
      </c>
      <c r="K117" s="113" t="s">
        <v>2521</v>
      </c>
      <c r="P117">
        <v>105</v>
      </c>
      <c r="Q117" t="s">
        <v>2477</v>
      </c>
      <c r="R117" t="s">
        <v>2589</v>
      </c>
      <c r="Y117" s="130" t="s">
        <v>2480</v>
      </c>
      <c r="Z117" s="130" t="s">
        <v>3784</v>
      </c>
      <c r="AA117" s="130" t="s">
        <v>3785</v>
      </c>
    </row>
    <row r="118" spans="1:27">
      <c r="A118" s="113" t="s">
        <v>376</v>
      </c>
      <c r="B118" s="113" t="s">
        <v>302</v>
      </c>
      <c r="D118" s="113" t="s">
        <v>2484</v>
      </c>
      <c r="E118" s="113" t="s">
        <v>2482</v>
      </c>
      <c r="F118" s="113">
        <v>1</v>
      </c>
      <c r="G118" s="113">
        <v>0.4</v>
      </c>
      <c r="I118" s="113" t="s">
        <v>2483</v>
      </c>
      <c r="J118" s="113" t="s">
        <v>823</v>
      </c>
      <c r="K118" s="113" t="s">
        <v>2522</v>
      </c>
      <c r="P118">
        <v>106</v>
      </c>
      <c r="Q118" t="s">
        <v>2477</v>
      </c>
      <c r="R118" t="s">
        <v>2589</v>
      </c>
      <c r="Y118" s="130" t="s">
        <v>2480</v>
      </c>
      <c r="Z118" s="130" t="s">
        <v>3584</v>
      </c>
      <c r="AA118" s="130" t="s">
        <v>3786</v>
      </c>
    </row>
    <row r="119" spans="1:27">
      <c r="A119" s="113" t="s">
        <v>377</v>
      </c>
      <c r="B119" s="113" t="s">
        <v>302</v>
      </c>
      <c r="D119" s="113" t="s">
        <v>2484</v>
      </c>
      <c r="E119" s="113" t="s">
        <v>2482</v>
      </c>
      <c r="F119" s="113">
        <v>2</v>
      </c>
      <c r="G119" s="113">
        <v>0.4</v>
      </c>
      <c r="I119" s="113" t="s">
        <v>2483</v>
      </c>
      <c r="J119" s="113" t="s">
        <v>380</v>
      </c>
      <c r="K119" s="113" t="s">
        <v>2523</v>
      </c>
      <c r="P119">
        <v>107</v>
      </c>
      <c r="Q119" t="s">
        <v>2477</v>
      </c>
      <c r="R119" t="s">
        <v>2589</v>
      </c>
      <c r="Y119" s="130" t="s">
        <v>2480</v>
      </c>
      <c r="Z119" s="130" t="s">
        <v>3787</v>
      </c>
      <c r="AA119" s="130" t="s">
        <v>3788</v>
      </c>
    </row>
    <row r="120" spans="1:27">
      <c r="A120" s="113" t="s">
        <v>378</v>
      </c>
      <c r="B120" s="113" t="s">
        <v>258</v>
      </c>
      <c r="D120" s="113" t="s">
        <v>2484</v>
      </c>
      <c r="E120" s="113" t="s">
        <v>2482</v>
      </c>
      <c r="F120" s="113">
        <v>3</v>
      </c>
      <c r="G120" s="113">
        <v>0.4</v>
      </c>
      <c r="I120" s="113" t="s">
        <v>2483</v>
      </c>
      <c r="J120" s="113" t="s">
        <v>260</v>
      </c>
      <c r="K120" s="113" t="s">
        <v>2524</v>
      </c>
      <c r="P120">
        <v>108</v>
      </c>
      <c r="Q120" t="s">
        <v>2477</v>
      </c>
      <c r="R120" t="s">
        <v>2589</v>
      </c>
      <c r="Y120" s="130" t="s">
        <v>2480</v>
      </c>
      <c r="Z120" s="130" t="s">
        <v>3789</v>
      </c>
      <c r="AA120" s="130" t="s">
        <v>3790</v>
      </c>
    </row>
    <row r="121" spans="1:27">
      <c r="A121" s="113" t="s">
        <v>379</v>
      </c>
      <c r="B121" s="113" t="s">
        <v>380</v>
      </c>
      <c r="D121" s="113" t="s">
        <v>2484</v>
      </c>
      <c r="E121" s="113" t="s">
        <v>2482</v>
      </c>
      <c r="F121" s="113">
        <v>4</v>
      </c>
      <c r="G121" s="113">
        <v>0.4</v>
      </c>
      <c r="I121" s="113" t="s">
        <v>2483</v>
      </c>
      <c r="J121" s="113" t="s">
        <v>382</v>
      </c>
      <c r="K121" s="113" t="s">
        <v>2525</v>
      </c>
      <c r="P121">
        <v>109</v>
      </c>
      <c r="Q121" t="s">
        <v>2477</v>
      </c>
      <c r="R121" t="s">
        <v>2589</v>
      </c>
      <c r="Y121" s="130" t="s">
        <v>2480</v>
      </c>
      <c r="Z121" s="130" t="s">
        <v>3791</v>
      </c>
      <c r="AA121" s="130" t="s">
        <v>3792</v>
      </c>
    </row>
    <row r="122" spans="1:27">
      <c r="A122" s="113" t="s">
        <v>381</v>
      </c>
      <c r="B122" s="113" t="s">
        <v>382</v>
      </c>
      <c r="D122" s="113" t="s">
        <v>2577</v>
      </c>
      <c r="E122" s="113" t="s">
        <v>2482</v>
      </c>
      <c r="F122" s="113">
        <v>1</v>
      </c>
      <c r="G122" s="113">
        <v>0.3</v>
      </c>
      <c r="I122" s="113" t="s">
        <v>2483</v>
      </c>
      <c r="J122" s="113" t="s">
        <v>1700</v>
      </c>
      <c r="K122" s="113" t="s">
        <v>2526</v>
      </c>
      <c r="P122">
        <v>110</v>
      </c>
      <c r="Q122" t="s">
        <v>2477</v>
      </c>
      <c r="R122" t="s">
        <v>2589</v>
      </c>
      <c r="Y122" s="130" t="s">
        <v>2480</v>
      </c>
      <c r="Z122" s="130" t="s">
        <v>3793</v>
      </c>
      <c r="AA122" s="130" t="s">
        <v>3794</v>
      </c>
    </row>
    <row r="123" spans="1:27">
      <c r="A123" s="113" t="s">
        <v>383</v>
      </c>
      <c r="B123" s="113" t="s">
        <v>380</v>
      </c>
      <c r="D123" s="113" t="s">
        <v>2577</v>
      </c>
      <c r="E123" s="113" t="s">
        <v>2482</v>
      </c>
      <c r="F123" s="113">
        <v>2</v>
      </c>
      <c r="G123" s="113">
        <v>0.3</v>
      </c>
      <c r="I123" s="113" t="s">
        <v>2483</v>
      </c>
      <c r="J123" s="113" t="s">
        <v>1703</v>
      </c>
      <c r="K123" s="113" t="s">
        <v>2527</v>
      </c>
      <c r="P123">
        <v>111</v>
      </c>
      <c r="Q123" t="s">
        <v>2477</v>
      </c>
      <c r="R123" t="s">
        <v>2589</v>
      </c>
      <c r="Y123" s="130" t="s">
        <v>2480</v>
      </c>
      <c r="Z123" s="130" t="s">
        <v>3588</v>
      </c>
      <c r="AA123" s="130" t="s">
        <v>3679</v>
      </c>
    </row>
    <row r="124" spans="1:27">
      <c r="A124" s="113" t="s">
        <v>384</v>
      </c>
      <c r="B124" s="113" t="s">
        <v>380</v>
      </c>
      <c r="D124" s="113" t="s">
        <v>2577</v>
      </c>
      <c r="E124" s="113" t="s">
        <v>2482</v>
      </c>
      <c r="F124" s="113">
        <v>3</v>
      </c>
      <c r="G124" s="113">
        <v>0.2</v>
      </c>
      <c r="I124" s="113" t="s">
        <v>2483</v>
      </c>
      <c r="J124" s="113" t="s">
        <v>2136</v>
      </c>
      <c r="K124" s="113" t="s">
        <v>2528</v>
      </c>
      <c r="P124">
        <v>112</v>
      </c>
      <c r="Q124" t="s">
        <v>2477</v>
      </c>
      <c r="R124" t="s">
        <v>2589</v>
      </c>
      <c r="Y124" s="130" t="s">
        <v>2480</v>
      </c>
      <c r="Z124" s="130" t="s">
        <v>3795</v>
      </c>
      <c r="AA124" s="130" t="s">
        <v>3796</v>
      </c>
    </row>
    <row r="125" spans="1:27">
      <c r="A125" s="113" t="s">
        <v>385</v>
      </c>
      <c r="B125" s="113" t="s">
        <v>380</v>
      </c>
      <c r="D125" s="113" t="s">
        <v>2577</v>
      </c>
      <c r="E125" s="113" t="s">
        <v>2482</v>
      </c>
      <c r="F125" s="113">
        <v>4</v>
      </c>
      <c r="G125" s="113">
        <v>0.2</v>
      </c>
      <c r="I125" s="113" t="s">
        <v>2483</v>
      </c>
      <c r="J125" s="113" t="s">
        <v>2069</v>
      </c>
      <c r="K125" s="113" t="s">
        <v>2529</v>
      </c>
      <c r="P125">
        <v>113</v>
      </c>
      <c r="Q125" t="s">
        <v>2477</v>
      </c>
      <c r="R125" t="s">
        <v>2589</v>
      </c>
      <c r="Y125" s="130" t="s">
        <v>2480</v>
      </c>
      <c r="Z125" s="130" t="s">
        <v>3797</v>
      </c>
      <c r="AA125" s="130" t="s">
        <v>3798</v>
      </c>
    </row>
    <row r="126" spans="1:27">
      <c r="A126" s="113" t="s">
        <v>386</v>
      </c>
      <c r="B126" s="113" t="s">
        <v>380</v>
      </c>
      <c r="D126" s="113" t="s">
        <v>2485</v>
      </c>
      <c r="E126" s="113" t="s">
        <v>2482</v>
      </c>
      <c r="F126" s="113">
        <v>1</v>
      </c>
      <c r="G126" s="113">
        <v>0.2</v>
      </c>
      <c r="I126" s="113" t="s">
        <v>2483</v>
      </c>
      <c r="J126" s="113" t="s">
        <v>1519</v>
      </c>
      <c r="K126" s="113" t="s">
        <v>2530</v>
      </c>
      <c r="P126">
        <v>114</v>
      </c>
      <c r="Q126" t="s">
        <v>2477</v>
      </c>
      <c r="R126" t="s">
        <v>2589</v>
      </c>
      <c r="Y126" s="130" t="s">
        <v>2480</v>
      </c>
      <c r="Z126" s="130" t="s">
        <v>3799</v>
      </c>
      <c r="AA126" s="130" t="s">
        <v>3800</v>
      </c>
    </row>
    <row r="127" spans="1:27">
      <c r="A127" s="113" t="s">
        <v>387</v>
      </c>
      <c r="B127" s="113" t="s">
        <v>382</v>
      </c>
      <c r="D127" s="113" t="s">
        <v>2485</v>
      </c>
      <c r="E127" s="113" t="s">
        <v>2482</v>
      </c>
      <c r="F127" s="113">
        <v>2</v>
      </c>
      <c r="G127" s="113">
        <v>0.2</v>
      </c>
      <c r="I127" s="113" t="s">
        <v>2483</v>
      </c>
      <c r="J127" s="113" t="s">
        <v>516</v>
      </c>
      <c r="K127" s="113" t="s">
        <v>2531</v>
      </c>
      <c r="P127">
        <v>115</v>
      </c>
      <c r="Q127" t="s">
        <v>2477</v>
      </c>
      <c r="R127" t="s">
        <v>2589</v>
      </c>
      <c r="Y127" s="130" t="s">
        <v>2480</v>
      </c>
      <c r="Z127" s="130" t="s">
        <v>3801</v>
      </c>
      <c r="AA127" s="130" t="s">
        <v>3802</v>
      </c>
    </row>
    <row r="128" spans="1:27">
      <c r="A128" s="113" t="s">
        <v>388</v>
      </c>
      <c r="B128" s="113" t="s">
        <v>382</v>
      </c>
      <c r="D128" s="113" t="s">
        <v>2485</v>
      </c>
      <c r="E128" s="113" t="s">
        <v>2482</v>
      </c>
      <c r="F128" s="113">
        <v>3</v>
      </c>
      <c r="G128" s="113">
        <v>0.1</v>
      </c>
      <c r="I128" s="113" t="s">
        <v>2484</v>
      </c>
      <c r="J128" s="113" t="s">
        <v>2084</v>
      </c>
      <c r="K128" s="113" t="s">
        <v>2532</v>
      </c>
      <c r="P128">
        <v>116</v>
      </c>
      <c r="Q128" t="s">
        <v>2477</v>
      </c>
      <c r="R128" t="s">
        <v>2589</v>
      </c>
      <c r="Y128" s="130" t="s">
        <v>2480</v>
      </c>
      <c r="Z128" s="130" t="s">
        <v>3592</v>
      </c>
      <c r="AA128" s="130" t="s">
        <v>3803</v>
      </c>
    </row>
    <row r="129" spans="1:27">
      <c r="A129" s="113" t="s">
        <v>389</v>
      </c>
      <c r="B129" s="113" t="s">
        <v>380</v>
      </c>
      <c r="D129" s="113" t="s">
        <v>2485</v>
      </c>
      <c r="E129" s="113" t="s">
        <v>2482</v>
      </c>
      <c r="F129" s="113">
        <v>4</v>
      </c>
      <c r="G129" s="113">
        <v>0.1</v>
      </c>
      <c r="I129" s="113" t="s">
        <v>2484</v>
      </c>
      <c r="J129" s="113" t="s">
        <v>1676</v>
      </c>
      <c r="K129" s="113" t="s">
        <v>2533</v>
      </c>
      <c r="P129">
        <v>117</v>
      </c>
      <c r="Q129" t="s">
        <v>2477</v>
      </c>
      <c r="R129" t="s">
        <v>2589</v>
      </c>
      <c r="Y129" s="130" t="s">
        <v>2480</v>
      </c>
      <c r="Z129" s="130" t="s">
        <v>3594</v>
      </c>
      <c r="AA129" s="130" t="s">
        <v>3804</v>
      </c>
    </row>
    <row r="130" spans="1:27">
      <c r="A130" s="113" t="s">
        <v>390</v>
      </c>
      <c r="B130" s="113" t="s">
        <v>382</v>
      </c>
      <c r="D130" s="113"/>
      <c r="E130" s="113"/>
      <c r="F130" s="113"/>
      <c r="G130" s="113"/>
      <c r="I130" s="113" t="s">
        <v>2484</v>
      </c>
      <c r="J130" s="113" t="s">
        <v>1680</v>
      </c>
      <c r="K130" s="113" t="s">
        <v>2534</v>
      </c>
      <c r="P130">
        <v>118</v>
      </c>
      <c r="Q130" t="s">
        <v>2477</v>
      </c>
      <c r="R130" t="s">
        <v>2589</v>
      </c>
      <c r="Y130" s="130" t="s">
        <v>2480</v>
      </c>
      <c r="Z130" s="130" t="s">
        <v>3596</v>
      </c>
      <c r="AA130" s="130" t="s">
        <v>3805</v>
      </c>
    </row>
    <row r="131" spans="1:27">
      <c r="A131" s="113" t="s">
        <v>391</v>
      </c>
      <c r="B131" s="113" t="s">
        <v>380</v>
      </c>
      <c r="D131" s="113"/>
      <c r="E131" s="113"/>
      <c r="F131" s="113"/>
      <c r="G131" s="113"/>
      <c r="I131" s="113" t="s">
        <v>2484</v>
      </c>
      <c r="J131" s="113" t="s">
        <v>1229</v>
      </c>
      <c r="K131" s="113" t="s">
        <v>2535</v>
      </c>
      <c r="P131">
        <v>119</v>
      </c>
      <c r="Q131" t="s">
        <v>2477</v>
      </c>
      <c r="R131" t="s">
        <v>2589</v>
      </c>
      <c r="Y131" s="130" t="s">
        <v>2480</v>
      </c>
      <c r="Z131" s="130" t="s">
        <v>3598</v>
      </c>
      <c r="AA131" s="130" t="s">
        <v>3806</v>
      </c>
    </row>
    <row r="132" spans="1:27">
      <c r="A132" s="113" t="s">
        <v>392</v>
      </c>
      <c r="B132" s="113" t="s">
        <v>382</v>
      </c>
      <c r="D132" s="113"/>
      <c r="E132" s="113"/>
      <c r="F132" s="113"/>
      <c r="G132" s="113"/>
      <c r="I132" s="113" t="s">
        <v>2484</v>
      </c>
      <c r="J132" s="113" t="s">
        <v>1207</v>
      </c>
      <c r="K132" s="113" t="s">
        <v>2536</v>
      </c>
      <c r="P132">
        <v>120</v>
      </c>
      <c r="Q132" t="s">
        <v>2477</v>
      </c>
      <c r="R132" t="s">
        <v>2589</v>
      </c>
      <c r="Y132" s="130" t="s">
        <v>2480</v>
      </c>
      <c r="Z132" s="130" t="s">
        <v>3600</v>
      </c>
      <c r="AA132" s="130" t="s">
        <v>3807</v>
      </c>
    </row>
    <row r="133" spans="1:27">
      <c r="A133" s="113" t="s">
        <v>393</v>
      </c>
      <c r="B133" s="113" t="s">
        <v>380</v>
      </c>
      <c r="D133" s="113"/>
      <c r="E133" s="113"/>
      <c r="F133" s="113"/>
      <c r="G133" s="113"/>
      <c r="I133" s="113" t="s">
        <v>2484</v>
      </c>
      <c r="J133" s="113" t="s">
        <v>302</v>
      </c>
      <c r="K133" s="113" t="s">
        <v>2537</v>
      </c>
      <c r="P133">
        <v>121</v>
      </c>
      <c r="Q133" t="s">
        <v>2477</v>
      </c>
      <c r="R133" t="s">
        <v>2589</v>
      </c>
      <c r="Y133" s="130" t="s">
        <v>2480</v>
      </c>
      <c r="Z133" s="130" t="s">
        <v>3602</v>
      </c>
      <c r="AA133" s="130" t="s">
        <v>3808</v>
      </c>
    </row>
    <row r="134" spans="1:27">
      <c r="A134" s="113" t="s">
        <v>394</v>
      </c>
      <c r="B134" s="113" t="s">
        <v>380</v>
      </c>
      <c r="D134" s="113"/>
      <c r="E134" s="113"/>
      <c r="F134" s="113"/>
      <c r="G134" s="113"/>
      <c r="I134" s="113" t="s">
        <v>2484</v>
      </c>
      <c r="J134" s="113" t="s">
        <v>258</v>
      </c>
      <c r="K134" s="113" t="s">
        <v>2538</v>
      </c>
      <c r="P134">
        <v>122</v>
      </c>
      <c r="Q134" t="s">
        <v>2477</v>
      </c>
      <c r="R134" t="s">
        <v>2589</v>
      </c>
      <c r="Y134" s="130" t="s">
        <v>2480</v>
      </c>
      <c r="Z134" s="130" t="s">
        <v>2738</v>
      </c>
      <c r="AA134" s="130" t="s">
        <v>3809</v>
      </c>
    </row>
    <row r="135" spans="1:27">
      <c r="A135" s="113" t="s">
        <v>395</v>
      </c>
      <c r="B135" s="113" t="s">
        <v>382</v>
      </c>
      <c r="D135" s="113"/>
      <c r="E135" s="113"/>
      <c r="F135" s="113"/>
      <c r="G135" s="113"/>
      <c r="I135" s="113" t="s">
        <v>2484</v>
      </c>
      <c r="J135" s="113" t="s">
        <v>988</v>
      </c>
      <c r="K135" s="113" t="s">
        <v>2539</v>
      </c>
      <c r="P135">
        <v>123</v>
      </c>
      <c r="Q135" t="s">
        <v>2477</v>
      </c>
      <c r="R135" t="s">
        <v>2589</v>
      </c>
      <c r="Y135" s="130" t="s">
        <v>2480</v>
      </c>
      <c r="Z135" s="130" t="s">
        <v>3810</v>
      </c>
      <c r="AA135" s="130" t="s">
        <v>3811</v>
      </c>
    </row>
    <row r="136" spans="1:27">
      <c r="A136" s="113" t="s">
        <v>396</v>
      </c>
      <c r="B136" s="113" t="s">
        <v>382</v>
      </c>
      <c r="D136" s="113"/>
      <c r="E136" s="113"/>
      <c r="F136" s="113"/>
      <c r="G136" s="113"/>
      <c r="I136" s="113" t="s">
        <v>2484</v>
      </c>
      <c r="J136" s="113" t="s">
        <v>952</v>
      </c>
      <c r="K136" s="113" t="s">
        <v>2540</v>
      </c>
      <c r="P136">
        <v>124</v>
      </c>
      <c r="Q136" t="s">
        <v>2477</v>
      </c>
      <c r="R136" t="s">
        <v>2589</v>
      </c>
      <c r="Y136" s="130" t="s">
        <v>2480</v>
      </c>
      <c r="Z136" s="130" t="s">
        <v>3604</v>
      </c>
      <c r="AA136" s="130" t="s">
        <v>3812</v>
      </c>
    </row>
    <row r="137" spans="1:27">
      <c r="A137" s="113" t="s">
        <v>397</v>
      </c>
      <c r="B137" s="113" t="s">
        <v>380</v>
      </c>
      <c r="D137" s="113"/>
      <c r="E137" s="113"/>
      <c r="F137" s="113"/>
      <c r="G137" s="113"/>
      <c r="I137" s="113" t="s">
        <v>2484</v>
      </c>
      <c r="J137" s="113" t="s">
        <v>1838</v>
      </c>
      <c r="K137" s="113" t="s">
        <v>2541</v>
      </c>
      <c r="P137">
        <v>125</v>
      </c>
      <c r="Q137" t="s">
        <v>2477</v>
      </c>
      <c r="R137" t="s">
        <v>2589</v>
      </c>
      <c r="Y137" s="130" t="s">
        <v>2480</v>
      </c>
      <c r="Z137" s="130" t="s">
        <v>3813</v>
      </c>
      <c r="AA137" s="130" t="s">
        <v>3814</v>
      </c>
    </row>
    <row r="138" spans="1:27">
      <c r="A138" s="113" t="s">
        <v>398</v>
      </c>
      <c r="B138" s="113" t="s">
        <v>380</v>
      </c>
      <c r="D138" s="113"/>
      <c r="E138" s="113"/>
      <c r="F138" s="113"/>
      <c r="G138" s="113"/>
      <c r="I138" s="113" t="s">
        <v>2484</v>
      </c>
      <c r="J138" s="113" t="s">
        <v>1759</v>
      </c>
      <c r="K138" s="113" t="s">
        <v>2542</v>
      </c>
      <c r="P138">
        <v>126</v>
      </c>
      <c r="Q138" t="s">
        <v>2477</v>
      </c>
      <c r="R138" t="s">
        <v>2589</v>
      </c>
      <c r="Y138" s="130" t="s">
        <v>2480</v>
      </c>
      <c r="Z138" s="130" t="s">
        <v>3606</v>
      </c>
      <c r="AA138" s="130" t="s">
        <v>3815</v>
      </c>
    </row>
    <row r="139" spans="1:27">
      <c r="A139" s="113" t="s">
        <v>399</v>
      </c>
      <c r="B139" s="113" t="s">
        <v>380</v>
      </c>
      <c r="D139" s="113"/>
      <c r="E139" s="113"/>
      <c r="F139" s="113"/>
      <c r="G139" s="113"/>
      <c r="I139" s="113" t="s">
        <v>2484</v>
      </c>
      <c r="J139" s="113" t="s">
        <v>823</v>
      </c>
      <c r="K139" s="113" t="s">
        <v>2543</v>
      </c>
      <c r="P139">
        <v>127</v>
      </c>
      <c r="Q139" t="s">
        <v>2477</v>
      </c>
      <c r="R139" t="s">
        <v>2589</v>
      </c>
      <c r="Y139" s="130" t="s">
        <v>2480</v>
      </c>
      <c r="Z139" s="130" t="s">
        <v>3816</v>
      </c>
      <c r="AA139" s="130" t="s">
        <v>3817</v>
      </c>
    </row>
    <row r="140" spans="1:27">
      <c r="A140" s="113" t="s">
        <v>400</v>
      </c>
      <c r="B140" s="113" t="s">
        <v>380</v>
      </c>
      <c r="D140" s="113"/>
      <c r="E140" s="113"/>
      <c r="F140" s="113"/>
      <c r="G140" s="113"/>
      <c r="I140" s="113" t="s">
        <v>2484</v>
      </c>
      <c r="J140" s="113" t="s">
        <v>380</v>
      </c>
      <c r="K140" s="113" t="s">
        <v>2544</v>
      </c>
      <c r="P140">
        <v>128</v>
      </c>
      <c r="Q140" t="s">
        <v>2477</v>
      </c>
      <c r="R140" t="s">
        <v>2589</v>
      </c>
      <c r="Y140" s="130" t="s">
        <v>2480</v>
      </c>
      <c r="Z140" s="130" t="s">
        <v>3608</v>
      </c>
      <c r="AA140" s="130" t="s">
        <v>3818</v>
      </c>
    </row>
    <row r="141" spans="1:27">
      <c r="A141" s="113" t="s">
        <v>401</v>
      </c>
      <c r="B141" s="113" t="s">
        <v>380</v>
      </c>
      <c r="D141" s="113"/>
      <c r="E141" s="113"/>
      <c r="F141" s="113"/>
      <c r="G141" s="113"/>
      <c r="I141" s="113" t="s">
        <v>2484</v>
      </c>
      <c r="J141" s="113" t="s">
        <v>260</v>
      </c>
      <c r="K141" s="113" t="s">
        <v>2545</v>
      </c>
      <c r="P141">
        <v>129</v>
      </c>
      <c r="Q141" t="s">
        <v>2477</v>
      </c>
      <c r="R141" t="s">
        <v>2589</v>
      </c>
      <c r="Y141" s="130" t="s">
        <v>2480</v>
      </c>
      <c r="Z141" s="130" t="s">
        <v>3819</v>
      </c>
      <c r="AA141" s="130" t="s">
        <v>3820</v>
      </c>
    </row>
    <row r="142" spans="1:27">
      <c r="A142" s="113" t="s">
        <v>402</v>
      </c>
      <c r="B142" s="113" t="s">
        <v>382</v>
      </c>
      <c r="D142" s="113"/>
      <c r="E142" s="113"/>
      <c r="F142" s="113"/>
      <c r="G142" s="113"/>
      <c r="I142" s="113" t="s">
        <v>2484</v>
      </c>
      <c r="J142" s="113" t="s">
        <v>382</v>
      </c>
      <c r="K142" s="113" t="s">
        <v>2546</v>
      </c>
      <c r="P142">
        <v>130</v>
      </c>
      <c r="Q142" t="s">
        <v>2477</v>
      </c>
      <c r="R142" t="s">
        <v>2589</v>
      </c>
      <c r="Y142" s="130" t="s">
        <v>2480</v>
      </c>
      <c r="Z142" s="130" t="s">
        <v>3610</v>
      </c>
      <c r="AA142" s="130" t="s">
        <v>3821</v>
      </c>
    </row>
    <row r="143" spans="1:27">
      <c r="A143" s="113" t="s">
        <v>403</v>
      </c>
      <c r="B143" s="113" t="s">
        <v>380</v>
      </c>
      <c r="D143" s="113"/>
      <c r="E143" s="113"/>
      <c r="F143" s="113"/>
      <c r="G143" s="113"/>
      <c r="I143" s="113" t="s">
        <v>2484</v>
      </c>
      <c r="J143" s="113" t="s">
        <v>1700</v>
      </c>
      <c r="K143" s="113" t="s">
        <v>2547</v>
      </c>
      <c r="P143">
        <v>131</v>
      </c>
      <c r="Q143" t="s">
        <v>2477</v>
      </c>
      <c r="R143" t="s">
        <v>2589</v>
      </c>
      <c r="Y143" s="130" t="s">
        <v>2480</v>
      </c>
      <c r="Z143" s="130" t="s">
        <v>3822</v>
      </c>
      <c r="AA143" s="130" t="s">
        <v>3823</v>
      </c>
    </row>
    <row r="144" spans="1:27">
      <c r="A144" s="113" t="s">
        <v>404</v>
      </c>
      <c r="B144" s="113" t="s">
        <v>382</v>
      </c>
      <c r="D144" s="113"/>
      <c r="E144" s="113"/>
      <c r="F144" s="113"/>
      <c r="G144" s="113"/>
      <c r="I144" s="113" t="s">
        <v>2484</v>
      </c>
      <c r="J144" s="113" t="s">
        <v>1703</v>
      </c>
      <c r="K144" s="113" t="s">
        <v>2548</v>
      </c>
      <c r="P144">
        <v>132</v>
      </c>
      <c r="Q144" t="s">
        <v>2477</v>
      </c>
      <c r="R144" t="s">
        <v>2589</v>
      </c>
      <c r="Y144" s="130" t="s">
        <v>2480</v>
      </c>
      <c r="Z144" s="130" t="s">
        <v>3612</v>
      </c>
      <c r="AA144" s="130" t="s">
        <v>3824</v>
      </c>
    </row>
    <row r="145" spans="1:27">
      <c r="A145" s="113" t="s">
        <v>405</v>
      </c>
      <c r="B145" s="113" t="s">
        <v>382</v>
      </c>
      <c r="D145" s="113"/>
      <c r="E145" s="113"/>
      <c r="F145" s="113"/>
      <c r="G145" s="113"/>
      <c r="I145" s="113" t="s">
        <v>2484</v>
      </c>
      <c r="J145" s="113" t="s">
        <v>2136</v>
      </c>
      <c r="K145" s="113" t="s">
        <v>2549</v>
      </c>
      <c r="P145">
        <v>133</v>
      </c>
      <c r="Q145" t="s">
        <v>2477</v>
      </c>
      <c r="R145" t="s">
        <v>2589</v>
      </c>
      <c r="Y145" s="130" t="s">
        <v>2480</v>
      </c>
      <c r="Z145" s="130" t="s">
        <v>3825</v>
      </c>
      <c r="AA145" s="130" t="s">
        <v>3826</v>
      </c>
    </row>
    <row r="146" spans="1:27">
      <c r="A146" s="113" t="s">
        <v>406</v>
      </c>
      <c r="B146" s="113" t="s">
        <v>380</v>
      </c>
      <c r="D146" s="113"/>
      <c r="E146" s="113"/>
      <c r="F146" s="113"/>
      <c r="G146" s="113"/>
      <c r="I146" s="113" t="s">
        <v>2484</v>
      </c>
      <c r="J146" s="113" t="s">
        <v>2069</v>
      </c>
      <c r="K146" s="113" t="s">
        <v>2550</v>
      </c>
      <c r="P146">
        <v>134</v>
      </c>
      <c r="Q146" t="s">
        <v>2477</v>
      </c>
      <c r="R146" t="s">
        <v>2589</v>
      </c>
      <c r="Y146" s="130" t="s">
        <v>2480</v>
      </c>
      <c r="Z146" s="130" t="s">
        <v>3614</v>
      </c>
      <c r="AA146" s="130" t="s">
        <v>3827</v>
      </c>
    </row>
    <row r="147" spans="1:27">
      <c r="A147" s="113" t="s">
        <v>407</v>
      </c>
      <c r="B147" s="113" t="s">
        <v>380</v>
      </c>
      <c r="D147" s="113"/>
      <c r="E147" s="113"/>
      <c r="F147" s="113"/>
      <c r="G147" s="113"/>
      <c r="I147" s="113" t="s">
        <v>2484</v>
      </c>
      <c r="J147" s="113" t="s">
        <v>1519</v>
      </c>
      <c r="K147" s="113" t="s">
        <v>2551</v>
      </c>
      <c r="P147">
        <v>135</v>
      </c>
      <c r="Q147" t="s">
        <v>2477</v>
      </c>
      <c r="R147" t="s">
        <v>2589</v>
      </c>
      <c r="Y147" s="130" t="s">
        <v>2480</v>
      </c>
      <c r="Z147" s="130" t="s">
        <v>3828</v>
      </c>
      <c r="AA147" s="130" t="s">
        <v>3829</v>
      </c>
    </row>
    <row r="148" spans="1:27">
      <c r="A148" s="113" t="s">
        <v>408</v>
      </c>
      <c r="B148" s="113" t="s">
        <v>382</v>
      </c>
      <c r="D148" s="113"/>
      <c r="E148" s="113"/>
      <c r="F148" s="113"/>
      <c r="G148" s="113"/>
      <c r="I148" s="113" t="s">
        <v>2484</v>
      </c>
      <c r="J148" s="113" t="s">
        <v>516</v>
      </c>
      <c r="K148" s="113" t="s">
        <v>2552</v>
      </c>
      <c r="P148">
        <v>136</v>
      </c>
      <c r="Q148" t="s">
        <v>2477</v>
      </c>
      <c r="R148" t="s">
        <v>2589</v>
      </c>
      <c r="Y148" s="130" t="s">
        <v>2480</v>
      </c>
      <c r="Z148" s="130" t="s">
        <v>3616</v>
      </c>
      <c r="AA148" s="130" t="s">
        <v>3830</v>
      </c>
    </row>
    <row r="149" spans="1:27">
      <c r="A149" s="113" t="s">
        <v>409</v>
      </c>
      <c r="B149" s="113" t="s">
        <v>380</v>
      </c>
      <c r="D149" s="113"/>
      <c r="E149" s="113"/>
      <c r="F149" s="113"/>
      <c r="G149" s="113"/>
      <c r="P149">
        <v>137</v>
      </c>
      <c r="Q149" t="s">
        <v>2477</v>
      </c>
      <c r="R149" t="s">
        <v>2589</v>
      </c>
      <c r="Y149" s="130" t="s">
        <v>2480</v>
      </c>
      <c r="Z149" s="130" t="s">
        <v>3831</v>
      </c>
      <c r="AA149" s="130" t="s">
        <v>3832</v>
      </c>
    </row>
    <row r="150" spans="1:27">
      <c r="A150" s="113" t="s">
        <v>410</v>
      </c>
      <c r="B150" s="113" t="s">
        <v>382</v>
      </c>
      <c r="D150" s="113"/>
      <c r="E150" s="113"/>
      <c r="F150" s="113"/>
      <c r="G150" s="113"/>
      <c r="P150">
        <v>138</v>
      </c>
      <c r="Q150" t="s">
        <v>2477</v>
      </c>
      <c r="R150" t="s">
        <v>2589</v>
      </c>
      <c r="Y150" s="130" t="s">
        <v>2480</v>
      </c>
      <c r="Z150" s="130" t="s">
        <v>3618</v>
      </c>
      <c r="AA150" s="130" t="s">
        <v>3833</v>
      </c>
    </row>
    <row r="151" spans="1:27">
      <c r="A151" s="113" t="s">
        <v>411</v>
      </c>
      <c r="B151" s="113" t="s">
        <v>380</v>
      </c>
      <c r="D151" s="113"/>
      <c r="E151" s="113"/>
      <c r="F151" s="113"/>
      <c r="G151" s="113"/>
      <c r="P151">
        <v>139</v>
      </c>
      <c r="Q151" t="s">
        <v>2477</v>
      </c>
      <c r="R151" t="s">
        <v>2589</v>
      </c>
      <c r="Y151" s="130" t="s">
        <v>2480</v>
      </c>
      <c r="Z151" s="130" t="s">
        <v>3834</v>
      </c>
      <c r="AA151" s="130" t="s">
        <v>3835</v>
      </c>
    </row>
    <row r="152" spans="1:27">
      <c r="A152" s="113" t="s">
        <v>412</v>
      </c>
      <c r="B152" s="113" t="s">
        <v>382</v>
      </c>
      <c r="D152" s="113"/>
      <c r="E152" s="113"/>
      <c r="F152" s="113"/>
      <c r="G152" s="113"/>
      <c r="P152">
        <v>140</v>
      </c>
      <c r="Q152" t="s">
        <v>2477</v>
      </c>
      <c r="R152" t="s">
        <v>2589</v>
      </c>
      <c r="Y152" s="130" t="s">
        <v>2480</v>
      </c>
      <c r="Z152" s="130" t="s">
        <v>3620</v>
      </c>
      <c r="AA152" s="130" t="s">
        <v>3836</v>
      </c>
    </row>
    <row r="153" spans="1:27">
      <c r="A153" s="113" t="s">
        <v>413</v>
      </c>
      <c r="B153" s="113" t="s">
        <v>380</v>
      </c>
      <c r="D153" s="113"/>
      <c r="E153" s="113"/>
      <c r="F153" s="113"/>
      <c r="G153" s="113"/>
      <c r="P153">
        <v>141</v>
      </c>
      <c r="Q153" t="s">
        <v>2477</v>
      </c>
      <c r="R153" t="s">
        <v>2589</v>
      </c>
      <c r="Y153" s="130" t="s">
        <v>2480</v>
      </c>
      <c r="Z153" s="130" t="s">
        <v>3837</v>
      </c>
      <c r="AA153" s="130" t="s">
        <v>3838</v>
      </c>
    </row>
    <row r="154" spans="1:27">
      <c r="A154" s="113" t="s">
        <v>414</v>
      </c>
      <c r="B154" s="113" t="s">
        <v>382</v>
      </c>
      <c r="D154" s="113"/>
      <c r="E154" s="113"/>
      <c r="F154" s="113"/>
      <c r="G154" s="113"/>
      <c r="P154">
        <v>142</v>
      </c>
      <c r="Q154" t="s">
        <v>2477</v>
      </c>
      <c r="R154" t="s">
        <v>2589</v>
      </c>
      <c r="Y154" s="130" t="s">
        <v>2480</v>
      </c>
      <c r="Z154" s="130" t="s">
        <v>3622</v>
      </c>
      <c r="AA154" s="130" t="s">
        <v>3839</v>
      </c>
    </row>
    <row r="155" spans="1:27">
      <c r="A155" s="113" t="s">
        <v>415</v>
      </c>
      <c r="B155" s="113" t="s">
        <v>382</v>
      </c>
      <c r="D155" s="113"/>
      <c r="E155" s="113"/>
      <c r="F155" s="113"/>
      <c r="G155" s="113"/>
      <c r="P155">
        <v>143</v>
      </c>
      <c r="Q155" t="s">
        <v>2477</v>
      </c>
      <c r="R155" t="s">
        <v>2589</v>
      </c>
      <c r="Y155" s="130" t="s">
        <v>2480</v>
      </c>
      <c r="Z155" s="130" t="s">
        <v>3840</v>
      </c>
      <c r="AA155" s="130" t="s">
        <v>3841</v>
      </c>
    </row>
    <row r="156" spans="1:27">
      <c r="A156" s="113" t="s">
        <v>416</v>
      </c>
      <c r="B156" s="113" t="s">
        <v>380</v>
      </c>
      <c r="D156" s="113"/>
      <c r="E156" s="113"/>
      <c r="F156" s="113"/>
      <c r="G156" s="113"/>
      <c r="P156">
        <v>144</v>
      </c>
      <c r="Q156" t="s">
        <v>2477</v>
      </c>
      <c r="R156" t="s">
        <v>2589</v>
      </c>
      <c r="Y156" s="130" t="s">
        <v>2480</v>
      </c>
      <c r="Z156" s="130" t="s">
        <v>3624</v>
      </c>
      <c r="AA156" s="130" t="s">
        <v>3842</v>
      </c>
    </row>
    <row r="157" spans="1:27">
      <c r="A157" s="113" t="s">
        <v>417</v>
      </c>
      <c r="B157" s="113" t="s">
        <v>382</v>
      </c>
      <c r="D157" s="113"/>
      <c r="E157" s="113"/>
      <c r="F157" s="113"/>
      <c r="G157" s="113"/>
      <c r="P157">
        <v>145</v>
      </c>
      <c r="Q157" t="s">
        <v>2477</v>
      </c>
      <c r="R157" t="s">
        <v>2589</v>
      </c>
      <c r="Y157" s="130" t="s">
        <v>2480</v>
      </c>
      <c r="Z157" s="130" t="s">
        <v>3843</v>
      </c>
      <c r="AA157" s="130" t="s">
        <v>3844</v>
      </c>
    </row>
    <row r="158" spans="1:27">
      <c r="A158" s="113" t="s">
        <v>418</v>
      </c>
      <c r="B158" s="113" t="s">
        <v>382</v>
      </c>
      <c r="D158" s="113"/>
      <c r="E158" s="113"/>
      <c r="F158" s="113"/>
      <c r="G158" s="113"/>
      <c r="P158">
        <v>146</v>
      </c>
      <c r="Q158" t="s">
        <v>2477</v>
      </c>
      <c r="R158" t="s">
        <v>2589</v>
      </c>
      <c r="Y158" s="130" t="s">
        <v>2480</v>
      </c>
      <c r="Z158" s="130" t="s">
        <v>3626</v>
      </c>
      <c r="AA158" s="130" t="s">
        <v>3845</v>
      </c>
    </row>
    <row r="159" spans="1:27">
      <c r="A159" s="113" t="s">
        <v>419</v>
      </c>
      <c r="B159" s="113" t="s">
        <v>382</v>
      </c>
      <c r="D159" s="113"/>
      <c r="E159" s="113"/>
      <c r="F159" s="113"/>
      <c r="G159" s="113"/>
      <c r="P159">
        <v>147</v>
      </c>
      <c r="Q159" t="s">
        <v>2477</v>
      </c>
      <c r="R159" t="s">
        <v>2589</v>
      </c>
      <c r="Y159" s="130" t="s">
        <v>2480</v>
      </c>
      <c r="Z159" s="130" t="s">
        <v>3846</v>
      </c>
      <c r="AA159" s="130" t="s">
        <v>3847</v>
      </c>
    </row>
    <row r="160" spans="1:27">
      <c r="A160" s="113" t="s">
        <v>420</v>
      </c>
      <c r="B160" s="113" t="s">
        <v>382</v>
      </c>
      <c r="D160" s="113"/>
      <c r="E160" s="113"/>
      <c r="F160" s="113"/>
      <c r="G160" s="113"/>
      <c r="P160">
        <v>148</v>
      </c>
      <c r="Q160" t="s">
        <v>2477</v>
      </c>
      <c r="R160" t="s">
        <v>2589</v>
      </c>
      <c r="Y160" s="130" t="s">
        <v>2480</v>
      </c>
      <c r="Z160" s="130" t="s">
        <v>3628</v>
      </c>
      <c r="AA160" s="130" t="s">
        <v>3848</v>
      </c>
    </row>
    <row r="161" spans="1:27">
      <c r="A161" s="113" t="s">
        <v>421</v>
      </c>
      <c r="B161" s="113" t="s">
        <v>380</v>
      </c>
      <c r="D161" s="113"/>
      <c r="E161" s="113"/>
      <c r="F161" s="113"/>
      <c r="G161" s="113"/>
      <c r="P161">
        <v>149</v>
      </c>
      <c r="Q161" t="s">
        <v>2477</v>
      </c>
      <c r="R161" t="s">
        <v>2589</v>
      </c>
      <c r="Y161" s="130" t="s">
        <v>2480</v>
      </c>
      <c r="Z161" s="130" t="s">
        <v>3849</v>
      </c>
      <c r="AA161" s="130" t="s">
        <v>3850</v>
      </c>
    </row>
    <row r="162" spans="1:27">
      <c r="A162" s="113" t="s">
        <v>422</v>
      </c>
      <c r="B162" s="113" t="s">
        <v>382</v>
      </c>
      <c r="D162" s="113"/>
      <c r="E162" s="113"/>
      <c r="F162" s="113"/>
      <c r="G162" s="113"/>
      <c r="P162">
        <v>150</v>
      </c>
      <c r="Q162" t="s">
        <v>2477</v>
      </c>
      <c r="R162" t="s">
        <v>2589</v>
      </c>
      <c r="Y162" s="130" t="s">
        <v>2480</v>
      </c>
      <c r="Z162" s="130" t="s">
        <v>3630</v>
      </c>
      <c r="AA162" s="130" t="s">
        <v>3851</v>
      </c>
    </row>
    <row r="163" spans="1:27">
      <c r="A163" s="113" t="s">
        <v>423</v>
      </c>
      <c r="B163" s="113" t="s">
        <v>380</v>
      </c>
      <c r="D163" s="113"/>
      <c r="E163" s="113"/>
      <c r="F163" s="113"/>
      <c r="G163" s="113"/>
      <c r="P163">
        <v>151</v>
      </c>
      <c r="Q163" t="s">
        <v>2477</v>
      </c>
      <c r="R163" t="s">
        <v>2589</v>
      </c>
      <c r="Y163" s="130" t="s">
        <v>2480</v>
      </c>
      <c r="Z163" s="130" t="s">
        <v>3852</v>
      </c>
      <c r="AA163" s="130" t="s">
        <v>3853</v>
      </c>
    </row>
    <row r="164" spans="1:27">
      <c r="A164" s="113" t="s">
        <v>424</v>
      </c>
      <c r="B164" s="113" t="s">
        <v>380</v>
      </c>
      <c r="D164" s="113"/>
      <c r="E164" s="113"/>
      <c r="F164" s="113"/>
      <c r="G164" s="113"/>
      <c r="P164">
        <v>152</v>
      </c>
      <c r="Q164" t="s">
        <v>2477</v>
      </c>
      <c r="R164" t="s">
        <v>2589</v>
      </c>
      <c r="Y164" s="130" t="s">
        <v>2480</v>
      </c>
      <c r="Z164" s="130" t="s">
        <v>3632</v>
      </c>
      <c r="AA164" s="130" t="s">
        <v>3854</v>
      </c>
    </row>
    <row r="165" spans="1:27">
      <c r="A165" s="113" t="s">
        <v>425</v>
      </c>
      <c r="B165" s="113" t="s">
        <v>382</v>
      </c>
      <c r="D165" s="113"/>
      <c r="E165" s="113"/>
      <c r="F165" s="113"/>
      <c r="G165" s="113"/>
      <c r="P165">
        <v>153</v>
      </c>
      <c r="Q165" t="s">
        <v>2477</v>
      </c>
      <c r="R165" t="s">
        <v>2589</v>
      </c>
      <c r="Y165" s="130" t="s">
        <v>2480</v>
      </c>
      <c r="Z165" s="130" t="s">
        <v>3855</v>
      </c>
      <c r="AA165" s="130" t="s">
        <v>3856</v>
      </c>
    </row>
    <row r="166" spans="1:27">
      <c r="A166" s="113" t="s">
        <v>426</v>
      </c>
      <c r="B166" s="113" t="s">
        <v>380</v>
      </c>
      <c r="D166" s="113"/>
      <c r="E166" s="113"/>
      <c r="F166" s="113"/>
      <c r="G166" s="113"/>
      <c r="P166">
        <v>154</v>
      </c>
      <c r="Q166" t="s">
        <v>2477</v>
      </c>
      <c r="R166" t="s">
        <v>2589</v>
      </c>
      <c r="Y166" s="130" t="s">
        <v>2480</v>
      </c>
      <c r="Z166" s="130" t="s">
        <v>3634</v>
      </c>
      <c r="AA166" s="130" t="s">
        <v>3857</v>
      </c>
    </row>
    <row r="167" spans="1:27">
      <c r="A167" s="113" t="s">
        <v>427</v>
      </c>
      <c r="B167" s="113" t="s">
        <v>382</v>
      </c>
      <c r="D167" s="113"/>
      <c r="E167" s="113"/>
      <c r="F167" s="113"/>
      <c r="G167" s="113"/>
      <c r="P167">
        <v>155</v>
      </c>
      <c r="Q167" t="s">
        <v>2477</v>
      </c>
      <c r="R167" t="s">
        <v>2589</v>
      </c>
      <c r="Y167" s="130" t="s">
        <v>2480</v>
      </c>
      <c r="Z167" s="130" t="s">
        <v>3858</v>
      </c>
      <c r="AA167" s="130" t="s">
        <v>3859</v>
      </c>
    </row>
    <row r="168" spans="1:27">
      <c r="A168" s="113" t="s">
        <v>428</v>
      </c>
      <c r="B168" s="113" t="s">
        <v>380</v>
      </c>
      <c r="D168" s="113"/>
      <c r="E168" s="113"/>
      <c r="F168" s="113"/>
      <c r="G168" s="113"/>
      <c r="P168">
        <v>156</v>
      </c>
      <c r="Q168" t="s">
        <v>2477</v>
      </c>
      <c r="R168" t="s">
        <v>2589</v>
      </c>
      <c r="Y168" s="130" t="s">
        <v>2480</v>
      </c>
      <c r="Z168" s="130" t="s">
        <v>3636</v>
      </c>
      <c r="AA168" s="130" t="s">
        <v>3860</v>
      </c>
    </row>
    <row r="169" spans="1:27">
      <c r="A169" s="113" t="s">
        <v>429</v>
      </c>
      <c r="B169" s="113" t="s">
        <v>380</v>
      </c>
      <c r="D169" s="113"/>
      <c r="E169" s="113"/>
      <c r="F169" s="113"/>
      <c r="G169" s="113"/>
      <c r="P169">
        <v>157</v>
      </c>
      <c r="Q169" t="s">
        <v>2477</v>
      </c>
      <c r="R169" t="s">
        <v>2589</v>
      </c>
      <c r="Y169" s="130" t="s">
        <v>2480</v>
      </c>
      <c r="Z169" s="130" t="s">
        <v>3861</v>
      </c>
      <c r="AA169" s="130" t="s">
        <v>3862</v>
      </c>
    </row>
    <row r="170" spans="1:27">
      <c r="A170" s="113" t="s">
        <v>430</v>
      </c>
      <c r="B170" s="113" t="s">
        <v>380</v>
      </c>
      <c r="D170" s="113"/>
      <c r="E170" s="113"/>
      <c r="F170" s="113"/>
      <c r="G170" s="113"/>
      <c r="P170">
        <v>158</v>
      </c>
      <c r="Q170" t="s">
        <v>2477</v>
      </c>
      <c r="R170" t="s">
        <v>2589</v>
      </c>
      <c r="Y170" s="130" t="s">
        <v>2478</v>
      </c>
      <c r="Z170" s="130" t="s">
        <v>3863</v>
      </c>
      <c r="AA170" s="130" t="s">
        <v>3864</v>
      </c>
    </row>
    <row r="171" spans="1:27">
      <c r="A171" s="113" t="s">
        <v>431</v>
      </c>
      <c r="B171" s="113" t="s">
        <v>380</v>
      </c>
      <c r="D171" s="113"/>
      <c r="E171" s="113"/>
      <c r="F171" s="113"/>
      <c r="G171" s="113"/>
      <c r="P171">
        <v>159</v>
      </c>
      <c r="Q171" t="s">
        <v>2477</v>
      </c>
      <c r="R171" t="s">
        <v>2589</v>
      </c>
      <c r="Y171" s="130" t="s">
        <v>2480</v>
      </c>
      <c r="Z171" s="130" t="s">
        <v>3865</v>
      </c>
      <c r="AA171" s="130" t="s">
        <v>3866</v>
      </c>
    </row>
    <row r="172" spans="1:27">
      <c r="A172" s="113" t="s">
        <v>432</v>
      </c>
      <c r="B172" s="113" t="s">
        <v>382</v>
      </c>
      <c r="D172" s="113"/>
      <c r="E172" s="113"/>
      <c r="F172" s="113"/>
      <c r="G172" s="113"/>
      <c r="P172">
        <v>160</v>
      </c>
      <c r="Q172" t="s">
        <v>2477</v>
      </c>
      <c r="R172" t="s">
        <v>2589</v>
      </c>
    </row>
    <row r="173" spans="1:27">
      <c r="A173" s="113" t="s">
        <v>433</v>
      </c>
      <c r="B173" s="113" t="s">
        <v>380</v>
      </c>
      <c r="D173" s="113"/>
      <c r="E173" s="113"/>
      <c r="F173" s="113"/>
      <c r="G173" s="113"/>
      <c r="P173">
        <v>161</v>
      </c>
      <c r="Q173" t="s">
        <v>2477</v>
      </c>
      <c r="R173" t="s">
        <v>2589</v>
      </c>
    </row>
    <row r="174" spans="1:27">
      <c r="A174" s="113" t="s">
        <v>434</v>
      </c>
      <c r="B174" s="113" t="s">
        <v>380</v>
      </c>
      <c r="D174" s="113"/>
      <c r="E174" s="113"/>
      <c r="F174" s="113"/>
      <c r="G174" s="113"/>
      <c r="P174">
        <v>162</v>
      </c>
      <c r="Q174" t="s">
        <v>2477</v>
      </c>
      <c r="R174" t="s">
        <v>2589</v>
      </c>
    </row>
    <row r="175" spans="1:27">
      <c r="A175" s="113" t="s">
        <v>435</v>
      </c>
      <c r="B175" s="113" t="s">
        <v>380</v>
      </c>
      <c r="D175" s="113"/>
      <c r="E175" s="113"/>
      <c r="F175" s="113"/>
      <c r="G175" s="113"/>
      <c r="P175">
        <v>163</v>
      </c>
      <c r="Q175" t="s">
        <v>2477</v>
      </c>
      <c r="R175" t="s">
        <v>2589</v>
      </c>
    </row>
    <row r="176" spans="1:27">
      <c r="A176" s="113" t="s">
        <v>436</v>
      </c>
      <c r="B176" s="113" t="s">
        <v>380</v>
      </c>
      <c r="D176" s="113"/>
      <c r="E176" s="113"/>
      <c r="F176" s="113"/>
      <c r="G176" s="113"/>
      <c r="P176">
        <v>164</v>
      </c>
      <c r="Q176" t="s">
        <v>2477</v>
      </c>
      <c r="R176" t="s">
        <v>2589</v>
      </c>
    </row>
    <row r="177" spans="1:18">
      <c r="A177" s="113" t="s">
        <v>437</v>
      </c>
      <c r="B177" s="113" t="s">
        <v>382</v>
      </c>
      <c r="D177" s="113"/>
      <c r="E177" s="113"/>
      <c r="F177" s="113"/>
      <c r="G177" s="113"/>
      <c r="P177">
        <v>165</v>
      </c>
      <c r="Q177" t="s">
        <v>2477</v>
      </c>
      <c r="R177" t="s">
        <v>2589</v>
      </c>
    </row>
    <row r="178" spans="1:18">
      <c r="A178" s="113" t="s">
        <v>438</v>
      </c>
      <c r="B178" s="113" t="s">
        <v>382</v>
      </c>
      <c r="D178" s="113"/>
      <c r="E178" s="113"/>
      <c r="F178" s="113"/>
      <c r="G178" s="113"/>
      <c r="P178">
        <v>166</v>
      </c>
      <c r="Q178" t="s">
        <v>2477</v>
      </c>
      <c r="R178" t="s">
        <v>2589</v>
      </c>
    </row>
    <row r="179" spans="1:18">
      <c r="A179" s="113" t="s">
        <v>439</v>
      </c>
      <c r="B179" s="113" t="s">
        <v>382</v>
      </c>
      <c r="D179" s="113"/>
      <c r="E179" s="113"/>
      <c r="F179" s="113"/>
      <c r="G179" s="113"/>
      <c r="P179">
        <v>167</v>
      </c>
      <c r="Q179" t="s">
        <v>2477</v>
      </c>
      <c r="R179" t="s">
        <v>2589</v>
      </c>
    </row>
    <row r="180" spans="1:18">
      <c r="A180" s="113" t="s">
        <v>440</v>
      </c>
      <c r="B180" s="113" t="s">
        <v>382</v>
      </c>
      <c r="D180" s="113"/>
      <c r="E180" s="113"/>
      <c r="F180" s="113"/>
      <c r="G180" s="113"/>
      <c r="P180">
        <v>168</v>
      </c>
      <c r="Q180" t="s">
        <v>2477</v>
      </c>
      <c r="R180" t="s">
        <v>2589</v>
      </c>
    </row>
    <row r="181" spans="1:18">
      <c r="A181" s="113" t="s">
        <v>441</v>
      </c>
      <c r="B181" s="113" t="s">
        <v>380</v>
      </c>
      <c r="D181" s="113"/>
      <c r="E181" s="113"/>
      <c r="F181" s="113"/>
      <c r="G181" s="113"/>
      <c r="P181">
        <v>169</v>
      </c>
      <c r="Q181" t="s">
        <v>2477</v>
      </c>
      <c r="R181" t="s">
        <v>2589</v>
      </c>
    </row>
    <row r="182" spans="1:18">
      <c r="A182" s="113" t="s">
        <v>442</v>
      </c>
      <c r="B182" s="113" t="s">
        <v>382</v>
      </c>
      <c r="D182" s="113"/>
      <c r="E182" s="113"/>
      <c r="F182" s="113"/>
      <c r="G182" s="113"/>
      <c r="P182">
        <v>170</v>
      </c>
      <c r="Q182" t="s">
        <v>2477</v>
      </c>
      <c r="R182" t="s">
        <v>2589</v>
      </c>
    </row>
    <row r="183" spans="1:18">
      <c r="A183" s="113" t="s">
        <v>443</v>
      </c>
      <c r="B183" s="113" t="s">
        <v>382</v>
      </c>
      <c r="D183" s="113"/>
      <c r="E183" s="113"/>
      <c r="F183" s="113"/>
      <c r="G183" s="113"/>
      <c r="P183">
        <v>171</v>
      </c>
      <c r="Q183" t="s">
        <v>2477</v>
      </c>
      <c r="R183" t="s">
        <v>2589</v>
      </c>
    </row>
    <row r="184" spans="1:18">
      <c r="A184" s="113" t="s">
        <v>444</v>
      </c>
      <c r="B184" s="113" t="s">
        <v>382</v>
      </c>
      <c r="D184" s="113"/>
      <c r="E184" s="113"/>
      <c r="F184" s="113"/>
      <c r="G184" s="113"/>
      <c r="P184">
        <v>172</v>
      </c>
      <c r="Q184" t="s">
        <v>2477</v>
      </c>
      <c r="R184" t="s">
        <v>2589</v>
      </c>
    </row>
    <row r="185" spans="1:18">
      <c r="A185" s="113" t="s">
        <v>445</v>
      </c>
      <c r="B185" s="113" t="s">
        <v>380</v>
      </c>
      <c r="D185" s="113"/>
      <c r="E185" s="113"/>
      <c r="F185" s="113"/>
      <c r="G185" s="113"/>
      <c r="P185">
        <v>173</v>
      </c>
      <c r="Q185" t="s">
        <v>2477</v>
      </c>
      <c r="R185" t="s">
        <v>2589</v>
      </c>
    </row>
    <row r="186" spans="1:18">
      <c r="A186" s="113" t="s">
        <v>446</v>
      </c>
      <c r="B186" s="113" t="s">
        <v>380</v>
      </c>
      <c r="D186" s="113"/>
      <c r="E186" s="113"/>
      <c r="F186" s="113"/>
      <c r="G186" s="113"/>
      <c r="P186">
        <v>174</v>
      </c>
      <c r="Q186" t="s">
        <v>2477</v>
      </c>
      <c r="R186" t="s">
        <v>2589</v>
      </c>
    </row>
    <row r="187" spans="1:18">
      <c r="A187" s="113" t="s">
        <v>447</v>
      </c>
      <c r="B187" s="113" t="s">
        <v>382</v>
      </c>
      <c r="D187" s="113"/>
      <c r="E187" s="113"/>
      <c r="F187" s="113"/>
      <c r="G187" s="113"/>
      <c r="P187">
        <v>175</v>
      </c>
      <c r="Q187" t="s">
        <v>2477</v>
      </c>
      <c r="R187" t="s">
        <v>2589</v>
      </c>
    </row>
    <row r="188" spans="1:18">
      <c r="A188" s="113" t="s">
        <v>448</v>
      </c>
      <c r="B188" s="113" t="s">
        <v>382</v>
      </c>
      <c r="D188" s="113"/>
      <c r="E188" s="113"/>
      <c r="F188" s="113"/>
      <c r="G188" s="113"/>
      <c r="P188">
        <v>176</v>
      </c>
      <c r="Q188" t="s">
        <v>2477</v>
      </c>
      <c r="R188" t="s">
        <v>2589</v>
      </c>
    </row>
    <row r="189" spans="1:18">
      <c r="A189" s="113" t="s">
        <v>449</v>
      </c>
      <c r="B189" s="113" t="s">
        <v>382</v>
      </c>
      <c r="D189" s="113"/>
      <c r="E189" s="113"/>
      <c r="F189" s="113"/>
      <c r="G189" s="113"/>
      <c r="P189">
        <v>177</v>
      </c>
      <c r="Q189" t="s">
        <v>2477</v>
      </c>
      <c r="R189" t="s">
        <v>2589</v>
      </c>
    </row>
    <row r="190" spans="1:18">
      <c r="A190" s="113" t="s">
        <v>450</v>
      </c>
      <c r="B190" s="113" t="s">
        <v>380</v>
      </c>
      <c r="D190" s="113"/>
      <c r="E190" s="113"/>
      <c r="F190" s="113"/>
      <c r="G190" s="113"/>
      <c r="P190">
        <v>178</v>
      </c>
      <c r="Q190" t="s">
        <v>2477</v>
      </c>
      <c r="R190" t="s">
        <v>2589</v>
      </c>
    </row>
    <row r="191" spans="1:18">
      <c r="A191" s="113" t="s">
        <v>451</v>
      </c>
      <c r="B191" s="113" t="s">
        <v>382</v>
      </c>
      <c r="D191" s="113"/>
      <c r="E191" s="113"/>
      <c r="F191" s="113"/>
      <c r="G191" s="113"/>
      <c r="P191">
        <v>179</v>
      </c>
      <c r="Q191" t="s">
        <v>2477</v>
      </c>
      <c r="R191" t="s">
        <v>2589</v>
      </c>
    </row>
    <row r="192" spans="1:18">
      <c r="A192" s="113" t="s">
        <v>452</v>
      </c>
      <c r="B192" s="113" t="s">
        <v>382</v>
      </c>
      <c r="D192" s="113"/>
      <c r="E192" s="113"/>
      <c r="F192" s="113"/>
      <c r="G192" s="113"/>
      <c r="P192">
        <v>180</v>
      </c>
      <c r="Q192" t="s">
        <v>2477</v>
      </c>
      <c r="R192" t="s">
        <v>2589</v>
      </c>
    </row>
    <row r="193" spans="1:18">
      <c r="A193" s="113" t="s">
        <v>453</v>
      </c>
      <c r="B193" s="113" t="s">
        <v>380</v>
      </c>
      <c r="D193" s="113"/>
      <c r="E193" s="113"/>
      <c r="F193" s="113"/>
      <c r="G193" s="113"/>
      <c r="P193">
        <v>181</v>
      </c>
      <c r="Q193" t="s">
        <v>2477</v>
      </c>
      <c r="R193" t="s">
        <v>2589</v>
      </c>
    </row>
    <row r="194" spans="1:18">
      <c r="A194" s="113" t="s">
        <v>454</v>
      </c>
      <c r="B194" s="113" t="s">
        <v>382</v>
      </c>
      <c r="D194" s="113"/>
      <c r="E194" s="113"/>
      <c r="F194" s="113"/>
      <c r="G194" s="113"/>
      <c r="P194">
        <v>182</v>
      </c>
      <c r="Q194" t="s">
        <v>2477</v>
      </c>
      <c r="R194" t="s">
        <v>2589</v>
      </c>
    </row>
    <row r="195" spans="1:18">
      <c r="A195" s="113" t="s">
        <v>455</v>
      </c>
      <c r="B195" s="113" t="s">
        <v>380</v>
      </c>
      <c r="D195" s="113"/>
      <c r="E195" s="113"/>
      <c r="F195" s="113"/>
      <c r="G195" s="113"/>
      <c r="P195">
        <v>183</v>
      </c>
      <c r="Q195" t="s">
        <v>2477</v>
      </c>
      <c r="R195" t="s">
        <v>2589</v>
      </c>
    </row>
    <row r="196" spans="1:18">
      <c r="A196" s="113" t="s">
        <v>456</v>
      </c>
      <c r="B196" s="113" t="s">
        <v>382</v>
      </c>
      <c r="D196" s="113"/>
      <c r="E196" s="113"/>
      <c r="F196" s="113"/>
      <c r="G196" s="113"/>
      <c r="P196">
        <v>184</v>
      </c>
      <c r="Q196" t="s">
        <v>2477</v>
      </c>
      <c r="R196" t="s">
        <v>2589</v>
      </c>
    </row>
    <row r="197" spans="1:18">
      <c r="A197" s="113" t="s">
        <v>457</v>
      </c>
      <c r="B197" s="113" t="s">
        <v>382</v>
      </c>
      <c r="D197" s="113"/>
      <c r="E197" s="113"/>
      <c r="F197" s="113"/>
      <c r="G197" s="113"/>
      <c r="P197">
        <v>185</v>
      </c>
      <c r="Q197" t="s">
        <v>2477</v>
      </c>
      <c r="R197" t="s">
        <v>2589</v>
      </c>
    </row>
    <row r="198" spans="1:18">
      <c r="A198" s="113" t="s">
        <v>458</v>
      </c>
      <c r="B198" s="113" t="s">
        <v>380</v>
      </c>
      <c r="D198" s="113"/>
      <c r="E198" s="113"/>
      <c r="F198" s="113"/>
      <c r="G198" s="113"/>
      <c r="P198">
        <v>186</v>
      </c>
      <c r="Q198" t="s">
        <v>2477</v>
      </c>
      <c r="R198" t="s">
        <v>2589</v>
      </c>
    </row>
    <row r="199" spans="1:18">
      <c r="A199" s="113" t="s">
        <v>459</v>
      </c>
      <c r="B199" s="113" t="s">
        <v>382</v>
      </c>
      <c r="D199" s="113"/>
      <c r="E199" s="113"/>
      <c r="F199" s="113"/>
      <c r="G199" s="113"/>
      <c r="P199">
        <v>187</v>
      </c>
      <c r="Q199" t="s">
        <v>2477</v>
      </c>
      <c r="R199" t="s">
        <v>2589</v>
      </c>
    </row>
    <row r="200" spans="1:18">
      <c r="A200" s="113" t="s">
        <v>460</v>
      </c>
      <c r="B200" s="113" t="s">
        <v>380</v>
      </c>
      <c r="D200" s="113"/>
      <c r="E200" s="113"/>
      <c r="F200" s="113"/>
      <c r="G200" s="113"/>
      <c r="P200">
        <v>188</v>
      </c>
      <c r="Q200" t="s">
        <v>2477</v>
      </c>
      <c r="R200" t="s">
        <v>2589</v>
      </c>
    </row>
    <row r="201" spans="1:18">
      <c r="A201" s="113" t="s">
        <v>461</v>
      </c>
      <c r="B201" s="113" t="s">
        <v>382</v>
      </c>
      <c r="D201" s="113"/>
      <c r="E201" s="113"/>
      <c r="F201" s="113"/>
      <c r="G201" s="113"/>
      <c r="P201">
        <v>189</v>
      </c>
      <c r="Q201" t="s">
        <v>2477</v>
      </c>
      <c r="R201" t="s">
        <v>2589</v>
      </c>
    </row>
    <row r="202" spans="1:18">
      <c r="A202" s="113" t="s">
        <v>462</v>
      </c>
      <c r="B202" s="113" t="s">
        <v>382</v>
      </c>
      <c r="D202" s="113"/>
      <c r="E202" s="113"/>
      <c r="F202" s="113"/>
      <c r="G202" s="113"/>
      <c r="P202">
        <v>190</v>
      </c>
      <c r="Q202" t="s">
        <v>2477</v>
      </c>
      <c r="R202" t="s">
        <v>2589</v>
      </c>
    </row>
    <row r="203" spans="1:18">
      <c r="A203" s="113" t="s">
        <v>463</v>
      </c>
      <c r="B203" s="113" t="s">
        <v>382</v>
      </c>
      <c r="D203" s="113"/>
      <c r="E203" s="113"/>
      <c r="F203" s="113"/>
      <c r="G203" s="113"/>
      <c r="P203">
        <v>191</v>
      </c>
      <c r="Q203" t="s">
        <v>2477</v>
      </c>
      <c r="R203" t="s">
        <v>2589</v>
      </c>
    </row>
    <row r="204" spans="1:18">
      <c r="A204" s="113" t="s">
        <v>464</v>
      </c>
      <c r="B204" s="113" t="s">
        <v>382</v>
      </c>
      <c r="D204" s="113"/>
      <c r="E204" s="113"/>
      <c r="F204" s="113"/>
      <c r="G204" s="113"/>
      <c r="P204">
        <v>192</v>
      </c>
      <c r="Q204" t="s">
        <v>2477</v>
      </c>
      <c r="R204" t="s">
        <v>2589</v>
      </c>
    </row>
    <row r="205" spans="1:18">
      <c r="A205" s="113" t="s">
        <v>465</v>
      </c>
      <c r="B205" s="113" t="s">
        <v>382</v>
      </c>
      <c r="D205" s="113"/>
      <c r="E205" s="113"/>
      <c r="F205" s="113"/>
      <c r="G205" s="113"/>
      <c r="P205">
        <v>193</v>
      </c>
      <c r="Q205" t="s">
        <v>2477</v>
      </c>
      <c r="R205" t="s">
        <v>2589</v>
      </c>
    </row>
    <row r="206" spans="1:18">
      <c r="A206" s="113" t="s">
        <v>466</v>
      </c>
      <c r="B206" s="113" t="s">
        <v>382</v>
      </c>
      <c r="D206" s="113"/>
      <c r="E206" s="113"/>
      <c r="F206" s="113"/>
      <c r="G206" s="113"/>
      <c r="P206">
        <v>194</v>
      </c>
      <c r="Q206" t="s">
        <v>2477</v>
      </c>
      <c r="R206" t="s">
        <v>2589</v>
      </c>
    </row>
    <row r="207" spans="1:18">
      <c r="A207" s="113" t="s">
        <v>467</v>
      </c>
      <c r="B207" s="113" t="s">
        <v>382</v>
      </c>
      <c r="D207" s="113"/>
      <c r="E207" s="113"/>
      <c r="F207" s="113"/>
      <c r="G207" s="113"/>
      <c r="P207">
        <v>195</v>
      </c>
      <c r="Q207" t="s">
        <v>2477</v>
      </c>
      <c r="R207" t="s">
        <v>2589</v>
      </c>
    </row>
    <row r="208" spans="1:18">
      <c r="A208" s="113" t="s">
        <v>468</v>
      </c>
      <c r="B208" s="113" t="s">
        <v>382</v>
      </c>
      <c r="D208" s="113"/>
      <c r="E208" s="113"/>
      <c r="F208" s="113"/>
      <c r="G208" s="113"/>
      <c r="P208">
        <v>196</v>
      </c>
      <c r="Q208" t="s">
        <v>2477</v>
      </c>
      <c r="R208" t="s">
        <v>2589</v>
      </c>
    </row>
    <row r="209" spans="1:18">
      <c r="A209" s="113" t="s">
        <v>469</v>
      </c>
      <c r="B209" s="113" t="s">
        <v>382</v>
      </c>
      <c r="D209" s="113"/>
      <c r="E209" s="113"/>
      <c r="F209" s="113"/>
      <c r="G209" s="113"/>
      <c r="P209">
        <v>197</v>
      </c>
      <c r="Q209" t="s">
        <v>2477</v>
      </c>
      <c r="R209" t="s">
        <v>2589</v>
      </c>
    </row>
    <row r="210" spans="1:18">
      <c r="A210" s="113" t="s">
        <v>470</v>
      </c>
      <c r="B210" s="113" t="s">
        <v>382</v>
      </c>
      <c r="D210" s="113"/>
      <c r="E210" s="113"/>
      <c r="F210" s="113"/>
      <c r="G210" s="113"/>
      <c r="P210">
        <v>198</v>
      </c>
      <c r="Q210" t="s">
        <v>2477</v>
      </c>
      <c r="R210" t="s">
        <v>2589</v>
      </c>
    </row>
    <row r="211" spans="1:18">
      <c r="A211" s="113" t="s">
        <v>471</v>
      </c>
      <c r="B211" s="113" t="s">
        <v>382</v>
      </c>
      <c r="D211" s="113"/>
      <c r="E211" s="113"/>
      <c r="F211" s="113"/>
      <c r="G211" s="113"/>
      <c r="P211">
        <v>199</v>
      </c>
      <c r="Q211" t="s">
        <v>2477</v>
      </c>
      <c r="R211" t="s">
        <v>2589</v>
      </c>
    </row>
    <row r="212" spans="1:18">
      <c r="A212" s="113" t="s">
        <v>472</v>
      </c>
      <c r="B212" s="113" t="s">
        <v>382</v>
      </c>
      <c r="D212" s="113"/>
      <c r="E212" s="113"/>
      <c r="F212" s="113"/>
      <c r="G212" s="113"/>
      <c r="P212">
        <v>200</v>
      </c>
      <c r="Q212" t="s">
        <v>2477</v>
      </c>
      <c r="R212" t="s">
        <v>2589</v>
      </c>
    </row>
    <row r="213" spans="1:18">
      <c r="A213" s="113" t="s">
        <v>473</v>
      </c>
      <c r="B213" s="113" t="s">
        <v>260</v>
      </c>
      <c r="D213" s="113"/>
      <c r="E213" s="113"/>
      <c r="F213" s="113"/>
      <c r="G213" s="113"/>
      <c r="P213">
        <v>201</v>
      </c>
      <c r="Q213" t="s">
        <v>2477</v>
      </c>
      <c r="R213" t="s">
        <v>2589</v>
      </c>
    </row>
    <row r="214" spans="1:18">
      <c r="A214" s="113" t="s">
        <v>474</v>
      </c>
      <c r="B214" s="113" t="s">
        <v>382</v>
      </c>
      <c r="D214" s="113"/>
      <c r="E214" s="113"/>
      <c r="F214" s="113"/>
      <c r="G214" s="113"/>
      <c r="P214">
        <v>202</v>
      </c>
      <c r="Q214" t="s">
        <v>2477</v>
      </c>
      <c r="R214" t="s">
        <v>2589</v>
      </c>
    </row>
    <row r="215" spans="1:18">
      <c r="A215" s="113" t="s">
        <v>475</v>
      </c>
      <c r="B215" s="113" t="s">
        <v>382</v>
      </c>
      <c r="D215" s="113"/>
      <c r="E215" s="113"/>
      <c r="F215" s="113"/>
      <c r="G215" s="113"/>
      <c r="P215">
        <v>203</v>
      </c>
      <c r="Q215" t="s">
        <v>2477</v>
      </c>
      <c r="R215" t="s">
        <v>2589</v>
      </c>
    </row>
    <row r="216" spans="1:18">
      <c r="A216" s="113" t="s">
        <v>476</v>
      </c>
      <c r="B216" s="113" t="s">
        <v>382</v>
      </c>
      <c r="D216" s="113"/>
      <c r="E216" s="113"/>
      <c r="F216" s="113"/>
      <c r="G216" s="113"/>
      <c r="P216">
        <v>204</v>
      </c>
      <c r="Q216" t="s">
        <v>2477</v>
      </c>
      <c r="R216" t="s">
        <v>2589</v>
      </c>
    </row>
    <row r="217" spans="1:18">
      <c r="A217" s="113" t="s">
        <v>477</v>
      </c>
      <c r="B217" s="113" t="s">
        <v>382</v>
      </c>
      <c r="D217" s="113"/>
      <c r="E217" s="113"/>
      <c r="F217" s="113"/>
      <c r="G217" s="113"/>
      <c r="P217">
        <v>205</v>
      </c>
      <c r="Q217" t="s">
        <v>2477</v>
      </c>
      <c r="R217" t="s">
        <v>2589</v>
      </c>
    </row>
    <row r="218" spans="1:18">
      <c r="A218" s="113" t="s">
        <v>478</v>
      </c>
      <c r="B218" s="113" t="s">
        <v>382</v>
      </c>
      <c r="D218" s="113"/>
      <c r="E218" s="113"/>
      <c r="F218" s="113"/>
      <c r="G218" s="113"/>
      <c r="P218">
        <v>206</v>
      </c>
      <c r="Q218" t="s">
        <v>2477</v>
      </c>
      <c r="R218" t="s">
        <v>2589</v>
      </c>
    </row>
    <row r="219" spans="1:18">
      <c r="A219" s="113" t="s">
        <v>479</v>
      </c>
      <c r="B219" s="113" t="s">
        <v>382</v>
      </c>
      <c r="D219" s="113"/>
      <c r="E219" s="113"/>
      <c r="F219" s="113"/>
      <c r="G219" s="113"/>
      <c r="P219">
        <v>207</v>
      </c>
      <c r="Q219" t="s">
        <v>2477</v>
      </c>
      <c r="R219" t="s">
        <v>2589</v>
      </c>
    </row>
    <row r="220" spans="1:18">
      <c r="A220" s="113" t="s">
        <v>480</v>
      </c>
      <c r="B220" s="113" t="s">
        <v>382</v>
      </c>
      <c r="D220" s="113"/>
      <c r="E220" s="113"/>
      <c r="F220" s="113"/>
      <c r="G220" s="113"/>
      <c r="P220">
        <v>208</v>
      </c>
      <c r="Q220" t="s">
        <v>2477</v>
      </c>
      <c r="R220" t="s">
        <v>2589</v>
      </c>
    </row>
    <row r="221" spans="1:18">
      <c r="A221" s="113" t="s">
        <v>481</v>
      </c>
      <c r="B221" s="113" t="s">
        <v>382</v>
      </c>
      <c r="D221" s="113"/>
      <c r="E221" s="113"/>
      <c r="F221" s="113"/>
      <c r="G221" s="113"/>
      <c r="P221">
        <v>209</v>
      </c>
      <c r="Q221" t="s">
        <v>2477</v>
      </c>
      <c r="R221" t="s">
        <v>2589</v>
      </c>
    </row>
    <row r="222" spans="1:18">
      <c r="A222" s="113" t="s">
        <v>482</v>
      </c>
      <c r="B222" s="113" t="s">
        <v>382</v>
      </c>
      <c r="D222" s="113"/>
      <c r="E222" s="113"/>
      <c r="F222" s="113"/>
      <c r="G222" s="113"/>
      <c r="P222">
        <v>210</v>
      </c>
      <c r="Q222" t="s">
        <v>2477</v>
      </c>
      <c r="R222" t="s">
        <v>2589</v>
      </c>
    </row>
    <row r="223" spans="1:18">
      <c r="A223" s="113" t="s">
        <v>483</v>
      </c>
      <c r="B223" s="113" t="s">
        <v>382</v>
      </c>
      <c r="D223" s="113"/>
      <c r="E223" s="113"/>
      <c r="F223" s="113"/>
      <c r="G223" s="113"/>
      <c r="P223">
        <v>211</v>
      </c>
      <c r="Q223" t="s">
        <v>2477</v>
      </c>
      <c r="R223" t="s">
        <v>2589</v>
      </c>
    </row>
    <row r="224" spans="1:18">
      <c r="A224" s="113" t="s">
        <v>484</v>
      </c>
      <c r="B224" s="113" t="s">
        <v>382</v>
      </c>
      <c r="D224" s="113"/>
      <c r="E224" s="113"/>
      <c r="F224" s="113"/>
      <c r="G224" s="113"/>
      <c r="P224">
        <v>212</v>
      </c>
      <c r="Q224" t="s">
        <v>2477</v>
      </c>
      <c r="R224" t="s">
        <v>2589</v>
      </c>
    </row>
    <row r="225" spans="1:18">
      <c r="A225" s="113" t="s">
        <v>485</v>
      </c>
      <c r="B225" s="113" t="s">
        <v>382</v>
      </c>
      <c r="D225" s="113"/>
      <c r="E225" s="113"/>
      <c r="F225" s="113"/>
      <c r="G225" s="113"/>
      <c r="P225">
        <v>213</v>
      </c>
      <c r="Q225" t="s">
        <v>2477</v>
      </c>
      <c r="R225" t="s">
        <v>2589</v>
      </c>
    </row>
    <row r="226" spans="1:18">
      <c r="A226" s="113" t="s">
        <v>486</v>
      </c>
      <c r="B226" s="113" t="s">
        <v>382</v>
      </c>
      <c r="D226" s="113"/>
      <c r="E226" s="113"/>
      <c r="F226" s="113"/>
      <c r="G226" s="113"/>
      <c r="P226">
        <v>214</v>
      </c>
      <c r="Q226" t="s">
        <v>2477</v>
      </c>
      <c r="R226" t="s">
        <v>2589</v>
      </c>
    </row>
    <row r="227" spans="1:18">
      <c r="A227" s="113" t="s">
        <v>487</v>
      </c>
      <c r="B227" s="113" t="s">
        <v>382</v>
      </c>
      <c r="D227" s="113"/>
      <c r="E227" s="113"/>
      <c r="F227" s="113"/>
      <c r="G227" s="113"/>
      <c r="P227">
        <v>215</v>
      </c>
      <c r="Q227" t="s">
        <v>2477</v>
      </c>
      <c r="R227" t="s">
        <v>2589</v>
      </c>
    </row>
    <row r="228" spans="1:18">
      <c r="A228" s="113" t="s">
        <v>488</v>
      </c>
      <c r="B228" s="113" t="s">
        <v>382</v>
      </c>
      <c r="D228" s="113"/>
      <c r="E228" s="113"/>
      <c r="F228" s="113"/>
      <c r="G228" s="113"/>
      <c r="P228">
        <v>216</v>
      </c>
      <c r="Q228" t="s">
        <v>2477</v>
      </c>
      <c r="R228" t="s">
        <v>2589</v>
      </c>
    </row>
    <row r="229" spans="1:18">
      <c r="A229" s="113" t="s">
        <v>489</v>
      </c>
      <c r="B229" s="113" t="s">
        <v>382</v>
      </c>
      <c r="D229" s="113"/>
      <c r="E229" s="113"/>
      <c r="F229" s="113"/>
      <c r="G229" s="113"/>
      <c r="P229">
        <v>217</v>
      </c>
      <c r="Q229" t="s">
        <v>2477</v>
      </c>
      <c r="R229" t="s">
        <v>2589</v>
      </c>
    </row>
    <row r="230" spans="1:18">
      <c r="A230" s="113" t="s">
        <v>490</v>
      </c>
      <c r="B230" s="113" t="s">
        <v>382</v>
      </c>
      <c r="D230" s="113"/>
      <c r="E230" s="113"/>
      <c r="F230" s="113"/>
      <c r="G230" s="113"/>
      <c r="P230">
        <v>218</v>
      </c>
      <c r="Q230" t="s">
        <v>2477</v>
      </c>
      <c r="R230" t="s">
        <v>2589</v>
      </c>
    </row>
    <row r="231" spans="1:18">
      <c r="A231" s="113" t="s">
        <v>491</v>
      </c>
      <c r="B231" s="113" t="s">
        <v>382</v>
      </c>
      <c r="D231" s="113"/>
      <c r="E231" s="113"/>
      <c r="F231" s="113"/>
      <c r="G231" s="113"/>
      <c r="P231">
        <v>219</v>
      </c>
      <c r="Q231" t="s">
        <v>2477</v>
      </c>
      <c r="R231" t="s">
        <v>2589</v>
      </c>
    </row>
    <row r="232" spans="1:18">
      <c r="A232" s="113" t="s">
        <v>492</v>
      </c>
      <c r="B232" s="113" t="s">
        <v>382</v>
      </c>
      <c r="D232" s="113"/>
      <c r="E232" s="113"/>
      <c r="F232" s="113"/>
      <c r="G232" s="113"/>
      <c r="P232">
        <v>220</v>
      </c>
      <c r="Q232" t="s">
        <v>2477</v>
      </c>
      <c r="R232" t="s">
        <v>2589</v>
      </c>
    </row>
    <row r="233" spans="1:18">
      <c r="A233" s="113" t="s">
        <v>493</v>
      </c>
      <c r="B233" s="113" t="s">
        <v>382</v>
      </c>
      <c r="D233" s="113"/>
      <c r="E233" s="113"/>
      <c r="F233" s="113"/>
      <c r="G233" s="113"/>
      <c r="P233">
        <v>221</v>
      </c>
      <c r="Q233" t="s">
        <v>2477</v>
      </c>
      <c r="R233" t="s">
        <v>2589</v>
      </c>
    </row>
    <row r="234" spans="1:18">
      <c r="A234" s="113" t="s">
        <v>494</v>
      </c>
      <c r="B234" s="113" t="s">
        <v>382</v>
      </c>
      <c r="D234" s="113"/>
      <c r="E234" s="113"/>
      <c r="F234" s="113"/>
      <c r="G234" s="113"/>
      <c r="P234">
        <v>222</v>
      </c>
      <c r="Q234" t="s">
        <v>2477</v>
      </c>
      <c r="R234" t="s">
        <v>2589</v>
      </c>
    </row>
    <row r="235" spans="1:18">
      <c r="A235" s="113" t="s">
        <v>495</v>
      </c>
      <c r="B235" s="113" t="s">
        <v>382</v>
      </c>
      <c r="D235" s="113"/>
      <c r="E235" s="113"/>
      <c r="F235" s="113"/>
      <c r="G235" s="113"/>
      <c r="P235">
        <v>223</v>
      </c>
      <c r="Q235" t="s">
        <v>2477</v>
      </c>
      <c r="R235" t="s">
        <v>2589</v>
      </c>
    </row>
    <row r="236" spans="1:18">
      <c r="A236" s="113" t="s">
        <v>496</v>
      </c>
      <c r="B236" s="113" t="s">
        <v>382</v>
      </c>
      <c r="D236" s="113"/>
      <c r="E236" s="113"/>
      <c r="F236" s="113"/>
      <c r="G236" s="113"/>
      <c r="P236">
        <v>224</v>
      </c>
      <c r="Q236" t="s">
        <v>2477</v>
      </c>
      <c r="R236" t="s">
        <v>2589</v>
      </c>
    </row>
    <row r="237" spans="1:18">
      <c r="A237" s="113" t="s">
        <v>497</v>
      </c>
      <c r="B237" s="113" t="s">
        <v>382</v>
      </c>
      <c r="D237" s="113"/>
      <c r="E237" s="113"/>
      <c r="F237" s="113"/>
      <c r="G237" s="113"/>
      <c r="P237">
        <v>225</v>
      </c>
      <c r="Q237" t="s">
        <v>2477</v>
      </c>
      <c r="R237" t="s">
        <v>2589</v>
      </c>
    </row>
    <row r="238" spans="1:18">
      <c r="A238" s="113" t="s">
        <v>498</v>
      </c>
      <c r="B238" s="113" t="s">
        <v>380</v>
      </c>
      <c r="D238" s="113"/>
      <c r="E238" s="113"/>
      <c r="F238" s="113"/>
      <c r="G238" s="113"/>
      <c r="P238">
        <v>226</v>
      </c>
      <c r="Q238" t="s">
        <v>2477</v>
      </c>
      <c r="R238" t="s">
        <v>2589</v>
      </c>
    </row>
    <row r="239" spans="1:18">
      <c r="A239" s="113" t="s">
        <v>499</v>
      </c>
      <c r="B239" s="113" t="s">
        <v>382</v>
      </c>
      <c r="D239" s="113"/>
      <c r="E239" s="113"/>
      <c r="F239" s="113"/>
      <c r="G239" s="113"/>
      <c r="P239">
        <v>227</v>
      </c>
      <c r="Q239" t="s">
        <v>2477</v>
      </c>
      <c r="R239" t="s">
        <v>2589</v>
      </c>
    </row>
    <row r="240" spans="1:18">
      <c r="A240" s="113" t="s">
        <v>500</v>
      </c>
      <c r="B240" s="113" t="s">
        <v>260</v>
      </c>
      <c r="D240" s="113"/>
      <c r="E240" s="113"/>
      <c r="F240" s="113"/>
      <c r="G240" s="113"/>
      <c r="P240">
        <v>228</v>
      </c>
      <c r="Q240" t="s">
        <v>2477</v>
      </c>
      <c r="R240" t="s">
        <v>2589</v>
      </c>
    </row>
    <row r="241" spans="1:18">
      <c r="A241" s="113" t="s">
        <v>501</v>
      </c>
      <c r="B241" s="113" t="s">
        <v>382</v>
      </c>
      <c r="D241" s="113"/>
      <c r="E241" s="113"/>
      <c r="F241" s="113"/>
      <c r="G241" s="113"/>
      <c r="P241">
        <v>229</v>
      </c>
      <c r="Q241" t="s">
        <v>2477</v>
      </c>
      <c r="R241" t="s">
        <v>2589</v>
      </c>
    </row>
    <row r="242" spans="1:18">
      <c r="A242" s="113" t="s">
        <v>502</v>
      </c>
      <c r="B242" s="113" t="s">
        <v>382</v>
      </c>
      <c r="D242" s="113"/>
      <c r="E242" s="113"/>
      <c r="F242" s="113"/>
      <c r="G242" s="113"/>
      <c r="P242">
        <v>230</v>
      </c>
      <c r="Q242" t="s">
        <v>2477</v>
      </c>
      <c r="R242" t="s">
        <v>2589</v>
      </c>
    </row>
    <row r="243" spans="1:18">
      <c r="A243" s="113" t="s">
        <v>503</v>
      </c>
      <c r="B243" s="113" t="s">
        <v>380</v>
      </c>
      <c r="D243" s="113"/>
      <c r="E243" s="113"/>
      <c r="F243" s="113"/>
      <c r="G243" s="113"/>
      <c r="P243">
        <v>231</v>
      </c>
      <c r="Q243" t="s">
        <v>2477</v>
      </c>
      <c r="R243" t="s">
        <v>2589</v>
      </c>
    </row>
    <row r="244" spans="1:18">
      <c r="A244" s="113" t="s">
        <v>504</v>
      </c>
      <c r="B244" s="113" t="s">
        <v>382</v>
      </c>
      <c r="D244" s="113"/>
      <c r="E244" s="113"/>
      <c r="F244" s="113"/>
      <c r="G244" s="113"/>
      <c r="P244">
        <v>232</v>
      </c>
      <c r="Q244" t="s">
        <v>2477</v>
      </c>
      <c r="R244" t="s">
        <v>2589</v>
      </c>
    </row>
    <row r="245" spans="1:18">
      <c r="A245" s="113" t="s">
        <v>505</v>
      </c>
      <c r="B245" s="113" t="s">
        <v>382</v>
      </c>
      <c r="D245" s="113"/>
      <c r="E245" s="113"/>
      <c r="F245" s="113"/>
      <c r="G245" s="113"/>
      <c r="P245">
        <v>233</v>
      </c>
      <c r="Q245" t="s">
        <v>2477</v>
      </c>
      <c r="R245" t="s">
        <v>2589</v>
      </c>
    </row>
    <row r="246" spans="1:18">
      <c r="A246" s="113" t="s">
        <v>506</v>
      </c>
      <c r="B246" s="113" t="s">
        <v>382</v>
      </c>
      <c r="D246" s="113"/>
      <c r="E246" s="113"/>
      <c r="F246" s="113"/>
      <c r="G246" s="113"/>
      <c r="P246">
        <v>234</v>
      </c>
      <c r="Q246" t="s">
        <v>2477</v>
      </c>
      <c r="R246" t="s">
        <v>2589</v>
      </c>
    </row>
    <row r="247" spans="1:18">
      <c r="A247" s="113" t="s">
        <v>507</v>
      </c>
      <c r="B247" s="113" t="s">
        <v>382</v>
      </c>
      <c r="D247" s="113"/>
      <c r="E247" s="113"/>
      <c r="F247" s="113"/>
      <c r="G247" s="113"/>
      <c r="P247">
        <v>235</v>
      </c>
      <c r="Q247" t="s">
        <v>2477</v>
      </c>
      <c r="R247" t="s">
        <v>2589</v>
      </c>
    </row>
    <row r="248" spans="1:18">
      <c r="A248" s="113" t="s">
        <v>508</v>
      </c>
      <c r="B248" s="113" t="s">
        <v>382</v>
      </c>
      <c r="D248" s="113"/>
      <c r="E248" s="113"/>
      <c r="F248" s="113"/>
      <c r="G248" s="113"/>
      <c r="P248">
        <v>236</v>
      </c>
      <c r="Q248" t="s">
        <v>2477</v>
      </c>
      <c r="R248" t="s">
        <v>2589</v>
      </c>
    </row>
    <row r="249" spans="1:18">
      <c r="A249" s="113" t="s">
        <v>509</v>
      </c>
      <c r="B249" s="113" t="s">
        <v>382</v>
      </c>
      <c r="D249" s="113"/>
      <c r="E249" s="113"/>
      <c r="F249" s="113"/>
      <c r="G249" s="113"/>
      <c r="P249">
        <v>237</v>
      </c>
      <c r="Q249" t="s">
        <v>2477</v>
      </c>
      <c r="R249" t="s">
        <v>2589</v>
      </c>
    </row>
    <row r="250" spans="1:18">
      <c r="A250" s="113" t="s">
        <v>510</v>
      </c>
      <c r="B250" s="113" t="s">
        <v>260</v>
      </c>
      <c r="D250" s="113"/>
      <c r="E250" s="113"/>
      <c r="F250" s="113"/>
      <c r="G250" s="113"/>
      <c r="P250">
        <v>238</v>
      </c>
      <c r="Q250" t="s">
        <v>2477</v>
      </c>
      <c r="R250" t="s">
        <v>2589</v>
      </c>
    </row>
    <row r="251" spans="1:18">
      <c r="A251" s="113" t="s">
        <v>511</v>
      </c>
      <c r="B251" s="113" t="s">
        <v>382</v>
      </c>
      <c r="D251" s="113"/>
      <c r="E251" s="113"/>
      <c r="F251" s="113"/>
      <c r="G251" s="113"/>
      <c r="P251">
        <v>239</v>
      </c>
      <c r="Q251" t="s">
        <v>2477</v>
      </c>
      <c r="R251" t="s">
        <v>2589</v>
      </c>
    </row>
    <row r="252" spans="1:18">
      <c r="A252" s="113" t="s">
        <v>512</v>
      </c>
      <c r="B252" s="113" t="s">
        <v>382</v>
      </c>
      <c r="D252" s="113"/>
      <c r="E252" s="113"/>
      <c r="F252" s="113"/>
      <c r="G252" s="113"/>
      <c r="P252">
        <v>240</v>
      </c>
      <c r="Q252" t="s">
        <v>2477</v>
      </c>
      <c r="R252" t="s">
        <v>2589</v>
      </c>
    </row>
    <row r="253" spans="1:18">
      <c r="A253" s="113" t="s">
        <v>513</v>
      </c>
      <c r="B253" s="113" t="s">
        <v>382</v>
      </c>
      <c r="D253" s="113"/>
      <c r="E253" s="113"/>
      <c r="F253" s="113"/>
      <c r="G253" s="113"/>
      <c r="P253">
        <v>241</v>
      </c>
      <c r="Q253" t="s">
        <v>2477</v>
      </c>
      <c r="R253" t="s">
        <v>2589</v>
      </c>
    </row>
    <row r="254" spans="1:18">
      <c r="A254" s="113" t="s">
        <v>514</v>
      </c>
      <c r="B254" s="113" t="s">
        <v>382</v>
      </c>
      <c r="D254" s="113"/>
      <c r="E254" s="113"/>
      <c r="F254" s="113"/>
      <c r="G254" s="113"/>
      <c r="P254">
        <v>242</v>
      </c>
      <c r="Q254" t="s">
        <v>2477</v>
      </c>
      <c r="R254" t="s">
        <v>2589</v>
      </c>
    </row>
    <row r="255" spans="1:18">
      <c r="A255" s="113" t="s">
        <v>515</v>
      </c>
      <c r="B255" s="113" t="s">
        <v>516</v>
      </c>
      <c r="D255" s="113"/>
      <c r="E255" s="113"/>
      <c r="F255" s="113"/>
      <c r="G255" s="113"/>
      <c r="P255">
        <v>243</v>
      </c>
      <c r="Q255" t="s">
        <v>2477</v>
      </c>
      <c r="R255" t="s">
        <v>2589</v>
      </c>
    </row>
    <row r="256" spans="1:18">
      <c r="A256" s="113" t="s">
        <v>517</v>
      </c>
      <c r="B256" s="113" t="s">
        <v>516</v>
      </c>
      <c r="D256" s="113"/>
      <c r="E256" s="113"/>
      <c r="F256" s="113"/>
      <c r="G256" s="113"/>
      <c r="P256">
        <v>244</v>
      </c>
      <c r="Q256" t="s">
        <v>2477</v>
      </c>
      <c r="R256" t="s">
        <v>2589</v>
      </c>
    </row>
    <row r="257" spans="1:18">
      <c r="A257" s="113" t="s">
        <v>518</v>
      </c>
      <c r="B257" s="113" t="s">
        <v>382</v>
      </c>
      <c r="D257" s="113"/>
      <c r="E257" s="113"/>
      <c r="F257" s="113"/>
      <c r="G257" s="113"/>
      <c r="P257">
        <v>245</v>
      </c>
      <c r="Q257" t="s">
        <v>2477</v>
      </c>
      <c r="R257" t="s">
        <v>2589</v>
      </c>
    </row>
    <row r="258" spans="1:18">
      <c r="A258" s="113" t="s">
        <v>519</v>
      </c>
      <c r="B258" s="113" t="s">
        <v>382</v>
      </c>
      <c r="D258" s="113"/>
      <c r="E258" s="113"/>
      <c r="F258" s="113"/>
      <c r="G258" s="113"/>
      <c r="P258">
        <v>246</v>
      </c>
      <c r="Q258" t="s">
        <v>2477</v>
      </c>
      <c r="R258" t="s">
        <v>2589</v>
      </c>
    </row>
    <row r="259" spans="1:18">
      <c r="A259" s="113" t="s">
        <v>520</v>
      </c>
      <c r="B259" s="113" t="s">
        <v>382</v>
      </c>
      <c r="D259" s="113"/>
      <c r="E259" s="113"/>
      <c r="F259" s="113"/>
      <c r="G259" s="113"/>
      <c r="P259">
        <v>247</v>
      </c>
      <c r="Q259" t="s">
        <v>2477</v>
      </c>
      <c r="R259" t="s">
        <v>2589</v>
      </c>
    </row>
    <row r="260" spans="1:18">
      <c r="A260" s="113" t="s">
        <v>521</v>
      </c>
      <c r="B260" s="113" t="s">
        <v>516</v>
      </c>
      <c r="D260" s="113"/>
      <c r="E260" s="113"/>
      <c r="F260" s="113"/>
      <c r="G260" s="113"/>
      <c r="P260">
        <v>248</v>
      </c>
      <c r="Q260" t="s">
        <v>2477</v>
      </c>
      <c r="R260" t="s">
        <v>2589</v>
      </c>
    </row>
    <row r="261" spans="1:18">
      <c r="A261" s="113" t="s">
        <v>522</v>
      </c>
      <c r="B261" s="113" t="s">
        <v>516</v>
      </c>
      <c r="D261" s="113"/>
      <c r="E261" s="113"/>
      <c r="F261" s="113"/>
      <c r="G261" s="113"/>
      <c r="P261">
        <v>249</v>
      </c>
      <c r="Q261" t="s">
        <v>2477</v>
      </c>
      <c r="R261" t="s">
        <v>2589</v>
      </c>
    </row>
    <row r="262" spans="1:18">
      <c r="A262" s="113" t="s">
        <v>523</v>
      </c>
      <c r="B262" s="113" t="s">
        <v>516</v>
      </c>
      <c r="D262" s="113"/>
      <c r="E262" s="113"/>
      <c r="F262" s="113"/>
      <c r="G262" s="113"/>
      <c r="P262">
        <v>250</v>
      </c>
      <c r="Q262" t="s">
        <v>2477</v>
      </c>
      <c r="R262" t="s">
        <v>2589</v>
      </c>
    </row>
    <row r="263" spans="1:18">
      <c r="A263" s="113" t="s">
        <v>524</v>
      </c>
      <c r="B263" s="113" t="s">
        <v>516</v>
      </c>
      <c r="D263" s="113"/>
      <c r="E263" s="113"/>
      <c r="F263" s="113"/>
      <c r="G263" s="113"/>
      <c r="P263">
        <v>251</v>
      </c>
      <c r="Q263" t="s">
        <v>2477</v>
      </c>
      <c r="R263" t="s">
        <v>2589</v>
      </c>
    </row>
    <row r="264" spans="1:18">
      <c r="A264" s="113" t="s">
        <v>525</v>
      </c>
      <c r="B264" s="113" t="s">
        <v>516</v>
      </c>
      <c r="D264" s="113"/>
      <c r="E264" s="113"/>
      <c r="F264" s="113"/>
      <c r="G264" s="113"/>
      <c r="P264">
        <v>252</v>
      </c>
      <c r="Q264" t="s">
        <v>2477</v>
      </c>
      <c r="R264" t="s">
        <v>2589</v>
      </c>
    </row>
    <row r="265" spans="1:18">
      <c r="A265" s="113" t="s">
        <v>526</v>
      </c>
      <c r="B265" s="113" t="s">
        <v>382</v>
      </c>
      <c r="D265" s="113"/>
      <c r="E265" s="113"/>
      <c r="F265" s="113"/>
      <c r="G265" s="113"/>
      <c r="P265">
        <v>253</v>
      </c>
      <c r="Q265" t="s">
        <v>2477</v>
      </c>
      <c r="R265" t="s">
        <v>2589</v>
      </c>
    </row>
    <row r="266" spans="1:18">
      <c r="A266" s="113" t="s">
        <v>527</v>
      </c>
      <c r="B266" s="113" t="s">
        <v>516</v>
      </c>
      <c r="D266" s="113"/>
      <c r="E266" s="113"/>
      <c r="F266" s="113"/>
      <c r="G266" s="113"/>
      <c r="P266">
        <v>254</v>
      </c>
      <c r="Q266" t="s">
        <v>2477</v>
      </c>
      <c r="R266" t="s">
        <v>2589</v>
      </c>
    </row>
    <row r="267" spans="1:18">
      <c r="A267" s="113" t="s">
        <v>528</v>
      </c>
      <c r="B267" s="113" t="s">
        <v>382</v>
      </c>
      <c r="D267" s="113"/>
      <c r="E267" s="113"/>
      <c r="F267" s="113"/>
      <c r="G267" s="113"/>
      <c r="P267">
        <v>255</v>
      </c>
      <c r="Q267" t="s">
        <v>2477</v>
      </c>
      <c r="R267" t="s">
        <v>2589</v>
      </c>
    </row>
    <row r="268" spans="1:18">
      <c r="A268" s="113" t="s">
        <v>529</v>
      </c>
      <c r="B268" s="113" t="s">
        <v>382</v>
      </c>
      <c r="D268" s="113"/>
      <c r="E268" s="113"/>
      <c r="F268" s="113"/>
      <c r="G268" s="113"/>
      <c r="P268">
        <v>256</v>
      </c>
      <c r="Q268" t="s">
        <v>2477</v>
      </c>
      <c r="R268" t="s">
        <v>2589</v>
      </c>
    </row>
    <row r="269" spans="1:18">
      <c r="A269" s="113" t="s">
        <v>530</v>
      </c>
      <c r="B269" s="113" t="s">
        <v>382</v>
      </c>
      <c r="D269" s="113"/>
      <c r="E269" s="113"/>
      <c r="F269" s="113"/>
      <c r="G269" s="113"/>
      <c r="P269">
        <v>257</v>
      </c>
      <c r="Q269" t="s">
        <v>2477</v>
      </c>
      <c r="R269" t="s">
        <v>2589</v>
      </c>
    </row>
    <row r="270" spans="1:18">
      <c r="A270" s="113" t="s">
        <v>531</v>
      </c>
      <c r="B270" s="113" t="s">
        <v>382</v>
      </c>
      <c r="D270" s="113"/>
      <c r="E270" s="113"/>
      <c r="F270" s="113"/>
      <c r="G270" s="113"/>
      <c r="P270">
        <v>258</v>
      </c>
      <c r="Q270" t="s">
        <v>2477</v>
      </c>
      <c r="R270" t="s">
        <v>2589</v>
      </c>
    </row>
    <row r="271" spans="1:18">
      <c r="A271" s="113" t="s">
        <v>532</v>
      </c>
      <c r="B271" s="113" t="s">
        <v>516</v>
      </c>
      <c r="D271" s="113"/>
      <c r="E271" s="113"/>
      <c r="F271" s="113"/>
      <c r="G271" s="113"/>
      <c r="P271">
        <v>259</v>
      </c>
      <c r="Q271" t="s">
        <v>2477</v>
      </c>
      <c r="R271" t="s">
        <v>2589</v>
      </c>
    </row>
    <row r="272" spans="1:18">
      <c r="A272" s="113" t="s">
        <v>533</v>
      </c>
      <c r="B272" s="113" t="s">
        <v>382</v>
      </c>
      <c r="D272" s="113"/>
      <c r="E272" s="113"/>
      <c r="F272" s="113"/>
      <c r="G272" s="113"/>
      <c r="P272">
        <v>260</v>
      </c>
      <c r="Q272" t="s">
        <v>2477</v>
      </c>
      <c r="R272" t="s">
        <v>2589</v>
      </c>
    </row>
    <row r="273" spans="1:18">
      <c r="A273" s="113" t="s">
        <v>534</v>
      </c>
      <c r="B273" s="113" t="s">
        <v>382</v>
      </c>
      <c r="D273" s="113"/>
      <c r="E273" s="113"/>
      <c r="F273" s="113"/>
      <c r="G273" s="113"/>
      <c r="P273">
        <v>261</v>
      </c>
      <c r="Q273" t="s">
        <v>2477</v>
      </c>
      <c r="R273" t="s">
        <v>2589</v>
      </c>
    </row>
    <row r="274" spans="1:18">
      <c r="A274" s="113" t="s">
        <v>535</v>
      </c>
      <c r="B274" s="113" t="s">
        <v>382</v>
      </c>
      <c r="D274" s="113"/>
      <c r="E274" s="113"/>
      <c r="F274" s="113"/>
      <c r="G274" s="113"/>
      <c r="P274">
        <v>262</v>
      </c>
      <c r="Q274" t="s">
        <v>2477</v>
      </c>
      <c r="R274" t="s">
        <v>2589</v>
      </c>
    </row>
    <row r="275" spans="1:18">
      <c r="A275" s="113" t="s">
        <v>536</v>
      </c>
      <c r="B275" s="113" t="s">
        <v>382</v>
      </c>
      <c r="D275" s="113"/>
      <c r="E275" s="113"/>
      <c r="F275" s="113"/>
      <c r="G275" s="113"/>
      <c r="P275">
        <v>263</v>
      </c>
      <c r="Q275" t="s">
        <v>2477</v>
      </c>
      <c r="R275" t="s">
        <v>2589</v>
      </c>
    </row>
    <row r="276" spans="1:18">
      <c r="A276" s="113" t="s">
        <v>537</v>
      </c>
      <c r="B276" s="113" t="s">
        <v>516</v>
      </c>
      <c r="D276" s="113"/>
      <c r="E276" s="113"/>
      <c r="F276" s="113"/>
      <c r="G276" s="113"/>
      <c r="P276">
        <v>264</v>
      </c>
      <c r="Q276" t="s">
        <v>2477</v>
      </c>
      <c r="R276" t="s">
        <v>2589</v>
      </c>
    </row>
    <row r="277" spans="1:18">
      <c r="A277" s="113" t="s">
        <v>538</v>
      </c>
      <c r="B277" s="113" t="s">
        <v>382</v>
      </c>
      <c r="D277" s="113"/>
      <c r="E277" s="113"/>
      <c r="F277" s="113"/>
      <c r="G277" s="113"/>
      <c r="P277">
        <v>265</v>
      </c>
      <c r="Q277" t="s">
        <v>2477</v>
      </c>
      <c r="R277" t="s">
        <v>2589</v>
      </c>
    </row>
    <row r="278" spans="1:18">
      <c r="A278" s="113" t="s">
        <v>539</v>
      </c>
      <c r="B278" s="113" t="s">
        <v>382</v>
      </c>
      <c r="D278" s="113"/>
      <c r="E278" s="113"/>
      <c r="F278" s="113"/>
      <c r="G278" s="113"/>
      <c r="P278">
        <v>266</v>
      </c>
      <c r="Q278" t="s">
        <v>2477</v>
      </c>
      <c r="R278" t="s">
        <v>2589</v>
      </c>
    </row>
    <row r="279" spans="1:18">
      <c r="A279" s="113" t="s">
        <v>540</v>
      </c>
      <c r="B279" s="113" t="s">
        <v>382</v>
      </c>
      <c r="D279" s="113"/>
      <c r="E279" s="113"/>
      <c r="F279" s="113"/>
      <c r="G279" s="113"/>
      <c r="P279">
        <v>267</v>
      </c>
      <c r="Q279" t="s">
        <v>2477</v>
      </c>
      <c r="R279" t="s">
        <v>2589</v>
      </c>
    </row>
    <row r="280" spans="1:18">
      <c r="A280" s="113" t="s">
        <v>541</v>
      </c>
      <c r="B280" s="113" t="s">
        <v>516</v>
      </c>
      <c r="D280" s="113"/>
      <c r="E280" s="113"/>
      <c r="F280" s="113"/>
      <c r="G280" s="113"/>
      <c r="P280">
        <v>268</v>
      </c>
      <c r="Q280" t="s">
        <v>2477</v>
      </c>
      <c r="R280" t="s">
        <v>2589</v>
      </c>
    </row>
    <row r="281" spans="1:18">
      <c r="A281" s="113" t="s">
        <v>542</v>
      </c>
      <c r="B281" s="113" t="s">
        <v>382</v>
      </c>
      <c r="D281" s="113"/>
      <c r="E281" s="113"/>
      <c r="F281" s="113"/>
      <c r="G281" s="113"/>
      <c r="P281">
        <v>269</v>
      </c>
      <c r="Q281" t="s">
        <v>2477</v>
      </c>
      <c r="R281" t="s">
        <v>2589</v>
      </c>
    </row>
    <row r="282" spans="1:18">
      <c r="A282" s="113" t="s">
        <v>543</v>
      </c>
      <c r="B282" s="113" t="s">
        <v>382</v>
      </c>
      <c r="D282" s="113"/>
      <c r="E282" s="113"/>
      <c r="F282" s="113"/>
      <c r="G282" s="113"/>
      <c r="P282">
        <v>270</v>
      </c>
      <c r="Q282" t="s">
        <v>2477</v>
      </c>
      <c r="R282" t="s">
        <v>2589</v>
      </c>
    </row>
    <row r="283" spans="1:18">
      <c r="A283" s="113" t="s">
        <v>544</v>
      </c>
      <c r="B283" s="113" t="s">
        <v>382</v>
      </c>
      <c r="D283" s="113"/>
      <c r="E283" s="113"/>
      <c r="F283" s="113"/>
      <c r="G283" s="113"/>
      <c r="P283">
        <v>271</v>
      </c>
      <c r="Q283" t="s">
        <v>2477</v>
      </c>
      <c r="R283" t="s">
        <v>2589</v>
      </c>
    </row>
    <row r="284" spans="1:18">
      <c r="A284" s="113" t="s">
        <v>545</v>
      </c>
      <c r="B284" s="113" t="s">
        <v>516</v>
      </c>
      <c r="D284" s="113"/>
      <c r="E284" s="113"/>
      <c r="F284" s="113"/>
      <c r="G284" s="113"/>
      <c r="P284">
        <v>272</v>
      </c>
      <c r="Q284" t="s">
        <v>2477</v>
      </c>
      <c r="R284" t="s">
        <v>2589</v>
      </c>
    </row>
    <row r="285" spans="1:18">
      <c r="A285" s="113" t="s">
        <v>546</v>
      </c>
      <c r="B285" s="113" t="s">
        <v>382</v>
      </c>
      <c r="D285" s="113"/>
      <c r="E285" s="113"/>
      <c r="F285" s="113"/>
      <c r="G285" s="113"/>
      <c r="P285">
        <v>273</v>
      </c>
      <c r="Q285" t="s">
        <v>2477</v>
      </c>
      <c r="R285" t="s">
        <v>2589</v>
      </c>
    </row>
    <row r="286" spans="1:18">
      <c r="A286" s="113" t="s">
        <v>547</v>
      </c>
      <c r="B286" s="113" t="s">
        <v>382</v>
      </c>
      <c r="D286" s="113"/>
      <c r="E286" s="113"/>
      <c r="F286" s="113"/>
      <c r="G286" s="113"/>
      <c r="P286">
        <v>274</v>
      </c>
      <c r="Q286" t="s">
        <v>2477</v>
      </c>
      <c r="R286" t="s">
        <v>2589</v>
      </c>
    </row>
    <row r="287" spans="1:18">
      <c r="A287" s="113" t="s">
        <v>548</v>
      </c>
      <c r="B287" s="113" t="s">
        <v>382</v>
      </c>
      <c r="D287" s="113"/>
      <c r="E287" s="113"/>
      <c r="F287" s="113"/>
      <c r="G287" s="113"/>
      <c r="P287">
        <v>275</v>
      </c>
      <c r="Q287" t="s">
        <v>2477</v>
      </c>
      <c r="R287" t="s">
        <v>2589</v>
      </c>
    </row>
    <row r="288" spans="1:18">
      <c r="A288" s="113" t="s">
        <v>549</v>
      </c>
      <c r="B288" s="113" t="s">
        <v>382</v>
      </c>
      <c r="D288" s="113"/>
      <c r="E288" s="113"/>
      <c r="F288" s="113"/>
      <c r="G288" s="113"/>
      <c r="P288">
        <v>276</v>
      </c>
      <c r="Q288" t="s">
        <v>2477</v>
      </c>
      <c r="R288" t="s">
        <v>2589</v>
      </c>
    </row>
    <row r="289" spans="1:18">
      <c r="A289" s="113" t="s">
        <v>550</v>
      </c>
      <c r="B289" s="113" t="s">
        <v>516</v>
      </c>
      <c r="D289" s="113"/>
      <c r="E289" s="113"/>
      <c r="F289" s="113"/>
      <c r="G289" s="113"/>
      <c r="P289">
        <v>277</v>
      </c>
      <c r="Q289" t="s">
        <v>2477</v>
      </c>
      <c r="R289" t="s">
        <v>2589</v>
      </c>
    </row>
    <row r="290" spans="1:18">
      <c r="A290" s="113" t="s">
        <v>551</v>
      </c>
      <c r="B290" s="113" t="s">
        <v>382</v>
      </c>
      <c r="D290" s="113"/>
      <c r="E290" s="113"/>
      <c r="F290" s="113"/>
      <c r="G290" s="113"/>
      <c r="P290">
        <v>278</v>
      </c>
      <c r="Q290" t="s">
        <v>2477</v>
      </c>
      <c r="R290" t="s">
        <v>2589</v>
      </c>
    </row>
    <row r="291" spans="1:18">
      <c r="A291" s="113" t="s">
        <v>552</v>
      </c>
      <c r="B291" s="113" t="s">
        <v>260</v>
      </c>
      <c r="D291" s="113"/>
      <c r="E291" s="113"/>
      <c r="F291" s="113"/>
      <c r="G291" s="113"/>
      <c r="P291">
        <v>279</v>
      </c>
      <c r="Q291" t="s">
        <v>2477</v>
      </c>
      <c r="R291" t="s">
        <v>2589</v>
      </c>
    </row>
    <row r="292" spans="1:18">
      <c r="A292" s="113" t="s">
        <v>553</v>
      </c>
      <c r="B292" s="113" t="s">
        <v>260</v>
      </c>
      <c r="D292" s="113"/>
      <c r="E292" s="113"/>
      <c r="F292" s="113"/>
      <c r="G292" s="113"/>
      <c r="P292">
        <v>280</v>
      </c>
      <c r="Q292" t="s">
        <v>2477</v>
      </c>
      <c r="R292" t="s">
        <v>2589</v>
      </c>
    </row>
    <row r="293" spans="1:18">
      <c r="A293" s="113" t="s">
        <v>554</v>
      </c>
      <c r="B293" s="113" t="s">
        <v>260</v>
      </c>
      <c r="D293" s="113"/>
      <c r="E293" s="113"/>
      <c r="F293" s="113"/>
      <c r="G293" s="113"/>
      <c r="P293">
        <v>281</v>
      </c>
      <c r="Q293" t="s">
        <v>2477</v>
      </c>
      <c r="R293" t="s">
        <v>2589</v>
      </c>
    </row>
    <row r="294" spans="1:18">
      <c r="A294" s="113" t="s">
        <v>555</v>
      </c>
      <c r="B294" s="113" t="s">
        <v>382</v>
      </c>
      <c r="D294" s="113"/>
      <c r="E294" s="113"/>
      <c r="F294" s="113"/>
      <c r="G294" s="113"/>
      <c r="P294">
        <v>282</v>
      </c>
      <c r="Q294" t="s">
        <v>2477</v>
      </c>
      <c r="R294" t="s">
        <v>2589</v>
      </c>
    </row>
    <row r="295" spans="1:18">
      <c r="A295" s="113" t="s">
        <v>556</v>
      </c>
      <c r="B295" s="113" t="s">
        <v>260</v>
      </c>
      <c r="D295" s="113"/>
      <c r="E295" s="113"/>
      <c r="F295" s="113"/>
      <c r="G295" s="113"/>
      <c r="P295">
        <v>283</v>
      </c>
      <c r="Q295" t="s">
        <v>2477</v>
      </c>
      <c r="R295" t="s">
        <v>2589</v>
      </c>
    </row>
    <row r="296" spans="1:18">
      <c r="A296" s="113" t="s">
        <v>557</v>
      </c>
      <c r="B296" s="113" t="s">
        <v>260</v>
      </c>
      <c r="D296" s="113"/>
      <c r="E296" s="113"/>
      <c r="F296" s="113"/>
      <c r="G296" s="113"/>
      <c r="P296">
        <v>284</v>
      </c>
      <c r="Q296" t="s">
        <v>2477</v>
      </c>
      <c r="R296" t="s">
        <v>2589</v>
      </c>
    </row>
    <row r="297" spans="1:18">
      <c r="A297" s="113" t="s">
        <v>558</v>
      </c>
      <c r="B297" s="113" t="s">
        <v>260</v>
      </c>
      <c r="D297" s="113"/>
      <c r="E297" s="113"/>
      <c r="F297" s="113"/>
      <c r="G297" s="113"/>
      <c r="P297">
        <v>285</v>
      </c>
      <c r="Q297" t="s">
        <v>2477</v>
      </c>
      <c r="R297" t="s">
        <v>2589</v>
      </c>
    </row>
    <row r="298" spans="1:18">
      <c r="A298" s="113" t="s">
        <v>559</v>
      </c>
      <c r="B298" s="113" t="s">
        <v>260</v>
      </c>
      <c r="D298" s="113"/>
      <c r="E298" s="113"/>
      <c r="F298" s="113"/>
      <c r="G298" s="113"/>
      <c r="P298">
        <v>286</v>
      </c>
      <c r="Q298" t="s">
        <v>2477</v>
      </c>
      <c r="R298" t="s">
        <v>2589</v>
      </c>
    </row>
    <row r="299" spans="1:18">
      <c r="A299" s="113" t="s">
        <v>560</v>
      </c>
      <c r="B299" s="113" t="s">
        <v>260</v>
      </c>
      <c r="D299" s="113"/>
      <c r="E299" s="113"/>
      <c r="F299" s="113"/>
      <c r="G299" s="113"/>
      <c r="P299">
        <v>287</v>
      </c>
      <c r="Q299" t="s">
        <v>2477</v>
      </c>
      <c r="R299" t="s">
        <v>2589</v>
      </c>
    </row>
    <row r="300" spans="1:18">
      <c r="A300" s="113" t="s">
        <v>561</v>
      </c>
      <c r="B300" s="113" t="s">
        <v>260</v>
      </c>
      <c r="D300" s="113"/>
      <c r="E300" s="113"/>
      <c r="F300" s="113"/>
      <c r="G300" s="113"/>
      <c r="P300">
        <v>288</v>
      </c>
      <c r="Q300" t="s">
        <v>2477</v>
      </c>
      <c r="R300" t="s">
        <v>2589</v>
      </c>
    </row>
    <row r="301" spans="1:18">
      <c r="A301" s="113" t="s">
        <v>562</v>
      </c>
      <c r="B301" s="113" t="s">
        <v>382</v>
      </c>
      <c r="D301" s="113"/>
      <c r="E301" s="113"/>
      <c r="F301" s="113"/>
      <c r="G301" s="113"/>
      <c r="P301">
        <v>289</v>
      </c>
      <c r="Q301" t="s">
        <v>2477</v>
      </c>
      <c r="R301" t="s">
        <v>2589</v>
      </c>
    </row>
    <row r="302" spans="1:18">
      <c r="A302" s="113" t="s">
        <v>563</v>
      </c>
      <c r="B302" s="113" t="s">
        <v>260</v>
      </c>
      <c r="D302" s="113"/>
      <c r="E302" s="113"/>
      <c r="F302" s="113"/>
      <c r="G302" s="113"/>
      <c r="P302">
        <v>290</v>
      </c>
      <c r="Q302" t="s">
        <v>2477</v>
      </c>
      <c r="R302" t="s">
        <v>2589</v>
      </c>
    </row>
    <row r="303" spans="1:18">
      <c r="A303" s="113" t="s">
        <v>564</v>
      </c>
      <c r="B303" s="113" t="s">
        <v>260</v>
      </c>
      <c r="D303" s="113"/>
      <c r="E303" s="113"/>
      <c r="F303" s="113"/>
      <c r="G303" s="113"/>
      <c r="P303">
        <v>291</v>
      </c>
      <c r="Q303" t="s">
        <v>2477</v>
      </c>
      <c r="R303" t="s">
        <v>2589</v>
      </c>
    </row>
    <row r="304" spans="1:18">
      <c r="A304" s="113" t="s">
        <v>565</v>
      </c>
      <c r="B304" s="113" t="s">
        <v>260</v>
      </c>
      <c r="D304" s="113"/>
      <c r="E304" s="113"/>
      <c r="F304" s="113"/>
      <c r="G304" s="113"/>
      <c r="P304">
        <v>292</v>
      </c>
      <c r="Q304" t="s">
        <v>2477</v>
      </c>
      <c r="R304" t="s">
        <v>2589</v>
      </c>
    </row>
    <row r="305" spans="1:18">
      <c r="A305" s="113" t="s">
        <v>566</v>
      </c>
      <c r="B305" s="113" t="s">
        <v>382</v>
      </c>
      <c r="D305" s="113"/>
      <c r="E305" s="113"/>
      <c r="F305" s="113"/>
      <c r="G305" s="113"/>
      <c r="P305">
        <v>293</v>
      </c>
      <c r="Q305" t="s">
        <v>2477</v>
      </c>
      <c r="R305" t="s">
        <v>2589</v>
      </c>
    </row>
    <row r="306" spans="1:18">
      <c r="A306" s="113" t="s">
        <v>567</v>
      </c>
      <c r="B306" s="113" t="s">
        <v>260</v>
      </c>
      <c r="D306" s="113"/>
      <c r="E306" s="113"/>
      <c r="F306" s="113"/>
      <c r="G306" s="113"/>
      <c r="P306">
        <v>294</v>
      </c>
      <c r="Q306" t="s">
        <v>2477</v>
      </c>
      <c r="R306" t="s">
        <v>2589</v>
      </c>
    </row>
    <row r="307" spans="1:18">
      <c r="A307" s="113" t="s">
        <v>568</v>
      </c>
      <c r="B307" s="113" t="s">
        <v>260</v>
      </c>
      <c r="D307" s="113"/>
      <c r="E307" s="113"/>
      <c r="F307" s="113"/>
      <c r="G307" s="113"/>
      <c r="P307">
        <v>295</v>
      </c>
      <c r="Q307" t="s">
        <v>2477</v>
      </c>
      <c r="R307" t="s">
        <v>2589</v>
      </c>
    </row>
    <row r="308" spans="1:18">
      <c r="A308" s="113" t="s">
        <v>569</v>
      </c>
      <c r="B308" s="113" t="s">
        <v>260</v>
      </c>
      <c r="D308" s="113"/>
      <c r="E308" s="113"/>
      <c r="F308" s="113"/>
      <c r="G308" s="113"/>
      <c r="P308">
        <v>296</v>
      </c>
      <c r="Q308" t="s">
        <v>2477</v>
      </c>
      <c r="R308" t="s">
        <v>2589</v>
      </c>
    </row>
    <row r="309" spans="1:18">
      <c r="A309" s="113" t="s">
        <v>570</v>
      </c>
      <c r="B309" s="113" t="s">
        <v>260</v>
      </c>
      <c r="D309" s="113"/>
      <c r="E309" s="113"/>
      <c r="F309" s="113"/>
      <c r="G309" s="113"/>
      <c r="P309">
        <v>297</v>
      </c>
      <c r="Q309" t="s">
        <v>2477</v>
      </c>
      <c r="R309" t="s">
        <v>2589</v>
      </c>
    </row>
    <row r="310" spans="1:18">
      <c r="A310" s="113" t="s">
        <v>571</v>
      </c>
      <c r="B310" s="113" t="s">
        <v>260</v>
      </c>
      <c r="D310" s="113"/>
      <c r="E310" s="113"/>
      <c r="F310" s="113"/>
      <c r="G310" s="113"/>
      <c r="P310">
        <v>298</v>
      </c>
      <c r="Q310" t="s">
        <v>2477</v>
      </c>
      <c r="R310" t="s">
        <v>2589</v>
      </c>
    </row>
    <row r="311" spans="1:18">
      <c r="A311" s="113" t="s">
        <v>572</v>
      </c>
      <c r="B311" s="113" t="s">
        <v>260</v>
      </c>
      <c r="D311" s="113"/>
      <c r="E311" s="113"/>
      <c r="F311" s="113"/>
      <c r="G311" s="113"/>
      <c r="P311">
        <v>299</v>
      </c>
      <c r="Q311" t="s">
        <v>2477</v>
      </c>
      <c r="R311" t="s">
        <v>2589</v>
      </c>
    </row>
    <row r="312" spans="1:18">
      <c r="A312" s="113" t="s">
        <v>573</v>
      </c>
      <c r="B312" s="113" t="s">
        <v>382</v>
      </c>
      <c r="D312" s="113"/>
      <c r="E312" s="113"/>
      <c r="F312" s="113"/>
      <c r="G312" s="113"/>
      <c r="P312">
        <v>300</v>
      </c>
      <c r="Q312" t="s">
        <v>2477</v>
      </c>
      <c r="R312" t="s">
        <v>2589</v>
      </c>
    </row>
    <row r="313" spans="1:18">
      <c r="A313" s="113" t="s">
        <v>574</v>
      </c>
      <c r="B313" s="113" t="s">
        <v>382</v>
      </c>
      <c r="D313" s="113"/>
      <c r="E313" s="113"/>
      <c r="F313" s="113"/>
      <c r="G313" s="113"/>
      <c r="P313">
        <v>301</v>
      </c>
      <c r="Q313" t="s">
        <v>2477</v>
      </c>
      <c r="R313" t="s">
        <v>2589</v>
      </c>
    </row>
    <row r="314" spans="1:18">
      <c r="A314" s="113" t="s">
        <v>575</v>
      </c>
      <c r="B314" s="113" t="s">
        <v>260</v>
      </c>
      <c r="D314" s="113"/>
      <c r="E314" s="113"/>
      <c r="F314" s="113"/>
      <c r="G314" s="113"/>
      <c r="P314">
        <v>302</v>
      </c>
      <c r="Q314" t="s">
        <v>2477</v>
      </c>
      <c r="R314" t="s">
        <v>2589</v>
      </c>
    </row>
    <row r="315" spans="1:18">
      <c r="A315" s="113" t="s">
        <v>576</v>
      </c>
      <c r="B315" s="113" t="s">
        <v>260</v>
      </c>
      <c r="D315" s="113"/>
      <c r="E315" s="113"/>
      <c r="F315" s="113"/>
      <c r="G315" s="113"/>
      <c r="P315">
        <v>303</v>
      </c>
      <c r="Q315" t="s">
        <v>2477</v>
      </c>
      <c r="R315" t="s">
        <v>2589</v>
      </c>
    </row>
    <row r="316" spans="1:18">
      <c r="A316" s="113" t="s">
        <v>577</v>
      </c>
      <c r="B316" s="113" t="s">
        <v>260</v>
      </c>
      <c r="D316" s="113"/>
      <c r="E316" s="113"/>
      <c r="F316" s="113"/>
      <c r="G316" s="113"/>
      <c r="P316">
        <v>304</v>
      </c>
      <c r="Q316" t="s">
        <v>2477</v>
      </c>
      <c r="R316" t="s">
        <v>2589</v>
      </c>
    </row>
    <row r="317" spans="1:18">
      <c r="A317" s="113" t="s">
        <v>578</v>
      </c>
      <c r="B317" s="113" t="s">
        <v>260</v>
      </c>
      <c r="D317" s="113"/>
      <c r="E317" s="113"/>
      <c r="F317" s="113"/>
      <c r="G317" s="113"/>
      <c r="P317">
        <v>305</v>
      </c>
      <c r="Q317" t="s">
        <v>2477</v>
      </c>
      <c r="R317" t="s">
        <v>2589</v>
      </c>
    </row>
    <row r="318" spans="1:18">
      <c r="A318" s="113" t="s">
        <v>579</v>
      </c>
      <c r="B318" s="113" t="s">
        <v>260</v>
      </c>
      <c r="D318" s="113"/>
      <c r="E318" s="113"/>
      <c r="F318" s="113"/>
      <c r="G318" s="113"/>
      <c r="P318">
        <v>306</v>
      </c>
      <c r="Q318" t="s">
        <v>2477</v>
      </c>
      <c r="R318" t="s">
        <v>2589</v>
      </c>
    </row>
    <row r="319" spans="1:18">
      <c r="A319" s="113" t="s">
        <v>580</v>
      </c>
      <c r="B319" s="113" t="s">
        <v>260</v>
      </c>
      <c r="D319" s="113"/>
      <c r="E319" s="113"/>
      <c r="F319" s="113"/>
      <c r="G319" s="113"/>
      <c r="P319">
        <v>307</v>
      </c>
      <c r="Q319" t="s">
        <v>2477</v>
      </c>
      <c r="R319" t="s">
        <v>2589</v>
      </c>
    </row>
    <row r="320" spans="1:18">
      <c r="A320" s="113" t="s">
        <v>581</v>
      </c>
      <c r="B320" s="113" t="s">
        <v>260</v>
      </c>
      <c r="D320" s="113"/>
      <c r="E320" s="113"/>
      <c r="F320" s="113"/>
      <c r="G320" s="113"/>
      <c r="P320">
        <v>308</v>
      </c>
      <c r="Q320" t="s">
        <v>2477</v>
      </c>
      <c r="R320" t="s">
        <v>2589</v>
      </c>
    </row>
    <row r="321" spans="1:18">
      <c r="A321" s="113" t="s">
        <v>582</v>
      </c>
      <c r="B321" s="113" t="s">
        <v>260</v>
      </c>
      <c r="D321" s="113"/>
      <c r="E321" s="113"/>
      <c r="F321" s="113"/>
      <c r="G321" s="113"/>
      <c r="P321">
        <v>309</v>
      </c>
      <c r="Q321" t="s">
        <v>2477</v>
      </c>
      <c r="R321" t="s">
        <v>2589</v>
      </c>
    </row>
    <row r="322" spans="1:18">
      <c r="A322" s="113" t="s">
        <v>583</v>
      </c>
      <c r="B322" s="113" t="s">
        <v>260</v>
      </c>
      <c r="D322" s="113"/>
      <c r="E322" s="113"/>
      <c r="F322" s="113"/>
      <c r="G322" s="113"/>
      <c r="P322">
        <v>310</v>
      </c>
      <c r="Q322" t="s">
        <v>2477</v>
      </c>
      <c r="R322" t="s">
        <v>2589</v>
      </c>
    </row>
    <row r="323" spans="1:18">
      <c r="A323" s="113" t="s">
        <v>584</v>
      </c>
      <c r="B323" s="113" t="s">
        <v>260</v>
      </c>
      <c r="D323" s="113"/>
      <c r="E323" s="113"/>
      <c r="F323" s="113"/>
      <c r="G323" s="113"/>
      <c r="P323">
        <v>311</v>
      </c>
      <c r="Q323" t="s">
        <v>2477</v>
      </c>
      <c r="R323" t="s">
        <v>2589</v>
      </c>
    </row>
    <row r="324" spans="1:18">
      <c r="A324" s="113" t="s">
        <v>585</v>
      </c>
      <c r="B324" s="113" t="s">
        <v>260</v>
      </c>
      <c r="D324" s="113"/>
      <c r="E324" s="113"/>
      <c r="F324" s="113"/>
      <c r="G324" s="113"/>
      <c r="P324">
        <v>312</v>
      </c>
      <c r="Q324" t="s">
        <v>2477</v>
      </c>
      <c r="R324" t="s">
        <v>2589</v>
      </c>
    </row>
    <row r="325" spans="1:18">
      <c r="A325" s="113" t="s">
        <v>586</v>
      </c>
      <c r="B325" s="113" t="s">
        <v>260</v>
      </c>
      <c r="D325" s="113"/>
      <c r="E325" s="113"/>
      <c r="F325" s="113"/>
      <c r="G325" s="113"/>
      <c r="P325">
        <v>313</v>
      </c>
      <c r="Q325" t="s">
        <v>2477</v>
      </c>
      <c r="R325" t="s">
        <v>2589</v>
      </c>
    </row>
    <row r="326" spans="1:18">
      <c r="A326" s="113" t="s">
        <v>587</v>
      </c>
      <c r="B326" s="113" t="s">
        <v>260</v>
      </c>
      <c r="D326" s="113"/>
      <c r="E326" s="113"/>
      <c r="F326" s="113"/>
      <c r="G326" s="113"/>
      <c r="P326">
        <v>314</v>
      </c>
      <c r="Q326" t="s">
        <v>2477</v>
      </c>
      <c r="R326" t="s">
        <v>2589</v>
      </c>
    </row>
    <row r="327" spans="1:18">
      <c r="A327" s="113" t="s">
        <v>588</v>
      </c>
      <c r="B327" s="113" t="s">
        <v>260</v>
      </c>
      <c r="D327" s="113"/>
      <c r="E327" s="113"/>
      <c r="F327" s="113"/>
      <c r="G327" s="113"/>
      <c r="P327">
        <v>315</v>
      </c>
      <c r="Q327" t="s">
        <v>2477</v>
      </c>
      <c r="R327" t="s">
        <v>2589</v>
      </c>
    </row>
    <row r="328" spans="1:18">
      <c r="A328" s="113" t="s">
        <v>589</v>
      </c>
      <c r="B328" s="113" t="s">
        <v>260</v>
      </c>
      <c r="D328" s="113"/>
      <c r="E328" s="113"/>
      <c r="F328" s="113"/>
      <c r="G328" s="113"/>
      <c r="P328">
        <v>316</v>
      </c>
      <c r="Q328" t="s">
        <v>2477</v>
      </c>
      <c r="R328" t="s">
        <v>2589</v>
      </c>
    </row>
    <row r="329" spans="1:18">
      <c r="A329" s="113" t="s">
        <v>590</v>
      </c>
      <c r="B329" s="113" t="s">
        <v>260</v>
      </c>
      <c r="D329" s="113"/>
      <c r="E329" s="113"/>
      <c r="F329" s="113"/>
      <c r="G329" s="113"/>
      <c r="P329">
        <v>317</v>
      </c>
      <c r="Q329" t="s">
        <v>2477</v>
      </c>
      <c r="R329" t="s">
        <v>2589</v>
      </c>
    </row>
    <row r="330" spans="1:18">
      <c r="A330" s="113" t="s">
        <v>591</v>
      </c>
      <c r="B330" s="113" t="s">
        <v>260</v>
      </c>
      <c r="D330" s="113"/>
      <c r="E330" s="113"/>
      <c r="F330" s="113"/>
      <c r="G330" s="113"/>
      <c r="P330">
        <v>318</v>
      </c>
      <c r="Q330" t="s">
        <v>2477</v>
      </c>
      <c r="R330" t="s">
        <v>2589</v>
      </c>
    </row>
    <row r="331" spans="1:18">
      <c r="A331" s="113" t="s">
        <v>592</v>
      </c>
      <c r="B331" s="113" t="s">
        <v>260</v>
      </c>
      <c r="D331" s="113"/>
      <c r="E331" s="113"/>
      <c r="F331" s="113"/>
      <c r="G331" s="113"/>
      <c r="P331">
        <v>319</v>
      </c>
      <c r="Q331" t="s">
        <v>2477</v>
      </c>
      <c r="R331" t="s">
        <v>2589</v>
      </c>
    </row>
    <row r="332" spans="1:18">
      <c r="A332" s="113" t="s">
        <v>593</v>
      </c>
      <c r="B332" s="113" t="s">
        <v>260</v>
      </c>
      <c r="D332" s="113"/>
      <c r="E332" s="113"/>
      <c r="F332" s="113"/>
      <c r="G332" s="113"/>
      <c r="P332">
        <v>320</v>
      </c>
      <c r="Q332" t="s">
        <v>2477</v>
      </c>
      <c r="R332" t="s">
        <v>2589</v>
      </c>
    </row>
    <row r="333" spans="1:18">
      <c r="A333" s="113" t="s">
        <v>594</v>
      </c>
      <c r="B333" s="113" t="s">
        <v>260</v>
      </c>
      <c r="D333" s="113"/>
      <c r="E333" s="113"/>
      <c r="F333" s="113"/>
      <c r="G333" s="113"/>
      <c r="P333">
        <v>321</v>
      </c>
      <c r="Q333" t="s">
        <v>2477</v>
      </c>
      <c r="R333" t="s">
        <v>2589</v>
      </c>
    </row>
    <row r="334" spans="1:18">
      <c r="A334" s="113" t="s">
        <v>595</v>
      </c>
      <c r="B334" s="113" t="s">
        <v>260</v>
      </c>
      <c r="D334" s="113"/>
      <c r="E334" s="113"/>
      <c r="F334" s="113"/>
      <c r="G334" s="113"/>
      <c r="P334">
        <v>322</v>
      </c>
      <c r="Q334" t="s">
        <v>2477</v>
      </c>
      <c r="R334" t="s">
        <v>2589</v>
      </c>
    </row>
    <row r="335" spans="1:18">
      <c r="A335" s="113" t="s">
        <v>596</v>
      </c>
      <c r="B335" s="113" t="s">
        <v>260</v>
      </c>
      <c r="D335" s="113"/>
      <c r="E335" s="113"/>
      <c r="F335" s="113"/>
      <c r="G335" s="113"/>
      <c r="P335">
        <v>323</v>
      </c>
      <c r="Q335" t="s">
        <v>2477</v>
      </c>
      <c r="R335" t="s">
        <v>2589</v>
      </c>
    </row>
    <row r="336" spans="1:18">
      <c r="A336" s="113" t="s">
        <v>597</v>
      </c>
      <c r="B336" s="113" t="s">
        <v>260</v>
      </c>
      <c r="D336" s="113"/>
      <c r="E336" s="113"/>
      <c r="F336" s="113"/>
      <c r="G336" s="113"/>
      <c r="P336">
        <v>324</v>
      </c>
      <c r="Q336" t="s">
        <v>2477</v>
      </c>
      <c r="R336" t="s">
        <v>2589</v>
      </c>
    </row>
    <row r="337" spans="1:18">
      <c r="A337" s="113" t="s">
        <v>598</v>
      </c>
      <c r="B337" s="113" t="s">
        <v>260</v>
      </c>
      <c r="D337" s="113"/>
      <c r="E337" s="113"/>
      <c r="F337" s="113"/>
      <c r="G337" s="113"/>
      <c r="P337">
        <v>325</v>
      </c>
      <c r="Q337" t="s">
        <v>2477</v>
      </c>
      <c r="R337" t="s">
        <v>2589</v>
      </c>
    </row>
    <row r="338" spans="1:18">
      <c r="A338" s="113" t="s">
        <v>599</v>
      </c>
      <c r="B338" s="113" t="s">
        <v>260</v>
      </c>
      <c r="D338" s="113"/>
      <c r="E338" s="113"/>
      <c r="F338" s="113"/>
      <c r="G338" s="113"/>
      <c r="P338">
        <v>326</v>
      </c>
      <c r="Q338" t="s">
        <v>2477</v>
      </c>
      <c r="R338" t="s">
        <v>2589</v>
      </c>
    </row>
    <row r="339" spans="1:18">
      <c r="A339" s="113" t="s">
        <v>600</v>
      </c>
      <c r="B339" s="113" t="s">
        <v>260</v>
      </c>
      <c r="D339" s="113"/>
      <c r="E339" s="113"/>
      <c r="F339" s="113"/>
      <c r="G339" s="113"/>
      <c r="P339">
        <v>327</v>
      </c>
      <c r="Q339" t="s">
        <v>2477</v>
      </c>
      <c r="R339" t="s">
        <v>2589</v>
      </c>
    </row>
    <row r="340" spans="1:18">
      <c r="A340" s="113" t="s">
        <v>601</v>
      </c>
      <c r="B340" s="113" t="s">
        <v>260</v>
      </c>
      <c r="D340" s="113"/>
      <c r="E340" s="113"/>
      <c r="F340" s="113"/>
      <c r="G340" s="113"/>
      <c r="P340">
        <v>328</v>
      </c>
      <c r="Q340" t="s">
        <v>2477</v>
      </c>
      <c r="R340" t="s">
        <v>2589</v>
      </c>
    </row>
    <row r="341" spans="1:18">
      <c r="A341" s="113" t="s">
        <v>602</v>
      </c>
      <c r="B341" s="113" t="s">
        <v>260</v>
      </c>
      <c r="D341" s="113"/>
      <c r="E341" s="113"/>
      <c r="F341" s="113"/>
      <c r="G341" s="113"/>
      <c r="P341">
        <v>329</v>
      </c>
      <c r="Q341" t="s">
        <v>2477</v>
      </c>
      <c r="R341" t="s">
        <v>2589</v>
      </c>
    </row>
    <row r="342" spans="1:18">
      <c r="A342" s="113" t="s">
        <v>603</v>
      </c>
      <c r="B342" s="113" t="s">
        <v>260</v>
      </c>
      <c r="D342" s="113"/>
      <c r="E342" s="113"/>
      <c r="F342" s="113"/>
      <c r="G342" s="113"/>
      <c r="P342">
        <v>330</v>
      </c>
      <c r="Q342" t="s">
        <v>2477</v>
      </c>
      <c r="R342" t="s">
        <v>2589</v>
      </c>
    </row>
    <row r="343" spans="1:18">
      <c r="A343" s="113" t="s">
        <v>604</v>
      </c>
      <c r="B343" s="113" t="s">
        <v>260</v>
      </c>
      <c r="D343" s="113"/>
      <c r="E343" s="113"/>
      <c r="F343" s="113"/>
      <c r="G343" s="113"/>
      <c r="P343">
        <v>331</v>
      </c>
      <c r="Q343" t="s">
        <v>2477</v>
      </c>
      <c r="R343" t="s">
        <v>2589</v>
      </c>
    </row>
    <row r="344" spans="1:18">
      <c r="A344" s="113" t="s">
        <v>605</v>
      </c>
      <c r="B344" s="113" t="s">
        <v>260</v>
      </c>
      <c r="D344" s="113"/>
      <c r="E344" s="113"/>
      <c r="F344" s="113"/>
      <c r="G344" s="113"/>
      <c r="P344">
        <v>332</v>
      </c>
      <c r="Q344" t="s">
        <v>2477</v>
      </c>
      <c r="R344" t="s">
        <v>2589</v>
      </c>
    </row>
    <row r="345" spans="1:18">
      <c r="A345" s="113" t="s">
        <v>606</v>
      </c>
      <c r="B345" s="113" t="s">
        <v>260</v>
      </c>
      <c r="D345" s="113"/>
      <c r="E345" s="113"/>
      <c r="F345" s="113"/>
      <c r="G345" s="113"/>
      <c r="P345">
        <v>333</v>
      </c>
      <c r="Q345" t="s">
        <v>2477</v>
      </c>
      <c r="R345" t="s">
        <v>2589</v>
      </c>
    </row>
    <row r="346" spans="1:18">
      <c r="A346" s="113" t="s">
        <v>607</v>
      </c>
      <c r="B346" s="113" t="s">
        <v>260</v>
      </c>
      <c r="D346" s="113"/>
      <c r="E346" s="113"/>
      <c r="F346" s="113"/>
      <c r="G346" s="113"/>
      <c r="P346">
        <v>334</v>
      </c>
      <c r="Q346" t="s">
        <v>2477</v>
      </c>
      <c r="R346" t="s">
        <v>2589</v>
      </c>
    </row>
    <row r="347" spans="1:18">
      <c r="A347" s="113" t="s">
        <v>608</v>
      </c>
      <c r="B347" s="113" t="s">
        <v>260</v>
      </c>
      <c r="D347" s="113"/>
      <c r="E347" s="113"/>
      <c r="F347" s="113"/>
      <c r="G347" s="113"/>
      <c r="P347">
        <v>335</v>
      </c>
      <c r="Q347" t="s">
        <v>2477</v>
      </c>
      <c r="R347" t="s">
        <v>2589</v>
      </c>
    </row>
    <row r="348" spans="1:18">
      <c r="A348" s="113" t="s">
        <v>609</v>
      </c>
      <c r="B348" s="113" t="s">
        <v>260</v>
      </c>
      <c r="D348" s="113"/>
      <c r="E348" s="113"/>
      <c r="F348" s="113"/>
      <c r="G348" s="113"/>
      <c r="P348">
        <v>336</v>
      </c>
      <c r="Q348" t="s">
        <v>2477</v>
      </c>
      <c r="R348" t="s">
        <v>2589</v>
      </c>
    </row>
    <row r="349" spans="1:18">
      <c r="A349" s="113" t="s">
        <v>610</v>
      </c>
      <c r="B349" s="113" t="s">
        <v>260</v>
      </c>
      <c r="D349" s="113"/>
      <c r="E349" s="113"/>
      <c r="F349" s="113"/>
      <c r="G349" s="113"/>
      <c r="P349">
        <v>337</v>
      </c>
      <c r="Q349" t="s">
        <v>2477</v>
      </c>
      <c r="R349" t="s">
        <v>2589</v>
      </c>
    </row>
    <row r="350" spans="1:18">
      <c r="A350" s="113" t="s">
        <v>611</v>
      </c>
      <c r="B350" s="113" t="s">
        <v>382</v>
      </c>
      <c r="D350" s="113"/>
      <c r="E350" s="113"/>
      <c r="F350" s="113"/>
      <c r="G350" s="113"/>
      <c r="P350">
        <v>338</v>
      </c>
      <c r="Q350" t="s">
        <v>2477</v>
      </c>
      <c r="R350" t="s">
        <v>2589</v>
      </c>
    </row>
    <row r="351" spans="1:18">
      <c r="A351" s="113" t="s">
        <v>612</v>
      </c>
      <c r="B351" s="113" t="s">
        <v>382</v>
      </c>
      <c r="D351" s="113"/>
      <c r="E351" s="113"/>
      <c r="F351" s="113"/>
      <c r="G351" s="113"/>
      <c r="P351">
        <v>339</v>
      </c>
      <c r="Q351" t="s">
        <v>2477</v>
      </c>
      <c r="R351" t="s">
        <v>2589</v>
      </c>
    </row>
    <row r="352" spans="1:18">
      <c r="A352" s="113" t="s">
        <v>613</v>
      </c>
      <c r="B352" s="113" t="s">
        <v>260</v>
      </c>
      <c r="D352" s="113"/>
      <c r="E352" s="113"/>
      <c r="F352" s="113"/>
      <c r="G352" s="113"/>
      <c r="P352">
        <v>340</v>
      </c>
      <c r="Q352" t="s">
        <v>2477</v>
      </c>
      <c r="R352" t="s">
        <v>2589</v>
      </c>
    </row>
    <row r="353" spans="1:18">
      <c r="A353" s="113" t="s">
        <v>614</v>
      </c>
      <c r="B353" s="113" t="s">
        <v>260</v>
      </c>
      <c r="D353" s="113"/>
      <c r="E353" s="113"/>
      <c r="F353" s="113"/>
      <c r="G353" s="113"/>
      <c r="P353">
        <v>341</v>
      </c>
      <c r="Q353" t="s">
        <v>2477</v>
      </c>
      <c r="R353" t="s">
        <v>2589</v>
      </c>
    </row>
    <row r="354" spans="1:18">
      <c r="A354" s="113" t="s">
        <v>615</v>
      </c>
      <c r="B354" s="113" t="s">
        <v>260</v>
      </c>
      <c r="D354" s="113"/>
      <c r="E354" s="113"/>
      <c r="F354" s="113"/>
      <c r="G354" s="113"/>
      <c r="P354">
        <v>342</v>
      </c>
      <c r="Q354" t="s">
        <v>2477</v>
      </c>
      <c r="R354" t="s">
        <v>2589</v>
      </c>
    </row>
    <row r="355" spans="1:18">
      <c r="A355" s="113" t="s">
        <v>616</v>
      </c>
      <c r="B355" s="113" t="s">
        <v>260</v>
      </c>
      <c r="D355" s="113"/>
      <c r="E355" s="113"/>
      <c r="F355" s="113"/>
      <c r="G355" s="113"/>
      <c r="P355">
        <v>343</v>
      </c>
      <c r="Q355" t="s">
        <v>2477</v>
      </c>
      <c r="R355" t="s">
        <v>2589</v>
      </c>
    </row>
    <row r="356" spans="1:18">
      <c r="A356" s="113" t="s">
        <v>617</v>
      </c>
      <c r="B356" s="113" t="s">
        <v>382</v>
      </c>
      <c r="D356" s="113"/>
      <c r="E356" s="113"/>
      <c r="F356" s="113"/>
      <c r="G356" s="113"/>
      <c r="P356">
        <v>344</v>
      </c>
      <c r="Q356" t="s">
        <v>2477</v>
      </c>
      <c r="R356" t="s">
        <v>2589</v>
      </c>
    </row>
    <row r="357" spans="1:18">
      <c r="A357" s="113" t="s">
        <v>618</v>
      </c>
      <c r="B357" s="113" t="s">
        <v>260</v>
      </c>
      <c r="D357" s="113"/>
      <c r="E357" s="113"/>
      <c r="F357" s="113"/>
      <c r="G357" s="113"/>
      <c r="P357">
        <v>345</v>
      </c>
      <c r="Q357" t="s">
        <v>2477</v>
      </c>
      <c r="R357" t="s">
        <v>2589</v>
      </c>
    </row>
    <row r="358" spans="1:18">
      <c r="A358" s="113" t="s">
        <v>619</v>
      </c>
      <c r="B358" s="113" t="s">
        <v>260</v>
      </c>
      <c r="D358" s="113"/>
      <c r="E358" s="113"/>
      <c r="F358" s="113"/>
      <c r="G358" s="113"/>
      <c r="P358">
        <v>346</v>
      </c>
      <c r="Q358" t="s">
        <v>2477</v>
      </c>
      <c r="R358" t="s">
        <v>2589</v>
      </c>
    </row>
    <row r="359" spans="1:18">
      <c r="A359" s="113" t="s">
        <v>620</v>
      </c>
      <c r="B359" s="113" t="s">
        <v>260</v>
      </c>
      <c r="D359" s="113"/>
      <c r="E359" s="113"/>
      <c r="F359" s="113"/>
      <c r="G359" s="113"/>
      <c r="P359">
        <v>347</v>
      </c>
      <c r="Q359" t="s">
        <v>2477</v>
      </c>
      <c r="R359" t="s">
        <v>2589</v>
      </c>
    </row>
    <row r="360" spans="1:18">
      <c r="A360" s="113" t="s">
        <v>621</v>
      </c>
      <c r="B360" s="113" t="s">
        <v>382</v>
      </c>
      <c r="D360" s="113"/>
      <c r="E360" s="113"/>
      <c r="F360" s="113"/>
      <c r="G360" s="113"/>
      <c r="P360">
        <v>348</v>
      </c>
      <c r="Q360" t="s">
        <v>2477</v>
      </c>
      <c r="R360" t="s">
        <v>2589</v>
      </c>
    </row>
    <row r="361" spans="1:18">
      <c r="A361" s="113" t="s">
        <v>622</v>
      </c>
      <c r="B361" s="113" t="s">
        <v>260</v>
      </c>
      <c r="D361" s="113"/>
      <c r="E361" s="113"/>
      <c r="F361" s="113"/>
      <c r="G361" s="113"/>
      <c r="P361">
        <v>349</v>
      </c>
      <c r="Q361" t="s">
        <v>2477</v>
      </c>
      <c r="R361" t="s">
        <v>2589</v>
      </c>
    </row>
    <row r="362" spans="1:18">
      <c r="A362" s="113" t="s">
        <v>623</v>
      </c>
      <c r="B362" s="113" t="s">
        <v>260</v>
      </c>
      <c r="D362" s="113"/>
      <c r="E362" s="113"/>
      <c r="F362" s="113"/>
      <c r="G362" s="113"/>
      <c r="P362">
        <v>350</v>
      </c>
      <c r="Q362" t="s">
        <v>2477</v>
      </c>
      <c r="R362" t="s">
        <v>2589</v>
      </c>
    </row>
    <row r="363" spans="1:18">
      <c r="A363" s="113" t="s">
        <v>624</v>
      </c>
      <c r="B363" s="113" t="s">
        <v>260</v>
      </c>
      <c r="D363" s="113"/>
      <c r="E363" s="113"/>
      <c r="F363" s="113"/>
      <c r="G363" s="113"/>
      <c r="P363">
        <v>351</v>
      </c>
      <c r="Q363" t="s">
        <v>2477</v>
      </c>
      <c r="R363" t="s">
        <v>2589</v>
      </c>
    </row>
    <row r="364" spans="1:18">
      <c r="A364" s="113" t="s">
        <v>625</v>
      </c>
      <c r="B364" s="113" t="s">
        <v>260</v>
      </c>
      <c r="D364" s="113"/>
      <c r="E364" s="113"/>
      <c r="F364" s="113"/>
      <c r="G364" s="113"/>
      <c r="P364">
        <v>352</v>
      </c>
      <c r="Q364" t="s">
        <v>2477</v>
      </c>
      <c r="R364" t="s">
        <v>2589</v>
      </c>
    </row>
    <row r="365" spans="1:18">
      <c r="A365" s="113" t="s">
        <v>626</v>
      </c>
      <c r="B365" s="113" t="s">
        <v>260</v>
      </c>
      <c r="D365" s="113"/>
      <c r="E365" s="113"/>
      <c r="F365" s="113"/>
      <c r="G365" s="113"/>
      <c r="P365">
        <v>353</v>
      </c>
      <c r="Q365" t="s">
        <v>2477</v>
      </c>
      <c r="R365" t="s">
        <v>2589</v>
      </c>
    </row>
    <row r="366" spans="1:18">
      <c r="A366" s="113" t="s">
        <v>627</v>
      </c>
      <c r="B366" s="113" t="s">
        <v>260</v>
      </c>
      <c r="D366" s="113"/>
      <c r="E366" s="113"/>
      <c r="F366" s="113"/>
      <c r="G366" s="113"/>
      <c r="P366">
        <v>354</v>
      </c>
      <c r="Q366" t="s">
        <v>2477</v>
      </c>
      <c r="R366" t="s">
        <v>2589</v>
      </c>
    </row>
    <row r="367" spans="1:18">
      <c r="A367" s="113" t="s">
        <v>628</v>
      </c>
      <c r="B367" s="113" t="s">
        <v>260</v>
      </c>
      <c r="D367" s="113"/>
      <c r="E367" s="113"/>
      <c r="F367" s="113"/>
      <c r="G367" s="113"/>
      <c r="P367">
        <v>355</v>
      </c>
      <c r="Q367" t="s">
        <v>2477</v>
      </c>
      <c r="R367" t="s">
        <v>2589</v>
      </c>
    </row>
    <row r="368" spans="1:18">
      <c r="A368" s="113" t="s">
        <v>629</v>
      </c>
      <c r="B368" s="113" t="s">
        <v>382</v>
      </c>
      <c r="D368" s="113"/>
      <c r="E368" s="113"/>
      <c r="F368" s="113"/>
      <c r="G368" s="113"/>
      <c r="P368">
        <v>356</v>
      </c>
      <c r="Q368" t="s">
        <v>2477</v>
      </c>
      <c r="R368" t="s">
        <v>2589</v>
      </c>
    </row>
    <row r="369" spans="1:18">
      <c r="A369" s="113" t="s">
        <v>630</v>
      </c>
      <c r="B369" s="113" t="s">
        <v>382</v>
      </c>
      <c r="D369" s="113"/>
      <c r="E369" s="113"/>
      <c r="F369" s="113"/>
      <c r="G369" s="113"/>
      <c r="P369">
        <v>357</v>
      </c>
      <c r="Q369" t="s">
        <v>2477</v>
      </c>
      <c r="R369" t="s">
        <v>2589</v>
      </c>
    </row>
    <row r="370" spans="1:18">
      <c r="A370" s="113" t="s">
        <v>631</v>
      </c>
      <c r="B370" s="113" t="s">
        <v>382</v>
      </c>
      <c r="D370" s="113"/>
      <c r="E370" s="113"/>
      <c r="F370" s="113"/>
      <c r="G370" s="113"/>
      <c r="P370">
        <v>358</v>
      </c>
      <c r="Q370" t="s">
        <v>2477</v>
      </c>
      <c r="R370" t="s">
        <v>2589</v>
      </c>
    </row>
    <row r="371" spans="1:18">
      <c r="A371" s="113" t="s">
        <v>632</v>
      </c>
      <c r="B371" s="113" t="s">
        <v>382</v>
      </c>
      <c r="D371" s="113"/>
      <c r="E371" s="113"/>
      <c r="F371" s="113"/>
      <c r="G371" s="113"/>
      <c r="P371">
        <v>359</v>
      </c>
      <c r="Q371" t="s">
        <v>2477</v>
      </c>
      <c r="R371" t="s">
        <v>2589</v>
      </c>
    </row>
    <row r="372" spans="1:18">
      <c r="A372" s="113" t="s">
        <v>633</v>
      </c>
      <c r="B372" s="113" t="s">
        <v>382</v>
      </c>
      <c r="D372" s="113"/>
      <c r="E372" s="113"/>
      <c r="F372" s="113"/>
      <c r="G372" s="113"/>
      <c r="P372">
        <v>360</v>
      </c>
      <c r="Q372" t="s">
        <v>2477</v>
      </c>
      <c r="R372" t="s">
        <v>2589</v>
      </c>
    </row>
    <row r="373" spans="1:18">
      <c r="A373" s="113" t="s">
        <v>634</v>
      </c>
      <c r="B373" s="113" t="s">
        <v>382</v>
      </c>
      <c r="D373" s="113"/>
      <c r="E373" s="113"/>
      <c r="F373" s="113"/>
      <c r="G373" s="113"/>
      <c r="P373">
        <v>361</v>
      </c>
      <c r="Q373" t="s">
        <v>2477</v>
      </c>
      <c r="R373" t="s">
        <v>2589</v>
      </c>
    </row>
    <row r="374" spans="1:18">
      <c r="A374" s="113" t="s">
        <v>635</v>
      </c>
      <c r="B374" s="113" t="s">
        <v>382</v>
      </c>
      <c r="D374" s="113"/>
      <c r="E374" s="113"/>
      <c r="F374" s="113"/>
      <c r="G374" s="113"/>
      <c r="P374">
        <v>362</v>
      </c>
      <c r="Q374" t="s">
        <v>2477</v>
      </c>
      <c r="R374" t="s">
        <v>2589</v>
      </c>
    </row>
    <row r="375" spans="1:18">
      <c r="A375" s="113" t="s">
        <v>636</v>
      </c>
      <c r="B375" s="113" t="s">
        <v>382</v>
      </c>
      <c r="D375" s="113"/>
      <c r="E375" s="113"/>
      <c r="F375" s="113"/>
      <c r="G375" s="113"/>
      <c r="P375">
        <v>363</v>
      </c>
      <c r="Q375" t="s">
        <v>2477</v>
      </c>
      <c r="R375" t="s">
        <v>2589</v>
      </c>
    </row>
    <row r="376" spans="1:18">
      <c r="A376" s="113" t="s">
        <v>637</v>
      </c>
      <c r="B376" s="113" t="s">
        <v>382</v>
      </c>
      <c r="D376" s="113"/>
      <c r="E376" s="113"/>
      <c r="F376" s="113"/>
      <c r="G376" s="113"/>
      <c r="P376">
        <v>364</v>
      </c>
      <c r="Q376" t="s">
        <v>2477</v>
      </c>
      <c r="R376" t="s">
        <v>2589</v>
      </c>
    </row>
    <row r="377" spans="1:18">
      <c r="A377" s="113" t="s">
        <v>638</v>
      </c>
      <c r="B377" s="113" t="s">
        <v>382</v>
      </c>
      <c r="D377" s="113"/>
      <c r="E377" s="113"/>
      <c r="F377" s="113"/>
      <c r="G377" s="113"/>
      <c r="P377">
        <v>365</v>
      </c>
      <c r="Q377" t="s">
        <v>2477</v>
      </c>
      <c r="R377" t="s">
        <v>2589</v>
      </c>
    </row>
    <row r="378" spans="1:18">
      <c r="A378" s="113" t="s">
        <v>639</v>
      </c>
      <c r="B378" s="113" t="s">
        <v>382</v>
      </c>
      <c r="D378" s="113"/>
      <c r="E378" s="113"/>
      <c r="F378" s="113"/>
      <c r="G378" s="113"/>
      <c r="P378">
        <v>366</v>
      </c>
      <c r="Q378" t="s">
        <v>2477</v>
      </c>
      <c r="R378" t="s">
        <v>2589</v>
      </c>
    </row>
    <row r="379" spans="1:18">
      <c r="A379" s="113" t="s">
        <v>640</v>
      </c>
      <c r="B379" s="113" t="s">
        <v>382</v>
      </c>
      <c r="D379" s="113"/>
      <c r="E379" s="113"/>
      <c r="F379" s="113"/>
      <c r="G379" s="113"/>
      <c r="P379">
        <v>367</v>
      </c>
      <c r="Q379" t="s">
        <v>2477</v>
      </c>
      <c r="R379" t="s">
        <v>2589</v>
      </c>
    </row>
    <row r="380" spans="1:18">
      <c r="A380" s="113" t="s">
        <v>641</v>
      </c>
      <c r="B380" s="113" t="s">
        <v>382</v>
      </c>
      <c r="D380" s="113"/>
      <c r="E380" s="113"/>
      <c r="F380" s="113"/>
      <c r="G380" s="113"/>
      <c r="P380">
        <v>368</v>
      </c>
      <c r="Q380" t="s">
        <v>2477</v>
      </c>
      <c r="R380" t="s">
        <v>2589</v>
      </c>
    </row>
    <row r="381" spans="1:18">
      <c r="A381" s="113" t="s">
        <v>642</v>
      </c>
      <c r="B381" s="113" t="s">
        <v>382</v>
      </c>
      <c r="D381" s="113"/>
      <c r="E381" s="113"/>
      <c r="F381" s="113"/>
      <c r="G381" s="113"/>
      <c r="P381">
        <v>369</v>
      </c>
      <c r="Q381" t="s">
        <v>2477</v>
      </c>
      <c r="R381" t="s">
        <v>2589</v>
      </c>
    </row>
    <row r="382" spans="1:18">
      <c r="A382" s="113" t="s">
        <v>643</v>
      </c>
      <c r="B382" s="113" t="s">
        <v>382</v>
      </c>
      <c r="D382" s="113"/>
      <c r="E382" s="113"/>
      <c r="F382" s="113"/>
      <c r="G382" s="113"/>
      <c r="P382">
        <v>370</v>
      </c>
      <c r="Q382" t="s">
        <v>2477</v>
      </c>
      <c r="R382" t="s">
        <v>2589</v>
      </c>
    </row>
    <row r="383" spans="1:18">
      <c r="A383" s="113" t="s">
        <v>644</v>
      </c>
      <c r="B383" s="113" t="s">
        <v>382</v>
      </c>
      <c r="D383" s="113"/>
      <c r="E383" s="113"/>
      <c r="F383" s="113"/>
      <c r="G383" s="113"/>
      <c r="P383">
        <v>371</v>
      </c>
      <c r="Q383" t="s">
        <v>2477</v>
      </c>
      <c r="R383" t="s">
        <v>2589</v>
      </c>
    </row>
    <row r="384" spans="1:18">
      <c r="A384" s="113" t="s">
        <v>645</v>
      </c>
      <c r="B384" s="113" t="s">
        <v>382</v>
      </c>
      <c r="D384" s="113"/>
      <c r="E384" s="113"/>
      <c r="F384" s="113"/>
      <c r="G384" s="113"/>
      <c r="P384">
        <v>372</v>
      </c>
      <c r="Q384" t="s">
        <v>2477</v>
      </c>
      <c r="R384" t="s">
        <v>2589</v>
      </c>
    </row>
    <row r="385" spans="1:18">
      <c r="A385" s="113" t="s">
        <v>646</v>
      </c>
      <c r="B385" s="113" t="s">
        <v>382</v>
      </c>
      <c r="D385" s="113"/>
      <c r="E385" s="113"/>
      <c r="F385" s="113"/>
      <c r="G385" s="113"/>
      <c r="P385">
        <v>373</v>
      </c>
      <c r="Q385" t="s">
        <v>2477</v>
      </c>
      <c r="R385" t="s">
        <v>2589</v>
      </c>
    </row>
    <row r="386" spans="1:18">
      <c r="A386" s="113" t="s">
        <v>647</v>
      </c>
      <c r="B386" s="113" t="s">
        <v>382</v>
      </c>
      <c r="D386" s="113"/>
      <c r="E386" s="113"/>
      <c r="F386" s="113"/>
      <c r="G386" s="113"/>
      <c r="P386">
        <v>374</v>
      </c>
      <c r="Q386" t="s">
        <v>2477</v>
      </c>
      <c r="R386" t="s">
        <v>2589</v>
      </c>
    </row>
    <row r="387" spans="1:18">
      <c r="A387" s="113" t="s">
        <v>648</v>
      </c>
      <c r="B387" s="113" t="s">
        <v>382</v>
      </c>
      <c r="D387" s="113"/>
      <c r="E387" s="113"/>
      <c r="F387" s="113"/>
      <c r="G387" s="113"/>
      <c r="P387">
        <v>375</v>
      </c>
      <c r="Q387" t="s">
        <v>2477</v>
      </c>
      <c r="R387" t="s">
        <v>2589</v>
      </c>
    </row>
    <row r="388" spans="1:18">
      <c r="A388" s="113" t="s">
        <v>649</v>
      </c>
      <c r="B388" s="113" t="s">
        <v>382</v>
      </c>
      <c r="D388" s="113"/>
      <c r="E388" s="113"/>
      <c r="F388" s="113"/>
      <c r="G388" s="113"/>
      <c r="P388">
        <v>376</v>
      </c>
      <c r="Q388" t="s">
        <v>2477</v>
      </c>
      <c r="R388" t="s">
        <v>2589</v>
      </c>
    </row>
    <row r="389" spans="1:18">
      <c r="A389" s="113" t="s">
        <v>650</v>
      </c>
      <c r="B389" s="113" t="s">
        <v>382</v>
      </c>
      <c r="D389" s="113"/>
      <c r="E389" s="113"/>
      <c r="F389" s="113"/>
      <c r="G389" s="113"/>
      <c r="P389">
        <v>377</v>
      </c>
      <c r="Q389" t="s">
        <v>2477</v>
      </c>
      <c r="R389" t="s">
        <v>2589</v>
      </c>
    </row>
    <row r="390" spans="1:18">
      <c r="A390" s="113" t="s">
        <v>651</v>
      </c>
      <c r="B390" s="113" t="s">
        <v>382</v>
      </c>
      <c r="D390" s="113"/>
      <c r="E390" s="113"/>
      <c r="F390" s="113"/>
      <c r="G390" s="113"/>
      <c r="P390">
        <v>378</v>
      </c>
      <c r="Q390" t="s">
        <v>2477</v>
      </c>
      <c r="R390" t="s">
        <v>2589</v>
      </c>
    </row>
    <row r="391" spans="1:18">
      <c r="A391" s="113" t="s">
        <v>652</v>
      </c>
      <c r="B391" s="113" t="s">
        <v>382</v>
      </c>
      <c r="D391" s="113"/>
      <c r="E391" s="113"/>
      <c r="F391" s="113"/>
      <c r="G391" s="113"/>
      <c r="P391">
        <v>379</v>
      </c>
      <c r="Q391" t="s">
        <v>2477</v>
      </c>
      <c r="R391" t="s">
        <v>2589</v>
      </c>
    </row>
    <row r="392" spans="1:18">
      <c r="A392" s="113" t="s">
        <v>653</v>
      </c>
      <c r="B392" s="113" t="s">
        <v>382</v>
      </c>
      <c r="D392" s="113"/>
      <c r="E392" s="113"/>
      <c r="F392" s="113"/>
      <c r="G392" s="113"/>
      <c r="P392">
        <v>380</v>
      </c>
      <c r="Q392" t="s">
        <v>2477</v>
      </c>
      <c r="R392" t="s">
        <v>2589</v>
      </c>
    </row>
    <row r="393" spans="1:18">
      <c r="A393" s="113" t="s">
        <v>654</v>
      </c>
      <c r="B393" s="113" t="s">
        <v>382</v>
      </c>
      <c r="D393" s="113"/>
      <c r="E393" s="113"/>
      <c r="F393" s="113"/>
      <c r="G393" s="113"/>
      <c r="P393">
        <v>381</v>
      </c>
      <c r="Q393" t="s">
        <v>2477</v>
      </c>
      <c r="R393" t="s">
        <v>2589</v>
      </c>
    </row>
    <row r="394" spans="1:18">
      <c r="A394" s="113" t="s">
        <v>655</v>
      </c>
      <c r="B394" s="113" t="s">
        <v>382</v>
      </c>
      <c r="D394" s="113"/>
      <c r="E394" s="113"/>
      <c r="F394" s="113"/>
      <c r="G394" s="113"/>
      <c r="P394">
        <v>382</v>
      </c>
      <c r="Q394" t="s">
        <v>2477</v>
      </c>
      <c r="R394" t="s">
        <v>2589</v>
      </c>
    </row>
    <row r="395" spans="1:18">
      <c r="A395" s="113" t="s">
        <v>656</v>
      </c>
      <c r="B395" s="113" t="s">
        <v>382</v>
      </c>
      <c r="D395" s="113"/>
      <c r="E395" s="113"/>
      <c r="F395" s="113"/>
      <c r="G395" s="113"/>
      <c r="P395">
        <v>383</v>
      </c>
      <c r="Q395" t="s">
        <v>2477</v>
      </c>
      <c r="R395" t="s">
        <v>2589</v>
      </c>
    </row>
    <row r="396" spans="1:18">
      <c r="A396" s="113" t="s">
        <v>657</v>
      </c>
      <c r="B396" s="113" t="s">
        <v>382</v>
      </c>
      <c r="D396" s="113"/>
      <c r="E396" s="113"/>
      <c r="F396" s="113"/>
      <c r="G396" s="113"/>
      <c r="P396">
        <v>384</v>
      </c>
      <c r="Q396" t="s">
        <v>2477</v>
      </c>
      <c r="R396" t="s">
        <v>2589</v>
      </c>
    </row>
    <row r="397" spans="1:18">
      <c r="A397" s="113" t="s">
        <v>658</v>
      </c>
      <c r="B397" s="113" t="s">
        <v>382</v>
      </c>
      <c r="D397" s="113"/>
      <c r="E397" s="113"/>
      <c r="F397" s="113"/>
      <c r="G397" s="113"/>
      <c r="P397">
        <v>385</v>
      </c>
      <c r="Q397" t="s">
        <v>2477</v>
      </c>
      <c r="R397" t="s">
        <v>2589</v>
      </c>
    </row>
    <row r="398" spans="1:18">
      <c r="A398" s="113" t="s">
        <v>659</v>
      </c>
      <c r="B398" s="113" t="s">
        <v>382</v>
      </c>
      <c r="D398" s="113"/>
      <c r="E398" s="113"/>
      <c r="F398" s="113"/>
      <c r="G398" s="113"/>
      <c r="P398">
        <v>386</v>
      </c>
      <c r="Q398" t="s">
        <v>2477</v>
      </c>
      <c r="R398" t="s">
        <v>2589</v>
      </c>
    </row>
    <row r="399" spans="1:18">
      <c r="A399" s="113" t="s">
        <v>660</v>
      </c>
      <c r="B399" s="113" t="s">
        <v>382</v>
      </c>
      <c r="D399" s="113"/>
      <c r="E399" s="113"/>
      <c r="F399" s="113"/>
      <c r="G399" s="113"/>
      <c r="P399">
        <v>387</v>
      </c>
      <c r="Q399" t="s">
        <v>2477</v>
      </c>
      <c r="R399" t="s">
        <v>2589</v>
      </c>
    </row>
    <row r="400" spans="1:18">
      <c r="A400" s="113" t="s">
        <v>661</v>
      </c>
      <c r="B400" s="113" t="s">
        <v>382</v>
      </c>
      <c r="D400" s="113"/>
      <c r="E400" s="113"/>
      <c r="F400" s="113"/>
      <c r="G400" s="113"/>
      <c r="P400">
        <v>388</v>
      </c>
      <c r="Q400" t="s">
        <v>2477</v>
      </c>
      <c r="R400" t="s">
        <v>2589</v>
      </c>
    </row>
    <row r="401" spans="1:18">
      <c r="A401" s="113" t="s">
        <v>662</v>
      </c>
      <c r="B401" s="113" t="s">
        <v>382</v>
      </c>
      <c r="D401" s="113"/>
      <c r="E401" s="113"/>
      <c r="F401" s="113"/>
      <c r="G401" s="113"/>
      <c r="P401">
        <v>389</v>
      </c>
      <c r="Q401" t="s">
        <v>2477</v>
      </c>
      <c r="R401" t="s">
        <v>2589</v>
      </c>
    </row>
    <row r="402" spans="1:18">
      <c r="A402" s="113" t="s">
        <v>663</v>
      </c>
      <c r="B402" s="113" t="s">
        <v>382</v>
      </c>
      <c r="D402" s="113"/>
      <c r="E402" s="113"/>
      <c r="F402" s="113"/>
      <c r="G402" s="113"/>
      <c r="P402">
        <v>390</v>
      </c>
      <c r="Q402" t="s">
        <v>2477</v>
      </c>
      <c r="R402" t="s">
        <v>2589</v>
      </c>
    </row>
    <row r="403" spans="1:18">
      <c r="A403" s="113" t="s">
        <v>664</v>
      </c>
      <c r="B403" s="113" t="s">
        <v>382</v>
      </c>
      <c r="D403" s="113"/>
      <c r="E403" s="113"/>
      <c r="F403" s="113"/>
      <c r="G403" s="113"/>
      <c r="P403">
        <v>391</v>
      </c>
      <c r="Q403" t="s">
        <v>2477</v>
      </c>
      <c r="R403" t="s">
        <v>2589</v>
      </c>
    </row>
    <row r="404" spans="1:18">
      <c r="A404" s="113" t="s">
        <v>665</v>
      </c>
      <c r="B404" s="113" t="s">
        <v>382</v>
      </c>
      <c r="D404" s="113"/>
      <c r="E404" s="113"/>
      <c r="F404" s="113"/>
      <c r="G404" s="113"/>
      <c r="P404">
        <v>392</v>
      </c>
      <c r="Q404" t="s">
        <v>2477</v>
      </c>
      <c r="R404" t="s">
        <v>2589</v>
      </c>
    </row>
    <row r="405" spans="1:18">
      <c r="A405" s="113" t="s">
        <v>666</v>
      </c>
      <c r="B405" s="113" t="s">
        <v>382</v>
      </c>
      <c r="D405" s="113"/>
      <c r="E405" s="113"/>
      <c r="F405" s="113"/>
      <c r="G405" s="113"/>
      <c r="P405">
        <v>393</v>
      </c>
      <c r="Q405" t="s">
        <v>2477</v>
      </c>
      <c r="R405" t="s">
        <v>2589</v>
      </c>
    </row>
    <row r="406" spans="1:18">
      <c r="A406" s="113" t="s">
        <v>667</v>
      </c>
      <c r="B406" s="113" t="s">
        <v>382</v>
      </c>
      <c r="D406" s="113"/>
      <c r="E406" s="113"/>
      <c r="F406" s="113"/>
      <c r="G406" s="113"/>
      <c r="P406">
        <v>394</v>
      </c>
      <c r="Q406" t="s">
        <v>2477</v>
      </c>
      <c r="R406" t="s">
        <v>2589</v>
      </c>
    </row>
    <row r="407" spans="1:18">
      <c r="A407" s="113" t="s">
        <v>668</v>
      </c>
      <c r="B407" s="113" t="s">
        <v>382</v>
      </c>
      <c r="D407" s="113"/>
      <c r="E407" s="113"/>
      <c r="F407" s="113"/>
      <c r="G407" s="113"/>
      <c r="P407">
        <v>395</v>
      </c>
      <c r="Q407" t="s">
        <v>2477</v>
      </c>
      <c r="R407" t="s">
        <v>2589</v>
      </c>
    </row>
    <row r="408" spans="1:18">
      <c r="A408" s="113" t="s">
        <v>669</v>
      </c>
      <c r="B408" s="113" t="s">
        <v>382</v>
      </c>
      <c r="D408" s="113"/>
      <c r="E408" s="113"/>
      <c r="F408" s="113"/>
      <c r="G408" s="113"/>
      <c r="P408">
        <v>396</v>
      </c>
      <c r="Q408" t="s">
        <v>2477</v>
      </c>
      <c r="R408" t="s">
        <v>2589</v>
      </c>
    </row>
    <row r="409" spans="1:18">
      <c r="A409" s="113" t="s">
        <v>670</v>
      </c>
      <c r="B409" s="113" t="s">
        <v>382</v>
      </c>
      <c r="D409" s="113"/>
      <c r="E409" s="113"/>
      <c r="F409" s="113"/>
      <c r="G409" s="113"/>
      <c r="P409">
        <v>397</v>
      </c>
      <c r="Q409" t="s">
        <v>2477</v>
      </c>
      <c r="R409" t="s">
        <v>2589</v>
      </c>
    </row>
    <row r="410" spans="1:18">
      <c r="A410" s="113" t="s">
        <v>671</v>
      </c>
      <c r="B410" s="113" t="s">
        <v>382</v>
      </c>
      <c r="D410" s="113"/>
      <c r="E410" s="113"/>
      <c r="F410" s="113"/>
      <c r="G410" s="113"/>
      <c r="P410">
        <v>398</v>
      </c>
      <c r="Q410" t="s">
        <v>2477</v>
      </c>
      <c r="R410" t="s">
        <v>2589</v>
      </c>
    </row>
    <row r="411" spans="1:18">
      <c r="A411" s="113" t="s">
        <v>672</v>
      </c>
      <c r="B411" s="113" t="s">
        <v>382</v>
      </c>
      <c r="D411" s="113"/>
      <c r="E411" s="113"/>
      <c r="F411" s="113"/>
      <c r="G411" s="113"/>
      <c r="P411">
        <v>399</v>
      </c>
      <c r="Q411" t="s">
        <v>2477</v>
      </c>
      <c r="R411" t="s">
        <v>2589</v>
      </c>
    </row>
    <row r="412" spans="1:18">
      <c r="A412" s="113" t="s">
        <v>673</v>
      </c>
      <c r="B412" s="113" t="s">
        <v>382</v>
      </c>
      <c r="D412" s="113"/>
      <c r="E412" s="113"/>
      <c r="F412" s="113"/>
      <c r="G412" s="113"/>
      <c r="P412">
        <v>400</v>
      </c>
      <c r="Q412" t="s">
        <v>2477</v>
      </c>
      <c r="R412" t="s">
        <v>2589</v>
      </c>
    </row>
    <row r="413" spans="1:18">
      <c r="A413" s="113" t="s">
        <v>674</v>
      </c>
      <c r="B413" s="113" t="s">
        <v>382</v>
      </c>
      <c r="D413" s="113"/>
      <c r="E413" s="113"/>
      <c r="F413" s="113"/>
      <c r="G413" s="113"/>
      <c r="P413">
        <v>401</v>
      </c>
      <c r="Q413" t="s">
        <v>2477</v>
      </c>
      <c r="R413" t="s">
        <v>2589</v>
      </c>
    </row>
    <row r="414" spans="1:18">
      <c r="A414" s="113" t="s">
        <v>675</v>
      </c>
      <c r="B414" s="113" t="s">
        <v>382</v>
      </c>
      <c r="D414" s="113"/>
      <c r="E414" s="113"/>
      <c r="F414" s="113"/>
      <c r="G414" s="113"/>
      <c r="P414">
        <v>402</v>
      </c>
      <c r="Q414" t="s">
        <v>2477</v>
      </c>
      <c r="R414" t="s">
        <v>2589</v>
      </c>
    </row>
    <row r="415" spans="1:18">
      <c r="A415" s="113" t="s">
        <v>676</v>
      </c>
      <c r="B415" s="113" t="s">
        <v>382</v>
      </c>
      <c r="D415" s="113"/>
      <c r="E415" s="113"/>
      <c r="F415" s="113"/>
      <c r="G415" s="113"/>
      <c r="P415">
        <v>403</v>
      </c>
      <c r="Q415" t="s">
        <v>2477</v>
      </c>
      <c r="R415" t="s">
        <v>2589</v>
      </c>
    </row>
    <row r="416" spans="1:18">
      <c r="A416" s="113" t="s">
        <v>677</v>
      </c>
      <c r="B416" s="113" t="s">
        <v>382</v>
      </c>
      <c r="D416" s="113"/>
      <c r="E416" s="113"/>
      <c r="F416" s="113"/>
      <c r="G416" s="113"/>
      <c r="P416">
        <v>404</v>
      </c>
      <c r="Q416" t="s">
        <v>2477</v>
      </c>
      <c r="R416" t="s">
        <v>2589</v>
      </c>
    </row>
    <row r="417" spans="1:18">
      <c r="A417" s="113" t="s">
        <v>678</v>
      </c>
      <c r="B417" s="113" t="s">
        <v>382</v>
      </c>
      <c r="D417" s="113"/>
      <c r="E417" s="113"/>
      <c r="F417" s="113"/>
      <c r="G417" s="113"/>
      <c r="P417">
        <v>405</v>
      </c>
      <c r="Q417" t="s">
        <v>2477</v>
      </c>
      <c r="R417" t="s">
        <v>2589</v>
      </c>
    </row>
    <row r="418" spans="1:18">
      <c r="A418" s="113" t="s">
        <v>679</v>
      </c>
      <c r="B418" s="113" t="s">
        <v>382</v>
      </c>
      <c r="D418" s="113"/>
      <c r="E418" s="113"/>
      <c r="F418" s="113"/>
      <c r="G418" s="113"/>
      <c r="P418">
        <v>406</v>
      </c>
      <c r="Q418" t="s">
        <v>2477</v>
      </c>
      <c r="R418" t="s">
        <v>2589</v>
      </c>
    </row>
    <row r="419" spans="1:18">
      <c r="A419" s="113" t="s">
        <v>680</v>
      </c>
      <c r="B419" s="113" t="s">
        <v>382</v>
      </c>
      <c r="D419" s="113"/>
      <c r="E419" s="113"/>
      <c r="F419" s="113"/>
      <c r="G419" s="113"/>
      <c r="P419">
        <v>407</v>
      </c>
      <c r="Q419" t="s">
        <v>2477</v>
      </c>
      <c r="R419" t="s">
        <v>2589</v>
      </c>
    </row>
    <row r="420" spans="1:18">
      <c r="A420" s="113" t="s">
        <v>681</v>
      </c>
      <c r="B420" s="113" t="s">
        <v>382</v>
      </c>
      <c r="D420" s="113"/>
      <c r="E420" s="113"/>
      <c r="F420" s="113"/>
      <c r="G420" s="113"/>
      <c r="P420">
        <v>408</v>
      </c>
      <c r="Q420" t="s">
        <v>2477</v>
      </c>
      <c r="R420" t="s">
        <v>2589</v>
      </c>
    </row>
    <row r="421" spans="1:18">
      <c r="A421" s="113" t="s">
        <v>682</v>
      </c>
      <c r="B421" s="113" t="s">
        <v>382</v>
      </c>
      <c r="D421" s="113"/>
      <c r="E421" s="113"/>
      <c r="F421" s="113"/>
      <c r="G421" s="113"/>
      <c r="P421">
        <v>409</v>
      </c>
      <c r="Q421" t="s">
        <v>2477</v>
      </c>
      <c r="R421" t="s">
        <v>2589</v>
      </c>
    </row>
    <row r="422" spans="1:18">
      <c r="A422" s="113" t="s">
        <v>683</v>
      </c>
      <c r="B422" s="113" t="s">
        <v>382</v>
      </c>
      <c r="D422" s="113"/>
      <c r="E422" s="113"/>
      <c r="F422" s="113"/>
      <c r="G422" s="113"/>
      <c r="P422">
        <v>410</v>
      </c>
      <c r="Q422" t="s">
        <v>2477</v>
      </c>
      <c r="R422" t="s">
        <v>2589</v>
      </c>
    </row>
    <row r="423" spans="1:18">
      <c r="A423" s="113" t="s">
        <v>684</v>
      </c>
      <c r="B423" s="113" t="s">
        <v>382</v>
      </c>
      <c r="D423" s="113"/>
      <c r="E423" s="113"/>
      <c r="F423" s="113"/>
      <c r="G423" s="113"/>
      <c r="P423">
        <v>411</v>
      </c>
      <c r="Q423" t="s">
        <v>2477</v>
      </c>
      <c r="R423" t="s">
        <v>2589</v>
      </c>
    </row>
    <row r="424" spans="1:18">
      <c r="A424" s="113" t="s">
        <v>685</v>
      </c>
      <c r="B424" s="113" t="s">
        <v>382</v>
      </c>
      <c r="D424" s="113"/>
      <c r="E424" s="113"/>
      <c r="F424" s="113"/>
      <c r="G424" s="113"/>
      <c r="P424">
        <v>412</v>
      </c>
      <c r="Q424" t="s">
        <v>2477</v>
      </c>
      <c r="R424" t="s">
        <v>2589</v>
      </c>
    </row>
    <row r="425" spans="1:18">
      <c r="A425" s="113" t="s">
        <v>686</v>
      </c>
      <c r="B425" s="113" t="s">
        <v>382</v>
      </c>
      <c r="D425" s="113"/>
      <c r="E425" s="113"/>
      <c r="F425" s="113"/>
      <c r="G425" s="113"/>
      <c r="P425">
        <v>413</v>
      </c>
      <c r="Q425" t="s">
        <v>2477</v>
      </c>
      <c r="R425" t="s">
        <v>2589</v>
      </c>
    </row>
    <row r="426" spans="1:18">
      <c r="A426" s="113" t="s">
        <v>687</v>
      </c>
      <c r="B426" s="113" t="s">
        <v>382</v>
      </c>
      <c r="D426" s="113"/>
      <c r="E426" s="113"/>
      <c r="F426" s="113"/>
      <c r="G426" s="113"/>
      <c r="P426">
        <v>414</v>
      </c>
      <c r="Q426" t="s">
        <v>2477</v>
      </c>
      <c r="R426" t="s">
        <v>2589</v>
      </c>
    </row>
    <row r="427" spans="1:18">
      <c r="A427" s="113" t="s">
        <v>688</v>
      </c>
      <c r="B427" s="113" t="s">
        <v>260</v>
      </c>
      <c r="D427" s="113"/>
      <c r="E427" s="113"/>
      <c r="F427" s="113"/>
      <c r="G427" s="113"/>
      <c r="P427">
        <v>415</v>
      </c>
      <c r="Q427" t="s">
        <v>2477</v>
      </c>
      <c r="R427" t="s">
        <v>2589</v>
      </c>
    </row>
    <row r="428" spans="1:18">
      <c r="A428" s="113" t="s">
        <v>689</v>
      </c>
      <c r="B428" s="113" t="s">
        <v>382</v>
      </c>
      <c r="D428" s="113"/>
      <c r="E428" s="113"/>
      <c r="F428" s="113"/>
      <c r="G428" s="113"/>
      <c r="P428">
        <v>416</v>
      </c>
      <c r="Q428" t="s">
        <v>2477</v>
      </c>
      <c r="R428" t="s">
        <v>2589</v>
      </c>
    </row>
    <row r="429" spans="1:18">
      <c r="A429" s="113" t="s">
        <v>690</v>
      </c>
      <c r="B429" s="113" t="s">
        <v>382</v>
      </c>
      <c r="D429" s="113"/>
      <c r="E429" s="113"/>
      <c r="F429" s="113"/>
      <c r="G429" s="113"/>
      <c r="P429">
        <v>417</v>
      </c>
      <c r="Q429" t="s">
        <v>2477</v>
      </c>
      <c r="R429" t="s">
        <v>2589</v>
      </c>
    </row>
    <row r="430" spans="1:18">
      <c r="A430" s="113" t="s">
        <v>691</v>
      </c>
      <c r="B430" s="113" t="s">
        <v>382</v>
      </c>
      <c r="D430" s="113"/>
      <c r="E430" s="113"/>
      <c r="F430" s="113"/>
      <c r="G430" s="113"/>
      <c r="P430">
        <v>418</v>
      </c>
      <c r="Q430" t="s">
        <v>2477</v>
      </c>
      <c r="R430" t="s">
        <v>2589</v>
      </c>
    </row>
    <row r="431" spans="1:18">
      <c r="A431" s="113" t="s">
        <v>692</v>
      </c>
      <c r="B431" s="113" t="s">
        <v>382</v>
      </c>
      <c r="D431" s="113"/>
      <c r="E431" s="113"/>
      <c r="F431" s="113"/>
      <c r="G431" s="113"/>
      <c r="P431">
        <v>419</v>
      </c>
      <c r="Q431" t="s">
        <v>2477</v>
      </c>
      <c r="R431" t="s">
        <v>2589</v>
      </c>
    </row>
    <row r="432" spans="1:18">
      <c r="A432" s="113" t="s">
        <v>693</v>
      </c>
      <c r="B432" s="113" t="s">
        <v>382</v>
      </c>
      <c r="D432" s="113"/>
      <c r="E432" s="113"/>
      <c r="F432" s="113"/>
      <c r="G432" s="113"/>
      <c r="P432">
        <v>420</v>
      </c>
      <c r="Q432" t="s">
        <v>2477</v>
      </c>
      <c r="R432" t="s">
        <v>2589</v>
      </c>
    </row>
    <row r="433" spans="1:18">
      <c r="A433" s="113" t="s">
        <v>694</v>
      </c>
      <c r="B433" s="113" t="s">
        <v>382</v>
      </c>
      <c r="D433" s="113"/>
      <c r="E433" s="113"/>
      <c r="F433" s="113"/>
      <c r="G433" s="113"/>
      <c r="P433">
        <v>421</v>
      </c>
      <c r="Q433" t="s">
        <v>2477</v>
      </c>
      <c r="R433" t="s">
        <v>2589</v>
      </c>
    </row>
    <row r="434" spans="1:18">
      <c r="A434" s="113" t="s">
        <v>695</v>
      </c>
      <c r="B434" s="113" t="s">
        <v>382</v>
      </c>
      <c r="D434" s="113"/>
      <c r="E434" s="113"/>
      <c r="F434" s="113"/>
      <c r="G434" s="113"/>
      <c r="P434">
        <v>422</v>
      </c>
      <c r="Q434" t="s">
        <v>2477</v>
      </c>
      <c r="R434" t="s">
        <v>2589</v>
      </c>
    </row>
    <row r="435" spans="1:18">
      <c r="A435" s="113" t="s">
        <v>696</v>
      </c>
      <c r="B435" s="113" t="s">
        <v>382</v>
      </c>
      <c r="D435" s="113"/>
      <c r="E435" s="113"/>
      <c r="F435" s="113"/>
      <c r="G435" s="113"/>
      <c r="P435">
        <v>423</v>
      </c>
      <c r="Q435" t="s">
        <v>2477</v>
      </c>
      <c r="R435" t="s">
        <v>2589</v>
      </c>
    </row>
    <row r="436" spans="1:18">
      <c r="A436" s="113" t="s">
        <v>697</v>
      </c>
      <c r="B436" s="113" t="s">
        <v>382</v>
      </c>
      <c r="D436" s="113"/>
      <c r="E436" s="113"/>
      <c r="F436" s="113"/>
      <c r="G436" s="113"/>
      <c r="P436">
        <v>424</v>
      </c>
      <c r="Q436" t="s">
        <v>2477</v>
      </c>
      <c r="R436" t="s">
        <v>2589</v>
      </c>
    </row>
    <row r="437" spans="1:18">
      <c r="A437" s="113" t="s">
        <v>698</v>
      </c>
      <c r="B437" s="113" t="s">
        <v>382</v>
      </c>
      <c r="D437" s="113"/>
      <c r="E437" s="113"/>
      <c r="F437" s="113"/>
      <c r="G437" s="113"/>
      <c r="P437">
        <v>425</v>
      </c>
      <c r="Q437" t="s">
        <v>2477</v>
      </c>
      <c r="R437" t="s">
        <v>2589</v>
      </c>
    </row>
    <row r="438" spans="1:18">
      <c r="A438" s="113" t="s">
        <v>699</v>
      </c>
      <c r="B438" s="113" t="s">
        <v>382</v>
      </c>
      <c r="D438" s="113"/>
      <c r="E438" s="113"/>
      <c r="F438" s="113"/>
      <c r="G438" s="113"/>
      <c r="P438">
        <v>426</v>
      </c>
      <c r="Q438" t="s">
        <v>2477</v>
      </c>
      <c r="R438" t="s">
        <v>2589</v>
      </c>
    </row>
    <row r="439" spans="1:18">
      <c r="A439" s="113" t="s">
        <v>700</v>
      </c>
      <c r="B439" s="113" t="s">
        <v>382</v>
      </c>
      <c r="D439" s="113"/>
      <c r="E439" s="113"/>
      <c r="F439" s="113"/>
      <c r="G439" s="113"/>
      <c r="P439">
        <v>427</v>
      </c>
      <c r="Q439" t="s">
        <v>2477</v>
      </c>
      <c r="R439" t="s">
        <v>2589</v>
      </c>
    </row>
    <row r="440" spans="1:18">
      <c r="A440" s="113" t="s">
        <v>701</v>
      </c>
      <c r="B440" s="113" t="s">
        <v>382</v>
      </c>
      <c r="D440" s="113"/>
      <c r="E440" s="113"/>
      <c r="F440" s="113"/>
      <c r="G440" s="113"/>
      <c r="P440">
        <v>428</v>
      </c>
      <c r="Q440" t="s">
        <v>2477</v>
      </c>
      <c r="R440" t="s">
        <v>2589</v>
      </c>
    </row>
    <row r="441" spans="1:18">
      <c r="A441" s="113" t="s">
        <v>702</v>
      </c>
      <c r="B441" s="113" t="s">
        <v>382</v>
      </c>
      <c r="D441" s="113"/>
      <c r="E441" s="113"/>
      <c r="F441" s="113"/>
      <c r="G441" s="113"/>
      <c r="P441">
        <v>429</v>
      </c>
      <c r="Q441" t="s">
        <v>2477</v>
      </c>
      <c r="R441" t="s">
        <v>2589</v>
      </c>
    </row>
    <row r="442" spans="1:18">
      <c r="A442" s="113" t="s">
        <v>703</v>
      </c>
      <c r="B442" s="113" t="s">
        <v>382</v>
      </c>
      <c r="D442" s="113"/>
      <c r="E442" s="113"/>
      <c r="F442" s="113"/>
      <c r="G442" s="113"/>
      <c r="P442">
        <v>430</v>
      </c>
      <c r="Q442" t="s">
        <v>2477</v>
      </c>
      <c r="R442" t="s">
        <v>2589</v>
      </c>
    </row>
    <row r="443" spans="1:18">
      <c r="A443" s="113" t="s">
        <v>704</v>
      </c>
      <c r="B443" s="113" t="s">
        <v>382</v>
      </c>
      <c r="D443" s="113"/>
      <c r="E443" s="113"/>
      <c r="F443" s="113"/>
      <c r="G443" s="113"/>
      <c r="P443">
        <v>431</v>
      </c>
      <c r="Q443" t="s">
        <v>2477</v>
      </c>
      <c r="R443" t="s">
        <v>2589</v>
      </c>
    </row>
    <row r="444" spans="1:18">
      <c r="A444" s="113" t="s">
        <v>705</v>
      </c>
      <c r="B444" s="113" t="s">
        <v>382</v>
      </c>
      <c r="D444" s="113"/>
      <c r="E444" s="113"/>
      <c r="F444" s="113"/>
      <c r="G444" s="113"/>
      <c r="P444">
        <v>432</v>
      </c>
      <c r="Q444" t="s">
        <v>2477</v>
      </c>
      <c r="R444" t="s">
        <v>2589</v>
      </c>
    </row>
    <row r="445" spans="1:18">
      <c r="A445" s="113" t="s">
        <v>706</v>
      </c>
      <c r="B445" s="113" t="s">
        <v>382</v>
      </c>
      <c r="D445" s="113"/>
      <c r="E445" s="113"/>
      <c r="F445" s="113"/>
      <c r="G445" s="113"/>
      <c r="P445">
        <v>433</v>
      </c>
      <c r="Q445" t="s">
        <v>2477</v>
      </c>
      <c r="R445" t="s">
        <v>2589</v>
      </c>
    </row>
    <row r="446" spans="1:18">
      <c r="A446" s="113" t="s">
        <v>707</v>
      </c>
      <c r="B446" s="113" t="s">
        <v>382</v>
      </c>
      <c r="D446" s="113"/>
      <c r="E446" s="113"/>
      <c r="F446" s="113"/>
      <c r="G446" s="113"/>
      <c r="P446">
        <v>434</v>
      </c>
      <c r="Q446" t="s">
        <v>2477</v>
      </c>
      <c r="R446" t="s">
        <v>2589</v>
      </c>
    </row>
    <row r="447" spans="1:18">
      <c r="A447" s="113" t="s">
        <v>708</v>
      </c>
      <c r="B447" s="113" t="s">
        <v>382</v>
      </c>
      <c r="D447" s="113"/>
      <c r="E447" s="113"/>
      <c r="F447" s="113"/>
      <c r="G447" s="113"/>
      <c r="P447">
        <v>435</v>
      </c>
      <c r="Q447" t="s">
        <v>2477</v>
      </c>
      <c r="R447" t="s">
        <v>2589</v>
      </c>
    </row>
    <row r="448" spans="1:18">
      <c r="A448" s="113" t="s">
        <v>709</v>
      </c>
      <c r="B448" s="113" t="s">
        <v>382</v>
      </c>
      <c r="D448" s="113"/>
      <c r="E448" s="113"/>
      <c r="F448" s="113"/>
      <c r="G448" s="113"/>
      <c r="P448">
        <v>436</v>
      </c>
      <c r="Q448" t="s">
        <v>2477</v>
      </c>
      <c r="R448" t="s">
        <v>2589</v>
      </c>
    </row>
    <row r="449" spans="1:18">
      <c r="A449" s="113" t="s">
        <v>710</v>
      </c>
      <c r="B449" s="113" t="s">
        <v>382</v>
      </c>
      <c r="D449" s="113"/>
      <c r="E449" s="113"/>
      <c r="F449" s="113"/>
      <c r="G449" s="113"/>
      <c r="P449">
        <v>437</v>
      </c>
      <c r="Q449" t="s">
        <v>2477</v>
      </c>
      <c r="R449" t="s">
        <v>2589</v>
      </c>
    </row>
    <row r="450" spans="1:18">
      <c r="A450" s="113" t="s">
        <v>711</v>
      </c>
      <c r="B450" s="113" t="s">
        <v>382</v>
      </c>
      <c r="D450" s="113"/>
      <c r="E450" s="113"/>
      <c r="F450" s="113"/>
      <c r="G450" s="113"/>
      <c r="P450">
        <v>438</v>
      </c>
      <c r="Q450" t="s">
        <v>2477</v>
      </c>
      <c r="R450" t="s">
        <v>2589</v>
      </c>
    </row>
    <row r="451" spans="1:18">
      <c r="A451" s="113" t="s">
        <v>712</v>
      </c>
      <c r="B451" s="113" t="s">
        <v>382</v>
      </c>
      <c r="D451" s="113"/>
      <c r="E451" s="113"/>
      <c r="F451" s="113"/>
      <c r="G451" s="113"/>
      <c r="P451">
        <v>439</v>
      </c>
      <c r="Q451" t="s">
        <v>2477</v>
      </c>
      <c r="R451" t="s">
        <v>2589</v>
      </c>
    </row>
    <row r="452" spans="1:18">
      <c r="A452" s="113" t="s">
        <v>713</v>
      </c>
      <c r="B452" s="113" t="s">
        <v>382</v>
      </c>
      <c r="D452" s="113"/>
      <c r="E452" s="113"/>
      <c r="F452" s="113"/>
      <c r="G452" s="113"/>
      <c r="P452">
        <v>440</v>
      </c>
      <c r="Q452" t="s">
        <v>2477</v>
      </c>
      <c r="R452" t="s">
        <v>2589</v>
      </c>
    </row>
    <row r="453" spans="1:18">
      <c r="A453" s="113" t="s">
        <v>714</v>
      </c>
      <c r="B453" s="113" t="s">
        <v>382</v>
      </c>
      <c r="D453" s="113"/>
      <c r="E453" s="113"/>
      <c r="F453" s="113"/>
      <c r="G453" s="113"/>
      <c r="P453">
        <v>441</v>
      </c>
      <c r="Q453" t="s">
        <v>2477</v>
      </c>
      <c r="R453" t="s">
        <v>2589</v>
      </c>
    </row>
    <row r="454" spans="1:18">
      <c r="A454" s="113" t="s">
        <v>715</v>
      </c>
      <c r="B454" s="113" t="s">
        <v>382</v>
      </c>
      <c r="D454" s="113"/>
      <c r="E454" s="113"/>
      <c r="F454" s="113"/>
      <c r="G454" s="113"/>
      <c r="P454">
        <v>442</v>
      </c>
      <c r="Q454" t="s">
        <v>2477</v>
      </c>
      <c r="R454" t="s">
        <v>2589</v>
      </c>
    </row>
    <row r="455" spans="1:18">
      <c r="A455" s="113" t="s">
        <v>716</v>
      </c>
      <c r="B455" s="113" t="s">
        <v>382</v>
      </c>
      <c r="D455" s="113"/>
      <c r="E455" s="113"/>
      <c r="F455" s="113"/>
      <c r="G455" s="113"/>
      <c r="P455">
        <v>443</v>
      </c>
      <c r="Q455" t="s">
        <v>2477</v>
      </c>
      <c r="R455" t="s">
        <v>2589</v>
      </c>
    </row>
    <row r="456" spans="1:18">
      <c r="A456" s="113" t="s">
        <v>717</v>
      </c>
      <c r="B456" s="113" t="s">
        <v>382</v>
      </c>
      <c r="D456" s="113"/>
      <c r="E456" s="113"/>
      <c r="F456" s="113"/>
      <c r="G456" s="113"/>
      <c r="P456">
        <v>444</v>
      </c>
      <c r="Q456" t="s">
        <v>2477</v>
      </c>
      <c r="R456" t="s">
        <v>2589</v>
      </c>
    </row>
    <row r="457" spans="1:18">
      <c r="A457" s="113" t="s">
        <v>718</v>
      </c>
      <c r="B457" s="113" t="s">
        <v>382</v>
      </c>
      <c r="D457" s="113"/>
      <c r="E457" s="113"/>
      <c r="F457" s="113"/>
      <c r="G457" s="113"/>
      <c r="P457">
        <v>445</v>
      </c>
      <c r="Q457" t="s">
        <v>2477</v>
      </c>
      <c r="R457" t="s">
        <v>2589</v>
      </c>
    </row>
    <row r="458" spans="1:18">
      <c r="A458" s="113" t="s">
        <v>719</v>
      </c>
      <c r="B458" s="113" t="s">
        <v>382</v>
      </c>
      <c r="D458" s="113"/>
      <c r="E458" s="113"/>
      <c r="F458" s="113"/>
      <c r="G458" s="113"/>
      <c r="P458">
        <v>446</v>
      </c>
      <c r="Q458" t="s">
        <v>2477</v>
      </c>
      <c r="R458" t="s">
        <v>2589</v>
      </c>
    </row>
    <row r="459" spans="1:18">
      <c r="A459" s="113" t="s">
        <v>720</v>
      </c>
      <c r="B459" s="113" t="s">
        <v>382</v>
      </c>
      <c r="D459" s="113"/>
      <c r="E459" s="113"/>
      <c r="F459" s="113"/>
      <c r="G459" s="113"/>
      <c r="P459">
        <v>447</v>
      </c>
      <c r="Q459" t="s">
        <v>2477</v>
      </c>
      <c r="R459" t="s">
        <v>2589</v>
      </c>
    </row>
    <row r="460" spans="1:18">
      <c r="A460" s="113" t="s">
        <v>721</v>
      </c>
      <c r="B460" s="113" t="s">
        <v>382</v>
      </c>
      <c r="D460" s="113"/>
      <c r="E460" s="113"/>
      <c r="F460" s="113"/>
      <c r="G460" s="113"/>
      <c r="P460">
        <v>448</v>
      </c>
      <c r="Q460" t="s">
        <v>2477</v>
      </c>
      <c r="R460" t="s">
        <v>2589</v>
      </c>
    </row>
    <row r="461" spans="1:18">
      <c r="A461" s="113" t="s">
        <v>722</v>
      </c>
      <c r="B461" s="113" t="s">
        <v>382</v>
      </c>
      <c r="D461" s="113"/>
      <c r="E461" s="113"/>
      <c r="F461" s="113"/>
      <c r="G461" s="113"/>
      <c r="P461">
        <v>449</v>
      </c>
      <c r="Q461" t="s">
        <v>2477</v>
      </c>
      <c r="R461" t="s">
        <v>2589</v>
      </c>
    </row>
    <row r="462" spans="1:18">
      <c r="A462" s="113" t="s">
        <v>723</v>
      </c>
      <c r="B462" s="113" t="s">
        <v>382</v>
      </c>
      <c r="D462" s="113"/>
      <c r="E462" s="113"/>
      <c r="F462" s="113"/>
      <c r="G462" s="113"/>
      <c r="P462">
        <v>450</v>
      </c>
      <c r="Q462" t="s">
        <v>2477</v>
      </c>
      <c r="R462" t="s">
        <v>2589</v>
      </c>
    </row>
    <row r="463" spans="1:18">
      <c r="A463" s="113" t="s">
        <v>724</v>
      </c>
      <c r="B463" s="113" t="s">
        <v>382</v>
      </c>
      <c r="D463" s="113"/>
      <c r="E463" s="113"/>
      <c r="F463" s="113"/>
      <c r="G463" s="113"/>
      <c r="P463">
        <v>451</v>
      </c>
      <c r="Q463" t="s">
        <v>2477</v>
      </c>
      <c r="R463" t="s">
        <v>2589</v>
      </c>
    </row>
    <row r="464" spans="1:18">
      <c r="A464" s="113" t="s">
        <v>725</v>
      </c>
      <c r="B464" s="113" t="s">
        <v>382</v>
      </c>
      <c r="D464" s="113"/>
      <c r="E464" s="113"/>
      <c r="F464" s="113"/>
      <c r="G464" s="113"/>
      <c r="P464">
        <v>452</v>
      </c>
      <c r="Q464" t="s">
        <v>2477</v>
      </c>
      <c r="R464" t="s">
        <v>2589</v>
      </c>
    </row>
    <row r="465" spans="1:18">
      <c r="A465" s="113" t="s">
        <v>726</v>
      </c>
      <c r="B465" s="113" t="s">
        <v>382</v>
      </c>
      <c r="D465" s="113"/>
      <c r="E465" s="113"/>
      <c r="F465" s="113"/>
      <c r="G465" s="113"/>
      <c r="P465">
        <v>453</v>
      </c>
      <c r="Q465" t="s">
        <v>2477</v>
      </c>
      <c r="R465" t="s">
        <v>2589</v>
      </c>
    </row>
    <row r="466" spans="1:18">
      <c r="A466" s="113" t="s">
        <v>727</v>
      </c>
      <c r="B466" s="113" t="s">
        <v>382</v>
      </c>
      <c r="D466" s="113"/>
      <c r="E466" s="113"/>
      <c r="F466" s="113"/>
      <c r="G466" s="113"/>
      <c r="P466">
        <v>454</v>
      </c>
      <c r="Q466" t="s">
        <v>2477</v>
      </c>
      <c r="R466" t="s">
        <v>2589</v>
      </c>
    </row>
    <row r="467" spans="1:18">
      <c r="A467" s="113" t="s">
        <v>728</v>
      </c>
      <c r="B467" s="113" t="s">
        <v>382</v>
      </c>
      <c r="D467" s="113"/>
      <c r="E467" s="113"/>
      <c r="F467" s="113"/>
      <c r="G467" s="113"/>
      <c r="P467">
        <v>455</v>
      </c>
      <c r="Q467" t="s">
        <v>2477</v>
      </c>
      <c r="R467" t="s">
        <v>2589</v>
      </c>
    </row>
    <row r="468" spans="1:18">
      <c r="A468" s="113" t="s">
        <v>729</v>
      </c>
      <c r="B468" s="113" t="s">
        <v>382</v>
      </c>
      <c r="D468" s="113"/>
      <c r="E468" s="113"/>
      <c r="F468" s="113"/>
      <c r="G468" s="113"/>
      <c r="P468">
        <v>456</v>
      </c>
      <c r="Q468" t="s">
        <v>2477</v>
      </c>
      <c r="R468" t="s">
        <v>2589</v>
      </c>
    </row>
    <row r="469" spans="1:18">
      <c r="A469" s="113" t="s">
        <v>730</v>
      </c>
      <c r="B469" s="113" t="s">
        <v>382</v>
      </c>
      <c r="D469" s="113"/>
      <c r="E469" s="113"/>
      <c r="F469" s="113"/>
      <c r="G469" s="113"/>
      <c r="P469">
        <v>457</v>
      </c>
      <c r="Q469" t="s">
        <v>2477</v>
      </c>
      <c r="R469" t="s">
        <v>2589</v>
      </c>
    </row>
    <row r="470" spans="1:18">
      <c r="A470" s="113" t="s">
        <v>731</v>
      </c>
      <c r="B470" s="113" t="s">
        <v>382</v>
      </c>
      <c r="D470" s="113"/>
      <c r="E470" s="113"/>
      <c r="F470" s="113"/>
      <c r="G470" s="113"/>
      <c r="P470">
        <v>458</v>
      </c>
      <c r="Q470" t="s">
        <v>2477</v>
      </c>
      <c r="R470" t="s">
        <v>2589</v>
      </c>
    </row>
    <row r="471" spans="1:18">
      <c r="A471" s="113" t="s">
        <v>732</v>
      </c>
      <c r="B471" s="113" t="s">
        <v>382</v>
      </c>
      <c r="D471" s="113"/>
      <c r="E471" s="113"/>
      <c r="F471" s="113"/>
      <c r="G471" s="113"/>
      <c r="P471">
        <v>459</v>
      </c>
      <c r="Q471" t="s">
        <v>2477</v>
      </c>
      <c r="R471" t="s">
        <v>2589</v>
      </c>
    </row>
    <row r="472" spans="1:18">
      <c r="A472" s="113" t="s">
        <v>733</v>
      </c>
      <c r="B472" s="113" t="s">
        <v>382</v>
      </c>
      <c r="D472" s="113"/>
      <c r="E472" s="113"/>
      <c r="F472" s="113"/>
      <c r="G472" s="113"/>
      <c r="P472">
        <v>460</v>
      </c>
      <c r="Q472" t="s">
        <v>2477</v>
      </c>
      <c r="R472" t="s">
        <v>2589</v>
      </c>
    </row>
    <row r="473" spans="1:18">
      <c r="A473" s="113" t="s">
        <v>734</v>
      </c>
      <c r="B473" s="113" t="s">
        <v>260</v>
      </c>
      <c r="D473" s="113"/>
      <c r="E473" s="113"/>
      <c r="F473" s="113"/>
      <c r="G473" s="113"/>
      <c r="P473">
        <v>461</v>
      </c>
      <c r="Q473" t="s">
        <v>2477</v>
      </c>
      <c r="R473" t="s">
        <v>2589</v>
      </c>
    </row>
    <row r="474" spans="1:18">
      <c r="A474" s="113" t="s">
        <v>735</v>
      </c>
      <c r="B474" s="113" t="s">
        <v>382</v>
      </c>
      <c r="D474" s="113"/>
      <c r="E474" s="113"/>
      <c r="F474" s="113"/>
      <c r="G474" s="113"/>
      <c r="P474">
        <v>462</v>
      </c>
      <c r="Q474" t="s">
        <v>2477</v>
      </c>
      <c r="R474" t="s">
        <v>2589</v>
      </c>
    </row>
    <row r="475" spans="1:18">
      <c r="A475" s="113" t="s">
        <v>736</v>
      </c>
      <c r="B475" s="113" t="s">
        <v>382</v>
      </c>
      <c r="D475" s="113"/>
      <c r="E475" s="113"/>
      <c r="F475" s="113"/>
      <c r="G475" s="113"/>
      <c r="P475">
        <v>463</v>
      </c>
      <c r="Q475" t="s">
        <v>2477</v>
      </c>
      <c r="R475" t="s">
        <v>2589</v>
      </c>
    </row>
    <row r="476" spans="1:18">
      <c r="A476" s="113" t="s">
        <v>737</v>
      </c>
      <c r="B476" s="113" t="s">
        <v>382</v>
      </c>
      <c r="D476" s="113"/>
      <c r="E476" s="113"/>
      <c r="F476" s="113"/>
      <c r="G476" s="113"/>
      <c r="P476">
        <v>464</v>
      </c>
      <c r="Q476" t="s">
        <v>2477</v>
      </c>
      <c r="R476" t="s">
        <v>2589</v>
      </c>
    </row>
    <row r="477" spans="1:18">
      <c r="A477" s="113" t="s">
        <v>738</v>
      </c>
      <c r="B477" s="113" t="s">
        <v>382</v>
      </c>
      <c r="D477" s="113"/>
      <c r="E477" s="113"/>
      <c r="F477" s="113"/>
      <c r="G477" s="113"/>
      <c r="P477">
        <v>465</v>
      </c>
      <c r="Q477" t="s">
        <v>2477</v>
      </c>
      <c r="R477" t="s">
        <v>2589</v>
      </c>
    </row>
    <row r="478" spans="1:18">
      <c r="A478" s="113" t="s">
        <v>739</v>
      </c>
      <c r="B478" s="113" t="s">
        <v>382</v>
      </c>
      <c r="D478" s="113"/>
      <c r="E478" s="113"/>
      <c r="F478" s="113"/>
      <c r="G478" s="113"/>
      <c r="P478">
        <v>466</v>
      </c>
      <c r="Q478" t="s">
        <v>2477</v>
      </c>
      <c r="R478" t="s">
        <v>2589</v>
      </c>
    </row>
    <row r="479" spans="1:18">
      <c r="A479" s="113" t="s">
        <v>740</v>
      </c>
      <c r="B479" s="113" t="s">
        <v>382</v>
      </c>
      <c r="D479" s="113"/>
      <c r="E479" s="113"/>
      <c r="F479" s="113"/>
      <c r="G479" s="113"/>
      <c r="P479">
        <v>467</v>
      </c>
      <c r="Q479" t="s">
        <v>2477</v>
      </c>
      <c r="R479" t="s">
        <v>2589</v>
      </c>
    </row>
    <row r="480" spans="1:18">
      <c r="A480" s="113" t="s">
        <v>741</v>
      </c>
      <c r="B480" s="113" t="s">
        <v>382</v>
      </c>
      <c r="D480" s="113"/>
      <c r="E480" s="113"/>
      <c r="F480" s="113"/>
      <c r="G480" s="113"/>
      <c r="P480">
        <v>468</v>
      </c>
      <c r="Q480" t="s">
        <v>2477</v>
      </c>
      <c r="R480" t="s">
        <v>2589</v>
      </c>
    </row>
    <row r="481" spans="1:18">
      <c r="A481" s="113" t="s">
        <v>742</v>
      </c>
      <c r="B481" s="113" t="s">
        <v>382</v>
      </c>
      <c r="D481" s="113"/>
      <c r="E481" s="113"/>
      <c r="F481" s="113"/>
      <c r="G481" s="113"/>
      <c r="P481">
        <v>469</v>
      </c>
      <c r="Q481" t="s">
        <v>2477</v>
      </c>
      <c r="R481" t="s">
        <v>2589</v>
      </c>
    </row>
    <row r="482" spans="1:18">
      <c r="A482" s="113" t="s">
        <v>743</v>
      </c>
      <c r="B482" s="113" t="s">
        <v>382</v>
      </c>
      <c r="D482" s="113"/>
      <c r="E482" s="113"/>
      <c r="F482" s="113"/>
      <c r="G482" s="113"/>
      <c r="P482">
        <v>470</v>
      </c>
      <c r="Q482" t="s">
        <v>2477</v>
      </c>
      <c r="R482" t="s">
        <v>2589</v>
      </c>
    </row>
    <row r="483" spans="1:18">
      <c r="A483" s="113" t="s">
        <v>744</v>
      </c>
      <c r="B483" s="113" t="s">
        <v>382</v>
      </c>
      <c r="D483" s="113"/>
      <c r="E483" s="113"/>
      <c r="F483" s="113"/>
      <c r="G483" s="113"/>
      <c r="P483">
        <v>471</v>
      </c>
      <c r="Q483" t="s">
        <v>2477</v>
      </c>
      <c r="R483" t="s">
        <v>2589</v>
      </c>
    </row>
    <row r="484" spans="1:18">
      <c r="A484" s="113" t="s">
        <v>745</v>
      </c>
      <c r="B484" s="113" t="s">
        <v>382</v>
      </c>
      <c r="D484" s="113"/>
      <c r="E484" s="113"/>
      <c r="F484" s="113"/>
      <c r="G484" s="113"/>
      <c r="P484">
        <v>472</v>
      </c>
      <c r="Q484" t="s">
        <v>2477</v>
      </c>
      <c r="R484" t="s">
        <v>2589</v>
      </c>
    </row>
    <row r="485" spans="1:18">
      <c r="A485" s="113" t="s">
        <v>746</v>
      </c>
      <c r="B485" s="113" t="s">
        <v>382</v>
      </c>
      <c r="D485" s="113"/>
      <c r="E485" s="113"/>
      <c r="F485" s="113"/>
      <c r="G485" s="113"/>
      <c r="P485">
        <v>473</v>
      </c>
      <c r="Q485" t="s">
        <v>2477</v>
      </c>
      <c r="R485" t="s">
        <v>2589</v>
      </c>
    </row>
    <row r="486" spans="1:18">
      <c r="A486" s="113" t="s">
        <v>747</v>
      </c>
      <c r="B486" s="113" t="s">
        <v>382</v>
      </c>
      <c r="D486" s="113"/>
      <c r="E486" s="113"/>
      <c r="F486" s="113"/>
      <c r="G486" s="113"/>
      <c r="P486">
        <v>474</v>
      </c>
      <c r="Q486" t="s">
        <v>2477</v>
      </c>
      <c r="R486" t="s">
        <v>2589</v>
      </c>
    </row>
    <row r="487" spans="1:18">
      <c r="A487" s="113" t="s">
        <v>748</v>
      </c>
      <c r="B487" s="113" t="s">
        <v>382</v>
      </c>
      <c r="D487" s="113"/>
      <c r="E487" s="113"/>
      <c r="F487" s="113"/>
      <c r="G487" s="113"/>
      <c r="P487">
        <v>475</v>
      </c>
      <c r="Q487" t="s">
        <v>2477</v>
      </c>
      <c r="R487" t="s">
        <v>2589</v>
      </c>
    </row>
    <row r="488" spans="1:18">
      <c r="A488" s="113" t="s">
        <v>749</v>
      </c>
      <c r="B488" s="113" t="s">
        <v>382</v>
      </c>
      <c r="D488" s="113"/>
      <c r="E488" s="113"/>
      <c r="F488" s="113"/>
      <c r="G488" s="113"/>
      <c r="P488">
        <v>476</v>
      </c>
      <c r="Q488" t="s">
        <v>2477</v>
      </c>
      <c r="R488" t="s">
        <v>2589</v>
      </c>
    </row>
    <row r="489" spans="1:18">
      <c r="A489" s="113" t="s">
        <v>750</v>
      </c>
      <c r="B489" s="113" t="s">
        <v>382</v>
      </c>
      <c r="D489" s="113"/>
      <c r="E489" s="113"/>
      <c r="F489" s="113"/>
      <c r="G489" s="113"/>
      <c r="P489">
        <v>477</v>
      </c>
      <c r="Q489" t="s">
        <v>2477</v>
      </c>
      <c r="R489" t="s">
        <v>2589</v>
      </c>
    </row>
    <row r="490" spans="1:18">
      <c r="A490" s="113" t="s">
        <v>751</v>
      </c>
      <c r="B490" s="113" t="s">
        <v>260</v>
      </c>
      <c r="D490" s="113"/>
      <c r="E490" s="113"/>
      <c r="F490" s="113"/>
      <c r="G490" s="113"/>
      <c r="P490">
        <v>478</v>
      </c>
      <c r="Q490" t="s">
        <v>2477</v>
      </c>
      <c r="R490" t="s">
        <v>2589</v>
      </c>
    </row>
    <row r="491" spans="1:18">
      <c r="A491" s="113" t="s">
        <v>752</v>
      </c>
      <c r="B491" s="113" t="s">
        <v>382</v>
      </c>
      <c r="D491" s="113"/>
      <c r="E491" s="113"/>
      <c r="F491" s="113"/>
      <c r="G491" s="113"/>
      <c r="P491">
        <v>479</v>
      </c>
      <c r="Q491" t="s">
        <v>2477</v>
      </c>
      <c r="R491" t="s">
        <v>2589</v>
      </c>
    </row>
    <row r="492" spans="1:18">
      <c r="A492" s="113" t="s">
        <v>753</v>
      </c>
      <c r="B492" s="113" t="s">
        <v>382</v>
      </c>
      <c r="D492" s="113"/>
      <c r="E492" s="113"/>
      <c r="F492" s="113"/>
      <c r="G492" s="113"/>
      <c r="P492">
        <v>480</v>
      </c>
      <c r="Q492" t="s">
        <v>2477</v>
      </c>
      <c r="R492" t="s">
        <v>2589</v>
      </c>
    </row>
    <row r="493" spans="1:18">
      <c r="A493" s="113" t="s">
        <v>754</v>
      </c>
      <c r="B493" s="113" t="s">
        <v>382</v>
      </c>
      <c r="D493" s="113"/>
      <c r="E493" s="113"/>
      <c r="F493" s="113"/>
      <c r="G493" s="113"/>
      <c r="P493">
        <v>481</v>
      </c>
      <c r="Q493" t="s">
        <v>2477</v>
      </c>
      <c r="R493" t="s">
        <v>2589</v>
      </c>
    </row>
    <row r="494" spans="1:18">
      <c r="A494" s="113" t="s">
        <v>755</v>
      </c>
      <c r="B494" s="113" t="s">
        <v>382</v>
      </c>
      <c r="D494" s="113"/>
      <c r="E494" s="113"/>
      <c r="F494" s="113"/>
      <c r="G494" s="113"/>
      <c r="P494">
        <v>482</v>
      </c>
      <c r="Q494" t="s">
        <v>2477</v>
      </c>
      <c r="R494" t="s">
        <v>2589</v>
      </c>
    </row>
    <row r="495" spans="1:18">
      <c r="A495" s="113" t="s">
        <v>756</v>
      </c>
      <c r="B495" s="113" t="s">
        <v>382</v>
      </c>
      <c r="D495" s="113"/>
      <c r="E495" s="113"/>
      <c r="F495" s="113"/>
      <c r="G495" s="113"/>
      <c r="P495">
        <v>483</v>
      </c>
      <c r="Q495" t="s">
        <v>2477</v>
      </c>
      <c r="R495" t="s">
        <v>2589</v>
      </c>
    </row>
    <row r="496" spans="1:18">
      <c r="A496" s="113" t="s">
        <v>757</v>
      </c>
      <c r="B496" s="113" t="s">
        <v>382</v>
      </c>
      <c r="D496" s="113"/>
      <c r="E496" s="113"/>
      <c r="F496" s="113"/>
      <c r="G496" s="113"/>
      <c r="P496">
        <v>484</v>
      </c>
      <c r="Q496" t="s">
        <v>2477</v>
      </c>
      <c r="R496" t="s">
        <v>2589</v>
      </c>
    </row>
    <row r="497" spans="1:18">
      <c r="A497" s="113" t="s">
        <v>758</v>
      </c>
      <c r="B497" s="113" t="s">
        <v>382</v>
      </c>
      <c r="D497" s="113"/>
      <c r="E497" s="113"/>
      <c r="F497" s="113"/>
      <c r="G497" s="113"/>
      <c r="P497">
        <v>485</v>
      </c>
      <c r="Q497" t="s">
        <v>2477</v>
      </c>
      <c r="R497" t="s">
        <v>2589</v>
      </c>
    </row>
    <row r="498" spans="1:18">
      <c r="A498" s="113" t="s">
        <v>759</v>
      </c>
      <c r="B498" s="113" t="s">
        <v>382</v>
      </c>
      <c r="D498" s="113"/>
      <c r="E498" s="113"/>
      <c r="F498" s="113"/>
      <c r="G498" s="113"/>
      <c r="P498">
        <v>486</v>
      </c>
      <c r="Q498" t="s">
        <v>2477</v>
      </c>
      <c r="R498" t="s">
        <v>2589</v>
      </c>
    </row>
    <row r="499" spans="1:18">
      <c r="A499" s="113" t="s">
        <v>760</v>
      </c>
      <c r="B499" s="113" t="s">
        <v>382</v>
      </c>
      <c r="D499" s="113"/>
      <c r="E499" s="113"/>
      <c r="F499" s="113"/>
      <c r="G499" s="113"/>
      <c r="P499">
        <v>487</v>
      </c>
      <c r="Q499" t="s">
        <v>2477</v>
      </c>
      <c r="R499" t="s">
        <v>2589</v>
      </c>
    </row>
    <row r="500" spans="1:18">
      <c r="A500" s="113" t="s">
        <v>761</v>
      </c>
      <c r="B500" s="113" t="s">
        <v>382</v>
      </c>
      <c r="D500" s="113"/>
      <c r="E500" s="113"/>
      <c r="F500" s="113"/>
      <c r="G500" s="113"/>
      <c r="P500">
        <v>488</v>
      </c>
      <c r="Q500" t="s">
        <v>2477</v>
      </c>
      <c r="R500" t="s">
        <v>2589</v>
      </c>
    </row>
    <row r="501" spans="1:18">
      <c r="A501" s="113" t="s">
        <v>762</v>
      </c>
      <c r="B501" s="113" t="s">
        <v>382</v>
      </c>
      <c r="D501" s="113"/>
      <c r="E501" s="113"/>
      <c r="F501" s="113"/>
      <c r="G501" s="113"/>
      <c r="P501">
        <v>489</v>
      </c>
      <c r="Q501" t="s">
        <v>2477</v>
      </c>
      <c r="R501" t="s">
        <v>2589</v>
      </c>
    </row>
    <row r="502" spans="1:18">
      <c r="A502" s="113" t="s">
        <v>763</v>
      </c>
      <c r="B502" s="113" t="s">
        <v>382</v>
      </c>
      <c r="D502" s="113"/>
      <c r="E502" s="113"/>
      <c r="F502" s="113"/>
      <c r="G502" s="113"/>
      <c r="P502">
        <v>490</v>
      </c>
      <c r="Q502" t="s">
        <v>2477</v>
      </c>
      <c r="R502" t="s">
        <v>2589</v>
      </c>
    </row>
    <row r="503" spans="1:18">
      <c r="A503" s="113" t="s">
        <v>764</v>
      </c>
      <c r="B503" s="113" t="s">
        <v>382</v>
      </c>
      <c r="D503" s="113"/>
      <c r="E503" s="113"/>
      <c r="F503" s="113"/>
      <c r="G503" s="113"/>
      <c r="P503">
        <v>491</v>
      </c>
      <c r="Q503" t="s">
        <v>2477</v>
      </c>
      <c r="R503" t="s">
        <v>2589</v>
      </c>
    </row>
    <row r="504" spans="1:18">
      <c r="A504" s="113" t="s">
        <v>765</v>
      </c>
      <c r="B504" s="113" t="s">
        <v>382</v>
      </c>
      <c r="D504" s="113"/>
      <c r="E504" s="113"/>
      <c r="F504" s="113"/>
      <c r="G504" s="113"/>
      <c r="P504">
        <v>492</v>
      </c>
      <c r="Q504" t="s">
        <v>2477</v>
      </c>
      <c r="R504" t="s">
        <v>2589</v>
      </c>
    </row>
    <row r="505" spans="1:18">
      <c r="A505" s="113" t="s">
        <v>766</v>
      </c>
      <c r="B505" s="113" t="s">
        <v>382</v>
      </c>
      <c r="D505" s="113"/>
      <c r="E505" s="113"/>
      <c r="F505" s="113"/>
      <c r="G505" s="113"/>
      <c r="P505">
        <v>493</v>
      </c>
      <c r="Q505" t="s">
        <v>2477</v>
      </c>
      <c r="R505" t="s">
        <v>2589</v>
      </c>
    </row>
    <row r="506" spans="1:18">
      <c r="A506" s="113" t="s">
        <v>767</v>
      </c>
      <c r="B506" s="113" t="s">
        <v>382</v>
      </c>
      <c r="D506" s="113"/>
      <c r="E506" s="113"/>
      <c r="F506" s="113"/>
      <c r="G506" s="113"/>
      <c r="P506">
        <v>494</v>
      </c>
      <c r="Q506" t="s">
        <v>2477</v>
      </c>
      <c r="R506" t="s">
        <v>2589</v>
      </c>
    </row>
    <row r="507" spans="1:18">
      <c r="A507" s="113" t="s">
        <v>768</v>
      </c>
      <c r="B507" s="113" t="s">
        <v>382</v>
      </c>
      <c r="D507" s="113"/>
      <c r="E507" s="113"/>
      <c r="F507" s="113"/>
      <c r="G507" s="113"/>
      <c r="P507">
        <v>495</v>
      </c>
      <c r="Q507" t="s">
        <v>2477</v>
      </c>
      <c r="R507" t="s">
        <v>2589</v>
      </c>
    </row>
    <row r="508" spans="1:18">
      <c r="A508" s="113" t="s">
        <v>769</v>
      </c>
      <c r="B508" s="113" t="s">
        <v>382</v>
      </c>
      <c r="D508" s="113"/>
      <c r="E508" s="113"/>
      <c r="F508" s="113"/>
      <c r="G508" s="113"/>
      <c r="P508">
        <v>496</v>
      </c>
      <c r="Q508" t="s">
        <v>2477</v>
      </c>
      <c r="R508" t="s">
        <v>2589</v>
      </c>
    </row>
    <row r="509" spans="1:18">
      <c r="A509" s="113" t="s">
        <v>770</v>
      </c>
      <c r="B509" s="113" t="s">
        <v>382</v>
      </c>
      <c r="D509" s="113"/>
      <c r="E509" s="113"/>
      <c r="F509" s="113"/>
      <c r="G509" s="113"/>
      <c r="P509">
        <v>497</v>
      </c>
      <c r="Q509" t="s">
        <v>2477</v>
      </c>
      <c r="R509" t="s">
        <v>2589</v>
      </c>
    </row>
    <row r="510" spans="1:18">
      <c r="A510" s="113" t="s">
        <v>771</v>
      </c>
      <c r="B510" s="113" t="s">
        <v>382</v>
      </c>
      <c r="D510" s="113"/>
      <c r="E510" s="113"/>
      <c r="F510" s="113"/>
      <c r="G510" s="113"/>
      <c r="P510">
        <v>498</v>
      </c>
      <c r="Q510" t="s">
        <v>2477</v>
      </c>
      <c r="R510" t="s">
        <v>2589</v>
      </c>
    </row>
    <row r="511" spans="1:18">
      <c r="A511" s="113" t="s">
        <v>772</v>
      </c>
      <c r="B511" s="113" t="s">
        <v>382</v>
      </c>
      <c r="D511" s="113"/>
      <c r="E511" s="113"/>
      <c r="F511" s="113"/>
      <c r="G511" s="113"/>
      <c r="P511">
        <v>499</v>
      </c>
      <c r="Q511" t="s">
        <v>2477</v>
      </c>
      <c r="R511" t="s">
        <v>2589</v>
      </c>
    </row>
    <row r="512" spans="1:18">
      <c r="A512" s="113" t="s">
        <v>773</v>
      </c>
      <c r="B512" s="113" t="s">
        <v>382</v>
      </c>
      <c r="D512" s="113"/>
      <c r="E512" s="113"/>
      <c r="F512" s="113"/>
      <c r="G512" s="113"/>
      <c r="P512">
        <v>500</v>
      </c>
      <c r="Q512" t="s">
        <v>2477</v>
      </c>
      <c r="R512" t="s">
        <v>2589</v>
      </c>
    </row>
    <row r="513" spans="1:18">
      <c r="A513" s="113" t="s">
        <v>774</v>
      </c>
      <c r="B513" s="113" t="s">
        <v>382</v>
      </c>
      <c r="D513" s="113"/>
      <c r="E513" s="113"/>
      <c r="F513" s="113"/>
      <c r="G513" s="113"/>
      <c r="P513">
        <v>501</v>
      </c>
      <c r="Q513" t="s">
        <v>2477</v>
      </c>
      <c r="R513" t="s">
        <v>2589</v>
      </c>
    </row>
    <row r="514" spans="1:18">
      <c r="A514" s="113" t="s">
        <v>775</v>
      </c>
      <c r="B514" s="113" t="s">
        <v>382</v>
      </c>
      <c r="D514" s="113"/>
      <c r="E514" s="113"/>
      <c r="F514" s="113"/>
      <c r="G514" s="113"/>
      <c r="P514">
        <v>502</v>
      </c>
      <c r="Q514" t="s">
        <v>2477</v>
      </c>
      <c r="R514" t="s">
        <v>2589</v>
      </c>
    </row>
    <row r="515" spans="1:18">
      <c r="A515" s="113" t="s">
        <v>776</v>
      </c>
      <c r="B515" s="113" t="s">
        <v>382</v>
      </c>
      <c r="D515" s="113"/>
      <c r="E515" s="113"/>
      <c r="F515" s="113"/>
      <c r="G515" s="113"/>
      <c r="P515">
        <v>503</v>
      </c>
      <c r="Q515" t="s">
        <v>2477</v>
      </c>
      <c r="R515" t="s">
        <v>2589</v>
      </c>
    </row>
    <row r="516" spans="1:18">
      <c r="A516" s="113" t="s">
        <v>777</v>
      </c>
      <c r="B516" s="113" t="s">
        <v>382</v>
      </c>
      <c r="D516" s="113"/>
      <c r="E516" s="113"/>
      <c r="F516" s="113"/>
      <c r="G516" s="113"/>
      <c r="P516">
        <v>504</v>
      </c>
      <c r="Q516" t="s">
        <v>2477</v>
      </c>
      <c r="R516" t="s">
        <v>2589</v>
      </c>
    </row>
    <row r="517" spans="1:18">
      <c r="A517" s="113" t="s">
        <v>778</v>
      </c>
      <c r="B517" s="113" t="s">
        <v>382</v>
      </c>
      <c r="D517" s="113"/>
      <c r="E517" s="113"/>
      <c r="F517" s="113"/>
      <c r="G517" s="113"/>
      <c r="P517">
        <v>505</v>
      </c>
      <c r="Q517" t="s">
        <v>2477</v>
      </c>
      <c r="R517" t="s">
        <v>2589</v>
      </c>
    </row>
    <row r="518" spans="1:18">
      <c r="A518" s="113" t="s">
        <v>779</v>
      </c>
      <c r="B518" s="113" t="s">
        <v>382</v>
      </c>
      <c r="D518" s="113"/>
      <c r="E518" s="113"/>
      <c r="F518" s="113"/>
      <c r="G518" s="113"/>
      <c r="P518">
        <v>506</v>
      </c>
      <c r="Q518" t="s">
        <v>2477</v>
      </c>
      <c r="R518" t="s">
        <v>2589</v>
      </c>
    </row>
    <row r="519" spans="1:18">
      <c r="A519" s="113" t="s">
        <v>780</v>
      </c>
      <c r="B519" s="113" t="s">
        <v>382</v>
      </c>
      <c r="D519" s="113"/>
      <c r="E519" s="113"/>
      <c r="F519" s="113"/>
      <c r="G519" s="113"/>
      <c r="P519">
        <v>507</v>
      </c>
      <c r="Q519" t="s">
        <v>2477</v>
      </c>
      <c r="R519" t="s">
        <v>2589</v>
      </c>
    </row>
    <row r="520" spans="1:18">
      <c r="A520" s="113" t="s">
        <v>781</v>
      </c>
      <c r="B520" s="113" t="s">
        <v>382</v>
      </c>
      <c r="D520" s="113"/>
      <c r="E520" s="113"/>
      <c r="F520" s="113"/>
      <c r="G520" s="113"/>
      <c r="P520">
        <v>508</v>
      </c>
      <c r="Q520" t="s">
        <v>2477</v>
      </c>
      <c r="R520" t="s">
        <v>2589</v>
      </c>
    </row>
    <row r="521" spans="1:18">
      <c r="A521" s="113" t="s">
        <v>782</v>
      </c>
      <c r="B521" s="113" t="s">
        <v>382</v>
      </c>
      <c r="D521" s="113"/>
      <c r="E521" s="113"/>
      <c r="F521" s="113"/>
      <c r="G521" s="113"/>
      <c r="P521">
        <v>509</v>
      </c>
      <c r="Q521" t="s">
        <v>2477</v>
      </c>
      <c r="R521" t="s">
        <v>2589</v>
      </c>
    </row>
    <row r="522" spans="1:18">
      <c r="A522" s="113" t="s">
        <v>783</v>
      </c>
      <c r="B522" s="113" t="s">
        <v>382</v>
      </c>
      <c r="D522" s="113"/>
      <c r="E522" s="113"/>
      <c r="F522" s="113"/>
      <c r="G522" s="113"/>
      <c r="P522">
        <v>510</v>
      </c>
      <c r="Q522" t="s">
        <v>2477</v>
      </c>
      <c r="R522" t="s">
        <v>2589</v>
      </c>
    </row>
    <row r="523" spans="1:18">
      <c r="A523" s="113" t="s">
        <v>784</v>
      </c>
      <c r="B523" s="113" t="s">
        <v>382</v>
      </c>
      <c r="D523" s="113"/>
      <c r="E523" s="113"/>
      <c r="F523" s="113"/>
      <c r="G523" s="113"/>
      <c r="P523">
        <v>511</v>
      </c>
      <c r="Q523" t="s">
        <v>2477</v>
      </c>
      <c r="R523" t="s">
        <v>2589</v>
      </c>
    </row>
    <row r="524" spans="1:18">
      <c r="A524" s="113" t="s">
        <v>785</v>
      </c>
      <c r="B524" s="113" t="s">
        <v>382</v>
      </c>
      <c r="D524" s="113"/>
      <c r="E524" s="113"/>
      <c r="F524" s="113"/>
      <c r="G524" s="113"/>
      <c r="P524">
        <v>512</v>
      </c>
      <c r="Q524" t="s">
        <v>2477</v>
      </c>
      <c r="R524" t="s">
        <v>2589</v>
      </c>
    </row>
    <row r="525" spans="1:18">
      <c r="A525" s="113" t="s">
        <v>786</v>
      </c>
      <c r="B525" s="113" t="s">
        <v>382</v>
      </c>
      <c r="D525" s="113"/>
      <c r="E525" s="113"/>
      <c r="F525" s="113"/>
      <c r="G525" s="113"/>
      <c r="P525">
        <v>513</v>
      </c>
      <c r="Q525" t="s">
        <v>2477</v>
      </c>
      <c r="R525" t="s">
        <v>2589</v>
      </c>
    </row>
    <row r="526" spans="1:18">
      <c r="A526" s="113" t="s">
        <v>787</v>
      </c>
      <c r="B526" s="113" t="s">
        <v>382</v>
      </c>
      <c r="D526" s="113"/>
      <c r="E526" s="113"/>
      <c r="F526" s="113"/>
      <c r="G526" s="113"/>
      <c r="P526">
        <v>514</v>
      </c>
      <c r="Q526" t="s">
        <v>2477</v>
      </c>
      <c r="R526" t="s">
        <v>2589</v>
      </c>
    </row>
    <row r="527" spans="1:18">
      <c r="A527" s="113" t="s">
        <v>788</v>
      </c>
      <c r="B527" s="113" t="s">
        <v>382</v>
      </c>
      <c r="D527" s="113"/>
      <c r="E527" s="113"/>
      <c r="F527" s="113"/>
      <c r="G527" s="113"/>
      <c r="P527">
        <v>515</v>
      </c>
      <c r="Q527" t="s">
        <v>2477</v>
      </c>
      <c r="R527" t="s">
        <v>2589</v>
      </c>
    </row>
    <row r="528" spans="1:18">
      <c r="A528" s="113" t="s">
        <v>789</v>
      </c>
      <c r="B528" s="113" t="s">
        <v>382</v>
      </c>
      <c r="D528" s="113"/>
      <c r="E528" s="113"/>
      <c r="F528" s="113"/>
      <c r="G528" s="113"/>
      <c r="P528">
        <v>516</v>
      </c>
      <c r="Q528" t="s">
        <v>2477</v>
      </c>
      <c r="R528" t="s">
        <v>2589</v>
      </c>
    </row>
    <row r="529" spans="1:18">
      <c r="A529" s="113" t="s">
        <v>790</v>
      </c>
      <c r="B529" s="113" t="s">
        <v>382</v>
      </c>
      <c r="D529" s="113"/>
      <c r="E529" s="113"/>
      <c r="F529" s="113"/>
      <c r="G529" s="113"/>
      <c r="P529">
        <v>517</v>
      </c>
      <c r="Q529" t="s">
        <v>2477</v>
      </c>
      <c r="R529" t="s">
        <v>2589</v>
      </c>
    </row>
    <row r="530" spans="1:18">
      <c r="A530" s="113" t="s">
        <v>791</v>
      </c>
      <c r="B530" s="113" t="s">
        <v>382</v>
      </c>
      <c r="D530" s="113"/>
      <c r="E530" s="113"/>
      <c r="F530" s="113"/>
      <c r="G530" s="113"/>
      <c r="P530">
        <v>518</v>
      </c>
      <c r="Q530" t="s">
        <v>2477</v>
      </c>
      <c r="R530" t="s">
        <v>2589</v>
      </c>
    </row>
    <row r="531" spans="1:18">
      <c r="A531" s="113" t="s">
        <v>792</v>
      </c>
      <c r="B531" s="113" t="s">
        <v>382</v>
      </c>
      <c r="D531" s="113"/>
      <c r="E531" s="113"/>
      <c r="F531" s="113"/>
      <c r="G531" s="113"/>
      <c r="P531">
        <v>519</v>
      </c>
      <c r="Q531" t="s">
        <v>2477</v>
      </c>
      <c r="R531" t="s">
        <v>2589</v>
      </c>
    </row>
    <row r="532" spans="1:18">
      <c r="A532" s="113" t="s">
        <v>793</v>
      </c>
      <c r="B532" s="113" t="s">
        <v>382</v>
      </c>
      <c r="D532" s="113"/>
      <c r="E532" s="113"/>
      <c r="F532" s="113"/>
      <c r="G532" s="113"/>
      <c r="P532">
        <v>520</v>
      </c>
      <c r="Q532" t="s">
        <v>2477</v>
      </c>
      <c r="R532" t="s">
        <v>2589</v>
      </c>
    </row>
    <row r="533" spans="1:18">
      <c r="A533" s="113" t="s">
        <v>794</v>
      </c>
      <c r="B533" s="113" t="s">
        <v>382</v>
      </c>
      <c r="D533" s="113"/>
      <c r="E533" s="113"/>
      <c r="F533" s="113"/>
      <c r="G533" s="113"/>
      <c r="P533">
        <v>521</v>
      </c>
      <c r="Q533" t="s">
        <v>2477</v>
      </c>
      <c r="R533" t="s">
        <v>2589</v>
      </c>
    </row>
    <row r="534" spans="1:18">
      <c r="A534" s="113" t="s">
        <v>795</v>
      </c>
      <c r="B534" s="113" t="s">
        <v>382</v>
      </c>
      <c r="D534" s="113"/>
      <c r="E534" s="113"/>
      <c r="F534" s="113"/>
      <c r="G534" s="113"/>
      <c r="P534">
        <v>522</v>
      </c>
      <c r="Q534" t="s">
        <v>2477</v>
      </c>
      <c r="R534" t="s">
        <v>2589</v>
      </c>
    </row>
    <row r="535" spans="1:18">
      <c r="A535" s="113" t="s">
        <v>796</v>
      </c>
      <c r="B535" s="113" t="s">
        <v>382</v>
      </c>
      <c r="D535" s="113"/>
      <c r="E535" s="113"/>
      <c r="F535" s="113"/>
      <c r="G535" s="113"/>
      <c r="P535">
        <v>523</v>
      </c>
      <c r="Q535" t="s">
        <v>2477</v>
      </c>
      <c r="R535" t="s">
        <v>2589</v>
      </c>
    </row>
    <row r="536" spans="1:18">
      <c r="A536" s="113" t="s">
        <v>797</v>
      </c>
      <c r="B536" s="113" t="s">
        <v>382</v>
      </c>
      <c r="D536" s="113"/>
      <c r="E536" s="113"/>
      <c r="F536" s="113"/>
      <c r="G536" s="113"/>
      <c r="P536">
        <v>524</v>
      </c>
      <c r="Q536" t="s">
        <v>2477</v>
      </c>
      <c r="R536" t="s">
        <v>2589</v>
      </c>
    </row>
    <row r="537" spans="1:18">
      <c r="A537" s="113" t="s">
        <v>798</v>
      </c>
      <c r="B537" s="113" t="s">
        <v>382</v>
      </c>
      <c r="D537" s="113"/>
      <c r="E537" s="113"/>
      <c r="F537" s="113"/>
      <c r="G537" s="113"/>
      <c r="P537">
        <v>525</v>
      </c>
      <c r="Q537" t="s">
        <v>2477</v>
      </c>
      <c r="R537" t="s">
        <v>2589</v>
      </c>
    </row>
    <row r="538" spans="1:18">
      <c r="A538" s="113" t="s">
        <v>799</v>
      </c>
      <c r="B538" s="113" t="s">
        <v>382</v>
      </c>
      <c r="D538" s="113"/>
      <c r="E538" s="113"/>
      <c r="F538" s="113"/>
      <c r="G538" s="113"/>
      <c r="P538">
        <v>526</v>
      </c>
      <c r="Q538" t="s">
        <v>2477</v>
      </c>
      <c r="R538" t="s">
        <v>2589</v>
      </c>
    </row>
    <row r="539" spans="1:18">
      <c r="A539" s="113" t="s">
        <v>800</v>
      </c>
      <c r="B539" s="113" t="s">
        <v>382</v>
      </c>
      <c r="D539" s="113"/>
      <c r="E539" s="113"/>
      <c r="F539" s="113"/>
      <c r="G539" s="113"/>
      <c r="P539">
        <v>527</v>
      </c>
      <c r="Q539" t="s">
        <v>2477</v>
      </c>
      <c r="R539" t="s">
        <v>2589</v>
      </c>
    </row>
    <row r="540" spans="1:18">
      <c r="A540" s="113" t="s">
        <v>801</v>
      </c>
      <c r="B540" s="113" t="s">
        <v>382</v>
      </c>
      <c r="D540" s="113"/>
      <c r="E540" s="113"/>
      <c r="F540" s="113"/>
      <c r="G540" s="113"/>
      <c r="P540">
        <v>528</v>
      </c>
      <c r="Q540" t="s">
        <v>2477</v>
      </c>
      <c r="R540" t="s">
        <v>2589</v>
      </c>
    </row>
    <row r="541" spans="1:18">
      <c r="A541" s="113" t="s">
        <v>802</v>
      </c>
      <c r="B541" s="113" t="s">
        <v>382</v>
      </c>
      <c r="D541" s="113"/>
      <c r="E541" s="113"/>
      <c r="F541" s="113"/>
      <c r="G541" s="113"/>
      <c r="P541">
        <v>529</v>
      </c>
      <c r="Q541" t="s">
        <v>2477</v>
      </c>
      <c r="R541" t="s">
        <v>2589</v>
      </c>
    </row>
    <row r="542" spans="1:18">
      <c r="A542" s="113" t="s">
        <v>803</v>
      </c>
      <c r="B542" s="113" t="s">
        <v>382</v>
      </c>
      <c r="D542" s="113"/>
      <c r="E542" s="113"/>
      <c r="F542" s="113"/>
      <c r="G542" s="113"/>
      <c r="P542">
        <v>530</v>
      </c>
      <c r="Q542" t="s">
        <v>2477</v>
      </c>
      <c r="R542" t="s">
        <v>2589</v>
      </c>
    </row>
    <row r="543" spans="1:18">
      <c r="A543" s="113" t="s">
        <v>804</v>
      </c>
      <c r="B543" s="113" t="s">
        <v>382</v>
      </c>
      <c r="D543" s="113"/>
      <c r="E543" s="113"/>
      <c r="F543" s="113"/>
      <c r="G543" s="113"/>
      <c r="P543">
        <v>531</v>
      </c>
      <c r="Q543" t="s">
        <v>2477</v>
      </c>
      <c r="R543" t="s">
        <v>2589</v>
      </c>
    </row>
    <row r="544" spans="1:18">
      <c r="A544" s="113" t="s">
        <v>805</v>
      </c>
      <c r="B544" s="113" t="s">
        <v>382</v>
      </c>
      <c r="D544" s="113"/>
      <c r="E544" s="113"/>
      <c r="F544" s="113"/>
      <c r="G544" s="113"/>
      <c r="P544">
        <v>532</v>
      </c>
      <c r="Q544" t="s">
        <v>2477</v>
      </c>
      <c r="R544" t="s">
        <v>2589</v>
      </c>
    </row>
    <row r="545" spans="1:18">
      <c r="A545" s="113" t="s">
        <v>806</v>
      </c>
      <c r="B545" s="113" t="s">
        <v>382</v>
      </c>
      <c r="D545" s="113"/>
      <c r="E545" s="113"/>
      <c r="F545" s="113"/>
      <c r="G545" s="113"/>
      <c r="P545">
        <v>533</v>
      </c>
      <c r="Q545" t="s">
        <v>2477</v>
      </c>
      <c r="R545" t="s">
        <v>2589</v>
      </c>
    </row>
    <row r="546" spans="1:18">
      <c r="A546" s="113" t="s">
        <v>807</v>
      </c>
      <c r="B546" s="113" t="s">
        <v>382</v>
      </c>
      <c r="D546" s="113"/>
      <c r="E546" s="113"/>
      <c r="F546" s="113"/>
      <c r="G546" s="113"/>
      <c r="P546">
        <v>534</v>
      </c>
      <c r="Q546" t="s">
        <v>2477</v>
      </c>
      <c r="R546" t="s">
        <v>2589</v>
      </c>
    </row>
    <row r="547" spans="1:18">
      <c r="A547" s="113" t="s">
        <v>808</v>
      </c>
      <c r="B547" s="113" t="s">
        <v>382</v>
      </c>
      <c r="D547" s="113"/>
      <c r="E547" s="113"/>
      <c r="F547" s="113"/>
      <c r="G547" s="113"/>
      <c r="P547">
        <v>535</v>
      </c>
      <c r="Q547" t="s">
        <v>2477</v>
      </c>
      <c r="R547" t="s">
        <v>2589</v>
      </c>
    </row>
    <row r="548" spans="1:18">
      <c r="A548" s="113" t="s">
        <v>809</v>
      </c>
      <c r="B548" s="113" t="s">
        <v>382</v>
      </c>
      <c r="D548" s="113"/>
      <c r="E548" s="113"/>
      <c r="F548" s="113"/>
      <c r="G548" s="113"/>
      <c r="P548">
        <v>536</v>
      </c>
      <c r="Q548" t="s">
        <v>2477</v>
      </c>
      <c r="R548" t="s">
        <v>2589</v>
      </c>
    </row>
    <row r="549" spans="1:18">
      <c r="A549" s="113" t="s">
        <v>810</v>
      </c>
      <c r="B549" s="113" t="s">
        <v>382</v>
      </c>
      <c r="D549" s="113"/>
      <c r="E549" s="113"/>
      <c r="F549" s="113"/>
      <c r="G549" s="113"/>
      <c r="P549">
        <v>537</v>
      </c>
      <c r="Q549" t="s">
        <v>2477</v>
      </c>
      <c r="R549" t="s">
        <v>2589</v>
      </c>
    </row>
    <row r="550" spans="1:18">
      <c r="A550" s="113" t="s">
        <v>811</v>
      </c>
      <c r="B550" s="113" t="s">
        <v>382</v>
      </c>
      <c r="D550" s="113"/>
      <c r="E550" s="113"/>
      <c r="F550" s="113"/>
      <c r="G550" s="113"/>
      <c r="P550">
        <v>538</v>
      </c>
      <c r="Q550" t="s">
        <v>2477</v>
      </c>
      <c r="R550" t="s">
        <v>2589</v>
      </c>
    </row>
    <row r="551" spans="1:18">
      <c r="A551" s="113" t="s">
        <v>812</v>
      </c>
      <c r="B551" s="113" t="s">
        <v>382</v>
      </c>
      <c r="D551" s="113"/>
      <c r="E551" s="113"/>
      <c r="F551" s="113"/>
      <c r="G551" s="113"/>
      <c r="P551">
        <v>539</v>
      </c>
      <c r="Q551" t="s">
        <v>2477</v>
      </c>
      <c r="R551" t="s">
        <v>2589</v>
      </c>
    </row>
    <row r="552" spans="1:18">
      <c r="A552" s="113" t="s">
        <v>813</v>
      </c>
      <c r="B552" s="113" t="s">
        <v>382</v>
      </c>
      <c r="D552" s="113"/>
      <c r="E552" s="113"/>
      <c r="F552" s="113"/>
      <c r="G552" s="113"/>
      <c r="P552">
        <v>540</v>
      </c>
      <c r="Q552" t="s">
        <v>2477</v>
      </c>
      <c r="R552" t="s">
        <v>2589</v>
      </c>
    </row>
    <row r="553" spans="1:18">
      <c r="A553" s="113" t="s">
        <v>814</v>
      </c>
      <c r="B553" s="113" t="s">
        <v>382</v>
      </c>
      <c r="D553" s="113"/>
      <c r="E553" s="113"/>
      <c r="F553" s="113"/>
      <c r="G553" s="113"/>
      <c r="P553">
        <v>541</v>
      </c>
      <c r="Q553" t="s">
        <v>2477</v>
      </c>
      <c r="R553" t="s">
        <v>2589</v>
      </c>
    </row>
    <row r="554" spans="1:18">
      <c r="A554" s="113" t="s">
        <v>815</v>
      </c>
      <c r="B554" s="113" t="s">
        <v>382</v>
      </c>
      <c r="D554" s="113"/>
      <c r="E554" s="113"/>
      <c r="F554" s="113"/>
      <c r="G554" s="113"/>
      <c r="P554">
        <v>542</v>
      </c>
      <c r="Q554" t="s">
        <v>2477</v>
      </c>
      <c r="R554" t="s">
        <v>2589</v>
      </c>
    </row>
    <row r="555" spans="1:18">
      <c r="A555" s="113" t="s">
        <v>816</v>
      </c>
      <c r="B555" s="113" t="s">
        <v>382</v>
      </c>
      <c r="D555" s="113"/>
      <c r="E555" s="113"/>
      <c r="F555" s="113"/>
      <c r="G555" s="113"/>
      <c r="P555">
        <v>543</v>
      </c>
      <c r="Q555" t="s">
        <v>2477</v>
      </c>
      <c r="R555" t="s">
        <v>2589</v>
      </c>
    </row>
    <row r="556" spans="1:18">
      <c r="A556" s="113" t="s">
        <v>817</v>
      </c>
      <c r="B556" s="113" t="s">
        <v>382</v>
      </c>
      <c r="D556" s="113"/>
      <c r="E556" s="113"/>
      <c r="F556" s="113"/>
      <c r="G556" s="113"/>
      <c r="P556">
        <v>544</v>
      </c>
      <c r="Q556" t="s">
        <v>2477</v>
      </c>
      <c r="R556" t="s">
        <v>2589</v>
      </c>
    </row>
    <row r="557" spans="1:18">
      <c r="A557" s="113" t="s">
        <v>818</v>
      </c>
      <c r="B557" s="113" t="s">
        <v>382</v>
      </c>
      <c r="D557" s="113"/>
      <c r="E557" s="113"/>
      <c r="F557" s="113"/>
      <c r="G557" s="113"/>
      <c r="P557">
        <v>545</v>
      </c>
      <c r="Q557" t="s">
        <v>2477</v>
      </c>
      <c r="R557" t="s">
        <v>2589</v>
      </c>
    </row>
    <row r="558" spans="1:18">
      <c r="A558" s="113" t="s">
        <v>819</v>
      </c>
      <c r="B558" s="113" t="s">
        <v>382</v>
      </c>
      <c r="D558" s="113"/>
      <c r="E558" s="113"/>
      <c r="F558" s="113"/>
      <c r="G558" s="113"/>
      <c r="P558">
        <v>546</v>
      </c>
      <c r="Q558" t="s">
        <v>2477</v>
      </c>
      <c r="R558" t="s">
        <v>2589</v>
      </c>
    </row>
    <row r="559" spans="1:18">
      <c r="A559" s="113" t="s">
        <v>820</v>
      </c>
      <c r="B559" s="113" t="s">
        <v>382</v>
      </c>
      <c r="D559" s="113"/>
      <c r="E559" s="113"/>
      <c r="F559" s="113"/>
      <c r="G559" s="113"/>
      <c r="P559">
        <v>547</v>
      </c>
      <c r="Q559" t="s">
        <v>2477</v>
      </c>
      <c r="R559" t="s">
        <v>2589</v>
      </c>
    </row>
    <row r="560" spans="1:18">
      <c r="A560" s="113" t="s">
        <v>821</v>
      </c>
      <c r="B560" s="113" t="s">
        <v>382</v>
      </c>
      <c r="D560" s="113"/>
      <c r="E560" s="113"/>
      <c r="F560" s="113"/>
      <c r="G560" s="113"/>
      <c r="P560">
        <v>548</v>
      </c>
      <c r="Q560" t="s">
        <v>2477</v>
      </c>
      <c r="R560" t="s">
        <v>2589</v>
      </c>
    </row>
    <row r="561" spans="1:18">
      <c r="A561" s="113" t="s">
        <v>822</v>
      </c>
      <c r="B561" s="113" t="s">
        <v>823</v>
      </c>
      <c r="D561" s="113"/>
      <c r="E561" s="113"/>
      <c r="F561" s="113"/>
      <c r="G561" s="113"/>
      <c r="P561">
        <v>549</v>
      </c>
      <c r="Q561" t="s">
        <v>2477</v>
      </c>
      <c r="R561" t="s">
        <v>2589</v>
      </c>
    </row>
    <row r="562" spans="1:18">
      <c r="A562" s="113" t="s">
        <v>824</v>
      </c>
      <c r="B562" s="113" t="s">
        <v>382</v>
      </c>
      <c r="D562" s="113"/>
      <c r="E562" s="113"/>
      <c r="F562" s="113"/>
      <c r="G562" s="113"/>
      <c r="P562">
        <v>550</v>
      </c>
      <c r="Q562" t="s">
        <v>2477</v>
      </c>
      <c r="R562" t="s">
        <v>2589</v>
      </c>
    </row>
    <row r="563" spans="1:18">
      <c r="A563" s="113" t="s">
        <v>825</v>
      </c>
      <c r="B563" s="113" t="s">
        <v>382</v>
      </c>
      <c r="D563" s="113"/>
      <c r="E563" s="113"/>
      <c r="F563" s="113"/>
      <c r="G563" s="113"/>
      <c r="P563">
        <v>551</v>
      </c>
      <c r="Q563" t="s">
        <v>2477</v>
      </c>
      <c r="R563" t="s">
        <v>2589</v>
      </c>
    </row>
    <row r="564" spans="1:18">
      <c r="A564" s="113" t="s">
        <v>826</v>
      </c>
      <c r="B564" s="113" t="s">
        <v>382</v>
      </c>
      <c r="D564" s="113"/>
      <c r="E564" s="113"/>
      <c r="F564" s="113"/>
      <c r="G564" s="113"/>
      <c r="P564">
        <v>552</v>
      </c>
      <c r="Q564" t="s">
        <v>2477</v>
      </c>
      <c r="R564" t="s">
        <v>2589</v>
      </c>
    </row>
    <row r="565" spans="1:18">
      <c r="A565" s="113" t="s">
        <v>827</v>
      </c>
      <c r="B565" s="113" t="s">
        <v>382</v>
      </c>
      <c r="D565" s="113"/>
      <c r="E565" s="113"/>
      <c r="F565" s="113"/>
      <c r="G565" s="113"/>
      <c r="P565">
        <v>553</v>
      </c>
      <c r="Q565" t="s">
        <v>2477</v>
      </c>
      <c r="R565" t="s">
        <v>2589</v>
      </c>
    </row>
    <row r="566" spans="1:18">
      <c r="A566" s="113" t="s">
        <v>828</v>
      </c>
      <c r="B566" s="113" t="s">
        <v>823</v>
      </c>
      <c r="D566" s="113"/>
      <c r="E566" s="113"/>
      <c r="F566" s="113"/>
      <c r="G566" s="113"/>
      <c r="P566">
        <v>554</v>
      </c>
      <c r="Q566" t="s">
        <v>2477</v>
      </c>
      <c r="R566" t="s">
        <v>2589</v>
      </c>
    </row>
    <row r="567" spans="1:18">
      <c r="A567" s="113" t="s">
        <v>829</v>
      </c>
      <c r="B567" s="113" t="s">
        <v>382</v>
      </c>
      <c r="D567" s="113"/>
      <c r="E567" s="113"/>
      <c r="F567" s="113"/>
      <c r="G567" s="113"/>
      <c r="P567">
        <v>555</v>
      </c>
      <c r="Q567" t="s">
        <v>2477</v>
      </c>
      <c r="R567" t="s">
        <v>2589</v>
      </c>
    </row>
    <row r="568" spans="1:18">
      <c r="A568" s="113" t="s">
        <v>830</v>
      </c>
      <c r="B568" s="113" t="s">
        <v>382</v>
      </c>
      <c r="D568" s="113"/>
      <c r="E568" s="113"/>
      <c r="F568" s="113"/>
      <c r="G568" s="113"/>
      <c r="P568">
        <v>556</v>
      </c>
      <c r="Q568" t="s">
        <v>2477</v>
      </c>
      <c r="R568" t="s">
        <v>2589</v>
      </c>
    </row>
    <row r="569" spans="1:18">
      <c r="A569" s="113" t="s">
        <v>831</v>
      </c>
      <c r="B569" s="113" t="s">
        <v>382</v>
      </c>
      <c r="D569" s="113"/>
      <c r="E569" s="113"/>
      <c r="F569" s="113"/>
      <c r="G569" s="113"/>
      <c r="P569">
        <v>557</v>
      </c>
      <c r="Q569" t="s">
        <v>2477</v>
      </c>
      <c r="R569" t="s">
        <v>2589</v>
      </c>
    </row>
    <row r="570" spans="1:18">
      <c r="A570" s="113" t="s">
        <v>832</v>
      </c>
      <c r="B570" s="113" t="s">
        <v>382</v>
      </c>
      <c r="D570" s="113"/>
      <c r="E570" s="113"/>
      <c r="F570" s="113"/>
      <c r="G570" s="113"/>
      <c r="P570">
        <v>558</v>
      </c>
      <c r="Q570" t="s">
        <v>2477</v>
      </c>
      <c r="R570" t="s">
        <v>2589</v>
      </c>
    </row>
    <row r="571" spans="1:18">
      <c r="A571" s="113" t="s">
        <v>833</v>
      </c>
      <c r="B571" s="113" t="s">
        <v>382</v>
      </c>
      <c r="P571">
        <v>559</v>
      </c>
      <c r="Q571" t="s">
        <v>2477</v>
      </c>
      <c r="R571" t="s">
        <v>2589</v>
      </c>
    </row>
    <row r="572" spans="1:18">
      <c r="A572" s="113" t="s">
        <v>834</v>
      </c>
      <c r="B572" s="113" t="s">
        <v>382</v>
      </c>
      <c r="P572">
        <v>560</v>
      </c>
      <c r="Q572" t="s">
        <v>2477</v>
      </c>
      <c r="R572" t="s">
        <v>2589</v>
      </c>
    </row>
    <row r="573" spans="1:18">
      <c r="A573" s="113" t="s">
        <v>835</v>
      </c>
      <c r="B573" s="113" t="s">
        <v>382</v>
      </c>
      <c r="P573">
        <v>561</v>
      </c>
      <c r="Q573" t="s">
        <v>2477</v>
      </c>
      <c r="R573" t="s">
        <v>2589</v>
      </c>
    </row>
    <row r="574" spans="1:18">
      <c r="A574" s="113" t="s">
        <v>836</v>
      </c>
      <c r="B574" s="113" t="s">
        <v>382</v>
      </c>
      <c r="P574">
        <v>562</v>
      </c>
      <c r="Q574" t="s">
        <v>2477</v>
      </c>
      <c r="R574" t="s">
        <v>2589</v>
      </c>
    </row>
    <row r="575" spans="1:18">
      <c r="A575" s="113" t="s">
        <v>837</v>
      </c>
      <c r="B575" s="113" t="s">
        <v>823</v>
      </c>
      <c r="P575">
        <v>563</v>
      </c>
      <c r="Q575" t="s">
        <v>2477</v>
      </c>
      <c r="R575" t="s">
        <v>2589</v>
      </c>
    </row>
    <row r="576" spans="1:18">
      <c r="A576" s="113" t="s">
        <v>838</v>
      </c>
      <c r="B576" s="113" t="s">
        <v>382</v>
      </c>
      <c r="P576">
        <v>564</v>
      </c>
      <c r="Q576" t="s">
        <v>2477</v>
      </c>
      <c r="R576" t="s">
        <v>2589</v>
      </c>
    </row>
    <row r="577" spans="1:18">
      <c r="A577" s="113" t="s">
        <v>839</v>
      </c>
      <c r="B577" s="113" t="s">
        <v>382</v>
      </c>
      <c r="P577">
        <v>565</v>
      </c>
      <c r="Q577" t="s">
        <v>2477</v>
      </c>
      <c r="R577" t="s">
        <v>2589</v>
      </c>
    </row>
    <row r="578" spans="1:18">
      <c r="A578" s="113" t="s">
        <v>840</v>
      </c>
      <c r="B578" s="113" t="s">
        <v>382</v>
      </c>
      <c r="P578">
        <v>566</v>
      </c>
      <c r="Q578" t="s">
        <v>2477</v>
      </c>
      <c r="R578" t="s">
        <v>2589</v>
      </c>
    </row>
    <row r="579" spans="1:18">
      <c r="A579" s="113" t="s">
        <v>841</v>
      </c>
      <c r="B579" s="113" t="s">
        <v>382</v>
      </c>
      <c r="P579">
        <v>567</v>
      </c>
      <c r="Q579" t="s">
        <v>2477</v>
      </c>
      <c r="R579" t="s">
        <v>2589</v>
      </c>
    </row>
    <row r="580" spans="1:18">
      <c r="A580" s="113" t="s">
        <v>842</v>
      </c>
      <c r="B580" s="113" t="s">
        <v>382</v>
      </c>
      <c r="P580">
        <v>568</v>
      </c>
      <c r="Q580" t="s">
        <v>2477</v>
      </c>
      <c r="R580" t="s">
        <v>2589</v>
      </c>
    </row>
    <row r="581" spans="1:18">
      <c r="A581" s="113" t="s">
        <v>843</v>
      </c>
      <c r="B581" s="113" t="s">
        <v>382</v>
      </c>
      <c r="P581">
        <v>569</v>
      </c>
      <c r="Q581" t="s">
        <v>2477</v>
      </c>
      <c r="R581" t="s">
        <v>2589</v>
      </c>
    </row>
    <row r="582" spans="1:18">
      <c r="A582" s="113" t="s">
        <v>844</v>
      </c>
      <c r="B582" s="113" t="s">
        <v>382</v>
      </c>
      <c r="P582">
        <v>570</v>
      </c>
      <c r="Q582" t="s">
        <v>2477</v>
      </c>
      <c r="R582" t="s">
        <v>2589</v>
      </c>
    </row>
    <row r="583" spans="1:18">
      <c r="A583" s="113" t="s">
        <v>845</v>
      </c>
      <c r="B583" s="113" t="s">
        <v>382</v>
      </c>
      <c r="P583">
        <v>571</v>
      </c>
      <c r="Q583" t="s">
        <v>2477</v>
      </c>
      <c r="R583" t="s">
        <v>2589</v>
      </c>
    </row>
    <row r="584" spans="1:18">
      <c r="A584" s="113" t="s">
        <v>846</v>
      </c>
      <c r="B584" s="113" t="s">
        <v>382</v>
      </c>
      <c r="P584">
        <v>572</v>
      </c>
      <c r="Q584" t="s">
        <v>2477</v>
      </c>
      <c r="R584" t="s">
        <v>2589</v>
      </c>
    </row>
    <row r="585" spans="1:18">
      <c r="A585" s="113" t="s">
        <v>847</v>
      </c>
      <c r="B585" s="113" t="s">
        <v>382</v>
      </c>
      <c r="P585">
        <v>573</v>
      </c>
      <c r="Q585" t="s">
        <v>2477</v>
      </c>
      <c r="R585" t="s">
        <v>2589</v>
      </c>
    </row>
    <row r="586" spans="1:18">
      <c r="A586" s="113" t="s">
        <v>848</v>
      </c>
      <c r="B586" s="113" t="s">
        <v>382</v>
      </c>
      <c r="P586">
        <v>574</v>
      </c>
      <c r="Q586" t="s">
        <v>2477</v>
      </c>
      <c r="R586" t="s">
        <v>2589</v>
      </c>
    </row>
    <row r="587" spans="1:18">
      <c r="A587" s="113" t="s">
        <v>849</v>
      </c>
      <c r="B587" s="113" t="s">
        <v>382</v>
      </c>
      <c r="P587">
        <v>575</v>
      </c>
      <c r="Q587" t="s">
        <v>2477</v>
      </c>
      <c r="R587" t="s">
        <v>2589</v>
      </c>
    </row>
    <row r="588" spans="1:18">
      <c r="A588" s="113" t="s">
        <v>850</v>
      </c>
      <c r="B588" s="113" t="s">
        <v>382</v>
      </c>
      <c r="P588">
        <v>576</v>
      </c>
      <c r="Q588" t="s">
        <v>2477</v>
      </c>
      <c r="R588" t="s">
        <v>2589</v>
      </c>
    </row>
    <row r="589" spans="1:18">
      <c r="A589" s="113" t="s">
        <v>851</v>
      </c>
      <c r="B589" s="113" t="s">
        <v>382</v>
      </c>
      <c r="P589">
        <v>577</v>
      </c>
      <c r="Q589" t="s">
        <v>2477</v>
      </c>
      <c r="R589" t="s">
        <v>2589</v>
      </c>
    </row>
    <row r="590" spans="1:18">
      <c r="A590" s="113" t="s">
        <v>852</v>
      </c>
      <c r="B590" s="113" t="s">
        <v>382</v>
      </c>
      <c r="P590">
        <v>578</v>
      </c>
      <c r="Q590" t="s">
        <v>2477</v>
      </c>
      <c r="R590" t="s">
        <v>2589</v>
      </c>
    </row>
    <row r="591" spans="1:18">
      <c r="A591" s="113" t="s">
        <v>853</v>
      </c>
      <c r="B591" s="113" t="s">
        <v>382</v>
      </c>
      <c r="P591">
        <v>579</v>
      </c>
      <c r="Q591" t="s">
        <v>2477</v>
      </c>
      <c r="R591" t="s">
        <v>2589</v>
      </c>
    </row>
    <row r="592" spans="1:18">
      <c r="A592" s="113" t="s">
        <v>854</v>
      </c>
      <c r="B592" s="113" t="s">
        <v>382</v>
      </c>
      <c r="P592">
        <v>580</v>
      </c>
      <c r="Q592" t="s">
        <v>2477</v>
      </c>
      <c r="R592" t="s">
        <v>2589</v>
      </c>
    </row>
    <row r="593" spans="1:18">
      <c r="A593" s="113" t="s">
        <v>855</v>
      </c>
      <c r="B593" s="113" t="s">
        <v>382</v>
      </c>
      <c r="P593">
        <v>581</v>
      </c>
      <c r="Q593" t="s">
        <v>2477</v>
      </c>
      <c r="R593" t="s">
        <v>2589</v>
      </c>
    </row>
    <row r="594" spans="1:18">
      <c r="A594" s="113" t="s">
        <v>856</v>
      </c>
      <c r="B594" s="113" t="s">
        <v>382</v>
      </c>
      <c r="P594">
        <v>582</v>
      </c>
      <c r="Q594" t="s">
        <v>2477</v>
      </c>
      <c r="R594" t="s">
        <v>2589</v>
      </c>
    </row>
    <row r="595" spans="1:18">
      <c r="A595" s="113" t="s">
        <v>857</v>
      </c>
      <c r="B595" s="113" t="s">
        <v>382</v>
      </c>
      <c r="P595">
        <v>583</v>
      </c>
      <c r="Q595" t="s">
        <v>2477</v>
      </c>
      <c r="R595" t="s">
        <v>2589</v>
      </c>
    </row>
    <row r="596" spans="1:18">
      <c r="A596" s="113" t="s">
        <v>858</v>
      </c>
      <c r="B596" s="113" t="s">
        <v>382</v>
      </c>
      <c r="P596">
        <v>584</v>
      </c>
      <c r="Q596" t="s">
        <v>2477</v>
      </c>
      <c r="R596" t="s">
        <v>2589</v>
      </c>
    </row>
    <row r="597" spans="1:18">
      <c r="A597" s="113" t="s">
        <v>859</v>
      </c>
      <c r="B597" s="113" t="s">
        <v>382</v>
      </c>
      <c r="P597">
        <v>585</v>
      </c>
      <c r="Q597" t="s">
        <v>2477</v>
      </c>
      <c r="R597" t="s">
        <v>2589</v>
      </c>
    </row>
    <row r="598" spans="1:18">
      <c r="A598" s="113" t="s">
        <v>860</v>
      </c>
      <c r="B598" s="113" t="s">
        <v>382</v>
      </c>
      <c r="P598">
        <v>586</v>
      </c>
      <c r="Q598" t="s">
        <v>2477</v>
      </c>
      <c r="R598" t="s">
        <v>2589</v>
      </c>
    </row>
    <row r="599" spans="1:18">
      <c r="A599" s="113" t="s">
        <v>861</v>
      </c>
      <c r="B599" s="113" t="s">
        <v>382</v>
      </c>
      <c r="P599">
        <v>587</v>
      </c>
      <c r="Q599" t="s">
        <v>2477</v>
      </c>
      <c r="R599" t="s">
        <v>2589</v>
      </c>
    </row>
    <row r="600" spans="1:18">
      <c r="A600" s="113" t="s">
        <v>862</v>
      </c>
      <c r="B600" s="113" t="s">
        <v>382</v>
      </c>
      <c r="P600">
        <v>588</v>
      </c>
      <c r="Q600" t="s">
        <v>2477</v>
      </c>
      <c r="R600" t="s">
        <v>2589</v>
      </c>
    </row>
    <row r="601" spans="1:18">
      <c r="A601" s="113" t="s">
        <v>863</v>
      </c>
      <c r="B601" s="113" t="s">
        <v>382</v>
      </c>
      <c r="P601">
        <v>589</v>
      </c>
      <c r="Q601" t="s">
        <v>2477</v>
      </c>
      <c r="R601" t="s">
        <v>2589</v>
      </c>
    </row>
    <row r="602" spans="1:18">
      <c r="A602" s="113" t="s">
        <v>864</v>
      </c>
      <c r="B602" s="113" t="s">
        <v>382</v>
      </c>
      <c r="P602">
        <v>590</v>
      </c>
      <c r="Q602" t="s">
        <v>2477</v>
      </c>
      <c r="R602" t="s">
        <v>2589</v>
      </c>
    </row>
    <row r="603" spans="1:18">
      <c r="A603" s="113" t="s">
        <v>865</v>
      </c>
      <c r="B603" s="113" t="s">
        <v>382</v>
      </c>
      <c r="P603">
        <v>591</v>
      </c>
      <c r="Q603" t="s">
        <v>2477</v>
      </c>
      <c r="R603" t="s">
        <v>2589</v>
      </c>
    </row>
    <row r="604" spans="1:18">
      <c r="A604" s="113" t="s">
        <v>866</v>
      </c>
      <c r="B604" s="113" t="s">
        <v>382</v>
      </c>
      <c r="P604">
        <v>592</v>
      </c>
      <c r="Q604" t="s">
        <v>2477</v>
      </c>
      <c r="R604" t="s">
        <v>2589</v>
      </c>
    </row>
    <row r="605" spans="1:18">
      <c r="A605" s="113" t="s">
        <v>867</v>
      </c>
      <c r="B605" s="113" t="s">
        <v>382</v>
      </c>
      <c r="P605">
        <v>593</v>
      </c>
      <c r="Q605" t="s">
        <v>2477</v>
      </c>
      <c r="R605" t="s">
        <v>2589</v>
      </c>
    </row>
    <row r="606" spans="1:18">
      <c r="A606" s="113" t="s">
        <v>868</v>
      </c>
      <c r="B606" s="113" t="s">
        <v>382</v>
      </c>
      <c r="P606">
        <v>594</v>
      </c>
      <c r="Q606" t="s">
        <v>2477</v>
      </c>
      <c r="R606" t="s">
        <v>2589</v>
      </c>
    </row>
    <row r="607" spans="1:18">
      <c r="A607" s="113" t="s">
        <v>869</v>
      </c>
      <c r="B607" s="113" t="s">
        <v>382</v>
      </c>
      <c r="P607">
        <v>595</v>
      </c>
      <c r="Q607" t="s">
        <v>2477</v>
      </c>
      <c r="R607" t="s">
        <v>2589</v>
      </c>
    </row>
    <row r="608" spans="1:18">
      <c r="A608" s="113" t="s">
        <v>870</v>
      </c>
      <c r="B608" s="113" t="s">
        <v>382</v>
      </c>
      <c r="P608">
        <v>596</v>
      </c>
      <c r="Q608" t="s">
        <v>2477</v>
      </c>
      <c r="R608" t="s">
        <v>2589</v>
      </c>
    </row>
    <row r="609" spans="1:18">
      <c r="A609" s="113" t="s">
        <v>871</v>
      </c>
      <c r="B609" s="113" t="s">
        <v>382</v>
      </c>
      <c r="P609">
        <v>597</v>
      </c>
      <c r="Q609" t="s">
        <v>2477</v>
      </c>
      <c r="R609" t="s">
        <v>2589</v>
      </c>
    </row>
    <row r="610" spans="1:18">
      <c r="A610" s="113" t="s">
        <v>872</v>
      </c>
      <c r="B610" s="113" t="s">
        <v>382</v>
      </c>
      <c r="P610">
        <v>598</v>
      </c>
      <c r="Q610" t="s">
        <v>2477</v>
      </c>
      <c r="R610" t="s">
        <v>2589</v>
      </c>
    </row>
    <row r="611" spans="1:18">
      <c r="A611" s="113" t="s">
        <v>873</v>
      </c>
      <c r="B611" s="113" t="s">
        <v>382</v>
      </c>
      <c r="P611">
        <v>599</v>
      </c>
      <c r="Q611" t="s">
        <v>2477</v>
      </c>
      <c r="R611" t="s">
        <v>2589</v>
      </c>
    </row>
    <row r="612" spans="1:18">
      <c r="A612" s="113" t="s">
        <v>874</v>
      </c>
      <c r="B612" s="113" t="s">
        <v>382</v>
      </c>
      <c r="P612">
        <v>600</v>
      </c>
      <c r="Q612" t="s">
        <v>2477</v>
      </c>
      <c r="R612" t="s">
        <v>2589</v>
      </c>
    </row>
    <row r="613" spans="1:18">
      <c r="A613" s="113" t="s">
        <v>875</v>
      </c>
      <c r="B613" s="113" t="s">
        <v>382</v>
      </c>
      <c r="P613">
        <v>601</v>
      </c>
      <c r="Q613" t="s">
        <v>2477</v>
      </c>
      <c r="R613" t="s">
        <v>2589</v>
      </c>
    </row>
    <row r="614" spans="1:18">
      <c r="A614" s="113" t="s">
        <v>876</v>
      </c>
      <c r="B614" s="113" t="s">
        <v>382</v>
      </c>
      <c r="P614">
        <v>602</v>
      </c>
      <c r="Q614" t="s">
        <v>2477</v>
      </c>
      <c r="R614" t="s">
        <v>2589</v>
      </c>
    </row>
    <row r="615" spans="1:18">
      <c r="A615" s="113" t="s">
        <v>877</v>
      </c>
      <c r="B615" s="113" t="s">
        <v>382</v>
      </c>
      <c r="P615">
        <v>603</v>
      </c>
      <c r="Q615" t="s">
        <v>2477</v>
      </c>
      <c r="R615" t="s">
        <v>2589</v>
      </c>
    </row>
    <row r="616" spans="1:18">
      <c r="A616" s="113" t="s">
        <v>878</v>
      </c>
      <c r="B616" s="113" t="s">
        <v>382</v>
      </c>
      <c r="P616">
        <v>604</v>
      </c>
      <c r="Q616" t="s">
        <v>2477</v>
      </c>
      <c r="R616" t="s">
        <v>2589</v>
      </c>
    </row>
    <row r="617" spans="1:18">
      <c r="A617" s="113" t="s">
        <v>879</v>
      </c>
      <c r="B617" s="113" t="s">
        <v>382</v>
      </c>
      <c r="P617">
        <v>605</v>
      </c>
      <c r="Q617" t="s">
        <v>2477</v>
      </c>
      <c r="R617" t="s">
        <v>2589</v>
      </c>
    </row>
    <row r="618" spans="1:18">
      <c r="A618" s="113" t="s">
        <v>880</v>
      </c>
      <c r="B618" s="113" t="s">
        <v>382</v>
      </c>
      <c r="P618">
        <v>606</v>
      </c>
      <c r="Q618" t="s">
        <v>2477</v>
      </c>
      <c r="R618" t="s">
        <v>2589</v>
      </c>
    </row>
    <row r="619" spans="1:18">
      <c r="A619" s="113" t="s">
        <v>881</v>
      </c>
      <c r="B619" s="113" t="s">
        <v>382</v>
      </c>
      <c r="P619">
        <v>607</v>
      </c>
      <c r="Q619" t="s">
        <v>2477</v>
      </c>
      <c r="R619" t="s">
        <v>2589</v>
      </c>
    </row>
    <row r="620" spans="1:18">
      <c r="A620" s="113" t="s">
        <v>882</v>
      </c>
      <c r="B620" s="113" t="s">
        <v>382</v>
      </c>
      <c r="P620">
        <v>608</v>
      </c>
      <c r="Q620" t="s">
        <v>2477</v>
      </c>
      <c r="R620" t="s">
        <v>2589</v>
      </c>
    </row>
    <row r="621" spans="1:18">
      <c r="A621" s="113" t="s">
        <v>883</v>
      </c>
      <c r="B621" s="113" t="s">
        <v>382</v>
      </c>
      <c r="P621">
        <v>609</v>
      </c>
      <c r="Q621" t="s">
        <v>2477</v>
      </c>
      <c r="R621" t="s">
        <v>2589</v>
      </c>
    </row>
    <row r="622" spans="1:18">
      <c r="A622" s="113" t="s">
        <v>884</v>
      </c>
      <c r="B622" s="113" t="s">
        <v>382</v>
      </c>
      <c r="P622">
        <v>610</v>
      </c>
      <c r="Q622" t="s">
        <v>2477</v>
      </c>
      <c r="R622" t="s">
        <v>2589</v>
      </c>
    </row>
    <row r="623" spans="1:18">
      <c r="A623" s="113" t="s">
        <v>885</v>
      </c>
      <c r="B623" s="113" t="s">
        <v>382</v>
      </c>
      <c r="P623">
        <v>611</v>
      </c>
      <c r="Q623" t="s">
        <v>2477</v>
      </c>
      <c r="R623" t="s">
        <v>2589</v>
      </c>
    </row>
    <row r="624" spans="1:18">
      <c r="A624" s="113" t="s">
        <v>886</v>
      </c>
      <c r="B624" s="113" t="s">
        <v>382</v>
      </c>
      <c r="P624">
        <v>612</v>
      </c>
      <c r="Q624" t="s">
        <v>2477</v>
      </c>
      <c r="R624" t="s">
        <v>2589</v>
      </c>
    </row>
    <row r="625" spans="1:18">
      <c r="A625" s="113" t="s">
        <v>887</v>
      </c>
      <c r="B625" s="113" t="s">
        <v>382</v>
      </c>
      <c r="P625">
        <v>613</v>
      </c>
      <c r="Q625" t="s">
        <v>2477</v>
      </c>
      <c r="R625" t="s">
        <v>2589</v>
      </c>
    </row>
    <row r="626" spans="1:18">
      <c r="A626" s="113" t="s">
        <v>888</v>
      </c>
      <c r="B626" s="113" t="s">
        <v>382</v>
      </c>
      <c r="P626">
        <v>614</v>
      </c>
      <c r="Q626" t="s">
        <v>2477</v>
      </c>
      <c r="R626" t="s">
        <v>2589</v>
      </c>
    </row>
    <row r="627" spans="1:18">
      <c r="A627" s="113" t="s">
        <v>889</v>
      </c>
      <c r="B627" s="113" t="s">
        <v>382</v>
      </c>
      <c r="P627">
        <v>615</v>
      </c>
      <c r="Q627" t="s">
        <v>2477</v>
      </c>
      <c r="R627" t="s">
        <v>2589</v>
      </c>
    </row>
    <row r="628" spans="1:18">
      <c r="A628" s="113" t="s">
        <v>890</v>
      </c>
      <c r="B628" s="113" t="s">
        <v>382</v>
      </c>
      <c r="P628">
        <v>616</v>
      </c>
      <c r="Q628" t="s">
        <v>2477</v>
      </c>
      <c r="R628" t="s">
        <v>2589</v>
      </c>
    </row>
    <row r="629" spans="1:18">
      <c r="A629" s="113" t="s">
        <v>891</v>
      </c>
      <c r="B629" s="113" t="s">
        <v>382</v>
      </c>
      <c r="P629">
        <v>617</v>
      </c>
      <c r="Q629" t="s">
        <v>2477</v>
      </c>
      <c r="R629" t="s">
        <v>2589</v>
      </c>
    </row>
    <row r="630" spans="1:18">
      <c r="A630" s="113" t="s">
        <v>892</v>
      </c>
      <c r="B630" s="113" t="s">
        <v>382</v>
      </c>
      <c r="P630">
        <v>618</v>
      </c>
      <c r="Q630" t="s">
        <v>2477</v>
      </c>
      <c r="R630" t="s">
        <v>2589</v>
      </c>
    </row>
    <row r="631" spans="1:18">
      <c r="A631" s="113" t="s">
        <v>893</v>
      </c>
      <c r="B631" s="113" t="s">
        <v>382</v>
      </c>
      <c r="P631">
        <v>619</v>
      </c>
      <c r="Q631" t="s">
        <v>2477</v>
      </c>
      <c r="R631" t="s">
        <v>2589</v>
      </c>
    </row>
    <row r="632" spans="1:18">
      <c r="A632" s="113" t="s">
        <v>894</v>
      </c>
      <c r="B632" s="113" t="s">
        <v>382</v>
      </c>
      <c r="P632">
        <v>620</v>
      </c>
      <c r="Q632" t="s">
        <v>2477</v>
      </c>
      <c r="R632" t="s">
        <v>2589</v>
      </c>
    </row>
    <row r="633" spans="1:18">
      <c r="A633" s="113" t="s">
        <v>895</v>
      </c>
      <c r="B633" s="113" t="s">
        <v>382</v>
      </c>
      <c r="P633">
        <v>621</v>
      </c>
      <c r="Q633" t="s">
        <v>2477</v>
      </c>
      <c r="R633" t="s">
        <v>2589</v>
      </c>
    </row>
    <row r="634" spans="1:18">
      <c r="A634" s="113" t="s">
        <v>896</v>
      </c>
      <c r="B634" s="113" t="s">
        <v>382</v>
      </c>
      <c r="P634">
        <v>622</v>
      </c>
      <c r="Q634" t="s">
        <v>2477</v>
      </c>
      <c r="R634" t="s">
        <v>2589</v>
      </c>
    </row>
    <row r="635" spans="1:18">
      <c r="A635" s="113" t="s">
        <v>897</v>
      </c>
      <c r="B635" s="113" t="s">
        <v>382</v>
      </c>
      <c r="P635">
        <v>623</v>
      </c>
      <c r="Q635" t="s">
        <v>2477</v>
      </c>
      <c r="R635" t="s">
        <v>2589</v>
      </c>
    </row>
    <row r="636" spans="1:18">
      <c r="A636" s="113" t="s">
        <v>898</v>
      </c>
      <c r="B636" s="113" t="s">
        <v>382</v>
      </c>
      <c r="P636">
        <v>624</v>
      </c>
      <c r="Q636" t="s">
        <v>2477</v>
      </c>
      <c r="R636" t="s">
        <v>2589</v>
      </c>
    </row>
    <row r="637" spans="1:18">
      <c r="A637" s="113" t="s">
        <v>899</v>
      </c>
      <c r="B637" s="113" t="s">
        <v>382</v>
      </c>
      <c r="P637">
        <v>625</v>
      </c>
      <c r="Q637" t="s">
        <v>2477</v>
      </c>
      <c r="R637" t="s">
        <v>2589</v>
      </c>
    </row>
    <row r="638" spans="1:18">
      <c r="A638" s="113" t="s">
        <v>900</v>
      </c>
      <c r="B638" s="113" t="s">
        <v>382</v>
      </c>
      <c r="P638">
        <v>626</v>
      </c>
      <c r="Q638" t="s">
        <v>2477</v>
      </c>
      <c r="R638" t="s">
        <v>2589</v>
      </c>
    </row>
    <row r="639" spans="1:18">
      <c r="A639" s="113" t="s">
        <v>901</v>
      </c>
      <c r="B639" s="113" t="s">
        <v>382</v>
      </c>
      <c r="P639">
        <v>627</v>
      </c>
      <c r="Q639" t="s">
        <v>2477</v>
      </c>
      <c r="R639" t="s">
        <v>2589</v>
      </c>
    </row>
    <row r="640" spans="1:18">
      <c r="A640" s="113" t="s">
        <v>902</v>
      </c>
      <c r="B640" s="113" t="s">
        <v>382</v>
      </c>
      <c r="P640">
        <v>628</v>
      </c>
      <c r="Q640" t="s">
        <v>2477</v>
      </c>
      <c r="R640" t="s">
        <v>2589</v>
      </c>
    </row>
    <row r="641" spans="1:18">
      <c r="A641" s="113" t="s">
        <v>903</v>
      </c>
      <c r="B641" s="113" t="s">
        <v>382</v>
      </c>
      <c r="P641">
        <v>629</v>
      </c>
      <c r="Q641" t="s">
        <v>2477</v>
      </c>
      <c r="R641" t="s">
        <v>2589</v>
      </c>
    </row>
    <row r="642" spans="1:18">
      <c r="A642" s="113" t="s">
        <v>904</v>
      </c>
      <c r="B642" s="113" t="s">
        <v>382</v>
      </c>
      <c r="P642">
        <v>630</v>
      </c>
      <c r="Q642" t="s">
        <v>2477</v>
      </c>
      <c r="R642" t="s">
        <v>2589</v>
      </c>
    </row>
    <row r="643" spans="1:18">
      <c r="A643" s="113" t="s">
        <v>905</v>
      </c>
      <c r="B643" s="113" t="s">
        <v>382</v>
      </c>
      <c r="P643">
        <v>631</v>
      </c>
      <c r="Q643" t="s">
        <v>2477</v>
      </c>
      <c r="R643" t="s">
        <v>2589</v>
      </c>
    </row>
    <row r="644" spans="1:18">
      <c r="A644" s="113" t="s">
        <v>906</v>
      </c>
      <c r="B644" s="113" t="s">
        <v>382</v>
      </c>
      <c r="P644">
        <v>632</v>
      </c>
      <c r="Q644" t="s">
        <v>2477</v>
      </c>
      <c r="R644" t="s">
        <v>2589</v>
      </c>
    </row>
    <row r="645" spans="1:18">
      <c r="A645" s="113" t="s">
        <v>907</v>
      </c>
      <c r="B645" s="113" t="s">
        <v>382</v>
      </c>
      <c r="P645">
        <v>633</v>
      </c>
      <c r="Q645" t="s">
        <v>2477</v>
      </c>
      <c r="R645" t="s">
        <v>2589</v>
      </c>
    </row>
    <row r="646" spans="1:18">
      <c r="A646" s="113" t="s">
        <v>908</v>
      </c>
      <c r="B646" s="113" t="s">
        <v>382</v>
      </c>
      <c r="P646">
        <v>634</v>
      </c>
      <c r="Q646" t="s">
        <v>2477</v>
      </c>
      <c r="R646" t="s">
        <v>2589</v>
      </c>
    </row>
    <row r="647" spans="1:18">
      <c r="A647" s="113" t="s">
        <v>909</v>
      </c>
      <c r="B647" s="113" t="s">
        <v>382</v>
      </c>
      <c r="P647">
        <v>635</v>
      </c>
      <c r="Q647" t="s">
        <v>2477</v>
      </c>
      <c r="R647" t="s">
        <v>2589</v>
      </c>
    </row>
    <row r="648" spans="1:18">
      <c r="A648" s="113" t="s">
        <v>910</v>
      </c>
      <c r="B648" s="113" t="s">
        <v>382</v>
      </c>
      <c r="P648">
        <v>636</v>
      </c>
      <c r="Q648" t="s">
        <v>2477</v>
      </c>
      <c r="R648" t="s">
        <v>2589</v>
      </c>
    </row>
    <row r="649" spans="1:18">
      <c r="A649" s="113" t="s">
        <v>911</v>
      </c>
      <c r="B649" s="113" t="s">
        <v>382</v>
      </c>
      <c r="P649">
        <v>637</v>
      </c>
      <c r="Q649" t="s">
        <v>2477</v>
      </c>
      <c r="R649" t="s">
        <v>2589</v>
      </c>
    </row>
    <row r="650" spans="1:18">
      <c r="A650" s="113" t="s">
        <v>912</v>
      </c>
      <c r="B650" s="113" t="s">
        <v>382</v>
      </c>
      <c r="P650">
        <v>638</v>
      </c>
      <c r="Q650" t="s">
        <v>2477</v>
      </c>
      <c r="R650" t="s">
        <v>2589</v>
      </c>
    </row>
    <row r="651" spans="1:18">
      <c r="A651" s="113" t="s">
        <v>913</v>
      </c>
      <c r="B651" s="113" t="s">
        <v>382</v>
      </c>
      <c r="P651">
        <v>639</v>
      </c>
      <c r="Q651" t="s">
        <v>2477</v>
      </c>
      <c r="R651" t="s">
        <v>2589</v>
      </c>
    </row>
    <row r="652" spans="1:18">
      <c r="A652" s="113" t="s">
        <v>914</v>
      </c>
      <c r="B652" s="113" t="s">
        <v>382</v>
      </c>
      <c r="P652">
        <v>640</v>
      </c>
      <c r="Q652" t="s">
        <v>2477</v>
      </c>
      <c r="R652" t="s">
        <v>2589</v>
      </c>
    </row>
    <row r="653" spans="1:18">
      <c r="A653" s="113" t="s">
        <v>915</v>
      </c>
      <c r="B653" s="113" t="s">
        <v>382</v>
      </c>
      <c r="P653">
        <v>641</v>
      </c>
      <c r="Q653" t="s">
        <v>2477</v>
      </c>
      <c r="R653" t="s">
        <v>2589</v>
      </c>
    </row>
    <row r="654" spans="1:18">
      <c r="A654" s="113" t="s">
        <v>916</v>
      </c>
      <c r="B654" s="113" t="s">
        <v>382</v>
      </c>
      <c r="P654">
        <v>642</v>
      </c>
      <c r="Q654" t="s">
        <v>2477</v>
      </c>
      <c r="R654" t="s">
        <v>2589</v>
      </c>
    </row>
    <row r="655" spans="1:18">
      <c r="A655" s="113" t="s">
        <v>917</v>
      </c>
      <c r="B655" s="113" t="s">
        <v>382</v>
      </c>
      <c r="P655">
        <v>643</v>
      </c>
      <c r="Q655" t="s">
        <v>2477</v>
      </c>
      <c r="R655" t="s">
        <v>2589</v>
      </c>
    </row>
    <row r="656" spans="1:18">
      <c r="A656" s="113" t="s">
        <v>918</v>
      </c>
      <c r="B656" s="113" t="s">
        <v>382</v>
      </c>
      <c r="P656">
        <v>644</v>
      </c>
      <c r="Q656" t="s">
        <v>2477</v>
      </c>
      <c r="R656" t="s">
        <v>2589</v>
      </c>
    </row>
    <row r="657" spans="1:18">
      <c r="A657" s="113" t="s">
        <v>919</v>
      </c>
      <c r="B657" s="113" t="s">
        <v>382</v>
      </c>
      <c r="P657">
        <v>645</v>
      </c>
      <c r="Q657" t="s">
        <v>2477</v>
      </c>
      <c r="R657" t="s">
        <v>2589</v>
      </c>
    </row>
    <row r="658" spans="1:18">
      <c r="A658" s="113" t="s">
        <v>920</v>
      </c>
      <c r="B658" s="113" t="s">
        <v>382</v>
      </c>
      <c r="P658">
        <v>646</v>
      </c>
      <c r="Q658" t="s">
        <v>2477</v>
      </c>
      <c r="R658" t="s">
        <v>2589</v>
      </c>
    </row>
    <row r="659" spans="1:18">
      <c r="A659" s="113" t="s">
        <v>921</v>
      </c>
      <c r="B659" s="113" t="s">
        <v>382</v>
      </c>
      <c r="P659">
        <v>647</v>
      </c>
      <c r="Q659" t="s">
        <v>2477</v>
      </c>
      <c r="R659" t="s">
        <v>2589</v>
      </c>
    </row>
    <row r="660" spans="1:18">
      <c r="A660" s="113" t="s">
        <v>922</v>
      </c>
      <c r="B660" s="113" t="s">
        <v>382</v>
      </c>
      <c r="P660">
        <v>648</v>
      </c>
      <c r="Q660" t="s">
        <v>2477</v>
      </c>
      <c r="R660" t="s">
        <v>2589</v>
      </c>
    </row>
    <row r="661" spans="1:18">
      <c r="A661" s="113" t="s">
        <v>923</v>
      </c>
      <c r="B661" s="113" t="s">
        <v>382</v>
      </c>
      <c r="P661">
        <v>649</v>
      </c>
      <c r="Q661" t="s">
        <v>2477</v>
      </c>
      <c r="R661" t="s">
        <v>2589</v>
      </c>
    </row>
    <row r="662" spans="1:18">
      <c r="A662" s="113" t="s">
        <v>924</v>
      </c>
      <c r="B662" s="113" t="s">
        <v>382</v>
      </c>
      <c r="P662">
        <v>650</v>
      </c>
      <c r="Q662" t="s">
        <v>2477</v>
      </c>
      <c r="R662" t="s">
        <v>2589</v>
      </c>
    </row>
    <row r="663" spans="1:18">
      <c r="A663" s="113" t="s">
        <v>925</v>
      </c>
      <c r="B663" s="113" t="s">
        <v>382</v>
      </c>
      <c r="P663">
        <v>651</v>
      </c>
      <c r="Q663" t="s">
        <v>2477</v>
      </c>
      <c r="R663" t="s">
        <v>2589</v>
      </c>
    </row>
    <row r="664" spans="1:18">
      <c r="A664" s="113" t="s">
        <v>926</v>
      </c>
      <c r="B664" s="113" t="s">
        <v>382</v>
      </c>
      <c r="P664">
        <v>652</v>
      </c>
      <c r="Q664" t="s">
        <v>2477</v>
      </c>
      <c r="R664" t="s">
        <v>2589</v>
      </c>
    </row>
    <row r="665" spans="1:18">
      <c r="A665" s="113" t="s">
        <v>927</v>
      </c>
      <c r="B665" s="113" t="s">
        <v>382</v>
      </c>
      <c r="P665">
        <v>653</v>
      </c>
      <c r="Q665" t="s">
        <v>2477</v>
      </c>
      <c r="R665" t="s">
        <v>2589</v>
      </c>
    </row>
    <row r="666" spans="1:18">
      <c r="A666" s="113" t="s">
        <v>928</v>
      </c>
      <c r="B666" s="113" t="s">
        <v>382</v>
      </c>
      <c r="P666">
        <v>654</v>
      </c>
      <c r="Q666" t="s">
        <v>2477</v>
      </c>
      <c r="R666" t="s">
        <v>2589</v>
      </c>
    </row>
    <row r="667" spans="1:18">
      <c r="A667" s="113" t="s">
        <v>929</v>
      </c>
      <c r="B667" s="113" t="s">
        <v>382</v>
      </c>
      <c r="P667">
        <v>655</v>
      </c>
      <c r="Q667" t="s">
        <v>2477</v>
      </c>
      <c r="R667" t="s">
        <v>2589</v>
      </c>
    </row>
    <row r="668" spans="1:18">
      <c r="A668" s="113" t="s">
        <v>930</v>
      </c>
      <c r="B668" s="113" t="s">
        <v>382</v>
      </c>
      <c r="P668">
        <v>656</v>
      </c>
      <c r="Q668" t="s">
        <v>2477</v>
      </c>
      <c r="R668" t="s">
        <v>2589</v>
      </c>
    </row>
    <row r="669" spans="1:18">
      <c r="A669" s="113" t="s">
        <v>931</v>
      </c>
      <c r="B669" s="113" t="s">
        <v>382</v>
      </c>
      <c r="P669">
        <v>657</v>
      </c>
      <c r="Q669" t="s">
        <v>2477</v>
      </c>
      <c r="R669" t="s">
        <v>2589</v>
      </c>
    </row>
    <row r="670" spans="1:18">
      <c r="A670" s="113" t="s">
        <v>932</v>
      </c>
      <c r="B670" s="113" t="s">
        <v>382</v>
      </c>
      <c r="P670">
        <v>658</v>
      </c>
      <c r="Q670" t="s">
        <v>2477</v>
      </c>
      <c r="R670" t="s">
        <v>2589</v>
      </c>
    </row>
    <row r="671" spans="1:18">
      <c r="A671" s="113" t="s">
        <v>933</v>
      </c>
      <c r="B671" s="113" t="s">
        <v>382</v>
      </c>
      <c r="P671">
        <v>659</v>
      </c>
      <c r="Q671" t="s">
        <v>2477</v>
      </c>
      <c r="R671" t="s">
        <v>2589</v>
      </c>
    </row>
    <row r="672" spans="1:18">
      <c r="A672" s="113" t="s">
        <v>934</v>
      </c>
      <c r="B672" s="113" t="s">
        <v>382</v>
      </c>
      <c r="P672">
        <v>660</v>
      </c>
      <c r="Q672" t="s">
        <v>2477</v>
      </c>
      <c r="R672" t="s">
        <v>2589</v>
      </c>
    </row>
    <row r="673" spans="1:18">
      <c r="A673" s="113" t="s">
        <v>935</v>
      </c>
      <c r="B673" s="113" t="s">
        <v>382</v>
      </c>
      <c r="P673">
        <v>661</v>
      </c>
      <c r="Q673" t="s">
        <v>2477</v>
      </c>
      <c r="R673" t="s">
        <v>2589</v>
      </c>
    </row>
    <row r="674" spans="1:18">
      <c r="A674" s="113" t="s">
        <v>936</v>
      </c>
      <c r="B674" s="113" t="s">
        <v>382</v>
      </c>
      <c r="P674">
        <v>662</v>
      </c>
      <c r="Q674" t="s">
        <v>2477</v>
      </c>
      <c r="R674" t="s">
        <v>2589</v>
      </c>
    </row>
    <row r="675" spans="1:18">
      <c r="A675" s="113" t="s">
        <v>937</v>
      </c>
      <c r="B675" s="113" t="s">
        <v>382</v>
      </c>
      <c r="P675">
        <v>663</v>
      </c>
      <c r="Q675" t="s">
        <v>2477</v>
      </c>
      <c r="R675" t="s">
        <v>2589</v>
      </c>
    </row>
    <row r="676" spans="1:18">
      <c r="A676" s="113" t="s">
        <v>938</v>
      </c>
      <c r="B676" s="113" t="s">
        <v>382</v>
      </c>
      <c r="P676">
        <v>664</v>
      </c>
      <c r="Q676" t="s">
        <v>2477</v>
      </c>
      <c r="R676" t="s">
        <v>2589</v>
      </c>
    </row>
    <row r="677" spans="1:18">
      <c r="A677" s="113" t="s">
        <v>939</v>
      </c>
      <c r="B677" s="113" t="s">
        <v>382</v>
      </c>
      <c r="P677">
        <v>665</v>
      </c>
      <c r="Q677" t="s">
        <v>2477</v>
      </c>
      <c r="R677" t="s">
        <v>2589</v>
      </c>
    </row>
    <row r="678" spans="1:18">
      <c r="A678" s="113" t="s">
        <v>940</v>
      </c>
      <c r="B678" s="113" t="s">
        <v>382</v>
      </c>
      <c r="P678">
        <v>666</v>
      </c>
      <c r="Q678" t="s">
        <v>2477</v>
      </c>
      <c r="R678" t="s">
        <v>2589</v>
      </c>
    </row>
    <row r="679" spans="1:18">
      <c r="A679" s="113" t="s">
        <v>941</v>
      </c>
      <c r="B679" s="113" t="s">
        <v>382</v>
      </c>
      <c r="P679">
        <v>667</v>
      </c>
      <c r="Q679" t="s">
        <v>2477</v>
      </c>
      <c r="R679" t="s">
        <v>2589</v>
      </c>
    </row>
    <row r="680" spans="1:18">
      <c r="A680" s="113" t="s">
        <v>942</v>
      </c>
      <c r="B680" s="113" t="s">
        <v>382</v>
      </c>
      <c r="P680">
        <v>668</v>
      </c>
      <c r="Q680" t="s">
        <v>2477</v>
      </c>
      <c r="R680" t="s">
        <v>2589</v>
      </c>
    </row>
    <row r="681" spans="1:18">
      <c r="A681" s="113" t="s">
        <v>943</v>
      </c>
      <c r="B681" s="113" t="s">
        <v>382</v>
      </c>
      <c r="P681">
        <v>669</v>
      </c>
      <c r="Q681" t="s">
        <v>2477</v>
      </c>
      <c r="R681" t="s">
        <v>2589</v>
      </c>
    </row>
    <row r="682" spans="1:18">
      <c r="A682" s="113" t="s">
        <v>944</v>
      </c>
      <c r="B682" s="113" t="s">
        <v>382</v>
      </c>
      <c r="P682">
        <v>670</v>
      </c>
      <c r="Q682" t="s">
        <v>2477</v>
      </c>
      <c r="R682" t="s">
        <v>2589</v>
      </c>
    </row>
    <row r="683" spans="1:18">
      <c r="A683" s="113" t="s">
        <v>945</v>
      </c>
      <c r="B683" s="113" t="s">
        <v>382</v>
      </c>
      <c r="P683">
        <v>671</v>
      </c>
      <c r="Q683" t="s">
        <v>2477</v>
      </c>
      <c r="R683" t="s">
        <v>2589</v>
      </c>
    </row>
    <row r="684" spans="1:18">
      <c r="A684" s="113" t="s">
        <v>946</v>
      </c>
      <c r="B684" s="113" t="s">
        <v>382</v>
      </c>
      <c r="P684">
        <v>672</v>
      </c>
      <c r="Q684" t="s">
        <v>2477</v>
      </c>
      <c r="R684" t="s">
        <v>2589</v>
      </c>
    </row>
    <row r="685" spans="1:18">
      <c r="A685" s="113" t="s">
        <v>947</v>
      </c>
      <c r="B685" s="113" t="s">
        <v>382</v>
      </c>
      <c r="P685">
        <v>673</v>
      </c>
      <c r="Q685" t="s">
        <v>2477</v>
      </c>
      <c r="R685" t="s">
        <v>2589</v>
      </c>
    </row>
    <row r="686" spans="1:18">
      <c r="A686" s="113" t="s">
        <v>948</v>
      </c>
      <c r="B686" s="113" t="s">
        <v>382</v>
      </c>
      <c r="P686">
        <v>674</v>
      </c>
      <c r="Q686" t="s">
        <v>2477</v>
      </c>
      <c r="R686" t="s">
        <v>2589</v>
      </c>
    </row>
    <row r="687" spans="1:18">
      <c r="A687" s="113" t="s">
        <v>949</v>
      </c>
      <c r="B687" s="113" t="s">
        <v>382</v>
      </c>
      <c r="P687">
        <v>675</v>
      </c>
      <c r="Q687" t="s">
        <v>2477</v>
      </c>
      <c r="R687" t="s">
        <v>2589</v>
      </c>
    </row>
    <row r="688" spans="1:18">
      <c r="A688" s="113" t="s">
        <v>950</v>
      </c>
      <c r="B688" s="113" t="s">
        <v>382</v>
      </c>
      <c r="P688">
        <v>676</v>
      </c>
      <c r="Q688" t="s">
        <v>2477</v>
      </c>
      <c r="R688" t="s">
        <v>2589</v>
      </c>
    </row>
    <row r="689" spans="1:18">
      <c r="A689" s="113" t="s">
        <v>951</v>
      </c>
      <c r="B689" s="113" t="s">
        <v>952</v>
      </c>
      <c r="P689">
        <v>677</v>
      </c>
      <c r="Q689" t="s">
        <v>2477</v>
      </c>
      <c r="R689" t="s">
        <v>2589</v>
      </c>
    </row>
    <row r="690" spans="1:18">
      <c r="A690" s="113" t="s">
        <v>953</v>
      </c>
      <c r="B690" s="113" t="s">
        <v>382</v>
      </c>
      <c r="P690">
        <v>678</v>
      </c>
      <c r="Q690" t="s">
        <v>2477</v>
      </c>
      <c r="R690" t="s">
        <v>2589</v>
      </c>
    </row>
    <row r="691" spans="1:18">
      <c r="A691" s="113" t="s">
        <v>954</v>
      </c>
      <c r="B691" s="113" t="s">
        <v>382</v>
      </c>
      <c r="P691">
        <v>679</v>
      </c>
      <c r="Q691" t="s">
        <v>2477</v>
      </c>
      <c r="R691" t="s">
        <v>2589</v>
      </c>
    </row>
    <row r="692" spans="1:18">
      <c r="A692" s="113" t="s">
        <v>955</v>
      </c>
      <c r="B692" s="113" t="s">
        <v>382</v>
      </c>
      <c r="P692">
        <v>680</v>
      </c>
      <c r="Q692" t="s">
        <v>2477</v>
      </c>
      <c r="R692" t="s">
        <v>2589</v>
      </c>
    </row>
    <row r="693" spans="1:18">
      <c r="A693" s="113" t="s">
        <v>956</v>
      </c>
      <c r="B693" s="113" t="s">
        <v>382</v>
      </c>
      <c r="P693">
        <v>681</v>
      </c>
      <c r="Q693" t="s">
        <v>2477</v>
      </c>
      <c r="R693" t="s">
        <v>2589</v>
      </c>
    </row>
    <row r="694" spans="1:18">
      <c r="A694" s="113" t="s">
        <v>957</v>
      </c>
      <c r="B694" s="113" t="s">
        <v>382</v>
      </c>
      <c r="P694">
        <v>682</v>
      </c>
      <c r="Q694" t="s">
        <v>2477</v>
      </c>
      <c r="R694" t="s">
        <v>2589</v>
      </c>
    </row>
    <row r="695" spans="1:18">
      <c r="A695" s="113" t="s">
        <v>958</v>
      </c>
      <c r="B695" s="113" t="s">
        <v>952</v>
      </c>
      <c r="P695">
        <v>683</v>
      </c>
      <c r="Q695" t="s">
        <v>2477</v>
      </c>
      <c r="R695" t="s">
        <v>2589</v>
      </c>
    </row>
    <row r="696" spans="1:18">
      <c r="A696" s="113" t="s">
        <v>959</v>
      </c>
      <c r="B696" s="113" t="s">
        <v>952</v>
      </c>
      <c r="P696">
        <v>684</v>
      </c>
      <c r="Q696" t="s">
        <v>2477</v>
      </c>
      <c r="R696" t="s">
        <v>2589</v>
      </c>
    </row>
    <row r="697" spans="1:18">
      <c r="A697" s="113" t="s">
        <v>960</v>
      </c>
      <c r="B697" s="113" t="s">
        <v>952</v>
      </c>
      <c r="P697">
        <v>685</v>
      </c>
      <c r="Q697" t="s">
        <v>2477</v>
      </c>
      <c r="R697" t="s">
        <v>2589</v>
      </c>
    </row>
    <row r="698" spans="1:18">
      <c r="A698" s="113" t="s">
        <v>961</v>
      </c>
      <c r="B698" s="113" t="s">
        <v>952</v>
      </c>
      <c r="P698">
        <v>686</v>
      </c>
      <c r="Q698" t="s">
        <v>2477</v>
      </c>
      <c r="R698" t="s">
        <v>2589</v>
      </c>
    </row>
    <row r="699" spans="1:18">
      <c r="A699" s="113" t="s">
        <v>962</v>
      </c>
      <c r="B699" s="113" t="s">
        <v>952</v>
      </c>
      <c r="P699">
        <v>687</v>
      </c>
      <c r="Q699" t="s">
        <v>2477</v>
      </c>
      <c r="R699" t="s">
        <v>2589</v>
      </c>
    </row>
    <row r="700" spans="1:18">
      <c r="A700" s="113" t="s">
        <v>963</v>
      </c>
      <c r="B700" s="113" t="s">
        <v>952</v>
      </c>
      <c r="P700">
        <v>688</v>
      </c>
      <c r="Q700" t="s">
        <v>2477</v>
      </c>
      <c r="R700" t="s">
        <v>2589</v>
      </c>
    </row>
    <row r="701" spans="1:18">
      <c r="A701" s="113" t="s">
        <v>964</v>
      </c>
      <c r="B701" s="113" t="s">
        <v>382</v>
      </c>
      <c r="P701">
        <v>689</v>
      </c>
      <c r="Q701" t="s">
        <v>2477</v>
      </c>
      <c r="R701" t="s">
        <v>2589</v>
      </c>
    </row>
    <row r="702" spans="1:18">
      <c r="A702" s="113" t="s">
        <v>965</v>
      </c>
      <c r="B702" s="113" t="s">
        <v>952</v>
      </c>
      <c r="P702">
        <v>690</v>
      </c>
      <c r="Q702" t="s">
        <v>2477</v>
      </c>
      <c r="R702" t="s">
        <v>2589</v>
      </c>
    </row>
    <row r="703" spans="1:18">
      <c r="A703" s="113" t="s">
        <v>966</v>
      </c>
      <c r="B703" s="113" t="s">
        <v>382</v>
      </c>
      <c r="P703">
        <v>691</v>
      </c>
      <c r="Q703" t="s">
        <v>2477</v>
      </c>
      <c r="R703" t="s">
        <v>2589</v>
      </c>
    </row>
    <row r="704" spans="1:18">
      <c r="A704" s="113" t="s">
        <v>967</v>
      </c>
      <c r="B704" s="113" t="s">
        <v>952</v>
      </c>
      <c r="P704">
        <v>692</v>
      </c>
      <c r="Q704" t="s">
        <v>2477</v>
      </c>
      <c r="R704" t="s">
        <v>2589</v>
      </c>
    </row>
    <row r="705" spans="1:18">
      <c r="A705" s="113" t="s">
        <v>968</v>
      </c>
      <c r="B705" s="113" t="s">
        <v>382</v>
      </c>
      <c r="P705">
        <v>693</v>
      </c>
      <c r="Q705" t="s">
        <v>2477</v>
      </c>
      <c r="R705" t="s">
        <v>2589</v>
      </c>
    </row>
    <row r="706" spans="1:18">
      <c r="A706" s="113" t="s">
        <v>969</v>
      </c>
      <c r="B706" s="113" t="s">
        <v>952</v>
      </c>
      <c r="P706">
        <v>694</v>
      </c>
      <c r="Q706" t="s">
        <v>2477</v>
      </c>
      <c r="R706" t="s">
        <v>2589</v>
      </c>
    </row>
    <row r="707" spans="1:18">
      <c r="A707" s="113" t="s">
        <v>970</v>
      </c>
      <c r="B707" s="113" t="s">
        <v>382</v>
      </c>
      <c r="P707">
        <v>695</v>
      </c>
      <c r="Q707" t="s">
        <v>2477</v>
      </c>
      <c r="R707" t="s">
        <v>2589</v>
      </c>
    </row>
    <row r="708" spans="1:18">
      <c r="A708" s="113" t="s">
        <v>971</v>
      </c>
      <c r="B708" s="113" t="s">
        <v>952</v>
      </c>
      <c r="P708">
        <v>696</v>
      </c>
      <c r="Q708" t="s">
        <v>2477</v>
      </c>
      <c r="R708" t="s">
        <v>2589</v>
      </c>
    </row>
    <row r="709" spans="1:18">
      <c r="A709" s="113" t="s">
        <v>972</v>
      </c>
      <c r="B709" s="113" t="s">
        <v>952</v>
      </c>
      <c r="P709">
        <v>697</v>
      </c>
      <c r="Q709" t="s">
        <v>2477</v>
      </c>
      <c r="R709" t="s">
        <v>2589</v>
      </c>
    </row>
    <row r="710" spans="1:18">
      <c r="A710" s="113" t="s">
        <v>973</v>
      </c>
      <c r="B710" s="113" t="s">
        <v>952</v>
      </c>
      <c r="P710">
        <v>698</v>
      </c>
      <c r="Q710" t="s">
        <v>2477</v>
      </c>
      <c r="R710" t="s">
        <v>2589</v>
      </c>
    </row>
    <row r="711" spans="1:18">
      <c r="A711" s="113" t="s">
        <v>974</v>
      </c>
      <c r="B711" s="113" t="s">
        <v>952</v>
      </c>
      <c r="P711">
        <v>699</v>
      </c>
      <c r="Q711" t="s">
        <v>2477</v>
      </c>
      <c r="R711" t="s">
        <v>2589</v>
      </c>
    </row>
    <row r="712" spans="1:18">
      <c r="A712" s="113" t="s">
        <v>975</v>
      </c>
      <c r="B712" s="113" t="s">
        <v>382</v>
      </c>
      <c r="P712">
        <v>700</v>
      </c>
      <c r="Q712" t="s">
        <v>2477</v>
      </c>
      <c r="R712" t="s">
        <v>2589</v>
      </c>
    </row>
    <row r="713" spans="1:18">
      <c r="A713" s="113" t="s">
        <v>976</v>
      </c>
      <c r="B713" s="113" t="s">
        <v>382</v>
      </c>
      <c r="P713">
        <v>701</v>
      </c>
      <c r="Q713" t="s">
        <v>2477</v>
      </c>
      <c r="R713" t="s">
        <v>2589</v>
      </c>
    </row>
    <row r="714" spans="1:18">
      <c r="A714" s="113" t="s">
        <v>977</v>
      </c>
      <c r="B714" s="113" t="s">
        <v>382</v>
      </c>
      <c r="P714">
        <v>702</v>
      </c>
      <c r="Q714" t="s">
        <v>2477</v>
      </c>
      <c r="R714" t="s">
        <v>2589</v>
      </c>
    </row>
    <row r="715" spans="1:18">
      <c r="A715" s="113" t="s">
        <v>978</v>
      </c>
      <c r="B715" s="113" t="s">
        <v>382</v>
      </c>
      <c r="P715">
        <v>703</v>
      </c>
      <c r="Q715" t="s">
        <v>2477</v>
      </c>
      <c r="R715" t="s">
        <v>2589</v>
      </c>
    </row>
    <row r="716" spans="1:18">
      <c r="A716" s="113" t="s">
        <v>979</v>
      </c>
      <c r="B716" s="113" t="s">
        <v>382</v>
      </c>
      <c r="P716">
        <v>704</v>
      </c>
      <c r="Q716" t="s">
        <v>2477</v>
      </c>
      <c r="R716" t="s">
        <v>2589</v>
      </c>
    </row>
    <row r="717" spans="1:18">
      <c r="A717" s="113" t="s">
        <v>980</v>
      </c>
      <c r="B717" s="113" t="s">
        <v>952</v>
      </c>
      <c r="P717">
        <v>705</v>
      </c>
      <c r="Q717" t="s">
        <v>2477</v>
      </c>
      <c r="R717" t="s">
        <v>2589</v>
      </c>
    </row>
    <row r="718" spans="1:18">
      <c r="A718" s="113" t="s">
        <v>981</v>
      </c>
      <c r="B718" s="113" t="s">
        <v>382</v>
      </c>
      <c r="P718">
        <v>706</v>
      </c>
      <c r="Q718" t="s">
        <v>2477</v>
      </c>
      <c r="R718" t="s">
        <v>2589</v>
      </c>
    </row>
    <row r="719" spans="1:18">
      <c r="A719" s="113" t="s">
        <v>982</v>
      </c>
      <c r="B719" s="113" t="s">
        <v>952</v>
      </c>
      <c r="P719">
        <v>707</v>
      </c>
      <c r="Q719" t="s">
        <v>2477</v>
      </c>
      <c r="R719" t="s">
        <v>2589</v>
      </c>
    </row>
    <row r="720" spans="1:18">
      <c r="A720" s="113" t="s">
        <v>983</v>
      </c>
      <c r="B720" s="113" t="s">
        <v>952</v>
      </c>
      <c r="P720">
        <v>708</v>
      </c>
      <c r="Q720" t="s">
        <v>2477</v>
      </c>
      <c r="R720" t="s">
        <v>2589</v>
      </c>
    </row>
    <row r="721" spans="1:18">
      <c r="A721" s="113" t="s">
        <v>984</v>
      </c>
      <c r="B721" s="113" t="s">
        <v>952</v>
      </c>
      <c r="P721">
        <v>709</v>
      </c>
      <c r="Q721" t="s">
        <v>2477</v>
      </c>
      <c r="R721" t="s">
        <v>2589</v>
      </c>
    </row>
    <row r="722" spans="1:18">
      <c r="A722" s="113" t="s">
        <v>985</v>
      </c>
      <c r="B722" s="113" t="s">
        <v>952</v>
      </c>
      <c r="P722">
        <v>710</v>
      </c>
      <c r="Q722" t="s">
        <v>2477</v>
      </c>
      <c r="R722" t="s">
        <v>2589</v>
      </c>
    </row>
    <row r="723" spans="1:18">
      <c r="A723" s="113" t="s">
        <v>986</v>
      </c>
      <c r="B723" s="113" t="s">
        <v>952</v>
      </c>
      <c r="P723">
        <v>711</v>
      </c>
      <c r="Q723" t="s">
        <v>2477</v>
      </c>
      <c r="R723" t="s">
        <v>2589</v>
      </c>
    </row>
    <row r="724" spans="1:18">
      <c r="A724" s="113" t="s">
        <v>987</v>
      </c>
      <c r="B724" s="113" t="s">
        <v>988</v>
      </c>
      <c r="P724">
        <v>712</v>
      </c>
      <c r="Q724" t="s">
        <v>2477</v>
      </c>
      <c r="R724" t="s">
        <v>2589</v>
      </c>
    </row>
    <row r="725" spans="1:18">
      <c r="A725" s="113" t="s">
        <v>989</v>
      </c>
      <c r="B725" s="113" t="s">
        <v>988</v>
      </c>
      <c r="P725">
        <v>713</v>
      </c>
      <c r="Q725" t="s">
        <v>2477</v>
      </c>
      <c r="R725" t="s">
        <v>2589</v>
      </c>
    </row>
    <row r="726" spans="1:18">
      <c r="A726" s="113" t="s">
        <v>990</v>
      </c>
      <c r="B726" s="113" t="s">
        <v>988</v>
      </c>
      <c r="P726">
        <v>714</v>
      </c>
      <c r="Q726" t="s">
        <v>2477</v>
      </c>
      <c r="R726" t="s">
        <v>2589</v>
      </c>
    </row>
    <row r="727" spans="1:18">
      <c r="A727" s="113" t="s">
        <v>991</v>
      </c>
      <c r="B727" s="113" t="s">
        <v>988</v>
      </c>
      <c r="P727">
        <v>715</v>
      </c>
      <c r="Q727" t="s">
        <v>2477</v>
      </c>
      <c r="R727" t="s">
        <v>2589</v>
      </c>
    </row>
    <row r="728" spans="1:18">
      <c r="A728" s="113" t="s">
        <v>992</v>
      </c>
      <c r="B728" s="113" t="s">
        <v>988</v>
      </c>
      <c r="P728">
        <v>716</v>
      </c>
      <c r="Q728" t="s">
        <v>2477</v>
      </c>
      <c r="R728" t="s">
        <v>2589</v>
      </c>
    </row>
    <row r="729" spans="1:18">
      <c r="A729" s="113" t="s">
        <v>993</v>
      </c>
      <c r="B729" s="113" t="s">
        <v>952</v>
      </c>
      <c r="P729">
        <v>717</v>
      </c>
      <c r="Q729" t="s">
        <v>2477</v>
      </c>
      <c r="R729" t="s">
        <v>2589</v>
      </c>
    </row>
    <row r="730" spans="1:18">
      <c r="A730" s="113" t="s">
        <v>994</v>
      </c>
      <c r="B730" s="113" t="s">
        <v>988</v>
      </c>
      <c r="P730">
        <v>718</v>
      </c>
      <c r="Q730" t="s">
        <v>2477</v>
      </c>
      <c r="R730" t="s">
        <v>2589</v>
      </c>
    </row>
    <row r="731" spans="1:18">
      <c r="A731" s="113" t="s">
        <v>995</v>
      </c>
      <c r="B731" s="113" t="s">
        <v>988</v>
      </c>
      <c r="P731">
        <v>719</v>
      </c>
      <c r="Q731" t="s">
        <v>2477</v>
      </c>
      <c r="R731" t="s">
        <v>2589</v>
      </c>
    </row>
    <row r="732" spans="1:18">
      <c r="A732" s="113" t="s">
        <v>996</v>
      </c>
      <c r="B732" s="113" t="s">
        <v>952</v>
      </c>
      <c r="P732">
        <v>720</v>
      </c>
      <c r="Q732" t="s">
        <v>2477</v>
      </c>
      <c r="R732" t="s">
        <v>2589</v>
      </c>
    </row>
    <row r="733" spans="1:18">
      <c r="A733" s="113" t="s">
        <v>997</v>
      </c>
      <c r="B733" s="113" t="s">
        <v>952</v>
      </c>
      <c r="P733">
        <v>721</v>
      </c>
      <c r="Q733" t="s">
        <v>2477</v>
      </c>
      <c r="R733" t="s">
        <v>2589</v>
      </c>
    </row>
    <row r="734" spans="1:18">
      <c r="A734" s="113" t="s">
        <v>998</v>
      </c>
      <c r="B734" s="113" t="s">
        <v>988</v>
      </c>
      <c r="P734">
        <v>722</v>
      </c>
      <c r="Q734" t="s">
        <v>2477</v>
      </c>
      <c r="R734" t="s">
        <v>2589</v>
      </c>
    </row>
    <row r="735" spans="1:18">
      <c r="A735" s="113" t="s">
        <v>999</v>
      </c>
      <c r="B735" s="113" t="s">
        <v>988</v>
      </c>
      <c r="P735">
        <v>723</v>
      </c>
      <c r="Q735" t="s">
        <v>2477</v>
      </c>
      <c r="R735" t="s">
        <v>2589</v>
      </c>
    </row>
    <row r="736" spans="1:18">
      <c r="A736" s="113" t="s">
        <v>1000</v>
      </c>
      <c r="B736" s="113" t="s">
        <v>952</v>
      </c>
      <c r="P736">
        <v>724</v>
      </c>
      <c r="Q736" t="s">
        <v>2477</v>
      </c>
      <c r="R736" t="s">
        <v>2589</v>
      </c>
    </row>
    <row r="737" spans="1:18">
      <c r="A737" s="113" t="s">
        <v>1001</v>
      </c>
      <c r="B737" s="113" t="s">
        <v>952</v>
      </c>
      <c r="P737">
        <v>725</v>
      </c>
      <c r="Q737" t="s">
        <v>2477</v>
      </c>
      <c r="R737" t="s">
        <v>2589</v>
      </c>
    </row>
    <row r="738" spans="1:18">
      <c r="A738" s="113" t="s">
        <v>1002</v>
      </c>
      <c r="B738" s="113" t="s">
        <v>988</v>
      </c>
      <c r="P738">
        <v>726</v>
      </c>
      <c r="Q738" t="s">
        <v>2477</v>
      </c>
      <c r="R738" t="s">
        <v>2589</v>
      </c>
    </row>
    <row r="739" spans="1:18">
      <c r="A739" s="113" t="s">
        <v>1003</v>
      </c>
      <c r="B739" s="113" t="s">
        <v>988</v>
      </c>
      <c r="P739">
        <v>727</v>
      </c>
      <c r="Q739" t="s">
        <v>2477</v>
      </c>
      <c r="R739" t="s">
        <v>2589</v>
      </c>
    </row>
    <row r="740" spans="1:18">
      <c r="A740" s="113" t="s">
        <v>1004</v>
      </c>
      <c r="B740" s="113" t="s">
        <v>988</v>
      </c>
      <c r="P740">
        <v>728</v>
      </c>
      <c r="Q740" t="s">
        <v>2477</v>
      </c>
      <c r="R740" t="s">
        <v>2589</v>
      </c>
    </row>
    <row r="741" spans="1:18">
      <c r="A741" s="113" t="s">
        <v>1005</v>
      </c>
      <c r="B741" s="113" t="s">
        <v>988</v>
      </c>
      <c r="P741">
        <v>729</v>
      </c>
      <c r="Q741" t="s">
        <v>2477</v>
      </c>
      <c r="R741" t="s">
        <v>2589</v>
      </c>
    </row>
    <row r="742" spans="1:18">
      <c r="A742" s="113" t="s">
        <v>1006</v>
      </c>
      <c r="B742" s="113" t="s">
        <v>988</v>
      </c>
      <c r="P742">
        <v>730</v>
      </c>
      <c r="Q742" t="s">
        <v>2477</v>
      </c>
      <c r="R742" t="s">
        <v>2589</v>
      </c>
    </row>
    <row r="743" spans="1:18">
      <c r="A743" s="113" t="s">
        <v>1007</v>
      </c>
      <c r="B743" s="113" t="s">
        <v>988</v>
      </c>
      <c r="P743">
        <v>731</v>
      </c>
      <c r="Q743" t="s">
        <v>2477</v>
      </c>
      <c r="R743" t="s">
        <v>2589</v>
      </c>
    </row>
    <row r="744" spans="1:18">
      <c r="A744" s="113" t="s">
        <v>1008</v>
      </c>
      <c r="B744" s="113" t="s">
        <v>988</v>
      </c>
      <c r="P744">
        <v>732</v>
      </c>
      <c r="Q744" t="s">
        <v>2477</v>
      </c>
      <c r="R744" t="s">
        <v>2589</v>
      </c>
    </row>
    <row r="745" spans="1:18">
      <c r="A745" s="113" t="s">
        <v>1009</v>
      </c>
      <c r="B745" s="113" t="s">
        <v>988</v>
      </c>
      <c r="P745">
        <v>733</v>
      </c>
      <c r="Q745" t="s">
        <v>2477</v>
      </c>
      <c r="R745" t="s">
        <v>2589</v>
      </c>
    </row>
    <row r="746" spans="1:18">
      <c r="A746" s="113" t="s">
        <v>1010</v>
      </c>
      <c r="B746" s="113" t="s">
        <v>952</v>
      </c>
      <c r="P746">
        <v>734</v>
      </c>
      <c r="Q746" t="s">
        <v>2477</v>
      </c>
      <c r="R746" t="s">
        <v>2589</v>
      </c>
    </row>
    <row r="747" spans="1:18">
      <c r="A747" s="113" t="s">
        <v>1011</v>
      </c>
      <c r="B747" s="113" t="s">
        <v>988</v>
      </c>
      <c r="P747">
        <v>735</v>
      </c>
      <c r="Q747" t="s">
        <v>2477</v>
      </c>
      <c r="R747" t="s">
        <v>2589</v>
      </c>
    </row>
    <row r="748" spans="1:18">
      <c r="A748" s="113" t="s">
        <v>1012</v>
      </c>
      <c r="B748" s="113" t="s">
        <v>988</v>
      </c>
      <c r="P748">
        <v>736</v>
      </c>
      <c r="Q748" t="s">
        <v>2477</v>
      </c>
      <c r="R748" t="s">
        <v>2589</v>
      </c>
    </row>
    <row r="749" spans="1:18">
      <c r="A749" s="113" t="s">
        <v>1013</v>
      </c>
      <c r="B749" s="113" t="s">
        <v>988</v>
      </c>
      <c r="P749">
        <v>737</v>
      </c>
      <c r="Q749" t="s">
        <v>2477</v>
      </c>
      <c r="R749" t="s">
        <v>2589</v>
      </c>
    </row>
    <row r="750" spans="1:18">
      <c r="A750" s="113" t="s">
        <v>1014</v>
      </c>
      <c r="B750" s="113" t="s">
        <v>988</v>
      </c>
      <c r="P750">
        <v>738</v>
      </c>
      <c r="Q750" t="s">
        <v>2477</v>
      </c>
      <c r="R750" t="s">
        <v>2589</v>
      </c>
    </row>
    <row r="751" spans="1:18">
      <c r="A751" s="113" t="s">
        <v>1015</v>
      </c>
      <c r="B751" s="113" t="s">
        <v>952</v>
      </c>
      <c r="P751">
        <v>739</v>
      </c>
      <c r="Q751" t="s">
        <v>2477</v>
      </c>
      <c r="R751" t="s">
        <v>2589</v>
      </c>
    </row>
    <row r="752" spans="1:18">
      <c r="A752" s="113" t="s">
        <v>1016</v>
      </c>
      <c r="B752" s="113" t="s">
        <v>952</v>
      </c>
      <c r="P752">
        <v>740</v>
      </c>
      <c r="Q752" t="s">
        <v>2477</v>
      </c>
      <c r="R752" t="s">
        <v>2589</v>
      </c>
    </row>
    <row r="753" spans="1:18">
      <c r="A753" s="113" t="s">
        <v>1017</v>
      </c>
      <c r="B753" s="113" t="s">
        <v>516</v>
      </c>
      <c r="P753">
        <v>741</v>
      </c>
      <c r="Q753" t="s">
        <v>2477</v>
      </c>
      <c r="R753" t="s">
        <v>2589</v>
      </c>
    </row>
    <row r="754" spans="1:18">
      <c r="A754" s="113" t="s">
        <v>1018</v>
      </c>
      <c r="B754" s="113" t="s">
        <v>516</v>
      </c>
      <c r="P754">
        <v>742</v>
      </c>
      <c r="Q754" t="s">
        <v>2477</v>
      </c>
      <c r="R754" t="s">
        <v>2589</v>
      </c>
    </row>
    <row r="755" spans="1:18">
      <c r="A755" s="113" t="s">
        <v>1019</v>
      </c>
      <c r="B755" s="113" t="s">
        <v>516</v>
      </c>
      <c r="P755">
        <v>743</v>
      </c>
      <c r="Q755" t="s">
        <v>2477</v>
      </c>
      <c r="R755" t="s">
        <v>2589</v>
      </c>
    </row>
    <row r="756" spans="1:18">
      <c r="A756" s="113" t="s">
        <v>1020</v>
      </c>
      <c r="B756" s="113" t="s">
        <v>516</v>
      </c>
      <c r="P756">
        <v>744</v>
      </c>
      <c r="Q756" t="s">
        <v>2477</v>
      </c>
      <c r="R756" t="s">
        <v>2589</v>
      </c>
    </row>
    <row r="757" spans="1:18">
      <c r="A757" s="113" t="s">
        <v>1021</v>
      </c>
      <c r="B757" s="113" t="s">
        <v>382</v>
      </c>
      <c r="P757">
        <v>745</v>
      </c>
      <c r="Q757" t="s">
        <v>2477</v>
      </c>
      <c r="R757" t="s">
        <v>2589</v>
      </c>
    </row>
    <row r="758" spans="1:18">
      <c r="A758" s="113" t="s">
        <v>1022</v>
      </c>
      <c r="B758" s="113" t="s">
        <v>382</v>
      </c>
      <c r="P758">
        <v>746</v>
      </c>
      <c r="Q758" t="s">
        <v>2477</v>
      </c>
      <c r="R758" t="s">
        <v>2589</v>
      </c>
    </row>
    <row r="759" spans="1:18">
      <c r="A759" s="113" t="s">
        <v>1023</v>
      </c>
      <c r="B759" s="113" t="s">
        <v>516</v>
      </c>
      <c r="P759">
        <v>747</v>
      </c>
      <c r="Q759" t="s">
        <v>2477</v>
      </c>
      <c r="R759" t="s">
        <v>2589</v>
      </c>
    </row>
    <row r="760" spans="1:18">
      <c r="A760" s="113" t="s">
        <v>1024</v>
      </c>
      <c r="B760" s="113" t="s">
        <v>382</v>
      </c>
      <c r="P760">
        <v>748</v>
      </c>
      <c r="Q760" t="s">
        <v>2477</v>
      </c>
      <c r="R760" t="s">
        <v>2589</v>
      </c>
    </row>
    <row r="761" spans="1:18">
      <c r="A761" s="113" t="s">
        <v>1025</v>
      </c>
      <c r="B761" s="113" t="s">
        <v>382</v>
      </c>
      <c r="P761">
        <v>749</v>
      </c>
      <c r="Q761" t="s">
        <v>2477</v>
      </c>
      <c r="R761" t="s">
        <v>2589</v>
      </c>
    </row>
    <row r="762" spans="1:18">
      <c r="A762" s="113" t="s">
        <v>1026</v>
      </c>
      <c r="B762" s="113" t="s">
        <v>516</v>
      </c>
      <c r="P762">
        <v>750</v>
      </c>
      <c r="Q762" t="s">
        <v>2477</v>
      </c>
      <c r="R762" t="s">
        <v>2589</v>
      </c>
    </row>
    <row r="763" spans="1:18">
      <c r="A763" s="113" t="s">
        <v>1027</v>
      </c>
      <c r="B763" s="113" t="s">
        <v>516</v>
      </c>
      <c r="P763">
        <v>751</v>
      </c>
      <c r="Q763" t="s">
        <v>2477</v>
      </c>
      <c r="R763" t="s">
        <v>2589</v>
      </c>
    </row>
    <row r="764" spans="1:18">
      <c r="A764" s="113" t="s">
        <v>1028</v>
      </c>
      <c r="B764" s="113" t="s">
        <v>516</v>
      </c>
      <c r="P764">
        <v>752</v>
      </c>
      <c r="Q764" t="s">
        <v>2477</v>
      </c>
      <c r="R764" t="s">
        <v>2589</v>
      </c>
    </row>
    <row r="765" spans="1:18">
      <c r="A765" s="113" t="s">
        <v>1029</v>
      </c>
      <c r="B765" s="113" t="s">
        <v>382</v>
      </c>
      <c r="P765">
        <v>753</v>
      </c>
      <c r="Q765" t="s">
        <v>2477</v>
      </c>
      <c r="R765" t="s">
        <v>2589</v>
      </c>
    </row>
    <row r="766" spans="1:18">
      <c r="A766" s="113" t="s">
        <v>1030</v>
      </c>
      <c r="B766" s="113" t="s">
        <v>516</v>
      </c>
      <c r="P766">
        <v>754</v>
      </c>
      <c r="Q766" t="s">
        <v>2477</v>
      </c>
      <c r="R766" t="s">
        <v>2589</v>
      </c>
    </row>
    <row r="767" spans="1:18">
      <c r="A767" s="113" t="s">
        <v>1031</v>
      </c>
      <c r="B767" s="113" t="s">
        <v>382</v>
      </c>
      <c r="P767">
        <v>755</v>
      </c>
      <c r="Q767" t="s">
        <v>2477</v>
      </c>
      <c r="R767" t="s">
        <v>2589</v>
      </c>
    </row>
    <row r="768" spans="1:18">
      <c r="A768" s="113" t="s">
        <v>1032</v>
      </c>
      <c r="B768" s="113" t="s">
        <v>382</v>
      </c>
      <c r="P768">
        <v>756</v>
      </c>
      <c r="Q768" t="s">
        <v>2477</v>
      </c>
      <c r="R768" t="s">
        <v>2589</v>
      </c>
    </row>
    <row r="769" spans="1:18">
      <c r="A769" s="113" t="s">
        <v>1033</v>
      </c>
      <c r="B769" s="113" t="s">
        <v>382</v>
      </c>
      <c r="P769">
        <v>757</v>
      </c>
      <c r="Q769" t="s">
        <v>2477</v>
      </c>
      <c r="R769" t="s">
        <v>2589</v>
      </c>
    </row>
    <row r="770" spans="1:18">
      <c r="A770" s="113" t="s">
        <v>1034</v>
      </c>
      <c r="B770" s="113" t="s">
        <v>516</v>
      </c>
      <c r="P770">
        <v>758</v>
      </c>
      <c r="Q770" t="s">
        <v>2477</v>
      </c>
      <c r="R770" t="s">
        <v>2589</v>
      </c>
    </row>
    <row r="771" spans="1:18">
      <c r="A771" s="113" t="s">
        <v>1035</v>
      </c>
      <c r="B771" s="113" t="s">
        <v>516</v>
      </c>
      <c r="P771">
        <v>759</v>
      </c>
      <c r="Q771" t="s">
        <v>2477</v>
      </c>
      <c r="R771" t="s">
        <v>2589</v>
      </c>
    </row>
    <row r="772" spans="1:18">
      <c r="A772" s="113" t="s">
        <v>1036</v>
      </c>
      <c r="B772" s="113" t="s">
        <v>516</v>
      </c>
      <c r="P772">
        <v>760</v>
      </c>
      <c r="Q772" t="s">
        <v>2477</v>
      </c>
      <c r="R772" t="s">
        <v>2589</v>
      </c>
    </row>
    <row r="773" spans="1:18">
      <c r="A773" s="113" t="s">
        <v>1037</v>
      </c>
      <c r="B773" s="113" t="s">
        <v>516</v>
      </c>
      <c r="P773">
        <v>761</v>
      </c>
      <c r="Q773" t="s">
        <v>2477</v>
      </c>
      <c r="R773" t="s">
        <v>2589</v>
      </c>
    </row>
    <row r="774" spans="1:18">
      <c r="A774" s="113" t="s">
        <v>1038</v>
      </c>
      <c r="B774" s="113" t="s">
        <v>382</v>
      </c>
      <c r="P774">
        <v>762</v>
      </c>
      <c r="Q774" t="s">
        <v>2477</v>
      </c>
      <c r="R774" t="s">
        <v>2589</v>
      </c>
    </row>
    <row r="775" spans="1:18">
      <c r="A775" s="113" t="s">
        <v>1039</v>
      </c>
      <c r="B775" s="113" t="s">
        <v>516</v>
      </c>
      <c r="P775">
        <v>763</v>
      </c>
      <c r="Q775" t="s">
        <v>2477</v>
      </c>
      <c r="R775" t="s">
        <v>2589</v>
      </c>
    </row>
    <row r="776" spans="1:18">
      <c r="A776" s="113" t="s">
        <v>1040</v>
      </c>
      <c r="B776" s="113" t="s">
        <v>516</v>
      </c>
      <c r="P776">
        <v>764</v>
      </c>
      <c r="Q776" t="s">
        <v>2477</v>
      </c>
      <c r="R776" t="s">
        <v>2589</v>
      </c>
    </row>
    <row r="777" spans="1:18">
      <c r="A777" s="113" t="s">
        <v>1041</v>
      </c>
      <c r="B777" s="113" t="s">
        <v>382</v>
      </c>
      <c r="P777">
        <v>765</v>
      </c>
      <c r="Q777" t="s">
        <v>2477</v>
      </c>
      <c r="R777" t="s">
        <v>2589</v>
      </c>
    </row>
    <row r="778" spans="1:18">
      <c r="A778" s="113" t="s">
        <v>1042</v>
      </c>
      <c r="B778" s="113" t="s">
        <v>382</v>
      </c>
      <c r="P778">
        <v>766</v>
      </c>
      <c r="Q778" t="s">
        <v>2477</v>
      </c>
      <c r="R778" t="s">
        <v>2589</v>
      </c>
    </row>
    <row r="779" spans="1:18">
      <c r="A779" s="113" t="s">
        <v>1043</v>
      </c>
      <c r="B779" s="113" t="s">
        <v>382</v>
      </c>
      <c r="P779">
        <v>767</v>
      </c>
      <c r="Q779" t="s">
        <v>2477</v>
      </c>
      <c r="R779" t="s">
        <v>2589</v>
      </c>
    </row>
    <row r="780" spans="1:18">
      <c r="A780" s="113" t="s">
        <v>1044</v>
      </c>
      <c r="B780" s="113" t="s">
        <v>382</v>
      </c>
      <c r="P780">
        <v>768</v>
      </c>
      <c r="Q780" t="s">
        <v>2477</v>
      </c>
      <c r="R780" t="s">
        <v>2589</v>
      </c>
    </row>
    <row r="781" spans="1:18">
      <c r="A781" s="113" t="s">
        <v>1045</v>
      </c>
      <c r="B781" s="113" t="s">
        <v>382</v>
      </c>
      <c r="P781">
        <v>769</v>
      </c>
      <c r="Q781" t="s">
        <v>2477</v>
      </c>
      <c r="R781" t="s">
        <v>2589</v>
      </c>
    </row>
    <row r="782" spans="1:18">
      <c r="A782" s="113" t="s">
        <v>1046</v>
      </c>
      <c r="B782" s="113" t="s">
        <v>382</v>
      </c>
      <c r="P782">
        <v>770</v>
      </c>
      <c r="Q782" t="s">
        <v>2477</v>
      </c>
      <c r="R782" t="s">
        <v>2589</v>
      </c>
    </row>
    <row r="783" spans="1:18">
      <c r="A783" s="113" t="s">
        <v>1047</v>
      </c>
      <c r="B783" s="113" t="s">
        <v>516</v>
      </c>
      <c r="P783">
        <v>771</v>
      </c>
      <c r="Q783" t="s">
        <v>2477</v>
      </c>
      <c r="R783" t="s">
        <v>2589</v>
      </c>
    </row>
    <row r="784" spans="1:18">
      <c r="A784" s="113" t="s">
        <v>1048</v>
      </c>
      <c r="B784" s="113" t="s">
        <v>516</v>
      </c>
      <c r="P784">
        <v>772</v>
      </c>
      <c r="Q784" t="s">
        <v>2477</v>
      </c>
      <c r="R784" t="s">
        <v>2589</v>
      </c>
    </row>
    <row r="785" spans="1:18">
      <c r="A785" s="113" t="s">
        <v>1049</v>
      </c>
      <c r="B785" s="113" t="s">
        <v>516</v>
      </c>
      <c r="P785">
        <v>773</v>
      </c>
      <c r="Q785" t="s">
        <v>2477</v>
      </c>
      <c r="R785" t="s">
        <v>2589</v>
      </c>
    </row>
    <row r="786" spans="1:18">
      <c r="A786" s="113" t="s">
        <v>1050</v>
      </c>
      <c r="B786" s="113" t="s">
        <v>382</v>
      </c>
      <c r="P786">
        <v>774</v>
      </c>
      <c r="Q786" t="s">
        <v>2477</v>
      </c>
      <c r="R786" t="s">
        <v>2589</v>
      </c>
    </row>
    <row r="787" spans="1:18">
      <c r="A787" s="113" t="s">
        <v>1051</v>
      </c>
      <c r="B787" s="113" t="s">
        <v>516</v>
      </c>
      <c r="P787">
        <v>775</v>
      </c>
      <c r="Q787" t="s">
        <v>2477</v>
      </c>
      <c r="R787" t="s">
        <v>2589</v>
      </c>
    </row>
    <row r="788" spans="1:18">
      <c r="A788" s="113" t="s">
        <v>1052</v>
      </c>
      <c r="B788" s="113" t="s">
        <v>516</v>
      </c>
      <c r="P788">
        <v>776</v>
      </c>
      <c r="Q788" t="s">
        <v>2477</v>
      </c>
      <c r="R788" t="s">
        <v>2589</v>
      </c>
    </row>
    <row r="789" spans="1:18">
      <c r="A789" s="113" t="s">
        <v>1053</v>
      </c>
      <c r="B789" s="113" t="s">
        <v>516</v>
      </c>
      <c r="P789">
        <v>777</v>
      </c>
      <c r="Q789" t="s">
        <v>2477</v>
      </c>
      <c r="R789" t="s">
        <v>2589</v>
      </c>
    </row>
    <row r="790" spans="1:18">
      <c r="A790" s="113" t="s">
        <v>1054</v>
      </c>
      <c r="B790" s="113" t="s">
        <v>382</v>
      </c>
      <c r="P790">
        <v>778</v>
      </c>
      <c r="Q790" t="s">
        <v>2477</v>
      </c>
      <c r="R790" t="s">
        <v>2589</v>
      </c>
    </row>
    <row r="791" spans="1:18">
      <c r="A791" s="113" t="s">
        <v>1055</v>
      </c>
      <c r="B791" s="113" t="s">
        <v>516</v>
      </c>
      <c r="P791">
        <v>779</v>
      </c>
      <c r="Q791" t="s">
        <v>2477</v>
      </c>
      <c r="R791" t="s">
        <v>2589</v>
      </c>
    </row>
    <row r="792" spans="1:18">
      <c r="A792" s="113" t="s">
        <v>1056</v>
      </c>
      <c r="B792" s="113" t="s">
        <v>516</v>
      </c>
      <c r="P792">
        <v>780</v>
      </c>
      <c r="Q792" t="s">
        <v>2477</v>
      </c>
      <c r="R792" t="s">
        <v>2589</v>
      </c>
    </row>
    <row r="793" spans="1:18">
      <c r="A793" s="113" t="s">
        <v>1057</v>
      </c>
      <c r="B793" s="113" t="s">
        <v>516</v>
      </c>
      <c r="P793">
        <v>781</v>
      </c>
      <c r="Q793" t="s">
        <v>2477</v>
      </c>
      <c r="R793" t="s">
        <v>2589</v>
      </c>
    </row>
    <row r="794" spans="1:18">
      <c r="A794" s="113" t="s">
        <v>1058</v>
      </c>
      <c r="B794" s="113" t="s">
        <v>382</v>
      </c>
      <c r="P794">
        <v>782</v>
      </c>
      <c r="Q794" t="s">
        <v>2477</v>
      </c>
      <c r="R794" t="s">
        <v>2589</v>
      </c>
    </row>
    <row r="795" spans="1:18">
      <c r="A795" s="113" t="s">
        <v>1059</v>
      </c>
      <c r="B795" s="113" t="s">
        <v>516</v>
      </c>
      <c r="P795">
        <v>783</v>
      </c>
      <c r="Q795" t="s">
        <v>2477</v>
      </c>
      <c r="R795" t="s">
        <v>2589</v>
      </c>
    </row>
    <row r="796" spans="1:18">
      <c r="A796" s="113" t="s">
        <v>1060</v>
      </c>
      <c r="B796" s="113" t="s">
        <v>382</v>
      </c>
      <c r="P796">
        <v>784</v>
      </c>
      <c r="Q796" t="s">
        <v>2477</v>
      </c>
      <c r="R796" t="s">
        <v>2589</v>
      </c>
    </row>
    <row r="797" spans="1:18">
      <c r="A797" s="113" t="s">
        <v>1061</v>
      </c>
      <c r="B797" s="113" t="s">
        <v>516</v>
      </c>
      <c r="P797">
        <v>785</v>
      </c>
      <c r="Q797" t="s">
        <v>2477</v>
      </c>
      <c r="R797" t="s">
        <v>2589</v>
      </c>
    </row>
    <row r="798" spans="1:18">
      <c r="A798" s="113" t="s">
        <v>1062</v>
      </c>
      <c r="B798" s="113" t="s">
        <v>516</v>
      </c>
      <c r="P798">
        <v>786</v>
      </c>
      <c r="Q798" t="s">
        <v>2477</v>
      </c>
      <c r="R798" t="s">
        <v>2589</v>
      </c>
    </row>
    <row r="799" spans="1:18">
      <c r="A799" s="113" t="s">
        <v>1063</v>
      </c>
      <c r="B799" s="113" t="s">
        <v>382</v>
      </c>
      <c r="P799">
        <v>787</v>
      </c>
      <c r="Q799" t="s">
        <v>2477</v>
      </c>
      <c r="R799" t="s">
        <v>2589</v>
      </c>
    </row>
    <row r="800" spans="1:18">
      <c r="A800" s="113" t="s">
        <v>1064</v>
      </c>
      <c r="B800" s="113" t="s">
        <v>516</v>
      </c>
      <c r="P800">
        <v>788</v>
      </c>
      <c r="Q800" t="s">
        <v>2477</v>
      </c>
      <c r="R800" t="s">
        <v>2589</v>
      </c>
    </row>
    <row r="801" spans="1:18">
      <c r="A801" s="113" t="s">
        <v>1065</v>
      </c>
      <c r="B801" s="113" t="s">
        <v>382</v>
      </c>
      <c r="P801">
        <v>789</v>
      </c>
      <c r="Q801" t="s">
        <v>2477</v>
      </c>
      <c r="R801" t="s">
        <v>2589</v>
      </c>
    </row>
    <row r="802" spans="1:18">
      <c r="A802" s="113" t="s">
        <v>1066</v>
      </c>
      <c r="B802" s="113" t="s">
        <v>516</v>
      </c>
      <c r="P802">
        <v>790</v>
      </c>
      <c r="Q802" t="s">
        <v>2477</v>
      </c>
      <c r="R802" t="s">
        <v>2589</v>
      </c>
    </row>
    <row r="803" spans="1:18">
      <c r="A803" s="113" t="s">
        <v>1067</v>
      </c>
      <c r="B803" s="113" t="s">
        <v>516</v>
      </c>
      <c r="P803">
        <v>791</v>
      </c>
      <c r="Q803" t="s">
        <v>2477</v>
      </c>
      <c r="R803" t="s">
        <v>2589</v>
      </c>
    </row>
    <row r="804" spans="1:18">
      <c r="A804" s="113" t="s">
        <v>1068</v>
      </c>
      <c r="B804" s="113" t="s">
        <v>382</v>
      </c>
      <c r="P804">
        <v>792</v>
      </c>
      <c r="Q804" t="s">
        <v>2477</v>
      </c>
      <c r="R804" t="s">
        <v>2589</v>
      </c>
    </row>
    <row r="805" spans="1:18">
      <c r="A805" s="113" t="s">
        <v>1069</v>
      </c>
      <c r="B805" s="113" t="s">
        <v>516</v>
      </c>
      <c r="P805">
        <v>793</v>
      </c>
      <c r="Q805" t="s">
        <v>2477</v>
      </c>
      <c r="R805" t="s">
        <v>2589</v>
      </c>
    </row>
    <row r="806" spans="1:18">
      <c r="A806" s="113" t="s">
        <v>1070</v>
      </c>
      <c r="B806" s="113" t="s">
        <v>516</v>
      </c>
      <c r="P806">
        <v>794</v>
      </c>
      <c r="Q806" t="s">
        <v>2477</v>
      </c>
      <c r="R806" t="s">
        <v>2589</v>
      </c>
    </row>
    <row r="807" spans="1:18">
      <c r="A807" s="113" t="s">
        <v>1071</v>
      </c>
      <c r="B807" s="113" t="s">
        <v>516</v>
      </c>
      <c r="P807">
        <v>795</v>
      </c>
      <c r="Q807" t="s">
        <v>2477</v>
      </c>
      <c r="R807" t="s">
        <v>2589</v>
      </c>
    </row>
    <row r="808" spans="1:18">
      <c r="A808" s="113" t="s">
        <v>1072</v>
      </c>
      <c r="B808" s="113" t="s">
        <v>382</v>
      </c>
      <c r="P808">
        <v>796</v>
      </c>
      <c r="Q808" t="s">
        <v>2477</v>
      </c>
      <c r="R808" t="s">
        <v>2589</v>
      </c>
    </row>
    <row r="809" spans="1:18">
      <c r="A809" s="113" t="s">
        <v>1073</v>
      </c>
      <c r="B809" s="113" t="s">
        <v>516</v>
      </c>
      <c r="P809">
        <v>797</v>
      </c>
      <c r="Q809" t="s">
        <v>2477</v>
      </c>
      <c r="R809" t="s">
        <v>2589</v>
      </c>
    </row>
    <row r="810" spans="1:18">
      <c r="A810" s="113" t="s">
        <v>1074</v>
      </c>
      <c r="B810" s="113" t="s">
        <v>516</v>
      </c>
      <c r="P810">
        <v>798</v>
      </c>
      <c r="Q810" t="s">
        <v>2477</v>
      </c>
      <c r="R810" t="s">
        <v>2589</v>
      </c>
    </row>
    <row r="811" spans="1:18">
      <c r="A811" s="113" t="s">
        <v>1075</v>
      </c>
      <c r="B811" s="113" t="s">
        <v>516</v>
      </c>
      <c r="P811">
        <v>799</v>
      </c>
      <c r="Q811" t="s">
        <v>2477</v>
      </c>
      <c r="R811" t="s">
        <v>2589</v>
      </c>
    </row>
    <row r="812" spans="1:18">
      <c r="A812" s="113" t="s">
        <v>1076</v>
      </c>
      <c r="B812" s="113" t="s">
        <v>382</v>
      </c>
      <c r="P812">
        <v>800</v>
      </c>
      <c r="Q812" t="s">
        <v>2477</v>
      </c>
      <c r="R812" t="s">
        <v>2589</v>
      </c>
    </row>
    <row r="813" spans="1:18">
      <c r="A813" s="113" t="s">
        <v>1077</v>
      </c>
      <c r="B813" s="113" t="s">
        <v>382</v>
      </c>
      <c r="P813">
        <v>801</v>
      </c>
      <c r="Q813" t="s">
        <v>2477</v>
      </c>
      <c r="R813" t="s">
        <v>2589</v>
      </c>
    </row>
    <row r="814" spans="1:18">
      <c r="A814" s="113" t="s">
        <v>1078</v>
      </c>
      <c r="B814" s="113" t="s">
        <v>516</v>
      </c>
      <c r="P814">
        <v>802</v>
      </c>
      <c r="Q814" t="s">
        <v>2477</v>
      </c>
      <c r="R814" t="s">
        <v>2589</v>
      </c>
    </row>
    <row r="815" spans="1:18">
      <c r="A815" s="113" t="s">
        <v>1079</v>
      </c>
      <c r="B815" s="113" t="s">
        <v>516</v>
      </c>
      <c r="P815">
        <v>803</v>
      </c>
      <c r="Q815" t="s">
        <v>2477</v>
      </c>
      <c r="R815" t="s">
        <v>2589</v>
      </c>
    </row>
    <row r="816" spans="1:18">
      <c r="A816" s="113" t="s">
        <v>1080</v>
      </c>
      <c r="B816" s="113" t="s">
        <v>516</v>
      </c>
      <c r="P816">
        <v>804</v>
      </c>
      <c r="Q816" t="s">
        <v>2477</v>
      </c>
      <c r="R816" t="s">
        <v>2589</v>
      </c>
    </row>
    <row r="817" spans="1:18">
      <c r="A817" s="113" t="s">
        <v>1081</v>
      </c>
      <c r="B817" s="113" t="s">
        <v>516</v>
      </c>
      <c r="P817">
        <v>805</v>
      </c>
      <c r="Q817" t="s">
        <v>2477</v>
      </c>
      <c r="R817" t="s">
        <v>2589</v>
      </c>
    </row>
    <row r="818" spans="1:18">
      <c r="A818" s="113" t="s">
        <v>1082</v>
      </c>
      <c r="B818" s="113" t="s">
        <v>516</v>
      </c>
      <c r="P818">
        <v>806</v>
      </c>
      <c r="Q818" t="s">
        <v>2477</v>
      </c>
      <c r="R818" t="s">
        <v>2589</v>
      </c>
    </row>
    <row r="819" spans="1:18">
      <c r="A819" s="113" t="s">
        <v>1083</v>
      </c>
      <c r="B819" s="113" t="s">
        <v>516</v>
      </c>
      <c r="P819">
        <v>807</v>
      </c>
      <c r="Q819" t="s">
        <v>2477</v>
      </c>
      <c r="R819" t="s">
        <v>2589</v>
      </c>
    </row>
    <row r="820" spans="1:18">
      <c r="A820" s="113" t="s">
        <v>1084</v>
      </c>
      <c r="B820" s="113" t="s">
        <v>516</v>
      </c>
      <c r="P820">
        <v>808</v>
      </c>
      <c r="Q820" t="s">
        <v>2477</v>
      </c>
      <c r="R820" t="s">
        <v>2589</v>
      </c>
    </row>
    <row r="821" spans="1:18">
      <c r="A821" s="113" t="s">
        <v>1085</v>
      </c>
      <c r="B821" s="113" t="s">
        <v>382</v>
      </c>
      <c r="P821">
        <v>809</v>
      </c>
      <c r="Q821" t="s">
        <v>2477</v>
      </c>
      <c r="R821" t="s">
        <v>2589</v>
      </c>
    </row>
    <row r="822" spans="1:18">
      <c r="A822" s="113" t="s">
        <v>1086</v>
      </c>
      <c r="B822" s="113" t="s">
        <v>516</v>
      </c>
      <c r="P822">
        <v>810</v>
      </c>
      <c r="Q822" t="s">
        <v>2477</v>
      </c>
      <c r="R822" t="s">
        <v>2589</v>
      </c>
    </row>
    <row r="823" spans="1:18">
      <c r="A823" s="113" t="s">
        <v>1087</v>
      </c>
      <c r="B823" s="113" t="s">
        <v>516</v>
      </c>
      <c r="P823">
        <v>811</v>
      </c>
      <c r="Q823" t="s">
        <v>2477</v>
      </c>
      <c r="R823" t="s">
        <v>2589</v>
      </c>
    </row>
    <row r="824" spans="1:18">
      <c r="A824" s="113" t="s">
        <v>1088</v>
      </c>
      <c r="B824" s="113" t="s">
        <v>516</v>
      </c>
      <c r="P824">
        <v>812</v>
      </c>
      <c r="Q824" t="s">
        <v>2477</v>
      </c>
      <c r="R824" t="s">
        <v>2589</v>
      </c>
    </row>
    <row r="825" spans="1:18">
      <c r="A825" s="113" t="s">
        <v>1089</v>
      </c>
      <c r="B825" s="113" t="s">
        <v>382</v>
      </c>
      <c r="P825">
        <v>813</v>
      </c>
      <c r="Q825" t="s">
        <v>2477</v>
      </c>
      <c r="R825" t="s">
        <v>2589</v>
      </c>
    </row>
    <row r="826" spans="1:18">
      <c r="A826" s="113" t="s">
        <v>1090</v>
      </c>
      <c r="B826" s="113" t="s">
        <v>382</v>
      </c>
      <c r="P826">
        <v>814</v>
      </c>
      <c r="Q826" t="s">
        <v>2477</v>
      </c>
      <c r="R826" t="s">
        <v>2589</v>
      </c>
    </row>
    <row r="827" spans="1:18">
      <c r="A827" s="113" t="s">
        <v>1091</v>
      </c>
      <c r="B827" s="113" t="s">
        <v>382</v>
      </c>
      <c r="P827">
        <v>815</v>
      </c>
      <c r="Q827" t="s">
        <v>2477</v>
      </c>
      <c r="R827" t="s">
        <v>2589</v>
      </c>
    </row>
    <row r="828" spans="1:18">
      <c r="A828" s="113" t="s">
        <v>1092</v>
      </c>
      <c r="B828" s="113" t="s">
        <v>382</v>
      </c>
      <c r="P828">
        <v>816</v>
      </c>
      <c r="Q828" t="s">
        <v>2477</v>
      </c>
      <c r="R828" t="s">
        <v>2589</v>
      </c>
    </row>
    <row r="829" spans="1:18">
      <c r="A829" s="113" t="s">
        <v>1093</v>
      </c>
      <c r="B829" s="113" t="s">
        <v>382</v>
      </c>
      <c r="P829">
        <v>817</v>
      </c>
      <c r="Q829" t="s">
        <v>2477</v>
      </c>
      <c r="R829" t="s">
        <v>2589</v>
      </c>
    </row>
    <row r="830" spans="1:18">
      <c r="A830" s="113" t="s">
        <v>1094</v>
      </c>
      <c r="B830" s="113" t="s">
        <v>382</v>
      </c>
      <c r="P830">
        <v>818</v>
      </c>
      <c r="Q830" t="s">
        <v>2477</v>
      </c>
      <c r="R830" t="s">
        <v>2589</v>
      </c>
    </row>
    <row r="831" spans="1:18">
      <c r="A831" s="113" t="s">
        <v>1095</v>
      </c>
      <c r="B831" s="113" t="s">
        <v>382</v>
      </c>
      <c r="P831">
        <v>819</v>
      </c>
      <c r="Q831" t="s">
        <v>2477</v>
      </c>
      <c r="R831" t="s">
        <v>2589</v>
      </c>
    </row>
    <row r="832" spans="1:18">
      <c r="A832" s="113" t="s">
        <v>1096</v>
      </c>
      <c r="B832" s="113" t="s">
        <v>382</v>
      </c>
      <c r="P832">
        <v>820</v>
      </c>
      <c r="Q832" t="s">
        <v>2477</v>
      </c>
      <c r="R832" t="s">
        <v>2589</v>
      </c>
    </row>
    <row r="833" spans="1:18">
      <c r="A833" s="113" t="s">
        <v>1097</v>
      </c>
      <c r="B833" s="113" t="s">
        <v>382</v>
      </c>
      <c r="P833">
        <v>821</v>
      </c>
      <c r="Q833" t="s">
        <v>2477</v>
      </c>
      <c r="R833" t="s">
        <v>2589</v>
      </c>
    </row>
    <row r="834" spans="1:18">
      <c r="A834" s="113" t="s">
        <v>1098</v>
      </c>
      <c r="B834" s="113" t="s">
        <v>382</v>
      </c>
      <c r="P834">
        <v>822</v>
      </c>
      <c r="Q834" t="s">
        <v>2477</v>
      </c>
      <c r="R834" t="s">
        <v>2589</v>
      </c>
    </row>
    <row r="835" spans="1:18">
      <c r="A835" s="113" t="s">
        <v>1099</v>
      </c>
      <c r="B835" s="113" t="s">
        <v>382</v>
      </c>
      <c r="P835">
        <v>823</v>
      </c>
      <c r="Q835" t="s">
        <v>2477</v>
      </c>
      <c r="R835" t="s">
        <v>2589</v>
      </c>
    </row>
    <row r="836" spans="1:18">
      <c r="A836" s="113" t="s">
        <v>1100</v>
      </c>
      <c r="B836" s="113" t="s">
        <v>382</v>
      </c>
      <c r="P836">
        <v>824</v>
      </c>
      <c r="Q836" t="s">
        <v>2477</v>
      </c>
      <c r="R836" t="s">
        <v>2589</v>
      </c>
    </row>
    <row r="837" spans="1:18">
      <c r="A837" s="113" t="s">
        <v>1101</v>
      </c>
      <c r="B837" s="113" t="s">
        <v>382</v>
      </c>
      <c r="P837">
        <v>825</v>
      </c>
      <c r="Q837" t="s">
        <v>2477</v>
      </c>
      <c r="R837" t="s">
        <v>2589</v>
      </c>
    </row>
    <row r="838" spans="1:18">
      <c r="A838" s="113" t="s">
        <v>1102</v>
      </c>
      <c r="B838" s="113" t="s">
        <v>382</v>
      </c>
      <c r="P838">
        <v>826</v>
      </c>
      <c r="Q838" t="s">
        <v>2477</v>
      </c>
      <c r="R838" t="s">
        <v>2589</v>
      </c>
    </row>
    <row r="839" spans="1:18">
      <c r="A839" s="113" t="s">
        <v>1103</v>
      </c>
      <c r="B839" s="113" t="s">
        <v>382</v>
      </c>
      <c r="P839">
        <v>827</v>
      </c>
      <c r="Q839" t="s">
        <v>2477</v>
      </c>
      <c r="R839" t="s">
        <v>2589</v>
      </c>
    </row>
    <row r="840" spans="1:18">
      <c r="A840" s="113" t="s">
        <v>1104</v>
      </c>
      <c r="B840" s="113" t="s">
        <v>382</v>
      </c>
      <c r="P840">
        <v>828</v>
      </c>
      <c r="Q840" t="s">
        <v>2477</v>
      </c>
      <c r="R840" t="s">
        <v>2589</v>
      </c>
    </row>
    <row r="841" spans="1:18">
      <c r="A841" s="113" t="s">
        <v>1105</v>
      </c>
      <c r="B841" s="113" t="s">
        <v>382</v>
      </c>
      <c r="P841">
        <v>829</v>
      </c>
      <c r="Q841" t="s">
        <v>2477</v>
      </c>
      <c r="R841" t="s">
        <v>2589</v>
      </c>
    </row>
    <row r="842" spans="1:18">
      <c r="A842" s="113" t="s">
        <v>1106</v>
      </c>
      <c r="B842" s="113" t="s">
        <v>382</v>
      </c>
      <c r="P842">
        <v>830</v>
      </c>
      <c r="Q842" t="s">
        <v>2477</v>
      </c>
      <c r="R842" t="s">
        <v>2589</v>
      </c>
    </row>
    <row r="843" spans="1:18">
      <c r="A843" s="113" t="s">
        <v>1107</v>
      </c>
      <c r="B843" s="113" t="s">
        <v>382</v>
      </c>
      <c r="P843">
        <v>831</v>
      </c>
      <c r="Q843" t="s">
        <v>2477</v>
      </c>
      <c r="R843" t="s">
        <v>2589</v>
      </c>
    </row>
    <row r="844" spans="1:18">
      <c r="A844" s="113" t="s">
        <v>1108</v>
      </c>
      <c r="B844" s="113" t="s">
        <v>382</v>
      </c>
      <c r="P844">
        <v>832</v>
      </c>
      <c r="Q844" t="s">
        <v>2477</v>
      </c>
      <c r="R844" t="s">
        <v>2589</v>
      </c>
    </row>
    <row r="845" spans="1:18">
      <c r="A845" s="113" t="s">
        <v>1109</v>
      </c>
      <c r="B845" s="113" t="s">
        <v>382</v>
      </c>
      <c r="P845">
        <v>833</v>
      </c>
      <c r="Q845" t="s">
        <v>2477</v>
      </c>
      <c r="R845" t="s">
        <v>2589</v>
      </c>
    </row>
    <row r="846" spans="1:18">
      <c r="A846" s="113" t="s">
        <v>1110</v>
      </c>
      <c r="B846" s="113" t="s">
        <v>382</v>
      </c>
      <c r="P846">
        <v>834</v>
      </c>
      <c r="Q846" t="s">
        <v>2477</v>
      </c>
      <c r="R846" t="s">
        <v>2589</v>
      </c>
    </row>
    <row r="847" spans="1:18">
      <c r="A847" s="113" t="s">
        <v>1111</v>
      </c>
      <c r="B847" s="113" t="s">
        <v>382</v>
      </c>
      <c r="P847">
        <v>835</v>
      </c>
      <c r="Q847" t="s">
        <v>2477</v>
      </c>
      <c r="R847" t="s">
        <v>2589</v>
      </c>
    </row>
    <row r="848" spans="1:18">
      <c r="A848" s="113" t="s">
        <v>1112</v>
      </c>
      <c r="B848" s="113" t="s">
        <v>382</v>
      </c>
      <c r="P848">
        <v>836</v>
      </c>
      <c r="Q848" t="s">
        <v>2477</v>
      </c>
      <c r="R848" t="s">
        <v>2589</v>
      </c>
    </row>
    <row r="849" spans="1:18">
      <c r="A849" s="113" t="s">
        <v>1113</v>
      </c>
      <c r="B849" s="113" t="s">
        <v>382</v>
      </c>
      <c r="P849">
        <v>837</v>
      </c>
      <c r="Q849" t="s">
        <v>2477</v>
      </c>
      <c r="R849" t="s">
        <v>2589</v>
      </c>
    </row>
    <row r="850" spans="1:18">
      <c r="A850" s="113" t="s">
        <v>1114</v>
      </c>
      <c r="B850" s="113" t="s">
        <v>516</v>
      </c>
      <c r="P850">
        <v>838</v>
      </c>
      <c r="Q850" t="s">
        <v>2477</v>
      </c>
      <c r="R850" t="s">
        <v>2589</v>
      </c>
    </row>
    <row r="851" spans="1:18">
      <c r="A851" s="113" t="s">
        <v>1115</v>
      </c>
      <c r="B851" s="113" t="s">
        <v>516</v>
      </c>
      <c r="P851">
        <v>839</v>
      </c>
      <c r="Q851" t="s">
        <v>2477</v>
      </c>
      <c r="R851" t="s">
        <v>2589</v>
      </c>
    </row>
    <row r="852" spans="1:18">
      <c r="A852" s="113" t="s">
        <v>1116</v>
      </c>
      <c r="B852" s="113" t="s">
        <v>516</v>
      </c>
      <c r="P852">
        <v>840</v>
      </c>
      <c r="Q852" t="s">
        <v>2477</v>
      </c>
      <c r="R852" t="s">
        <v>2589</v>
      </c>
    </row>
    <row r="853" spans="1:18">
      <c r="A853" s="113" t="s">
        <v>1117</v>
      </c>
      <c r="B853" s="113" t="s">
        <v>516</v>
      </c>
      <c r="P853">
        <v>841</v>
      </c>
      <c r="Q853" t="s">
        <v>2477</v>
      </c>
      <c r="R853" t="s">
        <v>2589</v>
      </c>
    </row>
    <row r="854" spans="1:18">
      <c r="A854" s="113" t="s">
        <v>1118</v>
      </c>
      <c r="B854" s="113" t="s">
        <v>516</v>
      </c>
      <c r="P854">
        <v>842</v>
      </c>
      <c r="Q854" t="s">
        <v>2477</v>
      </c>
      <c r="R854" t="s">
        <v>2589</v>
      </c>
    </row>
    <row r="855" spans="1:18">
      <c r="A855" s="113" t="s">
        <v>1119</v>
      </c>
      <c r="B855" s="113" t="s">
        <v>516</v>
      </c>
      <c r="P855">
        <v>843</v>
      </c>
      <c r="Q855" t="s">
        <v>2477</v>
      </c>
      <c r="R855" t="s">
        <v>2589</v>
      </c>
    </row>
    <row r="856" spans="1:18">
      <c r="A856" s="113" t="s">
        <v>1120</v>
      </c>
      <c r="B856" s="113" t="s">
        <v>382</v>
      </c>
      <c r="P856">
        <v>844</v>
      </c>
      <c r="Q856" t="s">
        <v>2477</v>
      </c>
      <c r="R856" t="s">
        <v>2589</v>
      </c>
    </row>
    <row r="857" spans="1:18">
      <c r="A857" s="113" t="s">
        <v>1121</v>
      </c>
      <c r="B857" s="113" t="s">
        <v>516</v>
      </c>
      <c r="P857">
        <v>845</v>
      </c>
      <c r="Q857" t="s">
        <v>2477</v>
      </c>
      <c r="R857" t="s">
        <v>2589</v>
      </c>
    </row>
    <row r="858" spans="1:18">
      <c r="A858" s="113" t="s">
        <v>1122</v>
      </c>
      <c r="B858" s="113" t="s">
        <v>516</v>
      </c>
      <c r="P858">
        <v>846</v>
      </c>
      <c r="Q858" t="s">
        <v>2477</v>
      </c>
      <c r="R858" t="s">
        <v>2589</v>
      </c>
    </row>
    <row r="859" spans="1:18">
      <c r="A859" s="113" t="s">
        <v>1123</v>
      </c>
      <c r="B859" s="113" t="s">
        <v>382</v>
      </c>
      <c r="P859">
        <v>847</v>
      </c>
      <c r="Q859" t="s">
        <v>2477</v>
      </c>
      <c r="R859" t="s">
        <v>2589</v>
      </c>
    </row>
    <row r="860" spans="1:18">
      <c r="A860" s="113" t="s">
        <v>1124</v>
      </c>
      <c r="B860" s="113" t="s">
        <v>516</v>
      </c>
      <c r="P860">
        <v>848</v>
      </c>
      <c r="Q860" t="s">
        <v>2477</v>
      </c>
      <c r="R860" t="s">
        <v>2589</v>
      </c>
    </row>
    <row r="861" spans="1:18">
      <c r="A861" s="113" t="s">
        <v>1125</v>
      </c>
      <c r="B861" s="113" t="s">
        <v>516</v>
      </c>
      <c r="P861">
        <v>849</v>
      </c>
      <c r="Q861" t="s">
        <v>2477</v>
      </c>
      <c r="R861" t="s">
        <v>2589</v>
      </c>
    </row>
    <row r="862" spans="1:18">
      <c r="A862" s="113" t="s">
        <v>1126</v>
      </c>
      <c r="B862" s="113" t="s">
        <v>516</v>
      </c>
      <c r="P862">
        <v>850</v>
      </c>
      <c r="Q862" t="s">
        <v>2477</v>
      </c>
      <c r="R862" t="s">
        <v>2589</v>
      </c>
    </row>
    <row r="863" spans="1:18">
      <c r="A863" s="113" t="s">
        <v>1127</v>
      </c>
      <c r="B863" s="113" t="s">
        <v>516</v>
      </c>
      <c r="P863">
        <v>851</v>
      </c>
      <c r="Q863" t="s">
        <v>2477</v>
      </c>
      <c r="R863" t="s">
        <v>2589</v>
      </c>
    </row>
    <row r="864" spans="1:18">
      <c r="A864" s="113" t="s">
        <v>1128</v>
      </c>
      <c r="B864" s="113" t="s">
        <v>382</v>
      </c>
      <c r="P864">
        <v>852</v>
      </c>
      <c r="Q864" t="s">
        <v>2477</v>
      </c>
      <c r="R864" t="s">
        <v>2589</v>
      </c>
    </row>
    <row r="865" spans="1:18">
      <c r="A865" s="113" t="s">
        <v>1129</v>
      </c>
      <c r="B865" s="113" t="s">
        <v>516</v>
      </c>
      <c r="P865">
        <v>853</v>
      </c>
      <c r="Q865" t="s">
        <v>2477</v>
      </c>
      <c r="R865" t="s">
        <v>2589</v>
      </c>
    </row>
    <row r="866" spans="1:18">
      <c r="A866" s="113" t="s">
        <v>1130</v>
      </c>
      <c r="B866" s="113" t="s">
        <v>382</v>
      </c>
      <c r="P866">
        <v>854</v>
      </c>
      <c r="Q866" t="s">
        <v>2477</v>
      </c>
      <c r="R866" t="s">
        <v>2589</v>
      </c>
    </row>
    <row r="867" spans="1:18">
      <c r="A867" s="113" t="s">
        <v>1131</v>
      </c>
      <c r="B867" s="113" t="s">
        <v>382</v>
      </c>
      <c r="P867">
        <v>855</v>
      </c>
      <c r="Q867" t="s">
        <v>2477</v>
      </c>
      <c r="R867" t="s">
        <v>2589</v>
      </c>
    </row>
    <row r="868" spans="1:18">
      <c r="A868" s="113" t="s">
        <v>1132</v>
      </c>
      <c r="B868" s="113" t="s">
        <v>516</v>
      </c>
      <c r="P868">
        <v>856</v>
      </c>
      <c r="Q868" t="s">
        <v>2477</v>
      </c>
      <c r="R868" t="s">
        <v>2589</v>
      </c>
    </row>
    <row r="869" spans="1:18">
      <c r="A869" s="113" t="s">
        <v>1133</v>
      </c>
      <c r="B869" s="113" t="s">
        <v>382</v>
      </c>
      <c r="P869">
        <v>857</v>
      </c>
      <c r="Q869" t="s">
        <v>2477</v>
      </c>
      <c r="R869" t="s">
        <v>2589</v>
      </c>
    </row>
    <row r="870" spans="1:18">
      <c r="A870" s="113" t="s">
        <v>1134</v>
      </c>
      <c r="B870" s="113" t="s">
        <v>382</v>
      </c>
      <c r="P870">
        <v>858</v>
      </c>
      <c r="Q870" t="s">
        <v>2477</v>
      </c>
      <c r="R870" t="s">
        <v>2589</v>
      </c>
    </row>
    <row r="871" spans="1:18">
      <c r="A871" s="113" t="s">
        <v>1135</v>
      </c>
      <c r="B871" s="113" t="s">
        <v>382</v>
      </c>
      <c r="P871">
        <v>859</v>
      </c>
      <c r="Q871" t="s">
        <v>2477</v>
      </c>
      <c r="R871" t="s">
        <v>2589</v>
      </c>
    </row>
    <row r="872" spans="1:18">
      <c r="A872" s="113" t="s">
        <v>1136</v>
      </c>
      <c r="B872" s="113" t="s">
        <v>382</v>
      </c>
      <c r="P872">
        <v>860</v>
      </c>
      <c r="Q872" t="s">
        <v>2477</v>
      </c>
      <c r="R872" t="s">
        <v>2589</v>
      </c>
    </row>
    <row r="873" spans="1:18">
      <c r="A873" s="113" t="s">
        <v>1137</v>
      </c>
      <c r="B873" s="113" t="s">
        <v>382</v>
      </c>
      <c r="P873">
        <v>861</v>
      </c>
      <c r="Q873" t="s">
        <v>2477</v>
      </c>
      <c r="R873" t="s">
        <v>2589</v>
      </c>
    </row>
    <row r="874" spans="1:18">
      <c r="A874" s="113" t="s">
        <v>1138</v>
      </c>
      <c r="B874" s="113" t="s">
        <v>516</v>
      </c>
      <c r="P874">
        <v>862</v>
      </c>
      <c r="Q874" t="s">
        <v>2477</v>
      </c>
      <c r="R874" t="s">
        <v>2589</v>
      </c>
    </row>
    <row r="875" spans="1:18">
      <c r="A875" s="113" t="s">
        <v>1139</v>
      </c>
      <c r="B875" s="113" t="s">
        <v>382</v>
      </c>
      <c r="P875">
        <v>863</v>
      </c>
      <c r="Q875" t="s">
        <v>2477</v>
      </c>
      <c r="R875" t="s">
        <v>2589</v>
      </c>
    </row>
    <row r="876" spans="1:18">
      <c r="A876" s="113" t="s">
        <v>1140</v>
      </c>
      <c r="B876" s="113" t="s">
        <v>516</v>
      </c>
      <c r="P876">
        <v>864</v>
      </c>
      <c r="Q876" t="s">
        <v>2477</v>
      </c>
      <c r="R876" t="s">
        <v>2589</v>
      </c>
    </row>
    <row r="877" spans="1:18">
      <c r="A877" s="113" t="s">
        <v>1141</v>
      </c>
      <c r="B877" s="113" t="s">
        <v>516</v>
      </c>
      <c r="P877">
        <v>865</v>
      </c>
      <c r="Q877" t="s">
        <v>2477</v>
      </c>
      <c r="R877" t="s">
        <v>2589</v>
      </c>
    </row>
    <row r="878" spans="1:18">
      <c r="A878" s="113" t="s">
        <v>1142</v>
      </c>
      <c r="B878" s="113" t="s">
        <v>382</v>
      </c>
      <c r="P878">
        <v>866</v>
      </c>
      <c r="Q878" t="s">
        <v>2477</v>
      </c>
      <c r="R878" t="s">
        <v>2589</v>
      </c>
    </row>
    <row r="879" spans="1:18">
      <c r="A879" s="113" t="s">
        <v>1143</v>
      </c>
      <c r="B879" s="113" t="s">
        <v>516</v>
      </c>
      <c r="P879">
        <v>867</v>
      </c>
      <c r="Q879" t="s">
        <v>2477</v>
      </c>
      <c r="R879" t="s">
        <v>2589</v>
      </c>
    </row>
    <row r="880" spans="1:18">
      <c r="A880" s="113" t="s">
        <v>1144</v>
      </c>
      <c r="B880" s="113" t="s">
        <v>382</v>
      </c>
      <c r="P880">
        <v>868</v>
      </c>
      <c r="Q880" t="s">
        <v>2477</v>
      </c>
      <c r="R880" t="s">
        <v>2589</v>
      </c>
    </row>
    <row r="881" spans="1:18">
      <c r="A881" s="113" t="s">
        <v>1145</v>
      </c>
      <c r="B881" s="113" t="s">
        <v>382</v>
      </c>
      <c r="P881">
        <v>869</v>
      </c>
      <c r="Q881" t="s">
        <v>2477</v>
      </c>
      <c r="R881" t="s">
        <v>2589</v>
      </c>
    </row>
    <row r="882" spans="1:18">
      <c r="A882" s="113" t="s">
        <v>1146</v>
      </c>
      <c r="B882" s="113" t="s">
        <v>516</v>
      </c>
      <c r="P882">
        <v>870</v>
      </c>
      <c r="Q882" t="s">
        <v>2477</v>
      </c>
      <c r="R882" t="s">
        <v>2589</v>
      </c>
    </row>
    <row r="883" spans="1:18">
      <c r="A883" s="113" t="s">
        <v>1147</v>
      </c>
      <c r="B883" s="113" t="s">
        <v>516</v>
      </c>
      <c r="P883">
        <v>871</v>
      </c>
      <c r="Q883" t="s">
        <v>2477</v>
      </c>
      <c r="R883" t="s">
        <v>2589</v>
      </c>
    </row>
    <row r="884" spans="1:18">
      <c r="A884" s="113" t="s">
        <v>1148</v>
      </c>
      <c r="B884" s="113" t="s">
        <v>516</v>
      </c>
      <c r="P884">
        <v>872</v>
      </c>
      <c r="Q884" t="s">
        <v>2477</v>
      </c>
      <c r="R884" t="s">
        <v>2589</v>
      </c>
    </row>
    <row r="885" spans="1:18">
      <c r="A885" s="113" t="s">
        <v>1149</v>
      </c>
      <c r="B885" s="113" t="s">
        <v>516</v>
      </c>
      <c r="P885">
        <v>873</v>
      </c>
      <c r="Q885" t="s">
        <v>2477</v>
      </c>
      <c r="R885" t="s">
        <v>2589</v>
      </c>
    </row>
    <row r="886" spans="1:18">
      <c r="A886" s="113" t="s">
        <v>1150</v>
      </c>
      <c r="B886" s="113" t="s">
        <v>382</v>
      </c>
      <c r="P886">
        <v>874</v>
      </c>
      <c r="Q886" t="s">
        <v>2477</v>
      </c>
      <c r="R886" t="s">
        <v>2589</v>
      </c>
    </row>
    <row r="887" spans="1:18">
      <c r="A887" s="113" t="s">
        <v>1151</v>
      </c>
      <c r="B887" s="113" t="s">
        <v>516</v>
      </c>
      <c r="P887">
        <v>875</v>
      </c>
      <c r="Q887" t="s">
        <v>2477</v>
      </c>
      <c r="R887" t="s">
        <v>2589</v>
      </c>
    </row>
    <row r="888" spans="1:18">
      <c r="A888" s="113" t="s">
        <v>1152</v>
      </c>
      <c r="B888" s="113" t="s">
        <v>382</v>
      </c>
      <c r="P888">
        <v>876</v>
      </c>
      <c r="Q888" t="s">
        <v>2477</v>
      </c>
      <c r="R888" t="s">
        <v>2589</v>
      </c>
    </row>
    <row r="889" spans="1:18">
      <c r="A889" s="113" t="s">
        <v>1153</v>
      </c>
      <c r="B889" s="113" t="s">
        <v>516</v>
      </c>
      <c r="P889">
        <v>877</v>
      </c>
      <c r="Q889" t="s">
        <v>2477</v>
      </c>
      <c r="R889" t="s">
        <v>2589</v>
      </c>
    </row>
    <row r="890" spans="1:18">
      <c r="A890" s="113" t="s">
        <v>1154</v>
      </c>
      <c r="B890" s="113" t="s">
        <v>382</v>
      </c>
      <c r="P890">
        <v>878</v>
      </c>
      <c r="Q890" t="s">
        <v>2477</v>
      </c>
      <c r="R890" t="s">
        <v>2589</v>
      </c>
    </row>
    <row r="891" spans="1:18">
      <c r="A891" s="113" t="s">
        <v>1155</v>
      </c>
      <c r="B891" s="113" t="s">
        <v>382</v>
      </c>
      <c r="P891">
        <v>879</v>
      </c>
      <c r="Q891" t="s">
        <v>2477</v>
      </c>
      <c r="R891" t="s">
        <v>2589</v>
      </c>
    </row>
    <row r="892" spans="1:18">
      <c r="A892" s="113" t="s">
        <v>1156</v>
      </c>
      <c r="B892" s="113" t="s">
        <v>382</v>
      </c>
      <c r="P892">
        <v>880</v>
      </c>
      <c r="Q892" t="s">
        <v>2477</v>
      </c>
      <c r="R892" t="s">
        <v>2589</v>
      </c>
    </row>
    <row r="893" spans="1:18">
      <c r="A893" s="113" t="s">
        <v>1157</v>
      </c>
      <c r="B893" s="113" t="s">
        <v>516</v>
      </c>
      <c r="P893">
        <v>881</v>
      </c>
      <c r="Q893" t="s">
        <v>2477</v>
      </c>
      <c r="R893" t="s">
        <v>2589</v>
      </c>
    </row>
    <row r="894" spans="1:18">
      <c r="A894" s="113" t="s">
        <v>1158</v>
      </c>
      <c r="B894" s="113" t="s">
        <v>516</v>
      </c>
      <c r="P894">
        <v>882</v>
      </c>
      <c r="Q894" t="s">
        <v>2477</v>
      </c>
      <c r="R894" t="s">
        <v>2589</v>
      </c>
    </row>
    <row r="895" spans="1:18">
      <c r="A895" s="113" t="s">
        <v>1159</v>
      </c>
      <c r="B895" s="113" t="s">
        <v>516</v>
      </c>
      <c r="P895">
        <v>883</v>
      </c>
      <c r="Q895" t="s">
        <v>2477</v>
      </c>
      <c r="R895" t="s">
        <v>2589</v>
      </c>
    </row>
    <row r="896" spans="1:18">
      <c r="A896" s="113" t="s">
        <v>1160</v>
      </c>
      <c r="B896" s="113" t="s">
        <v>516</v>
      </c>
      <c r="P896">
        <v>884</v>
      </c>
      <c r="Q896" t="s">
        <v>2477</v>
      </c>
      <c r="R896" t="s">
        <v>2589</v>
      </c>
    </row>
    <row r="897" spans="1:18">
      <c r="A897" s="113" t="s">
        <v>1161</v>
      </c>
      <c r="B897" s="113" t="s">
        <v>516</v>
      </c>
      <c r="P897">
        <v>885</v>
      </c>
      <c r="Q897" t="s">
        <v>2477</v>
      </c>
      <c r="R897" t="s">
        <v>2589</v>
      </c>
    </row>
    <row r="898" spans="1:18">
      <c r="A898" s="113" t="s">
        <v>1162</v>
      </c>
      <c r="B898" s="113" t="s">
        <v>516</v>
      </c>
      <c r="P898">
        <v>886</v>
      </c>
      <c r="Q898" t="s">
        <v>2477</v>
      </c>
      <c r="R898" t="s">
        <v>2589</v>
      </c>
    </row>
    <row r="899" spans="1:18">
      <c r="A899" s="113" t="s">
        <v>1163</v>
      </c>
      <c r="B899" s="113" t="s">
        <v>516</v>
      </c>
      <c r="P899">
        <v>887</v>
      </c>
      <c r="Q899" t="s">
        <v>2477</v>
      </c>
      <c r="R899" t="s">
        <v>2589</v>
      </c>
    </row>
    <row r="900" spans="1:18">
      <c r="A900" s="113" t="s">
        <v>1164</v>
      </c>
      <c r="B900" s="113" t="s">
        <v>382</v>
      </c>
      <c r="P900">
        <v>888</v>
      </c>
      <c r="Q900" t="s">
        <v>2477</v>
      </c>
      <c r="R900" t="s">
        <v>2589</v>
      </c>
    </row>
    <row r="901" spans="1:18">
      <c r="A901" s="113" t="s">
        <v>1165</v>
      </c>
      <c r="B901" s="113" t="s">
        <v>516</v>
      </c>
      <c r="P901">
        <v>889</v>
      </c>
      <c r="Q901" t="s">
        <v>2477</v>
      </c>
      <c r="R901" t="s">
        <v>2589</v>
      </c>
    </row>
    <row r="902" spans="1:18">
      <c r="A902" s="113" t="s">
        <v>1166</v>
      </c>
      <c r="B902" s="113" t="s">
        <v>516</v>
      </c>
      <c r="P902">
        <v>890</v>
      </c>
      <c r="Q902" t="s">
        <v>2477</v>
      </c>
      <c r="R902" t="s">
        <v>2589</v>
      </c>
    </row>
    <row r="903" spans="1:18">
      <c r="A903" s="113" t="s">
        <v>1167</v>
      </c>
      <c r="B903" s="113" t="s">
        <v>382</v>
      </c>
      <c r="P903">
        <v>891</v>
      </c>
      <c r="Q903" t="s">
        <v>2477</v>
      </c>
      <c r="R903" t="s">
        <v>2589</v>
      </c>
    </row>
    <row r="904" spans="1:18">
      <c r="A904" s="113" t="s">
        <v>1168</v>
      </c>
      <c r="B904" s="113" t="s">
        <v>516</v>
      </c>
      <c r="P904">
        <v>892</v>
      </c>
      <c r="Q904" t="s">
        <v>2477</v>
      </c>
      <c r="R904" t="s">
        <v>2589</v>
      </c>
    </row>
    <row r="905" spans="1:18">
      <c r="A905" s="113" t="s">
        <v>1169</v>
      </c>
      <c r="B905" s="113" t="s">
        <v>382</v>
      </c>
      <c r="P905">
        <v>893</v>
      </c>
      <c r="Q905" t="s">
        <v>2477</v>
      </c>
      <c r="R905" t="s">
        <v>2589</v>
      </c>
    </row>
    <row r="906" spans="1:18">
      <c r="A906" s="113" t="s">
        <v>1170</v>
      </c>
      <c r="B906" s="113" t="s">
        <v>382</v>
      </c>
      <c r="P906">
        <v>894</v>
      </c>
      <c r="Q906" t="s">
        <v>2477</v>
      </c>
      <c r="R906" t="s">
        <v>2589</v>
      </c>
    </row>
    <row r="907" spans="1:18">
      <c r="A907" s="113" t="s">
        <v>1171</v>
      </c>
      <c r="B907" s="113" t="s">
        <v>382</v>
      </c>
      <c r="P907">
        <v>895</v>
      </c>
      <c r="Q907" t="s">
        <v>2477</v>
      </c>
      <c r="R907" t="s">
        <v>2589</v>
      </c>
    </row>
    <row r="908" spans="1:18">
      <c r="A908" s="113" t="s">
        <v>1172</v>
      </c>
      <c r="B908" s="113" t="s">
        <v>516</v>
      </c>
      <c r="P908">
        <v>896</v>
      </c>
      <c r="Q908" t="s">
        <v>2477</v>
      </c>
      <c r="R908" t="s">
        <v>2589</v>
      </c>
    </row>
    <row r="909" spans="1:18">
      <c r="A909" s="113" t="s">
        <v>1173</v>
      </c>
      <c r="B909" s="113" t="s">
        <v>382</v>
      </c>
      <c r="P909">
        <v>897</v>
      </c>
      <c r="Q909" t="s">
        <v>2477</v>
      </c>
      <c r="R909" t="s">
        <v>2589</v>
      </c>
    </row>
    <row r="910" spans="1:18">
      <c r="A910" s="113" t="s">
        <v>1174</v>
      </c>
      <c r="B910" s="113" t="s">
        <v>382</v>
      </c>
      <c r="P910">
        <v>898</v>
      </c>
      <c r="Q910" t="s">
        <v>2477</v>
      </c>
      <c r="R910" t="s">
        <v>2589</v>
      </c>
    </row>
    <row r="911" spans="1:18">
      <c r="A911" s="113" t="s">
        <v>1175</v>
      </c>
      <c r="B911" s="113" t="s">
        <v>382</v>
      </c>
      <c r="P911">
        <v>899</v>
      </c>
      <c r="Q911" t="s">
        <v>2477</v>
      </c>
      <c r="R911" t="s">
        <v>2589</v>
      </c>
    </row>
    <row r="912" spans="1:18">
      <c r="A912" s="113" t="s">
        <v>1176</v>
      </c>
      <c r="B912" s="113" t="s">
        <v>382</v>
      </c>
      <c r="P912">
        <v>900</v>
      </c>
      <c r="Q912" t="s">
        <v>2477</v>
      </c>
      <c r="R912" t="s">
        <v>2589</v>
      </c>
    </row>
    <row r="913" spans="1:18">
      <c r="A913" s="113" t="s">
        <v>1177</v>
      </c>
      <c r="B913" s="113" t="s">
        <v>382</v>
      </c>
      <c r="P913">
        <v>901</v>
      </c>
      <c r="Q913" t="s">
        <v>2477</v>
      </c>
      <c r="R913" t="s">
        <v>2589</v>
      </c>
    </row>
    <row r="914" spans="1:18">
      <c r="A914" s="113" t="s">
        <v>1178</v>
      </c>
      <c r="B914" s="113" t="s">
        <v>382</v>
      </c>
      <c r="P914">
        <v>902</v>
      </c>
      <c r="Q914" t="s">
        <v>2477</v>
      </c>
      <c r="R914" t="s">
        <v>2589</v>
      </c>
    </row>
    <row r="915" spans="1:18">
      <c r="A915" s="113" t="s">
        <v>1179</v>
      </c>
      <c r="B915" s="113" t="s">
        <v>382</v>
      </c>
      <c r="P915">
        <v>903</v>
      </c>
      <c r="Q915" t="s">
        <v>2477</v>
      </c>
      <c r="R915" t="s">
        <v>2589</v>
      </c>
    </row>
    <row r="916" spans="1:18">
      <c r="A916" s="113" t="s">
        <v>1180</v>
      </c>
      <c r="B916" s="113" t="s">
        <v>382</v>
      </c>
      <c r="P916">
        <v>904</v>
      </c>
      <c r="Q916" t="s">
        <v>2477</v>
      </c>
      <c r="R916" t="s">
        <v>2589</v>
      </c>
    </row>
    <row r="917" spans="1:18">
      <c r="A917" s="113" t="s">
        <v>1181</v>
      </c>
      <c r="B917" s="113" t="s">
        <v>382</v>
      </c>
      <c r="P917">
        <v>905</v>
      </c>
      <c r="Q917" t="s">
        <v>2477</v>
      </c>
      <c r="R917" t="s">
        <v>2589</v>
      </c>
    </row>
    <row r="918" spans="1:18">
      <c r="A918" s="113" t="s">
        <v>1182</v>
      </c>
      <c r="B918" s="113" t="s">
        <v>382</v>
      </c>
      <c r="P918">
        <v>906</v>
      </c>
      <c r="Q918" t="s">
        <v>2477</v>
      </c>
      <c r="R918" t="s">
        <v>2589</v>
      </c>
    </row>
    <row r="919" spans="1:18">
      <c r="A919" s="113" t="s">
        <v>1183</v>
      </c>
      <c r="B919" s="113" t="s">
        <v>382</v>
      </c>
      <c r="P919">
        <v>907</v>
      </c>
      <c r="Q919" t="s">
        <v>2477</v>
      </c>
      <c r="R919" t="s">
        <v>2589</v>
      </c>
    </row>
    <row r="920" spans="1:18">
      <c r="A920" s="113" t="s">
        <v>1184</v>
      </c>
      <c r="B920" s="113" t="s">
        <v>382</v>
      </c>
      <c r="P920">
        <v>908</v>
      </c>
      <c r="Q920" t="s">
        <v>2477</v>
      </c>
      <c r="R920" t="s">
        <v>2589</v>
      </c>
    </row>
    <row r="921" spans="1:18">
      <c r="A921" s="113" t="s">
        <v>1185</v>
      </c>
      <c r="B921" s="113" t="s">
        <v>382</v>
      </c>
      <c r="P921">
        <v>909</v>
      </c>
      <c r="Q921" t="s">
        <v>2477</v>
      </c>
      <c r="R921" t="s">
        <v>2589</v>
      </c>
    </row>
    <row r="922" spans="1:18">
      <c r="A922" s="113" t="s">
        <v>1186</v>
      </c>
      <c r="B922" s="113" t="s">
        <v>382</v>
      </c>
      <c r="P922">
        <v>910</v>
      </c>
      <c r="Q922" t="s">
        <v>2477</v>
      </c>
      <c r="R922" t="s">
        <v>2589</v>
      </c>
    </row>
    <row r="923" spans="1:18">
      <c r="A923" s="113" t="s">
        <v>1187</v>
      </c>
      <c r="B923" s="113" t="s">
        <v>382</v>
      </c>
      <c r="P923">
        <v>911</v>
      </c>
      <c r="Q923" t="s">
        <v>2477</v>
      </c>
      <c r="R923" t="s">
        <v>2589</v>
      </c>
    </row>
    <row r="924" spans="1:18">
      <c r="A924" s="113" t="s">
        <v>1188</v>
      </c>
      <c r="B924" s="113" t="s">
        <v>382</v>
      </c>
      <c r="P924">
        <v>912</v>
      </c>
      <c r="Q924" t="s">
        <v>2477</v>
      </c>
      <c r="R924" t="s">
        <v>2589</v>
      </c>
    </row>
    <row r="925" spans="1:18">
      <c r="A925" s="113" t="s">
        <v>1189</v>
      </c>
      <c r="B925" s="113" t="s">
        <v>382</v>
      </c>
      <c r="P925">
        <v>913</v>
      </c>
      <c r="Q925" t="s">
        <v>2477</v>
      </c>
      <c r="R925" t="s">
        <v>2589</v>
      </c>
    </row>
    <row r="926" spans="1:18">
      <c r="A926" s="113" t="s">
        <v>1190</v>
      </c>
      <c r="B926" s="113" t="s">
        <v>382</v>
      </c>
      <c r="P926">
        <v>914</v>
      </c>
      <c r="Q926" t="s">
        <v>2477</v>
      </c>
      <c r="R926" t="s">
        <v>2589</v>
      </c>
    </row>
    <row r="927" spans="1:18">
      <c r="A927" s="113" t="s">
        <v>1191</v>
      </c>
      <c r="B927" s="113" t="s">
        <v>382</v>
      </c>
      <c r="P927">
        <v>915</v>
      </c>
      <c r="Q927" t="s">
        <v>2477</v>
      </c>
      <c r="R927" t="s">
        <v>2589</v>
      </c>
    </row>
    <row r="928" spans="1:18">
      <c r="A928" s="113" t="s">
        <v>1192</v>
      </c>
      <c r="B928" s="113" t="s">
        <v>382</v>
      </c>
      <c r="P928">
        <v>916</v>
      </c>
      <c r="Q928" t="s">
        <v>2477</v>
      </c>
      <c r="R928" t="s">
        <v>2589</v>
      </c>
    </row>
    <row r="929" spans="1:18">
      <c r="A929" s="113" t="s">
        <v>1193</v>
      </c>
      <c r="B929" s="113" t="s">
        <v>382</v>
      </c>
      <c r="P929">
        <v>917</v>
      </c>
      <c r="Q929" t="s">
        <v>2477</v>
      </c>
      <c r="R929" t="s">
        <v>2589</v>
      </c>
    </row>
    <row r="930" spans="1:18">
      <c r="A930" s="113" t="s">
        <v>1194</v>
      </c>
      <c r="B930" s="113" t="s">
        <v>382</v>
      </c>
      <c r="P930">
        <v>918</v>
      </c>
      <c r="Q930" t="s">
        <v>2477</v>
      </c>
      <c r="R930" t="s">
        <v>2589</v>
      </c>
    </row>
    <row r="931" spans="1:18">
      <c r="A931" s="113" t="s">
        <v>1195</v>
      </c>
      <c r="B931" s="113" t="s">
        <v>382</v>
      </c>
      <c r="P931">
        <v>919</v>
      </c>
      <c r="Q931" t="s">
        <v>2477</v>
      </c>
      <c r="R931" t="s">
        <v>2589</v>
      </c>
    </row>
    <row r="932" spans="1:18">
      <c r="A932" s="113" t="s">
        <v>1196</v>
      </c>
      <c r="B932" s="113" t="s">
        <v>382</v>
      </c>
      <c r="P932">
        <v>920</v>
      </c>
      <c r="Q932" t="s">
        <v>2477</v>
      </c>
      <c r="R932" t="s">
        <v>2589</v>
      </c>
    </row>
    <row r="933" spans="1:18">
      <c r="A933" s="113" t="s">
        <v>1197</v>
      </c>
      <c r="B933" s="113" t="s">
        <v>382</v>
      </c>
      <c r="P933">
        <v>921</v>
      </c>
      <c r="Q933" t="s">
        <v>2477</v>
      </c>
      <c r="R933" t="s">
        <v>2589</v>
      </c>
    </row>
    <row r="934" spans="1:18">
      <c r="A934" s="113" t="s">
        <v>1198</v>
      </c>
      <c r="B934" s="113" t="s">
        <v>382</v>
      </c>
      <c r="P934">
        <v>922</v>
      </c>
      <c r="Q934" t="s">
        <v>2477</v>
      </c>
      <c r="R934" t="s">
        <v>2589</v>
      </c>
    </row>
    <row r="935" spans="1:18">
      <c r="A935" s="113" t="s">
        <v>1199</v>
      </c>
      <c r="B935" s="113" t="s">
        <v>382</v>
      </c>
      <c r="P935">
        <v>923</v>
      </c>
      <c r="Q935" t="s">
        <v>2477</v>
      </c>
      <c r="R935" t="s">
        <v>2589</v>
      </c>
    </row>
    <row r="936" spans="1:18">
      <c r="A936" s="113" t="s">
        <v>1200</v>
      </c>
      <c r="B936" s="113" t="s">
        <v>382</v>
      </c>
      <c r="P936">
        <v>924</v>
      </c>
      <c r="Q936" t="s">
        <v>2477</v>
      </c>
      <c r="R936" t="s">
        <v>2589</v>
      </c>
    </row>
    <row r="937" spans="1:18">
      <c r="A937" s="113" t="s">
        <v>1201</v>
      </c>
      <c r="B937" s="113" t="s">
        <v>382</v>
      </c>
      <c r="P937">
        <v>925</v>
      </c>
      <c r="Q937" t="s">
        <v>2477</v>
      </c>
      <c r="R937" t="s">
        <v>2589</v>
      </c>
    </row>
    <row r="938" spans="1:18">
      <c r="A938" s="113" t="s">
        <v>1202</v>
      </c>
      <c r="B938" s="113" t="s">
        <v>382</v>
      </c>
      <c r="P938">
        <v>926</v>
      </c>
      <c r="Q938" t="s">
        <v>2477</v>
      </c>
      <c r="R938" t="s">
        <v>2589</v>
      </c>
    </row>
    <row r="939" spans="1:18">
      <c r="A939" s="113" t="s">
        <v>1203</v>
      </c>
      <c r="B939" s="113" t="s">
        <v>382</v>
      </c>
      <c r="P939">
        <v>927</v>
      </c>
      <c r="Q939" t="s">
        <v>2477</v>
      </c>
      <c r="R939" t="s">
        <v>2589</v>
      </c>
    </row>
    <row r="940" spans="1:18">
      <c r="A940" s="113" t="s">
        <v>1204</v>
      </c>
      <c r="B940" s="113" t="s">
        <v>382</v>
      </c>
      <c r="P940">
        <v>928</v>
      </c>
      <c r="Q940" t="s">
        <v>2477</v>
      </c>
      <c r="R940" t="s">
        <v>2589</v>
      </c>
    </row>
    <row r="941" spans="1:18">
      <c r="A941" s="113" t="s">
        <v>1205</v>
      </c>
      <c r="B941" s="113" t="s">
        <v>382</v>
      </c>
      <c r="P941">
        <v>929</v>
      </c>
      <c r="Q941" t="s">
        <v>2477</v>
      </c>
      <c r="R941" t="s">
        <v>2589</v>
      </c>
    </row>
    <row r="942" spans="1:18">
      <c r="A942" s="113" t="s">
        <v>1206</v>
      </c>
      <c r="B942" s="113" t="s">
        <v>1207</v>
      </c>
      <c r="P942">
        <v>930</v>
      </c>
      <c r="Q942" t="s">
        <v>2477</v>
      </c>
      <c r="R942" t="s">
        <v>2589</v>
      </c>
    </row>
    <row r="943" spans="1:18">
      <c r="A943" s="113" t="s">
        <v>1208</v>
      </c>
      <c r="B943" s="113" t="s">
        <v>516</v>
      </c>
      <c r="P943">
        <v>931</v>
      </c>
      <c r="Q943" t="s">
        <v>2477</v>
      </c>
      <c r="R943" t="s">
        <v>2589</v>
      </c>
    </row>
    <row r="944" spans="1:18">
      <c r="A944" s="113" t="s">
        <v>1209</v>
      </c>
      <c r="B944" s="113" t="s">
        <v>1207</v>
      </c>
      <c r="P944">
        <v>932</v>
      </c>
      <c r="Q944" t="s">
        <v>2477</v>
      </c>
      <c r="R944" t="s">
        <v>2589</v>
      </c>
    </row>
    <row r="945" spans="1:18">
      <c r="A945" s="113" t="s">
        <v>1210</v>
      </c>
      <c r="B945" s="113" t="s">
        <v>516</v>
      </c>
      <c r="P945">
        <v>933</v>
      </c>
      <c r="Q945" t="s">
        <v>2477</v>
      </c>
      <c r="R945" t="s">
        <v>2589</v>
      </c>
    </row>
    <row r="946" spans="1:18">
      <c r="A946" s="113" t="s">
        <v>1211</v>
      </c>
      <c r="B946" s="113" t="s">
        <v>1207</v>
      </c>
      <c r="P946">
        <v>934</v>
      </c>
      <c r="Q946" t="s">
        <v>2477</v>
      </c>
      <c r="R946" t="s">
        <v>2589</v>
      </c>
    </row>
    <row r="947" spans="1:18">
      <c r="A947" s="113" t="s">
        <v>1212</v>
      </c>
      <c r="B947" s="113" t="s">
        <v>516</v>
      </c>
      <c r="P947">
        <v>935</v>
      </c>
      <c r="Q947" t="s">
        <v>2477</v>
      </c>
      <c r="R947" t="s">
        <v>2589</v>
      </c>
    </row>
    <row r="948" spans="1:18">
      <c r="A948" s="113" t="s">
        <v>1213</v>
      </c>
      <c r="B948" s="113" t="s">
        <v>1207</v>
      </c>
      <c r="P948">
        <v>936</v>
      </c>
      <c r="Q948" t="s">
        <v>2477</v>
      </c>
      <c r="R948" t="s">
        <v>2589</v>
      </c>
    </row>
    <row r="949" spans="1:18">
      <c r="A949" s="113" t="s">
        <v>1214</v>
      </c>
      <c r="B949" s="113" t="s">
        <v>1207</v>
      </c>
      <c r="P949">
        <v>937</v>
      </c>
      <c r="Q949" t="s">
        <v>2477</v>
      </c>
      <c r="R949" t="s">
        <v>2589</v>
      </c>
    </row>
    <row r="950" spans="1:18">
      <c r="A950" s="113" t="s">
        <v>1215</v>
      </c>
      <c r="B950" s="113" t="s">
        <v>516</v>
      </c>
      <c r="P950">
        <v>938</v>
      </c>
      <c r="Q950" t="s">
        <v>2477</v>
      </c>
      <c r="R950" t="s">
        <v>2589</v>
      </c>
    </row>
    <row r="951" spans="1:18">
      <c r="A951" s="113" t="s">
        <v>1216</v>
      </c>
      <c r="B951" s="113" t="s">
        <v>1207</v>
      </c>
      <c r="P951">
        <v>939</v>
      </c>
      <c r="Q951" t="s">
        <v>2477</v>
      </c>
      <c r="R951" t="s">
        <v>2589</v>
      </c>
    </row>
    <row r="952" spans="1:18">
      <c r="A952" s="113" t="s">
        <v>1217</v>
      </c>
      <c r="B952" s="113" t="s">
        <v>1207</v>
      </c>
      <c r="P952">
        <v>940</v>
      </c>
      <c r="Q952" t="s">
        <v>2477</v>
      </c>
      <c r="R952" t="s">
        <v>2589</v>
      </c>
    </row>
    <row r="953" spans="1:18">
      <c r="A953" s="113" t="s">
        <v>1218</v>
      </c>
      <c r="B953" s="113" t="s">
        <v>1207</v>
      </c>
      <c r="P953">
        <v>941</v>
      </c>
      <c r="Q953" t="s">
        <v>2477</v>
      </c>
      <c r="R953" t="s">
        <v>2589</v>
      </c>
    </row>
    <row r="954" spans="1:18">
      <c r="A954" s="113" t="s">
        <v>1219</v>
      </c>
      <c r="B954" s="113" t="s">
        <v>1207</v>
      </c>
      <c r="P954">
        <v>942</v>
      </c>
      <c r="Q954" t="s">
        <v>2477</v>
      </c>
      <c r="R954" t="s">
        <v>2589</v>
      </c>
    </row>
    <row r="955" spans="1:18">
      <c r="A955" s="113" t="s">
        <v>1220</v>
      </c>
      <c r="B955" s="113" t="s">
        <v>516</v>
      </c>
      <c r="P955">
        <v>943</v>
      </c>
      <c r="Q955" t="s">
        <v>2477</v>
      </c>
      <c r="R955" t="s">
        <v>2589</v>
      </c>
    </row>
    <row r="956" spans="1:18">
      <c r="A956" s="113" t="s">
        <v>1221</v>
      </c>
      <c r="B956" s="113" t="s">
        <v>1207</v>
      </c>
      <c r="P956">
        <v>944</v>
      </c>
      <c r="Q956" t="s">
        <v>2477</v>
      </c>
      <c r="R956" t="s">
        <v>2589</v>
      </c>
    </row>
    <row r="957" spans="1:18">
      <c r="A957" s="113" t="s">
        <v>1222</v>
      </c>
      <c r="B957" s="113" t="s">
        <v>1207</v>
      </c>
      <c r="P957">
        <v>945</v>
      </c>
      <c r="Q957" t="s">
        <v>2477</v>
      </c>
      <c r="R957" t="s">
        <v>2589</v>
      </c>
    </row>
    <row r="958" spans="1:18">
      <c r="A958" s="113" t="s">
        <v>1223</v>
      </c>
      <c r="B958" s="113" t="s">
        <v>516</v>
      </c>
      <c r="P958">
        <v>946</v>
      </c>
      <c r="Q958" t="s">
        <v>2477</v>
      </c>
      <c r="R958" t="s">
        <v>2589</v>
      </c>
    </row>
    <row r="959" spans="1:18">
      <c r="A959" s="113" t="s">
        <v>1224</v>
      </c>
      <c r="B959" s="113" t="s">
        <v>1207</v>
      </c>
      <c r="P959">
        <v>947</v>
      </c>
      <c r="Q959" t="s">
        <v>2477</v>
      </c>
      <c r="R959" t="s">
        <v>2589</v>
      </c>
    </row>
    <row r="960" spans="1:18">
      <c r="A960" s="113" t="s">
        <v>1225</v>
      </c>
      <c r="B960" s="113" t="s">
        <v>1207</v>
      </c>
      <c r="P960">
        <v>948</v>
      </c>
      <c r="Q960" t="s">
        <v>2477</v>
      </c>
      <c r="R960" t="s">
        <v>2589</v>
      </c>
    </row>
    <row r="961" spans="1:18">
      <c r="A961" s="113" t="s">
        <v>1226</v>
      </c>
      <c r="B961" s="113" t="s">
        <v>516</v>
      </c>
      <c r="P961">
        <v>949</v>
      </c>
      <c r="Q961" t="s">
        <v>2477</v>
      </c>
      <c r="R961" t="s">
        <v>2589</v>
      </c>
    </row>
    <row r="962" spans="1:18">
      <c r="A962" s="113" t="s">
        <v>1227</v>
      </c>
      <c r="B962" s="113" t="s">
        <v>516</v>
      </c>
      <c r="P962">
        <v>950</v>
      </c>
      <c r="Q962" t="s">
        <v>2477</v>
      </c>
      <c r="R962" t="s">
        <v>2589</v>
      </c>
    </row>
    <row r="963" spans="1:18">
      <c r="A963" s="113" t="s">
        <v>1228</v>
      </c>
      <c r="B963" s="113" t="s">
        <v>1229</v>
      </c>
      <c r="P963">
        <v>951</v>
      </c>
      <c r="Q963" t="s">
        <v>2477</v>
      </c>
      <c r="R963" t="s">
        <v>2589</v>
      </c>
    </row>
    <row r="964" spans="1:18">
      <c r="A964" s="113" t="s">
        <v>1230</v>
      </c>
      <c r="B964" s="113" t="s">
        <v>1207</v>
      </c>
      <c r="P964">
        <v>952</v>
      </c>
      <c r="Q964" t="s">
        <v>2477</v>
      </c>
      <c r="R964" t="s">
        <v>2589</v>
      </c>
    </row>
    <row r="965" spans="1:18">
      <c r="A965" s="113" t="s">
        <v>1231</v>
      </c>
      <c r="B965" s="113" t="s">
        <v>516</v>
      </c>
      <c r="P965">
        <v>953</v>
      </c>
      <c r="Q965" t="s">
        <v>2477</v>
      </c>
      <c r="R965" t="s">
        <v>2589</v>
      </c>
    </row>
    <row r="966" spans="1:18">
      <c r="A966" s="113" t="s">
        <v>1232</v>
      </c>
      <c r="B966" s="113" t="s">
        <v>1207</v>
      </c>
      <c r="P966">
        <v>954</v>
      </c>
      <c r="Q966" t="s">
        <v>2477</v>
      </c>
      <c r="R966" t="s">
        <v>2589</v>
      </c>
    </row>
    <row r="967" spans="1:18">
      <c r="A967" s="113" t="s">
        <v>1233</v>
      </c>
      <c r="B967" s="113" t="s">
        <v>1207</v>
      </c>
      <c r="P967">
        <v>955</v>
      </c>
      <c r="Q967" t="s">
        <v>2477</v>
      </c>
      <c r="R967" t="s">
        <v>2589</v>
      </c>
    </row>
    <row r="968" spans="1:18">
      <c r="A968" s="113" t="s">
        <v>1234</v>
      </c>
      <c r="B968" s="113" t="s">
        <v>1207</v>
      </c>
      <c r="P968">
        <v>956</v>
      </c>
      <c r="Q968" t="s">
        <v>2477</v>
      </c>
      <c r="R968" t="s">
        <v>2589</v>
      </c>
    </row>
    <row r="969" spans="1:18">
      <c r="A969" s="113" t="s">
        <v>1235</v>
      </c>
      <c r="B969" s="113" t="s">
        <v>1207</v>
      </c>
      <c r="P969">
        <v>957</v>
      </c>
      <c r="Q969" t="s">
        <v>2477</v>
      </c>
      <c r="R969" t="s">
        <v>2589</v>
      </c>
    </row>
    <row r="970" spans="1:18">
      <c r="A970" s="113" t="s">
        <v>1236</v>
      </c>
      <c r="B970" s="113" t="s">
        <v>516</v>
      </c>
      <c r="P970">
        <v>958</v>
      </c>
      <c r="Q970" t="s">
        <v>2477</v>
      </c>
      <c r="R970" t="s">
        <v>2589</v>
      </c>
    </row>
    <row r="971" spans="1:18">
      <c r="A971" s="113" t="s">
        <v>1237</v>
      </c>
      <c r="B971" s="113" t="s">
        <v>1207</v>
      </c>
      <c r="P971">
        <v>959</v>
      </c>
      <c r="Q971" t="s">
        <v>2477</v>
      </c>
      <c r="R971" t="s">
        <v>2589</v>
      </c>
    </row>
    <row r="972" spans="1:18">
      <c r="A972" s="113" t="s">
        <v>1238</v>
      </c>
      <c r="B972" s="113" t="s">
        <v>1207</v>
      </c>
      <c r="P972">
        <v>960</v>
      </c>
      <c r="Q972" t="s">
        <v>2477</v>
      </c>
      <c r="R972" t="s">
        <v>2589</v>
      </c>
    </row>
    <row r="973" spans="1:18">
      <c r="A973" s="113" t="s">
        <v>1239</v>
      </c>
      <c r="B973" s="113" t="s">
        <v>1207</v>
      </c>
      <c r="P973">
        <v>961</v>
      </c>
      <c r="Q973" t="s">
        <v>2477</v>
      </c>
      <c r="R973" t="s">
        <v>2589</v>
      </c>
    </row>
    <row r="974" spans="1:18">
      <c r="A974" s="113" t="s">
        <v>1240</v>
      </c>
      <c r="B974" s="113" t="s">
        <v>1207</v>
      </c>
      <c r="P974">
        <v>962</v>
      </c>
      <c r="Q974" t="s">
        <v>2477</v>
      </c>
      <c r="R974" t="s">
        <v>2589</v>
      </c>
    </row>
    <row r="975" spans="1:18">
      <c r="A975" s="113" t="s">
        <v>1241</v>
      </c>
      <c r="B975" s="113" t="s">
        <v>516</v>
      </c>
      <c r="P975">
        <v>963</v>
      </c>
      <c r="Q975" t="s">
        <v>2477</v>
      </c>
      <c r="R975" t="s">
        <v>2589</v>
      </c>
    </row>
    <row r="976" spans="1:18">
      <c r="A976" s="113" t="s">
        <v>1242</v>
      </c>
      <c r="B976" s="113" t="s">
        <v>1207</v>
      </c>
      <c r="P976">
        <v>964</v>
      </c>
      <c r="Q976" t="s">
        <v>2477</v>
      </c>
      <c r="R976" t="s">
        <v>2589</v>
      </c>
    </row>
    <row r="977" spans="1:18">
      <c r="A977" s="113" t="s">
        <v>1243</v>
      </c>
      <c r="B977" s="113" t="s">
        <v>516</v>
      </c>
      <c r="P977">
        <v>965</v>
      </c>
      <c r="Q977" t="s">
        <v>2477</v>
      </c>
      <c r="R977" t="s">
        <v>2589</v>
      </c>
    </row>
    <row r="978" spans="1:18">
      <c r="A978" s="113" t="s">
        <v>1244</v>
      </c>
      <c r="B978" s="113" t="s">
        <v>1207</v>
      </c>
      <c r="P978">
        <v>966</v>
      </c>
      <c r="Q978" t="s">
        <v>2477</v>
      </c>
      <c r="R978" t="s">
        <v>2589</v>
      </c>
    </row>
    <row r="979" spans="1:18">
      <c r="A979" s="113" t="s">
        <v>1245</v>
      </c>
      <c r="B979" s="113" t="s">
        <v>1207</v>
      </c>
      <c r="P979">
        <v>967</v>
      </c>
      <c r="Q979" t="s">
        <v>2477</v>
      </c>
      <c r="R979" t="s">
        <v>2589</v>
      </c>
    </row>
    <row r="980" spans="1:18">
      <c r="A980" s="113" t="s">
        <v>1246</v>
      </c>
      <c r="B980" s="113" t="s">
        <v>516</v>
      </c>
      <c r="P980">
        <v>968</v>
      </c>
      <c r="Q980" t="s">
        <v>2477</v>
      </c>
      <c r="R980" t="s">
        <v>2589</v>
      </c>
    </row>
    <row r="981" spans="1:18">
      <c r="A981" s="113" t="s">
        <v>1247</v>
      </c>
      <c r="B981" s="113" t="s">
        <v>1207</v>
      </c>
      <c r="P981">
        <v>969</v>
      </c>
      <c r="Q981" t="s">
        <v>2477</v>
      </c>
      <c r="R981" t="s">
        <v>2589</v>
      </c>
    </row>
    <row r="982" spans="1:18">
      <c r="A982" s="113" t="s">
        <v>1248</v>
      </c>
      <c r="B982" s="113" t="s">
        <v>1207</v>
      </c>
      <c r="P982">
        <v>970</v>
      </c>
      <c r="Q982" t="s">
        <v>2477</v>
      </c>
      <c r="R982" t="s">
        <v>2589</v>
      </c>
    </row>
    <row r="983" spans="1:18">
      <c r="A983" s="113" t="s">
        <v>1249</v>
      </c>
      <c r="B983" s="113" t="s">
        <v>1207</v>
      </c>
      <c r="P983">
        <v>971</v>
      </c>
      <c r="Q983" t="s">
        <v>2477</v>
      </c>
      <c r="R983" t="s">
        <v>2589</v>
      </c>
    </row>
    <row r="984" spans="1:18">
      <c r="A984" s="113" t="s">
        <v>1250</v>
      </c>
      <c r="B984" s="113" t="s">
        <v>516</v>
      </c>
      <c r="P984">
        <v>972</v>
      </c>
      <c r="Q984" t="s">
        <v>2477</v>
      </c>
      <c r="R984" t="s">
        <v>2589</v>
      </c>
    </row>
    <row r="985" spans="1:18">
      <c r="A985" s="113" t="s">
        <v>1251</v>
      </c>
      <c r="B985" s="113" t="s">
        <v>516</v>
      </c>
      <c r="P985">
        <v>973</v>
      </c>
      <c r="Q985" t="s">
        <v>2477</v>
      </c>
      <c r="R985" t="s">
        <v>2589</v>
      </c>
    </row>
    <row r="986" spans="1:18">
      <c r="A986" s="113" t="s">
        <v>1252</v>
      </c>
      <c r="B986" s="113" t="s">
        <v>1207</v>
      </c>
      <c r="P986">
        <v>974</v>
      </c>
      <c r="Q986" t="s">
        <v>2477</v>
      </c>
      <c r="R986" t="s">
        <v>2589</v>
      </c>
    </row>
    <row r="987" spans="1:18">
      <c r="A987" s="113" t="s">
        <v>1253</v>
      </c>
      <c r="B987" s="113" t="s">
        <v>516</v>
      </c>
      <c r="P987">
        <v>975</v>
      </c>
      <c r="Q987" t="s">
        <v>2477</v>
      </c>
      <c r="R987" t="s">
        <v>2589</v>
      </c>
    </row>
    <row r="988" spans="1:18">
      <c r="A988" s="113" t="s">
        <v>1254</v>
      </c>
      <c r="B988" s="113" t="s">
        <v>1207</v>
      </c>
      <c r="P988">
        <v>976</v>
      </c>
      <c r="Q988" t="s">
        <v>2477</v>
      </c>
      <c r="R988" t="s">
        <v>2589</v>
      </c>
    </row>
    <row r="989" spans="1:18">
      <c r="A989" s="113" t="s">
        <v>1255</v>
      </c>
      <c r="B989" s="113" t="s">
        <v>516</v>
      </c>
      <c r="P989">
        <v>977</v>
      </c>
      <c r="Q989" t="s">
        <v>2477</v>
      </c>
      <c r="R989" t="s">
        <v>2589</v>
      </c>
    </row>
    <row r="990" spans="1:18">
      <c r="A990" s="113" t="s">
        <v>1256</v>
      </c>
      <c r="B990" s="113" t="s">
        <v>1207</v>
      </c>
      <c r="P990">
        <v>978</v>
      </c>
      <c r="Q990" t="s">
        <v>2477</v>
      </c>
      <c r="R990" t="s">
        <v>2589</v>
      </c>
    </row>
    <row r="991" spans="1:18">
      <c r="A991" s="113" t="s">
        <v>1257</v>
      </c>
      <c r="B991" s="113" t="s">
        <v>516</v>
      </c>
      <c r="P991">
        <v>979</v>
      </c>
      <c r="Q991" t="s">
        <v>2477</v>
      </c>
      <c r="R991" t="s">
        <v>2589</v>
      </c>
    </row>
    <row r="992" spans="1:18">
      <c r="A992" s="113" t="s">
        <v>1258</v>
      </c>
      <c r="B992" s="113" t="s">
        <v>516</v>
      </c>
      <c r="P992">
        <v>980</v>
      </c>
      <c r="Q992" t="s">
        <v>2477</v>
      </c>
      <c r="R992" t="s">
        <v>2589</v>
      </c>
    </row>
    <row r="993" spans="1:18">
      <c r="A993" s="113" t="s">
        <v>1259</v>
      </c>
      <c r="B993" s="113" t="s">
        <v>516</v>
      </c>
      <c r="P993">
        <v>981</v>
      </c>
      <c r="Q993" t="s">
        <v>2477</v>
      </c>
      <c r="R993" t="s">
        <v>2589</v>
      </c>
    </row>
    <row r="994" spans="1:18">
      <c r="A994" s="113" t="s">
        <v>1260</v>
      </c>
      <c r="B994" s="113" t="s">
        <v>516</v>
      </c>
      <c r="P994">
        <v>982</v>
      </c>
      <c r="Q994" t="s">
        <v>2477</v>
      </c>
      <c r="R994" t="s">
        <v>2589</v>
      </c>
    </row>
    <row r="995" spans="1:18">
      <c r="A995" s="113" t="s">
        <v>1261</v>
      </c>
      <c r="B995" s="113" t="s">
        <v>1207</v>
      </c>
      <c r="P995">
        <v>983</v>
      </c>
      <c r="Q995" t="s">
        <v>2477</v>
      </c>
      <c r="R995" t="s">
        <v>2589</v>
      </c>
    </row>
    <row r="996" spans="1:18">
      <c r="A996" s="113" t="s">
        <v>1262</v>
      </c>
      <c r="B996" s="113" t="s">
        <v>516</v>
      </c>
      <c r="P996">
        <v>984</v>
      </c>
      <c r="Q996" t="s">
        <v>2477</v>
      </c>
      <c r="R996" t="s">
        <v>2589</v>
      </c>
    </row>
    <row r="997" spans="1:18">
      <c r="A997" s="113" t="s">
        <v>1263</v>
      </c>
      <c r="B997" s="113" t="s">
        <v>1207</v>
      </c>
      <c r="P997">
        <v>985</v>
      </c>
      <c r="Q997" t="s">
        <v>2477</v>
      </c>
      <c r="R997" t="s">
        <v>2589</v>
      </c>
    </row>
    <row r="998" spans="1:18">
      <c r="A998" s="113" t="s">
        <v>1264</v>
      </c>
      <c r="B998" s="113" t="s">
        <v>516</v>
      </c>
      <c r="P998">
        <v>986</v>
      </c>
      <c r="Q998" t="s">
        <v>2477</v>
      </c>
      <c r="R998" t="s">
        <v>2589</v>
      </c>
    </row>
    <row r="999" spans="1:18">
      <c r="A999" s="113" t="s">
        <v>1265</v>
      </c>
      <c r="B999" s="113" t="s">
        <v>516</v>
      </c>
      <c r="P999">
        <v>987</v>
      </c>
      <c r="Q999" t="s">
        <v>2477</v>
      </c>
      <c r="R999" t="s">
        <v>2589</v>
      </c>
    </row>
    <row r="1000" spans="1:18">
      <c r="A1000" s="113" t="s">
        <v>1266</v>
      </c>
      <c r="B1000" s="113" t="s">
        <v>516</v>
      </c>
      <c r="P1000">
        <v>988</v>
      </c>
      <c r="Q1000" t="s">
        <v>2477</v>
      </c>
      <c r="R1000" t="s">
        <v>2589</v>
      </c>
    </row>
    <row r="1001" spans="1:18">
      <c r="A1001" s="113" t="s">
        <v>1267</v>
      </c>
      <c r="B1001" s="113" t="s">
        <v>1207</v>
      </c>
      <c r="P1001">
        <v>989</v>
      </c>
      <c r="Q1001" t="s">
        <v>2477</v>
      </c>
      <c r="R1001" t="s">
        <v>2589</v>
      </c>
    </row>
    <row r="1002" spans="1:18">
      <c r="A1002" s="113" t="s">
        <v>1268</v>
      </c>
      <c r="B1002" s="113" t="s">
        <v>516</v>
      </c>
      <c r="P1002">
        <v>990</v>
      </c>
      <c r="Q1002" t="s">
        <v>2477</v>
      </c>
      <c r="R1002" t="s">
        <v>2589</v>
      </c>
    </row>
    <row r="1003" spans="1:18">
      <c r="A1003" s="113" t="s">
        <v>1269</v>
      </c>
      <c r="B1003" s="113" t="s">
        <v>516</v>
      </c>
      <c r="P1003">
        <v>991</v>
      </c>
      <c r="Q1003" t="s">
        <v>2477</v>
      </c>
      <c r="R1003" t="s">
        <v>2589</v>
      </c>
    </row>
    <row r="1004" spans="1:18">
      <c r="A1004" s="113" t="s">
        <v>1270</v>
      </c>
      <c r="B1004" s="113" t="s">
        <v>1207</v>
      </c>
      <c r="P1004">
        <v>992</v>
      </c>
      <c r="Q1004" t="s">
        <v>2477</v>
      </c>
      <c r="R1004" t="s">
        <v>2589</v>
      </c>
    </row>
    <row r="1005" spans="1:18">
      <c r="A1005" s="113" t="s">
        <v>1271</v>
      </c>
      <c r="B1005" s="113" t="s">
        <v>1207</v>
      </c>
      <c r="P1005">
        <v>993</v>
      </c>
      <c r="Q1005" t="s">
        <v>2477</v>
      </c>
      <c r="R1005" t="s">
        <v>2589</v>
      </c>
    </row>
    <row r="1006" spans="1:18">
      <c r="A1006" s="113" t="s">
        <v>1272</v>
      </c>
      <c r="B1006" s="113" t="s">
        <v>516</v>
      </c>
      <c r="P1006">
        <v>994</v>
      </c>
      <c r="Q1006" t="s">
        <v>2477</v>
      </c>
      <c r="R1006" t="s">
        <v>2589</v>
      </c>
    </row>
    <row r="1007" spans="1:18">
      <c r="A1007" s="113" t="s">
        <v>1273</v>
      </c>
      <c r="B1007" s="113" t="s">
        <v>1207</v>
      </c>
      <c r="P1007">
        <v>995</v>
      </c>
      <c r="Q1007" t="s">
        <v>2477</v>
      </c>
      <c r="R1007" t="s">
        <v>2589</v>
      </c>
    </row>
    <row r="1008" spans="1:18">
      <c r="A1008" s="113" t="s">
        <v>1274</v>
      </c>
      <c r="B1008" s="113" t="s">
        <v>516</v>
      </c>
      <c r="P1008">
        <v>996</v>
      </c>
      <c r="Q1008" t="s">
        <v>2477</v>
      </c>
      <c r="R1008" t="s">
        <v>2589</v>
      </c>
    </row>
    <row r="1009" spans="1:18">
      <c r="A1009" s="113" t="s">
        <v>1275</v>
      </c>
      <c r="B1009" s="113" t="s">
        <v>516</v>
      </c>
      <c r="P1009">
        <v>997</v>
      </c>
      <c r="Q1009" t="s">
        <v>2477</v>
      </c>
      <c r="R1009" t="s">
        <v>2589</v>
      </c>
    </row>
    <row r="1010" spans="1:18">
      <c r="A1010" s="113" t="s">
        <v>1276</v>
      </c>
      <c r="B1010" s="113" t="s">
        <v>1207</v>
      </c>
      <c r="P1010">
        <v>998</v>
      </c>
      <c r="Q1010" t="s">
        <v>2477</v>
      </c>
      <c r="R1010" t="s">
        <v>2589</v>
      </c>
    </row>
    <row r="1011" spans="1:18">
      <c r="A1011" s="113" t="s">
        <v>1277</v>
      </c>
      <c r="B1011" s="113" t="s">
        <v>516</v>
      </c>
      <c r="P1011">
        <v>999</v>
      </c>
      <c r="Q1011" t="s">
        <v>2477</v>
      </c>
      <c r="R1011" t="s">
        <v>2589</v>
      </c>
    </row>
    <row r="1012" spans="1:18">
      <c r="A1012" s="113" t="s">
        <v>1278</v>
      </c>
      <c r="B1012" s="113" t="s">
        <v>1207</v>
      </c>
    </row>
    <row r="1013" spans="1:18">
      <c r="A1013" s="113" t="s">
        <v>1279</v>
      </c>
      <c r="B1013" s="113" t="s">
        <v>1207</v>
      </c>
    </row>
    <row r="1014" spans="1:18">
      <c r="A1014" s="113" t="s">
        <v>1280</v>
      </c>
      <c r="B1014" s="113" t="s">
        <v>516</v>
      </c>
    </row>
    <row r="1015" spans="1:18">
      <c r="A1015" s="113" t="s">
        <v>1281</v>
      </c>
      <c r="B1015" s="113" t="s">
        <v>516</v>
      </c>
    </row>
    <row r="1016" spans="1:18">
      <c r="A1016" s="113" t="s">
        <v>1282</v>
      </c>
      <c r="B1016" s="113" t="s">
        <v>516</v>
      </c>
    </row>
    <row r="1017" spans="1:18">
      <c r="A1017" s="113" t="s">
        <v>1283</v>
      </c>
      <c r="B1017" s="113" t="s">
        <v>1207</v>
      </c>
    </row>
    <row r="1018" spans="1:18">
      <c r="A1018" s="113" t="s">
        <v>1284</v>
      </c>
      <c r="B1018" s="113" t="s">
        <v>1207</v>
      </c>
    </row>
    <row r="1019" spans="1:18">
      <c r="A1019" s="113" t="s">
        <v>1285</v>
      </c>
      <c r="B1019" s="113" t="s">
        <v>1207</v>
      </c>
    </row>
    <row r="1020" spans="1:18">
      <c r="A1020" s="113" t="s">
        <v>1286</v>
      </c>
      <c r="B1020" s="113" t="s">
        <v>1207</v>
      </c>
    </row>
    <row r="1021" spans="1:18">
      <c r="A1021" s="113" t="s">
        <v>1287</v>
      </c>
      <c r="B1021" s="113" t="s">
        <v>516</v>
      </c>
    </row>
    <row r="1022" spans="1:18">
      <c r="A1022" s="113" t="s">
        <v>1288</v>
      </c>
      <c r="B1022" s="113" t="s">
        <v>1207</v>
      </c>
    </row>
    <row r="1023" spans="1:18">
      <c r="A1023" s="113" t="s">
        <v>1289</v>
      </c>
      <c r="B1023" s="113" t="s">
        <v>516</v>
      </c>
    </row>
    <row r="1024" spans="1:18">
      <c r="A1024" s="113" t="s">
        <v>1290</v>
      </c>
      <c r="B1024" s="113" t="s">
        <v>1207</v>
      </c>
    </row>
    <row r="1025" spans="1:2">
      <c r="A1025" s="113" t="s">
        <v>1291</v>
      </c>
      <c r="B1025" s="113" t="s">
        <v>516</v>
      </c>
    </row>
    <row r="1026" spans="1:2">
      <c r="A1026" s="113" t="s">
        <v>1292</v>
      </c>
      <c r="B1026" s="113" t="s">
        <v>1229</v>
      </c>
    </row>
    <row r="1027" spans="1:2">
      <c r="A1027" s="113" t="s">
        <v>1293</v>
      </c>
      <c r="B1027" s="113" t="s">
        <v>1207</v>
      </c>
    </row>
    <row r="1028" spans="1:2">
      <c r="A1028" s="113" t="s">
        <v>1294</v>
      </c>
      <c r="B1028" s="113" t="s">
        <v>1207</v>
      </c>
    </row>
    <row r="1029" spans="1:2">
      <c r="A1029" s="113" t="s">
        <v>1295</v>
      </c>
      <c r="B1029" s="113" t="s">
        <v>516</v>
      </c>
    </row>
    <row r="1030" spans="1:2">
      <c r="A1030" s="113" t="s">
        <v>1296</v>
      </c>
      <c r="B1030" s="113" t="s">
        <v>1207</v>
      </c>
    </row>
    <row r="1031" spans="1:2">
      <c r="A1031" s="113" t="s">
        <v>1297</v>
      </c>
      <c r="B1031" s="113" t="s">
        <v>1207</v>
      </c>
    </row>
    <row r="1032" spans="1:2">
      <c r="A1032" s="113" t="s">
        <v>1298</v>
      </c>
      <c r="B1032" s="113" t="s">
        <v>516</v>
      </c>
    </row>
    <row r="1033" spans="1:2">
      <c r="A1033" s="113" t="s">
        <v>1299</v>
      </c>
      <c r="B1033" s="113" t="s">
        <v>1207</v>
      </c>
    </row>
    <row r="1034" spans="1:2">
      <c r="A1034" s="113" t="s">
        <v>1300</v>
      </c>
      <c r="B1034" s="113" t="s">
        <v>1207</v>
      </c>
    </row>
    <row r="1035" spans="1:2">
      <c r="A1035" s="113" t="s">
        <v>1301</v>
      </c>
      <c r="B1035" s="113" t="s">
        <v>516</v>
      </c>
    </row>
    <row r="1036" spans="1:2">
      <c r="A1036" s="113" t="s">
        <v>1302</v>
      </c>
      <c r="B1036" s="113" t="s">
        <v>1207</v>
      </c>
    </row>
    <row r="1037" spans="1:2">
      <c r="A1037" s="113" t="s">
        <v>1303</v>
      </c>
      <c r="B1037" s="113" t="s">
        <v>1207</v>
      </c>
    </row>
    <row r="1038" spans="1:2">
      <c r="A1038" s="113" t="s">
        <v>1304</v>
      </c>
      <c r="B1038" s="113" t="s">
        <v>1207</v>
      </c>
    </row>
    <row r="1039" spans="1:2">
      <c r="A1039" s="113" t="s">
        <v>1305</v>
      </c>
      <c r="B1039" s="113" t="s">
        <v>1207</v>
      </c>
    </row>
    <row r="1040" spans="1:2">
      <c r="A1040" s="113" t="s">
        <v>1306</v>
      </c>
      <c r="B1040" s="113" t="s">
        <v>1207</v>
      </c>
    </row>
    <row r="1041" spans="1:2">
      <c r="A1041" s="113" t="s">
        <v>1307</v>
      </c>
      <c r="B1041" s="113" t="s">
        <v>1207</v>
      </c>
    </row>
    <row r="1042" spans="1:2">
      <c r="A1042" s="113" t="s">
        <v>1308</v>
      </c>
      <c r="B1042" s="113" t="s">
        <v>1207</v>
      </c>
    </row>
    <row r="1043" spans="1:2">
      <c r="A1043" s="113" t="s">
        <v>1309</v>
      </c>
      <c r="B1043" s="113" t="s">
        <v>1207</v>
      </c>
    </row>
    <row r="1044" spans="1:2">
      <c r="A1044" s="113" t="s">
        <v>1310</v>
      </c>
      <c r="B1044" s="113" t="s">
        <v>1207</v>
      </c>
    </row>
    <row r="1045" spans="1:2">
      <c r="A1045" s="113" t="s">
        <v>1311</v>
      </c>
      <c r="B1045" s="113" t="s">
        <v>1207</v>
      </c>
    </row>
    <row r="1046" spans="1:2">
      <c r="A1046" s="113" t="s">
        <v>1312</v>
      </c>
      <c r="B1046" s="113" t="s">
        <v>1207</v>
      </c>
    </row>
    <row r="1047" spans="1:2">
      <c r="A1047" s="113" t="s">
        <v>1313</v>
      </c>
      <c r="B1047" s="113" t="s">
        <v>1207</v>
      </c>
    </row>
    <row r="1048" spans="1:2">
      <c r="A1048" s="113" t="s">
        <v>1314</v>
      </c>
      <c r="B1048" s="113" t="s">
        <v>1207</v>
      </c>
    </row>
    <row r="1049" spans="1:2">
      <c r="A1049" s="113" t="s">
        <v>1315</v>
      </c>
      <c r="B1049" s="113" t="s">
        <v>1207</v>
      </c>
    </row>
    <row r="1050" spans="1:2">
      <c r="A1050" s="113" t="s">
        <v>1316</v>
      </c>
      <c r="B1050" s="113" t="s">
        <v>1207</v>
      </c>
    </row>
    <row r="1051" spans="1:2">
      <c r="A1051" s="113" t="s">
        <v>1317</v>
      </c>
      <c r="B1051" s="113" t="s">
        <v>1207</v>
      </c>
    </row>
    <row r="1052" spans="1:2">
      <c r="A1052" s="113" t="s">
        <v>1318</v>
      </c>
      <c r="B1052" s="113" t="s">
        <v>1207</v>
      </c>
    </row>
    <row r="1053" spans="1:2">
      <c r="A1053" s="113" t="s">
        <v>1319</v>
      </c>
      <c r="B1053" s="113" t="s">
        <v>1207</v>
      </c>
    </row>
    <row r="1054" spans="1:2">
      <c r="A1054" s="113" t="s">
        <v>1320</v>
      </c>
      <c r="B1054" s="113" t="s">
        <v>1207</v>
      </c>
    </row>
    <row r="1055" spans="1:2">
      <c r="A1055" s="113" t="s">
        <v>1321</v>
      </c>
      <c r="B1055" s="113" t="s">
        <v>1207</v>
      </c>
    </row>
    <row r="1056" spans="1:2">
      <c r="A1056" s="113" t="s">
        <v>1322</v>
      </c>
      <c r="B1056" s="113" t="s">
        <v>1207</v>
      </c>
    </row>
    <row r="1057" spans="1:2">
      <c r="A1057" s="113" t="s">
        <v>1323</v>
      </c>
      <c r="B1057" s="113" t="s">
        <v>1207</v>
      </c>
    </row>
    <row r="1058" spans="1:2">
      <c r="A1058" s="113" t="s">
        <v>1324</v>
      </c>
      <c r="B1058" s="113" t="s">
        <v>1207</v>
      </c>
    </row>
    <row r="1059" spans="1:2">
      <c r="A1059" s="113" t="s">
        <v>1325</v>
      </c>
      <c r="B1059" s="113" t="s">
        <v>1207</v>
      </c>
    </row>
    <row r="1060" spans="1:2">
      <c r="A1060" s="113" t="s">
        <v>1326</v>
      </c>
      <c r="B1060" s="113" t="s">
        <v>1207</v>
      </c>
    </row>
    <row r="1061" spans="1:2">
      <c r="A1061" s="113" t="s">
        <v>1327</v>
      </c>
      <c r="B1061" s="113" t="s">
        <v>1207</v>
      </c>
    </row>
    <row r="1062" spans="1:2">
      <c r="A1062" s="113" t="s">
        <v>1328</v>
      </c>
      <c r="B1062" s="113" t="s">
        <v>1207</v>
      </c>
    </row>
    <row r="1063" spans="1:2">
      <c r="A1063" s="113" t="s">
        <v>1329</v>
      </c>
      <c r="B1063" s="113" t="s">
        <v>1207</v>
      </c>
    </row>
    <row r="1064" spans="1:2">
      <c r="A1064" s="113" t="s">
        <v>1330</v>
      </c>
      <c r="B1064" s="113" t="s">
        <v>1207</v>
      </c>
    </row>
    <row r="1065" spans="1:2">
      <c r="A1065" s="113" t="s">
        <v>1331</v>
      </c>
      <c r="B1065" s="113" t="s">
        <v>516</v>
      </c>
    </row>
    <row r="1066" spans="1:2">
      <c r="A1066" s="113" t="s">
        <v>1332</v>
      </c>
      <c r="B1066" s="113" t="s">
        <v>516</v>
      </c>
    </row>
    <row r="1067" spans="1:2">
      <c r="A1067" s="113" t="s">
        <v>1333</v>
      </c>
      <c r="B1067" s="113" t="s">
        <v>516</v>
      </c>
    </row>
    <row r="1068" spans="1:2">
      <c r="A1068" s="113" t="s">
        <v>1334</v>
      </c>
      <c r="B1068" s="113" t="s">
        <v>1207</v>
      </c>
    </row>
    <row r="1069" spans="1:2">
      <c r="A1069" s="113" t="s">
        <v>1335</v>
      </c>
      <c r="B1069" s="113" t="s">
        <v>516</v>
      </c>
    </row>
    <row r="1070" spans="1:2">
      <c r="A1070" s="113" t="s">
        <v>1336</v>
      </c>
      <c r="B1070" s="113" t="s">
        <v>1207</v>
      </c>
    </row>
    <row r="1071" spans="1:2">
      <c r="A1071" s="113" t="s">
        <v>1337</v>
      </c>
      <c r="B1071" s="113" t="s">
        <v>1207</v>
      </c>
    </row>
    <row r="1072" spans="1:2">
      <c r="A1072" s="113" t="s">
        <v>1338</v>
      </c>
      <c r="B1072" s="113" t="s">
        <v>1207</v>
      </c>
    </row>
    <row r="1073" spans="1:2">
      <c r="A1073" s="113" t="s">
        <v>1339</v>
      </c>
      <c r="B1073" s="113" t="s">
        <v>1207</v>
      </c>
    </row>
    <row r="1074" spans="1:2">
      <c r="A1074" s="113" t="s">
        <v>1340</v>
      </c>
      <c r="B1074" s="113" t="s">
        <v>1207</v>
      </c>
    </row>
    <row r="1075" spans="1:2">
      <c r="A1075" s="113" t="s">
        <v>1341</v>
      </c>
      <c r="B1075" s="113" t="s">
        <v>516</v>
      </c>
    </row>
    <row r="1076" spans="1:2">
      <c r="A1076" s="113" t="s">
        <v>1342</v>
      </c>
      <c r="B1076" s="113" t="s">
        <v>1207</v>
      </c>
    </row>
    <row r="1077" spans="1:2">
      <c r="A1077" s="113" t="s">
        <v>1343</v>
      </c>
      <c r="B1077" s="113" t="s">
        <v>1207</v>
      </c>
    </row>
    <row r="1078" spans="1:2">
      <c r="A1078" s="113" t="s">
        <v>1344</v>
      </c>
      <c r="B1078" s="113" t="s">
        <v>516</v>
      </c>
    </row>
    <row r="1079" spans="1:2">
      <c r="A1079" s="113" t="s">
        <v>1345</v>
      </c>
      <c r="B1079" s="113" t="s">
        <v>516</v>
      </c>
    </row>
    <row r="1080" spans="1:2">
      <c r="A1080" s="113" t="s">
        <v>1346</v>
      </c>
      <c r="B1080" s="113" t="s">
        <v>1207</v>
      </c>
    </row>
    <row r="1081" spans="1:2">
      <c r="A1081" s="113" t="s">
        <v>1347</v>
      </c>
      <c r="B1081" s="113" t="s">
        <v>1207</v>
      </c>
    </row>
    <row r="1082" spans="1:2">
      <c r="A1082" s="113" t="s">
        <v>1348</v>
      </c>
      <c r="B1082" s="113" t="s">
        <v>516</v>
      </c>
    </row>
    <row r="1083" spans="1:2">
      <c r="A1083" s="113" t="s">
        <v>1349</v>
      </c>
      <c r="B1083" s="113" t="s">
        <v>1207</v>
      </c>
    </row>
    <row r="1084" spans="1:2">
      <c r="A1084" s="113" t="s">
        <v>1350</v>
      </c>
      <c r="B1084" s="113" t="s">
        <v>1207</v>
      </c>
    </row>
    <row r="1085" spans="1:2">
      <c r="A1085" s="113" t="s">
        <v>1351</v>
      </c>
      <c r="B1085" s="113" t="s">
        <v>1207</v>
      </c>
    </row>
    <row r="1086" spans="1:2">
      <c r="A1086" s="113" t="s">
        <v>1352</v>
      </c>
      <c r="B1086" s="113" t="s">
        <v>516</v>
      </c>
    </row>
    <row r="1087" spans="1:2">
      <c r="A1087" s="113" t="s">
        <v>1353</v>
      </c>
      <c r="B1087" s="113" t="s">
        <v>516</v>
      </c>
    </row>
    <row r="1088" spans="1:2">
      <c r="A1088" s="113" t="s">
        <v>1354</v>
      </c>
      <c r="B1088" s="113" t="s">
        <v>1207</v>
      </c>
    </row>
    <row r="1089" spans="1:2">
      <c r="A1089" s="113" t="s">
        <v>1355</v>
      </c>
      <c r="B1089" s="113" t="s">
        <v>1207</v>
      </c>
    </row>
    <row r="1090" spans="1:2">
      <c r="A1090" s="113" t="s">
        <v>1356</v>
      </c>
      <c r="B1090" s="113" t="s">
        <v>516</v>
      </c>
    </row>
    <row r="1091" spans="1:2">
      <c r="A1091" s="113" t="s">
        <v>1357</v>
      </c>
      <c r="B1091" s="113" t="s">
        <v>1207</v>
      </c>
    </row>
    <row r="1092" spans="1:2">
      <c r="A1092" s="113" t="s">
        <v>1358</v>
      </c>
      <c r="B1092" s="113" t="s">
        <v>1207</v>
      </c>
    </row>
    <row r="1093" spans="1:2">
      <c r="A1093" s="113" t="s">
        <v>1359</v>
      </c>
      <c r="B1093" s="113" t="s">
        <v>1207</v>
      </c>
    </row>
    <row r="1094" spans="1:2">
      <c r="A1094" s="113" t="s">
        <v>1360</v>
      </c>
      <c r="B1094" s="113" t="s">
        <v>516</v>
      </c>
    </row>
    <row r="1095" spans="1:2">
      <c r="A1095" s="113" t="s">
        <v>1361</v>
      </c>
      <c r="B1095" s="113" t="s">
        <v>1207</v>
      </c>
    </row>
    <row r="1096" spans="1:2">
      <c r="A1096" s="113" t="s">
        <v>1362</v>
      </c>
      <c r="B1096" s="113" t="s">
        <v>1207</v>
      </c>
    </row>
    <row r="1097" spans="1:2">
      <c r="A1097" s="113" t="s">
        <v>1363</v>
      </c>
      <c r="B1097" s="113" t="s">
        <v>1207</v>
      </c>
    </row>
    <row r="1098" spans="1:2">
      <c r="A1098" s="113" t="s">
        <v>1364</v>
      </c>
      <c r="B1098" s="113" t="s">
        <v>516</v>
      </c>
    </row>
    <row r="1099" spans="1:2">
      <c r="A1099" s="113" t="s">
        <v>1365</v>
      </c>
      <c r="B1099" s="113" t="s">
        <v>1207</v>
      </c>
    </row>
    <row r="1100" spans="1:2">
      <c r="A1100" s="113" t="s">
        <v>1366</v>
      </c>
      <c r="B1100" s="113" t="s">
        <v>516</v>
      </c>
    </row>
    <row r="1101" spans="1:2">
      <c r="A1101" s="113" t="s">
        <v>1367</v>
      </c>
      <c r="B1101" s="113" t="s">
        <v>1207</v>
      </c>
    </row>
    <row r="1102" spans="1:2">
      <c r="A1102" s="113" t="s">
        <v>1368</v>
      </c>
      <c r="B1102" s="113" t="s">
        <v>1207</v>
      </c>
    </row>
    <row r="1103" spans="1:2">
      <c r="A1103" s="113" t="s">
        <v>1369</v>
      </c>
      <c r="B1103" s="113" t="s">
        <v>516</v>
      </c>
    </row>
    <row r="1104" spans="1:2">
      <c r="A1104" s="113" t="s">
        <v>1370</v>
      </c>
      <c r="B1104" s="113" t="s">
        <v>1207</v>
      </c>
    </row>
    <row r="1105" spans="1:2">
      <c r="A1105" s="113" t="s">
        <v>1371</v>
      </c>
      <c r="B1105" s="113" t="s">
        <v>1207</v>
      </c>
    </row>
    <row r="1106" spans="1:2">
      <c r="A1106" s="113" t="s">
        <v>1372</v>
      </c>
      <c r="B1106" s="113" t="s">
        <v>1207</v>
      </c>
    </row>
    <row r="1107" spans="1:2">
      <c r="A1107" s="113" t="s">
        <v>1373</v>
      </c>
      <c r="B1107" s="113" t="s">
        <v>516</v>
      </c>
    </row>
    <row r="1108" spans="1:2">
      <c r="A1108" s="113" t="s">
        <v>1374</v>
      </c>
      <c r="B1108" s="113" t="s">
        <v>1207</v>
      </c>
    </row>
    <row r="1109" spans="1:2">
      <c r="A1109" s="113" t="s">
        <v>1375</v>
      </c>
      <c r="B1109" s="113" t="s">
        <v>1207</v>
      </c>
    </row>
    <row r="1110" spans="1:2">
      <c r="A1110" s="113" t="s">
        <v>1376</v>
      </c>
      <c r="B1110" s="113" t="s">
        <v>516</v>
      </c>
    </row>
    <row r="1111" spans="1:2">
      <c r="A1111" s="113" t="s">
        <v>1377</v>
      </c>
      <c r="B1111" s="113" t="s">
        <v>1207</v>
      </c>
    </row>
    <row r="1112" spans="1:2">
      <c r="A1112" s="113" t="s">
        <v>1378</v>
      </c>
      <c r="B1112" s="113" t="s">
        <v>1207</v>
      </c>
    </row>
    <row r="1113" spans="1:2">
      <c r="A1113" s="113" t="s">
        <v>1379</v>
      </c>
      <c r="B1113" s="113" t="s">
        <v>1207</v>
      </c>
    </row>
    <row r="1114" spans="1:2">
      <c r="A1114" s="113" t="s">
        <v>1380</v>
      </c>
      <c r="B1114" s="113" t="s">
        <v>1207</v>
      </c>
    </row>
    <row r="1115" spans="1:2">
      <c r="A1115" s="113" t="s">
        <v>1381</v>
      </c>
      <c r="B1115" s="113" t="s">
        <v>1207</v>
      </c>
    </row>
    <row r="1116" spans="1:2">
      <c r="A1116" s="113" t="s">
        <v>1382</v>
      </c>
      <c r="B1116" s="113" t="s">
        <v>1207</v>
      </c>
    </row>
    <row r="1117" spans="1:2">
      <c r="A1117" s="113" t="s">
        <v>1383</v>
      </c>
      <c r="B1117" s="113" t="s">
        <v>1207</v>
      </c>
    </row>
    <row r="1118" spans="1:2">
      <c r="A1118" s="113" t="s">
        <v>1384</v>
      </c>
      <c r="B1118" s="113" t="s">
        <v>1207</v>
      </c>
    </row>
    <row r="1119" spans="1:2">
      <c r="A1119" s="113" t="s">
        <v>1385</v>
      </c>
      <c r="B1119" s="113" t="s">
        <v>1207</v>
      </c>
    </row>
    <row r="1120" spans="1:2">
      <c r="A1120" s="113" t="s">
        <v>1386</v>
      </c>
      <c r="B1120" s="113" t="s">
        <v>1207</v>
      </c>
    </row>
    <row r="1121" spans="1:2">
      <c r="A1121" s="113" t="s">
        <v>1387</v>
      </c>
      <c r="B1121" s="113" t="s">
        <v>1207</v>
      </c>
    </row>
    <row r="1122" spans="1:2">
      <c r="A1122" s="113" t="s">
        <v>1388</v>
      </c>
      <c r="B1122" s="113" t="s">
        <v>1207</v>
      </c>
    </row>
    <row r="1123" spans="1:2">
      <c r="A1123" s="113" t="s">
        <v>1389</v>
      </c>
      <c r="B1123" s="113" t="s">
        <v>1207</v>
      </c>
    </row>
    <row r="1124" spans="1:2">
      <c r="A1124" s="113" t="s">
        <v>1390</v>
      </c>
      <c r="B1124" s="113" t="s">
        <v>1207</v>
      </c>
    </row>
    <row r="1125" spans="1:2">
      <c r="A1125" s="113" t="s">
        <v>1391</v>
      </c>
      <c r="B1125" s="113" t="s">
        <v>1207</v>
      </c>
    </row>
    <row r="1126" spans="1:2">
      <c r="A1126" s="113" t="s">
        <v>1392</v>
      </c>
      <c r="B1126" s="113" t="s">
        <v>1207</v>
      </c>
    </row>
    <row r="1127" spans="1:2">
      <c r="A1127" s="113" t="s">
        <v>1393</v>
      </c>
      <c r="B1127" s="113" t="s">
        <v>1207</v>
      </c>
    </row>
    <row r="1128" spans="1:2">
      <c r="A1128" s="113" t="s">
        <v>1394</v>
      </c>
      <c r="B1128" s="113" t="s">
        <v>1207</v>
      </c>
    </row>
    <row r="1129" spans="1:2">
      <c r="A1129" s="113" t="s">
        <v>1395</v>
      </c>
      <c r="B1129" s="113" t="s">
        <v>1207</v>
      </c>
    </row>
    <row r="1130" spans="1:2">
      <c r="A1130" s="113" t="s">
        <v>1396</v>
      </c>
      <c r="B1130" s="113" t="s">
        <v>1397</v>
      </c>
    </row>
    <row r="1131" spans="1:2">
      <c r="A1131" s="113" t="s">
        <v>1398</v>
      </c>
      <c r="B1131" s="113" t="s">
        <v>1207</v>
      </c>
    </row>
    <row r="1132" spans="1:2">
      <c r="A1132" s="113" t="s">
        <v>1399</v>
      </c>
      <c r="B1132" s="113" t="s">
        <v>1207</v>
      </c>
    </row>
    <row r="1133" spans="1:2">
      <c r="A1133" s="113" t="s">
        <v>1400</v>
      </c>
      <c r="B1133" s="113" t="s">
        <v>1207</v>
      </c>
    </row>
    <row r="1134" spans="1:2">
      <c r="A1134" s="113" t="s">
        <v>1401</v>
      </c>
      <c r="B1134" s="113" t="s">
        <v>1207</v>
      </c>
    </row>
    <row r="1135" spans="1:2">
      <c r="A1135" s="113" t="s">
        <v>1402</v>
      </c>
      <c r="B1135" s="113" t="s">
        <v>1207</v>
      </c>
    </row>
    <row r="1136" spans="1:2">
      <c r="A1136" s="113" t="s">
        <v>1403</v>
      </c>
      <c r="B1136" s="113" t="s">
        <v>1207</v>
      </c>
    </row>
    <row r="1137" spans="1:2">
      <c r="A1137" s="113" t="s">
        <v>1404</v>
      </c>
      <c r="B1137" s="113" t="s">
        <v>1207</v>
      </c>
    </row>
    <row r="1138" spans="1:2">
      <c r="A1138" s="113" t="s">
        <v>1405</v>
      </c>
      <c r="B1138" s="113" t="s">
        <v>1207</v>
      </c>
    </row>
    <row r="1139" spans="1:2">
      <c r="A1139" s="113" t="s">
        <v>1406</v>
      </c>
      <c r="B1139" s="113" t="s">
        <v>1207</v>
      </c>
    </row>
    <row r="1140" spans="1:2">
      <c r="A1140" s="113" t="s">
        <v>1407</v>
      </c>
      <c r="B1140" s="113" t="s">
        <v>1207</v>
      </c>
    </row>
    <row r="1141" spans="1:2">
      <c r="A1141" s="113" t="s">
        <v>1408</v>
      </c>
      <c r="B1141" s="113" t="s">
        <v>1207</v>
      </c>
    </row>
    <row r="1142" spans="1:2">
      <c r="A1142" s="113" t="s">
        <v>1409</v>
      </c>
      <c r="B1142" s="113" t="s">
        <v>1207</v>
      </c>
    </row>
    <row r="1143" spans="1:2">
      <c r="A1143" s="113" t="s">
        <v>1410</v>
      </c>
      <c r="B1143" s="113" t="s">
        <v>1207</v>
      </c>
    </row>
    <row r="1144" spans="1:2">
      <c r="A1144" s="113" t="s">
        <v>1411</v>
      </c>
      <c r="B1144" s="113" t="s">
        <v>1207</v>
      </c>
    </row>
    <row r="1145" spans="1:2">
      <c r="A1145" s="113" t="s">
        <v>1412</v>
      </c>
      <c r="B1145" s="113" t="s">
        <v>1207</v>
      </c>
    </row>
    <row r="1146" spans="1:2">
      <c r="A1146" s="113" t="s">
        <v>1413</v>
      </c>
      <c r="B1146" s="113" t="s">
        <v>1207</v>
      </c>
    </row>
    <row r="1147" spans="1:2">
      <c r="A1147" s="113" t="s">
        <v>1414</v>
      </c>
      <c r="B1147" s="113" t="s">
        <v>1207</v>
      </c>
    </row>
    <row r="1148" spans="1:2">
      <c r="A1148" s="113" t="s">
        <v>1415</v>
      </c>
      <c r="B1148" s="113" t="s">
        <v>1207</v>
      </c>
    </row>
    <row r="1149" spans="1:2">
      <c r="A1149" s="113" t="s">
        <v>1416</v>
      </c>
      <c r="B1149" s="113" t="s">
        <v>1207</v>
      </c>
    </row>
    <row r="1150" spans="1:2">
      <c r="A1150" s="113" t="s">
        <v>1417</v>
      </c>
      <c r="B1150" s="113" t="s">
        <v>1207</v>
      </c>
    </row>
    <row r="1151" spans="1:2">
      <c r="A1151" s="113" t="s">
        <v>1418</v>
      </c>
      <c r="B1151" s="113" t="s">
        <v>1207</v>
      </c>
    </row>
    <row r="1152" spans="1:2">
      <c r="A1152" s="113" t="s">
        <v>1419</v>
      </c>
      <c r="B1152" s="113" t="s">
        <v>1207</v>
      </c>
    </row>
    <row r="1153" spans="1:2">
      <c r="A1153" s="113" t="s">
        <v>1420</v>
      </c>
      <c r="B1153" s="113" t="s">
        <v>1207</v>
      </c>
    </row>
    <row r="1154" spans="1:2">
      <c r="A1154" s="113" t="s">
        <v>1421</v>
      </c>
      <c r="B1154" s="113" t="s">
        <v>1207</v>
      </c>
    </row>
    <row r="1155" spans="1:2">
      <c r="A1155" s="113" t="s">
        <v>1422</v>
      </c>
      <c r="B1155" s="113" t="s">
        <v>1207</v>
      </c>
    </row>
    <row r="1156" spans="1:2">
      <c r="A1156" s="113" t="s">
        <v>1423</v>
      </c>
      <c r="B1156" s="113" t="s">
        <v>1207</v>
      </c>
    </row>
    <row r="1157" spans="1:2">
      <c r="A1157" s="113" t="s">
        <v>1424</v>
      </c>
      <c r="B1157" s="113" t="s">
        <v>1207</v>
      </c>
    </row>
    <row r="1158" spans="1:2">
      <c r="A1158" s="113" t="s">
        <v>1425</v>
      </c>
      <c r="B1158" s="113" t="s">
        <v>1207</v>
      </c>
    </row>
    <row r="1159" spans="1:2">
      <c r="A1159" s="113" t="s">
        <v>1426</v>
      </c>
      <c r="B1159" s="113" t="s">
        <v>1207</v>
      </c>
    </row>
    <row r="1160" spans="1:2">
      <c r="A1160" s="113" t="s">
        <v>1427</v>
      </c>
      <c r="B1160" s="113" t="s">
        <v>1207</v>
      </c>
    </row>
    <row r="1161" spans="1:2">
      <c r="A1161" s="113" t="s">
        <v>1428</v>
      </c>
      <c r="B1161" s="113" t="s">
        <v>1207</v>
      </c>
    </row>
    <row r="1162" spans="1:2">
      <c r="A1162" s="113" t="s">
        <v>1429</v>
      </c>
      <c r="B1162" s="113" t="s">
        <v>1207</v>
      </c>
    </row>
    <row r="1163" spans="1:2">
      <c r="A1163" s="113" t="s">
        <v>1430</v>
      </c>
      <c r="B1163" s="113" t="s">
        <v>1207</v>
      </c>
    </row>
    <row r="1164" spans="1:2">
      <c r="A1164" s="113" t="s">
        <v>1431</v>
      </c>
      <c r="B1164" s="113" t="s">
        <v>1207</v>
      </c>
    </row>
    <row r="1165" spans="1:2">
      <c r="A1165" s="113" t="s">
        <v>1432</v>
      </c>
      <c r="B1165" s="113" t="s">
        <v>1207</v>
      </c>
    </row>
    <row r="1166" spans="1:2">
      <c r="A1166" s="113" t="s">
        <v>1433</v>
      </c>
      <c r="B1166" s="113" t="s">
        <v>1207</v>
      </c>
    </row>
    <row r="1167" spans="1:2">
      <c r="A1167" s="113" t="s">
        <v>1434</v>
      </c>
      <c r="B1167" s="113" t="s">
        <v>1207</v>
      </c>
    </row>
    <row r="1168" spans="1:2">
      <c r="A1168" s="113" t="s">
        <v>1435</v>
      </c>
      <c r="B1168" s="113" t="s">
        <v>1207</v>
      </c>
    </row>
    <row r="1169" spans="1:2">
      <c r="A1169" s="113" t="s">
        <v>1436</v>
      </c>
      <c r="B1169" s="113" t="s">
        <v>1207</v>
      </c>
    </row>
    <row r="1170" spans="1:2">
      <c r="A1170" s="113" t="s">
        <v>1437</v>
      </c>
      <c r="B1170" s="113" t="s">
        <v>1397</v>
      </c>
    </row>
    <row r="1171" spans="1:2">
      <c r="A1171" s="113" t="s">
        <v>1438</v>
      </c>
      <c r="B1171" s="113" t="s">
        <v>1207</v>
      </c>
    </row>
    <row r="1172" spans="1:2">
      <c r="A1172" s="113" t="s">
        <v>1439</v>
      </c>
      <c r="B1172" s="113" t="s">
        <v>1207</v>
      </c>
    </row>
    <row r="1173" spans="1:2">
      <c r="A1173" s="113" t="s">
        <v>1440</v>
      </c>
      <c r="B1173" s="113" t="s">
        <v>1397</v>
      </c>
    </row>
    <row r="1174" spans="1:2">
      <c r="A1174" s="113" t="s">
        <v>1441</v>
      </c>
      <c r="B1174" s="113" t="s">
        <v>1397</v>
      </c>
    </row>
    <row r="1175" spans="1:2">
      <c r="A1175" s="113" t="s">
        <v>1442</v>
      </c>
      <c r="B1175" s="113" t="s">
        <v>1397</v>
      </c>
    </row>
    <row r="1176" spans="1:2">
      <c r="A1176" s="113" t="s">
        <v>1443</v>
      </c>
      <c r="B1176" s="113" t="s">
        <v>1397</v>
      </c>
    </row>
    <row r="1177" spans="1:2">
      <c r="A1177" s="113" t="s">
        <v>1444</v>
      </c>
      <c r="B1177" s="113" t="s">
        <v>1397</v>
      </c>
    </row>
    <row r="1178" spans="1:2">
      <c r="A1178" s="113" t="s">
        <v>1445</v>
      </c>
      <c r="B1178" s="113" t="s">
        <v>1397</v>
      </c>
    </row>
    <row r="1179" spans="1:2">
      <c r="A1179" s="113" t="s">
        <v>1446</v>
      </c>
      <c r="B1179" s="113" t="s">
        <v>1397</v>
      </c>
    </row>
    <row r="1180" spans="1:2">
      <c r="A1180" s="113" t="s">
        <v>1447</v>
      </c>
      <c r="B1180" s="113" t="s">
        <v>1397</v>
      </c>
    </row>
    <row r="1181" spans="1:2">
      <c r="A1181" s="113" t="s">
        <v>1448</v>
      </c>
      <c r="B1181" s="113" t="s">
        <v>1397</v>
      </c>
    </row>
    <row r="1182" spans="1:2">
      <c r="A1182" s="113" t="s">
        <v>1449</v>
      </c>
      <c r="B1182" s="113" t="s">
        <v>1229</v>
      </c>
    </row>
    <row r="1183" spans="1:2">
      <c r="A1183" s="113" t="s">
        <v>1450</v>
      </c>
      <c r="B1183" s="113" t="s">
        <v>1229</v>
      </c>
    </row>
    <row r="1184" spans="1:2">
      <c r="A1184" s="113" t="s">
        <v>1451</v>
      </c>
      <c r="B1184" s="113" t="s">
        <v>1229</v>
      </c>
    </row>
    <row r="1185" spans="1:2">
      <c r="A1185" s="113" t="s">
        <v>1452</v>
      </c>
      <c r="B1185" s="113" t="s">
        <v>1229</v>
      </c>
    </row>
    <row r="1186" spans="1:2">
      <c r="A1186" s="113" t="s">
        <v>1453</v>
      </c>
      <c r="B1186" s="113" t="s">
        <v>1229</v>
      </c>
    </row>
    <row r="1187" spans="1:2">
      <c r="A1187" s="113" t="s">
        <v>1454</v>
      </c>
      <c r="B1187" s="113" t="s">
        <v>1229</v>
      </c>
    </row>
    <row r="1188" spans="1:2">
      <c r="A1188" s="113" t="s">
        <v>1455</v>
      </c>
      <c r="B1188" s="113" t="s">
        <v>1229</v>
      </c>
    </row>
    <row r="1189" spans="1:2">
      <c r="A1189" s="113" t="s">
        <v>1456</v>
      </c>
      <c r="B1189" s="113" t="s">
        <v>1229</v>
      </c>
    </row>
    <row r="1190" spans="1:2">
      <c r="A1190" s="113" t="s">
        <v>1457</v>
      </c>
      <c r="B1190" s="113" t="s">
        <v>1229</v>
      </c>
    </row>
    <row r="1191" spans="1:2">
      <c r="A1191" s="113" t="s">
        <v>1458</v>
      </c>
      <c r="B1191" s="113" t="s">
        <v>1229</v>
      </c>
    </row>
    <row r="1192" spans="1:2">
      <c r="A1192" s="113" t="s">
        <v>1459</v>
      </c>
      <c r="B1192" s="113" t="s">
        <v>1229</v>
      </c>
    </row>
    <row r="1193" spans="1:2">
      <c r="A1193" s="113" t="s">
        <v>1460</v>
      </c>
      <c r="B1193" s="113" t="s">
        <v>1229</v>
      </c>
    </row>
    <row r="1194" spans="1:2">
      <c r="A1194" s="113" t="s">
        <v>1461</v>
      </c>
      <c r="B1194" s="113" t="s">
        <v>1229</v>
      </c>
    </row>
    <row r="1195" spans="1:2">
      <c r="A1195" s="113" t="s">
        <v>1462</v>
      </c>
      <c r="B1195" s="113" t="s">
        <v>1229</v>
      </c>
    </row>
    <row r="1196" spans="1:2">
      <c r="A1196" s="113" t="s">
        <v>1463</v>
      </c>
      <c r="B1196" s="113" t="s">
        <v>1229</v>
      </c>
    </row>
    <row r="1197" spans="1:2">
      <c r="A1197" s="113" t="s">
        <v>1464</v>
      </c>
      <c r="B1197" s="113" t="s">
        <v>1229</v>
      </c>
    </row>
    <row r="1198" spans="1:2">
      <c r="A1198" s="113" t="s">
        <v>1465</v>
      </c>
      <c r="B1198" s="113" t="s">
        <v>1229</v>
      </c>
    </row>
    <row r="1199" spans="1:2">
      <c r="A1199" s="113" t="s">
        <v>1466</v>
      </c>
      <c r="B1199" s="113" t="s">
        <v>1229</v>
      </c>
    </row>
    <row r="1200" spans="1:2">
      <c r="A1200" s="113" t="s">
        <v>1467</v>
      </c>
      <c r="B1200" s="113" t="s">
        <v>1229</v>
      </c>
    </row>
    <row r="1201" spans="1:2">
      <c r="A1201" s="113" t="s">
        <v>1468</v>
      </c>
      <c r="B1201" s="113" t="s">
        <v>1229</v>
      </c>
    </row>
    <row r="1202" spans="1:2">
      <c r="A1202" s="113" t="s">
        <v>1469</v>
      </c>
      <c r="B1202" s="113" t="s">
        <v>1229</v>
      </c>
    </row>
    <row r="1203" spans="1:2">
      <c r="A1203" s="113" t="s">
        <v>1470</v>
      </c>
      <c r="B1203" s="113" t="s">
        <v>1229</v>
      </c>
    </row>
    <row r="1204" spans="1:2">
      <c r="A1204" s="113" t="s">
        <v>1471</v>
      </c>
      <c r="B1204" s="113" t="s">
        <v>1229</v>
      </c>
    </row>
    <row r="1205" spans="1:2">
      <c r="A1205" s="113" t="s">
        <v>1472</v>
      </c>
      <c r="B1205" s="113" t="s">
        <v>1229</v>
      </c>
    </row>
    <row r="1206" spans="1:2">
      <c r="A1206" s="113" t="s">
        <v>1473</v>
      </c>
      <c r="B1206" s="113" t="s">
        <v>1229</v>
      </c>
    </row>
    <row r="1207" spans="1:2">
      <c r="A1207" s="113" t="s">
        <v>1474</v>
      </c>
      <c r="B1207" s="113" t="s">
        <v>1229</v>
      </c>
    </row>
    <row r="1208" spans="1:2">
      <c r="A1208" s="113" t="s">
        <v>1475</v>
      </c>
      <c r="B1208" s="113" t="s">
        <v>1229</v>
      </c>
    </row>
    <row r="1209" spans="1:2">
      <c r="A1209" s="113" t="s">
        <v>1476</v>
      </c>
      <c r="B1209" s="113" t="s">
        <v>1229</v>
      </c>
    </row>
    <row r="1210" spans="1:2">
      <c r="A1210" s="113" t="s">
        <v>1477</v>
      </c>
      <c r="B1210" s="113" t="s">
        <v>1229</v>
      </c>
    </row>
    <row r="1211" spans="1:2">
      <c r="A1211" s="113" t="s">
        <v>1478</v>
      </c>
      <c r="B1211" s="113" t="s">
        <v>1229</v>
      </c>
    </row>
    <row r="1212" spans="1:2">
      <c r="A1212" s="113" t="s">
        <v>1479</v>
      </c>
      <c r="B1212" s="113" t="s">
        <v>1229</v>
      </c>
    </row>
    <row r="1213" spans="1:2">
      <c r="A1213" s="113" t="s">
        <v>1480</v>
      </c>
      <c r="B1213" s="113" t="s">
        <v>1229</v>
      </c>
    </row>
    <row r="1214" spans="1:2">
      <c r="A1214" s="113" t="s">
        <v>1481</v>
      </c>
      <c r="B1214" s="113" t="s">
        <v>1229</v>
      </c>
    </row>
    <row r="1215" spans="1:2">
      <c r="A1215" s="113" t="s">
        <v>1482</v>
      </c>
      <c r="B1215" s="113" t="s">
        <v>1229</v>
      </c>
    </row>
    <row r="1216" spans="1:2">
      <c r="A1216" s="113" t="s">
        <v>1483</v>
      </c>
      <c r="B1216" s="113" t="s">
        <v>1229</v>
      </c>
    </row>
    <row r="1217" spans="1:2">
      <c r="A1217" s="113" t="s">
        <v>1484</v>
      </c>
      <c r="B1217" s="113" t="s">
        <v>1229</v>
      </c>
    </row>
    <row r="1218" spans="1:2">
      <c r="A1218" s="113" t="s">
        <v>1485</v>
      </c>
      <c r="B1218" s="113" t="s">
        <v>1229</v>
      </c>
    </row>
    <row r="1219" spans="1:2">
      <c r="A1219" s="113" t="s">
        <v>1486</v>
      </c>
      <c r="B1219" s="113" t="s">
        <v>1229</v>
      </c>
    </row>
    <row r="1220" spans="1:2">
      <c r="A1220" s="113" t="s">
        <v>1487</v>
      </c>
      <c r="B1220" s="113" t="s">
        <v>1229</v>
      </c>
    </row>
    <row r="1221" spans="1:2">
      <c r="A1221" s="113" t="s">
        <v>1488</v>
      </c>
      <c r="B1221" s="113" t="s">
        <v>1229</v>
      </c>
    </row>
    <row r="1222" spans="1:2">
      <c r="A1222" s="113" t="s">
        <v>1489</v>
      </c>
      <c r="B1222" s="113" t="s">
        <v>1229</v>
      </c>
    </row>
    <row r="1223" spans="1:2">
      <c r="A1223" s="113" t="s">
        <v>1490</v>
      </c>
      <c r="B1223" s="113" t="s">
        <v>1229</v>
      </c>
    </row>
    <row r="1224" spans="1:2">
      <c r="A1224" s="113" t="s">
        <v>1491</v>
      </c>
      <c r="B1224" s="113" t="s">
        <v>1229</v>
      </c>
    </row>
    <row r="1225" spans="1:2">
      <c r="A1225" s="113" t="s">
        <v>1492</v>
      </c>
      <c r="B1225" s="113" t="s">
        <v>1229</v>
      </c>
    </row>
    <row r="1226" spans="1:2">
      <c r="A1226" s="113" t="s">
        <v>1493</v>
      </c>
      <c r="B1226" s="113" t="s">
        <v>1229</v>
      </c>
    </row>
    <row r="1227" spans="1:2">
      <c r="A1227" s="113" t="s">
        <v>1494</v>
      </c>
      <c r="B1227" s="113" t="s">
        <v>1229</v>
      </c>
    </row>
    <row r="1228" spans="1:2">
      <c r="A1228" s="113" t="s">
        <v>1495</v>
      </c>
      <c r="B1228" s="113" t="s">
        <v>1229</v>
      </c>
    </row>
    <row r="1229" spans="1:2">
      <c r="A1229" s="113" t="s">
        <v>1496</v>
      </c>
      <c r="B1229" s="113" t="s">
        <v>1229</v>
      </c>
    </row>
    <row r="1230" spans="1:2">
      <c r="A1230" s="113" t="s">
        <v>1497</v>
      </c>
      <c r="B1230" s="113" t="s">
        <v>1229</v>
      </c>
    </row>
    <row r="1231" spans="1:2">
      <c r="A1231" s="113" t="s">
        <v>1498</v>
      </c>
      <c r="B1231" s="113" t="s">
        <v>1229</v>
      </c>
    </row>
    <row r="1232" spans="1:2">
      <c r="A1232" s="113" t="s">
        <v>1499</v>
      </c>
      <c r="B1232" s="113" t="s">
        <v>1229</v>
      </c>
    </row>
    <row r="1233" spans="1:2">
      <c r="A1233" s="113" t="s">
        <v>1500</v>
      </c>
      <c r="B1233" s="113" t="s">
        <v>1229</v>
      </c>
    </row>
    <row r="1234" spans="1:2">
      <c r="A1234" s="113" t="s">
        <v>1501</v>
      </c>
      <c r="B1234" s="113" t="s">
        <v>1229</v>
      </c>
    </row>
    <row r="1235" spans="1:2">
      <c r="A1235" s="113" t="s">
        <v>1502</v>
      </c>
      <c r="B1235" s="113" t="s">
        <v>1229</v>
      </c>
    </row>
    <row r="1236" spans="1:2">
      <c r="A1236" s="113" t="s">
        <v>1503</v>
      </c>
      <c r="B1236" s="113" t="s">
        <v>1229</v>
      </c>
    </row>
    <row r="1237" spans="1:2">
      <c r="A1237" s="113" t="s">
        <v>1504</v>
      </c>
      <c r="B1237" s="113" t="s">
        <v>1229</v>
      </c>
    </row>
    <row r="1238" spans="1:2">
      <c r="A1238" s="113" t="s">
        <v>1505</v>
      </c>
      <c r="B1238" s="113" t="s">
        <v>1229</v>
      </c>
    </row>
    <row r="1239" spans="1:2">
      <c r="A1239" s="113" t="s">
        <v>1506</v>
      </c>
      <c r="B1239" s="113" t="s">
        <v>1229</v>
      </c>
    </row>
    <row r="1240" spans="1:2">
      <c r="A1240" s="113" t="s">
        <v>1507</v>
      </c>
      <c r="B1240" s="113" t="s">
        <v>1229</v>
      </c>
    </row>
    <row r="1241" spans="1:2">
      <c r="A1241" s="113" t="s">
        <v>1508</v>
      </c>
      <c r="B1241" s="113" t="s">
        <v>1229</v>
      </c>
    </row>
    <row r="1242" spans="1:2">
      <c r="A1242" s="113" t="s">
        <v>1509</v>
      </c>
      <c r="B1242" s="113" t="s">
        <v>1229</v>
      </c>
    </row>
    <row r="1243" spans="1:2">
      <c r="A1243" s="113" t="s">
        <v>1510</v>
      </c>
      <c r="B1243" s="113" t="s">
        <v>1229</v>
      </c>
    </row>
    <row r="1244" spans="1:2">
      <c r="A1244" s="113" t="s">
        <v>1511</v>
      </c>
      <c r="B1244" s="113" t="s">
        <v>1229</v>
      </c>
    </row>
    <row r="1245" spans="1:2">
      <c r="A1245" s="113" t="s">
        <v>1512</v>
      </c>
      <c r="B1245" s="113" t="s">
        <v>1229</v>
      </c>
    </row>
    <row r="1246" spans="1:2">
      <c r="A1246" s="113" t="s">
        <v>1513</v>
      </c>
      <c r="B1246" s="113" t="s">
        <v>1229</v>
      </c>
    </row>
    <row r="1247" spans="1:2">
      <c r="A1247" s="113" t="s">
        <v>1514</v>
      </c>
      <c r="B1247" s="113" t="s">
        <v>1229</v>
      </c>
    </row>
    <row r="1248" spans="1:2">
      <c r="A1248" s="113" t="s">
        <v>1515</v>
      </c>
      <c r="B1248" s="113" t="s">
        <v>1229</v>
      </c>
    </row>
    <row r="1249" spans="1:2">
      <c r="A1249" s="113" t="s">
        <v>1516</v>
      </c>
      <c r="B1249" s="113" t="s">
        <v>1229</v>
      </c>
    </row>
    <row r="1250" spans="1:2">
      <c r="A1250" s="113" t="s">
        <v>1517</v>
      </c>
      <c r="B1250" s="113" t="s">
        <v>1229</v>
      </c>
    </row>
    <row r="1251" spans="1:2">
      <c r="A1251" s="113" t="s">
        <v>1518</v>
      </c>
      <c r="B1251" s="113" t="s">
        <v>1519</v>
      </c>
    </row>
    <row r="1252" spans="1:2">
      <c r="A1252" s="113" t="s">
        <v>1520</v>
      </c>
      <c r="B1252" s="113" t="s">
        <v>1519</v>
      </c>
    </row>
    <row r="1253" spans="1:2">
      <c r="A1253" s="113" t="s">
        <v>1521</v>
      </c>
      <c r="B1253" s="113" t="s">
        <v>1519</v>
      </c>
    </row>
    <row r="1254" spans="1:2">
      <c r="A1254" s="113" t="s">
        <v>1522</v>
      </c>
      <c r="B1254" s="113" t="s">
        <v>1519</v>
      </c>
    </row>
    <row r="1255" spans="1:2">
      <c r="A1255" s="113" t="s">
        <v>1523</v>
      </c>
      <c r="B1255" s="113" t="s">
        <v>1519</v>
      </c>
    </row>
    <row r="1256" spans="1:2">
      <c r="A1256" s="113" t="s">
        <v>1524</v>
      </c>
      <c r="B1256" s="113" t="s">
        <v>516</v>
      </c>
    </row>
    <row r="1257" spans="1:2">
      <c r="A1257" s="113" t="s">
        <v>1525</v>
      </c>
      <c r="B1257" s="113" t="s">
        <v>1519</v>
      </c>
    </row>
    <row r="1258" spans="1:2">
      <c r="A1258" s="113" t="s">
        <v>1526</v>
      </c>
      <c r="B1258" s="113" t="s">
        <v>382</v>
      </c>
    </row>
    <row r="1259" spans="1:2">
      <c r="A1259" s="113" t="s">
        <v>1527</v>
      </c>
      <c r="B1259" s="113" t="s">
        <v>516</v>
      </c>
    </row>
    <row r="1260" spans="1:2">
      <c r="A1260" s="113" t="s">
        <v>1528</v>
      </c>
      <c r="B1260" s="113" t="s">
        <v>1519</v>
      </c>
    </row>
    <row r="1261" spans="1:2">
      <c r="A1261" s="113" t="s">
        <v>1529</v>
      </c>
      <c r="B1261" s="113" t="s">
        <v>1519</v>
      </c>
    </row>
    <row r="1262" spans="1:2">
      <c r="A1262" s="113" t="s">
        <v>1530</v>
      </c>
      <c r="B1262" s="113" t="s">
        <v>382</v>
      </c>
    </row>
    <row r="1263" spans="1:2">
      <c r="A1263" s="113" t="s">
        <v>1531</v>
      </c>
      <c r="B1263" s="113" t="s">
        <v>516</v>
      </c>
    </row>
    <row r="1264" spans="1:2">
      <c r="A1264" s="113" t="s">
        <v>1532</v>
      </c>
      <c r="B1264" s="113" t="s">
        <v>382</v>
      </c>
    </row>
    <row r="1265" spans="1:2">
      <c r="A1265" s="113" t="s">
        <v>1533</v>
      </c>
      <c r="B1265" s="113" t="s">
        <v>382</v>
      </c>
    </row>
    <row r="1266" spans="1:2">
      <c r="A1266" s="113" t="s">
        <v>1534</v>
      </c>
      <c r="B1266" s="113" t="s">
        <v>1519</v>
      </c>
    </row>
    <row r="1267" spans="1:2">
      <c r="A1267" s="113" t="s">
        <v>1535</v>
      </c>
      <c r="B1267" s="113" t="s">
        <v>516</v>
      </c>
    </row>
    <row r="1268" spans="1:2">
      <c r="A1268" s="113" t="s">
        <v>1536</v>
      </c>
      <c r="B1268" s="113" t="s">
        <v>1519</v>
      </c>
    </row>
    <row r="1269" spans="1:2">
      <c r="A1269" s="113" t="s">
        <v>1537</v>
      </c>
      <c r="B1269" s="113" t="s">
        <v>1519</v>
      </c>
    </row>
    <row r="1270" spans="1:2">
      <c r="A1270" s="113" t="s">
        <v>1538</v>
      </c>
      <c r="B1270" s="113" t="s">
        <v>1519</v>
      </c>
    </row>
    <row r="1271" spans="1:2">
      <c r="A1271" s="113" t="s">
        <v>1539</v>
      </c>
      <c r="B1271" s="113" t="s">
        <v>1519</v>
      </c>
    </row>
    <row r="1272" spans="1:2">
      <c r="A1272" s="113" t="s">
        <v>1540</v>
      </c>
      <c r="B1272" s="113" t="s">
        <v>516</v>
      </c>
    </row>
    <row r="1273" spans="1:2">
      <c r="A1273" s="113" t="s">
        <v>1541</v>
      </c>
      <c r="B1273" s="113" t="s">
        <v>516</v>
      </c>
    </row>
    <row r="1274" spans="1:2">
      <c r="A1274" s="113" t="s">
        <v>1542</v>
      </c>
      <c r="B1274" s="113" t="s">
        <v>516</v>
      </c>
    </row>
    <row r="1275" spans="1:2">
      <c r="A1275" s="113" t="s">
        <v>1543</v>
      </c>
      <c r="B1275" s="113" t="s">
        <v>516</v>
      </c>
    </row>
    <row r="1276" spans="1:2">
      <c r="A1276" s="113" t="s">
        <v>1544</v>
      </c>
      <c r="B1276" s="113" t="s">
        <v>516</v>
      </c>
    </row>
    <row r="1277" spans="1:2">
      <c r="A1277" s="113" t="s">
        <v>1545</v>
      </c>
      <c r="B1277" s="113" t="s">
        <v>516</v>
      </c>
    </row>
    <row r="1278" spans="1:2">
      <c r="A1278" s="113" t="s">
        <v>1546</v>
      </c>
      <c r="B1278" s="113" t="s">
        <v>1519</v>
      </c>
    </row>
    <row r="1279" spans="1:2">
      <c r="A1279" s="113" t="s">
        <v>1547</v>
      </c>
      <c r="B1279" s="113" t="s">
        <v>1519</v>
      </c>
    </row>
    <row r="1280" spans="1:2">
      <c r="A1280" s="113" t="s">
        <v>1548</v>
      </c>
      <c r="B1280" s="113" t="s">
        <v>1519</v>
      </c>
    </row>
    <row r="1281" spans="1:2">
      <c r="A1281" s="113" t="s">
        <v>1549</v>
      </c>
      <c r="B1281" s="113" t="s">
        <v>382</v>
      </c>
    </row>
    <row r="1282" spans="1:2">
      <c r="A1282" s="113" t="s">
        <v>1550</v>
      </c>
      <c r="B1282" s="113" t="s">
        <v>516</v>
      </c>
    </row>
    <row r="1283" spans="1:2">
      <c r="A1283" s="113" t="s">
        <v>1551</v>
      </c>
      <c r="B1283" s="113" t="s">
        <v>1519</v>
      </c>
    </row>
    <row r="1284" spans="1:2">
      <c r="A1284" s="113" t="s">
        <v>1552</v>
      </c>
      <c r="B1284" s="113" t="s">
        <v>1519</v>
      </c>
    </row>
    <row r="1285" spans="1:2">
      <c r="A1285" s="113" t="s">
        <v>1553</v>
      </c>
      <c r="B1285" s="113" t="s">
        <v>516</v>
      </c>
    </row>
    <row r="1286" spans="1:2">
      <c r="A1286" s="113" t="s">
        <v>1554</v>
      </c>
      <c r="B1286" s="113" t="s">
        <v>1519</v>
      </c>
    </row>
    <row r="1287" spans="1:2">
      <c r="A1287" s="113" t="s">
        <v>1555</v>
      </c>
      <c r="B1287" s="113" t="s">
        <v>516</v>
      </c>
    </row>
    <row r="1288" spans="1:2">
      <c r="A1288" s="113" t="s">
        <v>1556</v>
      </c>
      <c r="B1288" s="113" t="s">
        <v>382</v>
      </c>
    </row>
    <row r="1289" spans="1:2">
      <c r="A1289" s="113" t="s">
        <v>1557</v>
      </c>
      <c r="B1289" s="113" t="s">
        <v>1519</v>
      </c>
    </row>
    <row r="1290" spans="1:2">
      <c r="A1290" s="113" t="s">
        <v>1558</v>
      </c>
      <c r="B1290" s="113" t="s">
        <v>1519</v>
      </c>
    </row>
    <row r="1291" spans="1:2">
      <c r="A1291" s="113" t="s">
        <v>1559</v>
      </c>
      <c r="B1291" s="113" t="s">
        <v>516</v>
      </c>
    </row>
    <row r="1292" spans="1:2">
      <c r="A1292" s="113" t="s">
        <v>1560</v>
      </c>
      <c r="B1292" s="113" t="s">
        <v>516</v>
      </c>
    </row>
    <row r="1293" spans="1:2">
      <c r="A1293" s="113" t="s">
        <v>1561</v>
      </c>
      <c r="B1293" s="113" t="s">
        <v>1519</v>
      </c>
    </row>
    <row r="1294" spans="1:2">
      <c r="A1294" s="113" t="s">
        <v>1562</v>
      </c>
      <c r="B1294" s="113" t="s">
        <v>1519</v>
      </c>
    </row>
    <row r="1295" spans="1:2">
      <c r="A1295" s="113" t="s">
        <v>1563</v>
      </c>
      <c r="B1295" s="113" t="s">
        <v>516</v>
      </c>
    </row>
    <row r="1296" spans="1:2">
      <c r="A1296" s="113" t="s">
        <v>1564</v>
      </c>
      <c r="B1296" s="113" t="s">
        <v>516</v>
      </c>
    </row>
    <row r="1297" spans="1:2">
      <c r="A1297" s="113" t="s">
        <v>1565</v>
      </c>
      <c r="B1297" s="113" t="s">
        <v>516</v>
      </c>
    </row>
    <row r="1298" spans="1:2">
      <c r="A1298" s="113" t="s">
        <v>1566</v>
      </c>
      <c r="B1298" s="113" t="s">
        <v>516</v>
      </c>
    </row>
    <row r="1299" spans="1:2">
      <c r="A1299" s="113" t="s">
        <v>1567</v>
      </c>
      <c r="B1299" s="113" t="s">
        <v>1519</v>
      </c>
    </row>
    <row r="1300" spans="1:2">
      <c r="A1300" s="113" t="s">
        <v>1568</v>
      </c>
      <c r="B1300" s="113" t="s">
        <v>516</v>
      </c>
    </row>
    <row r="1301" spans="1:2">
      <c r="A1301" s="113" t="s">
        <v>1569</v>
      </c>
      <c r="B1301" s="113" t="s">
        <v>516</v>
      </c>
    </row>
    <row r="1302" spans="1:2">
      <c r="A1302" s="113" t="s">
        <v>1570</v>
      </c>
      <c r="B1302" s="113" t="s">
        <v>516</v>
      </c>
    </row>
    <row r="1303" spans="1:2">
      <c r="A1303" s="113" t="s">
        <v>1571</v>
      </c>
      <c r="B1303" s="113" t="s">
        <v>516</v>
      </c>
    </row>
    <row r="1304" spans="1:2">
      <c r="A1304" s="113" t="s">
        <v>1572</v>
      </c>
      <c r="B1304" s="113" t="s">
        <v>516</v>
      </c>
    </row>
    <row r="1305" spans="1:2">
      <c r="A1305" s="113" t="s">
        <v>1573</v>
      </c>
      <c r="B1305" s="113" t="s">
        <v>516</v>
      </c>
    </row>
    <row r="1306" spans="1:2">
      <c r="A1306" s="113" t="s">
        <v>1574</v>
      </c>
      <c r="B1306" s="113" t="s">
        <v>516</v>
      </c>
    </row>
    <row r="1307" spans="1:2">
      <c r="A1307" s="113" t="s">
        <v>1575</v>
      </c>
      <c r="B1307" s="113" t="s">
        <v>516</v>
      </c>
    </row>
    <row r="1308" spans="1:2">
      <c r="A1308" s="113" t="s">
        <v>1576</v>
      </c>
      <c r="B1308" s="113" t="s">
        <v>516</v>
      </c>
    </row>
    <row r="1309" spans="1:2">
      <c r="A1309" s="113" t="s">
        <v>1577</v>
      </c>
      <c r="B1309" s="113" t="s">
        <v>516</v>
      </c>
    </row>
    <row r="1310" spans="1:2">
      <c r="A1310" s="113" t="s">
        <v>1578</v>
      </c>
      <c r="B1310" s="113" t="s">
        <v>516</v>
      </c>
    </row>
    <row r="1311" spans="1:2">
      <c r="A1311" s="113" t="s">
        <v>1579</v>
      </c>
      <c r="B1311" s="113" t="s">
        <v>516</v>
      </c>
    </row>
    <row r="1312" spans="1:2">
      <c r="A1312" s="113" t="s">
        <v>1580</v>
      </c>
      <c r="B1312" s="113" t="s">
        <v>516</v>
      </c>
    </row>
    <row r="1313" spans="1:2">
      <c r="A1313" s="113" t="s">
        <v>1581</v>
      </c>
      <c r="B1313" s="113" t="s">
        <v>516</v>
      </c>
    </row>
    <row r="1314" spans="1:2">
      <c r="A1314" s="113" t="s">
        <v>1582</v>
      </c>
      <c r="B1314" s="113" t="s">
        <v>516</v>
      </c>
    </row>
    <row r="1315" spans="1:2">
      <c r="A1315" s="113" t="s">
        <v>1583</v>
      </c>
      <c r="B1315" s="113" t="s">
        <v>516</v>
      </c>
    </row>
    <row r="1316" spans="1:2">
      <c r="A1316" s="113" t="s">
        <v>1584</v>
      </c>
      <c r="B1316" s="113" t="s">
        <v>516</v>
      </c>
    </row>
    <row r="1317" spans="1:2">
      <c r="A1317" s="113" t="s">
        <v>1585</v>
      </c>
      <c r="B1317" s="113" t="s">
        <v>516</v>
      </c>
    </row>
    <row r="1318" spans="1:2">
      <c r="A1318" s="113" t="s">
        <v>1586</v>
      </c>
      <c r="B1318" s="113" t="s">
        <v>516</v>
      </c>
    </row>
    <row r="1319" spans="1:2">
      <c r="A1319" s="113" t="s">
        <v>1587</v>
      </c>
      <c r="B1319" s="113" t="s">
        <v>516</v>
      </c>
    </row>
    <row r="1320" spans="1:2">
      <c r="A1320" s="113" t="s">
        <v>1588</v>
      </c>
      <c r="B1320" s="113" t="s">
        <v>516</v>
      </c>
    </row>
    <row r="1321" spans="1:2">
      <c r="A1321" s="113" t="s">
        <v>1589</v>
      </c>
      <c r="B1321" s="113" t="s">
        <v>516</v>
      </c>
    </row>
    <row r="1322" spans="1:2">
      <c r="A1322" s="113" t="s">
        <v>1590</v>
      </c>
      <c r="B1322" s="113" t="s">
        <v>516</v>
      </c>
    </row>
    <row r="1323" spans="1:2">
      <c r="A1323" s="113" t="s">
        <v>1591</v>
      </c>
      <c r="B1323" s="113" t="s">
        <v>516</v>
      </c>
    </row>
    <row r="1324" spans="1:2">
      <c r="A1324" s="113" t="s">
        <v>1592</v>
      </c>
      <c r="B1324" s="113" t="s">
        <v>516</v>
      </c>
    </row>
    <row r="1325" spans="1:2">
      <c r="A1325" s="113" t="s">
        <v>1593</v>
      </c>
      <c r="B1325" s="113" t="s">
        <v>516</v>
      </c>
    </row>
    <row r="1326" spans="1:2">
      <c r="A1326" s="113" t="s">
        <v>1594</v>
      </c>
      <c r="B1326" s="113" t="s">
        <v>516</v>
      </c>
    </row>
    <row r="1327" spans="1:2">
      <c r="A1327" s="113" t="s">
        <v>1595</v>
      </c>
      <c r="B1327" s="113" t="s">
        <v>516</v>
      </c>
    </row>
    <row r="1328" spans="1:2">
      <c r="A1328" s="113" t="s">
        <v>1596</v>
      </c>
      <c r="B1328" s="113" t="s">
        <v>516</v>
      </c>
    </row>
    <row r="1329" spans="1:2">
      <c r="A1329" s="113" t="s">
        <v>1597</v>
      </c>
      <c r="B1329" s="113" t="s">
        <v>516</v>
      </c>
    </row>
    <row r="1330" spans="1:2">
      <c r="A1330" s="113" t="s">
        <v>1598</v>
      </c>
      <c r="B1330" s="113" t="s">
        <v>516</v>
      </c>
    </row>
    <row r="1331" spans="1:2">
      <c r="A1331" s="113" t="s">
        <v>1599</v>
      </c>
      <c r="B1331" s="113" t="s">
        <v>516</v>
      </c>
    </row>
    <row r="1332" spans="1:2">
      <c r="A1332" s="113" t="s">
        <v>1600</v>
      </c>
      <c r="B1332" s="113" t="s">
        <v>516</v>
      </c>
    </row>
    <row r="1333" spans="1:2">
      <c r="A1333" s="113" t="s">
        <v>1601</v>
      </c>
      <c r="B1333" s="113" t="s">
        <v>516</v>
      </c>
    </row>
    <row r="1334" spans="1:2">
      <c r="A1334" s="113" t="s">
        <v>1602</v>
      </c>
      <c r="B1334" s="113" t="s">
        <v>516</v>
      </c>
    </row>
    <row r="1335" spans="1:2">
      <c r="A1335" s="113" t="s">
        <v>1603</v>
      </c>
      <c r="B1335" s="113" t="s">
        <v>516</v>
      </c>
    </row>
    <row r="1336" spans="1:2">
      <c r="A1336" s="113" t="s">
        <v>1604</v>
      </c>
      <c r="B1336" s="113" t="s">
        <v>516</v>
      </c>
    </row>
    <row r="1337" spans="1:2">
      <c r="A1337" s="113" t="s">
        <v>1605</v>
      </c>
      <c r="B1337" s="113" t="s">
        <v>516</v>
      </c>
    </row>
    <row r="1338" spans="1:2">
      <c r="A1338" s="113" t="s">
        <v>1606</v>
      </c>
      <c r="B1338" s="113" t="s">
        <v>516</v>
      </c>
    </row>
    <row r="1339" spans="1:2">
      <c r="A1339" s="113" t="s">
        <v>1607</v>
      </c>
      <c r="B1339" s="113" t="s">
        <v>516</v>
      </c>
    </row>
    <row r="1340" spans="1:2">
      <c r="A1340" s="113" t="s">
        <v>1608</v>
      </c>
      <c r="B1340" s="113" t="s">
        <v>516</v>
      </c>
    </row>
    <row r="1341" spans="1:2">
      <c r="A1341" s="113" t="s">
        <v>1609</v>
      </c>
      <c r="B1341" s="113" t="s">
        <v>516</v>
      </c>
    </row>
    <row r="1342" spans="1:2">
      <c r="A1342" s="113" t="s">
        <v>1610</v>
      </c>
      <c r="B1342" s="113" t="s">
        <v>516</v>
      </c>
    </row>
    <row r="1343" spans="1:2">
      <c r="A1343" s="113" t="s">
        <v>1611</v>
      </c>
      <c r="B1343" s="113" t="s">
        <v>516</v>
      </c>
    </row>
    <row r="1344" spans="1:2">
      <c r="A1344" s="113" t="s">
        <v>1612</v>
      </c>
      <c r="B1344" s="113" t="s">
        <v>516</v>
      </c>
    </row>
    <row r="1345" spans="1:2">
      <c r="A1345" s="113" t="s">
        <v>1613</v>
      </c>
      <c r="B1345" s="113" t="s">
        <v>516</v>
      </c>
    </row>
    <row r="1346" spans="1:2">
      <c r="A1346" s="113" t="s">
        <v>1614</v>
      </c>
      <c r="B1346" s="113" t="s">
        <v>516</v>
      </c>
    </row>
    <row r="1347" spans="1:2">
      <c r="A1347" s="113" t="s">
        <v>1615</v>
      </c>
      <c r="B1347" s="113" t="s">
        <v>516</v>
      </c>
    </row>
    <row r="1348" spans="1:2">
      <c r="A1348" s="113" t="s">
        <v>1616</v>
      </c>
      <c r="B1348" s="113" t="s">
        <v>516</v>
      </c>
    </row>
    <row r="1349" spans="1:2">
      <c r="A1349" s="113" t="s">
        <v>1617</v>
      </c>
      <c r="B1349" s="113" t="s">
        <v>516</v>
      </c>
    </row>
    <row r="1350" spans="1:2">
      <c r="A1350" s="113" t="s">
        <v>1618</v>
      </c>
      <c r="B1350" s="113" t="s">
        <v>516</v>
      </c>
    </row>
    <row r="1351" spans="1:2">
      <c r="A1351" s="113" t="s">
        <v>1619</v>
      </c>
      <c r="B1351" s="113" t="s">
        <v>516</v>
      </c>
    </row>
    <row r="1352" spans="1:2">
      <c r="A1352" s="113" t="s">
        <v>1620</v>
      </c>
      <c r="B1352" s="113" t="s">
        <v>516</v>
      </c>
    </row>
    <row r="1353" spans="1:2">
      <c r="A1353" s="113" t="s">
        <v>1621</v>
      </c>
      <c r="B1353" s="113" t="s">
        <v>516</v>
      </c>
    </row>
    <row r="1354" spans="1:2">
      <c r="A1354" s="113" t="s">
        <v>1622</v>
      </c>
      <c r="B1354" s="113" t="s">
        <v>516</v>
      </c>
    </row>
    <row r="1355" spans="1:2">
      <c r="A1355" s="113" t="s">
        <v>1623</v>
      </c>
      <c r="B1355" s="113" t="s">
        <v>516</v>
      </c>
    </row>
    <row r="1356" spans="1:2">
      <c r="A1356" s="113" t="s">
        <v>1624</v>
      </c>
      <c r="B1356" s="113" t="s">
        <v>516</v>
      </c>
    </row>
    <row r="1357" spans="1:2">
      <c r="A1357" s="113" t="s">
        <v>1625</v>
      </c>
      <c r="B1357" s="113" t="s">
        <v>516</v>
      </c>
    </row>
    <row r="1358" spans="1:2">
      <c r="A1358" s="113" t="s">
        <v>1626</v>
      </c>
      <c r="B1358" s="113" t="s">
        <v>516</v>
      </c>
    </row>
    <row r="1359" spans="1:2">
      <c r="A1359" s="113" t="s">
        <v>1627</v>
      </c>
      <c r="B1359" s="113" t="s">
        <v>516</v>
      </c>
    </row>
    <row r="1360" spans="1:2">
      <c r="A1360" s="113" t="s">
        <v>1628</v>
      </c>
      <c r="B1360" s="113" t="s">
        <v>516</v>
      </c>
    </row>
    <row r="1361" spans="1:2">
      <c r="A1361" s="113" t="s">
        <v>1629</v>
      </c>
      <c r="B1361" s="113" t="s">
        <v>516</v>
      </c>
    </row>
    <row r="1362" spans="1:2">
      <c r="A1362" s="113" t="s">
        <v>1630</v>
      </c>
      <c r="B1362" s="113" t="s">
        <v>516</v>
      </c>
    </row>
    <row r="1363" spans="1:2">
      <c r="A1363" s="113" t="s">
        <v>1631</v>
      </c>
      <c r="B1363" s="113" t="s">
        <v>516</v>
      </c>
    </row>
    <row r="1364" spans="1:2">
      <c r="A1364" s="113" t="s">
        <v>1632</v>
      </c>
      <c r="B1364" s="113" t="s">
        <v>516</v>
      </c>
    </row>
    <row r="1365" spans="1:2">
      <c r="A1365" s="113" t="s">
        <v>1633</v>
      </c>
      <c r="B1365" s="113" t="s">
        <v>516</v>
      </c>
    </row>
    <row r="1366" spans="1:2">
      <c r="A1366" s="113" t="s">
        <v>1634</v>
      </c>
      <c r="B1366" s="113" t="s">
        <v>516</v>
      </c>
    </row>
    <row r="1367" spans="1:2">
      <c r="A1367" s="113" t="s">
        <v>1635</v>
      </c>
      <c r="B1367" s="113" t="s">
        <v>516</v>
      </c>
    </row>
    <row r="1368" spans="1:2">
      <c r="A1368" s="113" t="s">
        <v>1636</v>
      </c>
      <c r="B1368" s="113" t="s">
        <v>516</v>
      </c>
    </row>
    <row r="1369" spans="1:2">
      <c r="A1369" s="113" t="s">
        <v>1637</v>
      </c>
      <c r="B1369" s="113" t="s">
        <v>516</v>
      </c>
    </row>
    <row r="1370" spans="1:2">
      <c r="A1370" s="113" t="s">
        <v>1638</v>
      </c>
      <c r="B1370" s="113" t="s">
        <v>516</v>
      </c>
    </row>
    <row r="1371" spans="1:2">
      <c r="A1371" s="113" t="s">
        <v>1639</v>
      </c>
      <c r="B1371" s="113" t="s">
        <v>516</v>
      </c>
    </row>
    <row r="1372" spans="1:2">
      <c r="A1372" s="113" t="s">
        <v>1640</v>
      </c>
      <c r="B1372" s="113" t="s">
        <v>516</v>
      </c>
    </row>
    <row r="1373" spans="1:2">
      <c r="A1373" s="113" t="s">
        <v>1641</v>
      </c>
      <c r="B1373" s="113" t="s">
        <v>516</v>
      </c>
    </row>
    <row r="1374" spans="1:2">
      <c r="A1374" s="113" t="s">
        <v>1642</v>
      </c>
      <c r="B1374" s="113" t="s">
        <v>516</v>
      </c>
    </row>
    <row r="1375" spans="1:2">
      <c r="A1375" s="113" t="s">
        <v>1643</v>
      </c>
      <c r="B1375" s="113" t="s">
        <v>516</v>
      </c>
    </row>
    <row r="1376" spans="1:2">
      <c r="A1376" s="113" t="s">
        <v>1644</v>
      </c>
      <c r="B1376" s="113" t="s">
        <v>516</v>
      </c>
    </row>
    <row r="1377" spans="1:2">
      <c r="A1377" s="113" t="s">
        <v>1645</v>
      </c>
      <c r="B1377" s="113" t="s">
        <v>516</v>
      </c>
    </row>
    <row r="1378" spans="1:2">
      <c r="A1378" s="113" t="s">
        <v>1646</v>
      </c>
      <c r="B1378" s="113" t="s">
        <v>516</v>
      </c>
    </row>
    <row r="1379" spans="1:2">
      <c r="A1379" s="113" t="s">
        <v>1647</v>
      </c>
      <c r="B1379" s="113" t="s">
        <v>516</v>
      </c>
    </row>
    <row r="1380" spans="1:2">
      <c r="A1380" s="113" t="s">
        <v>1648</v>
      </c>
      <c r="B1380" s="113" t="s">
        <v>516</v>
      </c>
    </row>
    <row r="1381" spans="1:2">
      <c r="A1381" s="113" t="s">
        <v>1649</v>
      </c>
      <c r="B1381" s="113" t="s">
        <v>516</v>
      </c>
    </row>
    <row r="1382" spans="1:2">
      <c r="A1382" s="113" t="s">
        <v>1650</v>
      </c>
      <c r="B1382" s="113" t="s">
        <v>516</v>
      </c>
    </row>
    <row r="1383" spans="1:2">
      <c r="A1383" s="113" t="s">
        <v>1651</v>
      </c>
      <c r="B1383" s="113" t="s">
        <v>516</v>
      </c>
    </row>
    <row r="1384" spans="1:2">
      <c r="A1384" s="113" t="s">
        <v>1652</v>
      </c>
      <c r="B1384" s="113" t="s">
        <v>516</v>
      </c>
    </row>
    <row r="1385" spans="1:2">
      <c r="A1385" s="113" t="s">
        <v>1653</v>
      </c>
      <c r="B1385" s="113" t="s">
        <v>516</v>
      </c>
    </row>
    <row r="1386" spans="1:2">
      <c r="A1386" s="113" t="s">
        <v>1654</v>
      </c>
      <c r="B1386" s="113" t="s">
        <v>516</v>
      </c>
    </row>
    <row r="1387" spans="1:2">
      <c r="A1387" s="113" t="s">
        <v>1655</v>
      </c>
      <c r="B1387" s="113" t="s">
        <v>516</v>
      </c>
    </row>
    <row r="1388" spans="1:2">
      <c r="A1388" s="113" t="s">
        <v>1656</v>
      </c>
      <c r="B1388" s="113" t="s">
        <v>516</v>
      </c>
    </row>
    <row r="1389" spans="1:2">
      <c r="A1389" s="113" t="s">
        <v>1657</v>
      </c>
      <c r="B1389" s="113" t="s">
        <v>516</v>
      </c>
    </row>
    <row r="1390" spans="1:2">
      <c r="A1390" s="113" t="s">
        <v>1658</v>
      </c>
      <c r="B1390" s="113" t="s">
        <v>516</v>
      </c>
    </row>
    <row r="1391" spans="1:2">
      <c r="A1391" s="113" t="s">
        <v>1659</v>
      </c>
      <c r="B1391" s="113" t="s">
        <v>516</v>
      </c>
    </row>
    <row r="1392" spans="1:2">
      <c r="A1392" s="113" t="s">
        <v>1660</v>
      </c>
      <c r="B1392" s="113" t="s">
        <v>516</v>
      </c>
    </row>
    <row r="1393" spans="1:2">
      <c r="A1393" s="113" t="s">
        <v>1661</v>
      </c>
      <c r="B1393" s="113" t="s">
        <v>516</v>
      </c>
    </row>
    <row r="1394" spans="1:2">
      <c r="A1394" s="113" t="s">
        <v>1662</v>
      </c>
      <c r="B1394" s="113" t="s">
        <v>516</v>
      </c>
    </row>
    <row r="1395" spans="1:2">
      <c r="A1395" s="113" t="s">
        <v>1663</v>
      </c>
      <c r="B1395" s="113" t="s">
        <v>516</v>
      </c>
    </row>
    <row r="1396" spans="1:2">
      <c r="A1396" s="113" t="s">
        <v>1664</v>
      </c>
      <c r="B1396" s="113" t="s">
        <v>516</v>
      </c>
    </row>
    <row r="1397" spans="1:2">
      <c r="A1397" s="113" t="s">
        <v>1665</v>
      </c>
      <c r="B1397" s="113" t="s">
        <v>516</v>
      </c>
    </row>
    <row r="1398" spans="1:2">
      <c r="A1398" s="113" t="s">
        <v>1666</v>
      </c>
      <c r="B1398" s="113" t="s">
        <v>516</v>
      </c>
    </row>
    <row r="1399" spans="1:2">
      <c r="A1399" s="113" t="s">
        <v>1667</v>
      </c>
      <c r="B1399" s="113" t="s">
        <v>516</v>
      </c>
    </row>
    <row r="1400" spans="1:2">
      <c r="A1400" s="113" t="s">
        <v>1668</v>
      </c>
      <c r="B1400" s="113" t="s">
        <v>516</v>
      </c>
    </row>
    <row r="1401" spans="1:2">
      <c r="A1401" s="113" t="s">
        <v>1669</v>
      </c>
      <c r="B1401" s="113" t="s">
        <v>516</v>
      </c>
    </row>
    <row r="1402" spans="1:2">
      <c r="A1402" s="113" t="s">
        <v>1670</v>
      </c>
      <c r="B1402" s="113" t="s">
        <v>516</v>
      </c>
    </row>
    <row r="1403" spans="1:2">
      <c r="A1403" s="113" t="s">
        <v>1671</v>
      </c>
      <c r="B1403" s="113" t="s">
        <v>516</v>
      </c>
    </row>
    <row r="1404" spans="1:2">
      <c r="A1404" s="113" t="s">
        <v>1672</v>
      </c>
      <c r="B1404" s="113" t="s">
        <v>516</v>
      </c>
    </row>
    <row r="1405" spans="1:2">
      <c r="A1405" s="113" t="s">
        <v>1673</v>
      </c>
      <c r="B1405" s="113" t="s">
        <v>516</v>
      </c>
    </row>
    <row r="1406" spans="1:2">
      <c r="A1406" s="113" t="s">
        <v>1674</v>
      </c>
      <c r="B1406" s="113" t="s">
        <v>516</v>
      </c>
    </row>
    <row r="1407" spans="1:2">
      <c r="A1407" s="113" t="s">
        <v>1675</v>
      </c>
      <c r="B1407" s="113" t="s">
        <v>1676</v>
      </c>
    </row>
    <row r="1408" spans="1:2">
      <c r="A1408" s="113" t="s">
        <v>1677</v>
      </c>
      <c r="B1408" s="113" t="s">
        <v>1676</v>
      </c>
    </row>
    <row r="1409" spans="1:2">
      <c r="A1409" s="113" t="s">
        <v>1678</v>
      </c>
      <c r="B1409" s="113" t="s">
        <v>1676</v>
      </c>
    </row>
    <row r="1410" spans="1:2">
      <c r="A1410" s="113" t="s">
        <v>1679</v>
      </c>
      <c r="B1410" s="113" t="s">
        <v>1680</v>
      </c>
    </row>
    <row r="1411" spans="1:2">
      <c r="A1411" s="113" t="s">
        <v>1681</v>
      </c>
      <c r="B1411" s="113" t="s">
        <v>1229</v>
      </c>
    </row>
    <row r="1412" spans="1:2">
      <c r="A1412" s="113" t="s">
        <v>1682</v>
      </c>
      <c r="B1412" s="113" t="s">
        <v>516</v>
      </c>
    </row>
    <row r="1413" spans="1:2">
      <c r="A1413" s="113" t="s">
        <v>1683</v>
      </c>
      <c r="B1413" s="113" t="s">
        <v>1680</v>
      </c>
    </row>
    <row r="1414" spans="1:2">
      <c r="A1414" s="113" t="s">
        <v>1684</v>
      </c>
      <c r="B1414" s="113" t="s">
        <v>1680</v>
      </c>
    </row>
    <row r="1415" spans="1:2">
      <c r="A1415" s="113" t="s">
        <v>1685</v>
      </c>
      <c r="B1415" s="113" t="s">
        <v>1676</v>
      </c>
    </row>
    <row r="1416" spans="1:2">
      <c r="A1416" s="113" t="s">
        <v>1686</v>
      </c>
      <c r="B1416" s="113" t="s">
        <v>1676</v>
      </c>
    </row>
    <row r="1417" spans="1:2">
      <c r="A1417" s="113" t="s">
        <v>1687</v>
      </c>
      <c r="B1417" s="113" t="s">
        <v>1676</v>
      </c>
    </row>
    <row r="1418" spans="1:2">
      <c r="A1418" s="113" t="s">
        <v>1688</v>
      </c>
      <c r="B1418" s="113" t="s">
        <v>1676</v>
      </c>
    </row>
    <row r="1419" spans="1:2">
      <c r="A1419" s="113" t="s">
        <v>1689</v>
      </c>
      <c r="B1419" s="113" t="s">
        <v>1680</v>
      </c>
    </row>
    <row r="1420" spans="1:2">
      <c r="A1420" s="113" t="s">
        <v>1690</v>
      </c>
      <c r="B1420" s="113" t="s">
        <v>1676</v>
      </c>
    </row>
    <row r="1421" spans="1:2">
      <c r="A1421" s="113" t="s">
        <v>1691</v>
      </c>
      <c r="B1421" s="113" t="s">
        <v>516</v>
      </c>
    </row>
    <row r="1422" spans="1:2">
      <c r="A1422" s="113" t="s">
        <v>1692</v>
      </c>
      <c r="B1422" s="113" t="s">
        <v>1680</v>
      </c>
    </row>
    <row r="1423" spans="1:2">
      <c r="A1423" s="113" t="s">
        <v>1693</v>
      </c>
      <c r="B1423" s="113" t="s">
        <v>1680</v>
      </c>
    </row>
    <row r="1424" spans="1:2">
      <c r="A1424" s="113" t="s">
        <v>1694</v>
      </c>
      <c r="B1424" s="113" t="s">
        <v>1680</v>
      </c>
    </row>
    <row r="1425" spans="1:2">
      <c r="A1425" s="113" t="s">
        <v>1695</v>
      </c>
      <c r="B1425" s="113" t="s">
        <v>1680</v>
      </c>
    </row>
    <row r="1426" spans="1:2">
      <c r="A1426" s="113" t="s">
        <v>1696</v>
      </c>
      <c r="B1426" s="113" t="s">
        <v>1680</v>
      </c>
    </row>
    <row r="1427" spans="1:2">
      <c r="A1427" s="113" t="s">
        <v>1697</v>
      </c>
      <c r="B1427" s="113" t="s">
        <v>1680</v>
      </c>
    </row>
    <row r="1428" spans="1:2">
      <c r="A1428" s="113" t="s">
        <v>1698</v>
      </c>
      <c r="B1428" s="113" t="s">
        <v>1680</v>
      </c>
    </row>
    <row r="1429" spans="1:2">
      <c r="A1429" s="113" t="s">
        <v>1699</v>
      </c>
      <c r="B1429" s="113" t="s">
        <v>1700</v>
      </c>
    </row>
    <row r="1430" spans="1:2">
      <c r="A1430" s="113" t="s">
        <v>1701</v>
      </c>
      <c r="B1430" s="113" t="s">
        <v>1680</v>
      </c>
    </row>
    <row r="1431" spans="1:2">
      <c r="A1431" s="113" t="s">
        <v>1702</v>
      </c>
      <c r="B1431" s="113" t="s">
        <v>1703</v>
      </c>
    </row>
    <row r="1432" spans="1:2">
      <c r="A1432" s="113" t="s">
        <v>1704</v>
      </c>
      <c r="B1432" s="113" t="s">
        <v>1680</v>
      </c>
    </row>
    <row r="1433" spans="1:2">
      <c r="A1433" s="113" t="s">
        <v>1705</v>
      </c>
      <c r="B1433" s="113" t="s">
        <v>1680</v>
      </c>
    </row>
    <row r="1434" spans="1:2">
      <c r="A1434" s="113" t="s">
        <v>1706</v>
      </c>
      <c r="B1434" s="113" t="s">
        <v>1680</v>
      </c>
    </row>
    <row r="1435" spans="1:2">
      <c r="A1435" s="113" t="s">
        <v>1707</v>
      </c>
      <c r="B1435" s="113" t="s">
        <v>1680</v>
      </c>
    </row>
    <row r="1436" spans="1:2">
      <c r="A1436" s="113" t="s">
        <v>1708</v>
      </c>
      <c r="B1436" s="113" t="s">
        <v>1680</v>
      </c>
    </row>
    <row r="1437" spans="1:2">
      <c r="A1437" s="113" t="s">
        <v>1709</v>
      </c>
      <c r="B1437" s="113" t="s">
        <v>1680</v>
      </c>
    </row>
    <row r="1438" spans="1:2">
      <c r="A1438" s="113" t="s">
        <v>1710</v>
      </c>
      <c r="B1438" s="113" t="s">
        <v>1680</v>
      </c>
    </row>
    <row r="1439" spans="1:2">
      <c r="A1439" s="113" t="s">
        <v>1711</v>
      </c>
      <c r="B1439" s="113" t="s">
        <v>1680</v>
      </c>
    </row>
    <row r="1440" spans="1:2">
      <c r="A1440" s="113" t="s">
        <v>1712</v>
      </c>
      <c r="B1440" s="113" t="s">
        <v>1680</v>
      </c>
    </row>
    <row r="1441" spans="1:2">
      <c r="A1441" s="113" t="s">
        <v>1713</v>
      </c>
      <c r="B1441" s="113" t="s">
        <v>1680</v>
      </c>
    </row>
    <row r="1442" spans="1:2">
      <c r="A1442" s="113" t="s">
        <v>1714</v>
      </c>
      <c r="B1442" s="113" t="s">
        <v>1703</v>
      </c>
    </row>
    <row r="1443" spans="1:2">
      <c r="A1443" s="113" t="s">
        <v>1715</v>
      </c>
      <c r="B1443" s="113" t="s">
        <v>1680</v>
      </c>
    </row>
    <row r="1444" spans="1:2">
      <c r="A1444" s="113" t="s">
        <v>1716</v>
      </c>
      <c r="B1444" s="113" t="s">
        <v>1229</v>
      </c>
    </row>
    <row r="1445" spans="1:2">
      <c r="A1445" s="113" t="s">
        <v>1717</v>
      </c>
      <c r="B1445" s="113" t="s">
        <v>516</v>
      </c>
    </row>
    <row r="1446" spans="1:2">
      <c r="A1446" s="113" t="s">
        <v>1718</v>
      </c>
      <c r="B1446" s="113" t="s">
        <v>1680</v>
      </c>
    </row>
    <row r="1447" spans="1:2">
      <c r="A1447" s="113" t="s">
        <v>1719</v>
      </c>
      <c r="B1447" s="113" t="s">
        <v>1680</v>
      </c>
    </row>
    <row r="1448" spans="1:2">
      <c r="A1448" s="113" t="s">
        <v>1720</v>
      </c>
      <c r="B1448" s="113" t="s">
        <v>1680</v>
      </c>
    </row>
    <row r="1449" spans="1:2">
      <c r="A1449" s="113" t="s">
        <v>1721</v>
      </c>
      <c r="B1449" s="113" t="s">
        <v>1680</v>
      </c>
    </row>
    <row r="1450" spans="1:2">
      <c r="A1450" s="113" t="s">
        <v>1722</v>
      </c>
      <c r="B1450" s="113" t="s">
        <v>1680</v>
      </c>
    </row>
    <row r="1451" spans="1:2">
      <c r="A1451" s="113" t="s">
        <v>1723</v>
      </c>
      <c r="B1451" s="113" t="s">
        <v>1680</v>
      </c>
    </row>
    <row r="1452" spans="1:2">
      <c r="A1452" s="113" t="s">
        <v>1724</v>
      </c>
      <c r="B1452" s="113" t="s">
        <v>1680</v>
      </c>
    </row>
    <row r="1453" spans="1:2">
      <c r="A1453" s="113" t="s">
        <v>1725</v>
      </c>
      <c r="B1453" s="113" t="s">
        <v>1680</v>
      </c>
    </row>
    <row r="1454" spans="1:2">
      <c r="A1454" s="113" t="s">
        <v>1726</v>
      </c>
      <c r="B1454" s="113" t="s">
        <v>1680</v>
      </c>
    </row>
    <row r="1455" spans="1:2">
      <c r="A1455" s="113" t="s">
        <v>1727</v>
      </c>
      <c r="B1455" s="113" t="s">
        <v>1680</v>
      </c>
    </row>
    <row r="1456" spans="1:2">
      <c r="A1456" s="113" t="s">
        <v>1728</v>
      </c>
      <c r="B1456" s="113" t="s">
        <v>1229</v>
      </c>
    </row>
    <row r="1457" spans="1:2">
      <c r="A1457" s="113" t="s">
        <v>1729</v>
      </c>
      <c r="B1457" s="113" t="s">
        <v>516</v>
      </c>
    </row>
    <row r="1458" spans="1:2">
      <c r="A1458" s="113" t="s">
        <v>1730</v>
      </c>
      <c r="B1458" s="113" t="s">
        <v>1680</v>
      </c>
    </row>
    <row r="1459" spans="1:2">
      <c r="A1459" s="113" t="s">
        <v>1731</v>
      </c>
      <c r="B1459" s="113" t="s">
        <v>1703</v>
      </c>
    </row>
    <row r="1460" spans="1:2">
      <c r="A1460" s="113" t="s">
        <v>1732</v>
      </c>
      <c r="B1460" s="113" t="s">
        <v>1703</v>
      </c>
    </row>
    <row r="1461" spans="1:2">
      <c r="A1461" s="113" t="s">
        <v>1733</v>
      </c>
      <c r="B1461" s="113" t="s">
        <v>1703</v>
      </c>
    </row>
    <row r="1462" spans="1:2">
      <c r="A1462" s="113" t="s">
        <v>1734</v>
      </c>
      <c r="B1462" s="113" t="s">
        <v>1700</v>
      </c>
    </row>
    <row r="1463" spans="1:2">
      <c r="A1463" s="113" t="s">
        <v>1735</v>
      </c>
      <c r="B1463" s="113" t="s">
        <v>1680</v>
      </c>
    </row>
    <row r="1464" spans="1:2">
      <c r="A1464" s="113" t="s">
        <v>1736</v>
      </c>
      <c r="B1464" s="113" t="s">
        <v>1680</v>
      </c>
    </row>
    <row r="1465" spans="1:2">
      <c r="A1465" s="113" t="s">
        <v>1737</v>
      </c>
      <c r="B1465" s="113" t="s">
        <v>1680</v>
      </c>
    </row>
    <row r="1466" spans="1:2">
      <c r="A1466" s="113" t="s">
        <v>1738</v>
      </c>
      <c r="B1466" s="113" t="s">
        <v>1680</v>
      </c>
    </row>
    <row r="1467" spans="1:2">
      <c r="A1467" s="113" t="s">
        <v>1739</v>
      </c>
      <c r="B1467" s="113" t="s">
        <v>1680</v>
      </c>
    </row>
    <row r="1468" spans="1:2">
      <c r="A1468" s="113" t="s">
        <v>1740</v>
      </c>
      <c r="B1468" s="113" t="s">
        <v>1703</v>
      </c>
    </row>
    <row r="1469" spans="1:2">
      <c r="A1469" s="113" t="s">
        <v>1741</v>
      </c>
      <c r="B1469" s="113" t="s">
        <v>1680</v>
      </c>
    </row>
    <row r="1470" spans="1:2">
      <c r="A1470" s="113" t="s">
        <v>1742</v>
      </c>
      <c r="B1470" s="113" t="s">
        <v>1680</v>
      </c>
    </row>
    <row r="1471" spans="1:2">
      <c r="A1471" s="113" t="s">
        <v>1743</v>
      </c>
      <c r="B1471" s="113" t="s">
        <v>1680</v>
      </c>
    </row>
    <row r="1472" spans="1:2">
      <c r="A1472" s="113" t="s">
        <v>1744</v>
      </c>
      <c r="B1472" s="113" t="s">
        <v>1680</v>
      </c>
    </row>
    <row r="1473" spans="1:2">
      <c r="A1473" s="113" t="s">
        <v>1745</v>
      </c>
      <c r="B1473" s="113" t="s">
        <v>1680</v>
      </c>
    </row>
    <row r="1474" spans="1:2">
      <c r="A1474" s="113" t="s">
        <v>1746</v>
      </c>
      <c r="B1474" s="113" t="s">
        <v>1680</v>
      </c>
    </row>
    <row r="1475" spans="1:2">
      <c r="A1475" s="113" t="s">
        <v>1747</v>
      </c>
      <c r="B1475" s="113" t="s">
        <v>1680</v>
      </c>
    </row>
    <row r="1476" spans="1:2">
      <c r="A1476" s="113" t="s">
        <v>1748</v>
      </c>
      <c r="B1476" s="113" t="s">
        <v>1680</v>
      </c>
    </row>
    <row r="1477" spans="1:2">
      <c r="A1477" s="113" t="s">
        <v>1749</v>
      </c>
      <c r="B1477" s="113" t="s">
        <v>1676</v>
      </c>
    </row>
    <row r="1478" spans="1:2">
      <c r="A1478" s="113" t="s">
        <v>1750</v>
      </c>
      <c r="B1478" s="113" t="s">
        <v>1676</v>
      </c>
    </row>
    <row r="1479" spans="1:2">
      <c r="A1479" s="113" t="s">
        <v>1751</v>
      </c>
      <c r="B1479" s="113" t="s">
        <v>1676</v>
      </c>
    </row>
    <row r="1480" spans="1:2">
      <c r="A1480" s="113" t="s">
        <v>1752</v>
      </c>
      <c r="B1480" s="113" t="s">
        <v>1676</v>
      </c>
    </row>
    <row r="1481" spans="1:2">
      <c r="A1481" s="113" t="s">
        <v>1753</v>
      </c>
      <c r="B1481" s="113" t="s">
        <v>1676</v>
      </c>
    </row>
    <row r="1482" spans="1:2">
      <c r="A1482" s="113" t="s">
        <v>1754</v>
      </c>
      <c r="B1482" s="113" t="s">
        <v>1680</v>
      </c>
    </row>
    <row r="1483" spans="1:2">
      <c r="A1483" s="113" t="s">
        <v>1755</v>
      </c>
      <c r="B1483" s="113" t="s">
        <v>1676</v>
      </c>
    </row>
    <row r="1484" spans="1:2">
      <c r="A1484" s="113" t="s">
        <v>1756</v>
      </c>
      <c r="B1484" s="113" t="s">
        <v>1676</v>
      </c>
    </row>
    <row r="1485" spans="1:2">
      <c r="A1485" s="113" t="s">
        <v>1757</v>
      </c>
      <c r="B1485" s="113" t="s">
        <v>1680</v>
      </c>
    </row>
    <row r="1486" spans="1:2">
      <c r="A1486" s="113" t="s">
        <v>1758</v>
      </c>
      <c r="B1486" s="113" t="s">
        <v>1759</v>
      </c>
    </row>
    <row r="1487" spans="1:2">
      <c r="A1487" s="113" t="s">
        <v>1760</v>
      </c>
      <c r="B1487" s="113" t="s">
        <v>1759</v>
      </c>
    </row>
    <row r="1488" spans="1:2">
      <c r="A1488" s="113" t="s">
        <v>1761</v>
      </c>
      <c r="B1488" s="113" t="s">
        <v>516</v>
      </c>
    </row>
    <row r="1489" spans="1:2">
      <c r="A1489" s="113" t="s">
        <v>1762</v>
      </c>
      <c r="B1489" s="113" t="s">
        <v>516</v>
      </c>
    </row>
    <row r="1490" spans="1:2">
      <c r="A1490" s="113" t="s">
        <v>1763</v>
      </c>
      <c r="B1490" s="113" t="s">
        <v>516</v>
      </c>
    </row>
    <row r="1491" spans="1:2">
      <c r="A1491" s="113" t="s">
        <v>1764</v>
      </c>
      <c r="B1491" s="113" t="s">
        <v>516</v>
      </c>
    </row>
    <row r="1492" spans="1:2">
      <c r="A1492" s="113" t="s">
        <v>1765</v>
      </c>
      <c r="B1492" s="113" t="s">
        <v>516</v>
      </c>
    </row>
    <row r="1493" spans="1:2">
      <c r="A1493" s="113" t="s">
        <v>1766</v>
      </c>
      <c r="B1493" s="113" t="s">
        <v>516</v>
      </c>
    </row>
    <row r="1494" spans="1:2">
      <c r="A1494" s="113" t="s">
        <v>1767</v>
      </c>
      <c r="B1494" s="113" t="s">
        <v>1759</v>
      </c>
    </row>
    <row r="1495" spans="1:2">
      <c r="A1495" s="113" t="s">
        <v>1768</v>
      </c>
      <c r="B1495" s="113" t="s">
        <v>516</v>
      </c>
    </row>
    <row r="1496" spans="1:2">
      <c r="A1496" s="113" t="s">
        <v>1769</v>
      </c>
      <c r="B1496" s="113" t="s">
        <v>1759</v>
      </c>
    </row>
    <row r="1497" spans="1:2">
      <c r="A1497" s="113" t="s">
        <v>1770</v>
      </c>
      <c r="B1497" s="113" t="s">
        <v>1759</v>
      </c>
    </row>
    <row r="1498" spans="1:2">
      <c r="A1498" s="113" t="s">
        <v>1771</v>
      </c>
      <c r="B1498" s="113" t="s">
        <v>1759</v>
      </c>
    </row>
    <row r="1499" spans="1:2">
      <c r="A1499" s="113" t="s">
        <v>1772</v>
      </c>
      <c r="B1499" s="113" t="s">
        <v>1759</v>
      </c>
    </row>
    <row r="1500" spans="1:2">
      <c r="A1500" s="113" t="s">
        <v>1773</v>
      </c>
      <c r="B1500" s="113" t="s">
        <v>1759</v>
      </c>
    </row>
    <row r="1501" spans="1:2">
      <c r="A1501" s="113" t="s">
        <v>1774</v>
      </c>
      <c r="B1501" s="113" t="s">
        <v>516</v>
      </c>
    </row>
    <row r="1502" spans="1:2">
      <c r="A1502" s="113" t="s">
        <v>1775</v>
      </c>
      <c r="B1502" s="113" t="s">
        <v>516</v>
      </c>
    </row>
    <row r="1503" spans="1:2">
      <c r="A1503" s="113" t="s">
        <v>1776</v>
      </c>
      <c r="B1503" s="113" t="s">
        <v>516</v>
      </c>
    </row>
    <row r="1504" spans="1:2">
      <c r="A1504" s="113" t="s">
        <v>1777</v>
      </c>
      <c r="B1504" s="113" t="s">
        <v>516</v>
      </c>
    </row>
    <row r="1505" spans="1:2">
      <c r="A1505" s="113" t="s">
        <v>1778</v>
      </c>
      <c r="B1505" s="113" t="s">
        <v>1759</v>
      </c>
    </row>
    <row r="1506" spans="1:2">
      <c r="A1506" s="113" t="s">
        <v>1779</v>
      </c>
      <c r="B1506" s="113" t="s">
        <v>516</v>
      </c>
    </row>
    <row r="1507" spans="1:2">
      <c r="A1507" s="113" t="s">
        <v>1780</v>
      </c>
      <c r="B1507" s="113" t="s">
        <v>516</v>
      </c>
    </row>
    <row r="1508" spans="1:2">
      <c r="A1508" s="113" t="s">
        <v>1781</v>
      </c>
      <c r="B1508" s="113" t="s">
        <v>1759</v>
      </c>
    </row>
    <row r="1509" spans="1:2">
      <c r="A1509" s="113" t="s">
        <v>1782</v>
      </c>
      <c r="B1509" s="113" t="s">
        <v>516</v>
      </c>
    </row>
    <row r="1510" spans="1:2">
      <c r="A1510" s="113" t="s">
        <v>1783</v>
      </c>
      <c r="B1510" s="113" t="s">
        <v>516</v>
      </c>
    </row>
    <row r="1511" spans="1:2">
      <c r="A1511" s="113" t="s">
        <v>1784</v>
      </c>
      <c r="B1511" s="113" t="s">
        <v>516</v>
      </c>
    </row>
    <row r="1512" spans="1:2">
      <c r="A1512" s="113" t="s">
        <v>1785</v>
      </c>
      <c r="B1512" s="113" t="s">
        <v>516</v>
      </c>
    </row>
    <row r="1513" spans="1:2">
      <c r="A1513" s="113" t="s">
        <v>1786</v>
      </c>
      <c r="B1513" s="113" t="s">
        <v>516</v>
      </c>
    </row>
    <row r="1514" spans="1:2">
      <c r="A1514" s="113" t="s">
        <v>1787</v>
      </c>
      <c r="B1514" s="113" t="s">
        <v>1759</v>
      </c>
    </row>
    <row r="1515" spans="1:2">
      <c r="A1515" s="113" t="s">
        <v>1788</v>
      </c>
      <c r="B1515" s="113" t="s">
        <v>1759</v>
      </c>
    </row>
    <row r="1516" spans="1:2">
      <c r="A1516" s="113" t="s">
        <v>1789</v>
      </c>
      <c r="B1516" s="113" t="s">
        <v>516</v>
      </c>
    </row>
    <row r="1517" spans="1:2">
      <c r="A1517" s="113" t="s">
        <v>1790</v>
      </c>
      <c r="B1517" s="113" t="s">
        <v>1759</v>
      </c>
    </row>
    <row r="1518" spans="1:2">
      <c r="A1518" s="113" t="s">
        <v>1791</v>
      </c>
      <c r="B1518" s="113" t="s">
        <v>516</v>
      </c>
    </row>
    <row r="1519" spans="1:2">
      <c r="A1519" s="113" t="s">
        <v>1792</v>
      </c>
      <c r="B1519" s="113" t="s">
        <v>1759</v>
      </c>
    </row>
    <row r="1520" spans="1:2">
      <c r="A1520" s="113" t="s">
        <v>1793</v>
      </c>
      <c r="B1520" s="113" t="s">
        <v>516</v>
      </c>
    </row>
    <row r="1521" spans="1:2">
      <c r="A1521" s="113" t="s">
        <v>1794</v>
      </c>
      <c r="B1521" s="113" t="s">
        <v>516</v>
      </c>
    </row>
    <row r="1522" spans="1:2">
      <c r="A1522" s="113" t="s">
        <v>1795</v>
      </c>
      <c r="B1522" s="113" t="s">
        <v>516</v>
      </c>
    </row>
    <row r="1523" spans="1:2">
      <c r="A1523" s="113" t="s">
        <v>1796</v>
      </c>
      <c r="B1523" s="113" t="s">
        <v>1759</v>
      </c>
    </row>
    <row r="1524" spans="1:2">
      <c r="A1524" s="113" t="s">
        <v>1797</v>
      </c>
      <c r="B1524" s="113" t="s">
        <v>516</v>
      </c>
    </row>
    <row r="1525" spans="1:2">
      <c r="A1525" s="113" t="s">
        <v>1798</v>
      </c>
      <c r="B1525" s="113" t="s">
        <v>516</v>
      </c>
    </row>
    <row r="1526" spans="1:2">
      <c r="A1526" s="113" t="s">
        <v>1799</v>
      </c>
      <c r="B1526" s="113" t="s">
        <v>516</v>
      </c>
    </row>
    <row r="1527" spans="1:2">
      <c r="A1527" s="113" t="s">
        <v>1800</v>
      </c>
      <c r="B1527" s="113" t="s">
        <v>516</v>
      </c>
    </row>
    <row r="1528" spans="1:2">
      <c r="A1528" s="113" t="s">
        <v>1801</v>
      </c>
      <c r="B1528" s="113" t="s">
        <v>516</v>
      </c>
    </row>
    <row r="1529" spans="1:2">
      <c r="A1529" s="113" t="s">
        <v>1802</v>
      </c>
      <c r="B1529" s="113" t="s">
        <v>516</v>
      </c>
    </row>
    <row r="1530" spans="1:2">
      <c r="A1530" s="113" t="s">
        <v>1803</v>
      </c>
      <c r="B1530" s="113" t="s">
        <v>516</v>
      </c>
    </row>
    <row r="1531" spans="1:2">
      <c r="A1531" s="113" t="s">
        <v>1804</v>
      </c>
      <c r="B1531" s="113" t="s">
        <v>516</v>
      </c>
    </row>
    <row r="1532" spans="1:2">
      <c r="A1532" s="113" t="s">
        <v>1805</v>
      </c>
      <c r="B1532" s="113" t="s">
        <v>516</v>
      </c>
    </row>
    <row r="1533" spans="1:2">
      <c r="A1533" s="113" t="s">
        <v>1806</v>
      </c>
      <c r="B1533" s="113" t="s">
        <v>516</v>
      </c>
    </row>
    <row r="1534" spans="1:2">
      <c r="A1534" s="113" t="s">
        <v>1807</v>
      </c>
      <c r="B1534" s="113" t="s">
        <v>516</v>
      </c>
    </row>
    <row r="1535" spans="1:2">
      <c r="A1535" s="113" t="s">
        <v>1808</v>
      </c>
      <c r="B1535" s="113" t="s">
        <v>516</v>
      </c>
    </row>
    <row r="1536" spans="1:2">
      <c r="A1536" s="113" t="s">
        <v>1809</v>
      </c>
      <c r="B1536" s="113" t="s">
        <v>516</v>
      </c>
    </row>
    <row r="1537" spans="1:2">
      <c r="A1537" s="113" t="s">
        <v>1810</v>
      </c>
      <c r="B1537" s="113" t="s">
        <v>516</v>
      </c>
    </row>
    <row r="1538" spans="1:2">
      <c r="A1538" s="113" t="s">
        <v>1811</v>
      </c>
      <c r="B1538" s="113" t="s">
        <v>516</v>
      </c>
    </row>
    <row r="1539" spans="1:2">
      <c r="A1539" s="113" t="s">
        <v>1812</v>
      </c>
      <c r="B1539" s="113" t="s">
        <v>516</v>
      </c>
    </row>
    <row r="1540" spans="1:2">
      <c r="A1540" s="113" t="s">
        <v>1813</v>
      </c>
      <c r="B1540" s="113" t="s">
        <v>516</v>
      </c>
    </row>
    <row r="1541" spans="1:2">
      <c r="A1541" s="113" t="s">
        <v>1814</v>
      </c>
      <c r="B1541" s="113" t="s">
        <v>516</v>
      </c>
    </row>
    <row r="1542" spans="1:2">
      <c r="A1542" s="113" t="s">
        <v>1815</v>
      </c>
      <c r="B1542" s="113" t="s">
        <v>516</v>
      </c>
    </row>
    <row r="1543" spans="1:2">
      <c r="A1543" s="113" t="s">
        <v>1816</v>
      </c>
      <c r="B1543" s="113" t="s">
        <v>516</v>
      </c>
    </row>
    <row r="1544" spans="1:2">
      <c r="A1544" s="113" t="s">
        <v>1817</v>
      </c>
      <c r="B1544" s="113" t="s">
        <v>516</v>
      </c>
    </row>
    <row r="1545" spans="1:2">
      <c r="A1545" s="113" t="s">
        <v>1818</v>
      </c>
      <c r="B1545" s="113" t="s">
        <v>516</v>
      </c>
    </row>
    <row r="1546" spans="1:2">
      <c r="A1546" s="113" t="s">
        <v>1819</v>
      </c>
      <c r="B1546" s="113" t="s">
        <v>1680</v>
      </c>
    </row>
    <row r="1547" spans="1:2">
      <c r="A1547" s="113" t="s">
        <v>1820</v>
      </c>
      <c r="B1547" s="113" t="s">
        <v>516</v>
      </c>
    </row>
    <row r="1548" spans="1:2">
      <c r="A1548" s="113" t="s">
        <v>1821</v>
      </c>
      <c r="B1548" s="113" t="s">
        <v>516</v>
      </c>
    </row>
    <row r="1549" spans="1:2">
      <c r="A1549" s="113" t="s">
        <v>1822</v>
      </c>
      <c r="B1549" s="113" t="s">
        <v>516</v>
      </c>
    </row>
    <row r="1550" spans="1:2">
      <c r="A1550" s="113" t="s">
        <v>1823</v>
      </c>
      <c r="B1550" s="113" t="s">
        <v>516</v>
      </c>
    </row>
    <row r="1551" spans="1:2">
      <c r="A1551" s="113" t="s">
        <v>1824</v>
      </c>
      <c r="B1551" s="113" t="s">
        <v>516</v>
      </c>
    </row>
    <row r="1552" spans="1:2">
      <c r="A1552" s="113" t="s">
        <v>1825</v>
      </c>
      <c r="B1552" s="113" t="s">
        <v>516</v>
      </c>
    </row>
    <row r="1553" spans="1:2">
      <c r="A1553" s="113" t="s">
        <v>1826</v>
      </c>
      <c r="B1553" s="113" t="s">
        <v>1680</v>
      </c>
    </row>
    <row r="1554" spans="1:2">
      <c r="A1554" s="113" t="s">
        <v>1827</v>
      </c>
      <c r="B1554" s="113" t="s">
        <v>516</v>
      </c>
    </row>
    <row r="1555" spans="1:2">
      <c r="A1555" s="113" t="s">
        <v>1828</v>
      </c>
      <c r="B1555" s="113" t="s">
        <v>516</v>
      </c>
    </row>
    <row r="1556" spans="1:2">
      <c r="A1556" s="113" t="s">
        <v>1829</v>
      </c>
      <c r="B1556" s="113" t="s">
        <v>516</v>
      </c>
    </row>
    <row r="1557" spans="1:2">
      <c r="A1557" s="113" t="s">
        <v>1830</v>
      </c>
      <c r="B1557" s="113" t="s">
        <v>516</v>
      </c>
    </row>
    <row r="1558" spans="1:2">
      <c r="A1558" s="113" t="s">
        <v>1831</v>
      </c>
      <c r="B1558" s="113" t="s">
        <v>516</v>
      </c>
    </row>
    <row r="1559" spans="1:2">
      <c r="A1559" s="113" t="s">
        <v>1832</v>
      </c>
      <c r="B1559" s="113" t="s">
        <v>516</v>
      </c>
    </row>
    <row r="1560" spans="1:2">
      <c r="A1560" s="113" t="s">
        <v>1833</v>
      </c>
      <c r="B1560" s="113" t="s">
        <v>516</v>
      </c>
    </row>
    <row r="1561" spans="1:2">
      <c r="A1561" s="113" t="s">
        <v>1834</v>
      </c>
      <c r="B1561" s="113" t="s">
        <v>516</v>
      </c>
    </row>
    <row r="1562" spans="1:2">
      <c r="A1562" s="113" t="s">
        <v>1835</v>
      </c>
      <c r="B1562" s="113" t="s">
        <v>516</v>
      </c>
    </row>
    <row r="1563" spans="1:2">
      <c r="A1563" s="113" t="s">
        <v>1836</v>
      </c>
      <c r="B1563" s="113" t="s">
        <v>516</v>
      </c>
    </row>
    <row r="1564" spans="1:2">
      <c r="A1564" s="113" t="s">
        <v>1837</v>
      </c>
      <c r="B1564" s="113" t="s">
        <v>1838</v>
      </c>
    </row>
    <row r="1565" spans="1:2">
      <c r="A1565" s="113" t="s">
        <v>1839</v>
      </c>
      <c r="B1565" s="113" t="s">
        <v>382</v>
      </c>
    </row>
    <row r="1566" spans="1:2">
      <c r="A1566" s="113" t="s">
        <v>1840</v>
      </c>
      <c r="B1566" s="113" t="s">
        <v>1838</v>
      </c>
    </row>
    <row r="1567" spans="1:2">
      <c r="A1567" s="113" t="s">
        <v>1841</v>
      </c>
      <c r="B1567" s="113" t="s">
        <v>1838</v>
      </c>
    </row>
    <row r="1568" spans="1:2">
      <c r="A1568" s="113" t="s">
        <v>1842</v>
      </c>
      <c r="B1568" s="113" t="s">
        <v>1838</v>
      </c>
    </row>
    <row r="1569" spans="1:2">
      <c r="A1569" s="113" t="s">
        <v>1843</v>
      </c>
      <c r="B1569" s="113" t="s">
        <v>382</v>
      </c>
    </row>
    <row r="1570" spans="1:2">
      <c r="A1570" s="113" t="s">
        <v>1844</v>
      </c>
      <c r="B1570" s="113" t="s">
        <v>1838</v>
      </c>
    </row>
    <row r="1571" spans="1:2">
      <c r="A1571" s="113" t="s">
        <v>1845</v>
      </c>
      <c r="B1571" s="113" t="s">
        <v>382</v>
      </c>
    </row>
    <row r="1572" spans="1:2">
      <c r="A1572" s="113" t="s">
        <v>1846</v>
      </c>
      <c r="B1572" s="113" t="s">
        <v>1838</v>
      </c>
    </row>
    <row r="1573" spans="1:2">
      <c r="A1573" s="113" t="s">
        <v>1847</v>
      </c>
      <c r="B1573" s="113" t="s">
        <v>382</v>
      </c>
    </row>
    <row r="1574" spans="1:2">
      <c r="A1574" s="113" t="s">
        <v>1848</v>
      </c>
      <c r="B1574" s="113" t="s">
        <v>1838</v>
      </c>
    </row>
    <row r="1575" spans="1:2">
      <c r="A1575" s="113" t="s">
        <v>1849</v>
      </c>
      <c r="B1575" s="113" t="s">
        <v>1838</v>
      </c>
    </row>
    <row r="1576" spans="1:2">
      <c r="A1576" s="113" t="s">
        <v>1850</v>
      </c>
      <c r="B1576" s="113" t="s">
        <v>382</v>
      </c>
    </row>
    <row r="1577" spans="1:2">
      <c r="A1577" s="113" t="s">
        <v>1851</v>
      </c>
      <c r="B1577" s="113" t="s">
        <v>1838</v>
      </c>
    </row>
    <row r="1578" spans="1:2">
      <c r="A1578" s="113" t="s">
        <v>1852</v>
      </c>
      <c r="B1578" s="113" t="s">
        <v>516</v>
      </c>
    </row>
    <row r="1579" spans="1:2">
      <c r="A1579" s="113" t="s">
        <v>1853</v>
      </c>
      <c r="B1579" s="113" t="s">
        <v>516</v>
      </c>
    </row>
    <row r="1580" spans="1:2">
      <c r="A1580" s="113" t="s">
        <v>1854</v>
      </c>
      <c r="B1580" s="113" t="s">
        <v>382</v>
      </c>
    </row>
    <row r="1581" spans="1:2">
      <c r="A1581" s="113" t="s">
        <v>1855</v>
      </c>
      <c r="B1581" s="113" t="s">
        <v>516</v>
      </c>
    </row>
    <row r="1582" spans="1:2">
      <c r="A1582" s="113" t="s">
        <v>1856</v>
      </c>
      <c r="B1582" s="113" t="s">
        <v>382</v>
      </c>
    </row>
    <row r="1583" spans="1:2">
      <c r="A1583" s="113" t="s">
        <v>1857</v>
      </c>
      <c r="B1583" s="113" t="s">
        <v>382</v>
      </c>
    </row>
    <row r="1584" spans="1:2">
      <c r="A1584" s="113" t="s">
        <v>1858</v>
      </c>
      <c r="B1584" s="113" t="s">
        <v>1838</v>
      </c>
    </row>
    <row r="1585" spans="1:2">
      <c r="A1585" s="113" t="s">
        <v>1859</v>
      </c>
      <c r="B1585" s="113" t="s">
        <v>1838</v>
      </c>
    </row>
    <row r="1586" spans="1:2">
      <c r="A1586" s="113" t="s">
        <v>1860</v>
      </c>
      <c r="B1586" s="113" t="s">
        <v>516</v>
      </c>
    </row>
    <row r="1587" spans="1:2">
      <c r="A1587" s="113" t="s">
        <v>1861</v>
      </c>
      <c r="B1587" s="113" t="s">
        <v>382</v>
      </c>
    </row>
    <row r="1588" spans="1:2">
      <c r="A1588" s="113" t="s">
        <v>1862</v>
      </c>
      <c r="B1588" s="113" t="s">
        <v>382</v>
      </c>
    </row>
    <row r="1589" spans="1:2">
      <c r="A1589" s="113" t="s">
        <v>1863</v>
      </c>
      <c r="B1589" s="113" t="s">
        <v>382</v>
      </c>
    </row>
    <row r="1590" spans="1:2">
      <c r="A1590" s="113" t="s">
        <v>1864</v>
      </c>
      <c r="B1590" s="113" t="s">
        <v>382</v>
      </c>
    </row>
    <row r="1591" spans="1:2">
      <c r="A1591" s="113" t="s">
        <v>1865</v>
      </c>
      <c r="B1591" s="113" t="s">
        <v>1838</v>
      </c>
    </row>
    <row r="1592" spans="1:2">
      <c r="A1592" s="113" t="s">
        <v>1866</v>
      </c>
      <c r="B1592" s="113" t="s">
        <v>382</v>
      </c>
    </row>
    <row r="1593" spans="1:2">
      <c r="A1593" s="113" t="s">
        <v>1867</v>
      </c>
      <c r="B1593" s="113" t="s">
        <v>382</v>
      </c>
    </row>
    <row r="1594" spans="1:2">
      <c r="A1594" s="113" t="s">
        <v>1868</v>
      </c>
      <c r="B1594" s="113" t="s">
        <v>1838</v>
      </c>
    </row>
    <row r="1595" spans="1:2">
      <c r="A1595" s="113" t="s">
        <v>1869</v>
      </c>
      <c r="B1595" s="113" t="s">
        <v>382</v>
      </c>
    </row>
    <row r="1596" spans="1:2">
      <c r="A1596" s="113" t="s">
        <v>1870</v>
      </c>
      <c r="B1596" s="113" t="s">
        <v>382</v>
      </c>
    </row>
    <row r="1597" spans="1:2">
      <c r="A1597" s="113" t="s">
        <v>1871</v>
      </c>
      <c r="B1597" s="113" t="s">
        <v>1838</v>
      </c>
    </row>
    <row r="1598" spans="1:2">
      <c r="A1598" s="113" t="s">
        <v>1872</v>
      </c>
      <c r="B1598" s="113" t="s">
        <v>1838</v>
      </c>
    </row>
    <row r="1599" spans="1:2">
      <c r="A1599" s="113" t="s">
        <v>1873</v>
      </c>
      <c r="B1599" s="113" t="s">
        <v>382</v>
      </c>
    </row>
    <row r="1600" spans="1:2">
      <c r="A1600" s="113" t="s">
        <v>1874</v>
      </c>
      <c r="B1600" s="113" t="s">
        <v>516</v>
      </c>
    </row>
    <row r="1601" spans="1:2">
      <c r="A1601" s="113" t="s">
        <v>1875</v>
      </c>
      <c r="B1601" s="113" t="s">
        <v>1838</v>
      </c>
    </row>
    <row r="1602" spans="1:2">
      <c r="A1602" s="113" t="s">
        <v>1876</v>
      </c>
      <c r="B1602" s="113" t="s">
        <v>382</v>
      </c>
    </row>
    <row r="1603" spans="1:2">
      <c r="A1603" s="113" t="s">
        <v>1877</v>
      </c>
      <c r="B1603" s="113" t="s">
        <v>382</v>
      </c>
    </row>
    <row r="1604" spans="1:2">
      <c r="A1604" s="113" t="s">
        <v>1878</v>
      </c>
      <c r="B1604" s="113" t="s">
        <v>382</v>
      </c>
    </row>
    <row r="1605" spans="1:2">
      <c r="A1605" s="113" t="s">
        <v>1879</v>
      </c>
      <c r="B1605" s="113" t="s">
        <v>382</v>
      </c>
    </row>
    <row r="1606" spans="1:2">
      <c r="A1606" s="113" t="s">
        <v>1880</v>
      </c>
      <c r="B1606" s="113" t="s">
        <v>516</v>
      </c>
    </row>
    <row r="1607" spans="1:2">
      <c r="A1607" s="113" t="s">
        <v>1881</v>
      </c>
      <c r="B1607" s="113" t="s">
        <v>516</v>
      </c>
    </row>
    <row r="1608" spans="1:2">
      <c r="A1608" s="113" t="s">
        <v>1882</v>
      </c>
      <c r="B1608" s="113" t="s">
        <v>382</v>
      </c>
    </row>
    <row r="1609" spans="1:2">
      <c r="A1609" s="113" t="s">
        <v>1883</v>
      </c>
      <c r="B1609" s="113" t="s">
        <v>382</v>
      </c>
    </row>
    <row r="1610" spans="1:2">
      <c r="A1610" s="113" t="s">
        <v>1884</v>
      </c>
      <c r="B1610" s="113" t="s">
        <v>382</v>
      </c>
    </row>
    <row r="1611" spans="1:2">
      <c r="A1611" s="113" t="s">
        <v>1885</v>
      </c>
      <c r="B1611" s="113" t="s">
        <v>382</v>
      </c>
    </row>
    <row r="1612" spans="1:2">
      <c r="A1612" s="113" t="s">
        <v>1886</v>
      </c>
      <c r="B1612" s="113" t="s">
        <v>382</v>
      </c>
    </row>
    <row r="1613" spans="1:2">
      <c r="A1613" s="113" t="s">
        <v>1887</v>
      </c>
      <c r="B1613" s="113" t="s">
        <v>516</v>
      </c>
    </row>
    <row r="1614" spans="1:2">
      <c r="A1614" s="113" t="s">
        <v>1888</v>
      </c>
      <c r="B1614" s="113" t="s">
        <v>382</v>
      </c>
    </row>
    <row r="1615" spans="1:2">
      <c r="A1615" s="113" t="s">
        <v>1889</v>
      </c>
      <c r="B1615" s="113" t="s">
        <v>516</v>
      </c>
    </row>
    <row r="1616" spans="1:2">
      <c r="A1616" s="113" t="s">
        <v>1890</v>
      </c>
      <c r="B1616" s="113" t="s">
        <v>382</v>
      </c>
    </row>
    <row r="1617" spans="1:2">
      <c r="A1617" s="113" t="s">
        <v>1891</v>
      </c>
      <c r="B1617" s="113" t="s">
        <v>382</v>
      </c>
    </row>
    <row r="1618" spans="1:2">
      <c r="A1618" s="113" t="s">
        <v>1892</v>
      </c>
      <c r="B1618" s="113" t="s">
        <v>1838</v>
      </c>
    </row>
    <row r="1619" spans="1:2">
      <c r="A1619" s="113" t="s">
        <v>1893</v>
      </c>
      <c r="B1619" s="113" t="s">
        <v>382</v>
      </c>
    </row>
    <row r="1620" spans="1:2">
      <c r="A1620" s="113" t="s">
        <v>1894</v>
      </c>
      <c r="B1620" s="113" t="s">
        <v>382</v>
      </c>
    </row>
    <row r="1621" spans="1:2">
      <c r="A1621" s="113" t="s">
        <v>1895</v>
      </c>
      <c r="B1621" s="113" t="s">
        <v>1838</v>
      </c>
    </row>
    <row r="1622" spans="1:2">
      <c r="A1622" s="113" t="s">
        <v>1896</v>
      </c>
      <c r="B1622" s="113" t="s">
        <v>1838</v>
      </c>
    </row>
    <row r="1623" spans="1:2">
      <c r="A1623" s="113" t="s">
        <v>1897</v>
      </c>
      <c r="B1623" s="113" t="s">
        <v>1838</v>
      </c>
    </row>
    <row r="1624" spans="1:2">
      <c r="A1624" s="113" t="s">
        <v>1898</v>
      </c>
      <c r="B1624" s="113" t="s">
        <v>1838</v>
      </c>
    </row>
    <row r="1625" spans="1:2">
      <c r="A1625" s="113" t="s">
        <v>1899</v>
      </c>
      <c r="B1625" s="113" t="s">
        <v>1838</v>
      </c>
    </row>
    <row r="1626" spans="1:2">
      <c r="A1626" s="113" t="s">
        <v>1900</v>
      </c>
      <c r="B1626" s="113" t="s">
        <v>1838</v>
      </c>
    </row>
    <row r="1627" spans="1:2">
      <c r="A1627" s="113" t="s">
        <v>1901</v>
      </c>
      <c r="B1627" s="113" t="s">
        <v>1838</v>
      </c>
    </row>
    <row r="1628" spans="1:2">
      <c r="A1628" s="113" t="s">
        <v>1902</v>
      </c>
      <c r="B1628" s="113" t="s">
        <v>1838</v>
      </c>
    </row>
    <row r="1629" spans="1:2">
      <c r="A1629" s="113" t="s">
        <v>1903</v>
      </c>
      <c r="B1629" s="113" t="s">
        <v>1838</v>
      </c>
    </row>
    <row r="1630" spans="1:2">
      <c r="A1630" s="113" t="s">
        <v>1904</v>
      </c>
      <c r="B1630" s="113" t="s">
        <v>1838</v>
      </c>
    </row>
    <row r="1631" spans="1:2">
      <c r="A1631" s="113" t="s">
        <v>1905</v>
      </c>
      <c r="B1631" s="113" t="s">
        <v>1838</v>
      </c>
    </row>
    <row r="1632" spans="1:2">
      <c r="A1632" s="113" t="s">
        <v>1906</v>
      </c>
      <c r="B1632" s="113" t="s">
        <v>1838</v>
      </c>
    </row>
    <row r="1633" spans="1:2">
      <c r="A1633" s="113" t="s">
        <v>1907</v>
      </c>
      <c r="B1633" s="113" t="s">
        <v>1838</v>
      </c>
    </row>
    <row r="1634" spans="1:2">
      <c r="A1634" s="113" t="s">
        <v>1908</v>
      </c>
      <c r="B1634" s="113" t="s">
        <v>1838</v>
      </c>
    </row>
    <row r="1635" spans="1:2">
      <c r="A1635" s="113" t="s">
        <v>1909</v>
      </c>
      <c r="B1635" s="113" t="s">
        <v>1838</v>
      </c>
    </row>
    <row r="1636" spans="1:2">
      <c r="A1636" s="113" t="s">
        <v>1910</v>
      </c>
      <c r="B1636" s="113" t="s">
        <v>516</v>
      </c>
    </row>
    <row r="1637" spans="1:2">
      <c r="A1637" s="113" t="s">
        <v>1911</v>
      </c>
      <c r="B1637" s="113" t="s">
        <v>1759</v>
      </c>
    </row>
    <row r="1638" spans="1:2">
      <c r="A1638" s="113" t="s">
        <v>1912</v>
      </c>
      <c r="B1638" s="113" t="s">
        <v>516</v>
      </c>
    </row>
    <row r="1639" spans="1:2">
      <c r="A1639" s="113" t="s">
        <v>1913</v>
      </c>
      <c r="B1639" s="113" t="s">
        <v>516</v>
      </c>
    </row>
    <row r="1640" spans="1:2">
      <c r="A1640" s="113" t="s">
        <v>1914</v>
      </c>
      <c r="B1640" s="113" t="s">
        <v>516</v>
      </c>
    </row>
    <row r="1641" spans="1:2">
      <c r="A1641" s="113" t="s">
        <v>1915</v>
      </c>
      <c r="B1641" s="113" t="s">
        <v>1759</v>
      </c>
    </row>
    <row r="1642" spans="1:2">
      <c r="A1642" s="113" t="s">
        <v>1916</v>
      </c>
      <c r="B1642" s="113" t="s">
        <v>382</v>
      </c>
    </row>
    <row r="1643" spans="1:2">
      <c r="A1643" s="113" t="s">
        <v>1917</v>
      </c>
      <c r="B1643" s="113" t="s">
        <v>382</v>
      </c>
    </row>
    <row r="1644" spans="1:2">
      <c r="A1644" s="113" t="s">
        <v>1918</v>
      </c>
      <c r="B1644" s="113" t="s">
        <v>382</v>
      </c>
    </row>
    <row r="1645" spans="1:2">
      <c r="A1645" s="113" t="s">
        <v>1919</v>
      </c>
      <c r="B1645" s="113" t="s">
        <v>1759</v>
      </c>
    </row>
    <row r="1646" spans="1:2">
      <c r="A1646" s="113" t="s">
        <v>1920</v>
      </c>
      <c r="B1646" s="113" t="s">
        <v>1759</v>
      </c>
    </row>
    <row r="1647" spans="1:2">
      <c r="A1647" s="113" t="s">
        <v>1921</v>
      </c>
      <c r="B1647" s="113" t="s">
        <v>382</v>
      </c>
    </row>
    <row r="1648" spans="1:2">
      <c r="A1648" s="113" t="s">
        <v>1922</v>
      </c>
      <c r="B1648" s="113" t="s">
        <v>1759</v>
      </c>
    </row>
    <row r="1649" spans="1:2">
      <c r="A1649" s="113" t="s">
        <v>1923</v>
      </c>
      <c r="B1649" s="113" t="s">
        <v>1759</v>
      </c>
    </row>
    <row r="1650" spans="1:2">
      <c r="A1650" s="113" t="s">
        <v>1924</v>
      </c>
      <c r="B1650" s="113" t="s">
        <v>382</v>
      </c>
    </row>
    <row r="1651" spans="1:2">
      <c r="A1651" s="113" t="s">
        <v>1925</v>
      </c>
      <c r="B1651" s="113" t="s">
        <v>516</v>
      </c>
    </row>
    <row r="1652" spans="1:2">
      <c r="A1652" s="113" t="s">
        <v>1926</v>
      </c>
      <c r="B1652" s="113" t="s">
        <v>1838</v>
      </c>
    </row>
    <row r="1653" spans="1:2">
      <c r="A1653" s="113" t="s">
        <v>1927</v>
      </c>
      <c r="B1653" s="113" t="s">
        <v>382</v>
      </c>
    </row>
    <row r="1654" spans="1:2">
      <c r="A1654" s="113" t="s">
        <v>1928</v>
      </c>
      <c r="B1654" s="113" t="s">
        <v>1759</v>
      </c>
    </row>
    <row r="1655" spans="1:2">
      <c r="A1655" s="113" t="s">
        <v>1929</v>
      </c>
      <c r="B1655" s="113" t="s">
        <v>382</v>
      </c>
    </row>
    <row r="1656" spans="1:2">
      <c r="A1656" s="113" t="s">
        <v>1930</v>
      </c>
      <c r="B1656" s="113" t="s">
        <v>382</v>
      </c>
    </row>
    <row r="1657" spans="1:2">
      <c r="A1657" s="113" t="s">
        <v>1931</v>
      </c>
      <c r="B1657" s="113" t="s">
        <v>382</v>
      </c>
    </row>
    <row r="1658" spans="1:2">
      <c r="A1658" s="113" t="s">
        <v>1932</v>
      </c>
      <c r="B1658" s="113" t="s">
        <v>516</v>
      </c>
    </row>
    <row r="1659" spans="1:2">
      <c r="A1659" s="113" t="s">
        <v>1933</v>
      </c>
      <c r="B1659" s="113" t="s">
        <v>382</v>
      </c>
    </row>
    <row r="1660" spans="1:2">
      <c r="A1660" s="113" t="s">
        <v>1934</v>
      </c>
      <c r="B1660" s="113" t="s">
        <v>1759</v>
      </c>
    </row>
    <row r="1661" spans="1:2">
      <c r="A1661" s="113" t="s">
        <v>1935</v>
      </c>
      <c r="B1661" s="113" t="s">
        <v>1759</v>
      </c>
    </row>
    <row r="1662" spans="1:2">
      <c r="A1662" s="113" t="s">
        <v>1936</v>
      </c>
      <c r="B1662" s="113" t="s">
        <v>382</v>
      </c>
    </row>
    <row r="1663" spans="1:2">
      <c r="A1663" s="113" t="s">
        <v>1937</v>
      </c>
      <c r="B1663" s="113" t="s">
        <v>1759</v>
      </c>
    </row>
    <row r="1664" spans="1:2">
      <c r="A1664" s="113" t="s">
        <v>1938</v>
      </c>
      <c r="B1664" s="113" t="s">
        <v>1759</v>
      </c>
    </row>
    <row r="1665" spans="1:2">
      <c r="A1665" s="113" t="s">
        <v>1939</v>
      </c>
      <c r="B1665" s="113" t="s">
        <v>1759</v>
      </c>
    </row>
    <row r="1666" spans="1:2">
      <c r="A1666" s="113" t="s">
        <v>1940</v>
      </c>
      <c r="B1666" s="113" t="s">
        <v>1759</v>
      </c>
    </row>
    <row r="1667" spans="1:2">
      <c r="A1667" s="113" t="s">
        <v>1941</v>
      </c>
      <c r="B1667" s="113" t="s">
        <v>1759</v>
      </c>
    </row>
    <row r="1668" spans="1:2">
      <c r="A1668" s="113" t="s">
        <v>1942</v>
      </c>
      <c r="B1668" s="113" t="s">
        <v>1759</v>
      </c>
    </row>
    <row r="1669" spans="1:2">
      <c r="A1669" s="113" t="s">
        <v>1943</v>
      </c>
      <c r="B1669" s="113" t="s">
        <v>1838</v>
      </c>
    </row>
    <row r="1670" spans="1:2">
      <c r="A1670" s="113" t="s">
        <v>1944</v>
      </c>
      <c r="B1670" s="113" t="s">
        <v>1759</v>
      </c>
    </row>
    <row r="1671" spans="1:2">
      <c r="A1671" s="113" t="s">
        <v>1945</v>
      </c>
      <c r="B1671" s="113" t="s">
        <v>1759</v>
      </c>
    </row>
    <row r="1672" spans="1:2">
      <c r="A1672" s="113" t="s">
        <v>1946</v>
      </c>
      <c r="B1672" s="113" t="s">
        <v>1759</v>
      </c>
    </row>
    <row r="1673" spans="1:2">
      <c r="A1673" s="113" t="s">
        <v>1947</v>
      </c>
      <c r="B1673" s="113" t="s">
        <v>382</v>
      </c>
    </row>
    <row r="1674" spans="1:2">
      <c r="A1674" s="113" t="s">
        <v>1948</v>
      </c>
      <c r="B1674" s="113" t="s">
        <v>1759</v>
      </c>
    </row>
    <row r="1675" spans="1:2">
      <c r="A1675" s="113" t="s">
        <v>1949</v>
      </c>
      <c r="B1675" s="113" t="s">
        <v>1759</v>
      </c>
    </row>
    <row r="1676" spans="1:2">
      <c r="A1676" s="113" t="s">
        <v>1950</v>
      </c>
      <c r="B1676" s="113" t="s">
        <v>1759</v>
      </c>
    </row>
    <row r="1677" spans="1:2">
      <c r="A1677" s="113" t="s">
        <v>1951</v>
      </c>
      <c r="B1677" s="113" t="s">
        <v>1759</v>
      </c>
    </row>
    <row r="1678" spans="1:2">
      <c r="A1678" s="113" t="s">
        <v>1952</v>
      </c>
      <c r="B1678" s="113" t="s">
        <v>1759</v>
      </c>
    </row>
    <row r="1679" spans="1:2">
      <c r="A1679" s="113" t="s">
        <v>1953</v>
      </c>
      <c r="B1679" s="113" t="s">
        <v>1759</v>
      </c>
    </row>
    <row r="1680" spans="1:2">
      <c r="A1680" s="113" t="s">
        <v>1954</v>
      </c>
      <c r="B1680" s="113" t="s">
        <v>1759</v>
      </c>
    </row>
    <row r="1681" spans="1:2">
      <c r="A1681" s="113" t="s">
        <v>1955</v>
      </c>
      <c r="B1681" s="113" t="s">
        <v>1759</v>
      </c>
    </row>
    <row r="1682" spans="1:2">
      <c r="A1682" s="113" t="s">
        <v>1956</v>
      </c>
      <c r="B1682" s="113" t="s">
        <v>1759</v>
      </c>
    </row>
    <row r="1683" spans="1:2">
      <c r="A1683" s="113" t="s">
        <v>1957</v>
      </c>
      <c r="B1683" s="113" t="s">
        <v>1759</v>
      </c>
    </row>
    <row r="1684" spans="1:2">
      <c r="A1684" s="113" t="s">
        <v>1958</v>
      </c>
      <c r="B1684" s="113" t="s">
        <v>1759</v>
      </c>
    </row>
    <row r="1685" spans="1:2">
      <c r="A1685" s="113" t="s">
        <v>1959</v>
      </c>
      <c r="B1685" s="113" t="s">
        <v>1759</v>
      </c>
    </row>
    <row r="1686" spans="1:2">
      <c r="A1686" s="113" t="s">
        <v>1960</v>
      </c>
      <c r="B1686" s="113" t="s">
        <v>1759</v>
      </c>
    </row>
    <row r="1687" spans="1:2">
      <c r="A1687" s="113" t="s">
        <v>1961</v>
      </c>
      <c r="B1687" s="113" t="s">
        <v>1759</v>
      </c>
    </row>
    <row r="1688" spans="1:2">
      <c r="A1688" s="113" t="s">
        <v>1962</v>
      </c>
      <c r="B1688" s="113" t="s">
        <v>1759</v>
      </c>
    </row>
    <row r="1689" spans="1:2">
      <c r="A1689" s="113" t="s">
        <v>1963</v>
      </c>
      <c r="B1689" s="113" t="s">
        <v>1759</v>
      </c>
    </row>
    <row r="1690" spans="1:2">
      <c r="A1690" s="113" t="s">
        <v>1964</v>
      </c>
      <c r="B1690" s="113" t="s">
        <v>1759</v>
      </c>
    </row>
    <row r="1691" spans="1:2">
      <c r="A1691" s="113" t="s">
        <v>1965</v>
      </c>
      <c r="B1691" s="113" t="s">
        <v>1759</v>
      </c>
    </row>
    <row r="1692" spans="1:2">
      <c r="A1692" s="113" t="s">
        <v>1966</v>
      </c>
      <c r="B1692" s="113" t="s">
        <v>1759</v>
      </c>
    </row>
    <row r="1693" spans="1:2">
      <c r="A1693" s="113" t="s">
        <v>1967</v>
      </c>
      <c r="B1693" s="113" t="s">
        <v>1759</v>
      </c>
    </row>
    <row r="1694" spans="1:2">
      <c r="A1694" s="113" t="s">
        <v>1968</v>
      </c>
      <c r="B1694" s="113" t="s">
        <v>382</v>
      </c>
    </row>
    <row r="1695" spans="1:2">
      <c r="A1695" s="113" t="s">
        <v>1969</v>
      </c>
      <c r="B1695" s="113" t="s">
        <v>382</v>
      </c>
    </row>
    <row r="1696" spans="1:2">
      <c r="A1696" s="113" t="s">
        <v>1970</v>
      </c>
      <c r="B1696" s="113" t="s">
        <v>382</v>
      </c>
    </row>
    <row r="1697" spans="1:2">
      <c r="A1697" s="113" t="s">
        <v>1971</v>
      </c>
      <c r="B1697" s="113" t="s">
        <v>382</v>
      </c>
    </row>
    <row r="1698" spans="1:2">
      <c r="A1698" s="113" t="s">
        <v>1972</v>
      </c>
      <c r="B1698" s="113" t="s">
        <v>382</v>
      </c>
    </row>
    <row r="1699" spans="1:2">
      <c r="A1699" s="113" t="s">
        <v>1973</v>
      </c>
      <c r="B1699" s="113" t="s">
        <v>382</v>
      </c>
    </row>
    <row r="1700" spans="1:2">
      <c r="A1700" s="113" t="s">
        <v>1974</v>
      </c>
      <c r="B1700" s="113" t="s">
        <v>382</v>
      </c>
    </row>
    <row r="1701" spans="1:2">
      <c r="A1701" s="113" t="s">
        <v>1975</v>
      </c>
      <c r="B1701" s="113" t="s">
        <v>382</v>
      </c>
    </row>
    <row r="1702" spans="1:2">
      <c r="A1702" s="113" t="s">
        <v>1976</v>
      </c>
      <c r="B1702" s="113" t="s">
        <v>382</v>
      </c>
    </row>
    <row r="1703" spans="1:2">
      <c r="A1703" s="113" t="s">
        <v>1977</v>
      </c>
      <c r="B1703" s="113" t="s">
        <v>382</v>
      </c>
    </row>
    <row r="1704" spans="1:2">
      <c r="A1704" s="113" t="s">
        <v>1978</v>
      </c>
      <c r="B1704" s="113" t="s">
        <v>382</v>
      </c>
    </row>
    <row r="1705" spans="1:2">
      <c r="A1705" s="113" t="s">
        <v>1979</v>
      </c>
      <c r="B1705" s="113" t="s">
        <v>382</v>
      </c>
    </row>
    <row r="1706" spans="1:2">
      <c r="A1706" s="113" t="s">
        <v>1980</v>
      </c>
      <c r="B1706" s="113" t="s">
        <v>382</v>
      </c>
    </row>
    <row r="1707" spans="1:2">
      <c r="A1707" s="113" t="s">
        <v>1981</v>
      </c>
      <c r="B1707" s="113" t="s">
        <v>382</v>
      </c>
    </row>
    <row r="1708" spans="1:2">
      <c r="A1708" s="113" t="s">
        <v>1982</v>
      </c>
      <c r="B1708" s="113" t="s">
        <v>382</v>
      </c>
    </row>
    <row r="1709" spans="1:2">
      <c r="A1709" s="113" t="s">
        <v>1983</v>
      </c>
      <c r="B1709" s="113" t="s">
        <v>382</v>
      </c>
    </row>
    <row r="1710" spans="1:2">
      <c r="A1710" s="113" t="s">
        <v>1984</v>
      </c>
      <c r="B1710" s="113" t="s">
        <v>382</v>
      </c>
    </row>
    <row r="1711" spans="1:2">
      <c r="A1711" s="113" t="s">
        <v>1985</v>
      </c>
      <c r="B1711" s="113" t="s">
        <v>382</v>
      </c>
    </row>
    <row r="1712" spans="1:2">
      <c r="A1712" s="113" t="s">
        <v>1986</v>
      </c>
      <c r="B1712" s="113" t="s">
        <v>382</v>
      </c>
    </row>
    <row r="1713" spans="1:2">
      <c r="A1713" s="113" t="s">
        <v>1987</v>
      </c>
      <c r="B1713" s="113" t="s">
        <v>382</v>
      </c>
    </row>
    <row r="1714" spans="1:2">
      <c r="A1714" s="113" t="s">
        <v>1988</v>
      </c>
      <c r="B1714" s="113" t="s">
        <v>382</v>
      </c>
    </row>
    <row r="1715" spans="1:2">
      <c r="A1715" s="113" t="s">
        <v>1989</v>
      </c>
      <c r="B1715" s="113" t="s">
        <v>382</v>
      </c>
    </row>
    <row r="1716" spans="1:2">
      <c r="A1716" s="113" t="s">
        <v>1990</v>
      </c>
      <c r="B1716" s="113" t="s">
        <v>382</v>
      </c>
    </row>
    <row r="1717" spans="1:2">
      <c r="A1717" s="113" t="s">
        <v>1991</v>
      </c>
      <c r="B1717" s="113" t="s">
        <v>382</v>
      </c>
    </row>
    <row r="1718" spans="1:2">
      <c r="A1718" s="113" t="s">
        <v>1992</v>
      </c>
      <c r="B1718" s="113" t="s">
        <v>382</v>
      </c>
    </row>
    <row r="1719" spans="1:2">
      <c r="A1719" s="113" t="s">
        <v>1993</v>
      </c>
      <c r="B1719" s="113" t="s">
        <v>382</v>
      </c>
    </row>
    <row r="1720" spans="1:2">
      <c r="A1720" s="113" t="s">
        <v>1994</v>
      </c>
      <c r="B1720" s="113" t="s">
        <v>382</v>
      </c>
    </row>
    <row r="1721" spans="1:2">
      <c r="A1721" s="113" t="s">
        <v>1995</v>
      </c>
      <c r="B1721" s="113" t="s">
        <v>382</v>
      </c>
    </row>
    <row r="1722" spans="1:2">
      <c r="A1722" s="113" t="s">
        <v>1996</v>
      </c>
      <c r="B1722" s="113" t="s">
        <v>382</v>
      </c>
    </row>
    <row r="1723" spans="1:2">
      <c r="A1723" s="113" t="s">
        <v>1997</v>
      </c>
      <c r="B1723" s="113" t="s">
        <v>382</v>
      </c>
    </row>
    <row r="1724" spans="1:2">
      <c r="A1724" s="113" t="s">
        <v>1998</v>
      </c>
      <c r="B1724" s="113" t="s">
        <v>382</v>
      </c>
    </row>
    <row r="1725" spans="1:2">
      <c r="A1725" s="113" t="s">
        <v>1999</v>
      </c>
      <c r="B1725" s="113" t="s">
        <v>382</v>
      </c>
    </row>
    <row r="1726" spans="1:2">
      <c r="A1726" s="113" t="s">
        <v>2000</v>
      </c>
      <c r="B1726" s="113" t="s">
        <v>382</v>
      </c>
    </row>
    <row r="1727" spans="1:2">
      <c r="A1727" s="113" t="s">
        <v>2001</v>
      </c>
      <c r="B1727" s="113" t="s">
        <v>382</v>
      </c>
    </row>
    <row r="1728" spans="1:2">
      <c r="A1728" s="113" t="s">
        <v>2002</v>
      </c>
      <c r="B1728" s="113" t="s">
        <v>382</v>
      </c>
    </row>
    <row r="1729" spans="1:2">
      <c r="A1729" s="113" t="s">
        <v>2003</v>
      </c>
      <c r="B1729" s="113" t="s">
        <v>382</v>
      </c>
    </row>
    <row r="1730" spans="1:2">
      <c r="A1730" s="113" t="s">
        <v>2004</v>
      </c>
      <c r="B1730" s="113" t="s">
        <v>382</v>
      </c>
    </row>
    <row r="1731" spans="1:2">
      <c r="A1731" s="113" t="s">
        <v>2005</v>
      </c>
      <c r="B1731" s="113" t="s">
        <v>1700</v>
      </c>
    </row>
    <row r="1732" spans="1:2">
      <c r="A1732" s="113" t="s">
        <v>2006</v>
      </c>
      <c r="B1732" s="113" t="s">
        <v>1700</v>
      </c>
    </row>
    <row r="1733" spans="1:2">
      <c r="A1733" s="113" t="s">
        <v>2007</v>
      </c>
      <c r="B1733" s="113" t="s">
        <v>1700</v>
      </c>
    </row>
    <row r="1734" spans="1:2">
      <c r="A1734" s="113" t="s">
        <v>2008</v>
      </c>
      <c r="B1734" s="113" t="s">
        <v>1700</v>
      </c>
    </row>
    <row r="1735" spans="1:2">
      <c r="A1735" s="113" t="s">
        <v>2009</v>
      </c>
      <c r="B1735" s="113" t="s">
        <v>1700</v>
      </c>
    </row>
    <row r="1736" spans="1:2">
      <c r="A1736" s="113" t="s">
        <v>2010</v>
      </c>
      <c r="B1736" s="113" t="s">
        <v>1700</v>
      </c>
    </row>
    <row r="1737" spans="1:2">
      <c r="A1737" s="113" t="s">
        <v>2011</v>
      </c>
      <c r="B1737" s="113" t="s">
        <v>1700</v>
      </c>
    </row>
    <row r="1738" spans="1:2">
      <c r="A1738" s="113" t="s">
        <v>2012</v>
      </c>
      <c r="B1738" s="113" t="s">
        <v>1703</v>
      </c>
    </row>
    <row r="1739" spans="1:2">
      <c r="A1739" s="113" t="s">
        <v>2013</v>
      </c>
      <c r="B1739" s="113" t="s">
        <v>1700</v>
      </c>
    </row>
    <row r="1740" spans="1:2">
      <c r="A1740" s="113" t="s">
        <v>2014</v>
      </c>
      <c r="B1740" s="113" t="s">
        <v>1700</v>
      </c>
    </row>
    <row r="1741" spans="1:2">
      <c r="A1741" s="113" t="s">
        <v>2015</v>
      </c>
      <c r="B1741" s="113" t="s">
        <v>1703</v>
      </c>
    </row>
    <row r="1742" spans="1:2">
      <c r="A1742" s="113" t="s">
        <v>2016</v>
      </c>
      <c r="B1742" s="113" t="s">
        <v>1700</v>
      </c>
    </row>
    <row r="1743" spans="1:2">
      <c r="A1743" s="113" t="s">
        <v>2017</v>
      </c>
      <c r="B1743" s="113" t="s">
        <v>1700</v>
      </c>
    </row>
    <row r="1744" spans="1:2">
      <c r="A1744" s="113" t="s">
        <v>2018</v>
      </c>
      <c r="B1744" s="113" t="s">
        <v>1700</v>
      </c>
    </row>
    <row r="1745" spans="1:2">
      <c r="A1745" s="113" t="s">
        <v>2019</v>
      </c>
      <c r="B1745" s="113" t="s">
        <v>1700</v>
      </c>
    </row>
    <row r="1746" spans="1:2">
      <c r="A1746" s="113" t="s">
        <v>2020</v>
      </c>
      <c r="B1746" s="113" t="s">
        <v>1703</v>
      </c>
    </row>
    <row r="1747" spans="1:2">
      <c r="A1747" s="113" t="s">
        <v>2021</v>
      </c>
      <c r="B1747" s="113" t="s">
        <v>1700</v>
      </c>
    </row>
    <row r="1748" spans="1:2">
      <c r="A1748" s="113" t="s">
        <v>2022</v>
      </c>
      <c r="B1748" s="113" t="s">
        <v>1700</v>
      </c>
    </row>
    <row r="1749" spans="1:2">
      <c r="A1749" s="113" t="s">
        <v>2023</v>
      </c>
      <c r="B1749" s="113" t="s">
        <v>1700</v>
      </c>
    </row>
    <row r="1750" spans="1:2">
      <c r="A1750" s="113" t="s">
        <v>2024</v>
      </c>
      <c r="B1750" s="113" t="s">
        <v>1700</v>
      </c>
    </row>
    <row r="1751" spans="1:2">
      <c r="A1751" s="113" t="s">
        <v>2025</v>
      </c>
      <c r="B1751" s="113" t="s">
        <v>1700</v>
      </c>
    </row>
    <row r="1752" spans="1:2">
      <c r="A1752" s="113" t="s">
        <v>2026</v>
      </c>
      <c r="B1752" s="113" t="s">
        <v>1700</v>
      </c>
    </row>
    <row r="1753" spans="1:2">
      <c r="A1753" s="113" t="s">
        <v>2027</v>
      </c>
      <c r="B1753" s="113" t="s">
        <v>1700</v>
      </c>
    </row>
    <row r="1754" spans="1:2">
      <c r="A1754" s="113" t="s">
        <v>2028</v>
      </c>
      <c r="B1754" s="113" t="s">
        <v>1700</v>
      </c>
    </row>
    <row r="1755" spans="1:2">
      <c r="A1755" s="113" t="s">
        <v>2029</v>
      </c>
      <c r="B1755" s="113" t="s">
        <v>1700</v>
      </c>
    </row>
    <row r="1756" spans="1:2">
      <c r="A1756" s="113" t="s">
        <v>2030</v>
      </c>
      <c r="B1756" s="113" t="s">
        <v>1700</v>
      </c>
    </row>
    <row r="1757" spans="1:2">
      <c r="A1757" s="113" t="s">
        <v>2031</v>
      </c>
      <c r="B1757" s="113" t="s">
        <v>1700</v>
      </c>
    </row>
    <row r="1758" spans="1:2">
      <c r="A1758" s="113" t="s">
        <v>2032</v>
      </c>
      <c r="B1758" s="113" t="s">
        <v>1703</v>
      </c>
    </row>
    <row r="1759" spans="1:2">
      <c r="A1759" s="113" t="s">
        <v>2033</v>
      </c>
      <c r="B1759" s="113" t="s">
        <v>1700</v>
      </c>
    </row>
    <row r="1760" spans="1:2">
      <c r="A1760" s="113" t="s">
        <v>2034</v>
      </c>
      <c r="B1760" s="113" t="s">
        <v>1700</v>
      </c>
    </row>
    <row r="1761" spans="1:2">
      <c r="A1761" s="113" t="s">
        <v>2035</v>
      </c>
      <c r="B1761" s="113" t="s">
        <v>1700</v>
      </c>
    </row>
    <row r="1762" spans="1:2">
      <c r="A1762" s="113" t="s">
        <v>2036</v>
      </c>
      <c r="B1762" s="113" t="s">
        <v>1700</v>
      </c>
    </row>
    <row r="1763" spans="1:2">
      <c r="A1763" s="113" t="s">
        <v>2037</v>
      </c>
      <c r="B1763" s="113" t="s">
        <v>1700</v>
      </c>
    </row>
    <row r="1764" spans="1:2">
      <c r="A1764" s="113" t="s">
        <v>2038</v>
      </c>
      <c r="B1764" s="113" t="s">
        <v>1700</v>
      </c>
    </row>
    <row r="1765" spans="1:2">
      <c r="A1765" s="113" t="s">
        <v>2039</v>
      </c>
      <c r="B1765" s="113" t="s">
        <v>1700</v>
      </c>
    </row>
    <row r="1766" spans="1:2">
      <c r="A1766" s="113" t="s">
        <v>2040</v>
      </c>
      <c r="B1766" s="113" t="s">
        <v>1700</v>
      </c>
    </row>
    <row r="1767" spans="1:2">
      <c r="A1767" s="113" t="s">
        <v>2041</v>
      </c>
      <c r="B1767" s="113" t="s">
        <v>1700</v>
      </c>
    </row>
    <row r="1768" spans="1:2">
      <c r="A1768" s="113" t="s">
        <v>2042</v>
      </c>
      <c r="B1768" s="113" t="s">
        <v>1700</v>
      </c>
    </row>
    <row r="1769" spans="1:2">
      <c r="A1769" s="113" t="s">
        <v>2043</v>
      </c>
      <c r="B1769" s="113" t="s">
        <v>1700</v>
      </c>
    </row>
    <row r="1770" spans="1:2">
      <c r="A1770" s="113" t="s">
        <v>2044</v>
      </c>
      <c r="B1770" s="113" t="s">
        <v>1700</v>
      </c>
    </row>
    <row r="1771" spans="1:2">
      <c r="A1771" s="113" t="s">
        <v>2045</v>
      </c>
      <c r="B1771" s="113" t="s">
        <v>1700</v>
      </c>
    </row>
    <row r="1772" spans="1:2">
      <c r="A1772" s="113" t="s">
        <v>2046</v>
      </c>
      <c r="B1772" s="113" t="s">
        <v>1700</v>
      </c>
    </row>
    <row r="1773" spans="1:2">
      <c r="A1773" s="113" t="s">
        <v>2047</v>
      </c>
      <c r="B1773" s="113" t="s">
        <v>1703</v>
      </c>
    </row>
    <row r="1774" spans="1:2">
      <c r="A1774" s="113" t="s">
        <v>2048</v>
      </c>
      <c r="B1774" s="113" t="s">
        <v>1703</v>
      </c>
    </row>
    <row r="1775" spans="1:2">
      <c r="A1775" s="113" t="s">
        <v>2049</v>
      </c>
      <c r="B1775" s="113" t="s">
        <v>1700</v>
      </c>
    </row>
    <row r="1776" spans="1:2">
      <c r="A1776" s="113" t="s">
        <v>2050</v>
      </c>
      <c r="B1776" s="113" t="s">
        <v>1700</v>
      </c>
    </row>
    <row r="1777" spans="1:2">
      <c r="A1777" s="113" t="s">
        <v>2051</v>
      </c>
      <c r="B1777" s="113" t="s">
        <v>1700</v>
      </c>
    </row>
    <row r="1778" spans="1:2">
      <c r="A1778" s="113" t="s">
        <v>2052</v>
      </c>
      <c r="B1778" s="113" t="s">
        <v>1703</v>
      </c>
    </row>
    <row r="1779" spans="1:2">
      <c r="A1779" s="113" t="s">
        <v>2053</v>
      </c>
      <c r="B1779" s="113" t="s">
        <v>1700</v>
      </c>
    </row>
    <row r="1780" spans="1:2">
      <c r="A1780" s="113" t="s">
        <v>2054</v>
      </c>
      <c r="B1780" s="113" t="s">
        <v>1700</v>
      </c>
    </row>
    <row r="1781" spans="1:2">
      <c r="A1781" s="113" t="s">
        <v>2055</v>
      </c>
      <c r="B1781" s="113" t="s">
        <v>1703</v>
      </c>
    </row>
    <row r="1782" spans="1:2">
      <c r="A1782" s="113" t="s">
        <v>2056</v>
      </c>
      <c r="B1782" s="113" t="s">
        <v>1700</v>
      </c>
    </row>
    <row r="1783" spans="1:2">
      <c r="A1783" s="113" t="s">
        <v>2057</v>
      </c>
      <c r="B1783" s="113" t="s">
        <v>1703</v>
      </c>
    </row>
    <row r="1784" spans="1:2">
      <c r="A1784" s="113" t="s">
        <v>2058</v>
      </c>
      <c r="B1784" s="113" t="s">
        <v>1700</v>
      </c>
    </row>
    <row r="1785" spans="1:2">
      <c r="A1785" s="113" t="s">
        <v>2059</v>
      </c>
      <c r="B1785" s="113" t="s">
        <v>1700</v>
      </c>
    </row>
    <row r="1786" spans="1:2">
      <c r="A1786" s="113" t="s">
        <v>2060</v>
      </c>
      <c r="B1786" s="113" t="s">
        <v>1700</v>
      </c>
    </row>
    <row r="1787" spans="1:2">
      <c r="A1787" s="113" t="s">
        <v>2061</v>
      </c>
      <c r="B1787" s="113" t="s">
        <v>1700</v>
      </c>
    </row>
    <row r="1788" spans="1:2">
      <c r="A1788" s="113" t="s">
        <v>2062</v>
      </c>
      <c r="B1788" s="113" t="s">
        <v>1703</v>
      </c>
    </row>
    <row r="1789" spans="1:2">
      <c r="A1789" s="113" t="s">
        <v>2063</v>
      </c>
      <c r="B1789" s="113" t="s">
        <v>1700</v>
      </c>
    </row>
    <row r="1790" spans="1:2">
      <c r="A1790" s="113" t="s">
        <v>2064</v>
      </c>
      <c r="B1790" s="113" t="s">
        <v>1700</v>
      </c>
    </row>
    <row r="1791" spans="1:2">
      <c r="A1791" s="113" t="s">
        <v>2065</v>
      </c>
      <c r="B1791" s="113" t="s">
        <v>1700</v>
      </c>
    </row>
    <row r="1792" spans="1:2">
      <c r="A1792" s="113" t="s">
        <v>2066</v>
      </c>
      <c r="B1792" s="113" t="s">
        <v>1703</v>
      </c>
    </row>
    <row r="1793" spans="1:2">
      <c r="A1793" s="113" t="s">
        <v>2067</v>
      </c>
      <c r="B1793" s="113" t="s">
        <v>1703</v>
      </c>
    </row>
    <row r="1794" spans="1:2">
      <c r="A1794" s="113" t="s">
        <v>2068</v>
      </c>
      <c r="B1794" s="113" t="s">
        <v>2069</v>
      </c>
    </row>
    <row r="1795" spans="1:2">
      <c r="A1795" s="113" t="s">
        <v>2070</v>
      </c>
      <c r="B1795" s="113" t="s">
        <v>1703</v>
      </c>
    </row>
    <row r="1796" spans="1:2">
      <c r="A1796" s="113" t="s">
        <v>2071</v>
      </c>
      <c r="B1796" s="113" t="s">
        <v>1703</v>
      </c>
    </row>
    <row r="1797" spans="1:2">
      <c r="A1797" s="113" t="s">
        <v>2072</v>
      </c>
      <c r="B1797" s="113" t="s">
        <v>1700</v>
      </c>
    </row>
    <row r="1798" spans="1:2">
      <c r="A1798" s="113" t="s">
        <v>2073</v>
      </c>
      <c r="B1798" s="113" t="s">
        <v>2069</v>
      </c>
    </row>
    <row r="1799" spans="1:2">
      <c r="A1799" s="113" t="s">
        <v>2074</v>
      </c>
      <c r="B1799" s="113" t="s">
        <v>1703</v>
      </c>
    </row>
    <row r="1800" spans="1:2">
      <c r="A1800" s="113" t="s">
        <v>2075</v>
      </c>
      <c r="B1800" s="113" t="s">
        <v>2069</v>
      </c>
    </row>
    <row r="1801" spans="1:2">
      <c r="A1801" s="113" t="s">
        <v>2076</v>
      </c>
      <c r="B1801" s="113" t="s">
        <v>1703</v>
      </c>
    </row>
    <row r="1802" spans="1:2">
      <c r="A1802" s="113" t="s">
        <v>2077</v>
      </c>
      <c r="B1802" s="113" t="s">
        <v>2069</v>
      </c>
    </row>
    <row r="1803" spans="1:2">
      <c r="A1803" s="113" t="s">
        <v>2078</v>
      </c>
      <c r="B1803" s="113" t="s">
        <v>2069</v>
      </c>
    </row>
    <row r="1804" spans="1:2">
      <c r="A1804" s="113" t="s">
        <v>2079</v>
      </c>
      <c r="B1804" s="113" t="s">
        <v>2069</v>
      </c>
    </row>
    <row r="1805" spans="1:2">
      <c r="A1805" s="113" t="s">
        <v>2080</v>
      </c>
      <c r="B1805" s="113" t="s">
        <v>2069</v>
      </c>
    </row>
    <row r="1806" spans="1:2">
      <c r="A1806" s="113" t="s">
        <v>2081</v>
      </c>
      <c r="B1806" s="113" t="s">
        <v>2069</v>
      </c>
    </row>
    <row r="1807" spans="1:2">
      <c r="A1807" s="113" t="s">
        <v>2082</v>
      </c>
      <c r="B1807" s="113" t="s">
        <v>2069</v>
      </c>
    </row>
    <row r="1808" spans="1:2">
      <c r="A1808" s="113" t="s">
        <v>2083</v>
      </c>
      <c r="B1808" s="113" t="s">
        <v>2084</v>
      </c>
    </row>
    <row r="1809" spans="1:2">
      <c r="A1809" s="113" t="s">
        <v>2085</v>
      </c>
      <c r="B1809" s="113" t="s">
        <v>1700</v>
      </c>
    </row>
    <row r="1810" spans="1:2">
      <c r="A1810" s="113" t="s">
        <v>2086</v>
      </c>
      <c r="B1810" s="113" t="s">
        <v>1700</v>
      </c>
    </row>
    <row r="1811" spans="1:2">
      <c r="A1811" s="113" t="s">
        <v>2087</v>
      </c>
      <c r="B1811" s="113" t="s">
        <v>2069</v>
      </c>
    </row>
    <row r="1812" spans="1:2">
      <c r="A1812" s="113" t="s">
        <v>2088</v>
      </c>
      <c r="B1812" s="113" t="s">
        <v>2069</v>
      </c>
    </row>
    <row r="1813" spans="1:2">
      <c r="A1813" s="113" t="s">
        <v>2089</v>
      </c>
      <c r="B1813" s="113" t="s">
        <v>1703</v>
      </c>
    </row>
    <row r="1814" spans="1:2">
      <c r="A1814" s="113" t="s">
        <v>2090</v>
      </c>
      <c r="B1814" s="113" t="s">
        <v>2069</v>
      </c>
    </row>
    <row r="1815" spans="1:2">
      <c r="A1815" s="113" t="s">
        <v>2091</v>
      </c>
      <c r="B1815" s="113" t="s">
        <v>1703</v>
      </c>
    </row>
    <row r="1816" spans="1:2">
      <c r="A1816" s="113" t="s">
        <v>2092</v>
      </c>
      <c r="B1816" s="113" t="s">
        <v>2069</v>
      </c>
    </row>
    <row r="1817" spans="1:2">
      <c r="A1817" s="113" t="s">
        <v>2093</v>
      </c>
      <c r="B1817" s="113" t="s">
        <v>2069</v>
      </c>
    </row>
    <row r="1818" spans="1:2">
      <c r="A1818" s="113" t="s">
        <v>2094</v>
      </c>
      <c r="B1818" s="113" t="s">
        <v>1700</v>
      </c>
    </row>
    <row r="1819" spans="1:2">
      <c r="A1819" s="113" t="s">
        <v>2095</v>
      </c>
      <c r="B1819" s="113" t="s">
        <v>1703</v>
      </c>
    </row>
    <row r="1820" spans="1:2">
      <c r="A1820" s="113" t="s">
        <v>2096</v>
      </c>
      <c r="B1820" s="113" t="s">
        <v>2069</v>
      </c>
    </row>
    <row r="1821" spans="1:2">
      <c r="A1821" s="113" t="s">
        <v>2097</v>
      </c>
      <c r="B1821" s="113" t="s">
        <v>2069</v>
      </c>
    </row>
    <row r="1822" spans="1:2">
      <c r="A1822" s="113" t="s">
        <v>2098</v>
      </c>
      <c r="B1822" s="113" t="s">
        <v>1703</v>
      </c>
    </row>
    <row r="1823" spans="1:2">
      <c r="A1823" s="113" t="s">
        <v>2099</v>
      </c>
      <c r="B1823" s="113" t="s">
        <v>1703</v>
      </c>
    </row>
    <row r="1824" spans="1:2">
      <c r="A1824" s="113" t="s">
        <v>2100</v>
      </c>
      <c r="B1824" s="113" t="s">
        <v>2069</v>
      </c>
    </row>
    <row r="1825" spans="1:2">
      <c r="A1825" s="113" t="s">
        <v>2101</v>
      </c>
      <c r="B1825" s="113" t="s">
        <v>2069</v>
      </c>
    </row>
    <row r="1826" spans="1:2">
      <c r="A1826" s="113" t="s">
        <v>2102</v>
      </c>
      <c r="B1826" s="113" t="s">
        <v>1703</v>
      </c>
    </row>
    <row r="1827" spans="1:2">
      <c r="A1827" s="113" t="s">
        <v>2103</v>
      </c>
      <c r="B1827" s="113" t="s">
        <v>2069</v>
      </c>
    </row>
    <row r="1828" spans="1:2">
      <c r="A1828" s="113" t="s">
        <v>2104</v>
      </c>
      <c r="B1828" s="113" t="s">
        <v>1703</v>
      </c>
    </row>
    <row r="1829" spans="1:2">
      <c r="A1829" s="113" t="s">
        <v>2105</v>
      </c>
      <c r="B1829" s="113" t="s">
        <v>2069</v>
      </c>
    </row>
    <row r="1830" spans="1:2">
      <c r="A1830" s="113" t="s">
        <v>2106</v>
      </c>
      <c r="B1830" s="113" t="s">
        <v>2069</v>
      </c>
    </row>
    <row r="1831" spans="1:2">
      <c r="A1831" s="113" t="s">
        <v>2107</v>
      </c>
      <c r="B1831" s="113" t="s">
        <v>1703</v>
      </c>
    </row>
    <row r="1832" spans="1:2">
      <c r="A1832" s="113" t="s">
        <v>2108</v>
      </c>
      <c r="B1832" s="113" t="s">
        <v>1703</v>
      </c>
    </row>
    <row r="1833" spans="1:2">
      <c r="A1833" s="113" t="s">
        <v>2109</v>
      </c>
      <c r="B1833" s="113" t="s">
        <v>1700</v>
      </c>
    </row>
    <row r="1834" spans="1:2">
      <c r="A1834" s="113" t="s">
        <v>2110</v>
      </c>
      <c r="B1834" s="113" t="s">
        <v>1700</v>
      </c>
    </row>
    <row r="1835" spans="1:2">
      <c r="A1835" s="113" t="s">
        <v>2111</v>
      </c>
      <c r="B1835" s="113" t="s">
        <v>1700</v>
      </c>
    </row>
    <row r="1836" spans="1:2">
      <c r="A1836" s="113" t="s">
        <v>2112</v>
      </c>
      <c r="B1836" s="113" t="s">
        <v>2069</v>
      </c>
    </row>
    <row r="1837" spans="1:2">
      <c r="A1837" s="113" t="s">
        <v>2113</v>
      </c>
      <c r="B1837" s="113" t="s">
        <v>2069</v>
      </c>
    </row>
    <row r="1838" spans="1:2">
      <c r="A1838" s="113" t="s">
        <v>2114</v>
      </c>
      <c r="B1838" s="113" t="s">
        <v>1700</v>
      </c>
    </row>
    <row r="1839" spans="1:2">
      <c r="A1839" s="113" t="s">
        <v>2115</v>
      </c>
      <c r="B1839" s="113" t="s">
        <v>1700</v>
      </c>
    </row>
    <row r="1840" spans="1:2">
      <c r="A1840" s="113" t="s">
        <v>2116</v>
      </c>
      <c r="B1840" s="113" t="s">
        <v>1700</v>
      </c>
    </row>
    <row r="1841" spans="1:2">
      <c r="A1841" s="113" t="s">
        <v>2117</v>
      </c>
      <c r="B1841" s="113" t="s">
        <v>1700</v>
      </c>
    </row>
    <row r="1842" spans="1:2">
      <c r="A1842" s="113" t="s">
        <v>2118</v>
      </c>
      <c r="B1842" s="113" t="s">
        <v>1700</v>
      </c>
    </row>
    <row r="1843" spans="1:2">
      <c r="A1843" s="113" t="s">
        <v>2119</v>
      </c>
      <c r="B1843" s="113" t="s">
        <v>1700</v>
      </c>
    </row>
    <row r="1844" spans="1:2">
      <c r="A1844" s="113" t="s">
        <v>2120</v>
      </c>
      <c r="B1844" s="113" t="s">
        <v>2069</v>
      </c>
    </row>
    <row r="1845" spans="1:2">
      <c r="A1845" s="113" t="s">
        <v>2121</v>
      </c>
      <c r="B1845" s="113" t="s">
        <v>2069</v>
      </c>
    </row>
    <row r="1846" spans="1:2">
      <c r="A1846" s="113" t="s">
        <v>2122</v>
      </c>
      <c r="B1846" s="113" t="s">
        <v>2069</v>
      </c>
    </row>
    <row r="1847" spans="1:2">
      <c r="A1847" s="113" t="s">
        <v>2123</v>
      </c>
      <c r="B1847" s="113" t="s">
        <v>2069</v>
      </c>
    </row>
    <row r="1848" spans="1:2">
      <c r="A1848" s="113" t="s">
        <v>2124</v>
      </c>
      <c r="B1848" s="113" t="s">
        <v>2069</v>
      </c>
    </row>
    <row r="1849" spans="1:2">
      <c r="A1849" s="113" t="s">
        <v>2125</v>
      </c>
      <c r="B1849" s="113" t="s">
        <v>1703</v>
      </c>
    </row>
    <row r="1850" spans="1:2">
      <c r="A1850" s="113" t="s">
        <v>2126</v>
      </c>
      <c r="B1850" s="113" t="s">
        <v>1700</v>
      </c>
    </row>
    <row r="1851" spans="1:2">
      <c r="A1851" s="113" t="s">
        <v>2127</v>
      </c>
      <c r="B1851" s="113" t="s">
        <v>2069</v>
      </c>
    </row>
    <row r="1852" spans="1:2">
      <c r="A1852" s="113" t="s">
        <v>2128</v>
      </c>
      <c r="B1852" s="113" t="s">
        <v>1703</v>
      </c>
    </row>
    <row r="1853" spans="1:2">
      <c r="A1853" s="113" t="s">
        <v>2129</v>
      </c>
      <c r="B1853" s="113" t="s">
        <v>2069</v>
      </c>
    </row>
    <row r="1854" spans="1:2">
      <c r="A1854" s="113" t="s">
        <v>2130</v>
      </c>
      <c r="B1854" s="113" t="s">
        <v>2069</v>
      </c>
    </row>
    <row r="1855" spans="1:2">
      <c r="A1855" s="113" t="s">
        <v>2131</v>
      </c>
      <c r="B1855" s="113" t="s">
        <v>1703</v>
      </c>
    </row>
    <row r="1856" spans="1:2">
      <c r="A1856" s="113" t="s">
        <v>2132</v>
      </c>
      <c r="B1856" s="113" t="s">
        <v>2069</v>
      </c>
    </row>
    <row r="1857" spans="1:2">
      <c r="A1857" s="113" t="s">
        <v>2133</v>
      </c>
      <c r="B1857" s="113" t="s">
        <v>2069</v>
      </c>
    </row>
    <row r="1858" spans="1:2">
      <c r="A1858" s="113" t="s">
        <v>2134</v>
      </c>
      <c r="B1858" s="113" t="s">
        <v>2069</v>
      </c>
    </row>
    <row r="1859" spans="1:2">
      <c r="A1859" s="113" t="s">
        <v>2135</v>
      </c>
      <c r="B1859" s="113" t="s">
        <v>2136</v>
      </c>
    </row>
    <row r="1860" spans="1:2">
      <c r="A1860" s="113" t="s">
        <v>2137</v>
      </c>
      <c r="B1860" s="113" t="s">
        <v>2069</v>
      </c>
    </row>
    <row r="1861" spans="1:2">
      <c r="A1861" s="113" t="s">
        <v>2138</v>
      </c>
      <c r="B1861" s="113" t="s">
        <v>2069</v>
      </c>
    </row>
    <row r="1862" spans="1:2">
      <c r="A1862" s="113" t="s">
        <v>2139</v>
      </c>
      <c r="B1862" s="113" t="s">
        <v>2069</v>
      </c>
    </row>
    <row r="1863" spans="1:2">
      <c r="A1863" s="113" t="s">
        <v>2140</v>
      </c>
      <c r="B1863" s="113" t="s">
        <v>2069</v>
      </c>
    </row>
    <row r="1864" spans="1:2">
      <c r="A1864" s="113" t="s">
        <v>2141</v>
      </c>
      <c r="B1864" s="113" t="s">
        <v>2069</v>
      </c>
    </row>
    <row r="1865" spans="1:2">
      <c r="A1865" s="113" t="s">
        <v>2142</v>
      </c>
      <c r="B1865" s="113" t="s">
        <v>2136</v>
      </c>
    </row>
    <row r="1866" spans="1:2">
      <c r="A1866" s="113" t="s">
        <v>2143</v>
      </c>
      <c r="B1866" s="113" t="s">
        <v>2136</v>
      </c>
    </row>
    <row r="1867" spans="1:2">
      <c r="A1867" s="113" t="s">
        <v>2144</v>
      </c>
      <c r="B1867" s="113" t="s">
        <v>2136</v>
      </c>
    </row>
    <row r="1868" spans="1:2">
      <c r="A1868" s="113" t="s">
        <v>2145</v>
      </c>
      <c r="B1868" s="113" t="s">
        <v>1703</v>
      </c>
    </row>
    <row r="1869" spans="1:2">
      <c r="A1869" s="113" t="s">
        <v>2146</v>
      </c>
      <c r="B1869" s="113" t="s">
        <v>2069</v>
      </c>
    </row>
    <row r="1870" spans="1:2">
      <c r="A1870" s="113" t="s">
        <v>2147</v>
      </c>
      <c r="B1870" s="113" t="s">
        <v>2084</v>
      </c>
    </row>
    <row r="1871" spans="1:2">
      <c r="A1871" s="113" t="s">
        <v>2148</v>
      </c>
      <c r="B1871" s="113" t="s">
        <v>2084</v>
      </c>
    </row>
    <row r="1872" spans="1:2">
      <c r="A1872" s="113" t="s">
        <v>2149</v>
      </c>
      <c r="B1872" s="113" t="s">
        <v>2069</v>
      </c>
    </row>
    <row r="1873" spans="1:2">
      <c r="A1873" s="113" t="s">
        <v>2150</v>
      </c>
      <c r="B1873" s="113" t="s">
        <v>1703</v>
      </c>
    </row>
    <row r="1874" spans="1:2">
      <c r="A1874" s="113" t="s">
        <v>2151</v>
      </c>
      <c r="B1874" s="113" t="s">
        <v>1703</v>
      </c>
    </row>
    <row r="1875" spans="1:2">
      <c r="A1875" s="113" t="s">
        <v>2152</v>
      </c>
      <c r="B1875" s="113" t="s">
        <v>2069</v>
      </c>
    </row>
    <row r="1876" spans="1:2">
      <c r="A1876" s="113" t="s">
        <v>2153</v>
      </c>
      <c r="B1876" s="113" t="s">
        <v>2084</v>
      </c>
    </row>
    <row r="1877" spans="1:2">
      <c r="A1877" s="113" t="s">
        <v>2154</v>
      </c>
      <c r="B1877" s="113" t="s">
        <v>2084</v>
      </c>
    </row>
    <row r="1878" spans="1:2">
      <c r="A1878" s="113" t="s">
        <v>2155</v>
      </c>
      <c r="B1878" s="113" t="s">
        <v>2084</v>
      </c>
    </row>
    <row r="1879" spans="1:2">
      <c r="A1879" s="113" t="s">
        <v>2156</v>
      </c>
      <c r="B1879" s="113" t="s">
        <v>2084</v>
      </c>
    </row>
    <row r="1880" spans="1:2">
      <c r="A1880" s="113" t="s">
        <v>2157</v>
      </c>
      <c r="B1880" s="113" t="s">
        <v>2084</v>
      </c>
    </row>
    <row r="1881" spans="1:2">
      <c r="A1881" s="113" t="s">
        <v>2158</v>
      </c>
      <c r="B1881" s="113" t="s">
        <v>2084</v>
      </c>
    </row>
    <row r="1882" spans="1:2">
      <c r="A1882" s="113" t="s">
        <v>2159</v>
      </c>
      <c r="B1882" s="113" t="s">
        <v>2084</v>
      </c>
    </row>
    <row r="1883" spans="1:2">
      <c r="A1883" s="113" t="s">
        <v>2160</v>
      </c>
      <c r="B1883" s="113" t="s">
        <v>2084</v>
      </c>
    </row>
    <row r="1884" spans="1:2">
      <c r="A1884" s="113" t="s">
        <v>2161</v>
      </c>
      <c r="B1884" s="113" t="s">
        <v>2084</v>
      </c>
    </row>
    <row r="1885" spans="1:2">
      <c r="A1885" s="113" t="s">
        <v>2162</v>
      </c>
      <c r="B1885" s="113" t="s">
        <v>2084</v>
      </c>
    </row>
    <row r="1886" spans="1:2">
      <c r="A1886" s="113" t="s">
        <v>2163</v>
      </c>
      <c r="B1886" s="113" t="s">
        <v>2084</v>
      </c>
    </row>
    <row r="1887" spans="1:2">
      <c r="A1887" s="113" t="s">
        <v>2164</v>
      </c>
      <c r="B1887" s="113" t="s">
        <v>2084</v>
      </c>
    </row>
    <row r="1888" spans="1:2">
      <c r="A1888" s="113" t="s">
        <v>2165</v>
      </c>
      <c r="B1888" s="113" t="s">
        <v>2069</v>
      </c>
    </row>
    <row r="1889" spans="1:2">
      <c r="A1889" s="113" t="s">
        <v>2166</v>
      </c>
      <c r="B1889" s="113" t="s">
        <v>2084</v>
      </c>
    </row>
    <row r="1890" spans="1:2">
      <c r="A1890" s="113" t="s">
        <v>2167</v>
      </c>
      <c r="B1890" s="113" t="s">
        <v>2084</v>
      </c>
    </row>
    <row r="1891" spans="1:2">
      <c r="A1891" s="113" t="s">
        <v>2168</v>
      </c>
      <c r="B1891" s="113" t="s">
        <v>2084</v>
      </c>
    </row>
    <row r="1892" spans="1:2">
      <c r="A1892" s="113" t="s">
        <v>2169</v>
      </c>
      <c r="B1892" s="113" t="s">
        <v>2084</v>
      </c>
    </row>
    <row r="1893" spans="1:2">
      <c r="A1893" s="113" t="s">
        <v>2170</v>
      </c>
      <c r="B1893" s="113" t="s">
        <v>2084</v>
      </c>
    </row>
    <row r="1894" spans="1:2">
      <c r="A1894" s="113" t="s">
        <v>2171</v>
      </c>
      <c r="B1894" s="113" t="s">
        <v>2084</v>
      </c>
    </row>
    <row r="1895" spans="1:2">
      <c r="A1895" s="113" t="s">
        <v>2172</v>
      </c>
      <c r="B1895" s="113" t="s">
        <v>2084</v>
      </c>
    </row>
    <row r="1896" spans="1:2">
      <c r="A1896" s="113" t="s">
        <v>2173</v>
      </c>
      <c r="B1896" s="113" t="s">
        <v>2084</v>
      </c>
    </row>
    <row r="1897" spans="1:2">
      <c r="A1897" s="113" t="s">
        <v>2174</v>
      </c>
      <c r="B1897" s="113" t="s">
        <v>2084</v>
      </c>
    </row>
    <row r="1898" spans="1:2">
      <c r="A1898" s="113" t="s">
        <v>2175</v>
      </c>
      <c r="B1898" s="113" t="s">
        <v>2084</v>
      </c>
    </row>
    <row r="1899" spans="1:2">
      <c r="A1899" s="113" t="s">
        <v>2176</v>
      </c>
      <c r="B1899" s="113" t="s">
        <v>2084</v>
      </c>
    </row>
    <row r="1900" spans="1:2">
      <c r="A1900" s="113" t="s">
        <v>2177</v>
      </c>
      <c r="B1900" s="113" t="s">
        <v>2084</v>
      </c>
    </row>
    <row r="1901" spans="1:2">
      <c r="A1901" s="113" t="s">
        <v>2178</v>
      </c>
      <c r="B1901" s="113" t="s">
        <v>2084</v>
      </c>
    </row>
    <row r="1902" spans="1:2">
      <c r="A1902" s="113" t="s">
        <v>2179</v>
      </c>
      <c r="B1902" s="113" t="s">
        <v>2084</v>
      </c>
    </row>
    <row r="1903" spans="1:2">
      <c r="A1903" s="113" t="s">
        <v>2180</v>
      </c>
      <c r="B1903" s="113" t="s">
        <v>2084</v>
      </c>
    </row>
    <row r="1904" spans="1:2">
      <c r="A1904" s="113" t="s">
        <v>2181</v>
      </c>
      <c r="B1904" s="113" t="s">
        <v>2084</v>
      </c>
    </row>
    <row r="1905" spans="1:2">
      <c r="A1905" s="113" t="s">
        <v>2182</v>
      </c>
      <c r="B1905" s="113" t="s">
        <v>2084</v>
      </c>
    </row>
    <row r="1906" spans="1:2">
      <c r="A1906" s="113" t="s">
        <v>2183</v>
      </c>
      <c r="B1906" s="113" t="s">
        <v>2084</v>
      </c>
    </row>
    <row r="1907" spans="1:2">
      <c r="A1907" s="113" t="s">
        <v>2184</v>
      </c>
      <c r="B1907" s="113" t="s">
        <v>2084</v>
      </c>
    </row>
    <row r="1908" spans="1:2">
      <c r="A1908" s="113" t="s">
        <v>2185</v>
      </c>
      <c r="B1908" s="113" t="s">
        <v>2084</v>
      </c>
    </row>
    <row r="1909" spans="1:2">
      <c r="A1909" s="113" t="s">
        <v>2186</v>
      </c>
      <c r="B1909" s="113" t="s">
        <v>2084</v>
      </c>
    </row>
    <row r="1910" spans="1:2">
      <c r="A1910" s="113" t="s">
        <v>2187</v>
      </c>
      <c r="B1910" s="113" t="s">
        <v>2084</v>
      </c>
    </row>
    <row r="1911" spans="1:2">
      <c r="A1911" s="113" t="s">
        <v>2188</v>
      </c>
      <c r="B1911" s="113" t="s">
        <v>2084</v>
      </c>
    </row>
    <row r="1912" spans="1:2">
      <c r="A1912" s="113" t="s">
        <v>2189</v>
      </c>
      <c r="B1912" s="113" t="s">
        <v>2084</v>
      </c>
    </row>
    <row r="1913" spans="1:2">
      <c r="A1913" s="113" t="s">
        <v>2190</v>
      </c>
      <c r="B1913" s="113" t="s">
        <v>2084</v>
      </c>
    </row>
    <row r="1914" spans="1:2">
      <c r="A1914" s="113" t="s">
        <v>2191</v>
      </c>
      <c r="B1914" s="113" t="s">
        <v>2084</v>
      </c>
    </row>
    <row r="1915" spans="1:2">
      <c r="A1915" s="113" t="s">
        <v>2192</v>
      </c>
      <c r="B1915" s="113" t="s">
        <v>2084</v>
      </c>
    </row>
    <row r="1916" spans="1:2">
      <c r="A1916" s="113" t="s">
        <v>2193</v>
      </c>
      <c r="B1916" s="113" t="s">
        <v>2084</v>
      </c>
    </row>
    <row r="1917" spans="1:2">
      <c r="A1917" s="113" t="s">
        <v>2194</v>
      </c>
      <c r="B1917" s="113" t="s">
        <v>2084</v>
      </c>
    </row>
    <row r="1918" spans="1:2">
      <c r="A1918" s="113" t="s">
        <v>2195</v>
      </c>
      <c r="B1918" s="113" t="s">
        <v>2084</v>
      </c>
    </row>
    <row r="1919" spans="1:2">
      <c r="A1919" s="113" t="s">
        <v>2196</v>
      </c>
      <c r="B1919" s="113" t="s">
        <v>2084</v>
      </c>
    </row>
    <row r="1920" spans="1:2">
      <c r="A1920" s="113" t="s">
        <v>2197</v>
      </c>
      <c r="B1920" s="113" t="s">
        <v>2084</v>
      </c>
    </row>
    <row r="1921" spans="1:2">
      <c r="A1921" s="113" t="s">
        <v>2198</v>
      </c>
      <c r="B1921" s="113" t="s">
        <v>2084</v>
      </c>
    </row>
    <row r="1922" spans="1:2">
      <c r="A1922" s="113" t="s">
        <v>2199</v>
      </c>
      <c r="B1922" s="113" t="s">
        <v>2084</v>
      </c>
    </row>
    <row r="1923" spans="1:2">
      <c r="A1923" s="113" t="s">
        <v>2200</v>
      </c>
      <c r="B1923" s="113" t="s">
        <v>2084</v>
      </c>
    </row>
    <row r="1924" spans="1:2">
      <c r="A1924" s="113" t="s">
        <v>2201</v>
      </c>
      <c r="B1924" s="113" t="s">
        <v>2084</v>
      </c>
    </row>
    <row r="1925" spans="1:2">
      <c r="A1925" s="113" t="s">
        <v>2202</v>
      </c>
      <c r="B1925" s="113" t="s">
        <v>2084</v>
      </c>
    </row>
    <row r="1926" spans="1:2">
      <c r="A1926" s="113" t="s">
        <v>2203</v>
      </c>
      <c r="B1926" s="113" t="s">
        <v>2084</v>
      </c>
    </row>
    <row r="1927" spans="1:2">
      <c r="A1927" s="113" t="s">
        <v>2204</v>
      </c>
      <c r="B1927" s="113" t="s">
        <v>2084</v>
      </c>
    </row>
    <row r="1928" spans="1:2">
      <c r="A1928" s="113" t="s">
        <v>2205</v>
      </c>
      <c r="B1928" s="113" t="s">
        <v>2084</v>
      </c>
    </row>
    <row r="1929" spans="1:2">
      <c r="A1929" s="113" t="s">
        <v>2206</v>
      </c>
      <c r="B1929" s="113" t="s">
        <v>2084</v>
      </c>
    </row>
    <row r="1930" spans="1:2">
      <c r="A1930" s="113" t="s">
        <v>2207</v>
      </c>
      <c r="B1930" s="113" t="s">
        <v>2084</v>
      </c>
    </row>
    <row r="1931" spans="1:2">
      <c r="A1931" s="113" t="s">
        <v>2208</v>
      </c>
      <c r="B1931" s="113" t="s">
        <v>2084</v>
      </c>
    </row>
    <row r="1932" spans="1:2">
      <c r="A1932" s="113" t="s">
        <v>2209</v>
      </c>
      <c r="B1932" s="113" t="s">
        <v>2084</v>
      </c>
    </row>
    <row r="1933" spans="1:2">
      <c r="A1933" s="113" t="s">
        <v>2210</v>
      </c>
      <c r="B1933" s="113" t="s">
        <v>2084</v>
      </c>
    </row>
    <row r="1934" spans="1:2">
      <c r="A1934" s="113" t="s">
        <v>2211</v>
      </c>
      <c r="B1934" s="113" t="s">
        <v>2084</v>
      </c>
    </row>
    <row r="1935" spans="1:2">
      <c r="A1935" s="113" t="s">
        <v>2212</v>
      </c>
      <c r="B1935" s="113" t="s">
        <v>2084</v>
      </c>
    </row>
    <row r="1936" spans="1:2">
      <c r="A1936" s="113" t="s">
        <v>2213</v>
      </c>
      <c r="B1936" s="113" t="s">
        <v>2084</v>
      </c>
    </row>
    <row r="1937" spans="1:2">
      <c r="A1937" s="113" t="s">
        <v>2214</v>
      </c>
      <c r="B1937" s="113" t="s">
        <v>2084</v>
      </c>
    </row>
    <row r="1938" spans="1:2">
      <c r="A1938" s="113" t="s">
        <v>2215</v>
      </c>
      <c r="B1938" s="113" t="s">
        <v>2084</v>
      </c>
    </row>
    <row r="1939" spans="1:2">
      <c r="A1939" s="113" t="s">
        <v>2216</v>
      </c>
      <c r="B1939" s="113" t="s">
        <v>2084</v>
      </c>
    </row>
    <row r="1940" spans="1:2">
      <c r="A1940" s="113" t="s">
        <v>2217</v>
      </c>
      <c r="B1940" s="113" t="s">
        <v>2084</v>
      </c>
    </row>
    <row r="1941" spans="1:2">
      <c r="A1941" s="113" t="s">
        <v>2218</v>
      </c>
      <c r="B1941" s="113" t="s">
        <v>2084</v>
      </c>
    </row>
    <row r="1942" spans="1:2">
      <c r="A1942" s="113" t="s">
        <v>2219</v>
      </c>
      <c r="B1942" s="113" t="s">
        <v>2084</v>
      </c>
    </row>
    <row r="1943" spans="1:2">
      <c r="A1943" s="113" t="s">
        <v>2220</v>
      </c>
      <c r="B1943" s="113" t="s">
        <v>2084</v>
      </c>
    </row>
    <row r="1944" spans="1:2">
      <c r="A1944" s="113" t="s">
        <v>2221</v>
      </c>
      <c r="B1944" s="113" t="s">
        <v>2084</v>
      </c>
    </row>
    <row r="1945" spans="1:2">
      <c r="A1945" s="113" t="s">
        <v>2222</v>
      </c>
      <c r="B1945" s="113" t="s">
        <v>2084</v>
      </c>
    </row>
    <row r="1946" spans="1:2">
      <c r="A1946" s="113" t="s">
        <v>2223</v>
      </c>
      <c r="B1946" s="113" t="s">
        <v>2084</v>
      </c>
    </row>
    <row r="1947" spans="1:2">
      <c r="A1947" s="113" t="s">
        <v>2224</v>
      </c>
      <c r="B1947" s="113" t="s">
        <v>2084</v>
      </c>
    </row>
    <row r="1948" spans="1:2">
      <c r="A1948" s="113" t="s">
        <v>2225</v>
      </c>
      <c r="B1948" s="113" t="s">
        <v>2084</v>
      </c>
    </row>
    <row r="1949" spans="1:2">
      <c r="A1949" s="113" t="s">
        <v>2226</v>
      </c>
      <c r="B1949" s="113" t="s">
        <v>2084</v>
      </c>
    </row>
    <row r="1950" spans="1:2">
      <c r="A1950" s="113" t="s">
        <v>2227</v>
      </c>
      <c r="B1950" s="113" t="s">
        <v>2084</v>
      </c>
    </row>
    <row r="1951" spans="1:2">
      <c r="A1951" s="113" t="s">
        <v>2228</v>
      </c>
      <c r="B1951" s="113" t="s">
        <v>2084</v>
      </c>
    </row>
    <row r="1952" spans="1:2">
      <c r="A1952" s="113" t="s">
        <v>2229</v>
      </c>
      <c r="B1952" s="113" t="s">
        <v>2084</v>
      </c>
    </row>
    <row r="1953" spans="1:2">
      <c r="A1953" s="113" t="s">
        <v>2230</v>
      </c>
      <c r="B1953" s="113" t="s">
        <v>2084</v>
      </c>
    </row>
    <row r="1954" spans="1:2">
      <c r="A1954" s="113" t="s">
        <v>2231</v>
      </c>
      <c r="B1954" s="113" t="s">
        <v>2084</v>
      </c>
    </row>
    <row r="1955" spans="1:2">
      <c r="A1955" s="113" t="s">
        <v>2232</v>
      </c>
      <c r="B1955" s="113" t="s">
        <v>2084</v>
      </c>
    </row>
    <row r="1956" spans="1:2">
      <c r="A1956" s="113" t="s">
        <v>2233</v>
      </c>
      <c r="B1956" s="113" t="s">
        <v>2084</v>
      </c>
    </row>
    <row r="1957" spans="1:2">
      <c r="A1957" s="113" t="s">
        <v>2234</v>
      </c>
      <c r="B1957" s="113" t="s">
        <v>2136</v>
      </c>
    </row>
    <row r="1958" spans="1:2">
      <c r="A1958" s="113" t="s">
        <v>2235</v>
      </c>
      <c r="B1958" s="113" t="s">
        <v>2136</v>
      </c>
    </row>
    <row r="1959" spans="1:2">
      <c r="A1959" s="113" t="s">
        <v>2236</v>
      </c>
      <c r="B1959" s="113" t="s">
        <v>2136</v>
      </c>
    </row>
    <row r="1960" spans="1:2">
      <c r="A1960" s="113" t="s">
        <v>2237</v>
      </c>
      <c r="B1960" s="113" t="s">
        <v>2136</v>
      </c>
    </row>
    <row r="1961" spans="1:2">
      <c r="A1961" s="113" t="s">
        <v>2238</v>
      </c>
      <c r="B1961" s="113" t="s">
        <v>2136</v>
      </c>
    </row>
    <row r="1962" spans="1:2">
      <c r="A1962" s="113" t="s">
        <v>2239</v>
      </c>
      <c r="B1962" s="113" t="s">
        <v>2136</v>
      </c>
    </row>
    <row r="1963" spans="1:2">
      <c r="A1963" s="113" t="s">
        <v>2240</v>
      </c>
      <c r="B1963" s="113" t="s">
        <v>2136</v>
      </c>
    </row>
    <row r="1964" spans="1:2">
      <c r="A1964" s="113" t="s">
        <v>2241</v>
      </c>
      <c r="B1964" s="113" t="s">
        <v>2069</v>
      </c>
    </row>
    <row r="1965" spans="1:2">
      <c r="A1965" s="113" t="s">
        <v>2242</v>
      </c>
      <c r="B1965" s="113" t="s">
        <v>2136</v>
      </c>
    </row>
    <row r="1966" spans="1:2">
      <c r="A1966" s="113" t="s">
        <v>2243</v>
      </c>
      <c r="B1966" s="113" t="s">
        <v>2136</v>
      </c>
    </row>
    <row r="1967" spans="1:2">
      <c r="A1967" s="113" t="s">
        <v>2244</v>
      </c>
      <c r="B1967" s="113" t="s">
        <v>2069</v>
      </c>
    </row>
    <row r="1968" spans="1:2">
      <c r="A1968" s="113" t="s">
        <v>2245</v>
      </c>
      <c r="B1968" s="113" t="s">
        <v>2136</v>
      </c>
    </row>
    <row r="1969" spans="1:2">
      <c r="A1969" s="113" t="s">
        <v>2246</v>
      </c>
      <c r="B1969" s="113" t="s">
        <v>2136</v>
      </c>
    </row>
    <row r="1970" spans="1:2">
      <c r="A1970" s="113" t="s">
        <v>2247</v>
      </c>
      <c r="B1970" s="113" t="s">
        <v>2069</v>
      </c>
    </row>
    <row r="1971" spans="1:2">
      <c r="A1971" s="113" t="s">
        <v>2248</v>
      </c>
      <c r="B1971" s="113" t="s">
        <v>2069</v>
      </c>
    </row>
    <row r="1972" spans="1:2">
      <c r="A1972" s="113" t="s">
        <v>2249</v>
      </c>
      <c r="B1972" s="113" t="s">
        <v>2136</v>
      </c>
    </row>
    <row r="1973" spans="1:2">
      <c r="A1973" s="113" t="s">
        <v>2250</v>
      </c>
      <c r="B1973" s="113" t="s">
        <v>2069</v>
      </c>
    </row>
    <row r="1974" spans="1:2">
      <c r="A1974" s="113" t="s">
        <v>2251</v>
      </c>
      <c r="B1974" s="113" t="s">
        <v>2136</v>
      </c>
    </row>
    <row r="1975" spans="1:2">
      <c r="A1975" s="113" t="s">
        <v>2252</v>
      </c>
      <c r="B1975" s="113" t="s">
        <v>2136</v>
      </c>
    </row>
    <row r="1976" spans="1:2">
      <c r="A1976" s="113" t="s">
        <v>2253</v>
      </c>
      <c r="B1976" s="113" t="s">
        <v>2136</v>
      </c>
    </row>
    <row r="1977" spans="1:2">
      <c r="A1977" s="113" t="s">
        <v>2254</v>
      </c>
      <c r="B1977" s="113" t="s">
        <v>2136</v>
      </c>
    </row>
    <row r="1978" spans="1:2">
      <c r="A1978" s="113" t="s">
        <v>2255</v>
      </c>
      <c r="B1978" s="113" t="s">
        <v>2136</v>
      </c>
    </row>
    <row r="1979" spans="1:2">
      <c r="A1979" s="113" t="s">
        <v>2256</v>
      </c>
      <c r="B1979" s="113" t="s">
        <v>2136</v>
      </c>
    </row>
    <row r="1980" spans="1:2">
      <c r="A1980" s="113" t="s">
        <v>2257</v>
      </c>
      <c r="B1980" s="113" t="s">
        <v>2136</v>
      </c>
    </row>
    <row r="1981" spans="1:2">
      <c r="A1981" s="113" t="s">
        <v>2258</v>
      </c>
      <c r="B1981" s="113" t="s">
        <v>2136</v>
      </c>
    </row>
    <row r="1982" spans="1:2">
      <c r="A1982" s="113" t="s">
        <v>2259</v>
      </c>
      <c r="B1982" s="113" t="s">
        <v>2136</v>
      </c>
    </row>
    <row r="1983" spans="1:2">
      <c r="A1983" s="113" t="s">
        <v>2260</v>
      </c>
      <c r="B1983" s="113" t="s">
        <v>2136</v>
      </c>
    </row>
    <row r="1984" spans="1:2">
      <c r="A1984" s="113" t="s">
        <v>2261</v>
      </c>
      <c r="B1984" s="113" t="s">
        <v>2136</v>
      </c>
    </row>
    <row r="1985" spans="1:2">
      <c r="A1985" s="113" t="s">
        <v>2262</v>
      </c>
      <c r="B1985" s="113" t="s">
        <v>2136</v>
      </c>
    </row>
    <row r="1986" spans="1:2">
      <c r="A1986" s="113" t="s">
        <v>2263</v>
      </c>
      <c r="B1986" s="113" t="s">
        <v>2136</v>
      </c>
    </row>
    <row r="1987" spans="1:2">
      <c r="A1987" s="113" t="s">
        <v>2264</v>
      </c>
      <c r="B1987" s="113" t="s">
        <v>2136</v>
      </c>
    </row>
    <row r="1988" spans="1:2">
      <c r="A1988" s="113" t="s">
        <v>2265</v>
      </c>
      <c r="B1988" s="113" t="s">
        <v>2136</v>
      </c>
    </row>
    <row r="1989" spans="1:2">
      <c r="A1989" s="113" t="s">
        <v>2266</v>
      </c>
      <c r="B1989" s="113" t="s">
        <v>2136</v>
      </c>
    </row>
    <row r="1990" spans="1:2">
      <c r="A1990" s="113" t="s">
        <v>2267</v>
      </c>
      <c r="B1990" s="113" t="s">
        <v>2136</v>
      </c>
    </row>
    <row r="1991" spans="1:2">
      <c r="A1991" s="113" t="s">
        <v>2268</v>
      </c>
      <c r="B1991" s="113" t="s">
        <v>2136</v>
      </c>
    </row>
    <row r="1992" spans="1:2">
      <c r="A1992" s="113" t="s">
        <v>2269</v>
      </c>
      <c r="B1992" s="113" t="s">
        <v>2136</v>
      </c>
    </row>
    <row r="1993" spans="1:2">
      <c r="A1993" s="113" t="s">
        <v>2270</v>
      </c>
      <c r="B1993" s="113" t="s">
        <v>2136</v>
      </c>
    </row>
    <row r="1994" spans="1:2">
      <c r="A1994" s="113" t="s">
        <v>2271</v>
      </c>
      <c r="B1994" s="113" t="s">
        <v>2136</v>
      </c>
    </row>
    <row r="1995" spans="1:2">
      <c r="A1995" s="113" t="s">
        <v>2272</v>
      </c>
      <c r="B1995" s="113" t="s">
        <v>2136</v>
      </c>
    </row>
    <row r="1996" spans="1:2">
      <c r="A1996" s="113" t="s">
        <v>2273</v>
      </c>
      <c r="B1996" s="113" t="s">
        <v>2136</v>
      </c>
    </row>
    <row r="1997" spans="1:2">
      <c r="A1997" s="113" t="s">
        <v>2274</v>
      </c>
      <c r="B1997" s="113" t="s">
        <v>2069</v>
      </c>
    </row>
    <row r="1998" spans="1:2">
      <c r="A1998" s="113" t="s">
        <v>2275</v>
      </c>
      <c r="B1998" s="113" t="s">
        <v>2136</v>
      </c>
    </row>
    <row r="1999" spans="1:2">
      <c r="A1999" s="113" t="s">
        <v>2276</v>
      </c>
      <c r="B1999" s="113" t="s">
        <v>2136</v>
      </c>
    </row>
    <row r="2000" spans="1:2">
      <c r="A2000" s="113" t="s">
        <v>2277</v>
      </c>
      <c r="B2000" s="113" t="s">
        <v>2136</v>
      </c>
    </row>
    <row r="2001" spans="1:2">
      <c r="A2001" s="113" t="s">
        <v>2278</v>
      </c>
      <c r="B2001" s="113" t="s">
        <v>2136</v>
      </c>
    </row>
    <row r="2002" spans="1:2">
      <c r="A2002" s="113" t="s">
        <v>2279</v>
      </c>
      <c r="B2002" s="113" t="s">
        <v>2136</v>
      </c>
    </row>
    <row r="2003" spans="1:2">
      <c r="A2003" s="113" t="s">
        <v>2280</v>
      </c>
      <c r="B2003" s="113" t="s">
        <v>2136</v>
      </c>
    </row>
    <row r="2004" spans="1:2">
      <c r="A2004" s="113" t="s">
        <v>2281</v>
      </c>
      <c r="B2004" s="113" t="s">
        <v>2136</v>
      </c>
    </row>
    <row r="2005" spans="1:2">
      <c r="A2005" s="113" t="s">
        <v>2282</v>
      </c>
      <c r="B2005" s="113" t="s">
        <v>2136</v>
      </c>
    </row>
    <row r="2006" spans="1:2">
      <c r="A2006" s="113" t="s">
        <v>2283</v>
      </c>
      <c r="B2006" s="113" t="s">
        <v>2136</v>
      </c>
    </row>
    <row r="2007" spans="1:2">
      <c r="A2007" s="113" t="s">
        <v>2284</v>
      </c>
      <c r="B2007" s="113" t="s">
        <v>2136</v>
      </c>
    </row>
    <row r="2008" spans="1:2">
      <c r="A2008" s="113" t="s">
        <v>2285</v>
      </c>
      <c r="B2008" s="113" t="s">
        <v>2136</v>
      </c>
    </row>
    <row r="2009" spans="1:2">
      <c r="A2009" s="113" t="s">
        <v>2286</v>
      </c>
      <c r="B2009" s="113" t="s">
        <v>2136</v>
      </c>
    </row>
    <row r="2010" spans="1:2">
      <c r="A2010" s="113" t="s">
        <v>2287</v>
      </c>
      <c r="B2010" s="113" t="s">
        <v>1703</v>
      </c>
    </row>
    <row r="2011" spans="1:2">
      <c r="A2011" s="113" t="s">
        <v>2288</v>
      </c>
      <c r="B2011" s="113" t="s">
        <v>1703</v>
      </c>
    </row>
    <row r="2012" spans="1:2">
      <c r="A2012" s="113" t="s">
        <v>2289</v>
      </c>
      <c r="B2012" s="113" t="s">
        <v>1703</v>
      </c>
    </row>
    <row r="2013" spans="1:2">
      <c r="A2013" s="113" t="s">
        <v>2290</v>
      </c>
      <c r="B2013" s="113" t="s">
        <v>1703</v>
      </c>
    </row>
    <row r="2014" spans="1:2">
      <c r="A2014" s="113" t="s">
        <v>2291</v>
      </c>
      <c r="B2014" s="113" t="s">
        <v>1703</v>
      </c>
    </row>
    <row r="2015" spans="1:2">
      <c r="A2015" s="113" t="s">
        <v>2292</v>
      </c>
      <c r="B2015" s="113" t="s">
        <v>1703</v>
      </c>
    </row>
    <row r="2016" spans="1:2">
      <c r="A2016" s="113" t="s">
        <v>2293</v>
      </c>
      <c r="B2016" s="113" t="s">
        <v>1703</v>
      </c>
    </row>
    <row r="2017" spans="1:2">
      <c r="A2017" s="113" t="s">
        <v>2294</v>
      </c>
      <c r="B2017" s="113" t="s">
        <v>1703</v>
      </c>
    </row>
    <row r="2018" spans="1:2">
      <c r="A2018" s="113" t="s">
        <v>2295</v>
      </c>
      <c r="B2018" s="113" t="s">
        <v>1703</v>
      </c>
    </row>
    <row r="2019" spans="1:2">
      <c r="A2019" s="113" t="s">
        <v>2296</v>
      </c>
      <c r="B2019" s="113" t="s">
        <v>2136</v>
      </c>
    </row>
    <row r="2020" spans="1:2">
      <c r="A2020" s="113" t="s">
        <v>2297</v>
      </c>
      <c r="B2020" s="113" t="s">
        <v>1703</v>
      </c>
    </row>
    <row r="2021" spans="1:2">
      <c r="A2021" s="113" t="s">
        <v>2298</v>
      </c>
      <c r="B2021" s="113" t="s">
        <v>1703</v>
      </c>
    </row>
    <row r="2022" spans="1:2">
      <c r="A2022" s="113" t="s">
        <v>2299</v>
      </c>
      <c r="B2022" s="113" t="s">
        <v>1703</v>
      </c>
    </row>
    <row r="2023" spans="1:2">
      <c r="A2023" s="113" t="s">
        <v>2300</v>
      </c>
      <c r="B2023" s="113" t="s">
        <v>2136</v>
      </c>
    </row>
    <row r="2024" spans="1:2">
      <c r="A2024" s="113" t="s">
        <v>2301</v>
      </c>
      <c r="B2024" s="113" t="s">
        <v>1703</v>
      </c>
    </row>
    <row r="2025" spans="1:2">
      <c r="A2025" s="113" t="s">
        <v>2302</v>
      </c>
      <c r="B2025" s="113" t="s">
        <v>1703</v>
      </c>
    </row>
    <row r="2026" spans="1:2">
      <c r="A2026" s="113" t="s">
        <v>2303</v>
      </c>
      <c r="B2026" s="113" t="s">
        <v>1703</v>
      </c>
    </row>
    <row r="2027" spans="1:2">
      <c r="A2027" s="113" t="s">
        <v>2304</v>
      </c>
      <c r="B2027" s="113" t="s">
        <v>1703</v>
      </c>
    </row>
    <row r="2028" spans="1:2">
      <c r="A2028" s="113" t="s">
        <v>2305</v>
      </c>
      <c r="B2028" s="113" t="s">
        <v>2136</v>
      </c>
    </row>
    <row r="2029" spans="1:2">
      <c r="A2029" s="113" t="s">
        <v>2306</v>
      </c>
      <c r="B2029" s="113" t="s">
        <v>1703</v>
      </c>
    </row>
    <row r="2030" spans="1:2">
      <c r="A2030" s="113" t="s">
        <v>2307</v>
      </c>
      <c r="B2030" s="113" t="s">
        <v>1703</v>
      </c>
    </row>
    <row r="2031" spans="1:2">
      <c r="A2031" s="113" t="s">
        <v>2308</v>
      </c>
      <c r="B2031" s="113" t="s">
        <v>1703</v>
      </c>
    </row>
    <row r="2032" spans="1:2">
      <c r="A2032" s="113" t="s">
        <v>2309</v>
      </c>
      <c r="B2032" s="113" t="s">
        <v>1703</v>
      </c>
    </row>
    <row r="2033" spans="1:2">
      <c r="A2033" s="113" t="s">
        <v>2310</v>
      </c>
      <c r="B2033" s="113" t="s">
        <v>1703</v>
      </c>
    </row>
    <row r="2034" spans="1:2">
      <c r="A2034" s="113" t="s">
        <v>2311</v>
      </c>
      <c r="B2034" s="113" t="s">
        <v>1703</v>
      </c>
    </row>
    <row r="2035" spans="1:2">
      <c r="A2035" s="113" t="s">
        <v>2312</v>
      </c>
      <c r="B2035" s="113" t="s">
        <v>2136</v>
      </c>
    </row>
    <row r="2036" spans="1:2">
      <c r="A2036" s="113" t="s">
        <v>2313</v>
      </c>
      <c r="B2036" s="113" t="s">
        <v>1703</v>
      </c>
    </row>
    <row r="2037" spans="1:2">
      <c r="A2037" s="113" t="s">
        <v>2314</v>
      </c>
      <c r="B2037" s="113" t="s">
        <v>1703</v>
      </c>
    </row>
    <row r="2038" spans="1:2">
      <c r="A2038" s="113" t="s">
        <v>2315</v>
      </c>
      <c r="B2038" s="113" t="s">
        <v>1703</v>
      </c>
    </row>
    <row r="2039" spans="1:2">
      <c r="A2039" s="113" t="s">
        <v>2316</v>
      </c>
      <c r="B2039" s="113" t="s">
        <v>1703</v>
      </c>
    </row>
    <row r="2040" spans="1:2">
      <c r="A2040" s="113" t="s">
        <v>2317</v>
      </c>
      <c r="B2040" s="113" t="s">
        <v>1703</v>
      </c>
    </row>
    <row r="2041" spans="1:2">
      <c r="A2041" s="113" t="s">
        <v>2318</v>
      </c>
      <c r="B2041" s="113" t="s">
        <v>1703</v>
      </c>
    </row>
    <row r="2042" spans="1:2">
      <c r="A2042" s="113" t="s">
        <v>2319</v>
      </c>
      <c r="B2042" s="113" t="s">
        <v>1703</v>
      </c>
    </row>
    <row r="2043" spans="1:2">
      <c r="A2043" s="113" t="s">
        <v>2320</v>
      </c>
      <c r="B2043" s="113" t="s">
        <v>1703</v>
      </c>
    </row>
    <row r="2044" spans="1:2">
      <c r="A2044" s="113" t="s">
        <v>2321</v>
      </c>
      <c r="B2044" s="113" t="s">
        <v>2136</v>
      </c>
    </row>
    <row r="2045" spans="1:2">
      <c r="A2045" s="113" t="s">
        <v>2322</v>
      </c>
      <c r="B2045" s="113" t="s">
        <v>2136</v>
      </c>
    </row>
    <row r="2046" spans="1:2">
      <c r="A2046" s="113" t="s">
        <v>2323</v>
      </c>
      <c r="B2046" s="113" t="s">
        <v>2136</v>
      </c>
    </row>
    <row r="2047" spans="1:2">
      <c r="A2047" s="113" t="s">
        <v>2324</v>
      </c>
      <c r="B2047" s="113" t="s">
        <v>1703</v>
      </c>
    </row>
    <row r="2048" spans="1:2">
      <c r="A2048" s="113" t="s">
        <v>2325</v>
      </c>
      <c r="B2048" s="113" t="s">
        <v>1703</v>
      </c>
    </row>
    <row r="2049" spans="1:2">
      <c r="A2049" s="113" t="s">
        <v>2326</v>
      </c>
      <c r="B2049" s="113" t="s">
        <v>2136</v>
      </c>
    </row>
    <row r="2050" spans="1:2">
      <c r="A2050" s="113" t="s">
        <v>2327</v>
      </c>
      <c r="B2050" s="113" t="s">
        <v>1703</v>
      </c>
    </row>
    <row r="2051" spans="1:2">
      <c r="A2051" s="113" t="s">
        <v>2328</v>
      </c>
      <c r="B2051" s="113" t="s">
        <v>2136</v>
      </c>
    </row>
    <row r="2052" spans="1:2">
      <c r="A2052" s="113" t="s">
        <v>2329</v>
      </c>
      <c r="B2052" s="113" t="s">
        <v>1703</v>
      </c>
    </row>
    <row r="2053" spans="1:2">
      <c r="A2053" s="113" t="s">
        <v>2330</v>
      </c>
      <c r="B2053" s="113" t="s">
        <v>1703</v>
      </c>
    </row>
    <row r="2054" spans="1:2">
      <c r="A2054" s="113" t="s">
        <v>2331</v>
      </c>
      <c r="B2054" s="113" t="s">
        <v>1703</v>
      </c>
    </row>
    <row r="2055" spans="1:2">
      <c r="A2055" s="113" t="s">
        <v>2332</v>
      </c>
      <c r="B2055" s="113" t="s">
        <v>2136</v>
      </c>
    </row>
    <row r="2056" spans="1:2">
      <c r="A2056" s="113" t="s">
        <v>2333</v>
      </c>
      <c r="B2056" s="113" t="s">
        <v>1703</v>
      </c>
    </row>
    <row r="2057" spans="1:2">
      <c r="A2057" s="113" t="s">
        <v>2334</v>
      </c>
      <c r="B2057" s="113" t="s">
        <v>1703</v>
      </c>
    </row>
    <row r="2058" spans="1:2">
      <c r="A2058" s="113" t="s">
        <v>2335</v>
      </c>
      <c r="B2058" s="113" t="s">
        <v>2136</v>
      </c>
    </row>
    <row r="2059" spans="1:2">
      <c r="A2059" s="113" t="s">
        <v>2336</v>
      </c>
      <c r="B2059" s="113" t="s">
        <v>2136</v>
      </c>
    </row>
    <row r="2060" spans="1:2">
      <c r="A2060" s="113" t="s">
        <v>2337</v>
      </c>
      <c r="B2060" s="113" t="s">
        <v>2136</v>
      </c>
    </row>
    <row r="2061" spans="1:2">
      <c r="A2061" s="113" t="s">
        <v>2338</v>
      </c>
      <c r="B2061" s="113" t="s">
        <v>2136</v>
      </c>
    </row>
    <row r="2062" spans="1:2">
      <c r="A2062" s="113" t="s">
        <v>2339</v>
      </c>
      <c r="B2062" s="113" t="s">
        <v>1703</v>
      </c>
    </row>
    <row r="2063" spans="1:2">
      <c r="A2063" s="113" t="s">
        <v>2340</v>
      </c>
      <c r="B2063" s="113" t="s">
        <v>1703</v>
      </c>
    </row>
    <row r="2064" spans="1:2">
      <c r="A2064" s="113" t="s">
        <v>2341</v>
      </c>
      <c r="B2064" s="113" t="s">
        <v>1703</v>
      </c>
    </row>
    <row r="2065" spans="1:2">
      <c r="A2065" s="113" t="s">
        <v>2342</v>
      </c>
      <c r="B2065" s="113" t="s">
        <v>1703</v>
      </c>
    </row>
    <row r="2066" spans="1:2">
      <c r="A2066" s="113" t="s">
        <v>2343</v>
      </c>
      <c r="B2066" s="113" t="s">
        <v>1703</v>
      </c>
    </row>
    <row r="2067" spans="1:2">
      <c r="A2067" s="113" t="s">
        <v>2344</v>
      </c>
      <c r="B2067" s="113" t="s">
        <v>1703</v>
      </c>
    </row>
    <row r="2068" spans="1:2">
      <c r="A2068" s="113" t="s">
        <v>2345</v>
      </c>
      <c r="B2068" s="113" t="s">
        <v>1703</v>
      </c>
    </row>
    <row r="2069" spans="1:2">
      <c r="A2069" s="113" t="s">
        <v>2346</v>
      </c>
      <c r="B2069" s="113" t="s">
        <v>2136</v>
      </c>
    </row>
    <row r="2070" spans="1:2">
      <c r="A2070" s="113" t="s">
        <v>2347</v>
      </c>
      <c r="B2070" s="113" t="s">
        <v>2136</v>
      </c>
    </row>
    <row r="2071" spans="1:2">
      <c r="A2071" s="113" t="s">
        <v>2348</v>
      </c>
      <c r="B2071" s="113" t="s">
        <v>2136</v>
      </c>
    </row>
    <row r="2072" spans="1:2">
      <c r="A2072" s="113" t="s">
        <v>2349</v>
      </c>
      <c r="B2072" s="113" t="s">
        <v>2136</v>
      </c>
    </row>
    <row r="2073" spans="1:2">
      <c r="A2073" s="113" t="s">
        <v>2350</v>
      </c>
      <c r="B2073" s="113" t="s">
        <v>1229</v>
      </c>
    </row>
    <row r="2074" spans="1:2">
      <c r="A2074" s="113" t="s">
        <v>2351</v>
      </c>
      <c r="B2074" s="113" t="s">
        <v>1229</v>
      </c>
    </row>
    <row r="2075" spans="1:2">
      <c r="A2075" s="113" t="s">
        <v>2352</v>
      </c>
      <c r="B2075" s="113" t="s">
        <v>1229</v>
      </c>
    </row>
    <row r="2076" spans="1:2">
      <c r="A2076" s="113" t="s">
        <v>2353</v>
      </c>
      <c r="B2076" s="113" t="s">
        <v>1229</v>
      </c>
    </row>
    <row r="2077" spans="1:2">
      <c r="A2077" s="113" t="s">
        <v>2354</v>
      </c>
      <c r="B2077" s="113" t="s">
        <v>1229</v>
      </c>
    </row>
    <row r="2078" spans="1:2">
      <c r="A2078" s="113" t="s">
        <v>2355</v>
      </c>
      <c r="B2078" s="113" t="s">
        <v>1229</v>
      </c>
    </row>
    <row r="2079" spans="1:2">
      <c r="A2079" s="113" t="s">
        <v>2356</v>
      </c>
      <c r="B2079" s="113" t="s">
        <v>1229</v>
      </c>
    </row>
    <row r="2080" spans="1:2">
      <c r="A2080" s="113" t="s">
        <v>2357</v>
      </c>
      <c r="B2080" s="113" t="s">
        <v>1229</v>
      </c>
    </row>
    <row r="2081" spans="1:2">
      <c r="A2081" s="113" t="s">
        <v>2358</v>
      </c>
      <c r="B2081" s="113" t="s">
        <v>1229</v>
      </c>
    </row>
    <row r="2082" spans="1:2">
      <c r="A2082" s="113" t="s">
        <v>2359</v>
      </c>
      <c r="B2082" s="113" t="s">
        <v>1229</v>
      </c>
    </row>
    <row r="2083" spans="1:2">
      <c r="A2083" s="113" t="s">
        <v>2360</v>
      </c>
      <c r="B2083" s="113" t="s">
        <v>1229</v>
      </c>
    </row>
    <row r="2084" spans="1:2">
      <c r="A2084" s="113" t="s">
        <v>2361</v>
      </c>
      <c r="B2084" s="113" t="s">
        <v>1229</v>
      </c>
    </row>
    <row r="2085" spans="1:2">
      <c r="A2085" s="113" t="s">
        <v>2362</v>
      </c>
      <c r="B2085" s="113" t="s">
        <v>1229</v>
      </c>
    </row>
    <row r="2086" spans="1:2">
      <c r="A2086" s="113" t="s">
        <v>2363</v>
      </c>
      <c r="B2086" s="113" t="s">
        <v>2136</v>
      </c>
    </row>
    <row r="2087" spans="1:2">
      <c r="A2087" s="113" t="s">
        <v>2364</v>
      </c>
      <c r="B2087" s="113" t="s">
        <v>1229</v>
      </c>
    </row>
    <row r="2088" spans="1:2">
      <c r="A2088" s="113" t="s">
        <v>2365</v>
      </c>
      <c r="B2088" s="113" t="s">
        <v>1229</v>
      </c>
    </row>
    <row r="2089" spans="1:2">
      <c r="A2089" s="113" t="s">
        <v>2366</v>
      </c>
      <c r="B2089" s="113" t="s">
        <v>1703</v>
      </c>
    </row>
    <row r="2090" spans="1:2">
      <c r="A2090" s="113" t="s">
        <v>2367</v>
      </c>
      <c r="B2090" s="113" t="s">
        <v>1229</v>
      </c>
    </row>
    <row r="2091" spans="1:2">
      <c r="A2091" s="113" t="s">
        <v>2368</v>
      </c>
      <c r="B2091" s="113" t="s">
        <v>1229</v>
      </c>
    </row>
    <row r="2092" spans="1:2">
      <c r="A2092" s="113" t="s">
        <v>2369</v>
      </c>
      <c r="B2092" s="113" t="s">
        <v>1229</v>
      </c>
    </row>
    <row r="2093" spans="1:2">
      <c r="A2093" s="113" t="s">
        <v>2370</v>
      </c>
      <c r="B2093" s="113" t="s">
        <v>1229</v>
      </c>
    </row>
    <row r="2094" spans="1:2">
      <c r="A2094" s="113" t="s">
        <v>2371</v>
      </c>
      <c r="B2094" s="113" t="s">
        <v>1229</v>
      </c>
    </row>
    <row r="2095" spans="1:2">
      <c r="A2095" s="113" t="s">
        <v>2372</v>
      </c>
      <c r="B2095" s="113" t="s">
        <v>1229</v>
      </c>
    </row>
    <row r="2096" spans="1:2">
      <c r="A2096" s="113" t="s">
        <v>2373</v>
      </c>
      <c r="B2096" s="113" t="s">
        <v>1229</v>
      </c>
    </row>
    <row r="2097" spans="1:2">
      <c r="A2097" s="113" t="s">
        <v>2374</v>
      </c>
      <c r="B2097" s="113" t="s">
        <v>1229</v>
      </c>
    </row>
    <row r="2098" spans="1:2">
      <c r="A2098" s="113" t="s">
        <v>2375</v>
      </c>
      <c r="B2098" s="113" t="s">
        <v>1229</v>
      </c>
    </row>
    <row r="2099" spans="1:2">
      <c r="A2099" s="113" t="s">
        <v>2376</v>
      </c>
      <c r="B2099" s="113" t="s">
        <v>1229</v>
      </c>
    </row>
    <row r="2100" spans="1:2">
      <c r="A2100" s="113" t="s">
        <v>2377</v>
      </c>
      <c r="B2100" s="113" t="s">
        <v>1229</v>
      </c>
    </row>
    <row r="2101" spans="1:2">
      <c r="A2101" s="113" t="s">
        <v>2378</v>
      </c>
      <c r="B2101" s="113" t="s">
        <v>1229</v>
      </c>
    </row>
    <row r="2102" spans="1:2">
      <c r="A2102" s="113" t="s">
        <v>2379</v>
      </c>
      <c r="B2102" s="113" t="s">
        <v>1229</v>
      </c>
    </row>
    <row r="2103" spans="1:2">
      <c r="A2103" s="113" t="s">
        <v>2380</v>
      </c>
      <c r="B2103" s="113" t="s">
        <v>1229</v>
      </c>
    </row>
    <row r="2104" spans="1:2">
      <c r="A2104" s="113" t="s">
        <v>2381</v>
      </c>
      <c r="B2104" s="113" t="s">
        <v>1229</v>
      </c>
    </row>
    <row r="2105" spans="1:2">
      <c r="A2105" s="113" t="s">
        <v>2382</v>
      </c>
      <c r="B2105" s="113" t="s">
        <v>1229</v>
      </c>
    </row>
    <row r="2106" spans="1:2">
      <c r="A2106" s="113" t="s">
        <v>2383</v>
      </c>
      <c r="B2106" s="113" t="s">
        <v>1229</v>
      </c>
    </row>
    <row r="2107" spans="1:2">
      <c r="A2107" s="113" t="s">
        <v>2384</v>
      </c>
      <c r="B2107" s="113" t="s">
        <v>516</v>
      </c>
    </row>
    <row r="2108" spans="1:2">
      <c r="A2108" s="113" t="s">
        <v>2385</v>
      </c>
      <c r="B2108" s="113" t="s">
        <v>1229</v>
      </c>
    </row>
    <row r="2109" spans="1:2">
      <c r="A2109" s="113" t="s">
        <v>2386</v>
      </c>
      <c r="B2109" s="113" t="s">
        <v>1229</v>
      </c>
    </row>
    <row r="2110" spans="1:2">
      <c r="A2110" s="113" t="s">
        <v>2387</v>
      </c>
      <c r="B2110" s="113" t="s">
        <v>1229</v>
      </c>
    </row>
    <row r="2111" spans="1:2">
      <c r="A2111" s="113" t="s">
        <v>2388</v>
      </c>
      <c r="B2111" s="113" t="s">
        <v>1229</v>
      </c>
    </row>
    <row r="2112" spans="1:2">
      <c r="A2112" s="113" t="s">
        <v>2389</v>
      </c>
      <c r="B2112" s="113" t="s">
        <v>1229</v>
      </c>
    </row>
    <row r="2113" spans="1:2">
      <c r="A2113" s="113" t="s">
        <v>2390</v>
      </c>
      <c r="B2113" s="113" t="s">
        <v>1229</v>
      </c>
    </row>
    <row r="2114" spans="1:2">
      <c r="A2114" s="113" t="s">
        <v>2391</v>
      </c>
      <c r="B2114" s="113" t="s">
        <v>1229</v>
      </c>
    </row>
    <row r="2115" spans="1:2">
      <c r="A2115" s="113" t="s">
        <v>2392</v>
      </c>
      <c r="B2115" s="113" t="s">
        <v>1229</v>
      </c>
    </row>
    <row r="2116" spans="1:2">
      <c r="A2116" s="113" t="s">
        <v>2393</v>
      </c>
      <c r="B2116" s="113" t="s">
        <v>1229</v>
      </c>
    </row>
    <row r="2117" spans="1:2">
      <c r="A2117" s="113" t="s">
        <v>2394</v>
      </c>
      <c r="B2117" s="113" t="s">
        <v>1229</v>
      </c>
    </row>
    <row r="2118" spans="1:2">
      <c r="A2118" s="113" t="s">
        <v>2395</v>
      </c>
      <c r="B2118" s="113" t="s">
        <v>2396</v>
      </c>
    </row>
    <row r="2119" spans="1:2">
      <c r="A2119" s="113" t="s">
        <v>2397</v>
      </c>
      <c r="B2119" s="113" t="s">
        <v>2396</v>
      </c>
    </row>
    <row r="2120" spans="1:2">
      <c r="A2120" s="113" t="s">
        <v>2398</v>
      </c>
      <c r="B2120" s="113" t="s">
        <v>2396</v>
      </c>
    </row>
    <row r="2121" spans="1:2">
      <c r="A2121" s="113" t="s">
        <v>2399</v>
      </c>
      <c r="B2121" s="113" t="s">
        <v>2396</v>
      </c>
    </row>
    <row r="2122" spans="1:2">
      <c r="A2122" s="113" t="s">
        <v>2400</v>
      </c>
      <c r="B2122" s="113" t="s">
        <v>2396</v>
      </c>
    </row>
    <row r="2123" spans="1:2">
      <c r="A2123" s="113" t="s">
        <v>2401</v>
      </c>
      <c r="B2123" s="113" t="s">
        <v>2396</v>
      </c>
    </row>
    <row r="2124" spans="1:2">
      <c r="A2124" s="113" t="s">
        <v>2402</v>
      </c>
      <c r="B2124" s="113" t="s">
        <v>2396</v>
      </c>
    </row>
    <row r="2125" spans="1:2">
      <c r="A2125" s="113" t="s">
        <v>2403</v>
      </c>
      <c r="B2125" s="113" t="s">
        <v>2396</v>
      </c>
    </row>
    <row r="2126" spans="1:2">
      <c r="A2126" s="113" t="s">
        <v>2404</v>
      </c>
      <c r="B2126" s="113" t="s">
        <v>2396</v>
      </c>
    </row>
    <row r="2127" spans="1:2">
      <c r="A2127" s="113" t="s">
        <v>2405</v>
      </c>
      <c r="B2127" s="113" t="s">
        <v>2396</v>
      </c>
    </row>
    <row r="2128" spans="1:2">
      <c r="A2128" s="113" t="s">
        <v>2406</v>
      </c>
      <c r="B2128" s="113" t="s">
        <v>2396</v>
      </c>
    </row>
    <row r="2129" spans="1:2">
      <c r="A2129" s="113" t="s">
        <v>2407</v>
      </c>
      <c r="B2129" s="113" t="s">
        <v>2396</v>
      </c>
    </row>
    <row r="2130" spans="1:2">
      <c r="A2130" s="113" t="s">
        <v>2408</v>
      </c>
      <c r="B2130" s="113" t="s">
        <v>2396</v>
      </c>
    </row>
    <row r="2131" spans="1:2">
      <c r="A2131" s="113" t="s">
        <v>2409</v>
      </c>
      <c r="B2131" s="113" t="s">
        <v>823</v>
      </c>
    </row>
    <row r="2132" spans="1:2">
      <c r="A2132" s="113" t="s">
        <v>2410</v>
      </c>
      <c r="B2132" s="113" t="s">
        <v>823</v>
      </c>
    </row>
    <row r="2133" spans="1:2">
      <c r="A2133" s="113" t="s">
        <v>2411</v>
      </c>
      <c r="B2133" s="113" t="s">
        <v>380</v>
      </c>
    </row>
    <row r="2134" spans="1:2">
      <c r="A2134" s="113" t="s">
        <v>2412</v>
      </c>
      <c r="B2134" s="113" t="s">
        <v>823</v>
      </c>
    </row>
    <row r="2135" spans="1:2">
      <c r="A2135" s="113" t="s">
        <v>2413</v>
      </c>
      <c r="B2135" s="113" t="s">
        <v>258</v>
      </c>
    </row>
    <row r="2136" spans="1:2">
      <c r="A2136" s="113" t="s">
        <v>2414</v>
      </c>
      <c r="B2136" s="113" t="s">
        <v>258</v>
      </c>
    </row>
    <row r="2137" spans="1:2">
      <c r="A2137" s="113" t="s">
        <v>2415</v>
      </c>
      <c r="B2137" s="113" t="s">
        <v>823</v>
      </c>
    </row>
    <row r="2138" spans="1:2">
      <c r="A2138" s="113" t="s">
        <v>2416</v>
      </c>
      <c r="B2138" s="113" t="s">
        <v>823</v>
      </c>
    </row>
    <row r="2139" spans="1:2">
      <c r="A2139" s="113" t="s">
        <v>2417</v>
      </c>
      <c r="B2139" s="113" t="s">
        <v>260</v>
      </c>
    </row>
    <row r="2140" spans="1:2">
      <c r="A2140" s="113" t="s">
        <v>2418</v>
      </c>
      <c r="B2140" s="113" t="s">
        <v>258</v>
      </c>
    </row>
    <row r="2141" spans="1:2">
      <c r="A2141" s="113" t="s">
        <v>2419</v>
      </c>
      <c r="B2141" s="113" t="s">
        <v>258</v>
      </c>
    </row>
    <row r="2142" spans="1:2">
      <c r="A2142" s="113" t="s">
        <v>2420</v>
      </c>
      <c r="B2142" s="113" t="s">
        <v>258</v>
      </c>
    </row>
    <row r="2143" spans="1:2">
      <c r="A2143" s="113" t="s">
        <v>2421</v>
      </c>
      <c r="B2143" s="113" t="s">
        <v>258</v>
      </c>
    </row>
    <row r="2144" spans="1:2">
      <c r="A2144" s="113" t="s">
        <v>2422</v>
      </c>
      <c r="B2144" s="113" t="s">
        <v>380</v>
      </c>
    </row>
    <row r="2145" spans="1:2">
      <c r="A2145" s="113" t="s">
        <v>2423</v>
      </c>
      <c r="B2145" s="113" t="s">
        <v>380</v>
      </c>
    </row>
    <row r="2146" spans="1:2">
      <c r="A2146" s="113" t="s">
        <v>2424</v>
      </c>
      <c r="B2146" s="113" t="s">
        <v>380</v>
      </c>
    </row>
    <row r="2147" spans="1:2">
      <c r="A2147" s="113" t="s">
        <v>2425</v>
      </c>
      <c r="B2147" s="113" t="s">
        <v>380</v>
      </c>
    </row>
    <row r="2148" spans="1:2">
      <c r="A2148" s="113" t="s">
        <v>2426</v>
      </c>
      <c r="B2148" s="113" t="s">
        <v>258</v>
      </c>
    </row>
    <row r="2149" spans="1:2">
      <c r="A2149" s="113" t="s">
        <v>2427</v>
      </c>
      <c r="B2149" s="113" t="s">
        <v>258</v>
      </c>
    </row>
    <row r="2150" spans="1:2">
      <c r="A2150" s="113" t="s">
        <v>2428</v>
      </c>
      <c r="B2150" s="113" t="s">
        <v>823</v>
      </c>
    </row>
    <row r="2151" spans="1:2">
      <c r="A2151" s="113" t="s">
        <v>2429</v>
      </c>
      <c r="B2151" s="113" t="s">
        <v>823</v>
      </c>
    </row>
    <row r="2152" spans="1:2">
      <c r="A2152" s="113" t="s">
        <v>2430</v>
      </c>
      <c r="B2152" s="113" t="s">
        <v>258</v>
      </c>
    </row>
    <row r="2153" spans="1:2">
      <c r="A2153" s="113" t="s">
        <v>2431</v>
      </c>
      <c r="B2153" s="113" t="s">
        <v>258</v>
      </c>
    </row>
    <row r="2154" spans="1:2">
      <c r="A2154" s="113" t="s">
        <v>2432</v>
      </c>
      <c r="B2154" s="113" t="s">
        <v>258</v>
      </c>
    </row>
    <row r="2155" spans="1:2">
      <c r="A2155" s="113" t="s">
        <v>2433</v>
      </c>
      <c r="B2155" s="113" t="s">
        <v>258</v>
      </c>
    </row>
    <row r="2156" spans="1:2">
      <c r="A2156" s="113" t="s">
        <v>2434</v>
      </c>
      <c r="B2156" s="113" t="s">
        <v>380</v>
      </c>
    </row>
    <row r="2157" spans="1:2">
      <c r="A2157" s="113" t="s">
        <v>2435</v>
      </c>
      <c r="B2157" s="113" t="s">
        <v>258</v>
      </c>
    </row>
    <row r="2158" spans="1:2">
      <c r="A2158" s="113" t="s">
        <v>2436</v>
      </c>
      <c r="B2158" s="113" t="s">
        <v>258</v>
      </c>
    </row>
    <row r="2159" spans="1:2">
      <c r="A2159" s="113" t="s">
        <v>2437</v>
      </c>
      <c r="B2159" s="113" t="s">
        <v>258</v>
      </c>
    </row>
    <row r="2160" spans="1:2">
      <c r="A2160" s="113" t="s">
        <v>2438</v>
      </c>
      <c r="B2160" s="113" t="s">
        <v>258</v>
      </c>
    </row>
    <row r="2161" spans="1:2">
      <c r="A2161" s="113" t="s">
        <v>2439</v>
      </c>
      <c r="B2161" s="113" t="s">
        <v>823</v>
      </c>
    </row>
    <row r="2162" spans="1:2">
      <c r="A2162" s="113" t="s">
        <v>2440</v>
      </c>
      <c r="B2162" s="113" t="s">
        <v>823</v>
      </c>
    </row>
    <row r="2163" spans="1:2">
      <c r="A2163" s="113" t="s">
        <v>2441</v>
      </c>
      <c r="B2163" s="113" t="s">
        <v>258</v>
      </c>
    </row>
    <row r="2164" spans="1:2">
      <c r="A2164" s="113" t="s">
        <v>2442</v>
      </c>
      <c r="B2164" s="113" t="s">
        <v>258</v>
      </c>
    </row>
    <row r="2165" spans="1:2">
      <c r="A2165" s="113" t="s">
        <v>2443</v>
      </c>
      <c r="B2165" s="113" t="s">
        <v>258</v>
      </c>
    </row>
    <row r="2166" spans="1:2">
      <c r="A2166" s="113" t="s">
        <v>2444</v>
      </c>
      <c r="B2166" s="113" t="s">
        <v>258</v>
      </c>
    </row>
    <row r="2167" spans="1:2">
      <c r="A2167" s="113" t="s">
        <v>2445</v>
      </c>
      <c r="B2167" s="113" t="s">
        <v>258</v>
      </c>
    </row>
    <row r="2168" spans="1:2">
      <c r="A2168" s="113" t="s">
        <v>2446</v>
      </c>
      <c r="B2168" s="113" t="s">
        <v>823</v>
      </c>
    </row>
    <row r="2169" spans="1:2">
      <c r="A2169" s="113" t="s">
        <v>2447</v>
      </c>
      <c r="B2169" s="113" t="s">
        <v>258</v>
      </c>
    </row>
    <row r="2170" spans="1:2">
      <c r="A2170" s="113" t="s">
        <v>2448</v>
      </c>
      <c r="B2170" s="113" t="s">
        <v>823</v>
      </c>
    </row>
    <row r="2171" spans="1:2">
      <c r="A2171" s="113" t="s">
        <v>2449</v>
      </c>
      <c r="B2171" s="113" t="s">
        <v>380</v>
      </c>
    </row>
    <row r="2172" spans="1:2">
      <c r="A2172" s="113" t="s">
        <v>2450</v>
      </c>
      <c r="B2172" s="113" t="s">
        <v>380</v>
      </c>
    </row>
    <row r="2173" spans="1:2">
      <c r="A2173" s="113" t="s">
        <v>2451</v>
      </c>
      <c r="B2173" s="113" t="s">
        <v>380</v>
      </c>
    </row>
    <row r="2174" spans="1:2">
      <c r="A2174" s="113" t="s">
        <v>2452</v>
      </c>
      <c r="B2174" s="113" t="s">
        <v>258</v>
      </c>
    </row>
    <row r="2175" spans="1:2">
      <c r="A2175" s="113" t="s">
        <v>2453</v>
      </c>
      <c r="B2175" s="113" t="s">
        <v>380</v>
      </c>
    </row>
    <row r="2176" spans="1:2">
      <c r="A2176" s="113" t="s">
        <v>2454</v>
      </c>
      <c r="B2176" s="113" t="s">
        <v>823</v>
      </c>
    </row>
    <row r="2177" spans="1:2">
      <c r="A2177" s="113" t="s">
        <v>2455</v>
      </c>
      <c r="B2177" s="113" t="s">
        <v>380</v>
      </c>
    </row>
    <row r="2178" spans="1:2">
      <c r="A2178" s="113" t="s">
        <v>2456</v>
      </c>
      <c r="B2178" s="113" t="s">
        <v>823</v>
      </c>
    </row>
    <row r="2179" spans="1:2">
      <c r="A2179" s="113" t="s">
        <v>2457</v>
      </c>
      <c r="B2179" s="113" t="s">
        <v>260</v>
      </c>
    </row>
    <row r="2180" spans="1:2">
      <c r="A2180" s="113" t="s">
        <v>2458</v>
      </c>
      <c r="B2180" s="113" t="s">
        <v>380</v>
      </c>
    </row>
    <row r="2181" spans="1:2">
      <c r="A2181" s="113" t="s">
        <v>2459</v>
      </c>
      <c r="B2181" s="113" t="s">
        <v>258</v>
      </c>
    </row>
    <row r="2182" spans="1:2">
      <c r="A2182" s="113" t="s">
        <v>2460</v>
      </c>
      <c r="B2182" s="113" t="s">
        <v>258</v>
      </c>
    </row>
    <row r="2183" spans="1:2">
      <c r="A2183" s="113" t="s">
        <v>2461</v>
      </c>
      <c r="B2183" s="113" t="s">
        <v>823</v>
      </c>
    </row>
    <row r="2184" spans="1:2">
      <c r="A2184" s="113" t="s">
        <v>2462</v>
      </c>
      <c r="B2184" s="113" t="s">
        <v>380</v>
      </c>
    </row>
    <row r="2185" spans="1:2">
      <c r="A2185" s="113" t="s">
        <v>2463</v>
      </c>
      <c r="B2185" s="113" t="s">
        <v>260</v>
      </c>
    </row>
    <row r="2186" spans="1:2">
      <c r="A2186" s="113" t="s">
        <v>2464</v>
      </c>
      <c r="B2186" s="113" t="s">
        <v>260</v>
      </c>
    </row>
    <row r="2187" spans="1:2">
      <c r="A2187" s="113" t="s">
        <v>2465</v>
      </c>
      <c r="B2187" s="113" t="s">
        <v>258</v>
      </c>
    </row>
    <row r="2188" spans="1:2">
      <c r="A2188" s="113" t="s">
        <v>2466</v>
      </c>
      <c r="B2188" s="113" t="s">
        <v>260</v>
      </c>
    </row>
    <row r="2189" spans="1:2">
      <c r="A2189" s="113" t="s">
        <v>2467</v>
      </c>
      <c r="B2189" s="113" t="s">
        <v>823</v>
      </c>
    </row>
    <row r="2190" spans="1:2">
      <c r="A2190" s="113" t="s">
        <v>2468</v>
      </c>
      <c r="B2190" s="113" t="s">
        <v>258</v>
      </c>
    </row>
    <row r="2191" spans="1:2">
      <c r="A2191" s="113" t="s">
        <v>2469</v>
      </c>
      <c r="B2191" s="113" t="s">
        <v>258</v>
      </c>
    </row>
    <row r="2192" spans="1:2">
      <c r="A2192" s="113" t="s">
        <v>2470</v>
      </c>
      <c r="B2192" s="113" t="s">
        <v>823</v>
      </c>
    </row>
    <row r="2193" spans="1:2">
      <c r="A2193" s="113" t="s">
        <v>2471</v>
      </c>
      <c r="B2193" s="113" t="s">
        <v>380</v>
      </c>
    </row>
    <row r="2194" spans="1:2">
      <c r="A2194" s="113" t="s">
        <v>2472</v>
      </c>
      <c r="B2194" s="113" t="s">
        <v>823</v>
      </c>
    </row>
  </sheetData>
  <pageMargins left="0.7" right="0.7" top="0.75" bottom="0.75" header="0.3" footer="0.3"/>
  <tableParts count="7">
    <tablePart r:id="rId1"/>
    <tablePart r:id="rId2"/>
    <tablePart r:id="rId3"/>
    <tablePart r:id="rId4"/>
    <tablePart r:id="rId5"/>
    <tablePart r:id="rId6"/>
    <tablePart r:id="rId7"/>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C868FC-986F-4528-A451-440D8F8A22B4}">
  <sheetPr codeName="Sheet12"/>
  <dimension ref="A1:GE3369"/>
  <sheetViews>
    <sheetView showGridLines="0" topLeftCell="C1" workbookViewId="0">
      <pane ySplit="9" topLeftCell="A13" activePane="bottomLeft" state="frozen"/>
      <selection activeCell="T18" sqref="T18"/>
      <selection pane="bottomLeft" activeCell="H3" sqref="H3"/>
    </sheetView>
  </sheetViews>
  <sheetFormatPr defaultColWidth="17.140625" defaultRowHeight="15"/>
  <cols>
    <col min="1" max="1" width="4" hidden="1" customWidth="1"/>
    <col min="2" max="2" width="7.7109375" hidden="1" customWidth="1"/>
    <col min="3" max="3" width="12.28515625" style="23" bestFit="1" customWidth="1"/>
    <col min="4" max="4" width="17.140625" style="23"/>
    <col min="5" max="5" width="26.140625" style="23" customWidth="1"/>
    <col min="6" max="6" width="69.7109375" style="23" customWidth="1"/>
    <col min="7" max="7" width="11.7109375" style="23" bestFit="1" customWidth="1"/>
    <col min="8" max="8" width="11.5703125" style="23" customWidth="1"/>
    <col min="9" max="9" width="26" style="23" customWidth="1"/>
    <col min="10" max="10" width="26.28515625" style="23" customWidth="1"/>
    <col min="11" max="11" width="17.140625" style="23"/>
    <col min="12" max="12" width="17.140625" style="1" customWidth="1"/>
    <col min="13" max="16" width="17.140625" customWidth="1"/>
    <col min="17" max="17" width="28.42578125" customWidth="1"/>
    <col min="18" max="18" width="79.7109375" customWidth="1"/>
    <col min="19" max="19" width="86.28515625" style="1" customWidth="1"/>
    <col min="20" max="159" width="17.140625" customWidth="1"/>
  </cols>
  <sheetData>
    <row r="1" spans="1:187" s="4" customFormat="1" ht="39.75" thickBot="1">
      <c r="C1" s="26"/>
      <c r="D1" s="26"/>
      <c r="E1" s="27"/>
      <c r="F1" s="21" t="str">
        <f>General!F115</f>
        <v>AAISHOQuoteCreation</v>
      </c>
      <c r="G1" s="28"/>
      <c r="H1" s="28"/>
      <c r="I1" s="29"/>
      <c r="J1" s="26" t="str">
        <f>I6&amp;"\"&amp;I7&amp;"\"&amp;F7&amp;"-Output"</f>
        <v>D:\Playwright-Automation\AAISHOQuoteCreation\04QuoteSummary-Output</v>
      </c>
      <c r="K1" s="26"/>
      <c r="L1" s="9"/>
      <c r="S1" s="9"/>
      <c r="U1" s="4" t="e" cm="1">
        <f t="array" ref="U1">_xlfn._xlws.FILTER($R$1:$R$510,$R$1:$R$510 &lt;&gt; "")</f>
        <v>#N/A</v>
      </c>
      <c r="X1" t="s">
        <v>3312</v>
      </c>
      <c r="Y1" t="s">
        <v>12510</v>
      </c>
      <c r="CE1" s="4" t="s">
        <v>2723</v>
      </c>
    </row>
    <row r="2" spans="1:187" s="4" customFormat="1" ht="26.25">
      <c r="C2" s="30"/>
      <c r="D2" s="30"/>
      <c r="E2" s="27"/>
      <c r="F2" s="21" t="str">
        <f>General!F185</f>
        <v>02NewQuote</v>
      </c>
      <c r="G2" s="31"/>
      <c r="H2" s="32"/>
      <c r="I2" s="32"/>
      <c r="J2" s="30" t="s">
        <v>62</v>
      </c>
      <c r="K2" s="30"/>
      <c r="L2" s="9"/>
      <c r="S2" s="9"/>
      <c r="X2" t="s">
        <v>3313</v>
      </c>
      <c r="Y2" t="s">
        <v>12511</v>
      </c>
      <c r="AN2" s="4" t="s">
        <v>25</v>
      </c>
      <c r="AO2" s="4" t="str">
        <f>IFERROR(LEFT(AP2,LEN(AP2)-4),"")</f>
        <v>Billing-CP-Base</v>
      </c>
      <c r="AP2" s="4" t="s">
        <v>20</v>
      </c>
      <c r="BB2" s="3"/>
      <c r="BC2" s="3"/>
      <c r="CE2" s="11" t="s">
        <v>2721</v>
      </c>
    </row>
    <row r="3" spans="1:187" s="4" customFormat="1" ht="51.75">
      <c r="C3" s="30"/>
      <c r="D3" s="30"/>
      <c r="E3" s="32"/>
      <c r="F3" s="32"/>
      <c r="G3" s="32"/>
      <c r="H3" s="32"/>
      <c r="I3" s="32"/>
      <c r="J3" s="30" t="str">
        <f>I6&amp;"\"&amp;I7&amp;"\"&amp;F7&amp;"_new.spec"&amp;".ts"</f>
        <v>D:\Playwright-Automation\AAISHOQuoteCreation\04QuoteSummary_new.spec.ts</v>
      </c>
      <c r="K3" s="30"/>
      <c r="L3" s="9"/>
      <c r="S3" s="9"/>
      <c r="X3" t="s">
        <v>3314</v>
      </c>
      <c r="Y3" t="s">
        <v>12512</v>
      </c>
      <c r="AN3" s="4" t="s">
        <v>48</v>
      </c>
      <c r="AO3" s="4" t="str">
        <f t="shared" ref="AO3:AO44" si="0">IFERROR(LEFT(AP3,LEN(AP3)-4),"")</f>
        <v>PAS Conf_New199</v>
      </c>
      <c r="AP3" s="4" t="s">
        <v>25</v>
      </c>
      <c r="CE3" s="4" t="str">
        <f>IF(OR(I14&lt;&gt;"",J14&lt;&gt;"",L14&lt;&gt;""),IF(D14="End","",IF(O14="innerText",I14&amp;"="&amp;IF(C14="Y",IF(J14&lt;&gt;"Y",$S$8&amp;$R$9&amp;"."&amp;E14&amp;")."&amp;IF(OR(O14="click",O14="innerText"),O14&amp;"();",O14&amp;"("&amp;$Q$8&amp;"."&amp;E14&amp;");"),$S$7&amp;$R$9&amp;"."&amp;SUBSTITUTE(E14," ","")&amp;")."&amp;IF(O14="click",O14&amp;"();",O14&amp;"("&amp;"'"&amp;K14&amp;"'"&amp;");")),""),IF(C14="Y",IF(J14&lt;&gt;"Y",$S$8&amp;$R$9&amp;"."&amp;SUBSTITUTE(E14," ","")&amp;")."&amp;IF(OR(O14="click",O14="innerText"),O14&amp;"();",O14&amp;"("&amp;$Q$8&amp;"."&amp;SUBSTITUTE(E14," ","")&amp;");"),$S$7&amp;$R$9&amp;"."&amp;SUBSTITUTE(E14," ","")&amp;")."&amp;IF(O14="click",O14&amp;"();",O14&amp;"("&amp;"'"&amp;K14&amp;"'"&amp;");")),""))),"")</f>
        <v/>
      </c>
    </row>
    <row r="4" spans="1:187" s="4" customFormat="1" ht="51.75">
      <c r="C4" s="30"/>
      <c r="D4" s="30"/>
      <c r="E4" s="32"/>
      <c r="F4" s="32"/>
      <c r="G4" s="32"/>
      <c r="H4" s="32"/>
      <c r="I4" s="32"/>
      <c r="J4" s="30" t="str">
        <f>I6&amp;"\"&amp;I7&amp;"\"&amp;"Pages\"&amp;F7&amp;".spec"&amp;".ts"</f>
        <v>D:\Playwright-Automation\AAISHOQuoteCreation\Pages\04QuoteSummary.spec.ts</v>
      </c>
      <c r="K4" s="30"/>
      <c r="L4" s="9"/>
      <c r="S4" s="9"/>
      <c r="V4" s="4" t="s">
        <v>89</v>
      </c>
      <c r="W4" s="4" t="s">
        <v>87</v>
      </c>
      <c r="X4" t="s">
        <v>2865</v>
      </c>
      <c r="Y4" t="s">
        <v>12513</v>
      </c>
      <c r="AF4" s="4" t="s">
        <v>19</v>
      </c>
      <c r="AO4" s="4" t="str">
        <f t="shared" si="0"/>
        <v/>
      </c>
      <c r="CE4" s="4" t="s">
        <v>2722</v>
      </c>
    </row>
    <row r="5" spans="1:187" s="4" customFormat="1" ht="52.5" thickBot="1">
      <c r="C5" s="30"/>
      <c r="D5" s="30"/>
      <c r="E5" s="32"/>
      <c r="F5" s="32"/>
      <c r="G5" s="32"/>
      <c r="H5" s="32"/>
      <c r="I5" s="32"/>
      <c r="J5" s="30" t="str">
        <f>I6&amp;"\"&amp;I7&amp;"\Data\"&amp;F7&amp;"data"&amp;".json"</f>
        <v>D:\Playwright-Automation\AAISHOQuoteCreation\Data\04QuoteSummarydata.json</v>
      </c>
      <c r="K5" s="30"/>
      <c r="L5" s="9"/>
      <c r="S5" s="9"/>
      <c r="X5" t="s">
        <v>2866</v>
      </c>
      <c r="Y5" t="s">
        <v>12514</v>
      </c>
      <c r="AD5" s="4" t="s">
        <v>25</v>
      </c>
      <c r="AF5" s="4" t="s">
        <v>24</v>
      </c>
      <c r="AO5" s="4" t="str">
        <f t="shared" si="0"/>
        <v/>
      </c>
      <c r="CE5" s="4" t="str">
        <f>$S$8&amp;$R$9&amp;"."&amp;E14&amp;").innerText();"</f>
        <v>await page.locator(QuoteSummaryLocator1.Click on  mat-select-0).innerText();</v>
      </c>
    </row>
    <row r="6" spans="1:187" s="4" customFormat="1" ht="52.5" thickBot="1">
      <c r="C6" s="30"/>
      <c r="D6" s="32"/>
      <c r="E6" s="33"/>
      <c r="F6" s="33"/>
      <c r="G6" s="33"/>
      <c r="H6" s="27" t="s">
        <v>46</v>
      </c>
      <c r="I6" s="34" t="str">
        <f>General!F8</f>
        <v>D:\Playwright-Automation</v>
      </c>
      <c r="J6" s="30" t="str">
        <f>I6&amp;"\"&amp;I7&amp;"\POM\"&amp;F7&amp;"Locator"&amp;".json"</f>
        <v>D:\Playwright-Automation\AAISHOQuoteCreation\POM\04QuoteSummaryLocator.json</v>
      </c>
      <c r="K6" s="30"/>
      <c r="L6" s="9"/>
      <c r="S6" s="9"/>
      <c r="X6"/>
      <c r="Y6" t="s">
        <v>12515</v>
      </c>
      <c r="AD6" s="4" t="s">
        <v>48</v>
      </c>
      <c r="AO6" s="4" t="str">
        <f t="shared" si="0"/>
        <v/>
      </c>
      <c r="BB6" s="3"/>
      <c r="BC6" s="3"/>
      <c r="CE6" s="4" t="s">
        <v>2724</v>
      </c>
    </row>
    <row r="7" spans="1:187" s="4" customFormat="1" ht="39.75" thickBot="1">
      <c r="C7" s="30"/>
      <c r="D7" s="30"/>
      <c r="E7" s="27" t="s">
        <v>45</v>
      </c>
      <c r="F7" s="35" t="s">
        <v>2864</v>
      </c>
      <c r="G7" s="36"/>
      <c r="H7" s="27" t="s">
        <v>42</v>
      </c>
      <c r="I7" s="37" t="str">
        <f>General!F9</f>
        <v>AAISHOQuoteCreation</v>
      </c>
      <c r="J7" s="30" t="str">
        <f>I6&amp;"\"&amp;I7</f>
        <v>D:\Playwright-Automation\AAISHOQuoteCreation</v>
      </c>
      <c r="K7" s="30"/>
      <c r="L7" s="9"/>
      <c r="S7" s="9" t="s">
        <v>39</v>
      </c>
      <c r="T7" s="4" t="s">
        <v>38</v>
      </c>
      <c r="X7"/>
      <c r="Y7" t="s">
        <v>12516</v>
      </c>
      <c r="AO7" s="4" t="str">
        <f t="shared" si="0"/>
        <v/>
      </c>
      <c r="BB7" s="3"/>
      <c r="BC7" s="3"/>
      <c r="CE7" s="4" t="s">
        <v>2725</v>
      </c>
    </row>
    <row r="8" spans="1:187" s="4" customFormat="1" ht="27" thickBot="1">
      <c r="C8" s="38"/>
      <c r="D8" s="38"/>
      <c r="E8" s="39"/>
      <c r="F8" s="40" t="str">
        <f>SUBSTITUTE(RIGHT(F7,LEN(F7)-2)," ","")</f>
        <v>QuoteSummary</v>
      </c>
      <c r="G8" s="41"/>
      <c r="H8" s="39" t="s">
        <v>43</v>
      </c>
      <c r="I8" s="42" t="s">
        <v>44</v>
      </c>
      <c r="J8" s="30" t="s">
        <v>41</v>
      </c>
      <c r="K8" s="38" t="str">
        <f>"/Output/"&amp;I8</f>
        <v>/Output/HO-Pol-data.xlsx</v>
      </c>
      <c r="L8" s="9"/>
      <c r="Q8" s="10" t="s">
        <v>2713</v>
      </c>
      <c r="S8" s="9" t="s">
        <v>34</v>
      </c>
      <c r="X8"/>
      <c r="Y8" t="s">
        <v>12517</v>
      </c>
      <c r="AO8" s="4" t="str">
        <f t="shared" si="0"/>
        <v/>
      </c>
      <c r="BB8" s="3"/>
      <c r="BC8" s="3"/>
    </row>
    <row r="9" spans="1:187" s="4" customFormat="1" ht="15.75" thickBot="1">
      <c r="A9" s="10"/>
      <c r="B9"/>
      <c r="C9" s="43" t="s">
        <v>9</v>
      </c>
      <c r="D9" s="43" t="s">
        <v>0</v>
      </c>
      <c r="E9" s="43" t="s">
        <v>26</v>
      </c>
      <c r="F9" s="43" t="s">
        <v>92</v>
      </c>
      <c r="G9" s="43" t="s">
        <v>8</v>
      </c>
      <c r="H9" s="43" t="s">
        <v>32</v>
      </c>
      <c r="I9" s="43" t="s">
        <v>93</v>
      </c>
      <c r="J9" s="43" t="s">
        <v>36</v>
      </c>
      <c r="K9" s="43" t="s">
        <v>37</v>
      </c>
      <c r="L9" s="43" t="s">
        <v>103</v>
      </c>
      <c r="M9" s="10" t="s">
        <v>32</v>
      </c>
      <c r="N9" s="10" t="str">
        <f>SUBSTITUTE(F7&amp;"_locators.json"," ","")</f>
        <v>04QuoteSummary_locators.json</v>
      </c>
      <c r="O9" s="10"/>
      <c r="P9" s="10"/>
      <c r="Q9" s="10"/>
      <c r="R9" s="10" t="str">
        <f>F8&amp;"Locator1"</f>
        <v>QuoteSummaryLocator1</v>
      </c>
      <c r="S9" s="126" t="s">
        <v>33</v>
      </c>
      <c r="T9" s="10"/>
      <c r="U9" s="10"/>
      <c r="V9" s="10"/>
      <c r="W9" s="10"/>
      <c r="X9" s="10" t="s">
        <v>95</v>
      </c>
      <c r="Y9" t="s">
        <v>12518</v>
      </c>
      <c r="AO9" s="4" t="str">
        <f t="shared" si="0"/>
        <v/>
      </c>
      <c r="BB9" s="3"/>
      <c r="BC9" s="3"/>
      <c r="CI9" s="4" t="str" cm="1">
        <f t="array" ref="CI9:CI14">_xlfn._xlws.FILTER($S$1:$S$500,$S$1:$S$500 &lt;&gt; "")</f>
        <v>await expect(</v>
      </c>
    </row>
    <row r="10" spans="1:187" s="4" customFormat="1" ht="30">
      <c r="A10"/>
      <c r="B10"/>
      <c r="C10" s="44"/>
      <c r="D10" s="44" t="s">
        <v>13</v>
      </c>
      <c r="E10" s="44" t="s">
        <v>190</v>
      </c>
      <c r="F10" s="44" t="s">
        <v>191</v>
      </c>
      <c r="G10" s="44" t="s">
        <v>6</v>
      </c>
      <c r="H10" s="44" t="s">
        <v>7</v>
      </c>
      <c r="I10" s="44"/>
      <c r="J10" s="44"/>
      <c r="K10" s="44"/>
      <c r="L10" s="44"/>
      <c r="M10" t="str">
        <f>IF(H10="id",""""&amp;"//*[@id=\"&amp;"""",""""&amp;"//*[@class=\"&amp;"""")</f>
        <v>"//*[@class=\"</v>
      </c>
      <c r="N10" t="s">
        <v>31</v>
      </c>
      <c r="O10" s="4" t="str">
        <f>IF(D10="input","fill",IF(I10&lt;&gt;"","innerText",IF(J10="Y",$T$7,"click")))</f>
        <v>click</v>
      </c>
      <c r="P10" t="str">
        <f>IF(OR(O10="Click",O10="innerText"),"();","("&amp;""""&amp;K10&amp;""""&amp;");")</f>
        <v>();</v>
      </c>
      <c r="Q10" t="str">
        <f t="shared" ref="Q10:Q29" si="1">IF(C10="Y",IF(H10&lt;&gt;"Xpath",M10&amp;F10&amp;N10,""""&amp;F10&amp;""""),"")</f>
        <v/>
      </c>
      <c r="R10" t="str">
        <f>IF(C10="Y",""""&amp;SUBSTITUTE(E10," ","")&amp;""""&amp;":"&amp;Q10&amp;"","")</f>
        <v/>
      </c>
      <c r="S10" s="1" t="str">
        <f>IF(C10="Y",IF(D10&lt;&gt;"mat-select",IF(D10="End","",IF(O10="innerText",I10&amp;"="&amp;IF(C10="Y",IF(J10&lt;&gt;"Y",$S$8&amp;$R$9&amp;"."&amp;E10&amp;")."&amp;IF(OR(O10="click",O10="innerText"),O10&amp;"();",O10&amp;"("&amp;$Q$8&amp;"."&amp;E10&amp;");"),$S$7&amp;$R$9&amp;"."&amp;SUBSTITUTE(E10," ","")&amp;")."&amp;IF(O10="click",O10&amp;"();",O10&amp;"("&amp;"'"&amp;K10&amp;"'"&amp;");")),""),IF(C10="Y",IF(J10&lt;&gt;"Y",$S$8&amp;$R$9&amp;"."&amp;SUBSTITUTE(E10," ","")&amp;")."&amp;IF(OR(O10="click",O10="innerText"),O10&amp;"();",O10&amp;"("&amp;$Q$8&amp;"."&amp;SUBSTITUTE(E10," ","")&amp;");"),$S$7&amp;$R$9&amp;"."&amp;SUBSTITUTE(E10," ","")&amp;")."&amp;IF(O10="click",O10&amp;"();",O10&amp;"("&amp;"'"&amp;K10&amp;"'"&amp;");")),""))),"let form"&amp;Z10&amp;": String;"&amp;"for (let i = 1; i &lt; 30; i++) {"&amp;$S$8&amp;$R$9&amp;"."&amp;SUBSTITUTE(E10," ","")&amp;").click();"&amp;$CE$4&amp; "form"&amp;Z10&amp;"="&amp; $S$8&amp;$R$9&amp;"."&amp;SUBSTITUTE(E10," ","")&amp;").innerText();" &amp;"if ("&amp;"form"&amp;Z10&amp;"=="&amp; "Data[index]."&amp;SUBSTITUTE(E10," ","") &amp;"){"&amp;$CE$7),"")</f>
        <v/>
      </c>
      <c r="T10"/>
      <c r="U10"/>
      <c r="V10"/>
      <c r="W10"/>
      <c r="X10" t="s">
        <v>96</v>
      </c>
      <c r="Y10" t="s">
        <v>12519</v>
      </c>
      <c r="Z10">
        <v>1</v>
      </c>
      <c r="AA10"/>
      <c r="AB10"/>
      <c r="AC10" s="6"/>
      <c r="AD10" s="6"/>
      <c r="AE10" s="6"/>
      <c r="AO10" s="4" t="str">
        <f t="shared" si="0"/>
        <v/>
      </c>
      <c r="BB10" s="3"/>
      <c r="BC10" s="3"/>
      <c r="CA10" s="4" t="str" cm="1">
        <f t="array" ref="CA10:CA13">_xlfn._xlws.FILTER($R$1:$R$500,$R$1:$R$500 &lt;&gt; "")</f>
        <v>QuoteSummaryLocator1</v>
      </c>
      <c r="CI10" s="4" t="str">
        <v>await page.locator(</v>
      </c>
    </row>
    <row r="11" spans="1:187" s="4" customFormat="1" ht="30">
      <c r="A11"/>
      <c r="B11"/>
      <c r="C11" s="44"/>
      <c r="D11" s="44" t="s">
        <v>13</v>
      </c>
      <c r="E11" s="44" t="s">
        <v>190</v>
      </c>
      <c r="F11" s="44" t="s">
        <v>198</v>
      </c>
      <c r="G11" s="44" t="s">
        <v>6</v>
      </c>
      <c r="H11" s="44" t="s">
        <v>7</v>
      </c>
      <c r="I11" s="44"/>
      <c r="J11" s="44"/>
      <c r="K11" s="44"/>
      <c r="L11" s="44"/>
      <c r="M11" t="str">
        <f t="shared" ref="M11:M74" si="2">IF(H11="id",""""&amp;"//*[@id=\"&amp;"""",""""&amp;"//*[@class=\"&amp;"""")</f>
        <v>"//*[@class=\"</v>
      </c>
      <c r="N11" t="s">
        <v>31</v>
      </c>
      <c r="O11" s="4" t="str">
        <f>IF(D11="input","fill",IF(I11&lt;&gt;"","innerText",IF(J11="Y",$T$7,"click")))</f>
        <v>click</v>
      </c>
      <c r="P11" t="str">
        <f>IF(OR(O11="Click",O11="innerText"),"();","("&amp;""""&amp;K11&amp;""""&amp;");")</f>
        <v>();</v>
      </c>
      <c r="Q11" t="str">
        <f t="shared" si="1"/>
        <v/>
      </c>
      <c r="R11" t="str">
        <f t="shared" ref="R11:R74" si="3">IF(C11="Y",""""&amp;SUBSTITUTE(E11," ","")&amp;""""&amp;":"&amp;Q11&amp;"","")</f>
        <v/>
      </c>
      <c r="S11" s="1" t="str">
        <f t="shared" ref="S11:S74" si="4">IF(C11="Y",IF(D11&lt;&gt;"mat-select",IF(D11="End","",IF(O11="innerText",I11&amp;"="&amp;IF(C11="Y",IF(J11&lt;&gt;"Y",$S$8&amp;$R$9&amp;"."&amp;E11&amp;")."&amp;IF(OR(O11="click",O11="innerText"),O11&amp;"();",O11&amp;"("&amp;$Q$8&amp;"."&amp;E11&amp;");"),$S$7&amp;$R$9&amp;"."&amp;SUBSTITUTE(E11," ","")&amp;")."&amp;IF(O11="click",O11&amp;"();",O11&amp;"("&amp;"'"&amp;K11&amp;"'"&amp;");")),""),IF(C11="Y",IF(J11&lt;&gt;"Y",$S$8&amp;$R$9&amp;"."&amp;SUBSTITUTE(E11," ","")&amp;")."&amp;IF(OR(O11="click",O11="innerText"),O11&amp;"();",O11&amp;"("&amp;$Q$8&amp;"."&amp;SUBSTITUTE(E11," ","")&amp;");"),$S$7&amp;$R$9&amp;"."&amp;SUBSTITUTE(E11," ","")&amp;")."&amp;IF(O11="click",O11&amp;"();",O11&amp;"("&amp;"'"&amp;K11&amp;"'"&amp;");")),""))),"let form"&amp;Z11&amp;": String;"&amp;"for (let i = 1; i &lt; 30; i++) {"&amp;$S$8&amp;$R$9&amp;"."&amp;SUBSTITUTE(E11," ","")&amp;").click();"&amp;$CE$4&amp; "form"&amp;Z11&amp;"="&amp; $S$8&amp;$R$9&amp;"."&amp;SUBSTITUTE(E11," ","")&amp;").innerText();" &amp;"if ("&amp;"form"&amp;Z11&amp;"=="&amp; "Data[index]."&amp;SUBSTITUTE(E11," ","") &amp;"){"&amp;$CE$7),"")</f>
        <v/>
      </c>
      <c r="T11"/>
      <c r="U11"/>
      <c r="V11"/>
      <c r="W11"/>
      <c r="X11" t="s">
        <v>97</v>
      </c>
      <c r="Y11" t="s">
        <v>12520</v>
      </c>
      <c r="Z11">
        <v>2</v>
      </c>
      <c r="AA11"/>
      <c r="AB11"/>
      <c r="AC11" s="24"/>
      <c r="AD11" s="24"/>
      <c r="AE11" s="24"/>
      <c r="BB11" s="3"/>
      <c r="BC11" s="3"/>
      <c r="CA11" s="4" t="str">
        <v>"GetQuotenumber":"//html/body/app-root[1]/div[1]/div[1]/app-quote-stepper[1]/div[1]/div[2]/form[1]/mat-horizontal-stepper[1]/div[1]/div[2]/div[3]/div[1]/mat-card[1]/mat-card-content[1]/app-quote-summary[1]/quote-summary-info-partial[1]/div[3]/div[3]/p[1]"</v>
      </c>
      <c r="CI11" s="4" t="str">
        <v>Script</v>
      </c>
    </row>
    <row r="12" spans="1:187" s="4" customFormat="1" ht="30">
      <c r="A12"/>
      <c r="B12"/>
      <c r="C12" s="44"/>
      <c r="D12" s="44" t="s">
        <v>13</v>
      </c>
      <c r="E12" s="44" t="s">
        <v>190</v>
      </c>
      <c r="F12" s="44" t="s">
        <v>192</v>
      </c>
      <c r="G12" s="44" t="s">
        <v>6</v>
      </c>
      <c r="H12" s="44" t="s">
        <v>7</v>
      </c>
      <c r="I12" s="44"/>
      <c r="J12" s="44"/>
      <c r="K12" s="44"/>
      <c r="L12" s="44"/>
      <c r="M12" t="str">
        <f t="shared" si="2"/>
        <v>"//*[@class=\"</v>
      </c>
      <c r="N12" t="s">
        <v>31</v>
      </c>
      <c r="O12" s="4" t="str">
        <f t="shared" ref="O12:O29" si="5">IF(D12="input","fill",IF(I12&lt;&gt;"","innerText",IF(J12="Y",$T$7,"click")))</f>
        <v>click</v>
      </c>
      <c r="P12" t="str">
        <f t="shared" ref="P12:P29" si="6">IF(OR(O12="Click",O12="innerText"),"();","("&amp;""""&amp;K12&amp;""""&amp;");")</f>
        <v>();</v>
      </c>
      <c r="Q12" t="str">
        <f t="shared" si="1"/>
        <v/>
      </c>
      <c r="R12" t="str">
        <f t="shared" si="3"/>
        <v/>
      </c>
      <c r="S12" s="1" t="str">
        <f t="shared" si="4"/>
        <v/>
      </c>
      <c r="T12"/>
      <c r="U12"/>
      <c r="V12"/>
      <c r="W12"/>
      <c r="X12"/>
      <c r="Y12" t="s">
        <v>12521</v>
      </c>
      <c r="Z12">
        <v>3</v>
      </c>
      <c r="AA12"/>
      <c r="AB12"/>
      <c r="AC12" s="24"/>
      <c r="AD12" s="24"/>
      <c r="AE12" s="24"/>
      <c r="BB12" s="3"/>
      <c r="BC12" s="3"/>
      <c r="CA12" s="4" t="str">
        <v>"Clickonarrow":"//html/body/app-root/div/div/app-quote-stepper/div/div[2]/form/mat-horizontal-stepper/div/div[2]/div[3]/div/mat-card/mat-card-content/app-quote-summary/summary-partial/div[5]/div[1]/div/span/span"</v>
      </c>
      <c r="CI12" s="4" t="str">
        <v>Quotenumber=await page.locator(QuoteSummaryLocator1.GetQuotenumber).innerText();</v>
      </c>
    </row>
    <row r="13" spans="1:187" s="4" customFormat="1" ht="30">
      <c r="A13"/>
      <c r="B13"/>
      <c r="C13" s="44"/>
      <c r="D13" s="44" t="s">
        <v>13</v>
      </c>
      <c r="E13" s="44" t="s">
        <v>190</v>
      </c>
      <c r="F13" s="44" t="s">
        <v>193</v>
      </c>
      <c r="G13" s="44" t="s">
        <v>6</v>
      </c>
      <c r="H13" s="44" t="s">
        <v>7</v>
      </c>
      <c r="I13" s="44"/>
      <c r="J13" s="44"/>
      <c r="K13" s="44"/>
      <c r="L13" s="44"/>
      <c r="M13" t="str">
        <f t="shared" si="2"/>
        <v>"//*[@class=\"</v>
      </c>
      <c r="N13" t="s">
        <v>31</v>
      </c>
      <c r="O13" s="4" t="str">
        <f t="shared" si="5"/>
        <v>click</v>
      </c>
      <c r="P13" t="str">
        <f t="shared" si="6"/>
        <v>();</v>
      </c>
      <c r="Q13" t="str">
        <f t="shared" si="1"/>
        <v/>
      </c>
      <c r="R13" t="str">
        <f t="shared" si="3"/>
        <v/>
      </c>
      <c r="S13" s="1" t="str">
        <f t="shared" si="4"/>
        <v/>
      </c>
      <c r="T13"/>
      <c r="U13"/>
      <c r="V13"/>
      <c r="W13"/>
      <c r="X13"/>
      <c r="Y13" t="s">
        <v>12522</v>
      </c>
      <c r="Z13">
        <v>4</v>
      </c>
      <c r="AA13"/>
      <c r="AB13"/>
      <c r="AC13" s="24"/>
      <c r="AD13" s="24"/>
      <c r="AE13" s="24"/>
      <c r="BB13" s="3"/>
      <c r="BC13" s="3"/>
      <c r="CA13" s="4" t="str">
        <v>"Getratelog":"//html/body/app-root[1]/div[1]/div[1]/app-quote-stepper[1]/div[1]/div[2]/form[1]/mat-horizontal-stepper[1]/div[1]/div[2]/div[3]/div[1]/mat-card[1]/mat-card-content[1]/app-quote-summary[1]/summary-partial[1]/div[5]/div[2]/div[1]/span[1]/table[1]"</v>
      </c>
      <c r="CI13" s="4" t="str">
        <v>await page.locator(QuoteSummaryLocator1.Clickonarrow).click();</v>
      </c>
    </row>
    <row r="14" spans="1:187" ht="45">
      <c r="C14" s="44"/>
      <c r="D14" s="44" t="s">
        <v>21</v>
      </c>
      <c r="E14" s="44" t="s">
        <v>194</v>
      </c>
      <c r="F14" s="44" t="s">
        <v>195</v>
      </c>
      <c r="G14" s="44" t="s">
        <v>6</v>
      </c>
      <c r="H14" s="44" t="s">
        <v>7</v>
      </c>
      <c r="I14" s="44"/>
      <c r="J14" s="44"/>
      <c r="K14" s="44"/>
      <c r="L14" s="44"/>
      <c r="M14" t="str">
        <f t="shared" si="2"/>
        <v>"//*[@class=\"</v>
      </c>
      <c r="N14" t="s">
        <v>31</v>
      </c>
      <c r="O14" s="4" t="str">
        <f t="shared" si="5"/>
        <v>click</v>
      </c>
      <c r="P14" t="str">
        <f t="shared" si="6"/>
        <v>();</v>
      </c>
      <c r="Q14" t="str">
        <f t="shared" si="1"/>
        <v/>
      </c>
      <c r="R14" t="str">
        <f t="shared" si="3"/>
        <v/>
      </c>
      <c r="S14" s="1" t="str">
        <f t="shared" si="4"/>
        <v/>
      </c>
      <c r="U14" t="str" cm="1">
        <f t="array" ref="U14:U19">_xlfn._xlws.FILTER($I$1:$I$398,$I$1:$I$398 &lt;&gt; "")</f>
        <v>D:\Playwright-Automation</v>
      </c>
      <c r="Y14" t="s">
        <v>12523</v>
      </c>
      <c r="Z14">
        <v>5</v>
      </c>
      <c r="AO14" s="4" t="str">
        <f t="shared" si="0"/>
        <v/>
      </c>
      <c r="CI14" t="str">
        <v>Ratelog=await page.locator(QuoteSummaryLocator1.Getratelog).innerText();</v>
      </c>
      <c r="FD14" s="4"/>
      <c r="FE14" s="4"/>
      <c r="FF14" s="4"/>
      <c r="FG14" s="4"/>
      <c r="FH14" s="4"/>
      <c r="FI14" s="4"/>
      <c r="FJ14" s="4"/>
      <c r="FK14" s="4"/>
      <c r="FL14" s="4"/>
      <c r="FM14" s="4"/>
      <c r="FN14" s="4"/>
      <c r="FO14" s="4"/>
      <c r="FP14" s="4"/>
      <c r="FQ14" s="4"/>
      <c r="FR14" s="4"/>
      <c r="FS14" s="4"/>
      <c r="FT14" s="4"/>
      <c r="FU14" s="4"/>
      <c r="FV14" s="4"/>
      <c r="FW14" s="4"/>
      <c r="FX14" s="4"/>
      <c r="FY14" s="4"/>
      <c r="FZ14" s="4"/>
      <c r="GA14" s="4"/>
      <c r="GB14" s="4"/>
      <c r="GC14" s="4"/>
      <c r="GD14" s="4"/>
      <c r="GE14" s="4"/>
    </row>
    <row r="15" spans="1:187" ht="30">
      <c r="C15" s="44"/>
      <c r="D15" s="44" t="s">
        <v>12</v>
      </c>
      <c r="E15" s="44" t="s">
        <v>190</v>
      </c>
      <c r="F15" s="44" t="s">
        <v>196</v>
      </c>
      <c r="G15" s="44" t="s">
        <v>6</v>
      </c>
      <c r="H15" s="44" t="s">
        <v>7</v>
      </c>
      <c r="I15" s="44"/>
      <c r="J15" s="44"/>
      <c r="K15" s="44"/>
      <c r="L15" s="44"/>
      <c r="M15" t="str">
        <f t="shared" si="2"/>
        <v>"//*[@class=\"</v>
      </c>
      <c r="N15" t="s">
        <v>31</v>
      </c>
      <c r="O15" s="4" t="str">
        <f t="shared" si="5"/>
        <v>click</v>
      </c>
      <c r="P15" t="str">
        <f t="shared" si="6"/>
        <v>();</v>
      </c>
      <c r="Q15" t="str">
        <f t="shared" si="1"/>
        <v/>
      </c>
      <c r="R15" t="str">
        <f t="shared" si="3"/>
        <v/>
      </c>
      <c r="S15" s="1" t="str">
        <f t="shared" si="4"/>
        <v/>
      </c>
      <c r="U15" t="str">
        <v>AAISHOQuoteCreation</v>
      </c>
      <c r="Y15" t="s">
        <v>12524</v>
      </c>
      <c r="Z15">
        <v>6</v>
      </c>
      <c r="AO15" s="4" t="str">
        <f t="shared" si="0"/>
        <v/>
      </c>
      <c r="FD15" s="4"/>
      <c r="FE15" s="4"/>
      <c r="FF15" s="4"/>
      <c r="FG15" s="4"/>
      <c r="FH15" s="4"/>
      <c r="FI15" s="4"/>
      <c r="FJ15" s="4"/>
      <c r="FK15" s="4"/>
      <c r="FL15" s="4"/>
      <c r="FM15" s="4"/>
      <c r="FN15" s="4"/>
      <c r="FO15" s="4"/>
      <c r="FP15" s="4"/>
      <c r="FQ15" s="4"/>
      <c r="FR15" s="4"/>
      <c r="FS15" s="4"/>
      <c r="FT15" s="4"/>
      <c r="FU15" s="4"/>
      <c r="FV15" s="4"/>
      <c r="FW15" s="4"/>
      <c r="FX15" s="4"/>
      <c r="FY15" s="4"/>
      <c r="FZ15" s="4"/>
      <c r="GA15" s="4"/>
      <c r="GB15" s="4"/>
      <c r="GC15" s="4"/>
      <c r="GD15" s="4"/>
      <c r="GE15" s="4"/>
    </row>
    <row r="16" spans="1:187" ht="45">
      <c r="C16" s="44"/>
      <c r="D16" s="44" t="s">
        <v>13</v>
      </c>
      <c r="E16" s="44" t="s">
        <v>190</v>
      </c>
      <c r="F16" s="44" t="s">
        <v>200</v>
      </c>
      <c r="G16" s="44" t="s">
        <v>6</v>
      </c>
      <c r="H16" s="44" t="s">
        <v>7</v>
      </c>
      <c r="I16" s="44"/>
      <c r="J16" s="44"/>
      <c r="K16" s="44"/>
      <c r="L16" s="44"/>
      <c r="M16" t="str">
        <f t="shared" si="2"/>
        <v>"//*[@class=\"</v>
      </c>
      <c r="N16" t="s">
        <v>31</v>
      </c>
      <c r="O16" s="4" t="str">
        <f t="shared" si="5"/>
        <v>click</v>
      </c>
      <c r="P16" t="str">
        <f t="shared" si="6"/>
        <v>();</v>
      </c>
      <c r="Q16" t="str">
        <f t="shared" si="1"/>
        <v/>
      </c>
      <c r="R16" t="str">
        <f t="shared" si="3"/>
        <v/>
      </c>
      <c r="S16" s="1" t="str">
        <f t="shared" si="4"/>
        <v/>
      </c>
      <c r="U16" t="str">
        <v>HO-Pol-data.xlsx</v>
      </c>
      <c r="Y16" t="s">
        <v>12525</v>
      </c>
      <c r="Z16">
        <v>7</v>
      </c>
      <c r="AO16" s="4" t="str">
        <f t="shared" si="0"/>
        <v/>
      </c>
      <c r="FD16" s="4"/>
      <c r="FE16" s="4"/>
      <c r="FF16" s="4"/>
      <c r="FG16" s="4"/>
      <c r="FH16" s="4"/>
      <c r="FI16" s="4"/>
      <c r="FJ16" s="4"/>
      <c r="FK16" s="4"/>
      <c r="FL16" s="4"/>
      <c r="FM16" s="4"/>
      <c r="FN16" s="4"/>
      <c r="FO16" s="4"/>
      <c r="FP16" s="4"/>
      <c r="FQ16" s="4"/>
      <c r="FR16" s="4"/>
      <c r="FS16" s="4"/>
      <c r="FT16" s="4"/>
      <c r="FU16" s="4"/>
      <c r="FV16" s="4"/>
      <c r="FW16" s="4"/>
      <c r="FX16" s="4"/>
      <c r="FY16" s="4"/>
      <c r="FZ16" s="4"/>
      <c r="GA16" s="4"/>
      <c r="GB16" s="4"/>
      <c r="GC16" s="4"/>
      <c r="GD16" s="4"/>
      <c r="GE16" s="4"/>
    </row>
    <row r="17" spans="1:187" ht="60">
      <c r="C17" s="44"/>
      <c r="D17" s="44" t="s">
        <v>199</v>
      </c>
      <c r="E17" s="44" t="s">
        <v>190</v>
      </c>
      <c r="F17" s="44" t="s">
        <v>201</v>
      </c>
      <c r="G17" s="44" t="s">
        <v>6</v>
      </c>
      <c r="H17" s="44" t="s">
        <v>7</v>
      </c>
      <c r="I17" s="44"/>
      <c r="J17" s="44"/>
      <c r="K17" s="44"/>
      <c r="L17" s="44"/>
      <c r="M17" t="str">
        <f t="shared" si="2"/>
        <v>"//*[@class=\"</v>
      </c>
      <c r="N17" t="s">
        <v>31</v>
      </c>
      <c r="O17" s="4" t="str">
        <f t="shared" si="5"/>
        <v>click</v>
      </c>
      <c r="P17" t="str">
        <f t="shared" si="6"/>
        <v>();</v>
      </c>
      <c r="Q17" t="str">
        <f t="shared" si="1"/>
        <v/>
      </c>
      <c r="R17" t="str">
        <f t="shared" si="3"/>
        <v/>
      </c>
      <c r="S17" s="1" t="str">
        <f t="shared" si="4"/>
        <v/>
      </c>
      <c r="U17" t="str">
        <v>Verification</v>
      </c>
      <c r="Y17" t="s">
        <v>12526</v>
      </c>
      <c r="Z17">
        <v>8</v>
      </c>
      <c r="AO17" s="4" t="str">
        <f t="shared" si="0"/>
        <v/>
      </c>
      <c r="FD17" s="4"/>
      <c r="FE17" s="4"/>
      <c r="FF17" s="4"/>
      <c r="FG17" s="4"/>
      <c r="FH17" s="4"/>
      <c r="FI17" s="4"/>
      <c r="FJ17" s="4"/>
      <c r="FK17" s="4"/>
      <c r="FL17" s="4"/>
      <c r="FM17" s="4"/>
      <c r="FN17" s="4"/>
      <c r="FO17" s="4"/>
      <c r="FP17" s="4"/>
      <c r="FQ17" s="4"/>
      <c r="FR17" s="4"/>
      <c r="FS17" s="4"/>
      <c r="FT17" s="4"/>
      <c r="FU17" s="4"/>
      <c r="FV17" s="4"/>
      <c r="FW17" s="4"/>
      <c r="FX17" s="4"/>
      <c r="FY17" s="4"/>
      <c r="FZ17" s="4"/>
      <c r="GA17" s="4"/>
      <c r="GB17" s="4"/>
      <c r="GC17" s="4"/>
      <c r="GD17" s="4"/>
      <c r="GE17" s="4"/>
    </row>
    <row r="18" spans="1:187" ht="75">
      <c r="C18" s="44"/>
      <c r="D18" s="44" t="s">
        <v>199</v>
      </c>
      <c r="E18" s="44" t="s">
        <v>190</v>
      </c>
      <c r="F18" s="44" t="s">
        <v>202</v>
      </c>
      <c r="G18" s="44" t="s">
        <v>6</v>
      </c>
      <c r="H18" s="44" t="s">
        <v>7</v>
      </c>
      <c r="I18" s="44"/>
      <c r="J18" s="44"/>
      <c r="K18" s="44"/>
      <c r="L18" s="44"/>
      <c r="M18" t="str">
        <f t="shared" si="2"/>
        <v>"//*[@class=\"</v>
      </c>
      <c r="N18" t="s">
        <v>31</v>
      </c>
      <c r="O18" s="4" t="str">
        <f t="shared" si="5"/>
        <v>click</v>
      </c>
      <c r="P18" t="str">
        <f t="shared" si="6"/>
        <v>();</v>
      </c>
      <c r="Q18" t="str">
        <f t="shared" si="1"/>
        <v/>
      </c>
      <c r="R18" t="str">
        <f t="shared" si="3"/>
        <v/>
      </c>
      <c r="S18" s="1" t="str">
        <f t="shared" si="4"/>
        <v/>
      </c>
      <c r="U18" t="str">
        <v>Quotenumber</v>
      </c>
      <c r="Y18" t="s">
        <v>12527</v>
      </c>
      <c r="Z18">
        <v>9</v>
      </c>
      <c r="AO18" s="4" t="str">
        <f t="shared" si="0"/>
        <v/>
      </c>
      <c r="FD18" s="4"/>
      <c r="FE18" s="4"/>
      <c r="FF18" s="4"/>
      <c r="FG18" s="4"/>
      <c r="FH18" s="4"/>
      <c r="FI18" s="4"/>
      <c r="FJ18" s="4"/>
      <c r="FK18" s="4"/>
      <c r="FL18" s="4"/>
      <c r="FM18" s="4"/>
      <c r="FN18" s="4"/>
      <c r="FO18" s="4"/>
      <c r="FP18" s="4"/>
      <c r="FQ18" s="4"/>
      <c r="FR18" s="4"/>
      <c r="FS18" s="4"/>
      <c r="FT18" s="4"/>
      <c r="FU18" s="4"/>
      <c r="FV18" s="4"/>
      <c r="FW18" s="4"/>
      <c r="FX18" s="4"/>
      <c r="FY18" s="4"/>
      <c r="FZ18" s="4"/>
      <c r="GA18" s="4"/>
      <c r="GB18" s="4"/>
      <c r="GC18" s="4"/>
      <c r="GD18" s="4"/>
      <c r="GE18" s="4"/>
    </row>
    <row r="19" spans="1:187" ht="75">
      <c r="C19" s="44"/>
      <c r="D19" s="44" t="s">
        <v>13</v>
      </c>
      <c r="E19" s="44" t="s">
        <v>190</v>
      </c>
      <c r="F19" s="44" t="s">
        <v>203</v>
      </c>
      <c r="G19" s="44" t="s">
        <v>6</v>
      </c>
      <c r="H19" s="44" t="s">
        <v>7</v>
      </c>
      <c r="I19" s="44"/>
      <c r="J19" s="44"/>
      <c r="K19" s="44"/>
      <c r="L19" s="44"/>
      <c r="M19" t="str">
        <f t="shared" si="2"/>
        <v>"//*[@class=\"</v>
      </c>
      <c r="N19" t="s">
        <v>31</v>
      </c>
      <c r="O19" s="4" t="str">
        <f t="shared" si="5"/>
        <v>click</v>
      </c>
      <c r="P19" t="str">
        <f t="shared" si="6"/>
        <v>();</v>
      </c>
      <c r="Q19" t="str">
        <f t="shared" si="1"/>
        <v/>
      </c>
      <c r="R19" t="str">
        <f t="shared" si="3"/>
        <v/>
      </c>
      <c r="S19" s="1" t="str">
        <f t="shared" si="4"/>
        <v/>
      </c>
      <c r="U19" t="str">
        <v>Ratelog</v>
      </c>
      <c r="Y19" t="s">
        <v>12528</v>
      </c>
      <c r="Z19">
        <v>10</v>
      </c>
      <c r="AO19" s="4"/>
      <c r="FD19" s="4"/>
      <c r="FE19" s="4"/>
      <c r="FF19" s="4"/>
      <c r="FG19" s="4"/>
      <c r="FH19" s="4"/>
      <c r="FI19" s="4"/>
      <c r="FJ19" s="4"/>
      <c r="FK19" s="4"/>
      <c r="FL19" s="4"/>
      <c r="FM19" s="4"/>
      <c r="FN19" s="4"/>
      <c r="FO19" s="4"/>
      <c r="FP19" s="4"/>
      <c r="FQ19" s="4"/>
      <c r="FR19" s="4"/>
      <c r="FS19" s="4"/>
      <c r="FT19" s="4"/>
      <c r="FU19" s="4"/>
      <c r="FV19" s="4"/>
      <c r="FW19" s="4"/>
      <c r="FX19" s="4"/>
      <c r="FY19" s="4"/>
      <c r="FZ19" s="4"/>
      <c r="GA19" s="4"/>
      <c r="GB19" s="4"/>
      <c r="GC19" s="4"/>
      <c r="GD19" s="4"/>
      <c r="GE19" s="4"/>
    </row>
    <row r="20" spans="1:187" s="4" customFormat="1" ht="75">
      <c r="A20"/>
      <c r="B20"/>
      <c r="C20" s="44"/>
      <c r="D20" s="44" t="s">
        <v>199</v>
      </c>
      <c r="E20" s="44" t="s">
        <v>190</v>
      </c>
      <c r="F20" s="44" t="s">
        <v>204</v>
      </c>
      <c r="G20" s="44" t="s">
        <v>6</v>
      </c>
      <c r="H20" s="44" t="s">
        <v>7</v>
      </c>
      <c r="I20" s="44"/>
      <c r="J20" s="44"/>
      <c r="K20" s="44"/>
      <c r="L20" s="44"/>
      <c r="M20" t="str">
        <f t="shared" si="2"/>
        <v>"//*[@class=\"</v>
      </c>
      <c r="N20" t="s">
        <v>31</v>
      </c>
      <c r="O20" s="4" t="str">
        <f t="shared" si="5"/>
        <v>click</v>
      </c>
      <c r="P20" t="str">
        <f t="shared" si="6"/>
        <v>();</v>
      </c>
      <c r="Q20" t="str">
        <f t="shared" si="1"/>
        <v/>
      </c>
      <c r="R20" t="str">
        <f t="shared" si="3"/>
        <v/>
      </c>
      <c r="S20" s="1" t="str">
        <f t="shared" si="4"/>
        <v/>
      </c>
      <c r="T20"/>
      <c r="U20"/>
      <c r="V20"/>
      <c r="W20"/>
      <c r="X20"/>
      <c r="Y20" t="s">
        <v>12529</v>
      </c>
      <c r="Z20">
        <v>11</v>
      </c>
      <c r="AA20"/>
      <c r="AB20"/>
      <c r="AC20" s="6"/>
      <c r="AD20" s="6"/>
      <c r="AE20" s="6"/>
      <c r="AO20" s="4" t="str">
        <f t="shared" si="0"/>
        <v/>
      </c>
      <c r="BB20" s="3"/>
      <c r="BC20" s="3"/>
    </row>
    <row r="21" spans="1:187" s="4" customFormat="1" ht="75">
      <c r="A21"/>
      <c r="B21"/>
      <c r="C21" s="44"/>
      <c r="D21" s="44" t="s">
        <v>199</v>
      </c>
      <c r="E21" s="44" t="s">
        <v>190</v>
      </c>
      <c r="F21" s="44" t="s">
        <v>205</v>
      </c>
      <c r="G21" s="44" t="s">
        <v>6</v>
      </c>
      <c r="H21" s="44" t="s">
        <v>7</v>
      </c>
      <c r="I21" s="44"/>
      <c r="J21" s="44"/>
      <c r="K21" s="44"/>
      <c r="L21" s="44"/>
      <c r="M21" t="str">
        <f t="shared" si="2"/>
        <v>"//*[@class=\"</v>
      </c>
      <c r="N21" t="s">
        <v>31</v>
      </c>
      <c r="O21" s="4" t="str">
        <f t="shared" si="5"/>
        <v>click</v>
      </c>
      <c r="P21" t="str">
        <f t="shared" si="6"/>
        <v>();</v>
      </c>
      <c r="Q21" t="str">
        <f t="shared" si="1"/>
        <v/>
      </c>
      <c r="R21" t="str">
        <f t="shared" si="3"/>
        <v/>
      </c>
      <c r="S21" s="1" t="str">
        <f t="shared" si="4"/>
        <v/>
      </c>
      <c r="T21"/>
      <c r="U21"/>
      <c r="V21"/>
      <c r="W21"/>
      <c r="X21"/>
      <c r="Y21" t="s">
        <v>12530</v>
      </c>
      <c r="Z21">
        <v>12</v>
      </c>
      <c r="AA21"/>
      <c r="AB21"/>
      <c r="AC21" s="6"/>
      <c r="AD21" s="6"/>
      <c r="AE21" s="6"/>
      <c r="AO21" s="4" t="str">
        <f t="shared" si="0"/>
        <v/>
      </c>
      <c r="BB21" s="3"/>
      <c r="BC21" s="3"/>
    </row>
    <row r="22" spans="1:187" s="4" customFormat="1" ht="75">
      <c r="A22"/>
      <c r="B22"/>
      <c r="C22" s="44"/>
      <c r="D22" s="44" t="s">
        <v>13</v>
      </c>
      <c r="E22" s="44" t="s">
        <v>190</v>
      </c>
      <c r="F22" s="44" t="s">
        <v>206</v>
      </c>
      <c r="G22" s="44" t="s">
        <v>6</v>
      </c>
      <c r="H22" s="44" t="s">
        <v>7</v>
      </c>
      <c r="I22" s="44"/>
      <c r="J22" s="44"/>
      <c r="K22" s="44"/>
      <c r="L22" s="44"/>
      <c r="M22" t="str">
        <f t="shared" si="2"/>
        <v>"//*[@class=\"</v>
      </c>
      <c r="N22" t="s">
        <v>31</v>
      </c>
      <c r="O22" s="4" t="str">
        <f t="shared" si="5"/>
        <v>click</v>
      </c>
      <c r="P22" t="str">
        <f t="shared" si="6"/>
        <v>();</v>
      </c>
      <c r="Q22" t="str">
        <f t="shared" si="1"/>
        <v/>
      </c>
      <c r="R22" t="str">
        <f t="shared" si="3"/>
        <v/>
      </c>
      <c r="S22" s="1" t="str">
        <f t="shared" si="4"/>
        <v/>
      </c>
      <c r="T22"/>
      <c r="U22"/>
      <c r="V22"/>
      <c r="W22"/>
      <c r="X22"/>
      <c r="Y22" t="s">
        <v>12531</v>
      </c>
      <c r="Z22">
        <v>13</v>
      </c>
      <c r="AA22"/>
      <c r="AB22"/>
      <c r="AC22" s="6"/>
      <c r="AD22" s="6"/>
      <c r="AE22" s="6"/>
      <c r="AO22" s="4" t="str">
        <f t="shared" si="0"/>
        <v/>
      </c>
      <c r="BB22" s="3"/>
      <c r="BC22" s="3"/>
    </row>
    <row r="23" spans="1:187" s="4" customFormat="1" ht="75">
      <c r="A23"/>
      <c r="B23"/>
      <c r="C23" s="44"/>
      <c r="D23" s="44" t="s">
        <v>199</v>
      </c>
      <c r="E23" s="44" t="s">
        <v>190</v>
      </c>
      <c r="F23" s="44" t="s">
        <v>2868</v>
      </c>
      <c r="G23" s="44" t="s">
        <v>6</v>
      </c>
      <c r="H23" s="44" t="s">
        <v>7</v>
      </c>
      <c r="I23" s="44"/>
      <c r="J23" s="44"/>
      <c r="K23" s="44"/>
      <c r="L23" s="44"/>
      <c r="M23" t="str">
        <f t="shared" si="2"/>
        <v>"//*[@class=\"</v>
      </c>
      <c r="N23" t="s">
        <v>31</v>
      </c>
      <c r="O23" s="4" t="str">
        <f t="shared" si="5"/>
        <v>click</v>
      </c>
      <c r="P23" t="str">
        <f t="shared" si="6"/>
        <v>();</v>
      </c>
      <c r="Q23" t="str">
        <f t="shared" si="1"/>
        <v/>
      </c>
      <c r="R23" t="str">
        <f t="shared" si="3"/>
        <v/>
      </c>
      <c r="S23" s="1" t="str">
        <f t="shared" si="4"/>
        <v/>
      </c>
      <c r="T23"/>
      <c r="U23"/>
      <c r="V23"/>
      <c r="W23"/>
      <c r="X23"/>
      <c r="Y23" t="s">
        <v>12532</v>
      </c>
      <c r="Z23">
        <v>14</v>
      </c>
      <c r="AA23"/>
      <c r="AB23"/>
      <c r="AC23" s="6"/>
      <c r="AD23" s="6"/>
      <c r="AE23" s="6"/>
      <c r="AO23" s="4" t="str">
        <f t="shared" si="0"/>
        <v/>
      </c>
      <c r="BB23" s="3"/>
      <c r="BC23" s="3"/>
    </row>
    <row r="24" spans="1:187" s="4" customFormat="1" ht="75">
      <c r="A24"/>
      <c r="B24"/>
      <c r="C24" s="44"/>
      <c r="D24" s="44" t="s">
        <v>13</v>
      </c>
      <c r="E24" s="44" t="s">
        <v>190</v>
      </c>
      <c r="F24" s="44" t="s">
        <v>2869</v>
      </c>
      <c r="G24" s="44" t="s">
        <v>6</v>
      </c>
      <c r="H24" s="44" t="s">
        <v>7</v>
      </c>
      <c r="I24" s="44"/>
      <c r="J24" s="44"/>
      <c r="K24" s="44"/>
      <c r="L24" s="44"/>
      <c r="M24" t="str">
        <f t="shared" si="2"/>
        <v>"//*[@class=\"</v>
      </c>
      <c r="N24" t="s">
        <v>31</v>
      </c>
      <c r="O24" s="4" t="str">
        <f t="shared" si="5"/>
        <v>click</v>
      </c>
      <c r="P24" t="str">
        <f t="shared" si="6"/>
        <v>();</v>
      </c>
      <c r="Q24" t="str">
        <f t="shared" si="1"/>
        <v/>
      </c>
      <c r="R24" t="str">
        <f t="shared" si="3"/>
        <v/>
      </c>
      <c r="S24" s="1" t="str">
        <f t="shared" si="4"/>
        <v/>
      </c>
      <c r="T24"/>
      <c r="U24"/>
      <c r="V24"/>
      <c r="W24"/>
      <c r="X24"/>
      <c r="Y24" t="s">
        <v>12533</v>
      </c>
      <c r="Z24">
        <v>15</v>
      </c>
      <c r="AA24"/>
      <c r="AB24"/>
      <c r="AC24" s="6"/>
      <c r="AD24" s="6"/>
      <c r="AE24" s="6"/>
      <c r="AO24" s="4" t="str">
        <f t="shared" si="0"/>
        <v/>
      </c>
      <c r="BB24" s="3"/>
      <c r="BC24" s="3"/>
    </row>
    <row r="25" spans="1:187" s="4" customFormat="1" ht="75">
      <c r="A25"/>
      <c r="B25"/>
      <c r="C25" s="44"/>
      <c r="D25" s="44" t="s">
        <v>199</v>
      </c>
      <c r="E25" s="44" t="s">
        <v>190</v>
      </c>
      <c r="F25" s="44" t="s">
        <v>207</v>
      </c>
      <c r="G25" s="44" t="s">
        <v>6</v>
      </c>
      <c r="H25" s="44" t="s">
        <v>7</v>
      </c>
      <c r="I25" s="44"/>
      <c r="J25" s="44"/>
      <c r="K25" s="44"/>
      <c r="L25" s="44"/>
      <c r="M25" t="str">
        <f t="shared" si="2"/>
        <v>"//*[@class=\"</v>
      </c>
      <c r="N25" t="s">
        <v>31</v>
      </c>
      <c r="O25" s="4" t="str">
        <f t="shared" si="5"/>
        <v>click</v>
      </c>
      <c r="P25" t="str">
        <f t="shared" si="6"/>
        <v>();</v>
      </c>
      <c r="Q25" t="str">
        <f t="shared" si="1"/>
        <v/>
      </c>
      <c r="R25" t="str">
        <f t="shared" si="3"/>
        <v/>
      </c>
      <c r="S25" s="1" t="str">
        <f t="shared" si="4"/>
        <v/>
      </c>
      <c r="T25"/>
      <c r="U25"/>
      <c r="V25"/>
      <c r="W25"/>
      <c r="X25"/>
      <c r="Y25" t="s">
        <v>12534</v>
      </c>
      <c r="Z25">
        <v>16</v>
      </c>
      <c r="AA25"/>
      <c r="AB25"/>
      <c r="AC25" s="6"/>
      <c r="AD25" s="6"/>
      <c r="AE25" s="6"/>
      <c r="AO25" s="4" t="str">
        <f t="shared" si="0"/>
        <v/>
      </c>
      <c r="BB25" s="3"/>
      <c r="BC25" s="3"/>
    </row>
    <row r="26" spans="1:187" s="4" customFormat="1" ht="75">
      <c r="A26"/>
      <c r="B26"/>
      <c r="C26" s="44"/>
      <c r="D26" s="44" t="s">
        <v>199</v>
      </c>
      <c r="E26" s="44" t="s">
        <v>190</v>
      </c>
      <c r="F26" s="44" t="s">
        <v>208</v>
      </c>
      <c r="G26" s="44" t="s">
        <v>6</v>
      </c>
      <c r="H26" s="44" t="s">
        <v>7</v>
      </c>
      <c r="I26" s="44"/>
      <c r="J26" s="44"/>
      <c r="K26" s="44"/>
      <c r="L26" s="44"/>
      <c r="M26" t="str">
        <f t="shared" si="2"/>
        <v>"//*[@class=\"</v>
      </c>
      <c r="N26" t="s">
        <v>31</v>
      </c>
      <c r="O26" s="4" t="str">
        <f t="shared" si="5"/>
        <v>click</v>
      </c>
      <c r="P26" t="str">
        <f t="shared" si="6"/>
        <v>();</v>
      </c>
      <c r="Q26" t="str">
        <f t="shared" si="1"/>
        <v/>
      </c>
      <c r="R26" t="str">
        <f t="shared" si="3"/>
        <v/>
      </c>
      <c r="S26" s="1" t="str">
        <f t="shared" si="4"/>
        <v/>
      </c>
      <c r="T26"/>
      <c r="U26"/>
      <c r="V26"/>
      <c r="W26"/>
      <c r="X26"/>
      <c r="Y26" t="s">
        <v>12535</v>
      </c>
      <c r="Z26">
        <v>17</v>
      </c>
      <c r="AA26"/>
      <c r="AB26"/>
      <c r="AC26" s="6"/>
      <c r="AD26" s="6"/>
      <c r="AE26" s="6"/>
      <c r="AO26" s="4" t="str">
        <f t="shared" si="0"/>
        <v/>
      </c>
      <c r="BB26" s="3"/>
      <c r="BC26" s="3"/>
    </row>
    <row r="27" spans="1:187" s="4" customFormat="1" ht="75">
      <c r="A27"/>
      <c r="B27"/>
      <c r="C27" s="44"/>
      <c r="D27" s="44" t="s">
        <v>199</v>
      </c>
      <c r="E27" s="44" t="s">
        <v>190</v>
      </c>
      <c r="F27" s="44" t="s">
        <v>209</v>
      </c>
      <c r="G27" s="44" t="s">
        <v>6</v>
      </c>
      <c r="H27" s="44" t="s">
        <v>7</v>
      </c>
      <c r="I27" s="44"/>
      <c r="J27" s="44"/>
      <c r="K27" s="44"/>
      <c r="L27" s="44"/>
      <c r="M27" t="str">
        <f t="shared" si="2"/>
        <v>"//*[@class=\"</v>
      </c>
      <c r="N27" t="s">
        <v>31</v>
      </c>
      <c r="O27" s="4" t="str">
        <f t="shared" si="5"/>
        <v>click</v>
      </c>
      <c r="P27" t="str">
        <f t="shared" si="6"/>
        <v>();</v>
      </c>
      <c r="Q27" t="str">
        <f t="shared" si="1"/>
        <v/>
      </c>
      <c r="R27" t="str">
        <f t="shared" si="3"/>
        <v/>
      </c>
      <c r="S27" s="1" t="str">
        <f t="shared" si="4"/>
        <v/>
      </c>
      <c r="T27"/>
      <c r="U27"/>
      <c r="V27"/>
      <c r="W27"/>
      <c r="X27"/>
      <c r="Y27" t="s">
        <v>12536</v>
      </c>
      <c r="Z27">
        <v>18</v>
      </c>
      <c r="AA27"/>
      <c r="AB27"/>
      <c r="AC27" s="6"/>
      <c r="AD27" s="6"/>
      <c r="AE27" s="6"/>
      <c r="AO27" s="4" t="str">
        <f t="shared" si="0"/>
        <v/>
      </c>
      <c r="BB27" s="3"/>
      <c r="BC27" s="3"/>
    </row>
    <row r="28" spans="1:187" s="4" customFormat="1" ht="75">
      <c r="A28"/>
      <c r="B28"/>
      <c r="C28" s="44"/>
      <c r="D28" s="44" t="s">
        <v>13</v>
      </c>
      <c r="E28" s="44" t="s">
        <v>190</v>
      </c>
      <c r="F28" s="44" t="s">
        <v>210</v>
      </c>
      <c r="G28" s="44" t="s">
        <v>6</v>
      </c>
      <c r="H28" s="44" t="s">
        <v>7</v>
      </c>
      <c r="I28" s="44"/>
      <c r="J28" s="44"/>
      <c r="K28" s="44"/>
      <c r="L28" s="44"/>
      <c r="M28" t="str">
        <f t="shared" si="2"/>
        <v>"//*[@class=\"</v>
      </c>
      <c r="N28" t="s">
        <v>31</v>
      </c>
      <c r="O28" s="4" t="str">
        <f t="shared" si="5"/>
        <v>click</v>
      </c>
      <c r="P28" t="str">
        <f t="shared" si="6"/>
        <v>();</v>
      </c>
      <c r="Q28" t="str">
        <f t="shared" si="1"/>
        <v/>
      </c>
      <c r="R28" t="str">
        <f t="shared" si="3"/>
        <v/>
      </c>
      <c r="S28" s="1" t="str">
        <f t="shared" si="4"/>
        <v/>
      </c>
      <c r="T28"/>
      <c r="U28"/>
      <c r="V28"/>
      <c r="W28"/>
      <c r="X28"/>
      <c r="Y28" t="s">
        <v>12537</v>
      </c>
      <c r="Z28">
        <v>19</v>
      </c>
      <c r="AA28"/>
      <c r="AB28"/>
      <c r="AC28" s="6"/>
      <c r="AD28" s="6"/>
      <c r="AE28" s="6"/>
      <c r="AO28" s="4" t="str">
        <f t="shared" si="0"/>
        <v/>
      </c>
      <c r="BB28" s="3"/>
      <c r="BC28" s="3"/>
    </row>
    <row r="29" spans="1:187" s="4" customFormat="1" ht="75">
      <c r="A29"/>
      <c r="B29"/>
      <c r="C29" s="44"/>
      <c r="D29" s="44" t="s">
        <v>199</v>
      </c>
      <c r="E29" s="44" t="s">
        <v>190</v>
      </c>
      <c r="F29" s="44" t="s">
        <v>211</v>
      </c>
      <c r="G29" s="44" t="s">
        <v>6</v>
      </c>
      <c r="H29" s="44" t="s">
        <v>7</v>
      </c>
      <c r="I29" s="44"/>
      <c r="J29" s="44"/>
      <c r="K29" s="44"/>
      <c r="L29" s="44"/>
      <c r="M29" t="str">
        <f t="shared" si="2"/>
        <v>"//*[@class=\"</v>
      </c>
      <c r="N29" t="s">
        <v>31</v>
      </c>
      <c r="O29" s="4" t="str">
        <f t="shared" si="5"/>
        <v>click</v>
      </c>
      <c r="P29" t="str">
        <f t="shared" si="6"/>
        <v>();</v>
      </c>
      <c r="Q29" t="str">
        <f t="shared" si="1"/>
        <v/>
      </c>
      <c r="R29" t="str">
        <f t="shared" si="3"/>
        <v/>
      </c>
      <c r="S29" s="1" t="str">
        <f t="shared" si="4"/>
        <v/>
      </c>
      <c r="T29"/>
      <c r="U29"/>
      <c r="V29"/>
      <c r="W29"/>
      <c r="X29"/>
      <c r="Y29" t="s">
        <v>12538</v>
      </c>
      <c r="Z29">
        <v>20</v>
      </c>
      <c r="AA29"/>
      <c r="AB29"/>
      <c r="AC29" s="6"/>
      <c r="AD29" s="6"/>
      <c r="AE29" s="6"/>
      <c r="BB29" s="3"/>
      <c r="BC29" s="3"/>
    </row>
    <row r="30" spans="1:187" s="4" customFormat="1" ht="75">
      <c r="A30"/>
      <c r="B30"/>
      <c r="C30" s="44"/>
      <c r="D30" s="44" t="s">
        <v>13</v>
      </c>
      <c r="E30" s="44" t="s">
        <v>190</v>
      </c>
      <c r="F30" s="44" t="s">
        <v>212</v>
      </c>
      <c r="G30" s="44" t="s">
        <v>6</v>
      </c>
      <c r="H30" s="44" t="s">
        <v>7</v>
      </c>
      <c r="I30" s="44"/>
      <c r="J30" s="44"/>
      <c r="K30" s="44"/>
      <c r="L30" s="44"/>
      <c r="M30" t="str">
        <f t="shared" si="2"/>
        <v>"//*[@class=\"</v>
      </c>
      <c r="N30" t="s">
        <v>31</v>
      </c>
      <c r="O30" s="4" t="str">
        <f t="shared" ref="O30:O77" si="7">IF(D30="input","fill",IF(I30&lt;&gt;"","innerText",IF(J30="Y",$T$7,"click")))</f>
        <v>click</v>
      </c>
      <c r="P30" t="str">
        <f t="shared" ref="P30:P77" si="8">IF(OR(O30="Click",O30="innerText"),"();","("&amp;""""&amp;K30&amp;""""&amp;");")</f>
        <v>();</v>
      </c>
      <c r="Q30" t="str">
        <f t="shared" ref="Q30:Q77" si="9">IF(C30="Y",IF(H30&lt;&gt;"Xpath",M30&amp;F30&amp;N30,""""&amp;F30&amp;""""),"")</f>
        <v/>
      </c>
      <c r="R30" t="str">
        <f t="shared" si="3"/>
        <v/>
      </c>
      <c r="S30" s="1" t="str">
        <f t="shared" si="4"/>
        <v/>
      </c>
      <c r="T30"/>
      <c r="U30"/>
      <c r="V30"/>
      <c r="W30"/>
      <c r="X30"/>
      <c r="Y30" t="s">
        <v>12539</v>
      </c>
      <c r="Z30">
        <v>21</v>
      </c>
      <c r="AA30"/>
      <c r="AB30"/>
      <c r="AC30" s="6"/>
      <c r="AD30" s="6"/>
      <c r="AE30" s="6"/>
      <c r="AO30" s="4" t="str">
        <f t="shared" si="0"/>
        <v/>
      </c>
      <c r="BB30" s="3"/>
      <c r="BC30" s="3"/>
    </row>
    <row r="31" spans="1:187" s="4" customFormat="1" ht="75">
      <c r="A31"/>
      <c r="B31"/>
      <c r="C31" s="44"/>
      <c r="D31" s="44" t="s">
        <v>199</v>
      </c>
      <c r="E31" s="44" t="s">
        <v>190</v>
      </c>
      <c r="F31" s="44" t="s">
        <v>213</v>
      </c>
      <c r="G31" s="44" t="s">
        <v>6</v>
      </c>
      <c r="H31" s="44" t="s">
        <v>7</v>
      </c>
      <c r="I31" s="44"/>
      <c r="J31" s="44"/>
      <c r="K31" s="44"/>
      <c r="L31" s="44"/>
      <c r="M31" t="str">
        <f t="shared" si="2"/>
        <v>"//*[@class=\"</v>
      </c>
      <c r="N31" t="s">
        <v>31</v>
      </c>
      <c r="O31" s="4" t="str">
        <f t="shared" si="7"/>
        <v>click</v>
      </c>
      <c r="P31" t="str">
        <f t="shared" si="8"/>
        <v>();</v>
      </c>
      <c r="Q31" t="str">
        <f t="shared" si="9"/>
        <v/>
      </c>
      <c r="R31" t="str">
        <f t="shared" si="3"/>
        <v/>
      </c>
      <c r="S31" s="1" t="str">
        <f t="shared" si="4"/>
        <v/>
      </c>
      <c r="T31"/>
      <c r="U31"/>
      <c r="V31"/>
      <c r="W31"/>
      <c r="X31"/>
      <c r="Y31" t="s">
        <v>106</v>
      </c>
      <c r="Z31">
        <v>22</v>
      </c>
      <c r="AA31"/>
      <c r="AB31"/>
      <c r="AC31" s="6"/>
      <c r="AD31" s="6"/>
      <c r="AE31" s="6"/>
      <c r="BB31" s="3"/>
      <c r="BC31" s="3"/>
    </row>
    <row r="32" spans="1:187" s="4" customFormat="1" ht="75">
      <c r="A32"/>
      <c r="B32"/>
      <c r="C32" s="44" t="s">
        <v>1</v>
      </c>
      <c r="D32" s="44" t="s">
        <v>199</v>
      </c>
      <c r="E32" s="44" t="s">
        <v>2849</v>
      </c>
      <c r="F32" s="44" t="s">
        <v>214</v>
      </c>
      <c r="G32" s="44" t="s">
        <v>6</v>
      </c>
      <c r="H32" s="44" t="s">
        <v>7</v>
      </c>
      <c r="I32" s="44" t="s">
        <v>215</v>
      </c>
      <c r="J32" s="44"/>
      <c r="K32" s="44"/>
      <c r="L32" s="44"/>
      <c r="M32" t="str">
        <f t="shared" si="2"/>
        <v>"//*[@class=\"</v>
      </c>
      <c r="N32" t="s">
        <v>31</v>
      </c>
      <c r="O32" s="4" t="str">
        <f t="shared" si="7"/>
        <v>innerText</v>
      </c>
      <c r="P32" t="str">
        <f t="shared" si="8"/>
        <v>();</v>
      </c>
      <c r="Q32" t="str">
        <f t="shared" si="9"/>
        <v>"//html/body/app-root[1]/div[1]/div[1]/app-quote-stepper[1]/div[1]/div[2]/form[1]/mat-horizontal-stepper[1]/div[1]/div[2]/div[3]/div[1]/mat-card[1]/mat-card-content[1]/app-quote-summary[1]/quote-summary-info-partial[1]/div[3]/div[3]/p[1]"</v>
      </c>
      <c r="R32" t="str">
        <f t="shared" si="3"/>
        <v>"GetQuotenumber":"//html/body/app-root[1]/div[1]/div[1]/app-quote-stepper[1]/div[1]/div[2]/form[1]/mat-horizontal-stepper[1]/div[1]/div[2]/div[3]/div[1]/mat-card[1]/mat-card-content[1]/app-quote-summary[1]/quote-summary-info-partial[1]/div[3]/div[3]/p[1]"</v>
      </c>
      <c r="S32" s="1" t="str">
        <f t="shared" si="4"/>
        <v>Quotenumber=await page.locator(QuoteSummaryLocator1.GetQuotenumber).innerText();</v>
      </c>
      <c r="T32"/>
      <c r="U32"/>
      <c r="V32"/>
      <c r="W32"/>
      <c r="X32"/>
      <c r="Y32"/>
      <c r="Z32">
        <v>23</v>
      </c>
      <c r="AA32"/>
      <c r="AB32"/>
      <c r="AC32" s="6"/>
      <c r="AD32" s="6"/>
      <c r="AE32" s="6"/>
      <c r="AO32" s="4" t="str">
        <f t="shared" si="0"/>
        <v/>
      </c>
      <c r="BB32" s="3"/>
      <c r="BC32" s="3"/>
    </row>
    <row r="33" spans="1:55" s="4" customFormat="1" ht="75">
      <c r="A33"/>
      <c r="B33"/>
      <c r="C33" s="44"/>
      <c r="D33" s="44" t="s">
        <v>199</v>
      </c>
      <c r="E33" s="44" t="s">
        <v>190</v>
      </c>
      <c r="F33" s="44" t="s">
        <v>216</v>
      </c>
      <c r="G33" s="44" t="s">
        <v>6</v>
      </c>
      <c r="H33" s="44" t="s">
        <v>7</v>
      </c>
      <c r="I33" s="44"/>
      <c r="J33" s="44"/>
      <c r="K33" s="44"/>
      <c r="L33" s="44"/>
      <c r="M33" t="str">
        <f t="shared" si="2"/>
        <v>"//*[@class=\"</v>
      </c>
      <c r="N33" t="s">
        <v>31</v>
      </c>
      <c r="O33" s="4" t="str">
        <f t="shared" si="7"/>
        <v>click</v>
      </c>
      <c r="P33" t="str">
        <f t="shared" si="8"/>
        <v>();</v>
      </c>
      <c r="Q33" t="str">
        <f t="shared" si="9"/>
        <v/>
      </c>
      <c r="R33" t="str">
        <f t="shared" si="3"/>
        <v/>
      </c>
      <c r="S33" s="1" t="str">
        <f t="shared" si="4"/>
        <v/>
      </c>
      <c r="T33"/>
      <c r="U33"/>
      <c r="V33"/>
      <c r="W33"/>
      <c r="X33"/>
      <c r="Y33"/>
      <c r="Z33">
        <v>24</v>
      </c>
      <c r="AA33"/>
      <c r="AB33"/>
      <c r="AC33" s="6"/>
      <c r="AD33" s="6"/>
      <c r="AE33" s="6"/>
      <c r="BB33" s="3"/>
      <c r="BC33" s="3"/>
    </row>
    <row r="34" spans="1:55" s="4" customFormat="1" ht="75">
      <c r="A34"/>
      <c r="B34"/>
      <c r="C34" s="44"/>
      <c r="D34" s="44" t="s">
        <v>199</v>
      </c>
      <c r="E34" s="44" t="s">
        <v>190</v>
      </c>
      <c r="F34" s="44" t="s">
        <v>217</v>
      </c>
      <c r="G34" s="44" t="s">
        <v>6</v>
      </c>
      <c r="H34" s="44" t="s">
        <v>7</v>
      </c>
      <c r="I34" s="44"/>
      <c r="J34" s="44"/>
      <c r="K34" s="44"/>
      <c r="L34" s="44"/>
      <c r="M34" t="str">
        <f t="shared" si="2"/>
        <v>"//*[@class=\"</v>
      </c>
      <c r="N34" t="s">
        <v>31</v>
      </c>
      <c r="O34" s="4" t="str">
        <f t="shared" si="7"/>
        <v>click</v>
      </c>
      <c r="P34" t="str">
        <f t="shared" si="8"/>
        <v>();</v>
      </c>
      <c r="Q34" t="str">
        <f t="shared" si="9"/>
        <v/>
      </c>
      <c r="R34" t="str">
        <f t="shared" si="3"/>
        <v/>
      </c>
      <c r="S34" s="1" t="str">
        <f t="shared" si="4"/>
        <v/>
      </c>
      <c r="T34"/>
      <c r="U34"/>
      <c r="V34"/>
      <c r="W34"/>
      <c r="X34"/>
      <c r="Y34"/>
      <c r="Z34">
        <v>25</v>
      </c>
      <c r="AA34"/>
      <c r="AB34"/>
      <c r="AC34" s="6"/>
      <c r="AD34" s="6"/>
      <c r="AE34" s="6"/>
      <c r="AO34" s="4" t="str">
        <f t="shared" si="0"/>
        <v/>
      </c>
      <c r="BB34" s="3"/>
      <c r="BC34" s="3"/>
    </row>
    <row r="35" spans="1:55" s="4" customFormat="1" ht="75">
      <c r="A35"/>
      <c r="B35"/>
      <c r="C35" s="44"/>
      <c r="D35" s="44" t="s">
        <v>199</v>
      </c>
      <c r="E35" s="44" t="s">
        <v>190</v>
      </c>
      <c r="F35" s="44" t="s">
        <v>218</v>
      </c>
      <c r="G35" s="44" t="s">
        <v>6</v>
      </c>
      <c r="H35" s="44" t="s">
        <v>7</v>
      </c>
      <c r="I35" s="44"/>
      <c r="J35" s="44"/>
      <c r="K35" s="44"/>
      <c r="L35" s="44"/>
      <c r="M35" t="str">
        <f t="shared" si="2"/>
        <v>"//*[@class=\"</v>
      </c>
      <c r="N35" t="s">
        <v>31</v>
      </c>
      <c r="O35" s="4" t="str">
        <f t="shared" si="7"/>
        <v>click</v>
      </c>
      <c r="P35" t="str">
        <f t="shared" si="8"/>
        <v>();</v>
      </c>
      <c r="Q35" t="str">
        <f t="shared" si="9"/>
        <v/>
      </c>
      <c r="R35" t="str">
        <f t="shared" si="3"/>
        <v/>
      </c>
      <c r="S35" s="1" t="str">
        <f t="shared" si="4"/>
        <v/>
      </c>
      <c r="T35"/>
      <c r="U35"/>
      <c r="V35"/>
      <c r="W35"/>
      <c r="X35"/>
      <c r="Y35"/>
      <c r="Z35">
        <v>26</v>
      </c>
      <c r="AA35"/>
      <c r="AB35"/>
      <c r="AC35" s="6"/>
      <c r="AD35" s="6"/>
      <c r="AE35" s="6"/>
      <c r="AO35" s="4" t="str">
        <f t="shared" si="0"/>
        <v/>
      </c>
      <c r="BB35" s="3"/>
      <c r="BC35" s="3"/>
    </row>
    <row r="36" spans="1:55" s="4" customFormat="1" ht="75">
      <c r="A36"/>
      <c r="B36"/>
      <c r="C36" s="44"/>
      <c r="D36" s="44" t="s">
        <v>14</v>
      </c>
      <c r="E36" s="44" t="s">
        <v>190</v>
      </c>
      <c r="F36" s="44" t="s">
        <v>219</v>
      </c>
      <c r="G36" s="44" t="s">
        <v>6</v>
      </c>
      <c r="H36" s="44" t="s">
        <v>7</v>
      </c>
      <c r="I36" s="44"/>
      <c r="J36" s="44"/>
      <c r="K36" s="44"/>
      <c r="L36" s="44"/>
      <c r="M36" t="str">
        <f t="shared" si="2"/>
        <v>"//*[@class=\"</v>
      </c>
      <c r="N36" t="s">
        <v>31</v>
      </c>
      <c r="O36" s="4" t="str">
        <f t="shared" si="7"/>
        <v>click</v>
      </c>
      <c r="P36" t="str">
        <f t="shared" si="8"/>
        <v>();</v>
      </c>
      <c r="Q36" t="str">
        <f t="shared" si="9"/>
        <v/>
      </c>
      <c r="R36" t="str">
        <f t="shared" si="3"/>
        <v/>
      </c>
      <c r="S36" s="1" t="str">
        <f t="shared" si="4"/>
        <v/>
      </c>
      <c r="T36"/>
      <c r="U36"/>
      <c r="V36"/>
      <c r="W36"/>
      <c r="X36"/>
      <c r="Y36"/>
      <c r="Z36">
        <v>27</v>
      </c>
      <c r="AA36"/>
      <c r="AB36"/>
      <c r="AC36" s="6"/>
      <c r="AD36" s="6"/>
      <c r="AE36" s="6"/>
      <c r="AO36" s="4" t="str">
        <f t="shared" ref="AO36" si="10">IFERROR(LEFT(AP36,LEN(AP36)-4),"")</f>
        <v/>
      </c>
      <c r="BB36" s="3"/>
      <c r="BC36" s="3"/>
    </row>
    <row r="37" spans="1:55" s="4" customFormat="1" ht="75">
      <c r="A37"/>
      <c r="B37"/>
      <c r="C37" s="44"/>
      <c r="D37" s="44" t="s">
        <v>197</v>
      </c>
      <c r="E37" s="44" t="s">
        <v>190</v>
      </c>
      <c r="F37" s="44" t="s">
        <v>220</v>
      </c>
      <c r="G37" s="44" t="s">
        <v>6</v>
      </c>
      <c r="H37" s="44" t="s">
        <v>7</v>
      </c>
      <c r="I37" s="44"/>
      <c r="J37" s="44"/>
      <c r="K37" s="44"/>
      <c r="L37" s="44"/>
      <c r="M37" t="str">
        <f t="shared" si="2"/>
        <v>"//*[@class=\"</v>
      </c>
      <c r="N37" t="s">
        <v>31</v>
      </c>
      <c r="O37" s="4" t="str">
        <f t="shared" si="7"/>
        <v>click</v>
      </c>
      <c r="P37" t="str">
        <f t="shared" si="8"/>
        <v>();</v>
      </c>
      <c r="Q37" t="str">
        <f t="shared" si="9"/>
        <v/>
      </c>
      <c r="R37" t="str">
        <f t="shared" si="3"/>
        <v/>
      </c>
      <c r="S37" s="1" t="str">
        <f t="shared" si="4"/>
        <v/>
      </c>
      <c r="T37"/>
      <c r="U37"/>
      <c r="V37"/>
      <c r="W37"/>
      <c r="X37"/>
      <c r="Y37"/>
      <c r="Z37">
        <v>28</v>
      </c>
      <c r="AA37"/>
      <c r="AB37"/>
      <c r="AC37" s="6"/>
      <c r="AD37" s="6"/>
      <c r="AE37" s="6"/>
      <c r="AO37" s="4" t="str">
        <f t="shared" ref="AO37" si="11">IFERROR(LEFT(AP37,LEN(AP37)-4),"")</f>
        <v/>
      </c>
      <c r="BB37" s="3"/>
      <c r="BC37" s="3"/>
    </row>
    <row r="38" spans="1:55" s="4" customFormat="1" ht="75">
      <c r="A38"/>
      <c r="B38"/>
      <c r="C38" s="44"/>
      <c r="D38" s="44" t="s">
        <v>197</v>
      </c>
      <c r="E38" s="44" t="s">
        <v>190</v>
      </c>
      <c r="F38" s="44" t="s">
        <v>221</v>
      </c>
      <c r="G38" s="44" t="s">
        <v>6</v>
      </c>
      <c r="H38" s="44" t="s">
        <v>7</v>
      </c>
      <c r="I38" s="44"/>
      <c r="J38" s="44"/>
      <c r="K38" s="44"/>
      <c r="L38" s="44"/>
      <c r="M38" t="str">
        <f t="shared" si="2"/>
        <v>"//*[@class=\"</v>
      </c>
      <c r="N38" t="s">
        <v>31</v>
      </c>
      <c r="O38" s="4" t="str">
        <f t="shared" si="7"/>
        <v>click</v>
      </c>
      <c r="P38" t="str">
        <f t="shared" si="8"/>
        <v>();</v>
      </c>
      <c r="Q38" t="str">
        <f t="shared" si="9"/>
        <v/>
      </c>
      <c r="R38" t="str">
        <f t="shared" si="3"/>
        <v/>
      </c>
      <c r="S38" s="1" t="str">
        <f t="shared" si="4"/>
        <v/>
      </c>
      <c r="T38"/>
      <c r="U38"/>
      <c r="V38"/>
      <c r="W38"/>
      <c r="X38"/>
      <c r="Y38"/>
      <c r="Z38">
        <v>29</v>
      </c>
      <c r="AA38"/>
      <c r="AB38"/>
      <c r="AC38" s="6"/>
      <c r="AD38" s="6"/>
      <c r="AE38" s="6"/>
      <c r="AO38" s="4" t="str">
        <f t="shared" si="0"/>
        <v/>
      </c>
      <c r="BB38" s="3"/>
      <c r="BC38" s="3"/>
    </row>
    <row r="39" spans="1:55" s="4" customFormat="1" ht="75">
      <c r="A39"/>
      <c r="B39"/>
      <c r="C39" s="44"/>
      <c r="D39" s="44" t="s">
        <v>197</v>
      </c>
      <c r="E39" s="44" t="s">
        <v>190</v>
      </c>
      <c r="F39" s="44" t="s">
        <v>222</v>
      </c>
      <c r="G39" s="44" t="s">
        <v>6</v>
      </c>
      <c r="H39" s="44" t="s">
        <v>7</v>
      </c>
      <c r="I39" s="44"/>
      <c r="J39" s="44"/>
      <c r="K39" s="44"/>
      <c r="L39" s="44"/>
      <c r="M39" t="str">
        <f t="shared" si="2"/>
        <v>"//*[@class=\"</v>
      </c>
      <c r="N39" t="s">
        <v>31</v>
      </c>
      <c r="O39" s="4" t="str">
        <f t="shared" si="7"/>
        <v>click</v>
      </c>
      <c r="P39" t="str">
        <f t="shared" si="8"/>
        <v>();</v>
      </c>
      <c r="Q39" t="str">
        <f t="shared" si="9"/>
        <v/>
      </c>
      <c r="R39" t="str">
        <f t="shared" si="3"/>
        <v/>
      </c>
      <c r="S39" s="1" t="str">
        <f t="shared" si="4"/>
        <v/>
      </c>
      <c r="T39"/>
      <c r="U39"/>
      <c r="V39"/>
      <c r="W39"/>
      <c r="X39"/>
      <c r="Y39"/>
      <c r="Z39">
        <v>30</v>
      </c>
      <c r="AA39"/>
      <c r="AB39"/>
      <c r="AC39" s="6"/>
      <c r="AD39" s="6"/>
      <c r="AE39" s="6"/>
      <c r="AO39" s="4" t="str">
        <f t="shared" si="0"/>
        <v/>
      </c>
      <c r="BB39" s="3"/>
      <c r="BC39" s="3"/>
    </row>
    <row r="40" spans="1:55" s="4" customFormat="1" ht="75">
      <c r="A40"/>
      <c r="B40"/>
      <c r="C40" s="44"/>
      <c r="D40" s="44" t="s">
        <v>197</v>
      </c>
      <c r="E40" s="44" t="s">
        <v>190</v>
      </c>
      <c r="F40" s="44" t="s">
        <v>223</v>
      </c>
      <c r="G40" s="44" t="s">
        <v>6</v>
      </c>
      <c r="H40" s="44" t="s">
        <v>7</v>
      </c>
      <c r="I40" s="44"/>
      <c r="J40" s="44"/>
      <c r="K40" s="44"/>
      <c r="L40" s="44"/>
      <c r="M40" t="str">
        <f t="shared" si="2"/>
        <v>"//*[@class=\"</v>
      </c>
      <c r="N40" t="s">
        <v>31</v>
      </c>
      <c r="O40" s="4" t="str">
        <f t="shared" si="7"/>
        <v>click</v>
      </c>
      <c r="P40" t="str">
        <f t="shared" si="8"/>
        <v>();</v>
      </c>
      <c r="Q40" t="str">
        <f t="shared" si="9"/>
        <v/>
      </c>
      <c r="R40" t="str">
        <f t="shared" si="3"/>
        <v/>
      </c>
      <c r="S40" s="1" t="str">
        <f t="shared" si="4"/>
        <v/>
      </c>
      <c r="T40"/>
      <c r="U40"/>
      <c r="V40"/>
      <c r="W40"/>
      <c r="X40"/>
      <c r="Y40"/>
      <c r="Z40">
        <v>31</v>
      </c>
      <c r="AA40"/>
      <c r="AB40"/>
      <c r="AC40" s="6"/>
      <c r="AD40" s="6"/>
      <c r="AE40" s="6"/>
      <c r="BB40" s="3"/>
      <c r="BC40" s="3"/>
    </row>
    <row r="41" spans="1:55" s="4" customFormat="1" ht="75">
      <c r="A41"/>
      <c r="B41"/>
      <c r="C41" s="44"/>
      <c r="D41" s="44" t="s">
        <v>197</v>
      </c>
      <c r="E41" s="44" t="s">
        <v>190</v>
      </c>
      <c r="F41" s="44" t="s">
        <v>224</v>
      </c>
      <c r="G41" s="44" t="s">
        <v>6</v>
      </c>
      <c r="H41" s="44" t="s">
        <v>7</v>
      </c>
      <c r="I41" s="44"/>
      <c r="J41" s="44"/>
      <c r="K41" s="44"/>
      <c r="L41" s="44"/>
      <c r="M41" t="str">
        <f t="shared" si="2"/>
        <v>"//*[@class=\"</v>
      </c>
      <c r="N41" t="s">
        <v>31</v>
      </c>
      <c r="O41" s="4" t="str">
        <f t="shared" si="7"/>
        <v>click</v>
      </c>
      <c r="P41" t="str">
        <f t="shared" si="8"/>
        <v>();</v>
      </c>
      <c r="Q41" t="str">
        <f t="shared" si="9"/>
        <v/>
      </c>
      <c r="R41" t="str">
        <f t="shared" si="3"/>
        <v/>
      </c>
      <c r="S41" s="1" t="str">
        <f t="shared" si="4"/>
        <v/>
      </c>
      <c r="T41"/>
      <c r="U41"/>
      <c r="V41"/>
      <c r="W41"/>
      <c r="X41"/>
      <c r="Y41"/>
      <c r="Z41">
        <v>32</v>
      </c>
      <c r="AA41"/>
      <c r="AB41"/>
      <c r="AC41" s="6"/>
      <c r="AD41" s="6"/>
      <c r="AE41" s="6"/>
      <c r="AO41" s="4" t="str">
        <f t="shared" si="0"/>
        <v/>
      </c>
      <c r="BB41" s="3"/>
      <c r="BC41" s="3"/>
    </row>
    <row r="42" spans="1:55" s="4" customFormat="1" ht="75">
      <c r="A42"/>
      <c r="B42"/>
      <c r="C42" s="44"/>
      <c r="D42" s="44" t="s">
        <v>197</v>
      </c>
      <c r="E42" s="44" t="s">
        <v>190</v>
      </c>
      <c r="F42" s="44" t="s">
        <v>225</v>
      </c>
      <c r="G42" s="44" t="s">
        <v>6</v>
      </c>
      <c r="H42" s="44" t="s">
        <v>7</v>
      </c>
      <c r="I42" s="44"/>
      <c r="J42" s="44"/>
      <c r="K42" s="44"/>
      <c r="L42" s="44"/>
      <c r="M42" t="str">
        <f t="shared" si="2"/>
        <v>"//*[@class=\"</v>
      </c>
      <c r="N42" t="s">
        <v>31</v>
      </c>
      <c r="O42" s="4" t="str">
        <f t="shared" si="7"/>
        <v>click</v>
      </c>
      <c r="P42" t="str">
        <f t="shared" si="8"/>
        <v>();</v>
      </c>
      <c r="Q42" t="str">
        <f t="shared" si="9"/>
        <v/>
      </c>
      <c r="R42" t="str">
        <f t="shared" si="3"/>
        <v/>
      </c>
      <c r="S42" s="1" t="str">
        <f t="shared" si="4"/>
        <v/>
      </c>
      <c r="T42"/>
      <c r="U42"/>
      <c r="V42"/>
      <c r="W42"/>
      <c r="X42"/>
      <c r="Y42"/>
      <c r="Z42">
        <v>33</v>
      </c>
      <c r="AA42"/>
      <c r="AB42"/>
      <c r="AC42" s="6"/>
      <c r="AD42" s="6"/>
      <c r="AE42" s="6"/>
      <c r="AO42" s="4" t="str">
        <f t="shared" si="0"/>
        <v/>
      </c>
      <c r="BB42" s="3"/>
      <c r="BC42" s="3"/>
    </row>
    <row r="43" spans="1:55" s="4" customFormat="1" ht="75">
      <c r="A43"/>
      <c r="B43"/>
      <c r="C43" s="44"/>
      <c r="D43" s="44" t="s">
        <v>197</v>
      </c>
      <c r="E43" s="44" t="s">
        <v>190</v>
      </c>
      <c r="F43" s="44" t="s">
        <v>226</v>
      </c>
      <c r="G43" s="44" t="s">
        <v>6</v>
      </c>
      <c r="H43" s="44" t="s">
        <v>7</v>
      </c>
      <c r="I43" s="44"/>
      <c r="J43" s="44"/>
      <c r="K43" s="44"/>
      <c r="L43" s="44"/>
      <c r="M43" t="str">
        <f t="shared" si="2"/>
        <v>"//*[@class=\"</v>
      </c>
      <c r="N43" t="s">
        <v>31</v>
      </c>
      <c r="O43" s="4" t="str">
        <f t="shared" si="7"/>
        <v>click</v>
      </c>
      <c r="P43" t="str">
        <f t="shared" si="8"/>
        <v>();</v>
      </c>
      <c r="Q43" t="str">
        <f t="shared" si="9"/>
        <v/>
      </c>
      <c r="R43" t="str">
        <f t="shared" si="3"/>
        <v/>
      </c>
      <c r="S43" s="1" t="str">
        <f t="shared" si="4"/>
        <v/>
      </c>
      <c r="T43"/>
      <c r="U43"/>
      <c r="V43"/>
      <c r="W43"/>
      <c r="X43"/>
      <c r="Y43"/>
      <c r="Z43">
        <v>34</v>
      </c>
      <c r="AA43"/>
      <c r="AB43"/>
      <c r="AC43" s="6"/>
      <c r="AD43" s="6"/>
      <c r="AE43" s="6"/>
      <c r="AO43" s="4" t="str">
        <f t="shared" si="0"/>
        <v/>
      </c>
      <c r="BB43" s="3"/>
      <c r="BC43" s="3"/>
    </row>
    <row r="44" spans="1:55" s="4" customFormat="1" ht="75">
      <c r="A44"/>
      <c r="B44"/>
      <c r="C44" s="44"/>
      <c r="D44" s="44" t="s">
        <v>197</v>
      </c>
      <c r="E44" s="44" t="s">
        <v>190</v>
      </c>
      <c r="F44" s="44" t="s">
        <v>227</v>
      </c>
      <c r="G44" s="44" t="s">
        <v>6</v>
      </c>
      <c r="H44" s="44" t="s">
        <v>7</v>
      </c>
      <c r="I44" s="44"/>
      <c r="J44" s="44"/>
      <c r="K44" s="44"/>
      <c r="L44" s="44"/>
      <c r="M44" t="str">
        <f t="shared" si="2"/>
        <v>"//*[@class=\"</v>
      </c>
      <c r="N44" t="s">
        <v>31</v>
      </c>
      <c r="O44" s="4" t="str">
        <f t="shared" si="7"/>
        <v>click</v>
      </c>
      <c r="P44" t="str">
        <f t="shared" si="8"/>
        <v>();</v>
      </c>
      <c r="Q44" t="str">
        <f t="shared" si="9"/>
        <v/>
      </c>
      <c r="R44" t="str">
        <f t="shared" si="3"/>
        <v/>
      </c>
      <c r="S44" s="1" t="str">
        <f t="shared" si="4"/>
        <v/>
      </c>
      <c r="T44"/>
      <c r="U44"/>
      <c r="V44"/>
      <c r="W44"/>
      <c r="X44"/>
      <c r="Y44"/>
      <c r="Z44">
        <v>35</v>
      </c>
      <c r="AA44"/>
      <c r="AB44"/>
      <c r="AC44" s="6"/>
      <c r="AD44" s="6"/>
      <c r="AE44" s="6"/>
      <c r="AO44" s="4" t="str">
        <f t="shared" si="0"/>
        <v/>
      </c>
      <c r="BB44" s="3"/>
      <c r="BC44" s="3"/>
    </row>
    <row r="45" spans="1:55" s="4" customFormat="1" ht="75">
      <c r="A45"/>
      <c r="B45"/>
      <c r="C45" s="44"/>
      <c r="D45" s="44" t="s">
        <v>13</v>
      </c>
      <c r="E45" s="44" t="s">
        <v>190</v>
      </c>
      <c r="F45" s="44" t="s">
        <v>228</v>
      </c>
      <c r="G45" s="44" t="s">
        <v>6</v>
      </c>
      <c r="H45" s="44" t="s">
        <v>7</v>
      </c>
      <c r="I45" s="44"/>
      <c r="J45" s="44"/>
      <c r="K45" s="44"/>
      <c r="L45" s="44"/>
      <c r="M45" t="str">
        <f t="shared" si="2"/>
        <v>"//*[@class=\"</v>
      </c>
      <c r="N45" t="s">
        <v>31</v>
      </c>
      <c r="O45" s="4" t="str">
        <f t="shared" si="7"/>
        <v>click</v>
      </c>
      <c r="P45" t="str">
        <f t="shared" si="8"/>
        <v>();</v>
      </c>
      <c r="Q45" t="str">
        <f t="shared" si="9"/>
        <v/>
      </c>
      <c r="R45" t="str">
        <f t="shared" si="3"/>
        <v/>
      </c>
      <c r="S45" s="1" t="str">
        <f t="shared" si="4"/>
        <v/>
      </c>
      <c r="T45"/>
      <c r="U45"/>
      <c r="V45"/>
      <c r="W45"/>
      <c r="X45"/>
      <c r="Y45"/>
      <c r="Z45">
        <v>36</v>
      </c>
      <c r="AA45"/>
      <c r="AB45"/>
      <c r="AC45" s="6"/>
      <c r="AD45" s="6"/>
      <c r="AE45" s="6"/>
      <c r="BB45" s="3"/>
      <c r="BC45" s="3"/>
    </row>
    <row r="46" spans="1:55" s="4" customFormat="1" ht="45">
      <c r="A46"/>
      <c r="B46"/>
      <c r="C46" s="44" t="s">
        <v>1</v>
      </c>
      <c r="D46" s="44" t="s">
        <v>13</v>
      </c>
      <c r="E46" s="44" t="s">
        <v>2870</v>
      </c>
      <c r="F46" s="44" t="s">
        <v>2871</v>
      </c>
      <c r="G46" s="44" t="s">
        <v>6</v>
      </c>
      <c r="H46" s="44" t="s">
        <v>7</v>
      </c>
      <c r="I46" s="44"/>
      <c r="J46" s="44"/>
      <c r="K46" s="44"/>
      <c r="L46" s="44"/>
      <c r="M46" t="str">
        <f t="shared" si="2"/>
        <v>"//*[@class=\"</v>
      </c>
      <c r="N46" t="s">
        <v>31</v>
      </c>
      <c r="O46" s="4" t="str">
        <f t="shared" si="7"/>
        <v>click</v>
      </c>
      <c r="P46" t="str">
        <f t="shared" si="8"/>
        <v>();</v>
      </c>
      <c r="Q46" t="str">
        <f t="shared" si="9"/>
        <v>"//html/body/app-root/div/div/app-quote-stepper/div/div[2]/form/mat-horizontal-stepper/div/div[2]/div[3]/div/mat-card/mat-card-content/app-quote-summary/summary-partial/div[5]/div[1]/div/span/span"</v>
      </c>
      <c r="R46" t="str">
        <f t="shared" si="3"/>
        <v>"Clickonarrow":"//html/body/app-root/div/div/app-quote-stepper/div/div[2]/form/mat-horizontal-stepper/div/div[2]/div[3]/div/mat-card/mat-card-content/app-quote-summary/summary-partial/div[5]/div[1]/div/span/span"</v>
      </c>
      <c r="S46" s="1" t="str">
        <f t="shared" si="4"/>
        <v>await page.locator(QuoteSummaryLocator1.Clickonarrow).click();</v>
      </c>
      <c r="T46"/>
      <c r="U46"/>
      <c r="V46"/>
      <c r="W46"/>
      <c r="X46"/>
      <c r="Y46"/>
      <c r="Z46">
        <v>37</v>
      </c>
      <c r="AA46"/>
      <c r="AB46"/>
      <c r="AC46" s="6"/>
      <c r="AD46" s="6"/>
      <c r="AE46" s="6"/>
      <c r="BB46" s="3"/>
      <c r="BC46" s="3"/>
    </row>
    <row r="47" spans="1:55" s="4" customFormat="1" ht="75">
      <c r="A47"/>
      <c r="B47"/>
      <c r="C47" s="44"/>
      <c r="D47" s="44" t="s">
        <v>14</v>
      </c>
      <c r="E47" s="44" t="s">
        <v>229</v>
      </c>
      <c r="F47" s="44" t="s">
        <v>230</v>
      </c>
      <c r="G47" s="44" t="s">
        <v>6</v>
      </c>
      <c r="H47" s="44" t="s">
        <v>7</v>
      </c>
      <c r="I47" s="44"/>
      <c r="J47" s="44"/>
      <c r="K47" s="44"/>
      <c r="L47" s="44"/>
      <c r="M47" t="str">
        <f t="shared" si="2"/>
        <v>"//*[@class=\"</v>
      </c>
      <c r="N47" t="s">
        <v>31</v>
      </c>
      <c r="O47" s="4" t="str">
        <f t="shared" si="7"/>
        <v>click</v>
      </c>
      <c r="P47" t="str">
        <f t="shared" si="8"/>
        <v>();</v>
      </c>
      <c r="Q47" t="str">
        <f t="shared" si="9"/>
        <v/>
      </c>
      <c r="R47" t="str">
        <f t="shared" si="3"/>
        <v/>
      </c>
      <c r="S47" s="1" t="str">
        <f t="shared" si="4"/>
        <v/>
      </c>
      <c r="T47"/>
      <c r="U47"/>
      <c r="V47"/>
      <c r="W47"/>
      <c r="X47"/>
      <c r="Y47"/>
      <c r="Z47">
        <v>38</v>
      </c>
      <c r="AA47"/>
      <c r="AB47"/>
      <c r="AC47" s="6"/>
      <c r="AD47" s="6"/>
      <c r="AE47" s="6"/>
      <c r="BB47" s="3"/>
      <c r="BC47" s="3"/>
    </row>
    <row r="48" spans="1:55" s="4" customFormat="1" ht="75">
      <c r="A48"/>
      <c r="B48"/>
      <c r="C48" s="44"/>
      <c r="D48" s="44" t="s">
        <v>197</v>
      </c>
      <c r="E48" s="44" t="s">
        <v>190</v>
      </c>
      <c r="F48" s="44" t="s">
        <v>231</v>
      </c>
      <c r="G48" s="44" t="s">
        <v>6</v>
      </c>
      <c r="H48" s="44" t="s">
        <v>7</v>
      </c>
      <c r="I48" s="44"/>
      <c r="J48" s="44"/>
      <c r="K48" s="44"/>
      <c r="L48" s="44"/>
      <c r="M48" t="str">
        <f t="shared" si="2"/>
        <v>"//*[@class=\"</v>
      </c>
      <c r="N48" t="s">
        <v>31</v>
      </c>
      <c r="O48" s="4" t="str">
        <f t="shared" si="7"/>
        <v>click</v>
      </c>
      <c r="P48" t="str">
        <f t="shared" si="8"/>
        <v>();</v>
      </c>
      <c r="Q48" t="str">
        <f t="shared" si="9"/>
        <v/>
      </c>
      <c r="R48" t="str">
        <f t="shared" si="3"/>
        <v/>
      </c>
      <c r="S48" s="1" t="str">
        <f t="shared" si="4"/>
        <v/>
      </c>
      <c r="T48"/>
      <c r="U48"/>
      <c r="V48"/>
      <c r="W48"/>
      <c r="X48"/>
      <c r="Y48"/>
      <c r="Z48">
        <v>39</v>
      </c>
      <c r="AA48"/>
      <c r="AB48"/>
      <c r="AC48" s="6"/>
      <c r="AD48" s="6"/>
      <c r="AE48" s="6"/>
      <c r="BB48" s="3"/>
      <c r="BC48" s="3"/>
    </row>
    <row r="49" spans="1:55" s="4" customFormat="1" ht="75">
      <c r="A49"/>
      <c r="B49"/>
      <c r="C49" s="44"/>
      <c r="D49" s="44" t="s">
        <v>197</v>
      </c>
      <c r="E49" s="44" t="s">
        <v>190</v>
      </c>
      <c r="F49" s="44" t="s">
        <v>232</v>
      </c>
      <c r="G49" s="44" t="s">
        <v>6</v>
      </c>
      <c r="H49" s="44" t="s">
        <v>7</v>
      </c>
      <c r="I49" s="44"/>
      <c r="J49" s="44"/>
      <c r="K49" s="44"/>
      <c r="L49" s="44"/>
      <c r="M49" t="str">
        <f t="shared" si="2"/>
        <v>"//*[@class=\"</v>
      </c>
      <c r="N49" t="s">
        <v>31</v>
      </c>
      <c r="O49" s="4" t="str">
        <f t="shared" si="7"/>
        <v>click</v>
      </c>
      <c r="P49" t="str">
        <f t="shared" si="8"/>
        <v>();</v>
      </c>
      <c r="Q49" t="str">
        <f t="shared" si="9"/>
        <v/>
      </c>
      <c r="R49" t="str">
        <f t="shared" si="3"/>
        <v/>
      </c>
      <c r="S49" s="1" t="str">
        <f t="shared" si="4"/>
        <v/>
      </c>
      <c r="T49"/>
      <c r="U49"/>
      <c r="V49"/>
      <c r="W49"/>
      <c r="X49"/>
      <c r="Y49"/>
      <c r="Z49">
        <v>40</v>
      </c>
      <c r="AA49"/>
      <c r="AB49"/>
      <c r="AC49" s="6"/>
      <c r="AD49" s="6"/>
      <c r="AE49" s="6"/>
      <c r="BB49" s="3"/>
      <c r="BC49" s="3"/>
    </row>
    <row r="50" spans="1:55" s="4" customFormat="1" ht="75">
      <c r="A50"/>
      <c r="B50"/>
      <c r="C50" s="44"/>
      <c r="D50" s="44" t="s">
        <v>197</v>
      </c>
      <c r="E50" s="44" t="s">
        <v>190</v>
      </c>
      <c r="F50" s="44" t="s">
        <v>233</v>
      </c>
      <c r="G50" s="44" t="s">
        <v>6</v>
      </c>
      <c r="H50" s="44" t="s">
        <v>7</v>
      </c>
      <c r="I50" s="44"/>
      <c r="J50" s="44"/>
      <c r="K50" s="44"/>
      <c r="L50" s="44"/>
      <c r="M50" t="str">
        <f t="shared" si="2"/>
        <v>"//*[@class=\"</v>
      </c>
      <c r="N50" t="s">
        <v>31</v>
      </c>
      <c r="O50" s="4" t="str">
        <f t="shared" si="7"/>
        <v>click</v>
      </c>
      <c r="P50" t="str">
        <f t="shared" si="8"/>
        <v>();</v>
      </c>
      <c r="Q50" t="str">
        <f t="shared" si="9"/>
        <v/>
      </c>
      <c r="R50" t="str">
        <f t="shared" si="3"/>
        <v/>
      </c>
      <c r="S50" s="1" t="str">
        <f t="shared" si="4"/>
        <v/>
      </c>
      <c r="T50"/>
      <c r="U50"/>
      <c r="V50"/>
      <c r="W50"/>
      <c r="X50"/>
      <c r="Y50"/>
      <c r="Z50">
        <v>41</v>
      </c>
      <c r="AA50"/>
      <c r="AB50"/>
      <c r="AC50" s="6"/>
      <c r="AD50" s="6"/>
      <c r="AE50" s="6"/>
      <c r="BB50" s="3"/>
      <c r="BC50" s="3"/>
    </row>
    <row r="51" spans="1:55" s="4" customFormat="1" ht="75">
      <c r="A51"/>
      <c r="B51"/>
      <c r="C51" s="44"/>
      <c r="D51" s="44" t="s">
        <v>197</v>
      </c>
      <c r="E51" s="44" t="s">
        <v>190</v>
      </c>
      <c r="F51" s="44" t="s">
        <v>234</v>
      </c>
      <c r="G51" s="44" t="s">
        <v>6</v>
      </c>
      <c r="H51" s="44" t="s">
        <v>7</v>
      </c>
      <c r="I51" s="44"/>
      <c r="J51" s="44"/>
      <c r="K51" s="44"/>
      <c r="L51" s="44"/>
      <c r="M51" t="str">
        <f t="shared" si="2"/>
        <v>"//*[@class=\"</v>
      </c>
      <c r="N51" t="s">
        <v>31</v>
      </c>
      <c r="O51" s="4" t="str">
        <f t="shared" si="7"/>
        <v>click</v>
      </c>
      <c r="P51" t="str">
        <f t="shared" si="8"/>
        <v>();</v>
      </c>
      <c r="Q51" t="str">
        <f t="shared" si="9"/>
        <v/>
      </c>
      <c r="R51" t="str">
        <f t="shared" si="3"/>
        <v/>
      </c>
      <c r="S51" s="1" t="str">
        <f t="shared" si="4"/>
        <v/>
      </c>
      <c r="T51"/>
      <c r="U51"/>
      <c r="V51"/>
      <c r="W51"/>
      <c r="X51"/>
      <c r="Y51"/>
      <c r="Z51">
        <v>42</v>
      </c>
      <c r="AA51"/>
      <c r="AB51"/>
      <c r="AC51" s="6"/>
      <c r="AD51" s="6"/>
      <c r="AE51" s="6"/>
      <c r="BB51" s="3"/>
      <c r="BC51" s="3"/>
    </row>
    <row r="52" spans="1:55" s="4" customFormat="1" ht="75">
      <c r="A52"/>
      <c r="B52"/>
      <c r="C52" s="44"/>
      <c r="D52" s="44" t="s">
        <v>197</v>
      </c>
      <c r="E52" s="44" t="s">
        <v>190</v>
      </c>
      <c r="F52" s="44" t="s">
        <v>235</v>
      </c>
      <c r="G52" s="44" t="s">
        <v>6</v>
      </c>
      <c r="H52" s="44" t="s">
        <v>7</v>
      </c>
      <c r="I52" s="44"/>
      <c r="J52" s="44"/>
      <c r="K52" s="44"/>
      <c r="L52" s="44"/>
      <c r="M52" t="str">
        <f t="shared" si="2"/>
        <v>"//*[@class=\"</v>
      </c>
      <c r="N52" t="s">
        <v>31</v>
      </c>
      <c r="O52" s="4" t="str">
        <f t="shared" si="7"/>
        <v>click</v>
      </c>
      <c r="P52" t="str">
        <f t="shared" si="8"/>
        <v>();</v>
      </c>
      <c r="Q52" t="str">
        <f t="shared" si="9"/>
        <v/>
      </c>
      <c r="R52" t="str">
        <f t="shared" si="3"/>
        <v/>
      </c>
      <c r="S52" s="1" t="str">
        <f t="shared" si="4"/>
        <v/>
      </c>
      <c r="T52"/>
      <c r="U52"/>
      <c r="V52"/>
      <c r="W52"/>
      <c r="X52"/>
      <c r="Y52"/>
      <c r="Z52">
        <v>43</v>
      </c>
      <c r="AA52"/>
      <c r="AB52"/>
      <c r="AC52" s="6"/>
      <c r="AD52" s="6"/>
      <c r="AE52" s="6"/>
      <c r="BB52" s="3"/>
      <c r="BC52" s="3"/>
    </row>
    <row r="53" spans="1:55" s="4" customFormat="1" ht="75">
      <c r="A53"/>
      <c r="B53"/>
      <c r="C53" s="44"/>
      <c r="D53" s="44" t="s">
        <v>197</v>
      </c>
      <c r="E53" s="44" t="s">
        <v>190</v>
      </c>
      <c r="F53" s="44" t="s">
        <v>236</v>
      </c>
      <c r="G53" s="44" t="s">
        <v>6</v>
      </c>
      <c r="H53" s="44" t="s">
        <v>7</v>
      </c>
      <c r="I53" s="44"/>
      <c r="J53" s="44"/>
      <c r="K53" s="44"/>
      <c r="L53" s="44"/>
      <c r="M53" t="str">
        <f t="shared" si="2"/>
        <v>"//*[@class=\"</v>
      </c>
      <c r="N53" t="s">
        <v>31</v>
      </c>
      <c r="O53" s="4" t="str">
        <f t="shared" si="7"/>
        <v>click</v>
      </c>
      <c r="P53" t="str">
        <f t="shared" si="8"/>
        <v>();</v>
      </c>
      <c r="Q53" t="str">
        <f t="shared" si="9"/>
        <v/>
      </c>
      <c r="R53" t="str">
        <f t="shared" si="3"/>
        <v/>
      </c>
      <c r="S53" s="1" t="str">
        <f t="shared" si="4"/>
        <v/>
      </c>
      <c r="T53"/>
      <c r="U53"/>
      <c r="V53"/>
      <c r="W53"/>
      <c r="X53"/>
      <c r="Y53"/>
      <c r="Z53">
        <v>44</v>
      </c>
      <c r="AA53"/>
      <c r="AB53"/>
      <c r="AC53" s="6"/>
      <c r="AD53" s="6"/>
      <c r="AE53" s="6"/>
      <c r="BB53" s="3"/>
      <c r="BC53" s="3"/>
    </row>
    <row r="54" spans="1:55" s="4" customFormat="1" ht="75">
      <c r="A54"/>
      <c r="B54"/>
      <c r="C54" s="44"/>
      <c r="D54" s="44" t="s">
        <v>197</v>
      </c>
      <c r="E54" s="44" t="s">
        <v>190</v>
      </c>
      <c r="F54" s="44" t="s">
        <v>237</v>
      </c>
      <c r="G54" s="44" t="s">
        <v>6</v>
      </c>
      <c r="H54" s="44" t="s">
        <v>7</v>
      </c>
      <c r="I54" s="44"/>
      <c r="J54" s="44"/>
      <c r="K54" s="44"/>
      <c r="L54" s="44"/>
      <c r="M54" t="str">
        <f t="shared" si="2"/>
        <v>"//*[@class=\"</v>
      </c>
      <c r="N54" t="s">
        <v>31</v>
      </c>
      <c r="O54" s="4" t="str">
        <f t="shared" si="7"/>
        <v>click</v>
      </c>
      <c r="P54" t="str">
        <f t="shared" si="8"/>
        <v>();</v>
      </c>
      <c r="Q54" t="str">
        <f t="shared" si="9"/>
        <v/>
      </c>
      <c r="R54" t="str">
        <f t="shared" si="3"/>
        <v/>
      </c>
      <c r="S54" s="1" t="str">
        <f t="shared" si="4"/>
        <v/>
      </c>
      <c r="T54"/>
      <c r="U54"/>
      <c r="V54"/>
      <c r="W54"/>
      <c r="X54"/>
      <c r="Y54"/>
      <c r="Z54">
        <v>45</v>
      </c>
      <c r="AA54"/>
      <c r="AB54"/>
      <c r="AC54" s="6"/>
      <c r="AD54" s="6"/>
      <c r="AE54" s="6"/>
      <c r="BB54" s="3"/>
      <c r="BC54" s="3"/>
    </row>
    <row r="55" spans="1:55" s="4" customFormat="1" ht="75">
      <c r="A55"/>
      <c r="B55"/>
      <c r="C55" s="44"/>
      <c r="D55" s="44" t="s">
        <v>197</v>
      </c>
      <c r="E55" s="44" t="s">
        <v>190</v>
      </c>
      <c r="F55" s="44" t="s">
        <v>238</v>
      </c>
      <c r="G55" s="44" t="s">
        <v>6</v>
      </c>
      <c r="H55" s="44" t="s">
        <v>7</v>
      </c>
      <c r="I55" s="44"/>
      <c r="J55" s="44"/>
      <c r="K55" s="44"/>
      <c r="L55" s="44"/>
      <c r="M55" t="str">
        <f t="shared" si="2"/>
        <v>"//*[@class=\"</v>
      </c>
      <c r="N55" t="s">
        <v>31</v>
      </c>
      <c r="O55" s="4" t="str">
        <f t="shared" si="7"/>
        <v>click</v>
      </c>
      <c r="P55" t="str">
        <f t="shared" si="8"/>
        <v>();</v>
      </c>
      <c r="Q55" t="str">
        <f t="shared" si="9"/>
        <v/>
      </c>
      <c r="R55" t="str">
        <f t="shared" si="3"/>
        <v/>
      </c>
      <c r="S55" s="1" t="str">
        <f t="shared" si="4"/>
        <v/>
      </c>
      <c r="T55"/>
      <c r="U55"/>
      <c r="V55"/>
      <c r="W55"/>
      <c r="X55"/>
      <c r="Y55"/>
      <c r="Z55">
        <v>46</v>
      </c>
      <c r="AA55"/>
      <c r="AB55"/>
      <c r="AC55" s="6"/>
      <c r="AD55" s="6"/>
      <c r="AE55" s="6"/>
      <c r="BB55" s="3"/>
      <c r="BC55" s="3"/>
    </row>
    <row r="56" spans="1:55" s="4" customFormat="1" ht="75">
      <c r="A56"/>
      <c r="B56"/>
      <c r="C56" s="44"/>
      <c r="D56" s="44" t="s">
        <v>197</v>
      </c>
      <c r="E56" s="44" t="s">
        <v>190</v>
      </c>
      <c r="F56" s="44" t="s">
        <v>239</v>
      </c>
      <c r="G56" s="44" t="s">
        <v>6</v>
      </c>
      <c r="H56" s="44" t="s">
        <v>7</v>
      </c>
      <c r="I56" s="44"/>
      <c r="J56" s="44"/>
      <c r="K56" s="44"/>
      <c r="L56" s="44"/>
      <c r="M56" t="str">
        <f t="shared" si="2"/>
        <v>"//*[@class=\"</v>
      </c>
      <c r="N56" t="s">
        <v>31</v>
      </c>
      <c r="O56" s="4" t="str">
        <f t="shared" si="7"/>
        <v>click</v>
      </c>
      <c r="P56" t="str">
        <f t="shared" si="8"/>
        <v>();</v>
      </c>
      <c r="Q56" t="str">
        <f t="shared" si="9"/>
        <v/>
      </c>
      <c r="R56" t="str">
        <f t="shared" si="3"/>
        <v/>
      </c>
      <c r="S56" s="1" t="str">
        <f t="shared" si="4"/>
        <v/>
      </c>
      <c r="T56"/>
      <c r="U56"/>
      <c r="V56"/>
      <c r="W56"/>
      <c r="X56"/>
      <c r="Y56"/>
      <c r="Z56">
        <v>47</v>
      </c>
      <c r="AA56"/>
      <c r="AB56"/>
      <c r="AC56" s="6"/>
      <c r="AD56" s="6"/>
      <c r="AE56" s="6"/>
      <c r="BB56" s="3"/>
      <c r="BC56" s="3"/>
    </row>
    <row r="57" spans="1:55" s="4" customFormat="1" ht="75">
      <c r="A57"/>
      <c r="B57"/>
      <c r="C57" s="44"/>
      <c r="D57" s="44" t="s">
        <v>197</v>
      </c>
      <c r="E57" s="44" t="s">
        <v>190</v>
      </c>
      <c r="F57" s="44" t="s">
        <v>240</v>
      </c>
      <c r="G57" s="44" t="s">
        <v>6</v>
      </c>
      <c r="H57" s="44" t="s">
        <v>7</v>
      </c>
      <c r="I57" s="44"/>
      <c r="J57" s="44"/>
      <c r="K57" s="44"/>
      <c r="L57" s="44"/>
      <c r="M57" t="str">
        <f t="shared" si="2"/>
        <v>"//*[@class=\"</v>
      </c>
      <c r="N57" t="s">
        <v>31</v>
      </c>
      <c r="O57" s="4" t="str">
        <f t="shared" si="7"/>
        <v>click</v>
      </c>
      <c r="P57" t="str">
        <f t="shared" si="8"/>
        <v>();</v>
      </c>
      <c r="Q57" t="str">
        <f t="shared" si="9"/>
        <v/>
      </c>
      <c r="R57" t="str">
        <f t="shared" si="3"/>
        <v/>
      </c>
      <c r="S57" s="1" t="str">
        <f t="shared" si="4"/>
        <v/>
      </c>
      <c r="T57"/>
      <c r="U57"/>
      <c r="V57"/>
      <c r="W57"/>
      <c r="X57"/>
      <c r="Y57"/>
      <c r="Z57">
        <v>48</v>
      </c>
      <c r="AA57"/>
      <c r="AB57"/>
      <c r="AC57" s="6"/>
      <c r="AD57" s="6"/>
      <c r="AE57" s="6"/>
      <c r="BB57" s="3"/>
      <c r="BC57" s="3"/>
    </row>
    <row r="58" spans="1:55" s="4" customFormat="1" ht="75">
      <c r="A58"/>
      <c r="B58"/>
      <c r="C58" s="44"/>
      <c r="D58" s="44" t="s">
        <v>197</v>
      </c>
      <c r="E58" s="44" t="s">
        <v>190</v>
      </c>
      <c r="F58" s="44" t="s">
        <v>241</v>
      </c>
      <c r="G58" s="44" t="s">
        <v>6</v>
      </c>
      <c r="H58" s="44" t="s">
        <v>7</v>
      </c>
      <c r="I58" s="44"/>
      <c r="J58" s="44"/>
      <c r="K58" s="44"/>
      <c r="L58" s="44"/>
      <c r="M58" t="str">
        <f t="shared" si="2"/>
        <v>"//*[@class=\"</v>
      </c>
      <c r="N58" t="s">
        <v>31</v>
      </c>
      <c r="O58" s="4" t="str">
        <f t="shared" si="7"/>
        <v>click</v>
      </c>
      <c r="P58" t="str">
        <f t="shared" si="8"/>
        <v>();</v>
      </c>
      <c r="Q58" t="str">
        <f t="shared" si="9"/>
        <v/>
      </c>
      <c r="R58" t="str">
        <f t="shared" si="3"/>
        <v/>
      </c>
      <c r="S58" s="1" t="str">
        <f t="shared" si="4"/>
        <v/>
      </c>
      <c r="T58"/>
      <c r="U58"/>
      <c r="V58"/>
      <c r="W58"/>
      <c r="X58"/>
      <c r="Y58"/>
      <c r="Z58">
        <v>49</v>
      </c>
      <c r="AA58"/>
      <c r="AB58"/>
      <c r="AC58" s="6"/>
      <c r="AD58" s="6"/>
      <c r="AE58" s="6"/>
      <c r="BB58" s="3"/>
      <c r="BC58" s="3"/>
    </row>
    <row r="59" spans="1:55" s="4" customFormat="1" ht="75">
      <c r="A59"/>
      <c r="B59"/>
      <c r="C59" s="44"/>
      <c r="D59" s="44" t="s">
        <v>197</v>
      </c>
      <c r="E59" s="44" t="s">
        <v>190</v>
      </c>
      <c r="F59" s="44" t="s">
        <v>242</v>
      </c>
      <c r="G59" s="44" t="s">
        <v>6</v>
      </c>
      <c r="H59" s="44" t="s">
        <v>7</v>
      </c>
      <c r="I59" s="44"/>
      <c r="J59" s="44"/>
      <c r="K59" s="44"/>
      <c r="L59" s="44"/>
      <c r="M59" t="str">
        <f t="shared" si="2"/>
        <v>"//*[@class=\"</v>
      </c>
      <c r="N59" t="s">
        <v>31</v>
      </c>
      <c r="O59" s="4" t="str">
        <f t="shared" si="7"/>
        <v>click</v>
      </c>
      <c r="P59" t="str">
        <f t="shared" si="8"/>
        <v>();</v>
      </c>
      <c r="Q59" t="str">
        <f t="shared" si="9"/>
        <v/>
      </c>
      <c r="R59" t="str">
        <f t="shared" si="3"/>
        <v/>
      </c>
      <c r="S59" s="1" t="str">
        <f t="shared" si="4"/>
        <v/>
      </c>
      <c r="T59"/>
      <c r="U59"/>
      <c r="V59"/>
      <c r="W59"/>
      <c r="X59"/>
      <c r="Y59"/>
      <c r="Z59">
        <v>50</v>
      </c>
      <c r="AA59"/>
      <c r="AB59"/>
      <c r="AC59" s="6"/>
      <c r="AD59" s="6"/>
      <c r="AE59" s="6"/>
      <c r="BB59" s="3"/>
      <c r="BC59" s="3"/>
    </row>
    <row r="60" spans="1:55" s="4" customFormat="1" ht="75">
      <c r="A60"/>
      <c r="B60"/>
      <c r="C60" s="44"/>
      <c r="D60" s="44" t="s">
        <v>197</v>
      </c>
      <c r="E60" s="44" t="s">
        <v>190</v>
      </c>
      <c r="F60" s="44" t="s">
        <v>243</v>
      </c>
      <c r="G60" s="44" t="s">
        <v>6</v>
      </c>
      <c r="H60" s="44" t="s">
        <v>7</v>
      </c>
      <c r="I60" s="44"/>
      <c r="J60" s="44"/>
      <c r="K60" s="44"/>
      <c r="L60" s="44"/>
      <c r="M60" t="str">
        <f t="shared" si="2"/>
        <v>"//*[@class=\"</v>
      </c>
      <c r="N60" t="s">
        <v>31</v>
      </c>
      <c r="O60" s="4" t="str">
        <f t="shared" si="7"/>
        <v>click</v>
      </c>
      <c r="P60" t="str">
        <f t="shared" si="8"/>
        <v>();</v>
      </c>
      <c r="Q60" t="str">
        <f t="shared" si="9"/>
        <v/>
      </c>
      <c r="R60" t="str">
        <f t="shared" si="3"/>
        <v/>
      </c>
      <c r="S60" s="1" t="str">
        <f t="shared" si="4"/>
        <v/>
      </c>
      <c r="T60"/>
      <c r="U60"/>
      <c r="V60"/>
      <c r="W60"/>
      <c r="X60"/>
      <c r="Y60"/>
      <c r="Z60">
        <v>51</v>
      </c>
      <c r="AA60"/>
      <c r="AB60"/>
      <c r="AC60" s="6"/>
      <c r="AD60" s="6"/>
      <c r="AE60" s="6"/>
      <c r="BB60" s="3"/>
      <c r="BC60" s="3"/>
    </row>
    <row r="61" spans="1:55" s="4" customFormat="1" ht="75">
      <c r="A61"/>
      <c r="B61"/>
      <c r="C61" s="44"/>
      <c r="D61" s="44" t="s">
        <v>197</v>
      </c>
      <c r="E61" s="44" t="s">
        <v>190</v>
      </c>
      <c r="F61" s="44" t="s">
        <v>244</v>
      </c>
      <c r="G61" s="44" t="s">
        <v>6</v>
      </c>
      <c r="H61" s="44" t="s">
        <v>7</v>
      </c>
      <c r="I61" s="44"/>
      <c r="J61" s="44"/>
      <c r="K61" s="44"/>
      <c r="L61" s="44"/>
      <c r="M61" t="str">
        <f t="shared" si="2"/>
        <v>"//*[@class=\"</v>
      </c>
      <c r="N61" t="s">
        <v>31</v>
      </c>
      <c r="O61" s="4" t="str">
        <f t="shared" si="7"/>
        <v>click</v>
      </c>
      <c r="P61" t="str">
        <f t="shared" si="8"/>
        <v>();</v>
      </c>
      <c r="Q61" t="str">
        <f t="shared" si="9"/>
        <v/>
      </c>
      <c r="R61" t="str">
        <f t="shared" si="3"/>
        <v/>
      </c>
      <c r="S61" s="1" t="str">
        <f t="shared" si="4"/>
        <v/>
      </c>
      <c r="T61"/>
      <c r="U61"/>
      <c r="V61"/>
      <c r="W61"/>
      <c r="X61"/>
      <c r="Y61"/>
      <c r="Z61">
        <v>52</v>
      </c>
      <c r="AA61"/>
      <c r="AB61"/>
      <c r="AC61" s="6"/>
      <c r="AD61" s="6"/>
      <c r="AE61" s="6"/>
      <c r="BB61" s="3"/>
      <c r="BC61" s="3"/>
    </row>
    <row r="62" spans="1:55" s="4" customFormat="1" ht="75">
      <c r="A62"/>
      <c r="B62"/>
      <c r="C62" s="44"/>
      <c r="D62" s="44" t="s">
        <v>197</v>
      </c>
      <c r="E62" s="44" t="s">
        <v>190</v>
      </c>
      <c r="F62" s="44" t="s">
        <v>245</v>
      </c>
      <c r="G62" s="44" t="s">
        <v>6</v>
      </c>
      <c r="H62" s="44" t="s">
        <v>7</v>
      </c>
      <c r="I62" s="44"/>
      <c r="J62" s="44"/>
      <c r="K62" s="44"/>
      <c r="L62" s="44"/>
      <c r="M62" t="str">
        <f t="shared" si="2"/>
        <v>"//*[@class=\"</v>
      </c>
      <c r="N62" t="s">
        <v>31</v>
      </c>
      <c r="O62" s="4" t="str">
        <f t="shared" si="7"/>
        <v>click</v>
      </c>
      <c r="P62" t="str">
        <f t="shared" si="8"/>
        <v>();</v>
      </c>
      <c r="Q62" t="str">
        <f t="shared" si="9"/>
        <v/>
      </c>
      <c r="R62" t="str">
        <f t="shared" si="3"/>
        <v/>
      </c>
      <c r="S62" s="1" t="str">
        <f t="shared" si="4"/>
        <v/>
      </c>
      <c r="T62"/>
      <c r="U62"/>
      <c r="V62"/>
      <c r="W62"/>
      <c r="X62"/>
      <c r="Y62"/>
      <c r="Z62">
        <v>53</v>
      </c>
      <c r="AA62"/>
      <c r="AB62"/>
      <c r="AC62" s="6"/>
      <c r="AD62" s="6"/>
      <c r="AE62" s="6"/>
      <c r="BB62" s="3"/>
      <c r="BC62" s="3"/>
    </row>
    <row r="63" spans="1:55" s="4" customFormat="1" ht="75">
      <c r="A63"/>
      <c r="B63"/>
      <c r="C63" s="44"/>
      <c r="D63" s="44" t="s">
        <v>197</v>
      </c>
      <c r="E63" s="44" t="s">
        <v>190</v>
      </c>
      <c r="F63" s="44" t="s">
        <v>246</v>
      </c>
      <c r="G63" s="44" t="s">
        <v>6</v>
      </c>
      <c r="H63" s="44" t="s">
        <v>7</v>
      </c>
      <c r="I63" s="44"/>
      <c r="J63" s="44"/>
      <c r="K63" s="44"/>
      <c r="L63" s="44"/>
      <c r="M63" t="str">
        <f t="shared" si="2"/>
        <v>"//*[@class=\"</v>
      </c>
      <c r="N63" t="s">
        <v>31</v>
      </c>
      <c r="O63" s="4" t="str">
        <f t="shared" si="7"/>
        <v>click</v>
      </c>
      <c r="P63" t="str">
        <f t="shared" si="8"/>
        <v>();</v>
      </c>
      <c r="Q63" t="str">
        <f t="shared" si="9"/>
        <v/>
      </c>
      <c r="R63" t="str">
        <f t="shared" si="3"/>
        <v/>
      </c>
      <c r="S63" s="1" t="str">
        <f t="shared" si="4"/>
        <v/>
      </c>
      <c r="T63"/>
      <c r="U63"/>
      <c r="V63"/>
      <c r="W63"/>
      <c r="X63"/>
      <c r="Y63"/>
      <c r="Z63">
        <v>54</v>
      </c>
      <c r="AA63"/>
      <c r="AB63"/>
      <c r="AC63" s="6"/>
      <c r="AD63" s="6"/>
      <c r="AE63" s="6"/>
      <c r="BB63" s="3"/>
      <c r="BC63" s="3"/>
    </row>
    <row r="64" spans="1:55" s="4" customFormat="1" ht="75">
      <c r="A64"/>
      <c r="B64"/>
      <c r="C64" s="44"/>
      <c r="D64" s="44" t="s">
        <v>14</v>
      </c>
      <c r="E64" s="44" t="s">
        <v>190</v>
      </c>
      <c r="F64" s="44" t="s">
        <v>247</v>
      </c>
      <c r="G64" s="44" t="s">
        <v>6</v>
      </c>
      <c r="H64" s="44" t="s">
        <v>7</v>
      </c>
      <c r="I64" s="44"/>
      <c r="J64" s="44"/>
      <c r="K64" s="44"/>
      <c r="L64" s="44"/>
      <c r="M64" t="str">
        <f t="shared" si="2"/>
        <v>"//*[@class=\"</v>
      </c>
      <c r="N64" t="s">
        <v>31</v>
      </c>
      <c r="O64" s="4" t="str">
        <f t="shared" si="7"/>
        <v>click</v>
      </c>
      <c r="P64" t="str">
        <f t="shared" si="8"/>
        <v>();</v>
      </c>
      <c r="Q64" t="str">
        <f t="shared" si="9"/>
        <v/>
      </c>
      <c r="R64" t="str">
        <f t="shared" si="3"/>
        <v/>
      </c>
      <c r="S64" s="1" t="str">
        <f t="shared" si="4"/>
        <v/>
      </c>
      <c r="T64"/>
      <c r="U64"/>
      <c r="V64"/>
      <c r="W64"/>
      <c r="X64"/>
      <c r="Y64"/>
      <c r="Z64">
        <v>55</v>
      </c>
      <c r="AA64"/>
      <c r="AB64"/>
      <c r="AC64" s="6"/>
      <c r="AD64" s="6"/>
      <c r="AE64" s="6"/>
      <c r="BB64" s="3"/>
      <c r="BC64" s="3"/>
    </row>
    <row r="65" spans="1:55" s="4" customFormat="1" ht="75">
      <c r="A65"/>
      <c r="B65"/>
      <c r="C65" s="44"/>
      <c r="D65" s="44" t="s">
        <v>197</v>
      </c>
      <c r="E65" s="44" t="s">
        <v>190</v>
      </c>
      <c r="F65" s="44" t="s">
        <v>248</v>
      </c>
      <c r="G65" s="44" t="s">
        <v>6</v>
      </c>
      <c r="H65" s="44" t="s">
        <v>7</v>
      </c>
      <c r="I65" s="44"/>
      <c r="J65" s="44"/>
      <c r="K65" s="44"/>
      <c r="L65" s="44"/>
      <c r="M65" t="str">
        <f t="shared" si="2"/>
        <v>"//*[@class=\"</v>
      </c>
      <c r="N65" t="s">
        <v>31</v>
      </c>
      <c r="O65" s="4" t="str">
        <f t="shared" si="7"/>
        <v>click</v>
      </c>
      <c r="P65" t="str">
        <f t="shared" si="8"/>
        <v>();</v>
      </c>
      <c r="Q65" t="str">
        <f t="shared" si="9"/>
        <v/>
      </c>
      <c r="R65" t="str">
        <f t="shared" si="3"/>
        <v/>
      </c>
      <c r="S65" s="1" t="str">
        <f t="shared" si="4"/>
        <v/>
      </c>
      <c r="T65"/>
      <c r="U65"/>
      <c r="V65"/>
      <c r="W65"/>
      <c r="X65"/>
      <c r="Y65"/>
      <c r="Z65">
        <v>56</v>
      </c>
      <c r="AA65"/>
      <c r="AB65"/>
      <c r="AC65" s="6"/>
      <c r="AD65" s="6"/>
      <c r="AE65" s="6"/>
      <c r="BB65" s="3"/>
      <c r="BC65" s="3"/>
    </row>
    <row r="66" spans="1:55" s="4" customFormat="1" ht="75">
      <c r="A66"/>
      <c r="B66"/>
      <c r="C66" s="44"/>
      <c r="D66" s="44" t="s">
        <v>197</v>
      </c>
      <c r="E66" s="44" t="s">
        <v>190</v>
      </c>
      <c r="F66" s="44" t="s">
        <v>249</v>
      </c>
      <c r="G66" s="44" t="s">
        <v>6</v>
      </c>
      <c r="H66" s="44" t="s">
        <v>7</v>
      </c>
      <c r="I66" s="44"/>
      <c r="J66" s="44"/>
      <c r="K66" s="44"/>
      <c r="L66" s="44"/>
      <c r="M66" t="str">
        <f t="shared" si="2"/>
        <v>"//*[@class=\"</v>
      </c>
      <c r="N66" t="s">
        <v>31</v>
      </c>
      <c r="O66" s="4" t="str">
        <f t="shared" si="7"/>
        <v>click</v>
      </c>
      <c r="P66" t="str">
        <f t="shared" si="8"/>
        <v>();</v>
      </c>
      <c r="Q66" t="str">
        <f t="shared" si="9"/>
        <v/>
      </c>
      <c r="R66" t="str">
        <f t="shared" si="3"/>
        <v/>
      </c>
      <c r="S66" s="1" t="str">
        <f t="shared" si="4"/>
        <v/>
      </c>
      <c r="T66"/>
      <c r="U66"/>
      <c r="V66"/>
      <c r="W66"/>
      <c r="X66"/>
      <c r="Y66"/>
      <c r="Z66">
        <v>57</v>
      </c>
      <c r="AA66"/>
      <c r="AB66"/>
      <c r="AC66" s="6"/>
      <c r="AD66" s="6"/>
      <c r="AE66" s="6"/>
      <c r="BB66" s="3"/>
      <c r="BC66" s="3"/>
    </row>
    <row r="67" spans="1:55" s="4" customFormat="1" ht="75">
      <c r="A67"/>
      <c r="B67"/>
      <c r="C67" s="44"/>
      <c r="D67" s="44" t="s">
        <v>197</v>
      </c>
      <c r="E67" s="44" t="s">
        <v>190</v>
      </c>
      <c r="F67" s="44" t="s">
        <v>250</v>
      </c>
      <c r="G67" s="44" t="s">
        <v>6</v>
      </c>
      <c r="H67" s="44" t="s">
        <v>7</v>
      </c>
      <c r="I67" s="44"/>
      <c r="J67" s="44"/>
      <c r="K67" s="44"/>
      <c r="L67" s="44"/>
      <c r="M67" t="str">
        <f t="shared" si="2"/>
        <v>"//*[@class=\"</v>
      </c>
      <c r="N67" t="s">
        <v>31</v>
      </c>
      <c r="O67" s="4" t="str">
        <f t="shared" si="7"/>
        <v>click</v>
      </c>
      <c r="P67" t="str">
        <f t="shared" si="8"/>
        <v>();</v>
      </c>
      <c r="Q67" t="str">
        <f t="shared" si="9"/>
        <v/>
      </c>
      <c r="R67" t="str">
        <f t="shared" si="3"/>
        <v/>
      </c>
      <c r="S67" s="1" t="str">
        <f t="shared" si="4"/>
        <v/>
      </c>
      <c r="T67"/>
      <c r="U67"/>
      <c r="V67"/>
      <c r="W67"/>
      <c r="X67"/>
      <c r="Y67"/>
      <c r="Z67">
        <v>58</v>
      </c>
      <c r="AA67"/>
      <c r="AB67"/>
      <c r="AC67" s="6"/>
      <c r="AD67" s="6"/>
      <c r="AE67" s="6"/>
      <c r="BB67" s="3"/>
      <c r="BC67" s="3"/>
    </row>
    <row r="68" spans="1:55" s="4" customFormat="1" ht="75">
      <c r="A68"/>
      <c r="B68"/>
      <c r="C68" s="44"/>
      <c r="D68" s="44" t="s">
        <v>197</v>
      </c>
      <c r="E68" s="44" t="s">
        <v>190</v>
      </c>
      <c r="F68" s="44" t="s">
        <v>251</v>
      </c>
      <c r="G68" s="44" t="s">
        <v>6</v>
      </c>
      <c r="H68" s="44" t="s">
        <v>7</v>
      </c>
      <c r="I68" s="44"/>
      <c r="J68" s="44"/>
      <c r="K68" s="44"/>
      <c r="L68" s="44"/>
      <c r="M68" t="str">
        <f t="shared" si="2"/>
        <v>"//*[@class=\"</v>
      </c>
      <c r="N68" t="s">
        <v>31</v>
      </c>
      <c r="O68" s="4" t="str">
        <f t="shared" si="7"/>
        <v>click</v>
      </c>
      <c r="P68" t="str">
        <f t="shared" si="8"/>
        <v>();</v>
      </c>
      <c r="Q68" t="str">
        <f t="shared" si="9"/>
        <v/>
      </c>
      <c r="R68" t="str">
        <f t="shared" si="3"/>
        <v/>
      </c>
      <c r="S68" s="1" t="str">
        <f t="shared" si="4"/>
        <v/>
      </c>
      <c r="T68"/>
      <c r="U68"/>
      <c r="V68"/>
      <c r="W68"/>
      <c r="X68"/>
      <c r="Y68"/>
      <c r="Z68">
        <v>59</v>
      </c>
      <c r="AA68"/>
      <c r="AB68"/>
      <c r="AC68" s="6"/>
      <c r="AD68" s="6"/>
      <c r="AE68" s="6"/>
      <c r="BB68" s="3"/>
      <c r="BC68" s="3"/>
    </row>
    <row r="69" spans="1:55" s="4" customFormat="1" ht="75">
      <c r="A69"/>
      <c r="B69"/>
      <c r="C69" s="44"/>
      <c r="D69" s="44" t="s">
        <v>197</v>
      </c>
      <c r="E69" s="44" t="s">
        <v>190</v>
      </c>
      <c r="F69" s="44" t="s">
        <v>252</v>
      </c>
      <c r="G69" s="44" t="s">
        <v>6</v>
      </c>
      <c r="H69" s="44" t="s">
        <v>7</v>
      </c>
      <c r="I69" s="44"/>
      <c r="J69" s="44"/>
      <c r="K69" s="44"/>
      <c r="L69" s="44"/>
      <c r="M69" t="str">
        <f t="shared" si="2"/>
        <v>"//*[@class=\"</v>
      </c>
      <c r="N69" t="s">
        <v>31</v>
      </c>
      <c r="O69" s="4" t="str">
        <f t="shared" si="7"/>
        <v>click</v>
      </c>
      <c r="P69" t="str">
        <f t="shared" si="8"/>
        <v>();</v>
      </c>
      <c r="Q69" t="str">
        <f t="shared" si="9"/>
        <v/>
      </c>
      <c r="R69" t="str">
        <f t="shared" si="3"/>
        <v/>
      </c>
      <c r="S69" s="1" t="str">
        <f t="shared" si="4"/>
        <v/>
      </c>
      <c r="T69"/>
      <c r="U69"/>
      <c r="V69"/>
      <c r="W69"/>
      <c r="X69"/>
      <c r="Y69"/>
      <c r="Z69">
        <v>60</v>
      </c>
      <c r="AA69"/>
      <c r="AB69"/>
      <c r="AC69" s="6"/>
      <c r="AD69" s="6"/>
      <c r="AE69" s="6"/>
      <c r="BB69" s="3"/>
      <c r="BC69" s="3"/>
    </row>
    <row r="70" spans="1:55" s="4" customFormat="1" ht="75">
      <c r="A70"/>
      <c r="B70"/>
      <c r="C70" s="44"/>
      <c r="D70" s="44" t="s">
        <v>197</v>
      </c>
      <c r="E70" s="44" t="s">
        <v>190</v>
      </c>
      <c r="F70" s="44" t="s">
        <v>2872</v>
      </c>
      <c r="G70" s="44" t="s">
        <v>6</v>
      </c>
      <c r="H70" s="44" t="s">
        <v>7</v>
      </c>
      <c r="I70" s="44"/>
      <c r="J70" s="44"/>
      <c r="K70" s="44"/>
      <c r="L70" s="44"/>
      <c r="M70" t="str">
        <f t="shared" si="2"/>
        <v>"//*[@class=\"</v>
      </c>
      <c r="N70" t="s">
        <v>31</v>
      </c>
      <c r="O70" s="4" t="str">
        <f t="shared" si="7"/>
        <v>click</v>
      </c>
      <c r="P70" t="str">
        <f t="shared" si="8"/>
        <v>();</v>
      </c>
      <c r="Q70" t="str">
        <f t="shared" si="9"/>
        <v/>
      </c>
      <c r="R70" t="str">
        <f t="shared" si="3"/>
        <v/>
      </c>
      <c r="S70" s="1" t="str">
        <f t="shared" si="4"/>
        <v/>
      </c>
      <c r="T70"/>
      <c r="U70"/>
      <c r="V70"/>
      <c r="W70"/>
      <c r="X70"/>
      <c r="Y70"/>
      <c r="Z70">
        <v>61</v>
      </c>
      <c r="AA70"/>
      <c r="AB70"/>
      <c r="AC70" s="6"/>
      <c r="AD70" s="6"/>
      <c r="AE70" s="6"/>
      <c r="BB70" s="3"/>
      <c r="BC70" s="3"/>
    </row>
    <row r="71" spans="1:55" s="4" customFormat="1" ht="75">
      <c r="A71"/>
      <c r="B71"/>
      <c r="C71" s="44"/>
      <c r="D71" s="44" t="s">
        <v>197</v>
      </c>
      <c r="E71" s="44" t="s">
        <v>190</v>
      </c>
      <c r="F71" s="44" t="s">
        <v>2873</v>
      </c>
      <c r="G71" s="44" t="s">
        <v>6</v>
      </c>
      <c r="H71" s="44" t="s">
        <v>7</v>
      </c>
      <c r="I71" s="44"/>
      <c r="J71" s="44"/>
      <c r="K71" s="44"/>
      <c r="L71" s="44"/>
      <c r="M71" t="str">
        <f t="shared" si="2"/>
        <v>"//*[@class=\"</v>
      </c>
      <c r="N71" t="s">
        <v>31</v>
      </c>
      <c r="O71" s="4" t="str">
        <f t="shared" si="7"/>
        <v>click</v>
      </c>
      <c r="P71" t="str">
        <f t="shared" si="8"/>
        <v>();</v>
      </c>
      <c r="Q71" t="str">
        <f t="shared" si="9"/>
        <v/>
      </c>
      <c r="R71" t="str">
        <f t="shared" si="3"/>
        <v/>
      </c>
      <c r="S71" s="1" t="str">
        <f t="shared" si="4"/>
        <v/>
      </c>
      <c r="T71"/>
      <c r="U71"/>
      <c r="V71"/>
      <c r="W71"/>
      <c r="X71"/>
      <c r="Y71"/>
      <c r="Z71">
        <v>62</v>
      </c>
      <c r="AA71"/>
      <c r="AB71"/>
      <c r="AC71" s="6"/>
      <c r="AD71" s="6"/>
      <c r="AE71" s="6"/>
      <c r="BB71" s="3"/>
      <c r="BC71" s="3"/>
    </row>
    <row r="72" spans="1:55" s="4" customFormat="1" ht="75">
      <c r="A72"/>
      <c r="B72"/>
      <c r="C72" s="44"/>
      <c r="D72" s="44" t="s">
        <v>14</v>
      </c>
      <c r="E72" s="44" t="s">
        <v>190</v>
      </c>
      <c r="F72" s="44" t="s">
        <v>2874</v>
      </c>
      <c r="G72" s="44" t="s">
        <v>6</v>
      </c>
      <c r="H72" s="44" t="s">
        <v>7</v>
      </c>
      <c r="I72" s="44"/>
      <c r="J72" s="44"/>
      <c r="K72" s="44"/>
      <c r="L72" s="44"/>
      <c r="M72" t="str">
        <f t="shared" si="2"/>
        <v>"//*[@class=\"</v>
      </c>
      <c r="N72" t="s">
        <v>31</v>
      </c>
      <c r="O72" s="4" t="str">
        <f t="shared" si="7"/>
        <v>click</v>
      </c>
      <c r="P72" t="str">
        <f t="shared" si="8"/>
        <v>();</v>
      </c>
      <c r="Q72" t="str">
        <f t="shared" si="9"/>
        <v/>
      </c>
      <c r="R72" t="str">
        <f t="shared" si="3"/>
        <v/>
      </c>
      <c r="S72" s="1" t="str">
        <f t="shared" si="4"/>
        <v/>
      </c>
      <c r="T72"/>
      <c r="U72"/>
      <c r="V72"/>
      <c r="W72"/>
      <c r="X72"/>
      <c r="Y72"/>
      <c r="Z72">
        <v>63</v>
      </c>
      <c r="AA72"/>
      <c r="AB72"/>
      <c r="AC72" s="6"/>
      <c r="AD72" s="6"/>
      <c r="AE72" s="6"/>
      <c r="BB72" s="3"/>
      <c r="BC72" s="3"/>
    </row>
    <row r="73" spans="1:55" s="4" customFormat="1" ht="75">
      <c r="A73"/>
      <c r="B73"/>
      <c r="C73" s="44"/>
      <c r="D73" s="44" t="s">
        <v>197</v>
      </c>
      <c r="E73" s="44" t="s">
        <v>190</v>
      </c>
      <c r="F73" s="44" t="s">
        <v>2875</v>
      </c>
      <c r="G73" s="44" t="s">
        <v>6</v>
      </c>
      <c r="H73" s="44" t="s">
        <v>7</v>
      </c>
      <c r="I73" s="44"/>
      <c r="J73" s="44"/>
      <c r="K73" s="44"/>
      <c r="L73" s="44"/>
      <c r="M73" t="str">
        <f t="shared" si="2"/>
        <v>"//*[@class=\"</v>
      </c>
      <c r="N73" t="s">
        <v>31</v>
      </c>
      <c r="O73" s="4" t="str">
        <f t="shared" si="7"/>
        <v>click</v>
      </c>
      <c r="P73" t="str">
        <f t="shared" si="8"/>
        <v>();</v>
      </c>
      <c r="Q73" t="str">
        <f t="shared" si="9"/>
        <v/>
      </c>
      <c r="R73" t="str">
        <f t="shared" si="3"/>
        <v/>
      </c>
      <c r="S73" s="1" t="str">
        <f t="shared" si="4"/>
        <v/>
      </c>
      <c r="T73"/>
      <c r="U73"/>
      <c r="V73"/>
      <c r="W73"/>
      <c r="X73"/>
      <c r="Y73"/>
      <c r="Z73">
        <v>64</v>
      </c>
      <c r="AA73"/>
      <c r="AB73"/>
      <c r="AC73" s="6"/>
      <c r="AD73" s="6"/>
      <c r="AE73" s="6"/>
      <c r="BB73" s="3"/>
      <c r="BC73" s="3"/>
    </row>
    <row r="74" spans="1:55" s="4" customFormat="1" ht="75">
      <c r="A74"/>
      <c r="B74"/>
      <c r="C74" s="44"/>
      <c r="D74" s="44" t="s">
        <v>197</v>
      </c>
      <c r="E74" s="44" t="s">
        <v>190</v>
      </c>
      <c r="F74" s="44" t="s">
        <v>2876</v>
      </c>
      <c r="G74" s="44" t="s">
        <v>6</v>
      </c>
      <c r="H74" s="44" t="s">
        <v>7</v>
      </c>
      <c r="I74" s="44"/>
      <c r="J74" s="44"/>
      <c r="K74" s="44"/>
      <c r="L74" s="44"/>
      <c r="M74" t="str">
        <f t="shared" si="2"/>
        <v>"//*[@class=\"</v>
      </c>
      <c r="N74" t="s">
        <v>31</v>
      </c>
      <c r="O74" s="4" t="str">
        <f t="shared" ref="O74" si="12">IF(D74="input","fill",IF(I74&lt;&gt;"","innerText",IF(J74="Y",$T$7,"click")))</f>
        <v>click</v>
      </c>
      <c r="P74" t="str">
        <f t="shared" ref="P74" si="13">IF(OR(O74="Click",O74="innerText"),"();","("&amp;""""&amp;K74&amp;""""&amp;");")</f>
        <v>();</v>
      </c>
      <c r="Q74" t="str">
        <f t="shared" ref="Q74" si="14">IF(C74="Y",IF(H74&lt;&gt;"Xpath",M74&amp;F74&amp;N74,""""&amp;F74&amp;""""),"")</f>
        <v/>
      </c>
      <c r="R74" t="str">
        <f t="shared" si="3"/>
        <v/>
      </c>
      <c r="S74" s="1" t="str">
        <f t="shared" si="4"/>
        <v/>
      </c>
      <c r="T74"/>
      <c r="U74"/>
      <c r="V74"/>
      <c r="W74"/>
      <c r="X74"/>
      <c r="Y74"/>
      <c r="Z74">
        <v>65</v>
      </c>
      <c r="AA74"/>
      <c r="AB74"/>
      <c r="AC74" s="6"/>
      <c r="AD74" s="6"/>
      <c r="AE74" s="6"/>
      <c r="BB74" s="3"/>
      <c r="BC74" s="3"/>
    </row>
    <row r="75" spans="1:55" s="4" customFormat="1" ht="75">
      <c r="A75"/>
      <c r="B75"/>
      <c r="C75" s="44"/>
      <c r="D75" s="44" t="s">
        <v>197</v>
      </c>
      <c r="E75" s="44" t="s">
        <v>190</v>
      </c>
      <c r="F75" s="44" t="s">
        <v>2877</v>
      </c>
      <c r="G75" s="44" t="s">
        <v>6</v>
      </c>
      <c r="H75" s="44" t="s">
        <v>7</v>
      </c>
      <c r="I75" s="44"/>
      <c r="J75" s="44"/>
      <c r="K75" s="44"/>
      <c r="L75" s="44"/>
      <c r="M75" t="str">
        <f t="shared" ref="M75:M138" si="15">IF(H75="id",""""&amp;"//*[@id=\"&amp;"""",""""&amp;"//*[@class=\"&amp;"""")</f>
        <v>"//*[@class=\"</v>
      </c>
      <c r="N75" t="s">
        <v>31</v>
      </c>
      <c r="O75" s="4" t="str">
        <f t="shared" si="7"/>
        <v>click</v>
      </c>
      <c r="P75" t="str">
        <f t="shared" si="8"/>
        <v>();</v>
      </c>
      <c r="Q75" t="str">
        <f t="shared" si="9"/>
        <v/>
      </c>
      <c r="R75" t="str">
        <f t="shared" ref="R75:R138" si="16">IF(C75="Y",""""&amp;SUBSTITUTE(E75," ","")&amp;""""&amp;":"&amp;Q75&amp;"","")</f>
        <v/>
      </c>
      <c r="S75" s="1" t="str">
        <f t="shared" ref="S75:S138" si="17">IF(C75="Y",IF(D75&lt;&gt;"mat-select",IF(D75="End","",IF(O75="innerText",I75&amp;"="&amp;IF(C75="Y",IF(J75&lt;&gt;"Y",$S$8&amp;$R$9&amp;"."&amp;E75&amp;")."&amp;IF(OR(O75="click",O75="innerText"),O75&amp;"();",O75&amp;"("&amp;$Q$8&amp;"."&amp;E75&amp;");"),$S$7&amp;$R$9&amp;"."&amp;SUBSTITUTE(E75," ","")&amp;")."&amp;IF(O75="click",O75&amp;"();",O75&amp;"("&amp;"'"&amp;K75&amp;"'"&amp;");")),""),IF(C75="Y",IF(J75&lt;&gt;"Y",$S$8&amp;$R$9&amp;"."&amp;SUBSTITUTE(E75," ","")&amp;")."&amp;IF(OR(O75="click",O75="innerText"),O75&amp;"();",O75&amp;"("&amp;$Q$8&amp;"."&amp;SUBSTITUTE(E75," ","")&amp;");"),$S$7&amp;$R$9&amp;"."&amp;SUBSTITUTE(E75," ","")&amp;")."&amp;IF(O75="click",O75&amp;"();",O75&amp;"("&amp;"'"&amp;K75&amp;"'"&amp;");")),""))),"let form"&amp;Z75&amp;": String;"&amp;"for (let i = 1; i &lt; 30; i++) {"&amp;$S$8&amp;$R$9&amp;"."&amp;SUBSTITUTE(E75," ","")&amp;").click();"&amp;$CE$4&amp; "form"&amp;Z75&amp;"="&amp; $S$8&amp;$R$9&amp;"."&amp;SUBSTITUTE(E75," ","")&amp;").innerText();" &amp;"if ("&amp;"form"&amp;Z75&amp;"=="&amp; "Data[index]."&amp;SUBSTITUTE(E75," ","") &amp;"){"&amp;$CE$7),"")</f>
        <v/>
      </c>
      <c r="T75"/>
      <c r="U75"/>
      <c r="V75"/>
      <c r="W75"/>
      <c r="X75"/>
      <c r="Y75"/>
      <c r="Z75">
        <v>66</v>
      </c>
      <c r="AA75"/>
      <c r="AB75"/>
      <c r="AC75" s="6"/>
      <c r="AD75" s="6"/>
      <c r="AE75" s="6"/>
      <c r="BB75" s="3"/>
      <c r="BC75" s="3"/>
    </row>
    <row r="76" spans="1:55" s="4" customFormat="1" ht="75">
      <c r="A76"/>
      <c r="B76"/>
      <c r="C76" s="44"/>
      <c r="D76" s="44" t="s">
        <v>13</v>
      </c>
      <c r="E76" s="44" t="s">
        <v>190</v>
      </c>
      <c r="F76" s="44" t="s">
        <v>2878</v>
      </c>
      <c r="G76" s="44" t="s">
        <v>6</v>
      </c>
      <c r="H76" s="44" t="s">
        <v>7</v>
      </c>
      <c r="I76" s="44"/>
      <c r="J76" s="44"/>
      <c r="K76" s="44"/>
      <c r="L76" s="44"/>
      <c r="M76" t="str">
        <f t="shared" si="15"/>
        <v>"//*[@class=\"</v>
      </c>
      <c r="N76" t="s">
        <v>31</v>
      </c>
      <c r="O76" s="4" t="str">
        <f t="shared" si="7"/>
        <v>click</v>
      </c>
      <c r="P76" t="str">
        <f t="shared" si="8"/>
        <v>();</v>
      </c>
      <c r="Q76" t="str">
        <f t="shared" si="9"/>
        <v/>
      </c>
      <c r="R76" t="str">
        <f t="shared" si="16"/>
        <v/>
      </c>
      <c r="S76" s="1" t="str">
        <f t="shared" si="17"/>
        <v/>
      </c>
      <c r="T76"/>
      <c r="U76"/>
      <c r="V76"/>
      <c r="W76"/>
      <c r="X76"/>
      <c r="Y76"/>
      <c r="Z76">
        <v>67</v>
      </c>
      <c r="AA76"/>
      <c r="AB76"/>
      <c r="AC76" s="6"/>
      <c r="AD76" s="6"/>
      <c r="AE76" s="6"/>
      <c r="BB76" s="3"/>
      <c r="BC76" s="3"/>
    </row>
    <row r="77" spans="1:55" s="4" customFormat="1" ht="75">
      <c r="A77"/>
      <c r="B77"/>
      <c r="C77" s="44"/>
      <c r="D77" s="44" t="s">
        <v>13</v>
      </c>
      <c r="E77" s="44" t="s">
        <v>190</v>
      </c>
      <c r="F77" s="44" t="s">
        <v>2879</v>
      </c>
      <c r="G77" s="44" t="s">
        <v>6</v>
      </c>
      <c r="H77" s="44" t="s">
        <v>7</v>
      </c>
      <c r="I77" s="44"/>
      <c r="J77" s="44"/>
      <c r="K77" s="44"/>
      <c r="L77" s="44"/>
      <c r="M77" t="str">
        <f t="shared" si="15"/>
        <v>"//*[@class=\"</v>
      </c>
      <c r="N77" t="s">
        <v>31</v>
      </c>
      <c r="O77" s="4" t="str">
        <f t="shared" si="7"/>
        <v>click</v>
      </c>
      <c r="P77" t="str">
        <f t="shared" si="8"/>
        <v>();</v>
      </c>
      <c r="Q77" t="str">
        <f t="shared" si="9"/>
        <v/>
      </c>
      <c r="R77" t="str">
        <f t="shared" si="16"/>
        <v/>
      </c>
      <c r="S77" s="1" t="str">
        <f t="shared" si="17"/>
        <v/>
      </c>
      <c r="T77"/>
      <c r="U77"/>
      <c r="V77"/>
      <c r="W77"/>
      <c r="X77"/>
      <c r="Y77"/>
      <c r="Z77">
        <v>68</v>
      </c>
      <c r="AA77"/>
      <c r="AB77"/>
      <c r="AC77" s="6"/>
      <c r="AD77" s="6"/>
      <c r="AE77" s="6"/>
      <c r="BB77" s="3"/>
      <c r="BC77" s="3"/>
    </row>
    <row r="78" spans="1:55" s="4" customFormat="1" ht="75">
      <c r="A78"/>
      <c r="B78"/>
      <c r="C78" s="44"/>
      <c r="D78" s="44" t="s">
        <v>13</v>
      </c>
      <c r="E78" s="44" t="s">
        <v>190</v>
      </c>
      <c r="F78" s="44" t="s">
        <v>2880</v>
      </c>
      <c r="G78" s="44" t="s">
        <v>6</v>
      </c>
      <c r="H78" s="44" t="s">
        <v>7</v>
      </c>
      <c r="I78" s="44"/>
      <c r="J78" s="44"/>
      <c r="K78" s="44"/>
      <c r="L78" s="44"/>
      <c r="M78" t="str">
        <f t="shared" si="15"/>
        <v>"//*[@class=\"</v>
      </c>
      <c r="N78" t="s">
        <v>31</v>
      </c>
      <c r="O78" s="4" t="str">
        <f t="shared" ref="O78:O141" si="18">IF(D78="input","fill",IF(I78&lt;&gt;"","innerText",IF(J78="Y",$T$7,"click")))</f>
        <v>click</v>
      </c>
      <c r="P78" t="str">
        <f t="shared" ref="P78:P141" si="19">IF(OR(O78="Click",O78="innerText"),"();","("&amp;""""&amp;K78&amp;""""&amp;");")</f>
        <v>();</v>
      </c>
      <c r="Q78" t="str">
        <f t="shared" ref="Q78:Q141" si="20">IF(C78="Y",IF(H78&lt;&gt;"Xpath",M78&amp;F78&amp;N78,""""&amp;F78&amp;""""),"")</f>
        <v/>
      </c>
      <c r="R78" t="str">
        <f t="shared" si="16"/>
        <v/>
      </c>
      <c r="S78" s="1" t="str">
        <f t="shared" si="17"/>
        <v/>
      </c>
      <c r="T78"/>
      <c r="U78"/>
      <c r="V78"/>
      <c r="W78"/>
      <c r="X78"/>
      <c r="Y78"/>
      <c r="Z78">
        <v>69</v>
      </c>
      <c r="AA78"/>
      <c r="AB78"/>
      <c r="AC78" s="6"/>
      <c r="AD78" s="6"/>
      <c r="AE78" s="6"/>
      <c r="BB78" s="3"/>
      <c r="BC78" s="3"/>
    </row>
    <row r="79" spans="1:55" s="4" customFormat="1" ht="75">
      <c r="A79"/>
      <c r="B79"/>
      <c r="C79" s="44"/>
      <c r="D79" s="44" t="s">
        <v>13</v>
      </c>
      <c r="E79" s="44" t="s">
        <v>190</v>
      </c>
      <c r="F79" s="44" t="s">
        <v>2881</v>
      </c>
      <c r="G79" s="44" t="s">
        <v>6</v>
      </c>
      <c r="H79" s="44" t="s">
        <v>7</v>
      </c>
      <c r="I79" s="44"/>
      <c r="J79" s="44"/>
      <c r="K79" s="44"/>
      <c r="L79" s="44"/>
      <c r="M79" t="str">
        <f t="shared" si="15"/>
        <v>"//*[@class=\"</v>
      </c>
      <c r="N79" t="s">
        <v>31</v>
      </c>
      <c r="O79" s="4" t="str">
        <f t="shared" si="18"/>
        <v>click</v>
      </c>
      <c r="P79" t="str">
        <f t="shared" si="19"/>
        <v>();</v>
      </c>
      <c r="Q79" t="str">
        <f t="shared" si="20"/>
        <v/>
      </c>
      <c r="R79" t="str">
        <f t="shared" si="16"/>
        <v/>
      </c>
      <c r="S79" s="1" t="str">
        <f t="shared" si="17"/>
        <v/>
      </c>
      <c r="T79"/>
      <c r="U79"/>
      <c r="V79"/>
      <c r="W79"/>
      <c r="X79"/>
      <c r="Y79"/>
      <c r="Z79">
        <v>70</v>
      </c>
      <c r="AA79"/>
      <c r="AB79"/>
      <c r="AC79" s="6"/>
      <c r="AD79" s="6"/>
      <c r="AE79" s="6"/>
      <c r="BB79" s="3"/>
      <c r="BC79" s="3"/>
    </row>
    <row r="80" spans="1:55" s="4" customFormat="1" ht="75">
      <c r="A80"/>
      <c r="B80"/>
      <c r="C80" s="44" t="s">
        <v>1</v>
      </c>
      <c r="D80" s="44" t="s">
        <v>14</v>
      </c>
      <c r="E80" s="44" t="s">
        <v>2850</v>
      </c>
      <c r="F80" s="44" t="s">
        <v>2882</v>
      </c>
      <c r="G80" s="44" t="s">
        <v>6</v>
      </c>
      <c r="H80" s="44" t="s">
        <v>7</v>
      </c>
      <c r="I80" s="44" t="s">
        <v>253</v>
      </c>
      <c r="J80" s="44"/>
      <c r="K80" s="44"/>
      <c r="L80" s="44"/>
      <c r="M80" t="str">
        <f t="shared" si="15"/>
        <v>"//*[@class=\"</v>
      </c>
      <c r="N80" t="s">
        <v>31</v>
      </c>
      <c r="O80" s="4" t="str">
        <f t="shared" si="18"/>
        <v>innerText</v>
      </c>
      <c r="P80" t="str">
        <f t="shared" si="19"/>
        <v>();</v>
      </c>
      <c r="Q80" t="str">
        <f t="shared" si="20"/>
        <v>"//html/body/app-root[1]/div[1]/div[1]/app-quote-stepper[1]/div[1]/div[2]/form[1]/mat-horizontal-stepper[1]/div[1]/div[2]/div[3]/div[1]/mat-card[1]/mat-card-content[1]/app-quote-summary[1]/summary-partial[1]/div[5]/div[2]/div[1]/span[1]/table[1]"</v>
      </c>
      <c r="R80" t="str">
        <f t="shared" si="16"/>
        <v>"Getratelog":"//html/body/app-root[1]/div[1]/div[1]/app-quote-stepper[1]/div[1]/div[2]/form[1]/mat-horizontal-stepper[1]/div[1]/div[2]/div[3]/div[1]/mat-card[1]/mat-card-content[1]/app-quote-summary[1]/summary-partial[1]/div[5]/div[2]/div[1]/span[1]/table[1]"</v>
      </c>
      <c r="S80" s="1" t="str">
        <f t="shared" si="17"/>
        <v>Ratelog=await page.locator(QuoteSummaryLocator1.Getratelog).innerText();</v>
      </c>
      <c r="T80"/>
      <c r="U80"/>
      <c r="V80"/>
      <c r="W80"/>
      <c r="X80"/>
      <c r="Y80"/>
      <c r="Z80">
        <v>71</v>
      </c>
      <c r="AA80"/>
      <c r="AB80"/>
      <c r="AC80" s="6"/>
      <c r="AD80" s="6"/>
      <c r="AE80" s="6"/>
      <c r="BB80" s="3"/>
      <c r="BC80" s="3"/>
    </row>
    <row r="81" spans="1:55" s="4" customFormat="1" ht="75">
      <c r="A81"/>
      <c r="B81"/>
      <c r="C81" s="44"/>
      <c r="D81" s="44" t="s">
        <v>197</v>
      </c>
      <c r="E81" s="44" t="s">
        <v>190</v>
      </c>
      <c r="F81" s="44" t="s">
        <v>2883</v>
      </c>
      <c r="G81" s="44" t="s">
        <v>6</v>
      </c>
      <c r="H81" s="44" t="s">
        <v>7</v>
      </c>
      <c r="I81" s="44"/>
      <c r="J81" s="44"/>
      <c r="K81" s="44"/>
      <c r="L81" s="44"/>
      <c r="M81" t="str">
        <f t="shared" si="15"/>
        <v>"//*[@class=\"</v>
      </c>
      <c r="N81" t="s">
        <v>31</v>
      </c>
      <c r="O81" s="4" t="str">
        <f t="shared" si="18"/>
        <v>click</v>
      </c>
      <c r="P81" t="str">
        <f t="shared" si="19"/>
        <v>();</v>
      </c>
      <c r="Q81" t="str">
        <f t="shared" si="20"/>
        <v/>
      </c>
      <c r="R81" t="str">
        <f t="shared" si="16"/>
        <v/>
      </c>
      <c r="S81" s="1" t="str">
        <f t="shared" si="17"/>
        <v/>
      </c>
      <c r="T81"/>
      <c r="U81"/>
      <c r="V81"/>
      <c r="W81"/>
      <c r="X81"/>
      <c r="Y81"/>
      <c r="Z81">
        <v>72</v>
      </c>
      <c r="AA81"/>
      <c r="AB81"/>
      <c r="AC81" s="6"/>
      <c r="AD81" s="6"/>
      <c r="AE81" s="6"/>
      <c r="BB81" s="3"/>
      <c r="BC81" s="3"/>
    </row>
    <row r="82" spans="1:55" s="4" customFormat="1" ht="75">
      <c r="A82"/>
      <c r="B82"/>
      <c r="C82" s="44"/>
      <c r="D82" s="44" t="s">
        <v>197</v>
      </c>
      <c r="E82" s="44" t="s">
        <v>190</v>
      </c>
      <c r="F82" s="44" t="s">
        <v>2884</v>
      </c>
      <c r="G82" s="44" t="s">
        <v>6</v>
      </c>
      <c r="H82" s="44" t="s">
        <v>7</v>
      </c>
      <c r="I82" s="44"/>
      <c r="J82" s="44"/>
      <c r="K82" s="44"/>
      <c r="L82" s="44"/>
      <c r="M82" t="str">
        <f t="shared" si="15"/>
        <v>"//*[@class=\"</v>
      </c>
      <c r="N82" t="s">
        <v>31</v>
      </c>
      <c r="O82" s="4" t="str">
        <f t="shared" si="18"/>
        <v>click</v>
      </c>
      <c r="P82" t="str">
        <f t="shared" si="19"/>
        <v>();</v>
      </c>
      <c r="Q82" t="str">
        <f t="shared" si="20"/>
        <v/>
      </c>
      <c r="R82" t="str">
        <f t="shared" si="16"/>
        <v/>
      </c>
      <c r="S82" s="1" t="str">
        <f t="shared" si="17"/>
        <v/>
      </c>
      <c r="T82"/>
      <c r="U82"/>
      <c r="V82"/>
      <c r="W82"/>
      <c r="X82"/>
      <c r="Y82"/>
      <c r="Z82">
        <v>73</v>
      </c>
      <c r="AA82"/>
      <c r="AB82"/>
      <c r="AC82" s="6"/>
      <c r="AD82" s="6"/>
      <c r="AE82" s="6"/>
      <c r="BB82" s="3"/>
      <c r="BC82" s="3"/>
    </row>
    <row r="83" spans="1:55" s="4" customFormat="1" ht="75">
      <c r="A83"/>
      <c r="B83"/>
      <c r="C83" s="44"/>
      <c r="D83" s="44" t="s">
        <v>197</v>
      </c>
      <c r="E83" s="44" t="s">
        <v>190</v>
      </c>
      <c r="F83" s="44" t="s">
        <v>2885</v>
      </c>
      <c r="G83" s="44" t="s">
        <v>6</v>
      </c>
      <c r="H83" s="44" t="s">
        <v>7</v>
      </c>
      <c r="I83" s="44"/>
      <c r="J83" s="44"/>
      <c r="K83" s="44"/>
      <c r="L83" s="44"/>
      <c r="M83" t="str">
        <f t="shared" si="15"/>
        <v>"//*[@class=\"</v>
      </c>
      <c r="N83" t="s">
        <v>31</v>
      </c>
      <c r="O83" s="4" t="str">
        <f t="shared" si="18"/>
        <v>click</v>
      </c>
      <c r="P83" t="str">
        <f t="shared" si="19"/>
        <v>();</v>
      </c>
      <c r="Q83" t="str">
        <f t="shared" si="20"/>
        <v/>
      </c>
      <c r="R83" t="str">
        <f t="shared" si="16"/>
        <v/>
      </c>
      <c r="S83" s="1" t="str">
        <f t="shared" si="17"/>
        <v/>
      </c>
      <c r="T83"/>
      <c r="U83"/>
      <c r="V83"/>
      <c r="W83"/>
      <c r="X83"/>
      <c r="Y83"/>
      <c r="Z83">
        <v>74</v>
      </c>
      <c r="AA83"/>
      <c r="AB83"/>
      <c r="AC83" s="6"/>
      <c r="AD83" s="6"/>
      <c r="AE83" s="6"/>
      <c r="BB83" s="3"/>
      <c r="BC83" s="3"/>
    </row>
    <row r="84" spans="1:55" s="4" customFormat="1" ht="75">
      <c r="A84"/>
      <c r="B84"/>
      <c r="C84" s="44"/>
      <c r="D84" s="44" t="s">
        <v>197</v>
      </c>
      <c r="E84" s="44" t="s">
        <v>190</v>
      </c>
      <c r="F84" s="44" t="s">
        <v>2886</v>
      </c>
      <c r="G84" s="44" t="s">
        <v>6</v>
      </c>
      <c r="H84" s="44" t="s">
        <v>7</v>
      </c>
      <c r="I84" s="44"/>
      <c r="J84" s="44"/>
      <c r="K84" s="44"/>
      <c r="L84" s="44"/>
      <c r="M84" t="str">
        <f t="shared" si="15"/>
        <v>"//*[@class=\"</v>
      </c>
      <c r="N84" t="s">
        <v>31</v>
      </c>
      <c r="O84" s="4" t="str">
        <f t="shared" si="18"/>
        <v>click</v>
      </c>
      <c r="P84" t="str">
        <f t="shared" si="19"/>
        <v>();</v>
      </c>
      <c r="Q84" t="str">
        <f t="shared" si="20"/>
        <v/>
      </c>
      <c r="R84" t="str">
        <f t="shared" si="16"/>
        <v/>
      </c>
      <c r="S84" s="1" t="str">
        <f t="shared" si="17"/>
        <v/>
      </c>
      <c r="T84"/>
      <c r="U84"/>
      <c r="V84"/>
      <c r="W84"/>
      <c r="X84"/>
      <c r="Y84"/>
      <c r="Z84">
        <v>75</v>
      </c>
      <c r="AA84"/>
      <c r="AB84"/>
      <c r="AC84" s="6"/>
      <c r="AD84" s="6"/>
      <c r="AE84" s="6"/>
      <c r="BB84" s="3"/>
      <c r="BC84" s="3"/>
    </row>
    <row r="85" spans="1:55" s="4" customFormat="1" ht="75">
      <c r="A85"/>
      <c r="B85"/>
      <c r="C85" s="44"/>
      <c r="D85" s="44" t="s">
        <v>197</v>
      </c>
      <c r="E85" s="44" t="s">
        <v>190</v>
      </c>
      <c r="F85" s="44" t="s">
        <v>2887</v>
      </c>
      <c r="G85" s="44" t="s">
        <v>6</v>
      </c>
      <c r="H85" s="44" t="s">
        <v>7</v>
      </c>
      <c r="I85" s="44"/>
      <c r="J85" s="44"/>
      <c r="K85" s="44"/>
      <c r="L85" s="44"/>
      <c r="M85" t="str">
        <f t="shared" si="15"/>
        <v>"//*[@class=\"</v>
      </c>
      <c r="N85" t="s">
        <v>31</v>
      </c>
      <c r="O85" s="4" t="str">
        <f t="shared" si="18"/>
        <v>click</v>
      </c>
      <c r="P85" t="str">
        <f t="shared" si="19"/>
        <v>();</v>
      </c>
      <c r="Q85" t="str">
        <f t="shared" si="20"/>
        <v/>
      </c>
      <c r="R85" t="str">
        <f t="shared" si="16"/>
        <v/>
      </c>
      <c r="S85" s="1" t="str">
        <f t="shared" si="17"/>
        <v/>
      </c>
      <c r="T85"/>
      <c r="U85"/>
      <c r="V85"/>
      <c r="W85"/>
      <c r="X85"/>
      <c r="Y85"/>
      <c r="Z85">
        <v>76</v>
      </c>
      <c r="AA85"/>
      <c r="AB85"/>
      <c r="AC85" s="6"/>
      <c r="AD85" s="6"/>
      <c r="AE85" s="6"/>
      <c r="BB85" s="3"/>
      <c r="BC85" s="3"/>
    </row>
    <row r="86" spans="1:55" s="4" customFormat="1" ht="75">
      <c r="A86"/>
      <c r="B86"/>
      <c r="C86" s="44"/>
      <c r="D86" s="44" t="s">
        <v>197</v>
      </c>
      <c r="E86" s="44" t="s">
        <v>190</v>
      </c>
      <c r="F86" s="44" t="s">
        <v>2888</v>
      </c>
      <c r="G86" s="44" t="s">
        <v>6</v>
      </c>
      <c r="H86" s="44" t="s">
        <v>7</v>
      </c>
      <c r="I86" s="44"/>
      <c r="J86" s="44"/>
      <c r="K86" s="44"/>
      <c r="L86" s="44"/>
      <c r="M86" t="str">
        <f t="shared" si="15"/>
        <v>"//*[@class=\"</v>
      </c>
      <c r="N86" t="s">
        <v>31</v>
      </c>
      <c r="O86" s="4" t="str">
        <f t="shared" si="18"/>
        <v>click</v>
      </c>
      <c r="P86" t="str">
        <f t="shared" si="19"/>
        <v>();</v>
      </c>
      <c r="Q86" t="str">
        <f t="shared" si="20"/>
        <v/>
      </c>
      <c r="R86" t="str">
        <f t="shared" si="16"/>
        <v/>
      </c>
      <c r="S86" s="1" t="str">
        <f t="shared" si="17"/>
        <v/>
      </c>
      <c r="T86"/>
      <c r="U86"/>
      <c r="V86"/>
      <c r="W86"/>
      <c r="X86"/>
      <c r="Y86"/>
      <c r="Z86">
        <v>77</v>
      </c>
      <c r="AA86"/>
      <c r="AB86"/>
      <c r="AC86" s="6"/>
      <c r="AD86" s="6"/>
      <c r="AE86" s="6"/>
      <c r="BB86" s="3"/>
      <c r="BC86" s="3"/>
    </row>
    <row r="87" spans="1:55" s="4" customFormat="1" ht="75">
      <c r="A87"/>
      <c r="B87"/>
      <c r="C87" s="44"/>
      <c r="D87" s="44" t="s">
        <v>197</v>
      </c>
      <c r="E87" s="44" t="s">
        <v>190</v>
      </c>
      <c r="F87" s="44" t="s">
        <v>2889</v>
      </c>
      <c r="G87" s="44" t="s">
        <v>6</v>
      </c>
      <c r="H87" s="44" t="s">
        <v>7</v>
      </c>
      <c r="I87" s="44"/>
      <c r="J87" s="44"/>
      <c r="K87" s="44"/>
      <c r="L87" s="44"/>
      <c r="M87" t="str">
        <f t="shared" si="15"/>
        <v>"//*[@class=\"</v>
      </c>
      <c r="N87" t="s">
        <v>31</v>
      </c>
      <c r="O87" s="4" t="str">
        <f t="shared" si="18"/>
        <v>click</v>
      </c>
      <c r="P87" t="str">
        <f t="shared" si="19"/>
        <v>();</v>
      </c>
      <c r="Q87" t="str">
        <f t="shared" si="20"/>
        <v/>
      </c>
      <c r="R87" t="str">
        <f t="shared" si="16"/>
        <v/>
      </c>
      <c r="S87" s="1" t="str">
        <f t="shared" si="17"/>
        <v/>
      </c>
      <c r="T87"/>
      <c r="U87"/>
      <c r="V87"/>
      <c r="W87"/>
      <c r="X87"/>
      <c r="Y87"/>
      <c r="Z87">
        <v>78</v>
      </c>
      <c r="AA87"/>
      <c r="AB87"/>
      <c r="AC87" s="6"/>
      <c r="AD87" s="6"/>
      <c r="AE87" s="6"/>
      <c r="BB87" s="3"/>
      <c r="BC87" s="3"/>
    </row>
    <row r="88" spans="1:55" s="4" customFormat="1" ht="75">
      <c r="A88"/>
      <c r="B88"/>
      <c r="C88" s="44"/>
      <c r="D88" s="44" t="s">
        <v>197</v>
      </c>
      <c r="E88" s="44" t="s">
        <v>190</v>
      </c>
      <c r="F88" s="44" t="s">
        <v>2890</v>
      </c>
      <c r="G88" s="44" t="s">
        <v>6</v>
      </c>
      <c r="H88" s="44" t="s">
        <v>7</v>
      </c>
      <c r="I88" s="44"/>
      <c r="J88" s="44"/>
      <c r="K88" s="44"/>
      <c r="L88" s="44"/>
      <c r="M88" t="str">
        <f t="shared" si="15"/>
        <v>"//*[@class=\"</v>
      </c>
      <c r="N88" t="s">
        <v>31</v>
      </c>
      <c r="O88" s="4" t="str">
        <f t="shared" si="18"/>
        <v>click</v>
      </c>
      <c r="P88" t="str">
        <f t="shared" si="19"/>
        <v>();</v>
      </c>
      <c r="Q88" t="str">
        <f t="shared" si="20"/>
        <v/>
      </c>
      <c r="R88" t="str">
        <f t="shared" si="16"/>
        <v/>
      </c>
      <c r="S88" s="1" t="str">
        <f t="shared" si="17"/>
        <v/>
      </c>
      <c r="T88"/>
      <c r="U88"/>
      <c r="V88"/>
      <c r="W88"/>
      <c r="X88"/>
      <c r="Y88"/>
      <c r="Z88">
        <v>79</v>
      </c>
      <c r="AA88"/>
      <c r="AB88"/>
      <c r="AC88" s="6"/>
      <c r="AD88" s="6"/>
      <c r="AE88" s="6"/>
      <c r="BB88" s="3"/>
      <c r="BC88" s="3"/>
    </row>
    <row r="89" spans="1:55" s="4" customFormat="1" ht="75">
      <c r="A89"/>
      <c r="B89"/>
      <c r="C89" s="44"/>
      <c r="D89" s="44" t="s">
        <v>197</v>
      </c>
      <c r="E89" s="44" t="s">
        <v>190</v>
      </c>
      <c r="F89" s="44" t="s">
        <v>2891</v>
      </c>
      <c r="G89" s="44" t="s">
        <v>6</v>
      </c>
      <c r="H89" s="44" t="s">
        <v>7</v>
      </c>
      <c r="I89" s="44"/>
      <c r="J89" s="44"/>
      <c r="K89" s="44"/>
      <c r="L89" s="44"/>
      <c r="M89" t="str">
        <f t="shared" si="15"/>
        <v>"//*[@class=\"</v>
      </c>
      <c r="N89" t="s">
        <v>31</v>
      </c>
      <c r="O89" s="4" t="str">
        <f t="shared" si="18"/>
        <v>click</v>
      </c>
      <c r="P89" t="str">
        <f t="shared" si="19"/>
        <v>();</v>
      </c>
      <c r="Q89" t="str">
        <f t="shared" si="20"/>
        <v/>
      </c>
      <c r="R89" t="str">
        <f t="shared" si="16"/>
        <v/>
      </c>
      <c r="S89" s="1" t="str">
        <f t="shared" si="17"/>
        <v/>
      </c>
      <c r="T89"/>
      <c r="U89"/>
      <c r="V89"/>
      <c r="W89"/>
      <c r="X89"/>
      <c r="Y89"/>
      <c r="Z89">
        <v>80</v>
      </c>
      <c r="AA89"/>
      <c r="AB89"/>
      <c r="AC89" s="6"/>
      <c r="AD89" s="6"/>
      <c r="AE89" s="6"/>
      <c r="BB89" s="3"/>
      <c r="BC89" s="3"/>
    </row>
    <row r="90" spans="1:55" s="4" customFormat="1" ht="75">
      <c r="A90"/>
      <c r="B90"/>
      <c r="C90" s="44"/>
      <c r="D90" s="44" t="s">
        <v>197</v>
      </c>
      <c r="E90" s="44" t="s">
        <v>190</v>
      </c>
      <c r="F90" s="44" t="s">
        <v>2892</v>
      </c>
      <c r="G90" s="44" t="s">
        <v>6</v>
      </c>
      <c r="H90" s="44" t="s">
        <v>7</v>
      </c>
      <c r="I90" s="44"/>
      <c r="J90" s="44"/>
      <c r="K90" s="44"/>
      <c r="L90" s="44"/>
      <c r="M90" t="str">
        <f t="shared" si="15"/>
        <v>"//*[@class=\"</v>
      </c>
      <c r="N90" t="s">
        <v>31</v>
      </c>
      <c r="O90" s="4" t="str">
        <f t="shared" si="18"/>
        <v>click</v>
      </c>
      <c r="P90" t="str">
        <f t="shared" si="19"/>
        <v>();</v>
      </c>
      <c r="Q90" t="str">
        <f t="shared" si="20"/>
        <v/>
      </c>
      <c r="R90" t="str">
        <f t="shared" si="16"/>
        <v/>
      </c>
      <c r="S90" s="1" t="str">
        <f t="shared" si="17"/>
        <v/>
      </c>
      <c r="T90"/>
      <c r="U90"/>
      <c r="V90"/>
      <c r="W90"/>
      <c r="X90"/>
      <c r="Y90"/>
      <c r="Z90">
        <v>81</v>
      </c>
      <c r="AA90"/>
      <c r="AB90"/>
      <c r="AC90" s="6"/>
      <c r="AD90" s="6"/>
      <c r="AE90" s="6"/>
      <c r="BB90" s="3"/>
      <c r="BC90" s="3"/>
    </row>
    <row r="91" spans="1:55" s="4" customFormat="1" ht="75">
      <c r="A91"/>
      <c r="B91"/>
      <c r="C91" s="44"/>
      <c r="D91" s="44" t="s">
        <v>197</v>
      </c>
      <c r="E91" s="44" t="s">
        <v>190</v>
      </c>
      <c r="F91" s="44" t="s">
        <v>2893</v>
      </c>
      <c r="G91" s="44" t="s">
        <v>6</v>
      </c>
      <c r="H91" s="44" t="s">
        <v>7</v>
      </c>
      <c r="I91" s="44"/>
      <c r="J91" s="44"/>
      <c r="K91" s="44"/>
      <c r="L91" s="44"/>
      <c r="M91" t="str">
        <f t="shared" si="15"/>
        <v>"//*[@class=\"</v>
      </c>
      <c r="N91" t="s">
        <v>31</v>
      </c>
      <c r="O91" s="4" t="str">
        <f t="shared" si="18"/>
        <v>click</v>
      </c>
      <c r="P91" t="str">
        <f t="shared" si="19"/>
        <v>();</v>
      </c>
      <c r="Q91" t="str">
        <f t="shared" si="20"/>
        <v/>
      </c>
      <c r="R91" t="str">
        <f t="shared" si="16"/>
        <v/>
      </c>
      <c r="S91" s="1" t="str">
        <f t="shared" si="17"/>
        <v/>
      </c>
      <c r="T91"/>
      <c r="U91"/>
      <c r="V91"/>
      <c r="W91"/>
      <c r="X91"/>
      <c r="Y91"/>
      <c r="Z91">
        <v>82</v>
      </c>
      <c r="AA91"/>
      <c r="AB91"/>
      <c r="AC91" s="6"/>
      <c r="AD91" s="6"/>
      <c r="AE91" s="6"/>
      <c r="BB91" s="3"/>
      <c r="BC91" s="3"/>
    </row>
    <row r="92" spans="1:55" s="4" customFormat="1" ht="75">
      <c r="A92"/>
      <c r="B92"/>
      <c r="C92" s="44"/>
      <c r="D92" s="44" t="s">
        <v>197</v>
      </c>
      <c r="E92" s="44" t="s">
        <v>190</v>
      </c>
      <c r="F92" s="44" t="s">
        <v>2894</v>
      </c>
      <c r="G92" s="44" t="s">
        <v>6</v>
      </c>
      <c r="H92" s="44" t="s">
        <v>7</v>
      </c>
      <c r="I92" s="44"/>
      <c r="J92" s="44"/>
      <c r="K92" s="44"/>
      <c r="L92" s="44"/>
      <c r="M92" t="str">
        <f t="shared" si="15"/>
        <v>"//*[@class=\"</v>
      </c>
      <c r="N92" t="s">
        <v>31</v>
      </c>
      <c r="O92" s="4" t="str">
        <f t="shared" si="18"/>
        <v>click</v>
      </c>
      <c r="P92" t="str">
        <f t="shared" si="19"/>
        <v>();</v>
      </c>
      <c r="Q92" t="str">
        <f t="shared" si="20"/>
        <v/>
      </c>
      <c r="R92" t="str">
        <f t="shared" si="16"/>
        <v/>
      </c>
      <c r="S92" s="1" t="str">
        <f t="shared" si="17"/>
        <v/>
      </c>
      <c r="T92"/>
      <c r="U92"/>
      <c r="V92"/>
      <c r="W92"/>
      <c r="X92"/>
      <c r="Y92"/>
      <c r="Z92">
        <v>83</v>
      </c>
      <c r="AA92"/>
      <c r="AB92"/>
      <c r="AC92" s="6"/>
      <c r="AD92" s="6"/>
      <c r="AE92" s="6"/>
      <c r="BB92" s="3"/>
      <c r="BC92" s="3"/>
    </row>
    <row r="93" spans="1:55" s="4" customFormat="1" ht="75">
      <c r="A93"/>
      <c r="B93"/>
      <c r="C93" s="44"/>
      <c r="D93" s="44" t="s">
        <v>197</v>
      </c>
      <c r="E93" s="44" t="s">
        <v>190</v>
      </c>
      <c r="F93" s="44" t="s">
        <v>2895</v>
      </c>
      <c r="G93" s="44" t="s">
        <v>6</v>
      </c>
      <c r="H93" s="44" t="s">
        <v>7</v>
      </c>
      <c r="I93" s="44"/>
      <c r="J93" s="44"/>
      <c r="K93" s="44"/>
      <c r="L93" s="44"/>
      <c r="M93" t="str">
        <f t="shared" si="15"/>
        <v>"//*[@class=\"</v>
      </c>
      <c r="N93" t="s">
        <v>31</v>
      </c>
      <c r="O93" s="4" t="str">
        <f t="shared" si="18"/>
        <v>click</v>
      </c>
      <c r="P93" t="str">
        <f t="shared" si="19"/>
        <v>();</v>
      </c>
      <c r="Q93" t="str">
        <f t="shared" si="20"/>
        <v/>
      </c>
      <c r="R93" t="str">
        <f t="shared" si="16"/>
        <v/>
      </c>
      <c r="S93" s="1" t="str">
        <f t="shared" si="17"/>
        <v/>
      </c>
      <c r="T93"/>
      <c r="U93"/>
      <c r="V93"/>
      <c r="W93"/>
      <c r="X93"/>
      <c r="Y93"/>
      <c r="Z93">
        <v>84</v>
      </c>
      <c r="AA93"/>
      <c r="AB93"/>
      <c r="AC93" s="6"/>
      <c r="AD93" s="6"/>
      <c r="AE93" s="6"/>
      <c r="BB93" s="3"/>
      <c r="BC93" s="3"/>
    </row>
    <row r="94" spans="1:55" s="4" customFormat="1" ht="75">
      <c r="A94"/>
      <c r="B94"/>
      <c r="C94" s="44"/>
      <c r="D94" s="44" t="s">
        <v>197</v>
      </c>
      <c r="E94" s="44" t="s">
        <v>190</v>
      </c>
      <c r="F94" s="44" t="s">
        <v>2896</v>
      </c>
      <c r="G94" s="44" t="s">
        <v>6</v>
      </c>
      <c r="H94" s="44" t="s">
        <v>7</v>
      </c>
      <c r="I94" s="44"/>
      <c r="J94" s="44"/>
      <c r="K94" s="44"/>
      <c r="L94" s="44"/>
      <c r="M94" t="str">
        <f t="shared" si="15"/>
        <v>"//*[@class=\"</v>
      </c>
      <c r="N94" t="s">
        <v>31</v>
      </c>
      <c r="O94" s="4" t="str">
        <f t="shared" si="18"/>
        <v>click</v>
      </c>
      <c r="P94" t="str">
        <f t="shared" si="19"/>
        <v>();</v>
      </c>
      <c r="Q94" t="str">
        <f t="shared" si="20"/>
        <v/>
      </c>
      <c r="R94" t="str">
        <f t="shared" si="16"/>
        <v/>
      </c>
      <c r="S94" s="1" t="str">
        <f t="shared" si="17"/>
        <v/>
      </c>
      <c r="T94"/>
      <c r="U94"/>
      <c r="V94"/>
      <c r="W94"/>
      <c r="X94"/>
      <c r="Y94"/>
      <c r="Z94">
        <v>85</v>
      </c>
      <c r="AA94"/>
      <c r="AB94"/>
      <c r="AC94" s="6"/>
      <c r="AD94" s="6"/>
      <c r="AE94" s="6"/>
      <c r="BB94" s="3"/>
      <c r="BC94" s="3"/>
    </row>
    <row r="95" spans="1:55" s="4" customFormat="1" ht="75">
      <c r="A95"/>
      <c r="B95"/>
      <c r="C95" s="44"/>
      <c r="D95" s="44" t="s">
        <v>197</v>
      </c>
      <c r="E95" s="44" t="s">
        <v>190</v>
      </c>
      <c r="F95" s="44" t="s">
        <v>2897</v>
      </c>
      <c r="G95" s="44" t="s">
        <v>6</v>
      </c>
      <c r="H95" s="44" t="s">
        <v>7</v>
      </c>
      <c r="I95" s="44"/>
      <c r="J95" s="44"/>
      <c r="K95" s="44"/>
      <c r="L95" s="44"/>
      <c r="M95" t="str">
        <f t="shared" si="15"/>
        <v>"//*[@class=\"</v>
      </c>
      <c r="N95" t="s">
        <v>31</v>
      </c>
      <c r="O95" s="4" t="str">
        <f t="shared" si="18"/>
        <v>click</v>
      </c>
      <c r="P95" t="str">
        <f t="shared" si="19"/>
        <v>();</v>
      </c>
      <c r="Q95" t="str">
        <f t="shared" si="20"/>
        <v/>
      </c>
      <c r="R95" t="str">
        <f t="shared" si="16"/>
        <v/>
      </c>
      <c r="S95" s="1" t="str">
        <f t="shared" si="17"/>
        <v/>
      </c>
      <c r="T95"/>
      <c r="U95"/>
      <c r="V95"/>
      <c r="W95"/>
      <c r="X95"/>
      <c r="Y95"/>
      <c r="Z95">
        <v>86</v>
      </c>
      <c r="AA95"/>
      <c r="AB95"/>
      <c r="AC95" s="6"/>
      <c r="AD95" s="6"/>
      <c r="AE95" s="6"/>
      <c r="BB95" s="3"/>
      <c r="BC95" s="3"/>
    </row>
    <row r="96" spans="1:55" s="4" customFormat="1" ht="75">
      <c r="A96"/>
      <c r="B96"/>
      <c r="C96" s="44"/>
      <c r="D96" s="44" t="s">
        <v>197</v>
      </c>
      <c r="E96" s="44" t="s">
        <v>190</v>
      </c>
      <c r="F96" s="44" t="s">
        <v>2898</v>
      </c>
      <c r="G96" s="44" t="s">
        <v>6</v>
      </c>
      <c r="H96" s="44" t="s">
        <v>7</v>
      </c>
      <c r="I96" s="44"/>
      <c r="J96" s="44"/>
      <c r="K96" s="44"/>
      <c r="L96" s="44"/>
      <c r="M96" t="str">
        <f t="shared" si="15"/>
        <v>"//*[@class=\"</v>
      </c>
      <c r="N96" t="s">
        <v>31</v>
      </c>
      <c r="O96" s="4" t="str">
        <f t="shared" si="18"/>
        <v>click</v>
      </c>
      <c r="P96" t="str">
        <f t="shared" si="19"/>
        <v>();</v>
      </c>
      <c r="Q96" t="str">
        <f t="shared" si="20"/>
        <v/>
      </c>
      <c r="R96" t="str">
        <f t="shared" si="16"/>
        <v/>
      </c>
      <c r="S96" s="1" t="str">
        <f t="shared" si="17"/>
        <v/>
      </c>
      <c r="T96"/>
      <c r="U96"/>
      <c r="V96"/>
      <c r="W96"/>
      <c r="X96"/>
      <c r="Y96"/>
      <c r="Z96">
        <v>87</v>
      </c>
      <c r="AA96"/>
      <c r="AB96"/>
      <c r="AC96" s="6"/>
      <c r="AD96" s="6"/>
      <c r="AE96" s="6"/>
      <c r="BB96" s="3"/>
      <c r="BC96" s="3"/>
    </row>
    <row r="97" spans="1:55" s="4" customFormat="1" ht="75">
      <c r="A97"/>
      <c r="B97"/>
      <c r="C97" s="44"/>
      <c r="D97" s="44" t="s">
        <v>197</v>
      </c>
      <c r="E97" s="44" t="s">
        <v>190</v>
      </c>
      <c r="F97" s="44" t="s">
        <v>2899</v>
      </c>
      <c r="G97" s="44" t="s">
        <v>6</v>
      </c>
      <c r="H97" s="44" t="s">
        <v>7</v>
      </c>
      <c r="I97" s="44"/>
      <c r="J97" s="44"/>
      <c r="K97" s="44"/>
      <c r="L97" s="44"/>
      <c r="M97" t="str">
        <f t="shared" si="15"/>
        <v>"//*[@class=\"</v>
      </c>
      <c r="N97" t="s">
        <v>31</v>
      </c>
      <c r="O97" s="4" t="str">
        <f t="shared" si="18"/>
        <v>click</v>
      </c>
      <c r="P97" t="str">
        <f t="shared" si="19"/>
        <v>();</v>
      </c>
      <c r="Q97" t="str">
        <f t="shared" si="20"/>
        <v/>
      </c>
      <c r="R97" t="str">
        <f t="shared" si="16"/>
        <v/>
      </c>
      <c r="S97" s="1" t="str">
        <f t="shared" si="17"/>
        <v/>
      </c>
      <c r="T97"/>
      <c r="U97"/>
      <c r="V97"/>
      <c r="W97"/>
      <c r="X97"/>
      <c r="Y97"/>
      <c r="Z97">
        <v>88</v>
      </c>
      <c r="AA97"/>
      <c r="AB97"/>
      <c r="AC97" s="6"/>
      <c r="AD97" s="6"/>
      <c r="AE97" s="6"/>
      <c r="BB97" s="3"/>
      <c r="BC97" s="3"/>
    </row>
    <row r="98" spans="1:55" s="4" customFormat="1" ht="75">
      <c r="A98"/>
      <c r="B98"/>
      <c r="C98" s="44"/>
      <c r="D98" s="44" t="s">
        <v>197</v>
      </c>
      <c r="E98" s="44" t="s">
        <v>190</v>
      </c>
      <c r="F98" s="44" t="s">
        <v>2900</v>
      </c>
      <c r="G98" s="44" t="s">
        <v>6</v>
      </c>
      <c r="H98" s="44" t="s">
        <v>7</v>
      </c>
      <c r="I98" s="44"/>
      <c r="J98" s="44"/>
      <c r="K98" s="44"/>
      <c r="L98" s="44"/>
      <c r="M98" t="str">
        <f t="shared" si="15"/>
        <v>"//*[@class=\"</v>
      </c>
      <c r="N98" t="s">
        <v>31</v>
      </c>
      <c r="O98" s="4" t="str">
        <f t="shared" si="18"/>
        <v>click</v>
      </c>
      <c r="P98" t="str">
        <f t="shared" si="19"/>
        <v>();</v>
      </c>
      <c r="Q98" t="str">
        <f t="shared" si="20"/>
        <v/>
      </c>
      <c r="R98" t="str">
        <f t="shared" si="16"/>
        <v/>
      </c>
      <c r="S98" s="1" t="str">
        <f t="shared" si="17"/>
        <v/>
      </c>
      <c r="T98"/>
      <c r="U98"/>
      <c r="V98"/>
      <c r="W98"/>
      <c r="X98"/>
      <c r="Y98"/>
      <c r="Z98">
        <v>89</v>
      </c>
      <c r="AA98"/>
      <c r="AB98"/>
      <c r="AC98" s="6"/>
      <c r="AD98" s="6"/>
      <c r="AE98" s="6"/>
      <c r="BB98" s="3"/>
      <c r="BC98" s="3"/>
    </row>
    <row r="99" spans="1:55" s="4" customFormat="1" ht="75">
      <c r="A99"/>
      <c r="B99"/>
      <c r="C99" s="44"/>
      <c r="D99" s="44" t="s">
        <v>197</v>
      </c>
      <c r="E99" s="44" t="s">
        <v>190</v>
      </c>
      <c r="F99" s="44" t="s">
        <v>2901</v>
      </c>
      <c r="G99" s="44" t="s">
        <v>6</v>
      </c>
      <c r="H99" s="44" t="s">
        <v>7</v>
      </c>
      <c r="I99" s="44"/>
      <c r="J99" s="44"/>
      <c r="K99" s="44"/>
      <c r="L99" s="44"/>
      <c r="M99" t="str">
        <f t="shared" si="15"/>
        <v>"//*[@class=\"</v>
      </c>
      <c r="N99" t="s">
        <v>31</v>
      </c>
      <c r="O99" s="4" t="str">
        <f t="shared" si="18"/>
        <v>click</v>
      </c>
      <c r="P99" t="str">
        <f t="shared" si="19"/>
        <v>();</v>
      </c>
      <c r="Q99" t="str">
        <f t="shared" si="20"/>
        <v/>
      </c>
      <c r="R99" t="str">
        <f t="shared" si="16"/>
        <v/>
      </c>
      <c r="S99" s="1" t="str">
        <f t="shared" si="17"/>
        <v/>
      </c>
      <c r="T99"/>
      <c r="U99"/>
      <c r="V99"/>
      <c r="W99"/>
      <c r="X99"/>
      <c r="Y99"/>
      <c r="Z99">
        <v>90</v>
      </c>
      <c r="AA99"/>
      <c r="AB99"/>
      <c r="AC99" s="6"/>
      <c r="AD99" s="6"/>
      <c r="AE99" s="6"/>
      <c r="BB99" s="3"/>
      <c r="BC99" s="3"/>
    </row>
    <row r="100" spans="1:55" ht="75">
      <c r="C100" s="44"/>
      <c r="D100" s="44" t="s">
        <v>197</v>
      </c>
      <c r="E100" s="44" t="s">
        <v>190</v>
      </c>
      <c r="F100" s="44" t="s">
        <v>2902</v>
      </c>
      <c r="G100" s="44" t="s">
        <v>6</v>
      </c>
      <c r="H100" s="44" t="s">
        <v>7</v>
      </c>
      <c r="I100" s="44"/>
      <c r="J100" s="44"/>
      <c r="K100" s="44"/>
      <c r="L100" s="44"/>
      <c r="M100" t="str">
        <f t="shared" si="15"/>
        <v>"//*[@class=\"</v>
      </c>
      <c r="N100" t="s">
        <v>31</v>
      </c>
      <c r="O100" s="4" t="str">
        <f t="shared" si="18"/>
        <v>click</v>
      </c>
      <c r="P100" t="str">
        <f t="shared" si="19"/>
        <v>();</v>
      </c>
      <c r="Q100" t="str">
        <f t="shared" si="20"/>
        <v/>
      </c>
      <c r="R100" t="str">
        <f t="shared" si="16"/>
        <v/>
      </c>
      <c r="S100" s="1" t="str">
        <f t="shared" si="17"/>
        <v/>
      </c>
      <c r="Z100">
        <v>91</v>
      </c>
      <c r="AO100" s="4"/>
    </row>
    <row r="101" spans="1:55" s="4" customFormat="1" ht="75">
      <c r="A101"/>
      <c r="B101"/>
      <c r="C101" s="44"/>
      <c r="D101" s="44" t="s">
        <v>197</v>
      </c>
      <c r="E101" s="44" t="s">
        <v>190</v>
      </c>
      <c r="F101" s="44" t="s">
        <v>2903</v>
      </c>
      <c r="G101" s="44" t="s">
        <v>6</v>
      </c>
      <c r="H101" s="44" t="s">
        <v>7</v>
      </c>
      <c r="I101" s="44"/>
      <c r="J101" s="44"/>
      <c r="K101" s="44"/>
      <c r="L101" s="44"/>
      <c r="M101" t="str">
        <f t="shared" si="15"/>
        <v>"//*[@class=\"</v>
      </c>
      <c r="N101" t="s">
        <v>31</v>
      </c>
      <c r="O101" s="4" t="str">
        <f t="shared" si="18"/>
        <v>click</v>
      </c>
      <c r="P101" t="str">
        <f t="shared" si="19"/>
        <v>();</v>
      </c>
      <c r="Q101" t="str">
        <f t="shared" si="20"/>
        <v/>
      </c>
      <c r="R101" t="str">
        <f t="shared" si="16"/>
        <v/>
      </c>
      <c r="S101" s="1" t="str">
        <f t="shared" si="17"/>
        <v/>
      </c>
      <c r="T101"/>
      <c r="U101"/>
      <c r="V101"/>
      <c r="W101"/>
      <c r="X101"/>
      <c r="Y101"/>
      <c r="Z101">
        <v>92</v>
      </c>
      <c r="AA101"/>
      <c r="AB101"/>
      <c r="AC101" s="6"/>
      <c r="AD101" s="6"/>
      <c r="AE101" s="6"/>
      <c r="BB101" s="3"/>
      <c r="BC101" s="3"/>
    </row>
    <row r="102" spans="1:55" s="4" customFormat="1" ht="75">
      <c r="A102"/>
      <c r="B102"/>
      <c r="C102" s="44"/>
      <c r="D102" s="44" t="s">
        <v>197</v>
      </c>
      <c r="E102" s="44" t="s">
        <v>190</v>
      </c>
      <c r="F102" s="44" t="s">
        <v>2904</v>
      </c>
      <c r="G102" s="44" t="s">
        <v>6</v>
      </c>
      <c r="H102" s="44" t="s">
        <v>7</v>
      </c>
      <c r="I102" s="44"/>
      <c r="J102" s="44"/>
      <c r="K102" s="44"/>
      <c r="L102" s="44"/>
      <c r="M102" t="str">
        <f t="shared" si="15"/>
        <v>"//*[@class=\"</v>
      </c>
      <c r="N102" t="s">
        <v>31</v>
      </c>
      <c r="O102" s="4" t="str">
        <f t="shared" si="18"/>
        <v>click</v>
      </c>
      <c r="P102" t="str">
        <f t="shared" si="19"/>
        <v>();</v>
      </c>
      <c r="Q102" t="str">
        <f t="shared" si="20"/>
        <v/>
      </c>
      <c r="R102" t="str">
        <f t="shared" si="16"/>
        <v/>
      </c>
      <c r="S102" s="1" t="str">
        <f t="shared" si="17"/>
        <v/>
      </c>
      <c r="T102"/>
      <c r="U102"/>
      <c r="V102"/>
      <c r="W102"/>
      <c r="X102"/>
      <c r="Y102"/>
      <c r="Z102">
        <v>93</v>
      </c>
      <c r="AA102"/>
      <c r="AB102"/>
      <c r="AC102" s="6"/>
      <c r="AD102" s="6"/>
      <c r="AE102" s="6"/>
      <c r="BB102" s="3"/>
      <c r="BC102" s="3"/>
    </row>
    <row r="103" spans="1:55" s="4" customFormat="1" ht="75">
      <c r="A103"/>
      <c r="B103"/>
      <c r="C103" s="44"/>
      <c r="D103" s="44" t="s">
        <v>197</v>
      </c>
      <c r="E103" s="44" t="s">
        <v>190</v>
      </c>
      <c r="F103" s="44" t="s">
        <v>2905</v>
      </c>
      <c r="G103" s="44" t="s">
        <v>6</v>
      </c>
      <c r="H103" s="44" t="s">
        <v>7</v>
      </c>
      <c r="I103" s="44"/>
      <c r="J103" s="44"/>
      <c r="K103" s="44"/>
      <c r="L103" s="44"/>
      <c r="M103" t="str">
        <f t="shared" si="15"/>
        <v>"//*[@class=\"</v>
      </c>
      <c r="N103" t="s">
        <v>31</v>
      </c>
      <c r="O103" s="4" t="str">
        <f t="shared" si="18"/>
        <v>click</v>
      </c>
      <c r="P103" t="str">
        <f t="shared" si="19"/>
        <v>();</v>
      </c>
      <c r="Q103" t="str">
        <f t="shared" si="20"/>
        <v/>
      </c>
      <c r="R103" t="str">
        <f t="shared" si="16"/>
        <v/>
      </c>
      <c r="S103" s="1" t="str">
        <f t="shared" si="17"/>
        <v/>
      </c>
      <c r="T103"/>
      <c r="U103"/>
      <c r="V103"/>
      <c r="W103"/>
      <c r="X103"/>
      <c r="Y103"/>
      <c r="Z103">
        <v>94</v>
      </c>
      <c r="AA103"/>
      <c r="AB103"/>
      <c r="AC103" s="6"/>
      <c r="AD103" s="6"/>
      <c r="AE103" s="6"/>
      <c r="BB103" s="3"/>
      <c r="BC103" s="3"/>
    </row>
    <row r="104" spans="1:55" s="4" customFormat="1" ht="75">
      <c r="A104"/>
      <c r="B104"/>
      <c r="C104" s="44"/>
      <c r="D104" s="44" t="s">
        <v>197</v>
      </c>
      <c r="E104" s="44" t="s">
        <v>190</v>
      </c>
      <c r="F104" s="44" t="s">
        <v>2906</v>
      </c>
      <c r="G104" s="44" t="s">
        <v>6</v>
      </c>
      <c r="H104" s="44" t="s">
        <v>7</v>
      </c>
      <c r="I104" s="44"/>
      <c r="J104" s="44"/>
      <c r="K104" s="44"/>
      <c r="L104" s="44"/>
      <c r="M104" t="str">
        <f t="shared" si="15"/>
        <v>"//*[@class=\"</v>
      </c>
      <c r="N104" t="s">
        <v>31</v>
      </c>
      <c r="O104" s="4" t="str">
        <f t="shared" si="18"/>
        <v>click</v>
      </c>
      <c r="P104" t="str">
        <f t="shared" si="19"/>
        <v>();</v>
      </c>
      <c r="Q104" t="str">
        <f t="shared" si="20"/>
        <v/>
      </c>
      <c r="R104" t="str">
        <f t="shared" si="16"/>
        <v/>
      </c>
      <c r="S104" s="1" t="str">
        <f t="shared" si="17"/>
        <v/>
      </c>
      <c r="T104"/>
      <c r="U104"/>
      <c r="V104"/>
      <c r="W104"/>
      <c r="X104"/>
      <c r="Y104"/>
      <c r="Z104">
        <v>95</v>
      </c>
      <c r="AA104"/>
      <c r="AB104"/>
      <c r="AC104" s="6"/>
      <c r="AD104" s="6"/>
      <c r="AE104" s="6"/>
      <c r="BB104" s="3"/>
      <c r="BC104" s="3"/>
    </row>
    <row r="105" spans="1:55" s="4" customFormat="1" ht="75">
      <c r="A105"/>
      <c r="B105"/>
      <c r="C105" s="44"/>
      <c r="D105" s="44" t="s">
        <v>197</v>
      </c>
      <c r="E105" s="44" t="s">
        <v>190</v>
      </c>
      <c r="F105" s="44" t="s">
        <v>2907</v>
      </c>
      <c r="G105" s="44" t="s">
        <v>6</v>
      </c>
      <c r="H105" s="44" t="s">
        <v>7</v>
      </c>
      <c r="I105" s="44"/>
      <c r="J105" s="44"/>
      <c r="K105" s="44"/>
      <c r="L105" s="44"/>
      <c r="M105" t="str">
        <f t="shared" si="15"/>
        <v>"//*[@class=\"</v>
      </c>
      <c r="N105" t="s">
        <v>31</v>
      </c>
      <c r="O105" s="4" t="str">
        <f t="shared" si="18"/>
        <v>click</v>
      </c>
      <c r="P105" t="str">
        <f t="shared" si="19"/>
        <v>();</v>
      </c>
      <c r="Q105" t="str">
        <f t="shared" si="20"/>
        <v/>
      </c>
      <c r="R105" t="str">
        <f t="shared" si="16"/>
        <v/>
      </c>
      <c r="S105" s="1" t="str">
        <f t="shared" si="17"/>
        <v/>
      </c>
      <c r="T105"/>
      <c r="U105"/>
      <c r="V105"/>
      <c r="W105"/>
      <c r="X105"/>
      <c r="Y105"/>
      <c r="Z105">
        <v>96</v>
      </c>
      <c r="AA105"/>
      <c r="AB105"/>
      <c r="AC105" s="6"/>
      <c r="AD105" s="6"/>
      <c r="AE105" s="6"/>
      <c r="BB105" s="3"/>
      <c r="BC105" s="3"/>
    </row>
    <row r="106" spans="1:55" s="4" customFormat="1" ht="75">
      <c r="A106"/>
      <c r="B106"/>
      <c r="C106" s="44"/>
      <c r="D106" s="44" t="s">
        <v>197</v>
      </c>
      <c r="E106" s="44" t="s">
        <v>190</v>
      </c>
      <c r="F106" s="44" t="s">
        <v>2908</v>
      </c>
      <c r="G106" s="44" t="s">
        <v>6</v>
      </c>
      <c r="H106" s="44" t="s">
        <v>7</v>
      </c>
      <c r="I106" s="44"/>
      <c r="J106" s="44"/>
      <c r="K106" s="44"/>
      <c r="L106" s="44"/>
      <c r="M106" t="str">
        <f t="shared" si="15"/>
        <v>"//*[@class=\"</v>
      </c>
      <c r="N106" t="s">
        <v>31</v>
      </c>
      <c r="O106" s="4" t="str">
        <f t="shared" si="18"/>
        <v>click</v>
      </c>
      <c r="P106" t="str">
        <f t="shared" si="19"/>
        <v>();</v>
      </c>
      <c r="Q106" t="str">
        <f t="shared" si="20"/>
        <v/>
      </c>
      <c r="R106" t="str">
        <f t="shared" si="16"/>
        <v/>
      </c>
      <c r="S106" s="1" t="str">
        <f t="shared" si="17"/>
        <v/>
      </c>
      <c r="T106"/>
      <c r="U106"/>
      <c r="V106"/>
      <c r="W106"/>
      <c r="X106"/>
      <c r="Y106"/>
      <c r="Z106">
        <v>97</v>
      </c>
      <c r="AA106"/>
      <c r="AB106"/>
      <c r="AC106" s="6"/>
      <c r="AD106" s="6"/>
      <c r="AE106" s="6"/>
      <c r="BB106" s="3"/>
      <c r="BC106" s="3"/>
    </row>
    <row r="107" spans="1:55" s="4" customFormat="1" ht="75">
      <c r="A107"/>
      <c r="B107"/>
      <c r="C107" s="44"/>
      <c r="D107" s="44" t="s">
        <v>197</v>
      </c>
      <c r="E107" s="44" t="s">
        <v>190</v>
      </c>
      <c r="F107" s="44" t="s">
        <v>2909</v>
      </c>
      <c r="G107" s="44" t="s">
        <v>6</v>
      </c>
      <c r="H107" s="44" t="s">
        <v>7</v>
      </c>
      <c r="I107" s="44"/>
      <c r="J107" s="44"/>
      <c r="K107" s="44"/>
      <c r="L107" s="44"/>
      <c r="M107" t="str">
        <f t="shared" si="15"/>
        <v>"//*[@class=\"</v>
      </c>
      <c r="N107" t="s">
        <v>31</v>
      </c>
      <c r="O107" s="4" t="str">
        <f t="shared" si="18"/>
        <v>click</v>
      </c>
      <c r="P107" t="str">
        <f t="shared" si="19"/>
        <v>();</v>
      </c>
      <c r="Q107" t="str">
        <f t="shared" si="20"/>
        <v/>
      </c>
      <c r="R107" t="str">
        <f t="shared" si="16"/>
        <v/>
      </c>
      <c r="S107" s="1" t="str">
        <f t="shared" si="17"/>
        <v/>
      </c>
      <c r="T107"/>
      <c r="U107"/>
      <c r="V107"/>
      <c r="W107"/>
      <c r="X107"/>
      <c r="Y107"/>
      <c r="Z107">
        <v>98</v>
      </c>
      <c r="AA107"/>
      <c r="AB107"/>
      <c r="AC107" s="6"/>
      <c r="AD107" s="6"/>
      <c r="AE107" s="6"/>
      <c r="BB107" s="3"/>
      <c r="BC107" s="3"/>
    </row>
    <row r="108" spans="1:55" s="4" customFormat="1" ht="75">
      <c r="A108"/>
      <c r="B108"/>
      <c r="C108" s="44"/>
      <c r="D108" s="44" t="s">
        <v>197</v>
      </c>
      <c r="E108" s="44" t="s">
        <v>190</v>
      </c>
      <c r="F108" s="44" t="s">
        <v>2910</v>
      </c>
      <c r="G108" s="44" t="s">
        <v>6</v>
      </c>
      <c r="H108" s="44" t="s">
        <v>7</v>
      </c>
      <c r="I108" s="44"/>
      <c r="J108" s="44"/>
      <c r="K108" s="44"/>
      <c r="L108" s="44"/>
      <c r="M108" t="str">
        <f t="shared" si="15"/>
        <v>"//*[@class=\"</v>
      </c>
      <c r="N108" t="s">
        <v>31</v>
      </c>
      <c r="O108" s="4" t="str">
        <f t="shared" si="18"/>
        <v>click</v>
      </c>
      <c r="P108" t="str">
        <f t="shared" si="19"/>
        <v>();</v>
      </c>
      <c r="Q108" t="str">
        <f t="shared" si="20"/>
        <v/>
      </c>
      <c r="R108" t="str">
        <f t="shared" si="16"/>
        <v/>
      </c>
      <c r="S108" s="1" t="str">
        <f t="shared" si="17"/>
        <v/>
      </c>
      <c r="T108"/>
      <c r="U108"/>
      <c r="V108"/>
      <c r="W108"/>
      <c r="X108"/>
      <c r="Y108"/>
      <c r="Z108">
        <v>99</v>
      </c>
      <c r="AA108"/>
      <c r="AB108"/>
      <c r="AC108" s="6"/>
      <c r="AD108" s="6"/>
      <c r="AE108" s="6"/>
      <c r="BB108" s="3"/>
      <c r="BC108" s="3"/>
    </row>
    <row r="109" spans="1:55" s="4" customFormat="1" ht="75">
      <c r="A109"/>
      <c r="B109"/>
      <c r="C109" s="44"/>
      <c r="D109" s="44" t="s">
        <v>197</v>
      </c>
      <c r="E109" s="44" t="s">
        <v>190</v>
      </c>
      <c r="F109" s="44" t="s">
        <v>2911</v>
      </c>
      <c r="G109" s="44" t="s">
        <v>6</v>
      </c>
      <c r="H109" s="44" t="s">
        <v>7</v>
      </c>
      <c r="I109" s="44"/>
      <c r="J109" s="44"/>
      <c r="K109" s="44"/>
      <c r="L109" s="44"/>
      <c r="M109" t="str">
        <f t="shared" si="15"/>
        <v>"//*[@class=\"</v>
      </c>
      <c r="N109" t="s">
        <v>31</v>
      </c>
      <c r="O109" s="4" t="str">
        <f t="shared" si="18"/>
        <v>click</v>
      </c>
      <c r="P109" t="str">
        <f t="shared" si="19"/>
        <v>();</v>
      </c>
      <c r="Q109" t="str">
        <f t="shared" si="20"/>
        <v/>
      </c>
      <c r="R109" t="str">
        <f t="shared" si="16"/>
        <v/>
      </c>
      <c r="S109" s="1" t="str">
        <f t="shared" si="17"/>
        <v/>
      </c>
      <c r="T109"/>
      <c r="U109"/>
      <c r="V109"/>
      <c r="W109"/>
      <c r="X109"/>
      <c r="Y109"/>
      <c r="Z109">
        <v>100</v>
      </c>
      <c r="AA109"/>
      <c r="AB109"/>
      <c r="AC109" s="6"/>
      <c r="AD109" s="6"/>
      <c r="AE109" s="6"/>
      <c r="BB109" s="3"/>
      <c r="BC109" s="3"/>
    </row>
    <row r="110" spans="1:55" s="4" customFormat="1" ht="75">
      <c r="A110"/>
      <c r="B110"/>
      <c r="C110" s="44"/>
      <c r="D110" s="44" t="s">
        <v>197</v>
      </c>
      <c r="E110" s="44" t="s">
        <v>190</v>
      </c>
      <c r="F110" s="44" t="s">
        <v>2912</v>
      </c>
      <c r="G110" s="44" t="s">
        <v>6</v>
      </c>
      <c r="H110" s="44" t="s">
        <v>7</v>
      </c>
      <c r="I110" s="44"/>
      <c r="J110" s="44"/>
      <c r="K110" s="44"/>
      <c r="L110" s="44"/>
      <c r="M110" t="str">
        <f t="shared" si="15"/>
        <v>"//*[@class=\"</v>
      </c>
      <c r="N110" t="s">
        <v>31</v>
      </c>
      <c r="O110" s="4" t="str">
        <f t="shared" si="18"/>
        <v>click</v>
      </c>
      <c r="P110" t="str">
        <f t="shared" si="19"/>
        <v>();</v>
      </c>
      <c r="Q110" t="str">
        <f t="shared" si="20"/>
        <v/>
      </c>
      <c r="R110" t="str">
        <f t="shared" si="16"/>
        <v/>
      </c>
      <c r="S110" s="1" t="str">
        <f t="shared" si="17"/>
        <v/>
      </c>
      <c r="T110"/>
      <c r="U110"/>
      <c r="V110"/>
      <c r="W110"/>
      <c r="X110"/>
      <c r="Y110"/>
      <c r="Z110">
        <v>101</v>
      </c>
      <c r="AA110"/>
      <c r="AB110"/>
      <c r="AC110" s="6"/>
      <c r="AD110" s="6"/>
      <c r="AE110" s="6"/>
      <c r="BB110" s="3"/>
      <c r="BC110" s="3"/>
    </row>
    <row r="111" spans="1:55" s="4" customFormat="1" ht="75">
      <c r="A111"/>
      <c r="B111"/>
      <c r="C111" s="44"/>
      <c r="D111" s="44" t="s">
        <v>197</v>
      </c>
      <c r="E111" s="44" t="s">
        <v>190</v>
      </c>
      <c r="F111" s="44" t="s">
        <v>2913</v>
      </c>
      <c r="G111" s="44" t="s">
        <v>6</v>
      </c>
      <c r="H111" s="44" t="s">
        <v>7</v>
      </c>
      <c r="I111" s="44"/>
      <c r="J111" s="44"/>
      <c r="K111" s="44"/>
      <c r="L111" s="44"/>
      <c r="M111" t="str">
        <f t="shared" si="15"/>
        <v>"//*[@class=\"</v>
      </c>
      <c r="N111" t="s">
        <v>31</v>
      </c>
      <c r="O111" s="4" t="str">
        <f t="shared" si="18"/>
        <v>click</v>
      </c>
      <c r="P111" t="str">
        <f t="shared" si="19"/>
        <v>();</v>
      </c>
      <c r="Q111" t="str">
        <f t="shared" si="20"/>
        <v/>
      </c>
      <c r="R111" t="str">
        <f t="shared" si="16"/>
        <v/>
      </c>
      <c r="S111" s="1" t="str">
        <f t="shared" si="17"/>
        <v/>
      </c>
      <c r="T111"/>
      <c r="U111"/>
      <c r="V111"/>
      <c r="W111"/>
      <c r="X111"/>
      <c r="Y111"/>
      <c r="Z111">
        <v>102</v>
      </c>
      <c r="AA111"/>
      <c r="AB111"/>
      <c r="AC111" s="6"/>
      <c r="AD111" s="6"/>
      <c r="AE111" s="6"/>
      <c r="BB111" s="3"/>
      <c r="BC111" s="3"/>
    </row>
    <row r="112" spans="1:55" s="4" customFormat="1" ht="75">
      <c r="A112"/>
      <c r="B112"/>
      <c r="C112" s="44"/>
      <c r="D112" s="44" t="s">
        <v>197</v>
      </c>
      <c r="E112" s="44" t="s">
        <v>190</v>
      </c>
      <c r="F112" s="44" t="s">
        <v>2914</v>
      </c>
      <c r="G112" s="44" t="s">
        <v>6</v>
      </c>
      <c r="H112" s="44" t="s">
        <v>7</v>
      </c>
      <c r="I112" s="44"/>
      <c r="J112" s="44"/>
      <c r="K112" s="44"/>
      <c r="L112" s="44"/>
      <c r="M112" t="str">
        <f t="shared" si="15"/>
        <v>"//*[@class=\"</v>
      </c>
      <c r="N112" t="s">
        <v>31</v>
      </c>
      <c r="O112" s="4" t="str">
        <f t="shared" si="18"/>
        <v>click</v>
      </c>
      <c r="P112" t="str">
        <f t="shared" si="19"/>
        <v>();</v>
      </c>
      <c r="Q112" t="str">
        <f t="shared" si="20"/>
        <v/>
      </c>
      <c r="R112" t="str">
        <f t="shared" si="16"/>
        <v/>
      </c>
      <c r="S112" s="1" t="str">
        <f t="shared" si="17"/>
        <v/>
      </c>
      <c r="T112"/>
      <c r="U112"/>
      <c r="V112"/>
      <c r="W112"/>
      <c r="X112"/>
      <c r="Y112"/>
      <c r="Z112">
        <v>103</v>
      </c>
      <c r="AA112"/>
      <c r="AB112"/>
      <c r="AC112" s="6"/>
      <c r="AD112" s="6"/>
      <c r="AE112" s="6"/>
      <c r="BB112" s="3"/>
      <c r="BC112" s="3"/>
    </row>
    <row r="113" spans="1:55" s="4" customFormat="1" ht="75">
      <c r="A113"/>
      <c r="B113"/>
      <c r="C113" s="44"/>
      <c r="D113" s="44" t="s">
        <v>197</v>
      </c>
      <c r="E113" s="44" t="s">
        <v>190</v>
      </c>
      <c r="F113" s="44" t="s">
        <v>2915</v>
      </c>
      <c r="G113" s="44" t="s">
        <v>6</v>
      </c>
      <c r="H113" s="44" t="s">
        <v>7</v>
      </c>
      <c r="I113" s="44"/>
      <c r="J113" s="44"/>
      <c r="K113" s="44"/>
      <c r="L113" s="44"/>
      <c r="M113" t="str">
        <f t="shared" si="15"/>
        <v>"//*[@class=\"</v>
      </c>
      <c r="N113" t="s">
        <v>31</v>
      </c>
      <c r="O113" s="4" t="str">
        <f t="shared" si="18"/>
        <v>click</v>
      </c>
      <c r="P113" t="str">
        <f t="shared" si="19"/>
        <v>();</v>
      </c>
      <c r="Q113" t="str">
        <f t="shared" si="20"/>
        <v/>
      </c>
      <c r="R113" t="str">
        <f t="shared" si="16"/>
        <v/>
      </c>
      <c r="S113" s="1" t="str">
        <f t="shared" si="17"/>
        <v/>
      </c>
      <c r="T113"/>
      <c r="U113"/>
      <c r="V113"/>
      <c r="W113"/>
      <c r="X113"/>
      <c r="Y113"/>
      <c r="Z113">
        <v>104</v>
      </c>
      <c r="AA113"/>
      <c r="AB113"/>
      <c r="AC113" s="6"/>
      <c r="AD113" s="6"/>
      <c r="AE113" s="6"/>
      <c r="BB113" s="3"/>
      <c r="BC113" s="3"/>
    </row>
    <row r="114" spans="1:55" s="4" customFormat="1" ht="75">
      <c r="A114"/>
      <c r="B114"/>
      <c r="C114" s="44"/>
      <c r="D114" s="44" t="s">
        <v>197</v>
      </c>
      <c r="E114" s="44" t="s">
        <v>190</v>
      </c>
      <c r="F114" s="44" t="s">
        <v>2916</v>
      </c>
      <c r="G114" s="44" t="s">
        <v>6</v>
      </c>
      <c r="H114" s="44" t="s">
        <v>7</v>
      </c>
      <c r="I114" s="44"/>
      <c r="J114" s="44"/>
      <c r="K114" s="44"/>
      <c r="L114" s="44"/>
      <c r="M114" t="str">
        <f t="shared" si="15"/>
        <v>"//*[@class=\"</v>
      </c>
      <c r="N114" t="s">
        <v>31</v>
      </c>
      <c r="O114" s="4" t="str">
        <f t="shared" si="18"/>
        <v>click</v>
      </c>
      <c r="P114" t="str">
        <f t="shared" si="19"/>
        <v>();</v>
      </c>
      <c r="Q114" t="str">
        <f t="shared" si="20"/>
        <v/>
      </c>
      <c r="R114" t="str">
        <f t="shared" si="16"/>
        <v/>
      </c>
      <c r="S114" s="1" t="str">
        <f t="shared" si="17"/>
        <v/>
      </c>
      <c r="T114"/>
      <c r="U114"/>
      <c r="V114"/>
      <c r="W114"/>
      <c r="X114"/>
      <c r="Y114"/>
      <c r="Z114">
        <v>105</v>
      </c>
      <c r="AA114"/>
      <c r="AB114"/>
      <c r="AC114" s="6"/>
      <c r="AD114" s="6"/>
      <c r="AE114" s="6"/>
      <c r="AF114" s="6"/>
      <c r="BB114" s="3"/>
      <c r="BC114" s="3"/>
    </row>
    <row r="115" spans="1:55" s="4" customFormat="1" ht="75">
      <c r="A115"/>
      <c r="B115"/>
      <c r="C115" s="44"/>
      <c r="D115" s="44" t="s">
        <v>197</v>
      </c>
      <c r="E115" s="44" t="s">
        <v>190</v>
      </c>
      <c r="F115" s="44" t="s">
        <v>2917</v>
      </c>
      <c r="G115" s="44" t="s">
        <v>6</v>
      </c>
      <c r="H115" s="44" t="s">
        <v>7</v>
      </c>
      <c r="I115" s="44"/>
      <c r="J115" s="44"/>
      <c r="K115" s="44"/>
      <c r="L115" s="44"/>
      <c r="M115" t="str">
        <f t="shared" si="15"/>
        <v>"//*[@class=\"</v>
      </c>
      <c r="N115" t="s">
        <v>31</v>
      </c>
      <c r="O115" s="4" t="str">
        <f t="shared" si="18"/>
        <v>click</v>
      </c>
      <c r="P115" t="str">
        <f t="shared" si="19"/>
        <v>();</v>
      </c>
      <c r="Q115" t="str">
        <f t="shared" si="20"/>
        <v/>
      </c>
      <c r="R115" t="str">
        <f t="shared" si="16"/>
        <v/>
      </c>
      <c r="S115" s="1" t="str">
        <f t="shared" si="17"/>
        <v/>
      </c>
      <c r="T115"/>
      <c r="U115"/>
      <c r="V115"/>
      <c r="W115"/>
      <c r="X115"/>
      <c r="Y115"/>
      <c r="Z115">
        <v>106</v>
      </c>
      <c r="AA115"/>
      <c r="AB115"/>
      <c r="AC115" s="6"/>
      <c r="AD115" s="6"/>
      <c r="AE115" s="6"/>
      <c r="AF115" s="6"/>
      <c r="BB115" s="3"/>
      <c r="BC115" s="3"/>
    </row>
    <row r="116" spans="1:55" s="4" customFormat="1" ht="75">
      <c r="A116"/>
      <c r="B116"/>
      <c r="C116" s="44"/>
      <c r="D116" s="44" t="s">
        <v>197</v>
      </c>
      <c r="E116" s="44" t="s">
        <v>190</v>
      </c>
      <c r="F116" s="44" t="s">
        <v>2918</v>
      </c>
      <c r="G116" s="44" t="s">
        <v>6</v>
      </c>
      <c r="H116" s="44" t="s">
        <v>7</v>
      </c>
      <c r="I116" s="44"/>
      <c r="J116" s="44"/>
      <c r="K116" s="44"/>
      <c r="L116" s="44"/>
      <c r="M116" t="str">
        <f t="shared" si="15"/>
        <v>"//*[@class=\"</v>
      </c>
      <c r="N116" t="s">
        <v>31</v>
      </c>
      <c r="O116" s="4" t="str">
        <f t="shared" si="18"/>
        <v>click</v>
      </c>
      <c r="P116" t="str">
        <f t="shared" si="19"/>
        <v>();</v>
      </c>
      <c r="Q116" t="str">
        <f t="shared" si="20"/>
        <v/>
      </c>
      <c r="R116" t="str">
        <f t="shared" si="16"/>
        <v/>
      </c>
      <c r="S116" s="1" t="str">
        <f t="shared" si="17"/>
        <v/>
      </c>
      <c r="T116"/>
      <c r="U116"/>
      <c r="V116"/>
      <c r="W116"/>
      <c r="X116"/>
      <c r="Y116"/>
      <c r="Z116">
        <v>107</v>
      </c>
      <c r="AA116"/>
      <c r="AB116"/>
      <c r="AC116" s="6"/>
      <c r="AD116" s="6"/>
      <c r="AE116" s="6"/>
      <c r="AF116" s="6"/>
      <c r="BB116" s="3"/>
      <c r="BC116" s="3"/>
    </row>
    <row r="117" spans="1:55" s="4" customFormat="1" ht="75">
      <c r="A117"/>
      <c r="B117"/>
      <c r="C117" s="44"/>
      <c r="D117" s="44" t="s">
        <v>197</v>
      </c>
      <c r="E117" s="44" t="s">
        <v>190</v>
      </c>
      <c r="F117" s="44" t="s">
        <v>2919</v>
      </c>
      <c r="G117" s="44" t="s">
        <v>6</v>
      </c>
      <c r="H117" s="44" t="s">
        <v>7</v>
      </c>
      <c r="I117" s="44"/>
      <c r="J117" s="44"/>
      <c r="K117" s="44"/>
      <c r="L117" s="44"/>
      <c r="M117" t="str">
        <f t="shared" si="15"/>
        <v>"//*[@class=\"</v>
      </c>
      <c r="N117" t="s">
        <v>31</v>
      </c>
      <c r="O117" s="4" t="str">
        <f t="shared" si="18"/>
        <v>click</v>
      </c>
      <c r="P117" t="str">
        <f t="shared" si="19"/>
        <v>();</v>
      </c>
      <c r="Q117" t="str">
        <f t="shared" si="20"/>
        <v/>
      </c>
      <c r="R117" t="str">
        <f t="shared" si="16"/>
        <v/>
      </c>
      <c r="S117" s="1" t="str">
        <f t="shared" si="17"/>
        <v/>
      </c>
      <c r="T117"/>
      <c r="U117"/>
      <c r="V117"/>
      <c r="W117"/>
      <c r="X117"/>
      <c r="Y117"/>
      <c r="Z117">
        <v>108</v>
      </c>
      <c r="AA117"/>
      <c r="AB117"/>
      <c r="AC117" s="6"/>
      <c r="AD117" s="6"/>
      <c r="AE117" s="6"/>
      <c r="AF117" s="6"/>
      <c r="BB117" s="3"/>
      <c r="BC117" s="3"/>
    </row>
    <row r="118" spans="1:55" s="4" customFormat="1" ht="75">
      <c r="A118"/>
      <c r="B118"/>
      <c r="C118" s="44"/>
      <c r="D118" s="44" t="s">
        <v>197</v>
      </c>
      <c r="E118" s="44" t="s">
        <v>190</v>
      </c>
      <c r="F118" s="44" t="s">
        <v>2920</v>
      </c>
      <c r="G118" s="44" t="s">
        <v>6</v>
      </c>
      <c r="H118" s="44" t="s">
        <v>7</v>
      </c>
      <c r="I118" s="44"/>
      <c r="J118" s="44"/>
      <c r="K118" s="44"/>
      <c r="L118" s="44"/>
      <c r="M118" t="str">
        <f t="shared" si="15"/>
        <v>"//*[@class=\"</v>
      </c>
      <c r="N118" t="s">
        <v>31</v>
      </c>
      <c r="O118" s="4" t="str">
        <f t="shared" si="18"/>
        <v>click</v>
      </c>
      <c r="P118" t="str">
        <f t="shared" si="19"/>
        <v>();</v>
      </c>
      <c r="Q118" t="str">
        <f t="shared" si="20"/>
        <v/>
      </c>
      <c r="R118" t="str">
        <f t="shared" si="16"/>
        <v/>
      </c>
      <c r="S118" s="1" t="str">
        <f t="shared" si="17"/>
        <v/>
      </c>
      <c r="T118"/>
      <c r="U118"/>
      <c r="V118"/>
      <c r="W118"/>
      <c r="X118"/>
      <c r="Y118"/>
      <c r="Z118">
        <v>109</v>
      </c>
      <c r="AA118"/>
      <c r="AB118"/>
      <c r="AC118" s="6"/>
      <c r="AD118" s="6"/>
      <c r="AE118" s="6"/>
      <c r="AF118" s="6"/>
      <c r="BB118" s="3"/>
      <c r="BC118" s="3"/>
    </row>
    <row r="119" spans="1:55" s="4" customFormat="1" ht="75">
      <c r="A119"/>
      <c r="B119"/>
      <c r="C119" s="44"/>
      <c r="D119" s="44" t="s">
        <v>197</v>
      </c>
      <c r="E119" s="44" t="s">
        <v>190</v>
      </c>
      <c r="F119" s="44" t="s">
        <v>2921</v>
      </c>
      <c r="G119" s="44" t="s">
        <v>6</v>
      </c>
      <c r="H119" s="44" t="s">
        <v>7</v>
      </c>
      <c r="I119" s="44"/>
      <c r="J119" s="44"/>
      <c r="K119" s="44"/>
      <c r="L119" s="44"/>
      <c r="M119" t="str">
        <f t="shared" si="15"/>
        <v>"//*[@class=\"</v>
      </c>
      <c r="N119" t="s">
        <v>31</v>
      </c>
      <c r="O119" s="4" t="str">
        <f t="shared" si="18"/>
        <v>click</v>
      </c>
      <c r="P119" t="str">
        <f t="shared" si="19"/>
        <v>();</v>
      </c>
      <c r="Q119" t="str">
        <f t="shared" si="20"/>
        <v/>
      </c>
      <c r="R119" t="str">
        <f t="shared" si="16"/>
        <v/>
      </c>
      <c r="S119" s="1" t="str">
        <f t="shared" si="17"/>
        <v/>
      </c>
      <c r="T119"/>
      <c r="U119"/>
      <c r="V119"/>
      <c r="W119"/>
      <c r="X119"/>
      <c r="Y119"/>
      <c r="Z119">
        <v>110</v>
      </c>
      <c r="AA119"/>
      <c r="AB119"/>
      <c r="AC119" s="6"/>
      <c r="AD119" s="6"/>
      <c r="AE119" s="6"/>
      <c r="AF119" s="6"/>
      <c r="BB119" s="3"/>
      <c r="BC119" s="3"/>
    </row>
    <row r="120" spans="1:55" s="4" customFormat="1" ht="75">
      <c r="A120"/>
      <c r="B120"/>
      <c r="C120" s="44"/>
      <c r="D120" s="44" t="s">
        <v>197</v>
      </c>
      <c r="E120" s="44" t="s">
        <v>190</v>
      </c>
      <c r="F120" s="44" t="s">
        <v>2922</v>
      </c>
      <c r="G120" s="44" t="s">
        <v>6</v>
      </c>
      <c r="H120" s="44" t="s">
        <v>7</v>
      </c>
      <c r="I120" s="44"/>
      <c r="J120" s="44"/>
      <c r="K120" s="44"/>
      <c r="L120" s="44"/>
      <c r="M120" t="str">
        <f t="shared" si="15"/>
        <v>"//*[@class=\"</v>
      </c>
      <c r="N120" t="s">
        <v>31</v>
      </c>
      <c r="O120" s="4" t="str">
        <f t="shared" si="18"/>
        <v>click</v>
      </c>
      <c r="P120" t="str">
        <f t="shared" si="19"/>
        <v>();</v>
      </c>
      <c r="Q120" t="str">
        <f t="shared" si="20"/>
        <v/>
      </c>
      <c r="R120" t="str">
        <f t="shared" si="16"/>
        <v/>
      </c>
      <c r="S120" s="1" t="str">
        <f t="shared" si="17"/>
        <v/>
      </c>
      <c r="T120"/>
      <c r="U120"/>
      <c r="V120"/>
      <c r="W120"/>
      <c r="X120"/>
      <c r="Y120"/>
      <c r="Z120">
        <v>111</v>
      </c>
      <c r="AA120"/>
      <c r="AB120"/>
      <c r="AC120" s="6"/>
      <c r="AD120" s="6"/>
      <c r="AE120" s="6"/>
      <c r="AF120" s="6"/>
      <c r="BB120" s="3"/>
      <c r="BC120" s="3"/>
    </row>
    <row r="121" spans="1:55" s="4" customFormat="1" ht="75">
      <c r="A121"/>
      <c r="B121"/>
      <c r="C121" s="44"/>
      <c r="D121" s="44" t="s">
        <v>197</v>
      </c>
      <c r="E121" s="44" t="s">
        <v>190</v>
      </c>
      <c r="F121" s="44" t="s">
        <v>2923</v>
      </c>
      <c r="G121" s="44" t="s">
        <v>6</v>
      </c>
      <c r="H121" s="44" t="s">
        <v>7</v>
      </c>
      <c r="I121" s="44"/>
      <c r="J121" s="44"/>
      <c r="K121" s="44"/>
      <c r="L121" s="44"/>
      <c r="M121" t="str">
        <f t="shared" si="15"/>
        <v>"//*[@class=\"</v>
      </c>
      <c r="N121" t="s">
        <v>31</v>
      </c>
      <c r="O121" s="4" t="str">
        <f t="shared" si="18"/>
        <v>click</v>
      </c>
      <c r="P121" t="str">
        <f t="shared" si="19"/>
        <v>();</v>
      </c>
      <c r="Q121" t="str">
        <f t="shared" si="20"/>
        <v/>
      </c>
      <c r="R121" t="str">
        <f t="shared" si="16"/>
        <v/>
      </c>
      <c r="S121" s="1" t="str">
        <f t="shared" si="17"/>
        <v/>
      </c>
      <c r="T121"/>
      <c r="U121"/>
      <c r="V121"/>
      <c r="W121"/>
      <c r="X121"/>
      <c r="Y121"/>
      <c r="Z121">
        <v>112</v>
      </c>
      <c r="AA121"/>
      <c r="AB121"/>
      <c r="AC121" s="6"/>
      <c r="AD121" s="6"/>
      <c r="AE121" s="6"/>
      <c r="AF121" s="6"/>
      <c r="BB121" s="3"/>
      <c r="BC121" s="3"/>
    </row>
    <row r="122" spans="1:55" s="4" customFormat="1" ht="75">
      <c r="A122"/>
      <c r="B122"/>
      <c r="C122" s="44"/>
      <c r="D122" s="44" t="s">
        <v>197</v>
      </c>
      <c r="E122" s="44" t="s">
        <v>190</v>
      </c>
      <c r="F122" s="44" t="s">
        <v>2924</v>
      </c>
      <c r="G122" s="44" t="s">
        <v>6</v>
      </c>
      <c r="H122" s="44" t="s">
        <v>7</v>
      </c>
      <c r="I122" s="44"/>
      <c r="J122" s="44"/>
      <c r="K122" s="44"/>
      <c r="L122" s="44"/>
      <c r="M122" t="str">
        <f t="shared" si="15"/>
        <v>"//*[@class=\"</v>
      </c>
      <c r="N122" t="s">
        <v>31</v>
      </c>
      <c r="O122" s="4" t="str">
        <f t="shared" si="18"/>
        <v>click</v>
      </c>
      <c r="P122" t="str">
        <f t="shared" si="19"/>
        <v>();</v>
      </c>
      <c r="Q122" t="str">
        <f t="shared" si="20"/>
        <v/>
      </c>
      <c r="R122" t="str">
        <f t="shared" si="16"/>
        <v/>
      </c>
      <c r="S122" s="1" t="str">
        <f t="shared" si="17"/>
        <v/>
      </c>
      <c r="T122"/>
      <c r="U122"/>
      <c r="V122"/>
      <c r="W122"/>
      <c r="X122"/>
      <c r="Y122"/>
      <c r="Z122">
        <v>113</v>
      </c>
      <c r="AA122"/>
      <c r="AB122"/>
      <c r="AC122" s="6"/>
      <c r="AD122" s="6"/>
      <c r="AE122" s="6"/>
      <c r="AF122" s="6"/>
      <c r="BB122" s="3"/>
      <c r="BC122" s="3"/>
    </row>
    <row r="123" spans="1:55" s="4" customFormat="1" ht="75">
      <c r="A123"/>
      <c r="B123"/>
      <c r="C123" s="44"/>
      <c r="D123" s="44" t="s">
        <v>197</v>
      </c>
      <c r="E123" s="44" t="s">
        <v>190</v>
      </c>
      <c r="F123" s="44" t="s">
        <v>2925</v>
      </c>
      <c r="G123" s="44" t="s">
        <v>6</v>
      </c>
      <c r="H123" s="44" t="s">
        <v>7</v>
      </c>
      <c r="I123" s="44"/>
      <c r="J123" s="44"/>
      <c r="K123" s="44"/>
      <c r="L123" s="44"/>
      <c r="M123" t="str">
        <f t="shared" si="15"/>
        <v>"//*[@class=\"</v>
      </c>
      <c r="N123" t="s">
        <v>31</v>
      </c>
      <c r="O123" s="4" t="str">
        <f t="shared" si="18"/>
        <v>click</v>
      </c>
      <c r="P123" t="str">
        <f t="shared" si="19"/>
        <v>();</v>
      </c>
      <c r="Q123" t="str">
        <f t="shared" si="20"/>
        <v/>
      </c>
      <c r="R123" t="str">
        <f t="shared" si="16"/>
        <v/>
      </c>
      <c r="S123" s="1" t="str">
        <f t="shared" si="17"/>
        <v/>
      </c>
      <c r="T123"/>
      <c r="U123"/>
      <c r="V123"/>
      <c r="W123"/>
      <c r="X123"/>
      <c r="Y123"/>
      <c r="Z123">
        <v>114</v>
      </c>
      <c r="AA123"/>
      <c r="AB123"/>
      <c r="AC123" s="6"/>
      <c r="AD123" s="6"/>
      <c r="AE123" s="6"/>
      <c r="AF123" s="6"/>
      <c r="BB123" s="3"/>
      <c r="BC123" s="3"/>
    </row>
    <row r="124" spans="1:55" s="4" customFormat="1" ht="75">
      <c r="A124"/>
      <c r="B124"/>
      <c r="C124" s="44"/>
      <c r="D124" s="44" t="s">
        <v>197</v>
      </c>
      <c r="E124" s="44" t="s">
        <v>190</v>
      </c>
      <c r="F124" s="44" t="s">
        <v>2926</v>
      </c>
      <c r="G124" s="44" t="s">
        <v>6</v>
      </c>
      <c r="H124" s="44" t="s">
        <v>7</v>
      </c>
      <c r="I124" s="44"/>
      <c r="J124" s="44"/>
      <c r="K124" s="44"/>
      <c r="L124" s="44"/>
      <c r="M124" t="str">
        <f t="shared" si="15"/>
        <v>"//*[@class=\"</v>
      </c>
      <c r="N124" t="s">
        <v>31</v>
      </c>
      <c r="O124" s="4" t="str">
        <f t="shared" si="18"/>
        <v>click</v>
      </c>
      <c r="P124" t="str">
        <f t="shared" si="19"/>
        <v>();</v>
      </c>
      <c r="Q124" t="str">
        <f t="shared" si="20"/>
        <v/>
      </c>
      <c r="R124" t="str">
        <f t="shared" si="16"/>
        <v/>
      </c>
      <c r="S124" s="1" t="str">
        <f t="shared" si="17"/>
        <v/>
      </c>
      <c r="T124"/>
      <c r="U124"/>
      <c r="V124"/>
      <c r="W124"/>
      <c r="X124"/>
      <c r="Y124"/>
      <c r="Z124">
        <v>115</v>
      </c>
      <c r="AA124"/>
      <c r="AB124"/>
      <c r="AC124" s="6"/>
      <c r="AD124" s="6"/>
      <c r="AE124" s="6"/>
      <c r="AF124" s="6"/>
      <c r="BB124" s="3"/>
      <c r="BC124" s="3"/>
    </row>
    <row r="125" spans="1:55" s="4" customFormat="1" ht="75">
      <c r="A125"/>
      <c r="B125"/>
      <c r="C125" s="44"/>
      <c r="D125" s="44" t="s">
        <v>197</v>
      </c>
      <c r="E125" s="44" t="s">
        <v>190</v>
      </c>
      <c r="F125" s="44" t="s">
        <v>2927</v>
      </c>
      <c r="G125" s="44" t="s">
        <v>6</v>
      </c>
      <c r="H125" s="44" t="s">
        <v>7</v>
      </c>
      <c r="I125" s="44"/>
      <c r="J125" s="44"/>
      <c r="K125" s="44"/>
      <c r="L125" s="44"/>
      <c r="M125" t="str">
        <f t="shared" si="15"/>
        <v>"//*[@class=\"</v>
      </c>
      <c r="N125" t="s">
        <v>31</v>
      </c>
      <c r="O125" s="4" t="str">
        <f t="shared" si="18"/>
        <v>click</v>
      </c>
      <c r="P125" t="str">
        <f t="shared" si="19"/>
        <v>();</v>
      </c>
      <c r="Q125" t="str">
        <f t="shared" si="20"/>
        <v/>
      </c>
      <c r="R125" t="str">
        <f t="shared" si="16"/>
        <v/>
      </c>
      <c r="S125" s="1" t="str">
        <f t="shared" si="17"/>
        <v/>
      </c>
      <c r="T125"/>
      <c r="U125"/>
      <c r="V125"/>
      <c r="W125"/>
      <c r="X125"/>
      <c r="Y125"/>
      <c r="Z125">
        <v>116</v>
      </c>
      <c r="AA125"/>
      <c r="AB125"/>
      <c r="AC125" s="6"/>
      <c r="AD125" s="6"/>
      <c r="AE125" s="6"/>
      <c r="AF125" s="6"/>
      <c r="BB125" s="3"/>
      <c r="BC125" s="3"/>
    </row>
    <row r="126" spans="1:55" s="4" customFormat="1" ht="75">
      <c r="A126"/>
      <c r="B126"/>
      <c r="C126" s="44"/>
      <c r="D126" s="44" t="s">
        <v>197</v>
      </c>
      <c r="E126" s="44" t="s">
        <v>190</v>
      </c>
      <c r="F126" s="44" t="s">
        <v>2928</v>
      </c>
      <c r="G126" s="44" t="s">
        <v>6</v>
      </c>
      <c r="H126" s="44" t="s">
        <v>7</v>
      </c>
      <c r="I126" s="44"/>
      <c r="J126" s="44"/>
      <c r="K126" s="44"/>
      <c r="L126" s="44"/>
      <c r="M126" t="str">
        <f t="shared" si="15"/>
        <v>"//*[@class=\"</v>
      </c>
      <c r="N126" t="s">
        <v>31</v>
      </c>
      <c r="O126" s="4" t="str">
        <f t="shared" si="18"/>
        <v>click</v>
      </c>
      <c r="P126" t="str">
        <f t="shared" si="19"/>
        <v>();</v>
      </c>
      <c r="Q126" t="str">
        <f t="shared" si="20"/>
        <v/>
      </c>
      <c r="R126" t="str">
        <f t="shared" si="16"/>
        <v/>
      </c>
      <c r="S126" s="1" t="str">
        <f t="shared" si="17"/>
        <v/>
      </c>
      <c r="T126"/>
      <c r="U126"/>
      <c r="V126"/>
      <c r="W126"/>
      <c r="X126"/>
      <c r="Y126"/>
      <c r="Z126">
        <v>117</v>
      </c>
      <c r="AA126"/>
      <c r="AB126"/>
      <c r="AC126" s="6"/>
      <c r="AD126" s="6"/>
      <c r="AE126" s="6"/>
      <c r="AF126" s="6"/>
      <c r="BB126" s="3"/>
      <c r="BC126" s="3"/>
    </row>
    <row r="127" spans="1:55" s="4" customFormat="1" ht="75">
      <c r="A127"/>
      <c r="B127"/>
      <c r="C127" s="44"/>
      <c r="D127" s="44" t="s">
        <v>197</v>
      </c>
      <c r="E127" s="44" t="s">
        <v>190</v>
      </c>
      <c r="F127" s="44" t="s">
        <v>2929</v>
      </c>
      <c r="G127" s="44" t="s">
        <v>6</v>
      </c>
      <c r="H127" s="44" t="s">
        <v>7</v>
      </c>
      <c r="I127" s="44"/>
      <c r="J127" s="44"/>
      <c r="K127" s="44"/>
      <c r="L127" s="44"/>
      <c r="M127" t="str">
        <f t="shared" si="15"/>
        <v>"//*[@class=\"</v>
      </c>
      <c r="N127" t="s">
        <v>31</v>
      </c>
      <c r="O127" s="4" t="str">
        <f t="shared" si="18"/>
        <v>click</v>
      </c>
      <c r="P127" t="str">
        <f t="shared" si="19"/>
        <v>();</v>
      </c>
      <c r="Q127" t="str">
        <f t="shared" si="20"/>
        <v/>
      </c>
      <c r="R127" t="str">
        <f t="shared" si="16"/>
        <v/>
      </c>
      <c r="S127" s="1" t="str">
        <f t="shared" si="17"/>
        <v/>
      </c>
      <c r="T127"/>
      <c r="U127"/>
      <c r="V127"/>
      <c r="W127"/>
      <c r="X127"/>
      <c r="Y127"/>
      <c r="Z127">
        <v>118</v>
      </c>
      <c r="AA127"/>
      <c r="AB127"/>
      <c r="AC127" s="6"/>
      <c r="AD127" s="6"/>
      <c r="AE127" s="6"/>
      <c r="AF127" s="6"/>
      <c r="BB127" s="3"/>
      <c r="BC127" s="3"/>
    </row>
    <row r="128" spans="1:55" s="4" customFormat="1" ht="75">
      <c r="A128"/>
      <c r="B128"/>
      <c r="C128" s="44"/>
      <c r="D128" s="44" t="s">
        <v>197</v>
      </c>
      <c r="E128" s="44" t="s">
        <v>190</v>
      </c>
      <c r="F128" s="44" t="s">
        <v>2930</v>
      </c>
      <c r="G128" s="44" t="s">
        <v>6</v>
      </c>
      <c r="H128" s="44" t="s">
        <v>7</v>
      </c>
      <c r="I128" s="44"/>
      <c r="J128" s="44"/>
      <c r="K128" s="44"/>
      <c r="L128" s="44"/>
      <c r="M128" t="str">
        <f t="shared" si="15"/>
        <v>"//*[@class=\"</v>
      </c>
      <c r="N128" t="s">
        <v>31</v>
      </c>
      <c r="O128" s="4" t="str">
        <f t="shared" si="18"/>
        <v>click</v>
      </c>
      <c r="P128" t="str">
        <f t="shared" si="19"/>
        <v>();</v>
      </c>
      <c r="Q128" t="str">
        <f t="shared" si="20"/>
        <v/>
      </c>
      <c r="R128" t="str">
        <f t="shared" si="16"/>
        <v/>
      </c>
      <c r="S128" s="1" t="str">
        <f t="shared" si="17"/>
        <v/>
      </c>
      <c r="T128"/>
      <c r="U128"/>
      <c r="V128"/>
      <c r="W128"/>
      <c r="X128"/>
      <c r="Y128"/>
      <c r="Z128">
        <v>119</v>
      </c>
      <c r="AA128"/>
      <c r="AB128"/>
      <c r="AC128" s="6"/>
      <c r="AD128" s="6"/>
      <c r="AE128" s="6"/>
      <c r="AF128" s="6"/>
      <c r="BB128" s="3"/>
      <c r="BC128" s="3"/>
    </row>
    <row r="129" spans="1:55" s="5" customFormat="1" ht="75">
      <c r="A129"/>
      <c r="B129"/>
      <c r="C129" s="44"/>
      <c r="D129" s="44" t="s">
        <v>197</v>
      </c>
      <c r="E129" s="44" t="s">
        <v>190</v>
      </c>
      <c r="F129" s="44" t="s">
        <v>2931</v>
      </c>
      <c r="G129" s="44" t="s">
        <v>6</v>
      </c>
      <c r="H129" s="44" t="s">
        <v>7</v>
      </c>
      <c r="I129" s="44"/>
      <c r="J129" s="44"/>
      <c r="K129" s="44"/>
      <c r="L129" s="44"/>
      <c r="M129" t="str">
        <f t="shared" si="15"/>
        <v>"//*[@class=\"</v>
      </c>
      <c r="N129" t="s">
        <v>31</v>
      </c>
      <c r="O129" s="4" t="str">
        <f t="shared" si="18"/>
        <v>click</v>
      </c>
      <c r="P129" t="str">
        <f t="shared" si="19"/>
        <v>();</v>
      </c>
      <c r="Q129" t="str">
        <f t="shared" si="20"/>
        <v/>
      </c>
      <c r="R129" t="str">
        <f t="shared" si="16"/>
        <v/>
      </c>
      <c r="S129" s="1" t="str">
        <f t="shared" si="17"/>
        <v/>
      </c>
      <c r="T129"/>
      <c r="U129"/>
      <c r="V129"/>
      <c r="W129"/>
      <c r="X129"/>
      <c r="Y129"/>
      <c r="Z129">
        <v>120</v>
      </c>
      <c r="AA129"/>
      <c r="AB129"/>
      <c r="AC129" s="6"/>
      <c r="AD129" s="6"/>
      <c r="AE129" s="6"/>
      <c r="AF129" s="6"/>
      <c r="AG129" s="4"/>
      <c r="AH129" s="4"/>
      <c r="AI129" s="4"/>
      <c r="AJ129" s="4"/>
      <c r="AK129" s="4"/>
      <c r="AL129" s="4"/>
      <c r="AM129" s="4"/>
      <c r="AN129" s="4"/>
      <c r="AO129" s="4"/>
      <c r="AP129" s="4"/>
      <c r="AQ129" s="4"/>
      <c r="AR129" s="4"/>
      <c r="AS129" s="4"/>
      <c r="AT129" s="4"/>
      <c r="AU129" s="4"/>
      <c r="AV129" s="4"/>
      <c r="AW129" s="4"/>
      <c r="AX129" s="4"/>
      <c r="AY129" s="4"/>
      <c r="AZ129" s="4"/>
      <c r="BA129" s="4"/>
      <c r="BB129" s="3"/>
      <c r="BC129" s="3"/>
    </row>
    <row r="130" spans="1:55" s="5" customFormat="1" ht="75">
      <c r="A130"/>
      <c r="B130"/>
      <c r="C130" s="44"/>
      <c r="D130" s="44" t="s">
        <v>197</v>
      </c>
      <c r="E130" s="44" t="s">
        <v>190</v>
      </c>
      <c r="F130" s="44" t="s">
        <v>2932</v>
      </c>
      <c r="G130" s="44" t="s">
        <v>6</v>
      </c>
      <c r="H130" s="44" t="s">
        <v>7</v>
      </c>
      <c r="I130" s="44"/>
      <c r="J130" s="44"/>
      <c r="K130" s="44"/>
      <c r="L130" s="44"/>
      <c r="M130" t="str">
        <f t="shared" si="15"/>
        <v>"//*[@class=\"</v>
      </c>
      <c r="N130" t="s">
        <v>31</v>
      </c>
      <c r="O130" s="4" t="str">
        <f t="shared" si="18"/>
        <v>click</v>
      </c>
      <c r="P130" t="str">
        <f t="shared" si="19"/>
        <v>();</v>
      </c>
      <c r="Q130" t="str">
        <f t="shared" si="20"/>
        <v/>
      </c>
      <c r="R130" t="str">
        <f t="shared" si="16"/>
        <v/>
      </c>
      <c r="S130" s="1" t="str">
        <f t="shared" si="17"/>
        <v/>
      </c>
      <c r="T130"/>
      <c r="U130"/>
      <c r="V130"/>
      <c r="W130"/>
      <c r="X130"/>
      <c r="Y130"/>
      <c r="Z130">
        <v>121</v>
      </c>
      <c r="AA130"/>
      <c r="AB130"/>
      <c r="AC130" s="6"/>
      <c r="AD130" s="6"/>
      <c r="AE130" s="6"/>
      <c r="AF130" s="6"/>
      <c r="AG130" s="4"/>
      <c r="AH130" s="4"/>
      <c r="AI130" s="4"/>
      <c r="AJ130" s="4"/>
      <c r="AK130" s="4"/>
      <c r="AL130" s="4"/>
      <c r="AM130" s="4"/>
      <c r="AN130" s="4"/>
      <c r="AO130" s="4"/>
      <c r="AP130" s="4"/>
      <c r="AQ130" s="4"/>
      <c r="AR130" s="4"/>
      <c r="AS130" s="4"/>
      <c r="AT130" s="4"/>
      <c r="AU130" s="4"/>
      <c r="AV130" s="4"/>
      <c r="AW130" s="4"/>
      <c r="AX130" s="4"/>
      <c r="AY130" s="4"/>
      <c r="AZ130" s="4"/>
      <c r="BA130" s="4"/>
      <c r="BB130" s="3"/>
      <c r="BC130" s="3"/>
    </row>
    <row r="131" spans="1:55" s="5" customFormat="1" ht="75">
      <c r="A131"/>
      <c r="B131"/>
      <c r="C131" s="44"/>
      <c r="D131" s="44" t="s">
        <v>197</v>
      </c>
      <c r="E131" s="44" t="s">
        <v>190</v>
      </c>
      <c r="F131" s="44" t="s">
        <v>2933</v>
      </c>
      <c r="G131" s="44" t="s">
        <v>6</v>
      </c>
      <c r="H131" s="44" t="s">
        <v>7</v>
      </c>
      <c r="I131" s="44"/>
      <c r="J131" s="44"/>
      <c r="K131" s="44"/>
      <c r="L131" s="44"/>
      <c r="M131" t="str">
        <f t="shared" si="15"/>
        <v>"//*[@class=\"</v>
      </c>
      <c r="N131" t="s">
        <v>31</v>
      </c>
      <c r="O131" s="4" t="str">
        <f t="shared" si="18"/>
        <v>click</v>
      </c>
      <c r="P131" t="str">
        <f t="shared" si="19"/>
        <v>();</v>
      </c>
      <c r="Q131" t="str">
        <f t="shared" si="20"/>
        <v/>
      </c>
      <c r="R131" t="str">
        <f t="shared" si="16"/>
        <v/>
      </c>
      <c r="S131" s="1" t="str">
        <f t="shared" si="17"/>
        <v/>
      </c>
      <c r="T131"/>
      <c r="U131"/>
      <c r="V131"/>
      <c r="W131"/>
      <c r="X131"/>
      <c r="Y131"/>
      <c r="Z131">
        <v>122</v>
      </c>
      <c r="AA131"/>
      <c r="AB131"/>
      <c r="AC131" s="6"/>
      <c r="AD131" s="6"/>
      <c r="AE131" s="6"/>
      <c r="AF131" s="6"/>
      <c r="AG131" s="4"/>
      <c r="AH131" s="4"/>
      <c r="AI131" s="4"/>
      <c r="AJ131" s="4"/>
      <c r="AK131" s="4"/>
      <c r="AL131" s="4"/>
      <c r="AM131" s="4"/>
      <c r="AN131" s="4"/>
      <c r="AO131" s="4"/>
      <c r="AP131" s="4"/>
      <c r="AQ131" s="4"/>
      <c r="AR131" s="4"/>
      <c r="AS131" s="4"/>
      <c r="AT131" s="4"/>
      <c r="AU131" s="4"/>
      <c r="AV131" s="4"/>
      <c r="AW131" s="4"/>
      <c r="AX131" s="4"/>
      <c r="AY131" s="4"/>
      <c r="AZ131" s="4"/>
      <c r="BA131" s="4"/>
      <c r="BB131" s="3"/>
      <c r="BC131" s="3"/>
    </row>
    <row r="132" spans="1:55" s="5" customFormat="1" ht="75">
      <c r="A132"/>
      <c r="B132"/>
      <c r="C132" s="44"/>
      <c r="D132" s="44" t="s">
        <v>197</v>
      </c>
      <c r="E132" s="44" t="s">
        <v>190</v>
      </c>
      <c r="F132" s="44" t="s">
        <v>2934</v>
      </c>
      <c r="G132" s="44" t="s">
        <v>6</v>
      </c>
      <c r="H132" s="44" t="s">
        <v>7</v>
      </c>
      <c r="I132" s="44"/>
      <c r="J132" s="44"/>
      <c r="K132" s="44"/>
      <c r="L132" s="44"/>
      <c r="M132" t="str">
        <f t="shared" si="15"/>
        <v>"//*[@class=\"</v>
      </c>
      <c r="N132" t="s">
        <v>31</v>
      </c>
      <c r="O132" s="4" t="str">
        <f t="shared" si="18"/>
        <v>click</v>
      </c>
      <c r="P132" t="str">
        <f t="shared" si="19"/>
        <v>();</v>
      </c>
      <c r="Q132" t="str">
        <f t="shared" si="20"/>
        <v/>
      </c>
      <c r="R132" t="str">
        <f t="shared" si="16"/>
        <v/>
      </c>
      <c r="S132" s="1" t="str">
        <f t="shared" si="17"/>
        <v/>
      </c>
      <c r="T132"/>
      <c r="U132"/>
      <c r="V132"/>
      <c r="W132"/>
      <c r="X132"/>
      <c r="Y132"/>
      <c r="Z132">
        <v>123</v>
      </c>
      <c r="AA132"/>
      <c r="AB132"/>
      <c r="AC132" s="6"/>
      <c r="AD132" s="6"/>
      <c r="AE132" s="6"/>
      <c r="AF132" s="6"/>
      <c r="AG132" s="4"/>
      <c r="AH132" s="4"/>
      <c r="AI132" s="4"/>
      <c r="AJ132" s="4"/>
      <c r="AK132" s="4"/>
      <c r="AL132" s="4"/>
      <c r="AM132" s="4"/>
      <c r="AN132" s="4"/>
      <c r="AO132" s="4"/>
      <c r="AP132" s="4"/>
      <c r="AQ132" s="4"/>
      <c r="AR132" s="4"/>
      <c r="AS132" s="4"/>
      <c r="AT132" s="4"/>
      <c r="AU132" s="4"/>
      <c r="AV132" s="4"/>
      <c r="AW132" s="4"/>
      <c r="AX132" s="4"/>
      <c r="AY132" s="4"/>
      <c r="AZ132" s="4"/>
      <c r="BA132" s="4"/>
      <c r="BB132" s="3"/>
      <c r="BC132" s="3"/>
    </row>
    <row r="133" spans="1:55" s="5" customFormat="1" ht="75">
      <c r="A133"/>
      <c r="B133"/>
      <c r="C133" s="44"/>
      <c r="D133" s="44" t="s">
        <v>197</v>
      </c>
      <c r="E133" s="44" t="s">
        <v>190</v>
      </c>
      <c r="F133" s="44" t="s">
        <v>2935</v>
      </c>
      <c r="G133" s="44" t="s">
        <v>6</v>
      </c>
      <c r="H133" s="44" t="s">
        <v>7</v>
      </c>
      <c r="I133" s="44"/>
      <c r="J133" s="44"/>
      <c r="K133" s="44"/>
      <c r="L133" s="44"/>
      <c r="M133" t="str">
        <f t="shared" si="15"/>
        <v>"//*[@class=\"</v>
      </c>
      <c r="N133" t="s">
        <v>31</v>
      </c>
      <c r="O133" s="4" t="str">
        <f t="shared" si="18"/>
        <v>click</v>
      </c>
      <c r="P133" t="str">
        <f t="shared" si="19"/>
        <v>();</v>
      </c>
      <c r="Q133" t="str">
        <f t="shared" si="20"/>
        <v/>
      </c>
      <c r="R133" t="str">
        <f t="shared" si="16"/>
        <v/>
      </c>
      <c r="S133" s="1" t="str">
        <f t="shared" si="17"/>
        <v/>
      </c>
      <c r="T133"/>
      <c r="U133"/>
      <c r="V133"/>
      <c r="W133"/>
      <c r="X133"/>
      <c r="Y133"/>
      <c r="Z133">
        <v>124</v>
      </c>
      <c r="AA133"/>
      <c r="AB133"/>
      <c r="AC133" s="6"/>
      <c r="AD133" s="6"/>
      <c r="AE133" s="6"/>
      <c r="AF133" s="6"/>
      <c r="AG133" s="4"/>
      <c r="AH133" s="4"/>
      <c r="AI133" s="4"/>
      <c r="AJ133" s="4"/>
      <c r="AK133" s="4"/>
      <c r="AL133" s="4"/>
      <c r="AM133" s="4"/>
      <c r="AN133" s="4"/>
      <c r="AO133" s="4"/>
      <c r="AP133" s="4"/>
      <c r="AQ133" s="4"/>
      <c r="AR133" s="4"/>
      <c r="AS133" s="4"/>
      <c r="AT133" s="4"/>
      <c r="AU133" s="4"/>
      <c r="AV133" s="4"/>
      <c r="AW133" s="4"/>
      <c r="AX133" s="4"/>
      <c r="AY133" s="4"/>
      <c r="AZ133" s="4"/>
      <c r="BA133" s="4"/>
      <c r="BB133" s="3"/>
      <c r="BC133" s="3"/>
    </row>
    <row r="134" spans="1:55" s="5" customFormat="1" ht="75">
      <c r="A134"/>
      <c r="B134"/>
      <c r="C134" s="44"/>
      <c r="D134" s="44" t="s">
        <v>197</v>
      </c>
      <c r="E134" s="44" t="s">
        <v>190</v>
      </c>
      <c r="F134" s="44" t="s">
        <v>2936</v>
      </c>
      <c r="G134" s="44" t="s">
        <v>6</v>
      </c>
      <c r="H134" s="44" t="s">
        <v>7</v>
      </c>
      <c r="I134" s="44"/>
      <c r="J134" s="44"/>
      <c r="K134" s="44"/>
      <c r="L134" s="44"/>
      <c r="M134" t="str">
        <f t="shared" si="15"/>
        <v>"//*[@class=\"</v>
      </c>
      <c r="N134" t="s">
        <v>31</v>
      </c>
      <c r="O134" s="4" t="str">
        <f t="shared" si="18"/>
        <v>click</v>
      </c>
      <c r="P134" t="str">
        <f t="shared" si="19"/>
        <v>();</v>
      </c>
      <c r="Q134" t="str">
        <f t="shared" si="20"/>
        <v/>
      </c>
      <c r="R134" t="str">
        <f t="shared" si="16"/>
        <v/>
      </c>
      <c r="S134" s="1" t="str">
        <f t="shared" si="17"/>
        <v/>
      </c>
      <c r="T134"/>
      <c r="U134"/>
      <c r="V134"/>
      <c r="W134"/>
      <c r="X134"/>
      <c r="Y134"/>
      <c r="Z134">
        <v>125</v>
      </c>
      <c r="AA134"/>
      <c r="AB134"/>
      <c r="AC134" s="6"/>
      <c r="AD134" s="6"/>
      <c r="AE134" s="6"/>
      <c r="AF134" s="6"/>
      <c r="AG134" s="4"/>
      <c r="AH134" s="4"/>
      <c r="AI134" s="4"/>
      <c r="AJ134" s="4"/>
      <c r="AK134" s="4"/>
      <c r="AL134" s="4"/>
      <c r="AM134" s="4"/>
      <c r="AN134" s="4"/>
      <c r="AO134" s="4"/>
      <c r="AP134" s="4"/>
      <c r="AQ134" s="4"/>
      <c r="AR134" s="4"/>
      <c r="AS134" s="4"/>
      <c r="AT134" s="4"/>
      <c r="AU134" s="4"/>
      <c r="AV134" s="4"/>
      <c r="AW134" s="4"/>
      <c r="AX134" s="4"/>
      <c r="AY134" s="4"/>
      <c r="AZ134" s="4"/>
      <c r="BA134" s="4"/>
      <c r="BB134" s="3"/>
      <c r="BC134" s="3"/>
    </row>
    <row r="135" spans="1:55" s="5" customFormat="1" ht="75">
      <c r="A135"/>
      <c r="B135"/>
      <c r="C135" s="44"/>
      <c r="D135" s="44" t="s">
        <v>197</v>
      </c>
      <c r="E135" s="44" t="s">
        <v>190</v>
      </c>
      <c r="F135" s="44" t="s">
        <v>2937</v>
      </c>
      <c r="G135" s="44" t="s">
        <v>6</v>
      </c>
      <c r="H135" s="44" t="s">
        <v>7</v>
      </c>
      <c r="I135" s="44"/>
      <c r="J135" s="44"/>
      <c r="K135" s="44"/>
      <c r="L135" s="44"/>
      <c r="M135" t="str">
        <f t="shared" si="15"/>
        <v>"//*[@class=\"</v>
      </c>
      <c r="N135" t="s">
        <v>31</v>
      </c>
      <c r="O135" s="4" t="str">
        <f t="shared" si="18"/>
        <v>click</v>
      </c>
      <c r="P135" t="str">
        <f t="shared" si="19"/>
        <v>();</v>
      </c>
      <c r="Q135" t="str">
        <f t="shared" si="20"/>
        <v/>
      </c>
      <c r="R135" t="str">
        <f t="shared" si="16"/>
        <v/>
      </c>
      <c r="S135" s="1" t="str">
        <f t="shared" si="17"/>
        <v/>
      </c>
      <c r="T135"/>
      <c r="U135"/>
      <c r="V135"/>
      <c r="W135"/>
      <c r="X135"/>
      <c r="Y135"/>
      <c r="Z135">
        <v>126</v>
      </c>
      <c r="AA135"/>
      <c r="AB135"/>
      <c r="AC135" s="6"/>
      <c r="AD135" s="6"/>
      <c r="AE135" s="6"/>
      <c r="AF135" s="6"/>
      <c r="AG135" s="4"/>
      <c r="AH135" s="4"/>
      <c r="AI135" s="4"/>
      <c r="AJ135" s="4"/>
      <c r="AK135" s="4"/>
      <c r="AL135" s="4"/>
      <c r="AM135" s="4"/>
      <c r="AN135" s="4"/>
      <c r="AO135" s="4"/>
      <c r="AP135" s="4"/>
      <c r="AQ135" s="4"/>
      <c r="AR135" s="4"/>
      <c r="AS135" s="4"/>
      <c r="AT135" s="4"/>
      <c r="AU135" s="4"/>
      <c r="AV135" s="4"/>
      <c r="AW135" s="4"/>
      <c r="AX135" s="4"/>
      <c r="AY135" s="4"/>
      <c r="AZ135" s="4"/>
      <c r="BA135" s="4"/>
      <c r="BB135" s="3"/>
      <c r="BC135" s="3"/>
    </row>
    <row r="136" spans="1:55" s="5" customFormat="1" ht="75">
      <c r="A136"/>
      <c r="B136"/>
      <c r="C136" s="44"/>
      <c r="D136" s="44" t="s">
        <v>197</v>
      </c>
      <c r="E136" s="44" t="s">
        <v>190</v>
      </c>
      <c r="F136" s="44" t="s">
        <v>2938</v>
      </c>
      <c r="G136" s="44" t="s">
        <v>6</v>
      </c>
      <c r="H136" s="44" t="s">
        <v>7</v>
      </c>
      <c r="I136" s="44"/>
      <c r="J136" s="44"/>
      <c r="K136" s="44"/>
      <c r="L136" s="44"/>
      <c r="M136" t="str">
        <f t="shared" si="15"/>
        <v>"//*[@class=\"</v>
      </c>
      <c r="N136" t="s">
        <v>31</v>
      </c>
      <c r="O136" s="4" t="str">
        <f t="shared" si="18"/>
        <v>click</v>
      </c>
      <c r="P136" t="str">
        <f t="shared" si="19"/>
        <v>();</v>
      </c>
      <c r="Q136" t="str">
        <f t="shared" si="20"/>
        <v/>
      </c>
      <c r="R136" t="str">
        <f t="shared" si="16"/>
        <v/>
      </c>
      <c r="S136" s="1" t="str">
        <f t="shared" si="17"/>
        <v/>
      </c>
      <c r="T136"/>
      <c r="U136"/>
      <c r="V136"/>
      <c r="W136"/>
      <c r="X136"/>
      <c r="Y136"/>
      <c r="Z136">
        <v>127</v>
      </c>
      <c r="AA136"/>
      <c r="AB136"/>
      <c r="AC136" s="6"/>
      <c r="AD136" s="6"/>
      <c r="AE136" s="6"/>
      <c r="AF136" s="6"/>
      <c r="AG136" s="4"/>
      <c r="AH136" s="4"/>
      <c r="AI136" s="4"/>
      <c r="AJ136" s="4"/>
      <c r="AK136" s="4"/>
      <c r="AL136" s="4"/>
      <c r="AM136" s="4"/>
      <c r="AN136" s="4"/>
      <c r="AO136" s="4"/>
      <c r="AP136" s="4"/>
      <c r="AQ136" s="4"/>
      <c r="AR136" s="4"/>
      <c r="AS136" s="4"/>
      <c r="AT136" s="4"/>
      <c r="AU136" s="4"/>
      <c r="AV136" s="4"/>
      <c r="AW136" s="4"/>
      <c r="AX136" s="4"/>
      <c r="AY136" s="4"/>
      <c r="AZ136" s="4"/>
      <c r="BA136" s="4"/>
      <c r="BB136" s="3"/>
      <c r="BC136" s="3"/>
    </row>
    <row r="137" spans="1:55" s="5" customFormat="1" ht="75">
      <c r="A137"/>
      <c r="B137"/>
      <c r="C137" s="44"/>
      <c r="D137" s="44" t="s">
        <v>197</v>
      </c>
      <c r="E137" s="44" t="s">
        <v>190</v>
      </c>
      <c r="F137" s="44" t="s">
        <v>2939</v>
      </c>
      <c r="G137" s="44" t="s">
        <v>6</v>
      </c>
      <c r="H137" s="44" t="s">
        <v>7</v>
      </c>
      <c r="I137" s="44"/>
      <c r="J137" s="44"/>
      <c r="K137" s="44"/>
      <c r="L137" s="44"/>
      <c r="M137" t="str">
        <f t="shared" si="15"/>
        <v>"//*[@class=\"</v>
      </c>
      <c r="N137" t="s">
        <v>31</v>
      </c>
      <c r="O137" s="4" t="str">
        <f t="shared" si="18"/>
        <v>click</v>
      </c>
      <c r="P137" t="str">
        <f t="shared" si="19"/>
        <v>();</v>
      </c>
      <c r="Q137" t="str">
        <f t="shared" si="20"/>
        <v/>
      </c>
      <c r="R137" t="str">
        <f t="shared" si="16"/>
        <v/>
      </c>
      <c r="S137" s="1" t="str">
        <f t="shared" si="17"/>
        <v/>
      </c>
      <c r="T137"/>
      <c r="U137"/>
      <c r="V137"/>
      <c r="W137"/>
      <c r="X137"/>
      <c r="Y137"/>
      <c r="Z137">
        <v>128</v>
      </c>
      <c r="AA137"/>
      <c r="AB137"/>
      <c r="AC137" s="6"/>
      <c r="AD137" s="6"/>
      <c r="AE137" s="6"/>
      <c r="AF137" s="6"/>
      <c r="AG137" s="4"/>
      <c r="AH137" s="4"/>
      <c r="AI137" s="4"/>
      <c r="AJ137" s="4"/>
      <c r="AK137" s="4"/>
      <c r="AL137" s="4"/>
      <c r="AM137" s="4"/>
      <c r="AN137" s="4"/>
      <c r="AO137" s="4"/>
      <c r="AP137" s="4"/>
      <c r="AQ137" s="4"/>
      <c r="AR137" s="4"/>
      <c r="AS137" s="4"/>
      <c r="AT137" s="4"/>
      <c r="AU137" s="4"/>
      <c r="AV137" s="4"/>
      <c r="AW137" s="4"/>
      <c r="AX137" s="4"/>
      <c r="AY137" s="4"/>
      <c r="AZ137" s="4"/>
      <c r="BA137" s="4"/>
      <c r="BB137" s="3"/>
      <c r="BC137" s="3"/>
    </row>
    <row r="138" spans="1:55" s="5" customFormat="1" ht="75">
      <c r="A138"/>
      <c r="B138"/>
      <c r="C138" s="44"/>
      <c r="D138" s="44" t="s">
        <v>197</v>
      </c>
      <c r="E138" s="44" t="s">
        <v>190</v>
      </c>
      <c r="F138" s="44" t="s">
        <v>2940</v>
      </c>
      <c r="G138" s="44" t="s">
        <v>6</v>
      </c>
      <c r="H138" s="44" t="s">
        <v>7</v>
      </c>
      <c r="I138" s="44"/>
      <c r="J138" s="44"/>
      <c r="K138" s="44"/>
      <c r="L138" s="44"/>
      <c r="M138" t="str">
        <f t="shared" si="15"/>
        <v>"//*[@class=\"</v>
      </c>
      <c r="N138" t="s">
        <v>31</v>
      </c>
      <c r="O138" s="4" t="str">
        <f t="shared" si="18"/>
        <v>click</v>
      </c>
      <c r="P138" t="str">
        <f t="shared" si="19"/>
        <v>();</v>
      </c>
      <c r="Q138" t="str">
        <f t="shared" si="20"/>
        <v/>
      </c>
      <c r="R138" t="str">
        <f t="shared" si="16"/>
        <v/>
      </c>
      <c r="S138" s="1" t="str">
        <f t="shared" si="17"/>
        <v/>
      </c>
      <c r="T138"/>
      <c r="U138"/>
      <c r="V138"/>
      <c r="W138"/>
      <c r="X138"/>
      <c r="Y138"/>
      <c r="Z138">
        <v>129</v>
      </c>
      <c r="AA138"/>
      <c r="AB138"/>
      <c r="AC138" s="6"/>
      <c r="AD138" s="6"/>
      <c r="AE138" s="6"/>
      <c r="AF138" s="6"/>
      <c r="AG138" s="4"/>
      <c r="AH138" s="4"/>
      <c r="AI138" s="4"/>
      <c r="AJ138" s="4"/>
      <c r="AK138" s="4"/>
      <c r="AL138" s="4"/>
      <c r="AM138" s="4"/>
      <c r="AN138" s="4"/>
      <c r="AO138" s="4"/>
      <c r="AP138" s="4"/>
      <c r="AQ138" s="4"/>
      <c r="AR138" s="4"/>
      <c r="AS138" s="4"/>
      <c r="AT138" s="4"/>
      <c r="AU138" s="4"/>
      <c r="AV138" s="4"/>
      <c r="AW138" s="4"/>
      <c r="AX138" s="4"/>
      <c r="AY138" s="4"/>
      <c r="AZ138" s="4"/>
      <c r="BA138" s="4"/>
      <c r="BB138" s="3"/>
      <c r="BC138" s="3"/>
    </row>
    <row r="139" spans="1:55" s="5" customFormat="1" ht="75">
      <c r="A139"/>
      <c r="B139"/>
      <c r="C139" s="44"/>
      <c r="D139" s="44" t="s">
        <v>197</v>
      </c>
      <c r="E139" s="44" t="s">
        <v>190</v>
      </c>
      <c r="F139" s="44" t="s">
        <v>2941</v>
      </c>
      <c r="G139" s="44" t="s">
        <v>6</v>
      </c>
      <c r="H139" s="44" t="s">
        <v>7</v>
      </c>
      <c r="I139" s="44"/>
      <c r="J139" s="44"/>
      <c r="K139" s="44"/>
      <c r="L139" s="44"/>
      <c r="M139" t="str">
        <f t="shared" ref="M139:M202" si="21">IF(H139="id",""""&amp;"//*[@id=\"&amp;"""",""""&amp;"//*[@class=\"&amp;"""")</f>
        <v>"//*[@class=\"</v>
      </c>
      <c r="N139" t="s">
        <v>31</v>
      </c>
      <c r="O139" s="4" t="str">
        <f t="shared" si="18"/>
        <v>click</v>
      </c>
      <c r="P139" t="str">
        <f t="shared" si="19"/>
        <v>();</v>
      </c>
      <c r="Q139" t="str">
        <f t="shared" si="20"/>
        <v/>
      </c>
      <c r="R139" t="str">
        <f t="shared" ref="R139:R202" si="22">IF(C139="Y",""""&amp;SUBSTITUTE(E139," ","")&amp;""""&amp;":"&amp;Q139&amp;"","")</f>
        <v/>
      </c>
      <c r="S139" s="1" t="str">
        <f t="shared" ref="S139:S202" si="23">IF(C139="Y",IF(D139&lt;&gt;"mat-select",IF(D139="End","",IF(O139="innerText",I139&amp;"="&amp;IF(C139="Y",IF(J139&lt;&gt;"Y",$S$8&amp;$R$9&amp;"."&amp;E139&amp;")."&amp;IF(OR(O139="click",O139="innerText"),O139&amp;"();",O139&amp;"("&amp;$Q$8&amp;"."&amp;E139&amp;");"),$S$7&amp;$R$9&amp;"."&amp;SUBSTITUTE(E139," ","")&amp;")."&amp;IF(O139="click",O139&amp;"();",O139&amp;"("&amp;"'"&amp;K139&amp;"'"&amp;");")),""),IF(C139="Y",IF(J139&lt;&gt;"Y",$S$8&amp;$R$9&amp;"."&amp;SUBSTITUTE(E139," ","")&amp;")."&amp;IF(OR(O139="click",O139="innerText"),O139&amp;"();",O139&amp;"("&amp;$Q$8&amp;"."&amp;SUBSTITUTE(E139," ","")&amp;");"),$S$7&amp;$R$9&amp;"."&amp;SUBSTITUTE(E139," ","")&amp;")."&amp;IF(O139="click",O139&amp;"();",O139&amp;"("&amp;"'"&amp;K139&amp;"'"&amp;");")),""))),"let form"&amp;Z139&amp;": String;"&amp;"for (let i = 1; i &lt; 30; i++) {"&amp;$S$8&amp;$R$9&amp;"."&amp;SUBSTITUTE(E139," ","")&amp;").click();"&amp;$CE$4&amp; "form"&amp;Z139&amp;"="&amp; $S$8&amp;$R$9&amp;"."&amp;SUBSTITUTE(E139," ","")&amp;").innerText();" &amp;"if ("&amp;"form"&amp;Z139&amp;"=="&amp; "Data[index]."&amp;SUBSTITUTE(E139," ","") &amp;"){"&amp;$CE$7),"")</f>
        <v/>
      </c>
      <c r="T139"/>
      <c r="U139"/>
      <c r="V139"/>
      <c r="W139"/>
      <c r="X139"/>
      <c r="Y139"/>
      <c r="Z139">
        <v>130</v>
      </c>
      <c r="AA139"/>
      <c r="AB139"/>
      <c r="AC139" s="6"/>
      <c r="AD139" s="6"/>
      <c r="AE139" s="6"/>
      <c r="AF139" s="6"/>
      <c r="AG139" s="4"/>
      <c r="AH139" s="4"/>
      <c r="AI139" s="4"/>
      <c r="AJ139" s="4"/>
      <c r="AK139" s="4"/>
      <c r="AL139" s="4"/>
      <c r="AM139" s="4"/>
      <c r="AN139" s="4"/>
      <c r="AO139" s="4"/>
      <c r="AP139" s="4"/>
      <c r="AQ139" s="4"/>
      <c r="AR139" s="4"/>
      <c r="AS139" s="4"/>
      <c r="AT139" s="4"/>
      <c r="AU139" s="4"/>
      <c r="AV139" s="4"/>
      <c r="AW139" s="4"/>
      <c r="AX139" s="4"/>
      <c r="AY139" s="4"/>
      <c r="AZ139" s="4"/>
      <c r="BA139" s="4"/>
      <c r="BB139" s="3"/>
      <c r="BC139" s="3"/>
    </row>
    <row r="140" spans="1:55" s="5" customFormat="1" ht="75">
      <c r="A140"/>
      <c r="B140"/>
      <c r="C140" s="44"/>
      <c r="D140" s="44" t="s">
        <v>197</v>
      </c>
      <c r="E140" s="44" t="s">
        <v>190</v>
      </c>
      <c r="F140" s="44" t="s">
        <v>2942</v>
      </c>
      <c r="G140" s="44" t="s">
        <v>6</v>
      </c>
      <c r="H140" s="44" t="s">
        <v>7</v>
      </c>
      <c r="I140" s="44"/>
      <c r="J140" s="44"/>
      <c r="K140" s="44"/>
      <c r="L140" s="44"/>
      <c r="M140" t="str">
        <f t="shared" si="21"/>
        <v>"//*[@class=\"</v>
      </c>
      <c r="N140" t="s">
        <v>31</v>
      </c>
      <c r="O140" s="4" t="str">
        <f t="shared" si="18"/>
        <v>click</v>
      </c>
      <c r="P140" t="str">
        <f t="shared" si="19"/>
        <v>();</v>
      </c>
      <c r="Q140" t="str">
        <f t="shared" si="20"/>
        <v/>
      </c>
      <c r="R140" t="str">
        <f t="shared" si="22"/>
        <v/>
      </c>
      <c r="S140" s="1" t="str">
        <f t="shared" si="23"/>
        <v/>
      </c>
      <c r="T140"/>
      <c r="U140"/>
      <c r="V140"/>
      <c r="W140"/>
      <c r="X140"/>
      <c r="Y140"/>
      <c r="Z140">
        <v>131</v>
      </c>
      <c r="AA140"/>
      <c r="AB140"/>
      <c r="AC140" s="6"/>
      <c r="AD140" s="6"/>
      <c r="AE140" s="6"/>
      <c r="AF140" s="6"/>
      <c r="AG140" s="4"/>
      <c r="AH140" s="4"/>
      <c r="AI140" s="4"/>
      <c r="AJ140" s="4"/>
      <c r="AK140" s="4"/>
      <c r="AL140" s="4"/>
      <c r="AM140" s="4"/>
      <c r="AN140" s="4"/>
      <c r="AO140" s="4"/>
      <c r="AP140" s="4"/>
      <c r="AQ140" s="4"/>
      <c r="AR140" s="4"/>
      <c r="AS140" s="4"/>
      <c r="AT140" s="4"/>
      <c r="AU140" s="4"/>
      <c r="AV140" s="4"/>
      <c r="AW140" s="4"/>
      <c r="AX140" s="4"/>
      <c r="AY140" s="4"/>
      <c r="AZ140" s="4"/>
      <c r="BA140" s="4"/>
      <c r="BB140" s="3"/>
      <c r="BC140" s="3"/>
    </row>
    <row r="141" spans="1:55" s="5" customFormat="1" ht="75">
      <c r="A141"/>
      <c r="B141"/>
      <c r="C141" s="44"/>
      <c r="D141" s="44" t="s">
        <v>197</v>
      </c>
      <c r="E141" s="44" t="s">
        <v>190</v>
      </c>
      <c r="F141" s="44" t="s">
        <v>2943</v>
      </c>
      <c r="G141" s="44" t="s">
        <v>6</v>
      </c>
      <c r="H141" s="44" t="s">
        <v>7</v>
      </c>
      <c r="I141" s="44"/>
      <c r="J141" s="44"/>
      <c r="K141" s="44"/>
      <c r="L141" s="44"/>
      <c r="M141" t="str">
        <f t="shared" si="21"/>
        <v>"//*[@class=\"</v>
      </c>
      <c r="N141" t="s">
        <v>31</v>
      </c>
      <c r="O141" s="4" t="str">
        <f t="shared" si="18"/>
        <v>click</v>
      </c>
      <c r="P141" t="str">
        <f t="shared" si="19"/>
        <v>();</v>
      </c>
      <c r="Q141" t="str">
        <f t="shared" si="20"/>
        <v/>
      </c>
      <c r="R141" t="str">
        <f t="shared" si="22"/>
        <v/>
      </c>
      <c r="S141" s="1" t="str">
        <f t="shared" si="23"/>
        <v/>
      </c>
      <c r="T141"/>
      <c r="U141"/>
      <c r="V141"/>
      <c r="W141"/>
      <c r="X141"/>
      <c r="Y141"/>
      <c r="Z141">
        <v>132</v>
      </c>
      <c r="AA141"/>
      <c r="AB141"/>
      <c r="AC141" s="6"/>
      <c r="AD141" s="6"/>
      <c r="AE141" s="6"/>
      <c r="AF141" s="6"/>
      <c r="AG141" s="4"/>
      <c r="AH141" s="4"/>
      <c r="AI141" s="4"/>
      <c r="AJ141" s="4"/>
      <c r="AK141" s="4"/>
      <c r="AL141" s="4"/>
      <c r="AM141" s="4"/>
      <c r="AN141" s="4"/>
      <c r="AO141" s="4"/>
      <c r="AP141" s="4"/>
      <c r="AQ141" s="4"/>
      <c r="AR141" s="4"/>
      <c r="AS141" s="4"/>
      <c r="AT141" s="4"/>
      <c r="AU141" s="4"/>
      <c r="AV141" s="4"/>
      <c r="AW141" s="4"/>
      <c r="AX141" s="4"/>
      <c r="AY141" s="4"/>
      <c r="AZ141" s="4"/>
      <c r="BA141" s="4"/>
      <c r="BB141" s="3"/>
      <c r="BC141" s="3"/>
    </row>
    <row r="142" spans="1:55" s="5" customFormat="1" ht="75">
      <c r="A142"/>
      <c r="B142"/>
      <c r="C142" s="44"/>
      <c r="D142" s="44" t="s">
        <v>197</v>
      </c>
      <c r="E142" s="44" t="s">
        <v>190</v>
      </c>
      <c r="F142" s="44" t="s">
        <v>2944</v>
      </c>
      <c r="G142" s="44" t="s">
        <v>6</v>
      </c>
      <c r="H142" s="44" t="s">
        <v>7</v>
      </c>
      <c r="I142" s="44"/>
      <c r="J142" s="44"/>
      <c r="K142" s="44"/>
      <c r="L142" s="44"/>
      <c r="M142" t="str">
        <f t="shared" si="21"/>
        <v>"//*[@class=\"</v>
      </c>
      <c r="N142" t="s">
        <v>31</v>
      </c>
      <c r="O142" s="4" t="str">
        <f t="shared" ref="O142:O205" si="24">IF(D142="input","fill",IF(I142&lt;&gt;"","innerText",IF(J142="Y",$T$7,"click")))</f>
        <v>click</v>
      </c>
      <c r="P142" t="str">
        <f t="shared" ref="P142:P205" si="25">IF(OR(O142="Click",O142="innerText"),"();","("&amp;""""&amp;K142&amp;""""&amp;");")</f>
        <v>();</v>
      </c>
      <c r="Q142" t="str">
        <f t="shared" ref="Q142:Q205" si="26">IF(C142="Y",IF(H142&lt;&gt;"Xpath",M142&amp;F142&amp;N142,""""&amp;F142&amp;""""),"")</f>
        <v/>
      </c>
      <c r="R142" t="str">
        <f t="shared" si="22"/>
        <v/>
      </c>
      <c r="S142" s="1" t="str">
        <f t="shared" si="23"/>
        <v/>
      </c>
      <c r="T142"/>
      <c r="U142"/>
      <c r="V142"/>
      <c r="W142"/>
      <c r="X142"/>
      <c r="Y142"/>
      <c r="Z142">
        <v>133</v>
      </c>
      <c r="AA142"/>
      <c r="AB142"/>
      <c r="AC142" s="6"/>
      <c r="AD142" s="6"/>
      <c r="AE142" s="6"/>
      <c r="AF142" s="6"/>
      <c r="AG142" s="4"/>
      <c r="AH142" s="4"/>
      <c r="AI142" s="4"/>
      <c r="AJ142" s="4"/>
      <c r="AK142" s="4"/>
      <c r="AL142" s="4"/>
      <c r="AM142" s="4"/>
      <c r="AN142" s="4"/>
      <c r="AO142" s="4"/>
      <c r="AP142" s="4"/>
      <c r="AQ142" s="4"/>
      <c r="AR142" s="4"/>
      <c r="AS142" s="4"/>
      <c r="AT142" s="4"/>
      <c r="AU142" s="4"/>
      <c r="AV142" s="4"/>
      <c r="AW142" s="4"/>
      <c r="AX142" s="4"/>
      <c r="AY142" s="4"/>
      <c r="AZ142" s="4"/>
      <c r="BA142" s="4"/>
      <c r="BB142" s="3"/>
      <c r="BC142" s="3"/>
    </row>
    <row r="143" spans="1:55" s="5" customFormat="1" ht="75">
      <c r="A143"/>
      <c r="B143"/>
      <c r="C143" s="44"/>
      <c r="D143" s="44" t="s">
        <v>197</v>
      </c>
      <c r="E143" s="44" t="s">
        <v>190</v>
      </c>
      <c r="F143" s="44" t="s">
        <v>2945</v>
      </c>
      <c r="G143" s="44" t="s">
        <v>6</v>
      </c>
      <c r="H143" s="44" t="s">
        <v>7</v>
      </c>
      <c r="I143" s="44"/>
      <c r="J143" s="44"/>
      <c r="K143" s="44"/>
      <c r="L143" s="44"/>
      <c r="M143" t="str">
        <f t="shared" si="21"/>
        <v>"//*[@class=\"</v>
      </c>
      <c r="N143" t="s">
        <v>31</v>
      </c>
      <c r="O143" s="4" t="str">
        <f t="shared" si="24"/>
        <v>click</v>
      </c>
      <c r="P143" t="str">
        <f t="shared" si="25"/>
        <v>();</v>
      </c>
      <c r="Q143" t="str">
        <f t="shared" si="26"/>
        <v/>
      </c>
      <c r="R143" t="str">
        <f t="shared" si="22"/>
        <v/>
      </c>
      <c r="S143" s="1" t="str">
        <f t="shared" si="23"/>
        <v/>
      </c>
      <c r="T143"/>
      <c r="U143"/>
      <c r="V143"/>
      <c r="W143"/>
      <c r="X143"/>
      <c r="Y143"/>
      <c r="Z143">
        <v>134</v>
      </c>
      <c r="AA143"/>
      <c r="AB143"/>
      <c r="AC143" s="6"/>
      <c r="AD143" s="6"/>
      <c r="AE143" s="6"/>
      <c r="AF143" s="6"/>
      <c r="AG143" s="4"/>
      <c r="AH143" s="4"/>
      <c r="AI143" s="4"/>
      <c r="AJ143" s="4"/>
      <c r="AK143" s="4"/>
      <c r="AL143" s="4"/>
      <c r="AM143" s="4"/>
      <c r="AN143" s="4"/>
      <c r="AO143" s="4"/>
      <c r="AP143" s="4"/>
      <c r="AQ143" s="4"/>
      <c r="AR143" s="4"/>
      <c r="AS143" s="4"/>
      <c r="AT143" s="4"/>
      <c r="AU143" s="4"/>
      <c r="AV143" s="4"/>
      <c r="AW143" s="4"/>
      <c r="AX143" s="4"/>
      <c r="AY143" s="4"/>
      <c r="AZ143" s="4"/>
      <c r="BA143" s="4"/>
      <c r="BB143" s="3"/>
      <c r="BC143" s="3"/>
    </row>
    <row r="144" spans="1:55" s="5" customFormat="1" ht="75">
      <c r="A144"/>
      <c r="B144"/>
      <c r="C144" s="44"/>
      <c r="D144" s="44" t="s">
        <v>197</v>
      </c>
      <c r="E144" s="44" t="s">
        <v>190</v>
      </c>
      <c r="F144" s="44" t="s">
        <v>2946</v>
      </c>
      <c r="G144" s="44" t="s">
        <v>6</v>
      </c>
      <c r="H144" s="44" t="s">
        <v>7</v>
      </c>
      <c r="I144" s="44"/>
      <c r="J144" s="44"/>
      <c r="K144" s="44"/>
      <c r="L144" s="44"/>
      <c r="M144" t="str">
        <f t="shared" si="21"/>
        <v>"//*[@class=\"</v>
      </c>
      <c r="N144" t="s">
        <v>31</v>
      </c>
      <c r="O144" s="4" t="str">
        <f t="shared" si="24"/>
        <v>click</v>
      </c>
      <c r="P144" t="str">
        <f t="shared" si="25"/>
        <v>();</v>
      </c>
      <c r="Q144" t="str">
        <f t="shared" si="26"/>
        <v/>
      </c>
      <c r="R144" t="str">
        <f t="shared" si="22"/>
        <v/>
      </c>
      <c r="S144" s="1" t="str">
        <f t="shared" si="23"/>
        <v/>
      </c>
      <c r="T144"/>
      <c r="U144"/>
      <c r="V144"/>
      <c r="W144"/>
      <c r="X144"/>
      <c r="Y144"/>
      <c r="Z144">
        <v>135</v>
      </c>
      <c r="AA144"/>
      <c r="AB144"/>
      <c r="AC144" s="6"/>
      <c r="AD144" s="6"/>
      <c r="AE144" s="6"/>
      <c r="AF144" s="6"/>
      <c r="AG144" s="4"/>
      <c r="AH144" s="4"/>
      <c r="AI144" s="4"/>
      <c r="AJ144" s="4"/>
      <c r="AK144" s="4"/>
      <c r="AL144" s="4"/>
      <c r="AM144" s="4"/>
      <c r="AN144" s="4"/>
      <c r="AO144" s="4"/>
      <c r="AP144" s="4"/>
      <c r="AQ144" s="4"/>
      <c r="AR144" s="4"/>
      <c r="AS144" s="4"/>
      <c r="AT144" s="4"/>
      <c r="AU144" s="4"/>
      <c r="AV144" s="4"/>
      <c r="AW144" s="4"/>
      <c r="AX144" s="4"/>
      <c r="AY144" s="4"/>
      <c r="AZ144" s="4"/>
      <c r="BA144" s="4"/>
      <c r="BB144" s="3"/>
      <c r="BC144" s="3"/>
    </row>
    <row r="145" spans="1:113" s="5" customFormat="1" ht="75">
      <c r="A145"/>
      <c r="B145"/>
      <c r="C145" s="44"/>
      <c r="D145" s="44" t="s">
        <v>197</v>
      </c>
      <c r="E145" s="44" t="s">
        <v>190</v>
      </c>
      <c r="F145" s="44" t="s">
        <v>2947</v>
      </c>
      <c r="G145" s="44" t="s">
        <v>6</v>
      </c>
      <c r="H145" s="44" t="s">
        <v>7</v>
      </c>
      <c r="I145" s="44"/>
      <c r="J145" s="44"/>
      <c r="K145" s="44"/>
      <c r="L145" s="44"/>
      <c r="M145" t="str">
        <f t="shared" si="21"/>
        <v>"//*[@class=\"</v>
      </c>
      <c r="N145" t="s">
        <v>31</v>
      </c>
      <c r="O145" s="4" t="str">
        <f t="shared" si="24"/>
        <v>click</v>
      </c>
      <c r="P145" t="str">
        <f t="shared" si="25"/>
        <v>();</v>
      </c>
      <c r="Q145" t="str">
        <f t="shared" si="26"/>
        <v/>
      </c>
      <c r="R145" t="str">
        <f t="shared" si="22"/>
        <v/>
      </c>
      <c r="S145" s="1" t="str">
        <f t="shared" si="23"/>
        <v/>
      </c>
      <c r="T145"/>
      <c r="U145"/>
      <c r="V145"/>
      <c r="W145"/>
      <c r="X145"/>
      <c r="Y145"/>
      <c r="Z145">
        <v>136</v>
      </c>
      <c r="AA145"/>
      <c r="AB145"/>
      <c r="AC145" s="6"/>
      <c r="AD145" s="6"/>
      <c r="AE145" s="6"/>
      <c r="AF145" s="6"/>
      <c r="AG145" s="4"/>
      <c r="AH145" s="4"/>
      <c r="AI145" s="4"/>
      <c r="AJ145" s="4"/>
      <c r="AK145" s="4"/>
      <c r="AL145" s="4"/>
      <c r="AM145" s="4"/>
      <c r="AN145" s="4"/>
      <c r="AO145" s="4"/>
      <c r="AP145" s="4"/>
      <c r="AQ145" s="4"/>
      <c r="AR145" s="4"/>
      <c r="AS145" s="4"/>
      <c r="AT145" s="4"/>
      <c r="AU145" s="4"/>
      <c r="AV145" s="4"/>
      <c r="AW145" s="4"/>
      <c r="AX145" s="4"/>
      <c r="AY145" s="4"/>
      <c r="AZ145" s="4"/>
      <c r="BA145" s="4"/>
      <c r="BB145" s="3"/>
      <c r="BC145" s="3"/>
    </row>
    <row r="146" spans="1:113" s="5" customFormat="1" ht="75">
      <c r="A146"/>
      <c r="B146"/>
      <c r="C146" s="44"/>
      <c r="D146" s="44" t="s">
        <v>197</v>
      </c>
      <c r="E146" s="44" t="s">
        <v>190</v>
      </c>
      <c r="F146" s="44" t="s">
        <v>2948</v>
      </c>
      <c r="G146" s="44" t="s">
        <v>6</v>
      </c>
      <c r="H146" s="44" t="s">
        <v>7</v>
      </c>
      <c r="I146" s="44"/>
      <c r="J146" s="44"/>
      <c r="K146" s="44"/>
      <c r="L146" s="44"/>
      <c r="M146" t="str">
        <f t="shared" si="21"/>
        <v>"//*[@class=\"</v>
      </c>
      <c r="N146" t="s">
        <v>31</v>
      </c>
      <c r="O146" s="4" t="str">
        <f t="shared" si="24"/>
        <v>click</v>
      </c>
      <c r="P146" t="str">
        <f t="shared" si="25"/>
        <v>();</v>
      </c>
      <c r="Q146" t="str">
        <f t="shared" si="26"/>
        <v/>
      </c>
      <c r="R146" t="str">
        <f t="shared" si="22"/>
        <v/>
      </c>
      <c r="S146" s="1" t="str">
        <f t="shared" si="23"/>
        <v/>
      </c>
      <c r="T146"/>
      <c r="U146"/>
      <c r="V146"/>
      <c r="W146"/>
      <c r="X146"/>
      <c r="Y146"/>
      <c r="Z146">
        <v>137</v>
      </c>
      <c r="AA146"/>
      <c r="AB146"/>
      <c r="AC146" s="6"/>
      <c r="AD146" s="6"/>
      <c r="AE146" s="6"/>
      <c r="AF146" s="6"/>
      <c r="AG146" s="4"/>
      <c r="AH146" s="4"/>
      <c r="AI146" s="4"/>
      <c r="AJ146" s="4"/>
      <c r="AK146" s="4"/>
      <c r="AL146" s="4"/>
      <c r="AM146" s="4"/>
      <c r="AN146" s="4"/>
      <c r="AO146" s="4"/>
      <c r="AP146" s="4"/>
      <c r="AQ146" s="4"/>
      <c r="AR146" s="4"/>
      <c r="AS146" s="4"/>
      <c r="AT146" s="4"/>
      <c r="AU146" s="4"/>
      <c r="AV146" s="4"/>
      <c r="AW146" s="4"/>
      <c r="AX146" s="4"/>
      <c r="AY146" s="4"/>
      <c r="AZ146" s="4"/>
      <c r="BA146" s="4"/>
      <c r="BB146" s="3"/>
      <c r="BC146" s="3"/>
    </row>
    <row r="147" spans="1:113" s="5" customFormat="1" ht="75">
      <c r="A147"/>
      <c r="B147"/>
      <c r="C147" s="44"/>
      <c r="D147" s="44" t="s">
        <v>197</v>
      </c>
      <c r="E147" s="44" t="s">
        <v>190</v>
      </c>
      <c r="F147" s="44" t="s">
        <v>2949</v>
      </c>
      <c r="G147" s="44" t="s">
        <v>6</v>
      </c>
      <c r="H147" s="44" t="s">
        <v>7</v>
      </c>
      <c r="I147" s="44"/>
      <c r="J147" s="44"/>
      <c r="K147" s="44"/>
      <c r="L147" s="44"/>
      <c r="M147" t="str">
        <f t="shared" si="21"/>
        <v>"//*[@class=\"</v>
      </c>
      <c r="N147" t="s">
        <v>31</v>
      </c>
      <c r="O147" s="4" t="str">
        <f t="shared" si="24"/>
        <v>click</v>
      </c>
      <c r="P147" t="str">
        <f t="shared" si="25"/>
        <v>();</v>
      </c>
      <c r="Q147" t="str">
        <f t="shared" si="26"/>
        <v/>
      </c>
      <c r="R147" t="str">
        <f t="shared" si="22"/>
        <v/>
      </c>
      <c r="S147" s="1" t="str">
        <f t="shared" si="23"/>
        <v/>
      </c>
      <c r="T147"/>
      <c r="U147"/>
      <c r="V147"/>
      <c r="W147"/>
      <c r="X147"/>
      <c r="Y147"/>
      <c r="Z147">
        <v>138</v>
      </c>
      <c r="AA147"/>
      <c r="AB147"/>
      <c r="AC147" s="6"/>
      <c r="AD147" s="6"/>
      <c r="AE147" s="6"/>
      <c r="AF147" s="6"/>
      <c r="AG147" s="4"/>
      <c r="AH147" s="4"/>
      <c r="AI147" s="4"/>
      <c r="AJ147" s="4"/>
      <c r="AK147" s="4"/>
      <c r="AL147" s="4"/>
      <c r="AM147" s="4"/>
      <c r="AN147" s="4"/>
      <c r="AO147" s="4"/>
      <c r="AP147" s="4"/>
      <c r="AQ147" s="4"/>
      <c r="AR147" s="4"/>
      <c r="AS147" s="4"/>
      <c r="AT147" s="4"/>
      <c r="AU147" s="4"/>
      <c r="AV147" s="4"/>
      <c r="AW147" s="4"/>
      <c r="AX147" s="4"/>
      <c r="AY147" s="4"/>
      <c r="AZ147" s="4"/>
      <c r="BA147" s="4"/>
      <c r="BB147" s="3"/>
      <c r="BC147" s="3"/>
    </row>
    <row r="148" spans="1:113" s="5" customFormat="1" ht="75">
      <c r="A148"/>
      <c r="B148"/>
      <c r="C148" s="44"/>
      <c r="D148" s="44" t="s">
        <v>197</v>
      </c>
      <c r="E148" s="44" t="s">
        <v>190</v>
      </c>
      <c r="F148" s="44" t="s">
        <v>2950</v>
      </c>
      <c r="G148" s="44" t="s">
        <v>6</v>
      </c>
      <c r="H148" s="44" t="s">
        <v>7</v>
      </c>
      <c r="I148" s="44"/>
      <c r="J148" s="44"/>
      <c r="K148" s="44"/>
      <c r="L148" s="44"/>
      <c r="M148" t="str">
        <f t="shared" si="21"/>
        <v>"//*[@class=\"</v>
      </c>
      <c r="N148" t="s">
        <v>31</v>
      </c>
      <c r="O148" s="4" t="str">
        <f t="shared" si="24"/>
        <v>click</v>
      </c>
      <c r="P148" t="str">
        <f t="shared" si="25"/>
        <v>();</v>
      </c>
      <c r="Q148" t="str">
        <f t="shared" si="26"/>
        <v/>
      </c>
      <c r="R148" t="str">
        <f t="shared" si="22"/>
        <v/>
      </c>
      <c r="S148" s="1" t="str">
        <f t="shared" si="23"/>
        <v/>
      </c>
      <c r="T148"/>
      <c r="U148"/>
      <c r="V148"/>
      <c r="W148"/>
      <c r="X148"/>
      <c r="Y148"/>
      <c r="Z148">
        <v>139</v>
      </c>
      <c r="AA148"/>
      <c r="AB148"/>
      <c r="AC148" s="6"/>
      <c r="AD148" s="6"/>
      <c r="AE148" s="6"/>
      <c r="AF148" s="6"/>
      <c r="AG148" s="4"/>
      <c r="AH148" s="4"/>
      <c r="AI148" s="4"/>
      <c r="AJ148" s="4"/>
      <c r="AK148" s="4"/>
      <c r="AL148" s="4"/>
      <c r="AM148" s="4"/>
      <c r="AN148" s="4"/>
      <c r="AO148" s="4"/>
      <c r="AP148" s="4"/>
      <c r="AQ148" s="4"/>
      <c r="AR148" s="4"/>
      <c r="AS148" s="4"/>
      <c r="AT148" s="4"/>
      <c r="AU148" s="4"/>
      <c r="AV148" s="4"/>
      <c r="AW148" s="4"/>
      <c r="AX148" s="4"/>
      <c r="AY148" s="4"/>
      <c r="AZ148" s="4"/>
      <c r="BA148" s="4"/>
      <c r="BB148" s="3"/>
      <c r="BC148" s="3"/>
    </row>
    <row r="149" spans="1:113" s="5" customFormat="1" ht="75">
      <c r="A149"/>
      <c r="B149"/>
      <c r="C149" s="44"/>
      <c r="D149" s="44" t="s">
        <v>197</v>
      </c>
      <c r="E149" s="44" t="s">
        <v>190</v>
      </c>
      <c r="F149" s="44" t="s">
        <v>2951</v>
      </c>
      <c r="G149" s="44" t="s">
        <v>6</v>
      </c>
      <c r="H149" s="44" t="s">
        <v>7</v>
      </c>
      <c r="I149" s="44"/>
      <c r="J149" s="44"/>
      <c r="K149" s="44"/>
      <c r="L149" s="44"/>
      <c r="M149" t="str">
        <f t="shared" si="21"/>
        <v>"//*[@class=\"</v>
      </c>
      <c r="N149" t="s">
        <v>31</v>
      </c>
      <c r="O149" s="4" t="str">
        <f t="shared" si="24"/>
        <v>click</v>
      </c>
      <c r="P149" t="str">
        <f t="shared" si="25"/>
        <v>();</v>
      </c>
      <c r="Q149" t="str">
        <f t="shared" si="26"/>
        <v/>
      </c>
      <c r="R149" t="str">
        <f t="shared" si="22"/>
        <v/>
      </c>
      <c r="S149" s="1" t="str">
        <f t="shared" si="23"/>
        <v/>
      </c>
      <c r="T149"/>
      <c r="U149"/>
      <c r="V149"/>
      <c r="W149"/>
      <c r="X149"/>
      <c r="Y149"/>
      <c r="Z149">
        <v>140</v>
      </c>
      <c r="AA149"/>
      <c r="AB149"/>
      <c r="AC149" s="6"/>
      <c r="AD149" s="6"/>
      <c r="AE149" s="6"/>
      <c r="AF149" s="6"/>
      <c r="AG149" s="4"/>
      <c r="AH149" s="4"/>
      <c r="AI149" s="4"/>
      <c r="AJ149" s="4"/>
      <c r="AK149" s="4"/>
      <c r="AL149" s="4"/>
      <c r="AM149" s="4"/>
      <c r="AN149" s="4"/>
      <c r="AO149" s="4"/>
      <c r="AP149" s="4"/>
      <c r="AQ149" s="4"/>
      <c r="AR149" s="4"/>
      <c r="AS149" s="4"/>
      <c r="AT149" s="4"/>
      <c r="AU149" s="4"/>
      <c r="AV149" s="4"/>
      <c r="AW149" s="4"/>
      <c r="AX149" s="4"/>
      <c r="AY149" s="4"/>
      <c r="AZ149" s="4"/>
      <c r="BA149" s="4"/>
      <c r="BB149" s="3"/>
      <c r="BC149" s="3"/>
    </row>
    <row r="150" spans="1:113" s="5" customFormat="1" ht="75">
      <c r="A150"/>
      <c r="B150"/>
      <c r="C150" s="44"/>
      <c r="D150" s="44" t="s">
        <v>197</v>
      </c>
      <c r="E150" s="44" t="s">
        <v>190</v>
      </c>
      <c r="F150" s="44" t="s">
        <v>2952</v>
      </c>
      <c r="G150" s="44" t="s">
        <v>6</v>
      </c>
      <c r="H150" s="44" t="s">
        <v>7</v>
      </c>
      <c r="I150" s="44"/>
      <c r="J150" s="44"/>
      <c r="K150" s="44"/>
      <c r="L150" s="44"/>
      <c r="M150" t="str">
        <f t="shared" si="21"/>
        <v>"//*[@class=\"</v>
      </c>
      <c r="N150" t="s">
        <v>31</v>
      </c>
      <c r="O150" s="4" t="str">
        <f t="shared" si="24"/>
        <v>click</v>
      </c>
      <c r="P150" t="str">
        <f t="shared" si="25"/>
        <v>();</v>
      </c>
      <c r="Q150" t="str">
        <f t="shared" si="26"/>
        <v/>
      </c>
      <c r="R150" t="str">
        <f t="shared" si="22"/>
        <v/>
      </c>
      <c r="S150" s="1" t="str">
        <f t="shared" si="23"/>
        <v/>
      </c>
      <c r="T150"/>
      <c r="U150"/>
      <c r="V150"/>
      <c r="W150"/>
      <c r="X150"/>
      <c r="Y150"/>
      <c r="Z150">
        <v>141</v>
      </c>
      <c r="AA150"/>
      <c r="AB150"/>
      <c r="AC150" s="6"/>
      <c r="AD150" s="6"/>
      <c r="AE150" s="6"/>
      <c r="AF150" s="6"/>
      <c r="AG150" s="4"/>
      <c r="AH150" s="4"/>
      <c r="AI150" s="4"/>
      <c r="AJ150" s="4"/>
      <c r="AK150" s="4"/>
      <c r="AL150" s="4"/>
      <c r="AM150" s="4"/>
      <c r="AN150" s="4"/>
      <c r="AO150" s="4"/>
      <c r="AP150" s="4"/>
      <c r="AQ150" s="4"/>
      <c r="AR150" s="4"/>
      <c r="AS150" s="4"/>
      <c r="AT150" s="4"/>
      <c r="AU150" s="4"/>
      <c r="AV150" s="4"/>
      <c r="AW150" s="4"/>
      <c r="AX150" s="4"/>
      <c r="AY150" s="4"/>
      <c r="AZ150" s="4"/>
      <c r="BA150" s="4"/>
      <c r="BB150" s="3"/>
      <c r="BC150" s="3"/>
    </row>
    <row r="151" spans="1:113" s="5" customFormat="1" ht="75">
      <c r="A151"/>
      <c r="B151"/>
      <c r="C151" s="44"/>
      <c r="D151" s="44" t="s">
        <v>197</v>
      </c>
      <c r="E151" s="44" t="s">
        <v>190</v>
      </c>
      <c r="F151" s="44" t="s">
        <v>2953</v>
      </c>
      <c r="G151" s="44" t="s">
        <v>6</v>
      </c>
      <c r="H151" s="44" t="s">
        <v>7</v>
      </c>
      <c r="I151" s="44"/>
      <c r="J151" s="44"/>
      <c r="K151" s="44"/>
      <c r="L151" s="44"/>
      <c r="M151" t="str">
        <f t="shared" si="21"/>
        <v>"//*[@class=\"</v>
      </c>
      <c r="N151" t="s">
        <v>31</v>
      </c>
      <c r="O151" s="4" t="str">
        <f t="shared" si="24"/>
        <v>click</v>
      </c>
      <c r="P151" t="str">
        <f t="shared" si="25"/>
        <v>();</v>
      </c>
      <c r="Q151" t="str">
        <f t="shared" si="26"/>
        <v/>
      </c>
      <c r="R151" t="str">
        <f t="shared" si="22"/>
        <v/>
      </c>
      <c r="S151" s="1" t="str">
        <f t="shared" si="23"/>
        <v/>
      </c>
      <c r="T151"/>
      <c r="U151"/>
      <c r="V151"/>
      <c r="W151"/>
      <c r="X151"/>
      <c r="Y151"/>
      <c r="Z151">
        <v>142</v>
      </c>
      <c r="AA151"/>
      <c r="AB151"/>
      <c r="AC151" s="6"/>
      <c r="AD151" s="6"/>
      <c r="AE151" s="6"/>
      <c r="AF151" s="6"/>
      <c r="AG151" s="4"/>
      <c r="AH151" s="4"/>
      <c r="AI151" s="4"/>
      <c r="AJ151" s="4"/>
      <c r="AK151" s="4"/>
      <c r="AL151" s="4"/>
      <c r="AM151" s="4"/>
      <c r="AN151" s="4"/>
      <c r="AO151" s="4"/>
      <c r="AP151" s="4"/>
      <c r="AQ151" s="4"/>
      <c r="AR151" s="4"/>
      <c r="AS151" s="4"/>
      <c r="AT151" s="4"/>
      <c r="AU151" s="4"/>
      <c r="AV151" s="4"/>
      <c r="AW151" s="4"/>
      <c r="AX151" s="4"/>
      <c r="AY151" s="4"/>
      <c r="AZ151" s="4"/>
      <c r="BA151" s="4"/>
      <c r="BB151" s="3"/>
      <c r="BC151" s="3"/>
    </row>
    <row r="152" spans="1:113" s="5" customFormat="1" ht="75">
      <c r="A152"/>
      <c r="B152"/>
      <c r="C152" s="44"/>
      <c r="D152" s="44" t="s">
        <v>197</v>
      </c>
      <c r="E152" s="44" t="s">
        <v>190</v>
      </c>
      <c r="F152" s="44" t="s">
        <v>2954</v>
      </c>
      <c r="G152" s="44" t="s">
        <v>6</v>
      </c>
      <c r="H152" s="44" t="s">
        <v>7</v>
      </c>
      <c r="I152" s="44"/>
      <c r="J152" s="44"/>
      <c r="K152" s="44"/>
      <c r="L152" s="44"/>
      <c r="M152" t="str">
        <f t="shared" si="21"/>
        <v>"//*[@class=\"</v>
      </c>
      <c r="N152" t="s">
        <v>31</v>
      </c>
      <c r="O152" s="4" t="str">
        <f t="shared" si="24"/>
        <v>click</v>
      </c>
      <c r="P152" t="str">
        <f t="shared" si="25"/>
        <v>();</v>
      </c>
      <c r="Q152" t="str">
        <f t="shared" si="26"/>
        <v/>
      </c>
      <c r="R152" t="str">
        <f t="shared" si="22"/>
        <v/>
      </c>
      <c r="S152" s="1" t="str">
        <f t="shared" si="23"/>
        <v/>
      </c>
      <c r="T152"/>
      <c r="U152"/>
      <c r="V152"/>
      <c r="W152"/>
      <c r="X152"/>
      <c r="Y152"/>
      <c r="Z152">
        <v>143</v>
      </c>
      <c r="AA152"/>
      <c r="AB152"/>
      <c r="AC152" s="6"/>
      <c r="AD152" s="6"/>
      <c r="AE152" s="6"/>
      <c r="AF152" s="6"/>
      <c r="AG152" s="4"/>
      <c r="AH152" s="4"/>
      <c r="AI152" s="4"/>
      <c r="AJ152" s="4"/>
      <c r="AK152" s="4"/>
      <c r="AL152" s="4"/>
      <c r="AM152" s="4"/>
      <c r="AN152" s="4"/>
      <c r="AO152" s="4"/>
      <c r="AP152" s="4"/>
      <c r="AQ152" s="4"/>
      <c r="AR152" s="4"/>
      <c r="AS152" s="4"/>
      <c r="AT152" s="4"/>
      <c r="AU152" s="4"/>
      <c r="AV152" s="4"/>
      <c r="AW152" s="4"/>
      <c r="AX152" s="4"/>
      <c r="AY152" s="4"/>
      <c r="AZ152" s="4"/>
      <c r="BA152" s="4"/>
      <c r="BB152" s="3"/>
      <c r="BC152" s="3"/>
    </row>
    <row r="153" spans="1:113" s="5" customFormat="1" ht="75">
      <c r="A153"/>
      <c r="B153"/>
      <c r="C153" s="44"/>
      <c r="D153" s="44" t="s">
        <v>197</v>
      </c>
      <c r="E153" s="44" t="s">
        <v>190</v>
      </c>
      <c r="F153" s="44" t="s">
        <v>2955</v>
      </c>
      <c r="G153" s="44" t="s">
        <v>6</v>
      </c>
      <c r="H153" s="44" t="s">
        <v>7</v>
      </c>
      <c r="I153" s="44"/>
      <c r="J153" s="44"/>
      <c r="K153" s="44"/>
      <c r="L153" s="44"/>
      <c r="M153" t="str">
        <f t="shared" si="21"/>
        <v>"//*[@class=\"</v>
      </c>
      <c r="N153" t="s">
        <v>31</v>
      </c>
      <c r="O153" s="4" t="str">
        <f t="shared" si="24"/>
        <v>click</v>
      </c>
      <c r="P153" t="str">
        <f t="shared" si="25"/>
        <v>();</v>
      </c>
      <c r="Q153" t="str">
        <f t="shared" si="26"/>
        <v/>
      </c>
      <c r="R153" t="str">
        <f t="shared" si="22"/>
        <v/>
      </c>
      <c r="S153" s="1" t="str">
        <f t="shared" si="23"/>
        <v/>
      </c>
      <c r="T153"/>
      <c r="U153"/>
      <c r="V153"/>
      <c r="W153"/>
      <c r="X153"/>
      <c r="Y153"/>
      <c r="Z153">
        <v>144</v>
      </c>
      <c r="AA153"/>
      <c r="AB153"/>
      <c r="AC153" s="6"/>
      <c r="AD153" s="6"/>
      <c r="AE153" s="6"/>
      <c r="AF153" s="6"/>
      <c r="AG153" s="4"/>
      <c r="AH153" s="4"/>
      <c r="AI153" s="4"/>
      <c r="AJ153" s="4"/>
      <c r="AK153" s="4"/>
      <c r="AL153" s="4"/>
      <c r="AM153" s="4"/>
      <c r="AN153" s="4"/>
      <c r="AO153" s="4"/>
      <c r="AP153" s="4"/>
      <c r="AQ153" s="4"/>
      <c r="AR153" s="4"/>
      <c r="AS153" s="4"/>
      <c r="AT153" s="4"/>
      <c r="AU153" s="4"/>
      <c r="AV153" s="4"/>
      <c r="AW153" s="4"/>
      <c r="AX153" s="4"/>
      <c r="AY153" s="4"/>
      <c r="AZ153" s="4"/>
      <c r="BA153" s="4"/>
      <c r="BB153" s="3"/>
      <c r="BC153" s="3"/>
    </row>
    <row r="154" spans="1:113" s="5" customFormat="1" ht="75">
      <c r="A154"/>
      <c r="B154"/>
      <c r="C154" s="44"/>
      <c r="D154" s="44" t="s">
        <v>197</v>
      </c>
      <c r="E154" s="44" t="s">
        <v>190</v>
      </c>
      <c r="F154" s="44" t="s">
        <v>2956</v>
      </c>
      <c r="G154" s="44" t="s">
        <v>6</v>
      </c>
      <c r="H154" s="44" t="s">
        <v>7</v>
      </c>
      <c r="I154" s="44"/>
      <c r="J154" s="44"/>
      <c r="K154" s="44"/>
      <c r="L154" s="44"/>
      <c r="M154" t="str">
        <f t="shared" si="21"/>
        <v>"//*[@class=\"</v>
      </c>
      <c r="N154" t="s">
        <v>31</v>
      </c>
      <c r="O154" s="4" t="str">
        <f t="shared" si="24"/>
        <v>click</v>
      </c>
      <c r="P154" t="str">
        <f t="shared" si="25"/>
        <v>();</v>
      </c>
      <c r="Q154" t="str">
        <f t="shared" si="26"/>
        <v/>
      </c>
      <c r="R154" t="str">
        <f t="shared" si="22"/>
        <v/>
      </c>
      <c r="S154" s="1" t="str">
        <f t="shared" si="23"/>
        <v/>
      </c>
      <c r="T154"/>
      <c r="U154"/>
      <c r="V154"/>
      <c r="W154"/>
      <c r="X154"/>
      <c r="Y154"/>
      <c r="Z154">
        <v>145</v>
      </c>
      <c r="AA154"/>
      <c r="AB154"/>
      <c r="AC154" s="6"/>
      <c r="AD154" s="6"/>
      <c r="AE154" s="6"/>
      <c r="AF154" s="6"/>
      <c r="AG154" s="4"/>
      <c r="AH154" s="4"/>
      <c r="AI154" s="4"/>
      <c r="AJ154" s="4"/>
      <c r="AK154" s="4"/>
      <c r="AL154" s="4"/>
      <c r="AM154" s="4"/>
      <c r="AN154" s="4"/>
      <c r="AO154" s="4"/>
      <c r="AP154" s="4"/>
      <c r="AQ154" s="4"/>
      <c r="AR154" s="4"/>
      <c r="AS154" s="4"/>
      <c r="AT154" s="4"/>
      <c r="AU154" s="4"/>
      <c r="AV154" s="4"/>
      <c r="AW154" s="4"/>
      <c r="AX154" s="4"/>
      <c r="AY154" s="4"/>
      <c r="AZ154" s="4"/>
      <c r="BA154" s="4"/>
      <c r="BB154" s="3"/>
      <c r="BC154" s="3"/>
    </row>
    <row r="155" spans="1:113" s="5" customFormat="1" ht="75">
      <c r="A155"/>
      <c r="B155"/>
      <c r="C155" s="44"/>
      <c r="D155" s="44" t="s">
        <v>197</v>
      </c>
      <c r="E155" s="44" t="s">
        <v>190</v>
      </c>
      <c r="F155" s="44" t="s">
        <v>2957</v>
      </c>
      <c r="G155" s="44" t="s">
        <v>6</v>
      </c>
      <c r="H155" s="44" t="s">
        <v>7</v>
      </c>
      <c r="I155" s="44"/>
      <c r="J155" s="44"/>
      <c r="K155" s="44"/>
      <c r="L155" s="44"/>
      <c r="M155" t="str">
        <f t="shared" si="21"/>
        <v>"//*[@class=\"</v>
      </c>
      <c r="N155" t="s">
        <v>31</v>
      </c>
      <c r="O155" s="4" t="str">
        <f t="shared" si="24"/>
        <v>click</v>
      </c>
      <c r="P155" t="str">
        <f t="shared" si="25"/>
        <v>();</v>
      </c>
      <c r="Q155" t="str">
        <f t="shared" si="26"/>
        <v/>
      </c>
      <c r="R155" t="str">
        <f t="shared" si="22"/>
        <v/>
      </c>
      <c r="S155" s="1" t="str">
        <f t="shared" si="23"/>
        <v/>
      </c>
      <c r="T155"/>
      <c r="U155"/>
      <c r="V155"/>
      <c r="W155"/>
      <c r="X155"/>
      <c r="Y155"/>
      <c r="Z155">
        <v>146</v>
      </c>
      <c r="AA155"/>
      <c r="AB155"/>
      <c r="AC155" s="6"/>
      <c r="AD155" s="6"/>
      <c r="AE155" s="6"/>
      <c r="AF155" s="6"/>
      <c r="AG155" s="4"/>
      <c r="AH155" s="4"/>
      <c r="AI155" s="4"/>
      <c r="AJ155" s="4"/>
      <c r="AK155" s="4"/>
      <c r="AL155" s="4"/>
      <c r="AM155" s="4"/>
      <c r="AN155" s="4"/>
      <c r="AO155" s="4"/>
      <c r="AP155" s="4"/>
      <c r="AQ155" s="4"/>
      <c r="AR155" s="4"/>
      <c r="AS155" s="4"/>
      <c r="AT155" s="4"/>
      <c r="AU155" s="4"/>
      <c r="AV155" s="4"/>
      <c r="AW155" s="4"/>
      <c r="AX155" s="4"/>
      <c r="AY155" s="4"/>
      <c r="AZ155" s="4"/>
      <c r="BA155" s="4"/>
      <c r="BB155" s="3"/>
      <c r="BC155" s="3"/>
      <c r="CT155" s="5" t="e">
        <v>#N/A</v>
      </c>
      <c r="CU155" s="5" t="e">
        <v>#N/A</v>
      </c>
      <c r="CV155" s="5" t="e">
        <v>#N/A</v>
      </c>
      <c r="CW155" s="5" t="e">
        <v>#N/A</v>
      </c>
      <c r="CX155" s="5" t="e">
        <v>#N/A</v>
      </c>
      <c r="CY155" s="5" t="e">
        <v>#N/A</v>
      </c>
      <c r="CZ155" s="5" t="e">
        <v>#N/A</v>
      </c>
      <c r="DA155" s="5" t="e">
        <v>#N/A</v>
      </c>
      <c r="DB155" s="5" t="e">
        <v>#N/A</v>
      </c>
      <c r="DC155" s="5" t="e">
        <v>#N/A</v>
      </c>
      <c r="DD155" s="5" t="e">
        <v>#N/A</v>
      </c>
      <c r="DE155" s="5" t="e">
        <v>#N/A</v>
      </c>
      <c r="DF155" s="5" t="e">
        <v>#N/A</v>
      </c>
      <c r="DG155" s="5" t="e">
        <v>#N/A</v>
      </c>
      <c r="DH155" s="5" t="e">
        <v>#N/A</v>
      </c>
      <c r="DI155" s="5" t="e">
        <v>#N/A</v>
      </c>
    </row>
    <row r="156" spans="1:113" s="5" customFormat="1" ht="75">
      <c r="A156"/>
      <c r="B156"/>
      <c r="C156" s="44"/>
      <c r="D156" s="44" t="s">
        <v>197</v>
      </c>
      <c r="E156" s="44" t="s">
        <v>190</v>
      </c>
      <c r="F156" s="44" t="s">
        <v>2958</v>
      </c>
      <c r="G156" s="44" t="s">
        <v>6</v>
      </c>
      <c r="H156" s="44" t="s">
        <v>7</v>
      </c>
      <c r="I156" s="44"/>
      <c r="J156" s="44"/>
      <c r="K156" s="44"/>
      <c r="L156" s="44"/>
      <c r="M156" t="str">
        <f t="shared" si="21"/>
        <v>"//*[@class=\"</v>
      </c>
      <c r="N156" t="s">
        <v>31</v>
      </c>
      <c r="O156" s="4" t="str">
        <f t="shared" si="24"/>
        <v>click</v>
      </c>
      <c r="P156" t="str">
        <f t="shared" si="25"/>
        <v>();</v>
      </c>
      <c r="Q156" t="str">
        <f t="shared" si="26"/>
        <v/>
      </c>
      <c r="R156" t="str">
        <f t="shared" si="22"/>
        <v/>
      </c>
      <c r="S156" s="1" t="str">
        <f t="shared" si="23"/>
        <v/>
      </c>
      <c r="T156"/>
      <c r="U156"/>
      <c r="V156"/>
      <c r="W156"/>
      <c r="X156"/>
      <c r="Y156"/>
      <c r="Z156">
        <v>147</v>
      </c>
      <c r="AA156"/>
      <c r="AB156"/>
      <c r="AC156" s="6"/>
      <c r="AD156" s="6"/>
      <c r="AE156" s="6"/>
      <c r="AF156" s="6"/>
      <c r="AG156" s="4"/>
      <c r="AH156" s="4"/>
      <c r="AI156" s="4"/>
      <c r="AJ156" s="4"/>
      <c r="AK156" s="4"/>
      <c r="AL156" s="4"/>
      <c r="AM156" s="4"/>
      <c r="AN156" s="4"/>
      <c r="AO156" s="4"/>
      <c r="AP156" s="4"/>
      <c r="AQ156" s="4"/>
      <c r="AR156" s="4"/>
      <c r="AS156" s="4"/>
      <c r="AT156" s="4"/>
      <c r="AU156" s="4"/>
      <c r="AV156" s="4"/>
      <c r="AW156" s="4"/>
      <c r="AX156" s="4"/>
      <c r="AY156" s="4"/>
      <c r="AZ156" s="4"/>
      <c r="BA156" s="4"/>
      <c r="BB156" s="3"/>
      <c r="BC156" s="3"/>
      <c r="CT156" s="5" t="e">
        <v>#N/A</v>
      </c>
      <c r="CU156" s="5" t="e">
        <v>#N/A</v>
      </c>
      <c r="CV156" s="5" t="e">
        <v>#N/A</v>
      </c>
      <c r="CW156" s="5" t="e">
        <v>#N/A</v>
      </c>
      <c r="CX156" s="5" t="e">
        <v>#N/A</v>
      </c>
      <c r="CY156" s="5" t="e">
        <v>#N/A</v>
      </c>
      <c r="CZ156" s="5" t="e">
        <v>#N/A</v>
      </c>
      <c r="DA156" s="5" t="e">
        <v>#N/A</v>
      </c>
      <c r="DB156" s="5" t="e">
        <v>#N/A</v>
      </c>
      <c r="DC156" s="5" t="e">
        <v>#N/A</v>
      </c>
      <c r="DD156" s="5" t="e">
        <v>#N/A</v>
      </c>
      <c r="DE156" s="5" t="e">
        <v>#N/A</v>
      </c>
      <c r="DF156" s="5" t="e">
        <v>#N/A</v>
      </c>
      <c r="DG156" s="5" t="e">
        <v>#N/A</v>
      </c>
      <c r="DH156" s="5" t="e">
        <v>#N/A</v>
      </c>
      <c r="DI156" s="5" t="e">
        <v>#N/A</v>
      </c>
    </row>
    <row r="157" spans="1:113" s="5" customFormat="1" ht="75">
      <c r="A157"/>
      <c r="B157"/>
      <c r="C157" s="44"/>
      <c r="D157" s="44" t="s">
        <v>197</v>
      </c>
      <c r="E157" s="44" t="s">
        <v>190</v>
      </c>
      <c r="F157" s="44" t="s">
        <v>2959</v>
      </c>
      <c r="G157" s="44" t="s">
        <v>6</v>
      </c>
      <c r="H157" s="44" t="s">
        <v>7</v>
      </c>
      <c r="I157" s="44"/>
      <c r="J157" s="44"/>
      <c r="K157" s="44"/>
      <c r="L157" s="44"/>
      <c r="M157" t="str">
        <f t="shared" si="21"/>
        <v>"//*[@class=\"</v>
      </c>
      <c r="N157" t="s">
        <v>31</v>
      </c>
      <c r="O157" s="4" t="str">
        <f t="shared" si="24"/>
        <v>click</v>
      </c>
      <c r="P157" t="str">
        <f t="shared" si="25"/>
        <v>();</v>
      </c>
      <c r="Q157" t="str">
        <f t="shared" si="26"/>
        <v/>
      </c>
      <c r="R157" t="str">
        <f t="shared" si="22"/>
        <v/>
      </c>
      <c r="S157" s="1" t="str">
        <f t="shared" si="23"/>
        <v/>
      </c>
      <c r="T157"/>
      <c r="U157"/>
      <c r="V157"/>
      <c r="W157"/>
      <c r="X157"/>
      <c r="Y157"/>
      <c r="Z157">
        <v>148</v>
      </c>
      <c r="AA157"/>
      <c r="AB157"/>
      <c r="AC157" s="6"/>
      <c r="AD157" s="6"/>
      <c r="AE157" s="6"/>
      <c r="AF157" s="6"/>
      <c r="AG157" s="4"/>
      <c r="AH157" s="4"/>
      <c r="AI157" s="4"/>
      <c r="AJ157" s="4"/>
      <c r="AK157" s="4"/>
      <c r="AL157" s="4"/>
      <c r="AM157" s="4"/>
      <c r="AN157" s="4"/>
      <c r="AO157" s="4"/>
      <c r="AP157" s="4"/>
      <c r="AQ157" s="4"/>
      <c r="AR157" s="4"/>
      <c r="AS157" s="4"/>
      <c r="AT157" s="4"/>
      <c r="AU157" s="4"/>
      <c r="AV157" s="4"/>
      <c r="AW157" s="4"/>
      <c r="AX157" s="4"/>
      <c r="AY157" s="4"/>
      <c r="AZ157" s="4"/>
      <c r="BA157" s="4"/>
      <c r="BB157" s="3"/>
      <c r="BC157" s="3"/>
      <c r="CT157" s="5" t="e">
        <v>#N/A</v>
      </c>
      <c r="CU157" s="5" t="e">
        <v>#N/A</v>
      </c>
      <c r="CV157" s="5" t="e">
        <v>#N/A</v>
      </c>
      <c r="CW157" s="5" t="e">
        <v>#N/A</v>
      </c>
      <c r="CX157" s="5" t="e">
        <v>#N/A</v>
      </c>
      <c r="CY157" s="5" t="e">
        <v>#N/A</v>
      </c>
      <c r="CZ157" s="5" t="e">
        <v>#N/A</v>
      </c>
      <c r="DA157" s="5" t="e">
        <v>#N/A</v>
      </c>
      <c r="DB157" s="5" t="e">
        <v>#N/A</v>
      </c>
      <c r="DC157" s="5" t="e">
        <v>#N/A</v>
      </c>
      <c r="DD157" s="5" t="e">
        <v>#N/A</v>
      </c>
      <c r="DE157" s="5" t="e">
        <v>#N/A</v>
      </c>
      <c r="DF157" s="5" t="e">
        <v>#N/A</v>
      </c>
      <c r="DG157" s="5" t="e">
        <v>#N/A</v>
      </c>
      <c r="DH157" s="5" t="e">
        <v>#N/A</v>
      </c>
      <c r="DI157" s="5" t="e">
        <v>#N/A</v>
      </c>
    </row>
    <row r="158" spans="1:113" s="5" customFormat="1" ht="75">
      <c r="A158"/>
      <c r="B158"/>
      <c r="C158" s="44"/>
      <c r="D158" s="44" t="s">
        <v>197</v>
      </c>
      <c r="E158" s="44" t="s">
        <v>190</v>
      </c>
      <c r="F158" s="44" t="s">
        <v>2960</v>
      </c>
      <c r="G158" s="44" t="s">
        <v>6</v>
      </c>
      <c r="H158" s="44" t="s">
        <v>7</v>
      </c>
      <c r="I158" s="44"/>
      <c r="J158" s="44"/>
      <c r="K158" s="44"/>
      <c r="L158" s="44"/>
      <c r="M158" t="str">
        <f t="shared" si="21"/>
        <v>"//*[@class=\"</v>
      </c>
      <c r="N158" t="s">
        <v>31</v>
      </c>
      <c r="O158" s="4" t="str">
        <f t="shared" si="24"/>
        <v>click</v>
      </c>
      <c r="P158" t="str">
        <f t="shared" si="25"/>
        <v>();</v>
      </c>
      <c r="Q158" t="str">
        <f t="shared" si="26"/>
        <v/>
      </c>
      <c r="R158" t="str">
        <f t="shared" si="22"/>
        <v/>
      </c>
      <c r="S158" s="1" t="str">
        <f t="shared" si="23"/>
        <v/>
      </c>
      <c r="T158"/>
      <c r="U158"/>
      <c r="V158"/>
      <c r="W158"/>
      <c r="X158"/>
      <c r="Y158"/>
      <c r="Z158">
        <v>149</v>
      </c>
      <c r="AA158"/>
      <c r="AB158"/>
      <c r="AC158" s="6"/>
      <c r="AD158" s="6"/>
      <c r="AE158" s="6"/>
      <c r="AF158" s="6"/>
      <c r="AG158" s="4"/>
      <c r="AH158" s="4"/>
      <c r="AI158" s="4"/>
      <c r="AJ158" s="4"/>
      <c r="AK158" s="4"/>
      <c r="AL158" s="4"/>
      <c r="AM158" s="4"/>
      <c r="AN158" s="4"/>
      <c r="AO158" s="4"/>
      <c r="AP158" s="4"/>
      <c r="AQ158" s="4"/>
      <c r="AR158" s="4"/>
      <c r="AS158" s="4"/>
      <c r="AT158" s="4"/>
      <c r="AU158" s="4"/>
      <c r="AV158" s="4"/>
      <c r="AW158" s="4"/>
      <c r="AX158" s="4"/>
      <c r="AY158" s="4"/>
      <c r="AZ158" s="4"/>
      <c r="BA158" s="4"/>
      <c r="BB158" s="3"/>
      <c r="BC158" s="3"/>
      <c r="CT158" s="5" t="e">
        <v>#N/A</v>
      </c>
      <c r="CU158" s="5" t="e">
        <v>#N/A</v>
      </c>
      <c r="CV158" s="5" t="e">
        <v>#N/A</v>
      </c>
      <c r="CW158" s="5" t="e">
        <v>#N/A</v>
      </c>
      <c r="CX158" s="5" t="e">
        <v>#N/A</v>
      </c>
      <c r="CY158" s="5" t="e">
        <v>#N/A</v>
      </c>
      <c r="CZ158" s="5" t="e">
        <v>#N/A</v>
      </c>
      <c r="DA158" s="5" t="e">
        <v>#N/A</v>
      </c>
      <c r="DB158" s="5" t="e">
        <v>#N/A</v>
      </c>
      <c r="DC158" s="5" t="e">
        <v>#N/A</v>
      </c>
      <c r="DD158" s="5" t="e">
        <v>#N/A</v>
      </c>
      <c r="DE158" s="5" t="e">
        <v>#N/A</v>
      </c>
      <c r="DF158" s="5" t="e">
        <v>#N/A</v>
      </c>
      <c r="DG158" s="5" t="e">
        <v>#N/A</v>
      </c>
      <c r="DH158" s="5" t="e">
        <v>#N/A</v>
      </c>
      <c r="DI158" s="5" t="e">
        <v>#N/A</v>
      </c>
    </row>
    <row r="159" spans="1:113" s="5" customFormat="1" ht="75">
      <c r="A159"/>
      <c r="B159"/>
      <c r="C159" s="44"/>
      <c r="D159" s="44" t="s">
        <v>197</v>
      </c>
      <c r="E159" s="44" t="s">
        <v>190</v>
      </c>
      <c r="F159" s="44" t="s">
        <v>2961</v>
      </c>
      <c r="G159" s="44" t="s">
        <v>6</v>
      </c>
      <c r="H159" s="44" t="s">
        <v>7</v>
      </c>
      <c r="I159" s="44"/>
      <c r="J159" s="44"/>
      <c r="K159" s="44"/>
      <c r="L159" s="44"/>
      <c r="M159" t="str">
        <f t="shared" si="21"/>
        <v>"//*[@class=\"</v>
      </c>
      <c r="N159" t="s">
        <v>31</v>
      </c>
      <c r="O159" s="4" t="str">
        <f t="shared" si="24"/>
        <v>click</v>
      </c>
      <c r="P159" t="str">
        <f t="shared" si="25"/>
        <v>();</v>
      </c>
      <c r="Q159" t="str">
        <f t="shared" si="26"/>
        <v/>
      </c>
      <c r="R159" t="str">
        <f t="shared" si="22"/>
        <v/>
      </c>
      <c r="S159" s="1" t="str">
        <f t="shared" si="23"/>
        <v/>
      </c>
      <c r="T159"/>
      <c r="U159"/>
      <c r="V159"/>
      <c r="W159"/>
      <c r="X159"/>
      <c r="Y159"/>
      <c r="Z159">
        <v>150</v>
      </c>
      <c r="AA159"/>
      <c r="AB159"/>
      <c r="AC159" s="6"/>
      <c r="AD159" s="6"/>
      <c r="AE159" s="6"/>
      <c r="AF159" s="6"/>
      <c r="AG159" s="4"/>
      <c r="AH159" s="4"/>
      <c r="AI159" s="4"/>
      <c r="AJ159" s="4"/>
      <c r="AK159" s="4"/>
      <c r="AL159" s="4"/>
      <c r="AM159" s="4"/>
      <c r="AN159" s="4"/>
      <c r="AO159" s="4"/>
      <c r="AP159" s="4"/>
      <c r="AQ159" s="4"/>
      <c r="AR159" s="4"/>
      <c r="AS159" s="4"/>
      <c r="AT159" s="4"/>
      <c r="AU159" s="4"/>
      <c r="AV159" s="4"/>
      <c r="AW159" s="4"/>
      <c r="AX159" s="4"/>
      <c r="AY159" s="4"/>
      <c r="AZ159" s="4"/>
      <c r="BA159" s="4"/>
      <c r="BB159" s="3"/>
      <c r="BC159" s="3"/>
      <c r="CT159" s="5" t="e">
        <v>#N/A</v>
      </c>
      <c r="CU159" s="5" t="e">
        <v>#N/A</v>
      </c>
      <c r="CV159" s="5" t="e">
        <v>#N/A</v>
      </c>
      <c r="CW159" s="5" t="e">
        <v>#N/A</v>
      </c>
      <c r="CX159" s="5" t="e">
        <v>#N/A</v>
      </c>
      <c r="CY159" s="5" t="e">
        <v>#N/A</v>
      </c>
      <c r="CZ159" s="5" t="e">
        <v>#N/A</v>
      </c>
      <c r="DA159" s="5" t="e">
        <v>#N/A</v>
      </c>
      <c r="DB159" s="5" t="e">
        <v>#N/A</v>
      </c>
      <c r="DC159" s="5" t="e">
        <v>#N/A</v>
      </c>
      <c r="DD159" s="5" t="e">
        <v>#N/A</v>
      </c>
      <c r="DE159" s="5" t="e">
        <v>#N/A</v>
      </c>
      <c r="DF159" s="5" t="e">
        <v>#N/A</v>
      </c>
      <c r="DG159" s="5" t="e">
        <v>#N/A</v>
      </c>
      <c r="DH159" s="5" t="e">
        <v>#N/A</v>
      </c>
      <c r="DI159" s="5" t="e">
        <v>#N/A</v>
      </c>
    </row>
    <row r="160" spans="1:113" s="5" customFormat="1" ht="75">
      <c r="A160"/>
      <c r="B160"/>
      <c r="C160" s="44"/>
      <c r="D160" s="44" t="s">
        <v>197</v>
      </c>
      <c r="E160" s="44" t="s">
        <v>190</v>
      </c>
      <c r="F160" s="44" t="s">
        <v>2962</v>
      </c>
      <c r="G160" s="44" t="s">
        <v>6</v>
      </c>
      <c r="H160" s="44" t="s">
        <v>7</v>
      </c>
      <c r="I160" s="44"/>
      <c r="J160" s="44"/>
      <c r="K160" s="44"/>
      <c r="L160" s="44"/>
      <c r="M160" t="str">
        <f t="shared" si="21"/>
        <v>"//*[@class=\"</v>
      </c>
      <c r="N160" t="s">
        <v>31</v>
      </c>
      <c r="O160" s="4" t="str">
        <f t="shared" si="24"/>
        <v>click</v>
      </c>
      <c r="P160" t="str">
        <f t="shared" si="25"/>
        <v>();</v>
      </c>
      <c r="Q160" t="str">
        <f t="shared" si="26"/>
        <v/>
      </c>
      <c r="R160" t="str">
        <f t="shared" si="22"/>
        <v/>
      </c>
      <c r="S160" s="1" t="str">
        <f t="shared" si="23"/>
        <v/>
      </c>
      <c r="T160"/>
      <c r="U160"/>
      <c r="V160"/>
      <c r="W160"/>
      <c r="X160"/>
      <c r="Y160"/>
      <c r="Z160">
        <v>151</v>
      </c>
      <c r="AA160"/>
      <c r="AB160"/>
      <c r="AC160" s="6"/>
      <c r="AD160" s="6"/>
      <c r="AE160" s="6"/>
      <c r="AF160" s="6"/>
      <c r="AG160" s="4"/>
      <c r="AH160" s="4"/>
      <c r="AI160" s="4"/>
      <c r="AJ160" s="4"/>
      <c r="AK160" s="4"/>
      <c r="AL160" s="4"/>
      <c r="AM160" s="4"/>
      <c r="AN160" s="4"/>
      <c r="AO160" s="4"/>
      <c r="AP160" s="4"/>
      <c r="AQ160" s="4"/>
      <c r="AR160" s="4"/>
      <c r="AS160" s="4"/>
      <c r="AT160" s="4"/>
      <c r="AU160" s="4"/>
      <c r="AV160" s="4"/>
      <c r="AW160" s="4"/>
      <c r="AX160" s="4"/>
      <c r="AY160" s="4"/>
      <c r="AZ160" s="4"/>
      <c r="BA160" s="4"/>
      <c r="BB160" s="3"/>
      <c r="BC160" s="3"/>
      <c r="CT160" s="5" t="e">
        <v>#N/A</v>
      </c>
      <c r="CU160" s="5" t="e">
        <v>#N/A</v>
      </c>
      <c r="CV160" s="5" t="e">
        <v>#N/A</v>
      </c>
      <c r="CW160" s="5" t="e">
        <v>#N/A</v>
      </c>
      <c r="CX160" s="5" t="e">
        <v>#N/A</v>
      </c>
      <c r="CY160" s="5" t="e">
        <v>#N/A</v>
      </c>
      <c r="CZ160" s="5" t="e">
        <v>#N/A</v>
      </c>
      <c r="DA160" s="5" t="e">
        <v>#N/A</v>
      </c>
      <c r="DB160" s="5" t="e">
        <v>#N/A</v>
      </c>
      <c r="DC160" s="5" t="e">
        <v>#N/A</v>
      </c>
      <c r="DD160" s="5" t="e">
        <v>#N/A</v>
      </c>
      <c r="DE160" s="5" t="e">
        <v>#N/A</v>
      </c>
      <c r="DF160" s="5" t="e">
        <v>#N/A</v>
      </c>
      <c r="DG160" s="5" t="e">
        <v>#N/A</v>
      </c>
      <c r="DH160" s="5" t="e">
        <v>#N/A</v>
      </c>
      <c r="DI160" s="5" t="e">
        <v>#N/A</v>
      </c>
    </row>
    <row r="161" spans="1:113" s="5" customFormat="1" ht="75">
      <c r="A161"/>
      <c r="B161"/>
      <c r="C161" s="44"/>
      <c r="D161" s="44" t="s">
        <v>197</v>
      </c>
      <c r="E161" s="44" t="s">
        <v>190</v>
      </c>
      <c r="F161" s="44" t="s">
        <v>2963</v>
      </c>
      <c r="G161" s="44" t="s">
        <v>6</v>
      </c>
      <c r="H161" s="44" t="s">
        <v>7</v>
      </c>
      <c r="I161" s="44"/>
      <c r="J161" s="44"/>
      <c r="K161" s="44"/>
      <c r="L161" s="44"/>
      <c r="M161" t="str">
        <f t="shared" si="21"/>
        <v>"//*[@class=\"</v>
      </c>
      <c r="N161" t="s">
        <v>31</v>
      </c>
      <c r="O161" s="4" t="str">
        <f t="shared" si="24"/>
        <v>click</v>
      </c>
      <c r="P161" t="str">
        <f t="shared" si="25"/>
        <v>();</v>
      </c>
      <c r="Q161" t="str">
        <f t="shared" si="26"/>
        <v/>
      </c>
      <c r="R161" t="str">
        <f t="shared" si="22"/>
        <v/>
      </c>
      <c r="S161" s="1" t="str">
        <f t="shared" si="23"/>
        <v/>
      </c>
      <c r="T161"/>
      <c r="U161"/>
      <c r="V161"/>
      <c r="W161"/>
      <c r="X161"/>
      <c r="Y161"/>
      <c r="Z161">
        <v>152</v>
      </c>
      <c r="AA161"/>
      <c r="AB161"/>
      <c r="AC161" s="6"/>
      <c r="AD161" s="6"/>
      <c r="AE161" s="6"/>
      <c r="AF161" s="6"/>
      <c r="AG161" s="4"/>
      <c r="AH161" s="4"/>
      <c r="AI161" s="4"/>
      <c r="AJ161" s="4"/>
      <c r="AK161" s="4"/>
      <c r="AL161" s="4"/>
      <c r="AM161" s="4"/>
      <c r="AN161" s="4"/>
      <c r="AO161" s="4"/>
      <c r="AP161" s="4"/>
      <c r="AQ161" s="4"/>
      <c r="AR161" s="4"/>
      <c r="AS161" s="4"/>
      <c r="AT161" s="4"/>
      <c r="AU161" s="4"/>
      <c r="AV161" s="4"/>
      <c r="AW161" s="4"/>
      <c r="AX161" s="4"/>
      <c r="AY161" s="4"/>
      <c r="AZ161" s="4"/>
      <c r="BA161" s="4"/>
      <c r="BB161" s="3"/>
      <c r="BC161" s="3"/>
      <c r="CT161" s="5" t="e">
        <v>#N/A</v>
      </c>
      <c r="CU161" s="5" t="e">
        <v>#N/A</v>
      </c>
      <c r="CV161" s="5" t="e">
        <v>#N/A</v>
      </c>
      <c r="CW161" s="5" t="e">
        <v>#N/A</v>
      </c>
      <c r="CX161" s="5" t="e">
        <v>#N/A</v>
      </c>
      <c r="CY161" s="5" t="e">
        <v>#N/A</v>
      </c>
      <c r="CZ161" s="5" t="e">
        <v>#N/A</v>
      </c>
      <c r="DA161" s="5" t="e">
        <v>#N/A</v>
      </c>
      <c r="DB161" s="5" t="e">
        <v>#N/A</v>
      </c>
      <c r="DC161" s="5" t="e">
        <v>#N/A</v>
      </c>
      <c r="DD161" s="5" t="e">
        <v>#N/A</v>
      </c>
      <c r="DE161" s="5" t="e">
        <v>#N/A</v>
      </c>
      <c r="DF161" s="5" t="e">
        <v>#N/A</v>
      </c>
      <c r="DG161" s="5" t="e">
        <v>#N/A</v>
      </c>
      <c r="DH161" s="5" t="e">
        <v>#N/A</v>
      </c>
      <c r="DI161" s="5" t="e">
        <v>#N/A</v>
      </c>
    </row>
    <row r="162" spans="1:113" s="5" customFormat="1" ht="75">
      <c r="A162"/>
      <c r="B162"/>
      <c r="C162" s="44"/>
      <c r="D162" s="44" t="s">
        <v>197</v>
      </c>
      <c r="E162" s="44" t="s">
        <v>190</v>
      </c>
      <c r="F162" s="44" t="s">
        <v>2964</v>
      </c>
      <c r="G162" s="44" t="s">
        <v>6</v>
      </c>
      <c r="H162" s="44" t="s">
        <v>7</v>
      </c>
      <c r="I162" s="44"/>
      <c r="J162" s="44"/>
      <c r="K162" s="44"/>
      <c r="L162" s="44"/>
      <c r="M162" t="str">
        <f t="shared" si="21"/>
        <v>"//*[@class=\"</v>
      </c>
      <c r="N162" t="s">
        <v>31</v>
      </c>
      <c r="O162" s="4" t="str">
        <f t="shared" si="24"/>
        <v>click</v>
      </c>
      <c r="P162" t="str">
        <f t="shared" si="25"/>
        <v>();</v>
      </c>
      <c r="Q162" t="str">
        <f t="shared" si="26"/>
        <v/>
      </c>
      <c r="R162" t="str">
        <f t="shared" si="22"/>
        <v/>
      </c>
      <c r="S162" s="1" t="str">
        <f t="shared" si="23"/>
        <v/>
      </c>
      <c r="T162"/>
      <c r="U162"/>
      <c r="V162"/>
      <c r="W162"/>
      <c r="X162"/>
      <c r="Y162"/>
      <c r="Z162">
        <v>153</v>
      </c>
      <c r="AA162"/>
      <c r="AB162"/>
      <c r="AC162" s="6"/>
      <c r="AD162" s="6"/>
      <c r="AE162" s="6"/>
      <c r="AF162" s="6"/>
      <c r="AG162" s="4"/>
      <c r="AH162" s="4"/>
      <c r="AI162" s="4"/>
      <c r="AJ162" s="4"/>
      <c r="AK162" s="4"/>
      <c r="AL162" s="4"/>
      <c r="AM162" s="4"/>
      <c r="AN162" s="4"/>
      <c r="AO162" s="4"/>
      <c r="AP162" s="4"/>
      <c r="AQ162" s="4"/>
      <c r="AR162" s="4"/>
      <c r="AS162" s="4"/>
      <c r="AT162" s="4"/>
      <c r="AU162" s="4"/>
      <c r="AV162" s="4"/>
      <c r="AW162" s="4"/>
      <c r="AX162" s="4"/>
      <c r="AY162" s="4"/>
      <c r="AZ162" s="4"/>
      <c r="BA162" s="4"/>
      <c r="BB162" s="3"/>
      <c r="BC162" s="3"/>
      <c r="CT162" s="5" t="e">
        <v>#N/A</v>
      </c>
      <c r="CU162" s="5" t="e">
        <v>#N/A</v>
      </c>
      <c r="CV162" s="5" t="e">
        <v>#N/A</v>
      </c>
      <c r="CW162" s="5" t="e">
        <v>#N/A</v>
      </c>
      <c r="CX162" s="5" t="e">
        <v>#N/A</v>
      </c>
      <c r="CY162" s="5" t="e">
        <v>#N/A</v>
      </c>
      <c r="CZ162" s="5" t="e">
        <v>#N/A</v>
      </c>
      <c r="DA162" s="5" t="e">
        <v>#N/A</v>
      </c>
      <c r="DB162" s="5" t="e">
        <v>#N/A</v>
      </c>
      <c r="DC162" s="5" t="e">
        <v>#N/A</v>
      </c>
      <c r="DD162" s="5" t="e">
        <v>#N/A</v>
      </c>
      <c r="DE162" s="5" t="e">
        <v>#N/A</v>
      </c>
      <c r="DF162" s="5" t="e">
        <v>#N/A</v>
      </c>
      <c r="DG162" s="5" t="e">
        <v>#N/A</v>
      </c>
      <c r="DH162" s="5" t="e">
        <v>#N/A</v>
      </c>
      <c r="DI162" s="5" t="e">
        <v>#N/A</v>
      </c>
    </row>
    <row r="163" spans="1:113" s="5" customFormat="1" ht="75">
      <c r="A163"/>
      <c r="B163"/>
      <c r="C163" s="44"/>
      <c r="D163" s="44" t="s">
        <v>197</v>
      </c>
      <c r="E163" s="44" t="s">
        <v>190</v>
      </c>
      <c r="F163" s="44" t="s">
        <v>2965</v>
      </c>
      <c r="G163" s="44" t="s">
        <v>6</v>
      </c>
      <c r="H163" s="44" t="s">
        <v>7</v>
      </c>
      <c r="I163" s="44"/>
      <c r="J163" s="44"/>
      <c r="K163" s="44"/>
      <c r="L163" s="44"/>
      <c r="M163" t="str">
        <f t="shared" si="21"/>
        <v>"//*[@class=\"</v>
      </c>
      <c r="N163" t="s">
        <v>31</v>
      </c>
      <c r="O163" s="4" t="str">
        <f t="shared" si="24"/>
        <v>click</v>
      </c>
      <c r="P163" t="str">
        <f t="shared" si="25"/>
        <v>();</v>
      </c>
      <c r="Q163" t="str">
        <f t="shared" si="26"/>
        <v/>
      </c>
      <c r="R163" t="str">
        <f t="shared" si="22"/>
        <v/>
      </c>
      <c r="S163" s="1" t="str">
        <f t="shared" si="23"/>
        <v/>
      </c>
      <c r="T163"/>
      <c r="U163"/>
      <c r="V163"/>
      <c r="W163"/>
      <c r="X163"/>
      <c r="Y163"/>
      <c r="Z163">
        <v>154</v>
      </c>
      <c r="AA163"/>
      <c r="AB163"/>
      <c r="AC163" s="6"/>
      <c r="AD163" s="6"/>
      <c r="AE163" s="6"/>
      <c r="AF163" s="6"/>
      <c r="AG163" s="4"/>
      <c r="AH163" s="4"/>
      <c r="AI163" s="4"/>
      <c r="AJ163" s="4"/>
      <c r="AK163" s="4"/>
      <c r="AL163" s="4"/>
      <c r="AM163" s="4"/>
      <c r="AN163" s="4"/>
      <c r="AO163" s="4"/>
      <c r="AP163" s="4"/>
      <c r="AQ163" s="4"/>
      <c r="AR163" s="4"/>
      <c r="AS163" s="4"/>
      <c r="AT163" s="4"/>
      <c r="AU163" s="4"/>
      <c r="AV163" s="4"/>
      <c r="AW163" s="4"/>
      <c r="AX163" s="4"/>
      <c r="AY163" s="4"/>
      <c r="AZ163" s="4"/>
      <c r="BA163" s="4"/>
      <c r="BB163" s="3"/>
      <c r="BC163" s="3"/>
      <c r="CT163" s="5" t="e">
        <v>#N/A</v>
      </c>
      <c r="CU163" s="5" t="e">
        <v>#N/A</v>
      </c>
      <c r="CV163" s="5" t="e">
        <v>#N/A</v>
      </c>
      <c r="CW163" s="5" t="e">
        <v>#N/A</v>
      </c>
      <c r="CX163" s="5" t="e">
        <v>#N/A</v>
      </c>
      <c r="CY163" s="5" t="e">
        <v>#N/A</v>
      </c>
      <c r="CZ163" s="5" t="e">
        <v>#N/A</v>
      </c>
      <c r="DA163" s="5" t="e">
        <v>#N/A</v>
      </c>
      <c r="DB163" s="5" t="e">
        <v>#N/A</v>
      </c>
      <c r="DC163" s="5" t="e">
        <v>#N/A</v>
      </c>
      <c r="DD163" s="5" t="e">
        <v>#N/A</v>
      </c>
      <c r="DE163" s="5" t="e">
        <v>#N/A</v>
      </c>
      <c r="DF163" s="5" t="e">
        <v>#N/A</v>
      </c>
      <c r="DG163" s="5" t="e">
        <v>#N/A</v>
      </c>
      <c r="DH163" s="5" t="e">
        <v>#N/A</v>
      </c>
      <c r="DI163" s="5" t="e">
        <v>#N/A</v>
      </c>
    </row>
    <row r="164" spans="1:113" s="5" customFormat="1" ht="75">
      <c r="A164"/>
      <c r="B164"/>
      <c r="C164" s="44"/>
      <c r="D164" s="44" t="s">
        <v>197</v>
      </c>
      <c r="E164" s="44" t="s">
        <v>190</v>
      </c>
      <c r="F164" s="44" t="s">
        <v>2966</v>
      </c>
      <c r="G164" s="44" t="s">
        <v>6</v>
      </c>
      <c r="H164" s="44" t="s">
        <v>7</v>
      </c>
      <c r="I164" s="44"/>
      <c r="J164" s="44"/>
      <c r="K164" s="44"/>
      <c r="L164" s="44"/>
      <c r="M164" t="str">
        <f t="shared" si="21"/>
        <v>"//*[@class=\"</v>
      </c>
      <c r="N164" t="s">
        <v>31</v>
      </c>
      <c r="O164" s="4" t="str">
        <f t="shared" si="24"/>
        <v>click</v>
      </c>
      <c r="P164" t="str">
        <f t="shared" si="25"/>
        <v>();</v>
      </c>
      <c r="Q164" t="str">
        <f t="shared" si="26"/>
        <v/>
      </c>
      <c r="R164" t="str">
        <f t="shared" si="22"/>
        <v/>
      </c>
      <c r="S164" s="1" t="str">
        <f t="shared" si="23"/>
        <v/>
      </c>
      <c r="T164"/>
      <c r="U164"/>
      <c r="V164"/>
      <c r="W164"/>
      <c r="X164"/>
      <c r="Y164"/>
      <c r="Z164">
        <v>155</v>
      </c>
      <c r="AA164"/>
      <c r="AB164"/>
      <c r="AC164" s="6"/>
      <c r="AD164" s="6"/>
      <c r="AE164" s="6"/>
      <c r="AF164" s="6"/>
      <c r="AG164" s="4"/>
      <c r="AH164" s="4"/>
      <c r="AI164" s="4"/>
      <c r="AJ164" s="4"/>
      <c r="AK164" s="4"/>
      <c r="AL164" s="4"/>
      <c r="AM164" s="4"/>
      <c r="AN164" s="4"/>
      <c r="AO164" s="4"/>
      <c r="AP164" s="4"/>
      <c r="AQ164" s="4"/>
      <c r="AR164" s="4"/>
      <c r="AS164" s="4"/>
      <c r="AT164" s="4"/>
      <c r="AU164" s="4"/>
      <c r="AV164" s="4"/>
      <c r="AW164" s="4"/>
      <c r="AX164" s="4"/>
      <c r="AY164" s="4"/>
      <c r="AZ164" s="4"/>
      <c r="BA164" s="4"/>
      <c r="BB164" s="3"/>
      <c r="BC164" s="3"/>
      <c r="CT164" s="5" t="e">
        <v>#N/A</v>
      </c>
      <c r="CU164" s="5" t="e">
        <v>#N/A</v>
      </c>
      <c r="CV164" s="5" t="e">
        <v>#N/A</v>
      </c>
      <c r="CW164" s="5" t="e">
        <v>#N/A</v>
      </c>
      <c r="CX164" s="5" t="e">
        <v>#N/A</v>
      </c>
      <c r="CY164" s="5" t="e">
        <v>#N/A</v>
      </c>
      <c r="CZ164" s="5" t="e">
        <v>#N/A</v>
      </c>
      <c r="DA164" s="5" t="e">
        <v>#N/A</v>
      </c>
      <c r="DB164" s="5" t="e">
        <v>#N/A</v>
      </c>
      <c r="DC164" s="5" t="e">
        <v>#N/A</v>
      </c>
      <c r="DD164" s="5" t="e">
        <v>#N/A</v>
      </c>
      <c r="DE164" s="5" t="e">
        <v>#N/A</v>
      </c>
      <c r="DF164" s="5" t="e">
        <v>#N/A</v>
      </c>
      <c r="DG164" s="5" t="e">
        <v>#N/A</v>
      </c>
      <c r="DH164" s="5" t="e">
        <v>#N/A</v>
      </c>
      <c r="DI164" s="5" t="e">
        <v>#N/A</v>
      </c>
    </row>
    <row r="165" spans="1:113" s="5" customFormat="1" ht="75">
      <c r="A165"/>
      <c r="B165"/>
      <c r="C165" s="44"/>
      <c r="D165" s="44" t="s">
        <v>197</v>
      </c>
      <c r="E165" s="44" t="s">
        <v>190</v>
      </c>
      <c r="F165" s="44" t="s">
        <v>2967</v>
      </c>
      <c r="G165" s="44" t="s">
        <v>6</v>
      </c>
      <c r="H165" s="44" t="s">
        <v>7</v>
      </c>
      <c r="I165" s="44"/>
      <c r="J165" s="44"/>
      <c r="K165" s="44"/>
      <c r="L165" s="44"/>
      <c r="M165" t="str">
        <f t="shared" si="21"/>
        <v>"//*[@class=\"</v>
      </c>
      <c r="N165" t="s">
        <v>31</v>
      </c>
      <c r="O165" s="4" t="str">
        <f t="shared" si="24"/>
        <v>click</v>
      </c>
      <c r="P165" t="str">
        <f t="shared" si="25"/>
        <v>();</v>
      </c>
      <c r="Q165" t="str">
        <f t="shared" si="26"/>
        <v/>
      </c>
      <c r="R165" t="str">
        <f t="shared" si="22"/>
        <v/>
      </c>
      <c r="S165" s="1" t="str">
        <f t="shared" si="23"/>
        <v/>
      </c>
      <c r="T165"/>
      <c r="U165"/>
      <c r="V165"/>
      <c r="W165"/>
      <c r="X165"/>
      <c r="Y165"/>
      <c r="Z165">
        <v>156</v>
      </c>
      <c r="AA165"/>
      <c r="AB165"/>
      <c r="AC165" s="6"/>
      <c r="AD165" s="6"/>
      <c r="AE165" s="6"/>
      <c r="AF165" s="6"/>
      <c r="AG165" s="4"/>
      <c r="AH165" s="4"/>
      <c r="AI165" s="4"/>
      <c r="AJ165" s="4"/>
      <c r="AK165" s="4"/>
      <c r="AL165" s="4"/>
      <c r="AM165" s="4"/>
      <c r="AN165" s="4"/>
      <c r="AO165" s="4"/>
      <c r="AP165" s="4"/>
      <c r="AQ165" s="4"/>
      <c r="AR165" s="4"/>
      <c r="AS165" s="4"/>
      <c r="AT165" s="4"/>
      <c r="AU165" s="4"/>
      <c r="AV165" s="4"/>
      <c r="AW165" s="4"/>
      <c r="AX165" s="4"/>
      <c r="AY165" s="4"/>
      <c r="AZ165" s="4"/>
      <c r="BA165" s="4"/>
      <c r="BB165" s="3"/>
      <c r="BC165" s="3"/>
      <c r="CT165" s="5" t="e">
        <v>#N/A</v>
      </c>
      <c r="CU165" s="5" t="e">
        <v>#N/A</v>
      </c>
      <c r="CV165" s="5" t="e">
        <v>#N/A</v>
      </c>
      <c r="CW165" s="5" t="e">
        <v>#N/A</v>
      </c>
      <c r="CX165" s="5" t="e">
        <v>#N/A</v>
      </c>
      <c r="CY165" s="5" t="e">
        <v>#N/A</v>
      </c>
      <c r="CZ165" s="5" t="e">
        <v>#N/A</v>
      </c>
      <c r="DA165" s="5" t="e">
        <v>#N/A</v>
      </c>
      <c r="DB165" s="5" t="e">
        <v>#N/A</v>
      </c>
      <c r="DC165" s="5" t="e">
        <v>#N/A</v>
      </c>
      <c r="DD165" s="5" t="e">
        <v>#N/A</v>
      </c>
      <c r="DE165" s="5" t="e">
        <v>#N/A</v>
      </c>
      <c r="DF165" s="5" t="e">
        <v>#N/A</v>
      </c>
      <c r="DG165" s="5" t="e">
        <v>#N/A</v>
      </c>
      <c r="DH165" s="5" t="e">
        <v>#N/A</v>
      </c>
      <c r="DI165" s="5" t="e">
        <v>#N/A</v>
      </c>
    </row>
    <row r="166" spans="1:113" s="5" customFormat="1" ht="75">
      <c r="A166"/>
      <c r="B166"/>
      <c r="C166" s="44"/>
      <c r="D166" s="44" t="s">
        <v>197</v>
      </c>
      <c r="E166" s="44" t="s">
        <v>190</v>
      </c>
      <c r="F166" s="44" t="s">
        <v>2968</v>
      </c>
      <c r="G166" s="44" t="s">
        <v>6</v>
      </c>
      <c r="H166" s="44" t="s">
        <v>7</v>
      </c>
      <c r="I166" s="44"/>
      <c r="J166" s="44"/>
      <c r="K166" s="44"/>
      <c r="L166" s="44"/>
      <c r="M166" t="str">
        <f t="shared" si="21"/>
        <v>"//*[@class=\"</v>
      </c>
      <c r="N166" t="s">
        <v>31</v>
      </c>
      <c r="O166" s="4" t="str">
        <f t="shared" si="24"/>
        <v>click</v>
      </c>
      <c r="P166" t="str">
        <f t="shared" si="25"/>
        <v>();</v>
      </c>
      <c r="Q166" t="str">
        <f t="shared" si="26"/>
        <v/>
      </c>
      <c r="R166" t="str">
        <f t="shared" si="22"/>
        <v/>
      </c>
      <c r="S166" s="1" t="str">
        <f t="shared" si="23"/>
        <v/>
      </c>
      <c r="T166"/>
      <c r="U166"/>
      <c r="V166"/>
      <c r="W166"/>
      <c r="X166"/>
      <c r="Y166"/>
      <c r="Z166">
        <v>157</v>
      </c>
      <c r="AA166"/>
      <c r="AB166"/>
      <c r="AC166" s="6"/>
      <c r="AD166" s="6"/>
      <c r="AE166" s="6"/>
      <c r="AF166" s="6"/>
      <c r="AG166" s="4"/>
      <c r="AH166" s="4"/>
      <c r="AI166" s="4"/>
      <c r="AJ166" s="4"/>
      <c r="AK166" s="4"/>
      <c r="AL166" s="4"/>
      <c r="AM166" s="4"/>
      <c r="AN166" s="4"/>
      <c r="AO166" s="4"/>
      <c r="AP166" s="4"/>
      <c r="AQ166" s="4"/>
      <c r="AR166" s="4"/>
      <c r="AS166" s="4"/>
      <c r="AT166" s="4"/>
      <c r="AU166" s="4"/>
      <c r="AV166" s="4"/>
      <c r="AW166" s="4"/>
      <c r="AX166" s="4"/>
      <c r="AY166" s="4"/>
      <c r="AZ166" s="4"/>
      <c r="BA166" s="4"/>
      <c r="BB166" s="3"/>
      <c r="BC166" s="3"/>
      <c r="CT166" s="5" t="e">
        <v>#N/A</v>
      </c>
      <c r="CU166" s="5" t="e">
        <v>#N/A</v>
      </c>
      <c r="CV166" s="5" t="e">
        <v>#N/A</v>
      </c>
      <c r="CW166" s="5" t="e">
        <v>#N/A</v>
      </c>
      <c r="CX166" s="5" t="e">
        <v>#N/A</v>
      </c>
      <c r="CY166" s="5" t="e">
        <v>#N/A</v>
      </c>
      <c r="CZ166" s="5" t="e">
        <v>#N/A</v>
      </c>
      <c r="DA166" s="5" t="e">
        <v>#N/A</v>
      </c>
      <c r="DB166" s="5" t="e">
        <v>#N/A</v>
      </c>
      <c r="DC166" s="5" t="e">
        <v>#N/A</v>
      </c>
      <c r="DD166" s="5" t="e">
        <v>#N/A</v>
      </c>
      <c r="DE166" s="5" t="e">
        <v>#N/A</v>
      </c>
      <c r="DF166" s="5" t="e">
        <v>#N/A</v>
      </c>
      <c r="DG166" s="5" t="e">
        <v>#N/A</v>
      </c>
      <c r="DH166" s="5" t="e">
        <v>#N/A</v>
      </c>
      <c r="DI166" s="5" t="e">
        <v>#N/A</v>
      </c>
    </row>
    <row r="167" spans="1:113" s="5" customFormat="1" ht="75">
      <c r="A167"/>
      <c r="B167"/>
      <c r="C167" s="44"/>
      <c r="D167" s="44" t="s">
        <v>197</v>
      </c>
      <c r="E167" s="44" t="s">
        <v>190</v>
      </c>
      <c r="F167" s="44" t="s">
        <v>2969</v>
      </c>
      <c r="G167" s="44" t="s">
        <v>6</v>
      </c>
      <c r="H167" s="44" t="s">
        <v>7</v>
      </c>
      <c r="I167" s="44"/>
      <c r="J167" s="44"/>
      <c r="K167" s="44"/>
      <c r="L167" s="44"/>
      <c r="M167" t="str">
        <f t="shared" si="21"/>
        <v>"//*[@class=\"</v>
      </c>
      <c r="N167" t="s">
        <v>31</v>
      </c>
      <c r="O167" s="4" t="str">
        <f t="shared" si="24"/>
        <v>click</v>
      </c>
      <c r="P167" t="str">
        <f t="shared" si="25"/>
        <v>();</v>
      </c>
      <c r="Q167" t="str">
        <f t="shared" si="26"/>
        <v/>
      </c>
      <c r="R167" t="str">
        <f t="shared" si="22"/>
        <v/>
      </c>
      <c r="S167" s="1" t="str">
        <f t="shared" si="23"/>
        <v/>
      </c>
      <c r="T167"/>
      <c r="U167"/>
      <c r="V167"/>
      <c r="W167"/>
      <c r="X167"/>
      <c r="Y167"/>
      <c r="Z167">
        <v>158</v>
      </c>
      <c r="AA167"/>
      <c r="AB167"/>
      <c r="AC167" s="6"/>
      <c r="AD167" s="6"/>
      <c r="AE167" s="6"/>
      <c r="AF167" s="6"/>
      <c r="AG167" s="4"/>
      <c r="AH167" s="4"/>
      <c r="AI167" s="4"/>
      <c r="AJ167" s="4"/>
      <c r="AK167" s="4"/>
      <c r="AL167" s="4"/>
      <c r="AM167" s="4"/>
      <c r="AN167" s="4"/>
      <c r="AO167" s="4"/>
      <c r="AP167" s="4"/>
      <c r="AQ167" s="4"/>
      <c r="AR167" s="4"/>
      <c r="AS167" s="4"/>
      <c r="AT167" s="4"/>
      <c r="AU167" s="4"/>
      <c r="AV167" s="4"/>
      <c r="AW167" s="4"/>
      <c r="AX167" s="4"/>
      <c r="AY167" s="4"/>
      <c r="AZ167" s="4"/>
      <c r="BA167" s="4"/>
      <c r="BB167" s="3"/>
      <c r="BC167" s="3"/>
      <c r="CT167" s="5" t="e">
        <v>#N/A</v>
      </c>
      <c r="CU167" s="5" t="e">
        <v>#N/A</v>
      </c>
      <c r="CV167" s="5" t="e">
        <v>#N/A</v>
      </c>
      <c r="CW167" s="5" t="e">
        <v>#N/A</v>
      </c>
      <c r="CX167" s="5" t="e">
        <v>#N/A</v>
      </c>
      <c r="CY167" s="5" t="e">
        <v>#N/A</v>
      </c>
      <c r="CZ167" s="5" t="e">
        <v>#N/A</v>
      </c>
      <c r="DA167" s="5" t="e">
        <v>#N/A</v>
      </c>
      <c r="DB167" s="5" t="e">
        <v>#N/A</v>
      </c>
      <c r="DC167" s="5" t="e">
        <v>#N/A</v>
      </c>
      <c r="DD167" s="5" t="e">
        <v>#N/A</v>
      </c>
      <c r="DE167" s="5" t="e">
        <v>#N/A</v>
      </c>
      <c r="DF167" s="5" t="e">
        <v>#N/A</v>
      </c>
      <c r="DG167" s="5" t="e">
        <v>#N/A</v>
      </c>
      <c r="DH167" s="5" t="e">
        <v>#N/A</v>
      </c>
      <c r="DI167" s="5" t="e">
        <v>#N/A</v>
      </c>
    </row>
    <row r="168" spans="1:113" s="5" customFormat="1" ht="75">
      <c r="A168"/>
      <c r="B168"/>
      <c r="C168" s="44"/>
      <c r="D168" s="44" t="s">
        <v>197</v>
      </c>
      <c r="E168" s="44" t="s">
        <v>190</v>
      </c>
      <c r="F168" s="44" t="s">
        <v>2970</v>
      </c>
      <c r="G168" s="44" t="s">
        <v>6</v>
      </c>
      <c r="H168" s="44" t="s">
        <v>7</v>
      </c>
      <c r="I168" s="44"/>
      <c r="J168" s="44"/>
      <c r="K168" s="44"/>
      <c r="L168" s="44"/>
      <c r="M168" t="str">
        <f t="shared" si="21"/>
        <v>"//*[@class=\"</v>
      </c>
      <c r="N168" t="s">
        <v>31</v>
      </c>
      <c r="O168" s="4" t="str">
        <f t="shared" si="24"/>
        <v>click</v>
      </c>
      <c r="P168" t="str">
        <f t="shared" si="25"/>
        <v>();</v>
      </c>
      <c r="Q168" t="str">
        <f t="shared" si="26"/>
        <v/>
      </c>
      <c r="R168" t="str">
        <f t="shared" si="22"/>
        <v/>
      </c>
      <c r="S168" s="1" t="str">
        <f t="shared" si="23"/>
        <v/>
      </c>
      <c r="T168"/>
      <c r="U168"/>
      <c r="V168"/>
      <c r="W168"/>
      <c r="X168"/>
      <c r="Y168"/>
      <c r="Z168">
        <v>159</v>
      </c>
      <c r="AA168"/>
      <c r="AB168"/>
      <c r="AC168" s="6"/>
      <c r="AD168" s="6"/>
      <c r="AE168" s="6"/>
      <c r="AF168" s="6"/>
      <c r="AG168" s="4"/>
      <c r="AH168" s="4"/>
      <c r="AI168" s="4"/>
      <c r="AJ168" s="4"/>
      <c r="AK168" s="4"/>
      <c r="AL168" s="4"/>
      <c r="AM168" s="4"/>
      <c r="AN168" s="4"/>
      <c r="AO168" s="4"/>
      <c r="AP168" s="4"/>
      <c r="AQ168" s="4"/>
      <c r="AR168" s="4"/>
      <c r="AS168" s="4"/>
      <c r="AT168" s="4"/>
      <c r="AU168" s="4"/>
      <c r="AV168" s="4"/>
      <c r="AW168" s="4"/>
      <c r="AX168" s="4"/>
      <c r="AY168" s="4"/>
      <c r="AZ168" s="4"/>
      <c r="BA168" s="4"/>
      <c r="BB168" s="3"/>
      <c r="BC168" s="3"/>
      <c r="CT168" s="5" t="e">
        <v>#N/A</v>
      </c>
      <c r="CU168" s="5" t="e">
        <v>#N/A</v>
      </c>
      <c r="CV168" s="5" t="e">
        <v>#N/A</v>
      </c>
      <c r="CW168" s="5" t="e">
        <v>#N/A</v>
      </c>
      <c r="CX168" s="5" t="e">
        <v>#N/A</v>
      </c>
      <c r="CY168" s="5" t="e">
        <v>#N/A</v>
      </c>
      <c r="CZ168" s="5" t="e">
        <v>#N/A</v>
      </c>
      <c r="DA168" s="5" t="e">
        <v>#N/A</v>
      </c>
      <c r="DB168" s="5" t="e">
        <v>#N/A</v>
      </c>
      <c r="DC168" s="5" t="e">
        <v>#N/A</v>
      </c>
      <c r="DD168" s="5" t="e">
        <v>#N/A</v>
      </c>
      <c r="DE168" s="5" t="e">
        <v>#N/A</v>
      </c>
      <c r="DF168" s="5" t="e">
        <v>#N/A</v>
      </c>
      <c r="DG168" s="5" t="e">
        <v>#N/A</v>
      </c>
      <c r="DH168" s="5" t="e">
        <v>#N/A</v>
      </c>
      <c r="DI168" s="5" t="e">
        <v>#N/A</v>
      </c>
    </row>
    <row r="169" spans="1:113" s="5" customFormat="1" ht="75">
      <c r="A169"/>
      <c r="B169"/>
      <c r="C169" s="44"/>
      <c r="D169" s="44" t="s">
        <v>197</v>
      </c>
      <c r="E169" s="44" t="s">
        <v>190</v>
      </c>
      <c r="F169" s="44" t="s">
        <v>2971</v>
      </c>
      <c r="G169" s="44" t="s">
        <v>6</v>
      </c>
      <c r="H169" s="44" t="s">
        <v>7</v>
      </c>
      <c r="I169" s="44"/>
      <c r="J169" s="44"/>
      <c r="K169" s="44"/>
      <c r="L169" s="44"/>
      <c r="M169" t="str">
        <f t="shared" si="21"/>
        <v>"//*[@class=\"</v>
      </c>
      <c r="N169" t="s">
        <v>31</v>
      </c>
      <c r="O169" s="4" t="str">
        <f t="shared" si="24"/>
        <v>click</v>
      </c>
      <c r="P169" t="str">
        <f t="shared" si="25"/>
        <v>();</v>
      </c>
      <c r="Q169" t="str">
        <f t="shared" si="26"/>
        <v/>
      </c>
      <c r="R169" t="str">
        <f t="shared" si="22"/>
        <v/>
      </c>
      <c r="S169" s="1" t="str">
        <f t="shared" si="23"/>
        <v/>
      </c>
      <c r="T169"/>
      <c r="U169"/>
      <c r="V169"/>
      <c r="W169"/>
      <c r="X169"/>
      <c r="Y169"/>
      <c r="Z169">
        <v>160</v>
      </c>
      <c r="AA169"/>
      <c r="AB169"/>
      <c r="AC169" s="6"/>
      <c r="AD169" s="6"/>
      <c r="AE169" s="6"/>
      <c r="AF169" s="6"/>
      <c r="AG169" s="4"/>
      <c r="AH169" s="4"/>
      <c r="AI169" s="4"/>
      <c r="AJ169" s="4"/>
      <c r="AK169" s="4"/>
      <c r="AL169" s="4"/>
      <c r="AM169" s="4"/>
      <c r="AN169" s="4"/>
      <c r="AO169" s="4"/>
      <c r="AP169" s="4"/>
      <c r="AQ169" s="4"/>
      <c r="AR169" s="4"/>
      <c r="AS169" s="4"/>
      <c r="AT169" s="4"/>
      <c r="AU169" s="4"/>
      <c r="AV169" s="4"/>
      <c r="AW169" s="4"/>
      <c r="AX169" s="4"/>
      <c r="AY169" s="4"/>
      <c r="AZ169" s="4"/>
      <c r="BA169" s="4"/>
      <c r="BB169" s="3"/>
      <c r="BC169" s="3"/>
      <c r="CT169" s="5" t="e">
        <v>#N/A</v>
      </c>
      <c r="CU169" s="5" t="e">
        <v>#N/A</v>
      </c>
      <c r="CV169" s="5" t="e">
        <v>#N/A</v>
      </c>
      <c r="CW169" s="5" t="e">
        <v>#N/A</v>
      </c>
      <c r="CX169" s="5" t="e">
        <v>#N/A</v>
      </c>
      <c r="CY169" s="5" t="e">
        <v>#N/A</v>
      </c>
      <c r="CZ169" s="5" t="e">
        <v>#N/A</v>
      </c>
      <c r="DA169" s="5" t="e">
        <v>#N/A</v>
      </c>
      <c r="DB169" s="5" t="e">
        <v>#N/A</v>
      </c>
      <c r="DC169" s="5" t="e">
        <v>#N/A</v>
      </c>
      <c r="DD169" s="5" t="e">
        <v>#N/A</v>
      </c>
      <c r="DE169" s="5" t="e">
        <v>#N/A</v>
      </c>
      <c r="DF169" s="5" t="e">
        <v>#N/A</v>
      </c>
      <c r="DG169" s="5" t="e">
        <v>#N/A</v>
      </c>
      <c r="DH169" s="5" t="e">
        <v>#N/A</v>
      </c>
      <c r="DI169" s="5" t="e">
        <v>#N/A</v>
      </c>
    </row>
    <row r="170" spans="1:113" s="5" customFormat="1" ht="75">
      <c r="A170"/>
      <c r="B170"/>
      <c r="C170" s="44"/>
      <c r="D170" s="44" t="s">
        <v>197</v>
      </c>
      <c r="E170" s="44" t="s">
        <v>190</v>
      </c>
      <c r="F170" s="44" t="s">
        <v>2972</v>
      </c>
      <c r="G170" s="44" t="s">
        <v>6</v>
      </c>
      <c r="H170" s="44" t="s">
        <v>7</v>
      </c>
      <c r="I170" s="44"/>
      <c r="J170" s="44"/>
      <c r="K170" s="44"/>
      <c r="L170" s="44"/>
      <c r="M170" t="str">
        <f t="shared" si="21"/>
        <v>"//*[@class=\"</v>
      </c>
      <c r="N170" t="s">
        <v>31</v>
      </c>
      <c r="O170" s="4" t="str">
        <f t="shared" si="24"/>
        <v>click</v>
      </c>
      <c r="P170" t="str">
        <f t="shared" si="25"/>
        <v>();</v>
      </c>
      <c r="Q170" t="str">
        <f t="shared" si="26"/>
        <v/>
      </c>
      <c r="R170" t="str">
        <f t="shared" si="22"/>
        <v/>
      </c>
      <c r="S170" s="1" t="str">
        <f t="shared" si="23"/>
        <v/>
      </c>
      <c r="T170"/>
      <c r="U170"/>
      <c r="V170"/>
      <c r="W170"/>
      <c r="X170"/>
      <c r="Y170"/>
      <c r="Z170">
        <v>161</v>
      </c>
      <c r="AA170"/>
      <c r="AB170"/>
      <c r="AC170" s="6"/>
      <c r="AD170" s="6"/>
      <c r="AE170" s="6"/>
      <c r="AF170" s="6"/>
      <c r="AG170" s="4"/>
      <c r="AH170" s="4"/>
      <c r="AI170" s="4"/>
      <c r="AJ170" s="4"/>
      <c r="AK170" s="4"/>
      <c r="AL170" s="4"/>
      <c r="AM170" s="4"/>
      <c r="AN170" s="4"/>
      <c r="AO170" s="4"/>
      <c r="AP170" s="4"/>
      <c r="AQ170" s="4"/>
      <c r="AR170" s="4"/>
      <c r="AS170" s="4"/>
      <c r="AT170" s="4"/>
      <c r="AU170" s="4"/>
      <c r="AV170" s="4"/>
      <c r="AW170" s="4"/>
      <c r="AX170" s="4"/>
      <c r="AY170" s="4"/>
      <c r="AZ170" s="4"/>
      <c r="BA170" s="4"/>
      <c r="BB170" s="3"/>
      <c r="BC170" s="3"/>
      <c r="CT170" s="5" t="e">
        <v>#N/A</v>
      </c>
      <c r="CU170" s="5" t="e">
        <v>#N/A</v>
      </c>
      <c r="CV170" s="5" t="e">
        <v>#N/A</v>
      </c>
      <c r="CW170" s="5" t="e">
        <v>#N/A</v>
      </c>
      <c r="CX170" s="5" t="e">
        <v>#N/A</v>
      </c>
      <c r="CY170" s="5" t="e">
        <v>#N/A</v>
      </c>
      <c r="CZ170" s="5" t="e">
        <v>#N/A</v>
      </c>
      <c r="DA170" s="5" t="e">
        <v>#N/A</v>
      </c>
      <c r="DB170" s="5" t="e">
        <v>#N/A</v>
      </c>
      <c r="DC170" s="5" t="e">
        <v>#N/A</v>
      </c>
      <c r="DD170" s="5" t="e">
        <v>#N/A</v>
      </c>
      <c r="DE170" s="5" t="e">
        <v>#N/A</v>
      </c>
      <c r="DF170" s="5" t="e">
        <v>#N/A</v>
      </c>
      <c r="DG170" s="5" t="e">
        <v>#N/A</v>
      </c>
      <c r="DH170" s="5" t="e">
        <v>#N/A</v>
      </c>
      <c r="DI170" s="5" t="e">
        <v>#N/A</v>
      </c>
    </row>
    <row r="171" spans="1:113" s="5" customFormat="1" ht="75">
      <c r="A171"/>
      <c r="B171"/>
      <c r="C171" s="44"/>
      <c r="D171" s="44" t="s">
        <v>197</v>
      </c>
      <c r="E171" s="44" t="s">
        <v>190</v>
      </c>
      <c r="F171" s="44" t="s">
        <v>2973</v>
      </c>
      <c r="G171" s="44" t="s">
        <v>6</v>
      </c>
      <c r="H171" s="44" t="s">
        <v>7</v>
      </c>
      <c r="I171" s="44"/>
      <c r="J171" s="44"/>
      <c r="K171" s="44"/>
      <c r="L171" s="44"/>
      <c r="M171" t="str">
        <f t="shared" si="21"/>
        <v>"//*[@class=\"</v>
      </c>
      <c r="N171" t="s">
        <v>31</v>
      </c>
      <c r="O171" s="4" t="str">
        <f t="shared" si="24"/>
        <v>click</v>
      </c>
      <c r="P171" t="str">
        <f t="shared" si="25"/>
        <v>();</v>
      </c>
      <c r="Q171" t="str">
        <f t="shared" si="26"/>
        <v/>
      </c>
      <c r="R171" t="str">
        <f t="shared" si="22"/>
        <v/>
      </c>
      <c r="S171" s="1" t="str">
        <f t="shared" si="23"/>
        <v/>
      </c>
      <c r="T171"/>
      <c r="U171"/>
      <c r="V171"/>
      <c r="W171"/>
      <c r="X171"/>
      <c r="Y171"/>
      <c r="Z171">
        <v>162</v>
      </c>
      <c r="AA171"/>
      <c r="AB171"/>
      <c r="AC171" s="6"/>
      <c r="AD171" s="6"/>
      <c r="AE171" s="6"/>
      <c r="AF171" s="6"/>
      <c r="AG171" s="4"/>
      <c r="AH171" s="4"/>
      <c r="AI171" s="4"/>
      <c r="AJ171" s="4"/>
      <c r="AK171" s="4"/>
      <c r="AL171" s="4"/>
      <c r="AM171" s="4"/>
      <c r="AN171" s="4"/>
      <c r="AO171" s="4"/>
      <c r="AP171" s="4"/>
      <c r="AQ171" s="4"/>
      <c r="AR171" s="4"/>
      <c r="AS171" s="4"/>
      <c r="AT171" s="4"/>
      <c r="AU171" s="4"/>
      <c r="AV171" s="4"/>
      <c r="AW171" s="4"/>
      <c r="AX171" s="4"/>
      <c r="AY171" s="4"/>
      <c r="AZ171" s="4"/>
      <c r="BA171" s="4"/>
      <c r="BB171" s="3"/>
      <c r="BC171" s="3"/>
      <c r="CT171" s="5" t="e">
        <v>#N/A</v>
      </c>
      <c r="CU171" s="5" t="e">
        <v>#N/A</v>
      </c>
      <c r="CV171" s="5" t="e">
        <v>#N/A</v>
      </c>
      <c r="CW171" s="5" t="e">
        <v>#N/A</v>
      </c>
      <c r="CX171" s="5" t="e">
        <v>#N/A</v>
      </c>
      <c r="CY171" s="5" t="e">
        <v>#N/A</v>
      </c>
      <c r="CZ171" s="5" t="e">
        <v>#N/A</v>
      </c>
      <c r="DA171" s="5" t="e">
        <v>#N/A</v>
      </c>
      <c r="DB171" s="5" t="e">
        <v>#N/A</v>
      </c>
      <c r="DC171" s="5" t="e">
        <v>#N/A</v>
      </c>
      <c r="DD171" s="5" t="e">
        <v>#N/A</v>
      </c>
      <c r="DE171" s="5" t="e">
        <v>#N/A</v>
      </c>
      <c r="DF171" s="5" t="e">
        <v>#N/A</v>
      </c>
      <c r="DG171" s="5" t="e">
        <v>#N/A</v>
      </c>
      <c r="DH171" s="5" t="e">
        <v>#N/A</v>
      </c>
      <c r="DI171" s="5" t="e">
        <v>#N/A</v>
      </c>
    </row>
    <row r="172" spans="1:113" s="5" customFormat="1" ht="75">
      <c r="A172"/>
      <c r="B172"/>
      <c r="C172" s="44"/>
      <c r="D172" s="44" t="s">
        <v>197</v>
      </c>
      <c r="E172" s="44" t="s">
        <v>190</v>
      </c>
      <c r="F172" s="44" t="s">
        <v>2974</v>
      </c>
      <c r="G172" s="44" t="s">
        <v>6</v>
      </c>
      <c r="H172" s="44" t="s">
        <v>7</v>
      </c>
      <c r="I172" s="44"/>
      <c r="J172" s="44"/>
      <c r="K172" s="44"/>
      <c r="L172" s="44"/>
      <c r="M172" t="str">
        <f t="shared" si="21"/>
        <v>"//*[@class=\"</v>
      </c>
      <c r="N172" t="s">
        <v>31</v>
      </c>
      <c r="O172" s="4" t="str">
        <f t="shared" si="24"/>
        <v>click</v>
      </c>
      <c r="P172" t="str">
        <f t="shared" si="25"/>
        <v>();</v>
      </c>
      <c r="Q172" t="str">
        <f t="shared" si="26"/>
        <v/>
      </c>
      <c r="R172" t="str">
        <f t="shared" si="22"/>
        <v/>
      </c>
      <c r="S172" s="1" t="str">
        <f t="shared" si="23"/>
        <v/>
      </c>
      <c r="T172"/>
      <c r="U172"/>
      <c r="V172"/>
      <c r="W172"/>
      <c r="X172"/>
      <c r="Y172"/>
      <c r="Z172">
        <v>163</v>
      </c>
      <c r="AA172"/>
      <c r="AB172"/>
      <c r="AC172" s="6"/>
      <c r="AD172" s="6"/>
      <c r="AE172" s="6"/>
      <c r="AF172" s="6"/>
      <c r="AG172" s="4"/>
      <c r="AH172" s="4"/>
      <c r="AI172" s="4"/>
      <c r="AJ172" s="4"/>
      <c r="AK172" s="4"/>
      <c r="AL172" s="4"/>
      <c r="AM172" s="4"/>
      <c r="AN172" s="4"/>
      <c r="AO172" s="4"/>
      <c r="AP172" s="4"/>
      <c r="AQ172" s="4"/>
      <c r="AR172" s="4"/>
      <c r="AS172" s="4"/>
      <c r="AT172" s="4"/>
      <c r="AU172" s="4"/>
      <c r="AV172" s="4"/>
      <c r="AW172" s="4"/>
      <c r="AX172" s="4"/>
      <c r="AY172" s="4"/>
      <c r="AZ172" s="4"/>
      <c r="BA172" s="4"/>
      <c r="BB172" s="3"/>
      <c r="BC172" s="3"/>
      <c r="CT172" s="5" t="e">
        <v>#N/A</v>
      </c>
      <c r="CU172" s="5" t="e">
        <v>#N/A</v>
      </c>
      <c r="CV172" s="5" t="e">
        <v>#N/A</v>
      </c>
      <c r="CW172" s="5" t="e">
        <v>#N/A</v>
      </c>
      <c r="CX172" s="5" t="e">
        <v>#N/A</v>
      </c>
      <c r="CY172" s="5" t="e">
        <v>#N/A</v>
      </c>
      <c r="CZ172" s="5" t="e">
        <v>#N/A</v>
      </c>
      <c r="DA172" s="5" t="e">
        <v>#N/A</v>
      </c>
      <c r="DB172" s="5" t="e">
        <v>#N/A</v>
      </c>
      <c r="DC172" s="5" t="e">
        <v>#N/A</v>
      </c>
      <c r="DD172" s="5" t="e">
        <v>#N/A</v>
      </c>
      <c r="DE172" s="5" t="e">
        <v>#N/A</v>
      </c>
      <c r="DF172" s="5" t="e">
        <v>#N/A</v>
      </c>
      <c r="DG172" s="5" t="e">
        <v>#N/A</v>
      </c>
      <c r="DH172" s="5" t="e">
        <v>#N/A</v>
      </c>
      <c r="DI172" s="5" t="e">
        <v>#N/A</v>
      </c>
    </row>
    <row r="173" spans="1:113" s="5" customFormat="1" ht="75">
      <c r="A173"/>
      <c r="B173"/>
      <c r="C173" s="44"/>
      <c r="D173" s="44" t="s">
        <v>197</v>
      </c>
      <c r="E173" s="44" t="s">
        <v>190</v>
      </c>
      <c r="F173" s="44" t="s">
        <v>2975</v>
      </c>
      <c r="G173" s="44" t="s">
        <v>6</v>
      </c>
      <c r="H173" s="44" t="s">
        <v>7</v>
      </c>
      <c r="I173" s="44"/>
      <c r="J173" s="44"/>
      <c r="K173" s="44"/>
      <c r="L173" s="44"/>
      <c r="M173" t="str">
        <f t="shared" si="21"/>
        <v>"//*[@class=\"</v>
      </c>
      <c r="N173" t="s">
        <v>31</v>
      </c>
      <c r="O173" s="4" t="str">
        <f t="shared" si="24"/>
        <v>click</v>
      </c>
      <c r="P173" t="str">
        <f t="shared" si="25"/>
        <v>();</v>
      </c>
      <c r="Q173" t="str">
        <f t="shared" si="26"/>
        <v/>
      </c>
      <c r="R173" t="str">
        <f t="shared" si="22"/>
        <v/>
      </c>
      <c r="S173" s="1" t="str">
        <f t="shared" si="23"/>
        <v/>
      </c>
      <c r="T173"/>
      <c r="U173"/>
      <c r="V173"/>
      <c r="W173"/>
      <c r="X173"/>
      <c r="Y173"/>
      <c r="Z173">
        <v>164</v>
      </c>
      <c r="AA173"/>
      <c r="AB173"/>
      <c r="AC173" s="6"/>
      <c r="AD173" s="6"/>
      <c r="AE173" s="6"/>
      <c r="AF173" s="6"/>
      <c r="AG173" s="4"/>
      <c r="AH173" s="4"/>
      <c r="AI173" s="4"/>
      <c r="AJ173" s="4"/>
      <c r="AK173" s="4"/>
      <c r="AL173" s="4"/>
      <c r="AM173" s="4"/>
      <c r="AN173" s="4"/>
      <c r="AO173" s="4"/>
      <c r="AP173" s="4"/>
      <c r="AQ173" s="4"/>
      <c r="AR173" s="4"/>
      <c r="AS173" s="4"/>
      <c r="AT173" s="4"/>
      <c r="AU173" s="4"/>
      <c r="AV173" s="4"/>
      <c r="AW173" s="4"/>
      <c r="AX173" s="4"/>
      <c r="AY173" s="4"/>
      <c r="AZ173" s="4"/>
      <c r="BA173" s="4"/>
      <c r="BB173" s="3"/>
      <c r="BC173" s="3"/>
      <c r="CT173" s="5" t="e">
        <v>#N/A</v>
      </c>
      <c r="CU173" s="5" t="e">
        <v>#N/A</v>
      </c>
      <c r="CV173" s="5" t="e">
        <v>#N/A</v>
      </c>
      <c r="CW173" s="5" t="e">
        <v>#N/A</v>
      </c>
      <c r="CX173" s="5" t="e">
        <v>#N/A</v>
      </c>
      <c r="CY173" s="5" t="e">
        <v>#N/A</v>
      </c>
      <c r="CZ173" s="5" t="e">
        <v>#N/A</v>
      </c>
      <c r="DA173" s="5" t="e">
        <v>#N/A</v>
      </c>
      <c r="DB173" s="5" t="e">
        <v>#N/A</v>
      </c>
      <c r="DC173" s="5" t="e">
        <v>#N/A</v>
      </c>
      <c r="DD173" s="5" t="e">
        <v>#N/A</v>
      </c>
      <c r="DE173" s="5" t="e">
        <v>#N/A</v>
      </c>
      <c r="DF173" s="5" t="e">
        <v>#N/A</v>
      </c>
      <c r="DG173" s="5" t="e">
        <v>#N/A</v>
      </c>
      <c r="DH173" s="5" t="e">
        <v>#N/A</v>
      </c>
      <c r="DI173" s="5" t="e">
        <v>#N/A</v>
      </c>
    </row>
    <row r="174" spans="1:113" s="5" customFormat="1" ht="75">
      <c r="A174"/>
      <c r="B174"/>
      <c r="C174" s="44"/>
      <c r="D174" s="44" t="s">
        <v>197</v>
      </c>
      <c r="E174" s="44" t="s">
        <v>190</v>
      </c>
      <c r="F174" s="44" t="s">
        <v>2976</v>
      </c>
      <c r="G174" s="44" t="s">
        <v>6</v>
      </c>
      <c r="H174" s="44" t="s">
        <v>7</v>
      </c>
      <c r="I174" s="44"/>
      <c r="J174" s="44"/>
      <c r="K174" s="44"/>
      <c r="L174" s="44"/>
      <c r="M174" t="str">
        <f t="shared" si="21"/>
        <v>"//*[@class=\"</v>
      </c>
      <c r="N174" t="s">
        <v>31</v>
      </c>
      <c r="O174" s="4" t="str">
        <f t="shared" si="24"/>
        <v>click</v>
      </c>
      <c r="P174" t="str">
        <f t="shared" si="25"/>
        <v>();</v>
      </c>
      <c r="Q174" t="str">
        <f t="shared" si="26"/>
        <v/>
      </c>
      <c r="R174" t="str">
        <f t="shared" si="22"/>
        <v/>
      </c>
      <c r="S174" s="1" t="str">
        <f t="shared" si="23"/>
        <v/>
      </c>
      <c r="T174"/>
      <c r="U174"/>
      <c r="V174"/>
      <c r="W174"/>
      <c r="X174"/>
      <c r="Y174"/>
      <c r="Z174">
        <v>165</v>
      </c>
      <c r="AA174"/>
      <c r="AB174"/>
      <c r="AC174" s="6"/>
      <c r="AD174" s="6"/>
      <c r="AE174" s="6"/>
      <c r="AF174" s="6"/>
      <c r="AG174" s="4"/>
      <c r="AH174" s="4"/>
      <c r="AI174" s="4"/>
      <c r="AJ174" s="4"/>
      <c r="AK174" s="4"/>
      <c r="AL174" s="4"/>
      <c r="AM174" s="4"/>
      <c r="AN174" s="4"/>
      <c r="AO174" s="4"/>
      <c r="AP174" s="4"/>
      <c r="AQ174" s="4"/>
      <c r="AR174" s="4"/>
      <c r="AS174" s="4"/>
      <c r="AT174" s="4"/>
      <c r="AU174" s="4"/>
      <c r="AV174" s="4"/>
      <c r="AW174" s="4"/>
      <c r="AX174" s="4"/>
      <c r="AY174" s="4"/>
      <c r="AZ174" s="4"/>
      <c r="BA174" s="4"/>
      <c r="BB174" s="3"/>
      <c r="BC174" s="3"/>
      <c r="CT174" s="5" t="e">
        <v>#N/A</v>
      </c>
      <c r="CU174" s="5" t="e">
        <v>#N/A</v>
      </c>
      <c r="CV174" s="5" t="e">
        <v>#N/A</v>
      </c>
      <c r="CW174" s="5" t="e">
        <v>#N/A</v>
      </c>
      <c r="CX174" s="5" t="e">
        <v>#N/A</v>
      </c>
      <c r="CY174" s="5" t="e">
        <v>#N/A</v>
      </c>
      <c r="CZ174" s="5" t="e">
        <v>#N/A</v>
      </c>
      <c r="DA174" s="5" t="e">
        <v>#N/A</v>
      </c>
      <c r="DB174" s="5" t="e">
        <v>#N/A</v>
      </c>
      <c r="DC174" s="5" t="e">
        <v>#N/A</v>
      </c>
      <c r="DD174" s="5" t="e">
        <v>#N/A</v>
      </c>
      <c r="DE174" s="5" t="e">
        <v>#N/A</v>
      </c>
      <c r="DF174" s="5" t="e">
        <v>#N/A</v>
      </c>
      <c r="DG174" s="5" t="e">
        <v>#N/A</v>
      </c>
      <c r="DH174" s="5" t="e">
        <v>#N/A</v>
      </c>
      <c r="DI174" s="5" t="e">
        <v>#N/A</v>
      </c>
    </row>
    <row r="175" spans="1:113" s="5" customFormat="1" ht="75">
      <c r="A175"/>
      <c r="B175"/>
      <c r="C175" s="44"/>
      <c r="D175" s="44" t="s">
        <v>197</v>
      </c>
      <c r="E175" s="44" t="s">
        <v>190</v>
      </c>
      <c r="F175" s="44" t="s">
        <v>2977</v>
      </c>
      <c r="G175" s="44" t="s">
        <v>6</v>
      </c>
      <c r="H175" s="44" t="s">
        <v>7</v>
      </c>
      <c r="I175" s="44"/>
      <c r="J175" s="44"/>
      <c r="K175" s="44"/>
      <c r="L175" s="44"/>
      <c r="M175" t="str">
        <f t="shared" si="21"/>
        <v>"//*[@class=\"</v>
      </c>
      <c r="N175" t="s">
        <v>31</v>
      </c>
      <c r="O175" s="4" t="str">
        <f t="shared" si="24"/>
        <v>click</v>
      </c>
      <c r="P175" t="str">
        <f t="shared" si="25"/>
        <v>();</v>
      </c>
      <c r="Q175" t="str">
        <f t="shared" si="26"/>
        <v/>
      </c>
      <c r="R175" t="str">
        <f t="shared" si="22"/>
        <v/>
      </c>
      <c r="S175" s="1" t="str">
        <f t="shared" si="23"/>
        <v/>
      </c>
      <c r="T175"/>
      <c r="U175"/>
      <c r="V175"/>
      <c r="W175"/>
      <c r="X175"/>
      <c r="Y175"/>
      <c r="Z175">
        <v>166</v>
      </c>
      <c r="AA175"/>
      <c r="AB175"/>
      <c r="AC175" s="6"/>
      <c r="AD175" s="6"/>
      <c r="AE175" s="6"/>
      <c r="AF175" s="6"/>
      <c r="AG175" s="4"/>
      <c r="AH175" s="4"/>
      <c r="AI175" s="4"/>
      <c r="AJ175" s="4"/>
      <c r="AK175" s="4"/>
      <c r="AL175" s="4"/>
      <c r="AM175" s="4"/>
      <c r="AN175" s="4"/>
      <c r="AO175" s="4"/>
      <c r="AP175" s="4"/>
      <c r="AQ175" s="4"/>
      <c r="AR175" s="4"/>
      <c r="AS175" s="4"/>
      <c r="AT175" s="4"/>
      <c r="AU175" s="4"/>
      <c r="AV175" s="4"/>
      <c r="AW175" s="4"/>
      <c r="AX175" s="4"/>
      <c r="AY175" s="4"/>
      <c r="AZ175" s="4"/>
      <c r="BA175" s="4"/>
      <c r="BB175" s="3"/>
      <c r="BC175" s="3"/>
      <c r="CT175" s="5" t="e">
        <v>#N/A</v>
      </c>
      <c r="CU175" s="5" t="e">
        <v>#N/A</v>
      </c>
      <c r="CV175" s="5" t="e">
        <v>#N/A</v>
      </c>
      <c r="CW175" s="5" t="e">
        <v>#N/A</v>
      </c>
      <c r="CX175" s="5" t="e">
        <v>#N/A</v>
      </c>
      <c r="CY175" s="5" t="e">
        <v>#N/A</v>
      </c>
      <c r="CZ175" s="5" t="e">
        <v>#N/A</v>
      </c>
      <c r="DA175" s="5" t="e">
        <v>#N/A</v>
      </c>
      <c r="DB175" s="5" t="e">
        <v>#N/A</v>
      </c>
      <c r="DC175" s="5" t="e">
        <v>#N/A</v>
      </c>
      <c r="DD175" s="5" t="e">
        <v>#N/A</v>
      </c>
      <c r="DE175" s="5" t="e">
        <v>#N/A</v>
      </c>
      <c r="DF175" s="5" t="e">
        <v>#N/A</v>
      </c>
      <c r="DG175" s="5" t="e">
        <v>#N/A</v>
      </c>
      <c r="DH175" s="5" t="e">
        <v>#N/A</v>
      </c>
      <c r="DI175" s="5" t="e">
        <v>#N/A</v>
      </c>
    </row>
    <row r="176" spans="1:113" s="5" customFormat="1" ht="75">
      <c r="A176"/>
      <c r="B176"/>
      <c r="C176" s="44"/>
      <c r="D176" s="44" t="s">
        <v>197</v>
      </c>
      <c r="E176" s="44" t="s">
        <v>190</v>
      </c>
      <c r="F176" s="44" t="s">
        <v>2978</v>
      </c>
      <c r="G176" s="44" t="s">
        <v>6</v>
      </c>
      <c r="H176" s="44" t="s">
        <v>7</v>
      </c>
      <c r="I176" s="44"/>
      <c r="J176" s="44"/>
      <c r="K176" s="44"/>
      <c r="L176" s="44"/>
      <c r="M176" t="str">
        <f t="shared" si="21"/>
        <v>"//*[@class=\"</v>
      </c>
      <c r="N176" t="s">
        <v>31</v>
      </c>
      <c r="O176" s="4" t="str">
        <f t="shared" si="24"/>
        <v>click</v>
      </c>
      <c r="P176" t="str">
        <f t="shared" si="25"/>
        <v>();</v>
      </c>
      <c r="Q176" t="str">
        <f t="shared" si="26"/>
        <v/>
      </c>
      <c r="R176" t="str">
        <f t="shared" si="22"/>
        <v/>
      </c>
      <c r="S176" s="1" t="str">
        <f t="shared" si="23"/>
        <v/>
      </c>
      <c r="T176"/>
      <c r="U176"/>
      <c r="V176"/>
      <c r="W176"/>
      <c r="X176"/>
      <c r="Y176"/>
      <c r="Z176">
        <v>167</v>
      </c>
      <c r="AA176"/>
      <c r="AB176"/>
      <c r="AC176" s="6"/>
      <c r="AD176" s="6"/>
      <c r="AE176" s="6"/>
      <c r="AF176" s="6"/>
      <c r="AG176" s="4"/>
      <c r="AH176" s="4"/>
      <c r="AI176" s="4"/>
      <c r="AJ176" s="4"/>
      <c r="AK176" s="4"/>
      <c r="AL176" s="4"/>
      <c r="AM176" s="4"/>
      <c r="AN176" s="4"/>
      <c r="AO176" s="4"/>
      <c r="AP176" s="4"/>
      <c r="AQ176" s="4"/>
      <c r="AR176" s="4"/>
      <c r="AS176" s="4"/>
      <c r="AT176" s="4"/>
      <c r="AU176" s="4"/>
      <c r="AV176" s="4"/>
      <c r="AW176" s="4"/>
      <c r="AX176" s="4"/>
      <c r="AY176" s="4"/>
      <c r="AZ176" s="4"/>
      <c r="BA176" s="4"/>
      <c r="BB176" s="3"/>
      <c r="BC176" s="3"/>
      <c r="CT176" s="5" t="e">
        <v>#N/A</v>
      </c>
      <c r="CU176" s="5" t="e">
        <v>#N/A</v>
      </c>
      <c r="CV176" s="5" t="e">
        <v>#N/A</v>
      </c>
      <c r="CW176" s="5" t="e">
        <v>#N/A</v>
      </c>
      <c r="CX176" s="5" t="e">
        <v>#N/A</v>
      </c>
      <c r="CY176" s="5" t="e">
        <v>#N/A</v>
      </c>
      <c r="CZ176" s="5" t="e">
        <v>#N/A</v>
      </c>
      <c r="DA176" s="5" t="e">
        <v>#N/A</v>
      </c>
      <c r="DB176" s="5" t="e">
        <v>#N/A</v>
      </c>
      <c r="DC176" s="5" t="e">
        <v>#N/A</v>
      </c>
      <c r="DD176" s="5" t="e">
        <v>#N/A</v>
      </c>
      <c r="DE176" s="5" t="e">
        <v>#N/A</v>
      </c>
      <c r="DF176" s="5" t="e">
        <v>#N/A</v>
      </c>
      <c r="DG176" s="5" t="e">
        <v>#N/A</v>
      </c>
      <c r="DH176" s="5" t="e">
        <v>#N/A</v>
      </c>
      <c r="DI176" s="5" t="e">
        <v>#N/A</v>
      </c>
    </row>
    <row r="177" spans="1:113" s="5" customFormat="1" ht="75">
      <c r="A177"/>
      <c r="B177"/>
      <c r="C177" s="44"/>
      <c r="D177" s="44" t="s">
        <v>197</v>
      </c>
      <c r="E177" s="44" t="s">
        <v>190</v>
      </c>
      <c r="F177" s="44" t="s">
        <v>2979</v>
      </c>
      <c r="G177" s="44" t="s">
        <v>6</v>
      </c>
      <c r="H177" s="44" t="s">
        <v>7</v>
      </c>
      <c r="I177" s="44"/>
      <c r="J177" s="44"/>
      <c r="K177" s="44"/>
      <c r="L177" s="44"/>
      <c r="M177" t="str">
        <f t="shared" si="21"/>
        <v>"//*[@class=\"</v>
      </c>
      <c r="N177" t="s">
        <v>31</v>
      </c>
      <c r="O177" s="4" t="str">
        <f t="shared" si="24"/>
        <v>click</v>
      </c>
      <c r="P177" t="str">
        <f t="shared" si="25"/>
        <v>();</v>
      </c>
      <c r="Q177" t="str">
        <f t="shared" si="26"/>
        <v/>
      </c>
      <c r="R177" t="str">
        <f t="shared" si="22"/>
        <v/>
      </c>
      <c r="S177" s="1" t="str">
        <f t="shared" si="23"/>
        <v/>
      </c>
      <c r="T177"/>
      <c r="U177"/>
      <c r="V177"/>
      <c r="W177"/>
      <c r="X177"/>
      <c r="Y177"/>
      <c r="Z177">
        <v>168</v>
      </c>
      <c r="AA177"/>
      <c r="AB177"/>
      <c r="AC177" s="6"/>
      <c r="AD177" s="6"/>
      <c r="AE177" s="6"/>
      <c r="AF177" s="6"/>
      <c r="AG177" s="4"/>
      <c r="AH177" s="4"/>
      <c r="AI177" s="4"/>
      <c r="AJ177" s="4"/>
      <c r="AK177" s="4"/>
      <c r="AL177" s="4"/>
      <c r="AM177" s="4"/>
      <c r="AN177" s="4"/>
      <c r="AO177" s="4"/>
      <c r="AP177" s="4"/>
      <c r="AQ177" s="4"/>
      <c r="AR177" s="4"/>
      <c r="AS177" s="4"/>
      <c r="AT177" s="4"/>
      <c r="AU177" s="4"/>
      <c r="AV177" s="4"/>
      <c r="AW177" s="4"/>
      <c r="AX177" s="4"/>
      <c r="AY177" s="4"/>
      <c r="AZ177" s="4"/>
      <c r="BA177" s="4"/>
      <c r="BB177" s="3"/>
      <c r="BC177" s="3"/>
      <c r="CT177" s="5" t="e">
        <v>#N/A</v>
      </c>
      <c r="CU177" s="5" t="e">
        <v>#N/A</v>
      </c>
      <c r="CV177" s="5" t="e">
        <v>#N/A</v>
      </c>
      <c r="CW177" s="5" t="e">
        <v>#N/A</v>
      </c>
      <c r="CX177" s="5" t="e">
        <v>#N/A</v>
      </c>
      <c r="CY177" s="5" t="e">
        <v>#N/A</v>
      </c>
      <c r="CZ177" s="5" t="e">
        <v>#N/A</v>
      </c>
      <c r="DA177" s="5" t="e">
        <v>#N/A</v>
      </c>
      <c r="DB177" s="5" t="e">
        <v>#N/A</v>
      </c>
      <c r="DC177" s="5" t="e">
        <v>#N/A</v>
      </c>
      <c r="DD177" s="5" t="e">
        <v>#N/A</v>
      </c>
      <c r="DE177" s="5" t="e">
        <v>#N/A</v>
      </c>
      <c r="DF177" s="5" t="e">
        <v>#N/A</v>
      </c>
      <c r="DG177" s="5" t="e">
        <v>#N/A</v>
      </c>
      <c r="DH177" s="5" t="e">
        <v>#N/A</v>
      </c>
      <c r="DI177" s="5" t="e">
        <v>#N/A</v>
      </c>
    </row>
    <row r="178" spans="1:113" s="5" customFormat="1" ht="75">
      <c r="A178"/>
      <c r="B178"/>
      <c r="C178" s="44"/>
      <c r="D178" s="44" t="s">
        <v>197</v>
      </c>
      <c r="E178" s="44" t="s">
        <v>190</v>
      </c>
      <c r="F178" s="44" t="s">
        <v>2980</v>
      </c>
      <c r="G178" s="44" t="s">
        <v>6</v>
      </c>
      <c r="H178" s="44" t="s">
        <v>7</v>
      </c>
      <c r="I178" s="44"/>
      <c r="J178" s="44"/>
      <c r="K178" s="44"/>
      <c r="L178" s="44"/>
      <c r="M178" t="str">
        <f t="shared" si="21"/>
        <v>"//*[@class=\"</v>
      </c>
      <c r="N178" t="s">
        <v>31</v>
      </c>
      <c r="O178" s="4" t="str">
        <f t="shared" si="24"/>
        <v>click</v>
      </c>
      <c r="P178" t="str">
        <f t="shared" si="25"/>
        <v>();</v>
      </c>
      <c r="Q178" t="str">
        <f t="shared" si="26"/>
        <v/>
      </c>
      <c r="R178" t="str">
        <f t="shared" si="22"/>
        <v/>
      </c>
      <c r="S178" s="1" t="str">
        <f t="shared" si="23"/>
        <v/>
      </c>
      <c r="T178"/>
      <c r="U178"/>
      <c r="V178"/>
      <c r="W178"/>
      <c r="X178"/>
      <c r="Y178"/>
      <c r="Z178">
        <v>169</v>
      </c>
      <c r="AA178"/>
      <c r="AB178"/>
      <c r="AC178" s="6"/>
      <c r="AD178" s="6"/>
      <c r="AE178" s="6"/>
      <c r="AF178" s="6"/>
      <c r="AG178" s="4"/>
      <c r="AH178" s="4"/>
      <c r="AI178" s="4"/>
      <c r="AJ178" s="4"/>
      <c r="AK178" s="4"/>
      <c r="AL178" s="4"/>
      <c r="AM178" s="4"/>
      <c r="AN178" s="4"/>
      <c r="AO178" s="4"/>
      <c r="AP178" s="4"/>
      <c r="AQ178" s="4"/>
      <c r="AR178" s="4"/>
      <c r="AS178" s="4"/>
      <c r="AT178" s="4"/>
      <c r="AU178" s="4"/>
      <c r="AV178" s="4"/>
      <c r="AW178" s="4"/>
      <c r="AX178" s="4"/>
      <c r="AY178" s="4"/>
      <c r="AZ178" s="4"/>
      <c r="BA178" s="4"/>
      <c r="BB178" s="3"/>
      <c r="BC178" s="3"/>
      <c r="CT178" s="5" t="e">
        <v>#N/A</v>
      </c>
      <c r="CU178" s="5" t="e">
        <v>#N/A</v>
      </c>
      <c r="CV178" s="5" t="e">
        <v>#N/A</v>
      </c>
      <c r="CW178" s="5" t="e">
        <v>#N/A</v>
      </c>
      <c r="CX178" s="5" t="e">
        <v>#N/A</v>
      </c>
      <c r="CY178" s="5" t="e">
        <v>#N/A</v>
      </c>
      <c r="CZ178" s="5" t="e">
        <v>#N/A</v>
      </c>
      <c r="DA178" s="5" t="e">
        <v>#N/A</v>
      </c>
      <c r="DB178" s="5" t="e">
        <v>#N/A</v>
      </c>
      <c r="DC178" s="5" t="e">
        <v>#N/A</v>
      </c>
      <c r="DD178" s="5" t="e">
        <v>#N/A</v>
      </c>
      <c r="DE178" s="5" t="e">
        <v>#N/A</v>
      </c>
      <c r="DF178" s="5" t="e">
        <v>#N/A</v>
      </c>
      <c r="DG178" s="5" t="e">
        <v>#N/A</v>
      </c>
      <c r="DH178" s="5" t="e">
        <v>#N/A</v>
      </c>
      <c r="DI178" s="5" t="e">
        <v>#N/A</v>
      </c>
    </row>
    <row r="179" spans="1:113" s="5" customFormat="1" ht="75">
      <c r="A179"/>
      <c r="B179"/>
      <c r="C179" s="44"/>
      <c r="D179" s="44" t="s">
        <v>197</v>
      </c>
      <c r="E179" s="44" t="s">
        <v>190</v>
      </c>
      <c r="F179" s="44" t="s">
        <v>2981</v>
      </c>
      <c r="G179" s="44" t="s">
        <v>6</v>
      </c>
      <c r="H179" s="44" t="s">
        <v>7</v>
      </c>
      <c r="I179" s="44"/>
      <c r="J179" s="44"/>
      <c r="K179" s="44"/>
      <c r="L179" s="44"/>
      <c r="M179" t="str">
        <f t="shared" si="21"/>
        <v>"//*[@class=\"</v>
      </c>
      <c r="N179" t="s">
        <v>31</v>
      </c>
      <c r="O179" s="4" t="str">
        <f t="shared" si="24"/>
        <v>click</v>
      </c>
      <c r="P179" t="str">
        <f t="shared" si="25"/>
        <v>();</v>
      </c>
      <c r="Q179" t="str">
        <f t="shared" si="26"/>
        <v/>
      </c>
      <c r="R179" t="str">
        <f t="shared" si="22"/>
        <v/>
      </c>
      <c r="S179" s="1" t="str">
        <f t="shared" si="23"/>
        <v/>
      </c>
      <c r="T179"/>
      <c r="U179"/>
      <c r="V179"/>
      <c r="W179"/>
      <c r="X179"/>
      <c r="Y179"/>
      <c r="Z179">
        <v>170</v>
      </c>
      <c r="AA179"/>
      <c r="AB179"/>
      <c r="AC179" s="6"/>
      <c r="AD179" s="6"/>
      <c r="AE179" s="6"/>
      <c r="AF179" s="6"/>
      <c r="AG179" s="4"/>
      <c r="AH179" s="4"/>
      <c r="AI179" s="4"/>
      <c r="AJ179" s="4"/>
      <c r="AK179" s="4"/>
      <c r="AL179" s="4"/>
      <c r="AM179" s="4"/>
      <c r="AN179" s="4"/>
      <c r="AO179" s="4"/>
      <c r="AP179" s="4"/>
      <c r="AQ179" s="4"/>
      <c r="AR179" s="4"/>
      <c r="AS179" s="4"/>
      <c r="AT179" s="4"/>
      <c r="AU179" s="4"/>
      <c r="AV179" s="4"/>
      <c r="AW179" s="4"/>
      <c r="AX179" s="4"/>
      <c r="AY179" s="4"/>
      <c r="AZ179" s="4"/>
      <c r="BA179" s="4"/>
      <c r="BB179" s="3"/>
      <c r="BC179" s="3"/>
      <c r="CT179" s="5" t="e">
        <v>#N/A</v>
      </c>
      <c r="CU179" s="5" t="e">
        <v>#N/A</v>
      </c>
      <c r="CV179" s="5" t="e">
        <v>#N/A</v>
      </c>
      <c r="CW179" s="5" t="e">
        <v>#N/A</v>
      </c>
      <c r="CX179" s="5" t="e">
        <v>#N/A</v>
      </c>
      <c r="CY179" s="5" t="e">
        <v>#N/A</v>
      </c>
      <c r="CZ179" s="5" t="e">
        <v>#N/A</v>
      </c>
      <c r="DA179" s="5" t="e">
        <v>#N/A</v>
      </c>
      <c r="DB179" s="5" t="e">
        <v>#N/A</v>
      </c>
      <c r="DC179" s="5" t="e">
        <v>#N/A</v>
      </c>
      <c r="DD179" s="5" t="e">
        <v>#N/A</v>
      </c>
      <c r="DE179" s="5" t="e">
        <v>#N/A</v>
      </c>
      <c r="DF179" s="5" t="e">
        <v>#N/A</v>
      </c>
      <c r="DG179" s="5" t="e">
        <v>#N/A</v>
      </c>
      <c r="DH179" s="5" t="e">
        <v>#N/A</v>
      </c>
      <c r="DI179" s="5" t="e">
        <v>#N/A</v>
      </c>
    </row>
    <row r="180" spans="1:113" s="5" customFormat="1" ht="75">
      <c r="A180"/>
      <c r="B180"/>
      <c r="C180" s="44"/>
      <c r="D180" s="44" t="s">
        <v>197</v>
      </c>
      <c r="E180" s="44" t="s">
        <v>190</v>
      </c>
      <c r="F180" s="44" t="s">
        <v>2982</v>
      </c>
      <c r="G180" s="44" t="s">
        <v>6</v>
      </c>
      <c r="H180" s="44" t="s">
        <v>7</v>
      </c>
      <c r="I180" s="44"/>
      <c r="J180" s="44"/>
      <c r="K180" s="44"/>
      <c r="L180" s="44"/>
      <c r="M180" t="str">
        <f t="shared" si="21"/>
        <v>"//*[@class=\"</v>
      </c>
      <c r="N180" t="s">
        <v>31</v>
      </c>
      <c r="O180" s="4" t="str">
        <f t="shared" si="24"/>
        <v>click</v>
      </c>
      <c r="P180" t="str">
        <f t="shared" si="25"/>
        <v>();</v>
      </c>
      <c r="Q180" t="str">
        <f t="shared" si="26"/>
        <v/>
      </c>
      <c r="R180" t="str">
        <f t="shared" si="22"/>
        <v/>
      </c>
      <c r="S180" s="1" t="str">
        <f t="shared" si="23"/>
        <v/>
      </c>
      <c r="T180"/>
      <c r="U180"/>
      <c r="V180"/>
      <c r="W180"/>
      <c r="X180"/>
      <c r="Y180"/>
      <c r="Z180">
        <v>171</v>
      </c>
      <c r="AA180"/>
      <c r="AB180"/>
      <c r="AC180" s="6"/>
      <c r="AD180" s="6"/>
      <c r="AE180" s="6"/>
      <c r="AF180" s="6"/>
      <c r="AG180" s="4"/>
      <c r="AH180" s="4"/>
      <c r="AI180" s="4"/>
      <c r="AJ180" s="4"/>
      <c r="AK180" s="4"/>
      <c r="AL180" s="4"/>
      <c r="AM180" s="4"/>
      <c r="AN180" s="4"/>
      <c r="AO180" s="4"/>
      <c r="AP180" s="4"/>
      <c r="AQ180" s="4"/>
      <c r="AR180" s="4"/>
      <c r="AS180" s="4"/>
      <c r="AT180" s="4"/>
      <c r="AU180" s="4"/>
      <c r="AV180" s="4"/>
      <c r="AW180" s="4"/>
      <c r="AX180" s="4"/>
      <c r="AY180" s="4"/>
      <c r="AZ180" s="4"/>
      <c r="BA180" s="4"/>
      <c r="BB180" s="3"/>
      <c r="BC180" s="3"/>
      <c r="CT180" s="5" t="e">
        <v>#N/A</v>
      </c>
      <c r="CU180" s="5" t="e">
        <v>#N/A</v>
      </c>
      <c r="CV180" s="5" t="e">
        <v>#N/A</v>
      </c>
      <c r="CW180" s="5" t="e">
        <v>#N/A</v>
      </c>
      <c r="CX180" s="5" t="e">
        <v>#N/A</v>
      </c>
      <c r="CY180" s="5" t="e">
        <v>#N/A</v>
      </c>
      <c r="CZ180" s="5" t="e">
        <v>#N/A</v>
      </c>
      <c r="DA180" s="5" t="e">
        <v>#N/A</v>
      </c>
      <c r="DB180" s="5" t="e">
        <v>#N/A</v>
      </c>
      <c r="DC180" s="5" t="e">
        <v>#N/A</v>
      </c>
      <c r="DD180" s="5" t="e">
        <v>#N/A</v>
      </c>
      <c r="DE180" s="5" t="e">
        <v>#N/A</v>
      </c>
      <c r="DF180" s="5" t="e">
        <v>#N/A</v>
      </c>
      <c r="DG180" s="5" t="e">
        <v>#N/A</v>
      </c>
      <c r="DH180" s="5" t="e">
        <v>#N/A</v>
      </c>
      <c r="DI180" s="5" t="e">
        <v>#N/A</v>
      </c>
    </row>
    <row r="181" spans="1:113" s="5" customFormat="1" ht="75">
      <c r="A181"/>
      <c r="B181"/>
      <c r="C181" s="44"/>
      <c r="D181" s="44" t="s">
        <v>197</v>
      </c>
      <c r="E181" s="44" t="s">
        <v>190</v>
      </c>
      <c r="F181" s="44" t="s">
        <v>2983</v>
      </c>
      <c r="G181" s="44" t="s">
        <v>6</v>
      </c>
      <c r="H181" s="44" t="s">
        <v>7</v>
      </c>
      <c r="I181" s="44"/>
      <c r="J181" s="44"/>
      <c r="K181" s="44"/>
      <c r="L181" s="44"/>
      <c r="M181" t="str">
        <f t="shared" si="21"/>
        <v>"//*[@class=\"</v>
      </c>
      <c r="N181" t="s">
        <v>31</v>
      </c>
      <c r="O181" s="4" t="str">
        <f t="shared" si="24"/>
        <v>click</v>
      </c>
      <c r="P181" t="str">
        <f t="shared" si="25"/>
        <v>();</v>
      </c>
      <c r="Q181" t="str">
        <f t="shared" si="26"/>
        <v/>
      </c>
      <c r="R181" t="str">
        <f t="shared" si="22"/>
        <v/>
      </c>
      <c r="S181" s="1" t="str">
        <f t="shared" si="23"/>
        <v/>
      </c>
      <c r="T181"/>
      <c r="U181"/>
      <c r="V181"/>
      <c r="W181"/>
      <c r="X181"/>
      <c r="Y181"/>
      <c r="Z181">
        <v>172</v>
      </c>
      <c r="AA181"/>
      <c r="AB181"/>
      <c r="AC181" s="6"/>
      <c r="AD181" s="6"/>
      <c r="AE181" s="6"/>
      <c r="AF181" s="6"/>
      <c r="AG181" s="4"/>
      <c r="AH181" s="4"/>
      <c r="AI181" s="4"/>
      <c r="AJ181" s="4"/>
      <c r="AK181" s="4"/>
      <c r="AL181" s="4"/>
      <c r="AM181" s="4"/>
      <c r="AN181" s="4"/>
      <c r="AO181" s="4"/>
      <c r="AP181" s="4"/>
      <c r="AQ181" s="4"/>
      <c r="AR181" s="4"/>
      <c r="AS181" s="4"/>
      <c r="AT181" s="4"/>
      <c r="AU181" s="4"/>
      <c r="AV181" s="4"/>
      <c r="AW181" s="4"/>
      <c r="AX181" s="4"/>
      <c r="AY181" s="4"/>
      <c r="AZ181" s="4"/>
      <c r="BA181" s="4"/>
      <c r="BB181" s="3"/>
      <c r="BC181" s="3"/>
      <c r="CT181" s="5" t="e">
        <v>#N/A</v>
      </c>
      <c r="CU181" s="5" t="e">
        <v>#N/A</v>
      </c>
      <c r="CV181" s="5" t="e">
        <v>#N/A</v>
      </c>
      <c r="CW181" s="5" t="e">
        <v>#N/A</v>
      </c>
      <c r="CX181" s="5" t="e">
        <v>#N/A</v>
      </c>
      <c r="CY181" s="5" t="e">
        <v>#N/A</v>
      </c>
      <c r="CZ181" s="5" t="e">
        <v>#N/A</v>
      </c>
      <c r="DA181" s="5" t="e">
        <v>#N/A</v>
      </c>
      <c r="DB181" s="5" t="e">
        <v>#N/A</v>
      </c>
      <c r="DC181" s="5" t="e">
        <v>#N/A</v>
      </c>
      <c r="DD181" s="5" t="e">
        <v>#N/A</v>
      </c>
      <c r="DE181" s="5" t="e">
        <v>#N/A</v>
      </c>
      <c r="DF181" s="5" t="e">
        <v>#N/A</v>
      </c>
      <c r="DG181" s="5" t="e">
        <v>#N/A</v>
      </c>
      <c r="DH181" s="5" t="e">
        <v>#N/A</v>
      </c>
      <c r="DI181" s="5" t="e">
        <v>#N/A</v>
      </c>
    </row>
    <row r="182" spans="1:113" s="5" customFormat="1" ht="75">
      <c r="A182"/>
      <c r="B182"/>
      <c r="C182" s="44"/>
      <c r="D182" s="44" t="s">
        <v>197</v>
      </c>
      <c r="E182" s="44" t="s">
        <v>2984</v>
      </c>
      <c r="F182" s="44" t="s">
        <v>2985</v>
      </c>
      <c r="G182" s="44" t="s">
        <v>6</v>
      </c>
      <c r="H182" s="44" t="s">
        <v>7</v>
      </c>
      <c r="I182" s="44"/>
      <c r="J182" s="44"/>
      <c r="K182" s="44"/>
      <c r="L182" s="44"/>
      <c r="M182" t="str">
        <f t="shared" si="21"/>
        <v>"//*[@class=\"</v>
      </c>
      <c r="N182" t="s">
        <v>31</v>
      </c>
      <c r="O182" s="4" t="str">
        <f t="shared" si="24"/>
        <v>click</v>
      </c>
      <c r="P182" t="str">
        <f t="shared" si="25"/>
        <v>();</v>
      </c>
      <c r="Q182" t="str">
        <f t="shared" si="26"/>
        <v/>
      </c>
      <c r="R182" t="str">
        <f t="shared" si="22"/>
        <v/>
      </c>
      <c r="S182" s="1" t="str">
        <f t="shared" si="23"/>
        <v/>
      </c>
      <c r="T182"/>
      <c r="U182"/>
      <c r="V182"/>
      <c r="W182"/>
      <c r="X182"/>
      <c r="Y182"/>
      <c r="Z182">
        <v>173</v>
      </c>
      <c r="AA182"/>
      <c r="AB182"/>
      <c r="AC182" s="6"/>
      <c r="AD182" s="6"/>
      <c r="AE182" s="6"/>
      <c r="AF182" s="6"/>
      <c r="AG182" s="4"/>
      <c r="AH182" s="4"/>
      <c r="AI182" s="4"/>
      <c r="AJ182" s="4"/>
      <c r="AK182" s="4"/>
      <c r="AL182" s="4"/>
      <c r="AM182" s="4"/>
      <c r="AN182" s="4"/>
      <c r="AO182" s="4"/>
      <c r="AP182" s="4"/>
      <c r="AQ182" s="4"/>
      <c r="AR182" s="4"/>
      <c r="AS182" s="4"/>
      <c r="AT182" s="4"/>
      <c r="AU182" s="4"/>
      <c r="AV182" s="4"/>
      <c r="AW182" s="4"/>
      <c r="AX182" s="4"/>
      <c r="AY182" s="4"/>
      <c r="AZ182" s="4"/>
      <c r="BA182" s="4"/>
      <c r="BB182" s="3"/>
      <c r="BC182" s="3"/>
      <c r="CT182" s="5" t="e">
        <v>#N/A</v>
      </c>
      <c r="CU182" s="5" t="e">
        <v>#N/A</v>
      </c>
      <c r="CV182" s="5" t="e">
        <v>#N/A</v>
      </c>
      <c r="CW182" s="5" t="e">
        <v>#N/A</v>
      </c>
      <c r="CX182" s="5" t="e">
        <v>#N/A</v>
      </c>
      <c r="CY182" s="5" t="e">
        <v>#N/A</v>
      </c>
      <c r="CZ182" s="5" t="e">
        <v>#N/A</v>
      </c>
      <c r="DA182" s="5" t="e">
        <v>#N/A</v>
      </c>
      <c r="DB182" s="5" t="e">
        <v>#N/A</v>
      </c>
      <c r="DC182" s="5" t="e">
        <v>#N/A</v>
      </c>
      <c r="DD182" s="5" t="e">
        <v>#N/A</v>
      </c>
      <c r="DE182" s="5" t="e">
        <v>#N/A</v>
      </c>
      <c r="DF182" s="5" t="e">
        <v>#N/A</v>
      </c>
      <c r="DG182" s="5" t="e">
        <v>#N/A</v>
      </c>
      <c r="DH182" s="5" t="e">
        <v>#N/A</v>
      </c>
      <c r="DI182" s="5" t="e">
        <v>#N/A</v>
      </c>
    </row>
    <row r="183" spans="1:113" s="5" customFormat="1" ht="75">
      <c r="A183"/>
      <c r="B183"/>
      <c r="C183" s="44"/>
      <c r="D183" s="44" t="s">
        <v>197</v>
      </c>
      <c r="E183" s="44" t="s">
        <v>190</v>
      </c>
      <c r="F183" s="44" t="s">
        <v>2986</v>
      </c>
      <c r="G183" s="44" t="s">
        <v>6</v>
      </c>
      <c r="H183" s="44" t="s">
        <v>7</v>
      </c>
      <c r="I183" s="44"/>
      <c r="J183" s="44"/>
      <c r="K183" s="44"/>
      <c r="L183" s="44"/>
      <c r="M183" t="str">
        <f t="shared" si="21"/>
        <v>"//*[@class=\"</v>
      </c>
      <c r="N183" t="s">
        <v>31</v>
      </c>
      <c r="O183" s="4" t="str">
        <f t="shared" si="24"/>
        <v>click</v>
      </c>
      <c r="P183" t="str">
        <f t="shared" si="25"/>
        <v>();</v>
      </c>
      <c r="Q183" t="str">
        <f t="shared" si="26"/>
        <v/>
      </c>
      <c r="R183" t="str">
        <f t="shared" si="22"/>
        <v/>
      </c>
      <c r="S183" s="1" t="str">
        <f t="shared" si="23"/>
        <v/>
      </c>
      <c r="T183"/>
      <c r="U183"/>
      <c r="V183"/>
      <c r="W183"/>
      <c r="X183"/>
      <c r="Y183"/>
      <c r="Z183">
        <v>174</v>
      </c>
      <c r="AA183"/>
      <c r="AB183"/>
      <c r="AC183" s="6"/>
      <c r="AD183" s="6"/>
      <c r="AE183" s="6"/>
      <c r="AF183" s="6"/>
      <c r="AG183" s="4"/>
      <c r="AH183" s="4"/>
      <c r="AI183" s="4"/>
      <c r="AJ183" s="4"/>
      <c r="AK183" s="4"/>
      <c r="AL183" s="4"/>
      <c r="AM183" s="4"/>
      <c r="AN183" s="4"/>
      <c r="AO183" s="4"/>
      <c r="AP183" s="4"/>
      <c r="AQ183" s="4"/>
      <c r="AR183" s="4"/>
      <c r="AS183" s="4"/>
      <c r="AT183" s="4"/>
      <c r="AU183" s="4"/>
      <c r="AV183" s="4"/>
      <c r="AW183" s="4"/>
      <c r="AX183" s="4"/>
      <c r="AY183" s="4"/>
      <c r="AZ183" s="4"/>
      <c r="BA183" s="4"/>
      <c r="BB183" s="3"/>
      <c r="BC183" s="3"/>
      <c r="CT183" s="5" t="e">
        <v>#N/A</v>
      </c>
      <c r="CU183" s="5" t="e">
        <v>#N/A</v>
      </c>
      <c r="CV183" s="5" t="e">
        <v>#N/A</v>
      </c>
      <c r="CW183" s="5" t="e">
        <v>#N/A</v>
      </c>
      <c r="CX183" s="5" t="e">
        <v>#N/A</v>
      </c>
      <c r="CY183" s="5" t="e">
        <v>#N/A</v>
      </c>
      <c r="CZ183" s="5" t="e">
        <v>#N/A</v>
      </c>
      <c r="DA183" s="5" t="e">
        <v>#N/A</v>
      </c>
      <c r="DB183" s="5" t="e">
        <v>#N/A</v>
      </c>
      <c r="DC183" s="5" t="e">
        <v>#N/A</v>
      </c>
      <c r="DD183" s="5" t="e">
        <v>#N/A</v>
      </c>
      <c r="DE183" s="5" t="e">
        <v>#N/A</v>
      </c>
      <c r="DF183" s="5" t="e">
        <v>#N/A</v>
      </c>
      <c r="DG183" s="5" t="e">
        <v>#N/A</v>
      </c>
      <c r="DH183" s="5" t="e">
        <v>#N/A</v>
      </c>
      <c r="DI183" s="5" t="e">
        <v>#N/A</v>
      </c>
    </row>
    <row r="184" spans="1:113" s="5" customFormat="1" ht="75">
      <c r="A184"/>
      <c r="B184"/>
      <c r="C184" s="44"/>
      <c r="D184" s="44" t="s">
        <v>197</v>
      </c>
      <c r="E184" s="44" t="s">
        <v>190</v>
      </c>
      <c r="F184" s="44" t="s">
        <v>2987</v>
      </c>
      <c r="G184" s="44" t="s">
        <v>6</v>
      </c>
      <c r="H184" s="44" t="s">
        <v>7</v>
      </c>
      <c r="I184" s="44"/>
      <c r="J184" s="44"/>
      <c r="K184" s="44"/>
      <c r="L184" s="44"/>
      <c r="M184" t="str">
        <f t="shared" si="21"/>
        <v>"//*[@class=\"</v>
      </c>
      <c r="N184" t="s">
        <v>31</v>
      </c>
      <c r="O184" s="4" t="str">
        <f t="shared" si="24"/>
        <v>click</v>
      </c>
      <c r="P184" t="str">
        <f t="shared" si="25"/>
        <v>();</v>
      </c>
      <c r="Q184" t="str">
        <f t="shared" si="26"/>
        <v/>
      </c>
      <c r="R184" t="str">
        <f t="shared" si="22"/>
        <v/>
      </c>
      <c r="S184" s="1" t="str">
        <f t="shared" si="23"/>
        <v/>
      </c>
      <c r="T184"/>
      <c r="U184"/>
      <c r="V184"/>
      <c r="W184"/>
      <c r="X184"/>
      <c r="Y184"/>
      <c r="Z184">
        <v>175</v>
      </c>
      <c r="AA184"/>
      <c r="AB184"/>
      <c r="AC184" s="6"/>
      <c r="AD184" s="6"/>
      <c r="AE184" s="6"/>
      <c r="AF184" s="6"/>
      <c r="AG184" s="4"/>
      <c r="AH184" s="4"/>
      <c r="AI184" s="4"/>
      <c r="AJ184" s="4"/>
      <c r="AK184" s="4"/>
      <c r="AL184" s="4"/>
      <c r="AM184" s="4"/>
      <c r="AN184" s="4"/>
      <c r="AO184" s="4"/>
      <c r="AP184" s="4"/>
      <c r="AQ184" s="4"/>
      <c r="AR184" s="4"/>
      <c r="AS184" s="4"/>
      <c r="AT184" s="4"/>
      <c r="AU184" s="4"/>
      <c r="AV184" s="4"/>
      <c r="AW184" s="4"/>
      <c r="AX184" s="4"/>
      <c r="AY184" s="4"/>
      <c r="AZ184" s="4"/>
      <c r="BA184" s="4"/>
      <c r="BB184" s="3"/>
      <c r="BC184" s="3"/>
      <c r="CT184" s="5" t="e">
        <v>#N/A</v>
      </c>
      <c r="CU184" s="5" t="e">
        <v>#N/A</v>
      </c>
      <c r="CV184" s="5" t="e">
        <v>#N/A</v>
      </c>
      <c r="CW184" s="5" t="e">
        <v>#N/A</v>
      </c>
      <c r="CX184" s="5" t="e">
        <v>#N/A</v>
      </c>
      <c r="CY184" s="5" t="e">
        <v>#N/A</v>
      </c>
      <c r="CZ184" s="5" t="e">
        <v>#N/A</v>
      </c>
      <c r="DA184" s="5" t="e">
        <v>#N/A</v>
      </c>
      <c r="DB184" s="5" t="e">
        <v>#N/A</v>
      </c>
      <c r="DC184" s="5" t="e">
        <v>#N/A</v>
      </c>
      <c r="DD184" s="5" t="e">
        <v>#N/A</v>
      </c>
      <c r="DE184" s="5" t="e">
        <v>#N/A</v>
      </c>
      <c r="DF184" s="5" t="e">
        <v>#N/A</v>
      </c>
      <c r="DG184" s="5" t="e">
        <v>#N/A</v>
      </c>
      <c r="DH184" s="5" t="e">
        <v>#N/A</v>
      </c>
      <c r="DI184" s="5" t="e">
        <v>#N/A</v>
      </c>
    </row>
    <row r="185" spans="1:113" s="5" customFormat="1" ht="75">
      <c r="A185"/>
      <c r="B185"/>
      <c r="C185" s="44"/>
      <c r="D185" s="44" t="s">
        <v>197</v>
      </c>
      <c r="E185" s="44" t="s">
        <v>190</v>
      </c>
      <c r="F185" s="44" t="s">
        <v>2988</v>
      </c>
      <c r="G185" s="44" t="s">
        <v>6</v>
      </c>
      <c r="H185" s="44" t="s">
        <v>7</v>
      </c>
      <c r="I185" s="44"/>
      <c r="J185" s="44"/>
      <c r="K185" s="44"/>
      <c r="L185" s="44"/>
      <c r="M185" t="str">
        <f t="shared" si="21"/>
        <v>"//*[@class=\"</v>
      </c>
      <c r="N185" t="s">
        <v>31</v>
      </c>
      <c r="O185" s="4" t="str">
        <f t="shared" si="24"/>
        <v>click</v>
      </c>
      <c r="P185" t="str">
        <f t="shared" si="25"/>
        <v>();</v>
      </c>
      <c r="Q185" t="str">
        <f t="shared" si="26"/>
        <v/>
      </c>
      <c r="R185" t="str">
        <f t="shared" si="22"/>
        <v/>
      </c>
      <c r="S185" s="1" t="str">
        <f t="shared" si="23"/>
        <v/>
      </c>
      <c r="T185"/>
      <c r="U185"/>
      <c r="V185"/>
      <c r="W185"/>
      <c r="X185"/>
      <c r="Y185"/>
      <c r="Z185">
        <v>176</v>
      </c>
      <c r="AA185"/>
      <c r="AB185"/>
      <c r="AC185" s="6"/>
      <c r="AD185" s="6"/>
      <c r="AE185" s="6"/>
      <c r="AF185" s="6"/>
      <c r="AG185" s="4"/>
      <c r="AH185" s="4"/>
      <c r="AI185" s="4"/>
      <c r="AJ185" s="4"/>
      <c r="AK185" s="4"/>
      <c r="AL185" s="4"/>
      <c r="AM185" s="4"/>
      <c r="AN185" s="4"/>
      <c r="AO185" s="4"/>
      <c r="AP185" s="4"/>
      <c r="AQ185" s="4"/>
      <c r="AR185" s="4"/>
      <c r="AS185" s="4"/>
      <c r="AT185" s="4"/>
      <c r="AU185" s="4"/>
      <c r="AV185" s="4"/>
      <c r="AW185" s="4"/>
      <c r="AX185" s="4"/>
      <c r="AY185" s="4"/>
      <c r="AZ185" s="4"/>
      <c r="BA185" s="4"/>
      <c r="BB185" s="3"/>
      <c r="BC185" s="3"/>
      <c r="CT185" s="5" t="e">
        <v>#N/A</v>
      </c>
      <c r="CU185" s="5" t="e">
        <v>#N/A</v>
      </c>
      <c r="CV185" s="5" t="e">
        <v>#N/A</v>
      </c>
      <c r="CW185" s="5" t="e">
        <v>#N/A</v>
      </c>
      <c r="CX185" s="5" t="e">
        <v>#N/A</v>
      </c>
      <c r="CY185" s="5" t="e">
        <v>#N/A</v>
      </c>
      <c r="CZ185" s="5" t="e">
        <v>#N/A</v>
      </c>
      <c r="DA185" s="5" t="e">
        <v>#N/A</v>
      </c>
      <c r="DB185" s="5" t="e">
        <v>#N/A</v>
      </c>
      <c r="DC185" s="5" t="e">
        <v>#N/A</v>
      </c>
      <c r="DD185" s="5" t="e">
        <v>#N/A</v>
      </c>
      <c r="DE185" s="5" t="e">
        <v>#N/A</v>
      </c>
      <c r="DF185" s="5" t="e">
        <v>#N/A</v>
      </c>
      <c r="DG185" s="5" t="e">
        <v>#N/A</v>
      </c>
      <c r="DH185" s="5" t="e">
        <v>#N/A</v>
      </c>
      <c r="DI185" s="5" t="e">
        <v>#N/A</v>
      </c>
    </row>
    <row r="186" spans="1:113" s="5" customFormat="1" ht="75">
      <c r="A186"/>
      <c r="B186"/>
      <c r="C186" s="44"/>
      <c r="D186" s="44" t="s">
        <v>197</v>
      </c>
      <c r="E186" s="44" t="s">
        <v>190</v>
      </c>
      <c r="F186" s="44" t="s">
        <v>2989</v>
      </c>
      <c r="G186" s="44" t="s">
        <v>6</v>
      </c>
      <c r="H186" s="44" t="s">
        <v>7</v>
      </c>
      <c r="I186" s="44"/>
      <c r="J186" s="44"/>
      <c r="K186" s="44"/>
      <c r="L186" s="44"/>
      <c r="M186" t="str">
        <f t="shared" si="21"/>
        <v>"//*[@class=\"</v>
      </c>
      <c r="N186" t="s">
        <v>31</v>
      </c>
      <c r="O186" s="4" t="str">
        <f t="shared" si="24"/>
        <v>click</v>
      </c>
      <c r="P186" t="str">
        <f t="shared" si="25"/>
        <v>();</v>
      </c>
      <c r="Q186" t="str">
        <f t="shared" si="26"/>
        <v/>
      </c>
      <c r="R186" t="str">
        <f t="shared" si="22"/>
        <v/>
      </c>
      <c r="S186" s="1" t="str">
        <f t="shared" si="23"/>
        <v/>
      </c>
      <c r="T186"/>
      <c r="U186"/>
      <c r="V186"/>
      <c r="W186"/>
      <c r="X186"/>
      <c r="Y186"/>
      <c r="Z186">
        <v>177</v>
      </c>
      <c r="AA186"/>
      <c r="AB186"/>
      <c r="AC186" s="6"/>
      <c r="AD186" s="6"/>
      <c r="AE186" s="6"/>
      <c r="AF186" s="6"/>
      <c r="AG186" s="4"/>
      <c r="AH186" s="4"/>
      <c r="AI186" s="4"/>
      <c r="AJ186" s="4"/>
      <c r="AK186" s="4"/>
      <c r="AL186" s="4"/>
      <c r="AM186" s="4"/>
      <c r="AN186" s="4"/>
      <c r="AO186" s="4"/>
      <c r="AP186" s="4"/>
      <c r="AQ186" s="4"/>
      <c r="AR186" s="4"/>
      <c r="AS186" s="4"/>
      <c r="AT186" s="4"/>
      <c r="AU186" s="4"/>
      <c r="AV186" s="4"/>
      <c r="AW186" s="4"/>
      <c r="AX186" s="4"/>
      <c r="AY186" s="4"/>
      <c r="AZ186" s="4"/>
      <c r="BA186" s="4"/>
      <c r="BB186" s="3"/>
      <c r="BC186" s="3"/>
      <c r="CT186" s="5" t="e">
        <v>#N/A</v>
      </c>
      <c r="CU186" s="5" t="e">
        <v>#N/A</v>
      </c>
      <c r="CV186" s="5" t="e">
        <v>#N/A</v>
      </c>
      <c r="CW186" s="5" t="e">
        <v>#N/A</v>
      </c>
      <c r="CX186" s="5" t="e">
        <v>#N/A</v>
      </c>
      <c r="CY186" s="5" t="e">
        <v>#N/A</v>
      </c>
      <c r="CZ186" s="5" t="e">
        <v>#N/A</v>
      </c>
      <c r="DA186" s="5" t="e">
        <v>#N/A</v>
      </c>
      <c r="DB186" s="5" t="e">
        <v>#N/A</v>
      </c>
      <c r="DC186" s="5" t="e">
        <v>#N/A</v>
      </c>
      <c r="DD186" s="5" t="e">
        <v>#N/A</v>
      </c>
      <c r="DE186" s="5" t="e">
        <v>#N/A</v>
      </c>
      <c r="DF186" s="5" t="e">
        <v>#N/A</v>
      </c>
      <c r="DG186" s="5" t="e">
        <v>#N/A</v>
      </c>
      <c r="DH186" s="5" t="e">
        <v>#N/A</v>
      </c>
      <c r="DI186" s="5" t="e">
        <v>#N/A</v>
      </c>
    </row>
    <row r="187" spans="1:113" s="5" customFormat="1" ht="75">
      <c r="A187"/>
      <c r="B187"/>
      <c r="C187" s="44"/>
      <c r="D187" s="44" t="s">
        <v>197</v>
      </c>
      <c r="E187" s="44" t="s">
        <v>190</v>
      </c>
      <c r="F187" s="44" t="s">
        <v>2990</v>
      </c>
      <c r="G187" s="44" t="s">
        <v>6</v>
      </c>
      <c r="H187" s="44" t="s">
        <v>7</v>
      </c>
      <c r="I187" s="44"/>
      <c r="J187" s="44"/>
      <c r="K187" s="44"/>
      <c r="L187" s="44"/>
      <c r="M187" t="str">
        <f t="shared" si="21"/>
        <v>"//*[@class=\"</v>
      </c>
      <c r="N187" t="s">
        <v>31</v>
      </c>
      <c r="O187" s="4" t="str">
        <f t="shared" si="24"/>
        <v>click</v>
      </c>
      <c r="P187" t="str">
        <f t="shared" si="25"/>
        <v>();</v>
      </c>
      <c r="Q187" t="str">
        <f t="shared" si="26"/>
        <v/>
      </c>
      <c r="R187" t="str">
        <f t="shared" si="22"/>
        <v/>
      </c>
      <c r="S187" s="1" t="str">
        <f t="shared" si="23"/>
        <v/>
      </c>
      <c r="T187"/>
      <c r="U187"/>
      <c r="V187"/>
      <c r="W187"/>
      <c r="X187"/>
      <c r="Y187"/>
      <c r="Z187">
        <v>178</v>
      </c>
      <c r="AA187"/>
      <c r="AB187"/>
      <c r="AC187" s="6"/>
      <c r="AD187" s="6"/>
      <c r="AE187" s="6"/>
      <c r="AF187" s="6"/>
      <c r="AG187" s="4"/>
      <c r="AH187" s="4"/>
      <c r="AI187" s="4"/>
      <c r="AJ187" s="4"/>
      <c r="AK187" s="4"/>
      <c r="AL187" s="4"/>
      <c r="AM187" s="4"/>
      <c r="AN187" s="4"/>
      <c r="AO187" s="4"/>
      <c r="AP187" s="4"/>
      <c r="AQ187" s="4"/>
      <c r="AR187" s="4"/>
      <c r="AS187" s="4"/>
      <c r="AT187" s="4"/>
      <c r="AU187" s="4"/>
      <c r="AV187" s="4"/>
      <c r="AW187" s="4"/>
      <c r="AX187" s="4"/>
      <c r="AY187" s="4"/>
      <c r="AZ187" s="4"/>
      <c r="BA187" s="4"/>
      <c r="BB187" s="3"/>
      <c r="BC187" s="3"/>
      <c r="CT187" s="5" t="e">
        <v>#N/A</v>
      </c>
      <c r="CU187" s="5" t="e">
        <v>#N/A</v>
      </c>
      <c r="CV187" s="5" t="e">
        <v>#N/A</v>
      </c>
      <c r="CW187" s="5" t="e">
        <v>#N/A</v>
      </c>
      <c r="CX187" s="5" t="e">
        <v>#N/A</v>
      </c>
      <c r="CY187" s="5" t="e">
        <v>#N/A</v>
      </c>
      <c r="CZ187" s="5" t="e">
        <v>#N/A</v>
      </c>
      <c r="DA187" s="5" t="e">
        <v>#N/A</v>
      </c>
      <c r="DB187" s="5" t="e">
        <v>#N/A</v>
      </c>
      <c r="DC187" s="5" t="e">
        <v>#N/A</v>
      </c>
      <c r="DD187" s="5" t="e">
        <v>#N/A</v>
      </c>
      <c r="DE187" s="5" t="e">
        <v>#N/A</v>
      </c>
      <c r="DF187" s="5" t="e">
        <v>#N/A</v>
      </c>
      <c r="DG187" s="5" t="e">
        <v>#N/A</v>
      </c>
      <c r="DH187" s="5" t="e">
        <v>#N/A</v>
      </c>
      <c r="DI187" s="5" t="e">
        <v>#N/A</v>
      </c>
    </row>
    <row r="188" spans="1:113" s="5" customFormat="1" ht="75">
      <c r="A188"/>
      <c r="B188"/>
      <c r="C188" s="44"/>
      <c r="D188" s="44" t="s">
        <v>197</v>
      </c>
      <c r="E188" s="44" t="s">
        <v>190</v>
      </c>
      <c r="F188" s="44" t="s">
        <v>2991</v>
      </c>
      <c r="G188" s="44" t="s">
        <v>6</v>
      </c>
      <c r="H188" s="44" t="s">
        <v>7</v>
      </c>
      <c r="I188" s="44"/>
      <c r="J188" s="44"/>
      <c r="K188" s="44"/>
      <c r="L188" s="44"/>
      <c r="M188" t="str">
        <f t="shared" si="21"/>
        <v>"//*[@class=\"</v>
      </c>
      <c r="N188" t="s">
        <v>31</v>
      </c>
      <c r="O188" s="4" t="str">
        <f t="shared" si="24"/>
        <v>click</v>
      </c>
      <c r="P188" t="str">
        <f t="shared" si="25"/>
        <v>();</v>
      </c>
      <c r="Q188" t="str">
        <f t="shared" si="26"/>
        <v/>
      </c>
      <c r="R188" t="str">
        <f t="shared" si="22"/>
        <v/>
      </c>
      <c r="S188" s="1" t="str">
        <f t="shared" si="23"/>
        <v/>
      </c>
      <c r="T188"/>
      <c r="U188"/>
      <c r="V188"/>
      <c r="W188"/>
      <c r="X188"/>
      <c r="Y188"/>
      <c r="Z188">
        <v>179</v>
      </c>
      <c r="AA188"/>
      <c r="AB188"/>
      <c r="AC188" s="6"/>
      <c r="AD188" s="6"/>
      <c r="AE188" s="6"/>
      <c r="AF188" s="6"/>
      <c r="AG188" s="4"/>
      <c r="AH188" s="4"/>
      <c r="AI188" s="4"/>
      <c r="AJ188" s="4"/>
      <c r="AK188" s="4"/>
      <c r="AL188" s="4"/>
      <c r="AM188" s="4"/>
      <c r="AN188" s="4"/>
      <c r="AO188" s="4"/>
      <c r="AP188" s="4"/>
      <c r="AQ188" s="4"/>
      <c r="AR188" s="4"/>
      <c r="AS188" s="4"/>
      <c r="AT188" s="4"/>
      <c r="AU188" s="4"/>
      <c r="AV188" s="4"/>
      <c r="AW188" s="4"/>
      <c r="AX188" s="4"/>
      <c r="AY188" s="4"/>
      <c r="AZ188" s="4"/>
      <c r="BA188" s="4"/>
      <c r="BB188" s="3"/>
      <c r="BC188" s="3"/>
      <c r="CT188" s="5" t="e">
        <v>#N/A</v>
      </c>
      <c r="CU188" s="5" t="e">
        <v>#N/A</v>
      </c>
      <c r="CV188" s="5" t="e">
        <v>#N/A</v>
      </c>
      <c r="CW188" s="5" t="e">
        <v>#N/A</v>
      </c>
      <c r="CX188" s="5" t="e">
        <v>#N/A</v>
      </c>
      <c r="CY188" s="5" t="e">
        <v>#N/A</v>
      </c>
      <c r="CZ188" s="5" t="e">
        <v>#N/A</v>
      </c>
      <c r="DA188" s="5" t="e">
        <v>#N/A</v>
      </c>
      <c r="DB188" s="5" t="e">
        <v>#N/A</v>
      </c>
      <c r="DC188" s="5" t="e">
        <v>#N/A</v>
      </c>
      <c r="DD188" s="5" t="e">
        <v>#N/A</v>
      </c>
      <c r="DE188" s="5" t="e">
        <v>#N/A</v>
      </c>
      <c r="DF188" s="5" t="e">
        <v>#N/A</v>
      </c>
      <c r="DG188" s="5" t="e">
        <v>#N/A</v>
      </c>
      <c r="DH188" s="5" t="e">
        <v>#N/A</v>
      </c>
      <c r="DI188" s="5" t="e">
        <v>#N/A</v>
      </c>
    </row>
    <row r="189" spans="1:113" s="5" customFormat="1" ht="75">
      <c r="A189"/>
      <c r="B189"/>
      <c r="C189" s="44"/>
      <c r="D189" s="44" t="s">
        <v>197</v>
      </c>
      <c r="E189" s="44" t="s">
        <v>190</v>
      </c>
      <c r="F189" s="44" t="s">
        <v>2992</v>
      </c>
      <c r="G189" s="44" t="s">
        <v>6</v>
      </c>
      <c r="H189" s="44" t="s">
        <v>7</v>
      </c>
      <c r="I189" s="44"/>
      <c r="J189" s="44"/>
      <c r="K189" s="44"/>
      <c r="L189" s="44"/>
      <c r="M189" t="str">
        <f t="shared" si="21"/>
        <v>"//*[@class=\"</v>
      </c>
      <c r="N189" t="s">
        <v>31</v>
      </c>
      <c r="O189" s="4" t="str">
        <f t="shared" si="24"/>
        <v>click</v>
      </c>
      <c r="P189" t="str">
        <f t="shared" si="25"/>
        <v>();</v>
      </c>
      <c r="Q189" t="str">
        <f t="shared" si="26"/>
        <v/>
      </c>
      <c r="R189" t="str">
        <f t="shared" si="22"/>
        <v/>
      </c>
      <c r="S189" s="1" t="str">
        <f t="shared" si="23"/>
        <v/>
      </c>
      <c r="T189"/>
      <c r="U189"/>
      <c r="V189"/>
      <c r="W189"/>
      <c r="X189"/>
      <c r="Y189"/>
      <c r="Z189">
        <v>180</v>
      </c>
      <c r="AA189"/>
      <c r="AB189"/>
      <c r="AC189" s="6"/>
      <c r="AD189" s="6"/>
      <c r="AE189" s="6"/>
      <c r="AF189" s="6"/>
      <c r="AG189" s="4"/>
      <c r="AH189" s="4"/>
      <c r="AI189" s="4"/>
      <c r="AJ189" s="4"/>
      <c r="AK189" s="4"/>
      <c r="AL189" s="4"/>
      <c r="AM189" s="4"/>
      <c r="AN189" s="4"/>
      <c r="AO189" s="4"/>
      <c r="AP189" s="4"/>
      <c r="AQ189" s="4"/>
      <c r="AR189" s="4"/>
      <c r="AS189" s="4"/>
      <c r="AT189" s="4"/>
      <c r="AU189" s="4"/>
      <c r="AV189" s="4"/>
      <c r="AW189" s="4"/>
      <c r="AX189" s="4"/>
      <c r="AY189" s="4"/>
      <c r="AZ189" s="4"/>
      <c r="BA189" s="4"/>
      <c r="BB189" s="3"/>
      <c r="BC189" s="3"/>
      <c r="CT189" s="5" t="e">
        <v>#N/A</v>
      </c>
      <c r="CU189" s="5" t="e">
        <v>#N/A</v>
      </c>
      <c r="CV189" s="5" t="e">
        <v>#N/A</v>
      </c>
      <c r="CW189" s="5" t="e">
        <v>#N/A</v>
      </c>
      <c r="CX189" s="5" t="e">
        <v>#N/A</v>
      </c>
      <c r="CY189" s="5" t="e">
        <v>#N/A</v>
      </c>
      <c r="CZ189" s="5" t="e">
        <v>#N/A</v>
      </c>
      <c r="DA189" s="5" t="e">
        <v>#N/A</v>
      </c>
      <c r="DB189" s="5" t="e">
        <v>#N/A</v>
      </c>
      <c r="DC189" s="5" t="e">
        <v>#N/A</v>
      </c>
      <c r="DD189" s="5" t="e">
        <v>#N/A</v>
      </c>
      <c r="DE189" s="5" t="e">
        <v>#N/A</v>
      </c>
      <c r="DF189" s="5" t="e">
        <v>#N/A</v>
      </c>
      <c r="DG189" s="5" t="e">
        <v>#N/A</v>
      </c>
      <c r="DH189" s="5" t="e">
        <v>#N/A</v>
      </c>
      <c r="DI189" s="5" t="e">
        <v>#N/A</v>
      </c>
    </row>
    <row r="190" spans="1:113" s="5" customFormat="1" ht="75">
      <c r="A190"/>
      <c r="B190"/>
      <c r="C190" s="44"/>
      <c r="D190" s="44" t="s">
        <v>197</v>
      </c>
      <c r="E190" s="44" t="s">
        <v>190</v>
      </c>
      <c r="F190" s="44" t="s">
        <v>2993</v>
      </c>
      <c r="G190" s="44" t="s">
        <v>6</v>
      </c>
      <c r="H190" s="44" t="s">
        <v>7</v>
      </c>
      <c r="I190" s="44"/>
      <c r="J190" s="44"/>
      <c r="K190" s="44"/>
      <c r="L190" s="44"/>
      <c r="M190" t="str">
        <f t="shared" si="21"/>
        <v>"//*[@class=\"</v>
      </c>
      <c r="N190" t="s">
        <v>31</v>
      </c>
      <c r="O190" s="4" t="str">
        <f t="shared" si="24"/>
        <v>click</v>
      </c>
      <c r="P190" t="str">
        <f t="shared" si="25"/>
        <v>();</v>
      </c>
      <c r="Q190" t="str">
        <f t="shared" si="26"/>
        <v/>
      </c>
      <c r="R190" t="str">
        <f t="shared" si="22"/>
        <v/>
      </c>
      <c r="S190" s="1" t="str">
        <f t="shared" si="23"/>
        <v/>
      </c>
      <c r="T190"/>
      <c r="U190"/>
      <c r="V190"/>
      <c r="W190"/>
      <c r="X190"/>
      <c r="Y190"/>
      <c r="Z190">
        <v>181</v>
      </c>
      <c r="AA190"/>
      <c r="AB190"/>
      <c r="AC190" s="6"/>
      <c r="AD190" s="6"/>
      <c r="AE190" s="6"/>
      <c r="AF190" s="6"/>
      <c r="AG190" s="4"/>
      <c r="AH190" s="4"/>
      <c r="AI190" s="4"/>
      <c r="AJ190" s="4"/>
      <c r="AK190" s="4"/>
      <c r="AL190" s="4"/>
      <c r="AM190" s="4"/>
      <c r="AN190" s="4"/>
      <c r="AO190" s="4"/>
      <c r="AP190" s="4"/>
      <c r="AQ190" s="4"/>
      <c r="AR190" s="4"/>
      <c r="AS190" s="4"/>
      <c r="AT190" s="4"/>
      <c r="AU190" s="4"/>
      <c r="AV190" s="4"/>
      <c r="AW190" s="4"/>
      <c r="AX190" s="4"/>
      <c r="AY190" s="4"/>
      <c r="AZ190" s="4"/>
      <c r="BA190" s="4"/>
      <c r="BB190" s="3"/>
      <c r="BC190" s="3"/>
      <c r="CT190" s="5" t="e">
        <v>#N/A</v>
      </c>
      <c r="CU190" s="5" t="e">
        <v>#N/A</v>
      </c>
      <c r="CV190" s="5" t="e">
        <v>#N/A</v>
      </c>
      <c r="CW190" s="5" t="e">
        <v>#N/A</v>
      </c>
      <c r="CX190" s="5" t="e">
        <v>#N/A</v>
      </c>
      <c r="CY190" s="5" t="e">
        <v>#N/A</v>
      </c>
      <c r="CZ190" s="5" t="e">
        <v>#N/A</v>
      </c>
      <c r="DA190" s="5" t="e">
        <v>#N/A</v>
      </c>
      <c r="DB190" s="5" t="e">
        <v>#N/A</v>
      </c>
      <c r="DC190" s="5" t="e">
        <v>#N/A</v>
      </c>
      <c r="DD190" s="5" t="e">
        <v>#N/A</v>
      </c>
      <c r="DE190" s="5" t="e">
        <v>#N/A</v>
      </c>
      <c r="DF190" s="5" t="e">
        <v>#N/A</v>
      </c>
      <c r="DG190" s="5" t="e">
        <v>#N/A</v>
      </c>
      <c r="DH190" s="5" t="e">
        <v>#N/A</v>
      </c>
      <c r="DI190" s="5" t="e">
        <v>#N/A</v>
      </c>
    </row>
    <row r="191" spans="1:113" s="5" customFormat="1" ht="75">
      <c r="A191"/>
      <c r="B191"/>
      <c r="C191" s="44"/>
      <c r="D191" s="44" t="s">
        <v>197</v>
      </c>
      <c r="E191" s="44" t="s">
        <v>190</v>
      </c>
      <c r="F191" s="44" t="s">
        <v>2994</v>
      </c>
      <c r="G191" s="44" t="s">
        <v>6</v>
      </c>
      <c r="H191" s="44" t="s">
        <v>7</v>
      </c>
      <c r="I191" s="44"/>
      <c r="J191" s="44"/>
      <c r="K191" s="44"/>
      <c r="L191" s="44"/>
      <c r="M191" t="str">
        <f t="shared" si="21"/>
        <v>"//*[@class=\"</v>
      </c>
      <c r="N191" t="s">
        <v>31</v>
      </c>
      <c r="O191" s="4" t="str">
        <f t="shared" si="24"/>
        <v>click</v>
      </c>
      <c r="P191" t="str">
        <f t="shared" si="25"/>
        <v>();</v>
      </c>
      <c r="Q191" t="str">
        <f t="shared" si="26"/>
        <v/>
      </c>
      <c r="R191" t="str">
        <f t="shared" si="22"/>
        <v/>
      </c>
      <c r="S191" s="1" t="str">
        <f t="shared" si="23"/>
        <v/>
      </c>
      <c r="T191"/>
      <c r="U191"/>
      <c r="V191"/>
      <c r="W191"/>
      <c r="X191"/>
      <c r="Y191"/>
      <c r="Z191">
        <v>182</v>
      </c>
      <c r="AA191"/>
      <c r="AB191"/>
      <c r="AC191" s="6"/>
      <c r="AD191" s="6"/>
      <c r="AE191" s="6"/>
      <c r="AF191" s="6"/>
      <c r="AG191" s="4"/>
      <c r="AH191" s="4"/>
      <c r="AI191" s="4"/>
      <c r="AJ191" s="4"/>
      <c r="AK191" s="4"/>
      <c r="AL191" s="4"/>
      <c r="AM191" s="4"/>
      <c r="AN191" s="4"/>
      <c r="AO191" s="4"/>
      <c r="AP191" s="4"/>
      <c r="AQ191" s="4"/>
      <c r="AR191" s="4"/>
      <c r="AS191" s="4"/>
      <c r="AT191" s="4"/>
      <c r="AU191" s="4"/>
      <c r="AV191" s="4"/>
      <c r="AW191" s="4"/>
      <c r="AX191" s="4"/>
      <c r="AY191" s="4"/>
      <c r="AZ191" s="4"/>
      <c r="BA191" s="4"/>
      <c r="BB191" s="3"/>
      <c r="BC191" s="3"/>
      <c r="CT191" s="5" t="e">
        <v>#N/A</v>
      </c>
      <c r="CU191" s="5" t="e">
        <v>#N/A</v>
      </c>
      <c r="CV191" s="5" t="e">
        <v>#N/A</v>
      </c>
      <c r="CW191" s="5" t="e">
        <v>#N/A</v>
      </c>
      <c r="CX191" s="5" t="e">
        <v>#N/A</v>
      </c>
      <c r="CY191" s="5" t="e">
        <v>#N/A</v>
      </c>
      <c r="CZ191" s="5" t="e">
        <v>#N/A</v>
      </c>
      <c r="DA191" s="5" t="e">
        <v>#N/A</v>
      </c>
      <c r="DB191" s="5" t="e">
        <v>#N/A</v>
      </c>
      <c r="DC191" s="5" t="e">
        <v>#N/A</v>
      </c>
      <c r="DD191" s="5" t="e">
        <v>#N/A</v>
      </c>
      <c r="DE191" s="5" t="e">
        <v>#N/A</v>
      </c>
      <c r="DF191" s="5" t="e">
        <v>#N/A</v>
      </c>
      <c r="DG191" s="5" t="e">
        <v>#N/A</v>
      </c>
      <c r="DH191" s="5" t="e">
        <v>#N/A</v>
      </c>
      <c r="DI191" s="5" t="e">
        <v>#N/A</v>
      </c>
    </row>
    <row r="192" spans="1:113" s="5" customFormat="1" ht="75">
      <c r="A192"/>
      <c r="B192"/>
      <c r="C192" s="44"/>
      <c r="D192" s="44" t="s">
        <v>197</v>
      </c>
      <c r="E192" s="44" t="s">
        <v>190</v>
      </c>
      <c r="F192" s="44" t="s">
        <v>2995</v>
      </c>
      <c r="G192" s="44" t="s">
        <v>6</v>
      </c>
      <c r="H192" s="44" t="s">
        <v>7</v>
      </c>
      <c r="I192" s="44"/>
      <c r="J192" s="44"/>
      <c r="K192" s="44"/>
      <c r="L192" s="44"/>
      <c r="M192" t="str">
        <f t="shared" si="21"/>
        <v>"//*[@class=\"</v>
      </c>
      <c r="N192" t="s">
        <v>31</v>
      </c>
      <c r="O192" s="4" t="str">
        <f t="shared" si="24"/>
        <v>click</v>
      </c>
      <c r="P192" t="str">
        <f t="shared" si="25"/>
        <v>();</v>
      </c>
      <c r="Q192" t="str">
        <f t="shared" si="26"/>
        <v/>
      </c>
      <c r="R192" t="str">
        <f t="shared" si="22"/>
        <v/>
      </c>
      <c r="S192" s="1" t="str">
        <f t="shared" si="23"/>
        <v/>
      </c>
      <c r="T192"/>
      <c r="U192"/>
      <c r="V192"/>
      <c r="W192"/>
      <c r="X192"/>
      <c r="Y192"/>
      <c r="Z192">
        <v>183</v>
      </c>
      <c r="AA192"/>
      <c r="AB192"/>
      <c r="AC192" s="6"/>
      <c r="AD192" s="6"/>
      <c r="AE192" s="6"/>
      <c r="AF192" s="6"/>
      <c r="AG192" s="4"/>
      <c r="AH192" s="4"/>
      <c r="AI192" s="4"/>
      <c r="AJ192" s="4"/>
      <c r="AK192" s="4"/>
      <c r="AL192" s="4"/>
      <c r="AM192" s="4"/>
      <c r="AN192" s="4"/>
      <c r="AO192" s="4"/>
      <c r="AP192" s="4"/>
      <c r="AQ192" s="4"/>
      <c r="AR192" s="4"/>
      <c r="AS192" s="4"/>
      <c r="AT192" s="4"/>
      <c r="AU192" s="4"/>
      <c r="AV192" s="4"/>
      <c r="AW192" s="4"/>
      <c r="AX192" s="4"/>
      <c r="AY192" s="4"/>
      <c r="AZ192" s="4"/>
      <c r="BA192" s="4"/>
      <c r="BB192" s="3"/>
      <c r="BC192" s="3"/>
      <c r="CT192" s="5" t="e">
        <v>#N/A</v>
      </c>
      <c r="CU192" s="5" t="e">
        <v>#N/A</v>
      </c>
      <c r="CV192" s="5" t="e">
        <v>#N/A</v>
      </c>
      <c r="CW192" s="5" t="e">
        <v>#N/A</v>
      </c>
      <c r="CX192" s="5" t="e">
        <v>#N/A</v>
      </c>
      <c r="CY192" s="5" t="e">
        <v>#N/A</v>
      </c>
      <c r="CZ192" s="5" t="e">
        <v>#N/A</v>
      </c>
      <c r="DA192" s="5" t="e">
        <v>#N/A</v>
      </c>
      <c r="DB192" s="5" t="e">
        <v>#N/A</v>
      </c>
      <c r="DC192" s="5" t="e">
        <v>#N/A</v>
      </c>
      <c r="DD192" s="5" t="e">
        <v>#N/A</v>
      </c>
      <c r="DE192" s="5" t="e">
        <v>#N/A</v>
      </c>
      <c r="DF192" s="5" t="e">
        <v>#N/A</v>
      </c>
      <c r="DG192" s="5" t="e">
        <v>#N/A</v>
      </c>
      <c r="DH192" s="5" t="e">
        <v>#N/A</v>
      </c>
      <c r="DI192" s="5" t="e">
        <v>#N/A</v>
      </c>
    </row>
    <row r="193" spans="1:113" s="5" customFormat="1" ht="75">
      <c r="A193"/>
      <c r="B193"/>
      <c r="C193" s="44"/>
      <c r="D193" s="44" t="s">
        <v>197</v>
      </c>
      <c r="E193" s="44" t="s">
        <v>190</v>
      </c>
      <c r="F193" s="44" t="s">
        <v>2996</v>
      </c>
      <c r="G193" s="44" t="s">
        <v>6</v>
      </c>
      <c r="H193" s="44" t="s">
        <v>7</v>
      </c>
      <c r="I193" s="44"/>
      <c r="J193" s="44"/>
      <c r="K193" s="44"/>
      <c r="L193" s="44"/>
      <c r="M193" t="str">
        <f t="shared" si="21"/>
        <v>"//*[@class=\"</v>
      </c>
      <c r="N193" t="s">
        <v>31</v>
      </c>
      <c r="O193" s="4" t="str">
        <f t="shared" si="24"/>
        <v>click</v>
      </c>
      <c r="P193" t="str">
        <f t="shared" si="25"/>
        <v>();</v>
      </c>
      <c r="Q193" t="str">
        <f t="shared" si="26"/>
        <v/>
      </c>
      <c r="R193" t="str">
        <f t="shared" si="22"/>
        <v/>
      </c>
      <c r="S193" s="1" t="str">
        <f t="shared" si="23"/>
        <v/>
      </c>
      <c r="T193"/>
      <c r="U193"/>
      <c r="V193"/>
      <c r="W193"/>
      <c r="X193"/>
      <c r="Y193"/>
      <c r="Z193">
        <v>184</v>
      </c>
      <c r="AA193"/>
      <c r="AB193"/>
      <c r="AC193" s="6"/>
      <c r="AD193" s="6"/>
      <c r="AE193" s="6"/>
      <c r="AF193" s="6"/>
      <c r="AG193" s="4"/>
      <c r="AH193" s="4"/>
      <c r="AI193" s="4"/>
      <c r="AJ193" s="4"/>
      <c r="AK193" s="4"/>
      <c r="AL193" s="4"/>
      <c r="AM193" s="4"/>
      <c r="AN193" s="4"/>
      <c r="AO193" s="4"/>
      <c r="AP193" s="4"/>
      <c r="AQ193" s="4"/>
      <c r="AR193" s="4"/>
      <c r="AS193" s="4"/>
      <c r="AT193" s="4"/>
      <c r="AU193" s="4"/>
      <c r="AV193" s="4"/>
      <c r="AW193" s="4"/>
      <c r="AX193" s="4"/>
      <c r="AY193" s="4"/>
      <c r="AZ193" s="4"/>
      <c r="BA193" s="4"/>
      <c r="BB193" s="3"/>
      <c r="BC193" s="3"/>
      <c r="CT193" s="5" t="e">
        <v>#N/A</v>
      </c>
      <c r="CU193" s="5" t="e">
        <v>#N/A</v>
      </c>
      <c r="CV193" s="5" t="e">
        <v>#N/A</v>
      </c>
      <c r="CW193" s="5" t="e">
        <v>#N/A</v>
      </c>
      <c r="CX193" s="5" t="e">
        <v>#N/A</v>
      </c>
      <c r="CY193" s="5" t="e">
        <v>#N/A</v>
      </c>
      <c r="CZ193" s="5" t="e">
        <v>#N/A</v>
      </c>
      <c r="DA193" s="5" t="e">
        <v>#N/A</v>
      </c>
      <c r="DB193" s="5" t="e">
        <v>#N/A</v>
      </c>
      <c r="DC193" s="5" t="e">
        <v>#N/A</v>
      </c>
      <c r="DD193" s="5" t="e">
        <v>#N/A</v>
      </c>
      <c r="DE193" s="5" t="e">
        <v>#N/A</v>
      </c>
      <c r="DF193" s="5" t="e">
        <v>#N/A</v>
      </c>
      <c r="DG193" s="5" t="e">
        <v>#N/A</v>
      </c>
      <c r="DH193" s="5" t="e">
        <v>#N/A</v>
      </c>
      <c r="DI193" s="5" t="e">
        <v>#N/A</v>
      </c>
    </row>
    <row r="194" spans="1:113" s="5" customFormat="1" ht="75">
      <c r="A194"/>
      <c r="B194"/>
      <c r="C194" s="44"/>
      <c r="D194" s="44" t="s">
        <v>197</v>
      </c>
      <c r="E194" s="44" t="s">
        <v>190</v>
      </c>
      <c r="F194" s="44" t="s">
        <v>2997</v>
      </c>
      <c r="G194" s="44" t="s">
        <v>6</v>
      </c>
      <c r="H194" s="44" t="s">
        <v>7</v>
      </c>
      <c r="I194" s="44"/>
      <c r="J194" s="44"/>
      <c r="K194" s="44"/>
      <c r="L194" s="44"/>
      <c r="M194" t="str">
        <f t="shared" si="21"/>
        <v>"//*[@class=\"</v>
      </c>
      <c r="N194" t="s">
        <v>31</v>
      </c>
      <c r="O194" s="4" t="str">
        <f t="shared" si="24"/>
        <v>click</v>
      </c>
      <c r="P194" t="str">
        <f t="shared" si="25"/>
        <v>();</v>
      </c>
      <c r="Q194" t="str">
        <f t="shared" si="26"/>
        <v/>
      </c>
      <c r="R194" t="str">
        <f t="shared" si="22"/>
        <v/>
      </c>
      <c r="S194" s="1" t="str">
        <f t="shared" si="23"/>
        <v/>
      </c>
      <c r="T194"/>
      <c r="U194"/>
      <c r="V194"/>
      <c r="W194"/>
      <c r="X194"/>
      <c r="Y194"/>
      <c r="Z194">
        <v>185</v>
      </c>
      <c r="AA194"/>
      <c r="AB194"/>
      <c r="AC194" s="6"/>
      <c r="AD194" s="6"/>
      <c r="AE194" s="6"/>
      <c r="AF194" s="6"/>
      <c r="AG194" s="4"/>
      <c r="AH194" s="4"/>
      <c r="AI194" s="4"/>
      <c r="AJ194" s="4"/>
      <c r="AK194" s="4"/>
      <c r="AL194" s="4"/>
      <c r="AM194" s="4"/>
      <c r="AN194" s="4"/>
      <c r="AO194" s="4"/>
      <c r="AP194" s="4"/>
      <c r="AQ194" s="4"/>
      <c r="AR194" s="4"/>
      <c r="AS194" s="4"/>
      <c r="AT194" s="4"/>
      <c r="AU194" s="4"/>
      <c r="AV194" s="4"/>
      <c r="AW194" s="4"/>
      <c r="AX194" s="4"/>
      <c r="AY194" s="4"/>
      <c r="AZ194" s="4"/>
      <c r="BA194" s="4"/>
      <c r="BB194" s="3"/>
      <c r="BC194" s="3"/>
      <c r="CT194" s="5" t="e">
        <v>#N/A</v>
      </c>
      <c r="CU194" s="5" t="e">
        <v>#N/A</v>
      </c>
      <c r="CV194" s="5" t="e">
        <v>#N/A</v>
      </c>
      <c r="CW194" s="5" t="e">
        <v>#N/A</v>
      </c>
      <c r="CX194" s="5" t="e">
        <v>#N/A</v>
      </c>
      <c r="CY194" s="5" t="e">
        <v>#N/A</v>
      </c>
      <c r="CZ194" s="5" t="e">
        <v>#N/A</v>
      </c>
      <c r="DA194" s="5" t="e">
        <v>#N/A</v>
      </c>
      <c r="DB194" s="5" t="e">
        <v>#N/A</v>
      </c>
      <c r="DC194" s="5" t="e">
        <v>#N/A</v>
      </c>
      <c r="DD194" s="5" t="e">
        <v>#N/A</v>
      </c>
      <c r="DE194" s="5" t="e">
        <v>#N/A</v>
      </c>
      <c r="DF194" s="5" t="e">
        <v>#N/A</v>
      </c>
      <c r="DG194" s="5" t="e">
        <v>#N/A</v>
      </c>
      <c r="DH194" s="5" t="e">
        <v>#N/A</v>
      </c>
      <c r="DI194" s="5" t="e">
        <v>#N/A</v>
      </c>
    </row>
    <row r="195" spans="1:113" s="5" customFormat="1" ht="75">
      <c r="A195"/>
      <c r="B195"/>
      <c r="C195" s="44"/>
      <c r="D195" s="44" t="s">
        <v>197</v>
      </c>
      <c r="E195" s="44" t="s">
        <v>190</v>
      </c>
      <c r="F195" s="44" t="s">
        <v>2998</v>
      </c>
      <c r="G195" s="44" t="s">
        <v>6</v>
      </c>
      <c r="H195" s="44" t="s">
        <v>7</v>
      </c>
      <c r="I195" s="44"/>
      <c r="J195" s="44"/>
      <c r="K195" s="44"/>
      <c r="L195" s="44"/>
      <c r="M195" t="str">
        <f t="shared" si="21"/>
        <v>"//*[@class=\"</v>
      </c>
      <c r="N195" t="s">
        <v>31</v>
      </c>
      <c r="O195" s="4" t="str">
        <f t="shared" si="24"/>
        <v>click</v>
      </c>
      <c r="P195" t="str">
        <f t="shared" si="25"/>
        <v>();</v>
      </c>
      <c r="Q195" t="str">
        <f t="shared" si="26"/>
        <v/>
      </c>
      <c r="R195" t="str">
        <f t="shared" si="22"/>
        <v/>
      </c>
      <c r="S195" s="1" t="str">
        <f t="shared" si="23"/>
        <v/>
      </c>
      <c r="T195"/>
      <c r="U195"/>
      <c r="V195"/>
      <c r="W195"/>
      <c r="X195"/>
      <c r="Y195"/>
      <c r="Z195">
        <v>186</v>
      </c>
      <c r="AA195"/>
      <c r="AB195"/>
      <c r="AC195" s="6"/>
      <c r="AD195" s="6"/>
      <c r="AE195" s="6"/>
      <c r="AF195" s="6"/>
      <c r="AG195" s="4"/>
      <c r="AH195" s="4"/>
      <c r="AI195" s="4"/>
      <c r="AJ195" s="4"/>
      <c r="AK195" s="4"/>
      <c r="AL195" s="4"/>
      <c r="AM195" s="4"/>
      <c r="AN195" s="4"/>
      <c r="AO195" s="4"/>
      <c r="AP195" s="4"/>
      <c r="AQ195" s="4"/>
      <c r="AR195" s="4"/>
      <c r="AS195" s="4"/>
      <c r="AT195" s="4"/>
      <c r="AU195" s="4"/>
      <c r="AV195" s="4"/>
      <c r="AW195" s="4"/>
      <c r="AX195" s="4"/>
      <c r="AY195" s="4"/>
      <c r="AZ195" s="4"/>
      <c r="BA195" s="4"/>
      <c r="BB195" s="3"/>
      <c r="BC195" s="3"/>
      <c r="CT195" s="5" t="e">
        <v>#N/A</v>
      </c>
      <c r="CU195" s="5" t="e">
        <v>#N/A</v>
      </c>
      <c r="CV195" s="5" t="e">
        <v>#N/A</v>
      </c>
      <c r="CW195" s="5" t="e">
        <v>#N/A</v>
      </c>
      <c r="CX195" s="5" t="e">
        <v>#N/A</v>
      </c>
      <c r="CY195" s="5" t="e">
        <v>#N/A</v>
      </c>
      <c r="CZ195" s="5" t="e">
        <v>#N/A</v>
      </c>
      <c r="DA195" s="5" t="e">
        <v>#N/A</v>
      </c>
      <c r="DB195" s="5" t="e">
        <v>#N/A</v>
      </c>
      <c r="DC195" s="5" t="e">
        <v>#N/A</v>
      </c>
      <c r="DD195" s="5" t="e">
        <v>#N/A</v>
      </c>
      <c r="DE195" s="5" t="e">
        <v>#N/A</v>
      </c>
      <c r="DF195" s="5" t="e">
        <v>#N/A</v>
      </c>
      <c r="DG195" s="5" t="e">
        <v>#N/A</v>
      </c>
      <c r="DH195" s="5" t="e">
        <v>#N/A</v>
      </c>
      <c r="DI195" s="5" t="e">
        <v>#N/A</v>
      </c>
    </row>
    <row r="196" spans="1:113" s="5" customFormat="1" ht="75">
      <c r="A196"/>
      <c r="B196"/>
      <c r="C196" s="44"/>
      <c r="D196" s="44" t="s">
        <v>197</v>
      </c>
      <c r="E196" s="44" t="s">
        <v>190</v>
      </c>
      <c r="F196" s="44" t="s">
        <v>2999</v>
      </c>
      <c r="G196" s="44" t="s">
        <v>6</v>
      </c>
      <c r="H196" s="44" t="s">
        <v>7</v>
      </c>
      <c r="I196" s="44"/>
      <c r="J196" s="44"/>
      <c r="K196" s="44"/>
      <c r="L196" s="44"/>
      <c r="M196" t="str">
        <f t="shared" si="21"/>
        <v>"//*[@class=\"</v>
      </c>
      <c r="N196" t="s">
        <v>31</v>
      </c>
      <c r="O196" s="4" t="str">
        <f t="shared" si="24"/>
        <v>click</v>
      </c>
      <c r="P196" t="str">
        <f t="shared" si="25"/>
        <v>();</v>
      </c>
      <c r="Q196" t="str">
        <f t="shared" si="26"/>
        <v/>
      </c>
      <c r="R196" t="str">
        <f t="shared" si="22"/>
        <v/>
      </c>
      <c r="S196" s="1" t="str">
        <f t="shared" si="23"/>
        <v/>
      </c>
      <c r="T196"/>
      <c r="U196"/>
      <c r="V196"/>
      <c r="W196"/>
      <c r="X196"/>
      <c r="Y196"/>
      <c r="Z196">
        <v>187</v>
      </c>
      <c r="AA196"/>
      <c r="AB196"/>
      <c r="AC196" s="6"/>
      <c r="AD196" s="6"/>
      <c r="AE196" s="6"/>
      <c r="AF196" s="6"/>
      <c r="AG196" s="4"/>
      <c r="AH196" s="4"/>
      <c r="AI196" s="4"/>
      <c r="AJ196" s="4"/>
      <c r="AK196" s="4"/>
      <c r="AL196" s="4"/>
      <c r="AM196" s="4"/>
      <c r="AN196" s="4"/>
      <c r="AO196" s="4"/>
      <c r="AP196" s="4"/>
      <c r="AQ196" s="4"/>
      <c r="AR196" s="4"/>
      <c r="AS196" s="4"/>
      <c r="AT196" s="4"/>
      <c r="AU196" s="4"/>
      <c r="AV196" s="4"/>
      <c r="AW196" s="4"/>
      <c r="AX196" s="4"/>
      <c r="AY196" s="4"/>
      <c r="AZ196" s="4"/>
      <c r="BA196" s="4"/>
      <c r="BB196" s="3"/>
      <c r="BC196" s="3"/>
      <c r="CT196" s="5" t="e">
        <v>#N/A</v>
      </c>
      <c r="CU196" s="5" t="e">
        <v>#N/A</v>
      </c>
      <c r="CV196" s="5" t="e">
        <v>#N/A</v>
      </c>
      <c r="CW196" s="5" t="e">
        <v>#N/A</v>
      </c>
      <c r="CX196" s="5" t="e">
        <v>#N/A</v>
      </c>
      <c r="CY196" s="5" t="e">
        <v>#N/A</v>
      </c>
      <c r="CZ196" s="5" t="e">
        <v>#N/A</v>
      </c>
      <c r="DA196" s="5" t="e">
        <v>#N/A</v>
      </c>
      <c r="DB196" s="5" t="e">
        <v>#N/A</v>
      </c>
      <c r="DC196" s="5" t="e">
        <v>#N/A</v>
      </c>
      <c r="DD196" s="5" t="e">
        <v>#N/A</v>
      </c>
      <c r="DE196" s="5" t="e">
        <v>#N/A</v>
      </c>
      <c r="DF196" s="5" t="e">
        <v>#N/A</v>
      </c>
      <c r="DG196" s="5" t="e">
        <v>#N/A</v>
      </c>
      <c r="DH196" s="5" t="e">
        <v>#N/A</v>
      </c>
      <c r="DI196" s="5" t="e">
        <v>#N/A</v>
      </c>
    </row>
    <row r="197" spans="1:113" s="5" customFormat="1" ht="75">
      <c r="A197"/>
      <c r="B197"/>
      <c r="C197" s="44"/>
      <c r="D197" s="44" t="s">
        <v>197</v>
      </c>
      <c r="E197" s="44" t="s">
        <v>190</v>
      </c>
      <c r="F197" s="44" t="s">
        <v>3000</v>
      </c>
      <c r="G197" s="44" t="s">
        <v>6</v>
      </c>
      <c r="H197" s="44" t="s">
        <v>7</v>
      </c>
      <c r="I197" s="44"/>
      <c r="J197" s="44"/>
      <c r="K197" s="44"/>
      <c r="L197" s="44"/>
      <c r="M197" t="str">
        <f t="shared" si="21"/>
        <v>"//*[@class=\"</v>
      </c>
      <c r="N197" t="s">
        <v>31</v>
      </c>
      <c r="O197" s="4" t="str">
        <f t="shared" si="24"/>
        <v>click</v>
      </c>
      <c r="P197" t="str">
        <f t="shared" si="25"/>
        <v>();</v>
      </c>
      <c r="Q197" t="str">
        <f t="shared" si="26"/>
        <v/>
      </c>
      <c r="R197" t="str">
        <f t="shared" si="22"/>
        <v/>
      </c>
      <c r="S197" s="1" t="str">
        <f t="shared" si="23"/>
        <v/>
      </c>
      <c r="T197"/>
      <c r="U197"/>
      <c r="V197"/>
      <c r="W197"/>
      <c r="X197"/>
      <c r="Y197"/>
      <c r="Z197">
        <v>188</v>
      </c>
      <c r="AA197"/>
      <c r="AB197"/>
      <c r="AC197" s="6"/>
      <c r="AD197" s="6"/>
      <c r="AE197" s="6"/>
      <c r="AF197" s="6"/>
      <c r="AG197" s="4"/>
      <c r="AH197" s="4"/>
      <c r="AI197" s="4"/>
      <c r="AJ197" s="4"/>
      <c r="AK197" s="4"/>
      <c r="AL197" s="4"/>
      <c r="AM197" s="4"/>
      <c r="AN197" s="4"/>
      <c r="AO197" s="4"/>
      <c r="AP197" s="4"/>
      <c r="AQ197" s="4"/>
      <c r="AR197" s="4"/>
      <c r="AS197" s="4"/>
      <c r="AT197" s="4"/>
      <c r="AU197" s="4"/>
      <c r="AV197" s="4"/>
      <c r="AW197" s="4"/>
      <c r="AX197" s="4"/>
      <c r="AY197" s="4"/>
      <c r="AZ197" s="4"/>
      <c r="BA197" s="4"/>
      <c r="BB197" s="3"/>
      <c r="BC197" s="3"/>
      <c r="CT197" s="5" t="e">
        <v>#N/A</v>
      </c>
      <c r="CU197" s="5" t="e">
        <v>#N/A</v>
      </c>
      <c r="CV197" s="5" t="e">
        <v>#N/A</v>
      </c>
      <c r="CW197" s="5" t="e">
        <v>#N/A</v>
      </c>
      <c r="CX197" s="5" t="e">
        <v>#N/A</v>
      </c>
      <c r="CY197" s="5" t="e">
        <v>#N/A</v>
      </c>
      <c r="CZ197" s="5" t="e">
        <v>#N/A</v>
      </c>
      <c r="DA197" s="5" t="e">
        <v>#N/A</v>
      </c>
      <c r="DB197" s="5" t="e">
        <v>#N/A</v>
      </c>
      <c r="DC197" s="5" t="e">
        <v>#N/A</v>
      </c>
      <c r="DD197" s="5" t="e">
        <v>#N/A</v>
      </c>
      <c r="DE197" s="5" t="e">
        <v>#N/A</v>
      </c>
      <c r="DF197" s="5" t="e">
        <v>#N/A</v>
      </c>
      <c r="DG197" s="5" t="e">
        <v>#N/A</v>
      </c>
      <c r="DH197" s="5" t="e">
        <v>#N/A</v>
      </c>
      <c r="DI197" s="5" t="e">
        <v>#N/A</v>
      </c>
    </row>
    <row r="198" spans="1:113" s="5" customFormat="1" ht="75">
      <c r="A198"/>
      <c r="B198"/>
      <c r="C198" s="44"/>
      <c r="D198" s="44" t="s">
        <v>197</v>
      </c>
      <c r="E198" s="44" t="s">
        <v>190</v>
      </c>
      <c r="F198" s="44" t="s">
        <v>3001</v>
      </c>
      <c r="G198" s="44" t="s">
        <v>6</v>
      </c>
      <c r="H198" s="44" t="s">
        <v>7</v>
      </c>
      <c r="I198" s="44"/>
      <c r="J198" s="44"/>
      <c r="K198" s="44"/>
      <c r="L198" s="44"/>
      <c r="M198" t="str">
        <f t="shared" si="21"/>
        <v>"//*[@class=\"</v>
      </c>
      <c r="N198" t="s">
        <v>31</v>
      </c>
      <c r="O198" s="4" t="str">
        <f t="shared" si="24"/>
        <v>click</v>
      </c>
      <c r="P198" t="str">
        <f t="shared" si="25"/>
        <v>();</v>
      </c>
      <c r="Q198" t="str">
        <f t="shared" si="26"/>
        <v/>
      </c>
      <c r="R198" t="str">
        <f t="shared" si="22"/>
        <v/>
      </c>
      <c r="S198" s="1" t="str">
        <f t="shared" si="23"/>
        <v/>
      </c>
      <c r="T198"/>
      <c r="U198"/>
      <c r="V198"/>
      <c r="W198"/>
      <c r="X198"/>
      <c r="Y198"/>
      <c r="Z198">
        <v>189</v>
      </c>
      <c r="AA198"/>
      <c r="AB198"/>
      <c r="AC198" s="6"/>
      <c r="AD198" s="6"/>
      <c r="AE198" s="6"/>
      <c r="AF198" s="6"/>
      <c r="AG198" s="4"/>
      <c r="AH198" s="4"/>
      <c r="AI198" s="4"/>
      <c r="AJ198" s="4"/>
      <c r="AK198" s="4"/>
      <c r="AL198" s="4"/>
      <c r="AM198" s="4"/>
      <c r="AN198" s="4"/>
      <c r="AO198" s="4"/>
      <c r="AP198" s="4"/>
      <c r="AQ198" s="4"/>
      <c r="AR198" s="4"/>
      <c r="AS198" s="4"/>
      <c r="AT198" s="4"/>
      <c r="AU198" s="4"/>
      <c r="AV198" s="4"/>
      <c r="AW198" s="4"/>
      <c r="AX198" s="4"/>
      <c r="AY198" s="4"/>
      <c r="AZ198" s="4"/>
      <c r="BA198" s="4"/>
      <c r="BB198" s="3"/>
      <c r="BC198" s="3"/>
      <c r="CT198" s="5" t="e">
        <v>#N/A</v>
      </c>
      <c r="CU198" s="5" t="e">
        <v>#N/A</v>
      </c>
      <c r="CV198" s="5" t="e">
        <v>#N/A</v>
      </c>
      <c r="CW198" s="5" t="e">
        <v>#N/A</v>
      </c>
      <c r="CX198" s="5" t="e">
        <v>#N/A</v>
      </c>
      <c r="CY198" s="5" t="e">
        <v>#N/A</v>
      </c>
      <c r="CZ198" s="5" t="e">
        <v>#N/A</v>
      </c>
      <c r="DA198" s="5" t="e">
        <v>#N/A</v>
      </c>
      <c r="DB198" s="5" t="e">
        <v>#N/A</v>
      </c>
      <c r="DC198" s="5" t="e">
        <v>#N/A</v>
      </c>
      <c r="DD198" s="5" t="e">
        <v>#N/A</v>
      </c>
      <c r="DE198" s="5" t="e">
        <v>#N/A</v>
      </c>
      <c r="DF198" s="5" t="e">
        <v>#N/A</v>
      </c>
      <c r="DG198" s="5" t="e">
        <v>#N/A</v>
      </c>
      <c r="DH198" s="5" t="e">
        <v>#N/A</v>
      </c>
      <c r="DI198" s="5" t="e">
        <v>#N/A</v>
      </c>
    </row>
    <row r="199" spans="1:113" s="5" customFormat="1" ht="75">
      <c r="A199"/>
      <c r="B199"/>
      <c r="C199" s="44"/>
      <c r="D199" s="44" t="s">
        <v>197</v>
      </c>
      <c r="E199" s="44" t="s">
        <v>190</v>
      </c>
      <c r="F199" s="44" t="s">
        <v>3002</v>
      </c>
      <c r="G199" s="44" t="s">
        <v>6</v>
      </c>
      <c r="H199" s="44" t="s">
        <v>7</v>
      </c>
      <c r="I199" s="44"/>
      <c r="J199" s="44"/>
      <c r="K199" s="44"/>
      <c r="L199" s="44"/>
      <c r="M199" t="str">
        <f t="shared" si="21"/>
        <v>"//*[@class=\"</v>
      </c>
      <c r="N199" t="s">
        <v>31</v>
      </c>
      <c r="O199" s="4" t="str">
        <f t="shared" si="24"/>
        <v>click</v>
      </c>
      <c r="P199" t="str">
        <f t="shared" si="25"/>
        <v>();</v>
      </c>
      <c r="Q199" t="str">
        <f t="shared" si="26"/>
        <v/>
      </c>
      <c r="R199" t="str">
        <f t="shared" si="22"/>
        <v/>
      </c>
      <c r="S199" s="1" t="str">
        <f t="shared" si="23"/>
        <v/>
      </c>
      <c r="T199"/>
      <c r="U199"/>
      <c r="V199"/>
      <c r="W199"/>
      <c r="X199"/>
      <c r="Y199"/>
      <c r="Z199">
        <v>190</v>
      </c>
      <c r="AA199"/>
      <c r="AB199"/>
      <c r="AC199" s="6"/>
      <c r="AD199" s="6"/>
      <c r="AE199" s="6"/>
      <c r="AF199" s="6"/>
      <c r="AG199" s="4"/>
      <c r="AH199" s="4"/>
      <c r="AI199" s="4"/>
      <c r="AJ199" s="4"/>
      <c r="AK199" s="4"/>
      <c r="AL199" s="4"/>
      <c r="AM199" s="4"/>
      <c r="AN199" s="4"/>
      <c r="AO199" s="4"/>
      <c r="AP199" s="4"/>
      <c r="AQ199" s="4"/>
      <c r="AR199" s="4"/>
      <c r="AS199" s="4"/>
      <c r="AT199" s="4"/>
      <c r="AU199" s="4"/>
      <c r="AV199" s="4"/>
      <c r="AW199" s="4"/>
      <c r="AX199" s="4"/>
      <c r="AY199" s="4"/>
      <c r="AZ199" s="4"/>
      <c r="BA199" s="4"/>
      <c r="BB199" s="3"/>
      <c r="BC199" s="3"/>
      <c r="CT199" s="5" t="e">
        <v>#N/A</v>
      </c>
      <c r="CU199" s="5" t="e">
        <v>#N/A</v>
      </c>
      <c r="CV199" s="5" t="e">
        <v>#N/A</v>
      </c>
      <c r="CW199" s="5" t="e">
        <v>#N/A</v>
      </c>
      <c r="CX199" s="5" t="e">
        <v>#N/A</v>
      </c>
      <c r="CY199" s="5" t="e">
        <v>#N/A</v>
      </c>
      <c r="CZ199" s="5" t="e">
        <v>#N/A</v>
      </c>
      <c r="DA199" s="5" t="e">
        <v>#N/A</v>
      </c>
      <c r="DB199" s="5" t="e">
        <v>#N/A</v>
      </c>
      <c r="DC199" s="5" t="e">
        <v>#N/A</v>
      </c>
      <c r="DD199" s="5" t="e">
        <v>#N/A</v>
      </c>
      <c r="DE199" s="5" t="e">
        <v>#N/A</v>
      </c>
      <c r="DF199" s="5" t="e">
        <v>#N/A</v>
      </c>
      <c r="DG199" s="5" t="e">
        <v>#N/A</v>
      </c>
      <c r="DH199" s="5" t="e">
        <v>#N/A</v>
      </c>
      <c r="DI199" s="5" t="e">
        <v>#N/A</v>
      </c>
    </row>
    <row r="200" spans="1:113" s="5" customFormat="1" ht="75">
      <c r="A200"/>
      <c r="B200"/>
      <c r="C200" s="44"/>
      <c r="D200" s="44" t="s">
        <v>197</v>
      </c>
      <c r="E200" s="44" t="s">
        <v>190</v>
      </c>
      <c r="F200" s="44" t="s">
        <v>3003</v>
      </c>
      <c r="G200" s="44" t="s">
        <v>6</v>
      </c>
      <c r="H200" s="44" t="s">
        <v>7</v>
      </c>
      <c r="I200" s="44"/>
      <c r="J200" s="44"/>
      <c r="K200" s="44"/>
      <c r="L200" s="44"/>
      <c r="M200" t="str">
        <f t="shared" si="21"/>
        <v>"//*[@class=\"</v>
      </c>
      <c r="N200" t="s">
        <v>31</v>
      </c>
      <c r="O200" s="4" t="str">
        <f t="shared" si="24"/>
        <v>click</v>
      </c>
      <c r="P200" t="str">
        <f t="shared" si="25"/>
        <v>();</v>
      </c>
      <c r="Q200" t="str">
        <f t="shared" si="26"/>
        <v/>
      </c>
      <c r="R200" t="str">
        <f t="shared" si="22"/>
        <v/>
      </c>
      <c r="S200" s="1" t="str">
        <f t="shared" si="23"/>
        <v/>
      </c>
      <c r="T200"/>
      <c r="U200"/>
      <c r="V200"/>
      <c r="W200"/>
      <c r="X200"/>
      <c r="Y200"/>
      <c r="Z200">
        <v>191</v>
      </c>
      <c r="AA200"/>
      <c r="AB200"/>
      <c r="AC200" s="6"/>
      <c r="AD200" s="6"/>
      <c r="AE200" s="6"/>
      <c r="AF200" s="6"/>
      <c r="AG200" s="4"/>
      <c r="AH200" s="4"/>
      <c r="AI200" s="4"/>
      <c r="AJ200" s="4"/>
      <c r="AK200" s="4"/>
      <c r="AL200" s="4"/>
      <c r="AM200" s="4"/>
      <c r="AN200" s="4"/>
      <c r="AO200" s="4"/>
      <c r="AP200" s="4"/>
      <c r="AQ200" s="4"/>
      <c r="AR200" s="4"/>
      <c r="AS200" s="4"/>
      <c r="AT200" s="4"/>
      <c r="AU200" s="4"/>
      <c r="AV200" s="4"/>
      <c r="AW200" s="4"/>
      <c r="AX200" s="4"/>
      <c r="AY200" s="4"/>
      <c r="AZ200" s="4"/>
      <c r="BA200" s="4"/>
      <c r="BB200" s="3"/>
      <c r="BC200" s="3"/>
      <c r="CT200" s="5" t="e">
        <v>#N/A</v>
      </c>
      <c r="CU200" s="5" t="e">
        <v>#N/A</v>
      </c>
      <c r="CV200" s="5" t="e">
        <v>#N/A</v>
      </c>
      <c r="CW200" s="5" t="e">
        <v>#N/A</v>
      </c>
      <c r="CX200" s="5" t="e">
        <v>#N/A</v>
      </c>
      <c r="CY200" s="5" t="e">
        <v>#N/A</v>
      </c>
      <c r="CZ200" s="5" t="e">
        <v>#N/A</v>
      </c>
      <c r="DA200" s="5" t="e">
        <v>#N/A</v>
      </c>
      <c r="DB200" s="5" t="e">
        <v>#N/A</v>
      </c>
      <c r="DC200" s="5" t="e">
        <v>#N/A</v>
      </c>
      <c r="DD200" s="5" t="e">
        <v>#N/A</v>
      </c>
      <c r="DE200" s="5" t="e">
        <v>#N/A</v>
      </c>
      <c r="DF200" s="5" t="e">
        <v>#N/A</v>
      </c>
      <c r="DG200" s="5" t="e">
        <v>#N/A</v>
      </c>
      <c r="DH200" s="5" t="e">
        <v>#N/A</v>
      </c>
      <c r="DI200" s="5" t="e">
        <v>#N/A</v>
      </c>
    </row>
    <row r="201" spans="1:113" s="5" customFormat="1" ht="75">
      <c r="A201"/>
      <c r="B201"/>
      <c r="C201" s="44"/>
      <c r="D201" s="44" t="s">
        <v>197</v>
      </c>
      <c r="E201" s="44" t="s">
        <v>190</v>
      </c>
      <c r="F201" s="44" t="s">
        <v>3004</v>
      </c>
      <c r="G201" s="44" t="s">
        <v>6</v>
      </c>
      <c r="H201" s="44" t="s">
        <v>7</v>
      </c>
      <c r="I201" s="44"/>
      <c r="J201" s="44"/>
      <c r="K201" s="44"/>
      <c r="L201" s="44"/>
      <c r="M201" t="str">
        <f t="shared" si="21"/>
        <v>"//*[@class=\"</v>
      </c>
      <c r="N201" t="s">
        <v>31</v>
      </c>
      <c r="O201" s="4" t="str">
        <f t="shared" si="24"/>
        <v>click</v>
      </c>
      <c r="P201" t="str">
        <f t="shared" si="25"/>
        <v>();</v>
      </c>
      <c r="Q201" t="str">
        <f t="shared" si="26"/>
        <v/>
      </c>
      <c r="R201" t="str">
        <f t="shared" si="22"/>
        <v/>
      </c>
      <c r="S201" s="1" t="str">
        <f t="shared" si="23"/>
        <v/>
      </c>
      <c r="T201"/>
      <c r="U201"/>
      <c r="V201"/>
      <c r="W201"/>
      <c r="X201"/>
      <c r="Y201"/>
      <c r="Z201">
        <v>192</v>
      </c>
      <c r="AA201"/>
      <c r="AB201"/>
      <c r="AC201" s="6"/>
      <c r="AD201" s="6"/>
      <c r="AE201" s="6"/>
      <c r="AF201" s="6"/>
      <c r="AG201" s="4"/>
      <c r="AH201" s="4"/>
      <c r="AI201" s="4"/>
      <c r="AJ201" s="4"/>
      <c r="AK201" s="4"/>
      <c r="AL201" s="4"/>
      <c r="AM201" s="4"/>
      <c r="AN201" s="4"/>
      <c r="AO201" s="4"/>
      <c r="AP201" s="4"/>
      <c r="AQ201" s="4"/>
      <c r="AR201" s="4"/>
      <c r="AS201" s="4"/>
      <c r="AT201" s="4"/>
      <c r="AU201" s="4"/>
      <c r="AV201" s="4"/>
      <c r="AW201" s="4"/>
      <c r="AX201" s="4"/>
      <c r="AY201" s="4"/>
      <c r="AZ201" s="4"/>
      <c r="BA201" s="4"/>
      <c r="BB201" s="3"/>
      <c r="BC201" s="3"/>
      <c r="CT201" s="5" t="e">
        <v>#N/A</v>
      </c>
      <c r="CU201" s="5" t="e">
        <v>#N/A</v>
      </c>
      <c r="CV201" s="5" t="e">
        <v>#N/A</v>
      </c>
      <c r="CW201" s="5" t="e">
        <v>#N/A</v>
      </c>
      <c r="CX201" s="5" t="e">
        <v>#N/A</v>
      </c>
      <c r="CY201" s="5" t="e">
        <v>#N/A</v>
      </c>
      <c r="CZ201" s="5" t="e">
        <v>#N/A</v>
      </c>
      <c r="DA201" s="5" t="e">
        <v>#N/A</v>
      </c>
      <c r="DB201" s="5" t="e">
        <v>#N/A</v>
      </c>
      <c r="DC201" s="5" t="e">
        <v>#N/A</v>
      </c>
      <c r="DD201" s="5" t="e">
        <v>#N/A</v>
      </c>
      <c r="DE201" s="5" t="e">
        <v>#N/A</v>
      </c>
      <c r="DF201" s="5" t="e">
        <v>#N/A</v>
      </c>
      <c r="DG201" s="5" t="e">
        <v>#N/A</v>
      </c>
      <c r="DH201" s="5" t="e">
        <v>#N/A</v>
      </c>
      <c r="DI201" s="5" t="e">
        <v>#N/A</v>
      </c>
    </row>
    <row r="202" spans="1:113" s="5" customFormat="1" ht="75">
      <c r="A202"/>
      <c r="B202"/>
      <c r="C202" s="44"/>
      <c r="D202" s="44" t="s">
        <v>197</v>
      </c>
      <c r="E202" s="44" t="s">
        <v>190</v>
      </c>
      <c r="F202" s="44" t="s">
        <v>3005</v>
      </c>
      <c r="G202" s="44" t="s">
        <v>6</v>
      </c>
      <c r="H202" s="44" t="s">
        <v>7</v>
      </c>
      <c r="I202" s="44"/>
      <c r="J202" s="44"/>
      <c r="K202" s="44"/>
      <c r="L202" s="44"/>
      <c r="M202" t="str">
        <f t="shared" si="21"/>
        <v>"//*[@class=\"</v>
      </c>
      <c r="N202" t="s">
        <v>31</v>
      </c>
      <c r="O202" s="4" t="str">
        <f t="shared" si="24"/>
        <v>click</v>
      </c>
      <c r="P202" t="str">
        <f t="shared" si="25"/>
        <v>();</v>
      </c>
      <c r="Q202" t="str">
        <f t="shared" si="26"/>
        <v/>
      </c>
      <c r="R202" t="str">
        <f t="shared" si="22"/>
        <v/>
      </c>
      <c r="S202" s="1" t="str">
        <f t="shared" si="23"/>
        <v/>
      </c>
      <c r="T202"/>
      <c r="U202"/>
      <c r="V202"/>
      <c r="W202"/>
      <c r="X202"/>
      <c r="Y202"/>
      <c r="Z202">
        <v>193</v>
      </c>
      <c r="AA202"/>
      <c r="AB202"/>
      <c r="AC202" s="6"/>
      <c r="AD202" s="6"/>
      <c r="AE202" s="6"/>
      <c r="AF202" s="6"/>
      <c r="AG202" s="4"/>
      <c r="AH202" s="4"/>
      <c r="AI202" s="4"/>
      <c r="AJ202" s="4"/>
      <c r="AK202" s="4"/>
      <c r="AL202" s="4"/>
      <c r="AM202" s="4"/>
      <c r="AN202" s="4"/>
      <c r="AO202" s="4"/>
      <c r="AP202" s="4"/>
      <c r="AQ202" s="4"/>
      <c r="AR202" s="4"/>
      <c r="AS202" s="4"/>
      <c r="AT202" s="4"/>
      <c r="AU202" s="4"/>
      <c r="AV202" s="4"/>
      <c r="AW202" s="4"/>
      <c r="AX202" s="4"/>
      <c r="AY202" s="4"/>
      <c r="AZ202" s="4"/>
      <c r="BA202" s="4"/>
      <c r="BB202" s="3"/>
      <c r="BC202" s="3"/>
      <c r="CT202" s="5" t="e">
        <v>#N/A</v>
      </c>
      <c r="CU202" s="5" t="e">
        <v>#N/A</v>
      </c>
      <c r="CV202" s="5" t="e">
        <v>#N/A</v>
      </c>
      <c r="CW202" s="5" t="e">
        <v>#N/A</v>
      </c>
      <c r="CX202" s="5" t="e">
        <v>#N/A</v>
      </c>
      <c r="CY202" s="5" t="e">
        <v>#N/A</v>
      </c>
      <c r="CZ202" s="5" t="e">
        <v>#N/A</v>
      </c>
      <c r="DA202" s="5" t="e">
        <v>#N/A</v>
      </c>
      <c r="DB202" s="5" t="e">
        <v>#N/A</v>
      </c>
      <c r="DC202" s="5" t="e">
        <v>#N/A</v>
      </c>
      <c r="DD202" s="5" t="e">
        <v>#N/A</v>
      </c>
      <c r="DE202" s="5" t="e">
        <v>#N/A</v>
      </c>
      <c r="DF202" s="5" t="e">
        <v>#N/A</v>
      </c>
      <c r="DG202" s="5" t="e">
        <v>#N/A</v>
      </c>
      <c r="DH202" s="5" t="e">
        <v>#N/A</v>
      </c>
      <c r="DI202" s="5" t="e">
        <v>#N/A</v>
      </c>
    </row>
    <row r="203" spans="1:113" s="5" customFormat="1" ht="75">
      <c r="A203"/>
      <c r="B203"/>
      <c r="C203" s="44"/>
      <c r="D203" s="44" t="s">
        <v>197</v>
      </c>
      <c r="E203" s="44" t="s">
        <v>190</v>
      </c>
      <c r="F203" s="44" t="s">
        <v>3006</v>
      </c>
      <c r="G203" s="44" t="s">
        <v>6</v>
      </c>
      <c r="H203" s="44" t="s">
        <v>7</v>
      </c>
      <c r="I203" s="44"/>
      <c r="J203" s="44"/>
      <c r="K203" s="44"/>
      <c r="L203" s="44"/>
      <c r="M203" t="str">
        <f t="shared" ref="M203:M266" si="27">IF(H203="id",""""&amp;"//*[@id=\"&amp;"""",""""&amp;"//*[@class=\"&amp;"""")</f>
        <v>"//*[@class=\"</v>
      </c>
      <c r="N203" t="s">
        <v>31</v>
      </c>
      <c r="O203" s="4" t="str">
        <f t="shared" si="24"/>
        <v>click</v>
      </c>
      <c r="P203" t="str">
        <f t="shared" si="25"/>
        <v>();</v>
      </c>
      <c r="Q203" t="str">
        <f t="shared" si="26"/>
        <v/>
      </c>
      <c r="R203" t="str">
        <f t="shared" ref="R203:R266" si="28">IF(C203="Y",""""&amp;SUBSTITUTE(E203," ","")&amp;""""&amp;":"&amp;Q203&amp;"","")</f>
        <v/>
      </c>
      <c r="S203" s="1" t="str">
        <f t="shared" ref="S203:S266" si="29">IF(C203="Y",IF(D203&lt;&gt;"mat-select",IF(D203="End","",IF(O203="innerText",I203&amp;"="&amp;IF(C203="Y",IF(J203&lt;&gt;"Y",$S$8&amp;$R$9&amp;"."&amp;E203&amp;")."&amp;IF(OR(O203="click",O203="innerText"),O203&amp;"();",O203&amp;"("&amp;$Q$8&amp;"."&amp;E203&amp;");"),$S$7&amp;$R$9&amp;"."&amp;SUBSTITUTE(E203," ","")&amp;")."&amp;IF(O203="click",O203&amp;"();",O203&amp;"("&amp;"'"&amp;K203&amp;"'"&amp;");")),""),IF(C203="Y",IF(J203&lt;&gt;"Y",$S$8&amp;$R$9&amp;"."&amp;SUBSTITUTE(E203," ","")&amp;")."&amp;IF(OR(O203="click",O203="innerText"),O203&amp;"();",O203&amp;"("&amp;$Q$8&amp;"."&amp;SUBSTITUTE(E203," ","")&amp;");"),$S$7&amp;$R$9&amp;"."&amp;SUBSTITUTE(E203," ","")&amp;")."&amp;IF(O203="click",O203&amp;"();",O203&amp;"("&amp;"'"&amp;K203&amp;"'"&amp;");")),""))),"let form"&amp;Z203&amp;": String;"&amp;"for (let i = 1; i &lt; 30; i++) {"&amp;$S$8&amp;$R$9&amp;"."&amp;SUBSTITUTE(E203," ","")&amp;").click();"&amp;$CE$4&amp; "form"&amp;Z203&amp;"="&amp; $S$8&amp;$R$9&amp;"."&amp;SUBSTITUTE(E203," ","")&amp;").innerText();" &amp;"if ("&amp;"form"&amp;Z203&amp;"=="&amp; "Data[index]."&amp;SUBSTITUTE(E203," ","") &amp;"){"&amp;$CE$7),"")</f>
        <v/>
      </c>
      <c r="T203"/>
      <c r="U203"/>
      <c r="V203"/>
      <c r="W203"/>
      <c r="X203"/>
      <c r="Y203"/>
      <c r="Z203">
        <v>194</v>
      </c>
      <c r="AA203"/>
      <c r="AB203"/>
      <c r="AC203" s="6"/>
      <c r="AD203" s="6"/>
      <c r="AE203" s="6"/>
      <c r="AF203" s="6"/>
      <c r="AG203" s="4"/>
      <c r="AH203" s="4"/>
      <c r="AI203" s="4"/>
      <c r="AJ203" s="4"/>
      <c r="AK203" s="4"/>
      <c r="AL203" s="4"/>
      <c r="AM203" s="4"/>
      <c r="AN203" s="4"/>
      <c r="AO203" s="4"/>
      <c r="AP203" s="4"/>
      <c r="AQ203" s="4"/>
      <c r="AR203" s="4"/>
      <c r="AS203" s="4"/>
      <c r="AT203" s="4"/>
      <c r="AU203" s="4"/>
      <c r="AV203" s="4"/>
      <c r="AW203" s="4"/>
      <c r="AX203" s="4"/>
      <c r="AY203" s="4"/>
      <c r="AZ203" s="4"/>
      <c r="BA203" s="4"/>
      <c r="BB203" s="3"/>
      <c r="BC203" s="3"/>
      <c r="CT203" s="5" t="e">
        <v>#N/A</v>
      </c>
      <c r="CU203" s="5" t="e">
        <v>#N/A</v>
      </c>
      <c r="CV203" s="5" t="e">
        <v>#N/A</v>
      </c>
      <c r="CW203" s="5" t="e">
        <v>#N/A</v>
      </c>
      <c r="CX203" s="5" t="e">
        <v>#N/A</v>
      </c>
      <c r="CY203" s="5" t="e">
        <v>#N/A</v>
      </c>
      <c r="CZ203" s="5" t="e">
        <v>#N/A</v>
      </c>
      <c r="DA203" s="5" t="e">
        <v>#N/A</v>
      </c>
      <c r="DB203" s="5" t="e">
        <v>#N/A</v>
      </c>
      <c r="DC203" s="5" t="e">
        <v>#N/A</v>
      </c>
      <c r="DD203" s="5" t="e">
        <v>#N/A</v>
      </c>
      <c r="DE203" s="5" t="e">
        <v>#N/A</v>
      </c>
      <c r="DF203" s="5" t="e">
        <v>#N/A</v>
      </c>
      <c r="DG203" s="5" t="e">
        <v>#N/A</v>
      </c>
      <c r="DH203" s="5" t="e">
        <v>#N/A</v>
      </c>
      <c r="DI203" s="5" t="e">
        <v>#N/A</v>
      </c>
    </row>
    <row r="204" spans="1:113" s="5" customFormat="1" ht="75">
      <c r="A204"/>
      <c r="B204"/>
      <c r="C204" s="44"/>
      <c r="D204" s="44" t="s">
        <v>197</v>
      </c>
      <c r="E204" s="44" t="s">
        <v>190</v>
      </c>
      <c r="F204" s="44" t="s">
        <v>3007</v>
      </c>
      <c r="G204" s="44" t="s">
        <v>6</v>
      </c>
      <c r="H204" s="44" t="s">
        <v>7</v>
      </c>
      <c r="I204" s="44"/>
      <c r="J204" s="44"/>
      <c r="K204" s="44"/>
      <c r="L204" s="44"/>
      <c r="M204" t="str">
        <f t="shared" si="27"/>
        <v>"//*[@class=\"</v>
      </c>
      <c r="N204" t="s">
        <v>31</v>
      </c>
      <c r="O204" s="4" t="str">
        <f t="shared" si="24"/>
        <v>click</v>
      </c>
      <c r="P204" t="str">
        <f t="shared" si="25"/>
        <v>();</v>
      </c>
      <c r="Q204" t="str">
        <f t="shared" si="26"/>
        <v/>
      </c>
      <c r="R204" t="str">
        <f t="shared" si="28"/>
        <v/>
      </c>
      <c r="S204" s="1" t="str">
        <f t="shared" si="29"/>
        <v/>
      </c>
      <c r="T204"/>
      <c r="U204"/>
      <c r="V204"/>
      <c r="W204"/>
      <c r="X204"/>
      <c r="Y204"/>
      <c r="Z204">
        <v>195</v>
      </c>
      <c r="AA204"/>
      <c r="AB204"/>
      <c r="AC204" s="6"/>
      <c r="AD204" s="6"/>
      <c r="AE204" s="6"/>
      <c r="AF204" s="6"/>
      <c r="AG204" s="4"/>
      <c r="AH204" s="4"/>
      <c r="AI204" s="4"/>
      <c r="AJ204" s="4"/>
      <c r="AK204" s="4"/>
      <c r="AL204" s="4"/>
      <c r="AM204" s="4"/>
      <c r="AN204" s="4"/>
      <c r="AO204" s="4"/>
      <c r="AP204" s="4"/>
      <c r="AQ204" s="4"/>
      <c r="AR204" s="4"/>
      <c r="AS204" s="4"/>
      <c r="AT204" s="4"/>
      <c r="AU204" s="4"/>
      <c r="AV204" s="4"/>
      <c r="AW204" s="4"/>
      <c r="AX204" s="4"/>
      <c r="AY204" s="4"/>
      <c r="AZ204" s="4"/>
      <c r="BA204" s="4"/>
      <c r="BB204" s="3"/>
      <c r="BC204" s="3"/>
      <c r="CT204" s="5" t="e">
        <v>#N/A</v>
      </c>
      <c r="CU204" s="5" t="e">
        <v>#N/A</v>
      </c>
      <c r="CV204" s="5" t="e">
        <v>#N/A</v>
      </c>
      <c r="CW204" s="5" t="e">
        <v>#N/A</v>
      </c>
      <c r="CX204" s="5" t="e">
        <v>#N/A</v>
      </c>
      <c r="CY204" s="5" t="e">
        <v>#N/A</v>
      </c>
      <c r="CZ204" s="5" t="e">
        <v>#N/A</v>
      </c>
      <c r="DA204" s="5" t="e">
        <v>#N/A</v>
      </c>
      <c r="DB204" s="5" t="e">
        <v>#N/A</v>
      </c>
      <c r="DC204" s="5" t="e">
        <v>#N/A</v>
      </c>
      <c r="DD204" s="5" t="e">
        <v>#N/A</v>
      </c>
      <c r="DE204" s="5" t="e">
        <v>#N/A</v>
      </c>
      <c r="DF204" s="5" t="e">
        <v>#N/A</v>
      </c>
      <c r="DG204" s="5" t="e">
        <v>#N/A</v>
      </c>
      <c r="DH204" s="5" t="e">
        <v>#N/A</v>
      </c>
      <c r="DI204" s="5" t="e">
        <v>#N/A</v>
      </c>
    </row>
    <row r="205" spans="1:113" s="5" customFormat="1" ht="75">
      <c r="A205"/>
      <c r="B205"/>
      <c r="C205" s="44"/>
      <c r="D205" s="44" t="s">
        <v>197</v>
      </c>
      <c r="E205" s="44" t="s">
        <v>190</v>
      </c>
      <c r="F205" s="44" t="s">
        <v>3008</v>
      </c>
      <c r="G205" s="44" t="s">
        <v>6</v>
      </c>
      <c r="H205" s="44" t="s">
        <v>7</v>
      </c>
      <c r="I205" s="44"/>
      <c r="J205" s="44"/>
      <c r="K205" s="44"/>
      <c r="L205" s="44"/>
      <c r="M205" t="str">
        <f t="shared" si="27"/>
        <v>"//*[@class=\"</v>
      </c>
      <c r="N205" t="s">
        <v>31</v>
      </c>
      <c r="O205" s="4" t="str">
        <f t="shared" si="24"/>
        <v>click</v>
      </c>
      <c r="P205" t="str">
        <f t="shared" si="25"/>
        <v>();</v>
      </c>
      <c r="Q205" t="str">
        <f t="shared" si="26"/>
        <v/>
      </c>
      <c r="R205" t="str">
        <f t="shared" si="28"/>
        <v/>
      </c>
      <c r="S205" s="1" t="str">
        <f t="shared" si="29"/>
        <v/>
      </c>
      <c r="T205"/>
      <c r="U205"/>
      <c r="V205"/>
      <c r="W205"/>
      <c r="X205"/>
      <c r="Y205"/>
      <c r="Z205">
        <v>196</v>
      </c>
      <c r="AA205"/>
      <c r="AB205"/>
      <c r="AC205" s="6"/>
      <c r="AD205" s="6"/>
      <c r="AE205" s="6"/>
      <c r="AF205" s="6"/>
      <c r="AG205" s="4"/>
      <c r="AH205" s="4"/>
      <c r="AI205" s="4"/>
      <c r="AJ205" s="4"/>
      <c r="AK205" s="4"/>
      <c r="AL205" s="4"/>
      <c r="AM205" s="4"/>
      <c r="AN205" s="4"/>
      <c r="AO205" s="4"/>
      <c r="AP205" s="4"/>
      <c r="AQ205" s="4"/>
      <c r="AR205" s="4"/>
      <c r="AS205" s="4"/>
      <c r="AT205" s="4"/>
      <c r="AU205" s="4"/>
      <c r="AV205" s="4"/>
      <c r="AW205" s="4"/>
      <c r="AX205" s="4"/>
      <c r="AY205" s="4"/>
      <c r="AZ205" s="4"/>
      <c r="BA205" s="4"/>
      <c r="BB205" s="3"/>
      <c r="BC205" s="3"/>
      <c r="CT205" s="5" t="e">
        <v>#N/A</v>
      </c>
      <c r="CU205" s="5" t="e">
        <v>#N/A</v>
      </c>
      <c r="CV205" s="5" t="e">
        <v>#N/A</v>
      </c>
      <c r="CW205" s="5" t="e">
        <v>#N/A</v>
      </c>
      <c r="CX205" s="5" t="e">
        <v>#N/A</v>
      </c>
      <c r="CY205" s="5" t="e">
        <v>#N/A</v>
      </c>
      <c r="CZ205" s="5" t="e">
        <v>#N/A</v>
      </c>
      <c r="DA205" s="5" t="e">
        <v>#N/A</v>
      </c>
      <c r="DB205" s="5" t="e">
        <v>#N/A</v>
      </c>
      <c r="DC205" s="5" t="e">
        <v>#N/A</v>
      </c>
      <c r="DD205" s="5" t="e">
        <v>#N/A</v>
      </c>
      <c r="DE205" s="5" t="e">
        <v>#N/A</v>
      </c>
      <c r="DF205" s="5" t="e">
        <v>#N/A</v>
      </c>
      <c r="DG205" s="5" t="e">
        <v>#N/A</v>
      </c>
      <c r="DH205" s="5" t="e">
        <v>#N/A</v>
      </c>
      <c r="DI205" s="5" t="e">
        <v>#N/A</v>
      </c>
    </row>
    <row r="206" spans="1:113" s="5" customFormat="1" ht="75">
      <c r="A206"/>
      <c r="B206"/>
      <c r="C206" s="44"/>
      <c r="D206" s="44" t="s">
        <v>197</v>
      </c>
      <c r="E206" s="44" t="s">
        <v>190</v>
      </c>
      <c r="F206" s="44" t="s">
        <v>3009</v>
      </c>
      <c r="G206" s="44" t="s">
        <v>6</v>
      </c>
      <c r="H206" s="44" t="s">
        <v>7</v>
      </c>
      <c r="I206" s="44"/>
      <c r="J206" s="44"/>
      <c r="K206" s="44"/>
      <c r="L206" s="44"/>
      <c r="M206" t="str">
        <f t="shared" si="27"/>
        <v>"//*[@class=\"</v>
      </c>
      <c r="N206" t="s">
        <v>31</v>
      </c>
      <c r="O206" s="4" t="str">
        <f t="shared" ref="O206:O269" si="30">IF(D206="input","fill",IF(I206&lt;&gt;"","innerText",IF(J206="Y",$T$7,"click")))</f>
        <v>click</v>
      </c>
      <c r="P206" t="str">
        <f t="shared" ref="P206:P269" si="31">IF(OR(O206="Click",O206="innerText"),"();","("&amp;""""&amp;K206&amp;""""&amp;");")</f>
        <v>();</v>
      </c>
      <c r="Q206" t="str">
        <f t="shared" ref="Q206:Q269" si="32">IF(C206="Y",IF(H206&lt;&gt;"Xpath",M206&amp;F206&amp;N206,""""&amp;F206&amp;""""),"")</f>
        <v/>
      </c>
      <c r="R206" t="str">
        <f t="shared" si="28"/>
        <v/>
      </c>
      <c r="S206" s="1" t="str">
        <f t="shared" si="29"/>
        <v/>
      </c>
      <c r="T206"/>
      <c r="U206"/>
      <c r="V206"/>
      <c r="W206"/>
      <c r="X206"/>
      <c r="Y206"/>
      <c r="Z206">
        <v>197</v>
      </c>
      <c r="AA206"/>
      <c r="AB206"/>
      <c r="AC206" s="6"/>
      <c r="AD206" s="6"/>
      <c r="AE206" s="6"/>
      <c r="AF206" s="6"/>
      <c r="AG206" s="4"/>
      <c r="AH206" s="4"/>
      <c r="AI206" s="4"/>
      <c r="AJ206" s="4"/>
      <c r="AK206" s="4"/>
      <c r="AL206" s="4"/>
      <c r="AM206" s="4"/>
      <c r="AN206" s="4"/>
      <c r="AO206" s="4"/>
      <c r="AP206" s="4"/>
      <c r="AQ206" s="4"/>
      <c r="AR206" s="4"/>
      <c r="AS206" s="4"/>
      <c r="AT206" s="4"/>
      <c r="AU206" s="4"/>
      <c r="AV206" s="4"/>
      <c r="AW206" s="4"/>
      <c r="AX206" s="4"/>
      <c r="AY206" s="4"/>
      <c r="AZ206" s="4"/>
      <c r="BA206" s="4"/>
      <c r="BB206" s="3"/>
      <c r="BC206" s="3"/>
      <c r="CT206" s="5" t="e">
        <v>#N/A</v>
      </c>
      <c r="CU206" s="5" t="e">
        <v>#N/A</v>
      </c>
      <c r="CV206" s="5" t="e">
        <v>#N/A</v>
      </c>
      <c r="CW206" s="5" t="e">
        <v>#N/A</v>
      </c>
      <c r="CX206" s="5" t="e">
        <v>#N/A</v>
      </c>
      <c r="CY206" s="5" t="e">
        <v>#N/A</v>
      </c>
      <c r="CZ206" s="5" t="e">
        <v>#N/A</v>
      </c>
      <c r="DA206" s="5" t="e">
        <v>#N/A</v>
      </c>
      <c r="DB206" s="5" t="e">
        <v>#N/A</v>
      </c>
      <c r="DC206" s="5" t="e">
        <v>#N/A</v>
      </c>
      <c r="DD206" s="5" t="e">
        <v>#N/A</v>
      </c>
      <c r="DE206" s="5" t="e">
        <v>#N/A</v>
      </c>
      <c r="DF206" s="5" t="e">
        <v>#N/A</v>
      </c>
      <c r="DG206" s="5" t="e">
        <v>#N/A</v>
      </c>
      <c r="DH206" s="5" t="e">
        <v>#N/A</v>
      </c>
      <c r="DI206" s="5" t="e">
        <v>#N/A</v>
      </c>
    </row>
    <row r="207" spans="1:113" s="5" customFormat="1" ht="75">
      <c r="A207"/>
      <c r="B207"/>
      <c r="C207" s="44"/>
      <c r="D207" s="44" t="s">
        <v>197</v>
      </c>
      <c r="E207" s="44" t="s">
        <v>190</v>
      </c>
      <c r="F207" s="44" t="s">
        <v>3010</v>
      </c>
      <c r="G207" s="44" t="s">
        <v>6</v>
      </c>
      <c r="H207" s="44" t="s">
        <v>7</v>
      </c>
      <c r="I207" s="44"/>
      <c r="J207" s="44"/>
      <c r="K207" s="44"/>
      <c r="L207" s="44"/>
      <c r="M207" t="str">
        <f t="shared" si="27"/>
        <v>"//*[@class=\"</v>
      </c>
      <c r="N207" t="s">
        <v>31</v>
      </c>
      <c r="O207" s="4" t="str">
        <f t="shared" si="30"/>
        <v>click</v>
      </c>
      <c r="P207" t="str">
        <f t="shared" si="31"/>
        <v>();</v>
      </c>
      <c r="Q207" t="str">
        <f t="shared" si="32"/>
        <v/>
      </c>
      <c r="R207" t="str">
        <f t="shared" si="28"/>
        <v/>
      </c>
      <c r="S207" s="1" t="str">
        <f t="shared" si="29"/>
        <v/>
      </c>
      <c r="T207"/>
      <c r="U207"/>
      <c r="V207"/>
      <c r="W207"/>
      <c r="X207"/>
      <c r="Y207"/>
      <c r="Z207">
        <v>198</v>
      </c>
      <c r="AA207"/>
      <c r="AB207"/>
      <c r="AC207" s="6"/>
      <c r="AD207" s="6"/>
      <c r="AE207" s="6"/>
      <c r="AF207" s="6"/>
      <c r="AG207" s="4"/>
      <c r="AH207" s="4"/>
      <c r="AI207" s="4"/>
      <c r="AJ207" s="4"/>
      <c r="AK207" s="4"/>
      <c r="AL207" s="4"/>
      <c r="AM207" s="4"/>
      <c r="AN207" s="4"/>
      <c r="AO207" s="4"/>
      <c r="AP207" s="4"/>
      <c r="AQ207" s="4"/>
      <c r="AR207" s="4"/>
      <c r="AS207" s="4"/>
      <c r="AT207" s="4"/>
      <c r="AU207" s="4"/>
      <c r="AV207" s="4"/>
      <c r="AW207" s="4"/>
      <c r="AX207" s="4"/>
      <c r="AY207" s="4"/>
      <c r="AZ207" s="4"/>
      <c r="BA207" s="4"/>
      <c r="BB207" s="3"/>
      <c r="BC207" s="3"/>
      <c r="CT207" s="5" t="e">
        <v>#N/A</v>
      </c>
      <c r="CU207" s="5" t="e">
        <v>#N/A</v>
      </c>
      <c r="CV207" s="5" t="e">
        <v>#N/A</v>
      </c>
      <c r="CW207" s="5" t="e">
        <v>#N/A</v>
      </c>
      <c r="CX207" s="5" t="e">
        <v>#N/A</v>
      </c>
      <c r="CY207" s="5" t="e">
        <v>#N/A</v>
      </c>
      <c r="CZ207" s="5" t="e">
        <v>#N/A</v>
      </c>
      <c r="DA207" s="5" t="e">
        <v>#N/A</v>
      </c>
      <c r="DB207" s="5" t="e">
        <v>#N/A</v>
      </c>
      <c r="DC207" s="5" t="e">
        <v>#N/A</v>
      </c>
      <c r="DD207" s="5" t="e">
        <v>#N/A</v>
      </c>
      <c r="DE207" s="5" t="e">
        <v>#N/A</v>
      </c>
      <c r="DF207" s="5" t="e">
        <v>#N/A</v>
      </c>
      <c r="DG207" s="5" t="e">
        <v>#N/A</v>
      </c>
      <c r="DH207" s="5" t="e">
        <v>#N/A</v>
      </c>
      <c r="DI207" s="5" t="e">
        <v>#N/A</v>
      </c>
    </row>
    <row r="208" spans="1:113" s="5" customFormat="1" ht="75">
      <c r="A208"/>
      <c r="B208"/>
      <c r="C208" s="44"/>
      <c r="D208" s="44" t="s">
        <v>197</v>
      </c>
      <c r="E208" s="44" t="s">
        <v>190</v>
      </c>
      <c r="F208" s="44" t="s">
        <v>3011</v>
      </c>
      <c r="G208" s="44" t="s">
        <v>6</v>
      </c>
      <c r="H208" s="44" t="s">
        <v>7</v>
      </c>
      <c r="I208" s="44"/>
      <c r="J208" s="44"/>
      <c r="K208" s="44"/>
      <c r="L208" s="44"/>
      <c r="M208" t="str">
        <f t="shared" si="27"/>
        <v>"//*[@class=\"</v>
      </c>
      <c r="N208" t="s">
        <v>31</v>
      </c>
      <c r="O208" s="4" t="str">
        <f t="shared" si="30"/>
        <v>click</v>
      </c>
      <c r="P208" t="str">
        <f t="shared" si="31"/>
        <v>();</v>
      </c>
      <c r="Q208" t="str">
        <f t="shared" si="32"/>
        <v/>
      </c>
      <c r="R208" t="str">
        <f t="shared" si="28"/>
        <v/>
      </c>
      <c r="S208" s="1" t="str">
        <f t="shared" si="29"/>
        <v/>
      </c>
      <c r="T208"/>
      <c r="U208"/>
      <c r="V208"/>
      <c r="W208"/>
      <c r="X208"/>
      <c r="Y208"/>
      <c r="Z208">
        <v>199</v>
      </c>
      <c r="AA208"/>
      <c r="AB208"/>
      <c r="AC208" s="6"/>
      <c r="AD208" s="6"/>
      <c r="AE208" s="6"/>
      <c r="AF208" s="6"/>
      <c r="AG208" s="4"/>
      <c r="AH208" s="4"/>
      <c r="AI208" s="4"/>
      <c r="AJ208" s="4"/>
      <c r="AK208" s="4"/>
      <c r="AL208" s="4"/>
      <c r="AM208" s="4"/>
      <c r="AN208" s="4"/>
      <c r="AO208" s="4"/>
      <c r="AP208" s="4"/>
      <c r="AQ208" s="4"/>
      <c r="AR208" s="4"/>
      <c r="AS208" s="4"/>
      <c r="AT208" s="4"/>
      <c r="AU208" s="4"/>
      <c r="AV208" s="4"/>
      <c r="AW208" s="4"/>
      <c r="AX208" s="4"/>
      <c r="AY208" s="4"/>
      <c r="AZ208" s="4"/>
      <c r="BA208" s="4"/>
      <c r="BB208" s="3"/>
      <c r="BC208" s="3"/>
      <c r="CT208" s="5" t="e">
        <v>#N/A</v>
      </c>
      <c r="CU208" s="5" t="e">
        <v>#N/A</v>
      </c>
      <c r="CV208" s="5" t="e">
        <v>#N/A</v>
      </c>
      <c r="CW208" s="5" t="e">
        <v>#N/A</v>
      </c>
      <c r="CX208" s="5" t="e">
        <v>#N/A</v>
      </c>
      <c r="CY208" s="5" t="e">
        <v>#N/A</v>
      </c>
      <c r="CZ208" s="5" t="e">
        <v>#N/A</v>
      </c>
      <c r="DA208" s="5" t="e">
        <v>#N/A</v>
      </c>
      <c r="DB208" s="5" t="e">
        <v>#N/A</v>
      </c>
      <c r="DC208" s="5" t="e">
        <v>#N/A</v>
      </c>
      <c r="DD208" s="5" t="e">
        <v>#N/A</v>
      </c>
      <c r="DE208" s="5" t="e">
        <v>#N/A</v>
      </c>
      <c r="DF208" s="5" t="e">
        <v>#N/A</v>
      </c>
      <c r="DG208" s="5" t="e">
        <v>#N/A</v>
      </c>
      <c r="DH208" s="5" t="e">
        <v>#N/A</v>
      </c>
      <c r="DI208" s="5" t="e">
        <v>#N/A</v>
      </c>
    </row>
    <row r="209" spans="1:113" s="5" customFormat="1" ht="75">
      <c r="A209"/>
      <c r="B209"/>
      <c r="C209" s="44"/>
      <c r="D209" s="44" t="s">
        <v>197</v>
      </c>
      <c r="E209" s="44" t="s">
        <v>190</v>
      </c>
      <c r="F209" s="44" t="s">
        <v>3012</v>
      </c>
      <c r="G209" s="44" t="s">
        <v>6</v>
      </c>
      <c r="H209" s="44" t="s">
        <v>7</v>
      </c>
      <c r="I209" s="44"/>
      <c r="J209" s="44"/>
      <c r="K209" s="44"/>
      <c r="L209" s="44"/>
      <c r="M209" t="str">
        <f t="shared" si="27"/>
        <v>"//*[@class=\"</v>
      </c>
      <c r="N209" t="s">
        <v>31</v>
      </c>
      <c r="O209" s="4" t="str">
        <f t="shared" si="30"/>
        <v>click</v>
      </c>
      <c r="P209" t="str">
        <f t="shared" si="31"/>
        <v>();</v>
      </c>
      <c r="Q209" t="str">
        <f t="shared" si="32"/>
        <v/>
      </c>
      <c r="R209" t="str">
        <f t="shared" si="28"/>
        <v/>
      </c>
      <c r="S209" s="1" t="str">
        <f t="shared" si="29"/>
        <v/>
      </c>
      <c r="T209"/>
      <c r="U209"/>
      <c r="V209"/>
      <c r="W209"/>
      <c r="X209"/>
      <c r="Y209"/>
      <c r="Z209">
        <v>200</v>
      </c>
      <c r="AA209"/>
      <c r="AB209"/>
      <c r="AC209" s="6"/>
      <c r="AD209" s="6"/>
      <c r="AE209" s="6"/>
      <c r="AF209" s="6"/>
      <c r="AG209" s="4"/>
      <c r="AH209" s="4"/>
      <c r="AI209" s="4"/>
      <c r="AJ209" s="4"/>
      <c r="AK209" s="4"/>
      <c r="AL209" s="4"/>
      <c r="AM209" s="4"/>
      <c r="AN209" s="4"/>
      <c r="AO209" s="4"/>
      <c r="AP209" s="4"/>
      <c r="AQ209" s="4"/>
      <c r="AR209" s="4"/>
      <c r="AS209" s="4"/>
      <c r="AT209" s="4"/>
      <c r="AU209" s="4"/>
      <c r="AV209" s="4"/>
      <c r="AW209" s="4"/>
      <c r="AX209" s="4"/>
      <c r="AY209" s="4"/>
      <c r="AZ209" s="4"/>
      <c r="BA209" s="4"/>
      <c r="BB209" s="3"/>
      <c r="BC209" s="3"/>
      <c r="CT209" s="5" t="e">
        <v>#N/A</v>
      </c>
      <c r="CU209" s="5" t="e">
        <v>#N/A</v>
      </c>
      <c r="CV209" s="5" t="e">
        <v>#N/A</v>
      </c>
      <c r="CW209" s="5" t="e">
        <v>#N/A</v>
      </c>
      <c r="CX209" s="5" t="e">
        <v>#N/A</v>
      </c>
      <c r="CY209" s="5" t="e">
        <v>#N/A</v>
      </c>
      <c r="CZ209" s="5" t="e">
        <v>#N/A</v>
      </c>
      <c r="DA209" s="5" t="e">
        <v>#N/A</v>
      </c>
      <c r="DB209" s="5" t="e">
        <v>#N/A</v>
      </c>
      <c r="DC209" s="5" t="e">
        <v>#N/A</v>
      </c>
      <c r="DD209" s="5" t="e">
        <v>#N/A</v>
      </c>
      <c r="DE209" s="5" t="e">
        <v>#N/A</v>
      </c>
      <c r="DF209" s="5" t="e">
        <v>#N/A</v>
      </c>
      <c r="DG209" s="5" t="e">
        <v>#N/A</v>
      </c>
      <c r="DH209" s="5" t="e">
        <v>#N/A</v>
      </c>
      <c r="DI209" s="5" t="e">
        <v>#N/A</v>
      </c>
    </row>
    <row r="210" spans="1:113" s="5" customFormat="1" ht="75">
      <c r="A210"/>
      <c r="B210"/>
      <c r="C210" s="44"/>
      <c r="D210" s="44" t="s">
        <v>197</v>
      </c>
      <c r="E210" s="44" t="s">
        <v>190</v>
      </c>
      <c r="F210" s="44" t="s">
        <v>3013</v>
      </c>
      <c r="G210" s="44" t="s">
        <v>6</v>
      </c>
      <c r="H210" s="44" t="s">
        <v>7</v>
      </c>
      <c r="I210" s="44"/>
      <c r="J210" s="44"/>
      <c r="K210" s="44"/>
      <c r="L210" s="44"/>
      <c r="M210" t="str">
        <f t="shared" si="27"/>
        <v>"//*[@class=\"</v>
      </c>
      <c r="N210" t="s">
        <v>31</v>
      </c>
      <c r="O210" s="4" t="str">
        <f t="shared" si="30"/>
        <v>click</v>
      </c>
      <c r="P210" t="str">
        <f t="shared" si="31"/>
        <v>();</v>
      </c>
      <c r="Q210" t="str">
        <f t="shared" si="32"/>
        <v/>
      </c>
      <c r="R210" t="str">
        <f t="shared" si="28"/>
        <v/>
      </c>
      <c r="S210" s="1" t="str">
        <f t="shared" si="29"/>
        <v/>
      </c>
      <c r="T210"/>
      <c r="U210"/>
      <c r="V210"/>
      <c r="W210"/>
      <c r="X210"/>
      <c r="Y210"/>
      <c r="Z210">
        <v>201</v>
      </c>
      <c r="AA210"/>
      <c r="AB210"/>
      <c r="AC210" s="6"/>
      <c r="AD210" s="6"/>
      <c r="AE210" s="6"/>
      <c r="AF210" s="6"/>
      <c r="AG210" s="4"/>
      <c r="AH210" s="4"/>
      <c r="AI210" s="4"/>
      <c r="AJ210" s="4"/>
      <c r="AK210" s="4"/>
      <c r="AL210" s="4"/>
      <c r="AM210" s="4"/>
      <c r="AN210" s="4"/>
      <c r="AO210" s="4"/>
      <c r="AP210" s="4"/>
      <c r="AQ210" s="4"/>
      <c r="AR210" s="4"/>
      <c r="AS210" s="4"/>
      <c r="AT210" s="4"/>
      <c r="AU210" s="4"/>
      <c r="AV210" s="4"/>
      <c r="AW210" s="4"/>
      <c r="AX210" s="4"/>
      <c r="AY210" s="4"/>
      <c r="AZ210" s="4"/>
      <c r="BA210" s="4"/>
      <c r="BB210" s="3"/>
      <c r="BC210" s="3"/>
      <c r="CT210" s="5" t="e">
        <v>#N/A</v>
      </c>
      <c r="CU210" s="5" t="e">
        <v>#N/A</v>
      </c>
      <c r="CV210" s="5" t="e">
        <v>#N/A</v>
      </c>
      <c r="CW210" s="5" t="e">
        <v>#N/A</v>
      </c>
      <c r="CX210" s="5" t="e">
        <v>#N/A</v>
      </c>
      <c r="CY210" s="5" t="e">
        <v>#N/A</v>
      </c>
      <c r="CZ210" s="5" t="e">
        <v>#N/A</v>
      </c>
      <c r="DA210" s="5" t="e">
        <v>#N/A</v>
      </c>
      <c r="DB210" s="5" t="e">
        <v>#N/A</v>
      </c>
      <c r="DC210" s="5" t="e">
        <v>#N/A</v>
      </c>
      <c r="DD210" s="5" t="e">
        <v>#N/A</v>
      </c>
      <c r="DE210" s="5" t="e">
        <v>#N/A</v>
      </c>
      <c r="DF210" s="5" t="e">
        <v>#N/A</v>
      </c>
      <c r="DG210" s="5" t="e">
        <v>#N/A</v>
      </c>
      <c r="DH210" s="5" t="e">
        <v>#N/A</v>
      </c>
      <c r="DI210" s="5" t="e">
        <v>#N/A</v>
      </c>
    </row>
    <row r="211" spans="1:113" s="5" customFormat="1" ht="75">
      <c r="A211"/>
      <c r="B211"/>
      <c r="C211" s="44"/>
      <c r="D211" s="44" t="s">
        <v>197</v>
      </c>
      <c r="E211" s="44" t="s">
        <v>190</v>
      </c>
      <c r="F211" s="44" t="s">
        <v>3014</v>
      </c>
      <c r="G211" s="44" t="s">
        <v>6</v>
      </c>
      <c r="H211" s="44" t="s">
        <v>7</v>
      </c>
      <c r="I211" s="44"/>
      <c r="J211" s="44"/>
      <c r="K211" s="44"/>
      <c r="L211" s="44"/>
      <c r="M211" t="str">
        <f t="shared" si="27"/>
        <v>"//*[@class=\"</v>
      </c>
      <c r="N211" t="s">
        <v>31</v>
      </c>
      <c r="O211" s="4" t="str">
        <f t="shared" si="30"/>
        <v>click</v>
      </c>
      <c r="P211" t="str">
        <f t="shared" si="31"/>
        <v>();</v>
      </c>
      <c r="Q211" t="str">
        <f t="shared" si="32"/>
        <v/>
      </c>
      <c r="R211" t="str">
        <f t="shared" si="28"/>
        <v/>
      </c>
      <c r="S211" s="1" t="str">
        <f t="shared" si="29"/>
        <v/>
      </c>
      <c r="T211"/>
      <c r="U211"/>
      <c r="V211"/>
      <c r="W211"/>
      <c r="X211"/>
      <c r="Y211"/>
      <c r="Z211">
        <v>202</v>
      </c>
      <c r="AA211"/>
      <c r="AB211"/>
      <c r="AC211" s="6"/>
      <c r="AD211" s="6"/>
      <c r="AE211" s="6"/>
      <c r="AF211" s="6"/>
      <c r="AG211" s="4"/>
      <c r="AH211" s="4"/>
      <c r="AI211" s="4"/>
      <c r="AJ211" s="4"/>
      <c r="AK211" s="4"/>
      <c r="AL211" s="4"/>
      <c r="AM211" s="4"/>
      <c r="AN211" s="4"/>
      <c r="AO211" s="4"/>
      <c r="AP211" s="4"/>
      <c r="AQ211" s="4"/>
      <c r="AR211" s="4"/>
      <c r="AS211" s="4"/>
      <c r="AT211" s="4"/>
      <c r="AU211" s="4"/>
      <c r="AV211" s="4"/>
      <c r="AW211" s="4"/>
      <c r="AX211" s="4"/>
      <c r="AY211" s="4"/>
      <c r="AZ211" s="4"/>
      <c r="BA211" s="4"/>
      <c r="BB211" s="3"/>
      <c r="BC211" s="3"/>
      <c r="CT211" s="5" t="e">
        <v>#N/A</v>
      </c>
      <c r="CU211" s="5" t="e">
        <v>#N/A</v>
      </c>
      <c r="CV211" s="5" t="e">
        <v>#N/A</v>
      </c>
      <c r="CW211" s="5" t="e">
        <v>#N/A</v>
      </c>
      <c r="CX211" s="5" t="e">
        <v>#N/A</v>
      </c>
      <c r="CY211" s="5" t="e">
        <v>#N/A</v>
      </c>
      <c r="CZ211" s="5" t="e">
        <v>#N/A</v>
      </c>
      <c r="DA211" s="5" t="e">
        <v>#N/A</v>
      </c>
      <c r="DB211" s="5" t="e">
        <v>#N/A</v>
      </c>
      <c r="DC211" s="5" t="e">
        <v>#N/A</v>
      </c>
      <c r="DD211" s="5" t="e">
        <v>#N/A</v>
      </c>
      <c r="DE211" s="5" t="e">
        <v>#N/A</v>
      </c>
      <c r="DF211" s="5" t="e">
        <v>#N/A</v>
      </c>
      <c r="DG211" s="5" t="e">
        <v>#N/A</v>
      </c>
      <c r="DH211" s="5" t="e">
        <v>#N/A</v>
      </c>
      <c r="DI211" s="5" t="e">
        <v>#N/A</v>
      </c>
    </row>
    <row r="212" spans="1:113" s="5" customFormat="1" ht="75">
      <c r="A212"/>
      <c r="B212"/>
      <c r="C212" s="44"/>
      <c r="D212" s="44" t="s">
        <v>197</v>
      </c>
      <c r="E212" s="44" t="s">
        <v>190</v>
      </c>
      <c r="F212" s="44" t="s">
        <v>3015</v>
      </c>
      <c r="G212" s="44" t="s">
        <v>6</v>
      </c>
      <c r="H212" s="44" t="s">
        <v>7</v>
      </c>
      <c r="I212" s="44"/>
      <c r="J212" s="44"/>
      <c r="K212" s="44"/>
      <c r="L212" s="44"/>
      <c r="M212" t="str">
        <f t="shared" si="27"/>
        <v>"//*[@class=\"</v>
      </c>
      <c r="N212" t="s">
        <v>31</v>
      </c>
      <c r="O212" s="4" t="str">
        <f t="shared" si="30"/>
        <v>click</v>
      </c>
      <c r="P212" t="str">
        <f t="shared" si="31"/>
        <v>();</v>
      </c>
      <c r="Q212" t="str">
        <f t="shared" si="32"/>
        <v/>
      </c>
      <c r="R212" t="str">
        <f t="shared" si="28"/>
        <v/>
      </c>
      <c r="S212" s="1" t="str">
        <f t="shared" si="29"/>
        <v/>
      </c>
      <c r="T212"/>
      <c r="U212"/>
      <c r="V212"/>
      <c r="W212"/>
      <c r="X212"/>
      <c r="Y212"/>
      <c r="Z212">
        <v>203</v>
      </c>
      <c r="AA212"/>
      <c r="AB212"/>
      <c r="AC212" s="6"/>
      <c r="AD212" s="6"/>
      <c r="AE212" s="6"/>
      <c r="AF212" s="6"/>
      <c r="AG212" s="4"/>
      <c r="AH212" s="4"/>
      <c r="AI212" s="4"/>
      <c r="AJ212" s="4"/>
      <c r="AK212" s="4"/>
      <c r="AL212" s="4"/>
      <c r="AM212" s="4"/>
      <c r="AN212" s="4"/>
      <c r="AO212" s="4"/>
      <c r="AP212" s="4"/>
      <c r="AQ212" s="4"/>
      <c r="AR212" s="4"/>
      <c r="AS212" s="4"/>
      <c r="AT212" s="4"/>
      <c r="AU212" s="4"/>
      <c r="AV212" s="4"/>
      <c r="AW212" s="4"/>
      <c r="AX212" s="4"/>
      <c r="AY212" s="4"/>
      <c r="AZ212" s="4"/>
      <c r="BA212" s="4"/>
      <c r="BB212" s="3"/>
      <c r="BC212" s="3"/>
      <c r="CT212" s="5" t="e">
        <v>#N/A</v>
      </c>
      <c r="CU212" s="5" t="e">
        <v>#N/A</v>
      </c>
      <c r="CV212" s="5" t="e">
        <v>#N/A</v>
      </c>
      <c r="CW212" s="5" t="e">
        <v>#N/A</v>
      </c>
      <c r="CX212" s="5" t="e">
        <v>#N/A</v>
      </c>
      <c r="CY212" s="5" t="e">
        <v>#N/A</v>
      </c>
      <c r="CZ212" s="5" t="e">
        <v>#N/A</v>
      </c>
      <c r="DA212" s="5" t="e">
        <v>#N/A</v>
      </c>
      <c r="DB212" s="5" t="e">
        <v>#N/A</v>
      </c>
      <c r="DC212" s="5" t="e">
        <v>#N/A</v>
      </c>
      <c r="DD212" s="5" t="e">
        <v>#N/A</v>
      </c>
      <c r="DE212" s="5" t="e">
        <v>#N/A</v>
      </c>
      <c r="DF212" s="5" t="e">
        <v>#N/A</v>
      </c>
      <c r="DG212" s="5" t="e">
        <v>#N/A</v>
      </c>
      <c r="DH212" s="5" t="e">
        <v>#N/A</v>
      </c>
      <c r="DI212" s="5" t="e">
        <v>#N/A</v>
      </c>
    </row>
    <row r="213" spans="1:113" s="5" customFormat="1" ht="75">
      <c r="A213"/>
      <c r="B213"/>
      <c r="C213" s="44"/>
      <c r="D213" s="44" t="s">
        <v>197</v>
      </c>
      <c r="E213" s="44" t="s">
        <v>190</v>
      </c>
      <c r="F213" s="44" t="s">
        <v>3016</v>
      </c>
      <c r="G213" s="44" t="s">
        <v>6</v>
      </c>
      <c r="H213" s="44" t="s">
        <v>7</v>
      </c>
      <c r="I213" s="44"/>
      <c r="J213" s="44"/>
      <c r="K213" s="44"/>
      <c r="L213" s="44"/>
      <c r="M213" t="str">
        <f t="shared" si="27"/>
        <v>"//*[@class=\"</v>
      </c>
      <c r="N213" t="s">
        <v>31</v>
      </c>
      <c r="O213" s="4" t="str">
        <f t="shared" si="30"/>
        <v>click</v>
      </c>
      <c r="P213" t="str">
        <f t="shared" si="31"/>
        <v>();</v>
      </c>
      <c r="Q213" t="str">
        <f t="shared" si="32"/>
        <v/>
      </c>
      <c r="R213" t="str">
        <f t="shared" si="28"/>
        <v/>
      </c>
      <c r="S213" s="1" t="str">
        <f t="shared" si="29"/>
        <v/>
      </c>
      <c r="T213"/>
      <c r="U213"/>
      <c r="V213"/>
      <c r="W213"/>
      <c r="X213"/>
      <c r="Y213"/>
      <c r="Z213">
        <v>204</v>
      </c>
      <c r="AA213"/>
      <c r="AB213"/>
      <c r="AC213" s="6"/>
      <c r="AD213" s="6"/>
      <c r="AE213" s="6"/>
      <c r="AF213" s="6"/>
      <c r="AG213" s="4"/>
      <c r="AH213" s="4"/>
      <c r="AI213" s="4"/>
      <c r="AJ213" s="4"/>
      <c r="AK213" s="4"/>
      <c r="AL213" s="4"/>
      <c r="AM213" s="4"/>
      <c r="AN213" s="4"/>
      <c r="AO213" s="4"/>
      <c r="AP213" s="4"/>
      <c r="AQ213" s="4"/>
      <c r="AR213" s="4"/>
      <c r="AS213" s="4"/>
      <c r="AT213" s="4"/>
      <c r="AU213" s="4"/>
      <c r="AV213" s="4"/>
      <c r="AW213" s="4"/>
      <c r="AX213" s="4"/>
      <c r="AY213" s="4"/>
      <c r="AZ213" s="4"/>
      <c r="BA213" s="4"/>
      <c r="BB213" s="3"/>
      <c r="BC213" s="3"/>
      <c r="CT213" s="5" t="e">
        <v>#N/A</v>
      </c>
      <c r="CU213" s="5" t="e">
        <v>#N/A</v>
      </c>
      <c r="CV213" s="5" t="e">
        <v>#N/A</v>
      </c>
      <c r="CW213" s="5" t="e">
        <v>#N/A</v>
      </c>
      <c r="CX213" s="5" t="e">
        <v>#N/A</v>
      </c>
      <c r="CY213" s="5" t="e">
        <v>#N/A</v>
      </c>
      <c r="CZ213" s="5" t="e">
        <v>#N/A</v>
      </c>
      <c r="DA213" s="5" t="e">
        <v>#N/A</v>
      </c>
      <c r="DB213" s="5" t="e">
        <v>#N/A</v>
      </c>
      <c r="DC213" s="5" t="e">
        <v>#N/A</v>
      </c>
      <c r="DD213" s="5" t="e">
        <v>#N/A</v>
      </c>
      <c r="DE213" s="5" t="e">
        <v>#N/A</v>
      </c>
      <c r="DF213" s="5" t="e">
        <v>#N/A</v>
      </c>
      <c r="DG213" s="5" t="e">
        <v>#N/A</v>
      </c>
      <c r="DH213" s="5" t="e">
        <v>#N/A</v>
      </c>
      <c r="DI213" s="5" t="e">
        <v>#N/A</v>
      </c>
    </row>
    <row r="214" spans="1:113" s="5" customFormat="1" ht="75">
      <c r="A214"/>
      <c r="B214"/>
      <c r="C214" s="44"/>
      <c r="D214" s="44" t="s">
        <v>197</v>
      </c>
      <c r="E214" s="44" t="s">
        <v>190</v>
      </c>
      <c r="F214" s="44" t="s">
        <v>3017</v>
      </c>
      <c r="G214" s="44" t="s">
        <v>6</v>
      </c>
      <c r="H214" s="44" t="s">
        <v>7</v>
      </c>
      <c r="I214" s="44"/>
      <c r="J214" s="44"/>
      <c r="K214" s="44"/>
      <c r="L214" s="44"/>
      <c r="M214" t="str">
        <f t="shared" si="27"/>
        <v>"//*[@class=\"</v>
      </c>
      <c r="N214" t="s">
        <v>31</v>
      </c>
      <c r="O214" s="4" t="str">
        <f t="shared" si="30"/>
        <v>click</v>
      </c>
      <c r="P214" t="str">
        <f t="shared" si="31"/>
        <v>();</v>
      </c>
      <c r="Q214" t="str">
        <f t="shared" si="32"/>
        <v/>
      </c>
      <c r="R214" t="str">
        <f t="shared" si="28"/>
        <v/>
      </c>
      <c r="S214" s="1" t="str">
        <f t="shared" si="29"/>
        <v/>
      </c>
      <c r="T214"/>
      <c r="U214"/>
      <c r="V214"/>
      <c r="W214"/>
      <c r="X214"/>
      <c r="Y214"/>
      <c r="Z214">
        <v>205</v>
      </c>
      <c r="AA214"/>
      <c r="AB214"/>
      <c r="AC214" s="6"/>
      <c r="AD214" s="6"/>
      <c r="AE214" s="6"/>
      <c r="AF214" s="6"/>
      <c r="AG214" s="4"/>
      <c r="AH214" s="4"/>
      <c r="AI214" s="4"/>
      <c r="AJ214" s="4"/>
      <c r="AK214" s="4"/>
      <c r="AL214" s="4"/>
      <c r="AM214" s="4"/>
      <c r="AN214" s="4"/>
      <c r="AO214" s="4"/>
      <c r="AP214" s="4"/>
      <c r="AQ214" s="4"/>
      <c r="AR214" s="4"/>
      <c r="AS214" s="4"/>
      <c r="AT214" s="4"/>
      <c r="AU214" s="4"/>
      <c r="AV214" s="4"/>
      <c r="AW214" s="4"/>
      <c r="AX214" s="4"/>
      <c r="AY214" s="4"/>
      <c r="AZ214" s="4"/>
      <c r="BA214" s="4"/>
      <c r="BB214" s="3"/>
      <c r="BC214" s="3"/>
      <c r="CT214" s="5" t="e">
        <v>#N/A</v>
      </c>
      <c r="CU214" s="5" t="e">
        <v>#N/A</v>
      </c>
      <c r="CV214" s="5" t="e">
        <v>#N/A</v>
      </c>
      <c r="CW214" s="5" t="e">
        <v>#N/A</v>
      </c>
      <c r="CX214" s="5" t="e">
        <v>#N/A</v>
      </c>
      <c r="CY214" s="5" t="e">
        <v>#N/A</v>
      </c>
      <c r="CZ214" s="5" t="e">
        <v>#N/A</v>
      </c>
      <c r="DA214" s="5" t="e">
        <v>#N/A</v>
      </c>
      <c r="DB214" s="5" t="e">
        <v>#N/A</v>
      </c>
      <c r="DC214" s="5" t="e">
        <v>#N/A</v>
      </c>
      <c r="DD214" s="5" t="e">
        <v>#N/A</v>
      </c>
      <c r="DE214" s="5" t="e">
        <v>#N/A</v>
      </c>
      <c r="DF214" s="5" t="e">
        <v>#N/A</v>
      </c>
      <c r="DG214" s="5" t="e">
        <v>#N/A</v>
      </c>
      <c r="DH214" s="5" t="e">
        <v>#N/A</v>
      </c>
      <c r="DI214" s="5" t="e">
        <v>#N/A</v>
      </c>
    </row>
    <row r="215" spans="1:113" s="5" customFormat="1" ht="75">
      <c r="A215"/>
      <c r="B215"/>
      <c r="C215" s="44"/>
      <c r="D215" s="44" t="s">
        <v>197</v>
      </c>
      <c r="E215" s="44" t="s">
        <v>190</v>
      </c>
      <c r="F215" s="44" t="s">
        <v>3018</v>
      </c>
      <c r="G215" s="44" t="s">
        <v>6</v>
      </c>
      <c r="H215" s="44" t="s">
        <v>7</v>
      </c>
      <c r="I215" s="44"/>
      <c r="J215" s="44"/>
      <c r="K215" s="44"/>
      <c r="L215" s="44"/>
      <c r="M215" t="str">
        <f t="shared" si="27"/>
        <v>"//*[@class=\"</v>
      </c>
      <c r="N215" t="s">
        <v>31</v>
      </c>
      <c r="O215" s="4" t="str">
        <f t="shared" si="30"/>
        <v>click</v>
      </c>
      <c r="P215" t="str">
        <f t="shared" si="31"/>
        <v>();</v>
      </c>
      <c r="Q215" t="str">
        <f t="shared" si="32"/>
        <v/>
      </c>
      <c r="R215" t="str">
        <f t="shared" si="28"/>
        <v/>
      </c>
      <c r="S215" s="1" t="str">
        <f t="shared" si="29"/>
        <v/>
      </c>
      <c r="T215"/>
      <c r="U215"/>
      <c r="V215"/>
      <c r="W215"/>
      <c r="X215"/>
      <c r="Y215"/>
      <c r="Z215">
        <v>206</v>
      </c>
      <c r="AA215"/>
      <c r="AB215"/>
      <c r="AC215" s="6"/>
      <c r="AD215" s="6"/>
      <c r="AE215" s="6"/>
      <c r="AF215" s="6"/>
      <c r="AG215" s="4"/>
      <c r="AH215" s="4"/>
      <c r="AI215" s="4"/>
      <c r="AJ215" s="4"/>
      <c r="AK215" s="4"/>
      <c r="AL215" s="4"/>
      <c r="AM215" s="4"/>
      <c r="AN215" s="4"/>
      <c r="AO215" s="4"/>
      <c r="AP215" s="4"/>
      <c r="AQ215" s="4"/>
      <c r="AR215" s="4"/>
      <c r="AS215" s="4"/>
      <c r="AT215" s="4"/>
      <c r="AU215" s="4"/>
      <c r="AV215" s="4"/>
      <c r="AW215" s="4"/>
      <c r="AX215" s="4"/>
      <c r="AY215" s="4"/>
      <c r="AZ215" s="4"/>
      <c r="BA215" s="4"/>
      <c r="BB215" s="3"/>
      <c r="BC215" s="3"/>
      <c r="CT215" s="5" t="e">
        <v>#N/A</v>
      </c>
      <c r="CU215" s="5" t="e">
        <v>#N/A</v>
      </c>
      <c r="CV215" s="5" t="e">
        <v>#N/A</v>
      </c>
      <c r="CW215" s="5" t="e">
        <v>#N/A</v>
      </c>
      <c r="CX215" s="5" t="e">
        <v>#N/A</v>
      </c>
      <c r="CY215" s="5" t="e">
        <v>#N/A</v>
      </c>
      <c r="CZ215" s="5" t="e">
        <v>#N/A</v>
      </c>
      <c r="DA215" s="5" t="e">
        <v>#N/A</v>
      </c>
      <c r="DB215" s="5" t="e">
        <v>#N/A</v>
      </c>
      <c r="DC215" s="5" t="e">
        <v>#N/A</v>
      </c>
      <c r="DD215" s="5" t="e">
        <v>#N/A</v>
      </c>
      <c r="DE215" s="5" t="e">
        <v>#N/A</v>
      </c>
      <c r="DF215" s="5" t="e">
        <v>#N/A</v>
      </c>
      <c r="DG215" s="5" t="e">
        <v>#N/A</v>
      </c>
      <c r="DH215" s="5" t="e">
        <v>#N/A</v>
      </c>
      <c r="DI215" s="5" t="e">
        <v>#N/A</v>
      </c>
    </row>
    <row r="216" spans="1:113" s="5" customFormat="1" ht="75">
      <c r="A216"/>
      <c r="B216"/>
      <c r="C216" s="44"/>
      <c r="D216" s="44" t="s">
        <v>197</v>
      </c>
      <c r="E216" s="44" t="s">
        <v>190</v>
      </c>
      <c r="F216" s="44" t="s">
        <v>3019</v>
      </c>
      <c r="G216" s="44" t="s">
        <v>6</v>
      </c>
      <c r="H216" s="44" t="s">
        <v>7</v>
      </c>
      <c r="I216" s="44"/>
      <c r="J216" s="44"/>
      <c r="K216" s="44"/>
      <c r="L216" s="44"/>
      <c r="M216" t="str">
        <f t="shared" si="27"/>
        <v>"//*[@class=\"</v>
      </c>
      <c r="N216" t="s">
        <v>31</v>
      </c>
      <c r="O216" s="4" t="str">
        <f t="shared" si="30"/>
        <v>click</v>
      </c>
      <c r="P216" t="str">
        <f t="shared" si="31"/>
        <v>();</v>
      </c>
      <c r="Q216" t="str">
        <f t="shared" si="32"/>
        <v/>
      </c>
      <c r="R216" t="str">
        <f t="shared" si="28"/>
        <v/>
      </c>
      <c r="S216" s="1" t="str">
        <f t="shared" si="29"/>
        <v/>
      </c>
      <c r="T216"/>
      <c r="U216"/>
      <c r="V216"/>
      <c r="W216"/>
      <c r="X216"/>
      <c r="Y216"/>
      <c r="Z216">
        <v>207</v>
      </c>
      <c r="AA216"/>
      <c r="AB216"/>
      <c r="AC216" s="6"/>
      <c r="AD216" s="6"/>
      <c r="AE216" s="6"/>
      <c r="AF216" s="6"/>
      <c r="AG216" s="4"/>
      <c r="AH216" s="4"/>
      <c r="AI216" s="4"/>
      <c r="AJ216" s="4"/>
      <c r="AK216" s="4"/>
      <c r="AL216" s="4"/>
      <c r="AM216" s="4"/>
      <c r="AN216" s="4"/>
      <c r="AO216" s="4"/>
      <c r="AP216" s="4"/>
      <c r="AQ216" s="4"/>
      <c r="AR216" s="4"/>
      <c r="AS216" s="4"/>
      <c r="AT216" s="4"/>
      <c r="AU216" s="4"/>
      <c r="AV216" s="4"/>
      <c r="AW216" s="4"/>
      <c r="AX216" s="4"/>
      <c r="AY216" s="4"/>
      <c r="AZ216" s="4"/>
      <c r="BA216" s="4"/>
      <c r="BB216" s="3"/>
      <c r="BC216" s="3"/>
      <c r="CT216" s="5" t="e">
        <v>#N/A</v>
      </c>
      <c r="CU216" s="5" t="e">
        <v>#N/A</v>
      </c>
      <c r="CV216" s="5" t="e">
        <v>#N/A</v>
      </c>
      <c r="CW216" s="5" t="e">
        <v>#N/A</v>
      </c>
      <c r="CX216" s="5" t="e">
        <v>#N/A</v>
      </c>
      <c r="CY216" s="5" t="e">
        <v>#N/A</v>
      </c>
      <c r="CZ216" s="5" t="e">
        <v>#N/A</v>
      </c>
      <c r="DA216" s="5" t="e">
        <v>#N/A</v>
      </c>
      <c r="DB216" s="5" t="e">
        <v>#N/A</v>
      </c>
      <c r="DC216" s="5" t="e">
        <v>#N/A</v>
      </c>
      <c r="DD216" s="5" t="e">
        <v>#N/A</v>
      </c>
      <c r="DE216" s="5" t="e">
        <v>#N/A</v>
      </c>
      <c r="DF216" s="5" t="e">
        <v>#N/A</v>
      </c>
      <c r="DG216" s="5" t="e">
        <v>#N/A</v>
      </c>
      <c r="DH216" s="5" t="e">
        <v>#N/A</v>
      </c>
      <c r="DI216" s="5" t="e">
        <v>#N/A</v>
      </c>
    </row>
    <row r="217" spans="1:113" s="5" customFormat="1" ht="75">
      <c r="A217"/>
      <c r="B217"/>
      <c r="C217" s="44"/>
      <c r="D217" s="44" t="s">
        <v>197</v>
      </c>
      <c r="E217" s="44" t="s">
        <v>190</v>
      </c>
      <c r="F217" s="44" t="s">
        <v>3020</v>
      </c>
      <c r="G217" s="44" t="s">
        <v>6</v>
      </c>
      <c r="H217" s="44" t="s">
        <v>7</v>
      </c>
      <c r="I217" s="44"/>
      <c r="J217" s="44"/>
      <c r="K217" s="44"/>
      <c r="L217" s="44"/>
      <c r="M217" t="str">
        <f t="shared" si="27"/>
        <v>"//*[@class=\"</v>
      </c>
      <c r="N217" t="s">
        <v>31</v>
      </c>
      <c r="O217" s="4" t="str">
        <f t="shared" si="30"/>
        <v>click</v>
      </c>
      <c r="P217" t="str">
        <f t="shared" si="31"/>
        <v>();</v>
      </c>
      <c r="Q217" t="str">
        <f t="shared" si="32"/>
        <v/>
      </c>
      <c r="R217" t="str">
        <f t="shared" si="28"/>
        <v/>
      </c>
      <c r="S217" s="1" t="str">
        <f t="shared" si="29"/>
        <v/>
      </c>
      <c r="T217"/>
      <c r="U217"/>
      <c r="V217"/>
      <c r="W217"/>
      <c r="X217"/>
      <c r="Y217"/>
      <c r="Z217">
        <v>208</v>
      </c>
      <c r="AA217"/>
      <c r="AB217"/>
      <c r="AC217" s="6"/>
      <c r="AD217" s="6"/>
      <c r="AE217" s="6"/>
      <c r="AF217" s="6"/>
      <c r="AG217" s="4"/>
      <c r="AH217" s="4"/>
      <c r="AI217" s="4"/>
      <c r="AJ217" s="4"/>
      <c r="AK217" s="4"/>
      <c r="AL217" s="4"/>
      <c r="AM217" s="4"/>
      <c r="AN217" s="4"/>
      <c r="AO217" s="4"/>
      <c r="AP217" s="4"/>
      <c r="AQ217" s="4"/>
      <c r="AR217" s="4"/>
      <c r="AS217" s="4"/>
      <c r="AT217" s="4"/>
      <c r="AU217" s="4"/>
      <c r="AV217" s="4"/>
      <c r="AW217" s="4"/>
      <c r="AX217" s="4"/>
      <c r="AY217" s="4"/>
      <c r="AZ217" s="4"/>
      <c r="BA217" s="4"/>
      <c r="BB217" s="3"/>
      <c r="BC217" s="3"/>
      <c r="CT217" s="5" t="e">
        <v>#N/A</v>
      </c>
      <c r="CU217" s="5" t="e">
        <v>#N/A</v>
      </c>
      <c r="CV217" s="5" t="e">
        <v>#N/A</v>
      </c>
      <c r="CW217" s="5" t="e">
        <v>#N/A</v>
      </c>
      <c r="CX217" s="5" t="e">
        <v>#N/A</v>
      </c>
      <c r="CY217" s="5" t="e">
        <v>#N/A</v>
      </c>
      <c r="CZ217" s="5" t="e">
        <v>#N/A</v>
      </c>
      <c r="DA217" s="5" t="e">
        <v>#N/A</v>
      </c>
      <c r="DB217" s="5" t="e">
        <v>#N/A</v>
      </c>
      <c r="DC217" s="5" t="e">
        <v>#N/A</v>
      </c>
      <c r="DD217" s="5" t="e">
        <v>#N/A</v>
      </c>
      <c r="DE217" s="5" t="e">
        <v>#N/A</v>
      </c>
      <c r="DF217" s="5" t="e">
        <v>#N/A</v>
      </c>
      <c r="DG217" s="5" t="e">
        <v>#N/A</v>
      </c>
      <c r="DH217" s="5" t="e">
        <v>#N/A</v>
      </c>
      <c r="DI217" s="5" t="e">
        <v>#N/A</v>
      </c>
    </row>
    <row r="218" spans="1:113" s="5" customFormat="1" ht="75">
      <c r="A218"/>
      <c r="B218"/>
      <c r="C218" s="44"/>
      <c r="D218" s="44" t="s">
        <v>197</v>
      </c>
      <c r="E218" s="44" t="s">
        <v>190</v>
      </c>
      <c r="F218" s="44" t="s">
        <v>3021</v>
      </c>
      <c r="G218" s="44" t="s">
        <v>6</v>
      </c>
      <c r="H218" s="44" t="s">
        <v>7</v>
      </c>
      <c r="I218" s="44"/>
      <c r="J218" s="44"/>
      <c r="K218" s="44"/>
      <c r="L218" s="44"/>
      <c r="M218" t="str">
        <f t="shared" si="27"/>
        <v>"//*[@class=\"</v>
      </c>
      <c r="N218" t="s">
        <v>31</v>
      </c>
      <c r="O218" s="4" t="str">
        <f t="shared" si="30"/>
        <v>click</v>
      </c>
      <c r="P218" t="str">
        <f t="shared" si="31"/>
        <v>();</v>
      </c>
      <c r="Q218" t="str">
        <f t="shared" si="32"/>
        <v/>
      </c>
      <c r="R218" t="str">
        <f t="shared" si="28"/>
        <v/>
      </c>
      <c r="S218" s="1" t="str">
        <f t="shared" si="29"/>
        <v/>
      </c>
      <c r="T218"/>
      <c r="U218"/>
      <c r="V218"/>
      <c r="W218"/>
      <c r="X218"/>
      <c r="Y218"/>
      <c r="Z218">
        <v>209</v>
      </c>
      <c r="AA218"/>
      <c r="AB218"/>
      <c r="AC218" s="6"/>
      <c r="AD218" s="6"/>
      <c r="AE218" s="6"/>
      <c r="AF218" s="6"/>
      <c r="AG218" s="4"/>
      <c r="AH218" s="4"/>
      <c r="AI218" s="4"/>
      <c r="AJ218" s="4"/>
      <c r="AK218" s="4"/>
      <c r="AL218" s="4"/>
      <c r="AM218" s="4"/>
      <c r="AN218" s="4"/>
      <c r="AO218" s="4"/>
      <c r="AP218" s="4"/>
      <c r="AQ218" s="4"/>
      <c r="AR218" s="4"/>
      <c r="AS218" s="4"/>
      <c r="AT218" s="4"/>
      <c r="AU218" s="4"/>
      <c r="AV218" s="4"/>
      <c r="AW218" s="4"/>
      <c r="AX218" s="4"/>
      <c r="AY218" s="4"/>
      <c r="AZ218" s="4"/>
      <c r="BA218" s="4"/>
      <c r="BB218" s="3"/>
      <c r="BC218" s="3"/>
      <c r="CT218" s="5" t="e">
        <v>#N/A</v>
      </c>
      <c r="CU218" s="5" t="e">
        <v>#N/A</v>
      </c>
      <c r="CV218" s="5" t="e">
        <v>#N/A</v>
      </c>
      <c r="CW218" s="5" t="e">
        <v>#N/A</v>
      </c>
      <c r="CX218" s="5" t="e">
        <v>#N/A</v>
      </c>
      <c r="CY218" s="5" t="e">
        <v>#N/A</v>
      </c>
      <c r="CZ218" s="5" t="e">
        <v>#N/A</v>
      </c>
      <c r="DA218" s="5" t="e">
        <v>#N/A</v>
      </c>
      <c r="DB218" s="5" t="e">
        <v>#N/A</v>
      </c>
      <c r="DC218" s="5" t="e">
        <v>#N/A</v>
      </c>
      <c r="DD218" s="5" t="e">
        <v>#N/A</v>
      </c>
      <c r="DE218" s="5" t="e">
        <v>#N/A</v>
      </c>
      <c r="DF218" s="5" t="e">
        <v>#N/A</v>
      </c>
      <c r="DG218" s="5" t="e">
        <v>#N/A</v>
      </c>
      <c r="DH218" s="5" t="e">
        <v>#N/A</v>
      </c>
      <c r="DI218" s="5" t="e">
        <v>#N/A</v>
      </c>
    </row>
    <row r="219" spans="1:113" s="5" customFormat="1" ht="75">
      <c r="A219"/>
      <c r="B219"/>
      <c r="C219" s="44"/>
      <c r="D219" s="44" t="s">
        <v>197</v>
      </c>
      <c r="E219" s="44" t="s">
        <v>190</v>
      </c>
      <c r="F219" s="44" t="s">
        <v>3022</v>
      </c>
      <c r="G219" s="44" t="s">
        <v>6</v>
      </c>
      <c r="H219" s="44" t="s">
        <v>7</v>
      </c>
      <c r="I219" s="44"/>
      <c r="J219" s="44"/>
      <c r="K219" s="44"/>
      <c r="L219" s="44"/>
      <c r="M219" t="str">
        <f t="shared" si="27"/>
        <v>"//*[@class=\"</v>
      </c>
      <c r="N219" t="s">
        <v>31</v>
      </c>
      <c r="O219" s="4" t="str">
        <f t="shared" si="30"/>
        <v>click</v>
      </c>
      <c r="P219" t="str">
        <f t="shared" si="31"/>
        <v>();</v>
      </c>
      <c r="Q219" t="str">
        <f t="shared" si="32"/>
        <v/>
      </c>
      <c r="R219" t="str">
        <f t="shared" si="28"/>
        <v/>
      </c>
      <c r="S219" s="1" t="str">
        <f t="shared" si="29"/>
        <v/>
      </c>
      <c r="T219"/>
      <c r="U219"/>
      <c r="V219"/>
      <c r="W219"/>
      <c r="X219"/>
      <c r="Y219"/>
      <c r="Z219">
        <v>210</v>
      </c>
      <c r="AA219"/>
      <c r="AB219"/>
      <c r="AC219" s="6"/>
      <c r="AD219" s="6"/>
      <c r="AE219" s="6"/>
      <c r="AF219" s="6"/>
      <c r="AG219" s="4"/>
      <c r="AH219" s="4"/>
      <c r="AI219" s="4"/>
      <c r="AJ219" s="4"/>
      <c r="AK219" s="4"/>
      <c r="AL219" s="4"/>
      <c r="AM219" s="4"/>
      <c r="AN219" s="4"/>
      <c r="AO219" s="4"/>
      <c r="AP219" s="4"/>
      <c r="AQ219" s="4"/>
      <c r="AR219" s="4"/>
      <c r="AS219" s="4"/>
      <c r="AT219" s="4"/>
      <c r="AU219" s="4"/>
      <c r="AV219" s="4"/>
      <c r="AW219" s="4"/>
      <c r="AX219" s="4"/>
      <c r="AY219" s="4"/>
      <c r="AZ219" s="4"/>
      <c r="BA219" s="4"/>
      <c r="BB219" s="3"/>
      <c r="BC219" s="3"/>
      <c r="CT219" s="5" t="e">
        <v>#N/A</v>
      </c>
      <c r="CU219" s="5" t="e">
        <v>#N/A</v>
      </c>
      <c r="CV219" s="5" t="e">
        <v>#N/A</v>
      </c>
      <c r="CW219" s="5" t="e">
        <v>#N/A</v>
      </c>
      <c r="CX219" s="5" t="e">
        <v>#N/A</v>
      </c>
      <c r="CY219" s="5" t="e">
        <v>#N/A</v>
      </c>
      <c r="CZ219" s="5" t="e">
        <v>#N/A</v>
      </c>
      <c r="DA219" s="5" t="e">
        <v>#N/A</v>
      </c>
      <c r="DB219" s="5" t="e">
        <v>#N/A</v>
      </c>
      <c r="DC219" s="5" t="e">
        <v>#N/A</v>
      </c>
      <c r="DD219" s="5" t="e">
        <v>#N/A</v>
      </c>
      <c r="DE219" s="5" t="e">
        <v>#N/A</v>
      </c>
      <c r="DF219" s="5" t="e">
        <v>#N/A</v>
      </c>
      <c r="DG219" s="5" t="e">
        <v>#N/A</v>
      </c>
      <c r="DH219" s="5" t="e">
        <v>#N/A</v>
      </c>
      <c r="DI219" s="5" t="e">
        <v>#N/A</v>
      </c>
    </row>
    <row r="220" spans="1:113" s="5" customFormat="1" ht="75">
      <c r="A220"/>
      <c r="B220"/>
      <c r="C220" s="44"/>
      <c r="D220" s="44" t="s">
        <v>197</v>
      </c>
      <c r="E220" s="44" t="s">
        <v>190</v>
      </c>
      <c r="F220" s="44" t="s">
        <v>3023</v>
      </c>
      <c r="G220" s="44" t="s">
        <v>6</v>
      </c>
      <c r="H220" s="44" t="s">
        <v>7</v>
      </c>
      <c r="I220" s="44"/>
      <c r="J220" s="44"/>
      <c r="K220" s="44"/>
      <c r="L220" s="44"/>
      <c r="M220" t="str">
        <f t="shared" si="27"/>
        <v>"//*[@class=\"</v>
      </c>
      <c r="N220" t="s">
        <v>31</v>
      </c>
      <c r="O220" s="4" t="str">
        <f t="shared" si="30"/>
        <v>click</v>
      </c>
      <c r="P220" t="str">
        <f t="shared" si="31"/>
        <v>();</v>
      </c>
      <c r="Q220" t="str">
        <f t="shared" si="32"/>
        <v/>
      </c>
      <c r="R220" t="str">
        <f t="shared" si="28"/>
        <v/>
      </c>
      <c r="S220" s="1" t="str">
        <f t="shared" si="29"/>
        <v/>
      </c>
      <c r="T220"/>
      <c r="U220"/>
      <c r="V220"/>
      <c r="W220"/>
      <c r="X220"/>
      <c r="Y220"/>
      <c r="Z220">
        <v>211</v>
      </c>
      <c r="AA220"/>
      <c r="AB220"/>
      <c r="AC220" s="6"/>
      <c r="AD220" s="6"/>
      <c r="AE220" s="6"/>
      <c r="AF220" s="6"/>
      <c r="AG220" s="4"/>
      <c r="AH220" s="4"/>
      <c r="AI220" s="4"/>
      <c r="AJ220" s="4"/>
      <c r="AK220" s="4"/>
      <c r="AL220" s="4"/>
      <c r="AM220" s="4"/>
      <c r="AN220" s="4"/>
      <c r="AO220" s="4"/>
      <c r="AP220" s="4"/>
      <c r="AQ220" s="4"/>
      <c r="AR220" s="4"/>
      <c r="AS220" s="4"/>
      <c r="AT220" s="4"/>
      <c r="AU220" s="4"/>
      <c r="AV220" s="4"/>
      <c r="AW220" s="4"/>
      <c r="AX220" s="4"/>
      <c r="AY220" s="4"/>
      <c r="AZ220" s="4"/>
      <c r="BA220" s="4"/>
      <c r="BB220" s="3"/>
      <c r="BC220" s="3"/>
      <c r="CT220" s="5" t="e">
        <v>#N/A</v>
      </c>
      <c r="CU220" s="5" t="e">
        <v>#N/A</v>
      </c>
      <c r="CV220" s="5" t="e">
        <v>#N/A</v>
      </c>
      <c r="CW220" s="5" t="e">
        <v>#N/A</v>
      </c>
      <c r="CX220" s="5" t="e">
        <v>#N/A</v>
      </c>
      <c r="CY220" s="5" t="e">
        <v>#N/A</v>
      </c>
      <c r="CZ220" s="5" t="e">
        <v>#N/A</v>
      </c>
      <c r="DA220" s="5" t="e">
        <v>#N/A</v>
      </c>
      <c r="DB220" s="5" t="e">
        <v>#N/A</v>
      </c>
      <c r="DC220" s="5" t="e">
        <v>#N/A</v>
      </c>
      <c r="DD220" s="5" t="e">
        <v>#N/A</v>
      </c>
      <c r="DE220" s="5" t="e">
        <v>#N/A</v>
      </c>
      <c r="DF220" s="5" t="e">
        <v>#N/A</v>
      </c>
      <c r="DG220" s="5" t="e">
        <v>#N/A</v>
      </c>
      <c r="DH220" s="5" t="e">
        <v>#N/A</v>
      </c>
      <c r="DI220" s="5" t="e">
        <v>#N/A</v>
      </c>
    </row>
    <row r="221" spans="1:113" s="5" customFormat="1" ht="75">
      <c r="A221"/>
      <c r="B221"/>
      <c r="C221" s="44"/>
      <c r="D221" s="44" t="s">
        <v>197</v>
      </c>
      <c r="E221" s="44" t="s">
        <v>190</v>
      </c>
      <c r="F221" s="44" t="s">
        <v>3024</v>
      </c>
      <c r="G221" s="44" t="s">
        <v>6</v>
      </c>
      <c r="H221" s="44" t="s">
        <v>7</v>
      </c>
      <c r="I221" s="44"/>
      <c r="J221" s="44"/>
      <c r="K221" s="44"/>
      <c r="L221" s="44"/>
      <c r="M221" t="str">
        <f t="shared" si="27"/>
        <v>"//*[@class=\"</v>
      </c>
      <c r="N221" t="s">
        <v>31</v>
      </c>
      <c r="O221" s="4" t="str">
        <f t="shared" si="30"/>
        <v>click</v>
      </c>
      <c r="P221" t="str">
        <f t="shared" si="31"/>
        <v>();</v>
      </c>
      <c r="Q221" t="str">
        <f t="shared" si="32"/>
        <v/>
      </c>
      <c r="R221" t="str">
        <f t="shared" si="28"/>
        <v/>
      </c>
      <c r="S221" s="1" t="str">
        <f t="shared" si="29"/>
        <v/>
      </c>
      <c r="T221"/>
      <c r="U221"/>
      <c r="V221"/>
      <c r="W221"/>
      <c r="X221"/>
      <c r="Y221"/>
      <c r="Z221">
        <v>212</v>
      </c>
      <c r="AA221"/>
      <c r="AB221"/>
      <c r="AC221" s="6"/>
      <c r="AD221" s="6"/>
      <c r="AE221" s="6"/>
      <c r="AF221" s="6"/>
      <c r="AG221" s="4"/>
      <c r="AH221" s="4"/>
      <c r="AI221" s="4"/>
      <c r="AJ221" s="4"/>
      <c r="AK221" s="4"/>
      <c r="AL221" s="4"/>
      <c r="AM221" s="4"/>
      <c r="AN221" s="4"/>
      <c r="AO221" s="4"/>
      <c r="AP221" s="4"/>
      <c r="AQ221" s="4"/>
      <c r="AR221" s="4"/>
      <c r="AS221" s="4"/>
      <c r="AT221" s="4"/>
      <c r="AU221" s="4"/>
      <c r="AV221" s="4"/>
      <c r="AW221" s="4"/>
      <c r="AX221" s="4"/>
      <c r="AY221" s="4"/>
      <c r="AZ221" s="4"/>
      <c r="BA221" s="4"/>
      <c r="BB221" s="3"/>
      <c r="BC221" s="3"/>
      <c r="CT221" s="5" t="e">
        <v>#N/A</v>
      </c>
      <c r="CU221" s="5" t="e">
        <v>#N/A</v>
      </c>
      <c r="CV221" s="5" t="e">
        <v>#N/A</v>
      </c>
      <c r="CW221" s="5" t="e">
        <v>#N/A</v>
      </c>
      <c r="CX221" s="5" t="e">
        <v>#N/A</v>
      </c>
      <c r="CY221" s="5" t="e">
        <v>#N/A</v>
      </c>
      <c r="CZ221" s="5" t="e">
        <v>#N/A</v>
      </c>
      <c r="DA221" s="5" t="e">
        <v>#N/A</v>
      </c>
      <c r="DB221" s="5" t="e">
        <v>#N/A</v>
      </c>
      <c r="DC221" s="5" t="e">
        <v>#N/A</v>
      </c>
      <c r="DD221" s="5" t="e">
        <v>#N/A</v>
      </c>
      <c r="DE221" s="5" t="e">
        <v>#N/A</v>
      </c>
      <c r="DF221" s="5" t="e">
        <v>#N/A</v>
      </c>
      <c r="DG221" s="5" t="e">
        <v>#N/A</v>
      </c>
      <c r="DH221" s="5" t="e">
        <v>#N/A</v>
      </c>
      <c r="DI221" s="5" t="e">
        <v>#N/A</v>
      </c>
    </row>
    <row r="222" spans="1:113" s="5" customFormat="1" ht="75">
      <c r="A222"/>
      <c r="B222"/>
      <c r="C222" s="44"/>
      <c r="D222" s="44" t="s">
        <v>197</v>
      </c>
      <c r="E222" s="44" t="s">
        <v>190</v>
      </c>
      <c r="F222" s="44" t="s">
        <v>3025</v>
      </c>
      <c r="G222" s="44" t="s">
        <v>6</v>
      </c>
      <c r="H222" s="44" t="s">
        <v>7</v>
      </c>
      <c r="I222" s="44"/>
      <c r="J222" s="44"/>
      <c r="K222" s="44"/>
      <c r="L222" s="44"/>
      <c r="M222" t="str">
        <f t="shared" si="27"/>
        <v>"//*[@class=\"</v>
      </c>
      <c r="N222" t="s">
        <v>31</v>
      </c>
      <c r="O222" s="4" t="str">
        <f t="shared" si="30"/>
        <v>click</v>
      </c>
      <c r="P222" t="str">
        <f t="shared" si="31"/>
        <v>();</v>
      </c>
      <c r="Q222" t="str">
        <f t="shared" si="32"/>
        <v/>
      </c>
      <c r="R222" t="str">
        <f t="shared" si="28"/>
        <v/>
      </c>
      <c r="S222" s="1" t="str">
        <f t="shared" si="29"/>
        <v/>
      </c>
      <c r="T222"/>
      <c r="U222"/>
      <c r="V222"/>
      <c r="W222"/>
      <c r="X222"/>
      <c r="Y222"/>
      <c r="Z222">
        <v>213</v>
      </c>
      <c r="AA222"/>
      <c r="AB222"/>
      <c r="AC222" s="6"/>
      <c r="AD222" s="6"/>
      <c r="AE222" s="6"/>
      <c r="AF222" s="6"/>
      <c r="AG222" s="4"/>
      <c r="AH222" s="4"/>
      <c r="AI222" s="4"/>
      <c r="AJ222" s="4"/>
      <c r="AK222" s="4"/>
      <c r="AL222" s="4"/>
      <c r="AM222" s="4"/>
      <c r="AN222" s="4"/>
      <c r="AO222" s="4"/>
      <c r="AP222" s="4"/>
      <c r="AQ222" s="4"/>
      <c r="AR222" s="4"/>
      <c r="AS222" s="4"/>
      <c r="AT222" s="4"/>
      <c r="AU222" s="4"/>
      <c r="AV222" s="4"/>
      <c r="AW222" s="4"/>
      <c r="AX222" s="4"/>
      <c r="AY222" s="4"/>
      <c r="AZ222" s="4"/>
      <c r="BA222" s="4"/>
      <c r="BB222" s="3"/>
      <c r="BC222" s="3"/>
      <c r="CT222" s="5" t="e">
        <v>#N/A</v>
      </c>
      <c r="CU222" s="5" t="e">
        <v>#N/A</v>
      </c>
      <c r="CV222" s="5" t="e">
        <v>#N/A</v>
      </c>
      <c r="CW222" s="5" t="e">
        <v>#N/A</v>
      </c>
      <c r="CX222" s="5" t="e">
        <v>#N/A</v>
      </c>
      <c r="CY222" s="5" t="e">
        <v>#N/A</v>
      </c>
      <c r="CZ222" s="5" t="e">
        <v>#N/A</v>
      </c>
      <c r="DA222" s="5" t="e">
        <v>#N/A</v>
      </c>
      <c r="DB222" s="5" t="e">
        <v>#N/A</v>
      </c>
      <c r="DC222" s="5" t="e">
        <v>#N/A</v>
      </c>
      <c r="DD222" s="5" t="e">
        <v>#N/A</v>
      </c>
      <c r="DE222" s="5" t="e">
        <v>#N/A</v>
      </c>
      <c r="DF222" s="5" t="e">
        <v>#N/A</v>
      </c>
      <c r="DG222" s="5" t="e">
        <v>#N/A</v>
      </c>
      <c r="DH222" s="5" t="e">
        <v>#N/A</v>
      </c>
      <c r="DI222" s="5" t="e">
        <v>#N/A</v>
      </c>
    </row>
    <row r="223" spans="1:113" s="5" customFormat="1" ht="75">
      <c r="A223"/>
      <c r="B223"/>
      <c r="C223" s="44"/>
      <c r="D223" s="44" t="s">
        <v>197</v>
      </c>
      <c r="E223" s="44" t="s">
        <v>190</v>
      </c>
      <c r="F223" s="44" t="s">
        <v>3026</v>
      </c>
      <c r="G223" s="44" t="s">
        <v>6</v>
      </c>
      <c r="H223" s="44" t="s">
        <v>7</v>
      </c>
      <c r="I223" s="44"/>
      <c r="J223" s="44"/>
      <c r="K223" s="44"/>
      <c r="L223" s="44"/>
      <c r="M223" t="str">
        <f t="shared" si="27"/>
        <v>"//*[@class=\"</v>
      </c>
      <c r="N223" t="s">
        <v>31</v>
      </c>
      <c r="O223" s="4" t="str">
        <f t="shared" si="30"/>
        <v>click</v>
      </c>
      <c r="P223" t="str">
        <f t="shared" si="31"/>
        <v>();</v>
      </c>
      <c r="Q223" t="str">
        <f t="shared" si="32"/>
        <v/>
      </c>
      <c r="R223" t="str">
        <f t="shared" si="28"/>
        <v/>
      </c>
      <c r="S223" s="1" t="str">
        <f t="shared" si="29"/>
        <v/>
      </c>
      <c r="T223"/>
      <c r="U223"/>
      <c r="V223"/>
      <c r="W223"/>
      <c r="X223"/>
      <c r="Y223"/>
      <c r="Z223">
        <v>214</v>
      </c>
      <c r="AA223"/>
      <c r="AB223"/>
      <c r="AC223" s="6"/>
      <c r="AD223" s="6"/>
      <c r="AE223" s="6"/>
      <c r="AF223" s="6"/>
      <c r="AG223" s="4"/>
      <c r="AH223" s="4"/>
      <c r="AI223" s="4"/>
      <c r="AJ223" s="4"/>
      <c r="AK223" s="4"/>
      <c r="AL223" s="4"/>
      <c r="AM223" s="4"/>
      <c r="AN223" s="4"/>
      <c r="AO223" s="4"/>
      <c r="AP223" s="4"/>
      <c r="AQ223" s="4"/>
      <c r="AR223" s="4"/>
      <c r="AS223" s="4"/>
      <c r="AT223" s="4"/>
      <c r="AU223" s="4"/>
      <c r="AV223" s="4"/>
      <c r="AW223" s="4"/>
      <c r="AX223" s="4"/>
      <c r="AY223" s="4"/>
      <c r="AZ223" s="4"/>
      <c r="BA223" s="4"/>
      <c r="BB223" s="3"/>
      <c r="BC223" s="3"/>
      <c r="CT223" s="5" t="e">
        <v>#N/A</v>
      </c>
      <c r="CU223" s="5" t="e">
        <v>#N/A</v>
      </c>
      <c r="CV223" s="5" t="e">
        <v>#N/A</v>
      </c>
      <c r="CW223" s="5" t="e">
        <v>#N/A</v>
      </c>
      <c r="CX223" s="5" t="e">
        <v>#N/A</v>
      </c>
      <c r="CY223" s="5" t="e">
        <v>#N/A</v>
      </c>
      <c r="CZ223" s="5" t="e">
        <v>#N/A</v>
      </c>
      <c r="DA223" s="5" t="e">
        <v>#N/A</v>
      </c>
      <c r="DB223" s="5" t="e">
        <v>#N/A</v>
      </c>
      <c r="DC223" s="5" t="e">
        <v>#N/A</v>
      </c>
      <c r="DD223" s="5" t="e">
        <v>#N/A</v>
      </c>
      <c r="DE223" s="5" t="e">
        <v>#N/A</v>
      </c>
      <c r="DF223" s="5" t="e">
        <v>#N/A</v>
      </c>
      <c r="DG223" s="5" t="e">
        <v>#N/A</v>
      </c>
      <c r="DH223" s="5" t="e">
        <v>#N/A</v>
      </c>
      <c r="DI223" s="5" t="e">
        <v>#N/A</v>
      </c>
    </row>
    <row r="224" spans="1:113" s="5" customFormat="1" ht="75">
      <c r="A224"/>
      <c r="B224"/>
      <c r="C224" s="44"/>
      <c r="D224" s="44" t="s">
        <v>197</v>
      </c>
      <c r="E224" s="44" t="s">
        <v>190</v>
      </c>
      <c r="F224" s="44" t="s">
        <v>3027</v>
      </c>
      <c r="G224" s="44" t="s">
        <v>6</v>
      </c>
      <c r="H224" s="44" t="s">
        <v>7</v>
      </c>
      <c r="I224" s="44"/>
      <c r="J224" s="44"/>
      <c r="K224" s="44"/>
      <c r="L224" s="44"/>
      <c r="M224" t="str">
        <f t="shared" si="27"/>
        <v>"//*[@class=\"</v>
      </c>
      <c r="N224" t="s">
        <v>31</v>
      </c>
      <c r="O224" s="4" t="str">
        <f t="shared" si="30"/>
        <v>click</v>
      </c>
      <c r="P224" t="str">
        <f t="shared" si="31"/>
        <v>();</v>
      </c>
      <c r="Q224" t="str">
        <f t="shared" si="32"/>
        <v/>
      </c>
      <c r="R224" t="str">
        <f t="shared" si="28"/>
        <v/>
      </c>
      <c r="S224" s="1" t="str">
        <f t="shared" si="29"/>
        <v/>
      </c>
      <c r="T224"/>
      <c r="U224"/>
      <c r="V224"/>
      <c r="W224"/>
      <c r="X224"/>
      <c r="Y224"/>
      <c r="Z224">
        <v>215</v>
      </c>
      <c r="AA224"/>
      <c r="AB224"/>
      <c r="AC224" s="6"/>
      <c r="AD224" s="6"/>
      <c r="AE224" s="6"/>
      <c r="AF224" s="6"/>
      <c r="AG224" s="4"/>
      <c r="AH224" s="4"/>
      <c r="AI224" s="4"/>
      <c r="AJ224" s="4"/>
      <c r="AK224" s="4"/>
      <c r="AL224" s="4"/>
      <c r="AM224" s="4"/>
      <c r="AN224" s="4"/>
      <c r="AO224" s="4"/>
      <c r="AP224" s="4"/>
      <c r="AQ224" s="4"/>
      <c r="AR224" s="4"/>
      <c r="AS224" s="4"/>
      <c r="AT224" s="4"/>
      <c r="AU224" s="4"/>
      <c r="AV224" s="4"/>
      <c r="AW224" s="4"/>
      <c r="AX224" s="4"/>
      <c r="AY224" s="4"/>
      <c r="AZ224" s="4"/>
      <c r="BA224" s="4"/>
      <c r="BB224" s="3"/>
      <c r="BC224" s="3"/>
      <c r="CT224" s="5" t="e">
        <v>#N/A</v>
      </c>
      <c r="CU224" s="5" t="e">
        <v>#N/A</v>
      </c>
      <c r="CV224" s="5" t="e">
        <v>#N/A</v>
      </c>
      <c r="CW224" s="5" t="e">
        <v>#N/A</v>
      </c>
      <c r="CX224" s="5" t="e">
        <v>#N/A</v>
      </c>
      <c r="CY224" s="5" t="e">
        <v>#N/A</v>
      </c>
      <c r="CZ224" s="5" t="e">
        <v>#N/A</v>
      </c>
      <c r="DA224" s="5" t="e">
        <v>#N/A</v>
      </c>
      <c r="DB224" s="5" t="e">
        <v>#N/A</v>
      </c>
      <c r="DC224" s="5" t="e">
        <v>#N/A</v>
      </c>
      <c r="DD224" s="5" t="e">
        <v>#N/A</v>
      </c>
      <c r="DE224" s="5" t="e">
        <v>#N/A</v>
      </c>
      <c r="DF224" s="5" t="e">
        <v>#N/A</v>
      </c>
      <c r="DG224" s="5" t="e">
        <v>#N/A</v>
      </c>
      <c r="DH224" s="5" t="e">
        <v>#N/A</v>
      </c>
      <c r="DI224" s="5" t="e">
        <v>#N/A</v>
      </c>
    </row>
    <row r="225" spans="1:113" s="5" customFormat="1" ht="75">
      <c r="A225"/>
      <c r="B225"/>
      <c r="C225" s="44"/>
      <c r="D225" s="44" t="s">
        <v>197</v>
      </c>
      <c r="E225" s="44" t="s">
        <v>190</v>
      </c>
      <c r="F225" s="44" t="s">
        <v>3028</v>
      </c>
      <c r="G225" s="44" t="s">
        <v>6</v>
      </c>
      <c r="H225" s="44" t="s">
        <v>7</v>
      </c>
      <c r="I225" s="44"/>
      <c r="J225" s="44"/>
      <c r="K225" s="44"/>
      <c r="L225" s="44"/>
      <c r="M225" t="str">
        <f t="shared" si="27"/>
        <v>"//*[@class=\"</v>
      </c>
      <c r="N225" t="s">
        <v>31</v>
      </c>
      <c r="O225" s="4" t="str">
        <f t="shared" si="30"/>
        <v>click</v>
      </c>
      <c r="P225" t="str">
        <f t="shared" si="31"/>
        <v>();</v>
      </c>
      <c r="Q225" t="str">
        <f t="shared" si="32"/>
        <v/>
      </c>
      <c r="R225" t="str">
        <f t="shared" si="28"/>
        <v/>
      </c>
      <c r="S225" s="1" t="str">
        <f t="shared" si="29"/>
        <v/>
      </c>
      <c r="T225"/>
      <c r="U225"/>
      <c r="V225"/>
      <c r="W225"/>
      <c r="X225"/>
      <c r="Y225"/>
      <c r="Z225">
        <v>216</v>
      </c>
      <c r="AA225"/>
      <c r="AB225"/>
      <c r="AC225" s="6"/>
      <c r="AD225" s="6"/>
      <c r="AE225" s="6"/>
      <c r="AF225" s="6"/>
      <c r="AG225" s="4"/>
      <c r="AH225" s="4"/>
      <c r="AI225" s="4"/>
      <c r="AJ225" s="4"/>
      <c r="AK225" s="4"/>
      <c r="AL225" s="4"/>
      <c r="AM225" s="4"/>
      <c r="AN225" s="4"/>
      <c r="AO225" s="4"/>
      <c r="AP225" s="4"/>
      <c r="AQ225" s="4"/>
      <c r="AR225" s="4"/>
      <c r="AS225" s="4"/>
      <c r="AT225" s="4"/>
      <c r="AU225" s="4"/>
      <c r="AV225" s="4"/>
      <c r="AW225" s="4"/>
      <c r="AX225" s="4"/>
      <c r="AY225" s="4"/>
      <c r="AZ225" s="4"/>
      <c r="BA225" s="4"/>
      <c r="BB225" s="3"/>
      <c r="BC225" s="3"/>
      <c r="CT225" s="5" t="e">
        <v>#N/A</v>
      </c>
      <c r="CU225" s="5" t="e">
        <v>#N/A</v>
      </c>
      <c r="CV225" s="5" t="e">
        <v>#N/A</v>
      </c>
      <c r="CW225" s="5" t="e">
        <v>#N/A</v>
      </c>
      <c r="CX225" s="5" t="e">
        <v>#N/A</v>
      </c>
      <c r="CY225" s="5" t="e">
        <v>#N/A</v>
      </c>
      <c r="CZ225" s="5" t="e">
        <v>#N/A</v>
      </c>
      <c r="DA225" s="5" t="e">
        <v>#N/A</v>
      </c>
      <c r="DB225" s="5" t="e">
        <v>#N/A</v>
      </c>
      <c r="DC225" s="5" t="e">
        <v>#N/A</v>
      </c>
      <c r="DD225" s="5" t="e">
        <v>#N/A</v>
      </c>
      <c r="DE225" s="5" t="e">
        <v>#N/A</v>
      </c>
      <c r="DF225" s="5" t="e">
        <v>#N/A</v>
      </c>
      <c r="DG225" s="5" t="e">
        <v>#N/A</v>
      </c>
      <c r="DH225" s="5" t="e">
        <v>#N/A</v>
      </c>
      <c r="DI225" s="5" t="e">
        <v>#N/A</v>
      </c>
    </row>
    <row r="226" spans="1:113" s="5" customFormat="1" ht="75">
      <c r="A226"/>
      <c r="B226"/>
      <c r="C226" s="44"/>
      <c r="D226" s="44" t="s">
        <v>197</v>
      </c>
      <c r="E226" s="44" t="s">
        <v>190</v>
      </c>
      <c r="F226" s="44" t="s">
        <v>3029</v>
      </c>
      <c r="G226" s="44" t="s">
        <v>6</v>
      </c>
      <c r="H226" s="44" t="s">
        <v>7</v>
      </c>
      <c r="I226" s="44"/>
      <c r="J226" s="44"/>
      <c r="K226" s="44"/>
      <c r="L226" s="44"/>
      <c r="M226" t="str">
        <f t="shared" si="27"/>
        <v>"//*[@class=\"</v>
      </c>
      <c r="N226" t="s">
        <v>31</v>
      </c>
      <c r="O226" s="4" t="str">
        <f t="shared" si="30"/>
        <v>click</v>
      </c>
      <c r="P226" t="str">
        <f t="shared" si="31"/>
        <v>();</v>
      </c>
      <c r="Q226" t="str">
        <f t="shared" si="32"/>
        <v/>
      </c>
      <c r="R226" t="str">
        <f t="shared" si="28"/>
        <v/>
      </c>
      <c r="S226" s="1" t="str">
        <f t="shared" si="29"/>
        <v/>
      </c>
      <c r="T226"/>
      <c r="U226"/>
      <c r="V226"/>
      <c r="W226"/>
      <c r="X226"/>
      <c r="Y226"/>
      <c r="Z226">
        <v>217</v>
      </c>
      <c r="AA226"/>
      <c r="AB226"/>
      <c r="AC226" s="6"/>
      <c r="AD226" s="6"/>
      <c r="AE226" s="6"/>
      <c r="AF226" s="6"/>
      <c r="AG226" s="4"/>
      <c r="AH226" s="4"/>
      <c r="AI226" s="4"/>
      <c r="AJ226" s="4"/>
      <c r="AK226" s="4"/>
      <c r="AL226" s="4"/>
      <c r="AM226" s="4"/>
      <c r="AN226" s="4"/>
      <c r="AO226" s="4"/>
      <c r="AP226" s="4"/>
      <c r="AQ226" s="4"/>
      <c r="AR226" s="4"/>
      <c r="AS226" s="4"/>
      <c r="AT226" s="4"/>
      <c r="AU226" s="4"/>
      <c r="AV226" s="4"/>
      <c r="AW226" s="4"/>
      <c r="AX226" s="4"/>
      <c r="AY226" s="4"/>
      <c r="AZ226" s="4"/>
      <c r="BA226" s="4"/>
      <c r="BB226" s="3"/>
      <c r="BC226" s="3"/>
      <c r="CT226" s="5" t="e">
        <v>#N/A</v>
      </c>
      <c r="CU226" s="5" t="e">
        <v>#N/A</v>
      </c>
      <c r="CV226" s="5" t="e">
        <v>#N/A</v>
      </c>
      <c r="CW226" s="5" t="e">
        <v>#N/A</v>
      </c>
      <c r="CX226" s="5" t="e">
        <v>#N/A</v>
      </c>
      <c r="CY226" s="5" t="e">
        <v>#N/A</v>
      </c>
      <c r="CZ226" s="5" t="e">
        <v>#N/A</v>
      </c>
      <c r="DA226" s="5" t="e">
        <v>#N/A</v>
      </c>
      <c r="DB226" s="5" t="e">
        <v>#N/A</v>
      </c>
      <c r="DC226" s="5" t="e">
        <v>#N/A</v>
      </c>
      <c r="DD226" s="5" t="e">
        <v>#N/A</v>
      </c>
      <c r="DE226" s="5" t="e">
        <v>#N/A</v>
      </c>
      <c r="DF226" s="5" t="e">
        <v>#N/A</v>
      </c>
      <c r="DG226" s="5" t="e">
        <v>#N/A</v>
      </c>
      <c r="DH226" s="5" t="e">
        <v>#N/A</v>
      </c>
      <c r="DI226" s="5" t="e">
        <v>#N/A</v>
      </c>
    </row>
    <row r="227" spans="1:113" s="5" customFormat="1" ht="75">
      <c r="A227"/>
      <c r="B227"/>
      <c r="C227" s="44"/>
      <c r="D227" s="44" t="s">
        <v>197</v>
      </c>
      <c r="E227" s="44" t="s">
        <v>190</v>
      </c>
      <c r="F227" s="44" t="s">
        <v>3030</v>
      </c>
      <c r="G227" s="44" t="s">
        <v>6</v>
      </c>
      <c r="H227" s="44" t="s">
        <v>7</v>
      </c>
      <c r="I227" s="44"/>
      <c r="J227" s="44"/>
      <c r="K227" s="44"/>
      <c r="L227" s="44"/>
      <c r="M227" t="str">
        <f t="shared" si="27"/>
        <v>"//*[@class=\"</v>
      </c>
      <c r="N227" t="s">
        <v>31</v>
      </c>
      <c r="O227" s="4" t="str">
        <f t="shared" si="30"/>
        <v>click</v>
      </c>
      <c r="P227" t="str">
        <f t="shared" si="31"/>
        <v>();</v>
      </c>
      <c r="Q227" t="str">
        <f t="shared" si="32"/>
        <v/>
      </c>
      <c r="R227" t="str">
        <f t="shared" si="28"/>
        <v/>
      </c>
      <c r="S227" s="1" t="str">
        <f t="shared" si="29"/>
        <v/>
      </c>
      <c r="T227"/>
      <c r="U227"/>
      <c r="V227"/>
      <c r="W227"/>
      <c r="X227"/>
      <c r="Y227"/>
      <c r="Z227">
        <v>218</v>
      </c>
      <c r="AA227"/>
      <c r="AB227"/>
      <c r="AC227" s="6"/>
      <c r="AD227" s="6"/>
      <c r="AE227" s="6"/>
      <c r="AF227" s="6"/>
      <c r="AG227" s="4"/>
      <c r="AH227" s="4"/>
      <c r="AI227" s="4"/>
      <c r="AJ227" s="4"/>
      <c r="AK227" s="4"/>
      <c r="AL227" s="4"/>
      <c r="AM227" s="4"/>
      <c r="AN227" s="4"/>
      <c r="AO227" s="4"/>
      <c r="AP227" s="4"/>
      <c r="AQ227" s="4"/>
      <c r="AR227" s="4"/>
      <c r="AS227" s="4"/>
      <c r="AT227" s="4"/>
      <c r="AU227" s="4"/>
      <c r="AV227" s="4"/>
      <c r="AW227" s="4"/>
      <c r="AX227" s="4"/>
      <c r="AY227" s="4"/>
      <c r="AZ227" s="4"/>
      <c r="BA227" s="4"/>
      <c r="BB227" s="3"/>
      <c r="BC227" s="3"/>
      <c r="CT227" s="5" t="e">
        <v>#N/A</v>
      </c>
      <c r="CU227" s="5" t="e">
        <v>#N/A</v>
      </c>
      <c r="CV227" s="5" t="e">
        <v>#N/A</v>
      </c>
      <c r="CW227" s="5" t="e">
        <v>#N/A</v>
      </c>
      <c r="CX227" s="5" t="e">
        <v>#N/A</v>
      </c>
      <c r="CY227" s="5" t="e">
        <v>#N/A</v>
      </c>
      <c r="CZ227" s="5" t="e">
        <v>#N/A</v>
      </c>
      <c r="DA227" s="5" t="e">
        <v>#N/A</v>
      </c>
      <c r="DB227" s="5" t="e">
        <v>#N/A</v>
      </c>
      <c r="DC227" s="5" t="e">
        <v>#N/A</v>
      </c>
      <c r="DD227" s="5" t="e">
        <v>#N/A</v>
      </c>
      <c r="DE227" s="5" t="e">
        <v>#N/A</v>
      </c>
      <c r="DF227" s="5" t="e">
        <v>#N/A</v>
      </c>
      <c r="DG227" s="5" t="e">
        <v>#N/A</v>
      </c>
      <c r="DH227" s="5" t="e">
        <v>#N/A</v>
      </c>
      <c r="DI227" s="5" t="e">
        <v>#N/A</v>
      </c>
    </row>
    <row r="228" spans="1:113" s="5" customFormat="1" ht="75">
      <c r="A228"/>
      <c r="B228"/>
      <c r="C228" s="44"/>
      <c r="D228" s="44" t="s">
        <v>197</v>
      </c>
      <c r="E228" s="44" t="s">
        <v>190</v>
      </c>
      <c r="F228" s="44" t="s">
        <v>3031</v>
      </c>
      <c r="G228" s="44" t="s">
        <v>6</v>
      </c>
      <c r="H228" s="44" t="s">
        <v>7</v>
      </c>
      <c r="I228" s="44"/>
      <c r="J228" s="44"/>
      <c r="K228" s="44"/>
      <c r="L228" s="44"/>
      <c r="M228" t="str">
        <f t="shared" si="27"/>
        <v>"//*[@class=\"</v>
      </c>
      <c r="N228" t="s">
        <v>31</v>
      </c>
      <c r="O228" s="4" t="str">
        <f t="shared" si="30"/>
        <v>click</v>
      </c>
      <c r="P228" t="str">
        <f t="shared" si="31"/>
        <v>();</v>
      </c>
      <c r="Q228" t="str">
        <f t="shared" si="32"/>
        <v/>
      </c>
      <c r="R228" t="str">
        <f t="shared" si="28"/>
        <v/>
      </c>
      <c r="S228" s="1" t="str">
        <f t="shared" si="29"/>
        <v/>
      </c>
      <c r="T228"/>
      <c r="U228"/>
      <c r="V228"/>
      <c r="W228"/>
      <c r="X228"/>
      <c r="Y228"/>
      <c r="Z228">
        <v>219</v>
      </c>
      <c r="AA228"/>
      <c r="AB228"/>
      <c r="AC228" s="6"/>
      <c r="AD228" s="6"/>
      <c r="AE228" s="6"/>
      <c r="AF228" s="6"/>
      <c r="AG228" s="4"/>
      <c r="AH228" s="4"/>
      <c r="AI228" s="4"/>
      <c r="AJ228" s="4"/>
      <c r="AK228" s="4"/>
      <c r="AL228" s="4"/>
      <c r="AM228" s="4"/>
      <c r="AN228" s="4"/>
      <c r="AO228" s="4"/>
      <c r="AP228" s="4"/>
      <c r="AQ228" s="4"/>
      <c r="AR228" s="4"/>
      <c r="AS228" s="4"/>
      <c r="AT228" s="4"/>
      <c r="AU228" s="4"/>
      <c r="AV228" s="4"/>
      <c r="AW228" s="4"/>
      <c r="AX228" s="4"/>
      <c r="AY228" s="4"/>
      <c r="AZ228" s="4"/>
      <c r="BA228" s="4"/>
      <c r="BB228" s="3"/>
      <c r="BC228" s="3"/>
      <c r="CT228" s="5" t="e">
        <v>#N/A</v>
      </c>
      <c r="CU228" s="5" t="e">
        <v>#N/A</v>
      </c>
      <c r="CV228" s="5" t="e">
        <v>#N/A</v>
      </c>
      <c r="CW228" s="5" t="e">
        <v>#N/A</v>
      </c>
      <c r="CX228" s="5" t="e">
        <v>#N/A</v>
      </c>
      <c r="CY228" s="5" t="e">
        <v>#N/A</v>
      </c>
      <c r="CZ228" s="5" t="e">
        <v>#N/A</v>
      </c>
      <c r="DA228" s="5" t="e">
        <v>#N/A</v>
      </c>
      <c r="DB228" s="5" t="e">
        <v>#N/A</v>
      </c>
      <c r="DC228" s="5" t="e">
        <v>#N/A</v>
      </c>
      <c r="DD228" s="5" t="e">
        <v>#N/A</v>
      </c>
      <c r="DE228" s="5" t="e">
        <v>#N/A</v>
      </c>
      <c r="DF228" s="5" t="e">
        <v>#N/A</v>
      </c>
      <c r="DG228" s="5" t="e">
        <v>#N/A</v>
      </c>
      <c r="DH228" s="5" t="e">
        <v>#N/A</v>
      </c>
      <c r="DI228" s="5" t="e">
        <v>#N/A</v>
      </c>
    </row>
    <row r="229" spans="1:113" s="5" customFormat="1" ht="75">
      <c r="A229"/>
      <c r="B229"/>
      <c r="C229" s="44"/>
      <c r="D229" s="44" t="s">
        <v>197</v>
      </c>
      <c r="E229" s="44" t="s">
        <v>190</v>
      </c>
      <c r="F229" s="44" t="s">
        <v>3032</v>
      </c>
      <c r="G229" s="44" t="s">
        <v>6</v>
      </c>
      <c r="H229" s="44" t="s">
        <v>7</v>
      </c>
      <c r="I229" s="44"/>
      <c r="J229" s="44"/>
      <c r="K229" s="44"/>
      <c r="L229" s="44"/>
      <c r="M229" t="str">
        <f t="shared" si="27"/>
        <v>"//*[@class=\"</v>
      </c>
      <c r="N229" t="s">
        <v>31</v>
      </c>
      <c r="O229" s="4" t="str">
        <f t="shared" si="30"/>
        <v>click</v>
      </c>
      <c r="P229" t="str">
        <f t="shared" si="31"/>
        <v>();</v>
      </c>
      <c r="Q229" t="str">
        <f t="shared" si="32"/>
        <v/>
      </c>
      <c r="R229" t="str">
        <f t="shared" si="28"/>
        <v/>
      </c>
      <c r="S229" s="1" t="str">
        <f t="shared" si="29"/>
        <v/>
      </c>
      <c r="T229"/>
      <c r="U229"/>
      <c r="V229"/>
      <c r="W229"/>
      <c r="X229"/>
      <c r="Y229"/>
      <c r="Z229">
        <v>220</v>
      </c>
      <c r="AA229"/>
      <c r="AB229"/>
      <c r="AC229" s="6"/>
      <c r="AD229" s="6"/>
      <c r="AE229" s="6"/>
      <c r="AF229" s="6"/>
      <c r="AG229" s="4"/>
      <c r="AH229" s="4"/>
      <c r="AI229" s="4"/>
      <c r="AJ229" s="4"/>
      <c r="AK229" s="4"/>
      <c r="AL229" s="4"/>
      <c r="AM229" s="4"/>
      <c r="AN229" s="4"/>
      <c r="AO229" s="4"/>
      <c r="AP229" s="4"/>
      <c r="AQ229" s="4"/>
      <c r="AR229" s="4"/>
      <c r="AS229" s="4"/>
      <c r="AT229" s="4"/>
      <c r="AU229" s="4"/>
      <c r="AV229" s="4"/>
      <c r="AW229" s="4"/>
      <c r="AX229" s="4"/>
      <c r="AY229" s="4"/>
      <c r="AZ229" s="4"/>
      <c r="BA229" s="4"/>
      <c r="BB229" s="3"/>
      <c r="BC229" s="3"/>
      <c r="CT229" s="5" t="e">
        <v>#N/A</v>
      </c>
      <c r="CU229" s="5" t="e">
        <v>#N/A</v>
      </c>
      <c r="CV229" s="5" t="e">
        <v>#N/A</v>
      </c>
      <c r="CW229" s="5" t="e">
        <v>#N/A</v>
      </c>
      <c r="CX229" s="5" t="e">
        <v>#N/A</v>
      </c>
      <c r="CY229" s="5" t="e">
        <v>#N/A</v>
      </c>
      <c r="CZ229" s="5" t="e">
        <v>#N/A</v>
      </c>
      <c r="DA229" s="5" t="e">
        <v>#N/A</v>
      </c>
      <c r="DB229" s="5" t="e">
        <v>#N/A</v>
      </c>
      <c r="DC229" s="5" t="e">
        <v>#N/A</v>
      </c>
      <c r="DD229" s="5" t="e">
        <v>#N/A</v>
      </c>
      <c r="DE229" s="5" t="e">
        <v>#N/A</v>
      </c>
      <c r="DF229" s="5" t="e">
        <v>#N/A</v>
      </c>
      <c r="DG229" s="5" t="e">
        <v>#N/A</v>
      </c>
      <c r="DH229" s="5" t="e">
        <v>#N/A</v>
      </c>
      <c r="DI229" s="5" t="e">
        <v>#N/A</v>
      </c>
    </row>
    <row r="230" spans="1:113" s="5" customFormat="1" ht="75">
      <c r="A230"/>
      <c r="B230"/>
      <c r="C230" s="44"/>
      <c r="D230" s="44" t="s">
        <v>197</v>
      </c>
      <c r="E230" s="44" t="s">
        <v>190</v>
      </c>
      <c r="F230" s="44" t="s">
        <v>3033</v>
      </c>
      <c r="G230" s="44" t="s">
        <v>6</v>
      </c>
      <c r="H230" s="44" t="s">
        <v>7</v>
      </c>
      <c r="I230" s="44"/>
      <c r="J230" s="44"/>
      <c r="K230" s="44"/>
      <c r="L230" s="44"/>
      <c r="M230" t="str">
        <f t="shared" si="27"/>
        <v>"//*[@class=\"</v>
      </c>
      <c r="N230" t="s">
        <v>31</v>
      </c>
      <c r="O230" s="4" t="str">
        <f t="shared" si="30"/>
        <v>click</v>
      </c>
      <c r="P230" t="str">
        <f t="shared" si="31"/>
        <v>();</v>
      </c>
      <c r="Q230" t="str">
        <f t="shared" si="32"/>
        <v/>
      </c>
      <c r="R230" t="str">
        <f t="shared" si="28"/>
        <v/>
      </c>
      <c r="S230" s="1" t="str">
        <f t="shared" si="29"/>
        <v/>
      </c>
      <c r="T230"/>
      <c r="U230"/>
      <c r="V230"/>
      <c r="W230"/>
      <c r="X230"/>
      <c r="Y230"/>
      <c r="Z230">
        <v>221</v>
      </c>
      <c r="AA230"/>
      <c r="AB230"/>
      <c r="AC230" s="6"/>
      <c r="AD230" s="6"/>
      <c r="AE230" s="6"/>
      <c r="AF230" s="6"/>
      <c r="AG230" s="4"/>
      <c r="AH230" s="4"/>
      <c r="AI230" s="4"/>
      <c r="AJ230" s="4"/>
      <c r="AK230" s="4"/>
      <c r="AL230" s="4"/>
      <c r="AM230" s="4"/>
      <c r="AN230" s="4"/>
      <c r="AO230" s="4"/>
      <c r="AP230" s="4"/>
      <c r="AQ230" s="4"/>
      <c r="AR230" s="4"/>
      <c r="AS230" s="4"/>
      <c r="AT230" s="4"/>
      <c r="AU230" s="4"/>
      <c r="AV230" s="4"/>
      <c r="AW230" s="4"/>
      <c r="AX230" s="4"/>
      <c r="AY230" s="4"/>
      <c r="AZ230" s="4"/>
      <c r="BA230" s="4"/>
      <c r="BB230" s="3"/>
      <c r="BC230" s="3"/>
      <c r="CT230" s="5" t="e">
        <v>#N/A</v>
      </c>
      <c r="CU230" s="5" t="e">
        <v>#N/A</v>
      </c>
      <c r="CV230" s="5" t="e">
        <v>#N/A</v>
      </c>
      <c r="CW230" s="5" t="e">
        <v>#N/A</v>
      </c>
      <c r="CX230" s="5" t="e">
        <v>#N/A</v>
      </c>
      <c r="CY230" s="5" t="e">
        <v>#N/A</v>
      </c>
      <c r="CZ230" s="5" t="e">
        <v>#N/A</v>
      </c>
      <c r="DA230" s="5" t="e">
        <v>#N/A</v>
      </c>
      <c r="DB230" s="5" t="e">
        <v>#N/A</v>
      </c>
      <c r="DC230" s="5" t="e">
        <v>#N/A</v>
      </c>
      <c r="DD230" s="5" t="e">
        <v>#N/A</v>
      </c>
      <c r="DE230" s="5" t="e">
        <v>#N/A</v>
      </c>
      <c r="DF230" s="5" t="e">
        <v>#N/A</v>
      </c>
      <c r="DG230" s="5" t="e">
        <v>#N/A</v>
      </c>
      <c r="DH230" s="5" t="e">
        <v>#N/A</v>
      </c>
      <c r="DI230" s="5" t="e">
        <v>#N/A</v>
      </c>
    </row>
    <row r="231" spans="1:113" s="5" customFormat="1" ht="75">
      <c r="A231"/>
      <c r="B231"/>
      <c r="C231" s="44"/>
      <c r="D231" s="44" t="s">
        <v>197</v>
      </c>
      <c r="E231" s="44" t="s">
        <v>190</v>
      </c>
      <c r="F231" s="44" t="s">
        <v>3034</v>
      </c>
      <c r="G231" s="44" t="s">
        <v>6</v>
      </c>
      <c r="H231" s="44" t="s">
        <v>7</v>
      </c>
      <c r="I231" s="44"/>
      <c r="J231" s="44"/>
      <c r="K231" s="44"/>
      <c r="L231" s="44"/>
      <c r="M231" t="str">
        <f t="shared" si="27"/>
        <v>"//*[@class=\"</v>
      </c>
      <c r="N231" t="s">
        <v>31</v>
      </c>
      <c r="O231" s="4" t="str">
        <f t="shared" si="30"/>
        <v>click</v>
      </c>
      <c r="P231" t="str">
        <f t="shared" si="31"/>
        <v>();</v>
      </c>
      <c r="Q231" t="str">
        <f t="shared" si="32"/>
        <v/>
      </c>
      <c r="R231" t="str">
        <f t="shared" si="28"/>
        <v/>
      </c>
      <c r="S231" s="1" t="str">
        <f t="shared" si="29"/>
        <v/>
      </c>
      <c r="T231"/>
      <c r="U231"/>
      <c r="V231"/>
      <c r="W231"/>
      <c r="X231"/>
      <c r="Y231"/>
      <c r="Z231">
        <v>222</v>
      </c>
      <c r="AA231"/>
      <c r="AB231"/>
      <c r="AC231" s="6"/>
      <c r="AD231" s="6"/>
      <c r="AE231" s="6"/>
      <c r="AF231" s="6"/>
      <c r="AG231" s="4"/>
      <c r="AH231" s="4"/>
      <c r="AI231" s="4"/>
      <c r="AJ231" s="4"/>
      <c r="AK231" s="4"/>
      <c r="AL231" s="4"/>
      <c r="AM231" s="4"/>
      <c r="AN231" s="4"/>
      <c r="AO231" s="4"/>
      <c r="AP231" s="4"/>
      <c r="AQ231" s="4"/>
      <c r="AR231" s="4"/>
      <c r="AS231" s="4"/>
      <c r="AT231" s="4"/>
      <c r="AU231" s="4"/>
      <c r="AV231" s="4"/>
      <c r="AW231" s="4"/>
      <c r="AX231" s="4"/>
      <c r="AY231" s="4"/>
      <c r="AZ231" s="4"/>
      <c r="BA231" s="4"/>
      <c r="BB231" s="3"/>
      <c r="BC231" s="3"/>
      <c r="CT231" s="5" t="e">
        <v>#N/A</v>
      </c>
      <c r="CU231" s="5" t="e">
        <v>#N/A</v>
      </c>
      <c r="CV231" s="5" t="e">
        <v>#N/A</v>
      </c>
      <c r="CW231" s="5" t="e">
        <v>#N/A</v>
      </c>
      <c r="CX231" s="5" t="e">
        <v>#N/A</v>
      </c>
      <c r="CY231" s="5" t="e">
        <v>#N/A</v>
      </c>
      <c r="CZ231" s="5" t="e">
        <v>#N/A</v>
      </c>
      <c r="DA231" s="5" t="e">
        <v>#N/A</v>
      </c>
      <c r="DB231" s="5" t="e">
        <v>#N/A</v>
      </c>
      <c r="DC231" s="5" t="e">
        <v>#N/A</v>
      </c>
      <c r="DD231" s="5" t="e">
        <v>#N/A</v>
      </c>
      <c r="DE231" s="5" t="e">
        <v>#N/A</v>
      </c>
      <c r="DF231" s="5" t="e">
        <v>#N/A</v>
      </c>
      <c r="DG231" s="5" t="e">
        <v>#N/A</v>
      </c>
      <c r="DH231" s="5" t="e">
        <v>#N/A</v>
      </c>
      <c r="DI231" s="5" t="e">
        <v>#N/A</v>
      </c>
    </row>
    <row r="232" spans="1:113" s="5" customFormat="1" ht="75">
      <c r="A232"/>
      <c r="B232"/>
      <c r="C232" s="44"/>
      <c r="D232" s="44" t="s">
        <v>197</v>
      </c>
      <c r="E232" s="44" t="s">
        <v>190</v>
      </c>
      <c r="F232" s="44" t="s">
        <v>3035</v>
      </c>
      <c r="G232" s="44" t="s">
        <v>6</v>
      </c>
      <c r="H232" s="44" t="s">
        <v>7</v>
      </c>
      <c r="I232" s="44"/>
      <c r="J232" s="44"/>
      <c r="K232" s="44"/>
      <c r="L232" s="44"/>
      <c r="M232" t="str">
        <f t="shared" si="27"/>
        <v>"//*[@class=\"</v>
      </c>
      <c r="N232" t="s">
        <v>31</v>
      </c>
      <c r="O232" s="4" t="str">
        <f t="shared" si="30"/>
        <v>click</v>
      </c>
      <c r="P232" t="str">
        <f t="shared" si="31"/>
        <v>();</v>
      </c>
      <c r="Q232" t="str">
        <f t="shared" si="32"/>
        <v/>
      </c>
      <c r="R232" t="str">
        <f t="shared" si="28"/>
        <v/>
      </c>
      <c r="S232" s="1" t="str">
        <f t="shared" si="29"/>
        <v/>
      </c>
      <c r="T232"/>
      <c r="U232"/>
      <c r="V232"/>
      <c r="W232"/>
      <c r="X232"/>
      <c r="Y232"/>
      <c r="Z232">
        <v>223</v>
      </c>
      <c r="AA232"/>
      <c r="AB232"/>
      <c r="AC232" s="6"/>
      <c r="AD232" s="6"/>
      <c r="AE232" s="6"/>
      <c r="AF232" s="6"/>
      <c r="AG232" s="4"/>
      <c r="AH232" s="4"/>
      <c r="AI232" s="4"/>
      <c r="AJ232" s="4"/>
      <c r="AK232" s="4"/>
      <c r="AL232" s="4"/>
      <c r="AM232" s="4"/>
      <c r="AN232" s="4"/>
      <c r="AO232" s="4"/>
      <c r="AP232" s="4"/>
      <c r="AQ232" s="4"/>
      <c r="AR232" s="4"/>
      <c r="AS232" s="4"/>
      <c r="AT232" s="4"/>
      <c r="AU232" s="4"/>
      <c r="AV232" s="4"/>
      <c r="AW232" s="4"/>
      <c r="AX232" s="4"/>
      <c r="AY232" s="4"/>
      <c r="AZ232" s="4"/>
      <c r="BA232" s="4"/>
      <c r="BB232" s="3"/>
      <c r="BC232" s="3"/>
      <c r="CT232" s="5" t="e">
        <v>#N/A</v>
      </c>
      <c r="CU232" s="5" t="e">
        <v>#N/A</v>
      </c>
      <c r="CV232" s="5" t="e">
        <v>#N/A</v>
      </c>
      <c r="CW232" s="5" t="e">
        <v>#N/A</v>
      </c>
      <c r="CX232" s="5" t="e">
        <v>#N/A</v>
      </c>
      <c r="CY232" s="5" t="e">
        <v>#N/A</v>
      </c>
      <c r="CZ232" s="5" t="e">
        <v>#N/A</v>
      </c>
      <c r="DA232" s="5" t="e">
        <v>#N/A</v>
      </c>
      <c r="DB232" s="5" t="e">
        <v>#N/A</v>
      </c>
      <c r="DC232" s="5" t="e">
        <v>#N/A</v>
      </c>
      <c r="DD232" s="5" t="e">
        <v>#N/A</v>
      </c>
      <c r="DE232" s="5" t="e">
        <v>#N/A</v>
      </c>
      <c r="DF232" s="5" t="e">
        <v>#N/A</v>
      </c>
      <c r="DG232" s="5" t="e">
        <v>#N/A</v>
      </c>
      <c r="DH232" s="5" t="e">
        <v>#N/A</v>
      </c>
      <c r="DI232" s="5" t="e">
        <v>#N/A</v>
      </c>
    </row>
    <row r="233" spans="1:113" s="5" customFormat="1" ht="75">
      <c r="A233"/>
      <c r="B233"/>
      <c r="C233" s="44"/>
      <c r="D233" s="44" t="s">
        <v>197</v>
      </c>
      <c r="E233" s="44" t="s">
        <v>190</v>
      </c>
      <c r="F233" s="44" t="s">
        <v>3036</v>
      </c>
      <c r="G233" s="44" t="s">
        <v>6</v>
      </c>
      <c r="H233" s="44" t="s">
        <v>7</v>
      </c>
      <c r="I233" s="44"/>
      <c r="J233" s="44"/>
      <c r="K233" s="44"/>
      <c r="L233" s="44"/>
      <c r="M233" t="str">
        <f t="shared" si="27"/>
        <v>"//*[@class=\"</v>
      </c>
      <c r="N233" t="s">
        <v>31</v>
      </c>
      <c r="O233" s="4" t="str">
        <f t="shared" si="30"/>
        <v>click</v>
      </c>
      <c r="P233" t="str">
        <f t="shared" si="31"/>
        <v>();</v>
      </c>
      <c r="Q233" t="str">
        <f t="shared" si="32"/>
        <v/>
      </c>
      <c r="R233" t="str">
        <f t="shared" si="28"/>
        <v/>
      </c>
      <c r="S233" s="1" t="str">
        <f t="shared" si="29"/>
        <v/>
      </c>
      <c r="T233"/>
      <c r="U233"/>
      <c r="V233"/>
      <c r="W233"/>
      <c r="X233"/>
      <c r="Y233"/>
      <c r="Z233">
        <v>224</v>
      </c>
      <c r="AA233"/>
      <c r="AB233"/>
      <c r="AC233" s="6"/>
      <c r="AD233" s="6"/>
      <c r="AE233" s="6"/>
      <c r="AF233" s="6"/>
      <c r="AG233" s="4"/>
      <c r="AH233" s="4"/>
      <c r="AI233" s="4"/>
      <c r="AJ233" s="4"/>
      <c r="AK233" s="4"/>
      <c r="AL233" s="4"/>
      <c r="AM233" s="4"/>
      <c r="AN233" s="4"/>
      <c r="AO233" s="4"/>
      <c r="AP233" s="4"/>
      <c r="AQ233" s="4"/>
      <c r="AR233" s="4"/>
      <c r="AS233" s="4"/>
      <c r="AT233" s="4"/>
      <c r="AU233" s="4"/>
      <c r="AV233" s="4"/>
      <c r="AW233" s="4"/>
      <c r="AX233" s="4"/>
      <c r="AY233" s="4"/>
      <c r="AZ233" s="4"/>
      <c r="BA233" s="4"/>
      <c r="BB233" s="3"/>
      <c r="BC233" s="3"/>
      <c r="CT233" s="5" t="e">
        <v>#N/A</v>
      </c>
      <c r="CU233" s="5" t="e">
        <v>#N/A</v>
      </c>
      <c r="CV233" s="5" t="e">
        <v>#N/A</v>
      </c>
      <c r="CW233" s="5" t="e">
        <v>#N/A</v>
      </c>
      <c r="CX233" s="5" t="e">
        <v>#N/A</v>
      </c>
      <c r="CY233" s="5" t="e">
        <v>#N/A</v>
      </c>
      <c r="CZ233" s="5" t="e">
        <v>#N/A</v>
      </c>
      <c r="DA233" s="5" t="e">
        <v>#N/A</v>
      </c>
      <c r="DB233" s="5" t="e">
        <v>#N/A</v>
      </c>
      <c r="DC233" s="5" t="e">
        <v>#N/A</v>
      </c>
      <c r="DD233" s="5" t="e">
        <v>#N/A</v>
      </c>
      <c r="DE233" s="5" t="e">
        <v>#N/A</v>
      </c>
      <c r="DF233" s="5" t="e">
        <v>#N/A</v>
      </c>
      <c r="DG233" s="5" t="e">
        <v>#N/A</v>
      </c>
      <c r="DH233" s="5" t="e">
        <v>#N/A</v>
      </c>
      <c r="DI233" s="5" t="e">
        <v>#N/A</v>
      </c>
    </row>
    <row r="234" spans="1:113" s="5" customFormat="1" ht="75">
      <c r="A234"/>
      <c r="B234"/>
      <c r="C234" s="44"/>
      <c r="D234" s="44" t="s">
        <v>197</v>
      </c>
      <c r="E234" s="44" t="s">
        <v>190</v>
      </c>
      <c r="F234" s="44" t="s">
        <v>3037</v>
      </c>
      <c r="G234" s="44" t="s">
        <v>6</v>
      </c>
      <c r="H234" s="44" t="s">
        <v>7</v>
      </c>
      <c r="I234" s="44"/>
      <c r="J234" s="44"/>
      <c r="K234" s="44"/>
      <c r="L234" s="44"/>
      <c r="M234" t="str">
        <f t="shared" si="27"/>
        <v>"//*[@class=\"</v>
      </c>
      <c r="N234" t="s">
        <v>31</v>
      </c>
      <c r="O234" s="4" t="str">
        <f t="shared" si="30"/>
        <v>click</v>
      </c>
      <c r="P234" t="str">
        <f t="shared" si="31"/>
        <v>();</v>
      </c>
      <c r="Q234" t="str">
        <f t="shared" si="32"/>
        <v/>
      </c>
      <c r="R234" t="str">
        <f t="shared" si="28"/>
        <v/>
      </c>
      <c r="S234" s="1" t="str">
        <f t="shared" si="29"/>
        <v/>
      </c>
      <c r="T234"/>
      <c r="U234"/>
      <c r="V234"/>
      <c r="W234"/>
      <c r="X234"/>
      <c r="Y234"/>
      <c r="Z234">
        <v>225</v>
      </c>
      <c r="AA234"/>
      <c r="AB234"/>
      <c r="AC234" s="6"/>
      <c r="AD234" s="6"/>
      <c r="AE234" s="6"/>
      <c r="AF234" s="6"/>
      <c r="AG234" s="4"/>
      <c r="AH234" s="4"/>
      <c r="AI234" s="4"/>
      <c r="AJ234" s="4"/>
      <c r="AK234" s="4"/>
      <c r="AL234" s="4"/>
      <c r="AM234" s="4"/>
      <c r="AN234" s="4"/>
      <c r="AO234" s="4"/>
      <c r="AP234" s="4"/>
      <c r="AQ234" s="4"/>
      <c r="AR234" s="4"/>
      <c r="AS234" s="4"/>
      <c r="AT234" s="4"/>
      <c r="AU234" s="4"/>
      <c r="AV234" s="4"/>
      <c r="AW234" s="4"/>
      <c r="AX234" s="4"/>
      <c r="AY234" s="4"/>
      <c r="AZ234" s="4"/>
      <c r="BA234" s="4"/>
      <c r="BB234" s="3"/>
      <c r="BC234" s="3"/>
      <c r="CT234" s="5" t="e">
        <v>#N/A</v>
      </c>
      <c r="CU234" s="5" t="e">
        <v>#N/A</v>
      </c>
      <c r="CV234" s="5" t="e">
        <v>#N/A</v>
      </c>
      <c r="CW234" s="5" t="e">
        <v>#N/A</v>
      </c>
      <c r="CX234" s="5" t="e">
        <v>#N/A</v>
      </c>
      <c r="CY234" s="5" t="e">
        <v>#N/A</v>
      </c>
      <c r="CZ234" s="5" t="e">
        <v>#N/A</v>
      </c>
      <c r="DA234" s="5" t="e">
        <v>#N/A</v>
      </c>
      <c r="DB234" s="5" t="e">
        <v>#N/A</v>
      </c>
      <c r="DC234" s="5" t="e">
        <v>#N/A</v>
      </c>
      <c r="DD234" s="5" t="e">
        <v>#N/A</v>
      </c>
      <c r="DE234" s="5" t="e">
        <v>#N/A</v>
      </c>
      <c r="DF234" s="5" t="e">
        <v>#N/A</v>
      </c>
      <c r="DG234" s="5" t="e">
        <v>#N/A</v>
      </c>
      <c r="DH234" s="5" t="e">
        <v>#N/A</v>
      </c>
      <c r="DI234" s="5" t="e">
        <v>#N/A</v>
      </c>
    </row>
    <row r="235" spans="1:113" s="5" customFormat="1" ht="75">
      <c r="A235"/>
      <c r="B235"/>
      <c r="C235" s="44"/>
      <c r="D235" s="44" t="s">
        <v>197</v>
      </c>
      <c r="E235" s="44" t="s">
        <v>190</v>
      </c>
      <c r="F235" s="44" t="s">
        <v>3038</v>
      </c>
      <c r="G235" s="44" t="s">
        <v>6</v>
      </c>
      <c r="H235" s="44" t="s">
        <v>7</v>
      </c>
      <c r="I235" s="44"/>
      <c r="J235" s="44"/>
      <c r="K235" s="44"/>
      <c r="L235" s="44"/>
      <c r="M235" t="str">
        <f t="shared" si="27"/>
        <v>"//*[@class=\"</v>
      </c>
      <c r="N235" t="s">
        <v>31</v>
      </c>
      <c r="O235" s="4" t="str">
        <f t="shared" si="30"/>
        <v>click</v>
      </c>
      <c r="P235" t="str">
        <f t="shared" si="31"/>
        <v>();</v>
      </c>
      <c r="Q235" t="str">
        <f t="shared" si="32"/>
        <v/>
      </c>
      <c r="R235" t="str">
        <f t="shared" si="28"/>
        <v/>
      </c>
      <c r="S235" s="1" t="str">
        <f t="shared" si="29"/>
        <v/>
      </c>
      <c r="T235"/>
      <c r="U235"/>
      <c r="V235"/>
      <c r="W235"/>
      <c r="X235"/>
      <c r="Y235"/>
      <c r="Z235">
        <v>226</v>
      </c>
      <c r="AA235"/>
      <c r="AB235"/>
      <c r="AC235" s="6"/>
      <c r="AD235" s="6"/>
      <c r="AE235" s="6"/>
      <c r="AF235" s="6"/>
      <c r="AG235" s="4"/>
      <c r="AH235" s="4"/>
      <c r="AI235" s="4"/>
      <c r="AJ235" s="4"/>
      <c r="AK235" s="4"/>
      <c r="AL235" s="4"/>
      <c r="AM235" s="4"/>
      <c r="AN235" s="4"/>
      <c r="AO235" s="4"/>
      <c r="AP235" s="4"/>
      <c r="AQ235" s="4"/>
      <c r="AR235" s="4"/>
      <c r="AS235" s="4"/>
      <c r="AT235" s="4"/>
      <c r="AU235" s="4"/>
      <c r="AV235" s="4"/>
      <c r="AW235" s="4"/>
      <c r="AX235" s="4"/>
      <c r="AY235" s="4"/>
      <c r="AZ235" s="4"/>
      <c r="BA235" s="4"/>
      <c r="BB235" s="3"/>
      <c r="BC235" s="3"/>
      <c r="CT235" s="5" t="e">
        <v>#N/A</v>
      </c>
      <c r="CU235" s="5" t="e">
        <v>#N/A</v>
      </c>
      <c r="CV235" s="5" t="e">
        <v>#N/A</v>
      </c>
      <c r="CW235" s="5" t="e">
        <v>#N/A</v>
      </c>
      <c r="CX235" s="5" t="e">
        <v>#N/A</v>
      </c>
      <c r="CY235" s="5" t="e">
        <v>#N/A</v>
      </c>
      <c r="CZ235" s="5" t="e">
        <v>#N/A</v>
      </c>
      <c r="DA235" s="5" t="e">
        <v>#N/A</v>
      </c>
      <c r="DB235" s="5" t="e">
        <v>#N/A</v>
      </c>
      <c r="DC235" s="5" t="e">
        <v>#N/A</v>
      </c>
      <c r="DD235" s="5" t="e">
        <v>#N/A</v>
      </c>
      <c r="DE235" s="5" t="e">
        <v>#N/A</v>
      </c>
      <c r="DF235" s="5" t="e">
        <v>#N/A</v>
      </c>
      <c r="DG235" s="5" t="e">
        <v>#N/A</v>
      </c>
      <c r="DH235" s="5" t="e">
        <v>#N/A</v>
      </c>
      <c r="DI235" s="5" t="e">
        <v>#N/A</v>
      </c>
    </row>
    <row r="236" spans="1:113" s="5" customFormat="1" ht="75">
      <c r="A236"/>
      <c r="B236"/>
      <c r="C236" s="44"/>
      <c r="D236" s="44" t="s">
        <v>197</v>
      </c>
      <c r="E236" s="44" t="s">
        <v>190</v>
      </c>
      <c r="F236" s="44" t="s">
        <v>3039</v>
      </c>
      <c r="G236" s="44" t="s">
        <v>6</v>
      </c>
      <c r="H236" s="44" t="s">
        <v>7</v>
      </c>
      <c r="I236" s="44"/>
      <c r="J236" s="44"/>
      <c r="K236" s="44"/>
      <c r="L236" s="44"/>
      <c r="M236" t="str">
        <f t="shared" si="27"/>
        <v>"//*[@class=\"</v>
      </c>
      <c r="N236" t="s">
        <v>31</v>
      </c>
      <c r="O236" s="4" t="str">
        <f t="shared" si="30"/>
        <v>click</v>
      </c>
      <c r="P236" t="str">
        <f t="shared" si="31"/>
        <v>();</v>
      </c>
      <c r="Q236" t="str">
        <f t="shared" si="32"/>
        <v/>
      </c>
      <c r="R236" t="str">
        <f t="shared" si="28"/>
        <v/>
      </c>
      <c r="S236" s="1" t="str">
        <f t="shared" si="29"/>
        <v/>
      </c>
      <c r="T236"/>
      <c r="U236"/>
      <c r="V236"/>
      <c r="W236"/>
      <c r="X236"/>
      <c r="Y236"/>
      <c r="Z236">
        <v>227</v>
      </c>
      <c r="AA236"/>
      <c r="AB236"/>
      <c r="AC236" s="6"/>
      <c r="AD236" s="6"/>
      <c r="AE236" s="6"/>
      <c r="AF236" s="6"/>
      <c r="AG236" s="4"/>
      <c r="AH236" s="4"/>
      <c r="AI236" s="4"/>
      <c r="AJ236" s="4"/>
      <c r="AK236" s="4"/>
      <c r="AL236" s="4"/>
      <c r="AM236" s="4"/>
      <c r="AN236" s="4"/>
      <c r="AO236" s="4"/>
      <c r="AP236" s="4"/>
      <c r="AQ236" s="4"/>
      <c r="AR236" s="4"/>
      <c r="AS236" s="4"/>
      <c r="AT236" s="4"/>
      <c r="AU236" s="4"/>
      <c r="AV236" s="4"/>
      <c r="AW236" s="4"/>
      <c r="AX236" s="4"/>
      <c r="AY236" s="4"/>
      <c r="AZ236" s="4"/>
      <c r="BA236" s="4"/>
      <c r="BB236" s="3"/>
      <c r="BC236" s="3"/>
      <c r="CT236" s="5" t="e">
        <v>#N/A</v>
      </c>
      <c r="CU236" s="5" t="e">
        <v>#N/A</v>
      </c>
      <c r="CV236" s="5" t="e">
        <v>#N/A</v>
      </c>
      <c r="CW236" s="5" t="e">
        <v>#N/A</v>
      </c>
      <c r="CX236" s="5" t="e">
        <v>#N/A</v>
      </c>
      <c r="CY236" s="5" t="e">
        <v>#N/A</v>
      </c>
      <c r="CZ236" s="5" t="e">
        <v>#N/A</v>
      </c>
      <c r="DA236" s="5" t="e">
        <v>#N/A</v>
      </c>
      <c r="DB236" s="5" t="e">
        <v>#N/A</v>
      </c>
      <c r="DC236" s="5" t="e">
        <v>#N/A</v>
      </c>
      <c r="DD236" s="5" t="e">
        <v>#N/A</v>
      </c>
      <c r="DE236" s="5" t="e">
        <v>#N/A</v>
      </c>
      <c r="DF236" s="5" t="e">
        <v>#N/A</v>
      </c>
      <c r="DG236" s="5" t="e">
        <v>#N/A</v>
      </c>
      <c r="DH236" s="5" t="e">
        <v>#N/A</v>
      </c>
      <c r="DI236" s="5" t="e">
        <v>#N/A</v>
      </c>
    </row>
    <row r="237" spans="1:113" s="5" customFormat="1" ht="75">
      <c r="A237"/>
      <c r="B237"/>
      <c r="C237" s="44"/>
      <c r="D237" s="44" t="s">
        <v>197</v>
      </c>
      <c r="E237" s="44" t="s">
        <v>190</v>
      </c>
      <c r="F237" s="44" t="s">
        <v>3040</v>
      </c>
      <c r="G237" s="44" t="s">
        <v>6</v>
      </c>
      <c r="H237" s="44" t="s">
        <v>7</v>
      </c>
      <c r="I237" s="44"/>
      <c r="J237" s="44"/>
      <c r="K237" s="44"/>
      <c r="L237" s="44"/>
      <c r="M237" t="str">
        <f t="shared" si="27"/>
        <v>"//*[@class=\"</v>
      </c>
      <c r="N237" t="s">
        <v>31</v>
      </c>
      <c r="O237" s="4" t="str">
        <f t="shared" si="30"/>
        <v>click</v>
      </c>
      <c r="P237" t="str">
        <f t="shared" si="31"/>
        <v>();</v>
      </c>
      <c r="Q237" t="str">
        <f t="shared" si="32"/>
        <v/>
      </c>
      <c r="R237" t="str">
        <f t="shared" si="28"/>
        <v/>
      </c>
      <c r="S237" s="1" t="str">
        <f t="shared" si="29"/>
        <v/>
      </c>
      <c r="T237"/>
      <c r="U237"/>
      <c r="V237"/>
      <c r="W237"/>
      <c r="X237"/>
      <c r="Y237"/>
      <c r="Z237">
        <v>228</v>
      </c>
      <c r="AA237"/>
      <c r="AB237"/>
      <c r="AC237" s="6"/>
      <c r="AD237" s="6"/>
      <c r="AE237" s="6"/>
      <c r="AF237" s="6"/>
      <c r="AG237" s="4"/>
      <c r="AH237" s="4"/>
      <c r="AI237" s="4"/>
      <c r="AJ237" s="4"/>
      <c r="AK237" s="4"/>
      <c r="AL237" s="4"/>
      <c r="AM237" s="4"/>
      <c r="AN237" s="4"/>
      <c r="AO237" s="4"/>
      <c r="AP237" s="4"/>
      <c r="AQ237" s="4"/>
      <c r="AR237" s="4"/>
      <c r="AS237" s="4"/>
      <c r="AT237" s="4"/>
      <c r="AU237" s="4"/>
      <c r="AV237" s="4"/>
      <c r="AW237" s="4"/>
      <c r="AX237" s="4"/>
      <c r="AY237" s="4"/>
      <c r="AZ237" s="4"/>
      <c r="BA237" s="4"/>
      <c r="BB237" s="3"/>
      <c r="BC237" s="3"/>
      <c r="CT237" s="5" t="e">
        <v>#N/A</v>
      </c>
      <c r="CU237" s="5" t="e">
        <v>#N/A</v>
      </c>
      <c r="CV237" s="5" t="e">
        <v>#N/A</v>
      </c>
      <c r="CW237" s="5" t="e">
        <v>#N/A</v>
      </c>
      <c r="CX237" s="5" t="e">
        <v>#N/A</v>
      </c>
      <c r="CY237" s="5" t="e">
        <v>#N/A</v>
      </c>
      <c r="CZ237" s="5" t="e">
        <v>#N/A</v>
      </c>
      <c r="DA237" s="5" t="e">
        <v>#N/A</v>
      </c>
      <c r="DB237" s="5" t="e">
        <v>#N/A</v>
      </c>
      <c r="DC237" s="5" t="e">
        <v>#N/A</v>
      </c>
      <c r="DD237" s="5" t="e">
        <v>#N/A</v>
      </c>
      <c r="DE237" s="5" t="e">
        <v>#N/A</v>
      </c>
      <c r="DF237" s="5" t="e">
        <v>#N/A</v>
      </c>
      <c r="DG237" s="5" t="e">
        <v>#N/A</v>
      </c>
      <c r="DH237" s="5" t="e">
        <v>#N/A</v>
      </c>
      <c r="DI237" s="5" t="e">
        <v>#N/A</v>
      </c>
    </row>
    <row r="238" spans="1:113" s="5" customFormat="1" ht="75">
      <c r="A238"/>
      <c r="B238"/>
      <c r="C238" s="44"/>
      <c r="D238" s="44" t="s">
        <v>197</v>
      </c>
      <c r="E238" s="44" t="s">
        <v>190</v>
      </c>
      <c r="F238" s="44" t="s">
        <v>3041</v>
      </c>
      <c r="G238" s="44" t="s">
        <v>6</v>
      </c>
      <c r="H238" s="44" t="s">
        <v>7</v>
      </c>
      <c r="I238" s="44"/>
      <c r="J238" s="44"/>
      <c r="K238" s="44"/>
      <c r="L238" s="44"/>
      <c r="M238" t="str">
        <f t="shared" si="27"/>
        <v>"//*[@class=\"</v>
      </c>
      <c r="N238" t="s">
        <v>31</v>
      </c>
      <c r="O238" s="4" t="str">
        <f t="shared" si="30"/>
        <v>click</v>
      </c>
      <c r="P238" t="str">
        <f t="shared" si="31"/>
        <v>();</v>
      </c>
      <c r="Q238" t="str">
        <f t="shared" si="32"/>
        <v/>
      </c>
      <c r="R238" t="str">
        <f t="shared" si="28"/>
        <v/>
      </c>
      <c r="S238" s="1" t="str">
        <f t="shared" si="29"/>
        <v/>
      </c>
      <c r="T238"/>
      <c r="U238"/>
      <c r="V238"/>
      <c r="W238"/>
      <c r="X238"/>
      <c r="Y238"/>
      <c r="Z238">
        <v>229</v>
      </c>
      <c r="AA238"/>
      <c r="AB238"/>
      <c r="AC238" s="6"/>
      <c r="AD238" s="6"/>
      <c r="AE238" s="6"/>
      <c r="AF238" s="6"/>
      <c r="AG238" s="4"/>
      <c r="AH238" s="4"/>
      <c r="AI238" s="4"/>
      <c r="AJ238" s="4"/>
      <c r="AK238" s="4"/>
      <c r="AL238" s="4"/>
      <c r="AM238" s="4"/>
      <c r="AN238" s="4"/>
      <c r="AO238" s="4"/>
      <c r="AP238" s="4"/>
      <c r="AQ238" s="4"/>
      <c r="AR238" s="4"/>
      <c r="AS238" s="4"/>
      <c r="AT238" s="4"/>
      <c r="AU238" s="4"/>
      <c r="AV238" s="4"/>
      <c r="AW238" s="4"/>
      <c r="AX238" s="4"/>
      <c r="AY238" s="4"/>
      <c r="AZ238" s="4"/>
      <c r="BA238" s="4"/>
      <c r="BB238" s="3"/>
      <c r="BC238" s="3"/>
      <c r="CT238" s="5" t="e">
        <v>#N/A</v>
      </c>
      <c r="CU238" s="5" t="e">
        <v>#N/A</v>
      </c>
      <c r="CV238" s="5" t="e">
        <v>#N/A</v>
      </c>
      <c r="CW238" s="5" t="e">
        <v>#N/A</v>
      </c>
      <c r="CX238" s="5" t="e">
        <v>#N/A</v>
      </c>
      <c r="CY238" s="5" t="e">
        <v>#N/A</v>
      </c>
      <c r="CZ238" s="5" t="e">
        <v>#N/A</v>
      </c>
      <c r="DA238" s="5" t="e">
        <v>#N/A</v>
      </c>
      <c r="DB238" s="5" t="e">
        <v>#N/A</v>
      </c>
      <c r="DC238" s="5" t="e">
        <v>#N/A</v>
      </c>
      <c r="DD238" s="5" t="e">
        <v>#N/A</v>
      </c>
      <c r="DE238" s="5" t="e">
        <v>#N/A</v>
      </c>
      <c r="DF238" s="5" t="e">
        <v>#N/A</v>
      </c>
      <c r="DG238" s="5" t="e">
        <v>#N/A</v>
      </c>
      <c r="DH238" s="5" t="e">
        <v>#N/A</v>
      </c>
      <c r="DI238" s="5" t="e">
        <v>#N/A</v>
      </c>
    </row>
    <row r="239" spans="1:113" s="5" customFormat="1" ht="75">
      <c r="A239"/>
      <c r="B239"/>
      <c r="C239" s="44"/>
      <c r="D239" s="44" t="s">
        <v>197</v>
      </c>
      <c r="E239" s="44" t="s">
        <v>190</v>
      </c>
      <c r="F239" s="44" t="s">
        <v>3042</v>
      </c>
      <c r="G239" s="44" t="s">
        <v>6</v>
      </c>
      <c r="H239" s="44" t="s">
        <v>7</v>
      </c>
      <c r="I239" s="44"/>
      <c r="J239" s="44"/>
      <c r="K239" s="44"/>
      <c r="L239" s="44"/>
      <c r="M239" t="str">
        <f t="shared" si="27"/>
        <v>"//*[@class=\"</v>
      </c>
      <c r="N239" t="s">
        <v>31</v>
      </c>
      <c r="O239" s="4" t="str">
        <f t="shared" si="30"/>
        <v>click</v>
      </c>
      <c r="P239" t="str">
        <f t="shared" si="31"/>
        <v>();</v>
      </c>
      <c r="Q239" t="str">
        <f t="shared" si="32"/>
        <v/>
      </c>
      <c r="R239" t="str">
        <f t="shared" si="28"/>
        <v/>
      </c>
      <c r="S239" s="1" t="str">
        <f t="shared" si="29"/>
        <v/>
      </c>
      <c r="T239"/>
      <c r="U239"/>
      <c r="V239"/>
      <c r="W239"/>
      <c r="X239"/>
      <c r="Y239"/>
      <c r="Z239">
        <v>230</v>
      </c>
      <c r="AA239"/>
      <c r="AB239"/>
      <c r="AC239" s="6"/>
      <c r="AD239" s="6"/>
      <c r="AE239" s="6"/>
      <c r="AF239" s="6"/>
      <c r="AG239" s="4"/>
      <c r="AH239" s="4"/>
      <c r="AI239" s="4"/>
      <c r="AJ239" s="4"/>
      <c r="AK239" s="4"/>
      <c r="AL239" s="4"/>
      <c r="AM239" s="4"/>
      <c r="AN239" s="4"/>
      <c r="AO239" s="4"/>
      <c r="AP239" s="4"/>
      <c r="AQ239" s="4"/>
      <c r="AR239" s="4"/>
      <c r="AS239" s="4"/>
      <c r="AT239" s="4"/>
      <c r="AU239" s="4"/>
      <c r="AV239" s="4"/>
      <c r="AW239" s="4"/>
      <c r="AX239" s="4"/>
      <c r="AY239" s="4"/>
      <c r="AZ239" s="4"/>
      <c r="BA239" s="4"/>
      <c r="BB239" s="3"/>
      <c r="BC239" s="3"/>
      <c r="CT239" s="5" t="e">
        <v>#N/A</v>
      </c>
      <c r="CU239" s="5" t="e">
        <v>#N/A</v>
      </c>
      <c r="CV239" s="5" t="e">
        <v>#N/A</v>
      </c>
      <c r="CW239" s="5" t="e">
        <v>#N/A</v>
      </c>
      <c r="CX239" s="5" t="e">
        <v>#N/A</v>
      </c>
      <c r="CY239" s="5" t="e">
        <v>#N/A</v>
      </c>
      <c r="CZ239" s="5" t="e">
        <v>#N/A</v>
      </c>
      <c r="DA239" s="5" t="e">
        <v>#N/A</v>
      </c>
      <c r="DB239" s="5" t="e">
        <v>#N/A</v>
      </c>
      <c r="DC239" s="5" t="e">
        <v>#N/A</v>
      </c>
      <c r="DD239" s="5" t="e">
        <v>#N/A</v>
      </c>
      <c r="DE239" s="5" t="e">
        <v>#N/A</v>
      </c>
      <c r="DF239" s="5" t="e">
        <v>#N/A</v>
      </c>
      <c r="DG239" s="5" t="e">
        <v>#N/A</v>
      </c>
      <c r="DH239" s="5" t="e">
        <v>#N/A</v>
      </c>
      <c r="DI239" s="5" t="e">
        <v>#N/A</v>
      </c>
    </row>
    <row r="240" spans="1:113" s="5" customFormat="1" ht="75">
      <c r="A240"/>
      <c r="B240"/>
      <c r="C240" s="44"/>
      <c r="D240" s="44" t="s">
        <v>197</v>
      </c>
      <c r="E240" s="44" t="s">
        <v>190</v>
      </c>
      <c r="F240" s="44" t="s">
        <v>3043</v>
      </c>
      <c r="G240" s="44" t="s">
        <v>6</v>
      </c>
      <c r="H240" s="44" t="s">
        <v>7</v>
      </c>
      <c r="I240" s="44"/>
      <c r="J240" s="44"/>
      <c r="K240" s="44"/>
      <c r="L240" s="44"/>
      <c r="M240" t="str">
        <f t="shared" si="27"/>
        <v>"//*[@class=\"</v>
      </c>
      <c r="N240" t="s">
        <v>31</v>
      </c>
      <c r="O240" s="4" t="str">
        <f t="shared" si="30"/>
        <v>click</v>
      </c>
      <c r="P240" t="str">
        <f t="shared" si="31"/>
        <v>();</v>
      </c>
      <c r="Q240" t="str">
        <f t="shared" si="32"/>
        <v/>
      </c>
      <c r="R240" t="str">
        <f t="shared" si="28"/>
        <v/>
      </c>
      <c r="S240" s="1" t="str">
        <f t="shared" si="29"/>
        <v/>
      </c>
      <c r="T240"/>
      <c r="U240"/>
      <c r="V240"/>
      <c r="W240"/>
      <c r="X240"/>
      <c r="Y240"/>
      <c r="Z240">
        <v>231</v>
      </c>
      <c r="AA240"/>
      <c r="AB240"/>
      <c r="AC240" s="6"/>
      <c r="AD240" s="6"/>
      <c r="AE240" s="6"/>
      <c r="AF240" s="6"/>
      <c r="AG240" s="4"/>
      <c r="AH240" s="4"/>
      <c r="AI240" s="4"/>
      <c r="AJ240" s="4"/>
      <c r="AK240" s="4"/>
      <c r="AL240" s="4"/>
      <c r="AM240" s="4"/>
      <c r="AN240" s="4"/>
      <c r="AO240" s="4"/>
      <c r="AP240" s="4"/>
      <c r="AQ240" s="4"/>
      <c r="AR240" s="4"/>
      <c r="AS240" s="4"/>
      <c r="AT240" s="4"/>
      <c r="AU240" s="4"/>
      <c r="AV240" s="4"/>
      <c r="AW240" s="4"/>
      <c r="AX240" s="4"/>
      <c r="AY240" s="4"/>
      <c r="AZ240" s="4"/>
      <c r="BA240" s="4"/>
      <c r="BB240" s="3"/>
      <c r="BC240" s="3"/>
      <c r="CT240" s="5" t="e">
        <v>#N/A</v>
      </c>
      <c r="CU240" s="5" t="e">
        <v>#N/A</v>
      </c>
      <c r="CV240" s="5" t="e">
        <v>#N/A</v>
      </c>
      <c r="CW240" s="5" t="e">
        <v>#N/A</v>
      </c>
      <c r="CX240" s="5" t="e">
        <v>#N/A</v>
      </c>
      <c r="CY240" s="5" t="e">
        <v>#N/A</v>
      </c>
      <c r="CZ240" s="5" t="e">
        <v>#N/A</v>
      </c>
      <c r="DA240" s="5" t="e">
        <v>#N/A</v>
      </c>
      <c r="DB240" s="5" t="e">
        <v>#N/A</v>
      </c>
      <c r="DC240" s="5" t="e">
        <v>#N/A</v>
      </c>
      <c r="DD240" s="5" t="e">
        <v>#N/A</v>
      </c>
      <c r="DE240" s="5" t="e">
        <v>#N/A</v>
      </c>
      <c r="DF240" s="5" t="e">
        <v>#N/A</v>
      </c>
      <c r="DG240" s="5" t="e">
        <v>#N/A</v>
      </c>
      <c r="DH240" s="5" t="e">
        <v>#N/A</v>
      </c>
      <c r="DI240" s="5" t="e">
        <v>#N/A</v>
      </c>
    </row>
    <row r="241" spans="1:113" s="5" customFormat="1" ht="75">
      <c r="A241"/>
      <c r="B241"/>
      <c r="C241" s="44"/>
      <c r="D241" s="44" t="s">
        <v>197</v>
      </c>
      <c r="E241" s="44" t="s">
        <v>190</v>
      </c>
      <c r="F241" s="44" t="s">
        <v>3044</v>
      </c>
      <c r="G241" s="44" t="s">
        <v>6</v>
      </c>
      <c r="H241" s="44" t="s">
        <v>7</v>
      </c>
      <c r="I241" s="44"/>
      <c r="J241" s="44"/>
      <c r="K241" s="44"/>
      <c r="L241" s="44"/>
      <c r="M241" t="str">
        <f t="shared" si="27"/>
        <v>"//*[@class=\"</v>
      </c>
      <c r="N241" t="s">
        <v>31</v>
      </c>
      <c r="O241" s="4" t="str">
        <f t="shared" si="30"/>
        <v>click</v>
      </c>
      <c r="P241" t="str">
        <f t="shared" si="31"/>
        <v>();</v>
      </c>
      <c r="Q241" t="str">
        <f t="shared" si="32"/>
        <v/>
      </c>
      <c r="R241" t="str">
        <f t="shared" si="28"/>
        <v/>
      </c>
      <c r="S241" s="1" t="str">
        <f t="shared" si="29"/>
        <v/>
      </c>
      <c r="T241"/>
      <c r="U241"/>
      <c r="V241"/>
      <c r="W241"/>
      <c r="X241"/>
      <c r="Y241"/>
      <c r="Z241">
        <v>232</v>
      </c>
      <c r="AA241"/>
      <c r="AB241"/>
      <c r="AC241" s="6"/>
      <c r="AD241" s="6"/>
      <c r="AE241" s="6"/>
      <c r="AF241" s="6"/>
      <c r="AG241" s="4"/>
      <c r="AH241" s="4"/>
      <c r="AI241" s="4"/>
      <c r="AJ241" s="4"/>
      <c r="AK241" s="4"/>
      <c r="AL241" s="4"/>
      <c r="AM241" s="4"/>
      <c r="AN241" s="4"/>
      <c r="AO241" s="4"/>
      <c r="AP241" s="4"/>
      <c r="AQ241" s="4"/>
      <c r="AR241" s="4"/>
      <c r="AS241" s="4"/>
      <c r="AT241" s="4"/>
      <c r="AU241" s="4"/>
      <c r="AV241" s="4"/>
      <c r="AW241" s="4"/>
      <c r="AX241" s="4"/>
      <c r="AY241" s="4"/>
      <c r="AZ241" s="4"/>
      <c r="BA241" s="4"/>
      <c r="BB241" s="3"/>
      <c r="BC241" s="3"/>
      <c r="CT241" s="5" t="e">
        <v>#N/A</v>
      </c>
      <c r="CU241" s="5" t="e">
        <v>#N/A</v>
      </c>
      <c r="CV241" s="5" t="e">
        <v>#N/A</v>
      </c>
      <c r="CW241" s="5" t="e">
        <v>#N/A</v>
      </c>
      <c r="CX241" s="5" t="e">
        <v>#N/A</v>
      </c>
      <c r="CY241" s="5" t="e">
        <v>#N/A</v>
      </c>
      <c r="CZ241" s="5" t="e">
        <v>#N/A</v>
      </c>
      <c r="DA241" s="5" t="e">
        <v>#N/A</v>
      </c>
      <c r="DB241" s="5" t="e">
        <v>#N/A</v>
      </c>
      <c r="DC241" s="5" t="e">
        <v>#N/A</v>
      </c>
      <c r="DD241" s="5" t="e">
        <v>#N/A</v>
      </c>
      <c r="DE241" s="5" t="e">
        <v>#N/A</v>
      </c>
      <c r="DF241" s="5" t="e">
        <v>#N/A</v>
      </c>
      <c r="DG241" s="5" t="e">
        <v>#N/A</v>
      </c>
      <c r="DH241" s="5" t="e">
        <v>#N/A</v>
      </c>
      <c r="DI241" s="5" t="e">
        <v>#N/A</v>
      </c>
    </row>
    <row r="242" spans="1:113" s="5" customFormat="1" ht="75">
      <c r="A242"/>
      <c r="B242"/>
      <c r="C242" s="44"/>
      <c r="D242" s="44" t="s">
        <v>197</v>
      </c>
      <c r="E242" s="44" t="s">
        <v>190</v>
      </c>
      <c r="F242" s="44" t="s">
        <v>3045</v>
      </c>
      <c r="G242" s="44" t="s">
        <v>6</v>
      </c>
      <c r="H242" s="44" t="s">
        <v>7</v>
      </c>
      <c r="I242" s="44"/>
      <c r="J242" s="44"/>
      <c r="K242" s="44"/>
      <c r="L242" s="44"/>
      <c r="M242" t="str">
        <f t="shared" si="27"/>
        <v>"//*[@class=\"</v>
      </c>
      <c r="N242" t="s">
        <v>31</v>
      </c>
      <c r="O242" s="4" t="str">
        <f t="shared" si="30"/>
        <v>click</v>
      </c>
      <c r="P242" t="str">
        <f t="shared" si="31"/>
        <v>();</v>
      </c>
      <c r="Q242" t="str">
        <f t="shared" si="32"/>
        <v/>
      </c>
      <c r="R242" t="str">
        <f t="shared" si="28"/>
        <v/>
      </c>
      <c r="S242" s="1" t="str">
        <f t="shared" si="29"/>
        <v/>
      </c>
      <c r="T242"/>
      <c r="U242"/>
      <c r="V242"/>
      <c r="W242"/>
      <c r="X242"/>
      <c r="Y242"/>
      <c r="Z242">
        <v>233</v>
      </c>
      <c r="AA242"/>
      <c r="AB242"/>
      <c r="AC242" s="6"/>
      <c r="AD242" s="6"/>
      <c r="AE242" s="6"/>
      <c r="AF242" s="6"/>
      <c r="AG242" s="4"/>
      <c r="AH242" s="4"/>
      <c r="AI242" s="4"/>
      <c r="AJ242" s="4"/>
      <c r="AK242" s="4"/>
      <c r="AL242" s="4"/>
      <c r="AM242" s="4"/>
      <c r="AN242" s="4"/>
      <c r="AO242" s="4"/>
      <c r="AP242" s="4"/>
      <c r="AQ242" s="4"/>
      <c r="AR242" s="4"/>
      <c r="AS242" s="4"/>
      <c r="AT242" s="4"/>
      <c r="AU242" s="4"/>
      <c r="AV242" s="4"/>
      <c r="AW242" s="4"/>
      <c r="AX242" s="4"/>
      <c r="AY242" s="4"/>
      <c r="AZ242" s="4"/>
      <c r="BA242" s="4"/>
      <c r="BB242" s="3"/>
      <c r="BC242" s="3"/>
      <c r="CT242" s="5" t="e">
        <v>#N/A</v>
      </c>
      <c r="CU242" s="5" t="e">
        <v>#N/A</v>
      </c>
      <c r="CV242" s="5" t="e">
        <v>#N/A</v>
      </c>
      <c r="CW242" s="5" t="e">
        <v>#N/A</v>
      </c>
      <c r="CX242" s="5" t="e">
        <v>#N/A</v>
      </c>
      <c r="CY242" s="5" t="e">
        <v>#N/A</v>
      </c>
      <c r="CZ242" s="5" t="e">
        <v>#N/A</v>
      </c>
      <c r="DA242" s="5" t="e">
        <v>#N/A</v>
      </c>
      <c r="DB242" s="5" t="e">
        <v>#N/A</v>
      </c>
      <c r="DC242" s="5" t="e">
        <v>#N/A</v>
      </c>
      <c r="DD242" s="5" t="e">
        <v>#N/A</v>
      </c>
      <c r="DE242" s="5" t="e">
        <v>#N/A</v>
      </c>
      <c r="DF242" s="5" t="e">
        <v>#N/A</v>
      </c>
      <c r="DG242" s="5" t="e">
        <v>#N/A</v>
      </c>
      <c r="DH242" s="5" t="e">
        <v>#N/A</v>
      </c>
      <c r="DI242" s="5" t="e">
        <v>#N/A</v>
      </c>
    </row>
    <row r="243" spans="1:113" s="5" customFormat="1" ht="75">
      <c r="A243"/>
      <c r="B243"/>
      <c r="C243" s="44"/>
      <c r="D243" s="44" t="s">
        <v>197</v>
      </c>
      <c r="E243" s="44" t="s">
        <v>190</v>
      </c>
      <c r="F243" s="44" t="s">
        <v>3046</v>
      </c>
      <c r="G243" s="44" t="s">
        <v>6</v>
      </c>
      <c r="H243" s="44" t="s">
        <v>7</v>
      </c>
      <c r="I243" s="44"/>
      <c r="J243" s="44"/>
      <c r="K243" s="44"/>
      <c r="L243" s="44"/>
      <c r="M243" t="str">
        <f t="shared" si="27"/>
        <v>"//*[@class=\"</v>
      </c>
      <c r="N243" t="s">
        <v>31</v>
      </c>
      <c r="O243" s="4" t="str">
        <f t="shared" si="30"/>
        <v>click</v>
      </c>
      <c r="P243" t="str">
        <f t="shared" si="31"/>
        <v>();</v>
      </c>
      <c r="Q243" t="str">
        <f t="shared" si="32"/>
        <v/>
      </c>
      <c r="R243" t="str">
        <f t="shared" si="28"/>
        <v/>
      </c>
      <c r="S243" s="1" t="str">
        <f t="shared" si="29"/>
        <v/>
      </c>
      <c r="T243"/>
      <c r="U243"/>
      <c r="V243"/>
      <c r="W243"/>
      <c r="X243"/>
      <c r="Y243"/>
      <c r="Z243">
        <v>234</v>
      </c>
      <c r="AA243"/>
      <c r="AB243"/>
      <c r="AC243" s="6"/>
      <c r="AD243" s="6"/>
      <c r="AE243" s="6"/>
      <c r="AF243" s="6"/>
      <c r="AG243" s="4"/>
      <c r="AH243" s="4"/>
      <c r="AI243" s="4"/>
      <c r="AJ243" s="4"/>
      <c r="AK243" s="4"/>
      <c r="AL243" s="4"/>
      <c r="AM243" s="4"/>
      <c r="AN243" s="4"/>
      <c r="AO243" s="4"/>
      <c r="AP243" s="4"/>
      <c r="AQ243" s="4"/>
      <c r="AR243" s="4"/>
      <c r="AS243" s="4"/>
      <c r="AT243" s="4"/>
      <c r="AU243" s="4"/>
      <c r="AV243" s="4"/>
      <c r="AW243" s="4"/>
      <c r="AX243" s="4"/>
      <c r="AY243" s="4"/>
      <c r="AZ243" s="4"/>
      <c r="BA243" s="4"/>
      <c r="BB243" s="3"/>
      <c r="BC243" s="3"/>
      <c r="CT243" s="5" t="e">
        <v>#N/A</v>
      </c>
      <c r="CU243" s="5" t="e">
        <v>#N/A</v>
      </c>
      <c r="CV243" s="5" t="e">
        <v>#N/A</v>
      </c>
      <c r="CW243" s="5" t="e">
        <v>#N/A</v>
      </c>
      <c r="CX243" s="5" t="e">
        <v>#N/A</v>
      </c>
      <c r="CY243" s="5" t="e">
        <v>#N/A</v>
      </c>
      <c r="CZ243" s="5" t="e">
        <v>#N/A</v>
      </c>
      <c r="DA243" s="5" t="e">
        <v>#N/A</v>
      </c>
      <c r="DB243" s="5" t="e">
        <v>#N/A</v>
      </c>
      <c r="DC243" s="5" t="e">
        <v>#N/A</v>
      </c>
      <c r="DD243" s="5" t="e">
        <v>#N/A</v>
      </c>
      <c r="DE243" s="5" t="e">
        <v>#N/A</v>
      </c>
      <c r="DF243" s="5" t="e">
        <v>#N/A</v>
      </c>
      <c r="DG243" s="5" t="e">
        <v>#N/A</v>
      </c>
      <c r="DH243" s="5" t="e">
        <v>#N/A</v>
      </c>
      <c r="DI243" s="5" t="e">
        <v>#N/A</v>
      </c>
    </row>
    <row r="244" spans="1:113" s="5" customFormat="1" ht="75">
      <c r="A244"/>
      <c r="B244"/>
      <c r="C244" s="44"/>
      <c r="D244" s="44" t="s">
        <v>197</v>
      </c>
      <c r="E244" s="44" t="s">
        <v>190</v>
      </c>
      <c r="F244" s="44" t="s">
        <v>3047</v>
      </c>
      <c r="G244" s="44" t="s">
        <v>6</v>
      </c>
      <c r="H244" s="44" t="s">
        <v>7</v>
      </c>
      <c r="I244" s="44"/>
      <c r="J244" s="44"/>
      <c r="K244" s="44"/>
      <c r="L244" s="44"/>
      <c r="M244" t="str">
        <f t="shared" si="27"/>
        <v>"//*[@class=\"</v>
      </c>
      <c r="N244" t="s">
        <v>31</v>
      </c>
      <c r="O244" s="4" t="str">
        <f t="shared" si="30"/>
        <v>click</v>
      </c>
      <c r="P244" t="str">
        <f t="shared" si="31"/>
        <v>();</v>
      </c>
      <c r="Q244" t="str">
        <f t="shared" si="32"/>
        <v/>
      </c>
      <c r="R244" t="str">
        <f t="shared" si="28"/>
        <v/>
      </c>
      <c r="S244" s="1" t="str">
        <f t="shared" si="29"/>
        <v/>
      </c>
      <c r="T244"/>
      <c r="U244"/>
      <c r="V244"/>
      <c r="W244"/>
      <c r="X244"/>
      <c r="Y244"/>
      <c r="Z244">
        <v>235</v>
      </c>
      <c r="AA244"/>
      <c r="AB244"/>
      <c r="AC244" s="6"/>
      <c r="AD244" s="6"/>
      <c r="AE244" s="6"/>
      <c r="AF244" s="6"/>
      <c r="AG244" s="4"/>
      <c r="AH244" s="4"/>
      <c r="AI244" s="4"/>
      <c r="AJ244" s="4"/>
      <c r="AK244" s="4"/>
      <c r="AL244" s="4"/>
      <c r="AM244" s="4"/>
      <c r="AN244" s="4"/>
      <c r="AO244" s="4"/>
      <c r="AP244" s="4"/>
      <c r="AQ244" s="4"/>
      <c r="AR244" s="4"/>
      <c r="AS244" s="4"/>
      <c r="AT244" s="4"/>
      <c r="AU244" s="4"/>
      <c r="AV244" s="4"/>
      <c r="AW244" s="4"/>
      <c r="AX244" s="4"/>
      <c r="AY244" s="4"/>
      <c r="AZ244" s="4"/>
      <c r="BA244" s="4"/>
      <c r="BB244" s="3"/>
      <c r="BC244" s="3"/>
      <c r="CT244" s="5" t="e">
        <v>#N/A</v>
      </c>
      <c r="CU244" s="5" t="e">
        <v>#N/A</v>
      </c>
      <c r="CV244" s="5" t="e">
        <v>#N/A</v>
      </c>
      <c r="CW244" s="5" t="e">
        <v>#N/A</v>
      </c>
      <c r="CX244" s="5" t="e">
        <v>#N/A</v>
      </c>
      <c r="CY244" s="5" t="e">
        <v>#N/A</v>
      </c>
      <c r="CZ244" s="5" t="e">
        <v>#N/A</v>
      </c>
      <c r="DA244" s="5" t="e">
        <v>#N/A</v>
      </c>
      <c r="DB244" s="5" t="e">
        <v>#N/A</v>
      </c>
      <c r="DC244" s="5" t="e">
        <v>#N/A</v>
      </c>
      <c r="DD244" s="5" t="e">
        <v>#N/A</v>
      </c>
      <c r="DE244" s="5" t="e">
        <v>#N/A</v>
      </c>
      <c r="DF244" s="5" t="e">
        <v>#N/A</v>
      </c>
      <c r="DG244" s="5" t="e">
        <v>#N/A</v>
      </c>
      <c r="DH244" s="5" t="e">
        <v>#N/A</v>
      </c>
      <c r="DI244" s="5" t="e">
        <v>#N/A</v>
      </c>
    </row>
    <row r="245" spans="1:113" s="5" customFormat="1" ht="75">
      <c r="A245"/>
      <c r="B245"/>
      <c r="C245" s="44"/>
      <c r="D245" s="44" t="s">
        <v>197</v>
      </c>
      <c r="E245" s="44" t="s">
        <v>190</v>
      </c>
      <c r="F245" s="44" t="s">
        <v>3048</v>
      </c>
      <c r="G245" s="44" t="s">
        <v>6</v>
      </c>
      <c r="H245" s="44" t="s">
        <v>7</v>
      </c>
      <c r="I245" s="44"/>
      <c r="J245" s="44"/>
      <c r="K245" s="44"/>
      <c r="L245" s="44"/>
      <c r="M245" t="str">
        <f t="shared" si="27"/>
        <v>"//*[@class=\"</v>
      </c>
      <c r="N245" t="s">
        <v>31</v>
      </c>
      <c r="O245" s="4" t="str">
        <f t="shared" si="30"/>
        <v>click</v>
      </c>
      <c r="P245" t="str">
        <f t="shared" si="31"/>
        <v>();</v>
      </c>
      <c r="Q245" t="str">
        <f t="shared" si="32"/>
        <v/>
      </c>
      <c r="R245" t="str">
        <f t="shared" si="28"/>
        <v/>
      </c>
      <c r="S245" s="1" t="str">
        <f t="shared" si="29"/>
        <v/>
      </c>
      <c r="T245"/>
      <c r="U245"/>
      <c r="V245"/>
      <c r="W245"/>
      <c r="X245"/>
      <c r="Y245"/>
      <c r="Z245">
        <v>236</v>
      </c>
      <c r="AA245"/>
      <c r="AB245"/>
      <c r="AC245" s="6"/>
      <c r="AD245" s="6"/>
      <c r="AE245" s="6"/>
      <c r="AF245" s="6"/>
      <c r="AG245" s="4"/>
      <c r="AH245" s="4"/>
      <c r="AI245" s="4"/>
      <c r="AJ245" s="4"/>
      <c r="AK245" s="4"/>
      <c r="AL245" s="4"/>
      <c r="AM245" s="4"/>
      <c r="AN245" s="4"/>
      <c r="AO245" s="4"/>
      <c r="AP245" s="4"/>
      <c r="AQ245" s="4"/>
      <c r="AR245" s="4"/>
      <c r="AS245" s="4"/>
      <c r="AT245" s="4"/>
      <c r="AU245" s="4"/>
      <c r="AV245" s="4"/>
      <c r="AW245" s="4"/>
      <c r="AX245" s="4"/>
      <c r="AY245" s="4"/>
      <c r="AZ245" s="4"/>
      <c r="BA245" s="4"/>
      <c r="BB245" s="3"/>
      <c r="BC245" s="3"/>
      <c r="CT245" s="5" t="e">
        <v>#N/A</v>
      </c>
      <c r="CU245" s="5" t="e">
        <v>#N/A</v>
      </c>
      <c r="CV245" s="5" t="e">
        <v>#N/A</v>
      </c>
      <c r="CW245" s="5" t="e">
        <v>#N/A</v>
      </c>
      <c r="CX245" s="5" t="e">
        <v>#N/A</v>
      </c>
      <c r="CY245" s="5" t="e">
        <v>#N/A</v>
      </c>
      <c r="CZ245" s="5" t="e">
        <v>#N/A</v>
      </c>
      <c r="DA245" s="5" t="e">
        <v>#N/A</v>
      </c>
      <c r="DB245" s="5" t="e">
        <v>#N/A</v>
      </c>
      <c r="DC245" s="5" t="e">
        <v>#N/A</v>
      </c>
      <c r="DD245" s="5" t="e">
        <v>#N/A</v>
      </c>
      <c r="DE245" s="5" t="e">
        <v>#N/A</v>
      </c>
      <c r="DF245" s="5" t="e">
        <v>#N/A</v>
      </c>
      <c r="DG245" s="5" t="e">
        <v>#N/A</v>
      </c>
      <c r="DH245" s="5" t="e">
        <v>#N/A</v>
      </c>
      <c r="DI245" s="5" t="e">
        <v>#N/A</v>
      </c>
    </row>
    <row r="246" spans="1:113" s="5" customFormat="1" ht="75">
      <c r="A246"/>
      <c r="B246"/>
      <c r="C246" s="44"/>
      <c r="D246" s="44" t="s">
        <v>197</v>
      </c>
      <c r="E246" s="44" t="s">
        <v>190</v>
      </c>
      <c r="F246" s="44" t="s">
        <v>3049</v>
      </c>
      <c r="G246" s="44" t="s">
        <v>6</v>
      </c>
      <c r="H246" s="44" t="s">
        <v>7</v>
      </c>
      <c r="I246" s="44"/>
      <c r="J246" s="44"/>
      <c r="K246" s="44"/>
      <c r="L246" s="44"/>
      <c r="M246" t="str">
        <f t="shared" si="27"/>
        <v>"//*[@class=\"</v>
      </c>
      <c r="N246" t="s">
        <v>31</v>
      </c>
      <c r="O246" s="4" t="str">
        <f t="shared" si="30"/>
        <v>click</v>
      </c>
      <c r="P246" t="str">
        <f t="shared" si="31"/>
        <v>();</v>
      </c>
      <c r="Q246" t="str">
        <f t="shared" si="32"/>
        <v/>
      </c>
      <c r="R246" t="str">
        <f t="shared" si="28"/>
        <v/>
      </c>
      <c r="S246" s="1" t="str">
        <f t="shared" si="29"/>
        <v/>
      </c>
      <c r="T246"/>
      <c r="U246"/>
      <c r="V246"/>
      <c r="W246"/>
      <c r="X246"/>
      <c r="Y246"/>
      <c r="Z246">
        <v>237</v>
      </c>
      <c r="AA246"/>
      <c r="AB246"/>
      <c r="AC246" s="6"/>
      <c r="AD246" s="6"/>
      <c r="AE246" s="6"/>
      <c r="AF246" s="6"/>
      <c r="AG246" s="4"/>
      <c r="AH246" s="4"/>
      <c r="AI246" s="4"/>
      <c r="AJ246" s="4"/>
      <c r="AK246" s="4"/>
      <c r="AL246" s="4"/>
      <c r="AM246" s="4"/>
      <c r="AN246" s="4"/>
      <c r="AO246" s="4"/>
      <c r="AP246" s="4"/>
      <c r="AQ246" s="4"/>
      <c r="AR246" s="4"/>
      <c r="AS246" s="4"/>
      <c r="AT246" s="4"/>
      <c r="AU246" s="4"/>
      <c r="AV246" s="4"/>
      <c r="AW246" s="4"/>
      <c r="AX246" s="4"/>
      <c r="AY246" s="4"/>
      <c r="AZ246" s="4"/>
      <c r="BA246" s="4"/>
      <c r="BB246" s="3"/>
      <c r="BC246" s="3"/>
      <c r="CT246" s="5" t="e">
        <v>#N/A</v>
      </c>
      <c r="CU246" s="5" t="e">
        <v>#N/A</v>
      </c>
      <c r="CV246" s="5" t="e">
        <v>#N/A</v>
      </c>
      <c r="CW246" s="5" t="e">
        <v>#N/A</v>
      </c>
      <c r="CX246" s="5" t="e">
        <v>#N/A</v>
      </c>
      <c r="CY246" s="5" t="e">
        <v>#N/A</v>
      </c>
      <c r="CZ246" s="5" t="e">
        <v>#N/A</v>
      </c>
      <c r="DA246" s="5" t="e">
        <v>#N/A</v>
      </c>
      <c r="DB246" s="5" t="e">
        <v>#N/A</v>
      </c>
      <c r="DC246" s="5" t="e">
        <v>#N/A</v>
      </c>
      <c r="DD246" s="5" t="e">
        <v>#N/A</v>
      </c>
      <c r="DE246" s="5" t="e">
        <v>#N/A</v>
      </c>
      <c r="DF246" s="5" t="e">
        <v>#N/A</v>
      </c>
      <c r="DG246" s="5" t="e">
        <v>#N/A</v>
      </c>
      <c r="DH246" s="5" t="e">
        <v>#N/A</v>
      </c>
      <c r="DI246" s="5" t="e">
        <v>#N/A</v>
      </c>
    </row>
    <row r="247" spans="1:113" s="5" customFormat="1" ht="75">
      <c r="A247"/>
      <c r="B247"/>
      <c r="C247" s="44"/>
      <c r="D247" s="44" t="s">
        <v>197</v>
      </c>
      <c r="E247" s="44" t="s">
        <v>190</v>
      </c>
      <c r="F247" s="44" t="s">
        <v>3050</v>
      </c>
      <c r="G247" s="44" t="s">
        <v>6</v>
      </c>
      <c r="H247" s="44" t="s">
        <v>7</v>
      </c>
      <c r="I247" s="44"/>
      <c r="J247" s="44"/>
      <c r="K247" s="44"/>
      <c r="L247" s="44"/>
      <c r="M247" t="str">
        <f t="shared" si="27"/>
        <v>"//*[@class=\"</v>
      </c>
      <c r="N247" t="s">
        <v>31</v>
      </c>
      <c r="O247" s="4" t="str">
        <f t="shared" si="30"/>
        <v>click</v>
      </c>
      <c r="P247" t="str">
        <f t="shared" si="31"/>
        <v>();</v>
      </c>
      <c r="Q247" t="str">
        <f t="shared" si="32"/>
        <v/>
      </c>
      <c r="R247" t="str">
        <f t="shared" si="28"/>
        <v/>
      </c>
      <c r="S247" s="1" t="str">
        <f t="shared" si="29"/>
        <v/>
      </c>
      <c r="T247"/>
      <c r="U247"/>
      <c r="V247"/>
      <c r="W247"/>
      <c r="X247"/>
      <c r="Y247"/>
      <c r="Z247">
        <v>238</v>
      </c>
      <c r="AA247"/>
      <c r="AB247"/>
      <c r="AC247" s="6"/>
      <c r="AD247" s="6"/>
      <c r="AE247" s="6"/>
      <c r="AF247" s="6"/>
      <c r="AG247" s="4"/>
      <c r="AH247" s="4"/>
      <c r="AI247" s="4"/>
      <c r="AJ247" s="4"/>
      <c r="AK247" s="4"/>
      <c r="AL247" s="4"/>
      <c r="AM247" s="4"/>
      <c r="AN247" s="4"/>
      <c r="AO247" s="4"/>
      <c r="AP247" s="4"/>
      <c r="AQ247" s="4"/>
      <c r="AR247" s="4"/>
      <c r="AS247" s="4"/>
      <c r="AT247" s="4"/>
      <c r="AU247" s="4"/>
      <c r="AV247" s="4"/>
      <c r="AW247" s="4"/>
      <c r="AX247" s="4"/>
      <c r="AY247" s="4"/>
      <c r="AZ247" s="4"/>
      <c r="BA247" s="4"/>
      <c r="BB247" s="3"/>
      <c r="BC247" s="3"/>
      <c r="CT247" s="5" t="e">
        <v>#N/A</v>
      </c>
      <c r="CU247" s="5" t="e">
        <v>#N/A</v>
      </c>
      <c r="CV247" s="5" t="e">
        <v>#N/A</v>
      </c>
      <c r="CW247" s="5" t="e">
        <v>#N/A</v>
      </c>
      <c r="CX247" s="5" t="e">
        <v>#N/A</v>
      </c>
      <c r="CY247" s="5" t="e">
        <v>#N/A</v>
      </c>
      <c r="CZ247" s="5" t="e">
        <v>#N/A</v>
      </c>
      <c r="DA247" s="5" t="e">
        <v>#N/A</v>
      </c>
      <c r="DB247" s="5" t="e">
        <v>#N/A</v>
      </c>
      <c r="DC247" s="5" t="e">
        <v>#N/A</v>
      </c>
      <c r="DD247" s="5" t="e">
        <v>#N/A</v>
      </c>
      <c r="DE247" s="5" t="e">
        <v>#N/A</v>
      </c>
      <c r="DF247" s="5" t="e">
        <v>#N/A</v>
      </c>
      <c r="DG247" s="5" t="e">
        <v>#N/A</v>
      </c>
      <c r="DH247" s="5" t="e">
        <v>#N/A</v>
      </c>
      <c r="DI247" s="5" t="e">
        <v>#N/A</v>
      </c>
    </row>
    <row r="248" spans="1:113" s="5" customFormat="1" ht="75">
      <c r="A248"/>
      <c r="B248"/>
      <c r="C248" s="44"/>
      <c r="D248" s="44" t="s">
        <v>197</v>
      </c>
      <c r="E248" s="44" t="s">
        <v>190</v>
      </c>
      <c r="F248" s="44" t="s">
        <v>3051</v>
      </c>
      <c r="G248" s="44" t="s">
        <v>6</v>
      </c>
      <c r="H248" s="44" t="s">
        <v>7</v>
      </c>
      <c r="I248" s="44"/>
      <c r="J248" s="44"/>
      <c r="K248" s="44"/>
      <c r="L248" s="44"/>
      <c r="M248" t="str">
        <f t="shared" si="27"/>
        <v>"//*[@class=\"</v>
      </c>
      <c r="N248" t="s">
        <v>31</v>
      </c>
      <c r="O248" s="4" t="str">
        <f t="shared" si="30"/>
        <v>click</v>
      </c>
      <c r="P248" t="str">
        <f t="shared" si="31"/>
        <v>();</v>
      </c>
      <c r="Q248" t="str">
        <f t="shared" si="32"/>
        <v/>
      </c>
      <c r="R248" t="str">
        <f t="shared" si="28"/>
        <v/>
      </c>
      <c r="S248" s="1" t="str">
        <f t="shared" si="29"/>
        <v/>
      </c>
      <c r="T248"/>
      <c r="U248"/>
      <c r="V248"/>
      <c r="W248"/>
      <c r="X248"/>
      <c r="Y248"/>
      <c r="Z248">
        <v>239</v>
      </c>
      <c r="AA248"/>
      <c r="AB248"/>
      <c r="AC248" s="6"/>
      <c r="AD248" s="6"/>
      <c r="AE248" s="6"/>
      <c r="AF248" s="6"/>
      <c r="AG248" s="4"/>
      <c r="AH248" s="4"/>
      <c r="AI248" s="4"/>
      <c r="AJ248" s="4"/>
      <c r="AK248" s="4"/>
      <c r="AL248" s="4"/>
      <c r="AM248" s="4"/>
      <c r="AN248" s="4"/>
      <c r="AO248" s="4"/>
      <c r="AP248" s="4"/>
      <c r="AQ248" s="4"/>
      <c r="AR248" s="4"/>
      <c r="AS248" s="4"/>
      <c r="AT248" s="4"/>
      <c r="AU248" s="4"/>
      <c r="AV248" s="4"/>
      <c r="AW248" s="4"/>
      <c r="AX248" s="4"/>
      <c r="AY248" s="4"/>
      <c r="AZ248" s="4"/>
      <c r="BA248" s="4"/>
      <c r="BB248" s="3"/>
      <c r="BC248" s="3"/>
      <c r="CT248" s="5" t="e">
        <v>#N/A</v>
      </c>
      <c r="CU248" s="5" t="e">
        <v>#N/A</v>
      </c>
      <c r="CV248" s="5" t="e">
        <v>#N/A</v>
      </c>
      <c r="CW248" s="5" t="e">
        <v>#N/A</v>
      </c>
      <c r="CX248" s="5" t="e">
        <v>#N/A</v>
      </c>
      <c r="CY248" s="5" t="e">
        <v>#N/A</v>
      </c>
      <c r="CZ248" s="5" t="e">
        <v>#N/A</v>
      </c>
      <c r="DA248" s="5" t="e">
        <v>#N/A</v>
      </c>
      <c r="DB248" s="5" t="e">
        <v>#N/A</v>
      </c>
      <c r="DC248" s="5" t="e">
        <v>#N/A</v>
      </c>
      <c r="DD248" s="5" t="e">
        <v>#N/A</v>
      </c>
      <c r="DE248" s="5" t="e">
        <v>#N/A</v>
      </c>
      <c r="DF248" s="5" t="e">
        <v>#N/A</v>
      </c>
      <c r="DG248" s="5" t="e">
        <v>#N/A</v>
      </c>
      <c r="DH248" s="5" t="e">
        <v>#N/A</v>
      </c>
      <c r="DI248" s="5" t="e">
        <v>#N/A</v>
      </c>
    </row>
    <row r="249" spans="1:113" s="5" customFormat="1" ht="75">
      <c r="A249"/>
      <c r="B249"/>
      <c r="C249" s="44"/>
      <c r="D249" s="44" t="s">
        <v>197</v>
      </c>
      <c r="E249" s="44" t="s">
        <v>190</v>
      </c>
      <c r="F249" s="44" t="s">
        <v>3052</v>
      </c>
      <c r="G249" s="44" t="s">
        <v>6</v>
      </c>
      <c r="H249" s="44" t="s">
        <v>7</v>
      </c>
      <c r="I249" s="44"/>
      <c r="J249" s="44"/>
      <c r="K249" s="44"/>
      <c r="L249" s="44"/>
      <c r="M249" t="str">
        <f t="shared" si="27"/>
        <v>"//*[@class=\"</v>
      </c>
      <c r="N249" t="s">
        <v>31</v>
      </c>
      <c r="O249" s="4" t="str">
        <f t="shared" si="30"/>
        <v>click</v>
      </c>
      <c r="P249" t="str">
        <f t="shared" si="31"/>
        <v>();</v>
      </c>
      <c r="Q249" t="str">
        <f t="shared" si="32"/>
        <v/>
      </c>
      <c r="R249" t="str">
        <f t="shared" si="28"/>
        <v/>
      </c>
      <c r="S249" s="1" t="str">
        <f t="shared" si="29"/>
        <v/>
      </c>
      <c r="T249"/>
      <c r="U249"/>
      <c r="V249"/>
      <c r="W249"/>
      <c r="X249"/>
      <c r="Y249"/>
      <c r="Z249">
        <v>240</v>
      </c>
      <c r="AA249"/>
      <c r="AB249"/>
      <c r="AC249" s="6"/>
      <c r="AD249" s="6"/>
      <c r="AE249" s="6"/>
      <c r="AF249" s="6"/>
      <c r="AG249" s="4"/>
      <c r="AH249" s="4"/>
      <c r="AI249" s="4"/>
      <c r="AJ249" s="4"/>
      <c r="AK249" s="4"/>
      <c r="AL249" s="4"/>
      <c r="AM249" s="4"/>
      <c r="AN249" s="4"/>
      <c r="AO249" s="4"/>
      <c r="AP249" s="4"/>
      <c r="AQ249" s="4"/>
      <c r="AR249" s="4"/>
      <c r="AS249" s="4"/>
      <c r="AT249" s="4"/>
      <c r="AU249" s="4"/>
      <c r="AV249" s="4"/>
      <c r="AW249" s="4"/>
      <c r="AX249" s="4"/>
      <c r="AY249" s="4"/>
      <c r="AZ249" s="4"/>
      <c r="BA249" s="4"/>
      <c r="BB249" s="3"/>
      <c r="BC249" s="3"/>
      <c r="CT249" s="5" t="e">
        <v>#N/A</v>
      </c>
      <c r="CU249" s="5" t="e">
        <v>#N/A</v>
      </c>
      <c r="CV249" s="5" t="e">
        <v>#N/A</v>
      </c>
      <c r="CW249" s="5" t="e">
        <v>#N/A</v>
      </c>
      <c r="CX249" s="5" t="e">
        <v>#N/A</v>
      </c>
      <c r="CY249" s="5" t="e">
        <v>#N/A</v>
      </c>
      <c r="CZ249" s="5" t="e">
        <v>#N/A</v>
      </c>
      <c r="DA249" s="5" t="e">
        <v>#N/A</v>
      </c>
      <c r="DB249" s="5" t="e">
        <v>#N/A</v>
      </c>
      <c r="DC249" s="5" t="e">
        <v>#N/A</v>
      </c>
      <c r="DD249" s="5" t="e">
        <v>#N/A</v>
      </c>
      <c r="DE249" s="5" t="e">
        <v>#N/A</v>
      </c>
      <c r="DF249" s="5" t="e">
        <v>#N/A</v>
      </c>
      <c r="DG249" s="5" t="e">
        <v>#N/A</v>
      </c>
      <c r="DH249" s="5" t="e">
        <v>#N/A</v>
      </c>
      <c r="DI249" s="5" t="e">
        <v>#N/A</v>
      </c>
    </row>
    <row r="250" spans="1:113" s="5" customFormat="1" ht="75">
      <c r="A250"/>
      <c r="B250"/>
      <c r="C250" s="44"/>
      <c r="D250" s="44" t="s">
        <v>197</v>
      </c>
      <c r="E250" s="44" t="s">
        <v>190</v>
      </c>
      <c r="F250" s="44" t="s">
        <v>3053</v>
      </c>
      <c r="G250" s="44" t="s">
        <v>6</v>
      </c>
      <c r="H250" s="44" t="s">
        <v>7</v>
      </c>
      <c r="I250" s="44"/>
      <c r="J250" s="44"/>
      <c r="K250" s="44"/>
      <c r="L250" s="44"/>
      <c r="M250" t="str">
        <f t="shared" si="27"/>
        <v>"//*[@class=\"</v>
      </c>
      <c r="N250" t="s">
        <v>31</v>
      </c>
      <c r="O250" s="4" t="str">
        <f t="shared" si="30"/>
        <v>click</v>
      </c>
      <c r="P250" t="str">
        <f t="shared" si="31"/>
        <v>();</v>
      </c>
      <c r="Q250" t="str">
        <f t="shared" si="32"/>
        <v/>
      </c>
      <c r="R250" t="str">
        <f t="shared" si="28"/>
        <v/>
      </c>
      <c r="S250" s="1" t="str">
        <f t="shared" si="29"/>
        <v/>
      </c>
      <c r="T250"/>
      <c r="U250"/>
      <c r="V250"/>
      <c r="W250"/>
      <c r="X250"/>
      <c r="Y250"/>
      <c r="Z250">
        <v>241</v>
      </c>
      <c r="AA250"/>
      <c r="AB250"/>
      <c r="AC250" s="6"/>
      <c r="AD250" s="6"/>
      <c r="AE250" s="6"/>
      <c r="AF250" s="6"/>
      <c r="AG250" s="4"/>
      <c r="AH250" s="4"/>
      <c r="AI250" s="4"/>
      <c r="AJ250" s="4"/>
      <c r="AK250" s="4"/>
      <c r="AL250" s="4"/>
      <c r="AM250" s="4"/>
      <c r="AN250" s="4"/>
      <c r="AO250" s="4"/>
      <c r="AP250" s="4"/>
      <c r="AQ250" s="4"/>
      <c r="AR250" s="4"/>
      <c r="AS250" s="4"/>
      <c r="AT250" s="4"/>
      <c r="AU250" s="4"/>
      <c r="AV250" s="4"/>
      <c r="AW250" s="4"/>
      <c r="AX250" s="4"/>
      <c r="AY250" s="4"/>
      <c r="AZ250" s="4"/>
      <c r="BA250" s="4"/>
      <c r="BB250" s="3"/>
      <c r="BC250" s="3"/>
      <c r="CT250" s="5" t="e">
        <v>#N/A</v>
      </c>
      <c r="CU250" s="5" t="e">
        <v>#N/A</v>
      </c>
      <c r="CV250" s="5" t="e">
        <v>#N/A</v>
      </c>
      <c r="CW250" s="5" t="e">
        <v>#N/A</v>
      </c>
      <c r="CX250" s="5" t="e">
        <v>#N/A</v>
      </c>
      <c r="CY250" s="5" t="e">
        <v>#N/A</v>
      </c>
      <c r="CZ250" s="5" t="e">
        <v>#N/A</v>
      </c>
      <c r="DA250" s="5" t="e">
        <v>#N/A</v>
      </c>
      <c r="DB250" s="5" t="e">
        <v>#N/A</v>
      </c>
      <c r="DC250" s="5" t="e">
        <v>#N/A</v>
      </c>
      <c r="DD250" s="5" t="e">
        <v>#N/A</v>
      </c>
      <c r="DE250" s="5" t="e">
        <v>#N/A</v>
      </c>
      <c r="DF250" s="5" t="e">
        <v>#N/A</v>
      </c>
      <c r="DG250" s="5" t="e">
        <v>#N/A</v>
      </c>
      <c r="DH250" s="5" t="e">
        <v>#N/A</v>
      </c>
      <c r="DI250" s="5" t="e">
        <v>#N/A</v>
      </c>
    </row>
    <row r="251" spans="1:113" s="5" customFormat="1" ht="75">
      <c r="A251"/>
      <c r="B251"/>
      <c r="C251" s="44"/>
      <c r="D251" s="44" t="s">
        <v>197</v>
      </c>
      <c r="E251" s="44" t="s">
        <v>190</v>
      </c>
      <c r="F251" s="44" t="s">
        <v>3054</v>
      </c>
      <c r="G251" s="44" t="s">
        <v>6</v>
      </c>
      <c r="H251" s="44" t="s">
        <v>7</v>
      </c>
      <c r="I251" s="44"/>
      <c r="J251" s="44"/>
      <c r="K251" s="44"/>
      <c r="L251" s="44"/>
      <c r="M251" t="str">
        <f t="shared" si="27"/>
        <v>"//*[@class=\"</v>
      </c>
      <c r="N251" t="s">
        <v>31</v>
      </c>
      <c r="O251" s="4" t="str">
        <f t="shared" si="30"/>
        <v>click</v>
      </c>
      <c r="P251" t="str">
        <f t="shared" si="31"/>
        <v>();</v>
      </c>
      <c r="Q251" t="str">
        <f t="shared" si="32"/>
        <v/>
      </c>
      <c r="R251" t="str">
        <f t="shared" si="28"/>
        <v/>
      </c>
      <c r="S251" s="1" t="str">
        <f t="shared" si="29"/>
        <v/>
      </c>
      <c r="T251"/>
      <c r="U251"/>
      <c r="V251"/>
      <c r="W251"/>
      <c r="X251"/>
      <c r="Y251"/>
      <c r="Z251">
        <v>242</v>
      </c>
      <c r="AA251"/>
      <c r="AB251"/>
      <c r="AC251" s="6"/>
      <c r="AD251" s="6"/>
      <c r="AE251" s="6"/>
      <c r="AF251" s="6"/>
      <c r="AG251" s="4"/>
      <c r="AH251" s="4"/>
      <c r="AI251" s="4"/>
      <c r="AJ251" s="4"/>
      <c r="AK251" s="4"/>
      <c r="AL251" s="4"/>
      <c r="AM251" s="4"/>
      <c r="AN251" s="4"/>
      <c r="AO251" s="4"/>
      <c r="AP251" s="4"/>
      <c r="AQ251" s="4"/>
      <c r="AR251" s="4"/>
      <c r="AS251" s="4"/>
      <c r="AT251" s="4"/>
      <c r="AU251" s="4"/>
      <c r="AV251" s="4"/>
      <c r="AW251" s="4"/>
      <c r="AX251" s="4"/>
      <c r="AY251" s="4"/>
      <c r="AZ251" s="4"/>
      <c r="BA251" s="4"/>
      <c r="BB251" s="3"/>
      <c r="BC251" s="3"/>
      <c r="CT251" s="5" t="e">
        <v>#N/A</v>
      </c>
      <c r="CU251" s="5" t="e">
        <v>#N/A</v>
      </c>
      <c r="CV251" s="5" t="e">
        <v>#N/A</v>
      </c>
      <c r="CW251" s="5" t="e">
        <v>#N/A</v>
      </c>
      <c r="CX251" s="5" t="e">
        <v>#N/A</v>
      </c>
      <c r="CY251" s="5" t="e">
        <v>#N/A</v>
      </c>
      <c r="CZ251" s="5" t="e">
        <v>#N/A</v>
      </c>
      <c r="DA251" s="5" t="e">
        <v>#N/A</v>
      </c>
      <c r="DB251" s="5" t="e">
        <v>#N/A</v>
      </c>
      <c r="DC251" s="5" t="e">
        <v>#N/A</v>
      </c>
      <c r="DD251" s="5" t="e">
        <v>#N/A</v>
      </c>
      <c r="DE251" s="5" t="e">
        <v>#N/A</v>
      </c>
      <c r="DF251" s="5" t="e">
        <v>#N/A</v>
      </c>
      <c r="DG251" s="5" t="e">
        <v>#N/A</v>
      </c>
      <c r="DH251" s="5" t="e">
        <v>#N/A</v>
      </c>
      <c r="DI251" s="5" t="e">
        <v>#N/A</v>
      </c>
    </row>
    <row r="252" spans="1:113" s="5" customFormat="1" ht="75">
      <c r="A252"/>
      <c r="B252"/>
      <c r="C252" s="44"/>
      <c r="D252" s="44" t="s">
        <v>197</v>
      </c>
      <c r="E252" s="44" t="s">
        <v>190</v>
      </c>
      <c r="F252" s="44" t="s">
        <v>3055</v>
      </c>
      <c r="G252" s="44" t="s">
        <v>6</v>
      </c>
      <c r="H252" s="44" t="s">
        <v>7</v>
      </c>
      <c r="I252" s="44"/>
      <c r="J252" s="44"/>
      <c r="K252" s="44"/>
      <c r="L252" s="44"/>
      <c r="M252" t="str">
        <f t="shared" si="27"/>
        <v>"//*[@class=\"</v>
      </c>
      <c r="N252" t="s">
        <v>31</v>
      </c>
      <c r="O252" s="4" t="str">
        <f t="shared" si="30"/>
        <v>click</v>
      </c>
      <c r="P252" t="str">
        <f t="shared" si="31"/>
        <v>();</v>
      </c>
      <c r="Q252" t="str">
        <f t="shared" si="32"/>
        <v/>
      </c>
      <c r="R252" t="str">
        <f t="shared" si="28"/>
        <v/>
      </c>
      <c r="S252" s="1" t="str">
        <f t="shared" si="29"/>
        <v/>
      </c>
      <c r="T252"/>
      <c r="U252"/>
      <c r="V252"/>
      <c r="W252"/>
      <c r="X252"/>
      <c r="Y252"/>
      <c r="Z252">
        <v>243</v>
      </c>
      <c r="AA252"/>
      <c r="AB252"/>
      <c r="AC252" s="6"/>
      <c r="AD252" s="6"/>
      <c r="AE252" s="6"/>
      <c r="AF252" s="6"/>
      <c r="AG252" s="4"/>
      <c r="AH252" s="4"/>
      <c r="AI252" s="4"/>
      <c r="AJ252" s="4"/>
      <c r="AK252" s="4"/>
      <c r="AL252" s="4"/>
      <c r="AM252" s="4"/>
      <c r="AN252" s="4"/>
      <c r="AO252" s="4"/>
      <c r="AP252" s="4"/>
      <c r="AQ252" s="4"/>
      <c r="AR252" s="4"/>
      <c r="AS252" s="4"/>
      <c r="AT252" s="4"/>
      <c r="AU252" s="4"/>
      <c r="AV252" s="4"/>
      <c r="AW252" s="4"/>
      <c r="AX252" s="4"/>
      <c r="AY252" s="4"/>
      <c r="AZ252" s="4"/>
      <c r="BA252" s="4"/>
      <c r="BB252" s="3"/>
      <c r="BC252" s="3"/>
      <c r="CT252" s="5" t="e">
        <v>#N/A</v>
      </c>
      <c r="CU252" s="5" t="e">
        <v>#N/A</v>
      </c>
      <c r="CV252" s="5" t="e">
        <v>#N/A</v>
      </c>
      <c r="CW252" s="5" t="e">
        <v>#N/A</v>
      </c>
      <c r="CX252" s="5" t="e">
        <v>#N/A</v>
      </c>
      <c r="CY252" s="5" t="e">
        <v>#N/A</v>
      </c>
      <c r="CZ252" s="5" t="e">
        <v>#N/A</v>
      </c>
      <c r="DA252" s="5" t="e">
        <v>#N/A</v>
      </c>
      <c r="DB252" s="5" t="e">
        <v>#N/A</v>
      </c>
      <c r="DC252" s="5" t="e">
        <v>#N/A</v>
      </c>
      <c r="DD252" s="5" t="e">
        <v>#N/A</v>
      </c>
      <c r="DE252" s="5" t="e">
        <v>#N/A</v>
      </c>
      <c r="DF252" s="5" t="e">
        <v>#N/A</v>
      </c>
      <c r="DG252" s="5" t="e">
        <v>#N/A</v>
      </c>
      <c r="DH252" s="5" t="e">
        <v>#N/A</v>
      </c>
      <c r="DI252" s="5" t="e">
        <v>#N/A</v>
      </c>
    </row>
    <row r="253" spans="1:113" s="5" customFormat="1" ht="75">
      <c r="A253"/>
      <c r="B253"/>
      <c r="C253" s="44"/>
      <c r="D253" s="44" t="s">
        <v>197</v>
      </c>
      <c r="E253" s="44" t="s">
        <v>190</v>
      </c>
      <c r="F253" s="44" t="s">
        <v>3056</v>
      </c>
      <c r="G253" s="44" t="s">
        <v>6</v>
      </c>
      <c r="H253" s="44" t="s">
        <v>7</v>
      </c>
      <c r="I253" s="44"/>
      <c r="J253" s="44"/>
      <c r="K253" s="44"/>
      <c r="L253" s="44"/>
      <c r="M253" t="str">
        <f t="shared" si="27"/>
        <v>"//*[@class=\"</v>
      </c>
      <c r="N253" t="s">
        <v>31</v>
      </c>
      <c r="O253" s="4" t="str">
        <f t="shared" si="30"/>
        <v>click</v>
      </c>
      <c r="P253" t="str">
        <f t="shared" si="31"/>
        <v>();</v>
      </c>
      <c r="Q253" t="str">
        <f t="shared" si="32"/>
        <v/>
      </c>
      <c r="R253" t="str">
        <f t="shared" si="28"/>
        <v/>
      </c>
      <c r="S253" s="1" t="str">
        <f t="shared" si="29"/>
        <v/>
      </c>
      <c r="T253"/>
      <c r="U253"/>
      <c r="V253"/>
      <c r="W253"/>
      <c r="X253"/>
      <c r="Y253"/>
      <c r="Z253">
        <v>244</v>
      </c>
      <c r="AA253"/>
      <c r="AB253"/>
      <c r="AC253" s="6"/>
      <c r="AD253" s="6"/>
      <c r="AE253" s="6"/>
      <c r="AF253" s="6"/>
      <c r="AG253" s="4"/>
      <c r="AH253" s="4"/>
      <c r="AI253" s="4"/>
      <c r="AJ253" s="4"/>
      <c r="AK253" s="4"/>
      <c r="AL253" s="4"/>
      <c r="AM253" s="4"/>
      <c r="AN253" s="4"/>
      <c r="AO253" s="4"/>
      <c r="AP253" s="4"/>
      <c r="AQ253" s="4"/>
      <c r="AR253" s="4"/>
      <c r="AS253" s="4"/>
      <c r="AT253" s="4"/>
      <c r="AU253" s="4"/>
      <c r="AV253" s="4"/>
      <c r="AW253" s="4"/>
      <c r="AX253" s="4"/>
      <c r="AY253" s="4"/>
      <c r="AZ253" s="4"/>
      <c r="BA253" s="4"/>
      <c r="BB253" s="3"/>
      <c r="BC253" s="3"/>
      <c r="CT253" s="5" t="e">
        <v>#N/A</v>
      </c>
      <c r="CU253" s="5" t="e">
        <v>#N/A</v>
      </c>
      <c r="CV253" s="5" t="e">
        <v>#N/A</v>
      </c>
      <c r="CW253" s="5" t="e">
        <v>#N/A</v>
      </c>
      <c r="CX253" s="5" t="e">
        <v>#N/A</v>
      </c>
      <c r="CY253" s="5" t="e">
        <v>#N/A</v>
      </c>
      <c r="CZ253" s="5" t="e">
        <v>#N/A</v>
      </c>
      <c r="DA253" s="5" t="e">
        <v>#N/A</v>
      </c>
      <c r="DB253" s="5" t="e">
        <v>#N/A</v>
      </c>
      <c r="DC253" s="5" t="e">
        <v>#N/A</v>
      </c>
      <c r="DD253" s="5" t="e">
        <v>#N/A</v>
      </c>
      <c r="DE253" s="5" t="e">
        <v>#N/A</v>
      </c>
      <c r="DF253" s="5" t="e">
        <v>#N/A</v>
      </c>
      <c r="DG253" s="5" t="e">
        <v>#N/A</v>
      </c>
      <c r="DH253" s="5" t="e">
        <v>#N/A</v>
      </c>
      <c r="DI253" s="5" t="e">
        <v>#N/A</v>
      </c>
    </row>
    <row r="254" spans="1:113" s="5" customFormat="1" ht="75">
      <c r="A254"/>
      <c r="B254"/>
      <c r="C254" s="44"/>
      <c r="D254" s="44" t="s">
        <v>197</v>
      </c>
      <c r="E254" s="44" t="s">
        <v>190</v>
      </c>
      <c r="F254" s="44" t="s">
        <v>3057</v>
      </c>
      <c r="G254" s="44" t="s">
        <v>6</v>
      </c>
      <c r="H254" s="44" t="s">
        <v>7</v>
      </c>
      <c r="I254" s="44"/>
      <c r="J254" s="44"/>
      <c r="K254" s="44"/>
      <c r="L254" s="44"/>
      <c r="M254" t="str">
        <f t="shared" si="27"/>
        <v>"//*[@class=\"</v>
      </c>
      <c r="N254" t="s">
        <v>31</v>
      </c>
      <c r="O254" s="4" t="str">
        <f t="shared" si="30"/>
        <v>click</v>
      </c>
      <c r="P254" t="str">
        <f t="shared" si="31"/>
        <v>();</v>
      </c>
      <c r="Q254" t="str">
        <f t="shared" si="32"/>
        <v/>
      </c>
      <c r="R254" t="str">
        <f t="shared" si="28"/>
        <v/>
      </c>
      <c r="S254" s="1" t="str">
        <f t="shared" si="29"/>
        <v/>
      </c>
      <c r="T254"/>
      <c r="U254"/>
      <c r="V254"/>
      <c r="W254"/>
      <c r="X254"/>
      <c r="Y254"/>
      <c r="Z254">
        <v>245</v>
      </c>
      <c r="AA254"/>
      <c r="AB254"/>
      <c r="AC254" s="6"/>
      <c r="AD254" s="6"/>
      <c r="AE254" s="6"/>
      <c r="AF254" s="6"/>
      <c r="AG254" s="4"/>
      <c r="AH254" s="4"/>
      <c r="AI254" s="4"/>
      <c r="AJ254" s="4"/>
      <c r="AK254" s="4"/>
      <c r="AL254" s="4"/>
      <c r="AM254" s="4"/>
      <c r="AN254" s="4"/>
      <c r="AO254" s="4"/>
      <c r="AP254" s="4"/>
      <c r="AQ254" s="4"/>
      <c r="AR254" s="4"/>
      <c r="AS254" s="4"/>
      <c r="AT254" s="4"/>
      <c r="AU254" s="4"/>
      <c r="AV254" s="4"/>
      <c r="AW254" s="4"/>
      <c r="AX254" s="4"/>
      <c r="AY254" s="4"/>
      <c r="AZ254" s="4"/>
      <c r="BA254" s="4"/>
      <c r="BB254" s="3"/>
      <c r="BC254" s="3"/>
      <c r="CT254" s="5" t="e">
        <v>#N/A</v>
      </c>
      <c r="CU254" s="5" t="e">
        <v>#N/A</v>
      </c>
      <c r="CV254" s="5" t="e">
        <v>#N/A</v>
      </c>
      <c r="CW254" s="5" t="e">
        <v>#N/A</v>
      </c>
      <c r="CX254" s="5" t="e">
        <v>#N/A</v>
      </c>
      <c r="CY254" s="5" t="e">
        <v>#N/A</v>
      </c>
      <c r="CZ254" s="5" t="e">
        <v>#N/A</v>
      </c>
      <c r="DA254" s="5" t="e">
        <v>#N/A</v>
      </c>
      <c r="DB254" s="5" t="e">
        <v>#N/A</v>
      </c>
      <c r="DC254" s="5" t="e">
        <v>#N/A</v>
      </c>
      <c r="DD254" s="5" t="e">
        <v>#N/A</v>
      </c>
      <c r="DE254" s="5" t="e">
        <v>#N/A</v>
      </c>
      <c r="DF254" s="5" t="e">
        <v>#N/A</v>
      </c>
      <c r="DG254" s="5" t="e">
        <v>#N/A</v>
      </c>
      <c r="DH254" s="5" t="e">
        <v>#N/A</v>
      </c>
      <c r="DI254" s="5" t="e">
        <v>#N/A</v>
      </c>
    </row>
    <row r="255" spans="1:113" s="5" customFormat="1" ht="75">
      <c r="A255"/>
      <c r="B255"/>
      <c r="C255" s="44"/>
      <c r="D255" s="44" t="s">
        <v>197</v>
      </c>
      <c r="E255" s="44" t="s">
        <v>190</v>
      </c>
      <c r="F255" s="44" t="s">
        <v>3058</v>
      </c>
      <c r="G255" s="44" t="s">
        <v>6</v>
      </c>
      <c r="H255" s="44" t="s">
        <v>7</v>
      </c>
      <c r="I255" s="44"/>
      <c r="J255" s="44"/>
      <c r="K255" s="44"/>
      <c r="L255" s="44"/>
      <c r="M255" t="str">
        <f t="shared" si="27"/>
        <v>"//*[@class=\"</v>
      </c>
      <c r="N255" t="s">
        <v>31</v>
      </c>
      <c r="O255" s="4" t="str">
        <f t="shared" si="30"/>
        <v>click</v>
      </c>
      <c r="P255" t="str">
        <f t="shared" si="31"/>
        <v>();</v>
      </c>
      <c r="Q255" t="str">
        <f t="shared" si="32"/>
        <v/>
      </c>
      <c r="R255" t="str">
        <f t="shared" si="28"/>
        <v/>
      </c>
      <c r="S255" s="1" t="str">
        <f t="shared" si="29"/>
        <v/>
      </c>
      <c r="T255"/>
      <c r="U255"/>
      <c r="V255"/>
      <c r="W255"/>
      <c r="X255"/>
      <c r="Y255"/>
      <c r="Z255">
        <v>246</v>
      </c>
      <c r="AA255"/>
      <c r="AB255"/>
      <c r="AC255" s="6"/>
      <c r="AD255" s="6"/>
      <c r="AE255" s="6"/>
      <c r="AF255" s="6"/>
      <c r="AG255" s="4"/>
      <c r="AH255" s="4"/>
      <c r="AI255" s="4"/>
      <c r="AJ255" s="4"/>
      <c r="AK255" s="4"/>
      <c r="AL255" s="4"/>
      <c r="AM255" s="4"/>
      <c r="AN255" s="4"/>
      <c r="AO255" s="4"/>
      <c r="AP255" s="4"/>
      <c r="AQ255" s="4"/>
      <c r="AR255" s="4"/>
      <c r="AS255" s="4"/>
      <c r="AT255" s="4"/>
      <c r="AU255" s="4"/>
      <c r="AV255" s="4"/>
      <c r="AW255" s="4"/>
      <c r="AX255" s="4"/>
      <c r="AY255" s="4"/>
      <c r="AZ255" s="4"/>
      <c r="BA255" s="4"/>
      <c r="BB255" s="3"/>
      <c r="BC255" s="3"/>
      <c r="CT255" s="5" t="e">
        <v>#N/A</v>
      </c>
      <c r="CU255" s="5" t="e">
        <v>#N/A</v>
      </c>
      <c r="CV255" s="5" t="e">
        <v>#N/A</v>
      </c>
      <c r="CW255" s="5" t="e">
        <v>#N/A</v>
      </c>
      <c r="CX255" s="5" t="e">
        <v>#N/A</v>
      </c>
      <c r="CY255" s="5" t="e">
        <v>#N/A</v>
      </c>
      <c r="CZ255" s="5" t="e">
        <v>#N/A</v>
      </c>
      <c r="DA255" s="5" t="e">
        <v>#N/A</v>
      </c>
      <c r="DB255" s="5" t="e">
        <v>#N/A</v>
      </c>
      <c r="DC255" s="5" t="e">
        <v>#N/A</v>
      </c>
      <c r="DD255" s="5" t="e">
        <v>#N/A</v>
      </c>
      <c r="DE255" s="5" t="e">
        <v>#N/A</v>
      </c>
      <c r="DF255" s="5" t="e">
        <v>#N/A</v>
      </c>
      <c r="DG255" s="5" t="e">
        <v>#N/A</v>
      </c>
      <c r="DH255" s="5" t="e">
        <v>#N/A</v>
      </c>
      <c r="DI255" s="5" t="e">
        <v>#N/A</v>
      </c>
    </row>
    <row r="256" spans="1:113" s="5" customFormat="1" ht="75">
      <c r="A256"/>
      <c r="B256"/>
      <c r="C256" s="44"/>
      <c r="D256" s="44" t="s">
        <v>197</v>
      </c>
      <c r="E256" s="44" t="s">
        <v>190</v>
      </c>
      <c r="F256" s="44" t="s">
        <v>3059</v>
      </c>
      <c r="G256" s="44" t="s">
        <v>6</v>
      </c>
      <c r="H256" s="44" t="s">
        <v>7</v>
      </c>
      <c r="I256" s="44"/>
      <c r="J256" s="44"/>
      <c r="K256" s="44"/>
      <c r="L256" s="44"/>
      <c r="M256" t="str">
        <f t="shared" si="27"/>
        <v>"//*[@class=\"</v>
      </c>
      <c r="N256" t="s">
        <v>31</v>
      </c>
      <c r="O256" s="4" t="str">
        <f t="shared" si="30"/>
        <v>click</v>
      </c>
      <c r="P256" t="str">
        <f t="shared" si="31"/>
        <v>();</v>
      </c>
      <c r="Q256" t="str">
        <f t="shared" si="32"/>
        <v/>
      </c>
      <c r="R256" t="str">
        <f t="shared" si="28"/>
        <v/>
      </c>
      <c r="S256" s="1" t="str">
        <f t="shared" si="29"/>
        <v/>
      </c>
      <c r="T256"/>
      <c r="U256"/>
      <c r="V256"/>
      <c r="W256"/>
      <c r="X256"/>
      <c r="Y256"/>
      <c r="Z256">
        <v>247</v>
      </c>
      <c r="AA256"/>
      <c r="AB256"/>
      <c r="AC256" s="6"/>
      <c r="AD256" s="6"/>
      <c r="AE256" s="6"/>
      <c r="AF256" s="6"/>
      <c r="AG256" s="4"/>
      <c r="AH256" s="4"/>
      <c r="AI256" s="4"/>
      <c r="AJ256" s="4"/>
      <c r="AK256" s="4"/>
      <c r="AL256" s="4"/>
      <c r="AM256" s="4"/>
      <c r="AN256" s="4"/>
      <c r="AO256" s="4"/>
      <c r="AP256" s="4"/>
      <c r="AQ256" s="4"/>
      <c r="AR256" s="4"/>
      <c r="AS256" s="4"/>
      <c r="AT256" s="4"/>
      <c r="AU256" s="4"/>
      <c r="AV256" s="4"/>
      <c r="AW256" s="4"/>
      <c r="AX256" s="4"/>
      <c r="AY256" s="4"/>
      <c r="AZ256" s="4"/>
      <c r="BA256" s="4"/>
      <c r="BB256" s="3"/>
      <c r="BC256" s="3"/>
      <c r="CT256" s="5" t="e">
        <v>#N/A</v>
      </c>
      <c r="CU256" s="5" t="e">
        <v>#N/A</v>
      </c>
      <c r="CV256" s="5" t="e">
        <v>#N/A</v>
      </c>
      <c r="CW256" s="5" t="e">
        <v>#N/A</v>
      </c>
      <c r="CX256" s="5" t="e">
        <v>#N/A</v>
      </c>
      <c r="CY256" s="5" t="e">
        <v>#N/A</v>
      </c>
      <c r="CZ256" s="5" t="e">
        <v>#N/A</v>
      </c>
      <c r="DA256" s="5" t="e">
        <v>#N/A</v>
      </c>
      <c r="DB256" s="5" t="e">
        <v>#N/A</v>
      </c>
      <c r="DC256" s="5" t="e">
        <v>#N/A</v>
      </c>
      <c r="DD256" s="5" t="e">
        <v>#N/A</v>
      </c>
      <c r="DE256" s="5" t="e">
        <v>#N/A</v>
      </c>
      <c r="DF256" s="5" t="e">
        <v>#N/A</v>
      </c>
      <c r="DG256" s="5" t="e">
        <v>#N/A</v>
      </c>
      <c r="DH256" s="5" t="e">
        <v>#N/A</v>
      </c>
      <c r="DI256" s="5" t="e">
        <v>#N/A</v>
      </c>
    </row>
    <row r="257" spans="1:113" s="5" customFormat="1" ht="75">
      <c r="A257"/>
      <c r="B257"/>
      <c r="C257" s="44"/>
      <c r="D257" s="44" t="s">
        <v>197</v>
      </c>
      <c r="E257" s="44" t="s">
        <v>190</v>
      </c>
      <c r="F257" s="44" t="s">
        <v>3060</v>
      </c>
      <c r="G257" s="44" t="s">
        <v>6</v>
      </c>
      <c r="H257" s="44" t="s">
        <v>7</v>
      </c>
      <c r="I257" s="44"/>
      <c r="J257" s="44"/>
      <c r="K257" s="44"/>
      <c r="L257" s="44"/>
      <c r="M257" t="str">
        <f t="shared" si="27"/>
        <v>"//*[@class=\"</v>
      </c>
      <c r="N257" t="s">
        <v>31</v>
      </c>
      <c r="O257" s="4" t="str">
        <f t="shared" si="30"/>
        <v>click</v>
      </c>
      <c r="P257" t="str">
        <f t="shared" si="31"/>
        <v>();</v>
      </c>
      <c r="Q257" t="str">
        <f t="shared" si="32"/>
        <v/>
      </c>
      <c r="R257" t="str">
        <f t="shared" si="28"/>
        <v/>
      </c>
      <c r="S257" s="1" t="str">
        <f t="shared" si="29"/>
        <v/>
      </c>
      <c r="T257"/>
      <c r="U257"/>
      <c r="V257"/>
      <c r="W257"/>
      <c r="X257"/>
      <c r="Y257"/>
      <c r="Z257">
        <v>248</v>
      </c>
      <c r="AA257"/>
      <c r="AB257"/>
      <c r="AC257" s="6"/>
      <c r="AD257" s="6"/>
      <c r="AE257" s="6"/>
      <c r="AF257" s="6"/>
      <c r="AG257" s="4"/>
      <c r="AH257" s="4"/>
      <c r="AI257" s="4"/>
      <c r="AJ257" s="4"/>
      <c r="AK257" s="4"/>
      <c r="AL257" s="4"/>
      <c r="AM257" s="4"/>
      <c r="AN257" s="4"/>
      <c r="AO257" s="4"/>
      <c r="AP257" s="4"/>
      <c r="AQ257" s="4"/>
      <c r="AR257" s="4"/>
      <c r="AS257" s="4"/>
      <c r="AT257" s="4"/>
      <c r="AU257" s="4"/>
      <c r="AV257" s="4"/>
      <c r="AW257" s="4"/>
      <c r="AX257" s="4"/>
      <c r="AY257" s="4"/>
      <c r="AZ257" s="4"/>
      <c r="BA257" s="4"/>
      <c r="BB257" s="3"/>
      <c r="BC257" s="3"/>
      <c r="CT257" s="5" t="e">
        <v>#N/A</v>
      </c>
      <c r="CU257" s="5" t="e">
        <v>#N/A</v>
      </c>
      <c r="CV257" s="5" t="e">
        <v>#N/A</v>
      </c>
      <c r="CW257" s="5" t="e">
        <v>#N/A</v>
      </c>
      <c r="CX257" s="5" t="e">
        <v>#N/A</v>
      </c>
      <c r="CY257" s="5" t="e">
        <v>#N/A</v>
      </c>
      <c r="CZ257" s="5" t="e">
        <v>#N/A</v>
      </c>
      <c r="DA257" s="5" t="e">
        <v>#N/A</v>
      </c>
      <c r="DB257" s="5" t="e">
        <v>#N/A</v>
      </c>
      <c r="DC257" s="5" t="e">
        <v>#N/A</v>
      </c>
      <c r="DD257" s="5" t="e">
        <v>#N/A</v>
      </c>
      <c r="DE257" s="5" t="e">
        <v>#N/A</v>
      </c>
      <c r="DF257" s="5" t="e">
        <v>#N/A</v>
      </c>
      <c r="DG257" s="5" t="e">
        <v>#N/A</v>
      </c>
      <c r="DH257" s="5" t="e">
        <v>#N/A</v>
      </c>
      <c r="DI257" s="5" t="e">
        <v>#N/A</v>
      </c>
    </row>
    <row r="258" spans="1:113" s="5" customFormat="1" ht="75">
      <c r="A258"/>
      <c r="B258"/>
      <c r="C258" s="44"/>
      <c r="D258" s="44" t="s">
        <v>197</v>
      </c>
      <c r="E258" s="44" t="s">
        <v>190</v>
      </c>
      <c r="F258" s="44" t="s">
        <v>3061</v>
      </c>
      <c r="G258" s="44" t="s">
        <v>6</v>
      </c>
      <c r="H258" s="44" t="s">
        <v>7</v>
      </c>
      <c r="I258" s="44"/>
      <c r="J258" s="44"/>
      <c r="K258" s="44"/>
      <c r="L258" s="44"/>
      <c r="M258" t="str">
        <f t="shared" si="27"/>
        <v>"//*[@class=\"</v>
      </c>
      <c r="N258" t="s">
        <v>31</v>
      </c>
      <c r="O258" s="4" t="str">
        <f t="shared" si="30"/>
        <v>click</v>
      </c>
      <c r="P258" t="str">
        <f t="shared" si="31"/>
        <v>();</v>
      </c>
      <c r="Q258" t="str">
        <f t="shared" si="32"/>
        <v/>
      </c>
      <c r="R258" t="str">
        <f t="shared" si="28"/>
        <v/>
      </c>
      <c r="S258" s="1" t="str">
        <f t="shared" si="29"/>
        <v/>
      </c>
      <c r="T258"/>
      <c r="U258"/>
      <c r="V258"/>
      <c r="W258"/>
      <c r="X258"/>
      <c r="Y258"/>
      <c r="Z258">
        <v>249</v>
      </c>
      <c r="AA258"/>
      <c r="AB258"/>
      <c r="AC258" s="6"/>
      <c r="AD258" s="6"/>
      <c r="AE258" s="6"/>
      <c r="AF258" s="6"/>
      <c r="AG258" s="4"/>
      <c r="AH258" s="4"/>
      <c r="AI258" s="4"/>
      <c r="AJ258" s="4"/>
      <c r="AK258" s="4"/>
      <c r="AL258" s="4"/>
      <c r="AM258" s="4"/>
      <c r="AN258" s="4"/>
      <c r="AO258" s="4"/>
      <c r="AP258" s="4"/>
      <c r="AQ258" s="4"/>
      <c r="AR258" s="4"/>
      <c r="AS258" s="4"/>
      <c r="AT258" s="4"/>
      <c r="AU258" s="4"/>
      <c r="AV258" s="4"/>
      <c r="AW258" s="4"/>
      <c r="AX258" s="4"/>
      <c r="AY258" s="4"/>
      <c r="AZ258" s="4"/>
      <c r="BA258" s="4"/>
      <c r="BB258" s="3"/>
      <c r="BC258" s="3"/>
      <c r="CT258" s="5" t="e">
        <v>#N/A</v>
      </c>
      <c r="CU258" s="5" t="e">
        <v>#N/A</v>
      </c>
      <c r="CV258" s="5" t="e">
        <v>#N/A</v>
      </c>
      <c r="CW258" s="5" t="e">
        <v>#N/A</v>
      </c>
      <c r="CX258" s="5" t="e">
        <v>#N/A</v>
      </c>
      <c r="CY258" s="5" t="e">
        <v>#N/A</v>
      </c>
      <c r="CZ258" s="5" t="e">
        <v>#N/A</v>
      </c>
      <c r="DA258" s="5" t="e">
        <v>#N/A</v>
      </c>
      <c r="DB258" s="5" t="e">
        <v>#N/A</v>
      </c>
      <c r="DC258" s="5" t="e">
        <v>#N/A</v>
      </c>
      <c r="DD258" s="5" t="e">
        <v>#N/A</v>
      </c>
      <c r="DE258" s="5" t="e">
        <v>#N/A</v>
      </c>
      <c r="DF258" s="5" t="e">
        <v>#N/A</v>
      </c>
      <c r="DG258" s="5" t="e">
        <v>#N/A</v>
      </c>
      <c r="DH258" s="5" t="e">
        <v>#N/A</v>
      </c>
      <c r="DI258" s="5" t="e">
        <v>#N/A</v>
      </c>
    </row>
    <row r="259" spans="1:113" s="5" customFormat="1" ht="75">
      <c r="A259"/>
      <c r="B259"/>
      <c r="C259" s="44"/>
      <c r="D259" s="44" t="s">
        <v>197</v>
      </c>
      <c r="E259" s="44" t="s">
        <v>190</v>
      </c>
      <c r="F259" s="44" t="s">
        <v>3062</v>
      </c>
      <c r="G259" s="44" t="s">
        <v>6</v>
      </c>
      <c r="H259" s="44" t="s">
        <v>7</v>
      </c>
      <c r="I259" s="44"/>
      <c r="J259" s="44"/>
      <c r="K259" s="44"/>
      <c r="L259" s="44"/>
      <c r="M259" t="str">
        <f t="shared" si="27"/>
        <v>"//*[@class=\"</v>
      </c>
      <c r="N259" t="s">
        <v>31</v>
      </c>
      <c r="O259" s="4" t="str">
        <f t="shared" si="30"/>
        <v>click</v>
      </c>
      <c r="P259" t="str">
        <f t="shared" si="31"/>
        <v>();</v>
      </c>
      <c r="Q259" t="str">
        <f t="shared" si="32"/>
        <v/>
      </c>
      <c r="R259" t="str">
        <f t="shared" si="28"/>
        <v/>
      </c>
      <c r="S259" s="1" t="str">
        <f t="shared" si="29"/>
        <v/>
      </c>
      <c r="T259"/>
      <c r="U259"/>
      <c r="V259"/>
      <c r="W259"/>
      <c r="X259"/>
      <c r="Y259"/>
      <c r="Z259">
        <v>250</v>
      </c>
      <c r="AA259"/>
      <c r="AB259"/>
      <c r="AC259" s="6"/>
      <c r="AD259" s="6"/>
      <c r="AE259" s="6"/>
      <c r="AF259" s="6"/>
      <c r="AG259" s="4"/>
      <c r="AH259" s="4"/>
      <c r="AI259" s="4"/>
      <c r="AJ259" s="4"/>
      <c r="AK259" s="4"/>
      <c r="AL259" s="4"/>
      <c r="AM259" s="4"/>
      <c r="AN259" s="4"/>
      <c r="AO259" s="4"/>
      <c r="AP259" s="4"/>
      <c r="AQ259" s="4"/>
      <c r="AR259" s="4"/>
      <c r="AS259" s="4"/>
      <c r="AT259" s="4"/>
      <c r="AU259" s="4"/>
      <c r="AV259" s="4"/>
      <c r="AW259" s="4"/>
      <c r="AX259" s="4"/>
      <c r="AY259" s="4"/>
      <c r="AZ259" s="4"/>
      <c r="BA259" s="4"/>
      <c r="BB259" s="3"/>
      <c r="BC259" s="3"/>
      <c r="CT259" s="5" t="e">
        <v>#N/A</v>
      </c>
      <c r="CU259" s="5" t="e">
        <v>#N/A</v>
      </c>
      <c r="CV259" s="5" t="e">
        <v>#N/A</v>
      </c>
      <c r="CW259" s="5" t="e">
        <v>#N/A</v>
      </c>
      <c r="CX259" s="5" t="e">
        <v>#N/A</v>
      </c>
      <c r="CY259" s="5" t="e">
        <v>#N/A</v>
      </c>
      <c r="CZ259" s="5" t="e">
        <v>#N/A</v>
      </c>
      <c r="DA259" s="5" t="e">
        <v>#N/A</v>
      </c>
      <c r="DB259" s="5" t="e">
        <v>#N/A</v>
      </c>
      <c r="DC259" s="5" t="e">
        <v>#N/A</v>
      </c>
      <c r="DD259" s="5" t="e">
        <v>#N/A</v>
      </c>
      <c r="DE259" s="5" t="e">
        <v>#N/A</v>
      </c>
      <c r="DF259" s="5" t="e">
        <v>#N/A</v>
      </c>
      <c r="DG259" s="5" t="e">
        <v>#N/A</v>
      </c>
      <c r="DH259" s="5" t="e">
        <v>#N/A</v>
      </c>
      <c r="DI259" s="5" t="e">
        <v>#N/A</v>
      </c>
    </row>
    <row r="260" spans="1:113" s="5" customFormat="1" ht="75">
      <c r="A260"/>
      <c r="B260"/>
      <c r="C260" s="44"/>
      <c r="D260" s="44" t="s">
        <v>197</v>
      </c>
      <c r="E260" s="44" t="s">
        <v>190</v>
      </c>
      <c r="F260" s="44" t="s">
        <v>3063</v>
      </c>
      <c r="G260" s="44" t="s">
        <v>6</v>
      </c>
      <c r="H260" s="44" t="s">
        <v>7</v>
      </c>
      <c r="I260" s="44"/>
      <c r="J260" s="44"/>
      <c r="K260" s="44"/>
      <c r="L260" s="44"/>
      <c r="M260" t="str">
        <f t="shared" si="27"/>
        <v>"//*[@class=\"</v>
      </c>
      <c r="N260" t="s">
        <v>31</v>
      </c>
      <c r="O260" s="4" t="str">
        <f t="shared" si="30"/>
        <v>click</v>
      </c>
      <c r="P260" t="str">
        <f t="shared" si="31"/>
        <v>();</v>
      </c>
      <c r="Q260" t="str">
        <f t="shared" si="32"/>
        <v/>
      </c>
      <c r="R260" t="str">
        <f t="shared" si="28"/>
        <v/>
      </c>
      <c r="S260" s="1" t="str">
        <f t="shared" si="29"/>
        <v/>
      </c>
      <c r="T260"/>
      <c r="U260"/>
      <c r="V260"/>
      <c r="W260"/>
      <c r="X260"/>
      <c r="Y260"/>
      <c r="Z260">
        <v>251</v>
      </c>
      <c r="AA260"/>
      <c r="AB260"/>
      <c r="AC260" s="6"/>
      <c r="AD260" s="6"/>
      <c r="AE260" s="6"/>
      <c r="AF260" s="6"/>
      <c r="AG260" s="4"/>
      <c r="AH260" s="4"/>
      <c r="AI260" s="4"/>
      <c r="AJ260" s="4"/>
      <c r="AK260" s="4"/>
      <c r="AL260" s="4"/>
      <c r="AM260" s="4"/>
      <c r="AN260" s="4"/>
      <c r="AO260" s="4"/>
      <c r="AP260" s="4"/>
      <c r="AQ260" s="4"/>
      <c r="AR260" s="4"/>
      <c r="AS260" s="4"/>
      <c r="AT260" s="4"/>
      <c r="AU260" s="4"/>
      <c r="AV260" s="4"/>
      <c r="AW260" s="4"/>
      <c r="AX260" s="4"/>
      <c r="AY260" s="4"/>
      <c r="AZ260" s="4"/>
      <c r="BA260" s="4"/>
      <c r="BB260" s="3"/>
      <c r="BC260" s="3"/>
      <c r="CT260" s="5" t="e">
        <v>#N/A</v>
      </c>
      <c r="CU260" s="5" t="e">
        <v>#N/A</v>
      </c>
      <c r="CV260" s="5" t="e">
        <v>#N/A</v>
      </c>
      <c r="CW260" s="5" t="e">
        <v>#N/A</v>
      </c>
      <c r="CX260" s="5" t="e">
        <v>#N/A</v>
      </c>
      <c r="CY260" s="5" t="e">
        <v>#N/A</v>
      </c>
      <c r="CZ260" s="5" t="e">
        <v>#N/A</v>
      </c>
      <c r="DA260" s="5" t="e">
        <v>#N/A</v>
      </c>
      <c r="DB260" s="5" t="e">
        <v>#N/A</v>
      </c>
      <c r="DC260" s="5" t="e">
        <v>#N/A</v>
      </c>
      <c r="DD260" s="5" t="e">
        <v>#N/A</v>
      </c>
      <c r="DE260" s="5" t="e">
        <v>#N/A</v>
      </c>
      <c r="DF260" s="5" t="e">
        <v>#N/A</v>
      </c>
      <c r="DG260" s="5" t="e">
        <v>#N/A</v>
      </c>
      <c r="DH260" s="5" t="e">
        <v>#N/A</v>
      </c>
      <c r="DI260" s="5" t="e">
        <v>#N/A</v>
      </c>
    </row>
    <row r="261" spans="1:113" s="5" customFormat="1" ht="75">
      <c r="A261"/>
      <c r="B261"/>
      <c r="C261" s="44"/>
      <c r="D261" s="44" t="s">
        <v>197</v>
      </c>
      <c r="E261" s="44" t="s">
        <v>190</v>
      </c>
      <c r="F261" s="44" t="s">
        <v>3064</v>
      </c>
      <c r="G261" s="44" t="s">
        <v>6</v>
      </c>
      <c r="H261" s="44" t="s">
        <v>7</v>
      </c>
      <c r="I261" s="44"/>
      <c r="J261" s="44"/>
      <c r="K261" s="44"/>
      <c r="L261" s="44"/>
      <c r="M261" t="str">
        <f t="shared" si="27"/>
        <v>"//*[@class=\"</v>
      </c>
      <c r="N261" t="s">
        <v>31</v>
      </c>
      <c r="O261" s="4" t="str">
        <f t="shared" si="30"/>
        <v>click</v>
      </c>
      <c r="P261" t="str">
        <f t="shared" si="31"/>
        <v>();</v>
      </c>
      <c r="Q261" t="str">
        <f t="shared" si="32"/>
        <v/>
      </c>
      <c r="R261" t="str">
        <f t="shared" si="28"/>
        <v/>
      </c>
      <c r="S261" s="1" t="str">
        <f t="shared" si="29"/>
        <v/>
      </c>
      <c r="T261"/>
      <c r="U261"/>
      <c r="V261"/>
      <c r="W261"/>
      <c r="X261"/>
      <c r="Y261"/>
      <c r="Z261">
        <v>252</v>
      </c>
      <c r="AA261"/>
      <c r="AB261"/>
      <c r="AC261" s="6"/>
      <c r="AD261" s="6"/>
      <c r="AE261" s="6"/>
      <c r="AF261" s="6"/>
      <c r="AG261" s="4"/>
      <c r="AH261" s="4"/>
      <c r="AI261" s="4"/>
      <c r="AJ261" s="4"/>
      <c r="AK261" s="4"/>
      <c r="AL261" s="4"/>
      <c r="AM261" s="4"/>
      <c r="AN261" s="4"/>
      <c r="AO261" s="4"/>
      <c r="AP261" s="4"/>
      <c r="AQ261" s="4"/>
      <c r="AR261" s="4"/>
      <c r="AS261" s="4"/>
      <c r="AT261" s="4"/>
      <c r="AU261" s="4"/>
      <c r="AV261" s="4"/>
      <c r="AW261" s="4"/>
      <c r="AX261" s="4"/>
      <c r="AY261" s="4"/>
      <c r="AZ261" s="4"/>
      <c r="BA261" s="4"/>
      <c r="BB261" s="3"/>
      <c r="BC261" s="3"/>
      <c r="CT261" s="5" t="e">
        <v>#N/A</v>
      </c>
      <c r="CU261" s="5" t="e">
        <v>#N/A</v>
      </c>
      <c r="CV261" s="5" t="e">
        <v>#N/A</v>
      </c>
      <c r="CW261" s="5" t="e">
        <v>#N/A</v>
      </c>
      <c r="CX261" s="5" t="e">
        <v>#N/A</v>
      </c>
      <c r="CY261" s="5" t="e">
        <v>#N/A</v>
      </c>
      <c r="CZ261" s="5" t="e">
        <v>#N/A</v>
      </c>
      <c r="DA261" s="5" t="e">
        <v>#N/A</v>
      </c>
      <c r="DB261" s="5" t="e">
        <v>#N/A</v>
      </c>
      <c r="DC261" s="5" t="e">
        <v>#N/A</v>
      </c>
      <c r="DD261" s="5" t="e">
        <v>#N/A</v>
      </c>
      <c r="DE261" s="5" t="e">
        <v>#N/A</v>
      </c>
      <c r="DF261" s="5" t="e">
        <v>#N/A</v>
      </c>
      <c r="DG261" s="5" t="e">
        <v>#N/A</v>
      </c>
      <c r="DH261" s="5" t="e">
        <v>#N/A</v>
      </c>
      <c r="DI261" s="5" t="e">
        <v>#N/A</v>
      </c>
    </row>
    <row r="262" spans="1:113" s="5" customFormat="1" ht="75">
      <c r="A262"/>
      <c r="B262"/>
      <c r="C262" s="44"/>
      <c r="D262" s="44" t="s">
        <v>197</v>
      </c>
      <c r="E262" s="44" t="s">
        <v>190</v>
      </c>
      <c r="F262" s="44" t="s">
        <v>3065</v>
      </c>
      <c r="G262" s="44" t="s">
        <v>6</v>
      </c>
      <c r="H262" s="44" t="s">
        <v>7</v>
      </c>
      <c r="I262" s="44"/>
      <c r="J262" s="44"/>
      <c r="K262" s="44"/>
      <c r="L262" s="44"/>
      <c r="M262" t="str">
        <f t="shared" si="27"/>
        <v>"//*[@class=\"</v>
      </c>
      <c r="N262" t="s">
        <v>31</v>
      </c>
      <c r="O262" s="4" t="str">
        <f t="shared" si="30"/>
        <v>click</v>
      </c>
      <c r="P262" t="str">
        <f t="shared" si="31"/>
        <v>();</v>
      </c>
      <c r="Q262" t="str">
        <f t="shared" si="32"/>
        <v/>
      </c>
      <c r="R262" t="str">
        <f t="shared" si="28"/>
        <v/>
      </c>
      <c r="S262" s="1" t="str">
        <f t="shared" si="29"/>
        <v/>
      </c>
      <c r="T262"/>
      <c r="U262"/>
      <c r="V262"/>
      <c r="W262"/>
      <c r="X262"/>
      <c r="Y262"/>
      <c r="Z262">
        <v>253</v>
      </c>
      <c r="AA262"/>
      <c r="AB262"/>
      <c r="AC262" s="6"/>
      <c r="AD262" s="6"/>
      <c r="AE262" s="6"/>
      <c r="AF262" s="6"/>
      <c r="AG262" s="4"/>
      <c r="AH262" s="4"/>
      <c r="AI262" s="4"/>
      <c r="AJ262" s="4"/>
      <c r="AK262" s="4"/>
      <c r="AL262" s="4"/>
      <c r="AM262" s="4"/>
      <c r="AN262" s="4"/>
      <c r="AO262" s="4"/>
      <c r="AP262" s="4"/>
      <c r="AQ262" s="4"/>
      <c r="AR262" s="4"/>
      <c r="AS262" s="4"/>
      <c r="AT262" s="4"/>
      <c r="AU262" s="4"/>
      <c r="AV262" s="4"/>
      <c r="AW262" s="4"/>
      <c r="AX262" s="4"/>
      <c r="AY262" s="4"/>
      <c r="AZ262" s="4"/>
      <c r="BA262" s="4"/>
      <c r="BB262" s="3"/>
      <c r="BC262" s="3"/>
      <c r="CT262" s="5" t="e">
        <v>#N/A</v>
      </c>
      <c r="CU262" s="5" t="e">
        <v>#N/A</v>
      </c>
      <c r="CV262" s="5" t="e">
        <v>#N/A</v>
      </c>
      <c r="CW262" s="5" t="e">
        <v>#N/A</v>
      </c>
      <c r="CX262" s="5" t="e">
        <v>#N/A</v>
      </c>
      <c r="CY262" s="5" t="e">
        <v>#N/A</v>
      </c>
      <c r="CZ262" s="5" t="e">
        <v>#N/A</v>
      </c>
      <c r="DA262" s="5" t="e">
        <v>#N/A</v>
      </c>
      <c r="DB262" s="5" t="e">
        <v>#N/A</v>
      </c>
      <c r="DC262" s="5" t="e">
        <v>#N/A</v>
      </c>
      <c r="DD262" s="5" t="e">
        <v>#N/A</v>
      </c>
      <c r="DE262" s="5" t="e">
        <v>#N/A</v>
      </c>
      <c r="DF262" s="5" t="e">
        <v>#N/A</v>
      </c>
      <c r="DG262" s="5" t="e">
        <v>#N/A</v>
      </c>
      <c r="DH262" s="5" t="e">
        <v>#N/A</v>
      </c>
      <c r="DI262" s="5" t="e">
        <v>#N/A</v>
      </c>
    </row>
    <row r="263" spans="1:113" s="5" customFormat="1" ht="75">
      <c r="A263"/>
      <c r="B263"/>
      <c r="C263" s="44"/>
      <c r="D263" s="44" t="s">
        <v>197</v>
      </c>
      <c r="E263" s="44" t="s">
        <v>190</v>
      </c>
      <c r="F263" s="44" t="s">
        <v>3066</v>
      </c>
      <c r="G263" s="44" t="s">
        <v>6</v>
      </c>
      <c r="H263" s="44" t="s">
        <v>7</v>
      </c>
      <c r="I263" s="44"/>
      <c r="J263" s="44"/>
      <c r="K263" s="44"/>
      <c r="L263" s="44"/>
      <c r="M263" t="str">
        <f t="shared" si="27"/>
        <v>"//*[@class=\"</v>
      </c>
      <c r="N263" t="s">
        <v>31</v>
      </c>
      <c r="O263" s="4" t="str">
        <f t="shared" si="30"/>
        <v>click</v>
      </c>
      <c r="P263" t="str">
        <f t="shared" si="31"/>
        <v>();</v>
      </c>
      <c r="Q263" t="str">
        <f t="shared" si="32"/>
        <v/>
      </c>
      <c r="R263" t="str">
        <f t="shared" si="28"/>
        <v/>
      </c>
      <c r="S263" s="1" t="str">
        <f t="shared" si="29"/>
        <v/>
      </c>
      <c r="T263"/>
      <c r="U263"/>
      <c r="V263"/>
      <c r="W263"/>
      <c r="X263"/>
      <c r="Y263"/>
      <c r="Z263">
        <v>254</v>
      </c>
      <c r="AA263"/>
      <c r="AB263"/>
      <c r="AC263" s="6"/>
      <c r="AD263" s="6"/>
      <c r="AE263" s="6"/>
      <c r="AF263" s="6"/>
      <c r="AG263" s="4"/>
      <c r="AH263" s="4"/>
      <c r="AI263" s="4"/>
      <c r="AJ263" s="4"/>
      <c r="AK263" s="4"/>
      <c r="AL263" s="4"/>
      <c r="AM263" s="4"/>
      <c r="AN263" s="4"/>
      <c r="AO263" s="4"/>
      <c r="AP263" s="4"/>
      <c r="AQ263" s="4"/>
      <c r="AR263" s="4"/>
      <c r="AS263" s="4"/>
      <c r="AT263" s="4"/>
      <c r="AU263" s="4"/>
      <c r="AV263" s="4"/>
      <c r="AW263" s="4"/>
      <c r="AX263" s="4"/>
      <c r="AY263" s="4"/>
      <c r="AZ263" s="4"/>
      <c r="BA263" s="4"/>
      <c r="BB263" s="3"/>
      <c r="BC263" s="3"/>
      <c r="CT263" s="5" t="e">
        <v>#N/A</v>
      </c>
      <c r="CU263" s="5" t="e">
        <v>#N/A</v>
      </c>
      <c r="CV263" s="5" t="e">
        <v>#N/A</v>
      </c>
      <c r="CW263" s="5" t="e">
        <v>#N/A</v>
      </c>
      <c r="CX263" s="5" t="e">
        <v>#N/A</v>
      </c>
      <c r="CY263" s="5" t="e">
        <v>#N/A</v>
      </c>
      <c r="CZ263" s="5" t="e">
        <v>#N/A</v>
      </c>
      <c r="DA263" s="5" t="e">
        <v>#N/A</v>
      </c>
      <c r="DB263" s="5" t="e">
        <v>#N/A</v>
      </c>
      <c r="DC263" s="5" t="e">
        <v>#N/A</v>
      </c>
      <c r="DD263" s="5" t="e">
        <v>#N/A</v>
      </c>
      <c r="DE263" s="5" t="e">
        <v>#N/A</v>
      </c>
      <c r="DF263" s="5" t="e">
        <v>#N/A</v>
      </c>
      <c r="DG263" s="5" t="e">
        <v>#N/A</v>
      </c>
      <c r="DH263" s="5" t="e">
        <v>#N/A</v>
      </c>
      <c r="DI263" s="5" t="e">
        <v>#N/A</v>
      </c>
    </row>
    <row r="264" spans="1:113" s="5" customFormat="1" ht="75">
      <c r="A264"/>
      <c r="B264"/>
      <c r="C264" s="44"/>
      <c r="D264" s="44" t="s">
        <v>197</v>
      </c>
      <c r="E264" s="44" t="s">
        <v>190</v>
      </c>
      <c r="F264" s="44" t="s">
        <v>3067</v>
      </c>
      <c r="G264" s="44" t="s">
        <v>6</v>
      </c>
      <c r="H264" s="44" t="s">
        <v>7</v>
      </c>
      <c r="I264" s="44"/>
      <c r="J264" s="44"/>
      <c r="K264" s="44"/>
      <c r="L264" s="44"/>
      <c r="M264" t="str">
        <f t="shared" si="27"/>
        <v>"//*[@class=\"</v>
      </c>
      <c r="N264" t="s">
        <v>31</v>
      </c>
      <c r="O264" s="4" t="str">
        <f t="shared" si="30"/>
        <v>click</v>
      </c>
      <c r="P264" t="str">
        <f t="shared" si="31"/>
        <v>();</v>
      </c>
      <c r="Q264" t="str">
        <f t="shared" si="32"/>
        <v/>
      </c>
      <c r="R264" t="str">
        <f t="shared" si="28"/>
        <v/>
      </c>
      <c r="S264" s="1" t="str">
        <f t="shared" si="29"/>
        <v/>
      </c>
      <c r="T264"/>
      <c r="U264"/>
      <c r="V264"/>
      <c r="W264"/>
      <c r="X264"/>
      <c r="Y264"/>
      <c r="Z264">
        <v>255</v>
      </c>
      <c r="AA264"/>
      <c r="AB264"/>
      <c r="AC264" s="6"/>
      <c r="AD264" s="6"/>
      <c r="AE264" s="6"/>
      <c r="AF264" s="6"/>
      <c r="AG264" s="4"/>
      <c r="AH264" s="4"/>
      <c r="AI264" s="4"/>
      <c r="AJ264" s="4"/>
      <c r="AK264" s="4"/>
      <c r="AL264" s="4"/>
      <c r="AM264" s="4"/>
      <c r="AN264" s="4"/>
      <c r="AO264" s="4"/>
      <c r="AP264" s="4"/>
      <c r="AQ264" s="4"/>
      <c r="AR264" s="4"/>
      <c r="AS264" s="4"/>
      <c r="AT264" s="4"/>
      <c r="AU264" s="4"/>
      <c r="AV264" s="4"/>
      <c r="AW264" s="4"/>
      <c r="AX264" s="4"/>
      <c r="AY264" s="4"/>
      <c r="AZ264" s="4"/>
      <c r="BA264" s="4"/>
      <c r="BB264" s="3"/>
      <c r="BC264" s="3"/>
      <c r="CT264" s="5" t="e">
        <v>#N/A</v>
      </c>
      <c r="CU264" s="5" t="e">
        <v>#N/A</v>
      </c>
      <c r="CV264" s="5" t="e">
        <v>#N/A</v>
      </c>
      <c r="CW264" s="5" t="e">
        <v>#N/A</v>
      </c>
      <c r="CX264" s="5" t="e">
        <v>#N/A</v>
      </c>
      <c r="CY264" s="5" t="e">
        <v>#N/A</v>
      </c>
      <c r="CZ264" s="5" t="e">
        <v>#N/A</v>
      </c>
      <c r="DA264" s="5" t="e">
        <v>#N/A</v>
      </c>
      <c r="DB264" s="5" t="e">
        <v>#N/A</v>
      </c>
      <c r="DC264" s="5" t="e">
        <v>#N/A</v>
      </c>
      <c r="DD264" s="5" t="e">
        <v>#N/A</v>
      </c>
      <c r="DE264" s="5" t="e">
        <v>#N/A</v>
      </c>
      <c r="DF264" s="5" t="e">
        <v>#N/A</v>
      </c>
      <c r="DG264" s="5" t="e">
        <v>#N/A</v>
      </c>
      <c r="DH264" s="5" t="e">
        <v>#N/A</v>
      </c>
      <c r="DI264" s="5" t="e">
        <v>#N/A</v>
      </c>
    </row>
    <row r="265" spans="1:113" s="5" customFormat="1" ht="75">
      <c r="A265"/>
      <c r="B265"/>
      <c r="C265" s="44"/>
      <c r="D265" s="44" t="s">
        <v>197</v>
      </c>
      <c r="E265" s="44" t="s">
        <v>190</v>
      </c>
      <c r="F265" s="44" t="s">
        <v>3068</v>
      </c>
      <c r="G265" s="44" t="s">
        <v>6</v>
      </c>
      <c r="H265" s="44" t="s">
        <v>7</v>
      </c>
      <c r="I265" s="44"/>
      <c r="J265" s="44"/>
      <c r="K265" s="44"/>
      <c r="L265" s="44"/>
      <c r="M265" t="str">
        <f t="shared" si="27"/>
        <v>"//*[@class=\"</v>
      </c>
      <c r="N265" t="s">
        <v>31</v>
      </c>
      <c r="O265" s="4" t="str">
        <f t="shared" si="30"/>
        <v>click</v>
      </c>
      <c r="P265" t="str">
        <f t="shared" si="31"/>
        <v>();</v>
      </c>
      <c r="Q265" t="str">
        <f t="shared" si="32"/>
        <v/>
      </c>
      <c r="R265" t="str">
        <f t="shared" si="28"/>
        <v/>
      </c>
      <c r="S265" s="1" t="str">
        <f t="shared" si="29"/>
        <v/>
      </c>
      <c r="T265"/>
      <c r="U265"/>
      <c r="V265"/>
      <c r="W265"/>
      <c r="X265"/>
      <c r="Y265"/>
      <c r="Z265">
        <v>256</v>
      </c>
      <c r="AA265"/>
      <c r="AB265"/>
      <c r="AC265" s="6"/>
      <c r="AD265" s="6"/>
      <c r="AE265" s="6"/>
      <c r="AF265" s="6"/>
      <c r="AG265" s="4"/>
      <c r="AH265" s="4"/>
      <c r="AI265" s="4"/>
      <c r="AJ265" s="4"/>
      <c r="AK265" s="4"/>
      <c r="AL265" s="4"/>
      <c r="AM265" s="4"/>
      <c r="AN265" s="4"/>
      <c r="AO265" s="4"/>
      <c r="AP265" s="4"/>
      <c r="AQ265" s="4"/>
      <c r="AR265" s="4"/>
      <c r="AS265" s="4"/>
      <c r="AT265" s="4"/>
      <c r="AU265" s="4"/>
      <c r="AV265" s="4"/>
      <c r="AW265" s="4"/>
      <c r="AX265" s="4"/>
      <c r="AY265" s="4"/>
      <c r="AZ265" s="4"/>
      <c r="BA265" s="4"/>
      <c r="BB265" s="3"/>
      <c r="BC265" s="3"/>
      <c r="CT265" s="5" t="e">
        <v>#N/A</v>
      </c>
      <c r="CU265" s="5" t="e">
        <v>#N/A</v>
      </c>
      <c r="CV265" s="5" t="e">
        <v>#N/A</v>
      </c>
      <c r="CW265" s="5" t="e">
        <v>#N/A</v>
      </c>
      <c r="CX265" s="5" t="e">
        <v>#N/A</v>
      </c>
      <c r="CY265" s="5" t="e">
        <v>#N/A</v>
      </c>
      <c r="CZ265" s="5" t="e">
        <v>#N/A</v>
      </c>
      <c r="DA265" s="5" t="e">
        <v>#N/A</v>
      </c>
      <c r="DB265" s="5" t="e">
        <v>#N/A</v>
      </c>
      <c r="DC265" s="5" t="e">
        <v>#N/A</v>
      </c>
      <c r="DD265" s="5" t="e">
        <v>#N/A</v>
      </c>
      <c r="DE265" s="5" t="e">
        <v>#N/A</v>
      </c>
      <c r="DF265" s="5" t="e">
        <v>#N/A</v>
      </c>
      <c r="DG265" s="5" t="e">
        <v>#N/A</v>
      </c>
      <c r="DH265" s="5" t="e">
        <v>#N/A</v>
      </c>
      <c r="DI265" s="5" t="e">
        <v>#N/A</v>
      </c>
    </row>
    <row r="266" spans="1:113" s="5" customFormat="1" ht="75">
      <c r="A266"/>
      <c r="B266"/>
      <c r="C266" s="44"/>
      <c r="D266" s="44" t="s">
        <v>197</v>
      </c>
      <c r="E266" s="44" t="s">
        <v>190</v>
      </c>
      <c r="F266" s="44" t="s">
        <v>3069</v>
      </c>
      <c r="G266" s="44" t="s">
        <v>6</v>
      </c>
      <c r="H266" s="44" t="s">
        <v>7</v>
      </c>
      <c r="I266" s="44"/>
      <c r="J266" s="44"/>
      <c r="K266" s="44"/>
      <c r="L266" s="44"/>
      <c r="M266" t="str">
        <f t="shared" si="27"/>
        <v>"//*[@class=\"</v>
      </c>
      <c r="N266" t="s">
        <v>31</v>
      </c>
      <c r="O266" s="4" t="str">
        <f t="shared" si="30"/>
        <v>click</v>
      </c>
      <c r="P266" t="str">
        <f t="shared" si="31"/>
        <v>();</v>
      </c>
      <c r="Q266" t="str">
        <f t="shared" si="32"/>
        <v/>
      </c>
      <c r="R266" t="str">
        <f t="shared" si="28"/>
        <v/>
      </c>
      <c r="S266" s="1" t="str">
        <f t="shared" si="29"/>
        <v/>
      </c>
      <c r="T266"/>
      <c r="U266"/>
      <c r="V266"/>
      <c r="W266"/>
      <c r="X266"/>
      <c r="Y266"/>
      <c r="Z266">
        <v>257</v>
      </c>
      <c r="AA266"/>
      <c r="AB266"/>
      <c r="AC266" s="6"/>
      <c r="AD266" s="6"/>
      <c r="AE266" s="6"/>
      <c r="AF266" s="6"/>
      <c r="AG266" s="4"/>
      <c r="AH266" s="4"/>
      <c r="AI266" s="4"/>
      <c r="AJ266" s="4"/>
      <c r="AK266" s="4"/>
      <c r="AL266" s="4"/>
      <c r="AM266" s="4"/>
      <c r="AN266" s="4"/>
      <c r="AO266" s="4"/>
      <c r="AP266" s="4"/>
      <c r="AQ266" s="4"/>
      <c r="AR266" s="4"/>
      <c r="AS266" s="4"/>
      <c r="AT266" s="4"/>
      <c r="AU266" s="4"/>
      <c r="AV266" s="4"/>
      <c r="AW266" s="4"/>
      <c r="AX266" s="4"/>
      <c r="AY266" s="4"/>
      <c r="AZ266" s="4"/>
      <c r="BA266" s="4"/>
      <c r="BB266" s="3"/>
      <c r="BC266" s="3"/>
      <c r="CT266" s="5" t="e">
        <v>#N/A</v>
      </c>
      <c r="CU266" s="5" t="e">
        <v>#N/A</v>
      </c>
      <c r="CV266" s="5" t="e">
        <v>#N/A</v>
      </c>
      <c r="CW266" s="5" t="e">
        <v>#N/A</v>
      </c>
      <c r="CX266" s="5" t="e">
        <v>#N/A</v>
      </c>
      <c r="CY266" s="5" t="e">
        <v>#N/A</v>
      </c>
      <c r="CZ266" s="5" t="e">
        <v>#N/A</v>
      </c>
      <c r="DA266" s="5" t="e">
        <v>#N/A</v>
      </c>
      <c r="DB266" s="5" t="e">
        <v>#N/A</v>
      </c>
      <c r="DC266" s="5" t="e">
        <v>#N/A</v>
      </c>
      <c r="DD266" s="5" t="e">
        <v>#N/A</v>
      </c>
      <c r="DE266" s="5" t="e">
        <v>#N/A</v>
      </c>
      <c r="DF266" s="5" t="e">
        <v>#N/A</v>
      </c>
      <c r="DG266" s="5" t="e">
        <v>#N/A</v>
      </c>
      <c r="DH266" s="5" t="e">
        <v>#N/A</v>
      </c>
      <c r="DI266" s="5" t="e">
        <v>#N/A</v>
      </c>
    </row>
    <row r="267" spans="1:113" s="5" customFormat="1" ht="75">
      <c r="A267"/>
      <c r="B267"/>
      <c r="C267" s="44"/>
      <c r="D267" s="44" t="s">
        <v>197</v>
      </c>
      <c r="E267" s="44" t="s">
        <v>190</v>
      </c>
      <c r="F267" s="44" t="s">
        <v>3070</v>
      </c>
      <c r="G267" s="44" t="s">
        <v>6</v>
      </c>
      <c r="H267" s="44" t="s">
        <v>7</v>
      </c>
      <c r="I267" s="44"/>
      <c r="J267" s="44"/>
      <c r="K267" s="44"/>
      <c r="L267" s="44"/>
      <c r="M267" t="str">
        <f t="shared" ref="M267:M330" si="33">IF(H267="id",""""&amp;"//*[@id=\"&amp;"""",""""&amp;"//*[@class=\"&amp;"""")</f>
        <v>"//*[@class=\"</v>
      </c>
      <c r="N267" t="s">
        <v>31</v>
      </c>
      <c r="O267" s="4" t="str">
        <f t="shared" si="30"/>
        <v>click</v>
      </c>
      <c r="P267" t="str">
        <f t="shared" si="31"/>
        <v>();</v>
      </c>
      <c r="Q267" t="str">
        <f t="shared" si="32"/>
        <v/>
      </c>
      <c r="R267" t="str">
        <f t="shared" ref="R267:R330" si="34">IF(C267="Y",""""&amp;SUBSTITUTE(E267," ","")&amp;""""&amp;":"&amp;Q267&amp;"","")</f>
        <v/>
      </c>
      <c r="S267" s="1" t="str">
        <f t="shared" ref="S267:S330" si="35">IF(C267="Y",IF(D267&lt;&gt;"mat-select",IF(D267="End","",IF(O267="innerText",I267&amp;"="&amp;IF(C267="Y",IF(J267&lt;&gt;"Y",$S$8&amp;$R$9&amp;"."&amp;E267&amp;")."&amp;IF(OR(O267="click",O267="innerText"),O267&amp;"();",O267&amp;"("&amp;$Q$8&amp;"."&amp;E267&amp;");"),$S$7&amp;$R$9&amp;"."&amp;SUBSTITUTE(E267," ","")&amp;")."&amp;IF(O267="click",O267&amp;"();",O267&amp;"("&amp;"'"&amp;K267&amp;"'"&amp;");")),""),IF(C267="Y",IF(J267&lt;&gt;"Y",$S$8&amp;$R$9&amp;"."&amp;SUBSTITUTE(E267," ","")&amp;")."&amp;IF(OR(O267="click",O267="innerText"),O267&amp;"();",O267&amp;"("&amp;$Q$8&amp;"."&amp;SUBSTITUTE(E267," ","")&amp;");"),$S$7&amp;$R$9&amp;"."&amp;SUBSTITUTE(E267," ","")&amp;")."&amp;IF(O267="click",O267&amp;"();",O267&amp;"("&amp;"'"&amp;K267&amp;"'"&amp;");")),""))),"let form"&amp;Z267&amp;": String;"&amp;"for (let i = 1; i &lt; 30; i++) {"&amp;$S$8&amp;$R$9&amp;"."&amp;SUBSTITUTE(E267," ","")&amp;").click();"&amp;$CE$4&amp; "form"&amp;Z267&amp;"="&amp; $S$8&amp;$R$9&amp;"."&amp;SUBSTITUTE(E267," ","")&amp;").innerText();" &amp;"if ("&amp;"form"&amp;Z267&amp;"=="&amp; "Data[index]."&amp;SUBSTITUTE(E267," ","") &amp;"){"&amp;$CE$7),"")</f>
        <v/>
      </c>
      <c r="T267"/>
      <c r="U267"/>
      <c r="V267"/>
      <c r="W267"/>
      <c r="X267"/>
      <c r="Y267"/>
      <c r="Z267">
        <v>258</v>
      </c>
      <c r="AA267"/>
      <c r="AB267"/>
      <c r="AC267" s="6"/>
      <c r="AD267" s="6"/>
      <c r="AE267" s="6"/>
      <c r="AF267" s="6"/>
      <c r="AG267" s="4"/>
      <c r="AH267" s="4"/>
      <c r="AI267" s="4"/>
      <c r="AJ267" s="4"/>
      <c r="AK267" s="4"/>
      <c r="AL267" s="4"/>
      <c r="AM267" s="4"/>
      <c r="AN267" s="4"/>
      <c r="AO267" s="4"/>
      <c r="AP267" s="4"/>
      <c r="AQ267" s="4"/>
      <c r="AR267" s="4"/>
      <c r="AS267" s="4"/>
      <c r="AT267" s="4"/>
      <c r="AU267" s="4"/>
      <c r="AV267" s="4"/>
      <c r="AW267" s="4"/>
      <c r="AX267" s="4"/>
      <c r="AY267" s="4"/>
      <c r="AZ267" s="4"/>
      <c r="BA267" s="4"/>
      <c r="BB267" s="3"/>
      <c r="BC267" s="3"/>
      <c r="CT267" s="5" t="e">
        <v>#N/A</v>
      </c>
      <c r="CU267" s="5" t="e">
        <v>#N/A</v>
      </c>
      <c r="CV267" s="5" t="e">
        <v>#N/A</v>
      </c>
      <c r="CW267" s="5" t="e">
        <v>#N/A</v>
      </c>
      <c r="CX267" s="5" t="e">
        <v>#N/A</v>
      </c>
      <c r="CY267" s="5" t="e">
        <v>#N/A</v>
      </c>
      <c r="CZ267" s="5" t="e">
        <v>#N/A</v>
      </c>
      <c r="DA267" s="5" t="e">
        <v>#N/A</v>
      </c>
      <c r="DB267" s="5" t="e">
        <v>#N/A</v>
      </c>
      <c r="DC267" s="5" t="e">
        <v>#N/A</v>
      </c>
      <c r="DD267" s="5" t="e">
        <v>#N/A</v>
      </c>
      <c r="DE267" s="5" t="e">
        <v>#N/A</v>
      </c>
      <c r="DF267" s="5" t="e">
        <v>#N/A</v>
      </c>
      <c r="DG267" s="5" t="e">
        <v>#N/A</v>
      </c>
      <c r="DH267" s="5" t="e">
        <v>#N/A</v>
      </c>
      <c r="DI267" s="5" t="e">
        <v>#N/A</v>
      </c>
    </row>
    <row r="268" spans="1:113" s="5" customFormat="1" ht="75">
      <c r="A268"/>
      <c r="B268"/>
      <c r="C268" s="44"/>
      <c r="D268" s="44" t="s">
        <v>197</v>
      </c>
      <c r="E268" s="44" t="s">
        <v>190</v>
      </c>
      <c r="F268" s="44" t="s">
        <v>3071</v>
      </c>
      <c r="G268" s="44" t="s">
        <v>6</v>
      </c>
      <c r="H268" s="44" t="s">
        <v>7</v>
      </c>
      <c r="I268" s="44"/>
      <c r="J268" s="44"/>
      <c r="K268" s="44"/>
      <c r="L268" s="44"/>
      <c r="M268" t="str">
        <f t="shared" si="33"/>
        <v>"//*[@class=\"</v>
      </c>
      <c r="N268" t="s">
        <v>31</v>
      </c>
      <c r="O268" s="4" t="str">
        <f t="shared" si="30"/>
        <v>click</v>
      </c>
      <c r="P268" t="str">
        <f t="shared" si="31"/>
        <v>();</v>
      </c>
      <c r="Q268" t="str">
        <f t="shared" si="32"/>
        <v/>
      </c>
      <c r="R268" t="str">
        <f t="shared" si="34"/>
        <v/>
      </c>
      <c r="S268" s="1" t="str">
        <f t="shared" si="35"/>
        <v/>
      </c>
      <c r="T268"/>
      <c r="U268"/>
      <c r="V268"/>
      <c r="W268"/>
      <c r="X268"/>
      <c r="Y268"/>
      <c r="Z268">
        <v>259</v>
      </c>
      <c r="AA268"/>
      <c r="AB268"/>
      <c r="AC268" s="6"/>
      <c r="AD268" s="6"/>
      <c r="AE268" s="6"/>
      <c r="AF268" s="6"/>
      <c r="AG268" s="4"/>
      <c r="AH268" s="4"/>
      <c r="AI268" s="4"/>
      <c r="AJ268" s="4"/>
      <c r="AK268" s="4"/>
      <c r="AL268" s="4"/>
      <c r="AM268" s="4"/>
      <c r="AN268" s="4"/>
      <c r="AO268" s="4"/>
      <c r="AP268" s="4"/>
      <c r="AQ268" s="4"/>
      <c r="AR268" s="4"/>
      <c r="AS268" s="4"/>
      <c r="AT268" s="4"/>
      <c r="AU268" s="4"/>
      <c r="AV268" s="4"/>
      <c r="AW268" s="4"/>
      <c r="AX268" s="4"/>
      <c r="AY268" s="4"/>
      <c r="AZ268" s="4"/>
      <c r="BA268" s="4"/>
      <c r="BB268" s="3"/>
      <c r="BC268" s="3"/>
      <c r="CT268" s="5" t="e">
        <v>#N/A</v>
      </c>
      <c r="CU268" s="5" t="e">
        <v>#N/A</v>
      </c>
      <c r="CV268" s="5" t="e">
        <v>#N/A</v>
      </c>
      <c r="CW268" s="5" t="e">
        <v>#N/A</v>
      </c>
      <c r="CX268" s="5" t="e">
        <v>#N/A</v>
      </c>
      <c r="CY268" s="5" t="e">
        <v>#N/A</v>
      </c>
      <c r="CZ268" s="5" t="e">
        <v>#N/A</v>
      </c>
      <c r="DA268" s="5" t="e">
        <v>#N/A</v>
      </c>
      <c r="DB268" s="5" t="e">
        <v>#N/A</v>
      </c>
      <c r="DC268" s="5" t="e">
        <v>#N/A</v>
      </c>
      <c r="DD268" s="5" t="e">
        <v>#N/A</v>
      </c>
      <c r="DE268" s="5" t="e">
        <v>#N/A</v>
      </c>
      <c r="DF268" s="5" t="e">
        <v>#N/A</v>
      </c>
      <c r="DG268" s="5" t="e">
        <v>#N/A</v>
      </c>
      <c r="DH268" s="5" t="e">
        <v>#N/A</v>
      </c>
      <c r="DI268" s="5" t="e">
        <v>#N/A</v>
      </c>
    </row>
    <row r="269" spans="1:113" s="5" customFormat="1" ht="75">
      <c r="A269"/>
      <c r="B269"/>
      <c r="C269" s="44"/>
      <c r="D269" s="44" t="s">
        <v>197</v>
      </c>
      <c r="E269" s="44" t="s">
        <v>190</v>
      </c>
      <c r="F269" s="44" t="s">
        <v>3072</v>
      </c>
      <c r="G269" s="44" t="s">
        <v>6</v>
      </c>
      <c r="H269" s="44" t="s">
        <v>7</v>
      </c>
      <c r="I269" s="44"/>
      <c r="J269" s="44"/>
      <c r="K269" s="44"/>
      <c r="L269" s="44"/>
      <c r="M269" t="str">
        <f t="shared" si="33"/>
        <v>"//*[@class=\"</v>
      </c>
      <c r="N269" t="s">
        <v>31</v>
      </c>
      <c r="O269" s="4" t="str">
        <f t="shared" si="30"/>
        <v>click</v>
      </c>
      <c r="P269" t="str">
        <f t="shared" si="31"/>
        <v>();</v>
      </c>
      <c r="Q269" t="str">
        <f t="shared" si="32"/>
        <v/>
      </c>
      <c r="R269" t="str">
        <f t="shared" si="34"/>
        <v/>
      </c>
      <c r="S269" s="1" t="str">
        <f t="shared" si="35"/>
        <v/>
      </c>
      <c r="T269"/>
      <c r="U269"/>
      <c r="V269"/>
      <c r="W269"/>
      <c r="X269"/>
      <c r="Y269"/>
      <c r="Z269">
        <v>260</v>
      </c>
      <c r="AA269"/>
      <c r="AB269"/>
      <c r="AC269" s="6"/>
      <c r="AD269" s="6"/>
      <c r="AE269" s="6"/>
      <c r="AF269" s="6"/>
      <c r="AG269" s="4"/>
      <c r="AH269" s="4"/>
      <c r="AI269" s="4"/>
      <c r="AJ269" s="4"/>
      <c r="AK269" s="4"/>
      <c r="AL269" s="4"/>
      <c r="AM269" s="4"/>
      <c r="AN269" s="4"/>
      <c r="AO269" s="4"/>
      <c r="AP269" s="4"/>
      <c r="AQ269" s="4"/>
      <c r="AR269" s="4"/>
      <c r="AS269" s="4"/>
      <c r="AT269" s="4"/>
      <c r="AU269" s="4"/>
      <c r="AV269" s="4"/>
      <c r="AW269" s="4"/>
      <c r="AX269" s="4"/>
      <c r="AY269" s="4"/>
      <c r="AZ269" s="4"/>
      <c r="BA269" s="4"/>
      <c r="BB269" s="3"/>
      <c r="BC269" s="3"/>
      <c r="CT269" s="5" t="e">
        <v>#N/A</v>
      </c>
      <c r="CU269" s="5" t="e">
        <v>#N/A</v>
      </c>
      <c r="CV269" s="5" t="e">
        <v>#N/A</v>
      </c>
      <c r="CW269" s="5" t="e">
        <v>#N/A</v>
      </c>
      <c r="CX269" s="5" t="e">
        <v>#N/A</v>
      </c>
      <c r="CY269" s="5" t="e">
        <v>#N/A</v>
      </c>
      <c r="CZ269" s="5" t="e">
        <v>#N/A</v>
      </c>
      <c r="DA269" s="5" t="e">
        <v>#N/A</v>
      </c>
      <c r="DB269" s="5" t="e">
        <v>#N/A</v>
      </c>
      <c r="DC269" s="5" t="e">
        <v>#N/A</v>
      </c>
      <c r="DD269" s="5" t="e">
        <v>#N/A</v>
      </c>
      <c r="DE269" s="5" t="e">
        <v>#N/A</v>
      </c>
      <c r="DF269" s="5" t="e">
        <v>#N/A</v>
      </c>
      <c r="DG269" s="5" t="e">
        <v>#N/A</v>
      </c>
      <c r="DH269" s="5" t="e">
        <v>#N/A</v>
      </c>
      <c r="DI269" s="5" t="e">
        <v>#N/A</v>
      </c>
    </row>
    <row r="270" spans="1:113" s="5" customFormat="1" ht="75">
      <c r="A270"/>
      <c r="B270"/>
      <c r="C270" s="44"/>
      <c r="D270" s="44" t="s">
        <v>197</v>
      </c>
      <c r="E270" s="44" t="s">
        <v>190</v>
      </c>
      <c r="F270" s="44" t="s">
        <v>3073</v>
      </c>
      <c r="G270" s="44" t="s">
        <v>6</v>
      </c>
      <c r="H270" s="44" t="s">
        <v>7</v>
      </c>
      <c r="I270" s="44"/>
      <c r="J270" s="44"/>
      <c r="K270" s="44"/>
      <c r="L270" s="44"/>
      <c r="M270" t="str">
        <f t="shared" si="33"/>
        <v>"//*[@class=\"</v>
      </c>
      <c r="N270" t="s">
        <v>31</v>
      </c>
      <c r="O270" s="4" t="str">
        <f t="shared" ref="O270:O333" si="36">IF(D270="input","fill",IF(I270&lt;&gt;"","innerText",IF(J270="Y",$T$7,"click")))</f>
        <v>click</v>
      </c>
      <c r="P270" t="str">
        <f t="shared" ref="P270:P333" si="37">IF(OR(O270="Click",O270="innerText"),"();","("&amp;""""&amp;K270&amp;""""&amp;");")</f>
        <v>();</v>
      </c>
      <c r="Q270" t="str">
        <f t="shared" ref="Q270:Q333" si="38">IF(C270="Y",IF(H270&lt;&gt;"Xpath",M270&amp;F270&amp;N270,""""&amp;F270&amp;""""),"")</f>
        <v/>
      </c>
      <c r="R270" t="str">
        <f t="shared" si="34"/>
        <v/>
      </c>
      <c r="S270" s="1" t="str">
        <f t="shared" si="35"/>
        <v/>
      </c>
      <c r="T270"/>
      <c r="U270"/>
      <c r="V270"/>
      <c r="W270"/>
      <c r="X270"/>
      <c r="Y270"/>
      <c r="Z270">
        <v>261</v>
      </c>
      <c r="AA270"/>
      <c r="AB270"/>
      <c r="AC270" s="6"/>
      <c r="AD270" s="6"/>
      <c r="AE270" s="6"/>
      <c r="AF270" s="6"/>
      <c r="AG270" s="4"/>
      <c r="AH270" s="4"/>
      <c r="AI270" s="4"/>
      <c r="AJ270" s="4"/>
      <c r="AK270" s="4"/>
      <c r="AL270" s="4"/>
      <c r="AM270" s="4"/>
      <c r="AN270" s="4"/>
      <c r="AO270" s="4"/>
      <c r="AP270" s="4"/>
      <c r="AQ270" s="4"/>
      <c r="AR270" s="4"/>
      <c r="AS270" s="4"/>
      <c r="AT270" s="4"/>
      <c r="AU270" s="4"/>
      <c r="AV270" s="4"/>
      <c r="AW270" s="4"/>
      <c r="AX270" s="4"/>
      <c r="AY270" s="4"/>
      <c r="AZ270" s="4"/>
      <c r="BA270" s="4"/>
      <c r="BB270" s="3"/>
      <c r="BC270" s="3"/>
      <c r="CT270" s="5" t="e">
        <v>#N/A</v>
      </c>
      <c r="CU270" s="5" t="e">
        <v>#N/A</v>
      </c>
      <c r="CV270" s="5" t="e">
        <v>#N/A</v>
      </c>
      <c r="CW270" s="5" t="e">
        <v>#N/A</v>
      </c>
      <c r="CX270" s="5" t="e">
        <v>#N/A</v>
      </c>
      <c r="CY270" s="5" t="e">
        <v>#N/A</v>
      </c>
      <c r="CZ270" s="5" t="e">
        <v>#N/A</v>
      </c>
      <c r="DA270" s="5" t="e">
        <v>#N/A</v>
      </c>
      <c r="DB270" s="5" t="e">
        <v>#N/A</v>
      </c>
      <c r="DC270" s="5" t="e">
        <v>#N/A</v>
      </c>
      <c r="DD270" s="5" t="e">
        <v>#N/A</v>
      </c>
      <c r="DE270" s="5" t="e">
        <v>#N/A</v>
      </c>
      <c r="DF270" s="5" t="e">
        <v>#N/A</v>
      </c>
      <c r="DG270" s="5" t="e">
        <v>#N/A</v>
      </c>
      <c r="DH270" s="5" t="e">
        <v>#N/A</v>
      </c>
      <c r="DI270" s="5" t="e">
        <v>#N/A</v>
      </c>
    </row>
    <row r="271" spans="1:113" s="5" customFormat="1" ht="75">
      <c r="A271"/>
      <c r="B271"/>
      <c r="C271" s="44"/>
      <c r="D271" s="44" t="s">
        <v>197</v>
      </c>
      <c r="E271" s="44" t="s">
        <v>190</v>
      </c>
      <c r="F271" s="44" t="s">
        <v>3074</v>
      </c>
      <c r="G271" s="44" t="s">
        <v>6</v>
      </c>
      <c r="H271" s="44" t="s">
        <v>7</v>
      </c>
      <c r="I271" s="44"/>
      <c r="J271" s="44"/>
      <c r="K271" s="44"/>
      <c r="L271" s="44"/>
      <c r="M271" t="str">
        <f t="shared" si="33"/>
        <v>"//*[@class=\"</v>
      </c>
      <c r="N271" t="s">
        <v>31</v>
      </c>
      <c r="O271" s="4" t="str">
        <f t="shared" si="36"/>
        <v>click</v>
      </c>
      <c r="P271" t="str">
        <f t="shared" si="37"/>
        <v>();</v>
      </c>
      <c r="Q271" t="str">
        <f t="shared" si="38"/>
        <v/>
      </c>
      <c r="R271" t="str">
        <f t="shared" si="34"/>
        <v/>
      </c>
      <c r="S271" s="1" t="str">
        <f t="shared" si="35"/>
        <v/>
      </c>
      <c r="T271"/>
      <c r="U271"/>
      <c r="V271"/>
      <c r="W271"/>
      <c r="X271"/>
      <c r="Y271"/>
      <c r="Z271">
        <v>262</v>
      </c>
      <c r="AA271"/>
      <c r="AB271"/>
      <c r="AC271" s="6"/>
      <c r="AD271" s="6"/>
      <c r="AE271" s="6"/>
      <c r="AF271" s="6"/>
      <c r="AG271" s="4"/>
      <c r="AH271" s="4"/>
      <c r="AI271" s="4"/>
      <c r="AJ271" s="4"/>
      <c r="AK271" s="4"/>
      <c r="AL271" s="4"/>
      <c r="AM271" s="4"/>
      <c r="AN271" s="4"/>
      <c r="AO271" s="4"/>
      <c r="AP271" s="4"/>
      <c r="AQ271" s="4"/>
      <c r="AR271" s="4"/>
      <c r="AS271" s="4"/>
      <c r="AT271" s="4"/>
      <c r="AU271" s="4"/>
      <c r="AV271" s="4"/>
      <c r="AW271" s="4"/>
      <c r="AX271" s="4"/>
      <c r="AY271" s="4"/>
      <c r="AZ271" s="4"/>
      <c r="BA271" s="4"/>
      <c r="BB271" s="3"/>
      <c r="BC271" s="3"/>
      <c r="CT271" s="5" t="e">
        <v>#N/A</v>
      </c>
      <c r="CU271" s="5" t="e">
        <v>#N/A</v>
      </c>
      <c r="CV271" s="5" t="e">
        <v>#N/A</v>
      </c>
      <c r="CW271" s="5" t="e">
        <v>#N/A</v>
      </c>
      <c r="CX271" s="5" t="e">
        <v>#N/A</v>
      </c>
      <c r="CY271" s="5" t="e">
        <v>#N/A</v>
      </c>
      <c r="CZ271" s="5" t="e">
        <v>#N/A</v>
      </c>
      <c r="DA271" s="5" t="e">
        <v>#N/A</v>
      </c>
      <c r="DB271" s="5" t="e">
        <v>#N/A</v>
      </c>
      <c r="DC271" s="5" t="e">
        <v>#N/A</v>
      </c>
      <c r="DD271" s="5" t="e">
        <v>#N/A</v>
      </c>
      <c r="DE271" s="5" t="e">
        <v>#N/A</v>
      </c>
      <c r="DF271" s="5" t="e">
        <v>#N/A</v>
      </c>
      <c r="DG271" s="5" t="e">
        <v>#N/A</v>
      </c>
      <c r="DH271" s="5" t="e">
        <v>#N/A</v>
      </c>
      <c r="DI271" s="5" t="e">
        <v>#N/A</v>
      </c>
    </row>
    <row r="272" spans="1:113" s="5" customFormat="1" ht="75">
      <c r="A272"/>
      <c r="B272"/>
      <c r="C272" s="44"/>
      <c r="D272" s="44" t="s">
        <v>197</v>
      </c>
      <c r="E272" s="44" t="s">
        <v>190</v>
      </c>
      <c r="F272" s="44" t="s">
        <v>3075</v>
      </c>
      <c r="G272" s="44" t="s">
        <v>6</v>
      </c>
      <c r="H272" s="44" t="s">
        <v>7</v>
      </c>
      <c r="I272" s="44"/>
      <c r="J272" s="44"/>
      <c r="K272" s="44"/>
      <c r="L272" s="44"/>
      <c r="M272" t="str">
        <f t="shared" si="33"/>
        <v>"//*[@class=\"</v>
      </c>
      <c r="N272" t="s">
        <v>31</v>
      </c>
      <c r="O272" s="4" t="str">
        <f t="shared" si="36"/>
        <v>click</v>
      </c>
      <c r="P272" t="str">
        <f t="shared" si="37"/>
        <v>();</v>
      </c>
      <c r="Q272" t="str">
        <f t="shared" si="38"/>
        <v/>
      </c>
      <c r="R272" t="str">
        <f t="shared" si="34"/>
        <v/>
      </c>
      <c r="S272" s="1" t="str">
        <f t="shared" si="35"/>
        <v/>
      </c>
      <c r="T272"/>
      <c r="U272"/>
      <c r="V272"/>
      <c r="W272"/>
      <c r="X272"/>
      <c r="Y272"/>
      <c r="Z272">
        <v>263</v>
      </c>
      <c r="AA272"/>
      <c r="AB272"/>
      <c r="AC272" s="6"/>
      <c r="AD272" s="6"/>
      <c r="AE272" s="6"/>
      <c r="AF272" s="6"/>
      <c r="AG272" s="4"/>
      <c r="AH272" s="4"/>
      <c r="AI272" s="4"/>
      <c r="AJ272" s="4"/>
      <c r="AK272" s="4"/>
      <c r="AL272" s="4"/>
      <c r="AM272" s="4"/>
      <c r="AN272" s="4"/>
      <c r="AO272" s="4"/>
      <c r="AP272" s="4"/>
      <c r="AQ272" s="4"/>
      <c r="AR272" s="4"/>
      <c r="AS272" s="4"/>
      <c r="AT272" s="4"/>
      <c r="AU272" s="4"/>
      <c r="AV272" s="4"/>
      <c r="AW272" s="4"/>
      <c r="AX272" s="4"/>
      <c r="AY272" s="4"/>
      <c r="AZ272" s="4"/>
      <c r="BA272" s="4"/>
      <c r="BB272" s="3"/>
      <c r="BC272" s="3"/>
      <c r="CT272" s="5" t="e">
        <v>#N/A</v>
      </c>
      <c r="CU272" s="5" t="e">
        <v>#N/A</v>
      </c>
      <c r="CV272" s="5" t="e">
        <v>#N/A</v>
      </c>
      <c r="CW272" s="5" t="e">
        <v>#N/A</v>
      </c>
      <c r="CX272" s="5" t="e">
        <v>#N/A</v>
      </c>
      <c r="CY272" s="5" t="e">
        <v>#N/A</v>
      </c>
      <c r="CZ272" s="5" t="e">
        <v>#N/A</v>
      </c>
      <c r="DA272" s="5" t="e">
        <v>#N/A</v>
      </c>
      <c r="DB272" s="5" t="e">
        <v>#N/A</v>
      </c>
      <c r="DC272" s="5" t="e">
        <v>#N/A</v>
      </c>
      <c r="DD272" s="5" t="e">
        <v>#N/A</v>
      </c>
      <c r="DE272" s="5" t="e">
        <v>#N/A</v>
      </c>
      <c r="DF272" s="5" t="e">
        <v>#N/A</v>
      </c>
      <c r="DG272" s="5" t="e">
        <v>#N/A</v>
      </c>
      <c r="DH272" s="5" t="e">
        <v>#N/A</v>
      </c>
      <c r="DI272" s="5" t="e">
        <v>#N/A</v>
      </c>
    </row>
    <row r="273" spans="1:113" s="5" customFormat="1" ht="75">
      <c r="A273"/>
      <c r="B273"/>
      <c r="C273" s="44"/>
      <c r="D273" s="44" t="s">
        <v>197</v>
      </c>
      <c r="E273" s="44" t="s">
        <v>190</v>
      </c>
      <c r="F273" s="44" t="s">
        <v>3076</v>
      </c>
      <c r="G273" s="44" t="s">
        <v>6</v>
      </c>
      <c r="H273" s="44" t="s">
        <v>7</v>
      </c>
      <c r="I273" s="44"/>
      <c r="J273" s="44"/>
      <c r="K273" s="44"/>
      <c r="L273" s="44"/>
      <c r="M273" t="str">
        <f t="shared" si="33"/>
        <v>"//*[@class=\"</v>
      </c>
      <c r="N273" t="s">
        <v>31</v>
      </c>
      <c r="O273" s="4" t="str">
        <f t="shared" si="36"/>
        <v>click</v>
      </c>
      <c r="P273" t="str">
        <f t="shared" si="37"/>
        <v>();</v>
      </c>
      <c r="Q273" t="str">
        <f t="shared" si="38"/>
        <v/>
      </c>
      <c r="R273" t="str">
        <f t="shared" si="34"/>
        <v/>
      </c>
      <c r="S273" s="1" t="str">
        <f t="shared" si="35"/>
        <v/>
      </c>
      <c r="T273"/>
      <c r="U273"/>
      <c r="V273"/>
      <c r="W273"/>
      <c r="X273"/>
      <c r="Y273"/>
      <c r="Z273">
        <v>264</v>
      </c>
      <c r="AA273"/>
      <c r="AB273"/>
      <c r="AC273" s="6"/>
      <c r="AD273" s="6"/>
      <c r="AE273" s="6"/>
      <c r="AF273" s="6"/>
      <c r="AG273" s="4"/>
      <c r="AH273" s="4"/>
      <c r="AI273" s="4"/>
      <c r="AJ273" s="4"/>
      <c r="AK273" s="4"/>
      <c r="AL273" s="4"/>
      <c r="AM273" s="4"/>
      <c r="AN273" s="4"/>
      <c r="AO273" s="4"/>
      <c r="AP273" s="4"/>
      <c r="AQ273" s="4"/>
      <c r="AR273" s="4"/>
      <c r="AS273" s="4"/>
      <c r="AT273" s="4"/>
      <c r="AU273" s="4"/>
      <c r="AV273" s="4"/>
      <c r="AW273" s="4"/>
      <c r="AX273" s="4"/>
      <c r="AY273" s="4"/>
      <c r="AZ273" s="4"/>
      <c r="BA273" s="4"/>
      <c r="BB273" s="3"/>
      <c r="BC273" s="3"/>
      <c r="CT273" s="5" t="e">
        <v>#N/A</v>
      </c>
      <c r="CU273" s="5" t="e">
        <v>#N/A</v>
      </c>
      <c r="CV273" s="5" t="e">
        <v>#N/A</v>
      </c>
      <c r="CW273" s="5" t="e">
        <v>#N/A</v>
      </c>
      <c r="CX273" s="5" t="e">
        <v>#N/A</v>
      </c>
      <c r="CY273" s="5" t="e">
        <v>#N/A</v>
      </c>
      <c r="CZ273" s="5" t="e">
        <v>#N/A</v>
      </c>
      <c r="DA273" s="5" t="e">
        <v>#N/A</v>
      </c>
      <c r="DB273" s="5" t="e">
        <v>#N/A</v>
      </c>
      <c r="DC273" s="5" t="e">
        <v>#N/A</v>
      </c>
      <c r="DD273" s="5" t="e">
        <v>#N/A</v>
      </c>
      <c r="DE273" s="5" t="e">
        <v>#N/A</v>
      </c>
      <c r="DF273" s="5" t="e">
        <v>#N/A</v>
      </c>
      <c r="DG273" s="5" t="e">
        <v>#N/A</v>
      </c>
      <c r="DH273" s="5" t="e">
        <v>#N/A</v>
      </c>
      <c r="DI273" s="5" t="e">
        <v>#N/A</v>
      </c>
    </row>
    <row r="274" spans="1:113" s="5" customFormat="1" ht="75">
      <c r="A274"/>
      <c r="B274"/>
      <c r="C274" s="44"/>
      <c r="D274" s="44" t="s">
        <v>197</v>
      </c>
      <c r="E274" s="44" t="s">
        <v>190</v>
      </c>
      <c r="F274" s="44" t="s">
        <v>3077</v>
      </c>
      <c r="G274" s="44" t="s">
        <v>6</v>
      </c>
      <c r="H274" s="44" t="s">
        <v>7</v>
      </c>
      <c r="I274" s="44"/>
      <c r="J274" s="44"/>
      <c r="K274" s="44"/>
      <c r="L274" s="44"/>
      <c r="M274" t="str">
        <f t="shared" si="33"/>
        <v>"//*[@class=\"</v>
      </c>
      <c r="N274" t="s">
        <v>31</v>
      </c>
      <c r="O274" s="4" t="str">
        <f t="shared" si="36"/>
        <v>click</v>
      </c>
      <c r="P274" t="str">
        <f t="shared" si="37"/>
        <v>();</v>
      </c>
      <c r="Q274" t="str">
        <f t="shared" si="38"/>
        <v/>
      </c>
      <c r="R274" t="str">
        <f t="shared" si="34"/>
        <v/>
      </c>
      <c r="S274" s="1" t="str">
        <f t="shared" si="35"/>
        <v/>
      </c>
      <c r="T274"/>
      <c r="U274"/>
      <c r="V274"/>
      <c r="W274"/>
      <c r="X274"/>
      <c r="Y274"/>
      <c r="Z274">
        <v>265</v>
      </c>
      <c r="AA274"/>
      <c r="AB274"/>
      <c r="AC274" s="6"/>
      <c r="AD274" s="6"/>
      <c r="AE274" s="6"/>
      <c r="AF274" s="6"/>
      <c r="AG274" s="4"/>
      <c r="AH274" s="4"/>
      <c r="AI274" s="4"/>
      <c r="AJ274" s="4"/>
      <c r="AK274" s="4"/>
      <c r="AL274" s="4"/>
      <c r="AM274" s="4"/>
      <c r="AN274" s="4"/>
      <c r="AO274" s="4"/>
      <c r="AP274" s="4"/>
      <c r="AQ274" s="4"/>
      <c r="AR274" s="4"/>
      <c r="AS274" s="4"/>
      <c r="AT274" s="4"/>
      <c r="AU274" s="4"/>
      <c r="AV274" s="4"/>
      <c r="AW274" s="4"/>
      <c r="AX274" s="4"/>
      <c r="AY274" s="4"/>
      <c r="AZ274" s="4"/>
      <c r="BA274" s="4"/>
      <c r="BB274" s="3"/>
      <c r="BC274" s="3"/>
      <c r="CT274" s="5" t="e">
        <v>#N/A</v>
      </c>
      <c r="CU274" s="5" t="e">
        <v>#N/A</v>
      </c>
      <c r="CV274" s="5" t="e">
        <v>#N/A</v>
      </c>
      <c r="CW274" s="5" t="e">
        <v>#N/A</v>
      </c>
      <c r="CX274" s="5" t="e">
        <v>#N/A</v>
      </c>
      <c r="CY274" s="5" t="e">
        <v>#N/A</v>
      </c>
      <c r="CZ274" s="5" t="e">
        <v>#N/A</v>
      </c>
      <c r="DA274" s="5" t="e">
        <v>#N/A</v>
      </c>
      <c r="DB274" s="5" t="e">
        <v>#N/A</v>
      </c>
      <c r="DC274" s="5" t="e">
        <v>#N/A</v>
      </c>
      <c r="DD274" s="5" t="e">
        <v>#N/A</v>
      </c>
      <c r="DE274" s="5" t="e">
        <v>#N/A</v>
      </c>
      <c r="DF274" s="5" t="e">
        <v>#N/A</v>
      </c>
      <c r="DG274" s="5" t="e">
        <v>#N/A</v>
      </c>
      <c r="DH274" s="5" t="e">
        <v>#N/A</v>
      </c>
      <c r="DI274" s="5" t="e">
        <v>#N/A</v>
      </c>
    </row>
    <row r="275" spans="1:113" s="5" customFormat="1" ht="75">
      <c r="A275"/>
      <c r="B275"/>
      <c r="C275" s="44"/>
      <c r="D275" s="44" t="s">
        <v>197</v>
      </c>
      <c r="E275" s="44" t="s">
        <v>190</v>
      </c>
      <c r="F275" s="44" t="s">
        <v>3078</v>
      </c>
      <c r="G275" s="44" t="s">
        <v>6</v>
      </c>
      <c r="H275" s="44" t="s">
        <v>7</v>
      </c>
      <c r="I275" s="44"/>
      <c r="J275" s="44"/>
      <c r="K275" s="44"/>
      <c r="L275" s="44"/>
      <c r="M275" t="str">
        <f t="shared" si="33"/>
        <v>"//*[@class=\"</v>
      </c>
      <c r="N275" t="s">
        <v>31</v>
      </c>
      <c r="O275" s="4" t="str">
        <f t="shared" si="36"/>
        <v>click</v>
      </c>
      <c r="P275" t="str">
        <f t="shared" si="37"/>
        <v>();</v>
      </c>
      <c r="Q275" t="str">
        <f t="shared" si="38"/>
        <v/>
      </c>
      <c r="R275" t="str">
        <f t="shared" si="34"/>
        <v/>
      </c>
      <c r="S275" s="1" t="str">
        <f t="shared" si="35"/>
        <v/>
      </c>
      <c r="T275"/>
      <c r="U275"/>
      <c r="V275"/>
      <c r="W275"/>
      <c r="X275"/>
      <c r="Y275"/>
      <c r="Z275">
        <v>266</v>
      </c>
      <c r="AA275"/>
      <c r="AB275"/>
      <c r="AC275" s="6"/>
      <c r="AD275" s="6"/>
      <c r="AE275" s="6"/>
      <c r="AF275" s="6"/>
      <c r="AG275" s="4"/>
      <c r="AH275" s="4"/>
      <c r="AI275" s="4"/>
      <c r="AJ275" s="4"/>
      <c r="AK275" s="4"/>
      <c r="AL275" s="4"/>
      <c r="AM275" s="4"/>
      <c r="AN275" s="4"/>
      <c r="AO275" s="4"/>
      <c r="AP275" s="4"/>
      <c r="AQ275" s="4"/>
      <c r="AR275" s="4"/>
      <c r="AS275" s="4"/>
      <c r="AT275" s="4"/>
      <c r="AU275" s="4"/>
      <c r="AV275" s="4"/>
      <c r="AW275" s="4"/>
      <c r="AX275" s="4"/>
      <c r="AY275" s="4"/>
      <c r="AZ275" s="4"/>
      <c r="BA275" s="4"/>
      <c r="BB275" s="3"/>
      <c r="BC275" s="3"/>
      <c r="CT275" s="5" t="e">
        <v>#N/A</v>
      </c>
      <c r="CU275" s="5" t="e">
        <v>#N/A</v>
      </c>
      <c r="CV275" s="5" t="e">
        <v>#N/A</v>
      </c>
      <c r="CW275" s="5" t="e">
        <v>#N/A</v>
      </c>
      <c r="CX275" s="5" t="e">
        <v>#N/A</v>
      </c>
      <c r="CY275" s="5" t="e">
        <v>#N/A</v>
      </c>
      <c r="CZ275" s="5" t="e">
        <v>#N/A</v>
      </c>
      <c r="DA275" s="5" t="e">
        <v>#N/A</v>
      </c>
      <c r="DB275" s="5" t="e">
        <v>#N/A</v>
      </c>
      <c r="DC275" s="5" t="e">
        <v>#N/A</v>
      </c>
      <c r="DD275" s="5" t="e">
        <v>#N/A</v>
      </c>
      <c r="DE275" s="5" t="e">
        <v>#N/A</v>
      </c>
      <c r="DF275" s="5" t="e">
        <v>#N/A</v>
      </c>
      <c r="DG275" s="5" t="e">
        <v>#N/A</v>
      </c>
      <c r="DH275" s="5" t="e">
        <v>#N/A</v>
      </c>
      <c r="DI275" s="5" t="e">
        <v>#N/A</v>
      </c>
    </row>
    <row r="276" spans="1:113" s="5" customFormat="1" ht="75">
      <c r="A276"/>
      <c r="B276"/>
      <c r="C276" s="44"/>
      <c r="D276" s="44" t="s">
        <v>197</v>
      </c>
      <c r="E276" s="44" t="s">
        <v>190</v>
      </c>
      <c r="F276" s="44" t="s">
        <v>3079</v>
      </c>
      <c r="G276" s="44" t="s">
        <v>6</v>
      </c>
      <c r="H276" s="44" t="s">
        <v>7</v>
      </c>
      <c r="I276" s="44"/>
      <c r="J276" s="44"/>
      <c r="K276" s="44"/>
      <c r="L276" s="44"/>
      <c r="M276" t="str">
        <f t="shared" si="33"/>
        <v>"//*[@class=\"</v>
      </c>
      <c r="N276" t="s">
        <v>31</v>
      </c>
      <c r="O276" s="4" t="str">
        <f t="shared" si="36"/>
        <v>click</v>
      </c>
      <c r="P276" t="str">
        <f t="shared" si="37"/>
        <v>();</v>
      </c>
      <c r="Q276" t="str">
        <f t="shared" si="38"/>
        <v/>
      </c>
      <c r="R276" t="str">
        <f t="shared" si="34"/>
        <v/>
      </c>
      <c r="S276" s="1" t="str">
        <f t="shared" si="35"/>
        <v/>
      </c>
      <c r="T276"/>
      <c r="U276"/>
      <c r="V276"/>
      <c r="W276"/>
      <c r="X276"/>
      <c r="Y276"/>
      <c r="Z276">
        <v>267</v>
      </c>
      <c r="AA276"/>
      <c r="AB276"/>
      <c r="AC276" s="6"/>
      <c r="AD276" s="6"/>
      <c r="AE276" s="6"/>
      <c r="AF276" s="6"/>
      <c r="AG276" s="4"/>
      <c r="AH276" s="4"/>
      <c r="AI276" s="4"/>
      <c r="AJ276" s="4"/>
      <c r="AK276" s="4"/>
      <c r="AL276" s="4"/>
      <c r="AM276" s="4"/>
      <c r="AN276" s="4"/>
      <c r="AO276" s="4"/>
      <c r="AP276" s="4"/>
      <c r="AQ276" s="4"/>
      <c r="AR276" s="4"/>
      <c r="AS276" s="4"/>
      <c r="AT276" s="4"/>
      <c r="AU276" s="4"/>
      <c r="AV276" s="4"/>
      <c r="AW276" s="4"/>
      <c r="AX276" s="4"/>
      <c r="AY276" s="4"/>
      <c r="AZ276" s="4"/>
      <c r="BA276" s="4"/>
      <c r="BB276" s="3"/>
      <c r="BC276" s="3"/>
      <c r="CT276" s="5" t="e">
        <v>#N/A</v>
      </c>
      <c r="CU276" s="5" t="e">
        <v>#N/A</v>
      </c>
      <c r="CV276" s="5" t="e">
        <v>#N/A</v>
      </c>
      <c r="CW276" s="5" t="e">
        <v>#N/A</v>
      </c>
      <c r="CX276" s="5" t="e">
        <v>#N/A</v>
      </c>
      <c r="CY276" s="5" t="e">
        <v>#N/A</v>
      </c>
      <c r="CZ276" s="5" t="e">
        <v>#N/A</v>
      </c>
      <c r="DA276" s="5" t="e">
        <v>#N/A</v>
      </c>
      <c r="DB276" s="5" t="e">
        <v>#N/A</v>
      </c>
      <c r="DC276" s="5" t="e">
        <v>#N/A</v>
      </c>
      <c r="DD276" s="5" t="e">
        <v>#N/A</v>
      </c>
      <c r="DE276" s="5" t="e">
        <v>#N/A</v>
      </c>
      <c r="DF276" s="5" t="e">
        <v>#N/A</v>
      </c>
      <c r="DG276" s="5" t="e">
        <v>#N/A</v>
      </c>
      <c r="DH276" s="5" t="e">
        <v>#N/A</v>
      </c>
      <c r="DI276" s="5" t="e">
        <v>#N/A</v>
      </c>
    </row>
    <row r="277" spans="1:113" s="5" customFormat="1" ht="75">
      <c r="A277"/>
      <c r="B277"/>
      <c r="C277" s="44"/>
      <c r="D277" s="44" t="s">
        <v>197</v>
      </c>
      <c r="E277" s="44" t="s">
        <v>190</v>
      </c>
      <c r="F277" s="44" t="s">
        <v>3080</v>
      </c>
      <c r="G277" s="44" t="s">
        <v>6</v>
      </c>
      <c r="H277" s="44" t="s">
        <v>7</v>
      </c>
      <c r="I277" s="44"/>
      <c r="J277" s="44"/>
      <c r="K277" s="44"/>
      <c r="L277" s="44"/>
      <c r="M277" t="str">
        <f t="shared" si="33"/>
        <v>"//*[@class=\"</v>
      </c>
      <c r="N277" t="s">
        <v>31</v>
      </c>
      <c r="O277" s="4" t="str">
        <f t="shared" si="36"/>
        <v>click</v>
      </c>
      <c r="P277" t="str">
        <f t="shared" si="37"/>
        <v>();</v>
      </c>
      <c r="Q277" t="str">
        <f t="shared" si="38"/>
        <v/>
      </c>
      <c r="R277" t="str">
        <f t="shared" si="34"/>
        <v/>
      </c>
      <c r="S277" s="1" t="str">
        <f t="shared" si="35"/>
        <v/>
      </c>
      <c r="T277"/>
      <c r="U277"/>
      <c r="V277"/>
      <c r="W277"/>
      <c r="X277"/>
      <c r="Y277"/>
      <c r="Z277">
        <v>268</v>
      </c>
      <c r="AA277"/>
      <c r="AB277"/>
      <c r="AC277" s="6"/>
      <c r="AD277" s="6"/>
      <c r="AE277" s="6"/>
      <c r="AF277" s="6"/>
      <c r="AG277" s="4"/>
      <c r="AH277" s="4"/>
      <c r="AI277" s="4"/>
      <c r="AJ277" s="4"/>
      <c r="AK277" s="4"/>
      <c r="AL277" s="4"/>
      <c r="AM277" s="4"/>
      <c r="AN277" s="4"/>
      <c r="AO277" s="4"/>
      <c r="AP277" s="4"/>
      <c r="AQ277" s="4"/>
      <c r="AR277" s="4"/>
      <c r="AS277" s="4"/>
      <c r="AT277" s="4"/>
      <c r="AU277" s="4"/>
      <c r="AV277" s="4"/>
      <c r="AW277" s="4"/>
      <c r="AX277" s="4"/>
      <c r="AY277" s="4"/>
      <c r="AZ277" s="4"/>
      <c r="BA277" s="4"/>
      <c r="BB277" s="3"/>
      <c r="BC277" s="3"/>
      <c r="CT277" s="5" t="e">
        <v>#N/A</v>
      </c>
      <c r="CU277" s="5" t="e">
        <v>#N/A</v>
      </c>
      <c r="CV277" s="5" t="e">
        <v>#N/A</v>
      </c>
      <c r="CW277" s="5" t="e">
        <v>#N/A</v>
      </c>
      <c r="CX277" s="5" t="e">
        <v>#N/A</v>
      </c>
      <c r="CY277" s="5" t="e">
        <v>#N/A</v>
      </c>
      <c r="CZ277" s="5" t="e">
        <v>#N/A</v>
      </c>
      <c r="DA277" s="5" t="e">
        <v>#N/A</v>
      </c>
      <c r="DB277" s="5" t="e">
        <v>#N/A</v>
      </c>
      <c r="DC277" s="5" t="e">
        <v>#N/A</v>
      </c>
      <c r="DD277" s="5" t="e">
        <v>#N/A</v>
      </c>
      <c r="DE277" s="5" t="e">
        <v>#N/A</v>
      </c>
      <c r="DF277" s="5" t="e">
        <v>#N/A</v>
      </c>
      <c r="DG277" s="5" t="e">
        <v>#N/A</v>
      </c>
      <c r="DH277" s="5" t="e">
        <v>#N/A</v>
      </c>
      <c r="DI277" s="5" t="e">
        <v>#N/A</v>
      </c>
    </row>
    <row r="278" spans="1:113" s="5" customFormat="1" ht="75">
      <c r="A278"/>
      <c r="B278"/>
      <c r="C278" s="44"/>
      <c r="D278" s="44" t="s">
        <v>197</v>
      </c>
      <c r="E278" s="44" t="s">
        <v>190</v>
      </c>
      <c r="F278" s="44" t="s">
        <v>3081</v>
      </c>
      <c r="G278" s="44" t="s">
        <v>6</v>
      </c>
      <c r="H278" s="44" t="s">
        <v>7</v>
      </c>
      <c r="I278" s="44"/>
      <c r="J278" s="44"/>
      <c r="K278" s="44"/>
      <c r="L278" s="44"/>
      <c r="M278" t="str">
        <f t="shared" si="33"/>
        <v>"//*[@class=\"</v>
      </c>
      <c r="N278" t="s">
        <v>31</v>
      </c>
      <c r="O278" s="4" t="str">
        <f t="shared" si="36"/>
        <v>click</v>
      </c>
      <c r="P278" t="str">
        <f t="shared" si="37"/>
        <v>();</v>
      </c>
      <c r="Q278" t="str">
        <f t="shared" si="38"/>
        <v/>
      </c>
      <c r="R278" t="str">
        <f t="shared" si="34"/>
        <v/>
      </c>
      <c r="S278" s="1" t="str">
        <f t="shared" si="35"/>
        <v/>
      </c>
      <c r="T278"/>
      <c r="U278"/>
      <c r="V278"/>
      <c r="W278"/>
      <c r="X278"/>
      <c r="Y278"/>
      <c r="Z278">
        <v>269</v>
      </c>
      <c r="AA278"/>
      <c r="AB278"/>
      <c r="AC278" s="6"/>
      <c r="AD278" s="6"/>
      <c r="AE278" s="6"/>
      <c r="AF278" s="6"/>
      <c r="AG278" s="4"/>
      <c r="AH278" s="4"/>
      <c r="AI278" s="4"/>
      <c r="AJ278" s="4"/>
      <c r="AK278" s="4"/>
      <c r="AL278" s="4"/>
      <c r="AM278" s="4"/>
      <c r="AN278" s="4"/>
      <c r="AO278" s="4"/>
      <c r="AP278" s="4"/>
      <c r="AQ278" s="4"/>
      <c r="AR278" s="4"/>
      <c r="AS278" s="4"/>
      <c r="AT278" s="4"/>
      <c r="AU278" s="4"/>
      <c r="AV278" s="4"/>
      <c r="AW278" s="4"/>
      <c r="AX278" s="4"/>
      <c r="AY278" s="4"/>
      <c r="AZ278" s="4"/>
      <c r="BA278" s="4"/>
      <c r="BB278" s="3"/>
      <c r="BC278" s="3"/>
      <c r="CT278" s="5" t="e">
        <v>#N/A</v>
      </c>
      <c r="CU278" s="5" t="e">
        <v>#N/A</v>
      </c>
      <c r="CV278" s="5" t="e">
        <v>#N/A</v>
      </c>
      <c r="CW278" s="5" t="e">
        <v>#N/A</v>
      </c>
      <c r="CX278" s="5" t="e">
        <v>#N/A</v>
      </c>
      <c r="CY278" s="5" t="e">
        <v>#N/A</v>
      </c>
      <c r="CZ278" s="5" t="e">
        <v>#N/A</v>
      </c>
      <c r="DA278" s="5" t="e">
        <v>#N/A</v>
      </c>
      <c r="DB278" s="5" t="e">
        <v>#N/A</v>
      </c>
      <c r="DC278" s="5" t="e">
        <v>#N/A</v>
      </c>
      <c r="DD278" s="5" t="e">
        <v>#N/A</v>
      </c>
      <c r="DE278" s="5" t="e">
        <v>#N/A</v>
      </c>
      <c r="DF278" s="5" t="e">
        <v>#N/A</v>
      </c>
      <c r="DG278" s="5" t="e">
        <v>#N/A</v>
      </c>
      <c r="DH278" s="5" t="e">
        <v>#N/A</v>
      </c>
      <c r="DI278" s="5" t="e">
        <v>#N/A</v>
      </c>
    </row>
    <row r="279" spans="1:113" s="5" customFormat="1" ht="75">
      <c r="A279"/>
      <c r="B279"/>
      <c r="C279" s="44"/>
      <c r="D279" s="44" t="s">
        <v>197</v>
      </c>
      <c r="E279" s="44" t="s">
        <v>190</v>
      </c>
      <c r="F279" s="44" t="s">
        <v>3082</v>
      </c>
      <c r="G279" s="44" t="s">
        <v>6</v>
      </c>
      <c r="H279" s="44" t="s">
        <v>7</v>
      </c>
      <c r="I279" s="44"/>
      <c r="J279" s="44"/>
      <c r="K279" s="44"/>
      <c r="L279" s="44"/>
      <c r="M279" t="str">
        <f t="shared" si="33"/>
        <v>"//*[@class=\"</v>
      </c>
      <c r="N279" t="s">
        <v>31</v>
      </c>
      <c r="O279" s="4" t="str">
        <f t="shared" si="36"/>
        <v>click</v>
      </c>
      <c r="P279" t="str">
        <f t="shared" si="37"/>
        <v>();</v>
      </c>
      <c r="Q279" t="str">
        <f t="shared" si="38"/>
        <v/>
      </c>
      <c r="R279" t="str">
        <f t="shared" si="34"/>
        <v/>
      </c>
      <c r="S279" s="1" t="str">
        <f t="shared" si="35"/>
        <v/>
      </c>
      <c r="T279"/>
      <c r="U279"/>
      <c r="V279"/>
      <c r="W279"/>
      <c r="X279"/>
      <c r="Y279"/>
      <c r="Z279">
        <v>270</v>
      </c>
      <c r="AA279"/>
      <c r="AB279"/>
      <c r="AC279" s="6"/>
      <c r="AD279" s="6"/>
      <c r="AE279" s="6"/>
      <c r="AF279" s="6"/>
      <c r="AG279" s="4"/>
      <c r="AH279" s="4"/>
      <c r="AI279" s="4"/>
      <c r="AJ279" s="4"/>
      <c r="AK279" s="4"/>
      <c r="AL279" s="4"/>
      <c r="AM279" s="4"/>
      <c r="AN279" s="4"/>
      <c r="AO279" s="4"/>
      <c r="AP279" s="4"/>
      <c r="AQ279" s="4"/>
      <c r="AR279" s="4"/>
      <c r="AS279" s="4"/>
      <c r="AT279" s="4"/>
      <c r="AU279" s="4"/>
      <c r="AV279" s="4"/>
      <c r="AW279" s="4"/>
      <c r="AX279" s="4"/>
      <c r="AY279" s="4"/>
      <c r="AZ279" s="4"/>
      <c r="BA279" s="4"/>
      <c r="BB279" s="3"/>
      <c r="BC279" s="3"/>
      <c r="CT279" s="5" t="e">
        <v>#N/A</v>
      </c>
      <c r="CU279" s="5" t="e">
        <v>#N/A</v>
      </c>
      <c r="CV279" s="5" t="e">
        <v>#N/A</v>
      </c>
      <c r="CW279" s="5" t="e">
        <v>#N/A</v>
      </c>
      <c r="CX279" s="5" t="e">
        <v>#N/A</v>
      </c>
      <c r="CY279" s="5" t="e">
        <v>#N/A</v>
      </c>
      <c r="CZ279" s="5" t="e">
        <v>#N/A</v>
      </c>
      <c r="DA279" s="5" t="e">
        <v>#N/A</v>
      </c>
      <c r="DB279" s="5" t="e">
        <v>#N/A</v>
      </c>
      <c r="DC279" s="5" t="e">
        <v>#N/A</v>
      </c>
      <c r="DD279" s="5" t="e">
        <v>#N/A</v>
      </c>
      <c r="DE279" s="5" t="e">
        <v>#N/A</v>
      </c>
      <c r="DF279" s="5" t="e">
        <v>#N/A</v>
      </c>
      <c r="DG279" s="5" t="e">
        <v>#N/A</v>
      </c>
      <c r="DH279" s="5" t="e">
        <v>#N/A</v>
      </c>
      <c r="DI279" s="5" t="e">
        <v>#N/A</v>
      </c>
    </row>
    <row r="280" spans="1:113" s="5" customFormat="1" ht="75">
      <c r="A280"/>
      <c r="B280"/>
      <c r="C280" s="44"/>
      <c r="D280" s="44" t="s">
        <v>197</v>
      </c>
      <c r="E280" s="44" t="s">
        <v>190</v>
      </c>
      <c r="F280" s="44" t="s">
        <v>3083</v>
      </c>
      <c r="G280" s="44" t="s">
        <v>6</v>
      </c>
      <c r="H280" s="44" t="s">
        <v>7</v>
      </c>
      <c r="I280" s="44"/>
      <c r="J280" s="44"/>
      <c r="K280" s="44"/>
      <c r="L280" s="44"/>
      <c r="M280" t="str">
        <f t="shared" si="33"/>
        <v>"//*[@class=\"</v>
      </c>
      <c r="N280" t="s">
        <v>31</v>
      </c>
      <c r="O280" s="4" t="str">
        <f t="shared" si="36"/>
        <v>click</v>
      </c>
      <c r="P280" t="str">
        <f t="shared" si="37"/>
        <v>();</v>
      </c>
      <c r="Q280" t="str">
        <f t="shared" si="38"/>
        <v/>
      </c>
      <c r="R280" t="str">
        <f t="shared" si="34"/>
        <v/>
      </c>
      <c r="S280" s="1" t="str">
        <f t="shared" si="35"/>
        <v/>
      </c>
      <c r="T280"/>
      <c r="U280"/>
      <c r="V280"/>
      <c r="W280"/>
      <c r="X280"/>
      <c r="Y280"/>
      <c r="Z280">
        <v>271</v>
      </c>
      <c r="AA280"/>
      <c r="AB280"/>
      <c r="AC280" s="6"/>
      <c r="AD280" s="6"/>
      <c r="AE280" s="6"/>
      <c r="AF280" s="6"/>
      <c r="AG280" s="4"/>
      <c r="AH280" s="4"/>
      <c r="AI280" s="4"/>
      <c r="AJ280" s="4"/>
      <c r="AK280" s="4"/>
      <c r="AL280" s="4"/>
      <c r="AM280" s="4"/>
      <c r="AN280" s="4"/>
      <c r="AO280" s="4"/>
      <c r="AP280" s="4"/>
      <c r="AQ280" s="4"/>
      <c r="AR280" s="4"/>
      <c r="AS280" s="4"/>
      <c r="AT280" s="4"/>
      <c r="AU280" s="4"/>
      <c r="AV280" s="4"/>
      <c r="AW280" s="4"/>
      <c r="AX280" s="4"/>
      <c r="AY280" s="4"/>
      <c r="AZ280" s="4"/>
      <c r="BA280" s="4"/>
      <c r="BB280" s="3"/>
      <c r="BC280" s="3"/>
      <c r="CT280" s="5" t="e">
        <v>#N/A</v>
      </c>
      <c r="CU280" s="5" t="e">
        <v>#N/A</v>
      </c>
      <c r="CV280" s="5" t="e">
        <v>#N/A</v>
      </c>
      <c r="CW280" s="5" t="e">
        <v>#N/A</v>
      </c>
      <c r="CX280" s="5" t="e">
        <v>#N/A</v>
      </c>
      <c r="CY280" s="5" t="e">
        <v>#N/A</v>
      </c>
      <c r="CZ280" s="5" t="e">
        <v>#N/A</v>
      </c>
      <c r="DA280" s="5" t="e">
        <v>#N/A</v>
      </c>
      <c r="DB280" s="5" t="e">
        <v>#N/A</v>
      </c>
      <c r="DC280" s="5" t="e">
        <v>#N/A</v>
      </c>
      <c r="DD280" s="5" t="e">
        <v>#N/A</v>
      </c>
      <c r="DE280" s="5" t="e">
        <v>#N/A</v>
      </c>
      <c r="DF280" s="5" t="e">
        <v>#N/A</v>
      </c>
      <c r="DG280" s="5" t="e">
        <v>#N/A</v>
      </c>
      <c r="DH280" s="5" t="e">
        <v>#N/A</v>
      </c>
      <c r="DI280" s="5" t="e">
        <v>#N/A</v>
      </c>
    </row>
    <row r="281" spans="1:113" s="5" customFormat="1" ht="75">
      <c r="A281"/>
      <c r="B281"/>
      <c r="C281" s="44"/>
      <c r="D281" s="44" t="s">
        <v>197</v>
      </c>
      <c r="E281" s="44" t="s">
        <v>190</v>
      </c>
      <c r="F281" s="44" t="s">
        <v>3084</v>
      </c>
      <c r="G281" s="44" t="s">
        <v>6</v>
      </c>
      <c r="H281" s="44" t="s">
        <v>7</v>
      </c>
      <c r="I281" s="44"/>
      <c r="J281" s="44"/>
      <c r="K281" s="44"/>
      <c r="L281" s="44"/>
      <c r="M281" t="str">
        <f t="shared" si="33"/>
        <v>"//*[@class=\"</v>
      </c>
      <c r="N281" t="s">
        <v>31</v>
      </c>
      <c r="O281" s="4" t="str">
        <f t="shared" si="36"/>
        <v>click</v>
      </c>
      <c r="P281" t="str">
        <f t="shared" si="37"/>
        <v>();</v>
      </c>
      <c r="Q281" t="str">
        <f t="shared" si="38"/>
        <v/>
      </c>
      <c r="R281" t="str">
        <f t="shared" si="34"/>
        <v/>
      </c>
      <c r="S281" s="1" t="str">
        <f t="shared" si="35"/>
        <v/>
      </c>
      <c r="T281"/>
      <c r="U281"/>
      <c r="V281"/>
      <c r="W281"/>
      <c r="X281"/>
      <c r="Y281"/>
      <c r="Z281">
        <v>272</v>
      </c>
      <c r="AA281"/>
      <c r="AB281"/>
      <c r="AC281" s="6"/>
      <c r="AD281" s="6"/>
      <c r="AE281" s="6"/>
      <c r="AF281" s="6"/>
      <c r="AG281" s="4"/>
      <c r="AH281" s="4"/>
      <c r="AI281" s="4"/>
      <c r="AJ281" s="4"/>
      <c r="AK281" s="4"/>
      <c r="AL281" s="4"/>
      <c r="AM281" s="4"/>
      <c r="AN281" s="4"/>
      <c r="AO281" s="4"/>
      <c r="AP281" s="4"/>
      <c r="AQ281" s="4"/>
      <c r="AR281" s="4"/>
      <c r="AS281" s="4"/>
      <c r="AT281" s="4"/>
      <c r="AU281" s="4"/>
      <c r="AV281" s="4"/>
      <c r="AW281" s="4"/>
      <c r="AX281" s="4"/>
      <c r="AY281" s="4"/>
      <c r="AZ281" s="4"/>
      <c r="BA281" s="4"/>
      <c r="BB281" s="3"/>
      <c r="BC281" s="3"/>
      <c r="CT281" s="5" t="e">
        <v>#N/A</v>
      </c>
      <c r="CU281" s="5" t="e">
        <v>#N/A</v>
      </c>
      <c r="CV281" s="5" t="e">
        <v>#N/A</v>
      </c>
      <c r="CW281" s="5" t="e">
        <v>#N/A</v>
      </c>
      <c r="CX281" s="5" t="e">
        <v>#N/A</v>
      </c>
      <c r="CY281" s="5" t="e">
        <v>#N/A</v>
      </c>
      <c r="CZ281" s="5" t="e">
        <v>#N/A</v>
      </c>
      <c r="DA281" s="5" t="e">
        <v>#N/A</v>
      </c>
      <c r="DB281" s="5" t="e">
        <v>#N/A</v>
      </c>
      <c r="DC281" s="5" t="e">
        <v>#N/A</v>
      </c>
      <c r="DD281" s="5" t="e">
        <v>#N/A</v>
      </c>
      <c r="DE281" s="5" t="e">
        <v>#N/A</v>
      </c>
      <c r="DF281" s="5" t="e">
        <v>#N/A</v>
      </c>
      <c r="DG281" s="5" t="e">
        <v>#N/A</v>
      </c>
      <c r="DH281" s="5" t="e">
        <v>#N/A</v>
      </c>
      <c r="DI281" s="5" t="e">
        <v>#N/A</v>
      </c>
    </row>
    <row r="282" spans="1:113" s="5" customFormat="1" ht="75">
      <c r="A282"/>
      <c r="B282"/>
      <c r="C282" s="44"/>
      <c r="D282" s="44" t="s">
        <v>197</v>
      </c>
      <c r="E282" s="44" t="s">
        <v>190</v>
      </c>
      <c r="F282" s="44" t="s">
        <v>3085</v>
      </c>
      <c r="G282" s="44" t="s">
        <v>6</v>
      </c>
      <c r="H282" s="44" t="s">
        <v>7</v>
      </c>
      <c r="I282" s="44"/>
      <c r="J282" s="44"/>
      <c r="K282" s="44"/>
      <c r="L282" s="44"/>
      <c r="M282" t="str">
        <f t="shared" si="33"/>
        <v>"//*[@class=\"</v>
      </c>
      <c r="N282" t="s">
        <v>31</v>
      </c>
      <c r="O282" s="4" t="str">
        <f t="shared" si="36"/>
        <v>click</v>
      </c>
      <c r="P282" t="str">
        <f t="shared" si="37"/>
        <v>();</v>
      </c>
      <c r="Q282" t="str">
        <f t="shared" si="38"/>
        <v/>
      </c>
      <c r="R282" t="str">
        <f t="shared" si="34"/>
        <v/>
      </c>
      <c r="S282" s="1" t="str">
        <f t="shared" si="35"/>
        <v/>
      </c>
      <c r="T282"/>
      <c r="U282"/>
      <c r="V282"/>
      <c r="W282"/>
      <c r="X282"/>
      <c r="Y282"/>
      <c r="Z282">
        <v>273</v>
      </c>
      <c r="AA282"/>
      <c r="AB282"/>
      <c r="AC282" s="6"/>
      <c r="AD282" s="6"/>
      <c r="AE282" s="6"/>
      <c r="AF282" s="6"/>
      <c r="AG282" s="4"/>
      <c r="AH282" s="4"/>
      <c r="AI282" s="4"/>
      <c r="AJ282" s="4"/>
      <c r="AK282" s="4"/>
      <c r="AL282" s="4"/>
      <c r="AM282" s="4"/>
      <c r="AN282" s="4"/>
      <c r="AO282" s="4"/>
      <c r="AP282" s="4"/>
      <c r="AQ282" s="4"/>
      <c r="AR282" s="4"/>
      <c r="AS282" s="4"/>
      <c r="AT282" s="4"/>
      <c r="AU282" s="4"/>
      <c r="AV282" s="4"/>
      <c r="AW282" s="4"/>
      <c r="AX282" s="4"/>
      <c r="AY282" s="4"/>
      <c r="AZ282" s="4"/>
      <c r="BA282" s="4"/>
      <c r="BB282" s="3"/>
      <c r="BC282" s="3"/>
      <c r="CT282" s="5" t="e">
        <v>#N/A</v>
      </c>
      <c r="CU282" s="5" t="e">
        <v>#N/A</v>
      </c>
      <c r="CV282" s="5" t="e">
        <v>#N/A</v>
      </c>
      <c r="CW282" s="5" t="e">
        <v>#N/A</v>
      </c>
      <c r="CX282" s="5" t="e">
        <v>#N/A</v>
      </c>
      <c r="CY282" s="5" t="e">
        <v>#N/A</v>
      </c>
      <c r="CZ282" s="5" t="e">
        <v>#N/A</v>
      </c>
      <c r="DA282" s="5" t="e">
        <v>#N/A</v>
      </c>
      <c r="DB282" s="5" t="e">
        <v>#N/A</v>
      </c>
      <c r="DC282" s="5" t="e">
        <v>#N/A</v>
      </c>
      <c r="DD282" s="5" t="e">
        <v>#N/A</v>
      </c>
      <c r="DE282" s="5" t="e">
        <v>#N/A</v>
      </c>
      <c r="DF282" s="5" t="e">
        <v>#N/A</v>
      </c>
      <c r="DG282" s="5" t="e">
        <v>#N/A</v>
      </c>
      <c r="DH282" s="5" t="e">
        <v>#N/A</v>
      </c>
      <c r="DI282" s="5" t="e">
        <v>#N/A</v>
      </c>
    </row>
    <row r="283" spans="1:113" s="5" customFormat="1" ht="75">
      <c r="A283"/>
      <c r="B283"/>
      <c r="C283" s="44"/>
      <c r="D283" s="44" t="s">
        <v>197</v>
      </c>
      <c r="E283" s="44" t="s">
        <v>190</v>
      </c>
      <c r="F283" s="44" t="s">
        <v>3086</v>
      </c>
      <c r="G283" s="44" t="s">
        <v>6</v>
      </c>
      <c r="H283" s="44" t="s">
        <v>7</v>
      </c>
      <c r="I283" s="44"/>
      <c r="J283" s="44"/>
      <c r="K283" s="44"/>
      <c r="L283" s="44"/>
      <c r="M283" t="str">
        <f t="shared" si="33"/>
        <v>"//*[@class=\"</v>
      </c>
      <c r="N283" t="s">
        <v>31</v>
      </c>
      <c r="O283" s="4" t="str">
        <f t="shared" si="36"/>
        <v>click</v>
      </c>
      <c r="P283" t="str">
        <f t="shared" si="37"/>
        <v>();</v>
      </c>
      <c r="Q283" t="str">
        <f t="shared" si="38"/>
        <v/>
      </c>
      <c r="R283" t="str">
        <f t="shared" si="34"/>
        <v/>
      </c>
      <c r="S283" s="1" t="str">
        <f t="shared" si="35"/>
        <v/>
      </c>
      <c r="T283"/>
      <c r="U283"/>
      <c r="V283"/>
      <c r="W283"/>
      <c r="X283"/>
      <c r="Y283"/>
      <c r="Z283">
        <v>274</v>
      </c>
      <c r="AA283"/>
      <c r="AB283"/>
      <c r="AC283" s="6"/>
      <c r="AD283" s="6"/>
      <c r="AE283" s="6"/>
      <c r="AF283" s="6"/>
      <c r="AG283" s="4"/>
      <c r="AH283" s="4"/>
      <c r="AI283" s="4"/>
      <c r="AJ283" s="4"/>
      <c r="AK283" s="4"/>
      <c r="AL283" s="4"/>
      <c r="AM283" s="4"/>
      <c r="AN283" s="4"/>
      <c r="AO283" s="4"/>
      <c r="AP283" s="4"/>
      <c r="AQ283" s="4"/>
      <c r="AR283" s="4"/>
      <c r="AS283" s="4"/>
      <c r="AT283" s="4"/>
      <c r="AU283" s="4"/>
      <c r="AV283" s="4"/>
      <c r="AW283" s="4"/>
      <c r="AX283" s="4"/>
      <c r="AY283" s="4"/>
      <c r="AZ283" s="4"/>
      <c r="BA283" s="4"/>
      <c r="BB283" s="3"/>
      <c r="BC283" s="3"/>
      <c r="CT283" s="5" t="e">
        <v>#N/A</v>
      </c>
      <c r="CU283" s="5" t="e">
        <v>#N/A</v>
      </c>
      <c r="CV283" s="5" t="e">
        <v>#N/A</v>
      </c>
      <c r="CW283" s="5" t="e">
        <v>#N/A</v>
      </c>
      <c r="CX283" s="5" t="e">
        <v>#N/A</v>
      </c>
      <c r="CY283" s="5" t="e">
        <v>#N/A</v>
      </c>
      <c r="CZ283" s="5" t="e">
        <v>#N/A</v>
      </c>
      <c r="DA283" s="5" t="e">
        <v>#N/A</v>
      </c>
      <c r="DB283" s="5" t="e">
        <v>#N/A</v>
      </c>
      <c r="DC283" s="5" t="e">
        <v>#N/A</v>
      </c>
      <c r="DD283" s="5" t="e">
        <v>#N/A</v>
      </c>
      <c r="DE283" s="5" t="e">
        <v>#N/A</v>
      </c>
      <c r="DF283" s="5" t="e">
        <v>#N/A</v>
      </c>
      <c r="DG283" s="5" t="e">
        <v>#N/A</v>
      </c>
      <c r="DH283" s="5" t="e">
        <v>#N/A</v>
      </c>
      <c r="DI283" s="5" t="e">
        <v>#N/A</v>
      </c>
    </row>
    <row r="284" spans="1:113" s="5" customFormat="1" ht="75">
      <c r="A284"/>
      <c r="B284"/>
      <c r="C284" s="44"/>
      <c r="D284" s="44" t="s">
        <v>197</v>
      </c>
      <c r="E284" s="44" t="s">
        <v>190</v>
      </c>
      <c r="F284" s="44" t="s">
        <v>3087</v>
      </c>
      <c r="G284" s="44" t="s">
        <v>6</v>
      </c>
      <c r="H284" s="44" t="s">
        <v>7</v>
      </c>
      <c r="I284" s="44"/>
      <c r="J284" s="44"/>
      <c r="K284" s="44"/>
      <c r="L284" s="44"/>
      <c r="M284" t="str">
        <f t="shared" si="33"/>
        <v>"//*[@class=\"</v>
      </c>
      <c r="N284" t="s">
        <v>31</v>
      </c>
      <c r="O284" s="4" t="str">
        <f t="shared" si="36"/>
        <v>click</v>
      </c>
      <c r="P284" t="str">
        <f t="shared" si="37"/>
        <v>();</v>
      </c>
      <c r="Q284" t="str">
        <f t="shared" si="38"/>
        <v/>
      </c>
      <c r="R284" t="str">
        <f t="shared" si="34"/>
        <v/>
      </c>
      <c r="S284" s="1" t="str">
        <f t="shared" si="35"/>
        <v/>
      </c>
      <c r="T284"/>
      <c r="U284"/>
      <c r="V284"/>
      <c r="W284"/>
      <c r="X284"/>
      <c r="Y284"/>
      <c r="Z284">
        <v>275</v>
      </c>
      <c r="AA284"/>
      <c r="AB284"/>
      <c r="AC284" s="6"/>
      <c r="AD284" s="6"/>
      <c r="AE284" s="6"/>
      <c r="AF284" s="6"/>
      <c r="AG284" s="4"/>
      <c r="AH284" s="4"/>
      <c r="AI284" s="4"/>
      <c r="AJ284" s="4"/>
      <c r="AK284" s="4"/>
      <c r="AL284" s="4"/>
      <c r="AM284" s="4"/>
      <c r="AN284" s="4"/>
      <c r="AO284" s="4"/>
      <c r="AP284" s="4"/>
      <c r="AQ284" s="4"/>
      <c r="AR284" s="4"/>
      <c r="AS284" s="4"/>
      <c r="AT284" s="4"/>
      <c r="AU284" s="4"/>
      <c r="AV284" s="4"/>
      <c r="AW284" s="4"/>
      <c r="AX284" s="4"/>
      <c r="AY284" s="4"/>
      <c r="AZ284" s="4"/>
      <c r="BA284" s="4"/>
      <c r="BB284" s="3"/>
      <c r="BC284" s="3"/>
      <c r="CT284" s="5" t="e">
        <v>#N/A</v>
      </c>
      <c r="CU284" s="5" t="e">
        <v>#N/A</v>
      </c>
      <c r="CV284" s="5" t="e">
        <v>#N/A</v>
      </c>
      <c r="CW284" s="5" t="e">
        <v>#N/A</v>
      </c>
      <c r="CX284" s="5" t="e">
        <v>#N/A</v>
      </c>
      <c r="CY284" s="5" t="e">
        <v>#N/A</v>
      </c>
      <c r="CZ284" s="5" t="e">
        <v>#N/A</v>
      </c>
      <c r="DA284" s="5" t="e">
        <v>#N/A</v>
      </c>
      <c r="DB284" s="5" t="e">
        <v>#N/A</v>
      </c>
      <c r="DC284" s="5" t="e">
        <v>#N/A</v>
      </c>
      <c r="DD284" s="5" t="e">
        <v>#N/A</v>
      </c>
      <c r="DE284" s="5" t="e">
        <v>#N/A</v>
      </c>
      <c r="DF284" s="5" t="e">
        <v>#N/A</v>
      </c>
      <c r="DG284" s="5" t="e">
        <v>#N/A</v>
      </c>
      <c r="DH284" s="5" t="e">
        <v>#N/A</v>
      </c>
      <c r="DI284" s="5" t="e">
        <v>#N/A</v>
      </c>
    </row>
    <row r="285" spans="1:113" s="5" customFormat="1" ht="75">
      <c r="A285"/>
      <c r="B285"/>
      <c r="C285" s="44"/>
      <c r="D285" s="44" t="s">
        <v>197</v>
      </c>
      <c r="E285" s="44" t="s">
        <v>190</v>
      </c>
      <c r="F285" s="44" t="s">
        <v>3088</v>
      </c>
      <c r="G285" s="44" t="s">
        <v>6</v>
      </c>
      <c r="H285" s="44" t="s">
        <v>7</v>
      </c>
      <c r="I285" s="44"/>
      <c r="J285" s="44"/>
      <c r="K285" s="44"/>
      <c r="L285" s="44"/>
      <c r="M285" t="str">
        <f t="shared" si="33"/>
        <v>"//*[@class=\"</v>
      </c>
      <c r="N285" t="s">
        <v>31</v>
      </c>
      <c r="O285" s="4" t="str">
        <f t="shared" si="36"/>
        <v>click</v>
      </c>
      <c r="P285" t="str">
        <f t="shared" si="37"/>
        <v>();</v>
      </c>
      <c r="Q285" t="str">
        <f t="shared" si="38"/>
        <v/>
      </c>
      <c r="R285" t="str">
        <f t="shared" si="34"/>
        <v/>
      </c>
      <c r="S285" s="1" t="str">
        <f t="shared" si="35"/>
        <v/>
      </c>
      <c r="T285"/>
      <c r="U285"/>
      <c r="V285"/>
      <c r="W285"/>
      <c r="X285"/>
      <c r="Y285"/>
      <c r="Z285">
        <v>276</v>
      </c>
      <c r="AA285"/>
      <c r="AB285"/>
      <c r="AC285" s="6"/>
      <c r="AD285" s="6"/>
      <c r="AE285" s="6"/>
      <c r="AF285" s="6"/>
      <c r="AG285" s="4"/>
      <c r="AH285" s="4"/>
      <c r="AI285" s="4"/>
      <c r="AJ285" s="4"/>
      <c r="AK285" s="4"/>
      <c r="AL285" s="4"/>
      <c r="AM285" s="4"/>
      <c r="AN285" s="4"/>
      <c r="AO285" s="4"/>
      <c r="AP285" s="4"/>
      <c r="AQ285" s="4"/>
      <c r="AR285" s="4"/>
      <c r="AS285" s="4"/>
      <c r="AT285" s="4"/>
      <c r="AU285" s="4"/>
      <c r="AV285" s="4"/>
      <c r="AW285" s="4"/>
      <c r="AX285" s="4"/>
      <c r="AY285" s="4"/>
      <c r="AZ285" s="4"/>
      <c r="BA285" s="4"/>
      <c r="BB285" s="3"/>
      <c r="BC285" s="3"/>
      <c r="CT285" s="5" t="e">
        <v>#N/A</v>
      </c>
      <c r="CU285" s="5" t="e">
        <v>#N/A</v>
      </c>
      <c r="CV285" s="5" t="e">
        <v>#N/A</v>
      </c>
      <c r="CW285" s="5" t="e">
        <v>#N/A</v>
      </c>
      <c r="CX285" s="5" t="e">
        <v>#N/A</v>
      </c>
      <c r="CY285" s="5" t="e">
        <v>#N/A</v>
      </c>
      <c r="CZ285" s="5" t="e">
        <v>#N/A</v>
      </c>
      <c r="DA285" s="5" t="e">
        <v>#N/A</v>
      </c>
      <c r="DB285" s="5" t="e">
        <v>#N/A</v>
      </c>
      <c r="DC285" s="5" t="e">
        <v>#N/A</v>
      </c>
      <c r="DD285" s="5" t="e">
        <v>#N/A</v>
      </c>
      <c r="DE285" s="5" t="e">
        <v>#N/A</v>
      </c>
      <c r="DF285" s="5" t="e">
        <v>#N/A</v>
      </c>
      <c r="DG285" s="5" t="e">
        <v>#N/A</v>
      </c>
      <c r="DH285" s="5" t="e">
        <v>#N/A</v>
      </c>
      <c r="DI285" s="5" t="e">
        <v>#N/A</v>
      </c>
    </row>
    <row r="286" spans="1:113" s="5" customFormat="1" ht="75">
      <c r="A286"/>
      <c r="B286"/>
      <c r="C286" s="44"/>
      <c r="D286" s="44" t="s">
        <v>197</v>
      </c>
      <c r="E286" s="44" t="s">
        <v>190</v>
      </c>
      <c r="F286" s="44" t="s">
        <v>3089</v>
      </c>
      <c r="G286" s="44" t="s">
        <v>6</v>
      </c>
      <c r="H286" s="44" t="s">
        <v>7</v>
      </c>
      <c r="I286" s="44"/>
      <c r="J286" s="44"/>
      <c r="K286" s="44"/>
      <c r="L286" s="44"/>
      <c r="M286" t="str">
        <f t="shared" si="33"/>
        <v>"//*[@class=\"</v>
      </c>
      <c r="N286" t="s">
        <v>31</v>
      </c>
      <c r="O286" s="4" t="str">
        <f t="shared" si="36"/>
        <v>click</v>
      </c>
      <c r="P286" t="str">
        <f t="shared" si="37"/>
        <v>();</v>
      </c>
      <c r="Q286" t="str">
        <f t="shared" si="38"/>
        <v/>
      </c>
      <c r="R286" t="str">
        <f t="shared" si="34"/>
        <v/>
      </c>
      <c r="S286" s="1" t="str">
        <f t="shared" si="35"/>
        <v/>
      </c>
      <c r="T286"/>
      <c r="U286"/>
      <c r="V286"/>
      <c r="W286"/>
      <c r="X286"/>
      <c r="Y286"/>
      <c r="Z286">
        <v>277</v>
      </c>
      <c r="AA286"/>
      <c r="AB286"/>
      <c r="AC286" s="6"/>
      <c r="AD286" s="6"/>
      <c r="AE286" s="6"/>
      <c r="AF286" s="6"/>
      <c r="AG286" s="4"/>
      <c r="AH286" s="4"/>
      <c r="AI286" s="4"/>
      <c r="AJ286" s="4"/>
      <c r="AK286" s="4"/>
      <c r="AL286" s="4"/>
      <c r="AM286" s="4"/>
      <c r="AN286" s="4"/>
      <c r="AO286" s="4"/>
      <c r="AP286" s="4"/>
      <c r="AQ286" s="4"/>
      <c r="AR286" s="4"/>
      <c r="AS286" s="4"/>
      <c r="AT286" s="4"/>
      <c r="AU286" s="4"/>
      <c r="AV286" s="4"/>
      <c r="AW286" s="4"/>
      <c r="AX286" s="4"/>
      <c r="AY286" s="4"/>
      <c r="AZ286" s="4"/>
      <c r="BA286" s="4"/>
      <c r="BB286" s="3"/>
      <c r="BC286" s="3"/>
      <c r="CT286" s="5" t="e">
        <v>#N/A</v>
      </c>
      <c r="CU286" s="5" t="e">
        <v>#N/A</v>
      </c>
      <c r="CV286" s="5" t="e">
        <v>#N/A</v>
      </c>
      <c r="CW286" s="5" t="e">
        <v>#N/A</v>
      </c>
      <c r="CX286" s="5" t="e">
        <v>#N/A</v>
      </c>
      <c r="CY286" s="5" t="e">
        <v>#N/A</v>
      </c>
      <c r="CZ286" s="5" t="e">
        <v>#N/A</v>
      </c>
      <c r="DA286" s="5" t="e">
        <v>#N/A</v>
      </c>
      <c r="DB286" s="5" t="e">
        <v>#N/A</v>
      </c>
      <c r="DC286" s="5" t="e">
        <v>#N/A</v>
      </c>
      <c r="DD286" s="5" t="e">
        <v>#N/A</v>
      </c>
      <c r="DE286" s="5" t="e">
        <v>#N/A</v>
      </c>
      <c r="DF286" s="5" t="e">
        <v>#N/A</v>
      </c>
      <c r="DG286" s="5" t="e">
        <v>#N/A</v>
      </c>
      <c r="DH286" s="5" t="e">
        <v>#N/A</v>
      </c>
      <c r="DI286" s="5" t="e">
        <v>#N/A</v>
      </c>
    </row>
    <row r="287" spans="1:113" s="5" customFormat="1" ht="75">
      <c r="A287"/>
      <c r="B287"/>
      <c r="C287" s="44"/>
      <c r="D287" s="44" t="s">
        <v>197</v>
      </c>
      <c r="E287" s="44" t="s">
        <v>190</v>
      </c>
      <c r="F287" s="44" t="s">
        <v>3090</v>
      </c>
      <c r="G287" s="44" t="s">
        <v>6</v>
      </c>
      <c r="H287" s="44" t="s">
        <v>7</v>
      </c>
      <c r="I287" s="44"/>
      <c r="J287" s="44"/>
      <c r="K287" s="44"/>
      <c r="L287" s="44"/>
      <c r="M287" t="str">
        <f t="shared" si="33"/>
        <v>"//*[@class=\"</v>
      </c>
      <c r="N287" t="s">
        <v>31</v>
      </c>
      <c r="O287" s="4" t="str">
        <f t="shared" si="36"/>
        <v>click</v>
      </c>
      <c r="P287" t="str">
        <f t="shared" si="37"/>
        <v>();</v>
      </c>
      <c r="Q287" t="str">
        <f t="shared" si="38"/>
        <v/>
      </c>
      <c r="R287" t="str">
        <f t="shared" si="34"/>
        <v/>
      </c>
      <c r="S287" s="1" t="str">
        <f t="shared" si="35"/>
        <v/>
      </c>
      <c r="T287"/>
      <c r="U287"/>
      <c r="V287"/>
      <c r="W287"/>
      <c r="X287"/>
      <c r="Y287"/>
      <c r="Z287">
        <v>278</v>
      </c>
      <c r="AA287"/>
      <c r="AB287"/>
      <c r="AC287" s="6"/>
      <c r="AD287" s="6"/>
      <c r="AE287" s="6"/>
      <c r="AF287" s="6"/>
      <c r="AG287" s="4"/>
      <c r="AH287" s="4"/>
      <c r="AI287" s="4"/>
      <c r="AJ287" s="4"/>
      <c r="AK287" s="4"/>
      <c r="AL287" s="4"/>
      <c r="AM287" s="4"/>
      <c r="AN287" s="4"/>
      <c r="AO287" s="4"/>
      <c r="AP287" s="4"/>
      <c r="AQ287" s="4"/>
      <c r="AR287" s="4"/>
      <c r="AS287" s="4"/>
      <c r="AT287" s="4"/>
      <c r="AU287" s="4"/>
      <c r="AV287" s="4"/>
      <c r="AW287" s="4"/>
      <c r="AX287" s="4"/>
      <c r="AY287" s="4"/>
      <c r="AZ287" s="4"/>
      <c r="BA287" s="4"/>
      <c r="BB287" s="3"/>
      <c r="BC287" s="3"/>
      <c r="CT287" s="5" t="e">
        <v>#N/A</v>
      </c>
      <c r="CU287" s="5" t="e">
        <v>#N/A</v>
      </c>
      <c r="CV287" s="5" t="e">
        <v>#N/A</v>
      </c>
      <c r="CW287" s="5" t="e">
        <v>#N/A</v>
      </c>
      <c r="CX287" s="5" t="e">
        <v>#N/A</v>
      </c>
      <c r="CY287" s="5" t="e">
        <v>#N/A</v>
      </c>
      <c r="CZ287" s="5" t="e">
        <v>#N/A</v>
      </c>
      <c r="DA287" s="5" t="e">
        <v>#N/A</v>
      </c>
      <c r="DB287" s="5" t="e">
        <v>#N/A</v>
      </c>
      <c r="DC287" s="5" t="e">
        <v>#N/A</v>
      </c>
      <c r="DD287" s="5" t="e">
        <v>#N/A</v>
      </c>
      <c r="DE287" s="5" t="e">
        <v>#N/A</v>
      </c>
      <c r="DF287" s="5" t="e">
        <v>#N/A</v>
      </c>
      <c r="DG287" s="5" t="e">
        <v>#N/A</v>
      </c>
      <c r="DH287" s="5" t="e">
        <v>#N/A</v>
      </c>
      <c r="DI287" s="5" t="e">
        <v>#N/A</v>
      </c>
    </row>
    <row r="288" spans="1:113" s="5" customFormat="1" ht="75">
      <c r="A288"/>
      <c r="B288"/>
      <c r="C288" s="44"/>
      <c r="D288" s="44" t="s">
        <v>197</v>
      </c>
      <c r="E288" s="44" t="s">
        <v>190</v>
      </c>
      <c r="F288" s="44" t="s">
        <v>3091</v>
      </c>
      <c r="G288" s="44" t="s">
        <v>6</v>
      </c>
      <c r="H288" s="44" t="s">
        <v>7</v>
      </c>
      <c r="I288" s="44"/>
      <c r="J288" s="44"/>
      <c r="K288" s="44"/>
      <c r="L288" s="44"/>
      <c r="M288" t="str">
        <f t="shared" si="33"/>
        <v>"//*[@class=\"</v>
      </c>
      <c r="N288" t="s">
        <v>31</v>
      </c>
      <c r="O288" s="4" t="str">
        <f t="shared" si="36"/>
        <v>click</v>
      </c>
      <c r="P288" t="str">
        <f t="shared" si="37"/>
        <v>();</v>
      </c>
      <c r="Q288" t="str">
        <f t="shared" si="38"/>
        <v/>
      </c>
      <c r="R288" t="str">
        <f t="shared" si="34"/>
        <v/>
      </c>
      <c r="S288" s="1" t="str">
        <f t="shared" si="35"/>
        <v/>
      </c>
      <c r="T288"/>
      <c r="U288"/>
      <c r="V288"/>
      <c r="W288"/>
      <c r="X288"/>
      <c r="Y288"/>
      <c r="Z288">
        <v>279</v>
      </c>
      <c r="AA288"/>
      <c r="AB288"/>
      <c r="AC288" s="6"/>
      <c r="AD288" s="6"/>
      <c r="AE288" s="6"/>
      <c r="AF288" s="6"/>
      <c r="AG288" s="4"/>
      <c r="AH288" s="4"/>
      <c r="AI288" s="4"/>
      <c r="AJ288" s="4"/>
      <c r="AK288" s="4"/>
      <c r="AL288" s="4"/>
      <c r="AM288" s="4"/>
      <c r="AN288" s="4"/>
      <c r="AO288" s="4"/>
      <c r="AP288" s="4"/>
      <c r="AQ288" s="4"/>
      <c r="AR288" s="4"/>
      <c r="AS288" s="4"/>
      <c r="AT288" s="4"/>
      <c r="AU288" s="4"/>
      <c r="AV288" s="4"/>
      <c r="AW288" s="4"/>
      <c r="AX288" s="4"/>
      <c r="AY288" s="4"/>
      <c r="AZ288" s="4"/>
      <c r="BA288" s="4"/>
      <c r="BB288" s="3"/>
      <c r="BC288" s="3"/>
      <c r="CT288" s="5" t="e">
        <v>#N/A</v>
      </c>
      <c r="CU288" s="5" t="e">
        <v>#N/A</v>
      </c>
      <c r="CV288" s="5" t="e">
        <v>#N/A</v>
      </c>
      <c r="CW288" s="5" t="e">
        <v>#N/A</v>
      </c>
      <c r="CX288" s="5" t="e">
        <v>#N/A</v>
      </c>
      <c r="CY288" s="5" t="e">
        <v>#N/A</v>
      </c>
      <c r="CZ288" s="5" t="e">
        <v>#N/A</v>
      </c>
      <c r="DA288" s="5" t="e">
        <v>#N/A</v>
      </c>
      <c r="DB288" s="5" t="e">
        <v>#N/A</v>
      </c>
      <c r="DC288" s="5" t="e">
        <v>#N/A</v>
      </c>
      <c r="DD288" s="5" t="e">
        <v>#N/A</v>
      </c>
      <c r="DE288" s="5" t="e">
        <v>#N/A</v>
      </c>
      <c r="DF288" s="5" t="e">
        <v>#N/A</v>
      </c>
      <c r="DG288" s="5" t="e">
        <v>#N/A</v>
      </c>
      <c r="DH288" s="5" t="e">
        <v>#N/A</v>
      </c>
      <c r="DI288" s="5" t="e">
        <v>#N/A</v>
      </c>
    </row>
    <row r="289" spans="1:113" s="5" customFormat="1" ht="75">
      <c r="A289"/>
      <c r="B289"/>
      <c r="C289" s="44"/>
      <c r="D289" s="44" t="s">
        <v>197</v>
      </c>
      <c r="E289" s="44" t="s">
        <v>190</v>
      </c>
      <c r="F289" s="44" t="s">
        <v>3092</v>
      </c>
      <c r="G289" s="44" t="s">
        <v>6</v>
      </c>
      <c r="H289" s="44" t="s">
        <v>7</v>
      </c>
      <c r="I289" s="44"/>
      <c r="J289" s="44"/>
      <c r="K289" s="44"/>
      <c r="L289" s="44"/>
      <c r="M289" t="str">
        <f t="shared" si="33"/>
        <v>"//*[@class=\"</v>
      </c>
      <c r="N289" t="s">
        <v>31</v>
      </c>
      <c r="O289" s="4" t="str">
        <f t="shared" si="36"/>
        <v>click</v>
      </c>
      <c r="P289" t="str">
        <f t="shared" si="37"/>
        <v>();</v>
      </c>
      <c r="Q289" t="str">
        <f t="shared" si="38"/>
        <v/>
      </c>
      <c r="R289" t="str">
        <f t="shared" si="34"/>
        <v/>
      </c>
      <c r="S289" s="1" t="str">
        <f t="shared" si="35"/>
        <v/>
      </c>
      <c r="T289"/>
      <c r="U289"/>
      <c r="V289"/>
      <c r="W289"/>
      <c r="X289"/>
      <c r="Y289"/>
      <c r="Z289">
        <v>280</v>
      </c>
      <c r="AA289"/>
      <c r="AB289"/>
      <c r="AC289" s="6"/>
      <c r="AD289" s="6"/>
      <c r="AE289" s="6"/>
      <c r="AF289" s="6"/>
      <c r="AG289" s="4"/>
      <c r="AH289" s="4"/>
      <c r="AI289" s="4"/>
      <c r="AJ289" s="4"/>
      <c r="AK289" s="4"/>
      <c r="AL289" s="4"/>
      <c r="AM289" s="4"/>
      <c r="AN289" s="4"/>
      <c r="AO289" s="4"/>
      <c r="AP289" s="4"/>
      <c r="AQ289" s="4"/>
      <c r="AR289" s="4"/>
      <c r="AS289" s="4"/>
      <c r="AT289" s="4"/>
      <c r="AU289" s="4"/>
      <c r="AV289" s="4"/>
      <c r="AW289" s="4"/>
      <c r="AX289" s="4"/>
      <c r="AY289" s="4"/>
      <c r="AZ289" s="4"/>
      <c r="BA289" s="4"/>
      <c r="BB289" s="3"/>
      <c r="BC289" s="3"/>
      <c r="CT289" s="5" t="e">
        <v>#N/A</v>
      </c>
      <c r="CU289" s="5" t="e">
        <v>#N/A</v>
      </c>
      <c r="CV289" s="5" t="e">
        <v>#N/A</v>
      </c>
      <c r="CW289" s="5" t="e">
        <v>#N/A</v>
      </c>
      <c r="CX289" s="5" t="e">
        <v>#N/A</v>
      </c>
      <c r="CY289" s="5" t="e">
        <v>#N/A</v>
      </c>
      <c r="CZ289" s="5" t="e">
        <v>#N/A</v>
      </c>
      <c r="DA289" s="5" t="e">
        <v>#N/A</v>
      </c>
      <c r="DB289" s="5" t="e">
        <v>#N/A</v>
      </c>
      <c r="DC289" s="5" t="e">
        <v>#N/A</v>
      </c>
      <c r="DD289" s="5" t="e">
        <v>#N/A</v>
      </c>
      <c r="DE289" s="5" t="e">
        <v>#N/A</v>
      </c>
      <c r="DF289" s="5" t="e">
        <v>#N/A</v>
      </c>
      <c r="DG289" s="5" t="e">
        <v>#N/A</v>
      </c>
      <c r="DH289" s="5" t="e">
        <v>#N/A</v>
      </c>
      <c r="DI289" s="5" t="e">
        <v>#N/A</v>
      </c>
    </row>
    <row r="290" spans="1:113" s="5" customFormat="1" ht="75">
      <c r="A290"/>
      <c r="B290"/>
      <c r="C290" s="44"/>
      <c r="D290" s="44" t="s">
        <v>197</v>
      </c>
      <c r="E290" s="44" t="s">
        <v>190</v>
      </c>
      <c r="F290" s="44" t="s">
        <v>3093</v>
      </c>
      <c r="G290" s="44" t="s">
        <v>6</v>
      </c>
      <c r="H290" s="44" t="s">
        <v>7</v>
      </c>
      <c r="I290" s="44"/>
      <c r="J290" s="44"/>
      <c r="K290" s="44"/>
      <c r="L290" s="44"/>
      <c r="M290" t="str">
        <f t="shared" si="33"/>
        <v>"//*[@class=\"</v>
      </c>
      <c r="N290" t="s">
        <v>31</v>
      </c>
      <c r="O290" s="4" t="str">
        <f t="shared" si="36"/>
        <v>click</v>
      </c>
      <c r="P290" t="str">
        <f t="shared" si="37"/>
        <v>();</v>
      </c>
      <c r="Q290" t="str">
        <f t="shared" si="38"/>
        <v/>
      </c>
      <c r="R290" t="str">
        <f t="shared" si="34"/>
        <v/>
      </c>
      <c r="S290" s="1" t="str">
        <f t="shared" si="35"/>
        <v/>
      </c>
      <c r="T290"/>
      <c r="U290"/>
      <c r="V290"/>
      <c r="W290"/>
      <c r="X290"/>
      <c r="Y290"/>
      <c r="Z290">
        <v>281</v>
      </c>
      <c r="AA290"/>
      <c r="AB290"/>
      <c r="AC290" s="6"/>
      <c r="AD290" s="6"/>
      <c r="AE290" s="6"/>
      <c r="AF290" s="6"/>
      <c r="AG290" s="4"/>
      <c r="AH290" s="4"/>
      <c r="AI290" s="4"/>
      <c r="AJ290" s="4"/>
      <c r="AK290" s="4"/>
      <c r="AL290" s="4"/>
      <c r="AM290" s="4"/>
      <c r="AN290" s="4"/>
      <c r="AO290" s="4"/>
      <c r="AP290" s="4"/>
      <c r="AQ290" s="4"/>
      <c r="AR290" s="4"/>
      <c r="AS290" s="4"/>
      <c r="AT290" s="4"/>
      <c r="AU290" s="4"/>
      <c r="AV290" s="4"/>
      <c r="AW290" s="4"/>
      <c r="AX290" s="4"/>
      <c r="AY290" s="4"/>
      <c r="AZ290" s="4"/>
      <c r="BA290" s="4"/>
      <c r="BB290" s="3"/>
      <c r="BC290" s="3"/>
      <c r="CT290" s="5" t="e">
        <v>#N/A</v>
      </c>
      <c r="CU290" s="5" t="e">
        <v>#N/A</v>
      </c>
      <c r="CV290" s="5" t="e">
        <v>#N/A</v>
      </c>
      <c r="CW290" s="5" t="e">
        <v>#N/A</v>
      </c>
      <c r="CX290" s="5" t="e">
        <v>#N/A</v>
      </c>
      <c r="CY290" s="5" t="e">
        <v>#N/A</v>
      </c>
      <c r="CZ290" s="5" t="e">
        <v>#N/A</v>
      </c>
      <c r="DA290" s="5" t="e">
        <v>#N/A</v>
      </c>
      <c r="DB290" s="5" t="e">
        <v>#N/A</v>
      </c>
      <c r="DC290" s="5" t="e">
        <v>#N/A</v>
      </c>
      <c r="DD290" s="5" t="e">
        <v>#N/A</v>
      </c>
      <c r="DE290" s="5" t="e">
        <v>#N/A</v>
      </c>
      <c r="DF290" s="5" t="e">
        <v>#N/A</v>
      </c>
      <c r="DG290" s="5" t="e">
        <v>#N/A</v>
      </c>
      <c r="DH290" s="5" t="e">
        <v>#N/A</v>
      </c>
      <c r="DI290" s="5" t="e">
        <v>#N/A</v>
      </c>
    </row>
    <row r="291" spans="1:113" s="5" customFormat="1" ht="75">
      <c r="A291"/>
      <c r="B291"/>
      <c r="C291" s="44"/>
      <c r="D291" s="44" t="s">
        <v>197</v>
      </c>
      <c r="E291" s="44" t="s">
        <v>190</v>
      </c>
      <c r="F291" s="44" t="s">
        <v>3094</v>
      </c>
      <c r="G291" s="44" t="s">
        <v>6</v>
      </c>
      <c r="H291" s="44" t="s">
        <v>7</v>
      </c>
      <c r="I291" s="44"/>
      <c r="J291" s="44"/>
      <c r="K291" s="44"/>
      <c r="L291" s="44"/>
      <c r="M291" t="str">
        <f t="shared" si="33"/>
        <v>"//*[@class=\"</v>
      </c>
      <c r="N291" t="s">
        <v>31</v>
      </c>
      <c r="O291" s="4" t="str">
        <f t="shared" si="36"/>
        <v>click</v>
      </c>
      <c r="P291" t="str">
        <f t="shared" si="37"/>
        <v>();</v>
      </c>
      <c r="Q291" t="str">
        <f t="shared" si="38"/>
        <v/>
      </c>
      <c r="R291" t="str">
        <f t="shared" si="34"/>
        <v/>
      </c>
      <c r="S291" s="1" t="str">
        <f t="shared" si="35"/>
        <v/>
      </c>
      <c r="T291"/>
      <c r="U291"/>
      <c r="V291"/>
      <c r="W291"/>
      <c r="X291"/>
      <c r="Y291"/>
      <c r="Z291">
        <v>282</v>
      </c>
      <c r="AA291"/>
      <c r="AB291"/>
      <c r="AC291" s="6"/>
      <c r="AD291" s="6"/>
      <c r="AE291" s="6"/>
      <c r="AF291" s="6"/>
      <c r="AG291" s="4"/>
      <c r="AH291" s="4"/>
      <c r="AI291" s="4"/>
      <c r="AJ291" s="4"/>
      <c r="AK291" s="4"/>
      <c r="AL291" s="4"/>
      <c r="AM291" s="4"/>
      <c r="AN291" s="4"/>
      <c r="AO291" s="4"/>
      <c r="AP291" s="4"/>
      <c r="AQ291" s="4"/>
      <c r="AR291" s="4"/>
      <c r="AS291" s="4"/>
      <c r="AT291" s="4"/>
      <c r="AU291" s="4"/>
      <c r="AV291" s="4"/>
      <c r="AW291" s="4"/>
      <c r="AX291" s="4"/>
      <c r="AY291" s="4"/>
      <c r="AZ291" s="4"/>
      <c r="BA291" s="4"/>
      <c r="BB291" s="3"/>
      <c r="BC291" s="3"/>
      <c r="CT291" s="5" t="e">
        <v>#N/A</v>
      </c>
      <c r="CU291" s="5" t="e">
        <v>#N/A</v>
      </c>
      <c r="CV291" s="5" t="e">
        <v>#N/A</v>
      </c>
      <c r="CW291" s="5" t="e">
        <v>#N/A</v>
      </c>
      <c r="CX291" s="5" t="e">
        <v>#N/A</v>
      </c>
      <c r="CY291" s="5" t="e">
        <v>#N/A</v>
      </c>
      <c r="CZ291" s="5" t="e">
        <v>#N/A</v>
      </c>
      <c r="DA291" s="5" t="e">
        <v>#N/A</v>
      </c>
      <c r="DB291" s="5" t="e">
        <v>#N/A</v>
      </c>
      <c r="DC291" s="5" t="e">
        <v>#N/A</v>
      </c>
      <c r="DD291" s="5" t="e">
        <v>#N/A</v>
      </c>
      <c r="DE291" s="5" t="e">
        <v>#N/A</v>
      </c>
      <c r="DF291" s="5" t="e">
        <v>#N/A</v>
      </c>
      <c r="DG291" s="5" t="e">
        <v>#N/A</v>
      </c>
      <c r="DH291" s="5" t="e">
        <v>#N/A</v>
      </c>
      <c r="DI291" s="5" t="e">
        <v>#N/A</v>
      </c>
    </row>
    <row r="292" spans="1:113" s="5" customFormat="1" ht="75">
      <c r="A292"/>
      <c r="B292"/>
      <c r="C292" s="44"/>
      <c r="D292" s="44" t="s">
        <v>197</v>
      </c>
      <c r="E292" s="44" t="s">
        <v>190</v>
      </c>
      <c r="F292" s="44" t="s">
        <v>3095</v>
      </c>
      <c r="G292" s="44" t="s">
        <v>6</v>
      </c>
      <c r="H292" s="44" t="s">
        <v>7</v>
      </c>
      <c r="I292" s="44"/>
      <c r="J292" s="44"/>
      <c r="K292" s="44"/>
      <c r="L292" s="44"/>
      <c r="M292" t="str">
        <f t="shared" si="33"/>
        <v>"//*[@class=\"</v>
      </c>
      <c r="N292" t="s">
        <v>31</v>
      </c>
      <c r="O292" s="4" t="str">
        <f t="shared" si="36"/>
        <v>click</v>
      </c>
      <c r="P292" t="str">
        <f t="shared" si="37"/>
        <v>();</v>
      </c>
      <c r="Q292" t="str">
        <f t="shared" si="38"/>
        <v/>
      </c>
      <c r="R292" t="str">
        <f t="shared" si="34"/>
        <v/>
      </c>
      <c r="S292" s="1" t="str">
        <f t="shared" si="35"/>
        <v/>
      </c>
      <c r="T292"/>
      <c r="U292"/>
      <c r="V292"/>
      <c r="W292"/>
      <c r="X292"/>
      <c r="Y292"/>
      <c r="Z292">
        <v>283</v>
      </c>
      <c r="AA292"/>
      <c r="AB292"/>
      <c r="AC292" s="6"/>
      <c r="AD292" s="6"/>
      <c r="AE292" s="6"/>
      <c r="AF292" s="6"/>
      <c r="AG292" s="4"/>
      <c r="AH292" s="4"/>
      <c r="AI292" s="4"/>
      <c r="AJ292" s="4"/>
      <c r="AK292" s="4"/>
      <c r="AL292" s="4"/>
      <c r="AM292" s="4"/>
      <c r="AN292" s="4"/>
      <c r="AO292" s="4"/>
      <c r="AP292" s="4"/>
      <c r="AQ292" s="4"/>
      <c r="AR292" s="4"/>
      <c r="AS292" s="4"/>
      <c r="AT292" s="4"/>
      <c r="AU292" s="4"/>
      <c r="AV292" s="4"/>
      <c r="AW292" s="4"/>
      <c r="AX292" s="4"/>
      <c r="AY292" s="4"/>
      <c r="AZ292" s="4"/>
      <c r="BA292" s="4"/>
      <c r="BB292" s="3"/>
      <c r="BC292" s="3"/>
      <c r="CT292" s="5" t="e">
        <v>#N/A</v>
      </c>
      <c r="CU292" s="5" t="e">
        <v>#N/A</v>
      </c>
      <c r="CV292" s="5" t="e">
        <v>#N/A</v>
      </c>
      <c r="CW292" s="5" t="e">
        <v>#N/A</v>
      </c>
      <c r="CX292" s="5" t="e">
        <v>#N/A</v>
      </c>
      <c r="CY292" s="5" t="e">
        <v>#N/A</v>
      </c>
      <c r="CZ292" s="5" t="e">
        <v>#N/A</v>
      </c>
      <c r="DA292" s="5" t="e">
        <v>#N/A</v>
      </c>
      <c r="DB292" s="5" t="e">
        <v>#N/A</v>
      </c>
      <c r="DC292" s="5" t="e">
        <v>#N/A</v>
      </c>
      <c r="DD292" s="5" t="e">
        <v>#N/A</v>
      </c>
      <c r="DE292" s="5" t="e">
        <v>#N/A</v>
      </c>
      <c r="DF292" s="5" t="e">
        <v>#N/A</v>
      </c>
      <c r="DG292" s="5" t="e">
        <v>#N/A</v>
      </c>
      <c r="DH292" s="5" t="e">
        <v>#N/A</v>
      </c>
      <c r="DI292" s="5" t="e">
        <v>#N/A</v>
      </c>
    </row>
    <row r="293" spans="1:113" s="5" customFormat="1" ht="75">
      <c r="A293"/>
      <c r="B293"/>
      <c r="C293" s="44"/>
      <c r="D293" s="44" t="s">
        <v>197</v>
      </c>
      <c r="E293" s="44" t="s">
        <v>190</v>
      </c>
      <c r="F293" s="44" t="s">
        <v>3096</v>
      </c>
      <c r="G293" s="44" t="s">
        <v>6</v>
      </c>
      <c r="H293" s="44" t="s">
        <v>7</v>
      </c>
      <c r="I293" s="44"/>
      <c r="J293" s="44"/>
      <c r="K293" s="44"/>
      <c r="L293" s="44"/>
      <c r="M293" t="str">
        <f t="shared" si="33"/>
        <v>"//*[@class=\"</v>
      </c>
      <c r="N293" t="s">
        <v>31</v>
      </c>
      <c r="O293" s="4" t="str">
        <f t="shared" si="36"/>
        <v>click</v>
      </c>
      <c r="P293" t="str">
        <f t="shared" si="37"/>
        <v>();</v>
      </c>
      <c r="Q293" t="str">
        <f t="shared" si="38"/>
        <v/>
      </c>
      <c r="R293" t="str">
        <f t="shared" si="34"/>
        <v/>
      </c>
      <c r="S293" s="1" t="str">
        <f t="shared" si="35"/>
        <v/>
      </c>
      <c r="T293"/>
      <c r="U293"/>
      <c r="V293"/>
      <c r="W293"/>
      <c r="X293"/>
      <c r="Y293"/>
      <c r="Z293">
        <v>284</v>
      </c>
      <c r="AA293"/>
      <c r="AB293"/>
      <c r="AC293" s="6"/>
      <c r="AD293" s="6"/>
      <c r="AE293" s="6"/>
      <c r="AF293" s="6"/>
      <c r="AG293" s="4"/>
      <c r="AH293" s="4"/>
      <c r="AI293" s="4"/>
      <c r="AJ293" s="4"/>
      <c r="AK293" s="4"/>
      <c r="AL293" s="4"/>
      <c r="AM293" s="4"/>
      <c r="AN293" s="4"/>
      <c r="AO293" s="4"/>
      <c r="AP293" s="4"/>
      <c r="AQ293" s="4"/>
      <c r="AR293" s="4"/>
      <c r="AS293" s="4"/>
      <c r="AT293" s="4"/>
      <c r="AU293" s="4"/>
      <c r="AV293" s="4"/>
      <c r="AW293" s="4"/>
      <c r="AX293" s="4"/>
      <c r="AY293" s="4"/>
      <c r="AZ293" s="4"/>
      <c r="BA293" s="4"/>
      <c r="BB293" s="3"/>
      <c r="BC293" s="3"/>
      <c r="CT293" s="5" t="e">
        <v>#N/A</v>
      </c>
      <c r="CU293" s="5" t="e">
        <v>#N/A</v>
      </c>
      <c r="CV293" s="5" t="e">
        <v>#N/A</v>
      </c>
      <c r="CW293" s="5" t="e">
        <v>#N/A</v>
      </c>
      <c r="CX293" s="5" t="e">
        <v>#N/A</v>
      </c>
      <c r="CY293" s="5" t="e">
        <v>#N/A</v>
      </c>
      <c r="CZ293" s="5" t="e">
        <v>#N/A</v>
      </c>
      <c r="DA293" s="5" t="e">
        <v>#N/A</v>
      </c>
      <c r="DB293" s="5" t="e">
        <v>#N/A</v>
      </c>
      <c r="DC293" s="5" t="e">
        <v>#N/A</v>
      </c>
      <c r="DD293" s="5" t="e">
        <v>#N/A</v>
      </c>
      <c r="DE293" s="5" t="e">
        <v>#N/A</v>
      </c>
      <c r="DF293" s="5" t="e">
        <v>#N/A</v>
      </c>
      <c r="DG293" s="5" t="e">
        <v>#N/A</v>
      </c>
      <c r="DH293" s="5" t="e">
        <v>#N/A</v>
      </c>
      <c r="DI293" s="5" t="e">
        <v>#N/A</v>
      </c>
    </row>
    <row r="294" spans="1:113" s="5" customFormat="1" ht="75">
      <c r="A294"/>
      <c r="B294"/>
      <c r="C294" s="44"/>
      <c r="D294" s="44" t="s">
        <v>197</v>
      </c>
      <c r="E294" s="44" t="s">
        <v>190</v>
      </c>
      <c r="F294" s="44" t="s">
        <v>3097</v>
      </c>
      <c r="G294" s="44" t="s">
        <v>6</v>
      </c>
      <c r="H294" s="44" t="s">
        <v>7</v>
      </c>
      <c r="I294" s="44"/>
      <c r="J294" s="44"/>
      <c r="K294" s="44"/>
      <c r="L294" s="44"/>
      <c r="M294" t="str">
        <f t="shared" si="33"/>
        <v>"//*[@class=\"</v>
      </c>
      <c r="N294" t="s">
        <v>31</v>
      </c>
      <c r="O294" s="4" t="str">
        <f t="shared" si="36"/>
        <v>click</v>
      </c>
      <c r="P294" t="str">
        <f t="shared" si="37"/>
        <v>();</v>
      </c>
      <c r="Q294" t="str">
        <f t="shared" si="38"/>
        <v/>
      </c>
      <c r="R294" t="str">
        <f t="shared" si="34"/>
        <v/>
      </c>
      <c r="S294" s="1" t="str">
        <f t="shared" si="35"/>
        <v/>
      </c>
      <c r="T294"/>
      <c r="U294"/>
      <c r="V294"/>
      <c r="W294"/>
      <c r="X294"/>
      <c r="Y294"/>
      <c r="Z294">
        <v>285</v>
      </c>
      <c r="AA294"/>
      <c r="AB294"/>
      <c r="AC294" s="6"/>
      <c r="AD294" s="6"/>
      <c r="AE294" s="6"/>
      <c r="AF294" s="6"/>
      <c r="AG294" s="4"/>
      <c r="AH294" s="4"/>
      <c r="AI294" s="4"/>
      <c r="AJ294" s="4"/>
      <c r="AK294" s="4"/>
      <c r="AL294" s="4"/>
      <c r="AM294" s="4"/>
      <c r="AN294" s="4"/>
      <c r="AO294" s="4"/>
      <c r="AP294" s="4"/>
      <c r="AQ294" s="4"/>
      <c r="AR294" s="4"/>
      <c r="AS294" s="4"/>
      <c r="AT294" s="4"/>
      <c r="AU294" s="4"/>
      <c r="AV294" s="4"/>
      <c r="AW294" s="4"/>
      <c r="AX294" s="4"/>
      <c r="AY294" s="4"/>
      <c r="AZ294" s="4"/>
      <c r="BA294" s="4"/>
      <c r="BB294" s="3"/>
      <c r="BC294" s="3"/>
      <c r="CT294" s="5" t="e">
        <v>#N/A</v>
      </c>
      <c r="CU294" s="5" t="e">
        <v>#N/A</v>
      </c>
      <c r="CV294" s="5" t="e">
        <v>#N/A</v>
      </c>
      <c r="CW294" s="5" t="e">
        <v>#N/A</v>
      </c>
      <c r="CX294" s="5" t="e">
        <v>#N/A</v>
      </c>
      <c r="CY294" s="5" t="e">
        <v>#N/A</v>
      </c>
      <c r="CZ294" s="5" t="e">
        <v>#N/A</v>
      </c>
      <c r="DA294" s="5" t="e">
        <v>#N/A</v>
      </c>
      <c r="DB294" s="5" t="e">
        <v>#N/A</v>
      </c>
      <c r="DC294" s="5" t="e">
        <v>#N/A</v>
      </c>
      <c r="DD294" s="5" t="e">
        <v>#N/A</v>
      </c>
      <c r="DE294" s="5" t="e">
        <v>#N/A</v>
      </c>
      <c r="DF294" s="5" t="e">
        <v>#N/A</v>
      </c>
      <c r="DG294" s="5" t="e">
        <v>#N/A</v>
      </c>
      <c r="DH294" s="5" t="e">
        <v>#N/A</v>
      </c>
      <c r="DI294" s="5" t="e">
        <v>#N/A</v>
      </c>
    </row>
    <row r="295" spans="1:113" s="5" customFormat="1" ht="75">
      <c r="A295"/>
      <c r="B295"/>
      <c r="C295" s="44"/>
      <c r="D295" s="44" t="s">
        <v>197</v>
      </c>
      <c r="E295" s="44" t="s">
        <v>190</v>
      </c>
      <c r="F295" s="44" t="s">
        <v>3098</v>
      </c>
      <c r="G295" s="44" t="s">
        <v>6</v>
      </c>
      <c r="H295" s="44" t="s">
        <v>7</v>
      </c>
      <c r="I295" s="44"/>
      <c r="J295" s="44"/>
      <c r="K295" s="44"/>
      <c r="L295" s="44"/>
      <c r="M295" t="str">
        <f t="shared" si="33"/>
        <v>"//*[@class=\"</v>
      </c>
      <c r="N295" t="s">
        <v>31</v>
      </c>
      <c r="O295" s="4" t="str">
        <f t="shared" si="36"/>
        <v>click</v>
      </c>
      <c r="P295" t="str">
        <f t="shared" si="37"/>
        <v>();</v>
      </c>
      <c r="Q295" t="str">
        <f t="shared" si="38"/>
        <v/>
      </c>
      <c r="R295" t="str">
        <f t="shared" si="34"/>
        <v/>
      </c>
      <c r="S295" s="1" t="str">
        <f t="shared" si="35"/>
        <v/>
      </c>
      <c r="T295"/>
      <c r="U295"/>
      <c r="V295"/>
      <c r="W295"/>
      <c r="X295"/>
      <c r="Y295"/>
      <c r="Z295">
        <v>286</v>
      </c>
      <c r="AA295"/>
      <c r="AB295"/>
      <c r="AC295" s="6"/>
      <c r="AD295" s="6"/>
      <c r="AE295" s="6"/>
      <c r="AF295" s="6"/>
      <c r="AG295" s="4"/>
      <c r="AH295" s="4"/>
      <c r="AI295" s="4"/>
      <c r="AJ295" s="4"/>
      <c r="AK295" s="4"/>
      <c r="AL295" s="4"/>
      <c r="AM295" s="4"/>
      <c r="AN295" s="4"/>
      <c r="AO295" s="4"/>
      <c r="AP295" s="4"/>
      <c r="AQ295" s="4"/>
      <c r="AR295" s="4"/>
      <c r="AS295" s="4"/>
      <c r="AT295" s="4"/>
      <c r="AU295" s="4"/>
      <c r="AV295" s="4"/>
      <c r="AW295" s="4"/>
      <c r="AX295" s="4"/>
      <c r="AY295" s="4"/>
      <c r="AZ295" s="4"/>
      <c r="BA295" s="4"/>
      <c r="BB295" s="3"/>
      <c r="BC295" s="3"/>
      <c r="CT295" s="5" t="e">
        <v>#N/A</v>
      </c>
      <c r="CU295" s="5" t="e">
        <v>#N/A</v>
      </c>
      <c r="CV295" s="5" t="e">
        <v>#N/A</v>
      </c>
      <c r="CW295" s="5" t="e">
        <v>#N/A</v>
      </c>
      <c r="CX295" s="5" t="e">
        <v>#N/A</v>
      </c>
      <c r="CY295" s="5" t="e">
        <v>#N/A</v>
      </c>
      <c r="CZ295" s="5" t="e">
        <v>#N/A</v>
      </c>
      <c r="DA295" s="5" t="e">
        <v>#N/A</v>
      </c>
      <c r="DB295" s="5" t="e">
        <v>#N/A</v>
      </c>
      <c r="DC295" s="5" t="e">
        <v>#N/A</v>
      </c>
      <c r="DD295" s="5" t="e">
        <v>#N/A</v>
      </c>
      <c r="DE295" s="5" t="e">
        <v>#N/A</v>
      </c>
      <c r="DF295" s="5" t="e">
        <v>#N/A</v>
      </c>
      <c r="DG295" s="5" t="e">
        <v>#N/A</v>
      </c>
      <c r="DH295" s="5" t="e">
        <v>#N/A</v>
      </c>
      <c r="DI295" s="5" t="e">
        <v>#N/A</v>
      </c>
    </row>
    <row r="296" spans="1:113" s="5" customFormat="1" ht="75">
      <c r="A296"/>
      <c r="B296"/>
      <c r="C296" s="44"/>
      <c r="D296" s="44" t="s">
        <v>197</v>
      </c>
      <c r="E296" s="44" t="s">
        <v>190</v>
      </c>
      <c r="F296" s="44" t="s">
        <v>3099</v>
      </c>
      <c r="G296" s="44" t="s">
        <v>6</v>
      </c>
      <c r="H296" s="44" t="s">
        <v>7</v>
      </c>
      <c r="I296" s="44"/>
      <c r="J296" s="44"/>
      <c r="K296" s="44"/>
      <c r="L296" s="44"/>
      <c r="M296" t="str">
        <f t="shared" si="33"/>
        <v>"//*[@class=\"</v>
      </c>
      <c r="N296" t="s">
        <v>31</v>
      </c>
      <c r="O296" s="4" t="str">
        <f t="shared" si="36"/>
        <v>click</v>
      </c>
      <c r="P296" t="str">
        <f t="shared" si="37"/>
        <v>();</v>
      </c>
      <c r="Q296" t="str">
        <f t="shared" si="38"/>
        <v/>
      </c>
      <c r="R296" t="str">
        <f t="shared" si="34"/>
        <v/>
      </c>
      <c r="S296" s="1" t="str">
        <f t="shared" si="35"/>
        <v/>
      </c>
      <c r="T296"/>
      <c r="U296"/>
      <c r="V296"/>
      <c r="W296"/>
      <c r="X296"/>
      <c r="Y296"/>
      <c r="Z296">
        <v>287</v>
      </c>
      <c r="AA296"/>
      <c r="AB296"/>
      <c r="AC296" s="6"/>
      <c r="AD296" s="6"/>
      <c r="AE296" s="6"/>
      <c r="AF296" s="6"/>
      <c r="AG296" s="4"/>
      <c r="AH296" s="4"/>
      <c r="AI296" s="4"/>
      <c r="AJ296" s="4"/>
      <c r="AK296" s="4"/>
      <c r="AL296" s="4"/>
      <c r="AM296" s="4"/>
      <c r="AN296" s="4"/>
      <c r="AO296" s="4"/>
      <c r="AP296" s="4"/>
      <c r="AQ296" s="4"/>
      <c r="AR296" s="4"/>
      <c r="AS296" s="4"/>
      <c r="AT296" s="4"/>
      <c r="AU296" s="4"/>
      <c r="AV296" s="4"/>
      <c r="AW296" s="4"/>
      <c r="AX296" s="4"/>
      <c r="AY296" s="4"/>
      <c r="AZ296" s="4"/>
      <c r="BA296" s="4"/>
      <c r="BB296" s="3"/>
      <c r="BC296" s="3"/>
      <c r="CT296" s="5" t="e">
        <v>#N/A</v>
      </c>
      <c r="CU296" s="5" t="e">
        <v>#N/A</v>
      </c>
      <c r="CV296" s="5" t="e">
        <v>#N/A</v>
      </c>
      <c r="CW296" s="5" t="e">
        <v>#N/A</v>
      </c>
      <c r="CX296" s="5" t="e">
        <v>#N/A</v>
      </c>
      <c r="CY296" s="5" t="e">
        <v>#N/A</v>
      </c>
      <c r="CZ296" s="5" t="e">
        <v>#N/A</v>
      </c>
      <c r="DA296" s="5" t="e">
        <v>#N/A</v>
      </c>
      <c r="DB296" s="5" t="e">
        <v>#N/A</v>
      </c>
      <c r="DC296" s="5" t="e">
        <v>#N/A</v>
      </c>
      <c r="DD296" s="5" t="e">
        <v>#N/A</v>
      </c>
      <c r="DE296" s="5" t="e">
        <v>#N/A</v>
      </c>
      <c r="DF296" s="5" t="e">
        <v>#N/A</v>
      </c>
      <c r="DG296" s="5" t="e">
        <v>#N/A</v>
      </c>
      <c r="DH296" s="5" t="e">
        <v>#N/A</v>
      </c>
      <c r="DI296" s="5" t="e">
        <v>#N/A</v>
      </c>
    </row>
    <row r="297" spans="1:113" s="5" customFormat="1" ht="75">
      <c r="A297"/>
      <c r="B297"/>
      <c r="C297" s="44"/>
      <c r="D297" s="44" t="s">
        <v>197</v>
      </c>
      <c r="E297" s="44" t="s">
        <v>190</v>
      </c>
      <c r="F297" s="44" t="s">
        <v>3100</v>
      </c>
      <c r="G297" s="44" t="s">
        <v>6</v>
      </c>
      <c r="H297" s="44" t="s">
        <v>7</v>
      </c>
      <c r="I297" s="44"/>
      <c r="J297" s="44"/>
      <c r="K297" s="44"/>
      <c r="L297" s="44"/>
      <c r="M297" t="str">
        <f t="shared" si="33"/>
        <v>"//*[@class=\"</v>
      </c>
      <c r="N297" t="s">
        <v>31</v>
      </c>
      <c r="O297" s="4" t="str">
        <f t="shared" si="36"/>
        <v>click</v>
      </c>
      <c r="P297" t="str">
        <f t="shared" si="37"/>
        <v>();</v>
      </c>
      <c r="Q297" t="str">
        <f t="shared" si="38"/>
        <v/>
      </c>
      <c r="R297" t="str">
        <f t="shared" si="34"/>
        <v/>
      </c>
      <c r="S297" s="1" t="str">
        <f t="shared" si="35"/>
        <v/>
      </c>
      <c r="T297"/>
      <c r="U297"/>
      <c r="V297"/>
      <c r="W297"/>
      <c r="X297"/>
      <c r="Y297"/>
      <c r="Z297">
        <v>288</v>
      </c>
      <c r="AA297"/>
      <c r="AB297"/>
      <c r="AC297" s="6"/>
      <c r="AD297" s="6"/>
      <c r="AE297" s="6"/>
      <c r="AF297" s="6"/>
      <c r="AG297" s="4"/>
      <c r="AH297" s="4"/>
      <c r="AI297" s="4"/>
      <c r="AJ297" s="4"/>
      <c r="AK297" s="4"/>
      <c r="AL297" s="4"/>
      <c r="AM297" s="4"/>
      <c r="AN297" s="4"/>
      <c r="AO297" s="4"/>
      <c r="AP297" s="4"/>
      <c r="AQ297" s="4"/>
      <c r="AR297" s="4"/>
      <c r="AS297" s="4"/>
      <c r="AT297" s="4"/>
      <c r="AU297" s="4"/>
      <c r="AV297" s="4"/>
      <c r="AW297" s="4"/>
      <c r="AX297" s="4"/>
      <c r="AY297" s="4"/>
      <c r="AZ297" s="4"/>
      <c r="BA297" s="4"/>
      <c r="BB297" s="3"/>
      <c r="BC297" s="3"/>
      <c r="CT297" s="5" t="e">
        <v>#N/A</v>
      </c>
      <c r="CU297" s="5" t="e">
        <v>#N/A</v>
      </c>
      <c r="CV297" s="5" t="e">
        <v>#N/A</v>
      </c>
      <c r="CW297" s="5" t="e">
        <v>#N/A</v>
      </c>
      <c r="CX297" s="5" t="e">
        <v>#N/A</v>
      </c>
      <c r="CY297" s="5" t="e">
        <v>#N/A</v>
      </c>
      <c r="CZ297" s="5" t="e">
        <v>#N/A</v>
      </c>
      <c r="DA297" s="5" t="e">
        <v>#N/A</v>
      </c>
      <c r="DB297" s="5" t="e">
        <v>#N/A</v>
      </c>
      <c r="DC297" s="5" t="e">
        <v>#N/A</v>
      </c>
      <c r="DD297" s="5" t="e">
        <v>#N/A</v>
      </c>
      <c r="DE297" s="5" t="e">
        <v>#N/A</v>
      </c>
      <c r="DF297" s="5" t="e">
        <v>#N/A</v>
      </c>
      <c r="DG297" s="5" t="e">
        <v>#N/A</v>
      </c>
      <c r="DH297" s="5" t="e">
        <v>#N/A</v>
      </c>
      <c r="DI297" s="5" t="e">
        <v>#N/A</v>
      </c>
    </row>
    <row r="298" spans="1:113" s="5" customFormat="1" ht="75">
      <c r="A298"/>
      <c r="B298"/>
      <c r="C298" s="44"/>
      <c r="D298" s="44" t="s">
        <v>197</v>
      </c>
      <c r="E298" s="44" t="s">
        <v>190</v>
      </c>
      <c r="F298" s="44" t="s">
        <v>3101</v>
      </c>
      <c r="G298" s="44" t="s">
        <v>6</v>
      </c>
      <c r="H298" s="44" t="s">
        <v>7</v>
      </c>
      <c r="I298" s="44"/>
      <c r="J298" s="44"/>
      <c r="K298" s="44"/>
      <c r="L298" s="44"/>
      <c r="M298" t="str">
        <f t="shared" si="33"/>
        <v>"//*[@class=\"</v>
      </c>
      <c r="N298" t="s">
        <v>31</v>
      </c>
      <c r="O298" s="4" t="str">
        <f t="shared" si="36"/>
        <v>click</v>
      </c>
      <c r="P298" t="str">
        <f t="shared" si="37"/>
        <v>();</v>
      </c>
      <c r="Q298" t="str">
        <f t="shared" si="38"/>
        <v/>
      </c>
      <c r="R298" t="str">
        <f t="shared" si="34"/>
        <v/>
      </c>
      <c r="S298" s="1" t="str">
        <f t="shared" si="35"/>
        <v/>
      </c>
      <c r="T298"/>
      <c r="U298"/>
      <c r="V298"/>
      <c r="W298"/>
      <c r="X298"/>
      <c r="Y298"/>
      <c r="Z298">
        <v>289</v>
      </c>
      <c r="AA298"/>
      <c r="AB298"/>
      <c r="AC298" s="6"/>
      <c r="AD298" s="6"/>
      <c r="AE298" s="6"/>
      <c r="AF298" s="6"/>
      <c r="AG298" s="4"/>
      <c r="AH298" s="4"/>
      <c r="AI298" s="4"/>
      <c r="AJ298" s="4"/>
      <c r="AK298" s="4"/>
      <c r="AL298" s="4"/>
      <c r="AM298" s="4"/>
      <c r="AN298" s="4"/>
      <c r="AO298" s="4"/>
      <c r="AP298" s="4"/>
      <c r="AQ298" s="4"/>
      <c r="AR298" s="4"/>
      <c r="AS298" s="4"/>
      <c r="AT298" s="4"/>
      <c r="AU298" s="4"/>
      <c r="AV298" s="4"/>
      <c r="AW298" s="4"/>
      <c r="AX298" s="4"/>
      <c r="AY298" s="4"/>
      <c r="AZ298" s="4"/>
      <c r="BA298" s="4"/>
      <c r="BB298" s="3"/>
      <c r="BC298" s="3"/>
      <c r="CT298" s="5" t="e">
        <v>#N/A</v>
      </c>
      <c r="CU298" s="5" t="e">
        <v>#N/A</v>
      </c>
      <c r="CV298" s="5" t="e">
        <v>#N/A</v>
      </c>
      <c r="CW298" s="5" t="e">
        <v>#N/A</v>
      </c>
      <c r="CX298" s="5" t="e">
        <v>#N/A</v>
      </c>
      <c r="CY298" s="5" t="e">
        <v>#N/A</v>
      </c>
      <c r="CZ298" s="5" t="e">
        <v>#N/A</v>
      </c>
      <c r="DA298" s="5" t="e">
        <v>#N/A</v>
      </c>
      <c r="DB298" s="5" t="e">
        <v>#N/A</v>
      </c>
      <c r="DC298" s="5" t="e">
        <v>#N/A</v>
      </c>
      <c r="DD298" s="5" t="e">
        <v>#N/A</v>
      </c>
      <c r="DE298" s="5" t="e">
        <v>#N/A</v>
      </c>
      <c r="DF298" s="5" t="e">
        <v>#N/A</v>
      </c>
      <c r="DG298" s="5" t="e">
        <v>#N/A</v>
      </c>
      <c r="DH298" s="5" t="e">
        <v>#N/A</v>
      </c>
      <c r="DI298" s="5" t="e">
        <v>#N/A</v>
      </c>
    </row>
    <row r="299" spans="1:113" s="5" customFormat="1" ht="75">
      <c r="A299"/>
      <c r="B299"/>
      <c r="C299" s="44"/>
      <c r="D299" s="44" t="s">
        <v>197</v>
      </c>
      <c r="E299" s="44" t="s">
        <v>190</v>
      </c>
      <c r="F299" s="44" t="s">
        <v>3102</v>
      </c>
      <c r="G299" s="44" t="s">
        <v>6</v>
      </c>
      <c r="H299" s="44" t="s">
        <v>7</v>
      </c>
      <c r="I299" s="44"/>
      <c r="J299" s="44"/>
      <c r="K299" s="44"/>
      <c r="L299" s="44"/>
      <c r="M299" t="str">
        <f t="shared" si="33"/>
        <v>"//*[@class=\"</v>
      </c>
      <c r="N299" t="s">
        <v>31</v>
      </c>
      <c r="O299" s="4" t="str">
        <f t="shared" si="36"/>
        <v>click</v>
      </c>
      <c r="P299" t="str">
        <f t="shared" si="37"/>
        <v>();</v>
      </c>
      <c r="Q299" t="str">
        <f t="shared" si="38"/>
        <v/>
      </c>
      <c r="R299" t="str">
        <f t="shared" si="34"/>
        <v/>
      </c>
      <c r="S299" s="1" t="str">
        <f t="shared" si="35"/>
        <v/>
      </c>
      <c r="T299"/>
      <c r="U299"/>
      <c r="V299"/>
      <c r="W299"/>
      <c r="X299"/>
      <c r="Y299"/>
      <c r="Z299">
        <v>290</v>
      </c>
      <c r="AA299"/>
      <c r="AB299"/>
      <c r="AC299" s="6"/>
      <c r="AD299" s="6"/>
      <c r="AE299" s="6"/>
      <c r="AF299" s="6"/>
      <c r="AG299" s="4"/>
      <c r="AH299" s="4"/>
      <c r="AI299" s="4"/>
      <c r="AJ299" s="4"/>
      <c r="AK299" s="4"/>
      <c r="AL299" s="4"/>
      <c r="AM299" s="4"/>
      <c r="AN299" s="4"/>
      <c r="AO299" s="4"/>
      <c r="AP299" s="4"/>
      <c r="AQ299" s="4"/>
      <c r="AR299" s="4"/>
      <c r="AS299" s="4"/>
      <c r="AT299" s="4"/>
      <c r="AU299" s="4"/>
      <c r="AV299" s="4"/>
      <c r="AW299" s="4"/>
      <c r="AX299" s="4"/>
      <c r="AY299" s="4"/>
      <c r="AZ299" s="4"/>
      <c r="BA299" s="4"/>
      <c r="BB299" s="3"/>
      <c r="BC299" s="3"/>
      <c r="CT299" s="5" t="e">
        <v>#N/A</v>
      </c>
      <c r="CU299" s="5" t="e">
        <v>#N/A</v>
      </c>
      <c r="CV299" s="5" t="e">
        <v>#N/A</v>
      </c>
      <c r="CW299" s="5" t="e">
        <v>#N/A</v>
      </c>
      <c r="CX299" s="5" t="e">
        <v>#N/A</v>
      </c>
      <c r="CY299" s="5" t="e">
        <v>#N/A</v>
      </c>
      <c r="CZ299" s="5" t="e">
        <v>#N/A</v>
      </c>
      <c r="DA299" s="5" t="e">
        <v>#N/A</v>
      </c>
      <c r="DB299" s="5" t="e">
        <v>#N/A</v>
      </c>
      <c r="DC299" s="5" t="e">
        <v>#N/A</v>
      </c>
      <c r="DD299" s="5" t="e">
        <v>#N/A</v>
      </c>
      <c r="DE299" s="5" t="e">
        <v>#N/A</v>
      </c>
      <c r="DF299" s="5" t="e">
        <v>#N/A</v>
      </c>
      <c r="DG299" s="5" t="e">
        <v>#N/A</v>
      </c>
      <c r="DH299" s="5" t="e">
        <v>#N/A</v>
      </c>
      <c r="DI299" s="5" t="e">
        <v>#N/A</v>
      </c>
    </row>
    <row r="300" spans="1:113" s="5" customFormat="1" ht="75">
      <c r="A300"/>
      <c r="B300"/>
      <c r="C300" s="44"/>
      <c r="D300" s="44" t="s">
        <v>197</v>
      </c>
      <c r="E300" s="44" t="s">
        <v>190</v>
      </c>
      <c r="F300" s="44" t="s">
        <v>3103</v>
      </c>
      <c r="G300" s="44" t="s">
        <v>6</v>
      </c>
      <c r="H300" s="44" t="s">
        <v>7</v>
      </c>
      <c r="I300" s="44"/>
      <c r="J300" s="44"/>
      <c r="K300" s="44"/>
      <c r="L300" s="44"/>
      <c r="M300" t="str">
        <f t="shared" si="33"/>
        <v>"//*[@class=\"</v>
      </c>
      <c r="N300" t="s">
        <v>31</v>
      </c>
      <c r="O300" s="4" t="str">
        <f t="shared" si="36"/>
        <v>click</v>
      </c>
      <c r="P300" t="str">
        <f t="shared" si="37"/>
        <v>();</v>
      </c>
      <c r="Q300" t="str">
        <f t="shared" si="38"/>
        <v/>
      </c>
      <c r="R300" t="str">
        <f t="shared" si="34"/>
        <v/>
      </c>
      <c r="S300" s="1" t="str">
        <f t="shared" si="35"/>
        <v/>
      </c>
      <c r="T300"/>
      <c r="U300"/>
      <c r="V300"/>
      <c r="W300"/>
      <c r="X300"/>
      <c r="Y300"/>
      <c r="Z300">
        <v>291</v>
      </c>
      <c r="AA300"/>
      <c r="AB300"/>
      <c r="AC300" s="6"/>
      <c r="AD300" s="6"/>
      <c r="AE300" s="6"/>
      <c r="AF300" s="6"/>
      <c r="AG300" s="4"/>
      <c r="AH300" s="4"/>
      <c r="AI300" s="4"/>
      <c r="AJ300" s="4"/>
      <c r="AK300" s="4"/>
      <c r="AL300" s="4"/>
      <c r="AM300" s="4"/>
      <c r="AN300" s="4"/>
      <c r="AO300" s="4"/>
      <c r="AP300" s="4"/>
      <c r="AQ300" s="4"/>
      <c r="AR300" s="4"/>
      <c r="AS300" s="4"/>
      <c r="AT300" s="4"/>
      <c r="AU300" s="4"/>
      <c r="AV300" s="4"/>
      <c r="AW300" s="4"/>
      <c r="AX300" s="4"/>
      <c r="AY300" s="4"/>
      <c r="AZ300" s="4"/>
      <c r="BA300" s="4"/>
      <c r="BB300" s="3"/>
      <c r="BC300" s="3"/>
      <c r="CT300" s="5" t="e">
        <v>#N/A</v>
      </c>
      <c r="CU300" s="5" t="e">
        <v>#N/A</v>
      </c>
      <c r="CV300" s="5" t="e">
        <v>#N/A</v>
      </c>
      <c r="CW300" s="5" t="e">
        <v>#N/A</v>
      </c>
      <c r="CX300" s="5" t="e">
        <v>#N/A</v>
      </c>
      <c r="CY300" s="5" t="e">
        <v>#N/A</v>
      </c>
      <c r="CZ300" s="5" t="e">
        <v>#N/A</v>
      </c>
      <c r="DA300" s="5" t="e">
        <v>#N/A</v>
      </c>
      <c r="DB300" s="5" t="e">
        <v>#N/A</v>
      </c>
      <c r="DC300" s="5" t="e">
        <v>#N/A</v>
      </c>
      <c r="DD300" s="5" t="e">
        <v>#N/A</v>
      </c>
      <c r="DE300" s="5" t="e">
        <v>#N/A</v>
      </c>
      <c r="DF300" s="5" t="e">
        <v>#N/A</v>
      </c>
      <c r="DG300" s="5" t="e">
        <v>#N/A</v>
      </c>
      <c r="DH300" s="5" t="e">
        <v>#N/A</v>
      </c>
      <c r="DI300" s="5" t="e">
        <v>#N/A</v>
      </c>
    </row>
    <row r="301" spans="1:113" s="5" customFormat="1" ht="75">
      <c r="A301"/>
      <c r="B301"/>
      <c r="C301" s="44"/>
      <c r="D301" s="44" t="s">
        <v>197</v>
      </c>
      <c r="E301" s="44" t="s">
        <v>190</v>
      </c>
      <c r="F301" s="44" t="s">
        <v>3104</v>
      </c>
      <c r="G301" s="44" t="s">
        <v>6</v>
      </c>
      <c r="H301" s="44" t="s">
        <v>7</v>
      </c>
      <c r="I301" s="44"/>
      <c r="J301" s="44"/>
      <c r="K301" s="44"/>
      <c r="L301" s="44"/>
      <c r="M301" t="str">
        <f t="shared" si="33"/>
        <v>"//*[@class=\"</v>
      </c>
      <c r="N301" t="s">
        <v>31</v>
      </c>
      <c r="O301" s="4" t="str">
        <f t="shared" si="36"/>
        <v>click</v>
      </c>
      <c r="P301" t="str">
        <f t="shared" si="37"/>
        <v>();</v>
      </c>
      <c r="Q301" t="str">
        <f t="shared" si="38"/>
        <v/>
      </c>
      <c r="R301" t="str">
        <f t="shared" si="34"/>
        <v/>
      </c>
      <c r="S301" s="1" t="str">
        <f t="shared" si="35"/>
        <v/>
      </c>
      <c r="T301"/>
      <c r="U301"/>
      <c r="V301"/>
      <c r="W301"/>
      <c r="X301"/>
      <c r="Y301"/>
      <c r="Z301">
        <v>292</v>
      </c>
      <c r="AA301"/>
      <c r="AB301"/>
      <c r="AC301" s="6"/>
      <c r="AD301" s="6"/>
      <c r="AE301" s="6"/>
      <c r="AF301" s="6"/>
      <c r="AG301" s="4"/>
      <c r="AH301" s="4"/>
      <c r="AI301" s="4"/>
      <c r="AJ301" s="4"/>
      <c r="AK301" s="4"/>
      <c r="AL301" s="4"/>
      <c r="AM301" s="4"/>
      <c r="AN301" s="4"/>
      <c r="AO301" s="4"/>
      <c r="AP301" s="4"/>
      <c r="AQ301" s="4"/>
      <c r="AR301" s="4"/>
      <c r="AS301" s="4"/>
      <c r="AT301" s="4"/>
      <c r="AU301" s="4"/>
      <c r="AV301" s="4"/>
      <c r="AW301" s="4"/>
      <c r="AX301" s="4"/>
      <c r="AY301" s="4"/>
      <c r="AZ301" s="4"/>
      <c r="BA301" s="4"/>
      <c r="BB301" s="3"/>
      <c r="BC301" s="3"/>
      <c r="CT301" s="5" t="e">
        <v>#N/A</v>
      </c>
      <c r="CU301" s="5" t="e">
        <v>#N/A</v>
      </c>
      <c r="CV301" s="5" t="e">
        <v>#N/A</v>
      </c>
      <c r="CW301" s="5" t="e">
        <v>#N/A</v>
      </c>
      <c r="CX301" s="5" t="e">
        <v>#N/A</v>
      </c>
      <c r="CY301" s="5" t="e">
        <v>#N/A</v>
      </c>
      <c r="CZ301" s="5" t="e">
        <v>#N/A</v>
      </c>
      <c r="DA301" s="5" t="e">
        <v>#N/A</v>
      </c>
      <c r="DB301" s="5" t="e">
        <v>#N/A</v>
      </c>
      <c r="DC301" s="5" t="e">
        <v>#N/A</v>
      </c>
      <c r="DD301" s="5" t="e">
        <v>#N/A</v>
      </c>
      <c r="DE301" s="5" t="e">
        <v>#N/A</v>
      </c>
      <c r="DF301" s="5" t="e">
        <v>#N/A</v>
      </c>
      <c r="DG301" s="5" t="e">
        <v>#N/A</v>
      </c>
      <c r="DH301" s="5" t="e">
        <v>#N/A</v>
      </c>
      <c r="DI301" s="5" t="e">
        <v>#N/A</v>
      </c>
    </row>
    <row r="302" spans="1:113" s="5" customFormat="1" ht="75">
      <c r="A302"/>
      <c r="B302"/>
      <c r="C302" s="44"/>
      <c r="D302" s="44" t="s">
        <v>197</v>
      </c>
      <c r="E302" s="44" t="s">
        <v>190</v>
      </c>
      <c r="F302" s="44" t="s">
        <v>3105</v>
      </c>
      <c r="G302" s="44" t="s">
        <v>6</v>
      </c>
      <c r="H302" s="44" t="s">
        <v>7</v>
      </c>
      <c r="I302" s="44"/>
      <c r="J302" s="44"/>
      <c r="K302" s="44"/>
      <c r="L302" s="44"/>
      <c r="M302" t="str">
        <f t="shared" si="33"/>
        <v>"//*[@class=\"</v>
      </c>
      <c r="N302" t="s">
        <v>31</v>
      </c>
      <c r="O302" s="4" t="str">
        <f t="shared" si="36"/>
        <v>click</v>
      </c>
      <c r="P302" t="str">
        <f t="shared" si="37"/>
        <v>();</v>
      </c>
      <c r="Q302" t="str">
        <f t="shared" si="38"/>
        <v/>
      </c>
      <c r="R302" t="str">
        <f t="shared" si="34"/>
        <v/>
      </c>
      <c r="S302" s="1" t="str">
        <f t="shared" si="35"/>
        <v/>
      </c>
      <c r="T302"/>
      <c r="U302"/>
      <c r="V302"/>
      <c r="W302"/>
      <c r="X302"/>
      <c r="Y302"/>
      <c r="Z302">
        <v>293</v>
      </c>
      <c r="AA302"/>
      <c r="AB302"/>
      <c r="AC302" s="6"/>
      <c r="AD302" s="6"/>
      <c r="AE302" s="6"/>
      <c r="AF302" s="6"/>
      <c r="AG302" s="4"/>
      <c r="AH302" s="4"/>
      <c r="AI302" s="4"/>
      <c r="AJ302" s="4"/>
      <c r="AK302" s="4"/>
      <c r="AL302" s="4"/>
      <c r="AM302" s="4"/>
      <c r="AN302" s="4"/>
      <c r="AO302" s="4"/>
      <c r="AP302" s="4"/>
      <c r="AQ302" s="4"/>
      <c r="AR302" s="4"/>
      <c r="AS302" s="4"/>
      <c r="AT302" s="4"/>
      <c r="AU302" s="4"/>
      <c r="AV302" s="4"/>
      <c r="AW302" s="4"/>
      <c r="AX302" s="4"/>
      <c r="AY302" s="4"/>
      <c r="AZ302" s="4"/>
      <c r="BA302" s="4"/>
      <c r="BB302" s="3"/>
      <c r="BC302" s="3"/>
      <c r="CT302" s="5" t="e">
        <v>#N/A</v>
      </c>
      <c r="CU302" s="5" t="e">
        <v>#N/A</v>
      </c>
      <c r="CV302" s="5" t="e">
        <v>#N/A</v>
      </c>
      <c r="CW302" s="5" t="e">
        <v>#N/A</v>
      </c>
      <c r="CX302" s="5" t="e">
        <v>#N/A</v>
      </c>
      <c r="CY302" s="5" t="e">
        <v>#N/A</v>
      </c>
      <c r="CZ302" s="5" t="e">
        <v>#N/A</v>
      </c>
      <c r="DA302" s="5" t="e">
        <v>#N/A</v>
      </c>
      <c r="DB302" s="5" t="e">
        <v>#N/A</v>
      </c>
      <c r="DC302" s="5" t="e">
        <v>#N/A</v>
      </c>
      <c r="DD302" s="5" t="e">
        <v>#N/A</v>
      </c>
      <c r="DE302" s="5" t="e">
        <v>#N/A</v>
      </c>
      <c r="DF302" s="5" t="e">
        <v>#N/A</v>
      </c>
      <c r="DG302" s="5" t="e">
        <v>#N/A</v>
      </c>
      <c r="DH302" s="5" t="e">
        <v>#N/A</v>
      </c>
      <c r="DI302" s="5" t="e">
        <v>#N/A</v>
      </c>
    </row>
    <row r="303" spans="1:113" s="5" customFormat="1" ht="75">
      <c r="A303"/>
      <c r="B303"/>
      <c r="C303" s="44"/>
      <c r="D303" s="44" t="s">
        <v>197</v>
      </c>
      <c r="E303" s="44" t="s">
        <v>190</v>
      </c>
      <c r="F303" s="44" t="s">
        <v>3106</v>
      </c>
      <c r="G303" s="44" t="s">
        <v>6</v>
      </c>
      <c r="H303" s="44" t="s">
        <v>7</v>
      </c>
      <c r="I303" s="44"/>
      <c r="J303" s="44"/>
      <c r="K303" s="44"/>
      <c r="L303" s="44"/>
      <c r="M303" t="str">
        <f t="shared" si="33"/>
        <v>"//*[@class=\"</v>
      </c>
      <c r="N303" t="s">
        <v>31</v>
      </c>
      <c r="O303" s="4" t="str">
        <f t="shared" si="36"/>
        <v>click</v>
      </c>
      <c r="P303" t="str">
        <f t="shared" si="37"/>
        <v>();</v>
      </c>
      <c r="Q303" t="str">
        <f t="shared" si="38"/>
        <v/>
      </c>
      <c r="R303" t="str">
        <f t="shared" si="34"/>
        <v/>
      </c>
      <c r="S303" s="1" t="str">
        <f t="shared" si="35"/>
        <v/>
      </c>
      <c r="T303"/>
      <c r="U303"/>
      <c r="V303"/>
      <c r="W303"/>
      <c r="X303"/>
      <c r="Y303"/>
      <c r="Z303">
        <v>294</v>
      </c>
      <c r="AA303"/>
      <c r="AB303"/>
      <c r="AC303" s="6"/>
      <c r="AD303" s="6"/>
      <c r="AE303" s="6"/>
      <c r="AF303" s="6"/>
      <c r="AG303" s="4"/>
      <c r="AH303" s="4"/>
      <c r="AI303" s="4"/>
      <c r="AJ303" s="4"/>
      <c r="AK303" s="4"/>
      <c r="AL303" s="4"/>
      <c r="AM303" s="4"/>
      <c r="AN303" s="4"/>
      <c r="AO303" s="4"/>
      <c r="AP303" s="4"/>
      <c r="AQ303" s="4"/>
      <c r="AR303" s="4"/>
      <c r="AS303" s="4"/>
      <c r="AT303" s="4"/>
      <c r="AU303" s="4"/>
      <c r="AV303" s="4"/>
      <c r="AW303" s="4"/>
      <c r="AX303" s="4"/>
      <c r="AY303" s="4"/>
      <c r="AZ303" s="4"/>
      <c r="BA303" s="4"/>
      <c r="BB303" s="3"/>
      <c r="BC303" s="3"/>
      <c r="CT303" s="5" t="e">
        <v>#N/A</v>
      </c>
      <c r="CU303" s="5" t="e">
        <v>#N/A</v>
      </c>
      <c r="CV303" s="5" t="e">
        <v>#N/A</v>
      </c>
      <c r="CW303" s="5" t="e">
        <v>#N/A</v>
      </c>
      <c r="CX303" s="5" t="e">
        <v>#N/A</v>
      </c>
      <c r="CY303" s="5" t="e">
        <v>#N/A</v>
      </c>
      <c r="CZ303" s="5" t="e">
        <v>#N/A</v>
      </c>
      <c r="DA303" s="5" t="e">
        <v>#N/A</v>
      </c>
      <c r="DB303" s="5" t="e">
        <v>#N/A</v>
      </c>
      <c r="DC303" s="5" t="e">
        <v>#N/A</v>
      </c>
      <c r="DD303" s="5" t="e">
        <v>#N/A</v>
      </c>
      <c r="DE303" s="5" t="e">
        <v>#N/A</v>
      </c>
      <c r="DF303" s="5" t="e">
        <v>#N/A</v>
      </c>
      <c r="DG303" s="5" t="e">
        <v>#N/A</v>
      </c>
      <c r="DH303" s="5" t="e">
        <v>#N/A</v>
      </c>
      <c r="DI303" s="5" t="e">
        <v>#N/A</v>
      </c>
    </row>
    <row r="304" spans="1:113" s="5" customFormat="1" ht="75">
      <c r="A304"/>
      <c r="B304"/>
      <c r="C304" s="44"/>
      <c r="D304" s="44" t="s">
        <v>197</v>
      </c>
      <c r="E304" s="44" t="s">
        <v>190</v>
      </c>
      <c r="F304" s="44" t="s">
        <v>3107</v>
      </c>
      <c r="G304" s="44" t="s">
        <v>6</v>
      </c>
      <c r="H304" s="44" t="s">
        <v>7</v>
      </c>
      <c r="I304" s="44"/>
      <c r="J304" s="44"/>
      <c r="K304" s="44"/>
      <c r="L304" s="44"/>
      <c r="M304" t="str">
        <f t="shared" si="33"/>
        <v>"//*[@class=\"</v>
      </c>
      <c r="N304" t="s">
        <v>31</v>
      </c>
      <c r="O304" s="4" t="str">
        <f t="shared" si="36"/>
        <v>click</v>
      </c>
      <c r="P304" t="str">
        <f t="shared" si="37"/>
        <v>();</v>
      </c>
      <c r="Q304" t="str">
        <f t="shared" si="38"/>
        <v/>
      </c>
      <c r="R304" t="str">
        <f t="shared" si="34"/>
        <v/>
      </c>
      <c r="S304" s="1" t="str">
        <f t="shared" si="35"/>
        <v/>
      </c>
      <c r="T304"/>
      <c r="U304"/>
      <c r="V304"/>
      <c r="W304"/>
      <c r="X304"/>
      <c r="Y304"/>
      <c r="Z304">
        <v>295</v>
      </c>
      <c r="AA304"/>
      <c r="AB304"/>
      <c r="AC304" s="6"/>
      <c r="AD304" s="6"/>
      <c r="AE304" s="6"/>
      <c r="AF304" s="6"/>
      <c r="AG304" s="4"/>
      <c r="AH304" s="4"/>
      <c r="AI304" s="4"/>
      <c r="AJ304" s="4"/>
      <c r="AK304" s="4"/>
      <c r="AL304" s="4"/>
      <c r="AM304" s="4"/>
      <c r="AN304" s="4"/>
      <c r="AO304" s="4"/>
      <c r="AP304" s="4"/>
      <c r="AQ304" s="4"/>
      <c r="AR304" s="4"/>
      <c r="AS304" s="4"/>
      <c r="AT304" s="4"/>
      <c r="AU304" s="4"/>
      <c r="AV304" s="4"/>
      <c r="AW304" s="4"/>
      <c r="AX304" s="4"/>
      <c r="AY304" s="4"/>
      <c r="AZ304" s="4"/>
      <c r="BA304" s="4"/>
      <c r="BB304" s="3"/>
      <c r="BC304" s="3"/>
      <c r="CT304" s="5" t="e">
        <v>#N/A</v>
      </c>
      <c r="CU304" s="5" t="e">
        <v>#N/A</v>
      </c>
      <c r="CV304" s="5" t="e">
        <v>#N/A</v>
      </c>
      <c r="CW304" s="5" t="e">
        <v>#N/A</v>
      </c>
      <c r="CX304" s="5" t="e">
        <v>#N/A</v>
      </c>
      <c r="CY304" s="5" t="e">
        <v>#N/A</v>
      </c>
      <c r="CZ304" s="5" t="e">
        <v>#N/A</v>
      </c>
      <c r="DA304" s="5" t="e">
        <v>#N/A</v>
      </c>
      <c r="DB304" s="5" t="e">
        <v>#N/A</v>
      </c>
      <c r="DC304" s="5" t="e">
        <v>#N/A</v>
      </c>
      <c r="DD304" s="5" t="e">
        <v>#N/A</v>
      </c>
      <c r="DE304" s="5" t="e">
        <v>#N/A</v>
      </c>
      <c r="DF304" s="5" t="e">
        <v>#N/A</v>
      </c>
      <c r="DG304" s="5" t="e">
        <v>#N/A</v>
      </c>
      <c r="DH304" s="5" t="e">
        <v>#N/A</v>
      </c>
      <c r="DI304" s="5" t="e">
        <v>#N/A</v>
      </c>
    </row>
    <row r="305" spans="1:113" s="5" customFormat="1" ht="75">
      <c r="A305"/>
      <c r="B305"/>
      <c r="C305" s="44"/>
      <c r="D305" s="44" t="s">
        <v>197</v>
      </c>
      <c r="E305" s="44" t="s">
        <v>190</v>
      </c>
      <c r="F305" s="44" t="s">
        <v>3108</v>
      </c>
      <c r="G305" s="44" t="s">
        <v>6</v>
      </c>
      <c r="H305" s="44" t="s">
        <v>7</v>
      </c>
      <c r="I305" s="44"/>
      <c r="J305" s="44"/>
      <c r="K305" s="44"/>
      <c r="L305" s="44"/>
      <c r="M305" t="str">
        <f t="shared" si="33"/>
        <v>"//*[@class=\"</v>
      </c>
      <c r="N305" t="s">
        <v>31</v>
      </c>
      <c r="O305" s="4" t="str">
        <f t="shared" si="36"/>
        <v>click</v>
      </c>
      <c r="P305" t="str">
        <f t="shared" si="37"/>
        <v>();</v>
      </c>
      <c r="Q305" t="str">
        <f t="shared" si="38"/>
        <v/>
      </c>
      <c r="R305" t="str">
        <f t="shared" si="34"/>
        <v/>
      </c>
      <c r="S305" s="1" t="str">
        <f t="shared" si="35"/>
        <v/>
      </c>
      <c r="T305"/>
      <c r="U305"/>
      <c r="V305"/>
      <c r="W305"/>
      <c r="X305"/>
      <c r="Y305"/>
      <c r="Z305">
        <v>296</v>
      </c>
      <c r="AA305"/>
      <c r="AB305"/>
      <c r="AC305" s="6"/>
      <c r="AD305" s="6"/>
      <c r="AE305" s="6"/>
      <c r="AF305" s="6"/>
      <c r="AG305" s="4"/>
      <c r="AH305" s="4"/>
      <c r="AI305" s="4"/>
      <c r="AJ305" s="4"/>
      <c r="AK305" s="4"/>
      <c r="AL305" s="4"/>
      <c r="AM305" s="4"/>
      <c r="AN305" s="4"/>
      <c r="AO305" s="4"/>
      <c r="AP305" s="4"/>
      <c r="AQ305" s="4"/>
      <c r="AR305" s="4"/>
      <c r="AS305" s="4"/>
      <c r="AT305" s="4"/>
      <c r="AU305" s="4"/>
      <c r="AV305" s="4"/>
      <c r="AW305" s="4"/>
      <c r="AX305" s="4"/>
      <c r="AY305" s="4"/>
      <c r="AZ305" s="4"/>
      <c r="BA305" s="4"/>
      <c r="BB305" s="3"/>
      <c r="BC305" s="3"/>
      <c r="CT305" s="5" t="e">
        <v>#N/A</v>
      </c>
      <c r="CU305" s="5" t="e">
        <v>#N/A</v>
      </c>
      <c r="CV305" s="5" t="e">
        <v>#N/A</v>
      </c>
      <c r="CW305" s="5" t="e">
        <v>#N/A</v>
      </c>
      <c r="CX305" s="5" t="e">
        <v>#N/A</v>
      </c>
      <c r="CY305" s="5" t="e">
        <v>#N/A</v>
      </c>
      <c r="CZ305" s="5" t="e">
        <v>#N/A</v>
      </c>
      <c r="DA305" s="5" t="e">
        <v>#N/A</v>
      </c>
      <c r="DB305" s="5" t="e">
        <v>#N/A</v>
      </c>
      <c r="DC305" s="5" t="e">
        <v>#N/A</v>
      </c>
      <c r="DD305" s="5" t="e">
        <v>#N/A</v>
      </c>
      <c r="DE305" s="5" t="e">
        <v>#N/A</v>
      </c>
      <c r="DF305" s="5" t="e">
        <v>#N/A</v>
      </c>
      <c r="DG305" s="5" t="e">
        <v>#N/A</v>
      </c>
      <c r="DH305" s="5" t="e">
        <v>#N/A</v>
      </c>
      <c r="DI305" s="5" t="e">
        <v>#N/A</v>
      </c>
    </row>
    <row r="306" spans="1:113" s="5" customFormat="1" ht="75">
      <c r="A306"/>
      <c r="B306"/>
      <c r="C306" s="44"/>
      <c r="D306" s="44" t="s">
        <v>197</v>
      </c>
      <c r="E306" s="44" t="s">
        <v>190</v>
      </c>
      <c r="F306" s="44" t="s">
        <v>3109</v>
      </c>
      <c r="G306" s="44" t="s">
        <v>6</v>
      </c>
      <c r="H306" s="44" t="s">
        <v>7</v>
      </c>
      <c r="I306" s="44"/>
      <c r="J306" s="44"/>
      <c r="K306" s="44"/>
      <c r="L306" s="44"/>
      <c r="M306" t="str">
        <f t="shared" si="33"/>
        <v>"//*[@class=\"</v>
      </c>
      <c r="N306" t="s">
        <v>31</v>
      </c>
      <c r="O306" s="4" t="str">
        <f t="shared" si="36"/>
        <v>click</v>
      </c>
      <c r="P306" t="str">
        <f t="shared" si="37"/>
        <v>();</v>
      </c>
      <c r="Q306" t="str">
        <f t="shared" si="38"/>
        <v/>
      </c>
      <c r="R306" t="str">
        <f t="shared" si="34"/>
        <v/>
      </c>
      <c r="S306" s="1" t="str">
        <f t="shared" si="35"/>
        <v/>
      </c>
      <c r="T306"/>
      <c r="U306"/>
      <c r="V306"/>
      <c r="W306"/>
      <c r="X306"/>
      <c r="Y306"/>
      <c r="Z306">
        <v>297</v>
      </c>
      <c r="AA306"/>
      <c r="AB306"/>
      <c r="AC306" s="6"/>
      <c r="AD306" s="6"/>
      <c r="AE306" s="6"/>
      <c r="AF306" s="6"/>
      <c r="AG306" s="4"/>
      <c r="AH306" s="4"/>
      <c r="AI306" s="4"/>
      <c r="AJ306" s="4"/>
      <c r="AK306" s="4"/>
      <c r="AL306" s="4"/>
      <c r="AM306" s="4"/>
      <c r="AN306" s="4"/>
      <c r="AO306" s="4"/>
      <c r="AP306" s="4"/>
      <c r="AQ306" s="4"/>
      <c r="AR306" s="4"/>
      <c r="AS306" s="4"/>
      <c r="AT306" s="4"/>
      <c r="AU306" s="4"/>
      <c r="AV306" s="4"/>
      <c r="AW306" s="4"/>
      <c r="AX306" s="4"/>
      <c r="AY306" s="4"/>
      <c r="AZ306" s="4"/>
      <c r="BA306" s="4"/>
      <c r="BB306" s="3"/>
      <c r="BC306" s="3"/>
      <c r="CT306" s="5" t="e">
        <v>#N/A</v>
      </c>
      <c r="CU306" s="5" t="e">
        <v>#N/A</v>
      </c>
      <c r="CV306" s="5" t="e">
        <v>#N/A</v>
      </c>
      <c r="CW306" s="5" t="e">
        <v>#N/A</v>
      </c>
      <c r="CX306" s="5" t="e">
        <v>#N/A</v>
      </c>
      <c r="CY306" s="5" t="e">
        <v>#N/A</v>
      </c>
      <c r="CZ306" s="5" t="e">
        <v>#N/A</v>
      </c>
      <c r="DA306" s="5" t="e">
        <v>#N/A</v>
      </c>
      <c r="DB306" s="5" t="e">
        <v>#N/A</v>
      </c>
      <c r="DC306" s="5" t="e">
        <v>#N/A</v>
      </c>
      <c r="DD306" s="5" t="e">
        <v>#N/A</v>
      </c>
      <c r="DE306" s="5" t="e">
        <v>#N/A</v>
      </c>
      <c r="DF306" s="5" t="e">
        <v>#N/A</v>
      </c>
      <c r="DG306" s="5" t="e">
        <v>#N/A</v>
      </c>
      <c r="DH306" s="5" t="e">
        <v>#N/A</v>
      </c>
      <c r="DI306" s="5" t="e">
        <v>#N/A</v>
      </c>
    </row>
    <row r="307" spans="1:113" s="5" customFormat="1" ht="75">
      <c r="A307"/>
      <c r="B307"/>
      <c r="C307" s="44"/>
      <c r="D307" s="44" t="s">
        <v>197</v>
      </c>
      <c r="E307" s="44" t="s">
        <v>190</v>
      </c>
      <c r="F307" s="44" t="s">
        <v>3110</v>
      </c>
      <c r="G307" s="44" t="s">
        <v>6</v>
      </c>
      <c r="H307" s="44" t="s">
        <v>7</v>
      </c>
      <c r="I307" s="44"/>
      <c r="J307" s="44"/>
      <c r="K307" s="44"/>
      <c r="L307" s="44"/>
      <c r="M307" t="str">
        <f t="shared" si="33"/>
        <v>"//*[@class=\"</v>
      </c>
      <c r="N307" t="s">
        <v>31</v>
      </c>
      <c r="O307" s="4" t="str">
        <f t="shared" si="36"/>
        <v>click</v>
      </c>
      <c r="P307" t="str">
        <f t="shared" si="37"/>
        <v>();</v>
      </c>
      <c r="Q307" t="str">
        <f t="shared" si="38"/>
        <v/>
      </c>
      <c r="R307" t="str">
        <f t="shared" si="34"/>
        <v/>
      </c>
      <c r="S307" s="1" t="str">
        <f t="shared" si="35"/>
        <v/>
      </c>
      <c r="T307"/>
      <c r="U307"/>
      <c r="V307"/>
      <c r="W307"/>
      <c r="X307"/>
      <c r="Y307"/>
      <c r="Z307">
        <v>298</v>
      </c>
      <c r="AA307"/>
      <c r="AB307"/>
      <c r="AC307" s="6"/>
      <c r="AD307" s="6"/>
      <c r="AE307" s="6"/>
      <c r="AF307" s="6"/>
      <c r="AG307" s="4"/>
      <c r="AH307" s="4"/>
      <c r="AI307" s="4"/>
      <c r="AJ307" s="4"/>
      <c r="AK307" s="4"/>
      <c r="AL307" s="4"/>
      <c r="AM307" s="4"/>
      <c r="AN307" s="4"/>
      <c r="AO307" s="4"/>
      <c r="AP307" s="4"/>
      <c r="AQ307" s="4"/>
      <c r="AR307" s="4"/>
      <c r="AS307" s="4"/>
      <c r="AT307" s="4"/>
      <c r="AU307" s="4"/>
      <c r="AV307" s="4"/>
      <c r="AW307" s="4"/>
      <c r="AX307" s="4"/>
      <c r="AY307" s="4"/>
      <c r="AZ307" s="4"/>
      <c r="BA307" s="4"/>
      <c r="BB307" s="3"/>
      <c r="BC307" s="3"/>
      <c r="CT307" s="5" t="e">
        <v>#N/A</v>
      </c>
      <c r="CU307" s="5" t="e">
        <v>#N/A</v>
      </c>
      <c r="CV307" s="5" t="e">
        <v>#N/A</v>
      </c>
      <c r="CW307" s="5" t="e">
        <v>#N/A</v>
      </c>
      <c r="CX307" s="5" t="e">
        <v>#N/A</v>
      </c>
      <c r="CY307" s="5" t="e">
        <v>#N/A</v>
      </c>
      <c r="CZ307" s="5" t="e">
        <v>#N/A</v>
      </c>
      <c r="DA307" s="5" t="e">
        <v>#N/A</v>
      </c>
      <c r="DB307" s="5" t="e">
        <v>#N/A</v>
      </c>
      <c r="DC307" s="5" t="e">
        <v>#N/A</v>
      </c>
      <c r="DD307" s="5" t="e">
        <v>#N/A</v>
      </c>
      <c r="DE307" s="5" t="e">
        <v>#N/A</v>
      </c>
      <c r="DF307" s="5" t="e">
        <v>#N/A</v>
      </c>
      <c r="DG307" s="5" t="e">
        <v>#N/A</v>
      </c>
      <c r="DH307" s="5" t="e">
        <v>#N/A</v>
      </c>
      <c r="DI307" s="5" t="e">
        <v>#N/A</v>
      </c>
    </row>
    <row r="308" spans="1:113" s="5" customFormat="1" ht="75">
      <c r="A308"/>
      <c r="B308"/>
      <c r="C308" s="44"/>
      <c r="D308" s="44" t="s">
        <v>197</v>
      </c>
      <c r="E308" s="44" t="s">
        <v>190</v>
      </c>
      <c r="F308" s="44" t="s">
        <v>3111</v>
      </c>
      <c r="G308" s="44" t="s">
        <v>6</v>
      </c>
      <c r="H308" s="44" t="s">
        <v>7</v>
      </c>
      <c r="I308" s="44"/>
      <c r="J308" s="44"/>
      <c r="K308" s="44"/>
      <c r="L308" s="44"/>
      <c r="M308" t="str">
        <f t="shared" si="33"/>
        <v>"//*[@class=\"</v>
      </c>
      <c r="N308" t="s">
        <v>31</v>
      </c>
      <c r="O308" s="4" t="str">
        <f t="shared" si="36"/>
        <v>click</v>
      </c>
      <c r="P308" t="str">
        <f t="shared" si="37"/>
        <v>();</v>
      </c>
      <c r="Q308" t="str">
        <f t="shared" si="38"/>
        <v/>
      </c>
      <c r="R308" t="str">
        <f t="shared" si="34"/>
        <v/>
      </c>
      <c r="S308" s="1" t="str">
        <f t="shared" si="35"/>
        <v/>
      </c>
      <c r="T308"/>
      <c r="U308"/>
      <c r="V308"/>
      <c r="W308"/>
      <c r="X308"/>
      <c r="Y308"/>
      <c r="Z308">
        <v>299</v>
      </c>
      <c r="AA308"/>
      <c r="AB308"/>
      <c r="AC308" s="6"/>
      <c r="AD308" s="6"/>
      <c r="AE308" s="6"/>
      <c r="AF308" s="6"/>
      <c r="AG308" s="4"/>
      <c r="AH308" s="4"/>
      <c r="AI308" s="4"/>
      <c r="AJ308" s="4"/>
      <c r="AK308" s="4"/>
      <c r="AL308" s="4"/>
      <c r="AM308" s="4"/>
      <c r="AN308" s="4"/>
      <c r="AO308" s="4"/>
      <c r="AP308" s="4"/>
      <c r="AQ308" s="4"/>
      <c r="AR308" s="4"/>
      <c r="AS308" s="4"/>
      <c r="AT308" s="4"/>
      <c r="AU308" s="4"/>
      <c r="AV308" s="4"/>
      <c r="AW308" s="4"/>
      <c r="AX308" s="4"/>
      <c r="AY308" s="4"/>
      <c r="AZ308" s="4"/>
      <c r="BA308" s="4"/>
      <c r="BB308" s="3"/>
      <c r="BC308" s="3"/>
      <c r="CT308" s="5" t="e">
        <v>#N/A</v>
      </c>
      <c r="CU308" s="5" t="e">
        <v>#N/A</v>
      </c>
      <c r="CV308" s="5" t="e">
        <v>#N/A</v>
      </c>
      <c r="CW308" s="5" t="e">
        <v>#N/A</v>
      </c>
      <c r="CX308" s="5" t="e">
        <v>#N/A</v>
      </c>
      <c r="CY308" s="5" t="e">
        <v>#N/A</v>
      </c>
      <c r="CZ308" s="5" t="e">
        <v>#N/A</v>
      </c>
      <c r="DA308" s="5" t="e">
        <v>#N/A</v>
      </c>
      <c r="DB308" s="5" t="e">
        <v>#N/A</v>
      </c>
      <c r="DC308" s="5" t="e">
        <v>#N/A</v>
      </c>
      <c r="DD308" s="5" t="e">
        <v>#N/A</v>
      </c>
      <c r="DE308" s="5" t="e">
        <v>#N/A</v>
      </c>
      <c r="DF308" s="5" t="e">
        <v>#N/A</v>
      </c>
      <c r="DG308" s="5" t="e">
        <v>#N/A</v>
      </c>
      <c r="DH308" s="5" t="e">
        <v>#N/A</v>
      </c>
      <c r="DI308" s="5" t="e">
        <v>#N/A</v>
      </c>
    </row>
    <row r="309" spans="1:113" s="5" customFormat="1" ht="75">
      <c r="A309"/>
      <c r="B309"/>
      <c r="C309" s="44"/>
      <c r="D309" s="44" t="s">
        <v>197</v>
      </c>
      <c r="E309" s="44" t="s">
        <v>190</v>
      </c>
      <c r="F309" s="44" t="s">
        <v>3112</v>
      </c>
      <c r="G309" s="44" t="s">
        <v>6</v>
      </c>
      <c r="H309" s="44" t="s">
        <v>7</v>
      </c>
      <c r="I309" s="44"/>
      <c r="J309" s="44"/>
      <c r="K309" s="44"/>
      <c r="L309" s="44"/>
      <c r="M309" t="str">
        <f t="shared" si="33"/>
        <v>"//*[@class=\"</v>
      </c>
      <c r="N309" t="s">
        <v>31</v>
      </c>
      <c r="O309" s="4" t="str">
        <f t="shared" si="36"/>
        <v>click</v>
      </c>
      <c r="P309" t="str">
        <f t="shared" si="37"/>
        <v>();</v>
      </c>
      <c r="Q309" t="str">
        <f t="shared" si="38"/>
        <v/>
      </c>
      <c r="R309" t="str">
        <f t="shared" si="34"/>
        <v/>
      </c>
      <c r="S309" s="1" t="str">
        <f t="shared" si="35"/>
        <v/>
      </c>
      <c r="T309"/>
      <c r="U309"/>
      <c r="V309"/>
      <c r="W309"/>
      <c r="X309"/>
      <c r="Y309"/>
      <c r="Z309">
        <v>300</v>
      </c>
      <c r="AA309"/>
      <c r="AB309"/>
      <c r="AC309" s="6"/>
      <c r="AD309" s="6"/>
      <c r="AE309" s="6"/>
      <c r="AF309" s="6"/>
      <c r="AG309" s="4"/>
      <c r="AH309" s="4"/>
      <c r="AI309" s="4"/>
      <c r="AJ309" s="4"/>
      <c r="AK309" s="4"/>
      <c r="AL309" s="4"/>
      <c r="AM309" s="4"/>
      <c r="AN309" s="4"/>
      <c r="AO309" s="4"/>
      <c r="AP309" s="4"/>
      <c r="AQ309" s="4"/>
      <c r="AR309" s="4"/>
      <c r="AS309" s="4"/>
      <c r="AT309" s="4"/>
      <c r="AU309" s="4"/>
      <c r="AV309" s="4"/>
      <c r="AW309" s="4"/>
      <c r="AX309" s="4"/>
      <c r="AY309" s="4"/>
      <c r="AZ309" s="4"/>
      <c r="BA309" s="4"/>
      <c r="BB309" s="3"/>
      <c r="BC309" s="3"/>
      <c r="CT309" s="5" t="e">
        <v>#N/A</v>
      </c>
      <c r="CU309" s="5" t="e">
        <v>#N/A</v>
      </c>
      <c r="CV309" s="5" t="e">
        <v>#N/A</v>
      </c>
      <c r="CW309" s="5" t="e">
        <v>#N/A</v>
      </c>
      <c r="CX309" s="5" t="e">
        <v>#N/A</v>
      </c>
      <c r="CY309" s="5" t="e">
        <v>#N/A</v>
      </c>
      <c r="CZ309" s="5" t="e">
        <v>#N/A</v>
      </c>
      <c r="DA309" s="5" t="e">
        <v>#N/A</v>
      </c>
      <c r="DB309" s="5" t="e">
        <v>#N/A</v>
      </c>
      <c r="DC309" s="5" t="e">
        <v>#N/A</v>
      </c>
      <c r="DD309" s="5" t="e">
        <v>#N/A</v>
      </c>
      <c r="DE309" s="5" t="e">
        <v>#N/A</v>
      </c>
      <c r="DF309" s="5" t="e">
        <v>#N/A</v>
      </c>
      <c r="DG309" s="5" t="e">
        <v>#N/A</v>
      </c>
      <c r="DH309" s="5" t="e">
        <v>#N/A</v>
      </c>
      <c r="DI309" s="5" t="e">
        <v>#N/A</v>
      </c>
    </row>
    <row r="310" spans="1:113" s="5" customFormat="1" ht="75">
      <c r="A310"/>
      <c r="B310"/>
      <c r="C310" s="44"/>
      <c r="D310" s="44" t="s">
        <v>197</v>
      </c>
      <c r="E310" s="44" t="s">
        <v>190</v>
      </c>
      <c r="F310" s="44" t="s">
        <v>3113</v>
      </c>
      <c r="G310" s="44" t="s">
        <v>6</v>
      </c>
      <c r="H310" s="44" t="s">
        <v>7</v>
      </c>
      <c r="I310" s="44"/>
      <c r="J310" s="44"/>
      <c r="K310" s="44"/>
      <c r="L310" s="44"/>
      <c r="M310" t="str">
        <f t="shared" si="33"/>
        <v>"//*[@class=\"</v>
      </c>
      <c r="N310" t="s">
        <v>31</v>
      </c>
      <c r="O310" s="4" t="str">
        <f t="shared" si="36"/>
        <v>click</v>
      </c>
      <c r="P310" t="str">
        <f t="shared" si="37"/>
        <v>();</v>
      </c>
      <c r="Q310" t="str">
        <f t="shared" si="38"/>
        <v/>
      </c>
      <c r="R310" t="str">
        <f t="shared" si="34"/>
        <v/>
      </c>
      <c r="S310" s="1" t="str">
        <f t="shared" si="35"/>
        <v/>
      </c>
      <c r="T310"/>
      <c r="U310"/>
      <c r="V310"/>
      <c r="W310"/>
      <c r="X310"/>
      <c r="Y310"/>
      <c r="Z310">
        <v>301</v>
      </c>
      <c r="AA310"/>
      <c r="AB310"/>
      <c r="AC310" s="6"/>
      <c r="AD310" s="6"/>
      <c r="AE310" s="6"/>
      <c r="AF310" s="6"/>
      <c r="AG310" s="4"/>
      <c r="AH310" s="4"/>
      <c r="AI310" s="4"/>
      <c r="AJ310" s="4"/>
      <c r="AK310" s="4"/>
      <c r="AL310" s="4"/>
      <c r="AM310" s="4"/>
      <c r="AN310" s="4"/>
      <c r="AO310" s="4"/>
      <c r="AP310" s="4"/>
      <c r="AQ310" s="4"/>
      <c r="AR310" s="4"/>
      <c r="AS310" s="4"/>
      <c r="AT310" s="4"/>
      <c r="AU310" s="4"/>
      <c r="AV310" s="4"/>
      <c r="AW310" s="4"/>
      <c r="AX310" s="4"/>
      <c r="AY310" s="4"/>
      <c r="AZ310" s="4"/>
      <c r="BA310" s="4"/>
      <c r="BB310" s="3"/>
      <c r="BC310" s="3"/>
      <c r="CT310" s="5" t="e">
        <v>#N/A</v>
      </c>
      <c r="CU310" s="5" t="e">
        <v>#N/A</v>
      </c>
      <c r="CV310" s="5" t="e">
        <v>#N/A</v>
      </c>
      <c r="CW310" s="5" t="e">
        <v>#N/A</v>
      </c>
      <c r="CX310" s="5" t="e">
        <v>#N/A</v>
      </c>
      <c r="CY310" s="5" t="e">
        <v>#N/A</v>
      </c>
      <c r="CZ310" s="5" t="e">
        <v>#N/A</v>
      </c>
      <c r="DA310" s="5" t="e">
        <v>#N/A</v>
      </c>
      <c r="DB310" s="5" t="e">
        <v>#N/A</v>
      </c>
      <c r="DC310" s="5" t="e">
        <v>#N/A</v>
      </c>
      <c r="DD310" s="5" t="e">
        <v>#N/A</v>
      </c>
      <c r="DE310" s="5" t="e">
        <v>#N/A</v>
      </c>
      <c r="DF310" s="5" t="e">
        <v>#N/A</v>
      </c>
      <c r="DG310" s="5" t="e">
        <v>#N/A</v>
      </c>
      <c r="DH310" s="5" t="e">
        <v>#N/A</v>
      </c>
      <c r="DI310" s="5" t="e">
        <v>#N/A</v>
      </c>
    </row>
    <row r="311" spans="1:113" s="5" customFormat="1" ht="75">
      <c r="A311"/>
      <c r="B311"/>
      <c r="C311" s="44"/>
      <c r="D311" s="44" t="s">
        <v>197</v>
      </c>
      <c r="E311" s="44" t="s">
        <v>190</v>
      </c>
      <c r="F311" s="44" t="s">
        <v>3114</v>
      </c>
      <c r="G311" s="44" t="s">
        <v>6</v>
      </c>
      <c r="H311" s="44" t="s">
        <v>7</v>
      </c>
      <c r="I311" s="44"/>
      <c r="J311" s="44"/>
      <c r="K311" s="44"/>
      <c r="L311" s="44"/>
      <c r="M311" t="str">
        <f t="shared" si="33"/>
        <v>"//*[@class=\"</v>
      </c>
      <c r="N311" t="s">
        <v>31</v>
      </c>
      <c r="O311" s="4" t="str">
        <f t="shared" si="36"/>
        <v>click</v>
      </c>
      <c r="P311" t="str">
        <f t="shared" si="37"/>
        <v>();</v>
      </c>
      <c r="Q311" t="str">
        <f t="shared" si="38"/>
        <v/>
      </c>
      <c r="R311" t="str">
        <f t="shared" si="34"/>
        <v/>
      </c>
      <c r="S311" s="1" t="str">
        <f t="shared" si="35"/>
        <v/>
      </c>
      <c r="T311"/>
      <c r="U311"/>
      <c r="V311"/>
      <c r="W311"/>
      <c r="X311"/>
      <c r="Y311"/>
      <c r="Z311">
        <v>302</v>
      </c>
      <c r="AA311"/>
      <c r="AB311"/>
      <c r="AC311" s="6"/>
      <c r="AD311" s="6"/>
      <c r="AE311" s="6"/>
      <c r="AF311" s="6"/>
      <c r="AG311" s="4"/>
      <c r="AH311" s="4"/>
      <c r="AI311" s="4"/>
      <c r="AJ311" s="4"/>
      <c r="AK311" s="4"/>
      <c r="AL311" s="4"/>
      <c r="AM311" s="4"/>
      <c r="AN311" s="4"/>
      <c r="AO311" s="4"/>
      <c r="AP311" s="4"/>
      <c r="AQ311" s="4"/>
      <c r="AR311" s="4"/>
      <c r="AS311" s="4"/>
      <c r="AT311" s="4"/>
      <c r="AU311" s="4"/>
      <c r="AV311" s="4"/>
      <c r="AW311" s="4"/>
      <c r="AX311" s="4"/>
      <c r="AY311" s="4"/>
      <c r="AZ311" s="4"/>
      <c r="BA311" s="4"/>
      <c r="BB311" s="3"/>
      <c r="BC311" s="3"/>
      <c r="CT311" s="5" t="e">
        <v>#N/A</v>
      </c>
      <c r="CU311" s="5" t="e">
        <v>#N/A</v>
      </c>
      <c r="CV311" s="5" t="e">
        <v>#N/A</v>
      </c>
      <c r="CW311" s="5" t="e">
        <v>#N/A</v>
      </c>
      <c r="CX311" s="5" t="e">
        <v>#N/A</v>
      </c>
      <c r="CY311" s="5" t="e">
        <v>#N/A</v>
      </c>
      <c r="CZ311" s="5" t="e">
        <v>#N/A</v>
      </c>
      <c r="DA311" s="5" t="e">
        <v>#N/A</v>
      </c>
      <c r="DB311" s="5" t="e">
        <v>#N/A</v>
      </c>
      <c r="DC311" s="5" t="e">
        <v>#N/A</v>
      </c>
      <c r="DD311" s="5" t="e">
        <v>#N/A</v>
      </c>
      <c r="DE311" s="5" t="e">
        <v>#N/A</v>
      </c>
      <c r="DF311" s="5" t="e">
        <v>#N/A</v>
      </c>
      <c r="DG311" s="5" t="e">
        <v>#N/A</v>
      </c>
      <c r="DH311" s="5" t="e">
        <v>#N/A</v>
      </c>
      <c r="DI311" s="5" t="e">
        <v>#N/A</v>
      </c>
    </row>
    <row r="312" spans="1:113" s="5" customFormat="1" ht="75">
      <c r="A312"/>
      <c r="B312"/>
      <c r="C312" s="44"/>
      <c r="D312" s="44" t="s">
        <v>197</v>
      </c>
      <c r="E312" s="44" t="s">
        <v>190</v>
      </c>
      <c r="F312" s="44" t="s">
        <v>3115</v>
      </c>
      <c r="G312" s="44" t="s">
        <v>6</v>
      </c>
      <c r="H312" s="44" t="s">
        <v>7</v>
      </c>
      <c r="I312" s="44"/>
      <c r="J312" s="44"/>
      <c r="K312" s="44"/>
      <c r="L312" s="44"/>
      <c r="M312" t="str">
        <f t="shared" si="33"/>
        <v>"//*[@class=\"</v>
      </c>
      <c r="N312" t="s">
        <v>31</v>
      </c>
      <c r="O312" s="4" t="str">
        <f t="shared" si="36"/>
        <v>click</v>
      </c>
      <c r="P312" t="str">
        <f t="shared" si="37"/>
        <v>();</v>
      </c>
      <c r="Q312" t="str">
        <f t="shared" si="38"/>
        <v/>
      </c>
      <c r="R312" t="str">
        <f t="shared" si="34"/>
        <v/>
      </c>
      <c r="S312" s="1" t="str">
        <f t="shared" si="35"/>
        <v/>
      </c>
      <c r="T312"/>
      <c r="U312"/>
      <c r="V312"/>
      <c r="W312"/>
      <c r="X312"/>
      <c r="Y312"/>
      <c r="Z312">
        <v>303</v>
      </c>
      <c r="AA312"/>
      <c r="AB312"/>
      <c r="AC312" s="6"/>
      <c r="AD312" s="6"/>
      <c r="AE312" s="6"/>
      <c r="AF312" s="6"/>
      <c r="AG312" s="4"/>
      <c r="AH312" s="4"/>
      <c r="AI312" s="4"/>
      <c r="AJ312" s="4"/>
      <c r="AK312" s="4"/>
      <c r="AL312" s="4"/>
      <c r="AM312" s="4"/>
      <c r="AN312" s="4"/>
      <c r="AO312" s="4"/>
      <c r="AP312" s="4"/>
      <c r="AQ312" s="4"/>
      <c r="AR312" s="4"/>
      <c r="AS312" s="4"/>
      <c r="AT312" s="4"/>
      <c r="AU312" s="4"/>
      <c r="AV312" s="4"/>
      <c r="AW312" s="4"/>
      <c r="AX312" s="4"/>
      <c r="AY312" s="4"/>
      <c r="AZ312" s="4"/>
      <c r="BA312" s="4"/>
      <c r="BB312" s="3"/>
      <c r="BC312" s="3"/>
      <c r="CT312" s="5" t="e">
        <v>#N/A</v>
      </c>
      <c r="CU312" s="5" t="e">
        <v>#N/A</v>
      </c>
      <c r="CV312" s="5" t="e">
        <v>#N/A</v>
      </c>
      <c r="CW312" s="5" t="e">
        <v>#N/A</v>
      </c>
      <c r="CX312" s="5" t="e">
        <v>#N/A</v>
      </c>
      <c r="CY312" s="5" t="e">
        <v>#N/A</v>
      </c>
      <c r="CZ312" s="5" t="e">
        <v>#N/A</v>
      </c>
      <c r="DA312" s="5" t="e">
        <v>#N/A</v>
      </c>
      <c r="DB312" s="5" t="e">
        <v>#N/A</v>
      </c>
      <c r="DC312" s="5" t="e">
        <v>#N/A</v>
      </c>
      <c r="DD312" s="5" t="e">
        <v>#N/A</v>
      </c>
      <c r="DE312" s="5" t="e">
        <v>#N/A</v>
      </c>
      <c r="DF312" s="5" t="e">
        <v>#N/A</v>
      </c>
      <c r="DG312" s="5" t="e">
        <v>#N/A</v>
      </c>
      <c r="DH312" s="5" t="e">
        <v>#N/A</v>
      </c>
      <c r="DI312" s="5" t="e">
        <v>#N/A</v>
      </c>
    </row>
    <row r="313" spans="1:113" s="5" customFormat="1" ht="75">
      <c r="A313"/>
      <c r="B313"/>
      <c r="C313" s="44"/>
      <c r="D313" s="44" t="s">
        <v>197</v>
      </c>
      <c r="E313" s="44" t="s">
        <v>190</v>
      </c>
      <c r="F313" s="44" t="s">
        <v>3116</v>
      </c>
      <c r="G313" s="44" t="s">
        <v>6</v>
      </c>
      <c r="H313" s="44" t="s">
        <v>7</v>
      </c>
      <c r="I313" s="44"/>
      <c r="J313" s="44"/>
      <c r="K313" s="44"/>
      <c r="L313" s="44"/>
      <c r="M313" t="str">
        <f t="shared" si="33"/>
        <v>"//*[@class=\"</v>
      </c>
      <c r="N313" t="s">
        <v>31</v>
      </c>
      <c r="O313" s="4" t="str">
        <f t="shared" si="36"/>
        <v>click</v>
      </c>
      <c r="P313" t="str">
        <f t="shared" si="37"/>
        <v>();</v>
      </c>
      <c r="Q313" t="str">
        <f t="shared" si="38"/>
        <v/>
      </c>
      <c r="R313" t="str">
        <f t="shared" si="34"/>
        <v/>
      </c>
      <c r="S313" s="1" t="str">
        <f t="shared" si="35"/>
        <v/>
      </c>
      <c r="T313"/>
      <c r="U313"/>
      <c r="V313"/>
      <c r="W313"/>
      <c r="X313"/>
      <c r="Y313"/>
      <c r="Z313">
        <v>304</v>
      </c>
      <c r="AA313"/>
      <c r="AB313"/>
      <c r="AC313" s="6"/>
      <c r="AD313" s="6"/>
      <c r="AE313" s="6"/>
      <c r="AF313" s="6"/>
      <c r="AG313" s="4"/>
      <c r="AH313" s="4"/>
      <c r="AI313" s="4"/>
      <c r="AJ313" s="4"/>
      <c r="AK313" s="4"/>
      <c r="AL313" s="4"/>
      <c r="AM313" s="4"/>
      <c r="AN313" s="4"/>
      <c r="AO313" s="4"/>
      <c r="AP313" s="4"/>
      <c r="AQ313" s="4"/>
      <c r="AR313" s="4"/>
      <c r="AS313" s="4"/>
      <c r="AT313" s="4"/>
      <c r="AU313" s="4"/>
      <c r="AV313" s="4"/>
      <c r="AW313" s="4"/>
      <c r="AX313" s="4"/>
      <c r="AY313" s="4"/>
      <c r="AZ313" s="4"/>
      <c r="BA313" s="4"/>
      <c r="BB313" s="3"/>
      <c r="BC313" s="3"/>
      <c r="CT313" s="5" t="e">
        <v>#N/A</v>
      </c>
      <c r="CU313" s="5" t="e">
        <v>#N/A</v>
      </c>
      <c r="CV313" s="5" t="e">
        <v>#N/A</v>
      </c>
      <c r="CW313" s="5" t="e">
        <v>#N/A</v>
      </c>
      <c r="CX313" s="5" t="e">
        <v>#N/A</v>
      </c>
      <c r="CY313" s="5" t="e">
        <v>#N/A</v>
      </c>
      <c r="CZ313" s="5" t="e">
        <v>#N/A</v>
      </c>
      <c r="DA313" s="5" t="e">
        <v>#N/A</v>
      </c>
      <c r="DB313" s="5" t="e">
        <v>#N/A</v>
      </c>
      <c r="DC313" s="5" t="e">
        <v>#N/A</v>
      </c>
      <c r="DD313" s="5" t="e">
        <v>#N/A</v>
      </c>
      <c r="DE313" s="5" t="e">
        <v>#N/A</v>
      </c>
      <c r="DF313" s="5" t="e">
        <v>#N/A</v>
      </c>
      <c r="DG313" s="5" t="e">
        <v>#N/A</v>
      </c>
      <c r="DH313" s="5" t="e">
        <v>#N/A</v>
      </c>
      <c r="DI313" s="5" t="e">
        <v>#N/A</v>
      </c>
    </row>
    <row r="314" spans="1:113" s="5" customFormat="1" ht="75">
      <c r="A314"/>
      <c r="B314"/>
      <c r="C314" s="44"/>
      <c r="D314" s="44" t="s">
        <v>197</v>
      </c>
      <c r="E314" s="44" t="s">
        <v>190</v>
      </c>
      <c r="F314" s="44" t="s">
        <v>3117</v>
      </c>
      <c r="G314" s="44" t="s">
        <v>6</v>
      </c>
      <c r="H314" s="44" t="s">
        <v>7</v>
      </c>
      <c r="I314" s="44"/>
      <c r="J314" s="44"/>
      <c r="K314" s="44"/>
      <c r="L314" s="44"/>
      <c r="M314" t="str">
        <f t="shared" si="33"/>
        <v>"//*[@class=\"</v>
      </c>
      <c r="N314" t="s">
        <v>31</v>
      </c>
      <c r="O314" s="4" t="str">
        <f t="shared" si="36"/>
        <v>click</v>
      </c>
      <c r="P314" t="str">
        <f t="shared" si="37"/>
        <v>();</v>
      </c>
      <c r="Q314" t="str">
        <f t="shared" si="38"/>
        <v/>
      </c>
      <c r="R314" t="str">
        <f t="shared" si="34"/>
        <v/>
      </c>
      <c r="S314" s="1" t="str">
        <f t="shared" si="35"/>
        <v/>
      </c>
      <c r="T314"/>
      <c r="U314"/>
      <c r="V314"/>
      <c r="W314"/>
      <c r="X314"/>
      <c r="Y314"/>
      <c r="Z314">
        <v>305</v>
      </c>
      <c r="AA314"/>
      <c r="AB314"/>
      <c r="AC314" s="6"/>
      <c r="AD314" s="6"/>
      <c r="AE314" s="6"/>
      <c r="AF314" s="6"/>
      <c r="AG314" s="4"/>
      <c r="AH314" s="4"/>
      <c r="AI314" s="4"/>
      <c r="AJ314" s="4"/>
      <c r="AK314" s="4"/>
      <c r="AL314" s="4"/>
      <c r="AM314" s="4"/>
      <c r="AN314" s="4"/>
      <c r="AO314" s="4"/>
      <c r="AP314" s="4"/>
      <c r="AQ314" s="4"/>
      <c r="AR314" s="4"/>
      <c r="AS314" s="4"/>
      <c r="AT314" s="4"/>
      <c r="AU314" s="4"/>
      <c r="AV314" s="4"/>
      <c r="AW314" s="4"/>
      <c r="AX314" s="4"/>
      <c r="AY314" s="4"/>
      <c r="AZ314" s="4"/>
      <c r="BA314" s="4"/>
      <c r="BB314" s="3"/>
      <c r="BC314" s="3"/>
      <c r="CT314" s="5" t="e">
        <v>#N/A</v>
      </c>
      <c r="CU314" s="5" t="e">
        <v>#N/A</v>
      </c>
      <c r="CV314" s="5" t="e">
        <v>#N/A</v>
      </c>
      <c r="CW314" s="5" t="e">
        <v>#N/A</v>
      </c>
      <c r="CX314" s="5" t="e">
        <v>#N/A</v>
      </c>
      <c r="CY314" s="5" t="e">
        <v>#N/A</v>
      </c>
      <c r="CZ314" s="5" t="e">
        <v>#N/A</v>
      </c>
      <c r="DA314" s="5" t="e">
        <v>#N/A</v>
      </c>
      <c r="DB314" s="5" t="e">
        <v>#N/A</v>
      </c>
      <c r="DC314" s="5" t="e">
        <v>#N/A</v>
      </c>
      <c r="DD314" s="5" t="e">
        <v>#N/A</v>
      </c>
      <c r="DE314" s="5" t="e">
        <v>#N/A</v>
      </c>
      <c r="DF314" s="5" t="e">
        <v>#N/A</v>
      </c>
      <c r="DG314" s="5" t="e">
        <v>#N/A</v>
      </c>
      <c r="DH314" s="5" t="e">
        <v>#N/A</v>
      </c>
      <c r="DI314" s="5" t="e">
        <v>#N/A</v>
      </c>
    </row>
    <row r="315" spans="1:113" s="5" customFormat="1" ht="75">
      <c r="A315"/>
      <c r="B315"/>
      <c r="C315" s="44"/>
      <c r="D315" s="44" t="s">
        <v>197</v>
      </c>
      <c r="E315" s="44" t="s">
        <v>190</v>
      </c>
      <c r="F315" s="44" t="s">
        <v>3118</v>
      </c>
      <c r="G315" s="44" t="s">
        <v>6</v>
      </c>
      <c r="H315" s="44" t="s">
        <v>7</v>
      </c>
      <c r="I315" s="44"/>
      <c r="J315" s="44"/>
      <c r="K315" s="44"/>
      <c r="L315" s="44"/>
      <c r="M315" t="str">
        <f t="shared" si="33"/>
        <v>"//*[@class=\"</v>
      </c>
      <c r="N315" t="s">
        <v>31</v>
      </c>
      <c r="O315" s="4" t="str">
        <f t="shared" si="36"/>
        <v>click</v>
      </c>
      <c r="P315" t="str">
        <f t="shared" si="37"/>
        <v>();</v>
      </c>
      <c r="Q315" t="str">
        <f t="shared" si="38"/>
        <v/>
      </c>
      <c r="R315" t="str">
        <f t="shared" si="34"/>
        <v/>
      </c>
      <c r="S315" s="1" t="str">
        <f t="shared" si="35"/>
        <v/>
      </c>
      <c r="T315"/>
      <c r="U315"/>
      <c r="V315"/>
      <c r="W315"/>
      <c r="X315"/>
      <c r="Y315"/>
      <c r="Z315">
        <v>306</v>
      </c>
      <c r="AA315"/>
      <c r="AB315"/>
      <c r="AC315" s="6"/>
      <c r="AD315" s="6"/>
      <c r="AE315" s="6"/>
      <c r="AF315" s="6"/>
      <c r="AG315" s="4"/>
      <c r="AH315" s="4"/>
      <c r="AI315" s="4"/>
      <c r="AJ315" s="4"/>
      <c r="AK315" s="4"/>
      <c r="AL315" s="4"/>
      <c r="AM315" s="4"/>
      <c r="AN315" s="4"/>
      <c r="AO315" s="4"/>
      <c r="AP315" s="4"/>
      <c r="AQ315" s="4"/>
      <c r="AR315" s="4"/>
      <c r="AS315" s="4"/>
      <c r="AT315" s="4"/>
      <c r="AU315" s="4"/>
      <c r="AV315" s="4"/>
      <c r="AW315" s="4"/>
      <c r="AX315" s="4"/>
      <c r="AY315" s="4"/>
      <c r="AZ315" s="4"/>
      <c r="BA315" s="4"/>
      <c r="BB315" s="3"/>
      <c r="BC315" s="3"/>
      <c r="CT315" s="5" t="e">
        <v>#N/A</v>
      </c>
      <c r="CU315" s="5" t="e">
        <v>#N/A</v>
      </c>
      <c r="CV315" s="5" t="e">
        <v>#N/A</v>
      </c>
      <c r="CW315" s="5" t="e">
        <v>#N/A</v>
      </c>
      <c r="CX315" s="5" t="e">
        <v>#N/A</v>
      </c>
      <c r="CY315" s="5" t="e">
        <v>#N/A</v>
      </c>
      <c r="CZ315" s="5" t="e">
        <v>#N/A</v>
      </c>
      <c r="DA315" s="5" t="e">
        <v>#N/A</v>
      </c>
      <c r="DB315" s="5" t="e">
        <v>#N/A</v>
      </c>
      <c r="DC315" s="5" t="e">
        <v>#N/A</v>
      </c>
      <c r="DD315" s="5" t="e">
        <v>#N/A</v>
      </c>
      <c r="DE315" s="5" t="e">
        <v>#N/A</v>
      </c>
      <c r="DF315" s="5" t="e">
        <v>#N/A</v>
      </c>
      <c r="DG315" s="5" t="e">
        <v>#N/A</v>
      </c>
      <c r="DH315" s="5" t="e">
        <v>#N/A</v>
      </c>
      <c r="DI315" s="5" t="e">
        <v>#N/A</v>
      </c>
    </row>
    <row r="316" spans="1:113" s="5" customFormat="1" ht="75">
      <c r="A316"/>
      <c r="B316"/>
      <c r="C316" s="44"/>
      <c r="D316" s="44" t="s">
        <v>197</v>
      </c>
      <c r="E316" s="44" t="s">
        <v>190</v>
      </c>
      <c r="F316" s="44" t="s">
        <v>3119</v>
      </c>
      <c r="G316" s="44" t="s">
        <v>6</v>
      </c>
      <c r="H316" s="44" t="s">
        <v>7</v>
      </c>
      <c r="I316" s="44"/>
      <c r="J316" s="44"/>
      <c r="K316" s="44"/>
      <c r="L316" s="44"/>
      <c r="M316" t="str">
        <f t="shared" si="33"/>
        <v>"//*[@class=\"</v>
      </c>
      <c r="N316" t="s">
        <v>31</v>
      </c>
      <c r="O316" s="4" t="str">
        <f t="shared" si="36"/>
        <v>click</v>
      </c>
      <c r="P316" t="str">
        <f t="shared" si="37"/>
        <v>();</v>
      </c>
      <c r="Q316" t="str">
        <f t="shared" si="38"/>
        <v/>
      </c>
      <c r="R316" t="str">
        <f t="shared" si="34"/>
        <v/>
      </c>
      <c r="S316" s="1" t="str">
        <f t="shared" si="35"/>
        <v/>
      </c>
      <c r="T316"/>
      <c r="U316"/>
      <c r="V316"/>
      <c r="W316"/>
      <c r="X316"/>
      <c r="Y316"/>
      <c r="Z316">
        <v>307</v>
      </c>
      <c r="AA316"/>
      <c r="AB316"/>
      <c r="AC316" s="6"/>
      <c r="AD316" s="6"/>
      <c r="AE316" s="6"/>
      <c r="AF316" s="6"/>
      <c r="AG316" s="4"/>
      <c r="AH316" s="4"/>
      <c r="AI316" s="4"/>
      <c r="AJ316" s="4"/>
      <c r="AK316" s="4"/>
      <c r="AL316" s="4"/>
      <c r="AM316" s="4"/>
      <c r="AN316" s="4"/>
      <c r="AO316" s="4"/>
      <c r="AP316" s="4"/>
      <c r="AQ316" s="4"/>
      <c r="AR316" s="4"/>
      <c r="AS316" s="4"/>
      <c r="AT316" s="4"/>
      <c r="AU316" s="4"/>
      <c r="AV316" s="4"/>
      <c r="AW316" s="4"/>
      <c r="AX316" s="4"/>
      <c r="AY316" s="4"/>
      <c r="AZ316" s="4"/>
      <c r="BA316" s="4"/>
      <c r="BB316" s="3"/>
      <c r="BC316" s="3"/>
      <c r="CT316" s="5" t="e">
        <v>#N/A</v>
      </c>
      <c r="CU316" s="5" t="e">
        <v>#N/A</v>
      </c>
      <c r="CV316" s="5" t="e">
        <v>#N/A</v>
      </c>
      <c r="CW316" s="5" t="e">
        <v>#N/A</v>
      </c>
      <c r="CX316" s="5" t="e">
        <v>#N/A</v>
      </c>
      <c r="CY316" s="5" t="e">
        <v>#N/A</v>
      </c>
      <c r="CZ316" s="5" t="e">
        <v>#N/A</v>
      </c>
      <c r="DA316" s="5" t="e">
        <v>#N/A</v>
      </c>
      <c r="DB316" s="5" t="e">
        <v>#N/A</v>
      </c>
      <c r="DC316" s="5" t="e">
        <v>#N/A</v>
      </c>
      <c r="DD316" s="5" t="e">
        <v>#N/A</v>
      </c>
      <c r="DE316" s="5" t="e">
        <v>#N/A</v>
      </c>
      <c r="DF316" s="5" t="e">
        <v>#N/A</v>
      </c>
      <c r="DG316" s="5" t="e">
        <v>#N/A</v>
      </c>
      <c r="DH316" s="5" t="e">
        <v>#N/A</v>
      </c>
      <c r="DI316" s="5" t="e">
        <v>#N/A</v>
      </c>
    </row>
    <row r="317" spans="1:113" s="5" customFormat="1" ht="75">
      <c r="A317"/>
      <c r="B317"/>
      <c r="C317" s="44"/>
      <c r="D317" s="44" t="s">
        <v>197</v>
      </c>
      <c r="E317" s="44" t="s">
        <v>190</v>
      </c>
      <c r="F317" s="44" t="s">
        <v>3120</v>
      </c>
      <c r="G317" s="44" t="s">
        <v>6</v>
      </c>
      <c r="H317" s="44" t="s">
        <v>7</v>
      </c>
      <c r="I317" s="44"/>
      <c r="J317" s="44"/>
      <c r="K317" s="44"/>
      <c r="L317" s="44"/>
      <c r="M317" t="str">
        <f t="shared" si="33"/>
        <v>"//*[@class=\"</v>
      </c>
      <c r="N317" t="s">
        <v>31</v>
      </c>
      <c r="O317" s="4" t="str">
        <f t="shared" si="36"/>
        <v>click</v>
      </c>
      <c r="P317" t="str">
        <f t="shared" si="37"/>
        <v>();</v>
      </c>
      <c r="Q317" t="str">
        <f t="shared" si="38"/>
        <v/>
      </c>
      <c r="R317" t="str">
        <f t="shared" si="34"/>
        <v/>
      </c>
      <c r="S317" s="1" t="str">
        <f t="shared" si="35"/>
        <v/>
      </c>
      <c r="T317"/>
      <c r="U317"/>
      <c r="V317"/>
      <c r="W317"/>
      <c r="X317"/>
      <c r="Y317"/>
      <c r="Z317">
        <v>308</v>
      </c>
      <c r="AA317"/>
      <c r="AB317"/>
      <c r="AC317" s="6"/>
      <c r="AD317" s="6"/>
      <c r="AE317" s="6"/>
      <c r="AF317" s="6"/>
      <c r="AG317" s="4"/>
      <c r="AH317" s="4"/>
      <c r="AI317" s="4"/>
      <c r="AJ317" s="4"/>
      <c r="AK317" s="4"/>
      <c r="AL317" s="4"/>
      <c r="AM317" s="4"/>
      <c r="AN317" s="4"/>
      <c r="AO317" s="4"/>
      <c r="AP317" s="4"/>
      <c r="AQ317" s="4"/>
      <c r="AR317" s="4"/>
      <c r="AS317" s="4"/>
      <c r="AT317" s="4"/>
      <c r="AU317" s="4"/>
      <c r="AV317" s="4"/>
      <c r="AW317" s="4"/>
      <c r="AX317" s="4"/>
      <c r="AY317" s="4"/>
      <c r="AZ317" s="4"/>
      <c r="BA317" s="4"/>
      <c r="BB317" s="3"/>
      <c r="BC317" s="3"/>
      <c r="CT317" s="5" t="e">
        <v>#N/A</v>
      </c>
      <c r="CU317" s="5" t="e">
        <v>#N/A</v>
      </c>
      <c r="CV317" s="5" t="e">
        <v>#N/A</v>
      </c>
      <c r="CW317" s="5" t="e">
        <v>#N/A</v>
      </c>
      <c r="CX317" s="5" t="e">
        <v>#N/A</v>
      </c>
      <c r="CY317" s="5" t="e">
        <v>#N/A</v>
      </c>
      <c r="CZ317" s="5" t="e">
        <v>#N/A</v>
      </c>
      <c r="DA317" s="5" t="e">
        <v>#N/A</v>
      </c>
      <c r="DB317" s="5" t="e">
        <v>#N/A</v>
      </c>
      <c r="DC317" s="5" t="e">
        <v>#N/A</v>
      </c>
      <c r="DD317" s="5" t="e">
        <v>#N/A</v>
      </c>
      <c r="DE317" s="5" t="e">
        <v>#N/A</v>
      </c>
      <c r="DF317" s="5" t="e">
        <v>#N/A</v>
      </c>
      <c r="DG317" s="5" t="e">
        <v>#N/A</v>
      </c>
      <c r="DH317" s="5" t="e">
        <v>#N/A</v>
      </c>
      <c r="DI317" s="5" t="e">
        <v>#N/A</v>
      </c>
    </row>
    <row r="318" spans="1:113" s="5" customFormat="1" ht="75">
      <c r="A318"/>
      <c r="B318"/>
      <c r="C318" s="44"/>
      <c r="D318" s="44" t="s">
        <v>197</v>
      </c>
      <c r="E318" s="44" t="s">
        <v>190</v>
      </c>
      <c r="F318" s="44" t="s">
        <v>3121</v>
      </c>
      <c r="G318" s="44" t="s">
        <v>6</v>
      </c>
      <c r="H318" s="44" t="s">
        <v>7</v>
      </c>
      <c r="I318" s="44"/>
      <c r="J318" s="44"/>
      <c r="K318" s="44"/>
      <c r="L318" s="44"/>
      <c r="M318" t="str">
        <f t="shared" si="33"/>
        <v>"//*[@class=\"</v>
      </c>
      <c r="N318" t="s">
        <v>31</v>
      </c>
      <c r="O318" s="4" t="str">
        <f t="shared" si="36"/>
        <v>click</v>
      </c>
      <c r="P318" t="str">
        <f t="shared" si="37"/>
        <v>();</v>
      </c>
      <c r="Q318" t="str">
        <f t="shared" si="38"/>
        <v/>
      </c>
      <c r="R318" t="str">
        <f t="shared" si="34"/>
        <v/>
      </c>
      <c r="S318" s="1" t="str">
        <f t="shared" si="35"/>
        <v/>
      </c>
      <c r="T318"/>
      <c r="U318"/>
      <c r="V318"/>
      <c r="W318"/>
      <c r="X318"/>
      <c r="Y318"/>
      <c r="Z318">
        <v>309</v>
      </c>
      <c r="AA318"/>
      <c r="AB318"/>
      <c r="AC318" s="6"/>
      <c r="AD318" s="6"/>
      <c r="AE318" s="6"/>
      <c r="AF318" s="6"/>
      <c r="AG318" s="4"/>
      <c r="AH318" s="4"/>
      <c r="AI318" s="4"/>
      <c r="AJ318" s="4"/>
      <c r="AK318" s="4"/>
      <c r="AL318" s="4"/>
      <c r="AM318" s="4"/>
      <c r="AN318" s="4"/>
      <c r="AO318" s="4"/>
      <c r="AP318" s="4"/>
      <c r="AQ318" s="4"/>
      <c r="AR318" s="4"/>
      <c r="AS318" s="4"/>
      <c r="AT318" s="4"/>
      <c r="AU318" s="4"/>
      <c r="AV318" s="4"/>
      <c r="AW318" s="4"/>
      <c r="AX318" s="4"/>
      <c r="AY318" s="4"/>
      <c r="AZ318" s="4"/>
      <c r="BA318" s="4"/>
      <c r="BB318" s="3"/>
      <c r="BC318" s="3"/>
      <c r="CT318" s="5" t="e">
        <v>#N/A</v>
      </c>
      <c r="CU318" s="5" t="e">
        <v>#N/A</v>
      </c>
      <c r="CV318" s="5" t="e">
        <v>#N/A</v>
      </c>
      <c r="CW318" s="5" t="e">
        <v>#N/A</v>
      </c>
      <c r="CX318" s="5" t="e">
        <v>#N/A</v>
      </c>
      <c r="CY318" s="5" t="e">
        <v>#N/A</v>
      </c>
      <c r="CZ318" s="5" t="e">
        <v>#N/A</v>
      </c>
      <c r="DA318" s="5" t="e">
        <v>#N/A</v>
      </c>
      <c r="DB318" s="5" t="e">
        <v>#N/A</v>
      </c>
      <c r="DC318" s="5" t="e">
        <v>#N/A</v>
      </c>
      <c r="DD318" s="5" t="e">
        <v>#N/A</v>
      </c>
      <c r="DE318" s="5" t="e">
        <v>#N/A</v>
      </c>
      <c r="DF318" s="5" t="e">
        <v>#N/A</v>
      </c>
      <c r="DG318" s="5" t="e">
        <v>#N/A</v>
      </c>
      <c r="DH318" s="5" t="e">
        <v>#N/A</v>
      </c>
      <c r="DI318" s="5" t="e">
        <v>#N/A</v>
      </c>
    </row>
    <row r="319" spans="1:113" s="5" customFormat="1" ht="75">
      <c r="A319"/>
      <c r="B319"/>
      <c r="C319" s="44"/>
      <c r="D319" s="44" t="s">
        <v>197</v>
      </c>
      <c r="E319" s="44" t="s">
        <v>190</v>
      </c>
      <c r="F319" s="44" t="s">
        <v>3122</v>
      </c>
      <c r="G319" s="44" t="s">
        <v>6</v>
      </c>
      <c r="H319" s="44" t="s">
        <v>7</v>
      </c>
      <c r="I319" s="44"/>
      <c r="J319" s="44"/>
      <c r="K319" s="44"/>
      <c r="L319" s="44"/>
      <c r="M319" t="str">
        <f t="shared" si="33"/>
        <v>"//*[@class=\"</v>
      </c>
      <c r="N319" t="s">
        <v>31</v>
      </c>
      <c r="O319" s="4" t="str">
        <f t="shared" si="36"/>
        <v>click</v>
      </c>
      <c r="P319" t="str">
        <f t="shared" si="37"/>
        <v>();</v>
      </c>
      <c r="Q319" t="str">
        <f t="shared" si="38"/>
        <v/>
      </c>
      <c r="R319" t="str">
        <f t="shared" si="34"/>
        <v/>
      </c>
      <c r="S319" s="1" t="str">
        <f t="shared" si="35"/>
        <v/>
      </c>
      <c r="T319"/>
      <c r="U319"/>
      <c r="V319"/>
      <c r="W319"/>
      <c r="X319"/>
      <c r="Y319"/>
      <c r="Z319">
        <v>310</v>
      </c>
      <c r="AA319"/>
      <c r="AB319"/>
      <c r="AC319" s="6"/>
      <c r="AD319" s="6"/>
      <c r="AE319" s="6"/>
      <c r="AF319" s="6"/>
      <c r="AG319" s="4"/>
      <c r="AH319" s="4"/>
      <c r="AI319" s="4"/>
      <c r="AJ319" s="4"/>
      <c r="AK319" s="4"/>
      <c r="AL319" s="4"/>
      <c r="AM319" s="4"/>
      <c r="AN319" s="4"/>
      <c r="AO319" s="4"/>
      <c r="AP319" s="4"/>
      <c r="AQ319" s="4"/>
      <c r="AR319" s="4"/>
      <c r="AS319" s="4"/>
      <c r="AT319" s="4"/>
      <c r="AU319" s="4"/>
      <c r="AV319" s="4"/>
      <c r="AW319" s="4"/>
      <c r="AX319" s="4"/>
      <c r="AY319" s="4"/>
      <c r="AZ319" s="4"/>
      <c r="BA319" s="4"/>
      <c r="BB319" s="3"/>
      <c r="BC319" s="3"/>
      <c r="CT319" s="5" t="e">
        <v>#N/A</v>
      </c>
      <c r="CU319" s="5" t="e">
        <v>#N/A</v>
      </c>
      <c r="CV319" s="5" t="e">
        <v>#N/A</v>
      </c>
      <c r="CW319" s="5" t="e">
        <v>#N/A</v>
      </c>
      <c r="CX319" s="5" t="e">
        <v>#N/A</v>
      </c>
      <c r="CY319" s="5" t="e">
        <v>#N/A</v>
      </c>
      <c r="CZ319" s="5" t="e">
        <v>#N/A</v>
      </c>
      <c r="DA319" s="5" t="e">
        <v>#N/A</v>
      </c>
      <c r="DB319" s="5" t="e">
        <v>#N/A</v>
      </c>
      <c r="DC319" s="5" t="e">
        <v>#N/A</v>
      </c>
      <c r="DD319" s="5" t="e">
        <v>#N/A</v>
      </c>
      <c r="DE319" s="5" t="e">
        <v>#N/A</v>
      </c>
      <c r="DF319" s="5" t="e">
        <v>#N/A</v>
      </c>
      <c r="DG319" s="5" t="e">
        <v>#N/A</v>
      </c>
      <c r="DH319" s="5" t="e">
        <v>#N/A</v>
      </c>
      <c r="DI319" s="5" t="e">
        <v>#N/A</v>
      </c>
    </row>
    <row r="320" spans="1:113" s="5" customFormat="1" ht="75">
      <c r="A320"/>
      <c r="B320"/>
      <c r="C320" s="44"/>
      <c r="D320" s="44" t="s">
        <v>197</v>
      </c>
      <c r="E320" s="44" t="s">
        <v>190</v>
      </c>
      <c r="F320" s="44" t="s">
        <v>3123</v>
      </c>
      <c r="G320" s="44" t="s">
        <v>6</v>
      </c>
      <c r="H320" s="44" t="s">
        <v>7</v>
      </c>
      <c r="I320" s="44"/>
      <c r="J320" s="44"/>
      <c r="K320" s="44"/>
      <c r="L320" s="44"/>
      <c r="M320" t="str">
        <f t="shared" si="33"/>
        <v>"//*[@class=\"</v>
      </c>
      <c r="N320" t="s">
        <v>31</v>
      </c>
      <c r="O320" s="4" t="str">
        <f t="shared" si="36"/>
        <v>click</v>
      </c>
      <c r="P320" t="str">
        <f t="shared" si="37"/>
        <v>();</v>
      </c>
      <c r="Q320" t="str">
        <f t="shared" si="38"/>
        <v/>
      </c>
      <c r="R320" t="str">
        <f t="shared" si="34"/>
        <v/>
      </c>
      <c r="S320" s="1" t="str">
        <f t="shared" si="35"/>
        <v/>
      </c>
      <c r="T320"/>
      <c r="U320"/>
      <c r="V320"/>
      <c r="W320"/>
      <c r="X320"/>
      <c r="Y320"/>
      <c r="Z320">
        <v>311</v>
      </c>
      <c r="AA320"/>
      <c r="AB320"/>
      <c r="AC320" s="6"/>
      <c r="AD320" s="6"/>
      <c r="AE320" s="6"/>
      <c r="AF320" s="6"/>
      <c r="AG320" s="4"/>
      <c r="AH320" s="4"/>
      <c r="AI320" s="4"/>
      <c r="AJ320" s="4"/>
      <c r="AK320" s="4"/>
      <c r="AL320" s="4"/>
      <c r="AM320" s="4"/>
      <c r="AN320" s="4"/>
      <c r="AO320" s="4"/>
      <c r="AP320" s="4"/>
      <c r="AQ320" s="4"/>
      <c r="AR320" s="4"/>
      <c r="AS320" s="4"/>
      <c r="AT320" s="4"/>
      <c r="AU320" s="4"/>
      <c r="AV320" s="4"/>
      <c r="AW320" s="4"/>
      <c r="AX320" s="4"/>
      <c r="AY320" s="4"/>
      <c r="AZ320" s="4"/>
      <c r="BA320" s="4"/>
      <c r="BB320" s="3"/>
      <c r="BC320" s="3"/>
      <c r="CT320" s="5" t="e">
        <v>#N/A</v>
      </c>
      <c r="CU320" s="5" t="e">
        <v>#N/A</v>
      </c>
      <c r="CV320" s="5" t="e">
        <v>#N/A</v>
      </c>
      <c r="CW320" s="5" t="e">
        <v>#N/A</v>
      </c>
      <c r="CX320" s="5" t="e">
        <v>#N/A</v>
      </c>
      <c r="CY320" s="5" t="e">
        <v>#N/A</v>
      </c>
      <c r="CZ320" s="5" t="e">
        <v>#N/A</v>
      </c>
      <c r="DA320" s="5" t="e">
        <v>#N/A</v>
      </c>
      <c r="DB320" s="5" t="e">
        <v>#N/A</v>
      </c>
      <c r="DC320" s="5" t="e">
        <v>#N/A</v>
      </c>
      <c r="DD320" s="5" t="e">
        <v>#N/A</v>
      </c>
      <c r="DE320" s="5" t="e">
        <v>#N/A</v>
      </c>
      <c r="DF320" s="5" t="e">
        <v>#N/A</v>
      </c>
      <c r="DG320" s="5" t="e">
        <v>#N/A</v>
      </c>
      <c r="DH320" s="5" t="e">
        <v>#N/A</v>
      </c>
      <c r="DI320" s="5" t="e">
        <v>#N/A</v>
      </c>
    </row>
    <row r="321" spans="1:113" s="5" customFormat="1" ht="75">
      <c r="A321"/>
      <c r="B321"/>
      <c r="C321" s="44"/>
      <c r="D321" s="44" t="s">
        <v>197</v>
      </c>
      <c r="E321" s="44" t="s">
        <v>190</v>
      </c>
      <c r="F321" s="44" t="s">
        <v>3124</v>
      </c>
      <c r="G321" s="44" t="s">
        <v>6</v>
      </c>
      <c r="H321" s="44" t="s">
        <v>7</v>
      </c>
      <c r="I321" s="44"/>
      <c r="J321" s="44"/>
      <c r="K321" s="44"/>
      <c r="L321" s="44"/>
      <c r="M321" t="str">
        <f t="shared" si="33"/>
        <v>"//*[@class=\"</v>
      </c>
      <c r="N321" t="s">
        <v>31</v>
      </c>
      <c r="O321" s="4" t="str">
        <f t="shared" si="36"/>
        <v>click</v>
      </c>
      <c r="P321" t="str">
        <f t="shared" si="37"/>
        <v>();</v>
      </c>
      <c r="Q321" t="str">
        <f t="shared" si="38"/>
        <v/>
      </c>
      <c r="R321" t="str">
        <f t="shared" si="34"/>
        <v/>
      </c>
      <c r="S321" s="1" t="str">
        <f t="shared" si="35"/>
        <v/>
      </c>
      <c r="T321"/>
      <c r="U321"/>
      <c r="V321"/>
      <c r="W321"/>
      <c r="X321"/>
      <c r="Y321"/>
      <c r="Z321">
        <v>312</v>
      </c>
      <c r="AA321"/>
      <c r="AB321"/>
      <c r="AC321" s="6"/>
      <c r="AD321" s="6"/>
      <c r="AE321" s="6"/>
      <c r="AF321" s="6"/>
      <c r="AG321" s="4"/>
      <c r="AH321" s="4"/>
      <c r="AI321" s="4"/>
      <c r="AJ321" s="4"/>
      <c r="AK321" s="4"/>
      <c r="AL321" s="4"/>
      <c r="AM321" s="4"/>
      <c r="AN321" s="4"/>
      <c r="AO321" s="4"/>
      <c r="AP321" s="4"/>
      <c r="AQ321" s="4"/>
      <c r="AR321" s="4"/>
      <c r="AS321" s="4"/>
      <c r="AT321" s="4"/>
      <c r="AU321" s="4"/>
      <c r="AV321" s="4"/>
      <c r="AW321" s="4"/>
      <c r="AX321" s="4"/>
      <c r="AY321" s="4"/>
      <c r="AZ321" s="4"/>
      <c r="BA321" s="4"/>
      <c r="BB321" s="3"/>
      <c r="BC321" s="3"/>
      <c r="CT321" s="5" t="e">
        <v>#N/A</v>
      </c>
      <c r="CU321" s="5" t="e">
        <v>#N/A</v>
      </c>
      <c r="CV321" s="5" t="e">
        <v>#N/A</v>
      </c>
      <c r="CW321" s="5" t="e">
        <v>#N/A</v>
      </c>
      <c r="CX321" s="5" t="e">
        <v>#N/A</v>
      </c>
      <c r="CY321" s="5" t="e">
        <v>#N/A</v>
      </c>
      <c r="CZ321" s="5" t="e">
        <v>#N/A</v>
      </c>
      <c r="DA321" s="5" t="e">
        <v>#N/A</v>
      </c>
      <c r="DB321" s="5" t="e">
        <v>#N/A</v>
      </c>
      <c r="DC321" s="5" t="e">
        <v>#N/A</v>
      </c>
      <c r="DD321" s="5" t="e">
        <v>#N/A</v>
      </c>
      <c r="DE321" s="5" t="e">
        <v>#N/A</v>
      </c>
      <c r="DF321" s="5" t="e">
        <v>#N/A</v>
      </c>
      <c r="DG321" s="5" t="e">
        <v>#N/A</v>
      </c>
      <c r="DH321" s="5" t="e">
        <v>#N/A</v>
      </c>
      <c r="DI321" s="5" t="e">
        <v>#N/A</v>
      </c>
    </row>
    <row r="322" spans="1:113" s="5" customFormat="1" ht="75">
      <c r="A322"/>
      <c r="B322"/>
      <c r="C322" s="44"/>
      <c r="D322" s="44" t="s">
        <v>197</v>
      </c>
      <c r="E322" s="44" t="s">
        <v>190</v>
      </c>
      <c r="F322" s="44" t="s">
        <v>3125</v>
      </c>
      <c r="G322" s="44" t="s">
        <v>6</v>
      </c>
      <c r="H322" s="44" t="s">
        <v>7</v>
      </c>
      <c r="I322" s="44"/>
      <c r="J322" s="44"/>
      <c r="K322" s="44"/>
      <c r="L322" s="44"/>
      <c r="M322" t="str">
        <f t="shared" si="33"/>
        <v>"//*[@class=\"</v>
      </c>
      <c r="N322" t="s">
        <v>31</v>
      </c>
      <c r="O322" s="4" t="str">
        <f t="shared" si="36"/>
        <v>click</v>
      </c>
      <c r="P322" t="str">
        <f t="shared" si="37"/>
        <v>();</v>
      </c>
      <c r="Q322" t="str">
        <f t="shared" si="38"/>
        <v/>
      </c>
      <c r="R322" t="str">
        <f t="shared" si="34"/>
        <v/>
      </c>
      <c r="S322" s="1" t="str">
        <f t="shared" si="35"/>
        <v/>
      </c>
      <c r="T322"/>
      <c r="U322"/>
      <c r="V322"/>
      <c r="W322"/>
      <c r="X322"/>
      <c r="Y322"/>
      <c r="Z322">
        <v>313</v>
      </c>
      <c r="AA322"/>
      <c r="AB322"/>
      <c r="AC322" s="6"/>
      <c r="AD322" s="6"/>
      <c r="AE322" s="6"/>
      <c r="AF322" s="6"/>
      <c r="AG322" s="4"/>
      <c r="AH322" s="4"/>
      <c r="AI322" s="4"/>
      <c r="AJ322" s="4"/>
      <c r="AK322" s="4"/>
      <c r="AL322" s="4"/>
      <c r="AM322" s="4"/>
      <c r="AN322" s="4"/>
      <c r="AO322" s="4"/>
      <c r="AP322" s="4"/>
      <c r="AQ322" s="4"/>
      <c r="AR322" s="4"/>
      <c r="AS322" s="4"/>
      <c r="AT322" s="4"/>
      <c r="AU322" s="4"/>
      <c r="AV322" s="4"/>
      <c r="AW322" s="4"/>
      <c r="AX322" s="4"/>
      <c r="AY322" s="4"/>
      <c r="AZ322" s="4"/>
      <c r="BA322" s="4"/>
      <c r="BB322" s="3"/>
      <c r="BC322" s="3"/>
      <c r="CT322" s="5" t="e">
        <v>#N/A</v>
      </c>
      <c r="CU322" s="5" t="e">
        <v>#N/A</v>
      </c>
      <c r="CV322" s="5" t="e">
        <v>#N/A</v>
      </c>
      <c r="CW322" s="5" t="e">
        <v>#N/A</v>
      </c>
      <c r="CX322" s="5" t="e">
        <v>#N/A</v>
      </c>
      <c r="CY322" s="5" t="e">
        <v>#N/A</v>
      </c>
      <c r="CZ322" s="5" t="e">
        <v>#N/A</v>
      </c>
      <c r="DA322" s="5" t="e">
        <v>#N/A</v>
      </c>
      <c r="DB322" s="5" t="e">
        <v>#N/A</v>
      </c>
      <c r="DC322" s="5" t="e">
        <v>#N/A</v>
      </c>
      <c r="DD322" s="5" t="e">
        <v>#N/A</v>
      </c>
      <c r="DE322" s="5" t="e">
        <v>#N/A</v>
      </c>
      <c r="DF322" s="5" t="e">
        <v>#N/A</v>
      </c>
      <c r="DG322" s="5" t="e">
        <v>#N/A</v>
      </c>
      <c r="DH322" s="5" t="e">
        <v>#N/A</v>
      </c>
      <c r="DI322" s="5" t="e">
        <v>#N/A</v>
      </c>
    </row>
    <row r="323" spans="1:113" s="5" customFormat="1" ht="75">
      <c r="A323"/>
      <c r="B323"/>
      <c r="C323" s="44"/>
      <c r="D323" s="44" t="s">
        <v>197</v>
      </c>
      <c r="E323" s="44" t="s">
        <v>190</v>
      </c>
      <c r="F323" s="44" t="s">
        <v>3126</v>
      </c>
      <c r="G323" s="44" t="s">
        <v>6</v>
      </c>
      <c r="H323" s="44" t="s">
        <v>7</v>
      </c>
      <c r="I323" s="44"/>
      <c r="J323" s="44"/>
      <c r="K323" s="44"/>
      <c r="L323" s="44"/>
      <c r="M323" t="str">
        <f t="shared" si="33"/>
        <v>"//*[@class=\"</v>
      </c>
      <c r="N323" t="s">
        <v>31</v>
      </c>
      <c r="O323" s="4" t="str">
        <f t="shared" si="36"/>
        <v>click</v>
      </c>
      <c r="P323" t="str">
        <f t="shared" si="37"/>
        <v>();</v>
      </c>
      <c r="Q323" t="str">
        <f t="shared" si="38"/>
        <v/>
      </c>
      <c r="R323" t="str">
        <f t="shared" si="34"/>
        <v/>
      </c>
      <c r="S323" s="1" t="str">
        <f t="shared" si="35"/>
        <v/>
      </c>
      <c r="T323"/>
      <c r="U323"/>
      <c r="V323"/>
      <c r="W323"/>
      <c r="X323"/>
      <c r="Y323"/>
      <c r="Z323">
        <v>314</v>
      </c>
      <c r="AA323"/>
      <c r="AB323"/>
      <c r="AC323" s="6"/>
      <c r="AD323" s="6"/>
      <c r="AE323" s="6"/>
      <c r="AF323" s="6"/>
      <c r="AG323" s="4"/>
      <c r="AH323" s="4"/>
      <c r="AI323" s="4"/>
      <c r="AJ323" s="4"/>
      <c r="AK323" s="4"/>
      <c r="AL323" s="4"/>
      <c r="AM323" s="4"/>
      <c r="AN323" s="4"/>
      <c r="AO323" s="4"/>
      <c r="AP323" s="4"/>
      <c r="AQ323" s="4"/>
      <c r="AR323" s="4"/>
      <c r="AS323" s="4"/>
      <c r="AT323" s="4"/>
      <c r="AU323" s="4"/>
      <c r="AV323" s="4"/>
      <c r="AW323" s="4"/>
      <c r="AX323" s="4"/>
      <c r="AY323" s="4"/>
      <c r="AZ323" s="4"/>
      <c r="BA323" s="4"/>
      <c r="BB323" s="3"/>
      <c r="BC323" s="3"/>
      <c r="CT323" s="5" t="e">
        <v>#N/A</v>
      </c>
      <c r="CU323" s="5" t="e">
        <v>#N/A</v>
      </c>
      <c r="CV323" s="5" t="e">
        <v>#N/A</v>
      </c>
      <c r="CW323" s="5" t="e">
        <v>#N/A</v>
      </c>
      <c r="CX323" s="5" t="e">
        <v>#N/A</v>
      </c>
      <c r="CY323" s="5" t="e">
        <v>#N/A</v>
      </c>
      <c r="CZ323" s="5" t="e">
        <v>#N/A</v>
      </c>
      <c r="DA323" s="5" t="e">
        <v>#N/A</v>
      </c>
      <c r="DB323" s="5" t="e">
        <v>#N/A</v>
      </c>
      <c r="DC323" s="5" t="e">
        <v>#N/A</v>
      </c>
      <c r="DD323" s="5" t="e">
        <v>#N/A</v>
      </c>
      <c r="DE323" s="5" t="e">
        <v>#N/A</v>
      </c>
      <c r="DF323" s="5" t="e">
        <v>#N/A</v>
      </c>
      <c r="DG323" s="5" t="e">
        <v>#N/A</v>
      </c>
      <c r="DH323" s="5" t="e">
        <v>#N/A</v>
      </c>
      <c r="DI323" s="5" t="e">
        <v>#N/A</v>
      </c>
    </row>
    <row r="324" spans="1:113" s="5" customFormat="1" ht="75">
      <c r="A324"/>
      <c r="B324"/>
      <c r="C324" s="44"/>
      <c r="D324" s="44" t="s">
        <v>197</v>
      </c>
      <c r="E324" s="44" t="s">
        <v>190</v>
      </c>
      <c r="F324" s="44" t="s">
        <v>3127</v>
      </c>
      <c r="G324" s="44" t="s">
        <v>6</v>
      </c>
      <c r="H324" s="44" t="s">
        <v>7</v>
      </c>
      <c r="I324" s="44"/>
      <c r="J324" s="44"/>
      <c r="K324" s="44"/>
      <c r="L324" s="44"/>
      <c r="M324" t="str">
        <f t="shared" si="33"/>
        <v>"//*[@class=\"</v>
      </c>
      <c r="N324" t="s">
        <v>31</v>
      </c>
      <c r="O324" s="4" t="str">
        <f t="shared" si="36"/>
        <v>click</v>
      </c>
      <c r="P324" t="str">
        <f t="shared" si="37"/>
        <v>();</v>
      </c>
      <c r="Q324" t="str">
        <f t="shared" si="38"/>
        <v/>
      </c>
      <c r="R324" t="str">
        <f t="shared" si="34"/>
        <v/>
      </c>
      <c r="S324" s="1" t="str">
        <f t="shared" si="35"/>
        <v/>
      </c>
      <c r="T324"/>
      <c r="U324"/>
      <c r="V324"/>
      <c r="W324"/>
      <c r="X324"/>
      <c r="Y324"/>
      <c r="Z324">
        <v>315</v>
      </c>
      <c r="AA324"/>
      <c r="AB324"/>
      <c r="AC324" s="6"/>
      <c r="AD324" s="6"/>
      <c r="AE324" s="6"/>
      <c r="AF324" s="6"/>
      <c r="AG324" s="4"/>
      <c r="AH324" s="4"/>
      <c r="AI324" s="4"/>
      <c r="AJ324" s="4"/>
      <c r="AK324" s="4"/>
      <c r="AL324" s="4"/>
      <c r="AM324" s="4"/>
      <c r="AN324" s="4"/>
      <c r="AO324" s="4"/>
      <c r="AP324" s="4"/>
      <c r="AQ324" s="4"/>
      <c r="AR324" s="4"/>
      <c r="AS324" s="4"/>
      <c r="AT324" s="4"/>
      <c r="AU324" s="4"/>
      <c r="AV324" s="4"/>
      <c r="AW324" s="4"/>
      <c r="AX324" s="4"/>
      <c r="AY324" s="4"/>
      <c r="AZ324" s="4"/>
      <c r="BA324" s="4"/>
      <c r="BB324" s="3"/>
      <c r="BC324" s="3"/>
      <c r="CT324" s="5" t="e">
        <v>#N/A</v>
      </c>
      <c r="CU324" s="5" t="e">
        <v>#N/A</v>
      </c>
      <c r="CV324" s="5" t="e">
        <v>#N/A</v>
      </c>
      <c r="CW324" s="5" t="e">
        <v>#N/A</v>
      </c>
      <c r="CX324" s="5" t="e">
        <v>#N/A</v>
      </c>
      <c r="CY324" s="5" t="e">
        <v>#N/A</v>
      </c>
      <c r="CZ324" s="5" t="e">
        <v>#N/A</v>
      </c>
      <c r="DA324" s="5" t="e">
        <v>#N/A</v>
      </c>
      <c r="DB324" s="5" t="e">
        <v>#N/A</v>
      </c>
      <c r="DC324" s="5" t="e">
        <v>#N/A</v>
      </c>
      <c r="DD324" s="5" t="e">
        <v>#N/A</v>
      </c>
      <c r="DE324" s="5" t="e">
        <v>#N/A</v>
      </c>
      <c r="DF324" s="5" t="e">
        <v>#N/A</v>
      </c>
      <c r="DG324" s="5" t="e">
        <v>#N/A</v>
      </c>
      <c r="DH324" s="5" t="e">
        <v>#N/A</v>
      </c>
      <c r="DI324" s="5" t="e">
        <v>#N/A</v>
      </c>
    </row>
    <row r="325" spans="1:113" s="5" customFormat="1" ht="75">
      <c r="A325"/>
      <c r="B325"/>
      <c r="C325" s="44"/>
      <c r="D325" s="44" t="s">
        <v>197</v>
      </c>
      <c r="E325" s="44" t="s">
        <v>190</v>
      </c>
      <c r="F325" s="44" t="s">
        <v>3128</v>
      </c>
      <c r="G325" s="44" t="s">
        <v>6</v>
      </c>
      <c r="H325" s="44" t="s">
        <v>7</v>
      </c>
      <c r="I325" s="44"/>
      <c r="J325" s="44"/>
      <c r="K325" s="44"/>
      <c r="L325" s="44"/>
      <c r="M325" t="str">
        <f t="shared" si="33"/>
        <v>"//*[@class=\"</v>
      </c>
      <c r="N325" t="s">
        <v>31</v>
      </c>
      <c r="O325" s="4" t="str">
        <f t="shared" si="36"/>
        <v>click</v>
      </c>
      <c r="P325" t="str">
        <f t="shared" si="37"/>
        <v>();</v>
      </c>
      <c r="Q325" t="str">
        <f t="shared" si="38"/>
        <v/>
      </c>
      <c r="R325" t="str">
        <f t="shared" si="34"/>
        <v/>
      </c>
      <c r="S325" s="1" t="str">
        <f t="shared" si="35"/>
        <v/>
      </c>
      <c r="T325"/>
      <c r="U325"/>
      <c r="V325"/>
      <c r="W325"/>
      <c r="X325"/>
      <c r="Y325"/>
      <c r="Z325">
        <v>316</v>
      </c>
      <c r="AA325"/>
      <c r="AB325"/>
      <c r="AC325" s="6"/>
      <c r="AD325" s="6"/>
      <c r="AE325" s="6"/>
      <c r="AF325" s="6"/>
      <c r="AG325" s="4"/>
      <c r="AH325" s="4"/>
      <c r="AI325" s="4"/>
      <c r="AJ325" s="4"/>
      <c r="AK325" s="4"/>
      <c r="AL325" s="4"/>
      <c r="AM325" s="4"/>
      <c r="AN325" s="4"/>
      <c r="AO325" s="4"/>
      <c r="AP325" s="4"/>
      <c r="AQ325" s="4"/>
      <c r="AR325" s="4"/>
      <c r="AS325" s="4"/>
      <c r="AT325" s="4"/>
      <c r="AU325" s="4"/>
      <c r="AV325" s="4"/>
      <c r="AW325" s="4"/>
      <c r="AX325" s="4"/>
      <c r="AY325" s="4"/>
      <c r="AZ325" s="4"/>
      <c r="BA325" s="4"/>
      <c r="BB325" s="3"/>
      <c r="BC325" s="3"/>
      <c r="CT325" s="5" t="e">
        <v>#N/A</v>
      </c>
      <c r="CU325" s="5" t="e">
        <v>#N/A</v>
      </c>
      <c r="CV325" s="5" t="e">
        <v>#N/A</v>
      </c>
      <c r="CW325" s="5" t="e">
        <v>#N/A</v>
      </c>
      <c r="CX325" s="5" t="e">
        <v>#N/A</v>
      </c>
      <c r="CY325" s="5" t="e">
        <v>#N/A</v>
      </c>
      <c r="CZ325" s="5" t="e">
        <v>#N/A</v>
      </c>
      <c r="DA325" s="5" t="e">
        <v>#N/A</v>
      </c>
      <c r="DB325" s="5" t="e">
        <v>#N/A</v>
      </c>
      <c r="DC325" s="5" t="e">
        <v>#N/A</v>
      </c>
      <c r="DD325" s="5" t="e">
        <v>#N/A</v>
      </c>
      <c r="DE325" s="5" t="e">
        <v>#N/A</v>
      </c>
      <c r="DF325" s="5" t="e">
        <v>#N/A</v>
      </c>
      <c r="DG325" s="5" t="e">
        <v>#N/A</v>
      </c>
      <c r="DH325" s="5" t="e">
        <v>#N/A</v>
      </c>
      <c r="DI325" s="5" t="e">
        <v>#N/A</v>
      </c>
    </row>
    <row r="326" spans="1:113" s="5" customFormat="1" ht="75">
      <c r="A326"/>
      <c r="B326"/>
      <c r="C326" s="44"/>
      <c r="D326" s="44" t="s">
        <v>197</v>
      </c>
      <c r="E326" s="44" t="s">
        <v>190</v>
      </c>
      <c r="F326" s="44" t="s">
        <v>3129</v>
      </c>
      <c r="G326" s="44" t="s">
        <v>6</v>
      </c>
      <c r="H326" s="44" t="s">
        <v>7</v>
      </c>
      <c r="I326" s="44"/>
      <c r="J326" s="44"/>
      <c r="K326" s="44"/>
      <c r="L326" s="44"/>
      <c r="M326" t="str">
        <f t="shared" si="33"/>
        <v>"//*[@class=\"</v>
      </c>
      <c r="N326" t="s">
        <v>31</v>
      </c>
      <c r="O326" s="4" t="str">
        <f t="shared" si="36"/>
        <v>click</v>
      </c>
      <c r="P326" t="str">
        <f t="shared" si="37"/>
        <v>();</v>
      </c>
      <c r="Q326" t="str">
        <f t="shared" si="38"/>
        <v/>
      </c>
      <c r="R326" t="str">
        <f t="shared" si="34"/>
        <v/>
      </c>
      <c r="S326" s="1" t="str">
        <f t="shared" si="35"/>
        <v/>
      </c>
      <c r="T326"/>
      <c r="U326"/>
      <c r="V326"/>
      <c r="W326"/>
      <c r="X326"/>
      <c r="Y326"/>
      <c r="Z326">
        <v>317</v>
      </c>
      <c r="AA326"/>
      <c r="AB326"/>
      <c r="AC326" s="6"/>
      <c r="AD326" s="6"/>
      <c r="AE326" s="6"/>
      <c r="AF326" s="6"/>
      <c r="AG326" s="4"/>
      <c r="AH326" s="4"/>
      <c r="AI326" s="4"/>
      <c r="AJ326" s="4"/>
      <c r="AK326" s="4"/>
      <c r="AL326" s="4"/>
      <c r="AM326" s="4"/>
      <c r="AN326" s="4"/>
      <c r="AO326" s="4"/>
      <c r="AP326" s="4"/>
      <c r="AQ326" s="4"/>
      <c r="AR326" s="4"/>
      <c r="AS326" s="4"/>
      <c r="AT326" s="4"/>
      <c r="AU326" s="4"/>
      <c r="AV326" s="4"/>
      <c r="AW326" s="4"/>
      <c r="AX326" s="4"/>
      <c r="AY326" s="4"/>
      <c r="AZ326" s="4"/>
      <c r="BA326" s="4"/>
      <c r="BB326" s="3"/>
      <c r="BC326" s="3"/>
      <c r="CT326" s="5" t="e">
        <v>#N/A</v>
      </c>
      <c r="CU326" s="5" t="e">
        <v>#N/A</v>
      </c>
      <c r="CV326" s="5" t="e">
        <v>#N/A</v>
      </c>
      <c r="CW326" s="5" t="e">
        <v>#N/A</v>
      </c>
      <c r="CX326" s="5" t="e">
        <v>#N/A</v>
      </c>
      <c r="CY326" s="5" t="e">
        <v>#N/A</v>
      </c>
      <c r="CZ326" s="5" t="e">
        <v>#N/A</v>
      </c>
      <c r="DA326" s="5" t="e">
        <v>#N/A</v>
      </c>
      <c r="DB326" s="5" t="e">
        <v>#N/A</v>
      </c>
      <c r="DC326" s="5" t="e">
        <v>#N/A</v>
      </c>
      <c r="DD326" s="5" t="e">
        <v>#N/A</v>
      </c>
      <c r="DE326" s="5" t="e">
        <v>#N/A</v>
      </c>
      <c r="DF326" s="5" t="e">
        <v>#N/A</v>
      </c>
      <c r="DG326" s="5" t="e">
        <v>#N/A</v>
      </c>
      <c r="DH326" s="5" t="e">
        <v>#N/A</v>
      </c>
      <c r="DI326" s="5" t="e">
        <v>#N/A</v>
      </c>
    </row>
    <row r="327" spans="1:113" s="5" customFormat="1" ht="75">
      <c r="A327"/>
      <c r="B327"/>
      <c r="C327" s="44"/>
      <c r="D327" s="44" t="s">
        <v>197</v>
      </c>
      <c r="E327" s="44" t="s">
        <v>190</v>
      </c>
      <c r="F327" s="44" t="s">
        <v>3130</v>
      </c>
      <c r="G327" s="44" t="s">
        <v>6</v>
      </c>
      <c r="H327" s="44" t="s">
        <v>7</v>
      </c>
      <c r="I327" s="44"/>
      <c r="J327" s="44"/>
      <c r="K327" s="44"/>
      <c r="L327" s="44"/>
      <c r="M327" t="str">
        <f t="shared" si="33"/>
        <v>"//*[@class=\"</v>
      </c>
      <c r="N327" t="s">
        <v>31</v>
      </c>
      <c r="O327" s="4" t="str">
        <f t="shared" si="36"/>
        <v>click</v>
      </c>
      <c r="P327" t="str">
        <f t="shared" si="37"/>
        <v>();</v>
      </c>
      <c r="Q327" t="str">
        <f t="shared" si="38"/>
        <v/>
      </c>
      <c r="R327" t="str">
        <f t="shared" si="34"/>
        <v/>
      </c>
      <c r="S327" s="1" t="str">
        <f t="shared" si="35"/>
        <v/>
      </c>
      <c r="T327"/>
      <c r="U327"/>
      <c r="V327"/>
      <c r="W327"/>
      <c r="X327"/>
      <c r="Y327"/>
      <c r="Z327">
        <v>318</v>
      </c>
      <c r="AA327"/>
      <c r="AB327"/>
      <c r="AC327" s="6"/>
      <c r="AD327" s="6"/>
      <c r="AE327" s="6"/>
      <c r="AF327" s="6"/>
      <c r="AG327" s="4"/>
      <c r="AH327" s="4"/>
      <c r="AI327" s="4"/>
      <c r="AJ327" s="4"/>
      <c r="AK327" s="4"/>
      <c r="AL327" s="4"/>
      <c r="AM327" s="4"/>
      <c r="AN327" s="4"/>
      <c r="AO327" s="4"/>
      <c r="AP327" s="4"/>
      <c r="AQ327" s="4"/>
      <c r="AR327" s="4"/>
      <c r="AS327" s="4"/>
      <c r="AT327" s="4"/>
      <c r="AU327" s="4"/>
      <c r="AV327" s="4"/>
      <c r="AW327" s="4"/>
      <c r="AX327" s="4"/>
      <c r="AY327" s="4"/>
      <c r="AZ327" s="4"/>
      <c r="BA327" s="4"/>
      <c r="BB327" s="3"/>
      <c r="BC327" s="3"/>
      <c r="CT327" s="5" t="e">
        <v>#N/A</v>
      </c>
      <c r="CU327" s="5" t="e">
        <v>#N/A</v>
      </c>
      <c r="CV327" s="5" t="e">
        <v>#N/A</v>
      </c>
      <c r="CW327" s="5" t="e">
        <v>#N/A</v>
      </c>
      <c r="CX327" s="5" t="e">
        <v>#N/A</v>
      </c>
      <c r="CY327" s="5" t="e">
        <v>#N/A</v>
      </c>
      <c r="CZ327" s="5" t="e">
        <v>#N/A</v>
      </c>
      <c r="DA327" s="5" t="e">
        <v>#N/A</v>
      </c>
      <c r="DB327" s="5" t="e">
        <v>#N/A</v>
      </c>
      <c r="DC327" s="5" t="e">
        <v>#N/A</v>
      </c>
      <c r="DD327" s="5" t="e">
        <v>#N/A</v>
      </c>
      <c r="DE327" s="5" t="e">
        <v>#N/A</v>
      </c>
      <c r="DF327" s="5" t="e">
        <v>#N/A</v>
      </c>
      <c r="DG327" s="5" t="e">
        <v>#N/A</v>
      </c>
      <c r="DH327" s="5" t="e">
        <v>#N/A</v>
      </c>
      <c r="DI327" s="5" t="e">
        <v>#N/A</v>
      </c>
    </row>
    <row r="328" spans="1:113" s="5" customFormat="1" ht="75">
      <c r="A328"/>
      <c r="B328"/>
      <c r="C328" s="44"/>
      <c r="D328" s="44" t="s">
        <v>197</v>
      </c>
      <c r="E328" s="44" t="s">
        <v>190</v>
      </c>
      <c r="F328" s="44" t="s">
        <v>3131</v>
      </c>
      <c r="G328" s="44" t="s">
        <v>6</v>
      </c>
      <c r="H328" s="44" t="s">
        <v>7</v>
      </c>
      <c r="I328" s="44"/>
      <c r="J328" s="44"/>
      <c r="K328" s="44"/>
      <c r="L328" s="44"/>
      <c r="M328" t="str">
        <f t="shared" si="33"/>
        <v>"//*[@class=\"</v>
      </c>
      <c r="N328" t="s">
        <v>31</v>
      </c>
      <c r="O328" s="4" t="str">
        <f t="shared" si="36"/>
        <v>click</v>
      </c>
      <c r="P328" t="str">
        <f t="shared" si="37"/>
        <v>();</v>
      </c>
      <c r="Q328" t="str">
        <f t="shared" si="38"/>
        <v/>
      </c>
      <c r="R328" t="str">
        <f t="shared" si="34"/>
        <v/>
      </c>
      <c r="S328" s="1" t="str">
        <f t="shared" si="35"/>
        <v/>
      </c>
      <c r="T328"/>
      <c r="U328"/>
      <c r="V328"/>
      <c r="W328"/>
      <c r="X328"/>
      <c r="Y328"/>
      <c r="Z328">
        <v>319</v>
      </c>
      <c r="AA328"/>
      <c r="AB328"/>
      <c r="AC328" s="6"/>
      <c r="AD328" s="6"/>
      <c r="AE328" s="6"/>
      <c r="AF328" s="6"/>
      <c r="AG328" s="4"/>
      <c r="AH328" s="4"/>
      <c r="AI328" s="4"/>
      <c r="AJ328" s="4"/>
      <c r="AK328" s="4"/>
      <c r="AL328" s="4"/>
      <c r="AM328" s="4"/>
      <c r="AN328" s="4"/>
      <c r="AO328" s="4"/>
      <c r="AP328" s="4"/>
      <c r="AQ328" s="4"/>
      <c r="AR328" s="4"/>
      <c r="AS328" s="4"/>
      <c r="AT328" s="4"/>
      <c r="AU328" s="4"/>
      <c r="AV328" s="4"/>
      <c r="AW328" s="4"/>
      <c r="AX328" s="4"/>
      <c r="AY328" s="4"/>
      <c r="AZ328" s="4"/>
      <c r="BA328" s="4"/>
      <c r="BB328" s="3"/>
      <c r="BC328" s="3"/>
      <c r="CT328" s="5" t="e">
        <v>#N/A</v>
      </c>
      <c r="CU328" s="5" t="e">
        <v>#N/A</v>
      </c>
      <c r="CV328" s="5" t="e">
        <v>#N/A</v>
      </c>
      <c r="CW328" s="5" t="e">
        <v>#N/A</v>
      </c>
      <c r="CX328" s="5" t="e">
        <v>#N/A</v>
      </c>
      <c r="CY328" s="5" t="e">
        <v>#N/A</v>
      </c>
      <c r="CZ328" s="5" t="e">
        <v>#N/A</v>
      </c>
      <c r="DA328" s="5" t="e">
        <v>#N/A</v>
      </c>
      <c r="DB328" s="5" t="e">
        <v>#N/A</v>
      </c>
      <c r="DC328" s="5" t="e">
        <v>#N/A</v>
      </c>
      <c r="DD328" s="5" t="e">
        <v>#N/A</v>
      </c>
      <c r="DE328" s="5" t="e">
        <v>#N/A</v>
      </c>
      <c r="DF328" s="5" t="e">
        <v>#N/A</v>
      </c>
      <c r="DG328" s="5" t="e">
        <v>#N/A</v>
      </c>
      <c r="DH328" s="5" t="e">
        <v>#N/A</v>
      </c>
      <c r="DI328" s="5" t="e">
        <v>#N/A</v>
      </c>
    </row>
    <row r="329" spans="1:113" s="5" customFormat="1" ht="75">
      <c r="A329"/>
      <c r="B329"/>
      <c r="C329" s="44"/>
      <c r="D329" s="44" t="s">
        <v>197</v>
      </c>
      <c r="E329" s="44" t="s">
        <v>190</v>
      </c>
      <c r="F329" s="44" t="s">
        <v>3132</v>
      </c>
      <c r="G329" s="44" t="s">
        <v>6</v>
      </c>
      <c r="H329" s="44" t="s">
        <v>7</v>
      </c>
      <c r="I329" s="44"/>
      <c r="J329" s="44"/>
      <c r="K329" s="44"/>
      <c r="L329" s="44"/>
      <c r="M329" t="str">
        <f t="shared" si="33"/>
        <v>"//*[@class=\"</v>
      </c>
      <c r="N329" t="s">
        <v>31</v>
      </c>
      <c r="O329" s="4" t="str">
        <f t="shared" si="36"/>
        <v>click</v>
      </c>
      <c r="P329" t="str">
        <f t="shared" si="37"/>
        <v>();</v>
      </c>
      <c r="Q329" t="str">
        <f t="shared" si="38"/>
        <v/>
      </c>
      <c r="R329" t="str">
        <f t="shared" si="34"/>
        <v/>
      </c>
      <c r="S329" s="1" t="str">
        <f t="shared" si="35"/>
        <v/>
      </c>
      <c r="T329"/>
      <c r="U329"/>
      <c r="V329"/>
      <c r="W329"/>
      <c r="X329"/>
      <c r="Y329"/>
      <c r="Z329">
        <v>320</v>
      </c>
      <c r="AA329"/>
      <c r="AB329"/>
      <c r="AC329" s="6"/>
      <c r="AD329" s="6"/>
      <c r="AE329" s="6"/>
      <c r="AF329" s="6"/>
      <c r="AG329" s="4"/>
      <c r="AH329" s="4"/>
      <c r="AI329" s="4"/>
      <c r="AJ329" s="4"/>
      <c r="AK329" s="4"/>
      <c r="AL329" s="4"/>
      <c r="AM329" s="4"/>
      <c r="AN329" s="4"/>
      <c r="AO329" s="4"/>
      <c r="AP329" s="4"/>
      <c r="AQ329" s="4"/>
      <c r="AR329" s="4"/>
      <c r="AS329" s="4"/>
      <c r="AT329" s="4"/>
      <c r="AU329" s="4"/>
      <c r="AV329" s="4"/>
      <c r="AW329" s="4"/>
      <c r="AX329" s="4"/>
      <c r="AY329" s="4"/>
      <c r="AZ329" s="4"/>
      <c r="BA329" s="4"/>
      <c r="BB329" s="3"/>
      <c r="BC329" s="3"/>
      <c r="CT329" s="5" t="e">
        <v>#N/A</v>
      </c>
      <c r="CU329" s="5" t="e">
        <v>#N/A</v>
      </c>
      <c r="CV329" s="5" t="e">
        <v>#N/A</v>
      </c>
      <c r="CW329" s="5" t="e">
        <v>#N/A</v>
      </c>
      <c r="CX329" s="5" t="e">
        <v>#N/A</v>
      </c>
      <c r="CY329" s="5" t="e">
        <v>#N/A</v>
      </c>
      <c r="CZ329" s="5" t="e">
        <v>#N/A</v>
      </c>
      <c r="DA329" s="5" t="e">
        <v>#N/A</v>
      </c>
      <c r="DB329" s="5" t="e">
        <v>#N/A</v>
      </c>
      <c r="DC329" s="5" t="e">
        <v>#N/A</v>
      </c>
      <c r="DD329" s="5" t="e">
        <v>#N/A</v>
      </c>
      <c r="DE329" s="5" t="e">
        <v>#N/A</v>
      </c>
      <c r="DF329" s="5" t="e">
        <v>#N/A</v>
      </c>
      <c r="DG329" s="5" t="e">
        <v>#N/A</v>
      </c>
      <c r="DH329" s="5" t="e">
        <v>#N/A</v>
      </c>
      <c r="DI329" s="5" t="e">
        <v>#N/A</v>
      </c>
    </row>
    <row r="330" spans="1:113" s="5" customFormat="1" ht="75">
      <c r="A330"/>
      <c r="B330"/>
      <c r="C330" s="44"/>
      <c r="D330" s="44" t="s">
        <v>197</v>
      </c>
      <c r="E330" s="44" t="s">
        <v>190</v>
      </c>
      <c r="F330" s="44" t="s">
        <v>3133</v>
      </c>
      <c r="G330" s="44" t="s">
        <v>6</v>
      </c>
      <c r="H330" s="44" t="s">
        <v>7</v>
      </c>
      <c r="I330" s="44"/>
      <c r="J330" s="44"/>
      <c r="K330" s="44"/>
      <c r="L330" s="44"/>
      <c r="M330" t="str">
        <f t="shared" si="33"/>
        <v>"//*[@class=\"</v>
      </c>
      <c r="N330" t="s">
        <v>31</v>
      </c>
      <c r="O330" s="4" t="str">
        <f t="shared" si="36"/>
        <v>click</v>
      </c>
      <c r="P330" t="str">
        <f t="shared" si="37"/>
        <v>();</v>
      </c>
      <c r="Q330" t="str">
        <f t="shared" si="38"/>
        <v/>
      </c>
      <c r="R330" t="str">
        <f t="shared" si="34"/>
        <v/>
      </c>
      <c r="S330" s="1" t="str">
        <f t="shared" si="35"/>
        <v/>
      </c>
      <c r="T330"/>
      <c r="U330"/>
      <c r="V330"/>
      <c r="W330"/>
      <c r="X330"/>
      <c r="Y330"/>
      <c r="Z330">
        <v>321</v>
      </c>
      <c r="AA330"/>
      <c r="AB330"/>
      <c r="AC330" s="6"/>
      <c r="AD330" s="6"/>
      <c r="AE330" s="6"/>
      <c r="AF330" s="6"/>
      <c r="AG330" s="4"/>
      <c r="AH330" s="4"/>
      <c r="AI330" s="4"/>
      <c r="AJ330" s="4"/>
      <c r="AK330" s="4"/>
      <c r="AL330" s="4"/>
      <c r="AM330" s="4"/>
      <c r="AN330" s="4"/>
      <c r="AO330" s="4"/>
      <c r="AP330" s="4"/>
      <c r="AQ330" s="4"/>
      <c r="AR330" s="4"/>
      <c r="AS330" s="4"/>
      <c r="AT330" s="4"/>
      <c r="AU330" s="4"/>
      <c r="AV330" s="4"/>
      <c r="AW330" s="4"/>
      <c r="AX330" s="4"/>
      <c r="AY330" s="4"/>
      <c r="AZ330" s="4"/>
      <c r="BA330" s="4"/>
      <c r="BB330" s="3"/>
      <c r="BC330" s="3"/>
      <c r="CT330" s="5" t="e">
        <v>#N/A</v>
      </c>
      <c r="CU330" s="5" t="e">
        <v>#N/A</v>
      </c>
      <c r="CV330" s="5" t="e">
        <v>#N/A</v>
      </c>
      <c r="CW330" s="5" t="e">
        <v>#N/A</v>
      </c>
      <c r="CX330" s="5" t="e">
        <v>#N/A</v>
      </c>
      <c r="CY330" s="5" t="e">
        <v>#N/A</v>
      </c>
      <c r="CZ330" s="5" t="e">
        <v>#N/A</v>
      </c>
      <c r="DA330" s="5" t="e">
        <v>#N/A</v>
      </c>
      <c r="DB330" s="5" t="e">
        <v>#N/A</v>
      </c>
      <c r="DC330" s="5" t="e">
        <v>#N/A</v>
      </c>
      <c r="DD330" s="5" t="e">
        <v>#N/A</v>
      </c>
      <c r="DE330" s="5" t="e">
        <v>#N/A</v>
      </c>
      <c r="DF330" s="5" t="e">
        <v>#N/A</v>
      </c>
      <c r="DG330" s="5" t="e">
        <v>#N/A</v>
      </c>
      <c r="DH330" s="5" t="e">
        <v>#N/A</v>
      </c>
      <c r="DI330" s="5" t="e">
        <v>#N/A</v>
      </c>
    </row>
    <row r="331" spans="1:113" s="5" customFormat="1" ht="75">
      <c r="A331"/>
      <c r="B331"/>
      <c r="C331" s="44"/>
      <c r="D331" s="44" t="s">
        <v>197</v>
      </c>
      <c r="E331" s="44" t="s">
        <v>190</v>
      </c>
      <c r="F331" s="44" t="s">
        <v>3134</v>
      </c>
      <c r="G331" s="44" t="s">
        <v>6</v>
      </c>
      <c r="H331" s="44" t="s">
        <v>7</v>
      </c>
      <c r="I331" s="44"/>
      <c r="J331" s="44"/>
      <c r="K331" s="44"/>
      <c r="L331" s="44"/>
      <c r="M331" t="str">
        <f t="shared" ref="M331:M394" si="39">IF(H331="id",""""&amp;"//*[@id=\"&amp;"""",""""&amp;"//*[@class=\"&amp;"""")</f>
        <v>"//*[@class=\"</v>
      </c>
      <c r="N331" t="s">
        <v>31</v>
      </c>
      <c r="O331" s="4" t="str">
        <f t="shared" si="36"/>
        <v>click</v>
      </c>
      <c r="P331" t="str">
        <f t="shared" si="37"/>
        <v>();</v>
      </c>
      <c r="Q331" t="str">
        <f t="shared" si="38"/>
        <v/>
      </c>
      <c r="R331" t="str">
        <f t="shared" ref="R331:R394" si="40">IF(C331="Y",""""&amp;SUBSTITUTE(E331," ","")&amp;""""&amp;":"&amp;Q331&amp;"","")</f>
        <v/>
      </c>
      <c r="S331" s="1" t="str">
        <f t="shared" ref="S331:S394" si="41">IF(C331="Y",IF(D331&lt;&gt;"mat-select",IF(D331="End","",IF(O331="innerText",I331&amp;"="&amp;IF(C331="Y",IF(J331&lt;&gt;"Y",$S$8&amp;$R$9&amp;"."&amp;E331&amp;")."&amp;IF(OR(O331="click",O331="innerText"),O331&amp;"();",O331&amp;"("&amp;$Q$8&amp;"."&amp;E331&amp;");"),$S$7&amp;$R$9&amp;"."&amp;SUBSTITUTE(E331," ","")&amp;")."&amp;IF(O331="click",O331&amp;"();",O331&amp;"("&amp;"'"&amp;K331&amp;"'"&amp;");")),""),IF(C331="Y",IF(J331&lt;&gt;"Y",$S$8&amp;$R$9&amp;"."&amp;SUBSTITUTE(E331," ","")&amp;")."&amp;IF(OR(O331="click",O331="innerText"),O331&amp;"();",O331&amp;"("&amp;$Q$8&amp;"."&amp;SUBSTITUTE(E331," ","")&amp;");"),$S$7&amp;$R$9&amp;"."&amp;SUBSTITUTE(E331," ","")&amp;")."&amp;IF(O331="click",O331&amp;"();",O331&amp;"("&amp;"'"&amp;K331&amp;"'"&amp;");")),""))),"let form"&amp;Z331&amp;": String;"&amp;"for (let i = 1; i &lt; 30; i++) {"&amp;$S$8&amp;$R$9&amp;"."&amp;SUBSTITUTE(E331," ","")&amp;").click();"&amp;$CE$4&amp; "form"&amp;Z331&amp;"="&amp; $S$8&amp;$R$9&amp;"."&amp;SUBSTITUTE(E331," ","")&amp;").innerText();" &amp;"if ("&amp;"form"&amp;Z331&amp;"=="&amp; "Data[index]."&amp;SUBSTITUTE(E331," ","") &amp;"){"&amp;$CE$7),"")</f>
        <v/>
      </c>
      <c r="T331"/>
      <c r="U331"/>
      <c r="V331"/>
      <c r="W331"/>
      <c r="X331"/>
      <c r="Y331"/>
      <c r="Z331">
        <v>322</v>
      </c>
      <c r="AA331"/>
      <c r="AB331"/>
      <c r="AC331" s="6"/>
      <c r="AD331" s="6"/>
      <c r="AE331" s="6"/>
      <c r="AF331" s="6"/>
      <c r="AG331" s="4"/>
      <c r="AH331" s="4"/>
      <c r="AI331" s="4"/>
      <c r="AJ331" s="4"/>
      <c r="AK331" s="4"/>
      <c r="AL331" s="4"/>
      <c r="AM331" s="4"/>
      <c r="AN331" s="4"/>
      <c r="AO331" s="4"/>
      <c r="AP331" s="4"/>
      <c r="AQ331" s="4"/>
      <c r="AR331" s="4"/>
      <c r="AS331" s="4"/>
      <c r="AT331" s="4"/>
      <c r="AU331" s="4"/>
      <c r="AV331" s="4"/>
      <c r="AW331" s="4"/>
      <c r="AX331" s="4"/>
      <c r="AY331" s="4"/>
      <c r="AZ331" s="4"/>
      <c r="BA331" s="4"/>
      <c r="BB331" s="3"/>
      <c r="BC331" s="3"/>
      <c r="CT331" s="5" t="e">
        <v>#N/A</v>
      </c>
      <c r="CU331" s="5" t="e">
        <v>#N/A</v>
      </c>
      <c r="CV331" s="5" t="e">
        <v>#N/A</v>
      </c>
      <c r="CW331" s="5" t="e">
        <v>#N/A</v>
      </c>
      <c r="CX331" s="5" t="e">
        <v>#N/A</v>
      </c>
      <c r="CY331" s="5" t="e">
        <v>#N/A</v>
      </c>
      <c r="CZ331" s="5" t="e">
        <v>#N/A</v>
      </c>
      <c r="DA331" s="5" t="e">
        <v>#N/A</v>
      </c>
      <c r="DB331" s="5" t="e">
        <v>#N/A</v>
      </c>
      <c r="DC331" s="5" t="e">
        <v>#N/A</v>
      </c>
      <c r="DD331" s="5" t="e">
        <v>#N/A</v>
      </c>
      <c r="DE331" s="5" t="e">
        <v>#N/A</v>
      </c>
      <c r="DF331" s="5" t="e">
        <v>#N/A</v>
      </c>
      <c r="DG331" s="5" t="e">
        <v>#N/A</v>
      </c>
      <c r="DH331" s="5" t="e">
        <v>#N/A</v>
      </c>
      <c r="DI331" s="5" t="e">
        <v>#N/A</v>
      </c>
    </row>
    <row r="332" spans="1:113" s="5" customFormat="1" ht="75">
      <c r="A332"/>
      <c r="B332"/>
      <c r="C332" s="44"/>
      <c r="D332" s="44" t="s">
        <v>197</v>
      </c>
      <c r="E332" s="44" t="s">
        <v>190</v>
      </c>
      <c r="F332" s="44" t="s">
        <v>3135</v>
      </c>
      <c r="G332" s="44" t="s">
        <v>6</v>
      </c>
      <c r="H332" s="44" t="s">
        <v>7</v>
      </c>
      <c r="I332" s="44"/>
      <c r="J332" s="44"/>
      <c r="K332" s="44"/>
      <c r="L332" s="44"/>
      <c r="M332" t="str">
        <f t="shared" si="39"/>
        <v>"//*[@class=\"</v>
      </c>
      <c r="N332" t="s">
        <v>31</v>
      </c>
      <c r="O332" s="4" t="str">
        <f t="shared" si="36"/>
        <v>click</v>
      </c>
      <c r="P332" t="str">
        <f t="shared" si="37"/>
        <v>();</v>
      </c>
      <c r="Q332" t="str">
        <f t="shared" si="38"/>
        <v/>
      </c>
      <c r="R332" t="str">
        <f t="shared" si="40"/>
        <v/>
      </c>
      <c r="S332" s="1" t="str">
        <f t="shared" si="41"/>
        <v/>
      </c>
      <c r="T332"/>
      <c r="U332"/>
      <c r="V332"/>
      <c r="W332"/>
      <c r="X332"/>
      <c r="Y332"/>
      <c r="Z332">
        <v>323</v>
      </c>
      <c r="AA332"/>
      <c r="AB332"/>
      <c r="AC332" s="6"/>
      <c r="AD332" s="6"/>
      <c r="AE332" s="6"/>
      <c r="AF332" s="6"/>
      <c r="AG332" s="4"/>
      <c r="AH332" s="4"/>
      <c r="AI332" s="4"/>
      <c r="AJ332" s="4"/>
      <c r="AK332" s="4"/>
      <c r="AL332" s="4"/>
      <c r="AM332" s="4"/>
      <c r="AN332" s="4"/>
      <c r="AO332" s="4"/>
      <c r="AP332" s="4"/>
      <c r="AQ332" s="4"/>
      <c r="AR332" s="4"/>
      <c r="AS332" s="4"/>
      <c r="AT332" s="4"/>
      <c r="AU332" s="4"/>
      <c r="AV332" s="4"/>
      <c r="AW332" s="4"/>
      <c r="AX332" s="4"/>
      <c r="AY332" s="4"/>
      <c r="AZ332" s="4"/>
      <c r="BA332" s="4"/>
      <c r="BB332" s="3"/>
      <c r="BC332" s="3"/>
      <c r="CT332" s="5" t="e">
        <v>#N/A</v>
      </c>
      <c r="CU332" s="5" t="e">
        <v>#N/A</v>
      </c>
      <c r="CV332" s="5" t="e">
        <v>#N/A</v>
      </c>
      <c r="CW332" s="5" t="e">
        <v>#N/A</v>
      </c>
      <c r="CX332" s="5" t="e">
        <v>#N/A</v>
      </c>
      <c r="CY332" s="5" t="e">
        <v>#N/A</v>
      </c>
      <c r="CZ332" s="5" t="e">
        <v>#N/A</v>
      </c>
      <c r="DA332" s="5" t="e">
        <v>#N/A</v>
      </c>
      <c r="DB332" s="5" t="e">
        <v>#N/A</v>
      </c>
      <c r="DC332" s="5" t="e">
        <v>#N/A</v>
      </c>
      <c r="DD332" s="5" t="e">
        <v>#N/A</v>
      </c>
      <c r="DE332" s="5" t="e">
        <v>#N/A</v>
      </c>
      <c r="DF332" s="5" t="e">
        <v>#N/A</v>
      </c>
      <c r="DG332" s="5" t="e">
        <v>#N/A</v>
      </c>
      <c r="DH332" s="5" t="e">
        <v>#N/A</v>
      </c>
      <c r="DI332" s="5" t="e">
        <v>#N/A</v>
      </c>
    </row>
    <row r="333" spans="1:113" s="5" customFormat="1" ht="75">
      <c r="A333"/>
      <c r="B333"/>
      <c r="C333" s="44"/>
      <c r="D333" s="44" t="s">
        <v>197</v>
      </c>
      <c r="E333" s="44" t="s">
        <v>190</v>
      </c>
      <c r="F333" s="44" t="s">
        <v>3136</v>
      </c>
      <c r="G333" s="44" t="s">
        <v>6</v>
      </c>
      <c r="H333" s="44" t="s">
        <v>7</v>
      </c>
      <c r="I333" s="44"/>
      <c r="J333" s="44"/>
      <c r="K333" s="44"/>
      <c r="L333" s="44"/>
      <c r="M333" t="str">
        <f t="shared" si="39"/>
        <v>"//*[@class=\"</v>
      </c>
      <c r="N333" t="s">
        <v>31</v>
      </c>
      <c r="O333" s="4" t="str">
        <f t="shared" si="36"/>
        <v>click</v>
      </c>
      <c r="P333" t="str">
        <f t="shared" si="37"/>
        <v>();</v>
      </c>
      <c r="Q333" t="str">
        <f t="shared" si="38"/>
        <v/>
      </c>
      <c r="R333" t="str">
        <f t="shared" si="40"/>
        <v/>
      </c>
      <c r="S333" s="1" t="str">
        <f t="shared" si="41"/>
        <v/>
      </c>
      <c r="T333"/>
      <c r="U333"/>
      <c r="V333"/>
      <c r="W333"/>
      <c r="X333"/>
      <c r="Y333"/>
      <c r="Z333">
        <v>324</v>
      </c>
      <c r="AA333"/>
      <c r="AB333"/>
      <c r="AC333" s="6"/>
      <c r="AD333" s="6"/>
      <c r="AE333" s="6"/>
      <c r="AF333" s="6"/>
      <c r="AG333" s="4"/>
      <c r="AH333" s="4"/>
      <c r="AI333" s="4"/>
      <c r="AJ333" s="4"/>
      <c r="AK333" s="4"/>
      <c r="AL333" s="4"/>
      <c r="AM333" s="4"/>
      <c r="AN333" s="4"/>
      <c r="AO333" s="4"/>
      <c r="AP333" s="4"/>
      <c r="AQ333" s="4"/>
      <c r="AR333" s="4"/>
      <c r="AS333" s="4"/>
      <c r="AT333" s="4"/>
      <c r="AU333" s="4"/>
      <c r="AV333" s="4"/>
      <c r="AW333" s="4"/>
      <c r="AX333" s="4"/>
      <c r="AY333" s="4"/>
      <c r="AZ333" s="4"/>
      <c r="BA333" s="4"/>
      <c r="BB333" s="3"/>
      <c r="BC333" s="3"/>
      <c r="CT333" s="5" t="e">
        <v>#N/A</v>
      </c>
      <c r="CU333" s="5" t="e">
        <v>#N/A</v>
      </c>
      <c r="CV333" s="5" t="e">
        <v>#N/A</v>
      </c>
      <c r="CW333" s="5" t="e">
        <v>#N/A</v>
      </c>
      <c r="CX333" s="5" t="e">
        <v>#N/A</v>
      </c>
      <c r="CY333" s="5" t="e">
        <v>#N/A</v>
      </c>
      <c r="CZ333" s="5" t="e">
        <v>#N/A</v>
      </c>
      <c r="DA333" s="5" t="e">
        <v>#N/A</v>
      </c>
      <c r="DB333" s="5" t="e">
        <v>#N/A</v>
      </c>
      <c r="DC333" s="5" t="e">
        <v>#N/A</v>
      </c>
      <c r="DD333" s="5" t="e">
        <v>#N/A</v>
      </c>
      <c r="DE333" s="5" t="e">
        <v>#N/A</v>
      </c>
      <c r="DF333" s="5" t="e">
        <v>#N/A</v>
      </c>
      <c r="DG333" s="5" t="e">
        <v>#N/A</v>
      </c>
      <c r="DH333" s="5" t="e">
        <v>#N/A</v>
      </c>
      <c r="DI333" s="5" t="e">
        <v>#N/A</v>
      </c>
    </row>
    <row r="334" spans="1:113" s="5" customFormat="1" ht="75">
      <c r="A334"/>
      <c r="B334"/>
      <c r="C334" s="44"/>
      <c r="D334" s="44" t="s">
        <v>197</v>
      </c>
      <c r="E334" s="44" t="s">
        <v>190</v>
      </c>
      <c r="F334" s="44" t="s">
        <v>3137</v>
      </c>
      <c r="G334" s="44" t="s">
        <v>6</v>
      </c>
      <c r="H334" s="44" t="s">
        <v>7</v>
      </c>
      <c r="I334" s="44"/>
      <c r="J334" s="44"/>
      <c r="K334" s="44"/>
      <c r="L334" s="44"/>
      <c r="M334" t="str">
        <f t="shared" si="39"/>
        <v>"//*[@class=\"</v>
      </c>
      <c r="N334" t="s">
        <v>31</v>
      </c>
      <c r="O334" s="4" t="str">
        <f t="shared" ref="O334:O397" si="42">IF(D334="input","fill",IF(I334&lt;&gt;"","innerText",IF(J334="Y",$T$7,"click")))</f>
        <v>click</v>
      </c>
      <c r="P334" t="str">
        <f t="shared" ref="P334:P397" si="43">IF(OR(O334="Click",O334="innerText"),"();","("&amp;""""&amp;K334&amp;""""&amp;");")</f>
        <v>();</v>
      </c>
      <c r="Q334" t="str">
        <f t="shared" ref="Q334:Q397" si="44">IF(C334="Y",IF(H334&lt;&gt;"Xpath",M334&amp;F334&amp;N334,""""&amp;F334&amp;""""),"")</f>
        <v/>
      </c>
      <c r="R334" t="str">
        <f t="shared" si="40"/>
        <v/>
      </c>
      <c r="S334" s="1" t="str">
        <f t="shared" si="41"/>
        <v/>
      </c>
      <c r="T334"/>
      <c r="U334"/>
      <c r="V334"/>
      <c r="W334"/>
      <c r="X334"/>
      <c r="Y334"/>
      <c r="Z334">
        <v>325</v>
      </c>
      <c r="AA334"/>
      <c r="AB334"/>
      <c r="AC334" s="6"/>
      <c r="AD334" s="6"/>
      <c r="AE334" s="6"/>
      <c r="AF334" s="6"/>
      <c r="AG334" s="4"/>
      <c r="AH334" s="4"/>
      <c r="AI334" s="4"/>
      <c r="AJ334" s="4"/>
      <c r="AK334" s="4"/>
      <c r="AL334" s="4"/>
      <c r="AM334" s="4"/>
      <c r="AN334" s="4"/>
      <c r="AO334" s="4"/>
      <c r="AP334" s="4"/>
      <c r="AQ334" s="4"/>
      <c r="AR334" s="4"/>
      <c r="AS334" s="4"/>
      <c r="AT334" s="4"/>
      <c r="AU334" s="4"/>
      <c r="AV334" s="4"/>
      <c r="AW334" s="4"/>
      <c r="AX334" s="4"/>
      <c r="AY334" s="4"/>
      <c r="AZ334" s="4"/>
      <c r="BA334" s="4"/>
      <c r="BB334" s="3"/>
      <c r="BC334" s="3"/>
      <c r="CT334" s="5" t="e">
        <v>#N/A</v>
      </c>
      <c r="CU334" s="5" t="e">
        <v>#N/A</v>
      </c>
      <c r="CV334" s="5" t="e">
        <v>#N/A</v>
      </c>
      <c r="CW334" s="5" t="e">
        <v>#N/A</v>
      </c>
      <c r="CX334" s="5" t="e">
        <v>#N/A</v>
      </c>
      <c r="CY334" s="5" t="e">
        <v>#N/A</v>
      </c>
      <c r="CZ334" s="5" t="e">
        <v>#N/A</v>
      </c>
      <c r="DA334" s="5" t="e">
        <v>#N/A</v>
      </c>
      <c r="DB334" s="5" t="e">
        <v>#N/A</v>
      </c>
      <c r="DC334" s="5" t="e">
        <v>#N/A</v>
      </c>
      <c r="DD334" s="5" t="e">
        <v>#N/A</v>
      </c>
      <c r="DE334" s="5" t="e">
        <v>#N/A</v>
      </c>
      <c r="DF334" s="5" t="e">
        <v>#N/A</v>
      </c>
      <c r="DG334" s="5" t="e">
        <v>#N/A</v>
      </c>
      <c r="DH334" s="5" t="e">
        <v>#N/A</v>
      </c>
      <c r="DI334" s="5" t="e">
        <v>#N/A</v>
      </c>
    </row>
    <row r="335" spans="1:113" s="5" customFormat="1" ht="75">
      <c r="A335"/>
      <c r="B335"/>
      <c r="C335" s="44"/>
      <c r="D335" s="44" t="s">
        <v>197</v>
      </c>
      <c r="E335" s="44" t="s">
        <v>190</v>
      </c>
      <c r="F335" s="44" t="s">
        <v>3138</v>
      </c>
      <c r="G335" s="44" t="s">
        <v>6</v>
      </c>
      <c r="H335" s="44" t="s">
        <v>7</v>
      </c>
      <c r="I335" s="44"/>
      <c r="J335" s="44"/>
      <c r="K335" s="44"/>
      <c r="L335" s="44"/>
      <c r="M335" t="str">
        <f t="shared" si="39"/>
        <v>"//*[@class=\"</v>
      </c>
      <c r="N335" t="s">
        <v>31</v>
      </c>
      <c r="O335" s="4" t="str">
        <f t="shared" si="42"/>
        <v>click</v>
      </c>
      <c r="P335" t="str">
        <f t="shared" si="43"/>
        <v>();</v>
      </c>
      <c r="Q335" t="str">
        <f t="shared" si="44"/>
        <v/>
      </c>
      <c r="R335" t="str">
        <f t="shared" si="40"/>
        <v/>
      </c>
      <c r="S335" s="1" t="str">
        <f t="shared" si="41"/>
        <v/>
      </c>
      <c r="T335"/>
      <c r="U335"/>
      <c r="V335"/>
      <c r="W335"/>
      <c r="X335"/>
      <c r="Y335"/>
      <c r="Z335">
        <v>326</v>
      </c>
      <c r="AA335"/>
      <c r="AB335"/>
      <c r="AC335" s="6"/>
      <c r="AD335" s="6"/>
      <c r="AE335" s="6"/>
      <c r="AF335" s="6"/>
      <c r="AG335" s="4"/>
      <c r="AH335" s="4"/>
      <c r="AI335" s="4"/>
      <c r="AJ335" s="4"/>
      <c r="AK335" s="4"/>
      <c r="AL335" s="4"/>
      <c r="AM335" s="4"/>
      <c r="AN335" s="4"/>
      <c r="AO335" s="4"/>
      <c r="AP335" s="4"/>
      <c r="AQ335" s="4"/>
      <c r="AR335" s="4"/>
      <c r="AS335" s="4"/>
      <c r="AT335" s="4"/>
      <c r="AU335" s="4"/>
      <c r="AV335" s="4"/>
      <c r="AW335" s="4"/>
      <c r="AX335" s="4"/>
      <c r="AY335" s="4"/>
      <c r="AZ335" s="4"/>
      <c r="BA335" s="4"/>
      <c r="BB335" s="3"/>
      <c r="BC335" s="3"/>
      <c r="CT335" s="5" t="e">
        <v>#N/A</v>
      </c>
      <c r="CU335" s="5" t="e">
        <v>#N/A</v>
      </c>
      <c r="CV335" s="5" t="e">
        <v>#N/A</v>
      </c>
      <c r="CW335" s="5" t="e">
        <v>#N/A</v>
      </c>
      <c r="CX335" s="5" t="e">
        <v>#N/A</v>
      </c>
      <c r="CY335" s="5" t="e">
        <v>#N/A</v>
      </c>
      <c r="CZ335" s="5" t="e">
        <v>#N/A</v>
      </c>
      <c r="DA335" s="5" t="e">
        <v>#N/A</v>
      </c>
      <c r="DB335" s="5" t="e">
        <v>#N/A</v>
      </c>
      <c r="DC335" s="5" t="e">
        <v>#N/A</v>
      </c>
      <c r="DD335" s="5" t="e">
        <v>#N/A</v>
      </c>
      <c r="DE335" s="5" t="e">
        <v>#N/A</v>
      </c>
      <c r="DF335" s="5" t="e">
        <v>#N/A</v>
      </c>
      <c r="DG335" s="5" t="e">
        <v>#N/A</v>
      </c>
      <c r="DH335" s="5" t="e">
        <v>#N/A</v>
      </c>
      <c r="DI335" s="5" t="e">
        <v>#N/A</v>
      </c>
    </row>
    <row r="336" spans="1:113" s="5" customFormat="1" ht="75">
      <c r="A336"/>
      <c r="B336"/>
      <c r="C336" s="44"/>
      <c r="D336" s="44" t="s">
        <v>197</v>
      </c>
      <c r="E336" s="44" t="s">
        <v>190</v>
      </c>
      <c r="F336" s="44" t="s">
        <v>3139</v>
      </c>
      <c r="G336" s="44" t="s">
        <v>6</v>
      </c>
      <c r="H336" s="44" t="s">
        <v>7</v>
      </c>
      <c r="I336" s="44"/>
      <c r="J336" s="44"/>
      <c r="K336" s="44"/>
      <c r="L336" s="44"/>
      <c r="M336" t="str">
        <f t="shared" si="39"/>
        <v>"//*[@class=\"</v>
      </c>
      <c r="N336" t="s">
        <v>31</v>
      </c>
      <c r="O336" s="4" t="str">
        <f t="shared" si="42"/>
        <v>click</v>
      </c>
      <c r="P336" t="str">
        <f t="shared" si="43"/>
        <v>();</v>
      </c>
      <c r="Q336" t="str">
        <f t="shared" si="44"/>
        <v/>
      </c>
      <c r="R336" t="str">
        <f t="shared" si="40"/>
        <v/>
      </c>
      <c r="S336" s="1" t="str">
        <f t="shared" si="41"/>
        <v/>
      </c>
      <c r="T336"/>
      <c r="U336"/>
      <c r="V336"/>
      <c r="W336"/>
      <c r="X336"/>
      <c r="Y336"/>
      <c r="Z336">
        <v>327</v>
      </c>
      <c r="AA336"/>
      <c r="AB336"/>
      <c r="AC336" s="6"/>
      <c r="AD336" s="6"/>
      <c r="AE336" s="6"/>
      <c r="AF336" s="6"/>
      <c r="AG336" s="4"/>
      <c r="AH336" s="4"/>
      <c r="AI336" s="4"/>
      <c r="AJ336" s="4"/>
      <c r="AK336" s="4"/>
      <c r="AL336" s="4"/>
      <c r="AM336" s="4"/>
      <c r="AN336" s="4"/>
      <c r="AO336" s="4"/>
      <c r="AP336" s="4"/>
      <c r="AQ336" s="4"/>
      <c r="AR336" s="4"/>
      <c r="AS336" s="4"/>
      <c r="AT336" s="4"/>
      <c r="AU336" s="4"/>
      <c r="AV336" s="4"/>
      <c r="AW336" s="4"/>
      <c r="AX336" s="4"/>
      <c r="AY336" s="4"/>
      <c r="AZ336" s="4"/>
      <c r="BA336" s="4"/>
      <c r="BB336" s="3"/>
      <c r="BC336" s="3"/>
      <c r="CT336" s="5" t="e">
        <v>#N/A</v>
      </c>
      <c r="CU336" s="5" t="e">
        <v>#N/A</v>
      </c>
      <c r="CV336" s="5" t="e">
        <v>#N/A</v>
      </c>
      <c r="CW336" s="5" t="e">
        <v>#N/A</v>
      </c>
      <c r="CX336" s="5" t="e">
        <v>#N/A</v>
      </c>
      <c r="CY336" s="5" t="e">
        <v>#N/A</v>
      </c>
      <c r="CZ336" s="5" t="e">
        <v>#N/A</v>
      </c>
      <c r="DA336" s="5" t="e">
        <v>#N/A</v>
      </c>
      <c r="DB336" s="5" t="e">
        <v>#N/A</v>
      </c>
      <c r="DC336" s="5" t="e">
        <v>#N/A</v>
      </c>
      <c r="DD336" s="5" t="e">
        <v>#N/A</v>
      </c>
      <c r="DE336" s="5" t="e">
        <v>#N/A</v>
      </c>
      <c r="DF336" s="5" t="e">
        <v>#N/A</v>
      </c>
      <c r="DG336" s="5" t="e">
        <v>#N/A</v>
      </c>
      <c r="DH336" s="5" t="e">
        <v>#N/A</v>
      </c>
      <c r="DI336" s="5" t="e">
        <v>#N/A</v>
      </c>
    </row>
    <row r="337" spans="1:113" s="5" customFormat="1" ht="75">
      <c r="A337"/>
      <c r="B337"/>
      <c r="C337" s="44"/>
      <c r="D337" s="44" t="s">
        <v>197</v>
      </c>
      <c r="E337" s="44" t="s">
        <v>190</v>
      </c>
      <c r="F337" s="44" t="s">
        <v>3140</v>
      </c>
      <c r="G337" s="44" t="s">
        <v>6</v>
      </c>
      <c r="H337" s="44" t="s">
        <v>7</v>
      </c>
      <c r="I337" s="44"/>
      <c r="J337" s="44"/>
      <c r="K337" s="44"/>
      <c r="L337" s="44"/>
      <c r="M337" t="str">
        <f t="shared" si="39"/>
        <v>"//*[@class=\"</v>
      </c>
      <c r="N337" t="s">
        <v>31</v>
      </c>
      <c r="O337" s="4" t="str">
        <f t="shared" si="42"/>
        <v>click</v>
      </c>
      <c r="P337" t="str">
        <f t="shared" si="43"/>
        <v>();</v>
      </c>
      <c r="Q337" t="str">
        <f t="shared" si="44"/>
        <v/>
      </c>
      <c r="R337" t="str">
        <f t="shared" si="40"/>
        <v/>
      </c>
      <c r="S337" s="1" t="str">
        <f t="shared" si="41"/>
        <v/>
      </c>
      <c r="T337"/>
      <c r="U337"/>
      <c r="V337"/>
      <c r="W337"/>
      <c r="X337"/>
      <c r="Y337"/>
      <c r="Z337">
        <v>328</v>
      </c>
      <c r="AA337"/>
      <c r="AB337"/>
      <c r="AC337" s="6"/>
      <c r="AD337" s="6"/>
      <c r="AE337" s="6"/>
      <c r="AF337" s="6"/>
      <c r="AG337" s="4"/>
      <c r="AH337" s="4"/>
      <c r="AI337" s="4"/>
      <c r="AJ337" s="4"/>
      <c r="AK337" s="4"/>
      <c r="AL337" s="4"/>
      <c r="AM337" s="4"/>
      <c r="AN337" s="4"/>
      <c r="AO337" s="4"/>
      <c r="AP337" s="4"/>
      <c r="AQ337" s="4"/>
      <c r="AR337" s="4"/>
      <c r="AS337" s="4"/>
      <c r="AT337" s="4"/>
      <c r="AU337" s="4"/>
      <c r="AV337" s="4"/>
      <c r="AW337" s="4"/>
      <c r="AX337" s="4"/>
      <c r="AY337" s="4"/>
      <c r="AZ337" s="4"/>
      <c r="BA337" s="4"/>
      <c r="BB337" s="3"/>
      <c r="BC337" s="3"/>
      <c r="CT337" s="5" t="e">
        <v>#N/A</v>
      </c>
      <c r="CU337" s="5" t="e">
        <v>#N/A</v>
      </c>
      <c r="CV337" s="5" t="e">
        <v>#N/A</v>
      </c>
      <c r="CW337" s="5" t="e">
        <v>#N/A</v>
      </c>
      <c r="CX337" s="5" t="e">
        <v>#N/A</v>
      </c>
      <c r="CY337" s="5" t="e">
        <v>#N/A</v>
      </c>
      <c r="CZ337" s="5" t="e">
        <v>#N/A</v>
      </c>
      <c r="DA337" s="5" t="e">
        <v>#N/A</v>
      </c>
      <c r="DB337" s="5" t="e">
        <v>#N/A</v>
      </c>
      <c r="DC337" s="5" t="e">
        <v>#N/A</v>
      </c>
      <c r="DD337" s="5" t="e">
        <v>#N/A</v>
      </c>
      <c r="DE337" s="5" t="e">
        <v>#N/A</v>
      </c>
      <c r="DF337" s="5" t="e">
        <v>#N/A</v>
      </c>
      <c r="DG337" s="5" t="e">
        <v>#N/A</v>
      </c>
      <c r="DH337" s="5" t="e">
        <v>#N/A</v>
      </c>
      <c r="DI337" s="5" t="e">
        <v>#N/A</v>
      </c>
    </row>
    <row r="338" spans="1:113" s="5" customFormat="1" ht="75">
      <c r="A338"/>
      <c r="B338"/>
      <c r="C338" s="44"/>
      <c r="D338" s="44" t="s">
        <v>197</v>
      </c>
      <c r="E338" s="44" t="s">
        <v>190</v>
      </c>
      <c r="F338" s="44" t="s">
        <v>3141</v>
      </c>
      <c r="G338" s="44" t="s">
        <v>6</v>
      </c>
      <c r="H338" s="44" t="s">
        <v>7</v>
      </c>
      <c r="I338" s="44"/>
      <c r="J338" s="44"/>
      <c r="K338" s="44"/>
      <c r="L338" s="44"/>
      <c r="M338" t="str">
        <f t="shared" si="39"/>
        <v>"//*[@class=\"</v>
      </c>
      <c r="N338" t="s">
        <v>31</v>
      </c>
      <c r="O338" s="4" t="str">
        <f t="shared" si="42"/>
        <v>click</v>
      </c>
      <c r="P338" t="str">
        <f t="shared" si="43"/>
        <v>();</v>
      </c>
      <c r="Q338" t="str">
        <f t="shared" si="44"/>
        <v/>
      </c>
      <c r="R338" t="str">
        <f t="shared" si="40"/>
        <v/>
      </c>
      <c r="S338" s="1" t="str">
        <f t="shared" si="41"/>
        <v/>
      </c>
      <c r="T338"/>
      <c r="U338"/>
      <c r="V338"/>
      <c r="W338"/>
      <c r="X338"/>
      <c r="Y338"/>
      <c r="Z338">
        <v>329</v>
      </c>
      <c r="AA338"/>
      <c r="AB338"/>
      <c r="AC338" s="6"/>
      <c r="AD338" s="6"/>
      <c r="AE338" s="6"/>
      <c r="AF338" s="6"/>
      <c r="AG338" s="4"/>
      <c r="AH338" s="4"/>
      <c r="AI338" s="4"/>
      <c r="AJ338" s="4"/>
      <c r="AK338" s="4"/>
      <c r="AL338" s="4"/>
      <c r="AM338" s="4"/>
      <c r="AN338" s="4"/>
      <c r="AO338" s="4"/>
      <c r="AP338" s="4"/>
      <c r="AQ338" s="4"/>
      <c r="AR338" s="4"/>
      <c r="AS338" s="4"/>
      <c r="AT338" s="4"/>
      <c r="AU338" s="4"/>
      <c r="AV338" s="4"/>
      <c r="AW338" s="4"/>
      <c r="AX338" s="4"/>
      <c r="AY338" s="4"/>
      <c r="AZ338" s="4"/>
      <c r="BA338" s="4"/>
      <c r="BB338" s="3"/>
      <c r="BC338" s="3"/>
      <c r="CT338" s="5" t="e">
        <v>#N/A</v>
      </c>
      <c r="CU338" s="5" t="e">
        <v>#N/A</v>
      </c>
      <c r="CV338" s="5" t="e">
        <v>#N/A</v>
      </c>
      <c r="CW338" s="5" t="e">
        <v>#N/A</v>
      </c>
      <c r="CX338" s="5" t="e">
        <v>#N/A</v>
      </c>
      <c r="CY338" s="5" t="e">
        <v>#N/A</v>
      </c>
      <c r="CZ338" s="5" t="e">
        <v>#N/A</v>
      </c>
      <c r="DA338" s="5" t="e">
        <v>#N/A</v>
      </c>
      <c r="DB338" s="5" t="e">
        <v>#N/A</v>
      </c>
      <c r="DC338" s="5" t="e">
        <v>#N/A</v>
      </c>
      <c r="DD338" s="5" t="e">
        <v>#N/A</v>
      </c>
      <c r="DE338" s="5" t="e">
        <v>#N/A</v>
      </c>
      <c r="DF338" s="5" t="e">
        <v>#N/A</v>
      </c>
      <c r="DG338" s="5" t="e">
        <v>#N/A</v>
      </c>
      <c r="DH338" s="5" t="e">
        <v>#N/A</v>
      </c>
      <c r="DI338" s="5" t="e">
        <v>#N/A</v>
      </c>
    </row>
    <row r="339" spans="1:113" s="5" customFormat="1" ht="75">
      <c r="A339"/>
      <c r="B339"/>
      <c r="C339" s="44"/>
      <c r="D339" s="44" t="s">
        <v>197</v>
      </c>
      <c r="E339" s="44" t="s">
        <v>190</v>
      </c>
      <c r="F339" s="44" t="s">
        <v>3142</v>
      </c>
      <c r="G339" s="44" t="s">
        <v>6</v>
      </c>
      <c r="H339" s="44" t="s">
        <v>7</v>
      </c>
      <c r="I339" s="44"/>
      <c r="J339" s="44"/>
      <c r="K339" s="44"/>
      <c r="L339" s="44"/>
      <c r="M339" t="str">
        <f t="shared" si="39"/>
        <v>"//*[@class=\"</v>
      </c>
      <c r="N339" t="s">
        <v>31</v>
      </c>
      <c r="O339" s="4" t="str">
        <f t="shared" si="42"/>
        <v>click</v>
      </c>
      <c r="P339" t="str">
        <f t="shared" si="43"/>
        <v>();</v>
      </c>
      <c r="Q339" t="str">
        <f t="shared" si="44"/>
        <v/>
      </c>
      <c r="R339" t="str">
        <f t="shared" si="40"/>
        <v/>
      </c>
      <c r="S339" s="1" t="str">
        <f t="shared" si="41"/>
        <v/>
      </c>
      <c r="T339"/>
      <c r="U339"/>
      <c r="V339"/>
      <c r="W339"/>
      <c r="X339"/>
      <c r="Y339"/>
      <c r="Z339">
        <v>330</v>
      </c>
      <c r="AA339"/>
      <c r="AB339"/>
      <c r="AC339" s="6"/>
      <c r="AD339" s="6"/>
      <c r="AE339" s="6"/>
      <c r="AF339" s="6"/>
      <c r="AG339" s="4"/>
      <c r="AH339" s="4"/>
      <c r="AI339" s="4"/>
      <c r="AJ339" s="4"/>
      <c r="AK339" s="4"/>
      <c r="AL339" s="4"/>
      <c r="AM339" s="4"/>
      <c r="AN339" s="4"/>
      <c r="AO339" s="4"/>
      <c r="AP339" s="4"/>
      <c r="AQ339" s="4"/>
      <c r="AR339" s="4"/>
      <c r="AS339" s="4"/>
      <c r="AT339" s="4"/>
      <c r="AU339" s="4"/>
      <c r="AV339" s="4"/>
      <c r="AW339" s="4"/>
      <c r="AX339" s="4"/>
      <c r="AY339" s="4"/>
      <c r="AZ339" s="4"/>
      <c r="BA339" s="4"/>
      <c r="BB339" s="3"/>
      <c r="BC339" s="3"/>
      <c r="CT339" s="5" t="e">
        <v>#N/A</v>
      </c>
      <c r="CU339" s="5" t="e">
        <v>#N/A</v>
      </c>
      <c r="CV339" s="5" t="e">
        <v>#N/A</v>
      </c>
      <c r="CW339" s="5" t="e">
        <v>#N/A</v>
      </c>
      <c r="CX339" s="5" t="e">
        <v>#N/A</v>
      </c>
      <c r="CY339" s="5" t="e">
        <v>#N/A</v>
      </c>
      <c r="CZ339" s="5" t="e">
        <v>#N/A</v>
      </c>
      <c r="DA339" s="5" t="e">
        <v>#N/A</v>
      </c>
      <c r="DB339" s="5" t="e">
        <v>#N/A</v>
      </c>
      <c r="DC339" s="5" t="e">
        <v>#N/A</v>
      </c>
      <c r="DD339" s="5" t="e">
        <v>#N/A</v>
      </c>
      <c r="DE339" s="5" t="e">
        <v>#N/A</v>
      </c>
      <c r="DF339" s="5" t="e">
        <v>#N/A</v>
      </c>
      <c r="DG339" s="5" t="e">
        <v>#N/A</v>
      </c>
      <c r="DH339" s="5" t="e">
        <v>#N/A</v>
      </c>
      <c r="DI339" s="5" t="e">
        <v>#N/A</v>
      </c>
    </row>
    <row r="340" spans="1:113" s="5" customFormat="1" ht="75">
      <c r="A340"/>
      <c r="B340"/>
      <c r="C340" s="44"/>
      <c r="D340" s="44" t="s">
        <v>197</v>
      </c>
      <c r="E340" s="44" t="s">
        <v>190</v>
      </c>
      <c r="F340" s="44" t="s">
        <v>3143</v>
      </c>
      <c r="G340" s="44" t="s">
        <v>6</v>
      </c>
      <c r="H340" s="44" t="s">
        <v>7</v>
      </c>
      <c r="I340" s="44"/>
      <c r="J340" s="44"/>
      <c r="K340" s="44"/>
      <c r="L340" s="44"/>
      <c r="M340" t="str">
        <f t="shared" si="39"/>
        <v>"//*[@class=\"</v>
      </c>
      <c r="N340" t="s">
        <v>31</v>
      </c>
      <c r="O340" s="4" t="str">
        <f t="shared" si="42"/>
        <v>click</v>
      </c>
      <c r="P340" t="str">
        <f t="shared" si="43"/>
        <v>();</v>
      </c>
      <c r="Q340" t="str">
        <f t="shared" si="44"/>
        <v/>
      </c>
      <c r="R340" t="str">
        <f t="shared" si="40"/>
        <v/>
      </c>
      <c r="S340" s="1" t="str">
        <f t="shared" si="41"/>
        <v/>
      </c>
      <c r="T340"/>
      <c r="U340"/>
      <c r="V340"/>
      <c r="W340"/>
      <c r="X340"/>
      <c r="Y340"/>
      <c r="Z340">
        <v>331</v>
      </c>
      <c r="AA340"/>
      <c r="AB340"/>
      <c r="AC340" s="6"/>
      <c r="AD340" s="6"/>
      <c r="AE340" s="6"/>
      <c r="AF340" s="6"/>
      <c r="AG340" s="4"/>
      <c r="AH340" s="4"/>
      <c r="AI340" s="4"/>
      <c r="AJ340" s="4"/>
      <c r="AK340" s="4"/>
      <c r="AL340" s="4"/>
      <c r="AM340" s="4"/>
      <c r="AN340" s="4"/>
      <c r="AO340" s="4"/>
      <c r="AP340" s="4"/>
      <c r="AQ340" s="4"/>
      <c r="AR340" s="4"/>
      <c r="AS340" s="4"/>
      <c r="AT340" s="4"/>
      <c r="AU340" s="4"/>
      <c r="AV340" s="4"/>
      <c r="AW340" s="4"/>
      <c r="AX340" s="4"/>
      <c r="AY340" s="4"/>
      <c r="AZ340" s="4"/>
      <c r="BA340" s="4"/>
      <c r="BB340" s="3"/>
      <c r="BC340" s="3"/>
      <c r="CT340" s="5" t="e">
        <v>#N/A</v>
      </c>
      <c r="CU340" s="5" t="e">
        <v>#N/A</v>
      </c>
      <c r="CV340" s="5" t="e">
        <v>#N/A</v>
      </c>
      <c r="CW340" s="5" t="e">
        <v>#N/A</v>
      </c>
      <c r="CX340" s="5" t="e">
        <v>#N/A</v>
      </c>
      <c r="CY340" s="5" t="e">
        <v>#N/A</v>
      </c>
      <c r="CZ340" s="5" t="e">
        <v>#N/A</v>
      </c>
      <c r="DA340" s="5" t="e">
        <v>#N/A</v>
      </c>
      <c r="DB340" s="5" t="e">
        <v>#N/A</v>
      </c>
      <c r="DC340" s="5" t="e">
        <v>#N/A</v>
      </c>
      <c r="DD340" s="5" t="e">
        <v>#N/A</v>
      </c>
      <c r="DE340" s="5" t="e">
        <v>#N/A</v>
      </c>
      <c r="DF340" s="5" t="e">
        <v>#N/A</v>
      </c>
      <c r="DG340" s="5" t="e">
        <v>#N/A</v>
      </c>
      <c r="DH340" s="5" t="e">
        <v>#N/A</v>
      </c>
      <c r="DI340" s="5" t="e">
        <v>#N/A</v>
      </c>
    </row>
    <row r="341" spans="1:113" s="5" customFormat="1" ht="75">
      <c r="A341"/>
      <c r="B341"/>
      <c r="C341" s="44"/>
      <c r="D341" s="44" t="s">
        <v>197</v>
      </c>
      <c r="E341" s="44" t="s">
        <v>190</v>
      </c>
      <c r="F341" s="44" t="s">
        <v>3144</v>
      </c>
      <c r="G341" s="44" t="s">
        <v>6</v>
      </c>
      <c r="H341" s="44" t="s">
        <v>7</v>
      </c>
      <c r="I341" s="44"/>
      <c r="J341" s="44"/>
      <c r="K341" s="44"/>
      <c r="L341" s="44"/>
      <c r="M341" t="str">
        <f t="shared" si="39"/>
        <v>"//*[@class=\"</v>
      </c>
      <c r="N341" t="s">
        <v>31</v>
      </c>
      <c r="O341" s="4" t="str">
        <f t="shared" si="42"/>
        <v>click</v>
      </c>
      <c r="P341" t="str">
        <f t="shared" si="43"/>
        <v>();</v>
      </c>
      <c r="Q341" t="str">
        <f t="shared" si="44"/>
        <v/>
      </c>
      <c r="R341" t="str">
        <f t="shared" si="40"/>
        <v/>
      </c>
      <c r="S341" s="1" t="str">
        <f t="shared" si="41"/>
        <v/>
      </c>
      <c r="T341"/>
      <c r="U341"/>
      <c r="V341"/>
      <c r="W341"/>
      <c r="X341"/>
      <c r="Y341"/>
      <c r="Z341">
        <v>332</v>
      </c>
      <c r="AA341"/>
      <c r="AB341"/>
      <c r="AC341" s="6"/>
      <c r="AD341" s="6"/>
      <c r="AE341" s="6"/>
      <c r="AF341" s="6"/>
      <c r="AG341" s="4"/>
      <c r="AH341" s="4"/>
      <c r="AI341" s="4"/>
      <c r="AJ341" s="4"/>
      <c r="AK341" s="4"/>
      <c r="AL341" s="4"/>
      <c r="AM341" s="4"/>
      <c r="AN341" s="4"/>
      <c r="AO341" s="4"/>
      <c r="AP341" s="4"/>
      <c r="AQ341" s="4"/>
      <c r="AR341" s="4"/>
      <c r="AS341" s="4"/>
      <c r="AT341" s="4"/>
      <c r="AU341" s="4"/>
      <c r="AV341" s="4"/>
      <c r="AW341" s="4"/>
      <c r="AX341" s="4"/>
      <c r="AY341" s="4"/>
      <c r="AZ341" s="4"/>
      <c r="BA341" s="4"/>
      <c r="BB341" s="3"/>
      <c r="BC341" s="3"/>
      <c r="CT341" s="5" t="e">
        <v>#N/A</v>
      </c>
      <c r="CU341" s="5" t="e">
        <v>#N/A</v>
      </c>
      <c r="CV341" s="5" t="e">
        <v>#N/A</v>
      </c>
      <c r="CW341" s="5" t="e">
        <v>#N/A</v>
      </c>
      <c r="CX341" s="5" t="e">
        <v>#N/A</v>
      </c>
      <c r="CY341" s="5" t="e">
        <v>#N/A</v>
      </c>
      <c r="CZ341" s="5" t="e">
        <v>#N/A</v>
      </c>
      <c r="DA341" s="5" t="e">
        <v>#N/A</v>
      </c>
      <c r="DB341" s="5" t="e">
        <v>#N/A</v>
      </c>
      <c r="DC341" s="5" t="e">
        <v>#N/A</v>
      </c>
      <c r="DD341" s="5" t="e">
        <v>#N/A</v>
      </c>
      <c r="DE341" s="5" t="e">
        <v>#N/A</v>
      </c>
      <c r="DF341" s="5" t="e">
        <v>#N/A</v>
      </c>
      <c r="DG341" s="5" t="e">
        <v>#N/A</v>
      </c>
      <c r="DH341" s="5" t="e">
        <v>#N/A</v>
      </c>
      <c r="DI341" s="5" t="e">
        <v>#N/A</v>
      </c>
    </row>
    <row r="342" spans="1:113" s="5" customFormat="1" ht="75">
      <c r="A342"/>
      <c r="B342"/>
      <c r="C342" s="44"/>
      <c r="D342" s="44" t="s">
        <v>197</v>
      </c>
      <c r="E342" s="44" t="s">
        <v>190</v>
      </c>
      <c r="F342" s="44" t="s">
        <v>3145</v>
      </c>
      <c r="G342" s="44" t="s">
        <v>6</v>
      </c>
      <c r="H342" s="44" t="s">
        <v>7</v>
      </c>
      <c r="I342" s="44"/>
      <c r="J342" s="44"/>
      <c r="K342" s="44"/>
      <c r="L342" s="44"/>
      <c r="M342" t="str">
        <f t="shared" si="39"/>
        <v>"//*[@class=\"</v>
      </c>
      <c r="N342" t="s">
        <v>31</v>
      </c>
      <c r="O342" s="4" t="str">
        <f t="shared" si="42"/>
        <v>click</v>
      </c>
      <c r="P342" t="str">
        <f t="shared" si="43"/>
        <v>();</v>
      </c>
      <c r="Q342" t="str">
        <f t="shared" si="44"/>
        <v/>
      </c>
      <c r="R342" t="str">
        <f t="shared" si="40"/>
        <v/>
      </c>
      <c r="S342" s="1" t="str">
        <f t="shared" si="41"/>
        <v/>
      </c>
      <c r="T342"/>
      <c r="U342"/>
      <c r="V342"/>
      <c r="W342"/>
      <c r="X342"/>
      <c r="Y342"/>
      <c r="Z342">
        <v>333</v>
      </c>
      <c r="AA342"/>
      <c r="AB342"/>
      <c r="AC342" s="6"/>
      <c r="AD342" s="6"/>
      <c r="AE342" s="6"/>
      <c r="AF342" s="6"/>
      <c r="AG342" s="4"/>
      <c r="AH342" s="4"/>
      <c r="AI342" s="4"/>
      <c r="AJ342" s="4"/>
      <c r="AK342" s="4"/>
      <c r="AL342" s="4"/>
      <c r="AM342" s="4"/>
      <c r="AN342" s="4"/>
      <c r="AO342" s="4"/>
      <c r="AP342" s="4"/>
      <c r="AQ342" s="4"/>
      <c r="AR342" s="4"/>
      <c r="AS342" s="4"/>
      <c r="AT342" s="4"/>
      <c r="AU342" s="4"/>
      <c r="AV342" s="4"/>
      <c r="AW342" s="4"/>
      <c r="AX342" s="4"/>
      <c r="AY342" s="4"/>
      <c r="AZ342" s="4"/>
      <c r="BA342" s="4"/>
      <c r="BB342" s="3"/>
      <c r="BC342" s="3"/>
      <c r="CT342" s="5" t="e">
        <v>#N/A</v>
      </c>
      <c r="CU342" s="5" t="e">
        <v>#N/A</v>
      </c>
      <c r="CV342" s="5" t="e">
        <v>#N/A</v>
      </c>
      <c r="CW342" s="5" t="e">
        <v>#N/A</v>
      </c>
      <c r="CX342" s="5" t="e">
        <v>#N/A</v>
      </c>
      <c r="CY342" s="5" t="e">
        <v>#N/A</v>
      </c>
      <c r="CZ342" s="5" t="e">
        <v>#N/A</v>
      </c>
      <c r="DA342" s="5" t="e">
        <v>#N/A</v>
      </c>
      <c r="DB342" s="5" t="e">
        <v>#N/A</v>
      </c>
      <c r="DC342" s="5" t="e">
        <v>#N/A</v>
      </c>
      <c r="DD342" s="5" t="e">
        <v>#N/A</v>
      </c>
      <c r="DE342" s="5" t="e">
        <v>#N/A</v>
      </c>
      <c r="DF342" s="5" t="e">
        <v>#N/A</v>
      </c>
      <c r="DG342" s="5" t="e">
        <v>#N/A</v>
      </c>
      <c r="DH342" s="5" t="e">
        <v>#N/A</v>
      </c>
      <c r="DI342" s="5" t="e">
        <v>#N/A</v>
      </c>
    </row>
    <row r="343" spans="1:113" s="5" customFormat="1" ht="75">
      <c r="A343"/>
      <c r="B343"/>
      <c r="C343" s="44"/>
      <c r="D343" s="44" t="s">
        <v>197</v>
      </c>
      <c r="E343" s="44" t="s">
        <v>190</v>
      </c>
      <c r="F343" s="44" t="s">
        <v>3146</v>
      </c>
      <c r="G343" s="44" t="s">
        <v>6</v>
      </c>
      <c r="H343" s="44" t="s">
        <v>7</v>
      </c>
      <c r="I343" s="44"/>
      <c r="J343" s="44"/>
      <c r="K343" s="44"/>
      <c r="L343" s="44"/>
      <c r="M343" t="str">
        <f t="shared" si="39"/>
        <v>"//*[@class=\"</v>
      </c>
      <c r="N343" t="s">
        <v>31</v>
      </c>
      <c r="O343" s="4" t="str">
        <f t="shared" si="42"/>
        <v>click</v>
      </c>
      <c r="P343" t="str">
        <f t="shared" si="43"/>
        <v>();</v>
      </c>
      <c r="Q343" t="str">
        <f t="shared" si="44"/>
        <v/>
      </c>
      <c r="R343" t="str">
        <f t="shared" si="40"/>
        <v/>
      </c>
      <c r="S343" s="1" t="str">
        <f t="shared" si="41"/>
        <v/>
      </c>
      <c r="T343"/>
      <c r="U343"/>
      <c r="V343"/>
      <c r="W343"/>
      <c r="X343"/>
      <c r="Y343"/>
      <c r="Z343">
        <v>334</v>
      </c>
      <c r="AA343"/>
      <c r="AB343"/>
      <c r="AC343" s="6"/>
      <c r="AD343" s="6"/>
      <c r="AE343" s="6"/>
      <c r="AF343" s="6"/>
      <c r="AG343" s="4"/>
      <c r="AH343" s="4"/>
      <c r="AI343" s="4"/>
      <c r="AJ343" s="4"/>
      <c r="AK343" s="4"/>
      <c r="AL343" s="4"/>
      <c r="AM343" s="4"/>
      <c r="AN343" s="4"/>
      <c r="AO343" s="4"/>
      <c r="AP343" s="4"/>
      <c r="AQ343" s="4"/>
      <c r="AR343" s="4"/>
      <c r="AS343" s="4"/>
      <c r="AT343" s="4"/>
      <c r="AU343" s="4"/>
      <c r="AV343" s="4"/>
      <c r="AW343" s="4"/>
      <c r="AX343" s="4"/>
      <c r="AY343" s="4"/>
      <c r="AZ343" s="4"/>
      <c r="BA343" s="4"/>
      <c r="BB343" s="3"/>
      <c r="BC343" s="3"/>
      <c r="CT343" s="5" t="e">
        <v>#N/A</v>
      </c>
      <c r="CU343" s="5" t="e">
        <v>#N/A</v>
      </c>
      <c r="CV343" s="5" t="e">
        <v>#N/A</v>
      </c>
      <c r="CW343" s="5" t="e">
        <v>#N/A</v>
      </c>
      <c r="CX343" s="5" t="e">
        <v>#N/A</v>
      </c>
      <c r="CY343" s="5" t="e">
        <v>#N/A</v>
      </c>
      <c r="CZ343" s="5" t="e">
        <v>#N/A</v>
      </c>
      <c r="DA343" s="5" t="e">
        <v>#N/A</v>
      </c>
      <c r="DB343" s="5" t="e">
        <v>#N/A</v>
      </c>
      <c r="DC343" s="5" t="e">
        <v>#N/A</v>
      </c>
      <c r="DD343" s="5" t="e">
        <v>#N/A</v>
      </c>
      <c r="DE343" s="5" t="e">
        <v>#N/A</v>
      </c>
      <c r="DF343" s="5" t="e">
        <v>#N/A</v>
      </c>
      <c r="DG343" s="5" t="e">
        <v>#N/A</v>
      </c>
      <c r="DH343" s="5" t="e">
        <v>#N/A</v>
      </c>
      <c r="DI343" s="5" t="e">
        <v>#N/A</v>
      </c>
    </row>
    <row r="344" spans="1:113" s="5" customFormat="1" ht="75">
      <c r="A344"/>
      <c r="B344"/>
      <c r="C344" s="44"/>
      <c r="D344" s="44" t="s">
        <v>197</v>
      </c>
      <c r="E344" s="44" t="s">
        <v>190</v>
      </c>
      <c r="F344" s="44" t="s">
        <v>3147</v>
      </c>
      <c r="G344" s="44" t="s">
        <v>6</v>
      </c>
      <c r="H344" s="44" t="s">
        <v>7</v>
      </c>
      <c r="I344" s="44"/>
      <c r="J344" s="44"/>
      <c r="K344" s="44"/>
      <c r="L344" s="44"/>
      <c r="M344" t="str">
        <f t="shared" si="39"/>
        <v>"//*[@class=\"</v>
      </c>
      <c r="N344" t="s">
        <v>31</v>
      </c>
      <c r="O344" s="4" t="str">
        <f t="shared" si="42"/>
        <v>click</v>
      </c>
      <c r="P344" t="str">
        <f t="shared" si="43"/>
        <v>();</v>
      </c>
      <c r="Q344" t="str">
        <f t="shared" si="44"/>
        <v/>
      </c>
      <c r="R344" t="str">
        <f t="shared" si="40"/>
        <v/>
      </c>
      <c r="S344" s="1" t="str">
        <f t="shared" si="41"/>
        <v/>
      </c>
      <c r="T344"/>
      <c r="U344"/>
      <c r="V344"/>
      <c r="W344"/>
      <c r="X344"/>
      <c r="Y344"/>
      <c r="Z344">
        <v>335</v>
      </c>
      <c r="AA344"/>
      <c r="AB344"/>
      <c r="AC344" s="6"/>
      <c r="AD344" s="6"/>
      <c r="AE344" s="6"/>
      <c r="AF344" s="6"/>
      <c r="AG344" s="4"/>
      <c r="AH344" s="4"/>
      <c r="AI344" s="4"/>
      <c r="AJ344" s="4"/>
      <c r="AK344" s="4"/>
      <c r="AL344" s="4"/>
      <c r="AM344" s="4"/>
      <c r="AN344" s="4"/>
      <c r="AO344" s="4"/>
      <c r="AP344" s="4"/>
      <c r="AQ344" s="4"/>
      <c r="AR344" s="4"/>
      <c r="AS344" s="4"/>
      <c r="AT344" s="4"/>
      <c r="AU344" s="4"/>
      <c r="AV344" s="4"/>
      <c r="AW344" s="4"/>
      <c r="AX344" s="4"/>
      <c r="AY344" s="4"/>
      <c r="AZ344" s="4"/>
      <c r="BA344" s="4"/>
      <c r="BB344" s="3"/>
      <c r="BC344" s="3"/>
      <c r="CT344" s="5" t="e">
        <v>#N/A</v>
      </c>
      <c r="CU344" s="5" t="e">
        <v>#N/A</v>
      </c>
      <c r="CV344" s="5" t="e">
        <v>#N/A</v>
      </c>
      <c r="CW344" s="5" t="e">
        <v>#N/A</v>
      </c>
      <c r="CX344" s="5" t="e">
        <v>#N/A</v>
      </c>
      <c r="CY344" s="5" t="e">
        <v>#N/A</v>
      </c>
      <c r="CZ344" s="5" t="e">
        <v>#N/A</v>
      </c>
      <c r="DA344" s="5" t="e">
        <v>#N/A</v>
      </c>
      <c r="DB344" s="5" t="e">
        <v>#N/A</v>
      </c>
      <c r="DC344" s="5" t="e">
        <v>#N/A</v>
      </c>
      <c r="DD344" s="5" t="e">
        <v>#N/A</v>
      </c>
      <c r="DE344" s="5" t="e">
        <v>#N/A</v>
      </c>
      <c r="DF344" s="5" t="e">
        <v>#N/A</v>
      </c>
      <c r="DG344" s="5" t="e">
        <v>#N/A</v>
      </c>
      <c r="DH344" s="5" t="e">
        <v>#N/A</v>
      </c>
      <c r="DI344" s="5" t="e">
        <v>#N/A</v>
      </c>
    </row>
    <row r="345" spans="1:113" s="5" customFormat="1" ht="75">
      <c r="A345"/>
      <c r="B345"/>
      <c r="C345" s="44"/>
      <c r="D345" s="44" t="s">
        <v>197</v>
      </c>
      <c r="E345" s="44" t="s">
        <v>190</v>
      </c>
      <c r="F345" s="44" t="s">
        <v>3148</v>
      </c>
      <c r="G345" s="44" t="s">
        <v>6</v>
      </c>
      <c r="H345" s="44" t="s">
        <v>7</v>
      </c>
      <c r="I345" s="44"/>
      <c r="J345" s="44"/>
      <c r="K345" s="44"/>
      <c r="L345" s="44"/>
      <c r="M345" t="str">
        <f t="shared" si="39"/>
        <v>"//*[@class=\"</v>
      </c>
      <c r="N345" t="s">
        <v>31</v>
      </c>
      <c r="O345" s="4" t="str">
        <f t="shared" si="42"/>
        <v>click</v>
      </c>
      <c r="P345" t="str">
        <f t="shared" si="43"/>
        <v>();</v>
      </c>
      <c r="Q345" t="str">
        <f t="shared" si="44"/>
        <v/>
      </c>
      <c r="R345" t="str">
        <f t="shared" si="40"/>
        <v/>
      </c>
      <c r="S345" s="1" t="str">
        <f t="shared" si="41"/>
        <v/>
      </c>
      <c r="T345"/>
      <c r="U345"/>
      <c r="V345"/>
      <c r="W345"/>
      <c r="X345"/>
      <c r="Y345"/>
      <c r="Z345">
        <v>336</v>
      </c>
      <c r="AA345"/>
      <c r="AB345"/>
      <c r="AC345" s="6"/>
      <c r="AD345" s="6"/>
      <c r="AE345" s="6"/>
      <c r="AF345" s="6"/>
      <c r="AG345" s="4"/>
      <c r="AH345" s="4"/>
      <c r="AI345" s="4"/>
      <c r="AJ345" s="4"/>
      <c r="AK345" s="4"/>
      <c r="AL345" s="4"/>
      <c r="AM345" s="4"/>
      <c r="AN345" s="4"/>
      <c r="AO345" s="4"/>
      <c r="AP345" s="4"/>
      <c r="AQ345" s="4"/>
      <c r="AR345" s="4"/>
      <c r="AS345" s="4"/>
      <c r="AT345" s="4"/>
      <c r="AU345" s="4"/>
      <c r="AV345" s="4"/>
      <c r="AW345" s="4"/>
      <c r="AX345" s="4"/>
      <c r="AY345" s="4"/>
      <c r="AZ345" s="4"/>
      <c r="BA345" s="4"/>
      <c r="BB345" s="3"/>
      <c r="BC345" s="3"/>
      <c r="CT345" s="5" t="e">
        <v>#N/A</v>
      </c>
      <c r="CU345" s="5" t="e">
        <v>#N/A</v>
      </c>
      <c r="CV345" s="5" t="e">
        <v>#N/A</v>
      </c>
      <c r="CW345" s="5" t="e">
        <v>#N/A</v>
      </c>
      <c r="CX345" s="5" t="e">
        <v>#N/A</v>
      </c>
      <c r="CY345" s="5" t="e">
        <v>#N/A</v>
      </c>
      <c r="CZ345" s="5" t="e">
        <v>#N/A</v>
      </c>
      <c r="DA345" s="5" t="e">
        <v>#N/A</v>
      </c>
      <c r="DB345" s="5" t="e">
        <v>#N/A</v>
      </c>
      <c r="DC345" s="5" t="e">
        <v>#N/A</v>
      </c>
      <c r="DD345" s="5" t="e">
        <v>#N/A</v>
      </c>
      <c r="DE345" s="5" t="e">
        <v>#N/A</v>
      </c>
      <c r="DF345" s="5" t="e">
        <v>#N/A</v>
      </c>
      <c r="DG345" s="5" t="e">
        <v>#N/A</v>
      </c>
      <c r="DH345" s="5" t="e">
        <v>#N/A</v>
      </c>
      <c r="DI345" s="5" t="e">
        <v>#N/A</v>
      </c>
    </row>
    <row r="346" spans="1:113" s="5" customFormat="1" ht="75">
      <c r="A346"/>
      <c r="B346"/>
      <c r="C346" s="44"/>
      <c r="D346" s="44" t="s">
        <v>197</v>
      </c>
      <c r="E346" s="44" t="s">
        <v>190</v>
      </c>
      <c r="F346" s="44" t="s">
        <v>3149</v>
      </c>
      <c r="G346" s="44" t="s">
        <v>6</v>
      </c>
      <c r="H346" s="44" t="s">
        <v>7</v>
      </c>
      <c r="I346" s="44"/>
      <c r="J346" s="44"/>
      <c r="K346" s="44"/>
      <c r="L346" s="44"/>
      <c r="M346" t="str">
        <f t="shared" si="39"/>
        <v>"//*[@class=\"</v>
      </c>
      <c r="N346" t="s">
        <v>31</v>
      </c>
      <c r="O346" s="4" t="str">
        <f t="shared" si="42"/>
        <v>click</v>
      </c>
      <c r="P346" t="str">
        <f t="shared" si="43"/>
        <v>();</v>
      </c>
      <c r="Q346" t="str">
        <f t="shared" si="44"/>
        <v/>
      </c>
      <c r="R346" t="str">
        <f t="shared" si="40"/>
        <v/>
      </c>
      <c r="S346" s="1" t="str">
        <f t="shared" si="41"/>
        <v/>
      </c>
      <c r="T346"/>
      <c r="U346"/>
      <c r="V346"/>
      <c r="W346"/>
      <c r="X346"/>
      <c r="Y346"/>
      <c r="Z346">
        <v>337</v>
      </c>
      <c r="AA346"/>
      <c r="AB346"/>
      <c r="AC346" s="6"/>
      <c r="AD346" s="6"/>
      <c r="AE346" s="6"/>
      <c r="AF346" s="6"/>
      <c r="AG346" s="4"/>
      <c r="AH346" s="4"/>
      <c r="AI346" s="4"/>
      <c r="AJ346" s="4"/>
      <c r="AK346" s="4"/>
      <c r="AL346" s="4"/>
      <c r="AM346" s="4"/>
      <c r="AN346" s="4"/>
      <c r="AO346" s="4"/>
      <c r="AP346" s="4"/>
      <c r="AQ346" s="4"/>
      <c r="AR346" s="4"/>
      <c r="AS346" s="4"/>
      <c r="AT346" s="4"/>
      <c r="AU346" s="4"/>
      <c r="AV346" s="4"/>
      <c r="AW346" s="4"/>
      <c r="AX346" s="4"/>
      <c r="AY346" s="4"/>
      <c r="AZ346" s="4"/>
      <c r="BA346" s="4"/>
      <c r="BB346" s="3"/>
      <c r="BC346" s="3"/>
      <c r="CT346" s="5" t="e">
        <v>#N/A</v>
      </c>
      <c r="CU346" s="5" t="e">
        <v>#N/A</v>
      </c>
      <c r="CV346" s="5" t="e">
        <v>#N/A</v>
      </c>
      <c r="CW346" s="5" t="e">
        <v>#N/A</v>
      </c>
      <c r="CX346" s="5" t="e">
        <v>#N/A</v>
      </c>
      <c r="CY346" s="5" t="e">
        <v>#N/A</v>
      </c>
      <c r="CZ346" s="5" t="e">
        <v>#N/A</v>
      </c>
      <c r="DA346" s="5" t="e">
        <v>#N/A</v>
      </c>
      <c r="DB346" s="5" t="e">
        <v>#N/A</v>
      </c>
      <c r="DC346" s="5" t="e">
        <v>#N/A</v>
      </c>
      <c r="DD346" s="5" t="e">
        <v>#N/A</v>
      </c>
      <c r="DE346" s="5" t="e">
        <v>#N/A</v>
      </c>
      <c r="DF346" s="5" t="e">
        <v>#N/A</v>
      </c>
      <c r="DG346" s="5" t="e">
        <v>#N/A</v>
      </c>
      <c r="DH346" s="5" t="e">
        <v>#N/A</v>
      </c>
      <c r="DI346" s="5" t="e">
        <v>#N/A</v>
      </c>
    </row>
    <row r="347" spans="1:113" s="5" customFormat="1" ht="75">
      <c r="A347"/>
      <c r="B347"/>
      <c r="C347" s="44"/>
      <c r="D347" s="44" t="s">
        <v>197</v>
      </c>
      <c r="E347" s="44" t="s">
        <v>190</v>
      </c>
      <c r="F347" s="44" t="s">
        <v>3150</v>
      </c>
      <c r="G347" s="44" t="s">
        <v>6</v>
      </c>
      <c r="H347" s="44" t="s">
        <v>7</v>
      </c>
      <c r="I347" s="44"/>
      <c r="J347" s="44"/>
      <c r="K347" s="44"/>
      <c r="L347" s="44"/>
      <c r="M347" t="str">
        <f t="shared" si="39"/>
        <v>"//*[@class=\"</v>
      </c>
      <c r="N347" t="s">
        <v>31</v>
      </c>
      <c r="O347" s="4" t="str">
        <f t="shared" si="42"/>
        <v>click</v>
      </c>
      <c r="P347" t="str">
        <f t="shared" si="43"/>
        <v>();</v>
      </c>
      <c r="Q347" t="str">
        <f t="shared" si="44"/>
        <v/>
      </c>
      <c r="R347" t="str">
        <f t="shared" si="40"/>
        <v/>
      </c>
      <c r="S347" s="1" t="str">
        <f t="shared" si="41"/>
        <v/>
      </c>
      <c r="T347"/>
      <c r="U347"/>
      <c r="V347"/>
      <c r="W347"/>
      <c r="X347"/>
      <c r="Y347"/>
      <c r="Z347">
        <v>338</v>
      </c>
      <c r="AA347"/>
      <c r="AB347"/>
      <c r="AC347" s="6"/>
      <c r="AD347" s="6"/>
      <c r="AE347" s="6"/>
      <c r="AF347" s="6"/>
      <c r="AG347" s="4"/>
      <c r="AH347" s="4"/>
      <c r="AI347" s="4"/>
      <c r="AJ347" s="4"/>
      <c r="AK347" s="4"/>
      <c r="AL347" s="4"/>
      <c r="AM347" s="4"/>
      <c r="AN347" s="4"/>
      <c r="AO347" s="4"/>
      <c r="AP347" s="4"/>
      <c r="AQ347" s="4"/>
      <c r="AR347" s="4"/>
      <c r="AS347" s="4"/>
      <c r="AT347" s="4"/>
      <c r="AU347" s="4"/>
      <c r="AV347" s="4"/>
      <c r="AW347" s="4"/>
      <c r="AX347" s="4"/>
      <c r="AY347" s="4"/>
      <c r="AZ347" s="4"/>
      <c r="BA347" s="4"/>
      <c r="BB347" s="3"/>
      <c r="BC347" s="3"/>
      <c r="CT347" s="5" t="e">
        <v>#N/A</v>
      </c>
      <c r="CU347" s="5" t="e">
        <v>#N/A</v>
      </c>
      <c r="CV347" s="5" t="e">
        <v>#N/A</v>
      </c>
      <c r="CW347" s="5" t="e">
        <v>#N/A</v>
      </c>
      <c r="CX347" s="5" t="e">
        <v>#N/A</v>
      </c>
      <c r="CY347" s="5" t="e">
        <v>#N/A</v>
      </c>
      <c r="CZ347" s="5" t="e">
        <v>#N/A</v>
      </c>
      <c r="DA347" s="5" t="e">
        <v>#N/A</v>
      </c>
      <c r="DB347" s="5" t="e">
        <v>#N/A</v>
      </c>
      <c r="DC347" s="5" t="e">
        <v>#N/A</v>
      </c>
      <c r="DD347" s="5" t="e">
        <v>#N/A</v>
      </c>
      <c r="DE347" s="5" t="e">
        <v>#N/A</v>
      </c>
      <c r="DF347" s="5" t="e">
        <v>#N/A</v>
      </c>
      <c r="DG347" s="5" t="e">
        <v>#N/A</v>
      </c>
      <c r="DH347" s="5" t="e">
        <v>#N/A</v>
      </c>
      <c r="DI347" s="5" t="e">
        <v>#N/A</v>
      </c>
    </row>
    <row r="348" spans="1:113" s="5" customFormat="1" ht="75">
      <c r="A348"/>
      <c r="B348"/>
      <c r="C348" s="44"/>
      <c r="D348" s="44" t="s">
        <v>197</v>
      </c>
      <c r="E348" s="44" t="s">
        <v>190</v>
      </c>
      <c r="F348" s="44" t="s">
        <v>3151</v>
      </c>
      <c r="G348" s="44" t="s">
        <v>6</v>
      </c>
      <c r="H348" s="44" t="s">
        <v>7</v>
      </c>
      <c r="I348" s="44"/>
      <c r="J348" s="44"/>
      <c r="K348" s="44"/>
      <c r="L348" s="44"/>
      <c r="M348" t="str">
        <f t="shared" si="39"/>
        <v>"//*[@class=\"</v>
      </c>
      <c r="N348" t="s">
        <v>31</v>
      </c>
      <c r="O348" s="4" t="str">
        <f t="shared" si="42"/>
        <v>click</v>
      </c>
      <c r="P348" t="str">
        <f t="shared" si="43"/>
        <v>();</v>
      </c>
      <c r="Q348" t="str">
        <f t="shared" si="44"/>
        <v/>
      </c>
      <c r="R348" t="str">
        <f t="shared" si="40"/>
        <v/>
      </c>
      <c r="S348" s="1" t="str">
        <f t="shared" si="41"/>
        <v/>
      </c>
      <c r="T348"/>
      <c r="U348"/>
      <c r="V348"/>
      <c r="W348"/>
      <c r="X348"/>
      <c r="Y348"/>
      <c r="Z348">
        <v>339</v>
      </c>
      <c r="AA348"/>
      <c r="AB348"/>
      <c r="AC348" s="6"/>
      <c r="AD348" s="6"/>
      <c r="AE348" s="6"/>
      <c r="AF348" s="6"/>
      <c r="AG348" s="4"/>
      <c r="AH348" s="4"/>
      <c r="AI348" s="4"/>
      <c r="AJ348" s="4"/>
      <c r="AK348" s="4"/>
      <c r="AL348" s="4"/>
      <c r="AM348" s="4"/>
      <c r="AN348" s="4"/>
      <c r="AO348" s="4"/>
      <c r="AP348" s="4"/>
      <c r="AQ348" s="4"/>
      <c r="AR348" s="4"/>
      <c r="AS348" s="4"/>
      <c r="AT348" s="4"/>
      <c r="AU348" s="4"/>
      <c r="AV348" s="4"/>
      <c r="AW348" s="4"/>
      <c r="AX348" s="4"/>
      <c r="AY348" s="4"/>
      <c r="AZ348" s="4"/>
      <c r="BA348" s="4"/>
      <c r="BB348" s="3"/>
      <c r="BC348" s="3"/>
      <c r="CT348" s="5" t="e">
        <v>#N/A</v>
      </c>
      <c r="CU348" s="5" t="e">
        <v>#N/A</v>
      </c>
      <c r="CV348" s="5" t="e">
        <v>#N/A</v>
      </c>
      <c r="CW348" s="5" t="e">
        <v>#N/A</v>
      </c>
      <c r="CX348" s="5" t="e">
        <v>#N/A</v>
      </c>
      <c r="CY348" s="5" t="e">
        <v>#N/A</v>
      </c>
      <c r="CZ348" s="5" t="e">
        <v>#N/A</v>
      </c>
      <c r="DA348" s="5" t="e">
        <v>#N/A</v>
      </c>
      <c r="DB348" s="5" t="e">
        <v>#N/A</v>
      </c>
      <c r="DC348" s="5" t="e">
        <v>#N/A</v>
      </c>
      <c r="DD348" s="5" t="e">
        <v>#N/A</v>
      </c>
      <c r="DE348" s="5" t="e">
        <v>#N/A</v>
      </c>
      <c r="DF348" s="5" t="e">
        <v>#N/A</v>
      </c>
      <c r="DG348" s="5" t="e">
        <v>#N/A</v>
      </c>
      <c r="DH348" s="5" t="e">
        <v>#N/A</v>
      </c>
      <c r="DI348" s="5" t="e">
        <v>#N/A</v>
      </c>
    </row>
    <row r="349" spans="1:113" s="5" customFormat="1" ht="75">
      <c r="A349"/>
      <c r="B349"/>
      <c r="C349" s="44"/>
      <c r="D349" s="44" t="s">
        <v>197</v>
      </c>
      <c r="E349" s="44" t="s">
        <v>190</v>
      </c>
      <c r="F349" s="44" t="s">
        <v>3152</v>
      </c>
      <c r="G349" s="44" t="s">
        <v>6</v>
      </c>
      <c r="H349" s="44" t="s">
        <v>7</v>
      </c>
      <c r="I349" s="44"/>
      <c r="J349" s="44"/>
      <c r="K349" s="44"/>
      <c r="L349" s="44"/>
      <c r="M349" t="str">
        <f t="shared" si="39"/>
        <v>"//*[@class=\"</v>
      </c>
      <c r="N349" t="s">
        <v>31</v>
      </c>
      <c r="O349" s="4" t="str">
        <f t="shared" si="42"/>
        <v>click</v>
      </c>
      <c r="P349" t="str">
        <f t="shared" si="43"/>
        <v>();</v>
      </c>
      <c r="Q349" t="str">
        <f t="shared" si="44"/>
        <v/>
      </c>
      <c r="R349" t="str">
        <f t="shared" si="40"/>
        <v/>
      </c>
      <c r="S349" s="1" t="str">
        <f t="shared" si="41"/>
        <v/>
      </c>
      <c r="T349"/>
      <c r="U349"/>
      <c r="V349"/>
      <c r="W349"/>
      <c r="X349"/>
      <c r="Y349"/>
      <c r="Z349">
        <v>340</v>
      </c>
      <c r="AA349"/>
      <c r="AB349"/>
      <c r="AC349" s="6"/>
      <c r="AD349" s="6"/>
      <c r="AE349" s="6"/>
      <c r="AF349" s="6"/>
      <c r="AG349" s="4"/>
      <c r="AH349" s="4"/>
      <c r="AI349" s="4"/>
      <c r="AJ349" s="4"/>
      <c r="AK349" s="4"/>
      <c r="AL349" s="4"/>
      <c r="AM349" s="4"/>
      <c r="AN349" s="4"/>
      <c r="AO349" s="4"/>
      <c r="AP349" s="4"/>
      <c r="AQ349" s="4"/>
      <c r="AR349" s="4"/>
      <c r="AS349" s="4"/>
      <c r="AT349" s="4"/>
      <c r="AU349" s="4"/>
      <c r="AV349" s="4"/>
      <c r="AW349" s="4"/>
      <c r="AX349" s="4"/>
      <c r="AY349" s="4"/>
      <c r="AZ349" s="4"/>
      <c r="BA349" s="4"/>
      <c r="BB349" s="3"/>
      <c r="BC349" s="3"/>
      <c r="CT349" s="5" t="e">
        <v>#N/A</v>
      </c>
      <c r="CU349" s="5" t="e">
        <v>#N/A</v>
      </c>
      <c r="CV349" s="5" t="e">
        <v>#N/A</v>
      </c>
      <c r="CW349" s="5" t="e">
        <v>#N/A</v>
      </c>
      <c r="CX349" s="5" t="e">
        <v>#N/A</v>
      </c>
      <c r="CY349" s="5" t="e">
        <v>#N/A</v>
      </c>
      <c r="CZ349" s="5" t="e">
        <v>#N/A</v>
      </c>
      <c r="DA349" s="5" t="e">
        <v>#N/A</v>
      </c>
      <c r="DB349" s="5" t="e">
        <v>#N/A</v>
      </c>
      <c r="DC349" s="5" t="e">
        <v>#N/A</v>
      </c>
      <c r="DD349" s="5" t="e">
        <v>#N/A</v>
      </c>
      <c r="DE349" s="5" t="e">
        <v>#N/A</v>
      </c>
      <c r="DF349" s="5" t="e">
        <v>#N/A</v>
      </c>
      <c r="DG349" s="5" t="e">
        <v>#N/A</v>
      </c>
      <c r="DH349" s="5" t="e">
        <v>#N/A</v>
      </c>
      <c r="DI349" s="5" t="e">
        <v>#N/A</v>
      </c>
    </row>
    <row r="350" spans="1:113" s="5" customFormat="1" ht="75">
      <c r="A350"/>
      <c r="B350"/>
      <c r="C350" s="44"/>
      <c r="D350" s="44" t="s">
        <v>197</v>
      </c>
      <c r="E350" s="44" t="s">
        <v>190</v>
      </c>
      <c r="F350" s="44" t="s">
        <v>3153</v>
      </c>
      <c r="G350" s="44" t="s">
        <v>6</v>
      </c>
      <c r="H350" s="44" t="s">
        <v>7</v>
      </c>
      <c r="I350" s="44"/>
      <c r="J350" s="44"/>
      <c r="K350" s="44"/>
      <c r="L350" s="44"/>
      <c r="M350" t="str">
        <f t="shared" si="39"/>
        <v>"//*[@class=\"</v>
      </c>
      <c r="N350" t="s">
        <v>31</v>
      </c>
      <c r="O350" s="4" t="str">
        <f t="shared" si="42"/>
        <v>click</v>
      </c>
      <c r="P350" t="str">
        <f t="shared" si="43"/>
        <v>();</v>
      </c>
      <c r="Q350" t="str">
        <f t="shared" si="44"/>
        <v/>
      </c>
      <c r="R350" t="str">
        <f t="shared" si="40"/>
        <v/>
      </c>
      <c r="S350" s="1" t="str">
        <f t="shared" si="41"/>
        <v/>
      </c>
      <c r="T350"/>
      <c r="U350"/>
      <c r="V350"/>
      <c r="W350"/>
      <c r="X350"/>
      <c r="Y350"/>
      <c r="Z350">
        <v>341</v>
      </c>
      <c r="AA350"/>
      <c r="AB350"/>
      <c r="AC350" s="6"/>
      <c r="AD350" s="6"/>
      <c r="AE350" s="6"/>
      <c r="AF350" s="6"/>
      <c r="AG350" s="4"/>
      <c r="AH350" s="4"/>
      <c r="AI350" s="4"/>
      <c r="AJ350" s="4"/>
      <c r="AK350" s="4"/>
      <c r="AL350" s="4"/>
      <c r="AM350" s="4"/>
      <c r="AN350" s="4"/>
      <c r="AO350" s="4"/>
      <c r="AP350" s="4"/>
      <c r="AQ350" s="4"/>
      <c r="AR350" s="4"/>
      <c r="AS350" s="4"/>
      <c r="AT350" s="4"/>
      <c r="AU350" s="4"/>
      <c r="AV350" s="4"/>
      <c r="AW350" s="4"/>
      <c r="AX350" s="4"/>
      <c r="AY350" s="4"/>
      <c r="AZ350" s="4"/>
      <c r="BA350" s="4"/>
      <c r="BB350" s="3"/>
      <c r="BC350" s="3"/>
      <c r="CT350" s="5" t="e">
        <v>#N/A</v>
      </c>
      <c r="CU350" s="5" t="e">
        <v>#N/A</v>
      </c>
      <c r="CV350" s="5" t="e">
        <v>#N/A</v>
      </c>
      <c r="CW350" s="5" t="e">
        <v>#N/A</v>
      </c>
      <c r="CX350" s="5" t="e">
        <v>#N/A</v>
      </c>
      <c r="CY350" s="5" t="e">
        <v>#N/A</v>
      </c>
      <c r="CZ350" s="5" t="e">
        <v>#N/A</v>
      </c>
      <c r="DA350" s="5" t="e">
        <v>#N/A</v>
      </c>
      <c r="DB350" s="5" t="e">
        <v>#N/A</v>
      </c>
      <c r="DC350" s="5" t="e">
        <v>#N/A</v>
      </c>
      <c r="DD350" s="5" t="e">
        <v>#N/A</v>
      </c>
      <c r="DE350" s="5" t="e">
        <v>#N/A</v>
      </c>
      <c r="DF350" s="5" t="e">
        <v>#N/A</v>
      </c>
      <c r="DG350" s="5" t="e">
        <v>#N/A</v>
      </c>
      <c r="DH350" s="5" t="e">
        <v>#N/A</v>
      </c>
      <c r="DI350" s="5" t="e">
        <v>#N/A</v>
      </c>
    </row>
    <row r="351" spans="1:113" s="5" customFormat="1" ht="75">
      <c r="A351"/>
      <c r="B351"/>
      <c r="C351" s="44"/>
      <c r="D351" s="44" t="s">
        <v>197</v>
      </c>
      <c r="E351" s="44" t="s">
        <v>190</v>
      </c>
      <c r="F351" s="44" t="s">
        <v>3154</v>
      </c>
      <c r="G351" s="44" t="s">
        <v>6</v>
      </c>
      <c r="H351" s="44" t="s">
        <v>7</v>
      </c>
      <c r="I351" s="44"/>
      <c r="J351" s="44"/>
      <c r="K351" s="44"/>
      <c r="L351" s="44"/>
      <c r="M351" t="str">
        <f t="shared" si="39"/>
        <v>"//*[@class=\"</v>
      </c>
      <c r="N351" t="s">
        <v>31</v>
      </c>
      <c r="O351" s="4" t="str">
        <f t="shared" si="42"/>
        <v>click</v>
      </c>
      <c r="P351" t="str">
        <f t="shared" si="43"/>
        <v>();</v>
      </c>
      <c r="Q351" t="str">
        <f t="shared" si="44"/>
        <v/>
      </c>
      <c r="R351" t="str">
        <f t="shared" si="40"/>
        <v/>
      </c>
      <c r="S351" s="1" t="str">
        <f t="shared" si="41"/>
        <v/>
      </c>
      <c r="T351"/>
      <c r="U351"/>
      <c r="V351"/>
      <c r="W351"/>
      <c r="X351"/>
      <c r="Y351"/>
      <c r="Z351">
        <v>342</v>
      </c>
      <c r="AA351"/>
      <c r="AB351"/>
      <c r="AC351" s="6"/>
      <c r="AD351" s="6"/>
      <c r="AE351" s="6"/>
      <c r="AF351" s="6"/>
      <c r="AG351" s="4"/>
      <c r="AH351" s="4"/>
      <c r="AI351" s="4"/>
      <c r="AJ351" s="4"/>
      <c r="AK351" s="4"/>
      <c r="AL351" s="4"/>
      <c r="AM351" s="4"/>
      <c r="AN351" s="4"/>
      <c r="AO351" s="4"/>
      <c r="AP351" s="4"/>
      <c r="AQ351" s="4"/>
      <c r="AR351" s="4"/>
      <c r="AS351" s="4"/>
      <c r="AT351" s="4"/>
      <c r="AU351" s="4"/>
      <c r="AV351" s="4"/>
      <c r="AW351" s="4"/>
      <c r="AX351" s="4"/>
      <c r="AY351" s="4"/>
      <c r="AZ351" s="4"/>
      <c r="BA351" s="4"/>
      <c r="BB351" s="3"/>
      <c r="BC351" s="3"/>
      <c r="CT351" s="5" t="e">
        <v>#N/A</v>
      </c>
      <c r="CU351" s="5" t="e">
        <v>#N/A</v>
      </c>
      <c r="CV351" s="5" t="e">
        <v>#N/A</v>
      </c>
      <c r="CW351" s="5" t="e">
        <v>#N/A</v>
      </c>
      <c r="CX351" s="5" t="e">
        <v>#N/A</v>
      </c>
      <c r="CY351" s="5" t="e">
        <v>#N/A</v>
      </c>
      <c r="CZ351" s="5" t="e">
        <v>#N/A</v>
      </c>
      <c r="DA351" s="5" t="e">
        <v>#N/A</v>
      </c>
      <c r="DB351" s="5" t="e">
        <v>#N/A</v>
      </c>
      <c r="DC351" s="5" t="e">
        <v>#N/A</v>
      </c>
      <c r="DD351" s="5" t="e">
        <v>#N/A</v>
      </c>
      <c r="DE351" s="5" t="e">
        <v>#N/A</v>
      </c>
      <c r="DF351" s="5" t="e">
        <v>#N/A</v>
      </c>
      <c r="DG351" s="5" t="e">
        <v>#N/A</v>
      </c>
      <c r="DH351" s="5" t="e">
        <v>#N/A</v>
      </c>
      <c r="DI351" s="5" t="e">
        <v>#N/A</v>
      </c>
    </row>
    <row r="352" spans="1:113" s="5" customFormat="1" ht="75">
      <c r="A352"/>
      <c r="B352"/>
      <c r="C352" s="44"/>
      <c r="D352" s="44" t="s">
        <v>197</v>
      </c>
      <c r="E352" s="44" t="s">
        <v>190</v>
      </c>
      <c r="F352" s="44" t="s">
        <v>3155</v>
      </c>
      <c r="G352" s="44" t="s">
        <v>6</v>
      </c>
      <c r="H352" s="44" t="s">
        <v>7</v>
      </c>
      <c r="I352" s="44"/>
      <c r="J352" s="44"/>
      <c r="K352" s="44"/>
      <c r="L352" s="44"/>
      <c r="M352" t="str">
        <f t="shared" si="39"/>
        <v>"//*[@class=\"</v>
      </c>
      <c r="N352" t="s">
        <v>31</v>
      </c>
      <c r="O352" s="4" t="str">
        <f t="shared" si="42"/>
        <v>click</v>
      </c>
      <c r="P352" t="str">
        <f t="shared" si="43"/>
        <v>();</v>
      </c>
      <c r="Q352" t="str">
        <f t="shared" si="44"/>
        <v/>
      </c>
      <c r="R352" t="str">
        <f t="shared" si="40"/>
        <v/>
      </c>
      <c r="S352" s="1" t="str">
        <f t="shared" si="41"/>
        <v/>
      </c>
      <c r="T352"/>
      <c r="U352"/>
      <c r="V352"/>
      <c r="W352"/>
      <c r="X352"/>
      <c r="Y352"/>
      <c r="Z352">
        <v>343</v>
      </c>
      <c r="AA352"/>
      <c r="AB352"/>
      <c r="AC352" s="6"/>
      <c r="AD352" s="6"/>
      <c r="AE352" s="6"/>
      <c r="AF352" s="6"/>
      <c r="AG352" s="4"/>
      <c r="AH352" s="4"/>
      <c r="AI352" s="4"/>
      <c r="AJ352" s="4"/>
      <c r="AK352" s="4"/>
      <c r="AL352" s="4"/>
      <c r="AM352" s="4"/>
      <c r="AN352" s="4"/>
      <c r="AO352" s="4"/>
      <c r="AP352" s="4"/>
      <c r="AQ352" s="4"/>
      <c r="AR352" s="4"/>
      <c r="AS352" s="4"/>
      <c r="AT352" s="4"/>
      <c r="AU352" s="4"/>
      <c r="AV352" s="4"/>
      <c r="AW352" s="4"/>
      <c r="AX352" s="4"/>
      <c r="AY352" s="4"/>
      <c r="AZ352" s="4"/>
      <c r="BA352" s="4"/>
      <c r="BB352" s="3"/>
      <c r="BC352" s="3"/>
      <c r="CT352" s="5" t="e">
        <v>#N/A</v>
      </c>
      <c r="CU352" s="5" t="e">
        <v>#N/A</v>
      </c>
      <c r="CV352" s="5" t="e">
        <v>#N/A</v>
      </c>
      <c r="CW352" s="5" t="e">
        <v>#N/A</v>
      </c>
      <c r="CX352" s="5" t="e">
        <v>#N/A</v>
      </c>
      <c r="CY352" s="5" t="e">
        <v>#N/A</v>
      </c>
      <c r="CZ352" s="5" t="e">
        <v>#N/A</v>
      </c>
      <c r="DA352" s="5" t="e">
        <v>#N/A</v>
      </c>
      <c r="DB352" s="5" t="e">
        <v>#N/A</v>
      </c>
      <c r="DC352" s="5" t="e">
        <v>#N/A</v>
      </c>
      <c r="DD352" s="5" t="e">
        <v>#N/A</v>
      </c>
      <c r="DE352" s="5" t="e">
        <v>#N/A</v>
      </c>
      <c r="DF352" s="5" t="e">
        <v>#N/A</v>
      </c>
      <c r="DG352" s="5" t="e">
        <v>#N/A</v>
      </c>
      <c r="DH352" s="5" t="e">
        <v>#N/A</v>
      </c>
      <c r="DI352" s="5" t="e">
        <v>#N/A</v>
      </c>
    </row>
    <row r="353" spans="1:113" s="5" customFormat="1" ht="75">
      <c r="A353"/>
      <c r="B353"/>
      <c r="C353" s="44"/>
      <c r="D353" s="44" t="s">
        <v>197</v>
      </c>
      <c r="E353" s="44" t="s">
        <v>190</v>
      </c>
      <c r="F353" s="44" t="s">
        <v>3156</v>
      </c>
      <c r="G353" s="44" t="s">
        <v>6</v>
      </c>
      <c r="H353" s="44" t="s">
        <v>7</v>
      </c>
      <c r="I353" s="44"/>
      <c r="J353" s="44"/>
      <c r="K353" s="44"/>
      <c r="L353" s="44"/>
      <c r="M353" t="str">
        <f t="shared" si="39"/>
        <v>"//*[@class=\"</v>
      </c>
      <c r="N353" t="s">
        <v>31</v>
      </c>
      <c r="O353" s="4" t="str">
        <f t="shared" si="42"/>
        <v>click</v>
      </c>
      <c r="P353" t="str">
        <f t="shared" si="43"/>
        <v>();</v>
      </c>
      <c r="Q353" t="str">
        <f t="shared" si="44"/>
        <v/>
      </c>
      <c r="R353" t="str">
        <f t="shared" si="40"/>
        <v/>
      </c>
      <c r="S353" s="1" t="str">
        <f t="shared" si="41"/>
        <v/>
      </c>
      <c r="T353"/>
      <c r="U353"/>
      <c r="V353"/>
      <c r="W353"/>
      <c r="X353"/>
      <c r="Y353"/>
      <c r="Z353">
        <v>344</v>
      </c>
      <c r="AA353"/>
      <c r="AB353"/>
      <c r="AC353" s="6"/>
      <c r="AD353" s="6"/>
      <c r="AE353" s="6"/>
      <c r="AF353" s="6"/>
      <c r="AG353" s="4"/>
      <c r="AH353" s="4"/>
      <c r="AI353" s="4"/>
      <c r="AJ353" s="4"/>
      <c r="AK353" s="4"/>
      <c r="AL353" s="4"/>
      <c r="AM353" s="4"/>
      <c r="AN353" s="4"/>
      <c r="AO353" s="4"/>
      <c r="AP353" s="4"/>
      <c r="AQ353" s="4"/>
      <c r="AR353" s="4"/>
      <c r="AS353" s="4"/>
      <c r="AT353" s="4"/>
      <c r="AU353" s="4"/>
      <c r="AV353" s="4"/>
      <c r="AW353" s="4"/>
      <c r="AX353" s="4"/>
      <c r="AY353" s="4"/>
      <c r="AZ353" s="4"/>
      <c r="BA353" s="4"/>
      <c r="BB353" s="3"/>
      <c r="BC353" s="3"/>
      <c r="CT353" s="5" t="e">
        <v>#N/A</v>
      </c>
      <c r="CU353" s="5" t="e">
        <v>#N/A</v>
      </c>
      <c r="CV353" s="5" t="e">
        <v>#N/A</v>
      </c>
      <c r="CW353" s="5" t="e">
        <v>#N/A</v>
      </c>
      <c r="CX353" s="5" t="e">
        <v>#N/A</v>
      </c>
      <c r="CY353" s="5" t="e">
        <v>#N/A</v>
      </c>
      <c r="CZ353" s="5" t="e">
        <v>#N/A</v>
      </c>
      <c r="DA353" s="5" t="e">
        <v>#N/A</v>
      </c>
      <c r="DB353" s="5" t="e">
        <v>#N/A</v>
      </c>
      <c r="DC353" s="5" t="e">
        <v>#N/A</v>
      </c>
      <c r="DD353" s="5" t="e">
        <v>#N/A</v>
      </c>
      <c r="DE353" s="5" t="e">
        <v>#N/A</v>
      </c>
      <c r="DF353" s="5" t="e">
        <v>#N/A</v>
      </c>
      <c r="DG353" s="5" t="e">
        <v>#N/A</v>
      </c>
      <c r="DH353" s="5" t="e">
        <v>#N/A</v>
      </c>
      <c r="DI353" s="5" t="e">
        <v>#N/A</v>
      </c>
    </row>
    <row r="354" spans="1:113" s="5" customFormat="1" ht="75">
      <c r="A354"/>
      <c r="B354"/>
      <c r="C354" s="44"/>
      <c r="D354" s="44" t="s">
        <v>197</v>
      </c>
      <c r="E354" s="44" t="s">
        <v>190</v>
      </c>
      <c r="F354" s="44" t="s">
        <v>3157</v>
      </c>
      <c r="G354" s="44" t="s">
        <v>6</v>
      </c>
      <c r="H354" s="44" t="s">
        <v>7</v>
      </c>
      <c r="I354" s="44"/>
      <c r="J354" s="44"/>
      <c r="K354" s="44"/>
      <c r="L354" s="44"/>
      <c r="M354" t="str">
        <f t="shared" si="39"/>
        <v>"//*[@class=\"</v>
      </c>
      <c r="N354" t="s">
        <v>31</v>
      </c>
      <c r="O354" s="4" t="str">
        <f t="shared" si="42"/>
        <v>click</v>
      </c>
      <c r="P354" t="str">
        <f t="shared" si="43"/>
        <v>();</v>
      </c>
      <c r="Q354" t="str">
        <f t="shared" si="44"/>
        <v/>
      </c>
      <c r="R354" t="str">
        <f t="shared" si="40"/>
        <v/>
      </c>
      <c r="S354" s="1" t="str">
        <f t="shared" si="41"/>
        <v/>
      </c>
      <c r="T354"/>
      <c r="U354"/>
      <c r="V354"/>
      <c r="W354"/>
      <c r="X354"/>
      <c r="Y354"/>
      <c r="Z354">
        <v>345</v>
      </c>
      <c r="AA354"/>
      <c r="AB354"/>
      <c r="AC354" s="6"/>
      <c r="AD354" s="6"/>
      <c r="AE354" s="6"/>
      <c r="AF354" s="6"/>
      <c r="AG354" s="4"/>
      <c r="AH354" s="4"/>
      <c r="AI354" s="4"/>
      <c r="AJ354" s="4"/>
      <c r="AK354" s="4"/>
      <c r="AL354" s="4"/>
      <c r="AM354" s="4"/>
      <c r="AN354" s="4"/>
      <c r="AO354" s="4"/>
      <c r="AP354" s="4"/>
      <c r="AQ354" s="4"/>
      <c r="AR354" s="4"/>
      <c r="AS354" s="4"/>
      <c r="AT354" s="4"/>
      <c r="AU354" s="4"/>
      <c r="AV354" s="4"/>
      <c r="AW354" s="4"/>
      <c r="AX354" s="4"/>
      <c r="AY354" s="4"/>
      <c r="AZ354" s="4"/>
      <c r="BA354" s="4"/>
      <c r="BB354" s="3"/>
      <c r="BC354" s="3"/>
      <c r="CT354" s="5" t="e">
        <v>#N/A</v>
      </c>
      <c r="CU354" s="5" t="e">
        <v>#N/A</v>
      </c>
      <c r="CV354" s="5" t="e">
        <v>#N/A</v>
      </c>
      <c r="CW354" s="5" t="e">
        <v>#N/A</v>
      </c>
      <c r="CX354" s="5" t="e">
        <v>#N/A</v>
      </c>
      <c r="CY354" s="5" t="e">
        <v>#N/A</v>
      </c>
      <c r="CZ354" s="5" t="e">
        <v>#N/A</v>
      </c>
      <c r="DA354" s="5" t="e">
        <v>#N/A</v>
      </c>
      <c r="DB354" s="5" t="e">
        <v>#N/A</v>
      </c>
      <c r="DC354" s="5" t="e">
        <v>#N/A</v>
      </c>
      <c r="DD354" s="5" t="e">
        <v>#N/A</v>
      </c>
      <c r="DE354" s="5" t="e">
        <v>#N/A</v>
      </c>
      <c r="DF354" s="5" t="e">
        <v>#N/A</v>
      </c>
      <c r="DG354" s="5" t="e">
        <v>#N/A</v>
      </c>
      <c r="DH354" s="5" t="e">
        <v>#N/A</v>
      </c>
      <c r="DI354" s="5" t="e">
        <v>#N/A</v>
      </c>
    </row>
    <row r="355" spans="1:113" s="5" customFormat="1" ht="75">
      <c r="A355"/>
      <c r="B355"/>
      <c r="C355" s="44"/>
      <c r="D355" s="44" t="s">
        <v>197</v>
      </c>
      <c r="E355" s="44" t="s">
        <v>190</v>
      </c>
      <c r="F355" s="44" t="s">
        <v>3158</v>
      </c>
      <c r="G355" s="44" t="s">
        <v>6</v>
      </c>
      <c r="H355" s="44" t="s">
        <v>7</v>
      </c>
      <c r="I355" s="44"/>
      <c r="J355" s="44"/>
      <c r="K355" s="44"/>
      <c r="L355" s="44"/>
      <c r="M355" t="str">
        <f t="shared" si="39"/>
        <v>"//*[@class=\"</v>
      </c>
      <c r="N355" t="s">
        <v>31</v>
      </c>
      <c r="O355" s="4" t="str">
        <f t="shared" si="42"/>
        <v>click</v>
      </c>
      <c r="P355" t="str">
        <f t="shared" si="43"/>
        <v>();</v>
      </c>
      <c r="Q355" t="str">
        <f t="shared" si="44"/>
        <v/>
      </c>
      <c r="R355" t="str">
        <f t="shared" si="40"/>
        <v/>
      </c>
      <c r="S355" s="1" t="str">
        <f t="shared" si="41"/>
        <v/>
      </c>
      <c r="T355"/>
      <c r="U355"/>
      <c r="V355"/>
      <c r="W355"/>
      <c r="X355"/>
      <c r="Y355"/>
      <c r="Z355">
        <v>346</v>
      </c>
      <c r="AA355"/>
      <c r="AB355"/>
      <c r="AC355" s="6"/>
      <c r="AD355" s="6"/>
      <c r="AE355" s="6"/>
      <c r="AF355" s="6"/>
      <c r="AG355" s="4"/>
      <c r="AH355" s="4"/>
      <c r="AI355" s="4"/>
      <c r="AJ355" s="4"/>
      <c r="AK355" s="4"/>
      <c r="AL355" s="4"/>
      <c r="AM355" s="4"/>
      <c r="AN355" s="4"/>
      <c r="AO355" s="4"/>
      <c r="AP355" s="4"/>
      <c r="AQ355" s="4"/>
      <c r="AR355" s="4"/>
      <c r="AS355" s="4"/>
      <c r="AT355" s="4"/>
      <c r="AU355" s="4"/>
      <c r="AV355" s="4"/>
      <c r="AW355" s="4"/>
      <c r="AX355" s="4"/>
      <c r="AY355" s="4"/>
      <c r="AZ355" s="4"/>
      <c r="BA355" s="4"/>
      <c r="BB355" s="3"/>
      <c r="BC355" s="3"/>
      <c r="CT355" s="5" t="e">
        <v>#N/A</v>
      </c>
      <c r="CU355" s="5" t="e">
        <v>#N/A</v>
      </c>
      <c r="CV355" s="5" t="e">
        <v>#N/A</v>
      </c>
      <c r="CW355" s="5" t="e">
        <v>#N/A</v>
      </c>
      <c r="CX355" s="5" t="e">
        <v>#N/A</v>
      </c>
      <c r="CY355" s="5" t="e">
        <v>#N/A</v>
      </c>
      <c r="CZ355" s="5" t="e">
        <v>#N/A</v>
      </c>
      <c r="DA355" s="5" t="e">
        <v>#N/A</v>
      </c>
      <c r="DB355" s="5" t="e">
        <v>#N/A</v>
      </c>
      <c r="DC355" s="5" t="e">
        <v>#N/A</v>
      </c>
      <c r="DD355" s="5" t="e">
        <v>#N/A</v>
      </c>
      <c r="DE355" s="5" t="e">
        <v>#N/A</v>
      </c>
      <c r="DF355" s="5" t="e">
        <v>#N/A</v>
      </c>
      <c r="DG355" s="5" t="e">
        <v>#N/A</v>
      </c>
      <c r="DH355" s="5" t="e">
        <v>#N/A</v>
      </c>
      <c r="DI355" s="5" t="e">
        <v>#N/A</v>
      </c>
    </row>
    <row r="356" spans="1:113" s="5" customFormat="1" ht="75">
      <c r="A356"/>
      <c r="B356"/>
      <c r="C356" s="44"/>
      <c r="D356" s="44" t="s">
        <v>197</v>
      </c>
      <c r="E356" s="44" t="s">
        <v>190</v>
      </c>
      <c r="F356" s="44" t="s">
        <v>3159</v>
      </c>
      <c r="G356" s="44" t="s">
        <v>6</v>
      </c>
      <c r="H356" s="44" t="s">
        <v>7</v>
      </c>
      <c r="I356" s="44"/>
      <c r="J356" s="44"/>
      <c r="K356" s="44"/>
      <c r="L356" s="44"/>
      <c r="M356" t="str">
        <f t="shared" si="39"/>
        <v>"//*[@class=\"</v>
      </c>
      <c r="N356" t="s">
        <v>31</v>
      </c>
      <c r="O356" s="4" t="str">
        <f t="shared" si="42"/>
        <v>click</v>
      </c>
      <c r="P356" t="str">
        <f t="shared" si="43"/>
        <v>();</v>
      </c>
      <c r="Q356" t="str">
        <f t="shared" si="44"/>
        <v/>
      </c>
      <c r="R356" t="str">
        <f t="shared" si="40"/>
        <v/>
      </c>
      <c r="S356" s="1" t="str">
        <f t="shared" si="41"/>
        <v/>
      </c>
      <c r="T356"/>
      <c r="U356"/>
      <c r="V356"/>
      <c r="W356"/>
      <c r="X356"/>
      <c r="Y356"/>
      <c r="Z356">
        <v>347</v>
      </c>
      <c r="AA356"/>
      <c r="AB356"/>
      <c r="AC356" s="6"/>
      <c r="AD356" s="6"/>
      <c r="AE356" s="6"/>
      <c r="AF356" s="6"/>
      <c r="AG356" s="4"/>
      <c r="AH356" s="4"/>
      <c r="AI356" s="4"/>
      <c r="AJ356" s="4"/>
      <c r="AK356" s="4"/>
      <c r="AL356" s="4"/>
      <c r="AM356" s="4"/>
      <c r="AN356" s="4"/>
      <c r="AO356" s="4"/>
      <c r="AP356" s="4"/>
      <c r="AQ356" s="4"/>
      <c r="AR356" s="4"/>
      <c r="AS356" s="4"/>
      <c r="AT356" s="4"/>
      <c r="AU356" s="4"/>
      <c r="AV356" s="4"/>
      <c r="AW356" s="4"/>
      <c r="AX356" s="4"/>
      <c r="AY356" s="4"/>
      <c r="AZ356" s="4"/>
      <c r="BA356" s="4"/>
      <c r="BB356" s="3"/>
      <c r="BC356" s="3"/>
      <c r="CT356" s="5" t="e">
        <v>#N/A</v>
      </c>
      <c r="CU356" s="5" t="e">
        <v>#N/A</v>
      </c>
      <c r="CV356" s="5" t="e">
        <v>#N/A</v>
      </c>
      <c r="CW356" s="5" t="e">
        <v>#N/A</v>
      </c>
      <c r="CX356" s="5" t="e">
        <v>#N/A</v>
      </c>
      <c r="CY356" s="5" t="e">
        <v>#N/A</v>
      </c>
      <c r="CZ356" s="5" t="e">
        <v>#N/A</v>
      </c>
      <c r="DA356" s="5" t="e">
        <v>#N/A</v>
      </c>
      <c r="DB356" s="5" t="e">
        <v>#N/A</v>
      </c>
      <c r="DC356" s="5" t="e">
        <v>#N/A</v>
      </c>
      <c r="DD356" s="5" t="e">
        <v>#N/A</v>
      </c>
      <c r="DE356" s="5" t="e">
        <v>#N/A</v>
      </c>
      <c r="DF356" s="5" t="e">
        <v>#N/A</v>
      </c>
      <c r="DG356" s="5" t="e">
        <v>#N/A</v>
      </c>
      <c r="DH356" s="5" t="e">
        <v>#N/A</v>
      </c>
      <c r="DI356" s="5" t="e">
        <v>#N/A</v>
      </c>
    </row>
    <row r="357" spans="1:113" s="5" customFormat="1" ht="75">
      <c r="A357"/>
      <c r="B357"/>
      <c r="C357" s="44"/>
      <c r="D357" s="44" t="s">
        <v>197</v>
      </c>
      <c r="E357" s="44" t="s">
        <v>190</v>
      </c>
      <c r="F357" s="44" t="s">
        <v>3160</v>
      </c>
      <c r="G357" s="44" t="s">
        <v>6</v>
      </c>
      <c r="H357" s="44" t="s">
        <v>7</v>
      </c>
      <c r="I357" s="44"/>
      <c r="J357" s="44"/>
      <c r="K357" s="44"/>
      <c r="L357" s="44"/>
      <c r="M357" t="str">
        <f t="shared" si="39"/>
        <v>"//*[@class=\"</v>
      </c>
      <c r="N357" t="s">
        <v>31</v>
      </c>
      <c r="O357" s="4" t="str">
        <f t="shared" si="42"/>
        <v>click</v>
      </c>
      <c r="P357" t="str">
        <f t="shared" si="43"/>
        <v>();</v>
      </c>
      <c r="Q357" t="str">
        <f t="shared" si="44"/>
        <v/>
      </c>
      <c r="R357" t="str">
        <f t="shared" si="40"/>
        <v/>
      </c>
      <c r="S357" s="1" t="str">
        <f t="shared" si="41"/>
        <v/>
      </c>
      <c r="T357"/>
      <c r="U357"/>
      <c r="V357"/>
      <c r="W357"/>
      <c r="X357"/>
      <c r="Y357"/>
      <c r="Z357">
        <v>348</v>
      </c>
      <c r="AA357"/>
      <c r="AB357"/>
      <c r="AC357" s="6"/>
      <c r="AD357" s="6"/>
      <c r="AE357" s="6"/>
      <c r="AF357" s="6"/>
      <c r="AG357" s="4"/>
      <c r="AH357" s="4"/>
      <c r="AI357" s="4"/>
      <c r="AJ357" s="4"/>
      <c r="AK357" s="4"/>
      <c r="AL357" s="4"/>
      <c r="AM357" s="4"/>
      <c r="AN357" s="4"/>
      <c r="AO357" s="4"/>
      <c r="AP357" s="4"/>
      <c r="AQ357" s="4"/>
      <c r="AR357" s="4"/>
      <c r="AS357" s="4"/>
      <c r="AT357" s="4"/>
      <c r="AU357" s="4"/>
      <c r="AV357" s="4"/>
      <c r="AW357" s="4"/>
      <c r="AX357" s="4"/>
      <c r="AY357" s="4"/>
      <c r="AZ357" s="4"/>
      <c r="BA357" s="4"/>
      <c r="BB357" s="3"/>
      <c r="BC357" s="3"/>
      <c r="CT357" s="5" t="e">
        <v>#N/A</v>
      </c>
      <c r="CU357" s="5" t="e">
        <v>#N/A</v>
      </c>
      <c r="CV357" s="5" t="e">
        <v>#N/A</v>
      </c>
      <c r="CW357" s="5" t="e">
        <v>#N/A</v>
      </c>
      <c r="CX357" s="5" t="e">
        <v>#N/A</v>
      </c>
      <c r="CY357" s="5" t="e">
        <v>#N/A</v>
      </c>
      <c r="CZ357" s="5" t="e">
        <v>#N/A</v>
      </c>
      <c r="DA357" s="5" t="e">
        <v>#N/A</v>
      </c>
      <c r="DB357" s="5" t="e">
        <v>#N/A</v>
      </c>
      <c r="DC357" s="5" t="e">
        <v>#N/A</v>
      </c>
      <c r="DD357" s="5" t="e">
        <v>#N/A</v>
      </c>
      <c r="DE357" s="5" t="e">
        <v>#N/A</v>
      </c>
      <c r="DF357" s="5" t="e">
        <v>#N/A</v>
      </c>
      <c r="DG357" s="5" t="e">
        <v>#N/A</v>
      </c>
      <c r="DH357" s="5" t="e">
        <v>#N/A</v>
      </c>
      <c r="DI357" s="5" t="e">
        <v>#N/A</v>
      </c>
    </row>
    <row r="358" spans="1:113" s="2" customFormat="1" ht="75">
      <c r="A358"/>
      <c r="B358"/>
      <c r="C358" s="44"/>
      <c r="D358" s="44" t="s">
        <v>197</v>
      </c>
      <c r="E358" s="44" t="s">
        <v>190</v>
      </c>
      <c r="F358" s="44" t="s">
        <v>3161</v>
      </c>
      <c r="G358" s="44" t="s">
        <v>6</v>
      </c>
      <c r="H358" s="44" t="s">
        <v>7</v>
      </c>
      <c r="I358" s="44"/>
      <c r="J358" s="44"/>
      <c r="K358" s="44"/>
      <c r="L358" s="44"/>
      <c r="M358" t="str">
        <f t="shared" si="39"/>
        <v>"//*[@class=\"</v>
      </c>
      <c r="N358" t="s">
        <v>31</v>
      </c>
      <c r="O358" s="4" t="str">
        <f t="shared" si="42"/>
        <v>click</v>
      </c>
      <c r="P358" t="str">
        <f t="shared" si="43"/>
        <v>();</v>
      </c>
      <c r="Q358" t="str">
        <f t="shared" si="44"/>
        <v/>
      </c>
      <c r="R358" t="str">
        <f t="shared" si="40"/>
        <v/>
      </c>
      <c r="S358" s="1" t="str">
        <f t="shared" si="41"/>
        <v/>
      </c>
      <c r="T358"/>
      <c r="U358"/>
      <c r="V358"/>
      <c r="W358"/>
      <c r="X358"/>
      <c r="Y358"/>
      <c r="Z358">
        <v>349</v>
      </c>
      <c r="AA358"/>
      <c r="AB358"/>
      <c r="AC358" s="6"/>
      <c r="AD358" s="6"/>
      <c r="AE358" s="6"/>
      <c r="AF358" s="6"/>
      <c r="AG358" s="4"/>
      <c r="AH358" s="4"/>
      <c r="AI358" s="4"/>
      <c r="AJ358" s="4"/>
      <c r="AK358" s="4"/>
      <c r="AL358" s="4"/>
      <c r="AM358" s="4"/>
      <c r="AN358" s="4"/>
      <c r="AO358" s="4"/>
      <c r="AP358" s="4"/>
      <c r="AQ358" s="4"/>
      <c r="AR358" s="4"/>
      <c r="AS358" s="4"/>
      <c r="AT358" s="4"/>
      <c r="AU358" s="4"/>
      <c r="AV358" s="4"/>
      <c r="AW358" s="4"/>
      <c r="AX358" s="4"/>
      <c r="AY358" s="4"/>
      <c r="AZ358" s="4"/>
      <c r="BA358" s="4"/>
      <c r="BB358" s="3"/>
      <c r="BC358" s="3"/>
      <c r="CT358" s="2" t="e">
        <v>#N/A</v>
      </c>
      <c r="CU358" s="2" t="e">
        <v>#N/A</v>
      </c>
      <c r="CV358" s="2" t="e">
        <v>#N/A</v>
      </c>
      <c r="CW358" s="2" t="e">
        <v>#N/A</v>
      </c>
      <c r="CX358" s="2" t="e">
        <v>#N/A</v>
      </c>
      <c r="CY358" s="2" t="e">
        <v>#N/A</v>
      </c>
      <c r="CZ358" s="2" t="e">
        <v>#N/A</v>
      </c>
      <c r="DA358" s="2" t="e">
        <v>#N/A</v>
      </c>
      <c r="DB358" s="2" t="e">
        <v>#N/A</v>
      </c>
      <c r="DC358" s="2" t="e">
        <v>#N/A</v>
      </c>
      <c r="DD358" s="2" t="e">
        <v>#N/A</v>
      </c>
      <c r="DE358" s="2" t="e">
        <v>#N/A</v>
      </c>
      <c r="DF358" s="2" t="e">
        <v>#N/A</v>
      </c>
      <c r="DG358" s="2" t="e">
        <v>#N/A</v>
      </c>
      <c r="DH358" s="2" t="e">
        <v>#N/A</v>
      </c>
      <c r="DI358" s="2" t="e">
        <v>#N/A</v>
      </c>
    </row>
    <row r="359" spans="1:113" s="2" customFormat="1" ht="75">
      <c r="A359"/>
      <c r="B359"/>
      <c r="C359" s="44"/>
      <c r="D359" s="44" t="s">
        <v>197</v>
      </c>
      <c r="E359" s="44" t="s">
        <v>190</v>
      </c>
      <c r="F359" s="44" t="s">
        <v>3162</v>
      </c>
      <c r="G359" s="44" t="s">
        <v>6</v>
      </c>
      <c r="H359" s="44" t="s">
        <v>7</v>
      </c>
      <c r="I359" s="44"/>
      <c r="J359" s="44"/>
      <c r="K359" s="44"/>
      <c r="L359" s="44"/>
      <c r="M359" t="str">
        <f t="shared" si="39"/>
        <v>"//*[@class=\"</v>
      </c>
      <c r="N359" t="s">
        <v>31</v>
      </c>
      <c r="O359" s="4" t="str">
        <f t="shared" si="42"/>
        <v>click</v>
      </c>
      <c r="P359" t="str">
        <f t="shared" si="43"/>
        <v>();</v>
      </c>
      <c r="Q359" t="str">
        <f t="shared" si="44"/>
        <v/>
      </c>
      <c r="R359" t="str">
        <f t="shared" si="40"/>
        <v/>
      </c>
      <c r="S359" s="1" t="str">
        <f t="shared" si="41"/>
        <v/>
      </c>
      <c r="T359"/>
      <c r="U359"/>
      <c r="V359"/>
      <c r="W359"/>
      <c r="X359"/>
      <c r="Y359"/>
      <c r="Z359">
        <v>350</v>
      </c>
      <c r="AA359"/>
      <c r="AB359"/>
      <c r="AC359" s="6"/>
      <c r="AD359" s="6"/>
      <c r="AE359" s="6"/>
      <c r="AF359" s="6"/>
      <c r="AG359" s="4"/>
      <c r="AH359" s="4"/>
      <c r="AI359" s="4"/>
      <c r="AJ359" s="4"/>
      <c r="AK359" s="4"/>
      <c r="AL359" s="4"/>
      <c r="AM359" s="4"/>
      <c r="AN359" s="4"/>
      <c r="AO359" s="4"/>
      <c r="AP359" s="4"/>
      <c r="AQ359" s="4"/>
      <c r="AR359" s="4"/>
      <c r="AS359" s="4"/>
      <c r="AT359" s="4"/>
      <c r="AU359" s="4"/>
      <c r="AV359" s="4"/>
      <c r="AW359" s="4"/>
      <c r="AX359" s="4"/>
      <c r="AY359" s="4"/>
      <c r="AZ359" s="4"/>
      <c r="BA359" s="4"/>
      <c r="BB359" s="3"/>
      <c r="BC359" s="3"/>
      <c r="CT359" s="2" t="e">
        <v>#N/A</v>
      </c>
      <c r="CU359" s="2" t="e">
        <v>#N/A</v>
      </c>
      <c r="CV359" s="2" t="e">
        <v>#N/A</v>
      </c>
      <c r="CW359" s="2" t="e">
        <v>#N/A</v>
      </c>
      <c r="CX359" s="2" t="e">
        <v>#N/A</v>
      </c>
      <c r="CY359" s="2" t="e">
        <v>#N/A</v>
      </c>
      <c r="CZ359" s="2" t="e">
        <v>#N/A</v>
      </c>
      <c r="DA359" s="2" t="e">
        <v>#N/A</v>
      </c>
      <c r="DB359" s="2" t="e">
        <v>#N/A</v>
      </c>
      <c r="DC359" s="2" t="e">
        <v>#N/A</v>
      </c>
      <c r="DD359" s="2" t="e">
        <v>#N/A</v>
      </c>
      <c r="DE359" s="2" t="e">
        <v>#N/A</v>
      </c>
      <c r="DF359" s="2" t="e">
        <v>#N/A</v>
      </c>
      <c r="DG359" s="2" t="e">
        <v>#N/A</v>
      </c>
      <c r="DH359" s="2" t="e">
        <v>#N/A</v>
      </c>
      <c r="DI359" s="2" t="e">
        <v>#N/A</v>
      </c>
    </row>
    <row r="360" spans="1:113" s="2" customFormat="1" ht="75">
      <c r="A360"/>
      <c r="B360"/>
      <c r="C360" s="44"/>
      <c r="D360" s="44" t="s">
        <v>197</v>
      </c>
      <c r="E360" s="44" t="s">
        <v>190</v>
      </c>
      <c r="F360" s="44" t="s">
        <v>3163</v>
      </c>
      <c r="G360" s="44" t="s">
        <v>6</v>
      </c>
      <c r="H360" s="44" t="s">
        <v>7</v>
      </c>
      <c r="I360" s="44"/>
      <c r="J360" s="44"/>
      <c r="K360" s="44"/>
      <c r="L360" s="44"/>
      <c r="M360" t="str">
        <f t="shared" si="39"/>
        <v>"//*[@class=\"</v>
      </c>
      <c r="N360" t="s">
        <v>31</v>
      </c>
      <c r="O360" s="4" t="str">
        <f t="shared" si="42"/>
        <v>click</v>
      </c>
      <c r="P360" t="str">
        <f t="shared" si="43"/>
        <v>();</v>
      </c>
      <c r="Q360" t="str">
        <f t="shared" si="44"/>
        <v/>
      </c>
      <c r="R360" t="str">
        <f t="shared" si="40"/>
        <v/>
      </c>
      <c r="S360" s="1" t="str">
        <f t="shared" si="41"/>
        <v/>
      </c>
      <c r="T360"/>
      <c r="U360"/>
      <c r="V360"/>
      <c r="W360"/>
      <c r="X360"/>
      <c r="Y360"/>
      <c r="Z360">
        <v>351</v>
      </c>
      <c r="AA360"/>
      <c r="AB360"/>
      <c r="AC360" s="6"/>
      <c r="AD360" s="6"/>
      <c r="AE360" s="6"/>
      <c r="AF360" s="6"/>
      <c r="AG360" s="4"/>
      <c r="AH360" s="4"/>
      <c r="AI360" s="4"/>
      <c r="AJ360" s="4"/>
      <c r="AK360" s="4"/>
      <c r="AL360" s="4"/>
      <c r="AM360" s="4"/>
      <c r="AN360" s="4"/>
      <c r="AO360" s="4"/>
      <c r="AP360" s="4"/>
      <c r="AQ360" s="4"/>
      <c r="AR360" s="4"/>
      <c r="AS360" s="4"/>
      <c r="AT360" s="4"/>
      <c r="AU360" s="4"/>
      <c r="AV360" s="4"/>
      <c r="AW360" s="4"/>
      <c r="AX360" s="4"/>
      <c r="AY360" s="4"/>
      <c r="AZ360" s="4"/>
      <c r="BA360" s="4"/>
      <c r="BB360" s="3"/>
      <c r="BC360" s="3"/>
      <c r="CT360" s="2" t="e">
        <v>#N/A</v>
      </c>
      <c r="CU360" s="2" t="e">
        <v>#N/A</v>
      </c>
      <c r="CV360" s="2" t="e">
        <v>#N/A</v>
      </c>
      <c r="CW360" s="2" t="e">
        <v>#N/A</v>
      </c>
      <c r="CX360" s="2" t="e">
        <v>#N/A</v>
      </c>
      <c r="CY360" s="2" t="e">
        <v>#N/A</v>
      </c>
      <c r="CZ360" s="2" t="e">
        <v>#N/A</v>
      </c>
      <c r="DA360" s="2" t="e">
        <v>#N/A</v>
      </c>
      <c r="DB360" s="2" t="e">
        <v>#N/A</v>
      </c>
      <c r="DC360" s="2" t="e">
        <v>#N/A</v>
      </c>
      <c r="DD360" s="2" t="e">
        <v>#N/A</v>
      </c>
      <c r="DE360" s="2" t="e">
        <v>#N/A</v>
      </c>
      <c r="DF360" s="2" t="e">
        <v>#N/A</v>
      </c>
      <c r="DG360" s="2" t="e">
        <v>#N/A</v>
      </c>
      <c r="DH360" s="2" t="e">
        <v>#N/A</v>
      </c>
      <c r="DI360" s="2" t="e">
        <v>#N/A</v>
      </c>
    </row>
    <row r="361" spans="1:113" s="2" customFormat="1" ht="75">
      <c r="A361"/>
      <c r="B361"/>
      <c r="C361" s="44"/>
      <c r="D361" s="44" t="s">
        <v>197</v>
      </c>
      <c r="E361" s="44" t="s">
        <v>190</v>
      </c>
      <c r="F361" s="44" t="s">
        <v>3164</v>
      </c>
      <c r="G361" s="44" t="s">
        <v>6</v>
      </c>
      <c r="H361" s="44" t="s">
        <v>7</v>
      </c>
      <c r="I361" s="44"/>
      <c r="J361" s="44"/>
      <c r="K361" s="44"/>
      <c r="L361" s="44"/>
      <c r="M361" t="str">
        <f t="shared" si="39"/>
        <v>"//*[@class=\"</v>
      </c>
      <c r="N361" t="s">
        <v>31</v>
      </c>
      <c r="O361" s="4" t="str">
        <f t="shared" si="42"/>
        <v>click</v>
      </c>
      <c r="P361" t="str">
        <f t="shared" si="43"/>
        <v>();</v>
      </c>
      <c r="Q361" t="str">
        <f t="shared" si="44"/>
        <v/>
      </c>
      <c r="R361" t="str">
        <f t="shared" si="40"/>
        <v/>
      </c>
      <c r="S361" s="1" t="str">
        <f t="shared" si="41"/>
        <v/>
      </c>
      <c r="T361"/>
      <c r="U361"/>
      <c r="V361"/>
      <c r="W361"/>
      <c r="X361"/>
      <c r="Y361"/>
      <c r="Z361">
        <v>352</v>
      </c>
      <c r="AA361"/>
      <c r="AB361"/>
      <c r="AC361" s="6"/>
      <c r="AD361" s="6"/>
      <c r="AE361" s="6"/>
      <c r="AF361" s="6"/>
      <c r="AG361" s="4"/>
      <c r="AH361" s="4"/>
      <c r="AI361" s="4"/>
      <c r="AJ361" s="4"/>
      <c r="AK361" s="4"/>
      <c r="AL361" s="4"/>
      <c r="AM361" s="4"/>
      <c r="AN361" s="4"/>
      <c r="AO361" s="4"/>
      <c r="AP361" s="4"/>
      <c r="AQ361" s="4"/>
      <c r="AR361" s="4"/>
      <c r="AS361" s="4"/>
      <c r="AT361" s="4"/>
      <c r="AU361" s="4"/>
      <c r="AV361" s="4"/>
      <c r="AW361" s="4"/>
      <c r="AX361" s="4"/>
      <c r="AY361" s="4"/>
      <c r="AZ361" s="4"/>
      <c r="BA361" s="4"/>
      <c r="BB361" s="3"/>
      <c r="BC361" s="3"/>
      <c r="CT361" s="2" t="e">
        <v>#N/A</v>
      </c>
      <c r="CU361" s="2" t="e">
        <v>#N/A</v>
      </c>
      <c r="CV361" s="2" t="e">
        <v>#N/A</v>
      </c>
      <c r="CW361" s="2" t="e">
        <v>#N/A</v>
      </c>
      <c r="CX361" s="2" t="e">
        <v>#N/A</v>
      </c>
      <c r="CY361" s="2" t="e">
        <v>#N/A</v>
      </c>
      <c r="CZ361" s="2" t="e">
        <v>#N/A</v>
      </c>
      <c r="DA361" s="2" t="e">
        <v>#N/A</v>
      </c>
      <c r="DB361" s="2" t="e">
        <v>#N/A</v>
      </c>
      <c r="DC361" s="2" t="e">
        <v>#N/A</v>
      </c>
      <c r="DD361" s="2" t="e">
        <v>#N/A</v>
      </c>
      <c r="DE361" s="2" t="e">
        <v>#N/A</v>
      </c>
      <c r="DF361" s="2" t="e">
        <v>#N/A</v>
      </c>
      <c r="DG361" s="2" t="e">
        <v>#N/A</v>
      </c>
      <c r="DH361" s="2" t="e">
        <v>#N/A</v>
      </c>
      <c r="DI361" s="2" t="e">
        <v>#N/A</v>
      </c>
    </row>
    <row r="362" spans="1:113" s="2" customFormat="1" ht="75">
      <c r="A362"/>
      <c r="B362"/>
      <c r="C362" s="44"/>
      <c r="D362" s="44" t="s">
        <v>197</v>
      </c>
      <c r="E362" s="44" t="s">
        <v>190</v>
      </c>
      <c r="F362" s="44" t="s">
        <v>3165</v>
      </c>
      <c r="G362" s="44" t="s">
        <v>6</v>
      </c>
      <c r="H362" s="44" t="s">
        <v>7</v>
      </c>
      <c r="I362" s="44"/>
      <c r="J362" s="44"/>
      <c r="K362" s="44"/>
      <c r="L362" s="44"/>
      <c r="M362" t="str">
        <f t="shared" si="39"/>
        <v>"//*[@class=\"</v>
      </c>
      <c r="N362" t="s">
        <v>31</v>
      </c>
      <c r="O362" s="4" t="str">
        <f t="shared" si="42"/>
        <v>click</v>
      </c>
      <c r="P362" t="str">
        <f t="shared" si="43"/>
        <v>();</v>
      </c>
      <c r="Q362" t="str">
        <f t="shared" si="44"/>
        <v/>
      </c>
      <c r="R362" t="str">
        <f t="shared" si="40"/>
        <v/>
      </c>
      <c r="S362" s="1" t="str">
        <f t="shared" si="41"/>
        <v/>
      </c>
      <c r="T362"/>
      <c r="U362"/>
      <c r="V362"/>
      <c r="W362"/>
      <c r="X362"/>
      <c r="Y362"/>
      <c r="Z362">
        <v>353</v>
      </c>
      <c r="AA362"/>
      <c r="AB362"/>
      <c r="AC362" s="6"/>
      <c r="AD362" s="6"/>
      <c r="AE362" s="6"/>
      <c r="AF362" s="6"/>
      <c r="AG362" s="4"/>
      <c r="AH362" s="4"/>
      <c r="AI362" s="4"/>
      <c r="AJ362" s="4"/>
      <c r="AK362" s="4"/>
      <c r="AL362" s="4"/>
      <c r="AM362" s="4"/>
      <c r="AN362" s="4"/>
      <c r="AO362" s="4"/>
      <c r="AP362" s="4"/>
      <c r="AQ362" s="4"/>
      <c r="AR362" s="4"/>
      <c r="AS362" s="4"/>
      <c r="AT362" s="4"/>
      <c r="AU362" s="4"/>
      <c r="AV362" s="4"/>
      <c r="AW362" s="4"/>
      <c r="AX362" s="4"/>
      <c r="AY362" s="4"/>
      <c r="AZ362" s="4"/>
      <c r="BA362" s="4"/>
      <c r="BB362" s="3"/>
      <c r="BC362" s="3"/>
      <c r="CT362" s="2" t="e">
        <v>#N/A</v>
      </c>
      <c r="CU362" s="2" t="e">
        <v>#N/A</v>
      </c>
      <c r="CV362" s="2" t="e">
        <v>#N/A</v>
      </c>
      <c r="CW362" s="2" t="e">
        <v>#N/A</v>
      </c>
      <c r="CX362" s="2" t="e">
        <v>#N/A</v>
      </c>
      <c r="CY362" s="2" t="e">
        <v>#N/A</v>
      </c>
      <c r="CZ362" s="2" t="e">
        <v>#N/A</v>
      </c>
      <c r="DA362" s="2" t="e">
        <v>#N/A</v>
      </c>
      <c r="DB362" s="2" t="e">
        <v>#N/A</v>
      </c>
      <c r="DC362" s="2" t="e">
        <v>#N/A</v>
      </c>
      <c r="DD362" s="2" t="e">
        <v>#N/A</v>
      </c>
      <c r="DE362" s="2" t="e">
        <v>#N/A</v>
      </c>
      <c r="DF362" s="2" t="e">
        <v>#N/A</v>
      </c>
      <c r="DG362" s="2" t="e">
        <v>#N/A</v>
      </c>
      <c r="DH362" s="2" t="e">
        <v>#N/A</v>
      </c>
      <c r="DI362" s="2" t="e">
        <v>#N/A</v>
      </c>
    </row>
    <row r="363" spans="1:113" s="2" customFormat="1" ht="75">
      <c r="A363"/>
      <c r="B363"/>
      <c r="C363" s="44"/>
      <c r="D363" s="44" t="s">
        <v>197</v>
      </c>
      <c r="E363" s="44" t="s">
        <v>190</v>
      </c>
      <c r="F363" s="44" t="s">
        <v>3166</v>
      </c>
      <c r="G363" s="44" t="s">
        <v>6</v>
      </c>
      <c r="H363" s="44" t="s">
        <v>7</v>
      </c>
      <c r="I363" s="44"/>
      <c r="J363" s="44"/>
      <c r="K363" s="44"/>
      <c r="L363" s="44"/>
      <c r="M363" t="str">
        <f t="shared" si="39"/>
        <v>"//*[@class=\"</v>
      </c>
      <c r="N363" t="s">
        <v>31</v>
      </c>
      <c r="O363" s="4" t="str">
        <f t="shared" si="42"/>
        <v>click</v>
      </c>
      <c r="P363" t="str">
        <f t="shared" si="43"/>
        <v>();</v>
      </c>
      <c r="Q363" t="str">
        <f t="shared" si="44"/>
        <v/>
      </c>
      <c r="R363" t="str">
        <f t="shared" si="40"/>
        <v/>
      </c>
      <c r="S363" s="1" t="str">
        <f t="shared" si="41"/>
        <v/>
      </c>
      <c r="T363"/>
      <c r="U363"/>
      <c r="V363"/>
      <c r="W363"/>
      <c r="X363"/>
      <c r="Y363"/>
      <c r="Z363">
        <v>354</v>
      </c>
      <c r="AA363"/>
      <c r="AB363"/>
      <c r="AC363" s="6"/>
      <c r="AD363" s="6"/>
      <c r="AE363" s="6"/>
      <c r="AF363" s="6"/>
      <c r="AG363" s="4"/>
      <c r="AH363" s="4"/>
      <c r="AI363" s="4"/>
      <c r="AJ363" s="4"/>
      <c r="AK363" s="4"/>
      <c r="AL363" s="4"/>
      <c r="AM363" s="4"/>
      <c r="AN363" s="4"/>
      <c r="AO363" s="4"/>
      <c r="AP363" s="4"/>
      <c r="AQ363" s="4"/>
      <c r="AR363" s="4"/>
      <c r="AS363" s="4"/>
      <c r="AT363" s="4"/>
      <c r="AU363" s="4"/>
      <c r="AV363" s="4"/>
      <c r="AW363" s="4"/>
      <c r="AX363" s="4"/>
      <c r="AY363" s="4"/>
      <c r="AZ363" s="4"/>
      <c r="BA363" s="4"/>
      <c r="BB363" s="3"/>
      <c r="BC363" s="3"/>
      <c r="CT363" s="2" t="e">
        <v>#N/A</v>
      </c>
      <c r="CU363" s="2" t="e">
        <v>#N/A</v>
      </c>
      <c r="CV363" s="2" t="e">
        <v>#N/A</v>
      </c>
      <c r="CW363" s="2" t="e">
        <v>#N/A</v>
      </c>
      <c r="CX363" s="2" t="e">
        <v>#N/A</v>
      </c>
      <c r="CY363" s="2" t="e">
        <v>#N/A</v>
      </c>
      <c r="CZ363" s="2" t="e">
        <v>#N/A</v>
      </c>
      <c r="DA363" s="2" t="e">
        <v>#N/A</v>
      </c>
      <c r="DB363" s="2" t="e">
        <v>#N/A</v>
      </c>
      <c r="DC363" s="2" t="e">
        <v>#N/A</v>
      </c>
      <c r="DD363" s="2" t="e">
        <v>#N/A</v>
      </c>
      <c r="DE363" s="2" t="e">
        <v>#N/A</v>
      </c>
      <c r="DF363" s="2" t="e">
        <v>#N/A</v>
      </c>
      <c r="DG363" s="2" t="e">
        <v>#N/A</v>
      </c>
      <c r="DH363" s="2" t="e">
        <v>#N/A</v>
      </c>
      <c r="DI363" s="2" t="e">
        <v>#N/A</v>
      </c>
    </row>
    <row r="364" spans="1:113" s="2" customFormat="1" ht="75">
      <c r="A364"/>
      <c r="B364"/>
      <c r="C364" s="44"/>
      <c r="D364" s="44" t="s">
        <v>197</v>
      </c>
      <c r="E364" s="44" t="s">
        <v>190</v>
      </c>
      <c r="F364" s="44" t="s">
        <v>3167</v>
      </c>
      <c r="G364" s="44" t="s">
        <v>6</v>
      </c>
      <c r="H364" s="44" t="s">
        <v>7</v>
      </c>
      <c r="I364" s="44"/>
      <c r="J364" s="44"/>
      <c r="K364" s="44"/>
      <c r="L364" s="44"/>
      <c r="M364" t="str">
        <f t="shared" si="39"/>
        <v>"//*[@class=\"</v>
      </c>
      <c r="N364" t="s">
        <v>31</v>
      </c>
      <c r="O364" s="4" t="str">
        <f t="shared" si="42"/>
        <v>click</v>
      </c>
      <c r="P364" t="str">
        <f t="shared" si="43"/>
        <v>();</v>
      </c>
      <c r="Q364" t="str">
        <f t="shared" si="44"/>
        <v/>
      </c>
      <c r="R364" t="str">
        <f t="shared" si="40"/>
        <v/>
      </c>
      <c r="S364" s="1" t="str">
        <f t="shared" si="41"/>
        <v/>
      </c>
      <c r="T364"/>
      <c r="U364"/>
      <c r="V364"/>
      <c r="W364"/>
      <c r="X364"/>
      <c r="Y364"/>
      <c r="Z364">
        <v>355</v>
      </c>
      <c r="AA364"/>
      <c r="AB364"/>
      <c r="AC364" s="6"/>
      <c r="AD364" s="6"/>
      <c r="AE364" s="6"/>
      <c r="AF364" s="6"/>
      <c r="AG364" s="4"/>
      <c r="AH364" s="4"/>
      <c r="AI364" s="4"/>
      <c r="AJ364" s="4"/>
      <c r="AK364" s="4"/>
      <c r="AL364" s="4"/>
      <c r="AM364" s="4"/>
      <c r="AN364" s="4"/>
      <c r="AO364" s="4"/>
      <c r="AP364" s="4"/>
      <c r="AQ364" s="4"/>
      <c r="AR364" s="4"/>
      <c r="AS364" s="4"/>
      <c r="AT364" s="4"/>
      <c r="AU364" s="4"/>
      <c r="AV364" s="4"/>
      <c r="AW364" s="4"/>
      <c r="AX364" s="4"/>
      <c r="AY364" s="4"/>
      <c r="AZ364" s="4"/>
      <c r="BA364" s="4"/>
      <c r="BB364" s="3"/>
      <c r="BC364" s="3"/>
      <c r="CT364" s="2" t="e">
        <v>#N/A</v>
      </c>
      <c r="CU364" s="2" t="e">
        <v>#N/A</v>
      </c>
      <c r="CV364" s="2" t="e">
        <v>#N/A</v>
      </c>
      <c r="CW364" s="2" t="e">
        <v>#N/A</v>
      </c>
      <c r="CX364" s="2" t="e">
        <v>#N/A</v>
      </c>
      <c r="CY364" s="2" t="e">
        <v>#N/A</v>
      </c>
      <c r="CZ364" s="2" t="e">
        <v>#N/A</v>
      </c>
      <c r="DA364" s="2" t="e">
        <v>#N/A</v>
      </c>
      <c r="DB364" s="2" t="e">
        <v>#N/A</v>
      </c>
      <c r="DC364" s="2" t="e">
        <v>#N/A</v>
      </c>
      <c r="DD364" s="2" t="e">
        <v>#N/A</v>
      </c>
      <c r="DE364" s="2" t="e">
        <v>#N/A</v>
      </c>
      <c r="DF364" s="2" t="e">
        <v>#N/A</v>
      </c>
      <c r="DG364" s="2" t="e">
        <v>#N/A</v>
      </c>
      <c r="DH364" s="2" t="e">
        <v>#N/A</v>
      </c>
      <c r="DI364" s="2" t="e">
        <v>#N/A</v>
      </c>
    </row>
    <row r="365" spans="1:113" s="2" customFormat="1" ht="75">
      <c r="A365"/>
      <c r="B365"/>
      <c r="C365" s="44"/>
      <c r="D365" s="44" t="s">
        <v>197</v>
      </c>
      <c r="E365" s="44" t="s">
        <v>190</v>
      </c>
      <c r="F365" s="44" t="s">
        <v>3168</v>
      </c>
      <c r="G365" s="44" t="s">
        <v>6</v>
      </c>
      <c r="H365" s="44" t="s">
        <v>7</v>
      </c>
      <c r="I365" s="44"/>
      <c r="J365" s="44"/>
      <c r="K365" s="44"/>
      <c r="L365" s="44"/>
      <c r="M365" t="str">
        <f t="shared" si="39"/>
        <v>"//*[@class=\"</v>
      </c>
      <c r="N365" t="s">
        <v>31</v>
      </c>
      <c r="O365" s="4" t="str">
        <f t="shared" si="42"/>
        <v>click</v>
      </c>
      <c r="P365" t="str">
        <f t="shared" si="43"/>
        <v>();</v>
      </c>
      <c r="Q365" t="str">
        <f t="shared" si="44"/>
        <v/>
      </c>
      <c r="R365" t="str">
        <f t="shared" si="40"/>
        <v/>
      </c>
      <c r="S365" s="1" t="str">
        <f t="shared" si="41"/>
        <v/>
      </c>
      <c r="T365"/>
      <c r="U365"/>
      <c r="V365"/>
      <c r="W365"/>
      <c r="X365"/>
      <c r="Y365"/>
      <c r="Z365">
        <v>356</v>
      </c>
      <c r="AA365"/>
      <c r="AB365"/>
      <c r="AC365" s="6"/>
      <c r="AD365" s="6"/>
      <c r="AE365" s="6"/>
      <c r="AF365" s="6"/>
      <c r="AG365" s="4"/>
      <c r="AH365" s="4"/>
      <c r="AI365" s="4"/>
      <c r="AJ365" s="4"/>
      <c r="AK365" s="4"/>
      <c r="AL365" s="4"/>
      <c r="AM365" s="4"/>
      <c r="AN365" s="4"/>
      <c r="AO365" s="4"/>
      <c r="AP365" s="4"/>
      <c r="AQ365" s="4"/>
      <c r="AR365" s="4"/>
      <c r="AS365" s="4"/>
      <c r="AT365" s="4"/>
      <c r="AU365" s="4"/>
      <c r="AV365" s="4"/>
      <c r="AW365" s="4"/>
      <c r="AX365" s="4"/>
      <c r="AY365" s="4"/>
      <c r="AZ365" s="4"/>
      <c r="BA365" s="4"/>
      <c r="BB365" s="3"/>
      <c r="BC365" s="3"/>
      <c r="CT365" s="2" t="e">
        <v>#N/A</v>
      </c>
      <c r="CU365" s="2" t="e">
        <v>#N/A</v>
      </c>
      <c r="CV365" s="2" t="e">
        <v>#N/A</v>
      </c>
      <c r="CW365" s="2" t="e">
        <v>#N/A</v>
      </c>
      <c r="CX365" s="2" t="e">
        <v>#N/A</v>
      </c>
      <c r="CY365" s="2" t="e">
        <v>#N/A</v>
      </c>
      <c r="CZ365" s="2" t="e">
        <v>#N/A</v>
      </c>
      <c r="DA365" s="2" t="e">
        <v>#N/A</v>
      </c>
      <c r="DB365" s="2" t="e">
        <v>#N/A</v>
      </c>
      <c r="DC365" s="2" t="e">
        <v>#N/A</v>
      </c>
      <c r="DD365" s="2" t="e">
        <v>#N/A</v>
      </c>
      <c r="DE365" s="2" t="e">
        <v>#N/A</v>
      </c>
      <c r="DF365" s="2" t="e">
        <v>#N/A</v>
      </c>
      <c r="DG365" s="2" t="e">
        <v>#N/A</v>
      </c>
      <c r="DH365" s="2" t="e">
        <v>#N/A</v>
      </c>
      <c r="DI365" s="2" t="e">
        <v>#N/A</v>
      </c>
    </row>
    <row r="366" spans="1:113" s="2" customFormat="1" ht="75">
      <c r="A366"/>
      <c r="B366"/>
      <c r="C366" s="44"/>
      <c r="D366" s="44" t="s">
        <v>197</v>
      </c>
      <c r="E366" s="44" t="s">
        <v>190</v>
      </c>
      <c r="F366" s="44" t="s">
        <v>3169</v>
      </c>
      <c r="G366" s="44" t="s">
        <v>6</v>
      </c>
      <c r="H366" s="44" t="s">
        <v>7</v>
      </c>
      <c r="I366" s="44"/>
      <c r="J366" s="44"/>
      <c r="K366" s="44"/>
      <c r="L366" s="44"/>
      <c r="M366" t="str">
        <f t="shared" si="39"/>
        <v>"//*[@class=\"</v>
      </c>
      <c r="N366" t="s">
        <v>31</v>
      </c>
      <c r="O366" s="4" t="str">
        <f t="shared" si="42"/>
        <v>click</v>
      </c>
      <c r="P366" t="str">
        <f t="shared" si="43"/>
        <v>();</v>
      </c>
      <c r="Q366" t="str">
        <f t="shared" si="44"/>
        <v/>
      </c>
      <c r="R366" t="str">
        <f t="shared" si="40"/>
        <v/>
      </c>
      <c r="S366" s="1" t="str">
        <f t="shared" si="41"/>
        <v/>
      </c>
      <c r="T366"/>
      <c r="U366"/>
      <c r="V366"/>
      <c r="W366"/>
      <c r="X366"/>
      <c r="Y366"/>
      <c r="Z366">
        <v>357</v>
      </c>
      <c r="AA366"/>
      <c r="AB366"/>
      <c r="AC366" s="6"/>
      <c r="AD366" s="6"/>
      <c r="AE366" s="6"/>
      <c r="AF366" s="6"/>
      <c r="AG366" s="4"/>
      <c r="AH366" s="4"/>
      <c r="AI366" s="4"/>
      <c r="AJ366" s="4"/>
      <c r="AK366" s="4"/>
      <c r="AL366" s="4"/>
      <c r="AM366" s="4"/>
      <c r="AN366" s="4"/>
      <c r="AO366" s="4"/>
      <c r="AP366" s="4"/>
      <c r="AQ366" s="4"/>
      <c r="AR366" s="4"/>
      <c r="AS366" s="4"/>
      <c r="AT366" s="4"/>
      <c r="AU366" s="4"/>
      <c r="AV366" s="4"/>
      <c r="AW366" s="4"/>
      <c r="AX366" s="4"/>
      <c r="AY366" s="4"/>
      <c r="AZ366" s="4"/>
      <c r="BA366" s="4"/>
      <c r="BB366" s="3"/>
      <c r="BC366" s="3"/>
      <c r="CT366" s="2" t="e">
        <v>#N/A</v>
      </c>
      <c r="CU366" s="2" t="e">
        <v>#N/A</v>
      </c>
      <c r="CV366" s="2" t="e">
        <v>#N/A</v>
      </c>
      <c r="CW366" s="2" t="e">
        <v>#N/A</v>
      </c>
      <c r="CX366" s="2" t="e">
        <v>#N/A</v>
      </c>
      <c r="CY366" s="2" t="e">
        <v>#N/A</v>
      </c>
      <c r="CZ366" s="2" t="e">
        <v>#N/A</v>
      </c>
      <c r="DA366" s="2" t="e">
        <v>#N/A</v>
      </c>
      <c r="DB366" s="2" t="e">
        <v>#N/A</v>
      </c>
      <c r="DC366" s="2" t="e">
        <v>#N/A</v>
      </c>
      <c r="DD366" s="2" t="e">
        <v>#N/A</v>
      </c>
      <c r="DE366" s="2" t="e">
        <v>#N/A</v>
      </c>
      <c r="DF366" s="2" t="e">
        <v>#N/A</v>
      </c>
      <c r="DG366" s="2" t="e">
        <v>#N/A</v>
      </c>
      <c r="DH366" s="2" t="e">
        <v>#N/A</v>
      </c>
      <c r="DI366" s="2" t="e">
        <v>#N/A</v>
      </c>
    </row>
    <row r="367" spans="1:113" s="2" customFormat="1" ht="75">
      <c r="A367"/>
      <c r="B367"/>
      <c r="C367" s="44"/>
      <c r="D367" s="44" t="s">
        <v>197</v>
      </c>
      <c r="E367" s="44" t="s">
        <v>190</v>
      </c>
      <c r="F367" s="44" t="s">
        <v>3170</v>
      </c>
      <c r="G367" s="44" t="s">
        <v>6</v>
      </c>
      <c r="H367" s="44" t="s">
        <v>7</v>
      </c>
      <c r="I367" s="44"/>
      <c r="J367" s="44"/>
      <c r="K367" s="44"/>
      <c r="L367" s="44"/>
      <c r="M367" t="str">
        <f t="shared" si="39"/>
        <v>"//*[@class=\"</v>
      </c>
      <c r="N367" t="s">
        <v>31</v>
      </c>
      <c r="O367" s="4" t="str">
        <f t="shared" si="42"/>
        <v>click</v>
      </c>
      <c r="P367" t="str">
        <f t="shared" si="43"/>
        <v>();</v>
      </c>
      <c r="Q367" t="str">
        <f t="shared" si="44"/>
        <v/>
      </c>
      <c r="R367" t="str">
        <f t="shared" si="40"/>
        <v/>
      </c>
      <c r="S367" s="1" t="str">
        <f t="shared" si="41"/>
        <v/>
      </c>
      <c r="T367"/>
      <c r="U367"/>
      <c r="V367"/>
      <c r="W367"/>
      <c r="X367"/>
      <c r="Y367"/>
      <c r="Z367">
        <v>358</v>
      </c>
      <c r="AA367"/>
      <c r="AB367"/>
      <c r="AC367" s="6"/>
      <c r="AD367" s="6"/>
      <c r="AE367" s="6"/>
      <c r="AF367" s="6"/>
      <c r="AG367" s="4"/>
      <c r="AH367" s="4"/>
      <c r="AI367" s="4"/>
      <c r="AJ367" s="4"/>
      <c r="AK367" s="4"/>
      <c r="AL367" s="4"/>
      <c r="AM367" s="4"/>
      <c r="AN367" s="4"/>
      <c r="AO367" s="4"/>
      <c r="AP367" s="4"/>
      <c r="AQ367" s="4"/>
      <c r="AR367" s="4"/>
      <c r="AS367" s="4"/>
      <c r="AT367" s="4"/>
      <c r="AU367" s="4"/>
      <c r="AV367" s="4"/>
      <c r="AW367" s="4"/>
      <c r="AX367" s="4"/>
      <c r="AY367" s="4"/>
      <c r="AZ367" s="4"/>
      <c r="BA367" s="4"/>
      <c r="BB367" s="3"/>
      <c r="BC367" s="3"/>
      <c r="CT367" s="2" t="e">
        <v>#N/A</v>
      </c>
      <c r="CU367" s="2" t="e">
        <v>#N/A</v>
      </c>
      <c r="CV367" s="2" t="e">
        <v>#N/A</v>
      </c>
      <c r="CW367" s="2" t="e">
        <v>#N/A</v>
      </c>
      <c r="CX367" s="2" t="e">
        <v>#N/A</v>
      </c>
      <c r="CY367" s="2" t="e">
        <v>#N/A</v>
      </c>
      <c r="CZ367" s="2" t="e">
        <v>#N/A</v>
      </c>
      <c r="DA367" s="2" t="e">
        <v>#N/A</v>
      </c>
      <c r="DB367" s="2" t="e">
        <v>#N/A</v>
      </c>
      <c r="DC367" s="2" t="e">
        <v>#N/A</v>
      </c>
      <c r="DD367" s="2" t="e">
        <v>#N/A</v>
      </c>
      <c r="DE367" s="2" t="e">
        <v>#N/A</v>
      </c>
      <c r="DF367" s="2" t="e">
        <v>#N/A</v>
      </c>
      <c r="DG367" s="2" t="e">
        <v>#N/A</v>
      </c>
      <c r="DH367" s="2" t="e">
        <v>#N/A</v>
      </c>
      <c r="DI367" s="2" t="e">
        <v>#N/A</v>
      </c>
    </row>
    <row r="368" spans="1:113" s="2" customFormat="1" ht="75">
      <c r="A368"/>
      <c r="B368"/>
      <c r="C368" s="44"/>
      <c r="D368" s="44" t="s">
        <v>197</v>
      </c>
      <c r="E368" s="44" t="s">
        <v>190</v>
      </c>
      <c r="F368" s="44" t="s">
        <v>3171</v>
      </c>
      <c r="G368" s="44" t="s">
        <v>6</v>
      </c>
      <c r="H368" s="44" t="s">
        <v>7</v>
      </c>
      <c r="I368" s="44"/>
      <c r="J368" s="44"/>
      <c r="K368" s="44"/>
      <c r="L368" s="44"/>
      <c r="M368" t="str">
        <f t="shared" si="39"/>
        <v>"//*[@class=\"</v>
      </c>
      <c r="N368" t="s">
        <v>31</v>
      </c>
      <c r="O368" s="4" t="str">
        <f t="shared" si="42"/>
        <v>click</v>
      </c>
      <c r="P368" t="str">
        <f t="shared" si="43"/>
        <v>();</v>
      </c>
      <c r="Q368" t="str">
        <f t="shared" si="44"/>
        <v/>
      </c>
      <c r="R368" t="str">
        <f t="shared" si="40"/>
        <v/>
      </c>
      <c r="S368" s="1" t="str">
        <f t="shared" si="41"/>
        <v/>
      </c>
      <c r="T368"/>
      <c r="U368"/>
      <c r="V368"/>
      <c r="W368"/>
      <c r="X368"/>
      <c r="Y368"/>
      <c r="Z368">
        <v>359</v>
      </c>
      <c r="AA368"/>
      <c r="AB368"/>
      <c r="AC368" s="6"/>
      <c r="AD368" s="6"/>
      <c r="AE368" s="6"/>
      <c r="AF368" s="6"/>
      <c r="AG368" s="4"/>
      <c r="AH368" s="4"/>
      <c r="AI368" s="4"/>
      <c r="AJ368" s="4"/>
      <c r="AK368" s="4"/>
      <c r="AL368" s="4"/>
      <c r="AM368" s="4"/>
      <c r="AN368" s="4"/>
      <c r="AO368" s="4"/>
      <c r="AP368" s="4"/>
      <c r="AQ368" s="4"/>
      <c r="AR368" s="4"/>
      <c r="AS368" s="4"/>
      <c r="AT368" s="4"/>
      <c r="AU368" s="4"/>
      <c r="AV368" s="4"/>
      <c r="AW368" s="4"/>
      <c r="AX368" s="4"/>
      <c r="AY368" s="4"/>
      <c r="AZ368" s="4"/>
      <c r="BA368" s="4"/>
      <c r="BB368" s="3"/>
      <c r="BC368" s="3"/>
      <c r="CT368" s="2" t="e">
        <v>#N/A</v>
      </c>
      <c r="CU368" s="2" t="e">
        <v>#N/A</v>
      </c>
      <c r="CV368" s="2" t="e">
        <v>#N/A</v>
      </c>
      <c r="CW368" s="2" t="e">
        <v>#N/A</v>
      </c>
      <c r="CX368" s="2" t="e">
        <v>#N/A</v>
      </c>
      <c r="CY368" s="2" t="e">
        <v>#N/A</v>
      </c>
      <c r="CZ368" s="2" t="e">
        <v>#N/A</v>
      </c>
      <c r="DA368" s="2" t="e">
        <v>#N/A</v>
      </c>
      <c r="DB368" s="2" t="e">
        <v>#N/A</v>
      </c>
      <c r="DC368" s="2" t="e">
        <v>#N/A</v>
      </c>
      <c r="DD368" s="2" t="e">
        <v>#N/A</v>
      </c>
      <c r="DE368" s="2" t="e">
        <v>#N/A</v>
      </c>
      <c r="DF368" s="2" t="e">
        <v>#N/A</v>
      </c>
      <c r="DG368" s="2" t="e">
        <v>#N/A</v>
      </c>
      <c r="DH368" s="2" t="e">
        <v>#N/A</v>
      </c>
      <c r="DI368" s="2" t="e">
        <v>#N/A</v>
      </c>
    </row>
    <row r="369" spans="1:113" s="2" customFormat="1" ht="75">
      <c r="A369"/>
      <c r="B369"/>
      <c r="C369" s="44"/>
      <c r="D369" s="44" t="s">
        <v>197</v>
      </c>
      <c r="E369" s="44" t="s">
        <v>190</v>
      </c>
      <c r="F369" s="44" t="s">
        <v>3172</v>
      </c>
      <c r="G369" s="44" t="s">
        <v>6</v>
      </c>
      <c r="H369" s="44" t="s">
        <v>7</v>
      </c>
      <c r="I369" s="44"/>
      <c r="J369" s="44"/>
      <c r="K369" s="44"/>
      <c r="L369" s="44"/>
      <c r="M369" t="str">
        <f t="shared" si="39"/>
        <v>"//*[@class=\"</v>
      </c>
      <c r="N369" t="s">
        <v>31</v>
      </c>
      <c r="O369" s="4" t="str">
        <f t="shared" si="42"/>
        <v>click</v>
      </c>
      <c r="P369" t="str">
        <f t="shared" si="43"/>
        <v>();</v>
      </c>
      <c r="Q369" t="str">
        <f t="shared" si="44"/>
        <v/>
      </c>
      <c r="R369" t="str">
        <f t="shared" si="40"/>
        <v/>
      </c>
      <c r="S369" s="1" t="str">
        <f t="shared" si="41"/>
        <v/>
      </c>
      <c r="T369"/>
      <c r="U369"/>
      <c r="V369"/>
      <c r="W369"/>
      <c r="X369"/>
      <c r="Y369"/>
      <c r="Z369">
        <v>360</v>
      </c>
      <c r="AA369"/>
      <c r="AB369"/>
      <c r="AC369" s="6"/>
      <c r="AD369" s="6"/>
      <c r="AE369" s="6"/>
      <c r="AF369" s="6"/>
      <c r="AG369" s="4"/>
      <c r="AH369" s="4"/>
      <c r="AI369" s="4"/>
      <c r="AJ369" s="4"/>
      <c r="AK369" s="4"/>
      <c r="AL369" s="4"/>
      <c r="AM369" s="4"/>
      <c r="AN369" s="4"/>
      <c r="AO369" s="4"/>
      <c r="AP369" s="4"/>
      <c r="AQ369" s="4"/>
      <c r="AR369" s="4"/>
      <c r="AS369" s="4"/>
      <c r="AT369" s="4"/>
      <c r="AU369" s="4"/>
      <c r="AV369" s="4"/>
      <c r="AW369" s="4"/>
      <c r="AX369" s="4"/>
      <c r="AY369" s="4"/>
      <c r="AZ369" s="4"/>
      <c r="BA369" s="4"/>
      <c r="BB369" s="3"/>
      <c r="BC369" s="3"/>
      <c r="CT369" s="2" t="e">
        <v>#N/A</v>
      </c>
      <c r="CU369" s="2" t="e">
        <v>#N/A</v>
      </c>
      <c r="CV369" s="2" t="e">
        <v>#N/A</v>
      </c>
      <c r="CW369" s="2" t="e">
        <v>#N/A</v>
      </c>
      <c r="CX369" s="2" t="e">
        <v>#N/A</v>
      </c>
      <c r="CY369" s="2" t="e">
        <v>#N/A</v>
      </c>
      <c r="CZ369" s="2" t="e">
        <v>#N/A</v>
      </c>
      <c r="DA369" s="2" t="e">
        <v>#N/A</v>
      </c>
      <c r="DB369" s="2" t="e">
        <v>#N/A</v>
      </c>
      <c r="DC369" s="2" t="e">
        <v>#N/A</v>
      </c>
      <c r="DD369" s="2" t="e">
        <v>#N/A</v>
      </c>
      <c r="DE369" s="2" t="e">
        <v>#N/A</v>
      </c>
      <c r="DF369" s="2" t="e">
        <v>#N/A</v>
      </c>
      <c r="DG369" s="2" t="e">
        <v>#N/A</v>
      </c>
      <c r="DH369" s="2" t="e">
        <v>#N/A</v>
      </c>
      <c r="DI369" s="2" t="e">
        <v>#N/A</v>
      </c>
    </row>
    <row r="370" spans="1:113" s="2" customFormat="1" ht="75">
      <c r="A370"/>
      <c r="B370"/>
      <c r="C370" s="44"/>
      <c r="D370" s="44" t="s">
        <v>197</v>
      </c>
      <c r="E370" s="44" t="s">
        <v>190</v>
      </c>
      <c r="F370" s="44" t="s">
        <v>3173</v>
      </c>
      <c r="G370" s="44" t="s">
        <v>6</v>
      </c>
      <c r="H370" s="44" t="s">
        <v>7</v>
      </c>
      <c r="I370" s="44"/>
      <c r="J370" s="44"/>
      <c r="K370" s="44"/>
      <c r="L370" s="44"/>
      <c r="M370" t="str">
        <f t="shared" si="39"/>
        <v>"//*[@class=\"</v>
      </c>
      <c r="N370" t="s">
        <v>31</v>
      </c>
      <c r="O370" s="4" t="str">
        <f t="shared" si="42"/>
        <v>click</v>
      </c>
      <c r="P370" t="str">
        <f t="shared" si="43"/>
        <v>();</v>
      </c>
      <c r="Q370" t="str">
        <f t="shared" si="44"/>
        <v/>
      </c>
      <c r="R370" t="str">
        <f t="shared" si="40"/>
        <v/>
      </c>
      <c r="S370" s="1" t="str">
        <f t="shared" si="41"/>
        <v/>
      </c>
      <c r="T370"/>
      <c r="U370"/>
      <c r="V370"/>
      <c r="W370"/>
      <c r="X370"/>
      <c r="Y370"/>
      <c r="Z370">
        <v>361</v>
      </c>
      <c r="AA370"/>
      <c r="AB370"/>
      <c r="AC370" s="6"/>
      <c r="AD370" s="6"/>
      <c r="AE370" s="6"/>
      <c r="AF370" s="6"/>
      <c r="AG370" s="4"/>
      <c r="AH370" s="4"/>
      <c r="AI370" s="4"/>
      <c r="AJ370" s="4"/>
      <c r="AK370" s="4"/>
      <c r="AL370" s="4"/>
      <c r="AM370" s="4"/>
      <c r="AN370" s="4"/>
      <c r="AO370" s="4"/>
      <c r="AP370" s="4"/>
      <c r="AQ370" s="4"/>
      <c r="AR370" s="4"/>
      <c r="AS370" s="4"/>
      <c r="AT370" s="4"/>
      <c r="AU370" s="4"/>
      <c r="AV370" s="4"/>
      <c r="AW370" s="4"/>
      <c r="AX370" s="4"/>
      <c r="AY370" s="4"/>
      <c r="AZ370" s="4"/>
      <c r="BA370" s="4"/>
      <c r="BB370" s="3"/>
      <c r="BC370" s="3"/>
      <c r="CT370" s="2" t="e">
        <v>#N/A</v>
      </c>
      <c r="CU370" s="2" t="e">
        <v>#N/A</v>
      </c>
      <c r="CV370" s="2" t="e">
        <v>#N/A</v>
      </c>
      <c r="CW370" s="2" t="e">
        <v>#N/A</v>
      </c>
      <c r="CX370" s="2" t="e">
        <v>#N/A</v>
      </c>
      <c r="CY370" s="2" t="e">
        <v>#N/A</v>
      </c>
      <c r="CZ370" s="2" t="e">
        <v>#N/A</v>
      </c>
      <c r="DA370" s="2" t="e">
        <v>#N/A</v>
      </c>
      <c r="DB370" s="2" t="e">
        <v>#N/A</v>
      </c>
      <c r="DC370" s="2" t="e">
        <v>#N/A</v>
      </c>
      <c r="DD370" s="2" t="e">
        <v>#N/A</v>
      </c>
      <c r="DE370" s="2" t="e">
        <v>#N/A</v>
      </c>
      <c r="DF370" s="2" t="e">
        <v>#N/A</v>
      </c>
      <c r="DG370" s="2" t="e">
        <v>#N/A</v>
      </c>
      <c r="DH370" s="2" t="e">
        <v>#N/A</v>
      </c>
      <c r="DI370" s="2" t="e">
        <v>#N/A</v>
      </c>
    </row>
    <row r="371" spans="1:113" s="2" customFormat="1" ht="75">
      <c r="A371"/>
      <c r="B371"/>
      <c r="C371" s="44"/>
      <c r="D371" s="44" t="s">
        <v>197</v>
      </c>
      <c r="E371" s="44" t="s">
        <v>190</v>
      </c>
      <c r="F371" s="44" t="s">
        <v>3174</v>
      </c>
      <c r="G371" s="44" t="s">
        <v>6</v>
      </c>
      <c r="H371" s="44" t="s">
        <v>7</v>
      </c>
      <c r="I371" s="44"/>
      <c r="J371" s="44"/>
      <c r="K371" s="44"/>
      <c r="L371" s="44"/>
      <c r="M371" t="str">
        <f t="shared" si="39"/>
        <v>"//*[@class=\"</v>
      </c>
      <c r="N371" t="s">
        <v>31</v>
      </c>
      <c r="O371" s="4" t="str">
        <f t="shared" si="42"/>
        <v>click</v>
      </c>
      <c r="P371" t="str">
        <f t="shared" si="43"/>
        <v>();</v>
      </c>
      <c r="Q371" t="str">
        <f t="shared" si="44"/>
        <v/>
      </c>
      <c r="R371" t="str">
        <f t="shared" si="40"/>
        <v/>
      </c>
      <c r="S371" s="1" t="str">
        <f t="shared" si="41"/>
        <v/>
      </c>
      <c r="T371"/>
      <c r="U371"/>
      <c r="V371"/>
      <c r="W371"/>
      <c r="X371"/>
      <c r="Y371"/>
      <c r="Z371">
        <v>362</v>
      </c>
      <c r="AA371"/>
      <c r="AB371"/>
      <c r="AC371" s="6"/>
      <c r="AD371" s="6"/>
      <c r="AE371" s="6"/>
      <c r="AF371" s="6"/>
      <c r="AG371" s="4"/>
      <c r="AH371" s="4"/>
      <c r="AI371" s="4"/>
      <c r="AJ371" s="4"/>
      <c r="AK371" s="4"/>
      <c r="AL371" s="4"/>
      <c r="AM371" s="4"/>
      <c r="AN371" s="4"/>
      <c r="AO371" s="4"/>
      <c r="AP371" s="4"/>
      <c r="AQ371" s="4"/>
      <c r="AR371" s="4"/>
      <c r="AS371" s="4"/>
      <c r="AT371" s="4"/>
      <c r="AU371" s="4"/>
      <c r="AV371" s="4"/>
      <c r="AW371" s="4"/>
      <c r="AX371" s="4"/>
      <c r="AY371" s="4"/>
      <c r="AZ371" s="4"/>
      <c r="BA371" s="4"/>
      <c r="BB371" s="3"/>
      <c r="BC371" s="3"/>
      <c r="CT371" s="2" t="e">
        <v>#N/A</v>
      </c>
      <c r="CU371" s="2" t="e">
        <v>#N/A</v>
      </c>
      <c r="CV371" s="2" t="e">
        <v>#N/A</v>
      </c>
      <c r="CW371" s="2" t="e">
        <v>#N/A</v>
      </c>
      <c r="CX371" s="2" t="e">
        <v>#N/A</v>
      </c>
      <c r="CY371" s="2" t="e">
        <v>#N/A</v>
      </c>
      <c r="CZ371" s="2" t="e">
        <v>#N/A</v>
      </c>
      <c r="DA371" s="2" t="e">
        <v>#N/A</v>
      </c>
      <c r="DB371" s="2" t="e">
        <v>#N/A</v>
      </c>
      <c r="DC371" s="2" t="e">
        <v>#N/A</v>
      </c>
      <c r="DD371" s="2" t="e">
        <v>#N/A</v>
      </c>
      <c r="DE371" s="2" t="e">
        <v>#N/A</v>
      </c>
      <c r="DF371" s="2" t="e">
        <v>#N/A</v>
      </c>
      <c r="DG371" s="2" t="e">
        <v>#N/A</v>
      </c>
      <c r="DH371" s="2" t="e">
        <v>#N/A</v>
      </c>
      <c r="DI371" s="2" t="e">
        <v>#N/A</v>
      </c>
    </row>
    <row r="372" spans="1:113" s="2" customFormat="1" ht="75">
      <c r="A372"/>
      <c r="B372"/>
      <c r="C372" s="44"/>
      <c r="D372" s="44" t="s">
        <v>197</v>
      </c>
      <c r="E372" s="44" t="s">
        <v>190</v>
      </c>
      <c r="F372" s="44" t="s">
        <v>3175</v>
      </c>
      <c r="G372" s="44" t="s">
        <v>6</v>
      </c>
      <c r="H372" s="44" t="s">
        <v>7</v>
      </c>
      <c r="I372" s="44"/>
      <c r="J372" s="44"/>
      <c r="K372" s="44"/>
      <c r="L372" s="44"/>
      <c r="M372" t="str">
        <f t="shared" si="39"/>
        <v>"//*[@class=\"</v>
      </c>
      <c r="N372" t="s">
        <v>31</v>
      </c>
      <c r="O372" s="4" t="str">
        <f t="shared" si="42"/>
        <v>click</v>
      </c>
      <c r="P372" t="str">
        <f t="shared" si="43"/>
        <v>();</v>
      </c>
      <c r="Q372" t="str">
        <f t="shared" si="44"/>
        <v/>
      </c>
      <c r="R372" t="str">
        <f t="shared" si="40"/>
        <v/>
      </c>
      <c r="S372" s="1" t="str">
        <f t="shared" si="41"/>
        <v/>
      </c>
      <c r="T372"/>
      <c r="U372"/>
      <c r="V372"/>
      <c r="W372"/>
      <c r="X372"/>
      <c r="Y372"/>
      <c r="Z372">
        <v>363</v>
      </c>
      <c r="AA372"/>
      <c r="AB372"/>
      <c r="AC372" s="6"/>
      <c r="AD372" s="6"/>
      <c r="AE372" s="6"/>
      <c r="AF372" s="6"/>
      <c r="AG372" s="4"/>
      <c r="AH372" s="4"/>
      <c r="AI372" s="4"/>
      <c r="AJ372" s="4"/>
      <c r="AK372" s="4"/>
      <c r="AL372" s="4"/>
      <c r="AM372" s="4"/>
      <c r="AN372" s="4"/>
      <c r="AO372" s="4"/>
      <c r="AP372" s="4"/>
      <c r="AQ372" s="4"/>
      <c r="AR372" s="4"/>
      <c r="AS372" s="4"/>
      <c r="AT372" s="4"/>
      <c r="AU372" s="4"/>
      <c r="AV372" s="4"/>
      <c r="AW372" s="4"/>
      <c r="AX372" s="4"/>
      <c r="AY372" s="4"/>
      <c r="AZ372" s="4"/>
      <c r="BA372" s="4"/>
      <c r="BB372" s="3"/>
      <c r="BC372" s="3"/>
      <c r="CT372" s="2" t="e">
        <v>#N/A</v>
      </c>
      <c r="CU372" s="2" t="e">
        <v>#N/A</v>
      </c>
      <c r="CV372" s="2" t="e">
        <v>#N/A</v>
      </c>
      <c r="CW372" s="2" t="e">
        <v>#N/A</v>
      </c>
      <c r="CX372" s="2" t="e">
        <v>#N/A</v>
      </c>
      <c r="CY372" s="2" t="e">
        <v>#N/A</v>
      </c>
      <c r="CZ372" s="2" t="e">
        <v>#N/A</v>
      </c>
      <c r="DA372" s="2" t="e">
        <v>#N/A</v>
      </c>
      <c r="DB372" s="2" t="e">
        <v>#N/A</v>
      </c>
      <c r="DC372" s="2" t="e">
        <v>#N/A</v>
      </c>
      <c r="DD372" s="2" t="e">
        <v>#N/A</v>
      </c>
      <c r="DE372" s="2" t="e">
        <v>#N/A</v>
      </c>
      <c r="DF372" s="2" t="e">
        <v>#N/A</v>
      </c>
      <c r="DG372" s="2" t="e">
        <v>#N/A</v>
      </c>
      <c r="DH372" s="2" t="e">
        <v>#N/A</v>
      </c>
      <c r="DI372" s="2" t="e">
        <v>#N/A</v>
      </c>
    </row>
    <row r="373" spans="1:113" s="2" customFormat="1" ht="75">
      <c r="A373"/>
      <c r="B373"/>
      <c r="C373" s="44"/>
      <c r="D373" s="44" t="s">
        <v>197</v>
      </c>
      <c r="E373" s="44" t="s">
        <v>190</v>
      </c>
      <c r="F373" s="44" t="s">
        <v>3176</v>
      </c>
      <c r="G373" s="44" t="s">
        <v>6</v>
      </c>
      <c r="H373" s="44" t="s">
        <v>7</v>
      </c>
      <c r="I373" s="44"/>
      <c r="J373" s="44"/>
      <c r="K373" s="44"/>
      <c r="L373" s="44"/>
      <c r="M373" t="str">
        <f t="shared" si="39"/>
        <v>"//*[@class=\"</v>
      </c>
      <c r="N373" t="s">
        <v>31</v>
      </c>
      <c r="O373" s="4" t="str">
        <f t="shared" si="42"/>
        <v>click</v>
      </c>
      <c r="P373" t="str">
        <f t="shared" si="43"/>
        <v>();</v>
      </c>
      <c r="Q373" t="str">
        <f t="shared" si="44"/>
        <v/>
      </c>
      <c r="R373" t="str">
        <f t="shared" si="40"/>
        <v/>
      </c>
      <c r="S373" s="1" t="str">
        <f t="shared" si="41"/>
        <v/>
      </c>
      <c r="T373"/>
      <c r="U373"/>
      <c r="V373"/>
      <c r="W373"/>
      <c r="X373"/>
      <c r="Y373"/>
      <c r="Z373">
        <v>364</v>
      </c>
      <c r="AA373"/>
      <c r="AB373"/>
      <c r="AC373" s="4"/>
      <c r="AD373" s="4"/>
      <c r="AE373" s="4"/>
      <c r="AF373" s="4"/>
      <c r="AG373" s="4"/>
      <c r="AH373" s="4"/>
      <c r="AI373" s="4"/>
      <c r="AJ373" s="4"/>
      <c r="AK373" s="4"/>
      <c r="AL373" s="4"/>
      <c r="AM373" s="4"/>
      <c r="AN373" s="4"/>
      <c r="AO373" s="4"/>
      <c r="AP373" s="4"/>
      <c r="AQ373" s="4"/>
      <c r="AR373" s="4"/>
      <c r="AS373" s="4"/>
      <c r="AT373" s="4"/>
      <c r="AU373" s="4"/>
      <c r="AV373" s="4"/>
      <c r="AW373" s="4"/>
      <c r="AX373" s="4"/>
      <c r="AY373" s="4"/>
      <c r="AZ373" s="4"/>
      <c r="BA373" s="4"/>
      <c r="BB373" s="3"/>
      <c r="BC373" s="3"/>
      <c r="CT373" s="2" t="e">
        <v>#N/A</v>
      </c>
      <c r="CU373" s="2" t="e">
        <v>#N/A</v>
      </c>
      <c r="CV373" s="2" t="e">
        <v>#N/A</v>
      </c>
      <c r="CW373" s="2" t="e">
        <v>#N/A</v>
      </c>
      <c r="CX373" s="2" t="e">
        <v>#N/A</v>
      </c>
      <c r="CY373" s="2" t="e">
        <v>#N/A</v>
      </c>
      <c r="CZ373" s="2" t="e">
        <v>#N/A</v>
      </c>
      <c r="DA373" s="2" t="e">
        <v>#N/A</v>
      </c>
      <c r="DB373" s="2" t="e">
        <v>#N/A</v>
      </c>
      <c r="DC373" s="2" t="e">
        <v>#N/A</v>
      </c>
      <c r="DD373" s="2" t="e">
        <v>#N/A</v>
      </c>
      <c r="DE373" s="2" t="e">
        <v>#N/A</v>
      </c>
      <c r="DF373" s="2" t="e">
        <v>#N/A</v>
      </c>
      <c r="DG373" s="2" t="e">
        <v>#N/A</v>
      </c>
      <c r="DH373" s="2" t="e">
        <v>#N/A</v>
      </c>
      <c r="DI373" s="2" t="e">
        <v>#N/A</v>
      </c>
    </row>
    <row r="374" spans="1:113" s="2" customFormat="1" ht="75">
      <c r="A374"/>
      <c r="B374"/>
      <c r="C374" s="44"/>
      <c r="D374" s="44" t="s">
        <v>197</v>
      </c>
      <c r="E374" s="44" t="s">
        <v>190</v>
      </c>
      <c r="F374" s="44" t="s">
        <v>3177</v>
      </c>
      <c r="G374" s="44" t="s">
        <v>6</v>
      </c>
      <c r="H374" s="44" t="s">
        <v>7</v>
      </c>
      <c r="I374" s="44"/>
      <c r="J374" s="44"/>
      <c r="K374" s="44"/>
      <c r="L374" s="44"/>
      <c r="M374" t="str">
        <f t="shared" si="39"/>
        <v>"//*[@class=\"</v>
      </c>
      <c r="N374" t="s">
        <v>31</v>
      </c>
      <c r="O374" s="4" t="str">
        <f t="shared" si="42"/>
        <v>click</v>
      </c>
      <c r="P374" t="str">
        <f t="shared" si="43"/>
        <v>();</v>
      </c>
      <c r="Q374" t="str">
        <f t="shared" si="44"/>
        <v/>
      </c>
      <c r="R374" t="str">
        <f t="shared" si="40"/>
        <v/>
      </c>
      <c r="S374" s="1" t="str">
        <f t="shared" si="41"/>
        <v/>
      </c>
      <c r="T374"/>
      <c r="U374"/>
      <c r="V374"/>
      <c r="W374"/>
      <c r="X374"/>
      <c r="Y374"/>
      <c r="Z374">
        <v>365</v>
      </c>
      <c r="AA374"/>
      <c r="AB374"/>
      <c r="AC374" s="4"/>
      <c r="AD374" s="4"/>
      <c r="AE374" s="4"/>
      <c r="AF374" s="4"/>
      <c r="AG374" s="4"/>
      <c r="AH374" s="4"/>
      <c r="AI374" s="4"/>
      <c r="AJ374" s="4"/>
      <c r="AK374" s="4"/>
      <c r="AL374" s="4"/>
      <c r="AM374" s="4"/>
      <c r="AN374" s="4"/>
      <c r="AO374" s="4"/>
      <c r="AP374" s="4"/>
      <c r="AQ374" s="4"/>
      <c r="AR374" s="4"/>
      <c r="AS374" s="4"/>
      <c r="AT374" s="4"/>
      <c r="AU374" s="4"/>
      <c r="AV374" s="4"/>
      <c r="AW374" s="4"/>
      <c r="AX374" s="4"/>
      <c r="AY374" s="4"/>
      <c r="AZ374" s="4"/>
      <c r="BA374" s="4"/>
      <c r="BB374" s="3"/>
      <c r="BC374" s="3"/>
      <c r="CT374" s="2" t="e">
        <v>#N/A</v>
      </c>
      <c r="CU374" s="2" t="e">
        <v>#N/A</v>
      </c>
      <c r="CV374" s="2" t="e">
        <v>#N/A</v>
      </c>
      <c r="CW374" s="2" t="e">
        <v>#N/A</v>
      </c>
      <c r="CX374" s="2" t="e">
        <v>#N/A</v>
      </c>
      <c r="CY374" s="2" t="e">
        <v>#N/A</v>
      </c>
      <c r="CZ374" s="2" t="e">
        <v>#N/A</v>
      </c>
      <c r="DA374" s="2" t="e">
        <v>#N/A</v>
      </c>
      <c r="DB374" s="2" t="e">
        <v>#N/A</v>
      </c>
      <c r="DC374" s="2" t="e">
        <v>#N/A</v>
      </c>
      <c r="DD374" s="2" t="e">
        <v>#N/A</v>
      </c>
      <c r="DE374" s="2" t="e">
        <v>#N/A</v>
      </c>
      <c r="DF374" s="2" t="e">
        <v>#N/A</v>
      </c>
      <c r="DG374" s="2" t="e">
        <v>#N/A</v>
      </c>
      <c r="DH374" s="2" t="e">
        <v>#N/A</v>
      </c>
      <c r="DI374" s="2" t="e">
        <v>#N/A</v>
      </c>
    </row>
    <row r="375" spans="1:113" s="2" customFormat="1" ht="75">
      <c r="A375"/>
      <c r="B375"/>
      <c r="C375" s="44"/>
      <c r="D375" s="44" t="s">
        <v>197</v>
      </c>
      <c r="E375" s="44" t="s">
        <v>190</v>
      </c>
      <c r="F375" s="44" t="s">
        <v>3178</v>
      </c>
      <c r="G375" s="44" t="s">
        <v>6</v>
      </c>
      <c r="H375" s="44" t="s">
        <v>7</v>
      </c>
      <c r="I375" s="44"/>
      <c r="J375" s="44"/>
      <c r="K375" s="44"/>
      <c r="L375" s="44"/>
      <c r="M375" t="str">
        <f t="shared" si="39"/>
        <v>"//*[@class=\"</v>
      </c>
      <c r="N375" t="s">
        <v>31</v>
      </c>
      <c r="O375" s="4" t="str">
        <f t="shared" si="42"/>
        <v>click</v>
      </c>
      <c r="P375" t="str">
        <f t="shared" si="43"/>
        <v>();</v>
      </c>
      <c r="Q375" t="str">
        <f t="shared" si="44"/>
        <v/>
      </c>
      <c r="R375" t="str">
        <f t="shared" si="40"/>
        <v/>
      </c>
      <c r="S375" s="1" t="str">
        <f t="shared" si="41"/>
        <v/>
      </c>
      <c r="T375"/>
      <c r="U375"/>
      <c r="V375"/>
      <c r="W375"/>
      <c r="X375"/>
      <c r="Y375"/>
      <c r="Z375">
        <v>366</v>
      </c>
      <c r="AA375"/>
      <c r="AB375"/>
      <c r="AC375" s="4"/>
      <c r="AD375" s="4"/>
      <c r="AE375" s="4"/>
      <c r="AF375" s="4"/>
      <c r="AG375" s="4"/>
      <c r="AH375" s="4"/>
      <c r="AI375" s="4"/>
      <c r="AJ375" s="4"/>
      <c r="AK375" s="4"/>
      <c r="AL375" s="4"/>
      <c r="AM375" s="4"/>
      <c r="AN375" s="4"/>
      <c r="AO375" s="4"/>
      <c r="AP375" s="4"/>
      <c r="AQ375" s="4"/>
      <c r="AR375" s="4"/>
      <c r="AS375" s="4"/>
      <c r="AT375" s="4"/>
      <c r="AU375" s="4"/>
      <c r="AV375" s="4"/>
      <c r="AW375" s="4"/>
      <c r="AX375" s="4"/>
      <c r="AY375" s="4"/>
      <c r="AZ375" s="4"/>
      <c r="BA375" s="4"/>
      <c r="BB375" s="3"/>
      <c r="BC375" s="3"/>
      <c r="CT375" s="2" t="e">
        <v>#N/A</v>
      </c>
      <c r="CU375" s="2" t="e">
        <v>#N/A</v>
      </c>
      <c r="CV375" s="2" t="e">
        <v>#N/A</v>
      </c>
      <c r="CW375" s="2" t="e">
        <v>#N/A</v>
      </c>
      <c r="CX375" s="2" t="e">
        <v>#N/A</v>
      </c>
      <c r="CY375" s="2" t="e">
        <v>#N/A</v>
      </c>
      <c r="CZ375" s="2" t="e">
        <v>#N/A</v>
      </c>
      <c r="DA375" s="2" t="e">
        <v>#N/A</v>
      </c>
      <c r="DB375" s="2" t="e">
        <v>#N/A</v>
      </c>
      <c r="DC375" s="2" t="e">
        <v>#N/A</v>
      </c>
      <c r="DD375" s="2" t="e">
        <v>#N/A</v>
      </c>
      <c r="DE375" s="2" t="e">
        <v>#N/A</v>
      </c>
      <c r="DF375" s="2" t="e">
        <v>#N/A</v>
      </c>
      <c r="DG375" s="2" t="e">
        <v>#N/A</v>
      </c>
      <c r="DH375" s="2" t="e">
        <v>#N/A</v>
      </c>
      <c r="DI375" s="2" t="e">
        <v>#N/A</v>
      </c>
    </row>
    <row r="376" spans="1:113" s="2" customFormat="1" ht="75">
      <c r="A376"/>
      <c r="B376"/>
      <c r="C376" s="44"/>
      <c r="D376" s="44" t="s">
        <v>197</v>
      </c>
      <c r="E376" s="44" t="s">
        <v>190</v>
      </c>
      <c r="F376" s="44" t="s">
        <v>3179</v>
      </c>
      <c r="G376" s="44" t="s">
        <v>6</v>
      </c>
      <c r="H376" s="44" t="s">
        <v>7</v>
      </c>
      <c r="I376" s="44"/>
      <c r="J376" s="44"/>
      <c r="K376" s="44"/>
      <c r="L376" s="44"/>
      <c r="M376" t="str">
        <f t="shared" si="39"/>
        <v>"//*[@class=\"</v>
      </c>
      <c r="N376" t="s">
        <v>31</v>
      </c>
      <c r="O376" s="4" t="str">
        <f t="shared" si="42"/>
        <v>click</v>
      </c>
      <c r="P376" t="str">
        <f t="shared" si="43"/>
        <v>();</v>
      </c>
      <c r="Q376" t="str">
        <f t="shared" si="44"/>
        <v/>
      </c>
      <c r="R376" t="str">
        <f t="shared" si="40"/>
        <v/>
      </c>
      <c r="S376" s="1" t="str">
        <f t="shared" si="41"/>
        <v/>
      </c>
      <c r="T376"/>
      <c r="U376"/>
      <c r="V376"/>
      <c r="W376"/>
      <c r="X376"/>
      <c r="Y376"/>
      <c r="Z376">
        <v>367</v>
      </c>
      <c r="AA376"/>
      <c r="AB376"/>
      <c r="AC376" s="4"/>
      <c r="AD376" s="4"/>
      <c r="AE376" s="4"/>
      <c r="AF376" s="4"/>
      <c r="AG376" s="4"/>
      <c r="AH376" s="4"/>
      <c r="AI376" s="4"/>
      <c r="AJ376" s="4"/>
      <c r="AK376" s="4"/>
      <c r="AL376" s="4"/>
      <c r="AM376" s="4"/>
      <c r="AN376" s="4"/>
      <c r="AO376" s="4"/>
      <c r="AP376" s="4"/>
      <c r="AQ376" s="4"/>
      <c r="AR376" s="4"/>
      <c r="AS376" s="4"/>
      <c r="AT376" s="4"/>
      <c r="AU376" s="4"/>
      <c r="AV376" s="4"/>
      <c r="AW376" s="4"/>
      <c r="AX376" s="4"/>
      <c r="AY376" s="4"/>
      <c r="AZ376" s="4"/>
      <c r="BA376" s="4"/>
      <c r="BB376" s="3"/>
      <c r="BC376" s="3"/>
      <c r="CT376" s="2" t="e">
        <v>#N/A</v>
      </c>
      <c r="CU376" s="2" t="e">
        <v>#N/A</v>
      </c>
      <c r="CV376" s="2" t="e">
        <v>#N/A</v>
      </c>
      <c r="CW376" s="2" t="e">
        <v>#N/A</v>
      </c>
      <c r="CX376" s="2" t="e">
        <v>#N/A</v>
      </c>
      <c r="CY376" s="2" t="e">
        <v>#N/A</v>
      </c>
      <c r="CZ376" s="2" t="e">
        <v>#N/A</v>
      </c>
      <c r="DA376" s="2" t="e">
        <v>#N/A</v>
      </c>
      <c r="DB376" s="2" t="e">
        <v>#N/A</v>
      </c>
      <c r="DC376" s="2" t="e">
        <v>#N/A</v>
      </c>
      <c r="DD376" s="2" t="e">
        <v>#N/A</v>
      </c>
      <c r="DE376" s="2" t="e">
        <v>#N/A</v>
      </c>
      <c r="DF376" s="2" t="e">
        <v>#N/A</v>
      </c>
      <c r="DG376" s="2" t="e">
        <v>#N/A</v>
      </c>
      <c r="DH376" s="2" t="e">
        <v>#N/A</v>
      </c>
      <c r="DI376" s="2" t="e">
        <v>#N/A</v>
      </c>
    </row>
    <row r="377" spans="1:113" s="2" customFormat="1" ht="75">
      <c r="A377"/>
      <c r="B377"/>
      <c r="C377" s="44"/>
      <c r="D377" s="44" t="s">
        <v>197</v>
      </c>
      <c r="E377" s="44" t="s">
        <v>190</v>
      </c>
      <c r="F377" s="44" t="s">
        <v>3180</v>
      </c>
      <c r="G377" s="44" t="s">
        <v>6</v>
      </c>
      <c r="H377" s="44" t="s">
        <v>7</v>
      </c>
      <c r="I377" s="44"/>
      <c r="J377" s="44"/>
      <c r="K377" s="44"/>
      <c r="L377" s="44"/>
      <c r="M377" t="str">
        <f t="shared" si="39"/>
        <v>"//*[@class=\"</v>
      </c>
      <c r="N377" t="s">
        <v>31</v>
      </c>
      <c r="O377" s="4" t="str">
        <f t="shared" si="42"/>
        <v>click</v>
      </c>
      <c r="P377" t="str">
        <f t="shared" si="43"/>
        <v>();</v>
      </c>
      <c r="Q377" t="str">
        <f t="shared" si="44"/>
        <v/>
      </c>
      <c r="R377" t="str">
        <f t="shared" si="40"/>
        <v/>
      </c>
      <c r="S377" s="1" t="str">
        <f t="shared" si="41"/>
        <v/>
      </c>
      <c r="T377"/>
      <c r="U377"/>
      <c r="V377"/>
      <c r="W377"/>
      <c r="X377"/>
      <c r="Y377"/>
      <c r="Z377">
        <v>368</v>
      </c>
      <c r="AA377"/>
      <c r="AB377"/>
      <c r="AC377" s="4"/>
      <c r="AD377" s="4"/>
      <c r="AE377" s="4"/>
      <c r="AF377" s="4"/>
      <c r="AG377" s="4"/>
      <c r="AH377" s="4"/>
      <c r="AI377" s="4"/>
      <c r="AJ377" s="4"/>
      <c r="AK377" s="4"/>
      <c r="AL377" s="4"/>
      <c r="AM377" s="4"/>
      <c r="AN377" s="4"/>
      <c r="AO377" s="4"/>
      <c r="AP377" s="4"/>
      <c r="AQ377" s="4"/>
      <c r="AR377" s="4"/>
      <c r="AS377" s="4"/>
      <c r="AT377" s="4"/>
      <c r="AU377" s="4"/>
      <c r="AV377" s="4"/>
      <c r="AW377" s="4"/>
      <c r="AX377" s="4"/>
      <c r="AY377" s="4"/>
      <c r="AZ377" s="4"/>
      <c r="BA377" s="4"/>
      <c r="BB377" s="3"/>
      <c r="BC377" s="3"/>
      <c r="CT377" s="2" t="e">
        <v>#N/A</v>
      </c>
      <c r="CU377" s="2" t="e">
        <v>#N/A</v>
      </c>
      <c r="CV377" s="2" t="e">
        <v>#N/A</v>
      </c>
      <c r="CW377" s="2" t="e">
        <v>#N/A</v>
      </c>
      <c r="CX377" s="2" t="e">
        <v>#N/A</v>
      </c>
      <c r="CY377" s="2" t="e">
        <v>#N/A</v>
      </c>
      <c r="CZ377" s="2" t="e">
        <v>#N/A</v>
      </c>
      <c r="DA377" s="2" t="e">
        <v>#N/A</v>
      </c>
      <c r="DB377" s="2" t="e">
        <v>#N/A</v>
      </c>
      <c r="DC377" s="2" t="e">
        <v>#N/A</v>
      </c>
      <c r="DD377" s="2" t="e">
        <v>#N/A</v>
      </c>
      <c r="DE377" s="2" t="e">
        <v>#N/A</v>
      </c>
      <c r="DF377" s="2" t="e">
        <v>#N/A</v>
      </c>
      <c r="DG377" s="2" t="e">
        <v>#N/A</v>
      </c>
      <c r="DH377" s="2" t="e">
        <v>#N/A</v>
      </c>
      <c r="DI377" s="2" t="e">
        <v>#N/A</v>
      </c>
    </row>
    <row r="378" spans="1:113" s="2" customFormat="1" ht="75">
      <c r="A378"/>
      <c r="B378"/>
      <c r="C378" s="44"/>
      <c r="D378" s="44" t="s">
        <v>197</v>
      </c>
      <c r="E378" s="44" t="s">
        <v>190</v>
      </c>
      <c r="F378" s="44" t="s">
        <v>3181</v>
      </c>
      <c r="G378" s="44" t="s">
        <v>6</v>
      </c>
      <c r="H378" s="44" t="s">
        <v>7</v>
      </c>
      <c r="I378" s="44"/>
      <c r="J378" s="44"/>
      <c r="K378" s="44"/>
      <c r="L378" s="44"/>
      <c r="M378" t="str">
        <f t="shared" si="39"/>
        <v>"//*[@class=\"</v>
      </c>
      <c r="N378" t="s">
        <v>31</v>
      </c>
      <c r="O378" s="4" t="str">
        <f t="shared" si="42"/>
        <v>click</v>
      </c>
      <c r="P378" t="str">
        <f t="shared" si="43"/>
        <v>();</v>
      </c>
      <c r="Q378" t="str">
        <f t="shared" si="44"/>
        <v/>
      </c>
      <c r="R378" t="str">
        <f t="shared" si="40"/>
        <v/>
      </c>
      <c r="S378" s="1" t="str">
        <f t="shared" si="41"/>
        <v/>
      </c>
      <c r="T378"/>
      <c r="U378"/>
      <c r="V378"/>
      <c r="W378"/>
      <c r="X378"/>
      <c r="Y378"/>
      <c r="Z378">
        <v>369</v>
      </c>
      <c r="AA378"/>
      <c r="AB378"/>
      <c r="AC378" s="4"/>
      <c r="AD378" s="4"/>
      <c r="AE378" s="4"/>
      <c r="AF378" s="4"/>
      <c r="AG378" s="4"/>
      <c r="AH378" s="4"/>
      <c r="AI378" s="4"/>
      <c r="AJ378" s="4"/>
      <c r="AK378" s="4"/>
      <c r="AL378" s="4"/>
      <c r="AM378" s="4"/>
      <c r="AN378" s="4"/>
      <c r="AO378" s="4"/>
      <c r="AP378" s="4"/>
      <c r="AQ378" s="4"/>
      <c r="AR378" s="4"/>
      <c r="AS378" s="4"/>
      <c r="AT378" s="4"/>
      <c r="AU378" s="4"/>
      <c r="AV378" s="4"/>
      <c r="AW378" s="4"/>
      <c r="AX378" s="4"/>
      <c r="AY378" s="4"/>
      <c r="AZ378" s="4"/>
      <c r="BA378" s="4"/>
      <c r="BB378" s="3"/>
      <c r="BC378" s="3"/>
      <c r="CT378" s="2" t="e">
        <v>#N/A</v>
      </c>
      <c r="CU378" s="2" t="e">
        <v>#N/A</v>
      </c>
      <c r="CV378" s="2" t="e">
        <v>#N/A</v>
      </c>
      <c r="CW378" s="2" t="e">
        <v>#N/A</v>
      </c>
      <c r="CX378" s="2" t="e">
        <v>#N/A</v>
      </c>
      <c r="CY378" s="2" t="e">
        <v>#N/A</v>
      </c>
      <c r="CZ378" s="2" t="e">
        <v>#N/A</v>
      </c>
      <c r="DA378" s="2" t="e">
        <v>#N/A</v>
      </c>
      <c r="DB378" s="2" t="e">
        <v>#N/A</v>
      </c>
      <c r="DC378" s="2" t="e">
        <v>#N/A</v>
      </c>
      <c r="DD378" s="2" t="e">
        <v>#N/A</v>
      </c>
      <c r="DE378" s="2" t="e">
        <v>#N/A</v>
      </c>
      <c r="DF378" s="2" t="e">
        <v>#N/A</v>
      </c>
      <c r="DG378" s="2" t="e">
        <v>#N/A</v>
      </c>
      <c r="DH378" s="2" t="e">
        <v>#N/A</v>
      </c>
      <c r="DI378" s="2" t="e">
        <v>#N/A</v>
      </c>
    </row>
    <row r="379" spans="1:113" s="2" customFormat="1" ht="75">
      <c r="A379"/>
      <c r="B379"/>
      <c r="C379" s="44"/>
      <c r="D379" s="44" t="s">
        <v>197</v>
      </c>
      <c r="E379" s="44" t="s">
        <v>190</v>
      </c>
      <c r="F379" s="44" t="s">
        <v>3182</v>
      </c>
      <c r="G379" s="44" t="s">
        <v>6</v>
      </c>
      <c r="H379" s="44" t="s">
        <v>7</v>
      </c>
      <c r="I379" s="44"/>
      <c r="J379" s="44"/>
      <c r="K379" s="44"/>
      <c r="L379" s="44"/>
      <c r="M379" t="str">
        <f t="shared" si="39"/>
        <v>"//*[@class=\"</v>
      </c>
      <c r="N379" t="s">
        <v>31</v>
      </c>
      <c r="O379" s="4" t="str">
        <f t="shared" si="42"/>
        <v>click</v>
      </c>
      <c r="P379" t="str">
        <f t="shared" si="43"/>
        <v>();</v>
      </c>
      <c r="Q379" t="str">
        <f t="shared" si="44"/>
        <v/>
      </c>
      <c r="R379" t="str">
        <f t="shared" si="40"/>
        <v/>
      </c>
      <c r="S379" s="1" t="str">
        <f t="shared" si="41"/>
        <v/>
      </c>
      <c r="T379"/>
      <c r="U379"/>
      <c r="V379"/>
      <c r="W379"/>
      <c r="X379"/>
      <c r="Y379"/>
      <c r="Z379">
        <v>370</v>
      </c>
      <c r="AA379"/>
      <c r="AB379"/>
      <c r="AC379" s="4"/>
      <c r="AD379" s="4"/>
      <c r="AE379" s="4"/>
      <c r="AF379" s="4"/>
      <c r="AG379" s="4"/>
      <c r="AH379" s="4"/>
      <c r="AI379" s="4"/>
      <c r="AJ379" s="4"/>
      <c r="AK379" s="4"/>
      <c r="AL379" s="4"/>
      <c r="AM379" s="4"/>
      <c r="AN379" s="4"/>
      <c r="AO379" s="4"/>
      <c r="AP379" s="4"/>
      <c r="AQ379" s="4"/>
      <c r="AR379" s="4"/>
      <c r="AS379" s="4"/>
      <c r="AT379" s="4"/>
      <c r="AU379" s="4"/>
      <c r="AV379" s="4"/>
      <c r="AW379" s="4"/>
      <c r="AX379" s="4"/>
      <c r="AY379" s="4"/>
      <c r="AZ379" s="4"/>
      <c r="BA379" s="4"/>
      <c r="BB379" s="3"/>
      <c r="BC379" s="3"/>
      <c r="CT379" s="2" t="e">
        <v>#N/A</v>
      </c>
      <c r="CU379" s="2" t="e">
        <v>#N/A</v>
      </c>
      <c r="CV379" s="2" t="e">
        <v>#N/A</v>
      </c>
      <c r="CW379" s="2" t="e">
        <v>#N/A</v>
      </c>
      <c r="CX379" s="2" t="e">
        <v>#N/A</v>
      </c>
      <c r="CY379" s="2" t="e">
        <v>#N/A</v>
      </c>
      <c r="CZ379" s="2" t="e">
        <v>#N/A</v>
      </c>
      <c r="DA379" s="2" t="e">
        <v>#N/A</v>
      </c>
      <c r="DB379" s="2" t="e">
        <v>#N/A</v>
      </c>
      <c r="DC379" s="2" t="e">
        <v>#N/A</v>
      </c>
      <c r="DD379" s="2" t="e">
        <v>#N/A</v>
      </c>
      <c r="DE379" s="2" t="e">
        <v>#N/A</v>
      </c>
      <c r="DF379" s="2" t="e">
        <v>#N/A</v>
      </c>
      <c r="DG379" s="2" t="e">
        <v>#N/A</v>
      </c>
      <c r="DH379" s="2" t="e">
        <v>#N/A</v>
      </c>
      <c r="DI379" s="2" t="e">
        <v>#N/A</v>
      </c>
    </row>
    <row r="380" spans="1:113" s="2" customFormat="1" ht="75">
      <c r="A380"/>
      <c r="B380"/>
      <c r="C380" s="44"/>
      <c r="D380" s="44" t="s">
        <v>197</v>
      </c>
      <c r="E380" s="44" t="s">
        <v>190</v>
      </c>
      <c r="F380" s="44" t="s">
        <v>3183</v>
      </c>
      <c r="G380" s="44" t="s">
        <v>6</v>
      </c>
      <c r="H380" s="44" t="s">
        <v>7</v>
      </c>
      <c r="I380" s="44"/>
      <c r="J380" s="44"/>
      <c r="K380" s="44"/>
      <c r="L380" s="44"/>
      <c r="M380" t="str">
        <f t="shared" si="39"/>
        <v>"//*[@class=\"</v>
      </c>
      <c r="N380" t="s">
        <v>31</v>
      </c>
      <c r="O380" s="4" t="str">
        <f t="shared" si="42"/>
        <v>click</v>
      </c>
      <c r="P380" t="str">
        <f t="shared" si="43"/>
        <v>();</v>
      </c>
      <c r="Q380" t="str">
        <f t="shared" si="44"/>
        <v/>
      </c>
      <c r="R380" t="str">
        <f t="shared" si="40"/>
        <v/>
      </c>
      <c r="S380" s="1" t="str">
        <f t="shared" si="41"/>
        <v/>
      </c>
      <c r="T380"/>
      <c r="U380"/>
      <c r="V380"/>
      <c r="W380"/>
      <c r="X380"/>
      <c r="Y380"/>
      <c r="Z380">
        <v>371</v>
      </c>
      <c r="AA380"/>
      <c r="AB380"/>
      <c r="AC380" s="4"/>
      <c r="AD380" s="4"/>
      <c r="AE380" s="4"/>
      <c r="AF380" s="4"/>
      <c r="AG380" s="4"/>
      <c r="AH380" s="4"/>
      <c r="AI380" s="4"/>
      <c r="AJ380" s="4"/>
      <c r="AK380" s="4"/>
      <c r="AL380" s="4"/>
      <c r="AM380" s="4"/>
      <c r="AN380" s="4"/>
      <c r="AO380" s="4"/>
      <c r="AP380" s="4"/>
      <c r="AQ380" s="4"/>
      <c r="AR380" s="4"/>
      <c r="AS380" s="4"/>
      <c r="AT380" s="4"/>
      <c r="AU380" s="4"/>
      <c r="AV380" s="4"/>
      <c r="AW380" s="4"/>
      <c r="AX380" s="4"/>
      <c r="AY380" s="4"/>
      <c r="AZ380" s="4"/>
      <c r="BA380" s="4"/>
      <c r="BB380" s="3"/>
      <c r="BC380" s="3"/>
      <c r="CT380" s="2" t="e">
        <v>#N/A</v>
      </c>
      <c r="CU380" s="2" t="e">
        <v>#N/A</v>
      </c>
      <c r="CV380" s="2" t="e">
        <v>#N/A</v>
      </c>
      <c r="CW380" s="2" t="e">
        <v>#N/A</v>
      </c>
      <c r="CX380" s="2" t="e">
        <v>#N/A</v>
      </c>
      <c r="CY380" s="2" t="e">
        <v>#N/A</v>
      </c>
      <c r="CZ380" s="2" t="e">
        <v>#N/A</v>
      </c>
      <c r="DA380" s="2" t="e">
        <v>#N/A</v>
      </c>
      <c r="DB380" s="2" t="e">
        <v>#N/A</v>
      </c>
      <c r="DC380" s="2" t="e">
        <v>#N/A</v>
      </c>
      <c r="DD380" s="2" t="e">
        <v>#N/A</v>
      </c>
      <c r="DE380" s="2" t="e">
        <v>#N/A</v>
      </c>
      <c r="DF380" s="2" t="e">
        <v>#N/A</v>
      </c>
      <c r="DG380" s="2" t="e">
        <v>#N/A</v>
      </c>
      <c r="DH380" s="2" t="e">
        <v>#N/A</v>
      </c>
      <c r="DI380" s="2" t="e">
        <v>#N/A</v>
      </c>
    </row>
    <row r="381" spans="1:113" s="2" customFormat="1" ht="75">
      <c r="A381"/>
      <c r="B381"/>
      <c r="C381" s="44"/>
      <c r="D381" s="44" t="s">
        <v>197</v>
      </c>
      <c r="E381" s="44" t="s">
        <v>190</v>
      </c>
      <c r="F381" s="44" t="s">
        <v>3184</v>
      </c>
      <c r="G381" s="44" t="s">
        <v>6</v>
      </c>
      <c r="H381" s="44" t="s">
        <v>7</v>
      </c>
      <c r="I381" s="44"/>
      <c r="J381" s="44"/>
      <c r="K381" s="44"/>
      <c r="L381" s="44"/>
      <c r="M381" t="str">
        <f t="shared" si="39"/>
        <v>"//*[@class=\"</v>
      </c>
      <c r="N381" t="s">
        <v>31</v>
      </c>
      <c r="O381" s="4" t="str">
        <f t="shared" si="42"/>
        <v>click</v>
      </c>
      <c r="P381" t="str">
        <f t="shared" si="43"/>
        <v>();</v>
      </c>
      <c r="Q381" t="str">
        <f t="shared" si="44"/>
        <v/>
      </c>
      <c r="R381" t="str">
        <f t="shared" si="40"/>
        <v/>
      </c>
      <c r="S381" s="1" t="str">
        <f t="shared" si="41"/>
        <v/>
      </c>
      <c r="T381"/>
      <c r="U381"/>
      <c r="V381"/>
      <c r="W381"/>
      <c r="X381"/>
      <c r="Y381"/>
      <c r="Z381">
        <v>372</v>
      </c>
      <c r="AA381"/>
      <c r="AB381"/>
      <c r="AC381" s="4"/>
      <c r="AD381" s="4"/>
      <c r="AE381" s="4"/>
      <c r="AF381" s="4"/>
      <c r="AG381" s="4"/>
      <c r="AH381" s="4"/>
      <c r="AI381" s="4"/>
      <c r="AJ381" s="4"/>
      <c r="AK381" s="4"/>
      <c r="AL381" s="4"/>
      <c r="AM381" s="4"/>
      <c r="AN381" s="4"/>
      <c r="AO381" s="4"/>
      <c r="AP381" s="4"/>
      <c r="AQ381" s="4"/>
      <c r="AR381" s="4"/>
      <c r="AS381" s="4"/>
      <c r="AT381" s="4"/>
      <c r="AU381" s="4"/>
      <c r="AV381" s="4"/>
      <c r="AW381" s="4"/>
      <c r="AX381" s="4"/>
      <c r="AY381" s="4"/>
      <c r="AZ381" s="4"/>
      <c r="BA381" s="4"/>
      <c r="BB381" s="3"/>
      <c r="BC381" s="3"/>
      <c r="CT381" s="2" t="e">
        <v>#N/A</v>
      </c>
      <c r="CU381" s="2" t="e">
        <v>#N/A</v>
      </c>
      <c r="CV381" s="2" t="e">
        <v>#N/A</v>
      </c>
      <c r="CW381" s="2" t="e">
        <v>#N/A</v>
      </c>
      <c r="CX381" s="2" t="e">
        <v>#N/A</v>
      </c>
      <c r="CY381" s="2" t="e">
        <v>#N/A</v>
      </c>
      <c r="CZ381" s="2" t="e">
        <v>#N/A</v>
      </c>
      <c r="DA381" s="2" t="e">
        <v>#N/A</v>
      </c>
      <c r="DB381" s="2" t="e">
        <v>#N/A</v>
      </c>
      <c r="DC381" s="2" t="e">
        <v>#N/A</v>
      </c>
      <c r="DD381" s="2" t="e">
        <v>#N/A</v>
      </c>
      <c r="DE381" s="2" t="e">
        <v>#N/A</v>
      </c>
      <c r="DF381" s="2" t="e">
        <v>#N/A</v>
      </c>
      <c r="DG381" s="2" t="e">
        <v>#N/A</v>
      </c>
      <c r="DH381" s="2" t="e">
        <v>#N/A</v>
      </c>
      <c r="DI381" s="2" t="e">
        <v>#N/A</v>
      </c>
    </row>
    <row r="382" spans="1:113" s="2" customFormat="1" ht="75">
      <c r="A382"/>
      <c r="B382"/>
      <c r="C382" s="44"/>
      <c r="D382" s="44" t="s">
        <v>197</v>
      </c>
      <c r="E382" s="44" t="s">
        <v>190</v>
      </c>
      <c r="F382" s="44" t="s">
        <v>3185</v>
      </c>
      <c r="G382" s="44" t="s">
        <v>6</v>
      </c>
      <c r="H382" s="44" t="s">
        <v>7</v>
      </c>
      <c r="I382" s="44"/>
      <c r="J382" s="44"/>
      <c r="K382" s="44"/>
      <c r="L382" s="44"/>
      <c r="M382" t="str">
        <f t="shared" si="39"/>
        <v>"//*[@class=\"</v>
      </c>
      <c r="N382" t="s">
        <v>31</v>
      </c>
      <c r="O382" s="4" t="str">
        <f t="shared" si="42"/>
        <v>click</v>
      </c>
      <c r="P382" t="str">
        <f t="shared" si="43"/>
        <v>();</v>
      </c>
      <c r="Q382" t="str">
        <f t="shared" si="44"/>
        <v/>
      </c>
      <c r="R382" t="str">
        <f t="shared" si="40"/>
        <v/>
      </c>
      <c r="S382" s="1" t="str">
        <f t="shared" si="41"/>
        <v/>
      </c>
      <c r="T382"/>
      <c r="U382"/>
      <c r="V382"/>
      <c r="W382"/>
      <c r="X382"/>
      <c r="Y382"/>
      <c r="Z382">
        <v>373</v>
      </c>
      <c r="AA382"/>
      <c r="AB382"/>
      <c r="AC382" s="4"/>
      <c r="AD382" s="4"/>
      <c r="AE382" s="4"/>
      <c r="AF382" s="4"/>
      <c r="AG382" s="4"/>
      <c r="AH382" s="4"/>
      <c r="AI382" s="4"/>
      <c r="AJ382" s="4"/>
      <c r="AK382" s="4"/>
      <c r="AL382" s="4"/>
      <c r="AM382" s="4"/>
      <c r="AN382" s="4"/>
      <c r="AO382" s="4"/>
      <c r="AP382" s="4"/>
      <c r="AQ382" s="4"/>
      <c r="AR382" s="4"/>
      <c r="AS382" s="4"/>
      <c r="AT382" s="4"/>
      <c r="AU382" s="4"/>
      <c r="AV382" s="4"/>
      <c r="AW382" s="4"/>
      <c r="AX382" s="4"/>
      <c r="AY382" s="4"/>
      <c r="AZ382" s="4"/>
      <c r="BA382" s="4"/>
      <c r="BB382" s="3"/>
      <c r="BC382" s="3"/>
      <c r="CT382" s="2" t="e">
        <v>#N/A</v>
      </c>
      <c r="CU382" s="2" t="e">
        <v>#N/A</v>
      </c>
      <c r="CV382" s="2" t="e">
        <v>#N/A</v>
      </c>
      <c r="CW382" s="2" t="e">
        <v>#N/A</v>
      </c>
      <c r="CX382" s="2" t="e">
        <v>#N/A</v>
      </c>
      <c r="CY382" s="2" t="e">
        <v>#N/A</v>
      </c>
      <c r="CZ382" s="2" t="e">
        <v>#N/A</v>
      </c>
      <c r="DA382" s="2" t="e">
        <v>#N/A</v>
      </c>
      <c r="DB382" s="2" t="e">
        <v>#N/A</v>
      </c>
      <c r="DC382" s="2" t="e">
        <v>#N/A</v>
      </c>
      <c r="DD382" s="2" t="e">
        <v>#N/A</v>
      </c>
      <c r="DE382" s="2" t="e">
        <v>#N/A</v>
      </c>
      <c r="DF382" s="2" t="e">
        <v>#N/A</v>
      </c>
      <c r="DG382" s="2" t="e">
        <v>#N/A</v>
      </c>
      <c r="DH382" s="2" t="e">
        <v>#N/A</v>
      </c>
      <c r="DI382" s="2" t="e">
        <v>#N/A</v>
      </c>
    </row>
    <row r="383" spans="1:113" s="2" customFormat="1" ht="75">
      <c r="A383"/>
      <c r="B383"/>
      <c r="C383" s="44"/>
      <c r="D383" s="44" t="s">
        <v>197</v>
      </c>
      <c r="E383" s="44" t="s">
        <v>190</v>
      </c>
      <c r="F383" s="44" t="s">
        <v>3186</v>
      </c>
      <c r="G383" s="44" t="s">
        <v>6</v>
      </c>
      <c r="H383" s="44" t="s">
        <v>7</v>
      </c>
      <c r="I383" s="44"/>
      <c r="J383" s="44"/>
      <c r="K383" s="44"/>
      <c r="L383" s="44"/>
      <c r="M383" t="str">
        <f t="shared" si="39"/>
        <v>"//*[@class=\"</v>
      </c>
      <c r="N383" t="s">
        <v>31</v>
      </c>
      <c r="O383" s="4" t="str">
        <f t="shared" si="42"/>
        <v>click</v>
      </c>
      <c r="P383" t="str">
        <f t="shared" si="43"/>
        <v>();</v>
      </c>
      <c r="Q383" t="str">
        <f t="shared" si="44"/>
        <v/>
      </c>
      <c r="R383" t="str">
        <f t="shared" si="40"/>
        <v/>
      </c>
      <c r="S383" s="1" t="str">
        <f t="shared" si="41"/>
        <v/>
      </c>
      <c r="T383"/>
      <c r="U383"/>
      <c r="V383"/>
      <c r="W383"/>
      <c r="X383"/>
      <c r="Y383"/>
      <c r="Z383">
        <v>374</v>
      </c>
      <c r="AA383"/>
      <c r="AB383"/>
      <c r="AC383" s="4"/>
      <c r="AD383" s="4"/>
      <c r="AE383" s="4"/>
      <c r="AF383" s="4"/>
      <c r="AG383" s="4"/>
      <c r="AH383" s="4"/>
      <c r="AI383" s="4"/>
      <c r="AJ383" s="4"/>
      <c r="AK383" s="4"/>
      <c r="AL383" s="4"/>
      <c r="AM383" s="4"/>
      <c r="AN383" s="4"/>
      <c r="AO383" s="4"/>
      <c r="AP383" s="4"/>
      <c r="AQ383" s="4"/>
      <c r="AR383" s="4"/>
      <c r="AS383" s="4"/>
      <c r="AT383" s="4"/>
      <c r="AU383" s="4"/>
      <c r="AV383" s="4"/>
      <c r="AW383" s="4"/>
      <c r="AX383" s="4"/>
      <c r="AY383" s="4"/>
      <c r="AZ383" s="4"/>
      <c r="BA383" s="4"/>
      <c r="BB383" s="3"/>
      <c r="BC383" s="3"/>
      <c r="CT383" s="2" t="e">
        <v>#N/A</v>
      </c>
      <c r="CU383" s="2" t="e">
        <v>#N/A</v>
      </c>
      <c r="CV383" s="2" t="e">
        <v>#N/A</v>
      </c>
      <c r="CW383" s="2" t="e">
        <v>#N/A</v>
      </c>
      <c r="CX383" s="2" t="e">
        <v>#N/A</v>
      </c>
      <c r="CY383" s="2" t="e">
        <v>#N/A</v>
      </c>
      <c r="CZ383" s="2" t="e">
        <v>#N/A</v>
      </c>
      <c r="DA383" s="2" t="e">
        <v>#N/A</v>
      </c>
      <c r="DB383" s="2" t="e">
        <v>#N/A</v>
      </c>
      <c r="DC383" s="2" t="e">
        <v>#N/A</v>
      </c>
      <c r="DD383" s="2" t="e">
        <v>#N/A</v>
      </c>
      <c r="DE383" s="2" t="e">
        <v>#N/A</v>
      </c>
      <c r="DF383" s="2" t="e">
        <v>#N/A</v>
      </c>
      <c r="DG383" s="2" t="e">
        <v>#N/A</v>
      </c>
      <c r="DH383" s="2" t="e">
        <v>#N/A</v>
      </c>
      <c r="DI383" s="2" t="e">
        <v>#N/A</v>
      </c>
    </row>
    <row r="384" spans="1:113" s="2" customFormat="1" ht="75">
      <c r="A384"/>
      <c r="B384"/>
      <c r="C384" s="44"/>
      <c r="D384" s="44" t="s">
        <v>197</v>
      </c>
      <c r="E384" s="44" t="s">
        <v>190</v>
      </c>
      <c r="F384" s="44" t="s">
        <v>3187</v>
      </c>
      <c r="G384" s="44" t="s">
        <v>6</v>
      </c>
      <c r="H384" s="44" t="s">
        <v>7</v>
      </c>
      <c r="I384" s="44"/>
      <c r="J384" s="44"/>
      <c r="K384" s="44"/>
      <c r="L384" s="44"/>
      <c r="M384" t="str">
        <f t="shared" si="39"/>
        <v>"//*[@class=\"</v>
      </c>
      <c r="N384" t="s">
        <v>31</v>
      </c>
      <c r="O384" s="4" t="str">
        <f t="shared" si="42"/>
        <v>click</v>
      </c>
      <c r="P384" t="str">
        <f t="shared" si="43"/>
        <v>();</v>
      </c>
      <c r="Q384" t="str">
        <f t="shared" si="44"/>
        <v/>
      </c>
      <c r="R384" t="str">
        <f t="shared" si="40"/>
        <v/>
      </c>
      <c r="S384" s="1" t="str">
        <f t="shared" si="41"/>
        <v/>
      </c>
      <c r="T384"/>
      <c r="U384"/>
      <c r="V384"/>
      <c r="W384"/>
      <c r="X384"/>
      <c r="Y384"/>
      <c r="Z384">
        <v>375</v>
      </c>
      <c r="AA384"/>
      <c r="AB384"/>
      <c r="AC384" s="4"/>
      <c r="AD384" s="4"/>
      <c r="AE384" s="4"/>
      <c r="AF384" s="4"/>
      <c r="AG384" s="4"/>
      <c r="AH384" s="4"/>
      <c r="AI384" s="4"/>
      <c r="AJ384" s="4"/>
      <c r="AK384" s="4"/>
      <c r="AL384" s="4"/>
      <c r="AM384" s="4"/>
      <c r="AN384" s="4"/>
      <c r="AO384" s="4"/>
      <c r="AP384" s="4"/>
      <c r="AQ384" s="4"/>
      <c r="AR384" s="4"/>
      <c r="AS384" s="4"/>
      <c r="AT384" s="4"/>
      <c r="AU384" s="4"/>
      <c r="AV384" s="4"/>
      <c r="AW384" s="4"/>
      <c r="AX384" s="4"/>
      <c r="AY384" s="4"/>
      <c r="AZ384" s="4"/>
      <c r="BA384" s="4"/>
      <c r="BB384" s="3"/>
      <c r="BC384" s="3"/>
      <c r="CT384" s="2" t="e">
        <v>#N/A</v>
      </c>
      <c r="CU384" s="2" t="e">
        <v>#N/A</v>
      </c>
      <c r="CV384" s="2" t="e">
        <v>#N/A</v>
      </c>
      <c r="CW384" s="2" t="e">
        <v>#N/A</v>
      </c>
      <c r="CX384" s="2" t="e">
        <v>#N/A</v>
      </c>
      <c r="CY384" s="2" t="e">
        <v>#N/A</v>
      </c>
      <c r="CZ384" s="2" t="e">
        <v>#N/A</v>
      </c>
      <c r="DA384" s="2" t="e">
        <v>#N/A</v>
      </c>
      <c r="DB384" s="2" t="e">
        <v>#N/A</v>
      </c>
      <c r="DC384" s="2" t="e">
        <v>#N/A</v>
      </c>
      <c r="DD384" s="2" t="e">
        <v>#N/A</v>
      </c>
      <c r="DE384" s="2" t="e">
        <v>#N/A</v>
      </c>
      <c r="DF384" s="2" t="e">
        <v>#N/A</v>
      </c>
      <c r="DG384" s="2" t="e">
        <v>#N/A</v>
      </c>
      <c r="DH384" s="2" t="e">
        <v>#N/A</v>
      </c>
      <c r="DI384" s="2" t="e">
        <v>#N/A</v>
      </c>
    </row>
    <row r="385" spans="1:113" s="2" customFormat="1" ht="75">
      <c r="A385"/>
      <c r="B385"/>
      <c r="C385" s="44"/>
      <c r="D385" s="44" t="s">
        <v>197</v>
      </c>
      <c r="E385" s="44" t="s">
        <v>190</v>
      </c>
      <c r="F385" s="44" t="s">
        <v>3188</v>
      </c>
      <c r="G385" s="44" t="s">
        <v>6</v>
      </c>
      <c r="H385" s="44" t="s">
        <v>7</v>
      </c>
      <c r="I385" s="44"/>
      <c r="J385" s="44"/>
      <c r="K385" s="44"/>
      <c r="L385" s="44"/>
      <c r="M385" t="str">
        <f t="shared" si="39"/>
        <v>"//*[@class=\"</v>
      </c>
      <c r="N385" t="s">
        <v>31</v>
      </c>
      <c r="O385" s="4" t="str">
        <f t="shared" si="42"/>
        <v>click</v>
      </c>
      <c r="P385" t="str">
        <f t="shared" si="43"/>
        <v>();</v>
      </c>
      <c r="Q385" t="str">
        <f t="shared" si="44"/>
        <v/>
      </c>
      <c r="R385" t="str">
        <f t="shared" si="40"/>
        <v/>
      </c>
      <c r="S385" s="1" t="str">
        <f t="shared" si="41"/>
        <v/>
      </c>
      <c r="T385"/>
      <c r="U385"/>
      <c r="V385"/>
      <c r="W385"/>
      <c r="X385"/>
      <c r="Y385"/>
      <c r="Z385">
        <v>376</v>
      </c>
      <c r="AA385"/>
      <c r="AB385"/>
      <c r="AC385" s="4"/>
      <c r="AD385" s="4"/>
      <c r="AE385" s="4"/>
      <c r="AF385" s="4"/>
      <c r="AG385" s="4"/>
      <c r="AH385" s="4"/>
      <c r="AI385" s="4"/>
      <c r="AJ385" s="4"/>
      <c r="AK385" s="4"/>
      <c r="AL385" s="4"/>
      <c r="AM385" s="4"/>
      <c r="AN385" s="4"/>
      <c r="AO385" s="4"/>
      <c r="AP385" s="4"/>
      <c r="AQ385" s="4"/>
      <c r="AR385" s="4"/>
      <c r="AS385" s="4"/>
      <c r="AT385" s="4"/>
      <c r="AU385" s="4"/>
      <c r="AV385" s="4"/>
      <c r="AW385" s="4"/>
      <c r="AX385" s="4"/>
      <c r="AY385" s="4"/>
      <c r="AZ385" s="4"/>
      <c r="BA385" s="4"/>
      <c r="BB385" s="3"/>
      <c r="BC385" s="3"/>
      <c r="CT385" s="2" t="e">
        <v>#N/A</v>
      </c>
      <c r="CU385" s="2" t="e">
        <v>#N/A</v>
      </c>
      <c r="CV385" s="2" t="e">
        <v>#N/A</v>
      </c>
      <c r="CW385" s="2" t="e">
        <v>#N/A</v>
      </c>
      <c r="CX385" s="2" t="e">
        <v>#N/A</v>
      </c>
      <c r="CY385" s="2" t="e">
        <v>#N/A</v>
      </c>
      <c r="CZ385" s="2" t="e">
        <v>#N/A</v>
      </c>
      <c r="DA385" s="2" t="e">
        <v>#N/A</v>
      </c>
      <c r="DB385" s="2" t="e">
        <v>#N/A</v>
      </c>
      <c r="DC385" s="2" t="e">
        <v>#N/A</v>
      </c>
      <c r="DD385" s="2" t="e">
        <v>#N/A</v>
      </c>
      <c r="DE385" s="2" t="e">
        <v>#N/A</v>
      </c>
      <c r="DF385" s="2" t="e">
        <v>#N/A</v>
      </c>
      <c r="DG385" s="2" t="e">
        <v>#N/A</v>
      </c>
      <c r="DH385" s="2" t="e">
        <v>#N/A</v>
      </c>
      <c r="DI385" s="2" t="e">
        <v>#N/A</v>
      </c>
    </row>
    <row r="386" spans="1:113" s="2" customFormat="1" ht="75">
      <c r="A386"/>
      <c r="B386"/>
      <c r="C386" s="44"/>
      <c r="D386" s="44" t="s">
        <v>197</v>
      </c>
      <c r="E386" s="44" t="s">
        <v>190</v>
      </c>
      <c r="F386" s="44" t="s">
        <v>3189</v>
      </c>
      <c r="G386" s="44" t="s">
        <v>6</v>
      </c>
      <c r="H386" s="44" t="s">
        <v>7</v>
      </c>
      <c r="I386" s="44"/>
      <c r="J386" s="44"/>
      <c r="K386" s="44"/>
      <c r="L386" s="44"/>
      <c r="M386" t="str">
        <f t="shared" si="39"/>
        <v>"//*[@class=\"</v>
      </c>
      <c r="N386" t="s">
        <v>31</v>
      </c>
      <c r="O386" s="4" t="str">
        <f t="shared" si="42"/>
        <v>click</v>
      </c>
      <c r="P386" t="str">
        <f t="shared" si="43"/>
        <v>();</v>
      </c>
      <c r="Q386" t="str">
        <f t="shared" si="44"/>
        <v/>
      </c>
      <c r="R386" t="str">
        <f t="shared" si="40"/>
        <v/>
      </c>
      <c r="S386" s="1" t="str">
        <f t="shared" si="41"/>
        <v/>
      </c>
      <c r="T386"/>
      <c r="U386"/>
      <c r="V386"/>
      <c r="W386"/>
      <c r="X386"/>
      <c r="Y386"/>
      <c r="Z386">
        <v>377</v>
      </c>
      <c r="AA386"/>
      <c r="AB386"/>
      <c r="AC386" s="4"/>
      <c r="AD386" s="4"/>
      <c r="AE386" s="4"/>
      <c r="AF386" s="4"/>
      <c r="AG386" s="4"/>
      <c r="AH386" s="4"/>
      <c r="AI386" s="4"/>
      <c r="AJ386" s="4"/>
      <c r="AK386" s="4"/>
      <c r="AL386" s="4"/>
      <c r="AM386" s="4"/>
      <c r="AN386" s="4"/>
      <c r="AO386" s="4"/>
      <c r="AP386" s="4"/>
      <c r="AQ386" s="4"/>
      <c r="AR386" s="4"/>
      <c r="AS386" s="4"/>
      <c r="AT386" s="4"/>
      <c r="AU386" s="4"/>
      <c r="AV386" s="4"/>
      <c r="AW386" s="4"/>
      <c r="AX386" s="4"/>
      <c r="AY386" s="4"/>
      <c r="AZ386" s="4"/>
      <c r="BA386" s="4"/>
      <c r="BB386" s="3"/>
      <c r="BC386" s="3"/>
      <c r="CT386" s="2" t="e">
        <v>#N/A</v>
      </c>
      <c r="CU386" s="2" t="e">
        <v>#N/A</v>
      </c>
      <c r="CV386" s="2" t="e">
        <v>#N/A</v>
      </c>
      <c r="CW386" s="2" t="e">
        <v>#N/A</v>
      </c>
      <c r="CX386" s="2" t="e">
        <v>#N/A</v>
      </c>
      <c r="CY386" s="2" t="e">
        <v>#N/A</v>
      </c>
      <c r="CZ386" s="2" t="e">
        <v>#N/A</v>
      </c>
      <c r="DA386" s="2" t="e">
        <v>#N/A</v>
      </c>
      <c r="DB386" s="2" t="e">
        <v>#N/A</v>
      </c>
      <c r="DC386" s="2" t="e">
        <v>#N/A</v>
      </c>
      <c r="DD386" s="2" t="e">
        <v>#N/A</v>
      </c>
      <c r="DE386" s="2" t="e">
        <v>#N/A</v>
      </c>
      <c r="DF386" s="2" t="e">
        <v>#N/A</v>
      </c>
      <c r="DG386" s="2" t="e">
        <v>#N/A</v>
      </c>
      <c r="DH386" s="2" t="e">
        <v>#N/A</v>
      </c>
      <c r="DI386" s="2" t="e">
        <v>#N/A</v>
      </c>
    </row>
    <row r="387" spans="1:113" s="2" customFormat="1" ht="75">
      <c r="A387"/>
      <c r="B387"/>
      <c r="C387" s="44"/>
      <c r="D387" s="44" t="s">
        <v>197</v>
      </c>
      <c r="E387" s="44" t="s">
        <v>190</v>
      </c>
      <c r="F387" s="44" t="s">
        <v>3190</v>
      </c>
      <c r="G387" s="44" t="s">
        <v>6</v>
      </c>
      <c r="H387" s="44" t="s">
        <v>7</v>
      </c>
      <c r="I387" s="44"/>
      <c r="J387" s="44"/>
      <c r="K387" s="44"/>
      <c r="L387" s="44"/>
      <c r="M387" t="str">
        <f t="shared" si="39"/>
        <v>"//*[@class=\"</v>
      </c>
      <c r="N387" t="s">
        <v>31</v>
      </c>
      <c r="O387" s="4" t="str">
        <f t="shared" si="42"/>
        <v>click</v>
      </c>
      <c r="P387" t="str">
        <f t="shared" si="43"/>
        <v>();</v>
      </c>
      <c r="Q387" t="str">
        <f t="shared" si="44"/>
        <v/>
      </c>
      <c r="R387" t="str">
        <f t="shared" si="40"/>
        <v/>
      </c>
      <c r="S387" s="1" t="str">
        <f t="shared" si="41"/>
        <v/>
      </c>
      <c r="T387"/>
      <c r="U387"/>
      <c r="V387"/>
      <c r="W387"/>
      <c r="X387"/>
      <c r="Y387"/>
      <c r="Z387">
        <v>378</v>
      </c>
      <c r="AA387"/>
      <c r="AB387"/>
      <c r="AC387" s="4"/>
      <c r="AD387" s="4"/>
      <c r="AE387" s="4"/>
      <c r="AF387" s="4"/>
      <c r="AG387" s="4"/>
      <c r="AH387" s="4"/>
      <c r="AI387" s="4"/>
      <c r="AJ387" s="4"/>
      <c r="AK387" s="4"/>
      <c r="AL387" s="4"/>
      <c r="AM387" s="4"/>
      <c r="AN387" s="4"/>
      <c r="AO387" s="4"/>
      <c r="AP387" s="4"/>
      <c r="AQ387" s="4"/>
      <c r="AR387" s="4"/>
      <c r="AS387" s="4"/>
      <c r="AT387" s="4"/>
      <c r="AU387" s="4"/>
      <c r="AV387" s="4"/>
      <c r="AW387" s="4"/>
      <c r="AX387" s="4"/>
      <c r="AY387" s="4"/>
      <c r="AZ387" s="4"/>
      <c r="BA387" s="4"/>
      <c r="BB387" s="3"/>
      <c r="BC387" s="3"/>
      <c r="CT387" s="2" t="e">
        <v>#N/A</v>
      </c>
      <c r="CU387" s="2" t="e">
        <v>#N/A</v>
      </c>
      <c r="CV387" s="2" t="e">
        <v>#N/A</v>
      </c>
      <c r="CW387" s="2" t="e">
        <v>#N/A</v>
      </c>
      <c r="CX387" s="2" t="e">
        <v>#N/A</v>
      </c>
      <c r="CY387" s="2" t="e">
        <v>#N/A</v>
      </c>
      <c r="CZ387" s="2" t="e">
        <v>#N/A</v>
      </c>
      <c r="DA387" s="2" t="e">
        <v>#N/A</v>
      </c>
      <c r="DB387" s="2" t="e">
        <v>#N/A</v>
      </c>
      <c r="DC387" s="2" t="e">
        <v>#N/A</v>
      </c>
      <c r="DD387" s="2" t="e">
        <v>#N/A</v>
      </c>
      <c r="DE387" s="2" t="e">
        <v>#N/A</v>
      </c>
      <c r="DF387" s="2" t="e">
        <v>#N/A</v>
      </c>
      <c r="DG387" s="2" t="e">
        <v>#N/A</v>
      </c>
      <c r="DH387" s="2" t="e">
        <v>#N/A</v>
      </c>
      <c r="DI387" s="2" t="e">
        <v>#N/A</v>
      </c>
    </row>
    <row r="388" spans="1:113" s="2" customFormat="1" ht="75">
      <c r="A388"/>
      <c r="B388"/>
      <c r="C388" s="44"/>
      <c r="D388" s="44" t="s">
        <v>197</v>
      </c>
      <c r="E388" s="44" t="s">
        <v>190</v>
      </c>
      <c r="F388" s="44" t="s">
        <v>3191</v>
      </c>
      <c r="G388" s="44" t="s">
        <v>6</v>
      </c>
      <c r="H388" s="44" t="s">
        <v>7</v>
      </c>
      <c r="I388" s="44"/>
      <c r="J388" s="44"/>
      <c r="K388" s="44"/>
      <c r="L388" s="44"/>
      <c r="M388" t="str">
        <f t="shared" si="39"/>
        <v>"//*[@class=\"</v>
      </c>
      <c r="N388" t="s">
        <v>31</v>
      </c>
      <c r="O388" s="4" t="str">
        <f t="shared" si="42"/>
        <v>click</v>
      </c>
      <c r="P388" t="str">
        <f t="shared" si="43"/>
        <v>();</v>
      </c>
      <c r="Q388" t="str">
        <f t="shared" si="44"/>
        <v/>
      </c>
      <c r="R388" t="str">
        <f t="shared" si="40"/>
        <v/>
      </c>
      <c r="S388" s="1" t="str">
        <f t="shared" si="41"/>
        <v/>
      </c>
      <c r="T388"/>
      <c r="U388"/>
      <c r="V388"/>
      <c r="W388"/>
      <c r="X388"/>
      <c r="Y388"/>
      <c r="Z388">
        <v>379</v>
      </c>
      <c r="AA388"/>
      <c r="AB388"/>
      <c r="AC388" s="4"/>
      <c r="AD388" s="4"/>
      <c r="AE388" s="4"/>
      <c r="AF388" s="4"/>
      <c r="AG388" s="4"/>
      <c r="AH388" s="4"/>
      <c r="AI388" s="4"/>
      <c r="AJ388" s="4"/>
      <c r="AK388" s="4"/>
      <c r="AL388" s="4"/>
      <c r="AM388" s="4"/>
      <c r="AN388" s="4"/>
      <c r="AO388" s="4"/>
      <c r="AP388" s="4"/>
      <c r="AQ388" s="4"/>
      <c r="AR388" s="4"/>
      <c r="AS388" s="4"/>
      <c r="AT388" s="4"/>
      <c r="AU388" s="4"/>
      <c r="AV388" s="4"/>
      <c r="AW388" s="4"/>
      <c r="AX388" s="4"/>
      <c r="AY388" s="4"/>
      <c r="AZ388" s="4"/>
      <c r="BA388" s="4"/>
      <c r="BB388" s="3"/>
      <c r="BC388" s="3"/>
      <c r="CT388" s="2" t="e">
        <v>#N/A</v>
      </c>
      <c r="CU388" s="2" t="e">
        <v>#N/A</v>
      </c>
      <c r="CV388" s="2" t="e">
        <v>#N/A</v>
      </c>
      <c r="CW388" s="2" t="e">
        <v>#N/A</v>
      </c>
      <c r="CX388" s="2" t="e">
        <v>#N/A</v>
      </c>
      <c r="CY388" s="2" t="e">
        <v>#N/A</v>
      </c>
      <c r="CZ388" s="2" t="e">
        <v>#N/A</v>
      </c>
      <c r="DA388" s="2" t="e">
        <v>#N/A</v>
      </c>
      <c r="DB388" s="2" t="e">
        <v>#N/A</v>
      </c>
      <c r="DC388" s="2" t="e">
        <v>#N/A</v>
      </c>
      <c r="DD388" s="2" t="e">
        <v>#N/A</v>
      </c>
      <c r="DE388" s="2" t="e">
        <v>#N/A</v>
      </c>
      <c r="DF388" s="2" t="e">
        <v>#N/A</v>
      </c>
      <c r="DG388" s="2" t="e">
        <v>#N/A</v>
      </c>
      <c r="DH388" s="2" t="e">
        <v>#N/A</v>
      </c>
      <c r="DI388" s="2" t="e">
        <v>#N/A</v>
      </c>
    </row>
    <row r="389" spans="1:113" s="2" customFormat="1" ht="75">
      <c r="A389"/>
      <c r="B389"/>
      <c r="C389" s="44"/>
      <c r="D389" s="44" t="s">
        <v>197</v>
      </c>
      <c r="E389" s="44" t="s">
        <v>190</v>
      </c>
      <c r="F389" s="44" t="s">
        <v>3192</v>
      </c>
      <c r="G389" s="44" t="s">
        <v>6</v>
      </c>
      <c r="H389" s="44" t="s">
        <v>7</v>
      </c>
      <c r="I389" s="44"/>
      <c r="J389" s="44"/>
      <c r="K389" s="44"/>
      <c r="L389" s="44"/>
      <c r="M389" t="str">
        <f t="shared" si="39"/>
        <v>"//*[@class=\"</v>
      </c>
      <c r="N389" t="s">
        <v>31</v>
      </c>
      <c r="O389" s="4" t="str">
        <f t="shared" si="42"/>
        <v>click</v>
      </c>
      <c r="P389" t="str">
        <f t="shared" si="43"/>
        <v>();</v>
      </c>
      <c r="Q389" t="str">
        <f t="shared" si="44"/>
        <v/>
      </c>
      <c r="R389" t="str">
        <f t="shared" si="40"/>
        <v/>
      </c>
      <c r="S389" s="1" t="str">
        <f t="shared" si="41"/>
        <v/>
      </c>
      <c r="T389"/>
      <c r="U389"/>
      <c r="V389"/>
      <c r="W389"/>
      <c r="X389"/>
      <c r="Y389"/>
      <c r="Z389">
        <v>380</v>
      </c>
      <c r="AA389"/>
      <c r="AB389"/>
      <c r="AC389" s="4"/>
      <c r="AD389" s="4"/>
      <c r="AE389" s="4"/>
      <c r="AF389" s="4"/>
      <c r="AG389" s="4"/>
      <c r="AH389" s="4"/>
      <c r="AI389" s="4"/>
      <c r="AJ389" s="4"/>
      <c r="AK389" s="4"/>
      <c r="AL389" s="4"/>
      <c r="AM389" s="4"/>
      <c r="AN389" s="4"/>
      <c r="AO389" s="4"/>
      <c r="AP389" s="4"/>
      <c r="AQ389" s="4"/>
      <c r="AR389" s="4"/>
      <c r="AS389" s="4"/>
      <c r="AT389" s="4"/>
      <c r="AU389" s="4"/>
      <c r="AV389" s="4"/>
      <c r="AW389" s="4"/>
      <c r="AX389" s="4"/>
      <c r="AY389" s="4"/>
      <c r="AZ389" s="4"/>
      <c r="BA389" s="4"/>
      <c r="BB389" s="3"/>
      <c r="BC389" s="3"/>
      <c r="CT389" s="2" t="e">
        <v>#N/A</v>
      </c>
      <c r="CU389" s="2" t="e">
        <v>#N/A</v>
      </c>
      <c r="CV389" s="2" t="e">
        <v>#N/A</v>
      </c>
      <c r="CW389" s="2" t="e">
        <v>#N/A</v>
      </c>
      <c r="CX389" s="2" t="e">
        <v>#N/A</v>
      </c>
      <c r="CY389" s="2" t="e">
        <v>#N/A</v>
      </c>
      <c r="CZ389" s="2" t="e">
        <v>#N/A</v>
      </c>
      <c r="DA389" s="2" t="e">
        <v>#N/A</v>
      </c>
      <c r="DB389" s="2" t="e">
        <v>#N/A</v>
      </c>
      <c r="DC389" s="2" t="e">
        <v>#N/A</v>
      </c>
      <c r="DD389" s="2" t="e">
        <v>#N/A</v>
      </c>
      <c r="DE389" s="2" t="e">
        <v>#N/A</v>
      </c>
      <c r="DF389" s="2" t="e">
        <v>#N/A</v>
      </c>
      <c r="DG389" s="2" t="e">
        <v>#N/A</v>
      </c>
      <c r="DH389" s="2" t="e">
        <v>#N/A</v>
      </c>
      <c r="DI389" s="2" t="e">
        <v>#N/A</v>
      </c>
    </row>
    <row r="390" spans="1:113" s="2" customFormat="1" ht="75">
      <c r="A390"/>
      <c r="B390"/>
      <c r="C390" s="44"/>
      <c r="D390" s="44" t="s">
        <v>197</v>
      </c>
      <c r="E390" s="44" t="s">
        <v>190</v>
      </c>
      <c r="F390" s="44" t="s">
        <v>3193</v>
      </c>
      <c r="G390" s="44" t="s">
        <v>6</v>
      </c>
      <c r="H390" s="44" t="s">
        <v>7</v>
      </c>
      <c r="I390" s="44"/>
      <c r="J390" s="44"/>
      <c r="K390" s="44"/>
      <c r="L390" s="44"/>
      <c r="M390" t="str">
        <f t="shared" si="39"/>
        <v>"//*[@class=\"</v>
      </c>
      <c r="N390" t="s">
        <v>31</v>
      </c>
      <c r="O390" s="4" t="str">
        <f t="shared" si="42"/>
        <v>click</v>
      </c>
      <c r="P390" t="str">
        <f t="shared" si="43"/>
        <v>();</v>
      </c>
      <c r="Q390" t="str">
        <f t="shared" si="44"/>
        <v/>
      </c>
      <c r="R390" t="str">
        <f t="shared" si="40"/>
        <v/>
      </c>
      <c r="S390" s="1" t="str">
        <f t="shared" si="41"/>
        <v/>
      </c>
      <c r="T390"/>
      <c r="U390"/>
      <c r="V390"/>
      <c r="W390"/>
      <c r="X390"/>
      <c r="Y390"/>
      <c r="Z390">
        <v>381</v>
      </c>
      <c r="AA390"/>
      <c r="AB390"/>
      <c r="AC390" s="4"/>
      <c r="AD390" s="4"/>
      <c r="AE390" s="4"/>
      <c r="AF390" s="4"/>
      <c r="AG390" s="4"/>
      <c r="AH390" s="4"/>
      <c r="AI390" s="4"/>
      <c r="AJ390" s="4"/>
      <c r="AK390" s="4"/>
      <c r="AL390" s="4"/>
      <c r="AM390" s="4"/>
      <c r="AN390" s="4"/>
      <c r="AO390" s="4"/>
      <c r="AP390" s="4"/>
      <c r="AQ390" s="4"/>
      <c r="AR390" s="4"/>
      <c r="AS390" s="4"/>
      <c r="AT390" s="4"/>
      <c r="AU390" s="4"/>
      <c r="AV390" s="4"/>
      <c r="AW390" s="4"/>
      <c r="AX390" s="4"/>
      <c r="AY390" s="4"/>
      <c r="AZ390" s="4"/>
      <c r="BA390" s="4"/>
      <c r="BB390" s="3"/>
      <c r="BC390" s="3"/>
      <c r="CT390" s="2" t="e">
        <v>#N/A</v>
      </c>
      <c r="CU390" s="2" t="e">
        <v>#N/A</v>
      </c>
      <c r="CV390" s="2" t="e">
        <v>#N/A</v>
      </c>
      <c r="CW390" s="2" t="e">
        <v>#N/A</v>
      </c>
      <c r="CX390" s="2" t="e">
        <v>#N/A</v>
      </c>
      <c r="CY390" s="2" t="e">
        <v>#N/A</v>
      </c>
      <c r="CZ390" s="2" t="e">
        <v>#N/A</v>
      </c>
      <c r="DA390" s="2" t="e">
        <v>#N/A</v>
      </c>
      <c r="DB390" s="2" t="e">
        <v>#N/A</v>
      </c>
      <c r="DC390" s="2" t="e">
        <v>#N/A</v>
      </c>
      <c r="DD390" s="2" t="e">
        <v>#N/A</v>
      </c>
      <c r="DE390" s="2" t="e">
        <v>#N/A</v>
      </c>
      <c r="DF390" s="2" t="e">
        <v>#N/A</v>
      </c>
      <c r="DG390" s="2" t="e">
        <v>#N/A</v>
      </c>
      <c r="DH390" s="2" t="e">
        <v>#N/A</v>
      </c>
      <c r="DI390" s="2" t="e">
        <v>#N/A</v>
      </c>
    </row>
    <row r="391" spans="1:113" s="2" customFormat="1" ht="75">
      <c r="A391"/>
      <c r="B391"/>
      <c r="C391" s="44"/>
      <c r="D391" s="44" t="s">
        <v>197</v>
      </c>
      <c r="E391" s="44" t="s">
        <v>190</v>
      </c>
      <c r="F391" s="44" t="s">
        <v>3194</v>
      </c>
      <c r="G391" s="44" t="s">
        <v>6</v>
      </c>
      <c r="H391" s="44" t="s">
        <v>7</v>
      </c>
      <c r="I391" s="44"/>
      <c r="J391" s="44"/>
      <c r="K391" s="44"/>
      <c r="L391" s="44"/>
      <c r="M391" t="str">
        <f t="shared" si="39"/>
        <v>"//*[@class=\"</v>
      </c>
      <c r="N391" t="s">
        <v>31</v>
      </c>
      <c r="O391" s="4" t="str">
        <f t="shared" si="42"/>
        <v>click</v>
      </c>
      <c r="P391" t="str">
        <f t="shared" si="43"/>
        <v>();</v>
      </c>
      <c r="Q391" t="str">
        <f t="shared" si="44"/>
        <v/>
      </c>
      <c r="R391" t="str">
        <f t="shared" si="40"/>
        <v/>
      </c>
      <c r="S391" s="1" t="str">
        <f t="shared" si="41"/>
        <v/>
      </c>
      <c r="T391"/>
      <c r="U391"/>
      <c r="V391"/>
      <c r="W391"/>
      <c r="X391"/>
      <c r="Y391"/>
      <c r="Z391">
        <v>382</v>
      </c>
      <c r="AA391"/>
      <c r="AB391"/>
      <c r="AC391" s="4"/>
      <c r="AD391" s="4"/>
      <c r="AE391" s="4"/>
      <c r="AF391" s="4"/>
      <c r="AG391" s="4"/>
      <c r="AH391" s="4"/>
      <c r="AI391" s="4"/>
      <c r="AJ391" s="4"/>
      <c r="AK391" s="4"/>
      <c r="AL391" s="4"/>
      <c r="AM391" s="4"/>
      <c r="AN391" s="4"/>
      <c r="AO391" s="4"/>
      <c r="AP391" s="4"/>
      <c r="AQ391" s="4"/>
      <c r="AR391" s="4"/>
      <c r="AS391" s="4"/>
      <c r="AT391" s="4"/>
      <c r="AU391" s="4"/>
      <c r="AV391" s="4"/>
      <c r="AW391" s="4"/>
      <c r="AX391" s="4"/>
      <c r="AY391" s="4"/>
      <c r="AZ391" s="4"/>
      <c r="BA391" s="4"/>
      <c r="BB391" s="3"/>
      <c r="BC391" s="3"/>
      <c r="CT391" s="2" t="e">
        <v>#N/A</v>
      </c>
      <c r="CU391" s="2" t="e">
        <v>#N/A</v>
      </c>
      <c r="CV391" s="2" t="e">
        <v>#N/A</v>
      </c>
      <c r="CW391" s="2" t="e">
        <v>#N/A</v>
      </c>
      <c r="CX391" s="2" t="e">
        <v>#N/A</v>
      </c>
      <c r="CY391" s="2" t="e">
        <v>#N/A</v>
      </c>
      <c r="CZ391" s="2" t="e">
        <v>#N/A</v>
      </c>
      <c r="DA391" s="2" t="e">
        <v>#N/A</v>
      </c>
      <c r="DB391" s="2" t="e">
        <v>#N/A</v>
      </c>
      <c r="DC391" s="2" t="e">
        <v>#N/A</v>
      </c>
      <c r="DD391" s="2" t="e">
        <v>#N/A</v>
      </c>
      <c r="DE391" s="2" t="e">
        <v>#N/A</v>
      </c>
      <c r="DF391" s="2" t="e">
        <v>#N/A</v>
      </c>
      <c r="DG391" s="2" t="e">
        <v>#N/A</v>
      </c>
      <c r="DH391" s="2" t="e">
        <v>#N/A</v>
      </c>
      <c r="DI391" s="2" t="e">
        <v>#N/A</v>
      </c>
    </row>
    <row r="392" spans="1:113" s="2" customFormat="1" ht="75">
      <c r="A392"/>
      <c r="B392"/>
      <c r="C392" s="44"/>
      <c r="D392" s="44" t="s">
        <v>197</v>
      </c>
      <c r="E392" s="44" t="s">
        <v>190</v>
      </c>
      <c r="F392" s="44" t="s">
        <v>3195</v>
      </c>
      <c r="G392" s="44" t="s">
        <v>6</v>
      </c>
      <c r="H392" s="44" t="s">
        <v>7</v>
      </c>
      <c r="I392" s="44"/>
      <c r="J392" s="44"/>
      <c r="K392" s="44"/>
      <c r="L392" s="44"/>
      <c r="M392" t="str">
        <f t="shared" si="39"/>
        <v>"//*[@class=\"</v>
      </c>
      <c r="N392" t="s">
        <v>31</v>
      </c>
      <c r="O392" s="4" t="str">
        <f t="shared" si="42"/>
        <v>click</v>
      </c>
      <c r="P392" t="str">
        <f t="shared" si="43"/>
        <v>();</v>
      </c>
      <c r="Q392" t="str">
        <f t="shared" si="44"/>
        <v/>
      </c>
      <c r="R392" t="str">
        <f t="shared" si="40"/>
        <v/>
      </c>
      <c r="S392" s="1" t="str">
        <f t="shared" si="41"/>
        <v/>
      </c>
      <c r="T392"/>
      <c r="U392"/>
      <c r="V392"/>
      <c r="W392"/>
      <c r="X392"/>
      <c r="Y392"/>
      <c r="Z392">
        <v>383</v>
      </c>
      <c r="AA392"/>
      <c r="AB392"/>
      <c r="AC392" s="4"/>
      <c r="AD392" s="4"/>
      <c r="AE392" s="4"/>
      <c r="AF392" s="4"/>
      <c r="AG392" s="4"/>
      <c r="AH392" s="4"/>
      <c r="AI392" s="4"/>
      <c r="AJ392" s="4"/>
      <c r="AK392" s="4"/>
      <c r="AL392" s="4"/>
      <c r="AM392" s="4"/>
      <c r="AN392" s="4"/>
      <c r="AO392" s="4"/>
      <c r="AP392" s="4"/>
      <c r="AQ392" s="4"/>
      <c r="AR392" s="4"/>
      <c r="AS392" s="4"/>
      <c r="AT392" s="4"/>
      <c r="AU392" s="4"/>
      <c r="AV392" s="4"/>
      <c r="AW392" s="4"/>
      <c r="AX392" s="4"/>
      <c r="AY392" s="4"/>
      <c r="AZ392" s="4"/>
      <c r="BA392" s="4"/>
      <c r="BB392" s="3"/>
      <c r="BC392" s="3"/>
      <c r="CT392" s="2" t="e">
        <v>#N/A</v>
      </c>
      <c r="CU392" s="2" t="e">
        <v>#N/A</v>
      </c>
      <c r="CV392" s="2" t="e">
        <v>#N/A</v>
      </c>
      <c r="CW392" s="2" t="e">
        <v>#N/A</v>
      </c>
      <c r="CX392" s="2" t="e">
        <v>#N/A</v>
      </c>
      <c r="CY392" s="2" t="e">
        <v>#N/A</v>
      </c>
      <c r="CZ392" s="2" t="e">
        <v>#N/A</v>
      </c>
      <c r="DA392" s="2" t="e">
        <v>#N/A</v>
      </c>
      <c r="DB392" s="2" t="e">
        <v>#N/A</v>
      </c>
      <c r="DC392" s="2" t="e">
        <v>#N/A</v>
      </c>
      <c r="DD392" s="2" t="e">
        <v>#N/A</v>
      </c>
      <c r="DE392" s="2" t="e">
        <v>#N/A</v>
      </c>
      <c r="DF392" s="2" t="e">
        <v>#N/A</v>
      </c>
      <c r="DG392" s="2" t="e">
        <v>#N/A</v>
      </c>
      <c r="DH392" s="2" t="e">
        <v>#N/A</v>
      </c>
      <c r="DI392" s="2" t="e">
        <v>#N/A</v>
      </c>
    </row>
    <row r="393" spans="1:113" s="2" customFormat="1" ht="75">
      <c r="A393"/>
      <c r="B393"/>
      <c r="C393" s="44"/>
      <c r="D393" s="44" t="s">
        <v>197</v>
      </c>
      <c r="E393" s="44" t="s">
        <v>190</v>
      </c>
      <c r="F393" s="44" t="s">
        <v>3196</v>
      </c>
      <c r="G393" s="44" t="s">
        <v>6</v>
      </c>
      <c r="H393" s="44" t="s">
        <v>7</v>
      </c>
      <c r="I393" s="44"/>
      <c r="J393" s="44"/>
      <c r="K393" s="44"/>
      <c r="L393" s="44"/>
      <c r="M393" t="str">
        <f t="shared" si="39"/>
        <v>"//*[@class=\"</v>
      </c>
      <c r="N393" t="s">
        <v>31</v>
      </c>
      <c r="O393" s="4" t="str">
        <f t="shared" si="42"/>
        <v>click</v>
      </c>
      <c r="P393" t="str">
        <f t="shared" si="43"/>
        <v>();</v>
      </c>
      <c r="Q393" t="str">
        <f t="shared" si="44"/>
        <v/>
      </c>
      <c r="R393" t="str">
        <f t="shared" si="40"/>
        <v/>
      </c>
      <c r="S393" s="1" t="str">
        <f t="shared" si="41"/>
        <v/>
      </c>
      <c r="T393"/>
      <c r="U393"/>
      <c r="V393"/>
      <c r="W393"/>
      <c r="X393"/>
      <c r="Y393"/>
      <c r="Z393">
        <v>384</v>
      </c>
      <c r="AA393"/>
      <c r="AB393"/>
      <c r="AC393" s="4"/>
      <c r="AD393" s="4"/>
      <c r="AE393" s="4"/>
      <c r="AF393" s="4"/>
      <c r="AG393" s="4"/>
      <c r="AH393" s="4"/>
      <c r="AI393" s="4"/>
      <c r="AJ393" s="4"/>
      <c r="AK393" s="4"/>
      <c r="AL393" s="4"/>
      <c r="AM393" s="4"/>
      <c r="AN393" s="4"/>
      <c r="AO393" s="4"/>
      <c r="AP393" s="4"/>
      <c r="AQ393" s="4"/>
      <c r="AR393" s="4"/>
      <c r="AS393" s="4"/>
      <c r="AT393" s="4"/>
      <c r="AU393" s="4"/>
      <c r="AV393" s="4"/>
      <c r="AW393" s="4"/>
      <c r="AX393" s="4"/>
      <c r="AY393" s="4"/>
      <c r="AZ393" s="4"/>
      <c r="BA393" s="4"/>
      <c r="BB393" s="3"/>
      <c r="BC393" s="3"/>
      <c r="CT393" s="2" t="e">
        <v>#N/A</v>
      </c>
      <c r="CU393" s="2" t="e">
        <v>#N/A</v>
      </c>
      <c r="CV393" s="2" t="e">
        <v>#N/A</v>
      </c>
      <c r="CW393" s="2" t="e">
        <v>#N/A</v>
      </c>
      <c r="CX393" s="2" t="e">
        <v>#N/A</v>
      </c>
      <c r="CY393" s="2" t="e">
        <v>#N/A</v>
      </c>
      <c r="CZ393" s="2" t="e">
        <v>#N/A</v>
      </c>
      <c r="DA393" s="2" t="e">
        <v>#N/A</v>
      </c>
      <c r="DB393" s="2" t="e">
        <v>#N/A</v>
      </c>
      <c r="DC393" s="2" t="e">
        <v>#N/A</v>
      </c>
      <c r="DD393" s="2" t="e">
        <v>#N/A</v>
      </c>
      <c r="DE393" s="2" t="e">
        <v>#N/A</v>
      </c>
      <c r="DF393" s="2" t="e">
        <v>#N/A</v>
      </c>
      <c r="DG393" s="2" t="e">
        <v>#N/A</v>
      </c>
      <c r="DH393" s="2" t="e">
        <v>#N/A</v>
      </c>
      <c r="DI393" s="2" t="e">
        <v>#N/A</v>
      </c>
    </row>
    <row r="394" spans="1:113" s="2" customFormat="1" ht="75">
      <c r="A394"/>
      <c r="B394"/>
      <c r="C394" s="44"/>
      <c r="D394" s="44" t="s">
        <v>197</v>
      </c>
      <c r="E394" s="44" t="s">
        <v>190</v>
      </c>
      <c r="F394" s="44" t="s">
        <v>3197</v>
      </c>
      <c r="G394" s="44" t="s">
        <v>6</v>
      </c>
      <c r="H394" s="44" t="s">
        <v>7</v>
      </c>
      <c r="I394" s="44"/>
      <c r="J394" s="44"/>
      <c r="K394" s="44"/>
      <c r="L394" s="44"/>
      <c r="M394" t="str">
        <f t="shared" si="39"/>
        <v>"//*[@class=\"</v>
      </c>
      <c r="N394" t="s">
        <v>31</v>
      </c>
      <c r="O394" s="4" t="str">
        <f t="shared" si="42"/>
        <v>click</v>
      </c>
      <c r="P394" t="str">
        <f t="shared" si="43"/>
        <v>();</v>
      </c>
      <c r="Q394" t="str">
        <f t="shared" si="44"/>
        <v/>
      </c>
      <c r="R394" t="str">
        <f t="shared" si="40"/>
        <v/>
      </c>
      <c r="S394" s="1" t="str">
        <f t="shared" si="41"/>
        <v/>
      </c>
      <c r="T394"/>
      <c r="U394"/>
      <c r="V394"/>
      <c r="W394"/>
      <c r="X394"/>
      <c r="Y394"/>
      <c r="Z394">
        <v>385</v>
      </c>
      <c r="AA394"/>
      <c r="AB394"/>
      <c r="AC394" s="4"/>
      <c r="AD394" s="4"/>
      <c r="AE394" s="4"/>
      <c r="AF394" s="4"/>
      <c r="AG394" s="4"/>
      <c r="AH394" s="4"/>
      <c r="AI394" s="4"/>
      <c r="AJ394" s="4"/>
      <c r="AK394" s="4"/>
      <c r="AL394" s="4"/>
      <c r="AM394" s="4"/>
      <c r="AN394" s="4"/>
      <c r="AO394" s="4"/>
      <c r="AP394" s="4"/>
      <c r="AQ394" s="4"/>
      <c r="AR394" s="4"/>
      <c r="AS394" s="4"/>
      <c r="AT394" s="4"/>
      <c r="AU394" s="4"/>
      <c r="AV394" s="4"/>
      <c r="AW394" s="4"/>
      <c r="AX394" s="4"/>
      <c r="AY394" s="4"/>
      <c r="AZ394" s="4"/>
      <c r="BA394" s="4"/>
      <c r="BB394" s="3"/>
      <c r="BC394" s="3"/>
      <c r="CT394" s="2" t="e">
        <v>#N/A</v>
      </c>
      <c r="CU394" s="2" t="e">
        <v>#N/A</v>
      </c>
      <c r="CV394" s="2" t="e">
        <v>#N/A</v>
      </c>
      <c r="CW394" s="2" t="e">
        <v>#N/A</v>
      </c>
      <c r="CX394" s="2" t="e">
        <v>#N/A</v>
      </c>
      <c r="CY394" s="2" t="e">
        <v>#N/A</v>
      </c>
      <c r="CZ394" s="2" t="e">
        <v>#N/A</v>
      </c>
      <c r="DA394" s="2" t="e">
        <v>#N/A</v>
      </c>
      <c r="DB394" s="2" t="e">
        <v>#N/A</v>
      </c>
      <c r="DC394" s="2" t="e">
        <v>#N/A</v>
      </c>
      <c r="DD394" s="2" t="e">
        <v>#N/A</v>
      </c>
      <c r="DE394" s="2" t="e">
        <v>#N/A</v>
      </c>
      <c r="DF394" s="2" t="e">
        <v>#N/A</v>
      </c>
      <c r="DG394" s="2" t="e">
        <v>#N/A</v>
      </c>
      <c r="DH394" s="2" t="e">
        <v>#N/A</v>
      </c>
      <c r="DI394" s="2" t="e">
        <v>#N/A</v>
      </c>
    </row>
    <row r="395" spans="1:113" s="2" customFormat="1" ht="75">
      <c r="A395"/>
      <c r="B395"/>
      <c r="C395" s="44"/>
      <c r="D395" s="44" t="s">
        <v>197</v>
      </c>
      <c r="E395" s="44" t="s">
        <v>190</v>
      </c>
      <c r="F395" s="44" t="s">
        <v>3198</v>
      </c>
      <c r="G395" s="44" t="s">
        <v>6</v>
      </c>
      <c r="H395" s="44" t="s">
        <v>7</v>
      </c>
      <c r="I395" s="44"/>
      <c r="J395" s="44"/>
      <c r="K395" s="44"/>
      <c r="L395" s="44"/>
      <c r="M395" t="str">
        <f t="shared" ref="M395:M458" si="45">IF(H395="id",""""&amp;"//*[@id=\"&amp;"""",""""&amp;"//*[@class=\"&amp;"""")</f>
        <v>"//*[@class=\"</v>
      </c>
      <c r="N395" t="s">
        <v>31</v>
      </c>
      <c r="O395" s="4" t="str">
        <f t="shared" si="42"/>
        <v>click</v>
      </c>
      <c r="P395" t="str">
        <f t="shared" si="43"/>
        <v>();</v>
      </c>
      <c r="Q395" t="str">
        <f t="shared" si="44"/>
        <v/>
      </c>
      <c r="R395" t="str">
        <f t="shared" ref="R395" si="46">IF(C395="Y",""""&amp;SUBSTITUTE(E395," ","")&amp;""""&amp;":"&amp;Q395&amp;"","")</f>
        <v/>
      </c>
      <c r="S395" s="1" t="str">
        <f t="shared" ref="S395:S458" si="47">IF(C395="Y",IF(D395&lt;&gt;"mat-select",IF(D395="End","",IF(O395="innerText",I395&amp;"="&amp;IF(C395="Y",IF(J395&lt;&gt;"Y",$S$8&amp;$R$9&amp;"."&amp;E395&amp;")."&amp;IF(OR(O395="click",O395="innerText"),O395&amp;"();",O395&amp;"("&amp;$Q$8&amp;"."&amp;E395&amp;");"),$S$7&amp;$R$9&amp;"."&amp;SUBSTITUTE(E395," ","")&amp;")."&amp;IF(O395="click",O395&amp;"();",O395&amp;"("&amp;"'"&amp;K395&amp;"'"&amp;");")),""),IF(C395="Y",IF(J395&lt;&gt;"Y",$S$8&amp;$R$9&amp;"."&amp;SUBSTITUTE(E395," ","")&amp;")."&amp;IF(OR(O395="click",O395="innerText"),O395&amp;"();",O395&amp;"("&amp;$Q$8&amp;"."&amp;SUBSTITUTE(E395," ","")&amp;");"),$S$7&amp;$R$9&amp;"."&amp;SUBSTITUTE(E395," ","")&amp;")."&amp;IF(O395="click",O395&amp;"();",O395&amp;"("&amp;"'"&amp;K395&amp;"'"&amp;");")),""))),"let form"&amp;Z395&amp;": String;"&amp;"for (let i = 1; i &lt; 30; i++) {"&amp;$S$8&amp;$R$9&amp;"."&amp;SUBSTITUTE(E395," ","")&amp;").click();"&amp;$CE$4&amp; "form"&amp;Z395&amp;"="&amp; $S$8&amp;$R$9&amp;"."&amp;SUBSTITUTE(E395," ","")&amp;").innerText();" &amp;"if ("&amp;"form"&amp;Z395&amp;"=="&amp; "Data[index]."&amp;SUBSTITUTE(E395," ","") &amp;"){"&amp;$CE$7),"")</f>
        <v/>
      </c>
      <c r="T395"/>
      <c r="U395"/>
      <c r="V395"/>
      <c r="W395"/>
      <c r="X395"/>
      <c r="Y395"/>
      <c r="Z395">
        <v>386</v>
      </c>
      <c r="AA395"/>
      <c r="AB395"/>
      <c r="AC395" s="4"/>
      <c r="AD395" s="4"/>
      <c r="AE395" s="4"/>
      <c r="AF395" s="4"/>
      <c r="AG395" s="4"/>
      <c r="AH395" s="4"/>
      <c r="AI395" s="4"/>
      <c r="AJ395" s="4"/>
      <c r="AK395" s="4"/>
      <c r="AL395" s="4"/>
      <c r="AM395" s="4"/>
      <c r="AN395" s="4"/>
      <c r="AO395" s="4"/>
      <c r="AP395" s="4"/>
      <c r="AQ395" s="4"/>
      <c r="AR395" s="4"/>
      <c r="AS395" s="4"/>
      <c r="AT395" s="4"/>
      <c r="AU395" s="4"/>
      <c r="AV395" s="4"/>
      <c r="AW395" s="4"/>
      <c r="AX395" s="4"/>
      <c r="AY395" s="4"/>
      <c r="AZ395" s="4"/>
      <c r="BA395" s="4"/>
      <c r="BB395" s="3"/>
      <c r="BC395" s="3"/>
      <c r="CT395" s="2" t="e">
        <v>#N/A</v>
      </c>
      <c r="CU395" s="2" t="e">
        <v>#N/A</v>
      </c>
      <c r="CV395" s="2" t="e">
        <v>#N/A</v>
      </c>
      <c r="CW395" s="2" t="e">
        <v>#N/A</v>
      </c>
      <c r="CX395" s="2" t="e">
        <v>#N/A</v>
      </c>
      <c r="CY395" s="2" t="e">
        <v>#N/A</v>
      </c>
      <c r="CZ395" s="2" t="e">
        <v>#N/A</v>
      </c>
      <c r="DA395" s="2" t="e">
        <v>#N/A</v>
      </c>
      <c r="DB395" s="2" t="e">
        <v>#N/A</v>
      </c>
      <c r="DC395" s="2" t="e">
        <v>#N/A</v>
      </c>
      <c r="DD395" s="2" t="e">
        <v>#N/A</v>
      </c>
      <c r="DE395" s="2" t="e">
        <v>#N/A</v>
      </c>
      <c r="DF395" s="2" t="e">
        <v>#N/A</v>
      </c>
      <c r="DG395" s="2" t="e">
        <v>#N/A</v>
      </c>
      <c r="DH395" s="2" t="e">
        <v>#N/A</v>
      </c>
      <c r="DI395" s="2" t="e">
        <v>#N/A</v>
      </c>
    </row>
    <row r="396" spans="1:113" s="2" customFormat="1" ht="75">
      <c r="A396"/>
      <c r="B396"/>
      <c r="C396" s="44"/>
      <c r="D396" s="44" t="s">
        <v>197</v>
      </c>
      <c r="E396" s="44" t="s">
        <v>190</v>
      </c>
      <c r="F396" s="44" t="s">
        <v>3199</v>
      </c>
      <c r="G396" s="44" t="s">
        <v>6</v>
      </c>
      <c r="H396" s="44" t="s">
        <v>7</v>
      </c>
      <c r="I396" s="44"/>
      <c r="J396" s="44"/>
      <c r="K396" s="44"/>
      <c r="L396" s="44"/>
      <c r="M396" t="str">
        <f t="shared" si="45"/>
        <v>"//*[@class=\"</v>
      </c>
      <c r="N396" t="s">
        <v>31</v>
      </c>
      <c r="O396" s="4" t="str">
        <f t="shared" si="42"/>
        <v>click</v>
      </c>
      <c r="P396" t="str">
        <f t="shared" si="43"/>
        <v>();</v>
      </c>
      <c r="Q396" t="str">
        <f t="shared" si="44"/>
        <v/>
      </c>
      <c r="R396" t="str">
        <f t="shared" ref="R396:R458" si="48">SUBSTITUTE(IF(C396="Y",""""&amp;E396&amp;""""&amp;":"&amp;Q396&amp;"","")," ","")</f>
        <v/>
      </c>
      <c r="S396" s="1" t="str">
        <f t="shared" si="47"/>
        <v/>
      </c>
      <c r="T396"/>
      <c r="U396"/>
      <c r="V396"/>
      <c r="W396"/>
      <c r="X396"/>
      <c r="Y396"/>
      <c r="Z396">
        <v>387</v>
      </c>
      <c r="AA396"/>
      <c r="AB396"/>
      <c r="AC396" s="4"/>
      <c r="AD396" s="4"/>
      <c r="AE396" s="4"/>
      <c r="AF396" s="4"/>
      <c r="AG396" s="4"/>
      <c r="AH396" s="4"/>
      <c r="AI396" s="4"/>
      <c r="AJ396" s="4"/>
      <c r="AK396" s="4"/>
      <c r="AL396" s="4"/>
      <c r="AM396" s="4"/>
      <c r="AN396" s="4"/>
      <c r="AO396" s="4"/>
      <c r="AP396" s="4"/>
      <c r="AQ396" s="4"/>
      <c r="AR396" s="4"/>
      <c r="AS396" s="4"/>
      <c r="AT396" s="4"/>
      <c r="AU396" s="4"/>
      <c r="AV396" s="4"/>
      <c r="AW396" s="4"/>
      <c r="AX396" s="4"/>
      <c r="AY396" s="4"/>
      <c r="AZ396" s="4"/>
      <c r="BA396" s="4"/>
      <c r="BB396" s="3"/>
      <c r="BC396" s="3"/>
      <c r="CT396" s="2" t="e">
        <v>#N/A</v>
      </c>
      <c r="CU396" s="2" t="e">
        <v>#N/A</v>
      </c>
      <c r="CV396" s="2" t="e">
        <v>#N/A</v>
      </c>
      <c r="CW396" s="2" t="e">
        <v>#N/A</v>
      </c>
      <c r="CX396" s="2" t="e">
        <v>#N/A</v>
      </c>
      <c r="CY396" s="2" t="e">
        <v>#N/A</v>
      </c>
      <c r="CZ396" s="2" t="e">
        <v>#N/A</v>
      </c>
      <c r="DA396" s="2" t="e">
        <v>#N/A</v>
      </c>
      <c r="DB396" s="2" t="e">
        <v>#N/A</v>
      </c>
      <c r="DC396" s="2" t="e">
        <v>#N/A</v>
      </c>
      <c r="DD396" s="2" t="e">
        <v>#N/A</v>
      </c>
      <c r="DE396" s="2" t="e">
        <v>#N/A</v>
      </c>
      <c r="DF396" s="2" t="e">
        <v>#N/A</v>
      </c>
      <c r="DG396" s="2" t="e">
        <v>#N/A</v>
      </c>
      <c r="DH396" s="2" t="e">
        <v>#N/A</v>
      </c>
      <c r="DI396" s="2" t="e">
        <v>#N/A</v>
      </c>
    </row>
    <row r="397" spans="1:113" s="2" customFormat="1" ht="75">
      <c r="A397"/>
      <c r="B397"/>
      <c r="C397" s="44"/>
      <c r="D397" s="44" t="s">
        <v>197</v>
      </c>
      <c r="E397" s="44" t="s">
        <v>190</v>
      </c>
      <c r="F397" s="44" t="s">
        <v>3200</v>
      </c>
      <c r="G397" s="44" t="s">
        <v>6</v>
      </c>
      <c r="H397" s="44" t="s">
        <v>7</v>
      </c>
      <c r="I397" s="44"/>
      <c r="J397" s="44"/>
      <c r="K397" s="44"/>
      <c r="L397" s="44"/>
      <c r="M397" t="str">
        <f t="shared" si="45"/>
        <v>"//*[@class=\"</v>
      </c>
      <c r="N397" t="s">
        <v>31</v>
      </c>
      <c r="O397" s="4" t="str">
        <f t="shared" si="42"/>
        <v>click</v>
      </c>
      <c r="P397" t="str">
        <f t="shared" si="43"/>
        <v>();</v>
      </c>
      <c r="Q397" t="str">
        <f t="shared" si="44"/>
        <v/>
      </c>
      <c r="R397" t="str">
        <f t="shared" si="48"/>
        <v/>
      </c>
      <c r="S397" s="1" t="str">
        <f t="shared" si="47"/>
        <v/>
      </c>
      <c r="T397"/>
      <c r="U397"/>
      <c r="V397"/>
      <c r="W397"/>
      <c r="X397"/>
      <c r="Y397"/>
      <c r="Z397">
        <v>388</v>
      </c>
      <c r="AA397"/>
      <c r="AB397"/>
      <c r="AC397" s="4"/>
      <c r="AD397" s="4"/>
      <c r="AE397" s="4"/>
      <c r="AF397" s="4"/>
      <c r="AG397" s="4"/>
      <c r="AH397" s="4"/>
      <c r="AI397" s="4"/>
      <c r="AJ397" s="4"/>
      <c r="AK397" s="4"/>
      <c r="AL397" s="4"/>
      <c r="AM397" s="4"/>
      <c r="AN397" s="4"/>
      <c r="AO397" s="4"/>
      <c r="AP397" s="4"/>
      <c r="AQ397" s="4"/>
      <c r="AR397" s="4"/>
      <c r="AS397" s="4"/>
      <c r="AT397" s="4"/>
      <c r="AU397" s="4"/>
      <c r="AV397" s="4"/>
      <c r="AW397" s="4"/>
      <c r="AX397" s="4"/>
      <c r="AY397" s="4"/>
      <c r="AZ397" s="4"/>
      <c r="BA397" s="4"/>
      <c r="BB397" s="3"/>
      <c r="BC397" s="3"/>
      <c r="CT397" s="2" t="e">
        <v>#N/A</v>
      </c>
      <c r="CU397" s="2" t="e">
        <v>#N/A</v>
      </c>
      <c r="CV397" s="2" t="e">
        <v>#N/A</v>
      </c>
      <c r="CW397" s="2" t="e">
        <v>#N/A</v>
      </c>
      <c r="CX397" s="2" t="e">
        <v>#N/A</v>
      </c>
      <c r="CY397" s="2" t="e">
        <v>#N/A</v>
      </c>
      <c r="CZ397" s="2" t="e">
        <v>#N/A</v>
      </c>
      <c r="DA397" s="2" t="e">
        <v>#N/A</v>
      </c>
      <c r="DB397" s="2" t="e">
        <v>#N/A</v>
      </c>
      <c r="DC397" s="2" t="e">
        <v>#N/A</v>
      </c>
      <c r="DD397" s="2" t="e">
        <v>#N/A</v>
      </c>
      <c r="DE397" s="2" t="e">
        <v>#N/A</v>
      </c>
      <c r="DF397" s="2" t="e">
        <v>#N/A</v>
      </c>
      <c r="DG397" s="2" t="e">
        <v>#N/A</v>
      </c>
      <c r="DH397" s="2" t="e">
        <v>#N/A</v>
      </c>
      <c r="DI397" s="2" t="e">
        <v>#N/A</v>
      </c>
    </row>
    <row r="398" spans="1:113" s="2" customFormat="1" ht="75">
      <c r="A398"/>
      <c r="B398"/>
      <c r="C398" s="44"/>
      <c r="D398" s="44" t="s">
        <v>197</v>
      </c>
      <c r="E398" s="44" t="s">
        <v>190</v>
      </c>
      <c r="F398" s="44" t="s">
        <v>3201</v>
      </c>
      <c r="G398" s="44" t="s">
        <v>6</v>
      </c>
      <c r="H398" s="44" t="s">
        <v>7</v>
      </c>
      <c r="I398" s="44"/>
      <c r="J398" s="44"/>
      <c r="K398" s="44"/>
      <c r="L398" s="44"/>
      <c r="M398" t="str">
        <f t="shared" si="45"/>
        <v>"//*[@class=\"</v>
      </c>
      <c r="N398" t="s">
        <v>31</v>
      </c>
      <c r="O398" s="4" t="str">
        <f t="shared" ref="O398:O461" si="49">IF(D398="input","fill",IF(I398&lt;&gt;"","innerText",IF(J398="Y",$T$7,"click")))</f>
        <v>click</v>
      </c>
      <c r="P398" t="str">
        <f t="shared" ref="P398:P461" si="50">IF(OR(O398="Click",O398="innerText"),"();","("&amp;""""&amp;K398&amp;""""&amp;");")</f>
        <v>();</v>
      </c>
      <c r="Q398" t="str">
        <f t="shared" ref="Q398:Q461" si="51">IF(C398="Y",IF(H398&lt;&gt;"Xpath",M398&amp;F398&amp;N398,""""&amp;F398&amp;""""),"")</f>
        <v/>
      </c>
      <c r="R398" t="str">
        <f t="shared" si="48"/>
        <v/>
      </c>
      <c r="S398" s="1" t="str">
        <f t="shared" si="47"/>
        <v/>
      </c>
      <c r="T398"/>
      <c r="U398"/>
      <c r="V398"/>
      <c r="W398"/>
      <c r="X398"/>
      <c r="Y398"/>
      <c r="Z398">
        <v>389</v>
      </c>
      <c r="AA398"/>
      <c r="AB398"/>
      <c r="AC398" s="4"/>
      <c r="AD398" s="4"/>
      <c r="AE398" s="4"/>
      <c r="AF398" s="4"/>
      <c r="AG398" s="4"/>
      <c r="AH398" s="4"/>
      <c r="AI398" s="4"/>
      <c r="AJ398" s="4"/>
      <c r="AK398" s="4"/>
      <c r="AL398" s="4"/>
      <c r="AM398" s="4"/>
      <c r="AN398" s="4"/>
      <c r="AO398" s="4"/>
      <c r="AP398" s="4"/>
      <c r="AQ398" s="4"/>
      <c r="AR398" s="4"/>
      <c r="AS398" s="4"/>
      <c r="AT398" s="4"/>
      <c r="AU398" s="4"/>
      <c r="AV398" s="4"/>
      <c r="AW398" s="4"/>
      <c r="AX398" s="4"/>
      <c r="AY398" s="4"/>
      <c r="AZ398" s="4"/>
      <c r="BA398" s="4"/>
      <c r="BB398" s="3"/>
      <c r="BC398" s="3"/>
      <c r="CT398" s="2" t="e">
        <v>#N/A</v>
      </c>
      <c r="CU398" s="2" t="e">
        <v>#N/A</v>
      </c>
      <c r="CV398" s="2" t="e">
        <v>#N/A</v>
      </c>
      <c r="CW398" s="2" t="e">
        <v>#N/A</v>
      </c>
      <c r="CX398" s="2" t="e">
        <v>#N/A</v>
      </c>
      <c r="CY398" s="2" t="e">
        <v>#N/A</v>
      </c>
      <c r="CZ398" s="2" t="e">
        <v>#N/A</v>
      </c>
      <c r="DA398" s="2" t="e">
        <v>#N/A</v>
      </c>
      <c r="DB398" s="2" t="e">
        <v>#N/A</v>
      </c>
      <c r="DC398" s="2" t="e">
        <v>#N/A</v>
      </c>
      <c r="DD398" s="2" t="e">
        <v>#N/A</v>
      </c>
      <c r="DE398" s="2" t="e">
        <v>#N/A</v>
      </c>
      <c r="DF398" s="2" t="e">
        <v>#N/A</v>
      </c>
      <c r="DG398" s="2" t="e">
        <v>#N/A</v>
      </c>
      <c r="DH398" s="2" t="e">
        <v>#N/A</v>
      </c>
      <c r="DI398" s="2" t="e">
        <v>#N/A</v>
      </c>
    </row>
    <row r="399" spans="1:113" s="2" customFormat="1" ht="75">
      <c r="A399"/>
      <c r="B399"/>
      <c r="C399" s="44"/>
      <c r="D399" s="44" t="s">
        <v>197</v>
      </c>
      <c r="E399" s="44" t="s">
        <v>190</v>
      </c>
      <c r="F399" s="44" t="s">
        <v>3202</v>
      </c>
      <c r="G399" s="44" t="s">
        <v>6</v>
      </c>
      <c r="H399" s="44" t="s">
        <v>7</v>
      </c>
      <c r="I399" s="44"/>
      <c r="J399" s="44"/>
      <c r="K399" s="44"/>
      <c r="L399" s="44"/>
      <c r="M399" t="str">
        <f t="shared" si="45"/>
        <v>"//*[@class=\"</v>
      </c>
      <c r="N399" t="s">
        <v>31</v>
      </c>
      <c r="O399" s="4" t="str">
        <f t="shared" si="49"/>
        <v>click</v>
      </c>
      <c r="P399" t="str">
        <f t="shared" si="50"/>
        <v>();</v>
      </c>
      <c r="Q399" t="str">
        <f t="shared" si="51"/>
        <v/>
      </c>
      <c r="R399" t="str">
        <f t="shared" si="48"/>
        <v/>
      </c>
      <c r="S399" s="1" t="str">
        <f t="shared" si="47"/>
        <v/>
      </c>
      <c r="T399"/>
      <c r="U399"/>
      <c r="V399"/>
      <c r="W399"/>
      <c r="X399"/>
      <c r="Y399"/>
      <c r="Z399">
        <v>390</v>
      </c>
      <c r="AA399"/>
      <c r="AB399"/>
      <c r="AC399" s="4"/>
      <c r="AD399" s="4"/>
      <c r="AE399" s="4"/>
      <c r="AF399" s="4"/>
      <c r="AG399" s="4"/>
      <c r="AH399" s="4"/>
      <c r="AI399" s="4"/>
      <c r="AJ399" s="4"/>
      <c r="AK399" s="4"/>
      <c r="AL399" s="4"/>
      <c r="AM399" s="4"/>
      <c r="AN399" s="4"/>
      <c r="AO399" s="4"/>
      <c r="AP399" s="4"/>
      <c r="AQ399" s="4"/>
      <c r="AR399" s="4"/>
      <c r="AS399" s="4"/>
      <c r="AT399" s="4"/>
      <c r="AU399" s="4"/>
      <c r="AV399" s="4"/>
      <c r="AW399" s="4"/>
      <c r="AX399" s="4"/>
      <c r="AY399" s="4"/>
      <c r="AZ399" s="4"/>
      <c r="BA399" s="4"/>
      <c r="BB399" s="3"/>
      <c r="BC399" s="3"/>
      <c r="CT399" s="2" t="e">
        <v>#N/A</v>
      </c>
      <c r="CU399" s="2" t="e">
        <v>#N/A</v>
      </c>
      <c r="CV399" s="2" t="e">
        <v>#N/A</v>
      </c>
      <c r="CW399" s="2" t="e">
        <v>#N/A</v>
      </c>
      <c r="CX399" s="2" t="e">
        <v>#N/A</v>
      </c>
      <c r="CY399" s="2" t="e">
        <v>#N/A</v>
      </c>
      <c r="CZ399" s="2" t="e">
        <v>#N/A</v>
      </c>
      <c r="DA399" s="2" t="e">
        <v>#N/A</v>
      </c>
      <c r="DB399" s="2" t="e">
        <v>#N/A</v>
      </c>
      <c r="DC399" s="2" t="e">
        <v>#N/A</v>
      </c>
      <c r="DD399" s="2" t="e">
        <v>#N/A</v>
      </c>
      <c r="DE399" s="2" t="e">
        <v>#N/A</v>
      </c>
      <c r="DF399" s="2" t="e">
        <v>#N/A</v>
      </c>
      <c r="DG399" s="2" t="e">
        <v>#N/A</v>
      </c>
      <c r="DH399" s="2" t="e">
        <v>#N/A</v>
      </c>
      <c r="DI399" s="2" t="e">
        <v>#N/A</v>
      </c>
    </row>
    <row r="400" spans="1:113" s="2" customFormat="1" ht="75">
      <c r="A400"/>
      <c r="B400"/>
      <c r="C400" s="44"/>
      <c r="D400" s="44" t="s">
        <v>197</v>
      </c>
      <c r="E400" s="44" t="s">
        <v>190</v>
      </c>
      <c r="F400" s="44" t="s">
        <v>3203</v>
      </c>
      <c r="G400" s="44" t="s">
        <v>6</v>
      </c>
      <c r="H400" s="44" t="s">
        <v>7</v>
      </c>
      <c r="I400" s="44"/>
      <c r="J400" s="44"/>
      <c r="K400" s="44"/>
      <c r="L400" s="44"/>
      <c r="M400" t="str">
        <f t="shared" si="45"/>
        <v>"//*[@class=\"</v>
      </c>
      <c r="N400" t="s">
        <v>31</v>
      </c>
      <c r="O400" s="4" t="str">
        <f t="shared" si="49"/>
        <v>click</v>
      </c>
      <c r="P400" t="str">
        <f t="shared" si="50"/>
        <v>();</v>
      </c>
      <c r="Q400" t="str">
        <f t="shared" si="51"/>
        <v/>
      </c>
      <c r="R400" t="str">
        <f t="shared" si="48"/>
        <v/>
      </c>
      <c r="S400" s="1" t="str">
        <f t="shared" si="47"/>
        <v/>
      </c>
      <c r="T400"/>
      <c r="U400"/>
      <c r="V400"/>
      <c r="W400"/>
      <c r="X400"/>
      <c r="Y400"/>
      <c r="Z400">
        <v>391</v>
      </c>
      <c r="AA400"/>
      <c r="AB400"/>
      <c r="AC400" s="4"/>
      <c r="AD400" s="4"/>
      <c r="AE400" s="4"/>
      <c r="AF400" s="4"/>
      <c r="AG400" s="4"/>
      <c r="AH400" s="4"/>
      <c r="AI400" s="4"/>
      <c r="AJ400" s="4"/>
      <c r="AK400" s="4"/>
      <c r="AL400" s="4"/>
      <c r="AM400" s="4"/>
      <c r="AN400" s="4"/>
      <c r="AO400" s="4"/>
      <c r="AP400" s="4"/>
      <c r="AQ400" s="4"/>
      <c r="AR400" s="4"/>
      <c r="AS400" s="4"/>
      <c r="AT400" s="4"/>
      <c r="AU400" s="4"/>
      <c r="AV400" s="4"/>
      <c r="AW400" s="4"/>
      <c r="AX400" s="4"/>
      <c r="AY400" s="4"/>
      <c r="AZ400" s="4"/>
      <c r="BA400" s="4"/>
      <c r="BB400" s="3"/>
      <c r="BC400" s="3"/>
      <c r="CT400" s="2" t="e">
        <v>#N/A</v>
      </c>
      <c r="CU400" s="2" t="e">
        <v>#N/A</v>
      </c>
      <c r="CV400" s="2" t="e">
        <v>#N/A</v>
      </c>
      <c r="CW400" s="2" t="e">
        <v>#N/A</v>
      </c>
      <c r="CX400" s="2" t="e">
        <v>#N/A</v>
      </c>
      <c r="CY400" s="2" t="e">
        <v>#N/A</v>
      </c>
      <c r="CZ400" s="2" t="e">
        <v>#N/A</v>
      </c>
      <c r="DA400" s="2" t="e">
        <v>#N/A</v>
      </c>
      <c r="DB400" s="2" t="e">
        <v>#N/A</v>
      </c>
      <c r="DC400" s="2" t="e">
        <v>#N/A</v>
      </c>
      <c r="DD400" s="2" t="e">
        <v>#N/A</v>
      </c>
      <c r="DE400" s="2" t="e">
        <v>#N/A</v>
      </c>
      <c r="DF400" s="2" t="e">
        <v>#N/A</v>
      </c>
      <c r="DG400" s="2" t="e">
        <v>#N/A</v>
      </c>
      <c r="DH400" s="2" t="e">
        <v>#N/A</v>
      </c>
      <c r="DI400" s="2" t="e">
        <v>#N/A</v>
      </c>
    </row>
    <row r="401" spans="1:113" s="2" customFormat="1" ht="75">
      <c r="A401"/>
      <c r="B401"/>
      <c r="C401" s="44"/>
      <c r="D401" s="44" t="s">
        <v>197</v>
      </c>
      <c r="E401" s="44" t="s">
        <v>190</v>
      </c>
      <c r="F401" s="44" t="s">
        <v>3204</v>
      </c>
      <c r="G401" s="44" t="s">
        <v>6</v>
      </c>
      <c r="H401" s="44" t="s">
        <v>7</v>
      </c>
      <c r="I401" s="44"/>
      <c r="J401" s="44"/>
      <c r="K401" s="44"/>
      <c r="L401" s="44"/>
      <c r="M401" t="str">
        <f t="shared" si="45"/>
        <v>"//*[@class=\"</v>
      </c>
      <c r="N401" t="s">
        <v>31</v>
      </c>
      <c r="O401" s="4" t="str">
        <f t="shared" si="49"/>
        <v>click</v>
      </c>
      <c r="P401" t="str">
        <f t="shared" si="50"/>
        <v>();</v>
      </c>
      <c r="Q401" t="str">
        <f t="shared" si="51"/>
        <v/>
      </c>
      <c r="R401" t="str">
        <f t="shared" si="48"/>
        <v/>
      </c>
      <c r="S401" s="1" t="str">
        <f t="shared" si="47"/>
        <v/>
      </c>
      <c r="T401"/>
      <c r="U401"/>
      <c r="V401"/>
      <c r="W401"/>
      <c r="X401"/>
      <c r="Y401"/>
      <c r="Z401">
        <v>392</v>
      </c>
      <c r="AA401"/>
      <c r="AB401"/>
      <c r="AC401" s="4"/>
      <c r="AD401" s="4"/>
      <c r="AE401" s="4"/>
      <c r="AF401" s="4"/>
      <c r="AG401" s="4"/>
      <c r="AH401" s="4"/>
      <c r="AI401" s="4"/>
      <c r="AJ401" s="4"/>
      <c r="AK401" s="4"/>
      <c r="AL401" s="4"/>
      <c r="AM401" s="4"/>
      <c r="AN401" s="4"/>
      <c r="AO401" s="4"/>
      <c r="AP401" s="4"/>
      <c r="AQ401" s="4"/>
      <c r="AR401" s="4"/>
      <c r="AS401" s="4"/>
      <c r="AT401" s="4"/>
      <c r="AU401" s="4"/>
      <c r="AV401" s="4"/>
      <c r="AW401" s="4"/>
      <c r="AX401" s="4"/>
      <c r="AY401" s="4"/>
      <c r="AZ401" s="4"/>
      <c r="BA401" s="4"/>
      <c r="BB401" s="3"/>
      <c r="BC401" s="3"/>
      <c r="CT401" s="2" t="e">
        <v>#N/A</v>
      </c>
      <c r="CU401" s="2" t="e">
        <v>#N/A</v>
      </c>
      <c r="CV401" s="2" t="e">
        <v>#N/A</v>
      </c>
      <c r="CW401" s="2" t="e">
        <v>#N/A</v>
      </c>
      <c r="CX401" s="2" t="e">
        <v>#N/A</v>
      </c>
      <c r="CY401" s="2" t="e">
        <v>#N/A</v>
      </c>
      <c r="CZ401" s="2" t="e">
        <v>#N/A</v>
      </c>
      <c r="DA401" s="2" t="e">
        <v>#N/A</v>
      </c>
      <c r="DB401" s="2" t="e">
        <v>#N/A</v>
      </c>
      <c r="DC401" s="2" t="e">
        <v>#N/A</v>
      </c>
      <c r="DD401" s="2" t="e">
        <v>#N/A</v>
      </c>
      <c r="DE401" s="2" t="e">
        <v>#N/A</v>
      </c>
      <c r="DF401" s="2" t="e">
        <v>#N/A</v>
      </c>
      <c r="DG401" s="2" t="e">
        <v>#N/A</v>
      </c>
      <c r="DH401" s="2" t="e">
        <v>#N/A</v>
      </c>
      <c r="DI401" s="2" t="e">
        <v>#N/A</v>
      </c>
    </row>
    <row r="402" spans="1:113" s="2" customFormat="1" ht="75">
      <c r="A402"/>
      <c r="B402"/>
      <c r="C402" s="44"/>
      <c r="D402" s="44" t="s">
        <v>197</v>
      </c>
      <c r="E402" s="44" t="s">
        <v>190</v>
      </c>
      <c r="F402" s="44" t="s">
        <v>3205</v>
      </c>
      <c r="G402" s="44" t="s">
        <v>6</v>
      </c>
      <c r="H402" s="44" t="s">
        <v>7</v>
      </c>
      <c r="I402" s="44"/>
      <c r="J402" s="44"/>
      <c r="K402" s="44"/>
      <c r="L402" s="44"/>
      <c r="M402" t="str">
        <f t="shared" si="45"/>
        <v>"//*[@class=\"</v>
      </c>
      <c r="N402" t="s">
        <v>31</v>
      </c>
      <c r="O402" s="4" t="str">
        <f t="shared" si="49"/>
        <v>click</v>
      </c>
      <c r="P402" t="str">
        <f t="shared" si="50"/>
        <v>();</v>
      </c>
      <c r="Q402" t="str">
        <f t="shared" si="51"/>
        <v/>
      </c>
      <c r="R402" t="str">
        <f t="shared" si="48"/>
        <v/>
      </c>
      <c r="S402" s="1" t="str">
        <f t="shared" si="47"/>
        <v/>
      </c>
      <c r="T402"/>
      <c r="U402"/>
      <c r="V402"/>
      <c r="W402"/>
      <c r="X402"/>
      <c r="Y402"/>
      <c r="Z402">
        <v>393</v>
      </c>
      <c r="AA402"/>
      <c r="AB402"/>
      <c r="AC402" s="4"/>
      <c r="AD402" s="4"/>
      <c r="AE402" s="4"/>
      <c r="AF402" s="4"/>
      <c r="AG402" s="4"/>
      <c r="AH402" s="4"/>
      <c r="AI402" s="4"/>
      <c r="AJ402" s="4"/>
      <c r="AK402" s="4"/>
      <c r="AL402" s="4"/>
      <c r="AM402" s="4"/>
      <c r="AN402" s="4"/>
      <c r="AO402" s="4"/>
      <c r="AP402" s="4"/>
      <c r="AQ402" s="4"/>
      <c r="AR402" s="4"/>
      <c r="AS402" s="4"/>
      <c r="AT402" s="4"/>
      <c r="AU402" s="4"/>
      <c r="AV402" s="4"/>
      <c r="AW402" s="4"/>
      <c r="AX402" s="4"/>
      <c r="AY402" s="4"/>
      <c r="AZ402" s="4"/>
      <c r="BA402" s="4"/>
      <c r="BB402" s="3"/>
      <c r="BC402" s="3"/>
      <c r="CT402" s="2" t="e">
        <v>#N/A</v>
      </c>
      <c r="CU402" s="2" t="e">
        <v>#N/A</v>
      </c>
      <c r="CV402" s="2" t="e">
        <v>#N/A</v>
      </c>
      <c r="CW402" s="2" t="e">
        <v>#N/A</v>
      </c>
      <c r="CX402" s="2" t="e">
        <v>#N/A</v>
      </c>
      <c r="CY402" s="2" t="e">
        <v>#N/A</v>
      </c>
      <c r="CZ402" s="2" t="e">
        <v>#N/A</v>
      </c>
      <c r="DA402" s="2" t="e">
        <v>#N/A</v>
      </c>
      <c r="DB402" s="2" t="e">
        <v>#N/A</v>
      </c>
      <c r="DC402" s="2" t="e">
        <v>#N/A</v>
      </c>
      <c r="DD402" s="2" t="e">
        <v>#N/A</v>
      </c>
      <c r="DE402" s="2" t="e">
        <v>#N/A</v>
      </c>
      <c r="DF402" s="2" t="e">
        <v>#N/A</v>
      </c>
      <c r="DG402" s="2" t="e">
        <v>#N/A</v>
      </c>
      <c r="DH402" s="2" t="e">
        <v>#N/A</v>
      </c>
      <c r="DI402" s="2" t="e">
        <v>#N/A</v>
      </c>
    </row>
    <row r="403" spans="1:113" s="2" customFormat="1" ht="75">
      <c r="A403"/>
      <c r="B403"/>
      <c r="C403" s="44"/>
      <c r="D403" s="44" t="s">
        <v>197</v>
      </c>
      <c r="E403" s="44" t="s">
        <v>190</v>
      </c>
      <c r="F403" s="44" t="s">
        <v>3206</v>
      </c>
      <c r="G403" s="44" t="s">
        <v>6</v>
      </c>
      <c r="H403" s="44" t="s">
        <v>7</v>
      </c>
      <c r="I403" s="44"/>
      <c r="J403" s="44"/>
      <c r="K403" s="44"/>
      <c r="L403" s="44"/>
      <c r="M403" t="str">
        <f t="shared" si="45"/>
        <v>"//*[@class=\"</v>
      </c>
      <c r="N403" t="s">
        <v>31</v>
      </c>
      <c r="O403" s="4" t="str">
        <f t="shared" si="49"/>
        <v>click</v>
      </c>
      <c r="P403" t="str">
        <f t="shared" si="50"/>
        <v>();</v>
      </c>
      <c r="Q403" t="str">
        <f t="shared" si="51"/>
        <v/>
      </c>
      <c r="R403" t="str">
        <f t="shared" si="48"/>
        <v/>
      </c>
      <c r="S403" s="1" t="str">
        <f t="shared" si="47"/>
        <v/>
      </c>
      <c r="T403"/>
      <c r="U403"/>
      <c r="V403"/>
      <c r="W403"/>
      <c r="X403"/>
      <c r="Y403"/>
      <c r="Z403">
        <v>394</v>
      </c>
      <c r="AA403"/>
      <c r="AB403"/>
      <c r="AC403" s="4"/>
      <c r="AD403" s="4"/>
      <c r="AE403" s="4"/>
      <c r="AF403" s="4"/>
      <c r="AG403" s="4"/>
      <c r="AH403" s="4"/>
      <c r="AI403" s="4"/>
      <c r="AJ403" s="4"/>
      <c r="AK403" s="4"/>
      <c r="AL403" s="4"/>
      <c r="AM403" s="4"/>
      <c r="AN403" s="4"/>
      <c r="AO403" s="4"/>
      <c r="AP403" s="4"/>
      <c r="AQ403" s="4"/>
      <c r="AR403" s="4"/>
      <c r="AS403" s="4"/>
      <c r="AT403" s="4"/>
      <c r="AU403" s="4"/>
      <c r="AV403" s="4"/>
      <c r="AW403" s="4"/>
      <c r="AX403" s="4"/>
      <c r="AY403" s="4"/>
      <c r="AZ403" s="4"/>
      <c r="BA403" s="4"/>
      <c r="BB403" s="3"/>
      <c r="BC403" s="3"/>
      <c r="CT403" s="2" t="e">
        <v>#N/A</v>
      </c>
      <c r="CU403" s="2" t="e">
        <v>#N/A</v>
      </c>
      <c r="CV403" s="2" t="e">
        <v>#N/A</v>
      </c>
      <c r="CW403" s="2" t="e">
        <v>#N/A</v>
      </c>
      <c r="CX403" s="2" t="e">
        <v>#N/A</v>
      </c>
      <c r="CY403" s="2" t="e">
        <v>#N/A</v>
      </c>
      <c r="CZ403" s="2" t="e">
        <v>#N/A</v>
      </c>
      <c r="DA403" s="2" t="e">
        <v>#N/A</v>
      </c>
      <c r="DB403" s="2" t="e">
        <v>#N/A</v>
      </c>
      <c r="DC403" s="2" t="e">
        <v>#N/A</v>
      </c>
      <c r="DD403" s="2" t="e">
        <v>#N/A</v>
      </c>
      <c r="DE403" s="2" t="e">
        <v>#N/A</v>
      </c>
      <c r="DF403" s="2" t="e">
        <v>#N/A</v>
      </c>
      <c r="DG403" s="2" t="e">
        <v>#N/A</v>
      </c>
      <c r="DH403" s="2" t="e">
        <v>#N/A</v>
      </c>
      <c r="DI403" s="2" t="e">
        <v>#N/A</v>
      </c>
    </row>
    <row r="404" spans="1:113" s="2" customFormat="1" ht="75">
      <c r="A404"/>
      <c r="B404"/>
      <c r="C404" s="44"/>
      <c r="D404" s="44" t="s">
        <v>197</v>
      </c>
      <c r="E404" s="44" t="s">
        <v>190</v>
      </c>
      <c r="F404" s="44" t="s">
        <v>3207</v>
      </c>
      <c r="G404" s="44" t="s">
        <v>6</v>
      </c>
      <c r="H404" s="44" t="s">
        <v>7</v>
      </c>
      <c r="I404" s="44"/>
      <c r="J404" s="44"/>
      <c r="K404" s="44"/>
      <c r="L404" s="44"/>
      <c r="M404" t="str">
        <f t="shared" si="45"/>
        <v>"//*[@class=\"</v>
      </c>
      <c r="N404" t="s">
        <v>31</v>
      </c>
      <c r="O404" s="4" t="str">
        <f t="shared" si="49"/>
        <v>click</v>
      </c>
      <c r="P404" t="str">
        <f t="shared" si="50"/>
        <v>();</v>
      </c>
      <c r="Q404" t="str">
        <f t="shared" si="51"/>
        <v/>
      </c>
      <c r="R404" t="str">
        <f t="shared" si="48"/>
        <v/>
      </c>
      <c r="S404" s="1" t="str">
        <f t="shared" si="47"/>
        <v/>
      </c>
      <c r="T404"/>
      <c r="U404"/>
      <c r="V404"/>
      <c r="W404"/>
      <c r="X404"/>
      <c r="Y404"/>
      <c r="Z404">
        <v>395</v>
      </c>
      <c r="AA404"/>
      <c r="AB404"/>
      <c r="AC404" s="4"/>
      <c r="AD404" s="4"/>
      <c r="AE404" s="4"/>
      <c r="AF404" s="4"/>
      <c r="AG404" s="4"/>
      <c r="AH404" s="4"/>
      <c r="AI404" s="4"/>
      <c r="AJ404" s="4"/>
      <c r="AK404" s="4"/>
      <c r="AL404" s="4"/>
      <c r="AM404" s="4"/>
      <c r="AN404" s="4"/>
      <c r="AO404" s="4"/>
      <c r="AP404" s="4"/>
      <c r="AQ404" s="4"/>
      <c r="AR404" s="4"/>
      <c r="AS404" s="4"/>
      <c r="AT404" s="4"/>
      <c r="AU404" s="4"/>
      <c r="AV404" s="4"/>
      <c r="AW404" s="4"/>
      <c r="AX404" s="4"/>
      <c r="AY404" s="4"/>
      <c r="AZ404" s="4"/>
      <c r="BA404" s="4"/>
      <c r="BB404" s="3"/>
      <c r="BC404" s="3"/>
      <c r="CT404" s="2" t="e">
        <v>#N/A</v>
      </c>
      <c r="CU404" s="2" t="e">
        <v>#N/A</v>
      </c>
      <c r="CV404" s="2" t="e">
        <v>#N/A</v>
      </c>
      <c r="CW404" s="2" t="e">
        <v>#N/A</v>
      </c>
      <c r="CX404" s="2" t="e">
        <v>#N/A</v>
      </c>
      <c r="CY404" s="2" t="e">
        <v>#N/A</v>
      </c>
      <c r="CZ404" s="2" t="e">
        <v>#N/A</v>
      </c>
      <c r="DA404" s="2" t="e">
        <v>#N/A</v>
      </c>
      <c r="DB404" s="2" t="e">
        <v>#N/A</v>
      </c>
      <c r="DC404" s="2" t="e">
        <v>#N/A</v>
      </c>
      <c r="DD404" s="2" t="e">
        <v>#N/A</v>
      </c>
      <c r="DE404" s="2" t="e">
        <v>#N/A</v>
      </c>
      <c r="DF404" s="2" t="e">
        <v>#N/A</v>
      </c>
      <c r="DG404" s="2" t="e">
        <v>#N/A</v>
      </c>
      <c r="DH404" s="2" t="e">
        <v>#N/A</v>
      </c>
      <c r="DI404" s="2" t="e">
        <v>#N/A</v>
      </c>
    </row>
    <row r="405" spans="1:113" s="2" customFormat="1" ht="75">
      <c r="A405"/>
      <c r="B405"/>
      <c r="C405" s="44"/>
      <c r="D405" s="44" t="s">
        <v>197</v>
      </c>
      <c r="E405" s="44" t="s">
        <v>190</v>
      </c>
      <c r="F405" s="44" t="s">
        <v>3208</v>
      </c>
      <c r="G405" s="44" t="s">
        <v>6</v>
      </c>
      <c r="H405" s="44" t="s">
        <v>7</v>
      </c>
      <c r="I405" s="44"/>
      <c r="J405" s="44"/>
      <c r="K405" s="44"/>
      <c r="L405" s="44"/>
      <c r="M405" t="str">
        <f t="shared" si="45"/>
        <v>"//*[@class=\"</v>
      </c>
      <c r="N405" t="s">
        <v>31</v>
      </c>
      <c r="O405" s="4" t="str">
        <f t="shared" si="49"/>
        <v>click</v>
      </c>
      <c r="P405" t="str">
        <f t="shared" si="50"/>
        <v>();</v>
      </c>
      <c r="Q405" t="str">
        <f t="shared" si="51"/>
        <v/>
      </c>
      <c r="R405" t="str">
        <f t="shared" si="48"/>
        <v/>
      </c>
      <c r="S405" s="1" t="str">
        <f t="shared" si="47"/>
        <v/>
      </c>
      <c r="T405"/>
      <c r="U405"/>
      <c r="V405"/>
      <c r="W405"/>
      <c r="X405"/>
      <c r="Y405"/>
      <c r="Z405">
        <v>396</v>
      </c>
      <c r="AA405"/>
      <c r="AB405"/>
      <c r="AC405" s="4"/>
      <c r="AD405" s="4"/>
      <c r="AE405" s="4"/>
      <c r="AF405" s="4"/>
      <c r="AG405" s="4"/>
      <c r="AH405" s="4"/>
      <c r="AI405" s="4"/>
      <c r="AJ405" s="4"/>
      <c r="AK405" s="4"/>
      <c r="AL405" s="4"/>
      <c r="AM405" s="4"/>
      <c r="AN405" s="4"/>
      <c r="AO405" s="4"/>
      <c r="AP405" s="4"/>
      <c r="AQ405" s="4"/>
      <c r="AR405" s="4"/>
      <c r="AS405" s="4"/>
      <c r="AT405" s="4"/>
      <c r="AU405" s="4"/>
      <c r="AV405" s="4"/>
      <c r="AW405" s="4"/>
      <c r="AX405" s="4"/>
      <c r="AY405" s="4"/>
      <c r="AZ405" s="4"/>
      <c r="BA405" s="4"/>
      <c r="BB405" s="3"/>
      <c r="BC405" s="3"/>
      <c r="CT405" s="2" t="e">
        <v>#N/A</v>
      </c>
      <c r="CU405" s="2" t="e">
        <v>#N/A</v>
      </c>
      <c r="CV405" s="2" t="e">
        <v>#N/A</v>
      </c>
      <c r="CW405" s="2" t="e">
        <v>#N/A</v>
      </c>
      <c r="CX405" s="2" t="e">
        <v>#N/A</v>
      </c>
      <c r="CY405" s="2" t="e">
        <v>#N/A</v>
      </c>
      <c r="CZ405" s="2" t="e">
        <v>#N/A</v>
      </c>
      <c r="DA405" s="2" t="e">
        <v>#N/A</v>
      </c>
      <c r="DB405" s="2" t="e">
        <v>#N/A</v>
      </c>
      <c r="DC405" s="2" t="e">
        <v>#N/A</v>
      </c>
      <c r="DD405" s="2" t="e">
        <v>#N/A</v>
      </c>
      <c r="DE405" s="2" t="e">
        <v>#N/A</v>
      </c>
      <c r="DF405" s="2" t="e">
        <v>#N/A</v>
      </c>
      <c r="DG405" s="2" t="e">
        <v>#N/A</v>
      </c>
      <c r="DH405" s="2" t="e">
        <v>#N/A</v>
      </c>
      <c r="DI405" s="2" t="e">
        <v>#N/A</v>
      </c>
    </row>
    <row r="406" spans="1:113" s="2" customFormat="1" ht="75">
      <c r="A406"/>
      <c r="B406"/>
      <c r="C406" s="44"/>
      <c r="D406" s="44" t="s">
        <v>197</v>
      </c>
      <c r="E406" s="44" t="s">
        <v>190</v>
      </c>
      <c r="F406" s="44" t="s">
        <v>3209</v>
      </c>
      <c r="G406" s="44" t="s">
        <v>6</v>
      </c>
      <c r="H406" s="44" t="s">
        <v>7</v>
      </c>
      <c r="I406" s="44"/>
      <c r="J406" s="44"/>
      <c r="K406" s="44"/>
      <c r="L406" s="44"/>
      <c r="M406" t="str">
        <f t="shared" si="45"/>
        <v>"//*[@class=\"</v>
      </c>
      <c r="N406" t="s">
        <v>31</v>
      </c>
      <c r="O406" s="4" t="str">
        <f t="shared" si="49"/>
        <v>click</v>
      </c>
      <c r="P406" t="str">
        <f t="shared" si="50"/>
        <v>();</v>
      </c>
      <c r="Q406" t="str">
        <f t="shared" si="51"/>
        <v/>
      </c>
      <c r="R406" t="str">
        <f t="shared" si="48"/>
        <v/>
      </c>
      <c r="S406" s="1" t="str">
        <f t="shared" si="47"/>
        <v/>
      </c>
      <c r="T406"/>
      <c r="U406"/>
      <c r="V406"/>
      <c r="W406"/>
      <c r="X406"/>
      <c r="Y406"/>
      <c r="Z406">
        <v>397</v>
      </c>
      <c r="AA406"/>
      <c r="AB406"/>
      <c r="AC406" s="4"/>
      <c r="AD406" s="4"/>
      <c r="AE406" s="4"/>
      <c r="AF406" s="4"/>
      <c r="AG406" s="4"/>
      <c r="AH406" s="4"/>
      <c r="AI406" s="4"/>
      <c r="AJ406" s="4"/>
      <c r="AK406" s="4"/>
      <c r="AL406" s="4"/>
      <c r="AM406" s="4"/>
      <c r="AN406" s="4"/>
      <c r="AO406" s="4"/>
      <c r="AP406" s="4"/>
      <c r="AQ406" s="4"/>
      <c r="AR406" s="4"/>
      <c r="AS406" s="4"/>
      <c r="AT406" s="4"/>
      <c r="AU406" s="4"/>
      <c r="AV406" s="4"/>
      <c r="AW406" s="4"/>
      <c r="AX406" s="4"/>
      <c r="AY406" s="4"/>
      <c r="AZ406" s="4"/>
      <c r="BA406" s="4"/>
      <c r="BB406" s="3"/>
      <c r="BC406" s="3"/>
      <c r="CT406" s="2" t="e">
        <v>#N/A</v>
      </c>
      <c r="CU406" s="2" t="e">
        <v>#N/A</v>
      </c>
      <c r="CV406" s="2" t="e">
        <v>#N/A</v>
      </c>
      <c r="CW406" s="2" t="e">
        <v>#N/A</v>
      </c>
      <c r="CX406" s="2" t="e">
        <v>#N/A</v>
      </c>
      <c r="CY406" s="2" t="e">
        <v>#N/A</v>
      </c>
      <c r="CZ406" s="2" t="e">
        <v>#N/A</v>
      </c>
      <c r="DA406" s="2" t="e">
        <v>#N/A</v>
      </c>
      <c r="DB406" s="2" t="e">
        <v>#N/A</v>
      </c>
      <c r="DC406" s="2" t="e">
        <v>#N/A</v>
      </c>
      <c r="DD406" s="2" t="e">
        <v>#N/A</v>
      </c>
      <c r="DE406" s="2" t="e">
        <v>#N/A</v>
      </c>
      <c r="DF406" s="2" t="e">
        <v>#N/A</v>
      </c>
      <c r="DG406" s="2" t="e">
        <v>#N/A</v>
      </c>
      <c r="DH406" s="2" t="e">
        <v>#N/A</v>
      </c>
      <c r="DI406" s="2" t="e">
        <v>#N/A</v>
      </c>
    </row>
    <row r="407" spans="1:113" s="2" customFormat="1" ht="75">
      <c r="A407"/>
      <c r="B407"/>
      <c r="C407" s="44"/>
      <c r="D407" s="44" t="s">
        <v>197</v>
      </c>
      <c r="E407" s="44" t="s">
        <v>190</v>
      </c>
      <c r="F407" s="44" t="s">
        <v>3210</v>
      </c>
      <c r="G407" s="44" t="s">
        <v>6</v>
      </c>
      <c r="H407" s="44" t="s">
        <v>7</v>
      </c>
      <c r="I407" s="44"/>
      <c r="J407" s="44"/>
      <c r="K407" s="44"/>
      <c r="L407" s="44"/>
      <c r="M407" t="str">
        <f t="shared" si="45"/>
        <v>"//*[@class=\"</v>
      </c>
      <c r="N407" t="s">
        <v>31</v>
      </c>
      <c r="O407" s="4" t="str">
        <f t="shared" si="49"/>
        <v>click</v>
      </c>
      <c r="P407" t="str">
        <f t="shared" si="50"/>
        <v>();</v>
      </c>
      <c r="Q407" t="str">
        <f t="shared" si="51"/>
        <v/>
      </c>
      <c r="R407" t="str">
        <f t="shared" si="48"/>
        <v/>
      </c>
      <c r="S407" s="1" t="str">
        <f t="shared" si="47"/>
        <v/>
      </c>
      <c r="T407"/>
      <c r="U407"/>
      <c r="V407"/>
      <c r="W407"/>
      <c r="X407"/>
      <c r="Y407"/>
      <c r="Z407">
        <v>398</v>
      </c>
      <c r="AA407"/>
      <c r="AB407"/>
      <c r="AC407" s="4"/>
      <c r="AD407" s="4"/>
      <c r="AE407" s="4"/>
      <c r="AF407" s="4"/>
      <c r="AG407" s="4"/>
      <c r="AH407" s="4"/>
      <c r="AI407" s="4"/>
      <c r="AJ407" s="4"/>
      <c r="AK407" s="4"/>
      <c r="AL407" s="4"/>
      <c r="AM407" s="4"/>
      <c r="AN407" s="4"/>
      <c r="AO407" s="4"/>
      <c r="AP407" s="4"/>
      <c r="AQ407" s="4"/>
      <c r="AR407" s="4"/>
      <c r="AS407" s="4"/>
      <c r="AT407" s="4"/>
      <c r="AU407" s="4"/>
      <c r="AV407" s="4"/>
      <c r="AW407" s="4"/>
      <c r="AX407" s="4"/>
      <c r="AY407" s="4"/>
      <c r="AZ407" s="4"/>
      <c r="BA407" s="4"/>
      <c r="BB407" s="3"/>
      <c r="BC407" s="3"/>
      <c r="CT407" s="2" t="e">
        <v>#N/A</v>
      </c>
      <c r="CU407" s="2" t="e">
        <v>#N/A</v>
      </c>
      <c r="CV407" s="2" t="e">
        <v>#N/A</v>
      </c>
      <c r="CW407" s="2" t="e">
        <v>#N/A</v>
      </c>
      <c r="CX407" s="2" t="e">
        <v>#N/A</v>
      </c>
      <c r="CY407" s="2" t="e">
        <v>#N/A</v>
      </c>
      <c r="CZ407" s="2" t="e">
        <v>#N/A</v>
      </c>
      <c r="DA407" s="2" t="e">
        <v>#N/A</v>
      </c>
      <c r="DB407" s="2" t="e">
        <v>#N/A</v>
      </c>
      <c r="DC407" s="2" t="e">
        <v>#N/A</v>
      </c>
      <c r="DD407" s="2" t="e">
        <v>#N/A</v>
      </c>
      <c r="DE407" s="2" t="e">
        <v>#N/A</v>
      </c>
      <c r="DF407" s="2" t="e">
        <v>#N/A</v>
      </c>
      <c r="DG407" s="2" t="e">
        <v>#N/A</v>
      </c>
      <c r="DH407" s="2" t="e">
        <v>#N/A</v>
      </c>
      <c r="DI407" s="2" t="e">
        <v>#N/A</v>
      </c>
    </row>
    <row r="408" spans="1:113" s="2" customFormat="1" ht="75">
      <c r="A408"/>
      <c r="B408"/>
      <c r="C408" s="44"/>
      <c r="D408" s="44" t="s">
        <v>197</v>
      </c>
      <c r="E408" s="44" t="s">
        <v>190</v>
      </c>
      <c r="F408" s="44" t="s">
        <v>3211</v>
      </c>
      <c r="G408" s="44" t="s">
        <v>6</v>
      </c>
      <c r="H408" s="44" t="s">
        <v>7</v>
      </c>
      <c r="I408" s="44"/>
      <c r="J408" s="44"/>
      <c r="K408" s="44"/>
      <c r="L408" s="44"/>
      <c r="M408" t="str">
        <f t="shared" si="45"/>
        <v>"//*[@class=\"</v>
      </c>
      <c r="N408" t="s">
        <v>31</v>
      </c>
      <c r="O408" s="4" t="str">
        <f t="shared" si="49"/>
        <v>click</v>
      </c>
      <c r="P408" t="str">
        <f t="shared" si="50"/>
        <v>();</v>
      </c>
      <c r="Q408" t="str">
        <f t="shared" si="51"/>
        <v/>
      </c>
      <c r="R408" t="str">
        <f t="shared" si="48"/>
        <v/>
      </c>
      <c r="S408" s="1" t="str">
        <f t="shared" si="47"/>
        <v/>
      </c>
      <c r="T408"/>
      <c r="U408"/>
      <c r="V408"/>
      <c r="W408"/>
      <c r="X408"/>
      <c r="Y408"/>
      <c r="Z408">
        <v>399</v>
      </c>
      <c r="AA408"/>
      <c r="AB408"/>
      <c r="AC408" s="4"/>
      <c r="AD408" s="4"/>
      <c r="AE408" s="4"/>
      <c r="AF408" s="4"/>
      <c r="AG408" s="4"/>
      <c r="AH408" s="4"/>
      <c r="AI408" s="4"/>
      <c r="AJ408" s="4"/>
      <c r="AK408" s="4"/>
      <c r="AL408" s="4"/>
      <c r="AM408" s="4"/>
      <c r="AN408" s="4"/>
      <c r="AO408" s="4"/>
      <c r="AP408" s="4"/>
      <c r="AQ408" s="4"/>
      <c r="AR408" s="4"/>
      <c r="AS408" s="4"/>
      <c r="AT408" s="4"/>
      <c r="AU408" s="4"/>
      <c r="AV408" s="4"/>
      <c r="AW408" s="4"/>
      <c r="AX408" s="4"/>
      <c r="AY408" s="4"/>
      <c r="AZ408" s="4"/>
      <c r="BA408" s="4"/>
      <c r="BB408" s="3"/>
      <c r="BC408" s="3"/>
      <c r="CT408" s="2" t="e">
        <v>#N/A</v>
      </c>
      <c r="CU408" s="2" t="e">
        <v>#N/A</v>
      </c>
      <c r="CV408" s="2" t="e">
        <v>#N/A</v>
      </c>
      <c r="CW408" s="2" t="e">
        <v>#N/A</v>
      </c>
      <c r="CX408" s="2" t="e">
        <v>#N/A</v>
      </c>
      <c r="CY408" s="2" t="e">
        <v>#N/A</v>
      </c>
      <c r="CZ408" s="2" t="e">
        <v>#N/A</v>
      </c>
      <c r="DA408" s="2" t="e">
        <v>#N/A</v>
      </c>
      <c r="DB408" s="2" t="e">
        <v>#N/A</v>
      </c>
      <c r="DC408" s="2" t="e">
        <v>#N/A</v>
      </c>
      <c r="DD408" s="2" t="e">
        <v>#N/A</v>
      </c>
      <c r="DE408" s="2" t="e">
        <v>#N/A</v>
      </c>
      <c r="DF408" s="2" t="e">
        <v>#N/A</v>
      </c>
      <c r="DG408" s="2" t="e">
        <v>#N/A</v>
      </c>
      <c r="DH408" s="2" t="e">
        <v>#N/A</v>
      </c>
      <c r="DI408" s="2" t="e">
        <v>#N/A</v>
      </c>
    </row>
    <row r="409" spans="1:113" s="2" customFormat="1" ht="75">
      <c r="A409"/>
      <c r="B409"/>
      <c r="C409" s="44"/>
      <c r="D409" s="44" t="s">
        <v>197</v>
      </c>
      <c r="E409" s="44" t="s">
        <v>190</v>
      </c>
      <c r="F409" s="44" t="s">
        <v>3212</v>
      </c>
      <c r="G409" s="44" t="s">
        <v>6</v>
      </c>
      <c r="H409" s="44" t="s">
        <v>7</v>
      </c>
      <c r="I409" s="44"/>
      <c r="J409" s="44"/>
      <c r="K409" s="44"/>
      <c r="L409" s="44"/>
      <c r="M409" t="str">
        <f t="shared" si="45"/>
        <v>"//*[@class=\"</v>
      </c>
      <c r="N409" t="s">
        <v>31</v>
      </c>
      <c r="O409" s="4" t="str">
        <f t="shared" si="49"/>
        <v>click</v>
      </c>
      <c r="P409" t="str">
        <f t="shared" si="50"/>
        <v>();</v>
      </c>
      <c r="Q409" t="str">
        <f t="shared" si="51"/>
        <v/>
      </c>
      <c r="R409" t="str">
        <f t="shared" si="48"/>
        <v/>
      </c>
      <c r="S409" s="1" t="str">
        <f t="shared" si="47"/>
        <v/>
      </c>
      <c r="T409"/>
      <c r="U409"/>
      <c r="V409"/>
      <c r="W409"/>
      <c r="X409"/>
      <c r="Y409"/>
      <c r="Z409">
        <v>400</v>
      </c>
      <c r="AA409"/>
      <c r="AB409"/>
      <c r="AC409" s="4"/>
      <c r="AD409" s="4"/>
      <c r="AE409" s="4"/>
      <c r="AF409" s="4"/>
      <c r="AG409" s="4"/>
      <c r="AH409" s="4"/>
      <c r="AI409" s="4"/>
      <c r="AJ409" s="4"/>
      <c r="AK409" s="4"/>
      <c r="AL409" s="4"/>
      <c r="AM409" s="4"/>
      <c r="AN409" s="4"/>
      <c r="AO409" s="4"/>
      <c r="AP409" s="4"/>
      <c r="AQ409" s="4"/>
      <c r="AR409" s="4"/>
      <c r="AS409" s="4"/>
      <c r="AT409" s="4"/>
      <c r="AU409" s="4"/>
      <c r="AV409" s="4"/>
      <c r="AW409" s="4"/>
      <c r="AX409" s="4"/>
      <c r="AY409" s="4"/>
      <c r="AZ409" s="4"/>
      <c r="BA409" s="4"/>
      <c r="BB409" s="3"/>
      <c r="BC409" s="3"/>
      <c r="CT409" s="2" t="e">
        <v>#N/A</v>
      </c>
      <c r="CU409" s="2" t="e">
        <v>#N/A</v>
      </c>
      <c r="CV409" s="2" t="e">
        <v>#N/A</v>
      </c>
      <c r="CW409" s="2" t="e">
        <v>#N/A</v>
      </c>
      <c r="CX409" s="2" t="e">
        <v>#N/A</v>
      </c>
      <c r="CY409" s="2" t="e">
        <v>#N/A</v>
      </c>
      <c r="CZ409" s="2" t="e">
        <v>#N/A</v>
      </c>
      <c r="DA409" s="2" t="e">
        <v>#N/A</v>
      </c>
      <c r="DB409" s="2" t="e">
        <v>#N/A</v>
      </c>
      <c r="DC409" s="2" t="e">
        <v>#N/A</v>
      </c>
      <c r="DD409" s="2" t="e">
        <v>#N/A</v>
      </c>
      <c r="DE409" s="2" t="e">
        <v>#N/A</v>
      </c>
      <c r="DF409" s="2" t="e">
        <v>#N/A</v>
      </c>
      <c r="DG409" s="2" t="e">
        <v>#N/A</v>
      </c>
      <c r="DH409" s="2" t="e">
        <v>#N/A</v>
      </c>
      <c r="DI409" s="2" t="e">
        <v>#N/A</v>
      </c>
    </row>
    <row r="410" spans="1:113" s="2" customFormat="1" ht="75">
      <c r="A410"/>
      <c r="B410"/>
      <c r="C410" s="44"/>
      <c r="D410" s="44" t="s">
        <v>197</v>
      </c>
      <c r="E410" s="44" t="s">
        <v>190</v>
      </c>
      <c r="F410" s="44" t="s">
        <v>3213</v>
      </c>
      <c r="G410" s="44" t="s">
        <v>6</v>
      </c>
      <c r="H410" s="44" t="s">
        <v>7</v>
      </c>
      <c r="I410" s="44"/>
      <c r="J410" s="44"/>
      <c r="K410" s="44"/>
      <c r="L410" s="44"/>
      <c r="M410" t="str">
        <f t="shared" si="45"/>
        <v>"//*[@class=\"</v>
      </c>
      <c r="N410" t="s">
        <v>31</v>
      </c>
      <c r="O410" s="4" t="str">
        <f t="shared" si="49"/>
        <v>click</v>
      </c>
      <c r="P410" t="str">
        <f t="shared" si="50"/>
        <v>();</v>
      </c>
      <c r="Q410" t="str">
        <f t="shared" si="51"/>
        <v/>
      </c>
      <c r="R410" t="str">
        <f t="shared" si="48"/>
        <v/>
      </c>
      <c r="S410" s="1" t="str">
        <f t="shared" si="47"/>
        <v/>
      </c>
      <c r="T410"/>
      <c r="U410"/>
      <c r="V410"/>
      <c r="W410"/>
      <c r="X410"/>
      <c r="Y410"/>
      <c r="Z410">
        <v>401</v>
      </c>
      <c r="AA410"/>
      <c r="AB410"/>
      <c r="AC410" s="4"/>
      <c r="AD410" s="4"/>
      <c r="AE410" s="4"/>
      <c r="AF410" s="4"/>
      <c r="AG410" s="4"/>
      <c r="AH410" s="4"/>
      <c r="AI410" s="4"/>
      <c r="AJ410" s="4"/>
      <c r="AK410" s="4"/>
      <c r="AL410" s="4"/>
      <c r="AM410" s="4"/>
      <c r="AN410" s="4"/>
      <c r="AO410" s="4"/>
      <c r="AP410" s="4"/>
      <c r="AQ410" s="4"/>
      <c r="AR410" s="4"/>
      <c r="AS410" s="4"/>
      <c r="AT410" s="4"/>
      <c r="AU410" s="4"/>
      <c r="AV410" s="4"/>
      <c r="AW410" s="4"/>
      <c r="AX410" s="4"/>
      <c r="AY410" s="4"/>
      <c r="AZ410" s="4"/>
      <c r="BA410" s="4"/>
      <c r="BB410" s="3"/>
      <c r="BC410" s="3"/>
      <c r="CT410" s="2" t="e">
        <v>#N/A</v>
      </c>
      <c r="CU410" s="2" t="e">
        <v>#N/A</v>
      </c>
      <c r="CV410" s="2" t="e">
        <v>#N/A</v>
      </c>
      <c r="CW410" s="2" t="e">
        <v>#N/A</v>
      </c>
      <c r="CX410" s="2" t="e">
        <v>#N/A</v>
      </c>
      <c r="CY410" s="2" t="e">
        <v>#N/A</v>
      </c>
      <c r="CZ410" s="2" t="e">
        <v>#N/A</v>
      </c>
      <c r="DA410" s="2" t="e">
        <v>#N/A</v>
      </c>
      <c r="DB410" s="2" t="e">
        <v>#N/A</v>
      </c>
      <c r="DC410" s="2" t="e">
        <v>#N/A</v>
      </c>
      <c r="DD410" s="2" t="e">
        <v>#N/A</v>
      </c>
      <c r="DE410" s="2" t="e">
        <v>#N/A</v>
      </c>
      <c r="DF410" s="2" t="e">
        <v>#N/A</v>
      </c>
      <c r="DG410" s="2" t="e">
        <v>#N/A</v>
      </c>
      <c r="DH410" s="2" t="e">
        <v>#N/A</v>
      </c>
      <c r="DI410" s="2" t="e">
        <v>#N/A</v>
      </c>
    </row>
    <row r="411" spans="1:113" s="2" customFormat="1" ht="75">
      <c r="A411"/>
      <c r="B411"/>
      <c r="C411" s="44"/>
      <c r="D411" s="44" t="s">
        <v>197</v>
      </c>
      <c r="E411" s="44" t="s">
        <v>190</v>
      </c>
      <c r="F411" s="44" t="s">
        <v>3214</v>
      </c>
      <c r="G411" s="44" t="s">
        <v>6</v>
      </c>
      <c r="H411" s="44" t="s">
        <v>7</v>
      </c>
      <c r="I411" s="44"/>
      <c r="J411" s="44"/>
      <c r="K411" s="44"/>
      <c r="L411" s="44"/>
      <c r="M411" t="str">
        <f t="shared" si="45"/>
        <v>"//*[@class=\"</v>
      </c>
      <c r="N411" t="s">
        <v>31</v>
      </c>
      <c r="O411" s="4" t="str">
        <f t="shared" si="49"/>
        <v>click</v>
      </c>
      <c r="P411" t="str">
        <f t="shared" si="50"/>
        <v>();</v>
      </c>
      <c r="Q411" t="str">
        <f t="shared" si="51"/>
        <v/>
      </c>
      <c r="R411" t="str">
        <f t="shared" si="48"/>
        <v/>
      </c>
      <c r="S411" s="1" t="str">
        <f t="shared" si="47"/>
        <v/>
      </c>
      <c r="T411"/>
      <c r="U411"/>
      <c r="V411"/>
      <c r="W411"/>
      <c r="X411"/>
      <c r="Y411"/>
      <c r="Z411">
        <v>402</v>
      </c>
      <c r="AA411"/>
      <c r="AB411"/>
      <c r="AC411" s="4"/>
      <c r="AD411" s="4"/>
      <c r="AE411" s="4"/>
      <c r="AF411" s="4"/>
      <c r="AG411" s="4"/>
      <c r="AH411" s="4"/>
      <c r="AI411" s="4"/>
      <c r="AJ411" s="4"/>
      <c r="AK411" s="4"/>
      <c r="AL411" s="4"/>
      <c r="AM411" s="4"/>
      <c r="AN411" s="4"/>
      <c r="AO411" s="4"/>
      <c r="AP411" s="4"/>
      <c r="AQ411" s="4"/>
      <c r="AR411" s="4"/>
      <c r="AS411" s="4"/>
      <c r="AT411" s="4"/>
      <c r="AU411" s="4"/>
      <c r="AV411" s="4"/>
      <c r="AW411" s="4"/>
      <c r="AX411" s="4"/>
      <c r="AY411" s="4"/>
      <c r="AZ411" s="4"/>
      <c r="BA411" s="4"/>
      <c r="BB411" s="3"/>
      <c r="BC411" s="3"/>
      <c r="CT411" s="2" t="e">
        <v>#N/A</v>
      </c>
      <c r="CU411" s="2" t="e">
        <v>#N/A</v>
      </c>
      <c r="CV411" s="2" t="e">
        <v>#N/A</v>
      </c>
      <c r="CW411" s="2" t="e">
        <v>#N/A</v>
      </c>
      <c r="CX411" s="2" t="e">
        <v>#N/A</v>
      </c>
      <c r="CY411" s="2" t="e">
        <v>#N/A</v>
      </c>
      <c r="CZ411" s="2" t="e">
        <v>#N/A</v>
      </c>
      <c r="DA411" s="2" t="e">
        <v>#N/A</v>
      </c>
      <c r="DB411" s="2" t="e">
        <v>#N/A</v>
      </c>
      <c r="DC411" s="2" t="e">
        <v>#N/A</v>
      </c>
      <c r="DD411" s="2" t="e">
        <v>#N/A</v>
      </c>
      <c r="DE411" s="2" t="e">
        <v>#N/A</v>
      </c>
      <c r="DF411" s="2" t="e">
        <v>#N/A</v>
      </c>
      <c r="DG411" s="2" t="e">
        <v>#N/A</v>
      </c>
      <c r="DH411" s="2" t="e">
        <v>#N/A</v>
      </c>
      <c r="DI411" s="2" t="e">
        <v>#N/A</v>
      </c>
    </row>
    <row r="412" spans="1:113" s="2" customFormat="1" ht="75">
      <c r="A412"/>
      <c r="B412"/>
      <c r="C412" s="44"/>
      <c r="D412" s="44" t="s">
        <v>197</v>
      </c>
      <c r="E412" s="44" t="s">
        <v>190</v>
      </c>
      <c r="F412" s="44" t="s">
        <v>3215</v>
      </c>
      <c r="G412" s="44" t="s">
        <v>6</v>
      </c>
      <c r="H412" s="44" t="s">
        <v>7</v>
      </c>
      <c r="I412" s="44"/>
      <c r="J412" s="44"/>
      <c r="K412" s="44"/>
      <c r="L412" s="44"/>
      <c r="M412" t="str">
        <f t="shared" si="45"/>
        <v>"//*[@class=\"</v>
      </c>
      <c r="N412" t="s">
        <v>31</v>
      </c>
      <c r="O412" s="4" t="str">
        <f t="shared" si="49"/>
        <v>click</v>
      </c>
      <c r="P412" t="str">
        <f t="shared" si="50"/>
        <v>();</v>
      </c>
      <c r="Q412" t="str">
        <f t="shared" si="51"/>
        <v/>
      </c>
      <c r="R412" t="str">
        <f t="shared" si="48"/>
        <v/>
      </c>
      <c r="S412" s="1" t="str">
        <f t="shared" si="47"/>
        <v/>
      </c>
      <c r="T412"/>
      <c r="U412"/>
      <c r="V412"/>
      <c r="W412"/>
      <c r="X412"/>
      <c r="Y412"/>
      <c r="Z412">
        <v>403</v>
      </c>
      <c r="AA412"/>
      <c r="AB412"/>
      <c r="AC412" s="4"/>
      <c r="AD412" s="4"/>
      <c r="AE412" s="4"/>
      <c r="AF412" s="4"/>
      <c r="AG412" s="4"/>
      <c r="AH412" s="4"/>
      <c r="AI412" s="4"/>
      <c r="AJ412" s="4"/>
      <c r="AK412" s="4"/>
      <c r="AL412" s="4"/>
      <c r="AM412" s="4"/>
      <c r="AN412" s="4"/>
      <c r="AO412" s="4"/>
      <c r="AP412" s="4"/>
      <c r="AQ412" s="4"/>
      <c r="AR412" s="4"/>
      <c r="AS412" s="4"/>
      <c r="AT412" s="4"/>
      <c r="AU412" s="4"/>
      <c r="AV412" s="4"/>
      <c r="AW412" s="4"/>
      <c r="AX412" s="4"/>
      <c r="AY412" s="4"/>
      <c r="AZ412" s="4"/>
      <c r="BA412" s="4"/>
      <c r="BB412" s="3"/>
      <c r="BC412" s="3"/>
      <c r="CT412" s="2" t="e">
        <v>#N/A</v>
      </c>
      <c r="CU412" s="2" t="e">
        <v>#N/A</v>
      </c>
      <c r="CV412" s="2" t="e">
        <v>#N/A</v>
      </c>
      <c r="CW412" s="2" t="e">
        <v>#N/A</v>
      </c>
      <c r="CX412" s="2" t="e">
        <v>#N/A</v>
      </c>
      <c r="CY412" s="2" t="e">
        <v>#N/A</v>
      </c>
      <c r="CZ412" s="2" t="e">
        <v>#N/A</v>
      </c>
      <c r="DA412" s="2" t="e">
        <v>#N/A</v>
      </c>
      <c r="DB412" s="2" t="e">
        <v>#N/A</v>
      </c>
      <c r="DC412" s="2" t="e">
        <v>#N/A</v>
      </c>
      <c r="DD412" s="2" t="e">
        <v>#N/A</v>
      </c>
      <c r="DE412" s="2" t="e">
        <v>#N/A</v>
      </c>
      <c r="DF412" s="2" t="e">
        <v>#N/A</v>
      </c>
      <c r="DG412" s="2" t="e">
        <v>#N/A</v>
      </c>
      <c r="DH412" s="2" t="e">
        <v>#N/A</v>
      </c>
      <c r="DI412" s="2" t="e">
        <v>#N/A</v>
      </c>
    </row>
    <row r="413" spans="1:113" s="2" customFormat="1" ht="75">
      <c r="A413"/>
      <c r="B413"/>
      <c r="C413" s="44"/>
      <c r="D413" s="44" t="s">
        <v>197</v>
      </c>
      <c r="E413" s="44" t="s">
        <v>190</v>
      </c>
      <c r="F413" s="44" t="s">
        <v>3216</v>
      </c>
      <c r="G413" s="44" t="s">
        <v>6</v>
      </c>
      <c r="H413" s="44" t="s">
        <v>7</v>
      </c>
      <c r="I413" s="44"/>
      <c r="J413" s="44"/>
      <c r="K413" s="44"/>
      <c r="L413" s="44"/>
      <c r="M413" t="str">
        <f t="shared" si="45"/>
        <v>"//*[@class=\"</v>
      </c>
      <c r="N413" t="s">
        <v>31</v>
      </c>
      <c r="O413" s="4" t="str">
        <f t="shared" si="49"/>
        <v>click</v>
      </c>
      <c r="P413" t="str">
        <f t="shared" si="50"/>
        <v>();</v>
      </c>
      <c r="Q413" t="str">
        <f t="shared" si="51"/>
        <v/>
      </c>
      <c r="R413" t="str">
        <f t="shared" si="48"/>
        <v/>
      </c>
      <c r="S413" s="1" t="str">
        <f t="shared" si="47"/>
        <v/>
      </c>
      <c r="T413"/>
      <c r="U413"/>
      <c r="V413"/>
      <c r="W413"/>
      <c r="X413"/>
      <c r="Y413"/>
      <c r="Z413">
        <v>404</v>
      </c>
      <c r="AA413"/>
      <c r="AB413"/>
      <c r="AC413" s="4"/>
      <c r="AD413" s="4"/>
      <c r="AE413" s="4"/>
      <c r="AF413" s="4"/>
      <c r="AG413" s="4"/>
      <c r="AH413" s="4"/>
      <c r="AI413" s="4"/>
      <c r="AJ413" s="4"/>
      <c r="AK413" s="4"/>
      <c r="AL413" s="4"/>
      <c r="AM413" s="4"/>
      <c r="AN413" s="4"/>
      <c r="AO413" s="4"/>
      <c r="AP413" s="4"/>
      <c r="AQ413" s="4"/>
      <c r="AR413" s="4"/>
      <c r="AS413" s="4"/>
      <c r="AT413" s="4"/>
      <c r="AU413" s="4"/>
      <c r="AV413" s="4"/>
      <c r="AW413" s="4"/>
      <c r="AX413" s="4"/>
      <c r="AY413" s="4"/>
      <c r="AZ413" s="4"/>
      <c r="BA413" s="4"/>
      <c r="BB413" s="3"/>
      <c r="BC413" s="3"/>
      <c r="CT413" s="2" t="e">
        <v>#N/A</v>
      </c>
      <c r="CU413" s="2" t="e">
        <v>#N/A</v>
      </c>
      <c r="CV413" s="2" t="e">
        <v>#N/A</v>
      </c>
      <c r="CW413" s="2" t="e">
        <v>#N/A</v>
      </c>
      <c r="CX413" s="2" t="e">
        <v>#N/A</v>
      </c>
      <c r="CY413" s="2" t="e">
        <v>#N/A</v>
      </c>
      <c r="CZ413" s="2" t="e">
        <v>#N/A</v>
      </c>
      <c r="DA413" s="2" t="e">
        <v>#N/A</v>
      </c>
      <c r="DB413" s="2" t="e">
        <v>#N/A</v>
      </c>
      <c r="DC413" s="2" t="e">
        <v>#N/A</v>
      </c>
      <c r="DD413" s="2" t="e">
        <v>#N/A</v>
      </c>
      <c r="DE413" s="2" t="e">
        <v>#N/A</v>
      </c>
      <c r="DF413" s="2" t="e">
        <v>#N/A</v>
      </c>
      <c r="DG413" s="2" t="e">
        <v>#N/A</v>
      </c>
      <c r="DH413" s="2" t="e">
        <v>#N/A</v>
      </c>
      <c r="DI413" s="2" t="e">
        <v>#N/A</v>
      </c>
    </row>
    <row r="414" spans="1:113" s="2" customFormat="1" ht="75">
      <c r="A414"/>
      <c r="B414"/>
      <c r="C414" s="44"/>
      <c r="D414" s="44" t="s">
        <v>197</v>
      </c>
      <c r="E414" s="44" t="s">
        <v>190</v>
      </c>
      <c r="F414" s="44" t="s">
        <v>3217</v>
      </c>
      <c r="G414" s="44" t="s">
        <v>6</v>
      </c>
      <c r="H414" s="44" t="s">
        <v>7</v>
      </c>
      <c r="I414" s="44"/>
      <c r="J414" s="44"/>
      <c r="K414" s="44"/>
      <c r="L414" s="44"/>
      <c r="M414" t="str">
        <f t="shared" si="45"/>
        <v>"//*[@class=\"</v>
      </c>
      <c r="N414" t="s">
        <v>31</v>
      </c>
      <c r="O414" s="4" t="str">
        <f t="shared" si="49"/>
        <v>click</v>
      </c>
      <c r="P414" t="str">
        <f t="shared" si="50"/>
        <v>();</v>
      </c>
      <c r="Q414" t="str">
        <f t="shared" si="51"/>
        <v/>
      </c>
      <c r="R414" t="str">
        <f t="shared" si="48"/>
        <v/>
      </c>
      <c r="S414" s="1" t="str">
        <f t="shared" si="47"/>
        <v/>
      </c>
      <c r="T414"/>
      <c r="U414"/>
      <c r="V414"/>
      <c r="W414"/>
      <c r="X414"/>
      <c r="Y414"/>
      <c r="Z414">
        <v>405</v>
      </c>
      <c r="AA414"/>
      <c r="AB414"/>
      <c r="AC414" s="4"/>
      <c r="AD414" s="4"/>
      <c r="AE414" s="4"/>
      <c r="AF414" s="4"/>
      <c r="AG414" s="4"/>
      <c r="AH414" s="4"/>
      <c r="AI414" s="4"/>
      <c r="AJ414" s="4"/>
      <c r="AK414" s="4"/>
      <c r="AL414" s="4"/>
      <c r="AM414" s="4"/>
      <c r="AN414" s="4"/>
      <c r="AO414" s="4"/>
      <c r="AP414" s="4"/>
      <c r="AQ414" s="4"/>
      <c r="AR414" s="4"/>
      <c r="AS414" s="4"/>
      <c r="AT414" s="4"/>
      <c r="AU414" s="4"/>
      <c r="AV414" s="4"/>
      <c r="AW414" s="4"/>
      <c r="AX414" s="4"/>
      <c r="AY414" s="4"/>
      <c r="AZ414" s="4"/>
      <c r="BA414" s="4"/>
      <c r="BB414" s="3"/>
      <c r="BC414" s="3"/>
      <c r="CT414" s="2" t="e">
        <v>#N/A</v>
      </c>
      <c r="CU414" s="2" t="e">
        <v>#N/A</v>
      </c>
      <c r="CV414" s="2" t="e">
        <v>#N/A</v>
      </c>
      <c r="CW414" s="2" t="e">
        <v>#N/A</v>
      </c>
      <c r="CX414" s="2" t="e">
        <v>#N/A</v>
      </c>
      <c r="CY414" s="2" t="e">
        <v>#N/A</v>
      </c>
      <c r="CZ414" s="2" t="e">
        <v>#N/A</v>
      </c>
      <c r="DA414" s="2" t="e">
        <v>#N/A</v>
      </c>
      <c r="DB414" s="2" t="e">
        <v>#N/A</v>
      </c>
      <c r="DC414" s="2" t="e">
        <v>#N/A</v>
      </c>
      <c r="DD414" s="2" t="e">
        <v>#N/A</v>
      </c>
      <c r="DE414" s="2" t="e">
        <v>#N/A</v>
      </c>
      <c r="DF414" s="2" t="e">
        <v>#N/A</v>
      </c>
      <c r="DG414" s="2" t="e">
        <v>#N/A</v>
      </c>
      <c r="DH414" s="2" t="e">
        <v>#N/A</v>
      </c>
      <c r="DI414" s="2" t="e">
        <v>#N/A</v>
      </c>
    </row>
    <row r="415" spans="1:113" s="2" customFormat="1" ht="75">
      <c r="A415"/>
      <c r="B415"/>
      <c r="C415" s="44"/>
      <c r="D415" s="44" t="s">
        <v>197</v>
      </c>
      <c r="E415" s="44" t="s">
        <v>190</v>
      </c>
      <c r="F415" s="44" t="s">
        <v>3218</v>
      </c>
      <c r="G415" s="44" t="s">
        <v>6</v>
      </c>
      <c r="H415" s="44" t="s">
        <v>7</v>
      </c>
      <c r="I415" s="44"/>
      <c r="J415" s="44"/>
      <c r="K415" s="44"/>
      <c r="L415" s="44"/>
      <c r="M415" t="str">
        <f t="shared" si="45"/>
        <v>"//*[@class=\"</v>
      </c>
      <c r="N415" t="s">
        <v>31</v>
      </c>
      <c r="O415" s="4" t="str">
        <f t="shared" si="49"/>
        <v>click</v>
      </c>
      <c r="P415" t="str">
        <f t="shared" si="50"/>
        <v>();</v>
      </c>
      <c r="Q415" t="str">
        <f t="shared" si="51"/>
        <v/>
      </c>
      <c r="R415" t="str">
        <f t="shared" si="48"/>
        <v/>
      </c>
      <c r="S415" s="1" t="str">
        <f t="shared" si="47"/>
        <v/>
      </c>
      <c r="T415"/>
      <c r="U415"/>
      <c r="V415"/>
      <c r="W415"/>
      <c r="X415"/>
      <c r="Y415"/>
      <c r="Z415">
        <v>406</v>
      </c>
      <c r="AA415"/>
      <c r="AB415"/>
      <c r="AC415" s="4"/>
      <c r="AD415" s="4"/>
      <c r="AE415" s="4"/>
      <c r="AF415" s="4"/>
      <c r="AG415" s="4"/>
      <c r="AH415" s="4"/>
      <c r="AI415" s="4"/>
      <c r="AJ415" s="4"/>
      <c r="AK415" s="4"/>
      <c r="AL415" s="4"/>
      <c r="AM415" s="4"/>
      <c r="AN415" s="4"/>
      <c r="AO415" s="4"/>
      <c r="AP415" s="4"/>
      <c r="AQ415" s="4"/>
      <c r="AR415" s="4"/>
      <c r="AS415" s="4"/>
      <c r="AT415" s="4"/>
      <c r="AU415" s="4"/>
      <c r="AV415" s="4"/>
      <c r="AW415" s="4"/>
      <c r="AX415" s="4"/>
      <c r="AY415" s="4"/>
      <c r="AZ415" s="4"/>
      <c r="BA415" s="4"/>
      <c r="BB415" s="3"/>
      <c r="BC415" s="3"/>
      <c r="CT415" s="2" t="e">
        <v>#N/A</v>
      </c>
      <c r="CU415" s="2" t="e">
        <v>#N/A</v>
      </c>
      <c r="CV415" s="2" t="e">
        <v>#N/A</v>
      </c>
      <c r="CW415" s="2" t="e">
        <v>#N/A</v>
      </c>
      <c r="CX415" s="2" t="e">
        <v>#N/A</v>
      </c>
      <c r="CY415" s="2" t="e">
        <v>#N/A</v>
      </c>
      <c r="CZ415" s="2" t="e">
        <v>#N/A</v>
      </c>
      <c r="DA415" s="2" t="e">
        <v>#N/A</v>
      </c>
      <c r="DB415" s="2" t="e">
        <v>#N/A</v>
      </c>
      <c r="DC415" s="2" t="e">
        <v>#N/A</v>
      </c>
      <c r="DD415" s="2" t="e">
        <v>#N/A</v>
      </c>
      <c r="DE415" s="2" t="e">
        <v>#N/A</v>
      </c>
      <c r="DF415" s="2" t="e">
        <v>#N/A</v>
      </c>
      <c r="DG415" s="2" t="e">
        <v>#N/A</v>
      </c>
      <c r="DH415" s="2" t="e">
        <v>#N/A</v>
      </c>
      <c r="DI415" s="2" t="e">
        <v>#N/A</v>
      </c>
    </row>
    <row r="416" spans="1:113" s="2" customFormat="1" ht="75">
      <c r="A416"/>
      <c r="B416"/>
      <c r="C416" s="44"/>
      <c r="D416" s="44" t="s">
        <v>197</v>
      </c>
      <c r="E416" s="44" t="s">
        <v>190</v>
      </c>
      <c r="F416" s="44" t="s">
        <v>3219</v>
      </c>
      <c r="G416" s="44" t="s">
        <v>6</v>
      </c>
      <c r="H416" s="44" t="s">
        <v>7</v>
      </c>
      <c r="I416" s="44"/>
      <c r="J416" s="44"/>
      <c r="K416" s="44"/>
      <c r="L416" s="44"/>
      <c r="M416" t="str">
        <f t="shared" si="45"/>
        <v>"//*[@class=\"</v>
      </c>
      <c r="N416" t="s">
        <v>31</v>
      </c>
      <c r="O416" s="4" t="str">
        <f t="shared" si="49"/>
        <v>click</v>
      </c>
      <c r="P416" t="str">
        <f t="shared" si="50"/>
        <v>();</v>
      </c>
      <c r="Q416" t="str">
        <f t="shared" si="51"/>
        <v/>
      </c>
      <c r="R416" t="str">
        <f t="shared" si="48"/>
        <v/>
      </c>
      <c r="S416" s="1" t="str">
        <f t="shared" si="47"/>
        <v/>
      </c>
      <c r="T416"/>
      <c r="U416"/>
      <c r="V416"/>
      <c r="W416"/>
      <c r="X416"/>
      <c r="Y416"/>
      <c r="Z416">
        <v>407</v>
      </c>
      <c r="AA416"/>
      <c r="AB416"/>
      <c r="AC416" s="4"/>
      <c r="AD416" s="4"/>
      <c r="AE416" s="4"/>
      <c r="AF416" s="4"/>
      <c r="AG416" s="4"/>
      <c r="AH416" s="4"/>
      <c r="AI416" s="4"/>
      <c r="AJ416" s="4"/>
      <c r="AK416" s="4"/>
      <c r="AL416" s="4"/>
      <c r="AM416" s="4"/>
      <c r="AN416" s="4"/>
      <c r="AO416" s="4"/>
      <c r="AP416" s="4"/>
      <c r="AQ416" s="4"/>
      <c r="AR416" s="4"/>
      <c r="AS416" s="4"/>
      <c r="AT416" s="4"/>
      <c r="AU416" s="4"/>
      <c r="AV416" s="4"/>
      <c r="AW416" s="4"/>
      <c r="AX416" s="4"/>
      <c r="AY416" s="4"/>
      <c r="AZ416" s="4"/>
      <c r="BA416" s="4"/>
      <c r="BB416" s="3"/>
      <c r="BC416" s="3"/>
      <c r="CT416" s="2" t="e">
        <v>#N/A</v>
      </c>
      <c r="CU416" s="2" t="e">
        <v>#N/A</v>
      </c>
      <c r="CV416" s="2" t="e">
        <v>#N/A</v>
      </c>
      <c r="CW416" s="2" t="e">
        <v>#N/A</v>
      </c>
      <c r="CX416" s="2" t="e">
        <v>#N/A</v>
      </c>
      <c r="CY416" s="2" t="e">
        <v>#N/A</v>
      </c>
      <c r="CZ416" s="2" t="e">
        <v>#N/A</v>
      </c>
      <c r="DA416" s="2" t="e">
        <v>#N/A</v>
      </c>
      <c r="DB416" s="2" t="e">
        <v>#N/A</v>
      </c>
      <c r="DC416" s="2" t="e">
        <v>#N/A</v>
      </c>
      <c r="DD416" s="2" t="e">
        <v>#N/A</v>
      </c>
      <c r="DE416" s="2" t="e">
        <v>#N/A</v>
      </c>
      <c r="DF416" s="2" t="e">
        <v>#N/A</v>
      </c>
      <c r="DG416" s="2" t="e">
        <v>#N/A</v>
      </c>
      <c r="DH416" s="2" t="e">
        <v>#N/A</v>
      </c>
      <c r="DI416" s="2" t="e">
        <v>#N/A</v>
      </c>
    </row>
    <row r="417" spans="1:113" s="2" customFormat="1" ht="75">
      <c r="A417"/>
      <c r="B417"/>
      <c r="C417" s="44"/>
      <c r="D417" s="44" t="s">
        <v>197</v>
      </c>
      <c r="E417" s="44" t="s">
        <v>190</v>
      </c>
      <c r="F417" s="44" t="s">
        <v>3220</v>
      </c>
      <c r="G417" s="44" t="s">
        <v>6</v>
      </c>
      <c r="H417" s="44" t="s">
        <v>7</v>
      </c>
      <c r="I417" s="44"/>
      <c r="J417" s="44"/>
      <c r="K417" s="44"/>
      <c r="L417" s="44"/>
      <c r="M417" t="str">
        <f t="shared" si="45"/>
        <v>"//*[@class=\"</v>
      </c>
      <c r="N417" t="s">
        <v>31</v>
      </c>
      <c r="O417" s="4" t="str">
        <f t="shared" si="49"/>
        <v>click</v>
      </c>
      <c r="P417" t="str">
        <f t="shared" si="50"/>
        <v>();</v>
      </c>
      <c r="Q417" t="str">
        <f t="shared" si="51"/>
        <v/>
      </c>
      <c r="R417" t="str">
        <f t="shared" si="48"/>
        <v/>
      </c>
      <c r="S417" s="1" t="str">
        <f t="shared" si="47"/>
        <v/>
      </c>
      <c r="T417"/>
      <c r="U417"/>
      <c r="V417"/>
      <c r="W417"/>
      <c r="X417"/>
      <c r="Y417"/>
      <c r="Z417">
        <v>408</v>
      </c>
      <c r="AA417"/>
      <c r="AB417"/>
      <c r="AC417" s="4"/>
      <c r="AD417" s="4"/>
      <c r="AE417" s="4"/>
      <c r="AF417" s="4"/>
      <c r="AG417" s="4"/>
      <c r="AH417" s="4"/>
      <c r="AI417" s="4"/>
      <c r="AJ417" s="4"/>
      <c r="AK417" s="4"/>
      <c r="AL417" s="4"/>
      <c r="AM417" s="4"/>
      <c r="AN417" s="4"/>
      <c r="AO417" s="4"/>
      <c r="AP417" s="4"/>
      <c r="AQ417" s="4"/>
      <c r="AR417" s="4"/>
      <c r="AS417" s="4"/>
      <c r="AT417" s="4"/>
      <c r="AU417" s="4"/>
      <c r="AV417" s="4"/>
      <c r="AW417" s="4"/>
      <c r="AX417" s="4"/>
      <c r="AY417" s="4"/>
      <c r="AZ417" s="4"/>
      <c r="BA417" s="4"/>
      <c r="BB417" s="3"/>
      <c r="BC417" s="3"/>
      <c r="CT417" s="2" t="e">
        <v>#N/A</v>
      </c>
      <c r="CU417" s="2" t="e">
        <v>#N/A</v>
      </c>
      <c r="CV417" s="2" t="e">
        <v>#N/A</v>
      </c>
      <c r="CW417" s="2" t="e">
        <v>#N/A</v>
      </c>
      <c r="CX417" s="2" t="e">
        <v>#N/A</v>
      </c>
      <c r="CY417" s="2" t="e">
        <v>#N/A</v>
      </c>
      <c r="CZ417" s="2" t="e">
        <v>#N/A</v>
      </c>
      <c r="DA417" s="2" t="e">
        <v>#N/A</v>
      </c>
      <c r="DB417" s="2" t="e">
        <v>#N/A</v>
      </c>
      <c r="DC417" s="2" t="e">
        <v>#N/A</v>
      </c>
      <c r="DD417" s="2" t="e">
        <v>#N/A</v>
      </c>
      <c r="DE417" s="2" t="e">
        <v>#N/A</v>
      </c>
      <c r="DF417" s="2" t="e">
        <v>#N/A</v>
      </c>
      <c r="DG417" s="2" t="e">
        <v>#N/A</v>
      </c>
      <c r="DH417" s="2" t="e">
        <v>#N/A</v>
      </c>
      <c r="DI417" s="2" t="e">
        <v>#N/A</v>
      </c>
    </row>
    <row r="418" spans="1:113" s="2" customFormat="1" ht="75">
      <c r="A418"/>
      <c r="B418"/>
      <c r="C418" s="44"/>
      <c r="D418" s="44" t="s">
        <v>197</v>
      </c>
      <c r="E418" s="44" t="s">
        <v>190</v>
      </c>
      <c r="F418" s="44" t="s">
        <v>3221</v>
      </c>
      <c r="G418" s="44" t="s">
        <v>6</v>
      </c>
      <c r="H418" s="44" t="s">
        <v>7</v>
      </c>
      <c r="I418" s="44"/>
      <c r="J418" s="44"/>
      <c r="K418" s="44"/>
      <c r="L418" s="44"/>
      <c r="M418" t="str">
        <f t="shared" si="45"/>
        <v>"//*[@class=\"</v>
      </c>
      <c r="N418" t="s">
        <v>31</v>
      </c>
      <c r="O418" s="4" t="str">
        <f t="shared" si="49"/>
        <v>click</v>
      </c>
      <c r="P418" t="str">
        <f t="shared" si="50"/>
        <v>();</v>
      </c>
      <c r="Q418" t="str">
        <f t="shared" si="51"/>
        <v/>
      </c>
      <c r="R418" t="str">
        <f t="shared" si="48"/>
        <v/>
      </c>
      <c r="S418" s="1" t="str">
        <f t="shared" si="47"/>
        <v/>
      </c>
      <c r="T418"/>
      <c r="U418"/>
      <c r="V418"/>
      <c r="W418"/>
      <c r="X418"/>
      <c r="Y418"/>
      <c r="Z418">
        <v>409</v>
      </c>
      <c r="AA418"/>
      <c r="AB418"/>
      <c r="AC418" s="4"/>
      <c r="AD418" s="4"/>
      <c r="AE418" s="4"/>
      <c r="AF418" s="4"/>
      <c r="AG418" s="4"/>
      <c r="AH418" s="4"/>
      <c r="AI418" s="4"/>
      <c r="AJ418" s="4"/>
      <c r="AK418" s="4"/>
      <c r="AL418" s="4"/>
      <c r="AM418" s="4"/>
      <c r="AN418" s="4"/>
      <c r="AO418" s="4"/>
      <c r="AP418" s="4"/>
      <c r="AQ418" s="4"/>
      <c r="AR418" s="4"/>
      <c r="AS418" s="4"/>
      <c r="AT418" s="4"/>
      <c r="AU418" s="4"/>
      <c r="AV418" s="4"/>
      <c r="AW418" s="4"/>
      <c r="AX418" s="4"/>
      <c r="AY418" s="4"/>
      <c r="AZ418" s="4"/>
      <c r="BA418" s="4"/>
      <c r="BB418" s="3"/>
      <c r="BC418" s="3"/>
      <c r="CT418" s="2" t="e">
        <v>#N/A</v>
      </c>
      <c r="CU418" s="2" t="e">
        <v>#N/A</v>
      </c>
      <c r="CV418" s="2" t="e">
        <v>#N/A</v>
      </c>
      <c r="CW418" s="2" t="e">
        <v>#N/A</v>
      </c>
      <c r="CX418" s="2" t="e">
        <v>#N/A</v>
      </c>
      <c r="CY418" s="2" t="e">
        <v>#N/A</v>
      </c>
      <c r="CZ418" s="2" t="e">
        <v>#N/A</v>
      </c>
      <c r="DA418" s="2" t="e">
        <v>#N/A</v>
      </c>
      <c r="DB418" s="2" t="e">
        <v>#N/A</v>
      </c>
      <c r="DC418" s="2" t="e">
        <v>#N/A</v>
      </c>
      <c r="DD418" s="2" t="e">
        <v>#N/A</v>
      </c>
      <c r="DE418" s="2" t="e">
        <v>#N/A</v>
      </c>
      <c r="DF418" s="2" t="e">
        <v>#N/A</v>
      </c>
      <c r="DG418" s="2" t="e">
        <v>#N/A</v>
      </c>
      <c r="DH418" s="2" t="e">
        <v>#N/A</v>
      </c>
      <c r="DI418" s="2" t="e">
        <v>#N/A</v>
      </c>
    </row>
    <row r="419" spans="1:113" s="2" customFormat="1" ht="75">
      <c r="A419"/>
      <c r="B419"/>
      <c r="C419" s="44"/>
      <c r="D419" s="44" t="s">
        <v>197</v>
      </c>
      <c r="E419" s="44" t="s">
        <v>190</v>
      </c>
      <c r="F419" s="44" t="s">
        <v>3222</v>
      </c>
      <c r="G419" s="44" t="s">
        <v>6</v>
      </c>
      <c r="H419" s="44" t="s">
        <v>7</v>
      </c>
      <c r="I419" s="44"/>
      <c r="J419" s="44"/>
      <c r="K419" s="44"/>
      <c r="L419" s="44"/>
      <c r="M419" t="str">
        <f t="shared" si="45"/>
        <v>"//*[@class=\"</v>
      </c>
      <c r="N419" t="s">
        <v>31</v>
      </c>
      <c r="O419" s="4" t="str">
        <f t="shared" si="49"/>
        <v>click</v>
      </c>
      <c r="P419" t="str">
        <f t="shared" si="50"/>
        <v>();</v>
      </c>
      <c r="Q419" t="str">
        <f t="shared" si="51"/>
        <v/>
      </c>
      <c r="R419" t="str">
        <f t="shared" si="48"/>
        <v/>
      </c>
      <c r="S419" s="1" t="str">
        <f t="shared" si="47"/>
        <v/>
      </c>
      <c r="T419"/>
      <c r="U419"/>
      <c r="V419"/>
      <c r="W419"/>
      <c r="X419"/>
      <c r="Y419"/>
      <c r="Z419">
        <v>410</v>
      </c>
      <c r="AA419"/>
      <c r="AB419"/>
      <c r="AC419" s="4"/>
      <c r="AD419" s="4"/>
      <c r="AE419" s="4"/>
      <c r="AF419" s="4"/>
      <c r="AG419" s="4"/>
      <c r="AH419" s="4"/>
      <c r="AI419" s="4"/>
      <c r="AJ419" s="4"/>
      <c r="AK419" s="4"/>
      <c r="AL419" s="4"/>
      <c r="AM419" s="4"/>
      <c r="AN419" s="4"/>
      <c r="AO419" s="4"/>
      <c r="AP419" s="4"/>
      <c r="AQ419" s="4"/>
      <c r="AR419" s="4"/>
      <c r="AS419" s="4"/>
      <c r="AT419" s="4"/>
      <c r="AU419" s="4"/>
      <c r="AV419" s="4"/>
      <c r="AW419" s="4"/>
      <c r="AX419" s="4"/>
      <c r="AY419" s="4"/>
      <c r="AZ419" s="4"/>
      <c r="BA419" s="4"/>
      <c r="BB419" s="3"/>
      <c r="BC419" s="3"/>
      <c r="CT419" s="2" t="e">
        <v>#N/A</v>
      </c>
      <c r="CU419" s="2" t="e">
        <v>#N/A</v>
      </c>
      <c r="CV419" s="2" t="e">
        <v>#N/A</v>
      </c>
      <c r="CW419" s="2" t="e">
        <v>#N/A</v>
      </c>
      <c r="CX419" s="2" t="e">
        <v>#N/A</v>
      </c>
      <c r="CY419" s="2" t="e">
        <v>#N/A</v>
      </c>
      <c r="CZ419" s="2" t="e">
        <v>#N/A</v>
      </c>
      <c r="DA419" s="2" t="e">
        <v>#N/A</v>
      </c>
      <c r="DB419" s="2" t="e">
        <v>#N/A</v>
      </c>
      <c r="DC419" s="2" t="e">
        <v>#N/A</v>
      </c>
      <c r="DD419" s="2" t="e">
        <v>#N/A</v>
      </c>
      <c r="DE419" s="2" t="e">
        <v>#N/A</v>
      </c>
      <c r="DF419" s="2" t="e">
        <v>#N/A</v>
      </c>
      <c r="DG419" s="2" t="e">
        <v>#N/A</v>
      </c>
      <c r="DH419" s="2" t="e">
        <v>#N/A</v>
      </c>
      <c r="DI419" s="2" t="e">
        <v>#N/A</v>
      </c>
    </row>
    <row r="420" spans="1:113" s="2" customFormat="1" ht="75">
      <c r="A420"/>
      <c r="B420"/>
      <c r="C420" s="44"/>
      <c r="D420" s="44" t="s">
        <v>197</v>
      </c>
      <c r="E420" s="44" t="s">
        <v>190</v>
      </c>
      <c r="F420" s="44" t="s">
        <v>3223</v>
      </c>
      <c r="G420" s="44" t="s">
        <v>6</v>
      </c>
      <c r="H420" s="44" t="s">
        <v>7</v>
      </c>
      <c r="I420" s="44"/>
      <c r="J420" s="44"/>
      <c r="K420" s="44"/>
      <c r="L420" s="44"/>
      <c r="M420" t="str">
        <f t="shared" si="45"/>
        <v>"//*[@class=\"</v>
      </c>
      <c r="N420" t="s">
        <v>31</v>
      </c>
      <c r="O420" s="4" t="str">
        <f t="shared" si="49"/>
        <v>click</v>
      </c>
      <c r="P420" t="str">
        <f t="shared" si="50"/>
        <v>();</v>
      </c>
      <c r="Q420" t="str">
        <f t="shared" si="51"/>
        <v/>
      </c>
      <c r="R420" t="str">
        <f t="shared" si="48"/>
        <v/>
      </c>
      <c r="S420" s="1" t="str">
        <f t="shared" si="47"/>
        <v/>
      </c>
      <c r="T420"/>
      <c r="U420"/>
      <c r="V420"/>
      <c r="W420"/>
      <c r="X420"/>
      <c r="Y420"/>
      <c r="Z420">
        <v>411</v>
      </c>
      <c r="AA420"/>
      <c r="AB420"/>
      <c r="AC420" s="4"/>
      <c r="AD420" s="4"/>
      <c r="AE420" s="4"/>
      <c r="AF420" s="4"/>
      <c r="AG420" s="4"/>
      <c r="AH420" s="4"/>
      <c r="AI420" s="4"/>
      <c r="AJ420" s="4"/>
      <c r="AK420" s="4"/>
      <c r="AL420" s="4"/>
      <c r="AM420" s="4"/>
      <c r="AN420" s="4"/>
      <c r="AO420" s="4"/>
      <c r="AP420" s="4"/>
      <c r="AQ420" s="4"/>
      <c r="AR420" s="4"/>
      <c r="AS420" s="4"/>
      <c r="AT420" s="4"/>
      <c r="AU420" s="4"/>
      <c r="AV420" s="4"/>
      <c r="AW420" s="4"/>
      <c r="AX420" s="4"/>
      <c r="AY420" s="4"/>
      <c r="AZ420" s="4"/>
      <c r="BA420" s="4"/>
      <c r="BB420" s="3"/>
      <c r="BC420" s="3"/>
      <c r="CT420" s="2" t="e">
        <v>#N/A</v>
      </c>
      <c r="CU420" s="2" t="e">
        <v>#N/A</v>
      </c>
      <c r="CV420" s="2" t="e">
        <v>#N/A</v>
      </c>
      <c r="CW420" s="2" t="e">
        <v>#N/A</v>
      </c>
      <c r="CX420" s="2" t="e">
        <v>#N/A</v>
      </c>
      <c r="CY420" s="2" t="e">
        <v>#N/A</v>
      </c>
      <c r="CZ420" s="2" t="e">
        <v>#N/A</v>
      </c>
      <c r="DA420" s="2" t="e">
        <v>#N/A</v>
      </c>
      <c r="DB420" s="2" t="e">
        <v>#N/A</v>
      </c>
      <c r="DC420" s="2" t="e">
        <v>#N/A</v>
      </c>
      <c r="DD420" s="2" t="e">
        <v>#N/A</v>
      </c>
      <c r="DE420" s="2" t="e">
        <v>#N/A</v>
      </c>
      <c r="DF420" s="2" t="e">
        <v>#N/A</v>
      </c>
      <c r="DG420" s="2" t="e">
        <v>#N/A</v>
      </c>
      <c r="DH420" s="2" t="e">
        <v>#N/A</v>
      </c>
      <c r="DI420" s="2" t="e">
        <v>#N/A</v>
      </c>
    </row>
    <row r="421" spans="1:113" s="2" customFormat="1" ht="75">
      <c r="A421"/>
      <c r="B421"/>
      <c r="C421" s="44"/>
      <c r="D421" s="44" t="s">
        <v>197</v>
      </c>
      <c r="E421" s="44" t="s">
        <v>190</v>
      </c>
      <c r="F421" s="44" t="s">
        <v>3224</v>
      </c>
      <c r="G421" s="44" t="s">
        <v>6</v>
      </c>
      <c r="H421" s="44" t="s">
        <v>7</v>
      </c>
      <c r="I421" s="44"/>
      <c r="J421" s="44"/>
      <c r="K421" s="44"/>
      <c r="L421" s="44"/>
      <c r="M421" t="str">
        <f t="shared" si="45"/>
        <v>"//*[@class=\"</v>
      </c>
      <c r="N421" t="s">
        <v>31</v>
      </c>
      <c r="O421" s="4" t="str">
        <f t="shared" si="49"/>
        <v>click</v>
      </c>
      <c r="P421" t="str">
        <f t="shared" si="50"/>
        <v>();</v>
      </c>
      <c r="Q421" t="str">
        <f t="shared" si="51"/>
        <v/>
      </c>
      <c r="R421" t="str">
        <f t="shared" si="48"/>
        <v/>
      </c>
      <c r="S421" s="1" t="str">
        <f t="shared" si="47"/>
        <v/>
      </c>
      <c r="T421"/>
      <c r="U421"/>
      <c r="V421"/>
      <c r="W421"/>
      <c r="X421"/>
      <c r="Y421"/>
      <c r="Z421">
        <v>412</v>
      </c>
      <c r="AA421"/>
      <c r="AB421"/>
      <c r="AC421" s="4"/>
      <c r="AD421" s="4"/>
      <c r="AE421" s="4"/>
      <c r="AF421" s="4"/>
      <c r="AG421" s="4"/>
      <c r="AH421" s="4"/>
      <c r="AI421" s="4"/>
      <c r="AJ421" s="4"/>
      <c r="AK421" s="4"/>
      <c r="AL421" s="4"/>
      <c r="AM421" s="4"/>
      <c r="AN421" s="4"/>
      <c r="AO421" s="4"/>
      <c r="AP421" s="4"/>
      <c r="AQ421" s="4"/>
      <c r="AR421" s="4"/>
      <c r="AS421" s="4"/>
      <c r="AT421" s="4"/>
      <c r="AU421" s="4"/>
      <c r="AV421" s="4"/>
      <c r="AW421" s="4"/>
      <c r="AX421" s="4"/>
      <c r="AY421" s="4"/>
      <c r="AZ421" s="4"/>
      <c r="BA421" s="4"/>
      <c r="BB421" s="3"/>
      <c r="BC421" s="3"/>
      <c r="CT421" s="2" t="e">
        <v>#N/A</v>
      </c>
      <c r="CU421" s="2" t="e">
        <v>#N/A</v>
      </c>
      <c r="CV421" s="2" t="e">
        <v>#N/A</v>
      </c>
      <c r="CW421" s="2" t="e">
        <v>#N/A</v>
      </c>
      <c r="CX421" s="2" t="e">
        <v>#N/A</v>
      </c>
      <c r="CY421" s="2" t="e">
        <v>#N/A</v>
      </c>
      <c r="CZ421" s="2" t="e">
        <v>#N/A</v>
      </c>
      <c r="DA421" s="2" t="e">
        <v>#N/A</v>
      </c>
      <c r="DB421" s="2" t="e">
        <v>#N/A</v>
      </c>
      <c r="DC421" s="2" t="e">
        <v>#N/A</v>
      </c>
      <c r="DD421" s="2" t="e">
        <v>#N/A</v>
      </c>
      <c r="DE421" s="2" t="e">
        <v>#N/A</v>
      </c>
      <c r="DF421" s="2" t="e">
        <v>#N/A</v>
      </c>
      <c r="DG421" s="2" t="e">
        <v>#N/A</v>
      </c>
      <c r="DH421" s="2" t="e">
        <v>#N/A</v>
      </c>
      <c r="DI421" s="2" t="e">
        <v>#N/A</v>
      </c>
    </row>
    <row r="422" spans="1:113" s="2" customFormat="1" ht="75">
      <c r="A422"/>
      <c r="B422"/>
      <c r="C422" s="44"/>
      <c r="D422" s="44" t="s">
        <v>197</v>
      </c>
      <c r="E422" s="44" t="s">
        <v>190</v>
      </c>
      <c r="F422" s="44" t="s">
        <v>3225</v>
      </c>
      <c r="G422" s="44" t="s">
        <v>6</v>
      </c>
      <c r="H422" s="44" t="s">
        <v>7</v>
      </c>
      <c r="I422" s="44"/>
      <c r="J422" s="44"/>
      <c r="K422" s="44"/>
      <c r="L422" s="44"/>
      <c r="M422" t="str">
        <f t="shared" si="45"/>
        <v>"//*[@class=\"</v>
      </c>
      <c r="N422" t="s">
        <v>31</v>
      </c>
      <c r="O422" s="4" t="str">
        <f t="shared" si="49"/>
        <v>click</v>
      </c>
      <c r="P422" t="str">
        <f t="shared" si="50"/>
        <v>();</v>
      </c>
      <c r="Q422" t="str">
        <f t="shared" si="51"/>
        <v/>
      </c>
      <c r="R422" t="str">
        <f t="shared" si="48"/>
        <v/>
      </c>
      <c r="S422" s="1" t="str">
        <f t="shared" si="47"/>
        <v/>
      </c>
      <c r="T422"/>
      <c r="U422"/>
      <c r="V422"/>
      <c r="W422"/>
      <c r="X422"/>
      <c r="Y422"/>
      <c r="Z422">
        <v>413</v>
      </c>
      <c r="AA422"/>
      <c r="AB422"/>
      <c r="AC422" s="4"/>
      <c r="AD422" s="4"/>
      <c r="AE422" s="4"/>
      <c r="AF422" s="4"/>
      <c r="AG422" s="4"/>
      <c r="AH422" s="4"/>
      <c r="AI422" s="4"/>
      <c r="AJ422" s="4"/>
      <c r="AK422" s="4"/>
      <c r="AL422" s="4"/>
      <c r="AM422" s="4"/>
      <c r="AN422" s="4"/>
      <c r="AO422" s="4"/>
      <c r="AP422" s="4"/>
      <c r="AQ422" s="4"/>
      <c r="AR422" s="4"/>
      <c r="AS422" s="4"/>
      <c r="AT422" s="4"/>
      <c r="AU422" s="4"/>
      <c r="AV422" s="4"/>
      <c r="AW422" s="4"/>
      <c r="AX422" s="4"/>
      <c r="AY422" s="4"/>
      <c r="AZ422" s="4"/>
      <c r="BA422" s="4"/>
      <c r="BB422" s="3"/>
      <c r="BC422" s="3"/>
      <c r="CT422" s="2" t="e">
        <v>#N/A</v>
      </c>
      <c r="CU422" s="2" t="e">
        <v>#N/A</v>
      </c>
      <c r="CV422" s="2" t="e">
        <v>#N/A</v>
      </c>
      <c r="CW422" s="2" t="e">
        <v>#N/A</v>
      </c>
      <c r="CX422" s="2" t="e">
        <v>#N/A</v>
      </c>
      <c r="CY422" s="2" t="e">
        <v>#N/A</v>
      </c>
      <c r="CZ422" s="2" t="e">
        <v>#N/A</v>
      </c>
      <c r="DA422" s="2" t="e">
        <v>#N/A</v>
      </c>
      <c r="DB422" s="2" t="e">
        <v>#N/A</v>
      </c>
      <c r="DC422" s="2" t="e">
        <v>#N/A</v>
      </c>
      <c r="DD422" s="2" t="e">
        <v>#N/A</v>
      </c>
      <c r="DE422" s="2" t="e">
        <v>#N/A</v>
      </c>
      <c r="DF422" s="2" t="e">
        <v>#N/A</v>
      </c>
      <c r="DG422" s="2" t="e">
        <v>#N/A</v>
      </c>
      <c r="DH422" s="2" t="e">
        <v>#N/A</v>
      </c>
      <c r="DI422" s="2" t="e">
        <v>#N/A</v>
      </c>
    </row>
    <row r="423" spans="1:113" s="2" customFormat="1" ht="75">
      <c r="A423"/>
      <c r="B423"/>
      <c r="C423" s="44"/>
      <c r="D423" s="44" t="s">
        <v>197</v>
      </c>
      <c r="E423" s="44" t="s">
        <v>190</v>
      </c>
      <c r="F423" s="44" t="s">
        <v>3226</v>
      </c>
      <c r="G423" s="44" t="s">
        <v>6</v>
      </c>
      <c r="H423" s="44" t="s">
        <v>7</v>
      </c>
      <c r="I423" s="44"/>
      <c r="J423" s="44"/>
      <c r="K423" s="44"/>
      <c r="L423" s="44"/>
      <c r="M423" t="str">
        <f t="shared" si="45"/>
        <v>"//*[@class=\"</v>
      </c>
      <c r="N423" t="s">
        <v>31</v>
      </c>
      <c r="O423" s="4" t="str">
        <f t="shared" si="49"/>
        <v>click</v>
      </c>
      <c r="P423" t="str">
        <f t="shared" si="50"/>
        <v>();</v>
      </c>
      <c r="Q423" t="str">
        <f t="shared" si="51"/>
        <v/>
      </c>
      <c r="R423" t="str">
        <f t="shared" si="48"/>
        <v/>
      </c>
      <c r="S423" s="1" t="str">
        <f t="shared" si="47"/>
        <v/>
      </c>
      <c r="T423"/>
      <c r="U423"/>
      <c r="V423"/>
      <c r="W423"/>
      <c r="X423"/>
      <c r="Y423"/>
      <c r="Z423">
        <v>414</v>
      </c>
      <c r="AA423"/>
      <c r="AB423"/>
      <c r="AC423" s="4"/>
      <c r="AD423" s="4"/>
      <c r="AE423" s="4"/>
      <c r="AF423" s="4"/>
      <c r="AG423" s="4"/>
      <c r="AH423" s="4"/>
      <c r="AI423" s="4"/>
      <c r="AJ423" s="4"/>
      <c r="AK423" s="4"/>
      <c r="AL423" s="4"/>
      <c r="AM423" s="4"/>
      <c r="AN423" s="4"/>
      <c r="AO423" s="4"/>
      <c r="AP423" s="4"/>
      <c r="AQ423" s="4"/>
      <c r="AR423" s="4"/>
      <c r="AS423" s="4"/>
      <c r="AT423" s="4"/>
      <c r="AU423" s="4"/>
      <c r="AV423" s="4"/>
      <c r="AW423" s="4"/>
      <c r="AX423" s="4"/>
      <c r="AY423" s="4"/>
      <c r="AZ423" s="4"/>
      <c r="BA423" s="4"/>
      <c r="BB423" s="3"/>
      <c r="BC423" s="3"/>
      <c r="CT423" s="2" t="e">
        <v>#N/A</v>
      </c>
      <c r="CU423" s="2" t="e">
        <v>#N/A</v>
      </c>
      <c r="CV423" s="2" t="e">
        <v>#N/A</v>
      </c>
      <c r="CW423" s="2" t="e">
        <v>#N/A</v>
      </c>
      <c r="CX423" s="2" t="e">
        <v>#N/A</v>
      </c>
      <c r="CY423" s="2" t="e">
        <v>#N/A</v>
      </c>
      <c r="CZ423" s="2" t="e">
        <v>#N/A</v>
      </c>
      <c r="DA423" s="2" t="e">
        <v>#N/A</v>
      </c>
      <c r="DB423" s="2" t="e">
        <v>#N/A</v>
      </c>
      <c r="DC423" s="2" t="e">
        <v>#N/A</v>
      </c>
      <c r="DD423" s="2" t="e">
        <v>#N/A</v>
      </c>
      <c r="DE423" s="2" t="e">
        <v>#N/A</v>
      </c>
      <c r="DF423" s="2" t="e">
        <v>#N/A</v>
      </c>
      <c r="DG423" s="2" t="e">
        <v>#N/A</v>
      </c>
      <c r="DH423" s="2" t="e">
        <v>#N/A</v>
      </c>
      <c r="DI423" s="2" t="e">
        <v>#N/A</v>
      </c>
    </row>
    <row r="424" spans="1:113" s="2" customFormat="1" ht="75">
      <c r="A424"/>
      <c r="B424"/>
      <c r="C424" s="44"/>
      <c r="D424" s="44" t="s">
        <v>197</v>
      </c>
      <c r="E424" s="44" t="s">
        <v>190</v>
      </c>
      <c r="F424" s="44" t="s">
        <v>3227</v>
      </c>
      <c r="G424" s="44" t="s">
        <v>6</v>
      </c>
      <c r="H424" s="44" t="s">
        <v>7</v>
      </c>
      <c r="I424" s="44"/>
      <c r="J424" s="44"/>
      <c r="K424" s="44"/>
      <c r="L424" s="44"/>
      <c r="M424" t="str">
        <f t="shared" si="45"/>
        <v>"//*[@class=\"</v>
      </c>
      <c r="N424" t="s">
        <v>31</v>
      </c>
      <c r="O424" s="4" t="str">
        <f t="shared" si="49"/>
        <v>click</v>
      </c>
      <c r="P424" t="str">
        <f t="shared" si="50"/>
        <v>();</v>
      </c>
      <c r="Q424" t="str">
        <f t="shared" si="51"/>
        <v/>
      </c>
      <c r="R424" t="str">
        <f t="shared" si="48"/>
        <v/>
      </c>
      <c r="S424" s="1" t="str">
        <f t="shared" si="47"/>
        <v/>
      </c>
      <c r="T424"/>
      <c r="U424"/>
      <c r="V424"/>
      <c r="W424"/>
      <c r="X424"/>
      <c r="Y424"/>
      <c r="Z424">
        <v>415</v>
      </c>
      <c r="AA424"/>
      <c r="AB424"/>
      <c r="AC424" s="4"/>
      <c r="AD424" s="4"/>
      <c r="AE424" s="4"/>
      <c r="AF424" s="4"/>
      <c r="AG424" s="4"/>
      <c r="AH424" s="4"/>
      <c r="AI424" s="4"/>
      <c r="AJ424" s="4"/>
      <c r="AK424" s="4"/>
      <c r="AL424" s="4"/>
      <c r="AM424" s="4"/>
      <c r="AN424" s="4"/>
      <c r="AO424" s="4"/>
      <c r="AP424" s="4"/>
      <c r="AQ424" s="4"/>
      <c r="AR424" s="4"/>
      <c r="AS424" s="4"/>
      <c r="AT424" s="4"/>
      <c r="AU424" s="4"/>
      <c r="AV424" s="4"/>
      <c r="AW424" s="4"/>
      <c r="AX424" s="4"/>
      <c r="AY424" s="4"/>
      <c r="AZ424" s="4"/>
      <c r="BA424" s="4"/>
      <c r="BB424" s="3"/>
      <c r="BC424" s="3"/>
      <c r="CT424" s="2" t="e">
        <v>#N/A</v>
      </c>
      <c r="CU424" s="2" t="e">
        <v>#N/A</v>
      </c>
      <c r="CV424" s="2" t="e">
        <v>#N/A</v>
      </c>
      <c r="CW424" s="2" t="e">
        <v>#N/A</v>
      </c>
      <c r="CX424" s="2" t="e">
        <v>#N/A</v>
      </c>
      <c r="CY424" s="2" t="e">
        <v>#N/A</v>
      </c>
      <c r="CZ424" s="2" t="e">
        <v>#N/A</v>
      </c>
      <c r="DA424" s="2" t="e">
        <v>#N/A</v>
      </c>
      <c r="DB424" s="2" t="e">
        <v>#N/A</v>
      </c>
      <c r="DC424" s="2" t="e">
        <v>#N/A</v>
      </c>
      <c r="DD424" s="2" t="e">
        <v>#N/A</v>
      </c>
      <c r="DE424" s="2" t="e">
        <v>#N/A</v>
      </c>
      <c r="DF424" s="2" t="e">
        <v>#N/A</v>
      </c>
      <c r="DG424" s="2" t="e">
        <v>#N/A</v>
      </c>
      <c r="DH424" s="2" t="e">
        <v>#N/A</v>
      </c>
      <c r="DI424" s="2" t="e">
        <v>#N/A</v>
      </c>
    </row>
    <row r="425" spans="1:113" s="2" customFormat="1" ht="75">
      <c r="A425"/>
      <c r="B425"/>
      <c r="C425" s="44"/>
      <c r="D425" s="44" t="s">
        <v>197</v>
      </c>
      <c r="E425" s="44" t="s">
        <v>190</v>
      </c>
      <c r="F425" s="44" t="s">
        <v>3228</v>
      </c>
      <c r="G425" s="44" t="s">
        <v>6</v>
      </c>
      <c r="H425" s="44" t="s">
        <v>7</v>
      </c>
      <c r="I425" s="44"/>
      <c r="J425" s="44"/>
      <c r="K425" s="44"/>
      <c r="L425" s="44"/>
      <c r="M425" t="str">
        <f t="shared" si="45"/>
        <v>"//*[@class=\"</v>
      </c>
      <c r="N425" t="s">
        <v>31</v>
      </c>
      <c r="O425" s="4" t="str">
        <f t="shared" si="49"/>
        <v>click</v>
      </c>
      <c r="P425" t="str">
        <f t="shared" si="50"/>
        <v>();</v>
      </c>
      <c r="Q425" t="str">
        <f t="shared" si="51"/>
        <v/>
      </c>
      <c r="R425" t="str">
        <f t="shared" si="48"/>
        <v/>
      </c>
      <c r="S425" s="1" t="str">
        <f t="shared" si="47"/>
        <v/>
      </c>
      <c r="T425"/>
      <c r="U425"/>
      <c r="V425"/>
      <c r="W425"/>
      <c r="X425"/>
      <c r="Y425"/>
      <c r="Z425">
        <v>416</v>
      </c>
      <c r="AA425"/>
      <c r="AB425"/>
      <c r="AC425" s="4"/>
      <c r="AD425" s="4"/>
      <c r="AE425" s="4"/>
      <c r="AF425" s="4"/>
      <c r="AG425" s="4"/>
      <c r="AH425" s="4"/>
      <c r="AI425" s="4"/>
      <c r="AJ425" s="4"/>
      <c r="AK425" s="4"/>
      <c r="AL425" s="4"/>
      <c r="AM425" s="4"/>
      <c r="AN425" s="4"/>
      <c r="AO425" s="4"/>
      <c r="AP425" s="4"/>
      <c r="AQ425" s="4"/>
      <c r="AR425" s="4"/>
      <c r="AS425" s="4"/>
      <c r="AT425" s="4"/>
      <c r="AU425" s="4"/>
      <c r="AV425" s="4"/>
      <c r="AW425" s="4"/>
      <c r="AX425" s="4"/>
      <c r="AY425" s="4"/>
      <c r="AZ425" s="4"/>
      <c r="BA425" s="4"/>
      <c r="BB425" s="3"/>
      <c r="BC425" s="3"/>
      <c r="CT425" s="2" t="e">
        <v>#N/A</v>
      </c>
      <c r="CU425" s="2" t="e">
        <v>#N/A</v>
      </c>
      <c r="CV425" s="2" t="e">
        <v>#N/A</v>
      </c>
      <c r="CW425" s="2" t="e">
        <v>#N/A</v>
      </c>
      <c r="CX425" s="2" t="e">
        <v>#N/A</v>
      </c>
      <c r="CY425" s="2" t="e">
        <v>#N/A</v>
      </c>
      <c r="CZ425" s="2" t="e">
        <v>#N/A</v>
      </c>
      <c r="DA425" s="2" t="e">
        <v>#N/A</v>
      </c>
      <c r="DB425" s="2" t="e">
        <v>#N/A</v>
      </c>
      <c r="DC425" s="2" t="e">
        <v>#N/A</v>
      </c>
      <c r="DD425" s="2" t="e">
        <v>#N/A</v>
      </c>
      <c r="DE425" s="2" t="e">
        <v>#N/A</v>
      </c>
      <c r="DF425" s="2" t="e">
        <v>#N/A</v>
      </c>
      <c r="DG425" s="2" t="e">
        <v>#N/A</v>
      </c>
      <c r="DH425" s="2" t="e">
        <v>#N/A</v>
      </c>
      <c r="DI425" s="2" t="e">
        <v>#N/A</v>
      </c>
    </row>
    <row r="426" spans="1:113" s="2" customFormat="1" ht="75">
      <c r="A426"/>
      <c r="B426"/>
      <c r="C426" s="44"/>
      <c r="D426" s="44" t="s">
        <v>197</v>
      </c>
      <c r="E426" s="44" t="s">
        <v>190</v>
      </c>
      <c r="F426" s="44" t="s">
        <v>3229</v>
      </c>
      <c r="G426" s="44" t="s">
        <v>6</v>
      </c>
      <c r="H426" s="44" t="s">
        <v>7</v>
      </c>
      <c r="I426" s="44"/>
      <c r="J426" s="44"/>
      <c r="K426" s="44"/>
      <c r="L426" s="44"/>
      <c r="M426" t="str">
        <f t="shared" si="45"/>
        <v>"//*[@class=\"</v>
      </c>
      <c r="N426" t="s">
        <v>31</v>
      </c>
      <c r="O426" s="4" t="str">
        <f t="shared" si="49"/>
        <v>click</v>
      </c>
      <c r="P426" t="str">
        <f t="shared" si="50"/>
        <v>();</v>
      </c>
      <c r="Q426" t="str">
        <f t="shared" si="51"/>
        <v/>
      </c>
      <c r="R426" t="str">
        <f t="shared" si="48"/>
        <v/>
      </c>
      <c r="S426" s="1" t="str">
        <f t="shared" si="47"/>
        <v/>
      </c>
      <c r="T426"/>
      <c r="U426"/>
      <c r="V426"/>
      <c r="W426"/>
      <c r="X426"/>
      <c r="Y426"/>
      <c r="Z426">
        <v>417</v>
      </c>
      <c r="AA426"/>
      <c r="AB426"/>
      <c r="AC426" s="4"/>
      <c r="AD426" s="4"/>
      <c r="AE426" s="4"/>
      <c r="AF426" s="4"/>
      <c r="AG426" s="4"/>
      <c r="AH426" s="4"/>
      <c r="AI426" s="4"/>
      <c r="AJ426" s="4"/>
      <c r="AK426" s="4"/>
      <c r="AL426" s="4"/>
      <c r="AM426" s="4"/>
      <c r="AN426" s="4"/>
      <c r="AO426" s="4"/>
      <c r="AP426" s="4"/>
      <c r="AQ426" s="4"/>
      <c r="AR426" s="4"/>
      <c r="AS426" s="4"/>
      <c r="AT426" s="4"/>
      <c r="AU426" s="4"/>
      <c r="AV426" s="4"/>
      <c r="AW426" s="4"/>
      <c r="AX426" s="4"/>
      <c r="AY426" s="4"/>
      <c r="AZ426" s="4"/>
      <c r="BA426" s="4"/>
      <c r="BB426" s="3"/>
      <c r="BC426" s="3"/>
      <c r="CT426" s="2" t="e">
        <v>#N/A</v>
      </c>
      <c r="CU426" s="2" t="e">
        <v>#N/A</v>
      </c>
      <c r="CV426" s="2" t="e">
        <v>#N/A</v>
      </c>
      <c r="CW426" s="2" t="e">
        <v>#N/A</v>
      </c>
      <c r="CX426" s="2" t="e">
        <v>#N/A</v>
      </c>
      <c r="CY426" s="2" t="e">
        <v>#N/A</v>
      </c>
      <c r="CZ426" s="2" t="e">
        <v>#N/A</v>
      </c>
      <c r="DA426" s="2" t="e">
        <v>#N/A</v>
      </c>
      <c r="DB426" s="2" t="e">
        <v>#N/A</v>
      </c>
      <c r="DC426" s="2" t="e">
        <v>#N/A</v>
      </c>
      <c r="DD426" s="2" t="e">
        <v>#N/A</v>
      </c>
      <c r="DE426" s="2" t="e">
        <v>#N/A</v>
      </c>
      <c r="DF426" s="2" t="e">
        <v>#N/A</v>
      </c>
      <c r="DG426" s="2" t="e">
        <v>#N/A</v>
      </c>
      <c r="DH426" s="2" t="e">
        <v>#N/A</v>
      </c>
      <c r="DI426" s="2" t="e">
        <v>#N/A</v>
      </c>
    </row>
    <row r="427" spans="1:113" s="2" customFormat="1" ht="75">
      <c r="A427"/>
      <c r="B427"/>
      <c r="C427" s="44"/>
      <c r="D427" s="44" t="s">
        <v>197</v>
      </c>
      <c r="E427" s="44" t="s">
        <v>190</v>
      </c>
      <c r="F427" s="44" t="s">
        <v>3230</v>
      </c>
      <c r="G427" s="44" t="s">
        <v>6</v>
      </c>
      <c r="H427" s="44" t="s">
        <v>7</v>
      </c>
      <c r="I427" s="44"/>
      <c r="J427" s="44"/>
      <c r="K427" s="44"/>
      <c r="L427" s="44"/>
      <c r="M427" t="str">
        <f t="shared" si="45"/>
        <v>"//*[@class=\"</v>
      </c>
      <c r="N427" t="s">
        <v>31</v>
      </c>
      <c r="O427" s="4" t="str">
        <f t="shared" si="49"/>
        <v>click</v>
      </c>
      <c r="P427" t="str">
        <f t="shared" si="50"/>
        <v>();</v>
      </c>
      <c r="Q427" t="str">
        <f t="shared" si="51"/>
        <v/>
      </c>
      <c r="R427" t="str">
        <f t="shared" si="48"/>
        <v/>
      </c>
      <c r="S427" s="1" t="str">
        <f t="shared" si="47"/>
        <v/>
      </c>
      <c r="T427"/>
      <c r="U427"/>
      <c r="V427"/>
      <c r="W427"/>
      <c r="X427"/>
      <c r="Y427"/>
      <c r="Z427">
        <v>418</v>
      </c>
      <c r="AA427"/>
      <c r="AB427"/>
      <c r="AC427" s="4"/>
      <c r="AD427" s="4"/>
      <c r="AE427" s="4"/>
      <c r="AF427" s="4"/>
      <c r="AG427" s="4"/>
      <c r="AH427" s="4"/>
      <c r="AI427" s="4"/>
      <c r="AJ427" s="4"/>
      <c r="AK427" s="4"/>
      <c r="AL427" s="4"/>
      <c r="AM427" s="4"/>
      <c r="AN427" s="4"/>
      <c r="AO427" s="4"/>
      <c r="AP427" s="4"/>
      <c r="AQ427" s="4"/>
      <c r="AR427" s="4"/>
      <c r="AS427" s="4"/>
      <c r="AT427" s="4"/>
      <c r="AU427" s="4"/>
      <c r="AV427" s="4"/>
      <c r="AW427" s="4"/>
      <c r="AX427" s="4"/>
      <c r="AY427" s="4"/>
      <c r="AZ427" s="4"/>
      <c r="BA427" s="4"/>
      <c r="BB427" s="3"/>
      <c r="BC427" s="3"/>
      <c r="CT427" s="2" t="e">
        <v>#N/A</v>
      </c>
      <c r="CU427" s="2" t="e">
        <v>#N/A</v>
      </c>
      <c r="CV427" s="2" t="e">
        <v>#N/A</v>
      </c>
      <c r="CW427" s="2" t="e">
        <v>#N/A</v>
      </c>
      <c r="CX427" s="2" t="e">
        <v>#N/A</v>
      </c>
      <c r="CY427" s="2" t="e">
        <v>#N/A</v>
      </c>
      <c r="CZ427" s="2" t="e">
        <v>#N/A</v>
      </c>
      <c r="DA427" s="2" t="e">
        <v>#N/A</v>
      </c>
      <c r="DB427" s="2" t="e">
        <v>#N/A</v>
      </c>
      <c r="DC427" s="2" t="e">
        <v>#N/A</v>
      </c>
      <c r="DD427" s="2" t="e">
        <v>#N/A</v>
      </c>
      <c r="DE427" s="2" t="e">
        <v>#N/A</v>
      </c>
      <c r="DF427" s="2" t="e">
        <v>#N/A</v>
      </c>
      <c r="DG427" s="2" t="e">
        <v>#N/A</v>
      </c>
      <c r="DH427" s="2" t="e">
        <v>#N/A</v>
      </c>
      <c r="DI427" s="2" t="e">
        <v>#N/A</v>
      </c>
    </row>
    <row r="428" spans="1:113" s="2" customFormat="1" ht="75">
      <c r="A428"/>
      <c r="B428"/>
      <c r="C428" s="44"/>
      <c r="D428" s="44" t="s">
        <v>197</v>
      </c>
      <c r="E428" s="44" t="s">
        <v>190</v>
      </c>
      <c r="F428" s="44" t="s">
        <v>3231</v>
      </c>
      <c r="G428" s="44" t="s">
        <v>6</v>
      </c>
      <c r="H428" s="44" t="s">
        <v>7</v>
      </c>
      <c r="I428" s="44"/>
      <c r="J428" s="44"/>
      <c r="K428" s="44"/>
      <c r="L428" s="44"/>
      <c r="M428" t="str">
        <f t="shared" si="45"/>
        <v>"//*[@class=\"</v>
      </c>
      <c r="N428" t="s">
        <v>31</v>
      </c>
      <c r="O428" s="4" t="str">
        <f t="shared" si="49"/>
        <v>click</v>
      </c>
      <c r="P428" t="str">
        <f t="shared" si="50"/>
        <v>();</v>
      </c>
      <c r="Q428" t="str">
        <f t="shared" si="51"/>
        <v/>
      </c>
      <c r="R428" t="str">
        <f t="shared" si="48"/>
        <v/>
      </c>
      <c r="S428" s="1" t="str">
        <f t="shared" si="47"/>
        <v/>
      </c>
      <c r="T428"/>
      <c r="U428"/>
      <c r="V428"/>
      <c r="W428"/>
      <c r="X428"/>
      <c r="Y428"/>
      <c r="Z428">
        <v>419</v>
      </c>
      <c r="AA428"/>
      <c r="AB428"/>
      <c r="AC428" s="4"/>
      <c r="AD428" s="4"/>
      <c r="AE428" s="4"/>
      <c r="AF428" s="4"/>
      <c r="AG428" s="4"/>
      <c r="AH428" s="4"/>
      <c r="AI428" s="4"/>
      <c r="AJ428" s="4"/>
      <c r="AK428" s="4"/>
      <c r="AL428" s="4"/>
      <c r="AM428" s="4"/>
      <c r="AN428" s="4"/>
      <c r="AO428" s="4"/>
      <c r="AP428" s="4"/>
      <c r="AQ428" s="4"/>
      <c r="AR428" s="4"/>
      <c r="AS428" s="4"/>
      <c r="AT428" s="4"/>
      <c r="AU428" s="4"/>
      <c r="AV428" s="4"/>
      <c r="AW428" s="4"/>
      <c r="AX428" s="4"/>
      <c r="AY428" s="4"/>
      <c r="AZ428" s="4"/>
      <c r="BA428" s="4"/>
      <c r="BB428" s="3"/>
      <c r="BC428" s="3"/>
      <c r="CT428" s="2" t="e">
        <v>#N/A</v>
      </c>
      <c r="CU428" s="2" t="e">
        <v>#N/A</v>
      </c>
      <c r="CV428" s="2" t="e">
        <v>#N/A</v>
      </c>
      <c r="CW428" s="2" t="e">
        <v>#N/A</v>
      </c>
      <c r="CX428" s="2" t="e">
        <v>#N/A</v>
      </c>
      <c r="CY428" s="2" t="e">
        <v>#N/A</v>
      </c>
      <c r="CZ428" s="2" t="e">
        <v>#N/A</v>
      </c>
      <c r="DA428" s="2" t="e">
        <v>#N/A</v>
      </c>
      <c r="DB428" s="2" t="e">
        <v>#N/A</v>
      </c>
      <c r="DC428" s="2" t="e">
        <v>#N/A</v>
      </c>
      <c r="DD428" s="2" t="e">
        <v>#N/A</v>
      </c>
      <c r="DE428" s="2" t="e">
        <v>#N/A</v>
      </c>
      <c r="DF428" s="2" t="e">
        <v>#N/A</v>
      </c>
      <c r="DG428" s="2" t="e">
        <v>#N/A</v>
      </c>
      <c r="DH428" s="2" t="e">
        <v>#N/A</v>
      </c>
      <c r="DI428" s="2" t="e">
        <v>#N/A</v>
      </c>
    </row>
    <row r="429" spans="1:113" s="2" customFormat="1" ht="75">
      <c r="A429"/>
      <c r="B429"/>
      <c r="C429" s="44"/>
      <c r="D429" s="44" t="s">
        <v>197</v>
      </c>
      <c r="E429" s="44" t="s">
        <v>190</v>
      </c>
      <c r="F429" s="44" t="s">
        <v>3232</v>
      </c>
      <c r="G429" s="44" t="s">
        <v>6</v>
      </c>
      <c r="H429" s="44" t="s">
        <v>7</v>
      </c>
      <c r="I429" s="44"/>
      <c r="J429" s="44"/>
      <c r="K429" s="44"/>
      <c r="L429" s="44"/>
      <c r="M429" t="str">
        <f t="shared" si="45"/>
        <v>"//*[@class=\"</v>
      </c>
      <c r="N429" t="s">
        <v>31</v>
      </c>
      <c r="O429" s="4" t="str">
        <f t="shared" si="49"/>
        <v>click</v>
      </c>
      <c r="P429" t="str">
        <f t="shared" si="50"/>
        <v>();</v>
      </c>
      <c r="Q429" t="str">
        <f t="shared" si="51"/>
        <v/>
      </c>
      <c r="R429" t="str">
        <f t="shared" si="48"/>
        <v/>
      </c>
      <c r="S429" s="1" t="str">
        <f t="shared" si="47"/>
        <v/>
      </c>
      <c r="T429"/>
      <c r="U429"/>
      <c r="V429"/>
      <c r="W429"/>
      <c r="X429"/>
      <c r="Y429"/>
      <c r="Z429">
        <v>420</v>
      </c>
      <c r="AA429"/>
      <c r="AB429"/>
      <c r="AC429" s="4"/>
      <c r="AD429" s="4"/>
      <c r="AE429" s="4"/>
      <c r="AF429" s="4"/>
      <c r="AG429" s="4"/>
      <c r="AH429" s="4"/>
      <c r="AI429" s="4"/>
      <c r="AJ429" s="4"/>
      <c r="AK429" s="4"/>
      <c r="AL429" s="4"/>
      <c r="AM429" s="4"/>
      <c r="AN429" s="4"/>
      <c r="AO429" s="4"/>
      <c r="AP429" s="4"/>
      <c r="AQ429" s="4"/>
      <c r="AR429" s="4"/>
      <c r="AS429" s="4"/>
      <c r="AT429" s="4"/>
      <c r="AU429" s="4"/>
      <c r="AV429" s="4"/>
      <c r="AW429" s="4"/>
      <c r="AX429" s="4"/>
      <c r="AY429" s="4"/>
      <c r="AZ429" s="4"/>
      <c r="BA429" s="4"/>
      <c r="BB429" s="3"/>
      <c r="BC429" s="3"/>
      <c r="CT429" s="2" t="e">
        <v>#N/A</v>
      </c>
      <c r="CU429" s="2" t="e">
        <v>#N/A</v>
      </c>
      <c r="CV429" s="2" t="e">
        <v>#N/A</v>
      </c>
      <c r="CW429" s="2" t="e">
        <v>#N/A</v>
      </c>
      <c r="CX429" s="2" t="e">
        <v>#N/A</v>
      </c>
      <c r="CY429" s="2" t="e">
        <v>#N/A</v>
      </c>
      <c r="CZ429" s="2" t="e">
        <v>#N/A</v>
      </c>
      <c r="DA429" s="2" t="e">
        <v>#N/A</v>
      </c>
      <c r="DB429" s="2" t="e">
        <v>#N/A</v>
      </c>
      <c r="DC429" s="2" t="e">
        <v>#N/A</v>
      </c>
      <c r="DD429" s="2" t="e">
        <v>#N/A</v>
      </c>
      <c r="DE429" s="2" t="e">
        <v>#N/A</v>
      </c>
      <c r="DF429" s="2" t="e">
        <v>#N/A</v>
      </c>
      <c r="DG429" s="2" t="e">
        <v>#N/A</v>
      </c>
      <c r="DH429" s="2" t="e">
        <v>#N/A</v>
      </c>
      <c r="DI429" s="2" t="e">
        <v>#N/A</v>
      </c>
    </row>
    <row r="430" spans="1:113" s="2" customFormat="1" ht="75">
      <c r="A430"/>
      <c r="B430"/>
      <c r="C430" s="44"/>
      <c r="D430" s="44" t="s">
        <v>197</v>
      </c>
      <c r="E430" s="44" t="s">
        <v>190</v>
      </c>
      <c r="F430" s="44" t="s">
        <v>3233</v>
      </c>
      <c r="G430" s="44" t="s">
        <v>6</v>
      </c>
      <c r="H430" s="44" t="s">
        <v>7</v>
      </c>
      <c r="I430" s="44"/>
      <c r="J430" s="44"/>
      <c r="K430" s="44"/>
      <c r="L430" s="44"/>
      <c r="M430" t="str">
        <f t="shared" si="45"/>
        <v>"//*[@class=\"</v>
      </c>
      <c r="N430" t="s">
        <v>31</v>
      </c>
      <c r="O430" s="4" t="str">
        <f t="shared" si="49"/>
        <v>click</v>
      </c>
      <c r="P430" t="str">
        <f t="shared" si="50"/>
        <v>();</v>
      </c>
      <c r="Q430" t="str">
        <f t="shared" si="51"/>
        <v/>
      </c>
      <c r="R430" t="str">
        <f t="shared" si="48"/>
        <v/>
      </c>
      <c r="S430" s="1" t="str">
        <f t="shared" si="47"/>
        <v/>
      </c>
      <c r="T430"/>
      <c r="U430"/>
      <c r="V430"/>
      <c r="W430"/>
      <c r="X430"/>
      <c r="Y430"/>
      <c r="Z430">
        <v>421</v>
      </c>
      <c r="AA430"/>
      <c r="AB430"/>
      <c r="AC430" s="4"/>
      <c r="AD430" s="4"/>
      <c r="AE430" s="4"/>
      <c r="AF430" s="4"/>
      <c r="AG430" s="4"/>
      <c r="AH430" s="4"/>
      <c r="AI430" s="4"/>
      <c r="AJ430" s="4"/>
      <c r="AK430" s="4"/>
      <c r="AL430" s="4"/>
      <c r="AM430" s="4"/>
      <c r="AN430" s="4"/>
      <c r="AO430" s="4"/>
      <c r="AP430" s="4"/>
      <c r="AQ430" s="4"/>
      <c r="AR430" s="4"/>
      <c r="AS430" s="4"/>
      <c r="AT430" s="4"/>
      <c r="AU430" s="4"/>
      <c r="AV430" s="4"/>
      <c r="AW430" s="4"/>
      <c r="AX430" s="4"/>
      <c r="AY430" s="4"/>
      <c r="AZ430" s="4"/>
      <c r="BA430" s="4"/>
      <c r="BB430" s="3"/>
      <c r="BC430" s="3"/>
      <c r="CT430" s="2" t="e">
        <v>#N/A</v>
      </c>
      <c r="CU430" s="2" t="e">
        <v>#N/A</v>
      </c>
      <c r="CV430" s="2" t="e">
        <v>#N/A</v>
      </c>
      <c r="CW430" s="2" t="e">
        <v>#N/A</v>
      </c>
      <c r="CX430" s="2" t="e">
        <v>#N/A</v>
      </c>
      <c r="CY430" s="2" t="e">
        <v>#N/A</v>
      </c>
      <c r="CZ430" s="2" t="e">
        <v>#N/A</v>
      </c>
      <c r="DA430" s="2" t="e">
        <v>#N/A</v>
      </c>
      <c r="DB430" s="2" t="e">
        <v>#N/A</v>
      </c>
      <c r="DC430" s="2" t="e">
        <v>#N/A</v>
      </c>
      <c r="DD430" s="2" t="e">
        <v>#N/A</v>
      </c>
      <c r="DE430" s="2" t="e">
        <v>#N/A</v>
      </c>
      <c r="DF430" s="2" t="e">
        <v>#N/A</v>
      </c>
      <c r="DG430" s="2" t="e">
        <v>#N/A</v>
      </c>
      <c r="DH430" s="2" t="e">
        <v>#N/A</v>
      </c>
      <c r="DI430" s="2" t="e">
        <v>#N/A</v>
      </c>
    </row>
    <row r="431" spans="1:113" s="2" customFormat="1" ht="75">
      <c r="A431"/>
      <c r="B431"/>
      <c r="C431" s="44"/>
      <c r="D431" s="44" t="s">
        <v>197</v>
      </c>
      <c r="E431" s="44" t="s">
        <v>190</v>
      </c>
      <c r="F431" s="44" t="s">
        <v>3234</v>
      </c>
      <c r="G431" s="44" t="s">
        <v>6</v>
      </c>
      <c r="H431" s="44" t="s">
        <v>7</v>
      </c>
      <c r="I431" s="44"/>
      <c r="J431" s="44"/>
      <c r="K431" s="44"/>
      <c r="L431" s="44"/>
      <c r="M431" t="str">
        <f t="shared" si="45"/>
        <v>"//*[@class=\"</v>
      </c>
      <c r="N431" t="s">
        <v>31</v>
      </c>
      <c r="O431" s="4" t="str">
        <f t="shared" si="49"/>
        <v>click</v>
      </c>
      <c r="P431" t="str">
        <f t="shared" si="50"/>
        <v>();</v>
      </c>
      <c r="Q431" t="str">
        <f t="shared" si="51"/>
        <v/>
      </c>
      <c r="R431" t="str">
        <f t="shared" si="48"/>
        <v/>
      </c>
      <c r="S431" s="1" t="str">
        <f t="shared" si="47"/>
        <v/>
      </c>
      <c r="T431"/>
      <c r="U431"/>
      <c r="V431"/>
      <c r="W431"/>
      <c r="X431"/>
      <c r="Y431"/>
      <c r="Z431">
        <v>422</v>
      </c>
      <c r="AA431"/>
      <c r="AB431"/>
      <c r="AC431" s="4"/>
      <c r="AD431" s="4"/>
      <c r="AE431" s="4"/>
      <c r="AF431" s="4"/>
      <c r="AG431" s="4"/>
      <c r="AH431" s="4"/>
      <c r="AI431" s="4"/>
      <c r="AJ431" s="4"/>
      <c r="AK431" s="4"/>
      <c r="AL431" s="4"/>
      <c r="AM431" s="4"/>
      <c r="AN431" s="4"/>
      <c r="AO431" s="4"/>
      <c r="AP431" s="4"/>
      <c r="AQ431" s="4"/>
      <c r="AR431" s="4"/>
      <c r="AS431" s="4"/>
      <c r="AT431" s="4"/>
      <c r="AU431" s="4"/>
      <c r="AV431" s="4"/>
      <c r="AW431" s="4"/>
      <c r="AX431" s="4"/>
      <c r="AY431" s="4"/>
      <c r="AZ431" s="4"/>
      <c r="BA431" s="4"/>
      <c r="BB431" s="3"/>
      <c r="BC431" s="3"/>
      <c r="CT431" s="2" t="e">
        <v>#N/A</v>
      </c>
      <c r="CU431" s="2" t="e">
        <v>#N/A</v>
      </c>
      <c r="CV431" s="2" t="e">
        <v>#N/A</v>
      </c>
      <c r="CW431" s="2" t="e">
        <v>#N/A</v>
      </c>
      <c r="CX431" s="2" t="e">
        <v>#N/A</v>
      </c>
      <c r="CY431" s="2" t="e">
        <v>#N/A</v>
      </c>
      <c r="CZ431" s="2" t="e">
        <v>#N/A</v>
      </c>
      <c r="DA431" s="2" t="e">
        <v>#N/A</v>
      </c>
      <c r="DB431" s="2" t="e">
        <v>#N/A</v>
      </c>
      <c r="DC431" s="2" t="e">
        <v>#N/A</v>
      </c>
      <c r="DD431" s="2" t="e">
        <v>#N/A</v>
      </c>
      <c r="DE431" s="2" t="e">
        <v>#N/A</v>
      </c>
      <c r="DF431" s="2" t="e">
        <v>#N/A</v>
      </c>
      <c r="DG431" s="2" t="e">
        <v>#N/A</v>
      </c>
      <c r="DH431" s="2" t="e">
        <v>#N/A</v>
      </c>
      <c r="DI431" s="2" t="e">
        <v>#N/A</v>
      </c>
    </row>
    <row r="432" spans="1:113" s="2" customFormat="1" ht="75">
      <c r="A432"/>
      <c r="B432"/>
      <c r="C432" s="44"/>
      <c r="D432" s="44" t="s">
        <v>197</v>
      </c>
      <c r="E432" s="44" t="s">
        <v>190</v>
      </c>
      <c r="F432" s="44" t="s">
        <v>3235</v>
      </c>
      <c r="G432" s="44" t="s">
        <v>6</v>
      </c>
      <c r="H432" s="44" t="s">
        <v>7</v>
      </c>
      <c r="I432" s="44"/>
      <c r="J432" s="44"/>
      <c r="K432" s="44"/>
      <c r="L432" s="44"/>
      <c r="M432" t="str">
        <f t="shared" si="45"/>
        <v>"//*[@class=\"</v>
      </c>
      <c r="N432" t="s">
        <v>31</v>
      </c>
      <c r="O432" s="4" t="str">
        <f t="shared" si="49"/>
        <v>click</v>
      </c>
      <c r="P432" t="str">
        <f t="shared" si="50"/>
        <v>();</v>
      </c>
      <c r="Q432" t="str">
        <f t="shared" si="51"/>
        <v/>
      </c>
      <c r="R432" t="str">
        <f t="shared" si="48"/>
        <v/>
      </c>
      <c r="S432" s="1" t="str">
        <f t="shared" si="47"/>
        <v/>
      </c>
      <c r="T432"/>
      <c r="U432"/>
      <c r="V432"/>
      <c r="W432"/>
      <c r="X432"/>
      <c r="Y432"/>
      <c r="Z432">
        <v>423</v>
      </c>
      <c r="AA432"/>
      <c r="AB432"/>
      <c r="AC432" s="4"/>
      <c r="AD432" s="4"/>
      <c r="AE432" s="4"/>
      <c r="AF432" s="4"/>
      <c r="AG432" s="4"/>
      <c r="AH432" s="4"/>
      <c r="AI432" s="4"/>
      <c r="AJ432" s="4"/>
      <c r="AK432" s="4"/>
      <c r="AL432" s="4"/>
      <c r="AM432" s="4"/>
      <c r="AN432" s="4"/>
      <c r="AO432" s="4"/>
      <c r="AP432" s="4"/>
      <c r="AQ432" s="4"/>
      <c r="AR432" s="4"/>
      <c r="AS432" s="4"/>
      <c r="AT432" s="4"/>
      <c r="AU432" s="4"/>
      <c r="AV432" s="4"/>
      <c r="AW432" s="4"/>
      <c r="AX432" s="4"/>
      <c r="AY432" s="4"/>
      <c r="AZ432" s="4"/>
      <c r="BA432" s="4"/>
      <c r="BB432" s="3"/>
      <c r="BC432" s="3"/>
      <c r="CT432" s="2" t="e">
        <v>#N/A</v>
      </c>
      <c r="CU432" s="2" t="e">
        <v>#N/A</v>
      </c>
      <c r="CV432" s="2" t="e">
        <v>#N/A</v>
      </c>
      <c r="CW432" s="2" t="e">
        <v>#N/A</v>
      </c>
      <c r="CX432" s="2" t="e">
        <v>#N/A</v>
      </c>
      <c r="CY432" s="2" t="e">
        <v>#N/A</v>
      </c>
      <c r="CZ432" s="2" t="e">
        <v>#N/A</v>
      </c>
      <c r="DA432" s="2" t="e">
        <v>#N/A</v>
      </c>
      <c r="DB432" s="2" t="e">
        <v>#N/A</v>
      </c>
      <c r="DC432" s="2" t="e">
        <v>#N/A</v>
      </c>
      <c r="DD432" s="2" t="e">
        <v>#N/A</v>
      </c>
      <c r="DE432" s="2" t="e">
        <v>#N/A</v>
      </c>
      <c r="DF432" s="2" t="e">
        <v>#N/A</v>
      </c>
      <c r="DG432" s="2" t="e">
        <v>#N/A</v>
      </c>
      <c r="DH432" s="2" t="e">
        <v>#N/A</v>
      </c>
      <c r="DI432" s="2" t="e">
        <v>#N/A</v>
      </c>
    </row>
    <row r="433" spans="1:113" s="2" customFormat="1" ht="75">
      <c r="A433"/>
      <c r="B433"/>
      <c r="C433" s="44"/>
      <c r="D433" s="44" t="s">
        <v>197</v>
      </c>
      <c r="E433" s="44" t="s">
        <v>190</v>
      </c>
      <c r="F433" s="44" t="s">
        <v>3236</v>
      </c>
      <c r="G433" s="44" t="s">
        <v>6</v>
      </c>
      <c r="H433" s="44" t="s">
        <v>7</v>
      </c>
      <c r="I433" s="44"/>
      <c r="J433" s="44"/>
      <c r="K433" s="44"/>
      <c r="L433" s="44"/>
      <c r="M433" t="str">
        <f t="shared" si="45"/>
        <v>"//*[@class=\"</v>
      </c>
      <c r="N433" t="s">
        <v>31</v>
      </c>
      <c r="O433" s="4" t="str">
        <f t="shared" si="49"/>
        <v>click</v>
      </c>
      <c r="P433" t="str">
        <f t="shared" si="50"/>
        <v>();</v>
      </c>
      <c r="Q433" t="str">
        <f t="shared" si="51"/>
        <v/>
      </c>
      <c r="R433" t="str">
        <f t="shared" si="48"/>
        <v/>
      </c>
      <c r="S433" s="1" t="str">
        <f t="shared" si="47"/>
        <v/>
      </c>
      <c r="T433"/>
      <c r="U433"/>
      <c r="V433"/>
      <c r="W433"/>
      <c r="X433"/>
      <c r="Y433"/>
      <c r="Z433">
        <v>424</v>
      </c>
      <c r="AA433"/>
      <c r="AB433"/>
      <c r="AC433" s="4"/>
      <c r="AD433" s="4"/>
      <c r="AE433" s="4"/>
      <c r="AF433" s="4"/>
      <c r="AG433" s="4"/>
      <c r="AH433" s="4"/>
      <c r="AI433" s="4"/>
      <c r="AJ433" s="4"/>
      <c r="AK433" s="4"/>
      <c r="AL433" s="4"/>
      <c r="AM433" s="4"/>
      <c r="AN433" s="4"/>
      <c r="AO433" s="4"/>
      <c r="AP433" s="4"/>
      <c r="AQ433" s="4"/>
      <c r="AR433" s="4"/>
      <c r="AS433" s="4"/>
      <c r="AT433" s="4"/>
      <c r="AU433" s="4"/>
      <c r="AV433" s="4"/>
      <c r="AW433" s="4"/>
      <c r="AX433" s="4"/>
      <c r="AY433" s="4"/>
      <c r="AZ433" s="4"/>
      <c r="BA433" s="4"/>
      <c r="BB433" s="3"/>
      <c r="BC433" s="3"/>
      <c r="CT433" s="2" t="e">
        <v>#N/A</v>
      </c>
      <c r="CU433" s="2" t="e">
        <v>#N/A</v>
      </c>
      <c r="CV433" s="2" t="e">
        <v>#N/A</v>
      </c>
      <c r="CW433" s="2" t="e">
        <v>#N/A</v>
      </c>
      <c r="CX433" s="2" t="e">
        <v>#N/A</v>
      </c>
      <c r="CY433" s="2" t="e">
        <v>#N/A</v>
      </c>
      <c r="CZ433" s="2" t="e">
        <v>#N/A</v>
      </c>
      <c r="DA433" s="2" t="e">
        <v>#N/A</v>
      </c>
      <c r="DB433" s="2" t="e">
        <v>#N/A</v>
      </c>
      <c r="DC433" s="2" t="e">
        <v>#N/A</v>
      </c>
      <c r="DD433" s="2" t="e">
        <v>#N/A</v>
      </c>
      <c r="DE433" s="2" t="e">
        <v>#N/A</v>
      </c>
      <c r="DF433" s="2" t="e">
        <v>#N/A</v>
      </c>
      <c r="DG433" s="2" t="e">
        <v>#N/A</v>
      </c>
      <c r="DH433" s="2" t="e">
        <v>#N/A</v>
      </c>
      <c r="DI433" s="2" t="e">
        <v>#N/A</v>
      </c>
    </row>
    <row r="434" spans="1:113" s="2" customFormat="1" ht="75">
      <c r="A434"/>
      <c r="B434"/>
      <c r="C434" s="44"/>
      <c r="D434" s="44" t="s">
        <v>197</v>
      </c>
      <c r="E434" s="44" t="s">
        <v>190</v>
      </c>
      <c r="F434" s="44" t="s">
        <v>3237</v>
      </c>
      <c r="G434" s="44" t="s">
        <v>6</v>
      </c>
      <c r="H434" s="44" t="s">
        <v>7</v>
      </c>
      <c r="I434" s="44"/>
      <c r="J434" s="44"/>
      <c r="K434" s="44"/>
      <c r="L434" s="44"/>
      <c r="M434" t="str">
        <f t="shared" si="45"/>
        <v>"//*[@class=\"</v>
      </c>
      <c r="N434" t="s">
        <v>31</v>
      </c>
      <c r="O434" s="4" t="str">
        <f t="shared" si="49"/>
        <v>click</v>
      </c>
      <c r="P434" t="str">
        <f t="shared" si="50"/>
        <v>();</v>
      </c>
      <c r="Q434" t="str">
        <f t="shared" si="51"/>
        <v/>
      </c>
      <c r="R434" t="str">
        <f t="shared" si="48"/>
        <v/>
      </c>
      <c r="S434" s="1" t="str">
        <f t="shared" si="47"/>
        <v/>
      </c>
      <c r="T434"/>
      <c r="U434"/>
      <c r="V434"/>
      <c r="W434"/>
      <c r="X434"/>
      <c r="Y434"/>
      <c r="Z434">
        <v>425</v>
      </c>
      <c r="AA434"/>
      <c r="AB434"/>
      <c r="AC434" s="4"/>
      <c r="AD434" s="4"/>
      <c r="AE434" s="4"/>
      <c r="AF434" s="4"/>
      <c r="AG434" s="4"/>
      <c r="AH434" s="4"/>
      <c r="AI434" s="4"/>
      <c r="AJ434" s="4"/>
      <c r="AK434" s="4"/>
      <c r="AL434" s="4"/>
      <c r="AM434" s="4"/>
      <c r="AN434" s="4"/>
      <c r="AO434" s="4"/>
      <c r="AP434" s="4"/>
      <c r="AQ434" s="4"/>
      <c r="AR434" s="4"/>
      <c r="AS434" s="4"/>
      <c r="AT434" s="4"/>
      <c r="AU434" s="4"/>
      <c r="AV434" s="4"/>
      <c r="AW434" s="4"/>
      <c r="AX434" s="4"/>
      <c r="AY434" s="4"/>
      <c r="AZ434" s="4"/>
      <c r="BA434" s="4"/>
      <c r="BB434" s="3"/>
      <c r="BC434" s="3"/>
      <c r="CT434" s="2" t="e">
        <v>#N/A</v>
      </c>
      <c r="CU434" s="2" t="e">
        <v>#N/A</v>
      </c>
      <c r="CV434" s="2" t="e">
        <v>#N/A</v>
      </c>
      <c r="CW434" s="2" t="e">
        <v>#N/A</v>
      </c>
      <c r="CX434" s="2" t="e">
        <v>#N/A</v>
      </c>
      <c r="CY434" s="2" t="e">
        <v>#N/A</v>
      </c>
      <c r="CZ434" s="2" t="e">
        <v>#N/A</v>
      </c>
      <c r="DA434" s="2" t="e">
        <v>#N/A</v>
      </c>
      <c r="DB434" s="2" t="e">
        <v>#N/A</v>
      </c>
      <c r="DC434" s="2" t="e">
        <v>#N/A</v>
      </c>
      <c r="DD434" s="2" t="e">
        <v>#N/A</v>
      </c>
      <c r="DE434" s="2" t="e">
        <v>#N/A</v>
      </c>
      <c r="DF434" s="2" t="e">
        <v>#N/A</v>
      </c>
      <c r="DG434" s="2" t="e">
        <v>#N/A</v>
      </c>
      <c r="DH434" s="2" t="e">
        <v>#N/A</v>
      </c>
      <c r="DI434" s="2" t="e">
        <v>#N/A</v>
      </c>
    </row>
    <row r="435" spans="1:113" s="2" customFormat="1" ht="75">
      <c r="A435"/>
      <c r="B435"/>
      <c r="C435" s="44"/>
      <c r="D435" s="44" t="s">
        <v>197</v>
      </c>
      <c r="E435" s="44" t="s">
        <v>190</v>
      </c>
      <c r="F435" s="44" t="s">
        <v>3238</v>
      </c>
      <c r="G435" s="44" t="s">
        <v>6</v>
      </c>
      <c r="H435" s="44" t="s">
        <v>7</v>
      </c>
      <c r="I435" s="44"/>
      <c r="J435" s="44"/>
      <c r="K435" s="44"/>
      <c r="L435" s="44"/>
      <c r="M435" t="str">
        <f t="shared" si="45"/>
        <v>"//*[@class=\"</v>
      </c>
      <c r="N435" t="s">
        <v>31</v>
      </c>
      <c r="O435" s="4" t="str">
        <f t="shared" si="49"/>
        <v>click</v>
      </c>
      <c r="P435" t="str">
        <f t="shared" si="50"/>
        <v>();</v>
      </c>
      <c r="Q435" t="str">
        <f t="shared" si="51"/>
        <v/>
      </c>
      <c r="R435" t="str">
        <f t="shared" si="48"/>
        <v/>
      </c>
      <c r="S435" s="1" t="str">
        <f t="shared" si="47"/>
        <v/>
      </c>
      <c r="T435"/>
      <c r="U435"/>
      <c r="V435"/>
      <c r="W435"/>
      <c r="X435"/>
      <c r="Y435"/>
      <c r="Z435">
        <v>426</v>
      </c>
      <c r="AA435"/>
      <c r="AB435"/>
      <c r="AC435" s="4"/>
      <c r="AD435" s="4"/>
      <c r="AE435" s="4"/>
      <c r="AF435" s="4"/>
      <c r="AG435" s="4"/>
      <c r="AH435" s="4"/>
      <c r="AI435" s="4"/>
      <c r="AJ435" s="4"/>
      <c r="AK435" s="4"/>
      <c r="AL435" s="4"/>
      <c r="AM435" s="4"/>
      <c r="AN435" s="4"/>
      <c r="AO435" s="4"/>
      <c r="AP435" s="4"/>
      <c r="AQ435" s="4"/>
      <c r="AR435" s="4"/>
      <c r="AS435" s="4"/>
      <c r="AT435" s="4"/>
      <c r="AU435" s="4"/>
      <c r="AV435" s="4"/>
      <c r="AW435" s="4"/>
      <c r="AX435" s="4"/>
      <c r="AY435" s="4"/>
      <c r="AZ435" s="4"/>
      <c r="BA435" s="4"/>
      <c r="BB435" s="3"/>
      <c r="BC435" s="3"/>
      <c r="CT435" s="2" t="e">
        <v>#N/A</v>
      </c>
      <c r="CU435" s="2" t="e">
        <v>#N/A</v>
      </c>
      <c r="CV435" s="2" t="e">
        <v>#N/A</v>
      </c>
      <c r="CW435" s="2" t="e">
        <v>#N/A</v>
      </c>
      <c r="CX435" s="2" t="e">
        <v>#N/A</v>
      </c>
      <c r="CY435" s="2" t="e">
        <v>#N/A</v>
      </c>
      <c r="CZ435" s="2" t="e">
        <v>#N/A</v>
      </c>
      <c r="DA435" s="2" t="e">
        <v>#N/A</v>
      </c>
      <c r="DB435" s="2" t="e">
        <v>#N/A</v>
      </c>
      <c r="DC435" s="2" t="e">
        <v>#N/A</v>
      </c>
      <c r="DD435" s="2" t="e">
        <v>#N/A</v>
      </c>
      <c r="DE435" s="2" t="e">
        <v>#N/A</v>
      </c>
      <c r="DF435" s="2" t="e">
        <v>#N/A</v>
      </c>
      <c r="DG435" s="2" t="e">
        <v>#N/A</v>
      </c>
      <c r="DH435" s="2" t="e">
        <v>#N/A</v>
      </c>
      <c r="DI435" s="2" t="e">
        <v>#N/A</v>
      </c>
    </row>
    <row r="436" spans="1:113" s="2" customFormat="1" ht="75">
      <c r="A436"/>
      <c r="B436"/>
      <c r="C436" s="44"/>
      <c r="D436" s="44" t="s">
        <v>197</v>
      </c>
      <c r="E436" s="44" t="s">
        <v>190</v>
      </c>
      <c r="F436" s="44" t="s">
        <v>3239</v>
      </c>
      <c r="G436" s="44" t="s">
        <v>6</v>
      </c>
      <c r="H436" s="44" t="s">
        <v>7</v>
      </c>
      <c r="I436" s="44"/>
      <c r="J436" s="44"/>
      <c r="K436" s="44"/>
      <c r="L436" s="44"/>
      <c r="M436" t="str">
        <f t="shared" si="45"/>
        <v>"//*[@class=\"</v>
      </c>
      <c r="N436" t="s">
        <v>31</v>
      </c>
      <c r="O436" s="4" t="str">
        <f t="shared" si="49"/>
        <v>click</v>
      </c>
      <c r="P436" t="str">
        <f t="shared" si="50"/>
        <v>();</v>
      </c>
      <c r="Q436" t="str">
        <f t="shared" si="51"/>
        <v/>
      </c>
      <c r="R436" t="str">
        <f t="shared" si="48"/>
        <v/>
      </c>
      <c r="S436" s="1" t="str">
        <f t="shared" si="47"/>
        <v/>
      </c>
      <c r="T436"/>
      <c r="U436"/>
      <c r="V436"/>
      <c r="W436"/>
      <c r="X436"/>
      <c r="Y436"/>
      <c r="Z436">
        <v>427</v>
      </c>
      <c r="AA436"/>
      <c r="AB436"/>
      <c r="AC436" s="4"/>
      <c r="AD436" s="4"/>
      <c r="AE436" s="4"/>
      <c r="AF436" s="4"/>
      <c r="AG436" s="4"/>
      <c r="AH436" s="4"/>
      <c r="AI436" s="4"/>
      <c r="AJ436" s="4"/>
      <c r="AK436" s="4"/>
      <c r="AL436" s="4"/>
      <c r="AM436" s="4"/>
      <c r="AN436" s="4"/>
      <c r="AO436" s="4"/>
      <c r="AP436" s="4"/>
      <c r="AQ436" s="4"/>
      <c r="AR436" s="4"/>
      <c r="AS436" s="4"/>
      <c r="AT436" s="4"/>
      <c r="AU436" s="4"/>
      <c r="AV436" s="4"/>
      <c r="AW436" s="4"/>
      <c r="AX436" s="4"/>
      <c r="AY436" s="4"/>
      <c r="AZ436" s="4"/>
      <c r="BA436" s="4"/>
      <c r="BB436" s="3"/>
      <c r="BC436" s="3"/>
      <c r="CT436" s="2" t="e">
        <v>#N/A</v>
      </c>
      <c r="CU436" s="2" t="e">
        <v>#N/A</v>
      </c>
      <c r="CV436" s="2" t="e">
        <v>#N/A</v>
      </c>
      <c r="CW436" s="2" t="e">
        <v>#N/A</v>
      </c>
      <c r="CX436" s="2" t="e">
        <v>#N/A</v>
      </c>
      <c r="CY436" s="2" t="e">
        <v>#N/A</v>
      </c>
      <c r="CZ436" s="2" t="e">
        <v>#N/A</v>
      </c>
      <c r="DA436" s="2" t="e">
        <v>#N/A</v>
      </c>
      <c r="DB436" s="2" t="e">
        <v>#N/A</v>
      </c>
      <c r="DC436" s="2" t="e">
        <v>#N/A</v>
      </c>
      <c r="DD436" s="2" t="e">
        <v>#N/A</v>
      </c>
      <c r="DE436" s="2" t="e">
        <v>#N/A</v>
      </c>
      <c r="DF436" s="2" t="e">
        <v>#N/A</v>
      </c>
      <c r="DG436" s="2" t="e">
        <v>#N/A</v>
      </c>
      <c r="DH436" s="2" t="e">
        <v>#N/A</v>
      </c>
      <c r="DI436" s="2" t="e">
        <v>#N/A</v>
      </c>
    </row>
    <row r="437" spans="1:113" s="2" customFormat="1" ht="75">
      <c r="A437"/>
      <c r="B437"/>
      <c r="C437" s="44"/>
      <c r="D437" s="44" t="s">
        <v>197</v>
      </c>
      <c r="E437" s="44" t="s">
        <v>190</v>
      </c>
      <c r="F437" s="44" t="s">
        <v>3240</v>
      </c>
      <c r="G437" s="44" t="s">
        <v>6</v>
      </c>
      <c r="H437" s="44" t="s">
        <v>7</v>
      </c>
      <c r="I437" s="44"/>
      <c r="J437" s="44"/>
      <c r="K437" s="44"/>
      <c r="L437" s="44"/>
      <c r="M437" t="str">
        <f t="shared" si="45"/>
        <v>"//*[@class=\"</v>
      </c>
      <c r="N437" t="s">
        <v>31</v>
      </c>
      <c r="O437" s="4" t="str">
        <f t="shared" si="49"/>
        <v>click</v>
      </c>
      <c r="P437" t="str">
        <f t="shared" si="50"/>
        <v>();</v>
      </c>
      <c r="Q437" t="str">
        <f t="shared" si="51"/>
        <v/>
      </c>
      <c r="R437" t="str">
        <f t="shared" si="48"/>
        <v/>
      </c>
      <c r="S437" s="1" t="str">
        <f t="shared" si="47"/>
        <v/>
      </c>
      <c r="T437"/>
      <c r="U437"/>
      <c r="V437"/>
      <c r="W437"/>
      <c r="X437"/>
      <c r="Y437"/>
      <c r="Z437">
        <v>428</v>
      </c>
      <c r="AA437"/>
      <c r="AB437"/>
      <c r="AC437" s="4"/>
      <c r="AD437" s="4"/>
      <c r="AE437" s="4"/>
      <c r="AF437" s="4"/>
      <c r="AG437" s="4"/>
      <c r="AH437" s="4"/>
      <c r="AI437" s="4"/>
      <c r="AJ437" s="4"/>
      <c r="AK437" s="4"/>
      <c r="AL437" s="4"/>
      <c r="AM437" s="4"/>
      <c r="AN437" s="4"/>
      <c r="AO437" s="4"/>
      <c r="AP437" s="4"/>
      <c r="AQ437" s="4"/>
      <c r="AR437" s="4"/>
      <c r="AS437" s="4"/>
      <c r="AT437" s="4"/>
      <c r="AU437" s="4"/>
      <c r="AV437" s="4"/>
      <c r="AW437" s="4"/>
      <c r="AX437" s="4"/>
      <c r="AY437" s="4"/>
      <c r="AZ437" s="4"/>
      <c r="BA437" s="4"/>
      <c r="BB437" s="3"/>
      <c r="BC437" s="3"/>
      <c r="CT437" s="2" t="e">
        <v>#N/A</v>
      </c>
      <c r="CU437" s="2" t="e">
        <v>#N/A</v>
      </c>
      <c r="CV437" s="2" t="e">
        <v>#N/A</v>
      </c>
      <c r="CW437" s="2" t="e">
        <v>#N/A</v>
      </c>
      <c r="CX437" s="2" t="e">
        <v>#N/A</v>
      </c>
      <c r="CY437" s="2" t="e">
        <v>#N/A</v>
      </c>
      <c r="CZ437" s="2" t="e">
        <v>#N/A</v>
      </c>
      <c r="DA437" s="2" t="e">
        <v>#N/A</v>
      </c>
      <c r="DB437" s="2" t="e">
        <v>#N/A</v>
      </c>
      <c r="DC437" s="2" t="e">
        <v>#N/A</v>
      </c>
      <c r="DD437" s="2" t="e">
        <v>#N/A</v>
      </c>
      <c r="DE437" s="2" t="e">
        <v>#N/A</v>
      </c>
      <c r="DF437" s="2" t="e">
        <v>#N/A</v>
      </c>
      <c r="DG437" s="2" t="e">
        <v>#N/A</v>
      </c>
      <c r="DH437" s="2" t="e">
        <v>#N/A</v>
      </c>
      <c r="DI437" s="2" t="e">
        <v>#N/A</v>
      </c>
    </row>
    <row r="438" spans="1:113" s="2" customFormat="1" ht="75">
      <c r="A438"/>
      <c r="B438"/>
      <c r="C438" s="44"/>
      <c r="D438" s="44" t="s">
        <v>197</v>
      </c>
      <c r="E438" s="44" t="s">
        <v>190</v>
      </c>
      <c r="F438" s="44" t="s">
        <v>3241</v>
      </c>
      <c r="G438" s="44" t="s">
        <v>6</v>
      </c>
      <c r="H438" s="44" t="s">
        <v>7</v>
      </c>
      <c r="I438" s="44"/>
      <c r="J438" s="44"/>
      <c r="K438" s="44"/>
      <c r="L438" s="44"/>
      <c r="M438" t="str">
        <f t="shared" si="45"/>
        <v>"//*[@class=\"</v>
      </c>
      <c r="N438" t="s">
        <v>31</v>
      </c>
      <c r="O438" s="4" t="str">
        <f t="shared" si="49"/>
        <v>click</v>
      </c>
      <c r="P438" t="str">
        <f t="shared" si="50"/>
        <v>();</v>
      </c>
      <c r="Q438" t="str">
        <f t="shared" si="51"/>
        <v/>
      </c>
      <c r="R438" t="str">
        <f t="shared" si="48"/>
        <v/>
      </c>
      <c r="S438" s="1" t="str">
        <f t="shared" si="47"/>
        <v/>
      </c>
      <c r="T438"/>
      <c r="U438"/>
      <c r="V438"/>
      <c r="W438"/>
      <c r="X438"/>
      <c r="Y438"/>
      <c r="Z438">
        <v>429</v>
      </c>
      <c r="AA438"/>
      <c r="AB438"/>
      <c r="AC438" s="4"/>
      <c r="AD438" s="4"/>
      <c r="AE438" s="4"/>
      <c r="AF438" s="4"/>
      <c r="AG438" s="4"/>
      <c r="AH438" s="4"/>
      <c r="AI438" s="4"/>
      <c r="AJ438" s="4"/>
      <c r="AK438" s="4"/>
      <c r="AL438" s="4"/>
      <c r="AM438" s="4"/>
      <c r="AN438" s="4"/>
      <c r="AO438" s="4"/>
      <c r="AP438" s="4"/>
      <c r="AQ438" s="4"/>
      <c r="AR438" s="4"/>
      <c r="AS438" s="4"/>
      <c r="AT438" s="4"/>
      <c r="AU438" s="4"/>
      <c r="AV438" s="4"/>
      <c r="AW438" s="4"/>
      <c r="AX438" s="4"/>
      <c r="AY438" s="4"/>
      <c r="AZ438" s="4"/>
      <c r="BA438" s="4"/>
      <c r="BB438" s="3"/>
      <c r="BC438" s="3"/>
      <c r="CT438" s="2" t="e">
        <v>#N/A</v>
      </c>
      <c r="CU438" s="2" t="e">
        <v>#N/A</v>
      </c>
      <c r="CV438" s="2" t="e">
        <v>#N/A</v>
      </c>
      <c r="CW438" s="2" t="e">
        <v>#N/A</v>
      </c>
      <c r="CX438" s="2" t="e">
        <v>#N/A</v>
      </c>
      <c r="CY438" s="2" t="e">
        <v>#N/A</v>
      </c>
      <c r="CZ438" s="2" t="e">
        <v>#N/A</v>
      </c>
      <c r="DA438" s="2" t="e">
        <v>#N/A</v>
      </c>
      <c r="DB438" s="2" t="e">
        <v>#N/A</v>
      </c>
      <c r="DC438" s="2" t="e">
        <v>#N/A</v>
      </c>
      <c r="DD438" s="2" t="e">
        <v>#N/A</v>
      </c>
      <c r="DE438" s="2" t="e">
        <v>#N/A</v>
      </c>
      <c r="DF438" s="2" t="e">
        <v>#N/A</v>
      </c>
      <c r="DG438" s="2" t="e">
        <v>#N/A</v>
      </c>
      <c r="DH438" s="2" t="e">
        <v>#N/A</v>
      </c>
      <c r="DI438" s="2" t="e">
        <v>#N/A</v>
      </c>
    </row>
    <row r="439" spans="1:113" s="2" customFormat="1" ht="75">
      <c r="A439"/>
      <c r="B439"/>
      <c r="C439" s="44"/>
      <c r="D439" s="44" t="s">
        <v>197</v>
      </c>
      <c r="E439" s="44" t="s">
        <v>190</v>
      </c>
      <c r="F439" s="44" t="s">
        <v>3242</v>
      </c>
      <c r="G439" s="44" t="s">
        <v>6</v>
      </c>
      <c r="H439" s="44" t="s">
        <v>7</v>
      </c>
      <c r="I439" s="44"/>
      <c r="J439" s="44"/>
      <c r="K439" s="44"/>
      <c r="L439" s="44"/>
      <c r="M439" t="str">
        <f t="shared" si="45"/>
        <v>"//*[@class=\"</v>
      </c>
      <c r="N439" t="s">
        <v>31</v>
      </c>
      <c r="O439" s="4" t="str">
        <f t="shared" si="49"/>
        <v>click</v>
      </c>
      <c r="P439" t="str">
        <f t="shared" si="50"/>
        <v>();</v>
      </c>
      <c r="Q439" t="str">
        <f t="shared" si="51"/>
        <v/>
      </c>
      <c r="R439" t="str">
        <f t="shared" si="48"/>
        <v/>
      </c>
      <c r="S439" s="1" t="str">
        <f t="shared" si="47"/>
        <v/>
      </c>
      <c r="T439"/>
      <c r="U439"/>
      <c r="V439"/>
      <c r="W439"/>
      <c r="X439"/>
      <c r="Y439"/>
      <c r="Z439">
        <v>430</v>
      </c>
      <c r="AA439"/>
      <c r="AB439"/>
      <c r="AC439" s="4"/>
      <c r="AD439" s="4"/>
      <c r="AE439" s="4"/>
      <c r="AF439" s="4"/>
      <c r="AG439" s="4"/>
      <c r="AH439" s="4"/>
      <c r="AI439" s="4"/>
      <c r="AJ439" s="4"/>
      <c r="AK439" s="4"/>
      <c r="AL439" s="4"/>
      <c r="AM439" s="4"/>
      <c r="AN439" s="4"/>
      <c r="AO439" s="4"/>
      <c r="AP439" s="4"/>
      <c r="AQ439" s="4"/>
      <c r="AR439" s="4"/>
      <c r="AS439" s="4"/>
      <c r="AT439" s="4"/>
      <c r="AU439" s="4"/>
      <c r="AV439" s="4"/>
      <c r="AW439" s="4"/>
      <c r="AX439" s="4"/>
      <c r="AY439" s="4"/>
      <c r="AZ439" s="4"/>
      <c r="BA439" s="4"/>
      <c r="BB439" s="3"/>
      <c r="BC439" s="3"/>
      <c r="CT439" s="2" t="e">
        <v>#N/A</v>
      </c>
      <c r="CU439" s="2" t="e">
        <v>#N/A</v>
      </c>
      <c r="CV439" s="2" t="e">
        <v>#N/A</v>
      </c>
      <c r="CW439" s="2" t="e">
        <v>#N/A</v>
      </c>
      <c r="CX439" s="2" t="e">
        <v>#N/A</v>
      </c>
      <c r="CY439" s="2" t="e">
        <v>#N/A</v>
      </c>
      <c r="CZ439" s="2" t="e">
        <v>#N/A</v>
      </c>
      <c r="DA439" s="2" t="e">
        <v>#N/A</v>
      </c>
      <c r="DB439" s="2" t="e">
        <v>#N/A</v>
      </c>
      <c r="DC439" s="2" t="e">
        <v>#N/A</v>
      </c>
      <c r="DD439" s="2" t="e">
        <v>#N/A</v>
      </c>
      <c r="DE439" s="2" t="e">
        <v>#N/A</v>
      </c>
      <c r="DF439" s="2" t="e">
        <v>#N/A</v>
      </c>
      <c r="DG439" s="2" t="e">
        <v>#N/A</v>
      </c>
      <c r="DH439" s="2" t="e">
        <v>#N/A</v>
      </c>
      <c r="DI439" s="2" t="e">
        <v>#N/A</v>
      </c>
    </row>
    <row r="440" spans="1:113" s="2" customFormat="1" ht="75">
      <c r="A440"/>
      <c r="B440"/>
      <c r="C440" s="44"/>
      <c r="D440" s="44" t="s">
        <v>197</v>
      </c>
      <c r="E440" s="44" t="s">
        <v>190</v>
      </c>
      <c r="F440" s="44" t="s">
        <v>3243</v>
      </c>
      <c r="G440" s="44" t="s">
        <v>6</v>
      </c>
      <c r="H440" s="44" t="s">
        <v>7</v>
      </c>
      <c r="I440" s="44"/>
      <c r="J440" s="44"/>
      <c r="K440" s="44"/>
      <c r="L440" s="44"/>
      <c r="M440" t="str">
        <f t="shared" si="45"/>
        <v>"//*[@class=\"</v>
      </c>
      <c r="N440" t="s">
        <v>31</v>
      </c>
      <c r="O440" s="4" t="str">
        <f t="shared" si="49"/>
        <v>click</v>
      </c>
      <c r="P440" t="str">
        <f t="shared" si="50"/>
        <v>();</v>
      </c>
      <c r="Q440" t="str">
        <f t="shared" si="51"/>
        <v/>
      </c>
      <c r="R440" t="str">
        <f t="shared" si="48"/>
        <v/>
      </c>
      <c r="S440" s="1" t="str">
        <f t="shared" si="47"/>
        <v/>
      </c>
      <c r="T440"/>
      <c r="U440"/>
      <c r="V440"/>
      <c r="W440"/>
      <c r="X440"/>
      <c r="Y440"/>
      <c r="Z440">
        <v>431</v>
      </c>
      <c r="AA440"/>
      <c r="AB440"/>
      <c r="AC440" s="4"/>
      <c r="AD440" s="4"/>
      <c r="AE440" s="4"/>
      <c r="AF440" s="4"/>
      <c r="AG440" s="4"/>
      <c r="AH440" s="4"/>
      <c r="AI440" s="4"/>
      <c r="AJ440" s="4"/>
      <c r="AK440" s="4"/>
      <c r="AL440" s="4"/>
      <c r="AM440" s="4"/>
      <c r="AN440" s="4"/>
      <c r="AO440" s="4"/>
      <c r="AP440" s="4"/>
      <c r="AQ440" s="4"/>
      <c r="AR440" s="4"/>
      <c r="AS440" s="4"/>
      <c r="AT440" s="4"/>
      <c r="AU440" s="4"/>
      <c r="AV440" s="4"/>
      <c r="AW440" s="4"/>
      <c r="AX440" s="4"/>
      <c r="AY440" s="4"/>
      <c r="AZ440" s="4"/>
      <c r="BA440" s="4"/>
      <c r="BB440" s="3"/>
      <c r="BC440" s="3"/>
      <c r="CT440" s="2" t="e">
        <v>#N/A</v>
      </c>
      <c r="CU440" s="2" t="e">
        <v>#N/A</v>
      </c>
      <c r="CV440" s="2" t="e">
        <v>#N/A</v>
      </c>
      <c r="CW440" s="2" t="e">
        <v>#N/A</v>
      </c>
      <c r="CX440" s="2" t="e">
        <v>#N/A</v>
      </c>
      <c r="CY440" s="2" t="e">
        <v>#N/A</v>
      </c>
      <c r="CZ440" s="2" t="e">
        <v>#N/A</v>
      </c>
      <c r="DA440" s="2" t="e">
        <v>#N/A</v>
      </c>
      <c r="DB440" s="2" t="e">
        <v>#N/A</v>
      </c>
      <c r="DC440" s="2" t="e">
        <v>#N/A</v>
      </c>
      <c r="DD440" s="2" t="e">
        <v>#N/A</v>
      </c>
      <c r="DE440" s="2" t="e">
        <v>#N/A</v>
      </c>
      <c r="DF440" s="2" t="e">
        <v>#N/A</v>
      </c>
      <c r="DG440" s="2" t="e">
        <v>#N/A</v>
      </c>
      <c r="DH440" s="2" t="e">
        <v>#N/A</v>
      </c>
      <c r="DI440" s="2" t="e">
        <v>#N/A</v>
      </c>
    </row>
    <row r="441" spans="1:113" s="2" customFormat="1" ht="75">
      <c r="A441"/>
      <c r="B441"/>
      <c r="C441" s="44"/>
      <c r="D441" s="44" t="s">
        <v>197</v>
      </c>
      <c r="E441" s="44" t="s">
        <v>190</v>
      </c>
      <c r="F441" s="44" t="s">
        <v>3244</v>
      </c>
      <c r="G441" s="44" t="s">
        <v>6</v>
      </c>
      <c r="H441" s="44" t="s">
        <v>7</v>
      </c>
      <c r="I441" s="44"/>
      <c r="J441" s="44"/>
      <c r="K441" s="44"/>
      <c r="L441" s="44"/>
      <c r="M441" t="str">
        <f t="shared" si="45"/>
        <v>"//*[@class=\"</v>
      </c>
      <c r="N441" t="s">
        <v>31</v>
      </c>
      <c r="O441" s="4" t="str">
        <f t="shared" si="49"/>
        <v>click</v>
      </c>
      <c r="P441" t="str">
        <f t="shared" si="50"/>
        <v>();</v>
      </c>
      <c r="Q441" t="str">
        <f t="shared" si="51"/>
        <v/>
      </c>
      <c r="R441" t="str">
        <f t="shared" si="48"/>
        <v/>
      </c>
      <c r="S441" s="1" t="str">
        <f t="shared" si="47"/>
        <v/>
      </c>
      <c r="T441"/>
      <c r="U441"/>
      <c r="V441"/>
      <c r="W441"/>
      <c r="X441"/>
      <c r="Y441"/>
      <c r="Z441">
        <v>432</v>
      </c>
      <c r="AA441"/>
      <c r="AB441"/>
      <c r="AC441" s="4"/>
      <c r="AD441" s="4"/>
      <c r="AE441" s="4"/>
      <c r="AF441" s="4"/>
      <c r="AG441" s="4"/>
      <c r="AH441" s="4"/>
      <c r="AI441" s="4"/>
      <c r="AJ441" s="4"/>
      <c r="AK441" s="4"/>
      <c r="AL441" s="4"/>
      <c r="AM441" s="4"/>
      <c r="AN441" s="4"/>
      <c r="AO441" s="4"/>
      <c r="AP441" s="4"/>
      <c r="AQ441" s="4"/>
      <c r="AR441" s="4"/>
      <c r="AS441" s="4"/>
      <c r="AT441" s="4"/>
      <c r="AU441" s="4"/>
      <c r="AV441" s="4"/>
      <c r="AW441" s="4"/>
      <c r="AX441" s="4"/>
      <c r="AY441" s="4"/>
      <c r="AZ441" s="4"/>
      <c r="BA441" s="4"/>
      <c r="BB441" s="3"/>
      <c r="BC441" s="3"/>
      <c r="CT441" s="2" t="e">
        <v>#N/A</v>
      </c>
      <c r="CU441" s="2" t="e">
        <v>#N/A</v>
      </c>
      <c r="CV441" s="2" t="e">
        <v>#N/A</v>
      </c>
      <c r="CW441" s="2" t="e">
        <v>#N/A</v>
      </c>
      <c r="CX441" s="2" t="e">
        <v>#N/A</v>
      </c>
      <c r="CY441" s="2" t="e">
        <v>#N/A</v>
      </c>
      <c r="CZ441" s="2" t="e">
        <v>#N/A</v>
      </c>
      <c r="DA441" s="2" t="e">
        <v>#N/A</v>
      </c>
      <c r="DB441" s="2" t="e">
        <v>#N/A</v>
      </c>
      <c r="DC441" s="2" t="e">
        <v>#N/A</v>
      </c>
      <c r="DD441" s="2" t="e">
        <v>#N/A</v>
      </c>
      <c r="DE441" s="2" t="e">
        <v>#N/A</v>
      </c>
      <c r="DF441" s="2" t="e">
        <v>#N/A</v>
      </c>
      <c r="DG441" s="2" t="e">
        <v>#N/A</v>
      </c>
      <c r="DH441" s="2" t="e">
        <v>#N/A</v>
      </c>
      <c r="DI441" s="2" t="e">
        <v>#N/A</v>
      </c>
    </row>
    <row r="442" spans="1:113" s="2" customFormat="1" ht="75">
      <c r="A442"/>
      <c r="B442"/>
      <c r="C442" s="44"/>
      <c r="D442" s="44" t="s">
        <v>197</v>
      </c>
      <c r="E442" s="44" t="s">
        <v>190</v>
      </c>
      <c r="F442" s="44" t="s">
        <v>3245</v>
      </c>
      <c r="G442" s="44" t="s">
        <v>6</v>
      </c>
      <c r="H442" s="44" t="s">
        <v>7</v>
      </c>
      <c r="I442" s="44"/>
      <c r="J442" s="44"/>
      <c r="K442" s="44"/>
      <c r="L442" s="44"/>
      <c r="M442" t="str">
        <f t="shared" si="45"/>
        <v>"//*[@class=\"</v>
      </c>
      <c r="N442" t="s">
        <v>31</v>
      </c>
      <c r="O442" s="4" t="str">
        <f t="shared" si="49"/>
        <v>click</v>
      </c>
      <c r="P442" t="str">
        <f t="shared" si="50"/>
        <v>();</v>
      </c>
      <c r="Q442" t="str">
        <f t="shared" si="51"/>
        <v/>
      </c>
      <c r="R442" t="str">
        <f t="shared" si="48"/>
        <v/>
      </c>
      <c r="S442" s="1" t="str">
        <f t="shared" si="47"/>
        <v/>
      </c>
      <c r="T442"/>
      <c r="U442"/>
      <c r="V442"/>
      <c r="W442"/>
      <c r="X442"/>
      <c r="Y442"/>
      <c r="Z442">
        <v>433</v>
      </c>
      <c r="AA442"/>
      <c r="AB442"/>
      <c r="AC442" s="4"/>
      <c r="AD442" s="4"/>
      <c r="AE442" s="4"/>
      <c r="AF442" s="4"/>
      <c r="AG442" s="4"/>
      <c r="AH442" s="4"/>
      <c r="AI442" s="4"/>
      <c r="AJ442" s="4"/>
      <c r="AK442" s="4"/>
      <c r="AL442" s="4"/>
      <c r="AM442" s="4"/>
      <c r="AN442" s="4"/>
      <c r="AO442" s="4"/>
      <c r="AP442" s="4"/>
      <c r="AQ442" s="4"/>
      <c r="AR442" s="4"/>
      <c r="AS442" s="4"/>
      <c r="AT442" s="4"/>
      <c r="AU442" s="4"/>
      <c r="AV442" s="4"/>
      <c r="AW442" s="4"/>
      <c r="AX442" s="4"/>
      <c r="AY442" s="4"/>
      <c r="AZ442" s="4"/>
      <c r="BA442" s="4"/>
      <c r="BB442" s="3"/>
      <c r="BC442" s="3"/>
      <c r="CT442" s="2" t="e">
        <v>#N/A</v>
      </c>
      <c r="CU442" s="2" t="e">
        <v>#N/A</v>
      </c>
      <c r="CV442" s="2" t="e">
        <v>#N/A</v>
      </c>
      <c r="CW442" s="2" t="e">
        <v>#N/A</v>
      </c>
      <c r="CX442" s="2" t="e">
        <v>#N/A</v>
      </c>
      <c r="CY442" s="2" t="e">
        <v>#N/A</v>
      </c>
      <c r="CZ442" s="2" t="e">
        <v>#N/A</v>
      </c>
      <c r="DA442" s="2" t="e">
        <v>#N/A</v>
      </c>
      <c r="DB442" s="2" t="e">
        <v>#N/A</v>
      </c>
      <c r="DC442" s="2" t="e">
        <v>#N/A</v>
      </c>
      <c r="DD442" s="2" t="e">
        <v>#N/A</v>
      </c>
      <c r="DE442" s="2" t="e">
        <v>#N/A</v>
      </c>
      <c r="DF442" s="2" t="e">
        <v>#N/A</v>
      </c>
      <c r="DG442" s="2" t="e">
        <v>#N/A</v>
      </c>
      <c r="DH442" s="2" t="e">
        <v>#N/A</v>
      </c>
      <c r="DI442" s="2" t="e">
        <v>#N/A</v>
      </c>
    </row>
    <row r="443" spans="1:113" s="2" customFormat="1" ht="75">
      <c r="A443"/>
      <c r="B443"/>
      <c r="C443" s="44"/>
      <c r="D443" s="44" t="s">
        <v>197</v>
      </c>
      <c r="E443" s="44" t="s">
        <v>190</v>
      </c>
      <c r="F443" s="44" t="s">
        <v>3246</v>
      </c>
      <c r="G443" s="44" t="s">
        <v>6</v>
      </c>
      <c r="H443" s="44" t="s">
        <v>7</v>
      </c>
      <c r="I443" s="44"/>
      <c r="J443" s="44"/>
      <c r="K443" s="44"/>
      <c r="L443" s="44"/>
      <c r="M443" t="str">
        <f t="shared" si="45"/>
        <v>"//*[@class=\"</v>
      </c>
      <c r="N443" t="s">
        <v>31</v>
      </c>
      <c r="O443" s="4" t="str">
        <f t="shared" si="49"/>
        <v>click</v>
      </c>
      <c r="P443" t="str">
        <f t="shared" si="50"/>
        <v>();</v>
      </c>
      <c r="Q443" t="str">
        <f t="shared" si="51"/>
        <v/>
      </c>
      <c r="R443" t="str">
        <f t="shared" si="48"/>
        <v/>
      </c>
      <c r="S443" s="1" t="str">
        <f t="shared" si="47"/>
        <v/>
      </c>
      <c r="T443"/>
      <c r="U443"/>
      <c r="V443"/>
      <c r="W443"/>
      <c r="X443"/>
      <c r="Y443"/>
      <c r="Z443">
        <v>434</v>
      </c>
      <c r="AA443"/>
      <c r="AB443"/>
      <c r="AC443" s="4"/>
      <c r="AD443" s="4"/>
      <c r="AE443" s="4"/>
      <c r="AF443" s="4"/>
      <c r="AG443" s="4"/>
      <c r="AH443" s="4"/>
      <c r="AI443" s="4"/>
      <c r="AJ443" s="4"/>
      <c r="AK443" s="4"/>
      <c r="AL443" s="4"/>
      <c r="AM443" s="4"/>
      <c r="AN443" s="4"/>
      <c r="AO443" s="4"/>
      <c r="AP443" s="4"/>
      <c r="AQ443" s="4"/>
      <c r="AR443" s="4"/>
      <c r="AS443" s="4"/>
      <c r="AT443" s="4"/>
      <c r="AU443" s="4"/>
      <c r="AV443" s="4"/>
      <c r="AW443" s="4"/>
      <c r="AX443" s="4"/>
      <c r="AY443" s="4"/>
      <c r="AZ443" s="4"/>
      <c r="BA443" s="4"/>
      <c r="BB443" s="3"/>
      <c r="BC443" s="3"/>
      <c r="CT443" s="2" t="e">
        <v>#N/A</v>
      </c>
      <c r="CU443" s="2" t="e">
        <v>#N/A</v>
      </c>
      <c r="CV443" s="2" t="e">
        <v>#N/A</v>
      </c>
      <c r="CW443" s="2" t="e">
        <v>#N/A</v>
      </c>
      <c r="CX443" s="2" t="e">
        <v>#N/A</v>
      </c>
      <c r="CY443" s="2" t="e">
        <v>#N/A</v>
      </c>
      <c r="CZ443" s="2" t="e">
        <v>#N/A</v>
      </c>
      <c r="DA443" s="2" t="e">
        <v>#N/A</v>
      </c>
      <c r="DB443" s="2" t="e">
        <v>#N/A</v>
      </c>
      <c r="DC443" s="2" t="e">
        <v>#N/A</v>
      </c>
      <c r="DD443" s="2" t="e">
        <v>#N/A</v>
      </c>
      <c r="DE443" s="2" t="e">
        <v>#N/A</v>
      </c>
      <c r="DF443" s="2" t="e">
        <v>#N/A</v>
      </c>
      <c r="DG443" s="2" t="e">
        <v>#N/A</v>
      </c>
      <c r="DH443" s="2" t="e">
        <v>#N/A</v>
      </c>
      <c r="DI443" s="2" t="e">
        <v>#N/A</v>
      </c>
    </row>
    <row r="444" spans="1:113" s="2" customFormat="1" ht="75">
      <c r="A444"/>
      <c r="B444"/>
      <c r="C444" s="44"/>
      <c r="D444" s="44" t="s">
        <v>197</v>
      </c>
      <c r="E444" s="44" t="s">
        <v>190</v>
      </c>
      <c r="F444" s="44" t="s">
        <v>3247</v>
      </c>
      <c r="G444" s="44" t="s">
        <v>6</v>
      </c>
      <c r="H444" s="44" t="s">
        <v>7</v>
      </c>
      <c r="I444" s="44"/>
      <c r="J444" s="44"/>
      <c r="K444" s="44"/>
      <c r="L444" s="44"/>
      <c r="M444" t="str">
        <f t="shared" si="45"/>
        <v>"//*[@class=\"</v>
      </c>
      <c r="N444" t="s">
        <v>31</v>
      </c>
      <c r="O444" s="4" t="str">
        <f t="shared" si="49"/>
        <v>click</v>
      </c>
      <c r="P444" t="str">
        <f t="shared" si="50"/>
        <v>();</v>
      </c>
      <c r="Q444" t="str">
        <f t="shared" si="51"/>
        <v/>
      </c>
      <c r="R444" t="str">
        <f t="shared" si="48"/>
        <v/>
      </c>
      <c r="S444" s="1" t="str">
        <f t="shared" si="47"/>
        <v/>
      </c>
      <c r="T444"/>
      <c r="U444"/>
      <c r="V444"/>
      <c r="W444"/>
      <c r="X444"/>
      <c r="Y444"/>
      <c r="Z444">
        <v>435</v>
      </c>
      <c r="AA444"/>
      <c r="AB444"/>
      <c r="AC444" s="4"/>
      <c r="AD444" s="4"/>
      <c r="AE444" s="4"/>
      <c r="AF444" s="4"/>
      <c r="AG444" s="4"/>
      <c r="AH444" s="4"/>
      <c r="AI444" s="4"/>
      <c r="AJ444" s="4"/>
      <c r="AK444" s="4"/>
      <c r="AL444" s="4"/>
      <c r="AM444" s="4"/>
      <c r="AN444" s="4"/>
      <c r="AO444" s="4"/>
      <c r="AP444" s="4"/>
      <c r="AQ444" s="4"/>
      <c r="AR444" s="4"/>
      <c r="AS444" s="4"/>
      <c r="AT444" s="4"/>
      <c r="AU444" s="4"/>
      <c r="AV444" s="4"/>
      <c r="AW444" s="4"/>
      <c r="AX444" s="4"/>
      <c r="AY444" s="4"/>
      <c r="AZ444" s="4"/>
      <c r="BA444" s="4"/>
      <c r="BB444" s="3"/>
      <c r="BC444" s="3"/>
      <c r="CT444" s="2" t="e">
        <v>#N/A</v>
      </c>
      <c r="CU444" s="2" t="e">
        <v>#N/A</v>
      </c>
      <c r="CV444" s="2" t="e">
        <v>#N/A</v>
      </c>
      <c r="CW444" s="2" t="e">
        <v>#N/A</v>
      </c>
      <c r="CX444" s="2" t="e">
        <v>#N/A</v>
      </c>
      <c r="CY444" s="2" t="e">
        <v>#N/A</v>
      </c>
      <c r="CZ444" s="2" t="e">
        <v>#N/A</v>
      </c>
      <c r="DA444" s="2" t="e">
        <v>#N/A</v>
      </c>
      <c r="DB444" s="2" t="e">
        <v>#N/A</v>
      </c>
      <c r="DC444" s="2" t="e">
        <v>#N/A</v>
      </c>
      <c r="DD444" s="2" t="e">
        <v>#N/A</v>
      </c>
      <c r="DE444" s="2" t="e">
        <v>#N/A</v>
      </c>
      <c r="DF444" s="2" t="e">
        <v>#N/A</v>
      </c>
      <c r="DG444" s="2" t="e">
        <v>#N/A</v>
      </c>
      <c r="DH444" s="2" t="e">
        <v>#N/A</v>
      </c>
      <c r="DI444" s="2" t="e">
        <v>#N/A</v>
      </c>
    </row>
    <row r="445" spans="1:113" s="2" customFormat="1" ht="75">
      <c r="A445"/>
      <c r="B445"/>
      <c r="C445" s="44"/>
      <c r="D445" s="44" t="s">
        <v>197</v>
      </c>
      <c r="E445" s="44" t="s">
        <v>190</v>
      </c>
      <c r="F445" s="44" t="s">
        <v>3248</v>
      </c>
      <c r="G445" s="44" t="s">
        <v>6</v>
      </c>
      <c r="H445" s="44" t="s">
        <v>7</v>
      </c>
      <c r="I445" s="44"/>
      <c r="J445" s="44"/>
      <c r="K445" s="44"/>
      <c r="L445" s="44"/>
      <c r="M445" t="str">
        <f t="shared" si="45"/>
        <v>"//*[@class=\"</v>
      </c>
      <c r="N445" t="s">
        <v>31</v>
      </c>
      <c r="O445" s="4" t="str">
        <f t="shared" si="49"/>
        <v>click</v>
      </c>
      <c r="P445" t="str">
        <f t="shared" si="50"/>
        <v>();</v>
      </c>
      <c r="Q445" t="str">
        <f t="shared" si="51"/>
        <v/>
      </c>
      <c r="R445" t="str">
        <f t="shared" si="48"/>
        <v/>
      </c>
      <c r="S445" s="1" t="str">
        <f t="shared" si="47"/>
        <v/>
      </c>
      <c r="T445"/>
      <c r="U445"/>
      <c r="V445"/>
      <c r="W445"/>
      <c r="X445"/>
      <c r="Y445"/>
      <c r="Z445">
        <v>436</v>
      </c>
      <c r="AA445"/>
      <c r="AB445"/>
      <c r="AC445" s="4"/>
      <c r="AD445" s="4"/>
      <c r="AE445" s="4"/>
      <c r="AF445" s="4"/>
      <c r="AG445" s="4"/>
      <c r="AH445" s="4"/>
      <c r="AI445" s="4"/>
      <c r="AJ445" s="4"/>
      <c r="AK445" s="4"/>
      <c r="AL445" s="4"/>
      <c r="AM445" s="4"/>
      <c r="AN445" s="4"/>
      <c r="AO445" s="4"/>
      <c r="AP445" s="4"/>
      <c r="AQ445" s="4"/>
      <c r="AR445" s="4"/>
      <c r="AS445" s="4"/>
      <c r="AT445" s="4"/>
      <c r="AU445" s="4"/>
      <c r="AV445" s="4"/>
      <c r="AW445" s="4"/>
      <c r="AX445" s="4"/>
      <c r="AY445" s="4"/>
      <c r="AZ445" s="4"/>
      <c r="BA445" s="4"/>
      <c r="BB445" s="3"/>
      <c r="BC445" s="3"/>
      <c r="CT445" s="2" t="e">
        <v>#N/A</v>
      </c>
      <c r="CU445" s="2" t="e">
        <v>#N/A</v>
      </c>
      <c r="CV445" s="2" t="e">
        <v>#N/A</v>
      </c>
      <c r="CW445" s="2" t="e">
        <v>#N/A</v>
      </c>
      <c r="CX445" s="2" t="e">
        <v>#N/A</v>
      </c>
      <c r="CY445" s="2" t="e">
        <v>#N/A</v>
      </c>
      <c r="CZ445" s="2" t="e">
        <v>#N/A</v>
      </c>
      <c r="DA445" s="2" t="e">
        <v>#N/A</v>
      </c>
      <c r="DB445" s="2" t="e">
        <v>#N/A</v>
      </c>
      <c r="DC445" s="2" t="e">
        <v>#N/A</v>
      </c>
      <c r="DD445" s="2" t="e">
        <v>#N/A</v>
      </c>
      <c r="DE445" s="2" t="e">
        <v>#N/A</v>
      </c>
      <c r="DF445" s="2" t="e">
        <v>#N/A</v>
      </c>
      <c r="DG445" s="2" t="e">
        <v>#N/A</v>
      </c>
      <c r="DH445" s="2" t="e">
        <v>#N/A</v>
      </c>
      <c r="DI445" s="2" t="e">
        <v>#N/A</v>
      </c>
    </row>
    <row r="446" spans="1:113" s="2" customFormat="1" ht="75">
      <c r="A446"/>
      <c r="B446"/>
      <c r="C446" s="44"/>
      <c r="D446" s="44" t="s">
        <v>197</v>
      </c>
      <c r="E446" s="44" t="s">
        <v>190</v>
      </c>
      <c r="F446" s="44" t="s">
        <v>3249</v>
      </c>
      <c r="G446" s="44" t="s">
        <v>6</v>
      </c>
      <c r="H446" s="44" t="s">
        <v>7</v>
      </c>
      <c r="I446" s="44"/>
      <c r="J446" s="44"/>
      <c r="K446" s="44"/>
      <c r="L446" s="44"/>
      <c r="M446" t="str">
        <f t="shared" si="45"/>
        <v>"//*[@class=\"</v>
      </c>
      <c r="N446" t="s">
        <v>31</v>
      </c>
      <c r="O446" s="4" t="str">
        <f t="shared" si="49"/>
        <v>click</v>
      </c>
      <c r="P446" t="str">
        <f t="shared" si="50"/>
        <v>();</v>
      </c>
      <c r="Q446" t="str">
        <f t="shared" si="51"/>
        <v/>
      </c>
      <c r="R446" t="str">
        <f t="shared" si="48"/>
        <v/>
      </c>
      <c r="S446" s="1" t="str">
        <f t="shared" si="47"/>
        <v/>
      </c>
      <c r="T446"/>
      <c r="U446"/>
      <c r="V446"/>
      <c r="W446"/>
      <c r="X446"/>
      <c r="Y446"/>
      <c r="Z446">
        <v>437</v>
      </c>
      <c r="AA446"/>
      <c r="AB446"/>
      <c r="AC446" s="4"/>
      <c r="AD446" s="4"/>
      <c r="AE446" s="4"/>
      <c r="AF446" s="4"/>
      <c r="AG446" s="4"/>
      <c r="AH446" s="4"/>
      <c r="AI446" s="4"/>
      <c r="AJ446" s="4"/>
      <c r="AK446" s="4"/>
      <c r="AL446" s="4"/>
      <c r="AM446" s="4"/>
      <c r="AN446" s="4"/>
      <c r="AO446" s="4"/>
      <c r="AP446" s="4"/>
      <c r="AQ446" s="4"/>
      <c r="AR446" s="4"/>
      <c r="AS446" s="4"/>
      <c r="AT446" s="4"/>
      <c r="AU446" s="4"/>
      <c r="AV446" s="4"/>
      <c r="AW446" s="4"/>
      <c r="AX446" s="4"/>
      <c r="AY446" s="4"/>
      <c r="AZ446" s="4"/>
      <c r="BA446" s="4"/>
      <c r="BB446" s="3"/>
      <c r="BC446" s="3"/>
      <c r="CT446" s="2" t="e">
        <v>#N/A</v>
      </c>
      <c r="CU446" s="2" t="e">
        <v>#N/A</v>
      </c>
      <c r="CV446" s="2" t="e">
        <v>#N/A</v>
      </c>
      <c r="CW446" s="2" t="e">
        <v>#N/A</v>
      </c>
      <c r="CX446" s="2" t="e">
        <v>#N/A</v>
      </c>
      <c r="CY446" s="2" t="e">
        <v>#N/A</v>
      </c>
      <c r="CZ446" s="2" t="e">
        <v>#N/A</v>
      </c>
      <c r="DA446" s="2" t="e">
        <v>#N/A</v>
      </c>
      <c r="DB446" s="2" t="e">
        <v>#N/A</v>
      </c>
      <c r="DC446" s="2" t="e">
        <v>#N/A</v>
      </c>
      <c r="DD446" s="2" t="e">
        <v>#N/A</v>
      </c>
      <c r="DE446" s="2" t="e">
        <v>#N/A</v>
      </c>
      <c r="DF446" s="2" t="e">
        <v>#N/A</v>
      </c>
      <c r="DG446" s="2" t="e">
        <v>#N/A</v>
      </c>
      <c r="DH446" s="2" t="e">
        <v>#N/A</v>
      </c>
      <c r="DI446" s="2" t="e">
        <v>#N/A</v>
      </c>
    </row>
    <row r="447" spans="1:113" s="2" customFormat="1" ht="75">
      <c r="A447"/>
      <c r="B447"/>
      <c r="C447" s="44"/>
      <c r="D447" s="44" t="s">
        <v>197</v>
      </c>
      <c r="E447" s="44" t="s">
        <v>190</v>
      </c>
      <c r="F447" s="44" t="s">
        <v>3250</v>
      </c>
      <c r="G447" s="44" t="s">
        <v>6</v>
      </c>
      <c r="H447" s="44" t="s">
        <v>7</v>
      </c>
      <c r="I447" s="44"/>
      <c r="J447" s="44"/>
      <c r="K447" s="44"/>
      <c r="L447" s="44"/>
      <c r="M447" t="str">
        <f t="shared" si="45"/>
        <v>"//*[@class=\"</v>
      </c>
      <c r="N447" t="s">
        <v>31</v>
      </c>
      <c r="O447" s="4" t="str">
        <f t="shared" si="49"/>
        <v>click</v>
      </c>
      <c r="P447" t="str">
        <f t="shared" si="50"/>
        <v>();</v>
      </c>
      <c r="Q447" t="str">
        <f t="shared" si="51"/>
        <v/>
      </c>
      <c r="R447" t="str">
        <f t="shared" si="48"/>
        <v/>
      </c>
      <c r="S447" s="1" t="str">
        <f t="shared" si="47"/>
        <v/>
      </c>
      <c r="T447"/>
      <c r="U447"/>
      <c r="V447"/>
      <c r="W447"/>
      <c r="X447"/>
      <c r="Y447"/>
      <c r="Z447">
        <v>438</v>
      </c>
      <c r="AA447"/>
      <c r="AB447"/>
      <c r="AC447" s="4"/>
      <c r="AD447" s="4"/>
      <c r="AE447" s="4"/>
      <c r="AF447" s="4"/>
      <c r="AG447" s="4"/>
      <c r="AH447" s="4"/>
      <c r="AI447" s="4"/>
      <c r="AJ447" s="4"/>
      <c r="AK447" s="4"/>
      <c r="AL447" s="4"/>
      <c r="AM447" s="4"/>
      <c r="AN447" s="4"/>
      <c r="AO447" s="4"/>
      <c r="AP447" s="4"/>
      <c r="AQ447" s="4"/>
      <c r="AR447" s="4"/>
      <c r="AS447" s="4"/>
      <c r="AT447" s="4"/>
      <c r="AU447" s="4"/>
      <c r="AV447" s="4"/>
      <c r="AW447" s="4"/>
      <c r="AX447" s="4"/>
      <c r="AY447" s="4"/>
      <c r="AZ447" s="4"/>
      <c r="BA447" s="4"/>
      <c r="BB447" s="3"/>
      <c r="BC447" s="3"/>
      <c r="CT447" s="2" t="e">
        <v>#N/A</v>
      </c>
      <c r="CU447" s="2" t="e">
        <v>#N/A</v>
      </c>
      <c r="CV447" s="2" t="e">
        <v>#N/A</v>
      </c>
      <c r="CW447" s="2" t="e">
        <v>#N/A</v>
      </c>
      <c r="CX447" s="2" t="e">
        <v>#N/A</v>
      </c>
      <c r="CY447" s="2" t="e">
        <v>#N/A</v>
      </c>
      <c r="CZ447" s="2" t="e">
        <v>#N/A</v>
      </c>
      <c r="DA447" s="2" t="e">
        <v>#N/A</v>
      </c>
      <c r="DB447" s="2" t="e">
        <v>#N/A</v>
      </c>
      <c r="DC447" s="2" t="e">
        <v>#N/A</v>
      </c>
      <c r="DD447" s="2" t="e">
        <v>#N/A</v>
      </c>
      <c r="DE447" s="2" t="e">
        <v>#N/A</v>
      </c>
      <c r="DF447" s="2" t="e">
        <v>#N/A</v>
      </c>
      <c r="DG447" s="2" t="e">
        <v>#N/A</v>
      </c>
      <c r="DH447" s="2" t="e">
        <v>#N/A</v>
      </c>
      <c r="DI447" s="2" t="e">
        <v>#N/A</v>
      </c>
    </row>
    <row r="448" spans="1:113" s="2" customFormat="1" ht="75">
      <c r="A448"/>
      <c r="B448"/>
      <c r="C448" s="44"/>
      <c r="D448" s="44" t="s">
        <v>197</v>
      </c>
      <c r="E448" s="44" t="s">
        <v>190</v>
      </c>
      <c r="F448" s="44" t="s">
        <v>3251</v>
      </c>
      <c r="G448" s="44" t="s">
        <v>6</v>
      </c>
      <c r="H448" s="44" t="s">
        <v>7</v>
      </c>
      <c r="I448" s="44"/>
      <c r="J448" s="44"/>
      <c r="K448" s="44"/>
      <c r="L448" s="44"/>
      <c r="M448" t="str">
        <f t="shared" si="45"/>
        <v>"//*[@class=\"</v>
      </c>
      <c r="N448" t="s">
        <v>31</v>
      </c>
      <c r="O448" s="4" t="str">
        <f t="shared" si="49"/>
        <v>click</v>
      </c>
      <c r="P448" t="str">
        <f t="shared" si="50"/>
        <v>();</v>
      </c>
      <c r="Q448" t="str">
        <f t="shared" si="51"/>
        <v/>
      </c>
      <c r="R448" t="str">
        <f t="shared" si="48"/>
        <v/>
      </c>
      <c r="S448" s="1" t="str">
        <f t="shared" si="47"/>
        <v/>
      </c>
      <c r="T448"/>
      <c r="U448"/>
      <c r="V448"/>
      <c r="W448"/>
      <c r="X448"/>
      <c r="Y448"/>
      <c r="Z448">
        <v>439</v>
      </c>
      <c r="AA448"/>
      <c r="AB448"/>
      <c r="AC448" s="4"/>
      <c r="AD448" s="4"/>
      <c r="AE448" s="4"/>
      <c r="AF448" s="4"/>
      <c r="AG448" s="4"/>
      <c r="AH448" s="4"/>
      <c r="AI448" s="4"/>
      <c r="AJ448" s="4"/>
      <c r="AK448" s="4"/>
      <c r="AL448" s="4"/>
      <c r="AM448" s="4"/>
      <c r="AN448" s="4"/>
      <c r="AO448" s="4"/>
      <c r="AP448" s="4"/>
      <c r="AQ448" s="4"/>
      <c r="AR448" s="4"/>
      <c r="AS448" s="4"/>
      <c r="AT448" s="4"/>
      <c r="AU448" s="4"/>
      <c r="AV448" s="4"/>
      <c r="AW448" s="4"/>
      <c r="AX448" s="4"/>
      <c r="AY448" s="4"/>
      <c r="AZ448" s="4"/>
      <c r="BA448" s="4"/>
      <c r="BB448" s="3"/>
      <c r="BC448" s="3"/>
      <c r="CT448" s="2" t="e">
        <v>#N/A</v>
      </c>
      <c r="CU448" s="2" t="e">
        <v>#N/A</v>
      </c>
      <c r="CV448" s="2" t="e">
        <v>#N/A</v>
      </c>
      <c r="CW448" s="2" t="e">
        <v>#N/A</v>
      </c>
      <c r="CX448" s="2" t="e">
        <v>#N/A</v>
      </c>
      <c r="CY448" s="2" t="e">
        <v>#N/A</v>
      </c>
      <c r="CZ448" s="2" t="e">
        <v>#N/A</v>
      </c>
      <c r="DA448" s="2" t="e">
        <v>#N/A</v>
      </c>
      <c r="DB448" s="2" t="e">
        <v>#N/A</v>
      </c>
      <c r="DC448" s="2" t="e">
        <v>#N/A</v>
      </c>
      <c r="DD448" s="2" t="e">
        <v>#N/A</v>
      </c>
      <c r="DE448" s="2" t="e">
        <v>#N/A</v>
      </c>
      <c r="DF448" s="2" t="e">
        <v>#N/A</v>
      </c>
      <c r="DG448" s="2" t="e">
        <v>#N/A</v>
      </c>
      <c r="DH448" s="2" t="e">
        <v>#N/A</v>
      </c>
      <c r="DI448" s="2" t="e">
        <v>#N/A</v>
      </c>
    </row>
    <row r="449" spans="1:113" s="2" customFormat="1" ht="75">
      <c r="A449"/>
      <c r="B449"/>
      <c r="C449" s="44"/>
      <c r="D449" s="44" t="s">
        <v>197</v>
      </c>
      <c r="E449" s="44" t="s">
        <v>190</v>
      </c>
      <c r="F449" s="44" t="s">
        <v>3252</v>
      </c>
      <c r="G449" s="44" t="s">
        <v>6</v>
      </c>
      <c r="H449" s="44" t="s">
        <v>7</v>
      </c>
      <c r="I449" s="44"/>
      <c r="J449" s="44"/>
      <c r="K449" s="44"/>
      <c r="L449" s="44"/>
      <c r="M449" t="str">
        <f t="shared" si="45"/>
        <v>"//*[@class=\"</v>
      </c>
      <c r="N449" t="s">
        <v>31</v>
      </c>
      <c r="O449" s="4" t="str">
        <f t="shared" si="49"/>
        <v>click</v>
      </c>
      <c r="P449" t="str">
        <f t="shared" si="50"/>
        <v>();</v>
      </c>
      <c r="Q449" t="str">
        <f t="shared" si="51"/>
        <v/>
      </c>
      <c r="R449" t="str">
        <f t="shared" si="48"/>
        <v/>
      </c>
      <c r="S449" s="1" t="str">
        <f t="shared" si="47"/>
        <v/>
      </c>
      <c r="T449"/>
      <c r="U449"/>
      <c r="V449"/>
      <c r="W449"/>
      <c r="X449"/>
      <c r="Y449"/>
      <c r="Z449">
        <v>440</v>
      </c>
      <c r="AA449"/>
      <c r="AB449"/>
      <c r="AC449" s="4"/>
      <c r="AD449" s="4"/>
      <c r="AE449" s="4"/>
      <c r="AF449" s="4"/>
      <c r="AG449" s="4"/>
      <c r="AH449" s="4"/>
      <c r="AI449" s="4"/>
      <c r="AJ449" s="4"/>
      <c r="AK449" s="4"/>
      <c r="AL449" s="4"/>
      <c r="AM449" s="4"/>
      <c r="AN449" s="4"/>
      <c r="AO449" s="4"/>
      <c r="AP449" s="4"/>
      <c r="AQ449" s="4"/>
      <c r="AR449" s="4"/>
      <c r="AS449" s="4"/>
      <c r="AT449" s="4"/>
      <c r="AU449" s="4"/>
      <c r="AV449" s="4"/>
      <c r="AW449" s="4"/>
      <c r="AX449" s="4"/>
      <c r="AY449" s="4"/>
      <c r="AZ449" s="4"/>
      <c r="BA449" s="4"/>
      <c r="BB449" s="3"/>
      <c r="BC449" s="3"/>
      <c r="CT449" s="2" t="e">
        <v>#N/A</v>
      </c>
      <c r="CU449" s="2" t="e">
        <v>#N/A</v>
      </c>
      <c r="CV449" s="2" t="e">
        <v>#N/A</v>
      </c>
      <c r="CW449" s="2" t="e">
        <v>#N/A</v>
      </c>
      <c r="CX449" s="2" t="e">
        <v>#N/A</v>
      </c>
      <c r="CY449" s="2" t="e">
        <v>#N/A</v>
      </c>
      <c r="CZ449" s="2" t="e">
        <v>#N/A</v>
      </c>
      <c r="DA449" s="2" t="e">
        <v>#N/A</v>
      </c>
      <c r="DB449" s="2" t="e">
        <v>#N/A</v>
      </c>
      <c r="DC449" s="2" t="e">
        <v>#N/A</v>
      </c>
      <c r="DD449" s="2" t="e">
        <v>#N/A</v>
      </c>
      <c r="DE449" s="2" t="e">
        <v>#N/A</v>
      </c>
      <c r="DF449" s="2" t="e">
        <v>#N/A</v>
      </c>
      <c r="DG449" s="2" t="e">
        <v>#N/A</v>
      </c>
      <c r="DH449" s="2" t="e">
        <v>#N/A</v>
      </c>
      <c r="DI449" s="2" t="e">
        <v>#N/A</v>
      </c>
    </row>
    <row r="450" spans="1:113" s="2" customFormat="1" ht="75">
      <c r="A450"/>
      <c r="B450"/>
      <c r="C450" s="44"/>
      <c r="D450" s="44" t="s">
        <v>197</v>
      </c>
      <c r="E450" s="44" t="s">
        <v>190</v>
      </c>
      <c r="F450" s="44" t="s">
        <v>3253</v>
      </c>
      <c r="G450" s="44" t="s">
        <v>6</v>
      </c>
      <c r="H450" s="44" t="s">
        <v>7</v>
      </c>
      <c r="I450" s="44"/>
      <c r="J450" s="44"/>
      <c r="K450" s="44"/>
      <c r="L450" s="44"/>
      <c r="M450" t="str">
        <f t="shared" si="45"/>
        <v>"//*[@class=\"</v>
      </c>
      <c r="N450" t="s">
        <v>31</v>
      </c>
      <c r="O450" s="4" t="str">
        <f t="shared" si="49"/>
        <v>click</v>
      </c>
      <c r="P450" t="str">
        <f t="shared" si="50"/>
        <v>();</v>
      </c>
      <c r="Q450" t="str">
        <f t="shared" si="51"/>
        <v/>
      </c>
      <c r="R450" t="str">
        <f t="shared" si="48"/>
        <v/>
      </c>
      <c r="S450" s="1" t="str">
        <f t="shared" si="47"/>
        <v/>
      </c>
      <c r="T450"/>
      <c r="U450"/>
      <c r="V450"/>
      <c r="W450"/>
      <c r="X450"/>
      <c r="Y450"/>
      <c r="Z450">
        <v>441</v>
      </c>
      <c r="AA450"/>
      <c r="AB450"/>
      <c r="AC450" s="4"/>
      <c r="AD450" s="4"/>
      <c r="AE450" s="4"/>
      <c r="AF450" s="4"/>
      <c r="AG450" s="4"/>
      <c r="AH450" s="4"/>
      <c r="AI450" s="4"/>
      <c r="AJ450" s="4"/>
      <c r="AK450" s="4"/>
      <c r="AL450" s="4"/>
      <c r="AM450" s="4"/>
      <c r="AN450" s="4"/>
      <c r="AO450" s="4"/>
      <c r="AP450" s="4"/>
      <c r="AQ450" s="4"/>
      <c r="AR450" s="4"/>
      <c r="AS450" s="4"/>
      <c r="AT450" s="4"/>
      <c r="AU450" s="4"/>
      <c r="AV450" s="4"/>
      <c r="AW450" s="4"/>
      <c r="AX450" s="4"/>
      <c r="AY450" s="4"/>
      <c r="AZ450" s="4"/>
      <c r="BA450" s="4"/>
      <c r="BB450" s="3"/>
      <c r="BC450" s="3"/>
      <c r="CT450" s="2" t="e">
        <v>#N/A</v>
      </c>
      <c r="CU450" s="2" t="e">
        <v>#N/A</v>
      </c>
      <c r="CV450" s="2" t="e">
        <v>#N/A</v>
      </c>
      <c r="CW450" s="2" t="e">
        <v>#N/A</v>
      </c>
      <c r="CX450" s="2" t="e">
        <v>#N/A</v>
      </c>
      <c r="CY450" s="2" t="e">
        <v>#N/A</v>
      </c>
      <c r="CZ450" s="2" t="e">
        <v>#N/A</v>
      </c>
      <c r="DA450" s="2" t="e">
        <v>#N/A</v>
      </c>
      <c r="DB450" s="2" t="e">
        <v>#N/A</v>
      </c>
      <c r="DC450" s="2" t="e">
        <v>#N/A</v>
      </c>
      <c r="DD450" s="2" t="e">
        <v>#N/A</v>
      </c>
      <c r="DE450" s="2" t="e">
        <v>#N/A</v>
      </c>
      <c r="DF450" s="2" t="e">
        <v>#N/A</v>
      </c>
      <c r="DG450" s="2" t="e">
        <v>#N/A</v>
      </c>
      <c r="DH450" s="2" t="e">
        <v>#N/A</v>
      </c>
      <c r="DI450" s="2" t="e">
        <v>#N/A</v>
      </c>
    </row>
    <row r="451" spans="1:113" s="2" customFormat="1" ht="75">
      <c r="A451"/>
      <c r="B451"/>
      <c r="C451" s="44"/>
      <c r="D451" s="44" t="s">
        <v>197</v>
      </c>
      <c r="E451" s="44" t="s">
        <v>190</v>
      </c>
      <c r="F451" s="44" t="s">
        <v>3254</v>
      </c>
      <c r="G451" s="44" t="s">
        <v>6</v>
      </c>
      <c r="H451" s="44" t="s">
        <v>7</v>
      </c>
      <c r="I451" s="44"/>
      <c r="J451" s="44"/>
      <c r="K451" s="44"/>
      <c r="L451" s="44"/>
      <c r="M451" t="str">
        <f t="shared" si="45"/>
        <v>"//*[@class=\"</v>
      </c>
      <c r="N451" t="s">
        <v>31</v>
      </c>
      <c r="O451" s="4" t="str">
        <f t="shared" si="49"/>
        <v>click</v>
      </c>
      <c r="P451" t="str">
        <f t="shared" si="50"/>
        <v>();</v>
      </c>
      <c r="Q451" t="str">
        <f t="shared" si="51"/>
        <v/>
      </c>
      <c r="R451" t="str">
        <f t="shared" si="48"/>
        <v/>
      </c>
      <c r="S451" s="1" t="str">
        <f t="shared" si="47"/>
        <v/>
      </c>
      <c r="T451"/>
      <c r="U451"/>
      <c r="V451"/>
      <c r="W451"/>
      <c r="X451"/>
      <c r="Y451"/>
      <c r="Z451">
        <v>442</v>
      </c>
      <c r="AA451"/>
      <c r="AB451"/>
      <c r="AC451" s="4"/>
      <c r="AD451" s="4"/>
      <c r="AE451" s="4"/>
      <c r="AF451" s="4"/>
      <c r="AG451" s="4"/>
      <c r="AH451" s="4"/>
      <c r="AI451" s="4"/>
      <c r="AJ451" s="4"/>
      <c r="AK451" s="4"/>
      <c r="AL451" s="4"/>
      <c r="AM451" s="4"/>
      <c r="AN451" s="4"/>
      <c r="AO451" s="4"/>
      <c r="AP451" s="4"/>
      <c r="AQ451" s="4"/>
      <c r="AR451" s="4"/>
      <c r="AS451" s="4"/>
      <c r="AT451" s="4"/>
      <c r="AU451" s="4"/>
      <c r="AV451" s="4"/>
      <c r="AW451" s="4"/>
      <c r="AX451" s="4"/>
      <c r="AY451" s="4"/>
      <c r="AZ451" s="4"/>
      <c r="BA451" s="4"/>
      <c r="BB451" s="3"/>
      <c r="BC451" s="3"/>
      <c r="CT451" s="2" t="e">
        <v>#N/A</v>
      </c>
      <c r="CU451" s="2" t="e">
        <v>#N/A</v>
      </c>
      <c r="CV451" s="2" t="e">
        <v>#N/A</v>
      </c>
      <c r="CW451" s="2" t="e">
        <v>#N/A</v>
      </c>
      <c r="CX451" s="2" t="e">
        <v>#N/A</v>
      </c>
      <c r="CY451" s="2" t="e">
        <v>#N/A</v>
      </c>
      <c r="CZ451" s="2" t="e">
        <v>#N/A</v>
      </c>
      <c r="DA451" s="2" t="e">
        <v>#N/A</v>
      </c>
      <c r="DB451" s="2" t="e">
        <v>#N/A</v>
      </c>
      <c r="DC451" s="2" t="e">
        <v>#N/A</v>
      </c>
      <c r="DD451" s="2" t="e">
        <v>#N/A</v>
      </c>
      <c r="DE451" s="2" t="e">
        <v>#N/A</v>
      </c>
      <c r="DF451" s="2" t="e">
        <v>#N/A</v>
      </c>
      <c r="DG451" s="2" t="e">
        <v>#N/A</v>
      </c>
      <c r="DH451" s="2" t="e">
        <v>#N/A</v>
      </c>
      <c r="DI451" s="2" t="e">
        <v>#N/A</v>
      </c>
    </row>
    <row r="452" spans="1:113" s="2" customFormat="1" ht="75">
      <c r="A452"/>
      <c r="B452"/>
      <c r="C452" s="44"/>
      <c r="D452" s="44" t="s">
        <v>197</v>
      </c>
      <c r="E452" s="44" t="s">
        <v>190</v>
      </c>
      <c r="F452" s="44" t="s">
        <v>3255</v>
      </c>
      <c r="G452" s="44" t="s">
        <v>6</v>
      </c>
      <c r="H452" s="44" t="s">
        <v>7</v>
      </c>
      <c r="I452" s="44"/>
      <c r="J452" s="44"/>
      <c r="K452" s="44"/>
      <c r="L452" s="44"/>
      <c r="M452" t="str">
        <f t="shared" si="45"/>
        <v>"//*[@class=\"</v>
      </c>
      <c r="N452" t="s">
        <v>31</v>
      </c>
      <c r="O452" s="4" t="str">
        <f t="shared" si="49"/>
        <v>click</v>
      </c>
      <c r="P452" t="str">
        <f t="shared" si="50"/>
        <v>();</v>
      </c>
      <c r="Q452" t="str">
        <f t="shared" si="51"/>
        <v/>
      </c>
      <c r="R452" t="str">
        <f t="shared" si="48"/>
        <v/>
      </c>
      <c r="S452" s="1" t="str">
        <f t="shared" si="47"/>
        <v/>
      </c>
      <c r="T452"/>
      <c r="U452"/>
      <c r="V452"/>
      <c r="W452"/>
      <c r="X452"/>
      <c r="Y452"/>
      <c r="Z452">
        <v>443</v>
      </c>
      <c r="AA452"/>
      <c r="AB452"/>
      <c r="AC452" s="4"/>
      <c r="AD452" s="4"/>
      <c r="AE452" s="4"/>
      <c r="AF452" s="4"/>
      <c r="AG452" s="4"/>
      <c r="AH452" s="4"/>
      <c r="AI452" s="4"/>
      <c r="AJ452" s="4"/>
      <c r="AK452" s="4"/>
      <c r="AL452" s="4"/>
      <c r="AM452" s="4"/>
      <c r="AN452" s="4"/>
      <c r="AO452" s="4"/>
      <c r="AP452" s="4"/>
      <c r="AQ452" s="4"/>
      <c r="AR452" s="4"/>
      <c r="AS452" s="4"/>
      <c r="AT452" s="4"/>
      <c r="AU452" s="4"/>
      <c r="AV452" s="4"/>
      <c r="AW452" s="4"/>
      <c r="AX452" s="4"/>
      <c r="AY452" s="4"/>
      <c r="AZ452" s="4"/>
      <c r="BA452" s="4"/>
      <c r="BB452" s="3"/>
      <c r="BC452" s="3"/>
      <c r="CT452" s="2" t="e">
        <v>#N/A</v>
      </c>
      <c r="CU452" s="2" t="e">
        <v>#N/A</v>
      </c>
      <c r="CV452" s="2" t="e">
        <v>#N/A</v>
      </c>
      <c r="CW452" s="2" t="e">
        <v>#N/A</v>
      </c>
      <c r="CX452" s="2" t="e">
        <v>#N/A</v>
      </c>
      <c r="CY452" s="2" t="e">
        <v>#N/A</v>
      </c>
      <c r="CZ452" s="2" t="e">
        <v>#N/A</v>
      </c>
      <c r="DA452" s="2" t="e">
        <v>#N/A</v>
      </c>
      <c r="DB452" s="2" t="e">
        <v>#N/A</v>
      </c>
      <c r="DC452" s="2" t="e">
        <v>#N/A</v>
      </c>
      <c r="DD452" s="2" t="e">
        <v>#N/A</v>
      </c>
      <c r="DE452" s="2" t="e">
        <v>#N/A</v>
      </c>
      <c r="DF452" s="2" t="e">
        <v>#N/A</v>
      </c>
      <c r="DG452" s="2" t="e">
        <v>#N/A</v>
      </c>
      <c r="DH452" s="2" t="e">
        <v>#N/A</v>
      </c>
      <c r="DI452" s="2" t="e">
        <v>#N/A</v>
      </c>
    </row>
    <row r="453" spans="1:113" s="2" customFormat="1" ht="75">
      <c r="A453"/>
      <c r="B453"/>
      <c r="C453" s="44"/>
      <c r="D453" s="44" t="s">
        <v>197</v>
      </c>
      <c r="E453" s="44" t="s">
        <v>190</v>
      </c>
      <c r="F453" s="44" t="s">
        <v>3256</v>
      </c>
      <c r="G453" s="44" t="s">
        <v>6</v>
      </c>
      <c r="H453" s="44" t="s">
        <v>7</v>
      </c>
      <c r="I453" s="44"/>
      <c r="J453" s="44"/>
      <c r="K453" s="44"/>
      <c r="L453" s="44"/>
      <c r="M453" t="str">
        <f t="shared" si="45"/>
        <v>"//*[@class=\"</v>
      </c>
      <c r="N453" t="s">
        <v>31</v>
      </c>
      <c r="O453" s="4" t="str">
        <f t="shared" si="49"/>
        <v>click</v>
      </c>
      <c r="P453" t="str">
        <f t="shared" si="50"/>
        <v>();</v>
      </c>
      <c r="Q453" t="str">
        <f t="shared" si="51"/>
        <v/>
      </c>
      <c r="R453" t="str">
        <f t="shared" si="48"/>
        <v/>
      </c>
      <c r="S453" s="1" t="str">
        <f t="shared" si="47"/>
        <v/>
      </c>
      <c r="T453"/>
      <c r="U453"/>
      <c r="V453"/>
      <c r="W453"/>
      <c r="X453"/>
      <c r="Y453"/>
      <c r="Z453">
        <v>444</v>
      </c>
      <c r="AA453"/>
      <c r="AB453"/>
      <c r="AC453" s="4"/>
      <c r="AD453" s="4"/>
      <c r="AE453" s="4"/>
      <c r="AF453" s="4"/>
      <c r="AG453" s="4"/>
      <c r="AH453" s="4"/>
      <c r="AI453" s="4"/>
      <c r="AJ453" s="4"/>
      <c r="AK453" s="4"/>
      <c r="AL453" s="4"/>
      <c r="AM453" s="4"/>
      <c r="AN453" s="4"/>
      <c r="AO453" s="4"/>
      <c r="AP453" s="4"/>
      <c r="AQ453" s="4"/>
      <c r="AR453" s="4"/>
      <c r="AS453" s="4"/>
      <c r="AT453" s="4"/>
      <c r="AU453" s="4"/>
      <c r="AV453" s="4"/>
      <c r="AW453" s="4"/>
      <c r="AX453" s="4"/>
      <c r="AY453" s="4"/>
      <c r="AZ453" s="4"/>
      <c r="BA453" s="4"/>
      <c r="BB453" s="3"/>
      <c r="BC453" s="3"/>
      <c r="CT453" s="2" t="e">
        <v>#N/A</v>
      </c>
      <c r="CU453" s="2" t="e">
        <v>#N/A</v>
      </c>
      <c r="CV453" s="2" t="e">
        <v>#N/A</v>
      </c>
      <c r="CW453" s="2" t="e">
        <v>#N/A</v>
      </c>
      <c r="CX453" s="2" t="e">
        <v>#N/A</v>
      </c>
      <c r="CY453" s="2" t="e">
        <v>#N/A</v>
      </c>
      <c r="CZ453" s="2" t="e">
        <v>#N/A</v>
      </c>
      <c r="DA453" s="2" t="e">
        <v>#N/A</v>
      </c>
      <c r="DB453" s="2" t="e">
        <v>#N/A</v>
      </c>
      <c r="DC453" s="2" t="e">
        <v>#N/A</v>
      </c>
      <c r="DD453" s="2" t="e">
        <v>#N/A</v>
      </c>
      <c r="DE453" s="2" t="e">
        <v>#N/A</v>
      </c>
      <c r="DF453" s="2" t="e">
        <v>#N/A</v>
      </c>
      <c r="DG453" s="2" t="e">
        <v>#N/A</v>
      </c>
      <c r="DH453" s="2" t="e">
        <v>#N/A</v>
      </c>
      <c r="DI453" s="2" t="e">
        <v>#N/A</v>
      </c>
    </row>
    <row r="454" spans="1:113" s="2" customFormat="1" ht="75">
      <c r="A454"/>
      <c r="B454"/>
      <c r="C454" s="44"/>
      <c r="D454" s="44" t="s">
        <v>197</v>
      </c>
      <c r="E454" s="44" t="s">
        <v>190</v>
      </c>
      <c r="F454" s="44" t="s">
        <v>3257</v>
      </c>
      <c r="G454" s="44" t="s">
        <v>6</v>
      </c>
      <c r="H454" s="44" t="s">
        <v>7</v>
      </c>
      <c r="I454" s="44"/>
      <c r="J454" s="44"/>
      <c r="K454" s="44"/>
      <c r="L454" s="44"/>
      <c r="M454" t="str">
        <f t="shared" si="45"/>
        <v>"//*[@class=\"</v>
      </c>
      <c r="N454" t="s">
        <v>31</v>
      </c>
      <c r="O454" s="4" t="str">
        <f t="shared" si="49"/>
        <v>click</v>
      </c>
      <c r="P454" t="str">
        <f t="shared" si="50"/>
        <v>();</v>
      </c>
      <c r="Q454" t="str">
        <f t="shared" si="51"/>
        <v/>
      </c>
      <c r="R454" t="str">
        <f t="shared" si="48"/>
        <v/>
      </c>
      <c r="S454" s="1" t="str">
        <f t="shared" si="47"/>
        <v/>
      </c>
      <c r="T454"/>
      <c r="U454"/>
      <c r="V454"/>
      <c r="W454"/>
      <c r="X454"/>
      <c r="Y454"/>
      <c r="Z454">
        <v>445</v>
      </c>
      <c r="AA454"/>
      <c r="AB454"/>
      <c r="AC454" s="4"/>
      <c r="AD454" s="4"/>
      <c r="AE454" s="4"/>
      <c r="AF454" s="4"/>
      <c r="AG454" s="4"/>
      <c r="AH454" s="4"/>
      <c r="AI454" s="4"/>
      <c r="AJ454" s="4"/>
      <c r="AK454" s="4"/>
      <c r="AL454" s="4"/>
      <c r="AM454" s="4"/>
      <c r="AN454" s="4"/>
      <c r="AO454" s="4"/>
      <c r="AP454" s="4"/>
      <c r="AQ454" s="4"/>
      <c r="AR454" s="4"/>
      <c r="AS454" s="4"/>
      <c r="AT454" s="4"/>
      <c r="AU454" s="4"/>
      <c r="AV454" s="4"/>
      <c r="AW454" s="4"/>
      <c r="AX454" s="4"/>
      <c r="AY454" s="4"/>
      <c r="AZ454" s="4"/>
      <c r="BA454" s="4"/>
      <c r="BB454" s="3"/>
      <c r="BC454" s="3"/>
      <c r="CT454" s="2" t="e">
        <v>#N/A</v>
      </c>
      <c r="CU454" s="2" t="e">
        <v>#N/A</v>
      </c>
      <c r="CV454" s="2" t="e">
        <v>#N/A</v>
      </c>
      <c r="CW454" s="2" t="e">
        <v>#N/A</v>
      </c>
      <c r="CX454" s="2" t="e">
        <v>#N/A</v>
      </c>
      <c r="CY454" s="2" t="e">
        <v>#N/A</v>
      </c>
      <c r="CZ454" s="2" t="e">
        <v>#N/A</v>
      </c>
      <c r="DA454" s="2" t="e">
        <v>#N/A</v>
      </c>
      <c r="DB454" s="2" t="e">
        <v>#N/A</v>
      </c>
      <c r="DC454" s="2" t="e">
        <v>#N/A</v>
      </c>
      <c r="DD454" s="2" t="e">
        <v>#N/A</v>
      </c>
      <c r="DE454" s="2" t="e">
        <v>#N/A</v>
      </c>
      <c r="DF454" s="2" t="e">
        <v>#N/A</v>
      </c>
      <c r="DG454" s="2" t="e">
        <v>#N/A</v>
      </c>
      <c r="DH454" s="2" t="e">
        <v>#N/A</v>
      </c>
      <c r="DI454" s="2" t="e">
        <v>#N/A</v>
      </c>
    </row>
    <row r="455" spans="1:113" s="2" customFormat="1" ht="75">
      <c r="A455"/>
      <c r="B455"/>
      <c r="C455" s="44"/>
      <c r="D455" s="44" t="s">
        <v>197</v>
      </c>
      <c r="E455" s="44" t="s">
        <v>190</v>
      </c>
      <c r="F455" s="44" t="s">
        <v>3258</v>
      </c>
      <c r="G455" s="44" t="s">
        <v>6</v>
      </c>
      <c r="H455" s="44" t="s">
        <v>7</v>
      </c>
      <c r="I455" s="44"/>
      <c r="J455" s="44"/>
      <c r="K455" s="44"/>
      <c r="L455" s="44"/>
      <c r="M455" t="str">
        <f t="shared" si="45"/>
        <v>"//*[@class=\"</v>
      </c>
      <c r="N455" t="s">
        <v>31</v>
      </c>
      <c r="O455" s="4" t="str">
        <f t="shared" si="49"/>
        <v>click</v>
      </c>
      <c r="P455" t="str">
        <f t="shared" si="50"/>
        <v>();</v>
      </c>
      <c r="Q455" t="str">
        <f t="shared" si="51"/>
        <v/>
      </c>
      <c r="R455" t="str">
        <f t="shared" si="48"/>
        <v/>
      </c>
      <c r="S455" s="1" t="str">
        <f t="shared" si="47"/>
        <v/>
      </c>
      <c r="T455"/>
      <c r="U455"/>
      <c r="V455"/>
      <c r="W455"/>
      <c r="X455"/>
      <c r="Y455"/>
      <c r="Z455">
        <v>446</v>
      </c>
      <c r="AA455"/>
      <c r="AB455"/>
      <c r="AC455" s="4"/>
      <c r="AD455" s="4"/>
      <c r="AE455" s="4"/>
      <c r="AF455" s="4"/>
      <c r="AG455" s="4"/>
      <c r="AH455" s="4"/>
      <c r="AI455" s="4"/>
      <c r="AJ455" s="4"/>
      <c r="AK455" s="4"/>
      <c r="AL455" s="4"/>
      <c r="AM455" s="4"/>
      <c r="AN455" s="4"/>
      <c r="AO455" s="4"/>
      <c r="AP455" s="4"/>
      <c r="AQ455" s="4"/>
      <c r="AR455" s="4"/>
      <c r="AS455" s="4"/>
      <c r="AT455" s="4"/>
      <c r="AU455" s="4"/>
      <c r="AV455" s="4"/>
      <c r="AW455" s="4"/>
      <c r="AX455" s="4"/>
      <c r="AY455" s="4"/>
      <c r="AZ455" s="4"/>
      <c r="BA455" s="4"/>
      <c r="BB455" s="3"/>
      <c r="BC455" s="3"/>
      <c r="CT455" s="2" t="e">
        <v>#N/A</v>
      </c>
      <c r="CU455" s="2" t="e">
        <v>#N/A</v>
      </c>
      <c r="CV455" s="2" t="e">
        <v>#N/A</v>
      </c>
      <c r="CW455" s="2" t="e">
        <v>#N/A</v>
      </c>
      <c r="CX455" s="2" t="e">
        <v>#N/A</v>
      </c>
      <c r="CY455" s="2" t="e">
        <v>#N/A</v>
      </c>
      <c r="CZ455" s="2" t="e">
        <v>#N/A</v>
      </c>
      <c r="DA455" s="2" t="e">
        <v>#N/A</v>
      </c>
      <c r="DB455" s="2" t="e">
        <v>#N/A</v>
      </c>
      <c r="DC455" s="2" t="e">
        <v>#N/A</v>
      </c>
      <c r="DD455" s="2" t="e">
        <v>#N/A</v>
      </c>
      <c r="DE455" s="2" t="e">
        <v>#N/A</v>
      </c>
      <c r="DF455" s="2" t="e">
        <v>#N/A</v>
      </c>
      <c r="DG455" s="2" t="e">
        <v>#N/A</v>
      </c>
      <c r="DH455" s="2" t="e">
        <v>#N/A</v>
      </c>
      <c r="DI455" s="2" t="e">
        <v>#N/A</v>
      </c>
    </row>
    <row r="456" spans="1:113" s="2" customFormat="1" ht="75">
      <c r="A456"/>
      <c r="B456"/>
      <c r="C456" s="44"/>
      <c r="D456" s="44" t="s">
        <v>197</v>
      </c>
      <c r="E456" s="44" t="s">
        <v>190</v>
      </c>
      <c r="F456" s="44" t="s">
        <v>3259</v>
      </c>
      <c r="G456" s="44" t="s">
        <v>6</v>
      </c>
      <c r="H456" s="44" t="s">
        <v>7</v>
      </c>
      <c r="I456" s="44"/>
      <c r="J456" s="44"/>
      <c r="K456" s="44"/>
      <c r="L456" s="44"/>
      <c r="M456" t="str">
        <f t="shared" si="45"/>
        <v>"//*[@class=\"</v>
      </c>
      <c r="N456" t="s">
        <v>31</v>
      </c>
      <c r="O456" s="4" t="str">
        <f t="shared" si="49"/>
        <v>click</v>
      </c>
      <c r="P456" t="str">
        <f t="shared" si="50"/>
        <v>();</v>
      </c>
      <c r="Q456" t="str">
        <f t="shared" si="51"/>
        <v/>
      </c>
      <c r="R456" t="str">
        <f t="shared" si="48"/>
        <v/>
      </c>
      <c r="S456" s="1" t="str">
        <f t="shared" si="47"/>
        <v/>
      </c>
      <c r="T456"/>
      <c r="U456"/>
      <c r="V456"/>
      <c r="W456"/>
      <c r="X456"/>
      <c r="Y456"/>
      <c r="Z456">
        <v>447</v>
      </c>
      <c r="AA456"/>
      <c r="AB456"/>
      <c r="AC456" s="4"/>
      <c r="AD456" s="4"/>
      <c r="AE456" s="4"/>
      <c r="AF456" s="4"/>
      <c r="AG456" s="4"/>
      <c r="AH456" s="4"/>
      <c r="AI456" s="4"/>
      <c r="AJ456" s="4"/>
      <c r="AK456" s="4"/>
      <c r="AL456" s="4"/>
      <c r="AM456" s="4"/>
      <c r="AN456" s="4"/>
      <c r="AO456" s="4"/>
      <c r="AP456" s="4"/>
      <c r="AQ456" s="4"/>
      <c r="AR456" s="4"/>
      <c r="AS456" s="4"/>
      <c r="AT456" s="4"/>
      <c r="AU456" s="4"/>
      <c r="AV456" s="4"/>
      <c r="AW456" s="4"/>
      <c r="AX456" s="4"/>
      <c r="AY456" s="4"/>
      <c r="AZ456" s="4"/>
      <c r="BA456" s="4"/>
      <c r="BB456" s="3"/>
      <c r="BC456" s="3"/>
      <c r="CT456" s="2" t="e">
        <v>#N/A</v>
      </c>
      <c r="CU456" s="2" t="e">
        <v>#N/A</v>
      </c>
      <c r="CV456" s="2" t="e">
        <v>#N/A</v>
      </c>
      <c r="CW456" s="2" t="e">
        <v>#N/A</v>
      </c>
      <c r="CX456" s="2" t="e">
        <v>#N/A</v>
      </c>
      <c r="CY456" s="2" t="e">
        <v>#N/A</v>
      </c>
      <c r="CZ456" s="2" t="e">
        <v>#N/A</v>
      </c>
      <c r="DA456" s="2" t="e">
        <v>#N/A</v>
      </c>
      <c r="DB456" s="2" t="e">
        <v>#N/A</v>
      </c>
      <c r="DC456" s="2" t="e">
        <v>#N/A</v>
      </c>
      <c r="DD456" s="2" t="e">
        <v>#N/A</v>
      </c>
      <c r="DE456" s="2" t="e">
        <v>#N/A</v>
      </c>
      <c r="DF456" s="2" t="e">
        <v>#N/A</v>
      </c>
      <c r="DG456" s="2" t="e">
        <v>#N/A</v>
      </c>
      <c r="DH456" s="2" t="e">
        <v>#N/A</v>
      </c>
      <c r="DI456" s="2" t="e">
        <v>#N/A</v>
      </c>
    </row>
    <row r="457" spans="1:113" s="2" customFormat="1" ht="75">
      <c r="A457"/>
      <c r="B457"/>
      <c r="C457" s="44"/>
      <c r="D457" s="44" t="s">
        <v>197</v>
      </c>
      <c r="E457" s="44" t="s">
        <v>190</v>
      </c>
      <c r="F457" s="44" t="s">
        <v>3260</v>
      </c>
      <c r="G457" s="44" t="s">
        <v>6</v>
      </c>
      <c r="H457" s="44" t="s">
        <v>7</v>
      </c>
      <c r="I457" s="44"/>
      <c r="J457" s="44"/>
      <c r="K457" s="44"/>
      <c r="L457" s="44"/>
      <c r="M457" t="str">
        <f t="shared" si="45"/>
        <v>"//*[@class=\"</v>
      </c>
      <c r="N457" t="s">
        <v>31</v>
      </c>
      <c r="O457" s="4" t="str">
        <f t="shared" si="49"/>
        <v>click</v>
      </c>
      <c r="P457" t="str">
        <f t="shared" si="50"/>
        <v>();</v>
      </c>
      <c r="Q457" t="str">
        <f t="shared" si="51"/>
        <v/>
      </c>
      <c r="R457" t="str">
        <f t="shared" si="48"/>
        <v/>
      </c>
      <c r="S457" s="1" t="str">
        <f t="shared" si="47"/>
        <v/>
      </c>
      <c r="T457"/>
      <c r="U457"/>
      <c r="V457"/>
      <c r="W457"/>
      <c r="X457"/>
      <c r="Y457"/>
      <c r="Z457">
        <v>448</v>
      </c>
      <c r="AA457"/>
      <c r="AB457"/>
      <c r="AC457" s="4"/>
      <c r="AD457" s="4"/>
      <c r="AE457" s="4"/>
      <c r="AF457" s="4"/>
      <c r="AG457" s="4"/>
      <c r="AH457" s="4"/>
      <c r="AI457" s="4"/>
      <c r="AJ457" s="4"/>
      <c r="AK457" s="4"/>
      <c r="AL457" s="4"/>
      <c r="AM457" s="4"/>
      <c r="AN457" s="4"/>
      <c r="AO457" s="4"/>
      <c r="AP457" s="4"/>
      <c r="AQ457" s="4"/>
      <c r="AR457" s="4"/>
      <c r="AS457" s="4"/>
      <c r="AT457" s="4"/>
      <c r="AU457" s="4"/>
      <c r="AV457" s="4"/>
      <c r="AW457" s="4"/>
      <c r="AX457" s="4"/>
      <c r="AY457" s="4"/>
      <c r="AZ457" s="4"/>
      <c r="BA457" s="4"/>
      <c r="BB457" s="3"/>
      <c r="BC457" s="3"/>
      <c r="CT457" s="2" t="e">
        <v>#N/A</v>
      </c>
      <c r="CU457" s="2" t="e">
        <v>#N/A</v>
      </c>
      <c r="CV457" s="2" t="e">
        <v>#N/A</v>
      </c>
      <c r="CW457" s="2" t="e">
        <v>#N/A</v>
      </c>
      <c r="CX457" s="2" t="e">
        <v>#N/A</v>
      </c>
      <c r="CY457" s="2" t="e">
        <v>#N/A</v>
      </c>
      <c r="CZ457" s="2" t="e">
        <v>#N/A</v>
      </c>
      <c r="DA457" s="2" t="e">
        <v>#N/A</v>
      </c>
      <c r="DB457" s="2" t="e">
        <v>#N/A</v>
      </c>
      <c r="DC457" s="2" t="e">
        <v>#N/A</v>
      </c>
      <c r="DD457" s="2" t="e">
        <v>#N/A</v>
      </c>
      <c r="DE457" s="2" t="e">
        <v>#N/A</v>
      </c>
      <c r="DF457" s="2" t="e">
        <v>#N/A</v>
      </c>
      <c r="DG457" s="2" t="e">
        <v>#N/A</v>
      </c>
      <c r="DH457" s="2" t="e">
        <v>#N/A</v>
      </c>
      <c r="DI457" s="2" t="e">
        <v>#N/A</v>
      </c>
    </row>
    <row r="458" spans="1:113" s="2" customFormat="1" ht="75">
      <c r="A458"/>
      <c r="B458"/>
      <c r="C458" s="44"/>
      <c r="D458" s="44" t="s">
        <v>197</v>
      </c>
      <c r="E458" s="44" t="s">
        <v>190</v>
      </c>
      <c r="F458" s="44" t="s">
        <v>3261</v>
      </c>
      <c r="G458" s="44" t="s">
        <v>6</v>
      </c>
      <c r="H458" s="44" t="s">
        <v>7</v>
      </c>
      <c r="I458" s="44"/>
      <c r="J458" s="44"/>
      <c r="K458" s="44"/>
      <c r="L458" s="44"/>
      <c r="M458" t="str">
        <f t="shared" si="45"/>
        <v>"//*[@class=\"</v>
      </c>
      <c r="N458" t="s">
        <v>31</v>
      </c>
      <c r="O458" s="4" t="str">
        <f t="shared" si="49"/>
        <v>click</v>
      </c>
      <c r="P458" t="str">
        <f t="shared" si="50"/>
        <v>();</v>
      </c>
      <c r="Q458" t="str">
        <f t="shared" si="51"/>
        <v/>
      </c>
      <c r="R458" t="str">
        <f t="shared" si="48"/>
        <v/>
      </c>
      <c r="S458" s="1" t="str">
        <f t="shared" si="47"/>
        <v/>
      </c>
      <c r="T458"/>
      <c r="U458"/>
      <c r="V458"/>
      <c r="W458"/>
      <c r="X458"/>
      <c r="Y458"/>
      <c r="Z458">
        <v>449</v>
      </c>
      <c r="AA458"/>
      <c r="AB458"/>
      <c r="AC458" s="4"/>
      <c r="AD458" s="4"/>
      <c r="AE458" s="4"/>
      <c r="AF458" s="4"/>
      <c r="AG458" s="4"/>
      <c r="AH458" s="4"/>
      <c r="AI458" s="4"/>
      <c r="AJ458" s="4"/>
      <c r="AK458" s="4"/>
      <c r="AL458" s="4"/>
      <c r="AM458" s="4"/>
      <c r="AN458" s="4"/>
      <c r="AO458" s="4"/>
      <c r="AP458" s="4"/>
      <c r="AQ458" s="4"/>
      <c r="AR458" s="4"/>
      <c r="AS458" s="4"/>
      <c r="AT458" s="4"/>
      <c r="AU458" s="4"/>
      <c r="AV458" s="4"/>
      <c r="AW458" s="4"/>
      <c r="AX458" s="4"/>
      <c r="AY458" s="4"/>
      <c r="AZ458" s="4"/>
      <c r="BA458" s="4"/>
      <c r="BB458" s="3"/>
      <c r="BC458" s="3"/>
      <c r="CT458" s="2" t="e">
        <v>#N/A</v>
      </c>
      <c r="CU458" s="2" t="e">
        <v>#N/A</v>
      </c>
      <c r="CV458" s="2" t="e">
        <v>#N/A</v>
      </c>
      <c r="CW458" s="2" t="e">
        <v>#N/A</v>
      </c>
      <c r="CX458" s="2" t="e">
        <v>#N/A</v>
      </c>
      <c r="CY458" s="2" t="e">
        <v>#N/A</v>
      </c>
      <c r="CZ458" s="2" t="e">
        <v>#N/A</v>
      </c>
      <c r="DA458" s="2" t="e">
        <v>#N/A</v>
      </c>
      <c r="DB458" s="2" t="e">
        <v>#N/A</v>
      </c>
      <c r="DC458" s="2" t="e">
        <v>#N/A</v>
      </c>
      <c r="DD458" s="2" t="e">
        <v>#N/A</v>
      </c>
      <c r="DE458" s="2" t="e">
        <v>#N/A</v>
      </c>
      <c r="DF458" s="2" t="e">
        <v>#N/A</v>
      </c>
      <c r="DG458" s="2" t="e">
        <v>#N/A</v>
      </c>
      <c r="DH458" s="2" t="e">
        <v>#N/A</v>
      </c>
      <c r="DI458" s="2" t="e">
        <v>#N/A</v>
      </c>
    </row>
    <row r="459" spans="1:113" s="2" customFormat="1" ht="75">
      <c r="A459"/>
      <c r="B459"/>
      <c r="C459" s="44"/>
      <c r="D459" s="44" t="s">
        <v>197</v>
      </c>
      <c r="E459" s="44" t="s">
        <v>190</v>
      </c>
      <c r="F459" s="44" t="s">
        <v>3262</v>
      </c>
      <c r="G459" s="44" t="s">
        <v>6</v>
      </c>
      <c r="H459" s="44" t="s">
        <v>7</v>
      </c>
      <c r="I459" s="44"/>
      <c r="J459" s="44"/>
      <c r="K459" s="44"/>
      <c r="L459" s="44"/>
      <c r="M459" t="str">
        <f t="shared" ref="M459:M520" si="52">IF(H459="id",""""&amp;"//*[@id=\"&amp;"""",""""&amp;"//*[@class=\"&amp;"""")</f>
        <v>"//*[@class=\"</v>
      </c>
      <c r="N459" t="s">
        <v>31</v>
      </c>
      <c r="O459" s="4" t="str">
        <f t="shared" si="49"/>
        <v>click</v>
      </c>
      <c r="P459" t="str">
        <f t="shared" si="50"/>
        <v>();</v>
      </c>
      <c r="Q459" t="str">
        <f t="shared" si="51"/>
        <v/>
      </c>
      <c r="R459" t="str">
        <f t="shared" ref="R459:R520" si="53">SUBSTITUTE(IF(C459="Y",""""&amp;E459&amp;""""&amp;":"&amp;Q459&amp;"","")," ","")</f>
        <v/>
      </c>
      <c r="S459" s="1" t="str">
        <f t="shared" ref="S459:S522" si="54">IF(C459="Y",IF(D459&lt;&gt;"mat-select",IF(D459="End","",IF(O459="innerText",I459&amp;"="&amp;IF(C459="Y",IF(J459&lt;&gt;"Y",$S$8&amp;$R$9&amp;"."&amp;E459&amp;")."&amp;IF(OR(O459="click",O459="innerText"),O459&amp;"();",O459&amp;"("&amp;$Q$8&amp;"."&amp;E459&amp;");"),$S$7&amp;$R$9&amp;"."&amp;SUBSTITUTE(E459," ","")&amp;")."&amp;IF(O459="click",O459&amp;"();",O459&amp;"("&amp;"'"&amp;K459&amp;"'"&amp;");")),""),IF(C459="Y",IF(J459&lt;&gt;"Y",$S$8&amp;$R$9&amp;"."&amp;SUBSTITUTE(E459," ","")&amp;")."&amp;IF(OR(O459="click",O459="innerText"),O459&amp;"();",O459&amp;"("&amp;$Q$8&amp;"."&amp;SUBSTITUTE(E459," ","")&amp;");"),$S$7&amp;$R$9&amp;"."&amp;SUBSTITUTE(E459," ","")&amp;")."&amp;IF(O459="click",O459&amp;"();",O459&amp;"("&amp;"'"&amp;K459&amp;"'"&amp;");")),""))),"let form"&amp;Z459&amp;": String;"&amp;"for (let i = 1; i &lt; 30; i++) {"&amp;$S$8&amp;$R$9&amp;"."&amp;SUBSTITUTE(E459," ","")&amp;").click();"&amp;$CE$4&amp; "form"&amp;Z459&amp;"="&amp; $S$8&amp;$R$9&amp;"."&amp;SUBSTITUTE(E459," ","")&amp;").innerText();" &amp;"if ("&amp;"form"&amp;Z459&amp;"=="&amp; "Data[index]."&amp;SUBSTITUTE(E459," ","") &amp;"){"&amp;$CE$7),"")</f>
        <v/>
      </c>
      <c r="T459"/>
      <c r="U459"/>
      <c r="V459"/>
      <c r="W459"/>
      <c r="X459"/>
      <c r="Y459"/>
      <c r="Z459">
        <v>450</v>
      </c>
      <c r="AA459"/>
      <c r="AB459"/>
      <c r="AC459" s="4"/>
      <c r="AD459" s="4"/>
      <c r="AE459" s="4"/>
      <c r="AF459" s="4"/>
      <c r="AG459" s="4"/>
      <c r="AH459" s="4"/>
      <c r="AI459" s="4"/>
      <c r="AJ459" s="4"/>
      <c r="AK459" s="4"/>
      <c r="AL459" s="4"/>
      <c r="AM459" s="4"/>
      <c r="AN459" s="4"/>
      <c r="AO459" s="4"/>
      <c r="AP459" s="4"/>
      <c r="AQ459" s="4"/>
      <c r="AR459" s="4"/>
      <c r="AS459" s="4"/>
      <c r="AT459" s="4"/>
      <c r="AU459" s="4"/>
      <c r="AV459" s="4"/>
      <c r="AW459" s="4"/>
      <c r="AX459" s="4"/>
      <c r="AY459" s="4"/>
      <c r="AZ459" s="4"/>
      <c r="BA459" s="4"/>
      <c r="BB459" s="3"/>
      <c r="BC459" s="3"/>
      <c r="CT459" s="2" t="e">
        <v>#N/A</v>
      </c>
      <c r="CU459" s="2" t="e">
        <v>#N/A</v>
      </c>
      <c r="CV459" s="2" t="e">
        <v>#N/A</v>
      </c>
      <c r="CW459" s="2" t="e">
        <v>#N/A</v>
      </c>
      <c r="CX459" s="2" t="e">
        <v>#N/A</v>
      </c>
      <c r="CY459" s="2" t="e">
        <v>#N/A</v>
      </c>
      <c r="CZ459" s="2" t="e">
        <v>#N/A</v>
      </c>
      <c r="DA459" s="2" t="e">
        <v>#N/A</v>
      </c>
      <c r="DB459" s="2" t="e">
        <v>#N/A</v>
      </c>
      <c r="DC459" s="2" t="e">
        <v>#N/A</v>
      </c>
      <c r="DD459" s="2" t="e">
        <v>#N/A</v>
      </c>
      <c r="DE459" s="2" t="e">
        <v>#N/A</v>
      </c>
      <c r="DF459" s="2" t="e">
        <v>#N/A</v>
      </c>
      <c r="DG459" s="2" t="e">
        <v>#N/A</v>
      </c>
      <c r="DH459" s="2" t="e">
        <v>#N/A</v>
      </c>
      <c r="DI459" s="2" t="e">
        <v>#N/A</v>
      </c>
    </row>
    <row r="460" spans="1:113" s="2" customFormat="1" ht="75">
      <c r="A460"/>
      <c r="B460"/>
      <c r="C460" s="44"/>
      <c r="D460" s="44" t="s">
        <v>197</v>
      </c>
      <c r="E460" s="44" t="s">
        <v>190</v>
      </c>
      <c r="F460" s="44" t="s">
        <v>3263</v>
      </c>
      <c r="G460" s="44" t="s">
        <v>6</v>
      </c>
      <c r="H460" s="44" t="s">
        <v>7</v>
      </c>
      <c r="I460" s="44"/>
      <c r="J460" s="44"/>
      <c r="K460" s="44"/>
      <c r="L460" s="44"/>
      <c r="M460" t="str">
        <f t="shared" si="52"/>
        <v>"//*[@class=\"</v>
      </c>
      <c r="N460" t="s">
        <v>31</v>
      </c>
      <c r="O460" s="4" t="str">
        <f t="shared" si="49"/>
        <v>click</v>
      </c>
      <c r="P460" t="str">
        <f t="shared" si="50"/>
        <v>();</v>
      </c>
      <c r="Q460" t="str">
        <f t="shared" si="51"/>
        <v/>
      </c>
      <c r="R460" t="str">
        <f t="shared" si="53"/>
        <v/>
      </c>
      <c r="S460" s="1" t="str">
        <f t="shared" si="54"/>
        <v/>
      </c>
      <c r="T460"/>
      <c r="U460"/>
      <c r="V460"/>
      <c r="W460"/>
      <c r="X460"/>
      <c r="Y460"/>
      <c r="Z460">
        <v>451</v>
      </c>
      <c r="AA460"/>
      <c r="AB460"/>
      <c r="AC460" s="4"/>
      <c r="AD460" s="4"/>
      <c r="AE460" s="4"/>
      <c r="AF460" s="4"/>
      <c r="AG460" s="4"/>
      <c r="AH460" s="4"/>
      <c r="AI460" s="4"/>
      <c r="AJ460" s="4"/>
      <c r="AK460" s="4"/>
      <c r="AL460" s="4"/>
      <c r="AM460" s="4"/>
      <c r="AN460" s="4"/>
      <c r="AO460" s="4"/>
      <c r="AP460" s="4"/>
      <c r="AQ460" s="4"/>
      <c r="AR460" s="4"/>
      <c r="AS460" s="4"/>
      <c r="AT460" s="4"/>
      <c r="AU460" s="4"/>
      <c r="AV460" s="4"/>
      <c r="AW460" s="4"/>
      <c r="AX460" s="4"/>
      <c r="AY460" s="4"/>
      <c r="AZ460" s="4"/>
      <c r="BA460" s="4"/>
      <c r="BB460" s="3"/>
      <c r="BC460" s="3"/>
      <c r="CT460" s="2" t="e">
        <v>#N/A</v>
      </c>
      <c r="CU460" s="2" t="e">
        <v>#N/A</v>
      </c>
      <c r="CV460" s="2" t="e">
        <v>#N/A</v>
      </c>
      <c r="CW460" s="2" t="e">
        <v>#N/A</v>
      </c>
      <c r="CX460" s="2" t="e">
        <v>#N/A</v>
      </c>
      <c r="CY460" s="2" t="e">
        <v>#N/A</v>
      </c>
      <c r="CZ460" s="2" t="e">
        <v>#N/A</v>
      </c>
      <c r="DA460" s="2" t="e">
        <v>#N/A</v>
      </c>
      <c r="DB460" s="2" t="e">
        <v>#N/A</v>
      </c>
      <c r="DC460" s="2" t="e">
        <v>#N/A</v>
      </c>
      <c r="DD460" s="2" t="e">
        <v>#N/A</v>
      </c>
      <c r="DE460" s="2" t="e">
        <v>#N/A</v>
      </c>
      <c r="DF460" s="2" t="e">
        <v>#N/A</v>
      </c>
      <c r="DG460" s="2" t="e">
        <v>#N/A</v>
      </c>
      <c r="DH460" s="2" t="e">
        <v>#N/A</v>
      </c>
      <c r="DI460" s="2" t="e">
        <v>#N/A</v>
      </c>
    </row>
    <row r="461" spans="1:113" s="2" customFormat="1" ht="75">
      <c r="A461"/>
      <c r="B461"/>
      <c r="C461" s="44"/>
      <c r="D461" s="44" t="s">
        <v>197</v>
      </c>
      <c r="E461" s="44" t="s">
        <v>190</v>
      </c>
      <c r="F461" s="44" t="s">
        <v>3264</v>
      </c>
      <c r="G461" s="44" t="s">
        <v>6</v>
      </c>
      <c r="H461" s="44" t="s">
        <v>7</v>
      </c>
      <c r="I461" s="44"/>
      <c r="J461" s="44"/>
      <c r="K461" s="44"/>
      <c r="L461" s="44"/>
      <c r="M461" t="str">
        <f t="shared" si="52"/>
        <v>"//*[@class=\"</v>
      </c>
      <c r="N461" t="s">
        <v>31</v>
      </c>
      <c r="O461" s="4" t="str">
        <f t="shared" si="49"/>
        <v>click</v>
      </c>
      <c r="P461" t="str">
        <f t="shared" si="50"/>
        <v>();</v>
      </c>
      <c r="Q461" t="str">
        <f t="shared" si="51"/>
        <v/>
      </c>
      <c r="R461" t="str">
        <f t="shared" si="53"/>
        <v/>
      </c>
      <c r="S461" s="1" t="str">
        <f t="shared" si="54"/>
        <v/>
      </c>
      <c r="T461"/>
      <c r="U461"/>
      <c r="V461"/>
      <c r="W461"/>
      <c r="X461"/>
      <c r="Y461"/>
      <c r="Z461">
        <v>452</v>
      </c>
      <c r="AA461"/>
      <c r="AB461"/>
      <c r="AC461" s="4"/>
      <c r="AD461" s="4"/>
      <c r="AE461" s="4"/>
      <c r="AF461" s="4"/>
      <c r="AG461" s="4"/>
      <c r="AH461" s="4"/>
      <c r="AI461" s="4"/>
      <c r="AJ461" s="4"/>
      <c r="AK461" s="4"/>
      <c r="AL461" s="4"/>
      <c r="AM461" s="4"/>
      <c r="AN461" s="4"/>
      <c r="AO461" s="4"/>
      <c r="AP461" s="4"/>
      <c r="AQ461" s="4"/>
      <c r="AR461" s="4"/>
      <c r="AS461" s="4"/>
      <c r="AT461" s="4"/>
      <c r="AU461" s="4"/>
      <c r="AV461" s="4"/>
      <c r="AW461" s="4"/>
      <c r="AX461" s="4"/>
      <c r="AY461" s="4"/>
      <c r="AZ461" s="4"/>
      <c r="BA461" s="4"/>
      <c r="BB461" s="3"/>
      <c r="BC461" s="3"/>
      <c r="CT461" s="2" t="e">
        <v>#N/A</v>
      </c>
      <c r="CU461" s="2" t="e">
        <v>#N/A</v>
      </c>
      <c r="CV461" s="2" t="e">
        <v>#N/A</v>
      </c>
      <c r="CW461" s="2" t="e">
        <v>#N/A</v>
      </c>
      <c r="CX461" s="2" t="e">
        <v>#N/A</v>
      </c>
      <c r="CY461" s="2" t="e">
        <v>#N/A</v>
      </c>
      <c r="CZ461" s="2" t="e">
        <v>#N/A</v>
      </c>
      <c r="DA461" s="2" t="e">
        <v>#N/A</v>
      </c>
      <c r="DB461" s="2" t="e">
        <v>#N/A</v>
      </c>
      <c r="DC461" s="2" t="e">
        <v>#N/A</v>
      </c>
      <c r="DD461" s="2" t="e">
        <v>#N/A</v>
      </c>
      <c r="DE461" s="2" t="e">
        <v>#N/A</v>
      </c>
      <c r="DF461" s="2" t="e">
        <v>#N/A</v>
      </c>
      <c r="DG461" s="2" t="e">
        <v>#N/A</v>
      </c>
      <c r="DH461" s="2" t="e">
        <v>#N/A</v>
      </c>
      <c r="DI461" s="2" t="e">
        <v>#N/A</v>
      </c>
    </row>
    <row r="462" spans="1:113" ht="75">
      <c r="C462" s="44"/>
      <c r="D462" s="44" t="s">
        <v>197</v>
      </c>
      <c r="E462" s="44" t="s">
        <v>190</v>
      </c>
      <c r="F462" s="44" t="s">
        <v>3265</v>
      </c>
      <c r="G462" s="44" t="s">
        <v>6</v>
      </c>
      <c r="H462" s="44" t="s">
        <v>7</v>
      </c>
      <c r="I462" s="44"/>
      <c r="J462" s="44"/>
      <c r="K462" s="44"/>
      <c r="L462" s="44"/>
      <c r="M462" t="str">
        <f t="shared" si="52"/>
        <v>"//*[@class=\"</v>
      </c>
      <c r="N462" t="s">
        <v>31</v>
      </c>
      <c r="O462" s="4" t="str">
        <f t="shared" ref="O462:O464" si="55">IF(D462="input","fill",IF(I462&lt;&gt;"","innerText",IF(J462="Y",$T$7,"click")))</f>
        <v>click</v>
      </c>
      <c r="P462" t="str">
        <f t="shared" ref="P462:P464" si="56">IF(OR(O462="Click",O462="innerText"),"();","("&amp;""""&amp;K462&amp;""""&amp;");")</f>
        <v>();</v>
      </c>
      <c r="Q462" t="str">
        <f t="shared" ref="Q462:Q464" si="57">IF(C462="Y",IF(H462&lt;&gt;"Xpath",M462&amp;F462&amp;N462,""""&amp;F462&amp;""""),"")</f>
        <v/>
      </c>
      <c r="R462" t="str">
        <f t="shared" si="53"/>
        <v/>
      </c>
      <c r="S462" s="1" t="str">
        <f t="shared" si="54"/>
        <v/>
      </c>
      <c r="Z462">
        <v>453</v>
      </c>
    </row>
    <row r="463" spans="1:113" ht="75">
      <c r="C463" s="44"/>
      <c r="D463" s="44" t="s">
        <v>197</v>
      </c>
      <c r="E463" s="44" t="s">
        <v>190</v>
      </c>
      <c r="F463" s="44" t="s">
        <v>3266</v>
      </c>
      <c r="G463" s="44" t="s">
        <v>6</v>
      </c>
      <c r="H463" s="44" t="s">
        <v>7</v>
      </c>
      <c r="I463" s="44"/>
      <c r="J463" s="44"/>
      <c r="K463" s="44"/>
      <c r="L463" s="44"/>
      <c r="M463" t="str">
        <f t="shared" si="52"/>
        <v>"//*[@class=\"</v>
      </c>
      <c r="N463" t="s">
        <v>31</v>
      </c>
      <c r="O463" s="4" t="str">
        <f t="shared" si="55"/>
        <v>click</v>
      </c>
      <c r="P463" t="str">
        <f t="shared" si="56"/>
        <v>();</v>
      </c>
      <c r="Q463" t="str">
        <f t="shared" si="57"/>
        <v/>
      </c>
      <c r="R463" t="str">
        <f t="shared" si="53"/>
        <v/>
      </c>
      <c r="S463" s="1" t="str">
        <f t="shared" si="54"/>
        <v/>
      </c>
      <c r="Z463">
        <v>454</v>
      </c>
    </row>
    <row r="464" spans="1:113" ht="75">
      <c r="C464" s="44"/>
      <c r="D464" s="44" t="s">
        <v>197</v>
      </c>
      <c r="E464" s="44" t="s">
        <v>190</v>
      </c>
      <c r="F464" s="44" t="s">
        <v>3267</v>
      </c>
      <c r="G464" s="44" t="s">
        <v>6</v>
      </c>
      <c r="H464" s="44" t="s">
        <v>7</v>
      </c>
      <c r="I464" s="44"/>
      <c r="J464" s="44"/>
      <c r="K464" s="44"/>
      <c r="L464" s="44"/>
      <c r="M464" t="str">
        <f t="shared" si="52"/>
        <v>"//*[@class=\"</v>
      </c>
      <c r="N464" t="s">
        <v>31</v>
      </c>
      <c r="O464" s="4" t="str">
        <f t="shared" si="55"/>
        <v>click</v>
      </c>
      <c r="P464" t="str">
        <f t="shared" si="56"/>
        <v>();</v>
      </c>
      <c r="Q464" t="str">
        <f t="shared" si="57"/>
        <v/>
      </c>
      <c r="R464" t="str">
        <f t="shared" si="53"/>
        <v/>
      </c>
      <c r="S464" s="1" t="str">
        <f t="shared" si="54"/>
        <v/>
      </c>
      <c r="Z464">
        <v>455</v>
      </c>
    </row>
    <row r="465" spans="1:113" ht="75">
      <c r="C465" s="44"/>
      <c r="D465" s="44" t="s">
        <v>197</v>
      </c>
      <c r="E465" s="44" t="s">
        <v>190</v>
      </c>
      <c r="F465" s="44" t="s">
        <v>3268</v>
      </c>
      <c r="G465" s="44" t="s">
        <v>6</v>
      </c>
      <c r="H465" s="44" t="s">
        <v>7</v>
      </c>
      <c r="I465" s="44"/>
      <c r="J465" s="44"/>
      <c r="K465" s="44"/>
      <c r="L465" s="44"/>
      <c r="M465" t="str">
        <f t="shared" si="52"/>
        <v>"//*[@class=\"</v>
      </c>
      <c r="N465" t="s">
        <v>31</v>
      </c>
      <c r="O465" s="4" t="str">
        <f t="shared" ref="O465:O470" si="58">IF(D465="input","fill",IF(I465&lt;&gt;"","innerText",IF(J465="Y",$T$7,"click")))</f>
        <v>click</v>
      </c>
      <c r="P465" t="str">
        <f t="shared" ref="P465:P470" si="59">IF(OR(O465="Click",O465="innerText"),"();","("&amp;""""&amp;K465&amp;""""&amp;");")</f>
        <v>();</v>
      </c>
      <c r="R465" t="str">
        <f t="shared" si="53"/>
        <v/>
      </c>
      <c r="S465" s="1" t="str">
        <f t="shared" si="54"/>
        <v/>
      </c>
      <c r="Z465">
        <v>456</v>
      </c>
    </row>
    <row r="466" spans="1:113" ht="75">
      <c r="C466" s="44"/>
      <c r="D466" s="44" t="s">
        <v>197</v>
      </c>
      <c r="E466" s="44" t="s">
        <v>190</v>
      </c>
      <c r="F466" s="44" t="s">
        <v>3269</v>
      </c>
      <c r="G466" s="44" t="s">
        <v>6</v>
      </c>
      <c r="H466" s="44" t="s">
        <v>7</v>
      </c>
      <c r="I466" s="44"/>
      <c r="J466" s="44"/>
      <c r="K466" s="44"/>
      <c r="L466" s="44"/>
      <c r="M466" t="str">
        <f t="shared" si="52"/>
        <v>"//*[@class=\"</v>
      </c>
      <c r="N466" t="s">
        <v>31</v>
      </c>
      <c r="O466" s="4" t="str">
        <f t="shared" si="58"/>
        <v>click</v>
      </c>
      <c r="P466" t="str">
        <f t="shared" si="59"/>
        <v>();</v>
      </c>
      <c r="R466" t="str">
        <f t="shared" si="53"/>
        <v/>
      </c>
      <c r="S466" s="1" t="str">
        <f t="shared" si="54"/>
        <v/>
      </c>
      <c r="Z466">
        <v>457</v>
      </c>
    </row>
    <row r="467" spans="1:113" ht="75">
      <c r="C467" s="44"/>
      <c r="D467" s="44" t="s">
        <v>197</v>
      </c>
      <c r="E467" s="44" t="s">
        <v>190</v>
      </c>
      <c r="F467" s="44" t="s">
        <v>3270</v>
      </c>
      <c r="G467" s="44" t="s">
        <v>6</v>
      </c>
      <c r="H467" s="44" t="s">
        <v>7</v>
      </c>
      <c r="I467" s="44"/>
      <c r="J467" s="44"/>
      <c r="K467" s="44"/>
      <c r="L467" s="44"/>
      <c r="M467" t="str">
        <f t="shared" si="52"/>
        <v>"//*[@class=\"</v>
      </c>
      <c r="N467" t="s">
        <v>31</v>
      </c>
      <c r="O467" s="4" t="str">
        <f t="shared" si="58"/>
        <v>click</v>
      </c>
      <c r="P467" t="str">
        <f t="shared" si="59"/>
        <v>();</v>
      </c>
      <c r="R467" t="str">
        <f t="shared" si="53"/>
        <v/>
      </c>
      <c r="S467" s="1" t="str">
        <f t="shared" si="54"/>
        <v/>
      </c>
      <c r="Z467">
        <v>458</v>
      </c>
    </row>
    <row r="468" spans="1:113" ht="75">
      <c r="C468" s="44"/>
      <c r="D468" s="44" t="s">
        <v>197</v>
      </c>
      <c r="E468" s="44" t="s">
        <v>190</v>
      </c>
      <c r="F468" s="44" t="s">
        <v>3271</v>
      </c>
      <c r="G468" s="44" t="s">
        <v>6</v>
      </c>
      <c r="H468" s="44" t="s">
        <v>7</v>
      </c>
      <c r="I468" s="44"/>
      <c r="J468" s="44"/>
      <c r="K468" s="44"/>
      <c r="L468" s="44"/>
      <c r="M468" t="str">
        <f t="shared" si="52"/>
        <v>"//*[@class=\"</v>
      </c>
      <c r="N468" t="s">
        <v>31</v>
      </c>
      <c r="O468" s="4" t="str">
        <f t="shared" si="58"/>
        <v>click</v>
      </c>
      <c r="P468" t="str">
        <f t="shared" si="59"/>
        <v>();</v>
      </c>
      <c r="R468" t="str">
        <f t="shared" si="53"/>
        <v/>
      </c>
      <c r="S468" s="1" t="str">
        <f t="shared" si="54"/>
        <v/>
      </c>
      <c r="Z468">
        <v>459</v>
      </c>
    </row>
    <row r="469" spans="1:113" ht="75">
      <c r="C469" s="44"/>
      <c r="D469" s="44" t="s">
        <v>197</v>
      </c>
      <c r="E469" s="44" t="s">
        <v>190</v>
      </c>
      <c r="F469" s="44" t="s">
        <v>3272</v>
      </c>
      <c r="G469" s="44" t="s">
        <v>6</v>
      </c>
      <c r="H469" s="44" t="s">
        <v>7</v>
      </c>
      <c r="I469" s="44"/>
      <c r="J469" s="44"/>
      <c r="K469" s="44"/>
      <c r="L469" s="44"/>
      <c r="M469" t="str">
        <f t="shared" si="52"/>
        <v>"//*[@class=\"</v>
      </c>
      <c r="N469" t="s">
        <v>31</v>
      </c>
      <c r="O469" s="4" t="str">
        <f t="shared" si="58"/>
        <v>click</v>
      </c>
      <c r="P469" t="str">
        <f t="shared" si="59"/>
        <v>();</v>
      </c>
      <c r="R469" t="str">
        <f t="shared" si="53"/>
        <v/>
      </c>
      <c r="S469" s="1" t="str">
        <f t="shared" si="54"/>
        <v/>
      </c>
      <c r="Z469">
        <v>460</v>
      </c>
    </row>
    <row r="470" spans="1:113" ht="75">
      <c r="C470" s="44"/>
      <c r="D470" s="44" t="s">
        <v>197</v>
      </c>
      <c r="E470" s="44" t="s">
        <v>190</v>
      </c>
      <c r="F470" s="44" t="s">
        <v>3273</v>
      </c>
      <c r="G470" s="44" t="s">
        <v>6</v>
      </c>
      <c r="H470" s="44" t="s">
        <v>7</v>
      </c>
      <c r="I470" s="44"/>
      <c r="J470" s="44"/>
      <c r="K470" s="44"/>
      <c r="L470" s="44"/>
      <c r="M470" t="str">
        <f t="shared" si="52"/>
        <v>"//*[@class=\"</v>
      </c>
      <c r="N470" t="s">
        <v>31</v>
      </c>
      <c r="O470" s="4" t="str">
        <f t="shared" si="58"/>
        <v>click</v>
      </c>
      <c r="P470" t="str">
        <f t="shared" si="59"/>
        <v>();</v>
      </c>
      <c r="R470" t="str">
        <f t="shared" si="53"/>
        <v/>
      </c>
      <c r="S470" s="1" t="str">
        <f t="shared" si="54"/>
        <v/>
      </c>
      <c r="Z470">
        <v>461</v>
      </c>
    </row>
    <row r="471" spans="1:113" s="2" customFormat="1" ht="75">
      <c r="A471"/>
      <c r="B471"/>
      <c r="C471" s="44"/>
      <c r="D471" s="44" t="s">
        <v>197</v>
      </c>
      <c r="E471" s="44" t="s">
        <v>190</v>
      </c>
      <c r="F471" s="44" t="s">
        <v>3274</v>
      </c>
      <c r="G471" s="44" t="s">
        <v>6</v>
      </c>
      <c r="H471" s="44" t="s">
        <v>7</v>
      </c>
      <c r="I471" s="44"/>
      <c r="J471" s="44"/>
      <c r="K471" s="44"/>
      <c r="L471" s="44"/>
      <c r="M471" t="str">
        <f t="shared" si="52"/>
        <v>"//*[@class=\"</v>
      </c>
      <c r="N471" t="s">
        <v>31</v>
      </c>
      <c r="O471" s="4" t="str">
        <f t="shared" ref="O471:O532" si="60">IF(D471="input","fill",IF(I471&lt;&gt;"","innerText",IF(J471="Y",$T$7,"click")))</f>
        <v>click</v>
      </c>
      <c r="P471" t="str">
        <f t="shared" ref="P471:P532" si="61">IF(OR(O471="Click",O471="innerText"),"();","("&amp;""""&amp;K471&amp;""""&amp;");")</f>
        <v>();</v>
      </c>
      <c r="Q471" t="str">
        <f t="shared" ref="Q471:Q478" si="62">IF(A471="Y",IF(H471&lt;&gt;"Xpath",M471&amp;F471&amp;N471,""""&amp;F471&amp;""""),"")</f>
        <v/>
      </c>
      <c r="R471" t="str">
        <f t="shared" si="53"/>
        <v/>
      </c>
      <c r="S471" s="1" t="str">
        <f t="shared" si="54"/>
        <v/>
      </c>
      <c r="T471"/>
      <c r="U471"/>
      <c r="V471"/>
      <c r="W471"/>
      <c r="X471"/>
      <c r="Y471"/>
      <c r="Z471">
        <v>462</v>
      </c>
      <c r="AA471"/>
      <c r="AB471"/>
      <c r="AC471" s="4"/>
      <c r="AD471" s="4"/>
      <c r="AE471" s="4"/>
      <c r="AF471" s="4"/>
      <c r="AG471" s="4"/>
      <c r="AH471" s="4"/>
      <c r="AI471" s="4"/>
      <c r="AJ471" s="4"/>
      <c r="AK471" s="4"/>
      <c r="AL471" s="4"/>
      <c r="AM471" s="4"/>
      <c r="AN471" s="4"/>
      <c r="AO471" s="4"/>
      <c r="AP471" s="4"/>
      <c r="AQ471" s="4"/>
      <c r="AR471" s="4"/>
      <c r="AS471" s="4"/>
      <c r="AT471" s="4"/>
      <c r="AU471" s="4"/>
      <c r="AV471" s="4"/>
      <c r="AW471" s="4"/>
      <c r="AX471" s="4"/>
      <c r="AY471" s="4"/>
      <c r="AZ471" s="4"/>
      <c r="BA471" s="4"/>
      <c r="BB471" s="3"/>
      <c r="BC471" s="3"/>
      <c r="CT471" s="2" t="e">
        <v>#N/A</v>
      </c>
      <c r="CU471" s="2" t="e">
        <v>#N/A</v>
      </c>
      <c r="CV471" s="2" t="e">
        <v>#N/A</v>
      </c>
      <c r="CW471" s="2" t="e">
        <v>#N/A</v>
      </c>
      <c r="CX471" s="2" t="e">
        <v>#N/A</v>
      </c>
      <c r="CY471" s="2" t="e">
        <v>#N/A</v>
      </c>
      <c r="CZ471" s="2" t="e">
        <v>#N/A</v>
      </c>
      <c r="DA471" s="2" t="e">
        <v>#N/A</v>
      </c>
      <c r="DB471" s="2" t="e">
        <v>#N/A</v>
      </c>
      <c r="DC471" s="2" t="e">
        <v>#N/A</v>
      </c>
      <c r="DD471" s="2" t="e">
        <v>#N/A</v>
      </c>
      <c r="DE471" s="2" t="e">
        <v>#N/A</v>
      </c>
      <c r="DF471" s="2" t="e">
        <v>#N/A</v>
      </c>
      <c r="DG471" s="2" t="e">
        <v>#N/A</v>
      </c>
      <c r="DH471" s="2" t="e">
        <v>#N/A</v>
      </c>
      <c r="DI471" s="2" t="e">
        <v>#N/A</v>
      </c>
    </row>
    <row r="472" spans="1:113" s="2" customFormat="1" ht="75">
      <c r="A472"/>
      <c r="B472"/>
      <c r="C472" s="44"/>
      <c r="D472" s="44" t="s">
        <v>197</v>
      </c>
      <c r="E472" s="44" t="s">
        <v>190</v>
      </c>
      <c r="F472" s="44" t="s">
        <v>3275</v>
      </c>
      <c r="G472" s="44" t="s">
        <v>6</v>
      </c>
      <c r="H472" s="44" t="s">
        <v>7</v>
      </c>
      <c r="I472" s="44"/>
      <c r="J472" s="44"/>
      <c r="K472" s="44"/>
      <c r="L472" s="44"/>
      <c r="M472" t="str">
        <f t="shared" si="52"/>
        <v>"//*[@class=\"</v>
      </c>
      <c r="N472" t="s">
        <v>31</v>
      </c>
      <c r="O472" s="4" t="str">
        <f t="shared" si="60"/>
        <v>click</v>
      </c>
      <c r="P472" t="str">
        <f t="shared" si="61"/>
        <v>();</v>
      </c>
      <c r="Q472" t="str">
        <f t="shared" si="62"/>
        <v/>
      </c>
      <c r="R472" t="str">
        <f t="shared" si="53"/>
        <v/>
      </c>
      <c r="S472" s="1" t="str">
        <f t="shared" si="54"/>
        <v/>
      </c>
      <c r="T472"/>
      <c r="U472"/>
      <c r="V472"/>
      <c r="W472"/>
      <c r="X472"/>
      <c r="Y472"/>
      <c r="Z472">
        <v>463</v>
      </c>
      <c r="AA472"/>
      <c r="AB472"/>
      <c r="AC472" s="4"/>
      <c r="AD472" s="4"/>
      <c r="AE472" s="4"/>
      <c r="AF472" s="4"/>
      <c r="AG472" s="4"/>
      <c r="AH472" s="4"/>
      <c r="AI472" s="4"/>
      <c r="AJ472" s="4"/>
      <c r="AK472" s="4"/>
      <c r="AL472" s="4"/>
      <c r="AM472" s="4"/>
      <c r="AN472" s="4"/>
      <c r="AO472" s="4"/>
      <c r="AP472" s="4"/>
      <c r="AQ472" s="4"/>
      <c r="AR472" s="4"/>
      <c r="AS472" s="4"/>
      <c r="AT472" s="4"/>
      <c r="AU472" s="4"/>
      <c r="AV472" s="4"/>
      <c r="AW472" s="4"/>
      <c r="AX472" s="4"/>
      <c r="AY472" s="4"/>
      <c r="AZ472" s="4"/>
      <c r="BA472" s="4"/>
      <c r="BB472" s="3"/>
      <c r="BC472" s="3"/>
      <c r="CT472" s="2" t="e">
        <v>#N/A</v>
      </c>
      <c r="CU472" s="2" t="e">
        <v>#N/A</v>
      </c>
      <c r="CV472" s="2" t="e">
        <v>#N/A</v>
      </c>
      <c r="CW472" s="2" t="e">
        <v>#N/A</v>
      </c>
      <c r="CX472" s="2" t="e">
        <v>#N/A</v>
      </c>
      <c r="CY472" s="2" t="e">
        <v>#N/A</v>
      </c>
      <c r="CZ472" s="2" t="e">
        <v>#N/A</v>
      </c>
      <c r="DA472" s="2" t="e">
        <v>#N/A</v>
      </c>
      <c r="DB472" s="2" t="e">
        <v>#N/A</v>
      </c>
      <c r="DC472" s="2" t="e">
        <v>#N/A</v>
      </c>
      <c r="DD472" s="2" t="e">
        <v>#N/A</v>
      </c>
      <c r="DE472" s="2" t="e">
        <v>#N/A</v>
      </c>
      <c r="DF472" s="2" t="e">
        <v>#N/A</v>
      </c>
      <c r="DG472" s="2" t="e">
        <v>#N/A</v>
      </c>
      <c r="DH472" s="2" t="e">
        <v>#N/A</v>
      </c>
      <c r="DI472" s="2" t="e">
        <v>#N/A</v>
      </c>
    </row>
    <row r="473" spans="1:113" s="2" customFormat="1" ht="75">
      <c r="A473"/>
      <c r="B473"/>
      <c r="C473" s="44"/>
      <c r="D473" s="44" t="s">
        <v>197</v>
      </c>
      <c r="E473" s="44" t="s">
        <v>190</v>
      </c>
      <c r="F473" s="44" t="s">
        <v>3276</v>
      </c>
      <c r="G473" s="44" t="s">
        <v>6</v>
      </c>
      <c r="H473" s="44" t="s">
        <v>7</v>
      </c>
      <c r="I473" s="44"/>
      <c r="J473" s="44"/>
      <c r="K473" s="44"/>
      <c r="L473" s="44"/>
      <c r="M473" t="str">
        <f t="shared" si="52"/>
        <v>"//*[@class=\"</v>
      </c>
      <c r="N473" t="s">
        <v>31</v>
      </c>
      <c r="O473" s="4" t="str">
        <f t="shared" si="60"/>
        <v>click</v>
      </c>
      <c r="P473" t="str">
        <f t="shared" si="61"/>
        <v>();</v>
      </c>
      <c r="Q473" t="str">
        <f t="shared" si="62"/>
        <v/>
      </c>
      <c r="R473" t="str">
        <f t="shared" si="53"/>
        <v/>
      </c>
      <c r="S473" s="1" t="str">
        <f t="shared" si="54"/>
        <v/>
      </c>
      <c r="T473"/>
      <c r="U473"/>
      <c r="V473"/>
      <c r="W473"/>
      <c r="X473"/>
      <c r="Y473"/>
      <c r="Z473">
        <v>464</v>
      </c>
      <c r="AA473"/>
      <c r="AB473"/>
      <c r="AC473" s="4"/>
      <c r="AD473" s="4"/>
      <c r="AE473" s="4"/>
      <c r="AF473" s="4"/>
      <c r="AG473" s="4"/>
      <c r="AH473" s="4"/>
      <c r="AI473" s="4"/>
      <c r="AJ473" s="4"/>
      <c r="AK473" s="4"/>
      <c r="AL473" s="4"/>
      <c r="AM473" s="4"/>
      <c r="AN473" s="4"/>
      <c r="AO473" s="4"/>
      <c r="AP473" s="4"/>
      <c r="AQ473" s="4"/>
      <c r="AR473" s="4"/>
      <c r="AS473" s="4"/>
      <c r="AT473" s="4"/>
      <c r="AU473" s="4"/>
      <c r="AV473" s="4"/>
      <c r="AW473" s="4"/>
      <c r="AX473" s="4"/>
      <c r="AY473" s="4"/>
      <c r="AZ473" s="4"/>
      <c r="BA473" s="4"/>
      <c r="BB473" s="3"/>
      <c r="BC473" s="3"/>
      <c r="CT473" s="2" t="e">
        <v>#N/A</v>
      </c>
      <c r="CU473" s="2" t="e">
        <v>#N/A</v>
      </c>
      <c r="CV473" s="2" t="e">
        <v>#N/A</v>
      </c>
      <c r="CW473" s="2" t="e">
        <v>#N/A</v>
      </c>
      <c r="CX473" s="2" t="e">
        <v>#N/A</v>
      </c>
      <c r="CY473" s="2" t="e">
        <v>#N/A</v>
      </c>
      <c r="CZ473" s="2" t="e">
        <v>#N/A</v>
      </c>
      <c r="DA473" s="2" t="e">
        <v>#N/A</v>
      </c>
      <c r="DB473" s="2" t="e">
        <v>#N/A</v>
      </c>
      <c r="DC473" s="2" t="e">
        <v>#N/A</v>
      </c>
      <c r="DD473" s="2" t="e">
        <v>#N/A</v>
      </c>
      <c r="DE473" s="2" t="e">
        <v>#N/A</v>
      </c>
      <c r="DF473" s="2" t="e">
        <v>#N/A</v>
      </c>
      <c r="DG473" s="2" t="e">
        <v>#N/A</v>
      </c>
      <c r="DH473" s="2" t="e">
        <v>#N/A</v>
      </c>
      <c r="DI473" s="2" t="e">
        <v>#N/A</v>
      </c>
    </row>
    <row r="474" spans="1:113" s="2" customFormat="1" ht="75">
      <c r="A474"/>
      <c r="B474"/>
      <c r="C474" s="44"/>
      <c r="D474" s="44" t="s">
        <v>197</v>
      </c>
      <c r="E474" s="44" t="s">
        <v>190</v>
      </c>
      <c r="F474" s="44" t="s">
        <v>3277</v>
      </c>
      <c r="G474" s="44" t="s">
        <v>6</v>
      </c>
      <c r="H474" s="44" t="s">
        <v>7</v>
      </c>
      <c r="I474" s="44"/>
      <c r="J474" s="44"/>
      <c r="K474" s="44"/>
      <c r="L474" s="44"/>
      <c r="M474" t="str">
        <f t="shared" si="52"/>
        <v>"//*[@class=\"</v>
      </c>
      <c r="N474" t="s">
        <v>31</v>
      </c>
      <c r="O474" s="4" t="str">
        <f t="shared" si="60"/>
        <v>click</v>
      </c>
      <c r="P474" t="str">
        <f t="shared" si="61"/>
        <v>();</v>
      </c>
      <c r="Q474" t="str">
        <f t="shared" si="62"/>
        <v/>
      </c>
      <c r="R474" t="str">
        <f t="shared" si="53"/>
        <v/>
      </c>
      <c r="S474" s="1" t="str">
        <f t="shared" si="54"/>
        <v/>
      </c>
      <c r="T474"/>
      <c r="U474"/>
      <c r="V474"/>
      <c r="W474"/>
      <c r="X474"/>
      <c r="Y474"/>
      <c r="Z474">
        <v>465</v>
      </c>
      <c r="AA474"/>
      <c r="AB474"/>
      <c r="AC474" s="4"/>
      <c r="AD474" s="4"/>
      <c r="AE474" s="4"/>
      <c r="AF474" s="4"/>
      <c r="AG474" s="4"/>
      <c r="AH474" s="4"/>
      <c r="AI474" s="4"/>
      <c r="AJ474" s="4"/>
      <c r="AK474" s="4"/>
      <c r="AL474" s="4"/>
      <c r="AM474" s="4"/>
      <c r="AN474" s="4"/>
      <c r="AO474" s="4"/>
      <c r="AP474" s="4"/>
      <c r="AQ474" s="4"/>
      <c r="AR474" s="4"/>
      <c r="AS474" s="4"/>
      <c r="AT474" s="4"/>
      <c r="AU474" s="4"/>
      <c r="AV474" s="4"/>
      <c r="AW474" s="4"/>
      <c r="AX474" s="4"/>
      <c r="AY474" s="4"/>
      <c r="AZ474" s="4"/>
      <c r="BA474" s="4"/>
      <c r="BB474" s="3"/>
      <c r="BC474" s="3"/>
      <c r="CT474" s="2" t="e">
        <v>#N/A</v>
      </c>
      <c r="CU474" s="2" t="e">
        <v>#N/A</v>
      </c>
      <c r="CV474" s="2" t="e">
        <v>#N/A</v>
      </c>
      <c r="CW474" s="2" t="e">
        <v>#N/A</v>
      </c>
      <c r="CX474" s="2" t="e">
        <v>#N/A</v>
      </c>
      <c r="CY474" s="2" t="e">
        <v>#N/A</v>
      </c>
      <c r="CZ474" s="2" t="e">
        <v>#N/A</v>
      </c>
      <c r="DA474" s="2" t="e">
        <v>#N/A</v>
      </c>
      <c r="DB474" s="2" t="e">
        <v>#N/A</v>
      </c>
      <c r="DC474" s="2" t="e">
        <v>#N/A</v>
      </c>
      <c r="DD474" s="2" t="e">
        <v>#N/A</v>
      </c>
      <c r="DE474" s="2" t="e">
        <v>#N/A</v>
      </c>
      <c r="DF474" s="2" t="e">
        <v>#N/A</v>
      </c>
      <c r="DG474" s="2" t="e">
        <v>#N/A</v>
      </c>
      <c r="DH474" s="2" t="e">
        <v>#N/A</v>
      </c>
      <c r="DI474" s="2" t="e">
        <v>#N/A</v>
      </c>
    </row>
    <row r="475" spans="1:113" s="2" customFormat="1" ht="75">
      <c r="A475"/>
      <c r="B475"/>
      <c r="C475" s="44"/>
      <c r="D475" s="44" t="s">
        <v>197</v>
      </c>
      <c r="E475" s="44" t="s">
        <v>190</v>
      </c>
      <c r="F475" s="44" t="s">
        <v>3278</v>
      </c>
      <c r="G475" s="44" t="s">
        <v>6</v>
      </c>
      <c r="H475" s="44" t="s">
        <v>7</v>
      </c>
      <c r="I475" s="44"/>
      <c r="J475" s="44"/>
      <c r="K475" s="44"/>
      <c r="L475" s="44"/>
      <c r="M475" t="str">
        <f t="shared" si="52"/>
        <v>"//*[@class=\"</v>
      </c>
      <c r="N475" t="s">
        <v>31</v>
      </c>
      <c r="O475" s="4" t="str">
        <f t="shared" si="60"/>
        <v>click</v>
      </c>
      <c r="P475" t="str">
        <f t="shared" si="61"/>
        <v>();</v>
      </c>
      <c r="Q475" t="str">
        <f t="shared" si="62"/>
        <v/>
      </c>
      <c r="R475" t="str">
        <f t="shared" si="53"/>
        <v/>
      </c>
      <c r="S475" s="1" t="str">
        <f t="shared" si="54"/>
        <v/>
      </c>
      <c r="T475"/>
      <c r="U475"/>
      <c r="V475"/>
      <c r="W475"/>
      <c r="X475"/>
      <c r="Y475"/>
      <c r="Z475">
        <v>466</v>
      </c>
      <c r="AA475"/>
      <c r="AB475"/>
      <c r="AC475" s="4"/>
      <c r="AD475" s="4"/>
      <c r="AE475" s="4"/>
      <c r="AF475" s="4"/>
      <c r="AG475" s="4"/>
      <c r="AH475" s="4"/>
      <c r="AI475" s="4"/>
      <c r="AJ475" s="4"/>
      <c r="AK475" s="4"/>
      <c r="AL475" s="4"/>
      <c r="AM475" s="4"/>
      <c r="AN475" s="4"/>
      <c r="AO475" s="4"/>
      <c r="AP475" s="4"/>
      <c r="AQ475" s="4"/>
      <c r="AR475" s="4"/>
      <c r="AS475" s="4"/>
      <c r="AT475" s="4"/>
      <c r="AU475" s="4"/>
      <c r="AV475" s="4"/>
      <c r="AW475" s="4"/>
      <c r="AX475" s="4"/>
      <c r="AY475" s="4"/>
      <c r="AZ475" s="4"/>
      <c r="BA475" s="4"/>
      <c r="BB475" s="3"/>
      <c r="BC475" s="3"/>
      <c r="CT475" s="2" t="e">
        <v>#N/A</v>
      </c>
      <c r="CU475" s="2" t="e">
        <v>#N/A</v>
      </c>
      <c r="CV475" s="2" t="e">
        <v>#N/A</v>
      </c>
      <c r="CW475" s="2" t="e">
        <v>#N/A</v>
      </c>
      <c r="CX475" s="2" t="e">
        <v>#N/A</v>
      </c>
      <c r="CY475" s="2" t="e">
        <v>#N/A</v>
      </c>
      <c r="CZ475" s="2" t="e">
        <v>#N/A</v>
      </c>
      <c r="DA475" s="2" t="e">
        <v>#N/A</v>
      </c>
      <c r="DB475" s="2" t="e">
        <v>#N/A</v>
      </c>
      <c r="DC475" s="2" t="e">
        <v>#N/A</v>
      </c>
      <c r="DD475" s="2" t="e">
        <v>#N/A</v>
      </c>
      <c r="DE475" s="2" t="e">
        <v>#N/A</v>
      </c>
      <c r="DF475" s="2" t="e">
        <v>#N/A</v>
      </c>
      <c r="DG475" s="2" t="e">
        <v>#N/A</v>
      </c>
      <c r="DH475" s="2" t="e">
        <v>#N/A</v>
      </c>
      <c r="DI475" s="2" t="e">
        <v>#N/A</v>
      </c>
    </row>
    <row r="476" spans="1:113" s="2" customFormat="1" ht="75">
      <c r="A476"/>
      <c r="B476"/>
      <c r="C476" s="44"/>
      <c r="D476" s="44" t="s">
        <v>197</v>
      </c>
      <c r="E476" s="44" t="s">
        <v>190</v>
      </c>
      <c r="F476" s="44" t="s">
        <v>3279</v>
      </c>
      <c r="G476" s="44" t="s">
        <v>6</v>
      </c>
      <c r="H476" s="44" t="s">
        <v>7</v>
      </c>
      <c r="I476" s="44"/>
      <c r="J476" s="44"/>
      <c r="K476" s="44"/>
      <c r="L476" s="44"/>
      <c r="M476" t="str">
        <f t="shared" si="52"/>
        <v>"//*[@class=\"</v>
      </c>
      <c r="N476" t="s">
        <v>31</v>
      </c>
      <c r="O476" s="4" t="str">
        <f t="shared" si="60"/>
        <v>click</v>
      </c>
      <c r="P476" t="str">
        <f t="shared" si="61"/>
        <v>();</v>
      </c>
      <c r="Q476" t="str">
        <f t="shared" si="62"/>
        <v/>
      </c>
      <c r="R476" t="str">
        <f t="shared" si="53"/>
        <v/>
      </c>
      <c r="S476" s="1" t="str">
        <f t="shared" si="54"/>
        <v/>
      </c>
      <c r="T476"/>
      <c r="U476"/>
      <c r="V476"/>
      <c r="W476"/>
      <c r="X476"/>
      <c r="Y476"/>
      <c r="Z476">
        <v>467</v>
      </c>
      <c r="AA476"/>
      <c r="AB476"/>
      <c r="AC476" s="4"/>
      <c r="AD476" s="4"/>
      <c r="AE476" s="4"/>
      <c r="AF476" s="4"/>
      <c r="AG476" s="4"/>
      <c r="AH476" s="4"/>
      <c r="AI476" s="4"/>
      <c r="AJ476" s="4"/>
      <c r="AK476" s="4"/>
      <c r="AL476" s="4"/>
      <c r="AM476" s="4"/>
      <c r="AN476" s="4"/>
      <c r="AO476" s="4"/>
      <c r="AP476" s="4"/>
      <c r="AQ476" s="4"/>
      <c r="AR476" s="4"/>
      <c r="AS476" s="4"/>
      <c r="AT476" s="4"/>
      <c r="AU476" s="4"/>
      <c r="AV476" s="4"/>
      <c r="AW476" s="4"/>
      <c r="AX476" s="4"/>
      <c r="AY476" s="4"/>
      <c r="AZ476" s="4"/>
      <c r="BA476" s="4"/>
      <c r="BB476" s="3"/>
      <c r="BC476" s="3"/>
      <c r="CT476" s="2" t="e">
        <v>#N/A</v>
      </c>
      <c r="CU476" s="2" t="e">
        <v>#N/A</v>
      </c>
      <c r="CV476" s="2" t="e">
        <v>#N/A</v>
      </c>
      <c r="CW476" s="2" t="e">
        <v>#N/A</v>
      </c>
      <c r="CX476" s="2" t="e">
        <v>#N/A</v>
      </c>
      <c r="CY476" s="2" t="e">
        <v>#N/A</v>
      </c>
      <c r="CZ476" s="2" t="e">
        <v>#N/A</v>
      </c>
      <c r="DA476" s="2" t="e">
        <v>#N/A</v>
      </c>
      <c r="DB476" s="2" t="e">
        <v>#N/A</v>
      </c>
      <c r="DC476" s="2" t="e">
        <v>#N/A</v>
      </c>
      <c r="DD476" s="2" t="e">
        <v>#N/A</v>
      </c>
      <c r="DE476" s="2" t="e">
        <v>#N/A</v>
      </c>
      <c r="DF476" s="2" t="e">
        <v>#N/A</v>
      </c>
      <c r="DG476" s="2" t="e">
        <v>#N/A</v>
      </c>
      <c r="DH476" s="2" t="e">
        <v>#N/A</v>
      </c>
      <c r="DI476" s="2" t="e">
        <v>#N/A</v>
      </c>
    </row>
    <row r="477" spans="1:113" s="2" customFormat="1" ht="75">
      <c r="A477"/>
      <c r="B477"/>
      <c r="C477" s="44"/>
      <c r="D477" s="44" t="s">
        <v>197</v>
      </c>
      <c r="E477" s="44" t="s">
        <v>190</v>
      </c>
      <c r="F477" s="44" t="s">
        <v>3280</v>
      </c>
      <c r="G477" s="44" t="s">
        <v>6</v>
      </c>
      <c r="H477" s="44" t="s">
        <v>7</v>
      </c>
      <c r="I477" s="44"/>
      <c r="J477" s="44"/>
      <c r="K477" s="44"/>
      <c r="L477" s="44"/>
      <c r="M477" t="str">
        <f t="shared" si="52"/>
        <v>"//*[@class=\"</v>
      </c>
      <c r="N477" t="s">
        <v>31</v>
      </c>
      <c r="O477" s="4" t="str">
        <f t="shared" si="60"/>
        <v>click</v>
      </c>
      <c r="P477" t="str">
        <f t="shared" si="61"/>
        <v>();</v>
      </c>
      <c r="Q477" t="str">
        <f t="shared" si="62"/>
        <v/>
      </c>
      <c r="R477" t="str">
        <f t="shared" si="53"/>
        <v/>
      </c>
      <c r="S477" s="1" t="str">
        <f t="shared" si="54"/>
        <v/>
      </c>
      <c r="T477"/>
      <c r="U477"/>
      <c r="V477"/>
      <c r="W477"/>
      <c r="X477"/>
      <c r="Y477"/>
      <c r="Z477">
        <v>468</v>
      </c>
      <c r="AA477"/>
      <c r="AB477"/>
      <c r="AC477" s="4"/>
      <c r="AD477" s="4"/>
      <c r="AE477" s="4"/>
      <c r="AF477" s="4"/>
      <c r="AG477" s="4"/>
      <c r="AH477" s="4"/>
      <c r="AI477" s="4"/>
      <c r="AJ477" s="4"/>
      <c r="AK477" s="4"/>
      <c r="AL477" s="4"/>
      <c r="AM477" s="4"/>
      <c r="AN477" s="4"/>
      <c r="AO477" s="4"/>
      <c r="AP477" s="4"/>
      <c r="AQ477" s="4"/>
      <c r="AR477" s="4"/>
      <c r="AS477" s="4"/>
      <c r="AT477" s="4"/>
      <c r="AU477" s="4"/>
      <c r="AV477" s="4"/>
      <c r="AW477" s="4"/>
      <c r="AX477" s="4"/>
      <c r="AY477" s="4"/>
      <c r="AZ477" s="4"/>
      <c r="BA477" s="4"/>
      <c r="BB477" s="3"/>
      <c r="BC477" s="3"/>
      <c r="CT477" s="2" t="e">
        <v>#N/A</v>
      </c>
      <c r="CU477" s="2" t="e">
        <v>#N/A</v>
      </c>
      <c r="CV477" s="2" t="e">
        <v>#N/A</v>
      </c>
      <c r="CW477" s="2" t="e">
        <v>#N/A</v>
      </c>
      <c r="CX477" s="2" t="e">
        <v>#N/A</v>
      </c>
      <c r="CY477" s="2" t="e">
        <v>#N/A</v>
      </c>
      <c r="CZ477" s="2" t="e">
        <v>#N/A</v>
      </c>
      <c r="DA477" s="2" t="e">
        <v>#N/A</v>
      </c>
      <c r="DB477" s="2" t="e">
        <v>#N/A</v>
      </c>
      <c r="DC477" s="2" t="e">
        <v>#N/A</v>
      </c>
      <c r="DD477" s="2" t="e">
        <v>#N/A</v>
      </c>
      <c r="DE477" s="2" t="e">
        <v>#N/A</v>
      </c>
      <c r="DF477" s="2" t="e">
        <v>#N/A</v>
      </c>
      <c r="DG477" s="2" t="e">
        <v>#N/A</v>
      </c>
      <c r="DH477" s="2" t="e">
        <v>#N/A</v>
      </c>
      <c r="DI477" s="2" t="e">
        <v>#N/A</v>
      </c>
    </row>
    <row r="478" spans="1:113" s="2" customFormat="1" ht="75">
      <c r="A478"/>
      <c r="B478"/>
      <c r="C478" s="44"/>
      <c r="D478" s="44" t="s">
        <v>197</v>
      </c>
      <c r="E478" s="44" t="s">
        <v>190</v>
      </c>
      <c r="F478" s="44" t="s">
        <v>3281</v>
      </c>
      <c r="G478" s="44" t="s">
        <v>6</v>
      </c>
      <c r="H478" s="44" t="s">
        <v>7</v>
      </c>
      <c r="I478" s="44"/>
      <c r="J478" s="44"/>
      <c r="K478" s="44"/>
      <c r="L478" s="44"/>
      <c r="M478" t="str">
        <f t="shared" si="52"/>
        <v>"//*[@class=\"</v>
      </c>
      <c r="N478" t="s">
        <v>31</v>
      </c>
      <c r="O478" s="4" t="str">
        <f t="shared" si="60"/>
        <v>click</v>
      </c>
      <c r="P478" t="str">
        <f t="shared" si="61"/>
        <v>();</v>
      </c>
      <c r="Q478" t="str">
        <f t="shared" si="62"/>
        <v/>
      </c>
      <c r="R478" t="str">
        <f t="shared" si="53"/>
        <v/>
      </c>
      <c r="S478" s="1" t="str">
        <f t="shared" si="54"/>
        <v/>
      </c>
      <c r="T478"/>
      <c r="U478"/>
      <c r="V478"/>
      <c r="W478"/>
      <c r="X478"/>
      <c r="Y478"/>
      <c r="Z478">
        <v>469</v>
      </c>
      <c r="AA478"/>
      <c r="AB478"/>
      <c r="AC478" s="4"/>
      <c r="AD478" s="4"/>
      <c r="AE478" s="4"/>
      <c r="AF478" s="4"/>
      <c r="AG478" s="4"/>
      <c r="AH478" s="4"/>
      <c r="AI478" s="4"/>
      <c r="AJ478" s="4"/>
      <c r="AK478" s="4"/>
      <c r="AL478" s="4"/>
      <c r="AM478" s="4"/>
      <c r="AN478" s="4"/>
      <c r="AO478" s="4"/>
      <c r="AP478" s="4"/>
      <c r="AQ478" s="4"/>
      <c r="AR478" s="4"/>
      <c r="AS478" s="4"/>
      <c r="AT478" s="4"/>
      <c r="AU478" s="4"/>
      <c r="AV478" s="4"/>
      <c r="AW478" s="4"/>
      <c r="AX478" s="4"/>
      <c r="AY478" s="4"/>
      <c r="AZ478" s="4"/>
      <c r="BA478" s="4"/>
      <c r="BB478" s="3"/>
      <c r="BC478" s="3"/>
      <c r="CT478" s="2" t="e">
        <v>#N/A</v>
      </c>
      <c r="CU478" s="2" t="e">
        <v>#N/A</v>
      </c>
      <c r="CV478" s="2" t="e">
        <v>#N/A</v>
      </c>
      <c r="CW478" s="2" t="e">
        <v>#N/A</v>
      </c>
      <c r="CX478" s="2" t="e">
        <v>#N/A</v>
      </c>
      <c r="CY478" s="2" t="e">
        <v>#N/A</v>
      </c>
      <c r="CZ478" s="2" t="e">
        <v>#N/A</v>
      </c>
      <c r="DA478" s="2" t="e">
        <v>#N/A</v>
      </c>
      <c r="DB478" s="2" t="e">
        <v>#N/A</v>
      </c>
      <c r="DC478" s="2" t="e">
        <v>#N/A</v>
      </c>
      <c r="DD478" s="2" t="e">
        <v>#N/A</v>
      </c>
      <c r="DE478" s="2" t="e">
        <v>#N/A</v>
      </c>
      <c r="DF478" s="2" t="e">
        <v>#N/A</v>
      </c>
      <c r="DG478" s="2" t="e">
        <v>#N/A</v>
      </c>
      <c r="DH478" s="2" t="e">
        <v>#N/A</v>
      </c>
      <c r="DI478" s="2" t="e">
        <v>#N/A</v>
      </c>
    </row>
    <row r="479" spans="1:113" s="2" customFormat="1" ht="75">
      <c r="A479"/>
      <c r="B479"/>
      <c r="C479" s="44"/>
      <c r="D479" s="44" t="s">
        <v>197</v>
      </c>
      <c r="E479" s="44" t="s">
        <v>190</v>
      </c>
      <c r="F479" s="44" t="s">
        <v>3282</v>
      </c>
      <c r="G479" s="44" t="s">
        <v>6</v>
      </c>
      <c r="H479" s="44" t="s">
        <v>7</v>
      </c>
      <c r="I479" s="44"/>
      <c r="J479" s="44"/>
      <c r="K479" s="44"/>
      <c r="L479" s="44"/>
      <c r="M479" t="str">
        <f t="shared" si="52"/>
        <v>"//*[@class=\"</v>
      </c>
      <c r="N479" t="s">
        <v>31</v>
      </c>
      <c r="O479" s="4" t="str">
        <f t="shared" si="60"/>
        <v>click</v>
      </c>
      <c r="P479" t="str">
        <f t="shared" si="61"/>
        <v>();</v>
      </c>
      <c r="Q479" t="str">
        <f t="shared" ref="Q479:Q540" si="63">IF(A479="Y",IF(H479&lt;&gt;"Xpath",M479&amp;F479&amp;N479,""""&amp;F479&amp;""""),"")</f>
        <v/>
      </c>
      <c r="R479" t="str">
        <f t="shared" si="53"/>
        <v/>
      </c>
      <c r="S479" s="1" t="str">
        <f t="shared" si="54"/>
        <v/>
      </c>
      <c r="T479"/>
      <c r="U479"/>
      <c r="V479"/>
      <c r="W479"/>
      <c r="X479"/>
      <c r="Y479"/>
      <c r="Z479">
        <v>470</v>
      </c>
      <c r="AA479"/>
      <c r="AB479"/>
      <c r="AC479" s="4"/>
      <c r="AD479" s="4"/>
      <c r="AE479" s="4"/>
      <c r="AF479" s="4"/>
      <c r="AG479" s="4"/>
      <c r="AH479" s="4"/>
      <c r="AI479" s="4"/>
      <c r="AJ479" s="4"/>
      <c r="AK479" s="4"/>
      <c r="AL479" s="4"/>
      <c r="AM479" s="4"/>
      <c r="AN479" s="4"/>
      <c r="AO479" s="4"/>
      <c r="AP479" s="4"/>
      <c r="AQ479" s="4"/>
      <c r="AR479" s="4"/>
      <c r="AS479" s="4"/>
      <c r="AT479" s="4"/>
      <c r="AU479" s="4"/>
      <c r="AV479" s="4"/>
      <c r="AW479" s="4"/>
      <c r="AX479" s="4"/>
      <c r="AY479" s="4"/>
      <c r="AZ479" s="4"/>
      <c r="BA479" s="4"/>
      <c r="BB479" s="3"/>
      <c r="BC479" s="3"/>
      <c r="CT479" s="2" t="e">
        <v>#N/A</v>
      </c>
      <c r="CU479" s="2" t="e">
        <v>#N/A</v>
      </c>
      <c r="CV479" s="2" t="e">
        <v>#N/A</v>
      </c>
      <c r="CW479" s="2" t="e">
        <v>#N/A</v>
      </c>
      <c r="CX479" s="2" t="e">
        <v>#N/A</v>
      </c>
      <c r="CY479" s="2" t="e">
        <v>#N/A</v>
      </c>
      <c r="CZ479" s="2" t="e">
        <v>#N/A</v>
      </c>
      <c r="DA479" s="2" t="e">
        <v>#N/A</v>
      </c>
      <c r="DB479" s="2" t="e">
        <v>#N/A</v>
      </c>
      <c r="DC479" s="2" t="e">
        <v>#N/A</v>
      </c>
      <c r="DD479" s="2" t="e">
        <v>#N/A</v>
      </c>
      <c r="DE479" s="2" t="e">
        <v>#N/A</v>
      </c>
      <c r="DF479" s="2" t="e">
        <v>#N/A</v>
      </c>
      <c r="DG479" s="2" t="e">
        <v>#N/A</v>
      </c>
      <c r="DH479" s="2" t="e">
        <v>#N/A</v>
      </c>
      <c r="DI479" s="2" t="e">
        <v>#N/A</v>
      </c>
    </row>
    <row r="480" spans="1:113" s="2" customFormat="1" ht="75">
      <c r="A480"/>
      <c r="B480"/>
      <c r="C480" s="44"/>
      <c r="D480" s="44" t="s">
        <v>197</v>
      </c>
      <c r="E480" s="44" t="s">
        <v>190</v>
      </c>
      <c r="F480" s="44" t="s">
        <v>3283</v>
      </c>
      <c r="G480" s="44" t="s">
        <v>6</v>
      </c>
      <c r="H480" s="44" t="s">
        <v>7</v>
      </c>
      <c r="I480" s="44"/>
      <c r="J480" s="44"/>
      <c r="K480" s="44"/>
      <c r="L480" s="44"/>
      <c r="M480" t="str">
        <f t="shared" si="52"/>
        <v>"//*[@class=\"</v>
      </c>
      <c r="N480" t="s">
        <v>31</v>
      </c>
      <c r="O480" s="4" t="str">
        <f t="shared" si="60"/>
        <v>click</v>
      </c>
      <c r="P480" t="str">
        <f t="shared" si="61"/>
        <v>();</v>
      </c>
      <c r="Q480" t="str">
        <f t="shared" si="63"/>
        <v/>
      </c>
      <c r="R480" t="str">
        <f t="shared" si="53"/>
        <v/>
      </c>
      <c r="S480" s="1" t="str">
        <f t="shared" si="54"/>
        <v/>
      </c>
      <c r="T480"/>
      <c r="U480"/>
      <c r="V480"/>
      <c r="W480"/>
      <c r="X480"/>
      <c r="Y480"/>
      <c r="Z480">
        <v>471</v>
      </c>
      <c r="AA480"/>
      <c r="AB480"/>
      <c r="AC480" s="4"/>
      <c r="AD480" s="4"/>
      <c r="AE480" s="4"/>
      <c r="AF480" s="4"/>
      <c r="AG480" s="4"/>
      <c r="AH480" s="4"/>
      <c r="AI480" s="4"/>
      <c r="AJ480" s="4"/>
      <c r="AK480" s="4"/>
      <c r="AL480" s="4"/>
      <c r="AM480" s="4"/>
      <c r="AN480" s="4"/>
      <c r="AO480" s="4"/>
      <c r="AP480" s="4"/>
      <c r="AQ480" s="4"/>
      <c r="AR480" s="4"/>
      <c r="AS480" s="4"/>
      <c r="AT480" s="4"/>
      <c r="AU480" s="4"/>
      <c r="AV480" s="4"/>
      <c r="AW480" s="4"/>
      <c r="AX480" s="4"/>
      <c r="AY480" s="4"/>
      <c r="AZ480" s="4"/>
      <c r="BA480" s="4"/>
      <c r="BB480" s="3"/>
      <c r="BC480" s="3"/>
      <c r="CT480" s="2" t="e">
        <v>#N/A</v>
      </c>
      <c r="CU480" s="2" t="e">
        <v>#N/A</v>
      </c>
      <c r="CV480" s="2" t="e">
        <v>#N/A</v>
      </c>
      <c r="CW480" s="2" t="e">
        <v>#N/A</v>
      </c>
      <c r="CX480" s="2" t="e">
        <v>#N/A</v>
      </c>
      <c r="CY480" s="2" t="e">
        <v>#N/A</v>
      </c>
      <c r="CZ480" s="2" t="e">
        <v>#N/A</v>
      </c>
      <c r="DA480" s="2" t="e">
        <v>#N/A</v>
      </c>
      <c r="DB480" s="2" t="e">
        <v>#N/A</v>
      </c>
      <c r="DC480" s="2" t="e">
        <v>#N/A</v>
      </c>
      <c r="DD480" s="2" t="e">
        <v>#N/A</v>
      </c>
      <c r="DE480" s="2" t="e">
        <v>#N/A</v>
      </c>
      <c r="DF480" s="2" t="e">
        <v>#N/A</v>
      </c>
      <c r="DG480" s="2" t="e">
        <v>#N/A</v>
      </c>
      <c r="DH480" s="2" t="e">
        <v>#N/A</v>
      </c>
      <c r="DI480" s="2" t="e">
        <v>#N/A</v>
      </c>
    </row>
    <row r="481" spans="1:113" s="2" customFormat="1" ht="75">
      <c r="A481"/>
      <c r="B481"/>
      <c r="C481" s="44"/>
      <c r="D481" s="44" t="s">
        <v>197</v>
      </c>
      <c r="E481" s="44" t="s">
        <v>190</v>
      </c>
      <c r="F481" s="44" t="s">
        <v>3284</v>
      </c>
      <c r="G481" s="44" t="s">
        <v>6</v>
      </c>
      <c r="H481" s="44" t="s">
        <v>7</v>
      </c>
      <c r="I481" s="44"/>
      <c r="J481" s="44"/>
      <c r="K481" s="44"/>
      <c r="L481" s="44"/>
      <c r="M481" t="str">
        <f t="shared" si="52"/>
        <v>"//*[@class=\"</v>
      </c>
      <c r="N481" t="s">
        <v>31</v>
      </c>
      <c r="O481" s="4" t="str">
        <f t="shared" si="60"/>
        <v>click</v>
      </c>
      <c r="P481" t="str">
        <f t="shared" si="61"/>
        <v>();</v>
      </c>
      <c r="Q481" t="str">
        <f t="shared" si="63"/>
        <v/>
      </c>
      <c r="R481" t="str">
        <f t="shared" si="53"/>
        <v/>
      </c>
      <c r="S481" s="1" t="str">
        <f t="shared" si="54"/>
        <v/>
      </c>
      <c r="T481"/>
      <c r="U481"/>
      <c r="V481"/>
      <c r="W481"/>
      <c r="X481"/>
      <c r="Y481"/>
      <c r="Z481">
        <v>472</v>
      </c>
      <c r="AA481"/>
      <c r="AB481"/>
      <c r="AC481" s="4"/>
      <c r="AD481" s="4"/>
      <c r="AE481" s="4"/>
      <c r="AF481" s="4"/>
      <c r="AG481" s="4"/>
      <c r="AH481" s="4"/>
      <c r="AI481" s="4"/>
      <c r="AJ481" s="4"/>
      <c r="AK481" s="4"/>
      <c r="AL481" s="4"/>
      <c r="AM481" s="4"/>
      <c r="AN481" s="4"/>
      <c r="AO481" s="4"/>
      <c r="AP481" s="4"/>
      <c r="AQ481" s="4"/>
      <c r="AR481" s="4"/>
      <c r="AS481" s="4"/>
      <c r="AT481" s="4"/>
      <c r="AU481" s="4"/>
      <c r="AV481" s="4"/>
      <c r="AW481" s="4"/>
      <c r="AX481" s="4"/>
      <c r="AY481" s="4"/>
      <c r="AZ481" s="4"/>
      <c r="BA481" s="4"/>
      <c r="BB481" s="3"/>
      <c r="BC481" s="3"/>
      <c r="CT481" s="2" t="e">
        <v>#N/A</v>
      </c>
      <c r="CU481" s="2" t="e">
        <v>#N/A</v>
      </c>
      <c r="CV481" s="2" t="e">
        <v>#N/A</v>
      </c>
      <c r="CW481" s="2" t="e">
        <v>#N/A</v>
      </c>
      <c r="CX481" s="2" t="e">
        <v>#N/A</v>
      </c>
      <c r="CY481" s="2" t="e">
        <v>#N/A</v>
      </c>
      <c r="CZ481" s="2" t="e">
        <v>#N/A</v>
      </c>
      <c r="DA481" s="2" t="e">
        <v>#N/A</v>
      </c>
      <c r="DB481" s="2" t="e">
        <v>#N/A</v>
      </c>
      <c r="DC481" s="2" t="e">
        <v>#N/A</v>
      </c>
      <c r="DD481" s="2" t="e">
        <v>#N/A</v>
      </c>
      <c r="DE481" s="2" t="e">
        <v>#N/A</v>
      </c>
      <c r="DF481" s="2" t="e">
        <v>#N/A</v>
      </c>
      <c r="DG481" s="2" t="e">
        <v>#N/A</v>
      </c>
      <c r="DH481" s="2" t="e">
        <v>#N/A</v>
      </c>
      <c r="DI481" s="2" t="e">
        <v>#N/A</v>
      </c>
    </row>
    <row r="482" spans="1:113" s="2" customFormat="1" ht="75">
      <c r="A482"/>
      <c r="B482"/>
      <c r="C482" s="44"/>
      <c r="D482" s="44" t="s">
        <v>197</v>
      </c>
      <c r="E482" s="44" t="s">
        <v>190</v>
      </c>
      <c r="F482" s="44" t="s">
        <v>3285</v>
      </c>
      <c r="G482" s="44" t="s">
        <v>6</v>
      </c>
      <c r="H482" s="44" t="s">
        <v>7</v>
      </c>
      <c r="I482" s="44"/>
      <c r="J482" s="44"/>
      <c r="K482" s="44"/>
      <c r="L482" s="44"/>
      <c r="M482" t="str">
        <f t="shared" si="52"/>
        <v>"//*[@class=\"</v>
      </c>
      <c r="N482" t="s">
        <v>31</v>
      </c>
      <c r="O482" s="4" t="str">
        <f t="shared" si="60"/>
        <v>click</v>
      </c>
      <c r="P482" t="str">
        <f t="shared" si="61"/>
        <v>();</v>
      </c>
      <c r="Q482" t="str">
        <f t="shared" si="63"/>
        <v/>
      </c>
      <c r="R482" t="str">
        <f t="shared" si="53"/>
        <v/>
      </c>
      <c r="S482" s="1" t="str">
        <f t="shared" si="54"/>
        <v/>
      </c>
      <c r="T482"/>
      <c r="U482"/>
      <c r="V482"/>
      <c r="W482"/>
      <c r="X482"/>
      <c r="Y482"/>
      <c r="Z482">
        <v>473</v>
      </c>
      <c r="AA482"/>
      <c r="AB482"/>
      <c r="AC482" s="4"/>
      <c r="AD482" s="4"/>
      <c r="AE482" s="4"/>
      <c r="AF482" s="4"/>
      <c r="AG482" s="4"/>
      <c r="AH482" s="4"/>
      <c r="AI482" s="4"/>
      <c r="AJ482" s="4"/>
      <c r="AK482" s="4"/>
      <c r="AL482" s="4"/>
      <c r="AM482" s="4"/>
      <c r="AN482" s="4"/>
      <c r="AO482" s="4"/>
      <c r="AP482" s="4"/>
      <c r="AQ482" s="4"/>
      <c r="AR482" s="4"/>
      <c r="AS482" s="4"/>
      <c r="AT482" s="4"/>
      <c r="AU482" s="4"/>
      <c r="AV482" s="4"/>
      <c r="AW482" s="4"/>
      <c r="AX482" s="4"/>
      <c r="AY482" s="4"/>
      <c r="AZ482" s="4"/>
      <c r="BA482" s="4"/>
      <c r="BB482" s="3"/>
      <c r="BC482" s="3"/>
      <c r="CT482" s="2" t="e">
        <v>#N/A</v>
      </c>
      <c r="CU482" s="2" t="e">
        <v>#N/A</v>
      </c>
      <c r="CV482" s="2" t="e">
        <v>#N/A</v>
      </c>
      <c r="CW482" s="2" t="e">
        <v>#N/A</v>
      </c>
      <c r="CX482" s="2" t="e">
        <v>#N/A</v>
      </c>
      <c r="CY482" s="2" t="e">
        <v>#N/A</v>
      </c>
      <c r="CZ482" s="2" t="e">
        <v>#N/A</v>
      </c>
      <c r="DA482" s="2" t="e">
        <v>#N/A</v>
      </c>
      <c r="DB482" s="2" t="e">
        <v>#N/A</v>
      </c>
      <c r="DC482" s="2" t="e">
        <v>#N/A</v>
      </c>
      <c r="DD482" s="2" t="e">
        <v>#N/A</v>
      </c>
      <c r="DE482" s="2" t="e">
        <v>#N/A</v>
      </c>
      <c r="DF482" s="2" t="e">
        <v>#N/A</v>
      </c>
      <c r="DG482" s="2" t="e">
        <v>#N/A</v>
      </c>
      <c r="DH482" s="2" t="e">
        <v>#N/A</v>
      </c>
      <c r="DI482" s="2" t="e">
        <v>#N/A</v>
      </c>
    </row>
    <row r="483" spans="1:113" s="2" customFormat="1" ht="75">
      <c r="A483"/>
      <c r="B483"/>
      <c r="C483" s="44"/>
      <c r="D483" s="44" t="s">
        <v>197</v>
      </c>
      <c r="E483" s="44" t="s">
        <v>190</v>
      </c>
      <c r="F483" s="44" t="s">
        <v>3286</v>
      </c>
      <c r="G483" s="44" t="s">
        <v>6</v>
      </c>
      <c r="H483" s="44" t="s">
        <v>7</v>
      </c>
      <c r="I483" s="44"/>
      <c r="J483" s="44"/>
      <c r="K483" s="44"/>
      <c r="L483" s="44"/>
      <c r="M483" t="str">
        <f t="shared" si="52"/>
        <v>"//*[@class=\"</v>
      </c>
      <c r="N483" t="s">
        <v>31</v>
      </c>
      <c r="O483" s="4" t="str">
        <f t="shared" si="60"/>
        <v>click</v>
      </c>
      <c r="P483" t="str">
        <f t="shared" si="61"/>
        <v>();</v>
      </c>
      <c r="Q483" t="str">
        <f t="shared" si="63"/>
        <v/>
      </c>
      <c r="R483" t="str">
        <f t="shared" si="53"/>
        <v/>
      </c>
      <c r="S483" s="1" t="str">
        <f t="shared" si="54"/>
        <v/>
      </c>
      <c r="T483"/>
      <c r="U483"/>
      <c r="V483"/>
      <c r="W483"/>
      <c r="X483"/>
      <c r="Y483"/>
      <c r="Z483">
        <v>474</v>
      </c>
      <c r="AA483"/>
      <c r="AB483"/>
      <c r="AC483" s="4"/>
      <c r="AD483" s="4"/>
      <c r="AE483" s="4"/>
      <c r="AF483" s="4"/>
      <c r="AG483" s="4"/>
      <c r="AH483" s="4"/>
      <c r="AI483" s="4"/>
      <c r="AJ483" s="4"/>
      <c r="AK483" s="4"/>
      <c r="AL483" s="4"/>
      <c r="AM483" s="4"/>
      <c r="AN483" s="4"/>
      <c r="AO483" s="4"/>
      <c r="AP483" s="4"/>
      <c r="AQ483" s="4"/>
      <c r="AR483" s="4"/>
      <c r="AS483" s="4"/>
      <c r="AT483" s="4"/>
      <c r="AU483" s="4"/>
      <c r="AV483" s="4"/>
      <c r="AW483" s="4"/>
      <c r="AX483" s="4"/>
      <c r="AY483" s="4"/>
      <c r="AZ483" s="4"/>
      <c r="BA483" s="4"/>
      <c r="BB483" s="3"/>
      <c r="BC483" s="3"/>
      <c r="CT483" s="2" t="e">
        <v>#N/A</v>
      </c>
      <c r="CU483" s="2" t="e">
        <v>#N/A</v>
      </c>
      <c r="CV483" s="2" t="e">
        <v>#N/A</v>
      </c>
      <c r="CW483" s="2" t="e">
        <v>#N/A</v>
      </c>
      <c r="CX483" s="2" t="e">
        <v>#N/A</v>
      </c>
      <c r="CY483" s="2" t="e">
        <v>#N/A</v>
      </c>
      <c r="CZ483" s="2" t="e">
        <v>#N/A</v>
      </c>
      <c r="DA483" s="2" t="e">
        <v>#N/A</v>
      </c>
      <c r="DB483" s="2" t="e">
        <v>#N/A</v>
      </c>
      <c r="DC483" s="2" t="e">
        <v>#N/A</v>
      </c>
      <c r="DD483" s="2" t="e">
        <v>#N/A</v>
      </c>
      <c r="DE483" s="2" t="e">
        <v>#N/A</v>
      </c>
      <c r="DF483" s="2" t="e">
        <v>#N/A</v>
      </c>
      <c r="DG483" s="2" t="e">
        <v>#N/A</v>
      </c>
      <c r="DH483" s="2" t="e">
        <v>#N/A</v>
      </c>
      <c r="DI483" s="2" t="e">
        <v>#N/A</v>
      </c>
    </row>
    <row r="484" spans="1:113" s="2" customFormat="1" ht="75">
      <c r="A484"/>
      <c r="B484"/>
      <c r="C484" s="44"/>
      <c r="D484" s="44" t="s">
        <v>197</v>
      </c>
      <c r="E484" s="44" t="s">
        <v>190</v>
      </c>
      <c r="F484" s="44" t="s">
        <v>3287</v>
      </c>
      <c r="G484" s="44" t="s">
        <v>6</v>
      </c>
      <c r="H484" s="44" t="s">
        <v>7</v>
      </c>
      <c r="I484" s="44"/>
      <c r="J484" s="44"/>
      <c r="K484" s="44"/>
      <c r="L484" s="44"/>
      <c r="M484" t="str">
        <f t="shared" si="52"/>
        <v>"//*[@class=\"</v>
      </c>
      <c r="N484" t="s">
        <v>31</v>
      </c>
      <c r="O484" s="4" t="str">
        <f t="shared" si="60"/>
        <v>click</v>
      </c>
      <c r="P484" t="str">
        <f t="shared" si="61"/>
        <v>();</v>
      </c>
      <c r="Q484" t="str">
        <f t="shared" si="63"/>
        <v/>
      </c>
      <c r="R484" t="str">
        <f t="shared" si="53"/>
        <v/>
      </c>
      <c r="S484" s="1" t="str">
        <f t="shared" si="54"/>
        <v/>
      </c>
      <c r="T484"/>
      <c r="U484"/>
      <c r="V484"/>
      <c r="W484"/>
      <c r="X484"/>
      <c r="Y484"/>
      <c r="Z484">
        <v>475</v>
      </c>
      <c r="AA484"/>
      <c r="AB484"/>
      <c r="AC484" s="4"/>
      <c r="AD484" s="4"/>
      <c r="AE484" s="4"/>
      <c r="AF484" s="4"/>
      <c r="AG484" s="4"/>
      <c r="AH484" s="4"/>
      <c r="AI484" s="4"/>
      <c r="AJ484" s="4"/>
      <c r="AK484" s="4"/>
      <c r="AL484" s="4"/>
      <c r="AM484" s="4"/>
      <c r="AN484" s="4"/>
      <c r="AO484" s="4"/>
      <c r="AP484" s="4"/>
      <c r="AQ484" s="4"/>
      <c r="AR484" s="4"/>
      <c r="AS484" s="4"/>
      <c r="AT484" s="4"/>
      <c r="AU484" s="4"/>
      <c r="AV484" s="4"/>
      <c r="AW484" s="4"/>
      <c r="AX484" s="4"/>
      <c r="AY484" s="4"/>
      <c r="AZ484" s="4"/>
      <c r="BA484" s="4"/>
      <c r="BB484" s="3"/>
      <c r="BC484" s="3"/>
      <c r="CT484" s="2" t="e">
        <v>#N/A</v>
      </c>
      <c r="CU484" s="2" t="e">
        <v>#N/A</v>
      </c>
      <c r="CV484" s="2" t="e">
        <v>#N/A</v>
      </c>
      <c r="CW484" s="2" t="e">
        <v>#N/A</v>
      </c>
      <c r="CX484" s="2" t="e">
        <v>#N/A</v>
      </c>
      <c r="CY484" s="2" t="e">
        <v>#N/A</v>
      </c>
      <c r="CZ484" s="2" t="e">
        <v>#N/A</v>
      </c>
      <c r="DA484" s="2" t="e">
        <v>#N/A</v>
      </c>
      <c r="DB484" s="2" t="e">
        <v>#N/A</v>
      </c>
      <c r="DC484" s="2" t="e">
        <v>#N/A</v>
      </c>
      <c r="DD484" s="2" t="e">
        <v>#N/A</v>
      </c>
      <c r="DE484" s="2" t="e">
        <v>#N/A</v>
      </c>
      <c r="DF484" s="2" t="e">
        <v>#N/A</v>
      </c>
      <c r="DG484" s="2" t="e">
        <v>#N/A</v>
      </c>
      <c r="DH484" s="2" t="e">
        <v>#N/A</v>
      </c>
      <c r="DI484" s="2" t="e">
        <v>#N/A</v>
      </c>
    </row>
    <row r="485" spans="1:113" s="2" customFormat="1" ht="75">
      <c r="A485"/>
      <c r="B485"/>
      <c r="C485" s="44"/>
      <c r="D485" s="44" t="s">
        <v>197</v>
      </c>
      <c r="E485" s="44" t="s">
        <v>190</v>
      </c>
      <c r="F485" s="44" t="s">
        <v>3288</v>
      </c>
      <c r="G485" s="44" t="s">
        <v>6</v>
      </c>
      <c r="H485" s="44" t="s">
        <v>7</v>
      </c>
      <c r="I485" s="44"/>
      <c r="J485" s="44"/>
      <c r="K485" s="44"/>
      <c r="L485" s="44"/>
      <c r="M485" t="str">
        <f t="shared" si="52"/>
        <v>"//*[@class=\"</v>
      </c>
      <c r="N485" t="s">
        <v>31</v>
      </c>
      <c r="O485" s="4" t="str">
        <f t="shared" si="60"/>
        <v>click</v>
      </c>
      <c r="P485" t="str">
        <f t="shared" si="61"/>
        <v>();</v>
      </c>
      <c r="Q485" t="str">
        <f t="shared" si="63"/>
        <v/>
      </c>
      <c r="R485" t="str">
        <f t="shared" si="53"/>
        <v/>
      </c>
      <c r="S485" s="1" t="str">
        <f t="shared" si="54"/>
        <v/>
      </c>
      <c r="T485"/>
      <c r="U485"/>
      <c r="V485"/>
      <c r="W485"/>
      <c r="X485"/>
      <c r="Y485"/>
      <c r="Z485">
        <v>476</v>
      </c>
      <c r="AA485"/>
      <c r="AB485"/>
      <c r="AC485" s="4"/>
      <c r="AD485" s="4"/>
      <c r="AE485" s="4"/>
      <c r="AF485" s="4"/>
      <c r="AG485" s="4"/>
      <c r="AH485" s="4"/>
      <c r="AI485" s="4"/>
      <c r="AJ485" s="4"/>
      <c r="AK485" s="4"/>
      <c r="AL485" s="4"/>
      <c r="AM485" s="4"/>
      <c r="AN485" s="4"/>
      <c r="AO485" s="4"/>
      <c r="AP485" s="4"/>
      <c r="AQ485" s="4"/>
      <c r="AR485" s="4"/>
      <c r="AS485" s="4"/>
      <c r="AT485" s="4"/>
      <c r="AU485" s="4"/>
      <c r="AV485" s="4"/>
      <c r="AW485" s="4"/>
      <c r="AX485" s="4"/>
      <c r="AY485" s="4"/>
      <c r="AZ485" s="4"/>
      <c r="BA485" s="4"/>
      <c r="BB485" s="3"/>
      <c r="BC485" s="3"/>
      <c r="CT485" s="2" t="e">
        <v>#N/A</v>
      </c>
      <c r="CU485" s="2" t="e">
        <v>#N/A</v>
      </c>
      <c r="CV485" s="2" t="e">
        <v>#N/A</v>
      </c>
      <c r="CW485" s="2" t="e">
        <v>#N/A</v>
      </c>
      <c r="CX485" s="2" t="e">
        <v>#N/A</v>
      </c>
      <c r="CY485" s="2" t="e">
        <v>#N/A</v>
      </c>
      <c r="CZ485" s="2" t="e">
        <v>#N/A</v>
      </c>
      <c r="DA485" s="2" t="e">
        <v>#N/A</v>
      </c>
      <c r="DB485" s="2" t="e">
        <v>#N/A</v>
      </c>
      <c r="DC485" s="2" t="e">
        <v>#N/A</v>
      </c>
      <c r="DD485" s="2" t="e">
        <v>#N/A</v>
      </c>
      <c r="DE485" s="2" t="e">
        <v>#N/A</v>
      </c>
      <c r="DF485" s="2" t="e">
        <v>#N/A</v>
      </c>
      <c r="DG485" s="2" t="e">
        <v>#N/A</v>
      </c>
      <c r="DH485" s="2" t="e">
        <v>#N/A</v>
      </c>
      <c r="DI485" s="2" t="e">
        <v>#N/A</v>
      </c>
    </row>
    <row r="486" spans="1:113" s="2" customFormat="1" ht="75">
      <c r="A486"/>
      <c r="B486"/>
      <c r="C486" s="44"/>
      <c r="D486" s="44" t="s">
        <v>197</v>
      </c>
      <c r="E486" s="44" t="s">
        <v>190</v>
      </c>
      <c r="F486" s="44" t="s">
        <v>3289</v>
      </c>
      <c r="G486" s="44" t="s">
        <v>6</v>
      </c>
      <c r="H486" s="44" t="s">
        <v>7</v>
      </c>
      <c r="I486" s="44"/>
      <c r="J486" s="44"/>
      <c r="K486" s="44"/>
      <c r="L486" s="44"/>
      <c r="M486" t="str">
        <f t="shared" si="52"/>
        <v>"//*[@class=\"</v>
      </c>
      <c r="N486" t="s">
        <v>31</v>
      </c>
      <c r="O486" s="4" t="str">
        <f t="shared" si="60"/>
        <v>click</v>
      </c>
      <c r="P486" t="str">
        <f t="shared" si="61"/>
        <v>();</v>
      </c>
      <c r="Q486" t="str">
        <f t="shared" si="63"/>
        <v/>
      </c>
      <c r="R486" t="str">
        <f t="shared" si="53"/>
        <v/>
      </c>
      <c r="S486" s="1" t="str">
        <f t="shared" si="54"/>
        <v/>
      </c>
      <c r="T486"/>
      <c r="U486"/>
      <c r="V486"/>
      <c r="W486"/>
      <c r="X486"/>
      <c r="Y486"/>
      <c r="Z486">
        <v>477</v>
      </c>
      <c r="AA486"/>
      <c r="AB486"/>
      <c r="AC486" s="4"/>
      <c r="AD486" s="4"/>
      <c r="AE486" s="4"/>
      <c r="AF486" s="4"/>
      <c r="AG486" s="4"/>
      <c r="AH486" s="4"/>
      <c r="AI486" s="4"/>
      <c r="AJ486" s="4"/>
      <c r="AK486" s="4"/>
      <c r="AL486" s="4"/>
      <c r="AM486" s="4"/>
      <c r="AN486" s="4"/>
      <c r="AO486" s="4"/>
      <c r="AP486" s="4"/>
      <c r="AQ486" s="4"/>
      <c r="AR486" s="4"/>
      <c r="AS486" s="4"/>
      <c r="AT486" s="4"/>
      <c r="AU486" s="4"/>
      <c r="AV486" s="4"/>
      <c r="AW486" s="4"/>
      <c r="AX486" s="4"/>
      <c r="AY486" s="4"/>
      <c r="AZ486" s="4"/>
      <c r="BA486" s="4"/>
      <c r="BB486" s="3"/>
      <c r="BC486" s="3"/>
      <c r="CT486" s="2" t="e">
        <v>#N/A</v>
      </c>
      <c r="CU486" s="2" t="e">
        <v>#N/A</v>
      </c>
      <c r="CV486" s="2" t="e">
        <v>#N/A</v>
      </c>
      <c r="CW486" s="2" t="e">
        <v>#N/A</v>
      </c>
      <c r="CX486" s="2" t="e">
        <v>#N/A</v>
      </c>
      <c r="CY486" s="2" t="e">
        <v>#N/A</v>
      </c>
      <c r="CZ486" s="2" t="e">
        <v>#N/A</v>
      </c>
      <c r="DA486" s="2" t="e">
        <v>#N/A</v>
      </c>
      <c r="DB486" s="2" t="e">
        <v>#N/A</v>
      </c>
      <c r="DC486" s="2" t="e">
        <v>#N/A</v>
      </c>
      <c r="DD486" s="2" t="e">
        <v>#N/A</v>
      </c>
      <c r="DE486" s="2" t="e">
        <v>#N/A</v>
      </c>
      <c r="DF486" s="2" t="e">
        <v>#N/A</v>
      </c>
      <c r="DG486" s="2" t="e">
        <v>#N/A</v>
      </c>
      <c r="DH486" s="2" t="e">
        <v>#N/A</v>
      </c>
      <c r="DI486" s="2" t="e">
        <v>#N/A</v>
      </c>
    </row>
    <row r="487" spans="1:113" s="2" customFormat="1" ht="75">
      <c r="A487"/>
      <c r="B487"/>
      <c r="C487" s="44"/>
      <c r="D487" s="44" t="s">
        <v>197</v>
      </c>
      <c r="E487" s="44" t="s">
        <v>190</v>
      </c>
      <c r="F487" s="44" t="s">
        <v>3290</v>
      </c>
      <c r="G487" s="44" t="s">
        <v>6</v>
      </c>
      <c r="H487" s="44" t="s">
        <v>7</v>
      </c>
      <c r="I487" s="44"/>
      <c r="J487" s="44"/>
      <c r="K487" s="44"/>
      <c r="L487" s="44"/>
      <c r="M487" t="str">
        <f t="shared" si="52"/>
        <v>"//*[@class=\"</v>
      </c>
      <c r="N487" t="s">
        <v>31</v>
      </c>
      <c r="O487" s="4" t="str">
        <f t="shared" si="60"/>
        <v>click</v>
      </c>
      <c r="P487" t="str">
        <f t="shared" si="61"/>
        <v>();</v>
      </c>
      <c r="Q487" t="str">
        <f t="shared" si="63"/>
        <v/>
      </c>
      <c r="R487" t="str">
        <f t="shared" si="53"/>
        <v/>
      </c>
      <c r="S487" s="1" t="str">
        <f t="shared" si="54"/>
        <v/>
      </c>
      <c r="T487"/>
      <c r="U487"/>
      <c r="V487"/>
      <c r="W487"/>
      <c r="X487"/>
      <c r="Y487"/>
      <c r="Z487">
        <v>478</v>
      </c>
      <c r="AA487"/>
      <c r="AB487"/>
      <c r="AC487" s="4"/>
      <c r="AD487" s="4"/>
      <c r="AE487" s="4"/>
      <c r="AF487" s="4"/>
      <c r="AG487" s="4"/>
      <c r="AH487" s="4"/>
      <c r="AI487" s="4"/>
      <c r="AJ487" s="4"/>
      <c r="AK487" s="4"/>
      <c r="AL487" s="4"/>
      <c r="AM487" s="4"/>
      <c r="AN487" s="4"/>
      <c r="AO487" s="4"/>
      <c r="AP487" s="4"/>
      <c r="AQ487" s="4"/>
      <c r="AR487" s="4"/>
      <c r="AS487" s="4"/>
      <c r="AT487" s="4"/>
      <c r="AU487" s="4"/>
      <c r="AV487" s="4"/>
      <c r="AW487" s="4"/>
      <c r="AX487" s="4"/>
      <c r="AY487" s="4"/>
      <c r="AZ487" s="4"/>
      <c r="BA487" s="4"/>
      <c r="BB487" s="3"/>
      <c r="BC487" s="3"/>
      <c r="CT487" s="2" t="e">
        <v>#N/A</v>
      </c>
      <c r="CU487" s="2" t="e">
        <v>#N/A</v>
      </c>
      <c r="CV487" s="2" t="e">
        <v>#N/A</v>
      </c>
      <c r="CW487" s="2" t="e">
        <v>#N/A</v>
      </c>
      <c r="CX487" s="2" t="e">
        <v>#N/A</v>
      </c>
      <c r="CY487" s="2" t="e">
        <v>#N/A</v>
      </c>
      <c r="CZ487" s="2" t="e">
        <v>#N/A</v>
      </c>
      <c r="DA487" s="2" t="e">
        <v>#N/A</v>
      </c>
      <c r="DB487" s="2" t="e">
        <v>#N/A</v>
      </c>
      <c r="DC487" s="2" t="e">
        <v>#N/A</v>
      </c>
      <c r="DD487" s="2" t="e">
        <v>#N/A</v>
      </c>
      <c r="DE487" s="2" t="e">
        <v>#N/A</v>
      </c>
      <c r="DF487" s="2" t="e">
        <v>#N/A</v>
      </c>
      <c r="DG487" s="2" t="e">
        <v>#N/A</v>
      </c>
      <c r="DH487" s="2" t="e">
        <v>#N/A</v>
      </c>
      <c r="DI487" s="2" t="e">
        <v>#N/A</v>
      </c>
    </row>
    <row r="488" spans="1:113" s="2" customFormat="1" ht="75">
      <c r="A488"/>
      <c r="B488"/>
      <c r="C488" s="44"/>
      <c r="D488" s="44" t="s">
        <v>197</v>
      </c>
      <c r="E488" s="44" t="s">
        <v>190</v>
      </c>
      <c r="F488" s="44" t="s">
        <v>3291</v>
      </c>
      <c r="G488" s="44" t="s">
        <v>6</v>
      </c>
      <c r="H488" s="44" t="s">
        <v>7</v>
      </c>
      <c r="I488" s="44"/>
      <c r="J488" s="44"/>
      <c r="K488" s="44"/>
      <c r="L488" s="44"/>
      <c r="M488" t="str">
        <f t="shared" si="52"/>
        <v>"//*[@class=\"</v>
      </c>
      <c r="N488" t="s">
        <v>31</v>
      </c>
      <c r="O488" s="4" t="str">
        <f t="shared" si="60"/>
        <v>click</v>
      </c>
      <c r="P488" t="str">
        <f t="shared" si="61"/>
        <v>();</v>
      </c>
      <c r="Q488" t="str">
        <f t="shared" si="63"/>
        <v/>
      </c>
      <c r="R488" t="str">
        <f t="shared" si="53"/>
        <v/>
      </c>
      <c r="S488" s="1" t="str">
        <f t="shared" si="54"/>
        <v/>
      </c>
      <c r="T488"/>
      <c r="U488"/>
      <c r="V488"/>
      <c r="W488"/>
      <c r="X488"/>
      <c r="Y488"/>
      <c r="Z488">
        <v>479</v>
      </c>
      <c r="AA488"/>
      <c r="AB488"/>
      <c r="AC488" s="4"/>
      <c r="AD488" s="4"/>
      <c r="AE488" s="4"/>
      <c r="AF488" s="4"/>
      <c r="AG488" s="4"/>
      <c r="AH488" s="4"/>
      <c r="AI488" s="4"/>
      <c r="AJ488" s="4"/>
      <c r="AK488" s="4"/>
      <c r="AL488" s="4"/>
      <c r="AM488" s="4"/>
      <c r="AN488" s="4"/>
      <c r="AO488" s="4"/>
      <c r="AP488" s="4"/>
      <c r="AQ488" s="4"/>
      <c r="AR488" s="4"/>
      <c r="AS488" s="4"/>
      <c r="AT488" s="4"/>
      <c r="AU488" s="4"/>
      <c r="AV488" s="4"/>
      <c r="AW488" s="4"/>
      <c r="AX488" s="4"/>
      <c r="AY488" s="4"/>
      <c r="AZ488" s="4"/>
      <c r="BA488" s="4"/>
      <c r="BB488" s="3"/>
      <c r="BC488" s="3"/>
      <c r="CT488" s="2" t="e">
        <v>#N/A</v>
      </c>
      <c r="CU488" s="2" t="e">
        <v>#N/A</v>
      </c>
      <c r="CV488" s="2" t="e">
        <v>#N/A</v>
      </c>
      <c r="CW488" s="2" t="e">
        <v>#N/A</v>
      </c>
      <c r="CX488" s="2" t="e">
        <v>#N/A</v>
      </c>
      <c r="CY488" s="2" t="e">
        <v>#N/A</v>
      </c>
      <c r="CZ488" s="2" t="e">
        <v>#N/A</v>
      </c>
      <c r="DA488" s="2" t="e">
        <v>#N/A</v>
      </c>
      <c r="DB488" s="2" t="e">
        <v>#N/A</v>
      </c>
      <c r="DC488" s="2" t="e">
        <v>#N/A</v>
      </c>
      <c r="DD488" s="2" t="e">
        <v>#N/A</v>
      </c>
      <c r="DE488" s="2" t="e">
        <v>#N/A</v>
      </c>
      <c r="DF488" s="2" t="e">
        <v>#N/A</v>
      </c>
      <c r="DG488" s="2" t="e">
        <v>#N/A</v>
      </c>
      <c r="DH488" s="2" t="e">
        <v>#N/A</v>
      </c>
      <c r="DI488" s="2" t="e">
        <v>#N/A</v>
      </c>
    </row>
    <row r="489" spans="1:113" s="2" customFormat="1" ht="75">
      <c r="A489"/>
      <c r="B489"/>
      <c r="C489" s="44"/>
      <c r="D489" s="44" t="s">
        <v>197</v>
      </c>
      <c r="E489" s="44" t="s">
        <v>190</v>
      </c>
      <c r="F489" s="44" t="s">
        <v>3292</v>
      </c>
      <c r="G489" s="44" t="s">
        <v>6</v>
      </c>
      <c r="H489" s="44" t="s">
        <v>7</v>
      </c>
      <c r="I489" s="44"/>
      <c r="J489" s="44"/>
      <c r="K489" s="44"/>
      <c r="L489" s="44"/>
      <c r="M489" t="str">
        <f t="shared" si="52"/>
        <v>"//*[@class=\"</v>
      </c>
      <c r="N489" t="s">
        <v>31</v>
      </c>
      <c r="O489" s="4" t="str">
        <f t="shared" si="60"/>
        <v>click</v>
      </c>
      <c r="P489" t="str">
        <f t="shared" si="61"/>
        <v>();</v>
      </c>
      <c r="Q489" t="str">
        <f t="shared" si="63"/>
        <v/>
      </c>
      <c r="R489" t="str">
        <f t="shared" si="53"/>
        <v/>
      </c>
      <c r="S489" s="1" t="str">
        <f t="shared" si="54"/>
        <v/>
      </c>
      <c r="T489"/>
      <c r="U489"/>
      <c r="V489"/>
      <c r="W489"/>
      <c r="X489"/>
      <c r="Y489"/>
      <c r="Z489">
        <v>480</v>
      </c>
      <c r="AA489"/>
      <c r="AB489"/>
      <c r="AC489" s="4"/>
      <c r="AD489" s="4"/>
      <c r="AE489" s="4"/>
      <c r="AF489" s="4"/>
      <c r="AG489" s="4"/>
      <c r="AH489" s="4"/>
      <c r="AI489" s="4"/>
      <c r="AJ489" s="4"/>
      <c r="AK489" s="4"/>
      <c r="AL489" s="4"/>
      <c r="AM489" s="4"/>
      <c r="AN489" s="4"/>
      <c r="AO489" s="4"/>
      <c r="AP489" s="4"/>
      <c r="AQ489" s="4"/>
      <c r="AR489" s="4"/>
      <c r="AS489" s="4"/>
      <c r="AT489" s="4"/>
      <c r="AU489" s="4"/>
      <c r="AV489" s="4"/>
      <c r="AW489" s="4"/>
      <c r="AX489" s="4"/>
      <c r="AY489" s="4"/>
      <c r="AZ489" s="4"/>
      <c r="BA489" s="4"/>
      <c r="BB489" s="3"/>
      <c r="BC489" s="3"/>
      <c r="CT489" s="2" t="e">
        <v>#N/A</v>
      </c>
      <c r="CU489" s="2" t="e">
        <v>#N/A</v>
      </c>
      <c r="CV489" s="2" t="e">
        <v>#N/A</v>
      </c>
      <c r="CW489" s="2" t="e">
        <v>#N/A</v>
      </c>
      <c r="CX489" s="2" t="e">
        <v>#N/A</v>
      </c>
      <c r="CY489" s="2" t="e">
        <v>#N/A</v>
      </c>
      <c r="CZ489" s="2" t="e">
        <v>#N/A</v>
      </c>
      <c r="DA489" s="2" t="e">
        <v>#N/A</v>
      </c>
      <c r="DB489" s="2" t="e">
        <v>#N/A</v>
      </c>
      <c r="DC489" s="2" t="e">
        <v>#N/A</v>
      </c>
      <c r="DD489" s="2" t="e">
        <v>#N/A</v>
      </c>
      <c r="DE489" s="2" t="e">
        <v>#N/A</v>
      </c>
      <c r="DF489" s="2" t="e">
        <v>#N/A</v>
      </c>
      <c r="DG489" s="2" t="e">
        <v>#N/A</v>
      </c>
      <c r="DH489" s="2" t="e">
        <v>#N/A</v>
      </c>
      <c r="DI489" s="2" t="e">
        <v>#N/A</v>
      </c>
    </row>
    <row r="490" spans="1:113" s="2" customFormat="1" ht="75">
      <c r="A490"/>
      <c r="B490"/>
      <c r="C490" s="44"/>
      <c r="D490" s="44" t="s">
        <v>197</v>
      </c>
      <c r="E490" s="44" t="s">
        <v>190</v>
      </c>
      <c r="F490" s="44" t="s">
        <v>3293</v>
      </c>
      <c r="G490" s="44" t="s">
        <v>6</v>
      </c>
      <c r="H490" s="44" t="s">
        <v>7</v>
      </c>
      <c r="I490" s="44"/>
      <c r="J490" s="44"/>
      <c r="K490" s="44"/>
      <c r="L490" s="44"/>
      <c r="M490" t="str">
        <f t="shared" si="52"/>
        <v>"//*[@class=\"</v>
      </c>
      <c r="N490" t="s">
        <v>31</v>
      </c>
      <c r="O490" s="4" t="str">
        <f t="shared" si="60"/>
        <v>click</v>
      </c>
      <c r="P490" t="str">
        <f t="shared" si="61"/>
        <v>();</v>
      </c>
      <c r="Q490" t="str">
        <f t="shared" si="63"/>
        <v/>
      </c>
      <c r="R490" t="str">
        <f t="shared" si="53"/>
        <v/>
      </c>
      <c r="S490" s="1" t="str">
        <f t="shared" si="54"/>
        <v/>
      </c>
      <c r="T490"/>
      <c r="U490"/>
      <c r="V490"/>
      <c r="W490"/>
      <c r="X490"/>
      <c r="Y490"/>
      <c r="Z490">
        <v>481</v>
      </c>
      <c r="AA490"/>
      <c r="AB490"/>
      <c r="AC490" s="4"/>
      <c r="AD490" s="4"/>
      <c r="AE490" s="4"/>
      <c r="AF490" s="4"/>
      <c r="AG490" s="4"/>
      <c r="AH490" s="4"/>
      <c r="AI490" s="4"/>
      <c r="AJ490" s="4"/>
      <c r="AK490" s="4"/>
      <c r="AL490" s="4"/>
      <c r="AM490" s="4"/>
      <c r="AN490" s="4"/>
      <c r="AO490" s="4"/>
      <c r="AP490" s="4"/>
      <c r="AQ490" s="4"/>
      <c r="AR490" s="4"/>
      <c r="AS490" s="4"/>
      <c r="AT490" s="4"/>
      <c r="AU490" s="4"/>
      <c r="AV490" s="4"/>
      <c r="AW490" s="4"/>
      <c r="AX490" s="4"/>
      <c r="AY490" s="4"/>
      <c r="AZ490" s="4"/>
      <c r="BA490" s="4"/>
      <c r="BB490" s="3"/>
      <c r="BC490" s="3"/>
      <c r="CT490" s="2" t="e">
        <v>#N/A</v>
      </c>
      <c r="CU490" s="2" t="e">
        <v>#N/A</v>
      </c>
      <c r="CV490" s="2" t="e">
        <v>#N/A</v>
      </c>
      <c r="CW490" s="2" t="e">
        <v>#N/A</v>
      </c>
      <c r="CX490" s="2" t="e">
        <v>#N/A</v>
      </c>
      <c r="CY490" s="2" t="e">
        <v>#N/A</v>
      </c>
      <c r="CZ490" s="2" t="e">
        <v>#N/A</v>
      </c>
      <c r="DA490" s="2" t="e">
        <v>#N/A</v>
      </c>
      <c r="DB490" s="2" t="e">
        <v>#N/A</v>
      </c>
      <c r="DC490" s="2" t="e">
        <v>#N/A</v>
      </c>
      <c r="DD490" s="2" t="e">
        <v>#N/A</v>
      </c>
      <c r="DE490" s="2" t="e">
        <v>#N/A</v>
      </c>
      <c r="DF490" s="2" t="e">
        <v>#N/A</v>
      </c>
      <c r="DG490" s="2" t="e">
        <v>#N/A</v>
      </c>
      <c r="DH490" s="2" t="e">
        <v>#N/A</v>
      </c>
      <c r="DI490" s="2" t="e">
        <v>#N/A</v>
      </c>
    </row>
    <row r="491" spans="1:113" s="2" customFormat="1" ht="75">
      <c r="A491"/>
      <c r="B491"/>
      <c r="C491" s="44"/>
      <c r="D491" s="44" t="s">
        <v>197</v>
      </c>
      <c r="E491" s="44" t="s">
        <v>190</v>
      </c>
      <c r="F491" s="44" t="s">
        <v>3294</v>
      </c>
      <c r="G491" s="44" t="s">
        <v>6</v>
      </c>
      <c r="H491" s="44" t="s">
        <v>7</v>
      </c>
      <c r="I491" s="44"/>
      <c r="J491" s="44"/>
      <c r="K491" s="44"/>
      <c r="L491" s="44"/>
      <c r="M491" t="str">
        <f t="shared" si="52"/>
        <v>"//*[@class=\"</v>
      </c>
      <c r="N491" t="s">
        <v>31</v>
      </c>
      <c r="O491" s="4" t="str">
        <f t="shared" si="60"/>
        <v>click</v>
      </c>
      <c r="P491" t="str">
        <f t="shared" si="61"/>
        <v>();</v>
      </c>
      <c r="Q491" t="str">
        <f t="shared" si="63"/>
        <v/>
      </c>
      <c r="R491" t="str">
        <f t="shared" si="53"/>
        <v/>
      </c>
      <c r="S491" s="1" t="str">
        <f t="shared" si="54"/>
        <v/>
      </c>
      <c r="T491"/>
      <c r="U491"/>
      <c r="V491"/>
      <c r="W491"/>
      <c r="X491"/>
      <c r="Y491"/>
      <c r="Z491">
        <v>482</v>
      </c>
      <c r="AA491"/>
      <c r="AB491"/>
      <c r="AC491" s="4"/>
      <c r="AD491" s="4"/>
      <c r="AE491" s="4"/>
      <c r="AF491" s="4"/>
      <c r="AG491" s="4"/>
      <c r="AH491" s="4"/>
      <c r="AI491" s="4"/>
      <c r="AJ491" s="4"/>
      <c r="AK491" s="4"/>
      <c r="AL491" s="4"/>
      <c r="AM491" s="4"/>
      <c r="AN491" s="4"/>
      <c r="AO491" s="4"/>
      <c r="AP491" s="4"/>
      <c r="AQ491" s="4"/>
      <c r="AR491" s="4"/>
      <c r="AS491" s="4"/>
      <c r="AT491" s="4"/>
      <c r="AU491" s="4"/>
      <c r="AV491" s="4"/>
      <c r="AW491" s="4"/>
      <c r="AX491" s="4"/>
      <c r="AY491" s="4"/>
      <c r="AZ491" s="4"/>
      <c r="BA491" s="4"/>
      <c r="BB491" s="3"/>
      <c r="BC491" s="3"/>
      <c r="CT491" s="2" t="e">
        <v>#N/A</v>
      </c>
      <c r="CU491" s="2" t="e">
        <v>#N/A</v>
      </c>
      <c r="CV491" s="2" t="e">
        <v>#N/A</v>
      </c>
      <c r="CW491" s="2" t="e">
        <v>#N/A</v>
      </c>
      <c r="CX491" s="2" t="e">
        <v>#N/A</v>
      </c>
      <c r="CY491" s="2" t="e">
        <v>#N/A</v>
      </c>
      <c r="CZ491" s="2" t="e">
        <v>#N/A</v>
      </c>
      <c r="DA491" s="2" t="e">
        <v>#N/A</v>
      </c>
      <c r="DB491" s="2" t="e">
        <v>#N/A</v>
      </c>
      <c r="DC491" s="2" t="e">
        <v>#N/A</v>
      </c>
      <c r="DD491" s="2" t="e">
        <v>#N/A</v>
      </c>
      <c r="DE491" s="2" t="e">
        <v>#N/A</v>
      </c>
      <c r="DF491" s="2" t="e">
        <v>#N/A</v>
      </c>
      <c r="DG491" s="2" t="e">
        <v>#N/A</v>
      </c>
      <c r="DH491" s="2" t="e">
        <v>#N/A</v>
      </c>
      <c r="DI491" s="2" t="e">
        <v>#N/A</v>
      </c>
    </row>
    <row r="492" spans="1:113" s="2" customFormat="1" ht="75">
      <c r="A492"/>
      <c r="B492"/>
      <c r="C492" s="44"/>
      <c r="D492" s="44" t="s">
        <v>197</v>
      </c>
      <c r="E492" s="44" t="s">
        <v>190</v>
      </c>
      <c r="F492" s="44" t="s">
        <v>3295</v>
      </c>
      <c r="G492" s="44" t="s">
        <v>6</v>
      </c>
      <c r="H492" s="44" t="s">
        <v>7</v>
      </c>
      <c r="I492" s="44"/>
      <c r="J492" s="44"/>
      <c r="K492" s="44"/>
      <c r="L492" s="44"/>
      <c r="M492" t="str">
        <f t="shared" si="52"/>
        <v>"//*[@class=\"</v>
      </c>
      <c r="N492" t="s">
        <v>31</v>
      </c>
      <c r="O492" s="4" t="str">
        <f t="shared" si="60"/>
        <v>click</v>
      </c>
      <c r="P492" t="str">
        <f t="shared" si="61"/>
        <v>();</v>
      </c>
      <c r="Q492" t="str">
        <f t="shared" si="63"/>
        <v/>
      </c>
      <c r="R492" t="str">
        <f t="shared" si="53"/>
        <v/>
      </c>
      <c r="S492" s="1" t="str">
        <f t="shared" si="54"/>
        <v/>
      </c>
      <c r="T492"/>
      <c r="U492"/>
      <c r="V492"/>
      <c r="W492"/>
      <c r="X492"/>
      <c r="Y492"/>
      <c r="Z492">
        <v>483</v>
      </c>
      <c r="AA492"/>
      <c r="AB492"/>
      <c r="AC492" s="4"/>
      <c r="AD492" s="4"/>
      <c r="AE492" s="4"/>
      <c r="AF492" s="4"/>
      <c r="AG492" s="4"/>
      <c r="AH492" s="4"/>
      <c r="AI492" s="4"/>
      <c r="AJ492" s="4"/>
      <c r="AK492" s="4"/>
      <c r="AL492" s="4"/>
      <c r="AM492" s="4"/>
      <c r="AN492" s="4"/>
      <c r="AO492" s="4"/>
      <c r="AP492" s="4"/>
      <c r="AQ492" s="4"/>
      <c r="AR492" s="4"/>
      <c r="AS492" s="4"/>
      <c r="AT492" s="4"/>
      <c r="AU492" s="4"/>
      <c r="AV492" s="4"/>
      <c r="AW492" s="4"/>
      <c r="AX492" s="4"/>
      <c r="AY492" s="4"/>
      <c r="AZ492" s="4"/>
      <c r="BA492" s="4"/>
      <c r="BB492" s="3"/>
      <c r="BC492" s="3"/>
      <c r="CT492" s="2" t="e">
        <v>#N/A</v>
      </c>
      <c r="CU492" s="2" t="e">
        <v>#N/A</v>
      </c>
      <c r="CV492" s="2" t="e">
        <v>#N/A</v>
      </c>
      <c r="CW492" s="2" t="e">
        <v>#N/A</v>
      </c>
      <c r="CX492" s="2" t="e">
        <v>#N/A</v>
      </c>
      <c r="CY492" s="2" t="e">
        <v>#N/A</v>
      </c>
      <c r="CZ492" s="2" t="e">
        <v>#N/A</v>
      </c>
      <c r="DA492" s="2" t="e">
        <v>#N/A</v>
      </c>
      <c r="DB492" s="2" t="e">
        <v>#N/A</v>
      </c>
      <c r="DC492" s="2" t="e">
        <v>#N/A</v>
      </c>
      <c r="DD492" s="2" t="e">
        <v>#N/A</v>
      </c>
      <c r="DE492" s="2" t="e">
        <v>#N/A</v>
      </c>
      <c r="DF492" s="2" t="e">
        <v>#N/A</v>
      </c>
      <c r="DG492" s="2" t="e">
        <v>#N/A</v>
      </c>
      <c r="DH492" s="2" t="e">
        <v>#N/A</v>
      </c>
      <c r="DI492" s="2" t="e">
        <v>#N/A</v>
      </c>
    </row>
    <row r="493" spans="1:113" s="2" customFormat="1" ht="75">
      <c r="A493"/>
      <c r="B493"/>
      <c r="C493" s="44"/>
      <c r="D493" s="44" t="s">
        <v>197</v>
      </c>
      <c r="E493" s="44" t="s">
        <v>190</v>
      </c>
      <c r="F493" s="44" t="s">
        <v>3296</v>
      </c>
      <c r="G493" s="44" t="s">
        <v>6</v>
      </c>
      <c r="H493" s="44" t="s">
        <v>7</v>
      </c>
      <c r="I493" s="44"/>
      <c r="J493" s="44"/>
      <c r="K493" s="44"/>
      <c r="L493" s="44"/>
      <c r="M493" t="str">
        <f t="shared" si="52"/>
        <v>"//*[@class=\"</v>
      </c>
      <c r="N493" t="s">
        <v>31</v>
      </c>
      <c r="O493" s="4" t="str">
        <f t="shared" si="60"/>
        <v>click</v>
      </c>
      <c r="P493" t="str">
        <f t="shared" si="61"/>
        <v>();</v>
      </c>
      <c r="Q493" t="str">
        <f t="shared" si="63"/>
        <v/>
      </c>
      <c r="R493" t="str">
        <f t="shared" si="53"/>
        <v/>
      </c>
      <c r="S493" s="1" t="str">
        <f t="shared" si="54"/>
        <v/>
      </c>
      <c r="T493"/>
      <c r="U493"/>
      <c r="V493"/>
      <c r="W493"/>
      <c r="X493"/>
      <c r="Y493"/>
      <c r="Z493">
        <v>484</v>
      </c>
      <c r="AA493"/>
      <c r="AB493"/>
      <c r="AC493" s="4"/>
      <c r="AD493" s="4"/>
      <c r="AE493" s="4"/>
      <c r="AF493" s="4"/>
      <c r="AG493" s="4"/>
      <c r="AH493" s="4"/>
      <c r="AI493" s="4"/>
      <c r="AJ493" s="4"/>
      <c r="AK493" s="4"/>
      <c r="AL493" s="4"/>
      <c r="AM493" s="4"/>
      <c r="AN493" s="4"/>
      <c r="AO493" s="4"/>
      <c r="AP493" s="4"/>
      <c r="AQ493" s="4"/>
      <c r="AR493" s="4"/>
      <c r="AS493" s="4"/>
      <c r="AT493" s="4"/>
      <c r="AU493" s="4"/>
      <c r="AV493" s="4"/>
      <c r="AW493" s="4"/>
      <c r="AX493" s="4"/>
      <c r="AY493" s="4"/>
      <c r="AZ493" s="4"/>
      <c r="BA493" s="4"/>
      <c r="BB493" s="3"/>
      <c r="BC493" s="3"/>
      <c r="CT493" s="2" t="e">
        <v>#N/A</v>
      </c>
      <c r="CU493" s="2" t="e">
        <v>#N/A</v>
      </c>
      <c r="CV493" s="2" t="e">
        <v>#N/A</v>
      </c>
      <c r="CW493" s="2" t="e">
        <v>#N/A</v>
      </c>
      <c r="CX493" s="2" t="e">
        <v>#N/A</v>
      </c>
      <c r="CY493" s="2" t="e">
        <v>#N/A</v>
      </c>
      <c r="CZ493" s="2" t="e">
        <v>#N/A</v>
      </c>
      <c r="DA493" s="2" t="e">
        <v>#N/A</v>
      </c>
      <c r="DB493" s="2" t="e">
        <v>#N/A</v>
      </c>
      <c r="DC493" s="2" t="e">
        <v>#N/A</v>
      </c>
      <c r="DD493" s="2" t="e">
        <v>#N/A</v>
      </c>
      <c r="DE493" s="2" t="e">
        <v>#N/A</v>
      </c>
      <c r="DF493" s="2" t="e">
        <v>#N/A</v>
      </c>
      <c r="DG493" s="2" t="e">
        <v>#N/A</v>
      </c>
      <c r="DH493" s="2" t="e">
        <v>#N/A</v>
      </c>
      <c r="DI493" s="2" t="e">
        <v>#N/A</v>
      </c>
    </row>
    <row r="494" spans="1:113" s="2" customFormat="1" ht="75">
      <c r="A494"/>
      <c r="B494"/>
      <c r="C494" s="44"/>
      <c r="D494" s="44" t="s">
        <v>197</v>
      </c>
      <c r="E494" s="44" t="s">
        <v>190</v>
      </c>
      <c r="F494" s="44" t="s">
        <v>3297</v>
      </c>
      <c r="G494" s="44" t="s">
        <v>6</v>
      </c>
      <c r="H494" s="44" t="s">
        <v>7</v>
      </c>
      <c r="I494" s="44"/>
      <c r="J494" s="44"/>
      <c r="K494" s="44"/>
      <c r="L494" s="44"/>
      <c r="M494" t="str">
        <f t="shared" si="52"/>
        <v>"//*[@class=\"</v>
      </c>
      <c r="N494" t="s">
        <v>31</v>
      </c>
      <c r="O494" s="4" t="str">
        <f t="shared" si="60"/>
        <v>click</v>
      </c>
      <c r="P494" t="str">
        <f t="shared" si="61"/>
        <v>();</v>
      </c>
      <c r="Q494" t="str">
        <f t="shared" si="63"/>
        <v/>
      </c>
      <c r="R494" t="str">
        <f t="shared" si="53"/>
        <v/>
      </c>
      <c r="S494" s="1" t="str">
        <f t="shared" si="54"/>
        <v/>
      </c>
      <c r="T494"/>
      <c r="U494"/>
      <c r="V494"/>
      <c r="W494"/>
      <c r="X494"/>
      <c r="Y494"/>
      <c r="Z494">
        <v>485</v>
      </c>
      <c r="AA494"/>
      <c r="AB494"/>
      <c r="AC494" s="4"/>
      <c r="AD494" s="4"/>
      <c r="AE494" s="4"/>
      <c r="AF494" s="4"/>
      <c r="AG494" s="4"/>
      <c r="AH494" s="4"/>
      <c r="AI494" s="4"/>
      <c r="AJ494" s="4"/>
      <c r="AK494" s="4"/>
      <c r="AL494" s="4"/>
      <c r="AM494" s="4"/>
      <c r="AN494" s="4"/>
      <c r="AO494" s="4"/>
      <c r="AP494" s="4"/>
      <c r="AQ494" s="4"/>
      <c r="AR494" s="4"/>
      <c r="AS494" s="4"/>
      <c r="AT494" s="4"/>
      <c r="AU494" s="4"/>
      <c r="AV494" s="4"/>
      <c r="AW494" s="4"/>
      <c r="AX494" s="4"/>
      <c r="AY494" s="4"/>
      <c r="AZ494" s="4"/>
      <c r="BA494" s="4"/>
      <c r="BB494" s="3"/>
      <c r="BC494" s="3"/>
      <c r="CT494" s="2" t="e">
        <v>#N/A</v>
      </c>
      <c r="CU494" s="2" t="e">
        <v>#N/A</v>
      </c>
      <c r="CV494" s="2" t="e">
        <v>#N/A</v>
      </c>
      <c r="CW494" s="2" t="e">
        <v>#N/A</v>
      </c>
      <c r="CX494" s="2" t="e">
        <v>#N/A</v>
      </c>
      <c r="CY494" s="2" t="e">
        <v>#N/A</v>
      </c>
      <c r="CZ494" s="2" t="e">
        <v>#N/A</v>
      </c>
      <c r="DA494" s="2" t="e">
        <v>#N/A</v>
      </c>
      <c r="DB494" s="2" t="e">
        <v>#N/A</v>
      </c>
      <c r="DC494" s="2" t="e">
        <v>#N/A</v>
      </c>
      <c r="DD494" s="2" t="e">
        <v>#N/A</v>
      </c>
      <c r="DE494" s="2" t="e">
        <v>#N/A</v>
      </c>
      <c r="DF494" s="2" t="e">
        <v>#N/A</v>
      </c>
      <c r="DG494" s="2" t="e">
        <v>#N/A</v>
      </c>
      <c r="DH494" s="2" t="e">
        <v>#N/A</v>
      </c>
      <c r="DI494" s="2" t="e">
        <v>#N/A</v>
      </c>
    </row>
    <row r="495" spans="1:113" s="2" customFormat="1" ht="75">
      <c r="A495"/>
      <c r="B495"/>
      <c r="C495" s="44"/>
      <c r="D495" s="44" t="s">
        <v>197</v>
      </c>
      <c r="E495" s="44" t="s">
        <v>190</v>
      </c>
      <c r="F495" s="44" t="s">
        <v>3298</v>
      </c>
      <c r="G495" s="44" t="s">
        <v>6</v>
      </c>
      <c r="H495" s="44" t="s">
        <v>7</v>
      </c>
      <c r="I495" s="44"/>
      <c r="J495" s="44"/>
      <c r="K495" s="44"/>
      <c r="L495" s="44"/>
      <c r="M495" t="str">
        <f t="shared" si="52"/>
        <v>"//*[@class=\"</v>
      </c>
      <c r="N495" t="s">
        <v>31</v>
      </c>
      <c r="O495" s="4" t="str">
        <f t="shared" si="60"/>
        <v>click</v>
      </c>
      <c r="P495" t="str">
        <f t="shared" si="61"/>
        <v>();</v>
      </c>
      <c r="Q495" t="str">
        <f t="shared" si="63"/>
        <v/>
      </c>
      <c r="R495" t="str">
        <f t="shared" si="53"/>
        <v/>
      </c>
      <c r="S495" s="1" t="str">
        <f t="shared" si="54"/>
        <v/>
      </c>
      <c r="T495"/>
      <c r="U495"/>
      <c r="V495"/>
      <c r="W495"/>
      <c r="X495"/>
      <c r="Y495"/>
      <c r="Z495">
        <v>486</v>
      </c>
      <c r="AA495"/>
      <c r="AB495"/>
      <c r="AC495" s="4"/>
      <c r="AD495" s="4"/>
      <c r="AE495" s="4"/>
      <c r="AF495" s="4"/>
      <c r="AG495" s="4"/>
      <c r="AH495" s="4"/>
      <c r="AI495" s="4"/>
      <c r="AJ495" s="4"/>
      <c r="AK495" s="4"/>
      <c r="AL495" s="4"/>
      <c r="AM495" s="4"/>
      <c r="AN495" s="4"/>
      <c r="AO495" s="4"/>
      <c r="AP495" s="4"/>
      <c r="AQ495" s="4"/>
      <c r="AR495" s="4"/>
      <c r="AS495" s="4"/>
      <c r="AT495" s="4"/>
      <c r="AU495" s="4"/>
      <c r="AV495" s="4"/>
      <c r="AW495" s="4"/>
      <c r="AX495" s="4"/>
      <c r="AY495" s="4"/>
      <c r="AZ495" s="4"/>
      <c r="BA495" s="4"/>
      <c r="BB495" s="3"/>
      <c r="BC495" s="3"/>
      <c r="CT495" s="2" t="e">
        <v>#N/A</v>
      </c>
      <c r="CU495" s="2" t="e">
        <v>#N/A</v>
      </c>
      <c r="CV495" s="2" t="e">
        <v>#N/A</v>
      </c>
      <c r="CW495" s="2" t="e">
        <v>#N/A</v>
      </c>
      <c r="CX495" s="2" t="e">
        <v>#N/A</v>
      </c>
      <c r="CY495" s="2" t="e">
        <v>#N/A</v>
      </c>
      <c r="CZ495" s="2" t="e">
        <v>#N/A</v>
      </c>
      <c r="DA495" s="2" t="e">
        <v>#N/A</v>
      </c>
      <c r="DB495" s="2" t="e">
        <v>#N/A</v>
      </c>
      <c r="DC495" s="2" t="e">
        <v>#N/A</v>
      </c>
      <c r="DD495" s="2" t="e">
        <v>#N/A</v>
      </c>
      <c r="DE495" s="2" t="e">
        <v>#N/A</v>
      </c>
      <c r="DF495" s="2" t="e">
        <v>#N/A</v>
      </c>
      <c r="DG495" s="2" t="e">
        <v>#N/A</v>
      </c>
      <c r="DH495" s="2" t="e">
        <v>#N/A</v>
      </c>
      <c r="DI495" s="2" t="e">
        <v>#N/A</v>
      </c>
    </row>
    <row r="496" spans="1:113" s="2" customFormat="1" ht="75">
      <c r="A496"/>
      <c r="B496"/>
      <c r="C496" s="44"/>
      <c r="D496" s="44" t="s">
        <v>197</v>
      </c>
      <c r="E496" s="44" t="s">
        <v>190</v>
      </c>
      <c r="F496" s="44" t="s">
        <v>3299</v>
      </c>
      <c r="G496" s="44" t="s">
        <v>6</v>
      </c>
      <c r="H496" s="44" t="s">
        <v>7</v>
      </c>
      <c r="I496" s="44"/>
      <c r="J496" s="44"/>
      <c r="K496" s="44"/>
      <c r="L496" s="44"/>
      <c r="M496" t="str">
        <f t="shared" si="52"/>
        <v>"//*[@class=\"</v>
      </c>
      <c r="N496" t="s">
        <v>31</v>
      </c>
      <c r="O496" s="4" t="str">
        <f t="shared" si="60"/>
        <v>click</v>
      </c>
      <c r="P496" t="str">
        <f t="shared" si="61"/>
        <v>();</v>
      </c>
      <c r="Q496" t="str">
        <f t="shared" si="63"/>
        <v/>
      </c>
      <c r="R496" t="str">
        <f t="shared" si="53"/>
        <v/>
      </c>
      <c r="S496" s="1" t="str">
        <f t="shared" si="54"/>
        <v/>
      </c>
      <c r="T496"/>
      <c r="U496"/>
      <c r="V496"/>
      <c r="W496"/>
      <c r="X496"/>
      <c r="Y496"/>
      <c r="Z496">
        <v>487</v>
      </c>
      <c r="AA496"/>
      <c r="AB496"/>
      <c r="AC496" s="4"/>
      <c r="AD496" s="4"/>
      <c r="AE496" s="4"/>
      <c r="AF496" s="4"/>
      <c r="AG496" s="4"/>
      <c r="AH496" s="4"/>
      <c r="AI496" s="4"/>
      <c r="AJ496" s="4"/>
      <c r="AK496" s="4"/>
      <c r="AL496" s="4"/>
      <c r="AM496" s="4"/>
      <c r="AN496" s="4"/>
      <c r="AO496" s="4"/>
      <c r="AP496" s="4"/>
      <c r="AQ496" s="4"/>
      <c r="AR496" s="4"/>
      <c r="AS496" s="4"/>
      <c r="AT496" s="4"/>
      <c r="AU496" s="4"/>
      <c r="AV496" s="4"/>
      <c r="AW496" s="4"/>
      <c r="AX496" s="4"/>
      <c r="AY496" s="4"/>
      <c r="AZ496" s="4"/>
      <c r="BA496" s="4"/>
      <c r="BB496" s="3"/>
      <c r="BC496" s="3"/>
      <c r="CT496" s="2" t="e">
        <v>#N/A</v>
      </c>
      <c r="CU496" s="2" t="e">
        <v>#N/A</v>
      </c>
      <c r="CV496" s="2" t="e">
        <v>#N/A</v>
      </c>
      <c r="CW496" s="2" t="e">
        <v>#N/A</v>
      </c>
      <c r="CX496" s="2" t="e">
        <v>#N/A</v>
      </c>
      <c r="CY496" s="2" t="e">
        <v>#N/A</v>
      </c>
      <c r="CZ496" s="2" t="e">
        <v>#N/A</v>
      </c>
      <c r="DA496" s="2" t="e">
        <v>#N/A</v>
      </c>
      <c r="DB496" s="2" t="e">
        <v>#N/A</v>
      </c>
      <c r="DC496" s="2" t="e">
        <v>#N/A</v>
      </c>
      <c r="DD496" s="2" t="e">
        <v>#N/A</v>
      </c>
      <c r="DE496" s="2" t="e">
        <v>#N/A</v>
      </c>
      <c r="DF496" s="2" t="e">
        <v>#N/A</v>
      </c>
      <c r="DG496" s="2" t="e">
        <v>#N/A</v>
      </c>
      <c r="DH496" s="2" t="e">
        <v>#N/A</v>
      </c>
      <c r="DI496" s="2" t="e">
        <v>#N/A</v>
      </c>
    </row>
    <row r="497" spans="1:113" s="2" customFormat="1" ht="75">
      <c r="A497"/>
      <c r="B497"/>
      <c r="C497" s="44"/>
      <c r="D497" s="44" t="s">
        <v>197</v>
      </c>
      <c r="E497" s="44" t="s">
        <v>190</v>
      </c>
      <c r="F497" s="44" t="s">
        <v>3300</v>
      </c>
      <c r="G497" s="44" t="s">
        <v>6</v>
      </c>
      <c r="H497" s="44" t="s">
        <v>7</v>
      </c>
      <c r="I497" s="44"/>
      <c r="J497" s="44"/>
      <c r="K497" s="44"/>
      <c r="L497" s="44"/>
      <c r="M497" t="str">
        <f t="shared" si="52"/>
        <v>"//*[@class=\"</v>
      </c>
      <c r="N497" t="s">
        <v>31</v>
      </c>
      <c r="O497" s="4" t="str">
        <f t="shared" si="60"/>
        <v>click</v>
      </c>
      <c r="P497" t="str">
        <f t="shared" si="61"/>
        <v>();</v>
      </c>
      <c r="Q497" t="str">
        <f t="shared" si="63"/>
        <v/>
      </c>
      <c r="R497" t="str">
        <f t="shared" si="53"/>
        <v/>
      </c>
      <c r="S497" s="1" t="str">
        <f t="shared" si="54"/>
        <v/>
      </c>
      <c r="T497"/>
      <c r="U497"/>
      <c r="V497"/>
      <c r="W497"/>
      <c r="X497"/>
      <c r="Y497"/>
      <c r="Z497">
        <v>488</v>
      </c>
      <c r="AA497"/>
      <c r="AB497"/>
      <c r="AC497" s="4"/>
      <c r="AD497" s="4"/>
      <c r="AE497" s="4"/>
      <c r="AF497" s="4"/>
      <c r="AG497" s="4"/>
      <c r="AH497" s="4"/>
      <c r="AI497" s="4"/>
      <c r="AJ497" s="4"/>
      <c r="AK497" s="4"/>
      <c r="AL497" s="4"/>
      <c r="AM497" s="4"/>
      <c r="AN497" s="4"/>
      <c r="AO497" s="4"/>
      <c r="AP497" s="4"/>
      <c r="AQ497" s="4"/>
      <c r="AR497" s="4"/>
      <c r="AS497" s="4"/>
      <c r="AT497" s="4"/>
      <c r="AU497" s="4"/>
      <c r="AV497" s="4"/>
      <c r="AW497" s="4"/>
      <c r="AX497" s="4"/>
      <c r="AY497" s="4"/>
      <c r="AZ497" s="4"/>
      <c r="BA497" s="4"/>
      <c r="BB497" s="3"/>
      <c r="BC497" s="3"/>
      <c r="CT497" s="2" t="e">
        <v>#N/A</v>
      </c>
      <c r="CU497" s="2" t="e">
        <v>#N/A</v>
      </c>
      <c r="CV497" s="2" t="e">
        <v>#N/A</v>
      </c>
      <c r="CW497" s="2" t="e">
        <v>#N/A</v>
      </c>
      <c r="CX497" s="2" t="e">
        <v>#N/A</v>
      </c>
      <c r="CY497" s="2" t="e">
        <v>#N/A</v>
      </c>
      <c r="CZ497" s="2" t="e">
        <v>#N/A</v>
      </c>
      <c r="DA497" s="2" t="e">
        <v>#N/A</v>
      </c>
      <c r="DB497" s="2" t="e">
        <v>#N/A</v>
      </c>
      <c r="DC497" s="2" t="e">
        <v>#N/A</v>
      </c>
      <c r="DD497" s="2" t="e">
        <v>#N/A</v>
      </c>
      <c r="DE497" s="2" t="e">
        <v>#N/A</v>
      </c>
      <c r="DF497" s="2" t="e">
        <v>#N/A</v>
      </c>
      <c r="DG497" s="2" t="e">
        <v>#N/A</v>
      </c>
      <c r="DH497" s="2" t="e">
        <v>#N/A</v>
      </c>
      <c r="DI497" s="2" t="e">
        <v>#N/A</v>
      </c>
    </row>
    <row r="498" spans="1:113" s="2" customFormat="1" ht="75">
      <c r="A498"/>
      <c r="B498"/>
      <c r="C498" s="44"/>
      <c r="D498" s="44" t="s">
        <v>197</v>
      </c>
      <c r="E498" s="44" t="s">
        <v>190</v>
      </c>
      <c r="F498" s="44" t="s">
        <v>3301</v>
      </c>
      <c r="G498" s="44" t="s">
        <v>6</v>
      </c>
      <c r="H498" s="44" t="s">
        <v>7</v>
      </c>
      <c r="I498" s="44"/>
      <c r="J498" s="44"/>
      <c r="K498" s="44"/>
      <c r="L498" s="44"/>
      <c r="M498" t="str">
        <f t="shared" si="52"/>
        <v>"//*[@class=\"</v>
      </c>
      <c r="N498" t="s">
        <v>31</v>
      </c>
      <c r="O498" s="4" t="str">
        <f t="shared" si="60"/>
        <v>click</v>
      </c>
      <c r="P498" t="str">
        <f t="shared" si="61"/>
        <v>();</v>
      </c>
      <c r="Q498" t="str">
        <f t="shared" si="63"/>
        <v/>
      </c>
      <c r="R498" t="str">
        <f t="shared" si="53"/>
        <v/>
      </c>
      <c r="S498" s="1" t="str">
        <f t="shared" si="54"/>
        <v/>
      </c>
      <c r="T498"/>
      <c r="U498"/>
      <c r="V498"/>
      <c r="W498"/>
      <c r="X498"/>
      <c r="Y498"/>
      <c r="Z498">
        <v>489</v>
      </c>
      <c r="AA498"/>
      <c r="AB498"/>
      <c r="AC498" s="4"/>
      <c r="AD498" s="4"/>
      <c r="AE498" s="4"/>
      <c r="AF498" s="4"/>
      <c r="AG498" s="4"/>
      <c r="AH498" s="4"/>
      <c r="AI498" s="4"/>
      <c r="AJ498" s="4"/>
      <c r="AK498" s="4"/>
      <c r="AL498" s="4"/>
      <c r="AM498" s="4"/>
      <c r="AN498" s="4"/>
      <c r="AO498" s="4"/>
      <c r="AP498" s="4"/>
      <c r="AQ498" s="4"/>
      <c r="AR498" s="4"/>
      <c r="AS498" s="4"/>
      <c r="AT498" s="4"/>
      <c r="AU498" s="4"/>
      <c r="AV498" s="4"/>
      <c r="AW498" s="4"/>
      <c r="AX498" s="4"/>
      <c r="AY498" s="4"/>
      <c r="AZ498" s="4"/>
      <c r="BA498" s="4"/>
      <c r="BB498" s="3"/>
      <c r="BC498" s="3"/>
      <c r="CT498" s="2" t="e">
        <v>#N/A</v>
      </c>
      <c r="CU498" s="2" t="e">
        <v>#N/A</v>
      </c>
      <c r="CV498" s="2" t="e">
        <v>#N/A</v>
      </c>
      <c r="CW498" s="2" t="e">
        <v>#N/A</v>
      </c>
      <c r="CX498" s="2" t="e">
        <v>#N/A</v>
      </c>
      <c r="CY498" s="2" t="e">
        <v>#N/A</v>
      </c>
      <c r="CZ498" s="2" t="e">
        <v>#N/A</v>
      </c>
      <c r="DA498" s="2" t="e">
        <v>#N/A</v>
      </c>
      <c r="DB498" s="2" t="e">
        <v>#N/A</v>
      </c>
      <c r="DC498" s="2" t="e">
        <v>#N/A</v>
      </c>
      <c r="DD498" s="2" t="e">
        <v>#N/A</v>
      </c>
      <c r="DE498" s="2" t="e">
        <v>#N/A</v>
      </c>
      <c r="DF498" s="2" t="e">
        <v>#N/A</v>
      </c>
      <c r="DG498" s="2" t="e">
        <v>#N/A</v>
      </c>
      <c r="DH498" s="2" t="e">
        <v>#N/A</v>
      </c>
      <c r="DI498" s="2" t="e">
        <v>#N/A</v>
      </c>
    </row>
    <row r="499" spans="1:113" s="2" customFormat="1" ht="75">
      <c r="A499"/>
      <c r="B499"/>
      <c r="C499" s="44"/>
      <c r="D499" s="44" t="s">
        <v>197</v>
      </c>
      <c r="E499" s="44" t="s">
        <v>190</v>
      </c>
      <c r="F499" s="44" t="s">
        <v>3302</v>
      </c>
      <c r="G499" s="44" t="s">
        <v>6</v>
      </c>
      <c r="H499" s="44" t="s">
        <v>7</v>
      </c>
      <c r="I499" s="44"/>
      <c r="J499" s="44"/>
      <c r="K499" s="44"/>
      <c r="L499" s="44"/>
      <c r="M499" t="str">
        <f t="shared" si="52"/>
        <v>"//*[@class=\"</v>
      </c>
      <c r="N499" t="s">
        <v>31</v>
      </c>
      <c r="O499" s="4" t="str">
        <f t="shared" si="60"/>
        <v>click</v>
      </c>
      <c r="P499" t="str">
        <f t="shared" si="61"/>
        <v>();</v>
      </c>
      <c r="Q499" t="str">
        <f t="shared" si="63"/>
        <v/>
      </c>
      <c r="R499" t="str">
        <f t="shared" si="53"/>
        <v/>
      </c>
      <c r="S499" s="1" t="str">
        <f t="shared" si="54"/>
        <v/>
      </c>
      <c r="T499"/>
      <c r="U499"/>
      <c r="V499"/>
      <c r="W499"/>
      <c r="X499"/>
      <c r="Y499"/>
      <c r="Z499">
        <v>490</v>
      </c>
      <c r="AA499"/>
      <c r="AB499"/>
      <c r="AC499" s="4"/>
      <c r="AD499" s="4"/>
      <c r="AE499" s="4"/>
      <c r="AF499" s="4"/>
      <c r="AG499" s="4"/>
      <c r="AH499" s="4"/>
      <c r="AI499" s="4"/>
      <c r="AJ499" s="4"/>
      <c r="AK499" s="4"/>
      <c r="AL499" s="4"/>
      <c r="AM499" s="4"/>
      <c r="AN499" s="4"/>
      <c r="AO499" s="4"/>
      <c r="AP499" s="4"/>
      <c r="AQ499" s="4"/>
      <c r="AR499" s="4"/>
      <c r="AS499" s="4"/>
      <c r="AT499" s="4"/>
      <c r="AU499" s="4"/>
      <c r="AV499" s="4"/>
      <c r="AW499" s="4"/>
      <c r="AX499" s="4"/>
      <c r="AY499" s="4"/>
      <c r="AZ499" s="4"/>
      <c r="BA499" s="4"/>
      <c r="BB499" s="3"/>
      <c r="BC499" s="3"/>
      <c r="CT499" s="2" t="e">
        <v>#N/A</v>
      </c>
      <c r="CU499" s="2" t="e">
        <v>#N/A</v>
      </c>
      <c r="CV499" s="2" t="e">
        <v>#N/A</v>
      </c>
      <c r="CW499" s="2" t="e">
        <v>#N/A</v>
      </c>
      <c r="CX499" s="2" t="e">
        <v>#N/A</v>
      </c>
      <c r="CY499" s="2" t="e">
        <v>#N/A</v>
      </c>
      <c r="CZ499" s="2" t="e">
        <v>#N/A</v>
      </c>
      <c r="DA499" s="2" t="e">
        <v>#N/A</v>
      </c>
      <c r="DB499" s="2" t="e">
        <v>#N/A</v>
      </c>
      <c r="DC499" s="2" t="e">
        <v>#N/A</v>
      </c>
      <c r="DD499" s="2" t="e">
        <v>#N/A</v>
      </c>
      <c r="DE499" s="2" t="e">
        <v>#N/A</v>
      </c>
      <c r="DF499" s="2" t="e">
        <v>#N/A</v>
      </c>
      <c r="DG499" s="2" t="e">
        <v>#N/A</v>
      </c>
      <c r="DH499" s="2" t="e">
        <v>#N/A</v>
      </c>
      <c r="DI499" s="2" t="e">
        <v>#N/A</v>
      </c>
    </row>
    <row r="500" spans="1:113" s="2" customFormat="1" ht="75">
      <c r="A500"/>
      <c r="B500"/>
      <c r="C500" s="44"/>
      <c r="D500" s="44" t="s">
        <v>197</v>
      </c>
      <c r="E500" s="44" t="s">
        <v>190</v>
      </c>
      <c r="F500" s="44" t="s">
        <v>3303</v>
      </c>
      <c r="G500" s="44" t="s">
        <v>6</v>
      </c>
      <c r="H500" s="44" t="s">
        <v>7</v>
      </c>
      <c r="I500" s="44"/>
      <c r="J500" s="44"/>
      <c r="K500" s="44"/>
      <c r="L500" s="44"/>
      <c r="M500" t="str">
        <f t="shared" si="52"/>
        <v>"//*[@class=\"</v>
      </c>
      <c r="N500" t="s">
        <v>31</v>
      </c>
      <c r="O500" s="4" t="str">
        <f t="shared" si="60"/>
        <v>click</v>
      </c>
      <c r="P500" t="str">
        <f t="shared" si="61"/>
        <v>();</v>
      </c>
      <c r="Q500" t="str">
        <f t="shared" si="63"/>
        <v/>
      </c>
      <c r="R500" t="str">
        <f t="shared" si="53"/>
        <v/>
      </c>
      <c r="S500" s="1" t="str">
        <f t="shared" si="54"/>
        <v/>
      </c>
      <c r="T500"/>
      <c r="U500"/>
      <c r="V500"/>
      <c r="W500"/>
      <c r="X500"/>
      <c r="Y500"/>
      <c r="Z500">
        <v>491</v>
      </c>
      <c r="AA500"/>
      <c r="AB500"/>
      <c r="AC500" s="4"/>
      <c r="AD500" s="4"/>
      <c r="AE500" s="4"/>
      <c r="AF500" s="4"/>
      <c r="AG500" s="4"/>
      <c r="AH500" s="4"/>
      <c r="AI500" s="4"/>
      <c r="AJ500" s="4"/>
      <c r="AK500" s="4"/>
      <c r="AL500" s="4"/>
      <c r="AM500" s="4"/>
      <c r="AN500" s="4"/>
      <c r="AO500" s="4"/>
      <c r="AP500" s="4"/>
      <c r="AQ500" s="4"/>
      <c r="AR500" s="4"/>
      <c r="AS500" s="4"/>
      <c r="AT500" s="4"/>
      <c r="AU500" s="4"/>
      <c r="AV500" s="4"/>
      <c r="AW500" s="4"/>
      <c r="AX500" s="4"/>
      <c r="AY500" s="4"/>
      <c r="AZ500" s="4"/>
      <c r="BA500" s="4"/>
      <c r="BB500" s="3"/>
      <c r="BC500" s="3"/>
      <c r="CT500" s="2" t="e">
        <v>#N/A</v>
      </c>
      <c r="CU500" s="2" t="e">
        <v>#N/A</v>
      </c>
      <c r="CV500" s="2" t="e">
        <v>#N/A</v>
      </c>
      <c r="CW500" s="2" t="e">
        <v>#N/A</v>
      </c>
      <c r="CX500" s="2" t="e">
        <v>#N/A</v>
      </c>
      <c r="CY500" s="2" t="e">
        <v>#N/A</v>
      </c>
      <c r="CZ500" s="2" t="e">
        <v>#N/A</v>
      </c>
      <c r="DA500" s="2" t="e">
        <v>#N/A</v>
      </c>
      <c r="DB500" s="2" t="e">
        <v>#N/A</v>
      </c>
      <c r="DC500" s="2" t="e">
        <v>#N/A</v>
      </c>
      <c r="DD500" s="2" t="e">
        <v>#N/A</v>
      </c>
      <c r="DE500" s="2" t="e">
        <v>#N/A</v>
      </c>
      <c r="DF500" s="2" t="e">
        <v>#N/A</v>
      </c>
      <c r="DG500" s="2" t="e">
        <v>#N/A</v>
      </c>
      <c r="DH500" s="2" t="e">
        <v>#N/A</v>
      </c>
      <c r="DI500" s="2" t="e">
        <v>#N/A</v>
      </c>
    </row>
    <row r="501" spans="1:113" s="2" customFormat="1" ht="75">
      <c r="A501"/>
      <c r="B501"/>
      <c r="C501" s="44"/>
      <c r="D501" s="44" t="s">
        <v>197</v>
      </c>
      <c r="E501" s="44" t="s">
        <v>190</v>
      </c>
      <c r="F501" s="44" t="s">
        <v>3304</v>
      </c>
      <c r="G501" s="44" t="s">
        <v>6</v>
      </c>
      <c r="H501" s="44" t="s">
        <v>7</v>
      </c>
      <c r="I501" s="44"/>
      <c r="J501" s="44"/>
      <c r="K501" s="44"/>
      <c r="L501" s="44"/>
      <c r="M501" t="str">
        <f t="shared" si="52"/>
        <v>"//*[@class=\"</v>
      </c>
      <c r="N501" t="s">
        <v>31</v>
      </c>
      <c r="O501" s="4" t="str">
        <f t="shared" si="60"/>
        <v>click</v>
      </c>
      <c r="P501" t="str">
        <f t="shared" si="61"/>
        <v>();</v>
      </c>
      <c r="Q501" t="str">
        <f t="shared" si="63"/>
        <v/>
      </c>
      <c r="R501" t="str">
        <f t="shared" si="53"/>
        <v/>
      </c>
      <c r="S501" s="1" t="str">
        <f t="shared" si="54"/>
        <v/>
      </c>
      <c r="T501"/>
      <c r="U501"/>
      <c r="V501"/>
      <c r="W501"/>
      <c r="X501"/>
      <c r="Y501"/>
      <c r="Z501">
        <v>492</v>
      </c>
      <c r="AA501"/>
      <c r="AB501"/>
      <c r="AC501" s="4"/>
      <c r="AD501" s="4"/>
      <c r="AE501" s="4"/>
      <c r="AF501" s="4"/>
      <c r="AG501" s="4"/>
      <c r="AH501" s="4"/>
      <c r="AI501" s="4"/>
      <c r="AJ501" s="4"/>
      <c r="AK501" s="4"/>
      <c r="AL501" s="4"/>
      <c r="AM501" s="4"/>
      <c r="AN501" s="4"/>
      <c r="AO501" s="4"/>
      <c r="AP501" s="4"/>
      <c r="AQ501" s="4"/>
      <c r="AR501" s="4"/>
      <c r="AS501" s="4"/>
      <c r="AT501" s="4"/>
      <c r="AU501" s="4"/>
      <c r="AV501" s="4"/>
      <c r="AW501" s="4"/>
      <c r="AX501" s="4"/>
      <c r="AY501" s="4"/>
      <c r="AZ501" s="4"/>
      <c r="BA501" s="4"/>
      <c r="BB501" s="3"/>
      <c r="BC501" s="3"/>
      <c r="CT501" s="2" t="e">
        <v>#N/A</v>
      </c>
      <c r="CU501" s="2" t="e">
        <v>#N/A</v>
      </c>
      <c r="CV501" s="2" t="e">
        <v>#N/A</v>
      </c>
      <c r="CW501" s="2" t="e">
        <v>#N/A</v>
      </c>
      <c r="CX501" s="2" t="e">
        <v>#N/A</v>
      </c>
      <c r="CY501" s="2" t="e">
        <v>#N/A</v>
      </c>
      <c r="CZ501" s="2" t="e">
        <v>#N/A</v>
      </c>
      <c r="DA501" s="2" t="e">
        <v>#N/A</v>
      </c>
      <c r="DB501" s="2" t="e">
        <v>#N/A</v>
      </c>
      <c r="DC501" s="2" t="e">
        <v>#N/A</v>
      </c>
      <c r="DD501" s="2" t="e">
        <v>#N/A</v>
      </c>
      <c r="DE501" s="2" t="e">
        <v>#N/A</v>
      </c>
      <c r="DF501" s="2" t="e">
        <v>#N/A</v>
      </c>
      <c r="DG501" s="2" t="e">
        <v>#N/A</v>
      </c>
      <c r="DH501" s="2" t="e">
        <v>#N/A</v>
      </c>
      <c r="DI501" s="2" t="e">
        <v>#N/A</v>
      </c>
    </row>
    <row r="502" spans="1:113" s="2" customFormat="1" ht="75">
      <c r="A502"/>
      <c r="B502"/>
      <c r="C502" s="44"/>
      <c r="D502" s="44" t="s">
        <v>197</v>
      </c>
      <c r="E502" s="44" t="s">
        <v>190</v>
      </c>
      <c r="F502" s="44" t="s">
        <v>3305</v>
      </c>
      <c r="G502" s="44" t="s">
        <v>6</v>
      </c>
      <c r="H502" s="44" t="s">
        <v>7</v>
      </c>
      <c r="I502" s="44"/>
      <c r="J502" s="44"/>
      <c r="K502" s="44"/>
      <c r="L502" s="44"/>
      <c r="M502" t="str">
        <f t="shared" si="52"/>
        <v>"//*[@class=\"</v>
      </c>
      <c r="N502" t="s">
        <v>31</v>
      </c>
      <c r="O502" s="4" t="str">
        <f t="shared" si="60"/>
        <v>click</v>
      </c>
      <c r="P502" t="str">
        <f t="shared" si="61"/>
        <v>();</v>
      </c>
      <c r="Q502" t="str">
        <f t="shared" si="63"/>
        <v/>
      </c>
      <c r="R502" t="str">
        <f t="shared" si="53"/>
        <v/>
      </c>
      <c r="S502" s="1" t="str">
        <f t="shared" si="54"/>
        <v/>
      </c>
      <c r="T502"/>
      <c r="U502"/>
      <c r="V502"/>
      <c r="W502"/>
      <c r="X502"/>
      <c r="Y502"/>
      <c r="Z502">
        <v>493</v>
      </c>
      <c r="AA502"/>
      <c r="AB502"/>
      <c r="AC502" s="4"/>
      <c r="AD502" s="4"/>
      <c r="AE502" s="4"/>
      <c r="AF502" s="4"/>
      <c r="AG502" s="4"/>
      <c r="AH502" s="4"/>
      <c r="AI502" s="4"/>
      <c r="AJ502" s="4"/>
      <c r="AK502" s="4"/>
      <c r="AL502" s="4"/>
      <c r="AM502" s="4"/>
      <c r="AN502" s="4"/>
      <c r="AO502" s="4"/>
      <c r="AP502" s="4"/>
      <c r="AQ502" s="4"/>
      <c r="AR502" s="4"/>
      <c r="AS502" s="4"/>
      <c r="AT502" s="4"/>
      <c r="AU502" s="4"/>
      <c r="AV502" s="4"/>
      <c r="AW502" s="4"/>
      <c r="AX502" s="4"/>
      <c r="AY502" s="4"/>
      <c r="AZ502" s="4"/>
      <c r="BA502" s="4"/>
      <c r="BB502" s="3"/>
      <c r="BC502" s="3"/>
      <c r="CT502" s="2" t="e">
        <v>#N/A</v>
      </c>
      <c r="CU502" s="2" t="e">
        <v>#N/A</v>
      </c>
      <c r="CV502" s="2" t="e">
        <v>#N/A</v>
      </c>
      <c r="CW502" s="2" t="e">
        <v>#N/A</v>
      </c>
      <c r="CX502" s="2" t="e">
        <v>#N/A</v>
      </c>
      <c r="CY502" s="2" t="e">
        <v>#N/A</v>
      </c>
      <c r="CZ502" s="2" t="e">
        <v>#N/A</v>
      </c>
      <c r="DA502" s="2" t="e">
        <v>#N/A</v>
      </c>
      <c r="DB502" s="2" t="e">
        <v>#N/A</v>
      </c>
      <c r="DC502" s="2" t="e">
        <v>#N/A</v>
      </c>
      <c r="DD502" s="2" t="e">
        <v>#N/A</v>
      </c>
      <c r="DE502" s="2" t="e">
        <v>#N/A</v>
      </c>
      <c r="DF502" s="2" t="e">
        <v>#N/A</v>
      </c>
      <c r="DG502" s="2" t="e">
        <v>#N/A</v>
      </c>
      <c r="DH502" s="2" t="e">
        <v>#N/A</v>
      </c>
      <c r="DI502" s="2" t="e">
        <v>#N/A</v>
      </c>
    </row>
    <row r="503" spans="1:113" s="2" customFormat="1" ht="75">
      <c r="A503"/>
      <c r="B503"/>
      <c r="C503" s="44"/>
      <c r="D503" s="44" t="s">
        <v>197</v>
      </c>
      <c r="E503" s="44" t="s">
        <v>190</v>
      </c>
      <c r="F503" s="44" t="s">
        <v>3306</v>
      </c>
      <c r="G503" s="44" t="s">
        <v>6</v>
      </c>
      <c r="H503" s="44" t="s">
        <v>7</v>
      </c>
      <c r="I503" s="44"/>
      <c r="J503" s="44"/>
      <c r="K503" s="44"/>
      <c r="L503" s="44"/>
      <c r="M503" t="str">
        <f t="shared" si="52"/>
        <v>"//*[@class=\"</v>
      </c>
      <c r="N503" t="s">
        <v>31</v>
      </c>
      <c r="O503" s="4" t="str">
        <f t="shared" si="60"/>
        <v>click</v>
      </c>
      <c r="P503" t="str">
        <f t="shared" si="61"/>
        <v>();</v>
      </c>
      <c r="Q503" t="str">
        <f t="shared" si="63"/>
        <v/>
      </c>
      <c r="R503" t="str">
        <f t="shared" si="53"/>
        <v/>
      </c>
      <c r="S503" s="1" t="str">
        <f t="shared" si="54"/>
        <v/>
      </c>
      <c r="T503"/>
      <c r="U503"/>
      <c r="V503"/>
      <c r="W503"/>
      <c r="X503"/>
      <c r="Y503"/>
      <c r="Z503">
        <v>494</v>
      </c>
      <c r="AA503"/>
      <c r="AB503"/>
      <c r="AC503" s="4"/>
      <c r="AD503" s="4"/>
      <c r="AE503" s="4"/>
      <c r="AF503" s="4"/>
      <c r="AG503" s="4"/>
      <c r="AH503" s="4"/>
      <c r="AI503" s="4"/>
      <c r="AJ503" s="4"/>
      <c r="AK503" s="4"/>
      <c r="AL503" s="4"/>
      <c r="AM503" s="4"/>
      <c r="AN503" s="4"/>
      <c r="AO503" s="4"/>
      <c r="AP503" s="4"/>
      <c r="AQ503" s="4"/>
      <c r="AR503" s="4"/>
      <c r="AS503" s="4"/>
      <c r="AT503" s="4"/>
      <c r="AU503" s="4"/>
      <c r="AV503" s="4"/>
      <c r="AW503" s="4"/>
      <c r="AX503" s="4"/>
      <c r="AY503" s="4"/>
      <c r="AZ503" s="4"/>
      <c r="BA503" s="4"/>
      <c r="BB503" s="3"/>
      <c r="BC503" s="3"/>
      <c r="CT503" s="2" t="e">
        <v>#N/A</v>
      </c>
      <c r="CU503" s="2" t="e">
        <v>#N/A</v>
      </c>
      <c r="CV503" s="2" t="e">
        <v>#N/A</v>
      </c>
      <c r="CW503" s="2" t="e">
        <v>#N/A</v>
      </c>
      <c r="CX503" s="2" t="e">
        <v>#N/A</v>
      </c>
      <c r="CY503" s="2" t="e">
        <v>#N/A</v>
      </c>
      <c r="CZ503" s="2" t="e">
        <v>#N/A</v>
      </c>
      <c r="DA503" s="2" t="e">
        <v>#N/A</v>
      </c>
      <c r="DB503" s="2" t="e">
        <v>#N/A</v>
      </c>
      <c r="DC503" s="2" t="e">
        <v>#N/A</v>
      </c>
      <c r="DD503" s="2" t="e">
        <v>#N/A</v>
      </c>
      <c r="DE503" s="2" t="e">
        <v>#N/A</v>
      </c>
      <c r="DF503" s="2" t="e">
        <v>#N/A</v>
      </c>
      <c r="DG503" s="2" t="e">
        <v>#N/A</v>
      </c>
      <c r="DH503" s="2" t="e">
        <v>#N/A</v>
      </c>
      <c r="DI503" s="2" t="e">
        <v>#N/A</v>
      </c>
    </row>
    <row r="504" spans="1:113" s="2" customFormat="1" ht="75">
      <c r="A504"/>
      <c r="B504"/>
      <c r="C504" s="44"/>
      <c r="D504" s="44" t="s">
        <v>197</v>
      </c>
      <c r="E504" s="44" t="s">
        <v>190</v>
      </c>
      <c r="F504" s="44" t="s">
        <v>3307</v>
      </c>
      <c r="G504" s="44" t="s">
        <v>6</v>
      </c>
      <c r="H504" s="44" t="s">
        <v>7</v>
      </c>
      <c r="I504" s="44"/>
      <c r="J504" s="44"/>
      <c r="K504" s="44"/>
      <c r="L504" s="44"/>
      <c r="M504" t="str">
        <f t="shared" si="52"/>
        <v>"//*[@class=\"</v>
      </c>
      <c r="N504" t="s">
        <v>31</v>
      </c>
      <c r="O504" s="4" t="str">
        <f t="shared" si="60"/>
        <v>click</v>
      </c>
      <c r="P504" t="str">
        <f t="shared" si="61"/>
        <v>();</v>
      </c>
      <c r="Q504" t="str">
        <f t="shared" si="63"/>
        <v/>
      </c>
      <c r="R504" t="str">
        <f t="shared" si="53"/>
        <v/>
      </c>
      <c r="S504" s="1" t="str">
        <f t="shared" si="54"/>
        <v/>
      </c>
      <c r="T504"/>
      <c r="U504"/>
      <c r="V504"/>
      <c r="W504"/>
      <c r="X504"/>
      <c r="Y504"/>
      <c r="Z504">
        <v>495</v>
      </c>
      <c r="AA504"/>
      <c r="AB504"/>
      <c r="AC504" s="4"/>
      <c r="AD504" s="4"/>
      <c r="AE504" s="4"/>
      <c r="AF504" s="4"/>
      <c r="AG504" s="4"/>
      <c r="AH504" s="4"/>
      <c r="AI504" s="4"/>
      <c r="AJ504" s="4"/>
      <c r="AK504" s="4"/>
      <c r="AL504" s="4"/>
      <c r="AM504" s="4"/>
      <c r="AN504" s="4"/>
      <c r="AO504" s="4"/>
      <c r="AP504" s="4"/>
      <c r="AQ504" s="4"/>
      <c r="AR504" s="4"/>
      <c r="AS504" s="4"/>
      <c r="AT504" s="4"/>
      <c r="AU504" s="4"/>
      <c r="AV504" s="4"/>
      <c r="AW504" s="4"/>
      <c r="AX504" s="4"/>
      <c r="AY504" s="4"/>
      <c r="AZ504" s="4"/>
      <c r="BA504" s="4"/>
      <c r="BB504" s="3"/>
      <c r="BC504" s="3"/>
      <c r="CT504" s="2" t="e">
        <v>#N/A</v>
      </c>
      <c r="CU504" s="2" t="e">
        <v>#N/A</v>
      </c>
      <c r="CV504" s="2" t="e">
        <v>#N/A</v>
      </c>
      <c r="CW504" s="2" t="e">
        <v>#N/A</v>
      </c>
      <c r="CX504" s="2" t="e">
        <v>#N/A</v>
      </c>
      <c r="CY504" s="2" t="e">
        <v>#N/A</v>
      </c>
      <c r="CZ504" s="2" t="e">
        <v>#N/A</v>
      </c>
      <c r="DA504" s="2" t="e">
        <v>#N/A</v>
      </c>
      <c r="DB504" s="2" t="e">
        <v>#N/A</v>
      </c>
      <c r="DC504" s="2" t="e">
        <v>#N/A</v>
      </c>
      <c r="DD504" s="2" t="e">
        <v>#N/A</v>
      </c>
      <c r="DE504" s="2" t="e">
        <v>#N/A</v>
      </c>
      <c r="DF504" s="2" t="e">
        <v>#N/A</v>
      </c>
      <c r="DG504" s="2" t="e">
        <v>#N/A</v>
      </c>
      <c r="DH504" s="2" t="e">
        <v>#N/A</v>
      </c>
      <c r="DI504" s="2" t="e">
        <v>#N/A</v>
      </c>
    </row>
    <row r="505" spans="1:113" s="2" customFormat="1" ht="75">
      <c r="A505"/>
      <c r="B505"/>
      <c r="C505" s="44"/>
      <c r="D505" s="44" t="s">
        <v>197</v>
      </c>
      <c r="E505" s="44" t="s">
        <v>190</v>
      </c>
      <c r="F505" s="44" t="s">
        <v>3308</v>
      </c>
      <c r="G505" s="44" t="s">
        <v>6</v>
      </c>
      <c r="H505" s="44" t="s">
        <v>7</v>
      </c>
      <c r="I505" s="44"/>
      <c r="J505" s="44"/>
      <c r="K505" s="44"/>
      <c r="L505" s="44"/>
      <c r="M505" t="str">
        <f t="shared" si="52"/>
        <v>"//*[@class=\"</v>
      </c>
      <c r="N505" t="s">
        <v>31</v>
      </c>
      <c r="O505" s="4" t="str">
        <f t="shared" si="60"/>
        <v>click</v>
      </c>
      <c r="P505" t="str">
        <f t="shared" si="61"/>
        <v>();</v>
      </c>
      <c r="Q505" t="str">
        <f t="shared" si="63"/>
        <v/>
      </c>
      <c r="R505" t="str">
        <f t="shared" si="53"/>
        <v/>
      </c>
      <c r="S505" s="1" t="str">
        <f t="shared" si="54"/>
        <v/>
      </c>
      <c r="T505"/>
      <c r="U505"/>
      <c r="V505"/>
      <c r="W505"/>
      <c r="X505"/>
      <c r="Y505"/>
      <c r="Z505">
        <v>496</v>
      </c>
      <c r="AA505"/>
      <c r="AB505"/>
      <c r="AC505" s="4"/>
      <c r="AD505" s="4"/>
      <c r="AE505" s="4"/>
      <c r="AF505" s="4"/>
      <c r="AG505" s="4"/>
      <c r="AH505" s="4"/>
      <c r="AI505" s="4"/>
      <c r="AJ505" s="4"/>
      <c r="AK505" s="4"/>
      <c r="AL505" s="4"/>
      <c r="AM505" s="4"/>
      <c r="AN505" s="4"/>
      <c r="AO505" s="4"/>
      <c r="AP505" s="4"/>
      <c r="AQ505" s="4"/>
      <c r="AR505" s="4"/>
      <c r="AS505" s="4"/>
      <c r="AT505" s="4"/>
      <c r="AU505" s="4"/>
      <c r="AV505" s="4"/>
      <c r="AW505" s="4"/>
      <c r="AX505" s="4"/>
      <c r="AY505" s="4"/>
      <c r="AZ505" s="4"/>
      <c r="BA505" s="4"/>
      <c r="BB505" s="3"/>
      <c r="BC505" s="3"/>
      <c r="CT505" s="2" t="e">
        <v>#N/A</v>
      </c>
      <c r="CU505" s="2" t="e">
        <v>#N/A</v>
      </c>
      <c r="CV505" s="2" t="e">
        <v>#N/A</v>
      </c>
      <c r="CW505" s="2" t="e">
        <v>#N/A</v>
      </c>
      <c r="CX505" s="2" t="e">
        <v>#N/A</v>
      </c>
      <c r="CY505" s="2" t="e">
        <v>#N/A</v>
      </c>
      <c r="CZ505" s="2" t="e">
        <v>#N/A</v>
      </c>
      <c r="DA505" s="2" t="e">
        <v>#N/A</v>
      </c>
      <c r="DB505" s="2" t="e">
        <v>#N/A</v>
      </c>
      <c r="DC505" s="2" t="e">
        <v>#N/A</v>
      </c>
      <c r="DD505" s="2" t="e">
        <v>#N/A</v>
      </c>
      <c r="DE505" s="2" t="e">
        <v>#N/A</v>
      </c>
      <c r="DF505" s="2" t="e">
        <v>#N/A</v>
      </c>
      <c r="DG505" s="2" t="e">
        <v>#N/A</v>
      </c>
      <c r="DH505" s="2" t="e">
        <v>#N/A</v>
      </c>
      <c r="DI505" s="2" t="e">
        <v>#N/A</v>
      </c>
    </row>
    <row r="506" spans="1:113" s="2" customFormat="1" ht="75">
      <c r="A506"/>
      <c r="B506"/>
      <c r="C506" s="44"/>
      <c r="D506" s="44" t="s">
        <v>197</v>
      </c>
      <c r="E506" s="44" t="s">
        <v>190</v>
      </c>
      <c r="F506" s="44" t="s">
        <v>3309</v>
      </c>
      <c r="G506" s="44" t="s">
        <v>6</v>
      </c>
      <c r="H506" s="44" t="s">
        <v>7</v>
      </c>
      <c r="I506" s="44"/>
      <c r="J506" s="44"/>
      <c r="K506" s="44"/>
      <c r="L506" s="44"/>
      <c r="M506" t="str">
        <f t="shared" si="52"/>
        <v>"//*[@class=\"</v>
      </c>
      <c r="N506" t="s">
        <v>31</v>
      </c>
      <c r="O506" s="4" t="str">
        <f t="shared" si="60"/>
        <v>click</v>
      </c>
      <c r="P506" t="str">
        <f t="shared" si="61"/>
        <v>();</v>
      </c>
      <c r="Q506" t="str">
        <f t="shared" si="63"/>
        <v/>
      </c>
      <c r="R506" t="str">
        <f t="shared" si="53"/>
        <v/>
      </c>
      <c r="S506" s="1" t="str">
        <f t="shared" si="54"/>
        <v/>
      </c>
      <c r="T506"/>
      <c r="U506"/>
      <c r="V506"/>
      <c r="W506"/>
      <c r="X506"/>
      <c r="Y506"/>
      <c r="Z506">
        <v>497</v>
      </c>
      <c r="AA506"/>
      <c r="AB506"/>
      <c r="AC506" s="4"/>
      <c r="AD506" s="4"/>
      <c r="AE506" s="4"/>
      <c r="AF506" s="4"/>
      <c r="AG506" s="4"/>
      <c r="AH506" s="4"/>
      <c r="AI506" s="4"/>
      <c r="AJ506" s="4"/>
      <c r="AK506" s="4"/>
      <c r="AL506" s="4"/>
      <c r="AM506" s="4"/>
      <c r="AN506" s="4"/>
      <c r="AO506" s="4"/>
      <c r="AP506" s="4"/>
      <c r="AQ506" s="4"/>
      <c r="AR506" s="4"/>
      <c r="AS506" s="4"/>
      <c r="AT506" s="4"/>
      <c r="AU506" s="4"/>
      <c r="AV506" s="4"/>
      <c r="AW506" s="4"/>
      <c r="AX506" s="4"/>
      <c r="AY506" s="4"/>
      <c r="AZ506" s="4"/>
      <c r="BA506" s="4"/>
      <c r="BB506" s="3"/>
      <c r="BC506" s="3"/>
      <c r="CT506" s="2" t="e">
        <v>#N/A</v>
      </c>
      <c r="CU506" s="2" t="e">
        <v>#N/A</v>
      </c>
      <c r="CV506" s="2" t="e">
        <v>#N/A</v>
      </c>
      <c r="CW506" s="2" t="e">
        <v>#N/A</v>
      </c>
      <c r="CX506" s="2" t="e">
        <v>#N/A</v>
      </c>
      <c r="CY506" s="2" t="e">
        <v>#N/A</v>
      </c>
      <c r="CZ506" s="2" t="e">
        <v>#N/A</v>
      </c>
      <c r="DA506" s="2" t="e">
        <v>#N/A</v>
      </c>
      <c r="DB506" s="2" t="e">
        <v>#N/A</v>
      </c>
      <c r="DC506" s="2" t="e">
        <v>#N/A</v>
      </c>
      <c r="DD506" s="2" t="e">
        <v>#N/A</v>
      </c>
      <c r="DE506" s="2" t="e">
        <v>#N/A</v>
      </c>
      <c r="DF506" s="2" t="e">
        <v>#N/A</v>
      </c>
      <c r="DG506" s="2" t="e">
        <v>#N/A</v>
      </c>
      <c r="DH506" s="2" t="e">
        <v>#N/A</v>
      </c>
      <c r="DI506" s="2" t="e">
        <v>#N/A</v>
      </c>
    </row>
    <row r="507" spans="1:113" s="2" customFormat="1" ht="75">
      <c r="A507"/>
      <c r="B507"/>
      <c r="C507" s="44"/>
      <c r="D507" s="44" t="s">
        <v>197</v>
      </c>
      <c r="E507" s="44" t="s">
        <v>190</v>
      </c>
      <c r="F507" s="44" t="s">
        <v>3310</v>
      </c>
      <c r="G507" s="44" t="s">
        <v>6</v>
      </c>
      <c r="H507" s="44" t="s">
        <v>7</v>
      </c>
      <c r="I507" s="44"/>
      <c r="J507" s="44"/>
      <c r="K507" s="44"/>
      <c r="L507" s="44"/>
      <c r="M507" t="str">
        <f t="shared" si="52"/>
        <v>"//*[@class=\"</v>
      </c>
      <c r="N507" t="s">
        <v>31</v>
      </c>
      <c r="O507" s="4" t="str">
        <f t="shared" si="60"/>
        <v>click</v>
      </c>
      <c r="P507" t="str">
        <f t="shared" si="61"/>
        <v>();</v>
      </c>
      <c r="Q507" t="str">
        <f t="shared" si="63"/>
        <v/>
      </c>
      <c r="R507" t="str">
        <f t="shared" si="53"/>
        <v/>
      </c>
      <c r="S507" s="1" t="str">
        <f t="shared" si="54"/>
        <v/>
      </c>
      <c r="T507"/>
      <c r="U507"/>
      <c r="V507"/>
      <c r="W507"/>
      <c r="X507"/>
      <c r="Y507"/>
      <c r="Z507">
        <v>498</v>
      </c>
      <c r="AA507"/>
      <c r="AB507"/>
      <c r="AC507" s="4"/>
      <c r="AD507" s="4"/>
      <c r="AE507" s="4"/>
      <c r="AF507" s="4"/>
      <c r="AG507" s="4"/>
      <c r="AH507" s="4"/>
      <c r="AI507" s="4"/>
      <c r="AJ507" s="4"/>
      <c r="AK507" s="4"/>
      <c r="AL507" s="4"/>
      <c r="AM507" s="4"/>
      <c r="AN507" s="4"/>
      <c r="AO507" s="4"/>
      <c r="AP507" s="4"/>
      <c r="AQ507" s="4"/>
      <c r="AR507" s="4"/>
      <c r="AS507" s="4"/>
      <c r="AT507" s="4"/>
      <c r="AU507" s="4"/>
      <c r="AV507" s="4"/>
      <c r="AW507" s="4"/>
      <c r="AX507" s="4"/>
      <c r="AY507" s="4"/>
      <c r="AZ507" s="4"/>
      <c r="BA507" s="4"/>
      <c r="BB507" s="3"/>
      <c r="BC507" s="3"/>
      <c r="CT507" s="2" t="e">
        <v>#N/A</v>
      </c>
      <c r="CU507" s="2" t="e">
        <v>#N/A</v>
      </c>
      <c r="CV507" s="2" t="e">
        <v>#N/A</v>
      </c>
      <c r="CW507" s="2" t="e">
        <v>#N/A</v>
      </c>
      <c r="CX507" s="2" t="e">
        <v>#N/A</v>
      </c>
      <c r="CY507" s="2" t="e">
        <v>#N/A</v>
      </c>
      <c r="CZ507" s="2" t="e">
        <v>#N/A</v>
      </c>
      <c r="DA507" s="2" t="e">
        <v>#N/A</v>
      </c>
      <c r="DB507" s="2" t="e">
        <v>#N/A</v>
      </c>
      <c r="DC507" s="2" t="e">
        <v>#N/A</v>
      </c>
      <c r="DD507" s="2" t="e">
        <v>#N/A</v>
      </c>
      <c r="DE507" s="2" t="e">
        <v>#N/A</v>
      </c>
      <c r="DF507" s="2" t="e">
        <v>#N/A</v>
      </c>
      <c r="DG507" s="2" t="e">
        <v>#N/A</v>
      </c>
      <c r="DH507" s="2" t="e">
        <v>#N/A</v>
      </c>
      <c r="DI507" s="2" t="e">
        <v>#N/A</v>
      </c>
    </row>
    <row r="508" spans="1:113" s="2" customFormat="1" ht="75">
      <c r="A508"/>
      <c r="B508"/>
      <c r="C508" s="23"/>
      <c r="D508" s="23" t="s">
        <v>197</v>
      </c>
      <c r="E508" s="23" t="s">
        <v>190</v>
      </c>
      <c r="F508" s="23" t="s">
        <v>3311</v>
      </c>
      <c r="G508" s="23" t="s">
        <v>6</v>
      </c>
      <c r="H508" s="23" t="s">
        <v>7</v>
      </c>
      <c r="I508" s="23"/>
      <c r="J508" s="23"/>
      <c r="K508" s="23"/>
      <c r="L508" s="1"/>
      <c r="M508" t="str">
        <f t="shared" si="52"/>
        <v>"//*[@class=\"</v>
      </c>
      <c r="N508" t="s">
        <v>31</v>
      </c>
      <c r="O508" s="4" t="str">
        <f t="shared" si="60"/>
        <v>click</v>
      </c>
      <c r="P508" t="str">
        <f t="shared" si="61"/>
        <v>();</v>
      </c>
      <c r="Q508" t="str">
        <f t="shared" si="63"/>
        <v/>
      </c>
      <c r="R508" t="str">
        <f t="shared" si="53"/>
        <v/>
      </c>
      <c r="S508" s="1" t="str">
        <f t="shared" si="54"/>
        <v/>
      </c>
      <c r="T508"/>
      <c r="U508"/>
      <c r="V508"/>
      <c r="W508"/>
      <c r="X508"/>
      <c r="Y508"/>
      <c r="Z508">
        <v>499</v>
      </c>
      <c r="AA508"/>
      <c r="AB508"/>
      <c r="AC508" s="4"/>
      <c r="AD508" s="4"/>
      <c r="AE508" s="4"/>
      <c r="AF508" s="4"/>
      <c r="AG508" s="4"/>
      <c r="AH508" s="4"/>
      <c r="AI508" s="4"/>
      <c r="AJ508" s="4"/>
      <c r="AK508" s="4"/>
      <c r="AL508" s="4"/>
      <c r="AM508" s="4"/>
      <c r="AN508" s="4"/>
      <c r="AO508" s="4"/>
      <c r="AP508" s="4"/>
      <c r="AQ508" s="4"/>
      <c r="AR508" s="4"/>
      <c r="AS508" s="4"/>
      <c r="AT508" s="4"/>
      <c r="AU508" s="4"/>
      <c r="AV508" s="4"/>
      <c r="AW508" s="4"/>
      <c r="AX508" s="4"/>
      <c r="AY508" s="4"/>
      <c r="AZ508" s="4"/>
      <c r="BA508" s="4"/>
      <c r="BB508" s="3"/>
      <c r="BC508" s="3"/>
      <c r="CT508" s="2" t="e">
        <v>#N/A</v>
      </c>
      <c r="CU508" s="2" t="e">
        <v>#N/A</v>
      </c>
      <c r="CV508" s="2" t="e">
        <v>#N/A</v>
      </c>
      <c r="CW508" s="2" t="e">
        <v>#N/A</v>
      </c>
      <c r="CX508" s="2" t="e">
        <v>#N/A</v>
      </c>
      <c r="CY508" s="2" t="e">
        <v>#N/A</v>
      </c>
      <c r="CZ508" s="2" t="e">
        <v>#N/A</v>
      </c>
      <c r="DA508" s="2" t="e">
        <v>#N/A</v>
      </c>
      <c r="DB508" s="2" t="e">
        <v>#N/A</v>
      </c>
      <c r="DC508" s="2" t="e">
        <v>#N/A</v>
      </c>
      <c r="DD508" s="2" t="e">
        <v>#N/A</v>
      </c>
      <c r="DE508" s="2" t="e">
        <v>#N/A</v>
      </c>
      <c r="DF508" s="2" t="e">
        <v>#N/A</v>
      </c>
      <c r="DG508" s="2" t="e">
        <v>#N/A</v>
      </c>
      <c r="DH508" s="2" t="e">
        <v>#N/A</v>
      </c>
      <c r="DI508" s="2" t="e">
        <v>#N/A</v>
      </c>
    </row>
    <row r="509" spans="1:113" s="2" customFormat="1">
      <c r="A509"/>
      <c r="B509"/>
      <c r="C509" s="23" t="e">
        <v>#N/A</v>
      </c>
      <c r="D509" s="23" t="e">
        <v>#N/A</v>
      </c>
      <c r="E509" s="23" t="e">
        <v>#N/A</v>
      </c>
      <c r="F509" s="23" t="e">
        <v>#N/A</v>
      </c>
      <c r="G509" s="23" t="e">
        <v>#N/A</v>
      </c>
      <c r="H509" s="23" t="e">
        <v>#N/A</v>
      </c>
      <c r="I509" s="23" t="e">
        <v>#N/A</v>
      </c>
      <c r="J509" s="23" t="e">
        <v>#N/A</v>
      </c>
      <c r="K509" s="23" t="e">
        <v>#N/A</v>
      </c>
      <c r="L509" s="1" t="e">
        <v>#N/A</v>
      </c>
      <c r="M509" t="e">
        <f t="shared" si="52"/>
        <v>#N/A</v>
      </c>
      <c r="N509" t="s">
        <v>31</v>
      </c>
      <c r="O509" s="4" t="e">
        <f t="shared" si="60"/>
        <v>#N/A</v>
      </c>
      <c r="P509" t="e">
        <f t="shared" si="61"/>
        <v>#N/A</v>
      </c>
      <c r="Q509" t="str">
        <f t="shared" si="63"/>
        <v/>
      </c>
      <c r="R509" t="e">
        <f t="shared" si="53"/>
        <v>#N/A</v>
      </c>
      <c r="S509" s="1" t="e">
        <f t="shared" si="54"/>
        <v>#N/A</v>
      </c>
      <c r="T509"/>
      <c r="U509"/>
      <c r="V509"/>
      <c r="W509"/>
      <c r="X509"/>
      <c r="Y509"/>
      <c r="Z509">
        <v>500</v>
      </c>
      <c r="AA509"/>
      <c r="AB509"/>
      <c r="AC509" s="4"/>
      <c r="AD509" s="4"/>
      <c r="AE509" s="4"/>
      <c r="AF509" s="4"/>
      <c r="AG509" s="4"/>
      <c r="AH509" s="4"/>
      <c r="AI509" s="4"/>
      <c r="AJ509" s="4"/>
      <c r="AK509" s="4"/>
      <c r="AL509" s="4"/>
      <c r="AM509" s="4"/>
      <c r="AN509" s="4"/>
      <c r="AO509" s="4"/>
      <c r="AP509" s="4"/>
      <c r="AQ509" s="4"/>
      <c r="AR509" s="4"/>
      <c r="AS509" s="4"/>
      <c r="AT509" s="4"/>
      <c r="AU509" s="4"/>
      <c r="AV509" s="4"/>
      <c r="AW509" s="4"/>
      <c r="AX509" s="4"/>
      <c r="AY509" s="4"/>
      <c r="AZ509" s="4"/>
      <c r="BA509" s="4"/>
      <c r="BB509" s="3"/>
      <c r="BC509" s="3"/>
      <c r="CT509" s="2" t="e">
        <v>#N/A</v>
      </c>
      <c r="CU509" s="2" t="e">
        <v>#N/A</v>
      </c>
      <c r="CV509" s="2" t="e">
        <v>#N/A</v>
      </c>
      <c r="CW509" s="2" t="e">
        <v>#N/A</v>
      </c>
      <c r="CX509" s="2" t="e">
        <v>#N/A</v>
      </c>
      <c r="CY509" s="2" t="e">
        <v>#N/A</v>
      </c>
      <c r="CZ509" s="2" t="e">
        <v>#N/A</v>
      </c>
      <c r="DA509" s="2" t="e">
        <v>#N/A</v>
      </c>
      <c r="DB509" s="2" t="e">
        <v>#N/A</v>
      </c>
      <c r="DC509" s="2" t="e">
        <v>#N/A</v>
      </c>
      <c r="DD509" s="2" t="e">
        <v>#N/A</v>
      </c>
      <c r="DE509" s="2" t="e">
        <v>#N/A</v>
      </c>
      <c r="DF509" s="2" t="e">
        <v>#N/A</v>
      </c>
      <c r="DG509" s="2" t="e">
        <v>#N/A</v>
      </c>
      <c r="DH509" s="2" t="e">
        <v>#N/A</v>
      </c>
      <c r="DI509" s="2" t="e">
        <v>#N/A</v>
      </c>
    </row>
    <row r="510" spans="1:113" s="2" customFormat="1">
      <c r="A510"/>
      <c r="B510"/>
      <c r="C510" s="23" t="e">
        <v>#N/A</v>
      </c>
      <c r="D510" s="23" t="e">
        <v>#N/A</v>
      </c>
      <c r="E510" s="23" t="e">
        <v>#N/A</v>
      </c>
      <c r="F510" s="23" t="e">
        <v>#N/A</v>
      </c>
      <c r="G510" s="23" t="e">
        <v>#N/A</v>
      </c>
      <c r="H510" s="23" t="e">
        <v>#N/A</v>
      </c>
      <c r="I510" s="23" t="e">
        <v>#N/A</v>
      </c>
      <c r="J510" s="23" t="e">
        <v>#N/A</v>
      </c>
      <c r="K510" s="23" t="e">
        <v>#N/A</v>
      </c>
      <c r="L510" s="1" t="e">
        <v>#N/A</v>
      </c>
      <c r="M510" t="e">
        <f t="shared" si="52"/>
        <v>#N/A</v>
      </c>
      <c r="N510" t="s">
        <v>31</v>
      </c>
      <c r="O510" s="4" t="e">
        <f t="shared" si="60"/>
        <v>#N/A</v>
      </c>
      <c r="P510" t="e">
        <f t="shared" si="61"/>
        <v>#N/A</v>
      </c>
      <c r="Q510" t="str">
        <f t="shared" si="63"/>
        <v/>
      </c>
      <c r="R510" t="e">
        <f t="shared" si="53"/>
        <v>#N/A</v>
      </c>
      <c r="S510" s="1" t="e">
        <f t="shared" si="54"/>
        <v>#N/A</v>
      </c>
      <c r="T510"/>
      <c r="U510"/>
      <c r="V510"/>
      <c r="W510"/>
      <c r="X510"/>
      <c r="Y510"/>
      <c r="Z510">
        <v>501</v>
      </c>
      <c r="AA510"/>
      <c r="AB510"/>
      <c r="AC510" s="4"/>
      <c r="AD510" s="4"/>
      <c r="AE510" s="4"/>
      <c r="AF510" s="4"/>
      <c r="AG510" s="4"/>
      <c r="AH510" s="4"/>
      <c r="AI510" s="4"/>
      <c r="AJ510" s="4"/>
      <c r="AK510" s="4"/>
      <c r="AL510" s="4"/>
      <c r="AM510" s="4"/>
      <c r="AN510" s="4"/>
      <c r="AO510" s="4"/>
      <c r="AP510" s="4"/>
      <c r="AQ510" s="4"/>
      <c r="AR510" s="4"/>
      <c r="AS510" s="4"/>
      <c r="AT510" s="4"/>
      <c r="AU510" s="4"/>
      <c r="AV510" s="4"/>
      <c r="AW510" s="4"/>
      <c r="AX510" s="4"/>
      <c r="AY510" s="4"/>
      <c r="AZ510" s="4"/>
      <c r="BA510" s="4"/>
      <c r="BB510" s="3"/>
      <c r="BC510" s="3"/>
      <c r="CT510" s="2" t="e">
        <v>#N/A</v>
      </c>
      <c r="CU510" s="2" t="e">
        <v>#N/A</v>
      </c>
      <c r="CV510" s="2" t="e">
        <v>#N/A</v>
      </c>
      <c r="CW510" s="2" t="e">
        <v>#N/A</v>
      </c>
      <c r="CX510" s="2" t="e">
        <v>#N/A</v>
      </c>
      <c r="CY510" s="2" t="e">
        <v>#N/A</v>
      </c>
      <c r="CZ510" s="2" t="e">
        <v>#N/A</v>
      </c>
      <c r="DA510" s="2" t="e">
        <v>#N/A</v>
      </c>
      <c r="DB510" s="2" t="e">
        <v>#N/A</v>
      </c>
      <c r="DC510" s="2" t="e">
        <v>#N/A</v>
      </c>
      <c r="DD510" s="2" t="e">
        <v>#N/A</v>
      </c>
      <c r="DE510" s="2" t="e">
        <v>#N/A</v>
      </c>
      <c r="DF510" s="2" t="e">
        <v>#N/A</v>
      </c>
      <c r="DG510" s="2" t="e">
        <v>#N/A</v>
      </c>
      <c r="DH510" s="2" t="e">
        <v>#N/A</v>
      </c>
      <c r="DI510" s="2" t="e">
        <v>#N/A</v>
      </c>
    </row>
    <row r="511" spans="1:113" s="2" customFormat="1">
      <c r="A511" s="4"/>
      <c r="B511" s="4"/>
      <c r="C511" s="30"/>
      <c r="D511" s="32"/>
      <c r="E511" s="45"/>
      <c r="F511" s="45"/>
      <c r="G511" s="45"/>
      <c r="H511" s="45"/>
      <c r="I511" s="45"/>
      <c r="J511" s="30"/>
      <c r="K511" s="30"/>
      <c r="L511" s="1"/>
      <c r="M511" t="str">
        <f t="shared" si="52"/>
        <v>"//*[@class=\"</v>
      </c>
      <c r="N511" t="s">
        <v>31</v>
      </c>
      <c r="O511" s="4" t="str">
        <f t="shared" si="60"/>
        <v>click</v>
      </c>
      <c r="P511" t="str">
        <f t="shared" si="61"/>
        <v>();</v>
      </c>
      <c r="Q511" t="str">
        <f t="shared" si="63"/>
        <v/>
      </c>
      <c r="R511" t="str">
        <f t="shared" si="53"/>
        <v/>
      </c>
      <c r="S511" s="1" t="str">
        <f t="shared" si="54"/>
        <v/>
      </c>
      <c r="T511" s="4"/>
      <c r="U511" s="4"/>
      <c r="V511" s="4"/>
      <c r="W511" s="4"/>
      <c r="X511" s="4"/>
      <c r="Y511"/>
      <c r="Z511">
        <v>502</v>
      </c>
      <c r="AA511" s="4"/>
      <c r="AB511" s="4"/>
      <c r="AC511" s="4"/>
      <c r="AD511" s="4"/>
      <c r="AE511" s="4"/>
      <c r="AF511" s="4"/>
      <c r="AG511" s="4"/>
      <c r="AH511" s="4"/>
      <c r="AI511" s="4"/>
      <c r="AJ511" s="4"/>
      <c r="AK511" s="4"/>
      <c r="AL511" s="4"/>
      <c r="AM511" s="4"/>
      <c r="AN511" s="4"/>
      <c r="AO511" s="4"/>
      <c r="AP511" s="4"/>
      <c r="AQ511" s="4"/>
      <c r="AR511" s="4"/>
      <c r="AS511" s="4"/>
      <c r="AT511" s="4"/>
      <c r="AU511" s="4"/>
      <c r="AV511" s="4"/>
      <c r="AW511" s="4"/>
      <c r="AX511" s="4"/>
      <c r="AY511" s="4"/>
      <c r="AZ511" s="4"/>
      <c r="BA511" s="4"/>
      <c r="BB511" s="3"/>
      <c r="BC511" s="3"/>
      <c r="CT511" s="2" t="e">
        <v>#N/A</v>
      </c>
      <c r="CU511" s="2" t="e">
        <v>#N/A</v>
      </c>
      <c r="CV511" s="2" t="e">
        <v>#N/A</v>
      </c>
      <c r="CW511" s="2" t="e">
        <v>#N/A</v>
      </c>
      <c r="CX511" s="2" t="e">
        <v>#N/A</v>
      </c>
      <c r="CY511" s="2" t="e">
        <v>#N/A</v>
      </c>
      <c r="CZ511" s="2" t="e">
        <v>#N/A</v>
      </c>
      <c r="DA511" s="2" t="e">
        <v>#N/A</v>
      </c>
      <c r="DB511" s="2" t="e">
        <v>#N/A</v>
      </c>
      <c r="DC511" s="2" t="e">
        <v>#N/A</v>
      </c>
      <c r="DD511" s="2" t="e">
        <v>#N/A</v>
      </c>
      <c r="DE511" s="2" t="e">
        <v>#N/A</v>
      </c>
      <c r="DF511" s="2" t="e">
        <v>#N/A</v>
      </c>
      <c r="DG511" s="2" t="e">
        <v>#N/A</v>
      </c>
      <c r="DH511" s="2" t="e">
        <v>#N/A</v>
      </c>
      <c r="DI511" s="2" t="e">
        <v>#N/A</v>
      </c>
    </row>
    <row r="512" spans="1:113" s="2" customFormat="1">
      <c r="A512" s="4"/>
      <c r="B512" s="4"/>
      <c r="C512" s="30"/>
      <c r="D512" s="32"/>
      <c r="E512" s="45"/>
      <c r="F512" s="45"/>
      <c r="G512" s="45"/>
      <c r="H512" s="45"/>
      <c r="I512" s="45"/>
      <c r="J512" s="30"/>
      <c r="K512" s="30"/>
      <c r="L512" s="1"/>
      <c r="M512" t="str">
        <f t="shared" si="52"/>
        <v>"//*[@class=\"</v>
      </c>
      <c r="N512" t="s">
        <v>31</v>
      </c>
      <c r="O512" s="4" t="str">
        <f t="shared" si="60"/>
        <v>click</v>
      </c>
      <c r="P512" t="str">
        <f t="shared" si="61"/>
        <v>();</v>
      </c>
      <c r="Q512" t="str">
        <f t="shared" si="63"/>
        <v/>
      </c>
      <c r="R512" t="str">
        <f t="shared" si="53"/>
        <v/>
      </c>
      <c r="S512" s="1" t="str">
        <f t="shared" si="54"/>
        <v/>
      </c>
      <c r="T512" s="4"/>
      <c r="U512" s="4"/>
      <c r="V512" s="4"/>
      <c r="W512" s="4"/>
      <c r="X512" s="4"/>
      <c r="Y512"/>
      <c r="Z512">
        <v>503</v>
      </c>
      <c r="AA512" s="4"/>
      <c r="AB512" s="4"/>
      <c r="AC512" s="4"/>
      <c r="AD512" s="4"/>
      <c r="AE512" s="4"/>
      <c r="AF512" s="4"/>
      <c r="AG512" s="4"/>
      <c r="AH512" s="4"/>
      <c r="AI512" s="4"/>
      <c r="AJ512" s="4"/>
      <c r="AK512" s="4"/>
      <c r="AL512" s="4"/>
      <c r="AM512" s="4"/>
      <c r="AN512" s="4"/>
      <c r="AO512" s="4"/>
      <c r="AP512" s="4"/>
      <c r="AQ512" s="4"/>
      <c r="AR512" s="4"/>
      <c r="AS512" s="4"/>
      <c r="AT512" s="4"/>
      <c r="AU512" s="4"/>
      <c r="AV512" s="4"/>
      <c r="AW512" s="4"/>
      <c r="AX512" s="4"/>
      <c r="AY512" s="4"/>
      <c r="AZ512" s="4"/>
      <c r="BA512" s="4"/>
      <c r="BB512" s="3"/>
      <c r="BC512" s="3"/>
      <c r="CT512" s="2" t="e">
        <v>#N/A</v>
      </c>
      <c r="CU512" s="2" t="e">
        <v>#N/A</v>
      </c>
      <c r="CV512" s="2" t="e">
        <v>#N/A</v>
      </c>
      <c r="CW512" s="2" t="e">
        <v>#N/A</v>
      </c>
      <c r="CX512" s="2" t="e">
        <v>#N/A</v>
      </c>
      <c r="CY512" s="2" t="e">
        <v>#N/A</v>
      </c>
      <c r="CZ512" s="2" t="e">
        <v>#N/A</v>
      </c>
      <c r="DA512" s="2" t="e">
        <v>#N/A</v>
      </c>
      <c r="DB512" s="2" t="e">
        <v>#N/A</v>
      </c>
      <c r="DC512" s="2" t="e">
        <v>#N/A</v>
      </c>
      <c r="DD512" s="2" t="e">
        <v>#N/A</v>
      </c>
      <c r="DE512" s="2" t="e">
        <v>#N/A</v>
      </c>
      <c r="DF512" s="2" t="e">
        <v>#N/A</v>
      </c>
      <c r="DG512" s="2" t="e">
        <v>#N/A</v>
      </c>
      <c r="DH512" s="2" t="e">
        <v>#N/A</v>
      </c>
      <c r="DI512" s="2" t="e">
        <v>#N/A</v>
      </c>
    </row>
    <row r="513" spans="1:113" s="2" customFormat="1">
      <c r="A513" s="4"/>
      <c r="B513" s="4"/>
      <c r="C513" s="30"/>
      <c r="D513" s="32"/>
      <c r="E513" s="45"/>
      <c r="F513" s="45"/>
      <c r="G513" s="45"/>
      <c r="H513" s="45"/>
      <c r="I513" s="45"/>
      <c r="J513" s="30"/>
      <c r="K513" s="30"/>
      <c r="L513" s="1"/>
      <c r="M513" t="str">
        <f t="shared" si="52"/>
        <v>"//*[@class=\"</v>
      </c>
      <c r="N513" t="s">
        <v>31</v>
      </c>
      <c r="O513" s="4" t="str">
        <f t="shared" si="60"/>
        <v>click</v>
      </c>
      <c r="P513" t="str">
        <f t="shared" si="61"/>
        <v>();</v>
      </c>
      <c r="Q513" t="str">
        <f t="shared" si="63"/>
        <v/>
      </c>
      <c r="R513" t="str">
        <f t="shared" si="53"/>
        <v/>
      </c>
      <c r="S513" s="1" t="str">
        <f t="shared" si="54"/>
        <v/>
      </c>
      <c r="T513" s="4"/>
      <c r="U513" s="4"/>
      <c r="V513" s="4"/>
      <c r="W513" s="4"/>
      <c r="X513" s="4"/>
      <c r="Y513"/>
      <c r="Z513">
        <v>504</v>
      </c>
      <c r="AA513" s="4"/>
      <c r="AB513" s="4"/>
      <c r="AC513" s="4"/>
      <c r="AD513" s="4"/>
      <c r="AE513" s="4"/>
      <c r="AF513" s="4"/>
      <c r="AG513" s="4"/>
      <c r="AH513" s="4"/>
      <c r="AI513" s="4"/>
      <c r="AJ513" s="4"/>
      <c r="AK513" s="4"/>
      <c r="AL513" s="4"/>
      <c r="AM513" s="4"/>
      <c r="AN513" s="4"/>
      <c r="AO513" s="4"/>
      <c r="AP513" s="4"/>
      <c r="AQ513" s="4"/>
      <c r="AR513" s="4"/>
      <c r="AS513" s="4"/>
      <c r="AT513" s="4"/>
      <c r="AU513" s="4"/>
      <c r="AV513" s="4"/>
      <c r="AW513" s="4"/>
      <c r="AX513" s="4"/>
      <c r="AY513" s="4"/>
      <c r="AZ513" s="4"/>
      <c r="BA513" s="4"/>
      <c r="BB513" s="3"/>
      <c r="BC513" s="3"/>
      <c r="CT513" s="2" t="e">
        <v>#N/A</v>
      </c>
      <c r="CU513" s="2" t="e">
        <v>#N/A</v>
      </c>
      <c r="CV513" s="2" t="e">
        <v>#N/A</v>
      </c>
      <c r="CW513" s="2" t="e">
        <v>#N/A</v>
      </c>
      <c r="CX513" s="2" t="e">
        <v>#N/A</v>
      </c>
      <c r="CY513" s="2" t="e">
        <v>#N/A</v>
      </c>
      <c r="CZ513" s="2" t="e">
        <v>#N/A</v>
      </c>
      <c r="DA513" s="2" t="e">
        <v>#N/A</v>
      </c>
      <c r="DB513" s="2" t="e">
        <v>#N/A</v>
      </c>
      <c r="DC513" s="2" t="e">
        <v>#N/A</v>
      </c>
      <c r="DD513" s="2" t="e">
        <v>#N/A</v>
      </c>
      <c r="DE513" s="2" t="e">
        <v>#N/A</v>
      </c>
      <c r="DF513" s="2" t="e">
        <v>#N/A</v>
      </c>
      <c r="DG513" s="2" t="e">
        <v>#N/A</v>
      </c>
      <c r="DH513" s="2" t="e">
        <v>#N/A</v>
      </c>
      <c r="DI513" s="2" t="e">
        <v>#N/A</v>
      </c>
    </row>
    <row r="514" spans="1:113" s="2" customFormat="1">
      <c r="A514" s="4"/>
      <c r="B514" s="4"/>
      <c r="C514" s="30"/>
      <c r="D514" s="32"/>
      <c r="E514" s="45"/>
      <c r="F514" s="45"/>
      <c r="G514" s="45"/>
      <c r="H514" s="45"/>
      <c r="I514" s="45"/>
      <c r="J514" s="30"/>
      <c r="K514" s="30"/>
      <c r="L514" s="1"/>
      <c r="M514" t="str">
        <f t="shared" si="52"/>
        <v>"//*[@class=\"</v>
      </c>
      <c r="N514" t="s">
        <v>31</v>
      </c>
      <c r="O514" s="4" t="str">
        <f t="shared" si="60"/>
        <v>click</v>
      </c>
      <c r="P514" t="str">
        <f t="shared" si="61"/>
        <v>();</v>
      </c>
      <c r="Q514" t="str">
        <f t="shared" si="63"/>
        <v/>
      </c>
      <c r="R514" t="str">
        <f t="shared" si="53"/>
        <v/>
      </c>
      <c r="S514" s="1" t="str">
        <f t="shared" si="54"/>
        <v/>
      </c>
      <c r="T514" s="4"/>
      <c r="U514" s="4"/>
      <c r="V514" s="4"/>
      <c r="W514" s="4"/>
      <c r="X514" s="4"/>
      <c r="Y514"/>
      <c r="Z514">
        <v>505</v>
      </c>
      <c r="AA514" s="4"/>
      <c r="AB514" s="4"/>
      <c r="AC514" s="4"/>
      <c r="AD514" s="4"/>
      <c r="AE514" s="4"/>
      <c r="AF514" s="4"/>
      <c r="AG514" s="4"/>
      <c r="AH514" s="4"/>
      <c r="AI514" s="4"/>
      <c r="AJ514" s="4"/>
      <c r="AK514" s="4"/>
      <c r="AL514" s="4"/>
      <c r="AM514" s="4"/>
      <c r="AN514" s="4"/>
      <c r="AO514" s="4"/>
      <c r="AP514" s="4"/>
      <c r="AQ514" s="4"/>
      <c r="AR514" s="4"/>
      <c r="AS514" s="4"/>
      <c r="AT514" s="4"/>
      <c r="AU514" s="4"/>
      <c r="AV514" s="4"/>
      <c r="AW514" s="4"/>
      <c r="AX514" s="4"/>
      <c r="AY514" s="4"/>
      <c r="AZ514" s="4"/>
      <c r="BA514" s="4"/>
      <c r="BB514" s="3"/>
      <c r="BC514" s="3"/>
      <c r="CT514" s="2" t="e">
        <v>#N/A</v>
      </c>
      <c r="CU514" s="2" t="e">
        <v>#N/A</v>
      </c>
      <c r="CV514" s="2" t="e">
        <v>#N/A</v>
      </c>
      <c r="CW514" s="2" t="e">
        <v>#N/A</v>
      </c>
      <c r="CX514" s="2" t="e">
        <v>#N/A</v>
      </c>
      <c r="CY514" s="2" t="e">
        <v>#N/A</v>
      </c>
      <c r="CZ514" s="2" t="e">
        <v>#N/A</v>
      </c>
      <c r="DA514" s="2" t="e">
        <v>#N/A</v>
      </c>
      <c r="DB514" s="2" t="e">
        <v>#N/A</v>
      </c>
      <c r="DC514" s="2" t="e">
        <v>#N/A</v>
      </c>
      <c r="DD514" s="2" t="e">
        <v>#N/A</v>
      </c>
      <c r="DE514" s="2" t="e">
        <v>#N/A</v>
      </c>
      <c r="DF514" s="2" t="e">
        <v>#N/A</v>
      </c>
      <c r="DG514" s="2" t="e">
        <v>#N/A</v>
      </c>
      <c r="DH514" s="2" t="e">
        <v>#N/A</v>
      </c>
      <c r="DI514" s="2" t="e">
        <v>#N/A</v>
      </c>
    </row>
    <row r="515" spans="1:113" s="2" customFormat="1">
      <c r="A515" s="4"/>
      <c r="B515" s="4"/>
      <c r="C515" s="30"/>
      <c r="D515" s="32"/>
      <c r="E515" s="45"/>
      <c r="F515" s="45"/>
      <c r="G515" s="45"/>
      <c r="H515" s="45"/>
      <c r="I515" s="45"/>
      <c r="J515" s="30"/>
      <c r="K515" s="30"/>
      <c r="L515" s="1"/>
      <c r="M515" t="str">
        <f t="shared" si="52"/>
        <v>"//*[@class=\"</v>
      </c>
      <c r="N515" t="s">
        <v>31</v>
      </c>
      <c r="O515" s="4" t="str">
        <f t="shared" si="60"/>
        <v>click</v>
      </c>
      <c r="P515" t="str">
        <f t="shared" si="61"/>
        <v>();</v>
      </c>
      <c r="Q515" t="str">
        <f t="shared" si="63"/>
        <v/>
      </c>
      <c r="R515" t="str">
        <f t="shared" si="53"/>
        <v/>
      </c>
      <c r="S515" s="1" t="str">
        <f t="shared" si="54"/>
        <v/>
      </c>
      <c r="T515" s="4"/>
      <c r="U515" s="4"/>
      <c r="V515" s="4"/>
      <c r="W515" s="4"/>
      <c r="X515" s="4"/>
      <c r="Y515"/>
      <c r="Z515">
        <v>506</v>
      </c>
      <c r="AA515" s="4"/>
      <c r="AB515" s="4"/>
      <c r="AC515" s="4"/>
      <c r="AD515" s="4"/>
      <c r="AE515" s="4"/>
      <c r="AF515" s="4"/>
      <c r="AG515" s="4"/>
      <c r="AH515" s="4"/>
      <c r="AI515" s="4"/>
      <c r="AJ515" s="4"/>
      <c r="AK515" s="4"/>
      <c r="AL515" s="4"/>
      <c r="AM515" s="4"/>
      <c r="AN515" s="4"/>
      <c r="AO515" s="4"/>
      <c r="AP515" s="4"/>
      <c r="AQ515" s="4"/>
      <c r="AR515" s="4"/>
      <c r="AS515" s="4"/>
      <c r="AT515" s="4"/>
      <c r="AU515" s="4"/>
      <c r="AV515" s="4"/>
      <c r="AW515" s="4"/>
      <c r="AX515" s="4"/>
      <c r="AY515" s="4"/>
      <c r="AZ515" s="4"/>
      <c r="BA515" s="4"/>
      <c r="BB515" s="3"/>
      <c r="BC515" s="3"/>
      <c r="CT515" s="2" t="e">
        <v>#N/A</v>
      </c>
      <c r="CU515" s="2" t="e">
        <v>#N/A</v>
      </c>
      <c r="CV515" s="2" t="e">
        <v>#N/A</v>
      </c>
      <c r="CW515" s="2" t="e">
        <v>#N/A</v>
      </c>
      <c r="CX515" s="2" t="e">
        <v>#N/A</v>
      </c>
      <c r="CY515" s="2" t="e">
        <v>#N/A</v>
      </c>
      <c r="CZ515" s="2" t="e">
        <v>#N/A</v>
      </c>
      <c r="DA515" s="2" t="e">
        <v>#N/A</v>
      </c>
      <c r="DB515" s="2" t="e">
        <v>#N/A</v>
      </c>
      <c r="DC515" s="2" t="e">
        <v>#N/A</v>
      </c>
      <c r="DD515" s="2" t="e">
        <v>#N/A</v>
      </c>
      <c r="DE515" s="2" t="e">
        <v>#N/A</v>
      </c>
      <c r="DF515" s="2" t="e">
        <v>#N/A</v>
      </c>
      <c r="DG515" s="2" t="e">
        <v>#N/A</v>
      </c>
      <c r="DH515" s="2" t="e">
        <v>#N/A</v>
      </c>
      <c r="DI515" s="2" t="e">
        <v>#N/A</v>
      </c>
    </row>
    <row r="516" spans="1:113" s="2" customFormat="1">
      <c r="A516" s="4"/>
      <c r="B516" s="4"/>
      <c r="C516" s="46"/>
      <c r="D516" s="46"/>
      <c r="E516" s="46"/>
      <c r="F516" s="46"/>
      <c r="G516" s="46"/>
      <c r="H516" s="46"/>
      <c r="I516" s="46"/>
      <c r="J516" s="46"/>
      <c r="K516" s="46"/>
      <c r="L516" s="47"/>
      <c r="M516" t="str">
        <f t="shared" si="52"/>
        <v>"//*[@class=\"</v>
      </c>
      <c r="N516" t="s">
        <v>31</v>
      </c>
      <c r="R516" t="str">
        <f t="shared" si="53"/>
        <v/>
      </c>
      <c r="S516" s="1" t="str">
        <f t="shared" si="54"/>
        <v/>
      </c>
      <c r="T516" s="4"/>
      <c r="U516" s="4"/>
      <c r="V516" s="4"/>
      <c r="W516" s="4"/>
      <c r="X516" s="4"/>
      <c r="Y516"/>
      <c r="Z516">
        <v>507</v>
      </c>
      <c r="AA516" s="4"/>
      <c r="AB516" s="4"/>
      <c r="AC516" s="4"/>
      <c r="AD516" s="4"/>
      <c r="AE516" s="4"/>
      <c r="AF516" s="4"/>
      <c r="AG516" s="4"/>
      <c r="AH516" s="4"/>
      <c r="AI516" s="4"/>
      <c r="AJ516" s="4"/>
      <c r="AK516" s="4"/>
      <c r="AL516" s="4"/>
      <c r="AM516" s="4"/>
      <c r="AN516" s="4"/>
      <c r="AO516" s="4"/>
      <c r="AP516" s="4"/>
      <c r="AQ516" s="4"/>
      <c r="AR516" s="4"/>
      <c r="AS516" s="4"/>
      <c r="AT516" s="4"/>
      <c r="AU516" s="4"/>
      <c r="AV516" s="4"/>
      <c r="AW516" s="4"/>
      <c r="AX516" s="4"/>
      <c r="AY516" s="4"/>
      <c r="AZ516" s="4"/>
      <c r="BA516" s="4"/>
      <c r="BB516" s="3"/>
      <c r="BC516" s="3"/>
      <c r="CT516" s="2" t="e">
        <v>#N/A</v>
      </c>
      <c r="CU516" s="2" t="e">
        <v>#N/A</v>
      </c>
      <c r="CV516" s="2" t="e">
        <v>#N/A</v>
      </c>
      <c r="CW516" s="2" t="e">
        <v>#N/A</v>
      </c>
      <c r="CX516" s="2" t="e">
        <v>#N/A</v>
      </c>
      <c r="CY516" s="2" t="e">
        <v>#N/A</v>
      </c>
      <c r="CZ516" s="2" t="e">
        <v>#N/A</v>
      </c>
      <c r="DA516" s="2" t="e">
        <v>#N/A</v>
      </c>
      <c r="DB516" s="2" t="e">
        <v>#N/A</v>
      </c>
      <c r="DC516" s="2" t="e">
        <v>#N/A</v>
      </c>
      <c r="DD516" s="2" t="e">
        <v>#N/A</v>
      </c>
      <c r="DE516" s="2" t="e">
        <v>#N/A</v>
      </c>
      <c r="DF516" s="2" t="e">
        <v>#N/A</v>
      </c>
      <c r="DG516" s="2" t="e">
        <v>#N/A</v>
      </c>
      <c r="DH516" s="2" t="e">
        <v>#N/A</v>
      </c>
      <c r="DI516" s="2" t="e">
        <v>#N/A</v>
      </c>
    </row>
    <row r="517" spans="1:113" s="2" customFormat="1">
      <c r="A517" s="4"/>
      <c r="B517" s="4"/>
      <c r="C517" s="46"/>
      <c r="D517" s="46"/>
      <c r="E517" s="46"/>
      <c r="F517" s="46"/>
      <c r="G517" s="46"/>
      <c r="H517" s="46"/>
      <c r="I517" s="46"/>
      <c r="J517" s="46"/>
      <c r="K517" s="46"/>
      <c r="L517" s="47"/>
      <c r="M517" t="str">
        <f t="shared" si="52"/>
        <v>"//*[@class=\"</v>
      </c>
      <c r="N517" t="s">
        <v>31</v>
      </c>
      <c r="R517" t="str">
        <f t="shared" si="53"/>
        <v/>
      </c>
      <c r="S517" s="1" t="str">
        <f t="shared" si="54"/>
        <v/>
      </c>
      <c r="T517" s="4"/>
      <c r="U517" s="4"/>
      <c r="V517" s="4"/>
      <c r="W517" s="4"/>
      <c r="X517" s="4"/>
      <c r="Y517"/>
      <c r="Z517">
        <v>508</v>
      </c>
      <c r="AA517" s="4"/>
      <c r="AB517" s="4"/>
      <c r="AC517" s="4"/>
      <c r="AD517" s="4"/>
      <c r="AE517" s="4"/>
      <c r="AF517" s="4"/>
      <c r="AG517" s="4"/>
      <c r="AH517" s="4"/>
      <c r="AI517" s="4"/>
      <c r="AJ517" s="4"/>
      <c r="AK517" s="4"/>
      <c r="AL517" s="4"/>
      <c r="AM517" s="4"/>
      <c r="AN517" s="4"/>
      <c r="AO517" s="4"/>
      <c r="AP517" s="4"/>
      <c r="AQ517" s="4"/>
      <c r="AR517" s="4"/>
      <c r="AS517" s="4"/>
      <c r="AT517" s="4"/>
      <c r="AU517" s="4"/>
      <c r="AV517" s="4"/>
      <c r="AW517" s="4"/>
      <c r="AX517" s="4"/>
      <c r="AY517" s="4"/>
      <c r="AZ517" s="4"/>
      <c r="BA517" s="4"/>
      <c r="BB517" s="3"/>
      <c r="BC517" s="3"/>
      <c r="CT517" s="2" t="e">
        <v>#N/A</v>
      </c>
      <c r="CU517" s="2" t="e">
        <v>#N/A</v>
      </c>
      <c r="CV517" s="2" t="e">
        <v>#N/A</v>
      </c>
      <c r="CW517" s="2" t="e">
        <v>#N/A</v>
      </c>
      <c r="CX517" s="2" t="e">
        <v>#N/A</v>
      </c>
      <c r="CY517" s="2" t="e">
        <v>#N/A</v>
      </c>
      <c r="CZ517" s="2" t="e">
        <v>#N/A</v>
      </c>
      <c r="DA517" s="2" t="e">
        <v>#N/A</v>
      </c>
      <c r="DB517" s="2" t="e">
        <v>#N/A</v>
      </c>
      <c r="DC517" s="2" t="e">
        <v>#N/A</v>
      </c>
      <c r="DD517" s="2" t="e">
        <v>#N/A</v>
      </c>
      <c r="DE517" s="2" t="e">
        <v>#N/A</v>
      </c>
      <c r="DF517" s="2" t="e">
        <v>#N/A</v>
      </c>
      <c r="DG517" s="2" t="e">
        <v>#N/A</v>
      </c>
      <c r="DH517" s="2" t="e">
        <v>#N/A</v>
      </c>
      <c r="DI517" s="2" t="e">
        <v>#N/A</v>
      </c>
    </row>
    <row r="518" spans="1:113" s="2" customFormat="1">
      <c r="A518" s="4"/>
      <c r="B518" s="4"/>
      <c r="C518" s="46"/>
      <c r="D518" s="46"/>
      <c r="E518" s="46"/>
      <c r="F518" s="46"/>
      <c r="G518" s="46"/>
      <c r="H518" s="46"/>
      <c r="I518" s="46"/>
      <c r="J518" s="46"/>
      <c r="K518" s="46"/>
      <c r="L518" s="47"/>
      <c r="M518" t="str">
        <f t="shared" si="52"/>
        <v>"//*[@class=\"</v>
      </c>
      <c r="N518" t="s">
        <v>31</v>
      </c>
      <c r="R518" t="str">
        <f t="shared" si="53"/>
        <v/>
      </c>
      <c r="S518" s="1" t="str">
        <f t="shared" si="54"/>
        <v/>
      </c>
      <c r="T518" s="4"/>
      <c r="U518" s="4"/>
      <c r="V518" s="4"/>
      <c r="W518" s="4"/>
      <c r="X518" s="4"/>
      <c r="Y518"/>
      <c r="Z518">
        <v>509</v>
      </c>
      <c r="AA518" s="4"/>
      <c r="AB518" s="4"/>
      <c r="AC518" s="4"/>
      <c r="AD518" s="4"/>
      <c r="AE518" s="4"/>
      <c r="AF518" s="4"/>
      <c r="AG518" s="4"/>
      <c r="AH518" s="4"/>
      <c r="AI518" s="4"/>
      <c r="AJ518" s="4"/>
      <c r="AK518" s="4"/>
      <c r="AL518" s="4"/>
      <c r="AM518" s="4"/>
      <c r="AN518" s="4"/>
      <c r="AO518" s="4"/>
      <c r="AP518" s="4"/>
      <c r="AQ518" s="4"/>
      <c r="AR518" s="4"/>
      <c r="AS518" s="4"/>
      <c r="AT518" s="4"/>
      <c r="AU518" s="4"/>
      <c r="AV518" s="4"/>
      <c r="AW518" s="4"/>
      <c r="AX518" s="4"/>
      <c r="AY518" s="4"/>
      <c r="AZ518" s="4"/>
      <c r="BA518" s="4"/>
      <c r="BB518" s="3"/>
      <c r="BC518" s="3"/>
      <c r="CT518" s="2" t="e">
        <v>#N/A</v>
      </c>
      <c r="CU518" s="2" t="e">
        <v>#N/A</v>
      </c>
      <c r="CV518" s="2" t="e">
        <v>#N/A</v>
      </c>
      <c r="CW518" s="2" t="e">
        <v>#N/A</v>
      </c>
      <c r="CX518" s="2" t="e">
        <v>#N/A</v>
      </c>
      <c r="CY518" s="2" t="e">
        <v>#N/A</v>
      </c>
      <c r="CZ518" s="2" t="e">
        <v>#N/A</v>
      </c>
      <c r="DA518" s="2" t="e">
        <v>#N/A</v>
      </c>
      <c r="DB518" s="2" t="e">
        <v>#N/A</v>
      </c>
      <c r="DC518" s="2" t="e">
        <v>#N/A</v>
      </c>
      <c r="DD518" s="2" t="e">
        <v>#N/A</v>
      </c>
      <c r="DE518" s="2" t="e">
        <v>#N/A</v>
      </c>
      <c r="DF518" s="2" t="e">
        <v>#N/A</v>
      </c>
      <c r="DG518" s="2" t="e">
        <v>#N/A</v>
      </c>
      <c r="DH518" s="2" t="e">
        <v>#N/A</v>
      </c>
      <c r="DI518" s="2" t="e">
        <v>#N/A</v>
      </c>
    </row>
    <row r="519" spans="1:113" s="2" customFormat="1">
      <c r="A519" s="4"/>
      <c r="B519" s="4"/>
      <c r="C519" s="46"/>
      <c r="D519" s="46"/>
      <c r="E519" s="46"/>
      <c r="F519" s="46"/>
      <c r="G519" s="46"/>
      <c r="H519" s="46"/>
      <c r="I519" s="46"/>
      <c r="J519" s="46"/>
      <c r="K519" s="46"/>
      <c r="L519" s="47"/>
      <c r="M519" t="str">
        <f t="shared" si="52"/>
        <v>"//*[@class=\"</v>
      </c>
      <c r="N519" t="s">
        <v>31</v>
      </c>
      <c r="R519" t="str">
        <f t="shared" si="53"/>
        <v/>
      </c>
      <c r="S519" s="1" t="str">
        <f t="shared" si="54"/>
        <v/>
      </c>
      <c r="T519" s="4"/>
      <c r="U519" s="4"/>
      <c r="V519" s="4"/>
      <c r="W519" s="4"/>
      <c r="X519" s="4"/>
      <c r="Y519"/>
      <c r="Z519">
        <v>510</v>
      </c>
      <c r="AA519" s="4"/>
      <c r="AB519" s="4"/>
      <c r="AC519" s="4"/>
      <c r="AD519" s="4"/>
      <c r="AE519" s="4"/>
      <c r="AF519" s="4"/>
      <c r="AG519" s="4"/>
      <c r="AH519" s="4"/>
      <c r="AI519" s="4"/>
      <c r="AJ519" s="4"/>
      <c r="AK519" s="4"/>
      <c r="AL519" s="4"/>
      <c r="AM519" s="4"/>
      <c r="AN519" s="4"/>
      <c r="AO519" s="4"/>
      <c r="AP519" s="4"/>
      <c r="AQ519" s="4"/>
      <c r="AR519" s="4"/>
      <c r="AS519" s="4"/>
      <c r="AT519" s="4"/>
      <c r="AU519" s="4"/>
      <c r="AV519" s="4"/>
      <c r="AW519" s="4"/>
      <c r="AX519" s="4"/>
      <c r="AY519" s="4"/>
      <c r="AZ519" s="4"/>
      <c r="BA519" s="4"/>
      <c r="BB519" s="3"/>
      <c r="BC519" s="3"/>
      <c r="CT519" s="2" t="e">
        <v>#N/A</v>
      </c>
      <c r="CU519" s="2" t="e">
        <v>#N/A</v>
      </c>
      <c r="CV519" s="2" t="e">
        <v>#N/A</v>
      </c>
      <c r="CW519" s="2" t="e">
        <v>#N/A</v>
      </c>
      <c r="CX519" s="2" t="e">
        <v>#N/A</v>
      </c>
      <c r="CY519" s="2" t="e">
        <v>#N/A</v>
      </c>
      <c r="CZ519" s="2" t="e">
        <v>#N/A</v>
      </c>
      <c r="DA519" s="2" t="e">
        <v>#N/A</v>
      </c>
      <c r="DB519" s="2" t="e">
        <v>#N/A</v>
      </c>
      <c r="DC519" s="2" t="e">
        <v>#N/A</v>
      </c>
      <c r="DD519" s="2" t="e">
        <v>#N/A</v>
      </c>
      <c r="DE519" s="2" t="e">
        <v>#N/A</v>
      </c>
      <c r="DF519" s="2" t="e">
        <v>#N/A</v>
      </c>
      <c r="DG519" s="2" t="e">
        <v>#N/A</v>
      </c>
      <c r="DH519" s="2" t="e">
        <v>#N/A</v>
      </c>
      <c r="DI519" s="2" t="e">
        <v>#N/A</v>
      </c>
    </row>
    <row r="520" spans="1:113" s="2" customFormat="1">
      <c r="A520" s="4"/>
      <c r="B520" s="4"/>
      <c r="C520" s="46"/>
      <c r="D520" s="46"/>
      <c r="E520" s="46"/>
      <c r="F520" s="46"/>
      <c r="G520" s="46"/>
      <c r="H520" s="46"/>
      <c r="I520" s="46"/>
      <c r="J520" s="46"/>
      <c r="K520" s="46"/>
      <c r="L520" s="47"/>
      <c r="M520" t="str">
        <f t="shared" si="52"/>
        <v>"//*[@class=\"</v>
      </c>
      <c r="N520" t="s">
        <v>31</v>
      </c>
      <c r="R520" t="str">
        <f t="shared" si="53"/>
        <v/>
      </c>
      <c r="S520" s="1" t="str">
        <f t="shared" si="54"/>
        <v/>
      </c>
      <c r="T520" s="4"/>
      <c r="U520" s="4"/>
      <c r="V520" s="4"/>
      <c r="W520" s="4"/>
      <c r="X520" s="4"/>
      <c r="Y520"/>
      <c r="Z520">
        <v>511</v>
      </c>
      <c r="AA520" s="4"/>
      <c r="AB520" s="4"/>
      <c r="AC520" s="4"/>
      <c r="AD520" s="4"/>
      <c r="AE520" s="4"/>
      <c r="AF520" s="4"/>
      <c r="AG520" s="4"/>
      <c r="AH520" s="4"/>
      <c r="AI520" s="4"/>
      <c r="AJ520" s="4"/>
      <c r="AK520" s="4"/>
      <c r="AL520" s="4"/>
      <c r="AM520" s="4"/>
      <c r="AN520" s="4"/>
      <c r="AO520" s="4"/>
      <c r="AP520" s="4"/>
      <c r="AQ520" s="4"/>
      <c r="AR520" s="4"/>
      <c r="AS520" s="4"/>
      <c r="AT520" s="4"/>
      <c r="AU520" s="4"/>
      <c r="AV520" s="4"/>
      <c r="AW520" s="4"/>
      <c r="AX520" s="4"/>
      <c r="AY520" s="4"/>
      <c r="AZ520" s="4"/>
      <c r="BA520" s="4"/>
      <c r="BB520" s="3"/>
      <c r="BC520" s="3"/>
      <c r="CT520" s="2" t="e">
        <v>#N/A</v>
      </c>
      <c r="CU520" s="2" t="e">
        <v>#N/A</v>
      </c>
      <c r="CV520" s="2" t="e">
        <v>#N/A</v>
      </c>
      <c r="CW520" s="2" t="e">
        <v>#N/A</v>
      </c>
      <c r="CX520" s="2" t="e">
        <v>#N/A</v>
      </c>
      <c r="CY520" s="2" t="e">
        <v>#N/A</v>
      </c>
      <c r="CZ520" s="2" t="e">
        <v>#N/A</v>
      </c>
      <c r="DA520" s="2" t="e">
        <v>#N/A</v>
      </c>
      <c r="DB520" s="2" t="e">
        <v>#N/A</v>
      </c>
      <c r="DC520" s="2" t="e">
        <v>#N/A</v>
      </c>
      <c r="DD520" s="2" t="e">
        <v>#N/A</v>
      </c>
      <c r="DE520" s="2" t="e">
        <v>#N/A</v>
      </c>
      <c r="DF520" s="2" t="e">
        <v>#N/A</v>
      </c>
      <c r="DG520" s="2" t="e">
        <v>#N/A</v>
      </c>
      <c r="DH520" s="2" t="e">
        <v>#N/A</v>
      </c>
      <c r="DI520" s="2" t="e">
        <v>#N/A</v>
      </c>
    </row>
    <row r="521" spans="1:113" s="2" customFormat="1">
      <c r="A521" s="4"/>
      <c r="B521" s="4"/>
      <c r="C521" s="46"/>
      <c r="D521" s="46"/>
      <c r="E521" s="46"/>
      <c r="F521" s="46"/>
      <c r="G521" s="46"/>
      <c r="H521" s="46"/>
      <c r="I521" s="46"/>
      <c r="J521" s="46"/>
      <c r="K521" s="46"/>
      <c r="L521" s="47"/>
      <c r="M521" t="str">
        <f t="shared" ref="M521:M584" si="64">IF(H521="id",""""&amp;"//*[@id=\"&amp;"""",""""&amp;"//*[@class=\"&amp;"""")</f>
        <v>"//*[@class=\"</v>
      </c>
      <c r="N521" t="s">
        <v>31</v>
      </c>
      <c r="R521" t="str">
        <f t="shared" ref="R521:R584" si="65">SUBSTITUTE(IF(C521="Y",""""&amp;E521&amp;""""&amp;":"&amp;Q521&amp;"","")," ","")</f>
        <v/>
      </c>
      <c r="S521" s="1" t="str">
        <f t="shared" si="54"/>
        <v/>
      </c>
      <c r="T521" s="4"/>
      <c r="U521" s="4"/>
      <c r="V521" s="4"/>
      <c r="W521" s="4"/>
      <c r="X521" s="4"/>
      <c r="Y521"/>
      <c r="Z521">
        <v>512</v>
      </c>
      <c r="AA521" s="4"/>
      <c r="AB521" s="4"/>
      <c r="AC521" s="4"/>
      <c r="AD521" s="4"/>
      <c r="AE521" s="4"/>
      <c r="AF521" s="4"/>
      <c r="AG521" s="4"/>
      <c r="AH521" s="4"/>
      <c r="AI521" s="4"/>
      <c r="AJ521" s="4"/>
      <c r="AK521" s="4"/>
      <c r="AL521" s="4"/>
      <c r="AM521" s="4"/>
      <c r="AN521" s="4"/>
      <c r="AO521" s="4"/>
      <c r="AP521" s="4"/>
      <c r="AQ521" s="4"/>
      <c r="AR521" s="4"/>
      <c r="AS521" s="4"/>
      <c r="AT521" s="4"/>
      <c r="AU521" s="4"/>
      <c r="AV521" s="4"/>
      <c r="AW521" s="4"/>
      <c r="AX521" s="4"/>
      <c r="AY521" s="4"/>
      <c r="AZ521" s="4"/>
      <c r="BA521" s="4"/>
      <c r="BB521" s="3"/>
      <c r="BC521" s="3"/>
      <c r="CT521" s="2" t="e">
        <v>#N/A</v>
      </c>
      <c r="CU521" s="2" t="e">
        <v>#N/A</v>
      </c>
      <c r="CV521" s="2" t="e">
        <v>#N/A</v>
      </c>
      <c r="CW521" s="2" t="e">
        <v>#N/A</v>
      </c>
      <c r="CX521" s="2" t="e">
        <v>#N/A</v>
      </c>
      <c r="CY521" s="2" t="e">
        <v>#N/A</v>
      </c>
      <c r="CZ521" s="2" t="e">
        <v>#N/A</v>
      </c>
      <c r="DA521" s="2" t="e">
        <v>#N/A</v>
      </c>
      <c r="DB521" s="2" t="e">
        <v>#N/A</v>
      </c>
      <c r="DC521" s="2" t="e">
        <v>#N/A</v>
      </c>
      <c r="DD521" s="2" t="e">
        <v>#N/A</v>
      </c>
      <c r="DE521" s="2" t="e">
        <v>#N/A</v>
      </c>
      <c r="DF521" s="2" t="e">
        <v>#N/A</v>
      </c>
      <c r="DG521" s="2" t="e">
        <v>#N/A</v>
      </c>
      <c r="DH521" s="2" t="e">
        <v>#N/A</v>
      </c>
      <c r="DI521" s="2" t="e">
        <v>#N/A</v>
      </c>
    </row>
    <row r="522" spans="1:113" s="2" customFormat="1">
      <c r="A522" s="4"/>
      <c r="B522" s="4"/>
      <c r="C522" s="46"/>
      <c r="D522" s="46"/>
      <c r="E522" s="46"/>
      <c r="F522" s="46"/>
      <c r="G522" s="46"/>
      <c r="H522" s="46"/>
      <c r="I522" s="46"/>
      <c r="J522" s="46"/>
      <c r="K522" s="46"/>
      <c r="L522" s="47"/>
      <c r="M522" t="str">
        <f t="shared" si="64"/>
        <v>"//*[@class=\"</v>
      </c>
      <c r="N522" t="s">
        <v>31</v>
      </c>
      <c r="R522" t="str">
        <f t="shared" si="65"/>
        <v/>
      </c>
      <c r="S522" s="1" t="str">
        <f t="shared" si="54"/>
        <v/>
      </c>
      <c r="T522" s="4"/>
      <c r="U522" s="4"/>
      <c r="V522" s="4"/>
      <c r="W522" s="4"/>
      <c r="X522" s="4"/>
      <c r="Y522"/>
      <c r="Z522">
        <v>513</v>
      </c>
      <c r="AA522" s="4"/>
      <c r="AB522" s="4"/>
      <c r="AC522" s="4"/>
      <c r="AD522" s="4"/>
      <c r="AE522" s="4"/>
      <c r="AF522" s="4"/>
      <c r="AG522" s="4"/>
      <c r="AH522" s="4"/>
      <c r="AI522" s="4"/>
      <c r="AJ522" s="4"/>
      <c r="AK522" s="4"/>
      <c r="AL522" s="4"/>
      <c r="AM522" s="4"/>
      <c r="AN522" s="4"/>
      <c r="AO522" s="4"/>
      <c r="AP522" s="4"/>
      <c r="AQ522" s="4"/>
      <c r="AR522" s="4"/>
      <c r="AS522" s="4"/>
      <c r="AT522" s="4"/>
      <c r="AU522" s="4"/>
      <c r="AV522" s="4"/>
      <c r="AW522" s="4"/>
      <c r="AX522" s="4"/>
      <c r="AY522" s="4"/>
      <c r="AZ522" s="4"/>
      <c r="BA522" s="4"/>
      <c r="BB522" s="3"/>
      <c r="BC522" s="3"/>
      <c r="CT522" s="2" t="e">
        <v>#N/A</v>
      </c>
      <c r="CU522" s="2" t="e">
        <v>#N/A</v>
      </c>
      <c r="CV522" s="2" t="e">
        <v>#N/A</v>
      </c>
      <c r="CW522" s="2" t="e">
        <v>#N/A</v>
      </c>
      <c r="CX522" s="2" t="e">
        <v>#N/A</v>
      </c>
      <c r="CY522" s="2" t="e">
        <v>#N/A</v>
      </c>
      <c r="CZ522" s="2" t="e">
        <v>#N/A</v>
      </c>
      <c r="DA522" s="2" t="e">
        <v>#N/A</v>
      </c>
      <c r="DB522" s="2" t="e">
        <v>#N/A</v>
      </c>
      <c r="DC522" s="2" t="e">
        <v>#N/A</v>
      </c>
      <c r="DD522" s="2" t="e">
        <v>#N/A</v>
      </c>
      <c r="DE522" s="2" t="e">
        <v>#N/A</v>
      </c>
      <c r="DF522" s="2" t="e">
        <v>#N/A</v>
      </c>
      <c r="DG522" s="2" t="e">
        <v>#N/A</v>
      </c>
      <c r="DH522" s="2" t="e">
        <v>#N/A</v>
      </c>
      <c r="DI522" s="2" t="e">
        <v>#N/A</v>
      </c>
    </row>
    <row r="523" spans="1:113" s="2" customFormat="1">
      <c r="A523" s="4"/>
      <c r="B523" s="4"/>
      <c r="C523" s="46"/>
      <c r="D523" s="46"/>
      <c r="E523" s="46"/>
      <c r="F523" s="46"/>
      <c r="G523" s="46"/>
      <c r="H523" s="46"/>
      <c r="I523" s="46"/>
      <c r="J523" s="46"/>
      <c r="K523" s="46"/>
      <c r="L523" s="47"/>
      <c r="M523" t="str">
        <f t="shared" si="64"/>
        <v>"//*[@class=\"</v>
      </c>
      <c r="N523" t="s">
        <v>31</v>
      </c>
      <c r="R523" t="str">
        <f t="shared" si="65"/>
        <v/>
      </c>
      <c r="S523" s="1" t="str">
        <f t="shared" ref="S523:S586" si="66">IF(C523="Y",IF(D523&lt;&gt;"mat-select",IF(D523="End","",IF(O523="innerText",I523&amp;"="&amp;IF(C523="Y",IF(J523&lt;&gt;"Y",$S$8&amp;$R$9&amp;"."&amp;E523&amp;")."&amp;IF(OR(O523="click",O523="innerText"),O523&amp;"();",O523&amp;"("&amp;$Q$8&amp;"."&amp;E523&amp;");"),$S$7&amp;$R$9&amp;"."&amp;SUBSTITUTE(E523," ","")&amp;")."&amp;IF(O523="click",O523&amp;"();",O523&amp;"("&amp;"'"&amp;K523&amp;"'"&amp;");")),""),IF(C523="Y",IF(J523&lt;&gt;"Y",$S$8&amp;$R$9&amp;"."&amp;SUBSTITUTE(E523," ","")&amp;")."&amp;IF(OR(O523="click",O523="innerText"),O523&amp;"();",O523&amp;"("&amp;$Q$8&amp;"."&amp;SUBSTITUTE(E523," ","")&amp;");"),$S$7&amp;$R$9&amp;"."&amp;SUBSTITUTE(E523," ","")&amp;")."&amp;IF(O523="click",O523&amp;"();",O523&amp;"("&amp;"'"&amp;K523&amp;"'"&amp;");")),""))),"let form"&amp;Z523&amp;": String;"&amp;"for (let i = 1; i &lt; 30; i++) {"&amp;$S$8&amp;$R$9&amp;"."&amp;SUBSTITUTE(E523," ","")&amp;").click();"&amp;$CE$4&amp; "form"&amp;Z523&amp;"="&amp; $S$8&amp;$R$9&amp;"."&amp;SUBSTITUTE(E523," ","")&amp;").innerText();" &amp;"if ("&amp;"form"&amp;Z523&amp;"=="&amp; "Data[index]."&amp;SUBSTITUTE(E523," ","") &amp;"){"&amp;$CE$7),"")</f>
        <v/>
      </c>
      <c r="T523" s="4"/>
      <c r="U523" s="4"/>
      <c r="V523" s="4"/>
      <c r="W523" s="4"/>
      <c r="X523" s="4"/>
      <c r="Y523"/>
      <c r="Z523">
        <v>514</v>
      </c>
      <c r="AA523" s="4"/>
      <c r="AB523" s="4"/>
      <c r="AC523" s="4"/>
      <c r="AD523" s="4"/>
      <c r="AE523" s="4"/>
      <c r="AF523" s="4"/>
      <c r="AG523" s="4"/>
      <c r="AH523" s="4"/>
      <c r="AI523" s="4"/>
      <c r="AJ523" s="4"/>
      <c r="AK523" s="4"/>
      <c r="AL523" s="4"/>
      <c r="AM523" s="4"/>
      <c r="AN523" s="4"/>
      <c r="AO523" s="4"/>
      <c r="AP523" s="4"/>
      <c r="AQ523" s="4"/>
      <c r="AR523" s="4"/>
      <c r="AS523" s="4"/>
      <c r="AT523" s="4"/>
      <c r="AU523" s="4"/>
      <c r="AV523" s="4"/>
      <c r="AW523" s="4"/>
      <c r="AX523" s="4"/>
      <c r="AY523" s="4"/>
      <c r="AZ523" s="4"/>
      <c r="BA523" s="4"/>
      <c r="BB523" s="3"/>
      <c r="BC523" s="3"/>
      <c r="CT523" s="2" t="e">
        <v>#N/A</v>
      </c>
      <c r="CU523" s="2" t="e">
        <v>#N/A</v>
      </c>
      <c r="CV523" s="2" t="e">
        <v>#N/A</v>
      </c>
      <c r="CW523" s="2" t="e">
        <v>#N/A</v>
      </c>
      <c r="CX523" s="2" t="e">
        <v>#N/A</v>
      </c>
      <c r="CY523" s="2" t="e">
        <v>#N/A</v>
      </c>
      <c r="CZ523" s="2" t="e">
        <v>#N/A</v>
      </c>
      <c r="DA523" s="2" t="e">
        <v>#N/A</v>
      </c>
      <c r="DB523" s="2" t="e">
        <v>#N/A</v>
      </c>
      <c r="DC523" s="2" t="e">
        <v>#N/A</v>
      </c>
      <c r="DD523" s="2" t="e">
        <v>#N/A</v>
      </c>
      <c r="DE523" s="2" t="e">
        <v>#N/A</v>
      </c>
      <c r="DF523" s="2" t="e">
        <v>#N/A</v>
      </c>
      <c r="DG523" s="2" t="e">
        <v>#N/A</v>
      </c>
      <c r="DH523" s="2" t="e">
        <v>#N/A</v>
      </c>
      <c r="DI523" s="2" t="e">
        <v>#N/A</v>
      </c>
    </row>
    <row r="524" spans="1:113" s="2" customFormat="1">
      <c r="A524" s="4"/>
      <c r="B524" s="4"/>
      <c r="C524" s="30"/>
      <c r="D524" s="32"/>
      <c r="E524" s="45"/>
      <c r="F524" s="45"/>
      <c r="G524" s="45"/>
      <c r="H524" s="45"/>
      <c r="I524" s="45"/>
      <c r="J524" s="30"/>
      <c r="K524" s="30"/>
      <c r="L524" s="1"/>
      <c r="M524" t="str">
        <f t="shared" si="64"/>
        <v>"//*[@class=\"</v>
      </c>
      <c r="N524" t="s">
        <v>31</v>
      </c>
      <c r="O524" s="4" t="str">
        <f t="shared" si="60"/>
        <v>click</v>
      </c>
      <c r="P524" t="str">
        <f t="shared" si="61"/>
        <v>();</v>
      </c>
      <c r="Q524" t="str">
        <f t="shared" si="63"/>
        <v/>
      </c>
      <c r="R524" t="str">
        <f t="shared" si="65"/>
        <v/>
      </c>
      <c r="S524" s="1" t="str">
        <f t="shared" si="66"/>
        <v/>
      </c>
      <c r="T524" s="4"/>
      <c r="U524" s="4"/>
      <c r="V524" s="4"/>
      <c r="W524" s="4"/>
      <c r="X524" s="4"/>
      <c r="Y524"/>
      <c r="Z524">
        <v>515</v>
      </c>
      <c r="AA524" s="4"/>
      <c r="AB524" s="4"/>
      <c r="AC524" s="4"/>
      <c r="AD524" s="4"/>
      <c r="AE524" s="4"/>
      <c r="AF524" s="4"/>
      <c r="AG524" s="4"/>
      <c r="AH524" s="4"/>
      <c r="AI524" s="4"/>
      <c r="AJ524" s="4"/>
      <c r="AK524" s="4"/>
      <c r="AL524" s="4"/>
      <c r="AM524" s="4"/>
      <c r="AN524" s="4"/>
      <c r="AO524" s="4"/>
      <c r="AP524" s="4"/>
      <c r="AQ524" s="4"/>
      <c r="AR524" s="4"/>
      <c r="AS524" s="4"/>
      <c r="AT524" s="4"/>
      <c r="AU524" s="4"/>
      <c r="AV524" s="4"/>
      <c r="AW524" s="4"/>
      <c r="AX524" s="4"/>
      <c r="AY524" s="4"/>
      <c r="AZ524" s="4"/>
      <c r="BA524" s="4"/>
      <c r="BB524" s="3"/>
      <c r="BC524" s="3"/>
      <c r="CT524" s="2" t="e">
        <v>#N/A</v>
      </c>
      <c r="CU524" s="2" t="e">
        <v>#N/A</v>
      </c>
      <c r="CV524" s="2" t="e">
        <v>#N/A</v>
      </c>
      <c r="CW524" s="2" t="e">
        <v>#N/A</v>
      </c>
      <c r="CX524" s="2" t="e">
        <v>#N/A</v>
      </c>
      <c r="CY524" s="2" t="e">
        <v>#N/A</v>
      </c>
      <c r="CZ524" s="2" t="e">
        <v>#N/A</v>
      </c>
      <c r="DA524" s="2" t="e">
        <v>#N/A</v>
      </c>
      <c r="DB524" s="2" t="e">
        <v>#N/A</v>
      </c>
      <c r="DC524" s="2" t="e">
        <v>#N/A</v>
      </c>
      <c r="DD524" s="2" t="e">
        <v>#N/A</v>
      </c>
      <c r="DE524" s="2" t="e">
        <v>#N/A</v>
      </c>
      <c r="DF524" s="2" t="e">
        <v>#N/A</v>
      </c>
      <c r="DG524" s="2" t="e">
        <v>#N/A</v>
      </c>
      <c r="DH524" s="2" t="e">
        <v>#N/A</v>
      </c>
      <c r="DI524" s="2" t="e">
        <v>#N/A</v>
      </c>
    </row>
    <row r="525" spans="1:113" s="2" customFormat="1">
      <c r="A525" s="4"/>
      <c r="B525" s="4"/>
      <c r="C525" s="30"/>
      <c r="D525" s="32"/>
      <c r="E525" s="45"/>
      <c r="F525" s="45"/>
      <c r="G525" s="45"/>
      <c r="H525" s="45"/>
      <c r="I525" s="45"/>
      <c r="J525" s="30"/>
      <c r="K525" s="30"/>
      <c r="L525" s="1"/>
      <c r="M525" t="str">
        <f t="shared" si="64"/>
        <v>"//*[@class=\"</v>
      </c>
      <c r="N525" t="str">
        <f t="shared" ref="N525:N532" si="67">IF(A525="Y",""""&amp;C525&amp;""""&amp;": "&amp;M525&amp;",","")</f>
        <v/>
      </c>
      <c r="O525" s="4" t="str">
        <f t="shared" si="60"/>
        <v>click</v>
      </c>
      <c r="P525" t="str">
        <f t="shared" si="61"/>
        <v>();</v>
      </c>
      <c r="Q525" t="str">
        <f t="shared" si="63"/>
        <v/>
      </c>
      <c r="R525" t="str">
        <f t="shared" si="65"/>
        <v/>
      </c>
      <c r="S525" s="1" t="str">
        <f t="shared" si="66"/>
        <v/>
      </c>
      <c r="T525" s="4"/>
      <c r="U525" s="4"/>
      <c r="V525" s="4"/>
      <c r="W525" s="4"/>
      <c r="X525" s="4"/>
      <c r="Y525"/>
      <c r="Z525">
        <v>516</v>
      </c>
      <c r="AA525" s="4"/>
      <c r="AB525" s="4"/>
      <c r="AC525" s="4"/>
      <c r="AD525" s="4"/>
      <c r="AE525" s="4"/>
      <c r="AF525" s="4"/>
      <c r="AG525" s="4"/>
      <c r="AH525" s="4"/>
      <c r="AI525" s="4"/>
      <c r="AJ525" s="4"/>
      <c r="AK525" s="4"/>
      <c r="AL525" s="4"/>
      <c r="AM525" s="4"/>
      <c r="AN525" s="4"/>
      <c r="AO525" s="4"/>
      <c r="AP525" s="4"/>
      <c r="AQ525" s="4"/>
      <c r="AR525" s="4"/>
      <c r="AS525" s="4"/>
      <c r="AT525" s="4"/>
      <c r="AU525" s="4"/>
      <c r="AV525" s="4"/>
      <c r="AW525" s="4"/>
      <c r="AX525" s="4"/>
      <c r="AY525" s="4"/>
      <c r="AZ525" s="4"/>
      <c r="BA525" s="4"/>
      <c r="BB525" s="3"/>
      <c r="BC525" s="3"/>
      <c r="CT525" s="2" t="e">
        <v>#N/A</v>
      </c>
      <c r="CU525" s="2" t="e">
        <v>#N/A</v>
      </c>
      <c r="CV525" s="2" t="e">
        <v>#N/A</v>
      </c>
      <c r="CW525" s="2" t="e">
        <v>#N/A</v>
      </c>
      <c r="CX525" s="2" t="e">
        <v>#N/A</v>
      </c>
      <c r="CY525" s="2" t="e">
        <v>#N/A</v>
      </c>
      <c r="CZ525" s="2" t="e">
        <v>#N/A</v>
      </c>
      <c r="DA525" s="2" t="e">
        <v>#N/A</v>
      </c>
      <c r="DB525" s="2" t="e">
        <v>#N/A</v>
      </c>
      <c r="DC525" s="2" t="e">
        <v>#N/A</v>
      </c>
      <c r="DD525" s="2" t="e">
        <v>#N/A</v>
      </c>
      <c r="DE525" s="2" t="e">
        <v>#N/A</v>
      </c>
      <c r="DF525" s="2" t="e">
        <v>#N/A</v>
      </c>
      <c r="DG525" s="2" t="e">
        <v>#N/A</v>
      </c>
      <c r="DH525" s="2" t="e">
        <v>#N/A</v>
      </c>
      <c r="DI525" s="2" t="e">
        <v>#N/A</v>
      </c>
    </row>
    <row r="526" spans="1:113" s="2" customFormat="1">
      <c r="A526" s="4"/>
      <c r="B526" s="4"/>
      <c r="C526" s="30"/>
      <c r="D526" s="32"/>
      <c r="E526" s="45"/>
      <c r="F526" s="45"/>
      <c r="G526" s="45"/>
      <c r="H526" s="45"/>
      <c r="I526" s="45"/>
      <c r="J526" s="30"/>
      <c r="K526" s="30"/>
      <c r="L526" s="1"/>
      <c r="M526" t="str">
        <f t="shared" si="64"/>
        <v>"//*[@class=\"</v>
      </c>
      <c r="N526" t="str">
        <f t="shared" si="67"/>
        <v/>
      </c>
      <c r="O526" s="4" t="str">
        <f t="shared" si="60"/>
        <v>click</v>
      </c>
      <c r="P526" t="str">
        <f t="shared" si="61"/>
        <v>();</v>
      </c>
      <c r="Q526" t="str">
        <f t="shared" si="63"/>
        <v/>
      </c>
      <c r="R526" t="str">
        <f t="shared" si="65"/>
        <v/>
      </c>
      <c r="S526" s="1" t="str">
        <f t="shared" si="66"/>
        <v/>
      </c>
      <c r="T526" s="4"/>
      <c r="U526" s="4"/>
      <c r="V526" s="4"/>
      <c r="W526" s="4"/>
      <c r="X526" s="4"/>
      <c r="Y526"/>
      <c r="Z526">
        <v>517</v>
      </c>
      <c r="AA526" s="4"/>
      <c r="AB526" s="4"/>
      <c r="AC526" s="4"/>
      <c r="AD526" s="4"/>
      <c r="AE526" s="4"/>
      <c r="AF526" s="4"/>
      <c r="AG526" s="4"/>
      <c r="AH526" s="4"/>
      <c r="AI526" s="4"/>
      <c r="AJ526" s="4"/>
      <c r="AK526" s="4"/>
      <c r="AL526" s="4"/>
      <c r="AM526" s="4"/>
      <c r="AN526" s="4"/>
      <c r="AO526" s="4"/>
      <c r="AP526" s="4"/>
      <c r="AQ526" s="4"/>
      <c r="AR526" s="4"/>
      <c r="AS526" s="4"/>
      <c r="AT526" s="4"/>
      <c r="AU526" s="4"/>
      <c r="AV526" s="4"/>
      <c r="AW526" s="4"/>
      <c r="AX526" s="4"/>
      <c r="AY526" s="4"/>
      <c r="AZ526" s="4"/>
      <c r="BA526" s="4"/>
      <c r="BB526" s="3"/>
      <c r="BC526" s="3"/>
      <c r="CT526" s="2" t="e">
        <v>#N/A</v>
      </c>
      <c r="CU526" s="2" t="e">
        <v>#N/A</v>
      </c>
      <c r="CV526" s="2" t="e">
        <v>#N/A</v>
      </c>
      <c r="CW526" s="2" t="e">
        <v>#N/A</v>
      </c>
      <c r="CX526" s="2" t="e">
        <v>#N/A</v>
      </c>
      <c r="CY526" s="2" t="e">
        <v>#N/A</v>
      </c>
      <c r="CZ526" s="2" t="e">
        <v>#N/A</v>
      </c>
      <c r="DA526" s="2" t="e">
        <v>#N/A</v>
      </c>
      <c r="DB526" s="2" t="e">
        <v>#N/A</v>
      </c>
      <c r="DC526" s="2" t="e">
        <v>#N/A</v>
      </c>
      <c r="DD526" s="2" t="e">
        <v>#N/A</v>
      </c>
      <c r="DE526" s="2" t="e">
        <v>#N/A</v>
      </c>
      <c r="DF526" s="2" t="e">
        <v>#N/A</v>
      </c>
      <c r="DG526" s="2" t="e">
        <v>#N/A</v>
      </c>
      <c r="DH526" s="2" t="e">
        <v>#N/A</v>
      </c>
      <c r="DI526" s="2" t="e">
        <v>#N/A</v>
      </c>
    </row>
    <row r="527" spans="1:113" s="2" customFormat="1">
      <c r="A527" s="4"/>
      <c r="B527" s="4"/>
      <c r="C527" s="30"/>
      <c r="D527" s="32"/>
      <c r="E527" s="45"/>
      <c r="F527" s="45"/>
      <c r="G527" s="45"/>
      <c r="H527" s="45"/>
      <c r="I527" s="45"/>
      <c r="J527" s="30"/>
      <c r="K527" s="30"/>
      <c r="L527" s="1"/>
      <c r="M527" t="str">
        <f t="shared" si="64"/>
        <v>"//*[@class=\"</v>
      </c>
      <c r="N527" t="str">
        <f t="shared" si="67"/>
        <v/>
      </c>
      <c r="O527" s="4" t="str">
        <f t="shared" si="60"/>
        <v>click</v>
      </c>
      <c r="P527" t="str">
        <f t="shared" si="61"/>
        <v>();</v>
      </c>
      <c r="Q527" t="str">
        <f t="shared" si="63"/>
        <v/>
      </c>
      <c r="R527" t="str">
        <f t="shared" si="65"/>
        <v/>
      </c>
      <c r="S527" s="1" t="str">
        <f t="shared" si="66"/>
        <v/>
      </c>
      <c r="T527" s="4"/>
      <c r="U527" s="4"/>
      <c r="V527" s="4"/>
      <c r="W527" s="4"/>
      <c r="X527" s="4"/>
      <c r="Y527"/>
      <c r="Z527">
        <v>518</v>
      </c>
      <c r="AA527" s="4"/>
      <c r="AB527" s="4"/>
      <c r="AC527" s="4"/>
      <c r="AD527" s="4"/>
      <c r="AE527" s="4"/>
      <c r="AF527" s="4"/>
      <c r="AG527" s="4"/>
      <c r="AH527" s="4"/>
      <c r="AI527" s="4"/>
      <c r="AJ527" s="4"/>
      <c r="AK527" s="4"/>
      <c r="AL527" s="4"/>
      <c r="AM527" s="4"/>
      <c r="AN527" s="4"/>
      <c r="AO527" s="4"/>
      <c r="AP527" s="4"/>
      <c r="AQ527" s="4"/>
      <c r="AR527" s="4"/>
      <c r="AS527" s="4"/>
      <c r="AT527" s="4"/>
      <c r="AU527" s="4"/>
      <c r="AV527" s="4"/>
      <c r="AW527" s="4"/>
      <c r="AX527" s="4"/>
      <c r="AY527" s="4"/>
      <c r="AZ527" s="4"/>
      <c r="BA527" s="4"/>
      <c r="BB527" s="3"/>
      <c r="BC527" s="3"/>
      <c r="CT527" s="2" t="e">
        <v>#N/A</v>
      </c>
      <c r="CU527" s="2" t="e">
        <v>#N/A</v>
      </c>
      <c r="CV527" s="2" t="e">
        <v>#N/A</v>
      </c>
      <c r="CW527" s="2" t="e">
        <v>#N/A</v>
      </c>
      <c r="CX527" s="2" t="e">
        <v>#N/A</v>
      </c>
      <c r="CY527" s="2" t="e">
        <v>#N/A</v>
      </c>
      <c r="CZ527" s="2" t="e">
        <v>#N/A</v>
      </c>
      <c r="DA527" s="2" t="e">
        <v>#N/A</v>
      </c>
      <c r="DB527" s="2" t="e">
        <v>#N/A</v>
      </c>
      <c r="DC527" s="2" t="e">
        <v>#N/A</v>
      </c>
      <c r="DD527" s="2" t="e">
        <v>#N/A</v>
      </c>
      <c r="DE527" s="2" t="e">
        <v>#N/A</v>
      </c>
      <c r="DF527" s="2" t="e">
        <v>#N/A</v>
      </c>
      <c r="DG527" s="2" t="e">
        <v>#N/A</v>
      </c>
      <c r="DH527" s="2" t="e">
        <v>#N/A</v>
      </c>
      <c r="DI527" s="2" t="e">
        <v>#N/A</v>
      </c>
    </row>
    <row r="528" spans="1:113" s="2" customFormat="1">
      <c r="A528" s="4"/>
      <c r="B528" s="4"/>
      <c r="C528" s="30"/>
      <c r="D528" s="32"/>
      <c r="E528" s="45"/>
      <c r="F528" s="45"/>
      <c r="G528" s="45"/>
      <c r="H528" s="45"/>
      <c r="I528" s="45"/>
      <c r="J528" s="30"/>
      <c r="K528" s="30"/>
      <c r="L528" s="1"/>
      <c r="M528" t="str">
        <f t="shared" si="64"/>
        <v>"//*[@class=\"</v>
      </c>
      <c r="N528" t="str">
        <f t="shared" si="67"/>
        <v/>
      </c>
      <c r="O528" s="4" t="str">
        <f t="shared" si="60"/>
        <v>click</v>
      </c>
      <c r="P528" t="str">
        <f t="shared" si="61"/>
        <v>();</v>
      </c>
      <c r="Q528" t="str">
        <f t="shared" si="63"/>
        <v/>
      </c>
      <c r="R528" t="str">
        <f t="shared" si="65"/>
        <v/>
      </c>
      <c r="S528" s="1" t="str">
        <f t="shared" si="66"/>
        <v/>
      </c>
      <c r="T528" s="4"/>
      <c r="U528" s="4"/>
      <c r="V528" s="4"/>
      <c r="W528" s="4"/>
      <c r="X528" s="4"/>
      <c r="Y528"/>
      <c r="Z528">
        <v>519</v>
      </c>
      <c r="AA528" s="4"/>
      <c r="AB528" s="4"/>
      <c r="AC528" s="4"/>
      <c r="AD528" s="4"/>
      <c r="AE528" s="4"/>
      <c r="AF528" s="4"/>
      <c r="AG528" s="4"/>
      <c r="AH528" s="4"/>
      <c r="AI528" s="4"/>
      <c r="AJ528" s="4"/>
      <c r="AK528" s="4"/>
      <c r="AL528" s="4"/>
      <c r="AM528" s="4"/>
      <c r="AN528" s="4"/>
      <c r="AO528" s="4"/>
      <c r="AP528" s="4"/>
      <c r="AQ528" s="4"/>
      <c r="AR528" s="4"/>
      <c r="AS528" s="4"/>
      <c r="AT528" s="4"/>
      <c r="AU528" s="4"/>
      <c r="AV528" s="4"/>
      <c r="AW528" s="4"/>
      <c r="AX528" s="4"/>
      <c r="AY528" s="4"/>
      <c r="AZ528" s="4"/>
      <c r="BA528" s="4"/>
      <c r="BB528" s="3"/>
      <c r="BC528" s="3"/>
      <c r="CT528" s="2" t="e">
        <v>#N/A</v>
      </c>
      <c r="CU528" s="2" t="e">
        <v>#N/A</v>
      </c>
      <c r="CV528" s="2" t="e">
        <v>#N/A</v>
      </c>
      <c r="CW528" s="2" t="e">
        <v>#N/A</v>
      </c>
      <c r="CX528" s="2" t="e">
        <v>#N/A</v>
      </c>
      <c r="CY528" s="2" t="e">
        <v>#N/A</v>
      </c>
      <c r="CZ528" s="2" t="e">
        <v>#N/A</v>
      </c>
      <c r="DA528" s="2" t="e">
        <v>#N/A</v>
      </c>
      <c r="DB528" s="2" t="e">
        <v>#N/A</v>
      </c>
      <c r="DC528" s="2" t="e">
        <v>#N/A</v>
      </c>
      <c r="DD528" s="2" t="e">
        <v>#N/A</v>
      </c>
      <c r="DE528" s="2" t="e">
        <v>#N/A</v>
      </c>
      <c r="DF528" s="2" t="e">
        <v>#N/A</v>
      </c>
      <c r="DG528" s="2" t="e">
        <v>#N/A</v>
      </c>
      <c r="DH528" s="2" t="e">
        <v>#N/A</v>
      </c>
      <c r="DI528" s="2" t="e">
        <v>#N/A</v>
      </c>
    </row>
    <row r="529" spans="1:113" s="2" customFormat="1">
      <c r="A529" s="4"/>
      <c r="B529" s="4"/>
      <c r="C529" s="30"/>
      <c r="D529" s="32"/>
      <c r="E529" s="45"/>
      <c r="F529" s="45"/>
      <c r="G529" s="45"/>
      <c r="H529" s="45"/>
      <c r="I529" s="45"/>
      <c r="J529" s="30"/>
      <c r="K529" s="30"/>
      <c r="L529" s="1"/>
      <c r="M529" t="str">
        <f t="shared" si="64"/>
        <v>"//*[@class=\"</v>
      </c>
      <c r="N529" t="str">
        <f t="shared" si="67"/>
        <v/>
      </c>
      <c r="O529" s="4" t="str">
        <f t="shared" si="60"/>
        <v>click</v>
      </c>
      <c r="P529" t="str">
        <f t="shared" si="61"/>
        <v>();</v>
      </c>
      <c r="Q529" t="str">
        <f t="shared" si="63"/>
        <v/>
      </c>
      <c r="R529" t="str">
        <f t="shared" si="65"/>
        <v/>
      </c>
      <c r="S529" s="1" t="str">
        <f t="shared" si="66"/>
        <v/>
      </c>
      <c r="T529" s="4"/>
      <c r="U529" s="4"/>
      <c r="V529" s="4"/>
      <c r="W529" s="4"/>
      <c r="X529" s="4"/>
      <c r="Y529"/>
      <c r="Z529">
        <v>520</v>
      </c>
      <c r="AA529" s="4"/>
      <c r="AB529" s="4"/>
      <c r="AC529" s="4"/>
      <c r="AD529" s="4"/>
      <c r="AE529" s="4"/>
      <c r="AF529" s="4"/>
      <c r="AG529" s="4"/>
      <c r="AH529" s="4"/>
      <c r="AI529" s="4"/>
      <c r="AJ529" s="4"/>
      <c r="AK529" s="4"/>
      <c r="AL529" s="4"/>
      <c r="AM529" s="4"/>
      <c r="AN529" s="4"/>
      <c r="AO529" s="4"/>
      <c r="AP529" s="4"/>
      <c r="AQ529" s="4"/>
      <c r="AR529" s="4"/>
      <c r="AS529" s="4"/>
      <c r="AT529" s="4"/>
      <c r="AU529" s="4"/>
      <c r="AV529" s="4"/>
      <c r="AW529" s="4"/>
      <c r="AX529" s="4"/>
      <c r="AY529" s="4"/>
      <c r="AZ529" s="4"/>
      <c r="BA529" s="4"/>
      <c r="BB529" s="3"/>
      <c r="BC529" s="3"/>
      <c r="CT529" s="2" t="e">
        <v>#N/A</v>
      </c>
      <c r="CU529" s="2" t="e">
        <v>#N/A</v>
      </c>
      <c r="CV529" s="2" t="e">
        <v>#N/A</v>
      </c>
      <c r="CW529" s="2" t="e">
        <v>#N/A</v>
      </c>
      <c r="CX529" s="2" t="e">
        <v>#N/A</v>
      </c>
      <c r="CY529" s="2" t="e">
        <v>#N/A</v>
      </c>
      <c r="CZ529" s="2" t="e">
        <v>#N/A</v>
      </c>
      <c r="DA529" s="2" t="e">
        <v>#N/A</v>
      </c>
      <c r="DB529" s="2" t="e">
        <v>#N/A</v>
      </c>
      <c r="DC529" s="2" t="e">
        <v>#N/A</v>
      </c>
      <c r="DD529" s="2" t="e">
        <v>#N/A</v>
      </c>
      <c r="DE529" s="2" t="e">
        <v>#N/A</v>
      </c>
      <c r="DF529" s="2" t="e">
        <v>#N/A</v>
      </c>
      <c r="DG529" s="2" t="e">
        <v>#N/A</v>
      </c>
      <c r="DH529" s="2" t="e">
        <v>#N/A</v>
      </c>
      <c r="DI529" s="2" t="e">
        <v>#N/A</v>
      </c>
    </row>
    <row r="530" spans="1:113" s="2" customFormat="1">
      <c r="A530" s="4"/>
      <c r="B530" s="4"/>
      <c r="C530" s="30"/>
      <c r="D530" s="32"/>
      <c r="E530" s="45"/>
      <c r="F530" s="45"/>
      <c r="G530" s="45"/>
      <c r="H530" s="45"/>
      <c r="I530" s="45"/>
      <c r="J530" s="30"/>
      <c r="K530" s="30"/>
      <c r="L530" s="1"/>
      <c r="M530" t="str">
        <f t="shared" si="64"/>
        <v>"//*[@class=\"</v>
      </c>
      <c r="N530" t="str">
        <f t="shared" si="67"/>
        <v/>
      </c>
      <c r="O530" s="4" t="str">
        <f t="shared" si="60"/>
        <v>click</v>
      </c>
      <c r="P530" t="str">
        <f t="shared" si="61"/>
        <v>();</v>
      </c>
      <c r="Q530" t="str">
        <f t="shared" si="63"/>
        <v/>
      </c>
      <c r="R530" t="str">
        <f t="shared" si="65"/>
        <v/>
      </c>
      <c r="S530" s="1" t="str">
        <f t="shared" si="66"/>
        <v/>
      </c>
      <c r="T530" s="4"/>
      <c r="U530" s="4"/>
      <c r="V530" s="4"/>
      <c r="W530" s="4"/>
      <c r="X530" s="4"/>
      <c r="Y530"/>
      <c r="Z530">
        <v>521</v>
      </c>
      <c r="AA530" s="4"/>
      <c r="AB530" s="4"/>
      <c r="AC530" s="4"/>
      <c r="AD530" s="4"/>
      <c r="AE530" s="4"/>
      <c r="AF530" s="4"/>
      <c r="AG530" s="4"/>
      <c r="AH530" s="4"/>
      <c r="AI530" s="4"/>
      <c r="AJ530" s="4"/>
      <c r="AK530" s="4"/>
      <c r="AL530" s="4"/>
      <c r="AM530" s="4"/>
      <c r="AN530" s="4"/>
      <c r="AO530" s="4"/>
      <c r="AP530" s="4"/>
      <c r="AQ530" s="4"/>
      <c r="AR530" s="4"/>
      <c r="AS530" s="4"/>
      <c r="AT530" s="4"/>
      <c r="AU530" s="4"/>
      <c r="AV530" s="4"/>
      <c r="AW530" s="4"/>
      <c r="AX530" s="4"/>
      <c r="AY530" s="4"/>
      <c r="AZ530" s="4"/>
      <c r="BA530" s="4"/>
      <c r="BB530" s="3"/>
      <c r="BC530" s="3"/>
      <c r="CT530" s="2" t="e">
        <v>#N/A</v>
      </c>
      <c r="CU530" s="2" t="e">
        <v>#N/A</v>
      </c>
      <c r="CV530" s="2" t="e">
        <v>#N/A</v>
      </c>
      <c r="CW530" s="2" t="e">
        <v>#N/A</v>
      </c>
      <c r="CX530" s="2" t="e">
        <v>#N/A</v>
      </c>
      <c r="CY530" s="2" t="e">
        <v>#N/A</v>
      </c>
      <c r="CZ530" s="2" t="e">
        <v>#N/A</v>
      </c>
      <c r="DA530" s="2" t="e">
        <v>#N/A</v>
      </c>
      <c r="DB530" s="2" t="e">
        <v>#N/A</v>
      </c>
      <c r="DC530" s="2" t="e">
        <v>#N/A</v>
      </c>
      <c r="DD530" s="2" t="e">
        <v>#N/A</v>
      </c>
      <c r="DE530" s="2" t="e">
        <v>#N/A</v>
      </c>
      <c r="DF530" s="2" t="e">
        <v>#N/A</v>
      </c>
      <c r="DG530" s="2" t="e">
        <v>#N/A</v>
      </c>
      <c r="DH530" s="2" t="e">
        <v>#N/A</v>
      </c>
      <c r="DI530" s="2" t="e">
        <v>#N/A</v>
      </c>
    </row>
    <row r="531" spans="1:113" s="2" customFormat="1">
      <c r="A531" s="4"/>
      <c r="B531" s="4"/>
      <c r="C531" s="30"/>
      <c r="D531" s="32"/>
      <c r="E531" s="45"/>
      <c r="F531" s="45"/>
      <c r="G531" s="45"/>
      <c r="H531" s="45"/>
      <c r="I531" s="45"/>
      <c r="J531" s="30"/>
      <c r="K531" s="30"/>
      <c r="L531" s="1"/>
      <c r="M531" t="str">
        <f t="shared" si="64"/>
        <v>"//*[@class=\"</v>
      </c>
      <c r="N531" t="str">
        <f t="shared" si="67"/>
        <v/>
      </c>
      <c r="O531" s="4" t="str">
        <f t="shared" si="60"/>
        <v>click</v>
      </c>
      <c r="P531" t="str">
        <f t="shared" si="61"/>
        <v>();</v>
      </c>
      <c r="Q531" t="str">
        <f t="shared" si="63"/>
        <v/>
      </c>
      <c r="R531" t="str">
        <f t="shared" si="65"/>
        <v/>
      </c>
      <c r="S531" s="1" t="str">
        <f t="shared" si="66"/>
        <v/>
      </c>
      <c r="T531" s="4"/>
      <c r="U531" s="4"/>
      <c r="V531" s="4"/>
      <c r="W531" s="4"/>
      <c r="X531" s="4"/>
      <c r="Y531"/>
      <c r="Z531">
        <v>522</v>
      </c>
      <c r="AA531" s="4"/>
      <c r="AB531" s="4"/>
      <c r="AC531" s="4"/>
      <c r="AD531" s="4"/>
      <c r="AE531" s="4"/>
      <c r="AF531" s="4"/>
      <c r="AG531" s="4"/>
      <c r="AH531" s="4"/>
      <c r="AI531" s="4"/>
      <c r="AJ531" s="4"/>
      <c r="AK531" s="4"/>
      <c r="AL531" s="4"/>
      <c r="AM531" s="4"/>
      <c r="AN531" s="4"/>
      <c r="AO531" s="4"/>
      <c r="AP531" s="4"/>
      <c r="AQ531" s="4"/>
      <c r="AR531" s="4"/>
      <c r="AS531" s="4"/>
      <c r="AT531" s="4"/>
      <c r="AU531" s="4"/>
      <c r="AV531" s="4"/>
      <c r="AW531" s="4"/>
      <c r="AX531" s="4"/>
      <c r="AY531" s="4"/>
      <c r="AZ531" s="4"/>
      <c r="BA531" s="4"/>
      <c r="BB531" s="3"/>
      <c r="BC531" s="3"/>
      <c r="CT531" s="2" t="e">
        <v>#N/A</v>
      </c>
      <c r="CU531" s="2" t="e">
        <v>#N/A</v>
      </c>
      <c r="CV531" s="2" t="e">
        <v>#N/A</v>
      </c>
      <c r="CW531" s="2" t="e">
        <v>#N/A</v>
      </c>
      <c r="CX531" s="2" t="e">
        <v>#N/A</v>
      </c>
      <c r="CY531" s="2" t="e">
        <v>#N/A</v>
      </c>
      <c r="CZ531" s="2" t="e">
        <v>#N/A</v>
      </c>
      <c r="DA531" s="2" t="e">
        <v>#N/A</v>
      </c>
      <c r="DB531" s="2" t="e">
        <v>#N/A</v>
      </c>
      <c r="DC531" s="2" t="e">
        <v>#N/A</v>
      </c>
      <c r="DD531" s="2" t="e">
        <v>#N/A</v>
      </c>
      <c r="DE531" s="2" t="e">
        <v>#N/A</v>
      </c>
      <c r="DF531" s="2" t="e">
        <v>#N/A</v>
      </c>
      <c r="DG531" s="2" t="e">
        <v>#N/A</v>
      </c>
      <c r="DH531" s="2" t="e">
        <v>#N/A</v>
      </c>
      <c r="DI531" s="2" t="e">
        <v>#N/A</v>
      </c>
    </row>
    <row r="532" spans="1:113" s="2" customFormat="1">
      <c r="A532" s="4"/>
      <c r="B532" s="4"/>
      <c r="C532" s="30"/>
      <c r="D532" s="32"/>
      <c r="E532" s="45"/>
      <c r="F532" s="45"/>
      <c r="G532" s="45"/>
      <c r="H532" s="45"/>
      <c r="I532" s="45"/>
      <c r="J532" s="30"/>
      <c r="K532" s="30"/>
      <c r="L532" s="1"/>
      <c r="M532" t="str">
        <f t="shared" si="64"/>
        <v>"//*[@class=\"</v>
      </c>
      <c r="N532" t="str">
        <f t="shared" si="67"/>
        <v/>
      </c>
      <c r="O532" s="4" t="str">
        <f t="shared" si="60"/>
        <v>click</v>
      </c>
      <c r="P532" t="str">
        <f t="shared" si="61"/>
        <v>();</v>
      </c>
      <c r="Q532" t="str">
        <f t="shared" si="63"/>
        <v/>
      </c>
      <c r="R532" t="str">
        <f t="shared" si="65"/>
        <v/>
      </c>
      <c r="S532" s="1" t="str">
        <f t="shared" si="66"/>
        <v/>
      </c>
      <c r="T532" s="4"/>
      <c r="U532" s="4"/>
      <c r="V532" s="4"/>
      <c r="W532" s="4"/>
      <c r="X532" s="4"/>
      <c r="Y532"/>
      <c r="Z532">
        <v>523</v>
      </c>
      <c r="AA532" s="4"/>
      <c r="AB532" s="4"/>
      <c r="AC532" s="4"/>
      <c r="AD532" s="4"/>
      <c r="AE532" s="4"/>
      <c r="AF532" s="4"/>
      <c r="AG532" s="4"/>
      <c r="AH532" s="4"/>
      <c r="AI532" s="4"/>
      <c r="AJ532" s="4"/>
      <c r="AK532" s="4"/>
      <c r="AL532" s="4"/>
      <c r="AM532" s="4"/>
      <c r="AN532" s="4"/>
      <c r="AO532" s="4"/>
      <c r="AP532" s="4"/>
      <c r="AQ532" s="4"/>
      <c r="AR532" s="4"/>
      <c r="AS532" s="4"/>
      <c r="AT532" s="4"/>
      <c r="AU532" s="4"/>
      <c r="AV532" s="4"/>
      <c r="AW532" s="4"/>
      <c r="AX532" s="4"/>
      <c r="AY532" s="4"/>
      <c r="AZ532" s="4"/>
      <c r="BA532" s="4"/>
      <c r="BB532" s="3"/>
      <c r="BC532" s="3"/>
      <c r="CT532" s="2" t="e">
        <v>#N/A</v>
      </c>
      <c r="CU532" s="2" t="e">
        <v>#N/A</v>
      </c>
      <c r="CV532" s="2" t="e">
        <v>#N/A</v>
      </c>
      <c r="CW532" s="2" t="e">
        <v>#N/A</v>
      </c>
      <c r="CX532" s="2" t="e">
        <v>#N/A</v>
      </c>
      <c r="CY532" s="2" t="e">
        <v>#N/A</v>
      </c>
      <c r="CZ532" s="2" t="e">
        <v>#N/A</v>
      </c>
      <c r="DA532" s="2" t="e">
        <v>#N/A</v>
      </c>
      <c r="DB532" s="2" t="e">
        <v>#N/A</v>
      </c>
      <c r="DC532" s="2" t="e">
        <v>#N/A</v>
      </c>
      <c r="DD532" s="2" t="e">
        <v>#N/A</v>
      </c>
      <c r="DE532" s="2" t="e">
        <v>#N/A</v>
      </c>
      <c r="DF532" s="2" t="e">
        <v>#N/A</v>
      </c>
      <c r="DG532" s="2" t="e">
        <v>#N/A</v>
      </c>
      <c r="DH532" s="2" t="e">
        <v>#N/A</v>
      </c>
      <c r="DI532" s="2" t="e">
        <v>#N/A</v>
      </c>
    </row>
    <row r="533" spans="1:113" s="2" customFormat="1">
      <c r="A533" s="4"/>
      <c r="B533" s="4"/>
      <c r="C533" s="30"/>
      <c r="D533" s="32"/>
      <c r="E533" s="45"/>
      <c r="F533" s="45"/>
      <c r="G533" s="45"/>
      <c r="H533" s="45"/>
      <c r="I533" s="45"/>
      <c r="J533" s="30"/>
      <c r="K533" s="30"/>
      <c r="L533" s="1"/>
      <c r="M533" t="str">
        <f t="shared" si="64"/>
        <v>"//*[@class=\"</v>
      </c>
      <c r="N533" t="str">
        <f t="shared" ref="N533:N596" si="68">IF(A533="Y",""""&amp;C533&amp;""""&amp;": "&amp;M533&amp;",","")</f>
        <v/>
      </c>
      <c r="O533" s="4" t="str">
        <f t="shared" ref="O533:O596" si="69">IF(D533="input","fill",IF(I533&lt;&gt;"","innerText",IF(J533="Y",$T$7,"click")))</f>
        <v>click</v>
      </c>
      <c r="P533" t="str">
        <f t="shared" ref="P533:P596" si="70">IF(OR(O533="Click",O533="innerText"),"();","("&amp;""""&amp;K533&amp;""""&amp;");")</f>
        <v>();</v>
      </c>
      <c r="Q533" t="str">
        <f t="shared" si="63"/>
        <v/>
      </c>
      <c r="R533" t="str">
        <f t="shared" si="65"/>
        <v/>
      </c>
      <c r="S533" s="1" t="str">
        <f t="shared" si="66"/>
        <v/>
      </c>
      <c r="T533" s="4"/>
      <c r="U533" s="4"/>
      <c r="V533" s="4"/>
      <c r="W533" s="4"/>
      <c r="X533" s="4"/>
      <c r="Y533"/>
      <c r="Z533">
        <v>524</v>
      </c>
      <c r="AA533" s="4"/>
      <c r="AB533" s="4"/>
      <c r="AC533" s="4"/>
      <c r="AD533" s="4"/>
      <c r="AE533" s="4"/>
      <c r="AF533" s="4"/>
      <c r="AG533" s="4"/>
      <c r="AH533" s="4"/>
      <c r="AI533" s="4"/>
      <c r="AJ533" s="4"/>
      <c r="AK533" s="4"/>
      <c r="AL533" s="4"/>
      <c r="AM533" s="4"/>
      <c r="AN533" s="4"/>
      <c r="AO533" s="4"/>
      <c r="AP533" s="4"/>
      <c r="AQ533" s="4"/>
      <c r="AR533" s="4"/>
      <c r="AS533" s="4"/>
      <c r="AT533" s="4"/>
      <c r="AU533" s="4"/>
      <c r="AV533" s="4"/>
      <c r="AW533" s="4"/>
      <c r="AX533" s="4"/>
      <c r="AY533" s="4"/>
      <c r="AZ533" s="4"/>
      <c r="BA533" s="4"/>
      <c r="BB533" s="3"/>
      <c r="BC533" s="3"/>
      <c r="CT533" s="2" t="e">
        <v>#N/A</v>
      </c>
      <c r="CU533" s="2" t="e">
        <v>#N/A</v>
      </c>
      <c r="CV533" s="2" t="e">
        <v>#N/A</v>
      </c>
      <c r="CW533" s="2" t="e">
        <v>#N/A</v>
      </c>
      <c r="CX533" s="2" t="e">
        <v>#N/A</v>
      </c>
      <c r="CY533" s="2" t="e">
        <v>#N/A</v>
      </c>
      <c r="CZ533" s="2" t="e">
        <v>#N/A</v>
      </c>
      <c r="DA533" s="2" t="e">
        <v>#N/A</v>
      </c>
      <c r="DB533" s="2" t="e">
        <v>#N/A</v>
      </c>
      <c r="DC533" s="2" t="e">
        <v>#N/A</v>
      </c>
      <c r="DD533" s="2" t="e">
        <v>#N/A</v>
      </c>
      <c r="DE533" s="2" t="e">
        <v>#N/A</v>
      </c>
      <c r="DF533" s="2" t="e">
        <v>#N/A</v>
      </c>
      <c r="DG533" s="2" t="e">
        <v>#N/A</v>
      </c>
      <c r="DH533" s="2" t="e">
        <v>#N/A</v>
      </c>
      <c r="DI533" s="2" t="e">
        <v>#N/A</v>
      </c>
    </row>
    <row r="534" spans="1:113" s="2" customFormat="1">
      <c r="A534" s="4"/>
      <c r="B534" s="4"/>
      <c r="C534" s="30"/>
      <c r="D534" s="32"/>
      <c r="E534" s="45"/>
      <c r="F534" s="45"/>
      <c r="G534" s="45"/>
      <c r="H534" s="45"/>
      <c r="I534" s="45"/>
      <c r="J534" s="30"/>
      <c r="K534" s="30"/>
      <c r="L534" s="1"/>
      <c r="M534" t="str">
        <f t="shared" si="64"/>
        <v>"//*[@class=\"</v>
      </c>
      <c r="N534" t="str">
        <f t="shared" si="68"/>
        <v/>
      </c>
      <c r="O534" s="4" t="str">
        <f t="shared" si="69"/>
        <v>click</v>
      </c>
      <c r="P534" t="str">
        <f t="shared" si="70"/>
        <v>();</v>
      </c>
      <c r="Q534" t="str">
        <f t="shared" si="63"/>
        <v/>
      </c>
      <c r="R534" t="str">
        <f t="shared" si="65"/>
        <v/>
      </c>
      <c r="S534" s="1" t="str">
        <f t="shared" si="66"/>
        <v/>
      </c>
      <c r="T534" s="4"/>
      <c r="U534" s="4"/>
      <c r="V534" s="4"/>
      <c r="W534" s="4"/>
      <c r="X534" s="4"/>
      <c r="Y534"/>
      <c r="Z534">
        <v>525</v>
      </c>
      <c r="AA534" s="4"/>
      <c r="AB534" s="4"/>
      <c r="AC534" s="4"/>
      <c r="AD534" s="4"/>
      <c r="AE534" s="4"/>
      <c r="AF534" s="4"/>
      <c r="AG534" s="4"/>
      <c r="AH534" s="4"/>
      <c r="AI534" s="4"/>
      <c r="AJ534" s="4"/>
      <c r="AK534" s="4"/>
      <c r="AL534" s="4"/>
      <c r="AM534" s="4"/>
      <c r="AN534" s="4"/>
      <c r="AO534" s="4"/>
      <c r="AP534" s="4"/>
      <c r="AQ534" s="4"/>
      <c r="AR534" s="4"/>
      <c r="AS534" s="4"/>
      <c r="AT534" s="4"/>
      <c r="AU534" s="4"/>
      <c r="AV534" s="4"/>
      <c r="AW534" s="4"/>
      <c r="AX534" s="4"/>
      <c r="AY534" s="4"/>
      <c r="AZ534" s="4"/>
      <c r="BA534" s="4"/>
      <c r="BB534" s="3"/>
      <c r="BC534" s="3"/>
      <c r="CT534" s="2" t="e">
        <v>#N/A</v>
      </c>
      <c r="CU534" s="2" t="e">
        <v>#N/A</v>
      </c>
      <c r="CV534" s="2" t="e">
        <v>#N/A</v>
      </c>
      <c r="CW534" s="2" t="e">
        <v>#N/A</v>
      </c>
      <c r="CX534" s="2" t="e">
        <v>#N/A</v>
      </c>
      <c r="CY534" s="2" t="e">
        <v>#N/A</v>
      </c>
      <c r="CZ534" s="2" t="e">
        <v>#N/A</v>
      </c>
      <c r="DA534" s="2" t="e">
        <v>#N/A</v>
      </c>
      <c r="DB534" s="2" t="e">
        <v>#N/A</v>
      </c>
      <c r="DC534" s="2" t="e">
        <v>#N/A</v>
      </c>
      <c r="DD534" s="2" t="e">
        <v>#N/A</v>
      </c>
      <c r="DE534" s="2" t="e">
        <v>#N/A</v>
      </c>
      <c r="DF534" s="2" t="e">
        <v>#N/A</v>
      </c>
      <c r="DG534" s="2" t="e">
        <v>#N/A</v>
      </c>
      <c r="DH534" s="2" t="e">
        <v>#N/A</v>
      </c>
      <c r="DI534" s="2" t="e">
        <v>#N/A</v>
      </c>
    </row>
    <row r="535" spans="1:113" s="2" customFormat="1">
      <c r="A535" s="4"/>
      <c r="B535" s="4"/>
      <c r="C535" s="30"/>
      <c r="D535" s="32"/>
      <c r="E535" s="45"/>
      <c r="F535" s="45"/>
      <c r="G535" s="45"/>
      <c r="H535" s="45"/>
      <c r="I535" s="45"/>
      <c r="J535" s="30"/>
      <c r="K535" s="30"/>
      <c r="L535" s="1"/>
      <c r="M535" t="str">
        <f t="shared" si="64"/>
        <v>"//*[@class=\"</v>
      </c>
      <c r="N535" t="str">
        <f t="shared" si="68"/>
        <v/>
      </c>
      <c r="O535" s="4" t="str">
        <f t="shared" si="69"/>
        <v>click</v>
      </c>
      <c r="P535" t="str">
        <f t="shared" si="70"/>
        <v>();</v>
      </c>
      <c r="Q535" t="str">
        <f t="shared" si="63"/>
        <v/>
      </c>
      <c r="R535" t="str">
        <f t="shared" si="65"/>
        <v/>
      </c>
      <c r="S535" s="1" t="str">
        <f t="shared" si="66"/>
        <v/>
      </c>
      <c r="T535" s="4"/>
      <c r="U535" s="4"/>
      <c r="V535" s="4"/>
      <c r="W535" s="4"/>
      <c r="X535" s="4"/>
      <c r="Y535"/>
      <c r="Z535">
        <v>526</v>
      </c>
      <c r="AA535" s="4"/>
      <c r="AB535" s="4"/>
      <c r="AC535" s="4"/>
      <c r="AD535" s="4"/>
      <c r="AE535" s="4"/>
      <c r="AF535" s="4"/>
      <c r="AG535" s="4"/>
      <c r="AH535" s="4"/>
      <c r="AI535" s="4"/>
      <c r="AJ535" s="4"/>
      <c r="AK535" s="4"/>
      <c r="AL535" s="4"/>
      <c r="AM535" s="4"/>
      <c r="AN535" s="4"/>
      <c r="AO535" s="4"/>
      <c r="AP535" s="4"/>
      <c r="AQ535" s="4"/>
      <c r="AR535" s="4"/>
      <c r="AS535" s="4"/>
      <c r="AT535" s="4"/>
      <c r="AU535" s="4"/>
      <c r="AV535" s="4"/>
      <c r="AW535" s="4"/>
      <c r="AX535" s="4"/>
      <c r="AY535" s="4"/>
      <c r="AZ535" s="4"/>
      <c r="BA535" s="4"/>
      <c r="BB535" s="3"/>
      <c r="BC535" s="3"/>
      <c r="CT535" s="2" t="e">
        <v>#N/A</v>
      </c>
      <c r="CU535" s="2" t="e">
        <v>#N/A</v>
      </c>
      <c r="CV535" s="2" t="e">
        <v>#N/A</v>
      </c>
      <c r="CW535" s="2" t="e">
        <v>#N/A</v>
      </c>
      <c r="CX535" s="2" t="e">
        <v>#N/A</v>
      </c>
      <c r="CY535" s="2" t="e">
        <v>#N/A</v>
      </c>
      <c r="CZ535" s="2" t="e">
        <v>#N/A</v>
      </c>
      <c r="DA535" s="2" t="e">
        <v>#N/A</v>
      </c>
      <c r="DB535" s="2" t="e">
        <v>#N/A</v>
      </c>
      <c r="DC535" s="2" t="e">
        <v>#N/A</v>
      </c>
      <c r="DD535" s="2" t="e">
        <v>#N/A</v>
      </c>
      <c r="DE535" s="2" t="e">
        <v>#N/A</v>
      </c>
      <c r="DF535" s="2" t="e">
        <v>#N/A</v>
      </c>
      <c r="DG535" s="2" t="e">
        <v>#N/A</v>
      </c>
      <c r="DH535" s="2" t="e">
        <v>#N/A</v>
      </c>
      <c r="DI535" s="2" t="e">
        <v>#N/A</v>
      </c>
    </row>
    <row r="536" spans="1:113" s="2" customFormat="1">
      <c r="A536" s="4"/>
      <c r="B536" s="4"/>
      <c r="C536" s="30"/>
      <c r="D536" s="32"/>
      <c r="E536" s="45"/>
      <c r="F536" s="45"/>
      <c r="G536" s="45"/>
      <c r="H536" s="45"/>
      <c r="I536" s="45"/>
      <c r="J536" s="30"/>
      <c r="K536" s="30"/>
      <c r="L536" s="1"/>
      <c r="M536" t="str">
        <f t="shared" si="64"/>
        <v>"//*[@class=\"</v>
      </c>
      <c r="N536" t="str">
        <f t="shared" si="68"/>
        <v/>
      </c>
      <c r="O536" s="4" t="str">
        <f t="shared" si="69"/>
        <v>click</v>
      </c>
      <c r="P536" t="str">
        <f t="shared" si="70"/>
        <v>();</v>
      </c>
      <c r="Q536" t="str">
        <f t="shared" si="63"/>
        <v/>
      </c>
      <c r="R536" t="str">
        <f t="shared" si="65"/>
        <v/>
      </c>
      <c r="S536" s="1" t="str">
        <f t="shared" si="66"/>
        <v/>
      </c>
      <c r="T536" s="4"/>
      <c r="U536" s="4"/>
      <c r="V536" s="4"/>
      <c r="W536" s="4"/>
      <c r="X536" s="4"/>
      <c r="Y536"/>
      <c r="Z536">
        <v>527</v>
      </c>
      <c r="AA536" s="4"/>
      <c r="AB536" s="4"/>
      <c r="AC536" s="4"/>
      <c r="AD536" s="4"/>
      <c r="AE536" s="4"/>
      <c r="AF536" s="4"/>
      <c r="AG536" s="4"/>
      <c r="AH536" s="4"/>
      <c r="AI536" s="4"/>
      <c r="AJ536" s="4"/>
      <c r="AK536" s="4"/>
      <c r="AL536" s="4"/>
      <c r="AM536" s="4"/>
      <c r="AN536" s="4"/>
      <c r="AO536" s="4"/>
      <c r="AP536" s="4"/>
      <c r="AQ536" s="4"/>
      <c r="AR536" s="4"/>
      <c r="AS536" s="4"/>
      <c r="AT536" s="4"/>
      <c r="AU536" s="4"/>
      <c r="AV536" s="4"/>
      <c r="AW536" s="4"/>
      <c r="AX536" s="4"/>
      <c r="AY536" s="4"/>
      <c r="AZ536" s="4"/>
      <c r="BA536" s="4"/>
      <c r="BB536" s="3"/>
      <c r="BC536" s="3"/>
      <c r="CT536" s="2" t="e">
        <v>#N/A</v>
      </c>
      <c r="CU536" s="2" t="e">
        <v>#N/A</v>
      </c>
      <c r="CV536" s="2" t="e">
        <v>#N/A</v>
      </c>
      <c r="CW536" s="2" t="e">
        <v>#N/A</v>
      </c>
      <c r="CX536" s="2" t="e">
        <v>#N/A</v>
      </c>
      <c r="CY536" s="2" t="e">
        <v>#N/A</v>
      </c>
      <c r="CZ536" s="2" t="e">
        <v>#N/A</v>
      </c>
      <c r="DA536" s="2" t="e">
        <v>#N/A</v>
      </c>
      <c r="DB536" s="2" t="e">
        <v>#N/A</v>
      </c>
      <c r="DC536" s="2" t="e">
        <v>#N/A</v>
      </c>
      <c r="DD536" s="2" t="e">
        <v>#N/A</v>
      </c>
      <c r="DE536" s="2" t="e">
        <v>#N/A</v>
      </c>
      <c r="DF536" s="2" t="e">
        <v>#N/A</v>
      </c>
      <c r="DG536" s="2" t="e">
        <v>#N/A</v>
      </c>
      <c r="DH536" s="2" t="e">
        <v>#N/A</v>
      </c>
      <c r="DI536" s="2" t="e">
        <v>#N/A</v>
      </c>
    </row>
    <row r="537" spans="1:113" s="2" customFormat="1">
      <c r="A537" s="4"/>
      <c r="B537" s="4"/>
      <c r="C537" s="30"/>
      <c r="D537" s="32"/>
      <c r="E537" s="45"/>
      <c r="F537" s="45"/>
      <c r="G537" s="45"/>
      <c r="H537" s="45"/>
      <c r="I537" s="45"/>
      <c r="J537" s="30"/>
      <c r="K537" s="30"/>
      <c r="L537" s="1"/>
      <c r="M537" t="str">
        <f t="shared" si="64"/>
        <v>"//*[@class=\"</v>
      </c>
      <c r="N537" t="str">
        <f t="shared" si="68"/>
        <v/>
      </c>
      <c r="O537" s="4" t="str">
        <f t="shared" si="69"/>
        <v>click</v>
      </c>
      <c r="P537" t="str">
        <f t="shared" si="70"/>
        <v>();</v>
      </c>
      <c r="Q537" t="str">
        <f t="shared" si="63"/>
        <v/>
      </c>
      <c r="R537" t="str">
        <f t="shared" si="65"/>
        <v/>
      </c>
      <c r="S537" s="1" t="str">
        <f t="shared" si="66"/>
        <v/>
      </c>
      <c r="T537" s="4"/>
      <c r="U537" s="4"/>
      <c r="V537" s="4"/>
      <c r="W537" s="4"/>
      <c r="X537" s="4"/>
      <c r="Y537"/>
      <c r="Z537">
        <v>528</v>
      </c>
      <c r="AA537" s="4"/>
      <c r="AB537" s="4"/>
      <c r="AC537" s="4"/>
      <c r="AD537" s="4"/>
      <c r="AE537" s="4"/>
      <c r="AF537" s="4"/>
      <c r="AG537" s="4"/>
      <c r="AH537" s="4"/>
      <c r="AI537" s="4"/>
      <c r="AJ537" s="4"/>
      <c r="AK537" s="4"/>
      <c r="AL537" s="4"/>
      <c r="AM537" s="4"/>
      <c r="AN537" s="4"/>
      <c r="AO537" s="4"/>
      <c r="AP537" s="4"/>
      <c r="AQ537" s="4"/>
      <c r="AR537" s="4"/>
      <c r="AS537" s="4"/>
      <c r="AT537" s="4"/>
      <c r="AU537" s="4"/>
      <c r="AV537" s="4"/>
      <c r="AW537" s="4"/>
      <c r="AX537" s="4"/>
      <c r="AY537" s="4"/>
      <c r="AZ537" s="4"/>
      <c r="BA537" s="4"/>
      <c r="BB537" s="3"/>
      <c r="BC537" s="3"/>
      <c r="CT537" s="2" t="e">
        <v>#N/A</v>
      </c>
      <c r="CU537" s="2" t="e">
        <v>#N/A</v>
      </c>
      <c r="CV537" s="2" t="e">
        <v>#N/A</v>
      </c>
      <c r="CW537" s="2" t="e">
        <v>#N/A</v>
      </c>
      <c r="CX537" s="2" t="e">
        <v>#N/A</v>
      </c>
      <c r="CY537" s="2" t="e">
        <v>#N/A</v>
      </c>
      <c r="CZ537" s="2" t="e">
        <v>#N/A</v>
      </c>
      <c r="DA537" s="2" t="e">
        <v>#N/A</v>
      </c>
      <c r="DB537" s="2" t="e">
        <v>#N/A</v>
      </c>
      <c r="DC537" s="2" t="e">
        <v>#N/A</v>
      </c>
      <c r="DD537" s="2" t="e">
        <v>#N/A</v>
      </c>
      <c r="DE537" s="2" t="e">
        <v>#N/A</v>
      </c>
      <c r="DF537" s="2" t="e">
        <v>#N/A</v>
      </c>
      <c r="DG537" s="2" t="e">
        <v>#N/A</v>
      </c>
      <c r="DH537" s="2" t="e">
        <v>#N/A</v>
      </c>
      <c r="DI537" s="2" t="e">
        <v>#N/A</v>
      </c>
    </row>
    <row r="538" spans="1:113" s="2" customFormat="1">
      <c r="A538" s="4"/>
      <c r="B538" s="4"/>
      <c r="C538" s="30"/>
      <c r="D538" s="32"/>
      <c r="E538" s="45"/>
      <c r="F538" s="45"/>
      <c r="G538" s="45"/>
      <c r="H538" s="45"/>
      <c r="I538" s="45"/>
      <c r="J538" s="30"/>
      <c r="K538" s="30"/>
      <c r="L538" s="1"/>
      <c r="M538" t="str">
        <f t="shared" si="64"/>
        <v>"//*[@class=\"</v>
      </c>
      <c r="N538" t="str">
        <f t="shared" si="68"/>
        <v/>
      </c>
      <c r="O538" s="4" t="str">
        <f t="shared" si="69"/>
        <v>click</v>
      </c>
      <c r="P538" t="str">
        <f t="shared" si="70"/>
        <v>();</v>
      </c>
      <c r="Q538" t="str">
        <f t="shared" si="63"/>
        <v/>
      </c>
      <c r="R538" t="str">
        <f t="shared" si="65"/>
        <v/>
      </c>
      <c r="S538" s="1" t="str">
        <f t="shared" si="66"/>
        <v/>
      </c>
      <c r="T538" s="4"/>
      <c r="U538" s="4"/>
      <c r="V538" s="4"/>
      <c r="W538" s="4"/>
      <c r="X538" s="4"/>
      <c r="Y538"/>
      <c r="Z538">
        <v>529</v>
      </c>
      <c r="AA538" s="4"/>
      <c r="AB538" s="4"/>
      <c r="AC538" s="4"/>
      <c r="AD538" s="4"/>
      <c r="AE538" s="4"/>
      <c r="AF538" s="4"/>
      <c r="AG538" s="4"/>
      <c r="AH538" s="4"/>
      <c r="AI538" s="4"/>
      <c r="AJ538" s="4"/>
      <c r="AK538" s="4"/>
      <c r="AL538" s="4"/>
      <c r="AM538" s="4"/>
      <c r="AN538" s="4"/>
      <c r="AO538" s="4"/>
      <c r="AP538" s="4"/>
      <c r="AQ538" s="4"/>
      <c r="AR538" s="4"/>
      <c r="AS538" s="4"/>
      <c r="AT538" s="4"/>
      <c r="AU538" s="4"/>
      <c r="AV538" s="4"/>
      <c r="AW538" s="4"/>
      <c r="AX538" s="4"/>
      <c r="AY538" s="4"/>
      <c r="AZ538" s="4"/>
      <c r="BA538" s="4"/>
      <c r="BB538" s="3"/>
      <c r="BC538" s="3"/>
      <c r="CT538" s="2" t="e">
        <v>#N/A</v>
      </c>
      <c r="CU538" s="2" t="e">
        <v>#N/A</v>
      </c>
      <c r="CV538" s="2" t="e">
        <v>#N/A</v>
      </c>
      <c r="CW538" s="2" t="e">
        <v>#N/A</v>
      </c>
      <c r="CX538" s="2" t="e">
        <v>#N/A</v>
      </c>
      <c r="CY538" s="2" t="e">
        <v>#N/A</v>
      </c>
      <c r="CZ538" s="2" t="e">
        <v>#N/A</v>
      </c>
      <c r="DA538" s="2" t="e">
        <v>#N/A</v>
      </c>
      <c r="DB538" s="2" t="e">
        <v>#N/A</v>
      </c>
      <c r="DC538" s="2" t="e">
        <v>#N/A</v>
      </c>
      <c r="DD538" s="2" t="e">
        <v>#N/A</v>
      </c>
      <c r="DE538" s="2" t="e">
        <v>#N/A</v>
      </c>
      <c r="DF538" s="2" t="e">
        <v>#N/A</v>
      </c>
      <c r="DG538" s="2" t="e">
        <v>#N/A</v>
      </c>
      <c r="DH538" s="2" t="e">
        <v>#N/A</v>
      </c>
      <c r="DI538" s="2" t="e">
        <v>#N/A</v>
      </c>
    </row>
    <row r="539" spans="1:113" s="2" customFormat="1">
      <c r="A539" s="4"/>
      <c r="B539" s="4"/>
      <c r="C539" s="30"/>
      <c r="D539" s="32"/>
      <c r="E539" s="45"/>
      <c r="F539" s="45"/>
      <c r="G539" s="45"/>
      <c r="H539" s="45"/>
      <c r="I539" s="45"/>
      <c r="J539" s="30"/>
      <c r="K539" s="30"/>
      <c r="L539" s="1"/>
      <c r="M539" t="str">
        <f t="shared" si="64"/>
        <v>"//*[@class=\"</v>
      </c>
      <c r="N539" t="str">
        <f t="shared" si="68"/>
        <v/>
      </c>
      <c r="O539" s="4" t="str">
        <f t="shared" si="69"/>
        <v>click</v>
      </c>
      <c r="P539" t="str">
        <f t="shared" si="70"/>
        <v>();</v>
      </c>
      <c r="Q539" t="str">
        <f t="shared" si="63"/>
        <v/>
      </c>
      <c r="R539" t="str">
        <f t="shared" si="65"/>
        <v/>
      </c>
      <c r="S539" s="1" t="str">
        <f t="shared" si="66"/>
        <v/>
      </c>
      <c r="T539" s="4"/>
      <c r="U539" s="4"/>
      <c r="V539" s="4"/>
      <c r="W539" s="4"/>
      <c r="X539" s="4"/>
      <c r="Y539"/>
      <c r="Z539">
        <v>530</v>
      </c>
      <c r="AA539" s="4"/>
      <c r="AB539" s="4"/>
      <c r="AC539" s="4"/>
      <c r="AD539" s="4"/>
      <c r="AE539" s="4"/>
      <c r="AF539" s="4"/>
      <c r="AG539" s="4"/>
      <c r="AH539" s="4"/>
      <c r="AI539" s="4"/>
      <c r="AJ539" s="4"/>
      <c r="AK539" s="4"/>
      <c r="AL539" s="4"/>
      <c r="AM539" s="4"/>
      <c r="AN539" s="4"/>
      <c r="AO539" s="4"/>
      <c r="AP539" s="4"/>
      <c r="AQ539" s="4"/>
      <c r="AR539" s="4"/>
      <c r="AS539" s="4"/>
      <c r="AT539" s="4"/>
      <c r="AU539" s="4"/>
      <c r="AV539" s="4"/>
      <c r="AW539" s="4"/>
      <c r="AX539" s="4"/>
      <c r="AY539" s="4"/>
      <c r="AZ539" s="4"/>
      <c r="BA539" s="4"/>
      <c r="BB539" s="3"/>
      <c r="BC539" s="3"/>
      <c r="CT539" s="2" t="e">
        <v>#N/A</v>
      </c>
      <c r="CU539" s="2" t="e">
        <v>#N/A</v>
      </c>
      <c r="CV539" s="2" t="e">
        <v>#N/A</v>
      </c>
      <c r="CW539" s="2" t="e">
        <v>#N/A</v>
      </c>
      <c r="CX539" s="2" t="e">
        <v>#N/A</v>
      </c>
      <c r="CY539" s="2" t="e">
        <v>#N/A</v>
      </c>
      <c r="CZ539" s="2" t="e">
        <v>#N/A</v>
      </c>
      <c r="DA539" s="2" t="e">
        <v>#N/A</v>
      </c>
      <c r="DB539" s="2" t="e">
        <v>#N/A</v>
      </c>
      <c r="DC539" s="2" t="e">
        <v>#N/A</v>
      </c>
      <c r="DD539" s="2" t="e">
        <v>#N/A</v>
      </c>
      <c r="DE539" s="2" t="e">
        <v>#N/A</v>
      </c>
      <c r="DF539" s="2" t="e">
        <v>#N/A</v>
      </c>
      <c r="DG539" s="2" t="e">
        <v>#N/A</v>
      </c>
      <c r="DH539" s="2" t="e">
        <v>#N/A</v>
      </c>
      <c r="DI539" s="2" t="e">
        <v>#N/A</v>
      </c>
    </row>
    <row r="540" spans="1:113" s="2" customFormat="1">
      <c r="A540" s="4"/>
      <c r="B540" s="4"/>
      <c r="C540" s="30"/>
      <c r="D540" s="32"/>
      <c r="E540" s="45"/>
      <c r="F540" s="45"/>
      <c r="G540" s="45"/>
      <c r="H540" s="45"/>
      <c r="I540" s="45"/>
      <c r="J540" s="30"/>
      <c r="K540" s="30"/>
      <c r="L540" s="1"/>
      <c r="M540" t="str">
        <f t="shared" si="64"/>
        <v>"//*[@class=\"</v>
      </c>
      <c r="N540" t="str">
        <f t="shared" si="68"/>
        <v/>
      </c>
      <c r="O540" s="4" t="str">
        <f t="shared" si="69"/>
        <v>click</v>
      </c>
      <c r="P540" t="str">
        <f t="shared" si="70"/>
        <v>();</v>
      </c>
      <c r="Q540" t="str">
        <f t="shared" si="63"/>
        <v/>
      </c>
      <c r="R540" t="str">
        <f t="shared" si="65"/>
        <v/>
      </c>
      <c r="S540" s="1" t="str">
        <f t="shared" si="66"/>
        <v/>
      </c>
      <c r="T540" s="4"/>
      <c r="U540" s="4"/>
      <c r="V540" s="4"/>
      <c r="W540" s="4"/>
      <c r="X540" s="4"/>
      <c r="Y540"/>
      <c r="Z540">
        <v>531</v>
      </c>
      <c r="AA540" s="4"/>
      <c r="AB540" s="4"/>
      <c r="AC540" s="4"/>
      <c r="AD540" s="4"/>
      <c r="AE540" s="4"/>
      <c r="AF540" s="4"/>
      <c r="AG540" s="4"/>
      <c r="AH540" s="4"/>
      <c r="AI540" s="4"/>
      <c r="AJ540" s="4"/>
      <c r="AK540" s="4"/>
      <c r="AL540" s="4"/>
      <c r="AM540" s="4"/>
      <c r="AN540" s="4"/>
      <c r="AO540" s="4"/>
      <c r="AP540" s="4"/>
      <c r="AQ540" s="4"/>
      <c r="AR540" s="4"/>
      <c r="AS540" s="4"/>
      <c r="AT540" s="4"/>
      <c r="AU540" s="4"/>
      <c r="AV540" s="4"/>
      <c r="AW540" s="4"/>
      <c r="AX540" s="4"/>
      <c r="AY540" s="4"/>
      <c r="AZ540" s="4"/>
      <c r="BA540" s="4"/>
      <c r="BB540" s="3"/>
      <c r="BC540" s="3"/>
      <c r="CT540" s="2" t="e">
        <v>#N/A</v>
      </c>
      <c r="CU540" s="2" t="e">
        <v>#N/A</v>
      </c>
      <c r="CV540" s="2" t="e">
        <v>#N/A</v>
      </c>
      <c r="CW540" s="2" t="e">
        <v>#N/A</v>
      </c>
      <c r="CX540" s="2" t="e">
        <v>#N/A</v>
      </c>
      <c r="CY540" s="2" t="e">
        <v>#N/A</v>
      </c>
      <c r="CZ540" s="2" t="e">
        <v>#N/A</v>
      </c>
      <c r="DA540" s="2" t="e">
        <v>#N/A</v>
      </c>
      <c r="DB540" s="2" t="e">
        <v>#N/A</v>
      </c>
      <c r="DC540" s="2" t="e">
        <v>#N/A</v>
      </c>
      <c r="DD540" s="2" t="e">
        <v>#N/A</v>
      </c>
      <c r="DE540" s="2" t="e">
        <v>#N/A</v>
      </c>
      <c r="DF540" s="2" t="e">
        <v>#N/A</v>
      </c>
      <c r="DG540" s="2" t="e">
        <v>#N/A</v>
      </c>
      <c r="DH540" s="2" t="e">
        <v>#N/A</v>
      </c>
      <c r="DI540" s="2" t="e">
        <v>#N/A</v>
      </c>
    </row>
    <row r="541" spans="1:113" s="2" customFormat="1">
      <c r="A541" s="4"/>
      <c r="B541" s="4"/>
      <c r="C541" s="30"/>
      <c r="D541" s="32"/>
      <c r="E541" s="45"/>
      <c r="F541" s="45"/>
      <c r="G541" s="45"/>
      <c r="H541" s="45"/>
      <c r="I541" s="45"/>
      <c r="J541" s="30"/>
      <c r="K541" s="30"/>
      <c r="L541" s="1"/>
      <c r="M541" t="str">
        <f t="shared" si="64"/>
        <v>"//*[@class=\"</v>
      </c>
      <c r="N541" t="str">
        <f t="shared" si="68"/>
        <v/>
      </c>
      <c r="O541" s="4" t="str">
        <f t="shared" si="69"/>
        <v>click</v>
      </c>
      <c r="P541" t="str">
        <f t="shared" si="70"/>
        <v>();</v>
      </c>
      <c r="Q541" t="str">
        <f t="shared" ref="Q541:Q604" si="71">IF(A541="Y",IF(H541&lt;&gt;"Xpath",M541&amp;F541&amp;N541,""""&amp;F541&amp;""""),"")</f>
        <v/>
      </c>
      <c r="R541" t="str">
        <f t="shared" si="65"/>
        <v/>
      </c>
      <c r="S541" s="1" t="str">
        <f t="shared" si="66"/>
        <v/>
      </c>
      <c r="T541" s="4"/>
      <c r="U541" s="4"/>
      <c r="V541" s="4"/>
      <c r="W541" s="4"/>
      <c r="X541" s="4"/>
      <c r="Y541"/>
      <c r="Z541">
        <v>532</v>
      </c>
      <c r="AA541" s="4"/>
      <c r="AB541" s="4"/>
      <c r="AC541" s="4"/>
      <c r="AD541" s="4"/>
      <c r="AE541" s="4"/>
      <c r="AF541" s="4"/>
      <c r="AG541" s="4"/>
      <c r="AH541" s="4"/>
      <c r="AI541" s="4"/>
      <c r="AJ541" s="4"/>
      <c r="AK541" s="4"/>
      <c r="AL541" s="4"/>
      <c r="AM541" s="4"/>
      <c r="AN541" s="4"/>
      <c r="AO541" s="4"/>
      <c r="AP541" s="4"/>
      <c r="AQ541" s="4"/>
      <c r="AR541" s="4"/>
      <c r="AS541" s="4"/>
      <c r="AT541" s="4"/>
      <c r="AU541" s="4"/>
      <c r="AV541" s="4"/>
      <c r="AW541" s="4"/>
      <c r="AX541" s="4"/>
      <c r="AY541" s="4"/>
      <c r="AZ541" s="4"/>
      <c r="BA541" s="4"/>
      <c r="BB541" s="3"/>
      <c r="BC541" s="3"/>
      <c r="CT541" s="2" t="e">
        <v>#N/A</v>
      </c>
      <c r="CU541" s="2" t="e">
        <v>#N/A</v>
      </c>
      <c r="CV541" s="2" t="e">
        <v>#N/A</v>
      </c>
      <c r="CW541" s="2" t="e">
        <v>#N/A</v>
      </c>
      <c r="CX541" s="2" t="e">
        <v>#N/A</v>
      </c>
      <c r="CY541" s="2" t="e">
        <v>#N/A</v>
      </c>
      <c r="CZ541" s="2" t="e">
        <v>#N/A</v>
      </c>
      <c r="DA541" s="2" t="e">
        <v>#N/A</v>
      </c>
      <c r="DB541" s="2" t="e">
        <v>#N/A</v>
      </c>
      <c r="DC541" s="2" t="e">
        <v>#N/A</v>
      </c>
      <c r="DD541" s="2" t="e">
        <v>#N/A</v>
      </c>
      <c r="DE541" s="2" t="e">
        <v>#N/A</v>
      </c>
      <c r="DF541" s="2" t="e">
        <v>#N/A</v>
      </c>
      <c r="DG541" s="2" t="e">
        <v>#N/A</v>
      </c>
      <c r="DH541" s="2" t="e">
        <v>#N/A</v>
      </c>
      <c r="DI541" s="2" t="e">
        <v>#N/A</v>
      </c>
    </row>
    <row r="542" spans="1:113" s="2" customFormat="1">
      <c r="A542" s="4"/>
      <c r="B542" s="4"/>
      <c r="C542" s="30"/>
      <c r="D542" s="32"/>
      <c r="E542" s="45"/>
      <c r="F542" s="45"/>
      <c r="G542" s="45"/>
      <c r="H542" s="45"/>
      <c r="I542" s="45"/>
      <c r="J542" s="30"/>
      <c r="K542" s="30"/>
      <c r="L542" s="1"/>
      <c r="M542" t="str">
        <f t="shared" si="64"/>
        <v>"//*[@class=\"</v>
      </c>
      <c r="N542" t="str">
        <f t="shared" si="68"/>
        <v/>
      </c>
      <c r="O542" s="4" t="str">
        <f t="shared" si="69"/>
        <v>click</v>
      </c>
      <c r="P542" t="str">
        <f t="shared" si="70"/>
        <v>();</v>
      </c>
      <c r="Q542" t="str">
        <f t="shared" si="71"/>
        <v/>
      </c>
      <c r="R542" t="str">
        <f t="shared" si="65"/>
        <v/>
      </c>
      <c r="S542" s="1" t="str">
        <f t="shared" si="66"/>
        <v/>
      </c>
      <c r="T542" s="4"/>
      <c r="U542" s="4"/>
      <c r="V542" s="4"/>
      <c r="W542" s="4"/>
      <c r="X542" s="4"/>
      <c r="Y542"/>
      <c r="Z542">
        <v>533</v>
      </c>
      <c r="AA542" s="4"/>
      <c r="AB542" s="4"/>
      <c r="AC542" s="4"/>
      <c r="AD542" s="4"/>
      <c r="AE542" s="4"/>
      <c r="AF542" s="4"/>
      <c r="AG542" s="4"/>
      <c r="AH542" s="4"/>
      <c r="AI542" s="4"/>
      <c r="AJ542" s="4"/>
      <c r="AK542" s="4"/>
      <c r="AL542" s="4"/>
      <c r="AM542" s="4"/>
      <c r="AN542" s="4"/>
      <c r="AO542" s="4"/>
      <c r="AP542" s="4"/>
      <c r="AQ542" s="4"/>
      <c r="AR542" s="4"/>
      <c r="AS542" s="4"/>
      <c r="AT542" s="4"/>
      <c r="AU542" s="4"/>
      <c r="AV542" s="4"/>
      <c r="AW542" s="4"/>
      <c r="AX542" s="4"/>
      <c r="AY542" s="4"/>
      <c r="AZ542" s="4"/>
      <c r="BA542" s="4"/>
      <c r="BB542" s="3"/>
      <c r="BC542" s="3"/>
      <c r="CT542" s="2" t="e">
        <v>#N/A</v>
      </c>
      <c r="CU542" s="2" t="e">
        <v>#N/A</v>
      </c>
      <c r="CV542" s="2" t="e">
        <v>#N/A</v>
      </c>
      <c r="CW542" s="2" t="e">
        <v>#N/A</v>
      </c>
      <c r="CX542" s="2" t="e">
        <v>#N/A</v>
      </c>
      <c r="CY542" s="2" t="e">
        <v>#N/A</v>
      </c>
      <c r="CZ542" s="2" t="e">
        <v>#N/A</v>
      </c>
      <c r="DA542" s="2" t="e">
        <v>#N/A</v>
      </c>
      <c r="DB542" s="2" t="e">
        <v>#N/A</v>
      </c>
      <c r="DC542" s="2" t="e">
        <v>#N/A</v>
      </c>
      <c r="DD542" s="2" t="e">
        <v>#N/A</v>
      </c>
      <c r="DE542" s="2" t="e">
        <v>#N/A</v>
      </c>
      <c r="DF542" s="2" t="e">
        <v>#N/A</v>
      </c>
      <c r="DG542" s="2" t="e">
        <v>#N/A</v>
      </c>
      <c r="DH542" s="2" t="e">
        <v>#N/A</v>
      </c>
      <c r="DI542" s="2" t="e">
        <v>#N/A</v>
      </c>
    </row>
    <row r="543" spans="1:113" s="2" customFormat="1">
      <c r="A543" s="4"/>
      <c r="B543" s="4"/>
      <c r="C543" s="30"/>
      <c r="D543" s="32"/>
      <c r="E543" s="45"/>
      <c r="F543" s="45"/>
      <c r="G543" s="45"/>
      <c r="H543" s="45"/>
      <c r="I543" s="45"/>
      <c r="J543" s="30"/>
      <c r="K543" s="30"/>
      <c r="L543" s="1"/>
      <c r="M543" t="str">
        <f t="shared" si="64"/>
        <v>"//*[@class=\"</v>
      </c>
      <c r="N543" t="str">
        <f t="shared" si="68"/>
        <v/>
      </c>
      <c r="O543" s="4" t="str">
        <f t="shared" si="69"/>
        <v>click</v>
      </c>
      <c r="P543" t="str">
        <f t="shared" si="70"/>
        <v>();</v>
      </c>
      <c r="Q543" t="str">
        <f t="shared" si="71"/>
        <v/>
      </c>
      <c r="R543" t="str">
        <f t="shared" si="65"/>
        <v/>
      </c>
      <c r="S543" s="1" t="str">
        <f t="shared" si="66"/>
        <v/>
      </c>
      <c r="T543" s="4"/>
      <c r="U543" s="4"/>
      <c r="V543" s="4"/>
      <c r="W543" s="4"/>
      <c r="X543" s="4"/>
      <c r="Y543"/>
      <c r="Z543">
        <v>534</v>
      </c>
      <c r="AA543" s="4"/>
      <c r="AB543" s="4"/>
      <c r="AC543" s="4"/>
      <c r="AD543" s="4"/>
      <c r="AE543" s="4"/>
      <c r="AF543" s="4"/>
      <c r="AG543" s="4"/>
      <c r="AH543" s="4"/>
      <c r="AI543" s="4"/>
      <c r="AJ543" s="4"/>
      <c r="AK543" s="4"/>
      <c r="AL543" s="4"/>
      <c r="AM543" s="4"/>
      <c r="AN543" s="4"/>
      <c r="AO543" s="4"/>
      <c r="AP543" s="4"/>
      <c r="AQ543" s="4"/>
      <c r="AR543" s="4"/>
      <c r="AS543" s="4"/>
      <c r="AT543" s="4"/>
      <c r="AU543" s="4"/>
      <c r="AV543" s="4"/>
      <c r="AW543" s="4"/>
      <c r="AX543" s="4"/>
      <c r="AY543" s="4"/>
      <c r="AZ543" s="4"/>
      <c r="BA543" s="4"/>
      <c r="BB543" s="3"/>
      <c r="BC543" s="3"/>
      <c r="CT543" s="2" t="e">
        <v>#N/A</v>
      </c>
      <c r="CU543" s="2" t="e">
        <v>#N/A</v>
      </c>
      <c r="CV543" s="2" t="e">
        <v>#N/A</v>
      </c>
      <c r="CW543" s="2" t="e">
        <v>#N/A</v>
      </c>
      <c r="CX543" s="2" t="e">
        <v>#N/A</v>
      </c>
      <c r="CY543" s="2" t="e">
        <v>#N/A</v>
      </c>
      <c r="CZ543" s="2" t="e">
        <v>#N/A</v>
      </c>
      <c r="DA543" s="2" t="e">
        <v>#N/A</v>
      </c>
      <c r="DB543" s="2" t="e">
        <v>#N/A</v>
      </c>
      <c r="DC543" s="2" t="e">
        <v>#N/A</v>
      </c>
      <c r="DD543" s="2" t="e">
        <v>#N/A</v>
      </c>
      <c r="DE543" s="2" t="e">
        <v>#N/A</v>
      </c>
      <c r="DF543" s="2" t="e">
        <v>#N/A</v>
      </c>
      <c r="DG543" s="2" t="e">
        <v>#N/A</v>
      </c>
      <c r="DH543" s="2" t="e">
        <v>#N/A</v>
      </c>
      <c r="DI543" s="2" t="e">
        <v>#N/A</v>
      </c>
    </row>
    <row r="544" spans="1:113" s="2" customFormat="1">
      <c r="A544" s="4"/>
      <c r="B544" s="4"/>
      <c r="C544" s="30"/>
      <c r="D544" s="32"/>
      <c r="E544" s="45"/>
      <c r="F544" s="45"/>
      <c r="G544" s="45"/>
      <c r="H544" s="45"/>
      <c r="I544" s="45"/>
      <c r="J544" s="30"/>
      <c r="K544" s="30"/>
      <c r="L544" s="1"/>
      <c r="M544" t="str">
        <f t="shared" si="64"/>
        <v>"//*[@class=\"</v>
      </c>
      <c r="N544" t="str">
        <f t="shared" si="68"/>
        <v/>
      </c>
      <c r="O544" s="4" t="str">
        <f t="shared" si="69"/>
        <v>click</v>
      </c>
      <c r="P544" t="str">
        <f t="shared" si="70"/>
        <v>();</v>
      </c>
      <c r="Q544" t="str">
        <f t="shared" si="71"/>
        <v/>
      </c>
      <c r="R544" t="str">
        <f t="shared" si="65"/>
        <v/>
      </c>
      <c r="S544" s="1" t="str">
        <f t="shared" si="66"/>
        <v/>
      </c>
      <c r="T544" s="4"/>
      <c r="U544" s="4"/>
      <c r="V544" s="4"/>
      <c r="W544" s="4"/>
      <c r="X544" s="4"/>
      <c r="Y544"/>
      <c r="Z544">
        <v>535</v>
      </c>
      <c r="AA544" s="4"/>
      <c r="AB544" s="4"/>
      <c r="AC544" s="4"/>
      <c r="AD544" s="4"/>
      <c r="AE544" s="4"/>
      <c r="AF544" s="4"/>
      <c r="AG544" s="4"/>
      <c r="AH544" s="4"/>
      <c r="AI544" s="4"/>
      <c r="AJ544" s="4"/>
      <c r="AK544" s="4"/>
      <c r="AL544" s="4"/>
      <c r="AM544" s="4"/>
      <c r="AN544" s="4"/>
      <c r="AO544" s="4"/>
      <c r="AP544" s="4"/>
      <c r="AQ544" s="4"/>
      <c r="AR544" s="4"/>
      <c r="AS544" s="4"/>
      <c r="AT544" s="4"/>
      <c r="AU544" s="4"/>
      <c r="AV544" s="4"/>
      <c r="AW544" s="4"/>
      <c r="AX544" s="4"/>
      <c r="AY544" s="4"/>
      <c r="AZ544" s="4"/>
      <c r="BA544" s="4"/>
      <c r="BB544" s="3"/>
      <c r="BC544" s="3"/>
      <c r="CT544" s="2" t="e">
        <v>#N/A</v>
      </c>
      <c r="CU544" s="2" t="e">
        <v>#N/A</v>
      </c>
      <c r="CV544" s="2" t="e">
        <v>#N/A</v>
      </c>
      <c r="CW544" s="2" t="e">
        <v>#N/A</v>
      </c>
      <c r="CX544" s="2" t="e">
        <v>#N/A</v>
      </c>
      <c r="CY544" s="2" t="e">
        <v>#N/A</v>
      </c>
      <c r="CZ544" s="2" t="e">
        <v>#N/A</v>
      </c>
      <c r="DA544" s="2" t="e">
        <v>#N/A</v>
      </c>
      <c r="DB544" s="2" t="e">
        <v>#N/A</v>
      </c>
      <c r="DC544" s="2" t="e">
        <v>#N/A</v>
      </c>
      <c r="DD544" s="2" t="e">
        <v>#N/A</v>
      </c>
      <c r="DE544" s="2" t="e">
        <v>#N/A</v>
      </c>
      <c r="DF544" s="2" t="e">
        <v>#N/A</v>
      </c>
      <c r="DG544" s="2" t="e">
        <v>#N/A</v>
      </c>
      <c r="DH544" s="2" t="e">
        <v>#N/A</v>
      </c>
      <c r="DI544" s="2" t="e">
        <v>#N/A</v>
      </c>
    </row>
    <row r="545" spans="1:113" s="2" customFormat="1">
      <c r="A545" s="4"/>
      <c r="B545" s="4"/>
      <c r="C545" s="30"/>
      <c r="D545" s="32"/>
      <c r="E545" s="45"/>
      <c r="F545" s="45"/>
      <c r="G545" s="45"/>
      <c r="H545" s="45"/>
      <c r="I545" s="45"/>
      <c r="J545" s="30"/>
      <c r="K545" s="30"/>
      <c r="L545" s="1"/>
      <c r="M545" t="str">
        <f t="shared" si="64"/>
        <v>"//*[@class=\"</v>
      </c>
      <c r="N545" t="str">
        <f t="shared" si="68"/>
        <v/>
      </c>
      <c r="O545" s="4" t="str">
        <f t="shared" si="69"/>
        <v>click</v>
      </c>
      <c r="P545" t="str">
        <f t="shared" si="70"/>
        <v>();</v>
      </c>
      <c r="Q545" t="str">
        <f t="shared" si="71"/>
        <v/>
      </c>
      <c r="R545" t="str">
        <f t="shared" si="65"/>
        <v/>
      </c>
      <c r="S545" s="1" t="str">
        <f t="shared" si="66"/>
        <v/>
      </c>
      <c r="T545" s="4"/>
      <c r="U545" s="4"/>
      <c r="V545" s="4"/>
      <c r="W545" s="4"/>
      <c r="X545" s="4"/>
      <c r="Y545"/>
      <c r="Z545">
        <v>536</v>
      </c>
      <c r="AA545" s="4"/>
      <c r="AB545" s="4"/>
      <c r="AC545" s="4"/>
      <c r="AD545" s="4"/>
      <c r="AE545" s="4"/>
      <c r="AF545" s="4"/>
      <c r="AG545" s="4"/>
      <c r="AH545" s="4"/>
      <c r="AI545" s="4"/>
      <c r="AJ545" s="4"/>
      <c r="AK545" s="4"/>
      <c r="AL545" s="4"/>
      <c r="AM545" s="4"/>
      <c r="AN545" s="4"/>
      <c r="AO545" s="4"/>
      <c r="AP545" s="4"/>
      <c r="AQ545" s="4"/>
      <c r="AR545" s="4"/>
      <c r="AS545" s="4"/>
      <c r="AT545" s="4"/>
      <c r="AU545" s="4"/>
      <c r="AV545" s="4"/>
      <c r="AW545" s="4"/>
      <c r="AX545" s="4"/>
      <c r="AY545" s="4"/>
      <c r="AZ545" s="4"/>
      <c r="BA545" s="4"/>
      <c r="BB545" s="3"/>
      <c r="BC545" s="3"/>
      <c r="CT545" s="2" t="e">
        <v>#N/A</v>
      </c>
      <c r="CU545" s="2" t="e">
        <v>#N/A</v>
      </c>
      <c r="CV545" s="2" t="e">
        <v>#N/A</v>
      </c>
      <c r="CW545" s="2" t="e">
        <v>#N/A</v>
      </c>
      <c r="CX545" s="2" t="e">
        <v>#N/A</v>
      </c>
      <c r="CY545" s="2" t="e">
        <v>#N/A</v>
      </c>
      <c r="CZ545" s="2" t="e">
        <v>#N/A</v>
      </c>
      <c r="DA545" s="2" t="e">
        <v>#N/A</v>
      </c>
      <c r="DB545" s="2" t="e">
        <v>#N/A</v>
      </c>
      <c r="DC545" s="2" t="e">
        <v>#N/A</v>
      </c>
      <c r="DD545" s="2" t="e">
        <v>#N/A</v>
      </c>
      <c r="DE545" s="2" t="e">
        <v>#N/A</v>
      </c>
      <c r="DF545" s="2" t="e">
        <v>#N/A</v>
      </c>
      <c r="DG545" s="2" t="e">
        <v>#N/A</v>
      </c>
      <c r="DH545" s="2" t="e">
        <v>#N/A</v>
      </c>
      <c r="DI545" s="2" t="e">
        <v>#N/A</v>
      </c>
    </row>
    <row r="546" spans="1:113" s="2" customFormat="1">
      <c r="A546" s="4"/>
      <c r="B546" s="4"/>
      <c r="C546" s="30"/>
      <c r="D546" s="32"/>
      <c r="E546" s="45"/>
      <c r="F546" s="45"/>
      <c r="G546" s="45"/>
      <c r="H546" s="45"/>
      <c r="I546" s="45"/>
      <c r="J546" s="30"/>
      <c r="K546" s="30"/>
      <c r="L546" s="1"/>
      <c r="M546" t="str">
        <f t="shared" si="64"/>
        <v>"//*[@class=\"</v>
      </c>
      <c r="N546" t="str">
        <f t="shared" si="68"/>
        <v/>
      </c>
      <c r="O546" s="4" t="str">
        <f t="shared" si="69"/>
        <v>click</v>
      </c>
      <c r="P546" t="str">
        <f t="shared" si="70"/>
        <v>();</v>
      </c>
      <c r="Q546" t="str">
        <f t="shared" si="71"/>
        <v/>
      </c>
      <c r="R546" t="str">
        <f t="shared" si="65"/>
        <v/>
      </c>
      <c r="S546" s="1" t="str">
        <f t="shared" si="66"/>
        <v/>
      </c>
      <c r="T546" s="4"/>
      <c r="U546" s="4"/>
      <c r="V546" s="4"/>
      <c r="W546" s="4"/>
      <c r="X546" s="4"/>
      <c r="Y546"/>
      <c r="Z546">
        <v>537</v>
      </c>
      <c r="AA546" s="4"/>
      <c r="AB546" s="4"/>
      <c r="AC546" s="4"/>
      <c r="AD546" s="4"/>
      <c r="AE546" s="4"/>
      <c r="AF546" s="4"/>
      <c r="AG546" s="4"/>
      <c r="AH546" s="4"/>
      <c r="AI546" s="4"/>
      <c r="AJ546" s="4"/>
      <c r="AK546" s="4"/>
      <c r="AL546" s="4"/>
      <c r="AM546" s="4"/>
      <c r="AN546" s="4"/>
      <c r="AO546" s="4"/>
      <c r="AP546" s="4"/>
      <c r="AQ546" s="4"/>
      <c r="AR546" s="4"/>
      <c r="AS546" s="4"/>
      <c r="AT546" s="4"/>
      <c r="AU546" s="4"/>
      <c r="AV546" s="4"/>
      <c r="AW546" s="4"/>
      <c r="AX546" s="4"/>
      <c r="AY546" s="4"/>
      <c r="AZ546" s="4"/>
      <c r="BA546" s="4"/>
      <c r="BB546" s="3"/>
      <c r="BC546" s="3"/>
      <c r="CT546" s="2" t="e">
        <v>#N/A</v>
      </c>
      <c r="CU546" s="2" t="e">
        <v>#N/A</v>
      </c>
      <c r="CV546" s="2" t="e">
        <v>#N/A</v>
      </c>
      <c r="CW546" s="2" t="e">
        <v>#N/A</v>
      </c>
      <c r="CX546" s="2" t="e">
        <v>#N/A</v>
      </c>
      <c r="CY546" s="2" t="e">
        <v>#N/A</v>
      </c>
      <c r="CZ546" s="2" t="e">
        <v>#N/A</v>
      </c>
      <c r="DA546" s="2" t="e">
        <v>#N/A</v>
      </c>
      <c r="DB546" s="2" t="e">
        <v>#N/A</v>
      </c>
      <c r="DC546" s="2" t="e">
        <v>#N/A</v>
      </c>
      <c r="DD546" s="2" t="e">
        <v>#N/A</v>
      </c>
      <c r="DE546" s="2" t="e">
        <v>#N/A</v>
      </c>
      <c r="DF546" s="2" t="e">
        <v>#N/A</v>
      </c>
      <c r="DG546" s="2" t="e">
        <v>#N/A</v>
      </c>
      <c r="DH546" s="2" t="e">
        <v>#N/A</v>
      </c>
      <c r="DI546" s="2" t="e">
        <v>#N/A</v>
      </c>
    </row>
    <row r="547" spans="1:113" s="2" customFormat="1">
      <c r="A547" s="4"/>
      <c r="B547" s="4"/>
      <c r="C547" s="30"/>
      <c r="D547" s="32"/>
      <c r="E547" s="45"/>
      <c r="F547" s="45"/>
      <c r="G547" s="45"/>
      <c r="H547" s="45"/>
      <c r="I547" s="45"/>
      <c r="J547" s="30"/>
      <c r="K547" s="30"/>
      <c r="L547" s="1"/>
      <c r="M547" t="str">
        <f t="shared" si="64"/>
        <v>"//*[@class=\"</v>
      </c>
      <c r="N547" t="str">
        <f t="shared" si="68"/>
        <v/>
      </c>
      <c r="O547" s="4" t="str">
        <f t="shared" si="69"/>
        <v>click</v>
      </c>
      <c r="P547" t="str">
        <f t="shared" si="70"/>
        <v>();</v>
      </c>
      <c r="Q547" t="str">
        <f t="shared" si="71"/>
        <v/>
      </c>
      <c r="R547" t="str">
        <f t="shared" si="65"/>
        <v/>
      </c>
      <c r="S547" s="1" t="str">
        <f t="shared" si="66"/>
        <v/>
      </c>
      <c r="T547" s="4"/>
      <c r="U547" s="4"/>
      <c r="V547" s="4"/>
      <c r="W547" s="4"/>
      <c r="X547" s="4"/>
      <c r="Y547"/>
      <c r="Z547">
        <v>538</v>
      </c>
      <c r="AA547" s="4"/>
      <c r="AB547" s="4"/>
      <c r="AC547" s="4"/>
      <c r="AD547" s="4"/>
      <c r="AE547" s="4"/>
      <c r="AF547" s="4"/>
      <c r="AG547" s="4"/>
      <c r="AH547" s="4"/>
      <c r="AI547" s="4"/>
      <c r="AJ547" s="4"/>
      <c r="AK547" s="4"/>
      <c r="AL547" s="4"/>
      <c r="AM547" s="4"/>
      <c r="AN547" s="4"/>
      <c r="AO547" s="4"/>
      <c r="AP547" s="4"/>
      <c r="AQ547" s="4"/>
      <c r="AR547" s="4"/>
      <c r="AS547" s="4"/>
      <c r="AT547" s="4"/>
      <c r="AU547" s="4"/>
      <c r="AV547" s="4"/>
      <c r="AW547" s="4"/>
      <c r="AX547" s="4"/>
      <c r="AY547" s="4"/>
      <c r="AZ547" s="4"/>
      <c r="BA547" s="4"/>
      <c r="BB547" s="3"/>
      <c r="BC547" s="3"/>
      <c r="CT547" s="2" t="e">
        <v>#N/A</v>
      </c>
      <c r="CU547" s="2" t="e">
        <v>#N/A</v>
      </c>
      <c r="CV547" s="2" t="e">
        <v>#N/A</v>
      </c>
      <c r="CW547" s="2" t="e">
        <v>#N/A</v>
      </c>
      <c r="CX547" s="2" t="e">
        <v>#N/A</v>
      </c>
      <c r="CY547" s="2" t="e">
        <v>#N/A</v>
      </c>
      <c r="CZ547" s="2" t="e">
        <v>#N/A</v>
      </c>
      <c r="DA547" s="2" t="e">
        <v>#N/A</v>
      </c>
      <c r="DB547" s="2" t="e">
        <v>#N/A</v>
      </c>
      <c r="DC547" s="2" t="e">
        <v>#N/A</v>
      </c>
      <c r="DD547" s="2" t="e">
        <v>#N/A</v>
      </c>
      <c r="DE547" s="2" t="e">
        <v>#N/A</v>
      </c>
      <c r="DF547" s="2" t="e">
        <v>#N/A</v>
      </c>
      <c r="DG547" s="2" t="e">
        <v>#N/A</v>
      </c>
      <c r="DH547" s="2" t="e">
        <v>#N/A</v>
      </c>
      <c r="DI547" s="2" t="e">
        <v>#N/A</v>
      </c>
    </row>
    <row r="548" spans="1:113" s="2" customFormat="1">
      <c r="A548" s="4"/>
      <c r="B548" s="4"/>
      <c r="C548" s="30"/>
      <c r="D548" s="32"/>
      <c r="E548" s="45"/>
      <c r="F548" s="45"/>
      <c r="G548" s="45"/>
      <c r="H548" s="45"/>
      <c r="I548" s="45"/>
      <c r="J548" s="30"/>
      <c r="K548" s="30"/>
      <c r="L548" s="1"/>
      <c r="M548" t="str">
        <f t="shared" si="64"/>
        <v>"//*[@class=\"</v>
      </c>
      <c r="N548" t="str">
        <f t="shared" si="68"/>
        <v/>
      </c>
      <c r="O548" s="4" t="str">
        <f t="shared" si="69"/>
        <v>click</v>
      </c>
      <c r="P548" t="str">
        <f t="shared" si="70"/>
        <v>();</v>
      </c>
      <c r="Q548" t="str">
        <f t="shared" si="71"/>
        <v/>
      </c>
      <c r="R548" t="str">
        <f t="shared" si="65"/>
        <v/>
      </c>
      <c r="S548" s="1" t="str">
        <f t="shared" si="66"/>
        <v/>
      </c>
      <c r="T548" s="4"/>
      <c r="U548" s="4"/>
      <c r="V548" s="4"/>
      <c r="W548" s="4"/>
      <c r="X548" s="4"/>
      <c r="Y548"/>
      <c r="Z548">
        <v>539</v>
      </c>
      <c r="AA548" s="4"/>
      <c r="AB548" s="4"/>
      <c r="AC548" s="4"/>
      <c r="AD548" s="4"/>
      <c r="AE548" s="4"/>
      <c r="AF548" s="4"/>
      <c r="AG548" s="4"/>
      <c r="AH548" s="4"/>
      <c r="AI548" s="4"/>
      <c r="AJ548" s="4"/>
      <c r="AK548" s="4"/>
      <c r="AL548" s="4"/>
      <c r="AM548" s="4"/>
      <c r="AN548" s="4"/>
      <c r="AO548" s="4"/>
      <c r="AP548" s="4"/>
      <c r="AQ548" s="4"/>
      <c r="AR548" s="4"/>
      <c r="AS548" s="4"/>
      <c r="AT548" s="4"/>
      <c r="AU548" s="4"/>
      <c r="AV548" s="4"/>
      <c r="AW548" s="4"/>
      <c r="AX548" s="4"/>
      <c r="AY548" s="4"/>
      <c r="AZ548" s="4"/>
      <c r="BA548" s="4"/>
      <c r="BB548" s="3"/>
      <c r="BC548" s="3"/>
      <c r="CT548" s="2" t="e">
        <v>#N/A</v>
      </c>
      <c r="CU548" s="2" t="e">
        <v>#N/A</v>
      </c>
      <c r="CV548" s="2" t="e">
        <v>#N/A</v>
      </c>
      <c r="CW548" s="2" t="e">
        <v>#N/A</v>
      </c>
      <c r="CX548" s="2" t="e">
        <v>#N/A</v>
      </c>
      <c r="CY548" s="2" t="e">
        <v>#N/A</v>
      </c>
      <c r="CZ548" s="2" t="e">
        <v>#N/A</v>
      </c>
      <c r="DA548" s="2" t="e">
        <v>#N/A</v>
      </c>
      <c r="DB548" s="2" t="e">
        <v>#N/A</v>
      </c>
      <c r="DC548" s="2" t="e">
        <v>#N/A</v>
      </c>
      <c r="DD548" s="2" t="e">
        <v>#N/A</v>
      </c>
      <c r="DE548" s="2" t="e">
        <v>#N/A</v>
      </c>
      <c r="DF548" s="2" t="e">
        <v>#N/A</v>
      </c>
      <c r="DG548" s="2" t="e">
        <v>#N/A</v>
      </c>
      <c r="DH548" s="2" t="e">
        <v>#N/A</v>
      </c>
      <c r="DI548" s="2" t="e">
        <v>#N/A</v>
      </c>
    </row>
    <row r="549" spans="1:113" s="2" customFormat="1">
      <c r="A549" s="4"/>
      <c r="B549" s="4"/>
      <c r="C549" s="30"/>
      <c r="D549" s="32"/>
      <c r="E549" s="45"/>
      <c r="F549" s="45"/>
      <c r="G549" s="45"/>
      <c r="H549" s="45"/>
      <c r="I549" s="45"/>
      <c r="J549" s="30"/>
      <c r="K549" s="30"/>
      <c r="L549" s="1"/>
      <c r="M549" t="str">
        <f t="shared" si="64"/>
        <v>"//*[@class=\"</v>
      </c>
      <c r="N549" t="str">
        <f t="shared" si="68"/>
        <v/>
      </c>
      <c r="O549" s="4" t="str">
        <f t="shared" si="69"/>
        <v>click</v>
      </c>
      <c r="P549" t="str">
        <f t="shared" si="70"/>
        <v>();</v>
      </c>
      <c r="Q549" t="str">
        <f t="shared" si="71"/>
        <v/>
      </c>
      <c r="R549" t="str">
        <f t="shared" si="65"/>
        <v/>
      </c>
      <c r="S549" s="1" t="str">
        <f t="shared" si="66"/>
        <v/>
      </c>
      <c r="T549" s="4"/>
      <c r="U549" s="4"/>
      <c r="V549" s="4"/>
      <c r="W549" s="4"/>
      <c r="X549" s="4"/>
      <c r="Y549"/>
      <c r="Z549">
        <v>540</v>
      </c>
      <c r="AA549" s="4"/>
      <c r="AB549" s="4"/>
      <c r="AC549" s="4"/>
      <c r="AD549" s="4"/>
      <c r="AE549" s="4"/>
      <c r="AF549" s="4"/>
      <c r="AG549" s="4"/>
      <c r="AH549" s="4"/>
      <c r="AI549" s="4"/>
      <c r="AJ549" s="4"/>
      <c r="AK549" s="4"/>
      <c r="AL549" s="4"/>
      <c r="AM549" s="4"/>
      <c r="AN549" s="4"/>
      <c r="AO549" s="4"/>
      <c r="AP549" s="4"/>
      <c r="AQ549" s="4"/>
      <c r="AR549" s="4"/>
      <c r="AS549" s="4"/>
      <c r="AT549" s="4"/>
      <c r="AU549" s="4"/>
      <c r="AV549" s="4"/>
      <c r="AW549" s="4"/>
      <c r="AX549" s="4"/>
      <c r="AY549" s="4"/>
      <c r="AZ549" s="4"/>
      <c r="BA549" s="4"/>
      <c r="BB549" s="3"/>
      <c r="BC549" s="3"/>
      <c r="CT549" s="2" t="e">
        <v>#N/A</v>
      </c>
      <c r="CU549" s="2" t="e">
        <v>#N/A</v>
      </c>
      <c r="CV549" s="2" t="e">
        <v>#N/A</v>
      </c>
      <c r="CW549" s="2" t="e">
        <v>#N/A</v>
      </c>
      <c r="CX549" s="2" t="e">
        <v>#N/A</v>
      </c>
      <c r="CY549" s="2" t="e">
        <v>#N/A</v>
      </c>
      <c r="CZ549" s="2" t="e">
        <v>#N/A</v>
      </c>
      <c r="DA549" s="2" t="e">
        <v>#N/A</v>
      </c>
      <c r="DB549" s="2" t="e">
        <v>#N/A</v>
      </c>
      <c r="DC549" s="2" t="e">
        <v>#N/A</v>
      </c>
      <c r="DD549" s="2" t="e">
        <v>#N/A</v>
      </c>
      <c r="DE549" s="2" t="e">
        <v>#N/A</v>
      </c>
      <c r="DF549" s="2" t="e">
        <v>#N/A</v>
      </c>
      <c r="DG549" s="2" t="e">
        <v>#N/A</v>
      </c>
      <c r="DH549" s="2" t="e">
        <v>#N/A</v>
      </c>
      <c r="DI549" s="2" t="e">
        <v>#N/A</v>
      </c>
    </row>
    <row r="550" spans="1:113" s="2" customFormat="1">
      <c r="A550" s="4"/>
      <c r="B550" s="4"/>
      <c r="C550" s="30"/>
      <c r="D550" s="32"/>
      <c r="E550" s="45"/>
      <c r="F550" s="45"/>
      <c r="G550" s="45"/>
      <c r="H550" s="45"/>
      <c r="I550" s="45"/>
      <c r="J550" s="30"/>
      <c r="K550" s="30"/>
      <c r="L550" s="1"/>
      <c r="M550" t="str">
        <f t="shared" si="64"/>
        <v>"//*[@class=\"</v>
      </c>
      <c r="N550" t="str">
        <f t="shared" si="68"/>
        <v/>
      </c>
      <c r="O550" s="4" t="str">
        <f t="shared" si="69"/>
        <v>click</v>
      </c>
      <c r="P550" t="str">
        <f t="shared" si="70"/>
        <v>();</v>
      </c>
      <c r="Q550" t="str">
        <f t="shared" si="71"/>
        <v/>
      </c>
      <c r="R550" t="str">
        <f t="shared" si="65"/>
        <v/>
      </c>
      <c r="S550" s="1" t="str">
        <f t="shared" si="66"/>
        <v/>
      </c>
      <c r="T550" s="4"/>
      <c r="U550" s="4"/>
      <c r="V550" s="4"/>
      <c r="W550" s="4"/>
      <c r="X550" s="4"/>
      <c r="Y550"/>
      <c r="Z550">
        <v>541</v>
      </c>
      <c r="AA550" s="4"/>
      <c r="AB550" s="4"/>
      <c r="AC550" s="4"/>
      <c r="AD550" s="4"/>
      <c r="AE550" s="4"/>
      <c r="AF550" s="4"/>
      <c r="AG550" s="4"/>
      <c r="AH550" s="4"/>
      <c r="AI550" s="4"/>
      <c r="AJ550" s="4"/>
      <c r="AK550" s="4"/>
      <c r="AL550" s="4"/>
      <c r="AM550" s="4"/>
      <c r="AN550" s="4"/>
      <c r="AO550" s="4"/>
      <c r="AP550" s="4"/>
      <c r="AQ550" s="4"/>
      <c r="AR550" s="4"/>
      <c r="AS550" s="4"/>
      <c r="AT550" s="4"/>
      <c r="AU550" s="4"/>
      <c r="AV550" s="4"/>
      <c r="AW550" s="4"/>
      <c r="AX550" s="4"/>
      <c r="AY550" s="4"/>
      <c r="AZ550" s="4"/>
      <c r="BA550" s="4"/>
      <c r="BB550" s="3"/>
      <c r="BC550" s="3"/>
      <c r="CT550" s="2" t="e">
        <v>#N/A</v>
      </c>
      <c r="CU550" s="2" t="e">
        <v>#N/A</v>
      </c>
      <c r="CV550" s="2" t="e">
        <v>#N/A</v>
      </c>
      <c r="CW550" s="2" t="e">
        <v>#N/A</v>
      </c>
      <c r="CX550" s="2" t="e">
        <v>#N/A</v>
      </c>
      <c r="CY550" s="2" t="e">
        <v>#N/A</v>
      </c>
      <c r="CZ550" s="2" t="e">
        <v>#N/A</v>
      </c>
      <c r="DA550" s="2" t="e">
        <v>#N/A</v>
      </c>
      <c r="DB550" s="2" t="e">
        <v>#N/A</v>
      </c>
      <c r="DC550" s="2" t="e">
        <v>#N/A</v>
      </c>
      <c r="DD550" s="2" t="e">
        <v>#N/A</v>
      </c>
      <c r="DE550" s="2" t="e">
        <v>#N/A</v>
      </c>
      <c r="DF550" s="2" t="e">
        <v>#N/A</v>
      </c>
      <c r="DG550" s="2" t="e">
        <v>#N/A</v>
      </c>
      <c r="DH550" s="2" t="e">
        <v>#N/A</v>
      </c>
      <c r="DI550" s="2" t="e">
        <v>#N/A</v>
      </c>
    </row>
    <row r="551" spans="1:113" s="2" customFormat="1">
      <c r="A551" s="4"/>
      <c r="B551" s="4"/>
      <c r="C551" s="30"/>
      <c r="D551" s="32"/>
      <c r="E551" s="45"/>
      <c r="F551" s="45"/>
      <c r="G551" s="45"/>
      <c r="H551" s="45"/>
      <c r="I551" s="45"/>
      <c r="J551" s="30"/>
      <c r="K551" s="30"/>
      <c r="L551" s="1"/>
      <c r="M551" t="str">
        <f t="shared" si="64"/>
        <v>"//*[@class=\"</v>
      </c>
      <c r="N551" t="str">
        <f t="shared" si="68"/>
        <v/>
      </c>
      <c r="O551" s="4" t="str">
        <f t="shared" si="69"/>
        <v>click</v>
      </c>
      <c r="P551" t="str">
        <f t="shared" si="70"/>
        <v>();</v>
      </c>
      <c r="Q551" t="str">
        <f t="shared" si="71"/>
        <v/>
      </c>
      <c r="R551" t="str">
        <f t="shared" si="65"/>
        <v/>
      </c>
      <c r="S551" s="1" t="str">
        <f t="shared" si="66"/>
        <v/>
      </c>
      <c r="T551" s="4"/>
      <c r="U551" s="4"/>
      <c r="V551" s="4"/>
      <c r="W551" s="4"/>
      <c r="X551" s="4"/>
      <c r="Y551"/>
      <c r="Z551">
        <v>542</v>
      </c>
      <c r="AA551" s="4"/>
      <c r="AB551" s="4"/>
      <c r="AC551" s="4"/>
      <c r="AD551" s="4"/>
      <c r="AE551" s="4"/>
      <c r="AF551" s="4"/>
      <c r="AG551" s="4"/>
      <c r="AH551" s="4"/>
      <c r="AI551" s="4"/>
      <c r="AJ551" s="4"/>
      <c r="AK551" s="4"/>
      <c r="AL551" s="4"/>
      <c r="AM551" s="4"/>
      <c r="AN551" s="4"/>
      <c r="AO551" s="4"/>
      <c r="AP551" s="4"/>
      <c r="AQ551" s="4"/>
      <c r="AR551" s="4"/>
      <c r="AS551" s="4"/>
      <c r="AT551" s="4"/>
      <c r="AU551" s="4"/>
      <c r="AV551" s="4"/>
      <c r="AW551" s="4"/>
      <c r="AX551" s="4"/>
      <c r="AY551" s="4"/>
      <c r="AZ551" s="4"/>
      <c r="BA551" s="4"/>
      <c r="BB551" s="3"/>
      <c r="BC551" s="3"/>
      <c r="CT551" s="2" t="e">
        <v>#N/A</v>
      </c>
      <c r="CU551" s="2" t="e">
        <v>#N/A</v>
      </c>
      <c r="CV551" s="2" t="e">
        <v>#N/A</v>
      </c>
      <c r="CW551" s="2" t="e">
        <v>#N/A</v>
      </c>
      <c r="CX551" s="2" t="e">
        <v>#N/A</v>
      </c>
      <c r="CY551" s="2" t="e">
        <v>#N/A</v>
      </c>
      <c r="CZ551" s="2" t="e">
        <v>#N/A</v>
      </c>
      <c r="DA551" s="2" t="e">
        <v>#N/A</v>
      </c>
      <c r="DB551" s="2" t="e">
        <v>#N/A</v>
      </c>
      <c r="DC551" s="2" t="e">
        <v>#N/A</v>
      </c>
      <c r="DD551" s="2" t="e">
        <v>#N/A</v>
      </c>
      <c r="DE551" s="2" t="e">
        <v>#N/A</v>
      </c>
      <c r="DF551" s="2" t="e">
        <v>#N/A</v>
      </c>
      <c r="DG551" s="2" t="e">
        <v>#N/A</v>
      </c>
      <c r="DH551" s="2" t="e">
        <v>#N/A</v>
      </c>
      <c r="DI551" s="2" t="e">
        <v>#N/A</v>
      </c>
    </row>
    <row r="552" spans="1:113" s="2" customFormat="1">
      <c r="A552" s="4"/>
      <c r="B552" s="4"/>
      <c r="C552" s="30"/>
      <c r="D552" s="32"/>
      <c r="E552" s="45"/>
      <c r="F552" s="45"/>
      <c r="G552" s="45"/>
      <c r="H552" s="45"/>
      <c r="I552" s="45"/>
      <c r="J552" s="30"/>
      <c r="K552" s="30"/>
      <c r="L552" s="1"/>
      <c r="M552" t="str">
        <f t="shared" si="64"/>
        <v>"//*[@class=\"</v>
      </c>
      <c r="N552" t="str">
        <f t="shared" si="68"/>
        <v/>
      </c>
      <c r="O552" s="4" t="str">
        <f t="shared" si="69"/>
        <v>click</v>
      </c>
      <c r="P552" t="str">
        <f t="shared" si="70"/>
        <v>();</v>
      </c>
      <c r="Q552" t="str">
        <f t="shared" si="71"/>
        <v/>
      </c>
      <c r="R552" t="str">
        <f t="shared" si="65"/>
        <v/>
      </c>
      <c r="S552" s="1" t="str">
        <f t="shared" si="66"/>
        <v/>
      </c>
      <c r="T552" s="4"/>
      <c r="U552" s="4"/>
      <c r="V552" s="4"/>
      <c r="W552" s="4"/>
      <c r="X552" s="4"/>
      <c r="Y552"/>
      <c r="Z552">
        <v>543</v>
      </c>
      <c r="AA552" s="4"/>
      <c r="AB552" s="4"/>
      <c r="AC552" s="4"/>
      <c r="AD552" s="4"/>
      <c r="AE552" s="4"/>
      <c r="AF552" s="4"/>
      <c r="AG552" s="4"/>
      <c r="AH552" s="4"/>
      <c r="AI552" s="4"/>
      <c r="AJ552" s="4"/>
      <c r="AK552" s="4"/>
      <c r="AL552" s="4"/>
      <c r="AM552" s="4"/>
      <c r="AN552" s="4"/>
      <c r="AO552" s="4"/>
      <c r="AP552" s="4"/>
      <c r="AQ552" s="4"/>
      <c r="AR552" s="4"/>
      <c r="AS552" s="4"/>
      <c r="AT552" s="4"/>
      <c r="AU552" s="4"/>
      <c r="AV552" s="4"/>
      <c r="AW552" s="4"/>
      <c r="AX552" s="4"/>
      <c r="AY552" s="4"/>
      <c r="AZ552" s="4"/>
      <c r="BA552" s="4"/>
      <c r="BB552" s="3"/>
      <c r="BC552" s="3"/>
      <c r="CT552" s="2" t="e">
        <v>#N/A</v>
      </c>
      <c r="CU552" s="2" t="e">
        <v>#N/A</v>
      </c>
      <c r="CV552" s="2" t="e">
        <v>#N/A</v>
      </c>
      <c r="CW552" s="2" t="e">
        <v>#N/A</v>
      </c>
      <c r="CX552" s="2" t="e">
        <v>#N/A</v>
      </c>
      <c r="CY552" s="2" t="e">
        <v>#N/A</v>
      </c>
      <c r="CZ552" s="2" t="e">
        <v>#N/A</v>
      </c>
      <c r="DA552" s="2" t="e">
        <v>#N/A</v>
      </c>
      <c r="DB552" s="2" t="e">
        <v>#N/A</v>
      </c>
      <c r="DC552" s="2" t="e">
        <v>#N/A</v>
      </c>
      <c r="DD552" s="2" t="e">
        <v>#N/A</v>
      </c>
      <c r="DE552" s="2" t="e">
        <v>#N/A</v>
      </c>
      <c r="DF552" s="2" t="e">
        <v>#N/A</v>
      </c>
      <c r="DG552" s="2" t="e">
        <v>#N/A</v>
      </c>
      <c r="DH552" s="2" t="e">
        <v>#N/A</v>
      </c>
      <c r="DI552" s="2" t="e">
        <v>#N/A</v>
      </c>
    </row>
    <row r="553" spans="1:113" s="2" customFormat="1">
      <c r="A553" s="4"/>
      <c r="B553" s="4"/>
      <c r="C553" s="30"/>
      <c r="D553" s="32"/>
      <c r="E553" s="45"/>
      <c r="F553" s="45"/>
      <c r="G553" s="45"/>
      <c r="H553" s="45"/>
      <c r="I553" s="45"/>
      <c r="J553" s="30"/>
      <c r="K553" s="30"/>
      <c r="L553" s="1"/>
      <c r="M553" t="str">
        <f t="shared" si="64"/>
        <v>"//*[@class=\"</v>
      </c>
      <c r="N553" t="str">
        <f t="shared" si="68"/>
        <v/>
      </c>
      <c r="O553" s="4" t="str">
        <f t="shared" si="69"/>
        <v>click</v>
      </c>
      <c r="P553" t="str">
        <f t="shared" si="70"/>
        <v>();</v>
      </c>
      <c r="Q553" t="str">
        <f t="shared" si="71"/>
        <v/>
      </c>
      <c r="R553" t="str">
        <f t="shared" si="65"/>
        <v/>
      </c>
      <c r="S553" s="1" t="str">
        <f t="shared" si="66"/>
        <v/>
      </c>
      <c r="T553" s="4"/>
      <c r="U553" s="4"/>
      <c r="V553" s="4"/>
      <c r="W553" s="4"/>
      <c r="X553" s="4"/>
      <c r="Y553"/>
      <c r="Z553">
        <v>544</v>
      </c>
      <c r="AA553" s="4"/>
      <c r="AB553" s="4"/>
      <c r="AC553" s="4"/>
      <c r="AD553" s="4"/>
      <c r="AE553" s="4"/>
      <c r="AF553" s="4"/>
      <c r="AG553" s="4"/>
      <c r="AH553" s="4"/>
      <c r="AI553" s="4"/>
      <c r="AJ553" s="4"/>
      <c r="AK553" s="4"/>
      <c r="AL553" s="4"/>
      <c r="AM553" s="4"/>
      <c r="AN553" s="4"/>
      <c r="AO553" s="4"/>
      <c r="AP553" s="4"/>
      <c r="AQ553" s="4"/>
      <c r="AR553" s="4"/>
      <c r="AS553" s="4"/>
      <c r="AT553" s="4"/>
      <c r="AU553" s="4"/>
      <c r="AV553" s="4"/>
      <c r="AW553" s="4"/>
      <c r="AX553" s="4"/>
      <c r="AY553" s="4"/>
      <c r="AZ553" s="4"/>
      <c r="BA553" s="4"/>
      <c r="BB553" s="3"/>
      <c r="BC553" s="3"/>
      <c r="CT553" s="2" t="e">
        <v>#N/A</v>
      </c>
      <c r="CU553" s="2" t="e">
        <v>#N/A</v>
      </c>
      <c r="CV553" s="2" t="e">
        <v>#N/A</v>
      </c>
      <c r="CW553" s="2" t="e">
        <v>#N/A</v>
      </c>
      <c r="CX553" s="2" t="e">
        <v>#N/A</v>
      </c>
      <c r="CY553" s="2" t="e">
        <v>#N/A</v>
      </c>
      <c r="CZ553" s="2" t="e">
        <v>#N/A</v>
      </c>
      <c r="DA553" s="2" t="e">
        <v>#N/A</v>
      </c>
      <c r="DB553" s="2" t="e">
        <v>#N/A</v>
      </c>
      <c r="DC553" s="2" t="e">
        <v>#N/A</v>
      </c>
      <c r="DD553" s="2" t="e">
        <v>#N/A</v>
      </c>
      <c r="DE553" s="2" t="e">
        <v>#N/A</v>
      </c>
      <c r="DF553" s="2" t="e">
        <v>#N/A</v>
      </c>
      <c r="DG553" s="2" t="e">
        <v>#N/A</v>
      </c>
      <c r="DH553" s="2" t="e">
        <v>#N/A</v>
      </c>
      <c r="DI553" s="2" t="e">
        <v>#N/A</v>
      </c>
    </row>
    <row r="554" spans="1:113" s="2" customFormat="1">
      <c r="A554" s="4"/>
      <c r="B554" s="4"/>
      <c r="C554" s="30"/>
      <c r="D554" s="32"/>
      <c r="E554" s="45"/>
      <c r="F554" s="45"/>
      <c r="G554" s="45"/>
      <c r="H554" s="45"/>
      <c r="I554" s="45"/>
      <c r="J554" s="30"/>
      <c r="K554" s="30"/>
      <c r="L554" s="1"/>
      <c r="M554" t="str">
        <f t="shared" si="64"/>
        <v>"//*[@class=\"</v>
      </c>
      <c r="N554" t="str">
        <f t="shared" si="68"/>
        <v/>
      </c>
      <c r="O554" s="4" t="str">
        <f t="shared" si="69"/>
        <v>click</v>
      </c>
      <c r="P554" t="str">
        <f t="shared" si="70"/>
        <v>();</v>
      </c>
      <c r="Q554" t="str">
        <f t="shared" si="71"/>
        <v/>
      </c>
      <c r="R554" t="str">
        <f t="shared" si="65"/>
        <v/>
      </c>
      <c r="S554" s="1" t="str">
        <f t="shared" si="66"/>
        <v/>
      </c>
      <c r="T554" s="4"/>
      <c r="U554" s="4"/>
      <c r="V554" s="4"/>
      <c r="W554" s="4"/>
      <c r="X554" s="4"/>
      <c r="Y554"/>
      <c r="Z554">
        <v>545</v>
      </c>
      <c r="AA554" s="4"/>
      <c r="AB554" s="4"/>
      <c r="AC554" s="4"/>
      <c r="AD554" s="4"/>
      <c r="AE554" s="4"/>
      <c r="AF554" s="4"/>
      <c r="AG554" s="4"/>
      <c r="AH554" s="4"/>
      <c r="AI554" s="4"/>
      <c r="AJ554" s="4"/>
      <c r="AK554" s="4"/>
      <c r="AL554" s="4"/>
      <c r="AM554" s="4"/>
      <c r="AN554" s="4"/>
      <c r="AO554" s="4"/>
      <c r="AP554" s="4"/>
      <c r="AQ554" s="4"/>
      <c r="AR554" s="4"/>
      <c r="AS554" s="4"/>
      <c r="AT554" s="4"/>
      <c r="AU554" s="4"/>
      <c r="AV554" s="4"/>
      <c r="AW554" s="4"/>
      <c r="AX554" s="4"/>
      <c r="AY554" s="4"/>
      <c r="AZ554" s="4"/>
      <c r="BA554" s="4"/>
      <c r="BB554" s="3"/>
      <c r="BC554" s="3"/>
      <c r="CT554" s="2" t="e">
        <v>#N/A</v>
      </c>
      <c r="CU554" s="2" t="e">
        <v>#N/A</v>
      </c>
      <c r="CV554" s="2" t="e">
        <v>#N/A</v>
      </c>
      <c r="CW554" s="2" t="e">
        <v>#N/A</v>
      </c>
      <c r="CX554" s="2" t="e">
        <v>#N/A</v>
      </c>
      <c r="CY554" s="2" t="e">
        <v>#N/A</v>
      </c>
      <c r="CZ554" s="2" t="e">
        <v>#N/A</v>
      </c>
      <c r="DA554" s="2" t="e">
        <v>#N/A</v>
      </c>
      <c r="DB554" s="2" t="e">
        <v>#N/A</v>
      </c>
      <c r="DC554" s="2" t="e">
        <v>#N/A</v>
      </c>
      <c r="DD554" s="2" t="e">
        <v>#N/A</v>
      </c>
      <c r="DE554" s="2" t="e">
        <v>#N/A</v>
      </c>
      <c r="DF554" s="2" t="e">
        <v>#N/A</v>
      </c>
      <c r="DG554" s="2" t="e">
        <v>#N/A</v>
      </c>
      <c r="DH554" s="2" t="e">
        <v>#N/A</v>
      </c>
      <c r="DI554" s="2" t="e">
        <v>#N/A</v>
      </c>
    </row>
    <row r="555" spans="1:113" s="2" customFormat="1">
      <c r="A555" s="4"/>
      <c r="B555" s="4"/>
      <c r="C555" s="30"/>
      <c r="D555" s="32"/>
      <c r="E555" s="45"/>
      <c r="F555" s="45"/>
      <c r="G555" s="45"/>
      <c r="H555" s="45"/>
      <c r="I555" s="45"/>
      <c r="J555" s="30"/>
      <c r="K555" s="30"/>
      <c r="L555" s="1"/>
      <c r="M555" t="str">
        <f t="shared" si="64"/>
        <v>"//*[@class=\"</v>
      </c>
      <c r="N555" t="str">
        <f t="shared" si="68"/>
        <v/>
      </c>
      <c r="O555" s="4" t="str">
        <f t="shared" si="69"/>
        <v>click</v>
      </c>
      <c r="P555" t="str">
        <f t="shared" si="70"/>
        <v>();</v>
      </c>
      <c r="Q555" t="str">
        <f t="shared" si="71"/>
        <v/>
      </c>
      <c r="R555" t="str">
        <f t="shared" si="65"/>
        <v/>
      </c>
      <c r="S555" s="1" t="str">
        <f t="shared" si="66"/>
        <v/>
      </c>
      <c r="T555" s="4"/>
      <c r="U555" s="4"/>
      <c r="V555" s="4"/>
      <c r="W555" s="4"/>
      <c r="X555" s="4"/>
      <c r="Y555"/>
      <c r="Z555">
        <v>546</v>
      </c>
      <c r="AA555" s="4"/>
      <c r="AB555" s="4"/>
      <c r="AC555" s="4"/>
      <c r="AD555" s="4"/>
      <c r="AE555" s="4"/>
      <c r="AF555" s="4"/>
      <c r="AG555" s="4"/>
      <c r="AH555" s="4"/>
      <c r="AI555" s="4"/>
      <c r="AJ555" s="4"/>
      <c r="AK555" s="4"/>
      <c r="AL555" s="4"/>
      <c r="AM555" s="4"/>
      <c r="AN555" s="4"/>
      <c r="AO555" s="4"/>
      <c r="AP555" s="4"/>
      <c r="AQ555" s="4"/>
      <c r="AR555" s="4"/>
      <c r="AS555" s="4"/>
      <c r="AT555" s="4"/>
      <c r="AU555" s="4"/>
      <c r="AV555" s="4"/>
      <c r="AW555" s="4"/>
      <c r="AX555" s="4"/>
      <c r="AY555" s="4"/>
      <c r="AZ555" s="4"/>
      <c r="BA555" s="4"/>
      <c r="BB555" s="3"/>
      <c r="BC555" s="3"/>
      <c r="CT555" s="2" t="e">
        <v>#N/A</v>
      </c>
      <c r="CU555" s="2" t="e">
        <v>#N/A</v>
      </c>
      <c r="CV555" s="2" t="e">
        <v>#N/A</v>
      </c>
      <c r="CW555" s="2" t="e">
        <v>#N/A</v>
      </c>
      <c r="CX555" s="2" t="e">
        <v>#N/A</v>
      </c>
      <c r="CY555" s="2" t="e">
        <v>#N/A</v>
      </c>
      <c r="CZ555" s="2" t="e">
        <v>#N/A</v>
      </c>
      <c r="DA555" s="2" t="e">
        <v>#N/A</v>
      </c>
      <c r="DB555" s="2" t="e">
        <v>#N/A</v>
      </c>
      <c r="DC555" s="2" t="e">
        <v>#N/A</v>
      </c>
      <c r="DD555" s="2" t="e">
        <v>#N/A</v>
      </c>
      <c r="DE555" s="2" t="e">
        <v>#N/A</v>
      </c>
      <c r="DF555" s="2" t="e">
        <v>#N/A</v>
      </c>
      <c r="DG555" s="2" t="e">
        <v>#N/A</v>
      </c>
      <c r="DH555" s="2" t="e">
        <v>#N/A</v>
      </c>
      <c r="DI555" s="2" t="e">
        <v>#N/A</v>
      </c>
    </row>
    <row r="556" spans="1:113" s="2" customFormat="1">
      <c r="A556" s="4"/>
      <c r="B556" s="4"/>
      <c r="C556" s="30"/>
      <c r="D556" s="32"/>
      <c r="E556" s="45"/>
      <c r="F556" s="45"/>
      <c r="G556" s="45"/>
      <c r="H556" s="45"/>
      <c r="I556" s="45"/>
      <c r="J556" s="30"/>
      <c r="K556" s="30"/>
      <c r="L556" s="1"/>
      <c r="M556" t="str">
        <f t="shared" si="64"/>
        <v>"//*[@class=\"</v>
      </c>
      <c r="N556" t="str">
        <f t="shared" si="68"/>
        <v/>
      </c>
      <c r="O556" s="4" t="str">
        <f t="shared" si="69"/>
        <v>click</v>
      </c>
      <c r="P556" t="str">
        <f t="shared" si="70"/>
        <v>();</v>
      </c>
      <c r="Q556" t="str">
        <f t="shared" si="71"/>
        <v/>
      </c>
      <c r="R556" t="str">
        <f t="shared" si="65"/>
        <v/>
      </c>
      <c r="S556" s="1" t="str">
        <f t="shared" si="66"/>
        <v/>
      </c>
      <c r="T556" s="4"/>
      <c r="U556" s="4"/>
      <c r="V556" s="4"/>
      <c r="W556" s="4"/>
      <c r="X556" s="4"/>
      <c r="Y556"/>
      <c r="Z556">
        <v>547</v>
      </c>
      <c r="AA556" s="4"/>
      <c r="AB556" s="4"/>
      <c r="AC556" s="4"/>
      <c r="AD556" s="4"/>
      <c r="AE556" s="4"/>
      <c r="AF556" s="4"/>
      <c r="AG556" s="4"/>
      <c r="AH556" s="4"/>
      <c r="AI556" s="4"/>
      <c r="AJ556" s="4"/>
      <c r="AK556" s="4"/>
      <c r="AL556" s="4"/>
      <c r="AM556" s="4"/>
      <c r="AN556" s="4"/>
      <c r="AO556" s="4"/>
      <c r="AP556" s="4"/>
      <c r="AQ556" s="4"/>
      <c r="AR556" s="4"/>
      <c r="AS556" s="4"/>
      <c r="AT556" s="4"/>
      <c r="AU556" s="4"/>
      <c r="AV556" s="4"/>
      <c r="AW556" s="4"/>
      <c r="AX556" s="4"/>
      <c r="AY556" s="4"/>
      <c r="AZ556" s="4"/>
      <c r="BA556" s="4"/>
      <c r="BB556" s="3"/>
      <c r="BC556" s="3"/>
      <c r="CT556" s="2" t="e">
        <v>#N/A</v>
      </c>
      <c r="CU556" s="2" t="e">
        <v>#N/A</v>
      </c>
      <c r="CV556" s="2" t="e">
        <v>#N/A</v>
      </c>
      <c r="CW556" s="2" t="e">
        <v>#N/A</v>
      </c>
      <c r="CX556" s="2" t="e">
        <v>#N/A</v>
      </c>
      <c r="CY556" s="2" t="e">
        <v>#N/A</v>
      </c>
      <c r="CZ556" s="2" t="e">
        <v>#N/A</v>
      </c>
      <c r="DA556" s="2" t="e">
        <v>#N/A</v>
      </c>
      <c r="DB556" s="2" t="e">
        <v>#N/A</v>
      </c>
      <c r="DC556" s="2" t="e">
        <v>#N/A</v>
      </c>
      <c r="DD556" s="2" t="e">
        <v>#N/A</v>
      </c>
      <c r="DE556" s="2" t="e">
        <v>#N/A</v>
      </c>
      <c r="DF556" s="2" t="e">
        <v>#N/A</v>
      </c>
      <c r="DG556" s="2" t="e">
        <v>#N/A</v>
      </c>
      <c r="DH556" s="2" t="e">
        <v>#N/A</v>
      </c>
      <c r="DI556" s="2" t="e">
        <v>#N/A</v>
      </c>
    </row>
    <row r="557" spans="1:113" s="2" customFormat="1">
      <c r="A557" s="4"/>
      <c r="B557" s="4"/>
      <c r="C557" s="30"/>
      <c r="D557" s="32"/>
      <c r="E557" s="45"/>
      <c r="F557" s="45"/>
      <c r="G557" s="45"/>
      <c r="H557" s="45"/>
      <c r="I557" s="45"/>
      <c r="J557" s="30"/>
      <c r="K557" s="30"/>
      <c r="L557" s="1"/>
      <c r="M557" t="str">
        <f t="shared" si="64"/>
        <v>"//*[@class=\"</v>
      </c>
      <c r="N557" t="str">
        <f t="shared" si="68"/>
        <v/>
      </c>
      <c r="O557" s="4" t="str">
        <f t="shared" si="69"/>
        <v>click</v>
      </c>
      <c r="P557" t="str">
        <f t="shared" si="70"/>
        <v>();</v>
      </c>
      <c r="Q557" t="str">
        <f t="shared" si="71"/>
        <v/>
      </c>
      <c r="R557" t="str">
        <f t="shared" si="65"/>
        <v/>
      </c>
      <c r="S557" s="1" t="str">
        <f t="shared" si="66"/>
        <v/>
      </c>
      <c r="T557" s="4"/>
      <c r="U557" s="4"/>
      <c r="V557" s="4"/>
      <c r="W557" s="4"/>
      <c r="X557" s="4"/>
      <c r="Y557"/>
      <c r="Z557">
        <v>548</v>
      </c>
      <c r="AA557" s="4"/>
      <c r="AB557" s="4"/>
      <c r="AC557" s="4"/>
      <c r="AD557" s="4"/>
      <c r="AE557" s="4"/>
      <c r="AF557" s="4"/>
      <c r="AG557" s="4"/>
      <c r="AH557" s="4"/>
      <c r="AI557" s="4"/>
      <c r="AJ557" s="4"/>
      <c r="AK557" s="4"/>
      <c r="AL557" s="4"/>
      <c r="AM557" s="4"/>
      <c r="AN557" s="4"/>
      <c r="AO557" s="4"/>
      <c r="AP557" s="4"/>
      <c r="AQ557" s="4"/>
      <c r="AR557" s="4"/>
      <c r="AS557" s="4"/>
      <c r="AT557" s="4"/>
      <c r="AU557" s="4"/>
      <c r="AV557" s="4"/>
      <c r="AW557" s="4"/>
      <c r="AX557" s="4"/>
      <c r="AY557" s="4"/>
      <c r="AZ557" s="4"/>
      <c r="BA557" s="4"/>
      <c r="BB557" s="3"/>
      <c r="BC557" s="3"/>
      <c r="CT557" s="2" t="e">
        <v>#N/A</v>
      </c>
      <c r="CU557" s="2" t="e">
        <v>#N/A</v>
      </c>
      <c r="CV557" s="2" t="e">
        <v>#N/A</v>
      </c>
      <c r="CW557" s="2" t="e">
        <v>#N/A</v>
      </c>
      <c r="CX557" s="2" t="e">
        <v>#N/A</v>
      </c>
      <c r="CY557" s="2" t="e">
        <v>#N/A</v>
      </c>
      <c r="CZ557" s="2" t="e">
        <v>#N/A</v>
      </c>
      <c r="DA557" s="2" t="e">
        <v>#N/A</v>
      </c>
      <c r="DB557" s="2" t="e">
        <v>#N/A</v>
      </c>
      <c r="DC557" s="2" t="e">
        <v>#N/A</v>
      </c>
      <c r="DD557" s="2" t="e">
        <v>#N/A</v>
      </c>
      <c r="DE557" s="2" t="e">
        <v>#N/A</v>
      </c>
      <c r="DF557" s="2" t="e">
        <v>#N/A</v>
      </c>
      <c r="DG557" s="2" t="e">
        <v>#N/A</v>
      </c>
      <c r="DH557" s="2" t="e">
        <v>#N/A</v>
      </c>
      <c r="DI557" s="2" t="e">
        <v>#N/A</v>
      </c>
    </row>
    <row r="558" spans="1:113" s="2" customFormat="1">
      <c r="A558" s="4"/>
      <c r="B558" s="4"/>
      <c r="C558" s="30"/>
      <c r="D558" s="32"/>
      <c r="E558" s="45"/>
      <c r="F558" s="45"/>
      <c r="G558" s="45"/>
      <c r="H558" s="45"/>
      <c r="I558" s="45"/>
      <c r="J558" s="30"/>
      <c r="K558" s="30"/>
      <c r="L558" s="1"/>
      <c r="M558" t="str">
        <f t="shared" si="64"/>
        <v>"//*[@class=\"</v>
      </c>
      <c r="N558" t="str">
        <f t="shared" si="68"/>
        <v/>
      </c>
      <c r="O558" s="4" t="str">
        <f t="shared" si="69"/>
        <v>click</v>
      </c>
      <c r="P558" t="str">
        <f t="shared" si="70"/>
        <v>();</v>
      </c>
      <c r="Q558" t="str">
        <f t="shared" si="71"/>
        <v/>
      </c>
      <c r="R558" t="str">
        <f t="shared" si="65"/>
        <v/>
      </c>
      <c r="S558" s="1" t="str">
        <f t="shared" si="66"/>
        <v/>
      </c>
      <c r="T558" s="4"/>
      <c r="U558" s="4"/>
      <c r="V558" s="4"/>
      <c r="W558" s="4"/>
      <c r="X558" s="4"/>
      <c r="Y558"/>
      <c r="Z558">
        <v>549</v>
      </c>
      <c r="AA558" s="4"/>
      <c r="AB558" s="4"/>
      <c r="AC558" s="4"/>
      <c r="AD558" s="4"/>
      <c r="AE558" s="4"/>
      <c r="AF558" s="4"/>
      <c r="AG558" s="4"/>
      <c r="AH558" s="4"/>
      <c r="AI558" s="4"/>
      <c r="AJ558" s="4"/>
      <c r="AK558" s="4"/>
      <c r="AL558" s="4"/>
      <c r="AM558" s="4"/>
      <c r="AN558" s="4"/>
      <c r="AO558" s="4"/>
      <c r="AP558" s="4"/>
      <c r="AQ558" s="4"/>
      <c r="AR558" s="4"/>
      <c r="AS558" s="4"/>
      <c r="AT558" s="4"/>
      <c r="AU558" s="4"/>
      <c r="AV558" s="4"/>
      <c r="AW558" s="4"/>
      <c r="AX558" s="4"/>
      <c r="AY558" s="4"/>
      <c r="AZ558" s="4"/>
      <c r="BA558" s="4"/>
      <c r="BB558" s="3"/>
      <c r="BC558" s="3"/>
      <c r="CT558" s="2" t="e">
        <v>#N/A</v>
      </c>
      <c r="CU558" s="2" t="e">
        <v>#N/A</v>
      </c>
      <c r="CV558" s="2" t="e">
        <v>#N/A</v>
      </c>
      <c r="CW558" s="2" t="e">
        <v>#N/A</v>
      </c>
      <c r="CX558" s="2" t="e">
        <v>#N/A</v>
      </c>
      <c r="CY558" s="2" t="e">
        <v>#N/A</v>
      </c>
      <c r="CZ558" s="2" t="e">
        <v>#N/A</v>
      </c>
      <c r="DA558" s="2" t="e">
        <v>#N/A</v>
      </c>
      <c r="DB558" s="2" t="e">
        <v>#N/A</v>
      </c>
      <c r="DC558" s="2" t="e">
        <v>#N/A</v>
      </c>
      <c r="DD558" s="2" t="e">
        <v>#N/A</v>
      </c>
      <c r="DE558" s="2" t="e">
        <v>#N/A</v>
      </c>
      <c r="DF558" s="2" t="e">
        <v>#N/A</v>
      </c>
      <c r="DG558" s="2" t="e">
        <v>#N/A</v>
      </c>
      <c r="DH558" s="2" t="e">
        <v>#N/A</v>
      </c>
      <c r="DI558" s="2" t="e">
        <v>#N/A</v>
      </c>
    </row>
    <row r="559" spans="1:113" s="2" customFormat="1">
      <c r="A559" s="4"/>
      <c r="B559" s="4"/>
      <c r="C559" s="30"/>
      <c r="D559" s="32"/>
      <c r="E559" s="45"/>
      <c r="F559" s="45"/>
      <c r="G559" s="45"/>
      <c r="H559" s="45"/>
      <c r="I559" s="45"/>
      <c r="J559" s="30"/>
      <c r="K559" s="30"/>
      <c r="L559" s="1"/>
      <c r="M559" t="str">
        <f t="shared" si="64"/>
        <v>"//*[@class=\"</v>
      </c>
      <c r="N559" t="str">
        <f t="shared" si="68"/>
        <v/>
      </c>
      <c r="O559" s="4" t="str">
        <f t="shared" si="69"/>
        <v>click</v>
      </c>
      <c r="P559" t="str">
        <f t="shared" si="70"/>
        <v>();</v>
      </c>
      <c r="Q559" t="str">
        <f t="shared" si="71"/>
        <v/>
      </c>
      <c r="R559" t="str">
        <f t="shared" si="65"/>
        <v/>
      </c>
      <c r="S559" s="1" t="str">
        <f t="shared" si="66"/>
        <v/>
      </c>
      <c r="T559" s="4"/>
      <c r="U559" s="4"/>
      <c r="V559" s="4"/>
      <c r="W559" s="4"/>
      <c r="X559" s="4"/>
      <c r="Y559"/>
      <c r="Z559">
        <v>550</v>
      </c>
      <c r="AA559" s="4"/>
      <c r="AB559" s="4"/>
      <c r="AC559" s="4"/>
      <c r="AD559" s="4"/>
      <c r="AE559" s="4"/>
      <c r="AF559" s="4"/>
      <c r="AG559" s="4"/>
      <c r="AH559" s="4"/>
      <c r="AI559" s="4"/>
      <c r="AJ559" s="4"/>
      <c r="AK559" s="4"/>
      <c r="AL559" s="4"/>
      <c r="AM559" s="4"/>
      <c r="AN559" s="4"/>
      <c r="AO559" s="4"/>
      <c r="AP559" s="4"/>
      <c r="AQ559" s="4"/>
      <c r="AR559" s="4"/>
      <c r="AS559" s="4"/>
      <c r="AT559" s="4"/>
      <c r="AU559" s="4"/>
      <c r="AV559" s="4"/>
      <c r="AW559" s="4"/>
      <c r="AX559" s="4"/>
      <c r="AY559" s="4"/>
      <c r="AZ559" s="4"/>
      <c r="BA559" s="4"/>
      <c r="BB559" s="3"/>
      <c r="BC559" s="3"/>
      <c r="CT559" s="2" t="e">
        <v>#N/A</v>
      </c>
      <c r="CU559" s="2" t="e">
        <v>#N/A</v>
      </c>
      <c r="CV559" s="2" t="e">
        <v>#N/A</v>
      </c>
      <c r="CW559" s="2" t="e">
        <v>#N/A</v>
      </c>
      <c r="CX559" s="2" t="e">
        <v>#N/A</v>
      </c>
      <c r="CY559" s="2" t="e">
        <v>#N/A</v>
      </c>
      <c r="CZ559" s="2" t="e">
        <v>#N/A</v>
      </c>
      <c r="DA559" s="2" t="e">
        <v>#N/A</v>
      </c>
      <c r="DB559" s="2" t="e">
        <v>#N/A</v>
      </c>
      <c r="DC559" s="2" t="e">
        <v>#N/A</v>
      </c>
      <c r="DD559" s="2" t="e">
        <v>#N/A</v>
      </c>
      <c r="DE559" s="2" t="e">
        <v>#N/A</v>
      </c>
      <c r="DF559" s="2" t="e">
        <v>#N/A</v>
      </c>
      <c r="DG559" s="2" t="e">
        <v>#N/A</v>
      </c>
      <c r="DH559" s="2" t="e">
        <v>#N/A</v>
      </c>
      <c r="DI559" s="2" t="e">
        <v>#N/A</v>
      </c>
    </row>
    <row r="560" spans="1:113" s="2" customFormat="1">
      <c r="A560" s="4"/>
      <c r="B560" s="4"/>
      <c r="C560" s="30"/>
      <c r="D560" s="32"/>
      <c r="E560" s="45"/>
      <c r="F560" s="45"/>
      <c r="G560" s="45"/>
      <c r="H560" s="45"/>
      <c r="I560" s="45"/>
      <c r="J560" s="30"/>
      <c r="K560" s="30"/>
      <c r="L560" s="1"/>
      <c r="M560" t="str">
        <f t="shared" si="64"/>
        <v>"//*[@class=\"</v>
      </c>
      <c r="N560" t="str">
        <f t="shared" si="68"/>
        <v/>
      </c>
      <c r="O560" s="4" t="str">
        <f t="shared" si="69"/>
        <v>click</v>
      </c>
      <c r="P560" t="str">
        <f t="shared" si="70"/>
        <v>();</v>
      </c>
      <c r="Q560" t="str">
        <f t="shared" si="71"/>
        <v/>
      </c>
      <c r="R560" t="str">
        <f t="shared" si="65"/>
        <v/>
      </c>
      <c r="S560" s="1" t="str">
        <f t="shared" si="66"/>
        <v/>
      </c>
      <c r="T560" s="4"/>
      <c r="U560" s="4"/>
      <c r="V560" s="4"/>
      <c r="W560" s="4"/>
      <c r="X560" s="4"/>
      <c r="Y560"/>
      <c r="Z560">
        <v>551</v>
      </c>
      <c r="AA560" s="4"/>
      <c r="AB560" s="4"/>
      <c r="AC560" s="4"/>
      <c r="AD560" s="4"/>
      <c r="AE560" s="4"/>
      <c r="AF560" s="4"/>
      <c r="AG560" s="4"/>
      <c r="AH560" s="4"/>
      <c r="AI560" s="4"/>
      <c r="AJ560" s="4"/>
      <c r="AK560" s="4"/>
      <c r="AL560" s="4"/>
      <c r="AM560" s="4"/>
      <c r="AN560" s="4"/>
      <c r="AO560" s="4"/>
      <c r="AP560" s="4"/>
      <c r="AQ560" s="4"/>
      <c r="AR560" s="4"/>
      <c r="AS560" s="4"/>
      <c r="AT560" s="4"/>
      <c r="AU560" s="4"/>
      <c r="AV560" s="4"/>
      <c r="AW560" s="4"/>
      <c r="AX560" s="4"/>
      <c r="AY560" s="4"/>
      <c r="AZ560" s="4"/>
      <c r="BA560" s="4"/>
      <c r="BB560" s="3"/>
      <c r="BC560" s="3"/>
      <c r="CT560" s="2" t="e">
        <v>#N/A</v>
      </c>
      <c r="CU560" s="2" t="e">
        <v>#N/A</v>
      </c>
      <c r="CV560" s="2" t="e">
        <v>#N/A</v>
      </c>
      <c r="CW560" s="2" t="e">
        <v>#N/A</v>
      </c>
      <c r="CX560" s="2" t="e">
        <v>#N/A</v>
      </c>
      <c r="CY560" s="2" t="e">
        <v>#N/A</v>
      </c>
      <c r="CZ560" s="2" t="e">
        <v>#N/A</v>
      </c>
      <c r="DA560" s="2" t="e">
        <v>#N/A</v>
      </c>
      <c r="DB560" s="2" t="e">
        <v>#N/A</v>
      </c>
      <c r="DC560" s="2" t="e">
        <v>#N/A</v>
      </c>
      <c r="DD560" s="2" t="e">
        <v>#N/A</v>
      </c>
      <c r="DE560" s="2" t="e">
        <v>#N/A</v>
      </c>
      <c r="DF560" s="2" t="e">
        <v>#N/A</v>
      </c>
      <c r="DG560" s="2" t="e">
        <v>#N/A</v>
      </c>
      <c r="DH560" s="2" t="e">
        <v>#N/A</v>
      </c>
      <c r="DI560" s="2" t="e">
        <v>#N/A</v>
      </c>
    </row>
    <row r="561" spans="1:113" s="2" customFormat="1">
      <c r="A561" s="4"/>
      <c r="B561" s="4"/>
      <c r="C561" s="30"/>
      <c r="D561" s="32"/>
      <c r="E561" s="45"/>
      <c r="F561" s="45"/>
      <c r="G561" s="45"/>
      <c r="H561" s="45"/>
      <c r="I561" s="45"/>
      <c r="J561" s="30"/>
      <c r="K561" s="30"/>
      <c r="L561" s="1"/>
      <c r="M561" t="str">
        <f t="shared" si="64"/>
        <v>"//*[@class=\"</v>
      </c>
      <c r="N561" t="str">
        <f t="shared" si="68"/>
        <v/>
      </c>
      <c r="O561" s="4" t="str">
        <f t="shared" si="69"/>
        <v>click</v>
      </c>
      <c r="P561" t="str">
        <f t="shared" si="70"/>
        <v>();</v>
      </c>
      <c r="Q561" t="str">
        <f t="shared" si="71"/>
        <v/>
      </c>
      <c r="R561" t="str">
        <f t="shared" si="65"/>
        <v/>
      </c>
      <c r="S561" s="1" t="str">
        <f t="shared" si="66"/>
        <v/>
      </c>
      <c r="T561" s="4"/>
      <c r="U561" s="4"/>
      <c r="V561" s="4"/>
      <c r="W561" s="4"/>
      <c r="X561" s="4"/>
      <c r="Y561"/>
      <c r="Z561">
        <v>552</v>
      </c>
      <c r="AA561" s="4"/>
      <c r="AB561" s="4"/>
      <c r="AC561" s="4"/>
      <c r="AD561" s="4"/>
      <c r="AE561" s="4"/>
      <c r="AF561" s="4"/>
      <c r="AG561" s="4"/>
      <c r="AH561" s="4"/>
      <c r="AI561" s="4"/>
      <c r="AJ561" s="4"/>
      <c r="AK561" s="4"/>
      <c r="AL561" s="4"/>
      <c r="AM561" s="4"/>
      <c r="AN561" s="4"/>
      <c r="AO561" s="4"/>
      <c r="AP561" s="4"/>
      <c r="AQ561" s="4"/>
      <c r="AR561" s="4"/>
      <c r="AS561" s="4"/>
      <c r="AT561" s="4"/>
      <c r="AU561" s="4"/>
      <c r="AV561" s="4"/>
      <c r="AW561" s="4"/>
      <c r="AX561" s="4"/>
      <c r="AY561" s="4"/>
      <c r="AZ561" s="4"/>
      <c r="BA561" s="4"/>
      <c r="BB561" s="3"/>
      <c r="BC561" s="3"/>
      <c r="CT561" s="2" t="e">
        <v>#N/A</v>
      </c>
      <c r="CU561" s="2" t="e">
        <v>#N/A</v>
      </c>
      <c r="CV561" s="2" t="e">
        <v>#N/A</v>
      </c>
      <c r="CW561" s="2" t="e">
        <v>#N/A</v>
      </c>
      <c r="CX561" s="2" t="e">
        <v>#N/A</v>
      </c>
      <c r="CY561" s="2" t="e">
        <v>#N/A</v>
      </c>
      <c r="CZ561" s="2" t="e">
        <v>#N/A</v>
      </c>
      <c r="DA561" s="2" t="e">
        <v>#N/A</v>
      </c>
      <c r="DB561" s="2" t="e">
        <v>#N/A</v>
      </c>
      <c r="DC561" s="2" t="e">
        <v>#N/A</v>
      </c>
      <c r="DD561" s="2" t="e">
        <v>#N/A</v>
      </c>
      <c r="DE561" s="2" t="e">
        <v>#N/A</v>
      </c>
      <c r="DF561" s="2" t="e">
        <v>#N/A</v>
      </c>
      <c r="DG561" s="2" t="e">
        <v>#N/A</v>
      </c>
      <c r="DH561" s="2" t="e">
        <v>#N/A</v>
      </c>
      <c r="DI561" s="2" t="e">
        <v>#N/A</v>
      </c>
    </row>
    <row r="562" spans="1:113" s="2" customFormat="1">
      <c r="A562" s="4"/>
      <c r="B562" s="4"/>
      <c r="C562" s="30"/>
      <c r="D562" s="32"/>
      <c r="E562" s="45"/>
      <c r="F562" s="45"/>
      <c r="G562" s="45"/>
      <c r="H562" s="45"/>
      <c r="I562" s="45"/>
      <c r="J562" s="30"/>
      <c r="K562" s="30"/>
      <c r="L562" s="1"/>
      <c r="M562" t="str">
        <f t="shared" si="64"/>
        <v>"//*[@class=\"</v>
      </c>
      <c r="N562" t="str">
        <f t="shared" si="68"/>
        <v/>
      </c>
      <c r="O562" s="4" t="str">
        <f t="shared" si="69"/>
        <v>click</v>
      </c>
      <c r="P562" t="str">
        <f t="shared" si="70"/>
        <v>();</v>
      </c>
      <c r="Q562" t="str">
        <f t="shared" si="71"/>
        <v/>
      </c>
      <c r="R562" t="str">
        <f t="shared" si="65"/>
        <v/>
      </c>
      <c r="S562" s="1" t="str">
        <f t="shared" si="66"/>
        <v/>
      </c>
      <c r="T562" s="4"/>
      <c r="U562" s="4"/>
      <c r="V562" s="4"/>
      <c r="W562" s="4"/>
      <c r="X562" s="4"/>
      <c r="Y562"/>
      <c r="Z562">
        <v>553</v>
      </c>
      <c r="AA562" s="4"/>
      <c r="AB562" s="4"/>
      <c r="AC562" s="4"/>
      <c r="AD562" s="4"/>
      <c r="AE562" s="4"/>
      <c r="AF562" s="4"/>
      <c r="AG562" s="4"/>
      <c r="AH562" s="4"/>
      <c r="AI562" s="4"/>
      <c r="AJ562" s="4"/>
      <c r="AK562" s="4"/>
      <c r="AL562" s="4"/>
      <c r="AM562" s="4"/>
      <c r="AN562" s="4"/>
      <c r="AO562" s="4"/>
      <c r="AP562" s="4"/>
      <c r="AQ562" s="4"/>
      <c r="AR562" s="4"/>
      <c r="AS562" s="4"/>
      <c r="AT562" s="4"/>
      <c r="AU562" s="4"/>
      <c r="AV562" s="4"/>
      <c r="AW562" s="4"/>
      <c r="AX562" s="4"/>
      <c r="AY562" s="4"/>
      <c r="AZ562" s="4"/>
      <c r="BA562" s="4"/>
      <c r="BB562" s="3"/>
      <c r="BC562" s="3"/>
      <c r="CT562" s="2" t="e">
        <v>#N/A</v>
      </c>
      <c r="CU562" s="2" t="e">
        <v>#N/A</v>
      </c>
      <c r="CV562" s="2" t="e">
        <v>#N/A</v>
      </c>
      <c r="CW562" s="2" t="e">
        <v>#N/A</v>
      </c>
      <c r="CX562" s="2" t="e">
        <v>#N/A</v>
      </c>
      <c r="CY562" s="2" t="e">
        <v>#N/A</v>
      </c>
      <c r="CZ562" s="2" t="e">
        <v>#N/A</v>
      </c>
      <c r="DA562" s="2" t="e">
        <v>#N/A</v>
      </c>
      <c r="DB562" s="2" t="e">
        <v>#N/A</v>
      </c>
      <c r="DC562" s="2" t="e">
        <v>#N/A</v>
      </c>
      <c r="DD562" s="2" t="e">
        <v>#N/A</v>
      </c>
      <c r="DE562" s="2" t="e">
        <v>#N/A</v>
      </c>
      <c r="DF562" s="2" t="e">
        <v>#N/A</v>
      </c>
      <c r="DG562" s="2" t="e">
        <v>#N/A</v>
      </c>
      <c r="DH562" s="2" t="e">
        <v>#N/A</v>
      </c>
      <c r="DI562" s="2" t="e">
        <v>#N/A</v>
      </c>
    </row>
    <row r="563" spans="1:113" s="2" customFormat="1">
      <c r="A563" s="4"/>
      <c r="B563" s="4"/>
      <c r="C563" s="30"/>
      <c r="D563" s="32"/>
      <c r="E563" s="45"/>
      <c r="F563" s="45"/>
      <c r="G563" s="45"/>
      <c r="H563" s="45"/>
      <c r="I563" s="45"/>
      <c r="J563" s="30"/>
      <c r="K563" s="30"/>
      <c r="L563" s="1"/>
      <c r="M563" t="str">
        <f t="shared" si="64"/>
        <v>"//*[@class=\"</v>
      </c>
      <c r="N563" t="str">
        <f t="shared" si="68"/>
        <v/>
      </c>
      <c r="O563" s="4" t="str">
        <f t="shared" si="69"/>
        <v>click</v>
      </c>
      <c r="P563" t="str">
        <f t="shared" si="70"/>
        <v>();</v>
      </c>
      <c r="Q563" t="str">
        <f t="shared" si="71"/>
        <v/>
      </c>
      <c r="R563" t="str">
        <f t="shared" si="65"/>
        <v/>
      </c>
      <c r="S563" s="1" t="str">
        <f t="shared" si="66"/>
        <v/>
      </c>
      <c r="T563" s="4"/>
      <c r="U563" s="4"/>
      <c r="V563" s="4"/>
      <c r="W563" s="4"/>
      <c r="X563" s="4"/>
      <c r="Y563"/>
      <c r="Z563">
        <v>554</v>
      </c>
      <c r="AA563" s="4"/>
      <c r="AB563" s="4"/>
      <c r="AC563" s="4"/>
      <c r="AD563" s="4"/>
      <c r="AE563" s="4"/>
      <c r="AF563" s="4"/>
      <c r="AG563" s="4"/>
      <c r="AH563" s="4"/>
      <c r="AI563" s="4"/>
      <c r="AJ563" s="4"/>
      <c r="AK563" s="4"/>
      <c r="AL563" s="4"/>
      <c r="AM563" s="4"/>
      <c r="AN563" s="4"/>
      <c r="AO563" s="4"/>
      <c r="AP563" s="4"/>
      <c r="AQ563" s="4"/>
      <c r="AR563" s="4"/>
      <c r="AS563" s="4"/>
      <c r="AT563" s="4"/>
      <c r="AU563" s="4"/>
      <c r="AV563" s="4"/>
      <c r="AW563" s="4"/>
      <c r="AX563" s="4"/>
      <c r="AY563" s="4"/>
      <c r="AZ563" s="4"/>
      <c r="BA563" s="4"/>
      <c r="BB563" s="3"/>
      <c r="BC563" s="3"/>
      <c r="CT563" s="2" t="e">
        <v>#N/A</v>
      </c>
      <c r="CU563" s="2" t="e">
        <v>#N/A</v>
      </c>
      <c r="CV563" s="2" t="e">
        <v>#N/A</v>
      </c>
      <c r="CW563" s="2" t="e">
        <v>#N/A</v>
      </c>
      <c r="CX563" s="2" t="e">
        <v>#N/A</v>
      </c>
      <c r="CY563" s="2" t="e">
        <v>#N/A</v>
      </c>
      <c r="CZ563" s="2" t="e">
        <v>#N/A</v>
      </c>
      <c r="DA563" s="2" t="e">
        <v>#N/A</v>
      </c>
      <c r="DB563" s="2" t="e">
        <v>#N/A</v>
      </c>
      <c r="DC563" s="2" t="e">
        <v>#N/A</v>
      </c>
      <c r="DD563" s="2" t="e">
        <v>#N/A</v>
      </c>
      <c r="DE563" s="2" t="e">
        <v>#N/A</v>
      </c>
      <c r="DF563" s="2" t="e">
        <v>#N/A</v>
      </c>
      <c r="DG563" s="2" t="e">
        <v>#N/A</v>
      </c>
      <c r="DH563" s="2" t="e">
        <v>#N/A</v>
      </c>
      <c r="DI563" s="2" t="e">
        <v>#N/A</v>
      </c>
    </row>
    <row r="564" spans="1:113" s="2" customFormat="1">
      <c r="A564" s="4"/>
      <c r="B564" s="4"/>
      <c r="C564" s="30"/>
      <c r="D564" s="32"/>
      <c r="E564" s="45"/>
      <c r="F564" s="45"/>
      <c r="G564" s="45"/>
      <c r="H564" s="45"/>
      <c r="I564" s="45"/>
      <c r="J564" s="30"/>
      <c r="K564" s="30"/>
      <c r="L564" s="1"/>
      <c r="M564" t="str">
        <f t="shared" si="64"/>
        <v>"//*[@class=\"</v>
      </c>
      <c r="N564" t="str">
        <f t="shared" si="68"/>
        <v/>
      </c>
      <c r="O564" s="4" t="str">
        <f t="shared" si="69"/>
        <v>click</v>
      </c>
      <c r="P564" t="str">
        <f t="shared" si="70"/>
        <v>();</v>
      </c>
      <c r="Q564" t="str">
        <f t="shared" si="71"/>
        <v/>
      </c>
      <c r="R564" t="str">
        <f t="shared" si="65"/>
        <v/>
      </c>
      <c r="S564" s="1" t="str">
        <f t="shared" si="66"/>
        <v/>
      </c>
      <c r="T564" s="4"/>
      <c r="U564" s="4"/>
      <c r="V564" s="4"/>
      <c r="W564" s="4"/>
      <c r="X564" s="4"/>
      <c r="Y564"/>
      <c r="Z564">
        <v>555</v>
      </c>
      <c r="AA564" s="4"/>
      <c r="AB564" s="4"/>
      <c r="AC564" s="4"/>
      <c r="AD564" s="4"/>
      <c r="AE564" s="4"/>
      <c r="AF564" s="4"/>
      <c r="AG564" s="4"/>
      <c r="AH564" s="4"/>
      <c r="AI564" s="4"/>
      <c r="AJ564" s="4"/>
      <c r="AK564" s="4"/>
      <c r="AL564" s="4"/>
      <c r="AM564" s="4"/>
      <c r="AN564" s="4"/>
      <c r="AO564" s="4"/>
      <c r="AP564" s="4"/>
      <c r="AQ564" s="4"/>
      <c r="AR564" s="4"/>
      <c r="AS564" s="4"/>
      <c r="AT564" s="4"/>
      <c r="AU564" s="4"/>
      <c r="AV564" s="4"/>
      <c r="AW564" s="4"/>
      <c r="AX564" s="4"/>
      <c r="AY564" s="4"/>
      <c r="AZ564" s="4"/>
      <c r="BA564" s="4"/>
      <c r="BB564" s="3"/>
      <c r="BC564" s="3"/>
      <c r="CT564" s="2" t="e">
        <v>#N/A</v>
      </c>
      <c r="CU564" s="2" t="e">
        <v>#N/A</v>
      </c>
      <c r="CV564" s="2" t="e">
        <v>#N/A</v>
      </c>
      <c r="CW564" s="2" t="e">
        <v>#N/A</v>
      </c>
      <c r="CX564" s="2" t="e">
        <v>#N/A</v>
      </c>
      <c r="CY564" s="2" t="e">
        <v>#N/A</v>
      </c>
      <c r="CZ564" s="2" t="e">
        <v>#N/A</v>
      </c>
      <c r="DA564" s="2" t="e">
        <v>#N/A</v>
      </c>
      <c r="DB564" s="2" t="e">
        <v>#N/A</v>
      </c>
      <c r="DC564" s="2" t="e">
        <v>#N/A</v>
      </c>
      <c r="DD564" s="2" t="e">
        <v>#N/A</v>
      </c>
      <c r="DE564" s="2" t="e">
        <v>#N/A</v>
      </c>
      <c r="DF564" s="2" t="e">
        <v>#N/A</v>
      </c>
      <c r="DG564" s="2" t="e">
        <v>#N/A</v>
      </c>
      <c r="DH564" s="2" t="e">
        <v>#N/A</v>
      </c>
      <c r="DI564" s="2" t="e">
        <v>#N/A</v>
      </c>
    </row>
    <row r="565" spans="1:113" s="2" customFormat="1">
      <c r="A565" s="4"/>
      <c r="B565" s="4"/>
      <c r="C565" s="30"/>
      <c r="D565" s="32"/>
      <c r="E565" s="45"/>
      <c r="F565" s="45"/>
      <c r="G565" s="45"/>
      <c r="H565" s="45"/>
      <c r="I565" s="45"/>
      <c r="J565" s="30"/>
      <c r="K565" s="30"/>
      <c r="L565" s="1"/>
      <c r="M565" t="str">
        <f t="shared" si="64"/>
        <v>"//*[@class=\"</v>
      </c>
      <c r="N565" t="str">
        <f t="shared" si="68"/>
        <v/>
      </c>
      <c r="O565" s="4" t="str">
        <f t="shared" si="69"/>
        <v>click</v>
      </c>
      <c r="P565" t="str">
        <f t="shared" si="70"/>
        <v>();</v>
      </c>
      <c r="Q565" t="str">
        <f t="shared" si="71"/>
        <v/>
      </c>
      <c r="R565" t="str">
        <f t="shared" si="65"/>
        <v/>
      </c>
      <c r="S565" s="1" t="str">
        <f t="shared" si="66"/>
        <v/>
      </c>
      <c r="T565" s="4"/>
      <c r="U565" s="4"/>
      <c r="V565" s="4"/>
      <c r="W565" s="4"/>
      <c r="X565" s="4"/>
      <c r="Y565"/>
      <c r="Z565">
        <v>556</v>
      </c>
      <c r="AA565" s="4"/>
      <c r="AB565" s="4"/>
      <c r="AC565" s="4"/>
      <c r="AD565" s="4"/>
      <c r="AE565" s="4"/>
      <c r="AF565" s="4"/>
      <c r="AG565" s="4"/>
      <c r="AH565" s="4"/>
      <c r="AI565" s="4"/>
      <c r="AJ565" s="4"/>
      <c r="AK565" s="4"/>
      <c r="AL565" s="4"/>
      <c r="AM565" s="4"/>
      <c r="AN565" s="4"/>
      <c r="AO565" s="4"/>
      <c r="AP565" s="4"/>
      <c r="AQ565" s="4"/>
      <c r="AR565" s="4"/>
      <c r="AS565" s="4"/>
      <c r="AT565" s="4"/>
      <c r="AU565" s="4"/>
      <c r="AV565" s="4"/>
      <c r="AW565" s="4"/>
      <c r="AX565" s="4"/>
      <c r="AY565" s="4"/>
      <c r="AZ565" s="4"/>
      <c r="BA565" s="4"/>
      <c r="BB565" s="3"/>
      <c r="BC565" s="3"/>
      <c r="CT565" s="2" t="e">
        <v>#N/A</v>
      </c>
      <c r="CU565" s="2" t="e">
        <v>#N/A</v>
      </c>
      <c r="CV565" s="2" t="e">
        <v>#N/A</v>
      </c>
      <c r="CW565" s="2" t="e">
        <v>#N/A</v>
      </c>
      <c r="CX565" s="2" t="e">
        <v>#N/A</v>
      </c>
      <c r="CY565" s="2" t="e">
        <v>#N/A</v>
      </c>
      <c r="CZ565" s="2" t="e">
        <v>#N/A</v>
      </c>
      <c r="DA565" s="2" t="e">
        <v>#N/A</v>
      </c>
      <c r="DB565" s="2" t="e">
        <v>#N/A</v>
      </c>
      <c r="DC565" s="2" t="e">
        <v>#N/A</v>
      </c>
      <c r="DD565" s="2" t="e">
        <v>#N/A</v>
      </c>
      <c r="DE565" s="2" t="e">
        <v>#N/A</v>
      </c>
      <c r="DF565" s="2" t="e">
        <v>#N/A</v>
      </c>
      <c r="DG565" s="2" t="e">
        <v>#N/A</v>
      </c>
      <c r="DH565" s="2" t="e">
        <v>#N/A</v>
      </c>
      <c r="DI565" s="2" t="e">
        <v>#N/A</v>
      </c>
    </row>
    <row r="566" spans="1:113" s="2" customFormat="1">
      <c r="A566" s="4"/>
      <c r="B566" s="4"/>
      <c r="C566" s="30"/>
      <c r="D566" s="32"/>
      <c r="E566" s="45"/>
      <c r="F566" s="45"/>
      <c r="G566" s="45"/>
      <c r="H566" s="45"/>
      <c r="I566" s="45"/>
      <c r="J566" s="30"/>
      <c r="K566" s="30"/>
      <c r="L566" s="1"/>
      <c r="M566" t="str">
        <f t="shared" si="64"/>
        <v>"//*[@class=\"</v>
      </c>
      <c r="N566" t="str">
        <f t="shared" si="68"/>
        <v/>
      </c>
      <c r="O566" s="4" t="str">
        <f t="shared" si="69"/>
        <v>click</v>
      </c>
      <c r="P566" t="str">
        <f t="shared" si="70"/>
        <v>();</v>
      </c>
      <c r="Q566" t="str">
        <f t="shared" si="71"/>
        <v/>
      </c>
      <c r="R566" t="str">
        <f t="shared" si="65"/>
        <v/>
      </c>
      <c r="S566" s="1" t="str">
        <f t="shared" si="66"/>
        <v/>
      </c>
      <c r="T566" s="4"/>
      <c r="U566" s="4"/>
      <c r="V566" s="4"/>
      <c r="W566" s="4"/>
      <c r="X566" s="4"/>
      <c r="Y566"/>
      <c r="Z566">
        <v>557</v>
      </c>
      <c r="AA566" s="4"/>
      <c r="AB566" s="4"/>
      <c r="AC566" s="4"/>
      <c r="AD566" s="4"/>
      <c r="AE566" s="4"/>
      <c r="AF566" s="4"/>
      <c r="AG566" s="4"/>
      <c r="AH566" s="4"/>
      <c r="AI566" s="4"/>
      <c r="AJ566" s="4"/>
      <c r="AK566" s="4"/>
      <c r="AL566" s="4"/>
      <c r="AM566" s="4"/>
      <c r="AN566" s="4"/>
      <c r="AO566" s="4"/>
      <c r="AP566" s="4"/>
      <c r="AQ566" s="4"/>
      <c r="AR566" s="4"/>
      <c r="AS566" s="4"/>
      <c r="AT566" s="4"/>
      <c r="AU566" s="4"/>
      <c r="AV566" s="4"/>
      <c r="AW566" s="4"/>
      <c r="AX566" s="4"/>
      <c r="AY566" s="4"/>
      <c r="AZ566" s="4"/>
      <c r="BA566" s="4"/>
      <c r="BB566" s="3"/>
      <c r="BC566" s="3"/>
      <c r="CT566" s="2" t="e">
        <v>#N/A</v>
      </c>
      <c r="CU566" s="2" t="e">
        <v>#N/A</v>
      </c>
      <c r="CV566" s="2" t="e">
        <v>#N/A</v>
      </c>
      <c r="CW566" s="2" t="e">
        <v>#N/A</v>
      </c>
      <c r="CX566" s="2" t="e">
        <v>#N/A</v>
      </c>
      <c r="CY566" s="2" t="e">
        <v>#N/A</v>
      </c>
      <c r="CZ566" s="2" t="e">
        <v>#N/A</v>
      </c>
      <c r="DA566" s="2" t="e">
        <v>#N/A</v>
      </c>
      <c r="DB566" s="2" t="e">
        <v>#N/A</v>
      </c>
      <c r="DC566" s="2" t="e">
        <v>#N/A</v>
      </c>
      <c r="DD566" s="2" t="e">
        <v>#N/A</v>
      </c>
      <c r="DE566" s="2" t="e">
        <v>#N/A</v>
      </c>
      <c r="DF566" s="2" t="e">
        <v>#N/A</v>
      </c>
      <c r="DG566" s="2" t="e">
        <v>#N/A</v>
      </c>
      <c r="DH566" s="2" t="e">
        <v>#N/A</v>
      </c>
      <c r="DI566" s="2" t="e">
        <v>#N/A</v>
      </c>
    </row>
    <row r="567" spans="1:113" s="2" customFormat="1">
      <c r="A567" s="4"/>
      <c r="B567" s="4"/>
      <c r="C567" s="30"/>
      <c r="D567" s="32"/>
      <c r="E567" s="45"/>
      <c r="F567" s="45"/>
      <c r="G567" s="45"/>
      <c r="H567" s="45"/>
      <c r="I567" s="45"/>
      <c r="J567" s="30"/>
      <c r="K567" s="30"/>
      <c r="L567" s="9"/>
      <c r="M567" t="str">
        <f t="shared" si="64"/>
        <v>"//*[@class=\"</v>
      </c>
      <c r="N567" t="str">
        <f t="shared" si="68"/>
        <v/>
      </c>
      <c r="O567" s="4" t="str">
        <f t="shared" si="69"/>
        <v>click</v>
      </c>
      <c r="P567" t="str">
        <f t="shared" si="70"/>
        <v>();</v>
      </c>
      <c r="Q567" t="str">
        <f t="shared" si="71"/>
        <v/>
      </c>
      <c r="R567" t="str">
        <f t="shared" si="65"/>
        <v/>
      </c>
      <c r="S567" s="1" t="str">
        <f t="shared" si="66"/>
        <v/>
      </c>
      <c r="T567" s="4"/>
      <c r="U567" s="4"/>
      <c r="V567" s="4"/>
      <c r="W567" s="4"/>
      <c r="X567" s="4"/>
      <c r="Y567"/>
      <c r="Z567">
        <v>558</v>
      </c>
      <c r="AA567" s="4"/>
      <c r="AB567" s="4"/>
      <c r="AC567" s="4"/>
      <c r="AD567" s="4"/>
      <c r="AE567" s="4"/>
      <c r="AF567" s="4"/>
      <c r="AG567" s="4"/>
      <c r="AH567" s="4"/>
      <c r="AI567" s="4"/>
      <c r="AJ567" s="4"/>
      <c r="AK567" s="4"/>
      <c r="AL567" s="4"/>
      <c r="AM567" s="4"/>
      <c r="AN567" s="4"/>
      <c r="AO567" s="4"/>
      <c r="AP567" s="4"/>
      <c r="AQ567" s="4"/>
      <c r="AR567" s="4"/>
      <c r="AS567" s="4"/>
      <c r="AT567" s="4"/>
      <c r="AU567" s="4"/>
      <c r="AV567" s="4"/>
      <c r="AW567" s="4"/>
      <c r="AX567" s="4"/>
      <c r="AY567" s="4"/>
      <c r="AZ567" s="4"/>
      <c r="BA567" s="4"/>
      <c r="BB567" s="3"/>
      <c r="BC567" s="3"/>
      <c r="CT567" s="2" t="e">
        <v>#N/A</v>
      </c>
      <c r="CU567" s="2" t="e">
        <v>#N/A</v>
      </c>
      <c r="CV567" s="2" t="e">
        <v>#N/A</v>
      </c>
      <c r="CW567" s="2" t="e">
        <v>#N/A</v>
      </c>
      <c r="CX567" s="2" t="e">
        <v>#N/A</v>
      </c>
      <c r="CY567" s="2" t="e">
        <v>#N/A</v>
      </c>
      <c r="CZ567" s="2" t="e">
        <v>#N/A</v>
      </c>
      <c r="DA567" s="2" t="e">
        <v>#N/A</v>
      </c>
      <c r="DB567" s="2" t="e">
        <v>#N/A</v>
      </c>
      <c r="DC567" s="2" t="e">
        <v>#N/A</v>
      </c>
      <c r="DD567" s="2" t="e">
        <v>#N/A</v>
      </c>
      <c r="DE567" s="2" t="e">
        <v>#N/A</v>
      </c>
      <c r="DF567" s="2" t="e">
        <v>#N/A</v>
      </c>
      <c r="DG567" s="2" t="e">
        <v>#N/A</v>
      </c>
      <c r="DH567" s="2" t="e">
        <v>#N/A</v>
      </c>
      <c r="DI567" s="2" t="e">
        <v>#N/A</v>
      </c>
    </row>
    <row r="568" spans="1:113" s="2" customFormat="1">
      <c r="A568" s="4"/>
      <c r="B568" s="4"/>
      <c r="C568" s="30"/>
      <c r="D568" s="32"/>
      <c r="E568" s="45"/>
      <c r="F568" s="45"/>
      <c r="G568" s="45"/>
      <c r="H568" s="45"/>
      <c r="I568" s="45"/>
      <c r="J568" s="30"/>
      <c r="K568" s="30"/>
      <c r="L568" s="9"/>
      <c r="M568" t="str">
        <f t="shared" si="64"/>
        <v>"//*[@class=\"</v>
      </c>
      <c r="N568" t="str">
        <f t="shared" si="68"/>
        <v/>
      </c>
      <c r="O568" s="4" t="str">
        <f t="shared" si="69"/>
        <v>click</v>
      </c>
      <c r="P568" t="str">
        <f t="shared" si="70"/>
        <v>();</v>
      </c>
      <c r="Q568" t="str">
        <f t="shared" si="71"/>
        <v/>
      </c>
      <c r="R568" t="str">
        <f t="shared" si="65"/>
        <v/>
      </c>
      <c r="S568" s="1" t="str">
        <f t="shared" si="66"/>
        <v/>
      </c>
      <c r="T568" s="4"/>
      <c r="U568" s="4"/>
      <c r="V568" s="4"/>
      <c r="W568" s="4"/>
      <c r="X568" s="4"/>
      <c r="Y568"/>
      <c r="Z568">
        <v>559</v>
      </c>
      <c r="AA568" s="4"/>
      <c r="AB568" s="4"/>
      <c r="AC568" s="4"/>
      <c r="AD568" s="4"/>
      <c r="AE568" s="4"/>
      <c r="AF568" s="4"/>
      <c r="AG568" s="4"/>
      <c r="AH568" s="4"/>
      <c r="AI568" s="4"/>
      <c r="AJ568" s="4"/>
      <c r="AK568" s="4"/>
      <c r="AL568" s="4"/>
      <c r="AM568" s="4"/>
      <c r="AN568" s="4"/>
      <c r="AO568" s="4"/>
      <c r="AP568" s="4"/>
      <c r="AQ568" s="4"/>
      <c r="AR568" s="4"/>
      <c r="AS568" s="4"/>
      <c r="AT568" s="4"/>
      <c r="AU568" s="4"/>
      <c r="AV568" s="4"/>
      <c r="AW568" s="4"/>
      <c r="AX568" s="4"/>
      <c r="AY568" s="4"/>
      <c r="AZ568" s="4"/>
      <c r="BA568" s="4"/>
      <c r="BB568" s="3"/>
      <c r="BC568" s="3"/>
      <c r="CT568" s="2" t="e">
        <v>#N/A</v>
      </c>
      <c r="CU568" s="2" t="e">
        <v>#N/A</v>
      </c>
      <c r="CV568" s="2" t="e">
        <v>#N/A</v>
      </c>
      <c r="CW568" s="2" t="e">
        <v>#N/A</v>
      </c>
      <c r="CX568" s="2" t="e">
        <v>#N/A</v>
      </c>
      <c r="CY568" s="2" t="e">
        <v>#N/A</v>
      </c>
      <c r="CZ568" s="2" t="e">
        <v>#N/A</v>
      </c>
      <c r="DA568" s="2" t="e">
        <v>#N/A</v>
      </c>
      <c r="DB568" s="2" t="e">
        <v>#N/A</v>
      </c>
      <c r="DC568" s="2" t="e">
        <v>#N/A</v>
      </c>
      <c r="DD568" s="2" t="e">
        <v>#N/A</v>
      </c>
      <c r="DE568" s="2" t="e">
        <v>#N/A</v>
      </c>
      <c r="DF568" s="2" t="e">
        <v>#N/A</v>
      </c>
      <c r="DG568" s="2" t="e">
        <v>#N/A</v>
      </c>
      <c r="DH568" s="2" t="e">
        <v>#N/A</v>
      </c>
      <c r="DI568" s="2" t="e">
        <v>#N/A</v>
      </c>
    </row>
    <row r="569" spans="1:113" s="2" customFormat="1">
      <c r="A569" s="4"/>
      <c r="B569" s="4"/>
      <c r="C569" s="30"/>
      <c r="D569" s="32"/>
      <c r="E569" s="45"/>
      <c r="F569" s="45"/>
      <c r="G569" s="45"/>
      <c r="H569" s="45"/>
      <c r="I569" s="45"/>
      <c r="J569" s="30"/>
      <c r="K569" s="30"/>
      <c r="L569" s="9"/>
      <c r="M569" t="str">
        <f t="shared" si="64"/>
        <v>"//*[@class=\"</v>
      </c>
      <c r="N569" t="str">
        <f t="shared" si="68"/>
        <v/>
      </c>
      <c r="O569" s="4" t="str">
        <f t="shared" si="69"/>
        <v>click</v>
      </c>
      <c r="P569" t="str">
        <f t="shared" si="70"/>
        <v>();</v>
      </c>
      <c r="Q569" t="str">
        <f t="shared" si="71"/>
        <v/>
      </c>
      <c r="R569" t="str">
        <f t="shared" si="65"/>
        <v/>
      </c>
      <c r="S569" s="1" t="str">
        <f t="shared" si="66"/>
        <v/>
      </c>
      <c r="T569" s="4"/>
      <c r="U569" s="4"/>
      <c r="V569" s="4"/>
      <c r="W569" s="4"/>
      <c r="X569" s="4"/>
      <c r="Y569"/>
      <c r="Z569">
        <v>560</v>
      </c>
      <c r="AA569" s="4"/>
      <c r="AB569" s="4"/>
      <c r="AC569" s="4"/>
      <c r="AD569" s="4"/>
      <c r="AE569" s="4"/>
      <c r="AF569" s="4"/>
      <c r="AG569" s="4"/>
      <c r="AH569" s="4"/>
      <c r="AI569" s="4"/>
      <c r="AJ569" s="4"/>
      <c r="AK569" s="4"/>
      <c r="AL569" s="4"/>
      <c r="AM569" s="4"/>
      <c r="AN569" s="4"/>
      <c r="AO569" s="4"/>
      <c r="AP569" s="4"/>
      <c r="AQ569" s="4"/>
      <c r="AR569" s="4"/>
      <c r="AS569" s="4"/>
      <c r="AT569" s="4"/>
      <c r="AU569" s="4"/>
      <c r="AV569" s="4"/>
      <c r="AW569" s="4"/>
      <c r="AX569" s="4"/>
      <c r="AY569" s="4"/>
      <c r="AZ569" s="4"/>
      <c r="BA569" s="4"/>
      <c r="BB569" s="3"/>
      <c r="BC569" s="3"/>
      <c r="CT569" s="2" t="e">
        <v>#N/A</v>
      </c>
      <c r="CU569" s="2" t="e">
        <v>#N/A</v>
      </c>
      <c r="CV569" s="2" t="e">
        <v>#N/A</v>
      </c>
      <c r="CW569" s="2" t="e">
        <v>#N/A</v>
      </c>
      <c r="CX569" s="2" t="e">
        <v>#N/A</v>
      </c>
      <c r="CY569" s="2" t="e">
        <v>#N/A</v>
      </c>
      <c r="CZ569" s="2" t="e">
        <v>#N/A</v>
      </c>
      <c r="DA569" s="2" t="e">
        <v>#N/A</v>
      </c>
      <c r="DB569" s="2" t="e">
        <v>#N/A</v>
      </c>
      <c r="DC569" s="2" t="e">
        <v>#N/A</v>
      </c>
      <c r="DD569" s="2" t="e">
        <v>#N/A</v>
      </c>
      <c r="DE569" s="2" t="e">
        <v>#N/A</v>
      </c>
      <c r="DF569" s="2" t="e">
        <v>#N/A</v>
      </c>
      <c r="DG569" s="2" t="e">
        <v>#N/A</v>
      </c>
      <c r="DH569" s="2" t="e">
        <v>#N/A</v>
      </c>
      <c r="DI569" s="2" t="e">
        <v>#N/A</v>
      </c>
    </row>
    <row r="570" spans="1:113" s="2" customFormat="1">
      <c r="A570" s="4"/>
      <c r="B570" s="4"/>
      <c r="C570" s="30"/>
      <c r="D570" s="32"/>
      <c r="E570" s="45"/>
      <c r="F570" s="45"/>
      <c r="G570" s="45"/>
      <c r="H570" s="45"/>
      <c r="I570" s="45"/>
      <c r="J570" s="30"/>
      <c r="K570" s="30"/>
      <c r="L570" s="9"/>
      <c r="M570" t="str">
        <f t="shared" si="64"/>
        <v>"//*[@class=\"</v>
      </c>
      <c r="N570" t="str">
        <f t="shared" si="68"/>
        <v/>
      </c>
      <c r="O570" s="4" t="str">
        <f t="shared" si="69"/>
        <v>click</v>
      </c>
      <c r="P570" t="str">
        <f t="shared" si="70"/>
        <v>();</v>
      </c>
      <c r="Q570" t="str">
        <f t="shared" si="71"/>
        <v/>
      </c>
      <c r="R570" t="str">
        <f t="shared" si="65"/>
        <v/>
      </c>
      <c r="S570" s="1" t="str">
        <f t="shared" si="66"/>
        <v/>
      </c>
      <c r="T570" s="4"/>
      <c r="U570" s="4"/>
      <c r="V570" s="4"/>
      <c r="W570" s="4"/>
      <c r="X570" s="4"/>
      <c r="Y570"/>
      <c r="Z570">
        <v>561</v>
      </c>
      <c r="AA570" s="4"/>
      <c r="AB570" s="4"/>
      <c r="AC570" s="4"/>
      <c r="AD570" s="4"/>
      <c r="AE570" s="4"/>
      <c r="AF570" s="4"/>
      <c r="AG570" s="4"/>
      <c r="AH570" s="4"/>
      <c r="AI570" s="4"/>
      <c r="AJ570" s="4"/>
      <c r="AK570" s="4"/>
      <c r="AL570" s="4"/>
      <c r="AM570" s="4"/>
      <c r="AN570" s="4"/>
      <c r="AO570" s="4"/>
      <c r="AP570" s="4"/>
      <c r="AQ570" s="4"/>
      <c r="AR570" s="4"/>
      <c r="AS570" s="4"/>
      <c r="AT570" s="4"/>
      <c r="AU570" s="4"/>
      <c r="AV570" s="4"/>
      <c r="AW570" s="4"/>
      <c r="AX570" s="4"/>
      <c r="AY570" s="4"/>
      <c r="AZ570" s="4"/>
      <c r="BA570" s="4"/>
      <c r="BB570" s="3"/>
      <c r="BC570" s="3"/>
      <c r="CT570" s="2" t="e">
        <v>#N/A</v>
      </c>
      <c r="CU570" s="2" t="e">
        <v>#N/A</v>
      </c>
      <c r="CV570" s="2" t="e">
        <v>#N/A</v>
      </c>
      <c r="CW570" s="2" t="e">
        <v>#N/A</v>
      </c>
      <c r="CX570" s="2" t="e">
        <v>#N/A</v>
      </c>
      <c r="CY570" s="2" t="e">
        <v>#N/A</v>
      </c>
      <c r="CZ570" s="2" t="e">
        <v>#N/A</v>
      </c>
      <c r="DA570" s="2" t="e">
        <v>#N/A</v>
      </c>
      <c r="DB570" s="2" t="e">
        <v>#N/A</v>
      </c>
      <c r="DC570" s="2" t="e">
        <v>#N/A</v>
      </c>
      <c r="DD570" s="2" t="e">
        <v>#N/A</v>
      </c>
      <c r="DE570" s="2" t="e">
        <v>#N/A</v>
      </c>
      <c r="DF570" s="2" t="e">
        <v>#N/A</v>
      </c>
      <c r="DG570" s="2" t="e">
        <v>#N/A</v>
      </c>
      <c r="DH570" s="2" t="e">
        <v>#N/A</v>
      </c>
      <c r="DI570" s="2" t="e">
        <v>#N/A</v>
      </c>
    </row>
    <row r="571" spans="1:113" s="2" customFormat="1">
      <c r="A571" s="4"/>
      <c r="B571" s="4"/>
      <c r="C571" s="30"/>
      <c r="D571" s="32"/>
      <c r="E571" s="45"/>
      <c r="F571" s="45"/>
      <c r="G571" s="45"/>
      <c r="H571" s="45"/>
      <c r="I571" s="45"/>
      <c r="J571" s="30"/>
      <c r="K571" s="30"/>
      <c r="L571" s="9"/>
      <c r="M571" t="str">
        <f t="shared" si="64"/>
        <v>"//*[@class=\"</v>
      </c>
      <c r="N571" t="str">
        <f t="shared" si="68"/>
        <v/>
      </c>
      <c r="O571" s="4" t="str">
        <f t="shared" si="69"/>
        <v>click</v>
      </c>
      <c r="P571" t="str">
        <f t="shared" si="70"/>
        <v>();</v>
      </c>
      <c r="Q571" t="str">
        <f t="shared" si="71"/>
        <v/>
      </c>
      <c r="R571" t="str">
        <f t="shared" si="65"/>
        <v/>
      </c>
      <c r="S571" s="1" t="str">
        <f t="shared" si="66"/>
        <v/>
      </c>
      <c r="T571" s="4"/>
      <c r="U571" s="4"/>
      <c r="V571" s="4"/>
      <c r="W571" s="4"/>
      <c r="X571" s="4"/>
      <c r="Y571"/>
      <c r="Z571">
        <v>562</v>
      </c>
      <c r="AA571" s="4"/>
      <c r="AB571" s="4"/>
      <c r="AC571" s="4"/>
      <c r="AD571" s="4"/>
      <c r="AE571" s="4"/>
      <c r="AF571" s="4"/>
      <c r="AG571" s="4"/>
      <c r="AH571" s="4"/>
      <c r="AI571" s="4"/>
      <c r="AJ571" s="4"/>
      <c r="AK571" s="4"/>
      <c r="AL571" s="4"/>
      <c r="AM571" s="4"/>
      <c r="AN571" s="4"/>
      <c r="AO571" s="4"/>
      <c r="AP571" s="4"/>
      <c r="AQ571" s="4"/>
      <c r="AR571" s="4"/>
      <c r="AS571" s="4"/>
      <c r="AT571" s="4"/>
      <c r="AU571" s="4"/>
      <c r="AV571" s="4"/>
      <c r="AW571" s="4"/>
      <c r="AX571" s="4"/>
      <c r="AY571" s="4"/>
      <c r="AZ571" s="4"/>
      <c r="BA571" s="4"/>
      <c r="BB571" s="3"/>
      <c r="BC571" s="3"/>
      <c r="CT571" s="2" t="e">
        <v>#N/A</v>
      </c>
      <c r="CU571" s="2" t="e">
        <v>#N/A</v>
      </c>
      <c r="CV571" s="2" t="e">
        <v>#N/A</v>
      </c>
      <c r="CW571" s="2" t="e">
        <v>#N/A</v>
      </c>
      <c r="CX571" s="2" t="e">
        <v>#N/A</v>
      </c>
      <c r="CY571" s="2" t="e">
        <v>#N/A</v>
      </c>
      <c r="CZ571" s="2" t="e">
        <v>#N/A</v>
      </c>
      <c r="DA571" s="2" t="e">
        <v>#N/A</v>
      </c>
      <c r="DB571" s="2" t="e">
        <v>#N/A</v>
      </c>
      <c r="DC571" s="2" t="e">
        <v>#N/A</v>
      </c>
      <c r="DD571" s="2" t="e">
        <v>#N/A</v>
      </c>
      <c r="DE571" s="2" t="e">
        <v>#N/A</v>
      </c>
      <c r="DF571" s="2" t="e">
        <v>#N/A</v>
      </c>
      <c r="DG571" s="2" t="e">
        <v>#N/A</v>
      </c>
      <c r="DH571" s="2" t="e">
        <v>#N/A</v>
      </c>
      <c r="DI571" s="2" t="e">
        <v>#N/A</v>
      </c>
    </row>
    <row r="572" spans="1:113" s="2" customFormat="1">
      <c r="A572" s="4"/>
      <c r="B572" s="4"/>
      <c r="C572" s="30"/>
      <c r="D572" s="32"/>
      <c r="E572" s="45"/>
      <c r="F572" s="45"/>
      <c r="G572" s="45"/>
      <c r="H572" s="45"/>
      <c r="I572" s="45"/>
      <c r="J572" s="30"/>
      <c r="K572" s="30"/>
      <c r="L572" s="9"/>
      <c r="M572" t="str">
        <f t="shared" si="64"/>
        <v>"//*[@class=\"</v>
      </c>
      <c r="N572" t="str">
        <f t="shared" si="68"/>
        <v/>
      </c>
      <c r="O572" s="4" t="str">
        <f t="shared" si="69"/>
        <v>click</v>
      </c>
      <c r="P572" t="str">
        <f t="shared" si="70"/>
        <v>();</v>
      </c>
      <c r="Q572" t="str">
        <f t="shared" si="71"/>
        <v/>
      </c>
      <c r="R572" t="str">
        <f t="shared" si="65"/>
        <v/>
      </c>
      <c r="S572" s="1" t="str">
        <f t="shared" si="66"/>
        <v/>
      </c>
      <c r="T572" s="4"/>
      <c r="U572" s="4"/>
      <c r="V572" s="4"/>
      <c r="W572" s="4"/>
      <c r="X572" s="4"/>
      <c r="Y572"/>
      <c r="Z572">
        <v>563</v>
      </c>
      <c r="AA572" s="4"/>
      <c r="AB572" s="4"/>
      <c r="AC572" s="4"/>
      <c r="AD572" s="4"/>
      <c r="AE572" s="4"/>
      <c r="AF572" s="4"/>
      <c r="AG572" s="4"/>
      <c r="AH572" s="4"/>
      <c r="AI572" s="4"/>
      <c r="AJ572" s="4"/>
      <c r="AK572" s="4"/>
      <c r="AL572" s="4"/>
      <c r="AM572" s="4"/>
      <c r="AN572" s="4"/>
      <c r="AO572" s="4"/>
      <c r="AP572" s="4"/>
      <c r="AQ572" s="4"/>
      <c r="AR572" s="4"/>
      <c r="AS572" s="4"/>
      <c r="AT572" s="4"/>
      <c r="AU572" s="4"/>
      <c r="AV572" s="4"/>
      <c r="AW572" s="4"/>
      <c r="AX572" s="4"/>
      <c r="AY572" s="4"/>
      <c r="AZ572" s="4"/>
      <c r="BA572" s="4"/>
      <c r="BB572" s="3"/>
      <c r="BC572" s="3"/>
      <c r="CT572" s="2" t="e">
        <v>#N/A</v>
      </c>
      <c r="CU572" s="2" t="e">
        <v>#N/A</v>
      </c>
      <c r="CV572" s="2" t="e">
        <v>#N/A</v>
      </c>
      <c r="CW572" s="2" t="e">
        <v>#N/A</v>
      </c>
      <c r="CX572" s="2" t="e">
        <v>#N/A</v>
      </c>
      <c r="CY572" s="2" t="e">
        <v>#N/A</v>
      </c>
      <c r="CZ572" s="2" t="e">
        <v>#N/A</v>
      </c>
      <c r="DA572" s="2" t="e">
        <v>#N/A</v>
      </c>
      <c r="DB572" s="2" t="e">
        <v>#N/A</v>
      </c>
      <c r="DC572" s="2" t="e">
        <v>#N/A</v>
      </c>
      <c r="DD572" s="2" t="e">
        <v>#N/A</v>
      </c>
      <c r="DE572" s="2" t="e">
        <v>#N/A</v>
      </c>
      <c r="DF572" s="2" t="e">
        <v>#N/A</v>
      </c>
      <c r="DG572" s="2" t="e">
        <v>#N/A</v>
      </c>
      <c r="DH572" s="2" t="e">
        <v>#N/A</v>
      </c>
      <c r="DI572" s="2" t="e">
        <v>#N/A</v>
      </c>
    </row>
    <row r="573" spans="1:113" s="2" customFormat="1">
      <c r="A573" s="4"/>
      <c r="B573" s="4"/>
      <c r="C573" s="30"/>
      <c r="D573" s="32"/>
      <c r="E573" s="45"/>
      <c r="F573" s="45"/>
      <c r="G573" s="45"/>
      <c r="H573" s="45"/>
      <c r="I573" s="45"/>
      <c r="J573" s="30"/>
      <c r="K573" s="30"/>
      <c r="L573" s="9"/>
      <c r="M573" t="str">
        <f t="shared" si="64"/>
        <v>"//*[@class=\"</v>
      </c>
      <c r="N573" t="str">
        <f t="shared" si="68"/>
        <v/>
      </c>
      <c r="O573" s="4" t="str">
        <f t="shared" si="69"/>
        <v>click</v>
      </c>
      <c r="P573" t="str">
        <f t="shared" si="70"/>
        <v>();</v>
      </c>
      <c r="Q573" t="str">
        <f t="shared" si="71"/>
        <v/>
      </c>
      <c r="R573" t="str">
        <f t="shared" si="65"/>
        <v/>
      </c>
      <c r="S573" s="1" t="str">
        <f t="shared" si="66"/>
        <v/>
      </c>
      <c r="T573" s="4"/>
      <c r="U573" s="4"/>
      <c r="V573" s="4"/>
      <c r="W573" s="4"/>
      <c r="X573" s="4"/>
      <c r="Y573"/>
      <c r="Z573">
        <v>564</v>
      </c>
      <c r="AA573" s="4"/>
      <c r="AB573" s="4"/>
      <c r="AC573" s="4"/>
      <c r="AD573" s="4"/>
      <c r="AE573" s="4"/>
      <c r="AF573" s="4"/>
      <c r="AG573" s="4"/>
      <c r="AH573" s="4"/>
      <c r="AI573" s="4"/>
      <c r="AJ573" s="4"/>
      <c r="AK573" s="4"/>
      <c r="AL573" s="4"/>
      <c r="AM573" s="4"/>
      <c r="AN573" s="4"/>
      <c r="AO573" s="4"/>
      <c r="AP573" s="4"/>
      <c r="AQ573" s="4"/>
      <c r="AR573" s="4"/>
      <c r="AS573" s="4"/>
      <c r="AT573" s="4"/>
      <c r="AU573" s="4"/>
      <c r="AV573" s="4"/>
      <c r="AW573" s="4"/>
      <c r="AX573" s="4"/>
      <c r="AY573" s="4"/>
      <c r="AZ573" s="4"/>
      <c r="BA573" s="4"/>
      <c r="BB573" s="3"/>
      <c r="BC573" s="3"/>
      <c r="CT573" s="2" t="e">
        <v>#N/A</v>
      </c>
      <c r="CU573" s="2" t="e">
        <v>#N/A</v>
      </c>
      <c r="CV573" s="2" t="e">
        <v>#N/A</v>
      </c>
      <c r="CW573" s="2" t="e">
        <v>#N/A</v>
      </c>
      <c r="CX573" s="2" t="e">
        <v>#N/A</v>
      </c>
      <c r="CY573" s="2" t="e">
        <v>#N/A</v>
      </c>
      <c r="CZ573" s="2" t="e">
        <v>#N/A</v>
      </c>
      <c r="DA573" s="2" t="e">
        <v>#N/A</v>
      </c>
      <c r="DB573" s="2" t="e">
        <v>#N/A</v>
      </c>
      <c r="DC573" s="2" t="e">
        <v>#N/A</v>
      </c>
      <c r="DD573" s="2" t="e">
        <v>#N/A</v>
      </c>
      <c r="DE573" s="2" t="e">
        <v>#N/A</v>
      </c>
      <c r="DF573" s="2" t="e">
        <v>#N/A</v>
      </c>
      <c r="DG573" s="2" t="e">
        <v>#N/A</v>
      </c>
      <c r="DH573" s="2" t="e">
        <v>#N/A</v>
      </c>
      <c r="DI573" s="2" t="e">
        <v>#N/A</v>
      </c>
    </row>
    <row r="574" spans="1:113">
      <c r="M574" t="str">
        <f t="shared" si="64"/>
        <v>"//*[@class=\"</v>
      </c>
      <c r="N574" t="str">
        <f t="shared" si="68"/>
        <v/>
      </c>
      <c r="O574" s="4" t="str">
        <f t="shared" si="69"/>
        <v>click</v>
      </c>
      <c r="P574" t="str">
        <f t="shared" si="70"/>
        <v>();</v>
      </c>
      <c r="Q574" t="str">
        <f t="shared" si="71"/>
        <v/>
      </c>
      <c r="R574" t="str">
        <f t="shared" si="65"/>
        <v/>
      </c>
      <c r="S574" s="1" t="str">
        <f t="shared" si="66"/>
        <v/>
      </c>
      <c r="Z574">
        <v>565</v>
      </c>
      <c r="CT574" t="e">
        <v>#N/A</v>
      </c>
      <c r="CU574" t="e">
        <v>#N/A</v>
      </c>
      <c r="CV574" t="e">
        <v>#N/A</v>
      </c>
      <c r="CW574" t="e">
        <v>#N/A</v>
      </c>
      <c r="CX574" t="e">
        <v>#N/A</v>
      </c>
      <c r="CY574" t="e">
        <v>#N/A</v>
      </c>
      <c r="CZ574" t="e">
        <v>#N/A</v>
      </c>
      <c r="DA574" t="e">
        <v>#N/A</v>
      </c>
      <c r="DB574" t="e">
        <v>#N/A</v>
      </c>
      <c r="DC574" t="e">
        <v>#N/A</v>
      </c>
      <c r="DD574" t="e">
        <v>#N/A</v>
      </c>
      <c r="DE574" t="e">
        <v>#N/A</v>
      </c>
      <c r="DF574" t="e">
        <v>#N/A</v>
      </c>
      <c r="DG574" t="e">
        <v>#N/A</v>
      </c>
      <c r="DH574" t="e">
        <v>#N/A</v>
      </c>
      <c r="DI574" t="e">
        <v>#N/A</v>
      </c>
    </row>
    <row r="575" spans="1:113">
      <c r="M575" t="str">
        <f t="shared" si="64"/>
        <v>"//*[@class=\"</v>
      </c>
      <c r="N575" t="str">
        <f t="shared" si="68"/>
        <v/>
      </c>
      <c r="O575" s="4" t="str">
        <f t="shared" si="69"/>
        <v>click</v>
      </c>
      <c r="P575" t="str">
        <f t="shared" si="70"/>
        <v>();</v>
      </c>
      <c r="Q575" t="str">
        <f t="shared" si="71"/>
        <v/>
      </c>
      <c r="R575" t="str">
        <f t="shared" si="65"/>
        <v/>
      </c>
      <c r="S575" s="1" t="str">
        <f t="shared" si="66"/>
        <v/>
      </c>
      <c r="Z575">
        <v>566</v>
      </c>
      <c r="CT575" t="e">
        <v>#N/A</v>
      </c>
      <c r="CU575" t="e">
        <v>#N/A</v>
      </c>
      <c r="CV575" t="e">
        <v>#N/A</v>
      </c>
      <c r="CW575" t="e">
        <v>#N/A</v>
      </c>
      <c r="CX575" t="e">
        <v>#N/A</v>
      </c>
      <c r="CY575" t="e">
        <v>#N/A</v>
      </c>
      <c r="CZ575" t="e">
        <v>#N/A</v>
      </c>
      <c r="DA575" t="e">
        <v>#N/A</v>
      </c>
      <c r="DB575" t="e">
        <v>#N/A</v>
      </c>
      <c r="DC575" t="e">
        <v>#N/A</v>
      </c>
      <c r="DD575" t="e">
        <v>#N/A</v>
      </c>
      <c r="DE575" t="e">
        <v>#N/A</v>
      </c>
      <c r="DF575" t="e">
        <v>#N/A</v>
      </c>
      <c r="DG575" t="e">
        <v>#N/A</v>
      </c>
      <c r="DH575" t="e">
        <v>#N/A</v>
      </c>
      <c r="DI575" t="e">
        <v>#N/A</v>
      </c>
    </row>
    <row r="576" spans="1:113">
      <c r="M576" t="str">
        <f t="shared" si="64"/>
        <v>"//*[@class=\"</v>
      </c>
      <c r="N576" t="str">
        <f t="shared" si="68"/>
        <v/>
      </c>
      <c r="O576" s="4" t="str">
        <f t="shared" si="69"/>
        <v>click</v>
      </c>
      <c r="P576" t="str">
        <f t="shared" si="70"/>
        <v>();</v>
      </c>
      <c r="Q576" t="str">
        <f t="shared" si="71"/>
        <v/>
      </c>
      <c r="R576" t="str">
        <f t="shared" si="65"/>
        <v/>
      </c>
      <c r="S576" s="1" t="str">
        <f t="shared" si="66"/>
        <v/>
      </c>
      <c r="Z576">
        <v>567</v>
      </c>
      <c r="CT576" t="e">
        <v>#N/A</v>
      </c>
      <c r="CU576" t="e">
        <v>#N/A</v>
      </c>
      <c r="CV576" t="e">
        <v>#N/A</v>
      </c>
      <c r="CW576" t="e">
        <v>#N/A</v>
      </c>
      <c r="CX576" t="e">
        <v>#N/A</v>
      </c>
      <c r="CY576" t="e">
        <v>#N/A</v>
      </c>
      <c r="CZ576" t="e">
        <v>#N/A</v>
      </c>
      <c r="DA576" t="e">
        <v>#N/A</v>
      </c>
      <c r="DB576" t="e">
        <v>#N/A</v>
      </c>
      <c r="DC576" t="e">
        <v>#N/A</v>
      </c>
      <c r="DD576" t="e">
        <v>#N/A</v>
      </c>
      <c r="DE576" t="e">
        <v>#N/A</v>
      </c>
      <c r="DF576" t="e">
        <v>#N/A</v>
      </c>
      <c r="DG576" t="e">
        <v>#N/A</v>
      </c>
      <c r="DH576" t="e">
        <v>#N/A</v>
      </c>
      <c r="DI576" t="e">
        <v>#N/A</v>
      </c>
    </row>
    <row r="577" spans="13:113">
      <c r="M577" t="str">
        <f t="shared" si="64"/>
        <v>"//*[@class=\"</v>
      </c>
      <c r="N577" t="str">
        <f t="shared" si="68"/>
        <v/>
      </c>
      <c r="O577" s="4" t="str">
        <f t="shared" si="69"/>
        <v>click</v>
      </c>
      <c r="P577" t="str">
        <f t="shared" si="70"/>
        <v>();</v>
      </c>
      <c r="Q577" t="str">
        <f t="shared" si="71"/>
        <v/>
      </c>
      <c r="R577" t="str">
        <f t="shared" si="65"/>
        <v/>
      </c>
      <c r="S577" s="1" t="str">
        <f t="shared" si="66"/>
        <v/>
      </c>
      <c r="Z577">
        <v>568</v>
      </c>
      <c r="CT577" t="e">
        <v>#N/A</v>
      </c>
      <c r="CU577" t="e">
        <v>#N/A</v>
      </c>
      <c r="CV577" t="e">
        <v>#N/A</v>
      </c>
      <c r="CW577" t="e">
        <v>#N/A</v>
      </c>
      <c r="CX577" t="e">
        <v>#N/A</v>
      </c>
      <c r="CY577" t="e">
        <v>#N/A</v>
      </c>
      <c r="CZ577" t="e">
        <v>#N/A</v>
      </c>
      <c r="DA577" t="e">
        <v>#N/A</v>
      </c>
      <c r="DB577" t="e">
        <v>#N/A</v>
      </c>
      <c r="DC577" t="e">
        <v>#N/A</v>
      </c>
      <c r="DD577" t="e">
        <v>#N/A</v>
      </c>
      <c r="DE577" t="e">
        <v>#N/A</v>
      </c>
      <c r="DF577" t="e">
        <v>#N/A</v>
      </c>
      <c r="DG577" t="e">
        <v>#N/A</v>
      </c>
      <c r="DH577" t="e">
        <v>#N/A</v>
      </c>
      <c r="DI577" t="e">
        <v>#N/A</v>
      </c>
    </row>
    <row r="578" spans="13:113">
      <c r="M578" t="str">
        <f t="shared" si="64"/>
        <v>"//*[@class=\"</v>
      </c>
      <c r="N578" t="str">
        <f t="shared" si="68"/>
        <v/>
      </c>
      <c r="O578" s="4" t="str">
        <f t="shared" si="69"/>
        <v>click</v>
      </c>
      <c r="P578" t="str">
        <f t="shared" si="70"/>
        <v>();</v>
      </c>
      <c r="Q578" t="str">
        <f t="shared" si="71"/>
        <v/>
      </c>
      <c r="R578" t="str">
        <f t="shared" si="65"/>
        <v/>
      </c>
      <c r="S578" s="1" t="str">
        <f t="shared" si="66"/>
        <v/>
      </c>
      <c r="Z578">
        <v>569</v>
      </c>
      <c r="CT578" t="e">
        <v>#N/A</v>
      </c>
      <c r="CU578" t="e">
        <v>#N/A</v>
      </c>
      <c r="CV578" t="e">
        <v>#N/A</v>
      </c>
      <c r="CW578" t="e">
        <v>#N/A</v>
      </c>
      <c r="CX578" t="e">
        <v>#N/A</v>
      </c>
      <c r="CY578" t="e">
        <v>#N/A</v>
      </c>
      <c r="CZ578" t="e">
        <v>#N/A</v>
      </c>
      <c r="DA578" t="e">
        <v>#N/A</v>
      </c>
      <c r="DB578" t="e">
        <v>#N/A</v>
      </c>
      <c r="DC578" t="e">
        <v>#N/A</v>
      </c>
      <c r="DD578" t="e">
        <v>#N/A</v>
      </c>
      <c r="DE578" t="e">
        <v>#N/A</v>
      </c>
      <c r="DF578" t="e">
        <v>#N/A</v>
      </c>
      <c r="DG578" t="e">
        <v>#N/A</v>
      </c>
      <c r="DH578" t="e">
        <v>#N/A</v>
      </c>
      <c r="DI578" t="e">
        <v>#N/A</v>
      </c>
    </row>
    <row r="579" spans="13:113">
      <c r="M579" t="str">
        <f t="shared" si="64"/>
        <v>"//*[@class=\"</v>
      </c>
      <c r="N579" t="str">
        <f t="shared" si="68"/>
        <v/>
      </c>
      <c r="O579" s="4" t="str">
        <f t="shared" si="69"/>
        <v>click</v>
      </c>
      <c r="P579" t="str">
        <f t="shared" si="70"/>
        <v>();</v>
      </c>
      <c r="Q579" t="str">
        <f t="shared" si="71"/>
        <v/>
      </c>
      <c r="R579" t="str">
        <f t="shared" si="65"/>
        <v/>
      </c>
      <c r="S579" s="1" t="str">
        <f t="shared" si="66"/>
        <v/>
      </c>
      <c r="Z579">
        <v>570</v>
      </c>
      <c r="CT579" t="e">
        <v>#N/A</v>
      </c>
      <c r="CU579" t="e">
        <v>#N/A</v>
      </c>
      <c r="CV579" t="e">
        <v>#N/A</v>
      </c>
      <c r="CW579" t="e">
        <v>#N/A</v>
      </c>
      <c r="CX579" t="e">
        <v>#N/A</v>
      </c>
      <c r="CY579" t="e">
        <v>#N/A</v>
      </c>
      <c r="CZ579" t="e">
        <v>#N/A</v>
      </c>
      <c r="DA579" t="e">
        <v>#N/A</v>
      </c>
      <c r="DB579" t="e">
        <v>#N/A</v>
      </c>
      <c r="DC579" t="e">
        <v>#N/A</v>
      </c>
      <c r="DD579" t="e">
        <v>#N/A</v>
      </c>
      <c r="DE579" t="e">
        <v>#N/A</v>
      </c>
      <c r="DF579" t="e">
        <v>#N/A</v>
      </c>
      <c r="DG579" t="e">
        <v>#N/A</v>
      </c>
      <c r="DH579" t="e">
        <v>#N/A</v>
      </c>
      <c r="DI579" t="e">
        <v>#N/A</v>
      </c>
    </row>
    <row r="580" spans="13:113">
      <c r="M580" t="str">
        <f t="shared" si="64"/>
        <v>"//*[@class=\"</v>
      </c>
      <c r="N580" t="str">
        <f t="shared" si="68"/>
        <v/>
      </c>
      <c r="O580" s="4" t="str">
        <f t="shared" si="69"/>
        <v>click</v>
      </c>
      <c r="P580" t="str">
        <f t="shared" si="70"/>
        <v>();</v>
      </c>
      <c r="Q580" t="str">
        <f t="shared" si="71"/>
        <v/>
      </c>
      <c r="R580" t="str">
        <f t="shared" si="65"/>
        <v/>
      </c>
      <c r="S580" s="1" t="str">
        <f t="shared" si="66"/>
        <v/>
      </c>
      <c r="Z580">
        <v>571</v>
      </c>
      <c r="CT580" t="e">
        <v>#N/A</v>
      </c>
      <c r="CU580" t="e">
        <v>#N/A</v>
      </c>
      <c r="CV580" t="e">
        <v>#N/A</v>
      </c>
      <c r="CW580" t="e">
        <v>#N/A</v>
      </c>
      <c r="CX580" t="e">
        <v>#N/A</v>
      </c>
      <c r="CY580" t="e">
        <v>#N/A</v>
      </c>
      <c r="CZ580" t="e">
        <v>#N/A</v>
      </c>
      <c r="DA580" t="e">
        <v>#N/A</v>
      </c>
      <c r="DB580" t="e">
        <v>#N/A</v>
      </c>
      <c r="DC580" t="e">
        <v>#N/A</v>
      </c>
      <c r="DD580" t="e">
        <v>#N/A</v>
      </c>
      <c r="DE580" t="e">
        <v>#N/A</v>
      </c>
      <c r="DF580" t="e">
        <v>#N/A</v>
      </c>
      <c r="DG580" t="e">
        <v>#N/A</v>
      </c>
      <c r="DH580" t="e">
        <v>#N/A</v>
      </c>
      <c r="DI580" t="e">
        <v>#N/A</v>
      </c>
    </row>
    <row r="581" spans="13:113">
      <c r="M581" t="str">
        <f t="shared" si="64"/>
        <v>"//*[@class=\"</v>
      </c>
      <c r="N581" t="str">
        <f t="shared" si="68"/>
        <v/>
      </c>
      <c r="O581" s="4" t="str">
        <f t="shared" si="69"/>
        <v>click</v>
      </c>
      <c r="P581" t="str">
        <f t="shared" si="70"/>
        <v>();</v>
      </c>
      <c r="Q581" t="str">
        <f t="shared" si="71"/>
        <v/>
      </c>
      <c r="R581" t="str">
        <f t="shared" si="65"/>
        <v/>
      </c>
      <c r="S581" s="1" t="str">
        <f t="shared" si="66"/>
        <v/>
      </c>
      <c r="Z581">
        <v>572</v>
      </c>
      <c r="CT581" t="e">
        <v>#N/A</v>
      </c>
      <c r="CU581" t="e">
        <v>#N/A</v>
      </c>
      <c r="CV581" t="e">
        <v>#N/A</v>
      </c>
      <c r="CW581" t="e">
        <v>#N/A</v>
      </c>
      <c r="CX581" t="e">
        <v>#N/A</v>
      </c>
      <c r="CY581" t="e">
        <v>#N/A</v>
      </c>
      <c r="CZ581" t="e">
        <v>#N/A</v>
      </c>
      <c r="DA581" t="e">
        <v>#N/A</v>
      </c>
      <c r="DB581" t="e">
        <v>#N/A</v>
      </c>
      <c r="DC581" t="e">
        <v>#N/A</v>
      </c>
      <c r="DD581" t="e">
        <v>#N/A</v>
      </c>
      <c r="DE581" t="e">
        <v>#N/A</v>
      </c>
      <c r="DF581" t="e">
        <v>#N/A</v>
      </c>
      <c r="DG581" t="e">
        <v>#N/A</v>
      </c>
      <c r="DH581" t="e">
        <v>#N/A</v>
      </c>
      <c r="DI581" t="e">
        <v>#N/A</v>
      </c>
    </row>
    <row r="582" spans="13:113">
      <c r="M582" t="str">
        <f t="shared" si="64"/>
        <v>"//*[@class=\"</v>
      </c>
      <c r="N582" t="str">
        <f t="shared" si="68"/>
        <v/>
      </c>
      <c r="O582" s="4" t="str">
        <f t="shared" si="69"/>
        <v>click</v>
      </c>
      <c r="P582" t="str">
        <f t="shared" si="70"/>
        <v>();</v>
      </c>
      <c r="Q582" t="str">
        <f t="shared" si="71"/>
        <v/>
      </c>
      <c r="R582" t="str">
        <f t="shared" si="65"/>
        <v/>
      </c>
      <c r="S582" s="1" t="str">
        <f t="shared" si="66"/>
        <v/>
      </c>
      <c r="Z582">
        <v>573</v>
      </c>
      <c r="CT582" t="e">
        <v>#N/A</v>
      </c>
      <c r="CU582" t="e">
        <v>#N/A</v>
      </c>
      <c r="CV582" t="e">
        <v>#N/A</v>
      </c>
      <c r="CW582" t="e">
        <v>#N/A</v>
      </c>
      <c r="CX582" t="e">
        <v>#N/A</v>
      </c>
      <c r="CY582" t="e">
        <v>#N/A</v>
      </c>
      <c r="CZ582" t="e">
        <v>#N/A</v>
      </c>
      <c r="DA582" t="e">
        <v>#N/A</v>
      </c>
      <c r="DB582" t="e">
        <v>#N/A</v>
      </c>
      <c r="DC582" t="e">
        <v>#N/A</v>
      </c>
      <c r="DD582" t="e">
        <v>#N/A</v>
      </c>
      <c r="DE582" t="e">
        <v>#N/A</v>
      </c>
      <c r="DF582" t="e">
        <v>#N/A</v>
      </c>
      <c r="DG582" t="e">
        <v>#N/A</v>
      </c>
      <c r="DH582" t="e">
        <v>#N/A</v>
      </c>
      <c r="DI582" t="e">
        <v>#N/A</v>
      </c>
    </row>
    <row r="583" spans="13:113">
      <c r="M583" t="str">
        <f t="shared" si="64"/>
        <v>"//*[@class=\"</v>
      </c>
      <c r="N583" t="str">
        <f t="shared" si="68"/>
        <v/>
      </c>
      <c r="O583" s="4" t="str">
        <f t="shared" si="69"/>
        <v>click</v>
      </c>
      <c r="P583" t="str">
        <f t="shared" si="70"/>
        <v>();</v>
      </c>
      <c r="Q583" t="str">
        <f t="shared" si="71"/>
        <v/>
      </c>
      <c r="R583" t="str">
        <f t="shared" si="65"/>
        <v/>
      </c>
      <c r="S583" s="1" t="str">
        <f t="shared" si="66"/>
        <v/>
      </c>
      <c r="Z583">
        <v>574</v>
      </c>
      <c r="CT583" t="e">
        <v>#N/A</v>
      </c>
      <c r="CU583" t="e">
        <v>#N/A</v>
      </c>
      <c r="CV583" t="e">
        <v>#N/A</v>
      </c>
      <c r="CW583" t="e">
        <v>#N/A</v>
      </c>
      <c r="CX583" t="e">
        <v>#N/A</v>
      </c>
      <c r="CY583" t="e">
        <v>#N/A</v>
      </c>
      <c r="CZ583" t="e">
        <v>#N/A</v>
      </c>
      <c r="DA583" t="e">
        <v>#N/A</v>
      </c>
      <c r="DB583" t="e">
        <v>#N/A</v>
      </c>
      <c r="DC583" t="e">
        <v>#N/A</v>
      </c>
      <c r="DD583" t="e">
        <v>#N/A</v>
      </c>
      <c r="DE583" t="e">
        <v>#N/A</v>
      </c>
      <c r="DF583" t="e">
        <v>#N/A</v>
      </c>
      <c r="DG583" t="e">
        <v>#N/A</v>
      </c>
      <c r="DH583" t="e">
        <v>#N/A</v>
      </c>
      <c r="DI583" t="e">
        <v>#N/A</v>
      </c>
    </row>
    <row r="584" spans="13:113">
      <c r="M584" t="str">
        <f t="shared" si="64"/>
        <v>"//*[@class=\"</v>
      </c>
      <c r="N584" t="str">
        <f t="shared" si="68"/>
        <v/>
      </c>
      <c r="O584" s="4" t="str">
        <f t="shared" si="69"/>
        <v>click</v>
      </c>
      <c r="P584" t="str">
        <f t="shared" si="70"/>
        <v>();</v>
      </c>
      <c r="Q584" t="str">
        <f t="shared" si="71"/>
        <v/>
      </c>
      <c r="R584" t="str">
        <f t="shared" si="65"/>
        <v/>
      </c>
      <c r="S584" s="1" t="str">
        <f t="shared" si="66"/>
        <v/>
      </c>
      <c r="Z584">
        <v>575</v>
      </c>
      <c r="CT584" t="e">
        <v>#N/A</v>
      </c>
      <c r="CU584" t="e">
        <v>#N/A</v>
      </c>
      <c r="CV584" t="e">
        <v>#N/A</v>
      </c>
      <c r="CW584" t="e">
        <v>#N/A</v>
      </c>
      <c r="CX584" t="e">
        <v>#N/A</v>
      </c>
      <c r="CY584" t="e">
        <v>#N/A</v>
      </c>
      <c r="CZ584" t="e">
        <v>#N/A</v>
      </c>
      <c r="DA584" t="e">
        <v>#N/A</v>
      </c>
      <c r="DB584" t="e">
        <v>#N/A</v>
      </c>
      <c r="DC584" t="e">
        <v>#N/A</v>
      </c>
      <c r="DD584" t="e">
        <v>#N/A</v>
      </c>
      <c r="DE584" t="e">
        <v>#N/A</v>
      </c>
      <c r="DF584" t="e">
        <v>#N/A</v>
      </c>
      <c r="DG584" t="e">
        <v>#N/A</v>
      </c>
      <c r="DH584" t="e">
        <v>#N/A</v>
      </c>
      <c r="DI584" t="e">
        <v>#N/A</v>
      </c>
    </row>
    <row r="585" spans="13:113">
      <c r="M585" t="str">
        <f t="shared" ref="M585:M612" si="72">IF(H585="id",""""&amp;"//*[@id=\"&amp;"""",""""&amp;"//*[@class=\"&amp;"""")</f>
        <v>"//*[@class=\"</v>
      </c>
      <c r="N585" t="str">
        <f t="shared" si="68"/>
        <v/>
      </c>
      <c r="O585" s="4" t="str">
        <f t="shared" si="69"/>
        <v>click</v>
      </c>
      <c r="P585" t="str">
        <f t="shared" si="70"/>
        <v>();</v>
      </c>
      <c r="Q585" t="str">
        <f t="shared" si="71"/>
        <v/>
      </c>
      <c r="R585" t="str">
        <f t="shared" ref="R585:R648" si="73">SUBSTITUTE(IF(C585="Y",""""&amp;E585&amp;""""&amp;":"&amp;Q585&amp;"","")," ","")</f>
        <v/>
      </c>
      <c r="S585" s="1" t="str">
        <f t="shared" si="66"/>
        <v/>
      </c>
      <c r="Z585">
        <v>576</v>
      </c>
      <c r="CT585" t="e">
        <v>#N/A</v>
      </c>
      <c r="CU585" t="e">
        <v>#N/A</v>
      </c>
      <c r="CV585" t="e">
        <v>#N/A</v>
      </c>
      <c r="CW585" t="e">
        <v>#N/A</v>
      </c>
      <c r="CX585" t="e">
        <v>#N/A</v>
      </c>
      <c r="CY585" t="e">
        <v>#N/A</v>
      </c>
      <c r="CZ585" t="e">
        <v>#N/A</v>
      </c>
      <c r="DA585" t="e">
        <v>#N/A</v>
      </c>
      <c r="DB585" t="e">
        <v>#N/A</v>
      </c>
      <c r="DC585" t="e">
        <v>#N/A</v>
      </c>
      <c r="DD585" t="e">
        <v>#N/A</v>
      </c>
      <c r="DE585" t="e">
        <v>#N/A</v>
      </c>
      <c r="DF585" t="e">
        <v>#N/A</v>
      </c>
      <c r="DG585" t="e">
        <v>#N/A</v>
      </c>
      <c r="DH585" t="e">
        <v>#N/A</v>
      </c>
      <c r="DI585" t="e">
        <v>#N/A</v>
      </c>
    </row>
    <row r="586" spans="13:113">
      <c r="M586" t="str">
        <f t="shared" si="72"/>
        <v>"//*[@class=\"</v>
      </c>
      <c r="N586" t="str">
        <f t="shared" si="68"/>
        <v/>
      </c>
      <c r="O586" s="4" t="str">
        <f t="shared" si="69"/>
        <v>click</v>
      </c>
      <c r="P586" t="str">
        <f t="shared" si="70"/>
        <v>();</v>
      </c>
      <c r="Q586" t="str">
        <f t="shared" si="71"/>
        <v/>
      </c>
      <c r="R586" t="str">
        <f t="shared" si="73"/>
        <v/>
      </c>
      <c r="S586" s="1" t="str">
        <f t="shared" si="66"/>
        <v/>
      </c>
      <c r="Z586">
        <v>577</v>
      </c>
      <c r="CT586" t="e">
        <v>#N/A</v>
      </c>
      <c r="CU586" t="e">
        <v>#N/A</v>
      </c>
      <c r="CV586" t="e">
        <v>#N/A</v>
      </c>
      <c r="CW586" t="e">
        <v>#N/A</v>
      </c>
      <c r="CX586" t="e">
        <v>#N/A</v>
      </c>
      <c r="CY586" t="e">
        <v>#N/A</v>
      </c>
      <c r="CZ586" t="e">
        <v>#N/A</v>
      </c>
      <c r="DA586" t="e">
        <v>#N/A</v>
      </c>
      <c r="DB586" t="e">
        <v>#N/A</v>
      </c>
      <c r="DC586" t="e">
        <v>#N/A</v>
      </c>
      <c r="DD586" t="e">
        <v>#N/A</v>
      </c>
      <c r="DE586" t="e">
        <v>#N/A</v>
      </c>
      <c r="DF586" t="e">
        <v>#N/A</v>
      </c>
      <c r="DG586" t="e">
        <v>#N/A</v>
      </c>
      <c r="DH586" t="e">
        <v>#N/A</v>
      </c>
      <c r="DI586" t="e">
        <v>#N/A</v>
      </c>
    </row>
    <row r="587" spans="13:113">
      <c r="M587" t="str">
        <f t="shared" si="72"/>
        <v>"//*[@class=\"</v>
      </c>
      <c r="N587" t="str">
        <f t="shared" si="68"/>
        <v/>
      </c>
      <c r="O587" s="4" t="str">
        <f t="shared" si="69"/>
        <v>click</v>
      </c>
      <c r="P587" t="str">
        <f t="shared" si="70"/>
        <v>();</v>
      </c>
      <c r="Q587" t="str">
        <f t="shared" si="71"/>
        <v/>
      </c>
      <c r="R587" t="str">
        <f t="shared" si="73"/>
        <v/>
      </c>
      <c r="S587" s="1" t="str">
        <f t="shared" ref="S587:S650" si="74">IF(C587="Y",IF(D587&lt;&gt;"mat-select",IF(D587="End","",IF(O587="innerText",I587&amp;"="&amp;IF(C587="Y",IF(J587&lt;&gt;"Y",$S$8&amp;$R$9&amp;"."&amp;E587&amp;")."&amp;IF(OR(O587="click",O587="innerText"),O587&amp;"();",O587&amp;"("&amp;$Q$8&amp;"."&amp;E587&amp;");"),$S$7&amp;$R$9&amp;"."&amp;SUBSTITUTE(E587," ","")&amp;")."&amp;IF(O587="click",O587&amp;"();",O587&amp;"("&amp;"'"&amp;K587&amp;"'"&amp;");")),""),IF(C587="Y",IF(J587&lt;&gt;"Y",$S$8&amp;$R$9&amp;"."&amp;SUBSTITUTE(E587," ","")&amp;")."&amp;IF(OR(O587="click",O587="innerText"),O587&amp;"();",O587&amp;"("&amp;$Q$8&amp;"."&amp;SUBSTITUTE(E587," ","")&amp;");"),$S$7&amp;$R$9&amp;"."&amp;SUBSTITUTE(E587," ","")&amp;")."&amp;IF(O587="click",O587&amp;"();",O587&amp;"("&amp;"'"&amp;K587&amp;"'"&amp;");")),""))),"let form"&amp;Z587&amp;": String;"&amp;"for (let i = 1; i &lt; 30; i++) {"&amp;$S$8&amp;$R$9&amp;"."&amp;SUBSTITUTE(E587," ","")&amp;").click();"&amp;$CE$4&amp; "form"&amp;Z587&amp;"="&amp; $S$8&amp;$R$9&amp;"."&amp;SUBSTITUTE(E587," ","")&amp;").innerText();" &amp;"if ("&amp;"form"&amp;Z587&amp;"=="&amp; "Data[index]."&amp;SUBSTITUTE(E587," ","") &amp;"){"&amp;$CE$7),"")</f>
        <v/>
      </c>
      <c r="Z587">
        <v>578</v>
      </c>
      <c r="CT587" t="e">
        <v>#N/A</v>
      </c>
      <c r="CU587" t="e">
        <v>#N/A</v>
      </c>
      <c r="CV587" t="e">
        <v>#N/A</v>
      </c>
      <c r="CW587" t="e">
        <v>#N/A</v>
      </c>
      <c r="CX587" t="e">
        <v>#N/A</v>
      </c>
      <c r="CY587" t="e">
        <v>#N/A</v>
      </c>
      <c r="CZ587" t="e">
        <v>#N/A</v>
      </c>
      <c r="DA587" t="e">
        <v>#N/A</v>
      </c>
      <c r="DB587" t="e">
        <v>#N/A</v>
      </c>
      <c r="DC587" t="e">
        <v>#N/A</v>
      </c>
      <c r="DD587" t="e">
        <v>#N/A</v>
      </c>
      <c r="DE587" t="e">
        <v>#N/A</v>
      </c>
      <c r="DF587" t="e">
        <v>#N/A</v>
      </c>
      <c r="DG587" t="e">
        <v>#N/A</v>
      </c>
      <c r="DH587" t="e">
        <v>#N/A</v>
      </c>
      <c r="DI587" t="e">
        <v>#N/A</v>
      </c>
    </row>
    <row r="588" spans="13:113">
      <c r="M588" t="str">
        <f t="shared" si="72"/>
        <v>"//*[@class=\"</v>
      </c>
      <c r="N588" t="str">
        <f t="shared" si="68"/>
        <v/>
      </c>
      <c r="O588" s="4" t="str">
        <f t="shared" si="69"/>
        <v>click</v>
      </c>
      <c r="P588" t="str">
        <f t="shared" si="70"/>
        <v>();</v>
      </c>
      <c r="Q588" t="str">
        <f t="shared" si="71"/>
        <v/>
      </c>
      <c r="R588" t="str">
        <f t="shared" si="73"/>
        <v/>
      </c>
      <c r="S588" s="1" t="str">
        <f t="shared" si="74"/>
        <v/>
      </c>
      <c r="Z588">
        <v>579</v>
      </c>
      <c r="CT588" t="e">
        <v>#N/A</v>
      </c>
      <c r="CU588" t="e">
        <v>#N/A</v>
      </c>
      <c r="CV588" t="e">
        <v>#N/A</v>
      </c>
      <c r="CW588" t="e">
        <v>#N/A</v>
      </c>
      <c r="CX588" t="e">
        <v>#N/A</v>
      </c>
      <c r="CY588" t="e">
        <v>#N/A</v>
      </c>
      <c r="CZ588" t="e">
        <v>#N/A</v>
      </c>
      <c r="DA588" t="e">
        <v>#N/A</v>
      </c>
      <c r="DB588" t="e">
        <v>#N/A</v>
      </c>
      <c r="DC588" t="e">
        <v>#N/A</v>
      </c>
      <c r="DD588" t="e">
        <v>#N/A</v>
      </c>
      <c r="DE588" t="e">
        <v>#N/A</v>
      </c>
      <c r="DF588" t="e">
        <v>#N/A</v>
      </c>
      <c r="DG588" t="e">
        <v>#N/A</v>
      </c>
      <c r="DH588" t="e">
        <v>#N/A</v>
      </c>
      <c r="DI588" t="e">
        <v>#N/A</v>
      </c>
    </row>
    <row r="589" spans="13:113">
      <c r="M589" t="str">
        <f t="shared" si="72"/>
        <v>"//*[@class=\"</v>
      </c>
      <c r="N589" t="str">
        <f t="shared" si="68"/>
        <v/>
      </c>
      <c r="O589" s="4" t="str">
        <f t="shared" si="69"/>
        <v>click</v>
      </c>
      <c r="P589" t="str">
        <f t="shared" si="70"/>
        <v>();</v>
      </c>
      <c r="Q589" t="str">
        <f t="shared" si="71"/>
        <v/>
      </c>
      <c r="R589" t="str">
        <f t="shared" si="73"/>
        <v/>
      </c>
      <c r="S589" s="1" t="str">
        <f t="shared" si="74"/>
        <v/>
      </c>
      <c r="Z589">
        <v>580</v>
      </c>
      <c r="CT589" t="e">
        <v>#N/A</v>
      </c>
      <c r="CU589" t="e">
        <v>#N/A</v>
      </c>
      <c r="CV589" t="e">
        <v>#N/A</v>
      </c>
      <c r="CW589" t="e">
        <v>#N/A</v>
      </c>
      <c r="CX589" t="e">
        <v>#N/A</v>
      </c>
      <c r="CY589" t="e">
        <v>#N/A</v>
      </c>
      <c r="CZ589" t="e">
        <v>#N/A</v>
      </c>
      <c r="DA589" t="e">
        <v>#N/A</v>
      </c>
      <c r="DB589" t="e">
        <v>#N/A</v>
      </c>
      <c r="DC589" t="e">
        <v>#N/A</v>
      </c>
      <c r="DD589" t="e">
        <v>#N/A</v>
      </c>
      <c r="DE589" t="e">
        <v>#N/A</v>
      </c>
      <c r="DF589" t="e">
        <v>#N/A</v>
      </c>
      <c r="DG589" t="e">
        <v>#N/A</v>
      </c>
      <c r="DH589" t="e">
        <v>#N/A</v>
      </c>
      <c r="DI589" t="e">
        <v>#N/A</v>
      </c>
    </row>
    <row r="590" spans="13:113">
      <c r="M590" t="str">
        <f t="shared" si="72"/>
        <v>"//*[@class=\"</v>
      </c>
      <c r="N590" t="str">
        <f t="shared" si="68"/>
        <v/>
      </c>
      <c r="O590" s="4" t="str">
        <f t="shared" si="69"/>
        <v>click</v>
      </c>
      <c r="P590" t="str">
        <f t="shared" si="70"/>
        <v>();</v>
      </c>
      <c r="Q590" t="str">
        <f t="shared" si="71"/>
        <v/>
      </c>
      <c r="R590" t="str">
        <f t="shared" si="73"/>
        <v/>
      </c>
      <c r="S590" s="1" t="str">
        <f t="shared" si="74"/>
        <v/>
      </c>
      <c r="Z590">
        <v>581</v>
      </c>
      <c r="CT590" t="e">
        <v>#N/A</v>
      </c>
      <c r="CU590" t="e">
        <v>#N/A</v>
      </c>
      <c r="CV590" t="e">
        <v>#N/A</v>
      </c>
      <c r="CW590" t="e">
        <v>#N/A</v>
      </c>
      <c r="CX590" t="e">
        <v>#N/A</v>
      </c>
      <c r="CY590" t="e">
        <v>#N/A</v>
      </c>
      <c r="CZ590" t="e">
        <v>#N/A</v>
      </c>
      <c r="DA590" t="e">
        <v>#N/A</v>
      </c>
      <c r="DB590" t="e">
        <v>#N/A</v>
      </c>
      <c r="DC590" t="e">
        <v>#N/A</v>
      </c>
      <c r="DD590" t="e">
        <v>#N/A</v>
      </c>
      <c r="DE590" t="e">
        <v>#N/A</v>
      </c>
      <c r="DF590" t="e">
        <v>#N/A</v>
      </c>
      <c r="DG590" t="e">
        <v>#N/A</v>
      </c>
      <c r="DH590" t="e">
        <v>#N/A</v>
      </c>
      <c r="DI590" t="e">
        <v>#N/A</v>
      </c>
    </row>
    <row r="591" spans="13:113">
      <c r="M591" t="str">
        <f t="shared" si="72"/>
        <v>"//*[@class=\"</v>
      </c>
      <c r="N591" t="str">
        <f t="shared" si="68"/>
        <v/>
      </c>
      <c r="O591" s="4" t="str">
        <f t="shared" si="69"/>
        <v>click</v>
      </c>
      <c r="P591" t="str">
        <f t="shared" si="70"/>
        <v>();</v>
      </c>
      <c r="Q591" t="str">
        <f t="shared" si="71"/>
        <v/>
      </c>
      <c r="R591" t="str">
        <f t="shared" si="73"/>
        <v/>
      </c>
      <c r="S591" s="1" t="str">
        <f t="shared" si="74"/>
        <v/>
      </c>
      <c r="Z591">
        <v>582</v>
      </c>
      <c r="CT591" t="e">
        <v>#N/A</v>
      </c>
      <c r="CU591" t="e">
        <v>#N/A</v>
      </c>
      <c r="CV591" t="e">
        <v>#N/A</v>
      </c>
      <c r="CW591" t="e">
        <v>#N/A</v>
      </c>
      <c r="CX591" t="e">
        <v>#N/A</v>
      </c>
      <c r="CY591" t="e">
        <v>#N/A</v>
      </c>
      <c r="CZ591" t="e">
        <v>#N/A</v>
      </c>
      <c r="DA591" t="e">
        <v>#N/A</v>
      </c>
      <c r="DB591" t="e">
        <v>#N/A</v>
      </c>
      <c r="DC591" t="e">
        <v>#N/A</v>
      </c>
      <c r="DD591" t="e">
        <v>#N/A</v>
      </c>
      <c r="DE591" t="e">
        <v>#N/A</v>
      </c>
      <c r="DF591" t="e">
        <v>#N/A</v>
      </c>
      <c r="DG591" t="e">
        <v>#N/A</v>
      </c>
      <c r="DH591" t="e">
        <v>#N/A</v>
      </c>
      <c r="DI591" t="e">
        <v>#N/A</v>
      </c>
    </row>
    <row r="592" spans="13:113">
      <c r="M592" t="str">
        <f t="shared" si="72"/>
        <v>"//*[@class=\"</v>
      </c>
      <c r="N592" t="str">
        <f t="shared" si="68"/>
        <v/>
      </c>
      <c r="O592" s="4" t="str">
        <f t="shared" si="69"/>
        <v>click</v>
      </c>
      <c r="P592" t="str">
        <f t="shared" si="70"/>
        <v>();</v>
      </c>
      <c r="Q592" t="str">
        <f t="shared" si="71"/>
        <v/>
      </c>
      <c r="R592" t="str">
        <f t="shared" si="73"/>
        <v/>
      </c>
      <c r="S592" s="1" t="str">
        <f t="shared" si="74"/>
        <v/>
      </c>
      <c r="Z592">
        <v>583</v>
      </c>
      <c r="CT592" t="e">
        <v>#N/A</v>
      </c>
      <c r="CU592" t="e">
        <v>#N/A</v>
      </c>
      <c r="CV592" t="e">
        <v>#N/A</v>
      </c>
      <c r="CW592" t="e">
        <v>#N/A</v>
      </c>
      <c r="CX592" t="e">
        <v>#N/A</v>
      </c>
      <c r="CY592" t="e">
        <v>#N/A</v>
      </c>
      <c r="CZ592" t="e">
        <v>#N/A</v>
      </c>
      <c r="DA592" t="e">
        <v>#N/A</v>
      </c>
      <c r="DB592" t="e">
        <v>#N/A</v>
      </c>
      <c r="DC592" t="e">
        <v>#N/A</v>
      </c>
      <c r="DD592" t="e">
        <v>#N/A</v>
      </c>
      <c r="DE592" t="e">
        <v>#N/A</v>
      </c>
      <c r="DF592" t="e">
        <v>#N/A</v>
      </c>
      <c r="DG592" t="e">
        <v>#N/A</v>
      </c>
      <c r="DH592" t="e">
        <v>#N/A</v>
      </c>
      <c r="DI592" t="e">
        <v>#N/A</v>
      </c>
    </row>
    <row r="593" spans="13:113">
      <c r="M593" t="str">
        <f t="shared" si="72"/>
        <v>"//*[@class=\"</v>
      </c>
      <c r="N593" t="str">
        <f t="shared" si="68"/>
        <v/>
      </c>
      <c r="O593" s="4" t="str">
        <f t="shared" si="69"/>
        <v>click</v>
      </c>
      <c r="P593" t="str">
        <f t="shared" si="70"/>
        <v>();</v>
      </c>
      <c r="Q593" t="str">
        <f t="shared" si="71"/>
        <v/>
      </c>
      <c r="R593" t="str">
        <f t="shared" si="73"/>
        <v/>
      </c>
      <c r="S593" s="1" t="str">
        <f t="shared" si="74"/>
        <v/>
      </c>
      <c r="Z593">
        <v>584</v>
      </c>
      <c r="CT593" t="e">
        <v>#N/A</v>
      </c>
      <c r="CU593" t="e">
        <v>#N/A</v>
      </c>
      <c r="CV593" t="e">
        <v>#N/A</v>
      </c>
      <c r="CW593" t="e">
        <v>#N/A</v>
      </c>
      <c r="CX593" t="e">
        <v>#N/A</v>
      </c>
      <c r="CY593" t="e">
        <v>#N/A</v>
      </c>
      <c r="CZ593" t="e">
        <v>#N/A</v>
      </c>
      <c r="DA593" t="e">
        <v>#N/A</v>
      </c>
      <c r="DB593" t="e">
        <v>#N/A</v>
      </c>
      <c r="DC593" t="e">
        <v>#N/A</v>
      </c>
      <c r="DD593" t="e">
        <v>#N/A</v>
      </c>
      <c r="DE593" t="e">
        <v>#N/A</v>
      </c>
      <c r="DF593" t="e">
        <v>#N/A</v>
      </c>
      <c r="DG593" t="e">
        <v>#N/A</v>
      </c>
      <c r="DH593" t="e">
        <v>#N/A</v>
      </c>
      <c r="DI593" t="e">
        <v>#N/A</v>
      </c>
    </row>
    <row r="594" spans="13:113">
      <c r="M594" t="str">
        <f t="shared" si="72"/>
        <v>"//*[@class=\"</v>
      </c>
      <c r="N594" t="str">
        <f t="shared" si="68"/>
        <v/>
      </c>
      <c r="O594" s="4" t="str">
        <f t="shared" si="69"/>
        <v>click</v>
      </c>
      <c r="P594" t="str">
        <f t="shared" si="70"/>
        <v>();</v>
      </c>
      <c r="Q594" t="str">
        <f t="shared" si="71"/>
        <v/>
      </c>
      <c r="R594" t="str">
        <f t="shared" si="73"/>
        <v/>
      </c>
      <c r="S594" s="1" t="str">
        <f t="shared" si="74"/>
        <v/>
      </c>
      <c r="Z594">
        <v>585</v>
      </c>
      <c r="CT594" t="e">
        <v>#N/A</v>
      </c>
      <c r="CU594" t="e">
        <v>#N/A</v>
      </c>
      <c r="CV594" t="e">
        <v>#N/A</v>
      </c>
      <c r="CW594" t="e">
        <v>#N/A</v>
      </c>
      <c r="CX594" t="e">
        <v>#N/A</v>
      </c>
      <c r="CY594" t="e">
        <v>#N/A</v>
      </c>
      <c r="CZ594" t="e">
        <v>#N/A</v>
      </c>
      <c r="DA594" t="e">
        <v>#N/A</v>
      </c>
      <c r="DB594" t="e">
        <v>#N/A</v>
      </c>
      <c r="DC594" t="e">
        <v>#N/A</v>
      </c>
      <c r="DD594" t="e">
        <v>#N/A</v>
      </c>
      <c r="DE594" t="e">
        <v>#N/A</v>
      </c>
      <c r="DF594" t="e">
        <v>#N/A</v>
      </c>
      <c r="DG594" t="e">
        <v>#N/A</v>
      </c>
      <c r="DH594" t="e">
        <v>#N/A</v>
      </c>
      <c r="DI594" t="e">
        <v>#N/A</v>
      </c>
    </row>
    <row r="595" spans="13:113">
      <c r="M595" t="str">
        <f t="shared" si="72"/>
        <v>"//*[@class=\"</v>
      </c>
      <c r="N595" t="str">
        <f t="shared" si="68"/>
        <v/>
      </c>
      <c r="O595" s="4" t="str">
        <f t="shared" si="69"/>
        <v>click</v>
      </c>
      <c r="P595" t="str">
        <f t="shared" si="70"/>
        <v>();</v>
      </c>
      <c r="Q595" t="str">
        <f t="shared" si="71"/>
        <v/>
      </c>
      <c r="R595" t="str">
        <f t="shared" si="73"/>
        <v/>
      </c>
      <c r="S595" s="1" t="str">
        <f t="shared" si="74"/>
        <v/>
      </c>
      <c r="Z595">
        <v>586</v>
      </c>
      <c r="CT595" t="e">
        <v>#N/A</v>
      </c>
      <c r="CU595" t="e">
        <v>#N/A</v>
      </c>
      <c r="CV595" t="e">
        <v>#N/A</v>
      </c>
      <c r="CW595" t="e">
        <v>#N/A</v>
      </c>
      <c r="CX595" t="e">
        <v>#N/A</v>
      </c>
      <c r="CY595" t="e">
        <v>#N/A</v>
      </c>
      <c r="CZ595" t="e">
        <v>#N/A</v>
      </c>
      <c r="DA595" t="e">
        <v>#N/A</v>
      </c>
      <c r="DB595" t="e">
        <v>#N/A</v>
      </c>
      <c r="DC595" t="e">
        <v>#N/A</v>
      </c>
      <c r="DD595" t="e">
        <v>#N/A</v>
      </c>
      <c r="DE595" t="e">
        <v>#N/A</v>
      </c>
      <c r="DF595" t="e">
        <v>#N/A</v>
      </c>
      <c r="DG595" t="e">
        <v>#N/A</v>
      </c>
      <c r="DH595" t="e">
        <v>#N/A</v>
      </c>
      <c r="DI595" t="e">
        <v>#N/A</v>
      </c>
    </row>
    <row r="596" spans="13:113">
      <c r="M596" t="str">
        <f t="shared" si="72"/>
        <v>"//*[@class=\"</v>
      </c>
      <c r="N596" t="str">
        <f t="shared" si="68"/>
        <v/>
      </c>
      <c r="O596" s="4" t="str">
        <f t="shared" si="69"/>
        <v>click</v>
      </c>
      <c r="P596" t="str">
        <f t="shared" si="70"/>
        <v>();</v>
      </c>
      <c r="Q596" t="str">
        <f t="shared" si="71"/>
        <v/>
      </c>
      <c r="R596" t="str">
        <f t="shared" si="73"/>
        <v/>
      </c>
      <c r="S596" s="1" t="str">
        <f t="shared" si="74"/>
        <v/>
      </c>
      <c r="Z596">
        <v>587</v>
      </c>
      <c r="CT596" t="e">
        <v>#N/A</v>
      </c>
      <c r="CU596" t="e">
        <v>#N/A</v>
      </c>
      <c r="CV596" t="e">
        <v>#N/A</v>
      </c>
      <c r="CW596" t="e">
        <v>#N/A</v>
      </c>
      <c r="CX596" t="e">
        <v>#N/A</v>
      </c>
      <c r="CY596" t="e">
        <v>#N/A</v>
      </c>
      <c r="CZ596" t="e">
        <v>#N/A</v>
      </c>
      <c r="DA596" t="e">
        <v>#N/A</v>
      </c>
      <c r="DB596" t="e">
        <v>#N/A</v>
      </c>
      <c r="DC596" t="e">
        <v>#N/A</v>
      </c>
      <c r="DD596" t="e">
        <v>#N/A</v>
      </c>
      <c r="DE596" t="e">
        <v>#N/A</v>
      </c>
      <c r="DF596" t="e">
        <v>#N/A</v>
      </c>
      <c r="DG596" t="e">
        <v>#N/A</v>
      </c>
      <c r="DH596" t="e">
        <v>#N/A</v>
      </c>
      <c r="DI596" t="e">
        <v>#N/A</v>
      </c>
    </row>
    <row r="597" spans="13:113">
      <c r="M597" t="str">
        <f t="shared" si="72"/>
        <v>"//*[@class=\"</v>
      </c>
      <c r="N597" t="str">
        <f t="shared" ref="N597:N660" si="75">IF(A597="Y",""""&amp;C597&amp;""""&amp;": "&amp;M597&amp;",","")</f>
        <v/>
      </c>
      <c r="O597" s="4" t="str">
        <f t="shared" ref="O597:O660" si="76">IF(D597="input","fill",IF(I597&lt;&gt;"","innerText",IF(J597="Y",$T$7,"click")))</f>
        <v>click</v>
      </c>
      <c r="P597" t="str">
        <f t="shared" ref="P597:P660" si="77">IF(OR(O597="Click",O597="innerText"),"();","("&amp;""""&amp;K597&amp;""""&amp;");")</f>
        <v>();</v>
      </c>
      <c r="Q597" t="str">
        <f t="shared" si="71"/>
        <v/>
      </c>
      <c r="R597" t="str">
        <f t="shared" si="73"/>
        <v/>
      </c>
      <c r="S597" s="1" t="str">
        <f t="shared" si="74"/>
        <v/>
      </c>
      <c r="Z597">
        <v>588</v>
      </c>
      <c r="CT597" t="e">
        <v>#N/A</v>
      </c>
      <c r="CU597" t="e">
        <v>#N/A</v>
      </c>
      <c r="CV597" t="e">
        <v>#N/A</v>
      </c>
      <c r="CW597" t="e">
        <v>#N/A</v>
      </c>
      <c r="CX597" t="e">
        <v>#N/A</v>
      </c>
      <c r="CY597" t="e">
        <v>#N/A</v>
      </c>
      <c r="CZ597" t="e">
        <v>#N/A</v>
      </c>
      <c r="DA597" t="e">
        <v>#N/A</v>
      </c>
      <c r="DB597" t="e">
        <v>#N/A</v>
      </c>
      <c r="DC597" t="e">
        <v>#N/A</v>
      </c>
      <c r="DD597" t="e">
        <v>#N/A</v>
      </c>
      <c r="DE597" t="e">
        <v>#N/A</v>
      </c>
      <c r="DF597" t="e">
        <v>#N/A</v>
      </c>
      <c r="DG597" t="e">
        <v>#N/A</v>
      </c>
      <c r="DH597" t="e">
        <v>#N/A</v>
      </c>
      <c r="DI597" t="e">
        <v>#N/A</v>
      </c>
    </row>
    <row r="598" spans="13:113">
      <c r="M598" t="str">
        <f t="shared" si="72"/>
        <v>"//*[@class=\"</v>
      </c>
      <c r="N598" t="str">
        <f t="shared" si="75"/>
        <v/>
      </c>
      <c r="O598" s="4" t="str">
        <f t="shared" si="76"/>
        <v>click</v>
      </c>
      <c r="P598" t="str">
        <f t="shared" si="77"/>
        <v>();</v>
      </c>
      <c r="Q598" t="str">
        <f t="shared" si="71"/>
        <v/>
      </c>
      <c r="R598" t="str">
        <f t="shared" si="73"/>
        <v/>
      </c>
      <c r="S598" s="1" t="str">
        <f t="shared" si="74"/>
        <v/>
      </c>
      <c r="Z598">
        <v>589</v>
      </c>
      <c r="CT598" t="e">
        <v>#N/A</v>
      </c>
      <c r="CU598" t="e">
        <v>#N/A</v>
      </c>
      <c r="CV598" t="e">
        <v>#N/A</v>
      </c>
      <c r="CW598" t="e">
        <v>#N/A</v>
      </c>
      <c r="CX598" t="e">
        <v>#N/A</v>
      </c>
      <c r="CY598" t="e">
        <v>#N/A</v>
      </c>
      <c r="CZ598" t="e">
        <v>#N/A</v>
      </c>
      <c r="DA598" t="e">
        <v>#N/A</v>
      </c>
      <c r="DB598" t="e">
        <v>#N/A</v>
      </c>
      <c r="DC598" t="e">
        <v>#N/A</v>
      </c>
      <c r="DD598" t="e">
        <v>#N/A</v>
      </c>
      <c r="DE598" t="e">
        <v>#N/A</v>
      </c>
      <c r="DF598" t="e">
        <v>#N/A</v>
      </c>
      <c r="DG598" t="e">
        <v>#N/A</v>
      </c>
      <c r="DH598" t="e">
        <v>#N/A</v>
      </c>
      <c r="DI598" t="e">
        <v>#N/A</v>
      </c>
    </row>
    <row r="599" spans="13:113">
      <c r="M599" t="str">
        <f t="shared" si="72"/>
        <v>"//*[@class=\"</v>
      </c>
      <c r="N599" t="str">
        <f t="shared" si="75"/>
        <v/>
      </c>
      <c r="O599" s="4" t="str">
        <f t="shared" si="76"/>
        <v>click</v>
      </c>
      <c r="P599" t="str">
        <f t="shared" si="77"/>
        <v>();</v>
      </c>
      <c r="Q599" t="str">
        <f t="shared" si="71"/>
        <v/>
      </c>
      <c r="R599" t="str">
        <f t="shared" si="73"/>
        <v/>
      </c>
      <c r="S599" s="1" t="str">
        <f t="shared" si="74"/>
        <v/>
      </c>
      <c r="Z599">
        <v>590</v>
      </c>
      <c r="CT599" t="e">
        <v>#N/A</v>
      </c>
      <c r="CU599" t="e">
        <v>#N/A</v>
      </c>
      <c r="CV599" t="e">
        <v>#N/A</v>
      </c>
      <c r="CW599" t="e">
        <v>#N/A</v>
      </c>
      <c r="CX599" t="e">
        <v>#N/A</v>
      </c>
      <c r="CY599" t="e">
        <v>#N/A</v>
      </c>
      <c r="CZ599" t="e">
        <v>#N/A</v>
      </c>
      <c r="DA599" t="e">
        <v>#N/A</v>
      </c>
      <c r="DB599" t="e">
        <v>#N/A</v>
      </c>
      <c r="DC599" t="e">
        <v>#N/A</v>
      </c>
      <c r="DD599" t="e">
        <v>#N/A</v>
      </c>
      <c r="DE599" t="e">
        <v>#N/A</v>
      </c>
      <c r="DF599" t="e">
        <v>#N/A</v>
      </c>
      <c r="DG599" t="e">
        <v>#N/A</v>
      </c>
      <c r="DH599" t="e">
        <v>#N/A</v>
      </c>
      <c r="DI599" t="e">
        <v>#N/A</v>
      </c>
    </row>
    <row r="600" spans="13:113">
      <c r="M600" t="str">
        <f t="shared" si="72"/>
        <v>"//*[@class=\"</v>
      </c>
      <c r="N600" t="str">
        <f t="shared" si="75"/>
        <v/>
      </c>
      <c r="O600" s="4" t="str">
        <f t="shared" si="76"/>
        <v>click</v>
      </c>
      <c r="P600" t="str">
        <f t="shared" si="77"/>
        <v>();</v>
      </c>
      <c r="Q600" t="str">
        <f t="shared" si="71"/>
        <v/>
      </c>
      <c r="R600" t="str">
        <f t="shared" si="73"/>
        <v/>
      </c>
      <c r="S600" s="1" t="str">
        <f t="shared" si="74"/>
        <v/>
      </c>
      <c r="Z600">
        <v>591</v>
      </c>
      <c r="CT600" t="e">
        <v>#N/A</v>
      </c>
      <c r="CU600" t="e">
        <v>#N/A</v>
      </c>
      <c r="CV600" t="e">
        <v>#N/A</v>
      </c>
      <c r="CW600" t="e">
        <v>#N/A</v>
      </c>
      <c r="CX600" t="e">
        <v>#N/A</v>
      </c>
      <c r="CY600" t="e">
        <v>#N/A</v>
      </c>
      <c r="CZ600" t="e">
        <v>#N/A</v>
      </c>
      <c r="DA600" t="e">
        <v>#N/A</v>
      </c>
      <c r="DB600" t="e">
        <v>#N/A</v>
      </c>
      <c r="DC600" t="e">
        <v>#N/A</v>
      </c>
      <c r="DD600" t="e">
        <v>#N/A</v>
      </c>
      <c r="DE600" t="e">
        <v>#N/A</v>
      </c>
      <c r="DF600" t="e">
        <v>#N/A</v>
      </c>
      <c r="DG600" t="e">
        <v>#N/A</v>
      </c>
      <c r="DH600" t="e">
        <v>#N/A</v>
      </c>
      <c r="DI600" t="e">
        <v>#N/A</v>
      </c>
    </row>
    <row r="601" spans="13:113">
      <c r="M601" t="str">
        <f t="shared" si="72"/>
        <v>"//*[@class=\"</v>
      </c>
      <c r="N601" t="str">
        <f t="shared" si="75"/>
        <v/>
      </c>
      <c r="O601" s="4" t="str">
        <f t="shared" si="76"/>
        <v>click</v>
      </c>
      <c r="P601" t="str">
        <f t="shared" si="77"/>
        <v>();</v>
      </c>
      <c r="Q601" t="str">
        <f t="shared" si="71"/>
        <v/>
      </c>
      <c r="R601" t="str">
        <f t="shared" si="73"/>
        <v/>
      </c>
      <c r="S601" s="1" t="str">
        <f t="shared" si="74"/>
        <v/>
      </c>
      <c r="Z601">
        <v>592</v>
      </c>
      <c r="CT601" t="e">
        <v>#N/A</v>
      </c>
      <c r="CU601" t="e">
        <v>#N/A</v>
      </c>
      <c r="CV601" t="e">
        <v>#N/A</v>
      </c>
      <c r="CW601" t="e">
        <v>#N/A</v>
      </c>
      <c r="CX601" t="e">
        <v>#N/A</v>
      </c>
      <c r="CY601" t="e">
        <v>#N/A</v>
      </c>
      <c r="CZ601" t="e">
        <v>#N/A</v>
      </c>
      <c r="DA601" t="e">
        <v>#N/A</v>
      </c>
      <c r="DB601" t="e">
        <v>#N/A</v>
      </c>
      <c r="DC601" t="e">
        <v>#N/A</v>
      </c>
      <c r="DD601" t="e">
        <v>#N/A</v>
      </c>
      <c r="DE601" t="e">
        <v>#N/A</v>
      </c>
      <c r="DF601" t="e">
        <v>#N/A</v>
      </c>
      <c r="DG601" t="e">
        <v>#N/A</v>
      </c>
      <c r="DH601" t="e">
        <v>#N/A</v>
      </c>
      <c r="DI601" t="e">
        <v>#N/A</v>
      </c>
    </row>
    <row r="602" spans="13:113">
      <c r="M602" t="str">
        <f t="shared" si="72"/>
        <v>"//*[@class=\"</v>
      </c>
      <c r="N602" t="str">
        <f t="shared" si="75"/>
        <v/>
      </c>
      <c r="O602" s="4" t="str">
        <f t="shared" si="76"/>
        <v>click</v>
      </c>
      <c r="P602" t="str">
        <f t="shared" si="77"/>
        <v>();</v>
      </c>
      <c r="Q602" t="str">
        <f t="shared" si="71"/>
        <v/>
      </c>
      <c r="R602" t="str">
        <f t="shared" si="73"/>
        <v/>
      </c>
      <c r="S602" s="1" t="str">
        <f t="shared" si="74"/>
        <v/>
      </c>
      <c r="Z602">
        <v>593</v>
      </c>
      <c r="CT602" t="e">
        <v>#N/A</v>
      </c>
      <c r="CU602" t="e">
        <v>#N/A</v>
      </c>
      <c r="CV602" t="e">
        <v>#N/A</v>
      </c>
      <c r="CW602" t="e">
        <v>#N/A</v>
      </c>
      <c r="CX602" t="e">
        <v>#N/A</v>
      </c>
      <c r="CY602" t="e">
        <v>#N/A</v>
      </c>
      <c r="CZ602" t="e">
        <v>#N/A</v>
      </c>
      <c r="DA602" t="e">
        <v>#N/A</v>
      </c>
      <c r="DB602" t="e">
        <v>#N/A</v>
      </c>
      <c r="DC602" t="e">
        <v>#N/A</v>
      </c>
      <c r="DD602" t="e">
        <v>#N/A</v>
      </c>
      <c r="DE602" t="e">
        <v>#N/A</v>
      </c>
      <c r="DF602" t="e">
        <v>#N/A</v>
      </c>
      <c r="DG602" t="e">
        <v>#N/A</v>
      </c>
      <c r="DH602" t="e">
        <v>#N/A</v>
      </c>
      <c r="DI602" t="e">
        <v>#N/A</v>
      </c>
    </row>
    <row r="603" spans="13:113">
      <c r="M603" t="str">
        <f t="shared" si="72"/>
        <v>"//*[@class=\"</v>
      </c>
      <c r="N603" t="str">
        <f t="shared" si="75"/>
        <v/>
      </c>
      <c r="O603" s="4" t="str">
        <f t="shared" si="76"/>
        <v>click</v>
      </c>
      <c r="P603" t="str">
        <f t="shared" si="77"/>
        <v>();</v>
      </c>
      <c r="Q603" t="str">
        <f t="shared" si="71"/>
        <v/>
      </c>
      <c r="R603" t="str">
        <f t="shared" si="73"/>
        <v/>
      </c>
      <c r="S603" s="1" t="str">
        <f t="shared" si="74"/>
        <v/>
      </c>
      <c r="Z603">
        <v>594</v>
      </c>
      <c r="CT603" t="e">
        <v>#N/A</v>
      </c>
      <c r="CU603" t="e">
        <v>#N/A</v>
      </c>
      <c r="CV603" t="e">
        <v>#N/A</v>
      </c>
      <c r="CW603" t="e">
        <v>#N/A</v>
      </c>
      <c r="CX603" t="e">
        <v>#N/A</v>
      </c>
      <c r="CY603" t="e">
        <v>#N/A</v>
      </c>
      <c r="CZ603" t="e">
        <v>#N/A</v>
      </c>
      <c r="DA603" t="e">
        <v>#N/A</v>
      </c>
      <c r="DB603" t="e">
        <v>#N/A</v>
      </c>
      <c r="DC603" t="e">
        <v>#N/A</v>
      </c>
      <c r="DD603" t="e">
        <v>#N/A</v>
      </c>
      <c r="DE603" t="e">
        <v>#N/A</v>
      </c>
      <c r="DF603" t="e">
        <v>#N/A</v>
      </c>
      <c r="DG603" t="e">
        <v>#N/A</v>
      </c>
      <c r="DH603" t="e">
        <v>#N/A</v>
      </c>
      <c r="DI603" t="e">
        <v>#N/A</v>
      </c>
    </row>
    <row r="604" spans="13:113">
      <c r="M604" t="str">
        <f t="shared" si="72"/>
        <v>"//*[@class=\"</v>
      </c>
      <c r="N604" t="str">
        <f t="shared" si="75"/>
        <v/>
      </c>
      <c r="O604" s="4" t="str">
        <f t="shared" si="76"/>
        <v>click</v>
      </c>
      <c r="P604" t="str">
        <f t="shared" si="77"/>
        <v>();</v>
      </c>
      <c r="Q604" t="str">
        <f t="shared" si="71"/>
        <v/>
      </c>
      <c r="R604" t="str">
        <f t="shared" si="73"/>
        <v/>
      </c>
      <c r="S604" s="1" t="str">
        <f t="shared" si="74"/>
        <v/>
      </c>
      <c r="Z604">
        <v>595</v>
      </c>
      <c r="CT604" t="e">
        <v>#N/A</v>
      </c>
      <c r="CU604" t="e">
        <v>#N/A</v>
      </c>
      <c r="CV604" t="e">
        <v>#N/A</v>
      </c>
      <c r="CW604" t="e">
        <v>#N/A</v>
      </c>
      <c r="CX604" t="e">
        <v>#N/A</v>
      </c>
      <c r="CY604" t="e">
        <v>#N/A</v>
      </c>
      <c r="CZ604" t="e">
        <v>#N/A</v>
      </c>
      <c r="DA604" t="e">
        <v>#N/A</v>
      </c>
      <c r="DB604" t="e">
        <v>#N/A</v>
      </c>
      <c r="DC604" t="e">
        <v>#N/A</v>
      </c>
      <c r="DD604" t="e">
        <v>#N/A</v>
      </c>
      <c r="DE604" t="e">
        <v>#N/A</v>
      </c>
      <c r="DF604" t="e">
        <v>#N/A</v>
      </c>
      <c r="DG604" t="e">
        <v>#N/A</v>
      </c>
      <c r="DH604" t="e">
        <v>#N/A</v>
      </c>
      <c r="DI604" t="e">
        <v>#N/A</v>
      </c>
    </row>
    <row r="605" spans="13:113">
      <c r="M605" t="str">
        <f t="shared" si="72"/>
        <v>"//*[@class=\"</v>
      </c>
      <c r="N605" t="str">
        <f t="shared" si="75"/>
        <v/>
      </c>
      <c r="O605" s="4" t="str">
        <f t="shared" si="76"/>
        <v>click</v>
      </c>
      <c r="P605" t="str">
        <f t="shared" si="77"/>
        <v>();</v>
      </c>
      <c r="Q605" t="str">
        <f t="shared" ref="Q605:Q668" si="78">IF(A605="Y",IF(H605&lt;&gt;"Xpath",M605&amp;F605&amp;N605,""""&amp;F605&amp;""""),"")</f>
        <v/>
      </c>
      <c r="R605" t="str">
        <f t="shared" si="73"/>
        <v/>
      </c>
      <c r="S605" s="1" t="str">
        <f t="shared" si="74"/>
        <v/>
      </c>
      <c r="Z605">
        <v>596</v>
      </c>
      <c r="CT605" t="e">
        <v>#N/A</v>
      </c>
      <c r="CU605" t="e">
        <v>#N/A</v>
      </c>
      <c r="CV605" t="e">
        <v>#N/A</v>
      </c>
      <c r="CW605" t="e">
        <v>#N/A</v>
      </c>
      <c r="CX605" t="e">
        <v>#N/A</v>
      </c>
      <c r="CY605" t="e">
        <v>#N/A</v>
      </c>
      <c r="CZ605" t="e">
        <v>#N/A</v>
      </c>
      <c r="DA605" t="e">
        <v>#N/A</v>
      </c>
      <c r="DB605" t="e">
        <v>#N/A</v>
      </c>
      <c r="DC605" t="e">
        <v>#N/A</v>
      </c>
      <c r="DD605" t="e">
        <v>#N/A</v>
      </c>
      <c r="DE605" t="e">
        <v>#N/A</v>
      </c>
      <c r="DF605" t="e">
        <v>#N/A</v>
      </c>
      <c r="DG605" t="e">
        <v>#N/A</v>
      </c>
      <c r="DH605" t="e">
        <v>#N/A</v>
      </c>
      <c r="DI605" t="e">
        <v>#N/A</v>
      </c>
    </row>
    <row r="606" spans="13:113">
      <c r="M606" t="str">
        <f t="shared" si="72"/>
        <v>"//*[@class=\"</v>
      </c>
      <c r="N606" t="str">
        <f t="shared" si="75"/>
        <v/>
      </c>
      <c r="O606" s="4" t="str">
        <f t="shared" si="76"/>
        <v>click</v>
      </c>
      <c r="P606" t="str">
        <f t="shared" si="77"/>
        <v>();</v>
      </c>
      <c r="Q606" t="str">
        <f t="shared" si="78"/>
        <v/>
      </c>
      <c r="R606" t="str">
        <f t="shared" si="73"/>
        <v/>
      </c>
      <c r="S606" s="1" t="str">
        <f t="shared" si="74"/>
        <v/>
      </c>
      <c r="Z606">
        <v>597</v>
      </c>
      <c r="CT606" t="e">
        <v>#N/A</v>
      </c>
      <c r="CU606" t="e">
        <v>#N/A</v>
      </c>
      <c r="CV606" t="e">
        <v>#N/A</v>
      </c>
      <c r="CW606" t="e">
        <v>#N/A</v>
      </c>
      <c r="CX606" t="e">
        <v>#N/A</v>
      </c>
      <c r="CY606" t="e">
        <v>#N/A</v>
      </c>
      <c r="CZ606" t="e">
        <v>#N/A</v>
      </c>
      <c r="DA606" t="e">
        <v>#N/A</v>
      </c>
      <c r="DB606" t="e">
        <v>#N/A</v>
      </c>
      <c r="DC606" t="e">
        <v>#N/A</v>
      </c>
      <c r="DD606" t="e">
        <v>#N/A</v>
      </c>
      <c r="DE606" t="e">
        <v>#N/A</v>
      </c>
      <c r="DF606" t="e">
        <v>#N/A</v>
      </c>
      <c r="DG606" t="e">
        <v>#N/A</v>
      </c>
      <c r="DH606" t="e">
        <v>#N/A</v>
      </c>
      <c r="DI606" t="e">
        <v>#N/A</v>
      </c>
    </row>
    <row r="607" spans="13:113">
      <c r="M607" t="str">
        <f t="shared" si="72"/>
        <v>"//*[@class=\"</v>
      </c>
      <c r="N607" t="str">
        <f t="shared" si="75"/>
        <v/>
      </c>
      <c r="O607" s="4" t="str">
        <f t="shared" si="76"/>
        <v>click</v>
      </c>
      <c r="P607" t="str">
        <f t="shared" si="77"/>
        <v>();</v>
      </c>
      <c r="Q607" t="str">
        <f t="shared" si="78"/>
        <v/>
      </c>
      <c r="R607" t="str">
        <f t="shared" si="73"/>
        <v/>
      </c>
      <c r="S607" s="1" t="str">
        <f t="shared" si="74"/>
        <v/>
      </c>
      <c r="Z607">
        <v>598</v>
      </c>
      <c r="CT607" t="e">
        <v>#N/A</v>
      </c>
      <c r="CU607" t="e">
        <v>#N/A</v>
      </c>
      <c r="CV607" t="e">
        <v>#N/A</v>
      </c>
      <c r="CW607" t="e">
        <v>#N/A</v>
      </c>
      <c r="CX607" t="e">
        <v>#N/A</v>
      </c>
      <c r="CY607" t="e">
        <v>#N/A</v>
      </c>
      <c r="CZ607" t="e">
        <v>#N/A</v>
      </c>
      <c r="DA607" t="e">
        <v>#N/A</v>
      </c>
      <c r="DB607" t="e">
        <v>#N/A</v>
      </c>
      <c r="DC607" t="e">
        <v>#N/A</v>
      </c>
      <c r="DD607" t="e">
        <v>#N/A</v>
      </c>
      <c r="DE607" t="e">
        <v>#N/A</v>
      </c>
      <c r="DF607" t="e">
        <v>#N/A</v>
      </c>
      <c r="DG607" t="e">
        <v>#N/A</v>
      </c>
      <c r="DH607" t="e">
        <v>#N/A</v>
      </c>
      <c r="DI607" t="e">
        <v>#N/A</v>
      </c>
    </row>
    <row r="608" spans="13:113">
      <c r="M608" t="str">
        <f t="shared" si="72"/>
        <v>"//*[@class=\"</v>
      </c>
      <c r="N608" t="str">
        <f t="shared" si="75"/>
        <v/>
      </c>
      <c r="O608" s="4" t="str">
        <f t="shared" si="76"/>
        <v>click</v>
      </c>
      <c r="P608" t="str">
        <f t="shared" si="77"/>
        <v>();</v>
      </c>
      <c r="Q608" t="str">
        <f t="shared" si="78"/>
        <v/>
      </c>
      <c r="R608" t="str">
        <f t="shared" si="73"/>
        <v/>
      </c>
      <c r="S608" s="1" t="str">
        <f t="shared" si="74"/>
        <v/>
      </c>
      <c r="Z608">
        <v>599</v>
      </c>
      <c r="CT608" t="e">
        <v>#N/A</v>
      </c>
      <c r="CU608" t="e">
        <v>#N/A</v>
      </c>
      <c r="CV608" t="e">
        <v>#N/A</v>
      </c>
      <c r="CW608" t="e">
        <v>#N/A</v>
      </c>
      <c r="CX608" t="e">
        <v>#N/A</v>
      </c>
      <c r="CY608" t="e">
        <v>#N/A</v>
      </c>
      <c r="CZ608" t="e">
        <v>#N/A</v>
      </c>
      <c r="DA608" t="e">
        <v>#N/A</v>
      </c>
      <c r="DB608" t="e">
        <v>#N/A</v>
      </c>
      <c r="DC608" t="e">
        <v>#N/A</v>
      </c>
      <c r="DD608" t="e">
        <v>#N/A</v>
      </c>
      <c r="DE608" t="e">
        <v>#N/A</v>
      </c>
      <c r="DF608" t="e">
        <v>#N/A</v>
      </c>
      <c r="DG608" t="e">
        <v>#N/A</v>
      </c>
      <c r="DH608" t="e">
        <v>#N/A</v>
      </c>
      <c r="DI608" t="e">
        <v>#N/A</v>
      </c>
    </row>
    <row r="609" spans="13:113">
      <c r="M609" t="str">
        <f t="shared" si="72"/>
        <v>"//*[@class=\"</v>
      </c>
      <c r="N609" t="str">
        <f t="shared" si="75"/>
        <v/>
      </c>
      <c r="O609" s="4" t="str">
        <f t="shared" si="76"/>
        <v>click</v>
      </c>
      <c r="P609" t="str">
        <f t="shared" si="77"/>
        <v>();</v>
      </c>
      <c r="Q609" t="str">
        <f t="shared" si="78"/>
        <v/>
      </c>
      <c r="R609" t="str">
        <f t="shared" si="73"/>
        <v/>
      </c>
      <c r="S609" s="1" t="str">
        <f t="shared" si="74"/>
        <v/>
      </c>
      <c r="Z609">
        <v>600</v>
      </c>
      <c r="CT609" t="e">
        <v>#N/A</v>
      </c>
      <c r="CU609" t="e">
        <v>#N/A</v>
      </c>
      <c r="CV609" t="e">
        <v>#N/A</v>
      </c>
      <c r="CW609" t="e">
        <v>#N/A</v>
      </c>
      <c r="CX609" t="e">
        <v>#N/A</v>
      </c>
      <c r="CY609" t="e">
        <v>#N/A</v>
      </c>
      <c r="CZ609" t="e">
        <v>#N/A</v>
      </c>
      <c r="DA609" t="e">
        <v>#N/A</v>
      </c>
      <c r="DB609" t="e">
        <v>#N/A</v>
      </c>
      <c r="DC609" t="e">
        <v>#N/A</v>
      </c>
      <c r="DD609" t="e">
        <v>#N/A</v>
      </c>
      <c r="DE609" t="e">
        <v>#N/A</v>
      </c>
      <c r="DF609" t="e">
        <v>#N/A</v>
      </c>
      <c r="DG609" t="e">
        <v>#N/A</v>
      </c>
      <c r="DH609" t="e">
        <v>#N/A</v>
      </c>
      <c r="DI609" t="e">
        <v>#N/A</v>
      </c>
    </row>
    <row r="610" spans="13:113">
      <c r="M610" t="str">
        <f t="shared" si="72"/>
        <v>"//*[@class=\"</v>
      </c>
      <c r="N610" t="str">
        <f t="shared" si="75"/>
        <v/>
      </c>
      <c r="O610" s="4" t="str">
        <f t="shared" si="76"/>
        <v>click</v>
      </c>
      <c r="P610" t="str">
        <f t="shared" si="77"/>
        <v>();</v>
      </c>
      <c r="Q610" t="str">
        <f t="shared" si="78"/>
        <v/>
      </c>
      <c r="R610" t="str">
        <f t="shared" si="73"/>
        <v/>
      </c>
      <c r="S610" s="1" t="str">
        <f t="shared" si="74"/>
        <v/>
      </c>
      <c r="Z610">
        <v>601</v>
      </c>
      <c r="CT610" t="e">
        <v>#N/A</v>
      </c>
      <c r="CU610" t="e">
        <v>#N/A</v>
      </c>
      <c r="CV610" t="e">
        <v>#N/A</v>
      </c>
      <c r="CW610" t="e">
        <v>#N/A</v>
      </c>
      <c r="CX610" t="e">
        <v>#N/A</v>
      </c>
      <c r="CY610" t="e">
        <v>#N/A</v>
      </c>
      <c r="CZ610" t="e">
        <v>#N/A</v>
      </c>
      <c r="DA610" t="e">
        <v>#N/A</v>
      </c>
      <c r="DB610" t="e">
        <v>#N/A</v>
      </c>
      <c r="DC610" t="e">
        <v>#N/A</v>
      </c>
      <c r="DD610" t="e">
        <v>#N/A</v>
      </c>
      <c r="DE610" t="e">
        <v>#N/A</v>
      </c>
      <c r="DF610" t="e">
        <v>#N/A</v>
      </c>
      <c r="DG610" t="e">
        <v>#N/A</v>
      </c>
      <c r="DH610" t="e">
        <v>#N/A</v>
      </c>
      <c r="DI610" t="e">
        <v>#N/A</v>
      </c>
    </row>
    <row r="611" spans="13:113">
      <c r="M611" t="str">
        <f t="shared" si="72"/>
        <v>"//*[@class=\"</v>
      </c>
      <c r="N611" t="str">
        <f t="shared" si="75"/>
        <v/>
      </c>
      <c r="O611" s="4" t="str">
        <f t="shared" si="76"/>
        <v>click</v>
      </c>
      <c r="P611" t="str">
        <f t="shared" si="77"/>
        <v>();</v>
      </c>
      <c r="Q611" t="str">
        <f t="shared" si="78"/>
        <v/>
      </c>
      <c r="R611" t="str">
        <f t="shared" si="73"/>
        <v/>
      </c>
      <c r="S611" s="1" t="str">
        <f t="shared" si="74"/>
        <v/>
      </c>
      <c r="Z611">
        <v>602</v>
      </c>
      <c r="CT611" t="e">
        <v>#N/A</v>
      </c>
      <c r="CU611" t="e">
        <v>#N/A</v>
      </c>
      <c r="CV611" t="e">
        <v>#N/A</v>
      </c>
      <c r="CW611" t="e">
        <v>#N/A</v>
      </c>
      <c r="CX611" t="e">
        <v>#N/A</v>
      </c>
      <c r="CY611" t="e">
        <v>#N/A</v>
      </c>
      <c r="CZ611" t="e">
        <v>#N/A</v>
      </c>
      <c r="DA611" t="e">
        <v>#N/A</v>
      </c>
      <c r="DB611" t="e">
        <v>#N/A</v>
      </c>
      <c r="DC611" t="e">
        <v>#N/A</v>
      </c>
      <c r="DD611" t="e">
        <v>#N/A</v>
      </c>
      <c r="DE611" t="e">
        <v>#N/A</v>
      </c>
      <c r="DF611" t="e">
        <v>#N/A</v>
      </c>
      <c r="DG611" t="e">
        <v>#N/A</v>
      </c>
      <c r="DH611" t="e">
        <v>#N/A</v>
      </c>
      <c r="DI611" t="e">
        <v>#N/A</v>
      </c>
    </row>
    <row r="612" spans="13:113">
      <c r="M612" t="str">
        <f t="shared" si="72"/>
        <v>"//*[@class=\"</v>
      </c>
      <c r="N612" t="str">
        <f t="shared" si="75"/>
        <v/>
      </c>
      <c r="O612" s="4" t="str">
        <f t="shared" si="76"/>
        <v>click</v>
      </c>
      <c r="P612" t="str">
        <f t="shared" si="77"/>
        <v>();</v>
      </c>
      <c r="Q612" t="str">
        <f t="shared" si="78"/>
        <v/>
      </c>
      <c r="R612" t="str">
        <f t="shared" si="73"/>
        <v/>
      </c>
      <c r="S612" s="1" t="str">
        <f t="shared" si="74"/>
        <v/>
      </c>
      <c r="Z612">
        <v>603</v>
      </c>
      <c r="CT612" t="e">
        <v>#N/A</v>
      </c>
      <c r="CU612" t="e">
        <v>#N/A</v>
      </c>
      <c r="CV612" t="e">
        <v>#N/A</v>
      </c>
      <c r="CW612" t="e">
        <v>#N/A</v>
      </c>
      <c r="CX612" t="e">
        <v>#N/A</v>
      </c>
      <c r="CY612" t="e">
        <v>#N/A</v>
      </c>
      <c r="CZ612" t="e">
        <v>#N/A</v>
      </c>
      <c r="DA612" t="e">
        <v>#N/A</v>
      </c>
      <c r="DB612" t="e">
        <v>#N/A</v>
      </c>
      <c r="DC612" t="e">
        <v>#N/A</v>
      </c>
      <c r="DD612" t="e">
        <v>#N/A</v>
      </c>
      <c r="DE612" t="e">
        <v>#N/A</v>
      </c>
      <c r="DF612" t="e">
        <v>#N/A</v>
      </c>
      <c r="DG612" t="e">
        <v>#N/A</v>
      </c>
      <c r="DH612" t="e">
        <v>#N/A</v>
      </c>
      <c r="DI612" t="e">
        <v>#N/A</v>
      </c>
    </row>
    <row r="613" spans="13:113">
      <c r="M613" t="str">
        <f t="shared" ref="M613:M648" si="79">IF(H613="id",""""&amp;"//*[@id=\"&amp;"""",""""&amp;"//*[@class=\"&amp;"""")</f>
        <v>"//*[@class=\"</v>
      </c>
      <c r="N613" t="str">
        <f t="shared" si="75"/>
        <v/>
      </c>
      <c r="O613" s="4" t="str">
        <f t="shared" si="76"/>
        <v>click</v>
      </c>
      <c r="P613" t="str">
        <f t="shared" si="77"/>
        <v>();</v>
      </c>
      <c r="Q613" t="str">
        <f t="shared" si="78"/>
        <v/>
      </c>
      <c r="R613" t="str">
        <f t="shared" si="73"/>
        <v/>
      </c>
      <c r="S613" s="1" t="str">
        <f t="shared" si="74"/>
        <v/>
      </c>
      <c r="Z613">
        <v>604</v>
      </c>
      <c r="CT613" t="e">
        <v>#N/A</v>
      </c>
      <c r="CU613" t="e">
        <v>#N/A</v>
      </c>
      <c r="CV613" t="e">
        <v>#N/A</v>
      </c>
      <c r="CW613" t="e">
        <v>#N/A</v>
      </c>
      <c r="CX613" t="e">
        <v>#N/A</v>
      </c>
      <c r="CY613" t="e">
        <v>#N/A</v>
      </c>
      <c r="CZ613" t="e">
        <v>#N/A</v>
      </c>
      <c r="DA613" t="e">
        <v>#N/A</v>
      </c>
      <c r="DB613" t="e">
        <v>#N/A</v>
      </c>
      <c r="DC613" t="e">
        <v>#N/A</v>
      </c>
      <c r="DD613" t="e">
        <v>#N/A</v>
      </c>
      <c r="DE613" t="e">
        <v>#N/A</v>
      </c>
      <c r="DF613" t="e">
        <v>#N/A</v>
      </c>
      <c r="DG613" t="e">
        <v>#N/A</v>
      </c>
      <c r="DH613" t="e">
        <v>#N/A</v>
      </c>
      <c r="DI613" t="e">
        <v>#N/A</v>
      </c>
    </row>
    <row r="614" spans="13:113">
      <c r="M614" t="str">
        <f t="shared" si="79"/>
        <v>"//*[@class=\"</v>
      </c>
      <c r="N614" t="str">
        <f t="shared" si="75"/>
        <v/>
      </c>
      <c r="O614" s="4" t="str">
        <f t="shared" si="76"/>
        <v>click</v>
      </c>
      <c r="P614" t="str">
        <f t="shared" si="77"/>
        <v>();</v>
      </c>
      <c r="Q614" t="str">
        <f t="shared" si="78"/>
        <v/>
      </c>
      <c r="R614" t="str">
        <f t="shared" si="73"/>
        <v/>
      </c>
      <c r="S614" s="1" t="str">
        <f t="shared" si="74"/>
        <v/>
      </c>
      <c r="Z614">
        <v>605</v>
      </c>
      <c r="CT614" t="e">
        <v>#N/A</v>
      </c>
      <c r="CU614" t="e">
        <v>#N/A</v>
      </c>
      <c r="CV614" t="e">
        <v>#N/A</v>
      </c>
      <c r="CW614" t="e">
        <v>#N/A</v>
      </c>
      <c r="CX614" t="e">
        <v>#N/A</v>
      </c>
      <c r="CY614" t="e">
        <v>#N/A</v>
      </c>
      <c r="CZ614" t="e">
        <v>#N/A</v>
      </c>
      <c r="DA614" t="e">
        <v>#N/A</v>
      </c>
      <c r="DB614" t="e">
        <v>#N/A</v>
      </c>
      <c r="DC614" t="e">
        <v>#N/A</v>
      </c>
      <c r="DD614" t="e">
        <v>#N/A</v>
      </c>
      <c r="DE614" t="e">
        <v>#N/A</v>
      </c>
      <c r="DF614" t="e">
        <v>#N/A</v>
      </c>
      <c r="DG614" t="e">
        <v>#N/A</v>
      </c>
      <c r="DH614" t="e">
        <v>#N/A</v>
      </c>
      <c r="DI614" t="e">
        <v>#N/A</v>
      </c>
    </row>
    <row r="615" spans="13:113">
      <c r="M615" t="str">
        <f t="shared" si="79"/>
        <v>"//*[@class=\"</v>
      </c>
      <c r="N615" t="str">
        <f t="shared" si="75"/>
        <v/>
      </c>
      <c r="O615" s="4" t="str">
        <f t="shared" si="76"/>
        <v>click</v>
      </c>
      <c r="P615" t="str">
        <f t="shared" si="77"/>
        <v>();</v>
      </c>
      <c r="Q615" t="str">
        <f t="shared" si="78"/>
        <v/>
      </c>
      <c r="R615" t="str">
        <f t="shared" si="73"/>
        <v/>
      </c>
      <c r="S615" s="1" t="str">
        <f t="shared" si="74"/>
        <v/>
      </c>
      <c r="Z615">
        <v>606</v>
      </c>
      <c r="CT615" t="e">
        <v>#N/A</v>
      </c>
      <c r="CU615" t="e">
        <v>#N/A</v>
      </c>
      <c r="CV615" t="e">
        <v>#N/A</v>
      </c>
      <c r="CW615" t="e">
        <v>#N/A</v>
      </c>
      <c r="CX615" t="e">
        <v>#N/A</v>
      </c>
      <c r="CY615" t="e">
        <v>#N/A</v>
      </c>
      <c r="CZ615" t="e">
        <v>#N/A</v>
      </c>
      <c r="DA615" t="e">
        <v>#N/A</v>
      </c>
      <c r="DB615" t="e">
        <v>#N/A</v>
      </c>
      <c r="DC615" t="e">
        <v>#N/A</v>
      </c>
      <c r="DD615" t="e">
        <v>#N/A</v>
      </c>
      <c r="DE615" t="e">
        <v>#N/A</v>
      </c>
      <c r="DF615" t="e">
        <v>#N/A</v>
      </c>
      <c r="DG615" t="e">
        <v>#N/A</v>
      </c>
      <c r="DH615" t="e">
        <v>#N/A</v>
      </c>
      <c r="DI615" t="e">
        <v>#N/A</v>
      </c>
    </row>
    <row r="616" spans="13:113">
      <c r="M616" t="str">
        <f t="shared" si="79"/>
        <v>"//*[@class=\"</v>
      </c>
      <c r="N616" t="str">
        <f t="shared" si="75"/>
        <v/>
      </c>
      <c r="O616" s="4" t="str">
        <f t="shared" si="76"/>
        <v>click</v>
      </c>
      <c r="P616" t="str">
        <f t="shared" si="77"/>
        <v>();</v>
      </c>
      <c r="Q616" t="str">
        <f t="shared" si="78"/>
        <v/>
      </c>
      <c r="R616" t="str">
        <f t="shared" si="73"/>
        <v/>
      </c>
      <c r="S616" s="1" t="str">
        <f t="shared" si="74"/>
        <v/>
      </c>
      <c r="Z616">
        <v>607</v>
      </c>
      <c r="CT616" t="e">
        <v>#N/A</v>
      </c>
      <c r="CU616" t="e">
        <v>#N/A</v>
      </c>
      <c r="CV616" t="e">
        <v>#N/A</v>
      </c>
      <c r="CW616" t="e">
        <v>#N/A</v>
      </c>
      <c r="CX616" t="e">
        <v>#N/A</v>
      </c>
      <c r="CY616" t="e">
        <v>#N/A</v>
      </c>
      <c r="CZ616" t="e">
        <v>#N/A</v>
      </c>
      <c r="DA616" t="e">
        <v>#N/A</v>
      </c>
      <c r="DB616" t="e">
        <v>#N/A</v>
      </c>
      <c r="DC616" t="e">
        <v>#N/A</v>
      </c>
      <c r="DD616" t="e">
        <v>#N/A</v>
      </c>
      <c r="DE616" t="e">
        <v>#N/A</v>
      </c>
      <c r="DF616" t="e">
        <v>#N/A</v>
      </c>
      <c r="DG616" t="e">
        <v>#N/A</v>
      </c>
      <c r="DH616" t="e">
        <v>#N/A</v>
      </c>
      <c r="DI616" t="e">
        <v>#N/A</v>
      </c>
    </row>
    <row r="617" spans="13:113">
      <c r="M617" t="str">
        <f t="shared" si="79"/>
        <v>"//*[@class=\"</v>
      </c>
      <c r="N617" t="str">
        <f t="shared" si="75"/>
        <v/>
      </c>
      <c r="O617" s="4" t="str">
        <f t="shared" si="76"/>
        <v>click</v>
      </c>
      <c r="P617" t="str">
        <f t="shared" si="77"/>
        <v>();</v>
      </c>
      <c r="Q617" t="str">
        <f t="shared" si="78"/>
        <v/>
      </c>
      <c r="R617" t="str">
        <f t="shared" si="73"/>
        <v/>
      </c>
      <c r="S617" s="1" t="str">
        <f t="shared" si="74"/>
        <v/>
      </c>
      <c r="Z617">
        <v>608</v>
      </c>
      <c r="CT617" t="e">
        <v>#N/A</v>
      </c>
      <c r="CU617" t="e">
        <v>#N/A</v>
      </c>
      <c r="CV617" t="e">
        <v>#N/A</v>
      </c>
      <c r="CW617" t="e">
        <v>#N/A</v>
      </c>
      <c r="CX617" t="e">
        <v>#N/A</v>
      </c>
      <c r="CY617" t="e">
        <v>#N/A</v>
      </c>
      <c r="CZ617" t="e">
        <v>#N/A</v>
      </c>
      <c r="DA617" t="e">
        <v>#N/A</v>
      </c>
      <c r="DB617" t="e">
        <v>#N/A</v>
      </c>
      <c r="DC617" t="e">
        <v>#N/A</v>
      </c>
      <c r="DD617" t="e">
        <v>#N/A</v>
      </c>
      <c r="DE617" t="e">
        <v>#N/A</v>
      </c>
      <c r="DF617" t="e">
        <v>#N/A</v>
      </c>
      <c r="DG617" t="e">
        <v>#N/A</v>
      </c>
      <c r="DH617" t="e">
        <v>#N/A</v>
      </c>
      <c r="DI617" t="e">
        <v>#N/A</v>
      </c>
    </row>
    <row r="618" spans="13:113">
      <c r="M618" t="str">
        <f t="shared" si="79"/>
        <v>"//*[@class=\"</v>
      </c>
      <c r="N618" t="str">
        <f t="shared" si="75"/>
        <v/>
      </c>
      <c r="O618" s="4" t="str">
        <f t="shared" si="76"/>
        <v>click</v>
      </c>
      <c r="P618" t="str">
        <f t="shared" si="77"/>
        <v>();</v>
      </c>
      <c r="Q618" t="str">
        <f t="shared" si="78"/>
        <v/>
      </c>
      <c r="R618" t="str">
        <f t="shared" si="73"/>
        <v/>
      </c>
      <c r="S618" s="1" t="str">
        <f t="shared" si="74"/>
        <v/>
      </c>
      <c r="Z618">
        <v>609</v>
      </c>
      <c r="CT618" t="e">
        <v>#N/A</v>
      </c>
      <c r="CU618" t="e">
        <v>#N/A</v>
      </c>
      <c r="CV618" t="e">
        <v>#N/A</v>
      </c>
      <c r="CW618" t="e">
        <v>#N/A</v>
      </c>
      <c r="CX618" t="e">
        <v>#N/A</v>
      </c>
      <c r="CY618" t="e">
        <v>#N/A</v>
      </c>
      <c r="CZ618" t="e">
        <v>#N/A</v>
      </c>
      <c r="DA618" t="e">
        <v>#N/A</v>
      </c>
      <c r="DB618" t="e">
        <v>#N/A</v>
      </c>
      <c r="DC618" t="e">
        <v>#N/A</v>
      </c>
      <c r="DD618" t="e">
        <v>#N/A</v>
      </c>
      <c r="DE618" t="e">
        <v>#N/A</v>
      </c>
      <c r="DF618" t="e">
        <v>#N/A</v>
      </c>
      <c r="DG618" t="e">
        <v>#N/A</v>
      </c>
      <c r="DH618" t="e">
        <v>#N/A</v>
      </c>
      <c r="DI618" t="e">
        <v>#N/A</v>
      </c>
    </row>
    <row r="619" spans="13:113">
      <c r="M619" t="str">
        <f t="shared" si="79"/>
        <v>"//*[@class=\"</v>
      </c>
      <c r="N619" t="str">
        <f t="shared" si="75"/>
        <v/>
      </c>
      <c r="O619" s="4" t="str">
        <f t="shared" si="76"/>
        <v>click</v>
      </c>
      <c r="P619" t="str">
        <f t="shared" si="77"/>
        <v>();</v>
      </c>
      <c r="Q619" t="str">
        <f t="shared" si="78"/>
        <v/>
      </c>
      <c r="R619" t="str">
        <f t="shared" si="73"/>
        <v/>
      </c>
      <c r="S619" s="1" t="str">
        <f t="shared" si="74"/>
        <v/>
      </c>
      <c r="Z619">
        <v>610</v>
      </c>
      <c r="CT619" t="e">
        <v>#N/A</v>
      </c>
      <c r="CU619" t="e">
        <v>#N/A</v>
      </c>
      <c r="CV619" t="e">
        <v>#N/A</v>
      </c>
      <c r="CW619" t="e">
        <v>#N/A</v>
      </c>
      <c r="CX619" t="e">
        <v>#N/A</v>
      </c>
      <c r="CY619" t="e">
        <v>#N/A</v>
      </c>
      <c r="CZ619" t="e">
        <v>#N/A</v>
      </c>
      <c r="DA619" t="e">
        <v>#N/A</v>
      </c>
      <c r="DB619" t="e">
        <v>#N/A</v>
      </c>
      <c r="DC619" t="e">
        <v>#N/A</v>
      </c>
      <c r="DD619" t="e">
        <v>#N/A</v>
      </c>
      <c r="DE619" t="e">
        <v>#N/A</v>
      </c>
      <c r="DF619" t="e">
        <v>#N/A</v>
      </c>
      <c r="DG619" t="e">
        <v>#N/A</v>
      </c>
      <c r="DH619" t="e">
        <v>#N/A</v>
      </c>
      <c r="DI619" t="e">
        <v>#N/A</v>
      </c>
    </row>
    <row r="620" spans="13:113">
      <c r="M620" t="str">
        <f t="shared" si="79"/>
        <v>"//*[@class=\"</v>
      </c>
      <c r="N620" t="str">
        <f t="shared" si="75"/>
        <v/>
      </c>
      <c r="O620" s="4" t="str">
        <f t="shared" si="76"/>
        <v>click</v>
      </c>
      <c r="P620" t="str">
        <f t="shared" si="77"/>
        <v>();</v>
      </c>
      <c r="Q620" t="str">
        <f t="shared" si="78"/>
        <v/>
      </c>
      <c r="R620" t="str">
        <f t="shared" si="73"/>
        <v/>
      </c>
      <c r="S620" s="1" t="str">
        <f t="shared" si="74"/>
        <v/>
      </c>
      <c r="Z620">
        <v>611</v>
      </c>
      <c r="CT620" t="e">
        <v>#N/A</v>
      </c>
      <c r="CU620" t="e">
        <v>#N/A</v>
      </c>
      <c r="CV620" t="e">
        <v>#N/A</v>
      </c>
      <c r="CW620" t="e">
        <v>#N/A</v>
      </c>
      <c r="CX620" t="e">
        <v>#N/A</v>
      </c>
      <c r="CY620" t="e">
        <v>#N/A</v>
      </c>
      <c r="CZ620" t="e">
        <v>#N/A</v>
      </c>
      <c r="DA620" t="e">
        <v>#N/A</v>
      </c>
      <c r="DB620" t="e">
        <v>#N/A</v>
      </c>
      <c r="DC620" t="e">
        <v>#N/A</v>
      </c>
      <c r="DD620" t="e">
        <v>#N/A</v>
      </c>
      <c r="DE620" t="e">
        <v>#N/A</v>
      </c>
      <c r="DF620" t="e">
        <v>#N/A</v>
      </c>
      <c r="DG620" t="e">
        <v>#N/A</v>
      </c>
      <c r="DH620" t="e">
        <v>#N/A</v>
      </c>
      <c r="DI620" t="e">
        <v>#N/A</v>
      </c>
    </row>
    <row r="621" spans="13:113">
      <c r="M621" t="str">
        <f t="shared" si="79"/>
        <v>"//*[@class=\"</v>
      </c>
      <c r="N621" t="str">
        <f t="shared" si="75"/>
        <v/>
      </c>
      <c r="O621" s="4" t="str">
        <f t="shared" si="76"/>
        <v>click</v>
      </c>
      <c r="P621" t="str">
        <f t="shared" si="77"/>
        <v>();</v>
      </c>
      <c r="Q621" t="str">
        <f t="shared" si="78"/>
        <v/>
      </c>
      <c r="R621" t="str">
        <f t="shared" si="73"/>
        <v/>
      </c>
      <c r="S621" s="1" t="str">
        <f t="shared" si="74"/>
        <v/>
      </c>
      <c r="Z621">
        <v>612</v>
      </c>
      <c r="CT621" t="e">
        <v>#N/A</v>
      </c>
      <c r="CU621" t="e">
        <v>#N/A</v>
      </c>
      <c r="CV621" t="e">
        <v>#N/A</v>
      </c>
      <c r="CW621" t="e">
        <v>#N/A</v>
      </c>
      <c r="CX621" t="e">
        <v>#N/A</v>
      </c>
      <c r="CY621" t="e">
        <v>#N/A</v>
      </c>
      <c r="CZ621" t="e">
        <v>#N/A</v>
      </c>
      <c r="DA621" t="e">
        <v>#N/A</v>
      </c>
      <c r="DB621" t="e">
        <v>#N/A</v>
      </c>
      <c r="DC621" t="e">
        <v>#N/A</v>
      </c>
      <c r="DD621" t="e">
        <v>#N/A</v>
      </c>
      <c r="DE621" t="e">
        <v>#N/A</v>
      </c>
      <c r="DF621" t="e">
        <v>#N/A</v>
      </c>
      <c r="DG621" t="e">
        <v>#N/A</v>
      </c>
      <c r="DH621" t="e">
        <v>#N/A</v>
      </c>
      <c r="DI621" t="e">
        <v>#N/A</v>
      </c>
    </row>
    <row r="622" spans="13:113">
      <c r="M622" t="str">
        <f t="shared" si="79"/>
        <v>"//*[@class=\"</v>
      </c>
      <c r="N622" t="str">
        <f t="shared" si="75"/>
        <v/>
      </c>
      <c r="O622" s="4" t="str">
        <f t="shared" si="76"/>
        <v>click</v>
      </c>
      <c r="P622" t="str">
        <f t="shared" si="77"/>
        <v>();</v>
      </c>
      <c r="Q622" t="str">
        <f t="shared" si="78"/>
        <v/>
      </c>
      <c r="R622" t="str">
        <f t="shared" si="73"/>
        <v/>
      </c>
      <c r="S622" s="1" t="str">
        <f t="shared" si="74"/>
        <v/>
      </c>
      <c r="Z622">
        <v>613</v>
      </c>
      <c r="CT622" t="e">
        <v>#N/A</v>
      </c>
      <c r="CU622" t="e">
        <v>#N/A</v>
      </c>
      <c r="CV622" t="e">
        <v>#N/A</v>
      </c>
      <c r="CW622" t="e">
        <v>#N/A</v>
      </c>
      <c r="CX622" t="e">
        <v>#N/A</v>
      </c>
      <c r="CY622" t="e">
        <v>#N/A</v>
      </c>
      <c r="CZ622" t="e">
        <v>#N/A</v>
      </c>
      <c r="DA622" t="e">
        <v>#N/A</v>
      </c>
      <c r="DB622" t="e">
        <v>#N/A</v>
      </c>
      <c r="DC622" t="e">
        <v>#N/A</v>
      </c>
      <c r="DD622" t="e">
        <v>#N/A</v>
      </c>
      <c r="DE622" t="e">
        <v>#N/A</v>
      </c>
      <c r="DF622" t="e">
        <v>#N/A</v>
      </c>
      <c r="DG622" t="e">
        <v>#N/A</v>
      </c>
      <c r="DH622" t="e">
        <v>#N/A</v>
      </c>
      <c r="DI622" t="e">
        <v>#N/A</v>
      </c>
    </row>
    <row r="623" spans="13:113">
      <c r="M623" t="str">
        <f t="shared" si="79"/>
        <v>"//*[@class=\"</v>
      </c>
      <c r="N623" t="str">
        <f t="shared" si="75"/>
        <v/>
      </c>
      <c r="O623" s="4" t="str">
        <f t="shared" si="76"/>
        <v>click</v>
      </c>
      <c r="P623" t="str">
        <f t="shared" si="77"/>
        <v>();</v>
      </c>
      <c r="Q623" t="str">
        <f t="shared" si="78"/>
        <v/>
      </c>
      <c r="R623" t="str">
        <f t="shared" si="73"/>
        <v/>
      </c>
      <c r="S623" s="1" t="str">
        <f t="shared" si="74"/>
        <v/>
      </c>
      <c r="Z623">
        <v>614</v>
      </c>
      <c r="CT623" t="e">
        <v>#N/A</v>
      </c>
      <c r="CU623" t="e">
        <v>#N/A</v>
      </c>
      <c r="CV623" t="e">
        <v>#N/A</v>
      </c>
      <c r="CW623" t="e">
        <v>#N/A</v>
      </c>
      <c r="CX623" t="e">
        <v>#N/A</v>
      </c>
      <c r="CY623" t="e">
        <v>#N/A</v>
      </c>
      <c r="CZ623" t="e">
        <v>#N/A</v>
      </c>
      <c r="DA623" t="e">
        <v>#N/A</v>
      </c>
      <c r="DB623" t="e">
        <v>#N/A</v>
      </c>
      <c r="DC623" t="e">
        <v>#N/A</v>
      </c>
      <c r="DD623" t="e">
        <v>#N/A</v>
      </c>
      <c r="DE623" t="e">
        <v>#N/A</v>
      </c>
      <c r="DF623" t="e">
        <v>#N/A</v>
      </c>
      <c r="DG623" t="e">
        <v>#N/A</v>
      </c>
      <c r="DH623" t="e">
        <v>#N/A</v>
      </c>
      <c r="DI623" t="e">
        <v>#N/A</v>
      </c>
    </row>
    <row r="624" spans="13:113">
      <c r="M624" t="str">
        <f t="shared" si="79"/>
        <v>"//*[@class=\"</v>
      </c>
      <c r="N624" t="str">
        <f t="shared" si="75"/>
        <v/>
      </c>
      <c r="O624" s="4" t="str">
        <f t="shared" si="76"/>
        <v>click</v>
      </c>
      <c r="P624" t="str">
        <f t="shared" si="77"/>
        <v>();</v>
      </c>
      <c r="Q624" t="str">
        <f t="shared" si="78"/>
        <v/>
      </c>
      <c r="R624" t="str">
        <f t="shared" si="73"/>
        <v/>
      </c>
      <c r="S624" s="1" t="str">
        <f t="shared" si="74"/>
        <v/>
      </c>
      <c r="Z624">
        <v>615</v>
      </c>
      <c r="CT624" t="e">
        <v>#N/A</v>
      </c>
      <c r="CU624" t="e">
        <v>#N/A</v>
      </c>
      <c r="CV624" t="e">
        <v>#N/A</v>
      </c>
      <c r="CW624" t="e">
        <v>#N/A</v>
      </c>
      <c r="CX624" t="e">
        <v>#N/A</v>
      </c>
      <c r="CY624" t="e">
        <v>#N/A</v>
      </c>
      <c r="CZ624" t="e">
        <v>#N/A</v>
      </c>
      <c r="DA624" t="e">
        <v>#N/A</v>
      </c>
      <c r="DB624" t="e">
        <v>#N/A</v>
      </c>
      <c r="DC624" t="e">
        <v>#N/A</v>
      </c>
      <c r="DD624" t="e">
        <v>#N/A</v>
      </c>
      <c r="DE624" t="e">
        <v>#N/A</v>
      </c>
      <c r="DF624" t="e">
        <v>#N/A</v>
      </c>
      <c r="DG624" t="e">
        <v>#N/A</v>
      </c>
      <c r="DH624" t="e">
        <v>#N/A</v>
      </c>
      <c r="DI624" t="e">
        <v>#N/A</v>
      </c>
    </row>
    <row r="625" spans="13:113">
      <c r="M625" t="str">
        <f t="shared" si="79"/>
        <v>"//*[@class=\"</v>
      </c>
      <c r="N625" t="str">
        <f t="shared" si="75"/>
        <v/>
      </c>
      <c r="O625" s="4" t="str">
        <f t="shared" si="76"/>
        <v>click</v>
      </c>
      <c r="P625" t="str">
        <f t="shared" si="77"/>
        <v>();</v>
      </c>
      <c r="Q625" t="str">
        <f t="shared" si="78"/>
        <v/>
      </c>
      <c r="R625" t="str">
        <f t="shared" si="73"/>
        <v/>
      </c>
      <c r="S625" s="1" t="str">
        <f t="shared" si="74"/>
        <v/>
      </c>
      <c r="Z625">
        <v>616</v>
      </c>
      <c r="CT625" t="e">
        <v>#N/A</v>
      </c>
      <c r="CU625" t="e">
        <v>#N/A</v>
      </c>
      <c r="CV625" t="e">
        <v>#N/A</v>
      </c>
      <c r="CW625" t="e">
        <v>#N/A</v>
      </c>
      <c r="CX625" t="e">
        <v>#N/A</v>
      </c>
      <c r="CY625" t="e">
        <v>#N/A</v>
      </c>
      <c r="CZ625" t="e">
        <v>#N/A</v>
      </c>
      <c r="DA625" t="e">
        <v>#N/A</v>
      </c>
      <c r="DB625" t="e">
        <v>#N/A</v>
      </c>
      <c r="DC625" t="e">
        <v>#N/A</v>
      </c>
      <c r="DD625" t="e">
        <v>#N/A</v>
      </c>
      <c r="DE625" t="e">
        <v>#N/A</v>
      </c>
      <c r="DF625" t="e">
        <v>#N/A</v>
      </c>
      <c r="DG625" t="e">
        <v>#N/A</v>
      </c>
      <c r="DH625" t="e">
        <v>#N/A</v>
      </c>
      <c r="DI625" t="e">
        <v>#N/A</v>
      </c>
    </row>
    <row r="626" spans="13:113">
      <c r="M626" t="str">
        <f t="shared" si="79"/>
        <v>"//*[@class=\"</v>
      </c>
      <c r="N626" t="str">
        <f t="shared" si="75"/>
        <v/>
      </c>
      <c r="O626" s="4" t="str">
        <f t="shared" si="76"/>
        <v>click</v>
      </c>
      <c r="P626" t="str">
        <f t="shared" si="77"/>
        <v>();</v>
      </c>
      <c r="Q626" t="str">
        <f t="shared" si="78"/>
        <v/>
      </c>
      <c r="R626" t="str">
        <f t="shared" si="73"/>
        <v/>
      </c>
      <c r="S626" s="1" t="str">
        <f t="shared" si="74"/>
        <v/>
      </c>
      <c r="Z626">
        <v>617</v>
      </c>
      <c r="CT626" t="e">
        <v>#N/A</v>
      </c>
      <c r="CU626" t="e">
        <v>#N/A</v>
      </c>
      <c r="CV626" t="e">
        <v>#N/A</v>
      </c>
      <c r="CW626" t="e">
        <v>#N/A</v>
      </c>
      <c r="CX626" t="e">
        <v>#N/A</v>
      </c>
      <c r="CY626" t="e">
        <v>#N/A</v>
      </c>
      <c r="CZ626" t="e">
        <v>#N/A</v>
      </c>
      <c r="DA626" t="e">
        <v>#N/A</v>
      </c>
      <c r="DB626" t="e">
        <v>#N/A</v>
      </c>
      <c r="DC626" t="e">
        <v>#N/A</v>
      </c>
      <c r="DD626" t="e">
        <v>#N/A</v>
      </c>
      <c r="DE626" t="e">
        <v>#N/A</v>
      </c>
      <c r="DF626" t="e">
        <v>#N/A</v>
      </c>
      <c r="DG626" t="e">
        <v>#N/A</v>
      </c>
      <c r="DH626" t="e">
        <v>#N/A</v>
      </c>
      <c r="DI626" t="e">
        <v>#N/A</v>
      </c>
    </row>
    <row r="627" spans="13:113">
      <c r="M627" t="str">
        <f t="shared" si="79"/>
        <v>"//*[@class=\"</v>
      </c>
      <c r="N627" t="str">
        <f t="shared" si="75"/>
        <v/>
      </c>
      <c r="O627" s="4" t="str">
        <f t="shared" si="76"/>
        <v>click</v>
      </c>
      <c r="P627" t="str">
        <f t="shared" si="77"/>
        <v>();</v>
      </c>
      <c r="Q627" t="str">
        <f t="shared" si="78"/>
        <v/>
      </c>
      <c r="R627" t="str">
        <f t="shared" si="73"/>
        <v/>
      </c>
      <c r="S627" s="1" t="str">
        <f t="shared" si="74"/>
        <v/>
      </c>
      <c r="Z627">
        <v>618</v>
      </c>
      <c r="CT627" t="e">
        <v>#N/A</v>
      </c>
      <c r="CU627" t="e">
        <v>#N/A</v>
      </c>
      <c r="CV627" t="e">
        <v>#N/A</v>
      </c>
      <c r="CW627" t="e">
        <v>#N/A</v>
      </c>
      <c r="CX627" t="e">
        <v>#N/A</v>
      </c>
      <c r="CY627" t="e">
        <v>#N/A</v>
      </c>
      <c r="CZ627" t="e">
        <v>#N/A</v>
      </c>
      <c r="DA627" t="e">
        <v>#N/A</v>
      </c>
      <c r="DB627" t="e">
        <v>#N/A</v>
      </c>
      <c r="DC627" t="e">
        <v>#N/A</v>
      </c>
      <c r="DD627" t="e">
        <v>#N/A</v>
      </c>
      <c r="DE627" t="e">
        <v>#N/A</v>
      </c>
      <c r="DF627" t="e">
        <v>#N/A</v>
      </c>
      <c r="DG627" t="e">
        <v>#N/A</v>
      </c>
      <c r="DH627" t="e">
        <v>#N/A</v>
      </c>
      <c r="DI627" t="e">
        <v>#N/A</v>
      </c>
    </row>
    <row r="628" spans="13:113">
      <c r="M628" t="str">
        <f t="shared" si="79"/>
        <v>"//*[@class=\"</v>
      </c>
      <c r="N628" t="str">
        <f t="shared" si="75"/>
        <v/>
      </c>
      <c r="O628" s="4" t="str">
        <f t="shared" si="76"/>
        <v>click</v>
      </c>
      <c r="P628" t="str">
        <f t="shared" si="77"/>
        <v>();</v>
      </c>
      <c r="Q628" t="str">
        <f t="shared" si="78"/>
        <v/>
      </c>
      <c r="R628" t="str">
        <f t="shared" si="73"/>
        <v/>
      </c>
      <c r="S628" s="1" t="str">
        <f t="shared" si="74"/>
        <v/>
      </c>
      <c r="Z628">
        <v>619</v>
      </c>
      <c r="CT628" t="e">
        <v>#N/A</v>
      </c>
      <c r="CU628" t="e">
        <v>#N/A</v>
      </c>
      <c r="CV628" t="e">
        <v>#N/A</v>
      </c>
      <c r="CW628" t="e">
        <v>#N/A</v>
      </c>
      <c r="CX628" t="e">
        <v>#N/A</v>
      </c>
      <c r="CY628" t="e">
        <v>#N/A</v>
      </c>
      <c r="CZ628" t="e">
        <v>#N/A</v>
      </c>
      <c r="DA628" t="e">
        <v>#N/A</v>
      </c>
      <c r="DB628" t="e">
        <v>#N/A</v>
      </c>
      <c r="DC628" t="e">
        <v>#N/A</v>
      </c>
      <c r="DD628" t="e">
        <v>#N/A</v>
      </c>
      <c r="DE628" t="e">
        <v>#N/A</v>
      </c>
      <c r="DF628" t="e">
        <v>#N/A</v>
      </c>
      <c r="DG628" t="e">
        <v>#N/A</v>
      </c>
      <c r="DH628" t="e">
        <v>#N/A</v>
      </c>
      <c r="DI628" t="e">
        <v>#N/A</v>
      </c>
    </row>
    <row r="629" spans="13:113">
      <c r="M629" t="str">
        <f t="shared" si="79"/>
        <v>"//*[@class=\"</v>
      </c>
      <c r="N629" t="str">
        <f t="shared" si="75"/>
        <v/>
      </c>
      <c r="O629" s="4" t="str">
        <f t="shared" si="76"/>
        <v>click</v>
      </c>
      <c r="P629" t="str">
        <f t="shared" si="77"/>
        <v>();</v>
      </c>
      <c r="Q629" t="str">
        <f t="shared" si="78"/>
        <v/>
      </c>
      <c r="R629" t="str">
        <f t="shared" si="73"/>
        <v/>
      </c>
      <c r="S629" s="1" t="str">
        <f t="shared" si="74"/>
        <v/>
      </c>
      <c r="Z629">
        <v>620</v>
      </c>
      <c r="CT629" t="e">
        <v>#N/A</v>
      </c>
      <c r="CU629" t="e">
        <v>#N/A</v>
      </c>
      <c r="CV629" t="e">
        <v>#N/A</v>
      </c>
      <c r="CW629" t="e">
        <v>#N/A</v>
      </c>
      <c r="CX629" t="e">
        <v>#N/A</v>
      </c>
      <c r="CY629" t="e">
        <v>#N/A</v>
      </c>
      <c r="CZ629" t="e">
        <v>#N/A</v>
      </c>
      <c r="DA629" t="e">
        <v>#N/A</v>
      </c>
      <c r="DB629" t="e">
        <v>#N/A</v>
      </c>
      <c r="DC629" t="e">
        <v>#N/A</v>
      </c>
      <c r="DD629" t="e">
        <v>#N/A</v>
      </c>
      <c r="DE629" t="e">
        <v>#N/A</v>
      </c>
      <c r="DF629" t="e">
        <v>#N/A</v>
      </c>
      <c r="DG629" t="e">
        <v>#N/A</v>
      </c>
      <c r="DH629" t="e">
        <v>#N/A</v>
      </c>
      <c r="DI629" t="e">
        <v>#N/A</v>
      </c>
    </row>
    <row r="630" spans="13:113">
      <c r="M630" t="str">
        <f t="shared" si="79"/>
        <v>"//*[@class=\"</v>
      </c>
      <c r="N630" t="str">
        <f t="shared" si="75"/>
        <v/>
      </c>
      <c r="O630" s="4" t="str">
        <f t="shared" si="76"/>
        <v>click</v>
      </c>
      <c r="P630" t="str">
        <f t="shared" si="77"/>
        <v>();</v>
      </c>
      <c r="Q630" t="str">
        <f t="shared" si="78"/>
        <v/>
      </c>
      <c r="R630" t="str">
        <f t="shared" si="73"/>
        <v/>
      </c>
      <c r="S630" s="1" t="str">
        <f t="shared" si="74"/>
        <v/>
      </c>
      <c r="Z630">
        <v>621</v>
      </c>
      <c r="CT630" t="e">
        <v>#N/A</v>
      </c>
      <c r="CU630" t="e">
        <v>#N/A</v>
      </c>
      <c r="CV630" t="e">
        <v>#N/A</v>
      </c>
      <c r="CW630" t="e">
        <v>#N/A</v>
      </c>
      <c r="CX630" t="e">
        <v>#N/A</v>
      </c>
      <c r="CY630" t="e">
        <v>#N/A</v>
      </c>
      <c r="CZ630" t="e">
        <v>#N/A</v>
      </c>
      <c r="DA630" t="e">
        <v>#N/A</v>
      </c>
      <c r="DB630" t="e">
        <v>#N/A</v>
      </c>
      <c r="DC630" t="e">
        <v>#N/A</v>
      </c>
      <c r="DD630" t="e">
        <v>#N/A</v>
      </c>
      <c r="DE630" t="e">
        <v>#N/A</v>
      </c>
      <c r="DF630" t="e">
        <v>#N/A</v>
      </c>
      <c r="DG630" t="e">
        <v>#N/A</v>
      </c>
      <c r="DH630" t="e">
        <v>#N/A</v>
      </c>
      <c r="DI630" t="e">
        <v>#N/A</v>
      </c>
    </row>
    <row r="631" spans="13:113">
      <c r="M631" t="str">
        <f t="shared" si="79"/>
        <v>"//*[@class=\"</v>
      </c>
      <c r="N631" t="str">
        <f t="shared" si="75"/>
        <v/>
      </c>
      <c r="O631" s="4" t="str">
        <f t="shared" si="76"/>
        <v>click</v>
      </c>
      <c r="P631" t="str">
        <f t="shared" si="77"/>
        <v>();</v>
      </c>
      <c r="Q631" t="str">
        <f t="shared" si="78"/>
        <v/>
      </c>
      <c r="R631" t="str">
        <f t="shared" si="73"/>
        <v/>
      </c>
      <c r="S631" s="1" t="str">
        <f t="shared" si="74"/>
        <v/>
      </c>
      <c r="Z631">
        <v>622</v>
      </c>
      <c r="CT631" t="e">
        <v>#N/A</v>
      </c>
      <c r="CU631" t="e">
        <v>#N/A</v>
      </c>
      <c r="CV631" t="e">
        <v>#N/A</v>
      </c>
      <c r="CW631" t="e">
        <v>#N/A</v>
      </c>
      <c r="CX631" t="e">
        <v>#N/A</v>
      </c>
      <c r="CY631" t="e">
        <v>#N/A</v>
      </c>
      <c r="CZ631" t="e">
        <v>#N/A</v>
      </c>
      <c r="DA631" t="e">
        <v>#N/A</v>
      </c>
      <c r="DB631" t="e">
        <v>#N/A</v>
      </c>
      <c r="DC631" t="e">
        <v>#N/A</v>
      </c>
      <c r="DD631" t="e">
        <v>#N/A</v>
      </c>
      <c r="DE631" t="e">
        <v>#N/A</v>
      </c>
      <c r="DF631" t="e">
        <v>#N/A</v>
      </c>
      <c r="DG631" t="e">
        <v>#N/A</v>
      </c>
      <c r="DH631" t="e">
        <v>#N/A</v>
      </c>
      <c r="DI631" t="e">
        <v>#N/A</v>
      </c>
    </row>
    <row r="632" spans="13:113">
      <c r="M632" t="str">
        <f t="shared" si="79"/>
        <v>"//*[@class=\"</v>
      </c>
      <c r="N632" t="str">
        <f t="shared" si="75"/>
        <v/>
      </c>
      <c r="O632" s="4" t="str">
        <f t="shared" si="76"/>
        <v>click</v>
      </c>
      <c r="P632" t="str">
        <f t="shared" si="77"/>
        <v>();</v>
      </c>
      <c r="Q632" t="str">
        <f t="shared" si="78"/>
        <v/>
      </c>
      <c r="R632" t="str">
        <f t="shared" si="73"/>
        <v/>
      </c>
      <c r="S632" s="1" t="str">
        <f t="shared" si="74"/>
        <v/>
      </c>
      <c r="Z632">
        <v>623</v>
      </c>
      <c r="CT632" t="e">
        <v>#N/A</v>
      </c>
      <c r="CU632" t="e">
        <v>#N/A</v>
      </c>
      <c r="CV632" t="e">
        <v>#N/A</v>
      </c>
      <c r="CW632" t="e">
        <v>#N/A</v>
      </c>
      <c r="CX632" t="e">
        <v>#N/A</v>
      </c>
      <c r="CY632" t="e">
        <v>#N/A</v>
      </c>
      <c r="CZ632" t="e">
        <v>#N/A</v>
      </c>
      <c r="DA632" t="e">
        <v>#N/A</v>
      </c>
      <c r="DB632" t="e">
        <v>#N/A</v>
      </c>
      <c r="DC632" t="e">
        <v>#N/A</v>
      </c>
      <c r="DD632" t="e">
        <v>#N/A</v>
      </c>
      <c r="DE632" t="e">
        <v>#N/A</v>
      </c>
      <c r="DF632" t="e">
        <v>#N/A</v>
      </c>
      <c r="DG632" t="e">
        <v>#N/A</v>
      </c>
      <c r="DH632" t="e">
        <v>#N/A</v>
      </c>
      <c r="DI632" t="e">
        <v>#N/A</v>
      </c>
    </row>
    <row r="633" spans="13:113">
      <c r="M633" t="str">
        <f t="shared" si="79"/>
        <v>"//*[@class=\"</v>
      </c>
      <c r="N633" t="str">
        <f t="shared" si="75"/>
        <v/>
      </c>
      <c r="O633" s="4" t="str">
        <f t="shared" si="76"/>
        <v>click</v>
      </c>
      <c r="P633" t="str">
        <f t="shared" si="77"/>
        <v>();</v>
      </c>
      <c r="Q633" t="str">
        <f t="shared" si="78"/>
        <v/>
      </c>
      <c r="R633" t="str">
        <f t="shared" si="73"/>
        <v/>
      </c>
      <c r="S633" s="1" t="str">
        <f t="shared" si="74"/>
        <v/>
      </c>
      <c r="CT633" t="e">
        <v>#N/A</v>
      </c>
      <c r="CU633" t="e">
        <v>#N/A</v>
      </c>
      <c r="CV633" t="e">
        <v>#N/A</v>
      </c>
      <c r="CW633" t="e">
        <v>#N/A</v>
      </c>
      <c r="CX633" t="e">
        <v>#N/A</v>
      </c>
      <c r="CY633" t="e">
        <v>#N/A</v>
      </c>
      <c r="CZ633" t="e">
        <v>#N/A</v>
      </c>
      <c r="DA633" t="e">
        <v>#N/A</v>
      </c>
      <c r="DB633" t="e">
        <v>#N/A</v>
      </c>
      <c r="DC633" t="e">
        <v>#N/A</v>
      </c>
      <c r="DD633" t="e">
        <v>#N/A</v>
      </c>
      <c r="DE633" t="e">
        <v>#N/A</v>
      </c>
      <c r="DF633" t="e">
        <v>#N/A</v>
      </c>
      <c r="DG633" t="e">
        <v>#N/A</v>
      </c>
      <c r="DH633" t="e">
        <v>#N/A</v>
      </c>
      <c r="DI633" t="e">
        <v>#N/A</v>
      </c>
    </row>
    <row r="634" spans="13:113">
      <c r="M634" t="str">
        <f t="shared" si="79"/>
        <v>"//*[@class=\"</v>
      </c>
      <c r="N634" t="str">
        <f t="shared" si="75"/>
        <v/>
      </c>
      <c r="O634" s="4" t="str">
        <f t="shared" si="76"/>
        <v>click</v>
      </c>
      <c r="P634" t="str">
        <f t="shared" si="77"/>
        <v>();</v>
      </c>
      <c r="Q634" t="str">
        <f t="shared" si="78"/>
        <v/>
      </c>
      <c r="R634" t="str">
        <f t="shared" si="73"/>
        <v/>
      </c>
      <c r="S634" s="1" t="str">
        <f t="shared" si="74"/>
        <v/>
      </c>
      <c r="CT634" t="e">
        <v>#N/A</v>
      </c>
      <c r="CU634" t="e">
        <v>#N/A</v>
      </c>
      <c r="CV634" t="e">
        <v>#N/A</v>
      </c>
      <c r="CW634" t="e">
        <v>#N/A</v>
      </c>
      <c r="CX634" t="e">
        <v>#N/A</v>
      </c>
      <c r="CY634" t="e">
        <v>#N/A</v>
      </c>
      <c r="CZ634" t="e">
        <v>#N/A</v>
      </c>
      <c r="DA634" t="e">
        <v>#N/A</v>
      </c>
      <c r="DB634" t="e">
        <v>#N/A</v>
      </c>
      <c r="DC634" t="e">
        <v>#N/A</v>
      </c>
      <c r="DD634" t="e">
        <v>#N/A</v>
      </c>
      <c r="DE634" t="e">
        <v>#N/A</v>
      </c>
      <c r="DF634" t="e">
        <v>#N/A</v>
      </c>
      <c r="DG634" t="e">
        <v>#N/A</v>
      </c>
      <c r="DH634" t="e">
        <v>#N/A</v>
      </c>
      <c r="DI634" t="e">
        <v>#N/A</v>
      </c>
    </row>
    <row r="635" spans="13:113">
      <c r="M635" t="str">
        <f t="shared" si="79"/>
        <v>"//*[@class=\"</v>
      </c>
      <c r="N635" t="str">
        <f t="shared" si="75"/>
        <v/>
      </c>
      <c r="O635" s="4" t="str">
        <f t="shared" si="76"/>
        <v>click</v>
      </c>
      <c r="P635" t="str">
        <f t="shared" si="77"/>
        <v>();</v>
      </c>
      <c r="Q635" t="str">
        <f t="shared" si="78"/>
        <v/>
      </c>
      <c r="R635" t="str">
        <f t="shared" si="73"/>
        <v/>
      </c>
      <c r="S635" s="1" t="str">
        <f t="shared" si="74"/>
        <v/>
      </c>
      <c r="CT635" t="e">
        <v>#N/A</v>
      </c>
      <c r="CU635" t="e">
        <v>#N/A</v>
      </c>
      <c r="CV635" t="e">
        <v>#N/A</v>
      </c>
      <c r="CW635" t="e">
        <v>#N/A</v>
      </c>
      <c r="CX635" t="e">
        <v>#N/A</v>
      </c>
      <c r="CY635" t="e">
        <v>#N/A</v>
      </c>
      <c r="CZ635" t="e">
        <v>#N/A</v>
      </c>
      <c r="DA635" t="e">
        <v>#N/A</v>
      </c>
      <c r="DB635" t="e">
        <v>#N/A</v>
      </c>
      <c r="DC635" t="e">
        <v>#N/A</v>
      </c>
      <c r="DD635" t="e">
        <v>#N/A</v>
      </c>
      <c r="DE635" t="e">
        <v>#N/A</v>
      </c>
      <c r="DF635" t="e">
        <v>#N/A</v>
      </c>
      <c r="DG635" t="e">
        <v>#N/A</v>
      </c>
      <c r="DH635" t="e">
        <v>#N/A</v>
      </c>
      <c r="DI635" t="e">
        <v>#N/A</v>
      </c>
    </row>
    <row r="636" spans="13:113">
      <c r="M636" t="str">
        <f t="shared" si="79"/>
        <v>"//*[@class=\"</v>
      </c>
      <c r="N636" t="str">
        <f t="shared" si="75"/>
        <v/>
      </c>
      <c r="O636" s="4" t="str">
        <f t="shared" si="76"/>
        <v>click</v>
      </c>
      <c r="P636" t="str">
        <f t="shared" si="77"/>
        <v>();</v>
      </c>
      <c r="Q636" t="str">
        <f t="shared" si="78"/>
        <v/>
      </c>
      <c r="R636" t="str">
        <f t="shared" si="73"/>
        <v/>
      </c>
      <c r="S636" s="1" t="str">
        <f t="shared" si="74"/>
        <v/>
      </c>
      <c r="CT636" t="e">
        <v>#N/A</v>
      </c>
      <c r="CU636" t="e">
        <v>#N/A</v>
      </c>
      <c r="CV636" t="e">
        <v>#N/A</v>
      </c>
      <c r="CW636" t="e">
        <v>#N/A</v>
      </c>
      <c r="CX636" t="e">
        <v>#N/A</v>
      </c>
      <c r="CY636" t="e">
        <v>#N/A</v>
      </c>
      <c r="CZ636" t="e">
        <v>#N/A</v>
      </c>
      <c r="DA636" t="e">
        <v>#N/A</v>
      </c>
      <c r="DB636" t="e">
        <v>#N/A</v>
      </c>
      <c r="DC636" t="e">
        <v>#N/A</v>
      </c>
      <c r="DD636" t="e">
        <v>#N/A</v>
      </c>
      <c r="DE636" t="e">
        <v>#N/A</v>
      </c>
      <c r="DF636" t="e">
        <v>#N/A</v>
      </c>
      <c r="DG636" t="e">
        <v>#N/A</v>
      </c>
      <c r="DH636" t="e">
        <v>#N/A</v>
      </c>
      <c r="DI636" t="e">
        <v>#N/A</v>
      </c>
    </row>
    <row r="637" spans="13:113">
      <c r="M637" t="str">
        <f t="shared" si="79"/>
        <v>"//*[@class=\"</v>
      </c>
      <c r="N637" t="str">
        <f t="shared" si="75"/>
        <v/>
      </c>
      <c r="O637" s="4" t="str">
        <f t="shared" si="76"/>
        <v>click</v>
      </c>
      <c r="P637" t="str">
        <f t="shared" si="77"/>
        <v>();</v>
      </c>
      <c r="Q637" t="str">
        <f t="shared" si="78"/>
        <v/>
      </c>
      <c r="R637" t="str">
        <f t="shared" si="73"/>
        <v/>
      </c>
      <c r="S637" s="1" t="str">
        <f t="shared" si="74"/>
        <v/>
      </c>
      <c r="CT637" t="e">
        <v>#N/A</v>
      </c>
      <c r="CU637" t="e">
        <v>#N/A</v>
      </c>
      <c r="CV637" t="e">
        <v>#N/A</v>
      </c>
      <c r="CW637" t="e">
        <v>#N/A</v>
      </c>
      <c r="CX637" t="e">
        <v>#N/A</v>
      </c>
      <c r="CY637" t="e">
        <v>#N/A</v>
      </c>
      <c r="CZ637" t="e">
        <v>#N/A</v>
      </c>
      <c r="DA637" t="e">
        <v>#N/A</v>
      </c>
      <c r="DB637" t="e">
        <v>#N/A</v>
      </c>
      <c r="DC637" t="e">
        <v>#N/A</v>
      </c>
      <c r="DD637" t="e">
        <v>#N/A</v>
      </c>
      <c r="DE637" t="e">
        <v>#N/A</v>
      </c>
      <c r="DF637" t="e">
        <v>#N/A</v>
      </c>
      <c r="DG637" t="e">
        <v>#N/A</v>
      </c>
      <c r="DH637" t="e">
        <v>#N/A</v>
      </c>
      <c r="DI637" t="e">
        <v>#N/A</v>
      </c>
    </row>
    <row r="638" spans="13:113">
      <c r="M638" t="str">
        <f t="shared" si="79"/>
        <v>"//*[@class=\"</v>
      </c>
      <c r="N638" t="str">
        <f t="shared" si="75"/>
        <v/>
      </c>
      <c r="O638" s="4" t="str">
        <f t="shared" si="76"/>
        <v>click</v>
      </c>
      <c r="P638" t="str">
        <f t="shared" si="77"/>
        <v>();</v>
      </c>
      <c r="Q638" t="str">
        <f t="shared" si="78"/>
        <v/>
      </c>
      <c r="R638" t="str">
        <f t="shared" si="73"/>
        <v/>
      </c>
      <c r="S638" s="1" t="str">
        <f t="shared" si="74"/>
        <v/>
      </c>
      <c r="CT638" t="e">
        <v>#N/A</v>
      </c>
      <c r="CU638" t="e">
        <v>#N/A</v>
      </c>
      <c r="CV638" t="e">
        <v>#N/A</v>
      </c>
      <c r="CW638" t="e">
        <v>#N/A</v>
      </c>
      <c r="CX638" t="e">
        <v>#N/A</v>
      </c>
      <c r="CY638" t="e">
        <v>#N/A</v>
      </c>
      <c r="CZ638" t="e">
        <v>#N/A</v>
      </c>
      <c r="DA638" t="e">
        <v>#N/A</v>
      </c>
      <c r="DB638" t="e">
        <v>#N/A</v>
      </c>
      <c r="DC638" t="e">
        <v>#N/A</v>
      </c>
      <c r="DD638" t="e">
        <v>#N/A</v>
      </c>
      <c r="DE638" t="e">
        <v>#N/A</v>
      </c>
      <c r="DF638" t="e">
        <v>#N/A</v>
      </c>
      <c r="DG638" t="e">
        <v>#N/A</v>
      </c>
      <c r="DH638" t="e">
        <v>#N/A</v>
      </c>
      <c r="DI638" t="e">
        <v>#N/A</v>
      </c>
    </row>
    <row r="639" spans="13:113">
      <c r="M639" t="str">
        <f t="shared" si="79"/>
        <v>"//*[@class=\"</v>
      </c>
      <c r="N639" t="str">
        <f t="shared" si="75"/>
        <v/>
      </c>
      <c r="O639" s="4" t="str">
        <f t="shared" si="76"/>
        <v>click</v>
      </c>
      <c r="P639" t="str">
        <f t="shared" si="77"/>
        <v>();</v>
      </c>
      <c r="Q639" t="str">
        <f t="shared" si="78"/>
        <v/>
      </c>
      <c r="R639" t="str">
        <f t="shared" si="73"/>
        <v/>
      </c>
      <c r="S639" s="1" t="str">
        <f t="shared" si="74"/>
        <v/>
      </c>
      <c r="CT639" t="e">
        <v>#N/A</v>
      </c>
      <c r="CU639" t="e">
        <v>#N/A</v>
      </c>
      <c r="CV639" t="e">
        <v>#N/A</v>
      </c>
      <c r="CW639" t="e">
        <v>#N/A</v>
      </c>
      <c r="CX639" t="e">
        <v>#N/A</v>
      </c>
      <c r="CY639" t="e">
        <v>#N/A</v>
      </c>
      <c r="CZ639" t="e">
        <v>#N/A</v>
      </c>
      <c r="DA639" t="e">
        <v>#N/A</v>
      </c>
      <c r="DB639" t="e">
        <v>#N/A</v>
      </c>
      <c r="DC639" t="e">
        <v>#N/A</v>
      </c>
      <c r="DD639" t="e">
        <v>#N/A</v>
      </c>
      <c r="DE639" t="e">
        <v>#N/A</v>
      </c>
      <c r="DF639" t="e">
        <v>#N/A</v>
      </c>
      <c r="DG639" t="e">
        <v>#N/A</v>
      </c>
      <c r="DH639" t="e">
        <v>#N/A</v>
      </c>
      <c r="DI639" t="e">
        <v>#N/A</v>
      </c>
    </row>
    <row r="640" spans="13:113">
      <c r="M640" t="str">
        <f t="shared" si="79"/>
        <v>"//*[@class=\"</v>
      </c>
      <c r="N640" t="str">
        <f t="shared" si="75"/>
        <v/>
      </c>
      <c r="O640" s="4" t="str">
        <f t="shared" si="76"/>
        <v>click</v>
      </c>
      <c r="P640" t="str">
        <f t="shared" si="77"/>
        <v>();</v>
      </c>
      <c r="Q640" t="str">
        <f t="shared" si="78"/>
        <v/>
      </c>
      <c r="R640" t="str">
        <f t="shared" si="73"/>
        <v/>
      </c>
      <c r="S640" s="1" t="str">
        <f t="shared" si="74"/>
        <v/>
      </c>
      <c r="CT640" t="e">
        <v>#N/A</v>
      </c>
      <c r="CU640" t="e">
        <v>#N/A</v>
      </c>
      <c r="CV640" t="e">
        <v>#N/A</v>
      </c>
      <c r="CW640" t="e">
        <v>#N/A</v>
      </c>
      <c r="CX640" t="e">
        <v>#N/A</v>
      </c>
      <c r="CY640" t="e">
        <v>#N/A</v>
      </c>
      <c r="CZ640" t="e">
        <v>#N/A</v>
      </c>
      <c r="DA640" t="e">
        <v>#N/A</v>
      </c>
      <c r="DB640" t="e">
        <v>#N/A</v>
      </c>
      <c r="DC640" t="e">
        <v>#N/A</v>
      </c>
      <c r="DD640" t="e">
        <v>#N/A</v>
      </c>
      <c r="DE640" t="e">
        <v>#N/A</v>
      </c>
      <c r="DF640" t="e">
        <v>#N/A</v>
      </c>
      <c r="DG640" t="e">
        <v>#N/A</v>
      </c>
      <c r="DH640" t="e">
        <v>#N/A</v>
      </c>
      <c r="DI640" t="e">
        <v>#N/A</v>
      </c>
    </row>
    <row r="641" spans="13:113">
      <c r="M641" t="str">
        <f t="shared" si="79"/>
        <v>"//*[@class=\"</v>
      </c>
      <c r="N641" t="str">
        <f t="shared" si="75"/>
        <v/>
      </c>
      <c r="O641" s="4" t="str">
        <f t="shared" si="76"/>
        <v>click</v>
      </c>
      <c r="P641" t="str">
        <f t="shared" si="77"/>
        <v>();</v>
      </c>
      <c r="Q641" t="str">
        <f t="shared" si="78"/>
        <v/>
      </c>
      <c r="R641" t="str">
        <f t="shared" si="73"/>
        <v/>
      </c>
      <c r="S641" s="1" t="str">
        <f t="shared" si="74"/>
        <v/>
      </c>
      <c r="CT641" t="e">
        <v>#N/A</v>
      </c>
      <c r="CU641" t="e">
        <v>#N/A</v>
      </c>
      <c r="CV641" t="e">
        <v>#N/A</v>
      </c>
      <c r="CW641" t="e">
        <v>#N/A</v>
      </c>
      <c r="CX641" t="e">
        <v>#N/A</v>
      </c>
      <c r="CY641" t="e">
        <v>#N/A</v>
      </c>
      <c r="CZ641" t="e">
        <v>#N/A</v>
      </c>
      <c r="DA641" t="e">
        <v>#N/A</v>
      </c>
      <c r="DB641" t="e">
        <v>#N/A</v>
      </c>
      <c r="DC641" t="e">
        <v>#N/A</v>
      </c>
      <c r="DD641" t="e">
        <v>#N/A</v>
      </c>
      <c r="DE641" t="e">
        <v>#N/A</v>
      </c>
      <c r="DF641" t="e">
        <v>#N/A</v>
      </c>
      <c r="DG641" t="e">
        <v>#N/A</v>
      </c>
      <c r="DH641" t="e">
        <v>#N/A</v>
      </c>
      <c r="DI641" t="e">
        <v>#N/A</v>
      </c>
    </row>
    <row r="642" spans="13:113">
      <c r="M642" t="str">
        <f t="shared" si="79"/>
        <v>"//*[@class=\"</v>
      </c>
      <c r="N642" t="str">
        <f t="shared" si="75"/>
        <v/>
      </c>
      <c r="O642" s="4" t="str">
        <f t="shared" si="76"/>
        <v>click</v>
      </c>
      <c r="P642" t="str">
        <f t="shared" si="77"/>
        <v>();</v>
      </c>
      <c r="Q642" t="str">
        <f t="shared" si="78"/>
        <v/>
      </c>
      <c r="R642" t="str">
        <f t="shared" si="73"/>
        <v/>
      </c>
      <c r="S642" s="1" t="str">
        <f t="shared" si="74"/>
        <v/>
      </c>
      <c r="CT642" t="e">
        <v>#N/A</v>
      </c>
      <c r="CU642" t="e">
        <v>#N/A</v>
      </c>
      <c r="CV642" t="e">
        <v>#N/A</v>
      </c>
      <c r="CW642" t="e">
        <v>#N/A</v>
      </c>
      <c r="CX642" t="e">
        <v>#N/A</v>
      </c>
      <c r="CY642" t="e">
        <v>#N/A</v>
      </c>
      <c r="CZ642" t="e">
        <v>#N/A</v>
      </c>
      <c r="DA642" t="e">
        <v>#N/A</v>
      </c>
      <c r="DB642" t="e">
        <v>#N/A</v>
      </c>
      <c r="DC642" t="e">
        <v>#N/A</v>
      </c>
      <c r="DD642" t="e">
        <v>#N/A</v>
      </c>
      <c r="DE642" t="e">
        <v>#N/A</v>
      </c>
      <c r="DF642" t="e">
        <v>#N/A</v>
      </c>
      <c r="DG642" t="e">
        <v>#N/A</v>
      </c>
      <c r="DH642" t="e">
        <v>#N/A</v>
      </c>
      <c r="DI642" t="e">
        <v>#N/A</v>
      </c>
    </row>
    <row r="643" spans="13:113">
      <c r="M643" t="str">
        <f t="shared" si="79"/>
        <v>"//*[@class=\"</v>
      </c>
      <c r="N643" t="str">
        <f t="shared" si="75"/>
        <v/>
      </c>
      <c r="O643" s="4" t="str">
        <f t="shared" si="76"/>
        <v>click</v>
      </c>
      <c r="P643" t="str">
        <f t="shared" si="77"/>
        <v>();</v>
      </c>
      <c r="Q643" t="str">
        <f t="shared" si="78"/>
        <v/>
      </c>
      <c r="R643" t="str">
        <f t="shared" si="73"/>
        <v/>
      </c>
      <c r="S643" s="1" t="str">
        <f t="shared" si="74"/>
        <v/>
      </c>
      <c r="CT643" t="e">
        <v>#N/A</v>
      </c>
      <c r="CU643" t="e">
        <v>#N/A</v>
      </c>
      <c r="CV643" t="e">
        <v>#N/A</v>
      </c>
      <c r="CW643" t="e">
        <v>#N/A</v>
      </c>
      <c r="CX643" t="e">
        <v>#N/A</v>
      </c>
      <c r="CY643" t="e">
        <v>#N/A</v>
      </c>
      <c r="CZ643" t="e">
        <v>#N/A</v>
      </c>
      <c r="DA643" t="e">
        <v>#N/A</v>
      </c>
      <c r="DB643" t="e">
        <v>#N/A</v>
      </c>
      <c r="DC643" t="e">
        <v>#N/A</v>
      </c>
      <c r="DD643" t="e">
        <v>#N/A</v>
      </c>
      <c r="DE643" t="e">
        <v>#N/A</v>
      </c>
      <c r="DF643" t="e">
        <v>#N/A</v>
      </c>
      <c r="DG643" t="e">
        <v>#N/A</v>
      </c>
      <c r="DH643" t="e">
        <v>#N/A</v>
      </c>
      <c r="DI643" t="e">
        <v>#N/A</v>
      </c>
    </row>
    <row r="644" spans="13:113">
      <c r="M644" t="str">
        <f t="shared" si="79"/>
        <v>"//*[@class=\"</v>
      </c>
      <c r="N644" t="str">
        <f t="shared" si="75"/>
        <v/>
      </c>
      <c r="O644" s="4" t="str">
        <f t="shared" si="76"/>
        <v>click</v>
      </c>
      <c r="P644" t="str">
        <f t="shared" si="77"/>
        <v>();</v>
      </c>
      <c r="Q644" t="str">
        <f t="shared" si="78"/>
        <v/>
      </c>
      <c r="R644" t="str">
        <f t="shared" si="73"/>
        <v/>
      </c>
      <c r="S644" s="1" t="str">
        <f t="shared" si="74"/>
        <v/>
      </c>
      <c r="CT644" t="e">
        <v>#N/A</v>
      </c>
      <c r="CU644" t="e">
        <v>#N/A</v>
      </c>
      <c r="CV644" t="e">
        <v>#N/A</v>
      </c>
      <c r="CW644" t="e">
        <v>#N/A</v>
      </c>
      <c r="CX644" t="e">
        <v>#N/A</v>
      </c>
      <c r="CY644" t="e">
        <v>#N/A</v>
      </c>
      <c r="CZ644" t="e">
        <v>#N/A</v>
      </c>
      <c r="DA644" t="e">
        <v>#N/A</v>
      </c>
      <c r="DB644" t="e">
        <v>#N/A</v>
      </c>
      <c r="DC644" t="e">
        <v>#N/A</v>
      </c>
      <c r="DD644" t="e">
        <v>#N/A</v>
      </c>
      <c r="DE644" t="e">
        <v>#N/A</v>
      </c>
      <c r="DF644" t="e">
        <v>#N/A</v>
      </c>
      <c r="DG644" t="e">
        <v>#N/A</v>
      </c>
      <c r="DH644" t="e">
        <v>#N/A</v>
      </c>
      <c r="DI644" t="e">
        <v>#N/A</v>
      </c>
    </row>
    <row r="645" spans="13:113">
      <c r="M645" t="str">
        <f t="shared" si="79"/>
        <v>"//*[@class=\"</v>
      </c>
      <c r="N645" t="str">
        <f t="shared" si="75"/>
        <v/>
      </c>
      <c r="O645" s="4" t="str">
        <f t="shared" si="76"/>
        <v>click</v>
      </c>
      <c r="P645" t="str">
        <f t="shared" si="77"/>
        <v>();</v>
      </c>
      <c r="Q645" t="str">
        <f t="shared" si="78"/>
        <v/>
      </c>
      <c r="R645" t="str">
        <f t="shared" si="73"/>
        <v/>
      </c>
      <c r="S645" s="1" t="str">
        <f t="shared" si="74"/>
        <v/>
      </c>
      <c r="CT645" t="e">
        <v>#N/A</v>
      </c>
      <c r="CU645" t="e">
        <v>#N/A</v>
      </c>
      <c r="CV645" t="e">
        <v>#N/A</v>
      </c>
      <c r="CW645" t="e">
        <v>#N/A</v>
      </c>
      <c r="CX645" t="e">
        <v>#N/A</v>
      </c>
      <c r="CY645" t="e">
        <v>#N/A</v>
      </c>
      <c r="CZ645" t="e">
        <v>#N/A</v>
      </c>
      <c r="DA645" t="e">
        <v>#N/A</v>
      </c>
      <c r="DB645" t="e">
        <v>#N/A</v>
      </c>
      <c r="DC645" t="e">
        <v>#N/A</v>
      </c>
      <c r="DD645" t="e">
        <v>#N/A</v>
      </c>
      <c r="DE645" t="e">
        <v>#N/A</v>
      </c>
      <c r="DF645" t="e">
        <v>#N/A</v>
      </c>
      <c r="DG645" t="e">
        <v>#N/A</v>
      </c>
      <c r="DH645" t="e">
        <v>#N/A</v>
      </c>
      <c r="DI645" t="e">
        <v>#N/A</v>
      </c>
    </row>
    <row r="646" spans="13:113">
      <c r="M646" t="str">
        <f t="shared" si="79"/>
        <v>"//*[@class=\"</v>
      </c>
      <c r="N646" t="str">
        <f t="shared" si="75"/>
        <v/>
      </c>
      <c r="O646" s="4" t="str">
        <f t="shared" si="76"/>
        <v>click</v>
      </c>
      <c r="P646" t="str">
        <f t="shared" si="77"/>
        <v>();</v>
      </c>
      <c r="Q646" t="str">
        <f t="shared" si="78"/>
        <v/>
      </c>
      <c r="R646" t="str">
        <f t="shared" si="73"/>
        <v/>
      </c>
      <c r="S646" s="1" t="str">
        <f t="shared" si="74"/>
        <v/>
      </c>
      <c r="CT646" t="e">
        <v>#N/A</v>
      </c>
      <c r="CU646" t="e">
        <v>#N/A</v>
      </c>
      <c r="CV646" t="e">
        <v>#N/A</v>
      </c>
      <c r="CW646" t="e">
        <v>#N/A</v>
      </c>
      <c r="CX646" t="e">
        <v>#N/A</v>
      </c>
      <c r="CY646" t="e">
        <v>#N/A</v>
      </c>
      <c r="CZ646" t="e">
        <v>#N/A</v>
      </c>
      <c r="DA646" t="e">
        <v>#N/A</v>
      </c>
      <c r="DB646" t="e">
        <v>#N/A</v>
      </c>
      <c r="DC646" t="e">
        <v>#N/A</v>
      </c>
      <c r="DD646" t="e">
        <v>#N/A</v>
      </c>
      <c r="DE646" t="e">
        <v>#N/A</v>
      </c>
      <c r="DF646" t="e">
        <v>#N/A</v>
      </c>
      <c r="DG646" t="e">
        <v>#N/A</v>
      </c>
      <c r="DH646" t="e">
        <v>#N/A</v>
      </c>
      <c r="DI646" t="e">
        <v>#N/A</v>
      </c>
    </row>
    <row r="647" spans="13:113">
      <c r="M647" t="str">
        <f t="shared" si="79"/>
        <v>"//*[@class=\"</v>
      </c>
      <c r="N647" t="str">
        <f t="shared" si="75"/>
        <v/>
      </c>
      <c r="O647" s="4" t="str">
        <f t="shared" si="76"/>
        <v>click</v>
      </c>
      <c r="P647" t="str">
        <f t="shared" si="77"/>
        <v>();</v>
      </c>
      <c r="Q647" t="str">
        <f t="shared" si="78"/>
        <v/>
      </c>
      <c r="R647" t="str">
        <f t="shared" si="73"/>
        <v/>
      </c>
      <c r="S647" s="1" t="str">
        <f t="shared" si="74"/>
        <v/>
      </c>
      <c r="CT647" t="e">
        <v>#N/A</v>
      </c>
      <c r="CU647" t="e">
        <v>#N/A</v>
      </c>
      <c r="CV647" t="e">
        <v>#N/A</v>
      </c>
      <c r="CW647" t="e">
        <v>#N/A</v>
      </c>
      <c r="CX647" t="e">
        <v>#N/A</v>
      </c>
      <c r="CY647" t="e">
        <v>#N/A</v>
      </c>
      <c r="CZ647" t="e">
        <v>#N/A</v>
      </c>
      <c r="DA647" t="e">
        <v>#N/A</v>
      </c>
      <c r="DB647" t="e">
        <v>#N/A</v>
      </c>
      <c r="DC647" t="e">
        <v>#N/A</v>
      </c>
      <c r="DD647" t="e">
        <v>#N/A</v>
      </c>
      <c r="DE647" t="e">
        <v>#N/A</v>
      </c>
      <c r="DF647" t="e">
        <v>#N/A</v>
      </c>
      <c r="DG647" t="e">
        <v>#N/A</v>
      </c>
      <c r="DH647" t="e">
        <v>#N/A</v>
      </c>
      <c r="DI647" t="e">
        <v>#N/A</v>
      </c>
    </row>
    <row r="648" spans="13:113">
      <c r="M648" t="str">
        <f t="shared" si="79"/>
        <v>"//*[@class=\"</v>
      </c>
      <c r="N648" t="str">
        <f t="shared" si="75"/>
        <v/>
      </c>
      <c r="O648" s="4" t="str">
        <f t="shared" si="76"/>
        <v>click</v>
      </c>
      <c r="P648" t="str">
        <f t="shared" si="77"/>
        <v>();</v>
      </c>
      <c r="Q648" t="str">
        <f t="shared" si="78"/>
        <v/>
      </c>
      <c r="R648" t="str">
        <f t="shared" si="73"/>
        <v/>
      </c>
      <c r="S648" s="1" t="str">
        <f t="shared" si="74"/>
        <v/>
      </c>
      <c r="CT648" t="e">
        <v>#N/A</v>
      </c>
      <c r="CU648" t="e">
        <v>#N/A</v>
      </c>
      <c r="CV648" t="e">
        <v>#N/A</v>
      </c>
      <c r="CW648" t="e">
        <v>#N/A</v>
      </c>
      <c r="CX648" t="e">
        <v>#N/A</v>
      </c>
      <c r="CY648" t="e">
        <v>#N/A</v>
      </c>
      <c r="CZ648" t="e">
        <v>#N/A</v>
      </c>
      <c r="DA648" t="e">
        <v>#N/A</v>
      </c>
      <c r="DB648" t="e">
        <v>#N/A</v>
      </c>
      <c r="DC648" t="e">
        <v>#N/A</v>
      </c>
      <c r="DD648" t="e">
        <v>#N/A</v>
      </c>
      <c r="DE648" t="e">
        <v>#N/A</v>
      </c>
      <c r="DF648" t="e">
        <v>#N/A</v>
      </c>
      <c r="DG648" t="e">
        <v>#N/A</v>
      </c>
      <c r="DH648" t="e">
        <v>#N/A</v>
      </c>
      <c r="DI648" t="e">
        <v>#N/A</v>
      </c>
    </row>
    <row r="649" spans="13:113">
      <c r="M649" t="str">
        <f t="shared" ref="M649:M712" si="80">IF(H649="id",""""&amp;"//*[@id=\"&amp;"""",""""&amp;"//*[@class=\"&amp;"""")</f>
        <v>"//*[@class=\"</v>
      </c>
      <c r="N649" t="str">
        <f t="shared" si="75"/>
        <v/>
      </c>
      <c r="O649" s="4" t="str">
        <f t="shared" si="76"/>
        <v>click</v>
      </c>
      <c r="P649" t="str">
        <f t="shared" si="77"/>
        <v>();</v>
      </c>
      <c r="Q649" t="str">
        <f t="shared" si="78"/>
        <v/>
      </c>
      <c r="R649" t="str">
        <f t="shared" ref="R649" si="81">SUBSTITUTE(IF(C649="Y",""""&amp;E649&amp;""""&amp;":"&amp;Q649&amp;"","")," ","")</f>
        <v/>
      </c>
      <c r="S649" s="1" t="str">
        <f t="shared" si="74"/>
        <v/>
      </c>
      <c r="CT649" t="e">
        <v>#N/A</v>
      </c>
      <c r="CU649" t="e">
        <v>#N/A</v>
      </c>
      <c r="CV649" t="e">
        <v>#N/A</v>
      </c>
      <c r="CW649" t="e">
        <v>#N/A</v>
      </c>
      <c r="CX649" t="e">
        <v>#N/A</v>
      </c>
      <c r="CY649" t="e">
        <v>#N/A</v>
      </c>
      <c r="CZ649" t="e">
        <v>#N/A</v>
      </c>
      <c r="DA649" t="e">
        <v>#N/A</v>
      </c>
      <c r="DB649" t="e">
        <v>#N/A</v>
      </c>
      <c r="DC649" t="e">
        <v>#N/A</v>
      </c>
      <c r="DD649" t="e">
        <v>#N/A</v>
      </c>
      <c r="DE649" t="e">
        <v>#N/A</v>
      </c>
      <c r="DF649" t="e">
        <v>#N/A</v>
      </c>
      <c r="DG649" t="e">
        <v>#N/A</v>
      </c>
      <c r="DH649" t="e">
        <v>#N/A</v>
      </c>
      <c r="DI649" t="e">
        <v>#N/A</v>
      </c>
    </row>
    <row r="650" spans="13:113">
      <c r="M650" t="str">
        <f t="shared" si="80"/>
        <v>"//*[@class=\"</v>
      </c>
      <c r="N650" t="str">
        <f t="shared" si="75"/>
        <v/>
      </c>
      <c r="O650" s="4" t="str">
        <f t="shared" si="76"/>
        <v>click</v>
      </c>
      <c r="P650" t="str">
        <f t="shared" si="77"/>
        <v>();</v>
      </c>
      <c r="Q650" t="str">
        <f t="shared" si="78"/>
        <v/>
      </c>
      <c r="R650" t="str">
        <f t="shared" ref="R650:R712" si="82">IF(C650="Y",""""&amp;E650&amp;""""&amp;":"&amp;Q650&amp;"","")</f>
        <v/>
      </c>
      <c r="S650" s="1" t="str">
        <f t="shared" si="74"/>
        <v/>
      </c>
      <c r="CT650" t="e">
        <v>#N/A</v>
      </c>
      <c r="CU650" t="e">
        <v>#N/A</v>
      </c>
      <c r="CV650" t="e">
        <v>#N/A</v>
      </c>
      <c r="CW650" t="e">
        <v>#N/A</v>
      </c>
      <c r="CX650" t="e">
        <v>#N/A</v>
      </c>
      <c r="CY650" t="e">
        <v>#N/A</v>
      </c>
      <c r="CZ650" t="e">
        <v>#N/A</v>
      </c>
      <c r="DA650" t="e">
        <v>#N/A</v>
      </c>
      <c r="DB650" t="e">
        <v>#N/A</v>
      </c>
      <c r="DC650" t="e">
        <v>#N/A</v>
      </c>
      <c r="DD650" t="e">
        <v>#N/A</v>
      </c>
      <c r="DE650" t="e">
        <v>#N/A</v>
      </c>
      <c r="DF650" t="e">
        <v>#N/A</v>
      </c>
      <c r="DG650" t="e">
        <v>#N/A</v>
      </c>
      <c r="DH650" t="e">
        <v>#N/A</v>
      </c>
      <c r="DI650" t="e">
        <v>#N/A</v>
      </c>
    </row>
    <row r="651" spans="13:113">
      <c r="M651" t="str">
        <f t="shared" si="80"/>
        <v>"//*[@class=\"</v>
      </c>
      <c r="N651" t="str">
        <f t="shared" si="75"/>
        <v/>
      </c>
      <c r="O651" s="4" t="str">
        <f t="shared" si="76"/>
        <v>click</v>
      </c>
      <c r="P651" t="str">
        <f t="shared" si="77"/>
        <v>();</v>
      </c>
      <c r="Q651" t="str">
        <f t="shared" si="78"/>
        <v/>
      </c>
      <c r="R651" t="str">
        <f t="shared" si="82"/>
        <v/>
      </c>
      <c r="S651" s="1" t="str">
        <f t="shared" ref="S651:S714" si="83">IF(C651="Y",IF(D651&lt;&gt;"mat-select",IF(D651="End","",IF(O651="innerText",I651&amp;"="&amp;IF(C651="Y",IF(J651&lt;&gt;"Y",$S$8&amp;$R$9&amp;"."&amp;E651&amp;")."&amp;IF(OR(O651="click",O651="innerText"),O651&amp;"();",O651&amp;"("&amp;$Q$8&amp;"."&amp;E651&amp;");"),$S$7&amp;$R$9&amp;"."&amp;SUBSTITUTE(E651," ","")&amp;")."&amp;IF(O651="click",O651&amp;"();",O651&amp;"("&amp;"'"&amp;K651&amp;"'"&amp;");")),""),IF(C651="Y",IF(J651&lt;&gt;"Y",$S$8&amp;$R$9&amp;"."&amp;SUBSTITUTE(E651," ","")&amp;")."&amp;IF(OR(O651="click",O651="innerText"),O651&amp;"();",O651&amp;"("&amp;$Q$8&amp;"."&amp;SUBSTITUTE(E651," ","")&amp;");"),$S$7&amp;$R$9&amp;"."&amp;SUBSTITUTE(E651," ","")&amp;")."&amp;IF(O651="click",O651&amp;"();",O651&amp;"("&amp;"'"&amp;K651&amp;"'"&amp;");")),""))),"let form"&amp;Z651&amp;": String;"&amp;"for (let i = 1; i &lt; 30; i++) {"&amp;$S$8&amp;$R$9&amp;"."&amp;SUBSTITUTE(E651," ","")&amp;").click();"&amp;$CE$4&amp; "form"&amp;Z651&amp;"="&amp; $S$8&amp;$R$9&amp;"."&amp;SUBSTITUTE(E651," ","")&amp;").innerText();" &amp;"if ("&amp;"form"&amp;Z651&amp;"=="&amp; "Data[index]."&amp;SUBSTITUTE(E651," ","") &amp;"){"&amp;$CE$7),"")</f>
        <v/>
      </c>
      <c r="CT651" t="e">
        <v>#N/A</v>
      </c>
      <c r="CU651" t="e">
        <v>#N/A</v>
      </c>
      <c r="CV651" t="e">
        <v>#N/A</v>
      </c>
      <c r="CW651" t="e">
        <v>#N/A</v>
      </c>
      <c r="CX651" t="e">
        <v>#N/A</v>
      </c>
      <c r="CY651" t="e">
        <v>#N/A</v>
      </c>
      <c r="CZ651" t="e">
        <v>#N/A</v>
      </c>
      <c r="DA651" t="e">
        <v>#N/A</v>
      </c>
      <c r="DB651" t="e">
        <v>#N/A</v>
      </c>
      <c r="DC651" t="e">
        <v>#N/A</v>
      </c>
      <c r="DD651" t="e">
        <v>#N/A</v>
      </c>
      <c r="DE651" t="e">
        <v>#N/A</v>
      </c>
      <c r="DF651" t="e">
        <v>#N/A</v>
      </c>
      <c r="DG651" t="e">
        <v>#N/A</v>
      </c>
      <c r="DH651" t="e">
        <v>#N/A</v>
      </c>
      <c r="DI651" t="e">
        <v>#N/A</v>
      </c>
    </row>
    <row r="652" spans="13:113">
      <c r="M652" t="str">
        <f t="shared" si="80"/>
        <v>"//*[@class=\"</v>
      </c>
      <c r="N652" t="str">
        <f t="shared" si="75"/>
        <v/>
      </c>
      <c r="O652" s="4" t="str">
        <f t="shared" si="76"/>
        <v>click</v>
      </c>
      <c r="P652" t="str">
        <f t="shared" si="77"/>
        <v>();</v>
      </c>
      <c r="Q652" t="str">
        <f t="shared" si="78"/>
        <v/>
      </c>
      <c r="R652" t="str">
        <f t="shared" si="82"/>
        <v/>
      </c>
      <c r="S652" s="1" t="str">
        <f t="shared" si="83"/>
        <v/>
      </c>
      <c r="CT652" t="e">
        <v>#N/A</v>
      </c>
      <c r="CU652" t="e">
        <v>#N/A</v>
      </c>
      <c r="CV652" t="e">
        <v>#N/A</v>
      </c>
      <c r="CW652" t="e">
        <v>#N/A</v>
      </c>
      <c r="CX652" t="e">
        <v>#N/A</v>
      </c>
      <c r="CY652" t="e">
        <v>#N/A</v>
      </c>
      <c r="CZ652" t="e">
        <v>#N/A</v>
      </c>
      <c r="DA652" t="e">
        <v>#N/A</v>
      </c>
      <c r="DB652" t="e">
        <v>#N/A</v>
      </c>
      <c r="DC652" t="e">
        <v>#N/A</v>
      </c>
      <c r="DD652" t="e">
        <v>#N/A</v>
      </c>
      <c r="DE652" t="e">
        <v>#N/A</v>
      </c>
      <c r="DF652" t="e">
        <v>#N/A</v>
      </c>
      <c r="DG652" t="e">
        <v>#N/A</v>
      </c>
      <c r="DH652" t="e">
        <v>#N/A</v>
      </c>
      <c r="DI652" t="e">
        <v>#N/A</v>
      </c>
    </row>
    <row r="653" spans="13:113">
      <c r="M653" t="str">
        <f t="shared" si="80"/>
        <v>"//*[@class=\"</v>
      </c>
      <c r="N653" t="str">
        <f t="shared" si="75"/>
        <v/>
      </c>
      <c r="O653" s="4" t="str">
        <f t="shared" si="76"/>
        <v>click</v>
      </c>
      <c r="P653" t="str">
        <f t="shared" si="77"/>
        <v>();</v>
      </c>
      <c r="Q653" t="str">
        <f t="shared" si="78"/>
        <v/>
      </c>
      <c r="R653" t="str">
        <f t="shared" si="82"/>
        <v/>
      </c>
      <c r="S653" s="1" t="str">
        <f t="shared" si="83"/>
        <v/>
      </c>
      <c r="CT653" t="e">
        <v>#N/A</v>
      </c>
      <c r="CU653" t="e">
        <v>#N/A</v>
      </c>
      <c r="CV653" t="e">
        <v>#N/A</v>
      </c>
      <c r="CW653" t="e">
        <v>#N/A</v>
      </c>
      <c r="CX653" t="e">
        <v>#N/A</v>
      </c>
      <c r="CY653" t="e">
        <v>#N/A</v>
      </c>
      <c r="CZ653" t="e">
        <v>#N/A</v>
      </c>
      <c r="DA653" t="e">
        <v>#N/A</v>
      </c>
      <c r="DB653" t="e">
        <v>#N/A</v>
      </c>
      <c r="DC653" t="e">
        <v>#N/A</v>
      </c>
      <c r="DD653" t="e">
        <v>#N/A</v>
      </c>
      <c r="DE653" t="e">
        <v>#N/A</v>
      </c>
      <c r="DF653" t="e">
        <v>#N/A</v>
      </c>
      <c r="DG653" t="e">
        <v>#N/A</v>
      </c>
      <c r="DH653" t="e">
        <v>#N/A</v>
      </c>
      <c r="DI653" t="e">
        <v>#N/A</v>
      </c>
    </row>
    <row r="654" spans="13:113">
      <c r="M654" t="str">
        <f t="shared" si="80"/>
        <v>"//*[@class=\"</v>
      </c>
      <c r="N654" t="str">
        <f t="shared" si="75"/>
        <v/>
      </c>
      <c r="O654" s="4" t="str">
        <f t="shared" si="76"/>
        <v>click</v>
      </c>
      <c r="P654" t="str">
        <f t="shared" si="77"/>
        <v>();</v>
      </c>
      <c r="Q654" t="str">
        <f t="shared" si="78"/>
        <v/>
      </c>
      <c r="R654" t="str">
        <f t="shared" si="82"/>
        <v/>
      </c>
      <c r="S654" s="1" t="str">
        <f t="shared" si="83"/>
        <v/>
      </c>
      <c r="CT654" t="e">
        <v>#N/A</v>
      </c>
      <c r="CU654" t="e">
        <v>#N/A</v>
      </c>
      <c r="CV654" t="e">
        <v>#N/A</v>
      </c>
      <c r="CW654" t="e">
        <v>#N/A</v>
      </c>
      <c r="CX654" t="e">
        <v>#N/A</v>
      </c>
      <c r="CY654" t="e">
        <v>#N/A</v>
      </c>
      <c r="CZ654" t="e">
        <v>#N/A</v>
      </c>
      <c r="DA654" t="e">
        <v>#N/A</v>
      </c>
      <c r="DB654" t="e">
        <v>#N/A</v>
      </c>
      <c r="DC654" t="e">
        <v>#N/A</v>
      </c>
      <c r="DD654" t="e">
        <v>#N/A</v>
      </c>
      <c r="DE654" t="e">
        <v>#N/A</v>
      </c>
      <c r="DF654" t="e">
        <v>#N/A</v>
      </c>
      <c r="DG654" t="e">
        <v>#N/A</v>
      </c>
      <c r="DH654" t="e">
        <v>#N/A</v>
      </c>
      <c r="DI654" t="e">
        <v>#N/A</v>
      </c>
    </row>
    <row r="655" spans="13:113">
      <c r="M655" t="str">
        <f t="shared" si="80"/>
        <v>"//*[@class=\"</v>
      </c>
      <c r="N655" t="str">
        <f t="shared" si="75"/>
        <v/>
      </c>
      <c r="O655" s="4" t="str">
        <f t="shared" si="76"/>
        <v>click</v>
      </c>
      <c r="P655" t="str">
        <f t="shared" si="77"/>
        <v>();</v>
      </c>
      <c r="Q655" t="str">
        <f t="shared" si="78"/>
        <v/>
      </c>
      <c r="R655" t="str">
        <f t="shared" si="82"/>
        <v/>
      </c>
      <c r="S655" s="1" t="str">
        <f t="shared" si="83"/>
        <v/>
      </c>
      <c r="CT655" t="e">
        <v>#N/A</v>
      </c>
      <c r="CU655" t="e">
        <v>#N/A</v>
      </c>
      <c r="CV655" t="e">
        <v>#N/A</v>
      </c>
      <c r="CW655" t="e">
        <v>#N/A</v>
      </c>
      <c r="CX655" t="e">
        <v>#N/A</v>
      </c>
      <c r="CY655" t="e">
        <v>#N/A</v>
      </c>
      <c r="CZ655" t="e">
        <v>#N/A</v>
      </c>
      <c r="DA655" t="e">
        <v>#N/A</v>
      </c>
      <c r="DB655" t="e">
        <v>#N/A</v>
      </c>
      <c r="DC655" t="e">
        <v>#N/A</v>
      </c>
      <c r="DD655" t="e">
        <v>#N/A</v>
      </c>
      <c r="DE655" t="e">
        <v>#N/A</v>
      </c>
      <c r="DF655" t="e">
        <v>#N/A</v>
      </c>
      <c r="DG655" t="e">
        <v>#N/A</v>
      </c>
      <c r="DH655" t="e">
        <v>#N/A</v>
      </c>
      <c r="DI655" t="e">
        <v>#N/A</v>
      </c>
    </row>
    <row r="656" spans="13:113">
      <c r="M656" t="str">
        <f t="shared" si="80"/>
        <v>"//*[@class=\"</v>
      </c>
      <c r="N656" t="str">
        <f t="shared" si="75"/>
        <v/>
      </c>
      <c r="O656" s="4" t="str">
        <f t="shared" si="76"/>
        <v>click</v>
      </c>
      <c r="P656" t="str">
        <f t="shared" si="77"/>
        <v>();</v>
      </c>
      <c r="Q656" t="str">
        <f t="shared" si="78"/>
        <v/>
      </c>
      <c r="R656" t="str">
        <f t="shared" si="82"/>
        <v/>
      </c>
      <c r="S656" s="1" t="str">
        <f t="shared" si="83"/>
        <v/>
      </c>
      <c r="CT656" t="e">
        <v>#N/A</v>
      </c>
      <c r="CU656" t="e">
        <v>#N/A</v>
      </c>
      <c r="CV656" t="e">
        <v>#N/A</v>
      </c>
      <c r="CW656" t="e">
        <v>#N/A</v>
      </c>
      <c r="CX656" t="e">
        <v>#N/A</v>
      </c>
      <c r="CY656" t="e">
        <v>#N/A</v>
      </c>
      <c r="CZ656" t="e">
        <v>#N/A</v>
      </c>
      <c r="DA656" t="e">
        <v>#N/A</v>
      </c>
      <c r="DB656" t="e">
        <v>#N/A</v>
      </c>
      <c r="DC656" t="e">
        <v>#N/A</v>
      </c>
      <c r="DD656" t="e">
        <v>#N/A</v>
      </c>
      <c r="DE656" t="e">
        <v>#N/A</v>
      </c>
      <c r="DF656" t="e">
        <v>#N/A</v>
      </c>
      <c r="DG656" t="e">
        <v>#N/A</v>
      </c>
      <c r="DH656" t="e">
        <v>#N/A</v>
      </c>
      <c r="DI656" t="e">
        <v>#N/A</v>
      </c>
    </row>
    <row r="657" spans="13:113">
      <c r="M657" t="str">
        <f t="shared" si="80"/>
        <v>"//*[@class=\"</v>
      </c>
      <c r="N657" t="str">
        <f t="shared" si="75"/>
        <v/>
      </c>
      <c r="O657" s="4" t="str">
        <f t="shared" si="76"/>
        <v>click</v>
      </c>
      <c r="P657" t="str">
        <f t="shared" si="77"/>
        <v>();</v>
      </c>
      <c r="Q657" t="str">
        <f t="shared" si="78"/>
        <v/>
      </c>
      <c r="R657" t="str">
        <f t="shared" si="82"/>
        <v/>
      </c>
      <c r="S657" s="1" t="str">
        <f t="shared" si="83"/>
        <v/>
      </c>
      <c r="CT657" t="e">
        <v>#N/A</v>
      </c>
      <c r="CU657" t="e">
        <v>#N/A</v>
      </c>
      <c r="CV657" t="e">
        <v>#N/A</v>
      </c>
      <c r="CW657" t="e">
        <v>#N/A</v>
      </c>
      <c r="CX657" t="e">
        <v>#N/A</v>
      </c>
      <c r="CY657" t="e">
        <v>#N/A</v>
      </c>
      <c r="CZ657" t="e">
        <v>#N/A</v>
      </c>
      <c r="DA657" t="e">
        <v>#N/A</v>
      </c>
      <c r="DB657" t="e">
        <v>#N/A</v>
      </c>
      <c r="DC657" t="e">
        <v>#N/A</v>
      </c>
      <c r="DD657" t="e">
        <v>#N/A</v>
      </c>
      <c r="DE657" t="e">
        <v>#N/A</v>
      </c>
      <c r="DF657" t="e">
        <v>#N/A</v>
      </c>
      <c r="DG657" t="e">
        <v>#N/A</v>
      </c>
      <c r="DH657" t="e">
        <v>#N/A</v>
      </c>
      <c r="DI657" t="e">
        <v>#N/A</v>
      </c>
    </row>
    <row r="658" spans="13:113">
      <c r="M658" t="str">
        <f t="shared" si="80"/>
        <v>"//*[@class=\"</v>
      </c>
      <c r="N658" t="str">
        <f t="shared" si="75"/>
        <v/>
      </c>
      <c r="O658" s="4" t="str">
        <f t="shared" si="76"/>
        <v>click</v>
      </c>
      <c r="P658" t="str">
        <f t="shared" si="77"/>
        <v>();</v>
      </c>
      <c r="Q658" t="str">
        <f t="shared" si="78"/>
        <v/>
      </c>
      <c r="R658" t="str">
        <f t="shared" si="82"/>
        <v/>
      </c>
      <c r="S658" s="1" t="str">
        <f t="shared" si="83"/>
        <v/>
      </c>
      <c r="CT658" t="e">
        <v>#N/A</v>
      </c>
      <c r="CU658" t="e">
        <v>#N/A</v>
      </c>
      <c r="CV658" t="e">
        <v>#N/A</v>
      </c>
      <c r="CW658" t="e">
        <v>#N/A</v>
      </c>
      <c r="CX658" t="e">
        <v>#N/A</v>
      </c>
      <c r="CY658" t="e">
        <v>#N/A</v>
      </c>
      <c r="CZ658" t="e">
        <v>#N/A</v>
      </c>
      <c r="DA658" t="e">
        <v>#N/A</v>
      </c>
      <c r="DB658" t="e">
        <v>#N/A</v>
      </c>
      <c r="DC658" t="e">
        <v>#N/A</v>
      </c>
      <c r="DD658" t="e">
        <v>#N/A</v>
      </c>
      <c r="DE658" t="e">
        <v>#N/A</v>
      </c>
      <c r="DF658" t="e">
        <v>#N/A</v>
      </c>
      <c r="DG658" t="e">
        <v>#N/A</v>
      </c>
      <c r="DH658" t="e">
        <v>#N/A</v>
      </c>
      <c r="DI658" t="e">
        <v>#N/A</v>
      </c>
    </row>
    <row r="659" spans="13:113">
      <c r="M659" t="str">
        <f t="shared" si="80"/>
        <v>"//*[@class=\"</v>
      </c>
      <c r="N659" t="str">
        <f t="shared" si="75"/>
        <v/>
      </c>
      <c r="O659" s="4" t="str">
        <f t="shared" si="76"/>
        <v>click</v>
      </c>
      <c r="P659" t="str">
        <f t="shared" si="77"/>
        <v>();</v>
      </c>
      <c r="Q659" t="str">
        <f t="shared" si="78"/>
        <v/>
      </c>
      <c r="R659" t="str">
        <f t="shared" si="82"/>
        <v/>
      </c>
      <c r="S659" s="1" t="str">
        <f t="shared" si="83"/>
        <v/>
      </c>
      <c r="CT659" t="e">
        <v>#N/A</v>
      </c>
      <c r="CU659" t="e">
        <v>#N/A</v>
      </c>
      <c r="CV659" t="e">
        <v>#N/A</v>
      </c>
      <c r="CW659" t="e">
        <v>#N/A</v>
      </c>
      <c r="CX659" t="e">
        <v>#N/A</v>
      </c>
      <c r="CY659" t="e">
        <v>#N/A</v>
      </c>
      <c r="CZ659" t="e">
        <v>#N/A</v>
      </c>
      <c r="DA659" t="e">
        <v>#N/A</v>
      </c>
      <c r="DB659" t="e">
        <v>#N/A</v>
      </c>
      <c r="DC659" t="e">
        <v>#N/A</v>
      </c>
      <c r="DD659" t="e">
        <v>#N/A</v>
      </c>
      <c r="DE659" t="e">
        <v>#N/A</v>
      </c>
      <c r="DF659" t="e">
        <v>#N/A</v>
      </c>
      <c r="DG659" t="e">
        <v>#N/A</v>
      </c>
      <c r="DH659" t="e">
        <v>#N/A</v>
      </c>
      <c r="DI659" t="e">
        <v>#N/A</v>
      </c>
    </row>
    <row r="660" spans="13:113">
      <c r="M660" t="str">
        <f t="shared" si="80"/>
        <v>"//*[@class=\"</v>
      </c>
      <c r="N660" t="str">
        <f t="shared" si="75"/>
        <v/>
      </c>
      <c r="O660" s="4" t="str">
        <f t="shared" si="76"/>
        <v>click</v>
      </c>
      <c r="P660" t="str">
        <f t="shared" si="77"/>
        <v>();</v>
      </c>
      <c r="Q660" t="str">
        <f t="shared" si="78"/>
        <v/>
      </c>
      <c r="R660" t="str">
        <f t="shared" si="82"/>
        <v/>
      </c>
      <c r="S660" s="1" t="str">
        <f t="shared" si="83"/>
        <v/>
      </c>
      <c r="CT660" t="e">
        <v>#N/A</v>
      </c>
      <c r="CU660" t="e">
        <v>#N/A</v>
      </c>
      <c r="CV660" t="e">
        <v>#N/A</v>
      </c>
      <c r="CW660" t="e">
        <v>#N/A</v>
      </c>
      <c r="CX660" t="e">
        <v>#N/A</v>
      </c>
      <c r="CY660" t="e">
        <v>#N/A</v>
      </c>
      <c r="CZ660" t="e">
        <v>#N/A</v>
      </c>
      <c r="DA660" t="e">
        <v>#N/A</v>
      </c>
      <c r="DB660" t="e">
        <v>#N/A</v>
      </c>
      <c r="DC660" t="e">
        <v>#N/A</v>
      </c>
      <c r="DD660" t="e">
        <v>#N/A</v>
      </c>
      <c r="DE660" t="e">
        <v>#N/A</v>
      </c>
      <c r="DF660" t="e">
        <v>#N/A</v>
      </c>
      <c r="DG660" t="e">
        <v>#N/A</v>
      </c>
      <c r="DH660" t="e">
        <v>#N/A</v>
      </c>
      <c r="DI660" t="e">
        <v>#N/A</v>
      </c>
    </row>
    <row r="661" spans="13:113">
      <c r="M661" t="str">
        <f t="shared" si="80"/>
        <v>"//*[@class=\"</v>
      </c>
      <c r="N661" t="str">
        <f t="shared" ref="N661:N724" si="84">IF(A661="Y",""""&amp;C661&amp;""""&amp;": "&amp;M661&amp;",","")</f>
        <v/>
      </c>
      <c r="O661" s="4" t="str">
        <f t="shared" ref="O661:O724" si="85">IF(D661="input","fill",IF(I661&lt;&gt;"","innerText",IF(J661="Y",$T$7,"click")))</f>
        <v>click</v>
      </c>
      <c r="P661" t="str">
        <f t="shared" ref="P661:P724" si="86">IF(OR(O661="Click",O661="innerText"),"();","("&amp;""""&amp;K661&amp;""""&amp;");")</f>
        <v>();</v>
      </c>
      <c r="Q661" t="str">
        <f t="shared" si="78"/>
        <v/>
      </c>
      <c r="R661" t="str">
        <f t="shared" si="82"/>
        <v/>
      </c>
      <c r="S661" s="1" t="str">
        <f t="shared" si="83"/>
        <v/>
      </c>
      <c r="CT661" t="e">
        <v>#N/A</v>
      </c>
      <c r="CU661" t="e">
        <v>#N/A</v>
      </c>
      <c r="CV661" t="e">
        <v>#N/A</v>
      </c>
      <c r="CW661" t="e">
        <v>#N/A</v>
      </c>
      <c r="CX661" t="e">
        <v>#N/A</v>
      </c>
      <c r="CY661" t="e">
        <v>#N/A</v>
      </c>
      <c r="CZ661" t="e">
        <v>#N/A</v>
      </c>
      <c r="DA661" t="e">
        <v>#N/A</v>
      </c>
      <c r="DB661" t="e">
        <v>#N/A</v>
      </c>
      <c r="DC661" t="e">
        <v>#N/A</v>
      </c>
      <c r="DD661" t="e">
        <v>#N/A</v>
      </c>
      <c r="DE661" t="e">
        <v>#N/A</v>
      </c>
      <c r="DF661" t="e">
        <v>#N/A</v>
      </c>
      <c r="DG661" t="e">
        <v>#N/A</v>
      </c>
      <c r="DH661" t="e">
        <v>#N/A</v>
      </c>
      <c r="DI661" t="e">
        <v>#N/A</v>
      </c>
    </row>
    <row r="662" spans="13:113">
      <c r="M662" t="str">
        <f t="shared" si="80"/>
        <v>"//*[@class=\"</v>
      </c>
      <c r="N662" t="str">
        <f t="shared" si="84"/>
        <v/>
      </c>
      <c r="O662" s="4" t="str">
        <f t="shared" si="85"/>
        <v>click</v>
      </c>
      <c r="P662" t="str">
        <f t="shared" si="86"/>
        <v>();</v>
      </c>
      <c r="Q662" t="str">
        <f t="shared" si="78"/>
        <v/>
      </c>
      <c r="R662" t="str">
        <f t="shared" si="82"/>
        <v/>
      </c>
      <c r="S662" s="1" t="str">
        <f t="shared" si="83"/>
        <v/>
      </c>
      <c r="CT662" t="e">
        <v>#N/A</v>
      </c>
      <c r="CU662" t="e">
        <v>#N/A</v>
      </c>
      <c r="CV662" t="e">
        <v>#N/A</v>
      </c>
      <c r="CW662" t="e">
        <v>#N/A</v>
      </c>
      <c r="CX662" t="e">
        <v>#N/A</v>
      </c>
      <c r="CY662" t="e">
        <v>#N/A</v>
      </c>
      <c r="CZ662" t="e">
        <v>#N/A</v>
      </c>
      <c r="DA662" t="e">
        <v>#N/A</v>
      </c>
      <c r="DB662" t="e">
        <v>#N/A</v>
      </c>
      <c r="DC662" t="e">
        <v>#N/A</v>
      </c>
      <c r="DD662" t="e">
        <v>#N/A</v>
      </c>
      <c r="DE662" t="e">
        <v>#N/A</v>
      </c>
      <c r="DF662" t="e">
        <v>#N/A</v>
      </c>
      <c r="DG662" t="e">
        <v>#N/A</v>
      </c>
      <c r="DH662" t="e">
        <v>#N/A</v>
      </c>
      <c r="DI662" t="e">
        <v>#N/A</v>
      </c>
    </row>
    <row r="663" spans="13:113">
      <c r="M663" t="str">
        <f t="shared" si="80"/>
        <v>"//*[@class=\"</v>
      </c>
      <c r="N663" t="str">
        <f t="shared" si="84"/>
        <v/>
      </c>
      <c r="O663" s="4" t="str">
        <f t="shared" si="85"/>
        <v>click</v>
      </c>
      <c r="P663" t="str">
        <f t="shared" si="86"/>
        <v>();</v>
      </c>
      <c r="Q663" t="str">
        <f t="shared" si="78"/>
        <v/>
      </c>
      <c r="R663" t="str">
        <f t="shared" si="82"/>
        <v/>
      </c>
      <c r="S663" s="1" t="str">
        <f t="shared" si="83"/>
        <v/>
      </c>
      <c r="CT663" t="e">
        <v>#N/A</v>
      </c>
      <c r="CU663" t="e">
        <v>#N/A</v>
      </c>
      <c r="CV663" t="e">
        <v>#N/A</v>
      </c>
      <c r="CW663" t="e">
        <v>#N/A</v>
      </c>
      <c r="CX663" t="e">
        <v>#N/A</v>
      </c>
      <c r="CY663" t="e">
        <v>#N/A</v>
      </c>
      <c r="CZ663" t="e">
        <v>#N/A</v>
      </c>
      <c r="DA663" t="e">
        <v>#N/A</v>
      </c>
      <c r="DB663" t="e">
        <v>#N/A</v>
      </c>
      <c r="DC663" t="e">
        <v>#N/A</v>
      </c>
      <c r="DD663" t="e">
        <v>#N/A</v>
      </c>
      <c r="DE663" t="e">
        <v>#N/A</v>
      </c>
      <c r="DF663" t="e">
        <v>#N/A</v>
      </c>
      <c r="DG663" t="e">
        <v>#N/A</v>
      </c>
      <c r="DH663" t="e">
        <v>#N/A</v>
      </c>
      <c r="DI663" t="e">
        <v>#N/A</v>
      </c>
    </row>
    <row r="664" spans="13:113">
      <c r="M664" t="str">
        <f t="shared" si="80"/>
        <v>"//*[@class=\"</v>
      </c>
      <c r="N664" t="str">
        <f t="shared" si="84"/>
        <v/>
      </c>
      <c r="O664" s="4" t="str">
        <f t="shared" si="85"/>
        <v>click</v>
      </c>
      <c r="P664" t="str">
        <f t="shared" si="86"/>
        <v>();</v>
      </c>
      <c r="Q664" t="str">
        <f t="shared" si="78"/>
        <v/>
      </c>
      <c r="R664" t="str">
        <f t="shared" si="82"/>
        <v/>
      </c>
      <c r="S664" s="1" t="str">
        <f t="shared" si="83"/>
        <v/>
      </c>
      <c r="CT664" t="e">
        <v>#N/A</v>
      </c>
      <c r="CU664" t="e">
        <v>#N/A</v>
      </c>
      <c r="CV664" t="e">
        <v>#N/A</v>
      </c>
      <c r="CW664" t="e">
        <v>#N/A</v>
      </c>
      <c r="CX664" t="e">
        <v>#N/A</v>
      </c>
      <c r="CY664" t="e">
        <v>#N/A</v>
      </c>
      <c r="CZ664" t="e">
        <v>#N/A</v>
      </c>
      <c r="DA664" t="e">
        <v>#N/A</v>
      </c>
      <c r="DB664" t="e">
        <v>#N/A</v>
      </c>
      <c r="DC664" t="e">
        <v>#N/A</v>
      </c>
      <c r="DD664" t="e">
        <v>#N/A</v>
      </c>
      <c r="DE664" t="e">
        <v>#N/A</v>
      </c>
      <c r="DF664" t="e">
        <v>#N/A</v>
      </c>
      <c r="DG664" t="e">
        <v>#N/A</v>
      </c>
      <c r="DH664" t="e">
        <v>#N/A</v>
      </c>
      <c r="DI664" t="e">
        <v>#N/A</v>
      </c>
    </row>
    <row r="665" spans="13:113">
      <c r="M665" t="str">
        <f t="shared" si="80"/>
        <v>"//*[@class=\"</v>
      </c>
      <c r="N665" t="str">
        <f t="shared" si="84"/>
        <v/>
      </c>
      <c r="O665" s="4" t="str">
        <f t="shared" si="85"/>
        <v>click</v>
      </c>
      <c r="P665" t="str">
        <f t="shared" si="86"/>
        <v>();</v>
      </c>
      <c r="Q665" t="str">
        <f t="shared" si="78"/>
        <v/>
      </c>
      <c r="R665" t="str">
        <f t="shared" si="82"/>
        <v/>
      </c>
      <c r="S665" s="1" t="str">
        <f t="shared" si="83"/>
        <v/>
      </c>
      <c r="CT665" t="e">
        <v>#N/A</v>
      </c>
      <c r="CU665" t="e">
        <v>#N/A</v>
      </c>
      <c r="CV665" t="e">
        <v>#N/A</v>
      </c>
      <c r="CW665" t="e">
        <v>#N/A</v>
      </c>
      <c r="CX665" t="e">
        <v>#N/A</v>
      </c>
      <c r="CY665" t="e">
        <v>#N/A</v>
      </c>
      <c r="CZ665" t="e">
        <v>#N/A</v>
      </c>
      <c r="DA665" t="e">
        <v>#N/A</v>
      </c>
      <c r="DB665" t="e">
        <v>#N/A</v>
      </c>
      <c r="DC665" t="e">
        <v>#N/A</v>
      </c>
      <c r="DD665" t="e">
        <v>#N/A</v>
      </c>
      <c r="DE665" t="e">
        <v>#N/A</v>
      </c>
      <c r="DF665" t="e">
        <v>#N/A</v>
      </c>
      <c r="DG665" t="e">
        <v>#N/A</v>
      </c>
      <c r="DH665" t="e">
        <v>#N/A</v>
      </c>
      <c r="DI665" t="e">
        <v>#N/A</v>
      </c>
    </row>
    <row r="666" spans="13:113">
      <c r="M666" t="str">
        <f t="shared" si="80"/>
        <v>"//*[@class=\"</v>
      </c>
      <c r="N666" t="str">
        <f t="shared" si="84"/>
        <v/>
      </c>
      <c r="O666" s="4" t="str">
        <f t="shared" si="85"/>
        <v>click</v>
      </c>
      <c r="P666" t="str">
        <f t="shared" si="86"/>
        <v>();</v>
      </c>
      <c r="Q666" t="str">
        <f t="shared" si="78"/>
        <v/>
      </c>
      <c r="R666" t="str">
        <f t="shared" si="82"/>
        <v/>
      </c>
      <c r="S666" s="1" t="str">
        <f t="shared" si="83"/>
        <v/>
      </c>
      <c r="CT666" t="e">
        <v>#N/A</v>
      </c>
      <c r="CU666" t="e">
        <v>#N/A</v>
      </c>
      <c r="CV666" t="e">
        <v>#N/A</v>
      </c>
      <c r="CW666" t="e">
        <v>#N/A</v>
      </c>
      <c r="CX666" t="e">
        <v>#N/A</v>
      </c>
      <c r="CY666" t="e">
        <v>#N/A</v>
      </c>
      <c r="CZ666" t="e">
        <v>#N/A</v>
      </c>
      <c r="DA666" t="e">
        <v>#N/A</v>
      </c>
      <c r="DB666" t="e">
        <v>#N/A</v>
      </c>
      <c r="DC666" t="e">
        <v>#N/A</v>
      </c>
      <c r="DD666" t="e">
        <v>#N/A</v>
      </c>
      <c r="DE666" t="e">
        <v>#N/A</v>
      </c>
      <c r="DF666" t="e">
        <v>#N/A</v>
      </c>
      <c r="DG666" t="e">
        <v>#N/A</v>
      </c>
      <c r="DH666" t="e">
        <v>#N/A</v>
      </c>
      <c r="DI666" t="e">
        <v>#N/A</v>
      </c>
    </row>
    <row r="667" spans="13:113">
      <c r="M667" t="str">
        <f t="shared" si="80"/>
        <v>"//*[@class=\"</v>
      </c>
      <c r="N667" t="str">
        <f t="shared" si="84"/>
        <v/>
      </c>
      <c r="O667" s="4" t="str">
        <f t="shared" si="85"/>
        <v>click</v>
      </c>
      <c r="P667" t="str">
        <f t="shared" si="86"/>
        <v>();</v>
      </c>
      <c r="Q667" t="str">
        <f t="shared" si="78"/>
        <v/>
      </c>
      <c r="R667" t="str">
        <f t="shared" si="82"/>
        <v/>
      </c>
      <c r="S667" s="1" t="str">
        <f t="shared" si="83"/>
        <v/>
      </c>
      <c r="CT667" t="e">
        <v>#N/A</v>
      </c>
      <c r="CU667" t="e">
        <v>#N/A</v>
      </c>
      <c r="CV667" t="e">
        <v>#N/A</v>
      </c>
      <c r="CW667" t="e">
        <v>#N/A</v>
      </c>
      <c r="CX667" t="e">
        <v>#N/A</v>
      </c>
      <c r="CY667" t="e">
        <v>#N/A</v>
      </c>
      <c r="CZ667" t="e">
        <v>#N/A</v>
      </c>
      <c r="DA667" t="e">
        <v>#N/A</v>
      </c>
      <c r="DB667" t="e">
        <v>#N/A</v>
      </c>
      <c r="DC667" t="e">
        <v>#N/A</v>
      </c>
      <c r="DD667" t="e">
        <v>#N/A</v>
      </c>
      <c r="DE667" t="e">
        <v>#N/A</v>
      </c>
      <c r="DF667" t="e">
        <v>#N/A</v>
      </c>
      <c r="DG667" t="e">
        <v>#N/A</v>
      </c>
      <c r="DH667" t="e">
        <v>#N/A</v>
      </c>
      <c r="DI667" t="e">
        <v>#N/A</v>
      </c>
    </row>
    <row r="668" spans="13:113">
      <c r="M668" t="str">
        <f t="shared" si="80"/>
        <v>"//*[@class=\"</v>
      </c>
      <c r="N668" t="str">
        <f t="shared" si="84"/>
        <v/>
      </c>
      <c r="O668" s="4" t="str">
        <f t="shared" si="85"/>
        <v>click</v>
      </c>
      <c r="P668" t="str">
        <f t="shared" si="86"/>
        <v>();</v>
      </c>
      <c r="Q668" t="str">
        <f t="shared" si="78"/>
        <v/>
      </c>
      <c r="R668" t="str">
        <f t="shared" si="82"/>
        <v/>
      </c>
      <c r="S668" s="1" t="str">
        <f t="shared" si="83"/>
        <v/>
      </c>
      <c r="CT668" t="e">
        <v>#N/A</v>
      </c>
      <c r="CU668" t="e">
        <v>#N/A</v>
      </c>
      <c r="CV668" t="e">
        <v>#N/A</v>
      </c>
      <c r="CW668" t="e">
        <v>#N/A</v>
      </c>
      <c r="CX668" t="e">
        <v>#N/A</v>
      </c>
      <c r="CY668" t="e">
        <v>#N/A</v>
      </c>
      <c r="CZ668" t="e">
        <v>#N/A</v>
      </c>
      <c r="DA668" t="e">
        <v>#N/A</v>
      </c>
      <c r="DB668" t="e">
        <v>#N/A</v>
      </c>
      <c r="DC668" t="e">
        <v>#N/A</v>
      </c>
      <c r="DD668" t="e">
        <v>#N/A</v>
      </c>
      <c r="DE668" t="e">
        <v>#N/A</v>
      </c>
      <c r="DF668" t="e">
        <v>#N/A</v>
      </c>
      <c r="DG668" t="e">
        <v>#N/A</v>
      </c>
      <c r="DH668" t="e">
        <v>#N/A</v>
      </c>
      <c r="DI668" t="e">
        <v>#N/A</v>
      </c>
    </row>
    <row r="669" spans="13:113">
      <c r="M669" t="str">
        <f t="shared" si="80"/>
        <v>"//*[@class=\"</v>
      </c>
      <c r="N669" t="str">
        <f t="shared" si="84"/>
        <v/>
      </c>
      <c r="O669" s="4" t="str">
        <f t="shared" si="85"/>
        <v>click</v>
      </c>
      <c r="P669" t="str">
        <f t="shared" si="86"/>
        <v>();</v>
      </c>
      <c r="Q669" t="str">
        <f t="shared" ref="Q669:Q721" si="87">IF(A669="Y",IF(H669&lt;&gt;"Xpath",M669&amp;F669&amp;N669,""""&amp;F669&amp;""""),"")</f>
        <v/>
      </c>
      <c r="R669" t="str">
        <f t="shared" si="82"/>
        <v/>
      </c>
      <c r="S669" s="1" t="str">
        <f t="shared" si="83"/>
        <v/>
      </c>
      <c r="CT669" t="e">
        <v>#N/A</v>
      </c>
      <c r="CU669" t="e">
        <v>#N/A</v>
      </c>
      <c r="CV669" t="e">
        <v>#N/A</v>
      </c>
      <c r="CW669" t="e">
        <v>#N/A</v>
      </c>
      <c r="CX669" t="e">
        <v>#N/A</v>
      </c>
      <c r="CY669" t="e">
        <v>#N/A</v>
      </c>
      <c r="CZ669" t="e">
        <v>#N/A</v>
      </c>
      <c r="DA669" t="e">
        <v>#N/A</v>
      </c>
      <c r="DB669" t="e">
        <v>#N/A</v>
      </c>
      <c r="DC669" t="e">
        <v>#N/A</v>
      </c>
      <c r="DD669" t="e">
        <v>#N/A</v>
      </c>
      <c r="DE669" t="e">
        <v>#N/A</v>
      </c>
      <c r="DF669" t="e">
        <v>#N/A</v>
      </c>
      <c r="DG669" t="e">
        <v>#N/A</v>
      </c>
      <c r="DH669" t="e">
        <v>#N/A</v>
      </c>
      <c r="DI669" t="e">
        <v>#N/A</v>
      </c>
    </row>
    <row r="670" spans="13:113">
      <c r="M670" t="str">
        <f t="shared" si="80"/>
        <v>"//*[@class=\"</v>
      </c>
      <c r="N670" t="str">
        <f t="shared" si="84"/>
        <v/>
      </c>
      <c r="O670" s="4" t="str">
        <f t="shared" si="85"/>
        <v>click</v>
      </c>
      <c r="P670" t="str">
        <f t="shared" si="86"/>
        <v>();</v>
      </c>
      <c r="Q670" t="str">
        <f t="shared" si="87"/>
        <v/>
      </c>
      <c r="R670" t="str">
        <f t="shared" si="82"/>
        <v/>
      </c>
      <c r="S670" s="1" t="str">
        <f t="shared" si="83"/>
        <v/>
      </c>
      <c r="CT670" t="e">
        <v>#N/A</v>
      </c>
      <c r="CU670" t="e">
        <v>#N/A</v>
      </c>
      <c r="CV670" t="e">
        <v>#N/A</v>
      </c>
      <c r="CW670" t="e">
        <v>#N/A</v>
      </c>
      <c r="CX670" t="e">
        <v>#N/A</v>
      </c>
      <c r="CY670" t="e">
        <v>#N/A</v>
      </c>
      <c r="CZ670" t="e">
        <v>#N/A</v>
      </c>
      <c r="DA670" t="e">
        <v>#N/A</v>
      </c>
      <c r="DB670" t="e">
        <v>#N/A</v>
      </c>
      <c r="DC670" t="e">
        <v>#N/A</v>
      </c>
      <c r="DD670" t="e">
        <v>#N/A</v>
      </c>
      <c r="DE670" t="e">
        <v>#N/A</v>
      </c>
      <c r="DF670" t="e">
        <v>#N/A</v>
      </c>
      <c r="DG670" t="e">
        <v>#N/A</v>
      </c>
      <c r="DH670" t="e">
        <v>#N/A</v>
      </c>
      <c r="DI670" t="e">
        <v>#N/A</v>
      </c>
    </row>
    <row r="671" spans="13:113">
      <c r="M671" t="str">
        <f t="shared" si="80"/>
        <v>"//*[@class=\"</v>
      </c>
      <c r="N671" t="str">
        <f t="shared" si="84"/>
        <v/>
      </c>
      <c r="O671" s="4" t="str">
        <f t="shared" si="85"/>
        <v>click</v>
      </c>
      <c r="P671" t="str">
        <f t="shared" si="86"/>
        <v>();</v>
      </c>
      <c r="Q671" t="str">
        <f t="shared" si="87"/>
        <v/>
      </c>
      <c r="R671" t="str">
        <f t="shared" si="82"/>
        <v/>
      </c>
      <c r="S671" s="1" t="str">
        <f t="shared" si="83"/>
        <v/>
      </c>
      <c r="CT671" t="e">
        <v>#N/A</v>
      </c>
      <c r="CU671" t="e">
        <v>#N/A</v>
      </c>
      <c r="CV671" t="e">
        <v>#N/A</v>
      </c>
      <c r="CW671" t="e">
        <v>#N/A</v>
      </c>
      <c r="CX671" t="e">
        <v>#N/A</v>
      </c>
      <c r="CY671" t="e">
        <v>#N/A</v>
      </c>
      <c r="CZ671" t="e">
        <v>#N/A</v>
      </c>
      <c r="DA671" t="e">
        <v>#N/A</v>
      </c>
      <c r="DB671" t="e">
        <v>#N/A</v>
      </c>
      <c r="DC671" t="e">
        <v>#N/A</v>
      </c>
      <c r="DD671" t="e">
        <v>#N/A</v>
      </c>
      <c r="DE671" t="e">
        <v>#N/A</v>
      </c>
      <c r="DF671" t="e">
        <v>#N/A</v>
      </c>
      <c r="DG671" t="e">
        <v>#N/A</v>
      </c>
      <c r="DH671" t="e">
        <v>#N/A</v>
      </c>
      <c r="DI671" t="e">
        <v>#N/A</v>
      </c>
    </row>
    <row r="672" spans="13:113">
      <c r="M672" t="str">
        <f t="shared" si="80"/>
        <v>"//*[@class=\"</v>
      </c>
      <c r="N672" t="str">
        <f t="shared" si="84"/>
        <v/>
      </c>
      <c r="O672" s="4" t="str">
        <f t="shared" si="85"/>
        <v>click</v>
      </c>
      <c r="P672" t="str">
        <f t="shared" si="86"/>
        <v>();</v>
      </c>
      <c r="Q672" t="str">
        <f t="shared" si="87"/>
        <v/>
      </c>
      <c r="R672" t="str">
        <f t="shared" si="82"/>
        <v/>
      </c>
      <c r="S672" s="1" t="str">
        <f t="shared" si="83"/>
        <v/>
      </c>
      <c r="CT672" t="e">
        <v>#N/A</v>
      </c>
      <c r="CU672" t="e">
        <v>#N/A</v>
      </c>
      <c r="CV672" t="e">
        <v>#N/A</v>
      </c>
      <c r="CW672" t="e">
        <v>#N/A</v>
      </c>
      <c r="CX672" t="e">
        <v>#N/A</v>
      </c>
      <c r="CY672" t="e">
        <v>#N/A</v>
      </c>
      <c r="CZ672" t="e">
        <v>#N/A</v>
      </c>
      <c r="DA672" t="e">
        <v>#N/A</v>
      </c>
      <c r="DB672" t="e">
        <v>#N/A</v>
      </c>
      <c r="DC672" t="e">
        <v>#N/A</v>
      </c>
      <c r="DD672" t="e">
        <v>#N/A</v>
      </c>
      <c r="DE672" t="e">
        <v>#N/A</v>
      </c>
      <c r="DF672" t="e">
        <v>#N/A</v>
      </c>
      <c r="DG672" t="e">
        <v>#N/A</v>
      </c>
      <c r="DH672" t="e">
        <v>#N/A</v>
      </c>
      <c r="DI672" t="e">
        <v>#N/A</v>
      </c>
    </row>
    <row r="673" spans="13:113">
      <c r="M673" t="str">
        <f t="shared" si="80"/>
        <v>"//*[@class=\"</v>
      </c>
      <c r="N673" t="str">
        <f t="shared" si="84"/>
        <v/>
      </c>
      <c r="O673" s="4" t="str">
        <f t="shared" si="85"/>
        <v>click</v>
      </c>
      <c r="P673" t="str">
        <f t="shared" si="86"/>
        <v>();</v>
      </c>
      <c r="Q673" t="str">
        <f t="shared" si="87"/>
        <v/>
      </c>
      <c r="R673" t="str">
        <f t="shared" si="82"/>
        <v/>
      </c>
      <c r="S673" s="1" t="str">
        <f t="shared" si="83"/>
        <v/>
      </c>
      <c r="CT673" t="e">
        <v>#N/A</v>
      </c>
      <c r="CU673" t="e">
        <v>#N/A</v>
      </c>
      <c r="CV673" t="e">
        <v>#N/A</v>
      </c>
      <c r="CW673" t="e">
        <v>#N/A</v>
      </c>
      <c r="CX673" t="e">
        <v>#N/A</v>
      </c>
      <c r="CY673" t="e">
        <v>#N/A</v>
      </c>
      <c r="CZ673" t="e">
        <v>#N/A</v>
      </c>
      <c r="DA673" t="e">
        <v>#N/A</v>
      </c>
      <c r="DB673" t="e">
        <v>#N/A</v>
      </c>
      <c r="DC673" t="e">
        <v>#N/A</v>
      </c>
      <c r="DD673" t="e">
        <v>#N/A</v>
      </c>
      <c r="DE673" t="e">
        <v>#N/A</v>
      </c>
      <c r="DF673" t="e">
        <v>#N/A</v>
      </c>
      <c r="DG673" t="e">
        <v>#N/A</v>
      </c>
      <c r="DH673" t="e">
        <v>#N/A</v>
      </c>
      <c r="DI673" t="e">
        <v>#N/A</v>
      </c>
    </row>
    <row r="674" spans="13:113">
      <c r="M674" t="str">
        <f t="shared" si="80"/>
        <v>"//*[@class=\"</v>
      </c>
      <c r="N674" t="str">
        <f t="shared" si="84"/>
        <v/>
      </c>
      <c r="O674" s="4" t="str">
        <f t="shared" si="85"/>
        <v>click</v>
      </c>
      <c r="P674" t="str">
        <f t="shared" si="86"/>
        <v>();</v>
      </c>
      <c r="Q674" t="str">
        <f t="shared" si="87"/>
        <v/>
      </c>
      <c r="R674" t="str">
        <f t="shared" si="82"/>
        <v/>
      </c>
      <c r="S674" s="1" t="str">
        <f t="shared" si="83"/>
        <v/>
      </c>
      <c r="CT674" t="e">
        <v>#N/A</v>
      </c>
      <c r="CU674" t="e">
        <v>#N/A</v>
      </c>
      <c r="CV674" t="e">
        <v>#N/A</v>
      </c>
      <c r="CW674" t="e">
        <v>#N/A</v>
      </c>
      <c r="CX674" t="e">
        <v>#N/A</v>
      </c>
      <c r="CY674" t="e">
        <v>#N/A</v>
      </c>
      <c r="CZ674" t="e">
        <v>#N/A</v>
      </c>
      <c r="DA674" t="e">
        <v>#N/A</v>
      </c>
      <c r="DB674" t="e">
        <v>#N/A</v>
      </c>
      <c r="DC674" t="e">
        <v>#N/A</v>
      </c>
      <c r="DD674" t="e">
        <v>#N/A</v>
      </c>
      <c r="DE674" t="e">
        <v>#N/A</v>
      </c>
      <c r="DF674" t="e">
        <v>#N/A</v>
      </c>
      <c r="DG674" t="e">
        <v>#N/A</v>
      </c>
      <c r="DH674" t="e">
        <v>#N/A</v>
      </c>
      <c r="DI674" t="e">
        <v>#N/A</v>
      </c>
    </row>
    <row r="675" spans="13:113">
      <c r="M675" t="str">
        <f t="shared" si="80"/>
        <v>"//*[@class=\"</v>
      </c>
      <c r="N675" t="str">
        <f t="shared" si="84"/>
        <v/>
      </c>
      <c r="O675" s="4" t="str">
        <f t="shared" si="85"/>
        <v>click</v>
      </c>
      <c r="P675" t="str">
        <f t="shared" si="86"/>
        <v>();</v>
      </c>
      <c r="Q675" t="str">
        <f t="shared" si="87"/>
        <v/>
      </c>
      <c r="R675" t="str">
        <f t="shared" si="82"/>
        <v/>
      </c>
      <c r="S675" s="1" t="str">
        <f t="shared" si="83"/>
        <v/>
      </c>
      <c r="CT675" t="e">
        <v>#N/A</v>
      </c>
      <c r="CU675" t="e">
        <v>#N/A</v>
      </c>
      <c r="CV675" t="e">
        <v>#N/A</v>
      </c>
      <c r="CW675" t="e">
        <v>#N/A</v>
      </c>
      <c r="CX675" t="e">
        <v>#N/A</v>
      </c>
      <c r="CY675" t="e">
        <v>#N/A</v>
      </c>
      <c r="CZ675" t="e">
        <v>#N/A</v>
      </c>
      <c r="DA675" t="e">
        <v>#N/A</v>
      </c>
      <c r="DB675" t="e">
        <v>#N/A</v>
      </c>
      <c r="DC675" t="e">
        <v>#N/A</v>
      </c>
      <c r="DD675" t="e">
        <v>#N/A</v>
      </c>
      <c r="DE675" t="e">
        <v>#N/A</v>
      </c>
      <c r="DF675" t="e">
        <v>#N/A</v>
      </c>
      <c r="DG675" t="e">
        <v>#N/A</v>
      </c>
      <c r="DH675" t="e">
        <v>#N/A</v>
      </c>
      <c r="DI675" t="e">
        <v>#N/A</v>
      </c>
    </row>
    <row r="676" spans="13:113">
      <c r="M676" t="str">
        <f t="shared" si="80"/>
        <v>"//*[@class=\"</v>
      </c>
      <c r="N676" t="str">
        <f t="shared" si="84"/>
        <v/>
      </c>
      <c r="O676" s="4" t="str">
        <f t="shared" si="85"/>
        <v>click</v>
      </c>
      <c r="P676" t="str">
        <f t="shared" si="86"/>
        <v>();</v>
      </c>
      <c r="Q676" t="str">
        <f t="shared" si="87"/>
        <v/>
      </c>
      <c r="R676" t="str">
        <f t="shared" si="82"/>
        <v/>
      </c>
      <c r="S676" s="1" t="str">
        <f t="shared" si="83"/>
        <v/>
      </c>
      <c r="CT676" t="e">
        <v>#N/A</v>
      </c>
      <c r="CU676" t="e">
        <v>#N/A</v>
      </c>
      <c r="CV676" t="e">
        <v>#N/A</v>
      </c>
      <c r="CW676" t="e">
        <v>#N/A</v>
      </c>
      <c r="CX676" t="e">
        <v>#N/A</v>
      </c>
      <c r="CY676" t="e">
        <v>#N/A</v>
      </c>
      <c r="CZ676" t="e">
        <v>#N/A</v>
      </c>
      <c r="DA676" t="e">
        <v>#N/A</v>
      </c>
      <c r="DB676" t="e">
        <v>#N/A</v>
      </c>
      <c r="DC676" t="e">
        <v>#N/A</v>
      </c>
      <c r="DD676" t="e">
        <v>#N/A</v>
      </c>
      <c r="DE676" t="e">
        <v>#N/A</v>
      </c>
      <c r="DF676" t="e">
        <v>#N/A</v>
      </c>
      <c r="DG676" t="e">
        <v>#N/A</v>
      </c>
      <c r="DH676" t="e">
        <v>#N/A</v>
      </c>
      <c r="DI676" t="e">
        <v>#N/A</v>
      </c>
    </row>
    <row r="677" spans="13:113">
      <c r="M677" t="str">
        <f t="shared" si="80"/>
        <v>"//*[@class=\"</v>
      </c>
      <c r="N677" t="str">
        <f t="shared" si="84"/>
        <v/>
      </c>
      <c r="O677" s="4" t="str">
        <f t="shared" si="85"/>
        <v>click</v>
      </c>
      <c r="P677" t="str">
        <f t="shared" si="86"/>
        <v>();</v>
      </c>
      <c r="Q677" t="str">
        <f t="shared" si="87"/>
        <v/>
      </c>
      <c r="R677" t="str">
        <f t="shared" si="82"/>
        <v/>
      </c>
      <c r="S677" s="1" t="str">
        <f t="shared" si="83"/>
        <v/>
      </c>
      <c r="CT677" t="e">
        <v>#N/A</v>
      </c>
      <c r="CU677" t="e">
        <v>#N/A</v>
      </c>
      <c r="CV677" t="e">
        <v>#N/A</v>
      </c>
      <c r="CW677" t="e">
        <v>#N/A</v>
      </c>
      <c r="CX677" t="e">
        <v>#N/A</v>
      </c>
      <c r="CY677" t="e">
        <v>#N/A</v>
      </c>
      <c r="CZ677" t="e">
        <v>#N/A</v>
      </c>
      <c r="DA677" t="e">
        <v>#N/A</v>
      </c>
      <c r="DB677" t="e">
        <v>#N/A</v>
      </c>
      <c r="DC677" t="e">
        <v>#N/A</v>
      </c>
      <c r="DD677" t="e">
        <v>#N/A</v>
      </c>
      <c r="DE677" t="e">
        <v>#N/A</v>
      </c>
      <c r="DF677" t="e">
        <v>#N/A</v>
      </c>
      <c r="DG677" t="e">
        <v>#N/A</v>
      </c>
      <c r="DH677" t="e">
        <v>#N/A</v>
      </c>
      <c r="DI677" t="e">
        <v>#N/A</v>
      </c>
    </row>
    <row r="678" spans="13:113">
      <c r="M678" t="str">
        <f t="shared" si="80"/>
        <v>"//*[@class=\"</v>
      </c>
      <c r="N678" t="str">
        <f t="shared" si="84"/>
        <v/>
      </c>
      <c r="O678" s="4" t="str">
        <f t="shared" si="85"/>
        <v>click</v>
      </c>
      <c r="P678" t="str">
        <f t="shared" si="86"/>
        <v>();</v>
      </c>
      <c r="Q678" t="str">
        <f t="shared" si="87"/>
        <v/>
      </c>
      <c r="R678" t="str">
        <f t="shared" si="82"/>
        <v/>
      </c>
      <c r="S678" s="1" t="str">
        <f t="shared" si="83"/>
        <v/>
      </c>
      <c r="CT678" t="e">
        <v>#N/A</v>
      </c>
      <c r="CU678" t="e">
        <v>#N/A</v>
      </c>
      <c r="CV678" t="e">
        <v>#N/A</v>
      </c>
      <c r="CW678" t="e">
        <v>#N/A</v>
      </c>
      <c r="CX678" t="e">
        <v>#N/A</v>
      </c>
      <c r="CY678" t="e">
        <v>#N/A</v>
      </c>
      <c r="CZ678" t="e">
        <v>#N/A</v>
      </c>
      <c r="DA678" t="e">
        <v>#N/A</v>
      </c>
      <c r="DB678" t="e">
        <v>#N/A</v>
      </c>
      <c r="DC678" t="e">
        <v>#N/A</v>
      </c>
      <c r="DD678" t="e">
        <v>#N/A</v>
      </c>
      <c r="DE678" t="e">
        <v>#N/A</v>
      </c>
      <c r="DF678" t="e">
        <v>#N/A</v>
      </c>
      <c r="DG678" t="e">
        <v>#N/A</v>
      </c>
      <c r="DH678" t="e">
        <v>#N/A</v>
      </c>
      <c r="DI678" t="e">
        <v>#N/A</v>
      </c>
    </row>
    <row r="679" spans="13:113">
      <c r="M679" t="str">
        <f t="shared" si="80"/>
        <v>"//*[@class=\"</v>
      </c>
      <c r="N679" t="str">
        <f t="shared" si="84"/>
        <v/>
      </c>
      <c r="O679" s="4" t="str">
        <f t="shared" si="85"/>
        <v>click</v>
      </c>
      <c r="P679" t="str">
        <f t="shared" si="86"/>
        <v>();</v>
      </c>
      <c r="Q679" t="str">
        <f t="shared" si="87"/>
        <v/>
      </c>
      <c r="R679" t="str">
        <f t="shared" si="82"/>
        <v/>
      </c>
      <c r="S679" s="1" t="str">
        <f t="shared" si="83"/>
        <v/>
      </c>
      <c r="CT679" t="e">
        <v>#N/A</v>
      </c>
      <c r="CU679" t="e">
        <v>#N/A</v>
      </c>
      <c r="CV679" t="e">
        <v>#N/A</v>
      </c>
      <c r="CW679" t="e">
        <v>#N/A</v>
      </c>
      <c r="CX679" t="e">
        <v>#N/A</v>
      </c>
      <c r="CY679" t="e">
        <v>#N/A</v>
      </c>
      <c r="CZ679" t="e">
        <v>#N/A</v>
      </c>
      <c r="DA679" t="e">
        <v>#N/A</v>
      </c>
      <c r="DB679" t="e">
        <v>#N/A</v>
      </c>
      <c r="DC679" t="e">
        <v>#N/A</v>
      </c>
      <c r="DD679" t="e">
        <v>#N/A</v>
      </c>
      <c r="DE679" t="e">
        <v>#N/A</v>
      </c>
      <c r="DF679" t="e">
        <v>#N/A</v>
      </c>
      <c r="DG679" t="e">
        <v>#N/A</v>
      </c>
      <c r="DH679" t="e">
        <v>#N/A</v>
      </c>
      <c r="DI679" t="e">
        <v>#N/A</v>
      </c>
    </row>
    <row r="680" spans="13:113">
      <c r="M680" t="str">
        <f t="shared" si="80"/>
        <v>"//*[@class=\"</v>
      </c>
      <c r="N680" t="str">
        <f t="shared" si="84"/>
        <v/>
      </c>
      <c r="O680" s="4" t="str">
        <f t="shared" si="85"/>
        <v>click</v>
      </c>
      <c r="P680" t="str">
        <f t="shared" si="86"/>
        <v>();</v>
      </c>
      <c r="Q680" t="str">
        <f t="shared" si="87"/>
        <v/>
      </c>
      <c r="R680" t="str">
        <f t="shared" si="82"/>
        <v/>
      </c>
      <c r="S680" s="1" t="str">
        <f t="shared" si="83"/>
        <v/>
      </c>
      <c r="CT680" t="e">
        <v>#N/A</v>
      </c>
      <c r="CU680" t="e">
        <v>#N/A</v>
      </c>
      <c r="CV680" t="e">
        <v>#N/A</v>
      </c>
      <c r="CW680" t="e">
        <v>#N/A</v>
      </c>
      <c r="CX680" t="e">
        <v>#N/A</v>
      </c>
      <c r="CY680" t="e">
        <v>#N/A</v>
      </c>
      <c r="CZ680" t="e">
        <v>#N/A</v>
      </c>
      <c r="DA680" t="e">
        <v>#N/A</v>
      </c>
      <c r="DB680" t="e">
        <v>#N/A</v>
      </c>
      <c r="DC680" t="e">
        <v>#N/A</v>
      </c>
      <c r="DD680" t="e">
        <v>#N/A</v>
      </c>
      <c r="DE680" t="e">
        <v>#N/A</v>
      </c>
      <c r="DF680" t="e">
        <v>#N/A</v>
      </c>
      <c r="DG680" t="e">
        <v>#N/A</v>
      </c>
      <c r="DH680" t="e">
        <v>#N/A</v>
      </c>
      <c r="DI680" t="e">
        <v>#N/A</v>
      </c>
    </row>
    <row r="681" spans="13:113">
      <c r="M681" t="str">
        <f t="shared" si="80"/>
        <v>"//*[@class=\"</v>
      </c>
      <c r="N681" t="str">
        <f t="shared" si="84"/>
        <v/>
      </c>
      <c r="O681" s="4" t="str">
        <f t="shared" si="85"/>
        <v>click</v>
      </c>
      <c r="P681" t="str">
        <f t="shared" si="86"/>
        <v>();</v>
      </c>
      <c r="Q681" t="str">
        <f t="shared" si="87"/>
        <v/>
      </c>
      <c r="R681" t="str">
        <f t="shared" si="82"/>
        <v/>
      </c>
      <c r="S681" s="1" t="str">
        <f t="shared" si="83"/>
        <v/>
      </c>
      <c r="CT681" t="e">
        <v>#N/A</v>
      </c>
      <c r="CU681" t="e">
        <v>#N/A</v>
      </c>
      <c r="CV681" t="e">
        <v>#N/A</v>
      </c>
      <c r="CW681" t="e">
        <v>#N/A</v>
      </c>
      <c r="CX681" t="e">
        <v>#N/A</v>
      </c>
      <c r="CY681" t="e">
        <v>#N/A</v>
      </c>
      <c r="CZ681" t="e">
        <v>#N/A</v>
      </c>
      <c r="DA681" t="e">
        <v>#N/A</v>
      </c>
      <c r="DB681" t="e">
        <v>#N/A</v>
      </c>
      <c r="DC681" t="e">
        <v>#N/A</v>
      </c>
      <c r="DD681" t="e">
        <v>#N/A</v>
      </c>
      <c r="DE681" t="e">
        <v>#N/A</v>
      </c>
      <c r="DF681" t="e">
        <v>#N/A</v>
      </c>
      <c r="DG681" t="e">
        <v>#N/A</v>
      </c>
      <c r="DH681" t="e">
        <v>#N/A</v>
      </c>
      <c r="DI681" t="e">
        <v>#N/A</v>
      </c>
    </row>
    <row r="682" spans="13:113">
      <c r="M682" t="str">
        <f t="shared" si="80"/>
        <v>"//*[@class=\"</v>
      </c>
      <c r="N682" t="str">
        <f t="shared" si="84"/>
        <v/>
      </c>
      <c r="O682" s="4" t="str">
        <f t="shared" si="85"/>
        <v>click</v>
      </c>
      <c r="P682" t="str">
        <f t="shared" si="86"/>
        <v>();</v>
      </c>
      <c r="Q682" t="str">
        <f t="shared" si="87"/>
        <v/>
      </c>
      <c r="R682" t="str">
        <f t="shared" si="82"/>
        <v/>
      </c>
      <c r="S682" s="1" t="str">
        <f t="shared" si="83"/>
        <v/>
      </c>
      <c r="CT682" t="e">
        <v>#N/A</v>
      </c>
      <c r="CU682" t="e">
        <v>#N/A</v>
      </c>
      <c r="CV682" t="e">
        <v>#N/A</v>
      </c>
      <c r="CW682" t="e">
        <v>#N/A</v>
      </c>
      <c r="CX682" t="e">
        <v>#N/A</v>
      </c>
      <c r="CY682" t="e">
        <v>#N/A</v>
      </c>
      <c r="CZ682" t="e">
        <v>#N/A</v>
      </c>
      <c r="DA682" t="e">
        <v>#N/A</v>
      </c>
      <c r="DB682" t="e">
        <v>#N/A</v>
      </c>
      <c r="DC682" t="e">
        <v>#N/A</v>
      </c>
      <c r="DD682" t="e">
        <v>#N/A</v>
      </c>
      <c r="DE682" t="e">
        <v>#N/A</v>
      </c>
      <c r="DF682" t="e">
        <v>#N/A</v>
      </c>
      <c r="DG682" t="e">
        <v>#N/A</v>
      </c>
      <c r="DH682" t="e">
        <v>#N/A</v>
      </c>
      <c r="DI682" t="e">
        <v>#N/A</v>
      </c>
    </row>
    <row r="683" spans="13:113">
      <c r="M683" t="str">
        <f t="shared" si="80"/>
        <v>"//*[@class=\"</v>
      </c>
      <c r="N683" t="str">
        <f t="shared" si="84"/>
        <v/>
      </c>
      <c r="O683" s="4" t="str">
        <f t="shared" si="85"/>
        <v>click</v>
      </c>
      <c r="P683" t="str">
        <f t="shared" si="86"/>
        <v>();</v>
      </c>
      <c r="Q683" t="str">
        <f t="shared" si="87"/>
        <v/>
      </c>
      <c r="R683" t="str">
        <f t="shared" si="82"/>
        <v/>
      </c>
      <c r="S683" s="1" t="str">
        <f t="shared" si="83"/>
        <v/>
      </c>
      <c r="CT683" t="e">
        <v>#N/A</v>
      </c>
      <c r="CU683" t="e">
        <v>#N/A</v>
      </c>
      <c r="CV683" t="e">
        <v>#N/A</v>
      </c>
      <c r="CW683" t="e">
        <v>#N/A</v>
      </c>
      <c r="CX683" t="e">
        <v>#N/A</v>
      </c>
      <c r="CY683" t="e">
        <v>#N/A</v>
      </c>
      <c r="CZ683" t="e">
        <v>#N/A</v>
      </c>
      <c r="DA683" t="e">
        <v>#N/A</v>
      </c>
      <c r="DB683" t="e">
        <v>#N/A</v>
      </c>
      <c r="DC683" t="e">
        <v>#N/A</v>
      </c>
      <c r="DD683" t="e">
        <v>#N/A</v>
      </c>
      <c r="DE683" t="e">
        <v>#N/A</v>
      </c>
      <c r="DF683" t="e">
        <v>#N/A</v>
      </c>
      <c r="DG683" t="e">
        <v>#N/A</v>
      </c>
      <c r="DH683" t="e">
        <v>#N/A</v>
      </c>
      <c r="DI683" t="e">
        <v>#N/A</v>
      </c>
    </row>
    <row r="684" spans="13:113">
      <c r="M684" t="str">
        <f t="shared" si="80"/>
        <v>"//*[@class=\"</v>
      </c>
      <c r="N684" t="str">
        <f t="shared" si="84"/>
        <v/>
      </c>
      <c r="O684" s="4" t="str">
        <f t="shared" si="85"/>
        <v>click</v>
      </c>
      <c r="P684" t="str">
        <f t="shared" si="86"/>
        <v>();</v>
      </c>
      <c r="Q684" t="str">
        <f t="shared" si="87"/>
        <v/>
      </c>
      <c r="R684" t="str">
        <f t="shared" si="82"/>
        <v/>
      </c>
      <c r="S684" s="1" t="str">
        <f t="shared" si="83"/>
        <v/>
      </c>
      <c r="CT684" t="e">
        <v>#N/A</v>
      </c>
      <c r="CU684" t="e">
        <v>#N/A</v>
      </c>
      <c r="CV684" t="e">
        <v>#N/A</v>
      </c>
      <c r="CW684" t="e">
        <v>#N/A</v>
      </c>
      <c r="CX684" t="e">
        <v>#N/A</v>
      </c>
      <c r="CY684" t="e">
        <v>#N/A</v>
      </c>
      <c r="CZ684" t="e">
        <v>#N/A</v>
      </c>
      <c r="DA684" t="e">
        <v>#N/A</v>
      </c>
      <c r="DB684" t="e">
        <v>#N/A</v>
      </c>
      <c r="DC684" t="e">
        <v>#N/A</v>
      </c>
      <c r="DD684" t="e">
        <v>#N/A</v>
      </c>
      <c r="DE684" t="e">
        <v>#N/A</v>
      </c>
      <c r="DF684" t="e">
        <v>#N/A</v>
      </c>
      <c r="DG684" t="e">
        <v>#N/A</v>
      </c>
      <c r="DH684" t="e">
        <v>#N/A</v>
      </c>
      <c r="DI684" t="e">
        <v>#N/A</v>
      </c>
    </row>
    <row r="685" spans="13:113">
      <c r="M685" t="str">
        <f t="shared" si="80"/>
        <v>"//*[@class=\"</v>
      </c>
      <c r="N685" t="str">
        <f t="shared" si="84"/>
        <v/>
      </c>
      <c r="O685" s="4" t="str">
        <f t="shared" si="85"/>
        <v>click</v>
      </c>
      <c r="P685" t="str">
        <f t="shared" si="86"/>
        <v>();</v>
      </c>
      <c r="Q685" t="str">
        <f t="shared" si="87"/>
        <v/>
      </c>
      <c r="R685" t="str">
        <f t="shared" si="82"/>
        <v/>
      </c>
      <c r="S685" s="1" t="str">
        <f t="shared" si="83"/>
        <v/>
      </c>
      <c r="CT685" t="e">
        <v>#N/A</v>
      </c>
      <c r="CU685" t="e">
        <v>#N/A</v>
      </c>
      <c r="CV685" t="e">
        <v>#N/A</v>
      </c>
      <c r="CW685" t="e">
        <v>#N/A</v>
      </c>
      <c r="CX685" t="e">
        <v>#N/A</v>
      </c>
      <c r="CY685" t="e">
        <v>#N/A</v>
      </c>
      <c r="CZ685" t="e">
        <v>#N/A</v>
      </c>
      <c r="DA685" t="e">
        <v>#N/A</v>
      </c>
      <c r="DB685" t="e">
        <v>#N/A</v>
      </c>
      <c r="DC685" t="e">
        <v>#N/A</v>
      </c>
      <c r="DD685" t="e">
        <v>#N/A</v>
      </c>
      <c r="DE685" t="e">
        <v>#N/A</v>
      </c>
      <c r="DF685" t="e">
        <v>#N/A</v>
      </c>
      <c r="DG685" t="e">
        <v>#N/A</v>
      </c>
      <c r="DH685" t="e">
        <v>#N/A</v>
      </c>
      <c r="DI685" t="e">
        <v>#N/A</v>
      </c>
    </row>
    <row r="686" spans="13:113">
      <c r="M686" t="str">
        <f t="shared" si="80"/>
        <v>"//*[@class=\"</v>
      </c>
      <c r="N686" t="str">
        <f t="shared" si="84"/>
        <v/>
      </c>
      <c r="O686" s="4" t="str">
        <f t="shared" si="85"/>
        <v>click</v>
      </c>
      <c r="P686" t="str">
        <f t="shared" si="86"/>
        <v>();</v>
      </c>
      <c r="Q686" t="str">
        <f t="shared" si="87"/>
        <v/>
      </c>
      <c r="R686" t="str">
        <f t="shared" si="82"/>
        <v/>
      </c>
      <c r="S686" s="1" t="str">
        <f t="shared" si="83"/>
        <v/>
      </c>
      <c r="CT686" t="e">
        <v>#N/A</v>
      </c>
      <c r="CU686" t="e">
        <v>#N/A</v>
      </c>
      <c r="CV686" t="e">
        <v>#N/A</v>
      </c>
      <c r="CW686" t="e">
        <v>#N/A</v>
      </c>
      <c r="CX686" t="e">
        <v>#N/A</v>
      </c>
      <c r="CY686" t="e">
        <v>#N/A</v>
      </c>
      <c r="CZ686" t="e">
        <v>#N/A</v>
      </c>
      <c r="DA686" t="e">
        <v>#N/A</v>
      </c>
      <c r="DB686" t="e">
        <v>#N/A</v>
      </c>
      <c r="DC686" t="e">
        <v>#N/A</v>
      </c>
      <c r="DD686" t="e">
        <v>#N/A</v>
      </c>
      <c r="DE686" t="e">
        <v>#N/A</v>
      </c>
      <c r="DF686" t="e">
        <v>#N/A</v>
      </c>
      <c r="DG686" t="e">
        <v>#N/A</v>
      </c>
      <c r="DH686" t="e">
        <v>#N/A</v>
      </c>
      <c r="DI686" t="e">
        <v>#N/A</v>
      </c>
    </row>
    <row r="687" spans="13:113">
      <c r="M687" t="str">
        <f t="shared" si="80"/>
        <v>"//*[@class=\"</v>
      </c>
      <c r="N687" t="str">
        <f t="shared" si="84"/>
        <v/>
      </c>
      <c r="O687" s="4" t="str">
        <f t="shared" si="85"/>
        <v>click</v>
      </c>
      <c r="P687" t="str">
        <f t="shared" si="86"/>
        <v>();</v>
      </c>
      <c r="Q687" t="str">
        <f t="shared" si="87"/>
        <v/>
      </c>
      <c r="R687" t="str">
        <f t="shared" si="82"/>
        <v/>
      </c>
      <c r="S687" s="1" t="str">
        <f t="shared" si="83"/>
        <v/>
      </c>
      <c r="CT687" t="e">
        <v>#N/A</v>
      </c>
      <c r="CU687" t="e">
        <v>#N/A</v>
      </c>
      <c r="CV687" t="e">
        <v>#N/A</v>
      </c>
      <c r="CW687" t="e">
        <v>#N/A</v>
      </c>
      <c r="CX687" t="e">
        <v>#N/A</v>
      </c>
      <c r="CY687" t="e">
        <v>#N/A</v>
      </c>
      <c r="CZ687" t="e">
        <v>#N/A</v>
      </c>
      <c r="DA687" t="e">
        <v>#N/A</v>
      </c>
      <c r="DB687" t="e">
        <v>#N/A</v>
      </c>
      <c r="DC687" t="e">
        <v>#N/A</v>
      </c>
      <c r="DD687" t="e">
        <v>#N/A</v>
      </c>
      <c r="DE687" t="e">
        <v>#N/A</v>
      </c>
      <c r="DF687" t="e">
        <v>#N/A</v>
      </c>
      <c r="DG687" t="e">
        <v>#N/A</v>
      </c>
      <c r="DH687" t="e">
        <v>#N/A</v>
      </c>
      <c r="DI687" t="e">
        <v>#N/A</v>
      </c>
    </row>
    <row r="688" spans="13:113">
      <c r="M688" t="str">
        <f t="shared" si="80"/>
        <v>"//*[@class=\"</v>
      </c>
      <c r="N688" t="str">
        <f t="shared" si="84"/>
        <v/>
      </c>
      <c r="O688" s="4" t="str">
        <f t="shared" si="85"/>
        <v>click</v>
      </c>
      <c r="P688" t="str">
        <f t="shared" si="86"/>
        <v>();</v>
      </c>
      <c r="Q688" t="str">
        <f t="shared" si="87"/>
        <v/>
      </c>
      <c r="R688" t="str">
        <f t="shared" si="82"/>
        <v/>
      </c>
      <c r="S688" s="1" t="str">
        <f t="shared" si="83"/>
        <v/>
      </c>
      <c r="CT688" t="e">
        <v>#N/A</v>
      </c>
      <c r="CU688" t="e">
        <v>#N/A</v>
      </c>
      <c r="CV688" t="e">
        <v>#N/A</v>
      </c>
      <c r="CW688" t="e">
        <v>#N/A</v>
      </c>
      <c r="CX688" t="e">
        <v>#N/A</v>
      </c>
      <c r="CY688" t="e">
        <v>#N/A</v>
      </c>
      <c r="CZ688" t="e">
        <v>#N/A</v>
      </c>
      <c r="DA688" t="e">
        <v>#N/A</v>
      </c>
      <c r="DB688" t="e">
        <v>#N/A</v>
      </c>
      <c r="DC688" t="e">
        <v>#N/A</v>
      </c>
      <c r="DD688" t="e">
        <v>#N/A</v>
      </c>
      <c r="DE688" t="e">
        <v>#N/A</v>
      </c>
      <c r="DF688" t="e">
        <v>#N/A</v>
      </c>
      <c r="DG688" t="e">
        <v>#N/A</v>
      </c>
      <c r="DH688" t="e">
        <v>#N/A</v>
      </c>
      <c r="DI688" t="e">
        <v>#N/A</v>
      </c>
    </row>
    <row r="689" spans="13:113">
      <c r="M689" t="str">
        <f t="shared" si="80"/>
        <v>"//*[@class=\"</v>
      </c>
      <c r="N689" t="str">
        <f t="shared" si="84"/>
        <v/>
      </c>
      <c r="O689" s="4" t="str">
        <f t="shared" si="85"/>
        <v>click</v>
      </c>
      <c r="P689" t="str">
        <f t="shared" si="86"/>
        <v>();</v>
      </c>
      <c r="Q689" t="str">
        <f t="shared" si="87"/>
        <v/>
      </c>
      <c r="R689" t="str">
        <f t="shared" si="82"/>
        <v/>
      </c>
      <c r="S689" s="1" t="str">
        <f t="shared" si="83"/>
        <v/>
      </c>
      <c r="CT689" t="e">
        <v>#N/A</v>
      </c>
      <c r="CU689" t="e">
        <v>#N/A</v>
      </c>
      <c r="CV689" t="e">
        <v>#N/A</v>
      </c>
      <c r="CW689" t="e">
        <v>#N/A</v>
      </c>
      <c r="CX689" t="e">
        <v>#N/A</v>
      </c>
      <c r="CY689" t="e">
        <v>#N/A</v>
      </c>
      <c r="CZ689" t="e">
        <v>#N/A</v>
      </c>
      <c r="DA689" t="e">
        <v>#N/A</v>
      </c>
      <c r="DB689" t="e">
        <v>#N/A</v>
      </c>
      <c r="DC689" t="e">
        <v>#N/A</v>
      </c>
      <c r="DD689" t="e">
        <v>#N/A</v>
      </c>
      <c r="DE689" t="e">
        <v>#N/A</v>
      </c>
      <c r="DF689" t="e">
        <v>#N/A</v>
      </c>
      <c r="DG689" t="e">
        <v>#N/A</v>
      </c>
      <c r="DH689" t="e">
        <v>#N/A</v>
      </c>
      <c r="DI689" t="e">
        <v>#N/A</v>
      </c>
    </row>
    <row r="690" spans="13:113">
      <c r="M690" t="str">
        <f t="shared" si="80"/>
        <v>"//*[@class=\"</v>
      </c>
      <c r="N690" t="str">
        <f t="shared" si="84"/>
        <v/>
      </c>
      <c r="O690" s="4" t="str">
        <f t="shared" si="85"/>
        <v>click</v>
      </c>
      <c r="P690" t="str">
        <f t="shared" si="86"/>
        <v>();</v>
      </c>
      <c r="Q690" t="str">
        <f t="shared" si="87"/>
        <v/>
      </c>
      <c r="R690" t="str">
        <f t="shared" si="82"/>
        <v/>
      </c>
      <c r="S690" s="1" t="str">
        <f t="shared" si="83"/>
        <v/>
      </c>
      <c r="CT690" t="e">
        <v>#N/A</v>
      </c>
      <c r="CU690" t="e">
        <v>#N/A</v>
      </c>
      <c r="CV690" t="e">
        <v>#N/A</v>
      </c>
      <c r="CW690" t="e">
        <v>#N/A</v>
      </c>
      <c r="CX690" t="e">
        <v>#N/A</v>
      </c>
      <c r="CY690" t="e">
        <v>#N/A</v>
      </c>
      <c r="CZ690" t="e">
        <v>#N/A</v>
      </c>
      <c r="DA690" t="e">
        <v>#N/A</v>
      </c>
      <c r="DB690" t="e">
        <v>#N/A</v>
      </c>
      <c r="DC690" t="e">
        <v>#N/A</v>
      </c>
      <c r="DD690" t="e">
        <v>#N/A</v>
      </c>
      <c r="DE690" t="e">
        <v>#N/A</v>
      </c>
      <c r="DF690" t="e">
        <v>#N/A</v>
      </c>
      <c r="DG690" t="e">
        <v>#N/A</v>
      </c>
      <c r="DH690" t="e">
        <v>#N/A</v>
      </c>
      <c r="DI690" t="e">
        <v>#N/A</v>
      </c>
    </row>
    <row r="691" spans="13:113">
      <c r="M691" t="str">
        <f t="shared" si="80"/>
        <v>"//*[@class=\"</v>
      </c>
      <c r="N691" t="str">
        <f t="shared" si="84"/>
        <v/>
      </c>
      <c r="O691" s="4" t="str">
        <f t="shared" si="85"/>
        <v>click</v>
      </c>
      <c r="P691" t="str">
        <f t="shared" si="86"/>
        <v>();</v>
      </c>
      <c r="Q691" t="str">
        <f t="shared" si="87"/>
        <v/>
      </c>
      <c r="R691" t="str">
        <f t="shared" si="82"/>
        <v/>
      </c>
      <c r="S691" s="1" t="str">
        <f t="shared" si="83"/>
        <v/>
      </c>
      <c r="CT691" t="e">
        <v>#N/A</v>
      </c>
      <c r="CU691" t="e">
        <v>#N/A</v>
      </c>
      <c r="CV691" t="e">
        <v>#N/A</v>
      </c>
      <c r="CW691" t="e">
        <v>#N/A</v>
      </c>
      <c r="CX691" t="e">
        <v>#N/A</v>
      </c>
      <c r="CY691" t="e">
        <v>#N/A</v>
      </c>
      <c r="CZ691" t="e">
        <v>#N/A</v>
      </c>
      <c r="DA691" t="e">
        <v>#N/A</v>
      </c>
      <c r="DB691" t="e">
        <v>#N/A</v>
      </c>
      <c r="DC691" t="e">
        <v>#N/A</v>
      </c>
      <c r="DD691" t="e">
        <v>#N/A</v>
      </c>
      <c r="DE691" t="e">
        <v>#N/A</v>
      </c>
      <c r="DF691" t="e">
        <v>#N/A</v>
      </c>
      <c r="DG691" t="e">
        <v>#N/A</v>
      </c>
      <c r="DH691" t="e">
        <v>#N/A</v>
      </c>
      <c r="DI691" t="e">
        <v>#N/A</v>
      </c>
    </row>
    <row r="692" spans="13:113">
      <c r="M692" t="str">
        <f t="shared" si="80"/>
        <v>"//*[@class=\"</v>
      </c>
      <c r="N692" t="str">
        <f t="shared" si="84"/>
        <v/>
      </c>
      <c r="O692" s="4" t="str">
        <f t="shared" si="85"/>
        <v>click</v>
      </c>
      <c r="P692" t="str">
        <f t="shared" si="86"/>
        <v>();</v>
      </c>
      <c r="Q692" t="str">
        <f t="shared" si="87"/>
        <v/>
      </c>
      <c r="R692" t="str">
        <f t="shared" si="82"/>
        <v/>
      </c>
      <c r="S692" s="1" t="str">
        <f t="shared" si="83"/>
        <v/>
      </c>
      <c r="CT692" t="e">
        <v>#N/A</v>
      </c>
      <c r="CU692" t="e">
        <v>#N/A</v>
      </c>
      <c r="CV692" t="e">
        <v>#N/A</v>
      </c>
      <c r="CW692" t="e">
        <v>#N/A</v>
      </c>
      <c r="CX692" t="e">
        <v>#N/A</v>
      </c>
      <c r="CY692" t="e">
        <v>#N/A</v>
      </c>
      <c r="CZ692" t="e">
        <v>#N/A</v>
      </c>
      <c r="DA692" t="e">
        <v>#N/A</v>
      </c>
      <c r="DB692" t="e">
        <v>#N/A</v>
      </c>
      <c r="DC692" t="e">
        <v>#N/A</v>
      </c>
      <c r="DD692" t="e">
        <v>#N/A</v>
      </c>
      <c r="DE692" t="e">
        <v>#N/A</v>
      </c>
      <c r="DF692" t="e">
        <v>#N/A</v>
      </c>
      <c r="DG692" t="e">
        <v>#N/A</v>
      </c>
      <c r="DH692" t="e">
        <v>#N/A</v>
      </c>
      <c r="DI692" t="e">
        <v>#N/A</v>
      </c>
    </row>
    <row r="693" spans="13:113">
      <c r="M693" t="str">
        <f t="shared" si="80"/>
        <v>"//*[@class=\"</v>
      </c>
      <c r="N693" t="str">
        <f t="shared" si="84"/>
        <v/>
      </c>
      <c r="O693" s="4" t="str">
        <f t="shared" si="85"/>
        <v>click</v>
      </c>
      <c r="P693" t="str">
        <f t="shared" si="86"/>
        <v>();</v>
      </c>
      <c r="Q693" t="str">
        <f t="shared" si="87"/>
        <v/>
      </c>
      <c r="R693" t="str">
        <f t="shared" si="82"/>
        <v/>
      </c>
      <c r="S693" s="1" t="str">
        <f t="shared" si="83"/>
        <v/>
      </c>
      <c r="CT693" t="e">
        <v>#N/A</v>
      </c>
      <c r="CU693" t="e">
        <v>#N/A</v>
      </c>
      <c r="CV693" t="e">
        <v>#N/A</v>
      </c>
      <c r="CW693" t="e">
        <v>#N/A</v>
      </c>
      <c r="CX693" t="e">
        <v>#N/A</v>
      </c>
      <c r="CY693" t="e">
        <v>#N/A</v>
      </c>
      <c r="CZ693" t="e">
        <v>#N/A</v>
      </c>
      <c r="DA693" t="e">
        <v>#N/A</v>
      </c>
      <c r="DB693" t="e">
        <v>#N/A</v>
      </c>
      <c r="DC693" t="e">
        <v>#N/A</v>
      </c>
      <c r="DD693" t="e">
        <v>#N/A</v>
      </c>
      <c r="DE693" t="e">
        <v>#N/A</v>
      </c>
      <c r="DF693" t="e">
        <v>#N/A</v>
      </c>
      <c r="DG693" t="e">
        <v>#N/A</v>
      </c>
      <c r="DH693" t="e">
        <v>#N/A</v>
      </c>
      <c r="DI693" t="e">
        <v>#N/A</v>
      </c>
    </row>
    <row r="694" spans="13:113">
      <c r="M694" t="str">
        <f t="shared" si="80"/>
        <v>"//*[@class=\"</v>
      </c>
      <c r="N694" t="str">
        <f t="shared" si="84"/>
        <v/>
      </c>
      <c r="O694" s="4" t="str">
        <f t="shared" si="85"/>
        <v>click</v>
      </c>
      <c r="P694" t="str">
        <f t="shared" si="86"/>
        <v>();</v>
      </c>
      <c r="Q694" t="str">
        <f t="shared" si="87"/>
        <v/>
      </c>
      <c r="R694" t="str">
        <f t="shared" si="82"/>
        <v/>
      </c>
      <c r="S694" s="1" t="str">
        <f t="shared" si="83"/>
        <v/>
      </c>
      <c r="CT694" t="e">
        <v>#N/A</v>
      </c>
      <c r="CU694" t="e">
        <v>#N/A</v>
      </c>
      <c r="CV694" t="e">
        <v>#N/A</v>
      </c>
      <c r="CW694" t="e">
        <v>#N/A</v>
      </c>
      <c r="CX694" t="e">
        <v>#N/A</v>
      </c>
      <c r="CY694" t="e">
        <v>#N/A</v>
      </c>
      <c r="CZ694" t="e">
        <v>#N/A</v>
      </c>
      <c r="DA694" t="e">
        <v>#N/A</v>
      </c>
      <c r="DB694" t="e">
        <v>#N/A</v>
      </c>
      <c r="DC694" t="e">
        <v>#N/A</v>
      </c>
      <c r="DD694" t="e">
        <v>#N/A</v>
      </c>
      <c r="DE694" t="e">
        <v>#N/A</v>
      </c>
      <c r="DF694" t="e">
        <v>#N/A</v>
      </c>
      <c r="DG694" t="e">
        <v>#N/A</v>
      </c>
      <c r="DH694" t="e">
        <v>#N/A</v>
      </c>
      <c r="DI694" t="e">
        <v>#N/A</v>
      </c>
    </row>
    <row r="695" spans="13:113">
      <c r="M695" t="str">
        <f t="shared" si="80"/>
        <v>"//*[@class=\"</v>
      </c>
      <c r="N695" t="str">
        <f t="shared" si="84"/>
        <v/>
      </c>
      <c r="O695" s="4" t="str">
        <f t="shared" si="85"/>
        <v>click</v>
      </c>
      <c r="P695" t="str">
        <f t="shared" si="86"/>
        <v>();</v>
      </c>
      <c r="Q695" t="str">
        <f t="shared" si="87"/>
        <v/>
      </c>
      <c r="R695" t="str">
        <f t="shared" si="82"/>
        <v/>
      </c>
      <c r="S695" s="1" t="str">
        <f t="shared" si="83"/>
        <v/>
      </c>
      <c r="CT695" t="e">
        <v>#N/A</v>
      </c>
      <c r="CU695" t="e">
        <v>#N/A</v>
      </c>
      <c r="CV695" t="e">
        <v>#N/A</v>
      </c>
      <c r="CW695" t="e">
        <v>#N/A</v>
      </c>
      <c r="CX695" t="e">
        <v>#N/A</v>
      </c>
      <c r="CY695" t="e">
        <v>#N/A</v>
      </c>
      <c r="CZ695" t="e">
        <v>#N/A</v>
      </c>
      <c r="DA695" t="e">
        <v>#N/A</v>
      </c>
      <c r="DB695" t="e">
        <v>#N/A</v>
      </c>
      <c r="DC695" t="e">
        <v>#N/A</v>
      </c>
      <c r="DD695" t="e">
        <v>#N/A</v>
      </c>
      <c r="DE695" t="e">
        <v>#N/A</v>
      </c>
      <c r="DF695" t="e">
        <v>#N/A</v>
      </c>
      <c r="DG695" t="e">
        <v>#N/A</v>
      </c>
      <c r="DH695" t="e">
        <v>#N/A</v>
      </c>
      <c r="DI695" t="e">
        <v>#N/A</v>
      </c>
    </row>
    <row r="696" spans="13:113">
      <c r="M696" t="str">
        <f t="shared" si="80"/>
        <v>"//*[@class=\"</v>
      </c>
      <c r="N696" t="str">
        <f t="shared" si="84"/>
        <v/>
      </c>
      <c r="O696" s="4" t="str">
        <f t="shared" si="85"/>
        <v>click</v>
      </c>
      <c r="P696" t="str">
        <f t="shared" si="86"/>
        <v>();</v>
      </c>
      <c r="Q696" t="str">
        <f t="shared" si="87"/>
        <v/>
      </c>
      <c r="R696" t="str">
        <f t="shared" si="82"/>
        <v/>
      </c>
      <c r="S696" s="1" t="str">
        <f t="shared" si="83"/>
        <v/>
      </c>
      <c r="CT696" t="e">
        <v>#N/A</v>
      </c>
      <c r="CU696" t="e">
        <v>#N/A</v>
      </c>
      <c r="CV696" t="e">
        <v>#N/A</v>
      </c>
      <c r="CW696" t="e">
        <v>#N/A</v>
      </c>
      <c r="CX696" t="e">
        <v>#N/A</v>
      </c>
      <c r="CY696" t="e">
        <v>#N/A</v>
      </c>
      <c r="CZ696" t="e">
        <v>#N/A</v>
      </c>
      <c r="DA696" t="e">
        <v>#N/A</v>
      </c>
      <c r="DB696" t="e">
        <v>#N/A</v>
      </c>
      <c r="DC696" t="e">
        <v>#N/A</v>
      </c>
      <c r="DD696" t="e">
        <v>#N/A</v>
      </c>
      <c r="DE696" t="e">
        <v>#N/A</v>
      </c>
      <c r="DF696" t="e">
        <v>#N/A</v>
      </c>
      <c r="DG696" t="e">
        <v>#N/A</v>
      </c>
      <c r="DH696" t="e">
        <v>#N/A</v>
      </c>
      <c r="DI696" t="e">
        <v>#N/A</v>
      </c>
    </row>
    <row r="697" spans="13:113">
      <c r="M697" t="str">
        <f t="shared" si="80"/>
        <v>"//*[@class=\"</v>
      </c>
      <c r="N697" t="str">
        <f t="shared" si="84"/>
        <v/>
      </c>
      <c r="O697" s="4" t="str">
        <f t="shared" si="85"/>
        <v>click</v>
      </c>
      <c r="P697" t="str">
        <f t="shared" si="86"/>
        <v>();</v>
      </c>
      <c r="Q697" t="str">
        <f t="shared" si="87"/>
        <v/>
      </c>
      <c r="R697" t="str">
        <f t="shared" si="82"/>
        <v/>
      </c>
      <c r="S697" s="1" t="str">
        <f t="shared" si="83"/>
        <v/>
      </c>
      <c r="CT697" t="e">
        <v>#N/A</v>
      </c>
      <c r="CU697" t="e">
        <v>#N/A</v>
      </c>
      <c r="CV697" t="e">
        <v>#N/A</v>
      </c>
      <c r="CW697" t="e">
        <v>#N/A</v>
      </c>
      <c r="CX697" t="e">
        <v>#N/A</v>
      </c>
      <c r="CY697" t="e">
        <v>#N/A</v>
      </c>
      <c r="CZ697" t="e">
        <v>#N/A</v>
      </c>
      <c r="DA697" t="e">
        <v>#N/A</v>
      </c>
      <c r="DB697" t="e">
        <v>#N/A</v>
      </c>
      <c r="DC697" t="e">
        <v>#N/A</v>
      </c>
      <c r="DD697" t="e">
        <v>#N/A</v>
      </c>
      <c r="DE697" t="e">
        <v>#N/A</v>
      </c>
      <c r="DF697" t="e">
        <v>#N/A</v>
      </c>
      <c r="DG697" t="e">
        <v>#N/A</v>
      </c>
      <c r="DH697" t="e">
        <v>#N/A</v>
      </c>
      <c r="DI697" t="e">
        <v>#N/A</v>
      </c>
    </row>
    <row r="698" spans="13:113">
      <c r="M698" t="str">
        <f t="shared" si="80"/>
        <v>"//*[@class=\"</v>
      </c>
      <c r="N698" t="str">
        <f t="shared" si="84"/>
        <v/>
      </c>
      <c r="O698" s="4" t="str">
        <f t="shared" si="85"/>
        <v>click</v>
      </c>
      <c r="P698" t="str">
        <f t="shared" si="86"/>
        <v>();</v>
      </c>
      <c r="Q698" t="str">
        <f t="shared" si="87"/>
        <v/>
      </c>
      <c r="R698" t="str">
        <f t="shared" si="82"/>
        <v/>
      </c>
      <c r="S698" s="1" t="str">
        <f t="shared" si="83"/>
        <v/>
      </c>
      <c r="CT698" t="e">
        <v>#N/A</v>
      </c>
      <c r="CU698" t="e">
        <v>#N/A</v>
      </c>
      <c r="CV698" t="e">
        <v>#N/A</v>
      </c>
      <c r="CW698" t="e">
        <v>#N/A</v>
      </c>
      <c r="CX698" t="e">
        <v>#N/A</v>
      </c>
      <c r="CY698" t="e">
        <v>#N/A</v>
      </c>
      <c r="CZ698" t="e">
        <v>#N/A</v>
      </c>
      <c r="DA698" t="e">
        <v>#N/A</v>
      </c>
      <c r="DB698" t="e">
        <v>#N/A</v>
      </c>
      <c r="DC698" t="e">
        <v>#N/A</v>
      </c>
      <c r="DD698" t="e">
        <v>#N/A</v>
      </c>
      <c r="DE698" t="e">
        <v>#N/A</v>
      </c>
      <c r="DF698" t="e">
        <v>#N/A</v>
      </c>
      <c r="DG698" t="e">
        <v>#N/A</v>
      </c>
      <c r="DH698" t="e">
        <v>#N/A</v>
      </c>
      <c r="DI698" t="e">
        <v>#N/A</v>
      </c>
    </row>
    <row r="699" spans="13:113">
      <c r="M699" t="str">
        <f t="shared" si="80"/>
        <v>"//*[@class=\"</v>
      </c>
      <c r="N699" t="str">
        <f t="shared" si="84"/>
        <v/>
      </c>
      <c r="O699" s="4" t="str">
        <f t="shared" si="85"/>
        <v>click</v>
      </c>
      <c r="P699" t="str">
        <f t="shared" si="86"/>
        <v>();</v>
      </c>
      <c r="Q699" t="str">
        <f t="shared" si="87"/>
        <v/>
      </c>
      <c r="R699" t="str">
        <f t="shared" si="82"/>
        <v/>
      </c>
      <c r="S699" s="1" t="str">
        <f t="shared" si="83"/>
        <v/>
      </c>
      <c r="CT699" t="e">
        <v>#N/A</v>
      </c>
      <c r="CU699" t="e">
        <v>#N/A</v>
      </c>
      <c r="CV699" t="e">
        <v>#N/A</v>
      </c>
      <c r="CW699" t="e">
        <v>#N/A</v>
      </c>
      <c r="CX699" t="e">
        <v>#N/A</v>
      </c>
      <c r="CY699" t="e">
        <v>#N/A</v>
      </c>
      <c r="CZ699" t="e">
        <v>#N/A</v>
      </c>
      <c r="DA699" t="e">
        <v>#N/A</v>
      </c>
      <c r="DB699" t="e">
        <v>#N/A</v>
      </c>
      <c r="DC699" t="e">
        <v>#N/A</v>
      </c>
      <c r="DD699" t="e">
        <v>#N/A</v>
      </c>
      <c r="DE699" t="e">
        <v>#N/A</v>
      </c>
      <c r="DF699" t="e">
        <v>#N/A</v>
      </c>
      <c r="DG699" t="e">
        <v>#N/A</v>
      </c>
      <c r="DH699" t="e">
        <v>#N/A</v>
      </c>
      <c r="DI699" t="e">
        <v>#N/A</v>
      </c>
    </row>
    <row r="700" spans="13:113">
      <c r="M700" t="str">
        <f t="shared" si="80"/>
        <v>"//*[@class=\"</v>
      </c>
      <c r="N700" t="str">
        <f t="shared" si="84"/>
        <v/>
      </c>
      <c r="O700" s="4" t="str">
        <f t="shared" si="85"/>
        <v>click</v>
      </c>
      <c r="P700" t="str">
        <f t="shared" si="86"/>
        <v>();</v>
      </c>
      <c r="Q700" t="str">
        <f t="shared" si="87"/>
        <v/>
      </c>
      <c r="R700" t="str">
        <f t="shared" si="82"/>
        <v/>
      </c>
      <c r="S700" s="1" t="str">
        <f t="shared" si="83"/>
        <v/>
      </c>
      <c r="CT700" t="e">
        <v>#N/A</v>
      </c>
      <c r="CU700" t="e">
        <v>#N/A</v>
      </c>
      <c r="CV700" t="e">
        <v>#N/A</v>
      </c>
      <c r="CW700" t="e">
        <v>#N/A</v>
      </c>
      <c r="CX700" t="e">
        <v>#N/A</v>
      </c>
      <c r="CY700" t="e">
        <v>#N/A</v>
      </c>
      <c r="CZ700" t="e">
        <v>#N/A</v>
      </c>
      <c r="DA700" t="e">
        <v>#N/A</v>
      </c>
      <c r="DB700" t="e">
        <v>#N/A</v>
      </c>
      <c r="DC700" t="e">
        <v>#N/A</v>
      </c>
      <c r="DD700" t="e">
        <v>#N/A</v>
      </c>
      <c r="DE700" t="e">
        <v>#N/A</v>
      </c>
      <c r="DF700" t="e">
        <v>#N/A</v>
      </c>
      <c r="DG700" t="e">
        <v>#N/A</v>
      </c>
      <c r="DH700" t="e">
        <v>#N/A</v>
      </c>
      <c r="DI700" t="e">
        <v>#N/A</v>
      </c>
    </row>
    <row r="701" spans="13:113">
      <c r="M701" t="str">
        <f t="shared" si="80"/>
        <v>"//*[@class=\"</v>
      </c>
      <c r="N701" t="str">
        <f t="shared" si="84"/>
        <v/>
      </c>
      <c r="O701" s="4" t="str">
        <f t="shared" si="85"/>
        <v>click</v>
      </c>
      <c r="P701" t="str">
        <f t="shared" si="86"/>
        <v>();</v>
      </c>
      <c r="Q701" t="str">
        <f t="shared" si="87"/>
        <v/>
      </c>
      <c r="R701" t="str">
        <f t="shared" si="82"/>
        <v/>
      </c>
      <c r="S701" s="1" t="str">
        <f t="shared" si="83"/>
        <v/>
      </c>
      <c r="CT701" t="e">
        <v>#N/A</v>
      </c>
      <c r="CU701" t="e">
        <v>#N/A</v>
      </c>
      <c r="CV701" t="e">
        <v>#N/A</v>
      </c>
      <c r="CW701" t="e">
        <v>#N/A</v>
      </c>
      <c r="CX701" t="e">
        <v>#N/A</v>
      </c>
      <c r="CY701" t="e">
        <v>#N/A</v>
      </c>
      <c r="CZ701" t="e">
        <v>#N/A</v>
      </c>
      <c r="DA701" t="e">
        <v>#N/A</v>
      </c>
      <c r="DB701" t="e">
        <v>#N/A</v>
      </c>
      <c r="DC701" t="e">
        <v>#N/A</v>
      </c>
      <c r="DD701" t="e">
        <v>#N/A</v>
      </c>
      <c r="DE701" t="e">
        <v>#N/A</v>
      </c>
      <c r="DF701" t="e">
        <v>#N/A</v>
      </c>
      <c r="DG701" t="e">
        <v>#N/A</v>
      </c>
      <c r="DH701" t="e">
        <v>#N/A</v>
      </c>
      <c r="DI701" t="e">
        <v>#N/A</v>
      </c>
    </row>
    <row r="702" spans="13:113">
      <c r="M702" t="str">
        <f t="shared" si="80"/>
        <v>"//*[@class=\"</v>
      </c>
      <c r="N702" t="str">
        <f t="shared" si="84"/>
        <v/>
      </c>
      <c r="O702" s="4" t="str">
        <f t="shared" si="85"/>
        <v>click</v>
      </c>
      <c r="P702" t="str">
        <f t="shared" si="86"/>
        <v>();</v>
      </c>
      <c r="Q702" t="str">
        <f t="shared" si="87"/>
        <v/>
      </c>
      <c r="R702" t="str">
        <f t="shared" si="82"/>
        <v/>
      </c>
      <c r="S702" s="1" t="str">
        <f t="shared" si="83"/>
        <v/>
      </c>
      <c r="CT702" t="e">
        <v>#N/A</v>
      </c>
      <c r="CU702" t="e">
        <v>#N/A</v>
      </c>
      <c r="CV702" t="e">
        <v>#N/A</v>
      </c>
      <c r="CW702" t="e">
        <v>#N/A</v>
      </c>
      <c r="CX702" t="e">
        <v>#N/A</v>
      </c>
      <c r="CY702" t="e">
        <v>#N/A</v>
      </c>
      <c r="CZ702" t="e">
        <v>#N/A</v>
      </c>
      <c r="DA702" t="e">
        <v>#N/A</v>
      </c>
      <c r="DB702" t="e">
        <v>#N/A</v>
      </c>
      <c r="DC702" t="e">
        <v>#N/A</v>
      </c>
      <c r="DD702" t="e">
        <v>#N/A</v>
      </c>
      <c r="DE702" t="e">
        <v>#N/A</v>
      </c>
      <c r="DF702" t="e">
        <v>#N/A</v>
      </c>
      <c r="DG702" t="e">
        <v>#N/A</v>
      </c>
      <c r="DH702" t="e">
        <v>#N/A</v>
      </c>
      <c r="DI702" t="e">
        <v>#N/A</v>
      </c>
    </row>
    <row r="703" spans="13:113">
      <c r="M703" t="str">
        <f t="shared" si="80"/>
        <v>"//*[@class=\"</v>
      </c>
      <c r="N703" t="str">
        <f t="shared" si="84"/>
        <v/>
      </c>
      <c r="O703" s="4" t="str">
        <f t="shared" si="85"/>
        <v>click</v>
      </c>
      <c r="P703" t="str">
        <f t="shared" si="86"/>
        <v>();</v>
      </c>
      <c r="Q703" t="str">
        <f t="shared" si="87"/>
        <v/>
      </c>
      <c r="R703" t="str">
        <f t="shared" si="82"/>
        <v/>
      </c>
      <c r="S703" s="1" t="str">
        <f t="shared" si="83"/>
        <v/>
      </c>
      <c r="CT703" t="e">
        <v>#N/A</v>
      </c>
      <c r="CU703" t="e">
        <v>#N/A</v>
      </c>
      <c r="CV703" t="e">
        <v>#N/A</v>
      </c>
      <c r="CW703" t="e">
        <v>#N/A</v>
      </c>
      <c r="CX703" t="e">
        <v>#N/A</v>
      </c>
      <c r="CY703" t="e">
        <v>#N/A</v>
      </c>
      <c r="CZ703" t="e">
        <v>#N/A</v>
      </c>
      <c r="DA703" t="e">
        <v>#N/A</v>
      </c>
      <c r="DB703" t="e">
        <v>#N/A</v>
      </c>
      <c r="DC703" t="e">
        <v>#N/A</v>
      </c>
      <c r="DD703" t="e">
        <v>#N/A</v>
      </c>
      <c r="DE703" t="e">
        <v>#N/A</v>
      </c>
      <c r="DF703" t="e">
        <v>#N/A</v>
      </c>
      <c r="DG703" t="e">
        <v>#N/A</v>
      </c>
      <c r="DH703" t="e">
        <v>#N/A</v>
      </c>
      <c r="DI703" t="e">
        <v>#N/A</v>
      </c>
    </row>
    <row r="704" spans="13:113">
      <c r="M704" t="str">
        <f t="shared" si="80"/>
        <v>"//*[@class=\"</v>
      </c>
      <c r="N704" t="str">
        <f t="shared" si="84"/>
        <v/>
      </c>
      <c r="O704" s="4" t="str">
        <f t="shared" si="85"/>
        <v>click</v>
      </c>
      <c r="P704" t="str">
        <f t="shared" si="86"/>
        <v>();</v>
      </c>
      <c r="Q704" t="str">
        <f t="shared" si="87"/>
        <v/>
      </c>
      <c r="R704" t="str">
        <f t="shared" si="82"/>
        <v/>
      </c>
      <c r="S704" s="1" t="str">
        <f t="shared" si="83"/>
        <v/>
      </c>
      <c r="CT704" t="e">
        <v>#N/A</v>
      </c>
      <c r="CU704" t="e">
        <v>#N/A</v>
      </c>
      <c r="CV704" t="e">
        <v>#N/A</v>
      </c>
      <c r="CW704" t="e">
        <v>#N/A</v>
      </c>
      <c r="CX704" t="e">
        <v>#N/A</v>
      </c>
      <c r="CY704" t="e">
        <v>#N/A</v>
      </c>
      <c r="CZ704" t="e">
        <v>#N/A</v>
      </c>
      <c r="DA704" t="e">
        <v>#N/A</v>
      </c>
      <c r="DB704" t="e">
        <v>#N/A</v>
      </c>
      <c r="DC704" t="e">
        <v>#N/A</v>
      </c>
      <c r="DD704" t="e">
        <v>#N/A</v>
      </c>
      <c r="DE704" t="e">
        <v>#N/A</v>
      </c>
      <c r="DF704" t="e">
        <v>#N/A</v>
      </c>
      <c r="DG704" t="e">
        <v>#N/A</v>
      </c>
      <c r="DH704" t="e">
        <v>#N/A</v>
      </c>
      <c r="DI704" t="e">
        <v>#N/A</v>
      </c>
    </row>
    <row r="705" spans="13:113">
      <c r="M705" t="str">
        <f t="shared" si="80"/>
        <v>"//*[@class=\"</v>
      </c>
      <c r="N705" t="str">
        <f t="shared" si="84"/>
        <v/>
      </c>
      <c r="O705" s="4" t="str">
        <f t="shared" si="85"/>
        <v>click</v>
      </c>
      <c r="P705" t="str">
        <f t="shared" si="86"/>
        <v>();</v>
      </c>
      <c r="Q705" t="str">
        <f t="shared" si="87"/>
        <v/>
      </c>
      <c r="R705" t="str">
        <f t="shared" si="82"/>
        <v/>
      </c>
      <c r="S705" s="1" t="str">
        <f t="shared" si="83"/>
        <v/>
      </c>
      <c r="CT705" t="e">
        <v>#N/A</v>
      </c>
      <c r="CU705" t="e">
        <v>#N/A</v>
      </c>
      <c r="CV705" t="e">
        <v>#N/A</v>
      </c>
      <c r="CW705" t="e">
        <v>#N/A</v>
      </c>
      <c r="CX705" t="e">
        <v>#N/A</v>
      </c>
      <c r="CY705" t="e">
        <v>#N/A</v>
      </c>
      <c r="CZ705" t="e">
        <v>#N/A</v>
      </c>
      <c r="DA705" t="e">
        <v>#N/A</v>
      </c>
      <c r="DB705" t="e">
        <v>#N/A</v>
      </c>
      <c r="DC705" t="e">
        <v>#N/A</v>
      </c>
      <c r="DD705" t="e">
        <v>#N/A</v>
      </c>
      <c r="DE705" t="e">
        <v>#N/A</v>
      </c>
      <c r="DF705" t="e">
        <v>#N/A</v>
      </c>
      <c r="DG705" t="e">
        <v>#N/A</v>
      </c>
      <c r="DH705" t="e">
        <v>#N/A</v>
      </c>
      <c r="DI705" t="e">
        <v>#N/A</v>
      </c>
    </row>
    <row r="706" spans="13:113">
      <c r="M706" t="str">
        <f t="shared" si="80"/>
        <v>"//*[@class=\"</v>
      </c>
      <c r="N706" t="str">
        <f t="shared" si="84"/>
        <v/>
      </c>
      <c r="O706" s="4" t="str">
        <f t="shared" si="85"/>
        <v>click</v>
      </c>
      <c r="P706" t="str">
        <f t="shared" si="86"/>
        <v>();</v>
      </c>
      <c r="Q706" t="str">
        <f t="shared" si="87"/>
        <v/>
      </c>
      <c r="R706" t="str">
        <f t="shared" si="82"/>
        <v/>
      </c>
      <c r="S706" s="1" t="str">
        <f t="shared" si="83"/>
        <v/>
      </c>
      <c r="CT706" t="e">
        <v>#N/A</v>
      </c>
      <c r="CU706" t="e">
        <v>#N/A</v>
      </c>
      <c r="CV706" t="e">
        <v>#N/A</v>
      </c>
      <c r="CW706" t="e">
        <v>#N/A</v>
      </c>
      <c r="CX706" t="e">
        <v>#N/A</v>
      </c>
      <c r="CY706" t="e">
        <v>#N/A</v>
      </c>
      <c r="CZ706" t="e">
        <v>#N/A</v>
      </c>
      <c r="DA706" t="e">
        <v>#N/A</v>
      </c>
      <c r="DB706" t="e">
        <v>#N/A</v>
      </c>
      <c r="DC706" t="e">
        <v>#N/A</v>
      </c>
      <c r="DD706" t="e">
        <v>#N/A</v>
      </c>
      <c r="DE706" t="e">
        <v>#N/A</v>
      </c>
      <c r="DF706" t="e">
        <v>#N/A</v>
      </c>
      <c r="DG706" t="e">
        <v>#N/A</v>
      </c>
      <c r="DH706" t="e">
        <v>#N/A</v>
      </c>
      <c r="DI706" t="e">
        <v>#N/A</v>
      </c>
    </row>
    <row r="707" spans="13:113">
      <c r="M707" t="str">
        <f t="shared" si="80"/>
        <v>"//*[@class=\"</v>
      </c>
      <c r="N707" t="str">
        <f t="shared" si="84"/>
        <v/>
      </c>
      <c r="O707" s="4" t="str">
        <f t="shared" si="85"/>
        <v>click</v>
      </c>
      <c r="P707" t="str">
        <f t="shared" si="86"/>
        <v>();</v>
      </c>
      <c r="Q707" t="str">
        <f t="shared" si="87"/>
        <v/>
      </c>
      <c r="R707" t="str">
        <f t="shared" si="82"/>
        <v/>
      </c>
      <c r="S707" s="1" t="str">
        <f t="shared" si="83"/>
        <v/>
      </c>
      <c r="CT707" t="e">
        <v>#N/A</v>
      </c>
      <c r="CU707" t="e">
        <v>#N/A</v>
      </c>
      <c r="CV707" t="e">
        <v>#N/A</v>
      </c>
      <c r="CW707" t="e">
        <v>#N/A</v>
      </c>
      <c r="CX707" t="e">
        <v>#N/A</v>
      </c>
      <c r="CY707" t="e">
        <v>#N/A</v>
      </c>
      <c r="CZ707" t="e">
        <v>#N/A</v>
      </c>
      <c r="DA707" t="e">
        <v>#N/A</v>
      </c>
      <c r="DB707" t="e">
        <v>#N/A</v>
      </c>
      <c r="DC707" t="e">
        <v>#N/A</v>
      </c>
      <c r="DD707" t="e">
        <v>#N/A</v>
      </c>
      <c r="DE707" t="e">
        <v>#N/A</v>
      </c>
      <c r="DF707" t="e">
        <v>#N/A</v>
      </c>
      <c r="DG707" t="e">
        <v>#N/A</v>
      </c>
      <c r="DH707" t="e">
        <v>#N/A</v>
      </c>
      <c r="DI707" t="e">
        <v>#N/A</v>
      </c>
    </row>
    <row r="708" spans="13:113">
      <c r="M708" t="str">
        <f t="shared" si="80"/>
        <v>"//*[@class=\"</v>
      </c>
      <c r="N708" t="str">
        <f t="shared" si="84"/>
        <v/>
      </c>
      <c r="O708" s="4" t="str">
        <f t="shared" si="85"/>
        <v>click</v>
      </c>
      <c r="P708" t="str">
        <f t="shared" si="86"/>
        <v>();</v>
      </c>
      <c r="Q708" t="str">
        <f t="shared" si="87"/>
        <v/>
      </c>
      <c r="R708" t="str">
        <f t="shared" si="82"/>
        <v/>
      </c>
      <c r="S708" s="1" t="str">
        <f t="shared" si="83"/>
        <v/>
      </c>
      <c r="CT708" t="e">
        <v>#N/A</v>
      </c>
      <c r="CU708" t="e">
        <v>#N/A</v>
      </c>
      <c r="CV708" t="e">
        <v>#N/A</v>
      </c>
      <c r="CW708" t="e">
        <v>#N/A</v>
      </c>
      <c r="CX708" t="e">
        <v>#N/A</v>
      </c>
      <c r="CY708" t="e">
        <v>#N/A</v>
      </c>
      <c r="CZ708" t="e">
        <v>#N/A</v>
      </c>
      <c r="DA708" t="e">
        <v>#N/A</v>
      </c>
      <c r="DB708" t="e">
        <v>#N/A</v>
      </c>
      <c r="DC708" t="e">
        <v>#N/A</v>
      </c>
      <c r="DD708" t="e">
        <v>#N/A</v>
      </c>
      <c r="DE708" t="e">
        <v>#N/A</v>
      </c>
      <c r="DF708" t="e">
        <v>#N/A</v>
      </c>
      <c r="DG708" t="e">
        <v>#N/A</v>
      </c>
      <c r="DH708" t="e">
        <v>#N/A</v>
      </c>
      <c r="DI708" t="e">
        <v>#N/A</v>
      </c>
    </row>
    <row r="709" spans="13:113">
      <c r="M709" t="str">
        <f t="shared" si="80"/>
        <v>"//*[@class=\"</v>
      </c>
      <c r="N709" t="str">
        <f t="shared" si="84"/>
        <v/>
      </c>
      <c r="O709" s="4" t="str">
        <f t="shared" si="85"/>
        <v>click</v>
      </c>
      <c r="P709" t="str">
        <f t="shared" si="86"/>
        <v>();</v>
      </c>
      <c r="Q709" t="str">
        <f t="shared" si="87"/>
        <v/>
      </c>
      <c r="R709" t="str">
        <f t="shared" si="82"/>
        <v/>
      </c>
      <c r="S709" s="1" t="str">
        <f t="shared" si="83"/>
        <v/>
      </c>
      <c r="CT709" t="e">
        <v>#N/A</v>
      </c>
      <c r="CU709" t="e">
        <v>#N/A</v>
      </c>
      <c r="CV709" t="e">
        <v>#N/A</v>
      </c>
      <c r="CW709" t="e">
        <v>#N/A</v>
      </c>
      <c r="CX709" t="e">
        <v>#N/A</v>
      </c>
      <c r="CY709" t="e">
        <v>#N/A</v>
      </c>
      <c r="CZ709" t="e">
        <v>#N/A</v>
      </c>
      <c r="DA709" t="e">
        <v>#N/A</v>
      </c>
      <c r="DB709" t="e">
        <v>#N/A</v>
      </c>
      <c r="DC709" t="e">
        <v>#N/A</v>
      </c>
      <c r="DD709" t="e">
        <v>#N/A</v>
      </c>
      <c r="DE709" t="e">
        <v>#N/A</v>
      </c>
      <c r="DF709" t="e">
        <v>#N/A</v>
      </c>
      <c r="DG709" t="e">
        <v>#N/A</v>
      </c>
      <c r="DH709" t="e">
        <v>#N/A</v>
      </c>
      <c r="DI709" t="e">
        <v>#N/A</v>
      </c>
    </row>
    <row r="710" spans="13:113">
      <c r="M710" t="str">
        <f t="shared" si="80"/>
        <v>"//*[@class=\"</v>
      </c>
      <c r="N710" t="str">
        <f t="shared" si="84"/>
        <v/>
      </c>
      <c r="O710" s="4" t="str">
        <f t="shared" si="85"/>
        <v>click</v>
      </c>
      <c r="P710" t="str">
        <f t="shared" si="86"/>
        <v>();</v>
      </c>
      <c r="Q710" t="str">
        <f t="shared" si="87"/>
        <v/>
      </c>
      <c r="R710" t="str">
        <f t="shared" si="82"/>
        <v/>
      </c>
      <c r="S710" s="1" t="str">
        <f t="shared" si="83"/>
        <v/>
      </c>
      <c r="CT710" t="e">
        <v>#N/A</v>
      </c>
      <c r="CU710" t="e">
        <v>#N/A</v>
      </c>
      <c r="CV710" t="e">
        <v>#N/A</v>
      </c>
      <c r="CW710" t="e">
        <v>#N/A</v>
      </c>
      <c r="CX710" t="e">
        <v>#N/A</v>
      </c>
      <c r="CY710" t="e">
        <v>#N/A</v>
      </c>
      <c r="CZ710" t="e">
        <v>#N/A</v>
      </c>
      <c r="DA710" t="e">
        <v>#N/A</v>
      </c>
      <c r="DB710" t="e">
        <v>#N/A</v>
      </c>
      <c r="DC710" t="e">
        <v>#N/A</v>
      </c>
      <c r="DD710" t="e">
        <v>#N/A</v>
      </c>
      <c r="DE710" t="e">
        <v>#N/A</v>
      </c>
      <c r="DF710" t="e">
        <v>#N/A</v>
      </c>
      <c r="DG710" t="e">
        <v>#N/A</v>
      </c>
      <c r="DH710" t="e">
        <v>#N/A</v>
      </c>
      <c r="DI710" t="e">
        <v>#N/A</v>
      </c>
    </row>
    <row r="711" spans="13:113">
      <c r="M711" t="str">
        <f t="shared" si="80"/>
        <v>"//*[@class=\"</v>
      </c>
      <c r="N711" t="str">
        <f t="shared" si="84"/>
        <v/>
      </c>
      <c r="O711" s="4" t="str">
        <f t="shared" si="85"/>
        <v>click</v>
      </c>
      <c r="P711" t="str">
        <f t="shared" si="86"/>
        <v>();</v>
      </c>
      <c r="Q711" t="str">
        <f t="shared" si="87"/>
        <v/>
      </c>
      <c r="R711" t="str">
        <f t="shared" si="82"/>
        <v/>
      </c>
      <c r="S711" s="1" t="str">
        <f t="shared" si="83"/>
        <v/>
      </c>
      <c r="CT711" t="e">
        <v>#N/A</v>
      </c>
      <c r="CU711" t="e">
        <v>#N/A</v>
      </c>
      <c r="CV711" t="e">
        <v>#N/A</v>
      </c>
      <c r="CW711" t="e">
        <v>#N/A</v>
      </c>
      <c r="CX711" t="e">
        <v>#N/A</v>
      </c>
      <c r="CY711" t="e">
        <v>#N/A</v>
      </c>
      <c r="CZ711" t="e">
        <v>#N/A</v>
      </c>
      <c r="DA711" t="e">
        <v>#N/A</v>
      </c>
      <c r="DB711" t="e">
        <v>#N/A</v>
      </c>
      <c r="DC711" t="e">
        <v>#N/A</v>
      </c>
      <c r="DD711" t="e">
        <v>#N/A</v>
      </c>
      <c r="DE711" t="e">
        <v>#N/A</v>
      </c>
      <c r="DF711" t="e">
        <v>#N/A</v>
      </c>
      <c r="DG711" t="e">
        <v>#N/A</v>
      </c>
      <c r="DH711" t="e">
        <v>#N/A</v>
      </c>
      <c r="DI711" t="e">
        <v>#N/A</v>
      </c>
    </row>
    <row r="712" spans="13:113">
      <c r="M712" t="str">
        <f t="shared" si="80"/>
        <v>"//*[@class=\"</v>
      </c>
      <c r="N712" t="str">
        <f t="shared" si="84"/>
        <v/>
      </c>
      <c r="O712" s="4" t="str">
        <f t="shared" si="85"/>
        <v>click</v>
      </c>
      <c r="P712" t="str">
        <f t="shared" si="86"/>
        <v>();</v>
      </c>
      <c r="Q712" t="str">
        <f t="shared" si="87"/>
        <v/>
      </c>
      <c r="R712" t="str">
        <f t="shared" si="82"/>
        <v/>
      </c>
      <c r="S712" s="1" t="str">
        <f t="shared" si="83"/>
        <v/>
      </c>
      <c r="CT712" t="e">
        <v>#N/A</v>
      </c>
      <c r="CU712" t="e">
        <v>#N/A</v>
      </c>
      <c r="CV712" t="e">
        <v>#N/A</v>
      </c>
      <c r="CW712" t="e">
        <v>#N/A</v>
      </c>
      <c r="CX712" t="e">
        <v>#N/A</v>
      </c>
      <c r="CY712" t="e">
        <v>#N/A</v>
      </c>
      <c r="CZ712" t="e">
        <v>#N/A</v>
      </c>
      <c r="DA712" t="e">
        <v>#N/A</v>
      </c>
      <c r="DB712" t="e">
        <v>#N/A</v>
      </c>
      <c r="DC712" t="e">
        <v>#N/A</v>
      </c>
      <c r="DD712" t="e">
        <v>#N/A</v>
      </c>
      <c r="DE712" t="e">
        <v>#N/A</v>
      </c>
      <c r="DF712" t="e">
        <v>#N/A</v>
      </c>
      <c r="DG712" t="e">
        <v>#N/A</v>
      </c>
      <c r="DH712" t="e">
        <v>#N/A</v>
      </c>
      <c r="DI712" t="e">
        <v>#N/A</v>
      </c>
    </row>
    <row r="713" spans="13:113">
      <c r="M713" t="str">
        <f t="shared" ref="M713:M776" si="88">IF(H713="id",""""&amp;"//*[@id=\"&amp;"""",""""&amp;"//*[@class=\"&amp;"""")</f>
        <v>"//*[@class=\"</v>
      </c>
      <c r="N713" t="str">
        <f t="shared" si="84"/>
        <v/>
      </c>
      <c r="O713" s="4" t="str">
        <f t="shared" si="85"/>
        <v>click</v>
      </c>
      <c r="P713" t="str">
        <f t="shared" si="86"/>
        <v>();</v>
      </c>
      <c r="Q713" t="str">
        <f t="shared" si="87"/>
        <v/>
      </c>
      <c r="R713" t="str">
        <f t="shared" ref="R713:R776" si="89">IF(C713="Y",""""&amp;E713&amp;""""&amp;":"&amp;Q713&amp;"","")</f>
        <v/>
      </c>
      <c r="S713" s="1" t="str">
        <f t="shared" si="83"/>
        <v/>
      </c>
      <c r="CT713" t="e">
        <v>#N/A</v>
      </c>
      <c r="CU713" t="e">
        <v>#N/A</v>
      </c>
      <c r="CV713" t="e">
        <v>#N/A</v>
      </c>
      <c r="CW713" t="e">
        <v>#N/A</v>
      </c>
      <c r="CX713" t="e">
        <v>#N/A</v>
      </c>
      <c r="CY713" t="e">
        <v>#N/A</v>
      </c>
      <c r="CZ713" t="e">
        <v>#N/A</v>
      </c>
      <c r="DA713" t="e">
        <v>#N/A</v>
      </c>
      <c r="DB713" t="e">
        <v>#N/A</v>
      </c>
      <c r="DC713" t="e">
        <v>#N/A</v>
      </c>
      <c r="DD713" t="e">
        <v>#N/A</v>
      </c>
      <c r="DE713" t="e">
        <v>#N/A</v>
      </c>
      <c r="DF713" t="e">
        <v>#N/A</v>
      </c>
      <c r="DG713" t="e">
        <v>#N/A</v>
      </c>
      <c r="DH713" t="e">
        <v>#N/A</v>
      </c>
      <c r="DI713" t="e">
        <v>#N/A</v>
      </c>
    </row>
    <row r="714" spans="13:113">
      <c r="M714" t="str">
        <f t="shared" si="88"/>
        <v>"//*[@class=\"</v>
      </c>
      <c r="N714" t="str">
        <f t="shared" si="84"/>
        <v/>
      </c>
      <c r="O714" s="4" t="str">
        <f t="shared" si="85"/>
        <v>click</v>
      </c>
      <c r="P714" t="str">
        <f t="shared" si="86"/>
        <v>();</v>
      </c>
      <c r="Q714" t="str">
        <f t="shared" si="87"/>
        <v/>
      </c>
      <c r="R714" t="str">
        <f t="shared" si="89"/>
        <v/>
      </c>
      <c r="S714" s="1" t="str">
        <f t="shared" si="83"/>
        <v/>
      </c>
      <c r="CT714" t="e">
        <v>#N/A</v>
      </c>
      <c r="CU714" t="e">
        <v>#N/A</v>
      </c>
      <c r="CV714" t="e">
        <v>#N/A</v>
      </c>
      <c r="CW714" t="e">
        <v>#N/A</v>
      </c>
      <c r="CX714" t="e">
        <v>#N/A</v>
      </c>
      <c r="CY714" t="e">
        <v>#N/A</v>
      </c>
      <c r="CZ714" t="e">
        <v>#N/A</v>
      </c>
      <c r="DA714" t="e">
        <v>#N/A</v>
      </c>
      <c r="DB714" t="e">
        <v>#N/A</v>
      </c>
      <c r="DC714" t="e">
        <v>#N/A</v>
      </c>
      <c r="DD714" t="e">
        <v>#N/A</v>
      </c>
      <c r="DE714" t="e">
        <v>#N/A</v>
      </c>
      <c r="DF714" t="e">
        <v>#N/A</v>
      </c>
      <c r="DG714" t="e">
        <v>#N/A</v>
      </c>
      <c r="DH714" t="e">
        <v>#N/A</v>
      </c>
      <c r="DI714" t="e">
        <v>#N/A</v>
      </c>
    </row>
    <row r="715" spans="13:113">
      <c r="M715" t="str">
        <f t="shared" si="88"/>
        <v>"//*[@class=\"</v>
      </c>
      <c r="N715" t="str">
        <f t="shared" si="84"/>
        <v/>
      </c>
      <c r="O715" s="4" t="str">
        <f t="shared" si="85"/>
        <v>click</v>
      </c>
      <c r="P715" t="str">
        <f t="shared" si="86"/>
        <v>();</v>
      </c>
      <c r="Q715" t="str">
        <f t="shared" si="87"/>
        <v/>
      </c>
      <c r="R715" t="str">
        <f t="shared" si="89"/>
        <v/>
      </c>
      <c r="S715" s="1" t="str">
        <f t="shared" ref="S715:S778" si="90">IF(C715="Y",IF(D715&lt;&gt;"mat-select",IF(D715="End","",IF(O715="innerText",I715&amp;"="&amp;IF(C715="Y",IF(J715&lt;&gt;"Y",$S$8&amp;$R$9&amp;"."&amp;E715&amp;")."&amp;IF(OR(O715="click",O715="innerText"),O715&amp;"();",O715&amp;"("&amp;$Q$8&amp;"."&amp;E715&amp;");"),$S$7&amp;$R$9&amp;"."&amp;SUBSTITUTE(E715," ","")&amp;")."&amp;IF(O715="click",O715&amp;"();",O715&amp;"("&amp;"'"&amp;K715&amp;"'"&amp;");")),""),IF(C715="Y",IF(J715&lt;&gt;"Y",$S$8&amp;$R$9&amp;"."&amp;SUBSTITUTE(E715," ","")&amp;")."&amp;IF(OR(O715="click",O715="innerText"),O715&amp;"();",O715&amp;"("&amp;$Q$8&amp;"."&amp;SUBSTITUTE(E715," ","")&amp;");"),$S$7&amp;$R$9&amp;"."&amp;SUBSTITUTE(E715," ","")&amp;")."&amp;IF(O715="click",O715&amp;"();",O715&amp;"("&amp;"'"&amp;K715&amp;"'"&amp;");")),""))),"let form"&amp;Z715&amp;": String;"&amp;"for (let i = 1; i &lt; 30; i++) {"&amp;$S$8&amp;$R$9&amp;"."&amp;SUBSTITUTE(E715," ","")&amp;").click();"&amp;$CE$4&amp; "form"&amp;Z715&amp;"="&amp; $S$8&amp;$R$9&amp;"."&amp;SUBSTITUTE(E715," ","")&amp;").innerText();" &amp;"if ("&amp;"form"&amp;Z715&amp;"=="&amp; "Data[index]."&amp;SUBSTITUTE(E715," ","") &amp;"){"&amp;$CE$7),"")</f>
        <v/>
      </c>
      <c r="CT715" t="e">
        <v>#N/A</v>
      </c>
      <c r="CU715" t="e">
        <v>#N/A</v>
      </c>
      <c r="CV715" t="e">
        <v>#N/A</v>
      </c>
      <c r="CW715" t="e">
        <v>#N/A</v>
      </c>
      <c r="CX715" t="e">
        <v>#N/A</v>
      </c>
      <c r="CY715" t="e">
        <v>#N/A</v>
      </c>
      <c r="CZ715" t="e">
        <v>#N/A</v>
      </c>
      <c r="DA715" t="e">
        <v>#N/A</v>
      </c>
      <c r="DB715" t="e">
        <v>#N/A</v>
      </c>
      <c r="DC715" t="e">
        <v>#N/A</v>
      </c>
      <c r="DD715" t="e">
        <v>#N/A</v>
      </c>
      <c r="DE715" t="e">
        <v>#N/A</v>
      </c>
      <c r="DF715" t="e">
        <v>#N/A</v>
      </c>
      <c r="DG715" t="e">
        <v>#N/A</v>
      </c>
      <c r="DH715" t="e">
        <v>#N/A</v>
      </c>
      <c r="DI715" t="e">
        <v>#N/A</v>
      </c>
    </row>
    <row r="716" spans="13:113">
      <c r="M716" t="str">
        <f t="shared" si="88"/>
        <v>"//*[@class=\"</v>
      </c>
      <c r="N716" t="str">
        <f t="shared" si="84"/>
        <v/>
      </c>
      <c r="O716" s="4" t="str">
        <f t="shared" si="85"/>
        <v>click</v>
      </c>
      <c r="P716" t="str">
        <f t="shared" si="86"/>
        <v>();</v>
      </c>
      <c r="Q716" t="str">
        <f t="shared" si="87"/>
        <v/>
      </c>
      <c r="R716" t="str">
        <f t="shared" si="89"/>
        <v/>
      </c>
      <c r="S716" s="1" t="str">
        <f t="shared" si="90"/>
        <v/>
      </c>
      <c r="CT716" t="e">
        <v>#N/A</v>
      </c>
      <c r="CU716" t="e">
        <v>#N/A</v>
      </c>
      <c r="CV716" t="e">
        <v>#N/A</v>
      </c>
      <c r="CW716" t="e">
        <v>#N/A</v>
      </c>
      <c r="CX716" t="e">
        <v>#N/A</v>
      </c>
      <c r="CY716" t="e">
        <v>#N/A</v>
      </c>
      <c r="CZ716" t="e">
        <v>#N/A</v>
      </c>
      <c r="DA716" t="e">
        <v>#N/A</v>
      </c>
      <c r="DB716" t="e">
        <v>#N/A</v>
      </c>
      <c r="DC716" t="e">
        <v>#N/A</v>
      </c>
      <c r="DD716" t="e">
        <v>#N/A</v>
      </c>
      <c r="DE716" t="e">
        <v>#N/A</v>
      </c>
      <c r="DF716" t="e">
        <v>#N/A</v>
      </c>
      <c r="DG716" t="e">
        <v>#N/A</v>
      </c>
      <c r="DH716" t="e">
        <v>#N/A</v>
      </c>
      <c r="DI716" t="e">
        <v>#N/A</v>
      </c>
    </row>
    <row r="717" spans="13:113">
      <c r="M717" t="str">
        <f t="shared" si="88"/>
        <v>"//*[@class=\"</v>
      </c>
      <c r="N717" t="str">
        <f t="shared" si="84"/>
        <v/>
      </c>
      <c r="O717" s="4" t="str">
        <f t="shared" si="85"/>
        <v>click</v>
      </c>
      <c r="P717" t="str">
        <f t="shared" si="86"/>
        <v>();</v>
      </c>
      <c r="Q717" t="str">
        <f t="shared" si="87"/>
        <v/>
      </c>
      <c r="R717" t="str">
        <f t="shared" si="89"/>
        <v/>
      </c>
      <c r="S717" s="1" t="str">
        <f t="shared" si="90"/>
        <v/>
      </c>
      <c r="CT717" t="e">
        <v>#N/A</v>
      </c>
      <c r="CU717" t="e">
        <v>#N/A</v>
      </c>
      <c r="CV717" t="e">
        <v>#N/A</v>
      </c>
      <c r="CW717" t="e">
        <v>#N/A</v>
      </c>
      <c r="CX717" t="e">
        <v>#N/A</v>
      </c>
      <c r="CY717" t="e">
        <v>#N/A</v>
      </c>
      <c r="CZ717" t="e">
        <v>#N/A</v>
      </c>
      <c r="DA717" t="e">
        <v>#N/A</v>
      </c>
      <c r="DB717" t="e">
        <v>#N/A</v>
      </c>
      <c r="DC717" t="e">
        <v>#N/A</v>
      </c>
      <c r="DD717" t="e">
        <v>#N/A</v>
      </c>
      <c r="DE717" t="e">
        <v>#N/A</v>
      </c>
      <c r="DF717" t="e">
        <v>#N/A</v>
      </c>
      <c r="DG717" t="e">
        <v>#N/A</v>
      </c>
      <c r="DH717" t="e">
        <v>#N/A</v>
      </c>
      <c r="DI717" t="e">
        <v>#N/A</v>
      </c>
    </row>
    <row r="718" spans="13:113">
      <c r="M718" t="str">
        <f t="shared" si="88"/>
        <v>"//*[@class=\"</v>
      </c>
      <c r="N718" t="str">
        <f t="shared" si="84"/>
        <v/>
      </c>
      <c r="O718" s="4" t="str">
        <f t="shared" si="85"/>
        <v>click</v>
      </c>
      <c r="P718" t="str">
        <f t="shared" si="86"/>
        <v>();</v>
      </c>
      <c r="Q718" t="str">
        <f t="shared" si="87"/>
        <v/>
      </c>
      <c r="R718" t="str">
        <f t="shared" si="89"/>
        <v/>
      </c>
      <c r="S718" s="1" t="str">
        <f t="shared" si="90"/>
        <v/>
      </c>
      <c r="CT718" t="e">
        <v>#N/A</v>
      </c>
      <c r="CU718" t="e">
        <v>#N/A</v>
      </c>
      <c r="CV718" t="e">
        <v>#N/A</v>
      </c>
      <c r="CW718" t="e">
        <v>#N/A</v>
      </c>
      <c r="CX718" t="e">
        <v>#N/A</v>
      </c>
      <c r="CY718" t="e">
        <v>#N/A</v>
      </c>
      <c r="CZ718" t="e">
        <v>#N/A</v>
      </c>
      <c r="DA718" t="e">
        <v>#N/A</v>
      </c>
      <c r="DB718" t="e">
        <v>#N/A</v>
      </c>
      <c r="DC718" t="e">
        <v>#N/A</v>
      </c>
      <c r="DD718" t="e">
        <v>#N/A</v>
      </c>
      <c r="DE718" t="e">
        <v>#N/A</v>
      </c>
      <c r="DF718" t="e">
        <v>#N/A</v>
      </c>
      <c r="DG718" t="e">
        <v>#N/A</v>
      </c>
      <c r="DH718" t="e">
        <v>#N/A</v>
      </c>
      <c r="DI718" t="e">
        <v>#N/A</v>
      </c>
    </row>
    <row r="719" spans="13:113">
      <c r="M719" t="str">
        <f t="shared" si="88"/>
        <v>"//*[@class=\"</v>
      </c>
      <c r="N719" t="str">
        <f t="shared" si="84"/>
        <v/>
      </c>
      <c r="O719" s="4" t="str">
        <f t="shared" si="85"/>
        <v>click</v>
      </c>
      <c r="P719" t="str">
        <f t="shared" si="86"/>
        <v>();</v>
      </c>
      <c r="Q719" t="str">
        <f t="shared" si="87"/>
        <v/>
      </c>
      <c r="R719" t="str">
        <f t="shared" si="89"/>
        <v/>
      </c>
      <c r="S719" s="1" t="str">
        <f t="shared" si="90"/>
        <v/>
      </c>
      <c r="CT719" t="e">
        <v>#N/A</v>
      </c>
      <c r="CU719" t="e">
        <v>#N/A</v>
      </c>
      <c r="CV719" t="e">
        <v>#N/A</v>
      </c>
      <c r="CW719" t="e">
        <v>#N/A</v>
      </c>
      <c r="CX719" t="e">
        <v>#N/A</v>
      </c>
      <c r="CY719" t="e">
        <v>#N/A</v>
      </c>
      <c r="CZ719" t="e">
        <v>#N/A</v>
      </c>
      <c r="DA719" t="e">
        <v>#N/A</v>
      </c>
      <c r="DB719" t="e">
        <v>#N/A</v>
      </c>
      <c r="DC719" t="e">
        <v>#N/A</v>
      </c>
      <c r="DD719" t="e">
        <v>#N/A</v>
      </c>
      <c r="DE719" t="e">
        <v>#N/A</v>
      </c>
      <c r="DF719" t="e">
        <v>#N/A</v>
      </c>
      <c r="DG719" t="e">
        <v>#N/A</v>
      </c>
      <c r="DH719" t="e">
        <v>#N/A</v>
      </c>
      <c r="DI719" t="e">
        <v>#N/A</v>
      </c>
    </row>
    <row r="720" spans="13:113">
      <c r="M720" t="str">
        <f t="shared" si="88"/>
        <v>"//*[@class=\"</v>
      </c>
      <c r="N720" t="str">
        <f t="shared" si="84"/>
        <v/>
      </c>
      <c r="O720" s="4" t="str">
        <f t="shared" si="85"/>
        <v>click</v>
      </c>
      <c r="P720" t="str">
        <f t="shared" si="86"/>
        <v>();</v>
      </c>
      <c r="Q720" t="str">
        <f t="shared" si="87"/>
        <v/>
      </c>
      <c r="R720" t="str">
        <f t="shared" si="89"/>
        <v/>
      </c>
      <c r="S720" s="1" t="str">
        <f t="shared" si="90"/>
        <v/>
      </c>
      <c r="CT720" t="e">
        <v>#N/A</v>
      </c>
      <c r="CU720" t="e">
        <v>#N/A</v>
      </c>
      <c r="CV720" t="e">
        <v>#N/A</v>
      </c>
      <c r="CW720" t="e">
        <v>#N/A</v>
      </c>
      <c r="CX720" t="e">
        <v>#N/A</v>
      </c>
      <c r="CY720" t="e">
        <v>#N/A</v>
      </c>
      <c r="CZ720" t="e">
        <v>#N/A</v>
      </c>
      <c r="DA720" t="e">
        <v>#N/A</v>
      </c>
      <c r="DB720" t="e">
        <v>#N/A</v>
      </c>
      <c r="DC720" t="e">
        <v>#N/A</v>
      </c>
      <c r="DD720" t="e">
        <v>#N/A</v>
      </c>
      <c r="DE720" t="e">
        <v>#N/A</v>
      </c>
      <c r="DF720" t="e">
        <v>#N/A</v>
      </c>
      <c r="DG720" t="e">
        <v>#N/A</v>
      </c>
      <c r="DH720" t="e">
        <v>#N/A</v>
      </c>
      <c r="DI720" t="e">
        <v>#N/A</v>
      </c>
    </row>
    <row r="721" spans="13:113">
      <c r="M721" t="str">
        <f t="shared" si="88"/>
        <v>"//*[@class=\"</v>
      </c>
      <c r="N721" t="str">
        <f t="shared" si="84"/>
        <v/>
      </c>
      <c r="O721" s="4" t="str">
        <f t="shared" si="85"/>
        <v>click</v>
      </c>
      <c r="P721" t="str">
        <f t="shared" si="86"/>
        <v>();</v>
      </c>
      <c r="Q721" t="str">
        <f t="shared" si="87"/>
        <v/>
      </c>
      <c r="R721" t="str">
        <f t="shared" si="89"/>
        <v/>
      </c>
      <c r="S721" s="1" t="str">
        <f t="shared" si="90"/>
        <v/>
      </c>
      <c r="CT721" t="e">
        <v>#N/A</v>
      </c>
      <c r="CU721" t="e">
        <v>#N/A</v>
      </c>
      <c r="CV721" t="e">
        <v>#N/A</v>
      </c>
      <c r="CW721" t="e">
        <v>#N/A</v>
      </c>
      <c r="CX721" t="e">
        <v>#N/A</v>
      </c>
      <c r="CY721" t="e">
        <v>#N/A</v>
      </c>
      <c r="CZ721" t="e">
        <v>#N/A</v>
      </c>
      <c r="DA721" t="e">
        <v>#N/A</v>
      </c>
      <c r="DB721" t="e">
        <v>#N/A</v>
      </c>
      <c r="DC721" t="e">
        <v>#N/A</v>
      </c>
      <c r="DD721" t="e">
        <v>#N/A</v>
      </c>
      <c r="DE721" t="e">
        <v>#N/A</v>
      </c>
      <c r="DF721" t="e">
        <v>#N/A</v>
      </c>
      <c r="DG721" t="e">
        <v>#N/A</v>
      </c>
      <c r="DH721" t="e">
        <v>#N/A</v>
      </c>
      <c r="DI721" t="e">
        <v>#N/A</v>
      </c>
    </row>
    <row r="722" spans="13:113">
      <c r="M722" t="str">
        <f t="shared" si="88"/>
        <v>"//*[@class=\"</v>
      </c>
      <c r="N722" t="str">
        <f t="shared" si="84"/>
        <v/>
      </c>
      <c r="O722" s="4" t="str">
        <f t="shared" si="85"/>
        <v>click</v>
      </c>
      <c r="P722" t="str">
        <f t="shared" si="86"/>
        <v>();</v>
      </c>
      <c r="Q722" t="str">
        <f t="shared" ref="Q722:Q724" si="91">IF(A722="Y",IF(J722&lt;&gt;"Xpath",M722&amp;F722&amp;N722,""""&amp;H722&amp;""""),"")</f>
        <v/>
      </c>
      <c r="R722" t="str">
        <f t="shared" si="89"/>
        <v/>
      </c>
      <c r="S722" s="1" t="str">
        <f t="shared" si="90"/>
        <v/>
      </c>
      <c r="CT722" t="e">
        <v>#N/A</v>
      </c>
      <c r="CU722" t="e">
        <v>#N/A</v>
      </c>
      <c r="CV722" t="e">
        <v>#N/A</v>
      </c>
      <c r="CW722" t="e">
        <v>#N/A</v>
      </c>
      <c r="CX722" t="e">
        <v>#N/A</v>
      </c>
      <c r="CY722" t="e">
        <v>#N/A</v>
      </c>
      <c r="CZ722" t="e">
        <v>#N/A</v>
      </c>
      <c r="DA722" t="e">
        <v>#N/A</v>
      </c>
      <c r="DB722" t="e">
        <v>#N/A</v>
      </c>
      <c r="DC722" t="e">
        <v>#N/A</v>
      </c>
      <c r="DD722" t="e">
        <v>#N/A</v>
      </c>
      <c r="DE722" t="e">
        <v>#N/A</v>
      </c>
      <c r="DF722" t="e">
        <v>#N/A</v>
      </c>
      <c r="DG722" t="e">
        <v>#N/A</v>
      </c>
      <c r="DH722" t="e">
        <v>#N/A</v>
      </c>
      <c r="DI722" t="e">
        <v>#N/A</v>
      </c>
    </row>
    <row r="723" spans="13:113">
      <c r="M723" t="str">
        <f t="shared" si="88"/>
        <v>"//*[@class=\"</v>
      </c>
      <c r="N723" t="str">
        <f t="shared" si="84"/>
        <v/>
      </c>
      <c r="O723" s="4" t="str">
        <f t="shared" si="85"/>
        <v>click</v>
      </c>
      <c r="P723" t="str">
        <f t="shared" si="86"/>
        <v>();</v>
      </c>
      <c r="Q723" t="str">
        <f t="shared" si="91"/>
        <v/>
      </c>
      <c r="R723" t="str">
        <f t="shared" si="89"/>
        <v/>
      </c>
      <c r="S723" s="1" t="str">
        <f t="shared" si="90"/>
        <v/>
      </c>
      <c r="CT723" t="e">
        <v>#N/A</v>
      </c>
      <c r="CU723" t="e">
        <v>#N/A</v>
      </c>
      <c r="CV723" t="e">
        <v>#N/A</v>
      </c>
      <c r="CW723" t="e">
        <v>#N/A</v>
      </c>
      <c r="CX723" t="e">
        <v>#N/A</v>
      </c>
      <c r="CY723" t="e">
        <v>#N/A</v>
      </c>
      <c r="CZ723" t="e">
        <v>#N/A</v>
      </c>
      <c r="DA723" t="e">
        <v>#N/A</v>
      </c>
      <c r="DB723" t="e">
        <v>#N/A</v>
      </c>
      <c r="DC723" t="e">
        <v>#N/A</v>
      </c>
      <c r="DD723" t="e">
        <v>#N/A</v>
      </c>
      <c r="DE723" t="e">
        <v>#N/A</v>
      </c>
      <c r="DF723" t="e">
        <v>#N/A</v>
      </c>
      <c r="DG723" t="e">
        <v>#N/A</v>
      </c>
      <c r="DH723" t="e">
        <v>#N/A</v>
      </c>
      <c r="DI723" t="e">
        <v>#N/A</v>
      </c>
    </row>
    <row r="724" spans="13:113">
      <c r="M724" t="str">
        <f t="shared" si="88"/>
        <v>"//*[@class=\"</v>
      </c>
      <c r="N724" t="str">
        <f t="shared" si="84"/>
        <v/>
      </c>
      <c r="O724" s="4" t="str">
        <f t="shared" si="85"/>
        <v>click</v>
      </c>
      <c r="P724" t="str">
        <f t="shared" si="86"/>
        <v>();</v>
      </c>
      <c r="Q724" t="str">
        <f t="shared" si="91"/>
        <v/>
      </c>
      <c r="R724" t="str">
        <f t="shared" si="89"/>
        <v/>
      </c>
      <c r="S724" s="1" t="str">
        <f t="shared" si="90"/>
        <v/>
      </c>
      <c r="CT724" t="e">
        <v>#N/A</v>
      </c>
      <c r="CU724" t="e">
        <v>#N/A</v>
      </c>
      <c r="CV724" t="e">
        <v>#N/A</v>
      </c>
      <c r="CW724" t="e">
        <v>#N/A</v>
      </c>
      <c r="CX724" t="e">
        <v>#N/A</v>
      </c>
      <c r="CY724" t="e">
        <v>#N/A</v>
      </c>
      <c r="CZ724" t="e">
        <v>#N/A</v>
      </c>
      <c r="DA724" t="e">
        <v>#N/A</v>
      </c>
      <c r="DB724" t="e">
        <v>#N/A</v>
      </c>
      <c r="DC724" t="e">
        <v>#N/A</v>
      </c>
      <c r="DD724" t="e">
        <v>#N/A</v>
      </c>
      <c r="DE724" t="e">
        <v>#N/A</v>
      </c>
      <c r="DF724" t="e">
        <v>#N/A</v>
      </c>
      <c r="DG724" t="e">
        <v>#N/A</v>
      </c>
      <c r="DH724" t="e">
        <v>#N/A</v>
      </c>
      <c r="DI724" t="e">
        <v>#N/A</v>
      </c>
    </row>
    <row r="725" spans="13:113">
      <c r="M725" t="str">
        <f t="shared" si="88"/>
        <v>"//*[@class=\"</v>
      </c>
      <c r="N725" t="str">
        <f t="shared" ref="N725:N788" si="92">IF(A725="Y",""""&amp;C725&amp;""""&amp;": "&amp;M725&amp;",","")</f>
        <v/>
      </c>
      <c r="O725" s="4" t="str">
        <f t="shared" ref="O725:O788" si="93">IF(D725="input","fill",IF(I725&lt;&gt;"","innerText",IF(J725="Y",$T$7,"click")))</f>
        <v>click</v>
      </c>
      <c r="P725" t="str">
        <f t="shared" ref="P725:P788" si="94">IF(OR(O725="Click",O725="innerText"),"();","("&amp;""""&amp;K725&amp;""""&amp;");")</f>
        <v>();</v>
      </c>
      <c r="Q725" t="str">
        <f t="shared" ref="Q725:Q788" si="95">IF(A725="Y",IF(J725&lt;&gt;"Xpath",M725&amp;F725&amp;N725,""""&amp;H725&amp;""""),"")</f>
        <v/>
      </c>
      <c r="R725" t="str">
        <f t="shared" si="89"/>
        <v/>
      </c>
      <c r="S725" s="1" t="str">
        <f t="shared" si="90"/>
        <v/>
      </c>
      <c r="CT725" t="e">
        <v>#N/A</v>
      </c>
      <c r="CU725" t="e">
        <v>#N/A</v>
      </c>
      <c r="CV725" t="e">
        <v>#N/A</v>
      </c>
      <c r="CW725" t="e">
        <v>#N/A</v>
      </c>
      <c r="CX725" t="e">
        <v>#N/A</v>
      </c>
      <c r="CY725" t="e">
        <v>#N/A</v>
      </c>
      <c r="CZ725" t="e">
        <v>#N/A</v>
      </c>
      <c r="DA725" t="e">
        <v>#N/A</v>
      </c>
      <c r="DB725" t="e">
        <v>#N/A</v>
      </c>
      <c r="DC725" t="e">
        <v>#N/A</v>
      </c>
      <c r="DD725" t="e">
        <v>#N/A</v>
      </c>
      <c r="DE725" t="e">
        <v>#N/A</v>
      </c>
      <c r="DF725" t="e">
        <v>#N/A</v>
      </c>
      <c r="DG725" t="e">
        <v>#N/A</v>
      </c>
      <c r="DH725" t="e">
        <v>#N/A</v>
      </c>
      <c r="DI725" t="e">
        <v>#N/A</v>
      </c>
    </row>
    <row r="726" spans="13:113">
      <c r="M726" t="str">
        <f t="shared" si="88"/>
        <v>"//*[@class=\"</v>
      </c>
      <c r="N726" t="str">
        <f t="shared" si="92"/>
        <v/>
      </c>
      <c r="O726" s="4" t="str">
        <f t="shared" si="93"/>
        <v>click</v>
      </c>
      <c r="P726" t="str">
        <f t="shared" si="94"/>
        <v>();</v>
      </c>
      <c r="Q726" t="str">
        <f t="shared" si="95"/>
        <v/>
      </c>
      <c r="R726" t="str">
        <f t="shared" si="89"/>
        <v/>
      </c>
      <c r="S726" s="1" t="str">
        <f t="shared" si="90"/>
        <v/>
      </c>
      <c r="CT726" t="e">
        <v>#N/A</v>
      </c>
      <c r="CU726" t="e">
        <v>#N/A</v>
      </c>
      <c r="CV726" t="e">
        <v>#N/A</v>
      </c>
      <c r="CW726" t="e">
        <v>#N/A</v>
      </c>
      <c r="CX726" t="e">
        <v>#N/A</v>
      </c>
      <c r="CY726" t="e">
        <v>#N/A</v>
      </c>
      <c r="CZ726" t="e">
        <v>#N/A</v>
      </c>
      <c r="DA726" t="e">
        <v>#N/A</v>
      </c>
      <c r="DB726" t="e">
        <v>#N/A</v>
      </c>
      <c r="DC726" t="e">
        <v>#N/A</v>
      </c>
      <c r="DD726" t="e">
        <v>#N/A</v>
      </c>
      <c r="DE726" t="e">
        <v>#N/A</v>
      </c>
      <c r="DF726" t="e">
        <v>#N/A</v>
      </c>
      <c r="DG726" t="e">
        <v>#N/A</v>
      </c>
      <c r="DH726" t="e">
        <v>#N/A</v>
      </c>
      <c r="DI726" t="e">
        <v>#N/A</v>
      </c>
    </row>
    <row r="727" spans="13:113">
      <c r="M727" t="str">
        <f t="shared" si="88"/>
        <v>"//*[@class=\"</v>
      </c>
      <c r="N727" t="str">
        <f t="shared" si="92"/>
        <v/>
      </c>
      <c r="O727" s="4" t="str">
        <f t="shared" si="93"/>
        <v>click</v>
      </c>
      <c r="P727" t="str">
        <f t="shared" si="94"/>
        <v>();</v>
      </c>
      <c r="Q727" t="str">
        <f t="shared" si="95"/>
        <v/>
      </c>
      <c r="R727" t="str">
        <f t="shared" si="89"/>
        <v/>
      </c>
      <c r="S727" s="1" t="str">
        <f t="shared" si="90"/>
        <v/>
      </c>
      <c r="CT727" t="e">
        <v>#N/A</v>
      </c>
      <c r="CU727" t="e">
        <v>#N/A</v>
      </c>
      <c r="CV727" t="e">
        <v>#N/A</v>
      </c>
      <c r="CW727" t="e">
        <v>#N/A</v>
      </c>
      <c r="CX727" t="e">
        <v>#N/A</v>
      </c>
      <c r="CY727" t="e">
        <v>#N/A</v>
      </c>
      <c r="CZ727" t="e">
        <v>#N/A</v>
      </c>
      <c r="DA727" t="e">
        <v>#N/A</v>
      </c>
      <c r="DB727" t="e">
        <v>#N/A</v>
      </c>
      <c r="DC727" t="e">
        <v>#N/A</v>
      </c>
      <c r="DD727" t="e">
        <v>#N/A</v>
      </c>
      <c r="DE727" t="e">
        <v>#N/A</v>
      </c>
      <c r="DF727" t="e">
        <v>#N/A</v>
      </c>
      <c r="DG727" t="e">
        <v>#N/A</v>
      </c>
      <c r="DH727" t="e">
        <v>#N/A</v>
      </c>
      <c r="DI727" t="e">
        <v>#N/A</v>
      </c>
    </row>
    <row r="728" spans="13:113">
      <c r="M728" t="str">
        <f t="shared" si="88"/>
        <v>"//*[@class=\"</v>
      </c>
      <c r="N728" t="str">
        <f t="shared" si="92"/>
        <v/>
      </c>
      <c r="O728" s="4" t="str">
        <f t="shared" si="93"/>
        <v>click</v>
      </c>
      <c r="P728" t="str">
        <f t="shared" si="94"/>
        <v>();</v>
      </c>
      <c r="Q728" t="str">
        <f t="shared" si="95"/>
        <v/>
      </c>
      <c r="R728" t="str">
        <f t="shared" si="89"/>
        <v/>
      </c>
      <c r="S728" s="1" t="str">
        <f t="shared" si="90"/>
        <v/>
      </c>
      <c r="CT728" t="e">
        <v>#N/A</v>
      </c>
      <c r="CU728" t="e">
        <v>#N/A</v>
      </c>
      <c r="CV728" t="e">
        <v>#N/A</v>
      </c>
      <c r="CW728" t="e">
        <v>#N/A</v>
      </c>
      <c r="CX728" t="e">
        <v>#N/A</v>
      </c>
      <c r="CY728" t="e">
        <v>#N/A</v>
      </c>
      <c r="CZ728" t="e">
        <v>#N/A</v>
      </c>
      <c r="DA728" t="e">
        <v>#N/A</v>
      </c>
      <c r="DB728" t="e">
        <v>#N/A</v>
      </c>
      <c r="DC728" t="e">
        <v>#N/A</v>
      </c>
      <c r="DD728" t="e">
        <v>#N/A</v>
      </c>
      <c r="DE728" t="e">
        <v>#N/A</v>
      </c>
      <c r="DF728" t="e">
        <v>#N/A</v>
      </c>
      <c r="DG728" t="e">
        <v>#N/A</v>
      </c>
      <c r="DH728" t="e">
        <v>#N/A</v>
      </c>
      <c r="DI728" t="e">
        <v>#N/A</v>
      </c>
    </row>
    <row r="729" spans="13:113">
      <c r="M729" t="str">
        <f t="shared" si="88"/>
        <v>"//*[@class=\"</v>
      </c>
      <c r="N729" t="str">
        <f t="shared" si="92"/>
        <v/>
      </c>
      <c r="O729" s="4" t="str">
        <f t="shared" si="93"/>
        <v>click</v>
      </c>
      <c r="P729" t="str">
        <f t="shared" si="94"/>
        <v>();</v>
      </c>
      <c r="Q729" t="str">
        <f t="shared" si="95"/>
        <v/>
      </c>
      <c r="R729" t="str">
        <f t="shared" si="89"/>
        <v/>
      </c>
      <c r="S729" s="1" t="str">
        <f t="shared" si="90"/>
        <v/>
      </c>
      <c r="CT729" t="e">
        <v>#N/A</v>
      </c>
      <c r="CU729" t="e">
        <v>#N/A</v>
      </c>
      <c r="CV729" t="e">
        <v>#N/A</v>
      </c>
      <c r="CW729" t="e">
        <v>#N/A</v>
      </c>
      <c r="CX729" t="e">
        <v>#N/A</v>
      </c>
      <c r="CY729" t="e">
        <v>#N/A</v>
      </c>
      <c r="CZ729" t="e">
        <v>#N/A</v>
      </c>
      <c r="DA729" t="e">
        <v>#N/A</v>
      </c>
      <c r="DB729" t="e">
        <v>#N/A</v>
      </c>
      <c r="DC729" t="e">
        <v>#N/A</v>
      </c>
      <c r="DD729" t="e">
        <v>#N/A</v>
      </c>
      <c r="DE729" t="e">
        <v>#N/A</v>
      </c>
      <c r="DF729" t="e">
        <v>#N/A</v>
      </c>
      <c r="DG729" t="e">
        <v>#N/A</v>
      </c>
      <c r="DH729" t="e">
        <v>#N/A</v>
      </c>
      <c r="DI729" t="e">
        <v>#N/A</v>
      </c>
    </row>
    <row r="730" spans="13:113">
      <c r="M730" t="str">
        <f t="shared" si="88"/>
        <v>"//*[@class=\"</v>
      </c>
      <c r="N730" t="str">
        <f t="shared" si="92"/>
        <v/>
      </c>
      <c r="O730" s="4" t="str">
        <f t="shared" si="93"/>
        <v>click</v>
      </c>
      <c r="P730" t="str">
        <f t="shared" si="94"/>
        <v>();</v>
      </c>
      <c r="Q730" t="str">
        <f t="shared" si="95"/>
        <v/>
      </c>
      <c r="R730" t="str">
        <f t="shared" si="89"/>
        <v/>
      </c>
      <c r="S730" s="1" t="str">
        <f t="shared" si="90"/>
        <v/>
      </c>
      <c r="CT730" t="e">
        <v>#N/A</v>
      </c>
      <c r="CU730" t="e">
        <v>#N/A</v>
      </c>
      <c r="CV730" t="e">
        <v>#N/A</v>
      </c>
      <c r="CW730" t="e">
        <v>#N/A</v>
      </c>
      <c r="CX730" t="e">
        <v>#N/A</v>
      </c>
      <c r="CY730" t="e">
        <v>#N/A</v>
      </c>
      <c r="CZ730" t="e">
        <v>#N/A</v>
      </c>
      <c r="DA730" t="e">
        <v>#N/A</v>
      </c>
      <c r="DB730" t="e">
        <v>#N/A</v>
      </c>
      <c r="DC730" t="e">
        <v>#N/A</v>
      </c>
      <c r="DD730" t="e">
        <v>#N/A</v>
      </c>
      <c r="DE730" t="e">
        <v>#N/A</v>
      </c>
      <c r="DF730" t="e">
        <v>#N/A</v>
      </c>
      <c r="DG730" t="e">
        <v>#N/A</v>
      </c>
      <c r="DH730" t="e">
        <v>#N/A</v>
      </c>
      <c r="DI730" t="e">
        <v>#N/A</v>
      </c>
    </row>
    <row r="731" spans="13:113">
      <c r="M731" t="str">
        <f t="shared" si="88"/>
        <v>"//*[@class=\"</v>
      </c>
      <c r="N731" t="str">
        <f t="shared" si="92"/>
        <v/>
      </c>
      <c r="O731" s="4" t="str">
        <f t="shared" si="93"/>
        <v>click</v>
      </c>
      <c r="P731" t="str">
        <f t="shared" si="94"/>
        <v>();</v>
      </c>
      <c r="Q731" t="str">
        <f t="shared" si="95"/>
        <v/>
      </c>
      <c r="R731" t="str">
        <f t="shared" si="89"/>
        <v/>
      </c>
      <c r="S731" s="1" t="str">
        <f t="shared" si="90"/>
        <v/>
      </c>
      <c r="CT731" t="e">
        <v>#N/A</v>
      </c>
      <c r="CU731" t="e">
        <v>#N/A</v>
      </c>
      <c r="CV731" t="e">
        <v>#N/A</v>
      </c>
      <c r="CW731" t="e">
        <v>#N/A</v>
      </c>
      <c r="CX731" t="e">
        <v>#N/A</v>
      </c>
      <c r="CY731" t="e">
        <v>#N/A</v>
      </c>
      <c r="CZ731" t="e">
        <v>#N/A</v>
      </c>
      <c r="DA731" t="e">
        <v>#N/A</v>
      </c>
      <c r="DB731" t="e">
        <v>#N/A</v>
      </c>
      <c r="DC731" t="e">
        <v>#N/A</v>
      </c>
      <c r="DD731" t="e">
        <v>#N/A</v>
      </c>
      <c r="DE731" t="e">
        <v>#N/A</v>
      </c>
      <c r="DF731" t="e">
        <v>#N/A</v>
      </c>
      <c r="DG731" t="e">
        <v>#N/A</v>
      </c>
      <c r="DH731" t="e">
        <v>#N/A</v>
      </c>
      <c r="DI731" t="e">
        <v>#N/A</v>
      </c>
    </row>
    <row r="732" spans="13:113">
      <c r="M732" t="str">
        <f t="shared" si="88"/>
        <v>"//*[@class=\"</v>
      </c>
      <c r="N732" t="str">
        <f t="shared" si="92"/>
        <v/>
      </c>
      <c r="O732" s="4" t="str">
        <f t="shared" si="93"/>
        <v>click</v>
      </c>
      <c r="P732" t="str">
        <f t="shared" si="94"/>
        <v>();</v>
      </c>
      <c r="Q732" t="str">
        <f t="shared" si="95"/>
        <v/>
      </c>
      <c r="R732" t="str">
        <f t="shared" si="89"/>
        <v/>
      </c>
      <c r="S732" s="1" t="str">
        <f t="shared" si="90"/>
        <v/>
      </c>
      <c r="CT732" t="e">
        <v>#N/A</v>
      </c>
      <c r="CU732" t="e">
        <v>#N/A</v>
      </c>
      <c r="CV732" t="e">
        <v>#N/A</v>
      </c>
      <c r="CW732" t="e">
        <v>#N/A</v>
      </c>
      <c r="CX732" t="e">
        <v>#N/A</v>
      </c>
      <c r="CY732" t="e">
        <v>#N/A</v>
      </c>
      <c r="CZ732" t="e">
        <v>#N/A</v>
      </c>
      <c r="DA732" t="e">
        <v>#N/A</v>
      </c>
      <c r="DB732" t="e">
        <v>#N/A</v>
      </c>
      <c r="DC732" t="e">
        <v>#N/A</v>
      </c>
      <c r="DD732" t="e">
        <v>#N/A</v>
      </c>
      <c r="DE732" t="e">
        <v>#N/A</v>
      </c>
      <c r="DF732" t="e">
        <v>#N/A</v>
      </c>
      <c r="DG732" t="e">
        <v>#N/A</v>
      </c>
      <c r="DH732" t="e">
        <v>#N/A</v>
      </c>
      <c r="DI732" t="e">
        <v>#N/A</v>
      </c>
    </row>
    <row r="733" spans="13:113">
      <c r="M733" t="str">
        <f t="shared" si="88"/>
        <v>"//*[@class=\"</v>
      </c>
      <c r="N733" t="str">
        <f t="shared" si="92"/>
        <v/>
      </c>
      <c r="O733" s="4" t="str">
        <f t="shared" si="93"/>
        <v>click</v>
      </c>
      <c r="P733" t="str">
        <f t="shared" si="94"/>
        <v>();</v>
      </c>
      <c r="Q733" t="str">
        <f t="shared" si="95"/>
        <v/>
      </c>
      <c r="R733" t="str">
        <f t="shared" si="89"/>
        <v/>
      </c>
      <c r="S733" s="1" t="str">
        <f t="shared" si="90"/>
        <v/>
      </c>
      <c r="CT733" t="e">
        <v>#N/A</v>
      </c>
      <c r="CU733" t="e">
        <v>#N/A</v>
      </c>
      <c r="CV733" t="e">
        <v>#N/A</v>
      </c>
      <c r="CW733" t="e">
        <v>#N/A</v>
      </c>
      <c r="CX733" t="e">
        <v>#N/A</v>
      </c>
      <c r="CY733" t="e">
        <v>#N/A</v>
      </c>
      <c r="CZ733" t="e">
        <v>#N/A</v>
      </c>
      <c r="DA733" t="e">
        <v>#N/A</v>
      </c>
      <c r="DB733" t="e">
        <v>#N/A</v>
      </c>
      <c r="DC733" t="e">
        <v>#N/A</v>
      </c>
      <c r="DD733" t="e">
        <v>#N/A</v>
      </c>
      <c r="DE733" t="e">
        <v>#N/A</v>
      </c>
      <c r="DF733" t="e">
        <v>#N/A</v>
      </c>
      <c r="DG733" t="e">
        <v>#N/A</v>
      </c>
      <c r="DH733" t="e">
        <v>#N/A</v>
      </c>
      <c r="DI733" t="e">
        <v>#N/A</v>
      </c>
    </row>
    <row r="734" spans="13:113">
      <c r="M734" t="str">
        <f t="shared" si="88"/>
        <v>"//*[@class=\"</v>
      </c>
      <c r="N734" t="str">
        <f t="shared" si="92"/>
        <v/>
      </c>
      <c r="O734" s="4" t="str">
        <f t="shared" si="93"/>
        <v>click</v>
      </c>
      <c r="P734" t="str">
        <f t="shared" si="94"/>
        <v>();</v>
      </c>
      <c r="Q734" t="str">
        <f t="shared" si="95"/>
        <v/>
      </c>
      <c r="R734" t="str">
        <f t="shared" si="89"/>
        <v/>
      </c>
      <c r="S734" s="1" t="str">
        <f t="shared" si="90"/>
        <v/>
      </c>
      <c r="CT734" t="e">
        <v>#N/A</v>
      </c>
      <c r="CU734" t="e">
        <v>#N/A</v>
      </c>
      <c r="CV734" t="e">
        <v>#N/A</v>
      </c>
      <c r="CW734" t="e">
        <v>#N/A</v>
      </c>
      <c r="CX734" t="e">
        <v>#N/A</v>
      </c>
      <c r="CY734" t="e">
        <v>#N/A</v>
      </c>
      <c r="CZ734" t="e">
        <v>#N/A</v>
      </c>
      <c r="DA734" t="e">
        <v>#N/A</v>
      </c>
      <c r="DB734" t="e">
        <v>#N/A</v>
      </c>
      <c r="DC734" t="e">
        <v>#N/A</v>
      </c>
      <c r="DD734" t="e">
        <v>#N/A</v>
      </c>
      <c r="DE734" t="e">
        <v>#N/A</v>
      </c>
      <c r="DF734" t="e">
        <v>#N/A</v>
      </c>
      <c r="DG734" t="e">
        <v>#N/A</v>
      </c>
      <c r="DH734" t="e">
        <v>#N/A</v>
      </c>
      <c r="DI734" t="e">
        <v>#N/A</v>
      </c>
    </row>
    <row r="735" spans="13:113">
      <c r="M735" t="str">
        <f t="shared" si="88"/>
        <v>"//*[@class=\"</v>
      </c>
      <c r="N735" t="str">
        <f t="shared" si="92"/>
        <v/>
      </c>
      <c r="O735" s="4" t="str">
        <f t="shared" si="93"/>
        <v>click</v>
      </c>
      <c r="P735" t="str">
        <f t="shared" si="94"/>
        <v>();</v>
      </c>
      <c r="Q735" t="str">
        <f t="shared" si="95"/>
        <v/>
      </c>
      <c r="R735" t="str">
        <f t="shared" si="89"/>
        <v/>
      </c>
      <c r="S735" s="1" t="str">
        <f t="shared" si="90"/>
        <v/>
      </c>
      <c r="CT735" t="e">
        <v>#N/A</v>
      </c>
      <c r="CU735" t="e">
        <v>#N/A</v>
      </c>
      <c r="CV735" t="e">
        <v>#N/A</v>
      </c>
      <c r="CW735" t="e">
        <v>#N/A</v>
      </c>
      <c r="CX735" t="e">
        <v>#N/A</v>
      </c>
      <c r="CY735" t="e">
        <v>#N/A</v>
      </c>
      <c r="CZ735" t="e">
        <v>#N/A</v>
      </c>
      <c r="DA735" t="e">
        <v>#N/A</v>
      </c>
      <c r="DB735" t="e">
        <v>#N/A</v>
      </c>
      <c r="DC735" t="e">
        <v>#N/A</v>
      </c>
      <c r="DD735" t="e">
        <v>#N/A</v>
      </c>
      <c r="DE735" t="e">
        <v>#N/A</v>
      </c>
      <c r="DF735" t="e">
        <v>#N/A</v>
      </c>
      <c r="DG735" t="e">
        <v>#N/A</v>
      </c>
      <c r="DH735" t="e">
        <v>#N/A</v>
      </c>
      <c r="DI735" t="e">
        <v>#N/A</v>
      </c>
    </row>
    <row r="736" spans="13:113">
      <c r="M736" t="str">
        <f t="shared" si="88"/>
        <v>"//*[@class=\"</v>
      </c>
      <c r="N736" t="str">
        <f t="shared" si="92"/>
        <v/>
      </c>
      <c r="O736" s="4" t="str">
        <f t="shared" si="93"/>
        <v>click</v>
      </c>
      <c r="P736" t="str">
        <f t="shared" si="94"/>
        <v>();</v>
      </c>
      <c r="Q736" t="str">
        <f t="shared" si="95"/>
        <v/>
      </c>
      <c r="R736" t="str">
        <f t="shared" si="89"/>
        <v/>
      </c>
      <c r="S736" s="1" t="str">
        <f t="shared" si="90"/>
        <v/>
      </c>
      <c r="CT736" t="e">
        <v>#N/A</v>
      </c>
      <c r="CU736" t="e">
        <v>#N/A</v>
      </c>
      <c r="CV736" t="e">
        <v>#N/A</v>
      </c>
      <c r="CW736" t="e">
        <v>#N/A</v>
      </c>
      <c r="CX736" t="e">
        <v>#N/A</v>
      </c>
      <c r="CY736" t="e">
        <v>#N/A</v>
      </c>
      <c r="CZ736" t="e">
        <v>#N/A</v>
      </c>
      <c r="DA736" t="e">
        <v>#N/A</v>
      </c>
      <c r="DB736" t="e">
        <v>#N/A</v>
      </c>
      <c r="DC736" t="e">
        <v>#N/A</v>
      </c>
      <c r="DD736" t="e">
        <v>#N/A</v>
      </c>
      <c r="DE736" t="e">
        <v>#N/A</v>
      </c>
      <c r="DF736" t="e">
        <v>#N/A</v>
      </c>
      <c r="DG736" t="e">
        <v>#N/A</v>
      </c>
      <c r="DH736" t="e">
        <v>#N/A</v>
      </c>
      <c r="DI736" t="e">
        <v>#N/A</v>
      </c>
    </row>
    <row r="737" spans="13:113">
      <c r="M737" t="str">
        <f t="shared" si="88"/>
        <v>"//*[@class=\"</v>
      </c>
      <c r="N737" t="str">
        <f t="shared" si="92"/>
        <v/>
      </c>
      <c r="O737" s="4" t="str">
        <f t="shared" si="93"/>
        <v>click</v>
      </c>
      <c r="P737" t="str">
        <f t="shared" si="94"/>
        <v>();</v>
      </c>
      <c r="Q737" t="str">
        <f t="shared" si="95"/>
        <v/>
      </c>
      <c r="R737" t="str">
        <f t="shared" si="89"/>
        <v/>
      </c>
      <c r="S737" s="1" t="str">
        <f t="shared" si="90"/>
        <v/>
      </c>
      <c r="CT737" t="e">
        <v>#N/A</v>
      </c>
      <c r="CU737" t="e">
        <v>#N/A</v>
      </c>
      <c r="CV737" t="e">
        <v>#N/A</v>
      </c>
      <c r="CW737" t="e">
        <v>#N/A</v>
      </c>
      <c r="CX737" t="e">
        <v>#N/A</v>
      </c>
      <c r="CY737" t="e">
        <v>#N/A</v>
      </c>
      <c r="CZ737" t="e">
        <v>#N/A</v>
      </c>
      <c r="DA737" t="e">
        <v>#N/A</v>
      </c>
      <c r="DB737" t="e">
        <v>#N/A</v>
      </c>
      <c r="DC737" t="e">
        <v>#N/A</v>
      </c>
      <c r="DD737" t="e">
        <v>#N/A</v>
      </c>
      <c r="DE737" t="e">
        <v>#N/A</v>
      </c>
      <c r="DF737" t="e">
        <v>#N/A</v>
      </c>
      <c r="DG737" t="e">
        <v>#N/A</v>
      </c>
      <c r="DH737" t="e">
        <v>#N/A</v>
      </c>
      <c r="DI737" t="e">
        <v>#N/A</v>
      </c>
    </row>
    <row r="738" spans="13:113">
      <c r="M738" t="str">
        <f t="shared" si="88"/>
        <v>"//*[@class=\"</v>
      </c>
      <c r="N738" t="str">
        <f t="shared" si="92"/>
        <v/>
      </c>
      <c r="O738" s="4" t="str">
        <f t="shared" si="93"/>
        <v>click</v>
      </c>
      <c r="P738" t="str">
        <f t="shared" si="94"/>
        <v>();</v>
      </c>
      <c r="Q738" t="str">
        <f t="shared" si="95"/>
        <v/>
      </c>
      <c r="R738" t="str">
        <f t="shared" si="89"/>
        <v/>
      </c>
      <c r="S738" s="1" t="str">
        <f t="shared" si="90"/>
        <v/>
      </c>
      <c r="CT738" t="e">
        <v>#N/A</v>
      </c>
      <c r="CU738" t="e">
        <v>#N/A</v>
      </c>
      <c r="CV738" t="e">
        <v>#N/A</v>
      </c>
      <c r="CW738" t="e">
        <v>#N/A</v>
      </c>
      <c r="CX738" t="e">
        <v>#N/A</v>
      </c>
      <c r="CY738" t="e">
        <v>#N/A</v>
      </c>
      <c r="CZ738" t="e">
        <v>#N/A</v>
      </c>
      <c r="DA738" t="e">
        <v>#N/A</v>
      </c>
      <c r="DB738" t="e">
        <v>#N/A</v>
      </c>
      <c r="DC738" t="e">
        <v>#N/A</v>
      </c>
      <c r="DD738" t="e">
        <v>#N/A</v>
      </c>
      <c r="DE738" t="e">
        <v>#N/A</v>
      </c>
      <c r="DF738" t="e">
        <v>#N/A</v>
      </c>
      <c r="DG738" t="e">
        <v>#N/A</v>
      </c>
      <c r="DH738" t="e">
        <v>#N/A</v>
      </c>
      <c r="DI738" t="e">
        <v>#N/A</v>
      </c>
    </row>
    <row r="739" spans="13:113">
      <c r="M739" t="str">
        <f t="shared" si="88"/>
        <v>"//*[@class=\"</v>
      </c>
      <c r="N739" t="str">
        <f t="shared" si="92"/>
        <v/>
      </c>
      <c r="O739" s="4" t="str">
        <f t="shared" si="93"/>
        <v>click</v>
      </c>
      <c r="P739" t="str">
        <f t="shared" si="94"/>
        <v>();</v>
      </c>
      <c r="Q739" t="str">
        <f t="shared" si="95"/>
        <v/>
      </c>
      <c r="R739" t="str">
        <f t="shared" si="89"/>
        <v/>
      </c>
      <c r="S739" s="1" t="str">
        <f t="shared" si="90"/>
        <v/>
      </c>
      <c r="CT739" t="e">
        <v>#N/A</v>
      </c>
      <c r="CU739" t="e">
        <v>#N/A</v>
      </c>
      <c r="CV739" t="e">
        <v>#N/A</v>
      </c>
      <c r="CW739" t="e">
        <v>#N/A</v>
      </c>
      <c r="CX739" t="e">
        <v>#N/A</v>
      </c>
      <c r="CY739" t="e">
        <v>#N/A</v>
      </c>
      <c r="CZ739" t="e">
        <v>#N/A</v>
      </c>
      <c r="DA739" t="e">
        <v>#N/A</v>
      </c>
      <c r="DB739" t="e">
        <v>#N/A</v>
      </c>
      <c r="DC739" t="e">
        <v>#N/A</v>
      </c>
      <c r="DD739" t="e">
        <v>#N/A</v>
      </c>
      <c r="DE739" t="e">
        <v>#N/A</v>
      </c>
      <c r="DF739" t="e">
        <v>#N/A</v>
      </c>
      <c r="DG739" t="e">
        <v>#N/A</v>
      </c>
      <c r="DH739" t="e">
        <v>#N/A</v>
      </c>
      <c r="DI739" t="e">
        <v>#N/A</v>
      </c>
    </row>
    <row r="740" spans="13:113">
      <c r="M740" t="str">
        <f t="shared" si="88"/>
        <v>"//*[@class=\"</v>
      </c>
      <c r="N740" t="str">
        <f t="shared" si="92"/>
        <v/>
      </c>
      <c r="O740" s="4" t="str">
        <f t="shared" si="93"/>
        <v>click</v>
      </c>
      <c r="P740" t="str">
        <f t="shared" si="94"/>
        <v>();</v>
      </c>
      <c r="Q740" t="str">
        <f t="shared" si="95"/>
        <v/>
      </c>
      <c r="R740" t="str">
        <f t="shared" si="89"/>
        <v/>
      </c>
      <c r="S740" s="1" t="str">
        <f t="shared" si="90"/>
        <v/>
      </c>
      <c r="CT740" t="e">
        <v>#N/A</v>
      </c>
      <c r="CU740" t="e">
        <v>#N/A</v>
      </c>
      <c r="CV740" t="e">
        <v>#N/A</v>
      </c>
      <c r="CW740" t="e">
        <v>#N/A</v>
      </c>
      <c r="CX740" t="e">
        <v>#N/A</v>
      </c>
      <c r="CY740" t="e">
        <v>#N/A</v>
      </c>
      <c r="CZ740" t="e">
        <v>#N/A</v>
      </c>
      <c r="DA740" t="e">
        <v>#N/A</v>
      </c>
      <c r="DB740" t="e">
        <v>#N/A</v>
      </c>
      <c r="DC740" t="e">
        <v>#N/A</v>
      </c>
      <c r="DD740" t="e">
        <v>#N/A</v>
      </c>
      <c r="DE740" t="e">
        <v>#N/A</v>
      </c>
      <c r="DF740" t="e">
        <v>#N/A</v>
      </c>
      <c r="DG740" t="e">
        <v>#N/A</v>
      </c>
      <c r="DH740" t="e">
        <v>#N/A</v>
      </c>
      <c r="DI740" t="e">
        <v>#N/A</v>
      </c>
    </row>
    <row r="741" spans="13:113">
      <c r="M741" t="str">
        <f t="shared" si="88"/>
        <v>"//*[@class=\"</v>
      </c>
      <c r="N741" t="str">
        <f t="shared" si="92"/>
        <v/>
      </c>
      <c r="O741" s="4" t="str">
        <f t="shared" si="93"/>
        <v>click</v>
      </c>
      <c r="P741" t="str">
        <f t="shared" si="94"/>
        <v>();</v>
      </c>
      <c r="Q741" t="str">
        <f t="shared" si="95"/>
        <v/>
      </c>
      <c r="R741" t="str">
        <f t="shared" si="89"/>
        <v/>
      </c>
      <c r="S741" s="1" t="str">
        <f t="shared" si="90"/>
        <v/>
      </c>
      <c r="CT741" t="e">
        <v>#N/A</v>
      </c>
      <c r="CU741" t="e">
        <v>#N/A</v>
      </c>
      <c r="CV741" t="e">
        <v>#N/A</v>
      </c>
      <c r="CW741" t="e">
        <v>#N/A</v>
      </c>
      <c r="CX741" t="e">
        <v>#N/A</v>
      </c>
      <c r="CY741" t="e">
        <v>#N/A</v>
      </c>
      <c r="CZ741" t="e">
        <v>#N/A</v>
      </c>
      <c r="DA741" t="e">
        <v>#N/A</v>
      </c>
      <c r="DB741" t="e">
        <v>#N/A</v>
      </c>
      <c r="DC741" t="e">
        <v>#N/A</v>
      </c>
      <c r="DD741" t="e">
        <v>#N/A</v>
      </c>
      <c r="DE741" t="e">
        <v>#N/A</v>
      </c>
      <c r="DF741" t="e">
        <v>#N/A</v>
      </c>
      <c r="DG741" t="e">
        <v>#N/A</v>
      </c>
      <c r="DH741" t="e">
        <v>#N/A</v>
      </c>
      <c r="DI741" t="e">
        <v>#N/A</v>
      </c>
    </row>
    <row r="742" spans="13:113">
      <c r="M742" t="str">
        <f t="shared" si="88"/>
        <v>"//*[@class=\"</v>
      </c>
      <c r="N742" t="str">
        <f t="shared" si="92"/>
        <v/>
      </c>
      <c r="O742" s="4" t="str">
        <f t="shared" si="93"/>
        <v>click</v>
      </c>
      <c r="P742" t="str">
        <f t="shared" si="94"/>
        <v>();</v>
      </c>
      <c r="Q742" t="str">
        <f t="shared" si="95"/>
        <v/>
      </c>
      <c r="R742" t="str">
        <f t="shared" si="89"/>
        <v/>
      </c>
      <c r="S742" s="1" t="str">
        <f t="shared" si="90"/>
        <v/>
      </c>
      <c r="CT742" t="e">
        <v>#N/A</v>
      </c>
      <c r="CU742" t="e">
        <v>#N/A</v>
      </c>
      <c r="CV742" t="e">
        <v>#N/A</v>
      </c>
      <c r="CW742" t="e">
        <v>#N/A</v>
      </c>
      <c r="CX742" t="e">
        <v>#N/A</v>
      </c>
      <c r="CY742" t="e">
        <v>#N/A</v>
      </c>
      <c r="CZ742" t="e">
        <v>#N/A</v>
      </c>
      <c r="DA742" t="e">
        <v>#N/A</v>
      </c>
      <c r="DB742" t="e">
        <v>#N/A</v>
      </c>
      <c r="DC742" t="e">
        <v>#N/A</v>
      </c>
      <c r="DD742" t="e">
        <v>#N/A</v>
      </c>
      <c r="DE742" t="e">
        <v>#N/A</v>
      </c>
      <c r="DF742" t="e">
        <v>#N/A</v>
      </c>
      <c r="DG742" t="e">
        <v>#N/A</v>
      </c>
      <c r="DH742" t="e">
        <v>#N/A</v>
      </c>
      <c r="DI742" t="e">
        <v>#N/A</v>
      </c>
    </row>
    <row r="743" spans="13:113">
      <c r="M743" t="str">
        <f t="shared" si="88"/>
        <v>"//*[@class=\"</v>
      </c>
      <c r="N743" t="str">
        <f t="shared" si="92"/>
        <v/>
      </c>
      <c r="O743" s="4" t="str">
        <f t="shared" si="93"/>
        <v>click</v>
      </c>
      <c r="P743" t="str">
        <f t="shared" si="94"/>
        <v>();</v>
      </c>
      <c r="Q743" t="str">
        <f t="shared" si="95"/>
        <v/>
      </c>
      <c r="R743" t="str">
        <f t="shared" si="89"/>
        <v/>
      </c>
      <c r="S743" s="1" t="str">
        <f t="shared" si="90"/>
        <v/>
      </c>
      <c r="CT743" t="e">
        <v>#N/A</v>
      </c>
      <c r="CU743" t="e">
        <v>#N/A</v>
      </c>
      <c r="CV743" t="e">
        <v>#N/A</v>
      </c>
      <c r="CW743" t="e">
        <v>#N/A</v>
      </c>
      <c r="CX743" t="e">
        <v>#N/A</v>
      </c>
      <c r="CY743" t="e">
        <v>#N/A</v>
      </c>
      <c r="CZ743" t="e">
        <v>#N/A</v>
      </c>
      <c r="DA743" t="e">
        <v>#N/A</v>
      </c>
      <c r="DB743" t="e">
        <v>#N/A</v>
      </c>
      <c r="DC743" t="e">
        <v>#N/A</v>
      </c>
      <c r="DD743" t="e">
        <v>#N/A</v>
      </c>
      <c r="DE743" t="e">
        <v>#N/A</v>
      </c>
      <c r="DF743" t="e">
        <v>#N/A</v>
      </c>
      <c r="DG743" t="e">
        <v>#N/A</v>
      </c>
      <c r="DH743" t="e">
        <v>#N/A</v>
      </c>
      <c r="DI743" t="e">
        <v>#N/A</v>
      </c>
    </row>
    <row r="744" spans="13:113">
      <c r="M744" t="str">
        <f t="shared" si="88"/>
        <v>"//*[@class=\"</v>
      </c>
      <c r="N744" t="str">
        <f t="shared" si="92"/>
        <v/>
      </c>
      <c r="O744" s="4" t="str">
        <f t="shared" si="93"/>
        <v>click</v>
      </c>
      <c r="P744" t="str">
        <f t="shared" si="94"/>
        <v>();</v>
      </c>
      <c r="Q744" t="str">
        <f t="shared" si="95"/>
        <v/>
      </c>
      <c r="R744" t="str">
        <f t="shared" si="89"/>
        <v/>
      </c>
      <c r="S744" s="1" t="str">
        <f t="shared" si="90"/>
        <v/>
      </c>
      <c r="CT744" t="e">
        <v>#N/A</v>
      </c>
      <c r="CU744" t="e">
        <v>#N/A</v>
      </c>
      <c r="CV744" t="e">
        <v>#N/A</v>
      </c>
      <c r="CW744" t="e">
        <v>#N/A</v>
      </c>
      <c r="CX744" t="e">
        <v>#N/A</v>
      </c>
      <c r="CY744" t="e">
        <v>#N/A</v>
      </c>
      <c r="CZ744" t="e">
        <v>#N/A</v>
      </c>
      <c r="DA744" t="e">
        <v>#N/A</v>
      </c>
      <c r="DB744" t="e">
        <v>#N/A</v>
      </c>
      <c r="DC744" t="e">
        <v>#N/A</v>
      </c>
      <c r="DD744" t="e">
        <v>#N/A</v>
      </c>
      <c r="DE744" t="e">
        <v>#N/A</v>
      </c>
      <c r="DF744" t="e">
        <v>#N/A</v>
      </c>
      <c r="DG744" t="e">
        <v>#N/A</v>
      </c>
      <c r="DH744" t="e">
        <v>#N/A</v>
      </c>
      <c r="DI744" t="e">
        <v>#N/A</v>
      </c>
    </row>
    <row r="745" spans="13:113">
      <c r="M745" t="str">
        <f t="shared" si="88"/>
        <v>"//*[@class=\"</v>
      </c>
      <c r="N745" t="str">
        <f t="shared" si="92"/>
        <v/>
      </c>
      <c r="O745" s="4" t="str">
        <f t="shared" si="93"/>
        <v>click</v>
      </c>
      <c r="P745" t="str">
        <f t="shared" si="94"/>
        <v>();</v>
      </c>
      <c r="Q745" t="str">
        <f t="shared" si="95"/>
        <v/>
      </c>
      <c r="R745" t="str">
        <f t="shared" si="89"/>
        <v/>
      </c>
      <c r="S745" s="1" t="str">
        <f t="shared" si="90"/>
        <v/>
      </c>
      <c r="CT745" t="e">
        <v>#N/A</v>
      </c>
      <c r="CU745" t="e">
        <v>#N/A</v>
      </c>
      <c r="CV745" t="e">
        <v>#N/A</v>
      </c>
      <c r="CW745" t="e">
        <v>#N/A</v>
      </c>
      <c r="CX745" t="e">
        <v>#N/A</v>
      </c>
      <c r="CY745" t="e">
        <v>#N/A</v>
      </c>
      <c r="CZ745" t="e">
        <v>#N/A</v>
      </c>
      <c r="DA745" t="e">
        <v>#N/A</v>
      </c>
      <c r="DB745" t="e">
        <v>#N/A</v>
      </c>
      <c r="DC745" t="e">
        <v>#N/A</v>
      </c>
      <c r="DD745" t="e">
        <v>#N/A</v>
      </c>
      <c r="DE745" t="e">
        <v>#N/A</v>
      </c>
      <c r="DF745" t="e">
        <v>#N/A</v>
      </c>
      <c r="DG745" t="e">
        <v>#N/A</v>
      </c>
      <c r="DH745" t="e">
        <v>#N/A</v>
      </c>
      <c r="DI745" t="e">
        <v>#N/A</v>
      </c>
    </row>
    <row r="746" spans="13:113">
      <c r="M746" t="str">
        <f t="shared" si="88"/>
        <v>"//*[@class=\"</v>
      </c>
      <c r="N746" t="str">
        <f t="shared" si="92"/>
        <v/>
      </c>
      <c r="O746" s="4" t="str">
        <f t="shared" si="93"/>
        <v>click</v>
      </c>
      <c r="P746" t="str">
        <f t="shared" si="94"/>
        <v>();</v>
      </c>
      <c r="Q746" t="str">
        <f t="shared" si="95"/>
        <v/>
      </c>
      <c r="R746" t="str">
        <f t="shared" si="89"/>
        <v/>
      </c>
      <c r="S746" s="1" t="str">
        <f t="shared" si="90"/>
        <v/>
      </c>
      <c r="CT746" t="e">
        <v>#N/A</v>
      </c>
      <c r="CU746" t="e">
        <v>#N/A</v>
      </c>
      <c r="CV746" t="e">
        <v>#N/A</v>
      </c>
      <c r="CW746" t="e">
        <v>#N/A</v>
      </c>
      <c r="CX746" t="e">
        <v>#N/A</v>
      </c>
      <c r="CY746" t="e">
        <v>#N/A</v>
      </c>
      <c r="CZ746" t="e">
        <v>#N/A</v>
      </c>
      <c r="DA746" t="e">
        <v>#N/A</v>
      </c>
      <c r="DB746" t="e">
        <v>#N/A</v>
      </c>
      <c r="DC746" t="e">
        <v>#N/A</v>
      </c>
      <c r="DD746" t="e">
        <v>#N/A</v>
      </c>
      <c r="DE746" t="e">
        <v>#N/A</v>
      </c>
      <c r="DF746" t="e">
        <v>#N/A</v>
      </c>
      <c r="DG746" t="e">
        <v>#N/A</v>
      </c>
      <c r="DH746" t="e">
        <v>#N/A</v>
      </c>
      <c r="DI746" t="e">
        <v>#N/A</v>
      </c>
    </row>
    <row r="747" spans="13:113">
      <c r="M747" t="str">
        <f t="shared" si="88"/>
        <v>"//*[@class=\"</v>
      </c>
      <c r="N747" t="str">
        <f t="shared" si="92"/>
        <v/>
      </c>
      <c r="O747" s="4" t="str">
        <f t="shared" si="93"/>
        <v>click</v>
      </c>
      <c r="P747" t="str">
        <f t="shared" si="94"/>
        <v>();</v>
      </c>
      <c r="Q747" t="str">
        <f t="shared" si="95"/>
        <v/>
      </c>
      <c r="R747" t="str">
        <f t="shared" si="89"/>
        <v/>
      </c>
      <c r="S747" s="1" t="str">
        <f t="shared" si="90"/>
        <v/>
      </c>
      <c r="CT747" t="e">
        <v>#N/A</v>
      </c>
      <c r="CU747" t="e">
        <v>#N/A</v>
      </c>
      <c r="CV747" t="e">
        <v>#N/A</v>
      </c>
      <c r="CW747" t="e">
        <v>#N/A</v>
      </c>
      <c r="CX747" t="e">
        <v>#N/A</v>
      </c>
      <c r="CY747" t="e">
        <v>#N/A</v>
      </c>
      <c r="CZ747" t="e">
        <v>#N/A</v>
      </c>
      <c r="DA747" t="e">
        <v>#N/A</v>
      </c>
      <c r="DB747" t="e">
        <v>#N/A</v>
      </c>
      <c r="DC747" t="e">
        <v>#N/A</v>
      </c>
      <c r="DD747" t="e">
        <v>#N/A</v>
      </c>
      <c r="DE747" t="e">
        <v>#N/A</v>
      </c>
      <c r="DF747" t="e">
        <v>#N/A</v>
      </c>
      <c r="DG747" t="e">
        <v>#N/A</v>
      </c>
      <c r="DH747" t="e">
        <v>#N/A</v>
      </c>
      <c r="DI747" t="e">
        <v>#N/A</v>
      </c>
    </row>
    <row r="748" spans="13:113">
      <c r="M748" t="str">
        <f t="shared" si="88"/>
        <v>"//*[@class=\"</v>
      </c>
      <c r="N748" t="str">
        <f t="shared" si="92"/>
        <v/>
      </c>
      <c r="O748" s="4" t="str">
        <f t="shared" si="93"/>
        <v>click</v>
      </c>
      <c r="P748" t="str">
        <f t="shared" si="94"/>
        <v>();</v>
      </c>
      <c r="Q748" t="str">
        <f t="shared" si="95"/>
        <v/>
      </c>
      <c r="R748" t="str">
        <f t="shared" si="89"/>
        <v/>
      </c>
      <c r="S748" s="1" t="str">
        <f t="shared" si="90"/>
        <v/>
      </c>
      <c r="CT748" t="e">
        <v>#N/A</v>
      </c>
      <c r="CU748" t="e">
        <v>#N/A</v>
      </c>
      <c r="CV748" t="e">
        <v>#N/A</v>
      </c>
      <c r="CW748" t="e">
        <v>#N/A</v>
      </c>
      <c r="CX748" t="e">
        <v>#N/A</v>
      </c>
      <c r="CY748" t="e">
        <v>#N/A</v>
      </c>
      <c r="CZ748" t="e">
        <v>#N/A</v>
      </c>
      <c r="DA748" t="e">
        <v>#N/A</v>
      </c>
      <c r="DB748" t="e">
        <v>#N/A</v>
      </c>
      <c r="DC748" t="e">
        <v>#N/A</v>
      </c>
      <c r="DD748" t="e">
        <v>#N/A</v>
      </c>
      <c r="DE748" t="e">
        <v>#N/A</v>
      </c>
      <c r="DF748" t="e">
        <v>#N/A</v>
      </c>
      <c r="DG748" t="e">
        <v>#N/A</v>
      </c>
      <c r="DH748" t="e">
        <v>#N/A</v>
      </c>
      <c r="DI748" t="e">
        <v>#N/A</v>
      </c>
    </row>
    <row r="749" spans="13:113">
      <c r="M749" t="str">
        <f t="shared" si="88"/>
        <v>"//*[@class=\"</v>
      </c>
      <c r="N749" t="str">
        <f t="shared" si="92"/>
        <v/>
      </c>
      <c r="O749" s="4" t="str">
        <f t="shared" si="93"/>
        <v>click</v>
      </c>
      <c r="P749" t="str">
        <f t="shared" si="94"/>
        <v>();</v>
      </c>
      <c r="Q749" t="str">
        <f t="shared" si="95"/>
        <v/>
      </c>
      <c r="R749" t="str">
        <f t="shared" si="89"/>
        <v/>
      </c>
      <c r="S749" s="1" t="str">
        <f t="shared" si="90"/>
        <v/>
      </c>
      <c r="CT749" t="e">
        <v>#N/A</v>
      </c>
      <c r="CU749" t="e">
        <v>#N/A</v>
      </c>
      <c r="CV749" t="e">
        <v>#N/A</v>
      </c>
      <c r="CW749" t="e">
        <v>#N/A</v>
      </c>
      <c r="CX749" t="e">
        <v>#N/A</v>
      </c>
      <c r="CY749" t="e">
        <v>#N/A</v>
      </c>
      <c r="CZ749" t="e">
        <v>#N/A</v>
      </c>
      <c r="DA749" t="e">
        <v>#N/A</v>
      </c>
      <c r="DB749" t="e">
        <v>#N/A</v>
      </c>
      <c r="DC749" t="e">
        <v>#N/A</v>
      </c>
      <c r="DD749" t="e">
        <v>#N/A</v>
      </c>
      <c r="DE749" t="e">
        <v>#N/A</v>
      </c>
      <c r="DF749" t="e">
        <v>#N/A</v>
      </c>
      <c r="DG749" t="e">
        <v>#N/A</v>
      </c>
      <c r="DH749" t="e">
        <v>#N/A</v>
      </c>
      <c r="DI749" t="e">
        <v>#N/A</v>
      </c>
    </row>
    <row r="750" spans="13:113">
      <c r="M750" t="str">
        <f t="shared" si="88"/>
        <v>"//*[@class=\"</v>
      </c>
      <c r="N750" t="str">
        <f t="shared" si="92"/>
        <v/>
      </c>
      <c r="O750" s="4" t="str">
        <f t="shared" si="93"/>
        <v>click</v>
      </c>
      <c r="P750" t="str">
        <f t="shared" si="94"/>
        <v>();</v>
      </c>
      <c r="Q750" t="str">
        <f t="shared" si="95"/>
        <v/>
      </c>
      <c r="R750" t="str">
        <f t="shared" si="89"/>
        <v/>
      </c>
      <c r="S750" s="1" t="str">
        <f t="shared" si="90"/>
        <v/>
      </c>
      <c r="CT750" t="e">
        <v>#N/A</v>
      </c>
      <c r="CU750" t="e">
        <v>#N/A</v>
      </c>
      <c r="CV750" t="e">
        <v>#N/A</v>
      </c>
      <c r="CW750" t="e">
        <v>#N/A</v>
      </c>
      <c r="CX750" t="e">
        <v>#N/A</v>
      </c>
      <c r="CY750" t="e">
        <v>#N/A</v>
      </c>
      <c r="CZ750" t="e">
        <v>#N/A</v>
      </c>
      <c r="DA750" t="e">
        <v>#N/A</v>
      </c>
      <c r="DB750" t="e">
        <v>#N/A</v>
      </c>
      <c r="DC750" t="e">
        <v>#N/A</v>
      </c>
      <c r="DD750" t="e">
        <v>#N/A</v>
      </c>
      <c r="DE750" t="e">
        <v>#N/A</v>
      </c>
      <c r="DF750" t="e">
        <v>#N/A</v>
      </c>
      <c r="DG750" t="e">
        <v>#N/A</v>
      </c>
      <c r="DH750" t="e">
        <v>#N/A</v>
      </c>
      <c r="DI750" t="e">
        <v>#N/A</v>
      </c>
    </row>
    <row r="751" spans="13:113">
      <c r="M751" t="str">
        <f t="shared" si="88"/>
        <v>"//*[@class=\"</v>
      </c>
      <c r="N751" t="str">
        <f t="shared" si="92"/>
        <v/>
      </c>
      <c r="O751" s="4" t="str">
        <f t="shared" si="93"/>
        <v>click</v>
      </c>
      <c r="P751" t="str">
        <f t="shared" si="94"/>
        <v>();</v>
      </c>
      <c r="Q751" t="str">
        <f t="shared" si="95"/>
        <v/>
      </c>
      <c r="R751" t="str">
        <f t="shared" si="89"/>
        <v/>
      </c>
      <c r="S751" s="1" t="str">
        <f t="shared" si="90"/>
        <v/>
      </c>
      <c r="CT751" t="e">
        <v>#N/A</v>
      </c>
      <c r="CU751" t="e">
        <v>#N/A</v>
      </c>
      <c r="CV751" t="e">
        <v>#N/A</v>
      </c>
      <c r="CW751" t="e">
        <v>#N/A</v>
      </c>
      <c r="CX751" t="e">
        <v>#N/A</v>
      </c>
      <c r="CY751" t="e">
        <v>#N/A</v>
      </c>
      <c r="CZ751" t="e">
        <v>#N/A</v>
      </c>
      <c r="DA751" t="e">
        <v>#N/A</v>
      </c>
      <c r="DB751" t="e">
        <v>#N/A</v>
      </c>
      <c r="DC751" t="e">
        <v>#N/A</v>
      </c>
      <c r="DD751" t="e">
        <v>#N/A</v>
      </c>
      <c r="DE751" t="e">
        <v>#N/A</v>
      </c>
      <c r="DF751" t="e">
        <v>#N/A</v>
      </c>
      <c r="DG751" t="e">
        <v>#N/A</v>
      </c>
      <c r="DH751" t="e">
        <v>#N/A</v>
      </c>
      <c r="DI751" t="e">
        <v>#N/A</v>
      </c>
    </row>
    <row r="752" spans="13:113">
      <c r="M752" t="str">
        <f t="shared" si="88"/>
        <v>"//*[@class=\"</v>
      </c>
      <c r="N752" t="str">
        <f t="shared" si="92"/>
        <v/>
      </c>
      <c r="O752" s="4" t="str">
        <f t="shared" si="93"/>
        <v>click</v>
      </c>
      <c r="P752" t="str">
        <f t="shared" si="94"/>
        <v>();</v>
      </c>
      <c r="Q752" t="str">
        <f t="shared" si="95"/>
        <v/>
      </c>
      <c r="R752" t="str">
        <f t="shared" si="89"/>
        <v/>
      </c>
      <c r="S752" s="1" t="str">
        <f t="shared" si="90"/>
        <v/>
      </c>
      <c r="CT752" t="e">
        <v>#N/A</v>
      </c>
      <c r="CU752" t="e">
        <v>#N/A</v>
      </c>
      <c r="CV752" t="e">
        <v>#N/A</v>
      </c>
      <c r="CW752" t="e">
        <v>#N/A</v>
      </c>
      <c r="CX752" t="e">
        <v>#N/A</v>
      </c>
      <c r="CY752" t="e">
        <v>#N/A</v>
      </c>
      <c r="CZ752" t="e">
        <v>#N/A</v>
      </c>
      <c r="DA752" t="e">
        <v>#N/A</v>
      </c>
      <c r="DB752" t="e">
        <v>#N/A</v>
      </c>
      <c r="DC752" t="e">
        <v>#N/A</v>
      </c>
      <c r="DD752" t="e">
        <v>#N/A</v>
      </c>
      <c r="DE752" t="e">
        <v>#N/A</v>
      </c>
      <c r="DF752" t="e">
        <v>#N/A</v>
      </c>
      <c r="DG752" t="e">
        <v>#N/A</v>
      </c>
      <c r="DH752" t="e">
        <v>#N/A</v>
      </c>
      <c r="DI752" t="e">
        <v>#N/A</v>
      </c>
    </row>
    <row r="753" spans="13:113">
      <c r="M753" t="str">
        <f t="shared" si="88"/>
        <v>"//*[@class=\"</v>
      </c>
      <c r="N753" t="str">
        <f t="shared" si="92"/>
        <v/>
      </c>
      <c r="O753" s="4" t="str">
        <f t="shared" si="93"/>
        <v>click</v>
      </c>
      <c r="P753" t="str">
        <f t="shared" si="94"/>
        <v>();</v>
      </c>
      <c r="Q753" t="str">
        <f t="shared" si="95"/>
        <v/>
      </c>
      <c r="R753" t="str">
        <f t="shared" si="89"/>
        <v/>
      </c>
      <c r="S753" s="1" t="str">
        <f t="shared" si="90"/>
        <v/>
      </c>
      <c r="CT753" t="e">
        <v>#N/A</v>
      </c>
      <c r="CU753" t="e">
        <v>#N/A</v>
      </c>
      <c r="CV753" t="e">
        <v>#N/A</v>
      </c>
      <c r="CW753" t="e">
        <v>#N/A</v>
      </c>
      <c r="CX753" t="e">
        <v>#N/A</v>
      </c>
      <c r="CY753" t="e">
        <v>#N/A</v>
      </c>
      <c r="CZ753" t="e">
        <v>#N/A</v>
      </c>
      <c r="DA753" t="e">
        <v>#N/A</v>
      </c>
      <c r="DB753" t="e">
        <v>#N/A</v>
      </c>
      <c r="DC753" t="e">
        <v>#N/A</v>
      </c>
      <c r="DD753" t="e">
        <v>#N/A</v>
      </c>
      <c r="DE753" t="e">
        <v>#N/A</v>
      </c>
      <c r="DF753" t="e">
        <v>#N/A</v>
      </c>
      <c r="DG753" t="e">
        <v>#N/A</v>
      </c>
      <c r="DH753" t="e">
        <v>#N/A</v>
      </c>
      <c r="DI753" t="e">
        <v>#N/A</v>
      </c>
    </row>
    <row r="754" spans="13:113">
      <c r="M754" t="str">
        <f t="shared" si="88"/>
        <v>"//*[@class=\"</v>
      </c>
      <c r="N754" t="str">
        <f t="shared" si="92"/>
        <v/>
      </c>
      <c r="O754" s="4" t="str">
        <f t="shared" si="93"/>
        <v>click</v>
      </c>
      <c r="P754" t="str">
        <f t="shared" si="94"/>
        <v>();</v>
      </c>
      <c r="Q754" t="str">
        <f t="shared" si="95"/>
        <v/>
      </c>
      <c r="R754" t="str">
        <f t="shared" si="89"/>
        <v/>
      </c>
      <c r="S754" s="1" t="str">
        <f t="shared" si="90"/>
        <v/>
      </c>
      <c r="CT754" t="e">
        <v>#N/A</v>
      </c>
      <c r="CU754" t="e">
        <v>#N/A</v>
      </c>
      <c r="CV754" t="e">
        <v>#N/A</v>
      </c>
      <c r="CW754" t="e">
        <v>#N/A</v>
      </c>
      <c r="CX754" t="e">
        <v>#N/A</v>
      </c>
      <c r="CY754" t="e">
        <v>#N/A</v>
      </c>
      <c r="CZ754" t="e">
        <v>#N/A</v>
      </c>
      <c r="DA754" t="e">
        <v>#N/A</v>
      </c>
      <c r="DB754" t="e">
        <v>#N/A</v>
      </c>
      <c r="DC754" t="e">
        <v>#N/A</v>
      </c>
      <c r="DD754" t="e">
        <v>#N/A</v>
      </c>
      <c r="DE754" t="e">
        <v>#N/A</v>
      </c>
      <c r="DF754" t="e">
        <v>#N/A</v>
      </c>
      <c r="DG754" t="e">
        <v>#N/A</v>
      </c>
      <c r="DH754" t="e">
        <v>#N/A</v>
      </c>
      <c r="DI754" t="e">
        <v>#N/A</v>
      </c>
    </row>
    <row r="755" spans="13:113">
      <c r="M755" t="str">
        <f t="shared" si="88"/>
        <v>"//*[@class=\"</v>
      </c>
      <c r="N755" t="str">
        <f t="shared" si="92"/>
        <v/>
      </c>
      <c r="O755" s="4" t="str">
        <f t="shared" si="93"/>
        <v>click</v>
      </c>
      <c r="P755" t="str">
        <f t="shared" si="94"/>
        <v>();</v>
      </c>
      <c r="Q755" t="str">
        <f t="shared" si="95"/>
        <v/>
      </c>
      <c r="R755" t="str">
        <f t="shared" si="89"/>
        <v/>
      </c>
      <c r="S755" s="1" t="str">
        <f t="shared" si="90"/>
        <v/>
      </c>
      <c r="CT755" t="e">
        <v>#N/A</v>
      </c>
      <c r="CU755" t="e">
        <v>#N/A</v>
      </c>
      <c r="CV755" t="e">
        <v>#N/A</v>
      </c>
      <c r="CW755" t="e">
        <v>#N/A</v>
      </c>
      <c r="CX755" t="e">
        <v>#N/A</v>
      </c>
      <c r="CY755" t="e">
        <v>#N/A</v>
      </c>
      <c r="CZ755" t="e">
        <v>#N/A</v>
      </c>
      <c r="DA755" t="e">
        <v>#N/A</v>
      </c>
      <c r="DB755" t="e">
        <v>#N/A</v>
      </c>
      <c r="DC755" t="e">
        <v>#N/A</v>
      </c>
      <c r="DD755" t="e">
        <v>#N/A</v>
      </c>
      <c r="DE755" t="e">
        <v>#N/A</v>
      </c>
      <c r="DF755" t="e">
        <v>#N/A</v>
      </c>
      <c r="DG755" t="e">
        <v>#N/A</v>
      </c>
      <c r="DH755" t="e">
        <v>#N/A</v>
      </c>
      <c r="DI755" t="e">
        <v>#N/A</v>
      </c>
    </row>
    <row r="756" spans="13:113">
      <c r="M756" t="str">
        <f t="shared" si="88"/>
        <v>"//*[@class=\"</v>
      </c>
      <c r="N756" t="str">
        <f t="shared" si="92"/>
        <v/>
      </c>
      <c r="O756" s="4" t="str">
        <f t="shared" si="93"/>
        <v>click</v>
      </c>
      <c r="P756" t="str">
        <f t="shared" si="94"/>
        <v>();</v>
      </c>
      <c r="Q756" t="str">
        <f t="shared" si="95"/>
        <v/>
      </c>
      <c r="R756" t="str">
        <f t="shared" si="89"/>
        <v/>
      </c>
      <c r="S756" s="1" t="str">
        <f t="shared" si="90"/>
        <v/>
      </c>
      <c r="CT756" t="e">
        <v>#N/A</v>
      </c>
      <c r="CU756" t="e">
        <v>#N/A</v>
      </c>
      <c r="CV756" t="e">
        <v>#N/A</v>
      </c>
      <c r="CW756" t="e">
        <v>#N/A</v>
      </c>
      <c r="CX756" t="e">
        <v>#N/A</v>
      </c>
      <c r="CY756" t="e">
        <v>#N/A</v>
      </c>
      <c r="CZ756" t="e">
        <v>#N/A</v>
      </c>
      <c r="DA756" t="e">
        <v>#N/A</v>
      </c>
      <c r="DB756" t="e">
        <v>#N/A</v>
      </c>
      <c r="DC756" t="e">
        <v>#N/A</v>
      </c>
      <c r="DD756" t="e">
        <v>#N/A</v>
      </c>
      <c r="DE756" t="e">
        <v>#N/A</v>
      </c>
      <c r="DF756" t="e">
        <v>#N/A</v>
      </c>
      <c r="DG756" t="e">
        <v>#N/A</v>
      </c>
      <c r="DH756" t="e">
        <v>#N/A</v>
      </c>
      <c r="DI756" t="e">
        <v>#N/A</v>
      </c>
    </row>
    <row r="757" spans="13:113">
      <c r="M757" t="str">
        <f t="shared" si="88"/>
        <v>"//*[@class=\"</v>
      </c>
      <c r="N757" t="str">
        <f t="shared" si="92"/>
        <v/>
      </c>
      <c r="O757" s="4" t="str">
        <f t="shared" si="93"/>
        <v>click</v>
      </c>
      <c r="P757" t="str">
        <f t="shared" si="94"/>
        <v>();</v>
      </c>
      <c r="Q757" t="str">
        <f t="shared" si="95"/>
        <v/>
      </c>
      <c r="R757" t="str">
        <f t="shared" si="89"/>
        <v/>
      </c>
      <c r="S757" s="1" t="str">
        <f t="shared" si="90"/>
        <v/>
      </c>
      <c r="CT757" t="e">
        <v>#N/A</v>
      </c>
      <c r="CU757" t="e">
        <v>#N/A</v>
      </c>
      <c r="CV757" t="e">
        <v>#N/A</v>
      </c>
      <c r="CW757" t="e">
        <v>#N/A</v>
      </c>
      <c r="CX757" t="e">
        <v>#N/A</v>
      </c>
      <c r="CY757" t="e">
        <v>#N/A</v>
      </c>
      <c r="CZ757" t="e">
        <v>#N/A</v>
      </c>
      <c r="DA757" t="e">
        <v>#N/A</v>
      </c>
      <c r="DB757" t="e">
        <v>#N/A</v>
      </c>
      <c r="DC757" t="e">
        <v>#N/A</v>
      </c>
      <c r="DD757" t="e">
        <v>#N/A</v>
      </c>
      <c r="DE757" t="e">
        <v>#N/A</v>
      </c>
      <c r="DF757" t="e">
        <v>#N/A</v>
      </c>
      <c r="DG757" t="e">
        <v>#N/A</v>
      </c>
      <c r="DH757" t="e">
        <v>#N/A</v>
      </c>
      <c r="DI757" t="e">
        <v>#N/A</v>
      </c>
    </row>
    <row r="758" spans="13:113">
      <c r="M758" t="str">
        <f t="shared" si="88"/>
        <v>"//*[@class=\"</v>
      </c>
      <c r="N758" t="str">
        <f t="shared" si="92"/>
        <v/>
      </c>
      <c r="O758" s="4" t="str">
        <f t="shared" si="93"/>
        <v>click</v>
      </c>
      <c r="P758" t="str">
        <f t="shared" si="94"/>
        <v>();</v>
      </c>
      <c r="Q758" t="str">
        <f t="shared" si="95"/>
        <v/>
      </c>
      <c r="R758" t="str">
        <f t="shared" si="89"/>
        <v/>
      </c>
      <c r="S758" s="1" t="str">
        <f t="shared" si="90"/>
        <v/>
      </c>
      <c r="CT758" t="e">
        <v>#N/A</v>
      </c>
      <c r="CU758" t="e">
        <v>#N/A</v>
      </c>
      <c r="CV758" t="e">
        <v>#N/A</v>
      </c>
      <c r="CW758" t="e">
        <v>#N/A</v>
      </c>
      <c r="CX758" t="e">
        <v>#N/A</v>
      </c>
      <c r="CY758" t="e">
        <v>#N/A</v>
      </c>
      <c r="CZ758" t="e">
        <v>#N/A</v>
      </c>
      <c r="DA758" t="e">
        <v>#N/A</v>
      </c>
      <c r="DB758" t="e">
        <v>#N/A</v>
      </c>
      <c r="DC758" t="e">
        <v>#N/A</v>
      </c>
      <c r="DD758" t="e">
        <v>#N/A</v>
      </c>
      <c r="DE758" t="e">
        <v>#N/A</v>
      </c>
      <c r="DF758" t="e">
        <v>#N/A</v>
      </c>
      <c r="DG758" t="e">
        <v>#N/A</v>
      </c>
      <c r="DH758" t="e">
        <v>#N/A</v>
      </c>
      <c r="DI758" t="e">
        <v>#N/A</v>
      </c>
    </row>
    <row r="759" spans="13:113">
      <c r="M759" t="str">
        <f t="shared" si="88"/>
        <v>"//*[@class=\"</v>
      </c>
      <c r="N759" t="str">
        <f t="shared" si="92"/>
        <v/>
      </c>
      <c r="O759" s="4" t="str">
        <f t="shared" si="93"/>
        <v>click</v>
      </c>
      <c r="P759" t="str">
        <f t="shared" si="94"/>
        <v>();</v>
      </c>
      <c r="Q759" t="str">
        <f t="shared" si="95"/>
        <v/>
      </c>
      <c r="R759" t="str">
        <f t="shared" si="89"/>
        <v/>
      </c>
      <c r="S759" s="1" t="str">
        <f t="shared" si="90"/>
        <v/>
      </c>
      <c r="CT759" t="e">
        <v>#N/A</v>
      </c>
      <c r="CU759" t="e">
        <v>#N/A</v>
      </c>
      <c r="CV759" t="e">
        <v>#N/A</v>
      </c>
      <c r="CW759" t="e">
        <v>#N/A</v>
      </c>
      <c r="CX759" t="e">
        <v>#N/A</v>
      </c>
      <c r="CY759" t="e">
        <v>#N/A</v>
      </c>
      <c r="CZ759" t="e">
        <v>#N/A</v>
      </c>
      <c r="DA759" t="e">
        <v>#N/A</v>
      </c>
      <c r="DB759" t="e">
        <v>#N/A</v>
      </c>
      <c r="DC759" t="e">
        <v>#N/A</v>
      </c>
      <c r="DD759" t="e">
        <v>#N/A</v>
      </c>
      <c r="DE759" t="e">
        <v>#N/A</v>
      </c>
      <c r="DF759" t="e">
        <v>#N/A</v>
      </c>
      <c r="DG759" t="e">
        <v>#N/A</v>
      </c>
      <c r="DH759" t="e">
        <v>#N/A</v>
      </c>
      <c r="DI759" t="e">
        <v>#N/A</v>
      </c>
    </row>
    <row r="760" spans="13:113">
      <c r="M760" t="str">
        <f t="shared" si="88"/>
        <v>"//*[@class=\"</v>
      </c>
      <c r="N760" t="str">
        <f t="shared" si="92"/>
        <v/>
      </c>
      <c r="O760" s="4" t="str">
        <f t="shared" si="93"/>
        <v>click</v>
      </c>
      <c r="P760" t="str">
        <f t="shared" si="94"/>
        <v>();</v>
      </c>
      <c r="Q760" t="str">
        <f t="shared" si="95"/>
        <v/>
      </c>
      <c r="R760" t="str">
        <f t="shared" si="89"/>
        <v/>
      </c>
      <c r="S760" s="1" t="str">
        <f t="shared" si="90"/>
        <v/>
      </c>
      <c r="CT760" t="e">
        <v>#N/A</v>
      </c>
      <c r="CU760" t="e">
        <v>#N/A</v>
      </c>
      <c r="CV760" t="e">
        <v>#N/A</v>
      </c>
      <c r="CW760" t="e">
        <v>#N/A</v>
      </c>
      <c r="CX760" t="e">
        <v>#N/A</v>
      </c>
      <c r="CY760" t="e">
        <v>#N/A</v>
      </c>
      <c r="CZ760" t="e">
        <v>#N/A</v>
      </c>
      <c r="DA760" t="e">
        <v>#N/A</v>
      </c>
      <c r="DB760" t="e">
        <v>#N/A</v>
      </c>
      <c r="DC760" t="e">
        <v>#N/A</v>
      </c>
      <c r="DD760" t="e">
        <v>#N/A</v>
      </c>
      <c r="DE760" t="e">
        <v>#N/A</v>
      </c>
      <c r="DF760" t="e">
        <v>#N/A</v>
      </c>
      <c r="DG760" t="e">
        <v>#N/A</v>
      </c>
      <c r="DH760" t="e">
        <v>#N/A</v>
      </c>
      <c r="DI760" t="e">
        <v>#N/A</v>
      </c>
    </row>
    <row r="761" spans="13:113">
      <c r="M761" t="str">
        <f t="shared" si="88"/>
        <v>"//*[@class=\"</v>
      </c>
      <c r="N761" t="str">
        <f t="shared" si="92"/>
        <v/>
      </c>
      <c r="O761" s="4" t="str">
        <f t="shared" si="93"/>
        <v>click</v>
      </c>
      <c r="P761" t="str">
        <f t="shared" si="94"/>
        <v>();</v>
      </c>
      <c r="Q761" t="str">
        <f t="shared" si="95"/>
        <v/>
      </c>
      <c r="R761" t="str">
        <f t="shared" si="89"/>
        <v/>
      </c>
      <c r="S761" s="1" t="str">
        <f t="shared" si="90"/>
        <v/>
      </c>
      <c r="CT761" t="e">
        <v>#N/A</v>
      </c>
      <c r="CU761" t="e">
        <v>#N/A</v>
      </c>
      <c r="CV761" t="e">
        <v>#N/A</v>
      </c>
      <c r="CW761" t="e">
        <v>#N/A</v>
      </c>
      <c r="CX761" t="e">
        <v>#N/A</v>
      </c>
      <c r="CY761" t="e">
        <v>#N/A</v>
      </c>
      <c r="CZ761" t="e">
        <v>#N/A</v>
      </c>
      <c r="DA761" t="e">
        <v>#N/A</v>
      </c>
      <c r="DB761" t="e">
        <v>#N/A</v>
      </c>
      <c r="DC761" t="e">
        <v>#N/A</v>
      </c>
      <c r="DD761" t="e">
        <v>#N/A</v>
      </c>
      <c r="DE761" t="e">
        <v>#N/A</v>
      </c>
      <c r="DF761" t="e">
        <v>#N/A</v>
      </c>
      <c r="DG761" t="e">
        <v>#N/A</v>
      </c>
      <c r="DH761" t="e">
        <v>#N/A</v>
      </c>
      <c r="DI761" t="e">
        <v>#N/A</v>
      </c>
    </row>
    <row r="762" spans="13:113">
      <c r="M762" t="str">
        <f t="shared" si="88"/>
        <v>"//*[@class=\"</v>
      </c>
      <c r="N762" t="str">
        <f t="shared" si="92"/>
        <v/>
      </c>
      <c r="O762" s="4" t="str">
        <f t="shared" si="93"/>
        <v>click</v>
      </c>
      <c r="P762" t="str">
        <f t="shared" si="94"/>
        <v>();</v>
      </c>
      <c r="Q762" t="str">
        <f t="shared" si="95"/>
        <v/>
      </c>
      <c r="R762" t="str">
        <f t="shared" si="89"/>
        <v/>
      </c>
      <c r="S762" s="1" t="str">
        <f t="shared" si="90"/>
        <v/>
      </c>
      <c r="CT762" t="e">
        <v>#N/A</v>
      </c>
      <c r="CU762" t="e">
        <v>#N/A</v>
      </c>
      <c r="CV762" t="e">
        <v>#N/A</v>
      </c>
      <c r="CW762" t="e">
        <v>#N/A</v>
      </c>
      <c r="CX762" t="e">
        <v>#N/A</v>
      </c>
      <c r="CY762" t="e">
        <v>#N/A</v>
      </c>
      <c r="CZ762" t="e">
        <v>#N/A</v>
      </c>
      <c r="DA762" t="e">
        <v>#N/A</v>
      </c>
      <c r="DB762" t="e">
        <v>#N/A</v>
      </c>
      <c r="DC762" t="e">
        <v>#N/A</v>
      </c>
      <c r="DD762" t="e">
        <v>#N/A</v>
      </c>
      <c r="DE762" t="e">
        <v>#N/A</v>
      </c>
      <c r="DF762" t="e">
        <v>#N/A</v>
      </c>
      <c r="DG762" t="e">
        <v>#N/A</v>
      </c>
      <c r="DH762" t="e">
        <v>#N/A</v>
      </c>
      <c r="DI762" t="e">
        <v>#N/A</v>
      </c>
    </row>
    <row r="763" spans="13:113">
      <c r="M763" t="str">
        <f t="shared" si="88"/>
        <v>"//*[@class=\"</v>
      </c>
      <c r="N763" t="str">
        <f t="shared" si="92"/>
        <v/>
      </c>
      <c r="O763" s="4" t="str">
        <f t="shared" si="93"/>
        <v>click</v>
      </c>
      <c r="P763" t="str">
        <f t="shared" si="94"/>
        <v>();</v>
      </c>
      <c r="Q763" t="str">
        <f t="shared" si="95"/>
        <v/>
      </c>
      <c r="R763" t="str">
        <f t="shared" si="89"/>
        <v/>
      </c>
      <c r="S763" s="1" t="str">
        <f t="shared" si="90"/>
        <v/>
      </c>
      <c r="CT763" t="e">
        <v>#N/A</v>
      </c>
      <c r="CU763" t="e">
        <v>#N/A</v>
      </c>
      <c r="CV763" t="e">
        <v>#N/A</v>
      </c>
      <c r="CW763" t="e">
        <v>#N/A</v>
      </c>
      <c r="CX763" t="e">
        <v>#N/A</v>
      </c>
      <c r="CY763" t="e">
        <v>#N/A</v>
      </c>
      <c r="CZ763" t="e">
        <v>#N/A</v>
      </c>
      <c r="DA763" t="e">
        <v>#N/A</v>
      </c>
      <c r="DB763" t="e">
        <v>#N/A</v>
      </c>
      <c r="DC763" t="e">
        <v>#N/A</v>
      </c>
      <c r="DD763" t="e">
        <v>#N/A</v>
      </c>
      <c r="DE763" t="e">
        <v>#N/A</v>
      </c>
      <c r="DF763" t="e">
        <v>#N/A</v>
      </c>
      <c r="DG763" t="e">
        <v>#N/A</v>
      </c>
      <c r="DH763" t="e">
        <v>#N/A</v>
      </c>
      <c r="DI763" t="e">
        <v>#N/A</v>
      </c>
    </row>
    <row r="764" spans="13:113">
      <c r="M764" t="str">
        <f t="shared" si="88"/>
        <v>"//*[@class=\"</v>
      </c>
      <c r="N764" t="str">
        <f t="shared" si="92"/>
        <v/>
      </c>
      <c r="O764" s="4" t="str">
        <f t="shared" si="93"/>
        <v>click</v>
      </c>
      <c r="P764" t="str">
        <f t="shared" si="94"/>
        <v>();</v>
      </c>
      <c r="Q764" t="str">
        <f t="shared" si="95"/>
        <v/>
      </c>
      <c r="R764" t="str">
        <f t="shared" si="89"/>
        <v/>
      </c>
      <c r="S764" s="1" t="str">
        <f t="shared" si="90"/>
        <v/>
      </c>
      <c r="CT764" t="e">
        <v>#N/A</v>
      </c>
      <c r="CU764" t="e">
        <v>#N/A</v>
      </c>
      <c r="CV764" t="e">
        <v>#N/A</v>
      </c>
      <c r="CW764" t="e">
        <v>#N/A</v>
      </c>
      <c r="CX764" t="e">
        <v>#N/A</v>
      </c>
      <c r="CY764" t="e">
        <v>#N/A</v>
      </c>
      <c r="CZ764" t="e">
        <v>#N/A</v>
      </c>
      <c r="DA764" t="e">
        <v>#N/A</v>
      </c>
      <c r="DB764" t="e">
        <v>#N/A</v>
      </c>
      <c r="DC764" t="e">
        <v>#N/A</v>
      </c>
      <c r="DD764" t="e">
        <v>#N/A</v>
      </c>
      <c r="DE764" t="e">
        <v>#N/A</v>
      </c>
      <c r="DF764" t="e">
        <v>#N/A</v>
      </c>
      <c r="DG764" t="e">
        <v>#N/A</v>
      </c>
      <c r="DH764" t="e">
        <v>#N/A</v>
      </c>
      <c r="DI764" t="e">
        <v>#N/A</v>
      </c>
    </row>
    <row r="765" spans="13:113">
      <c r="M765" t="str">
        <f t="shared" si="88"/>
        <v>"//*[@class=\"</v>
      </c>
      <c r="N765" t="str">
        <f t="shared" si="92"/>
        <v/>
      </c>
      <c r="O765" s="4" t="str">
        <f t="shared" si="93"/>
        <v>click</v>
      </c>
      <c r="P765" t="str">
        <f t="shared" si="94"/>
        <v>();</v>
      </c>
      <c r="Q765" t="str">
        <f t="shared" si="95"/>
        <v/>
      </c>
      <c r="R765" t="str">
        <f t="shared" si="89"/>
        <v/>
      </c>
      <c r="S765" s="1" t="str">
        <f t="shared" si="90"/>
        <v/>
      </c>
      <c r="CT765" t="e">
        <v>#N/A</v>
      </c>
      <c r="CU765" t="e">
        <v>#N/A</v>
      </c>
      <c r="CV765" t="e">
        <v>#N/A</v>
      </c>
      <c r="CW765" t="e">
        <v>#N/A</v>
      </c>
      <c r="CX765" t="e">
        <v>#N/A</v>
      </c>
      <c r="CY765" t="e">
        <v>#N/A</v>
      </c>
      <c r="CZ765" t="e">
        <v>#N/A</v>
      </c>
      <c r="DA765" t="e">
        <v>#N/A</v>
      </c>
      <c r="DB765" t="e">
        <v>#N/A</v>
      </c>
      <c r="DC765" t="e">
        <v>#N/A</v>
      </c>
      <c r="DD765" t="e">
        <v>#N/A</v>
      </c>
      <c r="DE765" t="e">
        <v>#N/A</v>
      </c>
      <c r="DF765" t="e">
        <v>#N/A</v>
      </c>
      <c r="DG765" t="e">
        <v>#N/A</v>
      </c>
      <c r="DH765" t="e">
        <v>#N/A</v>
      </c>
      <c r="DI765" t="e">
        <v>#N/A</v>
      </c>
    </row>
    <row r="766" spans="13:113">
      <c r="M766" t="str">
        <f t="shared" si="88"/>
        <v>"//*[@class=\"</v>
      </c>
      <c r="N766" t="str">
        <f t="shared" si="92"/>
        <v/>
      </c>
      <c r="O766" s="4" t="str">
        <f t="shared" si="93"/>
        <v>click</v>
      </c>
      <c r="P766" t="str">
        <f t="shared" si="94"/>
        <v>();</v>
      </c>
      <c r="Q766" t="str">
        <f t="shared" si="95"/>
        <v/>
      </c>
      <c r="R766" t="str">
        <f t="shared" si="89"/>
        <v/>
      </c>
      <c r="S766" s="1" t="str">
        <f t="shared" si="90"/>
        <v/>
      </c>
      <c r="CT766" t="e">
        <v>#N/A</v>
      </c>
      <c r="CU766" t="e">
        <v>#N/A</v>
      </c>
      <c r="CV766" t="e">
        <v>#N/A</v>
      </c>
      <c r="CW766" t="e">
        <v>#N/A</v>
      </c>
      <c r="CX766" t="e">
        <v>#N/A</v>
      </c>
      <c r="CY766" t="e">
        <v>#N/A</v>
      </c>
      <c r="CZ766" t="e">
        <v>#N/A</v>
      </c>
      <c r="DA766" t="e">
        <v>#N/A</v>
      </c>
      <c r="DB766" t="e">
        <v>#N/A</v>
      </c>
      <c r="DC766" t="e">
        <v>#N/A</v>
      </c>
      <c r="DD766" t="e">
        <v>#N/A</v>
      </c>
      <c r="DE766" t="e">
        <v>#N/A</v>
      </c>
      <c r="DF766" t="e">
        <v>#N/A</v>
      </c>
      <c r="DG766" t="e">
        <v>#N/A</v>
      </c>
      <c r="DH766" t="e">
        <v>#N/A</v>
      </c>
      <c r="DI766" t="e">
        <v>#N/A</v>
      </c>
    </row>
    <row r="767" spans="13:113">
      <c r="M767" t="str">
        <f t="shared" si="88"/>
        <v>"//*[@class=\"</v>
      </c>
      <c r="N767" t="str">
        <f t="shared" si="92"/>
        <v/>
      </c>
      <c r="O767" s="4" t="str">
        <f t="shared" si="93"/>
        <v>click</v>
      </c>
      <c r="P767" t="str">
        <f t="shared" si="94"/>
        <v>();</v>
      </c>
      <c r="Q767" t="str">
        <f t="shared" si="95"/>
        <v/>
      </c>
      <c r="R767" t="str">
        <f t="shared" si="89"/>
        <v/>
      </c>
      <c r="S767" s="1" t="str">
        <f t="shared" si="90"/>
        <v/>
      </c>
      <c r="CT767" t="e">
        <v>#N/A</v>
      </c>
      <c r="CU767" t="e">
        <v>#N/A</v>
      </c>
      <c r="CV767" t="e">
        <v>#N/A</v>
      </c>
      <c r="CW767" t="e">
        <v>#N/A</v>
      </c>
      <c r="CX767" t="e">
        <v>#N/A</v>
      </c>
      <c r="CY767" t="e">
        <v>#N/A</v>
      </c>
      <c r="CZ767" t="e">
        <v>#N/A</v>
      </c>
      <c r="DA767" t="e">
        <v>#N/A</v>
      </c>
      <c r="DB767" t="e">
        <v>#N/A</v>
      </c>
      <c r="DC767" t="e">
        <v>#N/A</v>
      </c>
      <c r="DD767" t="e">
        <v>#N/A</v>
      </c>
      <c r="DE767" t="e">
        <v>#N/A</v>
      </c>
      <c r="DF767" t="e">
        <v>#N/A</v>
      </c>
      <c r="DG767" t="e">
        <v>#N/A</v>
      </c>
      <c r="DH767" t="e">
        <v>#N/A</v>
      </c>
      <c r="DI767" t="e">
        <v>#N/A</v>
      </c>
    </row>
    <row r="768" spans="13:113">
      <c r="M768" t="str">
        <f t="shared" si="88"/>
        <v>"//*[@class=\"</v>
      </c>
      <c r="N768" t="str">
        <f t="shared" si="92"/>
        <v/>
      </c>
      <c r="O768" s="4" t="str">
        <f t="shared" si="93"/>
        <v>click</v>
      </c>
      <c r="P768" t="str">
        <f t="shared" si="94"/>
        <v>();</v>
      </c>
      <c r="Q768" t="str">
        <f t="shared" si="95"/>
        <v/>
      </c>
      <c r="R768" t="str">
        <f t="shared" si="89"/>
        <v/>
      </c>
      <c r="S768" s="1" t="str">
        <f t="shared" si="90"/>
        <v/>
      </c>
      <c r="CT768" t="e">
        <v>#N/A</v>
      </c>
      <c r="CU768" t="e">
        <v>#N/A</v>
      </c>
      <c r="CV768" t="e">
        <v>#N/A</v>
      </c>
      <c r="CW768" t="e">
        <v>#N/A</v>
      </c>
      <c r="CX768" t="e">
        <v>#N/A</v>
      </c>
      <c r="CY768" t="e">
        <v>#N/A</v>
      </c>
      <c r="CZ768" t="e">
        <v>#N/A</v>
      </c>
      <c r="DA768" t="e">
        <v>#N/A</v>
      </c>
      <c r="DB768" t="e">
        <v>#N/A</v>
      </c>
      <c r="DC768" t="e">
        <v>#N/A</v>
      </c>
      <c r="DD768" t="e">
        <v>#N/A</v>
      </c>
      <c r="DE768" t="e">
        <v>#N/A</v>
      </c>
      <c r="DF768" t="e">
        <v>#N/A</v>
      </c>
      <c r="DG768" t="e">
        <v>#N/A</v>
      </c>
      <c r="DH768" t="e">
        <v>#N/A</v>
      </c>
      <c r="DI768" t="e">
        <v>#N/A</v>
      </c>
    </row>
    <row r="769" spans="13:113">
      <c r="M769" t="str">
        <f t="shared" si="88"/>
        <v>"//*[@class=\"</v>
      </c>
      <c r="N769" t="str">
        <f t="shared" si="92"/>
        <v/>
      </c>
      <c r="O769" s="4" t="str">
        <f t="shared" si="93"/>
        <v>click</v>
      </c>
      <c r="P769" t="str">
        <f t="shared" si="94"/>
        <v>();</v>
      </c>
      <c r="Q769" t="str">
        <f t="shared" si="95"/>
        <v/>
      </c>
      <c r="R769" t="str">
        <f t="shared" si="89"/>
        <v/>
      </c>
      <c r="S769" s="1" t="str">
        <f t="shared" si="90"/>
        <v/>
      </c>
      <c r="CT769" t="e">
        <v>#N/A</v>
      </c>
      <c r="CU769" t="e">
        <v>#N/A</v>
      </c>
      <c r="CV769" t="e">
        <v>#N/A</v>
      </c>
      <c r="CW769" t="e">
        <v>#N/A</v>
      </c>
      <c r="CX769" t="e">
        <v>#N/A</v>
      </c>
      <c r="CY769" t="e">
        <v>#N/A</v>
      </c>
      <c r="CZ769" t="e">
        <v>#N/A</v>
      </c>
      <c r="DA769" t="e">
        <v>#N/A</v>
      </c>
      <c r="DB769" t="e">
        <v>#N/A</v>
      </c>
      <c r="DC769" t="e">
        <v>#N/A</v>
      </c>
      <c r="DD769" t="e">
        <v>#N/A</v>
      </c>
      <c r="DE769" t="e">
        <v>#N/A</v>
      </c>
      <c r="DF769" t="e">
        <v>#N/A</v>
      </c>
      <c r="DG769" t="e">
        <v>#N/A</v>
      </c>
      <c r="DH769" t="e">
        <v>#N/A</v>
      </c>
      <c r="DI769" t="e">
        <v>#N/A</v>
      </c>
    </row>
    <row r="770" spans="13:113">
      <c r="M770" t="str">
        <f t="shared" si="88"/>
        <v>"//*[@class=\"</v>
      </c>
      <c r="N770" t="str">
        <f t="shared" si="92"/>
        <v/>
      </c>
      <c r="O770" s="4" t="str">
        <f t="shared" si="93"/>
        <v>click</v>
      </c>
      <c r="P770" t="str">
        <f t="shared" si="94"/>
        <v>();</v>
      </c>
      <c r="Q770" t="str">
        <f t="shared" si="95"/>
        <v/>
      </c>
      <c r="R770" t="str">
        <f t="shared" si="89"/>
        <v/>
      </c>
      <c r="S770" s="1" t="str">
        <f t="shared" si="90"/>
        <v/>
      </c>
      <c r="CT770" t="e">
        <v>#N/A</v>
      </c>
      <c r="CU770" t="e">
        <v>#N/A</v>
      </c>
      <c r="CV770" t="e">
        <v>#N/A</v>
      </c>
      <c r="CW770" t="e">
        <v>#N/A</v>
      </c>
      <c r="CX770" t="e">
        <v>#N/A</v>
      </c>
      <c r="CY770" t="e">
        <v>#N/A</v>
      </c>
      <c r="CZ770" t="e">
        <v>#N/A</v>
      </c>
      <c r="DA770" t="e">
        <v>#N/A</v>
      </c>
      <c r="DB770" t="e">
        <v>#N/A</v>
      </c>
      <c r="DC770" t="e">
        <v>#N/A</v>
      </c>
      <c r="DD770" t="e">
        <v>#N/A</v>
      </c>
      <c r="DE770" t="e">
        <v>#N/A</v>
      </c>
      <c r="DF770" t="e">
        <v>#N/A</v>
      </c>
      <c r="DG770" t="e">
        <v>#N/A</v>
      </c>
      <c r="DH770" t="e">
        <v>#N/A</v>
      </c>
      <c r="DI770" t="e">
        <v>#N/A</v>
      </c>
    </row>
    <row r="771" spans="13:113">
      <c r="M771" t="str">
        <f t="shared" si="88"/>
        <v>"//*[@class=\"</v>
      </c>
      <c r="N771" t="str">
        <f t="shared" si="92"/>
        <v/>
      </c>
      <c r="O771" s="4" t="str">
        <f t="shared" si="93"/>
        <v>click</v>
      </c>
      <c r="P771" t="str">
        <f t="shared" si="94"/>
        <v>();</v>
      </c>
      <c r="Q771" t="str">
        <f t="shared" si="95"/>
        <v/>
      </c>
      <c r="R771" t="str">
        <f t="shared" si="89"/>
        <v/>
      </c>
      <c r="S771" s="1" t="str">
        <f t="shared" si="90"/>
        <v/>
      </c>
      <c r="CT771" t="e">
        <v>#N/A</v>
      </c>
      <c r="CU771" t="e">
        <v>#N/A</v>
      </c>
      <c r="CV771" t="e">
        <v>#N/A</v>
      </c>
      <c r="CW771" t="e">
        <v>#N/A</v>
      </c>
      <c r="CX771" t="e">
        <v>#N/A</v>
      </c>
      <c r="CY771" t="e">
        <v>#N/A</v>
      </c>
      <c r="CZ771" t="e">
        <v>#N/A</v>
      </c>
      <c r="DA771" t="e">
        <v>#N/A</v>
      </c>
      <c r="DB771" t="e">
        <v>#N/A</v>
      </c>
      <c r="DC771" t="e">
        <v>#N/A</v>
      </c>
      <c r="DD771" t="e">
        <v>#N/A</v>
      </c>
      <c r="DE771" t="e">
        <v>#N/A</v>
      </c>
      <c r="DF771" t="e">
        <v>#N/A</v>
      </c>
      <c r="DG771" t="e">
        <v>#N/A</v>
      </c>
      <c r="DH771" t="e">
        <v>#N/A</v>
      </c>
      <c r="DI771" t="e">
        <v>#N/A</v>
      </c>
    </row>
    <row r="772" spans="13:113">
      <c r="M772" t="str">
        <f t="shared" si="88"/>
        <v>"//*[@class=\"</v>
      </c>
      <c r="N772" t="str">
        <f t="shared" si="92"/>
        <v/>
      </c>
      <c r="O772" s="4" t="str">
        <f t="shared" si="93"/>
        <v>click</v>
      </c>
      <c r="P772" t="str">
        <f t="shared" si="94"/>
        <v>();</v>
      </c>
      <c r="Q772" t="str">
        <f t="shared" si="95"/>
        <v/>
      </c>
      <c r="R772" t="str">
        <f t="shared" si="89"/>
        <v/>
      </c>
      <c r="S772" s="1" t="str">
        <f t="shared" si="90"/>
        <v/>
      </c>
      <c r="CT772" t="e">
        <v>#N/A</v>
      </c>
      <c r="CU772" t="e">
        <v>#N/A</v>
      </c>
      <c r="CV772" t="e">
        <v>#N/A</v>
      </c>
      <c r="CW772" t="e">
        <v>#N/A</v>
      </c>
      <c r="CX772" t="e">
        <v>#N/A</v>
      </c>
      <c r="CY772" t="e">
        <v>#N/A</v>
      </c>
      <c r="CZ772" t="e">
        <v>#N/A</v>
      </c>
      <c r="DA772" t="e">
        <v>#N/A</v>
      </c>
      <c r="DB772" t="e">
        <v>#N/A</v>
      </c>
      <c r="DC772" t="e">
        <v>#N/A</v>
      </c>
      <c r="DD772" t="e">
        <v>#N/A</v>
      </c>
      <c r="DE772" t="e">
        <v>#N/A</v>
      </c>
      <c r="DF772" t="e">
        <v>#N/A</v>
      </c>
      <c r="DG772" t="e">
        <v>#N/A</v>
      </c>
      <c r="DH772" t="e">
        <v>#N/A</v>
      </c>
      <c r="DI772" t="e">
        <v>#N/A</v>
      </c>
    </row>
    <row r="773" spans="13:113">
      <c r="M773" t="str">
        <f t="shared" si="88"/>
        <v>"//*[@class=\"</v>
      </c>
      <c r="N773" t="str">
        <f t="shared" si="92"/>
        <v/>
      </c>
      <c r="O773" s="4" t="str">
        <f t="shared" si="93"/>
        <v>click</v>
      </c>
      <c r="P773" t="str">
        <f t="shared" si="94"/>
        <v>();</v>
      </c>
      <c r="Q773" t="str">
        <f t="shared" si="95"/>
        <v/>
      </c>
      <c r="R773" t="str">
        <f t="shared" si="89"/>
        <v/>
      </c>
      <c r="S773" s="1" t="str">
        <f t="shared" si="90"/>
        <v/>
      </c>
      <c r="CT773" t="e">
        <v>#N/A</v>
      </c>
      <c r="CU773" t="e">
        <v>#N/A</v>
      </c>
      <c r="CV773" t="e">
        <v>#N/A</v>
      </c>
      <c r="CW773" t="e">
        <v>#N/A</v>
      </c>
      <c r="CX773" t="e">
        <v>#N/A</v>
      </c>
      <c r="CY773" t="e">
        <v>#N/A</v>
      </c>
      <c r="CZ773" t="e">
        <v>#N/A</v>
      </c>
      <c r="DA773" t="e">
        <v>#N/A</v>
      </c>
      <c r="DB773" t="e">
        <v>#N/A</v>
      </c>
      <c r="DC773" t="e">
        <v>#N/A</v>
      </c>
      <c r="DD773" t="e">
        <v>#N/A</v>
      </c>
      <c r="DE773" t="e">
        <v>#N/A</v>
      </c>
      <c r="DF773" t="e">
        <v>#N/A</v>
      </c>
      <c r="DG773" t="e">
        <v>#N/A</v>
      </c>
      <c r="DH773" t="e">
        <v>#N/A</v>
      </c>
      <c r="DI773" t="e">
        <v>#N/A</v>
      </c>
    </row>
    <row r="774" spans="13:113">
      <c r="M774" t="str">
        <f t="shared" si="88"/>
        <v>"//*[@class=\"</v>
      </c>
      <c r="N774" t="str">
        <f t="shared" si="92"/>
        <v/>
      </c>
      <c r="O774" s="4" t="str">
        <f t="shared" si="93"/>
        <v>click</v>
      </c>
      <c r="P774" t="str">
        <f t="shared" si="94"/>
        <v>();</v>
      </c>
      <c r="Q774" t="str">
        <f t="shared" si="95"/>
        <v/>
      </c>
      <c r="R774" t="str">
        <f t="shared" si="89"/>
        <v/>
      </c>
      <c r="S774" s="1" t="str">
        <f t="shared" si="90"/>
        <v/>
      </c>
      <c r="CT774" t="e">
        <v>#N/A</v>
      </c>
      <c r="CU774" t="e">
        <v>#N/A</v>
      </c>
      <c r="CV774" t="e">
        <v>#N/A</v>
      </c>
      <c r="CW774" t="e">
        <v>#N/A</v>
      </c>
      <c r="CX774" t="e">
        <v>#N/A</v>
      </c>
      <c r="CY774" t="e">
        <v>#N/A</v>
      </c>
      <c r="CZ774" t="e">
        <v>#N/A</v>
      </c>
      <c r="DA774" t="e">
        <v>#N/A</v>
      </c>
      <c r="DB774" t="e">
        <v>#N/A</v>
      </c>
      <c r="DC774" t="e">
        <v>#N/A</v>
      </c>
      <c r="DD774" t="e">
        <v>#N/A</v>
      </c>
      <c r="DE774" t="e">
        <v>#N/A</v>
      </c>
      <c r="DF774" t="e">
        <v>#N/A</v>
      </c>
      <c r="DG774" t="e">
        <v>#N/A</v>
      </c>
      <c r="DH774" t="e">
        <v>#N/A</v>
      </c>
      <c r="DI774" t="e">
        <v>#N/A</v>
      </c>
    </row>
    <row r="775" spans="13:113">
      <c r="M775" t="str">
        <f t="shared" si="88"/>
        <v>"//*[@class=\"</v>
      </c>
      <c r="N775" t="str">
        <f t="shared" si="92"/>
        <v/>
      </c>
      <c r="O775" s="4" t="str">
        <f t="shared" si="93"/>
        <v>click</v>
      </c>
      <c r="P775" t="str">
        <f t="shared" si="94"/>
        <v>();</v>
      </c>
      <c r="Q775" t="str">
        <f t="shared" si="95"/>
        <v/>
      </c>
      <c r="R775" t="str">
        <f t="shared" si="89"/>
        <v/>
      </c>
      <c r="S775" s="1" t="str">
        <f t="shared" si="90"/>
        <v/>
      </c>
      <c r="CT775" t="e">
        <v>#N/A</v>
      </c>
      <c r="CU775" t="e">
        <v>#N/A</v>
      </c>
      <c r="CV775" t="e">
        <v>#N/A</v>
      </c>
      <c r="CW775" t="e">
        <v>#N/A</v>
      </c>
      <c r="CX775" t="e">
        <v>#N/A</v>
      </c>
      <c r="CY775" t="e">
        <v>#N/A</v>
      </c>
      <c r="CZ775" t="e">
        <v>#N/A</v>
      </c>
      <c r="DA775" t="e">
        <v>#N/A</v>
      </c>
      <c r="DB775" t="e">
        <v>#N/A</v>
      </c>
      <c r="DC775" t="e">
        <v>#N/A</v>
      </c>
      <c r="DD775" t="e">
        <v>#N/A</v>
      </c>
      <c r="DE775" t="e">
        <v>#N/A</v>
      </c>
      <c r="DF775" t="e">
        <v>#N/A</v>
      </c>
      <c r="DG775" t="e">
        <v>#N/A</v>
      </c>
      <c r="DH775" t="e">
        <v>#N/A</v>
      </c>
      <c r="DI775" t="e">
        <v>#N/A</v>
      </c>
    </row>
    <row r="776" spans="13:113">
      <c r="M776" t="str">
        <f t="shared" si="88"/>
        <v>"//*[@class=\"</v>
      </c>
      <c r="N776" t="str">
        <f t="shared" si="92"/>
        <v/>
      </c>
      <c r="O776" s="4" t="str">
        <f t="shared" si="93"/>
        <v>click</v>
      </c>
      <c r="P776" t="str">
        <f t="shared" si="94"/>
        <v>();</v>
      </c>
      <c r="Q776" t="str">
        <f t="shared" si="95"/>
        <v/>
      </c>
      <c r="R776" t="str">
        <f t="shared" si="89"/>
        <v/>
      </c>
      <c r="S776" s="1" t="str">
        <f t="shared" si="90"/>
        <v/>
      </c>
      <c r="CT776" t="e">
        <v>#N/A</v>
      </c>
      <c r="CU776" t="e">
        <v>#N/A</v>
      </c>
      <c r="CV776" t="e">
        <v>#N/A</v>
      </c>
      <c r="CW776" t="e">
        <v>#N/A</v>
      </c>
      <c r="CX776" t="e">
        <v>#N/A</v>
      </c>
      <c r="CY776" t="e">
        <v>#N/A</v>
      </c>
      <c r="CZ776" t="e">
        <v>#N/A</v>
      </c>
      <c r="DA776" t="e">
        <v>#N/A</v>
      </c>
      <c r="DB776" t="e">
        <v>#N/A</v>
      </c>
      <c r="DC776" t="e">
        <v>#N/A</v>
      </c>
      <c r="DD776" t="e">
        <v>#N/A</v>
      </c>
      <c r="DE776" t="e">
        <v>#N/A</v>
      </c>
      <c r="DF776" t="e">
        <v>#N/A</v>
      </c>
      <c r="DG776" t="e">
        <v>#N/A</v>
      </c>
      <c r="DH776" t="e">
        <v>#N/A</v>
      </c>
      <c r="DI776" t="e">
        <v>#N/A</v>
      </c>
    </row>
    <row r="777" spans="13:113">
      <c r="M777" t="str">
        <f t="shared" ref="M777:M822" si="96">IF(H777="id",""""&amp;"//*[@id=\"&amp;"""",""""&amp;"//*[@class=\"&amp;"""")</f>
        <v>"//*[@class=\"</v>
      </c>
      <c r="N777" t="str">
        <f t="shared" si="92"/>
        <v/>
      </c>
      <c r="O777" s="4" t="str">
        <f t="shared" si="93"/>
        <v>click</v>
      </c>
      <c r="P777" t="str">
        <f t="shared" si="94"/>
        <v>();</v>
      </c>
      <c r="Q777" t="str">
        <f t="shared" si="95"/>
        <v/>
      </c>
      <c r="R777" t="str">
        <f t="shared" ref="R777:R801" si="97">IF(C777="Y",""""&amp;E777&amp;""""&amp;":"&amp;Q777&amp;"","")</f>
        <v/>
      </c>
      <c r="S777" s="1" t="str">
        <f t="shared" si="90"/>
        <v/>
      </c>
      <c r="CT777" t="e">
        <v>#N/A</v>
      </c>
      <c r="CU777" t="e">
        <v>#N/A</v>
      </c>
      <c r="CV777" t="e">
        <v>#N/A</v>
      </c>
      <c r="CW777" t="e">
        <v>#N/A</v>
      </c>
      <c r="CX777" t="e">
        <v>#N/A</v>
      </c>
      <c r="CY777" t="e">
        <v>#N/A</v>
      </c>
      <c r="CZ777" t="e">
        <v>#N/A</v>
      </c>
      <c r="DA777" t="e">
        <v>#N/A</v>
      </c>
      <c r="DB777" t="e">
        <v>#N/A</v>
      </c>
      <c r="DC777" t="e">
        <v>#N/A</v>
      </c>
      <c r="DD777" t="e">
        <v>#N/A</v>
      </c>
      <c r="DE777" t="e">
        <v>#N/A</v>
      </c>
      <c r="DF777" t="e">
        <v>#N/A</v>
      </c>
      <c r="DG777" t="e">
        <v>#N/A</v>
      </c>
      <c r="DH777" t="e">
        <v>#N/A</v>
      </c>
      <c r="DI777" t="e">
        <v>#N/A</v>
      </c>
    </row>
    <row r="778" spans="13:113">
      <c r="M778" t="str">
        <f t="shared" si="96"/>
        <v>"//*[@class=\"</v>
      </c>
      <c r="N778" t="str">
        <f t="shared" si="92"/>
        <v/>
      </c>
      <c r="O778" s="4" t="str">
        <f t="shared" si="93"/>
        <v>click</v>
      </c>
      <c r="P778" t="str">
        <f t="shared" si="94"/>
        <v>();</v>
      </c>
      <c r="Q778" t="str">
        <f t="shared" si="95"/>
        <v/>
      </c>
      <c r="R778" t="str">
        <f t="shared" si="97"/>
        <v/>
      </c>
      <c r="S778" s="1" t="str">
        <f t="shared" si="90"/>
        <v/>
      </c>
      <c r="CT778" t="e">
        <v>#N/A</v>
      </c>
      <c r="CU778" t="e">
        <v>#N/A</v>
      </c>
      <c r="CV778" t="e">
        <v>#N/A</v>
      </c>
      <c r="CW778" t="e">
        <v>#N/A</v>
      </c>
      <c r="CX778" t="e">
        <v>#N/A</v>
      </c>
      <c r="CY778" t="e">
        <v>#N/A</v>
      </c>
      <c r="CZ778" t="e">
        <v>#N/A</v>
      </c>
      <c r="DA778" t="e">
        <v>#N/A</v>
      </c>
      <c r="DB778" t="e">
        <v>#N/A</v>
      </c>
      <c r="DC778" t="e">
        <v>#N/A</v>
      </c>
      <c r="DD778" t="e">
        <v>#N/A</v>
      </c>
      <c r="DE778" t="e">
        <v>#N/A</v>
      </c>
      <c r="DF778" t="e">
        <v>#N/A</v>
      </c>
      <c r="DG778" t="e">
        <v>#N/A</v>
      </c>
      <c r="DH778" t="e">
        <v>#N/A</v>
      </c>
      <c r="DI778" t="e">
        <v>#N/A</v>
      </c>
    </row>
    <row r="779" spans="13:113">
      <c r="M779" t="str">
        <f t="shared" si="96"/>
        <v>"//*[@class=\"</v>
      </c>
      <c r="N779" t="str">
        <f t="shared" si="92"/>
        <v/>
      </c>
      <c r="O779" s="4" t="str">
        <f t="shared" si="93"/>
        <v>click</v>
      </c>
      <c r="P779" t="str">
        <f t="shared" si="94"/>
        <v>();</v>
      </c>
      <c r="Q779" t="str">
        <f t="shared" si="95"/>
        <v/>
      </c>
      <c r="R779" t="str">
        <f t="shared" si="97"/>
        <v/>
      </c>
      <c r="S779" s="1" t="str">
        <f t="shared" ref="S779:S842" si="98">IF(C779="Y",IF(D779&lt;&gt;"mat-select",IF(D779="End","",IF(O779="innerText",I779&amp;"="&amp;IF(C779="Y",IF(J779&lt;&gt;"Y",$S$8&amp;$R$9&amp;"."&amp;E779&amp;")."&amp;IF(OR(O779="click",O779="innerText"),O779&amp;"();",O779&amp;"("&amp;$Q$8&amp;"."&amp;E779&amp;");"),$S$7&amp;$R$9&amp;"."&amp;SUBSTITUTE(E779," ","")&amp;")."&amp;IF(O779="click",O779&amp;"();",O779&amp;"("&amp;"'"&amp;K779&amp;"'"&amp;");")),""),IF(C779="Y",IF(J779&lt;&gt;"Y",$S$8&amp;$R$9&amp;"."&amp;SUBSTITUTE(E779," ","")&amp;")."&amp;IF(OR(O779="click",O779="innerText"),O779&amp;"();",O779&amp;"("&amp;$Q$8&amp;"."&amp;SUBSTITUTE(E779," ","")&amp;");"),$S$7&amp;$R$9&amp;"."&amp;SUBSTITUTE(E779," ","")&amp;")."&amp;IF(O779="click",O779&amp;"();",O779&amp;"("&amp;"'"&amp;K779&amp;"'"&amp;");")),""))),"let form"&amp;Z779&amp;": String;"&amp;"for (let i = 1; i &lt; 30; i++) {"&amp;$S$8&amp;$R$9&amp;"."&amp;SUBSTITUTE(E779," ","")&amp;").click();"&amp;$CE$4&amp; "form"&amp;Z779&amp;"="&amp; $S$8&amp;$R$9&amp;"."&amp;SUBSTITUTE(E779," ","")&amp;").innerText();" &amp;"if ("&amp;"form"&amp;Z779&amp;"=="&amp; "Data[index]."&amp;SUBSTITUTE(E779," ","") &amp;"){"&amp;$CE$7),"")</f>
        <v/>
      </c>
      <c r="CT779" t="e">
        <v>#N/A</v>
      </c>
      <c r="CU779" t="e">
        <v>#N/A</v>
      </c>
      <c r="CV779" t="e">
        <v>#N/A</v>
      </c>
      <c r="CW779" t="e">
        <v>#N/A</v>
      </c>
      <c r="CX779" t="e">
        <v>#N/A</v>
      </c>
      <c r="CY779" t="e">
        <v>#N/A</v>
      </c>
      <c r="CZ779" t="e">
        <v>#N/A</v>
      </c>
      <c r="DA779" t="e">
        <v>#N/A</v>
      </c>
      <c r="DB779" t="e">
        <v>#N/A</v>
      </c>
      <c r="DC779" t="e">
        <v>#N/A</v>
      </c>
      <c r="DD779" t="e">
        <v>#N/A</v>
      </c>
      <c r="DE779" t="e">
        <v>#N/A</v>
      </c>
      <c r="DF779" t="e">
        <v>#N/A</v>
      </c>
      <c r="DG779" t="e">
        <v>#N/A</v>
      </c>
      <c r="DH779" t="e">
        <v>#N/A</v>
      </c>
      <c r="DI779" t="e">
        <v>#N/A</v>
      </c>
    </row>
    <row r="780" spans="13:113">
      <c r="M780" t="str">
        <f t="shared" si="96"/>
        <v>"//*[@class=\"</v>
      </c>
      <c r="N780" t="str">
        <f t="shared" si="92"/>
        <v/>
      </c>
      <c r="O780" s="4" t="str">
        <f t="shared" si="93"/>
        <v>click</v>
      </c>
      <c r="P780" t="str">
        <f t="shared" si="94"/>
        <v>();</v>
      </c>
      <c r="Q780" t="str">
        <f t="shared" si="95"/>
        <v/>
      </c>
      <c r="R780" t="str">
        <f t="shared" si="97"/>
        <v/>
      </c>
      <c r="S780" s="1" t="str">
        <f t="shared" si="98"/>
        <v/>
      </c>
      <c r="CT780" t="e">
        <v>#N/A</v>
      </c>
      <c r="CU780" t="e">
        <v>#N/A</v>
      </c>
      <c r="CV780" t="e">
        <v>#N/A</v>
      </c>
      <c r="CW780" t="e">
        <v>#N/A</v>
      </c>
      <c r="CX780" t="e">
        <v>#N/A</v>
      </c>
      <c r="CY780" t="e">
        <v>#N/A</v>
      </c>
      <c r="CZ780" t="e">
        <v>#N/A</v>
      </c>
      <c r="DA780" t="e">
        <v>#N/A</v>
      </c>
      <c r="DB780" t="e">
        <v>#N/A</v>
      </c>
      <c r="DC780" t="e">
        <v>#N/A</v>
      </c>
      <c r="DD780" t="e">
        <v>#N/A</v>
      </c>
      <c r="DE780" t="e">
        <v>#N/A</v>
      </c>
      <c r="DF780" t="e">
        <v>#N/A</v>
      </c>
      <c r="DG780" t="e">
        <v>#N/A</v>
      </c>
      <c r="DH780" t="e">
        <v>#N/A</v>
      </c>
      <c r="DI780" t="e">
        <v>#N/A</v>
      </c>
    </row>
    <row r="781" spans="13:113">
      <c r="M781" t="str">
        <f t="shared" si="96"/>
        <v>"//*[@class=\"</v>
      </c>
      <c r="N781" t="str">
        <f t="shared" si="92"/>
        <v/>
      </c>
      <c r="O781" s="4" t="str">
        <f t="shared" si="93"/>
        <v>click</v>
      </c>
      <c r="P781" t="str">
        <f t="shared" si="94"/>
        <v>();</v>
      </c>
      <c r="Q781" t="str">
        <f t="shared" si="95"/>
        <v/>
      </c>
      <c r="R781" t="str">
        <f t="shared" si="97"/>
        <v/>
      </c>
      <c r="S781" s="1" t="str">
        <f t="shared" si="98"/>
        <v/>
      </c>
      <c r="CT781" t="e">
        <v>#N/A</v>
      </c>
      <c r="CU781" t="e">
        <v>#N/A</v>
      </c>
      <c r="CV781" t="e">
        <v>#N/A</v>
      </c>
      <c r="CW781" t="e">
        <v>#N/A</v>
      </c>
      <c r="CX781" t="e">
        <v>#N/A</v>
      </c>
      <c r="CY781" t="e">
        <v>#N/A</v>
      </c>
      <c r="CZ781" t="e">
        <v>#N/A</v>
      </c>
      <c r="DA781" t="e">
        <v>#N/A</v>
      </c>
      <c r="DB781" t="e">
        <v>#N/A</v>
      </c>
      <c r="DC781" t="e">
        <v>#N/A</v>
      </c>
      <c r="DD781" t="e">
        <v>#N/A</v>
      </c>
      <c r="DE781" t="e">
        <v>#N/A</v>
      </c>
      <c r="DF781" t="e">
        <v>#N/A</v>
      </c>
      <c r="DG781" t="e">
        <v>#N/A</v>
      </c>
      <c r="DH781" t="e">
        <v>#N/A</v>
      </c>
      <c r="DI781" t="e">
        <v>#N/A</v>
      </c>
    </row>
    <row r="782" spans="13:113">
      <c r="M782" t="str">
        <f t="shared" si="96"/>
        <v>"//*[@class=\"</v>
      </c>
      <c r="N782" t="str">
        <f t="shared" si="92"/>
        <v/>
      </c>
      <c r="O782" s="4" t="str">
        <f t="shared" si="93"/>
        <v>click</v>
      </c>
      <c r="P782" t="str">
        <f t="shared" si="94"/>
        <v>();</v>
      </c>
      <c r="Q782" t="str">
        <f t="shared" si="95"/>
        <v/>
      </c>
      <c r="R782" t="str">
        <f t="shared" si="97"/>
        <v/>
      </c>
      <c r="S782" s="1" t="str">
        <f t="shared" si="98"/>
        <v/>
      </c>
      <c r="CT782" t="e">
        <v>#N/A</v>
      </c>
      <c r="CU782" t="e">
        <v>#N/A</v>
      </c>
      <c r="CV782" t="e">
        <v>#N/A</v>
      </c>
      <c r="CW782" t="e">
        <v>#N/A</v>
      </c>
      <c r="CX782" t="e">
        <v>#N/A</v>
      </c>
      <c r="CY782" t="e">
        <v>#N/A</v>
      </c>
      <c r="CZ782" t="e">
        <v>#N/A</v>
      </c>
      <c r="DA782" t="e">
        <v>#N/A</v>
      </c>
      <c r="DB782" t="e">
        <v>#N/A</v>
      </c>
      <c r="DC782" t="e">
        <v>#N/A</v>
      </c>
      <c r="DD782" t="e">
        <v>#N/A</v>
      </c>
      <c r="DE782" t="e">
        <v>#N/A</v>
      </c>
      <c r="DF782" t="e">
        <v>#N/A</v>
      </c>
      <c r="DG782" t="e">
        <v>#N/A</v>
      </c>
      <c r="DH782" t="e">
        <v>#N/A</v>
      </c>
      <c r="DI782" t="e">
        <v>#N/A</v>
      </c>
    </row>
    <row r="783" spans="13:113">
      <c r="M783" t="str">
        <f t="shared" si="96"/>
        <v>"//*[@class=\"</v>
      </c>
      <c r="N783" t="str">
        <f t="shared" si="92"/>
        <v/>
      </c>
      <c r="O783" s="4" t="str">
        <f t="shared" si="93"/>
        <v>click</v>
      </c>
      <c r="P783" t="str">
        <f t="shared" si="94"/>
        <v>();</v>
      </c>
      <c r="Q783" t="str">
        <f t="shared" si="95"/>
        <v/>
      </c>
      <c r="R783" t="str">
        <f t="shared" si="97"/>
        <v/>
      </c>
      <c r="S783" s="1" t="str">
        <f t="shared" si="98"/>
        <v/>
      </c>
      <c r="CT783" t="e">
        <v>#N/A</v>
      </c>
      <c r="CU783" t="e">
        <v>#N/A</v>
      </c>
      <c r="CV783" t="e">
        <v>#N/A</v>
      </c>
      <c r="CW783" t="e">
        <v>#N/A</v>
      </c>
      <c r="CX783" t="e">
        <v>#N/A</v>
      </c>
      <c r="CY783" t="e">
        <v>#N/A</v>
      </c>
      <c r="CZ783" t="e">
        <v>#N/A</v>
      </c>
      <c r="DA783" t="e">
        <v>#N/A</v>
      </c>
      <c r="DB783" t="e">
        <v>#N/A</v>
      </c>
      <c r="DC783" t="e">
        <v>#N/A</v>
      </c>
      <c r="DD783" t="e">
        <v>#N/A</v>
      </c>
      <c r="DE783" t="e">
        <v>#N/A</v>
      </c>
      <c r="DF783" t="e">
        <v>#N/A</v>
      </c>
      <c r="DG783" t="e">
        <v>#N/A</v>
      </c>
      <c r="DH783" t="e">
        <v>#N/A</v>
      </c>
      <c r="DI783" t="e">
        <v>#N/A</v>
      </c>
    </row>
    <row r="784" spans="13:113">
      <c r="M784" t="str">
        <f t="shared" si="96"/>
        <v>"//*[@class=\"</v>
      </c>
      <c r="N784" t="str">
        <f t="shared" si="92"/>
        <v/>
      </c>
      <c r="O784" s="4" t="str">
        <f t="shared" si="93"/>
        <v>click</v>
      </c>
      <c r="P784" t="str">
        <f t="shared" si="94"/>
        <v>();</v>
      </c>
      <c r="Q784" t="str">
        <f t="shared" si="95"/>
        <v/>
      </c>
      <c r="R784" t="str">
        <f t="shared" si="97"/>
        <v/>
      </c>
      <c r="S784" s="1" t="str">
        <f t="shared" si="98"/>
        <v/>
      </c>
      <c r="CT784" t="e">
        <v>#N/A</v>
      </c>
      <c r="CU784" t="e">
        <v>#N/A</v>
      </c>
      <c r="CV784" t="e">
        <v>#N/A</v>
      </c>
      <c r="CW784" t="e">
        <v>#N/A</v>
      </c>
      <c r="CX784" t="e">
        <v>#N/A</v>
      </c>
      <c r="CY784" t="e">
        <v>#N/A</v>
      </c>
      <c r="CZ784" t="e">
        <v>#N/A</v>
      </c>
      <c r="DA784" t="e">
        <v>#N/A</v>
      </c>
      <c r="DB784" t="e">
        <v>#N/A</v>
      </c>
      <c r="DC784" t="e">
        <v>#N/A</v>
      </c>
      <c r="DD784" t="e">
        <v>#N/A</v>
      </c>
      <c r="DE784" t="e">
        <v>#N/A</v>
      </c>
      <c r="DF784" t="e">
        <v>#N/A</v>
      </c>
      <c r="DG784" t="e">
        <v>#N/A</v>
      </c>
      <c r="DH784" t="e">
        <v>#N/A</v>
      </c>
      <c r="DI784" t="e">
        <v>#N/A</v>
      </c>
    </row>
    <row r="785" spans="13:113">
      <c r="M785" t="str">
        <f t="shared" si="96"/>
        <v>"//*[@class=\"</v>
      </c>
      <c r="N785" t="str">
        <f t="shared" si="92"/>
        <v/>
      </c>
      <c r="O785" s="4" t="str">
        <f t="shared" si="93"/>
        <v>click</v>
      </c>
      <c r="P785" t="str">
        <f t="shared" si="94"/>
        <v>();</v>
      </c>
      <c r="Q785" t="str">
        <f t="shared" si="95"/>
        <v/>
      </c>
      <c r="R785" t="str">
        <f t="shared" si="97"/>
        <v/>
      </c>
      <c r="S785" s="1" t="str">
        <f t="shared" si="98"/>
        <v/>
      </c>
      <c r="CT785" t="e">
        <v>#N/A</v>
      </c>
      <c r="CU785" t="e">
        <v>#N/A</v>
      </c>
      <c r="CV785" t="e">
        <v>#N/A</v>
      </c>
      <c r="CW785" t="e">
        <v>#N/A</v>
      </c>
      <c r="CX785" t="e">
        <v>#N/A</v>
      </c>
      <c r="CY785" t="e">
        <v>#N/A</v>
      </c>
      <c r="CZ785" t="e">
        <v>#N/A</v>
      </c>
      <c r="DA785" t="e">
        <v>#N/A</v>
      </c>
      <c r="DB785" t="e">
        <v>#N/A</v>
      </c>
      <c r="DC785" t="e">
        <v>#N/A</v>
      </c>
      <c r="DD785" t="e">
        <v>#N/A</v>
      </c>
      <c r="DE785" t="e">
        <v>#N/A</v>
      </c>
      <c r="DF785" t="e">
        <v>#N/A</v>
      </c>
      <c r="DG785" t="e">
        <v>#N/A</v>
      </c>
      <c r="DH785" t="e">
        <v>#N/A</v>
      </c>
      <c r="DI785" t="e">
        <v>#N/A</v>
      </c>
    </row>
    <row r="786" spans="13:113">
      <c r="M786" t="str">
        <f t="shared" si="96"/>
        <v>"//*[@class=\"</v>
      </c>
      <c r="N786" t="str">
        <f t="shared" si="92"/>
        <v/>
      </c>
      <c r="O786" s="4" t="str">
        <f t="shared" si="93"/>
        <v>click</v>
      </c>
      <c r="P786" t="str">
        <f t="shared" si="94"/>
        <v>();</v>
      </c>
      <c r="Q786" t="str">
        <f t="shared" si="95"/>
        <v/>
      </c>
      <c r="R786" t="str">
        <f t="shared" si="97"/>
        <v/>
      </c>
      <c r="S786" s="1" t="str">
        <f t="shared" si="98"/>
        <v/>
      </c>
      <c r="CT786" t="e">
        <v>#N/A</v>
      </c>
      <c r="CU786" t="e">
        <v>#N/A</v>
      </c>
      <c r="CV786" t="e">
        <v>#N/A</v>
      </c>
      <c r="CW786" t="e">
        <v>#N/A</v>
      </c>
      <c r="CX786" t="e">
        <v>#N/A</v>
      </c>
      <c r="CY786" t="e">
        <v>#N/A</v>
      </c>
      <c r="CZ786" t="e">
        <v>#N/A</v>
      </c>
      <c r="DA786" t="e">
        <v>#N/A</v>
      </c>
      <c r="DB786" t="e">
        <v>#N/A</v>
      </c>
      <c r="DC786" t="e">
        <v>#N/A</v>
      </c>
      <c r="DD786" t="e">
        <v>#N/A</v>
      </c>
      <c r="DE786" t="e">
        <v>#N/A</v>
      </c>
      <c r="DF786" t="e">
        <v>#N/A</v>
      </c>
      <c r="DG786" t="e">
        <v>#N/A</v>
      </c>
      <c r="DH786" t="e">
        <v>#N/A</v>
      </c>
      <c r="DI786" t="e">
        <v>#N/A</v>
      </c>
    </row>
    <row r="787" spans="13:113">
      <c r="M787" t="str">
        <f t="shared" si="96"/>
        <v>"//*[@class=\"</v>
      </c>
      <c r="N787" t="str">
        <f t="shared" si="92"/>
        <v/>
      </c>
      <c r="O787" s="4" t="str">
        <f t="shared" si="93"/>
        <v>click</v>
      </c>
      <c r="P787" t="str">
        <f t="shared" si="94"/>
        <v>();</v>
      </c>
      <c r="Q787" t="str">
        <f t="shared" si="95"/>
        <v/>
      </c>
      <c r="R787" t="str">
        <f t="shared" si="97"/>
        <v/>
      </c>
      <c r="S787" s="1" t="str">
        <f t="shared" si="98"/>
        <v/>
      </c>
      <c r="CT787" t="e">
        <v>#N/A</v>
      </c>
      <c r="CU787" t="e">
        <v>#N/A</v>
      </c>
      <c r="CV787" t="e">
        <v>#N/A</v>
      </c>
      <c r="CW787" t="e">
        <v>#N/A</v>
      </c>
      <c r="CX787" t="e">
        <v>#N/A</v>
      </c>
      <c r="CY787" t="e">
        <v>#N/A</v>
      </c>
      <c r="CZ787" t="e">
        <v>#N/A</v>
      </c>
      <c r="DA787" t="e">
        <v>#N/A</v>
      </c>
      <c r="DB787" t="e">
        <v>#N/A</v>
      </c>
      <c r="DC787" t="e">
        <v>#N/A</v>
      </c>
      <c r="DD787" t="e">
        <v>#N/A</v>
      </c>
      <c r="DE787" t="e">
        <v>#N/A</v>
      </c>
      <c r="DF787" t="e">
        <v>#N/A</v>
      </c>
      <c r="DG787" t="e">
        <v>#N/A</v>
      </c>
      <c r="DH787" t="e">
        <v>#N/A</v>
      </c>
      <c r="DI787" t="e">
        <v>#N/A</v>
      </c>
    </row>
    <row r="788" spans="13:113">
      <c r="M788" t="str">
        <f t="shared" si="96"/>
        <v>"//*[@class=\"</v>
      </c>
      <c r="N788" t="str">
        <f t="shared" si="92"/>
        <v/>
      </c>
      <c r="O788" s="4" t="str">
        <f t="shared" si="93"/>
        <v>click</v>
      </c>
      <c r="P788" t="str">
        <f t="shared" si="94"/>
        <v>();</v>
      </c>
      <c r="Q788" t="str">
        <f t="shared" si="95"/>
        <v/>
      </c>
      <c r="R788" t="str">
        <f t="shared" si="97"/>
        <v/>
      </c>
      <c r="S788" s="1" t="str">
        <f t="shared" si="98"/>
        <v/>
      </c>
      <c r="CT788" t="e">
        <v>#N/A</v>
      </c>
      <c r="CU788" t="e">
        <v>#N/A</v>
      </c>
      <c r="CV788" t="e">
        <v>#N/A</v>
      </c>
      <c r="CW788" t="e">
        <v>#N/A</v>
      </c>
      <c r="CX788" t="e">
        <v>#N/A</v>
      </c>
      <c r="CY788" t="e">
        <v>#N/A</v>
      </c>
      <c r="CZ788" t="e">
        <v>#N/A</v>
      </c>
      <c r="DA788" t="e">
        <v>#N/A</v>
      </c>
      <c r="DB788" t="e">
        <v>#N/A</v>
      </c>
      <c r="DC788" t="e">
        <v>#N/A</v>
      </c>
      <c r="DD788" t="e">
        <v>#N/A</v>
      </c>
      <c r="DE788" t="e">
        <v>#N/A</v>
      </c>
      <c r="DF788" t="e">
        <v>#N/A</v>
      </c>
      <c r="DG788" t="e">
        <v>#N/A</v>
      </c>
      <c r="DH788" t="e">
        <v>#N/A</v>
      </c>
      <c r="DI788" t="e">
        <v>#N/A</v>
      </c>
    </row>
    <row r="789" spans="13:113">
      <c r="M789" t="str">
        <f t="shared" si="96"/>
        <v>"//*[@class=\"</v>
      </c>
      <c r="N789" t="str">
        <f t="shared" ref="N789:N852" si="99">IF(A789="Y",""""&amp;C789&amp;""""&amp;": "&amp;M789&amp;",","")</f>
        <v/>
      </c>
      <c r="O789" s="4" t="str">
        <f t="shared" ref="O789:O852" si="100">IF(D789="input","fill",IF(I789&lt;&gt;"","innerText",IF(J789="Y",$T$7,"click")))</f>
        <v>click</v>
      </c>
      <c r="P789" t="str">
        <f t="shared" ref="P789:P852" si="101">IF(OR(O789="Click",O789="innerText"),"();","("&amp;""""&amp;K789&amp;""""&amp;");")</f>
        <v>();</v>
      </c>
      <c r="Q789" t="str">
        <f t="shared" ref="Q789:Q850" si="102">IF(A789="Y",IF(J789&lt;&gt;"Xpath",M789&amp;F789&amp;N789,""""&amp;H789&amp;""""),"")</f>
        <v/>
      </c>
      <c r="R789" t="str">
        <f t="shared" si="97"/>
        <v/>
      </c>
      <c r="S789" s="1" t="str">
        <f t="shared" si="98"/>
        <v/>
      </c>
      <c r="CT789" t="e">
        <v>#N/A</v>
      </c>
      <c r="CU789" t="e">
        <v>#N/A</v>
      </c>
      <c r="CV789" t="e">
        <v>#N/A</v>
      </c>
      <c r="CW789" t="e">
        <v>#N/A</v>
      </c>
      <c r="CX789" t="e">
        <v>#N/A</v>
      </c>
      <c r="CY789" t="e">
        <v>#N/A</v>
      </c>
      <c r="CZ789" t="e">
        <v>#N/A</v>
      </c>
      <c r="DA789" t="e">
        <v>#N/A</v>
      </c>
      <c r="DB789" t="e">
        <v>#N/A</v>
      </c>
      <c r="DC789" t="e">
        <v>#N/A</v>
      </c>
      <c r="DD789" t="e">
        <v>#N/A</v>
      </c>
      <c r="DE789" t="e">
        <v>#N/A</v>
      </c>
      <c r="DF789" t="e">
        <v>#N/A</v>
      </c>
      <c r="DG789" t="e">
        <v>#N/A</v>
      </c>
      <c r="DH789" t="e">
        <v>#N/A</v>
      </c>
      <c r="DI789" t="e">
        <v>#N/A</v>
      </c>
    </row>
    <row r="790" spans="13:113">
      <c r="M790" t="str">
        <f t="shared" si="96"/>
        <v>"//*[@class=\"</v>
      </c>
      <c r="N790" t="str">
        <f t="shared" si="99"/>
        <v/>
      </c>
      <c r="O790" s="4" t="str">
        <f t="shared" si="100"/>
        <v>click</v>
      </c>
      <c r="P790" t="str">
        <f t="shared" si="101"/>
        <v>();</v>
      </c>
      <c r="Q790" t="str">
        <f t="shared" si="102"/>
        <v/>
      </c>
      <c r="R790" t="str">
        <f t="shared" si="97"/>
        <v/>
      </c>
      <c r="S790" s="1" t="str">
        <f t="shared" si="98"/>
        <v/>
      </c>
      <c r="CT790" t="e">
        <v>#N/A</v>
      </c>
      <c r="CU790" t="e">
        <v>#N/A</v>
      </c>
      <c r="CV790" t="e">
        <v>#N/A</v>
      </c>
      <c r="CW790" t="e">
        <v>#N/A</v>
      </c>
      <c r="CX790" t="e">
        <v>#N/A</v>
      </c>
      <c r="CY790" t="e">
        <v>#N/A</v>
      </c>
      <c r="CZ790" t="e">
        <v>#N/A</v>
      </c>
      <c r="DA790" t="e">
        <v>#N/A</v>
      </c>
      <c r="DB790" t="e">
        <v>#N/A</v>
      </c>
      <c r="DC790" t="e">
        <v>#N/A</v>
      </c>
      <c r="DD790" t="e">
        <v>#N/A</v>
      </c>
      <c r="DE790" t="e">
        <v>#N/A</v>
      </c>
      <c r="DF790" t="e">
        <v>#N/A</v>
      </c>
      <c r="DG790" t="e">
        <v>#N/A</v>
      </c>
      <c r="DH790" t="e">
        <v>#N/A</v>
      </c>
      <c r="DI790" t="e">
        <v>#N/A</v>
      </c>
    </row>
    <row r="791" spans="13:113">
      <c r="M791" t="str">
        <f t="shared" si="96"/>
        <v>"//*[@class=\"</v>
      </c>
      <c r="N791" t="str">
        <f t="shared" si="99"/>
        <v/>
      </c>
      <c r="O791" s="4" t="str">
        <f t="shared" si="100"/>
        <v>click</v>
      </c>
      <c r="P791" t="str">
        <f t="shared" si="101"/>
        <v>();</v>
      </c>
      <c r="Q791" t="str">
        <f t="shared" si="102"/>
        <v/>
      </c>
      <c r="R791" t="str">
        <f t="shared" si="97"/>
        <v/>
      </c>
      <c r="S791" s="1" t="str">
        <f t="shared" si="98"/>
        <v/>
      </c>
      <c r="CT791" t="e">
        <v>#N/A</v>
      </c>
      <c r="CU791" t="e">
        <v>#N/A</v>
      </c>
      <c r="CV791" t="e">
        <v>#N/A</v>
      </c>
      <c r="CW791" t="e">
        <v>#N/A</v>
      </c>
      <c r="CX791" t="e">
        <v>#N/A</v>
      </c>
      <c r="CY791" t="e">
        <v>#N/A</v>
      </c>
      <c r="CZ791" t="e">
        <v>#N/A</v>
      </c>
      <c r="DA791" t="e">
        <v>#N/A</v>
      </c>
      <c r="DB791" t="e">
        <v>#N/A</v>
      </c>
      <c r="DC791" t="e">
        <v>#N/A</v>
      </c>
      <c r="DD791" t="e">
        <v>#N/A</v>
      </c>
      <c r="DE791" t="e">
        <v>#N/A</v>
      </c>
      <c r="DF791" t="e">
        <v>#N/A</v>
      </c>
      <c r="DG791" t="e">
        <v>#N/A</v>
      </c>
      <c r="DH791" t="e">
        <v>#N/A</v>
      </c>
      <c r="DI791" t="e">
        <v>#N/A</v>
      </c>
    </row>
    <row r="792" spans="13:113">
      <c r="M792" t="str">
        <f t="shared" si="96"/>
        <v>"//*[@class=\"</v>
      </c>
      <c r="N792" t="str">
        <f t="shared" si="99"/>
        <v/>
      </c>
      <c r="O792" s="4" t="str">
        <f t="shared" si="100"/>
        <v>click</v>
      </c>
      <c r="P792" t="str">
        <f t="shared" si="101"/>
        <v>();</v>
      </c>
      <c r="Q792" t="str">
        <f t="shared" si="102"/>
        <v/>
      </c>
      <c r="R792" t="str">
        <f t="shared" si="97"/>
        <v/>
      </c>
      <c r="S792" s="1" t="str">
        <f t="shared" si="98"/>
        <v/>
      </c>
      <c r="CT792" t="e">
        <v>#N/A</v>
      </c>
      <c r="CU792" t="e">
        <v>#N/A</v>
      </c>
      <c r="CV792" t="e">
        <v>#N/A</v>
      </c>
      <c r="CW792" t="e">
        <v>#N/A</v>
      </c>
      <c r="CX792" t="e">
        <v>#N/A</v>
      </c>
      <c r="CY792" t="e">
        <v>#N/A</v>
      </c>
      <c r="CZ792" t="e">
        <v>#N/A</v>
      </c>
      <c r="DA792" t="e">
        <v>#N/A</v>
      </c>
      <c r="DB792" t="e">
        <v>#N/A</v>
      </c>
      <c r="DC792" t="e">
        <v>#N/A</v>
      </c>
      <c r="DD792" t="e">
        <v>#N/A</v>
      </c>
      <c r="DE792" t="e">
        <v>#N/A</v>
      </c>
      <c r="DF792" t="e">
        <v>#N/A</v>
      </c>
      <c r="DG792" t="e">
        <v>#N/A</v>
      </c>
      <c r="DH792" t="e">
        <v>#N/A</v>
      </c>
      <c r="DI792" t="e">
        <v>#N/A</v>
      </c>
    </row>
    <row r="793" spans="13:113">
      <c r="M793" t="str">
        <f t="shared" si="96"/>
        <v>"//*[@class=\"</v>
      </c>
      <c r="N793" t="str">
        <f t="shared" si="99"/>
        <v/>
      </c>
      <c r="O793" s="4" t="str">
        <f t="shared" si="100"/>
        <v>click</v>
      </c>
      <c r="P793" t="str">
        <f t="shared" si="101"/>
        <v>();</v>
      </c>
      <c r="Q793" t="str">
        <f t="shared" si="102"/>
        <v/>
      </c>
      <c r="R793" t="str">
        <f t="shared" si="97"/>
        <v/>
      </c>
      <c r="S793" s="1" t="str">
        <f t="shared" si="98"/>
        <v/>
      </c>
      <c r="CT793" t="e">
        <v>#N/A</v>
      </c>
      <c r="CU793" t="e">
        <v>#N/A</v>
      </c>
      <c r="CV793" t="e">
        <v>#N/A</v>
      </c>
      <c r="CW793" t="e">
        <v>#N/A</v>
      </c>
      <c r="CX793" t="e">
        <v>#N/A</v>
      </c>
      <c r="CY793" t="e">
        <v>#N/A</v>
      </c>
      <c r="CZ793" t="e">
        <v>#N/A</v>
      </c>
      <c r="DA793" t="e">
        <v>#N/A</v>
      </c>
      <c r="DB793" t="e">
        <v>#N/A</v>
      </c>
      <c r="DC793" t="e">
        <v>#N/A</v>
      </c>
      <c r="DD793" t="e">
        <v>#N/A</v>
      </c>
      <c r="DE793" t="e">
        <v>#N/A</v>
      </c>
      <c r="DF793" t="e">
        <v>#N/A</v>
      </c>
      <c r="DG793" t="e">
        <v>#N/A</v>
      </c>
      <c r="DH793" t="e">
        <v>#N/A</v>
      </c>
      <c r="DI793" t="e">
        <v>#N/A</v>
      </c>
    </row>
    <row r="794" spans="13:113">
      <c r="M794" t="str">
        <f t="shared" si="96"/>
        <v>"//*[@class=\"</v>
      </c>
      <c r="N794" t="str">
        <f t="shared" si="99"/>
        <v/>
      </c>
      <c r="O794" s="4" t="str">
        <f t="shared" si="100"/>
        <v>click</v>
      </c>
      <c r="P794" t="str">
        <f t="shared" si="101"/>
        <v>();</v>
      </c>
      <c r="Q794" t="str">
        <f t="shared" si="102"/>
        <v/>
      </c>
      <c r="R794" t="str">
        <f t="shared" si="97"/>
        <v/>
      </c>
      <c r="S794" s="1" t="str">
        <f t="shared" si="98"/>
        <v/>
      </c>
      <c r="CT794" t="e">
        <v>#N/A</v>
      </c>
      <c r="CU794" t="e">
        <v>#N/A</v>
      </c>
      <c r="CV794" t="e">
        <v>#N/A</v>
      </c>
      <c r="CW794" t="e">
        <v>#N/A</v>
      </c>
      <c r="CX794" t="e">
        <v>#N/A</v>
      </c>
      <c r="CY794" t="e">
        <v>#N/A</v>
      </c>
      <c r="CZ794" t="e">
        <v>#N/A</v>
      </c>
      <c r="DA794" t="e">
        <v>#N/A</v>
      </c>
      <c r="DB794" t="e">
        <v>#N/A</v>
      </c>
      <c r="DC794" t="e">
        <v>#N/A</v>
      </c>
      <c r="DD794" t="e">
        <v>#N/A</v>
      </c>
      <c r="DE794" t="e">
        <v>#N/A</v>
      </c>
      <c r="DF794" t="e">
        <v>#N/A</v>
      </c>
      <c r="DG794" t="e">
        <v>#N/A</v>
      </c>
      <c r="DH794" t="e">
        <v>#N/A</v>
      </c>
      <c r="DI794" t="e">
        <v>#N/A</v>
      </c>
    </row>
    <row r="795" spans="13:113">
      <c r="M795" t="str">
        <f t="shared" si="96"/>
        <v>"//*[@class=\"</v>
      </c>
      <c r="N795" t="str">
        <f t="shared" si="99"/>
        <v/>
      </c>
      <c r="O795" s="4" t="str">
        <f t="shared" si="100"/>
        <v>click</v>
      </c>
      <c r="P795" t="str">
        <f t="shared" si="101"/>
        <v>();</v>
      </c>
      <c r="Q795" t="str">
        <f t="shared" si="102"/>
        <v/>
      </c>
      <c r="R795" t="str">
        <f t="shared" si="97"/>
        <v/>
      </c>
      <c r="S795" s="1" t="str">
        <f t="shared" si="98"/>
        <v/>
      </c>
      <c r="CT795" t="e">
        <v>#N/A</v>
      </c>
      <c r="CU795" t="e">
        <v>#N/A</v>
      </c>
      <c r="CV795" t="e">
        <v>#N/A</v>
      </c>
      <c r="CW795" t="e">
        <v>#N/A</v>
      </c>
      <c r="CX795" t="e">
        <v>#N/A</v>
      </c>
      <c r="CY795" t="e">
        <v>#N/A</v>
      </c>
      <c r="CZ795" t="e">
        <v>#N/A</v>
      </c>
      <c r="DA795" t="e">
        <v>#N/A</v>
      </c>
      <c r="DB795" t="e">
        <v>#N/A</v>
      </c>
      <c r="DC795" t="e">
        <v>#N/A</v>
      </c>
      <c r="DD795" t="e">
        <v>#N/A</v>
      </c>
      <c r="DE795" t="e">
        <v>#N/A</v>
      </c>
      <c r="DF795" t="e">
        <v>#N/A</v>
      </c>
      <c r="DG795" t="e">
        <v>#N/A</v>
      </c>
      <c r="DH795" t="e">
        <v>#N/A</v>
      </c>
      <c r="DI795" t="e">
        <v>#N/A</v>
      </c>
    </row>
    <row r="796" spans="13:113">
      <c r="M796" t="str">
        <f t="shared" si="96"/>
        <v>"//*[@class=\"</v>
      </c>
      <c r="N796" t="str">
        <f t="shared" si="99"/>
        <v/>
      </c>
      <c r="O796" s="4" t="str">
        <f t="shared" si="100"/>
        <v>click</v>
      </c>
      <c r="P796" t="str">
        <f t="shared" si="101"/>
        <v>();</v>
      </c>
      <c r="Q796" t="str">
        <f t="shared" si="102"/>
        <v/>
      </c>
      <c r="R796" t="str">
        <f t="shared" si="97"/>
        <v/>
      </c>
      <c r="S796" s="1" t="str">
        <f t="shared" si="98"/>
        <v/>
      </c>
      <c r="CT796" t="e">
        <v>#N/A</v>
      </c>
      <c r="CU796" t="e">
        <v>#N/A</v>
      </c>
      <c r="CV796" t="e">
        <v>#N/A</v>
      </c>
      <c r="CW796" t="e">
        <v>#N/A</v>
      </c>
      <c r="CX796" t="e">
        <v>#N/A</v>
      </c>
      <c r="CY796" t="e">
        <v>#N/A</v>
      </c>
      <c r="CZ796" t="e">
        <v>#N/A</v>
      </c>
      <c r="DA796" t="e">
        <v>#N/A</v>
      </c>
      <c r="DB796" t="e">
        <v>#N/A</v>
      </c>
      <c r="DC796" t="e">
        <v>#N/A</v>
      </c>
      <c r="DD796" t="e">
        <v>#N/A</v>
      </c>
      <c r="DE796" t="e">
        <v>#N/A</v>
      </c>
      <c r="DF796" t="e">
        <v>#N/A</v>
      </c>
      <c r="DG796" t="e">
        <v>#N/A</v>
      </c>
      <c r="DH796" t="e">
        <v>#N/A</v>
      </c>
      <c r="DI796" t="e">
        <v>#N/A</v>
      </c>
    </row>
    <row r="797" spans="13:113">
      <c r="M797" t="str">
        <f t="shared" si="96"/>
        <v>"//*[@class=\"</v>
      </c>
      <c r="N797" t="str">
        <f t="shared" si="99"/>
        <v/>
      </c>
      <c r="O797" s="4" t="str">
        <f t="shared" si="100"/>
        <v>click</v>
      </c>
      <c r="P797" t="str">
        <f t="shared" si="101"/>
        <v>();</v>
      </c>
      <c r="Q797" t="str">
        <f t="shared" si="102"/>
        <v/>
      </c>
      <c r="R797" t="str">
        <f t="shared" si="97"/>
        <v/>
      </c>
      <c r="S797" s="1" t="str">
        <f t="shared" si="98"/>
        <v/>
      </c>
      <c r="CT797" t="e">
        <v>#N/A</v>
      </c>
      <c r="CU797" t="e">
        <v>#N/A</v>
      </c>
      <c r="CV797" t="e">
        <v>#N/A</v>
      </c>
      <c r="CW797" t="e">
        <v>#N/A</v>
      </c>
      <c r="CX797" t="e">
        <v>#N/A</v>
      </c>
      <c r="CY797" t="e">
        <v>#N/A</v>
      </c>
      <c r="CZ797" t="e">
        <v>#N/A</v>
      </c>
      <c r="DA797" t="e">
        <v>#N/A</v>
      </c>
      <c r="DB797" t="e">
        <v>#N/A</v>
      </c>
      <c r="DC797" t="e">
        <v>#N/A</v>
      </c>
      <c r="DD797" t="e">
        <v>#N/A</v>
      </c>
      <c r="DE797" t="e">
        <v>#N/A</v>
      </c>
      <c r="DF797" t="e">
        <v>#N/A</v>
      </c>
      <c r="DG797" t="e">
        <v>#N/A</v>
      </c>
      <c r="DH797" t="e">
        <v>#N/A</v>
      </c>
      <c r="DI797" t="e">
        <v>#N/A</v>
      </c>
    </row>
    <row r="798" spans="13:113">
      <c r="M798" t="str">
        <f t="shared" si="96"/>
        <v>"//*[@class=\"</v>
      </c>
      <c r="N798" t="str">
        <f t="shared" si="99"/>
        <v/>
      </c>
      <c r="O798" s="4" t="str">
        <f t="shared" si="100"/>
        <v>click</v>
      </c>
      <c r="P798" t="str">
        <f t="shared" si="101"/>
        <v>();</v>
      </c>
      <c r="Q798" t="str">
        <f t="shared" si="102"/>
        <v/>
      </c>
      <c r="R798" t="str">
        <f t="shared" si="97"/>
        <v/>
      </c>
      <c r="S798" s="1" t="str">
        <f t="shared" si="98"/>
        <v/>
      </c>
      <c r="CT798" t="e">
        <v>#N/A</v>
      </c>
      <c r="CU798" t="e">
        <v>#N/A</v>
      </c>
      <c r="CV798" t="e">
        <v>#N/A</v>
      </c>
      <c r="CW798" t="e">
        <v>#N/A</v>
      </c>
      <c r="CX798" t="e">
        <v>#N/A</v>
      </c>
      <c r="CY798" t="e">
        <v>#N/A</v>
      </c>
      <c r="CZ798" t="e">
        <v>#N/A</v>
      </c>
      <c r="DA798" t="e">
        <v>#N/A</v>
      </c>
      <c r="DB798" t="e">
        <v>#N/A</v>
      </c>
      <c r="DC798" t="e">
        <v>#N/A</v>
      </c>
      <c r="DD798" t="e">
        <v>#N/A</v>
      </c>
      <c r="DE798" t="e">
        <v>#N/A</v>
      </c>
      <c r="DF798" t="e">
        <v>#N/A</v>
      </c>
      <c r="DG798" t="e">
        <v>#N/A</v>
      </c>
      <c r="DH798" t="e">
        <v>#N/A</v>
      </c>
      <c r="DI798" t="e">
        <v>#N/A</v>
      </c>
    </row>
    <row r="799" spans="13:113">
      <c r="M799" t="str">
        <f t="shared" si="96"/>
        <v>"//*[@class=\"</v>
      </c>
      <c r="N799" t="str">
        <f t="shared" si="99"/>
        <v/>
      </c>
      <c r="O799" s="4" t="str">
        <f t="shared" si="100"/>
        <v>click</v>
      </c>
      <c r="P799" t="str">
        <f t="shared" si="101"/>
        <v>();</v>
      </c>
      <c r="Q799" t="str">
        <f t="shared" si="102"/>
        <v/>
      </c>
      <c r="R799" t="str">
        <f t="shared" si="97"/>
        <v/>
      </c>
      <c r="S799" s="1" t="str">
        <f t="shared" si="98"/>
        <v/>
      </c>
      <c r="CT799" t="e">
        <v>#N/A</v>
      </c>
      <c r="CU799" t="e">
        <v>#N/A</v>
      </c>
      <c r="CV799" t="e">
        <v>#N/A</v>
      </c>
      <c r="CW799" t="e">
        <v>#N/A</v>
      </c>
      <c r="CX799" t="e">
        <v>#N/A</v>
      </c>
      <c r="CY799" t="e">
        <v>#N/A</v>
      </c>
      <c r="CZ799" t="e">
        <v>#N/A</v>
      </c>
      <c r="DA799" t="e">
        <v>#N/A</v>
      </c>
      <c r="DB799" t="e">
        <v>#N/A</v>
      </c>
      <c r="DC799" t="e">
        <v>#N/A</v>
      </c>
      <c r="DD799" t="e">
        <v>#N/A</v>
      </c>
      <c r="DE799" t="e">
        <v>#N/A</v>
      </c>
      <c r="DF799" t="e">
        <v>#N/A</v>
      </c>
      <c r="DG799" t="e">
        <v>#N/A</v>
      </c>
      <c r="DH799" t="e">
        <v>#N/A</v>
      </c>
      <c r="DI799" t="e">
        <v>#N/A</v>
      </c>
    </row>
    <row r="800" spans="13:113">
      <c r="M800" t="str">
        <f t="shared" si="96"/>
        <v>"//*[@class=\"</v>
      </c>
      <c r="N800" t="str">
        <f t="shared" si="99"/>
        <v/>
      </c>
      <c r="O800" s="4" t="str">
        <f t="shared" si="100"/>
        <v>click</v>
      </c>
      <c r="P800" t="str">
        <f t="shared" si="101"/>
        <v>();</v>
      </c>
      <c r="Q800" t="str">
        <f t="shared" si="102"/>
        <v/>
      </c>
      <c r="R800" t="str">
        <f t="shared" si="97"/>
        <v/>
      </c>
      <c r="S800" s="1" t="str">
        <f t="shared" si="98"/>
        <v/>
      </c>
      <c r="CT800" t="e">
        <v>#N/A</v>
      </c>
      <c r="CU800" t="e">
        <v>#N/A</v>
      </c>
      <c r="CV800" t="e">
        <v>#N/A</v>
      </c>
      <c r="CW800" t="e">
        <v>#N/A</v>
      </c>
      <c r="CX800" t="e">
        <v>#N/A</v>
      </c>
      <c r="CY800" t="e">
        <v>#N/A</v>
      </c>
      <c r="CZ800" t="e">
        <v>#N/A</v>
      </c>
      <c r="DA800" t="e">
        <v>#N/A</v>
      </c>
      <c r="DB800" t="e">
        <v>#N/A</v>
      </c>
      <c r="DC800" t="e">
        <v>#N/A</v>
      </c>
      <c r="DD800" t="e">
        <v>#N/A</v>
      </c>
      <c r="DE800" t="e">
        <v>#N/A</v>
      </c>
      <c r="DF800" t="e">
        <v>#N/A</v>
      </c>
      <c r="DG800" t="e">
        <v>#N/A</v>
      </c>
      <c r="DH800" t="e">
        <v>#N/A</v>
      </c>
      <c r="DI800" t="e">
        <v>#N/A</v>
      </c>
    </row>
    <row r="801" spans="13:113">
      <c r="M801" t="str">
        <f t="shared" si="96"/>
        <v>"//*[@class=\"</v>
      </c>
      <c r="N801" t="str">
        <f t="shared" si="99"/>
        <v/>
      </c>
      <c r="O801" s="4" t="str">
        <f t="shared" si="100"/>
        <v>click</v>
      </c>
      <c r="P801" t="str">
        <f t="shared" si="101"/>
        <v>();</v>
      </c>
      <c r="Q801" t="str">
        <f t="shared" si="102"/>
        <v/>
      </c>
      <c r="R801" t="str">
        <f t="shared" si="97"/>
        <v/>
      </c>
      <c r="S801" s="1" t="str">
        <f t="shared" si="98"/>
        <v/>
      </c>
      <c r="CT801" t="e">
        <v>#N/A</v>
      </c>
      <c r="CU801" t="e">
        <v>#N/A</v>
      </c>
      <c r="CV801" t="e">
        <v>#N/A</v>
      </c>
      <c r="CW801" t="e">
        <v>#N/A</v>
      </c>
      <c r="CX801" t="e">
        <v>#N/A</v>
      </c>
      <c r="CY801" t="e">
        <v>#N/A</v>
      </c>
      <c r="CZ801" t="e">
        <v>#N/A</v>
      </c>
      <c r="DA801" t="e">
        <v>#N/A</v>
      </c>
      <c r="DB801" t="e">
        <v>#N/A</v>
      </c>
      <c r="DC801" t="e">
        <v>#N/A</v>
      </c>
      <c r="DD801" t="e">
        <v>#N/A</v>
      </c>
      <c r="DE801" t="e">
        <v>#N/A</v>
      </c>
      <c r="DF801" t="e">
        <v>#N/A</v>
      </c>
      <c r="DG801" t="e">
        <v>#N/A</v>
      </c>
      <c r="DH801" t="e">
        <v>#N/A</v>
      </c>
      <c r="DI801" t="e">
        <v>#N/A</v>
      </c>
    </row>
    <row r="802" spans="13:113">
      <c r="M802" t="str">
        <f t="shared" si="96"/>
        <v>"//*[@class=\"</v>
      </c>
      <c r="N802" t="str">
        <f t="shared" si="99"/>
        <v/>
      </c>
      <c r="O802" s="4" t="str">
        <f t="shared" si="100"/>
        <v>click</v>
      </c>
      <c r="P802" t="str">
        <f t="shared" si="101"/>
        <v>();</v>
      </c>
      <c r="Q802" t="str">
        <f t="shared" si="102"/>
        <v/>
      </c>
      <c r="R802" t="str">
        <f t="shared" ref="R802:R821" si="103">IF(C802="Y",""""&amp;E802&amp;""""&amp;":"&amp;Q802&amp;";","")</f>
        <v/>
      </c>
      <c r="S802" s="1" t="str">
        <f t="shared" si="98"/>
        <v/>
      </c>
      <c r="CT802" t="e">
        <v>#N/A</v>
      </c>
      <c r="CU802" t="e">
        <v>#N/A</v>
      </c>
      <c r="CV802" t="e">
        <v>#N/A</v>
      </c>
      <c r="CW802" t="e">
        <v>#N/A</v>
      </c>
      <c r="CX802" t="e">
        <v>#N/A</v>
      </c>
      <c r="CY802" t="e">
        <v>#N/A</v>
      </c>
      <c r="CZ802" t="e">
        <v>#N/A</v>
      </c>
      <c r="DA802" t="e">
        <v>#N/A</v>
      </c>
      <c r="DB802" t="e">
        <v>#N/A</v>
      </c>
      <c r="DC802" t="e">
        <v>#N/A</v>
      </c>
      <c r="DD802" t="e">
        <v>#N/A</v>
      </c>
      <c r="DE802" t="e">
        <v>#N/A</v>
      </c>
      <c r="DF802" t="e">
        <v>#N/A</v>
      </c>
      <c r="DG802" t="e">
        <v>#N/A</v>
      </c>
      <c r="DH802" t="e">
        <v>#N/A</v>
      </c>
      <c r="DI802" t="e">
        <v>#N/A</v>
      </c>
    </row>
    <row r="803" spans="13:113">
      <c r="M803" t="str">
        <f t="shared" si="96"/>
        <v>"//*[@class=\"</v>
      </c>
      <c r="N803" t="str">
        <f t="shared" si="99"/>
        <v/>
      </c>
      <c r="O803" s="4" t="str">
        <f t="shared" si="100"/>
        <v>click</v>
      </c>
      <c r="P803" t="str">
        <f t="shared" si="101"/>
        <v>();</v>
      </c>
      <c r="Q803" t="str">
        <f t="shared" si="102"/>
        <v/>
      </c>
      <c r="R803" t="str">
        <f t="shared" si="103"/>
        <v/>
      </c>
      <c r="S803" s="1" t="str">
        <f t="shared" si="98"/>
        <v/>
      </c>
      <c r="CT803" t="e">
        <v>#N/A</v>
      </c>
      <c r="CU803" t="e">
        <v>#N/A</v>
      </c>
      <c r="CV803" t="e">
        <v>#N/A</v>
      </c>
      <c r="CW803" t="e">
        <v>#N/A</v>
      </c>
      <c r="CX803" t="e">
        <v>#N/A</v>
      </c>
      <c r="CY803" t="e">
        <v>#N/A</v>
      </c>
      <c r="CZ803" t="e">
        <v>#N/A</v>
      </c>
      <c r="DA803" t="e">
        <v>#N/A</v>
      </c>
      <c r="DB803" t="e">
        <v>#N/A</v>
      </c>
      <c r="DC803" t="e">
        <v>#N/A</v>
      </c>
      <c r="DD803" t="e">
        <v>#N/A</v>
      </c>
      <c r="DE803" t="e">
        <v>#N/A</v>
      </c>
      <c r="DF803" t="e">
        <v>#N/A</v>
      </c>
      <c r="DG803" t="e">
        <v>#N/A</v>
      </c>
      <c r="DH803" t="e">
        <v>#N/A</v>
      </c>
      <c r="DI803" t="e">
        <v>#N/A</v>
      </c>
    </row>
    <row r="804" spans="13:113">
      <c r="M804" t="str">
        <f t="shared" si="96"/>
        <v>"//*[@class=\"</v>
      </c>
      <c r="N804" t="str">
        <f t="shared" si="99"/>
        <v/>
      </c>
      <c r="O804" s="4" t="str">
        <f t="shared" si="100"/>
        <v>click</v>
      </c>
      <c r="P804" t="str">
        <f t="shared" si="101"/>
        <v>();</v>
      </c>
      <c r="Q804" t="str">
        <f t="shared" si="102"/>
        <v/>
      </c>
      <c r="R804" t="str">
        <f t="shared" si="103"/>
        <v/>
      </c>
      <c r="S804" s="1" t="str">
        <f t="shared" si="98"/>
        <v/>
      </c>
      <c r="CT804" t="e">
        <v>#N/A</v>
      </c>
      <c r="CU804" t="e">
        <v>#N/A</v>
      </c>
      <c r="CV804" t="e">
        <v>#N/A</v>
      </c>
      <c r="CW804" t="e">
        <v>#N/A</v>
      </c>
      <c r="CX804" t="e">
        <v>#N/A</v>
      </c>
      <c r="CY804" t="e">
        <v>#N/A</v>
      </c>
      <c r="CZ804" t="e">
        <v>#N/A</v>
      </c>
      <c r="DA804" t="e">
        <v>#N/A</v>
      </c>
      <c r="DB804" t="e">
        <v>#N/A</v>
      </c>
      <c r="DC804" t="e">
        <v>#N/A</v>
      </c>
      <c r="DD804" t="e">
        <v>#N/A</v>
      </c>
      <c r="DE804" t="e">
        <v>#N/A</v>
      </c>
      <c r="DF804" t="e">
        <v>#N/A</v>
      </c>
      <c r="DG804" t="e">
        <v>#N/A</v>
      </c>
      <c r="DH804" t="e">
        <v>#N/A</v>
      </c>
      <c r="DI804" t="e">
        <v>#N/A</v>
      </c>
    </row>
    <row r="805" spans="13:113">
      <c r="M805" t="str">
        <f t="shared" si="96"/>
        <v>"//*[@class=\"</v>
      </c>
      <c r="N805" t="str">
        <f t="shared" si="99"/>
        <v/>
      </c>
      <c r="O805" s="4" t="str">
        <f t="shared" si="100"/>
        <v>click</v>
      </c>
      <c r="P805" t="str">
        <f t="shared" si="101"/>
        <v>();</v>
      </c>
      <c r="Q805" t="str">
        <f t="shared" si="102"/>
        <v/>
      </c>
      <c r="R805" t="str">
        <f t="shared" si="103"/>
        <v/>
      </c>
      <c r="S805" s="1" t="str">
        <f t="shared" si="98"/>
        <v/>
      </c>
      <c r="CT805" t="e">
        <v>#N/A</v>
      </c>
      <c r="CU805" t="e">
        <v>#N/A</v>
      </c>
      <c r="CV805" t="e">
        <v>#N/A</v>
      </c>
      <c r="CW805" t="e">
        <v>#N/A</v>
      </c>
      <c r="CX805" t="e">
        <v>#N/A</v>
      </c>
      <c r="CY805" t="e">
        <v>#N/A</v>
      </c>
      <c r="CZ805" t="e">
        <v>#N/A</v>
      </c>
      <c r="DA805" t="e">
        <v>#N/A</v>
      </c>
      <c r="DB805" t="e">
        <v>#N/A</v>
      </c>
      <c r="DC805" t="e">
        <v>#N/A</v>
      </c>
      <c r="DD805" t="e">
        <v>#N/A</v>
      </c>
      <c r="DE805" t="e">
        <v>#N/A</v>
      </c>
      <c r="DF805" t="e">
        <v>#N/A</v>
      </c>
      <c r="DG805" t="e">
        <v>#N/A</v>
      </c>
      <c r="DH805" t="e">
        <v>#N/A</v>
      </c>
      <c r="DI805" t="e">
        <v>#N/A</v>
      </c>
    </row>
    <row r="806" spans="13:113">
      <c r="M806" t="str">
        <f t="shared" si="96"/>
        <v>"//*[@class=\"</v>
      </c>
      <c r="N806" t="str">
        <f t="shared" si="99"/>
        <v/>
      </c>
      <c r="O806" s="4" t="str">
        <f t="shared" si="100"/>
        <v>click</v>
      </c>
      <c r="P806" t="str">
        <f t="shared" si="101"/>
        <v>();</v>
      </c>
      <c r="Q806" t="str">
        <f t="shared" si="102"/>
        <v/>
      </c>
      <c r="R806" t="str">
        <f t="shared" si="103"/>
        <v/>
      </c>
      <c r="S806" s="1" t="str">
        <f t="shared" si="98"/>
        <v/>
      </c>
      <c r="CT806" t="e">
        <v>#N/A</v>
      </c>
      <c r="CU806" t="e">
        <v>#N/A</v>
      </c>
      <c r="CV806" t="e">
        <v>#N/A</v>
      </c>
      <c r="CW806" t="e">
        <v>#N/A</v>
      </c>
      <c r="CX806" t="e">
        <v>#N/A</v>
      </c>
      <c r="CY806" t="e">
        <v>#N/A</v>
      </c>
      <c r="CZ806" t="e">
        <v>#N/A</v>
      </c>
      <c r="DA806" t="e">
        <v>#N/A</v>
      </c>
      <c r="DB806" t="e">
        <v>#N/A</v>
      </c>
      <c r="DC806" t="e">
        <v>#N/A</v>
      </c>
      <c r="DD806" t="e">
        <v>#N/A</v>
      </c>
      <c r="DE806" t="e">
        <v>#N/A</v>
      </c>
      <c r="DF806" t="e">
        <v>#N/A</v>
      </c>
      <c r="DG806" t="e">
        <v>#N/A</v>
      </c>
      <c r="DH806" t="e">
        <v>#N/A</v>
      </c>
      <c r="DI806" t="e">
        <v>#N/A</v>
      </c>
    </row>
    <row r="807" spans="13:113">
      <c r="M807" t="str">
        <f t="shared" si="96"/>
        <v>"//*[@class=\"</v>
      </c>
      <c r="N807" t="str">
        <f t="shared" si="99"/>
        <v/>
      </c>
      <c r="O807" s="4" t="str">
        <f t="shared" si="100"/>
        <v>click</v>
      </c>
      <c r="P807" t="str">
        <f t="shared" si="101"/>
        <v>();</v>
      </c>
      <c r="Q807" t="str">
        <f t="shared" si="102"/>
        <v/>
      </c>
      <c r="R807" t="str">
        <f t="shared" si="103"/>
        <v/>
      </c>
      <c r="S807" s="1" t="str">
        <f t="shared" si="98"/>
        <v/>
      </c>
      <c r="CT807" t="e">
        <v>#N/A</v>
      </c>
      <c r="CU807" t="e">
        <v>#N/A</v>
      </c>
      <c r="CV807" t="e">
        <v>#N/A</v>
      </c>
      <c r="CW807" t="e">
        <v>#N/A</v>
      </c>
      <c r="CX807" t="e">
        <v>#N/A</v>
      </c>
      <c r="CY807" t="e">
        <v>#N/A</v>
      </c>
      <c r="CZ807" t="e">
        <v>#N/A</v>
      </c>
      <c r="DA807" t="e">
        <v>#N/A</v>
      </c>
      <c r="DB807" t="e">
        <v>#N/A</v>
      </c>
      <c r="DC807" t="e">
        <v>#N/A</v>
      </c>
      <c r="DD807" t="e">
        <v>#N/A</v>
      </c>
      <c r="DE807" t="e">
        <v>#N/A</v>
      </c>
      <c r="DF807" t="e">
        <v>#N/A</v>
      </c>
      <c r="DG807" t="e">
        <v>#N/A</v>
      </c>
      <c r="DH807" t="e">
        <v>#N/A</v>
      </c>
      <c r="DI807" t="e">
        <v>#N/A</v>
      </c>
    </row>
    <row r="808" spans="13:113">
      <c r="M808" t="str">
        <f t="shared" si="96"/>
        <v>"//*[@class=\"</v>
      </c>
      <c r="N808" t="str">
        <f t="shared" si="99"/>
        <v/>
      </c>
      <c r="O808" s="4" t="str">
        <f t="shared" si="100"/>
        <v>click</v>
      </c>
      <c r="P808" t="str">
        <f t="shared" si="101"/>
        <v>();</v>
      </c>
      <c r="Q808" t="str">
        <f t="shared" si="102"/>
        <v/>
      </c>
      <c r="R808" t="str">
        <f t="shared" si="103"/>
        <v/>
      </c>
      <c r="S808" s="1" t="str">
        <f t="shared" si="98"/>
        <v/>
      </c>
      <c r="CT808" t="e">
        <v>#N/A</v>
      </c>
      <c r="CU808" t="e">
        <v>#N/A</v>
      </c>
      <c r="CV808" t="e">
        <v>#N/A</v>
      </c>
      <c r="CW808" t="e">
        <v>#N/A</v>
      </c>
      <c r="CX808" t="e">
        <v>#N/A</v>
      </c>
      <c r="CY808" t="e">
        <v>#N/A</v>
      </c>
      <c r="CZ808" t="e">
        <v>#N/A</v>
      </c>
      <c r="DA808" t="e">
        <v>#N/A</v>
      </c>
      <c r="DB808" t="e">
        <v>#N/A</v>
      </c>
      <c r="DC808" t="e">
        <v>#N/A</v>
      </c>
      <c r="DD808" t="e">
        <v>#N/A</v>
      </c>
      <c r="DE808" t="e">
        <v>#N/A</v>
      </c>
      <c r="DF808" t="e">
        <v>#N/A</v>
      </c>
      <c r="DG808" t="e">
        <v>#N/A</v>
      </c>
      <c r="DH808" t="e">
        <v>#N/A</v>
      </c>
      <c r="DI808" t="e">
        <v>#N/A</v>
      </c>
    </row>
    <row r="809" spans="13:113">
      <c r="M809" t="str">
        <f t="shared" si="96"/>
        <v>"//*[@class=\"</v>
      </c>
      <c r="N809" t="str">
        <f t="shared" si="99"/>
        <v/>
      </c>
      <c r="O809" s="4" t="str">
        <f t="shared" si="100"/>
        <v>click</v>
      </c>
      <c r="P809" t="str">
        <f t="shared" si="101"/>
        <v>();</v>
      </c>
      <c r="Q809" t="str">
        <f t="shared" si="102"/>
        <v/>
      </c>
      <c r="R809" t="str">
        <f t="shared" si="103"/>
        <v/>
      </c>
      <c r="S809" s="1" t="str">
        <f t="shared" si="98"/>
        <v/>
      </c>
      <c r="CT809" t="e">
        <v>#N/A</v>
      </c>
      <c r="CU809" t="e">
        <v>#N/A</v>
      </c>
      <c r="CV809" t="e">
        <v>#N/A</v>
      </c>
      <c r="CW809" t="e">
        <v>#N/A</v>
      </c>
      <c r="CX809" t="e">
        <v>#N/A</v>
      </c>
      <c r="CY809" t="e">
        <v>#N/A</v>
      </c>
      <c r="CZ809" t="e">
        <v>#N/A</v>
      </c>
      <c r="DA809" t="e">
        <v>#N/A</v>
      </c>
      <c r="DB809" t="e">
        <v>#N/A</v>
      </c>
      <c r="DC809" t="e">
        <v>#N/A</v>
      </c>
      <c r="DD809" t="e">
        <v>#N/A</v>
      </c>
      <c r="DE809" t="e">
        <v>#N/A</v>
      </c>
      <c r="DF809" t="e">
        <v>#N/A</v>
      </c>
      <c r="DG809" t="e">
        <v>#N/A</v>
      </c>
      <c r="DH809" t="e">
        <v>#N/A</v>
      </c>
      <c r="DI809" t="e">
        <v>#N/A</v>
      </c>
    </row>
    <row r="810" spans="13:113">
      <c r="M810" t="str">
        <f t="shared" si="96"/>
        <v>"//*[@class=\"</v>
      </c>
      <c r="N810" t="str">
        <f t="shared" si="99"/>
        <v/>
      </c>
      <c r="O810" s="4" t="str">
        <f t="shared" si="100"/>
        <v>click</v>
      </c>
      <c r="P810" t="str">
        <f t="shared" si="101"/>
        <v>();</v>
      </c>
      <c r="Q810" t="str">
        <f t="shared" si="102"/>
        <v/>
      </c>
      <c r="R810" t="str">
        <f t="shared" si="103"/>
        <v/>
      </c>
      <c r="S810" s="1" t="str">
        <f t="shared" si="98"/>
        <v/>
      </c>
      <c r="CT810" t="e">
        <v>#N/A</v>
      </c>
      <c r="CU810" t="e">
        <v>#N/A</v>
      </c>
      <c r="CV810" t="e">
        <v>#N/A</v>
      </c>
      <c r="CW810" t="e">
        <v>#N/A</v>
      </c>
      <c r="CX810" t="e">
        <v>#N/A</v>
      </c>
      <c r="CY810" t="e">
        <v>#N/A</v>
      </c>
      <c r="CZ810" t="e">
        <v>#N/A</v>
      </c>
      <c r="DA810" t="e">
        <v>#N/A</v>
      </c>
      <c r="DB810" t="e">
        <v>#N/A</v>
      </c>
      <c r="DC810" t="e">
        <v>#N/A</v>
      </c>
      <c r="DD810" t="e">
        <v>#N/A</v>
      </c>
      <c r="DE810" t="e">
        <v>#N/A</v>
      </c>
      <c r="DF810" t="e">
        <v>#N/A</v>
      </c>
      <c r="DG810" t="e">
        <v>#N/A</v>
      </c>
      <c r="DH810" t="e">
        <v>#N/A</v>
      </c>
      <c r="DI810" t="e">
        <v>#N/A</v>
      </c>
    </row>
    <row r="811" spans="13:113">
      <c r="M811" t="str">
        <f t="shared" si="96"/>
        <v>"//*[@class=\"</v>
      </c>
      <c r="N811" t="str">
        <f t="shared" si="99"/>
        <v/>
      </c>
      <c r="O811" s="4" t="str">
        <f t="shared" si="100"/>
        <v>click</v>
      </c>
      <c r="P811" t="str">
        <f t="shared" si="101"/>
        <v>();</v>
      </c>
      <c r="Q811" t="str">
        <f t="shared" si="102"/>
        <v/>
      </c>
      <c r="R811" t="str">
        <f t="shared" si="103"/>
        <v/>
      </c>
      <c r="S811" s="1" t="str">
        <f t="shared" si="98"/>
        <v/>
      </c>
      <c r="CT811" t="e">
        <v>#N/A</v>
      </c>
      <c r="CU811" t="e">
        <v>#N/A</v>
      </c>
      <c r="CV811" t="e">
        <v>#N/A</v>
      </c>
      <c r="CW811" t="e">
        <v>#N/A</v>
      </c>
      <c r="CX811" t="e">
        <v>#N/A</v>
      </c>
      <c r="CY811" t="e">
        <v>#N/A</v>
      </c>
      <c r="CZ811" t="e">
        <v>#N/A</v>
      </c>
      <c r="DA811" t="e">
        <v>#N/A</v>
      </c>
      <c r="DB811" t="e">
        <v>#N/A</v>
      </c>
      <c r="DC811" t="e">
        <v>#N/A</v>
      </c>
      <c r="DD811" t="e">
        <v>#N/A</v>
      </c>
      <c r="DE811" t="e">
        <v>#N/A</v>
      </c>
      <c r="DF811" t="e">
        <v>#N/A</v>
      </c>
      <c r="DG811" t="e">
        <v>#N/A</v>
      </c>
      <c r="DH811" t="e">
        <v>#N/A</v>
      </c>
      <c r="DI811" t="e">
        <v>#N/A</v>
      </c>
    </row>
    <row r="812" spans="13:113">
      <c r="M812" t="str">
        <f t="shared" si="96"/>
        <v>"//*[@class=\"</v>
      </c>
      <c r="N812" t="str">
        <f t="shared" si="99"/>
        <v/>
      </c>
      <c r="O812" s="4" t="str">
        <f t="shared" si="100"/>
        <v>click</v>
      </c>
      <c r="P812" t="str">
        <f t="shared" si="101"/>
        <v>();</v>
      </c>
      <c r="Q812" t="str">
        <f t="shared" si="102"/>
        <v/>
      </c>
      <c r="R812" t="str">
        <f t="shared" si="103"/>
        <v/>
      </c>
      <c r="S812" s="1" t="str">
        <f t="shared" si="98"/>
        <v/>
      </c>
      <c r="CT812" t="e">
        <v>#N/A</v>
      </c>
      <c r="CU812" t="e">
        <v>#N/A</v>
      </c>
      <c r="CV812" t="e">
        <v>#N/A</v>
      </c>
      <c r="CW812" t="e">
        <v>#N/A</v>
      </c>
      <c r="CX812" t="e">
        <v>#N/A</v>
      </c>
      <c r="CY812" t="e">
        <v>#N/A</v>
      </c>
      <c r="CZ812" t="e">
        <v>#N/A</v>
      </c>
      <c r="DA812" t="e">
        <v>#N/A</v>
      </c>
      <c r="DB812" t="e">
        <v>#N/A</v>
      </c>
      <c r="DC812" t="e">
        <v>#N/A</v>
      </c>
      <c r="DD812" t="e">
        <v>#N/A</v>
      </c>
      <c r="DE812" t="e">
        <v>#N/A</v>
      </c>
      <c r="DF812" t="e">
        <v>#N/A</v>
      </c>
      <c r="DG812" t="e">
        <v>#N/A</v>
      </c>
      <c r="DH812" t="e">
        <v>#N/A</v>
      </c>
      <c r="DI812" t="e">
        <v>#N/A</v>
      </c>
    </row>
    <row r="813" spans="13:113">
      <c r="M813" t="str">
        <f t="shared" si="96"/>
        <v>"//*[@class=\"</v>
      </c>
      <c r="N813" t="str">
        <f t="shared" si="99"/>
        <v/>
      </c>
      <c r="O813" s="4" t="str">
        <f t="shared" si="100"/>
        <v>click</v>
      </c>
      <c r="P813" t="str">
        <f t="shared" si="101"/>
        <v>();</v>
      </c>
      <c r="Q813" t="str">
        <f t="shared" si="102"/>
        <v/>
      </c>
      <c r="R813" t="str">
        <f t="shared" si="103"/>
        <v/>
      </c>
      <c r="S813" s="1" t="str">
        <f t="shared" si="98"/>
        <v/>
      </c>
      <c r="CT813" t="e">
        <v>#N/A</v>
      </c>
      <c r="CU813" t="e">
        <v>#N/A</v>
      </c>
      <c r="CV813" t="e">
        <v>#N/A</v>
      </c>
      <c r="CW813" t="e">
        <v>#N/A</v>
      </c>
      <c r="CX813" t="e">
        <v>#N/A</v>
      </c>
      <c r="CY813" t="e">
        <v>#N/A</v>
      </c>
      <c r="CZ813" t="e">
        <v>#N/A</v>
      </c>
      <c r="DA813" t="e">
        <v>#N/A</v>
      </c>
      <c r="DB813" t="e">
        <v>#N/A</v>
      </c>
      <c r="DC813" t="e">
        <v>#N/A</v>
      </c>
      <c r="DD813" t="e">
        <v>#N/A</v>
      </c>
      <c r="DE813" t="e">
        <v>#N/A</v>
      </c>
      <c r="DF813" t="e">
        <v>#N/A</v>
      </c>
      <c r="DG813" t="e">
        <v>#N/A</v>
      </c>
      <c r="DH813" t="e">
        <v>#N/A</v>
      </c>
      <c r="DI813" t="e">
        <v>#N/A</v>
      </c>
    </row>
    <row r="814" spans="13:113">
      <c r="M814" t="str">
        <f t="shared" si="96"/>
        <v>"//*[@class=\"</v>
      </c>
      <c r="N814" t="str">
        <f t="shared" si="99"/>
        <v/>
      </c>
      <c r="O814" s="4" t="str">
        <f t="shared" si="100"/>
        <v>click</v>
      </c>
      <c r="P814" t="str">
        <f t="shared" si="101"/>
        <v>();</v>
      </c>
      <c r="Q814" t="str">
        <f t="shared" si="102"/>
        <v/>
      </c>
      <c r="R814" t="str">
        <f t="shared" si="103"/>
        <v/>
      </c>
      <c r="S814" s="1" t="str">
        <f t="shared" si="98"/>
        <v/>
      </c>
      <c r="CT814" t="e">
        <v>#N/A</v>
      </c>
      <c r="CU814" t="e">
        <v>#N/A</v>
      </c>
      <c r="CV814" t="e">
        <v>#N/A</v>
      </c>
      <c r="CW814" t="e">
        <v>#N/A</v>
      </c>
      <c r="CX814" t="e">
        <v>#N/A</v>
      </c>
      <c r="CY814" t="e">
        <v>#N/A</v>
      </c>
      <c r="CZ814" t="e">
        <v>#N/A</v>
      </c>
      <c r="DA814" t="e">
        <v>#N/A</v>
      </c>
      <c r="DB814" t="e">
        <v>#N/A</v>
      </c>
      <c r="DC814" t="e">
        <v>#N/A</v>
      </c>
      <c r="DD814" t="e">
        <v>#N/A</v>
      </c>
      <c r="DE814" t="e">
        <v>#N/A</v>
      </c>
      <c r="DF814" t="e">
        <v>#N/A</v>
      </c>
      <c r="DG814" t="e">
        <v>#N/A</v>
      </c>
      <c r="DH814" t="e">
        <v>#N/A</v>
      </c>
      <c r="DI814" t="e">
        <v>#N/A</v>
      </c>
    </row>
    <row r="815" spans="13:113">
      <c r="M815" t="str">
        <f t="shared" si="96"/>
        <v>"//*[@class=\"</v>
      </c>
      <c r="N815" t="str">
        <f t="shared" si="99"/>
        <v/>
      </c>
      <c r="O815" s="4" t="str">
        <f t="shared" si="100"/>
        <v>click</v>
      </c>
      <c r="P815" t="str">
        <f t="shared" si="101"/>
        <v>();</v>
      </c>
      <c r="Q815" t="str">
        <f t="shared" si="102"/>
        <v/>
      </c>
      <c r="R815" t="str">
        <f t="shared" si="103"/>
        <v/>
      </c>
      <c r="S815" s="1" t="str">
        <f t="shared" si="98"/>
        <v/>
      </c>
      <c r="CT815" t="e">
        <v>#N/A</v>
      </c>
      <c r="CU815" t="e">
        <v>#N/A</v>
      </c>
      <c r="CV815" t="e">
        <v>#N/A</v>
      </c>
      <c r="CW815" t="e">
        <v>#N/A</v>
      </c>
      <c r="CX815" t="e">
        <v>#N/A</v>
      </c>
      <c r="CY815" t="e">
        <v>#N/A</v>
      </c>
      <c r="CZ815" t="e">
        <v>#N/A</v>
      </c>
      <c r="DA815" t="e">
        <v>#N/A</v>
      </c>
      <c r="DB815" t="e">
        <v>#N/A</v>
      </c>
      <c r="DC815" t="e">
        <v>#N/A</v>
      </c>
      <c r="DD815" t="e">
        <v>#N/A</v>
      </c>
      <c r="DE815" t="e">
        <v>#N/A</v>
      </c>
      <c r="DF815" t="e">
        <v>#N/A</v>
      </c>
      <c r="DG815" t="e">
        <v>#N/A</v>
      </c>
      <c r="DH815" t="e">
        <v>#N/A</v>
      </c>
      <c r="DI815" t="e">
        <v>#N/A</v>
      </c>
    </row>
    <row r="816" spans="13:113">
      <c r="M816" t="str">
        <f t="shared" si="96"/>
        <v>"//*[@class=\"</v>
      </c>
      <c r="N816" t="str">
        <f t="shared" si="99"/>
        <v/>
      </c>
      <c r="O816" s="4" t="str">
        <f t="shared" si="100"/>
        <v>click</v>
      </c>
      <c r="P816" t="str">
        <f t="shared" si="101"/>
        <v>();</v>
      </c>
      <c r="Q816" t="str">
        <f t="shared" si="102"/>
        <v/>
      </c>
      <c r="R816" t="str">
        <f t="shared" si="103"/>
        <v/>
      </c>
      <c r="S816" s="1" t="str">
        <f t="shared" si="98"/>
        <v/>
      </c>
      <c r="CT816" t="e">
        <v>#N/A</v>
      </c>
      <c r="CU816" t="e">
        <v>#N/A</v>
      </c>
      <c r="CV816" t="e">
        <v>#N/A</v>
      </c>
      <c r="CW816" t="e">
        <v>#N/A</v>
      </c>
      <c r="CX816" t="e">
        <v>#N/A</v>
      </c>
      <c r="CY816" t="e">
        <v>#N/A</v>
      </c>
      <c r="CZ816" t="e">
        <v>#N/A</v>
      </c>
      <c r="DA816" t="e">
        <v>#N/A</v>
      </c>
      <c r="DB816" t="e">
        <v>#N/A</v>
      </c>
      <c r="DC816" t="e">
        <v>#N/A</v>
      </c>
      <c r="DD816" t="e">
        <v>#N/A</v>
      </c>
      <c r="DE816" t="e">
        <v>#N/A</v>
      </c>
      <c r="DF816" t="e">
        <v>#N/A</v>
      </c>
      <c r="DG816" t="e">
        <v>#N/A</v>
      </c>
      <c r="DH816" t="e">
        <v>#N/A</v>
      </c>
      <c r="DI816" t="e">
        <v>#N/A</v>
      </c>
    </row>
    <row r="817" spans="13:113">
      <c r="M817" t="str">
        <f t="shared" si="96"/>
        <v>"//*[@class=\"</v>
      </c>
      <c r="N817" t="str">
        <f t="shared" si="99"/>
        <v/>
      </c>
      <c r="O817" s="4" t="str">
        <f t="shared" si="100"/>
        <v>click</v>
      </c>
      <c r="P817" t="str">
        <f t="shared" si="101"/>
        <v>();</v>
      </c>
      <c r="Q817" t="str">
        <f t="shared" si="102"/>
        <v/>
      </c>
      <c r="R817" t="str">
        <f t="shared" si="103"/>
        <v/>
      </c>
      <c r="S817" s="1" t="str">
        <f t="shared" si="98"/>
        <v/>
      </c>
      <c r="CT817" t="e">
        <v>#N/A</v>
      </c>
      <c r="CU817" t="e">
        <v>#N/A</v>
      </c>
      <c r="CV817" t="e">
        <v>#N/A</v>
      </c>
      <c r="CW817" t="e">
        <v>#N/A</v>
      </c>
      <c r="CX817" t="e">
        <v>#N/A</v>
      </c>
      <c r="CY817" t="e">
        <v>#N/A</v>
      </c>
      <c r="CZ817" t="e">
        <v>#N/A</v>
      </c>
      <c r="DA817" t="e">
        <v>#N/A</v>
      </c>
      <c r="DB817" t="e">
        <v>#N/A</v>
      </c>
      <c r="DC817" t="e">
        <v>#N/A</v>
      </c>
      <c r="DD817" t="e">
        <v>#N/A</v>
      </c>
      <c r="DE817" t="e">
        <v>#N/A</v>
      </c>
      <c r="DF817" t="e">
        <v>#N/A</v>
      </c>
      <c r="DG817" t="e">
        <v>#N/A</v>
      </c>
      <c r="DH817" t="e">
        <v>#N/A</v>
      </c>
      <c r="DI817" t="e">
        <v>#N/A</v>
      </c>
    </row>
    <row r="818" spans="13:113">
      <c r="M818" t="str">
        <f t="shared" si="96"/>
        <v>"//*[@class=\"</v>
      </c>
      <c r="N818" t="str">
        <f t="shared" si="99"/>
        <v/>
      </c>
      <c r="O818" s="4" t="str">
        <f t="shared" si="100"/>
        <v>click</v>
      </c>
      <c r="P818" t="str">
        <f t="shared" si="101"/>
        <v>();</v>
      </c>
      <c r="Q818" t="str">
        <f t="shared" si="102"/>
        <v/>
      </c>
      <c r="R818" t="str">
        <f t="shared" si="103"/>
        <v/>
      </c>
      <c r="S818" s="1" t="str">
        <f t="shared" si="98"/>
        <v/>
      </c>
      <c r="CT818" t="e">
        <v>#N/A</v>
      </c>
      <c r="CU818" t="e">
        <v>#N/A</v>
      </c>
      <c r="CV818" t="e">
        <v>#N/A</v>
      </c>
      <c r="CW818" t="e">
        <v>#N/A</v>
      </c>
      <c r="CX818" t="e">
        <v>#N/A</v>
      </c>
      <c r="CY818" t="e">
        <v>#N/A</v>
      </c>
      <c r="CZ818" t="e">
        <v>#N/A</v>
      </c>
      <c r="DA818" t="e">
        <v>#N/A</v>
      </c>
      <c r="DB818" t="e">
        <v>#N/A</v>
      </c>
      <c r="DC818" t="e">
        <v>#N/A</v>
      </c>
      <c r="DD818" t="e">
        <v>#N/A</v>
      </c>
      <c r="DE818" t="e">
        <v>#N/A</v>
      </c>
      <c r="DF818" t="e">
        <v>#N/A</v>
      </c>
      <c r="DG818" t="e">
        <v>#N/A</v>
      </c>
      <c r="DH818" t="e">
        <v>#N/A</v>
      </c>
      <c r="DI818" t="e">
        <v>#N/A</v>
      </c>
    </row>
    <row r="819" spans="13:113">
      <c r="M819" t="str">
        <f t="shared" si="96"/>
        <v>"//*[@class=\"</v>
      </c>
      <c r="N819" t="str">
        <f t="shared" si="99"/>
        <v/>
      </c>
      <c r="O819" s="4" t="str">
        <f t="shared" si="100"/>
        <v>click</v>
      </c>
      <c r="P819" t="str">
        <f t="shared" si="101"/>
        <v>();</v>
      </c>
      <c r="Q819" t="str">
        <f t="shared" si="102"/>
        <v/>
      </c>
      <c r="R819" t="str">
        <f t="shared" si="103"/>
        <v/>
      </c>
      <c r="S819" s="1" t="str">
        <f t="shared" si="98"/>
        <v/>
      </c>
      <c r="CT819" t="e">
        <v>#N/A</v>
      </c>
      <c r="CU819" t="e">
        <v>#N/A</v>
      </c>
      <c r="CV819" t="e">
        <v>#N/A</v>
      </c>
      <c r="CW819" t="e">
        <v>#N/A</v>
      </c>
      <c r="CX819" t="e">
        <v>#N/A</v>
      </c>
      <c r="CY819" t="e">
        <v>#N/A</v>
      </c>
      <c r="CZ819" t="e">
        <v>#N/A</v>
      </c>
      <c r="DA819" t="e">
        <v>#N/A</v>
      </c>
      <c r="DB819" t="e">
        <v>#N/A</v>
      </c>
      <c r="DC819" t="e">
        <v>#N/A</v>
      </c>
      <c r="DD819" t="e">
        <v>#N/A</v>
      </c>
      <c r="DE819" t="e">
        <v>#N/A</v>
      </c>
      <c r="DF819" t="e">
        <v>#N/A</v>
      </c>
      <c r="DG819" t="e">
        <v>#N/A</v>
      </c>
      <c r="DH819" t="e">
        <v>#N/A</v>
      </c>
      <c r="DI819" t="e">
        <v>#N/A</v>
      </c>
    </row>
    <row r="820" spans="13:113">
      <c r="M820" t="str">
        <f t="shared" si="96"/>
        <v>"//*[@class=\"</v>
      </c>
      <c r="N820" t="str">
        <f t="shared" si="99"/>
        <v/>
      </c>
      <c r="O820" s="4" t="str">
        <f t="shared" si="100"/>
        <v>click</v>
      </c>
      <c r="P820" t="str">
        <f t="shared" si="101"/>
        <v>();</v>
      </c>
      <c r="Q820" t="str">
        <f t="shared" si="102"/>
        <v/>
      </c>
      <c r="R820" t="str">
        <f t="shared" si="103"/>
        <v/>
      </c>
      <c r="S820" s="1" t="str">
        <f t="shared" si="98"/>
        <v/>
      </c>
      <c r="CT820" t="e">
        <v>#N/A</v>
      </c>
      <c r="CU820" t="e">
        <v>#N/A</v>
      </c>
      <c r="CV820" t="e">
        <v>#N/A</v>
      </c>
      <c r="CW820" t="e">
        <v>#N/A</v>
      </c>
      <c r="CX820" t="e">
        <v>#N/A</v>
      </c>
      <c r="CY820" t="e">
        <v>#N/A</v>
      </c>
      <c r="CZ820" t="e">
        <v>#N/A</v>
      </c>
      <c r="DA820" t="e">
        <v>#N/A</v>
      </c>
      <c r="DB820" t="e">
        <v>#N/A</v>
      </c>
      <c r="DC820" t="e">
        <v>#N/A</v>
      </c>
      <c r="DD820" t="e">
        <v>#N/A</v>
      </c>
      <c r="DE820" t="e">
        <v>#N/A</v>
      </c>
      <c r="DF820" t="e">
        <v>#N/A</v>
      </c>
      <c r="DG820" t="e">
        <v>#N/A</v>
      </c>
      <c r="DH820" t="e">
        <v>#N/A</v>
      </c>
      <c r="DI820" t="e">
        <v>#N/A</v>
      </c>
    </row>
    <row r="821" spans="13:113">
      <c r="M821" t="str">
        <f t="shared" si="96"/>
        <v>"//*[@class=\"</v>
      </c>
      <c r="N821" t="str">
        <f t="shared" si="99"/>
        <v/>
      </c>
      <c r="O821" s="4" t="str">
        <f t="shared" si="100"/>
        <v>click</v>
      </c>
      <c r="P821" t="str">
        <f t="shared" si="101"/>
        <v>();</v>
      </c>
      <c r="Q821" t="str">
        <f t="shared" si="102"/>
        <v/>
      </c>
      <c r="R821" t="str">
        <f t="shared" si="103"/>
        <v/>
      </c>
      <c r="S821" s="1" t="str">
        <f t="shared" si="98"/>
        <v/>
      </c>
      <c r="CT821" t="e">
        <v>#N/A</v>
      </c>
      <c r="CU821" t="e">
        <v>#N/A</v>
      </c>
      <c r="CV821" t="e">
        <v>#N/A</v>
      </c>
      <c r="CW821" t="e">
        <v>#N/A</v>
      </c>
      <c r="CX821" t="e">
        <v>#N/A</v>
      </c>
      <c r="CY821" t="e">
        <v>#N/A</v>
      </c>
      <c r="CZ821" t="e">
        <v>#N/A</v>
      </c>
      <c r="DA821" t="e">
        <v>#N/A</v>
      </c>
      <c r="DB821" t="e">
        <v>#N/A</v>
      </c>
      <c r="DC821" t="e">
        <v>#N/A</v>
      </c>
      <c r="DD821" t="e">
        <v>#N/A</v>
      </c>
      <c r="DE821" t="e">
        <v>#N/A</v>
      </c>
      <c r="DF821" t="e">
        <v>#N/A</v>
      </c>
      <c r="DG821" t="e">
        <v>#N/A</v>
      </c>
      <c r="DH821" t="e">
        <v>#N/A</v>
      </c>
      <c r="DI821" t="e">
        <v>#N/A</v>
      </c>
    </row>
    <row r="822" spans="13:113">
      <c r="M822" t="str">
        <f t="shared" si="96"/>
        <v>"//*[@class=\"</v>
      </c>
      <c r="N822" t="str">
        <f t="shared" si="99"/>
        <v/>
      </c>
      <c r="O822" s="4" t="str">
        <f t="shared" si="100"/>
        <v>click</v>
      </c>
      <c r="P822" t="str">
        <f t="shared" si="101"/>
        <v>();</v>
      </c>
      <c r="Q822" t="str">
        <f t="shared" si="102"/>
        <v/>
      </c>
      <c r="S822" s="1" t="str">
        <f t="shared" si="98"/>
        <v/>
      </c>
      <c r="CT822" t="e">
        <v>#N/A</v>
      </c>
      <c r="CU822" t="e">
        <v>#N/A</v>
      </c>
      <c r="CV822" t="e">
        <v>#N/A</v>
      </c>
      <c r="CW822" t="e">
        <v>#N/A</v>
      </c>
      <c r="CX822" t="e">
        <v>#N/A</v>
      </c>
      <c r="CY822" t="e">
        <v>#N/A</v>
      </c>
      <c r="CZ822" t="e">
        <v>#N/A</v>
      </c>
      <c r="DA822" t="e">
        <v>#N/A</v>
      </c>
      <c r="DB822" t="e">
        <v>#N/A</v>
      </c>
      <c r="DC822" t="e">
        <v>#N/A</v>
      </c>
      <c r="DD822" t="e">
        <v>#N/A</v>
      </c>
      <c r="DE822" t="e">
        <v>#N/A</v>
      </c>
      <c r="DF822" t="e">
        <v>#N/A</v>
      </c>
      <c r="DG822" t="e">
        <v>#N/A</v>
      </c>
      <c r="DH822" t="e">
        <v>#N/A</v>
      </c>
      <c r="DI822" t="e">
        <v>#N/A</v>
      </c>
    </row>
    <row r="823" spans="13:113">
      <c r="N823" t="str">
        <f t="shared" si="99"/>
        <v/>
      </c>
      <c r="O823" s="4" t="str">
        <f t="shared" si="100"/>
        <v>click</v>
      </c>
      <c r="P823" t="str">
        <f t="shared" si="101"/>
        <v>();</v>
      </c>
      <c r="Q823" t="str">
        <f t="shared" si="102"/>
        <v/>
      </c>
      <c r="S823" s="1" t="str">
        <f t="shared" si="98"/>
        <v/>
      </c>
      <c r="CT823" t="e">
        <v>#N/A</v>
      </c>
      <c r="CU823" t="e">
        <v>#N/A</v>
      </c>
      <c r="CV823" t="e">
        <v>#N/A</v>
      </c>
      <c r="CW823" t="e">
        <v>#N/A</v>
      </c>
      <c r="CX823" t="e">
        <v>#N/A</v>
      </c>
      <c r="CY823" t="e">
        <v>#N/A</v>
      </c>
      <c r="CZ823" t="e">
        <v>#N/A</v>
      </c>
      <c r="DA823" t="e">
        <v>#N/A</v>
      </c>
      <c r="DB823" t="e">
        <v>#N/A</v>
      </c>
      <c r="DC823" t="e">
        <v>#N/A</v>
      </c>
      <c r="DD823" t="e">
        <v>#N/A</v>
      </c>
      <c r="DE823" t="e">
        <v>#N/A</v>
      </c>
      <c r="DF823" t="e">
        <v>#N/A</v>
      </c>
      <c r="DG823" t="e">
        <v>#N/A</v>
      </c>
      <c r="DH823" t="e">
        <v>#N/A</v>
      </c>
      <c r="DI823" t="e">
        <v>#N/A</v>
      </c>
    </row>
    <row r="824" spans="13:113">
      <c r="N824" t="str">
        <f t="shared" si="99"/>
        <v/>
      </c>
      <c r="O824" s="4" t="str">
        <f t="shared" si="100"/>
        <v>click</v>
      </c>
      <c r="P824" t="str">
        <f t="shared" si="101"/>
        <v>();</v>
      </c>
      <c r="Q824" t="str">
        <f t="shared" si="102"/>
        <v/>
      </c>
      <c r="S824" s="1" t="str">
        <f t="shared" si="98"/>
        <v/>
      </c>
      <c r="CT824" t="e">
        <v>#N/A</v>
      </c>
      <c r="CU824" t="e">
        <v>#N/A</v>
      </c>
      <c r="CV824" t="e">
        <v>#N/A</v>
      </c>
      <c r="CW824" t="e">
        <v>#N/A</v>
      </c>
      <c r="CX824" t="e">
        <v>#N/A</v>
      </c>
      <c r="CY824" t="e">
        <v>#N/A</v>
      </c>
      <c r="CZ824" t="e">
        <v>#N/A</v>
      </c>
      <c r="DA824" t="e">
        <v>#N/A</v>
      </c>
      <c r="DB824" t="e">
        <v>#N/A</v>
      </c>
      <c r="DC824" t="e">
        <v>#N/A</v>
      </c>
      <c r="DD824" t="e">
        <v>#N/A</v>
      </c>
      <c r="DE824" t="e">
        <v>#N/A</v>
      </c>
      <c r="DF824" t="e">
        <v>#N/A</v>
      </c>
      <c r="DG824" t="e">
        <v>#N/A</v>
      </c>
      <c r="DH824" t="e">
        <v>#N/A</v>
      </c>
      <c r="DI824" t="e">
        <v>#N/A</v>
      </c>
    </row>
    <row r="825" spans="13:113">
      <c r="N825" t="str">
        <f t="shared" si="99"/>
        <v/>
      </c>
      <c r="O825" s="4" t="str">
        <f t="shared" si="100"/>
        <v>click</v>
      </c>
      <c r="P825" t="str">
        <f t="shared" si="101"/>
        <v>();</v>
      </c>
      <c r="Q825" t="str">
        <f t="shared" si="102"/>
        <v/>
      </c>
      <c r="S825" s="1" t="str">
        <f t="shared" si="98"/>
        <v/>
      </c>
      <c r="CT825" t="e">
        <v>#N/A</v>
      </c>
      <c r="CU825" t="e">
        <v>#N/A</v>
      </c>
      <c r="CV825" t="e">
        <v>#N/A</v>
      </c>
      <c r="CW825" t="e">
        <v>#N/A</v>
      </c>
      <c r="CX825" t="e">
        <v>#N/A</v>
      </c>
      <c r="CY825" t="e">
        <v>#N/A</v>
      </c>
      <c r="CZ825" t="e">
        <v>#N/A</v>
      </c>
      <c r="DA825" t="e">
        <v>#N/A</v>
      </c>
      <c r="DB825" t="e">
        <v>#N/A</v>
      </c>
      <c r="DC825" t="e">
        <v>#N/A</v>
      </c>
      <c r="DD825" t="e">
        <v>#N/A</v>
      </c>
      <c r="DE825" t="e">
        <v>#N/A</v>
      </c>
      <c r="DF825" t="e">
        <v>#N/A</v>
      </c>
      <c r="DG825" t="e">
        <v>#N/A</v>
      </c>
      <c r="DH825" t="e">
        <v>#N/A</v>
      </c>
      <c r="DI825" t="e">
        <v>#N/A</v>
      </c>
    </row>
    <row r="826" spans="13:113">
      <c r="N826" t="str">
        <f t="shared" si="99"/>
        <v/>
      </c>
      <c r="O826" s="4" t="str">
        <f t="shared" si="100"/>
        <v>click</v>
      </c>
      <c r="P826" t="str">
        <f t="shared" si="101"/>
        <v>();</v>
      </c>
      <c r="Q826" t="str">
        <f t="shared" si="102"/>
        <v/>
      </c>
      <c r="S826" s="1" t="str">
        <f t="shared" si="98"/>
        <v/>
      </c>
      <c r="CT826" t="e">
        <v>#N/A</v>
      </c>
      <c r="CU826" t="e">
        <v>#N/A</v>
      </c>
      <c r="CV826" t="e">
        <v>#N/A</v>
      </c>
      <c r="CW826" t="e">
        <v>#N/A</v>
      </c>
      <c r="CX826" t="e">
        <v>#N/A</v>
      </c>
      <c r="CY826" t="e">
        <v>#N/A</v>
      </c>
      <c r="CZ826" t="e">
        <v>#N/A</v>
      </c>
      <c r="DA826" t="e">
        <v>#N/A</v>
      </c>
      <c r="DB826" t="e">
        <v>#N/A</v>
      </c>
      <c r="DC826" t="e">
        <v>#N/A</v>
      </c>
      <c r="DD826" t="e">
        <v>#N/A</v>
      </c>
      <c r="DE826" t="e">
        <v>#N/A</v>
      </c>
      <c r="DF826" t="e">
        <v>#N/A</v>
      </c>
      <c r="DG826" t="e">
        <v>#N/A</v>
      </c>
      <c r="DH826" t="e">
        <v>#N/A</v>
      </c>
      <c r="DI826" t="e">
        <v>#N/A</v>
      </c>
    </row>
    <row r="827" spans="13:113">
      <c r="N827" t="str">
        <f t="shared" si="99"/>
        <v/>
      </c>
      <c r="O827" s="4" t="str">
        <f t="shared" si="100"/>
        <v>click</v>
      </c>
      <c r="P827" t="str">
        <f t="shared" si="101"/>
        <v>();</v>
      </c>
      <c r="Q827" t="str">
        <f t="shared" si="102"/>
        <v/>
      </c>
      <c r="S827" s="1" t="str">
        <f t="shared" si="98"/>
        <v/>
      </c>
      <c r="CT827" t="e">
        <v>#N/A</v>
      </c>
      <c r="CU827" t="e">
        <v>#N/A</v>
      </c>
      <c r="CV827" t="e">
        <v>#N/A</v>
      </c>
      <c r="CW827" t="e">
        <v>#N/A</v>
      </c>
      <c r="CX827" t="e">
        <v>#N/A</v>
      </c>
      <c r="CY827" t="e">
        <v>#N/A</v>
      </c>
      <c r="CZ827" t="e">
        <v>#N/A</v>
      </c>
      <c r="DA827" t="e">
        <v>#N/A</v>
      </c>
      <c r="DB827" t="e">
        <v>#N/A</v>
      </c>
      <c r="DC827" t="e">
        <v>#N/A</v>
      </c>
      <c r="DD827" t="e">
        <v>#N/A</v>
      </c>
      <c r="DE827" t="e">
        <v>#N/A</v>
      </c>
      <c r="DF827" t="e">
        <v>#N/A</v>
      </c>
      <c r="DG827" t="e">
        <v>#N/A</v>
      </c>
      <c r="DH827" t="e">
        <v>#N/A</v>
      </c>
      <c r="DI827" t="e">
        <v>#N/A</v>
      </c>
    </row>
    <row r="828" spans="13:113">
      <c r="N828" t="str">
        <f t="shared" si="99"/>
        <v/>
      </c>
      <c r="O828" s="4" t="str">
        <f t="shared" si="100"/>
        <v>click</v>
      </c>
      <c r="P828" t="str">
        <f t="shared" si="101"/>
        <v>();</v>
      </c>
      <c r="Q828" t="str">
        <f t="shared" si="102"/>
        <v/>
      </c>
      <c r="S828" s="1" t="str">
        <f t="shared" si="98"/>
        <v/>
      </c>
      <c r="CT828" t="e">
        <v>#N/A</v>
      </c>
      <c r="CU828" t="e">
        <v>#N/A</v>
      </c>
      <c r="CV828" t="e">
        <v>#N/A</v>
      </c>
      <c r="CW828" t="e">
        <v>#N/A</v>
      </c>
      <c r="CX828" t="e">
        <v>#N/A</v>
      </c>
      <c r="CY828" t="e">
        <v>#N/A</v>
      </c>
      <c r="CZ828" t="e">
        <v>#N/A</v>
      </c>
      <c r="DA828" t="e">
        <v>#N/A</v>
      </c>
      <c r="DB828" t="e">
        <v>#N/A</v>
      </c>
      <c r="DC828" t="e">
        <v>#N/A</v>
      </c>
      <c r="DD828" t="e">
        <v>#N/A</v>
      </c>
      <c r="DE828" t="e">
        <v>#N/A</v>
      </c>
      <c r="DF828" t="e">
        <v>#N/A</v>
      </c>
      <c r="DG828" t="e">
        <v>#N/A</v>
      </c>
      <c r="DH828" t="e">
        <v>#N/A</v>
      </c>
      <c r="DI828" t="e">
        <v>#N/A</v>
      </c>
    </row>
    <row r="829" spans="13:113">
      <c r="N829" t="str">
        <f t="shared" si="99"/>
        <v/>
      </c>
      <c r="O829" s="4" t="str">
        <f t="shared" si="100"/>
        <v>click</v>
      </c>
      <c r="P829" t="str">
        <f t="shared" si="101"/>
        <v>();</v>
      </c>
      <c r="Q829" t="str">
        <f t="shared" si="102"/>
        <v/>
      </c>
      <c r="S829" s="1" t="str">
        <f t="shared" si="98"/>
        <v/>
      </c>
      <c r="CT829" t="e">
        <v>#N/A</v>
      </c>
      <c r="CU829" t="e">
        <v>#N/A</v>
      </c>
      <c r="CV829" t="e">
        <v>#N/A</v>
      </c>
      <c r="CW829" t="e">
        <v>#N/A</v>
      </c>
      <c r="CX829" t="e">
        <v>#N/A</v>
      </c>
      <c r="CY829" t="e">
        <v>#N/A</v>
      </c>
      <c r="CZ829" t="e">
        <v>#N/A</v>
      </c>
      <c r="DA829" t="e">
        <v>#N/A</v>
      </c>
      <c r="DB829" t="e">
        <v>#N/A</v>
      </c>
      <c r="DC829" t="e">
        <v>#N/A</v>
      </c>
      <c r="DD829" t="e">
        <v>#N/A</v>
      </c>
      <c r="DE829" t="e">
        <v>#N/A</v>
      </c>
      <c r="DF829" t="e">
        <v>#N/A</v>
      </c>
      <c r="DG829" t="e">
        <v>#N/A</v>
      </c>
      <c r="DH829" t="e">
        <v>#N/A</v>
      </c>
      <c r="DI829" t="e">
        <v>#N/A</v>
      </c>
    </row>
    <row r="830" spans="13:113">
      <c r="N830" t="str">
        <f t="shared" si="99"/>
        <v/>
      </c>
      <c r="O830" s="4" t="str">
        <f t="shared" si="100"/>
        <v>click</v>
      </c>
      <c r="P830" t="str">
        <f t="shared" si="101"/>
        <v>();</v>
      </c>
      <c r="Q830" t="str">
        <f t="shared" si="102"/>
        <v/>
      </c>
      <c r="S830" s="1" t="str">
        <f t="shared" si="98"/>
        <v/>
      </c>
      <c r="CT830" t="e">
        <v>#N/A</v>
      </c>
      <c r="CU830" t="e">
        <v>#N/A</v>
      </c>
      <c r="CV830" t="e">
        <v>#N/A</v>
      </c>
      <c r="CW830" t="e">
        <v>#N/A</v>
      </c>
      <c r="CX830" t="e">
        <v>#N/A</v>
      </c>
      <c r="CY830" t="e">
        <v>#N/A</v>
      </c>
      <c r="CZ830" t="e">
        <v>#N/A</v>
      </c>
      <c r="DA830" t="e">
        <v>#N/A</v>
      </c>
      <c r="DB830" t="e">
        <v>#N/A</v>
      </c>
      <c r="DC830" t="e">
        <v>#N/A</v>
      </c>
      <c r="DD830" t="e">
        <v>#N/A</v>
      </c>
      <c r="DE830" t="e">
        <v>#N/A</v>
      </c>
      <c r="DF830" t="e">
        <v>#N/A</v>
      </c>
      <c r="DG830" t="e">
        <v>#N/A</v>
      </c>
      <c r="DH830" t="e">
        <v>#N/A</v>
      </c>
      <c r="DI830" t="e">
        <v>#N/A</v>
      </c>
    </row>
    <row r="831" spans="13:113">
      <c r="N831" t="str">
        <f t="shared" si="99"/>
        <v/>
      </c>
      <c r="O831" s="4" t="str">
        <f t="shared" si="100"/>
        <v>click</v>
      </c>
      <c r="P831" t="str">
        <f t="shared" si="101"/>
        <v>();</v>
      </c>
      <c r="Q831" t="str">
        <f t="shared" si="102"/>
        <v/>
      </c>
      <c r="S831" s="1" t="str">
        <f t="shared" si="98"/>
        <v/>
      </c>
      <c r="CT831" t="e">
        <v>#N/A</v>
      </c>
      <c r="CU831" t="e">
        <v>#N/A</v>
      </c>
      <c r="CV831" t="e">
        <v>#N/A</v>
      </c>
      <c r="CW831" t="e">
        <v>#N/A</v>
      </c>
      <c r="CX831" t="e">
        <v>#N/A</v>
      </c>
      <c r="CY831" t="e">
        <v>#N/A</v>
      </c>
      <c r="CZ831" t="e">
        <v>#N/A</v>
      </c>
      <c r="DA831" t="e">
        <v>#N/A</v>
      </c>
      <c r="DB831" t="e">
        <v>#N/A</v>
      </c>
      <c r="DC831" t="e">
        <v>#N/A</v>
      </c>
      <c r="DD831" t="e">
        <v>#N/A</v>
      </c>
      <c r="DE831" t="e">
        <v>#N/A</v>
      </c>
      <c r="DF831" t="e">
        <v>#N/A</v>
      </c>
      <c r="DG831" t="e">
        <v>#N/A</v>
      </c>
      <c r="DH831" t="e">
        <v>#N/A</v>
      </c>
      <c r="DI831" t="e">
        <v>#N/A</v>
      </c>
    </row>
    <row r="832" spans="13:113">
      <c r="N832" t="str">
        <f t="shared" si="99"/>
        <v/>
      </c>
      <c r="O832" s="4" t="str">
        <f t="shared" si="100"/>
        <v>click</v>
      </c>
      <c r="P832" t="str">
        <f t="shared" si="101"/>
        <v>();</v>
      </c>
      <c r="Q832" t="str">
        <f t="shared" si="102"/>
        <v/>
      </c>
      <c r="S832" s="1" t="str">
        <f t="shared" si="98"/>
        <v/>
      </c>
      <c r="CT832" t="e">
        <v>#N/A</v>
      </c>
      <c r="CU832" t="e">
        <v>#N/A</v>
      </c>
      <c r="CV832" t="e">
        <v>#N/A</v>
      </c>
      <c r="CW832" t="e">
        <v>#N/A</v>
      </c>
      <c r="CX832" t="e">
        <v>#N/A</v>
      </c>
      <c r="CY832" t="e">
        <v>#N/A</v>
      </c>
      <c r="CZ832" t="e">
        <v>#N/A</v>
      </c>
      <c r="DA832" t="e">
        <v>#N/A</v>
      </c>
      <c r="DB832" t="e">
        <v>#N/A</v>
      </c>
      <c r="DC832" t="e">
        <v>#N/A</v>
      </c>
      <c r="DD832" t="e">
        <v>#N/A</v>
      </c>
      <c r="DE832" t="e">
        <v>#N/A</v>
      </c>
      <c r="DF832" t="e">
        <v>#N/A</v>
      </c>
      <c r="DG832" t="e">
        <v>#N/A</v>
      </c>
      <c r="DH832" t="e">
        <v>#N/A</v>
      </c>
      <c r="DI832" t="e">
        <v>#N/A</v>
      </c>
    </row>
    <row r="833" spans="14:113">
      <c r="N833" t="str">
        <f t="shared" si="99"/>
        <v/>
      </c>
      <c r="O833" s="4" t="str">
        <f t="shared" si="100"/>
        <v>click</v>
      </c>
      <c r="P833" t="str">
        <f t="shared" si="101"/>
        <v>();</v>
      </c>
      <c r="Q833" t="str">
        <f t="shared" si="102"/>
        <v/>
      </c>
      <c r="S833" s="1" t="str">
        <f t="shared" si="98"/>
        <v/>
      </c>
      <c r="CT833" t="e">
        <v>#N/A</v>
      </c>
      <c r="CU833" t="e">
        <v>#N/A</v>
      </c>
      <c r="CV833" t="e">
        <v>#N/A</v>
      </c>
      <c r="CW833" t="e">
        <v>#N/A</v>
      </c>
      <c r="CX833" t="e">
        <v>#N/A</v>
      </c>
      <c r="CY833" t="e">
        <v>#N/A</v>
      </c>
      <c r="CZ833" t="e">
        <v>#N/A</v>
      </c>
      <c r="DA833" t="e">
        <v>#N/A</v>
      </c>
      <c r="DB833" t="e">
        <v>#N/A</v>
      </c>
      <c r="DC833" t="e">
        <v>#N/A</v>
      </c>
      <c r="DD833" t="e">
        <v>#N/A</v>
      </c>
      <c r="DE833" t="e">
        <v>#N/A</v>
      </c>
      <c r="DF833" t="e">
        <v>#N/A</v>
      </c>
      <c r="DG833" t="e">
        <v>#N/A</v>
      </c>
      <c r="DH833" t="e">
        <v>#N/A</v>
      </c>
      <c r="DI833" t="e">
        <v>#N/A</v>
      </c>
    </row>
    <row r="834" spans="14:113">
      <c r="N834" t="str">
        <f t="shared" si="99"/>
        <v/>
      </c>
      <c r="O834" s="4" t="str">
        <f t="shared" si="100"/>
        <v>click</v>
      </c>
      <c r="P834" t="str">
        <f t="shared" si="101"/>
        <v>();</v>
      </c>
      <c r="Q834" t="str">
        <f t="shared" si="102"/>
        <v/>
      </c>
      <c r="S834" s="1" t="str">
        <f t="shared" si="98"/>
        <v/>
      </c>
      <c r="CT834" t="e">
        <v>#N/A</v>
      </c>
      <c r="CU834" t="e">
        <v>#N/A</v>
      </c>
      <c r="CV834" t="e">
        <v>#N/A</v>
      </c>
      <c r="CW834" t="e">
        <v>#N/A</v>
      </c>
      <c r="CX834" t="e">
        <v>#N/A</v>
      </c>
      <c r="CY834" t="e">
        <v>#N/A</v>
      </c>
      <c r="CZ834" t="e">
        <v>#N/A</v>
      </c>
      <c r="DA834" t="e">
        <v>#N/A</v>
      </c>
      <c r="DB834" t="e">
        <v>#N/A</v>
      </c>
      <c r="DC834" t="e">
        <v>#N/A</v>
      </c>
      <c r="DD834" t="e">
        <v>#N/A</v>
      </c>
      <c r="DE834" t="e">
        <v>#N/A</v>
      </c>
      <c r="DF834" t="e">
        <v>#N/A</v>
      </c>
      <c r="DG834" t="e">
        <v>#N/A</v>
      </c>
      <c r="DH834" t="e">
        <v>#N/A</v>
      </c>
      <c r="DI834" t="e">
        <v>#N/A</v>
      </c>
    </row>
    <row r="835" spans="14:113">
      <c r="N835" t="str">
        <f t="shared" si="99"/>
        <v/>
      </c>
      <c r="O835" s="4" t="str">
        <f t="shared" si="100"/>
        <v>click</v>
      </c>
      <c r="P835" t="str">
        <f t="shared" si="101"/>
        <v>();</v>
      </c>
      <c r="Q835" t="str">
        <f t="shared" si="102"/>
        <v/>
      </c>
      <c r="S835" s="1" t="str">
        <f t="shared" si="98"/>
        <v/>
      </c>
      <c r="CT835" t="e">
        <v>#N/A</v>
      </c>
      <c r="CU835" t="e">
        <v>#N/A</v>
      </c>
      <c r="CV835" t="e">
        <v>#N/A</v>
      </c>
      <c r="CW835" t="e">
        <v>#N/A</v>
      </c>
      <c r="CX835" t="e">
        <v>#N/A</v>
      </c>
      <c r="CY835" t="e">
        <v>#N/A</v>
      </c>
      <c r="CZ835" t="e">
        <v>#N/A</v>
      </c>
      <c r="DA835" t="e">
        <v>#N/A</v>
      </c>
      <c r="DB835" t="e">
        <v>#N/A</v>
      </c>
      <c r="DC835" t="e">
        <v>#N/A</v>
      </c>
      <c r="DD835" t="e">
        <v>#N/A</v>
      </c>
      <c r="DE835" t="e">
        <v>#N/A</v>
      </c>
      <c r="DF835" t="e">
        <v>#N/A</v>
      </c>
      <c r="DG835" t="e">
        <v>#N/A</v>
      </c>
      <c r="DH835" t="e">
        <v>#N/A</v>
      </c>
      <c r="DI835" t="e">
        <v>#N/A</v>
      </c>
    </row>
    <row r="836" spans="14:113">
      <c r="N836" t="str">
        <f t="shared" si="99"/>
        <v/>
      </c>
      <c r="O836" s="4" t="str">
        <f t="shared" si="100"/>
        <v>click</v>
      </c>
      <c r="P836" t="str">
        <f t="shared" si="101"/>
        <v>();</v>
      </c>
      <c r="Q836" t="str">
        <f t="shared" si="102"/>
        <v/>
      </c>
      <c r="S836" s="1" t="str">
        <f t="shared" si="98"/>
        <v/>
      </c>
      <c r="CT836" t="e">
        <v>#N/A</v>
      </c>
      <c r="CU836" t="e">
        <v>#N/A</v>
      </c>
      <c r="CV836" t="e">
        <v>#N/A</v>
      </c>
      <c r="CW836" t="e">
        <v>#N/A</v>
      </c>
      <c r="CX836" t="e">
        <v>#N/A</v>
      </c>
      <c r="CY836" t="e">
        <v>#N/A</v>
      </c>
      <c r="CZ836" t="e">
        <v>#N/A</v>
      </c>
      <c r="DA836" t="e">
        <v>#N/A</v>
      </c>
      <c r="DB836" t="e">
        <v>#N/A</v>
      </c>
      <c r="DC836" t="e">
        <v>#N/A</v>
      </c>
      <c r="DD836" t="e">
        <v>#N/A</v>
      </c>
      <c r="DE836" t="e">
        <v>#N/A</v>
      </c>
      <c r="DF836" t="e">
        <v>#N/A</v>
      </c>
      <c r="DG836" t="e">
        <v>#N/A</v>
      </c>
      <c r="DH836" t="e">
        <v>#N/A</v>
      </c>
      <c r="DI836" t="e">
        <v>#N/A</v>
      </c>
    </row>
    <row r="837" spans="14:113">
      <c r="N837" t="str">
        <f t="shared" si="99"/>
        <v/>
      </c>
      <c r="O837" s="4" t="str">
        <f t="shared" si="100"/>
        <v>click</v>
      </c>
      <c r="P837" t="str">
        <f t="shared" si="101"/>
        <v>();</v>
      </c>
      <c r="Q837" t="str">
        <f t="shared" si="102"/>
        <v/>
      </c>
      <c r="S837" s="1" t="str">
        <f t="shared" si="98"/>
        <v/>
      </c>
      <c r="CT837" t="e">
        <v>#N/A</v>
      </c>
      <c r="CU837" t="e">
        <v>#N/A</v>
      </c>
      <c r="CV837" t="e">
        <v>#N/A</v>
      </c>
      <c r="CW837" t="e">
        <v>#N/A</v>
      </c>
      <c r="CX837" t="e">
        <v>#N/A</v>
      </c>
      <c r="CY837" t="e">
        <v>#N/A</v>
      </c>
      <c r="CZ837" t="e">
        <v>#N/A</v>
      </c>
      <c r="DA837" t="e">
        <v>#N/A</v>
      </c>
      <c r="DB837" t="e">
        <v>#N/A</v>
      </c>
      <c r="DC837" t="e">
        <v>#N/A</v>
      </c>
      <c r="DD837" t="e">
        <v>#N/A</v>
      </c>
      <c r="DE837" t="e">
        <v>#N/A</v>
      </c>
      <c r="DF837" t="e">
        <v>#N/A</v>
      </c>
      <c r="DG837" t="e">
        <v>#N/A</v>
      </c>
      <c r="DH837" t="e">
        <v>#N/A</v>
      </c>
      <c r="DI837" t="e">
        <v>#N/A</v>
      </c>
    </row>
    <row r="838" spans="14:113">
      <c r="N838" t="str">
        <f t="shared" si="99"/>
        <v/>
      </c>
      <c r="O838" s="4" t="str">
        <f t="shared" si="100"/>
        <v>click</v>
      </c>
      <c r="P838" t="str">
        <f t="shared" si="101"/>
        <v>();</v>
      </c>
      <c r="Q838" t="str">
        <f t="shared" si="102"/>
        <v/>
      </c>
      <c r="S838" s="1" t="str">
        <f t="shared" si="98"/>
        <v/>
      </c>
      <c r="CT838" t="e">
        <v>#N/A</v>
      </c>
      <c r="CU838" t="e">
        <v>#N/A</v>
      </c>
      <c r="CV838" t="e">
        <v>#N/A</v>
      </c>
      <c r="CW838" t="e">
        <v>#N/A</v>
      </c>
      <c r="CX838" t="e">
        <v>#N/A</v>
      </c>
      <c r="CY838" t="e">
        <v>#N/A</v>
      </c>
      <c r="CZ838" t="e">
        <v>#N/A</v>
      </c>
      <c r="DA838" t="e">
        <v>#N/A</v>
      </c>
      <c r="DB838" t="e">
        <v>#N/A</v>
      </c>
      <c r="DC838" t="e">
        <v>#N/A</v>
      </c>
      <c r="DD838" t="e">
        <v>#N/A</v>
      </c>
      <c r="DE838" t="e">
        <v>#N/A</v>
      </c>
      <c r="DF838" t="e">
        <v>#N/A</v>
      </c>
      <c r="DG838" t="e">
        <v>#N/A</v>
      </c>
      <c r="DH838" t="e">
        <v>#N/A</v>
      </c>
      <c r="DI838" t="e">
        <v>#N/A</v>
      </c>
    </row>
    <row r="839" spans="14:113">
      <c r="N839" t="str">
        <f t="shared" si="99"/>
        <v/>
      </c>
      <c r="O839" s="4" t="str">
        <f t="shared" si="100"/>
        <v>click</v>
      </c>
      <c r="P839" t="str">
        <f t="shared" si="101"/>
        <v>();</v>
      </c>
      <c r="Q839" t="str">
        <f t="shared" si="102"/>
        <v/>
      </c>
      <c r="S839" s="1" t="str">
        <f t="shared" si="98"/>
        <v/>
      </c>
      <c r="CT839" t="e">
        <v>#N/A</v>
      </c>
      <c r="CU839" t="e">
        <v>#N/A</v>
      </c>
      <c r="CV839" t="e">
        <v>#N/A</v>
      </c>
      <c r="CW839" t="e">
        <v>#N/A</v>
      </c>
      <c r="CX839" t="e">
        <v>#N/A</v>
      </c>
      <c r="CY839" t="e">
        <v>#N/A</v>
      </c>
      <c r="CZ839" t="e">
        <v>#N/A</v>
      </c>
      <c r="DA839" t="e">
        <v>#N/A</v>
      </c>
      <c r="DB839" t="e">
        <v>#N/A</v>
      </c>
      <c r="DC839" t="e">
        <v>#N/A</v>
      </c>
      <c r="DD839" t="e">
        <v>#N/A</v>
      </c>
      <c r="DE839" t="e">
        <v>#N/A</v>
      </c>
      <c r="DF839" t="e">
        <v>#N/A</v>
      </c>
      <c r="DG839" t="e">
        <v>#N/A</v>
      </c>
      <c r="DH839" t="e">
        <v>#N/A</v>
      </c>
      <c r="DI839" t="e">
        <v>#N/A</v>
      </c>
    </row>
    <row r="840" spans="14:113">
      <c r="N840" t="str">
        <f t="shared" si="99"/>
        <v/>
      </c>
      <c r="O840" s="4" t="str">
        <f t="shared" si="100"/>
        <v>click</v>
      </c>
      <c r="P840" t="str">
        <f t="shared" si="101"/>
        <v>();</v>
      </c>
      <c r="Q840" t="str">
        <f t="shared" si="102"/>
        <v/>
      </c>
      <c r="S840" s="1" t="str">
        <f t="shared" si="98"/>
        <v/>
      </c>
      <c r="CT840" t="e">
        <v>#N/A</v>
      </c>
      <c r="CU840" t="e">
        <v>#N/A</v>
      </c>
      <c r="CV840" t="e">
        <v>#N/A</v>
      </c>
      <c r="CW840" t="e">
        <v>#N/A</v>
      </c>
      <c r="CX840" t="e">
        <v>#N/A</v>
      </c>
      <c r="CY840" t="e">
        <v>#N/A</v>
      </c>
      <c r="CZ840" t="e">
        <v>#N/A</v>
      </c>
      <c r="DA840" t="e">
        <v>#N/A</v>
      </c>
      <c r="DB840" t="e">
        <v>#N/A</v>
      </c>
      <c r="DC840" t="e">
        <v>#N/A</v>
      </c>
      <c r="DD840" t="e">
        <v>#N/A</v>
      </c>
      <c r="DE840" t="e">
        <v>#N/A</v>
      </c>
      <c r="DF840" t="e">
        <v>#N/A</v>
      </c>
      <c r="DG840" t="e">
        <v>#N/A</v>
      </c>
      <c r="DH840" t="e">
        <v>#N/A</v>
      </c>
      <c r="DI840" t="e">
        <v>#N/A</v>
      </c>
    </row>
    <row r="841" spans="14:113">
      <c r="N841" t="str">
        <f t="shared" si="99"/>
        <v/>
      </c>
      <c r="O841" s="4" t="str">
        <f t="shared" si="100"/>
        <v>click</v>
      </c>
      <c r="P841" t="str">
        <f t="shared" si="101"/>
        <v>();</v>
      </c>
      <c r="Q841" t="str">
        <f t="shared" si="102"/>
        <v/>
      </c>
      <c r="S841" s="1" t="str">
        <f t="shared" si="98"/>
        <v/>
      </c>
      <c r="CT841" t="e">
        <v>#N/A</v>
      </c>
      <c r="CU841" t="e">
        <v>#N/A</v>
      </c>
      <c r="CV841" t="e">
        <v>#N/A</v>
      </c>
      <c r="CW841" t="e">
        <v>#N/A</v>
      </c>
      <c r="CX841" t="e">
        <v>#N/A</v>
      </c>
      <c r="CY841" t="e">
        <v>#N/A</v>
      </c>
      <c r="CZ841" t="e">
        <v>#N/A</v>
      </c>
      <c r="DA841" t="e">
        <v>#N/A</v>
      </c>
      <c r="DB841" t="e">
        <v>#N/A</v>
      </c>
      <c r="DC841" t="e">
        <v>#N/A</v>
      </c>
      <c r="DD841" t="e">
        <v>#N/A</v>
      </c>
      <c r="DE841" t="e">
        <v>#N/A</v>
      </c>
      <c r="DF841" t="e">
        <v>#N/A</v>
      </c>
      <c r="DG841" t="e">
        <v>#N/A</v>
      </c>
      <c r="DH841" t="e">
        <v>#N/A</v>
      </c>
      <c r="DI841" t="e">
        <v>#N/A</v>
      </c>
    </row>
    <row r="842" spans="14:113">
      <c r="N842" t="str">
        <f t="shared" si="99"/>
        <v/>
      </c>
      <c r="O842" s="4" t="str">
        <f t="shared" si="100"/>
        <v>click</v>
      </c>
      <c r="P842" t="str">
        <f t="shared" si="101"/>
        <v>();</v>
      </c>
      <c r="Q842" t="str">
        <f t="shared" si="102"/>
        <v/>
      </c>
      <c r="S842" s="1" t="str">
        <f t="shared" si="98"/>
        <v/>
      </c>
      <c r="CT842" t="e">
        <v>#N/A</v>
      </c>
      <c r="CU842" t="e">
        <v>#N/A</v>
      </c>
      <c r="CV842" t="e">
        <v>#N/A</v>
      </c>
      <c r="CW842" t="e">
        <v>#N/A</v>
      </c>
      <c r="CX842" t="e">
        <v>#N/A</v>
      </c>
      <c r="CY842" t="e">
        <v>#N/A</v>
      </c>
      <c r="CZ842" t="e">
        <v>#N/A</v>
      </c>
      <c r="DA842" t="e">
        <v>#N/A</v>
      </c>
      <c r="DB842" t="e">
        <v>#N/A</v>
      </c>
      <c r="DC842" t="e">
        <v>#N/A</v>
      </c>
      <c r="DD842" t="e">
        <v>#N/A</v>
      </c>
      <c r="DE842" t="e">
        <v>#N/A</v>
      </c>
      <c r="DF842" t="e">
        <v>#N/A</v>
      </c>
      <c r="DG842" t="e">
        <v>#N/A</v>
      </c>
      <c r="DH842" t="e">
        <v>#N/A</v>
      </c>
      <c r="DI842" t="e">
        <v>#N/A</v>
      </c>
    </row>
    <row r="843" spans="14:113">
      <c r="N843" t="str">
        <f t="shared" si="99"/>
        <v/>
      </c>
      <c r="O843" s="4" t="str">
        <f t="shared" si="100"/>
        <v>click</v>
      </c>
      <c r="P843" t="str">
        <f t="shared" si="101"/>
        <v>();</v>
      </c>
      <c r="Q843" t="str">
        <f t="shared" si="102"/>
        <v/>
      </c>
      <c r="S843" s="1" t="str">
        <f t="shared" ref="S843:S906" si="104">IF(C843="Y",IF(D843&lt;&gt;"mat-select",IF(D843="End","",IF(O843="innerText",I843&amp;"="&amp;IF(C843="Y",IF(J843&lt;&gt;"Y",$S$8&amp;$R$9&amp;"."&amp;E843&amp;")."&amp;IF(OR(O843="click",O843="innerText"),O843&amp;"();",O843&amp;"("&amp;$Q$8&amp;"."&amp;E843&amp;");"),$S$7&amp;$R$9&amp;"."&amp;SUBSTITUTE(E843," ","")&amp;")."&amp;IF(O843="click",O843&amp;"();",O843&amp;"("&amp;"'"&amp;K843&amp;"'"&amp;");")),""),IF(C843="Y",IF(J843&lt;&gt;"Y",$S$8&amp;$R$9&amp;"."&amp;SUBSTITUTE(E843," ","")&amp;")."&amp;IF(OR(O843="click",O843="innerText"),O843&amp;"();",O843&amp;"("&amp;$Q$8&amp;"."&amp;SUBSTITUTE(E843," ","")&amp;");"),$S$7&amp;$R$9&amp;"."&amp;SUBSTITUTE(E843," ","")&amp;")."&amp;IF(O843="click",O843&amp;"();",O843&amp;"("&amp;"'"&amp;K843&amp;"'"&amp;");")),""))),"let form"&amp;Z843&amp;": String;"&amp;"for (let i = 1; i &lt; 30; i++) {"&amp;$S$8&amp;$R$9&amp;"."&amp;SUBSTITUTE(E843," ","")&amp;").click();"&amp;$CE$4&amp; "form"&amp;Z843&amp;"="&amp; $S$8&amp;$R$9&amp;"."&amp;SUBSTITUTE(E843," ","")&amp;").innerText();" &amp;"if ("&amp;"form"&amp;Z843&amp;"=="&amp; "Data[index]."&amp;SUBSTITUTE(E843," ","") &amp;"){"&amp;$CE$7),"")</f>
        <v/>
      </c>
      <c r="CT843" t="e">
        <v>#N/A</v>
      </c>
      <c r="CU843" t="e">
        <v>#N/A</v>
      </c>
      <c r="CV843" t="e">
        <v>#N/A</v>
      </c>
      <c r="CW843" t="e">
        <v>#N/A</v>
      </c>
      <c r="CX843" t="e">
        <v>#N/A</v>
      </c>
      <c r="CY843" t="e">
        <v>#N/A</v>
      </c>
      <c r="CZ843" t="e">
        <v>#N/A</v>
      </c>
      <c r="DA843" t="e">
        <v>#N/A</v>
      </c>
      <c r="DB843" t="e">
        <v>#N/A</v>
      </c>
      <c r="DC843" t="e">
        <v>#N/A</v>
      </c>
      <c r="DD843" t="e">
        <v>#N/A</v>
      </c>
      <c r="DE843" t="e">
        <v>#N/A</v>
      </c>
      <c r="DF843" t="e">
        <v>#N/A</v>
      </c>
      <c r="DG843" t="e">
        <v>#N/A</v>
      </c>
      <c r="DH843" t="e">
        <v>#N/A</v>
      </c>
      <c r="DI843" t="e">
        <v>#N/A</v>
      </c>
    </row>
    <row r="844" spans="14:113">
      <c r="N844" t="str">
        <f t="shared" si="99"/>
        <v/>
      </c>
      <c r="O844" s="4" t="str">
        <f t="shared" si="100"/>
        <v>click</v>
      </c>
      <c r="P844" t="str">
        <f t="shared" si="101"/>
        <v>();</v>
      </c>
      <c r="Q844" t="str">
        <f t="shared" si="102"/>
        <v/>
      </c>
      <c r="S844" s="1" t="str">
        <f t="shared" si="104"/>
        <v/>
      </c>
      <c r="CT844" t="e">
        <v>#N/A</v>
      </c>
      <c r="CU844" t="e">
        <v>#N/A</v>
      </c>
      <c r="CV844" t="e">
        <v>#N/A</v>
      </c>
      <c r="CW844" t="e">
        <v>#N/A</v>
      </c>
      <c r="CX844" t="e">
        <v>#N/A</v>
      </c>
      <c r="CY844" t="e">
        <v>#N/A</v>
      </c>
      <c r="CZ844" t="e">
        <v>#N/A</v>
      </c>
      <c r="DA844" t="e">
        <v>#N/A</v>
      </c>
      <c r="DB844" t="e">
        <v>#N/A</v>
      </c>
      <c r="DC844" t="e">
        <v>#N/A</v>
      </c>
      <c r="DD844" t="e">
        <v>#N/A</v>
      </c>
      <c r="DE844" t="e">
        <v>#N/A</v>
      </c>
      <c r="DF844" t="e">
        <v>#N/A</v>
      </c>
      <c r="DG844" t="e">
        <v>#N/A</v>
      </c>
      <c r="DH844" t="e">
        <v>#N/A</v>
      </c>
      <c r="DI844" t="e">
        <v>#N/A</v>
      </c>
    </row>
    <row r="845" spans="14:113">
      <c r="N845" t="str">
        <f t="shared" si="99"/>
        <v/>
      </c>
      <c r="O845" s="4" t="str">
        <f t="shared" si="100"/>
        <v>click</v>
      </c>
      <c r="P845" t="str">
        <f t="shared" si="101"/>
        <v>();</v>
      </c>
      <c r="Q845" t="str">
        <f t="shared" si="102"/>
        <v/>
      </c>
      <c r="S845" s="1" t="str">
        <f t="shared" si="104"/>
        <v/>
      </c>
      <c r="CT845" t="e">
        <v>#N/A</v>
      </c>
      <c r="CU845" t="e">
        <v>#N/A</v>
      </c>
      <c r="CV845" t="e">
        <v>#N/A</v>
      </c>
      <c r="CW845" t="e">
        <v>#N/A</v>
      </c>
      <c r="CX845" t="e">
        <v>#N/A</v>
      </c>
      <c r="CY845" t="e">
        <v>#N/A</v>
      </c>
      <c r="CZ845" t="e">
        <v>#N/A</v>
      </c>
      <c r="DA845" t="e">
        <v>#N/A</v>
      </c>
      <c r="DB845" t="e">
        <v>#N/A</v>
      </c>
      <c r="DC845" t="e">
        <v>#N/A</v>
      </c>
      <c r="DD845" t="e">
        <v>#N/A</v>
      </c>
      <c r="DE845" t="e">
        <v>#N/A</v>
      </c>
      <c r="DF845" t="e">
        <v>#N/A</v>
      </c>
      <c r="DG845" t="e">
        <v>#N/A</v>
      </c>
      <c r="DH845" t="e">
        <v>#N/A</v>
      </c>
      <c r="DI845" t="e">
        <v>#N/A</v>
      </c>
    </row>
    <row r="846" spans="14:113">
      <c r="N846" t="str">
        <f t="shared" si="99"/>
        <v/>
      </c>
      <c r="O846" s="4" t="str">
        <f t="shared" si="100"/>
        <v>click</v>
      </c>
      <c r="P846" t="str">
        <f t="shared" si="101"/>
        <v>();</v>
      </c>
      <c r="Q846" t="str">
        <f t="shared" si="102"/>
        <v/>
      </c>
      <c r="S846" s="1" t="str">
        <f t="shared" si="104"/>
        <v/>
      </c>
      <c r="CT846" t="e">
        <v>#N/A</v>
      </c>
      <c r="CU846" t="e">
        <v>#N/A</v>
      </c>
      <c r="CV846" t="e">
        <v>#N/A</v>
      </c>
      <c r="CW846" t="e">
        <v>#N/A</v>
      </c>
      <c r="CX846" t="e">
        <v>#N/A</v>
      </c>
      <c r="CY846" t="e">
        <v>#N/A</v>
      </c>
      <c r="CZ846" t="e">
        <v>#N/A</v>
      </c>
      <c r="DA846" t="e">
        <v>#N/A</v>
      </c>
      <c r="DB846" t="e">
        <v>#N/A</v>
      </c>
      <c r="DC846" t="e">
        <v>#N/A</v>
      </c>
      <c r="DD846" t="e">
        <v>#N/A</v>
      </c>
      <c r="DE846" t="e">
        <v>#N/A</v>
      </c>
      <c r="DF846" t="e">
        <v>#N/A</v>
      </c>
      <c r="DG846" t="e">
        <v>#N/A</v>
      </c>
      <c r="DH846" t="e">
        <v>#N/A</v>
      </c>
      <c r="DI846" t="e">
        <v>#N/A</v>
      </c>
    </row>
    <row r="847" spans="14:113">
      <c r="N847" t="str">
        <f t="shared" si="99"/>
        <v/>
      </c>
      <c r="O847" s="4" t="str">
        <f t="shared" si="100"/>
        <v>click</v>
      </c>
      <c r="P847" t="str">
        <f t="shared" si="101"/>
        <v>();</v>
      </c>
      <c r="Q847" t="str">
        <f t="shared" si="102"/>
        <v/>
      </c>
      <c r="S847" s="1" t="str">
        <f t="shared" si="104"/>
        <v/>
      </c>
      <c r="CT847" t="e">
        <v>#N/A</v>
      </c>
      <c r="CU847" t="e">
        <v>#N/A</v>
      </c>
      <c r="CV847" t="e">
        <v>#N/A</v>
      </c>
      <c r="CW847" t="e">
        <v>#N/A</v>
      </c>
      <c r="CX847" t="e">
        <v>#N/A</v>
      </c>
      <c r="CY847" t="e">
        <v>#N/A</v>
      </c>
      <c r="CZ847" t="e">
        <v>#N/A</v>
      </c>
      <c r="DA847" t="e">
        <v>#N/A</v>
      </c>
      <c r="DB847" t="e">
        <v>#N/A</v>
      </c>
      <c r="DC847" t="e">
        <v>#N/A</v>
      </c>
      <c r="DD847" t="e">
        <v>#N/A</v>
      </c>
      <c r="DE847" t="e">
        <v>#N/A</v>
      </c>
      <c r="DF847" t="e">
        <v>#N/A</v>
      </c>
      <c r="DG847" t="e">
        <v>#N/A</v>
      </c>
      <c r="DH847" t="e">
        <v>#N/A</v>
      </c>
      <c r="DI847" t="e">
        <v>#N/A</v>
      </c>
    </row>
    <row r="848" spans="14:113">
      <c r="N848" t="str">
        <f t="shared" si="99"/>
        <v/>
      </c>
      <c r="O848" s="4" t="str">
        <f t="shared" si="100"/>
        <v>click</v>
      </c>
      <c r="P848" t="str">
        <f t="shared" si="101"/>
        <v>();</v>
      </c>
      <c r="Q848" t="str">
        <f t="shared" si="102"/>
        <v/>
      </c>
      <c r="S848" s="1" t="str">
        <f t="shared" si="104"/>
        <v/>
      </c>
      <c r="CT848" t="e">
        <v>#N/A</v>
      </c>
      <c r="CU848" t="e">
        <v>#N/A</v>
      </c>
      <c r="CV848" t="e">
        <v>#N/A</v>
      </c>
      <c r="CW848" t="e">
        <v>#N/A</v>
      </c>
      <c r="CX848" t="e">
        <v>#N/A</v>
      </c>
      <c r="CY848" t="e">
        <v>#N/A</v>
      </c>
      <c r="CZ848" t="e">
        <v>#N/A</v>
      </c>
      <c r="DA848" t="e">
        <v>#N/A</v>
      </c>
      <c r="DB848" t="e">
        <v>#N/A</v>
      </c>
      <c r="DC848" t="e">
        <v>#N/A</v>
      </c>
      <c r="DD848" t="e">
        <v>#N/A</v>
      </c>
      <c r="DE848" t="e">
        <v>#N/A</v>
      </c>
      <c r="DF848" t="e">
        <v>#N/A</v>
      </c>
      <c r="DG848" t="e">
        <v>#N/A</v>
      </c>
      <c r="DH848" t="e">
        <v>#N/A</v>
      </c>
      <c r="DI848" t="e">
        <v>#N/A</v>
      </c>
    </row>
    <row r="849" spans="14:113">
      <c r="N849" t="str">
        <f t="shared" si="99"/>
        <v/>
      </c>
      <c r="O849" s="4" t="str">
        <f t="shared" si="100"/>
        <v>click</v>
      </c>
      <c r="P849" t="str">
        <f t="shared" si="101"/>
        <v>();</v>
      </c>
      <c r="Q849" t="str">
        <f t="shared" si="102"/>
        <v/>
      </c>
      <c r="S849" s="1" t="str">
        <f t="shared" si="104"/>
        <v/>
      </c>
      <c r="CT849" t="e">
        <v>#N/A</v>
      </c>
      <c r="CU849" t="e">
        <v>#N/A</v>
      </c>
      <c r="CV849" t="e">
        <v>#N/A</v>
      </c>
      <c r="CW849" t="e">
        <v>#N/A</v>
      </c>
      <c r="CX849" t="e">
        <v>#N/A</v>
      </c>
      <c r="CY849" t="e">
        <v>#N/A</v>
      </c>
      <c r="CZ849" t="e">
        <v>#N/A</v>
      </c>
      <c r="DA849" t="e">
        <v>#N/A</v>
      </c>
      <c r="DB849" t="e">
        <v>#N/A</v>
      </c>
      <c r="DC849" t="e">
        <v>#N/A</v>
      </c>
      <c r="DD849" t="e">
        <v>#N/A</v>
      </c>
      <c r="DE849" t="e">
        <v>#N/A</v>
      </c>
      <c r="DF849" t="e">
        <v>#N/A</v>
      </c>
      <c r="DG849" t="e">
        <v>#N/A</v>
      </c>
      <c r="DH849" t="e">
        <v>#N/A</v>
      </c>
      <c r="DI849" t="e">
        <v>#N/A</v>
      </c>
    </row>
    <row r="850" spans="14:113">
      <c r="N850" t="str">
        <f t="shared" si="99"/>
        <v/>
      </c>
      <c r="O850" s="4" t="str">
        <f t="shared" si="100"/>
        <v>click</v>
      </c>
      <c r="P850" t="str">
        <f t="shared" si="101"/>
        <v>();</v>
      </c>
      <c r="Q850" t="str">
        <f t="shared" si="102"/>
        <v/>
      </c>
      <c r="S850" s="1" t="str">
        <f t="shared" si="104"/>
        <v/>
      </c>
      <c r="CT850" t="e">
        <v>#N/A</v>
      </c>
      <c r="CU850" t="e">
        <v>#N/A</v>
      </c>
      <c r="CV850" t="e">
        <v>#N/A</v>
      </c>
      <c r="CW850" t="e">
        <v>#N/A</v>
      </c>
      <c r="CX850" t="e">
        <v>#N/A</v>
      </c>
      <c r="CY850" t="e">
        <v>#N/A</v>
      </c>
      <c r="CZ850" t="e">
        <v>#N/A</v>
      </c>
      <c r="DA850" t="e">
        <v>#N/A</v>
      </c>
      <c r="DB850" t="e">
        <v>#N/A</v>
      </c>
      <c r="DC850" t="e">
        <v>#N/A</v>
      </c>
      <c r="DD850" t="e">
        <v>#N/A</v>
      </c>
      <c r="DE850" t="e">
        <v>#N/A</v>
      </c>
      <c r="DF850" t="e">
        <v>#N/A</v>
      </c>
      <c r="DG850" t="e">
        <v>#N/A</v>
      </c>
      <c r="DH850" t="e">
        <v>#N/A</v>
      </c>
      <c r="DI850" t="e">
        <v>#N/A</v>
      </c>
    </row>
    <row r="851" spans="14:113">
      <c r="N851" t="str">
        <f t="shared" si="99"/>
        <v/>
      </c>
      <c r="O851" s="4" t="str">
        <f t="shared" si="100"/>
        <v>click</v>
      </c>
      <c r="P851" t="str">
        <f t="shared" si="101"/>
        <v>();</v>
      </c>
      <c r="S851" s="1" t="str">
        <f t="shared" si="104"/>
        <v/>
      </c>
      <c r="CT851" t="e">
        <v>#N/A</v>
      </c>
      <c r="CU851" t="e">
        <v>#N/A</v>
      </c>
      <c r="CV851" t="e">
        <v>#N/A</v>
      </c>
      <c r="CW851" t="e">
        <v>#N/A</v>
      </c>
      <c r="CX851" t="e">
        <v>#N/A</v>
      </c>
      <c r="CY851" t="e">
        <v>#N/A</v>
      </c>
      <c r="CZ851" t="e">
        <v>#N/A</v>
      </c>
      <c r="DA851" t="e">
        <v>#N/A</v>
      </c>
      <c r="DB851" t="e">
        <v>#N/A</v>
      </c>
      <c r="DC851" t="e">
        <v>#N/A</v>
      </c>
      <c r="DD851" t="e">
        <v>#N/A</v>
      </c>
      <c r="DE851" t="e">
        <v>#N/A</v>
      </c>
      <c r="DF851" t="e">
        <v>#N/A</v>
      </c>
      <c r="DG851" t="e">
        <v>#N/A</v>
      </c>
      <c r="DH851" t="e">
        <v>#N/A</v>
      </c>
      <c r="DI851" t="e">
        <v>#N/A</v>
      </c>
    </row>
    <row r="852" spans="14:113">
      <c r="N852" t="str">
        <f t="shared" si="99"/>
        <v/>
      </c>
      <c r="O852" s="4" t="str">
        <f t="shared" si="100"/>
        <v>click</v>
      </c>
      <c r="P852" t="str">
        <f t="shared" si="101"/>
        <v>();</v>
      </c>
      <c r="S852" s="1" t="str">
        <f t="shared" si="104"/>
        <v/>
      </c>
      <c r="CT852" t="e">
        <v>#N/A</v>
      </c>
      <c r="CU852" t="e">
        <v>#N/A</v>
      </c>
      <c r="CV852" t="e">
        <v>#N/A</v>
      </c>
      <c r="CW852" t="e">
        <v>#N/A</v>
      </c>
      <c r="CX852" t="e">
        <v>#N/A</v>
      </c>
      <c r="CY852" t="e">
        <v>#N/A</v>
      </c>
      <c r="CZ852" t="e">
        <v>#N/A</v>
      </c>
      <c r="DA852" t="e">
        <v>#N/A</v>
      </c>
      <c r="DB852" t="e">
        <v>#N/A</v>
      </c>
      <c r="DC852" t="e">
        <v>#N/A</v>
      </c>
      <c r="DD852" t="e">
        <v>#N/A</v>
      </c>
      <c r="DE852" t="e">
        <v>#N/A</v>
      </c>
      <c r="DF852" t="e">
        <v>#N/A</v>
      </c>
      <c r="DG852" t="e">
        <v>#N/A</v>
      </c>
      <c r="DH852" t="e">
        <v>#N/A</v>
      </c>
      <c r="DI852" t="e">
        <v>#N/A</v>
      </c>
    </row>
    <row r="853" spans="14:113">
      <c r="N853" t="str">
        <f t="shared" ref="N853:N916" si="105">IF(A853="Y",""""&amp;C853&amp;""""&amp;": "&amp;M853&amp;",","")</f>
        <v/>
      </c>
      <c r="O853" s="4" t="str">
        <f t="shared" ref="O853:O916" si="106">IF(D853="input","fill",IF(I853&lt;&gt;"","innerText",IF(J853="Y",$T$7,"click")))</f>
        <v>click</v>
      </c>
      <c r="P853" t="str">
        <f t="shared" ref="P853:P916" si="107">IF(OR(O853="Click",O853="innerText"),"();","("&amp;""""&amp;K853&amp;""""&amp;");")</f>
        <v>();</v>
      </c>
      <c r="S853" s="1" t="str">
        <f t="shared" si="104"/>
        <v/>
      </c>
      <c r="CT853" t="e">
        <v>#N/A</v>
      </c>
      <c r="CU853" t="e">
        <v>#N/A</v>
      </c>
      <c r="CV853" t="e">
        <v>#N/A</v>
      </c>
      <c r="CW853" t="e">
        <v>#N/A</v>
      </c>
      <c r="CX853" t="e">
        <v>#N/A</v>
      </c>
      <c r="CY853" t="e">
        <v>#N/A</v>
      </c>
      <c r="CZ853" t="e">
        <v>#N/A</v>
      </c>
      <c r="DA853" t="e">
        <v>#N/A</v>
      </c>
      <c r="DB853" t="e">
        <v>#N/A</v>
      </c>
      <c r="DC853" t="e">
        <v>#N/A</v>
      </c>
      <c r="DD853" t="e">
        <v>#N/A</v>
      </c>
      <c r="DE853" t="e">
        <v>#N/A</v>
      </c>
      <c r="DF853" t="e">
        <v>#N/A</v>
      </c>
      <c r="DG853" t="e">
        <v>#N/A</v>
      </c>
      <c r="DH853" t="e">
        <v>#N/A</v>
      </c>
      <c r="DI853" t="e">
        <v>#N/A</v>
      </c>
    </row>
    <row r="854" spans="14:113">
      <c r="N854" t="str">
        <f t="shared" si="105"/>
        <v/>
      </c>
      <c r="O854" s="4" t="str">
        <f t="shared" si="106"/>
        <v>click</v>
      </c>
      <c r="P854" t="str">
        <f t="shared" si="107"/>
        <v>();</v>
      </c>
      <c r="S854" s="1" t="str">
        <f t="shared" si="104"/>
        <v/>
      </c>
      <c r="CT854" t="e">
        <v>#N/A</v>
      </c>
      <c r="CU854" t="e">
        <v>#N/A</v>
      </c>
      <c r="CV854" t="e">
        <v>#N/A</v>
      </c>
      <c r="CW854" t="e">
        <v>#N/A</v>
      </c>
      <c r="CX854" t="e">
        <v>#N/A</v>
      </c>
      <c r="CY854" t="e">
        <v>#N/A</v>
      </c>
      <c r="CZ854" t="e">
        <v>#N/A</v>
      </c>
      <c r="DA854" t="e">
        <v>#N/A</v>
      </c>
      <c r="DB854" t="e">
        <v>#N/A</v>
      </c>
      <c r="DC854" t="e">
        <v>#N/A</v>
      </c>
      <c r="DD854" t="e">
        <v>#N/A</v>
      </c>
      <c r="DE854" t="e">
        <v>#N/A</v>
      </c>
      <c r="DF854" t="e">
        <v>#N/A</v>
      </c>
      <c r="DG854" t="e">
        <v>#N/A</v>
      </c>
      <c r="DH854" t="e">
        <v>#N/A</v>
      </c>
      <c r="DI854" t="e">
        <v>#N/A</v>
      </c>
    </row>
    <row r="855" spans="14:113">
      <c r="N855" t="str">
        <f t="shared" si="105"/>
        <v/>
      </c>
      <c r="O855" s="4" t="str">
        <f t="shared" si="106"/>
        <v>click</v>
      </c>
      <c r="P855" t="str">
        <f t="shared" si="107"/>
        <v>();</v>
      </c>
      <c r="S855" s="1" t="str">
        <f t="shared" si="104"/>
        <v/>
      </c>
      <c r="CT855" t="e">
        <v>#N/A</v>
      </c>
      <c r="CU855" t="e">
        <v>#N/A</v>
      </c>
      <c r="CV855" t="e">
        <v>#N/A</v>
      </c>
      <c r="CW855" t="e">
        <v>#N/A</v>
      </c>
      <c r="CX855" t="e">
        <v>#N/A</v>
      </c>
      <c r="CY855" t="e">
        <v>#N/A</v>
      </c>
      <c r="CZ855" t="e">
        <v>#N/A</v>
      </c>
      <c r="DA855" t="e">
        <v>#N/A</v>
      </c>
      <c r="DB855" t="e">
        <v>#N/A</v>
      </c>
      <c r="DC855" t="e">
        <v>#N/A</v>
      </c>
      <c r="DD855" t="e">
        <v>#N/A</v>
      </c>
      <c r="DE855" t="e">
        <v>#N/A</v>
      </c>
      <c r="DF855" t="e">
        <v>#N/A</v>
      </c>
      <c r="DG855" t="e">
        <v>#N/A</v>
      </c>
      <c r="DH855" t="e">
        <v>#N/A</v>
      </c>
      <c r="DI855" t="e">
        <v>#N/A</v>
      </c>
    </row>
    <row r="856" spans="14:113">
      <c r="N856" t="str">
        <f t="shared" si="105"/>
        <v/>
      </c>
      <c r="O856" s="4" t="str">
        <f t="shared" si="106"/>
        <v>click</v>
      </c>
      <c r="P856" t="str">
        <f t="shared" si="107"/>
        <v>();</v>
      </c>
      <c r="S856" s="1" t="str">
        <f t="shared" si="104"/>
        <v/>
      </c>
      <c r="CT856" t="e">
        <v>#N/A</v>
      </c>
      <c r="CU856" t="e">
        <v>#N/A</v>
      </c>
      <c r="CV856" t="e">
        <v>#N/A</v>
      </c>
      <c r="CW856" t="e">
        <v>#N/A</v>
      </c>
      <c r="CX856" t="e">
        <v>#N/A</v>
      </c>
      <c r="CY856" t="e">
        <v>#N/A</v>
      </c>
      <c r="CZ856" t="e">
        <v>#N/A</v>
      </c>
      <c r="DA856" t="e">
        <v>#N/A</v>
      </c>
      <c r="DB856" t="e">
        <v>#N/A</v>
      </c>
      <c r="DC856" t="e">
        <v>#N/A</v>
      </c>
      <c r="DD856" t="e">
        <v>#N/A</v>
      </c>
      <c r="DE856" t="e">
        <v>#N/A</v>
      </c>
      <c r="DF856" t="e">
        <v>#N/A</v>
      </c>
      <c r="DG856" t="e">
        <v>#N/A</v>
      </c>
      <c r="DH856" t="e">
        <v>#N/A</v>
      </c>
      <c r="DI856" t="e">
        <v>#N/A</v>
      </c>
    </row>
    <row r="857" spans="14:113">
      <c r="N857" t="str">
        <f t="shared" si="105"/>
        <v/>
      </c>
      <c r="O857" s="4" t="str">
        <f t="shared" si="106"/>
        <v>click</v>
      </c>
      <c r="P857" t="str">
        <f t="shared" si="107"/>
        <v>();</v>
      </c>
      <c r="S857" s="1" t="str">
        <f t="shared" si="104"/>
        <v/>
      </c>
      <c r="CT857" t="e">
        <v>#N/A</v>
      </c>
      <c r="CU857" t="e">
        <v>#N/A</v>
      </c>
      <c r="CV857" t="e">
        <v>#N/A</v>
      </c>
      <c r="CW857" t="e">
        <v>#N/A</v>
      </c>
      <c r="CX857" t="e">
        <v>#N/A</v>
      </c>
      <c r="CY857" t="e">
        <v>#N/A</v>
      </c>
      <c r="CZ857" t="e">
        <v>#N/A</v>
      </c>
      <c r="DA857" t="e">
        <v>#N/A</v>
      </c>
      <c r="DB857" t="e">
        <v>#N/A</v>
      </c>
      <c r="DC857" t="e">
        <v>#N/A</v>
      </c>
      <c r="DD857" t="e">
        <v>#N/A</v>
      </c>
      <c r="DE857" t="e">
        <v>#N/A</v>
      </c>
      <c r="DF857" t="e">
        <v>#N/A</v>
      </c>
      <c r="DG857" t="e">
        <v>#N/A</v>
      </c>
      <c r="DH857" t="e">
        <v>#N/A</v>
      </c>
      <c r="DI857" t="e">
        <v>#N/A</v>
      </c>
    </row>
    <row r="858" spans="14:113">
      <c r="N858" t="str">
        <f t="shared" si="105"/>
        <v/>
      </c>
      <c r="O858" s="4" t="str">
        <f t="shared" si="106"/>
        <v>click</v>
      </c>
      <c r="P858" t="str">
        <f t="shared" si="107"/>
        <v>();</v>
      </c>
      <c r="S858" s="1" t="str">
        <f t="shared" si="104"/>
        <v/>
      </c>
      <c r="CT858" t="e">
        <v>#N/A</v>
      </c>
      <c r="CU858" t="e">
        <v>#N/A</v>
      </c>
      <c r="CV858" t="e">
        <v>#N/A</v>
      </c>
      <c r="CW858" t="e">
        <v>#N/A</v>
      </c>
      <c r="CX858" t="e">
        <v>#N/A</v>
      </c>
      <c r="CY858" t="e">
        <v>#N/A</v>
      </c>
      <c r="CZ858" t="e">
        <v>#N/A</v>
      </c>
      <c r="DA858" t="e">
        <v>#N/A</v>
      </c>
      <c r="DB858" t="e">
        <v>#N/A</v>
      </c>
      <c r="DC858" t="e">
        <v>#N/A</v>
      </c>
      <c r="DD858" t="e">
        <v>#N/A</v>
      </c>
      <c r="DE858" t="e">
        <v>#N/A</v>
      </c>
      <c r="DF858" t="e">
        <v>#N/A</v>
      </c>
      <c r="DG858" t="e">
        <v>#N/A</v>
      </c>
      <c r="DH858" t="e">
        <v>#N/A</v>
      </c>
      <c r="DI858" t="e">
        <v>#N/A</v>
      </c>
    </row>
    <row r="859" spans="14:113">
      <c r="N859" t="str">
        <f t="shared" si="105"/>
        <v/>
      </c>
      <c r="O859" s="4" t="str">
        <f t="shared" si="106"/>
        <v>click</v>
      </c>
      <c r="P859" t="str">
        <f t="shared" si="107"/>
        <v>();</v>
      </c>
      <c r="S859" s="1" t="str">
        <f t="shared" si="104"/>
        <v/>
      </c>
      <c r="CT859" t="e">
        <v>#N/A</v>
      </c>
      <c r="CU859" t="e">
        <v>#N/A</v>
      </c>
      <c r="CV859" t="e">
        <v>#N/A</v>
      </c>
      <c r="CW859" t="e">
        <v>#N/A</v>
      </c>
      <c r="CX859" t="e">
        <v>#N/A</v>
      </c>
      <c r="CY859" t="e">
        <v>#N/A</v>
      </c>
      <c r="CZ859" t="e">
        <v>#N/A</v>
      </c>
      <c r="DA859" t="e">
        <v>#N/A</v>
      </c>
      <c r="DB859" t="e">
        <v>#N/A</v>
      </c>
      <c r="DC859" t="e">
        <v>#N/A</v>
      </c>
      <c r="DD859" t="e">
        <v>#N/A</v>
      </c>
      <c r="DE859" t="e">
        <v>#N/A</v>
      </c>
      <c r="DF859" t="e">
        <v>#N/A</v>
      </c>
      <c r="DG859" t="e">
        <v>#N/A</v>
      </c>
      <c r="DH859" t="e">
        <v>#N/A</v>
      </c>
      <c r="DI859" t="e">
        <v>#N/A</v>
      </c>
    </row>
    <row r="860" spans="14:113">
      <c r="N860" t="str">
        <f t="shared" si="105"/>
        <v/>
      </c>
      <c r="O860" s="4" t="str">
        <f t="shared" si="106"/>
        <v>click</v>
      </c>
      <c r="P860" t="str">
        <f t="shared" si="107"/>
        <v>();</v>
      </c>
      <c r="S860" s="1" t="str">
        <f t="shared" si="104"/>
        <v/>
      </c>
      <c r="CT860" t="e">
        <v>#N/A</v>
      </c>
      <c r="CU860" t="e">
        <v>#N/A</v>
      </c>
      <c r="CV860" t="e">
        <v>#N/A</v>
      </c>
      <c r="CW860" t="e">
        <v>#N/A</v>
      </c>
      <c r="CX860" t="e">
        <v>#N/A</v>
      </c>
      <c r="CY860" t="e">
        <v>#N/A</v>
      </c>
      <c r="CZ860" t="e">
        <v>#N/A</v>
      </c>
      <c r="DA860" t="e">
        <v>#N/A</v>
      </c>
      <c r="DB860" t="e">
        <v>#N/A</v>
      </c>
      <c r="DC860" t="e">
        <v>#N/A</v>
      </c>
      <c r="DD860" t="e">
        <v>#N/A</v>
      </c>
      <c r="DE860" t="e">
        <v>#N/A</v>
      </c>
      <c r="DF860" t="e">
        <v>#N/A</v>
      </c>
      <c r="DG860" t="e">
        <v>#N/A</v>
      </c>
      <c r="DH860" t="e">
        <v>#N/A</v>
      </c>
      <c r="DI860" t="e">
        <v>#N/A</v>
      </c>
    </row>
    <row r="861" spans="14:113">
      <c r="N861" t="str">
        <f t="shared" si="105"/>
        <v/>
      </c>
      <c r="O861" s="4" t="str">
        <f t="shared" si="106"/>
        <v>click</v>
      </c>
      <c r="P861" t="str">
        <f t="shared" si="107"/>
        <v>();</v>
      </c>
      <c r="S861" s="1" t="str">
        <f t="shared" si="104"/>
        <v/>
      </c>
      <c r="CT861" t="e">
        <v>#N/A</v>
      </c>
      <c r="CU861" t="e">
        <v>#N/A</v>
      </c>
      <c r="CV861" t="e">
        <v>#N/A</v>
      </c>
      <c r="CW861" t="e">
        <v>#N/A</v>
      </c>
      <c r="CX861" t="e">
        <v>#N/A</v>
      </c>
      <c r="CY861" t="e">
        <v>#N/A</v>
      </c>
      <c r="CZ861" t="e">
        <v>#N/A</v>
      </c>
      <c r="DA861" t="e">
        <v>#N/A</v>
      </c>
      <c r="DB861" t="e">
        <v>#N/A</v>
      </c>
      <c r="DC861" t="e">
        <v>#N/A</v>
      </c>
      <c r="DD861" t="e">
        <v>#N/A</v>
      </c>
      <c r="DE861" t="e">
        <v>#N/A</v>
      </c>
      <c r="DF861" t="e">
        <v>#N/A</v>
      </c>
      <c r="DG861" t="e">
        <v>#N/A</v>
      </c>
      <c r="DH861" t="e">
        <v>#N/A</v>
      </c>
      <c r="DI861" t="e">
        <v>#N/A</v>
      </c>
    </row>
    <row r="862" spans="14:113">
      <c r="N862" t="str">
        <f t="shared" si="105"/>
        <v/>
      </c>
      <c r="O862" s="4" t="str">
        <f t="shared" si="106"/>
        <v>click</v>
      </c>
      <c r="P862" t="str">
        <f t="shared" si="107"/>
        <v>();</v>
      </c>
      <c r="S862" s="1" t="str">
        <f t="shared" si="104"/>
        <v/>
      </c>
      <c r="CT862" t="e">
        <v>#N/A</v>
      </c>
      <c r="CU862" t="e">
        <v>#N/A</v>
      </c>
      <c r="CV862" t="e">
        <v>#N/A</v>
      </c>
      <c r="CW862" t="e">
        <v>#N/A</v>
      </c>
      <c r="CX862" t="e">
        <v>#N/A</v>
      </c>
      <c r="CY862" t="e">
        <v>#N/A</v>
      </c>
      <c r="CZ862" t="e">
        <v>#N/A</v>
      </c>
      <c r="DA862" t="e">
        <v>#N/A</v>
      </c>
      <c r="DB862" t="e">
        <v>#N/A</v>
      </c>
      <c r="DC862" t="e">
        <v>#N/A</v>
      </c>
      <c r="DD862" t="e">
        <v>#N/A</v>
      </c>
      <c r="DE862" t="e">
        <v>#N/A</v>
      </c>
      <c r="DF862" t="e">
        <v>#N/A</v>
      </c>
      <c r="DG862" t="e">
        <v>#N/A</v>
      </c>
      <c r="DH862" t="e">
        <v>#N/A</v>
      </c>
      <c r="DI862" t="e">
        <v>#N/A</v>
      </c>
    </row>
    <row r="863" spans="14:113">
      <c r="N863" t="str">
        <f t="shared" si="105"/>
        <v/>
      </c>
      <c r="O863" s="4" t="str">
        <f t="shared" si="106"/>
        <v>click</v>
      </c>
      <c r="P863" t="str">
        <f t="shared" si="107"/>
        <v>();</v>
      </c>
      <c r="S863" s="1" t="str">
        <f t="shared" si="104"/>
        <v/>
      </c>
      <c r="CT863" t="e">
        <v>#N/A</v>
      </c>
      <c r="CU863" t="e">
        <v>#N/A</v>
      </c>
      <c r="CV863" t="e">
        <v>#N/A</v>
      </c>
      <c r="CW863" t="e">
        <v>#N/A</v>
      </c>
      <c r="CX863" t="e">
        <v>#N/A</v>
      </c>
      <c r="CY863" t="e">
        <v>#N/A</v>
      </c>
      <c r="CZ863" t="e">
        <v>#N/A</v>
      </c>
      <c r="DA863" t="e">
        <v>#N/A</v>
      </c>
      <c r="DB863" t="e">
        <v>#N/A</v>
      </c>
      <c r="DC863" t="e">
        <v>#N/A</v>
      </c>
      <c r="DD863" t="e">
        <v>#N/A</v>
      </c>
      <c r="DE863" t="e">
        <v>#N/A</v>
      </c>
      <c r="DF863" t="e">
        <v>#N/A</v>
      </c>
      <c r="DG863" t="e">
        <v>#N/A</v>
      </c>
      <c r="DH863" t="e">
        <v>#N/A</v>
      </c>
      <c r="DI863" t="e">
        <v>#N/A</v>
      </c>
    </row>
    <row r="864" spans="14:113">
      <c r="N864" t="str">
        <f t="shared" si="105"/>
        <v/>
      </c>
      <c r="O864" s="4" t="str">
        <f t="shared" si="106"/>
        <v>click</v>
      </c>
      <c r="P864" t="str">
        <f t="shared" si="107"/>
        <v>();</v>
      </c>
      <c r="S864" s="1" t="str">
        <f t="shared" si="104"/>
        <v/>
      </c>
      <c r="CT864" t="e">
        <v>#N/A</v>
      </c>
      <c r="CU864" t="e">
        <v>#N/A</v>
      </c>
      <c r="CV864" t="e">
        <v>#N/A</v>
      </c>
      <c r="CW864" t="e">
        <v>#N/A</v>
      </c>
      <c r="CX864" t="e">
        <v>#N/A</v>
      </c>
      <c r="CY864" t="e">
        <v>#N/A</v>
      </c>
      <c r="CZ864" t="e">
        <v>#N/A</v>
      </c>
      <c r="DA864" t="e">
        <v>#N/A</v>
      </c>
      <c r="DB864" t="e">
        <v>#N/A</v>
      </c>
      <c r="DC864" t="e">
        <v>#N/A</v>
      </c>
      <c r="DD864" t="e">
        <v>#N/A</v>
      </c>
      <c r="DE864" t="e">
        <v>#N/A</v>
      </c>
      <c r="DF864" t="e">
        <v>#N/A</v>
      </c>
      <c r="DG864" t="e">
        <v>#N/A</v>
      </c>
      <c r="DH864" t="e">
        <v>#N/A</v>
      </c>
      <c r="DI864" t="e">
        <v>#N/A</v>
      </c>
    </row>
    <row r="865" spans="14:113">
      <c r="N865" t="str">
        <f t="shared" si="105"/>
        <v/>
      </c>
      <c r="O865" s="4" t="str">
        <f t="shared" si="106"/>
        <v>click</v>
      </c>
      <c r="P865" t="str">
        <f t="shared" si="107"/>
        <v>();</v>
      </c>
      <c r="S865" s="1" t="str">
        <f t="shared" si="104"/>
        <v/>
      </c>
      <c r="CT865" t="e">
        <v>#N/A</v>
      </c>
      <c r="CU865" t="e">
        <v>#N/A</v>
      </c>
      <c r="CV865" t="e">
        <v>#N/A</v>
      </c>
      <c r="CW865" t="e">
        <v>#N/A</v>
      </c>
      <c r="CX865" t="e">
        <v>#N/A</v>
      </c>
      <c r="CY865" t="e">
        <v>#N/A</v>
      </c>
      <c r="CZ865" t="e">
        <v>#N/A</v>
      </c>
      <c r="DA865" t="e">
        <v>#N/A</v>
      </c>
      <c r="DB865" t="e">
        <v>#N/A</v>
      </c>
      <c r="DC865" t="e">
        <v>#N/A</v>
      </c>
      <c r="DD865" t="e">
        <v>#N/A</v>
      </c>
      <c r="DE865" t="e">
        <v>#N/A</v>
      </c>
      <c r="DF865" t="e">
        <v>#N/A</v>
      </c>
      <c r="DG865" t="e">
        <v>#N/A</v>
      </c>
      <c r="DH865" t="e">
        <v>#N/A</v>
      </c>
      <c r="DI865" t="e">
        <v>#N/A</v>
      </c>
    </row>
    <row r="866" spans="14:113">
      <c r="N866" t="str">
        <f t="shared" si="105"/>
        <v/>
      </c>
      <c r="O866" s="4" t="str">
        <f t="shared" si="106"/>
        <v>click</v>
      </c>
      <c r="P866" t="str">
        <f t="shared" si="107"/>
        <v>();</v>
      </c>
      <c r="S866" s="1" t="str">
        <f t="shared" si="104"/>
        <v/>
      </c>
      <c r="CT866" t="e">
        <v>#N/A</v>
      </c>
      <c r="CU866" t="e">
        <v>#N/A</v>
      </c>
      <c r="CV866" t="e">
        <v>#N/A</v>
      </c>
      <c r="CW866" t="e">
        <v>#N/A</v>
      </c>
      <c r="CX866" t="e">
        <v>#N/A</v>
      </c>
      <c r="CY866" t="e">
        <v>#N/A</v>
      </c>
      <c r="CZ866" t="e">
        <v>#N/A</v>
      </c>
      <c r="DA866" t="e">
        <v>#N/A</v>
      </c>
      <c r="DB866" t="e">
        <v>#N/A</v>
      </c>
      <c r="DC866" t="e">
        <v>#N/A</v>
      </c>
      <c r="DD866" t="e">
        <v>#N/A</v>
      </c>
      <c r="DE866" t="e">
        <v>#N/A</v>
      </c>
      <c r="DF866" t="e">
        <v>#N/A</v>
      </c>
      <c r="DG866" t="e">
        <v>#N/A</v>
      </c>
      <c r="DH866" t="e">
        <v>#N/A</v>
      </c>
      <c r="DI866" t="e">
        <v>#N/A</v>
      </c>
    </row>
    <row r="867" spans="14:113">
      <c r="N867" t="str">
        <f t="shared" si="105"/>
        <v/>
      </c>
      <c r="O867" s="4" t="str">
        <f t="shared" si="106"/>
        <v>click</v>
      </c>
      <c r="P867" t="str">
        <f t="shared" si="107"/>
        <v>();</v>
      </c>
      <c r="S867" s="1" t="str">
        <f t="shared" si="104"/>
        <v/>
      </c>
      <c r="CT867" t="e">
        <v>#N/A</v>
      </c>
      <c r="CU867" t="e">
        <v>#N/A</v>
      </c>
      <c r="CV867" t="e">
        <v>#N/A</v>
      </c>
      <c r="CW867" t="e">
        <v>#N/A</v>
      </c>
      <c r="CX867" t="e">
        <v>#N/A</v>
      </c>
      <c r="CY867" t="e">
        <v>#N/A</v>
      </c>
      <c r="CZ867" t="e">
        <v>#N/A</v>
      </c>
      <c r="DA867" t="e">
        <v>#N/A</v>
      </c>
      <c r="DB867" t="e">
        <v>#N/A</v>
      </c>
      <c r="DC867" t="e">
        <v>#N/A</v>
      </c>
      <c r="DD867" t="e">
        <v>#N/A</v>
      </c>
      <c r="DE867" t="e">
        <v>#N/A</v>
      </c>
      <c r="DF867" t="e">
        <v>#N/A</v>
      </c>
      <c r="DG867" t="e">
        <v>#N/A</v>
      </c>
      <c r="DH867" t="e">
        <v>#N/A</v>
      </c>
      <c r="DI867" t="e">
        <v>#N/A</v>
      </c>
    </row>
    <row r="868" spans="14:113">
      <c r="N868" t="str">
        <f t="shared" si="105"/>
        <v/>
      </c>
      <c r="O868" s="4" t="str">
        <f t="shared" si="106"/>
        <v>click</v>
      </c>
      <c r="P868" t="str">
        <f t="shared" si="107"/>
        <v>();</v>
      </c>
      <c r="S868" s="1" t="str">
        <f t="shared" si="104"/>
        <v/>
      </c>
      <c r="CT868" t="e">
        <v>#N/A</v>
      </c>
      <c r="CU868" t="e">
        <v>#N/A</v>
      </c>
      <c r="CV868" t="e">
        <v>#N/A</v>
      </c>
      <c r="CW868" t="e">
        <v>#N/A</v>
      </c>
      <c r="CX868" t="e">
        <v>#N/A</v>
      </c>
      <c r="CY868" t="e">
        <v>#N/A</v>
      </c>
      <c r="CZ868" t="e">
        <v>#N/A</v>
      </c>
      <c r="DA868" t="e">
        <v>#N/A</v>
      </c>
      <c r="DB868" t="e">
        <v>#N/A</v>
      </c>
      <c r="DC868" t="e">
        <v>#N/A</v>
      </c>
      <c r="DD868" t="e">
        <v>#N/A</v>
      </c>
      <c r="DE868" t="e">
        <v>#N/A</v>
      </c>
      <c r="DF868" t="e">
        <v>#N/A</v>
      </c>
      <c r="DG868" t="e">
        <v>#N/A</v>
      </c>
      <c r="DH868" t="e">
        <v>#N/A</v>
      </c>
      <c r="DI868" t="e">
        <v>#N/A</v>
      </c>
    </row>
    <row r="869" spans="14:113">
      <c r="N869" t="str">
        <f t="shared" si="105"/>
        <v/>
      </c>
      <c r="O869" s="4" t="str">
        <f t="shared" si="106"/>
        <v>click</v>
      </c>
      <c r="P869" t="str">
        <f t="shared" si="107"/>
        <v>();</v>
      </c>
      <c r="S869" s="1" t="str">
        <f t="shared" si="104"/>
        <v/>
      </c>
      <c r="CT869" t="e">
        <v>#N/A</v>
      </c>
      <c r="CU869" t="e">
        <v>#N/A</v>
      </c>
      <c r="CV869" t="e">
        <v>#N/A</v>
      </c>
      <c r="CW869" t="e">
        <v>#N/A</v>
      </c>
      <c r="CX869" t="e">
        <v>#N/A</v>
      </c>
      <c r="CY869" t="e">
        <v>#N/A</v>
      </c>
      <c r="CZ869" t="e">
        <v>#N/A</v>
      </c>
      <c r="DA869" t="e">
        <v>#N/A</v>
      </c>
      <c r="DB869" t="e">
        <v>#N/A</v>
      </c>
      <c r="DC869" t="e">
        <v>#N/A</v>
      </c>
      <c r="DD869" t="e">
        <v>#N/A</v>
      </c>
      <c r="DE869" t="e">
        <v>#N/A</v>
      </c>
      <c r="DF869" t="e">
        <v>#N/A</v>
      </c>
      <c r="DG869" t="e">
        <v>#N/A</v>
      </c>
      <c r="DH869" t="e">
        <v>#N/A</v>
      </c>
      <c r="DI869" t="e">
        <v>#N/A</v>
      </c>
    </row>
    <row r="870" spans="14:113">
      <c r="N870" t="str">
        <f t="shared" si="105"/>
        <v/>
      </c>
      <c r="O870" s="4" t="str">
        <f t="shared" si="106"/>
        <v>click</v>
      </c>
      <c r="P870" t="str">
        <f t="shared" si="107"/>
        <v>();</v>
      </c>
      <c r="S870" s="1" t="str">
        <f t="shared" si="104"/>
        <v/>
      </c>
      <c r="CT870" t="e">
        <v>#N/A</v>
      </c>
      <c r="CU870" t="e">
        <v>#N/A</v>
      </c>
      <c r="CV870" t="e">
        <v>#N/A</v>
      </c>
      <c r="CW870" t="e">
        <v>#N/A</v>
      </c>
      <c r="CX870" t="e">
        <v>#N/A</v>
      </c>
      <c r="CY870" t="e">
        <v>#N/A</v>
      </c>
      <c r="CZ870" t="e">
        <v>#N/A</v>
      </c>
      <c r="DA870" t="e">
        <v>#N/A</v>
      </c>
      <c r="DB870" t="e">
        <v>#N/A</v>
      </c>
      <c r="DC870" t="e">
        <v>#N/A</v>
      </c>
      <c r="DD870" t="e">
        <v>#N/A</v>
      </c>
      <c r="DE870" t="e">
        <v>#N/A</v>
      </c>
      <c r="DF870" t="e">
        <v>#N/A</v>
      </c>
      <c r="DG870" t="e">
        <v>#N/A</v>
      </c>
      <c r="DH870" t="e">
        <v>#N/A</v>
      </c>
      <c r="DI870" t="e">
        <v>#N/A</v>
      </c>
    </row>
    <row r="871" spans="14:113">
      <c r="N871" t="str">
        <f t="shared" si="105"/>
        <v/>
      </c>
      <c r="O871" s="4" t="str">
        <f t="shared" si="106"/>
        <v>click</v>
      </c>
      <c r="P871" t="str">
        <f t="shared" si="107"/>
        <v>();</v>
      </c>
      <c r="S871" s="1" t="str">
        <f t="shared" si="104"/>
        <v/>
      </c>
      <c r="CT871" t="e">
        <v>#N/A</v>
      </c>
      <c r="CU871" t="e">
        <v>#N/A</v>
      </c>
      <c r="CV871" t="e">
        <v>#N/A</v>
      </c>
      <c r="CW871" t="e">
        <v>#N/A</v>
      </c>
      <c r="CX871" t="e">
        <v>#N/A</v>
      </c>
      <c r="CY871" t="e">
        <v>#N/A</v>
      </c>
      <c r="CZ871" t="e">
        <v>#N/A</v>
      </c>
      <c r="DA871" t="e">
        <v>#N/A</v>
      </c>
      <c r="DB871" t="e">
        <v>#N/A</v>
      </c>
      <c r="DC871" t="e">
        <v>#N/A</v>
      </c>
      <c r="DD871" t="e">
        <v>#N/A</v>
      </c>
      <c r="DE871" t="e">
        <v>#N/A</v>
      </c>
      <c r="DF871" t="e">
        <v>#N/A</v>
      </c>
      <c r="DG871" t="e">
        <v>#N/A</v>
      </c>
      <c r="DH871" t="e">
        <v>#N/A</v>
      </c>
      <c r="DI871" t="e">
        <v>#N/A</v>
      </c>
    </row>
    <row r="872" spans="14:113">
      <c r="N872" t="str">
        <f t="shared" si="105"/>
        <v/>
      </c>
      <c r="O872" s="4" t="str">
        <f t="shared" si="106"/>
        <v>click</v>
      </c>
      <c r="P872" t="str">
        <f t="shared" si="107"/>
        <v>();</v>
      </c>
      <c r="S872" s="1" t="str">
        <f t="shared" si="104"/>
        <v/>
      </c>
      <c r="CT872" t="e">
        <v>#N/A</v>
      </c>
      <c r="CU872" t="e">
        <v>#N/A</v>
      </c>
      <c r="CV872" t="e">
        <v>#N/A</v>
      </c>
      <c r="CW872" t="e">
        <v>#N/A</v>
      </c>
      <c r="CX872" t="e">
        <v>#N/A</v>
      </c>
      <c r="CY872" t="e">
        <v>#N/A</v>
      </c>
      <c r="CZ872" t="e">
        <v>#N/A</v>
      </c>
      <c r="DA872" t="e">
        <v>#N/A</v>
      </c>
      <c r="DB872" t="e">
        <v>#N/A</v>
      </c>
      <c r="DC872" t="e">
        <v>#N/A</v>
      </c>
      <c r="DD872" t="e">
        <v>#N/A</v>
      </c>
      <c r="DE872" t="e">
        <v>#N/A</v>
      </c>
      <c r="DF872" t="e">
        <v>#N/A</v>
      </c>
      <c r="DG872" t="e">
        <v>#N/A</v>
      </c>
      <c r="DH872" t="e">
        <v>#N/A</v>
      </c>
      <c r="DI872" t="e">
        <v>#N/A</v>
      </c>
    </row>
    <row r="873" spans="14:113">
      <c r="N873" t="str">
        <f t="shared" si="105"/>
        <v/>
      </c>
      <c r="O873" s="4" t="str">
        <f t="shared" si="106"/>
        <v>click</v>
      </c>
      <c r="P873" t="str">
        <f t="shared" si="107"/>
        <v>();</v>
      </c>
      <c r="S873" s="1" t="str">
        <f t="shared" si="104"/>
        <v/>
      </c>
      <c r="CT873" t="e">
        <v>#N/A</v>
      </c>
      <c r="CU873" t="e">
        <v>#N/A</v>
      </c>
      <c r="CV873" t="e">
        <v>#N/A</v>
      </c>
      <c r="CW873" t="e">
        <v>#N/A</v>
      </c>
      <c r="CX873" t="e">
        <v>#N/A</v>
      </c>
      <c r="CY873" t="e">
        <v>#N/A</v>
      </c>
      <c r="CZ873" t="e">
        <v>#N/A</v>
      </c>
      <c r="DA873" t="e">
        <v>#N/A</v>
      </c>
      <c r="DB873" t="e">
        <v>#N/A</v>
      </c>
      <c r="DC873" t="e">
        <v>#N/A</v>
      </c>
      <c r="DD873" t="e">
        <v>#N/A</v>
      </c>
      <c r="DE873" t="e">
        <v>#N/A</v>
      </c>
      <c r="DF873" t="e">
        <v>#N/A</v>
      </c>
      <c r="DG873" t="e">
        <v>#N/A</v>
      </c>
      <c r="DH873" t="e">
        <v>#N/A</v>
      </c>
      <c r="DI873" t="e">
        <v>#N/A</v>
      </c>
    </row>
    <row r="874" spans="14:113">
      <c r="N874" t="str">
        <f t="shared" si="105"/>
        <v/>
      </c>
      <c r="O874" s="4" t="str">
        <f t="shared" si="106"/>
        <v>click</v>
      </c>
      <c r="P874" t="str">
        <f t="shared" si="107"/>
        <v>();</v>
      </c>
      <c r="S874" s="1" t="str">
        <f t="shared" si="104"/>
        <v/>
      </c>
      <c r="CT874" t="e">
        <v>#N/A</v>
      </c>
      <c r="CU874" t="e">
        <v>#N/A</v>
      </c>
      <c r="CV874" t="e">
        <v>#N/A</v>
      </c>
      <c r="CW874" t="e">
        <v>#N/A</v>
      </c>
      <c r="CX874" t="e">
        <v>#N/A</v>
      </c>
      <c r="CY874" t="e">
        <v>#N/A</v>
      </c>
      <c r="CZ874" t="e">
        <v>#N/A</v>
      </c>
      <c r="DA874" t="e">
        <v>#N/A</v>
      </c>
      <c r="DB874" t="e">
        <v>#N/A</v>
      </c>
      <c r="DC874" t="e">
        <v>#N/A</v>
      </c>
      <c r="DD874" t="e">
        <v>#N/A</v>
      </c>
      <c r="DE874" t="e">
        <v>#N/A</v>
      </c>
      <c r="DF874" t="e">
        <v>#N/A</v>
      </c>
      <c r="DG874" t="e">
        <v>#N/A</v>
      </c>
      <c r="DH874" t="e">
        <v>#N/A</v>
      </c>
      <c r="DI874" t="e">
        <v>#N/A</v>
      </c>
    </row>
    <row r="875" spans="14:113">
      <c r="N875" t="str">
        <f t="shared" si="105"/>
        <v/>
      </c>
      <c r="O875" s="4" t="str">
        <f t="shared" si="106"/>
        <v>click</v>
      </c>
      <c r="P875" t="str">
        <f t="shared" si="107"/>
        <v>();</v>
      </c>
      <c r="S875" s="1" t="str">
        <f t="shared" si="104"/>
        <v/>
      </c>
      <c r="CT875" t="e">
        <v>#N/A</v>
      </c>
      <c r="CU875" t="e">
        <v>#N/A</v>
      </c>
      <c r="CV875" t="e">
        <v>#N/A</v>
      </c>
      <c r="CW875" t="e">
        <v>#N/A</v>
      </c>
      <c r="CX875" t="e">
        <v>#N/A</v>
      </c>
      <c r="CY875" t="e">
        <v>#N/A</v>
      </c>
      <c r="CZ875" t="e">
        <v>#N/A</v>
      </c>
      <c r="DA875" t="e">
        <v>#N/A</v>
      </c>
      <c r="DB875" t="e">
        <v>#N/A</v>
      </c>
      <c r="DC875" t="e">
        <v>#N/A</v>
      </c>
      <c r="DD875" t="e">
        <v>#N/A</v>
      </c>
      <c r="DE875" t="e">
        <v>#N/A</v>
      </c>
      <c r="DF875" t="e">
        <v>#N/A</v>
      </c>
      <c r="DG875" t="e">
        <v>#N/A</v>
      </c>
      <c r="DH875" t="e">
        <v>#N/A</v>
      </c>
      <c r="DI875" t="e">
        <v>#N/A</v>
      </c>
    </row>
    <row r="876" spans="14:113">
      <c r="N876" t="str">
        <f t="shared" si="105"/>
        <v/>
      </c>
      <c r="O876" s="4" t="str">
        <f t="shared" si="106"/>
        <v>click</v>
      </c>
      <c r="P876" t="str">
        <f t="shared" si="107"/>
        <v>();</v>
      </c>
      <c r="S876" s="1" t="str">
        <f t="shared" si="104"/>
        <v/>
      </c>
      <c r="CT876" t="e">
        <v>#N/A</v>
      </c>
      <c r="CU876" t="e">
        <v>#N/A</v>
      </c>
      <c r="CV876" t="e">
        <v>#N/A</v>
      </c>
      <c r="CW876" t="e">
        <v>#N/A</v>
      </c>
      <c r="CX876" t="e">
        <v>#N/A</v>
      </c>
      <c r="CY876" t="e">
        <v>#N/A</v>
      </c>
      <c r="CZ876" t="e">
        <v>#N/A</v>
      </c>
      <c r="DA876" t="e">
        <v>#N/A</v>
      </c>
      <c r="DB876" t="e">
        <v>#N/A</v>
      </c>
      <c r="DC876" t="e">
        <v>#N/A</v>
      </c>
      <c r="DD876" t="e">
        <v>#N/A</v>
      </c>
      <c r="DE876" t="e">
        <v>#N/A</v>
      </c>
      <c r="DF876" t="e">
        <v>#N/A</v>
      </c>
      <c r="DG876" t="e">
        <v>#N/A</v>
      </c>
      <c r="DH876" t="e">
        <v>#N/A</v>
      </c>
      <c r="DI876" t="e">
        <v>#N/A</v>
      </c>
    </row>
    <row r="877" spans="14:113">
      <c r="N877" t="str">
        <f t="shared" si="105"/>
        <v/>
      </c>
      <c r="O877" s="4" t="str">
        <f t="shared" si="106"/>
        <v>click</v>
      </c>
      <c r="P877" t="str">
        <f t="shared" si="107"/>
        <v>();</v>
      </c>
      <c r="S877" s="1" t="str">
        <f t="shared" si="104"/>
        <v/>
      </c>
      <c r="CT877" t="e">
        <v>#N/A</v>
      </c>
      <c r="CU877" t="e">
        <v>#N/A</v>
      </c>
      <c r="CV877" t="e">
        <v>#N/A</v>
      </c>
      <c r="CW877" t="e">
        <v>#N/A</v>
      </c>
      <c r="CX877" t="e">
        <v>#N/A</v>
      </c>
      <c r="CY877" t="e">
        <v>#N/A</v>
      </c>
      <c r="CZ877" t="e">
        <v>#N/A</v>
      </c>
      <c r="DA877" t="e">
        <v>#N/A</v>
      </c>
      <c r="DB877" t="e">
        <v>#N/A</v>
      </c>
      <c r="DC877" t="e">
        <v>#N/A</v>
      </c>
      <c r="DD877" t="e">
        <v>#N/A</v>
      </c>
      <c r="DE877" t="e">
        <v>#N/A</v>
      </c>
      <c r="DF877" t="e">
        <v>#N/A</v>
      </c>
      <c r="DG877" t="e">
        <v>#N/A</v>
      </c>
      <c r="DH877" t="e">
        <v>#N/A</v>
      </c>
      <c r="DI877" t="e">
        <v>#N/A</v>
      </c>
    </row>
    <row r="878" spans="14:113">
      <c r="N878" t="str">
        <f t="shared" si="105"/>
        <v/>
      </c>
      <c r="O878" s="4" t="str">
        <f t="shared" si="106"/>
        <v>click</v>
      </c>
      <c r="P878" t="str">
        <f t="shared" si="107"/>
        <v>();</v>
      </c>
      <c r="S878" s="1" t="str">
        <f t="shared" si="104"/>
        <v/>
      </c>
      <c r="CT878" t="e">
        <v>#N/A</v>
      </c>
      <c r="CU878" t="e">
        <v>#N/A</v>
      </c>
      <c r="CV878" t="e">
        <v>#N/A</v>
      </c>
      <c r="CW878" t="e">
        <v>#N/A</v>
      </c>
      <c r="CX878" t="e">
        <v>#N/A</v>
      </c>
      <c r="CY878" t="e">
        <v>#N/A</v>
      </c>
      <c r="CZ878" t="e">
        <v>#N/A</v>
      </c>
      <c r="DA878" t="e">
        <v>#N/A</v>
      </c>
      <c r="DB878" t="e">
        <v>#N/A</v>
      </c>
      <c r="DC878" t="e">
        <v>#N/A</v>
      </c>
      <c r="DD878" t="e">
        <v>#N/A</v>
      </c>
      <c r="DE878" t="e">
        <v>#N/A</v>
      </c>
      <c r="DF878" t="e">
        <v>#N/A</v>
      </c>
      <c r="DG878" t="e">
        <v>#N/A</v>
      </c>
      <c r="DH878" t="e">
        <v>#N/A</v>
      </c>
      <c r="DI878" t="e">
        <v>#N/A</v>
      </c>
    </row>
    <row r="879" spans="14:113">
      <c r="N879" t="str">
        <f t="shared" si="105"/>
        <v/>
      </c>
      <c r="O879" s="4" t="str">
        <f t="shared" si="106"/>
        <v>click</v>
      </c>
      <c r="P879" t="str">
        <f t="shared" si="107"/>
        <v>();</v>
      </c>
      <c r="S879" s="1" t="str">
        <f t="shared" si="104"/>
        <v/>
      </c>
      <c r="CT879" t="e">
        <v>#N/A</v>
      </c>
      <c r="CU879" t="e">
        <v>#N/A</v>
      </c>
      <c r="CV879" t="e">
        <v>#N/A</v>
      </c>
      <c r="CW879" t="e">
        <v>#N/A</v>
      </c>
      <c r="CX879" t="e">
        <v>#N/A</v>
      </c>
      <c r="CY879" t="e">
        <v>#N/A</v>
      </c>
      <c r="CZ879" t="e">
        <v>#N/A</v>
      </c>
      <c r="DA879" t="e">
        <v>#N/A</v>
      </c>
      <c r="DB879" t="e">
        <v>#N/A</v>
      </c>
      <c r="DC879" t="e">
        <v>#N/A</v>
      </c>
      <c r="DD879" t="e">
        <v>#N/A</v>
      </c>
      <c r="DE879" t="e">
        <v>#N/A</v>
      </c>
      <c r="DF879" t="e">
        <v>#N/A</v>
      </c>
      <c r="DG879" t="e">
        <v>#N/A</v>
      </c>
      <c r="DH879" t="e">
        <v>#N/A</v>
      </c>
      <c r="DI879" t="e">
        <v>#N/A</v>
      </c>
    </row>
    <row r="880" spans="14:113">
      <c r="N880" t="str">
        <f t="shared" si="105"/>
        <v/>
      </c>
      <c r="O880" s="4" t="str">
        <f t="shared" si="106"/>
        <v>click</v>
      </c>
      <c r="P880" t="str">
        <f t="shared" si="107"/>
        <v>();</v>
      </c>
      <c r="S880" s="1" t="str">
        <f t="shared" si="104"/>
        <v/>
      </c>
      <c r="CT880" t="e">
        <v>#N/A</v>
      </c>
      <c r="CU880" t="e">
        <v>#N/A</v>
      </c>
      <c r="CV880" t="e">
        <v>#N/A</v>
      </c>
      <c r="CW880" t="e">
        <v>#N/A</v>
      </c>
      <c r="CX880" t="e">
        <v>#N/A</v>
      </c>
      <c r="CY880" t="e">
        <v>#N/A</v>
      </c>
      <c r="CZ880" t="e">
        <v>#N/A</v>
      </c>
      <c r="DA880" t="e">
        <v>#N/A</v>
      </c>
      <c r="DB880" t="e">
        <v>#N/A</v>
      </c>
      <c r="DC880" t="e">
        <v>#N/A</v>
      </c>
      <c r="DD880" t="e">
        <v>#N/A</v>
      </c>
      <c r="DE880" t="e">
        <v>#N/A</v>
      </c>
      <c r="DF880" t="e">
        <v>#N/A</v>
      </c>
      <c r="DG880" t="e">
        <v>#N/A</v>
      </c>
      <c r="DH880" t="e">
        <v>#N/A</v>
      </c>
      <c r="DI880" t="e">
        <v>#N/A</v>
      </c>
    </row>
    <row r="881" spans="14:113">
      <c r="N881" t="str">
        <f t="shared" si="105"/>
        <v/>
      </c>
      <c r="O881" s="4" t="str">
        <f t="shared" si="106"/>
        <v>click</v>
      </c>
      <c r="P881" t="str">
        <f t="shared" si="107"/>
        <v>();</v>
      </c>
      <c r="S881" s="1" t="str">
        <f t="shared" si="104"/>
        <v/>
      </c>
      <c r="CT881" t="e">
        <v>#N/A</v>
      </c>
      <c r="CU881" t="e">
        <v>#N/A</v>
      </c>
      <c r="CV881" t="e">
        <v>#N/A</v>
      </c>
      <c r="CW881" t="e">
        <v>#N/A</v>
      </c>
      <c r="CX881" t="e">
        <v>#N/A</v>
      </c>
      <c r="CY881" t="e">
        <v>#N/A</v>
      </c>
      <c r="CZ881" t="e">
        <v>#N/A</v>
      </c>
      <c r="DA881" t="e">
        <v>#N/A</v>
      </c>
      <c r="DB881" t="e">
        <v>#N/A</v>
      </c>
      <c r="DC881" t="e">
        <v>#N/A</v>
      </c>
      <c r="DD881" t="e">
        <v>#N/A</v>
      </c>
      <c r="DE881" t="e">
        <v>#N/A</v>
      </c>
      <c r="DF881" t="e">
        <v>#N/A</v>
      </c>
      <c r="DG881" t="e">
        <v>#N/A</v>
      </c>
      <c r="DH881" t="e">
        <v>#N/A</v>
      </c>
      <c r="DI881" t="e">
        <v>#N/A</v>
      </c>
    </row>
    <row r="882" spans="14:113">
      <c r="N882" t="str">
        <f t="shared" si="105"/>
        <v/>
      </c>
      <c r="O882" s="4" t="str">
        <f t="shared" si="106"/>
        <v>click</v>
      </c>
      <c r="P882" t="str">
        <f t="shared" si="107"/>
        <v>();</v>
      </c>
      <c r="S882" s="1" t="str">
        <f t="shared" si="104"/>
        <v/>
      </c>
      <c r="CT882" t="e">
        <v>#N/A</v>
      </c>
      <c r="CU882" t="e">
        <v>#N/A</v>
      </c>
      <c r="CV882" t="e">
        <v>#N/A</v>
      </c>
      <c r="CW882" t="e">
        <v>#N/A</v>
      </c>
      <c r="CX882" t="e">
        <v>#N/A</v>
      </c>
      <c r="CY882" t="e">
        <v>#N/A</v>
      </c>
      <c r="CZ882" t="e">
        <v>#N/A</v>
      </c>
      <c r="DA882" t="e">
        <v>#N/A</v>
      </c>
      <c r="DB882" t="e">
        <v>#N/A</v>
      </c>
      <c r="DC882" t="e">
        <v>#N/A</v>
      </c>
      <c r="DD882" t="e">
        <v>#N/A</v>
      </c>
      <c r="DE882" t="e">
        <v>#N/A</v>
      </c>
      <c r="DF882" t="e">
        <v>#N/A</v>
      </c>
      <c r="DG882" t="e">
        <v>#N/A</v>
      </c>
      <c r="DH882" t="e">
        <v>#N/A</v>
      </c>
      <c r="DI882" t="e">
        <v>#N/A</v>
      </c>
    </row>
    <row r="883" spans="14:113">
      <c r="N883" t="str">
        <f t="shared" si="105"/>
        <v/>
      </c>
      <c r="O883" s="4" t="str">
        <f t="shared" si="106"/>
        <v>click</v>
      </c>
      <c r="P883" t="str">
        <f t="shared" si="107"/>
        <v>();</v>
      </c>
      <c r="S883" s="1" t="str">
        <f t="shared" si="104"/>
        <v/>
      </c>
      <c r="CT883" t="e">
        <v>#N/A</v>
      </c>
      <c r="CU883" t="e">
        <v>#N/A</v>
      </c>
      <c r="CV883" t="e">
        <v>#N/A</v>
      </c>
      <c r="CW883" t="e">
        <v>#N/A</v>
      </c>
      <c r="CX883" t="e">
        <v>#N/A</v>
      </c>
      <c r="CY883" t="e">
        <v>#N/A</v>
      </c>
      <c r="CZ883" t="e">
        <v>#N/A</v>
      </c>
      <c r="DA883" t="e">
        <v>#N/A</v>
      </c>
      <c r="DB883" t="e">
        <v>#N/A</v>
      </c>
      <c r="DC883" t="e">
        <v>#N/A</v>
      </c>
      <c r="DD883" t="e">
        <v>#N/A</v>
      </c>
      <c r="DE883" t="e">
        <v>#N/A</v>
      </c>
      <c r="DF883" t="e">
        <v>#N/A</v>
      </c>
      <c r="DG883" t="e">
        <v>#N/A</v>
      </c>
      <c r="DH883" t="e">
        <v>#N/A</v>
      </c>
      <c r="DI883" t="e">
        <v>#N/A</v>
      </c>
    </row>
    <row r="884" spans="14:113">
      <c r="N884" t="str">
        <f t="shared" si="105"/>
        <v/>
      </c>
      <c r="O884" s="4" t="str">
        <f t="shared" si="106"/>
        <v>click</v>
      </c>
      <c r="P884" t="str">
        <f t="shared" si="107"/>
        <v>();</v>
      </c>
      <c r="S884" s="1" t="str">
        <f t="shared" si="104"/>
        <v/>
      </c>
      <c r="CT884" t="e">
        <v>#N/A</v>
      </c>
      <c r="CU884" t="e">
        <v>#N/A</v>
      </c>
      <c r="CV884" t="e">
        <v>#N/A</v>
      </c>
      <c r="CW884" t="e">
        <v>#N/A</v>
      </c>
      <c r="CX884" t="e">
        <v>#N/A</v>
      </c>
      <c r="CY884" t="e">
        <v>#N/A</v>
      </c>
      <c r="CZ884" t="e">
        <v>#N/A</v>
      </c>
      <c r="DA884" t="e">
        <v>#N/A</v>
      </c>
      <c r="DB884" t="e">
        <v>#N/A</v>
      </c>
      <c r="DC884" t="e">
        <v>#N/A</v>
      </c>
      <c r="DD884" t="e">
        <v>#N/A</v>
      </c>
      <c r="DE884" t="e">
        <v>#N/A</v>
      </c>
      <c r="DF884" t="e">
        <v>#N/A</v>
      </c>
      <c r="DG884" t="e">
        <v>#N/A</v>
      </c>
      <c r="DH884" t="e">
        <v>#N/A</v>
      </c>
      <c r="DI884" t="e">
        <v>#N/A</v>
      </c>
    </row>
    <row r="885" spans="14:113">
      <c r="N885" t="str">
        <f t="shared" si="105"/>
        <v/>
      </c>
      <c r="O885" s="4" t="str">
        <f t="shared" si="106"/>
        <v>click</v>
      </c>
      <c r="P885" t="str">
        <f t="shared" si="107"/>
        <v>();</v>
      </c>
      <c r="S885" s="1" t="str">
        <f t="shared" si="104"/>
        <v/>
      </c>
      <c r="CT885" t="e">
        <v>#N/A</v>
      </c>
      <c r="CU885" t="e">
        <v>#N/A</v>
      </c>
      <c r="CV885" t="e">
        <v>#N/A</v>
      </c>
      <c r="CW885" t="e">
        <v>#N/A</v>
      </c>
      <c r="CX885" t="e">
        <v>#N/A</v>
      </c>
      <c r="CY885" t="e">
        <v>#N/A</v>
      </c>
      <c r="CZ885" t="e">
        <v>#N/A</v>
      </c>
      <c r="DA885" t="e">
        <v>#N/A</v>
      </c>
      <c r="DB885" t="e">
        <v>#N/A</v>
      </c>
      <c r="DC885" t="e">
        <v>#N/A</v>
      </c>
      <c r="DD885" t="e">
        <v>#N/A</v>
      </c>
      <c r="DE885" t="e">
        <v>#N/A</v>
      </c>
      <c r="DF885" t="e">
        <v>#N/A</v>
      </c>
      <c r="DG885" t="e">
        <v>#N/A</v>
      </c>
      <c r="DH885" t="e">
        <v>#N/A</v>
      </c>
      <c r="DI885" t="e">
        <v>#N/A</v>
      </c>
    </row>
    <row r="886" spans="14:113">
      <c r="N886" t="str">
        <f t="shared" si="105"/>
        <v/>
      </c>
      <c r="O886" s="4" t="str">
        <f t="shared" si="106"/>
        <v>click</v>
      </c>
      <c r="P886" t="str">
        <f t="shared" si="107"/>
        <v>();</v>
      </c>
      <c r="S886" s="1" t="str">
        <f t="shared" si="104"/>
        <v/>
      </c>
      <c r="CT886" t="e">
        <v>#N/A</v>
      </c>
      <c r="CU886" t="e">
        <v>#N/A</v>
      </c>
      <c r="CV886" t="e">
        <v>#N/A</v>
      </c>
      <c r="CW886" t="e">
        <v>#N/A</v>
      </c>
      <c r="CX886" t="e">
        <v>#N/A</v>
      </c>
      <c r="CY886" t="e">
        <v>#N/A</v>
      </c>
      <c r="CZ886" t="e">
        <v>#N/A</v>
      </c>
      <c r="DA886" t="e">
        <v>#N/A</v>
      </c>
      <c r="DB886" t="e">
        <v>#N/A</v>
      </c>
      <c r="DC886" t="e">
        <v>#N/A</v>
      </c>
      <c r="DD886" t="e">
        <v>#N/A</v>
      </c>
      <c r="DE886" t="e">
        <v>#N/A</v>
      </c>
      <c r="DF886" t="e">
        <v>#N/A</v>
      </c>
      <c r="DG886" t="e">
        <v>#N/A</v>
      </c>
      <c r="DH886" t="e">
        <v>#N/A</v>
      </c>
      <c r="DI886" t="e">
        <v>#N/A</v>
      </c>
    </row>
    <row r="887" spans="14:113">
      <c r="N887" t="str">
        <f t="shared" si="105"/>
        <v/>
      </c>
      <c r="O887" s="4" t="str">
        <f t="shared" si="106"/>
        <v>click</v>
      </c>
      <c r="P887" t="str">
        <f t="shared" si="107"/>
        <v>();</v>
      </c>
      <c r="S887" s="1" t="str">
        <f t="shared" si="104"/>
        <v/>
      </c>
      <c r="CT887" t="e">
        <v>#N/A</v>
      </c>
      <c r="CU887" t="e">
        <v>#N/A</v>
      </c>
      <c r="CV887" t="e">
        <v>#N/A</v>
      </c>
      <c r="CW887" t="e">
        <v>#N/A</v>
      </c>
      <c r="CX887" t="e">
        <v>#N/A</v>
      </c>
      <c r="CY887" t="e">
        <v>#N/A</v>
      </c>
      <c r="CZ887" t="e">
        <v>#N/A</v>
      </c>
      <c r="DA887" t="e">
        <v>#N/A</v>
      </c>
      <c r="DB887" t="e">
        <v>#N/A</v>
      </c>
      <c r="DC887" t="e">
        <v>#N/A</v>
      </c>
      <c r="DD887" t="e">
        <v>#N/A</v>
      </c>
      <c r="DE887" t="e">
        <v>#N/A</v>
      </c>
      <c r="DF887" t="e">
        <v>#N/A</v>
      </c>
      <c r="DG887" t="e">
        <v>#N/A</v>
      </c>
      <c r="DH887" t="e">
        <v>#N/A</v>
      </c>
      <c r="DI887" t="e">
        <v>#N/A</v>
      </c>
    </row>
    <row r="888" spans="14:113">
      <c r="N888" t="str">
        <f t="shared" si="105"/>
        <v/>
      </c>
      <c r="O888" s="4" t="str">
        <f t="shared" si="106"/>
        <v>click</v>
      </c>
      <c r="P888" t="str">
        <f t="shared" si="107"/>
        <v>();</v>
      </c>
      <c r="S888" s="1" t="str">
        <f t="shared" si="104"/>
        <v/>
      </c>
      <c r="CT888" t="e">
        <v>#N/A</v>
      </c>
      <c r="CU888" t="e">
        <v>#N/A</v>
      </c>
      <c r="CV888" t="e">
        <v>#N/A</v>
      </c>
      <c r="CW888" t="e">
        <v>#N/A</v>
      </c>
      <c r="CX888" t="e">
        <v>#N/A</v>
      </c>
      <c r="CY888" t="e">
        <v>#N/A</v>
      </c>
      <c r="CZ888" t="e">
        <v>#N/A</v>
      </c>
      <c r="DA888" t="e">
        <v>#N/A</v>
      </c>
      <c r="DB888" t="e">
        <v>#N/A</v>
      </c>
      <c r="DC888" t="e">
        <v>#N/A</v>
      </c>
      <c r="DD888" t="e">
        <v>#N/A</v>
      </c>
      <c r="DE888" t="e">
        <v>#N/A</v>
      </c>
      <c r="DF888" t="e">
        <v>#N/A</v>
      </c>
      <c r="DG888" t="e">
        <v>#N/A</v>
      </c>
      <c r="DH888" t="e">
        <v>#N/A</v>
      </c>
      <c r="DI888" t="e">
        <v>#N/A</v>
      </c>
    </row>
    <row r="889" spans="14:113">
      <c r="N889" t="str">
        <f t="shared" si="105"/>
        <v/>
      </c>
      <c r="O889" s="4" t="str">
        <f t="shared" si="106"/>
        <v>click</v>
      </c>
      <c r="P889" t="str">
        <f t="shared" si="107"/>
        <v>();</v>
      </c>
      <c r="S889" s="1" t="str">
        <f t="shared" si="104"/>
        <v/>
      </c>
      <c r="CT889" t="e">
        <v>#N/A</v>
      </c>
      <c r="CU889" t="e">
        <v>#N/A</v>
      </c>
      <c r="CV889" t="e">
        <v>#N/A</v>
      </c>
      <c r="CW889" t="e">
        <v>#N/A</v>
      </c>
      <c r="CX889" t="e">
        <v>#N/A</v>
      </c>
      <c r="CY889" t="e">
        <v>#N/A</v>
      </c>
      <c r="CZ889" t="e">
        <v>#N/A</v>
      </c>
      <c r="DA889" t="e">
        <v>#N/A</v>
      </c>
      <c r="DB889" t="e">
        <v>#N/A</v>
      </c>
      <c r="DC889" t="e">
        <v>#N/A</v>
      </c>
      <c r="DD889" t="e">
        <v>#N/A</v>
      </c>
      <c r="DE889" t="e">
        <v>#N/A</v>
      </c>
      <c r="DF889" t="e">
        <v>#N/A</v>
      </c>
      <c r="DG889" t="e">
        <v>#N/A</v>
      </c>
      <c r="DH889" t="e">
        <v>#N/A</v>
      </c>
      <c r="DI889" t="e">
        <v>#N/A</v>
      </c>
    </row>
    <row r="890" spans="14:113">
      <c r="N890" t="str">
        <f t="shared" si="105"/>
        <v/>
      </c>
      <c r="O890" s="4" t="str">
        <f t="shared" si="106"/>
        <v>click</v>
      </c>
      <c r="P890" t="str">
        <f t="shared" si="107"/>
        <v>();</v>
      </c>
      <c r="S890" s="1" t="str">
        <f t="shared" si="104"/>
        <v/>
      </c>
      <c r="CT890" t="e">
        <v>#N/A</v>
      </c>
      <c r="CU890" t="e">
        <v>#N/A</v>
      </c>
      <c r="CV890" t="e">
        <v>#N/A</v>
      </c>
      <c r="CW890" t="e">
        <v>#N/A</v>
      </c>
      <c r="CX890" t="e">
        <v>#N/A</v>
      </c>
      <c r="CY890" t="e">
        <v>#N/A</v>
      </c>
      <c r="CZ890" t="e">
        <v>#N/A</v>
      </c>
      <c r="DA890" t="e">
        <v>#N/A</v>
      </c>
      <c r="DB890" t="e">
        <v>#N/A</v>
      </c>
      <c r="DC890" t="e">
        <v>#N/A</v>
      </c>
      <c r="DD890" t="e">
        <v>#N/A</v>
      </c>
      <c r="DE890" t="e">
        <v>#N/A</v>
      </c>
      <c r="DF890" t="e">
        <v>#N/A</v>
      </c>
      <c r="DG890" t="e">
        <v>#N/A</v>
      </c>
      <c r="DH890" t="e">
        <v>#N/A</v>
      </c>
      <c r="DI890" t="e">
        <v>#N/A</v>
      </c>
    </row>
    <row r="891" spans="14:113">
      <c r="N891" t="str">
        <f t="shared" si="105"/>
        <v/>
      </c>
      <c r="O891" s="4" t="str">
        <f t="shared" si="106"/>
        <v>click</v>
      </c>
      <c r="P891" t="str">
        <f t="shared" si="107"/>
        <v>();</v>
      </c>
      <c r="S891" s="1" t="str">
        <f t="shared" si="104"/>
        <v/>
      </c>
      <c r="CT891" t="e">
        <v>#N/A</v>
      </c>
      <c r="CU891" t="e">
        <v>#N/A</v>
      </c>
      <c r="CV891" t="e">
        <v>#N/A</v>
      </c>
      <c r="CW891" t="e">
        <v>#N/A</v>
      </c>
      <c r="CX891" t="e">
        <v>#N/A</v>
      </c>
      <c r="CY891" t="e">
        <v>#N/A</v>
      </c>
      <c r="CZ891" t="e">
        <v>#N/A</v>
      </c>
      <c r="DA891" t="e">
        <v>#N/A</v>
      </c>
      <c r="DB891" t="e">
        <v>#N/A</v>
      </c>
      <c r="DC891" t="e">
        <v>#N/A</v>
      </c>
      <c r="DD891" t="e">
        <v>#N/A</v>
      </c>
      <c r="DE891" t="e">
        <v>#N/A</v>
      </c>
      <c r="DF891" t="e">
        <v>#N/A</v>
      </c>
      <c r="DG891" t="e">
        <v>#N/A</v>
      </c>
      <c r="DH891" t="e">
        <v>#N/A</v>
      </c>
      <c r="DI891" t="e">
        <v>#N/A</v>
      </c>
    </row>
    <row r="892" spans="14:113">
      <c r="N892" t="str">
        <f t="shared" si="105"/>
        <v/>
      </c>
      <c r="O892" s="4" t="str">
        <f t="shared" si="106"/>
        <v>click</v>
      </c>
      <c r="P892" t="str">
        <f t="shared" si="107"/>
        <v>();</v>
      </c>
      <c r="S892" s="1" t="str">
        <f t="shared" si="104"/>
        <v/>
      </c>
      <c r="CT892" t="e">
        <v>#N/A</v>
      </c>
      <c r="CU892" t="e">
        <v>#N/A</v>
      </c>
      <c r="CV892" t="e">
        <v>#N/A</v>
      </c>
      <c r="CW892" t="e">
        <v>#N/A</v>
      </c>
      <c r="CX892" t="e">
        <v>#N/A</v>
      </c>
      <c r="CY892" t="e">
        <v>#N/A</v>
      </c>
      <c r="CZ892" t="e">
        <v>#N/A</v>
      </c>
      <c r="DA892" t="e">
        <v>#N/A</v>
      </c>
      <c r="DB892" t="e">
        <v>#N/A</v>
      </c>
      <c r="DC892" t="e">
        <v>#N/A</v>
      </c>
      <c r="DD892" t="e">
        <v>#N/A</v>
      </c>
      <c r="DE892" t="e">
        <v>#N/A</v>
      </c>
      <c r="DF892" t="e">
        <v>#N/A</v>
      </c>
      <c r="DG892" t="e">
        <v>#N/A</v>
      </c>
      <c r="DH892" t="e">
        <v>#N/A</v>
      </c>
      <c r="DI892" t="e">
        <v>#N/A</v>
      </c>
    </row>
    <row r="893" spans="14:113">
      <c r="N893" t="str">
        <f t="shared" si="105"/>
        <v/>
      </c>
      <c r="O893" s="4" t="str">
        <f t="shared" si="106"/>
        <v>click</v>
      </c>
      <c r="P893" t="str">
        <f t="shared" si="107"/>
        <v>();</v>
      </c>
      <c r="S893" s="1" t="str">
        <f t="shared" si="104"/>
        <v/>
      </c>
      <c r="CT893" t="e">
        <v>#N/A</v>
      </c>
      <c r="CU893" t="e">
        <v>#N/A</v>
      </c>
      <c r="CV893" t="e">
        <v>#N/A</v>
      </c>
      <c r="CW893" t="e">
        <v>#N/A</v>
      </c>
      <c r="CX893" t="e">
        <v>#N/A</v>
      </c>
      <c r="CY893" t="e">
        <v>#N/A</v>
      </c>
      <c r="CZ893" t="e">
        <v>#N/A</v>
      </c>
      <c r="DA893" t="e">
        <v>#N/A</v>
      </c>
      <c r="DB893" t="e">
        <v>#N/A</v>
      </c>
      <c r="DC893" t="e">
        <v>#N/A</v>
      </c>
      <c r="DD893" t="e">
        <v>#N/A</v>
      </c>
      <c r="DE893" t="e">
        <v>#N/A</v>
      </c>
      <c r="DF893" t="e">
        <v>#N/A</v>
      </c>
      <c r="DG893" t="e">
        <v>#N/A</v>
      </c>
      <c r="DH893" t="e">
        <v>#N/A</v>
      </c>
      <c r="DI893" t="e">
        <v>#N/A</v>
      </c>
    </row>
    <row r="894" spans="14:113">
      <c r="N894" t="str">
        <f t="shared" si="105"/>
        <v/>
      </c>
      <c r="O894" s="4" t="str">
        <f t="shared" si="106"/>
        <v>click</v>
      </c>
      <c r="P894" t="str">
        <f t="shared" si="107"/>
        <v>();</v>
      </c>
      <c r="S894" s="1" t="str">
        <f t="shared" si="104"/>
        <v/>
      </c>
      <c r="CT894" t="e">
        <v>#N/A</v>
      </c>
      <c r="CU894" t="e">
        <v>#N/A</v>
      </c>
      <c r="CV894" t="e">
        <v>#N/A</v>
      </c>
      <c r="CW894" t="e">
        <v>#N/A</v>
      </c>
      <c r="CX894" t="e">
        <v>#N/A</v>
      </c>
      <c r="CY894" t="e">
        <v>#N/A</v>
      </c>
      <c r="CZ894" t="e">
        <v>#N/A</v>
      </c>
      <c r="DA894" t="e">
        <v>#N/A</v>
      </c>
      <c r="DB894" t="e">
        <v>#N/A</v>
      </c>
      <c r="DC894" t="e">
        <v>#N/A</v>
      </c>
      <c r="DD894" t="e">
        <v>#N/A</v>
      </c>
      <c r="DE894" t="e">
        <v>#N/A</v>
      </c>
      <c r="DF894" t="e">
        <v>#N/A</v>
      </c>
      <c r="DG894" t="e">
        <v>#N/A</v>
      </c>
      <c r="DH894" t="e">
        <v>#N/A</v>
      </c>
      <c r="DI894" t="e">
        <v>#N/A</v>
      </c>
    </row>
    <row r="895" spans="14:113">
      <c r="N895" t="str">
        <f t="shared" si="105"/>
        <v/>
      </c>
      <c r="O895" s="4" t="str">
        <f t="shared" si="106"/>
        <v>click</v>
      </c>
      <c r="P895" t="str">
        <f t="shared" si="107"/>
        <v>();</v>
      </c>
      <c r="S895" s="1" t="str">
        <f t="shared" si="104"/>
        <v/>
      </c>
      <c r="CT895" t="e">
        <v>#N/A</v>
      </c>
      <c r="CU895" t="e">
        <v>#N/A</v>
      </c>
      <c r="CV895" t="e">
        <v>#N/A</v>
      </c>
      <c r="CW895" t="e">
        <v>#N/A</v>
      </c>
      <c r="CX895" t="e">
        <v>#N/A</v>
      </c>
      <c r="CY895" t="e">
        <v>#N/A</v>
      </c>
      <c r="CZ895" t="e">
        <v>#N/A</v>
      </c>
      <c r="DA895" t="e">
        <v>#N/A</v>
      </c>
      <c r="DB895" t="e">
        <v>#N/A</v>
      </c>
      <c r="DC895" t="e">
        <v>#N/A</v>
      </c>
      <c r="DD895" t="e">
        <v>#N/A</v>
      </c>
      <c r="DE895" t="e">
        <v>#N/A</v>
      </c>
      <c r="DF895" t="e">
        <v>#N/A</v>
      </c>
      <c r="DG895" t="e">
        <v>#N/A</v>
      </c>
      <c r="DH895" t="e">
        <v>#N/A</v>
      </c>
      <c r="DI895" t="e">
        <v>#N/A</v>
      </c>
    </row>
    <row r="896" spans="14:113">
      <c r="N896" t="str">
        <f t="shared" si="105"/>
        <v/>
      </c>
      <c r="O896" s="4" t="str">
        <f t="shared" si="106"/>
        <v>click</v>
      </c>
      <c r="P896" t="str">
        <f t="shared" si="107"/>
        <v>();</v>
      </c>
      <c r="S896" s="1" t="str">
        <f t="shared" si="104"/>
        <v/>
      </c>
      <c r="CT896" t="e">
        <v>#N/A</v>
      </c>
      <c r="CU896" t="e">
        <v>#N/A</v>
      </c>
      <c r="CV896" t="e">
        <v>#N/A</v>
      </c>
      <c r="CW896" t="e">
        <v>#N/A</v>
      </c>
      <c r="CX896" t="e">
        <v>#N/A</v>
      </c>
      <c r="CY896" t="e">
        <v>#N/A</v>
      </c>
      <c r="CZ896" t="e">
        <v>#N/A</v>
      </c>
      <c r="DA896" t="e">
        <v>#N/A</v>
      </c>
      <c r="DB896" t="e">
        <v>#N/A</v>
      </c>
      <c r="DC896" t="e">
        <v>#N/A</v>
      </c>
      <c r="DD896" t="e">
        <v>#N/A</v>
      </c>
      <c r="DE896" t="e">
        <v>#N/A</v>
      </c>
      <c r="DF896" t="e">
        <v>#N/A</v>
      </c>
      <c r="DG896" t="e">
        <v>#N/A</v>
      </c>
      <c r="DH896" t="e">
        <v>#N/A</v>
      </c>
      <c r="DI896" t="e">
        <v>#N/A</v>
      </c>
    </row>
    <row r="897" spans="14:113">
      <c r="N897" t="str">
        <f t="shared" si="105"/>
        <v/>
      </c>
      <c r="O897" s="4" t="str">
        <f t="shared" si="106"/>
        <v>click</v>
      </c>
      <c r="P897" t="str">
        <f t="shared" si="107"/>
        <v>();</v>
      </c>
      <c r="S897" s="1" t="str">
        <f t="shared" si="104"/>
        <v/>
      </c>
      <c r="CT897" t="e">
        <v>#N/A</v>
      </c>
      <c r="CU897" t="e">
        <v>#N/A</v>
      </c>
      <c r="CV897" t="e">
        <v>#N/A</v>
      </c>
      <c r="CW897" t="e">
        <v>#N/A</v>
      </c>
      <c r="CX897" t="e">
        <v>#N/A</v>
      </c>
      <c r="CY897" t="e">
        <v>#N/A</v>
      </c>
      <c r="CZ897" t="e">
        <v>#N/A</v>
      </c>
      <c r="DA897" t="e">
        <v>#N/A</v>
      </c>
      <c r="DB897" t="e">
        <v>#N/A</v>
      </c>
      <c r="DC897" t="e">
        <v>#N/A</v>
      </c>
      <c r="DD897" t="e">
        <v>#N/A</v>
      </c>
      <c r="DE897" t="e">
        <v>#N/A</v>
      </c>
      <c r="DF897" t="e">
        <v>#N/A</v>
      </c>
      <c r="DG897" t="e">
        <v>#N/A</v>
      </c>
      <c r="DH897" t="e">
        <v>#N/A</v>
      </c>
      <c r="DI897" t="e">
        <v>#N/A</v>
      </c>
    </row>
    <row r="898" spans="14:113">
      <c r="N898" t="str">
        <f t="shared" si="105"/>
        <v/>
      </c>
      <c r="O898" s="4" t="str">
        <f t="shared" si="106"/>
        <v>click</v>
      </c>
      <c r="P898" t="str">
        <f t="shared" si="107"/>
        <v>();</v>
      </c>
      <c r="S898" s="1" t="str">
        <f t="shared" si="104"/>
        <v/>
      </c>
      <c r="CT898" t="e">
        <v>#N/A</v>
      </c>
      <c r="CU898" t="e">
        <v>#N/A</v>
      </c>
      <c r="CV898" t="e">
        <v>#N/A</v>
      </c>
      <c r="CW898" t="e">
        <v>#N/A</v>
      </c>
      <c r="CX898" t="e">
        <v>#N/A</v>
      </c>
      <c r="CY898" t="e">
        <v>#N/A</v>
      </c>
      <c r="CZ898" t="e">
        <v>#N/A</v>
      </c>
      <c r="DA898" t="e">
        <v>#N/A</v>
      </c>
      <c r="DB898" t="e">
        <v>#N/A</v>
      </c>
      <c r="DC898" t="e">
        <v>#N/A</v>
      </c>
      <c r="DD898" t="e">
        <v>#N/A</v>
      </c>
      <c r="DE898" t="e">
        <v>#N/A</v>
      </c>
      <c r="DF898" t="e">
        <v>#N/A</v>
      </c>
      <c r="DG898" t="e">
        <v>#N/A</v>
      </c>
      <c r="DH898" t="e">
        <v>#N/A</v>
      </c>
      <c r="DI898" t="e">
        <v>#N/A</v>
      </c>
    </row>
    <row r="899" spans="14:113">
      <c r="N899" t="str">
        <f t="shared" si="105"/>
        <v/>
      </c>
      <c r="O899" s="4" t="str">
        <f t="shared" si="106"/>
        <v>click</v>
      </c>
      <c r="P899" t="str">
        <f t="shared" si="107"/>
        <v>();</v>
      </c>
      <c r="S899" s="1" t="str">
        <f t="shared" si="104"/>
        <v/>
      </c>
      <c r="CT899" t="e">
        <v>#N/A</v>
      </c>
      <c r="CU899" t="e">
        <v>#N/A</v>
      </c>
      <c r="CV899" t="e">
        <v>#N/A</v>
      </c>
      <c r="CW899" t="e">
        <v>#N/A</v>
      </c>
      <c r="CX899" t="e">
        <v>#N/A</v>
      </c>
      <c r="CY899" t="e">
        <v>#N/A</v>
      </c>
      <c r="CZ899" t="e">
        <v>#N/A</v>
      </c>
      <c r="DA899" t="e">
        <v>#N/A</v>
      </c>
      <c r="DB899" t="e">
        <v>#N/A</v>
      </c>
      <c r="DC899" t="e">
        <v>#N/A</v>
      </c>
      <c r="DD899" t="e">
        <v>#N/A</v>
      </c>
      <c r="DE899" t="e">
        <v>#N/A</v>
      </c>
      <c r="DF899" t="e">
        <v>#N/A</v>
      </c>
      <c r="DG899" t="e">
        <v>#N/A</v>
      </c>
      <c r="DH899" t="e">
        <v>#N/A</v>
      </c>
      <c r="DI899" t="e">
        <v>#N/A</v>
      </c>
    </row>
    <row r="900" spans="14:113">
      <c r="N900" t="str">
        <f t="shared" si="105"/>
        <v/>
      </c>
      <c r="O900" s="4" t="str">
        <f t="shared" si="106"/>
        <v>click</v>
      </c>
      <c r="P900" t="str">
        <f t="shared" si="107"/>
        <v>();</v>
      </c>
      <c r="S900" s="1" t="str">
        <f t="shared" si="104"/>
        <v/>
      </c>
      <c r="CT900" t="e">
        <v>#N/A</v>
      </c>
      <c r="CU900" t="e">
        <v>#N/A</v>
      </c>
      <c r="CV900" t="e">
        <v>#N/A</v>
      </c>
      <c r="CW900" t="e">
        <v>#N/A</v>
      </c>
      <c r="CX900" t="e">
        <v>#N/A</v>
      </c>
      <c r="CY900" t="e">
        <v>#N/A</v>
      </c>
      <c r="CZ900" t="e">
        <v>#N/A</v>
      </c>
      <c r="DA900" t="e">
        <v>#N/A</v>
      </c>
      <c r="DB900" t="e">
        <v>#N/A</v>
      </c>
      <c r="DC900" t="e">
        <v>#N/A</v>
      </c>
      <c r="DD900" t="e">
        <v>#N/A</v>
      </c>
      <c r="DE900" t="e">
        <v>#N/A</v>
      </c>
      <c r="DF900" t="e">
        <v>#N/A</v>
      </c>
      <c r="DG900" t="e">
        <v>#N/A</v>
      </c>
      <c r="DH900" t="e">
        <v>#N/A</v>
      </c>
      <c r="DI900" t="e">
        <v>#N/A</v>
      </c>
    </row>
    <row r="901" spans="14:113">
      <c r="N901" t="str">
        <f t="shared" si="105"/>
        <v/>
      </c>
      <c r="O901" s="4" t="str">
        <f t="shared" si="106"/>
        <v>click</v>
      </c>
      <c r="P901" t="str">
        <f t="shared" si="107"/>
        <v>();</v>
      </c>
      <c r="S901" s="1" t="str">
        <f t="shared" si="104"/>
        <v/>
      </c>
      <c r="CT901" t="e">
        <v>#N/A</v>
      </c>
      <c r="CU901" t="e">
        <v>#N/A</v>
      </c>
      <c r="CV901" t="e">
        <v>#N/A</v>
      </c>
      <c r="CW901" t="e">
        <v>#N/A</v>
      </c>
      <c r="CX901" t="e">
        <v>#N/A</v>
      </c>
      <c r="CY901" t="e">
        <v>#N/A</v>
      </c>
      <c r="CZ901" t="e">
        <v>#N/A</v>
      </c>
      <c r="DA901" t="e">
        <v>#N/A</v>
      </c>
      <c r="DB901" t="e">
        <v>#N/A</v>
      </c>
      <c r="DC901" t="e">
        <v>#N/A</v>
      </c>
      <c r="DD901" t="e">
        <v>#N/A</v>
      </c>
      <c r="DE901" t="e">
        <v>#N/A</v>
      </c>
      <c r="DF901" t="e">
        <v>#N/A</v>
      </c>
      <c r="DG901" t="e">
        <v>#N/A</v>
      </c>
      <c r="DH901" t="e">
        <v>#N/A</v>
      </c>
      <c r="DI901" t="e">
        <v>#N/A</v>
      </c>
    </row>
    <row r="902" spans="14:113">
      <c r="N902" t="str">
        <f t="shared" si="105"/>
        <v/>
      </c>
      <c r="O902" s="4" t="str">
        <f t="shared" si="106"/>
        <v>click</v>
      </c>
      <c r="P902" t="str">
        <f t="shared" si="107"/>
        <v>();</v>
      </c>
      <c r="S902" s="1" t="str">
        <f t="shared" si="104"/>
        <v/>
      </c>
      <c r="CT902" t="e">
        <v>#N/A</v>
      </c>
      <c r="CU902" t="e">
        <v>#N/A</v>
      </c>
      <c r="CV902" t="e">
        <v>#N/A</v>
      </c>
      <c r="CW902" t="e">
        <v>#N/A</v>
      </c>
      <c r="CX902" t="e">
        <v>#N/A</v>
      </c>
      <c r="CY902" t="e">
        <v>#N/A</v>
      </c>
      <c r="CZ902" t="e">
        <v>#N/A</v>
      </c>
      <c r="DA902" t="e">
        <v>#N/A</v>
      </c>
      <c r="DB902" t="e">
        <v>#N/A</v>
      </c>
      <c r="DC902" t="e">
        <v>#N/A</v>
      </c>
      <c r="DD902" t="e">
        <v>#N/A</v>
      </c>
      <c r="DE902" t="e">
        <v>#N/A</v>
      </c>
      <c r="DF902" t="e">
        <v>#N/A</v>
      </c>
      <c r="DG902" t="e">
        <v>#N/A</v>
      </c>
      <c r="DH902" t="e">
        <v>#N/A</v>
      </c>
      <c r="DI902" t="e">
        <v>#N/A</v>
      </c>
    </row>
    <row r="903" spans="14:113">
      <c r="N903" t="str">
        <f t="shared" si="105"/>
        <v/>
      </c>
      <c r="O903" s="4" t="str">
        <f t="shared" si="106"/>
        <v>click</v>
      </c>
      <c r="P903" t="str">
        <f t="shared" si="107"/>
        <v>();</v>
      </c>
      <c r="S903" s="1" t="str">
        <f t="shared" si="104"/>
        <v/>
      </c>
      <c r="CT903" t="e">
        <v>#N/A</v>
      </c>
      <c r="CU903" t="e">
        <v>#N/A</v>
      </c>
      <c r="CV903" t="e">
        <v>#N/A</v>
      </c>
      <c r="CW903" t="e">
        <v>#N/A</v>
      </c>
      <c r="CX903" t="e">
        <v>#N/A</v>
      </c>
      <c r="CY903" t="e">
        <v>#N/A</v>
      </c>
      <c r="CZ903" t="e">
        <v>#N/A</v>
      </c>
      <c r="DA903" t="e">
        <v>#N/A</v>
      </c>
      <c r="DB903" t="e">
        <v>#N/A</v>
      </c>
      <c r="DC903" t="e">
        <v>#N/A</v>
      </c>
      <c r="DD903" t="e">
        <v>#N/A</v>
      </c>
      <c r="DE903" t="e">
        <v>#N/A</v>
      </c>
      <c r="DF903" t="e">
        <v>#N/A</v>
      </c>
      <c r="DG903" t="e">
        <v>#N/A</v>
      </c>
      <c r="DH903" t="e">
        <v>#N/A</v>
      </c>
      <c r="DI903" t="e">
        <v>#N/A</v>
      </c>
    </row>
    <row r="904" spans="14:113">
      <c r="N904" t="str">
        <f t="shared" si="105"/>
        <v/>
      </c>
      <c r="O904" s="4" t="str">
        <f t="shared" si="106"/>
        <v>click</v>
      </c>
      <c r="P904" t="str">
        <f t="shared" si="107"/>
        <v>();</v>
      </c>
      <c r="S904" s="1" t="str">
        <f t="shared" si="104"/>
        <v/>
      </c>
      <c r="CT904" t="e">
        <v>#N/A</v>
      </c>
      <c r="CU904" t="e">
        <v>#N/A</v>
      </c>
      <c r="CV904" t="e">
        <v>#N/A</v>
      </c>
      <c r="CW904" t="e">
        <v>#N/A</v>
      </c>
      <c r="CX904" t="e">
        <v>#N/A</v>
      </c>
      <c r="CY904" t="e">
        <v>#N/A</v>
      </c>
      <c r="CZ904" t="e">
        <v>#N/A</v>
      </c>
      <c r="DA904" t="e">
        <v>#N/A</v>
      </c>
      <c r="DB904" t="e">
        <v>#N/A</v>
      </c>
      <c r="DC904" t="e">
        <v>#N/A</v>
      </c>
      <c r="DD904" t="e">
        <v>#N/A</v>
      </c>
      <c r="DE904" t="e">
        <v>#N/A</v>
      </c>
      <c r="DF904" t="e">
        <v>#N/A</v>
      </c>
      <c r="DG904" t="e">
        <v>#N/A</v>
      </c>
      <c r="DH904" t="e">
        <v>#N/A</v>
      </c>
      <c r="DI904" t="e">
        <v>#N/A</v>
      </c>
    </row>
    <row r="905" spans="14:113">
      <c r="N905" t="str">
        <f t="shared" si="105"/>
        <v/>
      </c>
      <c r="O905" s="4" t="str">
        <f t="shared" si="106"/>
        <v>click</v>
      </c>
      <c r="P905" t="str">
        <f t="shared" si="107"/>
        <v>();</v>
      </c>
      <c r="S905" s="1" t="str">
        <f t="shared" si="104"/>
        <v/>
      </c>
      <c r="CT905" t="e">
        <v>#N/A</v>
      </c>
      <c r="CU905" t="e">
        <v>#N/A</v>
      </c>
      <c r="CV905" t="e">
        <v>#N/A</v>
      </c>
      <c r="CW905" t="e">
        <v>#N/A</v>
      </c>
      <c r="CX905" t="e">
        <v>#N/A</v>
      </c>
      <c r="CY905" t="e">
        <v>#N/A</v>
      </c>
      <c r="CZ905" t="e">
        <v>#N/A</v>
      </c>
      <c r="DA905" t="e">
        <v>#N/A</v>
      </c>
      <c r="DB905" t="e">
        <v>#N/A</v>
      </c>
      <c r="DC905" t="e">
        <v>#N/A</v>
      </c>
      <c r="DD905" t="e">
        <v>#N/A</v>
      </c>
      <c r="DE905" t="e">
        <v>#N/A</v>
      </c>
      <c r="DF905" t="e">
        <v>#N/A</v>
      </c>
      <c r="DG905" t="e">
        <v>#N/A</v>
      </c>
      <c r="DH905" t="e">
        <v>#N/A</v>
      </c>
      <c r="DI905" t="e">
        <v>#N/A</v>
      </c>
    </row>
    <row r="906" spans="14:113">
      <c r="N906" t="str">
        <f t="shared" si="105"/>
        <v/>
      </c>
      <c r="O906" s="4" t="str">
        <f t="shared" si="106"/>
        <v>click</v>
      </c>
      <c r="P906" t="str">
        <f t="shared" si="107"/>
        <v>();</v>
      </c>
      <c r="S906" s="1" t="str">
        <f t="shared" si="104"/>
        <v/>
      </c>
      <c r="CT906" t="e">
        <v>#N/A</v>
      </c>
      <c r="CU906" t="e">
        <v>#N/A</v>
      </c>
      <c r="CV906" t="e">
        <v>#N/A</v>
      </c>
      <c r="CW906" t="e">
        <v>#N/A</v>
      </c>
      <c r="CX906" t="e">
        <v>#N/A</v>
      </c>
      <c r="CY906" t="e">
        <v>#N/A</v>
      </c>
      <c r="CZ906" t="e">
        <v>#N/A</v>
      </c>
      <c r="DA906" t="e">
        <v>#N/A</v>
      </c>
      <c r="DB906" t="e">
        <v>#N/A</v>
      </c>
      <c r="DC906" t="e">
        <v>#N/A</v>
      </c>
      <c r="DD906" t="e">
        <v>#N/A</v>
      </c>
      <c r="DE906" t="e">
        <v>#N/A</v>
      </c>
      <c r="DF906" t="e">
        <v>#N/A</v>
      </c>
      <c r="DG906" t="e">
        <v>#N/A</v>
      </c>
      <c r="DH906" t="e">
        <v>#N/A</v>
      </c>
      <c r="DI906" t="e">
        <v>#N/A</v>
      </c>
    </row>
    <row r="907" spans="14:113">
      <c r="N907" t="str">
        <f t="shared" si="105"/>
        <v/>
      </c>
      <c r="O907" s="4" t="str">
        <f t="shared" si="106"/>
        <v>click</v>
      </c>
      <c r="P907" t="str">
        <f t="shared" si="107"/>
        <v>();</v>
      </c>
      <c r="S907" s="1" t="str">
        <f t="shared" ref="S907:S970" si="108">IF(C907="Y",IF(D907&lt;&gt;"mat-select",IF(D907="End","",IF(O907="innerText",I907&amp;"="&amp;IF(C907="Y",IF(J907&lt;&gt;"Y",$S$8&amp;$R$9&amp;"."&amp;E907&amp;")."&amp;IF(OR(O907="click",O907="innerText"),O907&amp;"();",O907&amp;"("&amp;$Q$8&amp;"."&amp;E907&amp;");"),$S$7&amp;$R$9&amp;"."&amp;SUBSTITUTE(E907," ","")&amp;")."&amp;IF(O907="click",O907&amp;"();",O907&amp;"("&amp;"'"&amp;K907&amp;"'"&amp;");")),""),IF(C907="Y",IF(J907&lt;&gt;"Y",$S$8&amp;$R$9&amp;"."&amp;SUBSTITUTE(E907," ","")&amp;")."&amp;IF(OR(O907="click",O907="innerText"),O907&amp;"();",O907&amp;"("&amp;$Q$8&amp;"."&amp;SUBSTITUTE(E907," ","")&amp;");"),$S$7&amp;$R$9&amp;"."&amp;SUBSTITUTE(E907," ","")&amp;")."&amp;IF(O907="click",O907&amp;"();",O907&amp;"("&amp;"'"&amp;K907&amp;"'"&amp;");")),""))),"let form"&amp;Z907&amp;": String;"&amp;"for (let i = 1; i &lt; 30; i++) {"&amp;$S$8&amp;$R$9&amp;"."&amp;SUBSTITUTE(E907," ","")&amp;").click();"&amp;$CE$4&amp; "form"&amp;Z907&amp;"="&amp; $S$8&amp;$R$9&amp;"."&amp;SUBSTITUTE(E907," ","")&amp;").innerText();" &amp;"if ("&amp;"form"&amp;Z907&amp;"=="&amp; "Data[index]."&amp;SUBSTITUTE(E907," ","") &amp;"){"&amp;$CE$7),"")</f>
        <v/>
      </c>
      <c r="CT907" t="e">
        <v>#N/A</v>
      </c>
      <c r="CU907" t="e">
        <v>#N/A</v>
      </c>
      <c r="CV907" t="e">
        <v>#N/A</v>
      </c>
      <c r="CW907" t="e">
        <v>#N/A</v>
      </c>
      <c r="CX907" t="e">
        <v>#N/A</v>
      </c>
      <c r="CY907" t="e">
        <v>#N/A</v>
      </c>
      <c r="CZ907" t="e">
        <v>#N/A</v>
      </c>
      <c r="DA907" t="e">
        <v>#N/A</v>
      </c>
      <c r="DB907" t="e">
        <v>#N/A</v>
      </c>
      <c r="DC907" t="e">
        <v>#N/A</v>
      </c>
      <c r="DD907" t="e">
        <v>#N/A</v>
      </c>
      <c r="DE907" t="e">
        <v>#N/A</v>
      </c>
      <c r="DF907" t="e">
        <v>#N/A</v>
      </c>
      <c r="DG907" t="e">
        <v>#N/A</v>
      </c>
      <c r="DH907" t="e">
        <v>#N/A</v>
      </c>
      <c r="DI907" t="e">
        <v>#N/A</v>
      </c>
    </row>
    <row r="908" spans="14:113">
      <c r="N908" t="str">
        <f t="shared" si="105"/>
        <v/>
      </c>
      <c r="O908" s="4" t="str">
        <f t="shared" si="106"/>
        <v>click</v>
      </c>
      <c r="P908" t="str">
        <f t="shared" si="107"/>
        <v>();</v>
      </c>
      <c r="S908" s="1" t="str">
        <f t="shared" si="108"/>
        <v/>
      </c>
      <c r="CT908" t="e">
        <v>#N/A</v>
      </c>
      <c r="CU908" t="e">
        <v>#N/A</v>
      </c>
      <c r="CV908" t="e">
        <v>#N/A</v>
      </c>
      <c r="CW908" t="e">
        <v>#N/A</v>
      </c>
      <c r="CX908" t="e">
        <v>#N/A</v>
      </c>
      <c r="CY908" t="e">
        <v>#N/A</v>
      </c>
      <c r="CZ908" t="e">
        <v>#N/A</v>
      </c>
      <c r="DA908" t="e">
        <v>#N/A</v>
      </c>
      <c r="DB908" t="e">
        <v>#N/A</v>
      </c>
      <c r="DC908" t="e">
        <v>#N/A</v>
      </c>
      <c r="DD908" t="e">
        <v>#N/A</v>
      </c>
      <c r="DE908" t="e">
        <v>#N/A</v>
      </c>
      <c r="DF908" t="e">
        <v>#N/A</v>
      </c>
      <c r="DG908" t="e">
        <v>#N/A</v>
      </c>
      <c r="DH908" t="e">
        <v>#N/A</v>
      </c>
      <c r="DI908" t="e">
        <v>#N/A</v>
      </c>
    </row>
    <row r="909" spans="14:113">
      <c r="N909" t="str">
        <f t="shared" si="105"/>
        <v/>
      </c>
      <c r="O909" s="4" t="str">
        <f t="shared" si="106"/>
        <v>click</v>
      </c>
      <c r="P909" t="str">
        <f t="shared" si="107"/>
        <v>();</v>
      </c>
      <c r="S909" s="1" t="str">
        <f t="shared" si="108"/>
        <v/>
      </c>
      <c r="CT909" t="e">
        <v>#N/A</v>
      </c>
      <c r="CU909" t="e">
        <v>#N/A</v>
      </c>
      <c r="CV909" t="e">
        <v>#N/A</v>
      </c>
      <c r="CW909" t="e">
        <v>#N/A</v>
      </c>
      <c r="CX909" t="e">
        <v>#N/A</v>
      </c>
      <c r="CY909" t="e">
        <v>#N/A</v>
      </c>
      <c r="CZ909" t="e">
        <v>#N/A</v>
      </c>
      <c r="DA909" t="e">
        <v>#N/A</v>
      </c>
      <c r="DB909" t="e">
        <v>#N/A</v>
      </c>
      <c r="DC909" t="e">
        <v>#N/A</v>
      </c>
      <c r="DD909" t="e">
        <v>#N/A</v>
      </c>
      <c r="DE909" t="e">
        <v>#N/A</v>
      </c>
      <c r="DF909" t="e">
        <v>#N/A</v>
      </c>
      <c r="DG909" t="e">
        <v>#N/A</v>
      </c>
      <c r="DH909" t="e">
        <v>#N/A</v>
      </c>
      <c r="DI909" t="e">
        <v>#N/A</v>
      </c>
    </row>
    <row r="910" spans="14:113">
      <c r="N910" t="str">
        <f t="shared" si="105"/>
        <v/>
      </c>
      <c r="O910" s="4" t="str">
        <f t="shared" si="106"/>
        <v>click</v>
      </c>
      <c r="P910" t="str">
        <f t="shared" si="107"/>
        <v>();</v>
      </c>
      <c r="S910" s="1" t="str">
        <f t="shared" si="108"/>
        <v/>
      </c>
      <c r="CT910" t="e">
        <v>#N/A</v>
      </c>
      <c r="CU910" t="e">
        <v>#N/A</v>
      </c>
      <c r="CV910" t="e">
        <v>#N/A</v>
      </c>
      <c r="CW910" t="e">
        <v>#N/A</v>
      </c>
      <c r="CX910" t="e">
        <v>#N/A</v>
      </c>
      <c r="CY910" t="e">
        <v>#N/A</v>
      </c>
      <c r="CZ910" t="e">
        <v>#N/A</v>
      </c>
      <c r="DA910" t="e">
        <v>#N/A</v>
      </c>
      <c r="DB910" t="e">
        <v>#N/A</v>
      </c>
      <c r="DC910" t="e">
        <v>#N/A</v>
      </c>
      <c r="DD910" t="e">
        <v>#N/A</v>
      </c>
      <c r="DE910" t="e">
        <v>#N/A</v>
      </c>
      <c r="DF910" t="e">
        <v>#N/A</v>
      </c>
      <c r="DG910" t="e">
        <v>#N/A</v>
      </c>
      <c r="DH910" t="e">
        <v>#N/A</v>
      </c>
      <c r="DI910" t="e">
        <v>#N/A</v>
      </c>
    </row>
    <row r="911" spans="14:113">
      <c r="N911" t="str">
        <f t="shared" si="105"/>
        <v/>
      </c>
      <c r="O911" s="4" t="str">
        <f t="shared" si="106"/>
        <v>click</v>
      </c>
      <c r="P911" t="str">
        <f t="shared" si="107"/>
        <v>();</v>
      </c>
      <c r="S911" s="1" t="str">
        <f t="shared" si="108"/>
        <v/>
      </c>
      <c r="CT911" t="e">
        <v>#N/A</v>
      </c>
      <c r="CU911" t="e">
        <v>#N/A</v>
      </c>
      <c r="CV911" t="e">
        <v>#N/A</v>
      </c>
      <c r="CW911" t="e">
        <v>#N/A</v>
      </c>
      <c r="CX911" t="e">
        <v>#N/A</v>
      </c>
      <c r="CY911" t="e">
        <v>#N/A</v>
      </c>
      <c r="CZ911" t="e">
        <v>#N/A</v>
      </c>
      <c r="DA911" t="e">
        <v>#N/A</v>
      </c>
      <c r="DB911" t="e">
        <v>#N/A</v>
      </c>
      <c r="DC911" t="e">
        <v>#N/A</v>
      </c>
      <c r="DD911" t="e">
        <v>#N/A</v>
      </c>
      <c r="DE911" t="e">
        <v>#N/A</v>
      </c>
      <c r="DF911" t="e">
        <v>#N/A</v>
      </c>
      <c r="DG911" t="e">
        <v>#N/A</v>
      </c>
      <c r="DH911" t="e">
        <v>#N/A</v>
      </c>
      <c r="DI911" t="e">
        <v>#N/A</v>
      </c>
    </row>
    <row r="912" spans="14:113">
      <c r="N912" t="str">
        <f t="shared" si="105"/>
        <v/>
      </c>
      <c r="O912" s="4" t="str">
        <f t="shared" si="106"/>
        <v>click</v>
      </c>
      <c r="P912" t="str">
        <f t="shared" si="107"/>
        <v>();</v>
      </c>
      <c r="S912" s="1" t="str">
        <f t="shared" si="108"/>
        <v/>
      </c>
      <c r="CT912" t="e">
        <v>#N/A</v>
      </c>
      <c r="CU912" t="e">
        <v>#N/A</v>
      </c>
      <c r="CV912" t="e">
        <v>#N/A</v>
      </c>
      <c r="CW912" t="e">
        <v>#N/A</v>
      </c>
      <c r="CX912" t="e">
        <v>#N/A</v>
      </c>
      <c r="CY912" t="e">
        <v>#N/A</v>
      </c>
      <c r="CZ912" t="e">
        <v>#N/A</v>
      </c>
      <c r="DA912" t="e">
        <v>#N/A</v>
      </c>
      <c r="DB912" t="e">
        <v>#N/A</v>
      </c>
      <c r="DC912" t="e">
        <v>#N/A</v>
      </c>
      <c r="DD912" t="e">
        <v>#N/A</v>
      </c>
      <c r="DE912" t="e">
        <v>#N/A</v>
      </c>
      <c r="DF912" t="e">
        <v>#N/A</v>
      </c>
      <c r="DG912" t="e">
        <v>#N/A</v>
      </c>
      <c r="DH912" t="e">
        <v>#N/A</v>
      </c>
      <c r="DI912" t="e">
        <v>#N/A</v>
      </c>
    </row>
    <row r="913" spans="14:113">
      <c r="N913" t="str">
        <f t="shared" si="105"/>
        <v/>
      </c>
      <c r="O913" s="4" t="str">
        <f t="shared" si="106"/>
        <v>click</v>
      </c>
      <c r="P913" t="str">
        <f t="shared" si="107"/>
        <v>();</v>
      </c>
      <c r="S913" s="1" t="str">
        <f t="shared" si="108"/>
        <v/>
      </c>
      <c r="CT913" t="e">
        <v>#N/A</v>
      </c>
      <c r="CU913" t="e">
        <v>#N/A</v>
      </c>
      <c r="CV913" t="e">
        <v>#N/A</v>
      </c>
      <c r="CW913" t="e">
        <v>#N/A</v>
      </c>
      <c r="CX913" t="e">
        <v>#N/A</v>
      </c>
      <c r="CY913" t="e">
        <v>#N/A</v>
      </c>
      <c r="CZ913" t="e">
        <v>#N/A</v>
      </c>
      <c r="DA913" t="e">
        <v>#N/A</v>
      </c>
      <c r="DB913" t="e">
        <v>#N/A</v>
      </c>
      <c r="DC913" t="e">
        <v>#N/A</v>
      </c>
      <c r="DD913" t="e">
        <v>#N/A</v>
      </c>
      <c r="DE913" t="e">
        <v>#N/A</v>
      </c>
      <c r="DF913" t="e">
        <v>#N/A</v>
      </c>
      <c r="DG913" t="e">
        <v>#N/A</v>
      </c>
      <c r="DH913" t="e">
        <v>#N/A</v>
      </c>
      <c r="DI913" t="e">
        <v>#N/A</v>
      </c>
    </row>
    <row r="914" spans="14:113">
      <c r="N914" t="str">
        <f t="shared" si="105"/>
        <v/>
      </c>
      <c r="O914" s="4" t="str">
        <f t="shared" si="106"/>
        <v>click</v>
      </c>
      <c r="P914" t="str">
        <f t="shared" si="107"/>
        <v>();</v>
      </c>
      <c r="S914" s="1" t="str">
        <f t="shared" si="108"/>
        <v/>
      </c>
      <c r="CT914" t="e">
        <v>#N/A</v>
      </c>
      <c r="CU914" t="e">
        <v>#N/A</v>
      </c>
      <c r="CV914" t="e">
        <v>#N/A</v>
      </c>
      <c r="CW914" t="e">
        <v>#N/A</v>
      </c>
      <c r="CX914" t="e">
        <v>#N/A</v>
      </c>
      <c r="CY914" t="e">
        <v>#N/A</v>
      </c>
      <c r="CZ914" t="e">
        <v>#N/A</v>
      </c>
      <c r="DA914" t="e">
        <v>#N/A</v>
      </c>
      <c r="DB914" t="e">
        <v>#N/A</v>
      </c>
      <c r="DC914" t="e">
        <v>#N/A</v>
      </c>
      <c r="DD914" t="e">
        <v>#N/A</v>
      </c>
      <c r="DE914" t="e">
        <v>#N/A</v>
      </c>
      <c r="DF914" t="e">
        <v>#N/A</v>
      </c>
      <c r="DG914" t="e">
        <v>#N/A</v>
      </c>
      <c r="DH914" t="e">
        <v>#N/A</v>
      </c>
      <c r="DI914" t="e">
        <v>#N/A</v>
      </c>
    </row>
    <row r="915" spans="14:113">
      <c r="N915" t="str">
        <f t="shared" si="105"/>
        <v/>
      </c>
      <c r="O915" s="4" t="str">
        <f t="shared" si="106"/>
        <v>click</v>
      </c>
      <c r="P915" t="str">
        <f t="shared" si="107"/>
        <v>();</v>
      </c>
      <c r="S915" s="1" t="str">
        <f t="shared" si="108"/>
        <v/>
      </c>
      <c r="CT915" t="e">
        <v>#N/A</v>
      </c>
      <c r="CU915" t="e">
        <v>#N/A</v>
      </c>
      <c r="CV915" t="e">
        <v>#N/A</v>
      </c>
      <c r="CW915" t="e">
        <v>#N/A</v>
      </c>
      <c r="CX915" t="e">
        <v>#N/A</v>
      </c>
      <c r="CY915" t="e">
        <v>#N/A</v>
      </c>
      <c r="CZ915" t="e">
        <v>#N/A</v>
      </c>
      <c r="DA915" t="e">
        <v>#N/A</v>
      </c>
      <c r="DB915" t="e">
        <v>#N/A</v>
      </c>
      <c r="DC915" t="e">
        <v>#N/A</v>
      </c>
      <c r="DD915" t="e">
        <v>#N/A</v>
      </c>
      <c r="DE915" t="e">
        <v>#N/A</v>
      </c>
      <c r="DF915" t="e">
        <v>#N/A</v>
      </c>
      <c r="DG915" t="e">
        <v>#N/A</v>
      </c>
      <c r="DH915" t="e">
        <v>#N/A</v>
      </c>
      <c r="DI915" t="e">
        <v>#N/A</v>
      </c>
    </row>
    <row r="916" spans="14:113">
      <c r="N916" t="str">
        <f t="shared" si="105"/>
        <v/>
      </c>
      <c r="O916" s="4" t="str">
        <f t="shared" si="106"/>
        <v>click</v>
      </c>
      <c r="P916" t="str">
        <f t="shared" si="107"/>
        <v>();</v>
      </c>
      <c r="S916" s="1" t="str">
        <f t="shared" si="108"/>
        <v/>
      </c>
      <c r="CT916" t="e">
        <v>#N/A</v>
      </c>
      <c r="CU916" t="e">
        <v>#N/A</v>
      </c>
      <c r="CV916" t="e">
        <v>#N/A</v>
      </c>
      <c r="CW916" t="e">
        <v>#N/A</v>
      </c>
      <c r="CX916" t="e">
        <v>#N/A</v>
      </c>
      <c r="CY916" t="e">
        <v>#N/A</v>
      </c>
      <c r="CZ916" t="e">
        <v>#N/A</v>
      </c>
      <c r="DA916" t="e">
        <v>#N/A</v>
      </c>
      <c r="DB916" t="e">
        <v>#N/A</v>
      </c>
      <c r="DC916" t="e">
        <v>#N/A</v>
      </c>
      <c r="DD916" t="e">
        <v>#N/A</v>
      </c>
      <c r="DE916" t="e">
        <v>#N/A</v>
      </c>
      <c r="DF916" t="e">
        <v>#N/A</v>
      </c>
      <c r="DG916" t="e">
        <v>#N/A</v>
      </c>
      <c r="DH916" t="e">
        <v>#N/A</v>
      </c>
      <c r="DI916" t="e">
        <v>#N/A</v>
      </c>
    </row>
    <row r="917" spans="14:113">
      <c r="N917" t="str">
        <f t="shared" ref="N917:N980" si="109">IF(A917="Y",""""&amp;C917&amp;""""&amp;": "&amp;M917&amp;",","")</f>
        <v/>
      </c>
      <c r="O917" s="4" t="str">
        <f t="shared" ref="O917:O980" si="110">IF(D917="input","fill",IF(I917&lt;&gt;"","innerText",IF(J917="Y",$T$7,"click")))</f>
        <v>click</v>
      </c>
      <c r="P917" t="str">
        <f t="shared" ref="P917:P980" si="111">IF(OR(O917="Click",O917="innerText"),"();","("&amp;""""&amp;K917&amp;""""&amp;");")</f>
        <v>();</v>
      </c>
      <c r="S917" s="1" t="str">
        <f t="shared" si="108"/>
        <v/>
      </c>
      <c r="CT917" t="e">
        <v>#N/A</v>
      </c>
      <c r="CU917" t="e">
        <v>#N/A</v>
      </c>
      <c r="CV917" t="e">
        <v>#N/A</v>
      </c>
      <c r="CW917" t="e">
        <v>#N/A</v>
      </c>
      <c r="CX917" t="e">
        <v>#N/A</v>
      </c>
      <c r="CY917" t="e">
        <v>#N/A</v>
      </c>
      <c r="CZ917" t="e">
        <v>#N/A</v>
      </c>
      <c r="DA917" t="e">
        <v>#N/A</v>
      </c>
      <c r="DB917" t="e">
        <v>#N/A</v>
      </c>
      <c r="DC917" t="e">
        <v>#N/A</v>
      </c>
      <c r="DD917" t="e">
        <v>#N/A</v>
      </c>
      <c r="DE917" t="e">
        <v>#N/A</v>
      </c>
      <c r="DF917" t="e">
        <v>#N/A</v>
      </c>
      <c r="DG917" t="e">
        <v>#N/A</v>
      </c>
      <c r="DH917" t="e">
        <v>#N/A</v>
      </c>
      <c r="DI917" t="e">
        <v>#N/A</v>
      </c>
    </row>
    <row r="918" spans="14:113">
      <c r="N918" t="str">
        <f t="shared" si="109"/>
        <v/>
      </c>
      <c r="O918" s="4" t="str">
        <f t="shared" si="110"/>
        <v>click</v>
      </c>
      <c r="P918" t="str">
        <f t="shared" si="111"/>
        <v>();</v>
      </c>
      <c r="S918" s="1" t="str">
        <f t="shared" si="108"/>
        <v/>
      </c>
      <c r="CT918" t="e">
        <v>#N/A</v>
      </c>
      <c r="CU918" t="e">
        <v>#N/A</v>
      </c>
      <c r="CV918" t="e">
        <v>#N/A</v>
      </c>
      <c r="CW918" t="e">
        <v>#N/A</v>
      </c>
      <c r="CX918" t="e">
        <v>#N/A</v>
      </c>
      <c r="CY918" t="e">
        <v>#N/A</v>
      </c>
      <c r="CZ918" t="e">
        <v>#N/A</v>
      </c>
      <c r="DA918" t="e">
        <v>#N/A</v>
      </c>
      <c r="DB918" t="e">
        <v>#N/A</v>
      </c>
      <c r="DC918" t="e">
        <v>#N/A</v>
      </c>
      <c r="DD918" t="e">
        <v>#N/A</v>
      </c>
      <c r="DE918" t="e">
        <v>#N/A</v>
      </c>
      <c r="DF918" t="e">
        <v>#N/A</v>
      </c>
      <c r="DG918" t="e">
        <v>#N/A</v>
      </c>
      <c r="DH918" t="e">
        <v>#N/A</v>
      </c>
      <c r="DI918" t="e">
        <v>#N/A</v>
      </c>
    </row>
    <row r="919" spans="14:113">
      <c r="N919" t="str">
        <f t="shared" si="109"/>
        <v/>
      </c>
      <c r="O919" s="4" t="str">
        <f t="shared" si="110"/>
        <v>click</v>
      </c>
      <c r="P919" t="str">
        <f t="shared" si="111"/>
        <v>();</v>
      </c>
      <c r="S919" s="1" t="str">
        <f t="shared" si="108"/>
        <v/>
      </c>
      <c r="CT919" t="e">
        <v>#N/A</v>
      </c>
      <c r="CU919" t="e">
        <v>#N/A</v>
      </c>
      <c r="CV919" t="e">
        <v>#N/A</v>
      </c>
      <c r="CW919" t="e">
        <v>#N/A</v>
      </c>
      <c r="CX919" t="e">
        <v>#N/A</v>
      </c>
      <c r="CY919" t="e">
        <v>#N/A</v>
      </c>
      <c r="CZ919" t="e">
        <v>#N/A</v>
      </c>
      <c r="DA919" t="e">
        <v>#N/A</v>
      </c>
      <c r="DB919" t="e">
        <v>#N/A</v>
      </c>
      <c r="DC919" t="e">
        <v>#N/A</v>
      </c>
      <c r="DD919" t="e">
        <v>#N/A</v>
      </c>
      <c r="DE919" t="e">
        <v>#N/A</v>
      </c>
      <c r="DF919" t="e">
        <v>#N/A</v>
      </c>
      <c r="DG919" t="e">
        <v>#N/A</v>
      </c>
      <c r="DH919" t="e">
        <v>#N/A</v>
      </c>
      <c r="DI919" t="e">
        <v>#N/A</v>
      </c>
    </row>
    <row r="920" spans="14:113">
      <c r="N920" t="str">
        <f t="shared" si="109"/>
        <v/>
      </c>
      <c r="O920" s="4" t="str">
        <f t="shared" si="110"/>
        <v>click</v>
      </c>
      <c r="P920" t="str">
        <f t="shared" si="111"/>
        <v>();</v>
      </c>
      <c r="S920" s="1" t="str">
        <f t="shared" si="108"/>
        <v/>
      </c>
      <c r="CT920" t="e">
        <v>#N/A</v>
      </c>
      <c r="CU920" t="e">
        <v>#N/A</v>
      </c>
      <c r="CV920" t="e">
        <v>#N/A</v>
      </c>
      <c r="CW920" t="e">
        <v>#N/A</v>
      </c>
      <c r="CX920" t="e">
        <v>#N/A</v>
      </c>
      <c r="CY920" t="e">
        <v>#N/A</v>
      </c>
      <c r="CZ920" t="e">
        <v>#N/A</v>
      </c>
      <c r="DA920" t="e">
        <v>#N/A</v>
      </c>
      <c r="DB920" t="e">
        <v>#N/A</v>
      </c>
      <c r="DC920" t="e">
        <v>#N/A</v>
      </c>
      <c r="DD920" t="e">
        <v>#N/A</v>
      </c>
      <c r="DE920" t="e">
        <v>#N/A</v>
      </c>
      <c r="DF920" t="e">
        <v>#N/A</v>
      </c>
      <c r="DG920" t="e">
        <v>#N/A</v>
      </c>
      <c r="DH920" t="e">
        <v>#N/A</v>
      </c>
      <c r="DI920" t="e">
        <v>#N/A</v>
      </c>
    </row>
    <row r="921" spans="14:113">
      <c r="N921" t="str">
        <f t="shared" si="109"/>
        <v/>
      </c>
      <c r="O921" s="4" t="str">
        <f t="shared" si="110"/>
        <v>click</v>
      </c>
      <c r="P921" t="str">
        <f t="shared" si="111"/>
        <v>();</v>
      </c>
      <c r="S921" s="1" t="str">
        <f t="shared" si="108"/>
        <v/>
      </c>
      <c r="CT921" t="e">
        <v>#N/A</v>
      </c>
      <c r="CU921" t="e">
        <v>#N/A</v>
      </c>
      <c r="CV921" t="e">
        <v>#N/A</v>
      </c>
      <c r="CW921" t="e">
        <v>#N/A</v>
      </c>
      <c r="CX921" t="e">
        <v>#N/A</v>
      </c>
      <c r="CY921" t="e">
        <v>#N/A</v>
      </c>
      <c r="CZ921" t="e">
        <v>#N/A</v>
      </c>
      <c r="DA921" t="e">
        <v>#N/A</v>
      </c>
      <c r="DB921" t="e">
        <v>#N/A</v>
      </c>
      <c r="DC921" t="e">
        <v>#N/A</v>
      </c>
      <c r="DD921" t="e">
        <v>#N/A</v>
      </c>
      <c r="DE921" t="e">
        <v>#N/A</v>
      </c>
      <c r="DF921" t="e">
        <v>#N/A</v>
      </c>
      <c r="DG921" t="e">
        <v>#N/A</v>
      </c>
      <c r="DH921" t="e">
        <v>#N/A</v>
      </c>
      <c r="DI921" t="e">
        <v>#N/A</v>
      </c>
    </row>
    <row r="922" spans="14:113">
      <c r="N922" t="str">
        <f t="shared" si="109"/>
        <v/>
      </c>
      <c r="O922" s="4" t="str">
        <f t="shared" si="110"/>
        <v>click</v>
      </c>
      <c r="P922" t="str">
        <f t="shared" si="111"/>
        <v>();</v>
      </c>
      <c r="S922" s="1" t="str">
        <f t="shared" si="108"/>
        <v/>
      </c>
      <c r="CT922" t="e">
        <v>#N/A</v>
      </c>
      <c r="CU922" t="e">
        <v>#N/A</v>
      </c>
      <c r="CV922" t="e">
        <v>#N/A</v>
      </c>
      <c r="CW922" t="e">
        <v>#N/A</v>
      </c>
      <c r="CX922" t="e">
        <v>#N/A</v>
      </c>
      <c r="CY922" t="e">
        <v>#N/A</v>
      </c>
      <c r="CZ922" t="e">
        <v>#N/A</v>
      </c>
      <c r="DA922" t="e">
        <v>#N/A</v>
      </c>
      <c r="DB922" t="e">
        <v>#N/A</v>
      </c>
      <c r="DC922" t="e">
        <v>#N/A</v>
      </c>
      <c r="DD922" t="e">
        <v>#N/A</v>
      </c>
      <c r="DE922" t="e">
        <v>#N/A</v>
      </c>
      <c r="DF922" t="e">
        <v>#N/A</v>
      </c>
      <c r="DG922" t="e">
        <v>#N/A</v>
      </c>
      <c r="DH922" t="e">
        <v>#N/A</v>
      </c>
      <c r="DI922" t="e">
        <v>#N/A</v>
      </c>
    </row>
    <row r="923" spans="14:113">
      <c r="N923" t="str">
        <f t="shared" si="109"/>
        <v/>
      </c>
      <c r="O923" s="4" t="str">
        <f t="shared" si="110"/>
        <v>click</v>
      </c>
      <c r="P923" t="str">
        <f t="shared" si="111"/>
        <v>();</v>
      </c>
      <c r="S923" s="1" t="str">
        <f t="shared" si="108"/>
        <v/>
      </c>
      <c r="CT923" t="e">
        <v>#N/A</v>
      </c>
      <c r="CU923" t="e">
        <v>#N/A</v>
      </c>
      <c r="CV923" t="e">
        <v>#N/A</v>
      </c>
      <c r="CW923" t="e">
        <v>#N/A</v>
      </c>
      <c r="CX923" t="e">
        <v>#N/A</v>
      </c>
      <c r="CY923" t="e">
        <v>#N/A</v>
      </c>
      <c r="CZ923" t="e">
        <v>#N/A</v>
      </c>
      <c r="DA923" t="e">
        <v>#N/A</v>
      </c>
      <c r="DB923" t="e">
        <v>#N/A</v>
      </c>
      <c r="DC923" t="e">
        <v>#N/A</v>
      </c>
      <c r="DD923" t="e">
        <v>#N/A</v>
      </c>
      <c r="DE923" t="e">
        <v>#N/A</v>
      </c>
      <c r="DF923" t="e">
        <v>#N/A</v>
      </c>
      <c r="DG923" t="e">
        <v>#N/A</v>
      </c>
      <c r="DH923" t="e">
        <v>#N/A</v>
      </c>
      <c r="DI923" t="e">
        <v>#N/A</v>
      </c>
    </row>
    <row r="924" spans="14:113">
      <c r="N924" t="str">
        <f t="shared" si="109"/>
        <v/>
      </c>
      <c r="O924" s="4" t="str">
        <f t="shared" si="110"/>
        <v>click</v>
      </c>
      <c r="P924" t="str">
        <f t="shared" si="111"/>
        <v>();</v>
      </c>
      <c r="S924" s="1" t="str">
        <f t="shared" si="108"/>
        <v/>
      </c>
      <c r="CT924" t="e">
        <v>#N/A</v>
      </c>
      <c r="CU924" t="e">
        <v>#N/A</v>
      </c>
      <c r="CV924" t="e">
        <v>#N/A</v>
      </c>
      <c r="CW924" t="e">
        <v>#N/A</v>
      </c>
      <c r="CX924" t="e">
        <v>#N/A</v>
      </c>
      <c r="CY924" t="e">
        <v>#N/A</v>
      </c>
      <c r="CZ924" t="e">
        <v>#N/A</v>
      </c>
      <c r="DA924" t="e">
        <v>#N/A</v>
      </c>
      <c r="DB924" t="e">
        <v>#N/A</v>
      </c>
      <c r="DC924" t="e">
        <v>#N/A</v>
      </c>
      <c r="DD924" t="e">
        <v>#N/A</v>
      </c>
      <c r="DE924" t="e">
        <v>#N/A</v>
      </c>
      <c r="DF924" t="e">
        <v>#N/A</v>
      </c>
      <c r="DG924" t="e">
        <v>#N/A</v>
      </c>
      <c r="DH924" t="e">
        <v>#N/A</v>
      </c>
      <c r="DI924" t="e">
        <v>#N/A</v>
      </c>
    </row>
    <row r="925" spans="14:113">
      <c r="N925" t="str">
        <f t="shared" si="109"/>
        <v/>
      </c>
      <c r="O925" s="4" t="str">
        <f t="shared" si="110"/>
        <v>click</v>
      </c>
      <c r="P925" t="str">
        <f t="shared" si="111"/>
        <v>();</v>
      </c>
      <c r="S925" s="1" t="str">
        <f t="shared" si="108"/>
        <v/>
      </c>
      <c r="CT925" t="e">
        <v>#N/A</v>
      </c>
      <c r="CU925" t="e">
        <v>#N/A</v>
      </c>
      <c r="CV925" t="e">
        <v>#N/A</v>
      </c>
      <c r="CW925" t="e">
        <v>#N/A</v>
      </c>
      <c r="CX925" t="e">
        <v>#N/A</v>
      </c>
      <c r="CY925" t="e">
        <v>#N/A</v>
      </c>
      <c r="CZ925" t="e">
        <v>#N/A</v>
      </c>
      <c r="DA925" t="e">
        <v>#N/A</v>
      </c>
      <c r="DB925" t="e">
        <v>#N/A</v>
      </c>
      <c r="DC925" t="e">
        <v>#N/A</v>
      </c>
      <c r="DD925" t="e">
        <v>#N/A</v>
      </c>
      <c r="DE925" t="e">
        <v>#N/A</v>
      </c>
      <c r="DF925" t="e">
        <v>#N/A</v>
      </c>
      <c r="DG925" t="e">
        <v>#N/A</v>
      </c>
      <c r="DH925" t="e">
        <v>#N/A</v>
      </c>
      <c r="DI925" t="e">
        <v>#N/A</v>
      </c>
    </row>
    <row r="926" spans="14:113">
      <c r="N926" t="str">
        <f t="shared" si="109"/>
        <v/>
      </c>
      <c r="O926" s="4" t="str">
        <f t="shared" si="110"/>
        <v>click</v>
      </c>
      <c r="P926" t="str">
        <f t="shared" si="111"/>
        <v>();</v>
      </c>
      <c r="S926" s="1" t="str">
        <f t="shared" si="108"/>
        <v/>
      </c>
      <c r="CT926" t="e">
        <v>#N/A</v>
      </c>
      <c r="CU926" t="e">
        <v>#N/A</v>
      </c>
      <c r="CV926" t="e">
        <v>#N/A</v>
      </c>
      <c r="CW926" t="e">
        <v>#N/A</v>
      </c>
      <c r="CX926" t="e">
        <v>#N/A</v>
      </c>
      <c r="CY926" t="e">
        <v>#N/A</v>
      </c>
      <c r="CZ926" t="e">
        <v>#N/A</v>
      </c>
      <c r="DA926" t="e">
        <v>#N/A</v>
      </c>
      <c r="DB926" t="e">
        <v>#N/A</v>
      </c>
      <c r="DC926" t="e">
        <v>#N/A</v>
      </c>
      <c r="DD926" t="e">
        <v>#N/A</v>
      </c>
      <c r="DE926" t="e">
        <v>#N/A</v>
      </c>
      <c r="DF926" t="e">
        <v>#N/A</v>
      </c>
      <c r="DG926" t="e">
        <v>#N/A</v>
      </c>
      <c r="DH926" t="e">
        <v>#N/A</v>
      </c>
      <c r="DI926" t="e">
        <v>#N/A</v>
      </c>
    </row>
    <row r="927" spans="14:113">
      <c r="N927" t="str">
        <f t="shared" si="109"/>
        <v/>
      </c>
      <c r="O927" s="4" t="str">
        <f t="shared" si="110"/>
        <v>click</v>
      </c>
      <c r="P927" t="str">
        <f t="shared" si="111"/>
        <v>();</v>
      </c>
      <c r="S927" s="1" t="str">
        <f t="shared" si="108"/>
        <v/>
      </c>
      <c r="CT927" t="e">
        <v>#N/A</v>
      </c>
      <c r="CU927" t="e">
        <v>#N/A</v>
      </c>
      <c r="CV927" t="e">
        <v>#N/A</v>
      </c>
      <c r="CW927" t="e">
        <v>#N/A</v>
      </c>
      <c r="CX927" t="e">
        <v>#N/A</v>
      </c>
      <c r="CY927" t="e">
        <v>#N/A</v>
      </c>
      <c r="CZ927" t="e">
        <v>#N/A</v>
      </c>
      <c r="DA927" t="e">
        <v>#N/A</v>
      </c>
      <c r="DB927" t="e">
        <v>#N/A</v>
      </c>
      <c r="DC927" t="e">
        <v>#N/A</v>
      </c>
      <c r="DD927" t="e">
        <v>#N/A</v>
      </c>
      <c r="DE927" t="e">
        <v>#N/A</v>
      </c>
      <c r="DF927" t="e">
        <v>#N/A</v>
      </c>
      <c r="DG927" t="e">
        <v>#N/A</v>
      </c>
      <c r="DH927" t="e">
        <v>#N/A</v>
      </c>
      <c r="DI927" t="e">
        <v>#N/A</v>
      </c>
    </row>
    <row r="928" spans="14:113">
      <c r="N928" t="str">
        <f t="shared" si="109"/>
        <v/>
      </c>
      <c r="O928" s="4" t="str">
        <f t="shared" si="110"/>
        <v>click</v>
      </c>
      <c r="P928" t="str">
        <f t="shared" si="111"/>
        <v>();</v>
      </c>
      <c r="S928" s="1" t="str">
        <f t="shared" si="108"/>
        <v/>
      </c>
      <c r="CT928" t="e">
        <v>#N/A</v>
      </c>
      <c r="CU928" t="e">
        <v>#N/A</v>
      </c>
      <c r="CV928" t="e">
        <v>#N/A</v>
      </c>
      <c r="CW928" t="e">
        <v>#N/A</v>
      </c>
      <c r="CX928" t="e">
        <v>#N/A</v>
      </c>
      <c r="CY928" t="e">
        <v>#N/A</v>
      </c>
      <c r="CZ928" t="e">
        <v>#N/A</v>
      </c>
      <c r="DA928" t="e">
        <v>#N/A</v>
      </c>
      <c r="DB928" t="e">
        <v>#N/A</v>
      </c>
      <c r="DC928" t="e">
        <v>#N/A</v>
      </c>
      <c r="DD928" t="e">
        <v>#N/A</v>
      </c>
      <c r="DE928" t="e">
        <v>#N/A</v>
      </c>
      <c r="DF928" t="e">
        <v>#N/A</v>
      </c>
      <c r="DG928" t="e">
        <v>#N/A</v>
      </c>
      <c r="DH928" t="e">
        <v>#N/A</v>
      </c>
      <c r="DI928" t="e">
        <v>#N/A</v>
      </c>
    </row>
    <row r="929" spans="14:113">
      <c r="N929" t="str">
        <f t="shared" si="109"/>
        <v/>
      </c>
      <c r="O929" s="4" t="str">
        <f t="shared" si="110"/>
        <v>click</v>
      </c>
      <c r="P929" t="str">
        <f t="shared" si="111"/>
        <v>();</v>
      </c>
      <c r="S929" s="1" t="str">
        <f t="shared" si="108"/>
        <v/>
      </c>
      <c r="CT929" t="e">
        <v>#N/A</v>
      </c>
      <c r="CU929" t="e">
        <v>#N/A</v>
      </c>
      <c r="CV929" t="e">
        <v>#N/A</v>
      </c>
      <c r="CW929" t="e">
        <v>#N/A</v>
      </c>
      <c r="CX929" t="e">
        <v>#N/A</v>
      </c>
      <c r="CY929" t="e">
        <v>#N/A</v>
      </c>
      <c r="CZ929" t="e">
        <v>#N/A</v>
      </c>
      <c r="DA929" t="e">
        <v>#N/A</v>
      </c>
      <c r="DB929" t="e">
        <v>#N/A</v>
      </c>
      <c r="DC929" t="e">
        <v>#N/A</v>
      </c>
      <c r="DD929" t="e">
        <v>#N/A</v>
      </c>
      <c r="DE929" t="e">
        <v>#N/A</v>
      </c>
      <c r="DF929" t="e">
        <v>#N/A</v>
      </c>
      <c r="DG929" t="e">
        <v>#N/A</v>
      </c>
      <c r="DH929" t="e">
        <v>#N/A</v>
      </c>
      <c r="DI929" t="e">
        <v>#N/A</v>
      </c>
    </row>
    <row r="930" spans="14:113">
      <c r="N930" t="str">
        <f t="shared" si="109"/>
        <v/>
      </c>
      <c r="O930" s="4" t="str">
        <f t="shared" si="110"/>
        <v>click</v>
      </c>
      <c r="P930" t="str">
        <f t="shared" si="111"/>
        <v>();</v>
      </c>
      <c r="S930" s="1" t="str">
        <f t="shared" si="108"/>
        <v/>
      </c>
      <c r="CT930" t="e">
        <v>#N/A</v>
      </c>
      <c r="CU930" t="e">
        <v>#N/A</v>
      </c>
      <c r="CV930" t="e">
        <v>#N/A</v>
      </c>
      <c r="CW930" t="e">
        <v>#N/A</v>
      </c>
      <c r="CX930" t="e">
        <v>#N/A</v>
      </c>
      <c r="CY930" t="e">
        <v>#N/A</v>
      </c>
      <c r="CZ930" t="e">
        <v>#N/A</v>
      </c>
      <c r="DA930" t="e">
        <v>#N/A</v>
      </c>
      <c r="DB930" t="e">
        <v>#N/A</v>
      </c>
      <c r="DC930" t="e">
        <v>#N/A</v>
      </c>
      <c r="DD930" t="e">
        <v>#N/A</v>
      </c>
      <c r="DE930" t="e">
        <v>#N/A</v>
      </c>
      <c r="DF930" t="e">
        <v>#N/A</v>
      </c>
      <c r="DG930" t="e">
        <v>#N/A</v>
      </c>
      <c r="DH930" t="e">
        <v>#N/A</v>
      </c>
      <c r="DI930" t="e">
        <v>#N/A</v>
      </c>
    </row>
    <row r="931" spans="14:113">
      <c r="N931" t="str">
        <f t="shared" si="109"/>
        <v/>
      </c>
      <c r="O931" s="4" t="str">
        <f t="shared" si="110"/>
        <v>click</v>
      </c>
      <c r="P931" t="str">
        <f t="shared" si="111"/>
        <v>();</v>
      </c>
      <c r="S931" s="1" t="str">
        <f t="shared" si="108"/>
        <v/>
      </c>
      <c r="CT931" t="e">
        <v>#N/A</v>
      </c>
      <c r="CU931" t="e">
        <v>#N/A</v>
      </c>
      <c r="CV931" t="e">
        <v>#N/A</v>
      </c>
      <c r="CW931" t="e">
        <v>#N/A</v>
      </c>
      <c r="CX931" t="e">
        <v>#N/A</v>
      </c>
      <c r="CY931" t="e">
        <v>#N/A</v>
      </c>
      <c r="CZ931" t="e">
        <v>#N/A</v>
      </c>
      <c r="DA931" t="e">
        <v>#N/A</v>
      </c>
      <c r="DB931" t="e">
        <v>#N/A</v>
      </c>
      <c r="DC931" t="e">
        <v>#N/A</v>
      </c>
      <c r="DD931" t="e">
        <v>#N/A</v>
      </c>
      <c r="DE931" t="e">
        <v>#N/A</v>
      </c>
      <c r="DF931" t="e">
        <v>#N/A</v>
      </c>
      <c r="DG931" t="e">
        <v>#N/A</v>
      </c>
      <c r="DH931" t="e">
        <v>#N/A</v>
      </c>
      <c r="DI931" t="e">
        <v>#N/A</v>
      </c>
    </row>
    <row r="932" spans="14:113">
      <c r="N932" t="str">
        <f t="shared" si="109"/>
        <v/>
      </c>
      <c r="O932" s="4" t="str">
        <f t="shared" si="110"/>
        <v>click</v>
      </c>
      <c r="P932" t="str">
        <f t="shared" si="111"/>
        <v>();</v>
      </c>
      <c r="S932" s="1" t="str">
        <f t="shared" si="108"/>
        <v/>
      </c>
      <c r="CT932" t="e">
        <v>#N/A</v>
      </c>
      <c r="CU932" t="e">
        <v>#N/A</v>
      </c>
      <c r="CV932" t="e">
        <v>#N/A</v>
      </c>
      <c r="CW932" t="e">
        <v>#N/A</v>
      </c>
      <c r="CX932" t="e">
        <v>#N/A</v>
      </c>
      <c r="CY932" t="e">
        <v>#N/A</v>
      </c>
      <c r="CZ932" t="e">
        <v>#N/A</v>
      </c>
      <c r="DA932" t="e">
        <v>#N/A</v>
      </c>
      <c r="DB932" t="e">
        <v>#N/A</v>
      </c>
      <c r="DC932" t="e">
        <v>#N/A</v>
      </c>
      <c r="DD932" t="e">
        <v>#N/A</v>
      </c>
      <c r="DE932" t="e">
        <v>#N/A</v>
      </c>
      <c r="DF932" t="e">
        <v>#N/A</v>
      </c>
      <c r="DG932" t="e">
        <v>#N/A</v>
      </c>
      <c r="DH932" t="e">
        <v>#N/A</v>
      </c>
      <c r="DI932" t="e">
        <v>#N/A</v>
      </c>
    </row>
    <row r="933" spans="14:113">
      <c r="N933" t="str">
        <f t="shared" si="109"/>
        <v/>
      </c>
      <c r="O933" s="4" t="str">
        <f t="shared" si="110"/>
        <v>click</v>
      </c>
      <c r="P933" t="str">
        <f t="shared" si="111"/>
        <v>();</v>
      </c>
      <c r="S933" s="1" t="str">
        <f t="shared" si="108"/>
        <v/>
      </c>
      <c r="CT933" t="e">
        <v>#N/A</v>
      </c>
      <c r="CU933" t="e">
        <v>#N/A</v>
      </c>
      <c r="CV933" t="e">
        <v>#N/A</v>
      </c>
      <c r="CW933" t="e">
        <v>#N/A</v>
      </c>
      <c r="CX933" t="e">
        <v>#N/A</v>
      </c>
      <c r="CY933" t="e">
        <v>#N/A</v>
      </c>
      <c r="CZ933" t="e">
        <v>#N/A</v>
      </c>
      <c r="DA933" t="e">
        <v>#N/A</v>
      </c>
      <c r="DB933" t="e">
        <v>#N/A</v>
      </c>
      <c r="DC933" t="e">
        <v>#N/A</v>
      </c>
      <c r="DD933" t="e">
        <v>#N/A</v>
      </c>
      <c r="DE933" t="e">
        <v>#N/A</v>
      </c>
      <c r="DF933" t="e">
        <v>#N/A</v>
      </c>
      <c r="DG933" t="e">
        <v>#N/A</v>
      </c>
      <c r="DH933" t="e">
        <v>#N/A</v>
      </c>
      <c r="DI933" t="e">
        <v>#N/A</v>
      </c>
    </row>
    <row r="934" spans="14:113">
      <c r="N934" t="str">
        <f t="shared" si="109"/>
        <v/>
      </c>
      <c r="O934" s="4" t="str">
        <f t="shared" si="110"/>
        <v>click</v>
      </c>
      <c r="P934" t="str">
        <f t="shared" si="111"/>
        <v>();</v>
      </c>
      <c r="S934" s="1" t="str">
        <f t="shared" si="108"/>
        <v/>
      </c>
      <c r="CT934" t="e">
        <v>#N/A</v>
      </c>
      <c r="CU934" t="e">
        <v>#N/A</v>
      </c>
      <c r="CV934" t="e">
        <v>#N/A</v>
      </c>
      <c r="CW934" t="e">
        <v>#N/A</v>
      </c>
      <c r="CX934" t="e">
        <v>#N/A</v>
      </c>
      <c r="CY934" t="e">
        <v>#N/A</v>
      </c>
      <c r="CZ934" t="e">
        <v>#N/A</v>
      </c>
      <c r="DA934" t="e">
        <v>#N/A</v>
      </c>
      <c r="DB934" t="e">
        <v>#N/A</v>
      </c>
      <c r="DC934" t="e">
        <v>#N/A</v>
      </c>
      <c r="DD934" t="e">
        <v>#N/A</v>
      </c>
      <c r="DE934" t="e">
        <v>#N/A</v>
      </c>
      <c r="DF934" t="e">
        <v>#N/A</v>
      </c>
      <c r="DG934" t="e">
        <v>#N/A</v>
      </c>
      <c r="DH934" t="e">
        <v>#N/A</v>
      </c>
      <c r="DI934" t="e">
        <v>#N/A</v>
      </c>
    </row>
    <row r="935" spans="14:113">
      <c r="N935" t="str">
        <f t="shared" si="109"/>
        <v/>
      </c>
      <c r="O935" s="4" t="str">
        <f t="shared" si="110"/>
        <v>click</v>
      </c>
      <c r="P935" t="str">
        <f t="shared" si="111"/>
        <v>();</v>
      </c>
      <c r="S935" s="1" t="str">
        <f t="shared" si="108"/>
        <v/>
      </c>
      <c r="CT935" t="e">
        <v>#N/A</v>
      </c>
      <c r="CU935" t="e">
        <v>#N/A</v>
      </c>
      <c r="CV935" t="e">
        <v>#N/A</v>
      </c>
      <c r="CW935" t="e">
        <v>#N/A</v>
      </c>
      <c r="CX935" t="e">
        <v>#N/A</v>
      </c>
      <c r="CY935" t="e">
        <v>#N/A</v>
      </c>
      <c r="CZ935" t="e">
        <v>#N/A</v>
      </c>
      <c r="DA935" t="e">
        <v>#N/A</v>
      </c>
      <c r="DB935" t="e">
        <v>#N/A</v>
      </c>
      <c r="DC935" t="e">
        <v>#N/A</v>
      </c>
      <c r="DD935" t="e">
        <v>#N/A</v>
      </c>
      <c r="DE935" t="e">
        <v>#N/A</v>
      </c>
      <c r="DF935" t="e">
        <v>#N/A</v>
      </c>
      <c r="DG935" t="e">
        <v>#N/A</v>
      </c>
      <c r="DH935" t="e">
        <v>#N/A</v>
      </c>
      <c r="DI935" t="e">
        <v>#N/A</v>
      </c>
    </row>
    <row r="936" spans="14:113">
      <c r="N936" t="str">
        <f t="shared" si="109"/>
        <v/>
      </c>
      <c r="O936" s="4" t="str">
        <f t="shared" si="110"/>
        <v>click</v>
      </c>
      <c r="P936" t="str">
        <f t="shared" si="111"/>
        <v>();</v>
      </c>
      <c r="S936" s="1" t="str">
        <f t="shared" si="108"/>
        <v/>
      </c>
      <c r="CT936" t="e">
        <v>#N/A</v>
      </c>
      <c r="CU936" t="e">
        <v>#N/A</v>
      </c>
      <c r="CV936" t="e">
        <v>#N/A</v>
      </c>
      <c r="CW936" t="e">
        <v>#N/A</v>
      </c>
      <c r="CX936" t="e">
        <v>#N/A</v>
      </c>
      <c r="CY936" t="e">
        <v>#N/A</v>
      </c>
      <c r="CZ936" t="e">
        <v>#N/A</v>
      </c>
      <c r="DA936" t="e">
        <v>#N/A</v>
      </c>
      <c r="DB936" t="e">
        <v>#N/A</v>
      </c>
      <c r="DC936" t="e">
        <v>#N/A</v>
      </c>
      <c r="DD936" t="e">
        <v>#N/A</v>
      </c>
      <c r="DE936" t="e">
        <v>#N/A</v>
      </c>
      <c r="DF936" t="e">
        <v>#N/A</v>
      </c>
      <c r="DG936" t="e">
        <v>#N/A</v>
      </c>
      <c r="DH936" t="e">
        <v>#N/A</v>
      </c>
      <c r="DI936" t="e">
        <v>#N/A</v>
      </c>
    </row>
    <row r="937" spans="14:113">
      <c r="N937" t="str">
        <f t="shared" si="109"/>
        <v/>
      </c>
      <c r="O937" s="4" t="str">
        <f t="shared" si="110"/>
        <v>click</v>
      </c>
      <c r="P937" t="str">
        <f t="shared" si="111"/>
        <v>();</v>
      </c>
      <c r="S937" s="1" t="str">
        <f t="shared" si="108"/>
        <v/>
      </c>
      <c r="CT937" t="e">
        <v>#N/A</v>
      </c>
      <c r="CU937" t="e">
        <v>#N/A</v>
      </c>
      <c r="CV937" t="e">
        <v>#N/A</v>
      </c>
      <c r="CW937" t="e">
        <v>#N/A</v>
      </c>
      <c r="CX937" t="e">
        <v>#N/A</v>
      </c>
      <c r="CY937" t="e">
        <v>#N/A</v>
      </c>
      <c r="CZ937" t="e">
        <v>#N/A</v>
      </c>
      <c r="DA937" t="e">
        <v>#N/A</v>
      </c>
      <c r="DB937" t="e">
        <v>#N/A</v>
      </c>
      <c r="DC937" t="e">
        <v>#N/A</v>
      </c>
      <c r="DD937" t="e">
        <v>#N/A</v>
      </c>
      <c r="DE937" t="e">
        <v>#N/A</v>
      </c>
      <c r="DF937" t="e">
        <v>#N/A</v>
      </c>
      <c r="DG937" t="e">
        <v>#N/A</v>
      </c>
      <c r="DH937" t="e">
        <v>#N/A</v>
      </c>
      <c r="DI937" t="e">
        <v>#N/A</v>
      </c>
    </row>
    <row r="938" spans="14:113">
      <c r="N938" t="str">
        <f t="shared" si="109"/>
        <v/>
      </c>
      <c r="O938" s="4" t="str">
        <f t="shared" si="110"/>
        <v>click</v>
      </c>
      <c r="P938" t="str">
        <f t="shared" si="111"/>
        <v>();</v>
      </c>
      <c r="S938" s="1" t="str">
        <f t="shared" si="108"/>
        <v/>
      </c>
      <c r="CT938" t="e">
        <v>#N/A</v>
      </c>
      <c r="CU938" t="e">
        <v>#N/A</v>
      </c>
      <c r="CV938" t="e">
        <v>#N/A</v>
      </c>
      <c r="CW938" t="e">
        <v>#N/A</v>
      </c>
      <c r="CX938" t="e">
        <v>#N/A</v>
      </c>
      <c r="CY938" t="e">
        <v>#N/A</v>
      </c>
      <c r="CZ938" t="e">
        <v>#N/A</v>
      </c>
      <c r="DA938" t="e">
        <v>#N/A</v>
      </c>
      <c r="DB938" t="e">
        <v>#N/A</v>
      </c>
      <c r="DC938" t="e">
        <v>#N/A</v>
      </c>
      <c r="DD938" t="e">
        <v>#N/A</v>
      </c>
      <c r="DE938" t="e">
        <v>#N/A</v>
      </c>
      <c r="DF938" t="e">
        <v>#N/A</v>
      </c>
      <c r="DG938" t="e">
        <v>#N/A</v>
      </c>
      <c r="DH938" t="e">
        <v>#N/A</v>
      </c>
      <c r="DI938" t="e">
        <v>#N/A</v>
      </c>
    </row>
    <row r="939" spans="14:113">
      <c r="N939" t="str">
        <f t="shared" si="109"/>
        <v/>
      </c>
      <c r="O939" s="4" t="str">
        <f t="shared" si="110"/>
        <v>click</v>
      </c>
      <c r="P939" t="str">
        <f t="shared" si="111"/>
        <v>();</v>
      </c>
      <c r="S939" s="1" t="str">
        <f t="shared" si="108"/>
        <v/>
      </c>
      <c r="CT939" t="e">
        <v>#N/A</v>
      </c>
      <c r="CU939" t="e">
        <v>#N/A</v>
      </c>
      <c r="CV939" t="e">
        <v>#N/A</v>
      </c>
      <c r="CW939" t="e">
        <v>#N/A</v>
      </c>
      <c r="CX939" t="e">
        <v>#N/A</v>
      </c>
      <c r="CY939" t="e">
        <v>#N/A</v>
      </c>
      <c r="CZ939" t="e">
        <v>#N/A</v>
      </c>
      <c r="DA939" t="e">
        <v>#N/A</v>
      </c>
      <c r="DB939" t="e">
        <v>#N/A</v>
      </c>
      <c r="DC939" t="e">
        <v>#N/A</v>
      </c>
      <c r="DD939" t="e">
        <v>#N/A</v>
      </c>
      <c r="DE939" t="e">
        <v>#N/A</v>
      </c>
      <c r="DF939" t="e">
        <v>#N/A</v>
      </c>
      <c r="DG939" t="e">
        <v>#N/A</v>
      </c>
      <c r="DH939" t="e">
        <v>#N/A</v>
      </c>
      <c r="DI939" t="e">
        <v>#N/A</v>
      </c>
    </row>
    <row r="940" spans="14:113">
      <c r="N940" t="str">
        <f t="shared" si="109"/>
        <v/>
      </c>
      <c r="O940" s="4" t="str">
        <f t="shared" si="110"/>
        <v>click</v>
      </c>
      <c r="P940" t="str">
        <f t="shared" si="111"/>
        <v>();</v>
      </c>
      <c r="S940" s="1" t="str">
        <f t="shared" si="108"/>
        <v/>
      </c>
      <c r="CT940" t="e">
        <v>#N/A</v>
      </c>
      <c r="CU940" t="e">
        <v>#N/A</v>
      </c>
      <c r="CV940" t="e">
        <v>#N/A</v>
      </c>
      <c r="CW940" t="e">
        <v>#N/A</v>
      </c>
      <c r="CX940" t="e">
        <v>#N/A</v>
      </c>
      <c r="CY940" t="e">
        <v>#N/A</v>
      </c>
      <c r="CZ940" t="e">
        <v>#N/A</v>
      </c>
      <c r="DA940" t="e">
        <v>#N/A</v>
      </c>
      <c r="DB940" t="e">
        <v>#N/A</v>
      </c>
      <c r="DC940" t="e">
        <v>#N/A</v>
      </c>
      <c r="DD940" t="e">
        <v>#N/A</v>
      </c>
      <c r="DE940" t="e">
        <v>#N/A</v>
      </c>
      <c r="DF940" t="e">
        <v>#N/A</v>
      </c>
      <c r="DG940" t="e">
        <v>#N/A</v>
      </c>
      <c r="DH940" t="e">
        <v>#N/A</v>
      </c>
      <c r="DI940" t="e">
        <v>#N/A</v>
      </c>
    </row>
    <row r="941" spans="14:113">
      <c r="N941" t="str">
        <f t="shared" si="109"/>
        <v/>
      </c>
      <c r="O941" s="4" t="str">
        <f t="shared" si="110"/>
        <v>click</v>
      </c>
      <c r="P941" t="str">
        <f t="shared" si="111"/>
        <v>();</v>
      </c>
      <c r="S941" s="1" t="str">
        <f t="shared" si="108"/>
        <v/>
      </c>
      <c r="CT941" t="e">
        <v>#N/A</v>
      </c>
      <c r="CU941" t="e">
        <v>#N/A</v>
      </c>
      <c r="CV941" t="e">
        <v>#N/A</v>
      </c>
      <c r="CW941" t="e">
        <v>#N/A</v>
      </c>
      <c r="CX941" t="e">
        <v>#N/A</v>
      </c>
      <c r="CY941" t="e">
        <v>#N/A</v>
      </c>
      <c r="CZ941" t="e">
        <v>#N/A</v>
      </c>
      <c r="DA941" t="e">
        <v>#N/A</v>
      </c>
      <c r="DB941" t="e">
        <v>#N/A</v>
      </c>
      <c r="DC941" t="e">
        <v>#N/A</v>
      </c>
      <c r="DD941" t="e">
        <v>#N/A</v>
      </c>
      <c r="DE941" t="e">
        <v>#N/A</v>
      </c>
      <c r="DF941" t="e">
        <v>#N/A</v>
      </c>
      <c r="DG941" t="e">
        <v>#N/A</v>
      </c>
      <c r="DH941" t="e">
        <v>#N/A</v>
      </c>
      <c r="DI941" t="e">
        <v>#N/A</v>
      </c>
    </row>
    <row r="942" spans="14:113">
      <c r="N942" t="str">
        <f t="shared" si="109"/>
        <v/>
      </c>
      <c r="O942" s="4" t="str">
        <f t="shared" si="110"/>
        <v>click</v>
      </c>
      <c r="P942" t="str">
        <f t="shared" si="111"/>
        <v>();</v>
      </c>
      <c r="S942" s="1" t="str">
        <f t="shared" si="108"/>
        <v/>
      </c>
      <c r="CT942" t="e">
        <v>#N/A</v>
      </c>
      <c r="CU942" t="e">
        <v>#N/A</v>
      </c>
      <c r="CV942" t="e">
        <v>#N/A</v>
      </c>
      <c r="CW942" t="e">
        <v>#N/A</v>
      </c>
      <c r="CX942" t="e">
        <v>#N/A</v>
      </c>
      <c r="CY942" t="e">
        <v>#N/A</v>
      </c>
      <c r="CZ942" t="e">
        <v>#N/A</v>
      </c>
      <c r="DA942" t="e">
        <v>#N/A</v>
      </c>
      <c r="DB942" t="e">
        <v>#N/A</v>
      </c>
      <c r="DC942" t="e">
        <v>#N/A</v>
      </c>
      <c r="DD942" t="e">
        <v>#N/A</v>
      </c>
      <c r="DE942" t="e">
        <v>#N/A</v>
      </c>
      <c r="DF942" t="e">
        <v>#N/A</v>
      </c>
      <c r="DG942" t="e">
        <v>#N/A</v>
      </c>
      <c r="DH942" t="e">
        <v>#N/A</v>
      </c>
      <c r="DI942" t="e">
        <v>#N/A</v>
      </c>
    </row>
    <row r="943" spans="14:113">
      <c r="N943" t="str">
        <f t="shared" si="109"/>
        <v/>
      </c>
      <c r="O943" s="4" t="str">
        <f t="shared" si="110"/>
        <v>click</v>
      </c>
      <c r="P943" t="str">
        <f t="shared" si="111"/>
        <v>();</v>
      </c>
      <c r="S943" s="1" t="str">
        <f t="shared" si="108"/>
        <v/>
      </c>
      <c r="CT943" t="e">
        <v>#N/A</v>
      </c>
      <c r="CU943" t="e">
        <v>#N/A</v>
      </c>
      <c r="CV943" t="e">
        <v>#N/A</v>
      </c>
      <c r="CW943" t="e">
        <v>#N/A</v>
      </c>
      <c r="CX943" t="e">
        <v>#N/A</v>
      </c>
      <c r="CY943" t="e">
        <v>#N/A</v>
      </c>
      <c r="CZ943" t="e">
        <v>#N/A</v>
      </c>
      <c r="DA943" t="e">
        <v>#N/A</v>
      </c>
      <c r="DB943" t="e">
        <v>#N/A</v>
      </c>
      <c r="DC943" t="e">
        <v>#N/A</v>
      </c>
      <c r="DD943" t="e">
        <v>#N/A</v>
      </c>
      <c r="DE943" t="e">
        <v>#N/A</v>
      </c>
      <c r="DF943" t="e">
        <v>#N/A</v>
      </c>
      <c r="DG943" t="e">
        <v>#N/A</v>
      </c>
      <c r="DH943" t="e">
        <v>#N/A</v>
      </c>
      <c r="DI943" t="e">
        <v>#N/A</v>
      </c>
    </row>
    <row r="944" spans="14:113">
      <c r="N944" t="str">
        <f t="shared" si="109"/>
        <v/>
      </c>
      <c r="O944" s="4" t="str">
        <f t="shared" si="110"/>
        <v>click</v>
      </c>
      <c r="P944" t="str">
        <f t="shared" si="111"/>
        <v>();</v>
      </c>
      <c r="S944" s="1" t="str">
        <f t="shared" si="108"/>
        <v/>
      </c>
      <c r="CT944" t="e">
        <v>#N/A</v>
      </c>
      <c r="CU944" t="e">
        <v>#N/A</v>
      </c>
      <c r="CV944" t="e">
        <v>#N/A</v>
      </c>
      <c r="CW944" t="e">
        <v>#N/A</v>
      </c>
      <c r="CX944" t="e">
        <v>#N/A</v>
      </c>
      <c r="CY944" t="e">
        <v>#N/A</v>
      </c>
      <c r="CZ944" t="e">
        <v>#N/A</v>
      </c>
      <c r="DA944" t="e">
        <v>#N/A</v>
      </c>
      <c r="DB944" t="e">
        <v>#N/A</v>
      </c>
      <c r="DC944" t="e">
        <v>#N/A</v>
      </c>
      <c r="DD944" t="e">
        <v>#N/A</v>
      </c>
      <c r="DE944" t="e">
        <v>#N/A</v>
      </c>
      <c r="DF944" t="e">
        <v>#N/A</v>
      </c>
      <c r="DG944" t="e">
        <v>#N/A</v>
      </c>
      <c r="DH944" t="e">
        <v>#N/A</v>
      </c>
      <c r="DI944" t="e">
        <v>#N/A</v>
      </c>
    </row>
    <row r="945" spans="14:113">
      <c r="N945" t="str">
        <f t="shared" si="109"/>
        <v/>
      </c>
      <c r="O945" s="4" t="str">
        <f t="shared" si="110"/>
        <v>click</v>
      </c>
      <c r="P945" t="str">
        <f t="shared" si="111"/>
        <v>();</v>
      </c>
      <c r="S945" s="1" t="str">
        <f t="shared" si="108"/>
        <v/>
      </c>
      <c r="CT945" t="e">
        <v>#N/A</v>
      </c>
      <c r="CU945" t="e">
        <v>#N/A</v>
      </c>
      <c r="CV945" t="e">
        <v>#N/A</v>
      </c>
      <c r="CW945" t="e">
        <v>#N/A</v>
      </c>
      <c r="CX945" t="e">
        <v>#N/A</v>
      </c>
      <c r="CY945" t="e">
        <v>#N/A</v>
      </c>
      <c r="CZ945" t="e">
        <v>#N/A</v>
      </c>
      <c r="DA945" t="e">
        <v>#N/A</v>
      </c>
      <c r="DB945" t="e">
        <v>#N/A</v>
      </c>
      <c r="DC945" t="e">
        <v>#N/A</v>
      </c>
      <c r="DD945" t="e">
        <v>#N/A</v>
      </c>
      <c r="DE945" t="e">
        <v>#N/A</v>
      </c>
      <c r="DF945" t="e">
        <v>#N/A</v>
      </c>
      <c r="DG945" t="e">
        <v>#N/A</v>
      </c>
      <c r="DH945" t="e">
        <v>#N/A</v>
      </c>
      <c r="DI945" t="e">
        <v>#N/A</v>
      </c>
    </row>
    <row r="946" spans="14:113">
      <c r="N946" t="str">
        <f t="shared" si="109"/>
        <v/>
      </c>
      <c r="O946" s="4" t="str">
        <f t="shared" si="110"/>
        <v>click</v>
      </c>
      <c r="P946" t="str">
        <f t="shared" si="111"/>
        <v>();</v>
      </c>
      <c r="S946" s="1" t="str">
        <f t="shared" si="108"/>
        <v/>
      </c>
      <c r="CT946" t="e">
        <v>#N/A</v>
      </c>
      <c r="CU946" t="e">
        <v>#N/A</v>
      </c>
      <c r="CV946" t="e">
        <v>#N/A</v>
      </c>
      <c r="CW946" t="e">
        <v>#N/A</v>
      </c>
      <c r="CX946" t="e">
        <v>#N/A</v>
      </c>
      <c r="CY946" t="e">
        <v>#N/A</v>
      </c>
      <c r="CZ946" t="e">
        <v>#N/A</v>
      </c>
      <c r="DA946" t="e">
        <v>#N/A</v>
      </c>
      <c r="DB946" t="e">
        <v>#N/A</v>
      </c>
      <c r="DC946" t="e">
        <v>#N/A</v>
      </c>
      <c r="DD946" t="e">
        <v>#N/A</v>
      </c>
      <c r="DE946" t="e">
        <v>#N/A</v>
      </c>
      <c r="DF946" t="e">
        <v>#N/A</v>
      </c>
      <c r="DG946" t="e">
        <v>#N/A</v>
      </c>
      <c r="DH946" t="e">
        <v>#N/A</v>
      </c>
      <c r="DI946" t="e">
        <v>#N/A</v>
      </c>
    </row>
    <row r="947" spans="14:113">
      <c r="N947" t="str">
        <f t="shared" si="109"/>
        <v/>
      </c>
      <c r="O947" s="4" t="str">
        <f t="shared" si="110"/>
        <v>click</v>
      </c>
      <c r="P947" t="str">
        <f t="shared" si="111"/>
        <v>();</v>
      </c>
      <c r="S947" s="1" t="str">
        <f t="shared" si="108"/>
        <v/>
      </c>
      <c r="CT947" t="e">
        <v>#N/A</v>
      </c>
      <c r="CU947" t="e">
        <v>#N/A</v>
      </c>
      <c r="CV947" t="e">
        <v>#N/A</v>
      </c>
      <c r="CW947" t="e">
        <v>#N/A</v>
      </c>
      <c r="CX947" t="e">
        <v>#N/A</v>
      </c>
      <c r="CY947" t="e">
        <v>#N/A</v>
      </c>
      <c r="CZ947" t="e">
        <v>#N/A</v>
      </c>
      <c r="DA947" t="e">
        <v>#N/A</v>
      </c>
      <c r="DB947" t="e">
        <v>#N/A</v>
      </c>
      <c r="DC947" t="e">
        <v>#N/A</v>
      </c>
      <c r="DD947" t="e">
        <v>#N/A</v>
      </c>
      <c r="DE947" t="e">
        <v>#N/A</v>
      </c>
      <c r="DF947" t="e">
        <v>#N/A</v>
      </c>
      <c r="DG947" t="e">
        <v>#N/A</v>
      </c>
      <c r="DH947" t="e">
        <v>#N/A</v>
      </c>
      <c r="DI947" t="e">
        <v>#N/A</v>
      </c>
    </row>
    <row r="948" spans="14:113">
      <c r="N948" t="str">
        <f t="shared" si="109"/>
        <v/>
      </c>
      <c r="O948" s="4" t="str">
        <f t="shared" si="110"/>
        <v>click</v>
      </c>
      <c r="P948" t="str">
        <f t="shared" si="111"/>
        <v>();</v>
      </c>
      <c r="S948" s="1" t="str">
        <f t="shared" si="108"/>
        <v/>
      </c>
      <c r="CT948" t="e">
        <v>#N/A</v>
      </c>
      <c r="CU948" t="e">
        <v>#N/A</v>
      </c>
      <c r="CV948" t="e">
        <v>#N/A</v>
      </c>
      <c r="CW948" t="e">
        <v>#N/A</v>
      </c>
      <c r="CX948" t="e">
        <v>#N/A</v>
      </c>
      <c r="CY948" t="e">
        <v>#N/A</v>
      </c>
      <c r="CZ948" t="e">
        <v>#N/A</v>
      </c>
      <c r="DA948" t="e">
        <v>#N/A</v>
      </c>
      <c r="DB948" t="e">
        <v>#N/A</v>
      </c>
      <c r="DC948" t="e">
        <v>#N/A</v>
      </c>
      <c r="DD948" t="e">
        <v>#N/A</v>
      </c>
      <c r="DE948" t="e">
        <v>#N/A</v>
      </c>
      <c r="DF948" t="e">
        <v>#N/A</v>
      </c>
      <c r="DG948" t="e">
        <v>#N/A</v>
      </c>
      <c r="DH948" t="e">
        <v>#N/A</v>
      </c>
      <c r="DI948" t="e">
        <v>#N/A</v>
      </c>
    </row>
    <row r="949" spans="14:113">
      <c r="N949" t="str">
        <f t="shared" si="109"/>
        <v/>
      </c>
      <c r="O949" s="4" t="str">
        <f t="shared" si="110"/>
        <v>click</v>
      </c>
      <c r="P949" t="str">
        <f t="shared" si="111"/>
        <v>();</v>
      </c>
      <c r="S949" s="1" t="str">
        <f t="shared" si="108"/>
        <v/>
      </c>
      <c r="CT949" t="e">
        <v>#N/A</v>
      </c>
      <c r="CU949" t="e">
        <v>#N/A</v>
      </c>
      <c r="CV949" t="e">
        <v>#N/A</v>
      </c>
      <c r="CW949" t="e">
        <v>#N/A</v>
      </c>
      <c r="CX949" t="e">
        <v>#N/A</v>
      </c>
      <c r="CY949" t="e">
        <v>#N/A</v>
      </c>
      <c r="CZ949" t="e">
        <v>#N/A</v>
      </c>
      <c r="DA949" t="e">
        <v>#N/A</v>
      </c>
      <c r="DB949" t="e">
        <v>#N/A</v>
      </c>
      <c r="DC949" t="e">
        <v>#N/A</v>
      </c>
      <c r="DD949" t="e">
        <v>#N/A</v>
      </c>
      <c r="DE949" t="e">
        <v>#N/A</v>
      </c>
      <c r="DF949" t="e">
        <v>#N/A</v>
      </c>
      <c r="DG949" t="e">
        <v>#N/A</v>
      </c>
      <c r="DH949" t="e">
        <v>#N/A</v>
      </c>
      <c r="DI949" t="e">
        <v>#N/A</v>
      </c>
    </row>
    <row r="950" spans="14:113">
      <c r="N950" t="str">
        <f t="shared" si="109"/>
        <v/>
      </c>
      <c r="O950" s="4" t="str">
        <f t="shared" si="110"/>
        <v>click</v>
      </c>
      <c r="P950" t="str">
        <f t="shared" si="111"/>
        <v>();</v>
      </c>
      <c r="S950" s="1" t="str">
        <f t="shared" si="108"/>
        <v/>
      </c>
      <c r="CT950" t="e">
        <v>#N/A</v>
      </c>
      <c r="CU950" t="e">
        <v>#N/A</v>
      </c>
      <c r="CV950" t="e">
        <v>#N/A</v>
      </c>
      <c r="CW950" t="e">
        <v>#N/A</v>
      </c>
      <c r="CX950" t="e">
        <v>#N/A</v>
      </c>
      <c r="CY950" t="e">
        <v>#N/A</v>
      </c>
      <c r="CZ950" t="e">
        <v>#N/A</v>
      </c>
      <c r="DA950" t="e">
        <v>#N/A</v>
      </c>
      <c r="DB950" t="e">
        <v>#N/A</v>
      </c>
      <c r="DC950" t="e">
        <v>#N/A</v>
      </c>
      <c r="DD950" t="e">
        <v>#N/A</v>
      </c>
      <c r="DE950" t="e">
        <v>#N/A</v>
      </c>
      <c r="DF950" t="e">
        <v>#N/A</v>
      </c>
      <c r="DG950" t="e">
        <v>#N/A</v>
      </c>
      <c r="DH950" t="e">
        <v>#N/A</v>
      </c>
      <c r="DI950" t="e">
        <v>#N/A</v>
      </c>
    </row>
    <row r="951" spans="14:113">
      <c r="N951" t="str">
        <f t="shared" si="109"/>
        <v/>
      </c>
      <c r="O951" s="4" t="str">
        <f t="shared" si="110"/>
        <v>click</v>
      </c>
      <c r="P951" t="str">
        <f t="shared" si="111"/>
        <v>();</v>
      </c>
      <c r="S951" s="1" t="str">
        <f t="shared" si="108"/>
        <v/>
      </c>
      <c r="CT951" t="e">
        <v>#N/A</v>
      </c>
      <c r="CU951" t="e">
        <v>#N/A</v>
      </c>
      <c r="CV951" t="e">
        <v>#N/A</v>
      </c>
      <c r="CW951" t="e">
        <v>#N/A</v>
      </c>
      <c r="CX951" t="e">
        <v>#N/A</v>
      </c>
      <c r="CY951" t="e">
        <v>#N/A</v>
      </c>
      <c r="CZ951" t="e">
        <v>#N/A</v>
      </c>
      <c r="DA951" t="e">
        <v>#N/A</v>
      </c>
      <c r="DB951" t="e">
        <v>#N/A</v>
      </c>
      <c r="DC951" t="e">
        <v>#N/A</v>
      </c>
      <c r="DD951" t="e">
        <v>#N/A</v>
      </c>
      <c r="DE951" t="e">
        <v>#N/A</v>
      </c>
      <c r="DF951" t="e">
        <v>#N/A</v>
      </c>
      <c r="DG951" t="e">
        <v>#N/A</v>
      </c>
      <c r="DH951" t="e">
        <v>#N/A</v>
      </c>
      <c r="DI951" t="e">
        <v>#N/A</v>
      </c>
    </row>
    <row r="952" spans="14:113">
      <c r="N952" t="str">
        <f t="shared" si="109"/>
        <v/>
      </c>
      <c r="O952" s="4" t="str">
        <f t="shared" si="110"/>
        <v>click</v>
      </c>
      <c r="P952" t="str">
        <f t="shared" si="111"/>
        <v>();</v>
      </c>
      <c r="S952" s="1" t="str">
        <f t="shared" si="108"/>
        <v/>
      </c>
      <c r="CT952" t="e">
        <v>#N/A</v>
      </c>
      <c r="CU952" t="e">
        <v>#N/A</v>
      </c>
      <c r="CV952" t="e">
        <v>#N/A</v>
      </c>
      <c r="CW952" t="e">
        <v>#N/A</v>
      </c>
      <c r="CX952" t="e">
        <v>#N/A</v>
      </c>
      <c r="CY952" t="e">
        <v>#N/A</v>
      </c>
      <c r="CZ952" t="e">
        <v>#N/A</v>
      </c>
      <c r="DA952" t="e">
        <v>#N/A</v>
      </c>
      <c r="DB952" t="e">
        <v>#N/A</v>
      </c>
      <c r="DC952" t="e">
        <v>#N/A</v>
      </c>
      <c r="DD952" t="e">
        <v>#N/A</v>
      </c>
      <c r="DE952" t="e">
        <v>#N/A</v>
      </c>
      <c r="DF952" t="e">
        <v>#N/A</v>
      </c>
      <c r="DG952" t="e">
        <v>#N/A</v>
      </c>
      <c r="DH952" t="e">
        <v>#N/A</v>
      </c>
      <c r="DI952" t="e">
        <v>#N/A</v>
      </c>
    </row>
    <row r="953" spans="14:113">
      <c r="N953" t="str">
        <f t="shared" si="109"/>
        <v/>
      </c>
      <c r="O953" s="4" t="str">
        <f t="shared" si="110"/>
        <v>click</v>
      </c>
      <c r="P953" t="str">
        <f t="shared" si="111"/>
        <v>();</v>
      </c>
      <c r="S953" s="1" t="str">
        <f t="shared" si="108"/>
        <v/>
      </c>
      <c r="CT953" t="e">
        <v>#N/A</v>
      </c>
      <c r="CU953" t="e">
        <v>#N/A</v>
      </c>
      <c r="CV953" t="e">
        <v>#N/A</v>
      </c>
      <c r="CW953" t="e">
        <v>#N/A</v>
      </c>
      <c r="CX953" t="e">
        <v>#N/A</v>
      </c>
      <c r="CY953" t="e">
        <v>#N/A</v>
      </c>
      <c r="CZ953" t="e">
        <v>#N/A</v>
      </c>
      <c r="DA953" t="e">
        <v>#N/A</v>
      </c>
      <c r="DB953" t="e">
        <v>#N/A</v>
      </c>
      <c r="DC953" t="e">
        <v>#N/A</v>
      </c>
      <c r="DD953" t="e">
        <v>#N/A</v>
      </c>
      <c r="DE953" t="e">
        <v>#N/A</v>
      </c>
      <c r="DF953" t="e">
        <v>#N/A</v>
      </c>
      <c r="DG953" t="e">
        <v>#N/A</v>
      </c>
      <c r="DH953" t="e">
        <v>#N/A</v>
      </c>
      <c r="DI953" t="e">
        <v>#N/A</v>
      </c>
    </row>
    <row r="954" spans="14:113">
      <c r="N954" t="str">
        <f t="shared" si="109"/>
        <v/>
      </c>
      <c r="O954" s="4" t="str">
        <f t="shared" si="110"/>
        <v>click</v>
      </c>
      <c r="P954" t="str">
        <f t="shared" si="111"/>
        <v>();</v>
      </c>
      <c r="S954" s="1" t="str">
        <f t="shared" si="108"/>
        <v/>
      </c>
      <c r="CT954" t="e">
        <v>#N/A</v>
      </c>
      <c r="CU954" t="e">
        <v>#N/A</v>
      </c>
      <c r="CV954" t="e">
        <v>#N/A</v>
      </c>
      <c r="CW954" t="e">
        <v>#N/A</v>
      </c>
      <c r="CX954" t="e">
        <v>#N/A</v>
      </c>
      <c r="CY954" t="e">
        <v>#N/A</v>
      </c>
      <c r="CZ954" t="e">
        <v>#N/A</v>
      </c>
      <c r="DA954" t="e">
        <v>#N/A</v>
      </c>
      <c r="DB954" t="e">
        <v>#N/A</v>
      </c>
      <c r="DC954" t="e">
        <v>#N/A</v>
      </c>
      <c r="DD954" t="e">
        <v>#N/A</v>
      </c>
      <c r="DE954" t="e">
        <v>#N/A</v>
      </c>
      <c r="DF954" t="e">
        <v>#N/A</v>
      </c>
      <c r="DG954" t="e">
        <v>#N/A</v>
      </c>
      <c r="DH954" t="e">
        <v>#N/A</v>
      </c>
      <c r="DI954" t="e">
        <v>#N/A</v>
      </c>
    </row>
    <row r="955" spans="14:113">
      <c r="N955" t="str">
        <f t="shared" si="109"/>
        <v/>
      </c>
      <c r="O955" s="4" t="str">
        <f t="shared" si="110"/>
        <v>click</v>
      </c>
      <c r="P955" t="str">
        <f t="shared" si="111"/>
        <v>();</v>
      </c>
      <c r="S955" s="1" t="str">
        <f t="shared" si="108"/>
        <v/>
      </c>
      <c r="CT955" t="e">
        <v>#N/A</v>
      </c>
      <c r="CU955" t="e">
        <v>#N/A</v>
      </c>
      <c r="CV955" t="e">
        <v>#N/A</v>
      </c>
      <c r="CW955" t="e">
        <v>#N/A</v>
      </c>
      <c r="CX955" t="e">
        <v>#N/A</v>
      </c>
      <c r="CY955" t="e">
        <v>#N/A</v>
      </c>
      <c r="CZ955" t="e">
        <v>#N/A</v>
      </c>
      <c r="DA955" t="e">
        <v>#N/A</v>
      </c>
      <c r="DB955" t="e">
        <v>#N/A</v>
      </c>
      <c r="DC955" t="e">
        <v>#N/A</v>
      </c>
      <c r="DD955" t="e">
        <v>#N/A</v>
      </c>
      <c r="DE955" t="e">
        <v>#N/A</v>
      </c>
      <c r="DF955" t="e">
        <v>#N/A</v>
      </c>
      <c r="DG955" t="e">
        <v>#N/A</v>
      </c>
      <c r="DH955" t="e">
        <v>#N/A</v>
      </c>
      <c r="DI955" t="e">
        <v>#N/A</v>
      </c>
    </row>
    <row r="956" spans="14:113">
      <c r="N956" t="str">
        <f t="shared" si="109"/>
        <v/>
      </c>
      <c r="O956" s="4" t="str">
        <f t="shared" si="110"/>
        <v>click</v>
      </c>
      <c r="P956" t="str">
        <f t="shared" si="111"/>
        <v>();</v>
      </c>
      <c r="S956" s="1" t="str">
        <f t="shared" si="108"/>
        <v/>
      </c>
      <c r="CT956" t="e">
        <v>#N/A</v>
      </c>
      <c r="CU956" t="e">
        <v>#N/A</v>
      </c>
      <c r="CV956" t="e">
        <v>#N/A</v>
      </c>
      <c r="CW956" t="e">
        <v>#N/A</v>
      </c>
      <c r="CX956" t="e">
        <v>#N/A</v>
      </c>
      <c r="CY956" t="e">
        <v>#N/A</v>
      </c>
      <c r="CZ956" t="e">
        <v>#N/A</v>
      </c>
      <c r="DA956" t="e">
        <v>#N/A</v>
      </c>
      <c r="DB956" t="e">
        <v>#N/A</v>
      </c>
      <c r="DC956" t="e">
        <v>#N/A</v>
      </c>
      <c r="DD956" t="e">
        <v>#N/A</v>
      </c>
      <c r="DE956" t="e">
        <v>#N/A</v>
      </c>
      <c r="DF956" t="e">
        <v>#N/A</v>
      </c>
      <c r="DG956" t="e">
        <v>#N/A</v>
      </c>
      <c r="DH956" t="e">
        <v>#N/A</v>
      </c>
      <c r="DI956" t="e">
        <v>#N/A</v>
      </c>
    </row>
    <row r="957" spans="14:113">
      <c r="N957" t="str">
        <f t="shared" si="109"/>
        <v/>
      </c>
      <c r="O957" s="4" t="str">
        <f t="shared" si="110"/>
        <v>click</v>
      </c>
      <c r="P957" t="str">
        <f t="shared" si="111"/>
        <v>();</v>
      </c>
      <c r="S957" s="1" t="str">
        <f t="shared" si="108"/>
        <v/>
      </c>
      <c r="CT957" t="e">
        <v>#N/A</v>
      </c>
      <c r="CU957" t="e">
        <v>#N/A</v>
      </c>
      <c r="CV957" t="e">
        <v>#N/A</v>
      </c>
      <c r="CW957" t="e">
        <v>#N/A</v>
      </c>
      <c r="CX957" t="e">
        <v>#N/A</v>
      </c>
      <c r="CY957" t="e">
        <v>#N/A</v>
      </c>
      <c r="CZ957" t="e">
        <v>#N/A</v>
      </c>
      <c r="DA957" t="e">
        <v>#N/A</v>
      </c>
      <c r="DB957" t="e">
        <v>#N/A</v>
      </c>
      <c r="DC957" t="e">
        <v>#N/A</v>
      </c>
      <c r="DD957" t="e">
        <v>#N/A</v>
      </c>
      <c r="DE957" t="e">
        <v>#N/A</v>
      </c>
      <c r="DF957" t="e">
        <v>#N/A</v>
      </c>
      <c r="DG957" t="e">
        <v>#N/A</v>
      </c>
      <c r="DH957" t="e">
        <v>#N/A</v>
      </c>
      <c r="DI957" t="e">
        <v>#N/A</v>
      </c>
    </row>
    <row r="958" spans="14:113">
      <c r="N958" t="str">
        <f t="shared" si="109"/>
        <v/>
      </c>
      <c r="O958" s="4" t="str">
        <f t="shared" si="110"/>
        <v>click</v>
      </c>
      <c r="P958" t="str">
        <f t="shared" si="111"/>
        <v>();</v>
      </c>
      <c r="S958" s="1" t="str">
        <f t="shared" si="108"/>
        <v/>
      </c>
      <c r="CT958" t="e">
        <v>#N/A</v>
      </c>
      <c r="CU958" t="e">
        <v>#N/A</v>
      </c>
      <c r="CV958" t="e">
        <v>#N/A</v>
      </c>
      <c r="CW958" t="e">
        <v>#N/A</v>
      </c>
      <c r="CX958" t="e">
        <v>#N/A</v>
      </c>
      <c r="CY958" t="e">
        <v>#N/A</v>
      </c>
      <c r="CZ958" t="e">
        <v>#N/A</v>
      </c>
      <c r="DA958" t="e">
        <v>#N/A</v>
      </c>
      <c r="DB958" t="e">
        <v>#N/A</v>
      </c>
      <c r="DC958" t="e">
        <v>#N/A</v>
      </c>
      <c r="DD958" t="e">
        <v>#N/A</v>
      </c>
      <c r="DE958" t="e">
        <v>#N/A</v>
      </c>
      <c r="DF958" t="e">
        <v>#N/A</v>
      </c>
      <c r="DG958" t="e">
        <v>#N/A</v>
      </c>
      <c r="DH958" t="e">
        <v>#N/A</v>
      </c>
      <c r="DI958" t="e">
        <v>#N/A</v>
      </c>
    </row>
    <row r="959" spans="14:113">
      <c r="N959" t="str">
        <f t="shared" si="109"/>
        <v/>
      </c>
      <c r="O959" s="4" t="str">
        <f t="shared" si="110"/>
        <v>click</v>
      </c>
      <c r="P959" t="str">
        <f t="shared" si="111"/>
        <v>();</v>
      </c>
      <c r="S959" s="1" t="str">
        <f t="shared" si="108"/>
        <v/>
      </c>
      <c r="CT959" t="e">
        <v>#N/A</v>
      </c>
      <c r="CU959" t="e">
        <v>#N/A</v>
      </c>
      <c r="CV959" t="e">
        <v>#N/A</v>
      </c>
      <c r="CW959" t="e">
        <v>#N/A</v>
      </c>
      <c r="CX959" t="e">
        <v>#N/A</v>
      </c>
      <c r="CY959" t="e">
        <v>#N/A</v>
      </c>
      <c r="CZ959" t="e">
        <v>#N/A</v>
      </c>
      <c r="DA959" t="e">
        <v>#N/A</v>
      </c>
      <c r="DB959" t="e">
        <v>#N/A</v>
      </c>
      <c r="DC959" t="e">
        <v>#N/A</v>
      </c>
      <c r="DD959" t="e">
        <v>#N/A</v>
      </c>
      <c r="DE959" t="e">
        <v>#N/A</v>
      </c>
      <c r="DF959" t="e">
        <v>#N/A</v>
      </c>
      <c r="DG959" t="e">
        <v>#N/A</v>
      </c>
      <c r="DH959" t="e">
        <v>#N/A</v>
      </c>
      <c r="DI959" t="e">
        <v>#N/A</v>
      </c>
    </row>
    <row r="960" spans="14:113">
      <c r="N960" t="str">
        <f t="shared" si="109"/>
        <v/>
      </c>
      <c r="O960" s="4" t="str">
        <f t="shared" si="110"/>
        <v>click</v>
      </c>
      <c r="P960" t="str">
        <f t="shared" si="111"/>
        <v>();</v>
      </c>
      <c r="S960" s="1" t="str">
        <f t="shared" si="108"/>
        <v/>
      </c>
      <c r="CT960" t="e">
        <v>#N/A</v>
      </c>
      <c r="CU960" t="e">
        <v>#N/A</v>
      </c>
      <c r="CV960" t="e">
        <v>#N/A</v>
      </c>
      <c r="CW960" t="e">
        <v>#N/A</v>
      </c>
      <c r="CX960" t="e">
        <v>#N/A</v>
      </c>
      <c r="CY960" t="e">
        <v>#N/A</v>
      </c>
      <c r="CZ960" t="e">
        <v>#N/A</v>
      </c>
      <c r="DA960" t="e">
        <v>#N/A</v>
      </c>
      <c r="DB960" t="e">
        <v>#N/A</v>
      </c>
      <c r="DC960" t="e">
        <v>#N/A</v>
      </c>
      <c r="DD960" t="e">
        <v>#N/A</v>
      </c>
      <c r="DE960" t="e">
        <v>#N/A</v>
      </c>
      <c r="DF960" t="e">
        <v>#N/A</v>
      </c>
      <c r="DG960" t="e">
        <v>#N/A</v>
      </c>
      <c r="DH960" t="e">
        <v>#N/A</v>
      </c>
      <c r="DI960" t="e">
        <v>#N/A</v>
      </c>
    </row>
    <row r="961" spans="14:113">
      <c r="N961" t="str">
        <f t="shared" si="109"/>
        <v/>
      </c>
      <c r="O961" s="4" t="str">
        <f t="shared" si="110"/>
        <v>click</v>
      </c>
      <c r="P961" t="str">
        <f t="shared" si="111"/>
        <v>();</v>
      </c>
      <c r="S961" s="1" t="str">
        <f t="shared" si="108"/>
        <v/>
      </c>
      <c r="CT961" t="e">
        <v>#N/A</v>
      </c>
      <c r="CU961" t="e">
        <v>#N/A</v>
      </c>
      <c r="CV961" t="e">
        <v>#N/A</v>
      </c>
      <c r="CW961" t="e">
        <v>#N/A</v>
      </c>
      <c r="CX961" t="e">
        <v>#N/A</v>
      </c>
      <c r="CY961" t="e">
        <v>#N/A</v>
      </c>
      <c r="CZ961" t="e">
        <v>#N/A</v>
      </c>
      <c r="DA961" t="e">
        <v>#N/A</v>
      </c>
      <c r="DB961" t="e">
        <v>#N/A</v>
      </c>
      <c r="DC961" t="e">
        <v>#N/A</v>
      </c>
      <c r="DD961" t="e">
        <v>#N/A</v>
      </c>
      <c r="DE961" t="e">
        <v>#N/A</v>
      </c>
      <c r="DF961" t="e">
        <v>#N/A</v>
      </c>
      <c r="DG961" t="e">
        <v>#N/A</v>
      </c>
      <c r="DH961" t="e">
        <v>#N/A</v>
      </c>
      <c r="DI961" t="e">
        <v>#N/A</v>
      </c>
    </row>
    <row r="962" spans="14:113">
      <c r="N962" t="str">
        <f t="shared" si="109"/>
        <v/>
      </c>
      <c r="O962" s="4" t="str">
        <f t="shared" si="110"/>
        <v>click</v>
      </c>
      <c r="P962" t="str">
        <f t="shared" si="111"/>
        <v>();</v>
      </c>
      <c r="S962" s="1" t="str">
        <f t="shared" si="108"/>
        <v/>
      </c>
      <c r="CT962" t="e">
        <v>#N/A</v>
      </c>
      <c r="CU962" t="e">
        <v>#N/A</v>
      </c>
      <c r="CV962" t="e">
        <v>#N/A</v>
      </c>
      <c r="CW962" t="e">
        <v>#N/A</v>
      </c>
      <c r="CX962" t="e">
        <v>#N/A</v>
      </c>
      <c r="CY962" t="e">
        <v>#N/A</v>
      </c>
      <c r="CZ962" t="e">
        <v>#N/A</v>
      </c>
      <c r="DA962" t="e">
        <v>#N/A</v>
      </c>
      <c r="DB962" t="e">
        <v>#N/A</v>
      </c>
      <c r="DC962" t="e">
        <v>#N/A</v>
      </c>
      <c r="DD962" t="e">
        <v>#N/A</v>
      </c>
      <c r="DE962" t="e">
        <v>#N/A</v>
      </c>
      <c r="DF962" t="e">
        <v>#N/A</v>
      </c>
      <c r="DG962" t="e">
        <v>#N/A</v>
      </c>
      <c r="DH962" t="e">
        <v>#N/A</v>
      </c>
      <c r="DI962" t="e">
        <v>#N/A</v>
      </c>
    </row>
    <row r="963" spans="14:113">
      <c r="N963" t="str">
        <f t="shared" si="109"/>
        <v/>
      </c>
      <c r="O963" s="4" t="str">
        <f t="shared" si="110"/>
        <v>click</v>
      </c>
      <c r="P963" t="str">
        <f t="shared" si="111"/>
        <v>();</v>
      </c>
      <c r="S963" s="1" t="str">
        <f t="shared" si="108"/>
        <v/>
      </c>
      <c r="CT963" t="e">
        <v>#N/A</v>
      </c>
      <c r="CU963" t="e">
        <v>#N/A</v>
      </c>
      <c r="CV963" t="e">
        <v>#N/A</v>
      </c>
      <c r="CW963" t="e">
        <v>#N/A</v>
      </c>
      <c r="CX963" t="e">
        <v>#N/A</v>
      </c>
      <c r="CY963" t="e">
        <v>#N/A</v>
      </c>
      <c r="CZ963" t="e">
        <v>#N/A</v>
      </c>
      <c r="DA963" t="e">
        <v>#N/A</v>
      </c>
      <c r="DB963" t="e">
        <v>#N/A</v>
      </c>
      <c r="DC963" t="e">
        <v>#N/A</v>
      </c>
      <c r="DD963" t="e">
        <v>#N/A</v>
      </c>
      <c r="DE963" t="e">
        <v>#N/A</v>
      </c>
      <c r="DF963" t="e">
        <v>#N/A</v>
      </c>
      <c r="DG963" t="e">
        <v>#N/A</v>
      </c>
      <c r="DH963" t="e">
        <v>#N/A</v>
      </c>
      <c r="DI963" t="e">
        <v>#N/A</v>
      </c>
    </row>
    <row r="964" spans="14:113">
      <c r="N964" t="str">
        <f t="shared" si="109"/>
        <v/>
      </c>
      <c r="O964" s="4" t="str">
        <f t="shared" si="110"/>
        <v>click</v>
      </c>
      <c r="P964" t="str">
        <f t="shared" si="111"/>
        <v>();</v>
      </c>
      <c r="S964" s="1" t="str">
        <f t="shared" si="108"/>
        <v/>
      </c>
      <c r="CT964" t="e">
        <v>#N/A</v>
      </c>
      <c r="CU964" t="e">
        <v>#N/A</v>
      </c>
      <c r="CV964" t="e">
        <v>#N/A</v>
      </c>
      <c r="CW964" t="e">
        <v>#N/A</v>
      </c>
      <c r="CX964" t="e">
        <v>#N/A</v>
      </c>
      <c r="CY964" t="e">
        <v>#N/A</v>
      </c>
      <c r="CZ964" t="e">
        <v>#N/A</v>
      </c>
      <c r="DA964" t="e">
        <v>#N/A</v>
      </c>
      <c r="DB964" t="e">
        <v>#N/A</v>
      </c>
      <c r="DC964" t="e">
        <v>#N/A</v>
      </c>
      <c r="DD964" t="e">
        <v>#N/A</v>
      </c>
      <c r="DE964" t="e">
        <v>#N/A</v>
      </c>
      <c r="DF964" t="e">
        <v>#N/A</v>
      </c>
      <c r="DG964" t="e">
        <v>#N/A</v>
      </c>
      <c r="DH964" t="e">
        <v>#N/A</v>
      </c>
      <c r="DI964" t="e">
        <v>#N/A</v>
      </c>
    </row>
    <row r="965" spans="14:113">
      <c r="N965" t="str">
        <f t="shared" si="109"/>
        <v/>
      </c>
      <c r="O965" s="4" t="str">
        <f t="shared" si="110"/>
        <v>click</v>
      </c>
      <c r="P965" t="str">
        <f t="shared" si="111"/>
        <v>();</v>
      </c>
      <c r="S965" s="1" t="str">
        <f t="shared" si="108"/>
        <v/>
      </c>
      <c r="CT965" t="e">
        <v>#N/A</v>
      </c>
      <c r="CU965" t="e">
        <v>#N/A</v>
      </c>
      <c r="CV965" t="e">
        <v>#N/A</v>
      </c>
      <c r="CW965" t="e">
        <v>#N/A</v>
      </c>
      <c r="CX965" t="e">
        <v>#N/A</v>
      </c>
      <c r="CY965" t="e">
        <v>#N/A</v>
      </c>
      <c r="CZ965" t="e">
        <v>#N/A</v>
      </c>
      <c r="DA965" t="e">
        <v>#N/A</v>
      </c>
      <c r="DB965" t="e">
        <v>#N/A</v>
      </c>
      <c r="DC965" t="e">
        <v>#N/A</v>
      </c>
      <c r="DD965" t="e">
        <v>#N/A</v>
      </c>
      <c r="DE965" t="e">
        <v>#N/A</v>
      </c>
      <c r="DF965" t="e">
        <v>#N/A</v>
      </c>
      <c r="DG965" t="e">
        <v>#N/A</v>
      </c>
      <c r="DH965" t="e">
        <v>#N/A</v>
      </c>
      <c r="DI965" t="e">
        <v>#N/A</v>
      </c>
    </row>
    <row r="966" spans="14:113">
      <c r="N966" t="str">
        <f t="shared" si="109"/>
        <v/>
      </c>
      <c r="O966" s="4" t="str">
        <f t="shared" si="110"/>
        <v>click</v>
      </c>
      <c r="P966" t="str">
        <f t="shared" si="111"/>
        <v>();</v>
      </c>
      <c r="S966" s="1" t="str">
        <f t="shared" si="108"/>
        <v/>
      </c>
      <c r="CT966" t="e">
        <v>#N/A</v>
      </c>
      <c r="CU966" t="e">
        <v>#N/A</v>
      </c>
      <c r="CV966" t="e">
        <v>#N/A</v>
      </c>
      <c r="CW966" t="e">
        <v>#N/A</v>
      </c>
      <c r="CX966" t="e">
        <v>#N/A</v>
      </c>
      <c r="CY966" t="e">
        <v>#N/A</v>
      </c>
      <c r="CZ966" t="e">
        <v>#N/A</v>
      </c>
      <c r="DA966" t="e">
        <v>#N/A</v>
      </c>
      <c r="DB966" t="e">
        <v>#N/A</v>
      </c>
      <c r="DC966" t="e">
        <v>#N/A</v>
      </c>
      <c r="DD966" t="e">
        <v>#N/A</v>
      </c>
      <c r="DE966" t="e">
        <v>#N/A</v>
      </c>
      <c r="DF966" t="e">
        <v>#N/A</v>
      </c>
      <c r="DG966" t="e">
        <v>#N/A</v>
      </c>
      <c r="DH966" t="e">
        <v>#N/A</v>
      </c>
      <c r="DI966" t="e">
        <v>#N/A</v>
      </c>
    </row>
    <row r="967" spans="14:113">
      <c r="N967" t="str">
        <f t="shared" si="109"/>
        <v/>
      </c>
      <c r="O967" s="4" t="str">
        <f t="shared" si="110"/>
        <v>click</v>
      </c>
      <c r="P967" t="str">
        <f t="shared" si="111"/>
        <v>();</v>
      </c>
      <c r="S967" s="1" t="str">
        <f t="shared" si="108"/>
        <v/>
      </c>
      <c r="CT967" t="e">
        <v>#N/A</v>
      </c>
      <c r="CU967" t="e">
        <v>#N/A</v>
      </c>
      <c r="CV967" t="e">
        <v>#N/A</v>
      </c>
      <c r="CW967" t="e">
        <v>#N/A</v>
      </c>
      <c r="CX967" t="e">
        <v>#N/A</v>
      </c>
      <c r="CY967" t="e">
        <v>#N/A</v>
      </c>
      <c r="CZ967" t="e">
        <v>#N/A</v>
      </c>
      <c r="DA967" t="e">
        <v>#N/A</v>
      </c>
      <c r="DB967" t="e">
        <v>#N/A</v>
      </c>
      <c r="DC967" t="e">
        <v>#N/A</v>
      </c>
      <c r="DD967" t="e">
        <v>#N/A</v>
      </c>
      <c r="DE967" t="e">
        <v>#N/A</v>
      </c>
      <c r="DF967" t="e">
        <v>#N/A</v>
      </c>
      <c r="DG967" t="e">
        <v>#N/A</v>
      </c>
      <c r="DH967" t="e">
        <v>#N/A</v>
      </c>
      <c r="DI967" t="e">
        <v>#N/A</v>
      </c>
    </row>
    <row r="968" spans="14:113">
      <c r="N968" t="str">
        <f t="shared" si="109"/>
        <v/>
      </c>
      <c r="O968" s="4" t="str">
        <f t="shared" si="110"/>
        <v>click</v>
      </c>
      <c r="P968" t="str">
        <f t="shared" si="111"/>
        <v>();</v>
      </c>
      <c r="S968" s="1" t="str">
        <f t="shared" si="108"/>
        <v/>
      </c>
      <c r="CT968" t="e">
        <v>#N/A</v>
      </c>
      <c r="CU968" t="e">
        <v>#N/A</v>
      </c>
      <c r="CV968" t="e">
        <v>#N/A</v>
      </c>
      <c r="CW968" t="e">
        <v>#N/A</v>
      </c>
      <c r="CX968" t="e">
        <v>#N/A</v>
      </c>
      <c r="CY968" t="e">
        <v>#N/A</v>
      </c>
      <c r="CZ968" t="e">
        <v>#N/A</v>
      </c>
      <c r="DA968" t="e">
        <v>#N/A</v>
      </c>
      <c r="DB968" t="e">
        <v>#N/A</v>
      </c>
      <c r="DC968" t="e">
        <v>#N/A</v>
      </c>
      <c r="DD968" t="e">
        <v>#N/A</v>
      </c>
      <c r="DE968" t="e">
        <v>#N/A</v>
      </c>
      <c r="DF968" t="e">
        <v>#N/A</v>
      </c>
      <c r="DG968" t="e">
        <v>#N/A</v>
      </c>
      <c r="DH968" t="e">
        <v>#N/A</v>
      </c>
      <c r="DI968" t="e">
        <v>#N/A</v>
      </c>
    </row>
    <row r="969" spans="14:113">
      <c r="N969" t="str">
        <f t="shared" si="109"/>
        <v/>
      </c>
      <c r="O969" s="4" t="str">
        <f t="shared" si="110"/>
        <v>click</v>
      </c>
      <c r="P969" t="str">
        <f t="shared" si="111"/>
        <v>();</v>
      </c>
      <c r="S969" s="1" t="str">
        <f t="shared" si="108"/>
        <v/>
      </c>
      <c r="CT969" t="e">
        <v>#N/A</v>
      </c>
      <c r="CU969" t="e">
        <v>#N/A</v>
      </c>
      <c r="CV969" t="e">
        <v>#N/A</v>
      </c>
      <c r="CW969" t="e">
        <v>#N/A</v>
      </c>
      <c r="CX969" t="e">
        <v>#N/A</v>
      </c>
      <c r="CY969" t="e">
        <v>#N/A</v>
      </c>
      <c r="CZ969" t="e">
        <v>#N/A</v>
      </c>
      <c r="DA969" t="e">
        <v>#N/A</v>
      </c>
      <c r="DB969" t="e">
        <v>#N/A</v>
      </c>
      <c r="DC969" t="e">
        <v>#N/A</v>
      </c>
      <c r="DD969" t="e">
        <v>#N/A</v>
      </c>
      <c r="DE969" t="e">
        <v>#N/A</v>
      </c>
      <c r="DF969" t="e">
        <v>#N/A</v>
      </c>
      <c r="DG969" t="e">
        <v>#N/A</v>
      </c>
      <c r="DH969" t="e">
        <v>#N/A</v>
      </c>
      <c r="DI969" t="e">
        <v>#N/A</v>
      </c>
    </row>
    <row r="970" spans="14:113">
      <c r="N970" t="str">
        <f t="shared" si="109"/>
        <v/>
      </c>
      <c r="O970" s="4" t="str">
        <f t="shared" si="110"/>
        <v>click</v>
      </c>
      <c r="P970" t="str">
        <f t="shared" si="111"/>
        <v>();</v>
      </c>
      <c r="S970" s="1" t="str">
        <f t="shared" si="108"/>
        <v/>
      </c>
      <c r="CT970" t="e">
        <v>#N/A</v>
      </c>
      <c r="CU970" t="e">
        <v>#N/A</v>
      </c>
      <c r="CV970" t="e">
        <v>#N/A</v>
      </c>
      <c r="CW970" t="e">
        <v>#N/A</v>
      </c>
      <c r="CX970" t="e">
        <v>#N/A</v>
      </c>
      <c r="CY970" t="e">
        <v>#N/A</v>
      </c>
      <c r="CZ970" t="e">
        <v>#N/A</v>
      </c>
      <c r="DA970" t="e">
        <v>#N/A</v>
      </c>
      <c r="DB970" t="e">
        <v>#N/A</v>
      </c>
      <c r="DC970" t="e">
        <v>#N/A</v>
      </c>
      <c r="DD970" t="e">
        <v>#N/A</v>
      </c>
      <c r="DE970" t="e">
        <v>#N/A</v>
      </c>
      <c r="DF970" t="e">
        <v>#N/A</v>
      </c>
      <c r="DG970" t="e">
        <v>#N/A</v>
      </c>
      <c r="DH970" t="e">
        <v>#N/A</v>
      </c>
      <c r="DI970" t="e">
        <v>#N/A</v>
      </c>
    </row>
    <row r="971" spans="14:113">
      <c r="N971" t="str">
        <f t="shared" si="109"/>
        <v/>
      </c>
      <c r="O971" s="4" t="str">
        <f t="shared" si="110"/>
        <v>click</v>
      </c>
      <c r="P971" t="str">
        <f t="shared" si="111"/>
        <v>();</v>
      </c>
      <c r="S971" s="1" t="str">
        <f t="shared" ref="S971:S1034" si="112">IF(C971="Y",IF(D971&lt;&gt;"mat-select",IF(D971="End","",IF(O971="innerText",I971&amp;"="&amp;IF(C971="Y",IF(J971&lt;&gt;"Y",$S$8&amp;$R$9&amp;"."&amp;E971&amp;")."&amp;IF(OR(O971="click",O971="innerText"),O971&amp;"();",O971&amp;"("&amp;$Q$8&amp;"."&amp;E971&amp;");"),$S$7&amp;$R$9&amp;"."&amp;SUBSTITUTE(E971," ","")&amp;")."&amp;IF(O971="click",O971&amp;"();",O971&amp;"("&amp;"'"&amp;K971&amp;"'"&amp;");")),""),IF(C971="Y",IF(J971&lt;&gt;"Y",$S$8&amp;$R$9&amp;"."&amp;SUBSTITUTE(E971," ","")&amp;")."&amp;IF(OR(O971="click",O971="innerText"),O971&amp;"();",O971&amp;"("&amp;$Q$8&amp;"."&amp;SUBSTITUTE(E971," ","")&amp;");"),$S$7&amp;$R$9&amp;"."&amp;SUBSTITUTE(E971," ","")&amp;")."&amp;IF(O971="click",O971&amp;"();",O971&amp;"("&amp;"'"&amp;K971&amp;"'"&amp;");")),""))),"let form"&amp;Z971&amp;": String;"&amp;"for (let i = 1; i &lt; 30; i++) {"&amp;$S$8&amp;$R$9&amp;"."&amp;SUBSTITUTE(E971," ","")&amp;").click();"&amp;$CE$4&amp; "form"&amp;Z971&amp;"="&amp; $S$8&amp;$R$9&amp;"."&amp;SUBSTITUTE(E971," ","")&amp;").innerText();" &amp;"if ("&amp;"form"&amp;Z971&amp;"=="&amp; "Data[index]."&amp;SUBSTITUTE(E971," ","") &amp;"){"&amp;$CE$7),"")</f>
        <v/>
      </c>
      <c r="CT971" t="e">
        <v>#N/A</v>
      </c>
      <c r="CU971" t="e">
        <v>#N/A</v>
      </c>
      <c r="CV971" t="e">
        <v>#N/A</v>
      </c>
      <c r="CW971" t="e">
        <v>#N/A</v>
      </c>
      <c r="CX971" t="e">
        <v>#N/A</v>
      </c>
      <c r="CY971" t="e">
        <v>#N/A</v>
      </c>
      <c r="CZ971" t="e">
        <v>#N/A</v>
      </c>
      <c r="DA971" t="e">
        <v>#N/A</v>
      </c>
      <c r="DB971" t="e">
        <v>#N/A</v>
      </c>
      <c r="DC971" t="e">
        <v>#N/A</v>
      </c>
      <c r="DD971" t="e">
        <v>#N/A</v>
      </c>
      <c r="DE971" t="e">
        <v>#N/A</v>
      </c>
      <c r="DF971" t="e">
        <v>#N/A</v>
      </c>
      <c r="DG971" t="e">
        <v>#N/A</v>
      </c>
      <c r="DH971" t="e">
        <v>#N/A</v>
      </c>
      <c r="DI971" t="e">
        <v>#N/A</v>
      </c>
    </row>
    <row r="972" spans="14:113">
      <c r="N972" t="str">
        <f t="shared" si="109"/>
        <v/>
      </c>
      <c r="O972" s="4" t="str">
        <f t="shared" si="110"/>
        <v>click</v>
      </c>
      <c r="P972" t="str">
        <f t="shared" si="111"/>
        <v>();</v>
      </c>
      <c r="S972" s="1" t="str">
        <f t="shared" si="112"/>
        <v/>
      </c>
      <c r="CT972" t="e">
        <v>#N/A</v>
      </c>
      <c r="CU972" t="e">
        <v>#N/A</v>
      </c>
      <c r="CV972" t="e">
        <v>#N/A</v>
      </c>
      <c r="CW972" t="e">
        <v>#N/A</v>
      </c>
      <c r="CX972" t="e">
        <v>#N/A</v>
      </c>
      <c r="CY972" t="e">
        <v>#N/A</v>
      </c>
      <c r="CZ972" t="e">
        <v>#N/A</v>
      </c>
      <c r="DA972" t="e">
        <v>#N/A</v>
      </c>
      <c r="DB972" t="e">
        <v>#N/A</v>
      </c>
      <c r="DC972" t="e">
        <v>#N/A</v>
      </c>
      <c r="DD972" t="e">
        <v>#N/A</v>
      </c>
      <c r="DE972" t="e">
        <v>#N/A</v>
      </c>
      <c r="DF972" t="e">
        <v>#N/A</v>
      </c>
      <c r="DG972" t="e">
        <v>#N/A</v>
      </c>
      <c r="DH972" t="e">
        <v>#N/A</v>
      </c>
      <c r="DI972" t="e">
        <v>#N/A</v>
      </c>
    </row>
    <row r="973" spans="14:113">
      <c r="N973" t="str">
        <f t="shared" si="109"/>
        <v/>
      </c>
      <c r="O973" s="4" t="str">
        <f t="shared" si="110"/>
        <v>click</v>
      </c>
      <c r="P973" t="str">
        <f t="shared" si="111"/>
        <v>();</v>
      </c>
      <c r="S973" s="1" t="str">
        <f t="shared" si="112"/>
        <v/>
      </c>
      <c r="CT973" t="e">
        <v>#N/A</v>
      </c>
      <c r="CU973" t="e">
        <v>#N/A</v>
      </c>
      <c r="CV973" t="e">
        <v>#N/A</v>
      </c>
      <c r="CW973" t="e">
        <v>#N/A</v>
      </c>
      <c r="CX973" t="e">
        <v>#N/A</v>
      </c>
      <c r="CY973" t="e">
        <v>#N/A</v>
      </c>
      <c r="CZ973" t="e">
        <v>#N/A</v>
      </c>
      <c r="DA973" t="e">
        <v>#N/A</v>
      </c>
      <c r="DB973" t="e">
        <v>#N/A</v>
      </c>
      <c r="DC973" t="e">
        <v>#N/A</v>
      </c>
      <c r="DD973" t="e">
        <v>#N/A</v>
      </c>
      <c r="DE973" t="e">
        <v>#N/A</v>
      </c>
      <c r="DF973" t="e">
        <v>#N/A</v>
      </c>
      <c r="DG973" t="e">
        <v>#N/A</v>
      </c>
      <c r="DH973" t="e">
        <v>#N/A</v>
      </c>
      <c r="DI973" t="e">
        <v>#N/A</v>
      </c>
    </row>
    <row r="974" spans="14:113">
      <c r="N974" t="str">
        <f t="shared" si="109"/>
        <v/>
      </c>
      <c r="O974" s="4" t="str">
        <f t="shared" si="110"/>
        <v>click</v>
      </c>
      <c r="P974" t="str">
        <f t="shared" si="111"/>
        <v>();</v>
      </c>
      <c r="S974" s="1" t="str">
        <f t="shared" si="112"/>
        <v/>
      </c>
      <c r="CT974" t="e">
        <v>#N/A</v>
      </c>
      <c r="CU974" t="e">
        <v>#N/A</v>
      </c>
      <c r="CV974" t="e">
        <v>#N/A</v>
      </c>
      <c r="CW974" t="e">
        <v>#N/A</v>
      </c>
      <c r="CX974" t="e">
        <v>#N/A</v>
      </c>
      <c r="CY974" t="e">
        <v>#N/A</v>
      </c>
      <c r="CZ974" t="e">
        <v>#N/A</v>
      </c>
      <c r="DA974" t="e">
        <v>#N/A</v>
      </c>
      <c r="DB974" t="e">
        <v>#N/A</v>
      </c>
      <c r="DC974" t="e">
        <v>#N/A</v>
      </c>
      <c r="DD974" t="e">
        <v>#N/A</v>
      </c>
      <c r="DE974" t="e">
        <v>#N/A</v>
      </c>
      <c r="DF974" t="e">
        <v>#N/A</v>
      </c>
      <c r="DG974" t="e">
        <v>#N/A</v>
      </c>
      <c r="DH974" t="e">
        <v>#N/A</v>
      </c>
      <c r="DI974" t="e">
        <v>#N/A</v>
      </c>
    </row>
    <row r="975" spans="14:113">
      <c r="N975" t="str">
        <f t="shared" si="109"/>
        <v/>
      </c>
      <c r="O975" s="4" t="str">
        <f t="shared" si="110"/>
        <v>click</v>
      </c>
      <c r="P975" t="str">
        <f t="shared" si="111"/>
        <v>();</v>
      </c>
      <c r="S975" s="1" t="str">
        <f t="shared" si="112"/>
        <v/>
      </c>
      <c r="CT975" t="e">
        <v>#N/A</v>
      </c>
      <c r="CU975" t="e">
        <v>#N/A</v>
      </c>
      <c r="CV975" t="e">
        <v>#N/A</v>
      </c>
      <c r="CW975" t="e">
        <v>#N/A</v>
      </c>
      <c r="CX975" t="e">
        <v>#N/A</v>
      </c>
      <c r="CY975" t="e">
        <v>#N/A</v>
      </c>
      <c r="CZ975" t="e">
        <v>#N/A</v>
      </c>
      <c r="DA975" t="e">
        <v>#N/A</v>
      </c>
      <c r="DB975" t="e">
        <v>#N/A</v>
      </c>
      <c r="DC975" t="e">
        <v>#N/A</v>
      </c>
      <c r="DD975" t="e">
        <v>#N/A</v>
      </c>
      <c r="DE975" t="e">
        <v>#N/A</v>
      </c>
      <c r="DF975" t="e">
        <v>#N/A</v>
      </c>
      <c r="DG975" t="e">
        <v>#N/A</v>
      </c>
      <c r="DH975" t="e">
        <v>#N/A</v>
      </c>
      <c r="DI975" t="e">
        <v>#N/A</v>
      </c>
    </row>
    <row r="976" spans="14:113">
      <c r="N976" t="str">
        <f t="shared" si="109"/>
        <v/>
      </c>
      <c r="O976" s="4" t="str">
        <f t="shared" si="110"/>
        <v>click</v>
      </c>
      <c r="P976" t="str">
        <f t="shared" si="111"/>
        <v>();</v>
      </c>
      <c r="S976" s="1" t="str">
        <f t="shared" si="112"/>
        <v/>
      </c>
      <c r="CT976" t="e">
        <v>#N/A</v>
      </c>
      <c r="CU976" t="e">
        <v>#N/A</v>
      </c>
      <c r="CV976" t="e">
        <v>#N/A</v>
      </c>
      <c r="CW976" t="e">
        <v>#N/A</v>
      </c>
      <c r="CX976" t="e">
        <v>#N/A</v>
      </c>
      <c r="CY976" t="e">
        <v>#N/A</v>
      </c>
      <c r="CZ976" t="e">
        <v>#N/A</v>
      </c>
      <c r="DA976" t="e">
        <v>#N/A</v>
      </c>
      <c r="DB976" t="e">
        <v>#N/A</v>
      </c>
      <c r="DC976" t="e">
        <v>#N/A</v>
      </c>
      <c r="DD976" t="e">
        <v>#N/A</v>
      </c>
      <c r="DE976" t="e">
        <v>#N/A</v>
      </c>
      <c r="DF976" t="e">
        <v>#N/A</v>
      </c>
      <c r="DG976" t="e">
        <v>#N/A</v>
      </c>
      <c r="DH976" t="e">
        <v>#N/A</v>
      </c>
      <c r="DI976" t="e">
        <v>#N/A</v>
      </c>
    </row>
    <row r="977" spans="14:113">
      <c r="N977" t="str">
        <f t="shared" si="109"/>
        <v/>
      </c>
      <c r="O977" s="4" t="str">
        <f t="shared" si="110"/>
        <v>click</v>
      </c>
      <c r="P977" t="str">
        <f t="shared" si="111"/>
        <v>();</v>
      </c>
      <c r="S977" s="1" t="str">
        <f t="shared" si="112"/>
        <v/>
      </c>
      <c r="CT977" t="e">
        <v>#N/A</v>
      </c>
      <c r="CU977" t="e">
        <v>#N/A</v>
      </c>
      <c r="CV977" t="e">
        <v>#N/A</v>
      </c>
      <c r="CW977" t="e">
        <v>#N/A</v>
      </c>
      <c r="CX977" t="e">
        <v>#N/A</v>
      </c>
      <c r="CY977" t="e">
        <v>#N/A</v>
      </c>
      <c r="CZ977" t="e">
        <v>#N/A</v>
      </c>
      <c r="DA977" t="e">
        <v>#N/A</v>
      </c>
      <c r="DB977" t="e">
        <v>#N/A</v>
      </c>
      <c r="DC977" t="e">
        <v>#N/A</v>
      </c>
      <c r="DD977" t="e">
        <v>#N/A</v>
      </c>
      <c r="DE977" t="e">
        <v>#N/A</v>
      </c>
      <c r="DF977" t="e">
        <v>#N/A</v>
      </c>
      <c r="DG977" t="e">
        <v>#N/A</v>
      </c>
      <c r="DH977" t="e">
        <v>#N/A</v>
      </c>
      <c r="DI977" t="e">
        <v>#N/A</v>
      </c>
    </row>
    <row r="978" spans="14:113">
      <c r="N978" t="str">
        <f t="shared" si="109"/>
        <v/>
      </c>
      <c r="O978" s="4" t="str">
        <f t="shared" si="110"/>
        <v>click</v>
      </c>
      <c r="P978" t="str">
        <f t="shared" si="111"/>
        <v>();</v>
      </c>
      <c r="S978" s="1" t="str">
        <f t="shared" si="112"/>
        <v/>
      </c>
      <c r="CT978" t="e">
        <v>#N/A</v>
      </c>
      <c r="CU978" t="e">
        <v>#N/A</v>
      </c>
      <c r="CV978" t="e">
        <v>#N/A</v>
      </c>
      <c r="CW978" t="e">
        <v>#N/A</v>
      </c>
      <c r="CX978" t="e">
        <v>#N/A</v>
      </c>
      <c r="CY978" t="e">
        <v>#N/A</v>
      </c>
      <c r="CZ978" t="e">
        <v>#N/A</v>
      </c>
      <c r="DA978" t="e">
        <v>#N/A</v>
      </c>
      <c r="DB978" t="e">
        <v>#N/A</v>
      </c>
      <c r="DC978" t="e">
        <v>#N/A</v>
      </c>
      <c r="DD978" t="e">
        <v>#N/A</v>
      </c>
      <c r="DE978" t="e">
        <v>#N/A</v>
      </c>
      <c r="DF978" t="e">
        <v>#N/A</v>
      </c>
      <c r="DG978" t="e">
        <v>#N/A</v>
      </c>
      <c r="DH978" t="e">
        <v>#N/A</v>
      </c>
      <c r="DI978" t="e">
        <v>#N/A</v>
      </c>
    </row>
    <row r="979" spans="14:113">
      <c r="N979" t="str">
        <f t="shared" si="109"/>
        <v/>
      </c>
      <c r="O979" s="4" t="str">
        <f t="shared" si="110"/>
        <v>click</v>
      </c>
      <c r="P979" t="str">
        <f t="shared" si="111"/>
        <v>();</v>
      </c>
      <c r="S979" s="1" t="str">
        <f t="shared" si="112"/>
        <v/>
      </c>
      <c r="CT979" t="e">
        <v>#N/A</v>
      </c>
      <c r="CU979" t="e">
        <v>#N/A</v>
      </c>
      <c r="CV979" t="e">
        <v>#N/A</v>
      </c>
      <c r="CW979" t="e">
        <v>#N/A</v>
      </c>
      <c r="CX979" t="e">
        <v>#N/A</v>
      </c>
      <c r="CY979" t="e">
        <v>#N/A</v>
      </c>
      <c r="CZ979" t="e">
        <v>#N/A</v>
      </c>
      <c r="DA979" t="e">
        <v>#N/A</v>
      </c>
      <c r="DB979" t="e">
        <v>#N/A</v>
      </c>
      <c r="DC979" t="e">
        <v>#N/A</v>
      </c>
      <c r="DD979" t="e">
        <v>#N/A</v>
      </c>
      <c r="DE979" t="e">
        <v>#N/A</v>
      </c>
      <c r="DF979" t="e">
        <v>#N/A</v>
      </c>
      <c r="DG979" t="e">
        <v>#N/A</v>
      </c>
      <c r="DH979" t="e">
        <v>#N/A</v>
      </c>
      <c r="DI979" t="e">
        <v>#N/A</v>
      </c>
    </row>
    <row r="980" spans="14:113">
      <c r="N980" t="str">
        <f t="shared" si="109"/>
        <v/>
      </c>
      <c r="O980" s="4" t="str">
        <f t="shared" si="110"/>
        <v>click</v>
      </c>
      <c r="P980" t="str">
        <f t="shared" si="111"/>
        <v>();</v>
      </c>
      <c r="S980" s="1" t="str">
        <f t="shared" si="112"/>
        <v/>
      </c>
      <c r="CT980" t="e">
        <v>#N/A</v>
      </c>
      <c r="CU980" t="e">
        <v>#N/A</v>
      </c>
      <c r="CV980" t="e">
        <v>#N/A</v>
      </c>
      <c r="CW980" t="e">
        <v>#N/A</v>
      </c>
      <c r="CX980" t="e">
        <v>#N/A</v>
      </c>
      <c r="CY980" t="e">
        <v>#N/A</v>
      </c>
      <c r="CZ980" t="e">
        <v>#N/A</v>
      </c>
      <c r="DA980" t="e">
        <v>#N/A</v>
      </c>
      <c r="DB980" t="e">
        <v>#N/A</v>
      </c>
      <c r="DC980" t="e">
        <v>#N/A</v>
      </c>
      <c r="DD980" t="e">
        <v>#N/A</v>
      </c>
      <c r="DE980" t="e">
        <v>#N/A</v>
      </c>
      <c r="DF980" t="e">
        <v>#N/A</v>
      </c>
      <c r="DG980" t="e">
        <v>#N/A</v>
      </c>
      <c r="DH980" t="e">
        <v>#N/A</v>
      </c>
      <c r="DI980" t="e">
        <v>#N/A</v>
      </c>
    </row>
    <row r="981" spans="14:113">
      <c r="N981" t="str">
        <f t="shared" ref="N981:N1044" si="113">IF(A981="Y",""""&amp;C981&amp;""""&amp;": "&amp;M981&amp;",","")</f>
        <v/>
      </c>
      <c r="O981" s="4" t="str">
        <f t="shared" ref="O981:O1044" si="114">IF(D981="input","fill",IF(I981&lt;&gt;"","innerText",IF(J981="Y",$T$7,"click")))</f>
        <v>click</v>
      </c>
      <c r="P981" t="str">
        <f t="shared" ref="P981:P1044" si="115">IF(OR(O981="Click",O981="innerText"),"();","("&amp;""""&amp;K981&amp;""""&amp;");")</f>
        <v>();</v>
      </c>
      <c r="S981" s="1" t="str">
        <f t="shared" si="112"/>
        <v/>
      </c>
      <c r="CT981" t="e">
        <v>#N/A</v>
      </c>
      <c r="CU981" t="e">
        <v>#N/A</v>
      </c>
      <c r="CV981" t="e">
        <v>#N/A</v>
      </c>
      <c r="CW981" t="e">
        <v>#N/A</v>
      </c>
      <c r="CX981" t="e">
        <v>#N/A</v>
      </c>
      <c r="CY981" t="e">
        <v>#N/A</v>
      </c>
      <c r="CZ981" t="e">
        <v>#N/A</v>
      </c>
      <c r="DA981" t="e">
        <v>#N/A</v>
      </c>
      <c r="DB981" t="e">
        <v>#N/A</v>
      </c>
      <c r="DC981" t="e">
        <v>#N/A</v>
      </c>
      <c r="DD981" t="e">
        <v>#N/A</v>
      </c>
      <c r="DE981" t="e">
        <v>#N/A</v>
      </c>
      <c r="DF981" t="e">
        <v>#N/A</v>
      </c>
      <c r="DG981" t="e">
        <v>#N/A</v>
      </c>
      <c r="DH981" t="e">
        <v>#N/A</v>
      </c>
      <c r="DI981" t="e">
        <v>#N/A</v>
      </c>
    </row>
    <row r="982" spans="14:113">
      <c r="N982" t="str">
        <f t="shared" si="113"/>
        <v/>
      </c>
      <c r="O982" s="4" t="str">
        <f t="shared" si="114"/>
        <v>click</v>
      </c>
      <c r="P982" t="str">
        <f t="shared" si="115"/>
        <v>();</v>
      </c>
      <c r="S982" s="1" t="str">
        <f t="shared" si="112"/>
        <v/>
      </c>
      <c r="CT982" t="e">
        <v>#N/A</v>
      </c>
      <c r="CU982" t="e">
        <v>#N/A</v>
      </c>
      <c r="CV982" t="e">
        <v>#N/A</v>
      </c>
      <c r="CW982" t="e">
        <v>#N/A</v>
      </c>
      <c r="CX982" t="e">
        <v>#N/A</v>
      </c>
      <c r="CY982" t="e">
        <v>#N/A</v>
      </c>
      <c r="CZ982" t="e">
        <v>#N/A</v>
      </c>
      <c r="DA982" t="e">
        <v>#N/A</v>
      </c>
      <c r="DB982" t="e">
        <v>#N/A</v>
      </c>
      <c r="DC982" t="e">
        <v>#N/A</v>
      </c>
      <c r="DD982" t="e">
        <v>#N/A</v>
      </c>
      <c r="DE982" t="e">
        <v>#N/A</v>
      </c>
      <c r="DF982" t="e">
        <v>#N/A</v>
      </c>
      <c r="DG982" t="e">
        <v>#N/A</v>
      </c>
      <c r="DH982" t="e">
        <v>#N/A</v>
      </c>
      <c r="DI982" t="e">
        <v>#N/A</v>
      </c>
    </row>
    <row r="983" spans="14:113">
      <c r="N983" t="str">
        <f t="shared" si="113"/>
        <v/>
      </c>
      <c r="O983" s="4" t="str">
        <f t="shared" si="114"/>
        <v>click</v>
      </c>
      <c r="P983" t="str">
        <f t="shared" si="115"/>
        <v>();</v>
      </c>
      <c r="S983" s="1" t="str">
        <f t="shared" si="112"/>
        <v/>
      </c>
      <c r="CT983" t="e">
        <v>#N/A</v>
      </c>
      <c r="CU983" t="e">
        <v>#N/A</v>
      </c>
      <c r="CV983" t="e">
        <v>#N/A</v>
      </c>
      <c r="CW983" t="e">
        <v>#N/A</v>
      </c>
      <c r="CX983" t="e">
        <v>#N/A</v>
      </c>
      <c r="CY983" t="e">
        <v>#N/A</v>
      </c>
      <c r="CZ983" t="e">
        <v>#N/A</v>
      </c>
      <c r="DA983" t="e">
        <v>#N/A</v>
      </c>
      <c r="DB983" t="e">
        <v>#N/A</v>
      </c>
      <c r="DC983" t="e">
        <v>#N/A</v>
      </c>
      <c r="DD983" t="e">
        <v>#N/A</v>
      </c>
      <c r="DE983" t="e">
        <v>#N/A</v>
      </c>
      <c r="DF983" t="e">
        <v>#N/A</v>
      </c>
      <c r="DG983" t="e">
        <v>#N/A</v>
      </c>
      <c r="DH983" t="e">
        <v>#N/A</v>
      </c>
      <c r="DI983" t="e">
        <v>#N/A</v>
      </c>
    </row>
    <row r="984" spans="14:113">
      <c r="N984" t="str">
        <f t="shared" si="113"/>
        <v/>
      </c>
      <c r="O984" s="4" t="str">
        <f t="shared" si="114"/>
        <v>click</v>
      </c>
      <c r="P984" t="str">
        <f t="shared" si="115"/>
        <v>();</v>
      </c>
      <c r="S984" s="1" t="str">
        <f t="shared" si="112"/>
        <v/>
      </c>
      <c r="CT984" t="e">
        <v>#N/A</v>
      </c>
      <c r="CU984" t="e">
        <v>#N/A</v>
      </c>
      <c r="CV984" t="e">
        <v>#N/A</v>
      </c>
      <c r="CW984" t="e">
        <v>#N/A</v>
      </c>
      <c r="CX984" t="e">
        <v>#N/A</v>
      </c>
      <c r="CY984" t="e">
        <v>#N/A</v>
      </c>
      <c r="CZ984" t="e">
        <v>#N/A</v>
      </c>
      <c r="DA984" t="e">
        <v>#N/A</v>
      </c>
      <c r="DB984" t="e">
        <v>#N/A</v>
      </c>
      <c r="DC984" t="e">
        <v>#N/A</v>
      </c>
      <c r="DD984" t="e">
        <v>#N/A</v>
      </c>
      <c r="DE984" t="e">
        <v>#N/A</v>
      </c>
      <c r="DF984" t="e">
        <v>#N/A</v>
      </c>
      <c r="DG984" t="e">
        <v>#N/A</v>
      </c>
      <c r="DH984" t="e">
        <v>#N/A</v>
      </c>
      <c r="DI984" t="e">
        <v>#N/A</v>
      </c>
    </row>
    <row r="985" spans="14:113">
      <c r="N985" t="str">
        <f t="shared" si="113"/>
        <v/>
      </c>
      <c r="O985" s="4" t="str">
        <f t="shared" si="114"/>
        <v>click</v>
      </c>
      <c r="P985" t="str">
        <f t="shared" si="115"/>
        <v>();</v>
      </c>
      <c r="S985" s="1" t="str">
        <f t="shared" si="112"/>
        <v/>
      </c>
      <c r="CT985" t="e">
        <v>#N/A</v>
      </c>
      <c r="CU985" t="e">
        <v>#N/A</v>
      </c>
      <c r="CV985" t="e">
        <v>#N/A</v>
      </c>
      <c r="CW985" t="e">
        <v>#N/A</v>
      </c>
      <c r="CX985" t="e">
        <v>#N/A</v>
      </c>
      <c r="CY985" t="e">
        <v>#N/A</v>
      </c>
      <c r="CZ985" t="e">
        <v>#N/A</v>
      </c>
      <c r="DA985" t="e">
        <v>#N/A</v>
      </c>
      <c r="DB985" t="e">
        <v>#N/A</v>
      </c>
      <c r="DC985" t="e">
        <v>#N/A</v>
      </c>
      <c r="DD985" t="e">
        <v>#N/A</v>
      </c>
      <c r="DE985" t="e">
        <v>#N/A</v>
      </c>
      <c r="DF985" t="e">
        <v>#N/A</v>
      </c>
      <c r="DG985" t="e">
        <v>#N/A</v>
      </c>
      <c r="DH985" t="e">
        <v>#N/A</v>
      </c>
      <c r="DI985" t="e">
        <v>#N/A</v>
      </c>
    </row>
    <row r="986" spans="14:113">
      <c r="N986" t="str">
        <f t="shared" si="113"/>
        <v/>
      </c>
      <c r="O986" s="4" t="str">
        <f t="shared" si="114"/>
        <v>click</v>
      </c>
      <c r="P986" t="str">
        <f t="shared" si="115"/>
        <v>();</v>
      </c>
      <c r="S986" s="1" t="str">
        <f t="shared" si="112"/>
        <v/>
      </c>
      <c r="CT986" t="e">
        <v>#N/A</v>
      </c>
      <c r="CU986" t="e">
        <v>#N/A</v>
      </c>
      <c r="CV986" t="e">
        <v>#N/A</v>
      </c>
      <c r="CW986" t="e">
        <v>#N/A</v>
      </c>
      <c r="CX986" t="e">
        <v>#N/A</v>
      </c>
      <c r="CY986" t="e">
        <v>#N/A</v>
      </c>
      <c r="CZ986" t="e">
        <v>#N/A</v>
      </c>
      <c r="DA986" t="e">
        <v>#N/A</v>
      </c>
      <c r="DB986" t="e">
        <v>#N/A</v>
      </c>
      <c r="DC986" t="e">
        <v>#N/A</v>
      </c>
      <c r="DD986" t="e">
        <v>#N/A</v>
      </c>
      <c r="DE986" t="e">
        <v>#N/A</v>
      </c>
      <c r="DF986" t="e">
        <v>#N/A</v>
      </c>
      <c r="DG986" t="e">
        <v>#N/A</v>
      </c>
      <c r="DH986" t="e">
        <v>#N/A</v>
      </c>
      <c r="DI986" t="e">
        <v>#N/A</v>
      </c>
    </row>
    <row r="987" spans="14:113">
      <c r="N987" t="str">
        <f t="shared" si="113"/>
        <v/>
      </c>
      <c r="O987" s="4" t="str">
        <f t="shared" si="114"/>
        <v>click</v>
      </c>
      <c r="P987" t="str">
        <f t="shared" si="115"/>
        <v>();</v>
      </c>
      <c r="S987" s="1" t="str">
        <f t="shared" si="112"/>
        <v/>
      </c>
      <c r="CT987" t="e">
        <v>#N/A</v>
      </c>
      <c r="CU987" t="e">
        <v>#N/A</v>
      </c>
      <c r="CV987" t="e">
        <v>#N/A</v>
      </c>
      <c r="CW987" t="e">
        <v>#N/A</v>
      </c>
      <c r="CX987" t="e">
        <v>#N/A</v>
      </c>
      <c r="CY987" t="e">
        <v>#N/A</v>
      </c>
      <c r="CZ987" t="e">
        <v>#N/A</v>
      </c>
      <c r="DA987" t="e">
        <v>#N/A</v>
      </c>
      <c r="DB987" t="e">
        <v>#N/A</v>
      </c>
      <c r="DC987" t="e">
        <v>#N/A</v>
      </c>
      <c r="DD987" t="e">
        <v>#N/A</v>
      </c>
      <c r="DE987" t="e">
        <v>#N/A</v>
      </c>
      <c r="DF987" t="e">
        <v>#N/A</v>
      </c>
      <c r="DG987" t="e">
        <v>#N/A</v>
      </c>
      <c r="DH987" t="e">
        <v>#N/A</v>
      </c>
      <c r="DI987" t="e">
        <v>#N/A</v>
      </c>
    </row>
    <row r="988" spans="14:113">
      <c r="N988" t="str">
        <f t="shared" si="113"/>
        <v/>
      </c>
      <c r="O988" s="4" t="str">
        <f t="shared" si="114"/>
        <v>click</v>
      </c>
      <c r="P988" t="str">
        <f t="shared" si="115"/>
        <v>();</v>
      </c>
      <c r="S988" s="1" t="str">
        <f t="shared" si="112"/>
        <v/>
      </c>
      <c r="CT988" t="e">
        <v>#N/A</v>
      </c>
      <c r="CU988" t="e">
        <v>#N/A</v>
      </c>
      <c r="CV988" t="e">
        <v>#N/A</v>
      </c>
      <c r="CW988" t="e">
        <v>#N/A</v>
      </c>
      <c r="CX988" t="e">
        <v>#N/A</v>
      </c>
      <c r="CY988" t="e">
        <v>#N/A</v>
      </c>
      <c r="CZ988" t="e">
        <v>#N/A</v>
      </c>
      <c r="DA988" t="e">
        <v>#N/A</v>
      </c>
      <c r="DB988" t="e">
        <v>#N/A</v>
      </c>
      <c r="DC988" t="e">
        <v>#N/A</v>
      </c>
      <c r="DD988" t="e">
        <v>#N/A</v>
      </c>
      <c r="DE988" t="e">
        <v>#N/A</v>
      </c>
      <c r="DF988" t="e">
        <v>#N/A</v>
      </c>
      <c r="DG988" t="e">
        <v>#N/A</v>
      </c>
      <c r="DH988" t="e">
        <v>#N/A</v>
      </c>
      <c r="DI988" t="e">
        <v>#N/A</v>
      </c>
    </row>
    <row r="989" spans="14:113">
      <c r="N989" t="str">
        <f t="shared" si="113"/>
        <v/>
      </c>
      <c r="O989" s="4" t="str">
        <f t="shared" si="114"/>
        <v>click</v>
      </c>
      <c r="P989" t="str">
        <f t="shared" si="115"/>
        <v>();</v>
      </c>
      <c r="S989" s="1" t="str">
        <f t="shared" si="112"/>
        <v/>
      </c>
      <c r="CT989" t="e">
        <v>#N/A</v>
      </c>
      <c r="CU989" t="e">
        <v>#N/A</v>
      </c>
      <c r="CV989" t="e">
        <v>#N/A</v>
      </c>
      <c r="CW989" t="e">
        <v>#N/A</v>
      </c>
      <c r="CX989" t="e">
        <v>#N/A</v>
      </c>
      <c r="CY989" t="e">
        <v>#N/A</v>
      </c>
      <c r="CZ989" t="e">
        <v>#N/A</v>
      </c>
      <c r="DA989" t="e">
        <v>#N/A</v>
      </c>
      <c r="DB989" t="e">
        <v>#N/A</v>
      </c>
      <c r="DC989" t="e">
        <v>#N/A</v>
      </c>
      <c r="DD989" t="e">
        <v>#N/A</v>
      </c>
      <c r="DE989" t="e">
        <v>#N/A</v>
      </c>
      <c r="DF989" t="e">
        <v>#N/A</v>
      </c>
      <c r="DG989" t="e">
        <v>#N/A</v>
      </c>
      <c r="DH989" t="e">
        <v>#N/A</v>
      </c>
      <c r="DI989" t="e">
        <v>#N/A</v>
      </c>
    </row>
    <row r="990" spans="14:113">
      <c r="N990" t="str">
        <f t="shared" si="113"/>
        <v/>
      </c>
      <c r="O990" s="4" t="str">
        <f t="shared" si="114"/>
        <v>click</v>
      </c>
      <c r="P990" t="str">
        <f t="shared" si="115"/>
        <v>();</v>
      </c>
      <c r="S990" s="1" t="str">
        <f t="shared" si="112"/>
        <v/>
      </c>
      <c r="CT990" t="e">
        <v>#N/A</v>
      </c>
      <c r="CU990" t="e">
        <v>#N/A</v>
      </c>
      <c r="CV990" t="e">
        <v>#N/A</v>
      </c>
      <c r="CW990" t="e">
        <v>#N/A</v>
      </c>
      <c r="CX990" t="e">
        <v>#N/A</v>
      </c>
      <c r="CY990" t="e">
        <v>#N/A</v>
      </c>
      <c r="CZ990" t="e">
        <v>#N/A</v>
      </c>
      <c r="DA990" t="e">
        <v>#N/A</v>
      </c>
      <c r="DB990" t="e">
        <v>#N/A</v>
      </c>
      <c r="DC990" t="e">
        <v>#N/A</v>
      </c>
      <c r="DD990" t="e">
        <v>#N/A</v>
      </c>
      <c r="DE990" t="e">
        <v>#N/A</v>
      </c>
      <c r="DF990" t="e">
        <v>#N/A</v>
      </c>
      <c r="DG990" t="e">
        <v>#N/A</v>
      </c>
      <c r="DH990" t="e">
        <v>#N/A</v>
      </c>
      <c r="DI990" t="e">
        <v>#N/A</v>
      </c>
    </row>
    <row r="991" spans="14:113">
      <c r="N991" t="str">
        <f t="shared" si="113"/>
        <v/>
      </c>
      <c r="O991" s="4" t="str">
        <f t="shared" si="114"/>
        <v>click</v>
      </c>
      <c r="P991" t="str">
        <f t="shared" si="115"/>
        <v>();</v>
      </c>
      <c r="S991" s="1" t="str">
        <f t="shared" si="112"/>
        <v/>
      </c>
      <c r="CT991" t="e">
        <v>#N/A</v>
      </c>
      <c r="CU991" t="e">
        <v>#N/A</v>
      </c>
      <c r="CV991" t="e">
        <v>#N/A</v>
      </c>
      <c r="CW991" t="e">
        <v>#N/A</v>
      </c>
      <c r="CX991" t="e">
        <v>#N/A</v>
      </c>
      <c r="CY991" t="e">
        <v>#N/A</v>
      </c>
      <c r="CZ991" t="e">
        <v>#N/A</v>
      </c>
      <c r="DA991" t="e">
        <v>#N/A</v>
      </c>
      <c r="DB991" t="e">
        <v>#N/A</v>
      </c>
      <c r="DC991" t="e">
        <v>#N/A</v>
      </c>
      <c r="DD991" t="e">
        <v>#N/A</v>
      </c>
      <c r="DE991" t="e">
        <v>#N/A</v>
      </c>
      <c r="DF991" t="e">
        <v>#N/A</v>
      </c>
      <c r="DG991" t="e">
        <v>#N/A</v>
      </c>
      <c r="DH991" t="e">
        <v>#N/A</v>
      </c>
      <c r="DI991" t="e">
        <v>#N/A</v>
      </c>
    </row>
    <row r="992" spans="14:113">
      <c r="N992" t="str">
        <f t="shared" si="113"/>
        <v/>
      </c>
      <c r="O992" s="4" t="str">
        <f t="shared" si="114"/>
        <v>click</v>
      </c>
      <c r="P992" t="str">
        <f t="shared" si="115"/>
        <v>();</v>
      </c>
      <c r="S992" s="1" t="str">
        <f t="shared" si="112"/>
        <v/>
      </c>
      <c r="CT992" t="e">
        <v>#N/A</v>
      </c>
      <c r="CU992" t="e">
        <v>#N/A</v>
      </c>
      <c r="CV992" t="e">
        <v>#N/A</v>
      </c>
      <c r="CW992" t="e">
        <v>#N/A</v>
      </c>
      <c r="CX992" t="e">
        <v>#N/A</v>
      </c>
      <c r="CY992" t="e">
        <v>#N/A</v>
      </c>
      <c r="CZ992" t="e">
        <v>#N/A</v>
      </c>
      <c r="DA992" t="e">
        <v>#N/A</v>
      </c>
      <c r="DB992" t="e">
        <v>#N/A</v>
      </c>
      <c r="DC992" t="e">
        <v>#N/A</v>
      </c>
      <c r="DD992" t="e">
        <v>#N/A</v>
      </c>
      <c r="DE992" t="e">
        <v>#N/A</v>
      </c>
      <c r="DF992" t="e">
        <v>#N/A</v>
      </c>
      <c r="DG992" t="e">
        <v>#N/A</v>
      </c>
      <c r="DH992" t="e">
        <v>#N/A</v>
      </c>
      <c r="DI992" t="e">
        <v>#N/A</v>
      </c>
    </row>
    <row r="993" spans="14:113">
      <c r="N993" t="str">
        <f t="shared" si="113"/>
        <v/>
      </c>
      <c r="O993" s="4" t="str">
        <f t="shared" si="114"/>
        <v>click</v>
      </c>
      <c r="P993" t="str">
        <f t="shared" si="115"/>
        <v>();</v>
      </c>
      <c r="S993" s="1" t="str">
        <f t="shared" si="112"/>
        <v/>
      </c>
      <c r="CT993" t="e">
        <v>#N/A</v>
      </c>
      <c r="CU993" t="e">
        <v>#N/A</v>
      </c>
      <c r="CV993" t="e">
        <v>#N/A</v>
      </c>
      <c r="CW993" t="e">
        <v>#N/A</v>
      </c>
      <c r="CX993" t="e">
        <v>#N/A</v>
      </c>
      <c r="CY993" t="e">
        <v>#N/A</v>
      </c>
      <c r="CZ993" t="e">
        <v>#N/A</v>
      </c>
      <c r="DA993" t="e">
        <v>#N/A</v>
      </c>
      <c r="DB993" t="e">
        <v>#N/A</v>
      </c>
      <c r="DC993" t="e">
        <v>#N/A</v>
      </c>
      <c r="DD993" t="e">
        <v>#N/A</v>
      </c>
      <c r="DE993" t="e">
        <v>#N/A</v>
      </c>
      <c r="DF993" t="e">
        <v>#N/A</v>
      </c>
      <c r="DG993" t="e">
        <v>#N/A</v>
      </c>
      <c r="DH993" t="e">
        <v>#N/A</v>
      </c>
      <c r="DI993" t="e">
        <v>#N/A</v>
      </c>
    </row>
    <row r="994" spans="14:113">
      <c r="N994" t="str">
        <f t="shared" si="113"/>
        <v/>
      </c>
      <c r="O994" s="4" t="str">
        <f t="shared" si="114"/>
        <v>click</v>
      </c>
      <c r="P994" t="str">
        <f t="shared" si="115"/>
        <v>();</v>
      </c>
      <c r="S994" s="1" t="str">
        <f t="shared" si="112"/>
        <v/>
      </c>
      <c r="CT994" t="e">
        <v>#N/A</v>
      </c>
      <c r="CU994" t="e">
        <v>#N/A</v>
      </c>
      <c r="CV994" t="e">
        <v>#N/A</v>
      </c>
      <c r="CW994" t="e">
        <v>#N/A</v>
      </c>
      <c r="CX994" t="e">
        <v>#N/A</v>
      </c>
      <c r="CY994" t="e">
        <v>#N/A</v>
      </c>
      <c r="CZ994" t="e">
        <v>#N/A</v>
      </c>
      <c r="DA994" t="e">
        <v>#N/A</v>
      </c>
      <c r="DB994" t="e">
        <v>#N/A</v>
      </c>
      <c r="DC994" t="e">
        <v>#N/A</v>
      </c>
      <c r="DD994" t="e">
        <v>#N/A</v>
      </c>
      <c r="DE994" t="e">
        <v>#N/A</v>
      </c>
      <c r="DF994" t="e">
        <v>#N/A</v>
      </c>
      <c r="DG994" t="e">
        <v>#N/A</v>
      </c>
      <c r="DH994" t="e">
        <v>#N/A</v>
      </c>
      <c r="DI994" t="e">
        <v>#N/A</v>
      </c>
    </row>
    <row r="995" spans="14:113">
      <c r="N995" t="str">
        <f t="shared" si="113"/>
        <v/>
      </c>
      <c r="O995" s="4" t="str">
        <f t="shared" si="114"/>
        <v>click</v>
      </c>
      <c r="P995" t="str">
        <f t="shared" si="115"/>
        <v>();</v>
      </c>
      <c r="S995" s="1" t="str">
        <f t="shared" si="112"/>
        <v/>
      </c>
      <c r="CT995" t="e">
        <v>#N/A</v>
      </c>
      <c r="CU995" t="e">
        <v>#N/A</v>
      </c>
      <c r="CV995" t="e">
        <v>#N/A</v>
      </c>
      <c r="CW995" t="e">
        <v>#N/A</v>
      </c>
      <c r="CX995" t="e">
        <v>#N/A</v>
      </c>
      <c r="CY995" t="e">
        <v>#N/A</v>
      </c>
      <c r="CZ995" t="e">
        <v>#N/A</v>
      </c>
      <c r="DA995" t="e">
        <v>#N/A</v>
      </c>
      <c r="DB995" t="e">
        <v>#N/A</v>
      </c>
      <c r="DC995" t="e">
        <v>#N/A</v>
      </c>
      <c r="DD995" t="e">
        <v>#N/A</v>
      </c>
      <c r="DE995" t="e">
        <v>#N/A</v>
      </c>
      <c r="DF995" t="e">
        <v>#N/A</v>
      </c>
      <c r="DG995" t="e">
        <v>#N/A</v>
      </c>
      <c r="DH995" t="e">
        <v>#N/A</v>
      </c>
      <c r="DI995" t="e">
        <v>#N/A</v>
      </c>
    </row>
    <row r="996" spans="14:113">
      <c r="N996" t="str">
        <f t="shared" si="113"/>
        <v/>
      </c>
      <c r="O996" s="4" t="str">
        <f t="shared" si="114"/>
        <v>click</v>
      </c>
      <c r="P996" t="str">
        <f t="shared" si="115"/>
        <v>();</v>
      </c>
      <c r="S996" s="1" t="str">
        <f t="shared" si="112"/>
        <v/>
      </c>
      <c r="CT996" t="e">
        <v>#N/A</v>
      </c>
      <c r="CU996" t="e">
        <v>#N/A</v>
      </c>
      <c r="CV996" t="e">
        <v>#N/A</v>
      </c>
      <c r="CW996" t="e">
        <v>#N/A</v>
      </c>
      <c r="CX996" t="e">
        <v>#N/A</v>
      </c>
      <c r="CY996" t="e">
        <v>#N/A</v>
      </c>
      <c r="CZ996" t="e">
        <v>#N/A</v>
      </c>
      <c r="DA996" t="e">
        <v>#N/A</v>
      </c>
      <c r="DB996" t="e">
        <v>#N/A</v>
      </c>
      <c r="DC996" t="e">
        <v>#N/A</v>
      </c>
      <c r="DD996" t="e">
        <v>#N/A</v>
      </c>
      <c r="DE996" t="e">
        <v>#N/A</v>
      </c>
      <c r="DF996" t="e">
        <v>#N/A</v>
      </c>
      <c r="DG996" t="e">
        <v>#N/A</v>
      </c>
      <c r="DH996" t="e">
        <v>#N/A</v>
      </c>
      <c r="DI996" t="e">
        <v>#N/A</v>
      </c>
    </row>
    <row r="997" spans="14:113">
      <c r="N997" t="str">
        <f t="shared" si="113"/>
        <v/>
      </c>
      <c r="O997" s="4" t="str">
        <f t="shared" si="114"/>
        <v>click</v>
      </c>
      <c r="P997" t="str">
        <f t="shared" si="115"/>
        <v>();</v>
      </c>
      <c r="S997" s="1" t="str">
        <f t="shared" si="112"/>
        <v/>
      </c>
      <c r="CT997" t="e">
        <v>#N/A</v>
      </c>
      <c r="CU997" t="e">
        <v>#N/A</v>
      </c>
      <c r="CV997" t="e">
        <v>#N/A</v>
      </c>
      <c r="CW997" t="e">
        <v>#N/A</v>
      </c>
      <c r="CX997" t="e">
        <v>#N/A</v>
      </c>
      <c r="CY997" t="e">
        <v>#N/A</v>
      </c>
      <c r="CZ997" t="e">
        <v>#N/A</v>
      </c>
      <c r="DA997" t="e">
        <v>#N/A</v>
      </c>
      <c r="DB997" t="e">
        <v>#N/A</v>
      </c>
      <c r="DC997" t="e">
        <v>#N/A</v>
      </c>
      <c r="DD997" t="e">
        <v>#N/A</v>
      </c>
      <c r="DE997" t="e">
        <v>#N/A</v>
      </c>
      <c r="DF997" t="e">
        <v>#N/A</v>
      </c>
      <c r="DG997" t="e">
        <v>#N/A</v>
      </c>
      <c r="DH997" t="e">
        <v>#N/A</v>
      </c>
      <c r="DI997" t="e">
        <v>#N/A</v>
      </c>
    </row>
    <row r="998" spans="14:113">
      <c r="N998" t="str">
        <f t="shared" si="113"/>
        <v/>
      </c>
      <c r="O998" s="4" t="str">
        <f t="shared" si="114"/>
        <v>click</v>
      </c>
      <c r="P998" t="str">
        <f t="shared" si="115"/>
        <v>();</v>
      </c>
      <c r="S998" s="1" t="str">
        <f t="shared" si="112"/>
        <v/>
      </c>
      <c r="CT998" t="e">
        <v>#N/A</v>
      </c>
      <c r="CU998" t="e">
        <v>#N/A</v>
      </c>
      <c r="CV998" t="e">
        <v>#N/A</v>
      </c>
      <c r="CW998" t="e">
        <v>#N/A</v>
      </c>
      <c r="CX998" t="e">
        <v>#N/A</v>
      </c>
      <c r="CY998" t="e">
        <v>#N/A</v>
      </c>
      <c r="CZ998" t="e">
        <v>#N/A</v>
      </c>
      <c r="DA998" t="e">
        <v>#N/A</v>
      </c>
      <c r="DB998" t="e">
        <v>#N/A</v>
      </c>
      <c r="DC998" t="e">
        <v>#N/A</v>
      </c>
      <c r="DD998" t="e">
        <v>#N/A</v>
      </c>
      <c r="DE998" t="e">
        <v>#N/A</v>
      </c>
      <c r="DF998" t="e">
        <v>#N/A</v>
      </c>
      <c r="DG998" t="e">
        <v>#N/A</v>
      </c>
      <c r="DH998" t="e">
        <v>#N/A</v>
      </c>
      <c r="DI998" t="e">
        <v>#N/A</v>
      </c>
    </row>
    <row r="999" spans="14:113">
      <c r="N999" t="str">
        <f t="shared" si="113"/>
        <v/>
      </c>
      <c r="O999" s="4" t="str">
        <f t="shared" si="114"/>
        <v>click</v>
      </c>
      <c r="P999" t="str">
        <f t="shared" si="115"/>
        <v>();</v>
      </c>
      <c r="S999" s="1" t="str">
        <f t="shared" si="112"/>
        <v/>
      </c>
      <c r="CT999" t="e">
        <v>#N/A</v>
      </c>
      <c r="CU999" t="e">
        <v>#N/A</v>
      </c>
      <c r="CV999" t="e">
        <v>#N/A</v>
      </c>
      <c r="CW999" t="e">
        <v>#N/A</v>
      </c>
      <c r="CX999" t="e">
        <v>#N/A</v>
      </c>
      <c r="CY999" t="e">
        <v>#N/A</v>
      </c>
      <c r="CZ999" t="e">
        <v>#N/A</v>
      </c>
      <c r="DA999" t="e">
        <v>#N/A</v>
      </c>
      <c r="DB999" t="e">
        <v>#N/A</v>
      </c>
      <c r="DC999" t="e">
        <v>#N/A</v>
      </c>
      <c r="DD999" t="e">
        <v>#N/A</v>
      </c>
      <c r="DE999" t="e">
        <v>#N/A</v>
      </c>
      <c r="DF999" t="e">
        <v>#N/A</v>
      </c>
      <c r="DG999" t="e">
        <v>#N/A</v>
      </c>
      <c r="DH999" t="e">
        <v>#N/A</v>
      </c>
      <c r="DI999" t="e">
        <v>#N/A</v>
      </c>
    </row>
    <row r="1000" spans="14:113">
      <c r="N1000" t="str">
        <f t="shared" si="113"/>
        <v/>
      </c>
      <c r="O1000" s="4" t="str">
        <f t="shared" si="114"/>
        <v>click</v>
      </c>
      <c r="P1000" t="str">
        <f t="shared" si="115"/>
        <v>();</v>
      </c>
      <c r="S1000" s="1" t="str">
        <f t="shared" si="112"/>
        <v/>
      </c>
      <c r="CT1000" t="e">
        <v>#N/A</v>
      </c>
      <c r="CU1000" t="e">
        <v>#N/A</v>
      </c>
      <c r="CV1000" t="e">
        <v>#N/A</v>
      </c>
      <c r="CW1000" t="e">
        <v>#N/A</v>
      </c>
      <c r="CX1000" t="e">
        <v>#N/A</v>
      </c>
      <c r="CY1000" t="e">
        <v>#N/A</v>
      </c>
      <c r="CZ1000" t="e">
        <v>#N/A</v>
      </c>
      <c r="DA1000" t="e">
        <v>#N/A</v>
      </c>
      <c r="DB1000" t="e">
        <v>#N/A</v>
      </c>
      <c r="DC1000" t="e">
        <v>#N/A</v>
      </c>
      <c r="DD1000" t="e">
        <v>#N/A</v>
      </c>
      <c r="DE1000" t="e">
        <v>#N/A</v>
      </c>
      <c r="DF1000" t="e">
        <v>#N/A</v>
      </c>
      <c r="DG1000" t="e">
        <v>#N/A</v>
      </c>
      <c r="DH1000" t="e">
        <v>#N/A</v>
      </c>
      <c r="DI1000" t="e">
        <v>#N/A</v>
      </c>
    </row>
    <row r="1001" spans="14:113">
      <c r="N1001" t="str">
        <f t="shared" si="113"/>
        <v/>
      </c>
      <c r="O1001" s="4" t="str">
        <f t="shared" si="114"/>
        <v>click</v>
      </c>
      <c r="P1001" t="str">
        <f t="shared" si="115"/>
        <v>();</v>
      </c>
      <c r="S1001" s="1" t="str">
        <f t="shared" si="112"/>
        <v/>
      </c>
      <c r="CT1001" t="e">
        <v>#N/A</v>
      </c>
      <c r="CU1001" t="e">
        <v>#N/A</v>
      </c>
      <c r="CV1001" t="e">
        <v>#N/A</v>
      </c>
      <c r="CW1001" t="e">
        <v>#N/A</v>
      </c>
      <c r="CX1001" t="e">
        <v>#N/A</v>
      </c>
      <c r="CY1001" t="e">
        <v>#N/A</v>
      </c>
      <c r="CZ1001" t="e">
        <v>#N/A</v>
      </c>
      <c r="DA1001" t="e">
        <v>#N/A</v>
      </c>
      <c r="DB1001" t="e">
        <v>#N/A</v>
      </c>
      <c r="DC1001" t="e">
        <v>#N/A</v>
      </c>
      <c r="DD1001" t="e">
        <v>#N/A</v>
      </c>
      <c r="DE1001" t="e">
        <v>#N/A</v>
      </c>
      <c r="DF1001" t="e">
        <v>#N/A</v>
      </c>
      <c r="DG1001" t="e">
        <v>#N/A</v>
      </c>
      <c r="DH1001" t="e">
        <v>#N/A</v>
      </c>
      <c r="DI1001" t="e">
        <v>#N/A</v>
      </c>
    </row>
    <row r="1002" spans="14:113">
      <c r="N1002" t="str">
        <f t="shared" si="113"/>
        <v/>
      </c>
      <c r="O1002" s="4" t="str">
        <f t="shared" si="114"/>
        <v>click</v>
      </c>
      <c r="P1002" t="str">
        <f t="shared" si="115"/>
        <v>();</v>
      </c>
      <c r="S1002" s="1" t="str">
        <f t="shared" si="112"/>
        <v/>
      </c>
      <c r="CT1002" t="e">
        <v>#N/A</v>
      </c>
      <c r="CU1002" t="e">
        <v>#N/A</v>
      </c>
      <c r="CV1002" t="e">
        <v>#N/A</v>
      </c>
      <c r="CW1002" t="e">
        <v>#N/A</v>
      </c>
      <c r="CX1002" t="e">
        <v>#N/A</v>
      </c>
      <c r="CY1002" t="e">
        <v>#N/A</v>
      </c>
      <c r="CZ1002" t="e">
        <v>#N/A</v>
      </c>
      <c r="DA1002" t="e">
        <v>#N/A</v>
      </c>
      <c r="DB1002" t="e">
        <v>#N/A</v>
      </c>
      <c r="DC1002" t="e">
        <v>#N/A</v>
      </c>
      <c r="DD1002" t="e">
        <v>#N/A</v>
      </c>
      <c r="DE1002" t="e">
        <v>#N/A</v>
      </c>
      <c r="DF1002" t="e">
        <v>#N/A</v>
      </c>
      <c r="DG1002" t="e">
        <v>#N/A</v>
      </c>
      <c r="DH1002" t="e">
        <v>#N/A</v>
      </c>
      <c r="DI1002" t="e">
        <v>#N/A</v>
      </c>
    </row>
    <row r="1003" spans="14:113">
      <c r="N1003" t="str">
        <f t="shared" si="113"/>
        <v/>
      </c>
      <c r="O1003" s="4" t="str">
        <f t="shared" si="114"/>
        <v>click</v>
      </c>
      <c r="P1003" t="str">
        <f t="shared" si="115"/>
        <v>();</v>
      </c>
      <c r="S1003" s="1" t="str">
        <f t="shared" si="112"/>
        <v/>
      </c>
      <c r="CT1003" t="e">
        <v>#N/A</v>
      </c>
      <c r="CU1003" t="e">
        <v>#N/A</v>
      </c>
      <c r="CV1003" t="e">
        <v>#N/A</v>
      </c>
      <c r="CW1003" t="e">
        <v>#N/A</v>
      </c>
      <c r="CX1003" t="e">
        <v>#N/A</v>
      </c>
      <c r="CY1003" t="e">
        <v>#N/A</v>
      </c>
      <c r="CZ1003" t="e">
        <v>#N/A</v>
      </c>
      <c r="DA1003" t="e">
        <v>#N/A</v>
      </c>
      <c r="DB1003" t="e">
        <v>#N/A</v>
      </c>
      <c r="DC1003" t="e">
        <v>#N/A</v>
      </c>
      <c r="DD1003" t="e">
        <v>#N/A</v>
      </c>
      <c r="DE1003" t="e">
        <v>#N/A</v>
      </c>
      <c r="DF1003" t="e">
        <v>#N/A</v>
      </c>
      <c r="DG1003" t="e">
        <v>#N/A</v>
      </c>
      <c r="DH1003" t="e">
        <v>#N/A</v>
      </c>
      <c r="DI1003" t="e">
        <v>#N/A</v>
      </c>
    </row>
    <row r="1004" spans="14:113">
      <c r="N1004" t="str">
        <f t="shared" si="113"/>
        <v/>
      </c>
      <c r="O1004" s="4" t="str">
        <f t="shared" si="114"/>
        <v>click</v>
      </c>
      <c r="P1004" t="str">
        <f t="shared" si="115"/>
        <v>();</v>
      </c>
      <c r="S1004" s="1" t="str">
        <f t="shared" si="112"/>
        <v/>
      </c>
      <c r="CT1004" t="e">
        <v>#N/A</v>
      </c>
      <c r="CU1004" t="e">
        <v>#N/A</v>
      </c>
      <c r="CV1004" t="e">
        <v>#N/A</v>
      </c>
      <c r="CW1004" t="e">
        <v>#N/A</v>
      </c>
      <c r="CX1004" t="e">
        <v>#N/A</v>
      </c>
      <c r="CY1004" t="e">
        <v>#N/A</v>
      </c>
      <c r="CZ1004" t="e">
        <v>#N/A</v>
      </c>
      <c r="DA1004" t="e">
        <v>#N/A</v>
      </c>
      <c r="DB1004" t="e">
        <v>#N/A</v>
      </c>
      <c r="DC1004" t="e">
        <v>#N/A</v>
      </c>
      <c r="DD1004" t="e">
        <v>#N/A</v>
      </c>
      <c r="DE1004" t="e">
        <v>#N/A</v>
      </c>
      <c r="DF1004" t="e">
        <v>#N/A</v>
      </c>
      <c r="DG1004" t="e">
        <v>#N/A</v>
      </c>
      <c r="DH1004" t="e">
        <v>#N/A</v>
      </c>
      <c r="DI1004" t="e">
        <v>#N/A</v>
      </c>
    </row>
    <row r="1005" spans="14:113">
      <c r="N1005" t="str">
        <f t="shared" si="113"/>
        <v/>
      </c>
      <c r="O1005" s="4" t="str">
        <f t="shared" si="114"/>
        <v>click</v>
      </c>
      <c r="P1005" t="str">
        <f t="shared" si="115"/>
        <v>();</v>
      </c>
      <c r="S1005" s="1" t="str">
        <f t="shared" si="112"/>
        <v/>
      </c>
      <c r="CT1005" t="e">
        <v>#N/A</v>
      </c>
      <c r="CU1005" t="e">
        <v>#N/A</v>
      </c>
      <c r="CV1005" t="e">
        <v>#N/A</v>
      </c>
      <c r="CW1005" t="e">
        <v>#N/A</v>
      </c>
      <c r="CX1005" t="e">
        <v>#N/A</v>
      </c>
      <c r="CY1005" t="e">
        <v>#N/A</v>
      </c>
      <c r="CZ1005" t="e">
        <v>#N/A</v>
      </c>
      <c r="DA1005" t="e">
        <v>#N/A</v>
      </c>
      <c r="DB1005" t="e">
        <v>#N/A</v>
      </c>
      <c r="DC1005" t="e">
        <v>#N/A</v>
      </c>
      <c r="DD1005" t="e">
        <v>#N/A</v>
      </c>
      <c r="DE1005" t="e">
        <v>#N/A</v>
      </c>
      <c r="DF1005" t="e">
        <v>#N/A</v>
      </c>
      <c r="DG1005" t="e">
        <v>#N/A</v>
      </c>
      <c r="DH1005" t="e">
        <v>#N/A</v>
      </c>
      <c r="DI1005" t="e">
        <v>#N/A</v>
      </c>
    </row>
    <row r="1006" spans="14:113">
      <c r="N1006" t="str">
        <f t="shared" si="113"/>
        <v/>
      </c>
      <c r="O1006" s="4" t="str">
        <f t="shared" si="114"/>
        <v>click</v>
      </c>
      <c r="P1006" t="str">
        <f t="shared" si="115"/>
        <v>();</v>
      </c>
      <c r="S1006" s="1" t="str">
        <f t="shared" si="112"/>
        <v/>
      </c>
      <c r="CT1006" t="e">
        <v>#N/A</v>
      </c>
      <c r="CU1006" t="e">
        <v>#N/A</v>
      </c>
      <c r="CV1006" t="e">
        <v>#N/A</v>
      </c>
      <c r="CW1006" t="e">
        <v>#N/A</v>
      </c>
      <c r="CX1006" t="e">
        <v>#N/A</v>
      </c>
      <c r="CY1006" t="e">
        <v>#N/A</v>
      </c>
      <c r="CZ1006" t="e">
        <v>#N/A</v>
      </c>
      <c r="DA1006" t="e">
        <v>#N/A</v>
      </c>
      <c r="DB1006" t="e">
        <v>#N/A</v>
      </c>
      <c r="DC1006" t="e">
        <v>#N/A</v>
      </c>
      <c r="DD1006" t="e">
        <v>#N/A</v>
      </c>
      <c r="DE1006" t="e">
        <v>#N/A</v>
      </c>
      <c r="DF1006" t="e">
        <v>#N/A</v>
      </c>
      <c r="DG1006" t="e">
        <v>#N/A</v>
      </c>
      <c r="DH1006" t="e">
        <v>#N/A</v>
      </c>
      <c r="DI1006" t="e">
        <v>#N/A</v>
      </c>
    </row>
    <row r="1007" spans="14:113">
      <c r="N1007" t="str">
        <f t="shared" si="113"/>
        <v/>
      </c>
      <c r="O1007" s="4" t="str">
        <f t="shared" si="114"/>
        <v>click</v>
      </c>
      <c r="P1007" t="str">
        <f t="shared" si="115"/>
        <v>();</v>
      </c>
      <c r="S1007" s="1" t="str">
        <f t="shared" si="112"/>
        <v/>
      </c>
      <c r="CT1007" t="e">
        <v>#N/A</v>
      </c>
      <c r="CU1007" t="e">
        <v>#N/A</v>
      </c>
      <c r="CV1007" t="e">
        <v>#N/A</v>
      </c>
      <c r="CW1007" t="e">
        <v>#N/A</v>
      </c>
      <c r="CX1007" t="e">
        <v>#N/A</v>
      </c>
      <c r="CY1007" t="e">
        <v>#N/A</v>
      </c>
      <c r="CZ1007" t="e">
        <v>#N/A</v>
      </c>
      <c r="DA1007" t="e">
        <v>#N/A</v>
      </c>
      <c r="DB1007" t="e">
        <v>#N/A</v>
      </c>
      <c r="DC1007" t="e">
        <v>#N/A</v>
      </c>
      <c r="DD1007" t="e">
        <v>#N/A</v>
      </c>
      <c r="DE1007" t="e">
        <v>#N/A</v>
      </c>
      <c r="DF1007" t="e">
        <v>#N/A</v>
      </c>
    </row>
    <row r="1008" spans="14:113">
      <c r="N1008" t="str">
        <f t="shared" si="113"/>
        <v/>
      </c>
      <c r="O1008" s="4" t="str">
        <f t="shared" si="114"/>
        <v>click</v>
      </c>
      <c r="P1008" t="str">
        <f t="shared" si="115"/>
        <v>();</v>
      </c>
      <c r="S1008" s="1" t="str">
        <f t="shared" si="112"/>
        <v/>
      </c>
      <c r="CT1008" t="e">
        <v>#N/A</v>
      </c>
      <c r="CU1008" t="e">
        <v>#N/A</v>
      </c>
      <c r="CV1008" t="e">
        <v>#N/A</v>
      </c>
      <c r="CW1008" t="e">
        <v>#N/A</v>
      </c>
      <c r="CX1008" t="e">
        <v>#N/A</v>
      </c>
      <c r="CY1008" t="e">
        <v>#N/A</v>
      </c>
      <c r="CZ1008" t="e">
        <v>#N/A</v>
      </c>
      <c r="DA1008" t="e">
        <v>#N/A</v>
      </c>
      <c r="DB1008" t="e">
        <v>#N/A</v>
      </c>
      <c r="DC1008" t="e">
        <v>#N/A</v>
      </c>
      <c r="DD1008" t="e">
        <v>#N/A</v>
      </c>
      <c r="DE1008" t="e">
        <v>#N/A</v>
      </c>
      <c r="DF1008" t="e">
        <v>#N/A</v>
      </c>
    </row>
    <row r="1009" spans="14:110">
      <c r="N1009" t="str">
        <f t="shared" si="113"/>
        <v/>
      </c>
      <c r="O1009" s="4" t="str">
        <f t="shared" si="114"/>
        <v>click</v>
      </c>
      <c r="P1009" t="str">
        <f t="shared" si="115"/>
        <v>();</v>
      </c>
      <c r="S1009" s="1" t="str">
        <f t="shared" si="112"/>
        <v/>
      </c>
      <c r="CT1009" t="e">
        <v>#N/A</v>
      </c>
      <c r="CU1009" t="e">
        <v>#N/A</v>
      </c>
      <c r="CV1009" t="e">
        <v>#N/A</v>
      </c>
      <c r="CW1009" t="e">
        <v>#N/A</v>
      </c>
      <c r="CX1009" t="e">
        <v>#N/A</v>
      </c>
      <c r="CY1009" t="e">
        <v>#N/A</v>
      </c>
      <c r="CZ1009" t="e">
        <v>#N/A</v>
      </c>
      <c r="DA1009" t="e">
        <v>#N/A</v>
      </c>
      <c r="DB1009" t="e">
        <v>#N/A</v>
      </c>
      <c r="DC1009" t="e">
        <v>#N/A</v>
      </c>
      <c r="DD1009" t="e">
        <v>#N/A</v>
      </c>
      <c r="DE1009" t="e">
        <v>#N/A</v>
      </c>
      <c r="DF1009" t="e">
        <v>#N/A</v>
      </c>
    </row>
    <row r="1010" spans="14:110">
      <c r="N1010" t="str">
        <f t="shared" si="113"/>
        <v/>
      </c>
      <c r="O1010" s="4" t="str">
        <f t="shared" si="114"/>
        <v>click</v>
      </c>
      <c r="P1010" t="str">
        <f t="shared" si="115"/>
        <v>();</v>
      </c>
      <c r="S1010" s="1" t="str">
        <f t="shared" si="112"/>
        <v/>
      </c>
      <c r="CT1010" t="e">
        <v>#N/A</v>
      </c>
      <c r="CU1010" t="e">
        <v>#N/A</v>
      </c>
      <c r="CV1010" t="e">
        <v>#N/A</v>
      </c>
      <c r="CW1010" t="e">
        <v>#N/A</v>
      </c>
      <c r="CX1010" t="e">
        <v>#N/A</v>
      </c>
      <c r="CY1010" t="e">
        <v>#N/A</v>
      </c>
      <c r="CZ1010" t="e">
        <v>#N/A</v>
      </c>
      <c r="DA1010" t="e">
        <v>#N/A</v>
      </c>
      <c r="DB1010" t="e">
        <v>#N/A</v>
      </c>
      <c r="DC1010" t="e">
        <v>#N/A</v>
      </c>
      <c r="DD1010" t="e">
        <v>#N/A</v>
      </c>
      <c r="DE1010" t="e">
        <v>#N/A</v>
      </c>
      <c r="DF1010" t="e">
        <v>#N/A</v>
      </c>
    </row>
    <row r="1011" spans="14:110">
      <c r="N1011" t="str">
        <f t="shared" si="113"/>
        <v/>
      </c>
      <c r="O1011" s="4" t="str">
        <f t="shared" si="114"/>
        <v>click</v>
      </c>
      <c r="P1011" t="str">
        <f t="shared" si="115"/>
        <v>();</v>
      </c>
      <c r="S1011" s="1" t="str">
        <f t="shared" si="112"/>
        <v/>
      </c>
      <c r="CT1011" t="e">
        <v>#N/A</v>
      </c>
      <c r="CU1011" t="e">
        <v>#N/A</v>
      </c>
      <c r="CV1011" t="e">
        <v>#N/A</v>
      </c>
      <c r="CW1011" t="e">
        <v>#N/A</v>
      </c>
      <c r="CX1011" t="e">
        <v>#N/A</v>
      </c>
      <c r="CY1011" t="e">
        <v>#N/A</v>
      </c>
      <c r="CZ1011" t="e">
        <v>#N/A</v>
      </c>
      <c r="DA1011" t="e">
        <v>#N/A</v>
      </c>
      <c r="DB1011" t="e">
        <v>#N/A</v>
      </c>
      <c r="DC1011" t="e">
        <v>#N/A</v>
      </c>
      <c r="DD1011" t="e">
        <v>#N/A</v>
      </c>
      <c r="DE1011" t="e">
        <v>#N/A</v>
      </c>
      <c r="DF1011" t="e">
        <v>#N/A</v>
      </c>
    </row>
    <row r="1012" spans="14:110">
      <c r="N1012" t="str">
        <f t="shared" si="113"/>
        <v/>
      </c>
      <c r="O1012" s="4" t="str">
        <f t="shared" si="114"/>
        <v>click</v>
      </c>
      <c r="P1012" t="str">
        <f t="shared" si="115"/>
        <v>();</v>
      </c>
      <c r="S1012" s="1" t="str">
        <f t="shared" si="112"/>
        <v/>
      </c>
      <c r="CT1012" t="e">
        <v>#N/A</v>
      </c>
      <c r="CU1012" t="e">
        <v>#N/A</v>
      </c>
      <c r="CV1012" t="e">
        <v>#N/A</v>
      </c>
      <c r="CW1012" t="e">
        <v>#N/A</v>
      </c>
      <c r="CX1012" t="e">
        <v>#N/A</v>
      </c>
      <c r="CY1012" t="e">
        <v>#N/A</v>
      </c>
      <c r="CZ1012" t="e">
        <v>#N/A</v>
      </c>
      <c r="DA1012" t="e">
        <v>#N/A</v>
      </c>
      <c r="DB1012" t="e">
        <v>#N/A</v>
      </c>
      <c r="DC1012" t="e">
        <v>#N/A</v>
      </c>
      <c r="DD1012" t="e">
        <v>#N/A</v>
      </c>
      <c r="DE1012" t="e">
        <v>#N/A</v>
      </c>
      <c r="DF1012" t="e">
        <v>#N/A</v>
      </c>
    </row>
    <row r="1013" spans="14:110">
      <c r="N1013" t="str">
        <f t="shared" si="113"/>
        <v/>
      </c>
      <c r="O1013" s="4" t="str">
        <f t="shared" si="114"/>
        <v>click</v>
      </c>
      <c r="P1013" t="str">
        <f t="shared" si="115"/>
        <v>();</v>
      </c>
      <c r="S1013" s="1" t="str">
        <f t="shared" si="112"/>
        <v/>
      </c>
      <c r="CT1013" t="e">
        <v>#N/A</v>
      </c>
      <c r="CU1013" t="e">
        <v>#N/A</v>
      </c>
      <c r="CV1013" t="e">
        <v>#N/A</v>
      </c>
      <c r="CW1013" t="e">
        <v>#N/A</v>
      </c>
      <c r="CX1013" t="e">
        <v>#N/A</v>
      </c>
      <c r="CY1013" t="e">
        <v>#N/A</v>
      </c>
      <c r="CZ1013" t="e">
        <v>#N/A</v>
      </c>
      <c r="DA1013" t="e">
        <v>#N/A</v>
      </c>
      <c r="DB1013" t="e">
        <v>#N/A</v>
      </c>
      <c r="DC1013" t="e">
        <v>#N/A</v>
      </c>
      <c r="DD1013" t="e">
        <v>#N/A</v>
      </c>
      <c r="DE1013" t="e">
        <v>#N/A</v>
      </c>
      <c r="DF1013" t="e">
        <v>#N/A</v>
      </c>
    </row>
    <row r="1014" spans="14:110">
      <c r="N1014" t="str">
        <f t="shared" si="113"/>
        <v/>
      </c>
      <c r="O1014" s="4" t="str">
        <f t="shared" si="114"/>
        <v>click</v>
      </c>
      <c r="P1014" t="str">
        <f t="shared" si="115"/>
        <v>();</v>
      </c>
      <c r="S1014" s="1" t="str">
        <f t="shared" si="112"/>
        <v/>
      </c>
      <c r="CT1014" t="e">
        <v>#N/A</v>
      </c>
      <c r="CU1014" t="e">
        <v>#N/A</v>
      </c>
      <c r="CV1014" t="e">
        <v>#N/A</v>
      </c>
      <c r="CW1014" t="e">
        <v>#N/A</v>
      </c>
      <c r="CX1014" t="e">
        <v>#N/A</v>
      </c>
      <c r="CY1014" t="e">
        <v>#N/A</v>
      </c>
      <c r="CZ1014" t="e">
        <v>#N/A</v>
      </c>
      <c r="DA1014" t="e">
        <v>#N/A</v>
      </c>
      <c r="DB1014" t="e">
        <v>#N/A</v>
      </c>
      <c r="DC1014" t="e">
        <v>#N/A</v>
      </c>
      <c r="DD1014" t="e">
        <v>#N/A</v>
      </c>
      <c r="DE1014" t="e">
        <v>#N/A</v>
      </c>
      <c r="DF1014" t="e">
        <v>#N/A</v>
      </c>
    </row>
    <row r="1015" spans="14:110">
      <c r="N1015" t="str">
        <f t="shared" si="113"/>
        <v/>
      </c>
      <c r="O1015" s="4" t="str">
        <f t="shared" si="114"/>
        <v>click</v>
      </c>
      <c r="P1015" t="str">
        <f t="shared" si="115"/>
        <v>();</v>
      </c>
      <c r="S1015" s="1" t="str">
        <f t="shared" si="112"/>
        <v/>
      </c>
    </row>
    <row r="1016" spans="14:110">
      <c r="N1016" t="str">
        <f t="shared" si="113"/>
        <v/>
      </c>
      <c r="O1016" s="4" t="str">
        <f t="shared" si="114"/>
        <v>click</v>
      </c>
      <c r="P1016" t="str">
        <f t="shared" si="115"/>
        <v>();</v>
      </c>
      <c r="S1016" s="1" t="str">
        <f t="shared" si="112"/>
        <v/>
      </c>
    </row>
    <row r="1017" spans="14:110">
      <c r="N1017" t="str">
        <f t="shared" si="113"/>
        <v/>
      </c>
      <c r="O1017" s="4" t="str">
        <f t="shared" si="114"/>
        <v>click</v>
      </c>
      <c r="P1017" t="str">
        <f t="shared" si="115"/>
        <v>();</v>
      </c>
      <c r="S1017" s="1" t="str">
        <f t="shared" si="112"/>
        <v/>
      </c>
    </row>
    <row r="1018" spans="14:110">
      <c r="N1018" t="str">
        <f t="shared" si="113"/>
        <v/>
      </c>
      <c r="O1018" s="4" t="str">
        <f t="shared" si="114"/>
        <v>click</v>
      </c>
      <c r="P1018" t="str">
        <f t="shared" si="115"/>
        <v>();</v>
      </c>
      <c r="S1018" s="1" t="str">
        <f t="shared" si="112"/>
        <v/>
      </c>
    </row>
    <row r="1019" spans="14:110">
      <c r="N1019" t="str">
        <f t="shared" si="113"/>
        <v/>
      </c>
      <c r="O1019" s="4" t="str">
        <f t="shared" si="114"/>
        <v>click</v>
      </c>
      <c r="P1019" t="str">
        <f t="shared" si="115"/>
        <v>();</v>
      </c>
      <c r="S1019" s="1" t="str">
        <f t="shared" si="112"/>
        <v/>
      </c>
    </row>
    <row r="1020" spans="14:110">
      <c r="N1020" t="str">
        <f t="shared" si="113"/>
        <v/>
      </c>
      <c r="O1020" s="4" t="str">
        <f t="shared" si="114"/>
        <v>click</v>
      </c>
      <c r="P1020" t="str">
        <f t="shared" si="115"/>
        <v>();</v>
      </c>
      <c r="S1020" s="1" t="str">
        <f t="shared" si="112"/>
        <v/>
      </c>
    </row>
    <row r="1021" spans="14:110">
      <c r="N1021" t="str">
        <f t="shared" si="113"/>
        <v/>
      </c>
      <c r="O1021" s="4" t="str">
        <f t="shared" si="114"/>
        <v>click</v>
      </c>
      <c r="P1021" t="str">
        <f t="shared" si="115"/>
        <v>();</v>
      </c>
      <c r="S1021" s="1" t="str">
        <f t="shared" si="112"/>
        <v/>
      </c>
    </row>
    <row r="1022" spans="14:110">
      <c r="N1022" t="str">
        <f t="shared" si="113"/>
        <v/>
      </c>
      <c r="O1022" s="4" t="str">
        <f t="shared" si="114"/>
        <v>click</v>
      </c>
      <c r="P1022" t="str">
        <f t="shared" si="115"/>
        <v>();</v>
      </c>
      <c r="S1022" s="1" t="str">
        <f t="shared" si="112"/>
        <v/>
      </c>
    </row>
    <row r="1023" spans="14:110">
      <c r="N1023" t="str">
        <f t="shared" si="113"/>
        <v/>
      </c>
      <c r="O1023" s="4" t="str">
        <f t="shared" si="114"/>
        <v>click</v>
      </c>
      <c r="P1023" t="str">
        <f t="shared" si="115"/>
        <v>();</v>
      </c>
      <c r="S1023" s="1" t="str">
        <f t="shared" si="112"/>
        <v/>
      </c>
    </row>
    <row r="1024" spans="14:110">
      <c r="N1024" t="str">
        <f t="shared" si="113"/>
        <v/>
      </c>
      <c r="O1024" s="4" t="str">
        <f t="shared" si="114"/>
        <v>click</v>
      </c>
      <c r="P1024" t="str">
        <f t="shared" si="115"/>
        <v>();</v>
      </c>
      <c r="S1024" s="1" t="str">
        <f t="shared" si="112"/>
        <v/>
      </c>
    </row>
    <row r="1025" spans="14:19">
      <c r="N1025" t="str">
        <f t="shared" si="113"/>
        <v/>
      </c>
      <c r="O1025" s="4" t="str">
        <f t="shared" si="114"/>
        <v>click</v>
      </c>
      <c r="P1025" t="str">
        <f t="shared" si="115"/>
        <v>();</v>
      </c>
      <c r="S1025" s="1" t="str">
        <f t="shared" si="112"/>
        <v/>
      </c>
    </row>
    <row r="1026" spans="14:19">
      <c r="N1026" t="str">
        <f t="shared" si="113"/>
        <v/>
      </c>
      <c r="O1026" s="4" t="str">
        <f t="shared" si="114"/>
        <v>click</v>
      </c>
      <c r="P1026" t="str">
        <f t="shared" si="115"/>
        <v>();</v>
      </c>
      <c r="S1026" s="1" t="str">
        <f t="shared" si="112"/>
        <v/>
      </c>
    </row>
    <row r="1027" spans="14:19">
      <c r="N1027" t="str">
        <f t="shared" si="113"/>
        <v/>
      </c>
      <c r="O1027" s="4" t="str">
        <f t="shared" si="114"/>
        <v>click</v>
      </c>
      <c r="P1027" t="str">
        <f t="shared" si="115"/>
        <v>();</v>
      </c>
      <c r="S1027" s="1" t="str">
        <f t="shared" si="112"/>
        <v/>
      </c>
    </row>
    <row r="1028" spans="14:19">
      <c r="N1028" t="str">
        <f t="shared" si="113"/>
        <v/>
      </c>
      <c r="O1028" s="4" t="str">
        <f t="shared" si="114"/>
        <v>click</v>
      </c>
      <c r="P1028" t="str">
        <f t="shared" si="115"/>
        <v>();</v>
      </c>
      <c r="S1028" s="1" t="str">
        <f t="shared" si="112"/>
        <v/>
      </c>
    </row>
    <row r="1029" spans="14:19">
      <c r="N1029" t="str">
        <f t="shared" si="113"/>
        <v/>
      </c>
      <c r="O1029" s="4" t="str">
        <f t="shared" si="114"/>
        <v>click</v>
      </c>
      <c r="P1029" t="str">
        <f t="shared" si="115"/>
        <v>();</v>
      </c>
      <c r="S1029" s="1" t="str">
        <f t="shared" si="112"/>
        <v/>
      </c>
    </row>
    <row r="1030" spans="14:19">
      <c r="N1030" t="str">
        <f t="shared" si="113"/>
        <v/>
      </c>
      <c r="O1030" s="4" t="str">
        <f t="shared" si="114"/>
        <v>click</v>
      </c>
      <c r="P1030" t="str">
        <f t="shared" si="115"/>
        <v>();</v>
      </c>
      <c r="S1030" s="1" t="str">
        <f t="shared" si="112"/>
        <v/>
      </c>
    </row>
    <row r="1031" spans="14:19">
      <c r="N1031" t="str">
        <f t="shared" si="113"/>
        <v/>
      </c>
      <c r="O1031" s="4" t="str">
        <f t="shared" si="114"/>
        <v>click</v>
      </c>
      <c r="P1031" t="str">
        <f t="shared" si="115"/>
        <v>();</v>
      </c>
      <c r="S1031" s="1" t="str">
        <f t="shared" si="112"/>
        <v/>
      </c>
    </row>
    <row r="1032" spans="14:19">
      <c r="N1032" t="str">
        <f t="shared" si="113"/>
        <v/>
      </c>
      <c r="O1032" s="4" t="str">
        <f t="shared" si="114"/>
        <v>click</v>
      </c>
      <c r="P1032" t="str">
        <f t="shared" si="115"/>
        <v>();</v>
      </c>
      <c r="S1032" s="1" t="str">
        <f t="shared" si="112"/>
        <v/>
      </c>
    </row>
    <row r="1033" spans="14:19">
      <c r="N1033" t="str">
        <f t="shared" si="113"/>
        <v/>
      </c>
      <c r="O1033" s="4" t="str">
        <f t="shared" si="114"/>
        <v>click</v>
      </c>
      <c r="P1033" t="str">
        <f t="shared" si="115"/>
        <v>();</v>
      </c>
      <c r="S1033" s="1" t="str">
        <f t="shared" si="112"/>
        <v/>
      </c>
    </row>
    <row r="1034" spans="14:19">
      <c r="N1034" t="str">
        <f t="shared" si="113"/>
        <v/>
      </c>
      <c r="O1034" s="4" t="str">
        <f t="shared" si="114"/>
        <v>click</v>
      </c>
      <c r="P1034" t="str">
        <f t="shared" si="115"/>
        <v>();</v>
      </c>
      <c r="S1034" s="1" t="str">
        <f t="shared" si="112"/>
        <v/>
      </c>
    </row>
    <row r="1035" spans="14:19">
      <c r="N1035" t="str">
        <f t="shared" si="113"/>
        <v/>
      </c>
      <c r="O1035" s="4" t="str">
        <f t="shared" si="114"/>
        <v>click</v>
      </c>
      <c r="P1035" t="str">
        <f t="shared" si="115"/>
        <v>();</v>
      </c>
      <c r="S1035" s="1" t="str">
        <f t="shared" ref="S1035:S1098" si="116">IF(C1035="Y",IF(D1035&lt;&gt;"mat-select",IF(D1035="End","",IF(O1035="innerText",I1035&amp;"="&amp;IF(C1035="Y",IF(J1035&lt;&gt;"Y",$S$8&amp;$R$9&amp;"."&amp;E1035&amp;")."&amp;IF(OR(O1035="click",O1035="innerText"),O1035&amp;"();",O1035&amp;"("&amp;$Q$8&amp;"."&amp;E1035&amp;");"),$S$7&amp;$R$9&amp;"."&amp;SUBSTITUTE(E1035," ","")&amp;")."&amp;IF(O1035="click",O1035&amp;"();",O1035&amp;"("&amp;"'"&amp;K1035&amp;"'"&amp;");")),""),IF(C1035="Y",IF(J1035&lt;&gt;"Y",$S$8&amp;$R$9&amp;"."&amp;SUBSTITUTE(E1035," ","")&amp;")."&amp;IF(OR(O1035="click",O1035="innerText"),O1035&amp;"();",O1035&amp;"("&amp;$Q$8&amp;"."&amp;SUBSTITUTE(E1035," ","")&amp;");"),$S$7&amp;$R$9&amp;"."&amp;SUBSTITUTE(E1035," ","")&amp;")."&amp;IF(O1035="click",O1035&amp;"();",O1035&amp;"("&amp;"'"&amp;K1035&amp;"'"&amp;");")),""))),"let form"&amp;Z1035&amp;": String;"&amp;"for (let i = 1; i &lt; 30; i++) {"&amp;$S$8&amp;$R$9&amp;"."&amp;SUBSTITUTE(E1035," ","")&amp;").click();"&amp;$CE$4&amp; "form"&amp;Z1035&amp;"="&amp; $S$8&amp;$R$9&amp;"."&amp;SUBSTITUTE(E1035," ","")&amp;").innerText();" &amp;"if ("&amp;"form"&amp;Z1035&amp;"=="&amp; "Data[index]."&amp;SUBSTITUTE(E1035," ","") &amp;"){"&amp;$CE$7),"")</f>
        <v/>
      </c>
    </row>
    <row r="1036" spans="14:19">
      <c r="N1036" t="str">
        <f t="shared" si="113"/>
        <v/>
      </c>
      <c r="O1036" s="4" t="str">
        <f t="shared" si="114"/>
        <v>click</v>
      </c>
      <c r="P1036" t="str">
        <f t="shared" si="115"/>
        <v>();</v>
      </c>
      <c r="S1036" s="1" t="str">
        <f t="shared" si="116"/>
        <v/>
      </c>
    </row>
    <row r="1037" spans="14:19">
      <c r="N1037" t="str">
        <f t="shared" si="113"/>
        <v/>
      </c>
      <c r="O1037" s="4" t="str">
        <f t="shared" si="114"/>
        <v>click</v>
      </c>
      <c r="P1037" t="str">
        <f t="shared" si="115"/>
        <v>();</v>
      </c>
      <c r="S1037" s="1" t="str">
        <f t="shared" si="116"/>
        <v/>
      </c>
    </row>
    <row r="1038" spans="14:19">
      <c r="N1038" t="str">
        <f t="shared" si="113"/>
        <v/>
      </c>
      <c r="O1038" s="4" t="str">
        <f t="shared" si="114"/>
        <v>click</v>
      </c>
      <c r="P1038" t="str">
        <f t="shared" si="115"/>
        <v>();</v>
      </c>
      <c r="S1038" s="1" t="str">
        <f t="shared" si="116"/>
        <v/>
      </c>
    </row>
    <row r="1039" spans="14:19">
      <c r="N1039" t="str">
        <f t="shared" si="113"/>
        <v/>
      </c>
      <c r="O1039" s="4" t="str">
        <f t="shared" si="114"/>
        <v>click</v>
      </c>
      <c r="P1039" t="str">
        <f t="shared" si="115"/>
        <v>();</v>
      </c>
      <c r="S1039" s="1" t="str">
        <f t="shared" si="116"/>
        <v/>
      </c>
    </row>
    <row r="1040" spans="14:19">
      <c r="N1040" t="str">
        <f t="shared" si="113"/>
        <v/>
      </c>
      <c r="O1040" s="4" t="str">
        <f t="shared" si="114"/>
        <v>click</v>
      </c>
      <c r="P1040" t="str">
        <f t="shared" si="115"/>
        <v>();</v>
      </c>
      <c r="S1040" s="1" t="str">
        <f t="shared" si="116"/>
        <v/>
      </c>
    </row>
    <row r="1041" spans="14:19">
      <c r="N1041" t="str">
        <f t="shared" si="113"/>
        <v/>
      </c>
      <c r="O1041" s="4" t="str">
        <f t="shared" si="114"/>
        <v>click</v>
      </c>
      <c r="P1041" t="str">
        <f t="shared" si="115"/>
        <v>();</v>
      </c>
      <c r="S1041" s="1" t="str">
        <f t="shared" si="116"/>
        <v/>
      </c>
    </row>
    <row r="1042" spans="14:19">
      <c r="N1042" t="str">
        <f t="shared" si="113"/>
        <v/>
      </c>
      <c r="O1042" s="4" t="str">
        <f t="shared" si="114"/>
        <v>click</v>
      </c>
      <c r="P1042" t="str">
        <f t="shared" si="115"/>
        <v>();</v>
      </c>
      <c r="S1042" s="1" t="str">
        <f t="shared" si="116"/>
        <v/>
      </c>
    </row>
    <row r="1043" spans="14:19">
      <c r="N1043" t="str">
        <f t="shared" si="113"/>
        <v/>
      </c>
      <c r="O1043" s="4" t="str">
        <f t="shared" si="114"/>
        <v>click</v>
      </c>
      <c r="P1043" t="str">
        <f t="shared" si="115"/>
        <v>();</v>
      </c>
      <c r="S1043" s="1" t="str">
        <f t="shared" si="116"/>
        <v/>
      </c>
    </row>
    <row r="1044" spans="14:19">
      <c r="N1044" t="str">
        <f t="shared" si="113"/>
        <v/>
      </c>
      <c r="O1044" s="4" t="str">
        <f t="shared" si="114"/>
        <v>click</v>
      </c>
      <c r="P1044" t="str">
        <f t="shared" si="115"/>
        <v>();</v>
      </c>
      <c r="S1044" s="1" t="str">
        <f t="shared" si="116"/>
        <v/>
      </c>
    </row>
    <row r="1045" spans="14:19">
      <c r="N1045" t="str">
        <f t="shared" ref="N1045:N1108" si="117">IF(A1045="Y",""""&amp;C1045&amp;""""&amp;": "&amp;M1045&amp;",","")</f>
        <v/>
      </c>
      <c r="O1045" s="4" t="str">
        <f t="shared" ref="O1045:O1108" si="118">IF(D1045="input","fill",IF(I1045&lt;&gt;"","innerText",IF(J1045="Y",$T$7,"click")))</f>
        <v>click</v>
      </c>
      <c r="P1045" t="str">
        <f t="shared" ref="P1045:P1108" si="119">IF(OR(O1045="Click",O1045="innerText"),"();","("&amp;""""&amp;K1045&amp;""""&amp;");")</f>
        <v>();</v>
      </c>
      <c r="S1045" s="1" t="str">
        <f t="shared" si="116"/>
        <v/>
      </c>
    </row>
    <row r="1046" spans="14:19">
      <c r="N1046" t="str">
        <f t="shared" si="117"/>
        <v/>
      </c>
      <c r="O1046" s="4" t="str">
        <f t="shared" si="118"/>
        <v>click</v>
      </c>
      <c r="P1046" t="str">
        <f t="shared" si="119"/>
        <v>();</v>
      </c>
      <c r="S1046" s="1" t="str">
        <f t="shared" si="116"/>
        <v/>
      </c>
    </row>
    <row r="1047" spans="14:19">
      <c r="N1047" t="str">
        <f t="shared" si="117"/>
        <v/>
      </c>
      <c r="O1047" s="4" t="str">
        <f t="shared" si="118"/>
        <v>click</v>
      </c>
      <c r="P1047" t="str">
        <f t="shared" si="119"/>
        <v>();</v>
      </c>
      <c r="S1047" s="1" t="str">
        <f t="shared" si="116"/>
        <v/>
      </c>
    </row>
    <row r="1048" spans="14:19">
      <c r="N1048" t="str">
        <f t="shared" si="117"/>
        <v/>
      </c>
      <c r="O1048" s="4" t="str">
        <f t="shared" si="118"/>
        <v>click</v>
      </c>
      <c r="P1048" t="str">
        <f t="shared" si="119"/>
        <v>();</v>
      </c>
      <c r="S1048" s="1" t="str">
        <f t="shared" si="116"/>
        <v/>
      </c>
    </row>
    <row r="1049" spans="14:19">
      <c r="N1049" t="str">
        <f t="shared" si="117"/>
        <v/>
      </c>
      <c r="O1049" s="4" t="str">
        <f t="shared" si="118"/>
        <v>click</v>
      </c>
      <c r="P1049" t="str">
        <f t="shared" si="119"/>
        <v>();</v>
      </c>
      <c r="S1049" s="1" t="str">
        <f t="shared" si="116"/>
        <v/>
      </c>
    </row>
    <row r="1050" spans="14:19">
      <c r="N1050" t="str">
        <f t="shared" si="117"/>
        <v/>
      </c>
      <c r="O1050" s="4" t="str">
        <f t="shared" si="118"/>
        <v>click</v>
      </c>
      <c r="P1050" t="str">
        <f t="shared" si="119"/>
        <v>();</v>
      </c>
      <c r="S1050" s="1" t="str">
        <f t="shared" si="116"/>
        <v/>
      </c>
    </row>
    <row r="1051" spans="14:19">
      <c r="N1051" t="str">
        <f t="shared" si="117"/>
        <v/>
      </c>
      <c r="O1051" s="4" t="str">
        <f t="shared" si="118"/>
        <v>click</v>
      </c>
      <c r="P1051" t="str">
        <f t="shared" si="119"/>
        <v>();</v>
      </c>
      <c r="S1051" s="1" t="str">
        <f t="shared" si="116"/>
        <v/>
      </c>
    </row>
    <row r="1052" spans="14:19">
      <c r="N1052" t="str">
        <f t="shared" si="117"/>
        <v/>
      </c>
      <c r="O1052" s="4" t="str">
        <f t="shared" si="118"/>
        <v>click</v>
      </c>
      <c r="P1052" t="str">
        <f t="shared" si="119"/>
        <v>();</v>
      </c>
      <c r="S1052" s="1" t="str">
        <f t="shared" si="116"/>
        <v/>
      </c>
    </row>
    <row r="1053" spans="14:19">
      <c r="N1053" t="str">
        <f t="shared" si="117"/>
        <v/>
      </c>
      <c r="O1053" s="4" t="str">
        <f t="shared" si="118"/>
        <v>click</v>
      </c>
      <c r="P1053" t="str">
        <f t="shared" si="119"/>
        <v>();</v>
      </c>
      <c r="S1053" s="1" t="str">
        <f t="shared" si="116"/>
        <v/>
      </c>
    </row>
    <row r="1054" spans="14:19">
      <c r="N1054" t="str">
        <f t="shared" si="117"/>
        <v/>
      </c>
      <c r="O1054" s="4" t="str">
        <f t="shared" si="118"/>
        <v>click</v>
      </c>
      <c r="P1054" t="str">
        <f t="shared" si="119"/>
        <v>();</v>
      </c>
      <c r="S1054" s="1" t="str">
        <f t="shared" si="116"/>
        <v/>
      </c>
    </row>
    <row r="1055" spans="14:19">
      <c r="N1055" t="str">
        <f t="shared" si="117"/>
        <v/>
      </c>
      <c r="O1055" s="4" t="str">
        <f t="shared" si="118"/>
        <v>click</v>
      </c>
      <c r="P1055" t="str">
        <f t="shared" si="119"/>
        <v>();</v>
      </c>
      <c r="S1055" s="1" t="str">
        <f t="shared" si="116"/>
        <v/>
      </c>
    </row>
    <row r="1056" spans="14:19">
      <c r="N1056" t="str">
        <f t="shared" si="117"/>
        <v/>
      </c>
      <c r="O1056" s="4" t="str">
        <f t="shared" si="118"/>
        <v>click</v>
      </c>
      <c r="P1056" t="str">
        <f t="shared" si="119"/>
        <v>();</v>
      </c>
      <c r="S1056" s="1" t="str">
        <f t="shared" si="116"/>
        <v/>
      </c>
    </row>
    <row r="1057" spans="14:19">
      <c r="N1057" t="str">
        <f t="shared" si="117"/>
        <v/>
      </c>
      <c r="O1057" s="4" t="str">
        <f t="shared" si="118"/>
        <v>click</v>
      </c>
      <c r="P1057" t="str">
        <f t="shared" si="119"/>
        <v>();</v>
      </c>
      <c r="S1057" s="1" t="str">
        <f t="shared" si="116"/>
        <v/>
      </c>
    </row>
    <row r="1058" spans="14:19">
      <c r="N1058" t="str">
        <f t="shared" si="117"/>
        <v/>
      </c>
      <c r="O1058" s="4" t="str">
        <f t="shared" si="118"/>
        <v>click</v>
      </c>
      <c r="P1058" t="str">
        <f t="shared" si="119"/>
        <v>();</v>
      </c>
      <c r="S1058" s="1" t="str">
        <f t="shared" si="116"/>
        <v/>
      </c>
    </row>
    <row r="1059" spans="14:19">
      <c r="N1059" t="str">
        <f t="shared" si="117"/>
        <v/>
      </c>
      <c r="O1059" s="4" t="str">
        <f t="shared" si="118"/>
        <v>click</v>
      </c>
      <c r="P1059" t="str">
        <f t="shared" si="119"/>
        <v>();</v>
      </c>
      <c r="S1059" s="1" t="str">
        <f t="shared" si="116"/>
        <v/>
      </c>
    </row>
    <row r="1060" spans="14:19">
      <c r="N1060" t="str">
        <f t="shared" si="117"/>
        <v/>
      </c>
      <c r="O1060" s="4" t="str">
        <f t="shared" si="118"/>
        <v>click</v>
      </c>
      <c r="P1060" t="str">
        <f t="shared" si="119"/>
        <v>();</v>
      </c>
      <c r="S1060" s="1" t="str">
        <f t="shared" si="116"/>
        <v/>
      </c>
    </row>
    <row r="1061" spans="14:19">
      <c r="N1061" t="str">
        <f t="shared" si="117"/>
        <v/>
      </c>
      <c r="O1061" s="4" t="str">
        <f t="shared" si="118"/>
        <v>click</v>
      </c>
      <c r="P1061" t="str">
        <f t="shared" si="119"/>
        <v>();</v>
      </c>
      <c r="S1061" s="1" t="str">
        <f t="shared" si="116"/>
        <v/>
      </c>
    </row>
    <row r="1062" spans="14:19">
      <c r="N1062" t="str">
        <f t="shared" si="117"/>
        <v/>
      </c>
      <c r="O1062" s="4" t="str">
        <f t="shared" si="118"/>
        <v>click</v>
      </c>
      <c r="P1062" t="str">
        <f t="shared" si="119"/>
        <v>();</v>
      </c>
      <c r="S1062" s="1" t="str">
        <f t="shared" si="116"/>
        <v/>
      </c>
    </row>
    <row r="1063" spans="14:19">
      <c r="N1063" t="str">
        <f t="shared" si="117"/>
        <v/>
      </c>
      <c r="O1063" s="4" t="str">
        <f t="shared" si="118"/>
        <v>click</v>
      </c>
      <c r="P1063" t="str">
        <f t="shared" si="119"/>
        <v>();</v>
      </c>
      <c r="S1063" s="1" t="str">
        <f t="shared" si="116"/>
        <v/>
      </c>
    </row>
    <row r="1064" spans="14:19">
      <c r="N1064" t="str">
        <f t="shared" si="117"/>
        <v/>
      </c>
      <c r="O1064" s="4" t="str">
        <f t="shared" si="118"/>
        <v>click</v>
      </c>
      <c r="P1064" t="str">
        <f t="shared" si="119"/>
        <v>();</v>
      </c>
      <c r="S1064" s="1" t="str">
        <f t="shared" si="116"/>
        <v/>
      </c>
    </row>
    <row r="1065" spans="14:19">
      <c r="N1065" t="str">
        <f t="shared" si="117"/>
        <v/>
      </c>
      <c r="O1065" s="4" t="str">
        <f t="shared" si="118"/>
        <v>click</v>
      </c>
      <c r="P1065" t="str">
        <f t="shared" si="119"/>
        <v>();</v>
      </c>
      <c r="S1065" s="1" t="str">
        <f t="shared" si="116"/>
        <v/>
      </c>
    </row>
    <row r="1066" spans="14:19">
      <c r="N1066" t="str">
        <f t="shared" si="117"/>
        <v/>
      </c>
      <c r="O1066" s="4" t="str">
        <f t="shared" si="118"/>
        <v>click</v>
      </c>
      <c r="P1066" t="str">
        <f t="shared" si="119"/>
        <v>();</v>
      </c>
      <c r="S1066" s="1" t="str">
        <f t="shared" si="116"/>
        <v/>
      </c>
    </row>
    <row r="1067" spans="14:19">
      <c r="N1067" t="str">
        <f t="shared" si="117"/>
        <v/>
      </c>
      <c r="O1067" s="4" t="str">
        <f t="shared" si="118"/>
        <v>click</v>
      </c>
      <c r="P1067" t="str">
        <f t="shared" si="119"/>
        <v>();</v>
      </c>
      <c r="S1067" s="1" t="str">
        <f t="shared" si="116"/>
        <v/>
      </c>
    </row>
    <row r="1068" spans="14:19">
      <c r="N1068" t="str">
        <f t="shared" si="117"/>
        <v/>
      </c>
      <c r="O1068" s="4" t="str">
        <f t="shared" si="118"/>
        <v>click</v>
      </c>
      <c r="P1068" t="str">
        <f t="shared" si="119"/>
        <v>();</v>
      </c>
      <c r="S1068" s="1" t="str">
        <f t="shared" si="116"/>
        <v/>
      </c>
    </row>
    <row r="1069" spans="14:19">
      <c r="N1069" t="str">
        <f t="shared" si="117"/>
        <v/>
      </c>
      <c r="O1069" s="4" t="str">
        <f t="shared" si="118"/>
        <v>click</v>
      </c>
      <c r="P1069" t="str">
        <f t="shared" si="119"/>
        <v>();</v>
      </c>
      <c r="S1069" s="1" t="str">
        <f t="shared" si="116"/>
        <v/>
      </c>
    </row>
    <row r="1070" spans="14:19">
      <c r="N1070" t="str">
        <f t="shared" si="117"/>
        <v/>
      </c>
      <c r="O1070" s="4" t="str">
        <f t="shared" si="118"/>
        <v>click</v>
      </c>
      <c r="P1070" t="str">
        <f t="shared" si="119"/>
        <v>();</v>
      </c>
      <c r="S1070" s="1" t="str">
        <f t="shared" si="116"/>
        <v/>
      </c>
    </row>
    <row r="1071" spans="14:19">
      <c r="N1071" t="str">
        <f t="shared" si="117"/>
        <v/>
      </c>
      <c r="O1071" s="4" t="str">
        <f t="shared" si="118"/>
        <v>click</v>
      </c>
      <c r="P1071" t="str">
        <f t="shared" si="119"/>
        <v>();</v>
      </c>
      <c r="S1071" s="1" t="str">
        <f t="shared" si="116"/>
        <v/>
      </c>
    </row>
    <row r="1072" spans="14:19">
      <c r="N1072" t="str">
        <f t="shared" si="117"/>
        <v/>
      </c>
      <c r="O1072" s="4" t="str">
        <f t="shared" si="118"/>
        <v>click</v>
      </c>
      <c r="P1072" t="str">
        <f t="shared" si="119"/>
        <v>();</v>
      </c>
      <c r="S1072" s="1" t="str">
        <f t="shared" si="116"/>
        <v/>
      </c>
    </row>
    <row r="1073" spans="14:19">
      <c r="N1073" t="str">
        <f t="shared" si="117"/>
        <v/>
      </c>
      <c r="O1073" s="4" t="str">
        <f t="shared" si="118"/>
        <v>click</v>
      </c>
      <c r="P1073" t="str">
        <f t="shared" si="119"/>
        <v>();</v>
      </c>
      <c r="S1073" s="1" t="str">
        <f t="shared" si="116"/>
        <v/>
      </c>
    </row>
    <row r="1074" spans="14:19">
      <c r="N1074" t="str">
        <f t="shared" si="117"/>
        <v/>
      </c>
      <c r="O1074" s="4" t="str">
        <f t="shared" si="118"/>
        <v>click</v>
      </c>
      <c r="P1074" t="str">
        <f t="shared" si="119"/>
        <v>();</v>
      </c>
      <c r="S1074" s="1" t="str">
        <f t="shared" si="116"/>
        <v/>
      </c>
    </row>
    <row r="1075" spans="14:19">
      <c r="N1075" t="str">
        <f t="shared" si="117"/>
        <v/>
      </c>
      <c r="O1075" s="4" t="str">
        <f t="shared" si="118"/>
        <v>click</v>
      </c>
      <c r="P1075" t="str">
        <f t="shared" si="119"/>
        <v>();</v>
      </c>
      <c r="S1075" s="1" t="str">
        <f t="shared" si="116"/>
        <v/>
      </c>
    </row>
    <row r="1076" spans="14:19">
      <c r="N1076" t="str">
        <f t="shared" si="117"/>
        <v/>
      </c>
      <c r="O1076" s="4" t="str">
        <f t="shared" si="118"/>
        <v>click</v>
      </c>
      <c r="P1076" t="str">
        <f t="shared" si="119"/>
        <v>();</v>
      </c>
      <c r="S1076" s="1" t="str">
        <f t="shared" si="116"/>
        <v/>
      </c>
    </row>
    <row r="1077" spans="14:19">
      <c r="N1077" t="str">
        <f t="shared" si="117"/>
        <v/>
      </c>
      <c r="O1077" s="4" t="str">
        <f t="shared" si="118"/>
        <v>click</v>
      </c>
      <c r="P1077" t="str">
        <f t="shared" si="119"/>
        <v>();</v>
      </c>
      <c r="S1077" s="1" t="str">
        <f t="shared" si="116"/>
        <v/>
      </c>
    </row>
    <row r="1078" spans="14:19">
      <c r="N1078" t="str">
        <f t="shared" si="117"/>
        <v/>
      </c>
      <c r="O1078" s="4" t="str">
        <f t="shared" si="118"/>
        <v>click</v>
      </c>
      <c r="P1078" t="str">
        <f t="shared" si="119"/>
        <v>();</v>
      </c>
      <c r="S1078" s="1" t="str">
        <f t="shared" si="116"/>
        <v/>
      </c>
    </row>
    <row r="1079" spans="14:19">
      <c r="N1079" t="str">
        <f t="shared" si="117"/>
        <v/>
      </c>
      <c r="O1079" s="4" t="str">
        <f t="shared" si="118"/>
        <v>click</v>
      </c>
      <c r="P1079" t="str">
        <f t="shared" si="119"/>
        <v>();</v>
      </c>
      <c r="S1079" s="1" t="str">
        <f t="shared" si="116"/>
        <v/>
      </c>
    </row>
    <row r="1080" spans="14:19">
      <c r="N1080" t="str">
        <f t="shared" si="117"/>
        <v/>
      </c>
      <c r="O1080" s="4" t="str">
        <f t="shared" si="118"/>
        <v>click</v>
      </c>
      <c r="P1080" t="str">
        <f t="shared" si="119"/>
        <v>();</v>
      </c>
      <c r="S1080" s="1" t="str">
        <f t="shared" si="116"/>
        <v/>
      </c>
    </row>
    <row r="1081" spans="14:19">
      <c r="N1081" t="str">
        <f t="shared" si="117"/>
        <v/>
      </c>
      <c r="O1081" s="4" t="str">
        <f t="shared" si="118"/>
        <v>click</v>
      </c>
      <c r="P1081" t="str">
        <f t="shared" si="119"/>
        <v>();</v>
      </c>
      <c r="S1081" s="1" t="str">
        <f t="shared" si="116"/>
        <v/>
      </c>
    </row>
    <row r="1082" spans="14:19">
      <c r="N1082" t="str">
        <f t="shared" si="117"/>
        <v/>
      </c>
      <c r="O1082" s="4" t="str">
        <f t="shared" si="118"/>
        <v>click</v>
      </c>
      <c r="P1082" t="str">
        <f t="shared" si="119"/>
        <v>();</v>
      </c>
      <c r="S1082" s="1" t="str">
        <f t="shared" si="116"/>
        <v/>
      </c>
    </row>
    <row r="1083" spans="14:19">
      <c r="N1083" t="str">
        <f t="shared" si="117"/>
        <v/>
      </c>
      <c r="O1083" s="4" t="str">
        <f t="shared" si="118"/>
        <v>click</v>
      </c>
      <c r="P1083" t="str">
        <f t="shared" si="119"/>
        <v>();</v>
      </c>
      <c r="S1083" s="1" t="str">
        <f t="shared" si="116"/>
        <v/>
      </c>
    </row>
    <row r="1084" spans="14:19">
      <c r="N1084" t="str">
        <f t="shared" si="117"/>
        <v/>
      </c>
      <c r="O1084" s="4" t="str">
        <f t="shared" si="118"/>
        <v>click</v>
      </c>
      <c r="P1084" t="str">
        <f t="shared" si="119"/>
        <v>();</v>
      </c>
      <c r="S1084" s="1" t="str">
        <f t="shared" si="116"/>
        <v/>
      </c>
    </row>
    <row r="1085" spans="14:19">
      <c r="N1085" t="str">
        <f t="shared" si="117"/>
        <v/>
      </c>
      <c r="O1085" s="4" t="str">
        <f t="shared" si="118"/>
        <v>click</v>
      </c>
      <c r="P1085" t="str">
        <f t="shared" si="119"/>
        <v>();</v>
      </c>
      <c r="S1085" s="1" t="str">
        <f t="shared" si="116"/>
        <v/>
      </c>
    </row>
    <row r="1086" spans="14:19">
      <c r="N1086" t="str">
        <f t="shared" si="117"/>
        <v/>
      </c>
      <c r="O1086" s="4" t="str">
        <f t="shared" si="118"/>
        <v>click</v>
      </c>
      <c r="P1086" t="str">
        <f t="shared" si="119"/>
        <v>();</v>
      </c>
      <c r="S1086" s="1" t="str">
        <f t="shared" si="116"/>
        <v/>
      </c>
    </row>
    <row r="1087" spans="14:19">
      <c r="N1087" t="str">
        <f t="shared" si="117"/>
        <v/>
      </c>
      <c r="O1087" s="4" t="str">
        <f t="shared" si="118"/>
        <v>click</v>
      </c>
      <c r="P1087" t="str">
        <f t="shared" si="119"/>
        <v>();</v>
      </c>
      <c r="S1087" s="1" t="str">
        <f t="shared" si="116"/>
        <v/>
      </c>
    </row>
    <row r="1088" spans="14:19">
      <c r="N1088" t="str">
        <f t="shared" si="117"/>
        <v/>
      </c>
      <c r="O1088" s="4" t="str">
        <f t="shared" si="118"/>
        <v>click</v>
      </c>
      <c r="P1088" t="str">
        <f t="shared" si="119"/>
        <v>();</v>
      </c>
      <c r="S1088" s="1" t="str">
        <f t="shared" si="116"/>
        <v/>
      </c>
    </row>
    <row r="1089" spans="14:19">
      <c r="N1089" t="str">
        <f t="shared" si="117"/>
        <v/>
      </c>
      <c r="O1089" s="4" t="str">
        <f t="shared" si="118"/>
        <v>click</v>
      </c>
      <c r="P1089" t="str">
        <f t="shared" si="119"/>
        <v>();</v>
      </c>
      <c r="S1089" s="1" t="str">
        <f t="shared" si="116"/>
        <v/>
      </c>
    </row>
    <row r="1090" spans="14:19">
      <c r="N1090" t="str">
        <f t="shared" si="117"/>
        <v/>
      </c>
      <c r="O1090" s="4" t="str">
        <f t="shared" si="118"/>
        <v>click</v>
      </c>
      <c r="P1090" t="str">
        <f t="shared" si="119"/>
        <v>();</v>
      </c>
      <c r="S1090" s="1" t="str">
        <f t="shared" si="116"/>
        <v/>
      </c>
    </row>
    <row r="1091" spans="14:19">
      <c r="N1091" t="str">
        <f t="shared" si="117"/>
        <v/>
      </c>
      <c r="O1091" s="4" t="str">
        <f t="shared" si="118"/>
        <v>click</v>
      </c>
      <c r="P1091" t="str">
        <f t="shared" si="119"/>
        <v>();</v>
      </c>
      <c r="S1091" s="1" t="str">
        <f t="shared" si="116"/>
        <v/>
      </c>
    </row>
    <row r="1092" spans="14:19">
      <c r="N1092" t="str">
        <f t="shared" si="117"/>
        <v/>
      </c>
      <c r="O1092" s="4" t="str">
        <f t="shared" si="118"/>
        <v>click</v>
      </c>
      <c r="P1092" t="str">
        <f t="shared" si="119"/>
        <v>();</v>
      </c>
      <c r="S1092" s="1" t="str">
        <f t="shared" si="116"/>
        <v/>
      </c>
    </row>
    <row r="1093" spans="14:19">
      <c r="N1093" t="str">
        <f t="shared" si="117"/>
        <v/>
      </c>
      <c r="O1093" s="4" t="str">
        <f t="shared" si="118"/>
        <v>click</v>
      </c>
      <c r="P1093" t="str">
        <f t="shared" si="119"/>
        <v>();</v>
      </c>
      <c r="S1093" s="1" t="str">
        <f t="shared" si="116"/>
        <v/>
      </c>
    </row>
    <row r="1094" spans="14:19">
      <c r="N1094" t="str">
        <f t="shared" si="117"/>
        <v/>
      </c>
      <c r="O1094" s="4" t="str">
        <f t="shared" si="118"/>
        <v>click</v>
      </c>
      <c r="P1094" t="str">
        <f t="shared" si="119"/>
        <v>();</v>
      </c>
      <c r="S1094" s="1" t="str">
        <f t="shared" si="116"/>
        <v/>
      </c>
    </row>
    <row r="1095" spans="14:19">
      <c r="N1095" t="str">
        <f t="shared" si="117"/>
        <v/>
      </c>
      <c r="O1095" s="4" t="str">
        <f t="shared" si="118"/>
        <v>click</v>
      </c>
      <c r="P1095" t="str">
        <f t="shared" si="119"/>
        <v>();</v>
      </c>
      <c r="S1095" s="1" t="str">
        <f t="shared" si="116"/>
        <v/>
      </c>
    </row>
    <row r="1096" spans="14:19">
      <c r="N1096" t="str">
        <f t="shared" si="117"/>
        <v/>
      </c>
      <c r="O1096" s="4" t="str">
        <f t="shared" si="118"/>
        <v>click</v>
      </c>
      <c r="P1096" t="str">
        <f t="shared" si="119"/>
        <v>();</v>
      </c>
      <c r="S1096" s="1" t="str">
        <f t="shared" si="116"/>
        <v/>
      </c>
    </row>
    <row r="1097" spans="14:19">
      <c r="N1097" t="str">
        <f t="shared" si="117"/>
        <v/>
      </c>
      <c r="O1097" s="4" t="str">
        <f t="shared" si="118"/>
        <v>click</v>
      </c>
      <c r="P1097" t="str">
        <f t="shared" si="119"/>
        <v>();</v>
      </c>
      <c r="S1097" s="1" t="str">
        <f t="shared" si="116"/>
        <v/>
      </c>
    </row>
    <row r="1098" spans="14:19">
      <c r="N1098" t="str">
        <f t="shared" si="117"/>
        <v/>
      </c>
      <c r="O1098" s="4" t="str">
        <f t="shared" si="118"/>
        <v>click</v>
      </c>
      <c r="P1098" t="str">
        <f t="shared" si="119"/>
        <v>();</v>
      </c>
      <c r="S1098" s="1" t="str">
        <f t="shared" si="116"/>
        <v/>
      </c>
    </row>
    <row r="1099" spans="14:19">
      <c r="N1099" t="str">
        <f t="shared" si="117"/>
        <v/>
      </c>
      <c r="O1099" s="4" t="str">
        <f t="shared" si="118"/>
        <v>click</v>
      </c>
      <c r="P1099" t="str">
        <f t="shared" si="119"/>
        <v>();</v>
      </c>
      <c r="S1099" s="1" t="str">
        <f t="shared" ref="S1099:S1162" si="120">IF(C1099="Y",IF(D1099&lt;&gt;"mat-select",IF(D1099="End","",IF(O1099="innerText",I1099&amp;"="&amp;IF(C1099="Y",IF(J1099&lt;&gt;"Y",$S$8&amp;$R$9&amp;"."&amp;E1099&amp;")."&amp;IF(OR(O1099="click",O1099="innerText"),O1099&amp;"();",O1099&amp;"("&amp;$Q$8&amp;"."&amp;E1099&amp;");"),$S$7&amp;$R$9&amp;"."&amp;SUBSTITUTE(E1099," ","")&amp;")."&amp;IF(O1099="click",O1099&amp;"();",O1099&amp;"("&amp;"'"&amp;K1099&amp;"'"&amp;");")),""),IF(C1099="Y",IF(J1099&lt;&gt;"Y",$S$8&amp;$R$9&amp;"."&amp;SUBSTITUTE(E1099," ","")&amp;")."&amp;IF(OR(O1099="click",O1099="innerText"),O1099&amp;"();",O1099&amp;"("&amp;$Q$8&amp;"."&amp;SUBSTITUTE(E1099," ","")&amp;");"),$S$7&amp;$R$9&amp;"."&amp;SUBSTITUTE(E1099," ","")&amp;")."&amp;IF(O1099="click",O1099&amp;"();",O1099&amp;"("&amp;"'"&amp;K1099&amp;"'"&amp;");")),""))),"let form"&amp;Z1099&amp;": String;"&amp;"for (let i = 1; i &lt; 30; i++) {"&amp;$S$8&amp;$R$9&amp;"."&amp;SUBSTITUTE(E1099," ","")&amp;").click();"&amp;$CE$4&amp; "form"&amp;Z1099&amp;"="&amp; $S$8&amp;$R$9&amp;"."&amp;SUBSTITUTE(E1099," ","")&amp;").innerText();" &amp;"if ("&amp;"form"&amp;Z1099&amp;"=="&amp; "Data[index]."&amp;SUBSTITUTE(E1099," ","") &amp;"){"&amp;$CE$7),"")</f>
        <v/>
      </c>
    </row>
    <row r="1100" spans="14:19">
      <c r="N1100" t="str">
        <f t="shared" si="117"/>
        <v/>
      </c>
      <c r="O1100" s="4" t="str">
        <f t="shared" si="118"/>
        <v>click</v>
      </c>
      <c r="P1100" t="str">
        <f t="shared" si="119"/>
        <v>();</v>
      </c>
      <c r="S1100" s="1" t="str">
        <f t="shared" si="120"/>
        <v/>
      </c>
    </row>
    <row r="1101" spans="14:19">
      <c r="N1101" t="str">
        <f t="shared" si="117"/>
        <v/>
      </c>
      <c r="O1101" s="4" t="str">
        <f t="shared" si="118"/>
        <v>click</v>
      </c>
      <c r="P1101" t="str">
        <f t="shared" si="119"/>
        <v>();</v>
      </c>
      <c r="S1101" s="1" t="str">
        <f t="shared" si="120"/>
        <v/>
      </c>
    </row>
    <row r="1102" spans="14:19">
      <c r="N1102" t="str">
        <f t="shared" si="117"/>
        <v/>
      </c>
      <c r="O1102" s="4" t="str">
        <f t="shared" si="118"/>
        <v>click</v>
      </c>
      <c r="P1102" t="str">
        <f t="shared" si="119"/>
        <v>();</v>
      </c>
      <c r="S1102" s="1" t="str">
        <f t="shared" si="120"/>
        <v/>
      </c>
    </row>
    <row r="1103" spans="14:19">
      <c r="N1103" t="str">
        <f t="shared" si="117"/>
        <v/>
      </c>
      <c r="O1103" s="4" t="str">
        <f t="shared" si="118"/>
        <v>click</v>
      </c>
      <c r="P1103" t="str">
        <f t="shared" si="119"/>
        <v>();</v>
      </c>
      <c r="S1103" s="1" t="str">
        <f t="shared" si="120"/>
        <v/>
      </c>
    </row>
    <row r="1104" spans="14:19">
      <c r="N1104" t="str">
        <f t="shared" si="117"/>
        <v/>
      </c>
      <c r="O1104" s="4" t="str">
        <f t="shared" si="118"/>
        <v>click</v>
      </c>
      <c r="P1104" t="str">
        <f t="shared" si="119"/>
        <v>();</v>
      </c>
      <c r="S1104" s="1" t="str">
        <f t="shared" si="120"/>
        <v/>
      </c>
    </row>
    <row r="1105" spans="14:19">
      <c r="N1105" t="str">
        <f t="shared" si="117"/>
        <v/>
      </c>
      <c r="O1105" s="4" t="str">
        <f t="shared" si="118"/>
        <v>click</v>
      </c>
      <c r="P1105" t="str">
        <f t="shared" si="119"/>
        <v>();</v>
      </c>
      <c r="S1105" s="1" t="str">
        <f t="shared" si="120"/>
        <v/>
      </c>
    </row>
    <row r="1106" spans="14:19">
      <c r="N1106" t="str">
        <f t="shared" si="117"/>
        <v/>
      </c>
      <c r="O1106" s="4" t="str">
        <f t="shared" si="118"/>
        <v>click</v>
      </c>
      <c r="P1106" t="str">
        <f t="shared" si="119"/>
        <v>();</v>
      </c>
      <c r="S1106" s="1" t="str">
        <f t="shared" si="120"/>
        <v/>
      </c>
    </row>
    <row r="1107" spans="14:19">
      <c r="N1107" t="str">
        <f t="shared" si="117"/>
        <v/>
      </c>
      <c r="O1107" s="4" t="str">
        <f t="shared" si="118"/>
        <v>click</v>
      </c>
      <c r="P1107" t="str">
        <f t="shared" si="119"/>
        <v>();</v>
      </c>
      <c r="S1107" s="1" t="str">
        <f t="shared" si="120"/>
        <v/>
      </c>
    </row>
    <row r="1108" spans="14:19">
      <c r="N1108" t="str">
        <f t="shared" si="117"/>
        <v/>
      </c>
      <c r="O1108" s="4" t="str">
        <f t="shared" si="118"/>
        <v>click</v>
      </c>
      <c r="P1108" t="str">
        <f t="shared" si="119"/>
        <v>();</v>
      </c>
      <c r="S1108" s="1" t="str">
        <f t="shared" si="120"/>
        <v/>
      </c>
    </row>
    <row r="1109" spans="14:19">
      <c r="N1109" t="str">
        <f t="shared" ref="N1109:N1172" si="121">IF(A1109="Y",""""&amp;C1109&amp;""""&amp;": "&amp;M1109&amp;",","")</f>
        <v/>
      </c>
      <c r="O1109" s="4" t="str">
        <f t="shared" ref="O1109:O1172" si="122">IF(D1109="input","fill",IF(I1109&lt;&gt;"","innerText",IF(J1109="Y",$T$7,"click")))</f>
        <v>click</v>
      </c>
      <c r="P1109" t="str">
        <f t="shared" ref="P1109:P1172" si="123">IF(OR(O1109="Click",O1109="innerText"),"();","("&amp;""""&amp;K1109&amp;""""&amp;");")</f>
        <v>();</v>
      </c>
      <c r="S1109" s="1" t="str">
        <f t="shared" si="120"/>
        <v/>
      </c>
    </row>
    <row r="1110" spans="14:19">
      <c r="N1110" t="str">
        <f t="shared" si="121"/>
        <v/>
      </c>
      <c r="O1110" s="4" t="str">
        <f t="shared" si="122"/>
        <v>click</v>
      </c>
      <c r="P1110" t="str">
        <f t="shared" si="123"/>
        <v>();</v>
      </c>
      <c r="S1110" s="1" t="str">
        <f t="shared" si="120"/>
        <v/>
      </c>
    </row>
    <row r="1111" spans="14:19">
      <c r="N1111" t="str">
        <f t="shared" si="121"/>
        <v/>
      </c>
      <c r="O1111" s="4" t="str">
        <f t="shared" si="122"/>
        <v>click</v>
      </c>
      <c r="P1111" t="str">
        <f t="shared" si="123"/>
        <v>();</v>
      </c>
      <c r="S1111" s="1" t="str">
        <f t="shared" si="120"/>
        <v/>
      </c>
    </row>
    <row r="1112" spans="14:19">
      <c r="N1112" t="str">
        <f t="shared" si="121"/>
        <v/>
      </c>
      <c r="O1112" s="4" t="str">
        <f t="shared" si="122"/>
        <v>click</v>
      </c>
      <c r="P1112" t="str">
        <f t="shared" si="123"/>
        <v>();</v>
      </c>
      <c r="S1112" s="1" t="str">
        <f t="shared" si="120"/>
        <v/>
      </c>
    </row>
    <row r="1113" spans="14:19">
      <c r="N1113" t="str">
        <f t="shared" si="121"/>
        <v/>
      </c>
      <c r="O1113" s="4" t="str">
        <f t="shared" si="122"/>
        <v>click</v>
      </c>
      <c r="P1113" t="str">
        <f t="shared" si="123"/>
        <v>();</v>
      </c>
      <c r="S1113" s="1" t="str">
        <f t="shared" si="120"/>
        <v/>
      </c>
    </row>
    <row r="1114" spans="14:19">
      <c r="N1114" t="str">
        <f t="shared" si="121"/>
        <v/>
      </c>
      <c r="O1114" s="4" t="str">
        <f t="shared" si="122"/>
        <v>click</v>
      </c>
      <c r="P1114" t="str">
        <f t="shared" si="123"/>
        <v>();</v>
      </c>
      <c r="S1114" s="1" t="str">
        <f t="shared" si="120"/>
        <v/>
      </c>
    </row>
    <row r="1115" spans="14:19">
      <c r="N1115" t="str">
        <f t="shared" si="121"/>
        <v/>
      </c>
      <c r="O1115" s="4" t="str">
        <f t="shared" si="122"/>
        <v>click</v>
      </c>
      <c r="P1115" t="str">
        <f t="shared" si="123"/>
        <v>();</v>
      </c>
      <c r="S1115" s="1" t="str">
        <f t="shared" si="120"/>
        <v/>
      </c>
    </row>
    <row r="1116" spans="14:19">
      <c r="N1116" t="str">
        <f t="shared" si="121"/>
        <v/>
      </c>
      <c r="O1116" s="4" t="str">
        <f t="shared" si="122"/>
        <v>click</v>
      </c>
      <c r="P1116" t="str">
        <f t="shared" si="123"/>
        <v>();</v>
      </c>
      <c r="S1116" s="1" t="str">
        <f t="shared" si="120"/>
        <v/>
      </c>
    </row>
    <row r="1117" spans="14:19">
      <c r="N1117" t="str">
        <f t="shared" si="121"/>
        <v/>
      </c>
      <c r="O1117" s="4" t="str">
        <f t="shared" si="122"/>
        <v>click</v>
      </c>
      <c r="P1117" t="str">
        <f t="shared" si="123"/>
        <v>();</v>
      </c>
      <c r="S1117" s="1" t="str">
        <f t="shared" si="120"/>
        <v/>
      </c>
    </row>
    <row r="1118" spans="14:19">
      <c r="N1118" t="str">
        <f t="shared" si="121"/>
        <v/>
      </c>
      <c r="O1118" s="4" t="str">
        <f t="shared" si="122"/>
        <v>click</v>
      </c>
      <c r="P1118" t="str">
        <f t="shared" si="123"/>
        <v>();</v>
      </c>
      <c r="S1118" s="1" t="str">
        <f t="shared" si="120"/>
        <v/>
      </c>
    </row>
    <row r="1119" spans="14:19">
      <c r="N1119" t="str">
        <f t="shared" si="121"/>
        <v/>
      </c>
      <c r="O1119" s="4" t="str">
        <f t="shared" si="122"/>
        <v>click</v>
      </c>
      <c r="P1119" t="str">
        <f t="shared" si="123"/>
        <v>();</v>
      </c>
      <c r="S1119" s="1" t="str">
        <f t="shared" si="120"/>
        <v/>
      </c>
    </row>
    <row r="1120" spans="14:19">
      <c r="N1120" t="str">
        <f t="shared" si="121"/>
        <v/>
      </c>
      <c r="O1120" s="4" t="str">
        <f t="shared" si="122"/>
        <v>click</v>
      </c>
      <c r="P1120" t="str">
        <f t="shared" si="123"/>
        <v>();</v>
      </c>
      <c r="S1120" s="1" t="str">
        <f t="shared" si="120"/>
        <v/>
      </c>
    </row>
    <row r="1121" spans="14:19">
      <c r="N1121" t="str">
        <f t="shared" si="121"/>
        <v/>
      </c>
      <c r="O1121" s="4" t="str">
        <f t="shared" si="122"/>
        <v>click</v>
      </c>
      <c r="P1121" t="str">
        <f t="shared" si="123"/>
        <v>();</v>
      </c>
      <c r="S1121" s="1" t="str">
        <f t="shared" si="120"/>
        <v/>
      </c>
    </row>
    <row r="1122" spans="14:19">
      <c r="N1122" t="str">
        <f t="shared" si="121"/>
        <v/>
      </c>
      <c r="O1122" s="4" t="str">
        <f t="shared" si="122"/>
        <v>click</v>
      </c>
      <c r="P1122" t="str">
        <f t="shared" si="123"/>
        <v>();</v>
      </c>
      <c r="S1122" s="1" t="str">
        <f t="shared" si="120"/>
        <v/>
      </c>
    </row>
    <row r="1123" spans="14:19">
      <c r="N1123" t="str">
        <f t="shared" si="121"/>
        <v/>
      </c>
      <c r="O1123" s="4" t="str">
        <f t="shared" si="122"/>
        <v>click</v>
      </c>
      <c r="P1123" t="str">
        <f t="shared" si="123"/>
        <v>();</v>
      </c>
      <c r="S1123" s="1" t="str">
        <f t="shared" si="120"/>
        <v/>
      </c>
    </row>
    <row r="1124" spans="14:19">
      <c r="N1124" t="str">
        <f t="shared" si="121"/>
        <v/>
      </c>
      <c r="O1124" s="4" t="str">
        <f t="shared" si="122"/>
        <v>click</v>
      </c>
      <c r="P1124" t="str">
        <f t="shared" si="123"/>
        <v>();</v>
      </c>
      <c r="S1124" s="1" t="str">
        <f t="shared" si="120"/>
        <v/>
      </c>
    </row>
    <row r="1125" spans="14:19">
      <c r="N1125" t="str">
        <f t="shared" si="121"/>
        <v/>
      </c>
      <c r="O1125" s="4" t="str">
        <f t="shared" si="122"/>
        <v>click</v>
      </c>
      <c r="P1125" t="str">
        <f t="shared" si="123"/>
        <v>();</v>
      </c>
      <c r="S1125" s="1" t="str">
        <f t="shared" si="120"/>
        <v/>
      </c>
    </row>
    <row r="1126" spans="14:19">
      <c r="N1126" t="str">
        <f t="shared" si="121"/>
        <v/>
      </c>
      <c r="O1126" s="4" t="str">
        <f t="shared" si="122"/>
        <v>click</v>
      </c>
      <c r="P1126" t="str">
        <f t="shared" si="123"/>
        <v>();</v>
      </c>
      <c r="S1126" s="1" t="str">
        <f t="shared" si="120"/>
        <v/>
      </c>
    </row>
    <row r="1127" spans="14:19">
      <c r="N1127" t="str">
        <f t="shared" si="121"/>
        <v/>
      </c>
      <c r="O1127" s="4" t="str">
        <f t="shared" si="122"/>
        <v>click</v>
      </c>
      <c r="P1127" t="str">
        <f t="shared" si="123"/>
        <v>();</v>
      </c>
      <c r="S1127" s="1" t="str">
        <f t="shared" si="120"/>
        <v/>
      </c>
    </row>
    <row r="1128" spans="14:19">
      <c r="N1128" t="str">
        <f t="shared" si="121"/>
        <v/>
      </c>
      <c r="O1128" s="4" t="str">
        <f t="shared" si="122"/>
        <v>click</v>
      </c>
      <c r="P1128" t="str">
        <f t="shared" si="123"/>
        <v>();</v>
      </c>
      <c r="S1128" s="1" t="str">
        <f t="shared" si="120"/>
        <v/>
      </c>
    </row>
    <row r="1129" spans="14:19">
      <c r="N1129" t="str">
        <f t="shared" si="121"/>
        <v/>
      </c>
      <c r="O1129" s="4" t="str">
        <f t="shared" si="122"/>
        <v>click</v>
      </c>
      <c r="P1129" t="str">
        <f t="shared" si="123"/>
        <v>();</v>
      </c>
      <c r="S1129" s="1" t="str">
        <f t="shared" si="120"/>
        <v/>
      </c>
    </row>
    <row r="1130" spans="14:19">
      <c r="N1130" t="str">
        <f t="shared" si="121"/>
        <v/>
      </c>
      <c r="O1130" s="4" t="str">
        <f t="shared" si="122"/>
        <v>click</v>
      </c>
      <c r="P1130" t="str">
        <f t="shared" si="123"/>
        <v>();</v>
      </c>
      <c r="S1130" s="1" t="str">
        <f t="shared" si="120"/>
        <v/>
      </c>
    </row>
    <row r="1131" spans="14:19">
      <c r="N1131" t="str">
        <f t="shared" si="121"/>
        <v/>
      </c>
      <c r="O1131" s="4" t="str">
        <f t="shared" si="122"/>
        <v>click</v>
      </c>
      <c r="P1131" t="str">
        <f t="shared" si="123"/>
        <v>();</v>
      </c>
      <c r="S1131" s="1" t="str">
        <f t="shared" si="120"/>
        <v/>
      </c>
    </row>
    <row r="1132" spans="14:19">
      <c r="N1132" t="str">
        <f t="shared" si="121"/>
        <v/>
      </c>
      <c r="O1132" s="4" t="str">
        <f t="shared" si="122"/>
        <v>click</v>
      </c>
      <c r="P1132" t="str">
        <f t="shared" si="123"/>
        <v>();</v>
      </c>
      <c r="S1132" s="1" t="str">
        <f t="shared" si="120"/>
        <v/>
      </c>
    </row>
    <row r="1133" spans="14:19">
      <c r="N1133" t="str">
        <f t="shared" si="121"/>
        <v/>
      </c>
      <c r="O1133" s="4" t="str">
        <f t="shared" si="122"/>
        <v>click</v>
      </c>
      <c r="P1133" t="str">
        <f t="shared" si="123"/>
        <v>();</v>
      </c>
      <c r="S1133" s="1" t="str">
        <f t="shared" si="120"/>
        <v/>
      </c>
    </row>
    <row r="1134" spans="14:19">
      <c r="N1134" t="str">
        <f t="shared" si="121"/>
        <v/>
      </c>
      <c r="O1134" s="4" t="str">
        <f t="shared" si="122"/>
        <v>click</v>
      </c>
      <c r="P1134" t="str">
        <f t="shared" si="123"/>
        <v>();</v>
      </c>
      <c r="S1134" s="1" t="str">
        <f t="shared" si="120"/>
        <v/>
      </c>
    </row>
    <row r="1135" spans="14:19">
      <c r="N1135" t="str">
        <f t="shared" si="121"/>
        <v/>
      </c>
      <c r="O1135" s="4" t="str">
        <f t="shared" si="122"/>
        <v>click</v>
      </c>
      <c r="P1135" t="str">
        <f t="shared" si="123"/>
        <v>();</v>
      </c>
      <c r="S1135" s="1" t="str">
        <f t="shared" si="120"/>
        <v/>
      </c>
    </row>
    <row r="1136" spans="14:19">
      <c r="N1136" t="str">
        <f t="shared" si="121"/>
        <v/>
      </c>
      <c r="O1136" s="4" t="str">
        <f t="shared" si="122"/>
        <v>click</v>
      </c>
      <c r="P1136" t="str">
        <f t="shared" si="123"/>
        <v>();</v>
      </c>
      <c r="S1136" s="1" t="str">
        <f t="shared" si="120"/>
        <v/>
      </c>
    </row>
    <row r="1137" spans="14:19">
      <c r="N1137" t="str">
        <f t="shared" si="121"/>
        <v/>
      </c>
      <c r="O1137" s="4" t="str">
        <f t="shared" si="122"/>
        <v>click</v>
      </c>
      <c r="P1137" t="str">
        <f t="shared" si="123"/>
        <v>();</v>
      </c>
      <c r="S1137" s="1" t="str">
        <f t="shared" si="120"/>
        <v/>
      </c>
    </row>
    <row r="1138" spans="14:19">
      <c r="N1138" t="str">
        <f t="shared" si="121"/>
        <v/>
      </c>
      <c r="O1138" s="4" t="str">
        <f t="shared" si="122"/>
        <v>click</v>
      </c>
      <c r="P1138" t="str">
        <f t="shared" si="123"/>
        <v>();</v>
      </c>
      <c r="S1138" s="1" t="str">
        <f t="shared" si="120"/>
        <v/>
      </c>
    </row>
    <row r="1139" spans="14:19">
      <c r="N1139" t="str">
        <f t="shared" si="121"/>
        <v/>
      </c>
      <c r="O1139" s="4" t="str">
        <f t="shared" si="122"/>
        <v>click</v>
      </c>
      <c r="P1139" t="str">
        <f t="shared" si="123"/>
        <v>();</v>
      </c>
      <c r="S1139" s="1" t="str">
        <f t="shared" si="120"/>
        <v/>
      </c>
    </row>
    <row r="1140" spans="14:19">
      <c r="N1140" t="str">
        <f t="shared" si="121"/>
        <v/>
      </c>
      <c r="O1140" s="4" t="str">
        <f t="shared" si="122"/>
        <v>click</v>
      </c>
      <c r="P1140" t="str">
        <f t="shared" si="123"/>
        <v>();</v>
      </c>
      <c r="S1140" s="1" t="str">
        <f t="shared" si="120"/>
        <v/>
      </c>
    </row>
    <row r="1141" spans="14:19">
      <c r="N1141" t="str">
        <f t="shared" si="121"/>
        <v/>
      </c>
      <c r="O1141" s="4" t="str">
        <f t="shared" si="122"/>
        <v>click</v>
      </c>
      <c r="P1141" t="str">
        <f t="shared" si="123"/>
        <v>();</v>
      </c>
      <c r="S1141" s="1" t="str">
        <f t="shared" si="120"/>
        <v/>
      </c>
    </row>
    <row r="1142" spans="14:19">
      <c r="N1142" t="str">
        <f t="shared" si="121"/>
        <v/>
      </c>
      <c r="O1142" s="4" t="str">
        <f t="shared" si="122"/>
        <v>click</v>
      </c>
      <c r="P1142" t="str">
        <f t="shared" si="123"/>
        <v>();</v>
      </c>
      <c r="S1142" s="1" t="str">
        <f t="shared" si="120"/>
        <v/>
      </c>
    </row>
    <row r="1143" spans="14:19">
      <c r="N1143" t="str">
        <f t="shared" si="121"/>
        <v/>
      </c>
      <c r="O1143" s="4" t="str">
        <f t="shared" si="122"/>
        <v>click</v>
      </c>
      <c r="P1143" t="str">
        <f t="shared" si="123"/>
        <v>();</v>
      </c>
      <c r="S1143" s="1" t="str">
        <f t="shared" si="120"/>
        <v/>
      </c>
    </row>
    <row r="1144" spans="14:19">
      <c r="N1144" t="str">
        <f t="shared" si="121"/>
        <v/>
      </c>
      <c r="O1144" s="4" t="str">
        <f t="shared" si="122"/>
        <v>click</v>
      </c>
      <c r="P1144" t="str">
        <f t="shared" si="123"/>
        <v>();</v>
      </c>
      <c r="S1144" s="1" t="str">
        <f t="shared" si="120"/>
        <v/>
      </c>
    </row>
    <row r="1145" spans="14:19">
      <c r="N1145" t="str">
        <f t="shared" si="121"/>
        <v/>
      </c>
      <c r="O1145" s="4" t="str">
        <f t="shared" si="122"/>
        <v>click</v>
      </c>
      <c r="P1145" t="str">
        <f t="shared" si="123"/>
        <v>();</v>
      </c>
      <c r="S1145" s="1" t="str">
        <f t="shared" si="120"/>
        <v/>
      </c>
    </row>
    <row r="1146" spans="14:19">
      <c r="N1146" t="str">
        <f t="shared" si="121"/>
        <v/>
      </c>
      <c r="O1146" s="4" t="str">
        <f t="shared" si="122"/>
        <v>click</v>
      </c>
      <c r="P1146" t="str">
        <f t="shared" si="123"/>
        <v>();</v>
      </c>
      <c r="S1146" s="1" t="str">
        <f t="shared" si="120"/>
        <v/>
      </c>
    </row>
    <row r="1147" spans="14:19">
      <c r="N1147" t="str">
        <f t="shared" si="121"/>
        <v/>
      </c>
      <c r="O1147" s="4" t="str">
        <f t="shared" si="122"/>
        <v>click</v>
      </c>
      <c r="P1147" t="str">
        <f t="shared" si="123"/>
        <v>();</v>
      </c>
      <c r="S1147" s="1" t="str">
        <f t="shared" si="120"/>
        <v/>
      </c>
    </row>
    <row r="1148" spans="14:19">
      <c r="N1148" t="str">
        <f t="shared" si="121"/>
        <v/>
      </c>
      <c r="O1148" s="4" t="str">
        <f t="shared" si="122"/>
        <v>click</v>
      </c>
      <c r="P1148" t="str">
        <f t="shared" si="123"/>
        <v>();</v>
      </c>
      <c r="S1148" s="1" t="str">
        <f t="shared" si="120"/>
        <v/>
      </c>
    </row>
    <row r="1149" spans="14:19">
      <c r="N1149" t="str">
        <f t="shared" si="121"/>
        <v/>
      </c>
      <c r="O1149" s="4" t="str">
        <f t="shared" si="122"/>
        <v>click</v>
      </c>
      <c r="P1149" t="str">
        <f t="shared" si="123"/>
        <v>();</v>
      </c>
      <c r="S1149" s="1" t="str">
        <f t="shared" si="120"/>
        <v/>
      </c>
    </row>
    <row r="1150" spans="14:19">
      <c r="N1150" t="str">
        <f t="shared" si="121"/>
        <v/>
      </c>
      <c r="O1150" s="4" t="str">
        <f t="shared" si="122"/>
        <v>click</v>
      </c>
      <c r="P1150" t="str">
        <f t="shared" si="123"/>
        <v>();</v>
      </c>
      <c r="S1150" s="1" t="str">
        <f t="shared" si="120"/>
        <v/>
      </c>
    </row>
    <row r="1151" spans="14:19">
      <c r="N1151" t="str">
        <f t="shared" si="121"/>
        <v/>
      </c>
      <c r="O1151" s="4" t="str">
        <f t="shared" si="122"/>
        <v>click</v>
      </c>
      <c r="P1151" t="str">
        <f t="shared" si="123"/>
        <v>();</v>
      </c>
      <c r="S1151" s="1" t="str">
        <f t="shared" si="120"/>
        <v/>
      </c>
    </row>
    <row r="1152" spans="14:19">
      <c r="N1152" t="str">
        <f t="shared" si="121"/>
        <v/>
      </c>
      <c r="O1152" s="4" t="str">
        <f t="shared" si="122"/>
        <v>click</v>
      </c>
      <c r="P1152" t="str">
        <f t="shared" si="123"/>
        <v>();</v>
      </c>
      <c r="S1152" s="1" t="str">
        <f t="shared" si="120"/>
        <v/>
      </c>
    </row>
    <row r="1153" spans="14:19">
      <c r="N1153" t="str">
        <f t="shared" si="121"/>
        <v/>
      </c>
      <c r="O1153" s="4" t="str">
        <f t="shared" si="122"/>
        <v>click</v>
      </c>
      <c r="P1153" t="str">
        <f t="shared" si="123"/>
        <v>();</v>
      </c>
      <c r="S1153" s="1" t="str">
        <f t="shared" si="120"/>
        <v/>
      </c>
    </row>
    <row r="1154" spans="14:19">
      <c r="N1154" t="str">
        <f t="shared" si="121"/>
        <v/>
      </c>
      <c r="O1154" s="4" t="str">
        <f t="shared" si="122"/>
        <v>click</v>
      </c>
      <c r="P1154" t="str">
        <f t="shared" si="123"/>
        <v>();</v>
      </c>
      <c r="S1154" s="1" t="str">
        <f t="shared" si="120"/>
        <v/>
      </c>
    </row>
    <row r="1155" spans="14:19">
      <c r="N1155" t="str">
        <f t="shared" si="121"/>
        <v/>
      </c>
      <c r="O1155" s="4" t="str">
        <f t="shared" si="122"/>
        <v>click</v>
      </c>
      <c r="P1155" t="str">
        <f t="shared" si="123"/>
        <v>();</v>
      </c>
      <c r="S1155" s="1" t="str">
        <f t="shared" si="120"/>
        <v/>
      </c>
    </row>
    <row r="1156" spans="14:19">
      <c r="N1156" t="str">
        <f t="shared" si="121"/>
        <v/>
      </c>
      <c r="O1156" s="4" t="str">
        <f t="shared" si="122"/>
        <v>click</v>
      </c>
      <c r="P1156" t="str">
        <f t="shared" si="123"/>
        <v>();</v>
      </c>
      <c r="S1156" s="1" t="str">
        <f t="shared" si="120"/>
        <v/>
      </c>
    </row>
    <row r="1157" spans="14:19">
      <c r="N1157" t="str">
        <f t="shared" si="121"/>
        <v/>
      </c>
      <c r="O1157" s="4" t="str">
        <f t="shared" si="122"/>
        <v>click</v>
      </c>
      <c r="P1157" t="str">
        <f t="shared" si="123"/>
        <v>();</v>
      </c>
      <c r="S1157" s="1" t="str">
        <f t="shared" si="120"/>
        <v/>
      </c>
    </row>
    <row r="1158" spans="14:19">
      <c r="N1158" t="str">
        <f t="shared" si="121"/>
        <v/>
      </c>
      <c r="O1158" s="4" t="str">
        <f t="shared" si="122"/>
        <v>click</v>
      </c>
      <c r="P1158" t="str">
        <f t="shared" si="123"/>
        <v>();</v>
      </c>
      <c r="S1158" s="1" t="str">
        <f t="shared" si="120"/>
        <v/>
      </c>
    </row>
    <row r="1159" spans="14:19">
      <c r="N1159" t="str">
        <f t="shared" si="121"/>
        <v/>
      </c>
      <c r="O1159" s="4" t="str">
        <f t="shared" si="122"/>
        <v>click</v>
      </c>
      <c r="P1159" t="str">
        <f t="shared" si="123"/>
        <v>();</v>
      </c>
      <c r="S1159" s="1" t="str">
        <f t="shared" si="120"/>
        <v/>
      </c>
    </row>
    <row r="1160" spans="14:19">
      <c r="N1160" t="str">
        <f t="shared" si="121"/>
        <v/>
      </c>
      <c r="O1160" s="4" t="str">
        <f t="shared" si="122"/>
        <v>click</v>
      </c>
      <c r="P1160" t="str">
        <f t="shared" si="123"/>
        <v>();</v>
      </c>
      <c r="S1160" s="1" t="str">
        <f t="shared" si="120"/>
        <v/>
      </c>
    </row>
    <row r="1161" spans="14:19">
      <c r="N1161" t="str">
        <f t="shared" si="121"/>
        <v/>
      </c>
      <c r="O1161" s="4" t="str">
        <f t="shared" si="122"/>
        <v>click</v>
      </c>
      <c r="P1161" t="str">
        <f t="shared" si="123"/>
        <v>();</v>
      </c>
      <c r="S1161" s="1" t="str">
        <f t="shared" si="120"/>
        <v/>
      </c>
    </row>
    <row r="1162" spans="14:19">
      <c r="N1162" t="str">
        <f t="shared" si="121"/>
        <v/>
      </c>
      <c r="O1162" s="4" t="str">
        <f t="shared" si="122"/>
        <v>click</v>
      </c>
      <c r="P1162" t="str">
        <f t="shared" si="123"/>
        <v>();</v>
      </c>
      <c r="S1162" s="1" t="str">
        <f t="shared" si="120"/>
        <v/>
      </c>
    </row>
    <row r="1163" spans="14:19">
      <c r="N1163" t="str">
        <f t="shared" si="121"/>
        <v/>
      </c>
      <c r="O1163" s="4" t="str">
        <f t="shared" si="122"/>
        <v>click</v>
      </c>
      <c r="P1163" t="str">
        <f t="shared" si="123"/>
        <v>();</v>
      </c>
      <c r="S1163" s="1" t="str">
        <f t="shared" ref="S1163:S1226" si="124">IF(C1163="Y",IF(D1163&lt;&gt;"mat-select",IF(D1163="End","",IF(O1163="innerText",I1163&amp;"="&amp;IF(C1163="Y",IF(J1163&lt;&gt;"Y",$S$8&amp;$R$9&amp;"."&amp;E1163&amp;")."&amp;IF(OR(O1163="click",O1163="innerText"),O1163&amp;"();",O1163&amp;"("&amp;$Q$8&amp;"."&amp;E1163&amp;");"),$S$7&amp;$R$9&amp;"."&amp;SUBSTITUTE(E1163," ","")&amp;")."&amp;IF(O1163="click",O1163&amp;"();",O1163&amp;"("&amp;"'"&amp;K1163&amp;"'"&amp;");")),""),IF(C1163="Y",IF(J1163&lt;&gt;"Y",$S$8&amp;$R$9&amp;"."&amp;SUBSTITUTE(E1163," ","")&amp;")."&amp;IF(OR(O1163="click",O1163="innerText"),O1163&amp;"();",O1163&amp;"("&amp;$Q$8&amp;"."&amp;SUBSTITUTE(E1163," ","")&amp;");"),$S$7&amp;$R$9&amp;"."&amp;SUBSTITUTE(E1163," ","")&amp;")."&amp;IF(O1163="click",O1163&amp;"();",O1163&amp;"("&amp;"'"&amp;K1163&amp;"'"&amp;");")),""))),"let form"&amp;Z1163&amp;": String;"&amp;"for (let i = 1; i &lt; 30; i++) {"&amp;$S$8&amp;$R$9&amp;"."&amp;SUBSTITUTE(E1163," ","")&amp;").click();"&amp;$CE$4&amp; "form"&amp;Z1163&amp;"="&amp; $S$8&amp;$R$9&amp;"."&amp;SUBSTITUTE(E1163," ","")&amp;").innerText();" &amp;"if ("&amp;"form"&amp;Z1163&amp;"=="&amp; "Data[index]."&amp;SUBSTITUTE(E1163," ","") &amp;"){"&amp;$CE$7),"")</f>
        <v/>
      </c>
    </row>
    <row r="1164" spans="14:19">
      <c r="N1164" t="str">
        <f t="shared" si="121"/>
        <v/>
      </c>
      <c r="O1164" s="4" t="str">
        <f t="shared" si="122"/>
        <v>click</v>
      </c>
      <c r="P1164" t="str">
        <f t="shared" si="123"/>
        <v>();</v>
      </c>
      <c r="S1164" s="1" t="str">
        <f t="shared" si="124"/>
        <v/>
      </c>
    </row>
    <row r="1165" spans="14:19">
      <c r="N1165" t="str">
        <f t="shared" si="121"/>
        <v/>
      </c>
      <c r="O1165" s="4" t="str">
        <f t="shared" si="122"/>
        <v>click</v>
      </c>
      <c r="P1165" t="str">
        <f t="shared" si="123"/>
        <v>();</v>
      </c>
      <c r="S1165" s="1" t="str">
        <f t="shared" si="124"/>
        <v/>
      </c>
    </row>
    <row r="1166" spans="14:19">
      <c r="N1166" t="str">
        <f t="shared" si="121"/>
        <v/>
      </c>
      <c r="O1166" s="4" t="str">
        <f t="shared" si="122"/>
        <v>click</v>
      </c>
      <c r="P1166" t="str">
        <f t="shared" si="123"/>
        <v>();</v>
      </c>
      <c r="S1166" s="1" t="str">
        <f t="shared" si="124"/>
        <v/>
      </c>
    </row>
    <row r="1167" spans="14:19">
      <c r="N1167" t="str">
        <f t="shared" si="121"/>
        <v/>
      </c>
      <c r="O1167" s="4" t="str">
        <f t="shared" si="122"/>
        <v>click</v>
      </c>
      <c r="P1167" t="str">
        <f t="shared" si="123"/>
        <v>();</v>
      </c>
      <c r="S1167" s="1" t="str">
        <f t="shared" si="124"/>
        <v/>
      </c>
    </row>
    <row r="1168" spans="14:19">
      <c r="N1168" t="str">
        <f t="shared" si="121"/>
        <v/>
      </c>
      <c r="O1168" s="4" t="str">
        <f t="shared" si="122"/>
        <v>click</v>
      </c>
      <c r="P1168" t="str">
        <f t="shared" si="123"/>
        <v>();</v>
      </c>
      <c r="S1168" s="1" t="str">
        <f t="shared" si="124"/>
        <v/>
      </c>
    </row>
    <row r="1169" spans="14:19">
      <c r="N1169" t="str">
        <f t="shared" si="121"/>
        <v/>
      </c>
      <c r="O1169" s="4" t="str">
        <f t="shared" si="122"/>
        <v>click</v>
      </c>
      <c r="P1169" t="str">
        <f t="shared" si="123"/>
        <v>();</v>
      </c>
      <c r="S1169" s="1" t="str">
        <f t="shared" si="124"/>
        <v/>
      </c>
    </row>
    <row r="1170" spans="14:19">
      <c r="N1170" t="str">
        <f t="shared" si="121"/>
        <v/>
      </c>
      <c r="O1170" s="4" t="str">
        <f t="shared" si="122"/>
        <v>click</v>
      </c>
      <c r="P1170" t="str">
        <f t="shared" si="123"/>
        <v>();</v>
      </c>
      <c r="S1170" s="1" t="str">
        <f t="shared" si="124"/>
        <v/>
      </c>
    </row>
    <row r="1171" spans="14:19">
      <c r="N1171" t="str">
        <f t="shared" si="121"/>
        <v/>
      </c>
      <c r="O1171" s="4" t="str">
        <f t="shared" si="122"/>
        <v>click</v>
      </c>
      <c r="P1171" t="str">
        <f t="shared" si="123"/>
        <v>();</v>
      </c>
      <c r="S1171" s="1" t="str">
        <f t="shared" si="124"/>
        <v/>
      </c>
    </row>
    <row r="1172" spans="14:19">
      <c r="N1172" t="str">
        <f t="shared" si="121"/>
        <v/>
      </c>
      <c r="O1172" s="4" t="str">
        <f t="shared" si="122"/>
        <v>click</v>
      </c>
      <c r="P1172" t="str">
        <f t="shared" si="123"/>
        <v>();</v>
      </c>
      <c r="S1172" s="1" t="str">
        <f t="shared" si="124"/>
        <v/>
      </c>
    </row>
    <row r="1173" spans="14:19">
      <c r="N1173" t="str">
        <f t="shared" ref="N1173:N1236" si="125">IF(A1173="Y",""""&amp;C1173&amp;""""&amp;": "&amp;M1173&amp;",","")</f>
        <v/>
      </c>
      <c r="O1173" s="4" t="str">
        <f t="shared" ref="O1173:O1236" si="126">IF(D1173="input","fill",IF(I1173&lt;&gt;"","innerText",IF(J1173="Y",$T$7,"click")))</f>
        <v>click</v>
      </c>
      <c r="P1173" t="str">
        <f t="shared" ref="P1173:P1236" si="127">IF(OR(O1173="Click",O1173="innerText"),"();","("&amp;""""&amp;K1173&amp;""""&amp;");")</f>
        <v>();</v>
      </c>
      <c r="S1173" s="1" t="str">
        <f t="shared" si="124"/>
        <v/>
      </c>
    </row>
    <row r="1174" spans="14:19">
      <c r="N1174" t="str">
        <f t="shared" si="125"/>
        <v/>
      </c>
      <c r="O1174" s="4" t="str">
        <f t="shared" si="126"/>
        <v>click</v>
      </c>
      <c r="P1174" t="str">
        <f t="shared" si="127"/>
        <v>();</v>
      </c>
      <c r="S1174" s="1" t="str">
        <f t="shared" si="124"/>
        <v/>
      </c>
    </row>
    <row r="1175" spans="14:19">
      <c r="N1175" t="str">
        <f t="shared" si="125"/>
        <v/>
      </c>
      <c r="O1175" s="4" t="str">
        <f t="shared" si="126"/>
        <v>click</v>
      </c>
      <c r="P1175" t="str">
        <f t="shared" si="127"/>
        <v>();</v>
      </c>
      <c r="S1175" s="1" t="str">
        <f t="shared" si="124"/>
        <v/>
      </c>
    </row>
    <row r="1176" spans="14:19">
      <c r="N1176" t="str">
        <f t="shared" si="125"/>
        <v/>
      </c>
      <c r="O1176" s="4" t="str">
        <f t="shared" si="126"/>
        <v>click</v>
      </c>
      <c r="P1176" t="str">
        <f t="shared" si="127"/>
        <v>();</v>
      </c>
      <c r="S1176" s="1" t="str">
        <f t="shared" si="124"/>
        <v/>
      </c>
    </row>
    <row r="1177" spans="14:19">
      <c r="N1177" t="str">
        <f t="shared" si="125"/>
        <v/>
      </c>
      <c r="O1177" s="4" t="str">
        <f t="shared" si="126"/>
        <v>click</v>
      </c>
      <c r="P1177" t="str">
        <f t="shared" si="127"/>
        <v>();</v>
      </c>
      <c r="S1177" s="1" t="str">
        <f t="shared" si="124"/>
        <v/>
      </c>
    </row>
    <row r="1178" spans="14:19">
      <c r="N1178" t="str">
        <f t="shared" si="125"/>
        <v/>
      </c>
      <c r="O1178" s="4" t="str">
        <f t="shared" si="126"/>
        <v>click</v>
      </c>
      <c r="P1178" t="str">
        <f t="shared" si="127"/>
        <v>();</v>
      </c>
      <c r="S1178" s="1" t="str">
        <f t="shared" si="124"/>
        <v/>
      </c>
    </row>
    <row r="1179" spans="14:19">
      <c r="N1179" t="str">
        <f t="shared" si="125"/>
        <v/>
      </c>
      <c r="O1179" s="4" t="str">
        <f t="shared" si="126"/>
        <v>click</v>
      </c>
      <c r="P1179" t="str">
        <f t="shared" si="127"/>
        <v>();</v>
      </c>
      <c r="S1179" s="1" t="str">
        <f t="shared" si="124"/>
        <v/>
      </c>
    </row>
    <row r="1180" spans="14:19">
      <c r="N1180" t="str">
        <f t="shared" si="125"/>
        <v/>
      </c>
      <c r="O1180" s="4" t="str">
        <f t="shared" si="126"/>
        <v>click</v>
      </c>
      <c r="P1180" t="str">
        <f t="shared" si="127"/>
        <v>();</v>
      </c>
      <c r="S1180" s="1" t="str">
        <f t="shared" si="124"/>
        <v/>
      </c>
    </row>
    <row r="1181" spans="14:19">
      <c r="N1181" t="str">
        <f t="shared" si="125"/>
        <v/>
      </c>
      <c r="O1181" s="4" t="str">
        <f t="shared" si="126"/>
        <v>click</v>
      </c>
      <c r="P1181" t="str">
        <f t="shared" si="127"/>
        <v>();</v>
      </c>
      <c r="S1181" s="1" t="str">
        <f t="shared" si="124"/>
        <v/>
      </c>
    </row>
    <row r="1182" spans="14:19">
      <c r="N1182" t="str">
        <f t="shared" si="125"/>
        <v/>
      </c>
      <c r="O1182" s="4" t="str">
        <f t="shared" si="126"/>
        <v>click</v>
      </c>
      <c r="P1182" t="str">
        <f t="shared" si="127"/>
        <v>();</v>
      </c>
      <c r="S1182" s="1" t="str">
        <f t="shared" si="124"/>
        <v/>
      </c>
    </row>
    <row r="1183" spans="14:19">
      <c r="N1183" t="str">
        <f t="shared" si="125"/>
        <v/>
      </c>
      <c r="O1183" s="4" t="str">
        <f t="shared" si="126"/>
        <v>click</v>
      </c>
      <c r="P1183" t="str">
        <f t="shared" si="127"/>
        <v>();</v>
      </c>
      <c r="S1183" s="1" t="str">
        <f t="shared" si="124"/>
        <v/>
      </c>
    </row>
    <row r="1184" spans="14:19">
      <c r="N1184" t="str">
        <f t="shared" si="125"/>
        <v/>
      </c>
      <c r="O1184" s="4" t="str">
        <f t="shared" si="126"/>
        <v>click</v>
      </c>
      <c r="P1184" t="str">
        <f t="shared" si="127"/>
        <v>();</v>
      </c>
      <c r="S1184" s="1" t="str">
        <f t="shared" si="124"/>
        <v/>
      </c>
    </row>
    <row r="1185" spans="14:19">
      <c r="N1185" t="str">
        <f t="shared" si="125"/>
        <v/>
      </c>
      <c r="O1185" s="4" t="str">
        <f t="shared" si="126"/>
        <v>click</v>
      </c>
      <c r="P1185" t="str">
        <f t="shared" si="127"/>
        <v>();</v>
      </c>
      <c r="S1185" s="1" t="str">
        <f t="shared" si="124"/>
        <v/>
      </c>
    </row>
    <row r="1186" spans="14:19">
      <c r="N1186" t="str">
        <f t="shared" si="125"/>
        <v/>
      </c>
      <c r="O1186" s="4" t="str">
        <f t="shared" si="126"/>
        <v>click</v>
      </c>
      <c r="P1186" t="str">
        <f t="shared" si="127"/>
        <v>();</v>
      </c>
      <c r="S1186" s="1" t="str">
        <f t="shared" si="124"/>
        <v/>
      </c>
    </row>
    <row r="1187" spans="14:19">
      <c r="N1187" t="str">
        <f t="shared" si="125"/>
        <v/>
      </c>
      <c r="O1187" s="4" t="str">
        <f t="shared" si="126"/>
        <v>click</v>
      </c>
      <c r="P1187" t="str">
        <f t="shared" si="127"/>
        <v>();</v>
      </c>
      <c r="S1187" s="1" t="str">
        <f t="shared" si="124"/>
        <v/>
      </c>
    </row>
    <row r="1188" spans="14:19">
      <c r="N1188" t="str">
        <f t="shared" si="125"/>
        <v/>
      </c>
      <c r="O1188" s="4" t="str">
        <f t="shared" si="126"/>
        <v>click</v>
      </c>
      <c r="P1188" t="str">
        <f t="shared" si="127"/>
        <v>();</v>
      </c>
      <c r="S1188" s="1" t="str">
        <f t="shared" si="124"/>
        <v/>
      </c>
    </row>
    <row r="1189" spans="14:19">
      <c r="N1189" t="str">
        <f t="shared" si="125"/>
        <v/>
      </c>
      <c r="O1189" s="4" t="str">
        <f t="shared" si="126"/>
        <v>click</v>
      </c>
      <c r="P1189" t="str">
        <f t="shared" si="127"/>
        <v>();</v>
      </c>
      <c r="S1189" s="1" t="str">
        <f t="shared" si="124"/>
        <v/>
      </c>
    </row>
    <row r="1190" spans="14:19">
      <c r="N1190" t="str">
        <f t="shared" si="125"/>
        <v/>
      </c>
      <c r="O1190" s="4" t="str">
        <f t="shared" si="126"/>
        <v>click</v>
      </c>
      <c r="P1190" t="str">
        <f t="shared" si="127"/>
        <v>();</v>
      </c>
      <c r="S1190" s="1" t="str">
        <f t="shared" si="124"/>
        <v/>
      </c>
    </row>
    <row r="1191" spans="14:19">
      <c r="N1191" t="str">
        <f t="shared" si="125"/>
        <v/>
      </c>
      <c r="O1191" s="4" t="str">
        <f t="shared" si="126"/>
        <v>click</v>
      </c>
      <c r="P1191" t="str">
        <f t="shared" si="127"/>
        <v>();</v>
      </c>
      <c r="S1191" s="1" t="str">
        <f t="shared" si="124"/>
        <v/>
      </c>
    </row>
    <row r="1192" spans="14:19">
      <c r="N1192" t="str">
        <f t="shared" si="125"/>
        <v/>
      </c>
      <c r="O1192" s="4" t="str">
        <f t="shared" si="126"/>
        <v>click</v>
      </c>
      <c r="P1192" t="str">
        <f t="shared" si="127"/>
        <v>();</v>
      </c>
      <c r="S1192" s="1" t="str">
        <f t="shared" si="124"/>
        <v/>
      </c>
    </row>
    <row r="1193" spans="14:19">
      <c r="N1193" t="str">
        <f t="shared" si="125"/>
        <v/>
      </c>
      <c r="O1193" s="4" t="str">
        <f t="shared" si="126"/>
        <v>click</v>
      </c>
      <c r="P1193" t="str">
        <f t="shared" si="127"/>
        <v>();</v>
      </c>
      <c r="S1193" s="1" t="str">
        <f t="shared" si="124"/>
        <v/>
      </c>
    </row>
    <row r="1194" spans="14:19">
      <c r="N1194" t="str">
        <f t="shared" si="125"/>
        <v/>
      </c>
      <c r="O1194" s="4" t="str">
        <f t="shared" si="126"/>
        <v>click</v>
      </c>
      <c r="P1194" t="str">
        <f t="shared" si="127"/>
        <v>();</v>
      </c>
      <c r="S1194" s="1" t="str">
        <f t="shared" si="124"/>
        <v/>
      </c>
    </row>
    <row r="1195" spans="14:19">
      <c r="N1195" t="str">
        <f t="shared" si="125"/>
        <v/>
      </c>
      <c r="O1195" s="4" t="str">
        <f t="shared" si="126"/>
        <v>click</v>
      </c>
      <c r="P1195" t="str">
        <f t="shared" si="127"/>
        <v>();</v>
      </c>
      <c r="S1195" s="1" t="str">
        <f t="shared" si="124"/>
        <v/>
      </c>
    </row>
    <row r="1196" spans="14:19">
      <c r="N1196" t="str">
        <f t="shared" si="125"/>
        <v/>
      </c>
      <c r="O1196" s="4" t="str">
        <f t="shared" si="126"/>
        <v>click</v>
      </c>
      <c r="P1196" t="str">
        <f t="shared" si="127"/>
        <v>();</v>
      </c>
      <c r="S1196" s="1" t="str">
        <f t="shared" si="124"/>
        <v/>
      </c>
    </row>
    <row r="1197" spans="14:19">
      <c r="N1197" t="str">
        <f t="shared" si="125"/>
        <v/>
      </c>
      <c r="O1197" s="4" t="str">
        <f t="shared" si="126"/>
        <v>click</v>
      </c>
      <c r="P1197" t="str">
        <f t="shared" si="127"/>
        <v>();</v>
      </c>
      <c r="S1197" s="1" t="str">
        <f t="shared" si="124"/>
        <v/>
      </c>
    </row>
    <row r="1198" spans="14:19">
      <c r="N1198" t="str">
        <f t="shared" si="125"/>
        <v/>
      </c>
      <c r="O1198" s="4" t="str">
        <f t="shared" si="126"/>
        <v>click</v>
      </c>
      <c r="P1198" t="str">
        <f t="shared" si="127"/>
        <v>();</v>
      </c>
      <c r="S1198" s="1" t="str">
        <f t="shared" si="124"/>
        <v/>
      </c>
    </row>
    <row r="1199" spans="14:19">
      <c r="N1199" t="str">
        <f t="shared" si="125"/>
        <v/>
      </c>
      <c r="O1199" s="4" t="str">
        <f t="shared" si="126"/>
        <v>click</v>
      </c>
      <c r="P1199" t="str">
        <f t="shared" si="127"/>
        <v>();</v>
      </c>
      <c r="S1199" s="1" t="str">
        <f t="shared" si="124"/>
        <v/>
      </c>
    </row>
    <row r="1200" spans="14:19">
      <c r="N1200" t="str">
        <f t="shared" si="125"/>
        <v/>
      </c>
      <c r="O1200" s="4" t="str">
        <f t="shared" si="126"/>
        <v>click</v>
      </c>
      <c r="P1200" t="str">
        <f t="shared" si="127"/>
        <v>();</v>
      </c>
      <c r="S1200" s="1" t="str">
        <f t="shared" si="124"/>
        <v/>
      </c>
    </row>
    <row r="1201" spans="14:19">
      <c r="N1201" t="str">
        <f t="shared" si="125"/>
        <v/>
      </c>
      <c r="O1201" s="4" t="str">
        <f t="shared" si="126"/>
        <v>click</v>
      </c>
      <c r="P1201" t="str">
        <f t="shared" si="127"/>
        <v>();</v>
      </c>
      <c r="S1201" s="1" t="str">
        <f t="shared" si="124"/>
        <v/>
      </c>
    </row>
    <row r="1202" spans="14:19">
      <c r="N1202" t="str">
        <f t="shared" si="125"/>
        <v/>
      </c>
      <c r="O1202" s="4" t="str">
        <f t="shared" si="126"/>
        <v>click</v>
      </c>
      <c r="P1202" t="str">
        <f t="shared" si="127"/>
        <v>();</v>
      </c>
      <c r="S1202" s="1" t="str">
        <f t="shared" si="124"/>
        <v/>
      </c>
    </row>
    <row r="1203" spans="14:19">
      <c r="N1203" t="str">
        <f t="shared" si="125"/>
        <v/>
      </c>
      <c r="O1203" s="4" t="str">
        <f t="shared" si="126"/>
        <v>click</v>
      </c>
      <c r="P1203" t="str">
        <f t="shared" si="127"/>
        <v>();</v>
      </c>
      <c r="S1203" s="1" t="str">
        <f t="shared" si="124"/>
        <v/>
      </c>
    </row>
    <row r="1204" spans="14:19">
      <c r="N1204" t="str">
        <f t="shared" si="125"/>
        <v/>
      </c>
      <c r="O1204" s="4" t="str">
        <f t="shared" si="126"/>
        <v>click</v>
      </c>
      <c r="P1204" t="str">
        <f t="shared" si="127"/>
        <v>();</v>
      </c>
      <c r="S1204" s="1" t="str">
        <f t="shared" si="124"/>
        <v/>
      </c>
    </row>
    <row r="1205" spans="14:19">
      <c r="N1205" t="str">
        <f t="shared" si="125"/>
        <v/>
      </c>
      <c r="O1205" s="4" t="str">
        <f t="shared" si="126"/>
        <v>click</v>
      </c>
      <c r="P1205" t="str">
        <f t="shared" si="127"/>
        <v>();</v>
      </c>
      <c r="S1205" s="1" t="str">
        <f t="shared" si="124"/>
        <v/>
      </c>
    </row>
    <row r="1206" spans="14:19">
      <c r="N1206" t="str">
        <f t="shared" si="125"/>
        <v/>
      </c>
      <c r="O1206" s="4" t="str">
        <f t="shared" si="126"/>
        <v>click</v>
      </c>
      <c r="P1206" t="str">
        <f t="shared" si="127"/>
        <v>();</v>
      </c>
      <c r="S1206" s="1" t="str">
        <f t="shared" si="124"/>
        <v/>
      </c>
    </row>
    <row r="1207" spans="14:19">
      <c r="N1207" t="str">
        <f t="shared" si="125"/>
        <v/>
      </c>
      <c r="O1207" s="4" t="str">
        <f t="shared" si="126"/>
        <v>click</v>
      </c>
      <c r="P1207" t="str">
        <f t="shared" si="127"/>
        <v>();</v>
      </c>
      <c r="S1207" s="1" t="str">
        <f t="shared" si="124"/>
        <v/>
      </c>
    </row>
    <row r="1208" spans="14:19">
      <c r="N1208" t="str">
        <f t="shared" si="125"/>
        <v/>
      </c>
      <c r="O1208" s="4" t="str">
        <f t="shared" si="126"/>
        <v>click</v>
      </c>
      <c r="P1208" t="str">
        <f t="shared" si="127"/>
        <v>();</v>
      </c>
      <c r="S1208" s="1" t="str">
        <f t="shared" si="124"/>
        <v/>
      </c>
    </row>
    <row r="1209" spans="14:19">
      <c r="N1209" t="str">
        <f t="shared" si="125"/>
        <v/>
      </c>
      <c r="O1209" s="4" t="str">
        <f t="shared" si="126"/>
        <v>click</v>
      </c>
      <c r="P1209" t="str">
        <f t="shared" si="127"/>
        <v>();</v>
      </c>
      <c r="S1209" s="1" t="str">
        <f t="shared" si="124"/>
        <v/>
      </c>
    </row>
    <row r="1210" spans="14:19">
      <c r="N1210" t="str">
        <f t="shared" si="125"/>
        <v/>
      </c>
      <c r="O1210" s="4" t="str">
        <f t="shared" si="126"/>
        <v>click</v>
      </c>
      <c r="P1210" t="str">
        <f t="shared" si="127"/>
        <v>();</v>
      </c>
      <c r="S1210" s="1" t="str">
        <f t="shared" si="124"/>
        <v/>
      </c>
    </row>
    <row r="1211" spans="14:19">
      <c r="N1211" t="str">
        <f t="shared" si="125"/>
        <v/>
      </c>
      <c r="O1211" s="4" t="str">
        <f t="shared" si="126"/>
        <v>click</v>
      </c>
      <c r="P1211" t="str">
        <f t="shared" si="127"/>
        <v>();</v>
      </c>
      <c r="S1211" s="1" t="str">
        <f t="shared" si="124"/>
        <v/>
      </c>
    </row>
    <row r="1212" spans="14:19">
      <c r="N1212" t="str">
        <f t="shared" si="125"/>
        <v/>
      </c>
      <c r="O1212" s="4" t="str">
        <f t="shared" si="126"/>
        <v>click</v>
      </c>
      <c r="P1212" t="str">
        <f t="shared" si="127"/>
        <v>();</v>
      </c>
      <c r="S1212" s="1" t="str">
        <f t="shared" si="124"/>
        <v/>
      </c>
    </row>
    <row r="1213" spans="14:19">
      <c r="N1213" t="str">
        <f t="shared" si="125"/>
        <v/>
      </c>
      <c r="O1213" s="4" t="str">
        <f t="shared" si="126"/>
        <v>click</v>
      </c>
      <c r="P1213" t="str">
        <f t="shared" si="127"/>
        <v>();</v>
      </c>
      <c r="S1213" s="1" t="str">
        <f t="shared" si="124"/>
        <v/>
      </c>
    </row>
    <row r="1214" spans="14:19">
      <c r="N1214" t="str">
        <f t="shared" si="125"/>
        <v/>
      </c>
      <c r="O1214" s="4" t="str">
        <f t="shared" si="126"/>
        <v>click</v>
      </c>
      <c r="P1214" t="str">
        <f t="shared" si="127"/>
        <v>();</v>
      </c>
      <c r="S1214" s="1" t="str">
        <f t="shared" si="124"/>
        <v/>
      </c>
    </row>
    <row r="1215" spans="14:19">
      <c r="N1215" t="str">
        <f t="shared" si="125"/>
        <v/>
      </c>
      <c r="O1215" s="4" t="str">
        <f t="shared" si="126"/>
        <v>click</v>
      </c>
      <c r="P1215" t="str">
        <f t="shared" si="127"/>
        <v>();</v>
      </c>
      <c r="S1215" s="1" t="str">
        <f t="shared" si="124"/>
        <v/>
      </c>
    </row>
    <row r="1216" spans="14:19">
      <c r="N1216" t="str">
        <f t="shared" si="125"/>
        <v/>
      </c>
      <c r="O1216" s="4" t="str">
        <f t="shared" si="126"/>
        <v>click</v>
      </c>
      <c r="P1216" t="str">
        <f t="shared" si="127"/>
        <v>();</v>
      </c>
      <c r="S1216" s="1" t="str">
        <f t="shared" si="124"/>
        <v/>
      </c>
    </row>
    <row r="1217" spans="14:19">
      <c r="N1217" t="str">
        <f t="shared" si="125"/>
        <v/>
      </c>
      <c r="O1217" s="4" t="str">
        <f t="shared" si="126"/>
        <v>click</v>
      </c>
      <c r="P1217" t="str">
        <f t="shared" si="127"/>
        <v>();</v>
      </c>
      <c r="S1217" s="1" t="str">
        <f t="shared" si="124"/>
        <v/>
      </c>
    </row>
    <row r="1218" spans="14:19">
      <c r="N1218" t="str">
        <f t="shared" si="125"/>
        <v/>
      </c>
      <c r="O1218" s="4" t="str">
        <f t="shared" si="126"/>
        <v>click</v>
      </c>
      <c r="P1218" t="str">
        <f t="shared" si="127"/>
        <v>();</v>
      </c>
      <c r="S1218" s="1" t="str">
        <f t="shared" si="124"/>
        <v/>
      </c>
    </row>
    <row r="1219" spans="14:19">
      <c r="N1219" t="str">
        <f t="shared" si="125"/>
        <v/>
      </c>
      <c r="O1219" s="4" t="str">
        <f t="shared" si="126"/>
        <v>click</v>
      </c>
      <c r="P1219" t="str">
        <f t="shared" si="127"/>
        <v>();</v>
      </c>
      <c r="S1219" s="1" t="str">
        <f t="shared" si="124"/>
        <v/>
      </c>
    </row>
    <row r="1220" spans="14:19">
      <c r="N1220" t="str">
        <f t="shared" si="125"/>
        <v/>
      </c>
      <c r="O1220" s="4" t="str">
        <f t="shared" si="126"/>
        <v>click</v>
      </c>
      <c r="P1220" t="str">
        <f t="shared" si="127"/>
        <v>();</v>
      </c>
      <c r="S1220" s="1" t="str">
        <f t="shared" si="124"/>
        <v/>
      </c>
    </row>
    <row r="1221" spans="14:19">
      <c r="N1221" t="str">
        <f t="shared" si="125"/>
        <v/>
      </c>
      <c r="O1221" s="4" t="str">
        <f t="shared" si="126"/>
        <v>click</v>
      </c>
      <c r="P1221" t="str">
        <f t="shared" si="127"/>
        <v>();</v>
      </c>
      <c r="S1221" s="1" t="str">
        <f t="shared" si="124"/>
        <v/>
      </c>
    </row>
    <row r="1222" spans="14:19">
      <c r="N1222" t="str">
        <f t="shared" si="125"/>
        <v/>
      </c>
      <c r="O1222" s="4" t="str">
        <f t="shared" si="126"/>
        <v>click</v>
      </c>
      <c r="P1222" t="str">
        <f t="shared" si="127"/>
        <v>();</v>
      </c>
      <c r="S1222" s="1" t="str">
        <f t="shared" si="124"/>
        <v/>
      </c>
    </row>
    <row r="1223" spans="14:19">
      <c r="N1223" t="str">
        <f t="shared" si="125"/>
        <v/>
      </c>
      <c r="O1223" s="4" t="str">
        <f t="shared" si="126"/>
        <v>click</v>
      </c>
      <c r="P1223" t="str">
        <f t="shared" si="127"/>
        <v>();</v>
      </c>
      <c r="S1223" s="1" t="str">
        <f t="shared" si="124"/>
        <v/>
      </c>
    </row>
    <row r="1224" spans="14:19">
      <c r="N1224" t="str">
        <f t="shared" si="125"/>
        <v/>
      </c>
      <c r="O1224" s="4" t="str">
        <f t="shared" si="126"/>
        <v>click</v>
      </c>
      <c r="P1224" t="str">
        <f t="shared" si="127"/>
        <v>();</v>
      </c>
      <c r="S1224" s="1" t="str">
        <f t="shared" si="124"/>
        <v/>
      </c>
    </row>
    <row r="1225" spans="14:19">
      <c r="N1225" t="str">
        <f t="shared" si="125"/>
        <v/>
      </c>
      <c r="O1225" s="4" t="str">
        <f t="shared" si="126"/>
        <v>click</v>
      </c>
      <c r="P1225" t="str">
        <f t="shared" si="127"/>
        <v>();</v>
      </c>
      <c r="S1225" s="1" t="str">
        <f t="shared" si="124"/>
        <v/>
      </c>
    </row>
    <row r="1226" spans="14:19">
      <c r="N1226" t="str">
        <f t="shared" si="125"/>
        <v/>
      </c>
      <c r="O1226" s="4" t="str">
        <f t="shared" si="126"/>
        <v>click</v>
      </c>
      <c r="P1226" t="str">
        <f t="shared" si="127"/>
        <v>();</v>
      </c>
      <c r="S1226" s="1" t="str">
        <f t="shared" si="124"/>
        <v/>
      </c>
    </row>
    <row r="1227" spans="14:19">
      <c r="N1227" t="str">
        <f t="shared" si="125"/>
        <v/>
      </c>
      <c r="O1227" s="4" t="str">
        <f t="shared" si="126"/>
        <v>click</v>
      </c>
      <c r="P1227" t="str">
        <f t="shared" si="127"/>
        <v>();</v>
      </c>
      <c r="S1227" s="1" t="str">
        <f t="shared" ref="S1227:S1290" si="128">IF(C1227="Y",IF(D1227&lt;&gt;"mat-select",IF(D1227="End","",IF(O1227="innerText",I1227&amp;"="&amp;IF(C1227="Y",IF(J1227&lt;&gt;"Y",$S$8&amp;$R$9&amp;"."&amp;E1227&amp;")."&amp;IF(OR(O1227="click",O1227="innerText"),O1227&amp;"();",O1227&amp;"("&amp;$Q$8&amp;"."&amp;E1227&amp;");"),$S$7&amp;$R$9&amp;"."&amp;SUBSTITUTE(E1227," ","")&amp;")."&amp;IF(O1227="click",O1227&amp;"();",O1227&amp;"("&amp;"'"&amp;K1227&amp;"'"&amp;");")),""),IF(C1227="Y",IF(J1227&lt;&gt;"Y",$S$8&amp;$R$9&amp;"."&amp;SUBSTITUTE(E1227," ","")&amp;")."&amp;IF(OR(O1227="click",O1227="innerText"),O1227&amp;"();",O1227&amp;"("&amp;$Q$8&amp;"."&amp;SUBSTITUTE(E1227," ","")&amp;");"),$S$7&amp;$R$9&amp;"."&amp;SUBSTITUTE(E1227," ","")&amp;")."&amp;IF(O1227="click",O1227&amp;"();",O1227&amp;"("&amp;"'"&amp;K1227&amp;"'"&amp;");")),""))),"let form"&amp;Z1227&amp;": String;"&amp;"for (let i = 1; i &lt; 30; i++) {"&amp;$S$8&amp;$R$9&amp;"."&amp;SUBSTITUTE(E1227," ","")&amp;").click();"&amp;$CE$4&amp; "form"&amp;Z1227&amp;"="&amp; $S$8&amp;$R$9&amp;"."&amp;SUBSTITUTE(E1227," ","")&amp;").innerText();" &amp;"if ("&amp;"form"&amp;Z1227&amp;"=="&amp; "Data[index]."&amp;SUBSTITUTE(E1227," ","") &amp;"){"&amp;$CE$7),"")</f>
        <v/>
      </c>
    </row>
    <row r="1228" spans="14:19">
      <c r="N1228" t="str">
        <f t="shared" si="125"/>
        <v/>
      </c>
      <c r="O1228" s="4" t="str">
        <f t="shared" si="126"/>
        <v>click</v>
      </c>
      <c r="P1228" t="str">
        <f t="shared" si="127"/>
        <v>();</v>
      </c>
      <c r="S1228" s="1" t="str">
        <f t="shared" si="128"/>
        <v/>
      </c>
    </row>
    <row r="1229" spans="14:19">
      <c r="N1229" t="str">
        <f t="shared" si="125"/>
        <v/>
      </c>
      <c r="O1229" s="4" t="str">
        <f t="shared" si="126"/>
        <v>click</v>
      </c>
      <c r="P1229" t="str">
        <f t="shared" si="127"/>
        <v>();</v>
      </c>
      <c r="S1229" s="1" t="str">
        <f t="shared" si="128"/>
        <v/>
      </c>
    </row>
    <row r="1230" spans="14:19">
      <c r="N1230" t="str">
        <f t="shared" si="125"/>
        <v/>
      </c>
      <c r="O1230" s="4" t="str">
        <f t="shared" si="126"/>
        <v>click</v>
      </c>
      <c r="P1230" t="str">
        <f t="shared" si="127"/>
        <v>();</v>
      </c>
      <c r="S1230" s="1" t="str">
        <f t="shared" si="128"/>
        <v/>
      </c>
    </row>
    <row r="1231" spans="14:19">
      <c r="N1231" t="str">
        <f t="shared" si="125"/>
        <v/>
      </c>
      <c r="O1231" s="4" t="str">
        <f t="shared" si="126"/>
        <v>click</v>
      </c>
      <c r="P1231" t="str">
        <f t="shared" si="127"/>
        <v>();</v>
      </c>
      <c r="S1231" s="1" t="str">
        <f t="shared" si="128"/>
        <v/>
      </c>
    </row>
    <row r="1232" spans="14:19">
      <c r="N1232" t="str">
        <f t="shared" si="125"/>
        <v/>
      </c>
      <c r="O1232" s="4" t="str">
        <f t="shared" si="126"/>
        <v>click</v>
      </c>
      <c r="P1232" t="str">
        <f t="shared" si="127"/>
        <v>();</v>
      </c>
      <c r="S1232" s="1" t="str">
        <f t="shared" si="128"/>
        <v/>
      </c>
    </row>
    <row r="1233" spans="14:19">
      <c r="N1233" t="str">
        <f t="shared" si="125"/>
        <v/>
      </c>
      <c r="O1233" s="4" t="str">
        <f t="shared" si="126"/>
        <v>click</v>
      </c>
      <c r="P1233" t="str">
        <f t="shared" si="127"/>
        <v>();</v>
      </c>
      <c r="S1233" s="1" t="str">
        <f t="shared" si="128"/>
        <v/>
      </c>
    </row>
    <row r="1234" spans="14:19">
      <c r="N1234" t="str">
        <f t="shared" si="125"/>
        <v/>
      </c>
      <c r="O1234" s="4" t="str">
        <f t="shared" si="126"/>
        <v>click</v>
      </c>
      <c r="P1234" t="str">
        <f t="shared" si="127"/>
        <v>();</v>
      </c>
      <c r="S1234" s="1" t="str">
        <f t="shared" si="128"/>
        <v/>
      </c>
    </row>
    <row r="1235" spans="14:19">
      <c r="N1235" t="str">
        <f t="shared" si="125"/>
        <v/>
      </c>
      <c r="O1235" s="4" t="str">
        <f t="shared" si="126"/>
        <v>click</v>
      </c>
      <c r="P1235" t="str">
        <f t="shared" si="127"/>
        <v>();</v>
      </c>
      <c r="S1235" s="1" t="str">
        <f t="shared" si="128"/>
        <v/>
      </c>
    </row>
    <row r="1236" spans="14:19">
      <c r="N1236" t="str">
        <f t="shared" si="125"/>
        <v/>
      </c>
      <c r="O1236" s="4" t="str">
        <f t="shared" si="126"/>
        <v>click</v>
      </c>
      <c r="P1236" t="str">
        <f t="shared" si="127"/>
        <v>();</v>
      </c>
      <c r="S1236" s="1" t="str">
        <f t="shared" si="128"/>
        <v/>
      </c>
    </row>
    <row r="1237" spans="14:19">
      <c r="N1237" t="str">
        <f t="shared" ref="N1237:N1300" si="129">IF(A1237="Y",""""&amp;C1237&amp;""""&amp;": "&amp;M1237&amp;",","")</f>
        <v/>
      </c>
      <c r="O1237" s="4" t="str">
        <f t="shared" ref="O1237:O1300" si="130">IF(D1237="input","fill",IF(I1237&lt;&gt;"","innerText",IF(J1237="Y",$T$7,"click")))</f>
        <v>click</v>
      </c>
      <c r="P1237" t="str">
        <f t="shared" ref="P1237:P1300" si="131">IF(OR(O1237="Click",O1237="innerText"),"();","("&amp;""""&amp;K1237&amp;""""&amp;");")</f>
        <v>();</v>
      </c>
      <c r="S1237" s="1" t="str">
        <f t="shared" si="128"/>
        <v/>
      </c>
    </row>
    <row r="1238" spans="14:19">
      <c r="N1238" t="str">
        <f t="shared" si="129"/>
        <v/>
      </c>
      <c r="O1238" s="4" t="str">
        <f t="shared" si="130"/>
        <v>click</v>
      </c>
      <c r="P1238" t="str">
        <f t="shared" si="131"/>
        <v>();</v>
      </c>
      <c r="S1238" s="1" t="str">
        <f t="shared" si="128"/>
        <v/>
      </c>
    </row>
    <row r="1239" spans="14:19">
      <c r="N1239" t="str">
        <f t="shared" si="129"/>
        <v/>
      </c>
      <c r="O1239" s="4" t="str">
        <f t="shared" si="130"/>
        <v>click</v>
      </c>
      <c r="P1239" t="str">
        <f t="shared" si="131"/>
        <v>();</v>
      </c>
      <c r="S1239" s="1" t="str">
        <f t="shared" si="128"/>
        <v/>
      </c>
    </row>
    <row r="1240" spans="14:19">
      <c r="N1240" t="str">
        <f t="shared" si="129"/>
        <v/>
      </c>
      <c r="O1240" s="4" t="str">
        <f t="shared" si="130"/>
        <v>click</v>
      </c>
      <c r="P1240" t="str">
        <f t="shared" si="131"/>
        <v>();</v>
      </c>
      <c r="S1240" s="1" t="str">
        <f t="shared" si="128"/>
        <v/>
      </c>
    </row>
    <row r="1241" spans="14:19">
      <c r="N1241" t="str">
        <f t="shared" si="129"/>
        <v/>
      </c>
      <c r="O1241" s="4" t="str">
        <f t="shared" si="130"/>
        <v>click</v>
      </c>
      <c r="P1241" t="str">
        <f t="shared" si="131"/>
        <v>();</v>
      </c>
      <c r="S1241" s="1" t="str">
        <f t="shared" si="128"/>
        <v/>
      </c>
    </row>
    <row r="1242" spans="14:19">
      <c r="N1242" t="str">
        <f t="shared" si="129"/>
        <v/>
      </c>
      <c r="O1242" s="4" t="str">
        <f t="shared" si="130"/>
        <v>click</v>
      </c>
      <c r="P1242" t="str">
        <f t="shared" si="131"/>
        <v>();</v>
      </c>
      <c r="S1242" s="1" t="str">
        <f t="shared" si="128"/>
        <v/>
      </c>
    </row>
    <row r="1243" spans="14:19">
      <c r="N1243" t="str">
        <f t="shared" si="129"/>
        <v/>
      </c>
      <c r="O1243" s="4" t="str">
        <f t="shared" si="130"/>
        <v>click</v>
      </c>
      <c r="P1243" t="str">
        <f t="shared" si="131"/>
        <v>();</v>
      </c>
      <c r="S1243" s="1" t="str">
        <f t="shared" si="128"/>
        <v/>
      </c>
    </row>
    <row r="1244" spans="14:19">
      <c r="N1244" t="str">
        <f t="shared" si="129"/>
        <v/>
      </c>
      <c r="O1244" s="4" t="str">
        <f t="shared" si="130"/>
        <v>click</v>
      </c>
      <c r="P1244" t="str">
        <f t="shared" si="131"/>
        <v>();</v>
      </c>
      <c r="S1244" s="1" t="str">
        <f t="shared" si="128"/>
        <v/>
      </c>
    </row>
    <row r="1245" spans="14:19">
      <c r="N1245" t="str">
        <f t="shared" si="129"/>
        <v/>
      </c>
      <c r="O1245" s="4" t="str">
        <f t="shared" si="130"/>
        <v>click</v>
      </c>
      <c r="P1245" t="str">
        <f t="shared" si="131"/>
        <v>();</v>
      </c>
      <c r="S1245" s="1" t="str">
        <f t="shared" si="128"/>
        <v/>
      </c>
    </row>
    <row r="1246" spans="14:19">
      <c r="N1246" t="str">
        <f t="shared" si="129"/>
        <v/>
      </c>
      <c r="O1246" s="4" t="str">
        <f t="shared" si="130"/>
        <v>click</v>
      </c>
      <c r="P1246" t="str">
        <f t="shared" si="131"/>
        <v>();</v>
      </c>
      <c r="S1246" s="1" t="str">
        <f t="shared" si="128"/>
        <v/>
      </c>
    </row>
    <row r="1247" spans="14:19">
      <c r="N1247" t="str">
        <f t="shared" si="129"/>
        <v/>
      </c>
      <c r="O1247" s="4" t="str">
        <f t="shared" si="130"/>
        <v>click</v>
      </c>
      <c r="P1247" t="str">
        <f t="shared" si="131"/>
        <v>();</v>
      </c>
      <c r="S1247" s="1" t="str">
        <f t="shared" si="128"/>
        <v/>
      </c>
    </row>
    <row r="1248" spans="14:19">
      <c r="N1248" t="str">
        <f t="shared" si="129"/>
        <v/>
      </c>
      <c r="O1248" s="4" t="str">
        <f t="shared" si="130"/>
        <v>click</v>
      </c>
      <c r="P1248" t="str">
        <f t="shared" si="131"/>
        <v>();</v>
      </c>
      <c r="S1248" s="1" t="str">
        <f t="shared" si="128"/>
        <v/>
      </c>
    </row>
    <row r="1249" spans="14:19">
      <c r="N1249" t="str">
        <f t="shared" si="129"/>
        <v/>
      </c>
      <c r="O1249" s="4" t="str">
        <f t="shared" si="130"/>
        <v>click</v>
      </c>
      <c r="P1249" t="str">
        <f t="shared" si="131"/>
        <v>();</v>
      </c>
      <c r="S1249" s="1" t="str">
        <f t="shared" si="128"/>
        <v/>
      </c>
    </row>
    <row r="1250" spans="14:19">
      <c r="N1250" t="str">
        <f t="shared" si="129"/>
        <v/>
      </c>
      <c r="O1250" s="4" t="str">
        <f t="shared" si="130"/>
        <v>click</v>
      </c>
      <c r="P1250" t="str">
        <f t="shared" si="131"/>
        <v>();</v>
      </c>
      <c r="S1250" s="1" t="str">
        <f t="shared" si="128"/>
        <v/>
      </c>
    </row>
    <row r="1251" spans="14:19">
      <c r="N1251" t="str">
        <f t="shared" si="129"/>
        <v/>
      </c>
      <c r="O1251" s="4" t="str">
        <f t="shared" si="130"/>
        <v>click</v>
      </c>
      <c r="P1251" t="str">
        <f t="shared" si="131"/>
        <v>();</v>
      </c>
      <c r="S1251" s="1" t="str">
        <f t="shared" si="128"/>
        <v/>
      </c>
    </row>
    <row r="1252" spans="14:19">
      <c r="N1252" t="str">
        <f t="shared" si="129"/>
        <v/>
      </c>
      <c r="O1252" s="4" t="str">
        <f t="shared" si="130"/>
        <v>click</v>
      </c>
      <c r="P1252" t="str">
        <f t="shared" si="131"/>
        <v>();</v>
      </c>
      <c r="S1252" s="1" t="str">
        <f t="shared" si="128"/>
        <v/>
      </c>
    </row>
    <row r="1253" spans="14:19">
      <c r="N1253" t="str">
        <f t="shared" si="129"/>
        <v/>
      </c>
      <c r="O1253" s="4" t="str">
        <f t="shared" si="130"/>
        <v>click</v>
      </c>
      <c r="P1253" t="str">
        <f t="shared" si="131"/>
        <v>();</v>
      </c>
      <c r="S1253" s="1" t="str">
        <f t="shared" si="128"/>
        <v/>
      </c>
    </row>
    <row r="1254" spans="14:19">
      <c r="N1254" t="str">
        <f t="shared" si="129"/>
        <v/>
      </c>
      <c r="O1254" s="4" t="str">
        <f t="shared" si="130"/>
        <v>click</v>
      </c>
      <c r="P1254" t="str">
        <f t="shared" si="131"/>
        <v>();</v>
      </c>
      <c r="S1254" s="1" t="str">
        <f t="shared" si="128"/>
        <v/>
      </c>
    </row>
    <row r="1255" spans="14:19">
      <c r="N1255" t="str">
        <f t="shared" si="129"/>
        <v/>
      </c>
      <c r="O1255" s="4" t="str">
        <f t="shared" si="130"/>
        <v>click</v>
      </c>
      <c r="P1255" t="str">
        <f t="shared" si="131"/>
        <v>();</v>
      </c>
      <c r="S1255" s="1" t="str">
        <f t="shared" si="128"/>
        <v/>
      </c>
    </row>
    <row r="1256" spans="14:19">
      <c r="N1256" t="str">
        <f t="shared" si="129"/>
        <v/>
      </c>
      <c r="O1256" s="4" t="str">
        <f t="shared" si="130"/>
        <v>click</v>
      </c>
      <c r="P1256" t="str">
        <f t="shared" si="131"/>
        <v>();</v>
      </c>
      <c r="S1256" s="1" t="str">
        <f t="shared" si="128"/>
        <v/>
      </c>
    </row>
    <row r="1257" spans="14:19">
      <c r="N1257" t="str">
        <f t="shared" si="129"/>
        <v/>
      </c>
      <c r="O1257" s="4" t="str">
        <f t="shared" si="130"/>
        <v>click</v>
      </c>
      <c r="P1257" t="str">
        <f t="shared" si="131"/>
        <v>();</v>
      </c>
      <c r="S1257" s="1" t="str">
        <f t="shared" si="128"/>
        <v/>
      </c>
    </row>
    <row r="1258" spans="14:19">
      <c r="N1258" t="str">
        <f t="shared" si="129"/>
        <v/>
      </c>
      <c r="O1258" s="4" t="str">
        <f t="shared" si="130"/>
        <v>click</v>
      </c>
      <c r="P1258" t="str">
        <f t="shared" si="131"/>
        <v>();</v>
      </c>
      <c r="S1258" s="1" t="str">
        <f t="shared" si="128"/>
        <v/>
      </c>
    </row>
    <row r="1259" spans="14:19">
      <c r="N1259" t="str">
        <f t="shared" si="129"/>
        <v/>
      </c>
      <c r="O1259" s="4" t="str">
        <f t="shared" si="130"/>
        <v>click</v>
      </c>
      <c r="P1259" t="str">
        <f t="shared" si="131"/>
        <v>();</v>
      </c>
      <c r="S1259" s="1" t="str">
        <f t="shared" si="128"/>
        <v/>
      </c>
    </row>
    <row r="1260" spans="14:19">
      <c r="N1260" t="str">
        <f t="shared" si="129"/>
        <v/>
      </c>
      <c r="O1260" s="4" t="str">
        <f t="shared" si="130"/>
        <v>click</v>
      </c>
      <c r="P1260" t="str">
        <f t="shared" si="131"/>
        <v>();</v>
      </c>
      <c r="S1260" s="1" t="str">
        <f t="shared" si="128"/>
        <v/>
      </c>
    </row>
    <row r="1261" spans="14:19">
      <c r="N1261" t="str">
        <f t="shared" si="129"/>
        <v/>
      </c>
      <c r="O1261" s="4" t="str">
        <f t="shared" si="130"/>
        <v>click</v>
      </c>
      <c r="P1261" t="str">
        <f t="shared" si="131"/>
        <v>();</v>
      </c>
      <c r="S1261" s="1" t="str">
        <f t="shared" si="128"/>
        <v/>
      </c>
    </row>
    <row r="1262" spans="14:19">
      <c r="N1262" t="str">
        <f t="shared" si="129"/>
        <v/>
      </c>
      <c r="O1262" s="4" t="str">
        <f t="shared" si="130"/>
        <v>click</v>
      </c>
      <c r="P1262" t="str">
        <f t="shared" si="131"/>
        <v>();</v>
      </c>
      <c r="S1262" s="1" t="str">
        <f t="shared" si="128"/>
        <v/>
      </c>
    </row>
    <row r="1263" spans="14:19">
      <c r="N1263" t="str">
        <f t="shared" si="129"/>
        <v/>
      </c>
      <c r="O1263" s="4" t="str">
        <f t="shared" si="130"/>
        <v>click</v>
      </c>
      <c r="P1263" t="str">
        <f t="shared" si="131"/>
        <v>();</v>
      </c>
      <c r="S1263" s="1" t="str">
        <f t="shared" si="128"/>
        <v/>
      </c>
    </row>
    <row r="1264" spans="14:19">
      <c r="N1264" t="str">
        <f t="shared" si="129"/>
        <v/>
      </c>
      <c r="O1264" s="4" t="str">
        <f t="shared" si="130"/>
        <v>click</v>
      </c>
      <c r="P1264" t="str">
        <f t="shared" si="131"/>
        <v>();</v>
      </c>
      <c r="S1264" s="1" t="str">
        <f t="shared" si="128"/>
        <v/>
      </c>
    </row>
    <row r="1265" spans="14:19">
      <c r="N1265" t="str">
        <f t="shared" si="129"/>
        <v/>
      </c>
      <c r="O1265" s="4" t="str">
        <f t="shared" si="130"/>
        <v>click</v>
      </c>
      <c r="P1265" t="str">
        <f t="shared" si="131"/>
        <v>();</v>
      </c>
      <c r="S1265" s="1" t="str">
        <f t="shared" si="128"/>
        <v/>
      </c>
    </row>
    <row r="1266" spans="14:19">
      <c r="N1266" t="str">
        <f t="shared" si="129"/>
        <v/>
      </c>
      <c r="O1266" s="4" t="str">
        <f t="shared" si="130"/>
        <v>click</v>
      </c>
      <c r="P1266" t="str">
        <f t="shared" si="131"/>
        <v>();</v>
      </c>
      <c r="S1266" s="1" t="str">
        <f t="shared" si="128"/>
        <v/>
      </c>
    </row>
    <row r="1267" spans="14:19">
      <c r="N1267" t="str">
        <f t="shared" si="129"/>
        <v/>
      </c>
      <c r="O1267" s="4" t="str">
        <f t="shared" si="130"/>
        <v>click</v>
      </c>
      <c r="P1267" t="str">
        <f t="shared" si="131"/>
        <v>();</v>
      </c>
      <c r="S1267" s="1" t="str">
        <f t="shared" si="128"/>
        <v/>
      </c>
    </row>
    <row r="1268" spans="14:19">
      <c r="N1268" t="str">
        <f t="shared" si="129"/>
        <v/>
      </c>
      <c r="O1268" s="4" t="str">
        <f t="shared" si="130"/>
        <v>click</v>
      </c>
      <c r="P1268" t="str">
        <f t="shared" si="131"/>
        <v>();</v>
      </c>
      <c r="S1268" s="1" t="str">
        <f t="shared" si="128"/>
        <v/>
      </c>
    </row>
    <row r="1269" spans="14:19">
      <c r="N1269" t="str">
        <f t="shared" si="129"/>
        <v/>
      </c>
      <c r="O1269" s="4" t="str">
        <f t="shared" si="130"/>
        <v>click</v>
      </c>
      <c r="P1269" t="str">
        <f t="shared" si="131"/>
        <v>();</v>
      </c>
      <c r="S1269" s="1" t="str">
        <f t="shared" si="128"/>
        <v/>
      </c>
    </row>
    <row r="1270" spans="14:19">
      <c r="N1270" t="str">
        <f t="shared" si="129"/>
        <v/>
      </c>
      <c r="O1270" s="4" t="str">
        <f t="shared" si="130"/>
        <v>click</v>
      </c>
      <c r="P1270" t="str">
        <f t="shared" si="131"/>
        <v>();</v>
      </c>
      <c r="S1270" s="1" t="str">
        <f t="shared" si="128"/>
        <v/>
      </c>
    </row>
    <row r="1271" spans="14:19">
      <c r="N1271" t="str">
        <f t="shared" si="129"/>
        <v/>
      </c>
      <c r="O1271" s="4" t="str">
        <f t="shared" si="130"/>
        <v>click</v>
      </c>
      <c r="P1271" t="str">
        <f t="shared" si="131"/>
        <v>();</v>
      </c>
      <c r="S1271" s="1" t="str">
        <f t="shared" si="128"/>
        <v/>
      </c>
    </row>
    <row r="1272" spans="14:19">
      <c r="N1272" t="str">
        <f t="shared" si="129"/>
        <v/>
      </c>
      <c r="O1272" s="4" t="str">
        <f t="shared" si="130"/>
        <v>click</v>
      </c>
      <c r="P1272" t="str">
        <f t="shared" si="131"/>
        <v>();</v>
      </c>
      <c r="S1272" s="1" t="str">
        <f t="shared" si="128"/>
        <v/>
      </c>
    </row>
    <row r="1273" spans="14:19">
      <c r="N1273" t="str">
        <f t="shared" si="129"/>
        <v/>
      </c>
      <c r="O1273" s="4" t="str">
        <f t="shared" si="130"/>
        <v>click</v>
      </c>
      <c r="P1273" t="str">
        <f t="shared" si="131"/>
        <v>();</v>
      </c>
      <c r="S1273" s="1" t="str">
        <f t="shared" si="128"/>
        <v/>
      </c>
    </row>
    <row r="1274" spans="14:19">
      <c r="N1274" t="str">
        <f t="shared" si="129"/>
        <v/>
      </c>
      <c r="O1274" s="4" t="str">
        <f t="shared" si="130"/>
        <v>click</v>
      </c>
      <c r="P1274" t="str">
        <f t="shared" si="131"/>
        <v>();</v>
      </c>
      <c r="S1274" s="1" t="str">
        <f t="shared" si="128"/>
        <v/>
      </c>
    </row>
    <row r="1275" spans="14:19">
      <c r="N1275" t="str">
        <f t="shared" si="129"/>
        <v/>
      </c>
      <c r="O1275" s="4" t="str">
        <f t="shared" si="130"/>
        <v>click</v>
      </c>
      <c r="P1275" t="str">
        <f t="shared" si="131"/>
        <v>();</v>
      </c>
      <c r="S1275" s="1" t="str">
        <f t="shared" si="128"/>
        <v/>
      </c>
    </row>
    <row r="1276" spans="14:19">
      <c r="N1276" t="str">
        <f t="shared" si="129"/>
        <v/>
      </c>
      <c r="O1276" s="4" t="str">
        <f t="shared" si="130"/>
        <v>click</v>
      </c>
      <c r="P1276" t="str">
        <f t="shared" si="131"/>
        <v>();</v>
      </c>
      <c r="S1276" s="1" t="str">
        <f t="shared" si="128"/>
        <v/>
      </c>
    </row>
    <row r="1277" spans="14:19">
      <c r="N1277" t="str">
        <f t="shared" si="129"/>
        <v/>
      </c>
      <c r="O1277" s="4" t="str">
        <f t="shared" si="130"/>
        <v>click</v>
      </c>
      <c r="P1277" t="str">
        <f t="shared" si="131"/>
        <v>();</v>
      </c>
      <c r="S1277" s="1" t="str">
        <f t="shared" si="128"/>
        <v/>
      </c>
    </row>
    <row r="1278" spans="14:19">
      <c r="N1278" t="str">
        <f t="shared" si="129"/>
        <v/>
      </c>
      <c r="O1278" s="4" t="str">
        <f t="shared" si="130"/>
        <v>click</v>
      </c>
      <c r="P1278" t="str">
        <f t="shared" si="131"/>
        <v>();</v>
      </c>
      <c r="S1278" s="1" t="str">
        <f t="shared" si="128"/>
        <v/>
      </c>
    </row>
    <row r="1279" spans="14:19">
      <c r="N1279" t="str">
        <f t="shared" si="129"/>
        <v/>
      </c>
      <c r="O1279" s="4" t="str">
        <f t="shared" si="130"/>
        <v>click</v>
      </c>
      <c r="P1279" t="str">
        <f t="shared" si="131"/>
        <v>();</v>
      </c>
      <c r="S1279" s="1" t="str">
        <f t="shared" si="128"/>
        <v/>
      </c>
    </row>
    <row r="1280" spans="14:19">
      <c r="N1280" t="str">
        <f t="shared" si="129"/>
        <v/>
      </c>
      <c r="O1280" s="4" t="str">
        <f t="shared" si="130"/>
        <v>click</v>
      </c>
      <c r="P1280" t="str">
        <f t="shared" si="131"/>
        <v>();</v>
      </c>
      <c r="S1280" s="1" t="str">
        <f t="shared" si="128"/>
        <v/>
      </c>
    </row>
    <row r="1281" spans="14:19">
      <c r="N1281" t="str">
        <f t="shared" si="129"/>
        <v/>
      </c>
      <c r="O1281" s="4" t="str">
        <f t="shared" si="130"/>
        <v>click</v>
      </c>
      <c r="P1281" t="str">
        <f t="shared" si="131"/>
        <v>();</v>
      </c>
      <c r="S1281" s="1" t="str">
        <f t="shared" si="128"/>
        <v/>
      </c>
    </row>
    <row r="1282" spans="14:19">
      <c r="N1282" t="str">
        <f t="shared" si="129"/>
        <v/>
      </c>
      <c r="O1282" s="4" t="str">
        <f t="shared" si="130"/>
        <v>click</v>
      </c>
      <c r="P1282" t="str">
        <f t="shared" si="131"/>
        <v>();</v>
      </c>
      <c r="S1282" s="1" t="str">
        <f t="shared" si="128"/>
        <v/>
      </c>
    </row>
    <row r="1283" spans="14:19">
      <c r="N1283" t="str">
        <f t="shared" si="129"/>
        <v/>
      </c>
      <c r="O1283" s="4" t="str">
        <f t="shared" si="130"/>
        <v>click</v>
      </c>
      <c r="P1283" t="str">
        <f t="shared" si="131"/>
        <v>();</v>
      </c>
      <c r="S1283" s="1" t="str">
        <f t="shared" si="128"/>
        <v/>
      </c>
    </row>
    <row r="1284" spans="14:19">
      <c r="N1284" t="str">
        <f t="shared" si="129"/>
        <v/>
      </c>
      <c r="O1284" s="4" t="str">
        <f t="shared" si="130"/>
        <v>click</v>
      </c>
      <c r="P1284" t="str">
        <f t="shared" si="131"/>
        <v>();</v>
      </c>
      <c r="S1284" s="1" t="str">
        <f t="shared" si="128"/>
        <v/>
      </c>
    </row>
    <row r="1285" spans="14:19">
      <c r="N1285" t="str">
        <f t="shared" si="129"/>
        <v/>
      </c>
      <c r="O1285" s="4" t="str">
        <f t="shared" si="130"/>
        <v>click</v>
      </c>
      <c r="P1285" t="str">
        <f t="shared" si="131"/>
        <v>();</v>
      </c>
      <c r="S1285" s="1" t="str">
        <f t="shared" si="128"/>
        <v/>
      </c>
    </row>
    <row r="1286" spans="14:19">
      <c r="N1286" t="str">
        <f t="shared" si="129"/>
        <v/>
      </c>
      <c r="O1286" s="4" t="str">
        <f t="shared" si="130"/>
        <v>click</v>
      </c>
      <c r="P1286" t="str">
        <f t="shared" si="131"/>
        <v>();</v>
      </c>
      <c r="S1286" s="1" t="str">
        <f t="shared" si="128"/>
        <v/>
      </c>
    </row>
    <row r="1287" spans="14:19">
      <c r="N1287" t="str">
        <f t="shared" si="129"/>
        <v/>
      </c>
      <c r="O1287" s="4" t="str">
        <f t="shared" si="130"/>
        <v>click</v>
      </c>
      <c r="P1287" t="str">
        <f t="shared" si="131"/>
        <v>();</v>
      </c>
      <c r="S1287" s="1" t="str">
        <f t="shared" si="128"/>
        <v/>
      </c>
    </row>
    <row r="1288" spans="14:19">
      <c r="N1288" t="str">
        <f t="shared" si="129"/>
        <v/>
      </c>
      <c r="O1288" s="4" t="str">
        <f t="shared" si="130"/>
        <v>click</v>
      </c>
      <c r="P1288" t="str">
        <f t="shared" si="131"/>
        <v>();</v>
      </c>
      <c r="S1288" s="1" t="str">
        <f t="shared" si="128"/>
        <v/>
      </c>
    </row>
    <row r="1289" spans="14:19">
      <c r="N1289" t="str">
        <f t="shared" si="129"/>
        <v/>
      </c>
      <c r="O1289" s="4" t="str">
        <f t="shared" si="130"/>
        <v>click</v>
      </c>
      <c r="P1289" t="str">
        <f t="shared" si="131"/>
        <v>();</v>
      </c>
      <c r="S1289" s="1" t="str">
        <f t="shared" si="128"/>
        <v/>
      </c>
    </row>
    <row r="1290" spans="14:19">
      <c r="N1290" t="str">
        <f t="shared" si="129"/>
        <v/>
      </c>
      <c r="O1290" s="4" t="str">
        <f t="shared" si="130"/>
        <v>click</v>
      </c>
      <c r="P1290" t="str">
        <f t="shared" si="131"/>
        <v>();</v>
      </c>
      <c r="S1290" s="1" t="str">
        <f t="shared" si="128"/>
        <v/>
      </c>
    </row>
    <row r="1291" spans="14:19">
      <c r="N1291" t="str">
        <f t="shared" si="129"/>
        <v/>
      </c>
      <c r="O1291" s="4" t="str">
        <f t="shared" si="130"/>
        <v>click</v>
      </c>
      <c r="P1291" t="str">
        <f t="shared" si="131"/>
        <v>();</v>
      </c>
      <c r="S1291" s="1" t="str">
        <f t="shared" ref="S1291:S1354" si="132">IF(C1291="Y",IF(D1291&lt;&gt;"mat-select",IF(D1291="End","",IF(O1291="innerText",I1291&amp;"="&amp;IF(C1291="Y",IF(J1291&lt;&gt;"Y",$S$8&amp;$R$9&amp;"."&amp;E1291&amp;")."&amp;IF(OR(O1291="click",O1291="innerText"),O1291&amp;"();",O1291&amp;"("&amp;$Q$8&amp;"."&amp;E1291&amp;");"),$S$7&amp;$R$9&amp;"."&amp;SUBSTITUTE(E1291," ","")&amp;")."&amp;IF(O1291="click",O1291&amp;"();",O1291&amp;"("&amp;"'"&amp;K1291&amp;"'"&amp;");")),""),IF(C1291="Y",IF(J1291&lt;&gt;"Y",$S$8&amp;$R$9&amp;"."&amp;SUBSTITUTE(E1291," ","")&amp;")."&amp;IF(OR(O1291="click",O1291="innerText"),O1291&amp;"();",O1291&amp;"("&amp;$Q$8&amp;"."&amp;SUBSTITUTE(E1291," ","")&amp;");"),$S$7&amp;$R$9&amp;"."&amp;SUBSTITUTE(E1291," ","")&amp;")."&amp;IF(O1291="click",O1291&amp;"();",O1291&amp;"("&amp;"'"&amp;K1291&amp;"'"&amp;");")),""))),"let form"&amp;Z1291&amp;": String;"&amp;"for (let i = 1; i &lt; 30; i++) {"&amp;$S$8&amp;$R$9&amp;"."&amp;SUBSTITUTE(E1291," ","")&amp;").click();"&amp;$CE$4&amp; "form"&amp;Z1291&amp;"="&amp; $S$8&amp;$R$9&amp;"."&amp;SUBSTITUTE(E1291," ","")&amp;").innerText();" &amp;"if ("&amp;"form"&amp;Z1291&amp;"=="&amp; "Data[index]."&amp;SUBSTITUTE(E1291," ","") &amp;"){"&amp;$CE$7),"")</f>
        <v/>
      </c>
    </row>
    <row r="1292" spans="14:19">
      <c r="N1292" t="str">
        <f t="shared" si="129"/>
        <v/>
      </c>
      <c r="O1292" s="4" t="str">
        <f t="shared" si="130"/>
        <v>click</v>
      </c>
      <c r="P1292" t="str">
        <f t="shared" si="131"/>
        <v>();</v>
      </c>
      <c r="S1292" s="1" t="str">
        <f t="shared" si="132"/>
        <v/>
      </c>
    </row>
    <row r="1293" spans="14:19">
      <c r="N1293" t="str">
        <f t="shared" si="129"/>
        <v/>
      </c>
      <c r="O1293" s="4" t="str">
        <f t="shared" si="130"/>
        <v>click</v>
      </c>
      <c r="P1293" t="str">
        <f t="shared" si="131"/>
        <v>();</v>
      </c>
      <c r="S1293" s="1" t="str">
        <f t="shared" si="132"/>
        <v/>
      </c>
    </row>
    <row r="1294" spans="14:19">
      <c r="N1294" t="str">
        <f t="shared" si="129"/>
        <v/>
      </c>
      <c r="O1294" s="4" t="str">
        <f t="shared" si="130"/>
        <v>click</v>
      </c>
      <c r="P1294" t="str">
        <f t="shared" si="131"/>
        <v>();</v>
      </c>
      <c r="S1294" s="1" t="str">
        <f t="shared" si="132"/>
        <v/>
      </c>
    </row>
    <row r="1295" spans="14:19">
      <c r="N1295" t="str">
        <f t="shared" si="129"/>
        <v/>
      </c>
      <c r="O1295" s="4" t="str">
        <f t="shared" si="130"/>
        <v>click</v>
      </c>
      <c r="P1295" t="str">
        <f t="shared" si="131"/>
        <v>();</v>
      </c>
      <c r="S1295" s="1" t="str">
        <f t="shared" si="132"/>
        <v/>
      </c>
    </row>
    <row r="1296" spans="14:19">
      <c r="N1296" t="str">
        <f t="shared" si="129"/>
        <v/>
      </c>
      <c r="O1296" s="4" t="str">
        <f t="shared" si="130"/>
        <v>click</v>
      </c>
      <c r="P1296" t="str">
        <f t="shared" si="131"/>
        <v>();</v>
      </c>
      <c r="S1296" s="1" t="str">
        <f t="shared" si="132"/>
        <v/>
      </c>
    </row>
    <row r="1297" spans="14:19">
      <c r="N1297" t="str">
        <f t="shared" si="129"/>
        <v/>
      </c>
      <c r="O1297" s="4" t="str">
        <f t="shared" si="130"/>
        <v>click</v>
      </c>
      <c r="P1297" t="str">
        <f t="shared" si="131"/>
        <v>();</v>
      </c>
      <c r="S1297" s="1" t="str">
        <f t="shared" si="132"/>
        <v/>
      </c>
    </row>
    <row r="1298" spans="14:19">
      <c r="N1298" t="str">
        <f t="shared" si="129"/>
        <v/>
      </c>
      <c r="O1298" s="4" t="str">
        <f t="shared" si="130"/>
        <v>click</v>
      </c>
      <c r="P1298" t="str">
        <f t="shared" si="131"/>
        <v>();</v>
      </c>
      <c r="S1298" s="1" t="str">
        <f t="shared" si="132"/>
        <v/>
      </c>
    </row>
    <row r="1299" spans="14:19">
      <c r="N1299" t="str">
        <f t="shared" si="129"/>
        <v/>
      </c>
      <c r="O1299" s="4" t="str">
        <f t="shared" si="130"/>
        <v>click</v>
      </c>
      <c r="P1299" t="str">
        <f t="shared" si="131"/>
        <v>();</v>
      </c>
      <c r="S1299" s="1" t="str">
        <f t="shared" si="132"/>
        <v/>
      </c>
    </row>
    <row r="1300" spans="14:19">
      <c r="N1300" t="str">
        <f t="shared" si="129"/>
        <v/>
      </c>
      <c r="O1300" s="4" t="str">
        <f t="shared" si="130"/>
        <v>click</v>
      </c>
      <c r="P1300" t="str">
        <f t="shared" si="131"/>
        <v>();</v>
      </c>
      <c r="S1300" s="1" t="str">
        <f t="shared" si="132"/>
        <v/>
      </c>
    </row>
    <row r="1301" spans="14:19">
      <c r="N1301" t="str">
        <f t="shared" ref="N1301:N1364" si="133">IF(A1301="Y",""""&amp;C1301&amp;""""&amp;": "&amp;M1301&amp;",","")</f>
        <v/>
      </c>
      <c r="O1301" s="4" t="str">
        <f t="shared" ref="O1301:O1364" si="134">IF(D1301="input","fill",IF(I1301&lt;&gt;"","innerText",IF(J1301="Y",$T$7,"click")))</f>
        <v>click</v>
      </c>
      <c r="P1301" t="str">
        <f t="shared" ref="P1301:P1364" si="135">IF(OR(O1301="Click",O1301="innerText"),"();","("&amp;""""&amp;K1301&amp;""""&amp;");")</f>
        <v>();</v>
      </c>
      <c r="S1301" s="1" t="str">
        <f t="shared" si="132"/>
        <v/>
      </c>
    </row>
    <row r="1302" spans="14:19">
      <c r="N1302" t="str">
        <f t="shared" si="133"/>
        <v/>
      </c>
      <c r="O1302" s="4" t="str">
        <f t="shared" si="134"/>
        <v>click</v>
      </c>
      <c r="P1302" t="str">
        <f t="shared" si="135"/>
        <v>();</v>
      </c>
      <c r="S1302" s="1" t="str">
        <f t="shared" si="132"/>
        <v/>
      </c>
    </row>
    <row r="1303" spans="14:19">
      <c r="N1303" t="str">
        <f t="shared" si="133"/>
        <v/>
      </c>
      <c r="O1303" s="4" t="str">
        <f t="shared" si="134"/>
        <v>click</v>
      </c>
      <c r="P1303" t="str">
        <f t="shared" si="135"/>
        <v>();</v>
      </c>
      <c r="S1303" s="1" t="str">
        <f t="shared" si="132"/>
        <v/>
      </c>
    </row>
    <row r="1304" spans="14:19">
      <c r="N1304" t="str">
        <f t="shared" si="133"/>
        <v/>
      </c>
      <c r="O1304" s="4" t="str">
        <f t="shared" si="134"/>
        <v>click</v>
      </c>
      <c r="P1304" t="str">
        <f t="shared" si="135"/>
        <v>();</v>
      </c>
      <c r="S1304" s="1" t="str">
        <f t="shared" si="132"/>
        <v/>
      </c>
    </row>
    <row r="1305" spans="14:19">
      <c r="N1305" t="str">
        <f t="shared" si="133"/>
        <v/>
      </c>
      <c r="O1305" s="4" t="str">
        <f t="shared" si="134"/>
        <v>click</v>
      </c>
      <c r="P1305" t="str">
        <f t="shared" si="135"/>
        <v>();</v>
      </c>
      <c r="S1305" s="1" t="str">
        <f t="shared" si="132"/>
        <v/>
      </c>
    </row>
    <row r="1306" spans="14:19">
      <c r="N1306" t="str">
        <f t="shared" si="133"/>
        <v/>
      </c>
      <c r="O1306" s="4" t="str">
        <f t="shared" si="134"/>
        <v>click</v>
      </c>
      <c r="P1306" t="str">
        <f t="shared" si="135"/>
        <v>();</v>
      </c>
      <c r="S1306" s="1" t="str">
        <f t="shared" si="132"/>
        <v/>
      </c>
    </row>
    <row r="1307" spans="14:19">
      <c r="N1307" t="str">
        <f t="shared" si="133"/>
        <v/>
      </c>
      <c r="O1307" s="4" t="str">
        <f t="shared" si="134"/>
        <v>click</v>
      </c>
      <c r="P1307" t="str">
        <f t="shared" si="135"/>
        <v>();</v>
      </c>
      <c r="S1307" s="1" t="str">
        <f t="shared" si="132"/>
        <v/>
      </c>
    </row>
    <row r="1308" spans="14:19">
      <c r="N1308" t="str">
        <f t="shared" si="133"/>
        <v/>
      </c>
      <c r="O1308" s="4" t="str">
        <f t="shared" si="134"/>
        <v>click</v>
      </c>
      <c r="P1308" t="str">
        <f t="shared" si="135"/>
        <v>();</v>
      </c>
      <c r="S1308" s="1" t="str">
        <f t="shared" si="132"/>
        <v/>
      </c>
    </row>
    <row r="1309" spans="14:19">
      <c r="N1309" t="str">
        <f t="shared" si="133"/>
        <v/>
      </c>
      <c r="O1309" s="4" t="str">
        <f t="shared" si="134"/>
        <v>click</v>
      </c>
      <c r="P1309" t="str">
        <f t="shared" si="135"/>
        <v>();</v>
      </c>
      <c r="S1309" s="1" t="str">
        <f t="shared" si="132"/>
        <v/>
      </c>
    </row>
    <row r="1310" spans="14:19">
      <c r="N1310" t="str">
        <f t="shared" si="133"/>
        <v/>
      </c>
      <c r="O1310" s="4" t="str">
        <f t="shared" si="134"/>
        <v>click</v>
      </c>
      <c r="P1310" t="str">
        <f t="shared" si="135"/>
        <v>();</v>
      </c>
      <c r="S1310" s="1" t="str">
        <f t="shared" si="132"/>
        <v/>
      </c>
    </row>
    <row r="1311" spans="14:19">
      <c r="N1311" t="str">
        <f t="shared" si="133"/>
        <v/>
      </c>
      <c r="O1311" s="4" t="str">
        <f t="shared" si="134"/>
        <v>click</v>
      </c>
      <c r="P1311" t="str">
        <f t="shared" si="135"/>
        <v>();</v>
      </c>
      <c r="S1311" s="1" t="str">
        <f t="shared" si="132"/>
        <v/>
      </c>
    </row>
    <row r="1312" spans="14:19">
      <c r="N1312" t="str">
        <f t="shared" si="133"/>
        <v/>
      </c>
      <c r="O1312" s="4" t="str">
        <f t="shared" si="134"/>
        <v>click</v>
      </c>
      <c r="P1312" t="str">
        <f t="shared" si="135"/>
        <v>();</v>
      </c>
      <c r="S1312" s="1" t="str">
        <f t="shared" si="132"/>
        <v/>
      </c>
    </row>
    <row r="1313" spans="14:19">
      <c r="N1313" t="str">
        <f t="shared" si="133"/>
        <v/>
      </c>
      <c r="O1313" s="4" t="str">
        <f t="shared" si="134"/>
        <v>click</v>
      </c>
      <c r="P1313" t="str">
        <f t="shared" si="135"/>
        <v>();</v>
      </c>
      <c r="S1313" s="1" t="str">
        <f t="shared" si="132"/>
        <v/>
      </c>
    </row>
    <row r="1314" spans="14:19">
      <c r="N1314" t="str">
        <f t="shared" si="133"/>
        <v/>
      </c>
      <c r="O1314" s="4" t="str">
        <f t="shared" si="134"/>
        <v>click</v>
      </c>
      <c r="P1314" t="str">
        <f t="shared" si="135"/>
        <v>();</v>
      </c>
      <c r="S1314" s="1" t="str">
        <f t="shared" si="132"/>
        <v/>
      </c>
    </row>
    <row r="1315" spans="14:19">
      <c r="N1315" t="str">
        <f t="shared" si="133"/>
        <v/>
      </c>
      <c r="O1315" s="4" t="str">
        <f t="shared" si="134"/>
        <v>click</v>
      </c>
      <c r="P1315" t="str">
        <f t="shared" si="135"/>
        <v>();</v>
      </c>
      <c r="S1315" s="1" t="str">
        <f t="shared" si="132"/>
        <v/>
      </c>
    </row>
    <row r="1316" spans="14:19">
      <c r="N1316" t="str">
        <f t="shared" si="133"/>
        <v/>
      </c>
      <c r="O1316" s="4" t="str">
        <f t="shared" si="134"/>
        <v>click</v>
      </c>
      <c r="P1316" t="str">
        <f t="shared" si="135"/>
        <v>();</v>
      </c>
      <c r="S1316" s="1" t="str">
        <f t="shared" si="132"/>
        <v/>
      </c>
    </row>
    <row r="1317" spans="14:19">
      <c r="N1317" t="str">
        <f t="shared" si="133"/>
        <v/>
      </c>
      <c r="O1317" s="4" t="str">
        <f t="shared" si="134"/>
        <v>click</v>
      </c>
      <c r="P1317" t="str">
        <f t="shared" si="135"/>
        <v>();</v>
      </c>
      <c r="S1317" s="1" t="str">
        <f t="shared" si="132"/>
        <v/>
      </c>
    </row>
    <row r="1318" spans="14:19">
      <c r="N1318" t="str">
        <f t="shared" si="133"/>
        <v/>
      </c>
      <c r="O1318" s="4" t="str">
        <f t="shared" si="134"/>
        <v>click</v>
      </c>
      <c r="P1318" t="str">
        <f t="shared" si="135"/>
        <v>();</v>
      </c>
      <c r="S1318" s="1" t="str">
        <f t="shared" si="132"/>
        <v/>
      </c>
    </row>
    <row r="1319" spans="14:19">
      <c r="N1319" t="str">
        <f t="shared" si="133"/>
        <v/>
      </c>
      <c r="O1319" s="4" t="str">
        <f t="shared" si="134"/>
        <v>click</v>
      </c>
      <c r="P1319" t="str">
        <f t="shared" si="135"/>
        <v>();</v>
      </c>
      <c r="S1319" s="1" t="str">
        <f t="shared" si="132"/>
        <v/>
      </c>
    </row>
    <row r="1320" spans="14:19">
      <c r="N1320" t="str">
        <f t="shared" si="133"/>
        <v/>
      </c>
      <c r="O1320" s="4" t="str">
        <f t="shared" si="134"/>
        <v>click</v>
      </c>
      <c r="P1320" t="str">
        <f t="shared" si="135"/>
        <v>();</v>
      </c>
      <c r="S1320" s="1" t="str">
        <f t="shared" si="132"/>
        <v/>
      </c>
    </row>
    <row r="1321" spans="14:19">
      <c r="N1321" t="str">
        <f t="shared" si="133"/>
        <v/>
      </c>
      <c r="O1321" s="4" t="str">
        <f t="shared" si="134"/>
        <v>click</v>
      </c>
      <c r="P1321" t="str">
        <f t="shared" si="135"/>
        <v>();</v>
      </c>
      <c r="S1321" s="1" t="str">
        <f t="shared" si="132"/>
        <v/>
      </c>
    </row>
    <row r="1322" spans="14:19">
      <c r="N1322" t="str">
        <f t="shared" si="133"/>
        <v/>
      </c>
      <c r="O1322" s="4" t="str">
        <f t="shared" si="134"/>
        <v>click</v>
      </c>
      <c r="P1322" t="str">
        <f t="shared" si="135"/>
        <v>();</v>
      </c>
      <c r="S1322" s="1" t="str">
        <f t="shared" si="132"/>
        <v/>
      </c>
    </row>
    <row r="1323" spans="14:19">
      <c r="N1323" t="str">
        <f t="shared" si="133"/>
        <v/>
      </c>
      <c r="O1323" s="4" t="str">
        <f t="shared" si="134"/>
        <v>click</v>
      </c>
      <c r="P1323" t="str">
        <f t="shared" si="135"/>
        <v>();</v>
      </c>
      <c r="S1323" s="1" t="str">
        <f t="shared" si="132"/>
        <v/>
      </c>
    </row>
    <row r="1324" spans="14:19">
      <c r="N1324" t="str">
        <f t="shared" si="133"/>
        <v/>
      </c>
      <c r="O1324" s="4" t="str">
        <f t="shared" si="134"/>
        <v>click</v>
      </c>
      <c r="P1324" t="str">
        <f t="shared" si="135"/>
        <v>();</v>
      </c>
      <c r="S1324" s="1" t="str">
        <f t="shared" si="132"/>
        <v/>
      </c>
    </row>
    <row r="1325" spans="14:19">
      <c r="N1325" t="str">
        <f t="shared" si="133"/>
        <v/>
      </c>
      <c r="O1325" s="4" t="str">
        <f t="shared" si="134"/>
        <v>click</v>
      </c>
      <c r="P1325" t="str">
        <f t="shared" si="135"/>
        <v>();</v>
      </c>
      <c r="S1325" s="1" t="str">
        <f t="shared" si="132"/>
        <v/>
      </c>
    </row>
    <row r="1326" spans="14:19">
      <c r="N1326" t="str">
        <f t="shared" si="133"/>
        <v/>
      </c>
      <c r="O1326" s="4" t="str">
        <f t="shared" si="134"/>
        <v>click</v>
      </c>
      <c r="P1326" t="str">
        <f t="shared" si="135"/>
        <v>();</v>
      </c>
      <c r="S1326" s="1" t="str">
        <f t="shared" si="132"/>
        <v/>
      </c>
    </row>
    <row r="1327" spans="14:19">
      <c r="N1327" t="str">
        <f t="shared" si="133"/>
        <v/>
      </c>
      <c r="O1327" s="4" t="str">
        <f t="shared" si="134"/>
        <v>click</v>
      </c>
      <c r="P1327" t="str">
        <f t="shared" si="135"/>
        <v>();</v>
      </c>
      <c r="S1327" s="1" t="str">
        <f t="shared" si="132"/>
        <v/>
      </c>
    </row>
    <row r="1328" spans="14:19">
      <c r="N1328" t="str">
        <f t="shared" si="133"/>
        <v/>
      </c>
      <c r="O1328" s="4" t="str">
        <f t="shared" si="134"/>
        <v>click</v>
      </c>
      <c r="P1328" t="str">
        <f t="shared" si="135"/>
        <v>();</v>
      </c>
      <c r="S1328" s="1" t="str">
        <f t="shared" si="132"/>
        <v/>
      </c>
    </row>
    <row r="1329" spans="14:19">
      <c r="N1329" t="str">
        <f t="shared" si="133"/>
        <v/>
      </c>
      <c r="O1329" s="4" t="str">
        <f t="shared" si="134"/>
        <v>click</v>
      </c>
      <c r="P1329" t="str">
        <f t="shared" si="135"/>
        <v>();</v>
      </c>
      <c r="S1329" s="1" t="str">
        <f t="shared" si="132"/>
        <v/>
      </c>
    </row>
    <row r="1330" spans="14:19">
      <c r="N1330" t="str">
        <f t="shared" si="133"/>
        <v/>
      </c>
      <c r="O1330" s="4" t="str">
        <f t="shared" si="134"/>
        <v>click</v>
      </c>
      <c r="P1330" t="str">
        <f t="shared" si="135"/>
        <v>();</v>
      </c>
      <c r="S1330" s="1" t="str">
        <f t="shared" si="132"/>
        <v/>
      </c>
    </row>
    <row r="1331" spans="14:19">
      <c r="N1331" t="str">
        <f t="shared" si="133"/>
        <v/>
      </c>
      <c r="O1331" s="4" t="str">
        <f t="shared" si="134"/>
        <v>click</v>
      </c>
      <c r="P1331" t="str">
        <f t="shared" si="135"/>
        <v>();</v>
      </c>
      <c r="S1331" s="1" t="str">
        <f t="shared" si="132"/>
        <v/>
      </c>
    </row>
    <row r="1332" spans="14:19">
      <c r="N1332" t="str">
        <f t="shared" si="133"/>
        <v/>
      </c>
      <c r="O1332" s="4" t="str">
        <f t="shared" si="134"/>
        <v>click</v>
      </c>
      <c r="P1332" t="str">
        <f t="shared" si="135"/>
        <v>();</v>
      </c>
      <c r="S1332" s="1" t="str">
        <f t="shared" si="132"/>
        <v/>
      </c>
    </row>
    <row r="1333" spans="14:19">
      <c r="N1333" t="str">
        <f t="shared" si="133"/>
        <v/>
      </c>
      <c r="O1333" s="4" t="str">
        <f t="shared" si="134"/>
        <v>click</v>
      </c>
      <c r="P1333" t="str">
        <f t="shared" si="135"/>
        <v>();</v>
      </c>
      <c r="S1333" s="1" t="str">
        <f t="shared" si="132"/>
        <v/>
      </c>
    </row>
    <row r="1334" spans="14:19">
      <c r="N1334" t="str">
        <f t="shared" si="133"/>
        <v/>
      </c>
      <c r="O1334" s="4" t="str">
        <f t="shared" si="134"/>
        <v>click</v>
      </c>
      <c r="P1334" t="str">
        <f t="shared" si="135"/>
        <v>();</v>
      </c>
      <c r="S1334" s="1" t="str">
        <f t="shared" si="132"/>
        <v/>
      </c>
    </row>
    <row r="1335" spans="14:19">
      <c r="N1335" t="str">
        <f t="shared" si="133"/>
        <v/>
      </c>
      <c r="O1335" s="4" t="str">
        <f t="shared" si="134"/>
        <v>click</v>
      </c>
      <c r="P1335" t="str">
        <f t="shared" si="135"/>
        <v>();</v>
      </c>
      <c r="S1335" s="1" t="str">
        <f t="shared" si="132"/>
        <v/>
      </c>
    </row>
    <row r="1336" spans="14:19">
      <c r="N1336" t="str">
        <f t="shared" si="133"/>
        <v/>
      </c>
      <c r="O1336" s="4" t="str">
        <f t="shared" si="134"/>
        <v>click</v>
      </c>
      <c r="P1336" t="str">
        <f t="shared" si="135"/>
        <v>();</v>
      </c>
      <c r="S1336" s="1" t="str">
        <f t="shared" si="132"/>
        <v/>
      </c>
    </row>
    <row r="1337" spans="14:19">
      <c r="N1337" t="str">
        <f t="shared" si="133"/>
        <v/>
      </c>
      <c r="O1337" s="4" t="str">
        <f t="shared" si="134"/>
        <v>click</v>
      </c>
      <c r="P1337" t="str">
        <f t="shared" si="135"/>
        <v>();</v>
      </c>
      <c r="S1337" s="1" t="str">
        <f t="shared" si="132"/>
        <v/>
      </c>
    </row>
    <row r="1338" spans="14:19">
      <c r="N1338" t="str">
        <f t="shared" si="133"/>
        <v/>
      </c>
      <c r="O1338" s="4" t="str">
        <f t="shared" si="134"/>
        <v>click</v>
      </c>
      <c r="P1338" t="str">
        <f t="shared" si="135"/>
        <v>();</v>
      </c>
      <c r="S1338" s="1" t="str">
        <f t="shared" si="132"/>
        <v/>
      </c>
    </row>
    <row r="1339" spans="14:19">
      <c r="N1339" t="str">
        <f t="shared" si="133"/>
        <v/>
      </c>
      <c r="O1339" s="4" t="str">
        <f t="shared" si="134"/>
        <v>click</v>
      </c>
      <c r="P1339" t="str">
        <f t="shared" si="135"/>
        <v>();</v>
      </c>
      <c r="S1339" s="1" t="str">
        <f t="shared" si="132"/>
        <v/>
      </c>
    </row>
    <row r="1340" spans="14:19">
      <c r="N1340" t="str">
        <f t="shared" si="133"/>
        <v/>
      </c>
      <c r="O1340" s="4" t="str">
        <f t="shared" si="134"/>
        <v>click</v>
      </c>
      <c r="P1340" t="str">
        <f t="shared" si="135"/>
        <v>();</v>
      </c>
      <c r="S1340" s="1" t="str">
        <f t="shared" si="132"/>
        <v/>
      </c>
    </row>
    <row r="1341" spans="14:19">
      <c r="N1341" t="str">
        <f t="shared" si="133"/>
        <v/>
      </c>
      <c r="O1341" s="4" t="str">
        <f t="shared" si="134"/>
        <v>click</v>
      </c>
      <c r="P1341" t="str">
        <f t="shared" si="135"/>
        <v>();</v>
      </c>
      <c r="S1341" s="1" t="str">
        <f t="shared" si="132"/>
        <v/>
      </c>
    </row>
    <row r="1342" spans="14:19">
      <c r="N1342" t="str">
        <f t="shared" si="133"/>
        <v/>
      </c>
      <c r="O1342" s="4" t="str">
        <f t="shared" si="134"/>
        <v>click</v>
      </c>
      <c r="P1342" t="str">
        <f t="shared" si="135"/>
        <v>();</v>
      </c>
      <c r="S1342" s="1" t="str">
        <f t="shared" si="132"/>
        <v/>
      </c>
    </row>
    <row r="1343" spans="14:19">
      <c r="N1343" t="str">
        <f t="shared" si="133"/>
        <v/>
      </c>
      <c r="O1343" s="4" t="str">
        <f t="shared" si="134"/>
        <v>click</v>
      </c>
      <c r="P1343" t="str">
        <f t="shared" si="135"/>
        <v>();</v>
      </c>
      <c r="S1343" s="1" t="str">
        <f t="shared" si="132"/>
        <v/>
      </c>
    </row>
    <row r="1344" spans="14:19">
      <c r="N1344" t="str">
        <f t="shared" si="133"/>
        <v/>
      </c>
      <c r="O1344" s="4" t="str">
        <f t="shared" si="134"/>
        <v>click</v>
      </c>
      <c r="P1344" t="str">
        <f t="shared" si="135"/>
        <v>();</v>
      </c>
      <c r="S1344" s="1" t="str">
        <f t="shared" si="132"/>
        <v/>
      </c>
    </row>
    <row r="1345" spans="14:19">
      <c r="N1345" t="str">
        <f t="shared" si="133"/>
        <v/>
      </c>
      <c r="O1345" s="4" t="str">
        <f t="shared" si="134"/>
        <v>click</v>
      </c>
      <c r="P1345" t="str">
        <f t="shared" si="135"/>
        <v>();</v>
      </c>
      <c r="S1345" s="1" t="str">
        <f t="shared" si="132"/>
        <v/>
      </c>
    </row>
    <row r="1346" spans="14:19">
      <c r="N1346" t="str">
        <f t="shared" si="133"/>
        <v/>
      </c>
      <c r="O1346" s="4" t="str">
        <f t="shared" si="134"/>
        <v>click</v>
      </c>
      <c r="P1346" t="str">
        <f t="shared" si="135"/>
        <v>();</v>
      </c>
      <c r="S1346" s="1" t="str">
        <f t="shared" si="132"/>
        <v/>
      </c>
    </row>
    <row r="1347" spans="14:19">
      <c r="N1347" t="str">
        <f t="shared" si="133"/>
        <v/>
      </c>
      <c r="O1347" s="4" t="str">
        <f t="shared" si="134"/>
        <v>click</v>
      </c>
      <c r="P1347" t="str">
        <f t="shared" si="135"/>
        <v>();</v>
      </c>
      <c r="S1347" s="1" t="str">
        <f t="shared" si="132"/>
        <v/>
      </c>
    </row>
    <row r="1348" spans="14:19">
      <c r="N1348" t="str">
        <f t="shared" si="133"/>
        <v/>
      </c>
      <c r="O1348" s="4" t="str">
        <f t="shared" si="134"/>
        <v>click</v>
      </c>
      <c r="P1348" t="str">
        <f t="shared" si="135"/>
        <v>();</v>
      </c>
      <c r="S1348" s="1" t="str">
        <f t="shared" si="132"/>
        <v/>
      </c>
    </row>
    <row r="1349" spans="14:19">
      <c r="N1349" t="str">
        <f t="shared" si="133"/>
        <v/>
      </c>
      <c r="O1349" s="4" t="str">
        <f t="shared" si="134"/>
        <v>click</v>
      </c>
      <c r="P1349" t="str">
        <f t="shared" si="135"/>
        <v>();</v>
      </c>
      <c r="S1349" s="1" t="str">
        <f t="shared" si="132"/>
        <v/>
      </c>
    </row>
    <row r="1350" spans="14:19">
      <c r="N1350" t="str">
        <f t="shared" si="133"/>
        <v/>
      </c>
      <c r="O1350" s="4" t="str">
        <f t="shared" si="134"/>
        <v>click</v>
      </c>
      <c r="P1350" t="str">
        <f t="shared" si="135"/>
        <v>();</v>
      </c>
      <c r="S1350" s="1" t="str">
        <f t="shared" si="132"/>
        <v/>
      </c>
    </row>
    <row r="1351" spans="14:19">
      <c r="N1351" t="str">
        <f t="shared" si="133"/>
        <v/>
      </c>
      <c r="O1351" s="4" t="str">
        <f t="shared" si="134"/>
        <v>click</v>
      </c>
      <c r="P1351" t="str">
        <f t="shared" si="135"/>
        <v>();</v>
      </c>
      <c r="S1351" s="1" t="str">
        <f t="shared" si="132"/>
        <v/>
      </c>
    </row>
    <row r="1352" spans="14:19">
      <c r="N1352" t="str">
        <f t="shared" si="133"/>
        <v/>
      </c>
      <c r="O1352" s="4" t="str">
        <f t="shared" si="134"/>
        <v>click</v>
      </c>
      <c r="P1352" t="str">
        <f t="shared" si="135"/>
        <v>();</v>
      </c>
      <c r="S1352" s="1" t="str">
        <f t="shared" si="132"/>
        <v/>
      </c>
    </row>
    <row r="1353" spans="14:19">
      <c r="N1353" t="str">
        <f t="shared" si="133"/>
        <v/>
      </c>
      <c r="O1353" s="4" t="str">
        <f t="shared" si="134"/>
        <v>click</v>
      </c>
      <c r="P1353" t="str">
        <f t="shared" si="135"/>
        <v>();</v>
      </c>
      <c r="S1353" s="1" t="str">
        <f t="shared" si="132"/>
        <v/>
      </c>
    </row>
    <row r="1354" spans="14:19">
      <c r="N1354" t="str">
        <f t="shared" si="133"/>
        <v/>
      </c>
      <c r="O1354" s="4" t="str">
        <f t="shared" si="134"/>
        <v>click</v>
      </c>
      <c r="P1354" t="str">
        <f t="shared" si="135"/>
        <v>();</v>
      </c>
      <c r="S1354" s="1" t="str">
        <f t="shared" si="132"/>
        <v/>
      </c>
    </row>
    <row r="1355" spans="14:19">
      <c r="N1355" t="str">
        <f t="shared" si="133"/>
        <v/>
      </c>
      <c r="O1355" s="4" t="str">
        <f t="shared" si="134"/>
        <v>click</v>
      </c>
      <c r="P1355" t="str">
        <f t="shared" si="135"/>
        <v>();</v>
      </c>
      <c r="S1355" s="1" t="str">
        <f t="shared" ref="S1355:S1418" si="136">IF(C1355="Y",IF(D1355&lt;&gt;"mat-select",IF(D1355="End","",IF(O1355="innerText",I1355&amp;"="&amp;IF(C1355="Y",IF(J1355&lt;&gt;"Y",$S$8&amp;$R$9&amp;"."&amp;E1355&amp;")."&amp;IF(OR(O1355="click",O1355="innerText"),O1355&amp;"();",O1355&amp;"("&amp;$Q$8&amp;"."&amp;E1355&amp;");"),$S$7&amp;$R$9&amp;"."&amp;SUBSTITUTE(E1355," ","")&amp;")."&amp;IF(O1355="click",O1355&amp;"();",O1355&amp;"("&amp;"'"&amp;K1355&amp;"'"&amp;");")),""),IF(C1355="Y",IF(J1355&lt;&gt;"Y",$S$8&amp;$R$9&amp;"."&amp;SUBSTITUTE(E1355," ","")&amp;")."&amp;IF(OR(O1355="click",O1355="innerText"),O1355&amp;"();",O1355&amp;"("&amp;$Q$8&amp;"."&amp;SUBSTITUTE(E1355," ","")&amp;");"),$S$7&amp;$R$9&amp;"."&amp;SUBSTITUTE(E1355," ","")&amp;")."&amp;IF(O1355="click",O1355&amp;"();",O1355&amp;"("&amp;"'"&amp;K1355&amp;"'"&amp;");")),""))),"let form"&amp;Z1355&amp;": String;"&amp;"for (let i = 1; i &lt; 30; i++) {"&amp;$S$8&amp;$R$9&amp;"."&amp;SUBSTITUTE(E1355," ","")&amp;").click();"&amp;$CE$4&amp; "form"&amp;Z1355&amp;"="&amp; $S$8&amp;$R$9&amp;"."&amp;SUBSTITUTE(E1355," ","")&amp;").innerText();" &amp;"if ("&amp;"form"&amp;Z1355&amp;"=="&amp; "Data[index]."&amp;SUBSTITUTE(E1355," ","") &amp;"){"&amp;$CE$7),"")</f>
        <v/>
      </c>
    </row>
    <row r="1356" spans="14:19">
      <c r="N1356" t="str">
        <f t="shared" si="133"/>
        <v/>
      </c>
      <c r="O1356" s="4" t="str">
        <f t="shared" si="134"/>
        <v>click</v>
      </c>
      <c r="P1356" t="str">
        <f t="shared" si="135"/>
        <v>();</v>
      </c>
      <c r="S1356" s="1" t="str">
        <f t="shared" si="136"/>
        <v/>
      </c>
    </row>
    <row r="1357" spans="14:19">
      <c r="N1357" t="str">
        <f t="shared" si="133"/>
        <v/>
      </c>
      <c r="O1357" s="4" t="str">
        <f t="shared" si="134"/>
        <v>click</v>
      </c>
      <c r="P1357" t="str">
        <f t="shared" si="135"/>
        <v>();</v>
      </c>
      <c r="S1357" s="1" t="str">
        <f t="shared" si="136"/>
        <v/>
      </c>
    </row>
    <row r="1358" spans="14:19">
      <c r="N1358" t="str">
        <f t="shared" si="133"/>
        <v/>
      </c>
      <c r="O1358" s="4" t="str">
        <f t="shared" si="134"/>
        <v>click</v>
      </c>
      <c r="P1358" t="str">
        <f t="shared" si="135"/>
        <v>();</v>
      </c>
      <c r="S1358" s="1" t="str">
        <f t="shared" si="136"/>
        <v/>
      </c>
    </row>
    <row r="1359" spans="14:19">
      <c r="N1359" t="str">
        <f t="shared" si="133"/>
        <v/>
      </c>
      <c r="O1359" s="4" t="str">
        <f t="shared" si="134"/>
        <v>click</v>
      </c>
      <c r="P1359" t="str">
        <f t="shared" si="135"/>
        <v>();</v>
      </c>
      <c r="S1359" s="1" t="str">
        <f t="shared" si="136"/>
        <v/>
      </c>
    </row>
    <row r="1360" spans="14:19">
      <c r="N1360" t="str">
        <f t="shared" si="133"/>
        <v/>
      </c>
      <c r="O1360" s="4" t="str">
        <f t="shared" si="134"/>
        <v>click</v>
      </c>
      <c r="P1360" t="str">
        <f t="shared" si="135"/>
        <v>();</v>
      </c>
      <c r="S1360" s="1" t="str">
        <f t="shared" si="136"/>
        <v/>
      </c>
    </row>
    <row r="1361" spans="14:19">
      <c r="N1361" t="str">
        <f t="shared" si="133"/>
        <v/>
      </c>
      <c r="O1361" s="4" t="str">
        <f t="shared" si="134"/>
        <v>click</v>
      </c>
      <c r="P1361" t="str">
        <f t="shared" si="135"/>
        <v>();</v>
      </c>
      <c r="S1361" s="1" t="str">
        <f t="shared" si="136"/>
        <v/>
      </c>
    </row>
    <row r="1362" spans="14:19">
      <c r="N1362" t="str">
        <f t="shared" si="133"/>
        <v/>
      </c>
      <c r="O1362" s="4" t="str">
        <f t="shared" si="134"/>
        <v>click</v>
      </c>
      <c r="P1362" t="str">
        <f t="shared" si="135"/>
        <v>();</v>
      </c>
      <c r="S1362" s="1" t="str">
        <f t="shared" si="136"/>
        <v/>
      </c>
    </row>
    <row r="1363" spans="14:19">
      <c r="N1363" t="str">
        <f t="shared" si="133"/>
        <v/>
      </c>
      <c r="O1363" s="4" t="str">
        <f t="shared" si="134"/>
        <v>click</v>
      </c>
      <c r="P1363" t="str">
        <f t="shared" si="135"/>
        <v>();</v>
      </c>
      <c r="S1363" s="1" t="str">
        <f t="shared" si="136"/>
        <v/>
      </c>
    </row>
    <row r="1364" spans="14:19">
      <c r="N1364" t="str">
        <f t="shared" si="133"/>
        <v/>
      </c>
      <c r="O1364" s="4" t="str">
        <f t="shared" si="134"/>
        <v>click</v>
      </c>
      <c r="P1364" t="str">
        <f t="shared" si="135"/>
        <v>();</v>
      </c>
      <c r="S1364" s="1" t="str">
        <f t="shared" si="136"/>
        <v/>
      </c>
    </row>
    <row r="1365" spans="14:19">
      <c r="N1365" t="str">
        <f t="shared" ref="N1365:N1428" si="137">IF(A1365="Y",""""&amp;C1365&amp;""""&amp;": "&amp;M1365&amp;",","")</f>
        <v/>
      </c>
      <c r="O1365" s="4" t="str">
        <f t="shared" ref="O1365:O1428" si="138">IF(D1365="input","fill",IF(I1365&lt;&gt;"","innerText",IF(J1365="Y",$T$7,"click")))</f>
        <v>click</v>
      </c>
      <c r="P1365" t="str">
        <f t="shared" ref="P1365:P1428" si="139">IF(OR(O1365="Click",O1365="innerText"),"();","("&amp;""""&amp;K1365&amp;""""&amp;");")</f>
        <v>();</v>
      </c>
      <c r="S1365" s="1" t="str">
        <f t="shared" si="136"/>
        <v/>
      </c>
    </row>
    <row r="1366" spans="14:19">
      <c r="N1366" t="str">
        <f t="shared" si="137"/>
        <v/>
      </c>
      <c r="O1366" s="4" t="str">
        <f t="shared" si="138"/>
        <v>click</v>
      </c>
      <c r="P1366" t="str">
        <f t="shared" si="139"/>
        <v>();</v>
      </c>
      <c r="S1366" s="1" t="str">
        <f t="shared" si="136"/>
        <v/>
      </c>
    </row>
    <row r="1367" spans="14:19">
      <c r="N1367" t="str">
        <f t="shared" si="137"/>
        <v/>
      </c>
      <c r="O1367" s="4" t="str">
        <f t="shared" si="138"/>
        <v>click</v>
      </c>
      <c r="P1367" t="str">
        <f t="shared" si="139"/>
        <v>();</v>
      </c>
      <c r="S1367" s="1" t="str">
        <f t="shared" si="136"/>
        <v/>
      </c>
    </row>
    <row r="1368" spans="14:19">
      <c r="N1368" t="str">
        <f t="shared" si="137"/>
        <v/>
      </c>
      <c r="O1368" s="4" t="str">
        <f t="shared" si="138"/>
        <v>click</v>
      </c>
      <c r="P1368" t="str">
        <f t="shared" si="139"/>
        <v>();</v>
      </c>
      <c r="S1368" s="1" t="str">
        <f t="shared" si="136"/>
        <v/>
      </c>
    </row>
    <row r="1369" spans="14:19">
      <c r="N1369" t="str">
        <f t="shared" si="137"/>
        <v/>
      </c>
      <c r="O1369" s="4" t="str">
        <f t="shared" si="138"/>
        <v>click</v>
      </c>
      <c r="P1369" t="str">
        <f t="shared" si="139"/>
        <v>();</v>
      </c>
      <c r="S1369" s="1" t="str">
        <f t="shared" si="136"/>
        <v/>
      </c>
    </row>
    <row r="1370" spans="14:19">
      <c r="N1370" t="str">
        <f t="shared" si="137"/>
        <v/>
      </c>
      <c r="O1370" s="4" t="str">
        <f t="shared" si="138"/>
        <v>click</v>
      </c>
      <c r="P1370" t="str">
        <f t="shared" si="139"/>
        <v>();</v>
      </c>
      <c r="S1370" s="1" t="str">
        <f t="shared" si="136"/>
        <v/>
      </c>
    </row>
    <row r="1371" spans="14:19">
      <c r="S1371" s="1" t="str">
        <f t="shared" si="136"/>
        <v/>
      </c>
    </row>
    <row r="1372" spans="14:19">
      <c r="S1372" s="1" t="str">
        <f t="shared" si="136"/>
        <v/>
      </c>
    </row>
    <row r="1373" spans="14:19">
      <c r="S1373" s="1" t="str">
        <f t="shared" si="136"/>
        <v/>
      </c>
    </row>
    <row r="1374" spans="14:19">
      <c r="S1374" s="1" t="str">
        <f t="shared" si="136"/>
        <v/>
      </c>
    </row>
    <row r="1375" spans="14:19">
      <c r="S1375" s="1" t="str">
        <f t="shared" si="136"/>
        <v/>
      </c>
    </row>
    <row r="1376" spans="14:19">
      <c r="S1376" s="1" t="str">
        <f t="shared" si="136"/>
        <v/>
      </c>
    </row>
    <row r="1377" spans="14:19">
      <c r="S1377" s="1" t="str">
        <f t="shared" si="136"/>
        <v/>
      </c>
    </row>
    <row r="1378" spans="14:19">
      <c r="S1378" s="1" t="str">
        <f t="shared" si="136"/>
        <v/>
      </c>
    </row>
    <row r="1379" spans="14:19">
      <c r="S1379" s="1" t="str">
        <f t="shared" si="136"/>
        <v/>
      </c>
    </row>
    <row r="1380" spans="14:19">
      <c r="N1380" t="str">
        <f t="shared" si="137"/>
        <v/>
      </c>
      <c r="O1380" s="4" t="str">
        <f t="shared" si="138"/>
        <v>click</v>
      </c>
      <c r="P1380" t="str">
        <f t="shared" si="139"/>
        <v>();</v>
      </c>
      <c r="S1380" s="1" t="str">
        <f t="shared" si="136"/>
        <v/>
      </c>
    </row>
    <row r="1381" spans="14:19">
      <c r="N1381" t="str">
        <f t="shared" si="137"/>
        <v/>
      </c>
      <c r="O1381" s="4" t="str">
        <f t="shared" si="138"/>
        <v>click</v>
      </c>
      <c r="P1381" t="str">
        <f t="shared" si="139"/>
        <v>();</v>
      </c>
      <c r="S1381" s="1" t="str">
        <f t="shared" si="136"/>
        <v/>
      </c>
    </row>
    <row r="1382" spans="14:19">
      <c r="N1382" t="str">
        <f t="shared" si="137"/>
        <v/>
      </c>
      <c r="O1382" s="4" t="str">
        <f t="shared" si="138"/>
        <v>click</v>
      </c>
      <c r="P1382" t="str">
        <f t="shared" si="139"/>
        <v>();</v>
      </c>
      <c r="S1382" s="1" t="str">
        <f t="shared" si="136"/>
        <v/>
      </c>
    </row>
    <row r="1383" spans="14:19">
      <c r="N1383" t="str">
        <f t="shared" si="137"/>
        <v/>
      </c>
      <c r="O1383" s="4" t="str">
        <f t="shared" si="138"/>
        <v>click</v>
      </c>
      <c r="P1383" t="str">
        <f t="shared" si="139"/>
        <v>();</v>
      </c>
      <c r="S1383" s="1" t="str">
        <f t="shared" si="136"/>
        <v/>
      </c>
    </row>
    <row r="1384" spans="14:19">
      <c r="N1384" t="str">
        <f t="shared" si="137"/>
        <v/>
      </c>
      <c r="O1384" s="4" t="str">
        <f t="shared" si="138"/>
        <v>click</v>
      </c>
      <c r="P1384" t="str">
        <f t="shared" si="139"/>
        <v>();</v>
      </c>
      <c r="S1384" s="1" t="str">
        <f t="shared" si="136"/>
        <v/>
      </c>
    </row>
    <row r="1385" spans="14:19">
      <c r="N1385" t="str">
        <f t="shared" si="137"/>
        <v/>
      </c>
      <c r="O1385" s="4" t="str">
        <f t="shared" si="138"/>
        <v>click</v>
      </c>
      <c r="P1385" t="str">
        <f t="shared" si="139"/>
        <v>();</v>
      </c>
      <c r="S1385" s="1" t="str">
        <f t="shared" si="136"/>
        <v/>
      </c>
    </row>
    <row r="1386" spans="14:19">
      <c r="N1386" t="str">
        <f t="shared" si="137"/>
        <v/>
      </c>
      <c r="O1386" s="4" t="str">
        <f t="shared" si="138"/>
        <v>click</v>
      </c>
      <c r="P1386" t="str">
        <f t="shared" si="139"/>
        <v>();</v>
      </c>
      <c r="S1386" s="1" t="str">
        <f t="shared" si="136"/>
        <v/>
      </c>
    </row>
    <row r="1387" spans="14:19">
      <c r="N1387" t="str">
        <f t="shared" si="137"/>
        <v/>
      </c>
      <c r="O1387" s="4" t="str">
        <f t="shared" si="138"/>
        <v>click</v>
      </c>
      <c r="P1387" t="str">
        <f t="shared" si="139"/>
        <v>();</v>
      </c>
      <c r="S1387" s="1" t="str">
        <f t="shared" si="136"/>
        <v/>
      </c>
    </row>
    <row r="1388" spans="14:19">
      <c r="N1388" t="str">
        <f t="shared" si="137"/>
        <v/>
      </c>
      <c r="O1388" s="4" t="str">
        <f t="shared" si="138"/>
        <v>click</v>
      </c>
      <c r="P1388" t="str">
        <f t="shared" si="139"/>
        <v>();</v>
      </c>
      <c r="S1388" s="1" t="str">
        <f t="shared" si="136"/>
        <v/>
      </c>
    </row>
    <row r="1389" spans="14:19">
      <c r="N1389" t="str">
        <f t="shared" si="137"/>
        <v/>
      </c>
      <c r="O1389" s="4" t="str">
        <f t="shared" si="138"/>
        <v>click</v>
      </c>
      <c r="P1389" t="str">
        <f t="shared" si="139"/>
        <v>();</v>
      </c>
      <c r="S1389" s="1" t="str">
        <f t="shared" si="136"/>
        <v/>
      </c>
    </row>
    <row r="1390" spans="14:19">
      <c r="N1390" t="str">
        <f t="shared" si="137"/>
        <v/>
      </c>
      <c r="O1390" s="4" t="str">
        <f t="shared" si="138"/>
        <v>click</v>
      </c>
      <c r="P1390" t="str">
        <f t="shared" si="139"/>
        <v>();</v>
      </c>
      <c r="S1390" s="1" t="str">
        <f t="shared" si="136"/>
        <v/>
      </c>
    </row>
    <row r="1391" spans="14:19">
      <c r="N1391" t="str">
        <f t="shared" si="137"/>
        <v/>
      </c>
      <c r="O1391" s="4" t="str">
        <f t="shared" si="138"/>
        <v>click</v>
      </c>
      <c r="P1391" t="str">
        <f t="shared" si="139"/>
        <v>();</v>
      </c>
      <c r="S1391" s="1" t="str">
        <f t="shared" si="136"/>
        <v/>
      </c>
    </row>
    <row r="1392" spans="14:19">
      <c r="N1392" t="str">
        <f t="shared" si="137"/>
        <v/>
      </c>
      <c r="O1392" s="4" t="str">
        <f t="shared" si="138"/>
        <v>click</v>
      </c>
      <c r="P1392" t="str">
        <f t="shared" si="139"/>
        <v>();</v>
      </c>
      <c r="S1392" s="1" t="str">
        <f t="shared" si="136"/>
        <v/>
      </c>
    </row>
    <row r="1393" spans="14:19">
      <c r="N1393" t="str">
        <f t="shared" si="137"/>
        <v/>
      </c>
      <c r="O1393" s="4" t="str">
        <f t="shared" si="138"/>
        <v>click</v>
      </c>
      <c r="P1393" t="str">
        <f t="shared" si="139"/>
        <v>();</v>
      </c>
      <c r="S1393" s="1" t="str">
        <f t="shared" si="136"/>
        <v/>
      </c>
    </row>
    <row r="1394" spans="14:19">
      <c r="N1394" t="str">
        <f t="shared" si="137"/>
        <v/>
      </c>
      <c r="O1394" s="4" t="str">
        <f t="shared" si="138"/>
        <v>click</v>
      </c>
      <c r="P1394" t="str">
        <f t="shared" si="139"/>
        <v>();</v>
      </c>
      <c r="S1394" s="1" t="str">
        <f t="shared" si="136"/>
        <v/>
      </c>
    </row>
    <row r="1395" spans="14:19">
      <c r="N1395" t="str">
        <f t="shared" si="137"/>
        <v/>
      </c>
      <c r="O1395" s="4" t="str">
        <f t="shared" si="138"/>
        <v>click</v>
      </c>
      <c r="P1395" t="str">
        <f t="shared" si="139"/>
        <v>();</v>
      </c>
      <c r="S1395" s="1" t="str">
        <f t="shared" si="136"/>
        <v/>
      </c>
    </row>
    <row r="1396" spans="14:19">
      <c r="N1396" t="str">
        <f t="shared" si="137"/>
        <v/>
      </c>
      <c r="O1396" s="4" t="str">
        <f t="shared" si="138"/>
        <v>click</v>
      </c>
      <c r="P1396" t="str">
        <f t="shared" si="139"/>
        <v>();</v>
      </c>
      <c r="S1396" s="1" t="str">
        <f t="shared" si="136"/>
        <v/>
      </c>
    </row>
    <row r="1397" spans="14:19">
      <c r="N1397" t="str">
        <f t="shared" si="137"/>
        <v/>
      </c>
      <c r="O1397" s="4" t="str">
        <f t="shared" si="138"/>
        <v>click</v>
      </c>
      <c r="P1397" t="str">
        <f t="shared" si="139"/>
        <v>();</v>
      </c>
      <c r="S1397" s="1" t="str">
        <f t="shared" si="136"/>
        <v/>
      </c>
    </row>
    <row r="1398" spans="14:19">
      <c r="N1398" t="str">
        <f t="shared" si="137"/>
        <v/>
      </c>
      <c r="O1398" s="4" t="str">
        <f t="shared" si="138"/>
        <v>click</v>
      </c>
      <c r="P1398" t="str">
        <f t="shared" si="139"/>
        <v>();</v>
      </c>
      <c r="S1398" s="1" t="str">
        <f t="shared" si="136"/>
        <v/>
      </c>
    </row>
    <row r="1399" spans="14:19">
      <c r="N1399" t="str">
        <f t="shared" si="137"/>
        <v/>
      </c>
      <c r="O1399" s="4" t="str">
        <f t="shared" si="138"/>
        <v>click</v>
      </c>
      <c r="P1399" t="str">
        <f t="shared" si="139"/>
        <v>();</v>
      </c>
      <c r="S1399" s="1" t="str">
        <f t="shared" si="136"/>
        <v/>
      </c>
    </row>
    <row r="1400" spans="14:19">
      <c r="N1400" t="str">
        <f t="shared" si="137"/>
        <v/>
      </c>
      <c r="O1400" s="4" t="str">
        <f t="shared" si="138"/>
        <v>click</v>
      </c>
      <c r="P1400" t="str">
        <f t="shared" si="139"/>
        <v>();</v>
      </c>
      <c r="S1400" s="1" t="str">
        <f t="shared" si="136"/>
        <v/>
      </c>
    </row>
    <row r="1401" spans="14:19">
      <c r="N1401" t="str">
        <f t="shared" si="137"/>
        <v/>
      </c>
      <c r="O1401" s="4" t="str">
        <f t="shared" si="138"/>
        <v>click</v>
      </c>
      <c r="P1401" t="str">
        <f t="shared" si="139"/>
        <v>();</v>
      </c>
      <c r="S1401" s="1" t="str">
        <f t="shared" si="136"/>
        <v/>
      </c>
    </row>
    <row r="1402" spans="14:19">
      <c r="N1402" t="str">
        <f t="shared" si="137"/>
        <v/>
      </c>
      <c r="O1402" s="4" t="str">
        <f t="shared" si="138"/>
        <v>click</v>
      </c>
      <c r="P1402" t="str">
        <f t="shared" si="139"/>
        <v>();</v>
      </c>
      <c r="S1402" s="1" t="str">
        <f t="shared" si="136"/>
        <v/>
      </c>
    </row>
    <row r="1403" spans="14:19">
      <c r="N1403" t="str">
        <f t="shared" si="137"/>
        <v/>
      </c>
      <c r="O1403" s="4" t="str">
        <f t="shared" si="138"/>
        <v>click</v>
      </c>
      <c r="P1403" t="str">
        <f t="shared" si="139"/>
        <v>();</v>
      </c>
      <c r="S1403" s="1" t="str">
        <f t="shared" si="136"/>
        <v/>
      </c>
    </row>
    <row r="1404" spans="14:19">
      <c r="N1404" t="str">
        <f t="shared" si="137"/>
        <v/>
      </c>
      <c r="O1404" s="4" t="str">
        <f t="shared" si="138"/>
        <v>click</v>
      </c>
      <c r="P1404" t="str">
        <f t="shared" si="139"/>
        <v>();</v>
      </c>
      <c r="S1404" s="1" t="str">
        <f t="shared" si="136"/>
        <v/>
      </c>
    </row>
    <row r="1405" spans="14:19">
      <c r="N1405" t="str">
        <f t="shared" si="137"/>
        <v/>
      </c>
      <c r="O1405" s="4" t="str">
        <f t="shared" si="138"/>
        <v>click</v>
      </c>
      <c r="P1405" t="str">
        <f t="shared" si="139"/>
        <v>();</v>
      </c>
      <c r="S1405" s="1" t="str">
        <f t="shared" si="136"/>
        <v/>
      </c>
    </row>
    <row r="1406" spans="14:19">
      <c r="N1406" t="str">
        <f t="shared" si="137"/>
        <v/>
      </c>
      <c r="O1406" s="4" t="str">
        <f t="shared" si="138"/>
        <v>click</v>
      </c>
      <c r="P1406" t="str">
        <f t="shared" si="139"/>
        <v>();</v>
      </c>
      <c r="S1406" s="1" t="str">
        <f t="shared" si="136"/>
        <v/>
      </c>
    </row>
    <row r="1407" spans="14:19">
      <c r="N1407" t="str">
        <f t="shared" si="137"/>
        <v/>
      </c>
      <c r="O1407" s="4" t="str">
        <f t="shared" si="138"/>
        <v>click</v>
      </c>
      <c r="P1407" t="str">
        <f t="shared" si="139"/>
        <v>();</v>
      </c>
      <c r="S1407" s="1" t="str">
        <f t="shared" si="136"/>
        <v/>
      </c>
    </row>
    <row r="1408" spans="14:19">
      <c r="N1408" t="str">
        <f t="shared" si="137"/>
        <v/>
      </c>
      <c r="O1408" s="4" t="str">
        <f t="shared" si="138"/>
        <v>click</v>
      </c>
      <c r="P1408" t="str">
        <f t="shared" si="139"/>
        <v>();</v>
      </c>
      <c r="S1408" s="1" t="str">
        <f t="shared" si="136"/>
        <v/>
      </c>
    </row>
    <row r="1409" spans="14:19">
      <c r="N1409" t="str">
        <f t="shared" si="137"/>
        <v/>
      </c>
      <c r="O1409" s="4" t="str">
        <f t="shared" si="138"/>
        <v>click</v>
      </c>
      <c r="P1409" t="str">
        <f t="shared" si="139"/>
        <v>();</v>
      </c>
      <c r="S1409" s="1" t="str">
        <f t="shared" si="136"/>
        <v/>
      </c>
    </row>
    <row r="1410" spans="14:19">
      <c r="N1410" t="str">
        <f t="shared" si="137"/>
        <v/>
      </c>
      <c r="O1410" s="4" t="str">
        <f t="shared" si="138"/>
        <v>click</v>
      </c>
      <c r="P1410" t="str">
        <f t="shared" si="139"/>
        <v>();</v>
      </c>
      <c r="S1410" s="1" t="str">
        <f t="shared" si="136"/>
        <v/>
      </c>
    </row>
    <row r="1411" spans="14:19">
      <c r="N1411" t="str">
        <f t="shared" si="137"/>
        <v/>
      </c>
      <c r="O1411" s="4" t="str">
        <f t="shared" si="138"/>
        <v>click</v>
      </c>
      <c r="P1411" t="str">
        <f t="shared" si="139"/>
        <v>();</v>
      </c>
      <c r="S1411" s="1" t="str">
        <f t="shared" si="136"/>
        <v/>
      </c>
    </row>
    <row r="1412" spans="14:19">
      <c r="N1412" t="str">
        <f t="shared" si="137"/>
        <v/>
      </c>
      <c r="O1412" s="4" t="str">
        <f t="shared" si="138"/>
        <v>click</v>
      </c>
      <c r="P1412" t="str">
        <f t="shared" si="139"/>
        <v>();</v>
      </c>
      <c r="S1412" s="1" t="str">
        <f t="shared" si="136"/>
        <v/>
      </c>
    </row>
    <row r="1413" spans="14:19">
      <c r="N1413" t="str">
        <f t="shared" si="137"/>
        <v/>
      </c>
      <c r="O1413" s="4" t="str">
        <f t="shared" si="138"/>
        <v>click</v>
      </c>
      <c r="P1413" t="str">
        <f t="shared" si="139"/>
        <v>();</v>
      </c>
      <c r="S1413" s="1" t="str">
        <f t="shared" si="136"/>
        <v/>
      </c>
    </row>
    <row r="1414" spans="14:19">
      <c r="N1414" t="str">
        <f t="shared" si="137"/>
        <v/>
      </c>
      <c r="O1414" s="4" t="str">
        <f t="shared" si="138"/>
        <v>click</v>
      </c>
      <c r="P1414" t="str">
        <f t="shared" si="139"/>
        <v>();</v>
      </c>
      <c r="S1414" s="1" t="str">
        <f t="shared" si="136"/>
        <v/>
      </c>
    </row>
    <row r="1415" spans="14:19">
      <c r="N1415" t="str">
        <f t="shared" si="137"/>
        <v/>
      </c>
      <c r="O1415" s="4" t="str">
        <f t="shared" si="138"/>
        <v>click</v>
      </c>
      <c r="P1415" t="str">
        <f t="shared" si="139"/>
        <v>();</v>
      </c>
      <c r="S1415" s="1" t="str">
        <f t="shared" si="136"/>
        <v/>
      </c>
    </row>
    <row r="1416" spans="14:19">
      <c r="N1416" t="str">
        <f t="shared" si="137"/>
        <v/>
      </c>
      <c r="O1416" s="4" t="str">
        <f t="shared" si="138"/>
        <v>click</v>
      </c>
      <c r="P1416" t="str">
        <f t="shared" si="139"/>
        <v>();</v>
      </c>
      <c r="S1416" s="1" t="str">
        <f t="shared" si="136"/>
        <v/>
      </c>
    </row>
    <row r="1417" spans="14:19">
      <c r="N1417" t="str">
        <f t="shared" si="137"/>
        <v/>
      </c>
      <c r="O1417" s="4" t="str">
        <f t="shared" si="138"/>
        <v>click</v>
      </c>
      <c r="P1417" t="str">
        <f t="shared" si="139"/>
        <v>();</v>
      </c>
      <c r="S1417" s="1" t="str">
        <f t="shared" si="136"/>
        <v/>
      </c>
    </row>
    <row r="1418" spans="14:19">
      <c r="N1418" t="str">
        <f t="shared" si="137"/>
        <v/>
      </c>
      <c r="O1418" s="4" t="str">
        <f t="shared" si="138"/>
        <v>click</v>
      </c>
      <c r="P1418" t="str">
        <f t="shared" si="139"/>
        <v>();</v>
      </c>
      <c r="S1418" s="1" t="str">
        <f t="shared" si="136"/>
        <v/>
      </c>
    </row>
    <row r="1419" spans="14:19">
      <c r="N1419" t="str">
        <f t="shared" si="137"/>
        <v/>
      </c>
      <c r="O1419" s="4" t="str">
        <f t="shared" si="138"/>
        <v>click</v>
      </c>
      <c r="P1419" t="str">
        <f t="shared" si="139"/>
        <v>();</v>
      </c>
      <c r="S1419" s="1" t="str">
        <f t="shared" ref="S1419:S1482" si="140">IF(C1419="Y",IF(D1419&lt;&gt;"mat-select",IF(D1419="End","",IF(O1419="innerText",I1419&amp;"="&amp;IF(C1419="Y",IF(J1419&lt;&gt;"Y",$S$8&amp;$R$9&amp;"."&amp;E1419&amp;")."&amp;IF(OR(O1419="click",O1419="innerText"),O1419&amp;"();",O1419&amp;"("&amp;$Q$8&amp;"."&amp;E1419&amp;");"),$S$7&amp;$R$9&amp;"."&amp;SUBSTITUTE(E1419," ","")&amp;")."&amp;IF(O1419="click",O1419&amp;"();",O1419&amp;"("&amp;"'"&amp;K1419&amp;"'"&amp;");")),""),IF(C1419="Y",IF(J1419&lt;&gt;"Y",$S$8&amp;$R$9&amp;"."&amp;SUBSTITUTE(E1419," ","")&amp;")."&amp;IF(OR(O1419="click",O1419="innerText"),O1419&amp;"();",O1419&amp;"("&amp;$Q$8&amp;"."&amp;SUBSTITUTE(E1419," ","")&amp;");"),$S$7&amp;$R$9&amp;"."&amp;SUBSTITUTE(E1419," ","")&amp;")."&amp;IF(O1419="click",O1419&amp;"();",O1419&amp;"("&amp;"'"&amp;K1419&amp;"'"&amp;");")),""))),"let form"&amp;Z1419&amp;": String;"&amp;"for (let i = 1; i &lt; 30; i++) {"&amp;$S$8&amp;$R$9&amp;"."&amp;SUBSTITUTE(E1419," ","")&amp;").click();"&amp;$CE$4&amp; "form"&amp;Z1419&amp;"="&amp; $S$8&amp;$R$9&amp;"."&amp;SUBSTITUTE(E1419," ","")&amp;").innerText();" &amp;"if ("&amp;"form"&amp;Z1419&amp;"=="&amp; "Data[index]."&amp;SUBSTITUTE(E1419," ","") &amp;"){"&amp;$CE$7),"")</f>
        <v/>
      </c>
    </row>
    <row r="1420" spans="14:19">
      <c r="N1420" t="str">
        <f t="shared" si="137"/>
        <v/>
      </c>
      <c r="O1420" s="4" t="str">
        <f t="shared" si="138"/>
        <v>click</v>
      </c>
      <c r="P1420" t="str">
        <f t="shared" si="139"/>
        <v>();</v>
      </c>
      <c r="S1420" s="1" t="str">
        <f t="shared" si="140"/>
        <v/>
      </c>
    </row>
    <row r="1421" spans="14:19">
      <c r="N1421" t="str">
        <f t="shared" si="137"/>
        <v/>
      </c>
      <c r="O1421" s="4" t="str">
        <f t="shared" si="138"/>
        <v>click</v>
      </c>
      <c r="P1421" t="str">
        <f t="shared" si="139"/>
        <v>();</v>
      </c>
      <c r="S1421" s="1" t="str">
        <f t="shared" si="140"/>
        <v/>
      </c>
    </row>
    <row r="1422" spans="14:19">
      <c r="N1422" t="str">
        <f t="shared" si="137"/>
        <v/>
      </c>
      <c r="O1422" s="4" t="str">
        <f t="shared" si="138"/>
        <v>click</v>
      </c>
      <c r="P1422" t="str">
        <f t="shared" si="139"/>
        <v>();</v>
      </c>
      <c r="S1422" s="1" t="str">
        <f t="shared" si="140"/>
        <v/>
      </c>
    </row>
    <row r="1423" spans="14:19">
      <c r="N1423" t="str">
        <f t="shared" si="137"/>
        <v/>
      </c>
      <c r="O1423" s="4" t="str">
        <f t="shared" si="138"/>
        <v>click</v>
      </c>
      <c r="P1423" t="str">
        <f t="shared" si="139"/>
        <v>();</v>
      </c>
      <c r="S1423" s="1" t="str">
        <f t="shared" si="140"/>
        <v/>
      </c>
    </row>
    <row r="1424" spans="14:19">
      <c r="N1424" t="str">
        <f t="shared" si="137"/>
        <v/>
      </c>
      <c r="O1424" s="4" t="str">
        <f t="shared" si="138"/>
        <v>click</v>
      </c>
      <c r="P1424" t="str">
        <f t="shared" si="139"/>
        <v>();</v>
      </c>
      <c r="S1424" s="1" t="str">
        <f t="shared" si="140"/>
        <v/>
      </c>
    </row>
    <row r="1425" spans="14:19">
      <c r="N1425" t="str">
        <f t="shared" si="137"/>
        <v/>
      </c>
      <c r="O1425" s="4" t="str">
        <f t="shared" si="138"/>
        <v>click</v>
      </c>
      <c r="P1425" t="str">
        <f t="shared" si="139"/>
        <v>();</v>
      </c>
      <c r="S1425" s="1" t="str">
        <f t="shared" si="140"/>
        <v/>
      </c>
    </row>
    <row r="1426" spans="14:19">
      <c r="N1426" t="str">
        <f t="shared" si="137"/>
        <v/>
      </c>
      <c r="O1426" s="4" t="str">
        <f t="shared" si="138"/>
        <v>click</v>
      </c>
      <c r="P1426" t="str">
        <f t="shared" si="139"/>
        <v>();</v>
      </c>
      <c r="S1426" s="1" t="str">
        <f t="shared" si="140"/>
        <v/>
      </c>
    </row>
    <row r="1427" spans="14:19">
      <c r="N1427" t="str">
        <f t="shared" si="137"/>
        <v/>
      </c>
      <c r="O1427" s="4" t="str">
        <f t="shared" si="138"/>
        <v>click</v>
      </c>
      <c r="P1427" t="str">
        <f t="shared" si="139"/>
        <v>();</v>
      </c>
      <c r="S1427" s="1" t="str">
        <f t="shared" si="140"/>
        <v/>
      </c>
    </row>
    <row r="1428" spans="14:19">
      <c r="N1428" t="str">
        <f t="shared" si="137"/>
        <v/>
      </c>
      <c r="O1428" s="4" t="str">
        <f t="shared" si="138"/>
        <v>click</v>
      </c>
      <c r="P1428" t="str">
        <f t="shared" si="139"/>
        <v>();</v>
      </c>
      <c r="S1428" s="1" t="str">
        <f t="shared" si="140"/>
        <v/>
      </c>
    </row>
    <row r="1429" spans="14:19">
      <c r="N1429" t="str">
        <f t="shared" ref="N1429:N1492" si="141">IF(A1429="Y",""""&amp;C1429&amp;""""&amp;": "&amp;M1429&amp;",","")</f>
        <v/>
      </c>
      <c r="O1429" s="4" t="str">
        <f t="shared" ref="O1429:O1492" si="142">IF(D1429="input","fill",IF(I1429&lt;&gt;"","innerText",IF(J1429="Y",$T$7,"click")))</f>
        <v>click</v>
      </c>
      <c r="P1429" t="str">
        <f t="shared" ref="P1429:P1492" si="143">IF(OR(O1429="Click",O1429="innerText"),"();","("&amp;""""&amp;K1429&amp;""""&amp;");")</f>
        <v>();</v>
      </c>
      <c r="S1429" s="1" t="str">
        <f t="shared" si="140"/>
        <v/>
      </c>
    </row>
    <row r="1430" spans="14:19">
      <c r="N1430" t="str">
        <f t="shared" si="141"/>
        <v/>
      </c>
      <c r="O1430" s="4" t="str">
        <f t="shared" si="142"/>
        <v>click</v>
      </c>
      <c r="P1430" t="str">
        <f t="shared" si="143"/>
        <v>();</v>
      </c>
      <c r="S1430" s="1" t="str">
        <f t="shared" si="140"/>
        <v/>
      </c>
    </row>
    <row r="1431" spans="14:19">
      <c r="N1431" t="str">
        <f t="shared" si="141"/>
        <v/>
      </c>
      <c r="O1431" s="4" t="str">
        <f t="shared" si="142"/>
        <v>click</v>
      </c>
      <c r="P1431" t="str">
        <f t="shared" si="143"/>
        <v>();</v>
      </c>
      <c r="S1431" s="1" t="str">
        <f t="shared" si="140"/>
        <v/>
      </c>
    </row>
    <row r="1432" spans="14:19">
      <c r="N1432" t="str">
        <f t="shared" si="141"/>
        <v/>
      </c>
      <c r="O1432" s="4" t="str">
        <f t="shared" si="142"/>
        <v>click</v>
      </c>
      <c r="P1432" t="str">
        <f t="shared" si="143"/>
        <v>();</v>
      </c>
      <c r="S1432" s="1" t="str">
        <f t="shared" si="140"/>
        <v/>
      </c>
    </row>
    <row r="1433" spans="14:19">
      <c r="N1433" t="str">
        <f t="shared" si="141"/>
        <v/>
      </c>
      <c r="O1433" s="4" t="str">
        <f t="shared" si="142"/>
        <v>click</v>
      </c>
      <c r="P1433" t="str">
        <f t="shared" si="143"/>
        <v>();</v>
      </c>
      <c r="S1433" s="1" t="str">
        <f t="shared" si="140"/>
        <v/>
      </c>
    </row>
    <row r="1434" spans="14:19">
      <c r="N1434" t="str">
        <f t="shared" si="141"/>
        <v/>
      </c>
      <c r="O1434" s="4" t="str">
        <f t="shared" si="142"/>
        <v>click</v>
      </c>
      <c r="P1434" t="str">
        <f t="shared" si="143"/>
        <v>();</v>
      </c>
      <c r="S1434" s="1" t="str">
        <f t="shared" si="140"/>
        <v/>
      </c>
    </row>
    <row r="1435" spans="14:19">
      <c r="N1435" t="str">
        <f t="shared" si="141"/>
        <v/>
      </c>
      <c r="O1435" s="4" t="str">
        <f t="shared" si="142"/>
        <v>click</v>
      </c>
      <c r="P1435" t="str">
        <f t="shared" si="143"/>
        <v>();</v>
      </c>
      <c r="S1435" s="1" t="str">
        <f t="shared" si="140"/>
        <v/>
      </c>
    </row>
    <row r="1436" spans="14:19">
      <c r="N1436" t="str">
        <f t="shared" si="141"/>
        <v/>
      </c>
      <c r="O1436" s="4" t="str">
        <f t="shared" si="142"/>
        <v>click</v>
      </c>
      <c r="P1436" t="str">
        <f t="shared" si="143"/>
        <v>();</v>
      </c>
      <c r="S1436" s="1" t="str">
        <f t="shared" si="140"/>
        <v/>
      </c>
    </row>
    <row r="1437" spans="14:19">
      <c r="N1437" t="str">
        <f t="shared" si="141"/>
        <v/>
      </c>
      <c r="O1437" s="4" t="str">
        <f t="shared" si="142"/>
        <v>click</v>
      </c>
      <c r="P1437" t="str">
        <f t="shared" si="143"/>
        <v>();</v>
      </c>
      <c r="S1437" s="1" t="str">
        <f t="shared" si="140"/>
        <v/>
      </c>
    </row>
    <row r="1438" spans="14:19">
      <c r="N1438" t="str">
        <f t="shared" si="141"/>
        <v/>
      </c>
      <c r="O1438" s="4" t="str">
        <f t="shared" si="142"/>
        <v>click</v>
      </c>
      <c r="P1438" t="str">
        <f t="shared" si="143"/>
        <v>();</v>
      </c>
      <c r="S1438" s="1" t="str">
        <f t="shared" si="140"/>
        <v/>
      </c>
    </row>
    <row r="1439" spans="14:19">
      <c r="N1439" t="str">
        <f t="shared" si="141"/>
        <v/>
      </c>
      <c r="O1439" s="4" t="str">
        <f t="shared" si="142"/>
        <v>click</v>
      </c>
      <c r="P1439" t="str">
        <f t="shared" si="143"/>
        <v>();</v>
      </c>
      <c r="S1439" s="1" t="str">
        <f t="shared" si="140"/>
        <v/>
      </c>
    </row>
    <row r="1440" spans="14:19">
      <c r="N1440" t="str">
        <f t="shared" si="141"/>
        <v/>
      </c>
      <c r="O1440" s="4" t="str">
        <f t="shared" si="142"/>
        <v>click</v>
      </c>
      <c r="P1440" t="str">
        <f t="shared" si="143"/>
        <v>();</v>
      </c>
      <c r="S1440" s="1" t="str">
        <f t="shared" si="140"/>
        <v/>
      </c>
    </row>
    <row r="1441" spans="14:19">
      <c r="N1441" t="str">
        <f t="shared" si="141"/>
        <v/>
      </c>
      <c r="O1441" s="4" t="str">
        <f t="shared" si="142"/>
        <v>click</v>
      </c>
      <c r="P1441" t="str">
        <f t="shared" si="143"/>
        <v>();</v>
      </c>
      <c r="S1441" s="1" t="str">
        <f t="shared" si="140"/>
        <v/>
      </c>
    </row>
    <row r="1442" spans="14:19">
      <c r="N1442" t="str">
        <f t="shared" si="141"/>
        <v/>
      </c>
      <c r="O1442" s="4" t="str">
        <f t="shared" si="142"/>
        <v>click</v>
      </c>
      <c r="P1442" t="str">
        <f t="shared" si="143"/>
        <v>();</v>
      </c>
      <c r="S1442" s="1" t="str">
        <f t="shared" si="140"/>
        <v/>
      </c>
    </row>
    <row r="1443" spans="14:19">
      <c r="N1443" t="str">
        <f t="shared" si="141"/>
        <v/>
      </c>
      <c r="O1443" s="4" t="str">
        <f t="shared" si="142"/>
        <v>click</v>
      </c>
      <c r="P1443" t="str">
        <f t="shared" si="143"/>
        <v>();</v>
      </c>
      <c r="S1443" s="1" t="str">
        <f t="shared" si="140"/>
        <v/>
      </c>
    </row>
    <row r="1444" spans="14:19">
      <c r="N1444" t="str">
        <f t="shared" si="141"/>
        <v/>
      </c>
      <c r="O1444" s="4" t="str">
        <f t="shared" si="142"/>
        <v>click</v>
      </c>
      <c r="P1444" t="str">
        <f t="shared" si="143"/>
        <v>();</v>
      </c>
      <c r="S1444" s="1" t="str">
        <f t="shared" si="140"/>
        <v/>
      </c>
    </row>
    <row r="1445" spans="14:19">
      <c r="N1445" t="str">
        <f t="shared" si="141"/>
        <v/>
      </c>
      <c r="O1445" s="4" t="str">
        <f t="shared" si="142"/>
        <v>click</v>
      </c>
      <c r="P1445" t="str">
        <f t="shared" si="143"/>
        <v>();</v>
      </c>
      <c r="S1445" s="1" t="str">
        <f t="shared" si="140"/>
        <v/>
      </c>
    </row>
    <row r="1446" spans="14:19">
      <c r="N1446" t="str">
        <f t="shared" si="141"/>
        <v/>
      </c>
      <c r="O1446" s="4" t="str">
        <f t="shared" si="142"/>
        <v>click</v>
      </c>
      <c r="P1446" t="str">
        <f t="shared" si="143"/>
        <v>();</v>
      </c>
      <c r="S1446" s="1" t="str">
        <f t="shared" si="140"/>
        <v/>
      </c>
    </row>
    <row r="1447" spans="14:19">
      <c r="N1447" t="str">
        <f t="shared" si="141"/>
        <v/>
      </c>
      <c r="O1447" s="4" t="str">
        <f t="shared" si="142"/>
        <v>click</v>
      </c>
      <c r="P1447" t="str">
        <f t="shared" si="143"/>
        <v>();</v>
      </c>
      <c r="S1447" s="1" t="str">
        <f t="shared" si="140"/>
        <v/>
      </c>
    </row>
    <row r="1448" spans="14:19">
      <c r="N1448" t="str">
        <f t="shared" si="141"/>
        <v/>
      </c>
      <c r="O1448" s="4" t="str">
        <f t="shared" si="142"/>
        <v>click</v>
      </c>
      <c r="P1448" t="str">
        <f t="shared" si="143"/>
        <v>();</v>
      </c>
      <c r="S1448" s="1" t="str">
        <f t="shared" si="140"/>
        <v/>
      </c>
    </row>
    <row r="1449" spans="14:19">
      <c r="N1449" t="str">
        <f t="shared" si="141"/>
        <v/>
      </c>
      <c r="O1449" s="4" t="str">
        <f t="shared" si="142"/>
        <v>click</v>
      </c>
      <c r="P1449" t="str">
        <f t="shared" si="143"/>
        <v>();</v>
      </c>
      <c r="S1449" s="1" t="str">
        <f t="shared" si="140"/>
        <v/>
      </c>
    </row>
    <row r="1450" spans="14:19">
      <c r="N1450" t="str">
        <f t="shared" si="141"/>
        <v/>
      </c>
      <c r="O1450" s="4" t="str">
        <f t="shared" si="142"/>
        <v>click</v>
      </c>
      <c r="P1450" t="str">
        <f t="shared" si="143"/>
        <v>();</v>
      </c>
      <c r="S1450" s="1" t="str">
        <f t="shared" si="140"/>
        <v/>
      </c>
    </row>
    <row r="1451" spans="14:19">
      <c r="N1451" t="str">
        <f t="shared" si="141"/>
        <v/>
      </c>
      <c r="O1451" s="4" t="str">
        <f t="shared" si="142"/>
        <v>click</v>
      </c>
      <c r="P1451" t="str">
        <f t="shared" si="143"/>
        <v>();</v>
      </c>
      <c r="S1451" s="1" t="str">
        <f t="shared" si="140"/>
        <v/>
      </c>
    </row>
    <row r="1452" spans="14:19">
      <c r="N1452" t="str">
        <f t="shared" si="141"/>
        <v/>
      </c>
      <c r="O1452" s="4" t="str">
        <f t="shared" si="142"/>
        <v>click</v>
      </c>
      <c r="P1452" t="str">
        <f t="shared" si="143"/>
        <v>();</v>
      </c>
      <c r="S1452" s="1" t="str">
        <f t="shared" si="140"/>
        <v/>
      </c>
    </row>
    <row r="1453" spans="14:19">
      <c r="N1453" t="str">
        <f t="shared" si="141"/>
        <v/>
      </c>
      <c r="O1453" s="4" t="str">
        <f t="shared" si="142"/>
        <v>click</v>
      </c>
      <c r="P1453" t="str">
        <f t="shared" si="143"/>
        <v>();</v>
      </c>
      <c r="S1453" s="1" t="str">
        <f t="shared" si="140"/>
        <v/>
      </c>
    </row>
    <row r="1454" spans="14:19">
      <c r="N1454" t="str">
        <f t="shared" si="141"/>
        <v/>
      </c>
      <c r="O1454" s="4" t="str">
        <f t="shared" si="142"/>
        <v>click</v>
      </c>
      <c r="P1454" t="str">
        <f t="shared" si="143"/>
        <v>();</v>
      </c>
      <c r="S1454" s="1" t="str">
        <f t="shared" si="140"/>
        <v/>
      </c>
    </row>
    <row r="1455" spans="14:19">
      <c r="N1455" t="str">
        <f t="shared" si="141"/>
        <v/>
      </c>
      <c r="O1455" s="4" t="str">
        <f t="shared" si="142"/>
        <v>click</v>
      </c>
      <c r="P1455" t="str">
        <f t="shared" si="143"/>
        <v>();</v>
      </c>
      <c r="S1455" s="1" t="str">
        <f t="shared" si="140"/>
        <v/>
      </c>
    </row>
    <row r="1456" spans="14:19">
      <c r="N1456" t="str">
        <f t="shared" si="141"/>
        <v/>
      </c>
      <c r="O1456" s="4" t="str">
        <f t="shared" si="142"/>
        <v>click</v>
      </c>
      <c r="P1456" t="str">
        <f t="shared" si="143"/>
        <v>();</v>
      </c>
      <c r="S1456" s="1" t="str">
        <f t="shared" si="140"/>
        <v/>
      </c>
    </row>
    <row r="1457" spans="14:19">
      <c r="N1457" t="str">
        <f t="shared" si="141"/>
        <v/>
      </c>
      <c r="O1457" s="4" t="str">
        <f t="shared" si="142"/>
        <v>click</v>
      </c>
      <c r="P1457" t="str">
        <f t="shared" si="143"/>
        <v>();</v>
      </c>
      <c r="S1457" s="1" t="str">
        <f t="shared" si="140"/>
        <v/>
      </c>
    </row>
    <row r="1458" spans="14:19">
      <c r="N1458" t="str">
        <f t="shared" si="141"/>
        <v/>
      </c>
      <c r="O1458" s="4" t="str">
        <f t="shared" si="142"/>
        <v>click</v>
      </c>
      <c r="P1458" t="str">
        <f t="shared" si="143"/>
        <v>();</v>
      </c>
      <c r="S1458" s="1" t="str">
        <f t="shared" si="140"/>
        <v/>
      </c>
    </row>
    <row r="1459" spans="14:19">
      <c r="N1459" t="str">
        <f t="shared" si="141"/>
        <v/>
      </c>
      <c r="O1459" s="4" t="str">
        <f t="shared" si="142"/>
        <v>click</v>
      </c>
      <c r="P1459" t="str">
        <f t="shared" si="143"/>
        <v>();</v>
      </c>
      <c r="S1459" s="1" t="str">
        <f t="shared" si="140"/>
        <v/>
      </c>
    </row>
    <row r="1460" spans="14:19">
      <c r="N1460" t="str">
        <f t="shared" si="141"/>
        <v/>
      </c>
      <c r="O1460" s="4" t="str">
        <f t="shared" si="142"/>
        <v>click</v>
      </c>
      <c r="P1460" t="str">
        <f t="shared" si="143"/>
        <v>();</v>
      </c>
      <c r="S1460" s="1" t="str">
        <f t="shared" si="140"/>
        <v/>
      </c>
    </row>
    <row r="1461" spans="14:19">
      <c r="N1461" t="str">
        <f t="shared" si="141"/>
        <v/>
      </c>
      <c r="O1461" s="4" t="str">
        <f t="shared" si="142"/>
        <v>click</v>
      </c>
      <c r="P1461" t="str">
        <f t="shared" si="143"/>
        <v>();</v>
      </c>
      <c r="S1461" s="1" t="str">
        <f t="shared" si="140"/>
        <v/>
      </c>
    </row>
    <row r="1462" spans="14:19">
      <c r="N1462" t="str">
        <f t="shared" si="141"/>
        <v/>
      </c>
      <c r="O1462" s="4" t="str">
        <f t="shared" si="142"/>
        <v>click</v>
      </c>
      <c r="P1462" t="str">
        <f t="shared" si="143"/>
        <v>();</v>
      </c>
      <c r="S1462" s="1" t="str">
        <f t="shared" si="140"/>
        <v/>
      </c>
    </row>
    <row r="1463" spans="14:19">
      <c r="N1463" t="str">
        <f t="shared" si="141"/>
        <v/>
      </c>
      <c r="O1463" s="4" t="str">
        <f t="shared" si="142"/>
        <v>click</v>
      </c>
      <c r="P1463" t="str">
        <f t="shared" si="143"/>
        <v>();</v>
      </c>
      <c r="S1463" s="1" t="str">
        <f t="shared" si="140"/>
        <v/>
      </c>
    </row>
    <row r="1464" spans="14:19">
      <c r="N1464" t="str">
        <f t="shared" si="141"/>
        <v/>
      </c>
      <c r="O1464" s="4" t="str">
        <f t="shared" si="142"/>
        <v>click</v>
      </c>
      <c r="P1464" t="str">
        <f t="shared" si="143"/>
        <v>();</v>
      </c>
      <c r="S1464" s="1" t="str">
        <f t="shared" si="140"/>
        <v/>
      </c>
    </row>
    <row r="1465" spans="14:19">
      <c r="N1465" t="str">
        <f t="shared" si="141"/>
        <v/>
      </c>
      <c r="O1465" s="4" t="str">
        <f t="shared" si="142"/>
        <v>click</v>
      </c>
      <c r="P1465" t="str">
        <f t="shared" si="143"/>
        <v>();</v>
      </c>
      <c r="S1465" s="1" t="str">
        <f t="shared" si="140"/>
        <v/>
      </c>
    </row>
    <row r="1466" spans="14:19">
      <c r="N1466" t="str">
        <f t="shared" si="141"/>
        <v/>
      </c>
      <c r="O1466" s="4" t="str">
        <f t="shared" si="142"/>
        <v>click</v>
      </c>
      <c r="P1466" t="str">
        <f t="shared" si="143"/>
        <v>();</v>
      </c>
      <c r="S1466" s="1" t="str">
        <f t="shared" si="140"/>
        <v/>
      </c>
    </row>
    <row r="1467" spans="14:19">
      <c r="N1467" t="str">
        <f t="shared" si="141"/>
        <v/>
      </c>
      <c r="O1467" s="4" t="str">
        <f t="shared" si="142"/>
        <v>click</v>
      </c>
      <c r="P1467" t="str">
        <f t="shared" si="143"/>
        <v>();</v>
      </c>
      <c r="S1467" s="1" t="str">
        <f t="shared" si="140"/>
        <v/>
      </c>
    </row>
    <row r="1468" spans="14:19">
      <c r="N1468" t="str">
        <f t="shared" si="141"/>
        <v/>
      </c>
      <c r="O1468" s="4" t="str">
        <f t="shared" si="142"/>
        <v>click</v>
      </c>
      <c r="P1468" t="str">
        <f t="shared" si="143"/>
        <v>();</v>
      </c>
      <c r="S1468" s="1" t="str">
        <f t="shared" si="140"/>
        <v/>
      </c>
    </row>
    <row r="1469" spans="14:19">
      <c r="N1469" t="str">
        <f t="shared" si="141"/>
        <v/>
      </c>
      <c r="O1469" s="4" t="str">
        <f t="shared" si="142"/>
        <v>click</v>
      </c>
      <c r="P1469" t="str">
        <f t="shared" si="143"/>
        <v>();</v>
      </c>
      <c r="S1469" s="1" t="str">
        <f t="shared" si="140"/>
        <v/>
      </c>
    </row>
    <row r="1470" spans="14:19">
      <c r="N1470" t="str">
        <f t="shared" si="141"/>
        <v/>
      </c>
      <c r="O1470" s="4" t="str">
        <f t="shared" si="142"/>
        <v>click</v>
      </c>
      <c r="P1470" t="str">
        <f t="shared" si="143"/>
        <v>();</v>
      </c>
      <c r="S1470" s="1" t="str">
        <f t="shared" si="140"/>
        <v/>
      </c>
    </row>
    <row r="1471" spans="14:19">
      <c r="N1471" t="str">
        <f t="shared" si="141"/>
        <v/>
      </c>
      <c r="O1471" s="4" t="str">
        <f t="shared" si="142"/>
        <v>click</v>
      </c>
      <c r="P1471" t="str">
        <f t="shared" si="143"/>
        <v>();</v>
      </c>
      <c r="S1471" s="1" t="str">
        <f t="shared" si="140"/>
        <v/>
      </c>
    </row>
    <row r="1472" spans="14:19">
      <c r="N1472" t="str">
        <f t="shared" si="141"/>
        <v/>
      </c>
      <c r="O1472" s="4" t="str">
        <f t="shared" si="142"/>
        <v>click</v>
      </c>
      <c r="P1472" t="str">
        <f t="shared" si="143"/>
        <v>();</v>
      </c>
      <c r="S1472" s="1" t="str">
        <f t="shared" si="140"/>
        <v/>
      </c>
    </row>
    <row r="1473" spans="14:19">
      <c r="N1473" t="str">
        <f t="shared" si="141"/>
        <v/>
      </c>
      <c r="O1473" s="4" t="str">
        <f t="shared" si="142"/>
        <v>click</v>
      </c>
      <c r="P1473" t="str">
        <f t="shared" si="143"/>
        <v>();</v>
      </c>
      <c r="S1473" s="1" t="str">
        <f t="shared" si="140"/>
        <v/>
      </c>
    </row>
    <row r="1474" spans="14:19">
      <c r="N1474" t="str">
        <f t="shared" si="141"/>
        <v/>
      </c>
      <c r="O1474" s="4" t="str">
        <f t="shared" si="142"/>
        <v>click</v>
      </c>
      <c r="P1474" t="str">
        <f t="shared" si="143"/>
        <v>();</v>
      </c>
      <c r="S1474" s="1" t="str">
        <f t="shared" si="140"/>
        <v/>
      </c>
    </row>
    <row r="1475" spans="14:19">
      <c r="N1475" t="str">
        <f t="shared" si="141"/>
        <v/>
      </c>
      <c r="O1475" s="4" t="str">
        <f t="shared" si="142"/>
        <v>click</v>
      </c>
      <c r="P1475" t="str">
        <f t="shared" si="143"/>
        <v>();</v>
      </c>
      <c r="S1475" s="1" t="str">
        <f t="shared" si="140"/>
        <v/>
      </c>
    </row>
    <row r="1476" spans="14:19">
      <c r="N1476" t="str">
        <f t="shared" si="141"/>
        <v/>
      </c>
      <c r="O1476" s="4" t="str">
        <f t="shared" si="142"/>
        <v>click</v>
      </c>
      <c r="P1476" t="str">
        <f t="shared" si="143"/>
        <v>();</v>
      </c>
      <c r="S1476" s="1" t="str">
        <f t="shared" si="140"/>
        <v/>
      </c>
    </row>
    <row r="1477" spans="14:19">
      <c r="N1477" t="str">
        <f t="shared" si="141"/>
        <v/>
      </c>
      <c r="O1477" s="4" t="str">
        <f t="shared" si="142"/>
        <v>click</v>
      </c>
      <c r="P1477" t="str">
        <f t="shared" si="143"/>
        <v>();</v>
      </c>
      <c r="S1477" s="1" t="str">
        <f t="shared" si="140"/>
        <v/>
      </c>
    </row>
    <row r="1478" spans="14:19">
      <c r="N1478" t="str">
        <f t="shared" si="141"/>
        <v/>
      </c>
      <c r="O1478" s="4" t="str">
        <f t="shared" si="142"/>
        <v>click</v>
      </c>
      <c r="P1478" t="str">
        <f t="shared" si="143"/>
        <v>();</v>
      </c>
      <c r="S1478" s="1" t="str">
        <f t="shared" si="140"/>
        <v/>
      </c>
    </row>
    <row r="1479" spans="14:19">
      <c r="N1479" t="str">
        <f t="shared" si="141"/>
        <v/>
      </c>
      <c r="O1479" s="4" t="str">
        <f t="shared" si="142"/>
        <v>click</v>
      </c>
      <c r="P1479" t="str">
        <f t="shared" si="143"/>
        <v>();</v>
      </c>
      <c r="S1479" s="1" t="str">
        <f t="shared" si="140"/>
        <v/>
      </c>
    </row>
    <row r="1480" spans="14:19">
      <c r="N1480" t="str">
        <f t="shared" si="141"/>
        <v/>
      </c>
      <c r="O1480" s="4" t="str">
        <f t="shared" si="142"/>
        <v>click</v>
      </c>
      <c r="P1480" t="str">
        <f t="shared" si="143"/>
        <v>();</v>
      </c>
      <c r="S1480" s="1" t="str">
        <f t="shared" si="140"/>
        <v/>
      </c>
    </row>
    <row r="1481" spans="14:19">
      <c r="N1481" t="str">
        <f t="shared" si="141"/>
        <v/>
      </c>
      <c r="O1481" s="4" t="str">
        <f t="shared" si="142"/>
        <v>click</v>
      </c>
      <c r="P1481" t="str">
        <f t="shared" si="143"/>
        <v>();</v>
      </c>
      <c r="S1481" s="1" t="str">
        <f t="shared" si="140"/>
        <v/>
      </c>
    </row>
    <row r="1482" spans="14:19">
      <c r="N1482" t="str">
        <f t="shared" si="141"/>
        <v/>
      </c>
      <c r="O1482" s="4" t="str">
        <f t="shared" si="142"/>
        <v>click</v>
      </c>
      <c r="P1482" t="str">
        <f t="shared" si="143"/>
        <v>();</v>
      </c>
      <c r="S1482" s="1" t="str">
        <f t="shared" si="140"/>
        <v/>
      </c>
    </row>
    <row r="1483" spans="14:19">
      <c r="N1483" t="str">
        <f t="shared" si="141"/>
        <v/>
      </c>
      <c r="O1483" s="4" t="str">
        <f t="shared" si="142"/>
        <v>click</v>
      </c>
      <c r="P1483" t="str">
        <f t="shared" si="143"/>
        <v>();</v>
      </c>
      <c r="S1483" s="1" t="str">
        <f t="shared" ref="S1483:S1531" si="144">IF(C1483="Y",IF(D1483&lt;&gt;"mat-select",IF(D1483="End","",IF(O1483="innerText",I1483&amp;"="&amp;IF(C1483="Y",IF(J1483&lt;&gt;"Y",$S$8&amp;$R$9&amp;"."&amp;E1483&amp;")."&amp;IF(OR(O1483="click",O1483="innerText"),O1483&amp;"();",O1483&amp;"("&amp;$Q$8&amp;"."&amp;E1483&amp;");"),$S$7&amp;$R$9&amp;"."&amp;SUBSTITUTE(E1483," ","")&amp;")."&amp;IF(O1483="click",O1483&amp;"();",O1483&amp;"("&amp;"'"&amp;K1483&amp;"'"&amp;");")),""),IF(C1483="Y",IF(J1483&lt;&gt;"Y",$S$8&amp;$R$9&amp;"."&amp;SUBSTITUTE(E1483," ","")&amp;")."&amp;IF(OR(O1483="click",O1483="innerText"),O1483&amp;"();",O1483&amp;"("&amp;$Q$8&amp;"."&amp;SUBSTITUTE(E1483," ","")&amp;");"),$S$7&amp;$R$9&amp;"."&amp;SUBSTITUTE(E1483," ","")&amp;")."&amp;IF(O1483="click",O1483&amp;"();",O1483&amp;"("&amp;"'"&amp;K1483&amp;"'"&amp;");")),""))),"let form"&amp;Z1483&amp;": String;"&amp;"for (let i = 1; i &lt; 30; i++) {"&amp;$S$8&amp;$R$9&amp;"."&amp;SUBSTITUTE(E1483," ","")&amp;").click();"&amp;$CE$4&amp; "form"&amp;Z1483&amp;"="&amp; $S$8&amp;$R$9&amp;"."&amp;SUBSTITUTE(E1483," ","")&amp;").innerText();" &amp;"if ("&amp;"form"&amp;Z1483&amp;"=="&amp; "Data[index]."&amp;SUBSTITUTE(E1483," ","") &amp;"){"&amp;$CE$7),"")</f>
        <v/>
      </c>
    </row>
    <row r="1484" spans="14:19">
      <c r="N1484" t="str">
        <f t="shared" si="141"/>
        <v/>
      </c>
      <c r="O1484" s="4" t="str">
        <f t="shared" si="142"/>
        <v>click</v>
      </c>
      <c r="P1484" t="str">
        <f t="shared" si="143"/>
        <v>();</v>
      </c>
      <c r="S1484" s="1" t="str">
        <f t="shared" si="144"/>
        <v/>
      </c>
    </row>
    <row r="1485" spans="14:19">
      <c r="N1485" t="str">
        <f t="shared" si="141"/>
        <v/>
      </c>
      <c r="O1485" s="4" t="str">
        <f t="shared" si="142"/>
        <v>click</v>
      </c>
      <c r="P1485" t="str">
        <f t="shared" si="143"/>
        <v>();</v>
      </c>
      <c r="S1485" s="1" t="str">
        <f t="shared" si="144"/>
        <v/>
      </c>
    </row>
    <row r="1486" spans="14:19">
      <c r="N1486" t="str">
        <f t="shared" si="141"/>
        <v/>
      </c>
      <c r="O1486" s="4" t="str">
        <f t="shared" si="142"/>
        <v>click</v>
      </c>
      <c r="P1486" t="str">
        <f t="shared" si="143"/>
        <v>();</v>
      </c>
      <c r="S1486" s="1" t="str">
        <f t="shared" si="144"/>
        <v/>
      </c>
    </row>
    <row r="1487" spans="14:19">
      <c r="N1487" t="str">
        <f t="shared" si="141"/>
        <v/>
      </c>
      <c r="O1487" s="4" t="str">
        <f t="shared" si="142"/>
        <v>click</v>
      </c>
      <c r="P1487" t="str">
        <f t="shared" si="143"/>
        <v>();</v>
      </c>
      <c r="S1487" s="1" t="str">
        <f t="shared" si="144"/>
        <v/>
      </c>
    </row>
    <row r="1488" spans="14:19">
      <c r="N1488" t="str">
        <f t="shared" si="141"/>
        <v/>
      </c>
      <c r="O1488" s="4" t="str">
        <f t="shared" si="142"/>
        <v>click</v>
      </c>
      <c r="P1488" t="str">
        <f t="shared" si="143"/>
        <v>();</v>
      </c>
      <c r="S1488" s="1" t="str">
        <f t="shared" si="144"/>
        <v/>
      </c>
    </row>
    <row r="1489" spans="14:19">
      <c r="N1489" t="str">
        <f t="shared" si="141"/>
        <v/>
      </c>
      <c r="O1489" s="4" t="str">
        <f t="shared" si="142"/>
        <v>click</v>
      </c>
      <c r="P1489" t="str">
        <f t="shared" si="143"/>
        <v>();</v>
      </c>
      <c r="S1489" s="1" t="str">
        <f t="shared" si="144"/>
        <v/>
      </c>
    </row>
    <row r="1490" spans="14:19">
      <c r="N1490" t="str">
        <f t="shared" si="141"/>
        <v/>
      </c>
      <c r="O1490" s="4" t="str">
        <f t="shared" si="142"/>
        <v>click</v>
      </c>
      <c r="P1490" t="str">
        <f t="shared" si="143"/>
        <v>();</v>
      </c>
      <c r="S1490" s="1" t="str">
        <f t="shared" si="144"/>
        <v/>
      </c>
    </row>
    <row r="1491" spans="14:19">
      <c r="N1491" t="str">
        <f t="shared" si="141"/>
        <v/>
      </c>
      <c r="O1491" s="4" t="str">
        <f t="shared" si="142"/>
        <v>click</v>
      </c>
      <c r="P1491" t="str">
        <f t="shared" si="143"/>
        <v>();</v>
      </c>
      <c r="S1491" s="1" t="str">
        <f t="shared" si="144"/>
        <v/>
      </c>
    </row>
    <row r="1492" spans="14:19">
      <c r="N1492" t="str">
        <f t="shared" si="141"/>
        <v/>
      </c>
      <c r="O1492" s="4" t="str">
        <f t="shared" si="142"/>
        <v>click</v>
      </c>
      <c r="P1492" t="str">
        <f t="shared" si="143"/>
        <v>();</v>
      </c>
      <c r="S1492" s="1" t="str">
        <f t="shared" si="144"/>
        <v/>
      </c>
    </row>
    <row r="1493" spans="14:19">
      <c r="N1493" t="str">
        <f t="shared" ref="N1493:N1513" si="145">IF(A1493="Y",""""&amp;C1493&amp;""""&amp;": "&amp;M1493&amp;",","")</f>
        <v/>
      </c>
      <c r="O1493" s="4" t="str">
        <f t="shared" ref="O1493:O1556" si="146">IF(D1493="input","fill",IF(I1493&lt;&gt;"","innerText",IF(J1493="Y",$T$7,"click")))</f>
        <v>click</v>
      </c>
      <c r="P1493" t="str">
        <f t="shared" ref="P1493:P1556" si="147">IF(OR(O1493="Click",O1493="innerText"),"();","("&amp;""""&amp;K1493&amp;""""&amp;");")</f>
        <v>();</v>
      </c>
      <c r="S1493" s="1" t="str">
        <f t="shared" si="144"/>
        <v/>
      </c>
    </row>
    <row r="1494" spans="14:19">
      <c r="N1494" t="str">
        <f t="shared" si="145"/>
        <v/>
      </c>
      <c r="O1494" s="4" t="str">
        <f t="shared" si="146"/>
        <v>click</v>
      </c>
      <c r="P1494" t="str">
        <f t="shared" si="147"/>
        <v>();</v>
      </c>
      <c r="S1494" s="1" t="str">
        <f t="shared" si="144"/>
        <v/>
      </c>
    </row>
    <row r="1495" spans="14:19">
      <c r="N1495" t="str">
        <f t="shared" si="145"/>
        <v/>
      </c>
      <c r="O1495" s="4" t="str">
        <f t="shared" si="146"/>
        <v>click</v>
      </c>
      <c r="P1495" t="str">
        <f t="shared" si="147"/>
        <v>();</v>
      </c>
      <c r="S1495" s="1" t="str">
        <f t="shared" si="144"/>
        <v/>
      </c>
    </row>
    <row r="1496" spans="14:19">
      <c r="N1496" t="str">
        <f t="shared" si="145"/>
        <v/>
      </c>
      <c r="O1496" s="4" t="str">
        <f t="shared" si="146"/>
        <v>click</v>
      </c>
      <c r="P1496" t="str">
        <f t="shared" si="147"/>
        <v>();</v>
      </c>
      <c r="S1496" s="1" t="str">
        <f t="shared" si="144"/>
        <v/>
      </c>
    </row>
    <row r="1497" spans="14:19">
      <c r="N1497" t="str">
        <f t="shared" si="145"/>
        <v/>
      </c>
      <c r="O1497" s="4" t="str">
        <f t="shared" si="146"/>
        <v>click</v>
      </c>
      <c r="P1497" t="str">
        <f t="shared" si="147"/>
        <v>();</v>
      </c>
      <c r="S1497" s="1" t="str">
        <f t="shared" si="144"/>
        <v/>
      </c>
    </row>
    <row r="1498" spans="14:19">
      <c r="N1498" t="str">
        <f t="shared" si="145"/>
        <v/>
      </c>
      <c r="O1498" s="4" t="str">
        <f t="shared" si="146"/>
        <v>click</v>
      </c>
      <c r="P1498" t="str">
        <f t="shared" si="147"/>
        <v>();</v>
      </c>
      <c r="S1498" s="1" t="str">
        <f t="shared" si="144"/>
        <v/>
      </c>
    </row>
    <row r="1499" spans="14:19">
      <c r="N1499" t="str">
        <f t="shared" si="145"/>
        <v/>
      </c>
      <c r="O1499" s="4" t="str">
        <f t="shared" si="146"/>
        <v>click</v>
      </c>
      <c r="P1499" t="str">
        <f t="shared" si="147"/>
        <v>();</v>
      </c>
      <c r="S1499" s="1" t="str">
        <f t="shared" si="144"/>
        <v/>
      </c>
    </row>
    <row r="1500" spans="14:19">
      <c r="N1500" t="str">
        <f t="shared" si="145"/>
        <v/>
      </c>
      <c r="O1500" s="4" t="str">
        <f t="shared" si="146"/>
        <v>click</v>
      </c>
      <c r="P1500" t="str">
        <f t="shared" si="147"/>
        <v>();</v>
      </c>
      <c r="S1500" s="1" t="str">
        <f t="shared" si="144"/>
        <v/>
      </c>
    </row>
    <row r="1501" spans="14:19">
      <c r="N1501" t="str">
        <f t="shared" si="145"/>
        <v/>
      </c>
      <c r="O1501" s="4" t="str">
        <f t="shared" si="146"/>
        <v>click</v>
      </c>
      <c r="P1501" t="str">
        <f t="shared" si="147"/>
        <v>();</v>
      </c>
      <c r="S1501" s="1" t="str">
        <f t="shared" si="144"/>
        <v/>
      </c>
    </row>
    <row r="1502" spans="14:19">
      <c r="N1502" t="str">
        <f t="shared" si="145"/>
        <v/>
      </c>
      <c r="O1502" s="4" t="str">
        <f t="shared" si="146"/>
        <v>click</v>
      </c>
      <c r="P1502" t="str">
        <f t="shared" si="147"/>
        <v>();</v>
      </c>
      <c r="S1502" s="1" t="str">
        <f t="shared" si="144"/>
        <v/>
      </c>
    </row>
    <row r="1503" spans="14:19">
      <c r="N1503" t="str">
        <f t="shared" si="145"/>
        <v/>
      </c>
      <c r="O1503" s="4" t="str">
        <f t="shared" si="146"/>
        <v>click</v>
      </c>
      <c r="P1503" t="str">
        <f t="shared" si="147"/>
        <v>();</v>
      </c>
      <c r="S1503" s="1" t="str">
        <f t="shared" si="144"/>
        <v/>
      </c>
    </row>
    <row r="1504" spans="14:19">
      <c r="N1504" t="str">
        <f t="shared" si="145"/>
        <v/>
      </c>
      <c r="O1504" s="4" t="str">
        <f t="shared" si="146"/>
        <v>click</v>
      </c>
      <c r="P1504" t="str">
        <f t="shared" si="147"/>
        <v>();</v>
      </c>
      <c r="S1504" s="1" t="str">
        <f t="shared" si="144"/>
        <v/>
      </c>
    </row>
    <row r="1505" spans="14:19">
      <c r="N1505" t="str">
        <f t="shared" si="145"/>
        <v/>
      </c>
      <c r="O1505" s="4" t="str">
        <f t="shared" si="146"/>
        <v>click</v>
      </c>
      <c r="P1505" t="str">
        <f t="shared" si="147"/>
        <v>();</v>
      </c>
      <c r="S1505" s="1" t="str">
        <f t="shared" si="144"/>
        <v/>
      </c>
    </row>
    <row r="1506" spans="14:19">
      <c r="N1506" t="str">
        <f t="shared" si="145"/>
        <v/>
      </c>
      <c r="O1506" s="4" t="str">
        <f t="shared" si="146"/>
        <v>click</v>
      </c>
      <c r="P1506" t="str">
        <f t="shared" si="147"/>
        <v>();</v>
      </c>
      <c r="S1506" s="1" t="str">
        <f t="shared" si="144"/>
        <v/>
      </c>
    </row>
    <row r="1507" spans="14:19">
      <c r="N1507" t="str">
        <f t="shared" si="145"/>
        <v/>
      </c>
      <c r="O1507" s="4" t="str">
        <f t="shared" si="146"/>
        <v>click</v>
      </c>
      <c r="P1507" t="str">
        <f t="shared" si="147"/>
        <v>();</v>
      </c>
      <c r="S1507" s="1" t="str">
        <f t="shared" si="144"/>
        <v/>
      </c>
    </row>
    <row r="1508" spans="14:19">
      <c r="N1508" t="str">
        <f t="shared" si="145"/>
        <v/>
      </c>
      <c r="O1508" s="4" t="str">
        <f t="shared" si="146"/>
        <v>click</v>
      </c>
      <c r="P1508" t="str">
        <f t="shared" si="147"/>
        <v>();</v>
      </c>
      <c r="S1508" s="1" t="str">
        <f t="shared" si="144"/>
        <v/>
      </c>
    </row>
    <row r="1509" spans="14:19">
      <c r="N1509" t="str">
        <f t="shared" si="145"/>
        <v/>
      </c>
      <c r="O1509" s="4" t="str">
        <f t="shared" si="146"/>
        <v>click</v>
      </c>
      <c r="P1509" t="str">
        <f t="shared" si="147"/>
        <v>();</v>
      </c>
      <c r="S1509" s="1" t="str">
        <f t="shared" si="144"/>
        <v/>
      </c>
    </row>
    <row r="1510" spans="14:19">
      <c r="N1510" t="str">
        <f t="shared" si="145"/>
        <v/>
      </c>
      <c r="O1510" s="4" t="str">
        <f t="shared" si="146"/>
        <v>click</v>
      </c>
      <c r="P1510" t="str">
        <f t="shared" si="147"/>
        <v>();</v>
      </c>
      <c r="S1510" s="1" t="str">
        <f t="shared" si="144"/>
        <v/>
      </c>
    </row>
    <row r="1511" spans="14:19">
      <c r="N1511" t="str">
        <f t="shared" si="145"/>
        <v/>
      </c>
      <c r="O1511" s="4" t="str">
        <f t="shared" si="146"/>
        <v>click</v>
      </c>
      <c r="P1511" t="str">
        <f t="shared" si="147"/>
        <v>();</v>
      </c>
      <c r="S1511" s="1" t="str">
        <f t="shared" si="144"/>
        <v/>
      </c>
    </row>
    <row r="1512" spans="14:19">
      <c r="N1512" t="str">
        <f t="shared" si="145"/>
        <v/>
      </c>
      <c r="O1512" s="4" t="str">
        <f t="shared" si="146"/>
        <v>click</v>
      </c>
      <c r="P1512" t="str">
        <f t="shared" si="147"/>
        <v>();</v>
      </c>
      <c r="S1512" s="1" t="str">
        <f t="shared" si="144"/>
        <v/>
      </c>
    </row>
    <row r="1513" spans="14:19">
      <c r="N1513" t="str">
        <f t="shared" si="145"/>
        <v/>
      </c>
      <c r="O1513" s="4" t="str">
        <f t="shared" si="146"/>
        <v>click</v>
      </c>
      <c r="P1513" t="str">
        <f t="shared" si="147"/>
        <v>();</v>
      </c>
      <c r="S1513" s="1" t="str">
        <f t="shared" si="144"/>
        <v/>
      </c>
    </row>
    <row r="1514" spans="14:19">
      <c r="O1514" s="4" t="str">
        <f t="shared" si="146"/>
        <v>click</v>
      </c>
      <c r="P1514" t="str">
        <f t="shared" si="147"/>
        <v>();</v>
      </c>
      <c r="S1514" s="1" t="str">
        <f t="shared" si="144"/>
        <v/>
      </c>
    </row>
    <row r="1515" spans="14:19">
      <c r="O1515" s="4" t="str">
        <f t="shared" si="146"/>
        <v>click</v>
      </c>
      <c r="P1515" t="str">
        <f t="shared" si="147"/>
        <v>();</v>
      </c>
      <c r="S1515" s="1" t="str">
        <f t="shared" si="144"/>
        <v/>
      </c>
    </row>
    <row r="1516" spans="14:19">
      <c r="O1516" s="4" t="str">
        <f t="shared" si="146"/>
        <v>click</v>
      </c>
      <c r="P1516" t="str">
        <f t="shared" si="147"/>
        <v>();</v>
      </c>
      <c r="S1516" s="1" t="str">
        <f t="shared" si="144"/>
        <v/>
      </c>
    </row>
    <row r="1517" spans="14:19">
      <c r="O1517" s="4" t="str">
        <f t="shared" si="146"/>
        <v>click</v>
      </c>
      <c r="P1517" t="str">
        <f t="shared" si="147"/>
        <v>();</v>
      </c>
      <c r="S1517" s="1" t="str">
        <f t="shared" si="144"/>
        <v/>
      </c>
    </row>
    <row r="1518" spans="14:19">
      <c r="O1518" s="4" t="str">
        <f t="shared" si="146"/>
        <v>click</v>
      </c>
      <c r="P1518" t="str">
        <f t="shared" si="147"/>
        <v>();</v>
      </c>
      <c r="S1518" s="1" t="str">
        <f t="shared" si="144"/>
        <v/>
      </c>
    </row>
    <row r="1519" spans="14:19">
      <c r="O1519" s="4" t="str">
        <f t="shared" si="146"/>
        <v>click</v>
      </c>
      <c r="P1519" t="str">
        <f t="shared" si="147"/>
        <v>();</v>
      </c>
      <c r="S1519" s="1" t="str">
        <f t="shared" si="144"/>
        <v/>
      </c>
    </row>
    <row r="1520" spans="14:19">
      <c r="O1520" s="4" t="str">
        <f t="shared" si="146"/>
        <v>click</v>
      </c>
      <c r="P1520" t="str">
        <f t="shared" si="147"/>
        <v>();</v>
      </c>
      <c r="S1520" s="1" t="str">
        <f t="shared" si="144"/>
        <v/>
      </c>
    </row>
    <row r="1521" spans="15:19">
      <c r="O1521" s="4" t="str">
        <f t="shared" si="146"/>
        <v>click</v>
      </c>
      <c r="P1521" t="str">
        <f t="shared" si="147"/>
        <v>();</v>
      </c>
      <c r="S1521" s="1" t="str">
        <f t="shared" si="144"/>
        <v/>
      </c>
    </row>
    <row r="1522" spans="15:19">
      <c r="O1522" s="4" t="str">
        <f t="shared" si="146"/>
        <v>click</v>
      </c>
      <c r="P1522" t="str">
        <f t="shared" si="147"/>
        <v>();</v>
      </c>
      <c r="S1522" s="1" t="str">
        <f t="shared" si="144"/>
        <v/>
      </c>
    </row>
    <row r="1523" spans="15:19">
      <c r="O1523" s="4" t="str">
        <f t="shared" si="146"/>
        <v>click</v>
      </c>
      <c r="P1523" t="str">
        <f t="shared" si="147"/>
        <v>();</v>
      </c>
      <c r="S1523" s="1" t="str">
        <f t="shared" si="144"/>
        <v/>
      </c>
    </row>
    <row r="1524" spans="15:19">
      <c r="O1524" s="4" t="str">
        <f t="shared" si="146"/>
        <v>click</v>
      </c>
      <c r="P1524" t="str">
        <f t="shared" si="147"/>
        <v>();</v>
      </c>
      <c r="S1524" s="1" t="str">
        <f t="shared" si="144"/>
        <v/>
      </c>
    </row>
    <row r="1525" spans="15:19">
      <c r="O1525" s="4" t="str">
        <f t="shared" si="146"/>
        <v>click</v>
      </c>
      <c r="P1525" t="str">
        <f t="shared" si="147"/>
        <v>();</v>
      </c>
      <c r="S1525" s="1" t="str">
        <f t="shared" si="144"/>
        <v/>
      </c>
    </row>
    <row r="1526" spans="15:19">
      <c r="O1526" s="4" t="str">
        <f t="shared" si="146"/>
        <v>click</v>
      </c>
      <c r="P1526" t="str">
        <f t="shared" si="147"/>
        <v>();</v>
      </c>
      <c r="S1526" s="1" t="str">
        <f t="shared" si="144"/>
        <v/>
      </c>
    </row>
    <row r="1527" spans="15:19">
      <c r="O1527" s="4" t="str">
        <f t="shared" si="146"/>
        <v>click</v>
      </c>
      <c r="P1527" t="str">
        <f t="shared" si="147"/>
        <v>();</v>
      </c>
      <c r="S1527" s="1" t="str">
        <f t="shared" si="144"/>
        <v/>
      </c>
    </row>
    <row r="1528" spans="15:19">
      <c r="O1528" s="4" t="str">
        <f t="shared" si="146"/>
        <v>click</v>
      </c>
      <c r="P1528" t="str">
        <f t="shared" si="147"/>
        <v>();</v>
      </c>
      <c r="S1528" s="1" t="str">
        <f t="shared" si="144"/>
        <v/>
      </c>
    </row>
    <row r="1529" spans="15:19">
      <c r="O1529" s="4" t="str">
        <f t="shared" si="146"/>
        <v>click</v>
      </c>
      <c r="P1529" t="str">
        <f t="shared" si="147"/>
        <v>();</v>
      </c>
      <c r="S1529" s="1" t="str">
        <f t="shared" si="144"/>
        <v/>
      </c>
    </row>
    <row r="1530" spans="15:19">
      <c r="O1530" s="4" t="str">
        <f t="shared" si="146"/>
        <v>click</v>
      </c>
      <c r="P1530" t="str">
        <f t="shared" si="147"/>
        <v>();</v>
      </c>
      <c r="S1530" s="1" t="str">
        <f t="shared" si="144"/>
        <v/>
      </c>
    </row>
    <row r="1531" spans="15:19">
      <c r="O1531" s="4" t="str">
        <f t="shared" si="146"/>
        <v>click</v>
      </c>
      <c r="P1531" t="str">
        <f t="shared" si="147"/>
        <v>();</v>
      </c>
      <c r="S1531" s="1" t="str">
        <f t="shared" si="144"/>
        <v/>
      </c>
    </row>
    <row r="1532" spans="15:19">
      <c r="O1532" s="4" t="str">
        <f t="shared" si="146"/>
        <v>click</v>
      </c>
      <c r="P1532" t="str">
        <f t="shared" si="147"/>
        <v>();</v>
      </c>
      <c r="S1532" s="1" t="str">
        <f t="shared" ref="S1532:S1572" si="148">IF(O1532="innerText",I1532&amp;"="&amp;IF(C1532="Y",IF(J1532&lt;&gt;"Y",$S$8&amp;$R$9&amp;"."&amp;E1532&amp;")."&amp;IF(OR(O1532="click",O1532="innerText"),O1532&amp;"();",O1532&amp;"("&amp;$Q$8&amp;"."&amp;E1532&amp;");"),$S$7&amp;$R$9&amp;"."&amp;E1532&amp;")."&amp;IF(O1532="click",O1532&amp;"();",O1532&amp;"("&amp;"'"&amp;K1532&amp;"'"&amp;");")),""),IF(C1532="Y",IF(J1532&lt;&gt;"Y",$S$8&amp;$R$9&amp;"."&amp;E1532&amp;")."&amp;IF(OR(O1532="click",O1532="innerText"),O1532&amp;"();",O1532&amp;"("&amp;$Q$8&amp;"."&amp;E1532&amp;");"),$S$7&amp;$R$9&amp;"."&amp;E1532&amp;")."&amp;IF(O1532="click",O1532&amp;"();",O1532&amp;"("&amp;"'"&amp;K1532&amp;"'"&amp;");")),""))</f>
        <v/>
      </c>
    </row>
    <row r="1533" spans="15:19">
      <c r="O1533" s="4" t="str">
        <f t="shared" si="146"/>
        <v>click</v>
      </c>
      <c r="P1533" t="str">
        <f t="shared" si="147"/>
        <v>();</v>
      </c>
      <c r="S1533" s="1" t="str">
        <f t="shared" si="148"/>
        <v/>
      </c>
    </row>
    <row r="1534" spans="15:19">
      <c r="O1534" s="4" t="str">
        <f t="shared" si="146"/>
        <v>click</v>
      </c>
      <c r="P1534" t="str">
        <f t="shared" si="147"/>
        <v>();</v>
      </c>
      <c r="S1534" s="1" t="str">
        <f t="shared" si="148"/>
        <v/>
      </c>
    </row>
    <row r="1535" spans="15:19">
      <c r="O1535" s="4" t="str">
        <f t="shared" si="146"/>
        <v>click</v>
      </c>
      <c r="P1535" t="str">
        <f t="shared" si="147"/>
        <v>();</v>
      </c>
      <c r="S1535" s="1" t="str">
        <f t="shared" si="148"/>
        <v/>
      </c>
    </row>
    <row r="1536" spans="15:19">
      <c r="O1536" s="4" t="str">
        <f t="shared" si="146"/>
        <v>click</v>
      </c>
      <c r="P1536" t="str">
        <f t="shared" si="147"/>
        <v>();</v>
      </c>
      <c r="S1536" s="1" t="str">
        <f t="shared" si="148"/>
        <v/>
      </c>
    </row>
    <row r="1537" spans="15:19">
      <c r="O1537" s="4" t="str">
        <f t="shared" si="146"/>
        <v>click</v>
      </c>
      <c r="P1537" t="str">
        <f t="shared" si="147"/>
        <v>();</v>
      </c>
      <c r="S1537" s="1" t="str">
        <f t="shared" si="148"/>
        <v/>
      </c>
    </row>
    <row r="1538" spans="15:19">
      <c r="O1538" s="4" t="str">
        <f t="shared" si="146"/>
        <v>click</v>
      </c>
      <c r="P1538" t="str">
        <f t="shared" si="147"/>
        <v>();</v>
      </c>
      <c r="S1538" s="1" t="str">
        <f t="shared" si="148"/>
        <v/>
      </c>
    </row>
    <row r="1539" spans="15:19">
      <c r="O1539" s="4" t="str">
        <f t="shared" si="146"/>
        <v>click</v>
      </c>
      <c r="P1539" t="str">
        <f t="shared" si="147"/>
        <v>();</v>
      </c>
      <c r="S1539" s="1" t="str">
        <f t="shared" si="148"/>
        <v/>
      </c>
    </row>
    <row r="1540" spans="15:19">
      <c r="O1540" s="4" t="str">
        <f t="shared" si="146"/>
        <v>click</v>
      </c>
      <c r="P1540" t="str">
        <f t="shared" si="147"/>
        <v>();</v>
      </c>
      <c r="S1540" s="1" t="str">
        <f t="shared" si="148"/>
        <v/>
      </c>
    </row>
    <row r="1541" spans="15:19">
      <c r="O1541" s="4" t="str">
        <f t="shared" si="146"/>
        <v>click</v>
      </c>
      <c r="P1541" t="str">
        <f t="shared" si="147"/>
        <v>();</v>
      </c>
      <c r="S1541" s="1" t="str">
        <f t="shared" si="148"/>
        <v/>
      </c>
    </row>
    <row r="1542" spans="15:19">
      <c r="O1542" s="4" t="str">
        <f t="shared" si="146"/>
        <v>click</v>
      </c>
      <c r="P1542" t="str">
        <f t="shared" si="147"/>
        <v>();</v>
      </c>
      <c r="S1542" s="1" t="str">
        <f t="shared" si="148"/>
        <v/>
      </c>
    </row>
    <row r="1543" spans="15:19">
      <c r="O1543" s="4" t="str">
        <f t="shared" si="146"/>
        <v>click</v>
      </c>
      <c r="P1543" t="str">
        <f t="shared" si="147"/>
        <v>();</v>
      </c>
      <c r="S1543" s="1" t="str">
        <f t="shared" si="148"/>
        <v/>
      </c>
    </row>
    <row r="1544" spans="15:19">
      <c r="O1544" s="4" t="str">
        <f t="shared" si="146"/>
        <v>click</v>
      </c>
      <c r="P1544" t="str">
        <f t="shared" si="147"/>
        <v>();</v>
      </c>
      <c r="S1544" s="1" t="str">
        <f t="shared" si="148"/>
        <v/>
      </c>
    </row>
    <row r="1545" spans="15:19">
      <c r="O1545" s="4" t="str">
        <f t="shared" si="146"/>
        <v>click</v>
      </c>
      <c r="P1545" t="str">
        <f t="shared" si="147"/>
        <v>();</v>
      </c>
      <c r="S1545" s="1" t="str">
        <f t="shared" si="148"/>
        <v/>
      </c>
    </row>
    <row r="1546" spans="15:19">
      <c r="O1546" s="4" t="str">
        <f t="shared" si="146"/>
        <v>click</v>
      </c>
      <c r="P1546" t="str">
        <f t="shared" si="147"/>
        <v>();</v>
      </c>
      <c r="S1546" s="1" t="str">
        <f t="shared" si="148"/>
        <v/>
      </c>
    </row>
    <row r="1547" spans="15:19">
      <c r="O1547" s="4" t="str">
        <f t="shared" si="146"/>
        <v>click</v>
      </c>
      <c r="P1547" t="str">
        <f t="shared" si="147"/>
        <v>();</v>
      </c>
      <c r="S1547" s="1" t="str">
        <f t="shared" si="148"/>
        <v/>
      </c>
    </row>
    <row r="1548" spans="15:19">
      <c r="O1548" s="4" t="str">
        <f t="shared" si="146"/>
        <v>click</v>
      </c>
      <c r="P1548" t="str">
        <f t="shared" si="147"/>
        <v>();</v>
      </c>
      <c r="S1548" s="1" t="str">
        <f t="shared" si="148"/>
        <v/>
      </c>
    </row>
    <row r="1549" spans="15:19">
      <c r="O1549" s="4" t="str">
        <f t="shared" si="146"/>
        <v>click</v>
      </c>
      <c r="P1549" t="str">
        <f t="shared" si="147"/>
        <v>();</v>
      </c>
      <c r="S1549" s="1" t="str">
        <f t="shared" si="148"/>
        <v/>
      </c>
    </row>
    <row r="1550" spans="15:19">
      <c r="O1550" s="4" t="str">
        <f t="shared" si="146"/>
        <v>click</v>
      </c>
      <c r="P1550" t="str">
        <f t="shared" si="147"/>
        <v>();</v>
      </c>
      <c r="S1550" s="1" t="str">
        <f t="shared" si="148"/>
        <v/>
      </c>
    </row>
    <row r="1551" spans="15:19">
      <c r="O1551" s="4" t="str">
        <f t="shared" si="146"/>
        <v>click</v>
      </c>
      <c r="P1551" t="str">
        <f t="shared" si="147"/>
        <v>();</v>
      </c>
      <c r="S1551" s="1" t="str">
        <f t="shared" si="148"/>
        <v/>
      </c>
    </row>
    <row r="1552" spans="15:19">
      <c r="O1552" s="4" t="str">
        <f t="shared" si="146"/>
        <v>click</v>
      </c>
      <c r="P1552" t="str">
        <f t="shared" si="147"/>
        <v>();</v>
      </c>
      <c r="S1552" s="1" t="str">
        <f t="shared" si="148"/>
        <v/>
      </c>
    </row>
    <row r="1553" spans="15:19">
      <c r="O1553" s="4" t="str">
        <f t="shared" si="146"/>
        <v>click</v>
      </c>
      <c r="P1553" t="str">
        <f t="shared" si="147"/>
        <v>();</v>
      </c>
      <c r="S1553" s="1" t="str">
        <f t="shared" si="148"/>
        <v/>
      </c>
    </row>
    <row r="1554" spans="15:19">
      <c r="O1554" s="4" t="str">
        <f t="shared" si="146"/>
        <v>click</v>
      </c>
      <c r="P1554" t="str">
        <f t="shared" si="147"/>
        <v>();</v>
      </c>
      <c r="S1554" s="1" t="str">
        <f t="shared" si="148"/>
        <v/>
      </c>
    </row>
    <row r="1555" spans="15:19">
      <c r="O1555" s="4" t="str">
        <f t="shared" si="146"/>
        <v>click</v>
      </c>
      <c r="P1555" t="str">
        <f t="shared" si="147"/>
        <v>();</v>
      </c>
      <c r="S1555" s="1" t="str">
        <f t="shared" si="148"/>
        <v/>
      </c>
    </row>
    <row r="1556" spans="15:19">
      <c r="O1556" s="4" t="str">
        <f t="shared" si="146"/>
        <v>click</v>
      </c>
      <c r="P1556" t="str">
        <f t="shared" si="147"/>
        <v>();</v>
      </c>
      <c r="S1556" s="1" t="str">
        <f t="shared" si="148"/>
        <v/>
      </c>
    </row>
    <row r="1557" spans="15:19">
      <c r="O1557" s="4" t="str">
        <f t="shared" ref="O1557:O1620" si="149">IF(D1557="input","fill",IF(I1557&lt;&gt;"","innerText",IF(J1557="Y",$T$7,"click")))</f>
        <v>click</v>
      </c>
      <c r="P1557" t="str">
        <f t="shared" ref="P1557:P1615" si="150">IF(OR(O1557="Click",O1557="innerText"),"();","("&amp;""""&amp;K1557&amp;""""&amp;");")</f>
        <v>();</v>
      </c>
      <c r="S1557" s="1" t="str">
        <f t="shared" si="148"/>
        <v/>
      </c>
    </row>
    <row r="1558" spans="15:19">
      <c r="O1558" s="4" t="str">
        <f t="shared" si="149"/>
        <v>click</v>
      </c>
      <c r="P1558" t="str">
        <f t="shared" si="150"/>
        <v>();</v>
      </c>
      <c r="S1558" s="1" t="str">
        <f t="shared" si="148"/>
        <v/>
      </c>
    </row>
    <row r="1559" spans="15:19">
      <c r="O1559" s="4" t="str">
        <f t="shared" si="149"/>
        <v>click</v>
      </c>
      <c r="P1559" t="str">
        <f t="shared" si="150"/>
        <v>();</v>
      </c>
      <c r="S1559" s="1" t="str">
        <f t="shared" si="148"/>
        <v/>
      </c>
    </row>
    <row r="1560" spans="15:19">
      <c r="O1560" s="4" t="str">
        <f t="shared" si="149"/>
        <v>click</v>
      </c>
      <c r="P1560" t="str">
        <f t="shared" si="150"/>
        <v>();</v>
      </c>
      <c r="S1560" s="1" t="str">
        <f t="shared" si="148"/>
        <v/>
      </c>
    </row>
    <row r="1561" spans="15:19">
      <c r="O1561" s="4" t="str">
        <f t="shared" si="149"/>
        <v>click</v>
      </c>
      <c r="P1561" t="str">
        <f t="shared" si="150"/>
        <v>();</v>
      </c>
      <c r="S1561" s="1" t="str">
        <f t="shared" si="148"/>
        <v/>
      </c>
    </row>
    <row r="1562" spans="15:19">
      <c r="O1562" s="4" t="str">
        <f t="shared" si="149"/>
        <v>click</v>
      </c>
      <c r="P1562" t="str">
        <f t="shared" si="150"/>
        <v>();</v>
      </c>
      <c r="S1562" s="1" t="str">
        <f t="shared" si="148"/>
        <v/>
      </c>
    </row>
    <row r="1563" spans="15:19">
      <c r="O1563" s="4" t="str">
        <f t="shared" si="149"/>
        <v>click</v>
      </c>
      <c r="P1563" t="str">
        <f t="shared" si="150"/>
        <v>();</v>
      </c>
      <c r="S1563" s="1" t="str">
        <f t="shared" si="148"/>
        <v/>
      </c>
    </row>
    <row r="1564" spans="15:19">
      <c r="O1564" s="4" t="str">
        <f t="shared" si="149"/>
        <v>click</v>
      </c>
      <c r="P1564" t="str">
        <f t="shared" si="150"/>
        <v>();</v>
      </c>
      <c r="S1564" s="1" t="str">
        <f t="shared" si="148"/>
        <v/>
      </c>
    </row>
    <row r="1565" spans="15:19">
      <c r="O1565" s="4" t="str">
        <f t="shared" si="149"/>
        <v>click</v>
      </c>
      <c r="P1565" t="str">
        <f t="shared" si="150"/>
        <v>();</v>
      </c>
      <c r="S1565" s="1" t="str">
        <f t="shared" si="148"/>
        <v/>
      </c>
    </row>
    <row r="1566" spans="15:19">
      <c r="O1566" s="4" t="str">
        <f t="shared" si="149"/>
        <v>click</v>
      </c>
      <c r="P1566" t="str">
        <f t="shared" si="150"/>
        <v>();</v>
      </c>
      <c r="S1566" s="1" t="str">
        <f t="shared" si="148"/>
        <v/>
      </c>
    </row>
    <row r="1567" spans="15:19">
      <c r="O1567" s="4" t="str">
        <f t="shared" si="149"/>
        <v>click</v>
      </c>
      <c r="P1567" t="str">
        <f t="shared" si="150"/>
        <v>();</v>
      </c>
      <c r="S1567" s="1" t="str">
        <f t="shared" si="148"/>
        <v/>
      </c>
    </row>
    <row r="1568" spans="15:19">
      <c r="O1568" s="4" t="str">
        <f t="shared" si="149"/>
        <v>click</v>
      </c>
      <c r="P1568" t="str">
        <f t="shared" si="150"/>
        <v>();</v>
      </c>
      <c r="S1568" s="1" t="str">
        <f t="shared" si="148"/>
        <v/>
      </c>
    </row>
    <row r="1569" spans="15:19">
      <c r="O1569" s="4" t="str">
        <f t="shared" si="149"/>
        <v>click</v>
      </c>
      <c r="P1569" t="str">
        <f t="shared" si="150"/>
        <v>();</v>
      </c>
      <c r="S1569" s="1" t="str">
        <f t="shared" si="148"/>
        <v/>
      </c>
    </row>
    <row r="1570" spans="15:19">
      <c r="O1570" s="4" t="str">
        <f t="shared" si="149"/>
        <v>click</v>
      </c>
      <c r="P1570" t="str">
        <f t="shared" si="150"/>
        <v>();</v>
      </c>
      <c r="S1570" s="1" t="str">
        <f t="shared" si="148"/>
        <v/>
      </c>
    </row>
    <row r="1571" spans="15:19">
      <c r="O1571" s="4" t="str">
        <f t="shared" si="149"/>
        <v>click</v>
      </c>
      <c r="P1571" t="str">
        <f t="shared" si="150"/>
        <v>();</v>
      </c>
      <c r="S1571" s="1" t="str">
        <f t="shared" si="148"/>
        <v/>
      </c>
    </row>
    <row r="1572" spans="15:19">
      <c r="O1572" s="4" t="str">
        <f t="shared" si="149"/>
        <v>click</v>
      </c>
      <c r="P1572" t="str">
        <f t="shared" si="150"/>
        <v>();</v>
      </c>
      <c r="S1572" s="1" t="str">
        <f t="shared" si="148"/>
        <v/>
      </c>
    </row>
    <row r="1573" spans="15:19">
      <c r="O1573" s="4" t="str">
        <f t="shared" si="149"/>
        <v>click</v>
      </c>
      <c r="P1573" t="str">
        <f t="shared" si="150"/>
        <v>();</v>
      </c>
      <c r="S1573" s="1" t="str">
        <f t="shared" ref="S1573:S1636" si="151">IF(O1573="innerText",I1573&amp;"="&amp;IF(C1573="Y",IF(J1573&lt;&gt;"Y",$S$8&amp;$R$9&amp;"."&amp;E1573&amp;")."&amp;IF(OR(O1573="click",O1573="innerText"),O1573&amp;"();",O1573&amp;"("&amp;$Q$8&amp;"."&amp;E1573&amp;");"),$S$7&amp;$R$9&amp;"."&amp;E1573&amp;")."&amp;IF(O1573="click",O1573&amp;"();",O1573&amp;"("&amp;"'"&amp;K1573&amp;"'"&amp;");")),""),IF(C1573="Y",IF(J1573&lt;&gt;"Y",$S$8&amp;$R$9&amp;"."&amp;E1573&amp;")."&amp;IF(OR(O1573="click",O1573="innerText"),O1573&amp;"();",O1573&amp;"("&amp;$Q$8&amp;"."&amp;E1573&amp;");"),$S$7&amp;$R$9&amp;"."&amp;E1573&amp;")."&amp;IF(O1573="click",O1573&amp;"();",O1573&amp;"("&amp;"'"&amp;K1573&amp;"'"&amp;");")),""))</f>
        <v/>
      </c>
    </row>
    <row r="1574" spans="15:19">
      <c r="O1574" s="4" t="str">
        <f t="shared" si="149"/>
        <v>click</v>
      </c>
      <c r="P1574" t="str">
        <f t="shared" si="150"/>
        <v>();</v>
      </c>
      <c r="S1574" s="1" t="str">
        <f t="shared" si="151"/>
        <v/>
      </c>
    </row>
    <row r="1575" spans="15:19">
      <c r="O1575" s="4" t="str">
        <f t="shared" si="149"/>
        <v>click</v>
      </c>
      <c r="P1575" t="str">
        <f t="shared" si="150"/>
        <v>();</v>
      </c>
      <c r="S1575" s="1" t="str">
        <f t="shared" si="151"/>
        <v/>
      </c>
    </row>
    <row r="1576" spans="15:19">
      <c r="O1576" s="4" t="str">
        <f t="shared" si="149"/>
        <v>click</v>
      </c>
      <c r="P1576" t="str">
        <f t="shared" si="150"/>
        <v>();</v>
      </c>
      <c r="S1576" s="1" t="str">
        <f t="shared" si="151"/>
        <v/>
      </c>
    </row>
    <row r="1577" spans="15:19">
      <c r="O1577" s="4" t="str">
        <f t="shared" si="149"/>
        <v>click</v>
      </c>
      <c r="P1577" t="str">
        <f t="shared" si="150"/>
        <v>();</v>
      </c>
      <c r="S1577" s="1" t="str">
        <f t="shared" si="151"/>
        <v/>
      </c>
    </row>
    <row r="1578" spans="15:19">
      <c r="O1578" s="4" t="str">
        <f t="shared" si="149"/>
        <v>click</v>
      </c>
      <c r="P1578" t="str">
        <f t="shared" si="150"/>
        <v>();</v>
      </c>
      <c r="S1578" s="1" t="str">
        <f t="shared" si="151"/>
        <v/>
      </c>
    </row>
    <row r="1579" spans="15:19">
      <c r="O1579" s="4" t="str">
        <f t="shared" si="149"/>
        <v>click</v>
      </c>
      <c r="P1579" t="str">
        <f t="shared" si="150"/>
        <v>();</v>
      </c>
      <c r="S1579" s="1" t="str">
        <f t="shared" si="151"/>
        <v/>
      </c>
    </row>
    <row r="1580" spans="15:19">
      <c r="O1580" s="4" t="str">
        <f t="shared" si="149"/>
        <v>click</v>
      </c>
      <c r="P1580" t="str">
        <f t="shared" si="150"/>
        <v>();</v>
      </c>
      <c r="S1580" s="1" t="str">
        <f t="shared" si="151"/>
        <v/>
      </c>
    </row>
    <row r="1581" spans="15:19">
      <c r="O1581" s="4" t="str">
        <f t="shared" si="149"/>
        <v>click</v>
      </c>
      <c r="P1581" t="str">
        <f t="shared" si="150"/>
        <v>();</v>
      </c>
      <c r="S1581" s="1" t="str">
        <f t="shared" si="151"/>
        <v/>
      </c>
    </row>
    <row r="1582" spans="15:19">
      <c r="O1582" s="4" t="str">
        <f t="shared" si="149"/>
        <v>click</v>
      </c>
      <c r="P1582" t="str">
        <f t="shared" si="150"/>
        <v>();</v>
      </c>
      <c r="S1582" s="1" t="str">
        <f t="shared" si="151"/>
        <v/>
      </c>
    </row>
    <row r="1583" spans="15:19">
      <c r="O1583" s="4" t="str">
        <f t="shared" si="149"/>
        <v>click</v>
      </c>
      <c r="P1583" t="str">
        <f t="shared" si="150"/>
        <v>();</v>
      </c>
      <c r="S1583" s="1" t="str">
        <f t="shared" si="151"/>
        <v/>
      </c>
    </row>
    <row r="1584" spans="15:19">
      <c r="O1584" s="4" t="str">
        <f t="shared" si="149"/>
        <v>click</v>
      </c>
      <c r="P1584" t="str">
        <f t="shared" si="150"/>
        <v>();</v>
      </c>
      <c r="S1584" s="1" t="str">
        <f t="shared" si="151"/>
        <v/>
      </c>
    </row>
    <row r="1585" spans="15:19">
      <c r="O1585" s="4" t="str">
        <f t="shared" si="149"/>
        <v>click</v>
      </c>
      <c r="P1585" t="str">
        <f t="shared" si="150"/>
        <v>();</v>
      </c>
      <c r="S1585" s="1" t="str">
        <f t="shared" si="151"/>
        <v/>
      </c>
    </row>
    <row r="1586" spans="15:19">
      <c r="O1586" s="4" t="str">
        <f t="shared" si="149"/>
        <v>click</v>
      </c>
      <c r="P1586" t="str">
        <f t="shared" si="150"/>
        <v>();</v>
      </c>
      <c r="S1586" s="1" t="str">
        <f t="shared" si="151"/>
        <v/>
      </c>
    </row>
    <row r="1587" spans="15:19">
      <c r="O1587" s="4" t="str">
        <f t="shared" si="149"/>
        <v>click</v>
      </c>
      <c r="P1587" t="str">
        <f t="shared" si="150"/>
        <v>();</v>
      </c>
      <c r="S1587" s="1" t="str">
        <f t="shared" si="151"/>
        <v/>
      </c>
    </row>
    <row r="1588" spans="15:19">
      <c r="O1588" s="4" t="str">
        <f t="shared" si="149"/>
        <v>click</v>
      </c>
      <c r="P1588" t="str">
        <f t="shared" si="150"/>
        <v>();</v>
      </c>
      <c r="S1588" s="1" t="str">
        <f t="shared" si="151"/>
        <v/>
      </c>
    </row>
    <row r="1589" spans="15:19">
      <c r="O1589" s="4" t="str">
        <f t="shared" si="149"/>
        <v>click</v>
      </c>
      <c r="P1589" t="str">
        <f t="shared" si="150"/>
        <v>();</v>
      </c>
      <c r="S1589" s="1" t="str">
        <f t="shared" si="151"/>
        <v/>
      </c>
    </row>
    <row r="1590" spans="15:19">
      <c r="O1590" s="4" t="str">
        <f t="shared" si="149"/>
        <v>click</v>
      </c>
      <c r="P1590" t="str">
        <f t="shared" si="150"/>
        <v>();</v>
      </c>
      <c r="S1590" s="1" t="str">
        <f t="shared" si="151"/>
        <v/>
      </c>
    </row>
    <row r="1591" spans="15:19">
      <c r="O1591" s="4" t="str">
        <f t="shared" si="149"/>
        <v>click</v>
      </c>
      <c r="P1591" t="str">
        <f t="shared" si="150"/>
        <v>();</v>
      </c>
      <c r="S1591" s="1" t="str">
        <f t="shared" si="151"/>
        <v/>
      </c>
    </row>
    <row r="1592" spans="15:19">
      <c r="O1592" s="4" t="str">
        <f t="shared" si="149"/>
        <v>click</v>
      </c>
      <c r="P1592" t="str">
        <f t="shared" si="150"/>
        <v>();</v>
      </c>
      <c r="S1592" s="1" t="str">
        <f t="shared" si="151"/>
        <v/>
      </c>
    </row>
    <row r="1593" spans="15:19">
      <c r="O1593" s="4" t="str">
        <f t="shared" si="149"/>
        <v>click</v>
      </c>
      <c r="P1593" t="str">
        <f t="shared" si="150"/>
        <v>();</v>
      </c>
      <c r="S1593" s="1" t="str">
        <f t="shared" si="151"/>
        <v/>
      </c>
    </row>
    <row r="1594" spans="15:19">
      <c r="O1594" s="4" t="str">
        <f t="shared" si="149"/>
        <v>click</v>
      </c>
      <c r="P1594" t="str">
        <f t="shared" si="150"/>
        <v>();</v>
      </c>
      <c r="S1594" s="1" t="str">
        <f t="shared" si="151"/>
        <v/>
      </c>
    </row>
    <row r="1595" spans="15:19">
      <c r="O1595" s="4" t="str">
        <f t="shared" si="149"/>
        <v>click</v>
      </c>
      <c r="P1595" t="str">
        <f t="shared" si="150"/>
        <v>();</v>
      </c>
      <c r="S1595" s="1" t="str">
        <f t="shared" si="151"/>
        <v/>
      </c>
    </row>
    <row r="1596" spans="15:19">
      <c r="O1596" s="4" t="str">
        <f t="shared" si="149"/>
        <v>click</v>
      </c>
      <c r="P1596" t="str">
        <f t="shared" si="150"/>
        <v>();</v>
      </c>
      <c r="S1596" s="1" t="str">
        <f t="shared" si="151"/>
        <v/>
      </c>
    </row>
    <row r="1597" spans="15:19">
      <c r="O1597" s="4" t="str">
        <f t="shared" si="149"/>
        <v>click</v>
      </c>
      <c r="P1597" t="str">
        <f t="shared" si="150"/>
        <v>();</v>
      </c>
      <c r="S1597" s="1" t="str">
        <f t="shared" si="151"/>
        <v/>
      </c>
    </row>
    <row r="1598" spans="15:19">
      <c r="O1598" s="4" t="str">
        <f t="shared" si="149"/>
        <v>click</v>
      </c>
      <c r="P1598" t="str">
        <f t="shared" si="150"/>
        <v>();</v>
      </c>
      <c r="S1598" s="1" t="str">
        <f t="shared" si="151"/>
        <v/>
      </c>
    </row>
    <row r="1599" spans="15:19">
      <c r="O1599" s="4" t="str">
        <f t="shared" si="149"/>
        <v>click</v>
      </c>
      <c r="P1599" t="str">
        <f t="shared" si="150"/>
        <v>();</v>
      </c>
      <c r="S1599" s="1" t="str">
        <f t="shared" si="151"/>
        <v/>
      </c>
    </row>
    <row r="1600" spans="15:19">
      <c r="O1600" s="4" t="str">
        <f t="shared" si="149"/>
        <v>click</v>
      </c>
      <c r="P1600" t="str">
        <f t="shared" si="150"/>
        <v>();</v>
      </c>
      <c r="S1600" s="1" t="str">
        <f t="shared" si="151"/>
        <v/>
      </c>
    </row>
    <row r="1601" spans="15:19">
      <c r="O1601" s="4" t="str">
        <f t="shared" si="149"/>
        <v>click</v>
      </c>
      <c r="P1601" t="str">
        <f t="shared" si="150"/>
        <v>();</v>
      </c>
      <c r="S1601" s="1" t="str">
        <f t="shared" si="151"/>
        <v/>
      </c>
    </row>
    <row r="1602" spans="15:19">
      <c r="O1602" s="4" t="str">
        <f t="shared" si="149"/>
        <v>click</v>
      </c>
      <c r="P1602" t="str">
        <f t="shared" si="150"/>
        <v>();</v>
      </c>
      <c r="S1602" s="1" t="str">
        <f t="shared" si="151"/>
        <v/>
      </c>
    </row>
    <row r="1603" spans="15:19">
      <c r="O1603" s="4" t="str">
        <f t="shared" si="149"/>
        <v>click</v>
      </c>
      <c r="P1603" t="str">
        <f t="shared" si="150"/>
        <v>();</v>
      </c>
      <c r="S1603" s="1" t="str">
        <f t="shared" si="151"/>
        <v/>
      </c>
    </row>
    <row r="1604" spans="15:19">
      <c r="O1604" s="4" t="str">
        <f t="shared" si="149"/>
        <v>click</v>
      </c>
      <c r="P1604" t="str">
        <f t="shared" si="150"/>
        <v>();</v>
      </c>
      <c r="S1604" s="1" t="str">
        <f t="shared" si="151"/>
        <v/>
      </c>
    </row>
    <row r="1605" spans="15:19">
      <c r="O1605" s="4" t="str">
        <f t="shared" si="149"/>
        <v>click</v>
      </c>
      <c r="P1605" t="str">
        <f t="shared" si="150"/>
        <v>();</v>
      </c>
      <c r="S1605" s="1" t="str">
        <f t="shared" si="151"/>
        <v/>
      </c>
    </row>
    <row r="1606" spans="15:19">
      <c r="O1606" s="4" t="str">
        <f t="shared" si="149"/>
        <v>click</v>
      </c>
      <c r="P1606" t="str">
        <f t="shared" si="150"/>
        <v>();</v>
      </c>
      <c r="S1606" s="1" t="str">
        <f t="shared" si="151"/>
        <v/>
      </c>
    </row>
    <row r="1607" spans="15:19">
      <c r="O1607" s="4" t="str">
        <f t="shared" si="149"/>
        <v>click</v>
      </c>
      <c r="P1607" t="str">
        <f t="shared" si="150"/>
        <v>();</v>
      </c>
      <c r="S1607" s="1" t="str">
        <f t="shared" si="151"/>
        <v/>
      </c>
    </row>
    <row r="1608" spans="15:19">
      <c r="O1608" s="4" t="str">
        <f t="shared" si="149"/>
        <v>click</v>
      </c>
      <c r="P1608" t="str">
        <f t="shared" si="150"/>
        <v>();</v>
      </c>
      <c r="S1608" s="1" t="str">
        <f t="shared" si="151"/>
        <v/>
      </c>
    </row>
    <row r="1609" spans="15:19">
      <c r="O1609" s="4" t="str">
        <f t="shared" si="149"/>
        <v>click</v>
      </c>
      <c r="P1609" t="str">
        <f t="shared" si="150"/>
        <v>();</v>
      </c>
      <c r="S1609" s="1" t="str">
        <f t="shared" si="151"/>
        <v/>
      </c>
    </row>
    <row r="1610" spans="15:19">
      <c r="O1610" s="4" t="str">
        <f t="shared" si="149"/>
        <v>click</v>
      </c>
      <c r="P1610" t="str">
        <f t="shared" si="150"/>
        <v>();</v>
      </c>
      <c r="S1610" s="1" t="str">
        <f t="shared" si="151"/>
        <v/>
      </c>
    </row>
    <row r="1611" spans="15:19">
      <c r="O1611" s="4" t="str">
        <f t="shared" si="149"/>
        <v>click</v>
      </c>
      <c r="P1611" t="str">
        <f t="shared" si="150"/>
        <v>();</v>
      </c>
      <c r="S1611" s="1" t="str">
        <f t="shared" si="151"/>
        <v/>
      </c>
    </row>
    <row r="1612" spans="15:19">
      <c r="O1612" s="4" t="str">
        <f t="shared" si="149"/>
        <v>click</v>
      </c>
      <c r="P1612" t="str">
        <f t="shared" si="150"/>
        <v>();</v>
      </c>
      <c r="S1612" s="1" t="str">
        <f t="shared" si="151"/>
        <v/>
      </c>
    </row>
    <row r="1613" spans="15:19">
      <c r="O1613" s="4" t="str">
        <f t="shared" si="149"/>
        <v>click</v>
      </c>
      <c r="P1613" t="str">
        <f t="shared" si="150"/>
        <v>();</v>
      </c>
      <c r="S1613" s="1" t="str">
        <f t="shared" si="151"/>
        <v/>
      </c>
    </row>
    <row r="1614" spans="15:19">
      <c r="O1614" s="4" t="str">
        <f t="shared" si="149"/>
        <v>click</v>
      </c>
      <c r="P1614" t="str">
        <f t="shared" si="150"/>
        <v>();</v>
      </c>
      <c r="S1614" s="1" t="str">
        <f t="shared" si="151"/>
        <v/>
      </c>
    </row>
    <row r="1615" spans="15:19">
      <c r="O1615" s="4" t="str">
        <f t="shared" si="149"/>
        <v>click</v>
      </c>
      <c r="P1615" t="str">
        <f t="shared" si="150"/>
        <v>();</v>
      </c>
      <c r="S1615" s="1" t="str">
        <f t="shared" si="151"/>
        <v/>
      </c>
    </row>
    <row r="1616" spans="15:19">
      <c r="O1616" s="4" t="str">
        <f t="shared" si="149"/>
        <v>click</v>
      </c>
      <c r="S1616" s="1" t="str">
        <f t="shared" si="151"/>
        <v/>
      </c>
    </row>
    <row r="1617" spans="15:19">
      <c r="O1617" s="4" t="str">
        <f t="shared" si="149"/>
        <v>click</v>
      </c>
      <c r="S1617" s="1" t="str">
        <f t="shared" si="151"/>
        <v/>
      </c>
    </row>
    <row r="1618" spans="15:19">
      <c r="O1618" s="4" t="str">
        <f t="shared" si="149"/>
        <v>click</v>
      </c>
      <c r="S1618" s="1" t="str">
        <f t="shared" si="151"/>
        <v/>
      </c>
    </row>
    <row r="1619" spans="15:19">
      <c r="O1619" s="4" t="str">
        <f t="shared" si="149"/>
        <v>click</v>
      </c>
      <c r="S1619" s="1" t="str">
        <f t="shared" si="151"/>
        <v/>
      </c>
    </row>
    <row r="1620" spans="15:19">
      <c r="O1620" s="4" t="str">
        <f t="shared" si="149"/>
        <v>click</v>
      </c>
      <c r="S1620" s="1" t="str">
        <f t="shared" si="151"/>
        <v/>
      </c>
    </row>
    <row r="1621" spans="15:19">
      <c r="O1621" s="4" t="str">
        <f t="shared" ref="O1621:O1684" si="152">IF(D1621="input","fill",IF(I1621&lt;&gt;"","innerText",IF(J1621="Y",$T$7,"click")))</f>
        <v>click</v>
      </c>
      <c r="S1621" s="1" t="str">
        <f t="shared" si="151"/>
        <v/>
      </c>
    </row>
    <row r="1622" spans="15:19">
      <c r="O1622" s="4" t="str">
        <f t="shared" si="152"/>
        <v>click</v>
      </c>
      <c r="S1622" s="1" t="str">
        <f t="shared" si="151"/>
        <v/>
      </c>
    </row>
    <row r="1623" spans="15:19">
      <c r="O1623" s="4" t="str">
        <f t="shared" si="152"/>
        <v>click</v>
      </c>
      <c r="S1623" s="1" t="str">
        <f t="shared" si="151"/>
        <v/>
      </c>
    </row>
    <row r="1624" spans="15:19">
      <c r="O1624" s="4" t="str">
        <f t="shared" si="152"/>
        <v>click</v>
      </c>
      <c r="S1624" s="1" t="str">
        <f t="shared" si="151"/>
        <v/>
      </c>
    </row>
    <row r="1625" spans="15:19">
      <c r="O1625" s="4" t="str">
        <f t="shared" si="152"/>
        <v>click</v>
      </c>
      <c r="S1625" s="1" t="str">
        <f t="shared" si="151"/>
        <v/>
      </c>
    </row>
    <row r="1626" spans="15:19">
      <c r="O1626" s="4" t="str">
        <f t="shared" si="152"/>
        <v>click</v>
      </c>
      <c r="S1626" s="1" t="str">
        <f t="shared" si="151"/>
        <v/>
      </c>
    </row>
    <row r="1627" spans="15:19">
      <c r="O1627" s="4" t="str">
        <f t="shared" si="152"/>
        <v>click</v>
      </c>
      <c r="S1627" s="1" t="str">
        <f t="shared" si="151"/>
        <v/>
      </c>
    </row>
    <row r="1628" spans="15:19">
      <c r="O1628" s="4" t="str">
        <f t="shared" si="152"/>
        <v>click</v>
      </c>
      <c r="S1628" s="1" t="str">
        <f t="shared" si="151"/>
        <v/>
      </c>
    </row>
    <row r="1629" spans="15:19">
      <c r="O1629" s="4" t="str">
        <f t="shared" si="152"/>
        <v>click</v>
      </c>
      <c r="S1629" s="1" t="str">
        <f t="shared" si="151"/>
        <v/>
      </c>
    </row>
    <row r="1630" spans="15:19">
      <c r="O1630" s="4" t="str">
        <f t="shared" si="152"/>
        <v>click</v>
      </c>
      <c r="S1630" s="1" t="str">
        <f t="shared" si="151"/>
        <v/>
      </c>
    </row>
    <row r="1631" spans="15:19">
      <c r="O1631" s="4" t="str">
        <f t="shared" si="152"/>
        <v>click</v>
      </c>
      <c r="S1631" s="1" t="str">
        <f t="shared" si="151"/>
        <v/>
      </c>
    </row>
    <row r="1632" spans="15:19">
      <c r="O1632" s="4" t="str">
        <f t="shared" si="152"/>
        <v>click</v>
      </c>
      <c r="S1632" s="1" t="str">
        <f t="shared" si="151"/>
        <v/>
      </c>
    </row>
    <row r="1633" spans="15:19">
      <c r="O1633" s="4" t="str">
        <f t="shared" si="152"/>
        <v>click</v>
      </c>
      <c r="S1633" s="1" t="str">
        <f t="shared" si="151"/>
        <v/>
      </c>
    </row>
    <row r="1634" spans="15:19">
      <c r="O1634" s="4" t="str">
        <f t="shared" si="152"/>
        <v>click</v>
      </c>
      <c r="S1634" s="1" t="str">
        <f t="shared" si="151"/>
        <v/>
      </c>
    </row>
    <row r="1635" spans="15:19">
      <c r="O1635" s="4" t="str">
        <f t="shared" si="152"/>
        <v>click</v>
      </c>
      <c r="S1635" s="1" t="str">
        <f t="shared" si="151"/>
        <v/>
      </c>
    </row>
    <row r="1636" spans="15:19">
      <c r="O1636" s="4" t="str">
        <f t="shared" si="152"/>
        <v>click</v>
      </c>
      <c r="S1636" s="1" t="str">
        <f t="shared" si="151"/>
        <v/>
      </c>
    </row>
    <row r="1637" spans="15:19">
      <c r="O1637" s="4" t="str">
        <f t="shared" si="152"/>
        <v>click</v>
      </c>
      <c r="S1637" s="1" t="str">
        <f t="shared" ref="S1637:S1700" si="153">IF(O1637="innerText",I1637&amp;"="&amp;IF(C1637="Y",IF(J1637&lt;&gt;"Y",$S$8&amp;$R$9&amp;"."&amp;E1637&amp;")."&amp;IF(OR(O1637="click",O1637="innerText"),O1637&amp;"();",O1637&amp;"("&amp;$Q$8&amp;"."&amp;E1637&amp;");"),$S$7&amp;$R$9&amp;"."&amp;E1637&amp;")."&amp;IF(O1637="click",O1637&amp;"();",O1637&amp;"("&amp;"'"&amp;K1637&amp;"'"&amp;");")),""),IF(C1637="Y",IF(J1637&lt;&gt;"Y",$S$8&amp;$R$9&amp;"."&amp;E1637&amp;")."&amp;IF(OR(O1637="click",O1637="innerText"),O1637&amp;"();",O1637&amp;"("&amp;$Q$8&amp;"."&amp;E1637&amp;");"),$S$7&amp;$R$9&amp;"."&amp;E1637&amp;")."&amp;IF(O1637="click",O1637&amp;"();",O1637&amp;"("&amp;"'"&amp;K1637&amp;"'"&amp;");")),""))</f>
        <v/>
      </c>
    </row>
    <row r="1638" spans="15:19">
      <c r="O1638" s="4" t="str">
        <f t="shared" si="152"/>
        <v>click</v>
      </c>
      <c r="S1638" s="1" t="str">
        <f t="shared" si="153"/>
        <v/>
      </c>
    </row>
    <row r="1639" spans="15:19">
      <c r="O1639" s="4" t="str">
        <f t="shared" si="152"/>
        <v>click</v>
      </c>
      <c r="S1639" s="1" t="str">
        <f t="shared" si="153"/>
        <v/>
      </c>
    </row>
    <row r="1640" spans="15:19">
      <c r="O1640" s="4" t="str">
        <f t="shared" si="152"/>
        <v>click</v>
      </c>
      <c r="S1640" s="1" t="str">
        <f t="shared" si="153"/>
        <v/>
      </c>
    </row>
    <row r="1641" spans="15:19">
      <c r="O1641" s="4" t="str">
        <f t="shared" si="152"/>
        <v>click</v>
      </c>
      <c r="S1641" s="1" t="str">
        <f t="shared" si="153"/>
        <v/>
      </c>
    </row>
    <row r="1642" spans="15:19">
      <c r="O1642" s="4" t="str">
        <f t="shared" si="152"/>
        <v>click</v>
      </c>
      <c r="S1642" s="1" t="str">
        <f t="shared" si="153"/>
        <v/>
      </c>
    </row>
    <row r="1643" spans="15:19">
      <c r="O1643" s="4" t="str">
        <f t="shared" si="152"/>
        <v>click</v>
      </c>
      <c r="S1643" s="1" t="str">
        <f t="shared" si="153"/>
        <v/>
      </c>
    </row>
    <row r="1644" spans="15:19">
      <c r="O1644" s="4" t="str">
        <f t="shared" si="152"/>
        <v>click</v>
      </c>
      <c r="S1644" s="1" t="str">
        <f t="shared" si="153"/>
        <v/>
      </c>
    </row>
    <row r="1645" spans="15:19">
      <c r="O1645" s="4" t="str">
        <f t="shared" si="152"/>
        <v>click</v>
      </c>
      <c r="S1645" s="1" t="str">
        <f t="shared" si="153"/>
        <v/>
      </c>
    </row>
    <row r="1646" spans="15:19">
      <c r="O1646" s="4" t="str">
        <f t="shared" si="152"/>
        <v>click</v>
      </c>
      <c r="S1646" s="1" t="str">
        <f t="shared" si="153"/>
        <v/>
      </c>
    </row>
    <row r="1647" spans="15:19">
      <c r="O1647" s="4" t="str">
        <f t="shared" si="152"/>
        <v>click</v>
      </c>
      <c r="S1647" s="1" t="str">
        <f t="shared" si="153"/>
        <v/>
      </c>
    </row>
    <row r="1648" spans="15:19">
      <c r="O1648" s="4" t="str">
        <f t="shared" si="152"/>
        <v>click</v>
      </c>
      <c r="S1648" s="1" t="str">
        <f t="shared" si="153"/>
        <v/>
      </c>
    </row>
    <row r="1649" spans="15:19">
      <c r="O1649" s="4" t="str">
        <f t="shared" si="152"/>
        <v>click</v>
      </c>
      <c r="S1649" s="1" t="str">
        <f t="shared" si="153"/>
        <v/>
      </c>
    </row>
    <row r="1650" spans="15:19">
      <c r="O1650" s="4" t="str">
        <f t="shared" si="152"/>
        <v>click</v>
      </c>
      <c r="S1650" s="1" t="str">
        <f t="shared" si="153"/>
        <v/>
      </c>
    </row>
    <row r="1651" spans="15:19">
      <c r="O1651" s="4" t="str">
        <f t="shared" si="152"/>
        <v>click</v>
      </c>
      <c r="S1651" s="1" t="str">
        <f t="shared" si="153"/>
        <v/>
      </c>
    </row>
    <row r="1652" spans="15:19">
      <c r="O1652" s="4" t="str">
        <f t="shared" si="152"/>
        <v>click</v>
      </c>
      <c r="S1652" s="1" t="str">
        <f t="shared" si="153"/>
        <v/>
      </c>
    </row>
    <row r="1653" spans="15:19">
      <c r="O1653" s="4" t="str">
        <f t="shared" si="152"/>
        <v>click</v>
      </c>
      <c r="S1653" s="1" t="str">
        <f t="shared" si="153"/>
        <v/>
      </c>
    </row>
    <row r="1654" spans="15:19">
      <c r="O1654" s="4" t="str">
        <f t="shared" si="152"/>
        <v>click</v>
      </c>
      <c r="S1654" s="1" t="str">
        <f t="shared" si="153"/>
        <v/>
      </c>
    </row>
    <row r="1655" spans="15:19">
      <c r="O1655" s="4" t="str">
        <f t="shared" si="152"/>
        <v>click</v>
      </c>
      <c r="S1655" s="1" t="str">
        <f t="shared" si="153"/>
        <v/>
      </c>
    </row>
    <row r="1656" spans="15:19">
      <c r="O1656" s="4" t="str">
        <f t="shared" si="152"/>
        <v>click</v>
      </c>
      <c r="S1656" s="1" t="str">
        <f t="shared" si="153"/>
        <v/>
      </c>
    </row>
    <row r="1657" spans="15:19">
      <c r="O1657" s="4" t="str">
        <f t="shared" si="152"/>
        <v>click</v>
      </c>
      <c r="S1657" s="1" t="str">
        <f t="shared" si="153"/>
        <v/>
      </c>
    </row>
    <row r="1658" spans="15:19">
      <c r="O1658" s="4" t="str">
        <f t="shared" si="152"/>
        <v>click</v>
      </c>
      <c r="S1658" s="1" t="str">
        <f t="shared" si="153"/>
        <v/>
      </c>
    </row>
    <row r="1659" spans="15:19">
      <c r="O1659" s="4" t="str">
        <f t="shared" si="152"/>
        <v>click</v>
      </c>
      <c r="S1659" s="1" t="str">
        <f t="shared" si="153"/>
        <v/>
      </c>
    </row>
    <row r="1660" spans="15:19">
      <c r="O1660" s="4" t="str">
        <f t="shared" si="152"/>
        <v>click</v>
      </c>
      <c r="S1660" s="1" t="str">
        <f t="shared" si="153"/>
        <v/>
      </c>
    </row>
    <row r="1661" spans="15:19">
      <c r="O1661" s="4" t="str">
        <f t="shared" si="152"/>
        <v>click</v>
      </c>
      <c r="S1661" s="1" t="str">
        <f t="shared" si="153"/>
        <v/>
      </c>
    </row>
    <row r="1662" spans="15:19">
      <c r="O1662" s="4" t="str">
        <f t="shared" si="152"/>
        <v>click</v>
      </c>
      <c r="S1662" s="1" t="str">
        <f t="shared" si="153"/>
        <v/>
      </c>
    </row>
    <row r="1663" spans="15:19">
      <c r="O1663" s="4" t="str">
        <f t="shared" si="152"/>
        <v>click</v>
      </c>
      <c r="S1663" s="1" t="str">
        <f t="shared" si="153"/>
        <v/>
      </c>
    </row>
    <row r="1664" spans="15:19">
      <c r="O1664" s="4" t="str">
        <f t="shared" si="152"/>
        <v>click</v>
      </c>
      <c r="S1664" s="1" t="str">
        <f t="shared" si="153"/>
        <v/>
      </c>
    </row>
    <row r="1665" spans="15:19">
      <c r="O1665" s="4" t="str">
        <f t="shared" si="152"/>
        <v>click</v>
      </c>
      <c r="S1665" s="1" t="str">
        <f t="shared" si="153"/>
        <v/>
      </c>
    </row>
    <row r="1666" spans="15:19">
      <c r="O1666" s="4" t="str">
        <f t="shared" si="152"/>
        <v>click</v>
      </c>
      <c r="S1666" s="1" t="str">
        <f t="shared" si="153"/>
        <v/>
      </c>
    </row>
    <row r="1667" spans="15:19">
      <c r="O1667" s="4" t="str">
        <f t="shared" si="152"/>
        <v>click</v>
      </c>
      <c r="S1667" s="1" t="str">
        <f t="shared" si="153"/>
        <v/>
      </c>
    </row>
    <row r="1668" spans="15:19">
      <c r="O1668" s="4" t="str">
        <f t="shared" si="152"/>
        <v>click</v>
      </c>
      <c r="S1668" s="1" t="str">
        <f t="shared" si="153"/>
        <v/>
      </c>
    </row>
    <row r="1669" spans="15:19">
      <c r="O1669" s="4" t="str">
        <f t="shared" si="152"/>
        <v>click</v>
      </c>
      <c r="S1669" s="1" t="str">
        <f t="shared" si="153"/>
        <v/>
      </c>
    </row>
    <row r="1670" spans="15:19">
      <c r="O1670" s="4" t="str">
        <f t="shared" si="152"/>
        <v>click</v>
      </c>
      <c r="S1670" s="1" t="str">
        <f t="shared" si="153"/>
        <v/>
      </c>
    </row>
    <row r="1671" spans="15:19">
      <c r="O1671" s="4" t="str">
        <f t="shared" si="152"/>
        <v>click</v>
      </c>
      <c r="S1671" s="1" t="str">
        <f t="shared" si="153"/>
        <v/>
      </c>
    </row>
    <row r="1672" spans="15:19">
      <c r="O1672" s="4" t="str">
        <f t="shared" si="152"/>
        <v>click</v>
      </c>
      <c r="S1672" s="1" t="str">
        <f t="shared" si="153"/>
        <v/>
      </c>
    </row>
    <row r="1673" spans="15:19">
      <c r="O1673" s="4" t="str">
        <f t="shared" si="152"/>
        <v>click</v>
      </c>
      <c r="S1673" s="1" t="str">
        <f t="shared" si="153"/>
        <v/>
      </c>
    </row>
    <row r="1674" spans="15:19">
      <c r="O1674" s="4" t="str">
        <f t="shared" si="152"/>
        <v>click</v>
      </c>
      <c r="S1674" s="1" t="str">
        <f t="shared" si="153"/>
        <v/>
      </c>
    </row>
    <row r="1675" spans="15:19">
      <c r="O1675" s="4" t="str">
        <f t="shared" si="152"/>
        <v>click</v>
      </c>
      <c r="S1675" s="1" t="str">
        <f t="shared" si="153"/>
        <v/>
      </c>
    </row>
    <row r="1676" spans="15:19">
      <c r="O1676" s="4" t="str">
        <f t="shared" si="152"/>
        <v>click</v>
      </c>
      <c r="S1676" s="1" t="str">
        <f t="shared" si="153"/>
        <v/>
      </c>
    </row>
    <row r="1677" spans="15:19">
      <c r="O1677" s="4" t="str">
        <f t="shared" si="152"/>
        <v>click</v>
      </c>
      <c r="S1677" s="1" t="str">
        <f t="shared" si="153"/>
        <v/>
      </c>
    </row>
    <row r="1678" spans="15:19">
      <c r="O1678" s="4" t="str">
        <f t="shared" si="152"/>
        <v>click</v>
      </c>
      <c r="S1678" s="1" t="str">
        <f t="shared" si="153"/>
        <v/>
      </c>
    </row>
    <row r="1679" spans="15:19">
      <c r="O1679" s="4" t="str">
        <f t="shared" si="152"/>
        <v>click</v>
      </c>
      <c r="S1679" s="1" t="str">
        <f t="shared" si="153"/>
        <v/>
      </c>
    </row>
    <row r="1680" spans="15:19">
      <c r="O1680" s="4" t="str">
        <f t="shared" si="152"/>
        <v>click</v>
      </c>
      <c r="S1680" s="1" t="str">
        <f t="shared" si="153"/>
        <v/>
      </c>
    </row>
    <row r="1681" spans="15:19">
      <c r="O1681" s="4" t="str">
        <f t="shared" si="152"/>
        <v>click</v>
      </c>
      <c r="S1681" s="1" t="str">
        <f t="shared" si="153"/>
        <v/>
      </c>
    </row>
    <row r="1682" spans="15:19">
      <c r="O1682" s="4" t="str">
        <f t="shared" si="152"/>
        <v>click</v>
      </c>
      <c r="S1682" s="1" t="str">
        <f t="shared" si="153"/>
        <v/>
      </c>
    </row>
    <row r="1683" spans="15:19">
      <c r="O1683" s="4" t="str">
        <f t="shared" si="152"/>
        <v>click</v>
      </c>
      <c r="S1683" s="1" t="str">
        <f t="shared" si="153"/>
        <v/>
      </c>
    </row>
    <row r="1684" spans="15:19">
      <c r="O1684" s="4" t="str">
        <f t="shared" si="152"/>
        <v>click</v>
      </c>
      <c r="S1684" s="1" t="str">
        <f t="shared" si="153"/>
        <v/>
      </c>
    </row>
    <row r="1685" spans="15:19">
      <c r="O1685" s="4" t="str">
        <f t="shared" ref="O1685:O1748" si="154">IF(D1685="input","fill",IF(I1685&lt;&gt;"","innerText",IF(J1685="Y",$T$7,"click")))</f>
        <v>click</v>
      </c>
      <c r="S1685" s="1" t="str">
        <f t="shared" si="153"/>
        <v/>
      </c>
    </row>
    <row r="1686" spans="15:19">
      <c r="O1686" s="4" t="str">
        <f t="shared" si="154"/>
        <v>click</v>
      </c>
      <c r="S1686" s="1" t="str">
        <f t="shared" si="153"/>
        <v/>
      </c>
    </row>
    <row r="1687" spans="15:19">
      <c r="O1687" s="4" t="str">
        <f t="shared" si="154"/>
        <v>click</v>
      </c>
      <c r="S1687" s="1" t="str">
        <f t="shared" si="153"/>
        <v/>
      </c>
    </row>
    <row r="1688" spans="15:19">
      <c r="O1688" s="4" t="str">
        <f t="shared" si="154"/>
        <v>click</v>
      </c>
      <c r="S1688" s="1" t="str">
        <f t="shared" si="153"/>
        <v/>
      </c>
    </row>
    <row r="1689" spans="15:19">
      <c r="O1689" s="4" t="str">
        <f t="shared" si="154"/>
        <v>click</v>
      </c>
      <c r="S1689" s="1" t="str">
        <f t="shared" si="153"/>
        <v/>
      </c>
    </row>
    <row r="1690" spans="15:19">
      <c r="O1690" s="4" t="str">
        <f t="shared" si="154"/>
        <v>click</v>
      </c>
      <c r="S1690" s="1" t="str">
        <f t="shared" si="153"/>
        <v/>
      </c>
    </row>
    <row r="1691" spans="15:19">
      <c r="O1691" s="4" t="str">
        <f t="shared" si="154"/>
        <v>click</v>
      </c>
      <c r="S1691" s="1" t="str">
        <f t="shared" si="153"/>
        <v/>
      </c>
    </row>
    <row r="1692" spans="15:19">
      <c r="O1692" s="4" t="str">
        <f t="shared" si="154"/>
        <v>click</v>
      </c>
      <c r="S1692" s="1" t="str">
        <f t="shared" si="153"/>
        <v/>
      </c>
    </row>
    <row r="1693" spans="15:19">
      <c r="O1693" s="4" t="str">
        <f t="shared" si="154"/>
        <v>click</v>
      </c>
      <c r="S1693" s="1" t="str">
        <f t="shared" si="153"/>
        <v/>
      </c>
    </row>
    <row r="1694" spans="15:19">
      <c r="O1694" s="4" t="str">
        <f t="shared" si="154"/>
        <v>click</v>
      </c>
      <c r="S1694" s="1" t="str">
        <f t="shared" si="153"/>
        <v/>
      </c>
    </row>
    <row r="1695" spans="15:19">
      <c r="O1695" s="4" t="str">
        <f t="shared" si="154"/>
        <v>click</v>
      </c>
      <c r="S1695" s="1" t="str">
        <f t="shared" si="153"/>
        <v/>
      </c>
    </row>
    <row r="1696" spans="15:19">
      <c r="O1696" s="4" t="str">
        <f t="shared" si="154"/>
        <v>click</v>
      </c>
      <c r="S1696" s="1" t="str">
        <f t="shared" si="153"/>
        <v/>
      </c>
    </row>
    <row r="1697" spans="15:19">
      <c r="O1697" s="4" t="str">
        <f t="shared" si="154"/>
        <v>click</v>
      </c>
      <c r="S1697" s="1" t="str">
        <f t="shared" si="153"/>
        <v/>
      </c>
    </row>
    <row r="1698" spans="15:19">
      <c r="O1698" s="4" t="str">
        <f t="shared" si="154"/>
        <v>click</v>
      </c>
      <c r="S1698" s="1" t="str">
        <f t="shared" si="153"/>
        <v/>
      </c>
    </row>
    <row r="1699" spans="15:19">
      <c r="O1699" s="4" t="str">
        <f t="shared" si="154"/>
        <v>click</v>
      </c>
      <c r="S1699" s="1" t="str">
        <f t="shared" si="153"/>
        <v/>
      </c>
    </row>
    <row r="1700" spans="15:19">
      <c r="O1700" s="4" t="str">
        <f t="shared" si="154"/>
        <v>click</v>
      </c>
      <c r="S1700" s="1" t="str">
        <f t="shared" si="153"/>
        <v/>
      </c>
    </row>
    <row r="1701" spans="15:19">
      <c r="O1701" s="4" t="str">
        <f t="shared" si="154"/>
        <v>click</v>
      </c>
      <c r="S1701" s="1" t="str">
        <f t="shared" ref="S1701:S1764" si="155">IF(O1701="innerText",I1701&amp;"="&amp;IF(C1701="Y",IF(J1701&lt;&gt;"Y",$S$8&amp;$R$9&amp;"."&amp;E1701&amp;")."&amp;IF(OR(O1701="click",O1701="innerText"),O1701&amp;"();",O1701&amp;"("&amp;$Q$8&amp;"."&amp;E1701&amp;");"),$S$7&amp;$R$9&amp;"."&amp;E1701&amp;")."&amp;IF(O1701="click",O1701&amp;"();",O1701&amp;"("&amp;"'"&amp;K1701&amp;"'"&amp;");")),""),IF(C1701="Y",IF(J1701&lt;&gt;"Y",$S$8&amp;$R$9&amp;"."&amp;E1701&amp;")."&amp;IF(OR(O1701="click",O1701="innerText"),O1701&amp;"();",O1701&amp;"("&amp;$Q$8&amp;"."&amp;E1701&amp;");"),$S$7&amp;$R$9&amp;"."&amp;E1701&amp;")."&amp;IF(O1701="click",O1701&amp;"();",O1701&amp;"("&amp;"'"&amp;K1701&amp;"'"&amp;");")),""))</f>
        <v/>
      </c>
    </row>
    <row r="1702" spans="15:19">
      <c r="O1702" s="4" t="str">
        <f t="shared" si="154"/>
        <v>click</v>
      </c>
      <c r="S1702" s="1" t="str">
        <f t="shared" si="155"/>
        <v/>
      </c>
    </row>
    <row r="1703" spans="15:19">
      <c r="O1703" s="4" t="str">
        <f t="shared" si="154"/>
        <v>click</v>
      </c>
      <c r="S1703" s="1" t="str">
        <f t="shared" si="155"/>
        <v/>
      </c>
    </row>
    <row r="1704" spans="15:19">
      <c r="O1704" s="4" t="str">
        <f t="shared" si="154"/>
        <v>click</v>
      </c>
      <c r="S1704" s="1" t="str">
        <f t="shared" si="155"/>
        <v/>
      </c>
    </row>
    <row r="1705" spans="15:19">
      <c r="O1705" s="4" t="str">
        <f t="shared" si="154"/>
        <v>click</v>
      </c>
      <c r="S1705" s="1" t="str">
        <f t="shared" si="155"/>
        <v/>
      </c>
    </row>
    <row r="1706" spans="15:19">
      <c r="O1706" s="4" t="str">
        <f t="shared" si="154"/>
        <v>click</v>
      </c>
      <c r="S1706" s="1" t="str">
        <f t="shared" si="155"/>
        <v/>
      </c>
    </row>
    <row r="1707" spans="15:19">
      <c r="O1707" s="4" t="str">
        <f t="shared" si="154"/>
        <v>click</v>
      </c>
      <c r="S1707" s="1" t="str">
        <f t="shared" si="155"/>
        <v/>
      </c>
    </row>
    <row r="1708" spans="15:19">
      <c r="O1708" s="4" t="str">
        <f t="shared" si="154"/>
        <v>click</v>
      </c>
      <c r="S1708" s="1" t="str">
        <f t="shared" si="155"/>
        <v/>
      </c>
    </row>
    <row r="1709" spans="15:19">
      <c r="O1709" s="4" t="str">
        <f t="shared" si="154"/>
        <v>click</v>
      </c>
      <c r="S1709" s="1" t="str">
        <f t="shared" si="155"/>
        <v/>
      </c>
    </row>
    <row r="1710" spans="15:19">
      <c r="O1710" s="4" t="str">
        <f t="shared" si="154"/>
        <v>click</v>
      </c>
      <c r="S1710" s="1" t="str">
        <f t="shared" si="155"/>
        <v/>
      </c>
    </row>
    <row r="1711" spans="15:19">
      <c r="O1711" s="4" t="str">
        <f t="shared" si="154"/>
        <v>click</v>
      </c>
      <c r="S1711" s="1" t="str">
        <f t="shared" si="155"/>
        <v/>
      </c>
    </row>
    <row r="1712" spans="15:19">
      <c r="O1712" s="4" t="str">
        <f t="shared" si="154"/>
        <v>click</v>
      </c>
      <c r="S1712" s="1" t="str">
        <f t="shared" si="155"/>
        <v/>
      </c>
    </row>
    <row r="1713" spans="15:19">
      <c r="O1713" s="4" t="str">
        <f t="shared" si="154"/>
        <v>click</v>
      </c>
      <c r="S1713" s="1" t="str">
        <f t="shared" si="155"/>
        <v/>
      </c>
    </row>
    <row r="1714" spans="15:19">
      <c r="O1714" s="4" t="str">
        <f t="shared" si="154"/>
        <v>click</v>
      </c>
      <c r="S1714" s="1" t="str">
        <f t="shared" si="155"/>
        <v/>
      </c>
    </row>
    <row r="1715" spans="15:19">
      <c r="O1715" s="4" t="str">
        <f t="shared" si="154"/>
        <v>click</v>
      </c>
      <c r="S1715" s="1" t="str">
        <f t="shared" si="155"/>
        <v/>
      </c>
    </row>
    <row r="1716" spans="15:19">
      <c r="O1716" s="4" t="str">
        <f t="shared" si="154"/>
        <v>click</v>
      </c>
      <c r="S1716" s="1" t="str">
        <f t="shared" si="155"/>
        <v/>
      </c>
    </row>
    <row r="1717" spans="15:19">
      <c r="O1717" s="4" t="str">
        <f t="shared" si="154"/>
        <v>click</v>
      </c>
      <c r="S1717" s="1" t="str">
        <f t="shared" si="155"/>
        <v/>
      </c>
    </row>
    <row r="1718" spans="15:19">
      <c r="O1718" s="4" t="str">
        <f t="shared" si="154"/>
        <v>click</v>
      </c>
      <c r="S1718" s="1" t="str">
        <f t="shared" si="155"/>
        <v/>
      </c>
    </row>
    <row r="1719" spans="15:19">
      <c r="O1719" s="4" t="str">
        <f t="shared" si="154"/>
        <v>click</v>
      </c>
      <c r="S1719" s="1" t="str">
        <f t="shared" si="155"/>
        <v/>
      </c>
    </row>
    <row r="1720" spans="15:19">
      <c r="O1720" s="4" t="str">
        <f t="shared" si="154"/>
        <v>click</v>
      </c>
      <c r="S1720" s="1" t="str">
        <f t="shared" si="155"/>
        <v/>
      </c>
    </row>
    <row r="1721" spans="15:19">
      <c r="O1721" s="4" t="str">
        <f t="shared" si="154"/>
        <v>click</v>
      </c>
      <c r="S1721" s="1" t="str">
        <f t="shared" si="155"/>
        <v/>
      </c>
    </row>
    <row r="1722" spans="15:19">
      <c r="O1722" s="4" t="str">
        <f t="shared" si="154"/>
        <v>click</v>
      </c>
      <c r="S1722" s="1" t="str">
        <f t="shared" si="155"/>
        <v/>
      </c>
    </row>
    <row r="1723" spans="15:19">
      <c r="O1723" s="4" t="str">
        <f t="shared" si="154"/>
        <v>click</v>
      </c>
      <c r="S1723" s="1" t="str">
        <f t="shared" si="155"/>
        <v/>
      </c>
    </row>
    <row r="1724" spans="15:19">
      <c r="O1724" s="4" t="str">
        <f t="shared" si="154"/>
        <v>click</v>
      </c>
      <c r="S1724" s="1" t="str">
        <f t="shared" si="155"/>
        <v/>
      </c>
    </row>
    <row r="1725" spans="15:19">
      <c r="O1725" s="4" t="str">
        <f t="shared" si="154"/>
        <v>click</v>
      </c>
      <c r="S1725" s="1" t="str">
        <f t="shared" si="155"/>
        <v/>
      </c>
    </row>
    <row r="1726" spans="15:19">
      <c r="O1726" s="4" t="str">
        <f t="shared" si="154"/>
        <v>click</v>
      </c>
      <c r="S1726" s="1" t="str">
        <f t="shared" si="155"/>
        <v/>
      </c>
    </row>
    <row r="1727" spans="15:19">
      <c r="O1727" s="4" t="str">
        <f t="shared" si="154"/>
        <v>click</v>
      </c>
      <c r="S1727" s="1" t="str">
        <f t="shared" si="155"/>
        <v/>
      </c>
    </row>
    <row r="1728" spans="15:19">
      <c r="O1728" s="4" t="str">
        <f t="shared" si="154"/>
        <v>click</v>
      </c>
      <c r="S1728" s="1" t="str">
        <f t="shared" si="155"/>
        <v/>
      </c>
    </row>
    <row r="1729" spans="15:19">
      <c r="O1729" s="4" t="str">
        <f t="shared" si="154"/>
        <v>click</v>
      </c>
      <c r="S1729" s="1" t="str">
        <f t="shared" si="155"/>
        <v/>
      </c>
    </row>
    <row r="1730" spans="15:19">
      <c r="O1730" s="4" t="str">
        <f t="shared" si="154"/>
        <v>click</v>
      </c>
      <c r="S1730" s="1" t="str">
        <f t="shared" si="155"/>
        <v/>
      </c>
    </row>
    <row r="1731" spans="15:19">
      <c r="O1731" s="4" t="str">
        <f t="shared" si="154"/>
        <v>click</v>
      </c>
      <c r="S1731" s="1" t="str">
        <f t="shared" si="155"/>
        <v/>
      </c>
    </row>
    <row r="1732" spans="15:19">
      <c r="O1732" s="4" t="str">
        <f t="shared" si="154"/>
        <v>click</v>
      </c>
      <c r="S1732" s="1" t="str">
        <f t="shared" si="155"/>
        <v/>
      </c>
    </row>
    <row r="1733" spans="15:19">
      <c r="O1733" s="4" t="str">
        <f t="shared" si="154"/>
        <v>click</v>
      </c>
      <c r="S1733" s="1" t="str">
        <f t="shared" si="155"/>
        <v/>
      </c>
    </row>
    <row r="1734" spans="15:19">
      <c r="O1734" s="4" t="str">
        <f t="shared" si="154"/>
        <v>click</v>
      </c>
      <c r="S1734" s="1" t="str">
        <f t="shared" si="155"/>
        <v/>
      </c>
    </row>
    <row r="1735" spans="15:19">
      <c r="O1735" s="4" t="str">
        <f t="shared" si="154"/>
        <v>click</v>
      </c>
      <c r="S1735" s="1" t="str">
        <f t="shared" si="155"/>
        <v/>
      </c>
    </row>
    <row r="1736" spans="15:19">
      <c r="O1736" s="4" t="str">
        <f t="shared" si="154"/>
        <v>click</v>
      </c>
      <c r="S1736" s="1" t="str">
        <f t="shared" si="155"/>
        <v/>
      </c>
    </row>
    <row r="1737" spans="15:19">
      <c r="O1737" s="4" t="str">
        <f t="shared" si="154"/>
        <v>click</v>
      </c>
      <c r="S1737" s="1" t="str">
        <f t="shared" si="155"/>
        <v/>
      </c>
    </row>
    <row r="1738" spans="15:19">
      <c r="O1738" s="4" t="str">
        <f t="shared" si="154"/>
        <v>click</v>
      </c>
      <c r="S1738" s="1" t="str">
        <f t="shared" si="155"/>
        <v/>
      </c>
    </row>
    <row r="1739" spans="15:19">
      <c r="O1739" s="4" t="str">
        <f t="shared" si="154"/>
        <v>click</v>
      </c>
      <c r="S1739" s="1" t="str">
        <f t="shared" si="155"/>
        <v/>
      </c>
    </row>
    <row r="1740" spans="15:19">
      <c r="O1740" s="4" t="str">
        <f t="shared" si="154"/>
        <v>click</v>
      </c>
      <c r="S1740" s="1" t="str">
        <f t="shared" si="155"/>
        <v/>
      </c>
    </row>
    <row r="1741" spans="15:19">
      <c r="O1741" s="4" t="str">
        <f t="shared" si="154"/>
        <v>click</v>
      </c>
      <c r="S1741" s="1" t="str">
        <f t="shared" si="155"/>
        <v/>
      </c>
    </row>
    <row r="1742" spans="15:19">
      <c r="O1742" s="4" t="str">
        <f t="shared" si="154"/>
        <v>click</v>
      </c>
      <c r="S1742" s="1" t="str">
        <f t="shared" si="155"/>
        <v/>
      </c>
    </row>
    <row r="1743" spans="15:19">
      <c r="O1743" s="4" t="str">
        <f t="shared" si="154"/>
        <v>click</v>
      </c>
      <c r="S1743" s="1" t="str">
        <f t="shared" si="155"/>
        <v/>
      </c>
    </row>
    <row r="1744" spans="15:19">
      <c r="O1744" s="4" t="str">
        <f t="shared" si="154"/>
        <v>click</v>
      </c>
      <c r="S1744" s="1" t="str">
        <f t="shared" si="155"/>
        <v/>
      </c>
    </row>
    <row r="1745" spans="15:19">
      <c r="O1745" s="4" t="str">
        <f t="shared" si="154"/>
        <v>click</v>
      </c>
      <c r="S1745" s="1" t="str">
        <f t="shared" si="155"/>
        <v/>
      </c>
    </row>
    <row r="1746" spans="15:19">
      <c r="O1746" s="4" t="str">
        <f t="shared" si="154"/>
        <v>click</v>
      </c>
      <c r="S1746" s="1" t="str">
        <f t="shared" si="155"/>
        <v/>
      </c>
    </row>
    <row r="1747" spans="15:19">
      <c r="O1747" s="4" t="str">
        <f t="shared" si="154"/>
        <v>click</v>
      </c>
      <c r="S1747" s="1" t="str">
        <f t="shared" si="155"/>
        <v/>
      </c>
    </row>
    <row r="1748" spans="15:19">
      <c r="O1748" s="4" t="str">
        <f t="shared" si="154"/>
        <v>click</v>
      </c>
      <c r="S1748" s="1" t="str">
        <f t="shared" si="155"/>
        <v/>
      </c>
    </row>
    <row r="1749" spans="15:19">
      <c r="O1749" s="4" t="str">
        <f t="shared" ref="O1749:O1812" si="156">IF(D1749="input","fill",IF(I1749&lt;&gt;"","innerText",IF(J1749="Y",$T$7,"click")))</f>
        <v>click</v>
      </c>
      <c r="S1749" s="1" t="str">
        <f t="shared" si="155"/>
        <v/>
      </c>
    </row>
    <row r="1750" spans="15:19">
      <c r="O1750" s="4" t="str">
        <f t="shared" si="156"/>
        <v>click</v>
      </c>
      <c r="S1750" s="1" t="str">
        <f t="shared" si="155"/>
        <v/>
      </c>
    </row>
    <row r="1751" spans="15:19">
      <c r="O1751" s="4" t="str">
        <f t="shared" si="156"/>
        <v>click</v>
      </c>
      <c r="S1751" s="1" t="str">
        <f t="shared" si="155"/>
        <v/>
      </c>
    </row>
    <row r="1752" spans="15:19">
      <c r="O1752" s="4" t="str">
        <f t="shared" si="156"/>
        <v>click</v>
      </c>
      <c r="S1752" s="1" t="str">
        <f t="shared" si="155"/>
        <v/>
      </c>
    </row>
    <row r="1753" spans="15:19">
      <c r="O1753" s="4" t="str">
        <f t="shared" si="156"/>
        <v>click</v>
      </c>
      <c r="S1753" s="1" t="str">
        <f t="shared" si="155"/>
        <v/>
      </c>
    </row>
    <row r="1754" spans="15:19">
      <c r="O1754" s="4" t="str">
        <f t="shared" si="156"/>
        <v>click</v>
      </c>
      <c r="S1754" s="1" t="str">
        <f t="shared" si="155"/>
        <v/>
      </c>
    </row>
    <row r="1755" spans="15:19">
      <c r="O1755" s="4" t="str">
        <f t="shared" si="156"/>
        <v>click</v>
      </c>
      <c r="S1755" s="1" t="str">
        <f t="shared" si="155"/>
        <v/>
      </c>
    </row>
    <row r="1756" spans="15:19">
      <c r="O1756" s="4" t="str">
        <f t="shared" si="156"/>
        <v>click</v>
      </c>
      <c r="S1756" s="1" t="str">
        <f t="shared" si="155"/>
        <v/>
      </c>
    </row>
    <row r="1757" spans="15:19">
      <c r="O1757" s="4" t="str">
        <f t="shared" si="156"/>
        <v>click</v>
      </c>
      <c r="S1757" s="1" t="str">
        <f t="shared" si="155"/>
        <v/>
      </c>
    </row>
    <row r="1758" spans="15:19">
      <c r="O1758" s="4" t="str">
        <f t="shared" si="156"/>
        <v>click</v>
      </c>
      <c r="S1758" s="1" t="str">
        <f t="shared" si="155"/>
        <v/>
      </c>
    </row>
    <row r="1759" spans="15:19">
      <c r="O1759" s="4" t="str">
        <f t="shared" si="156"/>
        <v>click</v>
      </c>
      <c r="S1759" s="1" t="str">
        <f t="shared" si="155"/>
        <v/>
      </c>
    </row>
    <row r="1760" spans="15:19">
      <c r="O1760" s="4" t="str">
        <f t="shared" si="156"/>
        <v>click</v>
      </c>
      <c r="S1760" s="1" t="str">
        <f t="shared" si="155"/>
        <v/>
      </c>
    </row>
    <row r="1761" spans="15:19">
      <c r="O1761" s="4" t="str">
        <f t="shared" si="156"/>
        <v>click</v>
      </c>
      <c r="S1761" s="1" t="str">
        <f t="shared" si="155"/>
        <v/>
      </c>
    </row>
    <row r="1762" spans="15:19">
      <c r="O1762" s="4" t="str">
        <f t="shared" si="156"/>
        <v>click</v>
      </c>
      <c r="S1762" s="1" t="str">
        <f t="shared" si="155"/>
        <v/>
      </c>
    </row>
    <row r="1763" spans="15:19">
      <c r="O1763" s="4" t="str">
        <f t="shared" si="156"/>
        <v>click</v>
      </c>
      <c r="S1763" s="1" t="str">
        <f t="shared" si="155"/>
        <v/>
      </c>
    </row>
    <row r="1764" spans="15:19">
      <c r="O1764" s="4" t="str">
        <f t="shared" si="156"/>
        <v>click</v>
      </c>
      <c r="S1764" s="1" t="str">
        <f t="shared" si="155"/>
        <v/>
      </c>
    </row>
    <row r="1765" spans="15:19">
      <c r="O1765" s="4" t="str">
        <f t="shared" si="156"/>
        <v>click</v>
      </c>
      <c r="S1765" s="1" t="str">
        <f t="shared" ref="S1765:S1828" si="157">IF(O1765="innerText",I1765&amp;"="&amp;IF(C1765="Y",IF(J1765&lt;&gt;"Y",$S$8&amp;$R$9&amp;"."&amp;E1765&amp;")."&amp;IF(OR(O1765="click",O1765="innerText"),O1765&amp;"();",O1765&amp;"("&amp;$Q$8&amp;"."&amp;E1765&amp;");"),$S$7&amp;$R$9&amp;"."&amp;E1765&amp;")."&amp;IF(O1765="click",O1765&amp;"();",O1765&amp;"("&amp;"'"&amp;K1765&amp;"'"&amp;");")),""),IF(C1765="Y",IF(J1765&lt;&gt;"Y",$S$8&amp;$R$9&amp;"."&amp;E1765&amp;")."&amp;IF(OR(O1765="click",O1765="innerText"),O1765&amp;"();",O1765&amp;"("&amp;$Q$8&amp;"."&amp;E1765&amp;");"),$S$7&amp;$R$9&amp;"."&amp;E1765&amp;")."&amp;IF(O1765="click",O1765&amp;"();",O1765&amp;"("&amp;"'"&amp;K1765&amp;"'"&amp;");")),""))</f>
        <v/>
      </c>
    </row>
    <row r="1766" spans="15:19">
      <c r="O1766" s="4" t="str">
        <f t="shared" si="156"/>
        <v>click</v>
      </c>
      <c r="S1766" s="1" t="str">
        <f t="shared" si="157"/>
        <v/>
      </c>
    </row>
    <row r="1767" spans="15:19">
      <c r="O1767" s="4" t="str">
        <f t="shared" si="156"/>
        <v>click</v>
      </c>
      <c r="S1767" s="1" t="str">
        <f t="shared" si="157"/>
        <v/>
      </c>
    </row>
    <row r="1768" spans="15:19">
      <c r="O1768" s="4" t="str">
        <f t="shared" si="156"/>
        <v>click</v>
      </c>
      <c r="S1768" s="1" t="str">
        <f t="shared" si="157"/>
        <v/>
      </c>
    </row>
    <row r="1769" spans="15:19">
      <c r="O1769" s="4" t="str">
        <f t="shared" si="156"/>
        <v>click</v>
      </c>
      <c r="S1769" s="1" t="str">
        <f t="shared" si="157"/>
        <v/>
      </c>
    </row>
    <row r="1770" spans="15:19">
      <c r="O1770" s="4" t="str">
        <f t="shared" si="156"/>
        <v>click</v>
      </c>
      <c r="S1770" s="1" t="str">
        <f t="shared" si="157"/>
        <v/>
      </c>
    </row>
    <row r="1771" spans="15:19">
      <c r="O1771" s="4" t="str">
        <f t="shared" si="156"/>
        <v>click</v>
      </c>
      <c r="S1771" s="1" t="str">
        <f t="shared" si="157"/>
        <v/>
      </c>
    </row>
    <row r="1772" spans="15:19">
      <c r="O1772" s="4" t="str">
        <f t="shared" si="156"/>
        <v>click</v>
      </c>
      <c r="S1772" s="1" t="str">
        <f t="shared" si="157"/>
        <v/>
      </c>
    </row>
    <row r="1773" spans="15:19">
      <c r="O1773" s="4" t="str">
        <f t="shared" si="156"/>
        <v>click</v>
      </c>
      <c r="S1773" s="1" t="str">
        <f t="shared" si="157"/>
        <v/>
      </c>
    </row>
    <row r="1774" spans="15:19">
      <c r="O1774" s="4" t="str">
        <f t="shared" si="156"/>
        <v>click</v>
      </c>
      <c r="S1774" s="1" t="str">
        <f t="shared" si="157"/>
        <v/>
      </c>
    </row>
    <row r="1775" spans="15:19">
      <c r="O1775" s="4" t="str">
        <f t="shared" si="156"/>
        <v>click</v>
      </c>
      <c r="S1775" s="1" t="str">
        <f t="shared" si="157"/>
        <v/>
      </c>
    </row>
    <row r="1776" spans="15:19">
      <c r="O1776" s="4" t="str">
        <f t="shared" si="156"/>
        <v>click</v>
      </c>
      <c r="S1776" s="1" t="str">
        <f t="shared" si="157"/>
        <v/>
      </c>
    </row>
    <row r="1777" spans="15:19">
      <c r="O1777" s="4" t="str">
        <f t="shared" si="156"/>
        <v>click</v>
      </c>
      <c r="S1777" s="1" t="str">
        <f t="shared" si="157"/>
        <v/>
      </c>
    </row>
    <row r="1778" spans="15:19">
      <c r="O1778" s="4" t="str">
        <f t="shared" si="156"/>
        <v>click</v>
      </c>
      <c r="S1778" s="1" t="str">
        <f t="shared" si="157"/>
        <v/>
      </c>
    </row>
    <row r="1779" spans="15:19">
      <c r="O1779" s="4" t="str">
        <f t="shared" si="156"/>
        <v>click</v>
      </c>
      <c r="S1779" s="1" t="str">
        <f t="shared" si="157"/>
        <v/>
      </c>
    </row>
    <row r="1780" spans="15:19">
      <c r="O1780" s="4" t="str">
        <f t="shared" si="156"/>
        <v>click</v>
      </c>
      <c r="S1780" s="1" t="str">
        <f t="shared" si="157"/>
        <v/>
      </c>
    </row>
    <row r="1781" spans="15:19">
      <c r="O1781" s="4" t="str">
        <f t="shared" si="156"/>
        <v>click</v>
      </c>
      <c r="S1781" s="1" t="str">
        <f t="shared" si="157"/>
        <v/>
      </c>
    </row>
    <row r="1782" spans="15:19">
      <c r="O1782" s="4" t="str">
        <f t="shared" si="156"/>
        <v>click</v>
      </c>
      <c r="S1782" s="1" t="str">
        <f t="shared" si="157"/>
        <v/>
      </c>
    </row>
    <row r="1783" spans="15:19">
      <c r="O1783" s="4" t="str">
        <f t="shared" si="156"/>
        <v>click</v>
      </c>
      <c r="S1783" s="1" t="str">
        <f t="shared" si="157"/>
        <v/>
      </c>
    </row>
    <row r="1784" spans="15:19">
      <c r="O1784" s="4" t="str">
        <f t="shared" si="156"/>
        <v>click</v>
      </c>
      <c r="S1784" s="1" t="str">
        <f t="shared" si="157"/>
        <v/>
      </c>
    </row>
    <row r="1785" spans="15:19">
      <c r="O1785" s="4" t="str">
        <f t="shared" si="156"/>
        <v>click</v>
      </c>
      <c r="S1785" s="1" t="str">
        <f t="shared" si="157"/>
        <v/>
      </c>
    </row>
    <row r="1786" spans="15:19">
      <c r="O1786" s="4" t="str">
        <f t="shared" si="156"/>
        <v>click</v>
      </c>
      <c r="S1786" s="1" t="str">
        <f t="shared" si="157"/>
        <v/>
      </c>
    </row>
    <row r="1787" spans="15:19">
      <c r="O1787" s="4" t="str">
        <f t="shared" si="156"/>
        <v>click</v>
      </c>
      <c r="S1787" s="1" t="str">
        <f t="shared" si="157"/>
        <v/>
      </c>
    </row>
    <row r="1788" spans="15:19">
      <c r="O1788" s="4" t="str">
        <f t="shared" si="156"/>
        <v>click</v>
      </c>
      <c r="S1788" s="1" t="str">
        <f t="shared" si="157"/>
        <v/>
      </c>
    </row>
    <row r="1789" spans="15:19">
      <c r="O1789" s="4" t="str">
        <f t="shared" si="156"/>
        <v>click</v>
      </c>
      <c r="S1789" s="1" t="str">
        <f t="shared" si="157"/>
        <v/>
      </c>
    </row>
    <row r="1790" spans="15:19">
      <c r="O1790" s="4" t="str">
        <f t="shared" si="156"/>
        <v>click</v>
      </c>
      <c r="S1790" s="1" t="str">
        <f t="shared" si="157"/>
        <v/>
      </c>
    </row>
    <row r="1791" spans="15:19">
      <c r="O1791" s="4" t="str">
        <f t="shared" si="156"/>
        <v>click</v>
      </c>
      <c r="S1791" s="1" t="str">
        <f t="shared" si="157"/>
        <v/>
      </c>
    </row>
    <row r="1792" spans="15:19">
      <c r="O1792" s="4" t="str">
        <f t="shared" si="156"/>
        <v>click</v>
      </c>
      <c r="S1792" s="1" t="str">
        <f t="shared" si="157"/>
        <v/>
      </c>
    </row>
    <row r="1793" spans="15:19">
      <c r="O1793" s="4" t="str">
        <f t="shared" si="156"/>
        <v>click</v>
      </c>
      <c r="S1793" s="1" t="str">
        <f t="shared" si="157"/>
        <v/>
      </c>
    </row>
    <row r="1794" spans="15:19">
      <c r="O1794" s="4" t="str">
        <f t="shared" si="156"/>
        <v>click</v>
      </c>
      <c r="S1794" s="1" t="str">
        <f t="shared" si="157"/>
        <v/>
      </c>
    </row>
    <row r="1795" spans="15:19">
      <c r="O1795" s="4" t="str">
        <f t="shared" si="156"/>
        <v>click</v>
      </c>
      <c r="S1795" s="1" t="str">
        <f t="shared" si="157"/>
        <v/>
      </c>
    </row>
    <row r="1796" spans="15:19">
      <c r="O1796" s="4" t="str">
        <f t="shared" si="156"/>
        <v>click</v>
      </c>
      <c r="S1796" s="1" t="str">
        <f t="shared" si="157"/>
        <v/>
      </c>
    </row>
    <row r="1797" spans="15:19">
      <c r="O1797" s="4" t="str">
        <f t="shared" si="156"/>
        <v>click</v>
      </c>
      <c r="S1797" s="1" t="str">
        <f t="shared" si="157"/>
        <v/>
      </c>
    </row>
    <row r="1798" spans="15:19">
      <c r="O1798" s="4" t="str">
        <f t="shared" si="156"/>
        <v>click</v>
      </c>
      <c r="S1798" s="1" t="str">
        <f t="shared" si="157"/>
        <v/>
      </c>
    </row>
    <row r="1799" spans="15:19">
      <c r="O1799" s="4" t="str">
        <f t="shared" si="156"/>
        <v>click</v>
      </c>
      <c r="S1799" s="1" t="str">
        <f t="shared" si="157"/>
        <v/>
      </c>
    </row>
    <row r="1800" spans="15:19">
      <c r="O1800" s="4" t="str">
        <f t="shared" si="156"/>
        <v>click</v>
      </c>
      <c r="S1800" s="1" t="str">
        <f t="shared" si="157"/>
        <v/>
      </c>
    </row>
    <row r="1801" spans="15:19">
      <c r="O1801" s="4" t="str">
        <f t="shared" si="156"/>
        <v>click</v>
      </c>
      <c r="S1801" s="1" t="str">
        <f t="shared" si="157"/>
        <v/>
      </c>
    </row>
    <row r="1802" spans="15:19">
      <c r="O1802" s="4" t="str">
        <f t="shared" si="156"/>
        <v>click</v>
      </c>
      <c r="S1802" s="1" t="str">
        <f t="shared" si="157"/>
        <v/>
      </c>
    </row>
    <row r="1803" spans="15:19">
      <c r="O1803" s="4" t="str">
        <f t="shared" si="156"/>
        <v>click</v>
      </c>
      <c r="S1803" s="1" t="str">
        <f t="shared" si="157"/>
        <v/>
      </c>
    </row>
    <row r="1804" spans="15:19">
      <c r="O1804" s="4" t="str">
        <f t="shared" si="156"/>
        <v>click</v>
      </c>
      <c r="S1804" s="1" t="str">
        <f t="shared" si="157"/>
        <v/>
      </c>
    </row>
    <row r="1805" spans="15:19">
      <c r="O1805" s="4" t="str">
        <f t="shared" si="156"/>
        <v>click</v>
      </c>
      <c r="S1805" s="1" t="str">
        <f t="shared" si="157"/>
        <v/>
      </c>
    </row>
    <row r="1806" spans="15:19">
      <c r="O1806" s="4" t="str">
        <f t="shared" si="156"/>
        <v>click</v>
      </c>
      <c r="S1806" s="1" t="str">
        <f t="shared" si="157"/>
        <v/>
      </c>
    </row>
    <row r="1807" spans="15:19">
      <c r="O1807" s="4" t="str">
        <f t="shared" si="156"/>
        <v>click</v>
      </c>
      <c r="S1807" s="1" t="str">
        <f t="shared" si="157"/>
        <v/>
      </c>
    </row>
    <row r="1808" spans="15:19">
      <c r="O1808" s="4" t="str">
        <f t="shared" si="156"/>
        <v>click</v>
      </c>
      <c r="S1808" s="1" t="str">
        <f t="shared" si="157"/>
        <v/>
      </c>
    </row>
    <row r="1809" spans="15:19">
      <c r="O1809" s="4" t="str">
        <f t="shared" si="156"/>
        <v>click</v>
      </c>
      <c r="S1809" s="1" t="str">
        <f t="shared" si="157"/>
        <v/>
      </c>
    </row>
    <row r="1810" spans="15:19">
      <c r="O1810" s="4" t="str">
        <f t="shared" si="156"/>
        <v>click</v>
      </c>
      <c r="S1810" s="1" t="str">
        <f t="shared" si="157"/>
        <v/>
      </c>
    </row>
    <row r="1811" spans="15:19">
      <c r="O1811" s="4" t="str">
        <f t="shared" si="156"/>
        <v>click</v>
      </c>
      <c r="S1811" s="1" t="str">
        <f t="shared" si="157"/>
        <v/>
      </c>
    </row>
    <row r="1812" spans="15:19">
      <c r="O1812" s="4" t="str">
        <f t="shared" si="156"/>
        <v>click</v>
      </c>
      <c r="S1812" s="1" t="str">
        <f t="shared" si="157"/>
        <v/>
      </c>
    </row>
    <row r="1813" spans="15:19">
      <c r="O1813" s="4" t="str">
        <f t="shared" ref="O1813:O1876" si="158">IF(D1813="input","fill",IF(I1813&lt;&gt;"","innerText",IF(J1813="Y",$T$7,"click")))</f>
        <v>click</v>
      </c>
      <c r="S1813" s="1" t="str">
        <f t="shared" si="157"/>
        <v/>
      </c>
    </row>
    <row r="1814" spans="15:19">
      <c r="O1814" s="4" t="str">
        <f t="shared" si="158"/>
        <v>click</v>
      </c>
      <c r="S1814" s="1" t="str">
        <f t="shared" si="157"/>
        <v/>
      </c>
    </row>
    <row r="1815" spans="15:19">
      <c r="O1815" s="4" t="str">
        <f t="shared" si="158"/>
        <v>click</v>
      </c>
      <c r="S1815" s="1" t="str">
        <f t="shared" si="157"/>
        <v/>
      </c>
    </row>
    <row r="1816" spans="15:19">
      <c r="O1816" s="4" t="str">
        <f t="shared" si="158"/>
        <v>click</v>
      </c>
      <c r="S1816" s="1" t="str">
        <f t="shared" si="157"/>
        <v/>
      </c>
    </row>
    <row r="1817" spans="15:19">
      <c r="O1817" s="4" t="str">
        <f t="shared" si="158"/>
        <v>click</v>
      </c>
      <c r="S1817" s="1" t="str">
        <f t="shared" si="157"/>
        <v/>
      </c>
    </row>
    <row r="1818" spans="15:19">
      <c r="O1818" s="4" t="str">
        <f t="shared" si="158"/>
        <v>click</v>
      </c>
      <c r="S1818" s="1" t="str">
        <f t="shared" si="157"/>
        <v/>
      </c>
    </row>
    <row r="1819" spans="15:19">
      <c r="O1819" s="4" t="str">
        <f t="shared" si="158"/>
        <v>click</v>
      </c>
      <c r="S1819" s="1" t="str">
        <f t="shared" si="157"/>
        <v/>
      </c>
    </row>
    <row r="1820" spans="15:19">
      <c r="O1820" s="4" t="str">
        <f t="shared" si="158"/>
        <v>click</v>
      </c>
      <c r="S1820" s="1" t="str">
        <f t="shared" si="157"/>
        <v/>
      </c>
    </row>
    <row r="1821" spans="15:19">
      <c r="O1821" s="4" t="str">
        <f t="shared" si="158"/>
        <v>click</v>
      </c>
      <c r="S1821" s="1" t="str">
        <f t="shared" si="157"/>
        <v/>
      </c>
    </row>
    <row r="1822" spans="15:19">
      <c r="O1822" s="4" t="str">
        <f t="shared" si="158"/>
        <v>click</v>
      </c>
      <c r="S1822" s="1" t="str">
        <f t="shared" si="157"/>
        <v/>
      </c>
    </row>
    <row r="1823" spans="15:19">
      <c r="O1823" s="4" t="str">
        <f t="shared" si="158"/>
        <v>click</v>
      </c>
      <c r="S1823" s="1" t="str">
        <f t="shared" si="157"/>
        <v/>
      </c>
    </row>
    <row r="1824" spans="15:19">
      <c r="O1824" s="4" t="str">
        <f t="shared" si="158"/>
        <v>click</v>
      </c>
      <c r="S1824" s="1" t="str">
        <f t="shared" si="157"/>
        <v/>
      </c>
    </row>
    <row r="1825" spans="15:19">
      <c r="O1825" s="4" t="str">
        <f t="shared" si="158"/>
        <v>click</v>
      </c>
      <c r="S1825" s="1" t="str">
        <f t="shared" si="157"/>
        <v/>
      </c>
    </row>
    <row r="1826" spans="15:19">
      <c r="O1826" s="4" t="str">
        <f t="shared" si="158"/>
        <v>click</v>
      </c>
      <c r="S1826" s="1" t="str">
        <f t="shared" si="157"/>
        <v/>
      </c>
    </row>
    <row r="1827" spans="15:19">
      <c r="O1827" s="4" t="str">
        <f t="shared" si="158"/>
        <v>click</v>
      </c>
      <c r="S1827" s="1" t="str">
        <f t="shared" si="157"/>
        <v/>
      </c>
    </row>
    <row r="1828" spans="15:19">
      <c r="O1828" s="4" t="str">
        <f t="shared" si="158"/>
        <v>click</v>
      </c>
      <c r="S1828" s="1" t="str">
        <f t="shared" si="157"/>
        <v/>
      </c>
    </row>
    <row r="1829" spans="15:19">
      <c r="O1829" s="4" t="str">
        <f t="shared" si="158"/>
        <v>click</v>
      </c>
      <c r="S1829" s="1" t="str">
        <f t="shared" ref="S1829:S1892" si="159">IF(O1829="innerText",I1829&amp;"="&amp;IF(C1829="Y",IF(J1829&lt;&gt;"Y",$S$8&amp;$R$9&amp;"."&amp;E1829&amp;")."&amp;IF(OR(O1829="click",O1829="innerText"),O1829&amp;"();",O1829&amp;"("&amp;$Q$8&amp;"."&amp;E1829&amp;");"),$S$7&amp;$R$9&amp;"."&amp;E1829&amp;")."&amp;IF(O1829="click",O1829&amp;"();",O1829&amp;"("&amp;"'"&amp;K1829&amp;"'"&amp;");")),""),IF(C1829="Y",IF(J1829&lt;&gt;"Y",$S$8&amp;$R$9&amp;"."&amp;E1829&amp;")."&amp;IF(OR(O1829="click",O1829="innerText"),O1829&amp;"();",O1829&amp;"("&amp;$Q$8&amp;"."&amp;E1829&amp;");"),$S$7&amp;$R$9&amp;"."&amp;E1829&amp;")."&amp;IF(O1829="click",O1829&amp;"();",O1829&amp;"("&amp;"'"&amp;K1829&amp;"'"&amp;");")),""))</f>
        <v/>
      </c>
    </row>
    <row r="1830" spans="15:19">
      <c r="O1830" s="4" t="str">
        <f t="shared" si="158"/>
        <v>click</v>
      </c>
      <c r="S1830" s="1" t="str">
        <f t="shared" si="159"/>
        <v/>
      </c>
    </row>
    <row r="1831" spans="15:19">
      <c r="O1831" s="4" t="str">
        <f t="shared" si="158"/>
        <v>click</v>
      </c>
      <c r="S1831" s="1" t="str">
        <f t="shared" si="159"/>
        <v/>
      </c>
    </row>
    <row r="1832" spans="15:19">
      <c r="O1832" s="4" t="str">
        <f t="shared" si="158"/>
        <v>click</v>
      </c>
      <c r="S1832" s="1" t="str">
        <f t="shared" si="159"/>
        <v/>
      </c>
    </row>
    <row r="1833" spans="15:19">
      <c r="O1833" s="4" t="str">
        <f t="shared" si="158"/>
        <v>click</v>
      </c>
      <c r="S1833" s="1" t="str">
        <f t="shared" si="159"/>
        <v/>
      </c>
    </row>
    <row r="1834" spans="15:19">
      <c r="O1834" s="4" t="str">
        <f t="shared" si="158"/>
        <v>click</v>
      </c>
      <c r="S1834" s="1" t="str">
        <f t="shared" si="159"/>
        <v/>
      </c>
    </row>
    <row r="1835" spans="15:19">
      <c r="O1835" s="4" t="str">
        <f t="shared" si="158"/>
        <v>click</v>
      </c>
      <c r="S1835" s="1" t="str">
        <f t="shared" si="159"/>
        <v/>
      </c>
    </row>
    <row r="1836" spans="15:19">
      <c r="O1836" s="4" t="str">
        <f t="shared" si="158"/>
        <v>click</v>
      </c>
      <c r="S1836" s="1" t="str">
        <f t="shared" si="159"/>
        <v/>
      </c>
    </row>
    <row r="1837" spans="15:19">
      <c r="O1837" s="4" t="str">
        <f t="shared" si="158"/>
        <v>click</v>
      </c>
      <c r="S1837" s="1" t="str">
        <f t="shared" si="159"/>
        <v/>
      </c>
    </row>
    <row r="1838" spans="15:19">
      <c r="O1838" s="4" t="str">
        <f t="shared" si="158"/>
        <v>click</v>
      </c>
      <c r="S1838" s="1" t="str">
        <f t="shared" si="159"/>
        <v/>
      </c>
    </row>
    <row r="1839" spans="15:19">
      <c r="O1839" s="4" t="str">
        <f t="shared" si="158"/>
        <v>click</v>
      </c>
      <c r="S1839" s="1" t="str">
        <f t="shared" si="159"/>
        <v/>
      </c>
    </row>
    <row r="1840" spans="15:19">
      <c r="O1840" s="4" t="str">
        <f t="shared" si="158"/>
        <v>click</v>
      </c>
      <c r="S1840" s="1" t="str">
        <f t="shared" si="159"/>
        <v/>
      </c>
    </row>
    <row r="1841" spans="15:19">
      <c r="O1841" s="4" t="str">
        <f t="shared" si="158"/>
        <v>click</v>
      </c>
      <c r="S1841" s="1" t="str">
        <f t="shared" si="159"/>
        <v/>
      </c>
    </row>
    <row r="1842" spans="15:19">
      <c r="O1842" s="4" t="str">
        <f t="shared" si="158"/>
        <v>click</v>
      </c>
      <c r="S1842" s="1" t="str">
        <f t="shared" si="159"/>
        <v/>
      </c>
    </row>
    <row r="1843" spans="15:19">
      <c r="O1843" s="4" t="str">
        <f t="shared" si="158"/>
        <v>click</v>
      </c>
      <c r="S1843" s="1" t="str">
        <f t="shared" si="159"/>
        <v/>
      </c>
    </row>
    <row r="1844" spans="15:19">
      <c r="O1844" s="4" t="str">
        <f t="shared" si="158"/>
        <v>click</v>
      </c>
      <c r="S1844" s="1" t="str">
        <f t="shared" si="159"/>
        <v/>
      </c>
    </row>
    <row r="1845" spans="15:19">
      <c r="O1845" s="4" t="str">
        <f t="shared" si="158"/>
        <v>click</v>
      </c>
      <c r="S1845" s="1" t="str">
        <f t="shared" si="159"/>
        <v/>
      </c>
    </row>
    <row r="1846" spans="15:19">
      <c r="O1846" s="4" t="str">
        <f t="shared" si="158"/>
        <v>click</v>
      </c>
      <c r="S1846" s="1" t="str">
        <f t="shared" si="159"/>
        <v/>
      </c>
    </row>
    <row r="1847" spans="15:19">
      <c r="O1847" s="4" t="str">
        <f t="shared" si="158"/>
        <v>click</v>
      </c>
      <c r="S1847" s="1" t="str">
        <f t="shared" si="159"/>
        <v/>
      </c>
    </row>
    <row r="1848" spans="15:19">
      <c r="O1848" s="4" t="str">
        <f t="shared" si="158"/>
        <v>click</v>
      </c>
      <c r="S1848" s="1" t="str">
        <f t="shared" si="159"/>
        <v/>
      </c>
    </row>
    <row r="1849" spans="15:19">
      <c r="O1849" s="4" t="str">
        <f t="shared" si="158"/>
        <v>click</v>
      </c>
      <c r="S1849" s="1" t="str">
        <f t="shared" si="159"/>
        <v/>
      </c>
    </row>
    <row r="1850" spans="15:19">
      <c r="O1850" s="4" t="str">
        <f t="shared" si="158"/>
        <v>click</v>
      </c>
      <c r="S1850" s="1" t="str">
        <f t="shared" si="159"/>
        <v/>
      </c>
    </row>
    <row r="1851" spans="15:19">
      <c r="O1851" s="4" t="str">
        <f t="shared" si="158"/>
        <v>click</v>
      </c>
      <c r="S1851" s="1" t="str">
        <f t="shared" si="159"/>
        <v/>
      </c>
    </row>
    <row r="1852" spans="15:19">
      <c r="O1852" s="4" t="str">
        <f t="shared" si="158"/>
        <v>click</v>
      </c>
      <c r="S1852" s="1" t="str">
        <f t="shared" si="159"/>
        <v/>
      </c>
    </row>
    <row r="1853" spans="15:19">
      <c r="O1853" s="4" t="str">
        <f t="shared" si="158"/>
        <v>click</v>
      </c>
      <c r="S1853" s="1" t="str">
        <f t="shared" si="159"/>
        <v/>
      </c>
    </row>
    <row r="1854" spans="15:19">
      <c r="O1854" s="4" t="str">
        <f t="shared" si="158"/>
        <v>click</v>
      </c>
      <c r="S1854" s="1" t="str">
        <f t="shared" si="159"/>
        <v/>
      </c>
    </row>
    <row r="1855" spans="15:19">
      <c r="O1855" s="4" t="str">
        <f t="shared" si="158"/>
        <v>click</v>
      </c>
      <c r="S1855" s="1" t="str">
        <f t="shared" si="159"/>
        <v/>
      </c>
    </row>
    <row r="1856" spans="15:19">
      <c r="O1856" s="4" t="str">
        <f t="shared" si="158"/>
        <v>click</v>
      </c>
      <c r="S1856" s="1" t="str">
        <f t="shared" si="159"/>
        <v/>
      </c>
    </row>
    <row r="1857" spans="15:19">
      <c r="O1857" s="4" t="str">
        <f t="shared" si="158"/>
        <v>click</v>
      </c>
      <c r="S1857" s="1" t="str">
        <f t="shared" si="159"/>
        <v/>
      </c>
    </row>
    <row r="1858" spans="15:19">
      <c r="O1858" s="4" t="str">
        <f t="shared" si="158"/>
        <v>click</v>
      </c>
      <c r="S1858" s="1" t="str">
        <f t="shared" si="159"/>
        <v/>
      </c>
    </row>
    <row r="1859" spans="15:19">
      <c r="O1859" s="4" t="str">
        <f t="shared" si="158"/>
        <v>click</v>
      </c>
      <c r="S1859" s="1" t="str">
        <f t="shared" si="159"/>
        <v/>
      </c>
    </row>
    <row r="1860" spans="15:19">
      <c r="O1860" s="4" t="str">
        <f t="shared" si="158"/>
        <v>click</v>
      </c>
      <c r="S1860" s="1" t="str">
        <f t="shared" si="159"/>
        <v/>
      </c>
    </row>
    <row r="1861" spans="15:19">
      <c r="O1861" s="4" t="str">
        <f t="shared" si="158"/>
        <v>click</v>
      </c>
      <c r="S1861" s="1" t="str">
        <f t="shared" si="159"/>
        <v/>
      </c>
    </row>
    <row r="1862" spans="15:19">
      <c r="O1862" s="4" t="str">
        <f t="shared" si="158"/>
        <v>click</v>
      </c>
      <c r="S1862" s="1" t="str">
        <f t="shared" si="159"/>
        <v/>
      </c>
    </row>
    <row r="1863" spans="15:19">
      <c r="O1863" s="4" t="str">
        <f t="shared" si="158"/>
        <v>click</v>
      </c>
      <c r="S1863" s="1" t="str">
        <f t="shared" si="159"/>
        <v/>
      </c>
    </row>
    <row r="1864" spans="15:19">
      <c r="O1864" s="4" t="str">
        <f t="shared" si="158"/>
        <v>click</v>
      </c>
      <c r="S1864" s="1" t="str">
        <f t="shared" si="159"/>
        <v/>
      </c>
    </row>
    <row r="1865" spans="15:19">
      <c r="O1865" s="4" t="str">
        <f t="shared" si="158"/>
        <v>click</v>
      </c>
      <c r="S1865" s="1" t="str">
        <f t="shared" si="159"/>
        <v/>
      </c>
    </row>
    <row r="1866" spans="15:19">
      <c r="O1866" s="4" t="str">
        <f t="shared" si="158"/>
        <v>click</v>
      </c>
      <c r="S1866" s="1" t="str">
        <f t="shared" si="159"/>
        <v/>
      </c>
    </row>
    <row r="1867" spans="15:19">
      <c r="O1867" s="4" t="str">
        <f t="shared" si="158"/>
        <v>click</v>
      </c>
      <c r="S1867" s="1" t="str">
        <f t="shared" si="159"/>
        <v/>
      </c>
    </row>
    <row r="1868" spans="15:19">
      <c r="O1868" s="4" t="str">
        <f t="shared" si="158"/>
        <v>click</v>
      </c>
      <c r="S1868" s="1" t="str">
        <f t="shared" si="159"/>
        <v/>
      </c>
    </row>
    <row r="1869" spans="15:19">
      <c r="O1869" s="4" t="str">
        <f t="shared" si="158"/>
        <v>click</v>
      </c>
      <c r="S1869" s="1" t="str">
        <f t="shared" si="159"/>
        <v/>
      </c>
    </row>
    <row r="1870" spans="15:19">
      <c r="O1870" s="4" t="str">
        <f t="shared" si="158"/>
        <v>click</v>
      </c>
      <c r="S1870" s="1" t="str">
        <f t="shared" si="159"/>
        <v/>
      </c>
    </row>
    <row r="1871" spans="15:19">
      <c r="O1871" s="4" t="str">
        <f t="shared" si="158"/>
        <v>click</v>
      </c>
      <c r="S1871" s="1" t="str">
        <f t="shared" si="159"/>
        <v/>
      </c>
    </row>
    <row r="1872" spans="15:19">
      <c r="O1872" s="4" t="str">
        <f t="shared" si="158"/>
        <v>click</v>
      </c>
      <c r="S1872" s="1" t="str">
        <f t="shared" si="159"/>
        <v/>
      </c>
    </row>
    <row r="1873" spans="15:19">
      <c r="O1873" s="4" t="str">
        <f t="shared" si="158"/>
        <v>click</v>
      </c>
      <c r="S1873" s="1" t="str">
        <f t="shared" si="159"/>
        <v/>
      </c>
    </row>
    <row r="1874" spans="15:19">
      <c r="O1874" s="4" t="str">
        <f t="shared" si="158"/>
        <v>click</v>
      </c>
      <c r="S1874" s="1" t="str">
        <f t="shared" si="159"/>
        <v/>
      </c>
    </row>
    <row r="1875" spans="15:19">
      <c r="O1875" s="4" t="str">
        <f t="shared" si="158"/>
        <v>click</v>
      </c>
      <c r="S1875" s="1" t="str">
        <f t="shared" si="159"/>
        <v/>
      </c>
    </row>
    <row r="1876" spans="15:19">
      <c r="O1876" s="4" t="str">
        <f t="shared" si="158"/>
        <v>click</v>
      </c>
      <c r="S1876" s="1" t="str">
        <f t="shared" si="159"/>
        <v/>
      </c>
    </row>
    <row r="1877" spans="15:19">
      <c r="O1877" s="4" t="str">
        <f t="shared" ref="O1877:O1940" si="160">IF(D1877="input","fill",IF(I1877&lt;&gt;"","innerText",IF(J1877="Y",$T$7,"click")))</f>
        <v>click</v>
      </c>
      <c r="S1877" s="1" t="str">
        <f t="shared" si="159"/>
        <v/>
      </c>
    </row>
    <row r="1878" spans="15:19">
      <c r="O1878" s="4" t="str">
        <f t="shared" si="160"/>
        <v>click</v>
      </c>
      <c r="S1878" s="1" t="str">
        <f t="shared" si="159"/>
        <v/>
      </c>
    </row>
    <row r="1879" spans="15:19">
      <c r="O1879" s="4" t="str">
        <f t="shared" si="160"/>
        <v>click</v>
      </c>
      <c r="S1879" s="1" t="str">
        <f t="shared" si="159"/>
        <v/>
      </c>
    </row>
    <row r="1880" spans="15:19">
      <c r="O1880" s="4" t="str">
        <f t="shared" si="160"/>
        <v>click</v>
      </c>
      <c r="S1880" s="1" t="str">
        <f t="shared" si="159"/>
        <v/>
      </c>
    </row>
    <row r="1881" spans="15:19">
      <c r="O1881" s="4" t="str">
        <f t="shared" si="160"/>
        <v>click</v>
      </c>
      <c r="S1881" s="1" t="str">
        <f t="shared" si="159"/>
        <v/>
      </c>
    </row>
    <row r="1882" spans="15:19">
      <c r="O1882" s="4" t="str">
        <f t="shared" si="160"/>
        <v>click</v>
      </c>
      <c r="S1882" s="1" t="str">
        <f t="shared" si="159"/>
        <v/>
      </c>
    </row>
    <row r="1883" spans="15:19">
      <c r="O1883" s="4" t="str">
        <f t="shared" si="160"/>
        <v>click</v>
      </c>
      <c r="S1883" s="1" t="str">
        <f t="shared" si="159"/>
        <v/>
      </c>
    </row>
    <row r="1884" spans="15:19">
      <c r="O1884" s="4" t="str">
        <f t="shared" si="160"/>
        <v>click</v>
      </c>
      <c r="S1884" s="1" t="str">
        <f t="shared" si="159"/>
        <v/>
      </c>
    </row>
    <row r="1885" spans="15:19">
      <c r="O1885" s="4" t="str">
        <f t="shared" si="160"/>
        <v>click</v>
      </c>
      <c r="S1885" s="1" t="str">
        <f t="shared" si="159"/>
        <v/>
      </c>
    </row>
    <row r="1886" spans="15:19">
      <c r="O1886" s="4" t="str">
        <f t="shared" si="160"/>
        <v>click</v>
      </c>
      <c r="S1886" s="1" t="str">
        <f t="shared" si="159"/>
        <v/>
      </c>
    </row>
    <row r="1887" spans="15:19">
      <c r="O1887" s="4" t="str">
        <f t="shared" si="160"/>
        <v>click</v>
      </c>
      <c r="S1887" s="1" t="str">
        <f t="shared" si="159"/>
        <v/>
      </c>
    </row>
    <row r="1888" spans="15:19">
      <c r="O1888" s="4" t="str">
        <f t="shared" si="160"/>
        <v>click</v>
      </c>
      <c r="S1888" s="1" t="str">
        <f t="shared" si="159"/>
        <v/>
      </c>
    </row>
    <row r="1889" spans="15:19">
      <c r="O1889" s="4" t="str">
        <f t="shared" si="160"/>
        <v>click</v>
      </c>
      <c r="S1889" s="1" t="str">
        <f t="shared" si="159"/>
        <v/>
      </c>
    </row>
    <row r="1890" spans="15:19">
      <c r="O1890" s="4" t="str">
        <f t="shared" si="160"/>
        <v>click</v>
      </c>
      <c r="S1890" s="1" t="str">
        <f t="shared" si="159"/>
        <v/>
      </c>
    </row>
    <row r="1891" spans="15:19">
      <c r="O1891" s="4" t="str">
        <f t="shared" si="160"/>
        <v>click</v>
      </c>
      <c r="S1891" s="1" t="str">
        <f t="shared" si="159"/>
        <v/>
      </c>
    </row>
    <row r="1892" spans="15:19">
      <c r="O1892" s="4" t="str">
        <f t="shared" si="160"/>
        <v>click</v>
      </c>
      <c r="S1892" s="1" t="str">
        <f t="shared" si="159"/>
        <v/>
      </c>
    </row>
    <row r="1893" spans="15:19">
      <c r="O1893" s="4" t="str">
        <f t="shared" si="160"/>
        <v>click</v>
      </c>
      <c r="S1893" s="1" t="str">
        <f t="shared" ref="S1893:S1956" si="161">IF(O1893="innerText",I1893&amp;"="&amp;IF(C1893="Y",IF(J1893&lt;&gt;"Y",$S$8&amp;$R$9&amp;"."&amp;E1893&amp;")."&amp;IF(OR(O1893="click",O1893="innerText"),O1893&amp;"();",O1893&amp;"("&amp;$Q$8&amp;"."&amp;E1893&amp;");"),$S$7&amp;$R$9&amp;"."&amp;E1893&amp;")."&amp;IF(O1893="click",O1893&amp;"();",O1893&amp;"("&amp;"'"&amp;K1893&amp;"'"&amp;");")),""),IF(C1893="Y",IF(J1893&lt;&gt;"Y",$S$8&amp;$R$9&amp;"."&amp;E1893&amp;")."&amp;IF(OR(O1893="click",O1893="innerText"),O1893&amp;"();",O1893&amp;"("&amp;$Q$8&amp;"."&amp;E1893&amp;");"),$S$7&amp;$R$9&amp;"."&amp;E1893&amp;")."&amp;IF(O1893="click",O1893&amp;"();",O1893&amp;"("&amp;"'"&amp;K1893&amp;"'"&amp;");")),""))</f>
        <v/>
      </c>
    </row>
    <row r="1894" spans="15:19">
      <c r="O1894" s="4" t="str">
        <f t="shared" si="160"/>
        <v>click</v>
      </c>
      <c r="S1894" s="1" t="str">
        <f t="shared" si="161"/>
        <v/>
      </c>
    </row>
    <row r="1895" spans="15:19">
      <c r="O1895" s="4" t="str">
        <f t="shared" si="160"/>
        <v>click</v>
      </c>
      <c r="S1895" s="1" t="str">
        <f t="shared" si="161"/>
        <v/>
      </c>
    </row>
    <row r="1896" spans="15:19">
      <c r="O1896" s="4" t="str">
        <f t="shared" si="160"/>
        <v>click</v>
      </c>
      <c r="S1896" s="1" t="str">
        <f t="shared" si="161"/>
        <v/>
      </c>
    </row>
    <row r="1897" spans="15:19">
      <c r="O1897" s="4" t="str">
        <f t="shared" si="160"/>
        <v>click</v>
      </c>
      <c r="S1897" s="1" t="str">
        <f t="shared" si="161"/>
        <v/>
      </c>
    </row>
    <row r="1898" spans="15:19">
      <c r="O1898" s="4" t="str">
        <f t="shared" si="160"/>
        <v>click</v>
      </c>
      <c r="S1898" s="1" t="str">
        <f t="shared" si="161"/>
        <v/>
      </c>
    </row>
    <row r="1899" spans="15:19">
      <c r="O1899" s="4" t="str">
        <f t="shared" si="160"/>
        <v>click</v>
      </c>
      <c r="S1899" s="1" t="str">
        <f t="shared" si="161"/>
        <v/>
      </c>
    </row>
    <row r="1900" spans="15:19">
      <c r="O1900" s="4" t="str">
        <f t="shared" si="160"/>
        <v>click</v>
      </c>
      <c r="S1900" s="1" t="str">
        <f t="shared" si="161"/>
        <v/>
      </c>
    </row>
    <row r="1901" spans="15:19">
      <c r="O1901" s="4" t="str">
        <f t="shared" si="160"/>
        <v>click</v>
      </c>
      <c r="S1901" s="1" t="str">
        <f t="shared" si="161"/>
        <v/>
      </c>
    </row>
    <row r="1902" spans="15:19">
      <c r="O1902" s="4" t="str">
        <f t="shared" si="160"/>
        <v>click</v>
      </c>
      <c r="S1902" s="1" t="str">
        <f t="shared" si="161"/>
        <v/>
      </c>
    </row>
    <row r="1903" spans="15:19">
      <c r="O1903" s="4" t="str">
        <f t="shared" si="160"/>
        <v>click</v>
      </c>
      <c r="S1903" s="1" t="str">
        <f t="shared" si="161"/>
        <v/>
      </c>
    </row>
    <row r="1904" spans="15:19">
      <c r="O1904" s="4" t="str">
        <f t="shared" si="160"/>
        <v>click</v>
      </c>
      <c r="S1904" s="1" t="str">
        <f t="shared" si="161"/>
        <v/>
      </c>
    </row>
    <row r="1905" spans="15:19">
      <c r="O1905" s="4" t="str">
        <f t="shared" si="160"/>
        <v>click</v>
      </c>
      <c r="S1905" s="1" t="str">
        <f t="shared" si="161"/>
        <v/>
      </c>
    </row>
    <row r="1906" spans="15:19">
      <c r="O1906" s="4" t="str">
        <f t="shared" si="160"/>
        <v>click</v>
      </c>
      <c r="S1906" s="1" t="str">
        <f t="shared" si="161"/>
        <v/>
      </c>
    </row>
    <row r="1907" spans="15:19">
      <c r="O1907" s="4" t="str">
        <f t="shared" si="160"/>
        <v>click</v>
      </c>
      <c r="S1907" s="1" t="str">
        <f t="shared" si="161"/>
        <v/>
      </c>
    </row>
    <row r="1908" spans="15:19">
      <c r="O1908" s="4" t="str">
        <f t="shared" si="160"/>
        <v>click</v>
      </c>
      <c r="S1908" s="1" t="str">
        <f t="shared" si="161"/>
        <v/>
      </c>
    </row>
    <row r="1909" spans="15:19">
      <c r="O1909" s="4" t="str">
        <f t="shared" si="160"/>
        <v>click</v>
      </c>
      <c r="S1909" s="1" t="str">
        <f t="shared" si="161"/>
        <v/>
      </c>
    </row>
    <row r="1910" spans="15:19">
      <c r="O1910" s="4" t="str">
        <f t="shared" si="160"/>
        <v>click</v>
      </c>
      <c r="S1910" s="1" t="str">
        <f t="shared" si="161"/>
        <v/>
      </c>
    </row>
    <row r="1911" spans="15:19">
      <c r="O1911" s="4" t="str">
        <f t="shared" si="160"/>
        <v>click</v>
      </c>
      <c r="S1911" s="1" t="str">
        <f t="shared" si="161"/>
        <v/>
      </c>
    </row>
    <row r="1912" spans="15:19">
      <c r="O1912" s="4" t="str">
        <f t="shared" si="160"/>
        <v>click</v>
      </c>
      <c r="S1912" s="1" t="str">
        <f t="shared" si="161"/>
        <v/>
      </c>
    </row>
    <row r="1913" spans="15:19">
      <c r="O1913" s="4" t="str">
        <f t="shared" si="160"/>
        <v>click</v>
      </c>
      <c r="S1913" s="1" t="str">
        <f t="shared" si="161"/>
        <v/>
      </c>
    </row>
    <row r="1914" spans="15:19">
      <c r="O1914" s="4" t="str">
        <f t="shared" si="160"/>
        <v>click</v>
      </c>
      <c r="S1914" s="1" t="str">
        <f t="shared" si="161"/>
        <v/>
      </c>
    </row>
    <row r="1915" spans="15:19">
      <c r="O1915" s="4" t="str">
        <f t="shared" si="160"/>
        <v>click</v>
      </c>
      <c r="S1915" s="1" t="str">
        <f t="shared" si="161"/>
        <v/>
      </c>
    </row>
    <row r="1916" spans="15:19">
      <c r="O1916" s="4" t="str">
        <f t="shared" si="160"/>
        <v>click</v>
      </c>
      <c r="S1916" s="1" t="str">
        <f t="shared" si="161"/>
        <v/>
      </c>
    </row>
    <row r="1917" spans="15:19">
      <c r="O1917" s="4" t="str">
        <f t="shared" si="160"/>
        <v>click</v>
      </c>
      <c r="S1917" s="1" t="str">
        <f t="shared" si="161"/>
        <v/>
      </c>
    </row>
    <row r="1918" spans="15:19">
      <c r="O1918" s="4" t="str">
        <f t="shared" si="160"/>
        <v>click</v>
      </c>
      <c r="S1918" s="1" t="str">
        <f t="shared" si="161"/>
        <v/>
      </c>
    </row>
    <row r="1919" spans="15:19">
      <c r="O1919" s="4" t="str">
        <f t="shared" si="160"/>
        <v>click</v>
      </c>
      <c r="S1919" s="1" t="str">
        <f t="shared" si="161"/>
        <v/>
      </c>
    </row>
    <row r="1920" spans="15:19">
      <c r="O1920" s="4" t="str">
        <f t="shared" si="160"/>
        <v>click</v>
      </c>
      <c r="S1920" s="1" t="str">
        <f t="shared" si="161"/>
        <v/>
      </c>
    </row>
    <row r="1921" spans="15:19">
      <c r="O1921" s="4" t="str">
        <f t="shared" si="160"/>
        <v>click</v>
      </c>
      <c r="S1921" s="1" t="str">
        <f t="shared" si="161"/>
        <v/>
      </c>
    </row>
    <row r="1922" spans="15:19">
      <c r="O1922" s="4" t="str">
        <f t="shared" si="160"/>
        <v>click</v>
      </c>
      <c r="S1922" s="1" t="str">
        <f t="shared" si="161"/>
        <v/>
      </c>
    </row>
    <row r="1923" spans="15:19">
      <c r="O1923" s="4" t="str">
        <f t="shared" si="160"/>
        <v>click</v>
      </c>
      <c r="S1923" s="1" t="str">
        <f t="shared" si="161"/>
        <v/>
      </c>
    </row>
    <row r="1924" spans="15:19">
      <c r="O1924" s="4" t="str">
        <f t="shared" si="160"/>
        <v>click</v>
      </c>
      <c r="S1924" s="1" t="str">
        <f t="shared" si="161"/>
        <v/>
      </c>
    </row>
    <row r="1925" spans="15:19">
      <c r="O1925" s="4" t="str">
        <f t="shared" si="160"/>
        <v>click</v>
      </c>
      <c r="S1925" s="1" t="str">
        <f t="shared" si="161"/>
        <v/>
      </c>
    </row>
    <row r="1926" spans="15:19">
      <c r="O1926" s="4" t="str">
        <f t="shared" si="160"/>
        <v>click</v>
      </c>
      <c r="S1926" s="1" t="str">
        <f t="shared" si="161"/>
        <v/>
      </c>
    </row>
    <row r="1927" spans="15:19">
      <c r="O1927" s="4" t="str">
        <f t="shared" si="160"/>
        <v>click</v>
      </c>
      <c r="S1927" s="1" t="str">
        <f t="shared" si="161"/>
        <v/>
      </c>
    </row>
    <row r="1928" spans="15:19">
      <c r="O1928" s="4" t="str">
        <f t="shared" si="160"/>
        <v>click</v>
      </c>
      <c r="S1928" s="1" t="str">
        <f t="shared" si="161"/>
        <v/>
      </c>
    </row>
    <row r="1929" spans="15:19">
      <c r="O1929" s="4" t="str">
        <f t="shared" si="160"/>
        <v>click</v>
      </c>
      <c r="S1929" s="1" t="str">
        <f t="shared" si="161"/>
        <v/>
      </c>
    </row>
    <row r="1930" spans="15:19">
      <c r="O1930" s="4" t="str">
        <f t="shared" si="160"/>
        <v>click</v>
      </c>
      <c r="S1930" s="1" t="str">
        <f t="shared" si="161"/>
        <v/>
      </c>
    </row>
    <row r="1931" spans="15:19">
      <c r="O1931" s="4" t="str">
        <f t="shared" si="160"/>
        <v>click</v>
      </c>
      <c r="S1931" s="1" t="str">
        <f t="shared" si="161"/>
        <v/>
      </c>
    </row>
    <row r="1932" spans="15:19">
      <c r="O1932" s="4" t="str">
        <f t="shared" si="160"/>
        <v>click</v>
      </c>
      <c r="S1932" s="1" t="str">
        <f t="shared" si="161"/>
        <v/>
      </c>
    </row>
    <row r="1933" spans="15:19">
      <c r="O1933" s="4" t="str">
        <f t="shared" si="160"/>
        <v>click</v>
      </c>
      <c r="S1933" s="1" t="str">
        <f t="shared" si="161"/>
        <v/>
      </c>
    </row>
    <row r="1934" spans="15:19">
      <c r="O1934" s="4" t="str">
        <f t="shared" si="160"/>
        <v>click</v>
      </c>
      <c r="S1934" s="1" t="str">
        <f t="shared" si="161"/>
        <v/>
      </c>
    </row>
    <row r="1935" spans="15:19">
      <c r="O1935" s="4" t="str">
        <f t="shared" si="160"/>
        <v>click</v>
      </c>
      <c r="S1935" s="1" t="str">
        <f t="shared" si="161"/>
        <v/>
      </c>
    </row>
    <row r="1936" spans="15:19">
      <c r="O1936" s="4" t="str">
        <f t="shared" si="160"/>
        <v>click</v>
      </c>
      <c r="S1936" s="1" t="str">
        <f t="shared" si="161"/>
        <v/>
      </c>
    </row>
    <row r="1937" spans="15:19">
      <c r="O1937" s="4" t="str">
        <f t="shared" si="160"/>
        <v>click</v>
      </c>
      <c r="S1937" s="1" t="str">
        <f t="shared" si="161"/>
        <v/>
      </c>
    </row>
    <row r="1938" spans="15:19">
      <c r="O1938" s="4" t="str">
        <f t="shared" si="160"/>
        <v>click</v>
      </c>
      <c r="S1938" s="1" t="str">
        <f t="shared" si="161"/>
        <v/>
      </c>
    </row>
    <row r="1939" spans="15:19">
      <c r="O1939" s="4" t="str">
        <f t="shared" si="160"/>
        <v>click</v>
      </c>
      <c r="S1939" s="1" t="str">
        <f t="shared" si="161"/>
        <v/>
      </c>
    </row>
    <row r="1940" spans="15:19">
      <c r="O1940" s="4" t="str">
        <f t="shared" si="160"/>
        <v>click</v>
      </c>
      <c r="S1940" s="1" t="str">
        <f t="shared" si="161"/>
        <v/>
      </c>
    </row>
    <row r="1941" spans="15:19">
      <c r="O1941" s="4" t="str">
        <f t="shared" ref="O1941:O2004" si="162">IF(D1941="input","fill",IF(I1941&lt;&gt;"","innerText",IF(J1941="Y",$T$7,"click")))</f>
        <v>click</v>
      </c>
      <c r="S1941" s="1" t="str">
        <f t="shared" si="161"/>
        <v/>
      </c>
    </row>
    <row r="1942" spans="15:19">
      <c r="O1942" s="4" t="str">
        <f t="shared" si="162"/>
        <v>click</v>
      </c>
      <c r="S1942" s="1" t="str">
        <f t="shared" si="161"/>
        <v/>
      </c>
    </row>
    <row r="1943" spans="15:19">
      <c r="O1943" s="4" t="str">
        <f t="shared" si="162"/>
        <v>click</v>
      </c>
      <c r="S1943" s="1" t="str">
        <f t="shared" si="161"/>
        <v/>
      </c>
    </row>
    <row r="1944" spans="15:19">
      <c r="O1944" s="4" t="str">
        <f t="shared" si="162"/>
        <v>click</v>
      </c>
      <c r="S1944" s="1" t="str">
        <f t="shared" si="161"/>
        <v/>
      </c>
    </row>
    <row r="1945" spans="15:19">
      <c r="O1945" s="4" t="str">
        <f t="shared" si="162"/>
        <v>click</v>
      </c>
      <c r="S1945" s="1" t="str">
        <f t="shared" si="161"/>
        <v/>
      </c>
    </row>
    <row r="1946" spans="15:19">
      <c r="O1946" s="4" t="str">
        <f t="shared" si="162"/>
        <v>click</v>
      </c>
      <c r="S1946" s="1" t="str">
        <f t="shared" si="161"/>
        <v/>
      </c>
    </row>
    <row r="1947" spans="15:19">
      <c r="O1947" s="4" t="str">
        <f t="shared" si="162"/>
        <v>click</v>
      </c>
      <c r="S1947" s="1" t="str">
        <f t="shared" si="161"/>
        <v/>
      </c>
    </row>
    <row r="1948" spans="15:19">
      <c r="O1948" s="4" t="str">
        <f t="shared" si="162"/>
        <v>click</v>
      </c>
      <c r="S1948" s="1" t="str">
        <f t="shared" si="161"/>
        <v/>
      </c>
    </row>
    <row r="1949" spans="15:19">
      <c r="O1949" s="4" t="str">
        <f t="shared" si="162"/>
        <v>click</v>
      </c>
      <c r="S1949" s="1" t="str">
        <f t="shared" si="161"/>
        <v/>
      </c>
    </row>
    <row r="1950" spans="15:19">
      <c r="O1950" s="4" t="str">
        <f t="shared" si="162"/>
        <v>click</v>
      </c>
      <c r="S1950" s="1" t="str">
        <f t="shared" si="161"/>
        <v/>
      </c>
    </row>
    <row r="1951" spans="15:19">
      <c r="O1951" s="4" t="str">
        <f t="shared" si="162"/>
        <v>click</v>
      </c>
      <c r="S1951" s="1" t="str">
        <f t="shared" si="161"/>
        <v/>
      </c>
    </row>
    <row r="1952" spans="15:19">
      <c r="O1952" s="4" t="str">
        <f t="shared" si="162"/>
        <v>click</v>
      </c>
      <c r="S1952" s="1" t="str">
        <f t="shared" si="161"/>
        <v/>
      </c>
    </row>
    <row r="1953" spans="15:19">
      <c r="O1953" s="4" t="str">
        <f t="shared" si="162"/>
        <v>click</v>
      </c>
      <c r="S1953" s="1" t="str">
        <f t="shared" si="161"/>
        <v/>
      </c>
    </row>
    <row r="1954" spans="15:19">
      <c r="O1954" s="4" t="str">
        <f t="shared" si="162"/>
        <v>click</v>
      </c>
      <c r="S1954" s="1" t="str">
        <f t="shared" si="161"/>
        <v/>
      </c>
    </row>
    <row r="1955" spans="15:19">
      <c r="O1955" s="4" t="str">
        <f t="shared" si="162"/>
        <v>click</v>
      </c>
      <c r="S1955" s="1" t="str">
        <f t="shared" si="161"/>
        <v/>
      </c>
    </row>
    <row r="1956" spans="15:19">
      <c r="O1956" s="4" t="str">
        <f t="shared" si="162"/>
        <v>click</v>
      </c>
      <c r="S1956" s="1" t="str">
        <f t="shared" si="161"/>
        <v/>
      </c>
    </row>
    <row r="1957" spans="15:19">
      <c r="O1957" s="4" t="str">
        <f t="shared" si="162"/>
        <v>click</v>
      </c>
      <c r="S1957" s="1" t="str">
        <f t="shared" ref="S1957:S2020" si="163">IF(O1957="innerText",I1957&amp;"="&amp;IF(C1957="Y",IF(J1957&lt;&gt;"Y",$S$8&amp;$R$9&amp;"."&amp;E1957&amp;")."&amp;IF(OR(O1957="click",O1957="innerText"),O1957&amp;"();",O1957&amp;"("&amp;$Q$8&amp;"."&amp;E1957&amp;");"),$S$7&amp;$R$9&amp;"."&amp;E1957&amp;")."&amp;IF(O1957="click",O1957&amp;"();",O1957&amp;"("&amp;"'"&amp;K1957&amp;"'"&amp;");")),""),IF(C1957="Y",IF(J1957&lt;&gt;"Y",$S$8&amp;$R$9&amp;"."&amp;E1957&amp;")."&amp;IF(OR(O1957="click",O1957="innerText"),O1957&amp;"();",O1957&amp;"("&amp;$Q$8&amp;"."&amp;E1957&amp;");"),$S$7&amp;$R$9&amp;"."&amp;E1957&amp;")."&amp;IF(O1957="click",O1957&amp;"();",O1957&amp;"("&amp;"'"&amp;K1957&amp;"'"&amp;");")),""))</f>
        <v/>
      </c>
    </row>
    <row r="1958" spans="15:19">
      <c r="O1958" s="4" t="str">
        <f t="shared" si="162"/>
        <v>click</v>
      </c>
      <c r="S1958" s="1" t="str">
        <f t="shared" si="163"/>
        <v/>
      </c>
    </row>
    <row r="1959" spans="15:19">
      <c r="O1959" s="4" t="str">
        <f t="shared" si="162"/>
        <v>click</v>
      </c>
      <c r="S1959" s="1" t="str">
        <f t="shared" si="163"/>
        <v/>
      </c>
    </row>
    <row r="1960" spans="15:19">
      <c r="O1960" s="4" t="str">
        <f t="shared" si="162"/>
        <v>click</v>
      </c>
      <c r="S1960" s="1" t="str">
        <f t="shared" si="163"/>
        <v/>
      </c>
    </row>
    <row r="1961" spans="15:19">
      <c r="O1961" s="4" t="str">
        <f t="shared" si="162"/>
        <v>click</v>
      </c>
      <c r="S1961" s="1" t="str">
        <f t="shared" si="163"/>
        <v/>
      </c>
    </row>
    <row r="1962" spans="15:19">
      <c r="O1962" s="4" t="str">
        <f t="shared" si="162"/>
        <v>click</v>
      </c>
      <c r="S1962" s="1" t="str">
        <f t="shared" si="163"/>
        <v/>
      </c>
    </row>
    <row r="1963" spans="15:19">
      <c r="O1963" s="4" t="str">
        <f t="shared" si="162"/>
        <v>click</v>
      </c>
      <c r="S1963" s="1" t="str">
        <f t="shared" si="163"/>
        <v/>
      </c>
    </row>
    <row r="1964" spans="15:19">
      <c r="O1964" s="4" t="str">
        <f t="shared" si="162"/>
        <v>click</v>
      </c>
      <c r="S1964" s="1" t="str">
        <f t="shared" si="163"/>
        <v/>
      </c>
    </row>
    <row r="1965" spans="15:19">
      <c r="O1965" s="4" t="str">
        <f t="shared" si="162"/>
        <v>click</v>
      </c>
      <c r="S1965" s="1" t="str">
        <f t="shared" si="163"/>
        <v/>
      </c>
    </row>
    <row r="1966" spans="15:19">
      <c r="O1966" s="4" t="str">
        <f t="shared" si="162"/>
        <v>click</v>
      </c>
      <c r="S1966" s="1" t="str">
        <f t="shared" si="163"/>
        <v/>
      </c>
    </row>
    <row r="1967" spans="15:19">
      <c r="O1967" s="4" t="str">
        <f t="shared" si="162"/>
        <v>click</v>
      </c>
      <c r="S1967" s="1" t="str">
        <f t="shared" si="163"/>
        <v/>
      </c>
    </row>
    <row r="1968" spans="15:19">
      <c r="O1968" s="4" t="str">
        <f t="shared" si="162"/>
        <v>click</v>
      </c>
      <c r="S1968" s="1" t="str">
        <f t="shared" si="163"/>
        <v/>
      </c>
    </row>
    <row r="1969" spans="15:19">
      <c r="O1969" s="4" t="str">
        <f t="shared" si="162"/>
        <v>click</v>
      </c>
      <c r="S1969" s="1" t="str">
        <f t="shared" si="163"/>
        <v/>
      </c>
    </row>
    <row r="1970" spans="15:19">
      <c r="O1970" s="4" t="str">
        <f t="shared" si="162"/>
        <v>click</v>
      </c>
      <c r="S1970" s="1" t="str">
        <f t="shared" si="163"/>
        <v/>
      </c>
    </row>
    <row r="1971" spans="15:19">
      <c r="O1971" s="4" t="str">
        <f t="shared" si="162"/>
        <v>click</v>
      </c>
      <c r="S1971" s="1" t="str">
        <f t="shared" si="163"/>
        <v/>
      </c>
    </row>
    <row r="1972" spans="15:19">
      <c r="O1972" s="4" t="str">
        <f t="shared" si="162"/>
        <v>click</v>
      </c>
      <c r="S1972" s="1" t="str">
        <f t="shared" si="163"/>
        <v/>
      </c>
    </row>
    <row r="1973" spans="15:19">
      <c r="O1973" s="4" t="str">
        <f t="shared" si="162"/>
        <v>click</v>
      </c>
      <c r="S1973" s="1" t="str">
        <f t="shared" si="163"/>
        <v/>
      </c>
    </row>
    <row r="1974" spans="15:19">
      <c r="O1974" s="4" t="str">
        <f t="shared" si="162"/>
        <v>click</v>
      </c>
      <c r="S1974" s="1" t="str">
        <f t="shared" si="163"/>
        <v/>
      </c>
    </row>
    <row r="1975" spans="15:19">
      <c r="O1975" s="4" t="str">
        <f t="shared" si="162"/>
        <v>click</v>
      </c>
      <c r="S1975" s="1" t="str">
        <f t="shared" si="163"/>
        <v/>
      </c>
    </row>
    <row r="1976" spans="15:19">
      <c r="O1976" s="4" t="str">
        <f t="shared" si="162"/>
        <v>click</v>
      </c>
      <c r="S1976" s="1" t="str">
        <f t="shared" si="163"/>
        <v/>
      </c>
    </row>
    <row r="1977" spans="15:19">
      <c r="O1977" s="4" t="str">
        <f t="shared" si="162"/>
        <v>click</v>
      </c>
      <c r="S1977" s="1" t="str">
        <f t="shared" si="163"/>
        <v/>
      </c>
    </row>
    <row r="1978" spans="15:19">
      <c r="O1978" s="4" t="str">
        <f t="shared" si="162"/>
        <v>click</v>
      </c>
      <c r="S1978" s="1" t="str">
        <f t="shared" si="163"/>
        <v/>
      </c>
    </row>
    <row r="1979" spans="15:19">
      <c r="O1979" s="4" t="str">
        <f t="shared" si="162"/>
        <v>click</v>
      </c>
      <c r="S1979" s="1" t="str">
        <f t="shared" si="163"/>
        <v/>
      </c>
    </row>
    <row r="1980" spans="15:19">
      <c r="O1980" s="4" t="str">
        <f t="shared" si="162"/>
        <v>click</v>
      </c>
      <c r="S1980" s="1" t="str">
        <f t="shared" si="163"/>
        <v/>
      </c>
    </row>
    <row r="1981" spans="15:19">
      <c r="O1981" s="4" t="str">
        <f t="shared" si="162"/>
        <v>click</v>
      </c>
      <c r="S1981" s="1" t="str">
        <f t="shared" si="163"/>
        <v/>
      </c>
    </row>
    <row r="1982" spans="15:19">
      <c r="O1982" s="4" t="str">
        <f t="shared" si="162"/>
        <v>click</v>
      </c>
      <c r="S1982" s="1" t="str">
        <f t="shared" si="163"/>
        <v/>
      </c>
    </row>
    <row r="1983" spans="15:19">
      <c r="O1983" s="4" t="str">
        <f t="shared" si="162"/>
        <v>click</v>
      </c>
      <c r="S1983" s="1" t="str">
        <f t="shared" si="163"/>
        <v/>
      </c>
    </row>
    <row r="1984" spans="15:19">
      <c r="O1984" s="4" t="str">
        <f t="shared" si="162"/>
        <v>click</v>
      </c>
      <c r="S1984" s="1" t="str">
        <f t="shared" si="163"/>
        <v/>
      </c>
    </row>
    <row r="1985" spans="15:19">
      <c r="O1985" s="4" t="str">
        <f t="shared" si="162"/>
        <v>click</v>
      </c>
      <c r="S1985" s="1" t="str">
        <f t="shared" si="163"/>
        <v/>
      </c>
    </row>
    <row r="1986" spans="15:19">
      <c r="O1986" s="4" t="str">
        <f t="shared" si="162"/>
        <v>click</v>
      </c>
      <c r="S1986" s="1" t="str">
        <f t="shared" si="163"/>
        <v/>
      </c>
    </row>
    <row r="1987" spans="15:19">
      <c r="O1987" s="4" t="str">
        <f t="shared" si="162"/>
        <v>click</v>
      </c>
      <c r="S1987" s="1" t="str">
        <f t="shared" si="163"/>
        <v/>
      </c>
    </row>
    <row r="1988" spans="15:19">
      <c r="O1988" s="4" t="str">
        <f t="shared" si="162"/>
        <v>click</v>
      </c>
      <c r="S1988" s="1" t="str">
        <f t="shared" si="163"/>
        <v/>
      </c>
    </row>
    <row r="1989" spans="15:19">
      <c r="O1989" s="4" t="str">
        <f t="shared" si="162"/>
        <v>click</v>
      </c>
      <c r="S1989" s="1" t="str">
        <f t="shared" si="163"/>
        <v/>
      </c>
    </row>
    <row r="1990" spans="15:19">
      <c r="O1990" s="4" t="str">
        <f t="shared" si="162"/>
        <v>click</v>
      </c>
      <c r="S1990" s="1" t="str">
        <f t="shared" si="163"/>
        <v/>
      </c>
    </row>
    <row r="1991" spans="15:19">
      <c r="O1991" s="4" t="str">
        <f t="shared" si="162"/>
        <v>click</v>
      </c>
      <c r="S1991" s="1" t="str">
        <f t="shared" si="163"/>
        <v/>
      </c>
    </row>
    <row r="1992" spans="15:19">
      <c r="O1992" s="4" t="str">
        <f t="shared" si="162"/>
        <v>click</v>
      </c>
      <c r="S1992" s="1" t="str">
        <f t="shared" si="163"/>
        <v/>
      </c>
    </row>
    <row r="1993" spans="15:19">
      <c r="O1993" s="4" t="str">
        <f t="shared" si="162"/>
        <v>click</v>
      </c>
      <c r="S1993" s="1" t="str">
        <f t="shared" si="163"/>
        <v/>
      </c>
    </row>
    <row r="1994" spans="15:19">
      <c r="O1994" s="4" t="str">
        <f t="shared" si="162"/>
        <v>click</v>
      </c>
      <c r="S1994" s="1" t="str">
        <f t="shared" si="163"/>
        <v/>
      </c>
    </row>
    <row r="1995" spans="15:19">
      <c r="O1995" s="4" t="str">
        <f t="shared" si="162"/>
        <v>click</v>
      </c>
      <c r="S1995" s="1" t="str">
        <f t="shared" si="163"/>
        <v/>
      </c>
    </row>
    <row r="1996" spans="15:19">
      <c r="O1996" s="4" t="str">
        <f t="shared" si="162"/>
        <v>click</v>
      </c>
      <c r="S1996" s="1" t="str">
        <f t="shared" si="163"/>
        <v/>
      </c>
    </row>
    <row r="1997" spans="15:19">
      <c r="O1997" s="4" t="str">
        <f t="shared" si="162"/>
        <v>click</v>
      </c>
      <c r="S1997" s="1" t="str">
        <f t="shared" si="163"/>
        <v/>
      </c>
    </row>
    <row r="1998" spans="15:19">
      <c r="O1998" s="4" t="str">
        <f t="shared" si="162"/>
        <v>click</v>
      </c>
      <c r="S1998" s="1" t="str">
        <f t="shared" si="163"/>
        <v/>
      </c>
    </row>
    <row r="1999" spans="15:19">
      <c r="O1999" s="4" t="str">
        <f t="shared" si="162"/>
        <v>click</v>
      </c>
      <c r="S1999" s="1" t="str">
        <f t="shared" si="163"/>
        <v/>
      </c>
    </row>
    <row r="2000" spans="15:19">
      <c r="O2000" s="4" t="str">
        <f t="shared" si="162"/>
        <v>click</v>
      </c>
      <c r="S2000" s="1" t="str">
        <f t="shared" si="163"/>
        <v/>
      </c>
    </row>
    <row r="2001" spans="15:19">
      <c r="O2001" s="4" t="str">
        <f t="shared" si="162"/>
        <v>click</v>
      </c>
      <c r="S2001" s="1" t="str">
        <f t="shared" si="163"/>
        <v/>
      </c>
    </row>
    <row r="2002" spans="15:19">
      <c r="O2002" s="4" t="str">
        <f t="shared" si="162"/>
        <v>click</v>
      </c>
      <c r="S2002" s="1" t="str">
        <f t="shared" si="163"/>
        <v/>
      </c>
    </row>
    <row r="2003" spans="15:19">
      <c r="O2003" s="4" t="str">
        <f t="shared" si="162"/>
        <v>click</v>
      </c>
      <c r="S2003" s="1" t="str">
        <f t="shared" si="163"/>
        <v/>
      </c>
    </row>
    <row r="2004" spans="15:19">
      <c r="O2004" s="4" t="str">
        <f t="shared" si="162"/>
        <v>click</v>
      </c>
      <c r="S2004" s="1" t="str">
        <f t="shared" si="163"/>
        <v/>
      </c>
    </row>
    <row r="2005" spans="15:19">
      <c r="O2005" s="4" t="str">
        <f t="shared" ref="O2005:O2068" si="164">IF(D2005="input","fill",IF(I2005&lt;&gt;"","innerText",IF(J2005="Y",$T$7,"click")))</f>
        <v>click</v>
      </c>
      <c r="S2005" s="1" t="str">
        <f t="shared" si="163"/>
        <v/>
      </c>
    </row>
    <row r="2006" spans="15:19">
      <c r="O2006" s="4" t="str">
        <f t="shared" si="164"/>
        <v>click</v>
      </c>
      <c r="S2006" s="1" t="str">
        <f t="shared" si="163"/>
        <v/>
      </c>
    </row>
    <row r="2007" spans="15:19">
      <c r="O2007" s="4" t="str">
        <f t="shared" si="164"/>
        <v>click</v>
      </c>
      <c r="S2007" s="1" t="str">
        <f t="shared" si="163"/>
        <v/>
      </c>
    </row>
    <row r="2008" spans="15:19">
      <c r="O2008" s="4" t="str">
        <f t="shared" si="164"/>
        <v>click</v>
      </c>
      <c r="S2008" s="1" t="str">
        <f t="shared" si="163"/>
        <v/>
      </c>
    </row>
    <row r="2009" spans="15:19">
      <c r="O2009" s="4" t="str">
        <f t="shared" si="164"/>
        <v>click</v>
      </c>
      <c r="S2009" s="1" t="str">
        <f t="shared" si="163"/>
        <v/>
      </c>
    </row>
    <row r="2010" spans="15:19">
      <c r="O2010" s="4" t="str">
        <f t="shared" si="164"/>
        <v>click</v>
      </c>
      <c r="S2010" s="1" t="str">
        <f t="shared" si="163"/>
        <v/>
      </c>
    </row>
    <row r="2011" spans="15:19">
      <c r="O2011" s="4" t="str">
        <f t="shared" si="164"/>
        <v>click</v>
      </c>
      <c r="S2011" s="1" t="str">
        <f t="shared" si="163"/>
        <v/>
      </c>
    </row>
    <row r="2012" spans="15:19">
      <c r="O2012" s="4" t="str">
        <f t="shared" si="164"/>
        <v>click</v>
      </c>
      <c r="S2012" s="1" t="str">
        <f t="shared" si="163"/>
        <v/>
      </c>
    </row>
    <row r="2013" spans="15:19">
      <c r="O2013" s="4" t="str">
        <f t="shared" si="164"/>
        <v>click</v>
      </c>
      <c r="S2013" s="1" t="str">
        <f t="shared" si="163"/>
        <v/>
      </c>
    </row>
    <row r="2014" spans="15:19">
      <c r="O2014" s="4" t="str">
        <f t="shared" si="164"/>
        <v>click</v>
      </c>
      <c r="S2014" s="1" t="str">
        <f t="shared" si="163"/>
        <v/>
      </c>
    </row>
    <row r="2015" spans="15:19">
      <c r="O2015" s="4" t="str">
        <f t="shared" si="164"/>
        <v>click</v>
      </c>
      <c r="S2015" s="1" t="str">
        <f t="shared" si="163"/>
        <v/>
      </c>
    </row>
    <row r="2016" spans="15:19">
      <c r="O2016" s="4" t="str">
        <f t="shared" si="164"/>
        <v>click</v>
      </c>
      <c r="S2016" s="1" t="str">
        <f t="shared" si="163"/>
        <v/>
      </c>
    </row>
    <row r="2017" spans="15:19">
      <c r="O2017" s="4" t="str">
        <f t="shared" si="164"/>
        <v>click</v>
      </c>
      <c r="S2017" s="1" t="str">
        <f t="shared" si="163"/>
        <v/>
      </c>
    </row>
    <row r="2018" spans="15:19">
      <c r="O2018" s="4" t="str">
        <f t="shared" si="164"/>
        <v>click</v>
      </c>
      <c r="S2018" s="1" t="str">
        <f t="shared" si="163"/>
        <v/>
      </c>
    </row>
    <row r="2019" spans="15:19">
      <c r="O2019" s="4" t="str">
        <f t="shared" si="164"/>
        <v>click</v>
      </c>
      <c r="S2019" s="1" t="str">
        <f t="shared" si="163"/>
        <v/>
      </c>
    </row>
    <row r="2020" spans="15:19">
      <c r="O2020" s="4" t="str">
        <f t="shared" si="164"/>
        <v>click</v>
      </c>
      <c r="S2020" s="1" t="str">
        <f t="shared" si="163"/>
        <v/>
      </c>
    </row>
    <row r="2021" spans="15:19">
      <c r="O2021" s="4" t="str">
        <f t="shared" si="164"/>
        <v>click</v>
      </c>
      <c r="S2021" s="1" t="str">
        <f t="shared" ref="S2021:S2084" si="165">IF(O2021="innerText",I2021&amp;"="&amp;IF(C2021="Y",IF(J2021&lt;&gt;"Y",$S$8&amp;$R$9&amp;"."&amp;E2021&amp;")."&amp;IF(OR(O2021="click",O2021="innerText"),O2021&amp;"();",O2021&amp;"("&amp;$Q$8&amp;"."&amp;E2021&amp;");"),$S$7&amp;$R$9&amp;"."&amp;E2021&amp;")."&amp;IF(O2021="click",O2021&amp;"();",O2021&amp;"("&amp;"'"&amp;K2021&amp;"'"&amp;");")),""),IF(C2021="Y",IF(J2021&lt;&gt;"Y",$S$8&amp;$R$9&amp;"."&amp;E2021&amp;")."&amp;IF(OR(O2021="click",O2021="innerText"),O2021&amp;"();",O2021&amp;"("&amp;$Q$8&amp;"."&amp;E2021&amp;");"),$S$7&amp;$R$9&amp;"."&amp;E2021&amp;")."&amp;IF(O2021="click",O2021&amp;"();",O2021&amp;"("&amp;"'"&amp;K2021&amp;"'"&amp;");")),""))</f>
        <v/>
      </c>
    </row>
    <row r="2022" spans="15:19">
      <c r="O2022" s="4" t="str">
        <f t="shared" si="164"/>
        <v>click</v>
      </c>
      <c r="S2022" s="1" t="str">
        <f t="shared" si="165"/>
        <v/>
      </c>
    </row>
    <row r="2023" spans="15:19">
      <c r="O2023" s="4" t="str">
        <f t="shared" si="164"/>
        <v>click</v>
      </c>
      <c r="S2023" s="1" t="str">
        <f t="shared" si="165"/>
        <v/>
      </c>
    </row>
    <row r="2024" spans="15:19">
      <c r="O2024" s="4" t="str">
        <f t="shared" si="164"/>
        <v>click</v>
      </c>
      <c r="S2024" s="1" t="str">
        <f t="shared" si="165"/>
        <v/>
      </c>
    </row>
    <row r="2025" spans="15:19">
      <c r="O2025" s="4" t="str">
        <f t="shared" si="164"/>
        <v>click</v>
      </c>
      <c r="S2025" s="1" t="str">
        <f t="shared" si="165"/>
        <v/>
      </c>
    </row>
    <row r="2026" spans="15:19">
      <c r="O2026" s="4" t="str">
        <f t="shared" si="164"/>
        <v>click</v>
      </c>
      <c r="S2026" s="1" t="str">
        <f t="shared" si="165"/>
        <v/>
      </c>
    </row>
    <row r="2027" spans="15:19">
      <c r="O2027" s="4" t="str">
        <f t="shared" si="164"/>
        <v>click</v>
      </c>
      <c r="S2027" s="1" t="str">
        <f t="shared" si="165"/>
        <v/>
      </c>
    </row>
    <row r="2028" spans="15:19">
      <c r="O2028" s="4" t="str">
        <f t="shared" si="164"/>
        <v>click</v>
      </c>
      <c r="S2028" s="1" t="str">
        <f t="shared" si="165"/>
        <v/>
      </c>
    </row>
    <row r="2029" spans="15:19">
      <c r="O2029" s="4" t="str">
        <f t="shared" si="164"/>
        <v>click</v>
      </c>
      <c r="S2029" s="1" t="str">
        <f t="shared" si="165"/>
        <v/>
      </c>
    </row>
    <row r="2030" spans="15:19">
      <c r="O2030" s="4" t="str">
        <f t="shared" si="164"/>
        <v>click</v>
      </c>
      <c r="S2030" s="1" t="str">
        <f t="shared" si="165"/>
        <v/>
      </c>
    </row>
    <row r="2031" spans="15:19">
      <c r="O2031" s="4" t="str">
        <f t="shared" si="164"/>
        <v>click</v>
      </c>
      <c r="S2031" s="1" t="str">
        <f t="shared" si="165"/>
        <v/>
      </c>
    </row>
    <row r="2032" spans="15:19">
      <c r="O2032" s="4" t="str">
        <f t="shared" si="164"/>
        <v>click</v>
      </c>
      <c r="S2032" s="1" t="str">
        <f t="shared" si="165"/>
        <v/>
      </c>
    </row>
    <row r="2033" spans="15:19">
      <c r="O2033" s="4" t="str">
        <f t="shared" si="164"/>
        <v>click</v>
      </c>
      <c r="S2033" s="1" t="str">
        <f t="shared" si="165"/>
        <v/>
      </c>
    </row>
    <row r="2034" spans="15:19">
      <c r="O2034" s="4" t="str">
        <f t="shared" si="164"/>
        <v>click</v>
      </c>
      <c r="S2034" s="1" t="str">
        <f t="shared" si="165"/>
        <v/>
      </c>
    </row>
    <row r="2035" spans="15:19">
      <c r="O2035" s="4" t="str">
        <f t="shared" si="164"/>
        <v>click</v>
      </c>
      <c r="S2035" s="1" t="str">
        <f t="shared" si="165"/>
        <v/>
      </c>
    </row>
    <row r="2036" spans="15:19">
      <c r="O2036" s="4" t="str">
        <f t="shared" si="164"/>
        <v>click</v>
      </c>
      <c r="S2036" s="1" t="str">
        <f t="shared" si="165"/>
        <v/>
      </c>
    </row>
    <row r="2037" spans="15:19">
      <c r="O2037" s="4" t="str">
        <f t="shared" si="164"/>
        <v>click</v>
      </c>
      <c r="S2037" s="1" t="str">
        <f t="shared" si="165"/>
        <v/>
      </c>
    </row>
    <row r="2038" spans="15:19">
      <c r="O2038" s="4" t="str">
        <f t="shared" si="164"/>
        <v>click</v>
      </c>
      <c r="S2038" s="1" t="str">
        <f t="shared" si="165"/>
        <v/>
      </c>
    </row>
    <row r="2039" spans="15:19">
      <c r="O2039" s="4" t="str">
        <f t="shared" si="164"/>
        <v>click</v>
      </c>
      <c r="S2039" s="1" t="str">
        <f t="shared" si="165"/>
        <v/>
      </c>
    </row>
    <row r="2040" spans="15:19">
      <c r="O2040" s="4" t="str">
        <f t="shared" si="164"/>
        <v>click</v>
      </c>
      <c r="S2040" s="1" t="str">
        <f t="shared" si="165"/>
        <v/>
      </c>
    </row>
    <row r="2041" spans="15:19">
      <c r="O2041" s="4" t="str">
        <f t="shared" si="164"/>
        <v>click</v>
      </c>
      <c r="S2041" s="1" t="str">
        <f t="shared" si="165"/>
        <v/>
      </c>
    </row>
    <row r="2042" spans="15:19">
      <c r="O2042" s="4" t="str">
        <f t="shared" si="164"/>
        <v>click</v>
      </c>
      <c r="S2042" s="1" t="str">
        <f t="shared" si="165"/>
        <v/>
      </c>
    </row>
    <row r="2043" spans="15:19">
      <c r="O2043" s="4" t="str">
        <f t="shared" si="164"/>
        <v>click</v>
      </c>
      <c r="S2043" s="1" t="str">
        <f t="shared" si="165"/>
        <v/>
      </c>
    </row>
    <row r="2044" spans="15:19">
      <c r="O2044" s="4" t="str">
        <f t="shared" si="164"/>
        <v>click</v>
      </c>
      <c r="S2044" s="1" t="str">
        <f t="shared" si="165"/>
        <v/>
      </c>
    </row>
    <row r="2045" spans="15:19">
      <c r="O2045" s="4" t="str">
        <f t="shared" si="164"/>
        <v>click</v>
      </c>
      <c r="S2045" s="1" t="str">
        <f t="shared" si="165"/>
        <v/>
      </c>
    </row>
    <row r="2046" spans="15:19">
      <c r="O2046" s="4" t="str">
        <f t="shared" si="164"/>
        <v>click</v>
      </c>
      <c r="S2046" s="1" t="str">
        <f t="shared" si="165"/>
        <v/>
      </c>
    </row>
    <row r="2047" spans="15:19">
      <c r="O2047" s="4" t="str">
        <f t="shared" si="164"/>
        <v>click</v>
      </c>
      <c r="S2047" s="1" t="str">
        <f t="shared" si="165"/>
        <v/>
      </c>
    </row>
    <row r="2048" spans="15:19">
      <c r="O2048" s="4" t="str">
        <f t="shared" si="164"/>
        <v>click</v>
      </c>
      <c r="S2048" s="1" t="str">
        <f t="shared" si="165"/>
        <v/>
      </c>
    </row>
    <row r="2049" spans="15:19">
      <c r="O2049" s="4" t="str">
        <f t="shared" si="164"/>
        <v>click</v>
      </c>
      <c r="S2049" s="1" t="str">
        <f t="shared" si="165"/>
        <v/>
      </c>
    </row>
    <row r="2050" spans="15:19">
      <c r="O2050" s="4" t="str">
        <f t="shared" si="164"/>
        <v>click</v>
      </c>
      <c r="S2050" s="1" t="str">
        <f t="shared" si="165"/>
        <v/>
      </c>
    </row>
    <row r="2051" spans="15:19">
      <c r="O2051" s="4" t="str">
        <f t="shared" si="164"/>
        <v>click</v>
      </c>
      <c r="S2051" s="1" t="str">
        <f t="shared" si="165"/>
        <v/>
      </c>
    </row>
    <row r="2052" spans="15:19">
      <c r="O2052" s="4" t="str">
        <f t="shared" si="164"/>
        <v>click</v>
      </c>
      <c r="S2052" s="1" t="str">
        <f t="shared" si="165"/>
        <v/>
      </c>
    </row>
    <row r="2053" spans="15:19">
      <c r="O2053" s="4" t="str">
        <f t="shared" si="164"/>
        <v>click</v>
      </c>
      <c r="S2053" s="1" t="str">
        <f t="shared" si="165"/>
        <v/>
      </c>
    </row>
    <row r="2054" spans="15:19">
      <c r="O2054" s="4" t="str">
        <f t="shared" si="164"/>
        <v>click</v>
      </c>
      <c r="S2054" s="1" t="str">
        <f t="shared" si="165"/>
        <v/>
      </c>
    </row>
    <row r="2055" spans="15:19">
      <c r="O2055" s="4" t="str">
        <f t="shared" si="164"/>
        <v>click</v>
      </c>
      <c r="S2055" s="1" t="str">
        <f t="shared" si="165"/>
        <v/>
      </c>
    </row>
    <row r="2056" spans="15:19">
      <c r="O2056" s="4" t="str">
        <f t="shared" si="164"/>
        <v>click</v>
      </c>
      <c r="S2056" s="1" t="str">
        <f t="shared" si="165"/>
        <v/>
      </c>
    </row>
    <row r="2057" spans="15:19">
      <c r="O2057" s="4" t="str">
        <f t="shared" si="164"/>
        <v>click</v>
      </c>
      <c r="S2057" s="1" t="str">
        <f t="shared" si="165"/>
        <v/>
      </c>
    </row>
    <row r="2058" spans="15:19">
      <c r="O2058" s="4" t="str">
        <f t="shared" si="164"/>
        <v>click</v>
      </c>
      <c r="S2058" s="1" t="str">
        <f t="shared" si="165"/>
        <v/>
      </c>
    </row>
    <row r="2059" spans="15:19">
      <c r="O2059" s="4" t="str">
        <f t="shared" si="164"/>
        <v>click</v>
      </c>
      <c r="S2059" s="1" t="str">
        <f t="shared" si="165"/>
        <v/>
      </c>
    </row>
    <row r="2060" spans="15:19">
      <c r="O2060" s="4" t="str">
        <f t="shared" si="164"/>
        <v>click</v>
      </c>
      <c r="S2060" s="1" t="str">
        <f t="shared" si="165"/>
        <v/>
      </c>
    </row>
    <row r="2061" spans="15:19">
      <c r="O2061" s="4" t="str">
        <f t="shared" si="164"/>
        <v>click</v>
      </c>
      <c r="S2061" s="1" t="str">
        <f t="shared" si="165"/>
        <v/>
      </c>
    </row>
    <row r="2062" spans="15:19">
      <c r="O2062" s="4" t="str">
        <f t="shared" si="164"/>
        <v>click</v>
      </c>
      <c r="S2062" s="1" t="str">
        <f t="shared" si="165"/>
        <v/>
      </c>
    </row>
    <row r="2063" spans="15:19">
      <c r="O2063" s="4" t="str">
        <f t="shared" si="164"/>
        <v>click</v>
      </c>
      <c r="S2063" s="1" t="str">
        <f t="shared" si="165"/>
        <v/>
      </c>
    </row>
    <row r="2064" spans="15:19">
      <c r="O2064" s="4" t="str">
        <f t="shared" si="164"/>
        <v>click</v>
      </c>
      <c r="S2064" s="1" t="str">
        <f t="shared" si="165"/>
        <v/>
      </c>
    </row>
    <row r="2065" spans="15:19">
      <c r="O2065" s="4" t="str">
        <f t="shared" si="164"/>
        <v>click</v>
      </c>
      <c r="S2065" s="1" t="str">
        <f t="shared" si="165"/>
        <v/>
      </c>
    </row>
    <row r="2066" spans="15:19">
      <c r="O2066" s="4" t="str">
        <f t="shared" si="164"/>
        <v>click</v>
      </c>
      <c r="S2066" s="1" t="str">
        <f t="shared" si="165"/>
        <v/>
      </c>
    </row>
    <row r="2067" spans="15:19">
      <c r="O2067" s="4" t="str">
        <f t="shared" si="164"/>
        <v>click</v>
      </c>
      <c r="S2067" s="1" t="str">
        <f t="shared" si="165"/>
        <v/>
      </c>
    </row>
    <row r="2068" spans="15:19">
      <c r="O2068" s="4" t="str">
        <f t="shared" si="164"/>
        <v>click</v>
      </c>
      <c r="S2068" s="1" t="str">
        <f t="shared" si="165"/>
        <v/>
      </c>
    </row>
    <row r="2069" spans="15:19">
      <c r="O2069" s="4" t="str">
        <f t="shared" ref="O2069:O2132" si="166">IF(D2069="input","fill",IF(I2069&lt;&gt;"","innerText",IF(J2069="Y",$T$7,"click")))</f>
        <v>click</v>
      </c>
      <c r="S2069" s="1" t="str">
        <f t="shared" si="165"/>
        <v/>
      </c>
    </row>
    <row r="2070" spans="15:19">
      <c r="O2070" s="4" t="str">
        <f t="shared" si="166"/>
        <v>click</v>
      </c>
      <c r="S2070" s="1" t="str">
        <f t="shared" si="165"/>
        <v/>
      </c>
    </row>
    <row r="2071" spans="15:19">
      <c r="O2071" s="4" t="str">
        <f t="shared" si="166"/>
        <v>click</v>
      </c>
      <c r="S2071" s="1" t="str">
        <f t="shared" si="165"/>
        <v/>
      </c>
    </row>
    <row r="2072" spans="15:19">
      <c r="O2072" s="4" t="str">
        <f t="shared" si="166"/>
        <v>click</v>
      </c>
      <c r="S2072" s="1" t="str">
        <f t="shared" si="165"/>
        <v/>
      </c>
    </row>
    <row r="2073" spans="15:19">
      <c r="O2073" s="4" t="str">
        <f t="shared" si="166"/>
        <v>click</v>
      </c>
      <c r="S2073" s="1" t="str">
        <f t="shared" si="165"/>
        <v/>
      </c>
    </row>
    <row r="2074" spans="15:19">
      <c r="O2074" s="4" t="str">
        <f t="shared" si="166"/>
        <v>click</v>
      </c>
      <c r="S2074" s="1" t="str">
        <f t="shared" si="165"/>
        <v/>
      </c>
    </row>
    <row r="2075" spans="15:19">
      <c r="O2075" s="4" t="str">
        <f t="shared" si="166"/>
        <v>click</v>
      </c>
      <c r="S2075" s="1" t="str">
        <f t="shared" si="165"/>
        <v/>
      </c>
    </row>
    <row r="2076" spans="15:19">
      <c r="O2076" s="4" t="str">
        <f t="shared" si="166"/>
        <v>click</v>
      </c>
      <c r="S2076" s="1" t="str">
        <f t="shared" si="165"/>
        <v/>
      </c>
    </row>
    <row r="2077" spans="15:19">
      <c r="O2077" s="4" t="str">
        <f t="shared" si="166"/>
        <v>click</v>
      </c>
      <c r="S2077" s="1" t="str">
        <f t="shared" si="165"/>
        <v/>
      </c>
    </row>
    <row r="2078" spans="15:19">
      <c r="O2078" s="4" t="str">
        <f t="shared" si="166"/>
        <v>click</v>
      </c>
      <c r="S2078" s="1" t="str">
        <f t="shared" si="165"/>
        <v/>
      </c>
    </row>
    <row r="2079" spans="15:19">
      <c r="O2079" s="4" t="str">
        <f t="shared" si="166"/>
        <v>click</v>
      </c>
      <c r="S2079" s="1" t="str">
        <f t="shared" si="165"/>
        <v/>
      </c>
    </row>
    <row r="2080" spans="15:19">
      <c r="O2080" s="4" t="str">
        <f t="shared" si="166"/>
        <v>click</v>
      </c>
      <c r="S2080" s="1" t="str">
        <f t="shared" si="165"/>
        <v/>
      </c>
    </row>
    <row r="2081" spans="15:19">
      <c r="O2081" s="4" t="str">
        <f t="shared" si="166"/>
        <v>click</v>
      </c>
      <c r="S2081" s="1" t="str">
        <f t="shared" si="165"/>
        <v/>
      </c>
    </row>
    <row r="2082" spans="15:19">
      <c r="O2082" s="4" t="str">
        <f t="shared" si="166"/>
        <v>click</v>
      </c>
      <c r="S2082" s="1" t="str">
        <f t="shared" si="165"/>
        <v/>
      </c>
    </row>
    <row r="2083" spans="15:19">
      <c r="O2083" s="4" t="str">
        <f t="shared" si="166"/>
        <v>click</v>
      </c>
      <c r="S2083" s="1" t="str">
        <f t="shared" si="165"/>
        <v/>
      </c>
    </row>
    <row r="2084" spans="15:19">
      <c r="O2084" s="4" t="str">
        <f t="shared" si="166"/>
        <v>click</v>
      </c>
      <c r="S2084" s="1" t="str">
        <f t="shared" si="165"/>
        <v/>
      </c>
    </row>
    <row r="2085" spans="15:19">
      <c r="O2085" s="4" t="str">
        <f t="shared" si="166"/>
        <v>click</v>
      </c>
      <c r="S2085" s="1" t="str">
        <f t="shared" ref="S2085:S2148" si="167">IF(O2085="innerText",I2085&amp;"="&amp;IF(C2085="Y",IF(J2085&lt;&gt;"Y",$S$8&amp;$R$9&amp;"."&amp;E2085&amp;")."&amp;IF(OR(O2085="click",O2085="innerText"),O2085&amp;"();",O2085&amp;"("&amp;$Q$8&amp;"."&amp;E2085&amp;");"),$S$7&amp;$R$9&amp;"."&amp;E2085&amp;")."&amp;IF(O2085="click",O2085&amp;"();",O2085&amp;"("&amp;"'"&amp;K2085&amp;"'"&amp;");")),""),IF(C2085="Y",IF(J2085&lt;&gt;"Y",$S$8&amp;$R$9&amp;"."&amp;E2085&amp;")."&amp;IF(OR(O2085="click",O2085="innerText"),O2085&amp;"();",O2085&amp;"("&amp;$Q$8&amp;"."&amp;E2085&amp;");"),$S$7&amp;$R$9&amp;"."&amp;E2085&amp;")."&amp;IF(O2085="click",O2085&amp;"();",O2085&amp;"("&amp;"'"&amp;K2085&amp;"'"&amp;");")),""))</f>
        <v/>
      </c>
    </row>
    <row r="2086" spans="15:19">
      <c r="O2086" s="4" t="str">
        <f t="shared" si="166"/>
        <v>click</v>
      </c>
      <c r="S2086" s="1" t="str">
        <f t="shared" si="167"/>
        <v/>
      </c>
    </row>
    <row r="2087" spans="15:19">
      <c r="O2087" s="4" t="str">
        <f t="shared" si="166"/>
        <v>click</v>
      </c>
      <c r="S2087" s="1" t="str">
        <f t="shared" si="167"/>
        <v/>
      </c>
    </row>
    <row r="2088" spans="15:19">
      <c r="O2088" s="4" t="str">
        <f t="shared" si="166"/>
        <v>click</v>
      </c>
      <c r="S2088" s="1" t="str">
        <f t="shared" si="167"/>
        <v/>
      </c>
    </row>
    <row r="2089" spans="15:19">
      <c r="O2089" s="4" t="str">
        <f t="shared" si="166"/>
        <v>click</v>
      </c>
      <c r="S2089" s="1" t="str">
        <f t="shared" si="167"/>
        <v/>
      </c>
    </row>
    <row r="2090" spans="15:19">
      <c r="O2090" s="4" t="str">
        <f t="shared" si="166"/>
        <v>click</v>
      </c>
      <c r="S2090" s="1" t="str">
        <f t="shared" si="167"/>
        <v/>
      </c>
    </row>
    <row r="2091" spans="15:19">
      <c r="O2091" s="4" t="str">
        <f t="shared" si="166"/>
        <v>click</v>
      </c>
      <c r="S2091" s="1" t="str">
        <f t="shared" si="167"/>
        <v/>
      </c>
    </row>
    <row r="2092" spans="15:19">
      <c r="O2092" s="4" t="str">
        <f t="shared" si="166"/>
        <v>click</v>
      </c>
      <c r="S2092" s="1" t="str">
        <f t="shared" si="167"/>
        <v/>
      </c>
    </row>
    <row r="2093" spans="15:19">
      <c r="O2093" s="4" t="str">
        <f t="shared" si="166"/>
        <v>click</v>
      </c>
      <c r="S2093" s="1" t="str">
        <f t="shared" si="167"/>
        <v/>
      </c>
    </row>
    <row r="2094" spans="15:19">
      <c r="O2094" s="4" t="str">
        <f t="shared" si="166"/>
        <v>click</v>
      </c>
      <c r="S2094" s="1" t="str">
        <f t="shared" si="167"/>
        <v/>
      </c>
    </row>
    <row r="2095" spans="15:19">
      <c r="O2095" s="4" t="str">
        <f t="shared" si="166"/>
        <v>click</v>
      </c>
      <c r="S2095" s="1" t="str">
        <f t="shared" si="167"/>
        <v/>
      </c>
    </row>
    <row r="2096" spans="15:19">
      <c r="O2096" s="4" t="str">
        <f t="shared" si="166"/>
        <v>click</v>
      </c>
      <c r="S2096" s="1" t="str">
        <f t="shared" si="167"/>
        <v/>
      </c>
    </row>
    <row r="2097" spans="15:19">
      <c r="O2097" s="4" t="str">
        <f t="shared" si="166"/>
        <v>click</v>
      </c>
      <c r="S2097" s="1" t="str">
        <f t="shared" si="167"/>
        <v/>
      </c>
    </row>
    <row r="2098" spans="15:19">
      <c r="O2098" s="4" t="str">
        <f t="shared" si="166"/>
        <v>click</v>
      </c>
      <c r="S2098" s="1" t="str">
        <f t="shared" si="167"/>
        <v/>
      </c>
    </row>
    <row r="2099" spans="15:19">
      <c r="O2099" s="4" t="str">
        <f t="shared" si="166"/>
        <v>click</v>
      </c>
      <c r="S2099" s="1" t="str">
        <f t="shared" si="167"/>
        <v/>
      </c>
    </row>
    <row r="2100" spans="15:19">
      <c r="O2100" s="4" t="str">
        <f t="shared" si="166"/>
        <v>click</v>
      </c>
      <c r="S2100" s="1" t="str">
        <f t="shared" si="167"/>
        <v/>
      </c>
    </row>
    <row r="2101" spans="15:19">
      <c r="O2101" s="4" t="str">
        <f t="shared" si="166"/>
        <v>click</v>
      </c>
      <c r="S2101" s="1" t="str">
        <f t="shared" si="167"/>
        <v/>
      </c>
    </row>
    <row r="2102" spans="15:19">
      <c r="O2102" s="4" t="str">
        <f t="shared" si="166"/>
        <v>click</v>
      </c>
      <c r="S2102" s="1" t="str">
        <f t="shared" si="167"/>
        <v/>
      </c>
    </row>
    <row r="2103" spans="15:19">
      <c r="O2103" s="4" t="str">
        <f t="shared" si="166"/>
        <v>click</v>
      </c>
      <c r="S2103" s="1" t="str">
        <f t="shared" si="167"/>
        <v/>
      </c>
    </row>
    <row r="2104" spans="15:19">
      <c r="O2104" s="4" t="str">
        <f t="shared" si="166"/>
        <v>click</v>
      </c>
      <c r="S2104" s="1" t="str">
        <f t="shared" si="167"/>
        <v/>
      </c>
    </row>
    <row r="2105" spans="15:19">
      <c r="O2105" s="4" t="str">
        <f t="shared" si="166"/>
        <v>click</v>
      </c>
      <c r="S2105" s="1" t="str">
        <f t="shared" si="167"/>
        <v/>
      </c>
    </row>
    <row r="2106" spans="15:19">
      <c r="O2106" s="4" t="str">
        <f t="shared" si="166"/>
        <v>click</v>
      </c>
      <c r="S2106" s="1" t="str">
        <f t="shared" si="167"/>
        <v/>
      </c>
    </row>
    <row r="2107" spans="15:19">
      <c r="O2107" s="4" t="str">
        <f t="shared" si="166"/>
        <v>click</v>
      </c>
      <c r="S2107" s="1" t="str">
        <f t="shared" si="167"/>
        <v/>
      </c>
    </row>
    <row r="2108" spans="15:19">
      <c r="O2108" s="4" t="str">
        <f t="shared" si="166"/>
        <v>click</v>
      </c>
      <c r="S2108" s="1" t="str">
        <f t="shared" si="167"/>
        <v/>
      </c>
    </row>
    <row r="2109" spans="15:19">
      <c r="O2109" s="4" t="str">
        <f t="shared" si="166"/>
        <v>click</v>
      </c>
      <c r="S2109" s="1" t="str">
        <f t="shared" si="167"/>
        <v/>
      </c>
    </row>
    <row r="2110" spans="15:19">
      <c r="O2110" s="4" t="str">
        <f t="shared" si="166"/>
        <v>click</v>
      </c>
      <c r="S2110" s="1" t="str">
        <f t="shared" si="167"/>
        <v/>
      </c>
    </row>
    <row r="2111" spans="15:19">
      <c r="O2111" s="4" t="str">
        <f t="shared" si="166"/>
        <v>click</v>
      </c>
      <c r="S2111" s="1" t="str">
        <f t="shared" si="167"/>
        <v/>
      </c>
    </row>
    <row r="2112" spans="15:19">
      <c r="O2112" s="4" t="str">
        <f t="shared" si="166"/>
        <v>click</v>
      </c>
      <c r="S2112" s="1" t="str">
        <f t="shared" si="167"/>
        <v/>
      </c>
    </row>
    <row r="2113" spans="15:19">
      <c r="O2113" s="4" t="str">
        <f t="shared" si="166"/>
        <v>click</v>
      </c>
      <c r="S2113" s="1" t="str">
        <f t="shared" si="167"/>
        <v/>
      </c>
    </row>
    <row r="2114" spans="15:19">
      <c r="O2114" s="4" t="str">
        <f t="shared" si="166"/>
        <v>click</v>
      </c>
      <c r="S2114" s="1" t="str">
        <f t="shared" si="167"/>
        <v/>
      </c>
    </row>
    <row r="2115" spans="15:19">
      <c r="O2115" s="4" t="str">
        <f t="shared" si="166"/>
        <v>click</v>
      </c>
      <c r="S2115" s="1" t="str">
        <f t="shared" si="167"/>
        <v/>
      </c>
    </row>
    <row r="2116" spans="15:19">
      <c r="O2116" s="4" t="str">
        <f t="shared" si="166"/>
        <v>click</v>
      </c>
      <c r="S2116" s="1" t="str">
        <f t="shared" si="167"/>
        <v/>
      </c>
    </row>
    <row r="2117" spans="15:19">
      <c r="O2117" s="4" t="str">
        <f t="shared" si="166"/>
        <v>click</v>
      </c>
      <c r="S2117" s="1" t="str">
        <f t="shared" si="167"/>
        <v/>
      </c>
    </row>
    <row r="2118" spans="15:19">
      <c r="O2118" s="4" t="str">
        <f t="shared" si="166"/>
        <v>click</v>
      </c>
      <c r="S2118" s="1" t="str">
        <f t="shared" si="167"/>
        <v/>
      </c>
    </row>
    <row r="2119" spans="15:19">
      <c r="O2119" s="4" t="str">
        <f t="shared" si="166"/>
        <v>click</v>
      </c>
      <c r="S2119" s="1" t="str">
        <f t="shared" si="167"/>
        <v/>
      </c>
    </row>
    <row r="2120" spans="15:19">
      <c r="O2120" s="4" t="str">
        <f t="shared" si="166"/>
        <v>click</v>
      </c>
      <c r="S2120" s="1" t="str">
        <f t="shared" si="167"/>
        <v/>
      </c>
    </row>
    <row r="2121" spans="15:19">
      <c r="O2121" s="4" t="str">
        <f t="shared" si="166"/>
        <v>click</v>
      </c>
      <c r="S2121" s="1" t="str">
        <f t="shared" si="167"/>
        <v/>
      </c>
    </row>
    <row r="2122" spans="15:19">
      <c r="O2122" s="4" t="str">
        <f t="shared" si="166"/>
        <v>click</v>
      </c>
      <c r="S2122" s="1" t="str">
        <f t="shared" si="167"/>
        <v/>
      </c>
    </row>
    <row r="2123" spans="15:19">
      <c r="O2123" s="4" t="str">
        <f t="shared" si="166"/>
        <v>click</v>
      </c>
      <c r="S2123" s="1" t="str">
        <f t="shared" si="167"/>
        <v/>
      </c>
    </row>
    <row r="2124" spans="15:19">
      <c r="O2124" s="4" t="str">
        <f t="shared" si="166"/>
        <v>click</v>
      </c>
      <c r="S2124" s="1" t="str">
        <f t="shared" si="167"/>
        <v/>
      </c>
    </row>
    <row r="2125" spans="15:19">
      <c r="O2125" s="4" t="str">
        <f t="shared" si="166"/>
        <v>click</v>
      </c>
      <c r="S2125" s="1" t="str">
        <f t="shared" si="167"/>
        <v/>
      </c>
    </row>
    <row r="2126" spans="15:19">
      <c r="O2126" s="4" t="str">
        <f t="shared" si="166"/>
        <v>click</v>
      </c>
      <c r="S2126" s="1" t="str">
        <f t="shared" si="167"/>
        <v/>
      </c>
    </row>
    <row r="2127" spans="15:19">
      <c r="O2127" s="4" t="str">
        <f t="shared" si="166"/>
        <v>click</v>
      </c>
      <c r="S2127" s="1" t="str">
        <f t="shared" si="167"/>
        <v/>
      </c>
    </row>
    <row r="2128" spans="15:19">
      <c r="O2128" s="4" t="str">
        <f t="shared" si="166"/>
        <v>click</v>
      </c>
      <c r="S2128" s="1" t="str">
        <f t="shared" si="167"/>
        <v/>
      </c>
    </row>
    <row r="2129" spans="15:19">
      <c r="O2129" s="4" t="str">
        <f t="shared" si="166"/>
        <v>click</v>
      </c>
      <c r="S2129" s="1" t="str">
        <f t="shared" si="167"/>
        <v/>
      </c>
    </row>
    <row r="2130" spans="15:19">
      <c r="O2130" s="4" t="str">
        <f t="shared" si="166"/>
        <v>click</v>
      </c>
      <c r="S2130" s="1" t="str">
        <f t="shared" si="167"/>
        <v/>
      </c>
    </row>
    <row r="2131" spans="15:19">
      <c r="O2131" s="4" t="str">
        <f t="shared" si="166"/>
        <v>click</v>
      </c>
      <c r="S2131" s="1" t="str">
        <f t="shared" si="167"/>
        <v/>
      </c>
    </row>
    <row r="2132" spans="15:19">
      <c r="O2132" s="4" t="str">
        <f t="shared" si="166"/>
        <v>click</v>
      </c>
      <c r="S2132" s="1" t="str">
        <f t="shared" si="167"/>
        <v/>
      </c>
    </row>
    <row r="2133" spans="15:19">
      <c r="O2133" s="4" t="str">
        <f t="shared" ref="O2133:O2196" si="168">IF(D2133="input","fill",IF(I2133&lt;&gt;"","innerText",IF(J2133="Y",$T$7,"click")))</f>
        <v>click</v>
      </c>
      <c r="S2133" s="1" t="str">
        <f t="shared" si="167"/>
        <v/>
      </c>
    </row>
    <row r="2134" spans="15:19">
      <c r="O2134" s="4" t="str">
        <f t="shared" si="168"/>
        <v>click</v>
      </c>
      <c r="S2134" s="1" t="str">
        <f t="shared" si="167"/>
        <v/>
      </c>
    </row>
    <row r="2135" spans="15:19">
      <c r="O2135" s="4" t="str">
        <f t="shared" si="168"/>
        <v>click</v>
      </c>
      <c r="S2135" s="1" t="str">
        <f t="shared" si="167"/>
        <v/>
      </c>
    </row>
    <row r="2136" spans="15:19">
      <c r="O2136" s="4" t="str">
        <f t="shared" si="168"/>
        <v>click</v>
      </c>
      <c r="S2136" s="1" t="str">
        <f t="shared" si="167"/>
        <v/>
      </c>
    </row>
    <row r="2137" spans="15:19">
      <c r="O2137" s="4" t="str">
        <f t="shared" si="168"/>
        <v>click</v>
      </c>
      <c r="S2137" s="1" t="str">
        <f t="shared" si="167"/>
        <v/>
      </c>
    </row>
    <row r="2138" spans="15:19">
      <c r="O2138" s="4" t="str">
        <f t="shared" si="168"/>
        <v>click</v>
      </c>
      <c r="S2138" s="1" t="str">
        <f t="shared" si="167"/>
        <v/>
      </c>
    </row>
    <row r="2139" spans="15:19">
      <c r="O2139" s="4" t="str">
        <f t="shared" si="168"/>
        <v>click</v>
      </c>
      <c r="S2139" s="1" t="str">
        <f t="shared" si="167"/>
        <v/>
      </c>
    </row>
    <row r="2140" spans="15:19">
      <c r="O2140" s="4" t="str">
        <f t="shared" si="168"/>
        <v>click</v>
      </c>
      <c r="S2140" s="1" t="str">
        <f t="shared" si="167"/>
        <v/>
      </c>
    </row>
    <row r="2141" spans="15:19">
      <c r="O2141" s="4" t="str">
        <f t="shared" si="168"/>
        <v>click</v>
      </c>
      <c r="S2141" s="1" t="str">
        <f t="shared" si="167"/>
        <v/>
      </c>
    </row>
    <row r="2142" spans="15:19">
      <c r="O2142" s="4" t="str">
        <f t="shared" si="168"/>
        <v>click</v>
      </c>
      <c r="S2142" s="1" t="str">
        <f t="shared" si="167"/>
        <v/>
      </c>
    </row>
    <row r="2143" spans="15:19">
      <c r="O2143" s="4" t="str">
        <f t="shared" si="168"/>
        <v>click</v>
      </c>
      <c r="S2143" s="1" t="str">
        <f t="shared" si="167"/>
        <v/>
      </c>
    </row>
    <row r="2144" spans="15:19">
      <c r="O2144" s="4" t="str">
        <f t="shared" si="168"/>
        <v>click</v>
      </c>
      <c r="S2144" s="1" t="str">
        <f t="shared" si="167"/>
        <v/>
      </c>
    </row>
    <row r="2145" spans="15:19">
      <c r="O2145" s="4" t="str">
        <f t="shared" si="168"/>
        <v>click</v>
      </c>
      <c r="S2145" s="1" t="str">
        <f t="shared" si="167"/>
        <v/>
      </c>
    </row>
    <row r="2146" spans="15:19">
      <c r="O2146" s="4" t="str">
        <f t="shared" si="168"/>
        <v>click</v>
      </c>
      <c r="S2146" s="1" t="str">
        <f t="shared" si="167"/>
        <v/>
      </c>
    </row>
    <row r="2147" spans="15:19">
      <c r="O2147" s="4" t="str">
        <f t="shared" si="168"/>
        <v>click</v>
      </c>
      <c r="S2147" s="1" t="str">
        <f t="shared" si="167"/>
        <v/>
      </c>
    </row>
    <row r="2148" spans="15:19">
      <c r="O2148" s="4" t="str">
        <f t="shared" si="168"/>
        <v>click</v>
      </c>
      <c r="S2148" s="1" t="str">
        <f t="shared" si="167"/>
        <v/>
      </c>
    </row>
    <row r="2149" spans="15:19">
      <c r="O2149" s="4" t="str">
        <f t="shared" si="168"/>
        <v>click</v>
      </c>
      <c r="S2149" s="1" t="str">
        <f t="shared" ref="S2149:S2212" si="169">IF(O2149="innerText",I2149&amp;"="&amp;IF(C2149="Y",IF(J2149&lt;&gt;"Y",$S$8&amp;$R$9&amp;"."&amp;E2149&amp;")."&amp;IF(OR(O2149="click",O2149="innerText"),O2149&amp;"();",O2149&amp;"("&amp;$Q$8&amp;"."&amp;E2149&amp;");"),$S$7&amp;$R$9&amp;"."&amp;E2149&amp;")."&amp;IF(O2149="click",O2149&amp;"();",O2149&amp;"("&amp;"'"&amp;K2149&amp;"'"&amp;");")),""),IF(C2149="Y",IF(J2149&lt;&gt;"Y",$S$8&amp;$R$9&amp;"."&amp;E2149&amp;")."&amp;IF(OR(O2149="click",O2149="innerText"),O2149&amp;"();",O2149&amp;"("&amp;$Q$8&amp;"."&amp;E2149&amp;");"),$S$7&amp;$R$9&amp;"."&amp;E2149&amp;")."&amp;IF(O2149="click",O2149&amp;"();",O2149&amp;"("&amp;"'"&amp;K2149&amp;"'"&amp;");")),""))</f>
        <v/>
      </c>
    </row>
    <row r="2150" spans="15:19">
      <c r="O2150" s="4" t="str">
        <f t="shared" si="168"/>
        <v>click</v>
      </c>
      <c r="S2150" s="1" t="str">
        <f t="shared" si="169"/>
        <v/>
      </c>
    </row>
    <row r="2151" spans="15:19">
      <c r="O2151" s="4" t="str">
        <f t="shared" si="168"/>
        <v>click</v>
      </c>
      <c r="S2151" s="1" t="str">
        <f t="shared" si="169"/>
        <v/>
      </c>
    </row>
    <row r="2152" spans="15:19">
      <c r="O2152" s="4" t="str">
        <f t="shared" si="168"/>
        <v>click</v>
      </c>
      <c r="S2152" s="1" t="str">
        <f t="shared" si="169"/>
        <v/>
      </c>
    </row>
    <row r="2153" spans="15:19">
      <c r="O2153" s="4" t="str">
        <f t="shared" si="168"/>
        <v>click</v>
      </c>
      <c r="S2153" s="1" t="str">
        <f t="shared" si="169"/>
        <v/>
      </c>
    </row>
    <row r="2154" spans="15:19">
      <c r="O2154" s="4" t="str">
        <f t="shared" si="168"/>
        <v>click</v>
      </c>
      <c r="S2154" s="1" t="str">
        <f t="shared" si="169"/>
        <v/>
      </c>
    </row>
    <row r="2155" spans="15:19">
      <c r="O2155" s="4" t="str">
        <f t="shared" si="168"/>
        <v>click</v>
      </c>
      <c r="S2155" s="1" t="str">
        <f t="shared" si="169"/>
        <v/>
      </c>
    </row>
    <row r="2156" spans="15:19">
      <c r="O2156" s="4" t="str">
        <f t="shared" si="168"/>
        <v>click</v>
      </c>
      <c r="S2156" s="1" t="str">
        <f t="shared" si="169"/>
        <v/>
      </c>
    </row>
    <row r="2157" spans="15:19">
      <c r="O2157" s="4" t="str">
        <f t="shared" si="168"/>
        <v>click</v>
      </c>
      <c r="S2157" s="1" t="str">
        <f t="shared" si="169"/>
        <v/>
      </c>
    </row>
    <row r="2158" spans="15:19">
      <c r="O2158" s="4" t="str">
        <f t="shared" si="168"/>
        <v>click</v>
      </c>
      <c r="S2158" s="1" t="str">
        <f t="shared" si="169"/>
        <v/>
      </c>
    </row>
    <row r="2159" spans="15:19">
      <c r="O2159" s="4" t="str">
        <f t="shared" si="168"/>
        <v>click</v>
      </c>
      <c r="S2159" s="1" t="str">
        <f t="shared" si="169"/>
        <v/>
      </c>
    </row>
    <row r="2160" spans="15:19">
      <c r="O2160" s="4" t="str">
        <f t="shared" si="168"/>
        <v>click</v>
      </c>
      <c r="S2160" s="1" t="str">
        <f t="shared" si="169"/>
        <v/>
      </c>
    </row>
    <row r="2161" spans="15:19">
      <c r="O2161" s="4" t="str">
        <f t="shared" si="168"/>
        <v>click</v>
      </c>
      <c r="S2161" s="1" t="str">
        <f t="shared" si="169"/>
        <v/>
      </c>
    </row>
    <row r="2162" spans="15:19">
      <c r="O2162" s="4" t="str">
        <f t="shared" si="168"/>
        <v>click</v>
      </c>
      <c r="S2162" s="1" t="str">
        <f t="shared" si="169"/>
        <v/>
      </c>
    </row>
    <row r="2163" spans="15:19">
      <c r="O2163" s="4" t="str">
        <f t="shared" si="168"/>
        <v>click</v>
      </c>
      <c r="S2163" s="1" t="str">
        <f t="shared" si="169"/>
        <v/>
      </c>
    </row>
    <row r="2164" spans="15:19">
      <c r="O2164" s="4" t="str">
        <f t="shared" si="168"/>
        <v>click</v>
      </c>
      <c r="S2164" s="1" t="str">
        <f t="shared" si="169"/>
        <v/>
      </c>
    </row>
    <row r="2165" spans="15:19">
      <c r="O2165" s="4" t="str">
        <f t="shared" si="168"/>
        <v>click</v>
      </c>
      <c r="S2165" s="1" t="str">
        <f t="shared" si="169"/>
        <v/>
      </c>
    </row>
    <row r="2166" spans="15:19">
      <c r="O2166" s="4" t="str">
        <f t="shared" si="168"/>
        <v>click</v>
      </c>
      <c r="S2166" s="1" t="str">
        <f t="shared" si="169"/>
        <v/>
      </c>
    </row>
    <row r="2167" spans="15:19">
      <c r="O2167" s="4" t="str">
        <f t="shared" si="168"/>
        <v>click</v>
      </c>
      <c r="S2167" s="1" t="str">
        <f t="shared" si="169"/>
        <v/>
      </c>
    </row>
    <row r="2168" spans="15:19">
      <c r="O2168" s="4" t="str">
        <f t="shared" si="168"/>
        <v>click</v>
      </c>
      <c r="S2168" s="1" t="str">
        <f t="shared" si="169"/>
        <v/>
      </c>
    </row>
    <row r="2169" spans="15:19">
      <c r="O2169" s="4" t="str">
        <f t="shared" si="168"/>
        <v>click</v>
      </c>
      <c r="S2169" s="1" t="str">
        <f t="shared" si="169"/>
        <v/>
      </c>
    </row>
    <row r="2170" spans="15:19">
      <c r="O2170" s="4" t="str">
        <f t="shared" si="168"/>
        <v>click</v>
      </c>
      <c r="S2170" s="1" t="str">
        <f t="shared" si="169"/>
        <v/>
      </c>
    </row>
    <row r="2171" spans="15:19">
      <c r="O2171" s="4" t="str">
        <f t="shared" si="168"/>
        <v>click</v>
      </c>
      <c r="S2171" s="1" t="str">
        <f t="shared" si="169"/>
        <v/>
      </c>
    </row>
    <row r="2172" spans="15:19">
      <c r="O2172" s="4" t="str">
        <f t="shared" si="168"/>
        <v>click</v>
      </c>
      <c r="S2172" s="1" t="str">
        <f t="shared" si="169"/>
        <v/>
      </c>
    </row>
    <row r="2173" spans="15:19">
      <c r="O2173" s="4" t="str">
        <f t="shared" si="168"/>
        <v>click</v>
      </c>
      <c r="S2173" s="1" t="str">
        <f t="shared" si="169"/>
        <v/>
      </c>
    </row>
    <row r="2174" spans="15:19">
      <c r="O2174" s="4" t="str">
        <f t="shared" si="168"/>
        <v>click</v>
      </c>
      <c r="S2174" s="1" t="str">
        <f t="shared" si="169"/>
        <v/>
      </c>
    </row>
    <row r="2175" spans="15:19">
      <c r="O2175" s="4" t="str">
        <f t="shared" si="168"/>
        <v>click</v>
      </c>
      <c r="S2175" s="1" t="str">
        <f t="shared" si="169"/>
        <v/>
      </c>
    </row>
    <row r="2176" spans="15:19">
      <c r="O2176" s="4" t="str">
        <f t="shared" si="168"/>
        <v>click</v>
      </c>
      <c r="S2176" s="1" t="str">
        <f t="shared" si="169"/>
        <v/>
      </c>
    </row>
    <row r="2177" spans="15:19">
      <c r="O2177" s="4" t="str">
        <f t="shared" si="168"/>
        <v>click</v>
      </c>
      <c r="S2177" s="1" t="str">
        <f t="shared" si="169"/>
        <v/>
      </c>
    </row>
    <row r="2178" spans="15:19">
      <c r="O2178" s="4" t="str">
        <f t="shared" si="168"/>
        <v>click</v>
      </c>
      <c r="S2178" s="1" t="str">
        <f t="shared" si="169"/>
        <v/>
      </c>
    </row>
    <row r="2179" spans="15:19">
      <c r="O2179" s="4" t="str">
        <f t="shared" si="168"/>
        <v>click</v>
      </c>
      <c r="S2179" s="1" t="str">
        <f t="shared" si="169"/>
        <v/>
      </c>
    </row>
    <row r="2180" spans="15:19">
      <c r="O2180" s="4" t="str">
        <f t="shared" si="168"/>
        <v>click</v>
      </c>
      <c r="S2180" s="1" t="str">
        <f t="shared" si="169"/>
        <v/>
      </c>
    </row>
    <row r="2181" spans="15:19">
      <c r="O2181" s="4" t="str">
        <f t="shared" si="168"/>
        <v>click</v>
      </c>
      <c r="S2181" s="1" t="str">
        <f t="shared" si="169"/>
        <v/>
      </c>
    </row>
    <row r="2182" spans="15:19">
      <c r="O2182" s="4" t="str">
        <f t="shared" si="168"/>
        <v>click</v>
      </c>
      <c r="S2182" s="1" t="str">
        <f t="shared" si="169"/>
        <v/>
      </c>
    </row>
    <row r="2183" spans="15:19">
      <c r="O2183" s="4" t="str">
        <f t="shared" si="168"/>
        <v>click</v>
      </c>
      <c r="S2183" s="1" t="str">
        <f t="shared" si="169"/>
        <v/>
      </c>
    </row>
    <row r="2184" spans="15:19">
      <c r="O2184" s="4" t="str">
        <f t="shared" si="168"/>
        <v>click</v>
      </c>
      <c r="S2184" s="1" t="str">
        <f t="shared" si="169"/>
        <v/>
      </c>
    </row>
    <row r="2185" spans="15:19">
      <c r="O2185" s="4" t="str">
        <f t="shared" si="168"/>
        <v>click</v>
      </c>
      <c r="S2185" s="1" t="str">
        <f t="shared" si="169"/>
        <v/>
      </c>
    </row>
    <row r="2186" spans="15:19">
      <c r="O2186" s="4" t="str">
        <f t="shared" si="168"/>
        <v>click</v>
      </c>
      <c r="S2186" s="1" t="str">
        <f t="shared" si="169"/>
        <v/>
      </c>
    </row>
    <row r="2187" spans="15:19">
      <c r="O2187" s="4" t="str">
        <f t="shared" si="168"/>
        <v>click</v>
      </c>
      <c r="S2187" s="1" t="str">
        <f t="shared" si="169"/>
        <v/>
      </c>
    </row>
    <row r="2188" spans="15:19">
      <c r="O2188" s="4" t="str">
        <f t="shared" si="168"/>
        <v>click</v>
      </c>
      <c r="S2188" s="1" t="str">
        <f t="shared" si="169"/>
        <v/>
      </c>
    </row>
    <row r="2189" spans="15:19">
      <c r="O2189" s="4" t="str">
        <f t="shared" si="168"/>
        <v>click</v>
      </c>
      <c r="S2189" s="1" t="str">
        <f t="shared" si="169"/>
        <v/>
      </c>
    </row>
    <row r="2190" spans="15:19">
      <c r="O2190" s="4" t="str">
        <f t="shared" si="168"/>
        <v>click</v>
      </c>
      <c r="S2190" s="1" t="str">
        <f t="shared" si="169"/>
        <v/>
      </c>
    </row>
    <row r="2191" spans="15:19">
      <c r="O2191" s="4" t="str">
        <f t="shared" si="168"/>
        <v>click</v>
      </c>
      <c r="S2191" s="1" t="str">
        <f t="shared" si="169"/>
        <v/>
      </c>
    </row>
    <row r="2192" spans="15:19">
      <c r="O2192" s="4" t="str">
        <f t="shared" si="168"/>
        <v>click</v>
      </c>
      <c r="S2192" s="1" t="str">
        <f t="shared" si="169"/>
        <v/>
      </c>
    </row>
    <row r="2193" spans="15:19">
      <c r="O2193" s="4" t="str">
        <f t="shared" si="168"/>
        <v>click</v>
      </c>
      <c r="S2193" s="1" t="str">
        <f t="shared" si="169"/>
        <v/>
      </c>
    </row>
    <row r="2194" spans="15:19">
      <c r="O2194" s="4" t="str">
        <f t="shared" si="168"/>
        <v>click</v>
      </c>
      <c r="S2194" s="1" t="str">
        <f t="shared" si="169"/>
        <v/>
      </c>
    </row>
    <row r="2195" spans="15:19">
      <c r="O2195" s="4" t="str">
        <f t="shared" si="168"/>
        <v>click</v>
      </c>
      <c r="S2195" s="1" t="str">
        <f t="shared" si="169"/>
        <v/>
      </c>
    </row>
    <row r="2196" spans="15:19">
      <c r="O2196" s="4" t="str">
        <f t="shared" si="168"/>
        <v>click</v>
      </c>
      <c r="S2196" s="1" t="str">
        <f t="shared" si="169"/>
        <v/>
      </c>
    </row>
    <row r="2197" spans="15:19">
      <c r="O2197" s="4" t="str">
        <f t="shared" ref="O2197:O2260" si="170">IF(D2197="input","fill",IF(I2197&lt;&gt;"","innerText",IF(J2197="Y",$T$7,"click")))</f>
        <v>click</v>
      </c>
      <c r="S2197" s="1" t="str">
        <f t="shared" si="169"/>
        <v/>
      </c>
    </row>
    <row r="2198" spans="15:19">
      <c r="O2198" s="4" t="str">
        <f t="shared" si="170"/>
        <v>click</v>
      </c>
      <c r="S2198" s="1" t="str">
        <f t="shared" si="169"/>
        <v/>
      </c>
    </row>
    <row r="2199" spans="15:19">
      <c r="O2199" s="4" t="str">
        <f t="shared" si="170"/>
        <v>click</v>
      </c>
      <c r="S2199" s="1" t="str">
        <f t="shared" si="169"/>
        <v/>
      </c>
    </row>
    <row r="2200" spans="15:19">
      <c r="O2200" s="4" t="str">
        <f t="shared" si="170"/>
        <v>click</v>
      </c>
      <c r="S2200" s="1" t="str">
        <f t="shared" si="169"/>
        <v/>
      </c>
    </row>
    <row r="2201" spans="15:19">
      <c r="O2201" s="4" t="str">
        <f t="shared" si="170"/>
        <v>click</v>
      </c>
      <c r="S2201" s="1" t="str">
        <f t="shared" si="169"/>
        <v/>
      </c>
    </row>
    <row r="2202" spans="15:19">
      <c r="O2202" s="4" t="str">
        <f t="shared" si="170"/>
        <v>click</v>
      </c>
      <c r="S2202" s="1" t="str">
        <f t="shared" si="169"/>
        <v/>
      </c>
    </row>
    <row r="2203" spans="15:19">
      <c r="O2203" s="4" t="str">
        <f t="shared" si="170"/>
        <v>click</v>
      </c>
      <c r="S2203" s="1" t="str">
        <f t="shared" si="169"/>
        <v/>
      </c>
    </row>
    <row r="2204" spans="15:19">
      <c r="O2204" s="4" t="str">
        <f t="shared" si="170"/>
        <v>click</v>
      </c>
      <c r="S2204" s="1" t="str">
        <f t="shared" si="169"/>
        <v/>
      </c>
    </row>
    <row r="2205" spans="15:19">
      <c r="O2205" s="4" t="str">
        <f t="shared" si="170"/>
        <v>click</v>
      </c>
      <c r="S2205" s="1" t="str">
        <f t="shared" si="169"/>
        <v/>
      </c>
    </row>
    <row r="2206" spans="15:19">
      <c r="O2206" s="4" t="str">
        <f t="shared" si="170"/>
        <v>click</v>
      </c>
      <c r="S2206" s="1" t="str">
        <f t="shared" si="169"/>
        <v/>
      </c>
    </row>
    <row r="2207" spans="15:19">
      <c r="O2207" s="4" t="str">
        <f t="shared" si="170"/>
        <v>click</v>
      </c>
      <c r="S2207" s="1" t="str">
        <f t="shared" si="169"/>
        <v/>
      </c>
    </row>
    <row r="2208" spans="15:19">
      <c r="O2208" s="4" t="str">
        <f t="shared" si="170"/>
        <v>click</v>
      </c>
      <c r="S2208" s="1" t="str">
        <f t="shared" si="169"/>
        <v/>
      </c>
    </row>
    <row r="2209" spans="15:19">
      <c r="O2209" s="4" t="str">
        <f t="shared" si="170"/>
        <v>click</v>
      </c>
      <c r="S2209" s="1" t="str">
        <f t="shared" si="169"/>
        <v/>
      </c>
    </row>
    <row r="2210" spans="15:19">
      <c r="O2210" s="4" t="str">
        <f t="shared" si="170"/>
        <v>click</v>
      </c>
      <c r="S2210" s="1" t="str">
        <f t="shared" si="169"/>
        <v/>
      </c>
    </row>
    <row r="2211" spans="15:19">
      <c r="O2211" s="4" t="str">
        <f t="shared" si="170"/>
        <v>click</v>
      </c>
      <c r="S2211" s="1" t="str">
        <f t="shared" si="169"/>
        <v/>
      </c>
    </row>
    <row r="2212" spans="15:19">
      <c r="O2212" s="4" t="str">
        <f t="shared" si="170"/>
        <v>click</v>
      </c>
      <c r="S2212" s="1" t="str">
        <f t="shared" si="169"/>
        <v/>
      </c>
    </row>
    <row r="2213" spans="15:19">
      <c r="O2213" s="4" t="str">
        <f t="shared" si="170"/>
        <v>click</v>
      </c>
      <c r="S2213" s="1" t="str">
        <f t="shared" ref="S2213:S2276" si="171">IF(O2213="innerText",I2213&amp;"="&amp;IF(C2213="Y",IF(J2213&lt;&gt;"Y",$S$8&amp;$R$9&amp;"."&amp;E2213&amp;")."&amp;IF(OR(O2213="click",O2213="innerText"),O2213&amp;"();",O2213&amp;"("&amp;$Q$8&amp;"."&amp;E2213&amp;");"),$S$7&amp;$R$9&amp;"."&amp;E2213&amp;")."&amp;IF(O2213="click",O2213&amp;"();",O2213&amp;"("&amp;"'"&amp;K2213&amp;"'"&amp;");")),""),IF(C2213="Y",IF(J2213&lt;&gt;"Y",$S$8&amp;$R$9&amp;"."&amp;E2213&amp;")."&amp;IF(OR(O2213="click",O2213="innerText"),O2213&amp;"();",O2213&amp;"("&amp;$Q$8&amp;"."&amp;E2213&amp;");"),$S$7&amp;$R$9&amp;"."&amp;E2213&amp;")."&amp;IF(O2213="click",O2213&amp;"();",O2213&amp;"("&amp;"'"&amp;K2213&amp;"'"&amp;");")),""))</f>
        <v/>
      </c>
    </row>
    <row r="2214" spans="15:19">
      <c r="O2214" s="4" t="str">
        <f t="shared" si="170"/>
        <v>click</v>
      </c>
      <c r="S2214" s="1" t="str">
        <f t="shared" si="171"/>
        <v/>
      </c>
    </row>
    <row r="2215" spans="15:19">
      <c r="O2215" s="4" t="str">
        <f t="shared" si="170"/>
        <v>click</v>
      </c>
      <c r="S2215" s="1" t="str">
        <f t="shared" si="171"/>
        <v/>
      </c>
    </row>
    <row r="2216" spans="15:19">
      <c r="O2216" s="4" t="str">
        <f t="shared" si="170"/>
        <v>click</v>
      </c>
      <c r="S2216" s="1" t="str">
        <f t="shared" si="171"/>
        <v/>
      </c>
    </row>
    <row r="2217" spans="15:19">
      <c r="O2217" s="4" t="str">
        <f t="shared" si="170"/>
        <v>click</v>
      </c>
      <c r="S2217" s="1" t="str">
        <f t="shared" si="171"/>
        <v/>
      </c>
    </row>
    <row r="2218" spans="15:19">
      <c r="O2218" s="4" t="str">
        <f t="shared" si="170"/>
        <v>click</v>
      </c>
      <c r="S2218" s="1" t="str">
        <f t="shared" si="171"/>
        <v/>
      </c>
    </row>
    <row r="2219" spans="15:19">
      <c r="O2219" s="4" t="str">
        <f t="shared" si="170"/>
        <v>click</v>
      </c>
      <c r="S2219" s="1" t="str">
        <f t="shared" si="171"/>
        <v/>
      </c>
    </row>
    <row r="2220" spans="15:19">
      <c r="O2220" s="4" t="str">
        <f t="shared" si="170"/>
        <v>click</v>
      </c>
      <c r="S2220" s="1" t="str">
        <f t="shared" si="171"/>
        <v/>
      </c>
    </row>
    <row r="2221" spans="15:19">
      <c r="O2221" s="4" t="str">
        <f t="shared" si="170"/>
        <v>click</v>
      </c>
      <c r="S2221" s="1" t="str">
        <f t="shared" si="171"/>
        <v/>
      </c>
    </row>
    <row r="2222" spans="15:19">
      <c r="O2222" s="4" t="str">
        <f t="shared" si="170"/>
        <v>click</v>
      </c>
      <c r="S2222" s="1" t="str">
        <f t="shared" si="171"/>
        <v/>
      </c>
    </row>
    <row r="2223" spans="15:19">
      <c r="O2223" s="4" t="str">
        <f t="shared" si="170"/>
        <v>click</v>
      </c>
      <c r="S2223" s="1" t="str">
        <f t="shared" si="171"/>
        <v/>
      </c>
    </row>
    <row r="2224" spans="15:19">
      <c r="O2224" s="4" t="str">
        <f t="shared" si="170"/>
        <v>click</v>
      </c>
      <c r="S2224" s="1" t="str">
        <f t="shared" si="171"/>
        <v/>
      </c>
    </row>
    <row r="2225" spans="15:19">
      <c r="O2225" s="4" t="str">
        <f t="shared" si="170"/>
        <v>click</v>
      </c>
      <c r="S2225" s="1" t="str">
        <f t="shared" si="171"/>
        <v/>
      </c>
    </row>
    <row r="2226" spans="15:19">
      <c r="O2226" s="4" t="str">
        <f t="shared" si="170"/>
        <v>click</v>
      </c>
      <c r="S2226" s="1" t="str">
        <f t="shared" si="171"/>
        <v/>
      </c>
    </row>
    <row r="2227" spans="15:19">
      <c r="O2227" s="4" t="str">
        <f t="shared" si="170"/>
        <v>click</v>
      </c>
      <c r="S2227" s="1" t="str">
        <f t="shared" si="171"/>
        <v/>
      </c>
    </row>
    <row r="2228" spans="15:19">
      <c r="O2228" s="4" t="str">
        <f t="shared" si="170"/>
        <v>click</v>
      </c>
      <c r="S2228" s="1" t="str">
        <f t="shared" si="171"/>
        <v/>
      </c>
    </row>
    <row r="2229" spans="15:19">
      <c r="O2229" s="4" t="str">
        <f t="shared" si="170"/>
        <v>click</v>
      </c>
      <c r="S2229" s="1" t="str">
        <f t="shared" si="171"/>
        <v/>
      </c>
    </row>
    <row r="2230" spans="15:19">
      <c r="O2230" s="4" t="str">
        <f t="shared" si="170"/>
        <v>click</v>
      </c>
      <c r="S2230" s="1" t="str">
        <f t="shared" si="171"/>
        <v/>
      </c>
    </row>
    <row r="2231" spans="15:19">
      <c r="O2231" s="4" t="str">
        <f t="shared" si="170"/>
        <v>click</v>
      </c>
      <c r="S2231" s="1" t="str">
        <f t="shared" si="171"/>
        <v/>
      </c>
    </row>
    <row r="2232" spans="15:19">
      <c r="O2232" s="4" t="str">
        <f t="shared" si="170"/>
        <v>click</v>
      </c>
      <c r="S2232" s="1" t="str">
        <f t="shared" si="171"/>
        <v/>
      </c>
    </row>
    <row r="2233" spans="15:19">
      <c r="O2233" s="4" t="str">
        <f t="shared" si="170"/>
        <v>click</v>
      </c>
      <c r="S2233" s="1" t="str">
        <f t="shared" si="171"/>
        <v/>
      </c>
    </row>
    <row r="2234" spans="15:19">
      <c r="O2234" s="4" t="str">
        <f t="shared" si="170"/>
        <v>click</v>
      </c>
      <c r="S2234" s="1" t="str">
        <f t="shared" si="171"/>
        <v/>
      </c>
    </row>
    <row r="2235" spans="15:19">
      <c r="O2235" s="4" t="str">
        <f t="shared" si="170"/>
        <v>click</v>
      </c>
      <c r="S2235" s="1" t="str">
        <f t="shared" si="171"/>
        <v/>
      </c>
    </row>
    <row r="2236" spans="15:19">
      <c r="O2236" s="4" t="str">
        <f t="shared" si="170"/>
        <v>click</v>
      </c>
      <c r="S2236" s="1" t="str">
        <f t="shared" si="171"/>
        <v/>
      </c>
    </row>
    <row r="2237" spans="15:19">
      <c r="O2237" s="4" t="str">
        <f t="shared" si="170"/>
        <v>click</v>
      </c>
      <c r="S2237" s="1" t="str">
        <f t="shared" si="171"/>
        <v/>
      </c>
    </row>
    <row r="2238" spans="15:19">
      <c r="O2238" s="4" t="str">
        <f t="shared" si="170"/>
        <v>click</v>
      </c>
      <c r="S2238" s="1" t="str">
        <f t="shared" si="171"/>
        <v/>
      </c>
    </row>
    <row r="2239" spans="15:19">
      <c r="O2239" s="4" t="str">
        <f t="shared" si="170"/>
        <v>click</v>
      </c>
      <c r="S2239" s="1" t="str">
        <f t="shared" si="171"/>
        <v/>
      </c>
    </row>
    <row r="2240" spans="15:19">
      <c r="O2240" s="4" t="str">
        <f t="shared" si="170"/>
        <v>click</v>
      </c>
      <c r="S2240" s="1" t="str">
        <f t="shared" si="171"/>
        <v/>
      </c>
    </row>
    <row r="2241" spans="15:19">
      <c r="O2241" s="4" t="str">
        <f t="shared" si="170"/>
        <v>click</v>
      </c>
      <c r="S2241" s="1" t="str">
        <f t="shared" si="171"/>
        <v/>
      </c>
    </row>
    <row r="2242" spans="15:19">
      <c r="O2242" s="4" t="str">
        <f t="shared" si="170"/>
        <v>click</v>
      </c>
      <c r="S2242" s="1" t="str">
        <f t="shared" si="171"/>
        <v/>
      </c>
    </row>
    <row r="2243" spans="15:19">
      <c r="O2243" s="4" t="str">
        <f t="shared" si="170"/>
        <v>click</v>
      </c>
      <c r="S2243" s="1" t="str">
        <f t="shared" si="171"/>
        <v/>
      </c>
    </row>
    <row r="2244" spans="15:19">
      <c r="O2244" s="4" t="str">
        <f t="shared" si="170"/>
        <v>click</v>
      </c>
      <c r="S2244" s="1" t="str">
        <f t="shared" si="171"/>
        <v/>
      </c>
    </row>
    <row r="2245" spans="15:19">
      <c r="O2245" s="4" t="str">
        <f t="shared" si="170"/>
        <v>click</v>
      </c>
      <c r="S2245" s="1" t="str">
        <f t="shared" si="171"/>
        <v/>
      </c>
    </row>
    <row r="2246" spans="15:19">
      <c r="O2246" s="4" t="str">
        <f t="shared" si="170"/>
        <v>click</v>
      </c>
      <c r="S2246" s="1" t="str">
        <f t="shared" si="171"/>
        <v/>
      </c>
    </row>
    <row r="2247" spans="15:19">
      <c r="O2247" s="4" t="str">
        <f t="shared" si="170"/>
        <v>click</v>
      </c>
      <c r="S2247" s="1" t="str">
        <f t="shared" si="171"/>
        <v/>
      </c>
    </row>
    <row r="2248" spans="15:19">
      <c r="O2248" s="4" t="str">
        <f t="shared" si="170"/>
        <v>click</v>
      </c>
      <c r="S2248" s="1" t="str">
        <f t="shared" si="171"/>
        <v/>
      </c>
    </row>
    <row r="2249" spans="15:19">
      <c r="O2249" s="4" t="str">
        <f t="shared" si="170"/>
        <v>click</v>
      </c>
      <c r="S2249" s="1" t="str">
        <f t="shared" si="171"/>
        <v/>
      </c>
    </row>
    <row r="2250" spans="15:19">
      <c r="O2250" s="4" t="str">
        <f t="shared" si="170"/>
        <v>click</v>
      </c>
      <c r="S2250" s="1" t="str">
        <f t="shared" si="171"/>
        <v/>
      </c>
    </row>
    <row r="2251" spans="15:19">
      <c r="O2251" s="4" t="str">
        <f t="shared" si="170"/>
        <v>click</v>
      </c>
      <c r="S2251" s="1" t="str">
        <f t="shared" si="171"/>
        <v/>
      </c>
    </row>
    <row r="2252" spans="15:19">
      <c r="O2252" s="4" t="str">
        <f t="shared" si="170"/>
        <v>click</v>
      </c>
      <c r="S2252" s="1" t="str">
        <f t="shared" si="171"/>
        <v/>
      </c>
    </row>
    <row r="2253" spans="15:19">
      <c r="O2253" s="4" t="str">
        <f t="shared" si="170"/>
        <v>click</v>
      </c>
      <c r="S2253" s="1" t="str">
        <f t="shared" si="171"/>
        <v/>
      </c>
    </row>
    <row r="2254" spans="15:19">
      <c r="O2254" s="4" t="str">
        <f t="shared" si="170"/>
        <v>click</v>
      </c>
      <c r="S2254" s="1" t="str">
        <f t="shared" si="171"/>
        <v/>
      </c>
    </row>
    <row r="2255" spans="15:19">
      <c r="O2255" s="4" t="str">
        <f t="shared" si="170"/>
        <v>click</v>
      </c>
      <c r="S2255" s="1" t="str">
        <f t="shared" si="171"/>
        <v/>
      </c>
    </row>
    <row r="2256" spans="15:19">
      <c r="O2256" s="4" t="str">
        <f t="shared" si="170"/>
        <v>click</v>
      </c>
      <c r="S2256" s="1" t="str">
        <f t="shared" si="171"/>
        <v/>
      </c>
    </row>
    <row r="2257" spans="15:19">
      <c r="O2257" s="4" t="str">
        <f t="shared" si="170"/>
        <v>click</v>
      </c>
      <c r="S2257" s="1" t="str">
        <f t="shared" si="171"/>
        <v/>
      </c>
    </row>
    <row r="2258" spans="15:19">
      <c r="O2258" s="4" t="str">
        <f t="shared" si="170"/>
        <v>click</v>
      </c>
      <c r="S2258" s="1" t="str">
        <f t="shared" si="171"/>
        <v/>
      </c>
    </row>
    <row r="2259" spans="15:19">
      <c r="O2259" s="4" t="str">
        <f t="shared" si="170"/>
        <v>click</v>
      </c>
      <c r="S2259" s="1" t="str">
        <f t="shared" si="171"/>
        <v/>
      </c>
    </row>
    <row r="2260" spans="15:19">
      <c r="O2260" s="4" t="str">
        <f t="shared" si="170"/>
        <v>click</v>
      </c>
      <c r="S2260" s="1" t="str">
        <f t="shared" si="171"/>
        <v/>
      </c>
    </row>
    <row r="2261" spans="15:19">
      <c r="O2261" s="4" t="str">
        <f t="shared" ref="O2261:O2324" si="172">IF(D2261="input","fill",IF(I2261&lt;&gt;"","innerText",IF(J2261="Y",$T$7,"click")))</f>
        <v>click</v>
      </c>
      <c r="S2261" s="1" t="str">
        <f t="shared" si="171"/>
        <v/>
      </c>
    </row>
    <row r="2262" spans="15:19">
      <c r="O2262" s="4" t="str">
        <f t="shared" si="172"/>
        <v>click</v>
      </c>
      <c r="S2262" s="1" t="str">
        <f t="shared" si="171"/>
        <v/>
      </c>
    </row>
    <row r="2263" spans="15:19">
      <c r="O2263" s="4" t="str">
        <f t="shared" si="172"/>
        <v>click</v>
      </c>
      <c r="S2263" s="1" t="str">
        <f t="shared" si="171"/>
        <v/>
      </c>
    </row>
    <row r="2264" spans="15:19">
      <c r="O2264" s="4" t="str">
        <f t="shared" si="172"/>
        <v>click</v>
      </c>
      <c r="S2264" s="1" t="str">
        <f t="shared" si="171"/>
        <v/>
      </c>
    </row>
    <row r="2265" spans="15:19">
      <c r="O2265" s="4" t="str">
        <f t="shared" si="172"/>
        <v>click</v>
      </c>
      <c r="S2265" s="1" t="str">
        <f t="shared" si="171"/>
        <v/>
      </c>
    </row>
    <row r="2266" spans="15:19">
      <c r="O2266" s="4" t="str">
        <f t="shared" si="172"/>
        <v>click</v>
      </c>
      <c r="S2266" s="1" t="str">
        <f t="shared" si="171"/>
        <v/>
      </c>
    </row>
    <row r="2267" spans="15:19">
      <c r="O2267" s="4" t="str">
        <f t="shared" si="172"/>
        <v>click</v>
      </c>
      <c r="S2267" s="1" t="str">
        <f t="shared" si="171"/>
        <v/>
      </c>
    </row>
    <row r="2268" spans="15:19">
      <c r="O2268" s="4" t="str">
        <f t="shared" si="172"/>
        <v>click</v>
      </c>
      <c r="S2268" s="1" t="str">
        <f t="shared" si="171"/>
        <v/>
      </c>
    </row>
    <row r="2269" spans="15:19">
      <c r="O2269" s="4" t="str">
        <f t="shared" si="172"/>
        <v>click</v>
      </c>
      <c r="S2269" s="1" t="str">
        <f t="shared" si="171"/>
        <v/>
      </c>
    </row>
    <row r="2270" spans="15:19">
      <c r="O2270" s="4" t="str">
        <f t="shared" si="172"/>
        <v>click</v>
      </c>
      <c r="S2270" s="1" t="str">
        <f t="shared" si="171"/>
        <v/>
      </c>
    </row>
    <row r="2271" spans="15:19">
      <c r="O2271" s="4" t="str">
        <f t="shared" si="172"/>
        <v>click</v>
      </c>
      <c r="S2271" s="1" t="str">
        <f t="shared" si="171"/>
        <v/>
      </c>
    </row>
    <row r="2272" spans="15:19">
      <c r="O2272" s="4" t="str">
        <f t="shared" si="172"/>
        <v>click</v>
      </c>
      <c r="S2272" s="1" t="str">
        <f t="shared" si="171"/>
        <v/>
      </c>
    </row>
    <row r="2273" spans="15:19">
      <c r="O2273" s="4" t="str">
        <f t="shared" si="172"/>
        <v>click</v>
      </c>
      <c r="S2273" s="1" t="str">
        <f t="shared" si="171"/>
        <v/>
      </c>
    </row>
    <row r="2274" spans="15:19">
      <c r="O2274" s="4" t="str">
        <f t="shared" si="172"/>
        <v>click</v>
      </c>
      <c r="S2274" s="1" t="str">
        <f t="shared" si="171"/>
        <v/>
      </c>
    </row>
    <row r="2275" spans="15:19">
      <c r="O2275" s="4" t="str">
        <f t="shared" si="172"/>
        <v>click</v>
      </c>
      <c r="S2275" s="1" t="str">
        <f t="shared" si="171"/>
        <v/>
      </c>
    </row>
    <row r="2276" spans="15:19">
      <c r="O2276" s="4" t="str">
        <f t="shared" si="172"/>
        <v>click</v>
      </c>
      <c r="S2276" s="1" t="str">
        <f t="shared" si="171"/>
        <v/>
      </c>
    </row>
    <row r="2277" spans="15:19">
      <c r="O2277" s="4" t="str">
        <f t="shared" si="172"/>
        <v>click</v>
      </c>
      <c r="S2277" s="1" t="str">
        <f t="shared" ref="S2277:S2340" si="173">IF(O2277="innerText",I2277&amp;"="&amp;IF(C2277="Y",IF(J2277&lt;&gt;"Y",$S$8&amp;$R$9&amp;"."&amp;E2277&amp;")."&amp;IF(OR(O2277="click",O2277="innerText"),O2277&amp;"();",O2277&amp;"("&amp;$Q$8&amp;"."&amp;E2277&amp;");"),$S$7&amp;$R$9&amp;"."&amp;E2277&amp;")."&amp;IF(O2277="click",O2277&amp;"();",O2277&amp;"("&amp;"'"&amp;K2277&amp;"'"&amp;");")),""),IF(C2277="Y",IF(J2277&lt;&gt;"Y",$S$8&amp;$R$9&amp;"."&amp;E2277&amp;")."&amp;IF(OR(O2277="click",O2277="innerText"),O2277&amp;"();",O2277&amp;"("&amp;$Q$8&amp;"."&amp;E2277&amp;");"),$S$7&amp;$R$9&amp;"."&amp;E2277&amp;")."&amp;IF(O2277="click",O2277&amp;"();",O2277&amp;"("&amp;"'"&amp;K2277&amp;"'"&amp;");")),""))</f>
        <v/>
      </c>
    </row>
    <row r="2278" spans="15:19">
      <c r="O2278" s="4" t="str">
        <f t="shared" si="172"/>
        <v>click</v>
      </c>
      <c r="S2278" s="1" t="str">
        <f t="shared" si="173"/>
        <v/>
      </c>
    </row>
    <row r="2279" spans="15:19">
      <c r="O2279" s="4" t="str">
        <f t="shared" si="172"/>
        <v>click</v>
      </c>
      <c r="S2279" s="1" t="str">
        <f t="shared" si="173"/>
        <v/>
      </c>
    </row>
    <row r="2280" spans="15:19">
      <c r="O2280" s="4" t="str">
        <f t="shared" si="172"/>
        <v>click</v>
      </c>
      <c r="S2280" s="1" t="str">
        <f t="shared" si="173"/>
        <v/>
      </c>
    </row>
    <row r="2281" spans="15:19">
      <c r="O2281" s="4" t="str">
        <f t="shared" si="172"/>
        <v>click</v>
      </c>
      <c r="S2281" s="1" t="str">
        <f t="shared" si="173"/>
        <v/>
      </c>
    </row>
    <row r="2282" spans="15:19">
      <c r="O2282" s="4" t="str">
        <f t="shared" si="172"/>
        <v>click</v>
      </c>
      <c r="S2282" s="1" t="str">
        <f t="shared" si="173"/>
        <v/>
      </c>
    </row>
    <row r="2283" spans="15:19">
      <c r="O2283" s="4" t="str">
        <f t="shared" si="172"/>
        <v>click</v>
      </c>
      <c r="S2283" s="1" t="str">
        <f t="shared" si="173"/>
        <v/>
      </c>
    </row>
    <row r="2284" spans="15:19">
      <c r="O2284" s="4" t="str">
        <f t="shared" si="172"/>
        <v>click</v>
      </c>
      <c r="S2284" s="1" t="str">
        <f t="shared" si="173"/>
        <v/>
      </c>
    </row>
    <row r="2285" spans="15:19">
      <c r="O2285" s="4" t="str">
        <f t="shared" si="172"/>
        <v>click</v>
      </c>
      <c r="S2285" s="1" t="str">
        <f t="shared" si="173"/>
        <v/>
      </c>
    </row>
    <row r="2286" spans="15:19">
      <c r="O2286" s="4" t="str">
        <f t="shared" si="172"/>
        <v>click</v>
      </c>
      <c r="S2286" s="1" t="str">
        <f t="shared" si="173"/>
        <v/>
      </c>
    </row>
    <row r="2287" spans="15:19">
      <c r="O2287" s="4" t="str">
        <f t="shared" si="172"/>
        <v>click</v>
      </c>
      <c r="S2287" s="1" t="str">
        <f t="shared" si="173"/>
        <v/>
      </c>
    </row>
    <row r="2288" spans="15:19">
      <c r="O2288" s="4" t="str">
        <f t="shared" si="172"/>
        <v>click</v>
      </c>
      <c r="S2288" s="1" t="str">
        <f t="shared" si="173"/>
        <v/>
      </c>
    </row>
    <row r="2289" spans="15:19">
      <c r="O2289" s="4" t="str">
        <f t="shared" si="172"/>
        <v>click</v>
      </c>
      <c r="S2289" s="1" t="str">
        <f t="shared" si="173"/>
        <v/>
      </c>
    </row>
    <row r="2290" spans="15:19">
      <c r="O2290" s="4" t="str">
        <f t="shared" si="172"/>
        <v>click</v>
      </c>
      <c r="S2290" s="1" t="str">
        <f t="shared" si="173"/>
        <v/>
      </c>
    </row>
    <row r="2291" spans="15:19">
      <c r="O2291" s="4" t="str">
        <f t="shared" si="172"/>
        <v>click</v>
      </c>
      <c r="S2291" s="1" t="str">
        <f t="shared" si="173"/>
        <v/>
      </c>
    </row>
    <row r="2292" spans="15:19">
      <c r="O2292" s="4" t="str">
        <f t="shared" si="172"/>
        <v>click</v>
      </c>
      <c r="S2292" s="1" t="str">
        <f t="shared" si="173"/>
        <v/>
      </c>
    </row>
    <row r="2293" spans="15:19">
      <c r="O2293" s="4" t="str">
        <f t="shared" si="172"/>
        <v>click</v>
      </c>
      <c r="S2293" s="1" t="str">
        <f t="shared" si="173"/>
        <v/>
      </c>
    </row>
    <row r="2294" spans="15:19">
      <c r="O2294" s="4" t="str">
        <f t="shared" si="172"/>
        <v>click</v>
      </c>
      <c r="S2294" s="1" t="str">
        <f t="shared" si="173"/>
        <v/>
      </c>
    </row>
    <row r="2295" spans="15:19">
      <c r="O2295" s="4" t="str">
        <f t="shared" si="172"/>
        <v>click</v>
      </c>
      <c r="S2295" s="1" t="str">
        <f t="shared" si="173"/>
        <v/>
      </c>
    </row>
    <row r="2296" spans="15:19">
      <c r="O2296" s="4" t="str">
        <f t="shared" si="172"/>
        <v>click</v>
      </c>
      <c r="S2296" s="1" t="str">
        <f t="shared" si="173"/>
        <v/>
      </c>
    </row>
    <row r="2297" spans="15:19">
      <c r="O2297" s="4" t="str">
        <f t="shared" si="172"/>
        <v>click</v>
      </c>
      <c r="S2297" s="1" t="str">
        <f t="shared" si="173"/>
        <v/>
      </c>
    </row>
    <row r="2298" spans="15:19">
      <c r="O2298" s="4" t="str">
        <f t="shared" si="172"/>
        <v>click</v>
      </c>
      <c r="S2298" s="1" t="str">
        <f t="shared" si="173"/>
        <v/>
      </c>
    </row>
    <row r="2299" spans="15:19">
      <c r="O2299" s="4" t="str">
        <f t="shared" si="172"/>
        <v>click</v>
      </c>
      <c r="S2299" s="1" t="str">
        <f t="shared" si="173"/>
        <v/>
      </c>
    </row>
    <row r="2300" spans="15:19">
      <c r="O2300" s="4" t="str">
        <f t="shared" si="172"/>
        <v>click</v>
      </c>
      <c r="S2300" s="1" t="str">
        <f t="shared" si="173"/>
        <v/>
      </c>
    </row>
    <row r="2301" spans="15:19">
      <c r="O2301" s="4" t="str">
        <f t="shared" si="172"/>
        <v>click</v>
      </c>
      <c r="S2301" s="1" t="str">
        <f t="shared" si="173"/>
        <v/>
      </c>
    </row>
    <row r="2302" spans="15:19">
      <c r="O2302" s="4" t="str">
        <f t="shared" si="172"/>
        <v>click</v>
      </c>
      <c r="S2302" s="1" t="str">
        <f t="shared" si="173"/>
        <v/>
      </c>
    </row>
    <row r="2303" spans="15:19">
      <c r="O2303" s="4" t="str">
        <f t="shared" si="172"/>
        <v>click</v>
      </c>
      <c r="S2303" s="1" t="str">
        <f t="shared" si="173"/>
        <v/>
      </c>
    </row>
    <row r="2304" spans="15:19">
      <c r="O2304" s="4" t="str">
        <f t="shared" si="172"/>
        <v>click</v>
      </c>
      <c r="S2304" s="1" t="str">
        <f t="shared" si="173"/>
        <v/>
      </c>
    </row>
    <row r="2305" spans="15:19">
      <c r="O2305" s="4" t="str">
        <f t="shared" si="172"/>
        <v>click</v>
      </c>
      <c r="S2305" s="1" t="str">
        <f t="shared" si="173"/>
        <v/>
      </c>
    </row>
    <row r="2306" spans="15:19">
      <c r="O2306" s="4" t="str">
        <f t="shared" si="172"/>
        <v>click</v>
      </c>
      <c r="S2306" s="1" t="str">
        <f t="shared" si="173"/>
        <v/>
      </c>
    </row>
    <row r="2307" spans="15:19">
      <c r="O2307" s="4" t="str">
        <f t="shared" si="172"/>
        <v>click</v>
      </c>
      <c r="S2307" s="1" t="str">
        <f t="shared" si="173"/>
        <v/>
      </c>
    </row>
    <row r="2308" spans="15:19">
      <c r="O2308" s="4" t="str">
        <f t="shared" si="172"/>
        <v>click</v>
      </c>
      <c r="S2308" s="1" t="str">
        <f t="shared" si="173"/>
        <v/>
      </c>
    </row>
    <row r="2309" spans="15:19">
      <c r="O2309" s="4" t="str">
        <f t="shared" si="172"/>
        <v>click</v>
      </c>
      <c r="S2309" s="1" t="str">
        <f t="shared" si="173"/>
        <v/>
      </c>
    </row>
    <row r="2310" spans="15:19">
      <c r="O2310" s="4" t="str">
        <f t="shared" si="172"/>
        <v>click</v>
      </c>
      <c r="S2310" s="1" t="str">
        <f t="shared" si="173"/>
        <v/>
      </c>
    </row>
    <row r="2311" spans="15:19">
      <c r="O2311" s="4" t="str">
        <f t="shared" si="172"/>
        <v>click</v>
      </c>
      <c r="S2311" s="1" t="str">
        <f t="shared" si="173"/>
        <v/>
      </c>
    </row>
    <row r="2312" spans="15:19">
      <c r="O2312" s="4" t="str">
        <f t="shared" si="172"/>
        <v>click</v>
      </c>
      <c r="S2312" s="1" t="str">
        <f t="shared" si="173"/>
        <v/>
      </c>
    </row>
    <row r="2313" spans="15:19">
      <c r="O2313" s="4" t="str">
        <f t="shared" si="172"/>
        <v>click</v>
      </c>
      <c r="S2313" s="1" t="str">
        <f t="shared" si="173"/>
        <v/>
      </c>
    </row>
    <row r="2314" spans="15:19">
      <c r="O2314" s="4" t="str">
        <f t="shared" si="172"/>
        <v>click</v>
      </c>
      <c r="S2314" s="1" t="str">
        <f t="shared" si="173"/>
        <v/>
      </c>
    </row>
    <row r="2315" spans="15:19">
      <c r="O2315" s="4" t="str">
        <f t="shared" si="172"/>
        <v>click</v>
      </c>
      <c r="S2315" s="1" t="str">
        <f t="shared" si="173"/>
        <v/>
      </c>
    </row>
    <row r="2316" spans="15:19">
      <c r="O2316" s="4" t="str">
        <f t="shared" si="172"/>
        <v>click</v>
      </c>
      <c r="S2316" s="1" t="str">
        <f t="shared" si="173"/>
        <v/>
      </c>
    </row>
    <row r="2317" spans="15:19">
      <c r="O2317" s="4" t="str">
        <f t="shared" si="172"/>
        <v>click</v>
      </c>
      <c r="S2317" s="1" t="str">
        <f t="shared" si="173"/>
        <v/>
      </c>
    </row>
    <row r="2318" spans="15:19">
      <c r="O2318" s="4" t="str">
        <f t="shared" si="172"/>
        <v>click</v>
      </c>
      <c r="S2318" s="1" t="str">
        <f t="shared" si="173"/>
        <v/>
      </c>
    </row>
    <row r="2319" spans="15:19">
      <c r="O2319" s="4" t="str">
        <f t="shared" si="172"/>
        <v>click</v>
      </c>
      <c r="S2319" s="1" t="str">
        <f t="shared" si="173"/>
        <v/>
      </c>
    </row>
    <row r="2320" spans="15:19">
      <c r="O2320" s="4" t="str">
        <f t="shared" si="172"/>
        <v>click</v>
      </c>
      <c r="S2320" s="1" t="str">
        <f t="shared" si="173"/>
        <v/>
      </c>
    </row>
    <row r="2321" spans="15:19">
      <c r="O2321" s="4" t="str">
        <f t="shared" si="172"/>
        <v>click</v>
      </c>
      <c r="S2321" s="1" t="str">
        <f t="shared" si="173"/>
        <v/>
      </c>
    </row>
    <row r="2322" spans="15:19">
      <c r="O2322" s="4" t="str">
        <f t="shared" si="172"/>
        <v>click</v>
      </c>
      <c r="S2322" s="1" t="str">
        <f t="shared" si="173"/>
        <v/>
      </c>
    </row>
    <row r="2323" spans="15:19">
      <c r="O2323" s="4" t="str">
        <f t="shared" si="172"/>
        <v>click</v>
      </c>
      <c r="S2323" s="1" t="str">
        <f t="shared" si="173"/>
        <v/>
      </c>
    </row>
    <row r="2324" spans="15:19">
      <c r="O2324" s="4" t="str">
        <f t="shared" si="172"/>
        <v>click</v>
      </c>
      <c r="S2324" s="1" t="str">
        <f t="shared" si="173"/>
        <v/>
      </c>
    </row>
    <row r="2325" spans="15:19">
      <c r="O2325" s="4" t="str">
        <f t="shared" ref="O2325:O2388" si="174">IF(D2325="input","fill",IF(I2325&lt;&gt;"","innerText",IF(J2325="Y",$T$7,"click")))</f>
        <v>click</v>
      </c>
      <c r="S2325" s="1" t="str">
        <f t="shared" si="173"/>
        <v/>
      </c>
    </row>
    <row r="2326" spans="15:19">
      <c r="O2326" s="4" t="str">
        <f t="shared" si="174"/>
        <v>click</v>
      </c>
      <c r="S2326" s="1" t="str">
        <f t="shared" si="173"/>
        <v/>
      </c>
    </row>
    <row r="2327" spans="15:19">
      <c r="O2327" s="4" t="str">
        <f t="shared" si="174"/>
        <v>click</v>
      </c>
      <c r="S2327" s="1" t="str">
        <f t="shared" si="173"/>
        <v/>
      </c>
    </row>
    <row r="2328" spans="15:19">
      <c r="O2328" s="4" t="str">
        <f t="shared" si="174"/>
        <v>click</v>
      </c>
      <c r="S2328" s="1" t="str">
        <f t="shared" si="173"/>
        <v/>
      </c>
    </row>
    <row r="2329" spans="15:19">
      <c r="O2329" s="4" t="str">
        <f t="shared" si="174"/>
        <v>click</v>
      </c>
      <c r="S2329" s="1" t="str">
        <f t="shared" si="173"/>
        <v/>
      </c>
    </row>
    <row r="2330" spans="15:19">
      <c r="O2330" s="4" t="str">
        <f t="shared" si="174"/>
        <v>click</v>
      </c>
      <c r="S2330" s="1" t="str">
        <f t="shared" si="173"/>
        <v/>
      </c>
    </row>
    <row r="2331" spans="15:19">
      <c r="O2331" s="4" t="str">
        <f t="shared" si="174"/>
        <v>click</v>
      </c>
      <c r="S2331" s="1" t="str">
        <f t="shared" si="173"/>
        <v/>
      </c>
    </row>
    <row r="2332" spans="15:19">
      <c r="O2332" s="4" t="str">
        <f t="shared" si="174"/>
        <v>click</v>
      </c>
      <c r="S2332" s="1" t="str">
        <f t="shared" si="173"/>
        <v/>
      </c>
    </row>
    <row r="2333" spans="15:19">
      <c r="O2333" s="4" t="str">
        <f t="shared" si="174"/>
        <v>click</v>
      </c>
      <c r="S2333" s="1" t="str">
        <f t="shared" si="173"/>
        <v/>
      </c>
    </row>
    <row r="2334" spans="15:19">
      <c r="O2334" s="4" t="str">
        <f t="shared" si="174"/>
        <v>click</v>
      </c>
      <c r="S2334" s="1" t="str">
        <f t="shared" si="173"/>
        <v/>
      </c>
    </row>
    <row r="2335" spans="15:19">
      <c r="O2335" s="4" t="str">
        <f t="shared" si="174"/>
        <v>click</v>
      </c>
      <c r="S2335" s="1" t="str">
        <f t="shared" si="173"/>
        <v/>
      </c>
    </row>
    <row r="2336" spans="15:19">
      <c r="O2336" s="4" t="str">
        <f t="shared" si="174"/>
        <v>click</v>
      </c>
      <c r="S2336" s="1" t="str">
        <f t="shared" si="173"/>
        <v/>
      </c>
    </row>
    <row r="2337" spans="15:19">
      <c r="O2337" s="4" t="str">
        <f t="shared" si="174"/>
        <v>click</v>
      </c>
      <c r="S2337" s="1" t="str">
        <f t="shared" si="173"/>
        <v/>
      </c>
    </row>
    <row r="2338" spans="15:19">
      <c r="O2338" s="4" t="str">
        <f t="shared" si="174"/>
        <v>click</v>
      </c>
      <c r="S2338" s="1" t="str">
        <f t="shared" si="173"/>
        <v/>
      </c>
    </row>
    <row r="2339" spans="15:19">
      <c r="O2339" s="4" t="str">
        <f t="shared" si="174"/>
        <v>click</v>
      </c>
      <c r="S2339" s="1" t="str">
        <f t="shared" si="173"/>
        <v/>
      </c>
    </row>
    <row r="2340" spans="15:19">
      <c r="O2340" s="4" t="str">
        <f t="shared" si="174"/>
        <v>click</v>
      </c>
      <c r="S2340" s="1" t="str">
        <f t="shared" si="173"/>
        <v/>
      </c>
    </row>
    <row r="2341" spans="15:19">
      <c r="O2341" s="4" t="str">
        <f t="shared" si="174"/>
        <v>click</v>
      </c>
      <c r="S2341" s="1" t="str">
        <f t="shared" ref="S2341:S2404" si="175">IF(O2341="innerText",I2341&amp;"="&amp;IF(C2341="Y",IF(J2341&lt;&gt;"Y",$S$8&amp;$R$9&amp;"."&amp;E2341&amp;")."&amp;IF(OR(O2341="click",O2341="innerText"),O2341&amp;"();",O2341&amp;"("&amp;$Q$8&amp;"."&amp;E2341&amp;");"),$S$7&amp;$R$9&amp;"."&amp;E2341&amp;")."&amp;IF(O2341="click",O2341&amp;"();",O2341&amp;"("&amp;"'"&amp;K2341&amp;"'"&amp;");")),""),IF(C2341="Y",IF(J2341&lt;&gt;"Y",$S$8&amp;$R$9&amp;"."&amp;E2341&amp;")."&amp;IF(OR(O2341="click",O2341="innerText"),O2341&amp;"();",O2341&amp;"("&amp;$Q$8&amp;"."&amp;E2341&amp;");"),$S$7&amp;$R$9&amp;"."&amp;E2341&amp;")."&amp;IF(O2341="click",O2341&amp;"();",O2341&amp;"("&amp;"'"&amp;K2341&amp;"'"&amp;");")),""))</f>
        <v/>
      </c>
    </row>
    <row r="2342" spans="15:19">
      <c r="O2342" s="4" t="str">
        <f t="shared" si="174"/>
        <v>click</v>
      </c>
      <c r="S2342" s="1" t="str">
        <f t="shared" si="175"/>
        <v/>
      </c>
    </row>
    <row r="2343" spans="15:19">
      <c r="O2343" s="4" t="str">
        <f t="shared" si="174"/>
        <v>click</v>
      </c>
      <c r="S2343" s="1" t="str">
        <f t="shared" si="175"/>
        <v/>
      </c>
    </row>
    <row r="2344" spans="15:19">
      <c r="O2344" s="4" t="str">
        <f t="shared" si="174"/>
        <v>click</v>
      </c>
      <c r="S2344" s="1" t="str">
        <f t="shared" si="175"/>
        <v/>
      </c>
    </row>
    <row r="2345" spans="15:19">
      <c r="O2345" s="4" t="str">
        <f t="shared" si="174"/>
        <v>click</v>
      </c>
      <c r="S2345" s="1" t="str">
        <f t="shared" si="175"/>
        <v/>
      </c>
    </row>
    <row r="2346" spans="15:19">
      <c r="O2346" s="4" t="str">
        <f t="shared" si="174"/>
        <v>click</v>
      </c>
      <c r="S2346" s="1" t="str">
        <f t="shared" si="175"/>
        <v/>
      </c>
    </row>
    <row r="2347" spans="15:19">
      <c r="O2347" s="4" t="str">
        <f t="shared" si="174"/>
        <v>click</v>
      </c>
      <c r="S2347" s="1" t="str">
        <f t="shared" si="175"/>
        <v/>
      </c>
    </row>
    <row r="2348" spans="15:19">
      <c r="O2348" s="4" t="str">
        <f t="shared" si="174"/>
        <v>click</v>
      </c>
      <c r="S2348" s="1" t="str">
        <f t="shared" si="175"/>
        <v/>
      </c>
    </row>
    <row r="2349" spans="15:19">
      <c r="O2349" s="4" t="str">
        <f t="shared" si="174"/>
        <v>click</v>
      </c>
      <c r="S2349" s="1" t="str">
        <f t="shared" si="175"/>
        <v/>
      </c>
    </row>
    <row r="2350" spans="15:19">
      <c r="O2350" s="4" t="str">
        <f t="shared" si="174"/>
        <v>click</v>
      </c>
      <c r="S2350" s="1" t="str">
        <f t="shared" si="175"/>
        <v/>
      </c>
    </row>
    <row r="2351" spans="15:19">
      <c r="O2351" s="4" t="str">
        <f t="shared" si="174"/>
        <v>click</v>
      </c>
      <c r="S2351" s="1" t="str">
        <f t="shared" si="175"/>
        <v/>
      </c>
    </row>
    <row r="2352" spans="15:19">
      <c r="O2352" s="4" t="str">
        <f t="shared" si="174"/>
        <v>click</v>
      </c>
      <c r="S2352" s="1" t="str">
        <f t="shared" si="175"/>
        <v/>
      </c>
    </row>
    <row r="2353" spans="15:19">
      <c r="O2353" s="4" t="str">
        <f t="shared" si="174"/>
        <v>click</v>
      </c>
      <c r="S2353" s="1" t="str">
        <f t="shared" si="175"/>
        <v/>
      </c>
    </row>
    <row r="2354" spans="15:19">
      <c r="O2354" s="4" t="str">
        <f t="shared" si="174"/>
        <v>click</v>
      </c>
      <c r="S2354" s="1" t="str">
        <f t="shared" si="175"/>
        <v/>
      </c>
    </row>
    <row r="2355" spans="15:19">
      <c r="O2355" s="4" t="str">
        <f t="shared" si="174"/>
        <v>click</v>
      </c>
      <c r="S2355" s="1" t="str">
        <f t="shared" si="175"/>
        <v/>
      </c>
    </row>
    <row r="2356" spans="15:19">
      <c r="O2356" s="4" t="str">
        <f t="shared" si="174"/>
        <v>click</v>
      </c>
      <c r="S2356" s="1" t="str">
        <f t="shared" si="175"/>
        <v/>
      </c>
    </row>
    <row r="2357" spans="15:19">
      <c r="O2357" s="4" t="str">
        <f t="shared" si="174"/>
        <v>click</v>
      </c>
      <c r="S2357" s="1" t="str">
        <f t="shared" si="175"/>
        <v/>
      </c>
    </row>
    <row r="2358" spans="15:19">
      <c r="O2358" s="4" t="str">
        <f t="shared" si="174"/>
        <v>click</v>
      </c>
      <c r="S2358" s="1" t="str">
        <f t="shared" si="175"/>
        <v/>
      </c>
    </row>
    <row r="2359" spans="15:19">
      <c r="O2359" s="4" t="str">
        <f t="shared" si="174"/>
        <v>click</v>
      </c>
      <c r="S2359" s="1" t="str">
        <f t="shared" si="175"/>
        <v/>
      </c>
    </row>
    <row r="2360" spans="15:19">
      <c r="O2360" s="4" t="str">
        <f t="shared" si="174"/>
        <v>click</v>
      </c>
      <c r="S2360" s="1" t="str">
        <f t="shared" si="175"/>
        <v/>
      </c>
    </row>
    <row r="2361" spans="15:19">
      <c r="O2361" s="4" t="str">
        <f t="shared" si="174"/>
        <v>click</v>
      </c>
      <c r="S2361" s="1" t="str">
        <f t="shared" si="175"/>
        <v/>
      </c>
    </row>
    <row r="2362" spans="15:19">
      <c r="O2362" s="4" t="str">
        <f t="shared" si="174"/>
        <v>click</v>
      </c>
      <c r="S2362" s="1" t="str">
        <f t="shared" si="175"/>
        <v/>
      </c>
    </row>
    <row r="2363" spans="15:19">
      <c r="O2363" s="4" t="str">
        <f t="shared" si="174"/>
        <v>click</v>
      </c>
      <c r="S2363" s="1" t="str">
        <f t="shared" si="175"/>
        <v/>
      </c>
    </row>
    <row r="2364" spans="15:19">
      <c r="O2364" s="4" t="str">
        <f t="shared" si="174"/>
        <v>click</v>
      </c>
      <c r="S2364" s="1" t="str">
        <f t="shared" si="175"/>
        <v/>
      </c>
    </row>
    <row r="2365" spans="15:19">
      <c r="O2365" s="4" t="str">
        <f t="shared" si="174"/>
        <v>click</v>
      </c>
      <c r="S2365" s="1" t="str">
        <f t="shared" si="175"/>
        <v/>
      </c>
    </row>
    <row r="2366" spans="15:19">
      <c r="O2366" s="4" t="str">
        <f t="shared" si="174"/>
        <v>click</v>
      </c>
      <c r="S2366" s="1" t="str">
        <f t="shared" si="175"/>
        <v/>
      </c>
    </row>
    <row r="2367" spans="15:19">
      <c r="O2367" s="4" t="str">
        <f t="shared" si="174"/>
        <v>click</v>
      </c>
      <c r="S2367" s="1" t="str">
        <f t="shared" si="175"/>
        <v/>
      </c>
    </row>
    <row r="2368" spans="15:19">
      <c r="O2368" s="4" t="str">
        <f t="shared" si="174"/>
        <v>click</v>
      </c>
      <c r="S2368" s="1" t="str">
        <f t="shared" si="175"/>
        <v/>
      </c>
    </row>
    <row r="2369" spans="15:19">
      <c r="O2369" s="4" t="str">
        <f t="shared" si="174"/>
        <v>click</v>
      </c>
      <c r="S2369" s="1" t="str">
        <f t="shared" si="175"/>
        <v/>
      </c>
    </row>
    <row r="2370" spans="15:19">
      <c r="O2370" s="4" t="str">
        <f t="shared" si="174"/>
        <v>click</v>
      </c>
      <c r="S2370" s="1" t="str">
        <f t="shared" si="175"/>
        <v/>
      </c>
    </row>
    <row r="2371" spans="15:19">
      <c r="O2371" s="4" t="str">
        <f t="shared" si="174"/>
        <v>click</v>
      </c>
      <c r="S2371" s="1" t="str">
        <f t="shared" si="175"/>
        <v/>
      </c>
    </row>
    <row r="2372" spans="15:19">
      <c r="O2372" s="4" t="str">
        <f t="shared" si="174"/>
        <v>click</v>
      </c>
      <c r="S2372" s="1" t="str">
        <f t="shared" si="175"/>
        <v/>
      </c>
    </row>
    <row r="2373" spans="15:19">
      <c r="O2373" s="4" t="str">
        <f t="shared" si="174"/>
        <v>click</v>
      </c>
      <c r="S2373" s="1" t="str">
        <f t="shared" si="175"/>
        <v/>
      </c>
    </row>
    <row r="2374" spans="15:19">
      <c r="O2374" s="4" t="str">
        <f t="shared" si="174"/>
        <v>click</v>
      </c>
      <c r="S2374" s="1" t="str">
        <f t="shared" si="175"/>
        <v/>
      </c>
    </row>
    <row r="2375" spans="15:19">
      <c r="O2375" s="4" t="str">
        <f t="shared" si="174"/>
        <v>click</v>
      </c>
      <c r="S2375" s="1" t="str">
        <f t="shared" si="175"/>
        <v/>
      </c>
    </row>
    <row r="2376" spans="15:19">
      <c r="O2376" s="4" t="str">
        <f t="shared" si="174"/>
        <v>click</v>
      </c>
      <c r="S2376" s="1" t="str">
        <f t="shared" si="175"/>
        <v/>
      </c>
    </row>
    <row r="2377" spans="15:19">
      <c r="O2377" s="4" t="str">
        <f t="shared" si="174"/>
        <v>click</v>
      </c>
      <c r="S2377" s="1" t="str">
        <f t="shared" si="175"/>
        <v/>
      </c>
    </row>
    <row r="2378" spans="15:19">
      <c r="O2378" s="4" t="str">
        <f t="shared" si="174"/>
        <v>click</v>
      </c>
      <c r="S2378" s="1" t="str">
        <f t="shared" si="175"/>
        <v/>
      </c>
    </row>
    <row r="2379" spans="15:19">
      <c r="O2379" s="4" t="str">
        <f t="shared" si="174"/>
        <v>click</v>
      </c>
      <c r="S2379" s="1" t="str">
        <f t="shared" si="175"/>
        <v/>
      </c>
    </row>
    <row r="2380" spans="15:19">
      <c r="O2380" s="4" t="str">
        <f t="shared" si="174"/>
        <v>click</v>
      </c>
      <c r="S2380" s="1" t="str">
        <f t="shared" si="175"/>
        <v/>
      </c>
    </row>
    <row r="2381" spans="15:19">
      <c r="O2381" s="4" t="str">
        <f t="shared" si="174"/>
        <v>click</v>
      </c>
      <c r="S2381" s="1" t="str">
        <f t="shared" si="175"/>
        <v/>
      </c>
    </row>
    <row r="2382" spans="15:19">
      <c r="O2382" s="4" t="str">
        <f t="shared" si="174"/>
        <v>click</v>
      </c>
      <c r="S2382" s="1" t="str">
        <f t="shared" si="175"/>
        <v/>
      </c>
    </row>
    <row r="2383" spans="15:19">
      <c r="O2383" s="4" t="str">
        <f t="shared" si="174"/>
        <v>click</v>
      </c>
      <c r="S2383" s="1" t="str">
        <f t="shared" si="175"/>
        <v/>
      </c>
    </row>
    <row r="2384" spans="15:19">
      <c r="O2384" s="4" t="str">
        <f t="shared" si="174"/>
        <v>click</v>
      </c>
      <c r="S2384" s="1" t="str">
        <f t="shared" si="175"/>
        <v/>
      </c>
    </row>
    <row r="2385" spans="15:19">
      <c r="O2385" s="4" t="str">
        <f t="shared" si="174"/>
        <v>click</v>
      </c>
      <c r="S2385" s="1" t="str">
        <f t="shared" si="175"/>
        <v/>
      </c>
    </row>
    <row r="2386" spans="15:19">
      <c r="O2386" s="4" t="str">
        <f t="shared" si="174"/>
        <v>click</v>
      </c>
      <c r="S2386" s="1" t="str">
        <f t="shared" si="175"/>
        <v/>
      </c>
    </row>
    <row r="2387" spans="15:19">
      <c r="O2387" s="4" t="str">
        <f t="shared" si="174"/>
        <v>click</v>
      </c>
      <c r="S2387" s="1" t="str">
        <f t="shared" si="175"/>
        <v/>
      </c>
    </row>
    <row r="2388" spans="15:19">
      <c r="O2388" s="4" t="str">
        <f t="shared" si="174"/>
        <v>click</v>
      </c>
      <c r="S2388" s="1" t="str">
        <f t="shared" si="175"/>
        <v/>
      </c>
    </row>
    <row r="2389" spans="15:19">
      <c r="O2389" s="4" t="str">
        <f t="shared" ref="O2389:O2452" si="176">IF(D2389="input","fill",IF(I2389&lt;&gt;"","innerText",IF(J2389="Y",$T$7,"click")))</f>
        <v>click</v>
      </c>
      <c r="S2389" s="1" t="str">
        <f t="shared" si="175"/>
        <v/>
      </c>
    </row>
    <row r="2390" spans="15:19">
      <c r="O2390" s="4" t="str">
        <f t="shared" si="176"/>
        <v>click</v>
      </c>
      <c r="S2390" s="1" t="str">
        <f t="shared" si="175"/>
        <v/>
      </c>
    </row>
    <row r="2391" spans="15:19">
      <c r="O2391" s="4" t="str">
        <f t="shared" si="176"/>
        <v>click</v>
      </c>
      <c r="S2391" s="1" t="str">
        <f t="shared" si="175"/>
        <v/>
      </c>
    </row>
    <row r="2392" spans="15:19">
      <c r="O2392" s="4" t="str">
        <f t="shared" si="176"/>
        <v>click</v>
      </c>
      <c r="S2392" s="1" t="str">
        <f t="shared" si="175"/>
        <v/>
      </c>
    </row>
    <row r="2393" spans="15:19">
      <c r="O2393" s="4" t="str">
        <f t="shared" si="176"/>
        <v>click</v>
      </c>
      <c r="S2393" s="1" t="str">
        <f t="shared" si="175"/>
        <v/>
      </c>
    </row>
    <row r="2394" spans="15:19">
      <c r="O2394" s="4" t="str">
        <f t="shared" si="176"/>
        <v>click</v>
      </c>
      <c r="S2394" s="1" t="str">
        <f t="shared" si="175"/>
        <v/>
      </c>
    </row>
    <row r="2395" spans="15:19">
      <c r="O2395" s="4" t="str">
        <f t="shared" si="176"/>
        <v>click</v>
      </c>
      <c r="S2395" s="1" t="str">
        <f t="shared" si="175"/>
        <v/>
      </c>
    </row>
    <row r="2396" spans="15:19">
      <c r="O2396" s="4" t="str">
        <f t="shared" si="176"/>
        <v>click</v>
      </c>
      <c r="S2396" s="1" t="str">
        <f t="shared" si="175"/>
        <v/>
      </c>
    </row>
    <row r="2397" spans="15:19">
      <c r="O2397" s="4" t="str">
        <f t="shared" si="176"/>
        <v>click</v>
      </c>
      <c r="S2397" s="1" t="str">
        <f t="shared" si="175"/>
        <v/>
      </c>
    </row>
    <row r="2398" spans="15:19">
      <c r="O2398" s="4" t="str">
        <f t="shared" si="176"/>
        <v>click</v>
      </c>
      <c r="S2398" s="1" t="str">
        <f t="shared" si="175"/>
        <v/>
      </c>
    </row>
    <row r="2399" spans="15:19">
      <c r="O2399" s="4" t="str">
        <f t="shared" si="176"/>
        <v>click</v>
      </c>
      <c r="S2399" s="1" t="str">
        <f t="shared" si="175"/>
        <v/>
      </c>
    </row>
    <row r="2400" spans="15:19">
      <c r="O2400" s="4" t="str">
        <f t="shared" si="176"/>
        <v>click</v>
      </c>
      <c r="S2400" s="1" t="str">
        <f t="shared" si="175"/>
        <v/>
      </c>
    </row>
    <row r="2401" spans="15:19">
      <c r="O2401" s="4" t="str">
        <f t="shared" si="176"/>
        <v>click</v>
      </c>
      <c r="S2401" s="1" t="str">
        <f t="shared" si="175"/>
        <v/>
      </c>
    </row>
    <row r="2402" spans="15:19">
      <c r="O2402" s="4" t="str">
        <f t="shared" si="176"/>
        <v>click</v>
      </c>
      <c r="S2402" s="1" t="str">
        <f t="shared" si="175"/>
        <v/>
      </c>
    </row>
    <row r="2403" spans="15:19">
      <c r="O2403" s="4" t="str">
        <f t="shared" si="176"/>
        <v>click</v>
      </c>
      <c r="S2403" s="1" t="str">
        <f t="shared" si="175"/>
        <v/>
      </c>
    </row>
    <row r="2404" spans="15:19">
      <c r="O2404" s="4" t="str">
        <f t="shared" si="176"/>
        <v>click</v>
      </c>
      <c r="S2404" s="1" t="str">
        <f t="shared" si="175"/>
        <v/>
      </c>
    </row>
    <row r="2405" spans="15:19">
      <c r="O2405" s="4" t="str">
        <f t="shared" si="176"/>
        <v>click</v>
      </c>
      <c r="S2405" s="1" t="str">
        <f t="shared" ref="S2405:S2468" si="177">IF(O2405="innerText",I2405&amp;"="&amp;IF(C2405="Y",IF(J2405&lt;&gt;"Y",$S$8&amp;$R$9&amp;"."&amp;E2405&amp;")."&amp;IF(OR(O2405="click",O2405="innerText"),O2405&amp;"();",O2405&amp;"("&amp;$Q$8&amp;"."&amp;E2405&amp;");"),$S$7&amp;$R$9&amp;"."&amp;E2405&amp;")."&amp;IF(O2405="click",O2405&amp;"();",O2405&amp;"("&amp;"'"&amp;K2405&amp;"'"&amp;");")),""),IF(C2405="Y",IF(J2405&lt;&gt;"Y",$S$8&amp;$R$9&amp;"."&amp;E2405&amp;")."&amp;IF(OR(O2405="click",O2405="innerText"),O2405&amp;"();",O2405&amp;"("&amp;$Q$8&amp;"."&amp;E2405&amp;");"),$S$7&amp;$R$9&amp;"."&amp;E2405&amp;")."&amp;IF(O2405="click",O2405&amp;"();",O2405&amp;"("&amp;"'"&amp;K2405&amp;"'"&amp;");")),""))</f>
        <v/>
      </c>
    </row>
    <row r="2406" spans="15:19">
      <c r="O2406" s="4" t="str">
        <f t="shared" si="176"/>
        <v>click</v>
      </c>
      <c r="S2406" s="1" t="str">
        <f t="shared" si="177"/>
        <v/>
      </c>
    </row>
    <row r="2407" spans="15:19">
      <c r="O2407" s="4" t="str">
        <f t="shared" si="176"/>
        <v>click</v>
      </c>
      <c r="S2407" s="1" t="str">
        <f t="shared" si="177"/>
        <v/>
      </c>
    </row>
    <row r="2408" spans="15:19">
      <c r="O2408" s="4" t="str">
        <f t="shared" si="176"/>
        <v>click</v>
      </c>
      <c r="S2408" s="1" t="str">
        <f t="shared" si="177"/>
        <v/>
      </c>
    </row>
    <row r="2409" spans="15:19">
      <c r="O2409" s="4" t="str">
        <f t="shared" si="176"/>
        <v>click</v>
      </c>
      <c r="S2409" s="1" t="str">
        <f t="shared" si="177"/>
        <v/>
      </c>
    </row>
    <row r="2410" spans="15:19">
      <c r="O2410" s="4" t="str">
        <f t="shared" si="176"/>
        <v>click</v>
      </c>
      <c r="S2410" s="1" t="str">
        <f t="shared" si="177"/>
        <v/>
      </c>
    </row>
    <row r="2411" spans="15:19">
      <c r="O2411" s="4" t="str">
        <f t="shared" si="176"/>
        <v>click</v>
      </c>
      <c r="S2411" s="1" t="str">
        <f t="shared" si="177"/>
        <v/>
      </c>
    </row>
    <row r="2412" spans="15:19">
      <c r="O2412" s="4" t="str">
        <f t="shared" si="176"/>
        <v>click</v>
      </c>
      <c r="S2412" s="1" t="str">
        <f t="shared" si="177"/>
        <v/>
      </c>
    </row>
    <row r="2413" spans="15:19">
      <c r="O2413" s="4" t="str">
        <f t="shared" si="176"/>
        <v>click</v>
      </c>
      <c r="S2413" s="1" t="str">
        <f t="shared" si="177"/>
        <v/>
      </c>
    </row>
    <row r="2414" spans="15:19">
      <c r="O2414" s="4" t="str">
        <f t="shared" si="176"/>
        <v>click</v>
      </c>
      <c r="S2414" s="1" t="str">
        <f t="shared" si="177"/>
        <v/>
      </c>
    </row>
    <row r="2415" spans="15:19">
      <c r="O2415" s="4" t="str">
        <f t="shared" si="176"/>
        <v>click</v>
      </c>
      <c r="S2415" s="1" t="str">
        <f t="shared" si="177"/>
        <v/>
      </c>
    </row>
    <row r="2416" spans="15:19">
      <c r="O2416" s="4" t="str">
        <f t="shared" si="176"/>
        <v>click</v>
      </c>
      <c r="S2416" s="1" t="str">
        <f t="shared" si="177"/>
        <v/>
      </c>
    </row>
    <row r="2417" spans="15:19">
      <c r="O2417" s="4" t="str">
        <f t="shared" si="176"/>
        <v>click</v>
      </c>
      <c r="S2417" s="1" t="str">
        <f t="shared" si="177"/>
        <v/>
      </c>
    </row>
    <row r="2418" spans="15:19">
      <c r="O2418" s="4" t="str">
        <f t="shared" si="176"/>
        <v>click</v>
      </c>
      <c r="S2418" s="1" t="str">
        <f t="shared" si="177"/>
        <v/>
      </c>
    </row>
    <row r="2419" spans="15:19">
      <c r="O2419" s="4" t="str">
        <f t="shared" si="176"/>
        <v>click</v>
      </c>
      <c r="S2419" s="1" t="str">
        <f t="shared" si="177"/>
        <v/>
      </c>
    </row>
    <row r="2420" spans="15:19">
      <c r="O2420" s="4" t="str">
        <f t="shared" si="176"/>
        <v>click</v>
      </c>
      <c r="S2420" s="1" t="str">
        <f t="shared" si="177"/>
        <v/>
      </c>
    </row>
    <row r="2421" spans="15:19">
      <c r="O2421" s="4" t="str">
        <f t="shared" si="176"/>
        <v>click</v>
      </c>
      <c r="S2421" s="1" t="str">
        <f t="shared" si="177"/>
        <v/>
      </c>
    </row>
    <row r="2422" spans="15:19">
      <c r="O2422" s="4" t="str">
        <f t="shared" si="176"/>
        <v>click</v>
      </c>
      <c r="S2422" s="1" t="str">
        <f t="shared" si="177"/>
        <v/>
      </c>
    </row>
    <row r="2423" spans="15:19">
      <c r="O2423" s="4" t="str">
        <f t="shared" si="176"/>
        <v>click</v>
      </c>
      <c r="S2423" s="1" t="str">
        <f t="shared" si="177"/>
        <v/>
      </c>
    </row>
    <row r="2424" spans="15:19">
      <c r="O2424" s="4" t="str">
        <f t="shared" si="176"/>
        <v>click</v>
      </c>
      <c r="S2424" s="1" t="str">
        <f t="shared" si="177"/>
        <v/>
      </c>
    </row>
    <row r="2425" spans="15:19">
      <c r="O2425" s="4" t="str">
        <f t="shared" si="176"/>
        <v>click</v>
      </c>
      <c r="S2425" s="1" t="str">
        <f t="shared" si="177"/>
        <v/>
      </c>
    </row>
    <row r="2426" spans="15:19">
      <c r="O2426" s="4" t="str">
        <f t="shared" si="176"/>
        <v>click</v>
      </c>
      <c r="S2426" s="1" t="str">
        <f t="shared" si="177"/>
        <v/>
      </c>
    </row>
    <row r="2427" spans="15:19">
      <c r="O2427" s="4" t="str">
        <f t="shared" si="176"/>
        <v>click</v>
      </c>
      <c r="S2427" s="1" t="str">
        <f t="shared" si="177"/>
        <v/>
      </c>
    </row>
    <row r="2428" spans="15:19">
      <c r="O2428" s="4" t="str">
        <f t="shared" si="176"/>
        <v>click</v>
      </c>
      <c r="S2428" s="1" t="str">
        <f t="shared" si="177"/>
        <v/>
      </c>
    </row>
    <row r="2429" spans="15:19">
      <c r="O2429" s="4" t="str">
        <f t="shared" si="176"/>
        <v>click</v>
      </c>
      <c r="S2429" s="1" t="str">
        <f t="shared" si="177"/>
        <v/>
      </c>
    </row>
    <row r="2430" spans="15:19">
      <c r="O2430" s="4" t="str">
        <f t="shared" si="176"/>
        <v>click</v>
      </c>
      <c r="S2430" s="1" t="str">
        <f t="shared" si="177"/>
        <v/>
      </c>
    </row>
    <row r="2431" spans="15:19">
      <c r="O2431" s="4" t="str">
        <f t="shared" si="176"/>
        <v>click</v>
      </c>
      <c r="S2431" s="1" t="str">
        <f t="shared" si="177"/>
        <v/>
      </c>
    </row>
    <row r="2432" spans="15:19">
      <c r="O2432" s="4" t="str">
        <f t="shared" si="176"/>
        <v>click</v>
      </c>
      <c r="S2432" s="1" t="str">
        <f t="shared" si="177"/>
        <v/>
      </c>
    </row>
    <row r="2433" spans="15:19">
      <c r="O2433" s="4" t="str">
        <f t="shared" si="176"/>
        <v>click</v>
      </c>
      <c r="S2433" s="1" t="str">
        <f t="shared" si="177"/>
        <v/>
      </c>
    </row>
    <row r="2434" spans="15:19">
      <c r="O2434" s="4" t="str">
        <f t="shared" si="176"/>
        <v>click</v>
      </c>
      <c r="S2434" s="1" t="str">
        <f t="shared" si="177"/>
        <v/>
      </c>
    </row>
    <row r="2435" spans="15:19">
      <c r="O2435" s="4" t="str">
        <f t="shared" si="176"/>
        <v>click</v>
      </c>
      <c r="S2435" s="1" t="str">
        <f t="shared" si="177"/>
        <v/>
      </c>
    </row>
    <row r="2436" spans="15:19">
      <c r="O2436" s="4" t="str">
        <f t="shared" si="176"/>
        <v>click</v>
      </c>
      <c r="S2436" s="1" t="str">
        <f t="shared" si="177"/>
        <v/>
      </c>
    </row>
    <row r="2437" spans="15:19">
      <c r="O2437" s="4" t="str">
        <f t="shared" si="176"/>
        <v>click</v>
      </c>
      <c r="S2437" s="1" t="str">
        <f t="shared" si="177"/>
        <v/>
      </c>
    </row>
    <row r="2438" spans="15:19">
      <c r="O2438" s="4" t="str">
        <f t="shared" si="176"/>
        <v>click</v>
      </c>
      <c r="S2438" s="1" t="str">
        <f t="shared" si="177"/>
        <v/>
      </c>
    </row>
    <row r="2439" spans="15:19">
      <c r="O2439" s="4" t="str">
        <f t="shared" si="176"/>
        <v>click</v>
      </c>
      <c r="S2439" s="1" t="str">
        <f t="shared" si="177"/>
        <v/>
      </c>
    </row>
    <row r="2440" spans="15:19">
      <c r="O2440" s="4" t="str">
        <f t="shared" si="176"/>
        <v>click</v>
      </c>
      <c r="S2440" s="1" t="str">
        <f t="shared" si="177"/>
        <v/>
      </c>
    </row>
    <row r="2441" spans="15:19">
      <c r="O2441" s="4" t="str">
        <f t="shared" si="176"/>
        <v>click</v>
      </c>
      <c r="S2441" s="1" t="str">
        <f t="shared" si="177"/>
        <v/>
      </c>
    </row>
    <row r="2442" spans="15:19">
      <c r="O2442" s="4" t="str">
        <f t="shared" si="176"/>
        <v>click</v>
      </c>
      <c r="S2442" s="1" t="str">
        <f t="shared" si="177"/>
        <v/>
      </c>
    </row>
    <row r="2443" spans="15:19">
      <c r="O2443" s="4" t="str">
        <f t="shared" si="176"/>
        <v>click</v>
      </c>
      <c r="S2443" s="1" t="str">
        <f t="shared" si="177"/>
        <v/>
      </c>
    </row>
    <row r="2444" spans="15:19">
      <c r="O2444" s="4" t="str">
        <f t="shared" si="176"/>
        <v>click</v>
      </c>
      <c r="S2444" s="1" t="str">
        <f t="shared" si="177"/>
        <v/>
      </c>
    </row>
    <row r="2445" spans="15:19">
      <c r="O2445" s="4" t="str">
        <f t="shared" si="176"/>
        <v>click</v>
      </c>
      <c r="S2445" s="1" t="str">
        <f t="shared" si="177"/>
        <v/>
      </c>
    </row>
    <row r="2446" spans="15:19">
      <c r="O2446" s="4" t="str">
        <f t="shared" si="176"/>
        <v>click</v>
      </c>
      <c r="S2446" s="1" t="str">
        <f t="shared" si="177"/>
        <v/>
      </c>
    </row>
    <row r="2447" spans="15:19">
      <c r="O2447" s="4" t="str">
        <f t="shared" si="176"/>
        <v>click</v>
      </c>
      <c r="S2447" s="1" t="str">
        <f t="shared" si="177"/>
        <v/>
      </c>
    </row>
    <row r="2448" spans="15:19">
      <c r="O2448" s="4" t="str">
        <f t="shared" si="176"/>
        <v>click</v>
      </c>
      <c r="S2448" s="1" t="str">
        <f t="shared" si="177"/>
        <v/>
      </c>
    </row>
    <row r="2449" spans="15:19">
      <c r="O2449" s="4" t="str">
        <f t="shared" si="176"/>
        <v>click</v>
      </c>
      <c r="S2449" s="1" t="str">
        <f t="shared" si="177"/>
        <v/>
      </c>
    </row>
    <row r="2450" spans="15:19">
      <c r="O2450" s="4" t="str">
        <f t="shared" si="176"/>
        <v>click</v>
      </c>
      <c r="S2450" s="1" t="str">
        <f t="shared" si="177"/>
        <v/>
      </c>
    </row>
    <row r="2451" spans="15:19">
      <c r="O2451" s="4" t="str">
        <f t="shared" si="176"/>
        <v>click</v>
      </c>
      <c r="S2451" s="1" t="str">
        <f t="shared" si="177"/>
        <v/>
      </c>
    </row>
    <row r="2452" spans="15:19">
      <c r="O2452" s="4" t="str">
        <f t="shared" si="176"/>
        <v>click</v>
      </c>
      <c r="S2452" s="1" t="str">
        <f t="shared" si="177"/>
        <v/>
      </c>
    </row>
    <row r="2453" spans="15:19">
      <c r="O2453" s="4" t="str">
        <f t="shared" ref="O2453:O2464" si="178">IF(D2453="input","fill",IF(I2453&lt;&gt;"","innerText",IF(J2453="Y",$T$7,"click")))</f>
        <v>click</v>
      </c>
      <c r="S2453" s="1" t="str">
        <f t="shared" si="177"/>
        <v/>
      </c>
    </row>
    <row r="2454" spans="15:19">
      <c r="O2454" s="4" t="str">
        <f t="shared" si="178"/>
        <v>click</v>
      </c>
      <c r="S2454" s="1" t="str">
        <f t="shared" si="177"/>
        <v/>
      </c>
    </row>
    <row r="2455" spans="15:19">
      <c r="O2455" s="4" t="str">
        <f t="shared" si="178"/>
        <v>click</v>
      </c>
      <c r="S2455" s="1" t="str">
        <f t="shared" si="177"/>
        <v/>
      </c>
    </row>
    <row r="2456" spans="15:19">
      <c r="O2456" s="4" t="str">
        <f t="shared" si="178"/>
        <v>click</v>
      </c>
      <c r="S2456" s="1" t="str">
        <f t="shared" si="177"/>
        <v/>
      </c>
    </row>
    <row r="2457" spans="15:19">
      <c r="O2457" s="4" t="str">
        <f t="shared" si="178"/>
        <v>click</v>
      </c>
      <c r="S2457" s="1" t="str">
        <f t="shared" si="177"/>
        <v/>
      </c>
    </row>
    <row r="2458" spans="15:19">
      <c r="O2458" s="4" t="str">
        <f t="shared" si="178"/>
        <v>click</v>
      </c>
      <c r="S2458" s="1" t="str">
        <f t="shared" si="177"/>
        <v/>
      </c>
    </row>
    <row r="2459" spans="15:19">
      <c r="O2459" s="4" t="str">
        <f t="shared" si="178"/>
        <v>click</v>
      </c>
      <c r="S2459" s="1" t="str">
        <f t="shared" si="177"/>
        <v/>
      </c>
    </row>
    <row r="2460" spans="15:19">
      <c r="O2460" s="4" t="str">
        <f t="shared" si="178"/>
        <v>click</v>
      </c>
      <c r="S2460" s="1" t="str">
        <f t="shared" si="177"/>
        <v/>
      </c>
    </row>
    <row r="2461" spans="15:19">
      <c r="O2461" s="4" t="str">
        <f t="shared" si="178"/>
        <v>click</v>
      </c>
      <c r="S2461" s="1" t="str">
        <f t="shared" si="177"/>
        <v/>
      </c>
    </row>
    <row r="2462" spans="15:19">
      <c r="O2462" s="4" t="str">
        <f t="shared" si="178"/>
        <v>click</v>
      </c>
      <c r="S2462" s="1" t="str">
        <f t="shared" si="177"/>
        <v/>
      </c>
    </row>
    <row r="2463" spans="15:19">
      <c r="O2463" s="4" t="str">
        <f t="shared" si="178"/>
        <v>click</v>
      </c>
      <c r="S2463" s="1" t="str">
        <f t="shared" si="177"/>
        <v/>
      </c>
    </row>
    <row r="2464" spans="15:19">
      <c r="O2464" s="4" t="str">
        <f t="shared" si="178"/>
        <v>click</v>
      </c>
      <c r="S2464" s="1" t="str">
        <f t="shared" si="177"/>
        <v/>
      </c>
    </row>
    <row r="2465" spans="19:19">
      <c r="S2465" s="1" t="str">
        <f t="shared" si="177"/>
        <v/>
      </c>
    </row>
    <row r="2466" spans="19:19">
      <c r="S2466" s="1" t="str">
        <f t="shared" si="177"/>
        <v/>
      </c>
    </row>
    <row r="2467" spans="19:19">
      <c r="S2467" s="1" t="str">
        <f t="shared" si="177"/>
        <v/>
      </c>
    </row>
    <row r="2468" spans="19:19">
      <c r="S2468" s="1" t="str">
        <f t="shared" si="177"/>
        <v/>
      </c>
    </row>
    <row r="2469" spans="19:19">
      <c r="S2469" s="1" t="str">
        <f t="shared" ref="S2469:S2532" si="179">IF(O2469="innerText",I2469&amp;"="&amp;IF(C2469="Y",IF(J2469&lt;&gt;"Y",$S$8&amp;$R$9&amp;"."&amp;E2469&amp;")."&amp;IF(OR(O2469="click",O2469="innerText"),O2469&amp;"();",O2469&amp;"("&amp;$Q$8&amp;"."&amp;E2469&amp;");"),$S$7&amp;$R$9&amp;"."&amp;E2469&amp;")."&amp;IF(O2469="click",O2469&amp;"();",O2469&amp;"("&amp;"'"&amp;K2469&amp;"'"&amp;");")),""),IF(C2469="Y",IF(J2469&lt;&gt;"Y",$S$8&amp;$R$9&amp;"."&amp;E2469&amp;")."&amp;IF(OR(O2469="click",O2469="innerText"),O2469&amp;"();",O2469&amp;"("&amp;$Q$8&amp;"."&amp;E2469&amp;");"),$S$7&amp;$R$9&amp;"."&amp;E2469&amp;")."&amp;IF(O2469="click",O2469&amp;"();",O2469&amp;"("&amp;"'"&amp;K2469&amp;"'"&amp;");")),""))</f>
        <v/>
      </c>
    </row>
    <row r="2470" spans="19:19">
      <c r="S2470" s="1" t="str">
        <f t="shared" si="179"/>
        <v/>
      </c>
    </row>
    <row r="2471" spans="19:19">
      <c r="S2471" s="1" t="str">
        <f t="shared" si="179"/>
        <v/>
      </c>
    </row>
    <row r="2472" spans="19:19">
      <c r="S2472" s="1" t="str">
        <f t="shared" si="179"/>
        <v/>
      </c>
    </row>
    <row r="2473" spans="19:19">
      <c r="S2473" s="1" t="str">
        <f t="shared" si="179"/>
        <v/>
      </c>
    </row>
    <row r="2474" spans="19:19">
      <c r="S2474" s="1" t="str">
        <f t="shared" si="179"/>
        <v/>
      </c>
    </row>
    <row r="2475" spans="19:19">
      <c r="S2475" s="1" t="str">
        <f t="shared" si="179"/>
        <v/>
      </c>
    </row>
    <row r="2476" spans="19:19">
      <c r="S2476" s="1" t="str">
        <f t="shared" si="179"/>
        <v/>
      </c>
    </row>
    <row r="2477" spans="19:19">
      <c r="S2477" s="1" t="str">
        <f t="shared" si="179"/>
        <v/>
      </c>
    </row>
    <row r="2478" spans="19:19">
      <c r="S2478" s="1" t="str">
        <f t="shared" si="179"/>
        <v/>
      </c>
    </row>
    <row r="2479" spans="19:19">
      <c r="S2479" s="1" t="str">
        <f t="shared" si="179"/>
        <v/>
      </c>
    </row>
    <row r="2480" spans="19:19">
      <c r="S2480" s="1" t="str">
        <f t="shared" si="179"/>
        <v/>
      </c>
    </row>
    <row r="2481" spans="19:19">
      <c r="S2481" s="1" t="str">
        <f t="shared" si="179"/>
        <v/>
      </c>
    </row>
    <row r="2482" spans="19:19">
      <c r="S2482" s="1" t="str">
        <f t="shared" si="179"/>
        <v/>
      </c>
    </row>
    <row r="2483" spans="19:19">
      <c r="S2483" s="1" t="str">
        <f t="shared" si="179"/>
        <v/>
      </c>
    </row>
    <row r="2484" spans="19:19">
      <c r="S2484" s="1" t="str">
        <f t="shared" si="179"/>
        <v/>
      </c>
    </row>
    <row r="2485" spans="19:19">
      <c r="S2485" s="1" t="str">
        <f t="shared" si="179"/>
        <v/>
      </c>
    </row>
    <row r="2486" spans="19:19">
      <c r="S2486" s="1" t="str">
        <f t="shared" si="179"/>
        <v/>
      </c>
    </row>
    <row r="2487" spans="19:19">
      <c r="S2487" s="1" t="str">
        <f t="shared" si="179"/>
        <v/>
      </c>
    </row>
    <row r="2488" spans="19:19">
      <c r="S2488" s="1" t="str">
        <f t="shared" si="179"/>
        <v/>
      </c>
    </row>
    <row r="2489" spans="19:19">
      <c r="S2489" s="1" t="str">
        <f t="shared" si="179"/>
        <v/>
      </c>
    </row>
    <row r="2490" spans="19:19">
      <c r="S2490" s="1" t="str">
        <f t="shared" si="179"/>
        <v/>
      </c>
    </row>
    <row r="2491" spans="19:19">
      <c r="S2491" s="1" t="str">
        <f t="shared" si="179"/>
        <v/>
      </c>
    </row>
    <row r="2492" spans="19:19">
      <c r="S2492" s="1" t="str">
        <f t="shared" si="179"/>
        <v/>
      </c>
    </row>
    <row r="2493" spans="19:19">
      <c r="S2493" s="1" t="str">
        <f t="shared" si="179"/>
        <v/>
      </c>
    </row>
    <row r="2494" spans="19:19">
      <c r="S2494" s="1" t="str">
        <f t="shared" si="179"/>
        <v/>
      </c>
    </row>
    <row r="2495" spans="19:19">
      <c r="S2495" s="1" t="str">
        <f t="shared" si="179"/>
        <v/>
      </c>
    </row>
    <row r="2496" spans="19:19">
      <c r="S2496" s="1" t="str">
        <f t="shared" si="179"/>
        <v/>
      </c>
    </row>
    <row r="2497" spans="19:19">
      <c r="S2497" s="1" t="str">
        <f t="shared" si="179"/>
        <v/>
      </c>
    </row>
    <row r="2498" spans="19:19">
      <c r="S2498" s="1" t="str">
        <f t="shared" si="179"/>
        <v/>
      </c>
    </row>
    <row r="2499" spans="19:19">
      <c r="S2499" s="1" t="str">
        <f t="shared" si="179"/>
        <v/>
      </c>
    </row>
    <row r="2500" spans="19:19">
      <c r="S2500" s="1" t="str">
        <f t="shared" si="179"/>
        <v/>
      </c>
    </row>
    <row r="2501" spans="19:19">
      <c r="S2501" s="1" t="str">
        <f t="shared" si="179"/>
        <v/>
      </c>
    </row>
    <row r="2502" spans="19:19">
      <c r="S2502" s="1" t="str">
        <f t="shared" si="179"/>
        <v/>
      </c>
    </row>
    <row r="2503" spans="19:19">
      <c r="S2503" s="1" t="str">
        <f t="shared" si="179"/>
        <v/>
      </c>
    </row>
    <row r="2504" spans="19:19">
      <c r="S2504" s="1" t="str">
        <f t="shared" si="179"/>
        <v/>
      </c>
    </row>
    <row r="2505" spans="19:19">
      <c r="S2505" s="1" t="str">
        <f t="shared" si="179"/>
        <v/>
      </c>
    </row>
    <row r="2506" spans="19:19">
      <c r="S2506" s="1" t="str">
        <f t="shared" si="179"/>
        <v/>
      </c>
    </row>
    <row r="2507" spans="19:19">
      <c r="S2507" s="1" t="str">
        <f t="shared" si="179"/>
        <v/>
      </c>
    </row>
    <row r="2508" spans="19:19">
      <c r="S2508" s="1" t="str">
        <f t="shared" si="179"/>
        <v/>
      </c>
    </row>
    <row r="2509" spans="19:19">
      <c r="S2509" s="1" t="str">
        <f t="shared" si="179"/>
        <v/>
      </c>
    </row>
    <row r="2510" spans="19:19">
      <c r="S2510" s="1" t="str">
        <f t="shared" si="179"/>
        <v/>
      </c>
    </row>
    <row r="2511" spans="19:19">
      <c r="S2511" s="1" t="str">
        <f t="shared" si="179"/>
        <v/>
      </c>
    </row>
    <row r="2512" spans="19:19">
      <c r="S2512" s="1" t="str">
        <f t="shared" si="179"/>
        <v/>
      </c>
    </row>
    <row r="2513" spans="19:19">
      <c r="S2513" s="1" t="str">
        <f t="shared" si="179"/>
        <v/>
      </c>
    </row>
    <row r="2514" spans="19:19">
      <c r="S2514" s="1" t="str">
        <f t="shared" si="179"/>
        <v/>
      </c>
    </row>
    <row r="2515" spans="19:19">
      <c r="S2515" s="1" t="str">
        <f t="shared" si="179"/>
        <v/>
      </c>
    </row>
    <row r="2516" spans="19:19">
      <c r="S2516" s="1" t="str">
        <f t="shared" si="179"/>
        <v/>
      </c>
    </row>
    <row r="2517" spans="19:19">
      <c r="S2517" s="1" t="str">
        <f t="shared" si="179"/>
        <v/>
      </c>
    </row>
    <row r="2518" spans="19:19">
      <c r="S2518" s="1" t="str">
        <f t="shared" si="179"/>
        <v/>
      </c>
    </row>
    <row r="2519" spans="19:19">
      <c r="S2519" s="1" t="str">
        <f t="shared" si="179"/>
        <v/>
      </c>
    </row>
    <row r="2520" spans="19:19">
      <c r="S2520" s="1" t="str">
        <f t="shared" si="179"/>
        <v/>
      </c>
    </row>
    <row r="2521" spans="19:19">
      <c r="S2521" s="1" t="str">
        <f t="shared" si="179"/>
        <v/>
      </c>
    </row>
    <row r="2522" spans="19:19">
      <c r="S2522" s="1" t="str">
        <f t="shared" si="179"/>
        <v/>
      </c>
    </row>
    <row r="2523" spans="19:19">
      <c r="S2523" s="1" t="str">
        <f t="shared" si="179"/>
        <v/>
      </c>
    </row>
    <row r="2524" spans="19:19">
      <c r="S2524" s="1" t="str">
        <f t="shared" si="179"/>
        <v/>
      </c>
    </row>
    <row r="2525" spans="19:19">
      <c r="S2525" s="1" t="str">
        <f t="shared" si="179"/>
        <v/>
      </c>
    </row>
    <row r="2526" spans="19:19">
      <c r="S2526" s="1" t="str">
        <f t="shared" si="179"/>
        <v/>
      </c>
    </row>
    <row r="2527" spans="19:19">
      <c r="S2527" s="1" t="str">
        <f t="shared" si="179"/>
        <v/>
      </c>
    </row>
    <row r="2528" spans="19:19">
      <c r="S2528" s="1" t="str">
        <f t="shared" si="179"/>
        <v/>
      </c>
    </row>
    <row r="2529" spans="19:19">
      <c r="S2529" s="1" t="str">
        <f t="shared" si="179"/>
        <v/>
      </c>
    </row>
    <row r="2530" spans="19:19">
      <c r="S2530" s="1" t="str">
        <f t="shared" si="179"/>
        <v/>
      </c>
    </row>
    <row r="2531" spans="19:19">
      <c r="S2531" s="1" t="str">
        <f t="shared" si="179"/>
        <v/>
      </c>
    </row>
    <row r="2532" spans="19:19">
      <c r="S2532" s="1" t="str">
        <f t="shared" si="179"/>
        <v/>
      </c>
    </row>
    <row r="2533" spans="19:19">
      <c r="S2533" s="1" t="str">
        <f t="shared" ref="S2533:S2596" si="180">IF(O2533="innerText",I2533&amp;"="&amp;IF(C2533="Y",IF(J2533&lt;&gt;"Y",$S$8&amp;$R$9&amp;"."&amp;E2533&amp;")."&amp;IF(OR(O2533="click",O2533="innerText"),O2533&amp;"();",O2533&amp;"("&amp;$Q$8&amp;"."&amp;E2533&amp;");"),$S$7&amp;$R$9&amp;"."&amp;E2533&amp;")."&amp;IF(O2533="click",O2533&amp;"();",O2533&amp;"("&amp;"'"&amp;K2533&amp;"'"&amp;");")),""),IF(C2533="Y",IF(J2533&lt;&gt;"Y",$S$8&amp;$R$9&amp;"."&amp;E2533&amp;")."&amp;IF(OR(O2533="click",O2533="innerText"),O2533&amp;"();",O2533&amp;"("&amp;$Q$8&amp;"."&amp;E2533&amp;");"),$S$7&amp;$R$9&amp;"."&amp;E2533&amp;")."&amp;IF(O2533="click",O2533&amp;"();",O2533&amp;"("&amp;"'"&amp;K2533&amp;"'"&amp;");")),""))</f>
        <v/>
      </c>
    </row>
    <row r="2534" spans="19:19">
      <c r="S2534" s="1" t="str">
        <f t="shared" si="180"/>
        <v/>
      </c>
    </row>
    <row r="2535" spans="19:19">
      <c r="S2535" s="1" t="str">
        <f t="shared" si="180"/>
        <v/>
      </c>
    </row>
    <row r="2536" spans="19:19">
      <c r="S2536" s="1" t="str">
        <f t="shared" si="180"/>
        <v/>
      </c>
    </row>
    <row r="2537" spans="19:19">
      <c r="S2537" s="1" t="str">
        <f t="shared" si="180"/>
        <v/>
      </c>
    </row>
    <row r="2538" spans="19:19">
      <c r="S2538" s="1" t="str">
        <f t="shared" si="180"/>
        <v/>
      </c>
    </row>
    <row r="2539" spans="19:19">
      <c r="S2539" s="1" t="str">
        <f t="shared" si="180"/>
        <v/>
      </c>
    </row>
    <row r="2540" spans="19:19">
      <c r="S2540" s="1" t="str">
        <f t="shared" si="180"/>
        <v/>
      </c>
    </row>
    <row r="2541" spans="19:19">
      <c r="S2541" s="1" t="str">
        <f t="shared" si="180"/>
        <v/>
      </c>
    </row>
    <row r="2542" spans="19:19">
      <c r="S2542" s="1" t="str">
        <f t="shared" si="180"/>
        <v/>
      </c>
    </row>
    <row r="2543" spans="19:19">
      <c r="S2543" s="1" t="str">
        <f t="shared" si="180"/>
        <v/>
      </c>
    </row>
    <row r="2544" spans="19:19">
      <c r="S2544" s="1" t="str">
        <f t="shared" si="180"/>
        <v/>
      </c>
    </row>
    <row r="2545" spans="19:19">
      <c r="S2545" s="1" t="str">
        <f t="shared" si="180"/>
        <v/>
      </c>
    </row>
    <row r="2546" spans="19:19">
      <c r="S2546" s="1" t="str">
        <f t="shared" si="180"/>
        <v/>
      </c>
    </row>
    <row r="2547" spans="19:19">
      <c r="S2547" s="1" t="str">
        <f t="shared" si="180"/>
        <v/>
      </c>
    </row>
    <row r="2548" spans="19:19">
      <c r="S2548" s="1" t="str">
        <f t="shared" si="180"/>
        <v/>
      </c>
    </row>
    <row r="2549" spans="19:19">
      <c r="S2549" s="1" t="str">
        <f t="shared" si="180"/>
        <v/>
      </c>
    </row>
    <row r="2550" spans="19:19">
      <c r="S2550" s="1" t="str">
        <f t="shared" si="180"/>
        <v/>
      </c>
    </row>
    <row r="2551" spans="19:19">
      <c r="S2551" s="1" t="str">
        <f t="shared" si="180"/>
        <v/>
      </c>
    </row>
    <row r="2552" spans="19:19">
      <c r="S2552" s="1" t="str">
        <f t="shared" si="180"/>
        <v/>
      </c>
    </row>
    <row r="2553" spans="19:19">
      <c r="S2553" s="1" t="str">
        <f t="shared" si="180"/>
        <v/>
      </c>
    </row>
    <row r="2554" spans="19:19">
      <c r="S2554" s="1" t="str">
        <f t="shared" si="180"/>
        <v/>
      </c>
    </row>
    <row r="2555" spans="19:19">
      <c r="S2555" s="1" t="str">
        <f t="shared" si="180"/>
        <v/>
      </c>
    </row>
    <row r="2556" spans="19:19">
      <c r="S2556" s="1" t="str">
        <f t="shared" si="180"/>
        <v/>
      </c>
    </row>
    <row r="2557" spans="19:19">
      <c r="S2557" s="1" t="str">
        <f t="shared" si="180"/>
        <v/>
      </c>
    </row>
    <row r="2558" spans="19:19">
      <c r="S2558" s="1" t="str">
        <f t="shared" si="180"/>
        <v/>
      </c>
    </row>
    <row r="2559" spans="19:19">
      <c r="S2559" s="1" t="str">
        <f t="shared" si="180"/>
        <v/>
      </c>
    </row>
    <row r="2560" spans="19:19">
      <c r="S2560" s="1" t="str">
        <f t="shared" si="180"/>
        <v/>
      </c>
    </row>
    <row r="2561" spans="19:19">
      <c r="S2561" s="1" t="str">
        <f t="shared" si="180"/>
        <v/>
      </c>
    </row>
    <row r="2562" spans="19:19">
      <c r="S2562" s="1" t="str">
        <f t="shared" si="180"/>
        <v/>
      </c>
    </row>
    <row r="2563" spans="19:19">
      <c r="S2563" s="1" t="str">
        <f t="shared" si="180"/>
        <v/>
      </c>
    </row>
    <row r="2564" spans="19:19">
      <c r="S2564" s="1" t="str">
        <f t="shared" si="180"/>
        <v/>
      </c>
    </row>
    <row r="2565" spans="19:19">
      <c r="S2565" s="1" t="str">
        <f t="shared" si="180"/>
        <v/>
      </c>
    </row>
    <row r="2566" spans="19:19">
      <c r="S2566" s="1" t="str">
        <f t="shared" si="180"/>
        <v/>
      </c>
    </row>
    <row r="2567" spans="19:19">
      <c r="S2567" s="1" t="str">
        <f t="shared" si="180"/>
        <v/>
      </c>
    </row>
    <row r="2568" spans="19:19">
      <c r="S2568" s="1" t="str">
        <f t="shared" si="180"/>
        <v/>
      </c>
    </row>
    <row r="2569" spans="19:19">
      <c r="S2569" s="1" t="str">
        <f t="shared" si="180"/>
        <v/>
      </c>
    </row>
    <row r="2570" spans="19:19">
      <c r="S2570" s="1" t="str">
        <f t="shared" si="180"/>
        <v/>
      </c>
    </row>
    <row r="2571" spans="19:19">
      <c r="S2571" s="1" t="str">
        <f t="shared" si="180"/>
        <v/>
      </c>
    </row>
    <row r="2572" spans="19:19">
      <c r="S2572" s="1" t="str">
        <f t="shared" si="180"/>
        <v/>
      </c>
    </row>
    <row r="2573" spans="19:19">
      <c r="S2573" s="1" t="str">
        <f t="shared" si="180"/>
        <v/>
      </c>
    </row>
    <row r="2574" spans="19:19">
      <c r="S2574" s="1" t="str">
        <f t="shared" si="180"/>
        <v/>
      </c>
    </row>
    <row r="2575" spans="19:19">
      <c r="S2575" s="1" t="str">
        <f t="shared" si="180"/>
        <v/>
      </c>
    </row>
    <row r="2576" spans="19:19">
      <c r="S2576" s="1" t="str">
        <f t="shared" si="180"/>
        <v/>
      </c>
    </row>
    <row r="2577" spans="19:19">
      <c r="S2577" s="1" t="str">
        <f t="shared" si="180"/>
        <v/>
      </c>
    </row>
    <row r="2578" spans="19:19">
      <c r="S2578" s="1" t="str">
        <f t="shared" si="180"/>
        <v/>
      </c>
    </row>
    <row r="2579" spans="19:19">
      <c r="S2579" s="1" t="str">
        <f t="shared" si="180"/>
        <v/>
      </c>
    </row>
    <row r="2580" spans="19:19">
      <c r="S2580" s="1" t="str">
        <f t="shared" si="180"/>
        <v/>
      </c>
    </row>
    <row r="2581" spans="19:19">
      <c r="S2581" s="1" t="str">
        <f t="shared" si="180"/>
        <v/>
      </c>
    </row>
    <row r="2582" spans="19:19">
      <c r="S2582" s="1" t="str">
        <f t="shared" si="180"/>
        <v/>
      </c>
    </row>
    <row r="2583" spans="19:19">
      <c r="S2583" s="1" t="str">
        <f t="shared" si="180"/>
        <v/>
      </c>
    </row>
    <row r="2584" spans="19:19">
      <c r="S2584" s="1" t="str">
        <f t="shared" si="180"/>
        <v/>
      </c>
    </row>
    <row r="2585" spans="19:19">
      <c r="S2585" s="1" t="str">
        <f t="shared" si="180"/>
        <v/>
      </c>
    </row>
    <row r="2586" spans="19:19">
      <c r="S2586" s="1" t="str">
        <f t="shared" si="180"/>
        <v/>
      </c>
    </row>
    <row r="2587" spans="19:19">
      <c r="S2587" s="1" t="str">
        <f t="shared" si="180"/>
        <v/>
      </c>
    </row>
    <row r="2588" spans="19:19">
      <c r="S2588" s="1" t="str">
        <f t="shared" si="180"/>
        <v/>
      </c>
    </row>
    <row r="2589" spans="19:19">
      <c r="S2589" s="1" t="str">
        <f t="shared" si="180"/>
        <v/>
      </c>
    </row>
    <row r="2590" spans="19:19">
      <c r="S2590" s="1" t="str">
        <f t="shared" si="180"/>
        <v/>
      </c>
    </row>
    <row r="2591" spans="19:19">
      <c r="S2591" s="1" t="str">
        <f t="shared" si="180"/>
        <v/>
      </c>
    </row>
    <row r="2592" spans="19:19">
      <c r="S2592" s="1" t="str">
        <f t="shared" si="180"/>
        <v/>
      </c>
    </row>
    <row r="2593" spans="19:19">
      <c r="S2593" s="1" t="str">
        <f t="shared" si="180"/>
        <v/>
      </c>
    </row>
    <row r="2594" spans="19:19">
      <c r="S2594" s="1" t="str">
        <f t="shared" si="180"/>
        <v/>
      </c>
    </row>
    <row r="2595" spans="19:19">
      <c r="S2595" s="1" t="str">
        <f t="shared" si="180"/>
        <v/>
      </c>
    </row>
    <row r="2596" spans="19:19">
      <c r="S2596" s="1" t="str">
        <f t="shared" si="180"/>
        <v/>
      </c>
    </row>
    <row r="2597" spans="19:19">
      <c r="S2597" s="1" t="str">
        <f t="shared" ref="S2597:S2660" si="181">IF(O2597="innerText",I2597&amp;"="&amp;IF(C2597="Y",IF(J2597&lt;&gt;"Y",$S$8&amp;$R$9&amp;"."&amp;E2597&amp;")."&amp;IF(OR(O2597="click",O2597="innerText"),O2597&amp;"();",O2597&amp;"("&amp;$Q$8&amp;"."&amp;E2597&amp;");"),$S$7&amp;$R$9&amp;"."&amp;E2597&amp;")."&amp;IF(O2597="click",O2597&amp;"();",O2597&amp;"("&amp;"'"&amp;K2597&amp;"'"&amp;");")),""),IF(C2597="Y",IF(J2597&lt;&gt;"Y",$S$8&amp;$R$9&amp;"."&amp;E2597&amp;")."&amp;IF(OR(O2597="click",O2597="innerText"),O2597&amp;"();",O2597&amp;"("&amp;$Q$8&amp;"."&amp;E2597&amp;");"),$S$7&amp;$R$9&amp;"."&amp;E2597&amp;")."&amp;IF(O2597="click",O2597&amp;"();",O2597&amp;"("&amp;"'"&amp;K2597&amp;"'"&amp;");")),""))</f>
        <v/>
      </c>
    </row>
    <row r="2598" spans="19:19">
      <c r="S2598" s="1" t="str">
        <f t="shared" si="181"/>
        <v/>
      </c>
    </row>
    <row r="2599" spans="19:19">
      <c r="S2599" s="1" t="str">
        <f t="shared" si="181"/>
        <v/>
      </c>
    </row>
    <row r="2600" spans="19:19">
      <c r="S2600" s="1" t="str">
        <f t="shared" si="181"/>
        <v/>
      </c>
    </row>
    <row r="2601" spans="19:19">
      <c r="S2601" s="1" t="str">
        <f t="shared" si="181"/>
        <v/>
      </c>
    </row>
    <row r="2602" spans="19:19">
      <c r="S2602" s="1" t="str">
        <f t="shared" si="181"/>
        <v/>
      </c>
    </row>
    <row r="2603" spans="19:19">
      <c r="S2603" s="1" t="str">
        <f t="shared" si="181"/>
        <v/>
      </c>
    </row>
    <row r="2604" spans="19:19">
      <c r="S2604" s="1" t="str">
        <f t="shared" si="181"/>
        <v/>
      </c>
    </row>
    <row r="2605" spans="19:19">
      <c r="S2605" s="1" t="str">
        <f t="shared" si="181"/>
        <v/>
      </c>
    </row>
    <row r="2606" spans="19:19">
      <c r="S2606" s="1" t="str">
        <f t="shared" si="181"/>
        <v/>
      </c>
    </row>
    <row r="2607" spans="19:19">
      <c r="S2607" s="1" t="str">
        <f t="shared" si="181"/>
        <v/>
      </c>
    </row>
    <row r="2608" spans="19:19">
      <c r="S2608" s="1" t="str">
        <f t="shared" si="181"/>
        <v/>
      </c>
    </row>
    <row r="2609" spans="19:19">
      <c r="S2609" s="1" t="str">
        <f t="shared" si="181"/>
        <v/>
      </c>
    </row>
    <row r="2610" spans="19:19">
      <c r="S2610" s="1" t="str">
        <f t="shared" si="181"/>
        <v/>
      </c>
    </row>
    <row r="2611" spans="19:19">
      <c r="S2611" s="1" t="str">
        <f t="shared" si="181"/>
        <v/>
      </c>
    </row>
    <row r="2612" spans="19:19">
      <c r="S2612" s="1" t="str">
        <f t="shared" si="181"/>
        <v/>
      </c>
    </row>
    <row r="2613" spans="19:19">
      <c r="S2613" s="1" t="str">
        <f t="shared" si="181"/>
        <v/>
      </c>
    </row>
    <row r="2614" spans="19:19">
      <c r="S2614" s="1" t="str">
        <f t="shared" si="181"/>
        <v/>
      </c>
    </row>
    <row r="2615" spans="19:19">
      <c r="S2615" s="1" t="str">
        <f t="shared" si="181"/>
        <v/>
      </c>
    </row>
    <row r="2616" spans="19:19">
      <c r="S2616" s="1" t="str">
        <f t="shared" si="181"/>
        <v/>
      </c>
    </row>
    <row r="2617" spans="19:19">
      <c r="S2617" s="1" t="str">
        <f t="shared" si="181"/>
        <v/>
      </c>
    </row>
    <row r="2618" spans="19:19">
      <c r="S2618" s="1" t="str">
        <f t="shared" si="181"/>
        <v/>
      </c>
    </row>
    <row r="2619" spans="19:19">
      <c r="S2619" s="1" t="str">
        <f t="shared" si="181"/>
        <v/>
      </c>
    </row>
    <row r="2620" spans="19:19">
      <c r="S2620" s="1" t="str">
        <f t="shared" si="181"/>
        <v/>
      </c>
    </row>
    <row r="2621" spans="19:19">
      <c r="S2621" s="1" t="str">
        <f t="shared" si="181"/>
        <v/>
      </c>
    </row>
    <row r="2622" spans="19:19">
      <c r="S2622" s="1" t="str">
        <f t="shared" si="181"/>
        <v/>
      </c>
    </row>
    <row r="2623" spans="19:19">
      <c r="S2623" s="1" t="str">
        <f t="shared" si="181"/>
        <v/>
      </c>
    </row>
    <row r="2624" spans="19:19">
      <c r="S2624" s="1" t="str">
        <f t="shared" si="181"/>
        <v/>
      </c>
    </row>
    <row r="2625" spans="19:19">
      <c r="S2625" s="1" t="str">
        <f t="shared" si="181"/>
        <v/>
      </c>
    </row>
    <row r="2626" spans="19:19">
      <c r="S2626" s="1" t="str">
        <f t="shared" si="181"/>
        <v/>
      </c>
    </row>
    <row r="2627" spans="19:19">
      <c r="S2627" s="1" t="str">
        <f t="shared" si="181"/>
        <v/>
      </c>
    </row>
    <row r="2628" spans="19:19">
      <c r="S2628" s="1" t="str">
        <f t="shared" si="181"/>
        <v/>
      </c>
    </row>
    <row r="2629" spans="19:19">
      <c r="S2629" s="1" t="str">
        <f t="shared" si="181"/>
        <v/>
      </c>
    </row>
    <row r="2630" spans="19:19">
      <c r="S2630" s="1" t="str">
        <f t="shared" si="181"/>
        <v/>
      </c>
    </row>
    <row r="2631" spans="19:19">
      <c r="S2631" s="1" t="str">
        <f t="shared" si="181"/>
        <v/>
      </c>
    </row>
    <row r="2632" spans="19:19">
      <c r="S2632" s="1" t="str">
        <f t="shared" si="181"/>
        <v/>
      </c>
    </row>
    <row r="2633" spans="19:19">
      <c r="S2633" s="1" t="str">
        <f t="shared" si="181"/>
        <v/>
      </c>
    </row>
    <row r="2634" spans="19:19">
      <c r="S2634" s="1" t="str">
        <f t="shared" si="181"/>
        <v/>
      </c>
    </row>
    <row r="2635" spans="19:19">
      <c r="S2635" s="1" t="str">
        <f t="shared" si="181"/>
        <v/>
      </c>
    </row>
    <row r="2636" spans="19:19">
      <c r="S2636" s="1" t="str">
        <f t="shared" si="181"/>
        <v/>
      </c>
    </row>
    <row r="2637" spans="19:19">
      <c r="S2637" s="1" t="str">
        <f t="shared" si="181"/>
        <v/>
      </c>
    </row>
    <row r="2638" spans="19:19">
      <c r="S2638" s="1" t="str">
        <f t="shared" si="181"/>
        <v/>
      </c>
    </row>
    <row r="2639" spans="19:19">
      <c r="S2639" s="1" t="str">
        <f t="shared" si="181"/>
        <v/>
      </c>
    </row>
    <row r="2640" spans="19:19">
      <c r="S2640" s="1" t="str">
        <f t="shared" si="181"/>
        <v/>
      </c>
    </row>
    <row r="2641" spans="19:19">
      <c r="S2641" s="1" t="str">
        <f t="shared" si="181"/>
        <v/>
      </c>
    </row>
    <row r="2642" spans="19:19">
      <c r="S2642" s="1" t="str">
        <f t="shared" si="181"/>
        <v/>
      </c>
    </row>
    <row r="2643" spans="19:19">
      <c r="S2643" s="1" t="str">
        <f t="shared" si="181"/>
        <v/>
      </c>
    </row>
    <row r="2644" spans="19:19">
      <c r="S2644" s="1" t="str">
        <f t="shared" si="181"/>
        <v/>
      </c>
    </row>
    <row r="2645" spans="19:19">
      <c r="S2645" s="1" t="str">
        <f t="shared" si="181"/>
        <v/>
      </c>
    </row>
    <row r="2646" spans="19:19">
      <c r="S2646" s="1" t="str">
        <f t="shared" si="181"/>
        <v/>
      </c>
    </row>
    <row r="2647" spans="19:19">
      <c r="S2647" s="1" t="str">
        <f t="shared" si="181"/>
        <v/>
      </c>
    </row>
    <row r="2648" spans="19:19">
      <c r="S2648" s="1" t="str">
        <f t="shared" si="181"/>
        <v/>
      </c>
    </row>
    <row r="2649" spans="19:19">
      <c r="S2649" s="1" t="str">
        <f t="shared" si="181"/>
        <v/>
      </c>
    </row>
    <row r="2650" spans="19:19">
      <c r="S2650" s="1" t="str">
        <f t="shared" si="181"/>
        <v/>
      </c>
    </row>
    <row r="2651" spans="19:19">
      <c r="S2651" s="1" t="str">
        <f t="shared" si="181"/>
        <v/>
      </c>
    </row>
    <row r="2652" spans="19:19">
      <c r="S2652" s="1" t="str">
        <f t="shared" si="181"/>
        <v/>
      </c>
    </row>
    <row r="2653" spans="19:19">
      <c r="S2653" s="1" t="str">
        <f t="shared" si="181"/>
        <v/>
      </c>
    </row>
    <row r="2654" spans="19:19">
      <c r="S2654" s="1" t="str">
        <f t="shared" si="181"/>
        <v/>
      </c>
    </row>
    <row r="2655" spans="19:19">
      <c r="S2655" s="1" t="str">
        <f t="shared" si="181"/>
        <v/>
      </c>
    </row>
    <row r="2656" spans="19:19">
      <c r="S2656" s="1" t="str">
        <f t="shared" si="181"/>
        <v/>
      </c>
    </row>
    <row r="2657" spans="19:19">
      <c r="S2657" s="1" t="str">
        <f t="shared" si="181"/>
        <v/>
      </c>
    </row>
    <row r="2658" spans="19:19">
      <c r="S2658" s="1" t="str">
        <f t="shared" si="181"/>
        <v/>
      </c>
    </row>
    <row r="2659" spans="19:19">
      <c r="S2659" s="1" t="str">
        <f t="shared" si="181"/>
        <v/>
      </c>
    </row>
    <row r="2660" spans="19:19">
      <c r="S2660" s="1" t="str">
        <f t="shared" si="181"/>
        <v/>
      </c>
    </row>
    <row r="2661" spans="19:19">
      <c r="S2661" s="1" t="str">
        <f t="shared" ref="S2661:S2724" si="182">IF(O2661="innerText",I2661&amp;"="&amp;IF(C2661="Y",IF(J2661&lt;&gt;"Y",$S$8&amp;$R$9&amp;"."&amp;E2661&amp;")."&amp;IF(OR(O2661="click",O2661="innerText"),O2661&amp;"();",O2661&amp;"("&amp;$Q$8&amp;"."&amp;E2661&amp;");"),$S$7&amp;$R$9&amp;"."&amp;E2661&amp;")."&amp;IF(O2661="click",O2661&amp;"();",O2661&amp;"("&amp;"'"&amp;K2661&amp;"'"&amp;");")),""),IF(C2661="Y",IF(J2661&lt;&gt;"Y",$S$8&amp;$R$9&amp;"."&amp;E2661&amp;")."&amp;IF(OR(O2661="click",O2661="innerText"),O2661&amp;"();",O2661&amp;"("&amp;$Q$8&amp;"."&amp;E2661&amp;");"),$S$7&amp;$R$9&amp;"."&amp;E2661&amp;")."&amp;IF(O2661="click",O2661&amp;"();",O2661&amp;"("&amp;"'"&amp;K2661&amp;"'"&amp;");")),""))</f>
        <v/>
      </c>
    </row>
    <row r="2662" spans="19:19">
      <c r="S2662" s="1" t="str">
        <f t="shared" si="182"/>
        <v/>
      </c>
    </row>
    <row r="2663" spans="19:19">
      <c r="S2663" s="1" t="str">
        <f t="shared" si="182"/>
        <v/>
      </c>
    </row>
    <row r="2664" spans="19:19">
      <c r="S2664" s="1" t="str">
        <f t="shared" si="182"/>
        <v/>
      </c>
    </row>
    <row r="2665" spans="19:19">
      <c r="S2665" s="1" t="str">
        <f t="shared" si="182"/>
        <v/>
      </c>
    </row>
    <row r="2666" spans="19:19">
      <c r="S2666" s="1" t="str">
        <f t="shared" si="182"/>
        <v/>
      </c>
    </row>
    <row r="2667" spans="19:19">
      <c r="S2667" s="1" t="str">
        <f t="shared" si="182"/>
        <v/>
      </c>
    </row>
    <row r="2668" spans="19:19">
      <c r="S2668" s="1" t="str">
        <f t="shared" si="182"/>
        <v/>
      </c>
    </row>
    <row r="2669" spans="19:19">
      <c r="S2669" s="1" t="str">
        <f t="shared" si="182"/>
        <v/>
      </c>
    </row>
    <row r="2670" spans="19:19">
      <c r="S2670" s="1" t="str">
        <f t="shared" si="182"/>
        <v/>
      </c>
    </row>
    <row r="2671" spans="19:19">
      <c r="S2671" s="1" t="str">
        <f t="shared" si="182"/>
        <v/>
      </c>
    </row>
    <row r="2672" spans="19:19">
      <c r="S2672" s="1" t="str">
        <f t="shared" si="182"/>
        <v/>
      </c>
    </row>
    <row r="2673" spans="19:19">
      <c r="S2673" s="1" t="str">
        <f t="shared" si="182"/>
        <v/>
      </c>
    </row>
    <row r="2674" spans="19:19">
      <c r="S2674" s="1" t="str">
        <f t="shared" si="182"/>
        <v/>
      </c>
    </row>
    <row r="2675" spans="19:19">
      <c r="S2675" s="1" t="str">
        <f t="shared" si="182"/>
        <v/>
      </c>
    </row>
    <row r="2676" spans="19:19">
      <c r="S2676" s="1" t="str">
        <f t="shared" si="182"/>
        <v/>
      </c>
    </row>
    <row r="2677" spans="19:19">
      <c r="S2677" s="1" t="str">
        <f t="shared" si="182"/>
        <v/>
      </c>
    </row>
    <row r="2678" spans="19:19">
      <c r="S2678" s="1" t="str">
        <f t="shared" si="182"/>
        <v/>
      </c>
    </row>
    <row r="2679" spans="19:19">
      <c r="S2679" s="1" t="str">
        <f t="shared" si="182"/>
        <v/>
      </c>
    </row>
    <row r="2680" spans="19:19">
      <c r="S2680" s="1" t="str">
        <f t="shared" si="182"/>
        <v/>
      </c>
    </row>
    <row r="2681" spans="19:19">
      <c r="S2681" s="1" t="str">
        <f t="shared" si="182"/>
        <v/>
      </c>
    </row>
    <row r="2682" spans="19:19">
      <c r="S2682" s="1" t="str">
        <f t="shared" si="182"/>
        <v/>
      </c>
    </row>
    <row r="2683" spans="19:19">
      <c r="S2683" s="1" t="str">
        <f t="shared" si="182"/>
        <v/>
      </c>
    </row>
    <row r="2684" spans="19:19">
      <c r="S2684" s="1" t="str">
        <f t="shared" si="182"/>
        <v/>
      </c>
    </row>
    <row r="2685" spans="19:19">
      <c r="S2685" s="1" t="str">
        <f t="shared" si="182"/>
        <v/>
      </c>
    </row>
    <row r="2686" spans="19:19">
      <c r="S2686" s="1" t="str">
        <f t="shared" si="182"/>
        <v/>
      </c>
    </row>
    <row r="2687" spans="19:19">
      <c r="S2687" s="1" t="str">
        <f t="shared" si="182"/>
        <v/>
      </c>
    </row>
    <row r="2688" spans="19:19">
      <c r="S2688" s="1" t="str">
        <f t="shared" si="182"/>
        <v/>
      </c>
    </row>
    <row r="2689" spans="19:19">
      <c r="S2689" s="1" t="str">
        <f t="shared" si="182"/>
        <v/>
      </c>
    </row>
    <row r="2690" spans="19:19">
      <c r="S2690" s="1" t="str">
        <f t="shared" si="182"/>
        <v/>
      </c>
    </row>
    <row r="2691" spans="19:19">
      <c r="S2691" s="1" t="str">
        <f t="shared" si="182"/>
        <v/>
      </c>
    </row>
    <row r="2692" spans="19:19">
      <c r="S2692" s="1" t="str">
        <f t="shared" si="182"/>
        <v/>
      </c>
    </row>
    <row r="2693" spans="19:19">
      <c r="S2693" s="1" t="str">
        <f t="shared" si="182"/>
        <v/>
      </c>
    </row>
    <row r="2694" spans="19:19">
      <c r="S2694" s="1" t="str">
        <f t="shared" si="182"/>
        <v/>
      </c>
    </row>
    <row r="2695" spans="19:19">
      <c r="S2695" s="1" t="str">
        <f t="shared" si="182"/>
        <v/>
      </c>
    </row>
    <row r="2696" spans="19:19">
      <c r="S2696" s="1" t="str">
        <f t="shared" si="182"/>
        <v/>
      </c>
    </row>
    <row r="2697" spans="19:19">
      <c r="S2697" s="1" t="str">
        <f t="shared" si="182"/>
        <v/>
      </c>
    </row>
    <row r="2698" spans="19:19">
      <c r="S2698" s="1" t="str">
        <f t="shared" si="182"/>
        <v/>
      </c>
    </row>
    <row r="2699" spans="19:19">
      <c r="S2699" s="1" t="str">
        <f t="shared" si="182"/>
        <v/>
      </c>
    </row>
    <row r="2700" spans="19:19">
      <c r="S2700" s="1" t="str">
        <f t="shared" si="182"/>
        <v/>
      </c>
    </row>
    <row r="2701" spans="19:19">
      <c r="S2701" s="1" t="str">
        <f t="shared" si="182"/>
        <v/>
      </c>
    </row>
    <row r="2702" spans="19:19">
      <c r="S2702" s="1" t="str">
        <f t="shared" si="182"/>
        <v/>
      </c>
    </row>
    <row r="2703" spans="19:19">
      <c r="S2703" s="1" t="str">
        <f t="shared" si="182"/>
        <v/>
      </c>
    </row>
    <row r="2704" spans="19:19">
      <c r="S2704" s="1" t="str">
        <f t="shared" si="182"/>
        <v/>
      </c>
    </row>
    <row r="2705" spans="19:19">
      <c r="S2705" s="1" t="str">
        <f t="shared" si="182"/>
        <v/>
      </c>
    </row>
    <row r="2706" spans="19:19">
      <c r="S2706" s="1" t="str">
        <f t="shared" si="182"/>
        <v/>
      </c>
    </row>
    <row r="2707" spans="19:19">
      <c r="S2707" s="1" t="str">
        <f t="shared" si="182"/>
        <v/>
      </c>
    </row>
    <row r="2708" spans="19:19">
      <c r="S2708" s="1" t="str">
        <f t="shared" si="182"/>
        <v/>
      </c>
    </row>
    <row r="2709" spans="19:19">
      <c r="S2709" s="1" t="str">
        <f t="shared" si="182"/>
        <v/>
      </c>
    </row>
    <row r="2710" spans="19:19">
      <c r="S2710" s="1" t="str">
        <f t="shared" si="182"/>
        <v/>
      </c>
    </row>
    <row r="2711" spans="19:19">
      <c r="S2711" s="1" t="str">
        <f t="shared" si="182"/>
        <v/>
      </c>
    </row>
    <row r="2712" spans="19:19">
      <c r="S2712" s="1" t="str">
        <f t="shared" si="182"/>
        <v/>
      </c>
    </row>
    <row r="2713" spans="19:19">
      <c r="S2713" s="1" t="str">
        <f t="shared" si="182"/>
        <v/>
      </c>
    </row>
    <row r="2714" spans="19:19">
      <c r="S2714" s="1" t="str">
        <f t="shared" si="182"/>
        <v/>
      </c>
    </row>
    <row r="2715" spans="19:19">
      <c r="S2715" s="1" t="str">
        <f t="shared" si="182"/>
        <v/>
      </c>
    </row>
    <row r="2716" spans="19:19">
      <c r="S2716" s="1" t="str">
        <f t="shared" si="182"/>
        <v/>
      </c>
    </row>
    <row r="2717" spans="19:19">
      <c r="S2717" s="1" t="str">
        <f t="shared" si="182"/>
        <v/>
      </c>
    </row>
    <row r="2718" spans="19:19">
      <c r="S2718" s="1" t="str">
        <f t="shared" si="182"/>
        <v/>
      </c>
    </row>
    <row r="2719" spans="19:19">
      <c r="S2719" s="1" t="str">
        <f t="shared" si="182"/>
        <v/>
      </c>
    </row>
    <row r="2720" spans="19:19">
      <c r="S2720" s="1" t="str">
        <f t="shared" si="182"/>
        <v/>
      </c>
    </row>
    <row r="2721" spans="19:19">
      <c r="S2721" s="1" t="str">
        <f t="shared" si="182"/>
        <v/>
      </c>
    </row>
    <row r="2722" spans="19:19">
      <c r="S2722" s="1" t="str">
        <f t="shared" si="182"/>
        <v/>
      </c>
    </row>
    <row r="2723" spans="19:19">
      <c r="S2723" s="1" t="str">
        <f t="shared" si="182"/>
        <v/>
      </c>
    </row>
    <row r="2724" spans="19:19">
      <c r="S2724" s="1" t="str">
        <f t="shared" si="182"/>
        <v/>
      </c>
    </row>
    <row r="2725" spans="19:19">
      <c r="S2725" s="1" t="str">
        <f t="shared" ref="S2725:S2788" si="183">IF(O2725="innerText",I2725&amp;"="&amp;IF(C2725="Y",IF(J2725&lt;&gt;"Y",$S$8&amp;$R$9&amp;"."&amp;E2725&amp;")."&amp;IF(OR(O2725="click",O2725="innerText"),O2725&amp;"();",O2725&amp;"("&amp;$Q$8&amp;"."&amp;E2725&amp;");"),$S$7&amp;$R$9&amp;"."&amp;E2725&amp;")."&amp;IF(O2725="click",O2725&amp;"();",O2725&amp;"("&amp;"'"&amp;K2725&amp;"'"&amp;");")),""),IF(C2725="Y",IF(J2725&lt;&gt;"Y",$S$8&amp;$R$9&amp;"."&amp;E2725&amp;")."&amp;IF(OR(O2725="click",O2725="innerText"),O2725&amp;"();",O2725&amp;"("&amp;$Q$8&amp;"."&amp;E2725&amp;");"),$S$7&amp;$R$9&amp;"."&amp;E2725&amp;")."&amp;IF(O2725="click",O2725&amp;"();",O2725&amp;"("&amp;"'"&amp;K2725&amp;"'"&amp;");")),""))</f>
        <v/>
      </c>
    </row>
    <row r="2726" spans="19:19">
      <c r="S2726" s="1" t="str">
        <f t="shared" si="183"/>
        <v/>
      </c>
    </row>
    <row r="2727" spans="19:19">
      <c r="S2727" s="1" t="str">
        <f t="shared" si="183"/>
        <v/>
      </c>
    </row>
    <row r="2728" spans="19:19">
      <c r="S2728" s="1" t="str">
        <f t="shared" si="183"/>
        <v/>
      </c>
    </row>
    <row r="2729" spans="19:19">
      <c r="S2729" s="1" t="str">
        <f t="shared" si="183"/>
        <v/>
      </c>
    </row>
    <row r="2730" spans="19:19">
      <c r="S2730" s="1" t="str">
        <f t="shared" si="183"/>
        <v/>
      </c>
    </row>
    <row r="2731" spans="19:19">
      <c r="S2731" s="1" t="str">
        <f t="shared" si="183"/>
        <v/>
      </c>
    </row>
    <row r="2732" spans="19:19">
      <c r="S2732" s="1" t="str">
        <f t="shared" si="183"/>
        <v/>
      </c>
    </row>
    <row r="2733" spans="19:19">
      <c r="S2733" s="1" t="str">
        <f t="shared" si="183"/>
        <v/>
      </c>
    </row>
    <row r="2734" spans="19:19">
      <c r="S2734" s="1" t="str">
        <f t="shared" si="183"/>
        <v/>
      </c>
    </row>
    <row r="2735" spans="19:19">
      <c r="S2735" s="1" t="str">
        <f t="shared" si="183"/>
        <v/>
      </c>
    </row>
    <row r="2736" spans="19:19">
      <c r="S2736" s="1" t="str">
        <f t="shared" si="183"/>
        <v/>
      </c>
    </row>
    <row r="2737" spans="19:19">
      <c r="S2737" s="1" t="str">
        <f t="shared" si="183"/>
        <v/>
      </c>
    </row>
    <row r="2738" spans="19:19">
      <c r="S2738" s="1" t="str">
        <f t="shared" si="183"/>
        <v/>
      </c>
    </row>
    <row r="2739" spans="19:19">
      <c r="S2739" s="1" t="str">
        <f t="shared" si="183"/>
        <v/>
      </c>
    </row>
    <row r="2740" spans="19:19">
      <c r="S2740" s="1" t="str">
        <f t="shared" si="183"/>
        <v/>
      </c>
    </row>
    <row r="2741" spans="19:19">
      <c r="S2741" s="1" t="str">
        <f t="shared" si="183"/>
        <v/>
      </c>
    </row>
    <row r="2742" spans="19:19">
      <c r="S2742" s="1" t="str">
        <f t="shared" si="183"/>
        <v/>
      </c>
    </row>
    <row r="2743" spans="19:19">
      <c r="S2743" s="1" t="str">
        <f t="shared" si="183"/>
        <v/>
      </c>
    </row>
    <row r="2744" spans="19:19">
      <c r="S2744" s="1" t="str">
        <f t="shared" si="183"/>
        <v/>
      </c>
    </row>
    <row r="2745" spans="19:19">
      <c r="S2745" s="1" t="str">
        <f t="shared" si="183"/>
        <v/>
      </c>
    </row>
    <row r="2746" spans="19:19">
      <c r="S2746" s="1" t="str">
        <f t="shared" si="183"/>
        <v/>
      </c>
    </row>
    <row r="2747" spans="19:19">
      <c r="S2747" s="1" t="str">
        <f t="shared" si="183"/>
        <v/>
      </c>
    </row>
    <row r="2748" spans="19:19">
      <c r="S2748" s="1" t="str">
        <f t="shared" si="183"/>
        <v/>
      </c>
    </row>
    <row r="2749" spans="19:19">
      <c r="S2749" s="1" t="str">
        <f t="shared" si="183"/>
        <v/>
      </c>
    </row>
    <row r="2750" spans="19:19">
      <c r="S2750" s="1" t="str">
        <f t="shared" si="183"/>
        <v/>
      </c>
    </row>
    <row r="2751" spans="19:19">
      <c r="S2751" s="1" t="str">
        <f t="shared" si="183"/>
        <v/>
      </c>
    </row>
    <row r="2752" spans="19:19">
      <c r="S2752" s="1" t="str">
        <f t="shared" si="183"/>
        <v/>
      </c>
    </row>
    <row r="2753" spans="19:19">
      <c r="S2753" s="1" t="str">
        <f t="shared" si="183"/>
        <v/>
      </c>
    </row>
    <row r="2754" spans="19:19">
      <c r="S2754" s="1" t="str">
        <f t="shared" si="183"/>
        <v/>
      </c>
    </row>
    <row r="2755" spans="19:19">
      <c r="S2755" s="1" t="str">
        <f t="shared" si="183"/>
        <v/>
      </c>
    </row>
    <row r="2756" spans="19:19">
      <c r="S2756" s="1" t="str">
        <f t="shared" si="183"/>
        <v/>
      </c>
    </row>
    <row r="2757" spans="19:19">
      <c r="S2757" s="1" t="str">
        <f t="shared" si="183"/>
        <v/>
      </c>
    </row>
    <row r="2758" spans="19:19">
      <c r="S2758" s="1" t="str">
        <f t="shared" si="183"/>
        <v/>
      </c>
    </row>
    <row r="2759" spans="19:19">
      <c r="S2759" s="1" t="str">
        <f t="shared" si="183"/>
        <v/>
      </c>
    </row>
    <row r="2760" spans="19:19">
      <c r="S2760" s="1" t="str">
        <f t="shared" si="183"/>
        <v/>
      </c>
    </row>
    <row r="2761" spans="19:19">
      <c r="S2761" s="1" t="str">
        <f t="shared" si="183"/>
        <v/>
      </c>
    </row>
    <row r="2762" spans="19:19">
      <c r="S2762" s="1" t="str">
        <f t="shared" si="183"/>
        <v/>
      </c>
    </row>
    <row r="2763" spans="19:19">
      <c r="S2763" s="1" t="str">
        <f t="shared" si="183"/>
        <v/>
      </c>
    </row>
    <row r="2764" spans="19:19">
      <c r="S2764" s="1" t="str">
        <f t="shared" si="183"/>
        <v/>
      </c>
    </row>
    <row r="2765" spans="19:19">
      <c r="S2765" s="1" t="str">
        <f t="shared" si="183"/>
        <v/>
      </c>
    </row>
    <row r="2766" spans="19:19">
      <c r="S2766" s="1" t="str">
        <f t="shared" si="183"/>
        <v/>
      </c>
    </row>
    <row r="2767" spans="19:19">
      <c r="S2767" s="1" t="str">
        <f t="shared" si="183"/>
        <v/>
      </c>
    </row>
    <row r="2768" spans="19:19">
      <c r="S2768" s="1" t="str">
        <f t="shared" si="183"/>
        <v/>
      </c>
    </row>
    <row r="2769" spans="19:19">
      <c r="S2769" s="1" t="str">
        <f t="shared" si="183"/>
        <v/>
      </c>
    </row>
    <row r="2770" spans="19:19">
      <c r="S2770" s="1" t="str">
        <f t="shared" si="183"/>
        <v/>
      </c>
    </row>
    <row r="2771" spans="19:19">
      <c r="S2771" s="1" t="str">
        <f t="shared" si="183"/>
        <v/>
      </c>
    </row>
    <row r="2772" spans="19:19">
      <c r="S2772" s="1" t="str">
        <f t="shared" si="183"/>
        <v/>
      </c>
    </row>
    <row r="2773" spans="19:19">
      <c r="S2773" s="1" t="str">
        <f t="shared" si="183"/>
        <v/>
      </c>
    </row>
    <row r="2774" spans="19:19">
      <c r="S2774" s="1" t="str">
        <f t="shared" si="183"/>
        <v/>
      </c>
    </row>
    <row r="2775" spans="19:19">
      <c r="S2775" s="1" t="str">
        <f t="shared" si="183"/>
        <v/>
      </c>
    </row>
    <row r="2776" spans="19:19">
      <c r="S2776" s="1" t="str">
        <f t="shared" si="183"/>
        <v/>
      </c>
    </row>
    <row r="2777" spans="19:19">
      <c r="S2777" s="1" t="str">
        <f t="shared" si="183"/>
        <v/>
      </c>
    </row>
    <row r="2778" spans="19:19">
      <c r="S2778" s="1" t="str">
        <f t="shared" si="183"/>
        <v/>
      </c>
    </row>
    <row r="2779" spans="19:19">
      <c r="S2779" s="1" t="str">
        <f t="shared" si="183"/>
        <v/>
      </c>
    </row>
    <row r="2780" spans="19:19">
      <c r="S2780" s="1" t="str">
        <f t="shared" si="183"/>
        <v/>
      </c>
    </row>
    <row r="2781" spans="19:19">
      <c r="S2781" s="1" t="str">
        <f t="shared" si="183"/>
        <v/>
      </c>
    </row>
    <row r="2782" spans="19:19">
      <c r="S2782" s="1" t="str">
        <f t="shared" si="183"/>
        <v/>
      </c>
    </row>
    <row r="2783" spans="19:19">
      <c r="S2783" s="1" t="str">
        <f t="shared" si="183"/>
        <v/>
      </c>
    </row>
    <row r="2784" spans="19:19">
      <c r="S2784" s="1" t="str">
        <f t="shared" si="183"/>
        <v/>
      </c>
    </row>
    <row r="2785" spans="19:19">
      <c r="S2785" s="1" t="str">
        <f t="shared" si="183"/>
        <v/>
      </c>
    </row>
    <row r="2786" spans="19:19">
      <c r="S2786" s="1" t="str">
        <f t="shared" si="183"/>
        <v/>
      </c>
    </row>
    <row r="2787" spans="19:19">
      <c r="S2787" s="1" t="str">
        <f t="shared" si="183"/>
        <v/>
      </c>
    </row>
    <row r="2788" spans="19:19">
      <c r="S2788" s="1" t="str">
        <f t="shared" si="183"/>
        <v/>
      </c>
    </row>
    <row r="2789" spans="19:19">
      <c r="S2789" s="1" t="str">
        <f t="shared" ref="S2789:S2852" si="184">IF(O2789="innerText",I2789&amp;"="&amp;IF(C2789="Y",IF(J2789&lt;&gt;"Y",$S$8&amp;$R$9&amp;"."&amp;E2789&amp;")."&amp;IF(OR(O2789="click",O2789="innerText"),O2789&amp;"();",O2789&amp;"("&amp;$Q$8&amp;"."&amp;E2789&amp;");"),$S$7&amp;$R$9&amp;"."&amp;E2789&amp;")."&amp;IF(O2789="click",O2789&amp;"();",O2789&amp;"("&amp;"'"&amp;K2789&amp;"'"&amp;");")),""),IF(C2789="Y",IF(J2789&lt;&gt;"Y",$S$8&amp;$R$9&amp;"."&amp;E2789&amp;")."&amp;IF(OR(O2789="click",O2789="innerText"),O2789&amp;"();",O2789&amp;"("&amp;$Q$8&amp;"."&amp;E2789&amp;");"),$S$7&amp;$R$9&amp;"."&amp;E2789&amp;")."&amp;IF(O2789="click",O2789&amp;"();",O2789&amp;"("&amp;"'"&amp;K2789&amp;"'"&amp;");")),""))</f>
        <v/>
      </c>
    </row>
    <row r="2790" spans="19:19">
      <c r="S2790" s="1" t="str">
        <f t="shared" si="184"/>
        <v/>
      </c>
    </row>
    <row r="2791" spans="19:19">
      <c r="S2791" s="1" t="str">
        <f t="shared" si="184"/>
        <v/>
      </c>
    </row>
    <row r="2792" spans="19:19">
      <c r="S2792" s="1" t="str">
        <f t="shared" si="184"/>
        <v/>
      </c>
    </row>
    <row r="2793" spans="19:19">
      <c r="S2793" s="1" t="str">
        <f t="shared" si="184"/>
        <v/>
      </c>
    </row>
    <row r="2794" spans="19:19">
      <c r="S2794" s="1" t="str">
        <f t="shared" si="184"/>
        <v/>
      </c>
    </row>
    <row r="2795" spans="19:19">
      <c r="S2795" s="1" t="str">
        <f t="shared" si="184"/>
        <v/>
      </c>
    </row>
    <row r="2796" spans="19:19">
      <c r="S2796" s="1" t="str">
        <f t="shared" si="184"/>
        <v/>
      </c>
    </row>
    <row r="2797" spans="19:19">
      <c r="S2797" s="1" t="str">
        <f t="shared" si="184"/>
        <v/>
      </c>
    </row>
    <row r="2798" spans="19:19">
      <c r="S2798" s="1" t="str">
        <f t="shared" si="184"/>
        <v/>
      </c>
    </row>
    <row r="2799" spans="19:19">
      <c r="S2799" s="1" t="str">
        <f t="shared" si="184"/>
        <v/>
      </c>
    </row>
    <row r="2800" spans="19:19">
      <c r="S2800" s="1" t="str">
        <f t="shared" si="184"/>
        <v/>
      </c>
    </row>
    <row r="2801" spans="19:19">
      <c r="S2801" s="1" t="str">
        <f t="shared" si="184"/>
        <v/>
      </c>
    </row>
    <row r="2802" spans="19:19">
      <c r="S2802" s="1" t="str">
        <f t="shared" si="184"/>
        <v/>
      </c>
    </row>
    <row r="2803" spans="19:19">
      <c r="S2803" s="1" t="str">
        <f t="shared" si="184"/>
        <v/>
      </c>
    </row>
    <row r="2804" spans="19:19">
      <c r="S2804" s="1" t="str">
        <f t="shared" si="184"/>
        <v/>
      </c>
    </row>
    <row r="2805" spans="19:19">
      <c r="S2805" s="1" t="str">
        <f t="shared" si="184"/>
        <v/>
      </c>
    </row>
    <row r="2806" spans="19:19">
      <c r="S2806" s="1" t="str">
        <f t="shared" si="184"/>
        <v/>
      </c>
    </row>
    <row r="2807" spans="19:19">
      <c r="S2807" s="1" t="str">
        <f t="shared" si="184"/>
        <v/>
      </c>
    </row>
    <row r="2808" spans="19:19">
      <c r="S2808" s="1" t="str">
        <f t="shared" si="184"/>
        <v/>
      </c>
    </row>
    <row r="2809" spans="19:19">
      <c r="S2809" s="1" t="str">
        <f t="shared" si="184"/>
        <v/>
      </c>
    </row>
    <row r="2810" spans="19:19">
      <c r="S2810" s="1" t="str">
        <f t="shared" si="184"/>
        <v/>
      </c>
    </row>
    <row r="2811" spans="19:19">
      <c r="S2811" s="1" t="str">
        <f t="shared" si="184"/>
        <v/>
      </c>
    </row>
    <row r="2812" spans="19:19">
      <c r="S2812" s="1" t="str">
        <f t="shared" si="184"/>
        <v/>
      </c>
    </row>
    <row r="2813" spans="19:19">
      <c r="S2813" s="1" t="str">
        <f t="shared" si="184"/>
        <v/>
      </c>
    </row>
    <row r="2814" spans="19:19">
      <c r="S2814" s="1" t="str">
        <f t="shared" si="184"/>
        <v/>
      </c>
    </row>
    <row r="2815" spans="19:19">
      <c r="S2815" s="1" t="str">
        <f t="shared" si="184"/>
        <v/>
      </c>
    </row>
    <row r="2816" spans="19:19">
      <c r="S2816" s="1" t="str">
        <f t="shared" si="184"/>
        <v/>
      </c>
    </row>
    <row r="2817" spans="19:19">
      <c r="S2817" s="1" t="str">
        <f t="shared" si="184"/>
        <v/>
      </c>
    </row>
    <row r="2818" spans="19:19">
      <c r="S2818" s="1" t="str">
        <f t="shared" si="184"/>
        <v/>
      </c>
    </row>
    <row r="2819" spans="19:19">
      <c r="S2819" s="1" t="str">
        <f t="shared" si="184"/>
        <v/>
      </c>
    </row>
    <row r="2820" spans="19:19">
      <c r="S2820" s="1" t="str">
        <f t="shared" si="184"/>
        <v/>
      </c>
    </row>
    <row r="2821" spans="19:19">
      <c r="S2821" s="1" t="str">
        <f t="shared" si="184"/>
        <v/>
      </c>
    </row>
    <row r="2822" spans="19:19">
      <c r="S2822" s="1" t="str">
        <f t="shared" si="184"/>
        <v/>
      </c>
    </row>
    <row r="2823" spans="19:19">
      <c r="S2823" s="1" t="str">
        <f t="shared" si="184"/>
        <v/>
      </c>
    </row>
    <row r="2824" spans="19:19">
      <c r="S2824" s="1" t="str">
        <f t="shared" si="184"/>
        <v/>
      </c>
    </row>
    <row r="2825" spans="19:19">
      <c r="S2825" s="1" t="str">
        <f t="shared" si="184"/>
        <v/>
      </c>
    </row>
    <row r="2826" spans="19:19">
      <c r="S2826" s="1" t="str">
        <f t="shared" si="184"/>
        <v/>
      </c>
    </row>
    <row r="2827" spans="19:19">
      <c r="S2827" s="1" t="str">
        <f t="shared" si="184"/>
        <v/>
      </c>
    </row>
    <row r="2828" spans="19:19">
      <c r="S2828" s="1" t="str">
        <f t="shared" si="184"/>
        <v/>
      </c>
    </row>
    <row r="2829" spans="19:19">
      <c r="S2829" s="1" t="str">
        <f t="shared" si="184"/>
        <v/>
      </c>
    </row>
    <row r="2830" spans="19:19">
      <c r="S2830" s="1" t="str">
        <f t="shared" si="184"/>
        <v/>
      </c>
    </row>
    <row r="2831" spans="19:19">
      <c r="S2831" s="1" t="str">
        <f t="shared" si="184"/>
        <v/>
      </c>
    </row>
    <row r="2832" spans="19:19">
      <c r="S2832" s="1" t="str">
        <f t="shared" si="184"/>
        <v/>
      </c>
    </row>
    <row r="2833" spans="19:19">
      <c r="S2833" s="1" t="str">
        <f t="shared" si="184"/>
        <v/>
      </c>
    </row>
    <row r="2834" spans="19:19">
      <c r="S2834" s="1" t="str">
        <f t="shared" si="184"/>
        <v/>
      </c>
    </row>
    <row r="2835" spans="19:19">
      <c r="S2835" s="1" t="str">
        <f t="shared" si="184"/>
        <v/>
      </c>
    </row>
    <row r="2836" spans="19:19">
      <c r="S2836" s="1" t="str">
        <f t="shared" si="184"/>
        <v/>
      </c>
    </row>
    <row r="2837" spans="19:19">
      <c r="S2837" s="1" t="str">
        <f t="shared" si="184"/>
        <v/>
      </c>
    </row>
    <row r="2838" spans="19:19">
      <c r="S2838" s="1" t="str">
        <f t="shared" si="184"/>
        <v/>
      </c>
    </row>
    <row r="2839" spans="19:19">
      <c r="S2839" s="1" t="str">
        <f t="shared" si="184"/>
        <v/>
      </c>
    </row>
    <row r="2840" spans="19:19">
      <c r="S2840" s="1" t="str">
        <f t="shared" si="184"/>
        <v/>
      </c>
    </row>
    <row r="2841" spans="19:19">
      <c r="S2841" s="1" t="str">
        <f t="shared" si="184"/>
        <v/>
      </c>
    </row>
    <row r="2842" spans="19:19">
      <c r="S2842" s="1" t="str">
        <f t="shared" si="184"/>
        <v/>
      </c>
    </row>
    <row r="2843" spans="19:19">
      <c r="S2843" s="1" t="str">
        <f t="shared" si="184"/>
        <v/>
      </c>
    </row>
    <row r="2844" spans="19:19">
      <c r="S2844" s="1" t="str">
        <f t="shared" si="184"/>
        <v/>
      </c>
    </row>
    <row r="2845" spans="19:19">
      <c r="S2845" s="1" t="str">
        <f t="shared" si="184"/>
        <v/>
      </c>
    </row>
    <row r="2846" spans="19:19">
      <c r="S2846" s="1" t="str">
        <f t="shared" si="184"/>
        <v/>
      </c>
    </row>
    <row r="2847" spans="19:19">
      <c r="S2847" s="1" t="str">
        <f t="shared" si="184"/>
        <v/>
      </c>
    </row>
    <row r="2848" spans="19:19">
      <c r="S2848" s="1" t="str">
        <f t="shared" si="184"/>
        <v/>
      </c>
    </row>
    <row r="2849" spans="19:19">
      <c r="S2849" s="1" t="str">
        <f t="shared" si="184"/>
        <v/>
      </c>
    </row>
    <row r="2850" spans="19:19">
      <c r="S2850" s="1" t="str">
        <f t="shared" si="184"/>
        <v/>
      </c>
    </row>
    <row r="2851" spans="19:19">
      <c r="S2851" s="1" t="str">
        <f t="shared" si="184"/>
        <v/>
      </c>
    </row>
    <row r="2852" spans="19:19">
      <c r="S2852" s="1" t="str">
        <f t="shared" si="184"/>
        <v/>
      </c>
    </row>
    <row r="2853" spans="19:19">
      <c r="S2853" s="1" t="str">
        <f t="shared" ref="S2853:S2916" si="185">IF(O2853="innerText",I2853&amp;"="&amp;IF(C2853="Y",IF(J2853&lt;&gt;"Y",$S$8&amp;$R$9&amp;"."&amp;E2853&amp;")."&amp;IF(OR(O2853="click",O2853="innerText"),O2853&amp;"();",O2853&amp;"("&amp;$Q$8&amp;"."&amp;E2853&amp;");"),$S$7&amp;$R$9&amp;"."&amp;E2853&amp;")."&amp;IF(O2853="click",O2853&amp;"();",O2853&amp;"("&amp;"'"&amp;K2853&amp;"'"&amp;");")),""),IF(C2853="Y",IF(J2853&lt;&gt;"Y",$S$8&amp;$R$9&amp;"."&amp;E2853&amp;")."&amp;IF(OR(O2853="click",O2853="innerText"),O2853&amp;"();",O2853&amp;"("&amp;$Q$8&amp;"."&amp;E2853&amp;");"),$S$7&amp;$R$9&amp;"."&amp;E2853&amp;")."&amp;IF(O2853="click",O2853&amp;"();",O2853&amp;"("&amp;"'"&amp;K2853&amp;"'"&amp;");")),""))</f>
        <v/>
      </c>
    </row>
    <row r="2854" spans="19:19">
      <c r="S2854" s="1" t="str">
        <f t="shared" si="185"/>
        <v/>
      </c>
    </row>
    <row r="2855" spans="19:19">
      <c r="S2855" s="1" t="str">
        <f t="shared" si="185"/>
        <v/>
      </c>
    </row>
    <row r="2856" spans="19:19">
      <c r="S2856" s="1" t="str">
        <f t="shared" si="185"/>
        <v/>
      </c>
    </row>
    <row r="2857" spans="19:19">
      <c r="S2857" s="1" t="str">
        <f t="shared" si="185"/>
        <v/>
      </c>
    </row>
    <row r="2858" spans="19:19">
      <c r="S2858" s="1" t="str">
        <f t="shared" si="185"/>
        <v/>
      </c>
    </row>
    <row r="2859" spans="19:19">
      <c r="S2859" s="1" t="str">
        <f t="shared" si="185"/>
        <v/>
      </c>
    </row>
    <row r="2860" spans="19:19">
      <c r="S2860" s="1" t="str">
        <f t="shared" si="185"/>
        <v/>
      </c>
    </row>
    <row r="2861" spans="19:19">
      <c r="S2861" s="1" t="str">
        <f t="shared" si="185"/>
        <v/>
      </c>
    </row>
    <row r="2862" spans="19:19">
      <c r="S2862" s="1" t="str">
        <f t="shared" si="185"/>
        <v/>
      </c>
    </row>
    <row r="2863" spans="19:19">
      <c r="S2863" s="1" t="str">
        <f t="shared" si="185"/>
        <v/>
      </c>
    </row>
    <row r="2864" spans="19:19">
      <c r="S2864" s="1" t="str">
        <f t="shared" si="185"/>
        <v/>
      </c>
    </row>
    <row r="2865" spans="19:19">
      <c r="S2865" s="1" t="str">
        <f t="shared" si="185"/>
        <v/>
      </c>
    </row>
    <row r="2866" spans="19:19">
      <c r="S2866" s="1" t="str">
        <f t="shared" si="185"/>
        <v/>
      </c>
    </row>
    <row r="2867" spans="19:19">
      <c r="S2867" s="1" t="str">
        <f t="shared" si="185"/>
        <v/>
      </c>
    </row>
    <row r="2868" spans="19:19">
      <c r="S2868" s="1" t="str">
        <f t="shared" si="185"/>
        <v/>
      </c>
    </row>
    <row r="2869" spans="19:19">
      <c r="S2869" s="1" t="str">
        <f t="shared" si="185"/>
        <v/>
      </c>
    </row>
    <row r="2870" spans="19:19">
      <c r="S2870" s="1" t="str">
        <f t="shared" si="185"/>
        <v/>
      </c>
    </row>
    <row r="2871" spans="19:19">
      <c r="S2871" s="1" t="str">
        <f t="shared" si="185"/>
        <v/>
      </c>
    </row>
    <row r="2872" spans="19:19">
      <c r="S2872" s="1" t="str">
        <f t="shared" si="185"/>
        <v/>
      </c>
    </row>
    <row r="2873" spans="19:19">
      <c r="S2873" s="1" t="str">
        <f t="shared" si="185"/>
        <v/>
      </c>
    </row>
    <row r="2874" spans="19:19">
      <c r="S2874" s="1" t="str">
        <f t="shared" si="185"/>
        <v/>
      </c>
    </row>
    <row r="2875" spans="19:19">
      <c r="S2875" s="1" t="str">
        <f t="shared" si="185"/>
        <v/>
      </c>
    </row>
    <row r="2876" spans="19:19">
      <c r="S2876" s="1" t="str">
        <f t="shared" si="185"/>
        <v/>
      </c>
    </row>
    <row r="2877" spans="19:19">
      <c r="S2877" s="1" t="str">
        <f t="shared" si="185"/>
        <v/>
      </c>
    </row>
    <row r="2878" spans="19:19">
      <c r="S2878" s="1" t="str">
        <f t="shared" si="185"/>
        <v/>
      </c>
    </row>
    <row r="2879" spans="19:19">
      <c r="S2879" s="1" t="str">
        <f t="shared" si="185"/>
        <v/>
      </c>
    </row>
    <row r="2880" spans="19:19">
      <c r="S2880" s="1" t="str">
        <f t="shared" si="185"/>
        <v/>
      </c>
    </row>
    <row r="2881" spans="19:19">
      <c r="S2881" s="1" t="str">
        <f t="shared" si="185"/>
        <v/>
      </c>
    </row>
    <row r="2882" spans="19:19">
      <c r="S2882" s="1" t="str">
        <f t="shared" si="185"/>
        <v/>
      </c>
    </row>
    <row r="2883" spans="19:19">
      <c r="S2883" s="1" t="str">
        <f t="shared" si="185"/>
        <v/>
      </c>
    </row>
    <row r="2884" spans="19:19">
      <c r="S2884" s="1" t="str">
        <f t="shared" si="185"/>
        <v/>
      </c>
    </row>
    <row r="2885" spans="19:19">
      <c r="S2885" s="1" t="str">
        <f t="shared" si="185"/>
        <v/>
      </c>
    </row>
    <row r="2886" spans="19:19">
      <c r="S2886" s="1" t="str">
        <f t="shared" si="185"/>
        <v/>
      </c>
    </row>
    <row r="2887" spans="19:19">
      <c r="S2887" s="1" t="str">
        <f t="shared" si="185"/>
        <v/>
      </c>
    </row>
    <row r="2888" spans="19:19">
      <c r="S2888" s="1" t="str">
        <f t="shared" si="185"/>
        <v/>
      </c>
    </row>
    <row r="2889" spans="19:19">
      <c r="S2889" s="1" t="str">
        <f t="shared" si="185"/>
        <v/>
      </c>
    </row>
    <row r="2890" spans="19:19">
      <c r="S2890" s="1" t="str">
        <f t="shared" si="185"/>
        <v/>
      </c>
    </row>
    <row r="2891" spans="19:19">
      <c r="S2891" s="1" t="str">
        <f t="shared" si="185"/>
        <v/>
      </c>
    </row>
    <row r="2892" spans="19:19">
      <c r="S2892" s="1" t="str">
        <f t="shared" si="185"/>
        <v/>
      </c>
    </row>
    <row r="2893" spans="19:19">
      <c r="S2893" s="1" t="str">
        <f t="shared" si="185"/>
        <v/>
      </c>
    </row>
    <row r="2894" spans="19:19">
      <c r="S2894" s="1" t="str">
        <f t="shared" si="185"/>
        <v/>
      </c>
    </row>
    <row r="2895" spans="19:19">
      <c r="S2895" s="1" t="str">
        <f t="shared" si="185"/>
        <v/>
      </c>
    </row>
    <row r="2896" spans="19:19">
      <c r="S2896" s="1" t="str">
        <f t="shared" si="185"/>
        <v/>
      </c>
    </row>
    <row r="2897" spans="19:19">
      <c r="S2897" s="1" t="str">
        <f t="shared" si="185"/>
        <v/>
      </c>
    </row>
    <row r="2898" spans="19:19">
      <c r="S2898" s="1" t="str">
        <f t="shared" si="185"/>
        <v/>
      </c>
    </row>
    <row r="2899" spans="19:19">
      <c r="S2899" s="1" t="str">
        <f t="shared" si="185"/>
        <v/>
      </c>
    </row>
    <row r="2900" spans="19:19">
      <c r="S2900" s="1" t="str">
        <f t="shared" si="185"/>
        <v/>
      </c>
    </row>
    <row r="2901" spans="19:19">
      <c r="S2901" s="1" t="str">
        <f t="shared" si="185"/>
        <v/>
      </c>
    </row>
    <row r="2902" spans="19:19">
      <c r="S2902" s="1" t="str">
        <f t="shared" si="185"/>
        <v/>
      </c>
    </row>
    <row r="2903" spans="19:19">
      <c r="S2903" s="1" t="str">
        <f t="shared" si="185"/>
        <v/>
      </c>
    </row>
    <row r="2904" spans="19:19">
      <c r="S2904" s="1" t="str">
        <f t="shared" si="185"/>
        <v/>
      </c>
    </row>
    <row r="2905" spans="19:19">
      <c r="S2905" s="1" t="str">
        <f t="shared" si="185"/>
        <v/>
      </c>
    </row>
    <row r="2906" spans="19:19">
      <c r="S2906" s="1" t="str">
        <f t="shared" si="185"/>
        <v/>
      </c>
    </row>
    <row r="2907" spans="19:19">
      <c r="S2907" s="1" t="str">
        <f t="shared" si="185"/>
        <v/>
      </c>
    </row>
    <row r="2908" spans="19:19">
      <c r="S2908" s="1" t="str">
        <f t="shared" si="185"/>
        <v/>
      </c>
    </row>
    <row r="2909" spans="19:19">
      <c r="S2909" s="1" t="str">
        <f t="shared" si="185"/>
        <v/>
      </c>
    </row>
    <row r="2910" spans="19:19">
      <c r="S2910" s="1" t="str">
        <f t="shared" si="185"/>
        <v/>
      </c>
    </row>
    <row r="2911" spans="19:19">
      <c r="S2911" s="1" t="str">
        <f t="shared" si="185"/>
        <v/>
      </c>
    </row>
    <row r="2912" spans="19:19">
      <c r="S2912" s="1" t="str">
        <f t="shared" si="185"/>
        <v/>
      </c>
    </row>
    <row r="2913" spans="19:19">
      <c r="S2913" s="1" t="str">
        <f t="shared" si="185"/>
        <v/>
      </c>
    </row>
    <row r="2914" spans="19:19">
      <c r="S2914" s="1" t="str">
        <f t="shared" si="185"/>
        <v/>
      </c>
    </row>
    <row r="2915" spans="19:19">
      <c r="S2915" s="1" t="str">
        <f t="shared" si="185"/>
        <v/>
      </c>
    </row>
    <row r="2916" spans="19:19">
      <c r="S2916" s="1" t="str">
        <f t="shared" si="185"/>
        <v/>
      </c>
    </row>
    <row r="2917" spans="19:19">
      <c r="S2917" s="1" t="str">
        <f t="shared" ref="S2917:S2980" si="186">IF(O2917="innerText",I2917&amp;"="&amp;IF(C2917="Y",IF(J2917&lt;&gt;"Y",$S$8&amp;$R$9&amp;"."&amp;E2917&amp;")."&amp;IF(OR(O2917="click",O2917="innerText"),O2917&amp;"();",O2917&amp;"("&amp;$Q$8&amp;"."&amp;E2917&amp;");"),$S$7&amp;$R$9&amp;"."&amp;E2917&amp;")."&amp;IF(O2917="click",O2917&amp;"();",O2917&amp;"("&amp;"'"&amp;K2917&amp;"'"&amp;");")),""),IF(C2917="Y",IF(J2917&lt;&gt;"Y",$S$8&amp;$R$9&amp;"."&amp;E2917&amp;")."&amp;IF(OR(O2917="click",O2917="innerText"),O2917&amp;"();",O2917&amp;"("&amp;$Q$8&amp;"."&amp;E2917&amp;");"),$S$7&amp;$R$9&amp;"."&amp;E2917&amp;")."&amp;IF(O2917="click",O2917&amp;"();",O2917&amp;"("&amp;"'"&amp;K2917&amp;"'"&amp;");")),""))</f>
        <v/>
      </c>
    </row>
    <row r="2918" spans="19:19">
      <c r="S2918" s="1" t="str">
        <f t="shared" si="186"/>
        <v/>
      </c>
    </row>
    <row r="2919" spans="19:19">
      <c r="S2919" s="1" t="str">
        <f t="shared" si="186"/>
        <v/>
      </c>
    </row>
    <row r="2920" spans="19:19">
      <c r="S2920" s="1" t="str">
        <f t="shared" si="186"/>
        <v/>
      </c>
    </row>
    <row r="2921" spans="19:19">
      <c r="S2921" s="1" t="str">
        <f t="shared" si="186"/>
        <v/>
      </c>
    </row>
    <row r="2922" spans="19:19">
      <c r="S2922" s="1" t="str">
        <f t="shared" si="186"/>
        <v/>
      </c>
    </row>
    <row r="2923" spans="19:19">
      <c r="S2923" s="1" t="str">
        <f t="shared" si="186"/>
        <v/>
      </c>
    </row>
    <row r="2924" spans="19:19">
      <c r="S2924" s="1" t="str">
        <f t="shared" si="186"/>
        <v/>
      </c>
    </row>
    <row r="2925" spans="19:19">
      <c r="S2925" s="1" t="str">
        <f t="shared" si="186"/>
        <v/>
      </c>
    </row>
    <row r="2926" spans="19:19">
      <c r="S2926" s="1" t="str">
        <f t="shared" si="186"/>
        <v/>
      </c>
    </row>
    <row r="2927" spans="19:19">
      <c r="S2927" s="1" t="str">
        <f t="shared" si="186"/>
        <v/>
      </c>
    </row>
    <row r="2928" spans="19:19">
      <c r="S2928" s="1" t="str">
        <f t="shared" si="186"/>
        <v/>
      </c>
    </row>
    <row r="2929" spans="19:19">
      <c r="S2929" s="1" t="str">
        <f t="shared" si="186"/>
        <v/>
      </c>
    </row>
    <row r="2930" spans="19:19">
      <c r="S2930" s="1" t="str">
        <f t="shared" si="186"/>
        <v/>
      </c>
    </row>
    <row r="2931" spans="19:19">
      <c r="S2931" s="1" t="str">
        <f t="shared" si="186"/>
        <v/>
      </c>
    </row>
    <row r="2932" spans="19:19">
      <c r="S2932" s="1" t="str">
        <f t="shared" si="186"/>
        <v/>
      </c>
    </row>
    <row r="2933" spans="19:19">
      <c r="S2933" s="1" t="str">
        <f t="shared" si="186"/>
        <v/>
      </c>
    </row>
    <row r="2934" spans="19:19">
      <c r="S2934" s="1" t="str">
        <f t="shared" si="186"/>
        <v/>
      </c>
    </row>
    <row r="2935" spans="19:19">
      <c r="S2935" s="1" t="str">
        <f t="shared" si="186"/>
        <v/>
      </c>
    </row>
    <row r="2936" spans="19:19">
      <c r="S2936" s="1" t="str">
        <f t="shared" si="186"/>
        <v/>
      </c>
    </row>
    <row r="2937" spans="19:19">
      <c r="S2937" s="1" t="str">
        <f t="shared" si="186"/>
        <v/>
      </c>
    </row>
    <row r="2938" spans="19:19">
      <c r="S2938" s="1" t="str">
        <f t="shared" si="186"/>
        <v/>
      </c>
    </row>
    <row r="2939" spans="19:19">
      <c r="S2939" s="1" t="str">
        <f t="shared" si="186"/>
        <v/>
      </c>
    </row>
    <row r="2940" spans="19:19">
      <c r="S2940" s="1" t="str">
        <f t="shared" si="186"/>
        <v/>
      </c>
    </row>
    <row r="2941" spans="19:19">
      <c r="S2941" s="1" t="str">
        <f t="shared" si="186"/>
        <v/>
      </c>
    </row>
    <row r="2942" spans="19:19">
      <c r="S2942" s="1" t="str">
        <f t="shared" si="186"/>
        <v/>
      </c>
    </row>
    <row r="2943" spans="19:19">
      <c r="S2943" s="1" t="str">
        <f t="shared" si="186"/>
        <v/>
      </c>
    </row>
    <row r="2944" spans="19:19">
      <c r="S2944" s="1" t="str">
        <f t="shared" si="186"/>
        <v/>
      </c>
    </row>
    <row r="2945" spans="19:19">
      <c r="S2945" s="1" t="str">
        <f t="shared" si="186"/>
        <v/>
      </c>
    </row>
    <row r="2946" spans="19:19">
      <c r="S2946" s="1" t="str">
        <f t="shared" si="186"/>
        <v/>
      </c>
    </row>
    <row r="2947" spans="19:19">
      <c r="S2947" s="1" t="str">
        <f t="shared" si="186"/>
        <v/>
      </c>
    </row>
    <row r="2948" spans="19:19">
      <c r="S2948" s="1" t="str">
        <f t="shared" si="186"/>
        <v/>
      </c>
    </row>
    <row r="2949" spans="19:19">
      <c r="S2949" s="1" t="str">
        <f t="shared" si="186"/>
        <v/>
      </c>
    </row>
    <row r="2950" spans="19:19">
      <c r="S2950" s="1" t="str">
        <f t="shared" si="186"/>
        <v/>
      </c>
    </row>
    <row r="2951" spans="19:19">
      <c r="S2951" s="1" t="str">
        <f t="shared" si="186"/>
        <v/>
      </c>
    </row>
    <row r="2952" spans="19:19">
      <c r="S2952" s="1" t="str">
        <f t="shared" si="186"/>
        <v/>
      </c>
    </row>
    <row r="2953" spans="19:19">
      <c r="S2953" s="1" t="str">
        <f t="shared" si="186"/>
        <v/>
      </c>
    </row>
    <row r="2954" spans="19:19">
      <c r="S2954" s="1" t="str">
        <f t="shared" si="186"/>
        <v/>
      </c>
    </row>
    <row r="2955" spans="19:19">
      <c r="S2955" s="1" t="str">
        <f t="shared" si="186"/>
        <v/>
      </c>
    </row>
    <row r="2956" spans="19:19">
      <c r="S2956" s="1" t="str">
        <f t="shared" si="186"/>
        <v/>
      </c>
    </row>
    <row r="2957" spans="19:19">
      <c r="S2957" s="1" t="str">
        <f t="shared" si="186"/>
        <v/>
      </c>
    </row>
    <row r="2958" spans="19:19">
      <c r="S2958" s="1" t="str">
        <f t="shared" si="186"/>
        <v/>
      </c>
    </row>
    <row r="2959" spans="19:19">
      <c r="S2959" s="1" t="str">
        <f t="shared" si="186"/>
        <v/>
      </c>
    </row>
    <row r="2960" spans="19:19">
      <c r="S2960" s="1" t="str">
        <f t="shared" si="186"/>
        <v/>
      </c>
    </row>
    <row r="2961" spans="19:19">
      <c r="S2961" s="1" t="str">
        <f t="shared" si="186"/>
        <v/>
      </c>
    </row>
    <row r="2962" spans="19:19">
      <c r="S2962" s="1" t="str">
        <f t="shared" si="186"/>
        <v/>
      </c>
    </row>
    <row r="2963" spans="19:19">
      <c r="S2963" s="1" t="str">
        <f t="shared" si="186"/>
        <v/>
      </c>
    </row>
    <row r="2964" spans="19:19">
      <c r="S2964" s="1" t="str">
        <f t="shared" si="186"/>
        <v/>
      </c>
    </row>
    <row r="2965" spans="19:19">
      <c r="S2965" s="1" t="str">
        <f t="shared" si="186"/>
        <v/>
      </c>
    </row>
    <row r="2966" spans="19:19">
      <c r="S2966" s="1" t="str">
        <f t="shared" si="186"/>
        <v/>
      </c>
    </row>
    <row r="2967" spans="19:19">
      <c r="S2967" s="1" t="str">
        <f t="shared" si="186"/>
        <v/>
      </c>
    </row>
    <row r="2968" spans="19:19">
      <c r="S2968" s="1" t="str">
        <f t="shared" si="186"/>
        <v/>
      </c>
    </row>
    <row r="2969" spans="19:19">
      <c r="S2969" s="1" t="str">
        <f t="shared" si="186"/>
        <v/>
      </c>
    </row>
    <row r="2970" spans="19:19">
      <c r="S2970" s="1" t="str">
        <f t="shared" si="186"/>
        <v/>
      </c>
    </row>
    <row r="2971" spans="19:19">
      <c r="S2971" s="1" t="str">
        <f t="shared" si="186"/>
        <v/>
      </c>
    </row>
    <row r="2972" spans="19:19">
      <c r="S2972" s="1" t="str">
        <f t="shared" si="186"/>
        <v/>
      </c>
    </row>
    <row r="2973" spans="19:19">
      <c r="S2973" s="1" t="str">
        <f t="shared" si="186"/>
        <v/>
      </c>
    </row>
    <row r="2974" spans="19:19">
      <c r="S2974" s="1" t="str">
        <f t="shared" si="186"/>
        <v/>
      </c>
    </row>
    <row r="2975" spans="19:19">
      <c r="S2975" s="1" t="str">
        <f t="shared" si="186"/>
        <v/>
      </c>
    </row>
    <row r="2976" spans="19:19">
      <c r="S2976" s="1" t="str">
        <f t="shared" si="186"/>
        <v/>
      </c>
    </row>
    <row r="2977" spans="19:19">
      <c r="S2977" s="1" t="str">
        <f t="shared" si="186"/>
        <v/>
      </c>
    </row>
    <row r="2978" spans="19:19">
      <c r="S2978" s="1" t="str">
        <f t="shared" si="186"/>
        <v/>
      </c>
    </row>
    <row r="2979" spans="19:19">
      <c r="S2979" s="1" t="str">
        <f t="shared" si="186"/>
        <v/>
      </c>
    </row>
    <row r="2980" spans="19:19">
      <c r="S2980" s="1" t="str">
        <f t="shared" si="186"/>
        <v/>
      </c>
    </row>
    <row r="2981" spans="19:19">
      <c r="S2981" s="1" t="str">
        <f t="shared" ref="S2981:S3044" si="187">IF(O2981="innerText",I2981&amp;"="&amp;IF(C2981="Y",IF(J2981&lt;&gt;"Y",$S$8&amp;$R$9&amp;"."&amp;E2981&amp;")."&amp;IF(OR(O2981="click",O2981="innerText"),O2981&amp;"();",O2981&amp;"("&amp;$Q$8&amp;"."&amp;E2981&amp;");"),$S$7&amp;$R$9&amp;"."&amp;E2981&amp;")."&amp;IF(O2981="click",O2981&amp;"();",O2981&amp;"("&amp;"'"&amp;K2981&amp;"'"&amp;");")),""),IF(C2981="Y",IF(J2981&lt;&gt;"Y",$S$8&amp;$R$9&amp;"."&amp;E2981&amp;")."&amp;IF(OR(O2981="click",O2981="innerText"),O2981&amp;"();",O2981&amp;"("&amp;$Q$8&amp;"."&amp;E2981&amp;");"),$S$7&amp;$R$9&amp;"."&amp;E2981&amp;")."&amp;IF(O2981="click",O2981&amp;"();",O2981&amp;"("&amp;"'"&amp;K2981&amp;"'"&amp;");")),""))</f>
        <v/>
      </c>
    </row>
    <row r="2982" spans="19:19">
      <c r="S2982" s="1" t="str">
        <f t="shared" si="187"/>
        <v/>
      </c>
    </row>
    <row r="2983" spans="19:19">
      <c r="S2983" s="1" t="str">
        <f t="shared" si="187"/>
        <v/>
      </c>
    </row>
    <row r="2984" spans="19:19">
      <c r="S2984" s="1" t="str">
        <f t="shared" si="187"/>
        <v/>
      </c>
    </row>
    <row r="2985" spans="19:19">
      <c r="S2985" s="1" t="str">
        <f t="shared" si="187"/>
        <v/>
      </c>
    </row>
    <row r="2986" spans="19:19">
      <c r="S2986" s="1" t="str">
        <f t="shared" si="187"/>
        <v/>
      </c>
    </row>
    <row r="2987" spans="19:19">
      <c r="S2987" s="1" t="str">
        <f t="shared" si="187"/>
        <v/>
      </c>
    </row>
    <row r="2988" spans="19:19">
      <c r="S2988" s="1" t="str">
        <f t="shared" si="187"/>
        <v/>
      </c>
    </row>
    <row r="2989" spans="19:19">
      <c r="S2989" s="1" t="str">
        <f t="shared" si="187"/>
        <v/>
      </c>
    </row>
    <row r="2990" spans="19:19">
      <c r="S2990" s="1" t="str">
        <f t="shared" si="187"/>
        <v/>
      </c>
    </row>
    <row r="2991" spans="19:19">
      <c r="S2991" s="1" t="str">
        <f t="shared" si="187"/>
        <v/>
      </c>
    </row>
    <row r="2992" spans="19:19">
      <c r="S2992" s="1" t="str">
        <f t="shared" si="187"/>
        <v/>
      </c>
    </row>
    <row r="2993" spans="19:19">
      <c r="S2993" s="1" t="str">
        <f t="shared" si="187"/>
        <v/>
      </c>
    </row>
    <row r="2994" spans="19:19">
      <c r="S2994" s="1" t="str">
        <f t="shared" si="187"/>
        <v/>
      </c>
    </row>
    <row r="2995" spans="19:19">
      <c r="S2995" s="1" t="str">
        <f t="shared" si="187"/>
        <v/>
      </c>
    </row>
    <row r="2996" spans="19:19">
      <c r="S2996" s="1" t="str">
        <f t="shared" si="187"/>
        <v/>
      </c>
    </row>
    <row r="2997" spans="19:19">
      <c r="S2997" s="1" t="str">
        <f t="shared" si="187"/>
        <v/>
      </c>
    </row>
    <row r="2998" spans="19:19">
      <c r="S2998" s="1" t="str">
        <f t="shared" si="187"/>
        <v/>
      </c>
    </row>
    <row r="2999" spans="19:19">
      <c r="S2999" s="1" t="str">
        <f t="shared" si="187"/>
        <v/>
      </c>
    </row>
    <row r="3000" spans="19:19">
      <c r="S3000" s="1" t="str">
        <f t="shared" si="187"/>
        <v/>
      </c>
    </row>
    <row r="3001" spans="19:19">
      <c r="S3001" s="1" t="str">
        <f t="shared" si="187"/>
        <v/>
      </c>
    </row>
    <row r="3002" spans="19:19">
      <c r="S3002" s="1" t="str">
        <f t="shared" si="187"/>
        <v/>
      </c>
    </row>
    <row r="3003" spans="19:19">
      <c r="S3003" s="1" t="str">
        <f t="shared" si="187"/>
        <v/>
      </c>
    </row>
    <row r="3004" spans="19:19">
      <c r="S3004" s="1" t="str">
        <f t="shared" si="187"/>
        <v/>
      </c>
    </row>
    <row r="3005" spans="19:19">
      <c r="S3005" s="1" t="str">
        <f t="shared" si="187"/>
        <v/>
      </c>
    </row>
    <row r="3006" spans="19:19">
      <c r="S3006" s="1" t="str">
        <f t="shared" si="187"/>
        <v/>
      </c>
    </row>
    <row r="3007" spans="19:19">
      <c r="S3007" s="1" t="str">
        <f t="shared" si="187"/>
        <v/>
      </c>
    </row>
    <row r="3008" spans="19:19">
      <c r="S3008" s="1" t="str">
        <f t="shared" si="187"/>
        <v/>
      </c>
    </row>
    <row r="3009" spans="19:19">
      <c r="S3009" s="1" t="str">
        <f t="shared" si="187"/>
        <v/>
      </c>
    </row>
    <row r="3010" spans="19:19">
      <c r="S3010" s="1" t="str">
        <f t="shared" si="187"/>
        <v/>
      </c>
    </row>
    <row r="3011" spans="19:19">
      <c r="S3011" s="1" t="str">
        <f t="shared" si="187"/>
        <v/>
      </c>
    </row>
    <row r="3012" spans="19:19">
      <c r="S3012" s="1" t="str">
        <f t="shared" si="187"/>
        <v/>
      </c>
    </row>
    <row r="3013" spans="19:19">
      <c r="S3013" s="1" t="str">
        <f t="shared" si="187"/>
        <v/>
      </c>
    </row>
    <row r="3014" spans="19:19">
      <c r="S3014" s="1" t="str">
        <f t="shared" si="187"/>
        <v/>
      </c>
    </row>
    <row r="3015" spans="19:19">
      <c r="S3015" s="1" t="str">
        <f t="shared" si="187"/>
        <v/>
      </c>
    </row>
    <row r="3016" spans="19:19">
      <c r="S3016" s="1" t="str">
        <f t="shared" si="187"/>
        <v/>
      </c>
    </row>
    <row r="3017" spans="19:19">
      <c r="S3017" s="1" t="str">
        <f t="shared" si="187"/>
        <v/>
      </c>
    </row>
    <row r="3018" spans="19:19">
      <c r="S3018" s="1" t="str">
        <f t="shared" si="187"/>
        <v/>
      </c>
    </row>
    <row r="3019" spans="19:19">
      <c r="S3019" s="1" t="str">
        <f t="shared" si="187"/>
        <v/>
      </c>
    </row>
    <row r="3020" spans="19:19">
      <c r="S3020" s="1" t="str">
        <f t="shared" si="187"/>
        <v/>
      </c>
    </row>
    <row r="3021" spans="19:19">
      <c r="S3021" s="1" t="str">
        <f t="shared" si="187"/>
        <v/>
      </c>
    </row>
    <row r="3022" spans="19:19">
      <c r="S3022" s="1" t="str">
        <f t="shared" si="187"/>
        <v/>
      </c>
    </row>
    <row r="3023" spans="19:19">
      <c r="S3023" s="1" t="str">
        <f t="shared" si="187"/>
        <v/>
      </c>
    </row>
    <row r="3024" spans="19:19">
      <c r="S3024" s="1" t="str">
        <f t="shared" si="187"/>
        <v/>
      </c>
    </row>
    <row r="3025" spans="19:19">
      <c r="S3025" s="1" t="str">
        <f t="shared" si="187"/>
        <v/>
      </c>
    </row>
    <row r="3026" spans="19:19">
      <c r="S3026" s="1" t="str">
        <f t="shared" si="187"/>
        <v/>
      </c>
    </row>
    <row r="3027" spans="19:19">
      <c r="S3027" s="1" t="str">
        <f t="shared" si="187"/>
        <v/>
      </c>
    </row>
    <row r="3028" spans="19:19">
      <c r="S3028" s="1" t="str">
        <f t="shared" si="187"/>
        <v/>
      </c>
    </row>
    <row r="3029" spans="19:19">
      <c r="S3029" s="1" t="str">
        <f t="shared" si="187"/>
        <v/>
      </c>
    </row>
    <row r="3030" spans="19:19">
      <c r="S3030" s="1" t="str">
        <f t="shared" si="187"/>
        <v/>
      </c>
    </row>
    <row r="3031" spans="19:19">
      <c r="S3031" s="1" t="str">
        <f t="shared" si="187"/>
        <v/>
      </c>
    </row>
    <row r="3032" spans="19:19">
      <c r="S3032" s="1" t="str">
        <f t="shared" si="187"/>
        <v/>
      </c>
    </row>
    <row r="3033" spans="19:19">
      <c r="S3033" s="1" t="str">
        <f t="shared" si="187"/>
        <v/>
      </c>
    </row>
    <row r="3034" spans="19:19">
      <c r="S3034" s="1" t="str">
        <f t="shared" si="187"/>
        <v/>
      </c>
    </row>
    <row r="3035" spans="19:19">
      <c r="S3035" s="1" t="str">
        <f t="shared" si="187"/>
        <v/>
      </c>
    </row>
    <row r="3036" spans="19:19">
      <c r="S3036" s="1" t="str">
        <f t="shared" si="187"/>
        <v/>
      </c>
    </row>
    <row r="3037" spans="19:19">
      <c r="S3037" s="1" t="str">
        <f t="shared" si="187"/>
        <v/>
      </c>
    </row>
    <row r="3038" spans="19:19">
      <c r="S3038" s="1" t="str">
        <f t="shared" si="187"/>
        <v/>
      </c>
    </row>
    <row r="3039" spans="19:19">
      <c r="S3039" s="1" t="str">
        <f t="shared" si="187"/>
        <v/>
      </c>
    </row>
    <row r="3040" spans="19:19">
      <c r="S3040" s="1" t="str">
        <f t="shared" si="187"/>
        <v/>
      </c>
    </row>
    <row r="3041" spans="19:19">
      <c r="S3041" s="1" t="str">
        <f t="shared" si="187"/>
        <v/>
      </c>
    </row>
    <row r="3042" spans="19:19">
      <c r="S3042" s="1" t="str">
        <f t="shared" si="187"/>
        <v/>
      </c>
    </row>
    <row r="3043" spans="19:19">
      <c r="S3043" s="1" t="str">
        <f t="shared" si="187"/>
        <v/>
      </c>
    </row>
    <row r="3044" spans="19:19">
      <c r="S3044" s="1" t="str">
        <f t="shared" si="187"/>
        <v/>
      </c>
    </row>
    <row r="3045" spans="19:19">
      <c r="S3045" s="1" t="str">
        <f t="shared" ref="S3045:S3108" si="188">IF(O3045="innerText",I3045&amp;"="&amp;IF(C3045="Y",IF(J3045&lt;&gt;"Y",$S$8&amp;$R$9&amp;"."&amp;E3045&amp;")."&amp;IF(OR(O3045="click",O3045="innerText"),O3045&amp;"();",O3045&amp;"("&amp;$Q$8&amp;"."&amp;E3045&amp;");"),$S$7&amp;$R$9&amp;"."&amp;E3045&amp;")."&amp;IF(O3045="click",O3045&amp;"();",O3045&amp;"("&amp;"'"&amp;K3045&amp;"'"&amp;");")),""),IF(C3045="Y",IF(J3045&lt;&gt;"Y",$S$8&amp;$R$9&amp;"."&amp;E3045&amp;")."&amp;IF(OR(O3045="click",O3045="innerText"),O3045&amp;"();",O3045&amp;"("&amp;$Q$8&amp;"."&amp;E3045&amp;");"),$S$7&amp;$R$9&amp;"."&amp;E3045&amp;")."&amp;IF(O3045="click",O3045&amp;"();",O3045&amp;"("&amp;"'"&amp;K3045&amp;"'"&amp;");")),""))</f>
        <v/>
      </c>
    </row>
    <row r="3046" spans="19:19">
      <c r="S3046" s="1" t="str">
        <f t="shared" si="188"/>
        <v/>
      </c>
    </row>
    <row r="3047" spans="19:19">
      <c r="S3047" s="1" t="str">
        <f t="shared" si="188"/>
        <v/>
      </c>
    </row>
    <row r="3048" spans="19:19">
      <c r="S3048" s="1" t="str">
        <f t="shared" si="188"/>
        <v/>
      </c>
    </row>
    <row r="3049" spans="19:19">
      <c r="S3049" s="1" t="str">
        <f t="shared" si="188"/>
        <v/>
      </c>
    </row>
    <row r="3050" spans="19:19">
      <c r="S3050" s="1" t="str">
        <f t="shared" si="188"/>
        <v/>
      </c>
    </row>
    <row r="3051" spans="19:19">
      <c r="S3051" s="1" t="str">
        <f t="shared" si="188"/>
        <v/>
      </c>
    </row>
    <row r="3052" spans="19:19">
      <c r="S3052" s="1" t="str">
        <f t="shared" si="188"/>
        <v/>
      </c>
    </row>
    <row r="3053" spans="19:19">
      <c r="S3053" s="1" t="str">
        <f t="shared" si="188"/>
        <v/>
      </c>
    </row>
    <row r="3054" spans="19:19">
      <c r="S3054" s="1" t="str">
        <f t="shared" si="188"/>
        <v/>
      </c>
    </row>
    <row r="3055" spans="19:19">
      <c r="S3055" s="1" t="str">
        <f t="shared" si="188"/>
        <v/>
      </c>
    </row>
    <row r="3056" spans="19:19">
      <c r="S3056" s="1" t="str">
        <f t="shared" si="188"/>
        <v/>
      </c>
    </row>
    <row r="3057" spans="19:19">
      <c r="S3057" s="1" t="str">
        <f t="shared" si="188"/>
        <v/>
      </c>
    </row>
    <row r="3058" spans="19:19">
      <c r="S3058" s="1" t="str">
        <f t="shared" si="188"/>
        <v/>
      </c>
    </row>
    <row r="3059" spans="19:19">
      <c r="S3059" s="1" t="str">
        <f t="shared" si="188"/>
        <v/>
      </c>
    </row>
    <row r="3060" spans="19:19">
      <c r="S3060" s="1" t="str">
        <f t="shared" si="188"/>
        <v/>
      </c>
    </row>
    <row r="3061" spans="19:19">
      <c r="S3061" s="1" t="str">
        <f t="shared" si="188"/>
        <v/>
      </c>
    </row>
    <row r="3062" spans="19:19">
      <c r="S3062" s="1" t="str">
        <f t="shared" si="188"/>
        <v/>
      </c>
    </row>
    <row r="3063" spans="19:19">
      <c r="S3063" s="1" t="str">
        <f t="shared" si="188"/>
        <v/>
      </c>
    </row>
    <row r="3064" spans="19:19">
      <c r="S3064" s="1" t="str">
        <f t="shared" si="188"/>
        <v/>
      </c>
    </row>
    <row r="3065" spans="19:19">
      <c r="S3065" s="1" t="str">
        <f t="shared" si="188"/>
        <v/>
      </c>
    </row>
    <row r="3066" spans="19:19">
      <c r="S3066" s="1" t="str">
        <f t="shared" si="188"/>
        <v/>
      </c>
    </row>
    <row r="3067" spans="19:19">
      <c r="S3067" s="1" t="str">
        <f t="shared" si="188"/>
        <v/>
      </c>
    </row>
    <row r="3068" spans="19:19">
      <c r="S3068" s="1" t="str">
        <f t="shared" si="188"/>
        <v/>
      </c>
    </row>
    <row r="3069" spans="19:19">
      <c r="S3069" s="1" t="str">
        <f t="shared" si="188"/>
        <v/>
      </c>
    </row>
    <row r="3070" spans="19:19">
      <c r="S3070" s="1" t="str">
        <f t="shared" si="188"/>
        <v/>
      </c>
    </row>
    <row r="3071" spans="19:19">
      <c r="S3071" s="1" t="str">
        <f t="shared" si="188"/>
        <v/>
      </c>
    </row>
    <row r="3072" spans="19:19">
      <c r="S3072" s="1" t="str">
        <f t="shared" si="188"/>
        <v/>
      </c>
    </row>
    <row r="3073" spans="19:19">
      <c r="S3073" s="1" t="str">
        <f t="shared" si="188"/>
        <v/>
      </c>
    </row>
    <row r="3074" spans="19:19">
      <c r="S3074" s="1" t="str">
        <f t="shared" si="188"/>
        <v/>
      </c>
    </row>
    <row r="3075" spans="19:19">
      <c r="S3075" s="1" t="str">
        <f t="shared" si="188"/>
        <v/>
      </c>
    </row>
    <row r="3076" spans="19:19">
      <c r="S3076" s="1" t="str">
        <f t="shared" si="188"/>
        <v/>
      </c>
    </row>
    <row r="3077" spans="19:19">
      <c r="S3077" s="1" t="str">
        <f t="shared" si="188"/>
        <v/>
      </c>
    </row>
    <row r="3078" spans="19:19">
      <c r="S3078" s="1" t="str">
        <f t="shared" si="188"/>
        <v/>
      </c>
    </row>
    <row r="3079" spans="19:19">
      <c r="S3079" s="1" t="str">
        <f t="shared" si="188"/>
        <v/>
      </c>
    </row>
    <row r="3080" spans="19:19">
      <c r="S3080" s="1" t="str">
        <f t="shared" si="188"/>
        <v/>
      </c>
    </row>
    <row r="3081" spans="19:19">
      <c r="S3081" s="1" t="str">
        <f t="shared" si="188"/>
        <v/>
      </c>
    </row>
    <row r="3082" spans="19:19">
      <c r="S3082" s="1" t="str">
        <f t="shared" si="188"/>
        <v/>
      </c>
    </row>
    <row r="3083" spans="19:19">
      <c r="S3083" s="1" t="str">
        <f t="shared" si="188"/>
        <v/>
      </c>
    </row>
    <row r="3084" spans="19:19">
      <c r="S3084" s="1" t="str">
        <f t="shared" si="188"/>
        <v/>
      </c>
    </row>
    <row r="3085" spans="19:19">
      <c r="S3085" s="1" t="str">
        <f t="shared" si="188"/>
        <v/>
      </c>
    </row>
    <row r="3086" spans="19:19">
      <c r="S3086" s="1" t="str">
        <f t="shared" si="188"/>
        <v/>
      </c>
    </row>
    <row r="3087" spans="19:19">
      <c r="S3087" s="1" t="str">
        <f t="shared" si="188"/>
        <v/>
      </c>
    </row>
    <row r="3088" spans="19:19">
      <c r="S3088" s="1" t="str">
        <f t="shared" si="188"/>
        <v/>
      </c>
    </row>
    <row r="3089" spans="19:19">
      <c r="S3089" s="1" t="str">
        <f t="shared" si="188"/>
        <v/>
      </c>
    </row>
    <row r="3090" spans="19:19">
      <c r="S3090" s="1" t="str">
        <f t="shared" si="188"/>
        <v/>
      </c>
    </row>
    <row r="3091" spans="19:19">
      <c r="S3091" s="1" t="str">
        <f t="shared" si="188"/>
        <v/>
      </c>
    </row>
    <row r="3092" spans="19:19">
      <c r="S3092" s="1" t="str">
        <f t="shared" si="188"/>
        <v/>
      </c>
    </row>
    <row r="3093" spans="19:19">
      <c r="S3093" s="1" t="str">
        <f t="shared" si="188"/>
        <v/>
      </c>
    </row>
    <row r="3094" spans="19:19">
      <c r="S3094" s="1" t="str">
        <f t="shared" si="188"/>
        <v/>
      </c>
    </row>
    <row r="3095" spans="19:19">
      <c r="S3095" s="1" t="str">
        <f t="shared" si="188"/>
        <v/>
      </c>
    </row>
    <row r="3096" spans="19:19">
      <c r="S3096" s="1" t="str">
        <f t="shared" si="188"/>
        <v/>
      </c>
    </row>
    <row r="3097" spans="19:19">
      <c r="S3097" s="1" t="str">
        <f t="shared" si="188"/>
        <v/>
      </c>
    </row>
    <row r="3098" spans="19:19">
      <c r="S3098" s="1" t="str">
        <f t="shared" si="188"/>
        <v/>
      </c>
    </row>
    <row r="3099" spans="19:19">
      <c r="S3099" s="1" t="str">
        <f t="shared" si="188"/>
        <v/>
      </c>
    </row>
    <row r="3100" spans="19:19">
      <c r="S3100" s="1" t="str">
        <f t="shared" si="188"/>
        <v/>
      </c>
    </row>
    <row r="3101" spans="19:19">
      <c r="S3101" s="1" t="str">
        <f t="shared" si="188"/>
        <v/>
      </c>
    </row>
    <row r="3102" spans="19:19">
      <c r="S3102" s="1" t="str">
        <f t="shared" si="188"/>
        <v/>
      </c>
    </row>
    <row r="3103" spans="19:19">
      <c r="S3103" s="1" t="str">
        <f t="shared" si="188"/>
        <v/>
      </c>
    </row>
    <row r="3104" spans="19:19">
      <c r="S3104" s="1" t="str">
        <f t="shared" si="188"/>
        <v/>
      </c>
    </row>
    <row r="3105" spans="19:19">
      <c r="S3105" s="1" t="str">
        <f t="shared" si="188"/>
        <v/>
      </c>
    </row>
    <row r="3106" spans="19:19">
      <c r="S3106" s="1" t="str">
        <f t="shared" si="188"/>
        <v/>
      </c>
    </row>
    <row r="3107" spans="19:19">
      <c r="S3107" s="1" t="str">
        <f t="shared" si="188"/>
        <v/>
      </c>
    </row>
    <row r="3108" spans="19:19">
      <c r="S3108" s="1" t="str">
        <f t="shared" si="188"/>
        <v/>
      </c>
    </row>
    <row r="3109" spans="19:19">
      <c r="S3109" s="1" t="str">
        <f t="shared" ref="S3109:S3172" si="189">IF(O3109="innerText",I3109&amp;"="&amp;IF(C3109="Y",IF(J3109&lt;&gt;"Y",$S$8&amp;$R$9&amp;"."&amp;E3109&amp;")."&amp;IF(OR(O3109="click",O3109="innerText"),O3109&amp;"();",O3109&amp;"("&amp;$Q$8&amp;"."&amp;E3109&amp;");"),$S$7&amp;$R$9&amp;"."&amp;E3109&amp;")."&amp;IF(O3109="click",O3109&amp;"();",O3109&amp;"("&amp;"'"&amp;K3109&amp;"'"&amp;");")),""),IF(C3109="Y",IF(J3109&lt;&gt;"Y",$S$8&amp;$R$9&amp;"."&amp;E3109&amp;")."&amp;IF(OR(O3109="click",O3109="innerText"),O3109&amp;"();",O3109&amp;"("&amp;$Q$8&amp;"."&amp;E3109&amp;");"),$S$7&amp;$R$9&amp;"."&amp;E3109&amp;")."&amp;IF(O3109="click",O3109&amp;"();",O3109&amp;"("&amp;"'"&amp;K3109&amp;"'"&amp;");")),""))</f>
        <v/>
      </c>
    </row>
    <row r="3110" spans="19:19">
      <c r="S3110" s="1" t="str">
        <f t="shared" si="189"/>
        <v/>
      </c>
    </row>
    <row r="3111" spans="19:19">
      <c r="S3111" s="1" t="str">
        <f t="shared" si="189"/>
        <v/>
      </c>
    </row>
    <row r="3112" spans="19:19">
      <c r="S3112" s="1" t="str">
        <f t="shared" si="189"/>
        <v/>
      </c>
    </row>
    <row r="3113" spans="19:19">
      <c r="S3113" s="1" t="str">
        <f t="shared" si="189"/>
        <v/>
      </c>
    </row>
    <row r="3114" spans="19:19">
      <c r="S3114" s="1" t="str">
        <f t="shared" si="189"/>
        <v/>
      </c>
    </row>
    <row r="3115" spans="19:19">
      <c r="S3115" s="1" t="str">
        <f t="shared" si="189"/>
        <v/>
      </c>
    </row>
    <row r="3116" spans="19:19">
      <c r="S3116" s="1" t="str">
        <f t="shared" si="189"/>
        <v/>
      </c>
    </row>
    <row r="3117" spans="19:19">
      <c r="S3117" s="1" t="str">
        <f t="shared" si="189"/>
        <v/>
      </c>
    </row>
    <row r="3118" spans="19:19">
      <c r="S3118" s="1" t="str">
        <f t="shared" si="189"/>
        <v/>
      </c>
    </row>
    <row r="3119" spans="19:19">
      <c r="S3119" s="1" t="str">
        <f t="shared" si="189"/>
        <v/>
      </c>
    </row>
    <row r="3120" spans="19:19">
      <c r="S3120" s="1" t="str">
        <f t="shared" si="189"/>
        <v/>
      </c>
    </row>
    <row r="3121" spans="19:19">
      <c r="S3121" s="1" t="str">
        <f t="shared" si="189"/>
        <v/>
      </c>
    </row>
    <row r="3122" spans="19:19">
      <c r="S3122" s="1" t="str">
        <f t="shared" si="189"/>
        <v/>
      </c>
    </row>
    <row r="3123" spans="19:19">
      <c r="S3123" s="1" t="str">
        <f t="shared" si="189"/>
        <v/>
      </c>
    </row>
    <row r="3124" spans="19:19">
      <c r="S3124" s="1" t="str">
        <f t="shared" si="189"/>
        <v/>
      </c>
    </row>
    <row r="3125" spans="19:19">
      <c r="S3125" s="1" t="str">
        <f t="shared" si="189"/>
        <v/>
      </c>
    </row>
    <row r="3126" spans="19:19">
      <c r="S3126" s="1" t="str">
        <f t="shared" si="189"/>
        <v/>
      </c>
    </row>
    <row r="3127" spans="19:19">
      <c r="S3127" s="1" t="str">
        <f t="shared" si="189"/>
        <v/>
      </c>
    </row>
    <row r="3128" spans="19:19">
      <c r="S3128" s="1" t="str">
        <f t="shared" si="189"/>
        <v/>
      </c>
    </row>
    <row r="3129" spans="19:19">
      <c r="S3129" s="1" t="str">
        <f t="shared" si="189"/>
        <v/>
      </c>
    </row>
    <row r="3130" spans="19:19">
      <c r="S3130" s="1" t="str">
        <f t="shared" si="189"/>
        <v/>
      </c>
    </row>
    <row r="3131" spans="19:19">
      <c r="S3131" s="1" t="str">
        <f t="shared" si="189"/>
        <v/>
      </c>
    </row>
    <row r="3132" spans="19:19">
      <c r="S3132" s="1" t="str">
        <f t="shared" si="189"/>
        <v/>
      </c>
    </row>
    <row r="3133" spans="19:19">
      <c r="S3133" s="1" t="str">
        <f t="shared" si="189"/>
        <v/>
      </c>
    </row>
    <row r="3134" spans="19:19">
      <c r="S3134" s="1" t="str">
        <f t="shared" si="189"/>
        <v/>
      </c>
    </row>
    <row r="3135" spans="19:19">
      <c r="S3135" s="1" t="str">
        <f t="shared" si="189"/>
        <v/>
      </c>
    </row>
    <row r="3136" spans="19:19">
      <c r="S3136" s="1" t="str">
        <f t="shared" si="189"/>
        <v/>
      </c>
    </row>
    <row r="3137" spans="19:19">
      <c r="S3137" s="1" t="str">
        <f t="shared" si="189"/>
        <v/>
      </c>
    </row>
    <row r="3138" spans="19:19">
      <c r="S3138" s="1" t="str">
        <f t="shared" si="189"/>
        <v/>
      </c>
    </row>
    <row r="3139" spans="19:19">
      <c r="S3139" s="1" t="str">
        <f t="shared" si="189"/>
        <v/>
      </c>
    </row>
    <row r="3140" spans="19:19">
      <c r="S3140" s="1" t="str">
        <f t="shared" si="189"/>
        <v/>
      </c>
    </row>
    <row r="3141" spans="19:19">
      <c r="S3141" s="1" t="str">
        <f t="shared" si="189"/>
        <v/>
      </c>
    </row>
    <row r="3142" spans="19:19">
      <c r="S3142" s="1" t="str">
        <f t="shared" si="189"/>
        <v/>
      </c>
    </row>
    <row r="3143" spans="19:19">
      <c r="S3143" s="1" t="str">
        <f t="shared" si="189"/>
        <v/>
      </c>
    </row>
    <row r="3144" spans="19:19">
      <c r="S3144" s="1" t="str">
        <f t="shared" si="189"/>
        <v/>
      </c>
    </row>
    <row r="3145" spans="19:19">
      <c r="S3145" s="1" t="str">
        <f t="shared" si="189"/>
        <v/>
      </c>
    </row>
    <row r="3146" spans="19:19">
      <c r="S3146" s="1" t="str">
        <f t="shared" si="189"/>
        <v/>
      </c>
    </row>
    <row r="3147" spans="19:19">
      <c r="S3147" s="1" t="str">
        <f t="shared" si="189"/>
        <v/>
      </c>
    </row>
    <row r="3148" spans="19:19">
      <c r="S3148" s="1" t="str">
        <f t="shared" si="189"/>
        <v/>
      </c>
    </row>
    <row r="3149" spans="19:19">
      <c r="S3149" s="1" t="str">
        <f t="shared" si="189"/>
        <v/>
      </c>
    </row>
    <row r="3150" spans="19:19">
      <c r="S3150" s="1" t="str">
        <f t="shared" si="189"/>
        <v/>
      </c>
    </row>
    <row r="3151" spans="19:19">
      <c r="S3151" s="1" t="str">
        <f t="shared" si="189"/>
        <v/>
      </c>
    </row>
    <row r="3152" spans="19:19">
      <c r="S3152" s="1" t="str">
        <f t="shared" si="189"/>
        <v/>
      </c>
    </row>
    <row r="3153" spans="19:19">
      <c r="S3153" s="1" t="str">
        <f t="shared" si="189"/>
        <v/>
      </c>
    </row>
    <row r="3154" spans="19:19">
      <c r="S3154" s="1" t="str">
        <f t="shared" si="189"/>
        <v/>
      </c>
    </row>
    <row r="3155" spans="19:19">
      <c r="S3155" s="1" t="str">
        <f t="shared" si="189"/>
        <v/>
      </c>
    </row>
    <row r="3156" spans="19:19">
      <c r="S3156" s="1" t="str">
        <f t="shared" si="189"/>
        <v/>
      </c>
    </row>
    <row r="3157" spans="19:19">
      <c r="S3157" s="1" t="str">
        <f t="shared" si="189"/>
        <v/>
      </c>
    </row>
    <row r="3158" spans="19:19">
      <c r="S3158" s="1" t="str">
        <f t="shared" si="189"/>
        <v/>
      </c>
    </row>
    <row r="3159" spans="19:19">
      <c r="S3159" s="1" t="str">
        <f t="shared" si="189"/>
        <v/>
      </c>
    </row>
    <row r="3160" spans="19:19">
      <c r="S3160" s="1" t="str">
        <f t="shared" si="189"/>
        <v/>
      </c>
    </row>
    <row r="3161" spans="19:19">
      <c r="S3161" s="1" t="str">
        <f t="shared" si="189"/>
        <v/>
      </c>
    </row>
    <row r="3162" spans="19:19">
      <c r="S3162" s="1" t="str">
        <f t="shared" si="189"/>
        <v/>
      </c>
    </row>
    <row r="3163" spans="19:19">
      <c r="S3163" s="1" t="str">
        <f t="shared" si="189"/>
        <v/>
      </c>
    </row>
    <row r="3164" spans="19:19">
      <c r="S3164" s="1" t="str">
        <f t="shared" si="189"/>
        <v/>
      </c>
    </row>
    <row r="3165" spans="19:19">
      <c r="S3165" s="1" t="str">
        <f t="shared" si="189"/>
        <v/>
      </c>
    </row>
    <row r="3166" spans="19:19">
      <c r="S3166" s="1" t="str">
        <f t="shared" si="189"/>
        <v/>
      </c>
    </row>
    <row r="3167" spans="19:19">
      <c r="S3167" s="1" t="str">
        <f t="shared" si="189"/>
        <v/>
      </c>
    </row>
    <row r="3168" spans="19:19">
      <c r="S3168" s="1" t="str">
        <f t="shared" si="189"/>
        <v/>
      </c>
    </row>
    <row r="3169" spans="19:19">
      <c r="S3169" s="1" t="str">
        <f t="shared" si="189"/>
        <v/>
      </c>
    </row>
    <row r="3170" spans="19:19">
      <c r="S3170" s="1" t="str">
        <f t="shared" si="189"/>
        <v/>
      </c>
    </row>
    <row r="3171" spans="19:19">
      <c r="S3171" s="1" t="str">
        <f t="shared" si="189"/>
        <v/>
      </c>
    </row>
    <row r="3172" spans="19:19">
      <c r="S3172" s="1" t="str">
        <f t="shared" si="189"/>
        <v/>
      </c>
    </row>
    <row r="3173" spans="19:19">
      <c r="S3173" s="1" t="str">
        <f t="shared" ref="S3173:S3236" si="190">IF(O3173="innerText",I3173&amp;"="&amp;IF(C3173="Y",IF(J3173&lt;&gt;"Y",$S$8&amp;$R$9&amp;"."&amp;E3173&amp;")."&amp;IF(OR(O3173="click",O3173="innerText"),O3173&amp;"();",O3173&amp;"("&amp;$Q$8&amp;"."&amp;E3173&amp;");"),$S$7&amp;$R$9&amp;"."&amp;E3173&amp;")."&amp;IF(O3173="click",O3173&amp;"();",O3173&amp;"("&amp;"'"&amp;K3173&amp;"'"&amp;");")),""),IF(C3173="Y",IF(J3173&lt;&gt;"Y",$S$8&amp;$R$9&amp;"."&amp;E3173&amp;")."&amp;IF(OR(O3173="click",O3173="innerText"),O3173&amp;"();",O3173&amp;"("&amp;$Q$8&amp;"."&amp;E3173&amp;");"),$S$7&amp;$R$9&amp;"."&amp;E3173&amp;")."&amp;IF(O3173="click",O3173&amp;"();",O3173&amp;"("&amp;"'"&amp;K3173&amp;"'"&amp;");")),""))</f>
        <v/>
      </c>
    </row>
    <row r="3174" spans="19:19">
      <c r="S3174" s="1" t="str">
        <f t="shared" si="190"/>
        <v/>
      </c>
    </row>
    <row r="3175" spans="19:19">
      <c r="S3175" s="1" t="str">
        <f t="shared" si="190"/>
        <v/>
      </c>
    </row>
    <row r="3176" spans="19:19">
      <c r="S3176" s="1" t="str">
        <f t="shared" si="190"/>
        <v/>
      </c>
    </row>
    <row r="3177" spans="19:19">
      <c r="S3177" s="1" t="str">
        <f t="shared" si="190"/>
        <v/>
      </c>
    </row>
    <row r="3178" spans="19:19">
      <c r="S3178" s="1" t="str">
        <f t="shared" si="190"/>
        <v/>
      </c>
    </row>
    <row r="3179" spans="19:19">
      <c r="S3179" s="1" t="str">
        <f t="shared" si="190"/>
        <v/>
      </c>
    </row>
    <row r="3180" spans="19:19">
      <c r="S3180" s="1" t="str">
        <f t="shared" si="190"/>
        <v/>
      </c>
    </row>
    <row r="3181" spans="19:19">
      <c r="S3181" s="1" t="str">
        <f t="shared" si="190"/>
        <v/>
      </c>
    </row>
    <row r="3182" spans="19:19">
      <c r="S3182" s="1" t="str">
        <f t="shared" si="190"/>
        <v/>
      </c>
    </row>
    <row r="3183" spans="19:19">
      <c r="S3183" s="1" t="str">
        <f t="shared" si="190"/>
        <v/>
      </c>
    </row>
    <row r="3184" spans="19:19">
      <c r="S3184" s="1" t="str">
        <f t="shared" si="190"/>
        <v/>
      </c>
    </row>
    <row r="3185" spans="19:19">
      <c r="S3185" s="1" t="str">
        <f t="shared" si="190"/>
        <v/>
      </c>
    </row>
    <row r="3186" spans="19:19">
      <c r="S3186" s="1" t="str">
        <f t="shared" si="190"/>
        <v/>
      </c>
    </row>
    <row r="3187" spans="19:19">
      <c r="S3187" s="1" t="str">
        <f t="shared" si="190"/>
        <v/>
      </c>
    </row>
    <row r="3188" spans="19:19">
      <c r="S3188" s="1" t="str">
        <f t="shared" si="190"/>
        <v/>
      </c>
    </row>
    <row r="3189" spans="19:19">
      <c r="S3189" s="1" t="str">
        <f t="shared" si="190"/>
        <v/>
      </c>
    </row>
    <row r="3190" spans="19:19">
      <c r="S3190" s="1" t="str">
        <f t="shared" si="190"/>
        <v/>
      </c>
    </row>
    <row r="3191" spans="19:19">
      <c r="S3191" s="1" t="str">
        <f t="shared" si="190"/>
        <v/>
      </c>
    </row>
    <row r="3192" spans="19:19">
      <c r="S3192" s="1" t="str">
        <f t="shared" si="190"/>
        <v/>
      </c>
    </row>
    <row r="3193" spans="19:19">
      <c r="S3193" s="1" t="str">
        <f t="shared" si="190"/>
        <v/>
      </c>
    </row>
    <row r="3194" spans="19:19">
      <c r="S3194" s="1" t="str">
        <f t="shared" si="190"/>
        <v/>
      </c>
    </row>
    <row r="3195" spans="19:19">
      <c r="S3195" s="1" t="str">
        <f t="shared" si="190"/>
        <v/>
      </c>
    </row>
    <row r="3196" spans="19:19">
      <c r="S3196" s="1" t="str">
        <f t="shared" si="190"/>
        <v/>
      </c>
    </row>
    <row r="3197" spans="19:19">
      <c r="S3197" s="1" t="str">
        <f t="shared" si="190"/>
        <v/>
      </c>
    </row>
    <row r="3198" spans="19:19">
      <c r="S3198" s="1" t="str">
        <f t="shared" si="190"/>
        <v/>
      </c>
    </row>
    <row r="3199" spans="19:19">
      <c r="S3199" s="1" t="str">
        <f t="shared" si="190"/>
        <v/>
      </c>
    </row>
    <row r="3200" spans="19:19">
      <c r="S3200" s="1" t="str">
        <f t="shared" si="190"/>
        <v/>
      </c>
    </row>
    <row r="3201" spans="19:19">
      <c r="S3201" s="1" t="str">
        <f t="shared" si="190"/>
        <v/>
      </c>
    </row>
    <row r="3202" spans="19:19">
      <c r="S3202" s="1" t="str">
        <f t="shared" si="190"/>
        <v/>
      </c>
    </row>
    <row r="3203" spans="19:19">
      <c r="S3203" s="1" t="str">
        <f t="shared" si="190"/>
        <v/>
      </c>
    </row>
    <row r="3204" spans="19:19">
      <c r="S3204" s="1" t="str">
        <f t="shared" si="190"/>
        <v/>
      </c>
    </row>
    <row r="3205" spans="19:19">
      <c r="S3205" s="1" t="str">
        <f t="shared" si="190"/>
        <v/>
      </c>
    </row>
    <row r="3206" spans="19:19">
      <c r="S3206" s="1" t="str">
        <f t="shared" si="190"/>
        <v/>
      </c>
    </row>
    <row r="3207" spans="19:19">
      <c r="S3207" s="1" t="str">
        <f t="shared" si="190"/>
        <v/>
      </c>
    </row>
    <row r="3208" spans="19:19">
      <c r="S3208" s="1" t="str">
        <f t="shared" si="190"/>
        <v/>
      </c>
    </row>
    <row r="3209" spans="19:19">
      <c r="S3209" s="1" t="str">
        <f t="shared" si="190"/>
        <v/>
      </c>
    </row>
    <row r="3210" spans="19:19">
      <c r="S3210" s="1" t="str">
        <f t="shared" si="190"/>
        <v/>
      </c>
    </row>
    <row r="3211" spans="19:19">
      <c r="S3211" s="1" t="str">
        <f t="shared" si="190"/>
        <v/>
      </c>
    </row>
    <row r="3212" spans="19:19">
      <c r="S3212" s="1" t="str">
        <f t="shared" si="190"/>
        <v/>
      </c>
    </row>
    <row r="3213" spans="19:19">
      <c r="S3213" s="1" t="str">
        <f t="shared" si="190"/>
        <v/>
      </c>
    </row>
    <row r="3214" spans="19:19">
      <c r="S3214" s="1" t="str">
        <f t="shared" si="190"/>
        <v/>
      </c>
    </row>
    <row r="3215" spans="19:19">
      <c r="S3215" s="1" t="str">
        <f t="shared" si="190"/>
        <v/>
      </c>
    </row>
    <row r="3216" spans="19:19">
      <c r="S3216" s="1" t="str">
        <f t="shared" si="190"/>
        <v/>
      </c>
    </row>
    <row r="3217" spans="19:19">
      <c r="S3217" s="1" t="str">
        <f t="shared" si="190"/>
        <v/>
      </c>
    </row>
    <row r="3218" spans="19:19">
      <c r="S3218" s="1" t="str">
        <f t="shared" si="190"/>
        <v/>
      </c>
    </row>
    <row r="3219" spans="19:19">
      <c r="S3219" s="1" t="str">
        <f t="shared" si="190"/>
        <v/>
      </c>
    </row>
    <row r="3220" spans="19:19">
      <c r="S3220" s="1" t="str">
        <f t="shared" si="190"/>
        <v/>
      </c>
    </row>
    <row r="3221" spans="19:19">
      <c r="S3221" s="1" t="str">
        <f t="shared" si="190"/>
        <v/>
      </c>
    </row>
    <row r="3222" spans="19:19">
      <c r="S3222" s="1" t="str">
        <f t="shared" si="190"/>
        <v/>
      </c>
    </row>
    <row r="3223" spans="19:19">
      <c r="S3223" s="1" t="str">
        <f t="shared" si="190"/>
        <v/>
      </c>
    </row>
    <row r="3224" spans="19:19">
      <c r="S3224" s="1" t="str">
        <f t="shared" si="190"/>
        <v/>
      </c>
    </row>
    <row r="3225" spans="19:19">
      <c r="S3225" s="1" t="str">
        <f t="shared" si="190"/>
        <v/>
      </c>
    </row>
    <row r="3226" spans="19:19">
      <c r="S3226" s="1" t="str">
        <f t="shared" si="190"/>
        <v/>
      </c>
    </row>
    <row r="3227" spans="19:19">
      <c r="S3227" s="1" t="str">
        <f t="shared" si="190"/>
        <v/>
      </c>
    </row>
    <row r="3228" spans="19:19">
      <c r="S3228" s="1" t="str">
        <f t="shared" si="190"/>
        <v/>
      </c>
    </row>
    <row r="3229" spans="19:19">
      <c r="S3229" s="1" t="str">
        <f t="shared" si="190"/>
        <v/>
      </c>
    </row>
    <row r="3230" spans="19:19">
      <c r="S3230" s="1" t="str">
        <f t="shared" si="190"/>
        <v/>
      </c>
    </row>
    <row r="3231" spans="19:19">
      <c r="S3231" s="1" t="str">
        <f t="shared" si="190"/>
        <v/>
      </c>
    </row>
    <row r="3232" spans="19:19">
      <c r="S3232" s="1" t="str">
        <f t="shared" si="190"/>
        <v/>
      </c>
    </row>
    <row r="3233" spans="19:19">
      <c r="S3233" s="1" t="str">
        <f t="shared" si="190"/>
        <v/>
      </c>
    </row>
    <row r="3234" spans="19:19">
      <c r="S3234" s="1" t="str">
        <f t="shared" si="190"/>
        <v/>
      </c>
    </row>
    <row r="3235" spans="19:19">
      <c r="S3235" s="1" t="str">
        <f t="shared" si="190"/>
        <v/>
      </c>
    </row>
    <row r="3236" spans="19:19">
      <c r="S3236" s="1" t="str">
        <f t="shared" si="190"/>
        <v/>
      </c>
    </row>
    <row r="3237" spans="19:19">
      <c r="S3237" s="1" t="str">
        <f t="shared" ref="S3237:S3300" si="191">IF(O3237="innerText",I3237&amp;"="&amp;IF(C3237="Y",IF(J3237&lt;&gt;"Y",$S$8&amp;$R$9&amp;"."&amp;E3237&amp;")."&amp;IF(OR(O3237="click",O3237="innerText"),O3237&amp;"();",O3237&amp;"("&amp;$Q$8&amp;"."&amp;E3237&amp;");"),$S$7&amp;$R$9&amp;"."&amp;E3237&amp;")."&amp;IF(O3237="click",O3237&amp;"();",O3237&amp;"("&amp;"'"&amp;K3237&amp;"'"&amp;");")),""),IF(C3237="Y",IF(J3237&lt;&gt;"Y",$S$8&amp;$R$9&amp;"."&amp;E3237&amp;")."&amp;IF(OR(O3237="click",O3237="innerText"),O3237&amp;"();",O3237&amp;"("&amp;$Q$8&amp;"."&amp;E3237&amp;");"),$S$7&amp;$R$9&amp;"."&amp;E3237&amp;")."&amp;IF(O3237="click",O3237&amp;"();",O3237&amp;"("&amp;"'"&amp;K3237&amp;"'"&amp;");")),""))</f>
        <v/>
      </c>
    </row>
    <row r="3238" spans="19:19">
      <c r="S3238" s="1" t="str">
        <f t="shared" si="191"/>
        <v/>
      </c>
    </row>
    <row r="3239" spans="19:19">
      <c r="S3239" s="1" t="str">
        <f t="shared" si="191"/>
        <v/>
      </c>
    </row>
    <row r="3240" spans="19:19">
      <c r="S3240" s="1" t="str">
        <f t="shared" si="191"/>
        <v/>
      </c>
    </row>
    <row r="3241" spans="19:19">
      <c r="S3241" s="1" t="str">
        <f t="shared" si="191"/>
        <v/>
      </c>
    </row>
    <row r="3242" spans="19:19">
      <c r="S3242" s="1" t="str">
        <f t="shared" si="191"/>
        <v/>
      </c>
    </row>
    <row r="3243" spans="19:19">
      <c r="S3243" s="1" t="str">
        <f t="shared" si="191"/>
        <v/>
      </c>
    </row>
    <row r="3244" spans="19:19">
      <c r="S3244" s="1" t="str">
        <f t="shared" si="191"/>
        <v/>
      </c>
    </row>
    <row r="3245" spans="19:19">
      <c r="S3245" s="1" t="str">
        <f t="shared" si="191"/>
        <v/>
      </c>
    </row>
    <row r="3246" spans="19:19">
      <c r="S3246" s="1" t="str">
        <f t="shared" si="191"/>
        <v/>
      </c>
    </row>
    <row r="3247" spans="19:19">
      <c r="S3247" s="1" t="str">
        <f t="shared" si="191"/>
        <v/>
      </c>
    </row>
    <row r="3248" spans="19:19">
      <c r="S3248" s="1" t="str">
        <f t="shared" si="191"/>
        <v/>
      </c>
    </row>
    <row r="3249" spans="19:19">
      <c r="S3249" s="1" t="str">
        <f t="shared" si="191"/>
        <v/>
      </c>
    </row>
    <row r="3250" spans="19:19">
      <c r="S3250" s="1" t="str">
        <f t="shared" si="191"/>
        <v/>
      </c>
    </row>
    <row r="3251" spans="19:19">
      <c r="S3251" s="1" t="str">
        <f t="shared" si="191"/>
        <v/>
      </c>
    </row>
    <row r="3252" spans="19:19">
      <c r="S3252" s="1" t="str">
        <f t="shared" si="191"/>
        <v/>
      </c>
    </row>
    <row r="3253" spans="19:19">
      <c r="S3253" s="1" t="str">
        <f t="shared" si="191"/>
        <v/>
      </c>
    </row>
    <row r="3254" spans="19:19">
      <c r="S3254" s="1" t="str">
        <f t="shared" si="191"/>
        <v/>
      </c>
    </row>
    <row r="3255" spans="19:19">
      <c r="S3255" s="1" t="str">
        <f t="shared" si="191"/>
        <v/>
      </c>
    </row>
    <row r="3256" spans="19:19">
      <c r="S3256" s="1" t="str">
        <f t="shared" si="191"/>
        <v/>
      </c>
    </row>
    <row r="3257" spans="19:19">
      <c r="S3257" s="1" t="str">
        <f t="shared" si="191"/>
        <v/>
      </c>
    </row>
    <row r="3258" spans="19:19">
      <c r="S3258" s="1" t="str">
        <f t="shared" si="191"/>
        <v/>
      </c>
    </row>
    <row r="3259" spans="19:19">
      <c r="S3259" s="1" t="str">
        <f t="shared" si="191"/>
        <v/>
      </c>
    </row>
    <row r="3260" spans="19:19">
      <c r="S3260" s="1" t="str">
        <f t="shared" si="191"/>
        <v/>
      </c>
    </row>
    <row r="3261" spans="19:19">
      <c r="S3261" s="1" t="str">
        <f t="shared" si="191"/>
        <v/>
      </c>
    </row>
    <row r="3262" spans="19:19">
      <c r="S3262" s="1" t="str">
        <f t="shared" si="191"/>
        <v/>
      </c>
    </row>
    <row r="3263" spans="19:19">
      <c r="S3263" s="1" t="str">
        <f t="shared" si="191"/>
        <v/>
      </c>
    </row>
    <row r="3264" spans="19:19">
      <c r="S3264" s="1" t="str">
        <f t="shared" si="191"/>
        <v/>
      </c>
    </row>
    <row r="3265" spans="19:19">
      <c r="S3265" s="1" t="str">
        <f t="shared" si="191"/>
        <v/>
      </c>
    </row>
    <row r="3266" spans="19:19">
      <c r="S3266" s="1" t="str">
        <f t="shared" si="191"/>
        <v/>
      </c>
    </row>
    <row r="3267" spans="19:19">
      <c r="S3267" s="1" t="str">
        <f t="shared" si="191"/>
        <v/>
      </c>
    </row>
    <row r="3268" spans="19:19">
      <c r="S3268" s="1" t="str">
        <f t="shared" si="191"/>
        <v/>
      </c>
    </row>
    <row r="3269" spans="19:19">
      <c r="S3269" s="1" t="str">
        <f t="shared" si="191"/>
        <v/>
      </c>
    </row>
    <row r="3270" spans="19:19">
      <c r="S3270" s="1" t="str">
        <f t="shared" si="191"/>
        <v/>
      </c>
    </row>
    <row r="3271" spans="19:19">
      <c r="S3271" s="1" t="str">
        <f t="shared" si="191"/>
        <v/>
      </c>
    </row>
    <row r="3272" spans="19:19">
      <c r="S3272" s="1" t="str">
        <f t="shared" si="191"/>
        <v/>
      </c>
    </row>
    <row r="3273" spans="19:19">
      <c r="S3273" s="1" t="str">
        <f t="shared" si="191"/>
        <v/>
      </c>
    </row>
    <row r="3274" spans="19:19">
      <c r="S3274" s="1" t="str">
        <f t="shared" si="191"/>
        <v/>
      </c>
    </row>
    <row r="3275" spans="19:19">
      <c r="S3275" s="1" t="str">
        <f t="shared" si="191"/>
        <v/>
      </c>
    </row>
    <row r="3276" spans="19:19">
      <c r="S3276" s="1" t="str">
        <f t="shared" si="191"/>
        <v/>
      </c>
    </row>
    <row r="3277" spans="19:19">
      <c r="S3277" s="1" t="str">
        <f t="shared" si="191"/>
        <v/>
      </c>
    </row>
    <row r="3278" spans="19:19">
      <c r="S3278" s="1" t="str">
        <f t="shared" si="191"/>
        <v/>
      </c>
    </row>
    <row r="3279" spans="19:19">
      <c r="S3279" s="1" t="str">
        <f t="shared" si="191"/>
        <v/>
      </c>
    </row>
    <row r="3280" spans="19:19">
      <c r="S3280" s="1" t="str">
        <f t="shared" si="191"/>
        <v/>
      </c>
    </row>
    <row r="3281" spans="19:19">
      <c r="S3281" s="1" t="str">
        <f t="shared" si="191"/>
        <v/>
      </c>
    </row>
    <row r="3282" spans="19:19">
      <c r="S3282" s="1" t="str">
        <f t="shared" si="191"/>
        <v/>
      </c>
    </row>
    <row r="3283" spans="19:19">
      <c r="S3283" s="1" t="str">
        <f t="shared" si="191"/>
        <v/>
      </c>
    </row>
    <row r="3284" spans="19:19">
      <c r="S3284" s="1" t="str">
        <f t="shared" si="191"/>
        <v/>
      </c>
    </row>
    <row r="3285" spans="19:19">
      <c r="S3285" s="1" t="str">
        <f t="shared" si="191"/>
        <v/>
      </c>
    </row>
    <row r="3286" spans="19:19">
      <c r="S3286" s="1" t="str">
        <f t="shared" si="191"/>
        <v/>
      </c>
    </row>
    <row r="3287" spans="19:19">
      <c r="S3287" s="1" t="str">
        <f t="shared" si="191"/>
        <v/>
      </c>
    </row>
    <row r="3288" spans="19:19">
      <c r="S3288" s="1" t="str">
        <f t="shared" si="191"/>
        <v/>
      </c>
    </row>
    <row r="3289" spans="19:19">
      <c r="S3289" s="1" t="str">
        <f t="shared" si="191"/>
        <v/>
      </c>
    </row>
    <row r="3290" spans="19:19">
      <c r="S3290" s="1" t="str">
        <f t="shared" si="191"/>
        <v/>
      </c>
    </row>
    <row r="3291" spans="19:19">
      <c r="S3291" s="1" t="str">
        <f t="shared" si="191"/>
        <v/>
      </c>
    </row>
    <row r="3292" spans="19:19">
      <c r="S3292" s="1" t="str">
        <f t="shared" si="191"/>
        <v/>
      </c>
    </row>
    <row r="3293" spans="19:19">
      <c r="S3293" s="1" t="str">
        <f t="shared" si="191"/>
        <v/>
      </c>
    </row>
    <row r="3294" spans="19:19">
      <c r="S3294" s="1" t="str">
        <f t="shared" si="191"/>
        <v/>
      </c>
    </row>
    <row r="3295" spans="19:19">
      <c r="S3295" s="1" t="str">
        <f t="shared" si="191"/>
        <v/>
      </c>
    </row>
    <row r="3296" spans="19:19">
      <c r="S3296" s="1" t="str">
        <f t="shared" si="191"/>
        <v/>
      </c>
    </row>
    <row r="3297" spans="19:19">
      <c r="S3297" s="1" t="str">
        <f t="shared" si="191"/>
        <v/>
      </c>
    </row>
    <row r="3298" spans="19:19">
      <c r="S3298" s="1" t="str">
        <f t="shared" si="191"/>
        <v/>
      </c>
    </row>
    <row r="3299" spans="19:19">
      <c r="S3299" s="1" t="str">
        <f t="shared" si="191"/>
        <v/>
      </c>
    </row>
    <row r="3300" spans="19:19">
      <c r="S3300" s="1" t="str">
        <f t="shared" si="191"/>
        <v/>
      </c>
    </row>
    <row r="3301" spans="19:19">
      <c r="S3301" s="1" t="str">
        <f t="shared" ref="S3301:S3369" si="192">IF(O3301="innerText",I3301&amp;"="&amp;IF(C3301="Y",IF(J3301&lt;&gt;"Y",$S$8&amp;$R$9&amp;"."&amp;E3301&amp;")."&amp;IF(OR(O3301="click",O3301="innerText"),O3301&amp;"();",O3301&amp;"("&amp;$Q$8&amp;"."&amp;E3301&amp;");"),$S$7&amp;$R$9&amp;"."&amp;E3301&amp;")."&amp;IF(O3301="click",O3301&amp;"();",O3301&amp;"("&amp;"'"&amp;K3301&amp;"'"&amp;");")),""),IF(C3301="Y",IF(J3301&lt;&gt;"Y",$S$8&amp;$R$9&amp;"."&amp;E3301&amp;")."&amp;IF(OR(O3301="click",O3301="innerText"),O3301&amp;"();",O3301&amp;"("&amp;$Q$8&amp;"."&amp;E3301&amp;");"),$S$7&amp;$R$9&amp;"."&amp;E3301&amp;")."&amp;IF(O3301="click",O3301&amp;"();",O3301&amp;"("&amp;"'"&amp;K3301&amp;"'"&amp;");")),""))</f>
        <v/>
      </c>
    </row>
    <row r="3302" spans="19:19">
      <c r="S3302" s="1" t="str">
        <f t="shared" si="192"/>
        <v/>
      </c>
    </row>
    <row r="3303" spans="19:19">
      <c r="S3303" s="1" t="str">
        <f t="shared" si="192"/>
        <v/>
      </c>
    </row>
    <row r="3304" spans="19:19">
      <c r="S3304" s="1" t="str">
        <f t="shared" si="192"/>
        <v/>
      </c>
    </row>
    <row r="3305" spans="19:19">
      <c r="S3305" s="1" t="str">
        <f t="shared" si="192"/>
        <v/>
      </c>
    </row>
    <row r="3306" spans="19:19">
      <c r="S3306" s="1" t="str">
        <f t="shared" si="192"/>
        <v/>
      </c>
    </row>
    <row r="3307" spans="19:19">
      <c r="S3307" s="1" t="str">
        <f t="shared" si="192"/>
        <v/>
      </c>
    </row>
    <row r="3308" spans="19:19">
      <c r="S3308" s="1" t="str">
        <f t="shared" si="192"/>
        <v/>
      </c>
    </row>
    <row r="3309" spans="19:19">
      <c r="S3309" s="1" t="str">
        <f t="shared" si="192"/>
        <v/>
      </c>
    </row>
    <row r="3310" spans="19:19">
      <c r="S3310" s="1" t="str">
        <f t="shared" si="192"/>
        <v/>
      </c>
    </row>
    <row r="3311" spans="19:19">
      <c r="S3311" s="1" t="str">
        <f t="shared" si="192"/>
        <v/>
      </c>
    </row>
    <row r="3312" spans="19:19">
      <c r="S3312" s="1" t="str">
        <f t="shared" si="192"/>
        <v/>
      </c>
    </row>
    <row r="3313" spans="19:19">
      <c r="S3313" s="1" t="str">
        <f t="shared" si="192"/>
        <v/>
      </c>
    </row>
    <row r="3314" spans="19:19">
      <c r="S3314" s="1" t="str">
        <f t="shared" si="192"/>
        <v/>
      </c>
    </row>
    <row r="3315" spans="19:19">
      <c r="S3315" s="1" t="str">
        <f t="shared" si="192"/>
        <v/>
      </c>
    </row>
    <row r="3316" spans="19:19">
      <c r="S3316" s="1" t="str">
        <f t="shared" si="192"/>
        <v/>
      </c>
    </row>
    <row r="3317" spans="19:19">
      <c r="S3317" s="1" t="str">
        <f t="shared" si="192"/>
        <v/>
      </c>
    </row>
    <row r="3318" spans="19:19">
      <c r="S3318" s="1" t="str">
        <f t="shared" si="192"/>
        <v/>
      </c>
    </row>
    <row r="3319" spans="19:19">
      <c r="S3319" s="1" t="str">
        <f t="shared" si="192"/>
        <v/>
      </c>
    </row>
    <row r="3320" spans="19:19">
      <c r="S3320" s="1" t="str">
        <f t="shared" si="192"/>
        <v/>
      </c>
    </row>
    <row r="3321" spans="19:19">
      <c r="S3321" s="1" t="str">
        <f t="shared" si="192"/>
        <v/>
      </c>
    </row>
    <row r="3322" spans="19:19">
      <c r="S3322" s="1" t="str">
        <f t="shared" si="192"/>
        <v/>
      </c>
    </row>
    <row r="3323" spans="19:19">
      <c r="S3323" s="1" t="str">
        <f t="shared" si="192"/>
        <v/>
      </c>
    </row>
    <row r="3324" spans="19:19">
      <c r="S3324" s="1" t="str">
        <f t="shared" si="192"/>
        <v/>
      </c>
    </row>
    <row r="3325" spans="19:19">
      <c r="S3325" s="1" t="str">
        <f t="shared" si="192"/>
        <v/>
      </c>
    </row>
    <row r="3326" spans="19:19">
      <c r="S3326" s="1" t="str">
        <f t="shared" si="192"/>
        <v/>
      </c>
    </row>
    <row r="3327" spans="19:19">
      <c r="S3327" s="1" t="str">
        <f t="shared" si="192"/>
        <v/>
      </c>
    </row>
    <row r="3328" spans="19:19">
      <c r="S3328" s="1" t="str">
        <f t="shared" si="192"/>
        <v/>
      </c>
    </row>
    <row r="3329" spans="19:19">
      <c r="S3329" s="1" t="str">
        <f t="shared" si="192"/>
        <v/>
      </c>
    </row>
    <row r="3330" spans="19:19">
      <c r="S3330" s="1" t="str">
        <f t="shared" si="192"/>
        <v/>
      </c>
    </row>
    <row r="3331" spans="19:19">
      <c r="S3331" s="1" t="str">
        <f t="shared" si="192"/>
        <v/>
      </c>
    </row>
    <row r="3332" spans="19:19">
      <c r="S3332" s="1" t="str">
        <f t="shared" si="192"/>
        <v/>
      </c>
    </row>
    <row r="3333" spans="19:19">
      <c r="S3333" s="1" t="str">
        <f t="shared" si="192"/>
        <v/>
      </c>
    </row>
    <row r="3334" spans="19:19">
      <c r="S3334" s="1" t="str">
        <f t="shared" si="192"/>
        <v/>
      </c>
    </row>
    <row r="3335" spans="19:19">
      <c r="S3335" s="1" t="str">
        <f t="shared" si="192"/>
        <v/>
      </c>
    </row>
    <row r="3336" spans="19:19">
      <c r="S3336" s="1" t="str">
        <f t="shared" si="192"/>
        <v/>
      </c>
    </row>
    <row r="3337" spans="19:19">
      <c r="S3337" s="1" t="str">
        <f t="shared" si="192"/>
        <v/>
      </c>
    </row>
    <row r="3338" spans="19:19">
      <c r="S3338" s="1" t="str">
        <f t="shared" si="192"/>
        <v/>
      </c>
    </row>
    <row r="3339" spans="19:19">
      <c r="S3339" s="1" t="str">
        <f t="shared" si="192"/>
        <v/>
      </c>
    </row>
    <row r="3340" spans="19:19">
      <c r="S3340" s="1" t="str">
        <f t="shared" si="192"/>
        <v/>
      </c>
    </row>
    <row r="3341" spans="19:19">
      <c r="S3341" s="1" t="str">
        <f t="shared" si="192"/>
        <v/>
      </c>
    </row>
    <row r="3342" spans="19:19">
      <c r="S3342" s="1" t="str">
        <f t="shared" si="192"/>
        <v/>
      </c>
    </row>
    <row r="3343" spans="19:19">
      <c r="S3343" s="1" t="str">
        <f t="shared" si="192"/>
        <v/>
      </c>
    </row>
    <row r="3344" spans="19:19">
      <c r="S3344" s="1" t="str">
        <f t="shared" si="192"/>
        <v/>
      </c>
    </row>
    <row r="3345" spans="19:19">
      <c r="S3345" s="1" t="str">
        <f t="shared" si="192"/>
        <v/>
      </c>
    </row>
    <row r="3346" spans="19:19">
      <c r="S3346" s="1" t="str">
        <f t="shared" si="192"/>
        <v/>
      </c>
    </row>
    <row r="3347" spans="19:19">
      <c r="S3347" s="1" t="str">
        <f t="shared" si="192"/>
        <v/>
      </c>
    </row>
    <row r="3348" spans="19:19">
      <c r="S3348" s="1" t="str">
        <f t="shared" si="192"/>
        <v/>
      </c>
    </row>
    <row r="3349" spans="19:19">
      <c r="S3349" s="1" t="str">
        <f t="shared" si="192"/>
        <v/>
      </c>
    </row>
    <row r="3350" spans="19:19">
      <c r="S3350" s="1" t="str">
        <f t="shared" si="192"/>
        <v/>
      </c>
    </row>
    <row r="3351" spans="19:19">
      <c r="S3351" s="1" t="str">
        <f t="shared" si="192"/>
        <v/>
      </c>
    </row>
    <row r="3352" spans="19:19">
      <c r="S3352" s="1" t="str">
        <f t="shared" si="192"/>
        <v/>
      </c>
    </row>
    <row r="3353" spans="19:19">
      <c r="S3353" s="1" t="str">
        <f t="shared" si="192"/>
        <v/>
      </c>
    </row>
    <row r="3354" spans="19:19">
      <c r="S3354" s="1" t="str">
        <f t="shared" si="192"/>
        <v/>
      </c>
    </row>
    <row r="3355" spans="19:19">
      <c r="S3355" s="1" t="str">
        <f t="shared" si="192"/>
        <v/>
      </c>
    </row>
    <row r="3356" spans="19:19">
      <c r="S3356" s="1" t="str">
        <f t="shared" si="192"/>
        <v/>
      </c>
    </row>
    <row r="3357" spans="19:19">
      <c r="S3357" s="1" t="str">
        <f t="shared" si="192"/>
        <v/>
      </c>
    </row>
    <row r="3358" spans="19:19">
      <c r="S3358" s="1" t="str">
        <f t="shared" si="192"/>
        <v/>
      </c>
    </row>
    <row r="3359" spans="19:19">
      <c r="S3359" s="1" t="str">
        <f t="shared" si="192"/>
        <v/>
      </c>
    </row>
    <row r="3360" spans="19:19">
      <c r="S3360" s="1" t="str">
        <f t="shared" si="192"/>
        <v/>
      </c>
    </row>
    <row r="3361" spans="19:19">
      <c r="S3361" s="1" t="str">
        <f t="shared" si="192"/>
        <v/>
      </c>
    </row>
    <row r="3362" spans="19:19">
      <c r="S3362" s="1" t="str">
        <f t="shared" si="192"/>
        <v/>
      </c>
    </row>
    <row r="3363" spans="19:19">
      <c r="S3363" s="1" t="str">
        <f t="shared" si="192"/>
        <v/>
      </c>
    </row>
    <row r="3364" spans="19:19">
      <c r="S3364" s="1" t="str">
        <f t="shared" si="192"/>
        <v/>
      </c>
    </row>
    <row r="3365" spans="19:19">
      <c r="S3365" s="1" t="str">
        <f t="shared" si="192"/>
        <v/>
      </c>
    </row>
    <row r="3366" spans="19:19">
      <c r="S3366" s="1" t="str">
        <f t="shared" si="192"/>
        <v/>
      </c>
    </row>
    <row r="3367" spans="19:19">
      <c r="S3367" s="1" t="str">
        <f t="shared" si="192"/>
        <v/>
      </c>
    </row>
    <row r="3368" spans="19:19">
      <c r="S3368" s="1" t="str">
        <f t="shared" si="192"/>
        <v/>
      </c>
    </row>
    <row r="3369" spans="19:19">
      <c r="S3369" s="1" t="str">
        <f t="shared" si="192"/>
        <v/>
      </c>
    </row>
  </sheetData>
  <sortState xmlns:xlrd2="http://schemas.microsoft.com/office/spreadsheetml/2017/richdata2" ref="Y9:Y12">
    <sortCondition ref="Y1"/>
  </sortState>
  <phoneticPr fontId="1" type="noConversion"/>
  <pageMargins left="0.7" right="0.7" top="0.75" bottom="0.75" header="0.3" footer="0.3"/>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9F1A6-FD98-49D4-86F7-E836D78E35ED}">
  <sheetPr codeName="Sheet30"/>
  <dimension ref="A1:AF2577"/>
  <sheetViews>
    <sheetView workbookViewId="0">
      <selection activeCell="T18" sqref="T18"/>
    </sheetView>
  </sheetViews>
  <sheetFormatPr defaultRowHeight="15"/>
  <cols>
    <col min="1" max="1" width="9.7109375" bestFit="1" customWidth="1"/>
    <col min="2" max="2" width="17.28515625" bestFit="1" customWidth="1"/>
    <col min="3" max="3" width="38.85546875" bestFit="1" customWidth="1"/>
    <col min="4" max="4" width="11.42578125" bestFit="1" customWidth="1"/>
    <col min="5" max="6" width="17.5703125" bestFit="1" customWidth="1"/>
    <col min="10" max="10" width="13.28515625" bestFit="1" customWidth="1"/>
    <col min="11" max="11" width="15.28515625" bestFit="1" customWidth="1"/>
    <col min="14" max="15" width="133" bestFit="1" customWidth="1"/>
    <col min="16" max="16" width="72.85546875" style="1" bestFit="1" customWidth="1"/>
    <col min="17" max="17" width="31.28515625" bestFit="1" customWidth="1"/>
    <col min="18" max="18" width="58.140625" bestFit="1" customWidth="1"/>
    <col min="19" max="19" width="34.42578125" customWidth="1"/>
    <col min="21" max="21" width="25.85546875" customWidth="1"/>
    <col min="23" max="23" width="12.140625" bestFit="1" customWidth="1"/>
    <col min="31" max="31" width="18.28515625" bestFit="1" customWidth="1"/>
  </cols>
  <sheetData>
    <row r="1" spans="1:32">
      <c r="A1" t="str" cm="1">
        <f t="array" ref="A1">IFERROR(INDEX(Create_TC_Web!D$1:D$505,SMALL(IF(Create_TC_Web!$C$1:$C$505&lt;&gt;"",MATCH(ROW(Create_TC_Web!$C$1:$C$505),ROW(Create_TC_Web!$C$1:$C$505)),""),ROW(Create_TC_Web!B1))),"")</f>
        <v>Action</v>
      </c>
      <c r="B1" t="str" cm="1">
        <f t="array" ref="B1">IFERROR(INDEX(Create_TC_Web!E$1:E$505,SMALL(IF(Create_TC_Web!$C$1:$C$505&lt;&gt;"",MATCH(ROW(Create_TC_Web!$C$1:$C$505),ROW(Create_TC_Web!$C$1:$C$505)),""),ROW(Create_TC_Web!C1))),"")</f>
        <v>Logical Name</v>
      </c>
      <c r="C1" t="str" cm="1">
        <f t="array" ref="C1">IFERROR(INDEX(Create_TC_Web!F$1:F$505,SMALL(IF(Create_TC_Web!$C$1:$C$505&lt;&gt;"",MATCH(ROW(Create_TC_Web!$C$1:$C$505),ROW(Create_TC_Web!$C$1:$C$505)),""),ROW(Create_TC_Web!D1))),"")</f>
        <v>Physical Name</v>
      </c>
      <c r="D1" t="str" cm="1">
        <f t="array" ref="D1">IFERROR(INDEX(Create_TC_Web!G$1:G$505,SMALL(IF(Create_TC_Web!$C$1:$C$505&lt;&gt;"",MATCH(ROW(Create_TC_Web!$C$1:$C$505),ROW(Create_TC_Web!$C$1:$C$505)),""),ROW(Create_TC_Web!E1))),"")</f>
        <v>Element Type</v>
      </c>
      <c r="E1" t="str" cm="1">
        <f t="array" ref="E1">IFERROR(INDEX(Create_TC_Web!H$1:H$505,SMALL(IF(Create_TC_Web!$C$1:$C$505&lt;&gt;"",MATCH(ROW(Create_TC_Web!$C$1:$C$505),ROW(Create_TC_Web!$C$1:$C$505)),""),ROW(Create_TC_Web!F1))),"")</f>
        <v>Locator</v>
      </c>
      <c r="F1" t="str" cm="1">
        <f t="array" ref="F1">IFERROR(INDEX(Create_TC_Web!I$1:I$505,SMALL(IF(Create_TC_Web!$C$1:$C$505&lt;&gt;"",MATCH(ROW(Create_TC_Web!$C$1:$C$505),ROW(Create_TC_Web!$C$1:$C$505)),""),ROW(Create_TC_Web!G1))),"")</f>
        <v>Verification</v>
      </c>
      <c r="G1" t="str" cm="1">
        <f t="array" ref="G1">IFERROR(INDEX(Create_TC_Web!J$1:J$505,SMALL(IF(Create_TC_Web!$C$1:$C$505&lt;&gt;"",MATCH(ROW(Create_TC_Web!$C$1:$C$505),ROW(Create_TC_Web!$C$1:$C$505)),""),ROW(Create_TC_Web!H1))),"")</f>
        <v>Assertion</v>
      </c>
      <c r="H1" t="str" cm="1">
        <f t="array" ref="H1">IFERROR(INDEX(Create_TC_Web!K$1:K$505,SMALL(IF(Create_TC_Web!$C$1:$C$505&lt;&gt;"",MATCH(ROW(Create_TC_Web!$C$1:$C$505),ROW(Create_TC_Web!$C$1:$C$505)),""),ROW(Create_TC_Web!I1))),"")</f>
        <v>Excepected Result</v>
      </c>
      <c r="I1" t="str" cm="1">
        <f t="array" ref="I1">IFERROR(INDEX(Create_TC_Web!L$1:L$505,SMALL(IF(Create_TC_Web!$C$1:$C$505&lt;&gt;"",MATCH(ROW(Create_TC_Web!$C$1:$C$505),ROW(Create_TC_Web!$C$1:$C$505)),""),ROW(Create_TC_Web!J1))),"")</f>
        <v>TestData</v>
      </c>
      <c r="J1" t="str" cm="1">
        <f t="array" ref="J1">IFERROR(INDEX(Create_TC_Web!M$1:M$505,SMALL(IF(Create_TC_Web!$C$1:$C$505&lt;&gt;"",MATCH(ROW(Create_TC_Web!$C$1:$C$505),ROW(Create_TC_Web!$C$1:$C$505)),""),ROW(Create_TC_Web!K1))),"")</f>
        <v>Locator</v>
      </c>
      <c r="K1" t="str" cm="1">
        <f t="array" ref="K1">IFERROR(INDEX(Create_TC_Web!N$1:N$505,SMALL(IF(Create_TC_Web!$C$1:$C$505&lt;&gt;"",MATCH(ROW(Create_TC_Web!$C$1:$C$505),ROW(Create_TC_Web!$C$1:$C$505)),""),ROW(Create_TC_Web!L1))),"")</f>
        <v>04QuoteSummary_locators.json</v>
      </c>
      <c r="L1" cm="1">
        <f t="array" ref="L1">IFERROR(INDEX(Create_TC_Web!O$1:O$505,SMALL(IF(Create_TC_Web!$C$1:$C$505&lt;&gt;"",MATCH(ROW(Create_TC_Web!$C$1:$C$505),ROW(Create_TC_Web!$C$1:$C$505)),""),ROW(Create_TC_Web!M1))),"")</f>
        <v>0</v>
      </c>
      <c r="M1" cm="1">
        <f t="array" ref="M1">IFERROR(INDEX(Create_TC_Web!P$1:P$505,SMALL(IF(Create_TC_Web!$C$1:$C$505&lt;&gt;"",MATCH(ROW(Create_TC_Web!$C$1:$C$505),ROW(Create_TC_Web!$C$1:$C$505)),""),ROW(Create_TC_Web!N1))),"")</f>
        <v>0</v>
      </c>
      <c r="N1" t="str">
        <f>Create_TC_Web!CA10</f>
        <v>QuoteSummaryLocator1</v>
      </c>
      <c r="P1" s="1" t="str">
        <f>Create_TC_Web!S9</f>
        <v>Script</v>
      </c>
      <c r="S1" t="str">
        <f>TRIM(IF(RIGHT(P1,LEN(P1)-1)=" ",RIGHT(P1,LEN(P1)-1),P1))</f>
        <v>Script</v>
      </c>
      <c r="W1" t="s">
        <v>3315</v>
      </c>
      <c r="X1" t="str">
        <f>IF(RIGHT(W1,4)="spec",W1,"")</f>
        <v>AAISHOQuoteCreation.spec</v>
      </c>
      <c r="Y1" t="str" cm="1">
        <f t="array" ref="Y1:Y2">_xlfn._xlws.FILTER(X1:X30,X1:X30&lt;&gt;"")</f>
        <v>AAISHOQuoteCreation.spec</v>
      </c>
      <c r="AA1" t="str">
        <f>"S$"&amp;AB1</f>
        <v>S$501</v>
      </c>
      <c r="AB1">
        <f>COUNTA(Create_TC_Web!D10:D515)</f>
        <v>501</v>
      </c>
    </row>
    <row r="2" spans="1:32">
      <c r="A2" t="str" cm="1">
        <f t="array" ref="A2">IFERROR(INDEX(Create_TC_Web!D$1:D$505,SMALL(IF(Create_TC_Web!$C$1:$C$505&lt;&gt;"",MATCH(ROW(Create_TC_Web!$C$1:$C$505),ROW(Create_TC_Web!$C$1:$C$505)),""),ROW(Create_TC_Web!B2))),"")</f>
        <v>p</v>
      </c>
      <c r="B2" t="str" cm="1">
        <f t="array" ref="B2">SUBSTITUTE(SUBSTITUTE(SUBSTITUTE(IFERROR(INDEX(Create_TC_Web!E$1:E$505,SMALL(IF(Create_TC_Web!$C$1:$C$505&lt;&gt;"",MATCH(ROW(Create_TC_Web!$C$1:$C$505),ROW(Create_TC_Web!$C$1:$C$505)),""),ROW(Create_TC_Web!C2))),"")," ",""),"-",""),"_","")</f>
        <v>GetQuotenumber</v>
      </c>
      <c r="C2" t="str" cm="1">
        <f t="array" ref="C2">IFERROR(INDEX(Create_TC_Web!F$1:F$505,SMALL(IF(Create_TC_Web!$C$1:$C$505&lt;&gt;"",MATCH(ROW(Create_TC_Web!$C$1:$C$505),ROW(Create_TC_Web!$C$1:$C$505)),""),ROW(Create_TC_Web!D2))),"")</f>
        <v>//html/body/app-root[1]/div[1]/div[1]/app-quote-stepper[1]/div[1]/div[2]/form[1]/mat-horizontal-stepper[1]/div[1]/div[2]/div[3]/div[1]/mat-card[1]/mat-card-content[1]/app-quote-summary[1]/quote-summary-info-partial[1]/div[3]/div[3]/p[1]</v>
      </c>
      <c r="D2" t="str" cm="1">
        <f t="array" ref="D2">IFERROR(INDEX(Create_TC_Web!G$1:G$505,SMALL(IF(Create_TC_Web!$C$1:$C$505&lt;&gt;"",MATCH(ROW(Create_TC_Web!$C$1:$C$505),ROW(Create_TC_Web!$C$1:$C$505)),""),ROW(Create_TC_Web!E2))),"")</f>
        <v>WebElement</v>
      </c>
      <c r="E2" t="str" cm="1">
        <f t="array" ref="E2">IFERROR(INDEX(Create_TC_Web!H$1:H$505,SMALL(IF(Create_TC_Web!$C$1:$C$505&lt;&gt;"",MATCH(ROW(Create_TC_Web!$C$1:$C$505),ROW(Create_TC_Web!$C$1:$C$505)),""),ROW(Create_TC_Web!F2))),"")</f>
        <v>XPath</v>
      </c>
      <c r="F2" t="str" cm="1">
        <f t="array" ref="F2">IFERROR(INDEX(Create_TC_Web!I$1:I$505,SMALL(IF(Create_TC_Web!$C$1:$C$505&lt;&gt;"",MATCH(ROW(Create_TC_Web!$C$1:$C$505),ROW(Create_TC_Web!$C$1:$C$505)),""),ROW(Create_TC_Web!G2))),"")</f>
        <v>Quotenumber</v>
      </c>
      <c r="G2" cm="1">
        <f t="array" ref="G2">IFERROR(INDEX(Create_TC_Web!J$1:J$505,SMALL(IF(Create_TC_Web!$C$1:$C$505&lt;&gt;"",MATCH(ROW(Create_TC_Web!$C$1:$C$505),ROW(Create_TC_Web!$C$1:$C$505)),""),ROW(Create_TC_Web!H2))),"")</f>
        <v>0</v>
      </c>
      <c r="H2" cm="1">
        <f t="array" ref="H2">IFERROR(INDEX(Create_TC_Web!K$1:K$505,SMALL(IF(Create_TC_Web!$C$1:$C$505&lt;&gt;"",MATCH(ROW(Create_TC_Web!$C$1:$C$505),ROW(Create_TC_Web!$C$1:$C$505)),""),ROW(Create_TC_Web!I2))),"")</f>
        <v>0</v>
      </c>
      <c r="I2" cm="1">
        <f t="array" ref="I2">IFERROR(INDEX(Create_TC_Web!L$1:L$505,SMALL(IF(Create_TC_Web!$C$1:$C$505&lt;&gt;"",MATCH(ROW(Create_TC_Web!$C$1:$C$505),ROW(Create_TC_Web!$C$1:$C$505)),""),ROW(Create_TC_Web!J2))),"")</f>
        <v>0</v>
      </c>
      <c r="J2" t="str" cm="1">
        <f t="array" ref="J2">IFERROR(INDEX(Create_TC_Web!M$1:M$505,SMALL(IF(Create_TC_Web!$C$1:$C$505&lt;&gt;"",MATCH(ROW(Create_TC_Web!$C$1:$C$505),ROW(Create_TC_Web!$C$1:$C$505)),""),ROW(Create_TC_Web!K2))),"")</f>
        <v>"//*[@class=\"</v>
      </c>
      <c r="K2" t="str" cm="1">
        <f t="array" ref="K2">IFERROR(INDEX(Create_TC_Web!N$1:N$505,SMALL(IF(Create_TC_Web!$C$1:$C$505&lt;&gt;"",MATCH(ROW(Create_TC_Web!$C$1:$C$505),ROW(Create_TC_Web!$C$1:$C$505)),""),ROW(Create_TC_Web!L2))),"")</f>
        <v>\"]"</v>
      </c>
      <c r="L2" t="str" cm="1">
        <f t="array" ref="L2">IFERROR(INDEX(Create_TC_Web!O$1:O$505,SMALL(IF(Create_TC_Web!$C$1:$C$505&lt;&gt;"",MATCH(ROW(Create_TC_Web!$C$1:$C$505),ROW(Create_TC_Web!$C$1:$C$505)),""),ROW(Create_TC_Web!M2))),"")</f>
        <v>innerText</v>
      </c>
      <c r="M2" t="str" cm="1">
        <f t="array" ref="M2">IFERROR(INDEX(Create_TC_Web!P$1:P$505,SMALL(IF(Create_TC_Web!$C$1:$C$505&lt;&gt;"",MATCH(ROW(Create_TC_Web!$C$1:$C$505),ROW(Create_TC_Web!$C$1:$C$505)),""),ROW(Create_TC_Web!N2))),"")</f>
        <v>();</v>
      </c>
      <c r="N2" t="str">
        <f>Create_TC_Web!CA11</f>
        <v>"GetQuotenumber":"//html/body/app-root[1]/div[1]/div[1]/app-quote-stepper[1]/div[1]/div[2]/form[1]/mat-horizontal-stepper[1]/div[1]/div[2]/div[3]/div[1]/mat-card[1]/mat-card-content[1]/app-quote-summary[1]/quote-summary-info-partial[1]/div[3]/div[3]/p[1]"</v>
      </c>
      <c r="O2" t="str">
        <f>IF(N2&lt;&gt;0,N2,"")</f>
        <v>"GetQuotenumber":"//html/body/app-root[1]/div[1]/div[1]/app-quote-stepper[1]/div[1]/div[2]/form[1]/mat-horizontal-stepper[1]/div[1]/div[2]/div[3]/div[1]/mat-card[1]/mat-card-content[1]/app-quote-summary[1]/quote-summary-info-partial[1]/div[3]/div[3]/p[1]"</v>
      </c>
      <c r="P2" s="18" t="str">
        <f>"const "&amp;Create_TC_Web!F8&amp;"Locator"&amp;" = require('"&amp;"."&amp;"/"&amp;General!E9&amp;"POM/"&amp;Create_TC_Web!F7&amp;".json');"</f>
        <v>const QuoteSummaryLocator = require('./PWReinstatePOM/04QuoteSummary.json');</v>
      </c>
      <c r="Q2" t="str">
        <f>IF(TestData!CB2&lt;&gt;0,TestData!CB2,"")</f>
        <v>"GetQuotenumber": "0"</v>
      </c>
      <c r="R2" t="str">
        <f>IF(OR(R3="},",R3="}]"),LEFT(O2,LEN(O2)-1),O2)</f>
        <v>"GetQuotenumber":"//html/body/app-root[1]/div[1]/div[1]/app-quote-stepper[1]/div[1]/div[2]/form[1]/mat-horizontal-stepper[1]/div[1]/div[2]/div[3]/div[1]/mat-card[1]/mat-card-content[1]/app-quote-summary[1]/quote-summary-info-partial[1]/div[3]/div[3]/p[1]"</v>
      </c>
      <c r="S2" t="str">
        <f>IF(P2&lt;&gt;0,P2,"")</f>
        <v>const QuoteSummaryLocator = require('./PWReinstatePOM/04QuoteSummary.json');</v>
      </c>
      <c r="W2" t="s">
        <v>3316</v>
      </c>
      <c r="X2" t="str">
        <f t="shared" ref="X2:X54" si="0">IF(RIGHT(W2,4)="spec",W2,"")</f>
        <v>example.spec</v>
      </c>
      <c r="Y2" t="str">
        <v>example.spec</v>
      </c>
      <c r="AE2" t="str">
        <f>IF(L2="Fill",B2,"")</f>
        <v/>
      </c>
      <c r="AF2">
        <f ca="1">IF(AF2&lt;&gt;0,AF2,"")</f>
        <v>0</v>
      </c>
    </row>
    <row r="3" spans="1:32">
      <c r="A3" t="str" cm="1">
        <f t="array" ref="A3">IFERROR(INDEX(Create_TC_Web!D$1:D$505,SMALL(IF(Create_TC_Web!$C$1:$C$505&lt;&gt;"",MATCH(ROW(Create_TC_Web!$C$1:$C$505),ROW(Create_TC_Web!$C$1:$C$505)),""),ROW(Create_TC_Web!B3))),"")</f>
        <v>a</v>
      </c>
      <c r="B3" t="str" cm="1">
        <f t="array" ref="B3">SUBSTITUTE(SUBSTITUTE(SUBSTITUTE(IFERROR(INDEX(Create_TC_Web!E$1:E$505,SMALL(IF(Create_TC_Web!$C$1:$C$505&lt;&gt;"",MATCH(ROW(Create_TC_Web!$C$1:$C$505),ROW(Create_TC_Web!$C$1:$C$505)),""),ROW(Create_TC_Web!C3))),"")," ",""),"-",""),"_","")</f>
        <v>Clickonarrow</v>
      </c>
      <c r="C3" t="str" cm="1">
        <f t="array" ref="C3">IFERROR(INDEX(Create_TC_Web!F$1:F$505,SMALL(IF(Create_TC_Web!$C$1:$C$505&lt;&gt;"",MATCH(ROW(Create_TC_Web!$C$1:$C$505),ROW(Create_TC_Web!$C$1:$C$505)),""),ROW(Create_TC_Web!D3))),"")</f>
        <v>//html/body/app-root/div/div/app-quote-stepper/div/div[2]/form/mat-horizontal-stepper/div/div[2]/div[3]/div/mat-card/mat-card-content/app-quote-summary/summary-partial/div[5]/div[1]/div/span/span</v>
      </c>
      <c r="D3" t="str" cm="1">
        <f t="array" ref="D3">IFERROR(INDEX(Create_TC_Web!G$1:G$505,SMALL(IF(Create_TC_Web!$C$1:$C$505&lt;&gt;"",MATCH(ROW(Create_TC_Web!$C$1:$C$505),ROW(Create_TC_Web!$C$1:$C$505)),""),ROW(Create_TC_Web!E3))),"")</f>
        <v>WebElement</v>
      </c>
      <c r="E3" t="str" cm="1">
        <f t="array" ref="E3">IFERROR(INDEX(Create_TC_Web!H$1:H$505,SMALL(IF(Create_TC_Web!$C$1:$C$505&lt;&gt;"",MATCH(ROW(Create_TC_Web!$C$1:$C$505),ROW(Create_TC_Web!$C$1:$C$505)),""),ROW(Create_TC_Web!F3))),"")</f>
        <v>XPath</v>
      </c>
      <c r="F3" cm="1">
        <f t="array" ref="F3">IFERROR(INDEX(Create_TC_Web!I$1:I$505,SMALL(IF(Create_TC_Web!$C$1:$C$505&lt;&gt;"",MATCH(ROW(Create_TC_Web!$C$1:$C$505),ROW(Create_TC_Web!$C$1:$C$505)),""),ROW(Create_TC_Web!G3))),"")</f>
        <v>0</v>
      </c>
      <c r="G3" cm="1">
        <f t="array" ref="G3">IFERROR(INDEX(Create_TC_Web!J$1:J$505,SMALL(IF(Create_TC_Web!$C$1:$C$505&lt;&gt;"",MATCH(ROW(Create_TC_Web!$C$1:$C$505),ROW(Create_TC_Web!$C$1:$C$505)),""),ROW(Create_TC_Web!H3))),"")</f>
        <v>0</v>
      </c>
      <c r="H3" cm="1">
        <f t="array" ref="H3">IFERROR(INDEX(Create_TC_Web!K$1:K$505,SMALL(IF(Create_TC_Web!$C$1:$C$505&lt;&gt;"",MATCH(ROW(Create_TC_Web!$C$1:$C$505),ROW(Create_TC_Web!$C$1:$C$505)),""),ROW(Create_TC_Web!I3))),"")</f>
        <v>0</v>
      </c>
      <c r="I3" cm="1">
        <f t="array" ref="I3">IFERROR(INDEX(Create_TC_Web!L$1:L$505,SMALL(IF(Create_TC_Web!$C$1:$C$505&lt;&gt;"",MATCH(ROW(Create_TC_Web!$C$1:$C$505),ROW(Create_TC_Web!$C$1:$C$505)),""),ROW(Create_TC_Web!J3))),"")</f>
        <v>0</v>
      </c>
      <c r="J3" t="str" cm="1">
        <f t="array" ref="J3">IFERROR(INDEX(Create_TC_Web!M$1:M$505,SMALL(IF(Create_TC_Web!$C$1:$C$505&lt;&gt;"",MATCH(ROW(Create_TC_Web!$C$1:$C$505),ROW(Create_TC_Web!$C$1:$C$505)),""),ROW(Create_TC_Web!K3))),"")</f>
        <v>"//*[@class=\"</v>
      </c>
      <c r="K3" t="str" cm="1">
        <f t="array" ref="K3">IFERROR(INDEX(Create_TC_Web!N$1:N$505,SMALL(IF(Create_TC_Web!$C$1:$C$505&lt;&gt;"",MATCH(ROW(Create_TC_Web!$C$1:$C$505),ROW(Create_TC_Web!$C$1:$C$505)),""),ROW(Create_TC_Web!L3))),"")</f>
        <v>\"]"</v>
      </c>
      <c r="L3" t="str" cm="1">
        <f t="array" ref="L3">IFERROR(INDEX(Create_TC_Web!O$1:O$505,SMALL(IF(Create_TC_Web!$C$1:$C$505&lt;&gt;"",MATCH(ROW(Create_TC_Web!$C$1:$C$505),ROW(Create_TC_Web!$C$1:$C$505)),""),ROW(Create_TC_Web!M3))),"")</f>
        <v>click</v>
      </c>
      <c r="M3" t="str" cm="1">
        <f t="array" ref="M3">IFERROR(INDEX(Create_TC_Web!P$1:P$505,SMALL(IF(Create_TC_Web!$C$1:$C$505&lt;&gt;"",MATCH(ROW(Create_TC_Web!$C$1:$C$505),ROW(Create_TC_Web!$C$1:$C$505)),""),ROW(Create_TC_Web!N3))),"")</f>
        <v>();</v>
      </c>
      <c r="N3" t="str">
        <f>Create_TC_Web!CA12</f>
        <v>"Clickonarrow":"//html/body/app-root/div/div/app-quote-stepper/div/div[2]/form/mat-horizontal-stepper/div/div[2]/div[3]/div/mat-card/mat-card-content/app-quote-summary/summary-partial/div[5]/div[1]/div/span/span"</v>
      </c>
      <c r="O3" t="str">
        <f t="shared" ref="O3:O66" si="1">IF(N3&lt;&gt;0,N3,"")</f>
        <v>"Clickonarrow":"//html/body/app-root/div/div/app-quote-stepper/div/div[2]/form/mat-horizontal-stepper/div/div[2]/div[3]/div/mat-card/mat-card-content/app-quote-summary/summary-partial/div[5]/div[1]/div/span/span"</v>
      </c>
      <c r="P3" s="18"/>
      <c r="Q3" t="str">
        <f>IF(TestData!CB3&lt;&gt;0,TestData!CB3,"")</f>
        <v>"Clickonarrow": "0"</v>
      </c>
      <c r="R3" t="str">
        <f>IF(OR(R4="},",R4="}]"),LEFT(O3,LEN(O3)-1),O3)</f>
        <v>"Clickonarrow":"//html/body/app-root/div/div/app-quote-stepper/div/div[2]/form/mat-horizontal-stepper/div/div[2]/div[3]/div/mat-card/mat-card-content/app-quote-summary/summary-partial/div[5]/div[1]/div/span/span"</v>
      </c>
      <c r="S3" t="str">
        <f t="shared" ref="S3:S66" si="2">IF(P3&lt;&gt;0,P3,"")</f>
        <v/>
      </c>
      <c r="X3" t="str">
        <f t="shared" si="0"/>
        <v/>
      </c>
      <c r="AE3" t="str">
        <f t="shared" ref="AE3:AE66" si="3">IF(L3="Fill",B3,"")</f>
        <v/>
      </c>
      <c r="AF3">
        <f t="shared" ref="AF3:AF26" ca="1" si="4">IF(AF3&lt;&gt;0,AF3,"")</f>
        <v>0</v>
      </c>
    </row>
    <row r="4" spans="1:32">
      <c r="A4" t="str" cm="1">
        <f t="array" ref="A4">IFERROR(INDEX(Create_TC_Web!D$1:D$505,SMALL(IF(Create_TC_Web!$C$1:$C$505&lt;&gt;"",MATCH(ROW(Create_TC_Web!$C$1:$C$505),ROW(Create_TC_Web!$C$1:$C$505)),""),ROW(Create_TC_Web!B4))),"")</f>
        <v>table</v>
      </c>
      <c r="B4" t="str" cm="1">
        <f t="array" ref="B4">SUBSTITUTE(SUBSTITUTE(SUBSTITUTE(IFERROR(INDEX(Create_TC_Web!E$1:E$505,SMALL(IF(Create_TC_Web!$C$1:$C$505&lt;&gt;"",MATCH(ROW(Create_TC_Web!$C$1:$C$505),ROW(Create_TC_Web!$C$1:$C$505)),""),ROW(Create_TC_Web!C4))),"")," ",""),"-",""),"_","")</f>
        <v>Getratelog</v>
      </c>
      <c r="C4" t="str" cm="1">
        <f t="array" ref="C4">IFERROR(INDEX(Create_TC_Web!F$1:F$505,SMALL(IF(Create_TC_Web!$C$1:$C$505&lt;&gt;"",MATCH(ROW(Create_TC_Web!$C$1:$C$505),ROW(Create_TC_Web!$C$1:$C$505)),""),ROW(Create_TC_Web!D4))),"")</f>
        <v>//html/body/app-root[1]/div[1]/div[1]/app-quote-stepper[1]/div[1]/div[2]/form[1]/mat-horizontal-stepper[1]/div[1]/div[2]/div[3]/div[1]/mat-card[1]/mat-card-content[1]/app-quote-summary[1]/summary-partial[1]/div[5]/div[2]/div[1]/span[1]/table[1]</v>
      </c>
      <c r="D4" t="str" cm="1">
        <f t="array" ref="D4">IFERROR(INDEX(Create_TC_Web!G$1:G$505,SMALL(IF(Create_TC_Web!$C$1:$C$505&lt;&gt;"",MATCH(ROW(Create_TC_Web!$C$1:$C$505),ROW(Create_TC_Web!$C$1:$C$505)),""),ROW(Create_TC_Web!E4))),"")</f>
        <v>WebElement</v>
      </c>
      <c r="E4" t="str" cm="1">
        <f t="array" ref="E4">IFERROR(INDEX(Create_TC_Web!H$1:H$505,SMALL(IF(Create_TC_Web!$C$1:$C$505&lt;&gt;"",MATCH(ROW(Create_TC_Web!$C$1:$C$505),ROW(Create_TC_Web!$C$1:$C$505)),""),ROW(Create_TC_Web!F4))),"")</f>
        <v>XPath</v>
      </c>
      <c r="F4" t="str" cm="1">
        <f t="array" ref="F4">IFERROR(INDEX(Create_TC_Web!I$1:I$505,SMALL(IF(Create_TC_Web!$C$1:$C$505&lt;&gt;"",MATCH(ROW(Create_TC_Web!$C$1:$C$505),ROW(Create_TC_Web!$C$1:$C$505)),""),ROW(Create_TC_Web!G4))),"")</f>
        <v>Ratelog</v>
      </c>
      <c r="G4" cm="1">
        <f t="array" ref="G4">IFERROR(INDEX(Create_TC_Web!J$1:J$505,SMALL(IF(Create_TC_Web!$C$1:$C$505&lt;&gt;"",MATCH(ROW(Create_TC_Web!$C$1:$C$505),ROW(Create_TC_Web!$C$1:$C$505)),""),ROW(Create_TC_Web!H4))),"")</f>
        <v>0</v>
      </c>
      <c r="H4" cm="1">
        <f t="array" ref="H4">IFERROR(INDEX(Create_TC_Web!K$1:K$505,SMALL(IF(Create_TC_Web!$C$1:$C$505&lt;&gt;"",MATCH(ROW(Create_TC_Web!$C$1:$C$505),ROW(Create_TC_Web!$C$1:$C$505)),""),ROW(Create_TC_Web!I4))),"")</f>
        <v>0</v>
      </c>
      <c r="I4" cm="1">
        <f t="array" ref="I4">IFERROR(INDEX(Create_TC_Web!L$1:L$505,SMALL(IF(Create_TC_Web!$C$1:$C$505&lt;&gt;"",MATCH(ROW(Create_TC_Web!$C$1:$C$505),ROW(Create_TC_Web!$C$1:$C$505)),""),ROW(Create_TC_Web!J4))),"")</f>
        <v>0</v>
      </c>
      <c r="J4" t="str" cm="1">
        <f t="array" ref="J4">IFERROR(INDEX(Create_TC_Web!M$1:M$505,SMALL(IF(Create_TC_Web!$C$1:$C$505&lt;&gt;"",MATCH(ROW(Create_TC_Web!$C$1:$C$505),ROW(Create_TC_Web!$C$1:$C$505)),""),ROW(Create_TC_Web!K4))),"")</f>
        <v>"//*[@class=\"</v>
      </c>
      <c r="K4" t="str" cm="1">
        <f t="array" ref="K4">IFERROR(INDEX(Create_TC_Web!N$1:N$505,SMALL(IF(Create_TC_Web!$C$1:$C$505&lt;&gt;"",MATCH(ROW(Create_TC_Web!$C$1:$C$505),ROW(Create_TC_Web!$C$1:$C$505)),""),ROW(Create_TC_Web!L4))),"")</f>
        <v>\"]"</v>
      </c>
      <c r="L4" t="str" cm="1">
        <f t="array" ref="L4">IFERROR(INDEX(Create_TC_Web!O$1:O$505,SMALL(IF(Create_TC_Web!$C$1:$C$505&lt;&gt;"",MATCH(ROW(Create_TC_Web!$C$1:$C$505),ROW(Create_TC_Web!$C$1:$C$505)),""),ROW(Create_TC_Web!M4))),"")</f>
        <v>innerText</v>
      </c>
      <c r="M4" t="str" cm="1">
        <f t="array" ref="M4">IFERROR(INDEX(Create_TC_Web!P$1:P$505,SMALL(IF(Create_TC_Web!$C$1:$C$505&lt;&gt;"",MATCH(ROW(Create_TC_Web!$C$1:$C$505),ROW(Create_TC_Web!$C$1:$C$505)),""),ROW(Create_TC_Web!N4))),"")</f>
        <v>();</v>
      </c>
      <c r="N4" t="str">
        <f>Create_TC_Web!CA13</f>
        <v>"Getratelog":"//html/body/app-root[1]/div[1]/div[1]/app-quote-stepper[1]/div[1]/div[2]/form[1]/mat-horizontal-stepper[1]/div[1]/div[2]/div[3]/div[1]/mat-card[1]/mat-card-content[1]/app-quote-summary[1]/summary-partial[1]/div[5]/div[2]/div[1]/span[1]/table[1]"</v>
      </c>
      <c r="O4" t="str">
        <f t="shared" si="1"/>
        <v>"Getratelog":"//html/body/app-root[1]/div[1]/div[1]/app-quote-stepper[1]/div[1]/div[2]/form[1]/mat-horizontal-stepper[1]/div[1]/div[2]/div[3]/div[1]/mat-card[1]/mat-card-content[1]/app-quote-summary[1]/summary-partial[1]/div[5]/div[2]/div[1]/span[1]/table[1]"</v>
      </c>
      <c r="P4" s="19"/>
      <c r="Q4" t="str">
        <f>IF(TestData!CB4&lt;&gt;0,TestData!CB4,"")</f>
        <v>"Getratelog": "0"</v>
      </c>
      <c r="R4" t="str">
        <f t="shared" ref="R4:R46" si="5">IF(OR(R5="},",R5="}]"),LEFT(O4,LEN(O4)-1),O4)</f>
        <v>"Getratelog":"//html/body/app-root[1]/div[1]/div[1]/app-quote-stepper[1]/div[1]/div[2]/form[1]/mat-horizontal-stepper[1]/div[1]/div[2]/div[3]/div[1]/mat-card[1]/mat-card-content[1]/app-quote-summary[1]/summary-partial[1]/div[5]/div[2]/div[1]/span[1]/table[1]"</v>
      </c>
      <c r="S4" t="str">
        <f t="shared" si="2"/>
        <v/>
      </c>
      <c r="X4" t="str">
        <f t="shared" si="0"/>
        <v/>
      </c>
      <c r="AE4" t="str">
        <f t="shared" si="3"/>
        <v/>
      </c>
      <c r="AF4">
        <f t="shared" ca="1" si="4"/>
        <v>0</v>
      </c>
    </row>
    <row r="5" spans="1:32">
      <c r="A5" t="str" cm="1">
        <f t="array" ref="A5">IFERROR(INDEX(Create_TC_Web!D$1:D$505,SMALL(IF(Create_TC_Web!$C$1:$C$505&lt;&gt;"",MATCH(ROW(Create_TC_Web!$C$1:$C$505),ROW(Create_TC_Web!$C$1:$C$505)),""),ROW(Create_TC_Web!B5))),"")</f>
        <v/>
      </c>
      <c r="B5" t="str" cm="1">
        <f t="array" ref="B5">SUBSTITUTE(SUBSTITUTE(SUBSTITUTE(IFERROR(INDEX(Create_TC_Web!E$1:E$505,SMALL(IF(Create_TC_Web!$C$1:$C$505&lt;&gt;"",MATCH(ROW(Create_TC_Web!$C$1:$C$505),ROW(Create_TC_Web!$C$1:$C$505)),""),ROW(Create_TC_Web!C5))),"")," ",""),"-",""),"_","")</f>
        <v/>
      </c>
      <c r="C5" t="str" cm="1">
        <f t="array" ref="C5">IFERROR(INDEX(Create_TC_Web!F$1:F$505,SMALL(IF(Create_TC_Web!$C$1:$C$505&lt;&gt;"",MATCH(ROW(Create_TC_Web!$C$1:$C$505),ROW(Create_TC_Web!$C$1:$C$505)),""),ROW(Create_TC_Web!D5))),"")</f>
        <v/>
      </c>
      <c r="D5" t="str" cm="1">
        <f t="array" ref="D5">IFERROR(INDEX(Create_TC_Web!G$1:G$505,SMALL(IF(Create_TC_Web!$C$1:$C$505&lt;&gt;"",MATCH(ROW(Create_TC_Web!$C$1:$C$505),ROW(Create_TC_Web!$C$1:$C$505)),""),ROW(Create_TC_Web!E5))),"")</f>
        <v/>
      </c>
      <c r="E5" t="str" cm="1">
        <f t="array" ref="E5">IFERROR(INDEX(Create_TC_Web!H$1:H$505,SMALL(IF(Create_TC_Web!$C$1:$C$505&lt;&gt;"",MATCH(ROW(Create_TC_Web!$C$1:$C$505),ROW(Create_TC_Web!$C$1:$C$505)),""),ROW(Create_TC_Web!F5))),"")</f>
        <v/>
      </c>
      <c r="F5" t="str" cm="1">
        <f t="array" ref="F5">IFERROR(INDEX(Create_TC_Web!I$1:I$505,SMALL(IF(Create_TC_Web!$C$1:$C$505&lt;&gt;"",MATCH(ROW(Create_TC_Web!$C$1:$C$505),ROW(Create_TC_Web!$C$1:$C$505)),""),ROW(Create_TC_Web!G5))),"")</f>
        <v/>
      </c>
      <c r="G5" t="str" cm="1">
        <f t="array" ref="G5">IFERROR(INDEX(Create_TC_Web!J$1:J$505,SMALL(IF(Create_TC_Web!$C$1:$C$505&lt;&gt;"",MATCH(ROW(Create_TC_Web!$C$1:$C$505),ROW(Create_TC_Web!$C$1:$C$505)),""),ROW(Create_TC_Web!H5))),"")</f>
        <v/>
      </c>
      <c r="H5" t="str" cm="1">
        <f t="array" ref="H5">IFERROR(INDEX(Create_TC_Web!K$1:K$505,SMALL(IF(Create_TC_Web!$C$1:$C$505&lt;&gt;"",MATCH(ROW(Create_TC_Web!$C$1:$C$505),ROW(Create_TC_Web!$C$1:$C$505)),""),ROW(Create_TC_Web!I5))),"")</f>
        <v/>
      </c>
      <c r="I5" t="str" cm="1">
        <f t="array" ref="I5">IFERROR(INDEX(Create_TC_Web!L$1:L$505,SMALL(IF(Create_TC_Web!$C$1:$C$505&lt;&gt;"",MATCH(ROW(Create_TC_Web!$C$1:$C$505),ROW(Create_TC_Web!$C$1:$C$505)),""),ROW(Create_TC_Web!J5))),"")</f>
        <v/>
      </c>
      <c r="J5" t="str" cm="1">
        <f t="array" ref="J5">IFERROR(INDEX(Create_TC_Web!M$1:M$505,SMALL(IF(Create_TC_Web!$C$1:$C$505&lt;&gt;"",MATCH(ROW(Create_TC_Web!$C$1:$C$505),ROW(Create_TC_Web!$C$1:$C$505)),""),ROW(Create_TC_Web!K5))),"")</f>
        <v/>
      </c>
      <c r="K5" t="str" cm="1">
        <f t="array" ref="K5">IFERROR(INDEX(Create_TC_Web!N$1:N$505,SMALL(IF(Create_TC_Web!$C$1:$C$505&lt;&gt;"",MATCH(ROW(Create_TC_Web!$C$1:$C$505),ROW(Create_TC_Web!$C$1:$C$505)),""),ROW(Create_TC_Web!L5))),"")</f>
        <v/>
      </c>
      <c r="L5" t="str" cm="1">
        <f t="array" ref="L5">IFERROR(INDEX(Create_TC_Web!O$1:O$505,SMALL(IF(Create_TC_Web!$C$1:$C$505&lt;&gt;"",MATCH(ROW(Create_TC_Web!$C$1:$C$505),ROW(Create_TC_Web!$C$1:$C$505)),""),ROW(Create_TC_Web!M5))),"")</f>
        <v/>
      </c>
      <c r="M5" t="str" cm="1">
        <f t="array" ref="M5">IFERROR(INDEX(Create_TC_Web!P$1:P$505,SMALL(IF(Create_TC_Web!$C$1:$C$505&lt;&gt;"",MATCH(ROW(Create_TC_Web!$C$1:$C$505),ROW(Create_TC_Web!$C$1:$C$505)),""),ROW(Create_TC_Web!N5))),"")</f>
        <v/>
      </c>
      <c r="N5">
        <f>Create_TC_Web!CA14</f>
        <v>0</v>
      </c>
      <c r="O5" t="str">
        <f t="shared" si="1"/>
        <v/>
      </c>
      <c r="P5" s="18"/>
      <c r="Q5" t="str">
        <f>IF(TestData!CB5&lt;&gt;0,TestData!CB5,"")</f>
        <v/>
      </c>
      <c r="R5" t="str">
        <f t="shared" si="5"/>
        <v/>
      </c>
      <c r="S5" t="str">
        <f t="shared" si="2"/>
        <v/>
      </c>
      <c r="X5" t="str">
        <f t="shared" si="0"/>
        <v/>
      </c>
      <c r="AE5" t="str">
        <f t="shared" si="3"/>
        <v/>
      </c>
      <c r="AF5">
        <f t="shared" ca="1" si="4"/>
        <v>0</v>
      </c>
    </row>
    <row r="6" spans="1:32">
      <c r="A6" t="str" cm="1">
        <f t="array" ref="A6">IFERROR(INDEX(Create_TC_Web!D$1:D$505,SMALL(IF(Create_TC_Web!$C$1:$C$505&lt;&gt;"",MATCH(ROW(Create_TC_Web!$C$1:$C$505),ROW(Create_TC_Web!$C$1:$C$505)),""),ROW(Create_TC_Web!B6))),"")</f>
        <v/>
      </c>
      <c r="B6" t="str" cm="1">
        <f t="array" ref="B6">SUBSTITUTE(SUBSTITUTE(SUBSTITUTE(IFERROR(INDEX(Create_TC_Web!E$1:E$505,SMALL(IF(Create_TC_Web!$C$1:$C$505&lt;&gt;"",MATCH(ROW(Create_TC_Web!$C$1:$C$505),ROW(Create_TC_Web!$C$1:$C$505)),""),ROW(Create_TC_Web!C6))),"")," ",""),"-",""),"_","")</f>
        <v/>
      </c>
      <c r="C6" t="str" cm="1">
        <f t="array" ref="C6">IFERROR(INDEX(Create_TC_Web!F$1:F$505,SMALL(IF(Create_TC_Web!$C$1:$C$505&lt;&gt;"",MATCH(ROW(Create_TC_Web!$C$1:$C$505),ROW(Create_TC_Web!$C$1:$C$505)),""),ROW(Create_TC_Web!D6))),"")</f>
        <v/>
      </c>
      <c r="D6" t="str" cm="1">
        <f t="array" ref="D6">IFERROR(INDEX(Create_TC_Web!G$1:G$505,SMALL(IF(Create_TC_Web!$C$1:$C$505&lt;&gt;"",MATCH(ROW(Create_TC_Web!$C$1:$C$505),ROW(Create_TC_Web!$C$1:$C$505)),""),ROW(Create_TC_Web!E6))),"")</f>
        <v/>
      </c>
      <c r="E6" t="str" cm="1">
        <f t="array" ref="E6">IFERROR(INDEX(Create_TC_Web!H$1:H$505,SMALL(IF(Create_TC_Web!$C$1:$C$505&lt;&gt;"",MATCH(ROW(Create_TC_Web!$C$1:$C$505),ROW(Create_TC_Web!$C$1:$C$505)),""),ROW(Create_TC_Web!F6))),"")</f>
        <v/>
      </c>
      <c r="F6" t="str" cm="1">
        <f t="array" ref="F6">IFERROR(INDEX(Create_TC_Web!I$1:I$505,SMALL(IF(Create_TC_Web!$C$1:$C$505&lt;&gt;"",MATCH(ROW(Create_TC_Web!$C$1:$C$505),ROW(Create_TC_Web!$C$1:$C$505)),""),ROW(Create_TC_Web!G6))),"")</f>
        <v/>
      </c>
      <c r="G6" t="str" cm="1">
        <f t="array" ref="G6">IFERROR(INDEX(Create_TC_Web!J$1:J$505,SMALL(IF(Create_TC_Web!$C$1:$C$505&lt;&gt;"",MATCH(ROW(Create_TC_Web!$C$1:$C$505),ROW(Create_TC_Web!$C$1:$C$505)),""),ROW(Create_TC_Web!H6))),"")</f>
        <v/>
      </c>
      <c r="H6" t="str" cm="1">
        <f t="array" ref="H6">IFERROR(INDEX(Create_TC_Web!K$1:K$505,SMALL(IF(Create_TC_Web!$C$1:$C$505&lt;&gt;"",MATCH(ROW(Create_TC_Web!$C$1:$C$505),ROW(Create_TC_Web!$C$1:$C$505)),""),ROW(Create_TC_Web!I6))),"")</f>
        <v/>
      </c>
      <c r="I6" t="str" cm="1">
        <f t="array" ref="I6">IFERROR(INDEX(Create_TC_Web!L$1:L$505,SMALL(IF(Create_TC_Web!$C$1:$C$505&lt;&gt;"",MATCH(ROW(Create_TC_Web!$C$1:$C$505),ROW(Create_TC_Web!$C$1:$C$505)),""),ROW(Create_TC_Web!J6))),"")</f>
        <v/>
      </c>
      <c r="J6" t="str" cm="1">
        <f t="array" ref="J6">IFERROR(INDEX(Create_TC_Web!M$1:M$505,SMALL(IF(Create_TC_Web!$C$1:$C$505&lt;&gt;"",MATCH(ROW(Create_TC_Web!$C$1:$C$505),ROW(Create_TC_Web!$C$1:$C$505)),""),ROW(Create_TC_Web!K6))),"")</f>
        <v/>
      </c>
      <c r="K6" t="str" cm="1">
        <f t="array" ref="K6">IFERROR(INDEX(Create_TC_Web!N$1:N$505,SMALL(IF(Create_TC_Web!$C$1:$C$505&lt;&gt;"",MATCH(ROW(Create_TC_Web!$C$1:$C$505),ROW(Create_TC_Web!$C$1:$C$505)),""),ROW(Create_TC_Web!L6))),"")</f>
        <v/>
      </c>
      <c r="L6" t="str" cm="1">
        <f t="array" ref="L6">IFERROR(INDEX(Create_TC_Web!O$1:O$505,SMALL(IF(Create_TC_Web!$C$1:$C$505&lt;&gt;"",MATCH(ROW(Create_TC_Web!$C$1:$C$505),ROW(Create_TC_Web!$C$1:$C$505)),""),ROW(Create_TC_Web!M6))),"")</f>
        <v/>
      </c>
      <c r="M6" t="str" cm="1">
        <f t="array" ref="M6">IFERROR(INDEX(Create_TC_Web!P$1:P$505,SMALL(IF(Create_TC_Web!$C$1:$C$505&lt;&gt;"",MATCH(ROW(Create_TC_Web!$C$1:$C$505),ROW(Create_TC_Web!$C$1:$C$505)),""),ROW(Create_TC_Web!N6))),"")</f>
        <v/>
      </c>
      <c r="N6">
        <f>Create_TC_Web!CA15</f>
        <v>0</v>
      </c>
      <c r="O6" t="str">
        <f t="shared" si="1"/>
        <v/>
      </c>
      <c r="P6" s="18"/>
      <c r="Q6" t="str">
        <f>IF(TestData!CB6&lt;&gt;0,TestData!CB6,"")</f>
        <v/>
      </c>
      <c r="R6" t="str">
        <f t="shared" si="5"/>
        <v/>
      </c>
      <c r="S6" t="str">
        <f t="shared" si="2"/>
        <v/>
      </c>
      <c r="X6" t="str">
        <f t="shared" si="0"/>
        <v/>
      </c>
      <c r="AE6" t="str">
        <f t="shared" si="3"/>
        <v/>
      </c>
      <c r="AF6">
        <f t="shared" ca="1" si="4"/>
        <v>0</v>
      </c>
    </row>
    <row r="7" spans="1:32">
      <c r="A7" t="str" cm="1">
        <f t="array" ref="A7">IFERROR(INDEX(Create_TC_Web!D$1:D$505,SMALL(IF(Create_TC_Web!$C$1:$C$505&lt;&gt;"",MATCH(ROW(Create_TC_Web!$C$1:$C$505),ROW(Create_TC_Web!$C$1:$C$505)),""),ROW(Create_TC_Web!B7))),"")</f>
        <v/>
      </c>
      <c r="B7" t="str" cm="1">
        <f t="array" ref="B7">SUBSTITUTE(SUBSTITUTE(SUBSTITUTE(IFERROR(INDEX(Create_TC_Web!E$1:E$505,SMALL(IF(Create_TC_Web!$C$1:$C$505&lt;&gt;"",MATCH(ROW(Create_TC_Web!$C$1:$C$505),ROW(Create_TC_Web!$C$1:$C$505)),""),ROW(Create_TC_Web!C7))),"")," ",""),"-",""),"_","")</f>
        <v/>
      </c>
      <c r="C7" t="str" cm="1">
        <f t="array" ref="C7">IFERROR(INDEX(Create_TC_Web!F$1:F$505,SMALL(IF(Create_TC_Web!$C$1:$C$505&lt;&gt;"",MATCH(ROW(Create_TC_Web!$C$1:$C$505),ROW(Create_TC_Web!$C$1:$C$505)),""),ROW(Create_TC_Web!D7))),"")</f>
        <v/>
      </c>
      <c r="D7" t="str" cm="1">
        <f t="array" ref="D7">IFERROR(INDEX(Create_TC_Web!G$1:G$505,SMALL(IF(Create_TC_Web!$C$1:$C$505&lt;&gt;"",MATCH(ROW(Create_TC_Web!$C$1:$C$505),ROW(Create_TC_Web!$C$1:$C$505)),""),ROW(Create_TC_Web!E7))),"")</f>
        <v/>
      </c>
      <c r="E7" t="str" cm="1">
        <f t="array" ref="E7">IFERROR(INDEX(Create_TC_Web!H$1:H$505,SMALL(IF(Create_TC_Web!$C$1:$C$505&lt;&gt;"",MATCH(ROW(Create_TC_Web!$C$1:$C$505),ROW(Create_TC_Web!$C$1:$C$505)),""),ROW(Create_TC_Web!F7))),"")</f>
        <v/>
      </c>
      <c r="F7" t="str" cm="1">
        <f t="array" ref="F7">IFERROR(INDEX(Create_TC_Web!I$1:I$505,SMALL(IF(Create_TC_Web!$C$1:$C$505&lt;&gt;"",MATCH(ROW(Create_TC_Web!$C$1:$C$505),ROW(Create_TC_Web!$C$1:$C$505)),""),ROW(Create_TC_Web!G7))),"")</f>
        <v/>
      </c>
      <c r="G7" t="str" cm="1">
        <f t="array" ref="G7">IFERROR(INDEX(Create_TC_Web!J$1:J$505,SMALL(IF(Create_TC_Web!$C$1:$C$505&lt;&gt;"",MATCH(ROW(Create_TC_Web!$C$1:$C$505),ROW(Create_TC_Web!$C$1:$C$505)),""),ROW(Create_TC_Web!H7))),"")</f>
        <v/>
      </c>
      <c r="H7" t="str" cm="1">
        <f t="array" ref="H7">IFERROR(INDEX(Create_TC_Web!K$1:K$505,SMALL(IF(Create_TC_Web!$C$1:$C$505&lt;&gt;"",MATCH(ROW(Create_TC_Web!$C$1:$C$505),ROW(Create_TC_Web!$C$1:$C$505)),""),ROW(Create_TC_Web!I7))),"")</f>
        <v/>
      </c>
      <c r="I7" t="str" cm="1">
        <f t="array" ref="I7">IFERROR(INDEX(Create_TC_Web!L$1:L$505,SMALL(IF(Create_TC_Web!$C$1:$C$505&lt;&gt;"",MATCH(ROW(Create_TC_Web!$C$1:$C$505),ROW(Create_TC_Web!$C$1:$C$505)),""),ROW(Create_TC_Web!J7))),"")</f>
        <v/>
      </c>
      <c r="J7" t="str" cm="1">
        <f t="array" ref="J7">IFERROR(INDEX(Create_TC_Web!M$1:M$505,SMALL(IF(Create_TC_Web!$C$1:$C$505&lt;&gt;"",MATCH(ROW(Create_TC_Web!$C$1:$C$505),ROW(Create_TC_Web!$C$1:$C$505)),""),ROW(Create_TC_Web!K7))),"")</f>
        <v/>
      </c>
      <c r="K7" t="str" cm="1">
        <f t="array" ref="K7">IFERROR(INDEX(Create_TC_Web!N$1:N$505,SMALL(IF(Create_TC_Web!$C$1:$C$505&lt;&gt;"",MATCH(ROW(Create_TC_Web!$C$1:$C$505),ROW(Create_TC_Web!$C$1:$C$505)),""),ROW(Create_TC_Web!L7))),"")</f>
        <v/>
      </c>
      <c r="L7" t="str" cm="1">
        <f t="array" ref="L7">IFERROR(INDEX(Create_TC_Web!O$1:O$505,SMALL(IF(Create_TC_Web!$C$1:$C$505&lt;&gt;"",MATCH(ROW(Create_TC_Web!$C$1:$C$505),ROW(Create_TC_Web!$C$1:$C$505)),""),ROW(Create_TC_Web!M7))),"")</f>
        <v/>
      </c>
      <c r="M7" t="str" cm="1">
        <f t="array" ref="M7">IFERROR(INDEX(Create_TC_Web!P$1:P$505,SMALL(IF(Create_TC_Web!$C$1:$C$505&lt;&gt;"",MATCH(ROW(Create_TC_Web!$C$1:$C$505),ROW(Create_TC_Web!$C$1:$C$505)),""),ROW(Create_TC_Web!N7))),"")</f>
        <v/>
      </c>
      <c r="N7">
        <f>Create_TC_Web!CA16</f>
        <v>0</v>
      </c>
      <c r="O7" t="str">
        <f t="shared" si="1"/>
        <v/>
      </c>
      <c r="P7" s="18" t="str">
        <f>IFERROR(IF(Create_TC_Web!U20&lt;&gt;"","let "&amp; Create_TC_Web!U20&amp;": String;",""),"")</f>
        <v/>
      </c>
      <c r="Q7" t="str">
        <f>IF(TestData!CB7&lt;&gt;0,TestData!CB7,"")</f>
        <v/>
      </c>
      <c r="R7" t="str">
        <f t="shared" si="5"/>
        <v/>
      </c>
      <c r="S7" t="str">
        <f t="shared" si="2"/>
        <v/>
      </c>
      <c r="X7" t="str">
        <f t="shared" si="0"/>
        <v/>
      </c>
      <c r="AE7" t="str">
        <f t="shared" si="3"/>
        <v/>
      </c>
      <c r="AF7">
        <f t="shared" ca="1" si="4"/>
        <v>0</v>
      </c>
    </row>
    <row r="8" spans="1:32">
      <c r="A8" t="str" cm="1">
        <f t="array" ref="A8">IFERROR(INDEX(Create_TC_Web!D$1:D$505,SMALL(IF(Create_TC_Web!$C$1:$C$505&lt;&gt;"",MATCH(ROW(Create_TC_Web!$C$1:$C$505),ROW(Create_TC_Web!$C$1:$C$505)),""),ROW(Create_TC_Web!B8))),"")</f>
        <v/>
      </c>
      <c r="B8" t="str" cm="1">
        <f t="array" ref="B8">SUBSTITUTE(SUBSTITUTE(SUBSTITUTE(IFERROR(INDEX(Create_TC_Web!E$1:E$505,SMALL(IF(Create_TC_Web!$C$1:$C$505&lt;&gt;"",MATCH(ROW(Create_TC_Web!$C$1:$C$505),ROW(Create_TC_Web!$C$1:$C$505)),""),ROW(Create_TC_Web!C8))),"")," ",""),"-",""),"_","")</f>
        <v/>
      </c>
      <c r="C8" t="str" cm="1">
        <f t="array" ref="C8">IFERROR(INDEX(Create_TC_Web!F$1:F$505,SMALL(IF(Create_TC_Web!$C$1:$C$505&lt;&gt;"",MATCH(ROW(Create_TC_Web!$C$1:$C$505),ROW(Create_TC_Web!$C$1:$C$505)),""),ROW(Create_TC_Web!D8))),"")</f>
        <v/>
      </c>
      <c r="D8" t="str" cm="1">
        <f t="array" ref="D8">IFERROR(INDEX(Create_TC_Web!G$1:G$505,SMALL(IF(Create_TC_Web!$C$1:$C$505&lt;&gt;"",MATCH(ROW(Create_TC_Web!$C$1:$C$505),ROW(Create_TC_Web!$C$1:$C$505)),""),ROW(Create_TC_Web!E8))),"")</f>
        <v/>
      </c>
      <c r="E8" t="str" cm="1">
        <f t="array" ref="E8">IFERROR(INDEX(Create_TC_Web!H$1:H$505,SMALL(IF(Create_TC_Web!$C$1:$C$505&lt;&gt;"",MATCH(ROW(Create_TC_Web!$C$1:$C$505),ROW(Create_TC_Web!$C$1:$C$505)),""),ROW(Create_TC_Web!F8))),"")</f>
        <v/>
      </c>
      <c r="F8" t="str" cm="1">
        <f t="array" ref="F8">IFERROR(INDEX(Create_TC_Web!I$1:I$505,SMALL(IF(Create_TC_Web!$C$1:$C$505&lt;&gt;"",MATCH(ROW(Create_TC_Web!$C$1:$C$505),ROW(Create_TC_Web!$C$1:$C$505)),""),ROW(Create_TC_Web!G8))),"")</f>
        <v/>
      </c>
      <c r="G8" t="str" cm="1">
        <f t="array" ref="G8">IFERROR(INDEX(Create_TC_Web!J$1:J$505,SMALL(IF(Create_TC_Web!$C$1:$C$505&lt;&gt;"",MATCH(ROW(Create_TC_Web!$C$1:$C$505),ROW(Create_TC_Web!$C$1:$C$505)),""),ROW(Create_TC_Web!H8))),"")</f>
        <v/>
      </c>
      <c r="H8" t="str" cm="1">
        <f t="array" ref="H8">IFERROR(INDEX(Create_TC_Web!K$1:K$505,SMALL(IF(Create_TC_Web!$C$1:$C$505&lt;&gt;"",MATCH(ROW(Create_TC_Web!$C$1:$C$505),ROW(Create_TC_Web!$C$1:$C$505)),""),ROW(Create_TC_Web!I8))),"")</f>
        <v/>
      </c>
      <c r="I8" t="str" cm="1">
        <f t="array" ref="I8">IFERROR(INDEX(Create_TC_Web!L$1:L$505,SMALL(IF(Create_TC_Web!$C$1:$C$505&lt;&gt;"",MATCH(ROW(Create_TC_Web!$C$1:$C$505),ROW(Create_TC_Web!$C$1:$C$505)),""),ROW(Create_TC_Web!J8))),"")</f>
        <v/>
      </c>
      <c r="J8" t="str" cm="1">
        <f t="array" ref="J8">IFERROR(INDEX(Create_TC_Web!M$1:M$505,SMALL(IF(Create_TC_Web!$C$1:$C$505&lt;&gt;"",MATCH(ROW(Create_TC_Web!$C$1:$C$505),ROW(Create_TC_Web!$C$1:$C$505)),""),ROW(Create_TC_Web!K8))),"")</f>
        <v/>
      </c>
      <c r="K8" t="str" cm="1">
        <f t="array" ref="K8">IFERROR(INDEX(Create_TC_Web!N$1:N$505,SMALL(IF(Create_TC_Web!$C$1:$C$505&lt;&gt;"",MATCH(ROW(Create_TC_Web!$C$1:$C$505),ROW(Create_TC_Web!$C$1:$C$505)),""),ROW(Create_TC_Web!L8))),"")</f>
        <v/>
      </c>
      <c r="L8" t="str" cm="1">
        <f t="array" ref="L8">IFERROR(INDEX(Create_TC_Web!O$1:O$505,SMALL(IF(Create_TC_Web!$C$1:$C$505&lt;&gt;"",MATCH(ROW(Create_TC_Web!$C$1:$C$505),ROW(Create_TC_Web!$C$1:$C$505)),""),ROW(Create_TC_Web!M8))),"")</f>
        <v/>
      </c>
      <c r="M8" t="str" cm="1">
        <f t="array" ref="M8">IFERROR(INDEX(Create_TC_Web!P$1:P$505,SMALL(IF(Create_TC_Web!$C$1:$C$505&lt;&gt;"",MATCH(ROW(Create_TC_Web!$C$1:$C$505),ROW(Create_TC_Web!$C$1:$C$505)),""),ROW(Create_TC_Web!N8))),"")</f>
        <v/>
      </c>
      <c r="N8">
        <f>Create_TC_Web!CA17</f>
        <v>0</v>
      </c>
      <c r="O8" t="str">
        <f t="shared" si="1"/>
        <v/>
      </c>
      <c r="P8" s="18" t="str">
        <f>IFERROR(IF(Create_TC_Web!U21&lt;&gt;"","let "&amp; Create_TC_Web!U21&amp;": String;",""),"")</f>
        <v/>
      </c>
      <c r="Q8" t="str">
        <f>IF(TestData!CB8&lt;&gt;0,TestData!CB8,"")</f>
        <v/>
      </c>
      <c r="R8" t="str">
        <f t="shared" si="5"/>
        <v/>
      </c>
      <c r="S8" t="str">
        <f t="shared" si="2"/>
        <v/>
      </c>
      <c r="X8" t="str">
        <f t="shared" si="0"/>
        <v/>
      </c>
      <c r="AE8" t="str">
        <f t="shared" si="3"/>
        <v/>
      </c>
      <c r="AF8">
        <f t="shared" ca="1" si="4"/>
        <v>0</v>
      </c>
    </row>
    <row r="9" spans="1:32">
      <c r="A9" t="str" cm="1">
        <f t="array" ref="A9">IFERROR(INDEX(Create_TC_Web!D$1:D$505,SMALL(IF(Create_TC_Web!$C$1:$C$505&lt;&gt;"",MATCH(ROW(Create_TC_Web!$C$1:$C$505),ROW(Create_TC_Web!$C$1:$C$505)),""),ROW(Create_TC_Web!B9))),"")</f>
        <v/>
      </c>
      <c r="B9" t="str" cm="1">
        <f t="array" ref="B9">SUBSTITUTE(SUBSTITUTE(SUBSTITUTE(IFERROR(INDEX(Create_TC_Web!E$1:E$505,SMALL(IF(Create_TC_Web!$C$1:$C$505&lt;&gt;"",MATCH(ROW(Create_TC_Web!$C$1:$C$505),ROW(Create_TC_Web!$C$1:$C$505)),""),ROW(Create_TC_Web!C9))),"")," ",""),"-",""),"_","")</f>
        <v/>
      </c>
      <c r="C9" t="str" cm="1">
        <f t="array" ref="C9">IFERROR(INDEX(Create_TC_Web!F$1:F$505,SMALL(IF(Create_TC_Web!$C$1:$C$505&lt;&gt;"",MATCH(ROW(Create_TC_Web!$C$1:$C$505),ROW(Create_TC_Web!$C$1:$C$505)),""),ROW(Create_TC_Web!D9))),"")</f>
        <v/>
      </c>
      <c r="D9" t="str" cm="1">
        <f t="array" ref="D9">IFERROR(INDEX(Create_TC_Web!G$1:G$505,SMALL(IF(Create_TC_Web!$C$1:$C$505&lt;&gt;"",MATCH(ROW(Create_TC_Web!$C$1:$C$505),ROW(Create_TC_Web!$C$1:$C$505)),""),ROW(Create_TC_Web!E9))),"")</f>
        <v/>
      </c>
      <c r="E9" t="str" cm="1">
        <f t="array" ref="E9">IFERROR(INDEX(Create_TC_Web!H$1:H$505,SMALL(IF(Create_TC_Web!$C$1:$C$505&lt;&gt;"",MATCH(ROW(Create_TC_Web!$C$1:$C$505),ROW(Create_TC_Web!$C$1:$C$505)),""),ROW(Create_TC_Web!F9))),"")</f>
        <v/>
      </c>
      <c r="F9" t="str" cm="1">
        <f t="array" ref="F9">IFERROR(INDEX(Create_TC_Web!I$1:I$505,SMALL(IF(Create_TC_Web!$C$1:$C$505&lt;&gt;"",MATCH(ROW(Create_TC_Web!$C$1:$C$505),ROW(Create_TC_Web!$C$1:$C$505)),""),ROW(Create_TC_Web!G9))),"")</f>
        <v/>
      </c>
      <c r="G9" t="str" cm="1">
        <f t="array" ref="G9">IFERROR(INDEX(Create_TC_Web!J$1:J$505,SMALL(IF(Create_TC_Web!$C$1:$C$505&lt;&gt;"",MATCH(ROW(Create_TC_Web!$C$1:$C$505),ROW(Create_TC_Web!$C$1:$C$505)),""),ROW(Create_TC_Web!H9))),"")</f>
        <v/>
      </c>
      <c r="H9" t="str" cm="1">
        <f t="array" ref="H9">IFERROR(INDEX(Create_TC_Web!K$1:K$505,SMALL(IF(Create_TC_Web!$C$1:$C$505&lt;&gt;"",MATCH(ROW(Create_TC_Web!$C$1:$C$505),ROW(Create_TC_Web!$C$1:$C$505)),""),ROW(Create_TC_Web!I9))),"")</f>
        <v/>
      </c>
      <c r="I9" t="str" cm="1">
        <f t="array" ref="I9">IFERROR(INDEX(Create_TC_Web!L$1:L$505,SMALL(IF(Create_TC_Web!$C$1:$C$505&lt;&gt;"",MATCH(ROW(Create_TC_Web!$C$1:$C$505),ROW(Create_TC_Web!$C$1:$C$505)),""),ROW(Create_TC_Web!J9))),"")</f>
        <v/>
      </c>
      <c r="J9" t="str" cm="1">
        <f t="array" ref="J9">IFERROR(INDEX(Create_TC_Web!M$1:M$505,SMALL(IF(Create_TC_Web!$C$1:$C$505&lt;&gt;"",MATCH(ROW(Create_TC_Web!$C$1:$C$505),ROW(Create_TC_Web!$C$1:$C$505)),""),ROW(Create_TC_Web!K9))),"")</f>
        <v/>
      </c>
      <c r="K9" t="str" cm="1">
        <f t="array" ref="K9">IFERROR(INDEX(Create_TC_Web!N$1:N$505,SMALL(IF(Create_TC_Web!$C$1:$C$505&lt;&gt;"",MATCH(ROW(Create_TC_Web!$C$1:$C$505),ROW(Create_TC_Web!$C$1:$C$505)),""),ROW(Create_TC_Web!L9))),"")</f>
        <v/>
      </c>
      <c r="L9" t="str" cm="1">
        <f t="array" ref="L9">IFERROR(INDEX(Create_TC_Web!O$1:O$505,SMALL(IF(Create_TC_Web!$C$1:$C$505&lt;&gt;"",MATCH(ROW(Create_TC_Web!$C$1:$C$505),ROW(Create_TC_Web!$C$1:$C$505)),""),ROW(Create_TC_Web!M9))),"")</f>
        <v/>
      </c>
      <c r="M9" t="str" cm="1">
        <f t="array" ref="M9">IFERROR(INDEX(Create_TC_Web!P$1:P$505,SMALL(IF(Create_TC_Web!$C$1:$C$505&lt;&gt;"",MATCH(ROW(Create_TC_Web!$C$1:$C$505),ROW(Create_TC_Web!$C$1:$C$505)),""),ROW(Create_TC_Web!N9))),"")</f>
        <v/>
      </c>
      <c r="N9">
        <f>Create_TC_Web!CA18</f>
        <v>0</v>
      </c>
      <c r="O9" t="str">
        <f t="shared" si="1"/>
        <v/>
      </c>
      <c r="P9" s="18" t="str">
        <f>IFERROR(IF(Create_TC_Web!U22&lt;&gt;"","let "&amp; Create_TC_Web!U22&amp;": String;",""),"")</f>
        <v/>
      </c>
      <c r="Q9" t="str">
        <f>IF(TestData!CB9&lt;&gt;0,TestData!CB9,"")</f>
        <v/>
      </c>
      <c r="R9" t="str">
        <f t="shared" si="5"/>
        <v/>
      </c>
      <c r="S9" t="str">
        <f t="shared" si="2"/>
        <v/>
      </c>
      <c r="X9" t="str">
        <f t="shared" si="0"/>
        <v/>
      </c>
      <c r="AE9" t="str">
        <f t="shared" si="3"/>
        <v/>
      </c>
      <c r="AF9">
        <f t="shared" ca="1" si="4"/>
        <v>0</v>
      </c>
    </row>
    <row r="10" spans="1:32">
      <c r="A10" t="str" cm="1">
        <f t="array" ref="A10">IFERROR(INDEX(Create_TC_Web!D$1:D$505,SMALL(IF(Create_TC_Web!$C$1:$C$505&lt;&gt;"",MATCH(ROW(Create_TC_Web!$C$1:$C$505),ROW(Create_TC_Web!$C$1:$C$505)),""),ROW(Create_TC_Web!B10))),"")</f>
        <v/>
      </c>
      <c r="B10" t="str" cm="1">
        <f t="array" ref="B10">SUBSTITUTE(SUBSTITUTE(SUBSTITUTE(IFERROR(INDEX(Create_TC_Web!E$1:E$505,SMALL(IF(Create_TC_Web!$C$1:$C$505&lt;&gt;"",MATCH(ROW(Create_TC_Web!$C$1:$C$505),ROW(Create_TC_Web!$C$1:$C$505)),""),ROW(Create_TC_Web!C10))),"")," ",""),"-",""),"_","")</f>
        <v/>
      </c>
      <c r="C10" t="str" cm="1">
        <f t="array" ref="C10">IFERROR(INDEX(Create_TC_Web!F$1:F$505,SMALL(IF(Create_TC_Web!$C$1:$C$505&lt;&gt;"",MATCH(ROW(Create_TC_Web!$C$1:$C$505),ROW(Create_TC_Web!$C$1:$C$505)),""),ROW(Create_TC_Web!D10))),"")</f>
        <v/>
      </c>
      <c r="D10" t="str" cm="1">
        <f t="array" ref="D10">IFERROR(INDEX(Create_TC_Web!G$1:G$505,SMALL(IF(Create_TC_Web!$C$1:$C$505&lt;&gt;"",MATCH(ROW(Create_TC_Web!$C$1:$C$505),ROW(Create_TC_Web!$C$1:$C$505)),""),ROW(Create_TC_Web!E10))),"")</f>
        <v/>
      </c>
      <c r="E10" t="str" cm="1">
        <f t="array" ref="E10">IFERROR(INDEX(Create_TC_Web!H$1:H$505,SMALL(IF(Create_TC_Web!$C$1:$C$505&lt;&gt;"",MATCH(ROW(Create_TC_Web!$C$1:$C$505),ROW(Create_TC_Web!$C$1:$C$505)),""),ROW(Create_TC_Web!F10))),"")</f>
        <v/>
      </c>
      <c r="F10" t="str" cm="1">
        <f t="array" ref="F10">IFERROR(INDEX(Create_TC_Web!I$1:I$505,SMALL(IF(Create_TC_Web!$C$1:$C$505&lt;&gt;"",MATCH(ROW(Create_TC_Web!$C$1:$C$505),ROW(Create_TC_Web!$C$1:$C$505)),""),ROW(Create_TC_Web!G10))),"")</f>
        <v/>
      </c>
      <c r="G10" t="str" cm="1">
        <f t="array" ref="G10">IFERROR(INDEX(Create_TC_Web!J$1:J$505,SMALL(IF(Create_TC_Web!$C$1:$C$505&lt;&gt;"",MATCH(ROW(Create_TC_Web!$C$1:$C$505),ROW(Create_TC_Web!$C$1:$C$505)),""),ROW(Create_TC_Web!H10))),"")</f>
        <v/>
      </c>
      <c r="H10" t="str" cm="1">
        <f t="array" ref="H10">IFERROR(INDEX(Create_TC_Web!K$1:K$505,SMALL(IF(Create_TC_Web!$C$1:$C$505&lt;&gt;"",MATCH(ROW(Create_TC_Web!$C$1:$C$505),ROW(Create_TC_Web!$C$1:$C$505)),""),ROW(Create_TC_Web!I10))),"")</f>
        <v/>
      </c>
      <c r="I10" t="str" cm="1">
        <f t="array" ref="I10">IFERROR(INDEX(Create_TC_Web!L$1:L$505,SMALL(IF(Create_TC_Web!$C$1:$C$505&lt;&gt;"",MATCH(ROW(Create_TC_Web!$C$1:$C$505),ROW(Create_TC_Web!$C$1:$C$505)),""),ROW(Create_TC_Web!J10))),"")</f>
        <v/>
      </c>
      <c r="J10" t="str" cm="1">
        <f t="array" ref="J10">IFERROR(INDEX(Create_TC_Web!M$1:M$505,SMALL(IF(Create_TC_Web!$C$1:$C$505&lt;&gt;"",MATCH(ROW(Create_TC_Web!$C$1:$C$505),ROW(Create_TC_Web!$C$1:$C$505)),""),ROW(Create_TC_Web!K10))),"")</f>
        <v/>
      </c>
      <c r="K10" t="str" cm="1">
        <f t="array" ref="K10">IFERROR(INDEX(Create_TC_Web!N$1:N$505,SMALL(IF(Create_TC_Web!$C$1:$C$505&lt;&gt;"",MATCH(ROW(Create_TC_Web!$C$1:$C$505),ROW(Create_TC_Web!$C$1:$C$505)),""),ROW(Create_TC_Web!L10))),"")</f>
        <v/>
      </c>
      <c r="L10" t="str" cm="1">
        <f t="array" ref="L10">IFERROR(INDEX(Create_TC_Web!O$1:O$505,SMALL(IF(Create_TC_Web!$C$1:$C$505&lt;&gt;"",MATCH(ROW(Create_TC_Web!$C$1:$C$505),ROW(Create_TC_Web!$C$1:$C$505)),""),ROW(Create_TC_Web!M10))),"")</f>
        <v/>
      </c>
      <c r="M10" t="str" cm="1">
        <f t="array" ref="M10">IFERROR(INDEX(Create_TC_Web!P$1:P$505,SMALL(IF(Create_TC_Web!$C$1:$C$505&lt;&gt;"",MATCH(ROW(Create_TC_Web!$C$1:$C$505),ROW(Create_TC_Web!$C$1:$C$505)),""),ROW(Create_TC_Web!N10))),"")</f>
        <v/>
      </c>
      <c r="N10">
        <f>Create_TC_Web!CA19</f>
        <v>0</v>
      </c>
      <c r="O10" t="str">
        <f t="shared" si="1"/>
        <v/>
      </c>
      <c r="P10" s="18" t="str">
        <f>IFERROR(IF(Create_TC_Web!U23&lt;&gt;"","let "&amp; Create_TC_Web!U23&amp;": String;",""),"")</f>
        <v/>
      </c>
      <c r="Q10" t="str">
        <f>IF(TestData!CB10&lt;&gt;0,TestData!CB10,"")</f>
        <v/>
      </c>
      <c r="R10" t="str">
        <f t="shared" si="5"/>
        <v/>
      </c>
      <c r="S10" t="str">
        <f t="shared" si="2"/>
        <v/>
      </c>
      <c r="X10" t="str">
        <f t="shared" si="0"/>
        <v/>
      </c>
      <c r="AE10" t="str">
        <f t="shared" si="3"/>
        <v/>
      </c>
      <c r="AF10">
        <f t="shared" ca="1" si="4"/>
        <v>0</v>
      </c>
    </row>
    <row r="11" spans="1:32">
      <c r="A11" t="str" cm="1">
        <f t="array" ref="A11">IFERROR(INDEX(Create_TC_Web!D$1:D$505,SMALL(IF(Create_TC_Web!$C$1:$C$505&lt;&gt;"",MATCH(ROW(Create_TC_Web!$C$1:$C$505),ROW(Create_TC_Web!$C$1:$C$505)),""),ROW(Create_TC_Web!B11))),"")</f>
        <v/>
      </c>
      <c r="B11" t="str" cm="1">
        <f t="array" ref="B11">SUBSTITUTE(SUBSTITUTE(SUBSTITUTE(IFERROR(INDEX(Create_TC_Web!E$1:E$505,SMALL(IF(Create_TC_Web!$C$1:$C$505&lt;&gt;"",MATCH(ROW(Create_TC_Web!$C$1:$C$505),ROW(Create_TC_Web!$C$1:$C$505)),""),ROW(Create_TC_Web!C11))),"")," ",""),"-",""),"_","")</f>
        <v/>
      </c>
      <c r="C11" t="str" cm="1">
        <f t="array" ref="C11">IFERROR(INDEX(Create_TC_Web!F$1:F$505,SMALL(IF(Create_TC_Web!$C$1:$C$505&lt;&gt;"",MATCH(ROW(Create_TC_Web!$C$1:$C$505),ROW(Create_TC_Web!$C$1:$C$505)),""),ROW(Create_TC_Web!D11))),"")</f>
        <v/>
      </c>
      <c r="D11" t="str" cm="1">
        <f t="array" ref="D11">IFERROR(INDEX(Create_TC_Web!G$1:G$505,SMALL(IF(Create_TC_Web!$C$1:$C$505&lt;&gt;"",MATCH(ROW(Create_TC_Web!$C$1:$C$505),ROW(Create_TC_Web!$C$1:$C$505)),""),ROW(Create_TC_Web!E11))),"")</f>
        <v/>
      </c>
      <c r="E11" t="str" cm="1">
        <f t="array" ref="E11">IFERROR(INDEX(Create_TC_Web!H$1:H$505,SMALL(IF(Create_TC_Web!$C$1:$C$505&lt;&gt;"",MATCH(ROW(Create_TC_Web!$C$1:$C$505),ROW(Create_TC_Web!$C$1:$C$505)),""),ROW(Create_TC_Web!F11))),"")</f>
        <v/>
      </c>
      <c r="F11" t="str" cm="1">
        <f t="array" ref="F11">IFERROR(INDEX(Create_TC_Web!I$1:I$505,SMALL(IF(Create_TC_Web!$C$1:$C$505&lt;&gt;"",MATCH(ROW(Create_TC_Web!$C$1:$C$505),ROW(Create_TC_Web!$C$1:$C$505)),""),ROW(Create_TC_Web!G11))),"")</f>
        <v/>
      </c>
      <c r="G11" t="str" cm="1">
        <f t="array" ref="G11">IFERROR(INDEX(Create_TC_Web!J$1:J$505,SMALL(IF(Create_TC_Web!$C$1:$C$505&lt;&gt;"",MATCH(ROW(Create_TC_Web!$C$1:$C$505),ROW(Create_TC_Web!$C$1:$C$505)),""),ROW(Create_TC_Web!H11))),"")</f>
        <v/>
      </c>
      <c r="H11" t="str" cm="1">
        <f t="array" ref="H11">IFERROR(INDEX(Create_TC_Web!K$1:K$505,SMALL(IF(Create_TC_Web!$C$1:$C$505&lt;&gt;"",MATCH(ROW(Create_TC_Web!$C$1:$C$505),ROW(Create_TC_Web!$C$1:$C$505)),""),ROW(Create_TC_Web!I11))),"")</f>
        <v/>
      </c>
      <c r="I11" t="str" cm="1">
        <f t="array" ref="I11">IFERROR(INDEX(Create_TC_Web!L$1:L$505,SMALL(IF(Create_TC_Web!$C$1:$C$505&lt;&gt;"",MATCH(ROW(Create_TC_Web!$C$1:$C$505),ROW(Create_TC_Web!$C$1:$C$505)),""),ROW(Create_TC_Web!J11))),"")</f>
        <v/>
      </c>
      <c r="J11" t="str" cm="1">
        <f t="array" ref="J11">IFERROR(INDEX(Create_TC_Web!M$1:M$505,SMALL(IF(Create_TC_Web!$C$1:$C$505&lt;&gt;"",MATCH(ROW(Create_TC_Web!$C$1:$C$505),ROW(Create_TC_Web!$C$1:$C$505)),""),ROW(Create_TC_Web!K11))),"")</f>
        <v/>
      </c>
      <c r="K11" t="str" cm="1">
        <f t="array" ref="K11">IFERROR(INDEX(Create_TC_Web!N$1:N$505,SMALL(IF(Create_TC_Web!$C$1:$C$505&lt;&gt;"",MATCH(ROW(Create_TC_Web!$C$1:$C$505),ROW(Create_TC_Web!$C$1:$C$505)),""),ROW(Create_TC_Web!L11))),"")</f>
        <v/>
      </c>
      <c r="L11" t="str" cm="1">
        <f t="array" ref="L11">IFERROR(INDEX(Create_TC_Web!O$1:O$505,SMALL(IF(Create_TC_Web!$C$1:$C$505&lt;&gt;"",MATCH(ROW(Create_TC_Web!$C$1:$C$505),ROW(Create_TC_Web!$C$1:$C$505)),""),ROW(Create_TC_Web!M11))),"")</f>
        <v/>
      </c>
      <c r="M11" t="str" cm="1">
        <f t="array" ref="M11">IFERROR(INDEX(Create_TC_Web!P$1:P$505,SMALL(IF(Create_TC_Web!$C$1:$C$505&lt;&gt;"",MATCH(ROW(Create_TC_Web!$C$1:$C$505),ROW(Create_TC_Web!$C$1:$C$505)),""),ROW(Create_TC_Web!N11))),"")</f>
        <v/>
      </c>
      <c r="N11">
        <f>Create_TC_Web!CA20</f>
        <v>0</v>
      </c>
      <c r="O11" t="str">
        <f t="shared" si="1"/>
        <v/>
      </c>
      <c r="P11" s="18" t="str">
        <f>IFERROR(IF(Create_TC_Web!U24&lt;&gt;"","let "&amp; Create_TC_Web!U24&amp;": String;",""),"")</f>
        <v/>
      </c>
      <c r="Q11" t="str">
        <f>IF(TestData!CB11&lt;&gt;0,TestData!CB11,"")</f>
        <v/>
      </c>
      <c r="R11" t="str">
        <f t="shared" si="5"/>
        <v/>
      </c>
      <c r="S11" t="str">
        <f t="shared" si="2"/>
        <v/>
      </c>
      <c r="X11" t="str">
        <f t="shared" si="0"/>
        <v/>
      </c>
      <c r="AE11" t="str">
        <f t="shared" si="3"/>
        <v/>
      </c>
      <c r="AF11">
        <f t="shared" ca="1" si="4"/>
        <v>0</v>
      </c>
    </row>
    <row r="12" spans="1:32">
      <c r="A12" t="str" cm="1">
        <f t="array" ref="A12">IFERROR(INDEX(Create_TC_Web!D$1:D$505,SMALL(IF(Create_TC_Web!$C$1:$C$505&lt;&gt;"",MATCH(ROW(Create_TC_Web!$C$1:$C$505),ROW(Create_TC_Web!$C$1:$C$505)),""),ROW(Create_TC_Web!B12))),"")</f>
        <v/>
      </c>
      <c r="B12" t="str" cm="1">
        <f t="array" ref="B12">SUBSTITUTE(SUBSTITUTE(SUBSTITUTE(IFERROR(INDEX(Create_TC_Web!E$1:E$505,SMALL(IF(Create_TC_Web!$C$1:$C$505&lt;&gt;"",MATCH(ROW(Create_TC_Web!$C$1:$C$505),ROW(Create_TC_Web!$C$1:$C$505)),""),ROW(Create_TC_Web!C12))),"")," ",""),"-",""),"_","")</f>
        <v/>
      </c>
      <c r="C12" t="str" cm="1">
        <f t="array" ref="C12">IFERROR(INDEX(Create_TC_Web!F$1:F$505,SMALL(IF(Create_TC_Web!$C$1:$C$505&lt;&gt;"",MATCH(ROW(Create_TC_Web!$C$1:$C$505),ROW(Create_TC_Web!$C$1:$C$505)),""),ROW(Create_TC_Web!D12))),"")</f>
        <v/>
      </c>
      <c r="D12" t="str" cm="1">
        <f t="array" ref="D12">IFERROR(INDEX(Create_TC_Web!G$1:G$505,SMALL(IF(Create_TC_Web!$C$1:$C$505&lt;&gt;"",MATCH(ROW(Create_TC_Web!$C$1:$C$505),ROW(Create_TC_Web!$C$1:$C$505)),""),ROW(Create_TC_Web!E12))),"")</f>
        <v/>
      </c>
      <c r="E12" t="str" cm="1">
        <f t="array" ref="E12">IFERROR(INDEX(Create_TC_Web!H$1:H$505,SMALL(IF(Create_TC_Web!$C$1:$C$505&lt;&gt;"",MATCH(ROW(Create_TC_Web!$C$1:$C$505),ROW(Create_TC_Web!$C$1:$C$505)),""),ROW(Create_TC_Web!F12))),"")</f>
        <v/>
      </c>
      <c r="F12" t="str" cm="1">
        <f t="array" ref="F12">IFERROR(INDEX(Create_TC_Web!I$1:I$505,SMALL(IF(Create_TC_Web!$C$1:$C$505&lt;&gt;"",MATCH(ROW(Create_TC_Web!$C$1:$C$505),ROW(Create_TC_Web!$C$1:$C$505)),""),ROW(Create_TC_Web!G12))),"")</f>
        <v/>
      </c>
      <c r="G12" t="str" cm="1">
        <f t="array" ref="G12">IFERROR(INDEX(Create_TC_Web!J$1:J$505,SMALL(IF(Create_TC_Web!$C$1:$C$505&lt;&gt;"",MATCH(ROW(Create_TC_Web!$C$1:$C$505),ROW(Create_TC_Web!$C$1:$C$505)),""),ROW(Create_TC_Web!H12))),"")</f>
        <v/>
      </c>
      <c r="H12" t="str" cm="1">
        <f t="array" ref="H12">IFERROR(INDEX(Create_TC_Web!K$1:K$505,SMALL(IF(Create_TC_Web!$C$1:$C$505&lt;&gt;"",MATCH(ROW(Create_TC_Web!$C$1:$C$505),ROW(Create_TC_Web!$C$1:$C$505)),""),ROW(Create_TC_Web!I12))),"")</f>
        <v/>
      </c>
      <c r="I12" t="str" cm="1">
        <f t="array" ref="I12">IFERROR(INDEX(Create_TC_Web!L$1:L$505,SMALL(IF(Create_TC_Web!$C$1:$C$505&lt;&gt;"",MATCH(ROW(Create_TC_Web!$C$1:$C$505),ROW(Create_TC_Web!$C$1:$C$505)),""),ROW(Create_TC_Web!J12))),"")</f>
        <v/>
      </c>
      <c r="J12" t="str" cm="1">
        <f t="array" ref="J12">IFERROR(INDEX(Create_TC_Web!M$1:M$505,SMALL(IF(Create_TC_Web!$C$1:$C$505&lt;&gt;"",MATCH(ROW(Create_TC_Web!$C$1:$C$505),ROW(Create_TC_Web!$C$1:$C$505)),""),ROW(Create_TC_Web!K12))),"")</f>
        <v/>
      </c>
      <c r="K12" t="str" cm="1">
        <f t="array" ref="K12">IFERROR(INDEX(Create_TC_Web!N$1:N$505,SMALL(IF(Create_TC_Web!$C$1:$C$505&lt;&gt;"",MATCH(ROW(Create_TC_Web!$C$1:$C$505),ROW(Create_TC_Web!$C$1:$C$505)),""),ROW(Create_TC_Web!L12))),"")</f>
        <v/>
      </c>
      <c r="L12" t="str" cm="1">
        <f t="array" ref="L12">IFERROR(INDEX(Create_TC_Web!O$1:O$505,SMALL(IF(Create_TC_Web!$C$1:$C$505&lt;&gt;"",MATCH(ROW(Create_TC_Web!$C$1:$C$505),ROW(Create_TC_Web!$C$1:$C$505)),""),ROW(Create_TC_Web!M12))),"")</f>
        <v/>
      </c>
      <c r="M12" t="str" cm="1">
        <f t="array" ref="M12">IFERROR(INDEX(Create_TC_Web!P$1:P$505,SMALL(IF(Create_TC_Web!$C$1:$C$505&lt;&gt;"",MATCH(ROW(Create_TC_Web!$C$1:$C$505),ROW(Create_TC_Web!$C$1:$C$505)),""),ROW(Create_TC_Web!N12))),"")</f>
        <v/>
      </c>
      <c r="N12">
        <f>Create_TC_Web!CA21</f>
        <v>0</v>
      </c>
      <c r="O12" t="str">
        <f t="shared" si="1"/>
        <v/>
      </c>
      <c r="P12" s="18" t="str">
        <f>IFERROR(IF(Create_TC_Web!U25&lt;&gt;"","let "&amp; Create_TC_Web!U25&amp;": String;",""),"")</f>
        <v/>
      </c>
      <c r="Q12" t="str">
        <f>IF(TestData!CB12&lt;&gt;0,TestData!CB12,"")</f>
        <v/>
      </c>
      <c r="R12" t="str">
        <f t="shared" si="5"/>
        <v/>
      </c>
      <c r="S12" t="str">
        <f t="shared" si="2"/>
        <v/>
      </c>
      <c r="X12" t="str">
        <f t="shared" si="0"/>
        <v/>
      </c>
      <c r="AE12" t="str">
        <f t="shared" si="3"/>
        <v/>
      </c>
      <c r="AF12">
        <f t="shared" ca="1" si="4"/>
        <v>0</v>
      </c>
    </row>
    <row r="13" spans="1:32">
      <c r="A13" t="str" cm="1">
        <f t="array" ref="A13">IFERROR(INDEX(Create_TC_Web!D$1:D$505,SMALL(IF(Create_TC_Web!$C$1:$C$505&lt;&gt;"",MATCH(ROW(Create_TC_Web!$C$1:$C$505),ROW(Create_TC_Web!$C$1:$C$505)),""),ROW(Create_TC_Web!B13))),"")</f>
        <v/>
      </c>
      <c r="B13" t="str" cm="1">
        <f t="array" ref="B13">SUBSTITUTE(SUBSTITUTE(SUBSTITUTE(IFERROR(INDEX(Create_TC_Web!E$1:E$505,SMALL(IF(Create_TC_Web!$C$1:$C$505&lt;&gt;"",MATCH(ROW(Create_TC_Web!$C$1:$C$505),ROW(Create_TC_Web!$C$1:$C$505)),""),ROW(Create_TC_Web!C13))),"")," ",""),"-",""),"_","")</f>
        <v/>
      </c>
      <c r="C13" t="str" cm="1">
        <f t="array" ref="C13">IFERROR(INDEX(Create_TC_Web!F$1:F$505,SMALL(IF(Create_TC_Web!$C$1:$C$505&lt;&gt;"",MATCH(ROW(Create_TC_Web!$C$1:$C$505),ROW(Create_TC_Web!$C$1:$C$505)),""),ROW(Create_TC_Web!D13))),"")</f>
        <v/>
      </c>
      <c r="D13" t="str" cm="1">
        <f t="array" ref="D13">IFERROR(INDEX(Create_TC_Web!G$1:G$505,SMALL(IF(Create_TC_Web!$C$1:$C$505&lt;&gt;"",MATCH(ROW(Create_TC_Web!$C$1:$C$505),ROW(Create_TC_Web!$C$1:$C$505)),""),ROW(Create_TC_Web!E13))),"")</f>
        <v/>
      </c>
      <c r="E13" t="str" cm="1">
        <f t="array" ref="E13">IFERROR(INDEX(Create_TC_Web!H$1:H$505,SMALL(IF(Create_TC_Web!$C$1:$C$505&lt;&gt;"",MATCH(ROW(Create_TC_Web!$C$1:$C$505),ROW(Create_TC_Web!$C$1:$C$505)),""),ROW(Create_TC_Web!F13))),"")</f>
        <v/>
      </c>
      <c r="F13" t="str" cm="1">
        <f t="array" ref="F13">IFERROR(INDEX(Create_TC_Web!I$1:I$505,SMALL(IF(Create_TC_Web!$C$1:$C$505&lt;&gt;"",MATCH(ROW(Create_TC_Web!$C$1:$C$505),ROW(Create_TC_Web!$C$1:$C$505)),""),ROW(Create_TC_Web!G13))),"")</f>
        <v/>
      </c>
      <c r="G13" t="str" cm="1">
        <f t="array" ref="G13">IFERROR(INDEX(Create_TC_Web!J$1:J$505,SMALL(IF(Create_TC_Web!$C$1:$C$505&lt;&gt;"",MATCH(ROW(Create_TC_Web!$C$1:$C$505),ROW(Create_TC_Web!$C$1:$C$505)),""),ROW(Create_TC_Web!H13))),"")</f>
        <v/>
      </c>
      <c r="H13" t="str" cm="1">
        <f t="array" ref="H13">IFERROR(INDEX(Create_TC_Web!K$1:K$505,SMALL(IF(Create_TC_Web!$C$1:$C$505&lt;&gt;"",MATCH(ROW(Create_TC_Web!$C$1:$C$505),ROW(Create_TC_Web!$C$1:$C$505)),""),ROW(Create_TC_Web!I13))),"")</f>
        <v/>
      </c>
      <c r="I13" t="str" cm="1">
        <f t="array" ref="I13">IFERROR(INDEX(Create_TC_Web!L$1:L$505,SMALL(IF(Create_TC_Web!$C$1:$C$505&lt;&gt;"",MATCH(ROW(Create_TC_Web!$C$1:$C$505),ROW(Create_TC_Web!$C$1:$C$505)),""),ROW(Create_TC_Web!J13))),"")</f>
        <v/>
      </c>
      <c r="J13" t="str" cm="1">
        <f t="array" ref="J13">IFERROR(INDEX(Create_TC_Web!M$1:M$505,SMALL(IF(Create_TC_Web!$C$1:$C$505&lt;&gt;"",MATCH(ROW(Create_TC_Web!$C$1:$C$505),ROW(Create_TC_Web!$C$1:$C$505)),""),ROW(Create_TC_Web!K13))),"")</f>
        <v/>
      </c>
      <c r="K13" t="str" cm="1">
        <f t="array" ref="K13">IFERROR(INDEX(Create_TC_Web!N$1:N$505,SMALL(IF(Create_TC_Web!$C$1:$C$505&lt;&gt;"",MATCH(ROW(Create_TC_Web!$C$1:$C$505),ROW(Create_TC_Web!$C$1:$C$505)),""),ROW(Create_TC_Web!L13))),"")</f>
        <v/>
      </c>
      <c r="L13" t="str" cm="1">
        <f t="array" ref="L13">IFERROR(INDEX(Create_TC_Web!O$1:O$505,SMALL(IF(Create_TC_Web!$C$1:$C$505&lt;&gt;"",MATCH(ROW(Create_TC_Web!$C$1:$C$505),ROW(Create_TC_Web!$C$1:$C$505)),""),ROW(Create_TC_Web!M13))),"")</f>
        <v/>
      </c>
      <c r="M13" t="str" cm="1">
        <f t="array" ref="M13">IFERROR(INDEX(Create_TC_Web!P$1:P$505,SMALL(IF(Create_TC_Web!$C$1:$C$505&lt;&gt;"",MATCH(ROW(Create_TC_Web!$C$1:$C$505),ROW(Create_TC_Web!$C$1:$C$505)),""),ROW(Create_TC_Web!N13))),"")</f>
        <v/>
      </c>
      <c r="N13">
        <f>Create_TC_Web!CA22</f>
        <v>0</v>
      </c>
      <c r="O13" t="str">
        <f t="shared" si="1"/>
        <v/>
      </c>
      <c r="P13" s="18" t="str">
        <f>IFERROR(IF(Create_TC_Web!U26&lt;&gt;"","let "&amp; Create_TC_Web!U26&amp;": String;",""),"")</f>
        <v/>
      </c>
      <c r="Q13" t="str">
        <f>IF(TestData!CB13&lt;&gt;0,TestData!CB13,"")</f>
        <v/>
      </c>
      <c r="R13" t="str">
        <f t="shared" si="5"/>
        <v/>
      </c>
      <c r="S13" t="str">
        <f t="shared" si="2"/>
        <v/>
      </c>
      <c r="X13" t="str">
        <f t="shared" si="0"/>
        <v/>
      </c>
      <c r="AE13" t="str">
        <f t="shared" si="3"/>
        <v/>
      </c>
      <c r="AF13">
        <f t="shared" ca="1" si="4"/>
        <v>0</v>
      </c>
    </row>
    <row r="14" spans="1:32">
      <c r="A14" t="str" cm="1">
        <f t="array" ref="A14">IFERROR(INDEX(Create_TC_Web!D$1:D$505,SMALL(IF(Create_TC_Web!$C$1:$C$505&lt;&gt;"",MATCH(ROW(Create_TC_Web!$C$1:$C$505),ROW(Create_TC_Web!$C$1:$C$505)),""),ROW(Create_TC_Web!B14))),"")</f>
        <v/>
      </c>
      <c r="B14" t="str" cm="1">
        <f t="array" ref="B14">SUBSTITUTE(SUBSTITUTE(SUBSTITUTE(IFERROR(INDEX(Create_TC_Web!E$1:E$505,SMALL(IF(Create_TC_Web!$C$1:$C$505&lt;&gt;"",MATCH(ROW(Create_TC_Web!$C$1:$C$505),ROW(Create_TC_Web!$C$1:$C$505)),""),ROW(Create_TC_Web!C14))),"")," ",""),"-",""),"_","")</f>
        <v/>
      </c>
      <c r="C14" t="str" cm="1">
        <f t="array" ref="C14">IFERROR(INDEX(Create_TC_Web!F$1:F$505,SMALL(IF(Create_TC_Web!$C$1:$C$505&lt;&gt;"",MATCH(ROW(Create_TC_Web!$C$1:$C$505),ROW(Create_TC_Web!$C$1:$C$505)),""),ROW(Create_TC_Web!D14))),"")</f>
        <v/>
      </c>
      <c r="D14" t="str" cm="1">
        <f t="array" ref="D14">IFERROR(INDEX(Create_TC_Web!G$1:G$505,SMALL(IF(Create_TC_Web!$C$1:$C$505&lt;&gt;"",MATCH(ROW(Create_TC_Web!$C$1:$C$505),ROW(Create_TC_Web!$C$1:$C$505)),""),ROW(Create_TC_Web!E14))),"")</f>
        <v/>
      </c>
      <c r="E14" t="str" cm="1">
        <f t="array" ref="E14">IFERROR(INDEX(Create_TC_Web!H$1:H$505,SMALL(IF(Create_TC_Web!$C$1:$C$505&lt;&gt;"",MATCH(ROW(Create_TC_Web!$C$1:$C$505),ROW(Create_TC_Web!$C$1:$C$505)),""),ROW(Create_TC_Web!F14))),"")</f>
        <v/>
      </c>
      <c r="F14" t="str" cm="1">
        <f t="array" ref="F14">IFERROR(INDEX(Create_TC_Web!I$1:I$505,SMALL(IF(Create_TC_Web!$C$1:$C$505&lt;&gt;"",MATCH(ROW(Create_TC_Web!$C$1:$C$505),ROW(Create_TC_Web!$C$1:$C$505)),""),ROW(Create_TC_Web!G14))),"")</f>
        <v/>
      </c>
      <c r="G14" t="str" cm="1">
        <f t="array" ref="G14">IFERROR(INDEX(Create_TC_Web!J$1:J$505,SMALL(IF(Create_TC_Web!$C$1:$C$505&lt;&gt;"",MATCH(ROW(Create_TC_Web!$C$1:$C$505),ROW(Create_TC_Web!$C$1:$C$505)),""),ROW(Create_TC_Web!H14))),"")</f>
        <v/>
      </c>
      <c r="H14" t="str" cm="1">
        <f t="array" ref="H14">IFERROR(INDEX(Create_TC_Web!K$1:K$505,SMALL(IF(Create_TC_Web!$C$1:$C$505&lt;&gt;"",MATCH(ROW(Create_TC_Web!$C$1:$C$505),ROW(Create_TC_Web!$C$1:$C$505)),""),ROW(Create_TC_Web!I14))),"")</f>
        <v/>
      </c>
      <c r="I14" t="str" cm="1">
        <f t="array" ref="I14">IFERROR(INDEX(Create_TC_Web!L$1:L$505,SMALL(IF(Create_TC_Web!$C$1:$C$505&lt;&gt;"",MATCH(ROW(Create_TC_Web!$C$1:$C$505),ROW(Create_TC_Web!$C$1:$C$505)),""),ROW(Create_TC_Web!J14))),"")</f>
        <v/>
      </c>
      <c r="J14" t="str" cm="1">
        <f t="array" ref="J14">IFERROR(INDEX(Create_TC_Web!M$1:M$505,SMALL(IF(Create_TC_Web!$C$1:$C$505&lt;&gt;"",MATCH(ROW(Create_TC_Web!$C$1:$C$505),ROW(Create_TC_Web!$C$1:$C$505)),""),ROW(Create_TC_Web!K14))),"")</f>
        <v/>
      </c>
      <c r="K14" t="str" cm="1">
        <f t="array" ref="K14">IFERROR(INDEX(Create_TC_Web!N$1:N$505,SMALL(IF(Create_TC_Web!$C$1:$C$505&lt;&gt;"",MATCH(ROW(Create_TC_Web!$C$1:$C$505),ROW(Create_TC_Web!$C$1:$C$505)),""),ROW(Create_TC_Web!L14))),"")</f>
        <v/>
      </c>
      <c r="L14" t="str" cm="1">
        <f t="array" ref="L14">IFERROR(INDEX(Create_TC_Web!O$1:O$505,SMALL(IF(Create_TC_Web!$C$1:$C$505&lt;&gt;"",MATCH(ROW(Create_TC_Web!$C$1:$C$505),ROW(Create_TC_Web!$C$1:$C$505)),""),ROW(Create_TC_Web!M14))),"")</f>
        <v/>
      </c>
      <c r="M14" t="str" cm="1">
        <f t="array" ref="M14">IFERROR(INDEX(Create_TC_Web!P$1:P$505,SMALL(IF(Create_TC_Web!$C$1:$C$505&lt;&gt;"",MATCH(ROW(Create_TC_Web!$C$1:$C$505),ROW(Create_TC_Web!$C$1:$C$505)),""),ROW(Create_TC_Web!N14))),"")</f>
        <v/>
      </c>
      <c r="N14">
        <f>Create_TC_Web!CA23</f>
        <v>0</v>
      </c>
      <c r="O14" t="str">
        <f t="shared" si="1"/>
        <v/>
      </c>
      <c r="P14" s="18" t="str">
        <f>IFERROR(IF(Create_TC_Web!U27&lt;&gt;"","let "&amp; Create_TC_Web!U27&amp;": String;",""),"")</f>
        <v/>
      </c>
      <c r="Q14" t="str">
        <f>IF(TestData!CB14&lt;&gt;0,TestData!CB14,"")</f>
        <v/>
      </c>
      <c r="R14" t="str">
        <f t="shared" si="5"/>
        <v/>
      </c>
      <c r="S14" t="str">
        <f t="shared" si="2"/>
        <v/>
      </c>
      <c r="X14" t="str">
        <f t="shared" si="0"/>
        <v/>
      </c>
      <c r="AE14" t="str">
        <f t="shared" si="3"/>
        <v/>
      </c>
      <c r="AF14">
        <f t="shared" ca="1" si="4"/>
        <v>0</v>
      </c>
    </row>
    <row r="15" spans="1:32">
      <c r="A15" t="str" cm="1">
        <f t="array" ref="A15">IFERROR(INDEX(Create_TC_Web!D$1:D$505,SMALL(IF(Create_TC_Web!$C$1:$C$505&lt;&gt;"",MATCH(ROW(Create_TC_Web!$C$1:$C$505),ROW(Create_TC_Web!$C$1:$C$505)),""),ROW(Create_TC_Web!B15))),"")</f>
        <v/>
      </c>
      <c r="B15" t="str" cm="1">
        <f t="array" ref="B15">SUBSTITUTE(SUBSTITUTE(SUBSTITUTE(IFERROR(INDEX(Create_TC_Web!E$1:E$505,SMALL(IF(Create_TC_Web!$C$1:$C$505&lt;&gt;"",MATCH(ROW(Create_TC_Web!$C$1:$C$505),ROW(Create_TC_Web!$C$1:$C$505)),""),ROW(Create_TC_Web!C15))),"")," ",""),"-",""),"_","")</f>
        <v/>
      </c>
      <c r="C15" t="str" cm="1">
        <f t="array" ref="C15">IFERROR(INDEX(Create_TC_Web!F$1:F$505,SMALL(IF(Create_TC_Web!$C$1:$C$505&lt;&gt;"",MATCH(ROW(Create_TC_Web!$C$1:$C$505),ROW(Create_TC_Web!$C$1:$C$505)),""),ROW(Create_TC_Web!D15))),"")</f>
        <v/>
      </c>
      <c r="D15" t="str" cm="1">
        <f t="array" ref="D15">IFERROR(INDEX(Create_TC_Web!G$1:G$505,SMALL(IF(Create_TC_Web!$C$1:$C$505&lt;&gt;"",MATCH(ROW(Create_TC_Web!$C$1:$C$505),ROW(Create_TC_Web!$C$1:$C$505)),""),ROW(Create_TC_Web!E15))),"")</f>
        <v/>
      </c>
      <c r="E15" t="str" cm="1">
        <f t="array" ref="E15">IFERROR(INDEX(Create_TC_Web!H$1:H$505,SMALL(IF(Create_TC_Web!$C$1:$C$505&lt;&gt;"",MATCH(ROW(Create_TC_Web!$C$1:$C$505),ROW(Create_TC_Web!$C$1:$C$505)),""),ROW(Create_TC_Web!F15))),"")</f>
        <v/>
      </c>
      <c r="F15" t="str" cm="1">
        <f t="array" ref="F15">IFERROR(INDEX(Create_TC_Web!I$1:I$505,SMALL(IF(Create_TC_Web!$C$1:$C$505&lt;&gt;"",MATCH(ROW(Create_TC_Web!$C$1:$C$505),ROW(Create_TC_Web!$C$1:$C$505)),""),ROW(Create_TC_Web!G15))),"")</f>
        <v/>
      </c>
      <c r="G15" t="str" cm="1">
        <f t="array" ref="G15">IFERROR(INDEX(Create_TC_Web!J$1:J$505,SMALL(IF(Create_TC_Web!$C$1:$C$505&lt;&gt;"",MATCH(ROW(Create_TC_Web!$C$1:$C$505),ROW(Create_TC_Web!$C$1:$C$505)),""),ROW(Create_TC_Web!H15))),"")</f>
        <v/>
      </c>
      <c r="H15" t="str" cm="1">
        <f t="array" ref="H15">IFERROR(INDEX(Create_TC_Web!K$1:K$505,SMALL(IF(Create_TC_Web!$C$1:$C$505&lt;&gt;"",MATCH(ROW(Create_TC_Web!$C$1:$C$505),ROW(Create_TC_Web!$C$1:$C$505)),""),ROW(Create_TC_Web!I15))),"")</f>
        <v/>
      </c>
      <c r="I15" t="str" cm="1">
        <f t="array" ref="I15">IFERROR(INDEX(Create_TC_Web!L$1:L$505,SMALL(IF(Create_TC_Web!$C$1:$C$505&lt;&gt;"",MATCH(ROW(Create_TC_Web!$C$1:$C$505),ROW(Create_TC_Web!$C$1:$C$505)),""),ROW(Create_TC_Web!J15))),"")</f>
        <v/>
      </c>
      <c r="J15" t="str" cm="1">
        <f t="array" ref="J15">IFERROR(INDEX(Create_TC_Web!M$1:M$505,SMALL(IF(Create_TC_Web!$C$1:$C$505&lt;&gt;"",MATCH(ROW(Create_TC_Web!$C$1:$C$505),ROW(Create_TC_Web!$C$1:$C$505)),""),ROW(Create_TC_Web!K15))),"")</f>
        <v/>
      </c>
      <c r="K15" t="str" cm="1">
        <f t="array" ref="K15">IFERROR(INDEX(Create_TC_Web!N$1:N$505,SMALL(IF(Create_TC_Web!$C$1:$C$505&lt;&gt;"",MATCH(ROW(Create_TC_Web!$C$1:$C$505),ROW(Create_TC_Web!$C$1:$C$505)),""),ROW(Create_TC_Web!L15))),"")</f>
        <v/>
      </c>
      <c r="L15" t="str" cm="1">
        <f t="array" ref="L15">IFERROR(INDEX(Create_TC_Web!O$1:O$505,SMALL(IF(Create_TC_Web!$C$1:$C$505&lt;&gt;"",MATCH(ROW(Create_TC_Web!$C$1:$C$505),ROW(Create_TC_Web!$C$1:$C$505)),""),ROW(Create_TC_Web!M15))),"")</f>
        <v/>
      </c>
      <c r="M15" t="str" cm="1">
        <f t="array" ref="M15">IFERROR(INDEX(Create_TC_Web!P$1:P$505,SMALL(IF(Create_TC_Web!$C$1:$C$505&lt;&gt;"",MATCH(ROW(Create_TC_Web!$C$1:$C$505),ROW(Create_TC_Web!$C$1:$C$505)),""),ROW(Create_TC_Web!N15))),"")</f>
        <v/>
      </c>
      <c r="N15">
        <f>Create_TC_Web!CA24</f>
        <v>0</v>
      </c>
      <c r="O15" t="str">
        <f t="shared" si="1"/>
        <v/>
      </c>
      <c r="P15" s="18" t="str">
        <f>IFERROR(IF(Create_TC_Web!U28&lt;&gt;"","let "&amp; Create_TC_Web!U28&amp;": String;",""),"")</f>
        <v/>
      </c>
      <c r="Q15" t="str">
        <f>IF(TestData!CB15&lt;&gt;0,TestData!CB15,"")</f>
        <v/>
      </c>
      <c r="R15" t="str">
        <f t="shared" si="5"/>
        <v/>
      </c>
      <c r="S15" t="str">
        <f t="shared" si="2"/>
        <v/>
      </c>
      <c r="X15" t="str">
        <f t="shared" si="0"/>
        <v/>
      </c>
      <c r="AE15" t="str">
        <f t="shared" si="3"/>
        <v/>
      </c>
      <c r="AF15">
        <f t="shared" ca="1" si="4"/>
        <v>0</v>
      </c>
    </row>
    <row r="16" spans="1:32">
      <c r="A16" t="str" cm="1">
        <f t="array" ref="A16">IFERROR(INDEX(Create_TC_Web!D$1:D$505,SMALL(IF(Create_TC_Web!$C$1:$C$505&lt;&gt;"",MATCH(ROW(Create_TC_Web!$C$1:$C$505),ROW(Create_TC_Web!$C$1:$C$505)),""),ROW(Create_TC_Web!B16))),"")</f>
        <v/>
      </c>
      <c r="B16" t="str" cm="1">
        <f t="array" ref="B16">SUBSTITUTE(SUBSTITUTE(SUBSTITUTE(IFERROR(INDEX(Create_TC_Web!E$1:E$505,SMALL(IF(Create_TC_Web!$C$1:$C$505&lt;&gt;"",MATCH(ROW(Create_TC_Web!$C$1:$C$505),ROW(Create_TC_Web!$C$1:$C$505)),""),ROW(Create_TC_Web!C16))),"")," ",""),"-",""),"_","")</f>
        <v/>
      </c>
      <c r="C16" t="str" cm="1">
        <f t="array" ref="C16">IFERROR(INDEX(Create_TC_Web!F$1:F$505,SMALL(IF(Create_TC_Web!$C$1:$C$505&lt;&gt;"",MATCH(ROW(Create_TC_Web!$C$1:$C$505),ROW(Create_TC_Web!$C$1:$C$505)),""),ROW(Create_TC_Web!D16))),"")</f>
        <v/>
      </c>
      <c r="D16" t="str" cm="1">
        <f t="array" ref="D16">IFERROR(INDEX(Create_TC_Web!G$1:G$505,SMALL(IF(Create_TC_Web!$C$1:$C$505&lt;&gt;"",MATCH(ROW(Create_TC_Web!$C$1:$C$505),ROW(Create_TC_Web!$C$1:$C$505)),""),ROW(Create_TC_Web!E16))),"")</f>
        <v/>
      </c>
      <c r="E16" t="str" cm="1">
        <f t="array" ref="E16">IFERROR(INDEX(Create_TC_Web!H$1:H$505,SMALL(IF(Create_TC_Web!$C$1:$C$505&lt;&gt;"",MATCH(ROW(Create_TC_Web!$C$1:$C$505),ROW(Create_TC_Web!$C$1:$C$505)),""),ROW(Create_TC_Web!F16))),"")</f>
        <v/>
      </c>
      <c r="F16" t="str" cm="1">
        <f t="array" ref="F16">IFERROR(INDEX(Create_TC_Web!I$1:I$505,SMALL(IF(Create_TC_Web!$C$1:$C$505&lt;&gt;"",MATCH(ROW(Create_TC_Web!$C$1:$C$505),ROW(Create_TC_Web!$C$1:$C$505)),""),ROW(Create_TC_Web!G16))),"")</f>
        <v/>
      </c>
      <c r="G16" t="str" cm="1">
        <f t="array" ref="G16">IFERROR(INDEX(Create_TC_Web!J$1:J$505,SMALL(IF(Create_TC_Web!$C$1:$C$505&lt;&gt;"",MATCH(ROW(Create_TC_Web!$C$1:$C$505),ROW(Create_TC_Web!$C$1:$C$505)),""),ROW(Create_TC_Web!H16))),"")</f>
        <v/>
      </c>
      <c r="H16" t="str" cm="1">
        <f t="array" ref="H16">IFERROR(INDEX(Create_TC_Web!K$1:K$505,SMALL(IF(Create_TC_Web!$C$1:$C$505&lt;&gt;"",MATCH(ROW(Create_TC_Web!$C$1:$C$505),ROW(Create_TC_Web!$C$1:$C$505)),""),ROW(Create_TC_Web!I16))),"")</f>
        <v/>
      </c>
      <c r="I16" t="str" cm="1">
        <f t="array" ref="I16">IFERROR(INDEX(Create_TC_Web!L$1:L$505,SMALL(IF(Create_TC_Web!$C$1:$C$505&lt;&gt;"",MATCH(ROW(Create_TC_Web!$C$1:$C$505),ROW(Create_TC_Web!$C$1:$C$505)),""),ROW(Create_TC_Web!J16))),"")</f>
        <v/>
      </c>
      <c r="J16" t="str" cm="1">
        <f t="array" ref="J16">IFERROR(INDEX(Create_TC_Web!M$1:M$505,SMALL(IF(Create_TC_Web!$C$1:$C$505&lt;&gt;"",MATCH(ROW(Create_TC_Web!$C$1:$C$505),ROW(Create_TC_Web!$C$1:$C$505)),""),ROW(Create_TC_Web!K16))),"")</f>
        <v/>
      </c>
      <c r="K16" t="str" cm="1">
        <f t="array" ref="K16">IFERROR(INDEX(Create_TC_Web!N$1:N$505,SMALL(IF(Create_TC_Web!$C$1:$C$505&lt;&gt;"",MATCH(ROW(Create_TC_Web!$C$1:$C$505),ROW(Create_TC_Web!$C$1:$C$505)),""),ROW(Create_TC_Web!L16))),"")</f>
        <v/>
      </c>
      <c r="L16" t="str" cm="1">
        <f t="array" ref="L16">IFERROR(INDEX(Create_TC_Web!O$1:O$505,SMALL(IF(Create_TC_Web!$C$1:$C$505&lt;&gt;"",MATCH(ROW(Create_TC_Web!$C$1:$C$505),ROW(Create_TC_Web!$C$1:$C$505)),""),ROW(Create_TC_Web!M16))),"")</f>
        <v/>
      </c>
      <c r="M16" t="str" cm="1">
        <f t="array" ref="M16">IFERROR(INDEX(Create_TC_Web!P$1:P$505,SMALL(IF(Create_TC_Web!$C$1:$C$505&lt;&gt;"",MATCH(ROW(Create_TC_Web!$C$1:$C$505),ROW(Create_TC_Web!$C$1:$C$505)),""),ROW(Create_TC_Web!N16))),"")</f>
        <v/>
      </c>
      <c r="N16">
        <f>Create_TC_Web!CA25</f>
        <v>0</v>
      </c>
      <c r="O16" t="str">
        <f t="shared" si="1"/>
        <v/>
      </c>
      <c r="P16" s="18" t="str">
        <f>IFERROR(IF(Create_TC_Web!U30&lt;&gt;"","let "&amp; Create_TC_Web!U30&amp;": String;",""),"")</f>
        <v/>
      </c>
      <c r="Q16" t="str">
        <f>IF(TestData!CB16&lt;&gt;0,TestData!CB16,"")</f>
        <v/>
      </c>
      <c r="R16" t="str">
        <f t="shared" si="5"/>
        <v/>
      </c>
      <c r="S16" t="str">
        <f t="shared" si="2"/>
        <v/>
      </c>
      <c r="X16" t="str">
        <f t="shared" si="0"/>
        <v/>
      </c>
      <c r="AE16" t="str">
        <f t="shared" si="3"/>
        <v/>
      </c>
      <c r="AF16">
        <f t="shared" ca="1" si="4"/>
        <v>0</v>
      </c>
    </row>
    <row r="17" spans="1:32">
      <c r="A17" t="str" cm="1">
        <f t="array" ref="A17">IFERROR(INDEX(Create_TC_Web!D$1:D$505,SMALL(IF(Create_TC_Web!$C$1:$C$505&lt;&gt;"",MATCH(ROW(Create_TC_Web!$C$1:$C$505),ROW(Create_TC_Web!$C$1:$C$505)),""),ROW(Create_TC_Web!B17))),"")</f>
        <v/>
      </c>
      <c r="B17" t="str" cm="1">
        <f t="array" ref="B17">SUBSTITUTE(SUBSTITUTE(SUBSTITUTE(IFERROR(INDEX(Create_TC_Web!E$1:E$505,SMALL(IF(Create_TC_Web!$C$1:$C$505&lt;&gt;"",MATCH(ROW(Create_TC_Web!$C$1:$C$505),ROW(Create_TC_Web!$C$1:$C$505)),""),ROW(Create_TC_Web!C17))),"")," ",""),"-",""),"_","")</f>
        <v/>
      </c>
      <c r="C17" t="str" cm="1">
        <f t="array" ref="C17">IFERROR(INDEX(Create_TC_Web!F$1:F$505,SMALL(IF(Create_TC_Web!$C$1:$C$505&lt;&gt;"",MATCH(ROW(Create_TC_Web!$C$1:$C$505),ROW(Create_TC_Web!$C$1:$C$505)),""),ROW(Create_TC_Web!D17))),"")</f>
        <v/>
      </c>
      <c r="D17" t="str" cm="1">
        <f t="array" ref="D17">IFERROR(INDEX(Create_TC_Web!G$1:G$505,SMALL(IF(Create_TC_Web!$C$1:$C$505&lt;&gt;"",MATCH(ROW(Create_TC_Web!$C$1:$C$505),ROW(Create_TC_Web!$C$1:$C$505)),""),ROW(Create_TC_Web!E17))),"")</f>
        <v/>
      </c>
      <c r="E17" t="str" cm="1">
        <f t="array" ref="E17">IFERROR(INDEX(Create_TC_Web!H$1:H$505,SMALL(IF(Create_TC_Web!$C$1:$C$505&lt;&gt;"",MATCH(ROW(Create_TC_Web!$C$1:$C$505),ROW(Create_TC_Web!$C$1:$C$505)),""),ROW(Create_TC_Web!F17))),"")</f>
        <v/>
      </c>
      <c r="F17" t="str" cm="1">
        <f t="array" ref="F17">IFERROR(INDEX(Create_TC_Web!I$1:I$505,SMALL(IF(Create_TC_Web!$C$1:$C$505&lt;&gt;"",MATCH(ROW(Create_TC_Web!$C$1:$C$505),ROW(Create_TC_Web!$C$1:$C$505)),""),ROW(Create_TC_Web!G17))),"")</f>
        <v/>
      </c>
      <c r="G17" t="str" cm="1">
        <f t="array" ref="G17">IFERROR(INDEX(Create_TC_Web!J$1:J$505,SMALL(IF(Create_TC_Web!$C$1:$C$505&lt;&gt;"",MATCH(ROW(Create_TC_Web!$C$1:$C$505),ROW(Create_TC_Web!$C$1:$C$505)),""),ROW(Create_TC_Web!H17))),"")</f>
        <v/>
      </c>
      <c r="H17" t="str" cm="1">
        <f t="array" ref="H17">IFERROR(INDEX(Create_TC_Web!K$1:K$505,SMALL(IF(Create_TC_Web!$C$1:$C$505&lt;&gt;"",MATCH(ROW(Create_TC_Web!$C$1:$C$505),ROW(Create_TC_Web!$C$1:$C$505)),""),ROW(Create_TC_Web!I17))),"")</f>
        <v/>
      </c>
      <c r="I17" t="str" cm="1">
        <f t="array" ref="I17">IFERROR(INDEX(Create_TC_Web!L$1:L$505,SMALL(IF(Create_TC_Web!$C$1:$C$505&lt;&gt;"",MATCH(ROW(Create_TC_Web!$C$1:$C$505),ROW(Create_TC_Web!$C$1:$C$505)),""),ROW(Create_TC_Web!J17))),"")</f>
        <v/>
      </c>
      <c r="J17" t="str" cm="1">
        <f t="array" ref="J17">IFERROR(INDEX(Create_TC_Web!M$1:M$505,SMALL(IF(Create_TC_Web!$C$1:$C$505&lt;&gt;"",MATCH(ROW(Create_TC_Web!$C$1:$C$505),ROW(Create_TC_Web!$C$1:$C$505)),""),ROW(Create_TC_Web!K17))),"")</f>
        <v/>
      </c>
      <c r="K17" t="str" cm="1">
        <f t="array" ref="K17">IFERROR(INDEX(Create_TC_Web!N$1:N$505,SMALL(IF(Create_TC_Web!$C$1:$C$505&lt;&gt;"",MATCH(ROW(Create_TC_Web!$C$1:$C$505),ROW(Create_TC_Web!$C$1:$C$505)),""),ROW(Create_TC_Web!L17))),"")</f>
        <v/>
      </c>
      <c r="L17" t="str" cm="1">
        <f t="array" ref="L17">IFERROR(INDEX(Create_TC_Web!O$1:O$505,SMALL(IF(Create_TC_Web!$C$1:$C$505&lt;&gt;"",MATCH(ROW(Create_TC_Web!$C$1:$C$505),ROW(Create_TC_Web!$C$1:$C$505)),""),ROW(Create_TC_Web!M17))),"")</f>
        <v/>
      </c>
      <c r="M17" t="str" cm="1">
        <f t="array" ref="M17">IFERROR(INDEX(Create_TC_Web!P$1:P$505,SMALL(IF(Create_TC_Web!$C$1:$C$505&lt;&gt;"",MATCH(ROW(Create_TC_Web!$C$1:$C$505),ROW(Create_TC_Web!$C$1:$C$505)),""),ROW(Create_TC_Web!N17))),"")</f>
        <v/>
      </c>
      <c r="N17">
        <f>Create_TC_Web!CA26</f>
        <v>0</v>
      </c>
      <c r="O17" t="str">
        <f t="shared" si="1"/>
        <v/>
      </c>
      <c r="P17" s="18" t="str">
        <f>IFERROR(IF(Create_TC_Web!U32&lt;&gt;"","let "&amp; Create_TC_Web!U32&amp;": String;",""),"")</f>
        <v/>
      </c>
      <c r="Q17" t="str">
        <f>IF(TestData!CB17&lt;&gt;0,TestData!CB17,"")</f>
        <v/>
      </c>
      <c r="R17" t="str">
        <f t="shared" si="5"/>
        <v/>
      </c>
      <c r="S17" t="str">
        <f t="shared" si="2"/>
        <v/>
      </c>
      <c r="X17" t="str">
        <f t="shared" si="0"/>
        <v/>
      </c>
      <c r="AE17" t="str">
        <f t="shared" si="3"/>
        <v/>
      </c>
      <c r="AF17">
        <f t="shared" ca="1" si="4"/>
        <v>0</v>
      </c>
    </row>
    <row r="18" spans="1:32">
      <c r="A18" t="str" cm="1">
        <f t="array" ref="A18">IFERROR(INDEX(Create_TC_Web!D$1:D$505,SMALL(IF(Create_TC_Web!$C$1:$C$505&lt;&gt;"",MATCH(ROW(Create_TC_Web!$C$1:$C$505),ROW(Create_TC_Web!$C$1:$C$505)),""),ROW(Create_TC_Web!B18))),"")</f>
        <v/>
      </c>
      <c r="B18" t="str" cm="1">
        <f t="array" ref="B18">SUBSTITUTE(SUBSTITUTE(SUBSTITUTE(IFERROR(INDEX(Create_TC_Web!E$1:E$505,SMALL(IF(Create_TC_Web!$C$1:$C$505&lt;&gt;"",MATCH(ROW(Create_TC_Web!$C$1:$C$505),ROW(Create_TC_Web!$C$1:$C$505)),""),ROW(Create_TC_Web!C18))),"")," ",""),"-",""),"_","")</f>
        <v/>
      </c>
      <c r="C18" t="str" cm="1">
        <f t="array" ref="C18">IFERROR(INDEX(Create_TC_Web!F$1:F$505,SMALL(IF(Create_TC_Web!$C$1:$C$505&lt;&gt;"",MATCH(ROW(Create_TC_Web!$C$1:$C$505),ROW(Create_TC_Web!$C$1:$C$505)),""),ROW(Create_TC_Web!D18))),"")</f>
        <v/>
      </c>
      <c r="D18" t="str" cm="1">
        <f t="array" ref="D18">IFERROR(INDEX(Create_TC_Web!G$1:G$505,SMALL(IF(Create_TC_Web!$C$1:$C$505&lt;&gt;"",MATCH(ROW(Create_TC_Web!$C$1:$C$505),ROW(Create_TC_Web!$C$1:$C$505)),""),ROW(Create_TC_Web!E18))),"")</f>
        <v/>
      </c>
      <c r="E18" t="str" cm="1">
        <f t="array" ref="E18">IFERROR(INDEX(Create_TC_Web!H$1:H$505,SMALL(IF(Create_TC_Web!$C$1:$C$505&lt;&gt;"",MATCH(ROW(Create_TC_Web!$C$1:$C$505),ROW(Create_TC_Web!$C$1:$C$505)),""),ROW(Create_TC_Web!F18))),"")</f>
        <v/>
      </c>
      <c r="F18" t="str" cm="1">
        <f t="array" ref="F18">IFERROR(INDEX(Create_TC_Web!I$1:I$505,SMALL(IF(Create_TC_Web!$C$1:$C$505&lt;&gt;"",MATCH(ROW(Create_TC_Web!$C$1:$C$505),ROW(Create_TC_Web!$C$1:$C$505)),""),ROW(Create_TC_Web!G18))),"")</f>
        <v/>
      </c>
      <c r="G18" t="str" cm="1">
        <f t="array" ref="G18">IFERROR(INDEX(Create_TC_Web!J$1:J$505,SMALL(IF(Create_TC_Web!$C$1:$C$505&lt;&gt;"",MATCH(ROW(Create_TC_Web!$C$1:$C$505),ROW(Create_TC_Web!$C$1:$C$505)),""),ROW(Create_TC_Web!H18))),"")</f>
        <v/>
      </c>
      <c r="H18" t="str" cm="1">
        <f t="array" ref="H18">IFERROR(INDEX(Create_TC_Web!K$1:K$505,SMALL(IF(Create_TC_Web!$C$1:$C$505&lt;&gt;"",MATCH(ROW(Create_TC_Web!$C$1:$C$505),ROW(Create_TC_Web!$C$1:$C$505)),""),ROW(Create_TC_Web!I18))),"")</f>
        <v/>
      </c>
      <c r="I18" t="str" cm="1">
        <f t="array" ref="I18">IFERROR(INDEX(Create_TC_Web!L$1:L$505,SMALL(IF(Create_TC_Web!$C$1:$C$505&lt;&gt;"",MATCH(ROW(Create_TC_Web!$C$1:$C$505),ROW(Create_TC_Web!$C$1:$C$505)),""),ROW(Create_TC_Web!J18))),"")</f>
        <v/>
      </c>
      <c r="J18" t="str" cm="1">
        <f t="array" ref="J18">IFERROR(INDEX(Create_TC_Web!M$1:M$505,SMALL(IF(Create_TC_Web!$C$1:$C$505&lt;&gt;"",MATCH(ROW(Create_TC_Web!$C$1:$C$505),ROW(Create_TC_Web!$C$1:$C$505)),""),ROW(Create_TC_Web!K18))),"")</f>
        <v/>
      </c>
      <c r="K18" t="str" cm="1">
        <f t="array" ref="K18">IFERROR(INDEX(Create_TC_Web!N$1:N$505,SMALL(IF(Create_TC_Web!$C$1:$C$505&lt;&gt;"",MATCH(ROW(Create_TC_Web!$C$1:$C$505),ROW(Create_TC_Web!$C$1:$C$505)),""),ROW(Create_TC_Web!L18))),"")</f>
        <v/>
      </c>
      <c r="L18" t="str" cm="1">
        <f t="array" ref="L18">IFERROR(INDEX(Create_TC_Web!O$1:O$505,SMALL(IF(Create_TC_Web!$C$1:$C$505&lt;&gt;"",MATCH(ROW(Create_TC_Web!$C$1:$C$505),ROW(Create_TC_Web!$C$1:$C$505)),""),ROW(Create_TC_Web!M18))),"")</f>
        <v/>
      </c>
      <c r="M18" t="str" cm="1">
        <f t="array" ref="M18">IFERROR(INDEX(Create_TC_Web!P$1:P$505,SMALL(IF(Create_TC_Web!$C$1:$C$505&lt;&gt;"",MATCH(ROW(Create_TC_Web!$C$1:$C$505),ROW(Create_TC_Web!$C$1:$C$505)),""),ROW(Create_TC_Web!N18))),"")</f>
        <v/>
      </c>
      <c r="N18">
        <f>Create_TC_Web!CA27</f>
        <v>0</v>
      </c>
      <c r="O18" t="str">
        <f t="shared" si="1"/>
        <v/>
      </c>
      <c r="P18" s="18" t="str">
        <f>IFERROR(IF(Create_TC_Web!U33&lt;&gt;"","let "&amp; Create_TC_Web!U33&amp;": String;",""),"")</f>
        <v/>
      </c>
      <c r="Q18" t="str">
        <f>IF(TestData!CB18&lt;&gt;0,TestData!CB18,"")</f>
        <v/>
      </c>
      <c r="R18" t="str">
        <f t="shared" si="5"/>
        <v/>
      </c>
      <c r="S18" t="str">
        <f t="shared" si="2"/>
        <v/>
      </c>
      <c r="X18" t="str">
        <f t="shared" si="0"/>
        <v/>
      </c>
      <c r="AE18" t="str">
        <f t="shared" si="3"/>
        <v/>
      </c>
      <c r="AF18">
        <f t="shared" ca="1" si="4"/>
        <v>0</v>
      </c>
    </row>
    <row r="19" spans="1:32">
      <c r="A19" t="str" cm="1">
        <f t="array" ref="A19">IFERROR(INDEX(Create_TC_Web!D$1:D$505,SMALL(IF(Create_TC_Web!$C$1:$C$505&lt;&gt;"",MATCH(ROW(Create_TC_Web!$C$1:$C$505),ROW(Create_TC_Web!$C$1:$C$505)),""),ROW(Create_TC_Web!B19))),"")</f>
        <v/>
      </c>
      <c r="B19" t="str" cm="1">
        <f t="array" ref="B19">SUBSTITUTE(SUBSTITUTE(SUBSTITUTE(IFERROR(INDEX(Create_TC_Web!E$1:E$505,SMALL(IF(Create_TC_Web!$C$1:$C$505&lt;&gt;"",MATCH(ROW(Create_TC_Web!$C$1:$C$505),ROW(Create_TC_Web!$C$1:$C$505)),""),ROW(Create_TC_Web!C19))),"")," ",""),"-",""),"_","")</f>
        <v/>
      </c>
      <c r="C19" t="str" cm="1">
        <f t="array" ref="C19">IFERROR(INDEX(Create_TC_Web!F$1:F$505,SMALL(IF(Create_TC_Web!$C$1:$C$505&lt;&gt;"",MATCH(ROW(Create_TC_Web!$C$1:$C$505),ROW(Create_TC_Web!$C$1:$C$505)),""),ROW(Create_TC_Web!D19))),"")</f>
        <v/>
      </c>
      <c r="D19" t="str" cm="1">
        <f t="array" ref="D19">IFERROR(INDEX(Create_TC_Web!G$1:G$505,SMALL(IF(Create_TC_Web!$C$1:$C$505&lt;&gt;"",MATCH(ROW(Create_TC_Web!$C$1:$C$505),ROW(Create_TC_Web!$C$1:$C$505)),""),ROW(Create_TC_Web!E19))),"")</f>
        <v/>
      </c>
      <c r="E19" t="str" cm="1">
        <f t="array" ref="E19">IFERROR(INDEX(Create_TC_Web!H$1:H$505,SMALL(IF(Create_TC_Web!$C$1:$C$505&lt;&gt;"",MATCH(ROW(Create_TC_Web!$C$1:$C$505),ROW(Create_TC_Web!$C$1:$C$505)),""),ROW(Create_TC_Web!F19))),"")</f>
        <v/>
      </c>
      <c r="F19" t="str" cm="1">
        <f t="array" ref="F19">IFERROR(INDEX(Create_TC_Web!I$1:I$505,SMALL(IF(Create_TC_Web!$C$1:$C$505&lt;&gt;"",MATCH(ROW(Create_TC_Web!$C$1:$C$505),ROW(Create_TC_Web!$C$1:$C$505)),""),ROW(Create_TC_Web!G19))),"")</f>
        <v/>
      </c>
      <c r="G19" t="str" cm="1">
        <f t="array" ref="G19">IFERROR(INDEX(Create_TC_Web!J$1:J$505,SMALL(IF(Create_TC_Web!$C$1:$C$505&lt;&gt;"",MATCH(ROW(Create_TC_Web!$C$1:$C$505),ROW(Create_TC_Web!$C$1:$C$505)),""),ROW(Create_TC_Web!H19))),"")</f>
        <v/>
      </c>
      <c r="H19" t="str" cm="1">
        <f t="array" ref="H19">IFERROR(INDEX(Create_TC_Web!K$1:K$505,SMALL(IF(Create_TC_Web!$C$1:$C$505&lt;&gt;"",MATCH(ROW(Create_TC_Web!$C$1:$C$505),ROW(Create_TC_Web!$C$1:$C$505)),""),ROW(Create_TC_Web!I19))),"")</f>
        <v/>
      </c>
      <c r="I19" t="str" cm="1">
        <f t="array" ref="I19">IFERROR(INDEX(Create_TC_Web!L$1:L$505,SMALL(IF(Create_TC_Web!$C$1:$C$505&lt;&gt;"",MATCH(ROW(Create_TC_Web!$C$1:$C$505),ROW(Create_TC_Web!$C$1:$C$505)),""),ROW(Create_TC_Web!J19))),"")</f>
        <v/>
      </c>
      <c r="J19" t="str" cm="1">
        <f t="array" ref="J19">IFERROR(INDEX(Create_TC_Web!M$1:M$505,SMALL(IF(Create_TC_Web!$C$1:$C$505&lt;&gt;"",MATCH(ROW(Create_TC_Web!$C$1:$C$505),ROW(Create_TC_Web!$C$1:$C$505)),""),ROW(Create_TC_Web!K19))),"")</f>
        <v/>
      </c>
      <c r="K19" t="str" cm="1">
        <f t="array" ref="K19">IFERROR(INDEX(Create_TC_Web!N$1:N$505,SMALL(IF(Create_TC_Web!$C$1:$C$505&lt;&gt;"",MATCH(ROW(Create_TC_Web!$C$1:$C$505),ROW(Create_TC_Web!$C$1:$C$505)),""),ROW(Create_TC_Web!L19))),"")</f>
        <v/>
      </c>
      <c r="L19" t="str" cm="1">
        <f t="array" ref="L19">IFERROR(INDEX(Create_TC_Web!O$1:O$505,SMALL(IF(Create_TC_Web!$C$1:$C$505&lt;&gt;"",MATCH(ROW(Create_TC_Web!$C$1:$C$505),ROW(Create_TC_Web!$C$1:$C$505)),""),ROW(Create_TC_Web!M19))),"")</f>
        <v/>
      </c>
      <c r="M19" t="str" cm="1">
        <f t="array" ref="M19">IFERROR(INDEX(Create_TC_Web!P$1:P$505,SMALL(IF(Create_TC_Web!$C$1:$C$505&lt;&gt;"",MATCH(ROW(Create_TC_Web!$C$1:$C$505),ROW(Create_TC_Web!$C$1:$C$505)),""),ROW(Create_TC_Web!N19))),"")</f>
        <v/>
      </c>
      <c r="N19">
        <f>Create_TC_Web!CA28</f>
        <v>0</v>
      </c>
      <c r="O19" t="str">
        <f t="shared" si="1"/>
        <v/>
      </c>
      <c r="P19" s="18" t="str">
        <f>IFERROR(IF(Create_TC_Web!U34&lt;&gt;"","let "&amp; Create_TC_Web!U34&amp;": String;",""),"")</f>
        <v/>
      </c>
      <c r="Q19" t="str">
        <f>IF(TestData!CB19&lt;&gt;0,TestData!CB19,"")</f>
        <v/>
      </c>
      <c r="R19" t="str">
        <f t="shared" si="5"/>
        <v/>
      </c>
      <c r="S19" t="str">
        <f t="shared" si="2"/>
        <v/>
      </c>
      <c r="X19" t="str">
        <f t="shared" si="0"/>
        <v/>
      </c>
      <c r="AE19" t="str">
        <f t="shared" si="3"/>
        <v/>
      </c>
      <c r="AF19">
        <f t="shared" ca="1" si="4"/>
        <v>0</v>
      </c>
    </row>
    <row r="20" spans="1:32">
      <c r="A20" t="str" cm="1">
        <f t="array" ref="A20">IFERROR(INDEX(Create_TC_Web!D$1:D$505,SMALL(IF(Create_TC_Web!$C$1:$C$505&lt;&gt;"",MATCH(ROW(Create_TC_Web!$C$1:$C$505),ROW(Create_TC_Web!$C$1:$C$505)),""),ROW(Create_TC_Web!B20))),"")</f>
        <v/>
      </c>
      <c r="B20" t="str" cm="1">
        <f t="array" ref="B20">SUBSTITUTE(SUBSTITUTE(SUBSTITUTE(IFERROR(INDEX(Create_TC_Web!E$1:E$505,SMALL(IF(Create_TC_Web!$C$1:$C$505&lt;&gt;"",MATCH(ROW(Create_TC_Web!$C$1:$C$505),ROW(Create_TC_Web!$C$1:$C$505)),""),ROW(Create_TC_Web!C20))),"")," ",""),"-",""),"_","")</f>
        <v/>
      </c>
      <c r="C20" t="str" cm="1">
        <f t="array" ref="C20">IFERROR(INDEX(Create_TC_Web!F$1:F$505,SMALL(IF(Create_TC_Web!$C$1:$C$505&lt;&gt;"",MATCH(ROW(Create_TC_Web!$C$1:$C$505),ROW(Create_TC_Web!$C$1:$C$505)),""),ROW(Create_TC_Web!D20))),"")</f>
        <v/>
      </c>
      <c r="D20" t="str" cm="1">
        <f t="array" ref="D20">IFERROR(INDEX(Create_TC_Web!G$1:G$505,SMALL(IF(Create_TC_Web!$C$1:$C$505&lt;&gt;"",MATCH(ROW(Create_TC_Web!$C$1:$C$505),ROW(Create_TC_Web!$C$1:$C$505)),""),ROW(Create_TC_Web!E20))),"")</f>
        <v/>
      </c>
      <c r="E20" t="str" cm="1">
        <f t="array" ref="E20">IFERROR(INDEX(Create_TC_Web!H$1:H$505,SMALL(IF(Create_TC_Web!$C$1:$C$505&lt;&gt;"",MATCH(ROW(Create_TC_Web!$C$1:$C$505),ROW(Create_TC_Web!$C$1:$C$505)),""),ROW(Create_TC_Web!F20))),"")</f>
        <v/>
      </c>
      <c r="F20" t="str" cm="1">
        <f t="array" ref="F20">IFERROR(INDEX(Create_TC_Web!I$1:I$505,SMALL(IF(Create_TC_Web!$C$1:$C$505&lt;&gt;"",MATCH(ROW(Create_TC_Web!$C$1:$C$505),ROW(Create_TC_Web!$C$1:$C$505)),""),ROW(Create_TC_Web!G20))),"")</f>
        <v/>
      </c>
      <c r="G20" t="str" cm="1">
        <f t="array" ref="G20">IFERROR(INDEX(Create_TC_Web!J$1:J$505,SMALL(IF(Create_TC_Web!$C$1:$C$505&lt;&gt;"",MATCH(ROW(Create_TC_Web!$C$1:$C$505),ROW(Create_TC_Web!$C$1:$C$505)),""),ROW(Create_TC_Web!H20))),"")</f>
        <v/>
      </c>
      <c r="H20" t="str" cm="1">
        <f t="array" ref="H20">IFERROR(INDEX(Create_TC_Web!K$1:K$505,SMALL(IF(Create_TC_Web!$C$1:$C$505&lt;&gt;"",MATCH(ROW(Create_TC_Web!$C$1:$C$505),ROW(Create_TC_Web!$C$1:$C$505)),""),ROW(Create_TC_Web!I20))),"")</f>
        <v/>
      </c>
      <c r="I20" t="str" cm="1">
        <f t="array" ref="I20">IFERROR(INDEX(Create_TC_Web!L$1:L$505,SMALL(IF(Create_TC_Web!$C$1:$C$505&lt;&gt;"",MATCH(ROW(Create_TC_Web!$C$1:$C$505),ROW(Create_TC_Web!$C$1:$C$505)),""),ROW(Create_TC_Web!J20))),"")</f>
        <v/>
      </c>
      <c r="J20" t="str" cm="1">
        <f t="array" ref="J20">IFERROR(INDEX(Create_TC_Web!M$1:M$505,SMALL(IF(Create_TC_Web!$C$1:$C$505&lt;&gt;"",MATCH(ROW(Create_TC_Web!$C$1:$C$505),ROW(Create_TC_Web!$C$1:$C$505)),""),ROW(Create_TC_Web!K20))),"")</f>
        <v/>
      </c>
      <c r="K20" t="str" cm="1">
        <f t="array" ref="K20">IFERROR(INDEX(Create_TC_Web!N$1:N$505,SMALL(IF(Create_TC_Web!$C$1:$C$505&lt;&gt;"",MATCH(ROW(Create_TC_Web!$C$1:$C$505),ROW(Create_TC_Web!$C$1:$C$505)),""),ROW(Create_TC_Web!L20))),"")</f>
        <v/>
      </c>
      <c r="L20" t="str" cm="1">
        <f t="array" ref="L20">IFERROR(INDEX(Create_TC_Web!O$1:O$505,SMALL(IF(Create_TC_Web!$C$1:$C$505&lt;&gt;"",MATCH(ROW(Create_TC_Web!$C$1:$C$505),ROW(Create_TC_Web!$C$1:$C$505)),""),ROW(Create_TC_Web!M20))),"")</f>
        <v/>
      </c>
      <c r="M20" t="str" cm="1">
        <f t="array" ref="M20">IFERROR(INDEX(Create_TC_Web!P$1:P$505,SMALL(IF(Create_TC_Web!$C$1:$C$505&lt;&gt;"",MATCH(ROW(Create_TC_Web!$C$1:$C$505),ROW(Create_TC_Web!$C$1:$C$505)),""),ROW(Create_TC_Web!N20))),"")</f>
        <v/>
      </c>
      <c r="N20">
        <f>Create_TC_Web!CA29</f>
        <v>0</v>
      </c>
      <c r="O20" t="str">
        <f t="shared" si="1"/>
        <v/>
      </c>
      <c r="P20" s="18" t="str">
        <f>IFERROR(IF(Create_TC_Web!U35&lt;&gt;"","let "&amp; Create_TC_Web!U35&amp;": String;",""),"")</f>
        <v/>
      </c>
      <c r="Q20" t="str">
        <f>IF(TestData!CB20&lt;&gt;0,TestData!CB20,"")</f>
        <v/>
      </c>
      <c r="R20" t="str">
        <f t="shared" si="5"/>
        <v/>
      </c>
      <c r="S20" t="str">
        <f t="shared" si="2"/>
        <v/>
      </c>
      <c r="X20" t="str">
        <f t="shared" si="0"/>
        <v/>
      </c>
      <c r="AE20" t="str">
        <f t="shared" si="3"/>
        <v/>
      </c>
      <c r="AF20">
        <f t="shared" ca="1" si="4"/>
        <v>0</v>
      </c>
    </row>
    <row r="21" spans="1:32">
      <c r="A21" t="str" cm="1">
        <f t="array" ref="A21">IFERROR(INDEX(Create_TC_Web!D$1:D$505,SMALL(IF(Create_TC_Web!$C$1:$C$505&lt;&gt;"",MATCH(ROW(Create_TC_Web!$C$1:$C$505),ROW(Create_TC_Web!$C$1:$C$505)),""),ROW(Create_TC_Web!B21))),"")</f>
        <v/>
      </c>
      <c r="B21" t="str" cm="1">
        <f t="array" ref="B21">SUBSTITUTE(SUBSTITUTE(SUBSTITUTE(IFERROR(INDEX(Create_TC_Web!E$1:E$505,SMALL(IF(Create_TC_Web!$C$1:$C$505&lt;&gt;"",MATCH(ROW(Create_TC_Web!$C$1:$C$505),ROW(Create_TC_Web!$C$1:$C$505)),""),ROW(Create_TC_Web!C21))),"")," ",""),"-",""),"_","")</f>
        <v/>
      </c>
      <c r="C21" t="str" cm="1">
        <f t="array" ref="C21">IFERROR(INDEX(Create_TC_Web!F$1:F$505,SMALL(IF(Create_TC_Web!$C$1:$C$505&lt;&gt;"",MATCH(ROW(Create_TC_Web!$C$1:$C$505),ROW(Create_TC_Web!$C$1:$C$505)),""),ROW(Create_TC_Web!D21))),"")</f>
        <v/>
      </c>
      <c r="D21" t="str" cm="1">
        <f t="array" ref="D21">IFERROR(INDEX(Create_TC_Web!G$1:G$505,SMALL(IF(Create_TC_Web!$C$1:$C$505&lt;&gt;"",MATCH(ROW(Create_TC_Web!$C$1:$C$505),ROW(Create_TC_Web!$C$1:$C$505)),""),ROW(Create_TC_Web!E21))),"")</f>
        <v/>
      </c>
      <c r="E21" t="str" cm="1">
        <f t="array" ref="E21">IFERROR(INDEX(Create_TC_Web!H$1:H$505,SMALL(IF(Create_TC_Web!$C$1:$C$505&lt;&gt;"",MATCH(ROW(Create_TC_Web!$C$1:$C$505),ROW(Create_TC_Web!$C$1:$C$505)),""),ROW(Create_TC_Web!F21))),"")</f>
        <v/>
      </c>
      <c r="F21" t="str" cm="1">
        <f t="array" ref="F21">IFERROR(INDEX(Create_TC_Web!I$1:I$505,SMALL(IF(Create_TC_Web!$C$1:$C$505&lt;&gt;"",MATCH(ROW(Create_TC_Web!$C$1:$C$505),ROW(Create_TC_Web!$C$1:$C$505)),""),ROW(Create_TC_Web!G21))),"")</f>
        <v/>
      </c>
      <c r="G21" t="str" cm="1">
        <f t="array" ref="G21">IFERROR(INDEX(Create_TC_Web!J$1:J$505,SMALL(IF(Create_TC_Web!$C$1:$C$505&lt;&gt;"",MATCH(ROW(Create_TC_Web!$C$1:$C$505),ROW(Create_TC_Web!$C$1:$C$505)),""),ROW(Create_TC_Web!H21))),"")</f>
        <v/>
      </c>
      <c r="H21" t="str" cm="1">
        <f t="array" ref="H21">IFERROR(INDEX(Create_TC_Web!K$1:K$505,SMALL(IF(Create_TC_Web!$C$1:$C$505&lt;&gt;"",MATCH(ROW(Create_TC_Web!$C$1:$C$505),ROW(Create_TC_Web!$C$1:$C$505)),""),ROW(Create_TC_Web!I21))),"")</f>
        <v/>
      </c>
      <c r="I21" t="str" cm="1">
        <f t="array" ref="I21">IFERROR(INDEX(Create_TC_Web!L$1:L$505,SMALL(IF(Create_TC_Web!$C$1:$C$505&lt;&gt;"",MATCH(ROW(Create_TC_Web!$C$1:$C$505),ROW(Create_TC_Web!$C$1:$C$505)),""),ROW(Create_TC_Web!J21))),"")</f>
        <v/>
      </c>
      <c r="J21" t="str" cm="1">
        <f t="array" ref="J21">IFERROR(INDEX(Create_TC_Web!M$1:M$505,SMALL(IF(Create_TC_Web!$C$1:$C$505&lt;&gt;"",MATCH(ROW(Create_TC_Web!$C$1:$C$505),ROW(Create_TC_Web!$C$1:$C$505)),""),ROW(Create_TC_Web!K21))),"")</f>
        <v/>
      </c>
      <c r="K21" t="str" cm="1">
        <f t="array" ref="K21">IFERROR(INDEX(Create_TC_Web!N$1:N$505,SMALL(IF(Create_TC_Web!$C$1:$C$505&lt;&gt;"",MATCH(ROW(Create_TC_Web!$C$1:$C$505),ROW(Create_TC_Web!$C$1:$C$505)),""),ROW(Create_TC_Web!L21))),"")</f>
        <v/>
      </c>
      <c r="L21" t="str" cm="1">
        <f t="array" ref="L21">IFERROR(INDEX(Create_TC_Web!O$1:O$505,SMALL(IF(Create_TC_Web!$C$1:$C$505&lt;&gt;"",MATCH(ROW(Create_TC_Web!$C$1:$C$505),ROW(Create_TC_Web!$C$1:$C$505)),""),ROW(Create_TC_Web!M21))),"")</f>
        <v/>
      </c>
      <c r="M21" t="str" cm="1">
        <f t="array" ref="M21">IFERROR(INDEX(Create_TC_Web!P$1:P$505,SMALL(IF(Create_TC_Web!$C$1:$C$505&lt;&gt;"",MATCH(ROW(Create_TC_Web!$C$1:$C$505),ROW(Create_TC_Web!$C$1:$C$505)),""),ROW(Create_TC_Web!N21))),"")</f>
        <v/>
      </c>
      <c r="N21">
        <f>Create_TC_Web!CA30</f>
        <v>0</v>
      </c>
      <c r="O21" t="str">
        <f t="shared" si="1"/>
        <v/>
      </c>
      <c r="P21" s="19"/>
      <c r="Q21" t="str">
        <f>IF(TestData!CB21&lt;&gt;0,TestData!CB21,"")</f>
        <v/>
      </c>
      <c r="R21" t="str">
        <f t="shared" si="5"/>
        <v/>
      </c>
      <c r="S21" t="str">
        <f t="shared" si="2"/>
        <v/>
      </c>
      <c r="X21" t="str">
        <f t="shared" si="0"/>
        <v/>
      </c>
      <c r="AE21" t="str">
        <f t="shared" si="3"/>
        <v/>
      </c>
      <c r="AF21">
        <f t="shared" ca="1" si="4"/>
        <v>0</v>
      </c>
    </row>
    <row r="22" spans="1:32">
      <c r="A22" t="str" cm="1">
        <f t="array" ref="A22">IFERROR(INDEX(Create_TC_Web!D$1:D$505,SMALL(IF(Create_TC_Web!$C$1:$C$505&lt;&gt;"",MATCH(ROW(Create_TC_Web!$C$1:$C$505),ROW(Create_TC_Web!$C$1:$C$505)),""),ROW(Create_TC_Web!B22))),"")</f>
        <v/>
      </c>
      <c r="B22" t="str" cm="1">
        <f t="array" ref="B22">SUBSTITUTE(SUBSTITUTE(SUBSTITUTE(IFERROR(INDEX(Create_TC_Web!E$1:E$505,SMALL(IF(Create_TC_Web!$C$1:$C$505&lt;&gt;"",MATCH(ROW(Create_TC_Web!$C$1:$C$505),ROW(Create_TC_Web!$C$1:$C$505)),""),ROW(Create_TC_Web!C22))),"")," ",""),"-",""),"_","")</f>
        <v/>
      </c>
      <c r="C22" t="str" cm="1">
        <f t="array" ref="C22">IFERROR(INDEX(Create_TC_Web!F$1:F$505,SMALL(IF(Create_TC_Web!$C$1:$C$505&lt;&gt;"",MATCH(ROW(Create_TC_Web!$C$1:$C$505),ROW(Create_TC_Web!$C$1:$C$505)),""),ROW(Create_TC_Web!D22))),"")</f>
        <v/>
      </c>
      <c r="D22" t="str" cm="1">
        <f t="array" ref="D22">IFERROR(INDEX(Create_TC_Web!G$1:G$505,SMALL(IF(Create_TC_Web!$C$1:$C$505&lt;&gt;"",MATCH(ROW(Create_TC_Web!$C$1:$C$505),ROW(Create_TC_Web!$C$1:$C$505)),""),ROW(Create_TC_Web!E22))),"")</f>
        <v/>
      </c>
      <c r="E22" t="str" cm="1">
        <f t="array" ref="E22">IFERROR(INDEX(Create_TC_Web!H$1:H$505,SMALL(IF(Create_TC_Web!$C$1:$C$505&lt;&gt;"",MATCH(ROW(Create_TC_Web!$C$1:$C$505),ROW(Create_TC_Web!$C$1:$C$505)),""),ROW(Create_TC_Web!F22))),"")</f>
        <v/>
      </c>
      <c r="F22" t="str" cm="1">
        <f t="array" ref="F22">IFERROR(INDEX(Create_TC_Web!I$1:I$505,SMALL(IF(Create_TC_Web!$C$1:$C$505&lt;&gt;"",MATCH(ROW(Create_TC_Web!$C$1:$C$505),ROW(Create_TC_Web!$C$1:$C$505)),""),ROW(Create_TC_Web!G22))),"")</f>
        <v/>
      </c>
      <c r="G22" t="str" cm="1">
        <f t="array" ref="G22">IFERROR(INDEX(Create_TC_Web!J$1:J$505,SMALL(IF(Create_TC_Web!$C$1:$C$505&lt;&gt;"",MATCH(ROW(Create_TC_Web!$C$1:$C$505),ROW(Create_TC_Web!$C$1:$C$505)),""),ROW(Create_TC_Web!H22))),"")</f>
        <v/>
      </c>
      <c r="H22" t="str" cm="1">
        <f t="array" ref="H22">IFERROR(INDEX(Create_TC_Web!K$1:K$505,SMALL(IF(Create_TC_Web!$C$1:$C$505&lt;&gt;"",MATCH(ROW(Create_TC_Web!$C$1:$C$505),ROW(Create_TC_Web!$C$1:$C$505)),""),ROW(Create_TC_Web!I22))),"")</f>
        <v/>
      </c>
      <c r="I22" t="str" cm="1">
        <f t="array" ref="I22">IFERROR(INDEX(Create_TC_Web!L$1:L$505,SMALL(IF(Create_TC_Web!$C$1:$C$505&lt;&gt;"",MATCH(ROW(Create_TC_Web!$C$1:$C$505),ROW(Create_TC_Web!$C$1:$C$505)),""),ROW(Create_TC_Web!J22))),"")</f>
        <v/>
      </c>
      <c r="J22" t="str" cm="1">
        <f t="array" ref="J22">IFERROR(INDEX(Create_TC_Web!M$1:M$505,SMALL(IF(Create_TC_Web!$C$1:$C$505&lt;&gt;"",MATCH(ROW(Create_TC_Web!$C$1:$C$505),ROW(Create_TC_Web!$C$1:$C$505)),""),ROW(Create_TC_Web!K22))),"")</f>
        <v/>
      </c>
      <c r="K22" t="str" cm="1">
        <f t="array" ref="K22">IFERROR(INDEX(Create_TC_Web!N$1:N$505,SMALL(IF(Create_TC_Web!$C$1:$C$505&lt;&gt;"",MATCH(ROW(Create_TC_Web!$C$1:$C$505),ROW(Create_TC_Web!$C$1:$C$505)),""),ROW(Create_TC_Web!L22))),"")</f>
        <v/>
      </c>
      <c r="L22" t="str" cm="1">
        <f t="array" ref="L22">IFERROR(INDEX(Create_TC_Web!O$1:O$505,SMALL(IF(Create_TC_Web!$C$1:$C$505&lt;&gt;"",MATCH(ROW(Create_TC_Web!$C$1:$C$505),ROW(Create_TC_Web!$C$1:$C$505)),""),ROW(Create_TC_Web!M22))),"")</f>
        <v/>
      </c>
      <c r="M22" t="str" cm="1">
        <f t="array" ref="M22">IFERROR(INDEX(Create_TC_Web!P$1:P$505,SMALL(IF(Create_TC_Web!$C$1:$C$505&lt;&gt;"",MATCH(ROW(Create_TC_Web!$C$1:$C$505),ROW(Create_TC_Web!$C$1:$C$505)),""),ROW(Create_TC_Web!N22))),"")</f>
        <v/>
      </c>
      <c r="N22">
        <f>Create_TC_Web!CA31</f>
        <v>0</v>
      </c>
      <c r="O22" t="str">
        <f t="shared" si="1"/>
        <v/>
      </c>
      <c r="P22" s="17" t="str">
        <f>"test("&amp;"`"&amp;SUBSTITUTE(Create_TC_Web!F7," ","")&amp;": : ${index+1}`" &amp;" , " &amp; "async () =&gt; {"</f>
        <v>test(`04QuoteSummary: : ${index+1}` , async () =&gt; {</v>
      </c>
      <c r="Q22" t="str">
        <f>IF(TestData!CB22&lt;&gt;0,TestData!CB22,"")</f>
        <v/>
      </c>
      <c r="R22" t="str">
        <f t="shared" si="5"/>
        <v/>
      </c>
      <c r="S22" t="str">
        <f t="shared" si="2"/>
        <v>test(`04QuoteSummary: : ${index+1}` , async () =&gt; {</v>
      </c>
      <c r="X22" t="str">
        <f t="shared" si="0"/>
        <v/>
      </c>
      <c r="AE22" t="str">
        <f t="shared" si="3"/>
        <v/>
      </c>
      <c r="AF22">
        <f t="shared" ca="1" si="4"/>
        <v>0</v>
      </c>
    </row>
    <row r="23" spans="1:32">
      <c r="A23" t="str" cm="1">
        <f t="array" ref="A23">IFERROR(INDEX(Create_TC_Web!D$1:D$505,SMALL(IF(Create_TC_Web!$C$1:$C$505&lt;&gt;"",MATCH(ROW(Create_TC_Web!$C$1:$C$505),ROW(Create_TC_Web!$C$1:$C$505)),""),ROW(Create_TC_Web!B23))),"")</f>
        <v/>
      </c>
      <c r="B23" t="str" cm="1">
        <f t="array" ref="B23">SUBSTITUTE(SUBSTITUTE(SUBSTITUTE(IFERROR(INDEX(Create_TC_Web!E$1:E$505,SMALL(IF(Create_TC_Web!$C$1:$C$505&lt;&gt;"",MATCH(ROW(Create_TC_Web!$C$1:$C$505),ROW(Create_TC_Web!$C$1:$C$505)),""),ROW(Create_TC_Web!C23))),"")," ",""),"-",""),"_","")</f>
        <v/>
      </c>
      <c r="C23" t="str" cm="1">
        <f t="array" ref="C23">IFERROR(INDEX(Create_TC_Web!F$1:F$505,SMALL(IF(Create_TC_Web!$C$1:$C$505&lt;&gt;"",MATCH(ROW(Create_TC_Web!$C$1:$C$505),ROW(Create_TC_Web!$C$1:$C$505)),""),ROW(Create_TC_Web!D23))),"")</f>
        <v/>
      </c>
      <c r="D23" t="str" cm="1">
        <f t="array" ref="D23">IFERROR(INDEX(Create_TC_Web!G$1:G$505,SMALL(IF(Create_TC_Web!$C$1:$C$505&lt;&gt;"",MATCH(ROW(Create_TC_Web!$C$1:$C$505),ROW(Create_TC_Web!$C$1:$C$505)),""),ROW(Create_TC_Web!E23))),"")</f>
        <v/>
      </c>
      <c r="E23" t="str" cm="1">
        <f t="array" ref="E23">IFERROR(INDEX(Create_TC_Web!H$1:H$505,SMALL(IF(Create_TC_Web!$C$1:$C$505&lt;&gt;"",MATCH(ROW(Create_TC_Web!$C$1:$C$505),ROW(Create_TC_Web!$C$1:$C$505)),""),ROW(Create_TC_Web!F23))),"")</f>
        <v/>
      </c>
      <c r="F23" t="str" cm="1">
        <f t="array" ref="F23">IFERROR(INDEX(Create_TC_Web!I$1:I$505,SMALL(IF(Create_TC_Web!$C$1:$C$505&lt;&gt;"",MATCH(ROW(Create_TC_Web!$C$1:$C$505),ROW(Create_TC_Web!$C$1:$C$505)),""),ROW(Create_TC_Web!G23))),"")</f>
        <v/>
      </c>
      <c r="G23" t="str" cm="1">
        <f t="array" ref="G23">IFERROR(INDEX(Create_TC_Web!J$1:J$505,SMALL(IF(Create_TC_Web!$C$1:$C$505&lt;&gt;"",MATCH(ROW(Create_TC_Web!$C$1:$C$505),ROW(Create_TC_Web!$C$1:$C$505)),""),ROW(Create_TC_Web!H23))),"")</f>
        <v/>
      </c>
      <c r="H23" t="str" cm="1">
        <f t="array" ref="H23">IFERROR(INDEX(Create_TC_Web!K$1:K$505,SMALL(IF(Create_TC_Web!$C$1:$C$505&lt;&gt;"",MATCH(ROW(Create_TC_Web!$C$1:$C$505),ROW(Create_TC_Web!$C$1:$C$505)),""),ROW(Create_TC_Web!I23))),"")</f>
        <v/>
      </c>
      <c r="I23" t="str" cm="1">
        <f t="array" ref="I23">IFERROR(INDEX(Create_TC_Web!L$1:L$505,SMALL(IF(Create_TC_Web!$C$1:$C$505&lt;&gt;"",MATCH(ROW(Create_TC_Web!$C$1:$C$505),ROW(Create_TC_Web!$C$1:$C$505)),""),ROW(Create_TC_Web!J23))),"")</f>
        <v/>
      </c>
      <c r="J23" t="str" cm="1">
        <f t="array" ref="J23">IFERROR(INDEX(Create_TC_Web!M$1:M$505,SMALL(IF(Create_TC_Web!$C$1:$C$505&lt;&gt;"",MATCH(ROW(Create_TC_Web!$C$1:$C$505),ROW(Create_TC_Web!$C$1:$C$505)),""),ROW(Create_TC_Web!K23))),"")</f>
        <v/>
      </c>
      <c r="K23" t="str" cm="1">
        <f t="array" ref="K23">IFERROR(INDEX(Create_TC_Web!N$1:N$505,SMALL(IF(Create_TC_Web!$C$1:$C$505&lt;&gt;"",MATCH(ROW(Create_TC_Web!$C$1:$C$505),ROW(Create_TC_Web!$C$1:$C$505)),""),ROW(Create_TC_Web!L23))),"")</f>
        <v/>
      </c>
      <c r="L23" t="str" cm="1">
        <f t="array" ref="L23">IFERROR(INDEX(Create_TC_Web!O$1:O$505,SMALL(IF(Create_TC_Web!$C$1:$C$505&lt;&gt;"",MATCH(ROW(Create_TC_Web!$C$1:$C$505),ROW(Create_TC_Web!$C$1:$C$505)),""),ROW(Create_TC_Web!M23))),"")</f>
        <v/>
      </c>
      <c r="M23" t="str" cm="1">
        <f t="array" ref="M23">IFERROR(INDEX(Create_TC_Web!P$1:P$505,SMALL(IF(Create_TC_Web!$C$1:$C$505&lt;&gt;"",MATCH(ROW(Create_TC_Web!$C$1:$C$505),ROW(Create_TC_Web!$C$1:$C$505)),""),ROW(Create_TC_Web!N23))),"")</f>
        <v/>
      </c>
      <c r="N23">
        <f>Create_TC_Web!CA32</f>
        <v>0</v>
      </c>
      <c r="O23" t="str">
        <f t="shared" si="1"/>
        <v/>
      </c>
      <c r="P23" s="17" t="str">
        <f>"for (const "&amp;Create_TC_Web!$F$8&amp;"Locator1 of "&amp;Create_TC_Web!$F$8&amp;"Locator ) {"</f>
        <v>for (const QuoteSummaryLocator1 of QuoteSummaryLocator ) {</v>
      </c>
      <c r="Q23" t="str">
        <f>IF(TestData!CB23&lt;&gt;0,TestData!CB23,"")</f>
        <v/>
      </c>
      <c r="R23" t="str">
        <f t="shared" si="5"/>
        <v/>
      </c>
      <c r="S23" t="str">
        <f t="shared" si="2"/>
        <v>for (const QuoteSummaryLocator1 of QuoteSummaryLocator ) {</v>
      </c>
      <c r="X23" t="str">
        <f t="shared" si="0"/>
        <v/>
      </c>
      <c r="AE23" t="str">
        <f t="shared" si="3"/>
        <v/>
      </c>
      <c r="AF23">
        <f t="shared" ca="1" si="4"/>
        <v>0</v>
      </c>
    </row>
    <row r="24" spans="1:32">
      <c r="A24" t="str" cm="1">
        <f t="array" ref="A24">IFERROR(INDEX(Create_TC_Web!D$1:D$505,SMALL(IF(Create_TC_Web!$C$1:$C$505&lt;&gt;"",MATCH(ROW(Create_TC_Web!$C$1:$C$505),ROW(Create_TC_Web!$C$1:$C$505)),""),ROW(Create_TC_Web!B24))),"")</f>
        <v/>
      </c>
      <c r="B24" t="str" cm="1">
        <f t="array" ref="B24">SUBSTITUTE(SUBSTITUTE(SUBSTITUTE(IFERROR(INDEX(Create_TC_Web!E$1:E$505,SMALL(IF(Create_TC_Web!$C$1:$C$505&lt;&gt;"",MATCH(ROW(Create_TC_Web!$C$1:$C$505),ROW(Create_TC_Web!$C$1:$C$505)),""),ROW(Create_TC_Web!C24))),"")," ",""),"-",""),"_","")</f>
        <v/>
      </c>
      <c r="C24" t="str" cm="1">
        <f t="array" ref="C24">IFERROR(INDEX(Create_TC_Web!F$1:F$505,SMALL(IF(Create_TC_Web!$C$1:$C$505&lt;&gt;"",MATCH(ROW(Create_TC_Web!$C$1:$C$505),ROW(Create_TC_Web!$C$1:$C$505)),""),ROW(Create_TC_Web!D24))),"")</f>
        <v/>
      </c>
      <c r="D24" t="str" cm="1">
        <f t="array" ref="D24">IFERROR(INDEX(Create_TC_Web!G$1:G$505,SMALL(IF(Create_TC_Web!$C$1:$C$505&lt;&gt;"",MATCH(ROW(Create_TC_Web!$C$1:$C$505),ROW(Create_TC_Web!$C$1:$C$505)),""),ROW(Create_TC_Web!E24))),"")</f>
        <v/>
      </c>
      <c r="E24" t="str" cm="1">
        <f t="array" ref="E24">IFERROR(INDEX(Create_TC_Web!H$1:H$505,SMALL(IF(Create_TC_Web!$C$1:$C$505&lt;&gt;"",MATCH(ROW(Create_TC_Web!$C$1:$C$505),ROW(Create_TC_Web!$C$1:$C$505)),""),ROW(Create_TC_Web!F24))),"")</f>
        <v/>
      </c>
      <c r="F24" t="str" cm="1">
        <f t="array" ref="F24">IFERROR(INDEX(Create_TC_Web!I$1:I$505,SMALL(IF(Create_TC_Web!$C$1:$C$505&lt;&gt;"",MATCH(ROW(Create_TC_Web!$C$1:$C$505),ROW(Create_TC_Web!$C$1:$C$505)),""),ROW(Create_TC_Web!G24))),"")</f>
        <v/>
      </c>
      <c r="G24" t="str" cm="1">
        <f t="array" ref="G24">IFERROR(INDEX(Create_TC_Web!J$1:J$505,SMALL(IF(Create_TC_Web!$C$1:$C$505&lt;&gt;"",MATCH(ROW(Create_TC_Web!$C$1:$C$505),ROW(Create_TC_Web!$C$1:$C$505)),""),ROW(Create_TC_Web!H24))),"")</f>
        <v/>
      </c>
      <c r="H24" t="str" cm="1">
        <f t="array" ref="H24">IFERROR(INDEX(Create_TC_Web!K$1:K$505,SMALL(IF(Create_TC_Web!$C$1:$C$505&lt;&gt;"",MATCH(ROW(Create_TC_Web!$C$1:$C$505),ROW(Create_TC_Web!$C$1:$C$505)),""),ROW(Create_TC_Web!I24))),"")</f>
        <v/>
      </c>
      <c r="I24" t="str" cm="1">
        <f t="array" ref="I24">IFERROR(INDEX(Create_TC_Web!L$1:L$505,SMALL(IF(Create_TC_Web!$C$1:$C$505&lt;&gt;"",MATCH(ROW(Create_TC_Web!$C$1:$C$505),ROW(Create_TC_Web!$C$1:$C$505)),""),ROW(Create_TC_Web!J24))),"")</f>
        <v/>
      </c>
      <c r="J24" t="str" cm="1">
        <f t="array" ref="J24">IFERROR(INDEX(Create_TC_Web!M$1:M$505,SMALL(IF(Create_TC_Web!$C$1:$C$505&lt;&gt;"",MATCH(ROW(Create_TC_Web!$C$1:$C$505),ROW(Create_TC_Web!$C$1:$C$505)),""),ROW(Create_TC_Web!K24))),"")</f>
        <v/>
      </c>
      <c r="K24" t="str" cm="1">
        <f t="array" ref="K24">IFERROR(INDEX(Create_TC_Web!N$1:N$505,SMALL(IF(Create_TC_Web!$C$1:$C$505&lt;&gt;"",MATCH(ROW(Create_TC_Web!$C$1:$C$505),ROW(Create_TC_Web!$C$1:$C$505)),""),ROW(Create_TC_Web!L24))),"")</f>
        <v/>
      </c>
      <c r="L24" t="str" cm="1">
        <f t="array" ref="L24">IFERROR(INDEX(Create_TC_Web!O$1:O$505,SMALL(IF(Create_TC_Web!$C$1:$C$505&lt;&gt;"",MATCH(ROW(Create_TC_Web!$C$1:$C$505),ROW(Create_TC_Web!$C$1:$C$505)),""),ROW(Create_TC_Web!M24))),"")</f>
        <v/>
      </c>
      <c r="M24" t="str" cm="1">
        <f t="array" ref="M24">IFERROR(INDEX(Create_TC_Web!P$1:P$505,SMALL(IF(Create_TC_Web!$C$1:$C$505&lt;&gt;"",MATCH(ROW(Create_TC_Web!$C$1:$C$505),ROW(Create_TC_Web!$C$1:$C$505)),""),ROW(Create_TC_Web!N24))),"")</f>
        <v/>
      </c>
      <c r="N24">
        <f>Create_TC_Web!CA33</f>
        <v>0</v>
      </c>
      <c r="O24" t="str">
        <f t="shared" si="1"/>
        <v/>
      </c>
      <c r="P24" s="17"/>
      <c r="Q24" t="str">
        <f>IF(TestData!CB24&lt;&gt;0,TestData!CB24,"")</f>
        <v/>
      </c>
      <c r="R24" t="str">
        <f t="shared" si="5"/>
        <v/>
      </c>
      <c r="S24" t="str">
        <f t="shared" si="2"/>
        <v/>
      </c>
      <c r="X24" t="str">
        <f t="shared" si="0"/>
        <v/>
      </c>
      <c r="AE24" t="str">
        <f t="shared" si="3"/>
        <v/>
      </c>
      <c r="AF24">
        <f t="shared" ca="1" si="4"/>
        <v>0</v>
      </c>
    </row>
    <row r="25" spans="1:32">
      <c r="A25" t="str" cm="1">
        <f t="array" ref="A25">IFERROR(INDEX(Create_TC_Web!D$1:D$505,SMALL(IF(Create_TC_Web!$C$1:$C$505&lt;&gt;"",MATCH(ROW(Create_TC_Web!$C$1:$C$505),ROW(Create_TC_Web!$C$1:$C$505)),""),ROW(Create_TC_Web!B25))),"")</f>
        <v/>
      </c>
      <c r="B25" t="str" cm="1">
        <f t="array" ref="B25">SUBSTITUTE(SUBSTITUTE(SUBSTITUTE(IFERROR(INDEX(Create_TC_Web!E$1:E$505,SMALL(IF(Create_TC_Web!$C$1:$C$505&lt;&gt;"",MATCH(ROW(Create_TC_Web!$C$1:$C$505),ROW(Create_TC_Web!$C$1:$C$505)),""),ROW(Create_TC_Web!C25))),"")," ",""),"-",""),"_","")</f>
        <v/>
      </c>
      <c r="C25" t="str" cm="1">
        <f t="array" ref="C25">IFERROR(INDEX(Create_TC_Web!F$1:F$505,SMALL(IF(Create_TC_Web!$C$1:$C$505&lt;&gt;"",MATCH(ROW(Create_TC_Web!$C$1:$C$505),ROW(Create_TC_Web!$C$1:$C$505)),""),ROW(Create_TC_Web!D25))),"")</f>
        <v/>
      </c>
      <c r="D25" t="str" cm="1">
        <f t="array" ref="D25">IFERROR(INDEX(Create_TC_Web!G$1:G$505,SMALL(IF(Create_TC_Web!$C$1:$C$505&lt;&gt;"",MATCH(ROW(Create_TC_Web!$C$1:$C$505),ROW(Create_TC_Web!$C$1:$C$505)),""),ROW(Create_TC_Web!E25))),"")</f>
        <v/>
      </c>
      <c r="E25" t="str" cm="1">
        <f t="array" ref="E25">IFERROR(INDEX(Create_TC_Web!H$1:H$505,SMALL(IF(Create_TC_Web!$C$1:$C$505&lt;&gt;"",MATCH(ROW(Create_TC_Web!$C$1:$C$505),ROW(Create_TC_Web!$C$1:$C$505)),""),ROW(Create_TC_Web!F25))),"")</f>
        <v/>
      </c>
      <c r="F25" t="str" cm="1">
        <f t="array" ref="F25">IFERROR(INDEX(Create_TC_Web!I$1:I$505,SMALL(IF(Create_TC_Web!$C$1:$C$505&lt;&gt;"",MATCH(ROW(Create_TC_Web!$C$1:$C$505),ROW(Create_TC_Web!$C$1:$C$505)),""),ROW(Create_TC_Web!G25))),"")</f>
        <v/>
      </c>
      <c r="G25" t="str" cm="1">
        <f t="array" ref="G25">IFERROR(INDEX(Create_TC_Web!J$1:J$505,SMALL(IF(Create_TC_Web!$C$1:$C$505&lt;&gt;"",MATCH(ROW(Create_TC_Web!$C$1:$C$505),ROW(Create_TC_Web!$C$1:$C$505)),""),ROW(Create_TC_Web!H25))),"")</f>
        <v/>
      </c>
      <c r="H25" t="str" cm="1">
        <f t="array" ref="H25">IFERROR(INDEX(Create_TC_Web!K$1:K$505,SMALL(IF(Create_TC_Web!$C$1:$C$505&lt;&gt;"",MATCH(ROW(Create_TC_Web!$C$1:$C$505),ROW(Create_TC_Web!$C$1:$C$505)),""),ROW(Create_TC_Web!I25))),"")</f>
        <v/>
      </c>
      <c r="I25" t="str" cm="1">
        <f t="array" ref="I25">IFERROR(INDEX(Create_TC_Web!L$1:L$505,SMALL(IF(Create_TC_Web!$C$1:$C$505&lt;&gt;"",MATCH(ROW(Create_TC_Web!$C$1:$C$505),ROW(Create_TC_Web!$C$1:$C$505)),""),ROW(Create_TC_Web!J25))),"")</f>
        <v/>
      </c>
      <c r="J25" t="str" cm="1">
        <f t="array" ref="J25">IFERROR(INDEX(Create_TC_Web!M$1:M$505,SMALL(IF(Create_TC_Web!$C$1:$C$505&lt;&gt;"",MATCH(ROW(Create_TC_Web!$C$1:$C$505),ROW(Create_TC_Web!$C$1:$C$505)),""),ROW(Create_TC_Web!K25))),"")</f>
        <v/>
      </c>
      <c r="K25" t="str" cm="1">
        <f t="array" ref="K25">IFERROR(INDEX(Create_TC_Web!N$1:N$505,SMALL(IF(Create_TC_Web!$C$1:$C$505&lt;&gt;"",MATCH(ROW(Create_TC_Web!$C$1:$C$505),ROW(Create_TC_Web!$C$1:$C$505)),""),ROW(Create_TC_Web!L25))),"")</f>
        <v/>
      </c>
      <c r="L25" t="str" cm="1">
        <f t="array" ref="L25">IFERROR(INDEX(Create_TC_Web!O$1:O$505,SMALL(IF(Create_TC_Web!$C$1:$C$505&lt;&gt;"",MATCH(ROW(Create_TC_Web!$C$1:$C$505),ROW(Create_TC_Web!$C$1:$C$505)),""),ROW(Create_TC_Web!M25))),"")</f>
        <v/>
      </c>
      <c r="M25" t="str" cm="1">
        <f t="array" ref="M25">IFERROR(INDEX(Create_TC_Web!P$1:P$505,SMALL(IF(Create_TC_Web!$C$1:$C$505&lt;&gt;"",MATCH(ROW(Create_TC_Web!$C$1:$C$505),ROW(Create_TC_Web!$C$1:$C$505)),""),ROW(Create_TC_Web!N25))),"")</f>
        <v/>
      </c>
      <c r="N25">
        <f>Create_TC_Web!CA34</f>
        <v>0</v>
      </c>
      <c r="O25" t="str">
        <f t="shared" si="1"/>
        <v/>
      </c>
      <c r="P25" s="17" t="str">
        <f>Create_TC_Web!CI12</f>
        <v>Quotenumber=await page.locator(QuoteSummaryLocator1.GetQuotenumber).innerText();</v>
      </c>
      <c r="Q25" t="str">
        <f>IF(TestData!CB25&lt;&gt;0,TestData!CB25,"")</f>
        <v/>
      </c>
      <c r="R25" t="str">
        <f t="shared" si="5"/>
        <v/>
      </c>
      <c r="S25" t="str">
        <f t="shared" si="2"/>
        <v>Quotenumber=await page.locator(QuoteSummaryLocator1.GetQuotenumber).innerText();</v>
      </c>
      <c r="X25" t="str">
        <f t="shared" si="0"/>
        <v/>
      </c>
      <c r="AE25" t="str">
        <f t="shared" si="3"/>
        <v/>
      </c>
      <c r="AF25">
        <f t="shared" ca="1" si="4"/>
        <v>0</v>
      </c>
    </row>
    <row r="26" spans="1:32">
      <c r="A26" t="str" cm="1">
        <f t="array" ref="A26">IFERROR(INDEX(Create_TC_Web!D$1:D$505,SMALL(IF(Create_TC_Web!$C$1:$C$505&lt;&gt;"",MATCH(ROW(Create_TC_Web!$C$1:$C$505),ROW(Create_TC_Web!$C$1:$C$505)),""),ROW(Create_TC_Web!B26))),"")</f>
        <v/>
      </c>
      <c r="B26" t="str" cm="1">
        <f t="array" ref="B26">SUBSTITUTE(SUBSTITUTE(SUBSTITUTE(IFERROR(INDEX(Create_TC_Web!E$1:E$505,SMALL(IF(Create_TC_Web!$C$1:$C$505&lt;&gt;"",MATCH(ROW(Create_TC_Web!$C$1:$C$505),ROW(Create_TC_Web!$C$1:$C$505)),""),ROW(Create_TC_Web!C26))),"")," ",""),"-",""),"_","")</f>
        <v/>
      </c>
      <c r="C26" t="str" cm="1">
        <f t="array" ref="C26">IFERROR(INDEX(Create_TC_Web!F$1:F$505,SMALL(IF(Create_TC_Web!$C$1:$C$505&lt;&gt;"",MATCH(ROW(Create_TC_Web!$C$1:$C$505),ROW(Create_TC_Web!$C$1:$C$505)),""),ROW(Create_TC_Web!D26))),"")</f>
        <v/>
      </c>
      <c r="D26" t="str" cm="1">
        <f t="array" ref="D26">IFERROR(INDEX(Create_TC_Web!G$1:G$505,SMALL(IF(Create_TC_Web!$C$1:$C$505&lt;&gt;"",MATCH(ROW(Create_TC_Web!$C$1:$C$505),ROW(Create_TC_Web!$C$1:$C$505)),""),ROW(Create_TC_Web!E26))),"")</f>
        <v/>
      </c>
      <c r="E26" t="str" cm="1">
        <f t="array" ref="E26">IFERROR(INDEX(Create_TC_Web!H$1:H$505,SMALL(IF(Create_TC_Web!$C$1:$C$505&lt;&gt;"",MATCH(ROW(Create_TC_Web!$C$1:$C$505),ROW(Create_TC_Web!$C$1:$C$505)),""),ROW(Create_TC_Web!F26))),"")</f>
        <v/>
      </c>
      <c r="F26" t="str" cm="1">
        <f t="array" ref="F26">IFERROR(INDEX(Create_TC_Web!I$1:I$505,SMALL(IF(Create_TC_Web!$C$1:$C$505&lt;&gt;"",MATCH(ROW(Create_TC_Web!$C$1:$C$505),ROW(Create_TC_Web!$C$1:$C$505)),""),ROW(Create_TC_Web!G26))),"")</f>
        <v/>
      </c>
      <c r="G26" t="str" cm="1">
        <f t="array" ref="G26">IFERROR(INDEX(Create_TC_Web!J$1:J$505,SMALL(IF(Create_TC_Web!$C$1:$C$505&lt;&gt;"",MATCH(ROW(Create_TC_Web!$C$1:$C$505),ROW(Create_TC_Web!$C$1:$C$505)),""),ROW(Create_TC_Web!H26))),"")</f>
        <v/>
      </c>
      <c r="H26" t="str" cm="1">
        <f t="array" ref="H26">IFERROR(INDEX(Create_TC_Web!K$1:K$505,SMALL(IF(Create_TC_Web!$C$1:$C$505&lt;&gt;"",MATCH(ROW(Create_TC_Web!$C$1:$C$505),ROW(Create_TC_Web!$C$1:$C$505)),""),ROW(Create_TC_Web!I26))),"")</f>
        <v/>
      </c>
      <c r="I26" t="str" cm="1">
        <f t="array" ref="I26">IFERROR(INDEX(Create_TC_Web!L$1:L$505,SMALL(IF(Create_TC_Web!$C$1:$C$505&lt;&gt;"",MATCH(ROW(Create_TC_Web!$C$1:$C$505),ROW(Create_TC_Web!$C$1:$C$505)),""),ROW(Create_TC_Web!J26))),"")</f>
        <v/>
      </c>
      <c r="J26" t="str" cm="1">
        <f t="array" ref="J26">IFERROR(INDEX(Create_TC_Web!M$1:M$505,SMALL(IF(Create_TC_Web!$C$1:$C$505&lt;&gt;"",MATCH(ROW(Create_TC_Web!$C$1:$C$505),ROW(Create_TC_Web!$C$1:$C$505)),""),ROW(Create_TC_Web!K26))),"")</f>
        <v/>
      </c>
      <c r="K26" t="str" cm="1">
        <f t="array" ref="K26">IFERROR(INDEX(Create_TC_Web!N$1:N$505,SMALL(IF(Create_TC_Web!$C$1:$C$505&lt;&gt;"",MATCH(ROW(Create_TC_Web!$C$1:$C$505),ROW(Create_TC_Web!$C$1:$C$505)),""),ROW(Create_TC_Web!L26))),"")</f>
        <v/>
      </c>
      <c r="L26" t="str" cm="1">
        <f t="array" ref="L26">IFERROR(INDEX(Create_TC_Web!O$1:O$505,SMALL(IF(Create_TC_Web!$C$1:$C$505&lt;&gt;"",MATCH(ROW(Create_TC_Web!$C$1:$C$505),ROW(Create_TC_Web!$C$1:$C$505)),""),ROW(Create_TC_Web!M26))),"")</f>
        <v/>
      </c>
      <c r="M26" t="str" cm="1">
        <f t="array" ref="M26">IFERROR(INDEX(Create_TC_Web!P$1:P$505,SMALL(IF(Create_TC_Web!$C$1:$C$505&lt;&gt;"",MATCH(ROW(Create_TC_Web!$C$1:$C$505),ROW(Create_TC_Web!$C$1:$C$505)),""),ROW(Create_TC_Web!N26))),"")</f>
        <v/>
      </c>
      <c r="N26">
        <f>Create_TC_Web!CA35</f>
        <v>0</v>
      </c>
      <c r="O26" t="str">
        <f t="shared" si="1"/>
        <v/>
      </c>
      <c r="P26" s="17" t="str">
        <f>Create_TC_Web!CI13</f>
        <v>await page.locator(QuoteSummaryLocator1.Clickonarrow).click();</v>
      </c>
      <c r="Q26" t="str">
        <f>IF(TestData!CB26&lt;&gt;0,TestData!CB26,"")</f>
        <v/>
      </c>
      <c r="R26" t="str">
        <f t="shared" si="5"/>
        <v/>
      </c>
      <c r="S26" t="str">
        <f t="shared" si="2"/>
        <v>await page.locator(QuoteSummaryLocator1.Clickonarrow).click();</v>
      </c>
      <c r="X26" t="str">
        <f t="shared" si="0"/>
        <v/>
      </c>
      <c r="AE26" t="str">
        <f t="shared" si="3"/>
        <v/>
      </c>
      <c r="AF26">
        <f t="shared" ca="1" si="4"/>
        <v>0</v>
      </c>
    </row>
    <row r="27" spans="1:32">
      <c r="A27" t="str" cm="1">
        <f t="array" ref="A27">IFERROR(INDEX(Create_TC_Web!D$1:D$505,SMALL(IF(Create_TC_Web!$C$1:$C$505&lt;&gt;"",MATCH(ROW(Create_TC_Web!$C$1:$C$505),ROW(Create_TC_Web!$C$1:$C$505)),""),ROW(Create_TC_Web!B27))),"")</f>
        <v/>
      </c>
      <c r="B27" t="str" cm="1">
        <f t="array" ref="B27">SUBSTITUTE(SUBSTITUTE(SUBSTITUTE(IFERROR(INDEX(Create_TC_Web!E$1:E$505,SMALL(IF(Create_TC_Web!$C$1:$C$505&lt;&gt;"",MATCH(ROW(Create_TC_Web!$C$1:$C$505),ROW(Create_TC_Web!$C$1:$C$505)),""),ROW(Create_TC_Web!C27))),"")," ",""),"-",""),"_","")</f>
        <v/>
      </c>
      <c r="C27" t="str" cm="1">
        <f t="array" ref="C27">IFERROR(INDEX(Create_TC_Web!F$1:F$505,SMALL(IF(Create_TC_Web!$C$1:$C$505&lt;&gt;"",MATCH(ROW(Create_TC_Web!$C$1:$C$505),ROW(Create_TC_Web!$C$1:$C$505)),""),ROW(Create_TC_Web!D27))),"")</f>
        <v/>
      </c>
      <c r="D27" t="str" cm="1">
        <f t="array" ref="D27">IFERROR(INDEX(Create_TC_Web!G$1:G$505,SMALL(IF(Create_TC_Web!$C$1:$C$505&lt;&gt;"",MATCH(ROW(Create_TC_Web!$C$1:$C$505),ROW(Create_TC_Web!$C$1:$C$505)),""),ROW(Create_TC_Web!E27))),"")</f>
        <v/>
      </c>
      <c r="E27" t="str" cm="1">
        <f t="array" ref="E27">IFERROR(INDEX(Create_TC_Web!H$1:H$505,SMALL(IF(Create_TC_Web!$C$1:$C$505&lt;&gt;"",MATCH(ROW(Create_TC_Web!$C$1:$C$505),ROW(Create_TC_Web!$C$1:$C$505)),""),ROW(Create_TC_Web!F27))),"")</f>
        <v/>
      </c>
      <c r="F27" t="str" cm="1">
        <f t="array" ref="F27">IFERROR(INDEX(Create_TC_Web!I$1:I$505,SMALL(IF(Create_TC_Web!$C$1:$C$505&lt;&gt;"",MATCH(ROW(Create_TC_Web!$C$1:$C$505),ROW(Create_TC_Web!$C$1:$C$505)),""),ROW(Create_TC_Web!G27))),"")</f>
        <v/>
      </c>
      <c r="G27" t="str" cm="1">
        <f t="array" ref="G27">IFERROR(INDEX(Create_TC_Web!J$1:J$505,SMALL(IF(Create_TC_Web!$C$1:$C$505&lt;&gt;"",MATCH(ROW(Create_TC_Web!$C$1:$C$505),ROW(Create_TC_Web!$C$1:$C$505)),""),ROW(Create_TC_Web!H27))),"")</f>
        <v/>
      </c>
      <c r="H27" t="str" cm="1">
        <f t="array" ref="H27">IFERROR(INDEX(Create_TC_Web!K$1:K$505,SMALL(IF(Create_TC_Web!$C$1:$C$505&lt;&gt;"",MATCH(ROW(Create_TC_Web!$C$1:$C$505),ROW(Create_TC_Web!$C$1:$C$505)),""),ROW(Create_TC_Web!I27))),"")</f>
        <v/>
      </c>
      <c r="I27" t="str" cm="1">
        <f t="array" ref="I27">IFERROR(INDEX(Create_TC_Web!L$1:L$505,SMALL(IF(Create_TC_Web!$C$1:$C$505&lt;&gt;"",MATCH(ROW(Create_TC_Web!$C$1:$C$505),ROW(Create_TC_Web!$C$1:$C$505)),""),ROW(Create_TC_Web!J27))),"")</f>
        <v/>
      </c>
      <c r="J27" t="str" cm="1">
        <f t="array" ref="J27">IFERROR(INDEX(Create_TC_Web!M$1:M$505,SMALL(IF(Create_TC_Web!$C$1:$C$505&lt;&gt;"",MATCH(ROW(Create_TC_Web!$C$1:$C$505),ROW(Create_TC_Web!$C$1:$C$505)),""),ROW(Create_TC_Web!K27))),"")</f>
        <v/>
      </c>
      <c r="K27" t="str" cm="1">
        <f t="array" ref="K27">IFERROR(INDEX(Create_TC_Web!N$1:N$505,SMALL(IF(Create_TC_Web!$C$1:$C$505&lt;&gt;"",MATCH(ROW(Create_TC_Web!$C$1:$C$505),ROW(Create_TC_Web!$C$1:$C$505)),""),ROW(Create_TC_Web!L27))),"")</f>
        <v/>
      </c>
      <c r="L27" t="str" cm="1">
        <f t="array" ref="L27">IFERROR(INDEX(Create_TC_Web!O$1:O$505,SMALL(IF(Create_TC_Web!$C$1:$C$505&lt;&gt;"",MATCH(ROW(Create_TC_Web!$C$1:$C$505),ROW(Create_TC_Web!$C$1:$C$505)),""),ROW(Create_TC_Web!M27))),"")</f>
        <v/>
      </c>
      <c r="M27" t="str" cm="1">
        <f t="array" ref="M27">IFERROR(INDEX(Create_TC_Web!P$1:P$505,SMALL(IF(Create_TC_Web!$C$1:$C$505&lt;&gt;"",MATCH(ROW(Create_TC_Web!$C$1:$C$505),ROW(Create_TC_Web!$C$1:$C$505)),""),ROW(Create_TC_Web!N27))),"")</f>
        <v/>
      </c>
      <c r="N27">
        <f>Create_TC_Web!CA36</f>
        <v>0</v>
      </c>
      <c r="O27" t="str">
        <f t="shared" si="1"/>
        <v/>
      </c>
      <c r="P27" s="17" t="str">
        <f>Create_TC_Web!CI14</f>
        <v>Ratelog=await page.locator(QuoteSummaryLocator1.Getratelog).innerText();</v>
      </c>
      <c r="Q27" t="str">
        <f>IF(TestData!CB27&lt;&gt;0,TestData!CB27,"")</f>
        <v/>
      </c>
      <c r="R27" t="str">
        <f t="shared" si="5"/>
        <v/>
      </c>
      <c r="S27" t="str">
        <f t="shared" si="2"/>
        <v>Ratelog=await page.locator(QuoteSummaryLocator1.Getratelog).innerText();</v>
      </c>
      <c r="X27" t="str">
        <f t="shared" si="0"/>
        <v/>
      </c>
      <c r="AE27" t="str">
        <f t="shared" si="3"/>
        <v/>
      </c>
    </row>
    <row r="28" spans="1:32">
      <c r="A28" t="str" cm="1">
        <f t="array" ref="A28">IFERROR(INDEX(Create_TC_Web!D$1:D$505,SMALL(IF(Create_TC_Web!$C$1:$C$505&lt;&gt;"",MATCH(ROW(Create_TC_Web!$C$1:$C$505),ROW(Create_TC_Web!$C$1:$C$505)),""),ROW(Create_TC_Web!B28))),"")</f>
        <v/>
      </c>
      <c r="B28" t="str" cm="1">
        <f t="array" ref="B28">SUBSTITUTE(SUBSTITUTE(SUBSTITUTE(IFERROR(INDEX(Create_TC_Web!E$1:E$505,SMALL(IF(Create_TC_Web!$C$1:$C$505&lt;&gt;"",MATCH(ROW(Create_TC_Web!$C$1:$C$505),ROW(Create_TC_Web!$C$1:$C$505)),""),ROW(Create_TC_Web!C28))),"")," ",""),"-",""),"_","")</f>
        <v/>
      </c>
      <c r="C28" t="str" cm="1">
        <f t="array" ref="C28">IFERROR(INDEX(Create_TC_Web!F$1:F$505,SMALL(IF(Create_TC_Web!$C$1:$C$505&lt;&gt;"",MATCH(ROW(Create_TC_Web!$C$1:$C$505),ROW(Create_TC_Web!$C$1:$C$505)),""),ROW(Create_TC_Web!D28))),"")</f>
        <v/>
      </c>
      <c r="D28" t="str" cm="1">
        <f t="array" ref="D28">IFERROR(INDEX(Create_TC_Web!G$1:G$505,SMALL(IF(Create_TC_Web!$C$1:$C$505&lt;&gt;"",MATCH(ROW(Create_TC_Web!$C$1:$C$505),ROW(Create_TC_Web!$C$1:$C$505)),""),ROW(Create_TC_Web!E28))),"")</f>
        <v/>
      </c>
      <c r="E28" t="str" cm="1">
        <f t="array" ref="E28">IFERROR(INDEX(Create_TC_Web!H$1:H$505,SMALL(IF(Create_TC_Web!$C$1:$C$505&lt;&gt;"",MATCH(ROW(Create_TC_Web!$C$1:$C$505),ROW(Create_TC_Web!$C$1:$C$505)),""),ROW(Create_TC_Web!F28))),"")</f>
        <v/>
      </c>
      <c r="F28" t="str" cm="1">
        <f t="array" ref="F28">IFERROR(INDEX(Create_TC_Web!I$1:I$505,SMALL(IF(Create_TC_Web!$C$1:$C$505&lt;&gt;"",MATCH(ROW(Create_TC_Web!$C$1:$C$505),ROW(Create_TC_Web!$C$1:$C$505)),""),ROW(Create_TC_Web!G28))),"")</f>
        <v/>
      </c>
      <c r="G28" t="str" cm="1">
        <f t="array" ref="G28">IFERROR(INDEX(Create_TC_Web!J$1:J$505,SMALL(IF(Create_TC_Web!$C$1:$C$505&lt;&gt;"",MATCH(ROW(Create_TC_Web!$C$1:$C$505),ROW(Create_TC_Web!$C$1:$C$505)),""),ROW(Create_TC_Web!H28))),"")</f>
        <v/>
      </c>
      <c r="H28" t="str" cm="1">
        <f t="array" ref="H28">IFERROR(INDEX(Create_TC_Web!K$1:K$505,SMALL(IF(Create_TC_Web!$C$1:$C$505&lt;&gt;"",MATCH(ROW(Create_TC_Web!$C$1:$C$505),ROW(Create_TC_Web!$C$1:$C$505)),""),ROW(Create_TC_Web!I28))),"")</f>
        <v/>
      </c>
      <c r="I28" t="str" cm="1">
        <f t="array" ref="I28">IFERROR(INDEX(Create_TC_Web!L$1:L$505,SMALL(IF(Create_TC_Web!$C$1:$C$505&lt;&gt;"",MATCH(ROW(Create_TC_Web!$C$1:$C$505),ROW(Create_TC_Web!$C$1:$C$505)),""),ROW(Create_TC_Web!J28))),"")</f>
        <v/>
      </c>
      <c r="J28" t="str" cm="1">
        <f t="array" ref="J28">IFERROR(INDEX(Create_TC_Web!M$1:M$505,SMALL(IF(Create_TC_Web!$C$1:$C$505&lt;&gt;"",MATCH(ROW(Create_TC_Web!$C$1:$C$505),ROW(Create_TC_Web!$C$1:$C$505)),""),ROW(Create_TC_Web!K28))),"")</f>
        <v/>
      </c>
      <c r="K28" t="str" cm="1">
        <f t="array" ref="K28">IFERROR(INDEX(Create_TC_Web!N$1:N$505,SMALL(IF(Create_TC_Web!$C$1:$C$505&lt;&gt;"",MATCH(ROW(Create_TC_Web!$C$1:$C$505),ROW(Create_TC_Web!$C$1:$C$505)),""),ROW(Create_TC_Web!L28))),"")</f>
        <v/>
      </c>
      <c r="L28" t="str" cm="1">
        <f t="array" ref="L28">IFERROR(INDEX(Create_TC_Web!O$1:O$505,SMALL(IF(Create_TC_Web!$C$1:$C$505&lt;&gt;"",MATCH(ROW(Create_TC_Web!$C$1:$C$505),ROW(Create_TC_Web!$C$1:$C$505)),""),ROW(Create_TC_Web!M28))),"")</f>
        <v/>
      </c>
      <c r="M28" t="str" cm="1">
        <f t="array" ref="M28">IFERROR(INDEX(Create_TC_Web!P$1:P$505,SMALL(IF(Create_TC_Web!$C$1:$C$505&lt;&gt;"",MATCH(ROW(Create_TC_Web!$C$1:$C$505),ROW(Create_TC_Web!$C$1:$C$505)),""),ROW(Create_TC_Web!N28))),"")</f>
        <v/>
      </c>
      <c r="N28">
        <f>Create_TC_Web!CA37</f>
        <v>0</v>
      </c>
      <c r="O28" t="str">
        <f t="shared" si="1"/>
        <v/>
      </c>
      <c r="P28" s="17">
        <f>Create_TC_Web!CI15</f>
        <v>0</v>
      </c>
      <c r="Q28" t="str">
        <f>IF(TestData!CB28&lt;&gt;0,TestData!CB28,"")</f>
        <v/>
      </c>
      <c r="R28" t="str">
        <f t="shared" si="5"/>
        <v/>
      </c>
      <c r="S28" t="str">
        <f t="shared" si="2"/>
        <v/>
      </c>
      <c r="X28" t="str">
        <f t="shared" si="0"/>
        <v/>
      </c>
      <c r="AE28" t="str">
        <f t="shared" si="3"/>
        <v/>
      </c>
    </row>
    <row r="29" spans="1:32">
      <c r="A29" t="str" cm="1">
        <f t="array" ref="A29">IFERROR(INDEX(Create_TC_Web!D$1:D$505,SMALL(IF(Create_TC_Web!$C$1:$C$505&lt;&gt;"",MATCH(ROW(Create_TC_Web!$C$1:$C$505),ROW(Create_TC_Web!$C$1:$C$505)),""),ROW(Create_TC_Web!B29))),"")</f>
        <v/>
      </c>
      <c r="B29" t="str" cm="1">
        <f t="array" ref="B29">SUBSTITUTE(SUBSTITUTE(SUBSTITUTE(IFERROR(INDEX(Create_TC_Web!E$1:E$505,SMALL(IF(Create_TC_Web!$C$1:$C$505&lt;&gt;"",MATCH(ROW(Create_TC_Web!$C$1:$C$505),ROW(Create_TC_Web!$C$1:$C$505)),""),ROW(Create_TC_Web!C29))),"")," ",""),"-",""),"_","")</f>
        <v/>
      </c>
      <c r="C29" t="str" cm="1">
        <f t="array" ref="C29">IFERROR(INDEX(Create_TC_Web!F$1:F$505,SMALL(IF(Create_TC_Web!$C$1:$C$505&lt;&gt;"",MATCH(ROW(Create_TC_Web!$C$1:$C$505),ROW(Create_TC_Web!$C$1:$C$505)),""),ROW(Create_TC_Web!D29))),"")</f>
        <v/>
      </c>
      <c r="D29" t="str" cm="1">
        <f t="array" ref="D29">IFERROR(INDEX(Create_TC_Web!G$1:G$505,SMALL(IF(Create_TC_Web!$C$1:$C$505&lt;&gt;"",MATCH(ROW(Create_TC_Web!$C$1:$C$505),ROW(Create_TC_Web!$C$1:$C$505)),""),ROW(Create_TC_Web!E29))),"")</f>
        <v/>
      </c>
      <c r="E29" t="str" cm="1">
        <f t="array" ref="E29">IFERROR(INDEX(Create_TC_Web!H$1:H$505,SMALL(IF(Create_TC_Web!$C$1:$C$505&lt;&gt;"",MATCH(ROW(Create_TC_Web!$C$1:$C$505),ROW(Create_TC_Web!$C$1:$C$505)),""),ROW(Create_TC_Web!F29))),"")</f>
        <v/>
      </c>
      <c r="F29" t="str" cm="1">
        <f t="array" ref="F29">IFERROR(INDEX(Create_TC_Web!I$1:I$505,SMALL(IF(Create_TC_Web!$C$1:$C$505&lt;&gt;"",MATCH(ROW(Create_TC_Web!$C$1:$C$505),ROW(Create_TC_Web!$C$1:$C$505)),""),ROW(Create_TC_Web!G29))),"")</f>
        <v/>
      </c>
      <c r="G29" t="str" cm="1">
        <f t="array" ref="G29">IFERROR(INDEX(Create_TC_Web!J$1:J$505,SMALL(IF(Create_TC_Web!$C$1:$C$505&lt;&gt;"",MATCH(ROW(Create_TC_Web!$C$1:$C$505),ROW(Create_TC_Web!$C$1:$C$505)),""),ROW(Create_TC_Web!H29))),"")</f>
        <v/>
      </c>
      <c r="H29" t="str" cm="1">
        <f t="array" ref="H29">IFERROR(INDEX(Create_TC_Web!K$1:K$505,SMALL(IF(Create_TC_Web!$C$1:$C$505&lt;&gt;"",MATCH(ROW(Create_TC_Web!$C$1:$C$505),ROW(Create_TC_Web!$C$1:$C$505)),""),ROW(Create_TC_Web!I29))),"")</f>
        <v/>
      </c>
      <c r="I29" t="str" cm="1">
        <f t="array" ref="I29">IFERROR(INDEX(Create_TC_Web!L$1:L$505,SMALL(IF(Create_TC_Web!$C$1:$C$505&lt;&gt;"",MATCH(ROW(Create_TC_Web!$C$1:$C$505),ROW(Create_TC_Web!$C$1:$C$505)),""),ROW(Create_TC_Web!J29))),"")</f>
        <v/>
      </c>
      <c r="J29" t="str" cm="1">
        <f t="array" ref="J29">IFERROR(INDEX(Create_TC_Web!M$1:M$505,SMALL(IF(Create_TC_Web!$C$1:$C$505&lt;&gt;"",MATCH(ROW(Create_TC_Web!$C$1:$C$505),ROW(Create_TC_Web!$C$1:$C$505)),""),ROW(Create_TC_Web!K29))),"")</f>
        <v/>
      </c>
      <c r="K29" t="str" cm="1">
        <f t="array" ref="K29">IFERROR(INDEX(Create_TC_Web!N$1:N$505,SMALL(IF(Create_TC_Web!$C$1:$C$505&lt;&gt;"",MATCH(ROW(Create_TC_Web!$C$1:$C$505),ROW(Create_TC_Web!$C$1:$C$505)),""),ROW(Create_TC_Web!L29))),"")</f>
        <v/>
      </c>
      <c r="L29" t="str" cm="1">
        <f t="array" ref="L29">IFERROR(INDEX(Create_TC_Web!O$1:O$505,SMALL(IF(Create_TC_Web!$C$1:$C$505&lt;&gt;"",MATCH(ROW(Create_TC_Web!$C$1:$C$505),ROW(Create_TC_Web!$C$1:$C$505)),""),ROW(Create_TC_Web!M29))),"")</f>
        <v/>
      </c>
      <c r="M29" t="str" cm="1">
        <f t="array" ref="M29">IFERROR(INDEX(Create_TC_Web!P$1:P$505,SMALL(IF(Create_TC_Web!$C$1:$C$505&lt;&gt;"",MATCH(ROW(Create_TC_Web!$C$1:$C$505),ROW(Create_TC_Web!$C$1:$C$505)),""),ROW(Create_TC_Web!N29))),"")</f>
        <v/>
      </c>
      <c r="N29">
        <f>Create_TC_Web!CA38</f>
        <v>0</v>
      </c>
      <c r="O29" t="str">
        <f t="shared" si="1"/>
        <v/>
      </c>
      <c r="P29" s="17">
        <f>Create_TC_Web!CI16</f>
        <v>0</v>
      </c>
      <c r="Q29" t="str">
        <f>IF(TestData!CB29&lt;&gt;0,TestData!CB29,"")</f>
        <v/>
      </c>
      <c r="R29" t="str">
        <f t="shared" si="5"/>
        <v/>
      </c>
      <c r="S29" t="str">
        <f t="shared" si="2"/>
        <v/>
      </c>
      <c r="X29" t="str">
        <f t="shared" si="0"/>
        <v/>
      </c>
      <c r="AE29" t="str">
        <f t="shared" si="3"/>
        <v/>
      </c>
    </row>
    <row r="30" spans="1:32">
      <c r="A30" t="str" cm="1">
        <f t="array" ref="A30">IFERROR(INDEX(Create_TC_Web!D$1:D$505,SMALL(IF(Create_TC_Web!$C$1:$C$505&lt;&gt;"",MATCH(ROW(Create_TC_Web!$C$1:$C$505),ROW(Create_TC_Web!$C$1:$C$505)),""),ROW(Create_TC_Web!B30))),"")</f>
        <v/>
      </c>
      <c r="B30" t="str" cm="1">
        <f t="array" ref="B30">SUBSTITUTE(SUBSTITUTE(SUBSTITUTE(IFERROR(INDEX(Create_TC_Web!E$1:E$505,SMALL(IF(Create_TC_Web!$C$1:$C$505&lt;&gt;"",MATCH(ROW(Create_TC_Web!$C$1:$C$505),ROW(Create_TC_Web!$C$1:$C$505)),""),ROW(Create_TC_Web!C30))),"")," ",""),"-",""),"_","")</f>
        <v/>
      </c>
      <c r="C30" t="str" cm="1">
        <f t="array" ref="C30">IFERROR(INDEX(Create_TC_Web!F$1:F$505,SMALL(IF(Create_TC_Web!$C$1:$C$505&lt;&gt;"",MATCH(ROW(Create_TC_Web!$C$1:$C$505),ROW(Create_TC_Web!$C$1:$C$505)),""),ROW(Create_TC_Web!D30))),"")</f>
        <v/>
      </c>
      <c r="D30" t="str" cm="1">
        <f t="array" ref="D30">IFERROR(INDEX(Create_TC_Web!G$1:G$505,SMALL(IF(Create_TC_Web!$C$1:$C$505&lt;&gt;"",MATCH(ROW(Create_TC_Web!$C$1:$C$505),ROW(Create_TC_Web!$C$1:$C$505)),""),ROW(Create_TC_Web!E30))),"")</f>
        <v/>
      </c>
      <c r="E30" t="str" cm="1">
        <f t="array" ref="E30">IFERROR(INDEX(Create_TC_Web!H$1:H$505,SMALL(IF(Create_TC_Web!$C$1:$C$505&lt;&gt;"",MATCH(ROW(Create_TC_Web!$C$1:$C$505),ROW(Create_TC_Web!$C$1:$C$505)),""),ROW(Create_TC_Web!F30))),"")</f>
        <v/>
      </c>
      <c r="F30" t="str" cm="1">
        <f t="array" ref="F30">IFERROR(INDEX(Create_TC_Web!I$1:I$505,SMALL(IF(Create_TC_Web!$C$1:$C$505&lt;&gt;"",MATCH(ROW(Create_TC_Web!$C$1:$C$505),ROW(Create_TC_Web!$C$1:$C$505)),""),ROW(Create_TC_Web!G30))),"")</f>
        <v/>
      </c>
      <c r="G30" t="str" cm="1">
        <f t="array" ref="G30">IFERROR(INDEX(Create_TC_Web!J$1:J$505,SMALL(IF(Create_TC_Web!$C$1:$C$505&lt;&gt;"",MATCH(ROW(Create_TC_Web!$C$1:$C$505),ROW(Create_TC_Web!$C$1:$C$505)),""),ROW(Create_TC_Web!H30))),"")</f>
        <v/>
      </c>
      <c r="H30" t="str" cm="1">
        <f t="array" ref="H30">IFERROR(INDEX(Create_TC_Web!K$1:K$505,SMALL(IF(Create_TC_Web!$C$1:$C$505&lt;&gt;"",MATCH(ROW(Create_TC_Web!$C$1:$C$505),ROW(Create_TC_Web!$C$1:$C$505)),""),ROW(Create_TC_Web!I30))),"")</f>
        <v/>
      </c>
      <c r="I30" t="str" cm="1">
        <f t="array" ref="I30">IFERROR(INDEX(Create_TC_Web!L$1:L$505,SMALL(IF(Create_TC_Web!$C$1:$C$505&lt;&gt;"",MATCH(ROW(Create_TC_Web!$C$1:$C$505),ROW(Create_TC_Web!$C$1:$C$505)),""),ROW(Create_TC_Web!J30))),"")</f>
        <v/>
      </c>
      <c r="J30" t="str" cm="1">
        <f t="array" ref="J30">IFERROR(INDEX(Create_TC_Web!M$1:M$505,SMALL(IF(Create_TC_Web!$C$1:$C$505&lt;&gt;"",MATCH(ROW(Create_TC_Web!$C$1:$C$505),ROW(Create_TC_Web!$C$1:$C$505)),""),ROW(Create_TC_Web!K30))),"")</f>
        <v/>
      </c>
      <c r="K30" t="str" cm="1">
        <f t="array" ref="K30">IFERROR(INDEX(Create_TC_Web!N$1:N$505,SMALL(IF(Create_TC_Web!$C$1:$C$505&lt;&gt;"",MATCH(ROW(Create_TC_Web!$C$1:$C$505),ROW(Create_TC_Web!$C$1:$C$505)),""),ROW(Create_TC_Web!L30))),"")</f>
        <v/>
      </c>
      <c r="L30" t="str" cm="1">
        <f t="array" ref="L30">IFERROR(INDEX(Create_TC_Web!O$1:O$505,SMALL(IF(Create_TC_Web!$C$1:$C$505&lt;&gt;"",MATCH(ROW(Create_TC_Web!$C$1:$C$505),ROW(Create_TC_Web!$C$1:$C$505)),""),ROW(Create_TC_Web!M30))),"")</f>
        <v/>
      </c>
      <c r="M30" t="str" cm="1">
        <f t="array" ref="M30">IFERROR(INDEX(Create_TC_Web!P$1:P$505,SMALL(IF(Create_TC_Web!$C$1:$C$505&lt;&gt;"",MATCH(ROW(Create_TC_Web!$C$1:$C$505),ROW(Create_TC_Web!$C$1:$C$505)),""),ROW(Create_TC_Web!N30))),"")</f>
        <v/>
      </c>
      <c r="N30">
        <f>Create_TC_Web!CA39</f>
        <v>0</v>
      </c>
      <c r="O30" t="str">
        <f t="shared" si="1"/>
        <v/>
      </c>
      <c r="P30" s="17">
        <f>Create_TC_Web!CI17</f>
        <v>0</v>
      </c>
      <c r="Q30" t="str">
        <f>IF(TestData!CB30&lt;&gt;0,TestData!CB30,"")</f>
        <v/>
      </c>
      <c r="R30" t="str">
        <f t="shared" si="5"/>
        <v/>
      </c>
      <c r="S30" t="str">
        <f t="shared" si="2"/>
        <v/>
      </c>
      <c r="X30" t="str">
        <f t="shared" si="0"/>
        <v/>
      </c>
      <c r="AE30" t="str">
        <f t="shared" si="3"/>
        <v/>
      </c>
    </row>
    <row r="31" spans="1:32">
      <c r="A31" t="str" cm="1">
        <f t="array" ref="A31">IFERROR(INDEX(Create_TC_Web!D$1:D$505,SMALL(IF(Create_TC_Web!$C$1:$C$505&lt;&gt;"",MATCH(ROW(Create_TC_Web!$C$1:$C$505),ROW(Create_TC_Web!$C$1:$C$505)),""),ROW(Create_TC_Web!B31))),"")</f>
        <v/>
      </c>
      <c r="B31" t="str" cm="1">
        <f t="array" ref="B31">SUBSTITUTE(SUBSTITUTE(SUBSTITUTE(IFERROR(INDEX(Create_TC_Web!E$1:E$505,SMALL(IF(Create_TC_Web!$C$1:$C$505&lt;&gt;"",MATCH(ROW(Create_TC_Web!$C$1:$C$505),ROW(Create_TC_Web!$C$1:$C$505)),""),ROW(Create_TC_Web!C31))),"")," ",""),"-",""),"_","")</f>
        <v/>
      </c>
      <c r="C31" t="str" cm="1">
        <f t="array" ref="C31">IFERROR(INDEX(Create_TC_Web!F$1:F$505,SMALL(IF(Create_TC_Web!$C$1:$C$505&lt;&gt;"",MATCH(ROW(Create_TC_Web!$C$1:$C$505),ROW(Create_TC_Web!$C$1:$C$505)),""),ROW(Create_TC_Web!D31))),"")</f>
        <v/>
      </c>
      <c r="D31" t="str" cm="1">
        <f t="array" ref="D31">IFERROR(INDEX(Create_TC_Web!G$1:G$505,SMALL(IF(Create_TC_Web!$C$1:$C$505&lt;&gt;"",MATCH(ROW(Create_TC_Web!$C$1:$C$505),ROW(Create_TC_Web!$C$1:$C$505)),""),ROW(Create_TC_Web!E31))),"")</f>
        <v/>
      </c>
      <c r="E31" t="str" cm="1">
        <f t="array" ref="E31">IFERROR(INDEX(Create_TC_Web!H$1:H$505,SMALL(IF(Create_TC_Web!$C$1:$C$505&lt;&gt;"",MATCH(ROW(Create_TC_Web!$C$1:$C$505),ROW(Create_TC_Web!$C$1:$C$505)),""),ROW(Create_TC_Web!F31))),"")</f>
        <v/>
      </c>
      <c r="F31" t="str" cm="1">
        <f t="array" ref="F31">IFERROR(INDEX(Create_TC_Web!I$1:I$505,SMALL(IF(Create_TC_Web!$C$1:$C$505&lt;&gt;"",MATCH(ROW(Create_TC_Web!$C$1:$C$505),ROW(Create_TC_Web!$C$1:$C$505)),""),ROW(Create_TC_Web!G31))),"")</f>
        <v/>
      </c>
      <c r="G31" t="str" cm="1">
        <f t="array" ref="G31">IFERROR(INDEX(Create_TC_Web!J$1:J$505,SMALL(IF(Create_TC_Web!$C$1:$C$505&lt;&gt;"",MATCH(ROW(Create_TC_Web!$C$1:$C$505),ROW(Create_TC_Web!$C$1:$C$505)),""),ROW(Create_TC_Web!H31))),"")</f>
        <v/>
      </c>
      <c r="H31" t="str" cm="1">
        <f t="array" ref="H31">IFERROR(INDEX(Create_TC_Web!K$1:K$505,SMALL(IF(Create_TC_Web!$C$1:$C$505&lt;&gt;"",MATCH(ROW(Create_TC_Web!$C$1:$C$505),ROW(Create_TC_Web!$C$1:$C$505)),""),ROW(Create_TC_Web!I31))),"")</f>
        <v/>
      </c>
      <c r="I31" t="str" cm="1">
        <f t="array" ref="I31">IFERROR(INDEX(Create_TC_Web!L$1:L$505,SMALL(IF(Create_TC_Web!$C$1:$C$505&lt;&gt;"",MATCH(ROW(Create_TC_Web!$C$1:$C$505),ROW(Create_TC_Web!$C$1:$C$505)),""),ROW(Create_TC_Web!J31))),"")</f>
        <v/>
      </c>
      <c r="J31" t="str" cm="1">
        <f t="array" ref="J31">IFERROR(INDEX(Create_TC_Web!M$1:M$505,SMALL(IF(Create_TC_Web!$C$1:$C$505&lt;&gt;"",MATCH(ROW(Create_TC_Web!$C$1:$C$505),ROW(Create_TC_Web!$C$1:$C$505)),""),ROW(Create_TC_Web!K31))),"")</f>
        <v/>
      </c>
      <c r="K31" t="str" cm="1">
        <f t="array" ref="K31">IFERROR(INDEX(Create_TC_Web!N$1:N$505,SMALL(IF(Create_TC_Web!$C$1:$C$505&lt;&gt;"",MATCH(ROW(Create_TC_Web!$C$1:$C$505),ROW(Create_TC_Web!$C$1:$C$505)),""),ROW(Create_TC_Web!L31))),"")</f>
        <v/>
      </c>
      <c r="L31" t="str" cm="1">
        <f t="array" ref="L31">IFERROR(INDEX(Create_TC_Web!O$1:O$505,SMALL(IF(Create_TC_Web!$C$1:$C$505&lt;&gt;"",MATCH(ROW(Create_TC_Web!$C$1:$C$505),ROW(Create_TC_Web!$C$1:$C$505)),""),ROW(Create_TC_Web!M31))),"")</f>
        <v/>
      </c>
      <c r="M31" t="str" cm="1">
        <f t="array" ref="M31">IFERROR(INDEX(Create_TC_Web!P$1:P$505,SMALL(IF(Create_TC_Web!$C$1:$C$505&lt;&gt;"",MATCH(ROW(Create_TC_Web!$C$1:$C$505),ROW(Create_TC_Web!$C$1:$C$505)),""),ROW(Create_TC_Web!N31))),"")</f>
        <v/>
      </c>
      <c r="N31">
        <f>Create_TC_Web!CA40</f>
        <v>0</v>
      </c>
      <c r="O31" t="str">
        <f t="shared" si="1"/>
        <v/>
      </c>
      <c r="P31" s="17">
        <f>Create_TC_Web!CI18</f>
        <v>0</v>
      </c>
      <c r="Q31" t="str">
        <f>IF(TestData!CB31&lt;&gt;0,TestData!CB31,"")</f>
        <v/>
      </c>
      <c r="R31" t="str">
        <f t="shared" si="5"/>
        <v/>
      </c>
      <c r="S31" t="str">
        <f t="shared" si="2"/>
        <v/>
      </c>
      <c r="X31" t="str">
        <f t="shared" si="0"/>
        <v/>
      </c>
      <c r="AE31" t="str">
        <f t="shared" si="3"/>
        <v/>
      </c>
    </row>
    <row r="32" spans="1:32">
      <c r="A32" t="str" cm="1">
        <f t="array" ref="A32">IFERROR(INDEX(Create_TC_Web!D$1:D$505,SMALL(IF(Create_TC_Web!$C$1:$C$505&lt;&gt;"",MATCH(ROW(Create_TC_Web!$C$1:$C$505),ROW(Create_TC_Web!$C$1:$C$505)),""),ROW(Create_TC_Web!B32))),"")</f>
        <v/>
      </c>
      <c r="B32" t="str" cm="1">
        <f t="array" ref="B32">SUBSTITUTE(SUBSTITUTE(SUBSTITUTE(IFERROR(INDEX(Create_TC_Web!E$1:E$505,SMALL(IF(Create_TC_Web!$C$1:$C$505&lt;&gt;"",MATCH(ROW(Create_TC_Web!$C$1:$C$505),ROW(Create_TC_Web!$C$1:$C$505)),""),ROW(Create_TC_Web!C32))),"")," ",""),"-",""),"_","")</f>
        <v/>
      </c>
      <c r="C32" t="str" cm="1">
        <f t="array" ref="C32">IFERROR(INDEX(Create_TC_Web!F$1:F$505,SMALL(IF(Create_TC_Web!$C$1:$C$505&lt;&gt;"",MATCH(ROW(Create_TC_Web!$C$1:$C$505),ROW(Create_TC_Web!$C$1:$C$505)),""),ROW(Create_TC_Web!D32))),"")</f>
        <v/>
      </c>
      <c r="D32" t="str" cm="1">
        <f t="array" ref="D32">IFERROR(INDEX(Create_TC_Web!G$1:G$505,SMALL(IF(Create_TC_Web!$C$1:$C$505&lt;&gt;"",MATCH(ROW(Create_TC_Web!$C$1:$C$505),ROW(Create_TC_Web!$C$1:$C$505)),""),ROW(Create_TC_Web!E32))),"")</f>
        <v/>
      </c>
      <c r="E32" t="str" cm="1">
        <f t="array" ref="E32">IFERROR(INDEX(Create_TC_Web!H$1:H$505,SMALL(IF(Create_TC_Web!$C$1:$C$505&lt;&gt;"",MATCH(ROW(Create_TC_Web!$C$1:$C$505),ROW(Create_TC_Web!$C$1:$C$505)),""),ROW(Create_TC_Web!F32))),"")</f>
        <v/>
      </c>
      <c r="F32" t="str" cm="1">
        <f t="array" ref="F32">IFERROR(INDEX(Create_TC_Web!I$1:I$505,SMALL(IF(Create_TC_Web!$C$1:$C$505&lt;&gt;"",MATCH(ROW(Create_TC_Web!$C$1:$C$505),ROW(Create_TC_Web!$C$1:$C$505)),""),ROW(Create_TC_Web!G32))),"")</f>
        <v/>
      </c>
      <c r="G32" t="str" cm="1">
        <f t="array" ref="G32">IFERROR(INDEX(Create_TC_Web!J$1:J$505,SMALL(IF(Create_TC_Web!$C$1:$C$505&lt;&gt;"",MATCH(ROW(Create_TC_Web!$C$1:$C$505),ROW(Create_TC_Web!$C$1:$C$505)),""),ROW(Create_TC_Web!H32))),"")</f>
        <v/>
      </c>
      <c r="H32" t="str" cm="1">
        <f t="array" ref="H32">IFERROR(INDEX(Create_TC_Web!K$1:K$505,SMALL(IF(Create_TC_Web!$C$1:$C$505&lt;&gt;"",MATCH(ROW(Create_TC_Web!$C$1:$C$505),ROW(Create_TC_Web!$C$1:$C$505)),""),ROW(Create_TC_Web!I32))),"")</f>
        <v/>
      </c>
      <c r="I32" t="str" cm="1">
        <f t="array" ref="I32">IFERROR(INDEX(Create_TC_Web!L$1:L$505,SMALL(IF(Create_TC_Web!$C$1:$C$505&lt;&gt;"",MATCH(ROW(Create_TC_Web!$C$1:$C$505),ROW(Create_TC_Web!$C$1:$C$505)),""),ROW(Create_TC_Web!J32))),"")</f>
        <v/>
      </c>
      <c r="J32" t="str" cm="1">
        <f t="array" ref="J32">IFERROR(INDEX(Create_TC_Web!M$1:M$505,SMALL(IF(Create_TC_Web!$C$1:$C$505&lt;&gt;"",MATCH(ROW(Create_TC_Web!$C$1:$C$505),ROW(Create_TC_Web!$C$1:$C$505)),""),ROW(Create_TC_Web!K32))),"")</f>
        <v/>
      </c>
      <c r="K32" t="str" cm="1">
        <f t="array" ref="K32">IFERROR(INDEX(Create_TC_Web!N$1:N$505,SMALL(IF(Create_TC_Web!$C$1:$C$505&lt;&gt;"",MATCH(ROW(Create_TC_Web!$C$1:$C$505),ROW(Create_TC_Web!$C$1:$C$505)),""),ROW(Create_TC_Web!L32))),"")</f>
        <v/>
      </c>
      <c r="L32" t="str" cm="1">
        <f t="array" ref="L32">IFERROR(INDEX(Create_TC_Web!O$1:O$505,SMALL(IF(Create_TC_Web!$C$1:$C$505&lt;&gt;"",MATCH(ROW(Create_TC_Web!$C$1:$C$505),ROW(Create_TC_Web!$C$1:$C$505)),""),ROW(Create_TC_Web!M32))),"")</f>
        <v/>
      </c>
      <c r="M32" t="str" cm="1">
        <f t="array" ref="M32">IFERROR(INDEX(Create_TC_Web!P$1:P$505,SMALL(IF(Create_TC_Web!$C$1:$C$505&lt;&gt;"",MATCH(ROW(Create_TC_Web!$C$1:$C$505),ROW(Create_TC_Web!$C$1:$C$505)),""),ROW(Create_TC_Web!N32))),"")</f>
        <v/>
      </c>
      <c r="N32">
        <f>Create_TC_Web!CA41</f>
        <v>0</v>
      </c>
      <c r="O32" t="str">
        <f t="shared" si="1"/>
        <v/>
      </c>
      <c r="P32" s="17">
        <f>Create_TC_Web!CI19</f>
        <v>0</v>
      </c>
      <c r="Q32" t="str">
        <f>IF(TestData!CB32&lt;&gt;0,TestData!CB32,"")</f>
        <v/>
      </c>
      <c r="R32" t="str">
        <f t="shared" si="5"/>
        <v/>
      </c>
      <c r="S32" t="str">
        <f t="shared" si="2"/>
        <v/>
      </c>
      <c r="X32" t="str">
        <f t="shared" si="0"/>
        <v/>
      </c>
      <c r="AE32" t="str">
        <f t="shared" si="3"/>
        <v/>
      </c>
    </row>
    <row r="33" spans="1:31">
      <c r="A33" t="str" cm="1">
        <f t="array" ref="A33">IFERROR(INDEX(Create_TC_Web!D$1:D$505,SMALL(IF(Create_TC_Web!$C$1:$C$505&lt;&gt;"",MATCH(ROW(Create_TC_Web!$C$1:$C$505),ROW(Create_TC_Web!$C$1:$C$505)),""),ROW(Create_TC_Web!B33))),"")</f>
        <v/>
      </c>
      <c r="B33" t="str" cm="1">
        <f t="array" ref="B33">SUBSTITUTE(SUBSTITUTE(SUBSTITUTE(IFERROR(INDEX(Create_TC_Web!E$1:E$505,SMALL(IF(Create_TC_Web!$C$1:$C$505&lt;&gt;"",MATCH(ROW(Create_TC_Web!$C$1:$C$505),ROW(Create_TC_Web!$C$1:$C$505)),""),ROW(Create_TC_Web!C33))),"")," ",""),"-",""),"_","")</f>
        <v/>
      </c>
      <c r="C33" t="str" cm="1">
        <f t="array" ref="C33">IFERROR(INDEX(Create_TC_Web!F$1:F$505,SMALL(IF(Create_TC_Web!$C$1:$C$505&lt;&gt;"",MATCH(ROW(Create_TC_Web!$C$1:$C$505),ROW(Create_TC_Web!$C$1:$C$505)),""),ROW(Create_TC_Web!D33))),"")</f>
        <v/>
      </c>
      <c r="D33" t="str" cm="1">
        <f t="array" ref="D33">IFERROR(INDEX(Create_TC_Web!G$1:G$505,SMALL(IF(Create_TC_Web!$C$1:$C$505&lt;&gt;"",MATCH(ROW(Create_TC_Web!$C$1:$C$505),ROW(Create_TC_Web!$C$1:$C$505)),""),ROW(Create_TC_Web!E33))),"")</f>
        <v/>
      </c>
      <c r="E33" t="str" cm="1">
        <f t="array" ref="E33">IFERROR(INDEX(Create_TC_Web!H$1:H$505,SMALL(IF(Create_TC_Web!$C$1:$C$505&lt;&gt;"",MATCH(ROW(Create_TC_Web!$C$1:$C$505),ROW(Create_TC_Web!$C$1:$C$505)),""),ROW(Create_TC_Web!F33))),"")</f>
        <v/>
      </c>
      <c r="F33" t="str" cm="1">
        <f t="array" ref="F33">IFERROR(INDEX(Create_TC_Web!I$1:I$505,SMALL(IF(Create_TC_Web!$C$1:$C$505&lt;&gt;"",MATCH(ROW(Create_TC_Web!$C$1:$C$505),ROW(Create_TC_Web!$C$1:$C$505)),""),ROW(Create_TC_Web!G33))),"")</f>
        <v/>
      </c>
      <c r="G33" t="str" cm="1">
        <f t="array" ref="G33">IFERROR(INDEX(Create_TC_Web!J$1:J$505,SMALL(IF(Create_TC_Web!$C$1:$C$505&lt;&gt;"",MATCH(ROW(Create_TC_Web!$C$1:$C$505),ROW(Create_TC_Web!$C$1:$C$505)),""),ROW(Create_TC_Web!H33))),"")</f>
        <v/>
      </c>
      <c r="H33" t="str" cm="1">
        <f t="array" ref="H33">IFERROR(INDEX(Create_TC_Web!K$1:K$505,SMALL(IF(Create_TC_Web!$C$1:$C$505&lt;&gt;"",MATCH(ROW(Create_TC_Web!$C$1:$C$505),ROW(Create_TC_Web!$C$1:$C$505)),""),ROW(Create_TC_Web!I33))),"")</f>
        <v/>
      </c>
      <c r="I33" t="str" cm="1">
        <f t="array" ref="I33">IFERROR(INDEX(Create_TC_Web!L$1:L$505,SMALL(IF(Create_TC_Web!$C$1:$C$505&lt;&gt;"",MATCH(ROW(Create_TC_Web!$C$1:$C$505),ROW(Create_TC_Web!$C$1:$C$505)),""),ROW(Create_TC_Web!J33))),"")</f>
        <v/>
      </c>
      <c r="J33" t="str" cm="1">
        <f t="array" ref="J33">IFERROR(INDEX(Create_TC_Web!M$1:M$505,SMALL(IF(Create_TC_Web!$C$1:$C$505&lt;&gt;"",MATCH(ROW(Create_TC_Web!$C$1:$C$505),ROW(Create_TC_Web!$C$1:$C$505)),""),ROW(Create_TC_Web!K33))),"")</f>
        <v/>
      </c>
      <c r="K33" t="str" cm="1">
        <f t="array" ref="K33">IFERROR(INDEX(Create_TC_Web!N$1:N$505,SMALL(IF(Create_TC_Web!$C$1:$C$505&lt;&gt;"",MATCH(ROW(Create_TC_Web!$C$1:$C$505),ROW(Create_TC_Web!$C$1:$C$505)),""),ROW(Create_TC_Web!L33))),"")</f>
        <v/>
      </c>
      <c r="L33" t="str" cm="1">
        <f t="array" ref="L33">IFERROR(INDEX(Create_TC_Web!O$1:O$505,SMALL(IF(Create_TC_Web!$C$1:$C$505&lt;&gt;"",MATCH(ROW(Create_TC_Web!$C$1:$C$505),ROW(Create_TC_Web!$C$1:$C$505)),""),ROW(Create_TC_Web!M33))),"")</f>
        <v/>
      </c>
      <c r="M33" t="str" cm="1">
        <f t="array" ref="M33">IFERROR(INDEX(Create_TC_Web!P$1:P$505,SMALL(IF(Create_TC_Web!$C$1:$C$505&lt;&gt;"",MATCH(ROW(Create_TC_Web!$C$1:$C$505),ROW(Create_TC_Web!$C$1:$C$505)),""),ROW(Create_TC_Web!N33))),"")</f>
        <v/>
      </c>
      <c r="N33">
        <f>Create_TC_Web!CA42</f>
        <v>0</v>
      </c>
      <c r="O33" t="str">
        <f t="shared" si="1"/>
        <v/>
      </c>
      <c r="P33" s="17">
        <f>Create_TC_Web!CI20</f>
        <v>0</v>
      </c>
      <c r="Q33" t="str">
        <f>IF(TestData!CB33&lt;&gt;0,TestData!CB33,"")</f>
        <v/>
      </c>
      <c r="R33" t="str">
        <f t="shared" si="5"/>
        <v/>
      </c>
      <c r="S33" t="str">
        <f t="shared" si="2"/>
        <v/>
      </c>
      <c r="X33" t="str">
        <f t="shared" si="0"/>
        <v/>
      </c>
      <c r="AE33" t="str">
        <f t="shared" si="3"/>
        <v/>
      </c>
    </row>
    <row r="34" spans="1:31">
      <c r="A34" t="str" cm="1">
        <f t="array" ref="A34">IFERROR(INDEX(Create_TC_Web!D$1:D$505,SMALL(IF(Create_TC_Web!$C$1:$C$505&lt;&gt;"",MATCH(ROW(Create_TC_Web!$C$1:$C$505),ROW(Create_TC_Web!$C$1:$C$505)),""),ROW(Create_TC_Web!B34))),"")</f>
        <v/>
      </c>
      <c r="B34" t="str" cm="1">
        <f t="array" ref="B34">SUBSTITUTE(SUBSTITUTE(SUBSTITUTE(IFERROR(INDEX(Create_TC_Web!E$1:E$505,SMALL(IF(Create_TC_Web!$C$1:$C$505&lt;&gt;"",MATCH(ROW(Create_TC_Web!$C$1:$C$505),ROW(Create_TC_Web!$C$1:$C$505)),""),ROW(Create_TC_Web!C34))),"")," ",""),"-",""),"_","")</f>
        <v/>
      </c>
      <c r="C34" t="str" cm="1">
        <f t="array" ref="C34">IFERROR(INDEX(Create_TC_Web!F$1:F$505,SMALL(IF(Create_TC_Web!$C$1:$C$505&lt;&gt;"",MATCH(ROW(Create_TC_Web!$C$1:$C$505),ROW(Create_TC_Web!$C$1:$C$505)),""),ROW(Create_TC_Web!D34))),"")</f>
        <v/>
      </c>
      <c r="D34" t="str" cm="1">
        <f t="array" ref="D34">IFERROR(INDEX(Create_TC_Web!G$1:G$505,SMALL(IF(Create_TC_Web!$C$1:$C$505&lt;&gt;"",MATCH(ROW(Create_TC_Web!$C$1:$C$505),ROW(Create_TC_Web!$C$1:$C$505)),""),ROW(Create_TC_Web!E34))),"")</f>
        <v/>
      </c>
      <c r="E34" t="str" cm="1">
        <f t="array" ref="E34">IFERROR(INDEX(Create_TC_Web!H$1:H$505,SMALL(IF(Create_TC_Web!$C$1:$C$505&lt;&gt;"",MATCH(ROW(Create_TC_Web!$C$1:$C$505),ROW(Create_TC_Web!$C$1:$C$505)),""),ROW(Create_TC_Web!F34))),"")</f>
        <v/>
      </c>
      <c r="F34" t="str" cm="1">
        <f t="array" ref="F34">IFERROR(INDEX(Create_TC_Web!I$1:I$505,SMALL(IF(Create_TC_Web!$C$1:$C$505&lt;&gt;"",MATCH(ROW(Create_TC_Web!$C$1:$C$505),ROW(Create_TC_Web!$C$1:$C$505)),""),ROW(Create_TC_Web!G34))),"")</f>
        <v/>
      </c>
      <c r="G34" t="str" cm="1">
        <f t="array" ref="G34">IFERROR(INDEX(Create_TC_Web!J$1:J$505,SMALL(IF(Create_TC_Web!$C$1:$C$505&lt;&gt;"",MATCH(ROW(Create_TC_Web!$C$1:$C$505),ROW(Create_TC_Web!$C$1:$C$505)),""),ROW(Create_TC_Web!H34))),"")</f>
        <v/>
      </c>
      <c r="H34" t="str" cm="1">
        <f t="array" ref="H34">IFERROR(INDEX(Create_TC_Web!K$1:K$505,SMALL(IF(Create_TC_Web!$C$1:$C$505&lt;&gt;"",MATCH(ROW(Create_TC_Web!$C$1:$C$505),ROW(Create_TC_Web!$C$1:$C$505)),""),ROW(Create_TC_Web!I34))),"")</f>
        <v/>
      </c>
      <c r="I34" t="str" cm="1">
        <f t="array" ref="I34">IFERROR(INDEX(Create_TC_Web!L$1:L$505,SMALL(IF(Create_TC_Web!$C$1:$C$505&lt;&gt;"",MATCH(ROW(Create_TC_Web!$C$1:$C$505),ROW(Create_TC_Web!$C$1:$C$505)),""),ROW(Create_TC_Web!J34))),"")</f>
        <v/>
      </c>
      <c r="J34" t="str" cm="1">
        <f t="array" ref="J34">IFERROR(INDEX(Create_TC_Web!M$1:M$505,SMALL(IF(Create_TC_Web!$C$1:$C$505&lt;&gt;"",MATCH(ROW(Create_TC_Web!$C$1:$C$505),ROW(Create_TC_Web!$C$1:$C$505)),""),ROW(Create_TC_Web!K34))),"")</f>
        <v/>
      </c>
      <c r="K34" t="str" cm="1">
        <f t="array" ref="K34">IFERROR(INDEX(Create_TC_Web!N$1:N$505,SMALL(IF(Create_TC_Web!$C$1:$C$505&lt;&gt;"",MATCH(ROW(Create_TC_Web!$C$1:$C$505),ROW(Create_TC_Web!$C$1:$C$505)),""),ROW(Create_TC_Web!L34))),"")</f>
        <v/>
      </c>
      <c r="L34" t="str" cm="1">
        <f t="array" ref="L34">IFERROR(INDEX(Create_TC_Web!O$1:O$505,SMALL(IF(Create_TC_Web!$C$1:$C$505&lt;&gt;"",MATCH(ROW(Create_TC_Web!$C$1:$C$505),ROW(Create_TC_Web!$C$1:$C$505)),""),ROW(Create_TC_Web!M34))),"")</f>
        <v/>
      </c>
      <c r="M34" t="str" cm="1">
        <f t="array" ref="M34">IFERROR(INDEX(Create_TC_Web!P$1:P$505,SMALL(IF(Create_TC_Web!$C$1:$C$505&lt;&gt;"",MATCH(ROW(Create_TC_Web!$C$1:$C$505),ROW(Create_TC_Web!$C$1:$C$505)),""),ROW(Create_TC_Web!N34))),"")</f>
        <v/>
      </c>
      <c r="N34">
        <f>Create_TC_Web!CA43</f>
        <v>0</v>
      </c>
      <c r="O34" t="str">
        <f t="shared" si="1"/>
        <v/>
      </c>
      <c r="P34" s="17">
        <f>Create_TC_Web!CI21</f>
        <v>0</v>
      </c>
      <c r="Q34" t="str">
        <f>IF(TestData!CB34&lt;&gt;0,TestData!CB34,"")</f>
        <v/>
      </c>
      <c r="R34" t="str">
        <f t="shared" si="5"/>
        <v/>
      </c>
      <c r="S34" t="str">
        <f t="shared" si="2"/>
        <v/>
      </c>
      <c r="X34" t="str">
        <f t="shared" si="0"/>
        <v/>
      </c>
      <c r="AE34" t="str">
        <f t="shared" si="3"/>
        <v/>
      </c>
    </row>
    <row r="35" spans="1:31">
      <c r="A35" t="str" cm="1">
        <f t="array" ref="A35">IFERROR(INDEX(Create_TC_Web!D$1:D$505,SMALL(IF(Create_TC_Web!$C$1:$C$505&lt;&gt;"",MATCH(ROW(Create_TC_Web!$C$1:$C$505),ROW(Create_TC_Web!$C$1:$C$505)),""),ROW(Create_TC_Web!B35))),"")</f>
        <v/>
      </c>
      <c r="B35" t="str" cm="1">
        <f t="array" ref="B35">SUBSTITUTE(SUBSTITUTE(SUBSTITUTE(IFERROR(INDEX(Create_TC_Web!E$1:E$505,SMALL(IF(Create_TC_Web!$C$1:$C$505&lt;&gt;"",MATCH(ROW(Create_TC_Web!$C$1:$C$505),ROW(Create_TC_Web!$C$1:$C$505)),""),ROW(Create_TC_Web!C35))),"")," ",""),"-",""),"_","")</f>
        <v/>
      </c>
      <c r="C35" t="str" cm="1">
        <f t="array" ref="C35">IFERROR(INDEX(Create_TC_Web!F$1:F$505,SMALL(IF(Create_TC_Web!$C$1:$C$505&lt;&gt;"",MATCH(ROW(Create_TC_Web!$C$1:$C$505),ROW(Create_TC_Web!$C$1:$C$505)),""),ROW(Create_TC_Web!D35))),"")</f>
        <v/>
      </c>
      <c r="D35" t="str" cm="1">
        <f t="array" ref="D35">IFERROR(INDEX(Create_TC_Web!G$1:G$505,SMALL(IF(Create_TC_Web!$C$1:$C$505&lt;&gt;"",MATCH(ROW(Create_TC_Web!$C$1:$C$505),ROW(Create_TC_Web!$C$1:$C$505)),""),ROW(Create_TC_Web!E35))),"")</f>
        <v/>
      </c>
      <c r="E35" t="str" cm="1">
        <f t="array" ref="E35">IFERROR(INDEX(Create_TC_Web!H$1:H$505,SMALL(IF(Create_TC_Web!$C$1:$C$505&lt;&gt;"",MATCH(ROW(Create_TC_Web!$C$1:$C$505),ROW(Create_TC_Web!$C$1:$C$505)),""),ROW(Create_TC_Web!F35))),"")</f>
        <v/>
      </c>
      <c r="F35" t="str" cm="1">
        <f t="array" ref="F35">IFERROR(INDEX(Create_TC_Web!I$1:I$505,SMALL(IF(Create_TC_Web!$C$1:$C$505&lt;&gt;"",MATCH(ROW(Create_TC_Web!$C$1:$C$505),ROW(Create_TC_Web!$C$1:$C$505)),""),ROW(Create_TC_Web!G35))),"")</f>
        <v/>
      </c>
      <c r="G35" t="str" cm="1">
        <f t="array" ref="G35">IFERROR(INDEX(Create_TC_Web!J$1:J$505,SMALL(IF(Create_TC_Web!$C$1:$C$505&lt;&gt;"",MATCH(ROW(Create_TC_Web!$C$1:$C$505),ROW(Create_TC_Web!$C$1:$C$505)),""),ROW(Create_TC_Web!H35))),"")</f>
        <v/>
      </c>
      <c r="H35" t="str" cm="1">
        <f t="array" ref="H35">IFERROR(INDEX(Create_TC_Web!K$1:K$505,SMALL(IF(Create_TC_Web!$C$1:$C$505&lt;&gt;"",MATCH(ROW(Create_TC_Web!$C$1:$C$505),ROW(Create_TC_Web!$C$1:$C$505)),""),ROW(Create_TC_Web!I35))),"")</f>
        <v/>
      </c>
      <c r="I35" t="str" cm="1">
        <f t="array" ref="I35">IFERROR(INDEX(Create_TC_Web!L$1:L$505,SMALL(IF(Create_TC_Web!$C$1:$C$505&lt;&gt;"",MATCH(ROW(Create_TC_Web!$C$1:$C$505),ROW(Create_TC_Web!$C$1:$C$505)),""),ROW(Create_TC_Web!J35))),"")</f>
        <v/>
      </c>
      <c r="J35" t="str" cm="1">
        <f t="array" ref="J35">IFERROR(INDEX(Create_TC_Web!M$1:M$505,SMALL(IF(Create_TC_Web!$C$1:$C$505&lt;&gt;"",MATCH(ROW(Create_TC_Web!$C$1:$C$505),ROW(Create_TC_Web!$C$1:$C$505)),""),ROW(Create_TC_Web!K35))),"")</f>
        <v/>
      </c>
      <c r="K35" t="str" cm="1">
        <f t="array" ref="K35">IFERROR(INDEX(Create_TC_Web!N$1:N$505,SMALL(IF(Create_TC_Web!$C$1:$C$505&lt;&gt;"",MATCH(ROW(Create_TC_Web!$C$1:$C$505),ROW(Create_TC_Web!$C$1:$C$505)),""),ROW(Create_TC_Web!L35))),"")</f>
        <v/>
      </c>
      <c r="L35" t="str" cm="1">
        <f t="array" ref="L35">IFERROR(INDEX(Create_TC_Web!O$1:O$505,SMALL(IF(Create_TC_Web!$C$1:$C$505&lt;&gt;"",MATCH(ROW(Create_TC_Web!$C$1:$C$505),ROW(Create_TC_Web!$C$1:$C$505)),""),ROW(Create_TC_Web!M35))),"")</f>
        <v/>
      </c>
      <c r="M35" t="str" cm="1">
        <f t="array" ref="M35">IFERROR(INDEX(Create_TC_Web!P$1:P$505,SMALL(IF(Create_TC_Web!$C$1:$C$505&lt;&gt;"",MATCH(ROW(Create_TC_Web!$C$1:$C$505),ROW(Create_TC_Web!$C$1:$C$505)),""),ROW(Create_TC_Web!N35))),"")</f>
        <v/>
      </c>
      <c r="N35">
        <f>Create_TC_Web!CA44</f>
        <v>0</v>
      </c>
      <c r="O35" t="str">
        <f t="shared" si="1"/>
        <v/>
      </c>
      <c r="P35" s="17">
        <f>Create_TC_Web!CI22</f>
        <v>0</v>
      </c>
      <c r="Q35" t="str">
        <f>IF(TestData!CB35&lt;&gt;0,TestData!CB35,"")</f>
        <v/>
      </c>
      <c r="R35" t="str">
        <f t="shared" si="5"/>
        <v/>
      </c>
      <c r="S35" t="str">
        <f t="shared" si="2"/>
        <v/>
      </c>
      <c r="X35" t="str">
        <f t="shared" si="0"/>
        <v/>
      </c>
      <c r="AE35" t="str">
        <f t="shared" si="3"/>
        <v/>
      </c>
    </row>
    <row r="36" spans="1:31">
      <c r="A36" t="str" cm="1">
        <f t="array" ref="A36">IFERROR(INDEX(Create_TC_Web!D$1:D$505,SMALL(IF(Create_TC_Web!$C$1:$C$505&lt;&gt;"",MATCH(ROW(Create_TC_Web!$C$1:$C$505),ROW(Create_TC_Web!$C$1:$C$505)),""),ROW(Create_TC_Web!B36))),"")</f>
        <v/>
      </c>
      <c r="B36" t="str" cm="1">
        <f t="array" ref="B36">SUBSTITUTE(SUBSTITUTE(SUBSTITUTE(IFERROR(INDEX(Create_TC_Web!E$1:E$505,SMALL(IF(Create_TC_Web!$C$1:$C$505&lt;&gt;"",MATCH(ROW(Create_TC_Web!$C$1:$C$505),ROW(Create_TC_Web!$C$1:$C$505)),""),ROW(Create_TC_Web!C36))),"")," ",""),"-",""),"_","")</f>
        <v/>
      </c>
      <c r="C36" t="str" cm="1">
        <f t="array" ref="C36">IFERROR(INDEX(Create_TC_Web!F$1:F$505,SMALL(IF(Create_TC_Web!$C$1:$C$505&lt;&gt;"",MATCH(ROW(Create_TC_Web!$C$1:$C$505),ROW(Create_TC_Web!$C$1:$C$505)),""),ROW(Create_TC_Web!D36))),"")</f>
        <v/>
      </c>
      <c r="D36" t="str" cm="1">
        <f t="array" ref="D36">IFERROR(INDEX(Create_TC_Web!G$1:G$505,SMALL(IF(Create_TC_Web!$C$1:$C$505&lt;&gt;"",MATCH(ROW(Create_TC_Web!$C$1:$C$505),ROW(Create_TC_Web!$C$1:$C$505)),""),ROW(Create_TC_Web!E36))),"")</f>
        <v/>
      </c>
      <c r="E36" t="str" cm="1">
        <f t="array" ref="E36">IFERROR(INDEX(Create_TC_Web!H$1:H$505,SMALL(IF(Create_TC_Web!$C$1:$C$505&lt;&gt;"",MATCH(ROW(Create_TC_Web!$C$1:$C$505),ROW(Create_TC_Web!$C$1:$C$505)),""),ROW(Create_TC_Web!F36))),"")</f>
        <v/>
      </c>
      <c r="F36" t="str" cm="1">
        <f t="array" ref="F36">IFERROR(INDEX(Create_TC_Web!I$1:I$505,SMALL(IF(Create_TC_Web!$C$1:$C$505&lt;&gt;"",MATCH(ROW(Create_TC_Web!$C$1:$C$505),ROW(Create_TC_Web!$C$1:$C$505)),""),ROW(Create_TC_Web!G36))),"")</f>
        <v/>
      </c>
      <c r="G36" t="str" cm="1">
        <f t="array" ref="G36">IFERROR(INDEX(Create_TC_Web!J$1:J$505,SMALL(IF(Create_TC_Web!$C$1:$C$505&lt;&gt;"",MATCH(ROW(Create_TC_Web!$C$1:$C$505),ROW(Create_TC_Web!$C$1:$C$505)),""),ROW(Create_TC_Web!H36))),"")</f>
        <v/>
      </c>
      <c r="H36" t="str" cm="1">
        <f t="array" ref="H36">IFERROR(INDEX(Create_TC_Web!K$1:K$505,SMALL(IF(Create_TC_Web!$C$1:$C$505&lt;&gt;"",MATCH(ROW(Create_TC_Web!$C$1:$C$505),ROW(Create_TC_Web!$C$1:$C$505)),""),ROW(Create_TC_Web!I36))),"")</f>
        <v/>
      </c>
      <c r="I36" t="str" cm="1">
        <f t="array" ref="I36">IFERROR(INDEX(Create_TC_Web!L$1:L$505,SMALL(IF(Create_TC_Web!$C$1:$C$505&lt;&gt;"",MATCH(ROW(Create_TC_Web!$C$1:$C$505),ROW(Create_TC_Web!$C$1:$C$505)),""),ROW(Create_TC_Web!J36))),"")</f>
        <v/>
      </c>
      <c r="J36" t="str" cm="1">
        <f t="array" ref="J36">IFERROR(INDEX(Create_TC_Web!M$1:M$505,SMALL(IF(Create_TC_Web!$C$1:$C$505&lt;&gt;"",MATCH(ROW(Create_TC_Web!$C$1:$C$505),ROW(Create_TC_Web!$C$1:$C$505)),""),ROW(Create_TC_Web!K36))),"")</f>
        <v/>
      </c>
      <c r="K36" t="str" cm="1">
        <f t="array" ref="K36">IFERROR(INDEX(Create_TC_Web!N$1:N$505,SMALL(IF(Create_TC_Web!$C$1:$C$505&lt;&gt;"",MATCH(ROW(Create_TC_Web!$C$1:$C$505),ROW(Create_TC_Web!$C$1:$C$505)),""),ROW(Create_TC_Web!L36))),"")</f>
        <v/>
      </c>
      <c r="L36" t="str" cm="1">
        <f t="array" ref="L36">IFERROR(INDEX(Create_TC_Web!O$1:O$505,SMALL(IF(Create_TC_Web!$C$1:$C$505&lt;&gt;"",MATCH(ROW(Create_TC_Web!$C$1:$C$505),ROW(Create_TC_Web!$C$1:$C$505)),""),ROW(Create_TC_Web!M36))),"")</f>
        <v/>
      </c>
      <c r="M36" t="str" cm="1">
        <f t="array" ref="M36">IFERROR(INDEX(Create_TC_Web!P$1:P$505,SMALL(IF(Create_TC_Web!$C$1:$C$505&lt;&gt;"",MATCH(ROW(Create_TC_Web!$C$1:$C$505),ROW(Create_TC_Web!$C$1:$C$505)),""),ROW(Create_TC_Web!N36))),"")</f>
        <v/>
      </c>
      <c r="N36">
        <f>Create_TC_Web!CA45</f>
        <v>0</v>
      </c>
      <c r="O36" t="str">
        <f t="shared" si="1"/>
        <v/>
      </c>
      <c r="P36" s="17">
        <f>Create_TC_Web!CI23</f>
        <v>0</v>
      </c>
      <c r="Q36" t="str">
        <f>IF(TestData!CB36&lt;&gt;0,TestData!CB36,"")</f>
        <v/>
      </c>
      <c r="R36" t="str">
        <f t="shared" si="5"/>
        <v/>
      </c>
      <c r="S36" t="str">
        <f t="shared" si="2"/>
        <v/>
      </c>
      <c r="X36" t="str">
        <f t="shared" si="0"/>
        <v/>
      </c>
      <c r="AE36" t="str">
        <f t="shared" si="3"/>
        <v/>
      </c>
    </row>
    <row r="37" spans="1:31">
      <c r="A37" t="str" cm="1">
        <f t="array" ref="A37">IFERROR(INDEX(Create_TC_Web!D$1:D$505,SMALL(IF(Create_TC_Web!$C$1:$C$505&lt;&gt;"",MATCH(ROW(Create_TC_Web!$C$1:$C$505),ROW(Create_TC_Web!$C$1:$C$505)),""),ROW(Create_TC_Web!B37))),"")</f>
        <v/>
      </c>
      <c r="B37" t="str" cm="1">
        <f t="array" ref="B37">SUBSTITUTE(SUBSTITUTE(SUBSTITUTE(IFERROR(INDEX(Create_TC_Web!E$1:E$505,SMALL(IF(Create_TC_Web!$C$1:$C$505&lt;&gt;"",MATCH(ROW(Create_TC_Web!$C$1:$C$505),ROW(Create_TC_Web!$C$1:$C$505)),""),ROW(Create_TC_Web!C37))),"")," ",""),"-",""),"_","")</f>
        <v/>
      </c>
      <c r="C37" t="str" cm="1">
        <f t="array" ref="C37">IFERROR(INDEX(Create_TC_Web!F$1:F$505,SMALL(IF(Create_TC_Web!$C$1:$C$505&lt;&gt;"",MATCH(ROW(Create_TC_Web!$C$1:$C$505),ROW(Create_TC_Web!$C$1:$C$505)),""),ROW(Create_TC_Web!D37))),"")</f>
        <v/>
      </c>
      <c r="D37" t="str" cm="1">
        <f t="array" ref="D37">IFERROR(INDEX(Create_TC_Web!G$1:G$505,SMALL(IF(Create_TC_Web!$C$1:$C$505&lt;&gt;"",MATCH(ROW(Create_TC_Web!$C$1:$C$505),ROW(Create_TC_Web!$C$1:$C$505)),""),ROW(Create_TC_Web!E37))),"")</f>
        <v/>
      </c>
      <c r="E37" t="str" cm="1">
        <f t="array" ref="E37">IFERROR(INDEX(Create_TC_Web!H$1:H$505,SMALL(IF(Create_TC_Web!$C$1:$C$505&lt;&gt;"",MATCH(ROW(Create_TC_Web!$C$1:$C$505),ROW(Create_TC_Web!$C$1:$C$505)),""),ROW(Create_TC_Web!F37))),"")</f>
        <v/>
      </c>
      <c r="F37" t="str" cm="1">
        <f t="array" ref="F37">IFERROR(INDEX(Create_TC_Web!I$1:I$505,SMALL(IF(Create_TC_Web!$C$1:$C$505&lt;&gt;"",MATCH(ROW(Create_TC_Web!$C$1:$C$505),ROW(Create_TC_Web!$C$1:$C$505)),""),ROW(Create_TC_Web!G37))),"")</f>
        <v/>
      </c>
      <c r="G37" t="str" cm="1">
        <f t="array" ref="G37">IFERROR(INDEX(Create_TC_Web!J$1:J$505,SMALL(IF(Create_TC_Web!$C$1:$C$505&lt;&gt;"",MATCH(ROW(Create_TC_Web!$C$1:$C$505),ROW(Create_TC_Web!$C$1:$C$505)),""),ROW(Create_TC_Web!H37))),"")</f>
        <v/>
      </c>
      <c r="H37" t="str" cm="1">
        <f t="array" ref="H37">IFERROR(INDEX(Create_TC_Web!K$1:K$505,SMALL(IF(Create_TC_Web!$C$1:$C$505&lt;&gt;"",MATCH(ROW(Create_TC_Web!$C$1:$C$505),ROW(Create_TC_Web!$C$1:$C$505)),""),ROW(Create_TC_Web!I37))),"")</f>
        <v/>
      </c>
      <c r="I37" t="str" cm="1">
        <f t="array" ref="I37">IFERROR(INDEX(Create_TC_Web!L$1:L$505,SMALL(IF(Create_TC_Web!$C$1:$C$505&lt;&gt;"",MATCH(ROW(Create_TC_Web!$C$1:$C$505),ROW(Create_TC_Web!$C$1:$C$505)),""),ROW(Create_TC_Web!J37))),"")</f>
        <v/>
      </c>
      <c r="J37" t="str" cm="1">
        <f t="array" ref="J37">IFERROR(INDEX(Create_TC_Web!M$1:M$505,SMALL(IF(Create_TC_Web!$C$1:$C$505&lt;&gt;"",MATCH(ROW(Create_TC_Web!$C$1:$C$505),ROW(Create_TC_Web!$C$1:$C$505)),""),ROW(Create_TC_Web!K37))),"")</f>
        <v/>
      </c>
      <c r="K37" t="str" cm="1">
        <f t="array" ref="K37">IFERROR(INDEX(Create_TC_Web!N$1:N$505,SMALL(IF(Create_TC_Web!$C$1:$C$505&lt;&gt;"",MATCH(ROW(Create_TC_Web!$C$1:$C$505),ROW(Create_TC_Web!$C$1:$C$505)),""),ROW(Create_TC_Web!L37))),"")</f>
        <v/>
      </c>
      <c r="L37" t="str" cm="1">
        <f t="array" ref="L37">IFERROR(INDEX(Create_TC_Web!O$1:O$505,SMALL(IF(Create_TC_Web!$C$1:$C$505&lt;&gt;"",MATCH(ROW(Create_TC_Web!$C$1:$C$505),ROW(Create_TC_Web!$C$1:$C$505)),""),ROW(Create_TC_Web!M37))),"")</f>
        <v/>
      </c>
      <c r="M37" t="str" cm="1">
        <f t="array" ref="M37">IFERROR(INDEX(Create_TC_Web!P$1:P$505,SMALL(IF(Create_TC_Web!$C$1:$C$505&lt;&gt;"",MATCH(ROW(Create_TC_Web!$C$1:$C$505),ROW(Create_TC_Web!$C$1:$C$505)),""),ROW(Create_TC_Web!N37))),"")</f>
        <v/>
      </c>
      <c r="N37">
        <f>Create_TC_Web!CA46</f>
        <v>0</v>
      </c>
      <c r="O37" t="str">
        <f t="shared" si="1"/>
        <v/>
      </c>
      <c r="P37" s="17">
        <f>Create_TC_Web!CI24</f>
        <v>0</v>
      </c>
      <c r="Q37" t="str">
        <f>IF(TestData!CB37&lt;&gt;0,TestData!CB37,"")</f>
        <v/>
      </c>
      <c r="R37" t="str">
        <f t="shared" si="5"/>
        <v/>
      </c>
      <c r="S37" t="str">
        <f t="shared" si="2"/>
        <v/>
      </c>
      <c r="X37" t="str">
        <f t="shared" si="0"/>
        <v/>
      </c>
      <c r="AE37" t="str">
        <f t="shared" si="3"/>
        <v/>
      </c>
    </row>
    <row r="38" spans="1:31">
      <c r="A38" t="str" cm="1">
        <f t="array" ref="A38">IFERROR(INDEX(Create_TC_Web!D$1:D$505,SMALL(IF(Create_TC_Web!$C$1:$C$505&lt;&gt;"",MATCH(ROW(Create_TC_Web!$C$1:$C$505),ROW(Create_TC_Web!$C$1:$C$505)),""),ROW(Create_TC_Web!B38))),"")</f>
        <v/>
      </c>
      <c r="B38" t="str" cm="1">
        <f t="array" ref="B38">SUBSTITUTE(SUBSTITUTE(SUBSTITUTE(IFERROR(INDEX(Create_TC_Web!E$1:E$505,SMALL(IF(Create_TC_Web!$C$1:$C$505&lt;&gt;"",MATCH(ROW(Create_TC_Web!$C$1:$C$505),ROW(Create_TC_Web!$C$1:$C$505)),""),ROW(Create_TC_Web!C38))),"")," ",""),"-",""),"_","")</f>
        <v/>
      </c>
      <c r="C38" t="str" cm="1">
        <f t="array" ref="C38">IFERROR(INDEX(Create_TC_Web!F$1:F$505,SMALL(IF(Create_TC_Web!$C$1:$C$505&lt;&gt;"",MATCH(ROW(Create_TC_Web!$C$1:$C$505),ROW(Create_TC_Web!$C$1:$C$505)),""),ROW(Create_TC_Web!D38))),"")</f>
        <v/>
      </c>
      <c r="D38" t="str" cm="1">
        <f t="array" ref="D38">IFERROR(INDEX(Create_TC_Web!G$1:G$505,SMALL(IF(Create_TC_Web!$C$1:$C$505&lt;&gt;"",MATCH(ROW(Create_TC_Web!$C$1:$C$505),ROW(Create_TC_Web!$C$1:$C$505)),""),ROW(Create_TC_Web!E38))),"")</f>
        <v/>
      </c>
      <c r="E38" t="str" cm="1">
        <f t="array" ref="E38">IFERROR(INDEX(Create_TC_Web!H$1:H$505,SMALL(IF(Create_TC_Web!$C$1:$C$505&lt;&gt;"",MATCH(ROW(Create_TC_Web!$C$1:$C$505),ROW(Create_TC_Web!$C$1:$C$505)),""),ROW(Create_TC_Web!F38))),"")</f>
        <v/>
      </c>
      <c r="F38" t="str" cm="1">
        <f t="array" ref="F38">IFERROR(INDEX(Create_TC_Web!I$1:I$505,SMALL(IF(Create_TC_Web!$C$1:$C$505&lt;&gt;"",MATCH(ROW(Create_TC_Web!$C$1:$C$505),ROW(Create_TC_Web!$C$1:$C$505)),""),ROW(Create_TC_Web!G38))),"")</f>
        <v/>
      </c>
      <c r="G38" t="str" cm="1">
        <f t="array" ref="G38">IFERROR(INDEX(Create_TC_Web!J$1:J$505,SMALL(IF(Create_TC_Web!$C$1:$C$505&lt;&gt;"",MATCH(ROW(Create_TC_Web!$C$1:$C$505),ROW(Create_TC_Web!$C$1:$C$505)),""),ROW(Create_TC_Web!H38))),"")</f>
        <v/>
      </c>
      <c r="H38" t="str" cm="1">
        <f t="array" ref="H38">IFERROR(INDEX(Create_TC_Web!K$1:K$505,SMALL(IF(Create_TC_Web!$C$1:$C$505&lt;&gt;"",MATCH(ROW(Create_TC_Web!$C$1:$C$505),ROW(Create_TC_Web!$C$1:$C$505)),""),ROW(Create_TC_Web!I38))),"")</f>
        <v/>
      </c>
      <c r="I38" t="str" cm="1">
        <f t="array" ref="I38">IFERROR(INDEX(Create_TC_Web!L$1:L$505,SMALL(IF(Create_TC_Web!$C$1:$C$505&lt;&gt;"",MATCH(ROW(Create_TC_Web!$C$1:$C$505),ROW(Create_TC_Web!$C$1:$C$505)),""),ROW(Create_TC_Web!J38))),"")</f>
        <v/>
      </c>
      <c r="J38" t="str" cm="1">
        <f t="array" ref="J38">IFERROR(INDEX(Create_TC_Web!M$1:M$505,SMALL(IF(Create_TC_Web!$C$1:$C$505&lt;&gt;"",MATCH(ROW(Create_TC_Web!$C$1:$C$505),ROW(Create_TC_Web!$C$1:$C$505)),""),ROW(Create_TC_Web!K38))),"")</f>
        <v/>
      </c>
      <c r="K38" t="str" cm="1">
        <f t="array" ref="K38">IFERROR(INDEX(Create_TC_Web!N$1:N$505,SMALL(IF(Create_TC_Web!$C$1:$C$505&lt;&gt;"",MATCH(ROW(Create_TC_Web!$C$1:$C$505),ROW(Create_TC_Web!$C$1:$C$505)),""),ROW(Create_TC_Web!L38))),"")</f>
        <v/>
      </c>
      <c r="L38" t="str" cm="1">
        <f t="array" ref="L38">IFERROR(INDEX(Create_TC_Web!O$1:O$505,SMALL(IF(Create_TC_Web!$C$1:$C$505&lt;&gt;"",MATCH(ROW(Create_TC_Web!$C$1:$C$505),ROW(Create_TC_Web!$C$1:$C$505)),""),ROW(Create_TC_Web!M38))),"")</f>
        <v/>
      </c>
      <c r="M38" t="str" cm="1">
        <f t="array" ref="M38">IFERROR(INDEX(Create_TC_Web!P$1:P$505,SMALL(IF(Create_TC_Web!$C$1:$C$505&lt;&gt;"",MATCH(ROW(Create_TC_Web!$C$1:$C$505),ROW(Create_TC_Web!$C$1:$C$505)),""),ROW(Create_TC_Web!N38))),"")</f>
        <v/>
      </c>
      <c r="N38">
        <f>Create_TC_Web!CA47</f>
        <v>0</v>
      </c>
      <c r="O38" t="str">
        <f t="shared" si="1"/>
        <v/>
      </c>
      <c r="P38" s="17">
        <f>Create_TC_Web!CI25</f>
        <v>0</v>
      </c>
      <c r="Q38" t="str">
        <f>IF(TestData!CB38&lt;&gt;0,TestData!CB38,"")</f>
        <v/>
      </c>
      <c r="R38" t="str">
        <f t="shared" si="5"/>
        <v/>
      </c>
      <c r="S38" t="str">
        <f t="shared" si="2"/>
        <v/>
      </c>
      <c r="X38" t="str">
        <f t="shared" si="0"/>
        <v/>
      </c>
      <c r="AE38" t="str">
        <f t="shared" si="3"/>
        <v/>
      </c>
    </row>
    <row r="39" spans="1:31">
      <c r="A39" t="str" cm="1">
        <f t="array" ref="A39">IFERROR(INDEX(Create_TC_Web!D$1:D$505,SMALL(IF(Create_TC_Web!$C$1:$C$505&lt;&gt;"",MATCH(ROW(Create_TC_Web!$C$1:$C$505),ROW(Create_TC_Web!$C$1:$C$505)),""),ROW(Create_TC_Web!B39))),"")</f>
        <v/>
      </c>
      <c r="B39" t="str" cm="1">
        <f t="array" ref="B39">SUBSTITUTE(SUBSTITUTE(SUBSTITUTE(IFERROR(INDEX(Create_TC_Web!E$1:E$505,SMALL(IF(Create_TC_Web!$C$1:$C$505&lt;&gt;"",MATCH(ROW(Create_TC_Web!$C$1:$C$505),ROW(Create_TC_Web!$C$1:$C$505)),""),ROW(Create_TC_Web!C39))),"")," ",""),"-",""),"_","")</f>
        <v/>
      </c>
      <c r="C39" t="str" cm="1">
        <f t="array" ref="C39">IFERROR(INDEX(Create_TC_Web!F$1:F$505,SMALL(IF(Create_TC_Web!$C$1:$C$505&lt;&gt;"",MATCH(ROW(Create_TC_Web!$C$1:$C$505),ROW(Create_TC_Web!$C$1:$C$505)),""),ROW(Create_TC_Web!D39))),"")</f>
        <v/>
      </c>
      <c r="D39" t="str" cm="1">
        <f t="array" ref="D39">IFERROR(INDEX(Create_TC_Web!G$1:G$505,SMALL(IF(Create_TC_Web!$C$1:$C$505&lt;&gt;"",MATCH(ROW(Create_TC_Web!$C$1:$C$505),ROW(Create_TC_Web!$C$1:$C$505)),""),ROW(Create_TC_Web!E39))),"")</f>
        <v/>
      </c>
      <c r="E39" t="str" cm="1">
        <f t="array" ref="E39">IFERROR(INDEX(Create_TC_Web!H$1:H$505,SMALL(IF(Create_TC_Web!$C$1:$C$505&lt;&gt;"",MATCH(ROW(Create_TC_Web!$C$1:$C$505),ROW(Create_TC_Web!$C$1:$C$505)),""),ROW(Create_TC_Web!F39))),"")</f>
        <v/>
      </c>
      <c r="F39" t="str" cm="1">
        <f t="array" ref="F39">IFERROR(INDEX(Create_TC_Web!I$1:I$505,SMALL(IF(Create_TC_Web!$C$1:$C$505&lt;&gt;"",MATCH(ROW(Create_TC_Web!$C$1:$C$505),ROW(Create_TC_Web!$C$1:$C$505)),""),ROW(Create_TC_Web!G39))),"")</f>
        <v/>
      </c>
      <c r="G39" t="str" cm="1">
        <f t="array" ref="G39">IFERROR(INDEX(Create_TC_Web!J$1:J$505,SMALL(IF(Create_TC_Web!$C$1:$C$505&lt;&gt;"",MATCH(ROW(Create_TC_Web!$C$1:$C$505),ROW(Create_TC_Web!$C$1:$C$505)),""),ROW(Create_TC_Web!H39))),"")</f>
        <v/>
      </c>
      <c r="H39" t="str" cm="1">
        <f t="array" ref="H39">IFERROR(INDEX(Create_TC_Web!K$1:K$505,SMALL(IF(Create_TC_Web!$C$1:$C$505&lt;&gt;"",MATCH(ROW(Create_TC_Web!$C$1:$C$505),ROW(Create_TC_Web!$C$1:$C$505)),""),ROW(Create_TC_Web!I39))),"")</f>
        <v/>
      </c>
      <c r="I39" t="str" cm="1">
        <f t="array" ref="I39">IFERROR(INDEX(Create_TC_Web!L$1:L$505,SMALL(IF(Create_TC_Web!$C$1:$C$505&lt;&gt;"",MATCH(ROW(Create_TC_Web!$C$1:$C$505),ROW(Create_TC_Web!$C$1:$C$505)),""),ROW(Create_TC_Web!J39))),"")</f>
        <v/>
      </c>
      <c r="J39" t="str" cm="1">
        <f t="array" ref="J39">IFERROR(INDEX(Create_TC_Web!M$1:M$505,SMALL(IF(Create_TC_Web!$C$1:$C$505&lt;&gt;"",MATCH(ROW(Create_TC_Web!$C$1:$C$505),ROW(Create_TC_Web!$C$1:$C$505)),""),ROW(Create_TC_Web!K39))),"")</f>
        <v/>
      </c>
      <c r="K39" t="str" cm="1">
        <f t="array" ref="K39">IFERROR(INDEX(Create_TC_Web!N$1:N$505,SMALL(IF(Create_TC_Web!$C$1:$C$505&lt;&gt;"",MATCH(ROW(Create_TC_Web!$C$1:$C$505),ROW(Create_TC_Web!$C$1:$C$505)),""),ROW(Create_TC_Web!L39))),"")</f>
        <v/>
      </c>
      <c r="L39" t="str" cm="1">
        <f t="array" ref="L39">IFERROR(INDEX(Create_TC_Web!O$1:O$505,SMALL(IF(Create_TC_Web!$C$1:$C$505&lt;&gt;"",MATCH(ROW(Create_TC_Web!$C$1:$C$505),ROW(Create_TC_Web!$C$1:$C$505)),""),ROW(Create_TC_Web!M39))),"")</f>
        <v/>
      </c>
      <c r="M39" t="str" cm="1">
        <f t="array" ref="M39">IFERROR(INDEX(Create_TC_Web!P$1:P$505,SMALL(IF(Create_TC_Web!$C$1:$C$505&lt;&gt;"",MATCH(ROW(Create_TC_Web!$C$1:$C$505),ROW(Create_TC_Web!$C$1:$C$505)),""),ROW(Create_TC_Web!N39))),"")</f>
        <v/>
      </c>
      <c r="N39">
        <f>Create_TC_Web!CA48</f>
        <v>0</v>
      </c>
      <c r="O39" t="str">
        <f t="shared" si="1"/>
        <v/>
      </c>
      <c r="P39" s="17">
        <f>Create_TC_Web!CI26</f>
        <v>0</v>
      </c>
      <c r="Q39" t="str">
        <f>IF(TestData!CB39&lt;&gt;0,TestData!CB39,"")</f>
        <v/>
      </c>
      <c r="R39" t="str">
        <f t="shared" si="5"/>
        <v/>
      </c>
      <c r="S39" t="str">
        <f t="shared" si="2"/>
        <v/>
      </c>
      <c r="X39" t="str">
        <f t="shared" si="0"/>
        <v/>
      </c>
      <c r="AE39" t="str">
        <f t="shared" si="3"/>
        <v/>
      </c>
    </row>
    <row r="40" spans="1:31">
      <c r="A40" t="str" cm="1">
        <f t="array" ref="A40">IFERROR(INDEX(Create_TC_Web!D$1:D$505,SMALL(IF(Create_TC_Web!$C$1:$C$505&lt;&gt;"",MATCH(ROW(Create_TC_Web!$C$1:$C$505),ROW(Create_TC_Web!$C$1:$C$505)),""),ROW(Create_TC_Web!B40))),"")</f>
        <v/>
      </c>
      <c r="B40" t="str" cm="1">
        <f t="array" ref="B40">SUBSTITUTE(SUBSTITUTE(SUBSTITUTE(IFERROR(INDEX(Create_TC_Web!E$1:E$505,SMALL(IF(Create_TC_Web!$C$1:$C$505&lt;&gt;"",MATCH(ROW(Create_TC_Web!$C$1:$C$505),ROW(Create_TC_Web!$C$1:$C$505)),""),ROW(Create_TC_Web!C40))),"")," ",""),"-",""),"_","")</f>
        <v/>
      </c>
      <c r="C40" t="str" cm="1">
        <f t="array" ref="C40">IFERROR(INDEX(Create_TC_Web!F$1:F$505,SMALL(IF(Create_TC_Web!$C$1:$C$505&lt;&gt;"",MATCH(ROW(Create_TC_Web!$C$1:$C$505),ROW(Create_TC_Web!$C$1:$C$505)),""),ROW(Create_TC_Web!D40))),"")</f>
        <v/>
      </c>
      <c r="D40" t="str" cm="1">
        <f t="array" ref="D40">IFERROR(INDEX(Create_TC_Web!G$1:G$505,SMALL(IF(Create_TC_Web!$C$1:$C$505&lt;&gt;"",MATCH(ROW(Create_TC_Web!$C$1:$C$505),ROW(Create_TC_Web!$C$1:$C$505)),""),ROW(Create_TC_Web!E40))),"")</f>
        <v/>
      </c>
      <c r="E40" t="str" cm="1">
        <f t="array" ref="E40">IFERROR(INDEX(Create_TC_Web!H$1:H$505,SMALL(IF(Create_TC_Web!$C$1:$C$505&lt;&gt;"",MATCH(ROW(Create_TC_Web!$C$1:$C$505),ROW(Create_TC_Web!$C$1:$C$505)),""),ROW(Create_TC_Web!F40))),"")</f>
        <v/>
      </c>
      <c r="F40" t="str" cm="1">
        <f t="array" ref="F40">IFERROR(INDEX(Create_TC_Web!I$1:I$505,SMALL(IF(Create_TC_Web!$C$1:$C$505&lt;&gt;"",MATCH(ROW(Create_TC_Web!$C$1:$C$505),ROW(Create_TC_Web!$C$1:$C$505)),""),ROW(Create_TC_Web!G40))),"")</f>
        <v/>
      </c>
      <c r="G40" t="str" cm="1">
        <f t="array" ref="G40">IFERROR(INDEX(Create_TC_Web!J$1:J$505,SMALL(IF(Create_TC_Web!$C$1:$C$505&lt;&gt;"",MATCH(ROW(Create_TC_Web!$C$1:$C$505),ROW(Create_TC_Web!$C$1:$C$505)),""),ROW(Create_TC_Web!H40))),"")</f>
        <v/>
      </c>
      <c r="H40" t="str" cm="1">
        <f t="array" ref="H40">IFERROR(INDEX(Create_TC_Web!K$1:K$505,SMALL(IF(Create_TC_Web!$C$1:$C$505&lt;&gt;"",MATCH(ROW(Create_TC_Web!$C$1:$C$505),ROW(Create_TC_Web!$C$1:$C$505)),""),ROW(Create_TC_Web!I40))),"")</f>
        <v/>
      </c>
      <c r="I40" t="str" cm="1">
        <f t="array" ref="I40">IFERROR(INDEX(Create_TC_Web!L$1:L$505,SMALL(IF(Create_TC_Web!$C$1:$C$505&lt;&gt;"",MATCH(ROW(Create_TC_Web!$C$1:$C$505),ROW(Create_TC_Web!$C$1:$C$505)),""),ROW(Create_TC_Web!J40))),"")</f>
        <v/>
      </c>
      <c r="J40" t="str" cm="1">
        <f t="array" ref="J40">IFERROR(INDEX(Create_TC_Web!M$1:M$505,SMALL(IF(Create_TC_Web!$C$1:$C$505&lt;&gt;"",MATCH(ROW(Create_TC_Web!$C$1:$C$505),ROW(Create_TC_Web!$C$1:$C$505)),""),ROW(Create_TC_Web!K40))),"")</f>
        <v/>
      </c>
      <c r="K40" t="str" cm="1">
        <f t="array" ref="K40">IFERROR(INDEX(Create_TC_Web!N$1:N$505,SMALL(IF(Create_TC_Web!$C$1:$C$505&lt;&gt;"",MATCH(ROW(Create_TC_Web!$C$1:$C$505),ROW(Create_TC_Web!$C$1:$C$505)),""),ROW(Create_TC_Web!L40))),"")</f>
        <v/>
      </c>
      <c r="L40" t="str" cm="1">
        <f t="array" ref="L40">IFERROR(INDEX(Create_TC_Web!O$1:O$505,SMALL(IF(Create_TC_Web!$C$1:$C$505&lt;&gt;"",MATCH(ROW(Create_TC_Web!$C$1:$C$505),ROW(Create_TC_Web!$C$1:$C$505)),""),ROW(Create_TC_Web!M40))),"")</f>
        <v/>
      </c>
      <c r="M40" t="str" cm="1">
        <f t="array" ref="M40">IFERROR(INDEX(Create_TC_Web!P$1:P$505,SMALL(IF(Create_TC_Web!$C$1:$C$505&lt;&gt;"",MATCH(ROW(Create_TC_Web!$C$1:$C$505),ROW(Create_TC_Web!$C$1:$C$505)),""),ROW(Create_TC_Web!N40))),"")</f>
        <v/>
      </c>
      <c r="N40">
        <f>Create_TC_Web!CA49</f>
        <v>0</v>
      </c>
      <c r="O40" t="str">
        <f t="shared" si="1"/>
        <v/>
      </c>
      <c r="P40" s="17">
        <f>Create_TC_Web!CI27</f>
        <v>0</v>
      </c>
      <c r="Q40" t="str">
        <f>IF(TestData!CB40&lt;&gt;0,TestData!CB40,"")</f>
        <v/>
      </c>
      <c r="R40" t="str">
        <f t="shared" si="5"/>
        <v/>
      </c>
      <c r="S40" t="str">
        <f t="shared" si="2"/>
        <v/>
      </c>
      <c r="X40" t="str">
        <f t="shared" si="0"/>
        <v/>
      </c>
      <c r="AE40" t="str">
        <f t="shared" si="3"/>
        <v/>
      </c>
    </row>
    <row r="41" spans="1:31">
      <c r="A41" t="str" cm="1">
        <f t="array" ref="A41">IFERROR(INDEX(Create_TC_Web!D$1:D$505,SMALL(IF(Create_TC_Web!$C$1:$C$505&lt;&gt;"",MATCH(ROW(Create_TC_Web!$C$1:$C$505),ROW(Create_TC_Web!$C$1:$C$505)),""),ROW(Create_TC_Web!B41))),"")</f>
        <v/>
      </c>
      <c r="B41" t="str" cm="1">
        <f t="array" ref="B41">SUBSTITUTE(SUBSTITUTE(SUBSTITUTE(IFERROR(INDEX(Create_TC_Web!E$1:E$505,SMALL(IF(Create_TC_Web!$C$1:$C$505&lt;&gt;"",MATCH(ROW(Create_TC_Web!$C$1:$C$505),ROW(Create_TC_Web!$C$1:$C$505)),""),ROW(Create_TC_Web!C41))),"")," ",""),"-",""),"_","")</f>
        <v/>
      </c>
      <c r="C41" t="str" cm="1">
        <f t="array" ref="C41">IFERROR(INDEX(Create_TC_Web!F$1:F$505,SMALL(IF(Create_TC_Web!$C$1:$C$505&lt;&gt;"",MATCH(ROW(Create_TC_Web!$C$1:$C$505),ROW(Create_TC_Web!$C$1:$C$505)),""),ROW(Create_TC_Web!D41))),"")</f>
        <v/>
      </c>
      <c r="D41" t="str" cm="1">
        <f t="array" ref="D41">IFERROR(INDEX(Create_TC_Web!G$1:G$505,SMALL(IF(Create_TC_Web!$C$1:$C$505&lt;&gt;"",MATCH(ROW(Create_TC_Web!$C$1:$C$505),ROW(Create_TC_Web!$C$1:$C$505)),""),ROW(Create_TC_Web!E41))),"")</f>
        <v/>
      </c>
      <c r="E41" t="str" cm="1">
        <f t="array" ref="E41">IFERROR(INDEX(Create_TC_Web!H$1:H$505,SMALL(IF(Create_TC_Web!$C$1:$C$505&lt;&gt;"",MATCH(ROW(Create_TC_Web!$C$1:$C$505),ROW(Create_TC_Web!$C$1:$C$505)),""),ROW(Create_TC_Web!F41))),"")</f>
        <v/>
      </c>
      <c r="F41" t="str" cm="1">
        <f t="array" ref="F41">IFERROR(INDEX(Create_TC_Web!I$1:I$505,SMALL(IF(Create_TC_Web!$C$1:$C$505&lt;&gt;"",MATCH(ROW(Create_TC_Web!$C$1:$C$505),ROW(Create_TC_Web!$C$1:$C$505)),""),ROW(Create_TC_Web!G41))),"")</f>
        <v/>
      </c>
      <c r="G41" t="str" cm="1">
        <f t="array" ref="G41">IFERROR(INDEX(Create_TC_Web!J$1:J$505,SMALL(IF(Create_TC_Web!$C$1:$C$505&lt;&gt;"",MATCH(ROW(Create_TC_Web!$C$1:$C$505),ROW(Create_TC_Web!$C$1:$C$505)),""),ROW(Create_TC_Web!H41))),"")</f>
        <v/>
      </c>
      <c r="H41" t="str" cm="1">
        <f t="array" ref="H41">IFERROR(INDEX(Create_TC_Web!K$1:K$505,SMALL(IF(Create_TC_Web!$C$1:$C$505&lt;&gt;"",MATCH(ROW(Create_TC_Web!$C$1:$C$505),ROW(Create_TC_Web!$C$1:$C$505)),""),ROW(Create_TC_Web!I41))),"")</f>
        <v/>
      </c>
      <c r="I41" t="str" cm="1">
        <f t="array" ref="I41">IFERROR(INDEX(Create_TC_Web!L$1:L$505,SMALL(IF(Create_TC_Web!$C$1:$C$505&lt;&gt;"",MATCH(ROW(Create_TC_Web!$C$1:$C$505),ROW(Create_TC_Web!$C$1:$C$505)),""),ROW(Create_TC_Web!J41))),"")</f>
        <v/>
      </c>
      <c r="J41" t="str" cm="1">
        <f t="array" ref="J41">IFERROR(INDEX(Create_TC_Web!M$1:M$505,SMALL(IF(Create_TC_Web!$C$1:$C$505&lt;&gt;"",MATCH(ROW(Create_TC_Web!$C$1:$C$505),ROW(Create_TC_Web!$C$1:$C$505)),""),ROW(Create_TC_Web!K41))),"")</f>
        <v/>
      </c>
      <c r="K41" t="str" cm="1">
        <f t="array" ref="K41">IFERROR(INDEX(Create_TC_Web!N$1:N$505,SMALL(IF(Create_TC_Web!$C$1:$C$505&lt;&gt;"",MATCH(ROW(Create_TC_Web!$C$1:$C$505),ROW(Create_TC_Web!$C$1:$C$505)),""),ROW(Create_TC_Web!L41))),"")</f>
        <v/>
      </c>
      <c r="L41" t="str" cm="1">
        <f t="array" ref="L41">IFERROR(INDEX(Create_TC_Web!O$1:O$505,SMALL(IF(Create_TC_Web!$C$1:$C$505&lt;&gt;"",MATCH(ROW(Create_TC_Web!$C$1:$C$505),ROW(Create_TC_Web!$C$1:$C$505)),""),ROW(Create_TC_Web!M41))),"")</f>
        <v/>
      </c>
      <c r="M41" t="str" cm="1">
        <f t="array" ref="M41">IFERROR(INDEX(Create_TC_Web!P$1:P$505,SMALL(IF(Create_TC_Web!$C$1:$C$505&lt;&gt;"",MATCH(ROW(Create_TC_Web!$C$1:$C$505),ROW(Create_TC_Web!$C$1:$C$505)),""),ROW(Create_TC_Web!N41))),"")</f>
        <v/>
      </c>
      <c r="N41">
        <f>Create_TC_Web!CA50</f>
        <v>0</v>
      </c>
      <c r="O41" t="str">
        <f t="shared" si="1"/>
        <v/>
      </c>
      <c r="P41" s="17">
        <f>Create_TC_Web!CI28</f>
        <v>0</v>
      </c>
      <c r="Q41" t="str">
        <f>IF(TestData!CB41&lt;&gt;0,TestData!CB41,"")</f>
        <v/>
      </c>
      <c r="R41" t="str">
        <f t="shared" si="5"/>
        <v/>
      </c>
      <c r="S41" t="str">
        <f t="shared" si="2"/>
        <v/>
      </c>
      <c r="X41" t="str">
        <f t="shared" si="0"/>
        <v/>
      </c>
      <c r="AE41" t="str">
        <f t="shared" si="3"/>
        <v/>
      </c>
    </row>
    <row r="42" spans="1:31">
      <c r="A42" t="str" cm="1">
        <f t="array" ref="A42">IFERROR(INDEX(Create_TC_Web!D$1:D$505,SMALL(IF(Create_TC_Web!$C$1:$C$505&lt;&gt;"",MATCH(ROW(Create_TC_Web!$C$1:$C$505),ROW(Create_TC_Web!$C$1:$C$505)),""),ROW(Create_TC_Web!B42))),"")</f>
        <v/>
      </c>
      <c r="B42" t="str" cm="1">
        <f t="array" ref="B42">SUBSTITUTE(SUBSTITUTE(SUBSTITUTE(IFERROR(INDEX(Create_TC_Web!E$1:E$505,SMALL(IF(Create_TC_Web!$C$1:$C$505&lt;&gt;"",MATCH(ROW(Create_TC_Web!$C$1:$C$505),ROW(Create_TC_Web!$C$1:$C$505)),""),ROW(Create_TC_Web!C42))),"")," ",""),"-",""),"_","")</f>
        <v/>
      </c>
      <c r="C42" t="str" cm="1">
        <f t="array" ref="C42">IFERROR(INDEX(Create_TC_Web!F$1:F$505,SMALL(IF(Create_TC_Web!$C$1:$C$505&lt;&gt;"",MATCH(ROW(Create_TC_Web!$C$1:$C$505),ROW(Create_TC_Web!$C$1:$C$505)),""),ROW(Create_TC_Web!D42))),"")</f>
        <v/>
      </c>
      <c r="D42" t="str" cm="1">
        <f t="array" ref="D42">IFERROR(INDEX(Create_TC_Web!G$1:G$505,SMALL(IF(Create_TC_Web!$C$1:$C$505&lt;&gt;"",MATCH(ROW(Create_TC_Web!$C$1:$C$505),ROW(Create_TC_Web!$C$1:$C$505)),""),ROW(Create_TC_Web!E42))),"")</f>
        <v/>
      </c>
      <c r="E42" t="str" cm="1">
        <f t="array" ref="E42">IFERROR(INDEX(Create_TC_Web!H$1:H$505,SMALL(IF(Create_TC_Web!$C$1:$C$505&lt;&gt;"",MATCH(ROW(Create_TC_Web!$C$1:$C$505),ROW(Create_TC_Web!$C$1:$C$505)),""),ROW(Create_TC_Web!F42))),"")</f>
        <v/>
      </c>
      <c r="F42" t="str" cm="1">
        <f t="array" ref="F42">IFERROR(INDEX(Create_TC_Web!I$1:I$505,SMALL(IF(Create_TC_Web!$C$1:$C$505&lt;&gt;"",MATCH(ROW(Create_TC_Web!$C$1:$C$505),ROW(Create_TC_Web!$C$1:$C$505)),""),ROW(Create_TC_Web!G42))),"")</f>
        <v/>
      </c>
      <c r="G42" t="str" cm="1">
        <f t="array" ref="G42">IFERROR(INDEX(Create_TC_Web!J$1:J$505,SMALL(IF(Create_TC_Web!$C$1:$C$505&lt;&gt;"",MATCH(ROW(Create_TC_Web!$C$1:$C$505),ROW(Create_TC_Web!$C$1:$C$505)),""),ROW(Create_TC_Web!H42))),"")</f>
        <v/>
      </c>
      <c r="H42" t="str" cm="1">
        <f t="array" ref="H42">IFERROR(INDEX(Create_TC_Web!K$1:K$505,SMALL(IF(Create_TC_Web!$C$1:$C$505&lt;&gt;"",MATCH(ROW(Create_TC_Web!$C$1:$C$505),ROW(Create_TC_Web!$C$1:$C$505)),""),ROW(Create_TC_Web!I42))),"")</f>
        <v/>
      </c>
      <c r="I42" t="str" cm="1">
        <f t="array" ref="I42">IFERROR(INDEX(Create_TC_Web!L$1:L$505,SMALL(IF(Create_TC_Web!$C$1:$C$505&lt;&gt;"",MATCH(ROW(Create_TC_Web!$C$1:$C$505),ROW(Create_TC_Web!$C$1:$C$505)),""),ROW(Create_TC_Web!J42))),"")</f>
        <v/>
      </c>
      <c r="J42" t="str" cm="1">
        <f t="array" ref="J42">IFERROR(INDEX(Create_TC_Web!M$1:M$505,SMALL(IF(Create_TC_Web!$C$1:$C$505&lt;&gt;"",MATCH(ROW(Create_TC_Web!$C$1:$C$505),ROW(Create_TC_Web!$C$1:$C$505)),""),ROW(Create_TC_Web!K42))),"")</f>
        <v/>
      </c>
      <c r="K42" t="str" cm="1">
        <f t="array" ref="K42">IFERROR(INDEX(Create_TC_Web!N$1:N$505,SMALL(IF(Create_TC_Web!$C$1:$C$505&lt;&gt;"",MATCH(ROW(Create_TC_Web!$C$1:$C$505),ROW(Create_TC_Web!$C$1:$C$505)),""),ROW(Create_TC_Web!L42))),"")</f>
        <v/>
      </c>
      <c r="L42" t="str" cm="1">
        <f t="array" ref="L42">IFERROR(INDEX(Create_TC_Web!O$1:O$505,SMALL(IF(Create_TC_Web!$C$1:$C$505&lt;&gt;"",MATCH(ROW(Create_TC_Web!$C$1:$C$505),ROW(Create_TC_Web!$C$1:$C$505)),""),ROW(Create_TC_Web!M42))),"")</f>
        <v/>
      </c>
      <c r="M42" t="str" cm="1">
        <f t="array" ref="M42">IFERROR(INDEX(Create_TC_Web!P$1:P$505,SMALL(IF(Create_TC_Web!$C$1:$C$505&lt;&gt;"",MATCH(ROW(Create_TC_Web!$C$1:$C$505),ROW(Create_TC_Web!$C$1:$C$505)),""),ROW(Create_TC_Web!N42))),"")</f>
        <v/>
      </c>
      <c r="N42">
        <f>Create_TC_Web!CA51</f>
        <v>0</v>
      </c>
      <c r="O42" t="str">
        <f t="shared" si="1"/>
        <v/>
      </c>
      <c r="P42" s="17">
        <f>Create_TC_Web!CI29</f>
        <v>0</v>
      </c>
      <c r="Q42" t="str">
        <f>IF(TestData!CB42&lt;&gt;0,TestData!CB42,"")</f>
        <v/>
      </c>
      <c r="R42" t="str">
        <f t="shared" si="5"/>
        <v/>
      </c>
      <c r="S42" t="str">
        <f t="shared" si="2"/>
        <v/>
      </c>
      <c r="X42" t="str">
        <f t="shared" si="0"/>
        <v/>
      </c>
      <c r="AE42" t="str">
        <f t="shared" si="3"/>
        <v/>
      </c>
    </row>
    <row r="43" spans="1:31">
      <c r="A43" t="str" cm="1">
        <f t="array" ref="A43">IFERROR(INDEX(Create_TC_Web!D$1:D$505,SMALL(IF(Create_TC_Web!$C$1:$C$505&lt;&gt;"",MATCH(ROW(Create_TC_Web!$C$1:$C$505),ROW(Create_TC_Web!$C$1:$C$505)),""),ROW(Create_TC_Web!B43))),"")</f>
        <v/>
      </c>
      <c r="B43" t="str" cm="1">
        <f t="array" ref="B43">SUBSTITUTE(SUBSTITUTE(SUBSTITUTE(IFERROR(INDEX(Create_TC_Web!E$1:E$505,SMALL(IF(Create_TC_Web!$C$1:$C$505&lt;&gt;"",MATCH(ROW(Create_TC_Web!$C$1:$C$505),ROW(Create_TC_Web!$C$1:$C$505)),""),ROW(Create_TC_Web!C43))),"")," ",""),"-",""),"_","")</f>
        <v/>
      </c>
      <c r="C43" t="str" cm="1">
        <f t="array" ref="C43">IFERROR(INDEX(Create_TC_Web!F$1:F$505,SMALL(IF(Create_TC_Web!$C$1:$C$505&lt;&gt;"",MATCH(ROW(Create_TC_Web!$C$1:$C$505),ROW(Create_TC_Web!$C$1:$C$505)),""),ROW(Create_TC_Web!D43))),"")</f>
        <v/>
      </c>
      <c r="D43" t="str" cm="1">
        <f t="array" ref="D43">IFERROR(INDEX(Create_TC_Web!G$1:G$505,SMALL(IF(Create_TC_Web!$C$1:$C$505&lt;&gt;"",MATCH(ROW(Create_TC_Web!$C$1:$C$505),ROW(Create_TC_Web!$C$1:$C$505)),""),ROW(Create_TC_Web!E43))),"")</f>
        <v/>
      </c>
      <c r="E43" t="str" cm="1">
        <f t="array" ref="E43">IFERROR(INDEX(Create_TC_Web!H$1:H$505,SMALL(IF(Create_TC_Web!$C$1:$C$505&lt;&gt;"",MATCH(ROW(Create_TC_Web!$C$1:$C$505),ROW(Create_TC_Web!$C$1:$C$505)),""),ROW(Create_TC_Web!F43))),"")</f>
        <v/>
      </c>
      <c r="F43" t="str" cm="1">
        <f t="array" ref="F43">IFERROR(INDEX(Create_TC_Web!I$1:I$505,SMALL(IF(Create_TC_Web!$C$1:$C$505&lt;&gt;"",MATCH(ROW(Create_TC_Web!$C$1:$C$505),ROW(Create_TC_Web!$C$1:$C$505)),""),ROW(Create_TC_Web!G43))),"")</f>
        <v/>
      </c>
      <c r="G43" t="str" cm="1">
        <f t="array" ref="G43">IFERROR(INDEX(Create_TC_Web!J$1:J$505,SMALL(IF(Create_TC_Web!$C$1:$C$505&lt;&gt;"",MATCH(ROW(Create_TC_Web!$C$1:$C$505),ROW(Create_TC_Web!$C$1:$C$505)),""),ROW(Create_TC_Web!H43))),"")</f>
        <v/>
      </c>
      <c r="H43" t="str" cm="1">
        <f t="array" ref="H43">IFERROR(INDEX(Create_TC_Web!K$1:K$505,SMALL(IF(Create_TC_Web!$C$1:$C$505&lt;&gt;"",MATCH(ROW(Create_TC_Web!$C$1:$C$505),ROW(Create_TC_Web!$C$1:$C$505)),""),ROW(Create_TC_Web!I43))),"")</f>
        <v/>
      </c>
      <c r="I43" t="str" cm="1">
        <f t="array" ref="I43">IFERROR(INDEX(Create_TC_Web!L$1:L$505,SMALL(IF(Create_TC_Web!$C$1:$C$505&lt;&gt;"",MATCH(ROW(Create_TC_Web!$C$1:$C$505),ROW(Create_TC_Web!$C$1:$C$505)),""),ROW(Create_TC_Web!J43))),"")</f>
        <v/>
      </c>
      <c r="J43" t="str" cm="1">
        <f t="array" ref="J43">IFERROR(INDEX(Create_TC_Web!M$1:M$505,SMALL(IF(Create_TC_Web!$C$1:$C$505&lt;&gt;"",MATCH(ROW(Create_TC_Web!$C$1:$C$505),ROW(Create_TC_Web!$C$1:$C$505)),""),ROW(Create_TC_Web!K43))),"")</f>
        <v/>
      </c>
      <c r="K43" t="str" cm="1">
        <f t="array" ref="K43">IFERROR(INDEX(Create_TC_Web!N$1:N$505,SMALL(IF(Create_TC_Web!$C$1:$C$505&lt;&gt;"",MATCH(ROW(Create_TC_Web!$C$1:$C$505),ROW(Create_TC_Web!$C$1:$C$505)),""),ROW(Create_TC_Web!L43))),"")</f>
        <v/>
      </c>
      <c r="L43" t="str" cm="1">
        <f t="array" ref="L43">IFERROR(INDEX(Create_TC_Web!O$1:O$505,SMALL(IF(Create_TC_Web!$C$1:$C$505&lt;&gt;"",MATCH(ROW(Create_TC_Web!$C$1:$C$505),ROW(Create_TC_Web!$C$1:$C$505)),""),ROW(Create_TC_Web!M43))),"")</f>
        <v/>
      </c>
      <c r="M43" t="str" cm="1">
        <f t="array" ref="M43">IFERROR(INDEX(Create_TC_Web!P$1:P$505,SMALL(IF(Create_TC_Web!$C$1:$C$505&lt;&gt;"",MATCH(ROW(Create_TC_Web!$C$1:$C$505),ROW(Create_TC_Web!$C$1:$C$505)),""),ROW(Create_TC_Web!N43))),"")</f>
        <v/>
      </c>
      <c r="N43">
        <f>Create_TC_Web!CA52</f>
        <v>0</v>
      </c>
      <c r="O43" t="str">
        <f t="shared" si="1"/>
        <v/>
      </c>
      <c r="P43" s="17">
        <f>Create_TC_Web!CI30</f>
        <v>0</v>
      </c>
      <c r="Q43" t="str">
        <f>IF(TestData!CB43&lt;&gt;0,TestData!CB43,"")</f>
        <v/>
      </c>
      <c r="R43" t="str">
        <f t="shared" si="5"/>
        <v/>
      </c>
      <c r="S43" t="str">
        <f t="shared" si="2"/>
        <v/>
      </c>
      <c r="X43" t="str">
        <f t="shared" si="0"/>
        <v/>
      </c>
      <c r="AE43" t="str">
        <f t="shared" si="3"/>
        <v/>
      </c>
    </row>
    <row r="44" spans="1:31">
      <c r="A44" t="str" cm="1">
        <f t="array" ref="A44">IFERROR(INDEX(Create_TC_Web!D$1:D$505,SMALL(IF(Create_TC_Web!$C$1:$C$505&lt;&gt;"",MATCH(ROW(Create_TC_Web!$C$1:$C$505),ROW(Create_TC_Web!$C$1:$C$505)),""),ROW(Create_TC_Web!B44))),"")</f>
        <v/>
      </c>
      <c r="B44" t="str" cm="1">
        <f t="array" ref="B44">SUBSTITUTE(SUBSTITUTE(SUBSTITUTE(IFERROR(INDEX(Create_TC_Web!E$1:E$505,SMALL(IF(Create_TC_Web!$C$1:$C$505&lt;&gt;"",MATCH(ROW(Create_TC_Web!$C$1:$C$505),ROW(Create_TC_Web!$C$1:$C$505)),""),ROW(Create_TC_Web!C44))),"")," ",""),"-",""),"_","")</f>
        <v/>
      </c>
      <c r="C44" t="str" cm="1">
        <f t="array" ref="C44">IFERROR(INDEX(Create_TC_Web!F$1:F$505,SMALL(IF(Create_TC_Web!$C$1:$C$505&lt;&gt;"",MATCH(ROW(Create_TC_Web!$C$1:$C$505),ROW(Create_TC_Web!$C$1:$C$505)),""),ROW(Create_TC_Web!D44))),"")</f>
        <v/>
      </c>
      <c r="D44" t="str" cm="1">
        <f t="array" ref="D44">IFERROR(INDEX(Create_TC_Web!G$1:G$505,SMALL(IF(Create_TC_Web!$C$1:$C$505&lt;&gt;"",MATCH(ROW(Create_TC_Web!$C$1:$C$505),ROW(Create_TC_Web!$C$1:$C$505)),""),ROW(Create_TC_Web!E44))),"")</f>
        <v/>
      </c>
      <c r="E44" t="str" cm="1">
        <f t="array" ref="E44">IFERROR(INDEX(Create_TC_Web!H$1:H$505,SMALL(IF(Create_TC_Web!$C$1:$C$505&lt;&gt;"",MATCH(ROW(Create_TC_Web!$C$1:$C$505),ROW(Create_TC_Web!$C$1:$C$505)),""),ROW(Create_TC_Web!F44))),"")</f>
        <v/>
      </c>
      <c r="F44" t="str" cm="1">
        <f t="array" ref="F44">IFERROR(INDEX(Create_TC_Web!I$1:I$505,SMALL(IF(Create_TC_Web!$C$1:$C$505&lt;&gt;"",MATCH(ROW(Create_TC_Web!$C$1:$C$505),ROW(Create_TC_Web!$C$1:$C$505)),""),ROW(Create_TC_Web!G44))),"")</f>
        <v/>
      </c>
      <c r="G44" t="str" cm="1">
        <f t="array" ref="G44">IFERROR(INDEX(Create_TC_Web!J$1:J$505,SMALL(IF(Create_TC_Web!$C$1:$C$505&lt;&gt;"",MATCH(ROW(Create_TC_Web!$C$1:$C$505),ROW(Create_TC_Web!$C$1:$C$505)),""),ROW(Create_TC_Web!H44))),"")</f>
        <v/>
      </c>
      <c r="H44" t="str" cm="1">
        <f t="array" ref="H44">IFERROR(INDEX(Create_TC_Web!K$1:K$505,SMALL(IF(Create_TC_Web!$C$1:$C$505&lt;&gt;"",MATCH(ROW(Create_TC_Web!$C$1:$C$505),ROW(Create_TC_Web!$C$1:$C$505)),""),ROW(Create_TC_Web!I44))),"")</f>
        <v/>
      </c>
      <c r="I44" t="str" cm="1">
        <f t="array" ref="I44">IFERROR(INDEX(Create_TC_Web!L$1:L$505,SMALL(IF(Create_TC_Web!$C$1:$C$505&lt;&gt;"",MATCH(ROW(Create_TC_Web!$C$1:$C$505),ROW(Create_TC_Web!$C$1:$C$505)),""),ROW(Create_TC_Web!J44))),"")</f>
        <v/>
      </c>
      <c r="J44" t="str" cm="1">
        <f t="array" ref="J44">IFERROR(INDEX(Create_TC_Web!M$1:M$505,SMALL(IF(Create_TC_Web!$C$1:$C$505&lt;&gt;"",MATCH(ROW(Create_TC_Web!$C$1:$C$505),ROW(Create_TC_Web!$C$1:$C$505)),""),ROW(Create_TC_Web!K44))),"")</f>
        <v/>
      </c>
      <c r="K44" t="str" cm="1">
        <f t="array" ref="K44">IFERROR(INDEX(Create_TC_Web!N$1:N$505,SMALL(IF(Create_TC_Web!$C$1:$C$505&lt;&gt;"",MATCH(ROW(Create_TC_Web!$C$1:$C$505),ROW(Create_TC_Web!$C$1:$C$505)),""),ROW(Create_TC_Web!L44))),"")</f>
        <v/>
      </c>
      <c r="L44" t="str" cm="1">
        <f t="array" ref="L44">IFERROR(INDEX(Create_TC_Web!O$1:O$505,SMALL(IF(Create_TC_Web!$C$1:$C$505&lt;&gt;"",MATCH(ROW(Create_TC_Web!$C$1:$C$505),ROW(Create_TC_Web!$C$1:$C$505)),""),ROW(Create_TC_Web!M44))),"")</f>
        <v/>
      </c>
      <c r="M44" t="str" cm="1">
        <f t="array" ref="M44">IFERROR(INDEX(Create_TC_Web!P$1:P$505,SMALL(IF(Create_TC_Web!$C$1:$C$505&lt;&gt;"",MATCH(ROW(Create_TC_Web!$C$1:$C$505),ROW(Create_TC_Web!$C$1:$C$505)),""),ROW(Create_TC_Web!N44))),"")</f>
        <v/>
      </c>
      <c r="N44">
        <f>Create_TC_Web!CA53</f>
        <v>0</v>
      </c>
      <c r="O44" t="str">
        <f t="shared" si="1"/>
        <v/>
      </c>
      <c r="P44" s="17">
        <f>Create_TC_Web!CI31</f>
        <v>0</v>
      </c>
      <c r="Q44" t="str">
        <f>IF(TestData!CB44&lt;&gt;0,TestData!CB44,"")</f>
        <v/>
      </c>
      <c r="R44" t="str">
        <f t="shared" si="5"/>
        <v/>
      </c>
      <c r="S44" t="str">
        <f t="shared" si="2"/>
        <v/>
      </c>
      <c r="X44" t="str">
        <f t="shared" si="0"/>
        <v/>
      </c>
      <c r="AE44" t="str">
        <f t="shared" si="3"/>
        <v/>
      </c>
    </row>
    <row r="45" spans="1:31">
      <c r="A45" t="str" cm="1">
        <f t="array" ref="A45">IFERROR(INDEX(Create_TC_Web!D$1:D$505,SMALL(IF(Create_TC_Web!$C$1:$C$505&lt;&gt;"",MATCH(ROW(Create_TC_Web!$C$1:$C$505),ROW(Create_TC_Web!$C$1:$C$505)),""),ROW(Create_TC_Web!B45))),"")</f>
        <v/>
      </c>
      <c r="B45" t="str" cm="1">
        <f t="array" ref="B45">SUBSTITUTE(SUBSTITUTE(SUBSTITUTE(IFERROR(INDEX(Create_TC_Web!E$1:E$505,SMALL(IF(Create_TC_Web!$C$1:$C$505&lt;&gt;"",MATCH(ROW(Create_TC_Web!$C$1:$C$505),ROW(Create_TC_Web!$C$1:$C$505)),""),ROW(Create_TC_Web!C45))),"")," ",""),"-",""),"_","")</f>
        <v/>
      </c>
      <c r="C45" t="str" cm="1">
        <f t="array" ref="C45">IFERROR(INDEX(Create_TC_Web!F$1:F$505,SMALL(IF(Create_TC_Web!$C$1:$C$505&lt;&gt;"",MATCH(ROW(Create_TC_Web!$C$1:$C$505),ROW(Create_TC_Web!$C$1:$C$505)),""),ROW(Create_TC_Web!D45))),"")</f>
        <v/>
      </c>
      <c r="D45" t="str" cm="1">
        <f t="array" ref="D45">IFERROR(INDEX(Create_TC_Web!G$1:G$505,SMALL(IF(Create_TC_Web!$C$1:$C$505&lt;&gt;"",MATCH(ROW(Create_TC_Web!$C$1:$C$505),ROW(Create_TC_Web!$C$1:$C$505)),""),ROW(Create_TC_Web!E45))),"")</f>
        <v/>
      </c>
      <c r="E45" t="str" cm="1">
        <f t="array" ref="E45">IFERROR(INDEX(Create_TC_Web!H$1:H$505,SMALL(IF(Create_TC_Web!$C$1:$C$505&lt;&gt;"",MATCH(ROW(Create_TC_Web!$C$1:$C$505),ROW(Create_TC_Web!$C$1:$C$505)),""),ROW(Create_TC_Web!F45))),"")</f>
        <v/>
      </c>
      <c r="F45" t="str" cm="1">
        <f t="array" ref="F45">IFERROR(INDEX(Create_TC_Web!I$1:I$505,SMALL(IF(Create_TC_Web!$C$1:$C$505&lt;&gt;"",MATCH(ROW(Create_TC_Web!$C$1:$C$505),ROW(Create_TC_Web!$C$1:$C$505)),""),ROW(Create_TC_Web!G45))),"")</f>
        <v/>
      </c>
      <c r="G45" t="str" cm="1">
        <f t="array" ref="G45">IFERROR(INDEX(Create_TC_Web!J$1:J$505,SMALL(IF(Create_TC_Web!$C$1:$C$505&lt;&gt;"",MATCH(ROW(Create_TC_Web!$C$1:$C$505),ROW(Create_TC_Web!$C$1:$C$505)),""),ROW(Create_TC_Web!H45))),"")</f>
        <v/>
      </c>
      <c r="H45" t="str" cm="1">
        <f t="array" ref="H45">IFERROR(INDEX(Create_TC_Web!K$1:K$505,SMALL(IF(Create_TC_Web!$C$1:$C$505&lt;&gt;"",MATCH(ROW(Create_TC_Web!$C$1:$C$505),ROW(Create_TC_Web!$C$1:$C$505)),""),ROW(Create_TC_Web!I45))),"")</f>
        <v/>
      </c>
      <c r="I45" t="str" cm="1">
        <f t="array" ref="I45">IFERROR(INDEX(Create_TC_Web!L$1:L$505,SMALL(IF(Create_TC_Web!$C$1:$C$505&lt;&gt;"",MATCH(ROW(Create_TC_Web!$C$1:$C$505),ROW(Create_TC_Web!$C$1:$C$505)),""),ROW(Create_TC_Web!J45))),"")</f>
        <v/>
      </c>
      <c r="J45" t="str" cm="1">
        <f t="array" ref="J45">IFERROR(INDEX(Create_TC_Web!M$1:M$505,SMALL(IF(Create_TC_Web!$C$1:$C$505&lt;&gt;"",MATCH(ROW(Create_TC_Web!$C$1:$C$505),ROW(Create_TC_Web!$C$1:$C$505)),""),ROW(Create_TC_Web!K45))),"")</f>
        <v/>
      </c>
      <c r="K45" t="str" cm="1">
        <f t="array" ref="K45">IFERROR(INDEX(Create_TC_Web!N$1:N$505,SMALL(IF(Create_TC_Web!$C$1:$C$505&lt;&gt;"",MATCH(ROW(Create_TC_Web!$C$1:$C$505),ROW(Create_TC_Web!$C$1:$C$505)),""),ROW(Create_TC_Web!L45))),"")</f>
        <v/>
      </c>
      <c r="L45" t="str" cm="1">
        <f t="array" ref="L45">IFERROR(INDEX(Create_TC_Web!O$1:O$505,SMALL(IF(Create_TC_Web!$C$1:$C$505&lt;&gt;"",MATCH(ROW(Create_TC_Web!$C$1:$C$505),ROW(Create_TC_Web!$C$1:$C$505)),""),ROW(Create_TC_Web!M45))),"")</f>
        <v/>
      </c>
      <c r="M45" t="str" cm="1">
        <f t="array" ref="M45">IFERROR(INDEX(Create_TC_Web!P$1:P$505,SMALL(IF(Create_TC_Web!$C$1:$C$505&lt;&gt;"",MATCH(ROW(Create_TC_Web!$C$1:$C$505),ROW(Create_TC_Web!$C$1:$C$505)),""),ROW(Create_TC_Web!N45))),"")</f>
        <v/>
      </c>
      <c r="N45">
        <f>Create_TC_Web!CA54</f>
        <v>0</v>
      </c>
      <c r="O45" t="str">
        <f t="shared" si="1"/>
        <v/>
      </c>
      <c r="P45" s="17">
        <f>Create_TC_Web!CI32</f>
        <v>0</v>
      </c>
      <c r="Q45" t="str">
        <f>IF(TestData!CB45&lt;&gt;0,TestData!CB45,"")</f>
        <v/>
      </c>
      <c r="R45" t="str">
        <f t="shared" si="5"/>
        <v/>
      </c>
      <c r="S45" t="str">
        <f t="shared" si="2"/>
        <v/>
      </c>
      <c r="X45" t="str">
        <f t="shared" si="0"/>
        <v/>
      </c>
      <c r="AE45" t="str">
        <f t="shared" si="3"/>
        <v/>
      </c>
    </row>
    <row r="46" spans="1:31">
      <c r="A46" t="str" cm="1">
        <f t="array" ref="A46">IFERROR(INDEX(Create_TC_Web!D$1:D$505,SMALL(IF(Create_TC_Web!$C$1:$C$505&lt;&gt;"",MATCH(ROW(Create_TC_Web!$C$1:$C$505),ROW(Create_TC_Web!$C$1:$C$505)),""),ROW(Create_TC_Web!B46))),"")</f>
        <v/>
      </c>
      <c r="B46" t="str" cm="1">
        <f t="array" ref="B46">SUBSTITUTE(SUBSTITUTE(SUBSTITUTE(IFERROR(INDEX(Create_TC_Web!E$1:E$505,SMALL(IF(Create_TC_Web!$C$1:$C$505&lt;&gt;"",MATCH(ROW(Create_TC_Web!$C$1:$C$505),ROW(Create_TC_Web!$C$1:$C$505)),""),ROW(Create_TC_Web!C46))),"")," ",""),"-",""),"_","")</f>
        <v/>
      </c>
      <c r="C46" t="str" cm="1">
        <f t="array" ref="C46">IFERROR(INDEX(Create_TC_Web!F$1:F$505,SMALL(IF(Create_TC_Web!$C$1:$C$505&lt;&gt;"",MATCH(ROW(Create_TC_Web!$C$1:$C$505),ROW(Create_TC_Web!$C$1:$C$505)),""),ROW(Create_TC_Web!D46))),"")</f>
        <v/>
      </c>
      <c r="D46" t="str" cm="1">
        <f t="array" ref="D46">IFERROR(INDEX(Create_TC_Web!G$1:G$505,SMALL(IF(Create_TC_Web!$C$1:$C$505&lt;&gt;"",MATCH(ROW(Create_TC_Web!$C$1:$C$505),ROW(Create_TC_Web!$C$1:$C$505)),""),ROW(Create_TC_Web!E46))),"")</f>
        <v/>
      </c>
      <c r="E46" t="str" cm="1">
        <f t="array" ref="E46">IFERROR(INDEX(Create_TC_Web!H$1:H$505,SMALL(IF(Create_TC_Web!$C$1:$C$505&lt;&gt;"",MATCH(ROW(Create_TC_Web!$C$1:$C$505),ROW(Create_TC_Web!$C$1:$C$505)),""),ROW(Create_TC_Web!F46))),"")</f>
        <v/>
      </c>
      <c r="F46" t="str" cm="1">
        <f t="array" ref="F46">IFERROR(INDEX(Create_TC_Web!I$1:I$505,SMALL(IF(Create_TC_Web!$C$1:$C$505&lt;&gt;"",MATCH(ROW(Create_TC_Web!$C$1:$C$505),ROW(Create_TC_Web!$C$1:$C$505)),""),ROW(Create_TC_Web!G46))),"")</f>
        <v/>
      </c>
      <c r="G46" t="str" cm="1">
        <f t="array" ref="G46">IFERROR(INDEX(Create_TC_Web!J$1:J$505,SMALL(IF(Create_TC_Web!$C$1:$C$505&lt;&gt;"",MATCH(ROW(Create_TC_Web!$C$1:$C$505),ROW(Create_TC_Web!$C$1:$C$505)),""),ROW(Create_TC_Web!H46))),"")</f>
        <v/>
      </c>
      <c r="H46" t="str" cm="1">
        <f t="array" ref="H46">IFERROR(INDEX(Create_TC_Web!K$1:K$505,SMALL(IF(Create_TC_Web!$C$1:$C$505&lt;&gt;"",MATCH(ROW(Create_TC_Web!$C$1:$C$505),ROW(Create_TC_Web!$C$1:$C$505)),""),ROW(Create_TC_Web!I46))),"")</f>
        <v/>
      </c>
      <c r="I46" t="str" cm="1">
        <f t="array" ref="I46">IFERROR(INDEX(Create_TC_Web!L$1:L$505,SMALL(IF(Create_TC_Web!$C$1:$C$505&lt;&gt;"",MATCH(ROW(Create_TC_Web!$C$1:$C$505),ROW(Create_TC_Web!$C$1:$C$505)),""),ROW(Create_TC_Web!J46))),"")</f>
        <v/>
      </c>
      <c r="J46" t="str" cm="1">
        <f t="array" ref="J46">IFERROR(INDEX(Create_TC_Web!M$1:M$505,SMALL(IF(Create_TC_Web!$C$1:$C$505&lt;&gt;"",MATCH(ROW(Create_TC_Web!$C$1:$C$505),ROW(Create_TC_Web!$C$1:$C$505)),""),ROW(Create_TC_Web!K46))),"")</f>
        <v/>
      </c>
      <c r="K46" t="str" cm="1">
        <f t="array" ref="K46">IFERROR(INDEX(Create_TC_Web!N$1:N$505,SMALL(IF(Create_TC_Web!$C$1:$C$505&lt;&gt;"",MATCH(ROW(Create_TC_Web!$C$1:$C$505),ROW(Create_TC_Web!$C$1:$C$505)),""),ROW(Create_TC_Web!L46))),"")</f>
        <v/>
      </c>
      <c r="L46" t="str" cm="1">
        <f t="array" ref="L46">IFERROR(INDEX(Create_TC_Web!O$1:O$505,SMALL(IF(Create_TC_Web!$C$1:$C$505&lt;&gt;"",MATCH(ROW(Create_TC_Web!$C$1:$C$505),ROW(Create_TC_Web!$C$1:$C$505)),""),ROW(Create_TC_Web!M46))),"")</f>
        <v/>
      </c>
      <c r="M46" t="str" cm="1">
        <f t="array" ref="M46">IFERROR(INDEX(Create_TC_Web!P$1:P$505,SMALL(IF(Create_TC_Web!$C$1:$C$505&lt;&gt;"",MATCH(ROW(Create_TC_Web!$C$1:$C$505),ROW(Create_TC_Web!$C$1:$C$505)),""),ROW(Create_TC_Web!N46))),"")</f>
        <v/>
      </c>
      <c r="N46">
        <f>Create_TC_Web!CA55</f>
        <v>0</v>
      </c>
      <c r="O46" t="str">
        <f t="shared" si="1"/>
        <v/>
      </c>
      <c r="P46" s="17">
        <f>Create_TC_Web!CI33</f>
        <v>0</v>
      </c>
      <c r="Q46" t="str">
        <f>IF(TestData!CB46&lt;&gt;0,TestData!CB46,"")</f>
        <v/>
      </c>
      <c r="R46" t="str">
        <f t="shared" si="5"/>
        <v/>
      </c>
      <c r="S46" t="str">
        <f t="shared" si="2"/>
        <v/>
      </c>
      <c r="X46" t="str">
        <f t="shared" si="0"/>
        <v/>
      </c>
      <c r="AE46" t="str">
        <f t="shared" si="3"/>
        <v/>
      </c>
    </row>
    <row r="47" spans="1:31">
      <c r="A47" t="str" cm="1">
        <f t="array" ref="A47">IFERROR(INDEX(Create_TC_Web!D$1:D$505,SMALL(IF(Create_TC_Web!$C$1:$C$505&lt;&gt;"",MATCH(ROW(Create_TC_Web!$C$1:$C$505),ROW(Create_TC_Web!$C$1:$C$505)),""),ROW(Create_TC_Web!B47))),"")</f>
        <v/>
      </c>
      <c r="B47" t="str" cm="1">
        <f t="array" ref="B47">SUBSTITUTE(SUBSTITUTE(SUBSTITUTE(IFERROR(INDEX(Create_TC_Web!E$1:E$505,SMALL(IF(Create_TC_Web!$C$1:$C$505&lt;&gt;"",MATCH(ROW(Create_TC_Web!$C$1:$C$505),ROW(Create_TC_Web!$C$1:$C$505)),""),ROW(Create_TC_Web!C47))),"")," ",""),"-",""),"_","")</f>
        <v/>
      </c>
      <c r="C47" t="str" cm="1">
        <f t="array" ref="C47">IFERROR(INDEX(Create_TC_Web!F$1:F$505,SMALL(IF(Create_TC_Web!$C$1:$C$505&lt;&gt;"",MATCH(ROW(Create_TC_Web!$C$1:$C$505),ROW(Create_TC_Web!$C$1:$C$505)),""),ROW(Create_TC_Web!D47))),"")</f>
        <v/>
      </c>
      <c r="D47" t="str" cm="1">
        <f t="array" ref="D47">IFERROR(INDEX(Create_TC_Web!G$1:G$505,SMALL(IF(Create_TC_Web!$C$1:$C$505&lt;&gt;"",MATCH(ROW(Create_TC_Web!$C$1:$C$505),ROW(Create_TC_Web!$C$1:$C$505)),""),ROW(Create_TC_Web!E47))),"")</f>
        <v/>
      </c>
      <c r="E47" t="str" cm="1">
        <f t="array" ref="E47">IFERROR(INDEX(Create_TC_Web!H$1:H$505,SMALL(IF(Create_TC_Web!$C$1:$C$505&lt;&gt;"",MATCH(ROW(Create_TC_Web!$C$1:$C$505),ROW(Create_TC_Web!$C$1:$C$505)),""),ROW(Create_TC_Web!F47))),"")</f>
        <v/>
      </c>
      <c r="F47" t="str" cm="1">
        <f t="array" ref="F47">IFERROR(INDEX(Create_TC_Web!I$1:I$505,SMALL(IF(Create_TC_Web!$C$1:$C$505&lt;&gt;"",MATCH(ROW(Create_TC_Web!$C$1:$C$505),ROW(Create_TC_Web!$C$1:$C$505)),""),ROW(Create_TC_Web!G47))),"")</f>
        <v/>
      </c>
      <c r="G47" t="str" cm="1">
        <f t="array" ref="G47">IFERROR(INDEX(Create_TC_Web!J$1:J$505,SMALL(IF(Create_TC_Web!$C$1:$C$505&lt;&gt;"",MATCH(ROW(Create_TC_Web!$C$1:$C$505),ROW(Create_TC_Web!$C$1:$C$505)),""),ROW(Create_TC_Web!H47))),"")</f>
        <v/>
      </c>
      <c r="H47" t="str" cm="1">
        <f t="array" ref="H47">IFERROR(INDEX(Create_TC_Web!K$1:K$505,SMALL(IF(Create_TC_Web!$C$1:$C$505&lt;&gt;"",MATCH(ROW(Create_TC_Web!$C$1:$C$505),ROW(Create_TC_Web!$C$1:$C$505)),""),ROW(Create_TC_Web!I47))),"")</f>
        <v/>
      </c>
      <c r="I47" t="str" cm="1">
        <f t="array" ref="I47">IFERROR(INDEX(Create_TC_Web!L$1:L$505,SMALL(IF(Create_TC_Web!$C$1:$C$505&lt;&gt;"",MATCH(ROW(Create_TC_Web!$C$1:$C$505),ROW(Create_TC_Web!$C$1:$C$505)),""),ROW(Create_TC_Web!J47))),"")</f>
        <v/>
      </c>
      <c r="J47" t="str" cm="1">
        <f t="array" ref="J47">IFERROR(INDEX(Create_TC_Web!M$1:M$505,SMALL(IF(Create_TC_Web!$C$1:$C$505&lt;&gt;"",MATCH(ROW(Create_TC_Web!$C$1:$C$505),ROW(Create_TC_Web!$C$1:$C$505)),""),ROW(Create_TC_Web!K47))),"")</f>
        <v/>
      </c>
      <c r="K47" t="str" cm="1">
        <f t="array" ref="K47">IFERROR(INDEX(Create_TC_Web!N$1:N$505,SMALL(IF(Create_TC_Web!$C$1:$C$505&lt;&gt;"",MATCH(ROW(Create_TC_Web!$C$1:$C$505),ROW(Create_TC_Web!$C$1:$C$505)),""),ROW(Create_TC_Web!L47))),"")</f>
        <v/>
      </c>
      <c r="L47" t="str" cm="1">
        <f t="array" ref="L47">IFERROR(INDEX(Create_TC_Web!O$1:O$505,SMALL(IF(Create_TC_Web!$C$1:$C$505&lt;&gt;"",MATCH(ROW(Create_TC_Web!$C$1:$C$505),ROW(Create_TC_Web!$C$1:$C$505)),""),ROW(Create_TC_Web!M47))),"")</f>
        <v/>
      </c>
      <c r="M47" t="str" cm="1">
        <f t="array" ref="M47">IFERROR(INDEX(Create_TC_Web!P$1:P$505,SMALL(IF(Create_TC_Web!$C$1:$C$505&lt;&gt;"",MATCH(ROW(Create_TC_Web!$C$1:$C$505),ROW(Create_TC_Web!$C$1:$C$505)),""),ROW(Create_TC_Web!N47))),"")</f>
        <v/>
      </c>
      <c r="N47">
        <f>Create_TC_Web!CA56</f>
        <v>0</v>
      </c>
      <c r="O47" t="str">
        <f t="shared" si="1"/>
        <v/>
      </c>
      <c r="P47" s="17">
        <f>Create_TC_Web!CI34</f>
        <v>0</v>
      </c>
      <c r="Q47" t="str">
        <f>IF(TestData!CB47&lt;&gt;0,TestData!CB47,"")</f>
        <v/>
      </c>
      <c r="R47" t="str">
        <f t="shared" ref="R47:R66" si="6">IF(OR(R48="},",R48="}]"),LEFT(O46,LEN(O46)-1),O46)</f>
        <v/>
      </c>
      <c r="S47" t="str">
        <f t="shared" si="2"/>
        <v/>
      </c>
      <c r="X47" t="str">
        <f t="shared" si="0"/>
        <v/>
      </c>
      <c r="AE47" t="str">
        <f t="shared" si="3"/>
        <v/>
      </c>
    </row>
    <row r="48" spans="1:31">
      <c r="A48" t="str" cm="1">
        <f t="array" ref="A48">IFERROR(INDEX(Create_TC_Web!D$1:D$505,SMALL(IF(Create_TC_Web!$C$1:$C$505&lt;&gt;"",MATCH(ROW(Create_TC_Web!$C$1:$C$505),ROW(Create_TC_Web!$C$1:$C$505)),""),ROW(Create_TC_Web!B48))),"")</f>
        <v/>
      </c>
      <c r="B48" t="str" cm="1">
        <f t="array" ref="B48">SUBSTITUTE(SUBSTITUTE(SUBSTITUTE(IFERROR(INDEX(Create_TC_Web!E$1:E$505,SMALL(IF(Create_TC_Web!$C$1:$C$505&lt;&gt;"",MATCH(ROW(Create_TC_Web!$C$1:$C$505),ROW(Create_TC_Web!$C$1:$C$505)),""),ROW(Create_TC_Web!C48))),"")," ",""),"-",""),"_","")</f>
        <v/>
      </c>
      <c r="C48" t="str" cm="1">
        <f t="array" ref="C48">IFERROR(INDEX(Create_TC_Web!F$1:F$505,SMALL(IF(Create_TC_Web!$C$1:$C$505&lt;&gt;"",MATCH(ROW(Create_TC_Web!$C$1:$C$505),ROW(Create_TC_Web!$C$1:$C$505)),""),ROW(Create_TC_Web!D48))),"")</f>
        <v/>
      </c>
      <c r="D48" t="str" cm="1">
        <f t="array" ref="D48">IFERROR(INDEX(Create_TC_Web!G$1:G$505,SMALL(IF(Create_TC_Web!$C$1:$C$505&lt;&gt;"",MATCH(ROW(Create_TC_Web!$C$1:$C$505),ROW(Create_TC_Web!$C$1:$C$505)),""),ROW(Create_TC_Web!E48))),"")</f>
        <v/>
      </c>
      <c r="E48" t="str" cm="1">
        <f t="array" ref="E48">IFERROR(INDEX(Create_TC_Web!H$1:H$505,SMALL(IF(Create_TC_Web!$C$1:$C$505&lt;&gt;"",MATCH(ROW(Create_TC_Web!$C$1:$C$505),ROW(Create_TC_Web!$C$1:$C$505)),""),ROW(Create_TC_Web!F48))),"")</f>
        <v/>
      </c>
      <c r="F48" t="str" cm="1">
        <f t="array" ref="F48">IFERROR(INDEX(Create_TC_Web!I$1:I$505,SMALL(IF(Create_TC_Web!$C$1:$C$505&lt;&gt;"",MATCH(ROW(Create_TC_Web!$C$1:$C$505),ROW(Create_TC_Web!$C$1:$C$505)),""),ROW(Create_TC_Web!G48))),"")</f>
        <v/>
      </c>
      <c r="G48" t="str" cm="1">
        <f t="array" ref="G48">IFERROR(INDEX(Create_TC_Web!J$1:J$505,SMALL(IF(Create_TC_Web!$C$1:$C$505&lt;&gt;"",MATCH(ROW(Create_TC_Web!$C$1:$C$505),ROW(Create_TC_Web!$C$1:$C$505)),""),ROW(Create_TC_Web!H48))),"")</f>
        <v/>
      </c>
      <c r="H48" t="str" cm="1">
        <f t="array" ref="H48">IFERROR(INDEX(Create_TC_Web!K$1:K$505,SMALL(IF(Create_TC_Web!$C$1:$C$505&lt;&gt;"",MATCH(ROW(Create_TC_Web!$C$1:$C$505),ROW(Create_TC_Web!$C$1:$C$505)),""),ROW(Create_TC_Web!I48))),"")</f>
        <v/>
      </c>
      <c r="I48" t="str" cm="1">
        <f t="array" ref="I48">IFERROR(INDEX(Create_TC_Web!L$1:L$505,SMALL(IF(Create_TC_Web!$C$1:$C$505&lt;&gt;"",MATCH(ROW(Create_TC_Web!$C$1:$C$505),ROW(Create_TC_Web!$C$1:$C$505)),""),ROW(Create_TC_Web!J48))),"")</f>
        <v/>
      </c>
      <c r="J48" t="str" cm="1">
        <f t="array" ref="J48">IFERROR(INDEX(Create_TC_Web!M$1:M$505,SMALL(IF(Create_TC_Web!$C$1:$C$505&lt;&gt;"",MATCH(ROW(Create_TC_Web!$C$1:$C$505),ROW(Create_TC_Web!$C$1:$C$505)),""),ROW(Create_TC_Web!K48))),"")</f>
        <v/>
      </c>
      <c r="K48" t="str" cm="1">
        <f t="array" ref="K48">IFERROR(INDEX(Create_TC_Web!N$1:N$505,SMALL(IF(Create_TC_Web!$C$1:$C$505&lt;&gt;"",MATCH(ROW(Create_TC_Web!$C$1:$C$505),ROW(Create_TC_Web!$C$1:$C$505)),""),ROW(Create_TC_Web!L48))),"")</f>
        <v/>
      </c>
      <c r="L48" t="str" cm="1">
        <f t="array" ref="L48">IFERROR(INDEX(Create_TC_Web!O$1:O$505,SMALL(IF(Create_TC_Web!$C$1:$C$505&lt;&gt;"",MATCH(ROW(Create_TC_Web!$C$1:$C$505),ROW(Create_TC_Web!$C$1:$C$505)),""),ROW(Create_TC_Web!M48))),"")</f>
        <v/>
      </c>
      <c r="M48" t="str" cm="1">
        <f t="array" ref="M48">IFERROR(INDEX(Create_TC_Web!P$1:P$505,SMALL(IF(Create_TC_Web!$C$1:$C$505&lt;&gt;"",MATCH(ROW(Create_TC_Web!$C$1:$C$505),ROW(Create_TC_Web!$C$1:$C$505)),""),ROW(Create_TC_Web!N48))),"")</f>
        <v/>
      </c>
      <c r="N48">
        <f>Create_TC_Web!CA57</f>
        <v>0</v>
      </c>
      <c r="O48" t="str">
        <f t="shared" si="1"/>
        <v/>
      </c>
      <c r="P48" s="17">
        <f>Create_TC_Web!CI35</f>
        <v>0</v>
      </c>
      <c r="Q48" t="str">
        <f>IF(TestData!CB48&lt;&gt;0,TestData!CB48,"")</f>
        <v/>
      </c>
      <c r="R48" t="str">
        <f t="shared" si="6"/>
        <v/>
      </c>
      <c r="S48" t="str">
        <f t="shared" si="2"/>
        <v/>
      </c>
      <c r="X48" t="str">
        <f t="shared" si="0"/>
        <v/>
      </c>
      <c r="AE48" t="str">
        <f t="shared" si="3"/>
        <v/>
      </c>
    </row>
    <row r="49" spans="1:31">
      <c r="A49" t="str" cm="1">
        <f t="array" ref="A49">IFERROR(INDEX(Create_TC_Web!D$1:D$505,SMALL(IF(Create_TC_Web!$C$1:$C$505&lt;&gt;"",MATCH(ROW(Create_TC_Web!$C$1:$C$505),ROW(Create_TC_Web!$C$1:$C$505)),""),ROW(Create_TC_Web!B49))),"")</f>
        <v/>
      </c>
      <c r="B49" t="str" cm="1">
        <f t="array" ref="B49">SUBSTITUTE(SUBSTITUTE(SUBSTITUTE(IFERROR(INDEX(Create_TC_Web!E$1:E$505,SMALL(IF(Create_TC_Web!$C$1:$C$505&lt;&gt;"",MATCH(ROW(Create_TC_Web!$C$1:$C$505),ROW(Create_TC_Web!$C$1:$C$505)),""),ROW(Create_TC_Web!C49))),"")," ",""),"-",""),"_","")</f>
        <v/>
      </c>
      <c r="C49" t="str" cm="1">
        <f t="array" ref="C49">IFERROR(INDEX(Create_TC_Web!F$1:F$505,SMALL(IF(Create_TC_Web!$C$1:$C$505&lt;&gt;"",MATCH(ROW(Create_TC_Web!$C$1:$C$505),ROW(Create_TC_Web!$C$1:$C$505)),""),ROW(Create_TC_Web!D49))),"")</f>
        <v/>
      </c>
      <c r="D49" t="str" cm="1">
        <f t="array" ref="D49">IFERROR(INDEX(Create_TC_Web!G$1:G$505,SMALL(IF(Create_TC_Web!$C$1:$C$505&lt;&gt;"",MATCH(ROW(Create_TC_Web!$C$1:$C$505),ROW(Create_TC_Web!$C$1:$C$505)),""),ROW(Create_TC_Web!E49))),"")</f>
        <v/>
      </c>
      <c r="E49" t="str" cm="1">
        <f t="array" ref="E49">IFERROR(INDEX(Create_TC_Web!H$1:H$505,SMALL(IF(Create_TC_Web!$C$1:$C$505&lt;&gt;"",MATCH(ROW(Create_TC_Web!$C$1:$C$505),ROW(Create_TC_Web!$C$1:$C$505)),""),ROW(Create_TC_Web!F49))),"")</f>
        <v/>
      </c>
      <c r="F49" t="str" cm="1">
        <f t="array" ref="F49">IFERROR(INDEX(Create_TC_Web!I$1:I$505,SMALL(IF(Create_TC_Web!$C$1:$C$505&lt;&gt;"",MATCH(ROW(Create_TC_Web!$C$1:$C$505),ROW(Create_TC_Web!$C$1:$C$505)),""),ROW(Create_TC_Web!G49))),"")</f>
        <v/>
      </c>
      <c r="G49" t="str" cm="1">
        <f t="array" ref="G49">IFERROR(INDEX(Create_TC_Web!J$1:J$505,SMALL(IF(Create_TC_Web!$C$1:$C$505&lt;&gt;"",MATCH(ROW(Create_TC_Web!$C$1:$C$505),ROW(Create_TC_Web!$C$1:$C$505)),""),ROW(Create_TC_Web!H49))),"")</f>
        <v/>
      </c>
      <c r="H49" t="str" cm="1">
        <f t="array" ref="H49">IFERROR(INDEX(Create_TC_Web!K$1:K$505,SMALL(IF(Create_TC_Web!$C$1:$C$505&lt;&gt;"",MATCH(ROW(Create_TC_Web!$C$1:$C$505),ROW(Create_TC_Web!$C$1:$C$505)),""),ROW(Create_TC_Web!I49))),"")</f>
        <v/>
      </c>
      <c r="I49" t="str" cm="1">
        <f t="array" ref="I49">IFERROR(INDEX(Create_TC_Web!L$1:L$505,SMALL(IF(Create_TC_Web!$C$1:$C$505&lt;&gt;"",MATCH(ROW(Create_TC_Web!$C$1:$C$505),ROW(Create_TC_Web!$C$1:$C$505)),""),ROW(Create_TC_Web!J49))),"")</f>
        <v/>
      </c>
      <c r="J49" t="str" cm="1">
        <f t="array" ref="J49">IFERROR(INDEX(Create_TC_Web!M$1:M$505,SMALL(IF(Create_TC_Web!$C$1:$C$505&lt;&gt;"",MATCH(ROW(Create_TC_Web!$C$1:$C$505),ROW(Create_TC_Web!$C$1:$C$505)),""),ROW(Create_TC_Web!K49))),"")</f>
        <v/>
      </c>
      <c r="K49" t="str" cm="1">
        <f t="array" ref="K49">IFERROR(INDEX(Create_TC_Web!N$1:N$505,SMALL(IF(Create_TC_Web!$C$1:$C$505&lt;&gt;"",MATCH(ROW(Create_TC_Web!$C$1:$C$505),ROW(Create_TC_Web!$C$1:$C$505)),""),ROW(Create_TC_Web!L49))),"")</f>
        <v/>
      </c>
      <c r="L49" t="str" cm="1">
        <f t="array" ref="L49">IFERROR(INDEX(Create_TC_Web!O$1:O$505,SMALL(IF(Create_TC_Web!$C$1:$C$505&lt;&gt;"",MATCH(ROW(Create_TC_Web!$C$1:$C$505),ROW(Create_TC_Web!$C$1:$C$505)),""),ROW(Create_TC_Web!M49))),"")</f>
        <v/>
      </c>
      <c r="M49" t="str" cm="1">
        <f t="array" ref="M49">IFERROR(INDEX(Create_TC_Web!P$1:P$505,SMALL(IF(Create_TC_Web!$C$1:$C$505&lt;&gt;"",MATCH(ROW(Create_TC_Web!$C$1:$C$505),ROW(Create_TC_Web!$C$1:$C$505)),""),ROW(Create_TC_Web!N49))),"")</f>
        <v/>
      </c>
      <c r="N49">
        <f>Create_TC_Web!CA58</f>
        <v>0</v>
      </c>
      <c r="O49" t="str">
        <f t="shared" si="1"/>
        <v/>
      </c>
      <c r="P49" s="17">
        <f>Create_TC_Web!CI36</f>
        <v>0</v>
      </c>
      <c r="Q49" t="str">
        <f>IF(TestData!CB49&lt;&gt;0,TestData!CB49,"")</f>
        <v/>
      </c>
      <c r="R49" t="str">
        <f t="shared" si="6"/>
        <v/>
      </c>
      <c r="S49" t="str">
        <f t="shared" si="2"/>
        <v/>
      </c>
      <c r="X49" t="str">
        <f t="shared" si="0"/>
        <v/>
      </c>
      <c r="AE49" t="str">
        <f t="shared" si="3"/>
        <v/>
      </c>
    </row>
    <row r="50" spans="1:31">
      <c r="A50" t="str" cm="1">
        <f t="array" ref="A50">IFERROR(INDEX(Create_TC_Web!D$1:D$505,SMALL(IF(Create_TC_Web!$C$1:$C$505&lt;&gt;"",MATCH(ROW(Create_TC_Web!$C$1:$C$505),ROW(Create_TC_Web!$C$1:$C$505)),""),ROW(Create_TC_Web!B50))),"")</f>
        <v/>
      </c>
      <c r="B50" t="str" cm="1">
        <f t="array" ref="B50">SUBSTITUTE(SUBSTITUTE(SUBSTITUTE(IFERROR(INDEX(Create_TC_Web!E$1:E$505,SMALL(IF(Create_TC_Web!$C$1:$C$505&lt;&gt;"",MATCH(ROW(Create_TC_Web!$C$1:$C$505),ROW(Create_TC_Web!$C$1:$C$505)),""),ROW(Create_TC_Web!C50))),"")," ",""),"-",""),"_","")</f>
        <v/>
      </c>
      <c r="C50" t="str" cm="1">
        <f t="array" ref="C50">IFERROR(INDEX(Create_TC_Web!F$1:F$505,SMALL(IF(Create_TC_Web!$C$1:$C$505&lt;&gt;"",MATCH(ROW(Create_TC_Web!$C$1:$C$505),ROW(Create_TC_Web!$C$1:$C$505)),""),ROW(Create_TC_Web!D50))),"")</f>
        <v/>
      </c>
      <c r="D50" t="str" cm="1">
        <f t="array" ref="D50">IFERROR(INDEX(Create_TC_Web!G$1:G$505,SMALL(IF(Create_TC_Web!$C$1:$C$505&lt;&gt;"",MATCH(ROW(Create_TC_Web!$C$1:$C$505),ROW(Create_TC_Web!$C$1:$C$505)),""),ROW(Create_TC_Web!E50))),"")</f>
        <v/>
      </c>
      <c r="E50" t="str" cm="1">
        <f t="array" ref="E50">IFERROR(INDEX(Create_TC_Web!H$1:H$505,SMALL(IF(Create_TC_Web!$C$1:$C$505&lt;&gt;"",MATCH(ROW(Create_TC_Web!$C$1:$C$505),ROW(Create_TC_Web!$C$1:$C$505)),""),ROW(Create_TC_Web!F50))),"")</f>
        <v/>
      </c>
      <c r="F50" t="str" cm="1">
        <f t="array" ref="F50">IFERROR(INDEX(Create_TC_Web!I$1:I$505,SMALL(IF(Create_TC_Web!$C$1:$C$505&lt;&gt;"",MATCH(ROW(Create_TC_Web!$C$1:$C$505),ROW(Create_TC_Web!$C$1:$C$505)),""),ROW(Create_TC_Web!G50))),"")</f>
        <v/>
      </c>
      <c r="G50" t="str" cm="1">
        <f t="array" ref="G50">IFERROR(INDEX(Create_TC_Web!J$1:J$505,SMALL(IF(Create_TC_Web!$C$1:$C$505&lt;&gt;"",MATCH(ROW(Create_TC_Web!$C$1:$C$505),ROW(Create_TC_Web!$C$1:$C$505)),""),ROW(Create_TC_Web!H50))),"")</f>
        <v/>
      </c>
      <c r="H50" t="str" cm="1">
        <f t="array" ref="H50">IFERROR(INDEX(Create_TC_Web!K$1:K$505,SMALL(IF(Create_TC_Web!$C$1:$C$505&lt;&gt;"",MATCH(ROW(Create_TC_Web!$C$1:$C$505),ROW(Create_TC_Web!$C$1:$C$505)),""),ROW(Create_TC_Web!I50))),"")</f>
        <v/>
      </c>
      <c r="I50" t="str" cm="1">
        <f t="array" ref="I50">IFERROR(INDEX(Create_TC_Web!L$1:L$505,SMALL(IF(Create_TC_Web!$C$1:$C$505&lt;&gt;"",MATCH(ROW(Create_TC_Web!$C$1:$C$505),ROW(Create_TC_Web!$C$1:$C$505)),""),ROW(Create_TC_Web!J50))),"")</f>
        <v/>
      </c>
      <c r="J50" t="str" cm="1">
        <f t="array" ref="J50">IFERROR(INDEX(Create_TC_Web!M$1:M$505,SMALL(IF(Create_TC_Web!$C$1:$C$505&lt;&gt;"",MATCH(ROW(Create_TC_Web!$C$1:$C$505),ROW(Create_TC_Web!$C$1:$C$505)),""),ROW(Create_TC_Web!K50))),"")</f>
        <v/>
      </c>
      <c r="K50" t="str" cm="1">
        <f t="array" ref="K50">IFERROR(INDEX(Create_TC_Web!N$1:N$505,SMALL(IF(Create_TC_Web!$C$1:$C$505&lt;&gt;"",MATCH(ROW(Create_TC_Web!$C$1:$C$505),ROW(Create_TC_Web!$C$1:$C$505)),""),ROW(Create_TC_Web!L50))),"")</f>
        <v/>
      </c>
      <c r="L50" t="str" cm="1">
        <f t="array" ref="L50">IFERROR(INDEX(Create_TC_Web!O$1:O$505,SMALL(IF(Create_TC_Web!$C$1:$C$505&lt;&gt;"",MATCH(ROW(Create_TC_Web!$C$1:$C$505),ROW(Create_TC_Web!$C$1:$C$505)),""),ROW(Create_TC_Web!M50))),"")</f>
        <v/>
      </c>
      <c r="M50" t="str" cm="1">
        <f t="array" ref="M50">IFERROR(INDEX(Create_TC_Web!P$1:P$505,SMALL(IF(Create_TC_Web!$C$1:$C$505&lt;&gt;"",MATCH(ROW(Create_TC_Web!$C$1:$C$505),ROW(Create_TC_Web!$C$1:$C$505)),""),ROW(Create_TC_Web!N50))),"")</f>
        <v/>
      </c>
      <c r="N50">
        <f>Create_TC_Web!CA59</f>
        <v>0</v>
      </c>
      <c r="O50" t="str">
        <f t="shared" si="1"/>
        <v/>
      </c>
      <c r="P50" s="17">
        <f>Create_TC_Web!CI37</f>
        <v>0</v>
      </c>
      <c r="Q50" t="str">
        <f>IF(TestData!CB50&lt;&gt;0,TestData!CB50,"")</f>
        <v/>
      </c>
      <c r="R50" t="str">
        <f t="shared" si="6"/>
        <v/>
      </c>
      <c r="S50" t="str">
        <f t="shared" si="2"/>
        <v/>
      </c>
      <c r="X50" t="str">
        <f t="shared" si="0"/>
        <v/>
      </c>
      <c r="AE50" t="str">
        <f t="shared" si="3"/>
        <v/>
      </c>
    </row>
    <row r="51" spans="1:31">
      <c r="A51" t="str" cm="1">
        <f t="array" ref="A51">IFERROR(INDEX(Create_TC_Web!D$1:D$505,SMALL(IF(Create_TC_Web!$C$1:$C$505&lt;&gt;"",MATCH(ROW(Create_TC_Web!$C$1:$C$505),ROW(Create_TC_Web!$C$1:$C$505)),""),ROW(Create_TC_Web!B51))),"")</f>
        <v/>
      </c>
      <c r="B51" t="str" cm="1">
        <f t="array" ref="B51">SUBSTITUTE(SUBSTITUTE(SUBSTITUTE(IFERROR(INDEX(Create_TC_Web!E$1:E$505,SMALL(IF(Create_TC_Web!$C$1:$C$505&lt;&gt;"",MATCH(ROW(Create_TC_Web!$C$1:$C$505),ROW(Create_TC_Web!$C$1:$C$505)),""),ROW(Create_TC_Web!C51))),"")," ",""),"-",""),"_","")</f>
        <v/>
      </c>
      <c r="C51" t="str" cm="1">
        <f t="array" ref="C51">IFERROR(INDEX(Create_TC_Web!F$1:F$505,SMALL(IF(Create_TC_Web!$C$1:$C$505&lt;&gt;"",MATCH(ROW(Create_TC_Web!$C$1:$C$505),ROW(Create_TC_Web!$C$1:$C$505)),""),ROW(Create_TC_Web!D51))),"")</f>
        <v/>
      </c>
      <c r="D51" t="str" cm="1">
        <f t="array" ref="D51">IFERROR(INDEX(Create_TC_Web!G$1:G$505,SMALL(IF(Create_TC_Web!$C$1:$C$505&lt;&gt;"",MATCH(ROW(Create_TC_Web!$C$1:$C$505),ROW(Create_TC_Web!$C$1:$C$505)),""),ROW(Create_TC_Web!E51))),"")</f>
        <v/>
      </c>
      <c r="E51" t="str" cm="1">
        <f t="array" ref="E51">IFERROR(INDEX(Create_TC_Web!H$1:H$505,SMALL(IF(Create_TC_Web!$C$1:$C$505&lt;&gt;"",MATCH(ROW(Create_TC_Web!$C$1:$C$505),ROW(Create_TC_Web!$C$1:$C$505)),""),ROW(Create_TC_Web!F51))),"")</f>
        <v/>
      </c>
      <c r="F51" t="str" cm="1">
        <f t="array" ref="F51">IFERROR(INDEX(Create_TC_Web!I$1:I$505,SMALL(IF(Create_TC_Web!$C$1:$C$505&lt;&gt;"",MATCH(ROW(Create_TC_Web!$C$1:$C$505),ROW(Create_TC_Web!$C$1:$C$505)),""),ROW(Create_TC_Web!G51))),"")</f>
        <v/>
      </c>
      <c r="G51" t="str" cm="1">
        <f t="array" ref="G51">IFERROR(INDEX(Create_TC_Web!J$1:J$505,SMALL(IF(Create_TC_Web!$C$1:$C$505&lt;&gt;"",MATCH(ROW(Create_TC_Web!$C$1:$C$505),ROW(Create_TC_Web!$C$1:$C$505)),""),ROW(Create_TC_Web!H51))),"")</f>
        <v/>
      </c>
      <c r="H51" t="str" cm="1">
        <f t="array" ref="H51">IFERROR(INDEX(Create_TC_Web!K$1:K$505,SMALL(IF(Create_TC_Web!$C$1:$C$505&lt;&gt;"",MATCH(ROW(Create_TC_Web!$C$1:$C$505),ROW(Create_TC_Web!$C$1:$C$505)),""),ROW(Create_TC_Web!I51))),"")</f>
        <v/>
      </c>
      <c r="I51" t="str" cm="1">
        <f t="array" ref="I51">IFERROR(INDEX(Create_TC_Web!L$1:L$505,SMALL(IF(Create_TC_Web!$C$1:$C$505&lt;&gt;"",MATCH(ROW(Create_TC_Web!$C$1:$C$505),ROW(Create_TC_Web!$C$1:$C$505)),""),ROW(Create_TC_Web!J51))),"")</f>
        <v/>
      </c>
      <c r="J51" t="str" cm="1">
        <f t="array" ref="J51">IFERROR(INDEX(Create_TC_Web!M$1:M$505,SMALL(IF(Create_TC_Web!$C$1:$C$505&lt;&gt;"",MATCH(ROW(Create_TC_Web!$C$1:$C$505),ROW(Create_TC_Web!$C$1:$C$505)),""),ROW(Create_TC_Web!K51))),"")</f>
        <v/>
      </c>
      <c r="K51" t="str" cm="1">
        <f t="array" ref="K51">IFERROR(INDEX(Create_TC_Web!N$1:N$505,SMALL(IF(Create_TC_Web!$C$1:$C$505&lt;&gt;"",MATCH(ROW(Create_TC_Web!$C$1:$C$505),ROW(Create_TC_Web!$C$1:$C$505)),""),ROW(Create_TC_Web!L51))),"")</f>
        <v/>
      </c>
      <c r="L51" t="str" cm="1">
        <f t="array" ref="L51">IFERROR(INDEX(Create_TC_Web!O$1:O$505,SMALL(IF(Create_TC_Web!$C$1:$C$505&lt;&gt;"",MATCH(ROW(Create_TC_Web!$C$1:$C$505),ROW(Create_TC_Web!$C$1:$C$505)),""),ROW(Create_TC_Web!M51))),"")</f>
        <v/>
      </c>
      <c r="M51" t="str" cm="1">
        <f t="array" ref="M51">IFERROR(INDEX(Create_TC_Web!P$1:P$505,SMALL(IF(Create_TC_Web!$C$1:$C$505&lt;&gt;"",MATCH(ROW(Create_TC_Web!$C$1:$C$505),ROW(Create_TC_Web!$C$1:$C$505)),""),ROW(Create_TC_Web!N51))),"")</f>
        <v/>
      </c>
      <c r="N51">
        <f>Create_TC_Web!CA60</f>
        <v>0</v>
      </c>
      <c r="O51" t="str">
        <f t="shared" si="1"/>
        <v/>
      </c>
      <c r="P51" s="17">
        <f>Create_TC_Web!CI38</f>
        <v>0</v>
      </c>
      <c r="Q51" t="str">
        <f>IF(TestData!CB51&lt;&gt;0,TestData!CB51,"")</f>
        <v/>
      </c>
      <c r="R51" t="str">
        <f t="shared" si="6"/>
        <v/>
      </c>
      <c r="S51" t="str">
        <f t="shared" si="2"/>
        <v/>
      </c>
      <c r="X51" t="str">
        <f t="shared" si="0"/>
        <v/>
      </c>
      <c r="AE51" t="str">
        <f t="shared" si="3"/>
        <v/>
      </c>
    </row>
    <row r="52" spans="1:31">
      <c r="A52" t="str" cm="1">
        <f t="array" ref="A52">IFERROR(INDEX(Create_TC_Web!D$1:D$505,SMALL(IF(Create_TC_Web!$C$1:$C$505&lt;&gt;"",MATCH(ROW(Create_TC_Web!$C$1:$C$505),ROW(Create_TC_Web!$C$1:$C$505)),""),ROW(Create_TC_Web!B52))),"")</f>
        <v/>
      </c>
      <c r="B52" t="str" cm="1">
        <f t="array" ref="B52">SUBSTITUTE(SUBSTITUTE(SUBSTITUTE(IFERROR(INDEX(Create_TC_Web!E$1:E$505,SMALL(IF(Create_TC_Web!$C$1:$C$505&lt;&gt;"",MATCH(ROW(Create_TC_Web!$C$1:$C$505),ROW(Create_TC_Web!$C$1:$C$505)),""),ROW(Create_TC_Web!C52))),"")," ",""),"-",""),"_","")</f>
        <v/>
      </c>
      <c r="C52" t="str" cm="1">
        <f t="array" ref="C52">IFERROR(INDEX(Create_TC_Web!F$1:F$505,SMALL(IF(Create_TC_Web!$C$1:$C$505&lt;&gt;"",MATCH(ROW(Create_TC_Web!$C$1:$C$505),ROW(Create_TC_Web!$C$1:$C$505)),""),ROW(Create_TC_Web!D52))),"")</f>
        <v/>
      </c>
      <c r="D52" t="str" cm="1">
        <f t="array" ref="D52">IFERROR(INDEX(Create_TC_Web!G$1:G$505,SMALL(IF(Create_TC_Web!$C$1:$C$505&lt;&gt;"",MATCH(ROW(Create_TC_Web!$C$1:$C$505),ROW(Create_TC_Web!$C$1:$C$505)),""),ROW(Create_TC_Web!E52))),"")</f>
        <v/>
      </c>
      <c r="E52" t="str" cm="1">
        <f t="array" ref="E52">IFERROR(INDEX(Create_TC_Web!H$1:H$505,SMALL(IF(Create_TC_Web!$C$1:$C$505&lt;&gt;"",MATCH(ROW(Create_TC_Web!$C$1:$C$505),ROW(Create_TC_Web!$C$1:$C$505)),""),ROW(Create_TC_Web!F52))),"")</f>
        <v/>
      </c>
      <c r="F52" t="str" cm="1">
        <f t="array" ref="F52">IFERROR(INDEX(Create_TC_Web!I$1:I$505,SMALL(IF(Create_TC_Web!$C$1:$C$505&lt;&gt;"",MATCH(ROW(Create_TC_Web!$C$1:$C$505),ROW(Create_TC_Web!$C$1:$C$505)),""),ROW(Create_TC_Web!G52))),"")</f>
        <v/>
      </c>
      <c r="G52" t="str" cm="1">
        <f t="array" ref="G52">IFERROR(INDEX(Create_TC_Web!J$1:J$505,SMALL(IF(Create_TC_Web!$C$1:$C$505&lt;&gt;"",MATCH(ROW(Create_TC_Web!$C$1:$C$505),ROW(Create_TC_Web!$C$1:$C$505)),""),ROW(Create_TC_Web!H52))),"")</f>
        <v/>
      </c>
      <c r="H52" t="str" cm="1">
        <f t="array" ref="H52">IFERROR(INDEX(Create_TC_Web!K$1:K$505,SMALL(IF(Create_TC_Web!$C$1:$C$505&lt;&gt;"",MATCH(ROW(Create_TC_Web!$C$1:$C$505),ROW(Create_TC_Web!$C$1:$C$505)),""),ROW(Create_TC_Web!I52))),"")</f>
        <v/>
      </c>
      <c r="I52" t="str" cm="1">
        <f t="array" ref="I52">IFERROR(INDEX(Create_TC_Web!L$1:L$505,SMALL(IF(Create_TC_Web!$C$1:$C$505&lt;&gt;"",MATCH(ROW(Create_TC_Web!$C$1:$C$505),ROW(Create_TC_Web!$C$1:$C$505)),""),ROW(Create_TC_Web!J52))),"")</f>
        <v/>
      </c>
      <c r="J52" t="str" cm="1">
        <f t="array" ref="J52">IFERROR(INDEX(Create_TC_Web!M$1:M$505,SMALL(IF(Create_TC_Web!$C$1:$C$505&lt;&gt;"",MATCH(ROW(Create_TC_Web!$C$1:$C$505),ROW(Create_TC_Web!$C$1:$C$505)),""),ROW(Create_TC_Web!K52))),"")</f>
        <v/>
      </c>
      <c r="K52" t="str" cm="1">
        <f t="array" ref="K52">IFERROR(INDEX(Create_TC_Web!N$1:N$505,SMALL(IF(Create_TC_Web!$C$1:$C$505&lt;&gt;"",MATCH(ROW(Create_TC_Web!$C$1:$C$505),ROW(Create_TC_Web!$C$1:$C$505)),""),ROW(Create_TC_Web!L52))),"")</f>
        <v/>
      </c>
      <c r="L52" t="str" cm="1">
        <f t="array" ref="L52">IFERROR(INDEX(Create_TC_Web!O$1:O$505,SMALL(IF(Create_TC_Web!$C$1:$C$505&lt;&gt;"",MATCH(ROW(Create_TC_Web!$C$1:$C$505),ROW(Create_TC_Web!$C$1:$C$505)),""),ROW(Create_TC_Web!M52))),"")</f>
        <v/>
      </c>
      <c r="M52" t="str" cm="1">
        <f t="array" ref="M52">IFERROR(INDEX(Create_TC_Web!P$1:P$505,SMALL(IF(Create_TC_Web!$C$1:$C$505&lt;&gt;"",MATCH(ROW(Create_TC_Web!$C$1:$C$505),ROW(Create_TC_Web!$C$1:$C$505)),""),ROW(Create_TC_Web!N52))),"")</f>
        <v/>
      </c>
      <c r="N52">
        <f>Create_TC_Web!CA61</f>
        <v>0</v>
      </c>
      <c r="O52" t="str">
        <f t="shared" si="1"/>
        <v/>
      </c>
      <c r="P52" s="17">
        <f>Create_TC_Web!CI39</f>
        <v>0</v>
      </c>
      <c r="Q52" t="str">
        <f>IF(TestData!CB52&lt;&gt;0,TestData!CB52,"")</f>
        <v/>
      </c>
      <c r="R52" t="str">
        <f t="shared" si="6"/>
        <v/>
      </c>
      <c r="S52" t="str">
        <f t="shared" si="2"/>
        <v/>
      </c>
      <c r="X52" t="str">
        <f t="shared" si="0"/>
        <v/>
      </c>
      <c r="AE52" t="str">
        <f t="shared" si="3"/>
        <v/>
      </c>
    </row>
    <row r="53" spans="1:31">
      <c r="A53" t="str" cm="1">
        <f t="array" ref="A53">IFERROR(INDEX(Create_TC_Web!D$1:D$505,SMALL(IF(Create_TC_Web!$C$1:$C$505&lt;&gt;"",MATCH(ROW(Create_TC_Web!$C$1:$C$505),ROW(Create_TC_Web!$C$1:$C$505)),""),ROW(Create_TC_Web!B53))),"")</f>
        <v/>
      </c>
      <c r="B53" t="str" cm="1">
        <f t="array" ref="B53">SUBSTITUTE(SUBSTITUTE(SUBSTITUTE(IFERROR(INDEX(Create_TC_Web!E$1:E$505,SMALL(IF(Create_TC_Web!$C$1:$C$505&lt;&gt;"",MATCH(ROW(Create_TC_Web!$C$1:$C$505),ROW(Create_TC_Web!$C$1:$C$505)),""),ROW(Create_TC_Web!C53))),"")," ",""),"-",""),"_","")</f>
        <v/>
      </c>
      <c r="C53" t="str" cm="1">
        <f t="array" ref="C53">IFERROR(INDEX(Create_TC_Web!F$1:F$505,SMALL(IF(Create_TC_Web!$C$1:$C$505&lt;&gt;"",MATCH(ROW(Create_TC_Web!$C$1:$C$505),ROW(Create_TC_Web!$C$1:$C$505)),""),ROW(Create_TC_Web!D53))),"")</f>
        <v/>
      </c>
      <c r="D53" t="str" cm="1">
        <f t="array" ref="D53">IFERROR(INDEX(Create_TC_Web!G$1:G$505,SMALL(IF(Create_TC_Web!$C$1:$C$505&lt;&gt;"",MATCH(ROW(Create_TC_Web!$C$1:$C$505),ROW(Create_TC_Web!$C$1:$C$505)),""),ROW(Create_TC_Web!E53))),"")</f>
        <v/>
      </c>
      <c r="E53" t="str" cm="1">
        <f t="array" ref="E53">IFERROR(INDEX(Create_TC_Web!H$1:H$505,SMALL(IF(Create_TC_Web!$C$1:$C$505&lt;&gt;"",MATCH(ROW(Create_TC_Web!$C$1:$C$505),ROW(Create_TC_Web!$C$1:$C$505)),""),ROW(Create_TC_Web!F53))),"")</f>
        <v/>
      </c>
      <c r="F53" t="str" cm="1">
        <f t="array" ref="F53">IFERROR(INDEX(Create_TC_Web!I$1:I$505,SMALL(IF(Create_TC_Web!$C$1:$C$505&lt;&gt;"",MATCH(ROW(Create_TC_Web!$C$1:$C$505),ROW(Create_TC_Web!$C$1:$C$505)),""),ROW(Create_TC_Web!G53))),"")</f>
        <v/>
      </c>
      <c r="G53" t="str" cm="1">
        <f t="array" ref="G53">IFERROR(INDEX(Create_TC_Web!J$1:J$505,SMALL(IF(Create_TC_Web!$C$1:$C$505&lt;&gt;"",MATCH(ROW(Create_TC_Web!$C$1:$C$505),ROW(Create_TC_Web!$C$1:$C$505)),""),ROW(Create_TC_Web!H53))),"")</f>
        <v/>
      </c>
      <c r="H53" t="str" cm="1">
        <f t="array" ref="H53">IFERROR(INDEX(Create_TC_Web!K$1:K$505,SMALL(IF(Create_TC_Web!$C$1:$C$505&lt;&gt;"",MATCH(ROW(Create_TC_Web!$C$1:$C$505),ROW(Create_TC_Web!$C$1:$C$505)),""),ROW(Create_TC_Web!I53))),"")</f>
        <v/>
      </c>
      <c r="I53" t="str" cm="1">
        <f t="array" ref="I53">IFERROR(INDEX(Create_TC_Web!L$1:L$505,SMALL(IF(Create_TC_Web!$C$1:$C$505&lt;&gt;"",MATCH(ROW(Create_TC_Web!$C$1:$C$505),ROW(Create_TC_Web!$C$1:$C$505)),""),ROW(Create_TC_Web!J53))),"")</f>
        <v/>
      </c>
      <c r="J53" t="str" cm="1">
        <f t="array" ref="J53">IFERROR(INDEX(Create_TC_Web!M$1:M$505,SMALL(IF(Create_TC_Web!$C$1:$C$505&lt;&gt;"",MATCH(ROW(Create_TC_Web!$C$1:$C$505),ROW(Create_TC_Web!$C$1:$C$505)),""),ROW(Create_TC_Web!K53))),"")</f>
        <v/>
      </c>
      <c r="K53" t="str" cm="1">
        <f t="array" ref="K53">IFERROR(INDEX(Create_TC_Web!N$1:N$505,SMALL(IF(Create_TC_Web!$C$1:$C$505&lt;&gt;"",MATCH(ROW(Create_TC_Web!$C$1:$C$505),ROW(Create_TC_Web!$C$1:$C$505)),""),ROW(Create_TC_Web!L53))),"")</f>
        <v/>
      </c>
      <c r="L53" t="str" cm="1">
        <f t="array" ref="L53">IFERROR(INDEX(Create_TC_Web!O$1:O$505,SMALL(IF(Create_TC_Web!$C$1:$C$505&lt;&gt;"",MATCH(ROW(Create_TC_Web!$C$1:$C$505),ROW(Create_TC_Web!$C$1:$C$505)),""),ROW(Create_TC_Web!M53))),"")</f>
        <v/>
      </c>
      <c r="M53" t="str" cm="1">
        <f t="array" ref="M53">IFERROR(INDEX(Create_TC_Web!P$1:P$505,SMALL(IF(Create_TC_Web!$C$1:$C$505&lt;&gt;"",MATCH(ROW(Create_TC_Web!$C$1:$C$505),ROW(Create_TC_Web!$C$1:$C$505)),""),ROW(Create_TC_Web!N53))),"")</f>
        <v/>
      </c>
      <c r="N53">
        <f>Create_TC_Web!CA62</f>
        <v>0</v>
      </c>
      <c r="O53" t="str">
        <f t="shared" si="1"/>
        <v/>
      </c>
      <c r="P53" s="17">
        <f>Create_TC_Web!CI40</f>
        <v>0</v>
      </c>
      <c r="Q53" t="str">
        <f>IF(TestData!CB53&lt;&gt;0,TestData!CB53,"")</f>
        <v/>
      </c>
      <c r="R53" t="str">
        <f t="shared" si="6"/>
        <v/>
      </c>
      <c r="S53" t="str">
        <f t="shared" si="2"/>
        <v/>
      </c>
      <c r="X53" t="str">
        <f t="shared" si="0"/>
        <v/>
      </c>
      <c r="AE53" t="str">
        <f t="shared" si="3"/>
        <v/>
      </c>
    </row>
    <row r="54" spans="1:31">
      <c r="A54" t="str" cm="1">
        <f t="array" ref="A54">IFERROR(INDEX(Create_TC_Web!D$1:D$505,SMALL(IF(Create_TC_Web!$C$1:$C$505&lt;&gt;"",MATCH(ROW(Create_TC_Web!$C$1:$C$505),ROW(Create_TC_Web!$C$1:$C$505)),""),ROW(Create_TC_Web!B54))),"")</f>
        <v/>
      </c>
      <c r="B54" t="str" cm="1">
        <f t="array" ref="B54">SUBSTITUTE(SUBSTITUTE(SUBSTITUTE(IFERROR(INDEX(Create_TC_Web!E$1:E$505,SMALL(IF(Create_TC_Web!$C$1:$C$505&lt;&gt;"",MATCH(ROW(Create_TC_Web!$C$1:$C$505),ROW(Create_TC_Web!$C$1:$C$505)),""),ROW(Create_TC_Web!C54))),"")," ",""),"-",""),"_","")</f>
        <v/>
      </c>
      <c r="C54" t="str" cm="1">
        <f t="array" ref="C54">IFERROR(INDEX(Create_TC_Web!F$1:F$505,SMALL(IF(Create_TC_Web!$C$1:$C$505&lt;&gt;"",MATCH(ROW(Create_TC_Web!$C$1:$C$505),ROW(Create_TC_Web!$C$1:$C$505)),""),ROW(Create_TC_Web!D54))),"")</f>
        <v/>
      </c>
      <c r="D54" t="str" cm="1">
        <f t="array" ref="D54">IFERROR(INDEX(Create_TC_Web!G$1:G$505,SMALL(IF(Create_TC_Web!$C$1:$C$505&lt;&gt;"",MATCH(ROW(Create_TC_Web!$C$1:$C$505),ROW(Create_TC_Web!$C$1:$C$505)),""),ROW(Create_TC_Web!E54))),"")</f>
        <v/>
      </c>
      <c r="E54" t="str" cm="1">
        <f t="array" ref="E54">IFERROR(INDEX(Create_TC_Web!H$1:H$505,SMALL(IF(Create_TC_Web!$C$1:$C$505&lt;&gt;"",MATCH(ROW(Create_TC_Web!$C$1:$C$505),ROW(Create_TC_Web!$C$1:$C$505)),""),ROW(Create_TC_Web!F54))),"")</f>
        <v/>
      </c>
      <c r="F54" t="str" cm="1">
        <f t="array" ref="F54">IFERROR(INDEX(Create_TC_Web!I$1:I$505,SMALL(IF(Create_TC_Web!$C$1:$C$505&lt;&gt;"",MATCH(ROW(Create_TC_Web!$C$1:$C$505),ROW(Create_TC_Web!$C$1:$C$505)),""),ROW(Create_TC_Web!G54))),"")</f>
        <v/>
      </c>
      <c r="G54" t="str" cm="1">
        <f t="array" ref="G54">IFERROR(INDEX(Create_TC_Web!J$1:J$505,SMALL(IF(Create_TC_Web!$C$1:$C$505&lt;&gt;"",MATCH(ROW(Create_TC_Web!$C$1:$C$505),ROW(Create_TC_Web!$C$1:$C$505)),""),ROW(Create_TC_Web!H54))),"")</f>
        <v/>
      </c>
      <c r="H54" t="str" cm="1">
        <f t="array" ref="H54">IFERROR(INDEX(Create_TC_Web!K$1:K$505,SMALL(IF(Create_TC_Web!$C$1:$C$505&lt;&gt;"",MATCH(ROW(Create_TC_Web!$C$1:$C$505),ROW(Create_TC_Web!$C$1:$C$505)),""),ROW(Create_TC_Web!I54))),"")</f>
        <v/>
      </c>
      <c r="I54" t="str" cm="1">
        <f t="array" ref="I54">IFERROR(INDEX(Create_TC_Web!L$1:L$505,SMALL(IF(Create_TC_Web!$C$1:$C$505&lt;&gt;"",MATCH(ROW(Create_TC_Web!$C$1:$C$505),ROW(Create_TC_Web!$C$1:$C$505)),""),ROW(Create_TC_Web!J54))),"")</f>
        <v/>
      </c>
      <c r="J54" t="str" cm="1">
        <f t="array" ref="J54">IFERROR(INDEX(Create_TC_Web!M$1:M$505,SMALL(IF(Create_TC_Web!$C$1:$C$505&lt;&gt;"",MATCH(ROW(Create_TC_Web!$C$1:$C$505),ROW(Create_TC_Web!$C$1:$C$505)),""),ROW(Create_TC_Web!K54))),"")</f>
        <v/>
      </c>
      <c r="K54" t="str" cm="1">
        <f t="array" ref="K54">IFERROR(INDEX(Create_TC_Web!N$1:N$505,SMALL(IF(Create_TC_Web!$C$1:$C$505&lt;&gt;"",MATCH(ROW(Create_TC_Web!$C$1:$C$505),ROW(Create_TC_Web!$C$1:$C$505)),""),ROW(Create_TC_Web!L54))),"")</f>
        <v/>
      </c>
      <c r="L54" t="str" cm="1">
        <f t="array" ref="L54">IFERROR(INDEX(Create_TC_Web!O$1:O$505,SMALL(IF(Create_TC_Web!$C$1:$C$505&lt;&gt;"",MATCH(ROW(Create_TC_Web!$C$1:$C$505),ROW(Create_TC_Web!$C$1:$C$505)),""),ROW(Create_TC_Web!M54))),"")</f>
        <v/>
      </c>
      <c r="M54" t="str" cm="1">
        <f t="array" ref="M54">IFERROR(INDEX(Create_TC_Web!P$1:P$505,SMALL(IF(Create_TC_Web!$C$1:$C$505&lt;&gt;"",MATCH(ROW(Create_TC_Web!$C$1:$C$505),ROW(Create_TC_Web!$C$1:$C$505)),""),ROW(Create_TC_Web!N54))),"")</f>
        <v/>
      </c>
      <c r="N54">
        <f>Create_TC_Web!CA63</f>
        <v>0</v>
      </c>
      <c r="O54" t="str">
        <f t="shared" si="1"/>
        <v/>
      </c>
      <c r="P54" s="17">
        <f>Create_TC_Web!CI41</f>
        <v>0</v>
      </c>
      <c r="Q54" t="str">
        <f>IF(TestData!CB54&lt;&gt;0,TestData!CB54,"")</f>
        <v/>
      </c>
      <c r="R54" t="str">
        <f t="shared" si="6"/>
        <v/>
      </c>
      <c r="S54" t="str">
        <f t="shared" si="2"/>
        <v/>
      </c>
      <c r="X54" t="str">
        <f t="shared" si="0"/>
        <v/>
      </c>
      <c r="AE54" t="str">
        <f t="shared" si="3"/>
        <v/>
      </c>
    </row>
    <row r="55" spans="1:31">
      <c r="A55" t="str" cm="1">
        <f t="array" ref="A55">IFERROR(INDEX(Create_TC_Web!D$1:D$505,SMALL(IF(Create_TC_Web!$C$1:$C$505&lt;&gt;"",MATCH(ROW(Create_TC_Web!$C$1:$C$505),ROW(Create_TC_Web!$C$1:$C$505)),""),ROW(Create_TC_Web!B55))),"")</f>
        <v/>
      </c>
      <c r="B55" t="str" cm="1">
        <f t="array" ref="B55">SUBSTITUTE(SUBSTITUTE(SUBSTITUTE(IFERROR(INDEX(Create_TC_Web!E$1:E$505,SMALL(IF(Create_TC_Web!$C$1:$C$505&lt;&gt;"",MATCH(ROW(Create_TC_Web!$C$1:$C$505),ROW(Create_TC_Web!$C$1:$C$505)),""),ROW(Create_TC_Web!C55))),"")," ",""),"-",""),"_","")</f>
        <v/>
      </c>
      <c r="C55" t="str" cm="1">
        <f t="array" ref="C55">IFERROR(INDEX(Create_TC_Web!F$1:F$505,SMALL(IF(Create_TC_Web!$C$1:$C$505&lt;&gt;"",MATCH(ROW(Create_TC_Web!$C$1:$C$505),ROW(Create_TC_Web!$C$1:$C$505)),""),ROW(Create_TC_Web!D55))),"")</f>
        <v/>
      </c>
      <c r="D55" t="str" cm="1">
        <f t="array" ref="D55">IFERROR(INDEX(Create_TC_Web!G$1:G$505,SMALL(IF(Create_TC_Web!$C$1:$C$505&lt;&gt;"",MATCH(ROW(Create_TC_Web!$C$1:$C$505),ROW(Create_TC_Web!$C$1:$C$505)),""),ROW(Create_TC_Web!E55))),"")</f>
        <v/>
      </c>
      <c r="E55" t="str" cm="1">
        <f t="array" ref="E55">IFERROR(INDEX(Create_TC_Web!H$1:H$505,SMALL(IF(Create_TC_Web!$C$1:$C$505&lt;&gt;"",MATCH(ROW(Create_TC_Web!$C$1:$C$505),ROW(Create_TC_Web!$C$1:$C$505)),""),ROW(Create_TC_Web!F55))),"")</f>
        <v/>
      </c>
      <c r="F55" t="str" cm="1">
        <f t="array" ref="F55">IFERROR(INDEX(Create_TC_Web!I$1:I$505,SMALL(IF(Create_TC_Web!$C$1:$C$505&lt;&gt;"",MATCH(ROW(Create_TC_Web!$C$1:$C$505),ROW(Create_TC_Web!$C$1:$C$505)),""),ROW(Create_TC_Web!G55))),"")</f>
        <v/>
      </c>
      <c r="G55" t="str" cm="1">
        <f t="array" ref="G55">IFERROR(INDEX(Create_TC_Web!J$1:J$505,SMALL(IF(Create_TC_Web!$C$1:$C$505&lt;&gt;"",MATCH(ROW(Create_TC_Web!$C$1:$C$505),ROW(Create_TC_Web!$C$1:$C$505)),""),ROW(Create_TC_Web!H55))),"")</f>
        <v/>
      </c>
      <c r="H55" t="str" cm="1">
        <f t="array" ref="H55">IFERROR(INDEX(Create_TC_Web!K$1:K$505,SMALL(IF(Create_TC_Web!$C$1:$C$505&lt;&gt;"",MATCH(ROW(Create_TC_Web!$C$1:$C$505),ROW(Create_TC_Web!$C$1:$C$505)),""),ROW(Create_TC_Web!I55))),"")</f>
        <v/>
      </c>
      <c r="I55" t="str" cm="1">
        <f t="array" ref="I55">IFERROR(INDEX(Create_TC_Web!L$1:L$505,SMALL(IF(Create_TC_Web!$C$1:$C$505&lt;&gt;"",MATCH(ROW(Create_TC_Web!$C$1:$C$505),ROW(Create_TC_Web!$C$1:$C$505)),""),ROW(Create_TC_Web!J55))),"")</f>
        <v/>
      </c>
      <c r="J55" t="str" cm="1">
        <f t="array" ref="J55">IFERROR(INDEX(Create_TC_Web!M$1:M$505,SMALL(IF(Create_TC_Web!$C$1:$C$505&lt;&gt;"",MATCH(ROW(Create_TC_Web!$C$1:$C$505),ROW(Create_TC_Web!$C$1:$C$505)),""),ROW(Create_TC_Web!K55))),"")</f>
        <v/>
      </c>
      <c r="K55" t="str" cm="1">
        <f t="array" ref="K55">IFERROR(INDEX(Create_TC_Web!N$1:N$505,SMALL(IF(Create_TC_Web!$C$1:$C$505&lt;&gt;"",MATCH(ROW(Create_TC_Web!$C$1:$C$505),ROW(Create_TC_Web!$C$1:$C$505)),""),ROW(Create_TC_Web!L55))),"")</f>
        <v/>
      </c>
      <c r="L55" t="str" cm="1">
        <f t="array" ref="L55">IFERROR(INDEX(Create_TC_Web!O$1:O$505,SMALL(IF(Create_TC_Web!$C$1:$C$505&lt;&gt;"",MATCH(ROW(Create_TC_Web!$C$1:$C$505),ROW(Create_TC_Web!$C$1:$C$505)),""),ROW(Create_TC_Web!M55))),"")</f>
        <v/>
      </c>
      <c r="M55" t="str" cm="1">
        <f t="array" ref="M55">IFERROR(INDEX(Create_TC_Web!P$1:P$505,SMALL(IF(Create_TC_Web!$C$1:$C$505&lt;&gt;"",MATCH(ROW(Create_TC_Web!$C$1:$C$505),ROW(Create_TC_Web!$C$1:$C$505)),""),ROW(Create_TC_Web!N55))),"")</f>
        <v/>
      </c>
      <c r="N55">
        <f>Create_TC_Web!CA64</f>
        <v>0</v>
      </c>
      <c r="O55" t="str">
        <f t="shared" si="1"/>
        <v/>
      </c>
      <c r="P55" s="17">
        <f>Create_TC_Web!CI42</f>
        <v>0</v>
      </c>
      <c r="Q55" t="str">
        <f>IF(TestData!CB55&lt;&gt;0,TestData!CB55,"")</f>
        <v/>
      </c>
      <c r="R55" t="str">
        <f t="shared" si="6"/>
        <v/>
      </c>
      <c r="S55" t="str">
        <f t="shared" si="2"/>
        <v/>
      </c>
      <c r="AE55" t="str">
        <f t="shared" si="3"/>
        <v/>
      </c>
    </row>
    <row r="56" spans="1:31">
      <c r="A56" t="str" cm="1">
        <f t="array" ref="A56">IFERROR(INDEX(Create_TC_Web!D$1:D$505,SMALL(IF(Create_TC_Web!$C$1:$C$505&lt;&gt;"",MATCH(ROW(Create_TC_Web!$C$1:$C$505),ROW(Create_TC_Web!$C$1:$C$505)),""),ROW(Create_TC_Web!B56))),"")</f>
        <v/>
      </c>
      <c r="B56" t="str" cm="1">
        <f t="array" ref="B56">SUBSTITUTE(SUBSTITUTE(SUBSTITUTE(IFERROR(INDEX(Create_TC_Web!E$1:E$505,SMALL(IF(Create_TC_Web!$C$1:$C$505&lt;&gt;"",MATCH(ROW(Create_TC_Web!$C$1:$C$505),ROW(Create_TC_Web!$C$1:$C$505)),""),ROW(Create_TC_Web!C56))),"")," ",""),"-",""),"_","")</f>
        <v/>
      </c>
      <c r="C56" t="str" cm="1">
        <f t="array" ref="C56">IFERROR(INDEX(Create_TC_Web!F$1:F$505,SMALL(IF(Create_TC_Web!$C$1:$C$505&lt;&gt;"",MATCH(ROW(Create_TC_Web!$C$1:$C$505),ROW(Create_TC_Web!$C$1:$C$505)),""),ROW(Create_TC_Web!D56))),"")</f>
        <v/>
      </c>
      <c r="D56" t="str" cm="1">
        <f t="array" ref="D56">IFERROR(INDEX(Create_TC_Web!G$1:G$505,SMALL(IF(Create_TC_Web!$C$1:$C$505&lt;&gt;"",MATCH(ROW(Create_TC_Web!$C$1:$C$505),ROW(Create_TC_Web!$C$1:$C$505)),""),ROW(Create_TC_Web!E56))),"")</f>
        <v/>
      </c>
      <c r="E56" t="str" cm="1">
        <f t="array" ref="E56">IFERROR(INDEX(Create_TC_Web!H$1:H$505,SMALL(IF(Create_TC_Web!$C$1:$C$505&lt;&gt;"",MATCH(ROW(Create_TC_Web!$C$1:$C$505),ROW(Create_TC_Web!$C$1:$C$505)),""),ROW(Create_TC_Web!F56))),"")</f>
        <v/>
      </c>
      <c r="F56" t="str" cm="1">
        <f t="array" ref="F56">IFERROR(INDEX(Create_TC_Web!I$1:I$505,SMALL(IF(Create_TC_Web!$C$1:$C$505&lt;&gt;"",MATCH(ROW(Create_TC_Web!$C$1:$C$505),ROW(Create_TC_Web!$C$1:$C$505)),""),ROW(Create_TC_Web!G56))),"")</f>
        <v/>
      </c>
      <c r="G56" t="str" cm="1">
        <f t="array" ref="G56">IFERROR(INDEX(Create_TC_Web!J$1:J$505,SMALL(IF(Create_TC_Web!$C$1:$C$505&lt;&gt;"",MATCH(ROW(Create_TC_Web!$C$1:$C$505),ROW(Create_TC_Web!$C$1:$C$505)),""),ROW(Create_TC_Web!H56))),"")</f>
        <v/>
      </c>
      <c r="H56" t="str" cm="1">
        <f t="array" ref="H56">IFERROR(INDEX(Create_TC_Web!K$1:K$505,SMALL(IF(Create_TC_Web!$C$1:$C$505&lt;&gt;"",MATCH(ROW(Create_TC_Web!$C$1:$C$505),ROW(Create_TC_Web!$C$1:$C$505)),""),ROW(Create_TC_Web!I56))),"")</f>
        <v/>
      </c>
      <c r="I56" t="str" cm="1">
        <f t="array" ref="I56">IFERROR(INDEX(Create_TC_Web!L$1:L$505,SMALL(IF(Create_TC_Web!$C$1:$C$505&lt;&gt;"",MATCH(ROW(Create_TC_Web!$C$1:$C$505),ROW(Create_TC_Web!$C$1:$C$505)),""),ROW(Create_TC_Web!J56))),"")</f>
        <v/>
      </c>
      <c r="J56" t="str" cm="1">
        <f t="array" ref="J56">IFERROR(INDEX(Create_TC_Web!M$1:M$505,SMALL(IF(Create_TC_Web!$C$1:$C$505&lt;&gt;"",MATCH(ROW(Create_TC_Web!$C$1:$C$505),ROW(Create_TC_Web!$C$1:$C$505)),""),ROW(Create_TC_Web!K56))),"")</f>
        <v/>
      </c>
      <c r="K56" t="str" cm="1">
        <f t="array" ref="K56">IFERROR(INDEX(Create_TC_Web!N$1:N$505,SMALL(IF(Create_TC_Web!$C$1:$C$505&lt;&gt;"",MATCH(ROW(Create_TC_Web!$C$1:$C$505),ROW(Create_TC_Web!$C$1:$C$505)),""),ROW(Create_TC_Web!L56))),"")</f>
        <v/>
      </c>
      <c r="L56" t="str" cm="1">
        <f t="array" ref="L56">IFERROR(INDEX(Create_TC_Web!O$1:O$505,SMALL(IF(Create_TC_Web!$C$1:$C$505&lt;&gt;"",MATCH(ROW(Create_TC_Web!$C$1:$C$505),ROW(Create_TC_Web!$C$1:$C$505)),""),ROW(Create_TC_Web!M56))),"")</f>
        <v/>
      </c>
      <c r="M56" t="str" cm="1">
        <f t="array" ref="M56">IFERROR(INDEX(Create_TC_Web!P$1:P$505,SMALL(IF(Create_TC_Web!$C$1:$C$505&lt;&gt;"",MATCH(ROW(Create_TC_Web!$C$1:$C$505),ROW(Create_TC_Web!$C$1:$C$505)),""),ROW(Create_TC_Web!N56))),"")</f>
        <v/>
      </c>
      <c r="N56">
        <f>Create_TC_Web!CA65</f>
        <v>0</v>
      </c>
      <c r="O56" t="str">
        <f t="shared" si="1"/>
        <v/>
      </c>
      <c r="P56" s="17">
        <f>Create_TC_Web!CI43</f>
        <v>0</v>
      </c>
      <c r="Q56" t="str">
        <f>IF(TestData!CB56&lt;&gt;0,TestData!CB56,"")</f>
        <v/>
      </c>
      <c r="R56" t="str">
        <f t="shared" si="6"/>
        <v/>
      </c>
      <c r="S56" t="str">
        <f t="shared" si="2"/>
        <v/>
      </c>
      <c r="AE56" t="str">
        <f t="shared" si="3"/>
        <v/>
      </c>
    </row>
    <row r="57" spans="1:31">
      <c r="A57" t="str" cm="1">
        <f t="array" ref="A57">IFERROR(INDEX(Create_TC_Web!D$1:D$505,SMALL(IF(Create_TC_Web!$C$1:$C$505&lt;&gt;"",MATCH(ROW(Create_TC_Web!$C$1:$C$505),ROW(Create_TC_Web!$C$1:$C$505)),""),ROW(Create_TC_Web!B57))),"")</f>
        <v/>
      </c>
      <c r="B57" t="str" cm="1">
        <f t="array" ref="B57">SUBSTITUTE(SUBSTITUTE(SUBSTITUTE(IFERROR(INDEX(Create_TC_Web!E$1:E$505,SMALL(IF(Create_TC_Web!$C$1:$C$505&lt;&gt;"",MATCH(ROW(Create_TC_Web!$C$1:$C$505),ROW(Create_TC_Web!$C$1:$C$505)),""),ROW(Create_TC_Web!C57))),"")," ",""),"-",""),"_","")</f>
        <v/>
      </c>
      <c r="C57" t="str" cm="1">
        <f t="array" ref="C57">IFERROR(INDEX(Create_TC_Web!F$1:F$505,SMALL(IF(Create_TC_Web!$C$1:$C$505&lt;&gt;"",MATCH(ROW(Create_TC_Web!$C$1:$C$505),ROW(Create_TC_Web!$C$1:$C$505)),""),ROW(Create_TC_Web!D57))),"")</f>
        <v/>
      </c>
      <c r="D57" t="str" cm="1">
        <f t="array" ref="D57">IFERROR(INDEX(Create_TC_Web!G$1:G$505,SMALL(IF(Create_TC_Web!$C$1:$C$505&lt;&gt;"",MATCH(ROW(Create_TC_Web!$C$1:$C$505),ROW(Create_TC_Web!$C$1:$C$505)),""),ROW(Create_TC_Web!E57))),"")</f>
        <v/>
      </c>
      <c r="E57" t="str" cm="1">
        <f t="array" ref="E57">IFERROR(INDEX(Create_TC_Web!H$1:H$505,SMALL(IF(Create_TC_Web!$C$1:$C$505&lt;&gt;"",MATCH(ROW(Create_TC_Web!$C$1:$C$505),ROW(Create_TC_Web!$C$1:$C$505)),""),ROW(Create_TC_Web!F57))),"")</f>
        <v/>
      </c>
      <c r="F57" t="str" cm="1">
        <f t="array" ref="F57">IFERROR(INDEX(Create_TC_Web!I$1:I$505,SMALL(IF(Create_TC_Web!$C$1:$C$505&lt;&gt;"",MATCH(ROW(Create_TC_Web!$C$1:$C$505),ROW(Create_TC_Web!$C$1:$C$505)),""),ROW(Create_TC_Web!G57))),"")</f>
        <v/>
      </c>
      <c r="G57" t="str" cm="1">
        <f t="array" ref="G57">IFERROR(INDEX(Create_TC_Web!J$1:J$505,SMALL(IF(Create_TC_Web!$C$1:$C$505&lt;&gt;"",MATCH(ROW(Create_TC_Web!$C$1:$C$505),ROW(Create_TC_Web!$C$1:$C$505)),""),ROW(Create_TC_Web!H57))),"")</f>
        <v/>
      </c>
      <c r="H57" t="str" cm="1">
        <f t="array" ref="H57">IFERROR(INDEX(Create_TC_Web!K$1:K$505,SMALL(IF(Create_TC_Web!$C$1:$C$505&lt;&gt;"",MATCH(ROW(Create_TC_Web!$C$1:$C$505),ROW(Create_TC_Web!$C$1:$C$505)),""),ROW(Create_TC_Web!I57))),"")</f>
        <v/>
      </c>
      <c r="I57" t="str" cm="1">
        <f t="array" ref="I57">IFERROR(INDEX(Create_TC_Web!L$1:L$505,SMALL(IF(Create_TC_Web!$C$1:$C$505&lt;&gt;"",MATCH(ROW(Create_TC_Web!$C$1:$C$505),ROW(Create_TC_Web!$C$1:$C$505)),""),ROW(Create_TC_Web!J57))),"")</f>
        <v/>
      </c>
      <c r="J57" t="str" cm="1">
        <f t="array" ref="J57">IFERROR(INDEX(Create_TC_Web!M$1:M$505,SMALL(IF(Create_TC_Web!$C$1:$C$505&lt;&gt;"",MATCH(ROW(Create_TC_Web!$C$1:$C$505),ROW(Create_TC_Web!$C$1:$C$505)),""),ROW(Create_TC_Web!K57))),"")</f>
        <v/>
      </c>
      <c r="K57" t="str" cm="1">
        <f t="array" ref="K57">IFERROR(INDEX(Create_TC_Web!N$1:N$505,SMALL(IF(Create_TC_Web!$C$1:$C$505&lt;&gt;"",MATCH(ROW(Create_TC_Web!$C$1:$C$505),ROW(Create_TC_Web!$C$1:$C$505)),""),ROW(Create_TC_Web!L57))),"")</f>
        <v/>
      </c>
      <c r="L57" t="str" cm="1">
        <f t="array" ref="L57">IFERROR(INDEX(Create_TC_Web!O$1:O$505,SMALL(IF(Create_TC_Web!$C$1:$C$505&lt;&gt;"",MATCH(ROW(Create_TC_Web!$C$1:$C$505),ROW(Create_TC_Web!$C$1:$C$505)),""),ROW(Create_TC_Web!M57))),"")</f>
        <v/>
      </c>
      <c r="M57" t="str" cm="1">
        <f t="array" ref="M57">IFERROR(INDEX(Create_TC_Web!P$1:P$505,SMALL(IF(Create_TC_Web!$C$1:$C$505&lt;&gt;"",MATCH(ROW(Create_TC_Web!$C$1:$C$505),ROW(Create_TC_Web!$C$1:$C$505)),""),ROW(Create_TC_Web!N57))),"")</f>
        <v/>
      </c>
      <c r="N57">
        <f>Create_TC_Web!CA66</f>
        <v>0</v>
      </c>
      <c r="O57" t="str">
        <f t="shared" si="1"/>
        <v/>
      </c>
      <c r="P57" s="17">
        <f>Create_TC_Web!CI44</f>
        <v>0</v>
      </c>
      <c r="Q57" t="str">
        <f>IF(TestData!CB57&lt;&gt;0,TestData!CB57,"")</f>
        <v/>
      </c>
      <c r="R57" t="str">
        <f t="shared" si="6"/>
        <v/>
      </c>
      <c r="S57" t="str">
        <f t="shared" si="2"/>
        <v/>
      </c>
      <c r="AE57" t="str">
        <f t="shared" si="3"/>
        <v/>
      </c>
    </row>
    <row r="58" spans="1:31">
      <c r="A58" t="str" cm="1">
        <f t="array" ref="A58">IFERROR(INDEX(Create_TC_Web!D$1:D$505,SMALL(IF(Create_TC_Web!$C$1:$C$505&lt;&gt;"",MATCH(ROW(Create_TC_Web!$C$1:$C$505),ROW(Create_TC_Web!$C$1:$C$505)),""),ROW(Create_TC_Web!B58))),"")</f>
        <v/>
      </c>
      <c r="B58" t="str" cm="1">
        <f t="array" ref="B58">SUBSTITUTE(SUBSTITUTE(SUBSTITUTE(IFERROR(INDEX(Create_TC_Web!E$1:E$505,SMALL(IF(Create_TC_Web!$C$1:$C$505&lt;&gt;"",MATCH(ROW(Create_TC_Web!$C$1:$C$505),ROW(Create_TC_Web!$C$1:$C$505)),""),ROW(Create_TC_Web!C58))),"")," ",""),"-",""),"_","")</f>
        <v/>
      </c>
      <c r="C58" t="str" cm="1">
        <f t="array" ref="C58">IFERROR(INDEX(Create_TC_Web!F$1:F$505,SMALL(IF(Create_TC_Web!$C$1:$C$505&lt;&gt;"",MATCH(ROW(Create_TC_Web!$C$1:$C$505),ROW(Create_TC_Web!$C$1:$C$505)),""),ROW(Create_TC_Web!D58))),"")</f>
        <v/>
      </c>
      <c r="D58" t="str" cm="1">
        <f t="array" ref="D58">IFERROR(INDEX(Create_TC_Web!G$1:G$505,SMALL(IF(Create_TC_Web!$C$1:$C$505&lt;&gt;"",MATCH(ROW(Create_TC_Web!$C$1:$C$505),ROW(Create_TC_Web!$C$1:$C$505)),""),ROW(Create_TC_Web!E58))),"")</f>
        <v/>
      </c>
      <c r="E58" t="str" cm="1">
        <f t="array" ref="E58">IFERROR(INDEX(Create_TC_Web!H$1:H$505,SMALL(IF(Create_TC_Web!$C$1:$C$505&lt;&gt;"",MATCH(ROW(Create_TC_Web!$C$1:$C$505),ROW(Create_TC_Web!$C$1:$C$505)),""),ROW(Create_TC_Web!F58))),"")</f>
        <v/>
      </c>
      <c r="F58" t="str" cm="1">
        <f t="array" ref="F58">IFERROR(INDEX(Create_TC_Web!I$1:I$505,SMALL(IF(Create_TC_Web!$C$1:$C$505&lt;&gt;"",MATCH(ROW(Create_TC_Web!$C$1:$C$505),ROW(Create_TC_Web!$C$1:$C$505)),""),ROW(Create_TC_Web!G58))),"")</f>
        <v/>
      </c>
      <c r="G58" t="str" cm="1">
        <f t="array" ref="G58">IFERROR(INDEX(Create_TC_Web!J$1:J$505,SMALL(IF(Create_TC_Web!$C$1:$C$505&lt;&gt;"",MATCH(ROW(Create_TC_Web!$C$1:$C$505),ROW(Create_TC_Web!$C$1:$C$505)),""),ROW(Create_TC_Web!H58))),"")</f>
        <v/>
      </c>
      <c r="H58" t="str" cm="1">
        <f t="array" ref="H58">IFERROR(INDEX(Create_TC_Web!K$1:K$505,SMALL(IF(Create_TC_Web!$C$1:$C$505&lt;&gt;"",MATCH(ROW(Create_TC_Web!$C$1:$C$505),ROW(Create_TC_Web!$C$1:$C$505)),""),ROW(Create_TC_Web!I58))),"")</f>
        <v/>
      </c>
      <c r="I58" t="str" cm="1">
        <f t="array" ref="I58">IFERROR(INDEX(Create_TC_Web!L$1:L$505,SMALL(IF(Create_TC_Web!$C$1:$C$505&lt;&gt;"",MATCH(ROW(Create_TC_Web!$C$1:$C$505),ROW(Create_TC_Web!$C$1:$C$505)),""),ROW(Create_TC_Web!J58))),"")</f>
        <v/>
      </c>
      <c r="J58" t="str" cm="1">
        <f t="array" ref="J58">IFERROR(INDEX(Create_TC_Web!M$1:M$505,SMALL(IF(Create_TC_Web!$C$1:$C$505&lt;&gt;"",MATCH(ROW(Create_TC_Web!$C$1:$C$505),ROW(Create_TC_Web!$C$1:$C$505)),""),ROW(Create_TC_Web!K58))),"")</f>
        <v/>
      </c>
      <c r="K58" t="str" cm="1">
        <f t="array" ref="K58">IFERROR(INDEX(Create_TC_Web!N$1:N$505,SMALL(IF(Create_TC_Web!$C$1:$C$505&lt;&gt;"",MATCH(ROW(Create_TC_Web!$C$1:$C$505),ROW(Create_TC_Web!$C$1:$C$505)),""),ROW(Create_TC_Web!L58))),"")</f>
        <v/>
      </c>
      <c r="L58" t="str" cm="1">
        <f t="array" ref="L58">IFERROR(INDEX(Create_TC_Web!O$1:O$505,SMALL(IF(Create_TC_Web!$C$1:$C$505&lt;&gt;"",MATCH(ROW(Create_TC_Web!$C$1:$C$505),ROW(Create_TC_Web!$C$1:$C$505)),""),ROW(Create_TC_Web!M58))),"")</f>
        <v/>
      </c>
      <c r="M58" t="str" cm="1">
        <f t="array" ref="M58">IFERROR(INDEX(Create_TC_Web!P$1:P$505,SMALL(IF(Create_TC_Web!$C$1:$C$505&lt;&gt;"",MATCH(ROW(Create_TC_Web!$C$1:$C$505),ROW(Create_TC_Web!$C$1:$C$505)),""),ROW(Create_TC_Web!N58))),"")</f>
        <v/>
      </c>
      <c r="N58">
        <f>Create_TC_Web!CA67</f>
        <v>0</v>
      </c>
      <c r="O58" t="str">
        <f t="shared" si="1"/>
        <v/>
      </c>
      <c r="P58" s="17">
        <f>Create_TC_Web!CI45</f>
        <v>0</v>
      </c>
      <c r="Q58" t="str">
        <f>IF(TestData!CB58&lt;&gt;0,TestData!CB58,"")</f>
        <v/>
      </c>
      <c r="R58" t="str">
        <f t="shared" si="6"/>
        <v/>
      </c>
      <c r="S58" t="str">
        <f t="shared" si="2"/>
        <v/>
      </c>
      <c r="AE58" t="str">
        <f t="shared" si="3"/>
        <v/>
      </c>
    </row>
    <row r="59" spans="1:31">
      <c r="A59" t="str" cm="1">
        <f t="array" ref="A59">IFERROR(INDEX(Create_TC_Web!D$1:D$505,SMALL(IF(Create_TC_Web!$C$1:$C$505&lt;&gt;"",MATCH(ROW(Create_TC_Web!$C$1:$C$505),ROW(Create_TC_Web!$C$1:$C$505)),""),ROW(Create_TC_Web!B59))),"")</f>
        <v/>
      </c>
      <c r="B59" t="str" cm="1">
        <f t="array" ref="B59">SUBSTITUTE(SUBSTITUTE(SUBSTITUTE(IFERROR(INDEX(Create_TC_Web!E$1:E$505,SMALL(IF(Create_TC_Web!$C$1:$C$505&lt;&gt;"",MATCH(ROW(Create_TC_Web!$C$1:$C$505),ROW(Create_TC_Web!$C$1:$C$505)),""),ROW(Create_TC_Web!C59))),"")," ",""),"-",""),"_","")</f>
        <v/>
      </c>
      <c r="C59" t="str" cm="1">
        <f t="array" ref="C59">IFERROR(INDEX(Create_TC_Web!F$1:F$505,SMALL(IF(Create_TC_Web!$C$1:$C$505&lt;&gt;"",MATCH(ROW(Create_TC_Web!$C$1:$C$505),ROW(Create_TC_Web!$C$1:$C$505)),""),ROW(Create_TC_Web!D59))),"")</f>
        <v/>
      </c>
      <c r="D59" t="str" cm="1">
        <f t="array" ref="D59">IFERROR(INDEX(Create_TC_Web!G$1:G$505,SMALL(IF(Create_TC_Web!$C$1:$C$505&lt;&gt;"",MATCH(ROW(Create_TC_Web!$C$1:$C$505),ROW(Create_TC_Web!$C$1:$C$505)),""),ROW(Create_TC_Web!E59))),"")</f>
        <v/>
      </c>
      <c r="E59" t="str" cm="1">
        <f t="array" ref="E59">IFERROR(INDEX(Create_TC_Web!H$1:H$505,SMALL(IF(Create_TC_Web!$C$1:$C$505&lt;&gt;"",MATCH(ROW(Create_TC_Web!$C$1:$C$505),ROW(Create_TC_Web!$C$1:$C$505)),""),ROW(Create_TC_Web!F59))),"")</f>
        <v/>
      </c>
      <c r="F59" t="str" cm="1">
        <f t="array" ref="F59">IFERROR(INDEX(Create_TC_Web!I$1:I$505,SMALL(IF(Create_TC_Web!$C$1:$C$505&lt;&gt;"",MATCH(ROW(Create_TC_Web!$C$1:$C$505),ROW(Create_TC_Web!$C$1:$C$505)),""),ROW(Create_TC_Web!G59))),"")</f>
        <v/>
      </c>
      <c r="G59" t="str" cm="1">
        <f t="array" ref="G59">IFERROR(INDEX(Create_TC_Web!J$1:J$505,SMALL(IF(Create_TC_Web!$C$1:$C$505&lt;&gt;"",MATCH(ROW(Create_TC_Web!$C$1:$C$505),ROW(Create_TC_Web!$C$1:$C$505)),""),ROW(Create_TC_Web!H59))),"")</f>
        <v/>
      </c>
      <c r="H59" t="str" cm="1">
        <f t="array" ref="H59">IFERROR(INDEX(Create_TC_Web!K$1:K$505,SMALL(IF(Create_TC_Web!$C$1:$C$505&lt;&gt;"",MATCH(ROW(Create_TC_Web!$C$1:$C$505),ROW(Create_TC_Web!$C$1:$C$505)),""),ROW(Create_TC_Web!I59))),"")</f>
        <v/>
      </c>
      <c r="I59" t="str" cm="1">
        <f t="array" ref="I59">IFERROR(INDEX(Create_TC_Web!L$1:L$505,SMALL(IF(Create_TC_Web!$C$1:$C$505&lt;&gt;"",MATCH(ROW(Create_TC_Web!$C$1:$C$505),ROW(Create_TC_Web!$C$1:$C$505)),""),ROW(Create_TC_Web!J59))),"")</f>
        <v/>
      </c>
      <c r="J59" t="str" cm="1">
        <f t="array" ref="J59">IFERROR(INDEX(Create_TC_Web!M$1:M$505,SMALL(IF(Create_TC_Web!$C$1:$C$505&lt;&gt;"",MATCH(ROW(Create_TC_Web!$C$1:$C$505),ROW(Create_TC_Web!$C$1:$C$505)),""),ROW(Create_TC_Web!K59))),"")</f>
        <v/>
      </c>
      <c r="K59" t="str" cm="1">
        <f t="array" ref="K59">IFERROR(INDEX(Create_TC_Web!N$1:N$505,SMALL(IF(Create_TC_Web!$C$1:$C$505&lt;&gt;"",MATCH(ROW(Create_TC_Web!$C$1:$C$505),ROW(Create_TC_Web!$C$1:$C$505)),""),ROW(Create_TC_Web!L59))),"")</f>
        <v/>
      </c>
      <c r="L59" t="str" cm="1">
        <f t="array" ref="L59">IFERROR(INDEX(Create_TC_Web!O$1:O$505,SMALL(IF(Create_TC_Web!$C$1:$C$505&lt;&gt;"",MATCH(ROW(Create_TC_Web!$C$1:$C$505),ROW(Create_TC_Web!$C$1:$C$505)),""),ROW(Create_TC_Web!M59))),"")</f>
        <v/>
      </c>
      <c r="M59" t="str" cm="1">
        <f t="array" ref="M59">IFERROR(INDEX(Create_TC_Web!P$1:P$505,SMALL(IF(Create_TC_Web!$C$1:$C$505&lt;&gt;"",MATCH(ROW(Create_TC_Web!$C$1:$C$505),ROW(Create_TC_Web!$C$1:$C$505)),""),ROW(Create_TC_Web!N59))),"")</f>
        <v/>
      </c>
      <c r="N59">
        <f>Create_TC_Web!CA68</f>
        <v>0</v>
      </c>
      <c r="O59" t="str">
        <f t="shared" si="1"/>
        <v/>
      </c>
      <c r="P59" s="17">
        <f>Create_TC_Web!CI46</f>
        <v>0</v>
      </c>
      <c r="Q59" t="str">
        <f>IF(TestData!CB59&lt;&gt;0,TestData!CB59,"")</f>
        <v/>
      </c>
      <c r="R59" t="str">
        <f t="shared" si="6"/>
        <v/>
      </c>
      <c r="S59" t="str">
        <f t="shared" si="2"/>
        <v/>
      </c>
      <c r="AE59" t="str">
        <f t="shared" si="3"/>
        <v/>
      </c>
    </row>
    <row r="60" spans="1:31">
      <c r="A60" t="str" cm="1">
        <f t="array" ref="A60">IFERROR(INDEX(Create_TC_Web!D$1:D$505,SMALL(IF(Create_TC_Web!$C$1:$C$505&lt;&gt;"",MATCH(ROW(Create_TC_Web!$C$1:$C$505),ROW(Create_TC_Web!$C$1:$C$505)),""),ROW(Create_TC_Web!B60))),"")</f>
        <v/>
      </c>
      <c r="B60" t="str" cm="1">
        <f t="array" ref="B60">SUBSTITUTE(SUBSTITUTE(SUBSTITUTE(IFERROR(INDEX(Create_TC_Web!E$1:E$505,SMALL(IF(Create_TC_Web!$C$1:$C$505&lt;&gt;"",MATCH(ROW(Create_TC_Web!$C$1:$C$505),ROW(Create_TC_Web!$C$1:$C$505)),""),ROW(Create_TC_Web!C60))),"")," ",""),"-",""),"_","")</f>
        <v/>
      </c>
      <c r="C60" t="str" cm="1">
        <f t="array" ref="C60">IFERROR(INDEX(Create_TC_Web!F$1:F$505,SMALL(IF(Create_TC_Web!$C$1:$C$505&lt;&gt;"",MATCH(ROW(Create_TC_Web!$C$1:$C$505),ROW(Create_TC_Web!$C$1:$C$505)),""),ROW(Create_TC_Web!D60))),"")</f>
        <v/>
      </c>
      <c r="D60" t="str" cm="1">
        <f t="array" ref="D60">IFERROR(INDEX(Create_TC_Web!G$1:G$505,SMALL(IF(Create_TC_Web!$C$1:$C$505&lt;&gt;"",MATCH(ROW(Create_TC_Web!$C$1:$C$505),ROW(Create_TC_Web!$C$1:$C$505)),""),ROW(Create_TC_Web!E60))),"")</f>
        <v/>
      </c>
      <c r="E60" t="str" cm="1">
        <f t="array" ref="E60">IFERROR(INDEX(Create_TC_Web!H$1:H$505,SMALL(IF(Create_TC_Web!$C$1:$C$505&lt;&gt;"",MATCH(ROW(Create_TC_Web!$C$1:$C$505),ROW(Create_TC_Web!$C$1:$C$505)),""),ROW(Create_TC_Web!F60))),"")</f>
        <v/>
      </c>
      <c r="F60" t="str" cm="1">
        <f t="array" ref="F60">IFERROR(INDEX(Create_TC_Web!I$1:I$505,SMALL(IF(Create_TC_Web!$C$1:$C$505&lt;&gt;"",MATCH(ROW(Create_TC_Web!$C$1:$C$505),ROW(Create_TC_Web!$C$1:$C$505)),""),ROW(Create_TC_Web!G60))),"")</f>
        <v/>
      </c>
      <c r="G60" t="str" cm="1">
        <f t="array" ref="G60">IFERROR(INDEX(Create_TC_Web!J$1:J$505,SMALL(IF(Create_TC_Web!$C$1:$C$505&lt;&gt;"",MATCH(ROW(Create_TC_Web!$C$1:$C$505),ROW(Create_TC_Web!$C$1:$C$505)),""),ROW(Create_TC_Web!H60))),"")</f>
        <v/>
      </c>
      <c r="H60" t="str" cm="1">
        <f t="array" ref="H60">IFERROR(INDEX(Create_TC_Web!K$1:K$505,SMALL(IF(Create_TC_Web!$C$1:$C$505&lt;&gt;"",MATCH(ROW(Create_TC_Web!$C$1:$C$505),ROW(Create_TC_Web!$C$1:$C$505)),""),ROW(Create_TC_Web!I60))),"")</f>
        <v/>
      </c>
      <c r="I60" t="str" cm="1">
        <f t="array" ref="I60">IFERROR(INDEX(Create_TC_Web!L$1:L$505,SMALL(IF(Create_TC_Web!$C$1:$C$505&lt;&gt;"",MATCH(ROW(Create_TC_Web!$C$1:$C$505),ROW(Create_TC_Web!$C$1:$C$505)),""),ROW(Create_TC_Web!J60))),"")</f>
        <v/>
      </c>
      <c r="J60" t="str" cm="1">
        <f t="array" ref="J60">IFERROR(INDEX(Create_TC_Web!M$1:M$505,SMALL(IF(Create_TC_Web!$C$1:$C$505&lt;&gt;"",MATCH(ROW(Create_TC_Web!$C$1:$C$505),ROW(Create_TC_Web!$C$1:$C$505)),""),ROW(Create_TC_Web!K60))),"")</f>
        <v/>
      </c>
      <c r="K60" t="str" cm="1">
        <f t="array" ref="K60">IFERROR(INDEX(Create_TC_Web!N$1:N$505,SMALL(IF(Create_TC_Web!$C$1:$C$505&lt;&gt;"",MATCH(ROW(Create_TC_Web!$C$1:$C$505),ROW(Create_TC_Web!$C$1:$C$505)),""),ROW(Create_TC_Web!L60))),"")</f>
        <v/>
      </c>
      <c r="L60" t="str" cm="1">
        <f t="array" ref="L60">IFERROR(INDEX(Create_TC_Web!O$1:O$505,SMALL(IF(Create_TC_Web!$C$1:$C$505&lt;&gt;"",MATCH(ROW(Create_TC_Web!$C$1:$C$505),ROW(Create_TC_Web!$C$1:$C$505)),""),ROW(Create_TC_Web!M60))),"")</f>
        <v/>
      </c>
      <c r="M60" t="str" cm="1">
        <f t="array" ref="M60">IFERROR(INDEX(Create_TC_Web!P$1:P$505,SMALL(IF(Create_TC_Web!$C$1:$C$505&lt;&gt;"",MATCH(ROW(Create_TC_Web!$C$1:$C$505),ROW(Create_TC_Web!$C$1:$C$505)),""),ROW(Create_TC_Web!N60))),"")</f>
        <v/>
      </c>
      <c r="N60">
        <f>Create_TC_Web!CA69</f>
        <v>0</v>
      </c>
      <c r="O60" t="str">
        <f t="shared" si="1"/>
        <v/>
      </c>
      <c r="P60" s="17">
        <f>Create_TC_Web!CI47</f>
        <v>0</v>
      </c>
      <c r="Q60" t="str">
        <f>IF(TestData!CB60&lt;&gt;0,TestData!CB60,"")</f>
        <v/>
      </c>
      <c r="R60" t="str">
        <f t="shared" si="6"/>
        <v/>
      </c>
      <c r="S60" t="str">
        <f t="shared" si="2"/>
        <v/>
      </c>
      <c r="AE60" t="str">
        <f t="shared" si="3"/>
        <v/>
      </c>
    </row>
    <row r="61" spans="1:31">
      <c r="A61" t="str" cm="1">
        <f t="array" ref="A61">IFERROR(INDEX(Create_TC_Web!D$1:D$505,SMALL(IF(Create_TC_Web!$C$1:$C$505&lt;&gt;"",MATCH(ROW(Create_TC_Web!$C$1:$C$505),ROW(Create_TC_Web!$C$1:$C$505)),""),ROW(Create_TC_Web!B61))),"")</f>
        <v/>
      </c>
      <c r="B61" t="str" cm="1">
        <f t="array" ref="B61">SUBSTITUTE(SUBSTITUTE(SUBSTITUTE(IFERROR(INDEX(Create_TC_Web!E$1:E$505,SMALL(IF(Create_TC_Web!$C$1:$C$505&lt;&gt;"",MATCH(ROW(Create_TC_Web!$C$1:$C$505),ROW(Create_TC_Web!$C$1:$C$505)),""),ROW(Create_TC_Web!C61))),"")," ",""),"-",""),"_","")</f>
        <v/>
      </c>
      <c r="C61" t="str" cm="1">
        <f t="array" ref="C61">IFERROR(INDEX(Create_TC_Web!F$1:F$505,SMALL(IF(Create_TC_Web!$C$1:$C$505&lt;&gt;"",MATCH(ROW(Create_TC_Web!$C$1:$C$505),ROW(Create_TC_Web!$C$1:$C$505)),""),ROW(Create_TC_Web!D61))),"")</f>
        <v/>
      </c>
      <c r="D61" t="str" cm="1">
        <f t="array" ref="D61">IFERROR(INDEX(Create_TC_Web!G$1:G$505,SMALL(IF(Create_TC_Web!$C$1:$C$505&lt;&gt;"",MATCH(ROW(Create_TC_Web!$C$1:$C$505),ROW(Create_TC_Web!$C$1:$C$505)),""),ROW(Create_TC_Web!E61))),"")</f>
        <v/>
      </c>
      <c r="E61" t="str" cm="1">
        <f t="array" ref="E61">IFERROR(INDEX(Create_TC_Web!H$1:H$505,SMALL(IF(Create_TC_Web!$C$1:$C$505&lt;&gt;"",MATCH(ROW(Create_TC_Web!$C$1:$C$505),ROW(Create_TC_Web!$C$1:$C$505)),""),ROW(Create_TC_Web!F61))),"")</f>
        <v/>
      </c>
      <c r="F61" t="str" cm="1">
        <f t="array" ref="F61">IFERROR(INDEX(Create_TC_Web!I$1:I$505,SMALL(IF(Create_TC_Web!$C$1:$C$505&lt;&gt;"",MATCH(ROW(Create_TC_Web!$C$1:$C$505),ROW(Create_TC_Web!$C$1:$C$505)),""),ROW(Create_TC_Web!G61))),"")</f>
        <v/>
      </c>
      <c r="G61" t="str" cm="1">
        <f t="array" ref="G61">IFERROR(INDEX(Create_TC_Web!J$1:J$505,SMALL(IF(Create_TC_Web!$C$1:$C$505&lt;&gt;"",MATCH(ROW(Create_TC_Web!$C$1:$C$505),ROW(Create_TC_Web!$C$1:$C$505)),""),ROW(Create_TC_Web!H61))),"")</f>
        <v/>
      </c>
      <c r="H61" t="str" cm="1">
        <f t="array" ref="H61">IFERROR(INDEX(Create_TC_Web!K$1:K$505,SMALL(IF(Create_TC_Web!$C$1:$C$505&lt;&gt;"",MATCH(ROW(Create_TC_Web!$C$1:$C$505),ROW(Create_TC_Web!$C$1:$C$505)),""),ROW(Create_TC_Web!I61))),"")</f>
        <v/>
      </c>
      <c r="I61" t="str" cm="1">
        <f t="array" ref="I61">IFERROR(INDEX(Create_TC_Web!L$1:L$505,SMALL(IF(Create_TC_Web!$C$1:$C$505&lt;&gt;"",MATCH(ROW(Create_TC_Web!$C$1:$C$505),ROW(Create_TC_Web!$C$1:$C$505)),""),ROW(Create_TC_Web!J61))),"")</f>
        <v/>
      </c>
      <c r="J61" t="str" cm="1">
        <f t="array" ref="J61">IFERROR(INDEX(Create_TC_Web!M$1:M$505,SMALL(IF(Create_TC_Web!$C$1:$C$505&lt;&gt;"",MATCH(ROW(Create_TC_Web!$C$1:$C$505),ROW(Create_TC_Web!$C$1:$C$505)),""),ROW(Create_TC_Web!K61))),"")</f>
        <v/>
      </c>
      <c r="K61" t="str" cm="1">
        <f t="array" ref="K61">IFERROR(INDEX(Create_TC_Web!N$1:N$505,SMALL(IF(Create_TC_Web!$C$1:$C$505&lt;&gt;"",MATCH(ROW(Create_TC_Web!$C$1:$C$505),ROW(Create_TC_Web!$C$1:$C$505)),""),ROW(Create_TC_Web!L61))),"")</f>
        <v/>
      </c>
      <c r="L61" t="str" cm="1">
        <f t="array" ref="L61">IFERROR(INDEX(Create_TC_Web!O$1:O$505,SMALL(IF(Create_TC_Web!$C$1:$C$505&lt;&gt;"",MATCH(ROW(Create_TC_Web!$C$1:$C$505),ROW(Create_TC_Web!$C$1:$C$505)),""),ROW(Create_TC_Web!M61))),"")</f>
        <v/>
      </c>
      <c r="M61" t="str" cm="1">
        <f t="array" ref="M61">IFERROR(INDEX(Create_TC_Web!P$1:P$505,SMALL(IF(Create_TC_Web!$C$1:$C$505&lt;&gt;"",MATCH(ROW(Create_TC_Web!$C$1:$C$505),ROW(Create_TC_Web!$C$1:$C$505)),""),ROW(Create_TC_Web!N61))),"")</f>
        <v/>
      </c>
      <c r="N61">
        <f>Create_TC_Web!CA70</f>
        <v>0</v>
      </c>
      <c r="O61" t="str">
        <f t="shared" si="1"/>
        <v/>
      </c>
      <c r="P61" s="17">
        <f>Create_TC_Web!CI48</f>
        <v>0</v>
      </c>
      <c r="Q61" t="str">
        <f>IF(TestData!CB61&lt;&gt;0,TestData!CB61,"")</f>
        <v/>
      </c>
      <c r="R61" t="str">
        <f t="shared" si="6"/>
        <v/>
      </c>
      <c r="S61" t="str">
        <f t="shared" si="2"/>
        <v/>
      </c>
      <c r="AE61" t="str">
        <f t="shared" si="3"/>
        <v/>
      </c>
    </row>
    <row r="62" spans="1:31">
      <c r="A62" t="str" cm="1">
        <f t="array" ref="A62">IFERROR(INDEX(Create_TC_Web!D$1:D$505,SMALL(IF(Create_TC_Web!$C$1:$C$505&lt;&gt;"",MATCH(ROW(Create_TC_Web!$C$1:$C$505),ROW(Create_TC_Web!$C$1:$C$505)),""),ROW(Create_TC_Web!B62))),"")</f>
        <v/>
      </c>
      <c r="B62" t="str" cm="1">
        <f t="array" ref="B62">SUBSTITUTE(SUBSTITUTE(SUBSTITUTE(IFERROR(INDEX(Create_TC_Web!E$1:E$505,SMALL(IF(Create_TC_Web!$C$1:$C$505&lt;&gt;"",MATCH(ROW(Create_TC_Web!$C$1:$C$505),ROW(Create_TC_Web!$C$1:$C$505)),""),ROW(Create_TC_Web!C62))),"")," ",""),"-",""),"_","")</f>
        <v/>
      </c>
      <c r="C62" t="str" cm="1">
        <f t="array" ref="C62">IFERROR(INDEX(Create_TC_Web!F$1:F$505,SMALL(IF(Create_TC_Web!$C$1:$C$505&lt;&gt;"",MATCH(ROW(Create_TC_Web!$C$1:$C$505),ROW(Create_TC_Web!$C$1:$C$505)),""),ROW(Create_TC_Web!D62))),"")</f>
        <v/>
      </c>
      <c r="D62" t="str" cm="1">
        <f t="array" ref="D62">IFERROR(INDEX(Create_TC_Web!G$1:G$505,SMALL(IF(Create_TC_Web!$C$1:$C$505&lt;&gt;"",MATCH(ROW(Create_TC_Web!$C$1:$C$505),ROW(Create_TC_Web!$C$1:$C$505)),""),ROW(Create_TC_Web!E62))),"")</f>
        <v/>
      </c>
      <c r="E62" t="str" cm="1">
        <f t="array" ref="E62">IFERROR(INDEX(Create_TC_Web!H$1:H$505,SMALL(IF(Create_TC_Web!$C$1:$C$505&lt;&gt;"",MATCH(ROW(Create_TC_Web!$C$1:$C$505),ROW(Create_TC_Web!$C$1:$C$505)),""),ROW(Create_TC_Web!F62))),"")</f>
        <v/>
      </c>
      <c r="F62" t="str" cm="1">
        <f t="array" ref="F62">IFERROR(INDEX(Create_TC_Web!I$1:I$505,SMALL(IF(Create_TC_Web!$C$1:$C$505&lt;&gt;"",MATCH(ROW(Create_TC_Web!$C$1:$C$505),ROW(Create_TC_Web!$C$1:$C$505)),""),ROW(Create_TC_Web!G62))),"")</f>
        <v/>
      </c>
      <c r="G62" t="str" cm="1">
        <f t="array" ref="G62">IFERROR(INDEX(Create_TC_Web!J$1:J$505,SMALL(IF(Create_TC_Web!$C$1:$C$505&lt;&gt;"",MATCH(ROW(Create_TC_Web!$C$1:$C$505),ROW(Create_TC_Web!$C$1:$C$505)),""),ROW(Create_TC_Web!H62))),"")</f>
        <v/>
      </c>
      <c r="H62" t="str" cm="1">
        <f t="array" ref="H62">IFERROR(INDEX(Create_TC_Web!K$1:K$505,SMALL(IF(Create_TC_Web!$C$1:$C$505&lt;&gt;"",MATCH(ROW(Create_TC_Web!$C$1:$C$505),ROW(Create_TC_Web!$C$1:$C$505)),""),ROW(Create_TC_Web!I62))),"")</f>
        <v/>
      </c>
      <c r="I62" t="str" cm="1">
        <f t="array" ref="I62">IFERROR(INDEX(Create_TC_Web!L$1:L$505,SMALL(IF(Create_TC_Web!$C$1:$C$505&lt;&gt;"",MATCH(ROW(Create_TC_Web!$C$1:$C$505),ROW(Create_TC_Web!$C$1:$C$505)),""),ROW(Create_TC_Web!J62))),"")</f>
        <v/>
      </c>
      <c r="J62" t="str" cm="1">
        <f t="array" ref="J62">IFERROR(INDEX(Create_TC_Web!M$1:M$505,SMALL(IF(Create_TC_Web!$C$1:$C$505&lt;&gt;"",MATCH(ROW(Create_TC_Web!$C$1:$C$505),ROW(Create_TC_Web!$C$1:$C$505)),""),ROW(Create_TC_Web!K62))),"")</f>
        <v/>
      </c>
      <c r="K62" t="str" cm="1">
        <f t="array" ref="K62">IFERROR(INDEX(Create_TC_Web!N$1:N$505,SMALL(IF(Create_TC_Web!$C$1:$C$505&lt;&gt;"",MATCH(ROW(Create_TC_Web!$C$1:$C$505),ROW(Create_TC_Web!$C$1:$C$505)),""),ROW(Create_TC_Web!L62))),"")</f>
        <v/>
      </c>
      <c r="L62" t="str" cm="1">
        <f t="array" ref="L62">IFERROR(INDEX(Create_TC_Web!O$1:O$505,SMALL(IF(Create_TC_Web!$C$1:$C$505&lt;&gt;"",MATCH(ROW(Create_TC_Web!$C$1:$C$505),ROW(Create_TC_Web!$C$1:$C$505)),""),ROW(Create_TC_Web!M62))),"")</f>
        <v/>
      </c>
      <c r="M62" t="str" cm="1">
        <f t="array" ref="M62">IFERROR(INDEX(Create_TC_Web!P$1:P$505,SMALL(IF(Create_TC_Web!$C$1:$C$505&lt;&gt;"",MATCH(ROW(Create_TC_Web!$C$1:$C$505),ROW(Create_TC_Web!$C$1:$C$505)),""),ROW(Create_TC_Web!N62))),"")</f>
        <v/>
      </c>
      <c r="N62">
        <f>Create_TC_Web!CA71</f>
        <v>0</v>
      </c>
      <c r="O62" t="str">
        <f t="shared" si="1"/>
        <v/>
      </c>
      <c r="P62" s="17">
        <f>Create_TC_Web!CI49</f>
        <v>0</v>
      </c>
      <c r="Q62" t="str">
        <f>IF(TestData!CB62&lt;&gt;0,TestData!CB62,"")</f>
        <v/>
      </c>
      <c r="R62" t="str">
        <f t="shared" si="6"/>
        <v/>
      </c>
      <c r="S62" t="str">
        <f t="shared" si="2"/>
        <v/>
      </c>
      <c r="AE62" t="str">
        <f t="shared" si="3"/>
        <v/>
      </c>
    </row>
    <row r="63" spans="1:31">
      <c r="A63" t="str" cm="1">
        <f t="array" ref="A63">IFERROR(INDEX(Create_TC_Web!D$1:D$505,SMALL(IF(Create_TC_Web!$C$1:$C$505&lt;&gt;"",MATCH(ROW(Create_TC_Web!$C$1:$C$505),ROW(Create_TC_Web!$C$1:$C$505)),""),ROW(Create_TC_Web!B63))),"")</f>
        <v/>
      </c>
      <c r="B63" t="str" cm="1">
        <f t="array" ref="B63">SUBSTITUTE(SUBSTITUTE(SUBSTITUTE(IFERROR(INDEX(Create_TC_Web!E$1:E$505,SMALL(IF(Create_TC_Web!$C$1:$C$505&lt;&gt;"",MATCH(ROW(Create_TC_Web!$C$1:$C$505),ROW(Create_TC_Web!$C$1:$C$505)),""),ROW(Create_TC_Web!C63))),"")," ",""),"-",""),"_","")</f>
        <v/>
      </c>
      <c r="C63" t="str" cm="1">
        <f t="array" ref="C63">IFERROR(INDEX(Create_TC_Web!F$1:F$505,SMALL(IF(Create_TC_Web!$C$1:$C$505&lt;&gt;"",MATCH(ROW(Create_TC_Web!$C$1:$C$505),ROW(Create_TC_Web!$C$1:$C$505)),""),ROW(Create_TC_Web!D63))),"")</f>
        <v/>
      </c>
      <c r="D63" t="str" cm="1">
        <f t="array" ref="D63">IFERROR(INDEX(Create_TC_Web!G$1:G$505,SMALL(IF(Create_TC_Web!$C$1:$C$505&lt;&gt;"",MATCH(ROW(Create_TC_Web!$C$1:$C$505),ROW(Create_TC_Web!$C$1:$C$505)),""),ROW(Create_TC_Web!E63))),"")</f>
        <v/>
      </c>
      <c r="E63" t="str" cm="1">
        <f t="array" ref="E63">IFERROR(INDEX(Create_TC_Web!H$1:H$505,SMALL(IF(Create_TC_Web!$C$1:$C$505&lt;&gt;"",MATCH(ROW(Create_TC_Web!$C$1:$C$505),ROW(Create_TC_Web!$C$1:$C$505)),""),ROW(Create_TC_Web!F63))),"")</f>
        <v/>
      </c>
      <c r="F63" t="str" cm="1">
        <f t="array" ref="F63">IFERROR(INDEX(Create_TC_Web!I$1:I$505,SMALL(IF(Create_TC_Web!$C$1:$C$505&lt;&gt;"",MATCH(ROW(Create_TC_Web!$C$1:$C$505),ROW(Create_TC_Web!$C$1:$C$505)),""),ROW(Create_TC_Web!G63))),"")</f>
        <v/>
      </c>
      <c r="G63" t="str" cm="1">
        <f t="array" ref="G63">IFERROR(INDEX(Create_TC_Web!J$1:J$505,SMALL(IF(Create_TC_Web!$C$1:$C$505&lt;&gt;"",MATCH(ROW(Create_TC_Web!$C$1:$C$505),ROW(Create_TC_Web!$C$1:$C$505)),""),ROW(Create_TC_Web!H63))),"")</f>
        <v/>
      </c>
      <c r="H63" t="str" cm="1">
        <f t="array" ref="H63">IFERROR(INDEX(Create_TC_Web!K$1:K$505,SMALL(IF(Create_TC_Web!$C$1:$C$505&lt;&gt;"",MATCH(ROW(Create_TC_Web!$C$1:$C$505),ROW(Create_TC_Web!$C$1:$C$505)),""),ROW(Create_TC_Web!I63))),"")</f>
        <v/>
      </c>
      <c r="I63" t="str" cm="1">
        <f t="array" ref="I63">IFERROR(INDEX(Create_TC_Web!L$1:L$505,SMALL(IF(Create_TC_Web!$C$1:$C$505&lt;&gt;"",MATCH(ROW(Create_TC_Web!$C$1:$C$505),ROW(Create_TC_Web!$C$1:$C$505)),""),ROW(Create_TC_Web!J63))),"")</f>
        <v/>
      </c>
      <c r="J63" t="str" cm="1">
        <f t="array" ref="J63">IFERROR(INDEX(Create_TC_Web!M$1:M$505,SMALL(IF(Create_TC_Web!$C$1:$C$505&lt;&gt;"",MATCH(ROW(Create_TC_Web!$C$1:$C$505),ROW(Create_TC_Web!$C$1:$C$505)),""),ROW(Create_TC_Web!K63))),"")</f>
        <v/>
      </c>
      <c r="K63" t="str" cm="1">
        <f t="array" ref="K63">IFERROR(INDEX(Create_TC_Web!N$1:N$505,SMALL(IF(Create_TC_Web!$C$1:$C$505&lt;&gt;"",MATCH(ROW(Create_TC_Web!$C$1:$C$505),ROW(Create_TC_Web!$C$1:$C$505)),""),ROW(Create_TC_Web!L63))),"")</f>
        <v/>
      </c>
      <c r="L63" t="str" cm="1">
        <f t="array" ref="L63">IFERROR(INDEX(Create_TC_Web!O$1:O$505,SMALL(IF(Create_TC_Web!$C$1:$C$505&lt;&gt;"",MATCH(ROW(Create_TC_Web!$C$1:$C$505),ROW(Create_TC_Web!$C$1:$C$505)),""),ROW(Create_TC_Web!M63))),"")</f>
        <v/>
      </c>
      <c r="M63" t="str" cm="1">
        <f t="array" ref="M63">IFERROR(INDEX(Create_TC_Web!P$1:P$505,SMALL(IF(Create_TC_Web!$C$1:$C$505&lt;&gt;"",MATCH(ROW(Create_TC_Web!$C$1:$C$505),ROW(Create_TC_Web!$C$1:$C$505)),""),ROW(Create_TC_Web!N63))),"")</f>
        <v/>
      </c>
      <c r="N63">
        <f>Create_TC_Web!CA72</f>
        <v>0</v>
      </c>
      <c r="O63" t="str">
        <f t="shared" si="1"/>
        <v/>
      </c>
      <c r="P63" s="17">
        <f>Create_TC_Web!CI50</f>
        <v>0</v>
      </c>
      <c r="Q63" t="str">
        <f>IF(TestData!CB63&lt;&gt;0,TestData!CB63,"")</f>
        <v/>
      </c>
      <c r="R63" t="str">
        <f t="shared" si="6"/>
        <v/>
      </c>
      <c r="S63" t="str">
        <f t="shared" si="2"/>
        <v/>
      </c>
      <c r="AE63" t="str">
        <f t="shared" si="3"/>
        <v/>
      </c>
    </row>
    <row r="64" spans="1:31">
      <c r="A64" t="str" cm="1">
        <f t="array" ref="A64">IFERROR(INDEX(Create_TC_Web!D$1:D$505,SMALL(IF(Create_TC_Web!$C$1:$C$505&lt;&gt;"",MATCH(ROW(Create_TC_Web!$C$1:$C$505),ROW(Create_TC_Web!$C$1:$C$505)),""),ROW(Create_TC_Web!B64))),"")</f>
        <v/>
      </c>
      <c r="B64" t="str" cm="1">
        <f t="array" ref="B64">SUBSTITUTE(SUBSTITUTE(SUBSTITUTE(IFERROR(INDEX(Create_TC_Web!E$1:E$505,SMALL(IF(Create_TC_Web!$C$1:$C$505&lt;&gt;"",MATCH(ROW(Create_TC_Web!$C$1:$C$505),ROW(Create_TC_Web!$C$1:$C$505)),""),ROW(Create_TC_Web!C64))),"")," ",""),"-",""),"_","")</f>
        <v/>
      </c>
      <c r="C64" t="str" cm="1">
        <f t="array" ref="C64">IFERROR(INDEX(Create_TC_Web!F$1:F$505,SMALL(IF(Create_TC_Web!$C$1:$C$505&lt;&gt;"",MATCH(ROW(Create_TC_Web!$C$1:$C$505),ROW(Create_TC_Web!$C$1:$C$505)),""),ROW(Create_TC_Web!D64))),"")</f>
        <v/>
      </c>
      <c r="D64" t="str" cm="1">
        <f t="array" ref="D64">IFERROR(INDEX(Create_TC_Web!G$1:G$505,SMALL(IF(Create_TC_Web!$C$1:$C$505&lt;&gt;"",MATCH(ROW(Create_TC_Web!$C$1:$C$505),ROW(Create_TC_Web!$C$1:$C$505)),""),ROW(Create_TC_Web!E64))),"")</f>
        <v/>
      </c>
      <c r="E64" t="str" cm="1">
        <f t="array" ref="E64">IFERROR(INDEX(Create_TC_Web!H$1:H$505,SMALL(IF(Create_TC_Web!$C$1:$C$505&lt;&gt;"",MATCH(ROW(Create_TC_Web!$C$1:$C$505),ROW(Create_TC_Web!$C$1:$C$505)),""),ROW(Create_TC_Web!F64))),"")</f>
        <v/>
      </c>
      <c r="F64" t="str" cm="1">
        <f t="array" ref="F64">IFERROR(INDEX(Create_TC_Web!I$1:I$505,SMALL(IF(Create_TC_Web!$C$1:$C$505&lt;&gt;"",MATCH(ROW(Create_TC_Web!$C$1:$C$505),ROW(Create_TC_Web!$C$1:$C$505)),""),ROW(Create_TC_Web!G64))),"")</f>
        <v/>
      </c>
      <c r="G64" t="str" cm="1">
        <f t="array" ref="G64">IFERROR(INDEX(Create_TC_Web!J$1:J$505,SMALL(IF(Create_TC_Web!$C$1:$C$505&lt;&gt;"",MATCH(ROW(Create_TC_Web!$C$1:$C$505),ROW(Create_TC_Web!$C$1:$C$505)),""),ROW(Create_TC_Web!H64))),"")</f>
        <v/>
      </c>
      <c r="H64" t="str" cm="1">
        <f t="array" ref="H64">IFERROR(INDEX(Create_TC_Web!K$1:K$505,SMALL(IF(Create_TC_Web!$C$1:$C$505&lt;&gt;"",MATCH(ROW(Create_TC_Web!$C$1:$C$505),ROW(Create_TC_Web!$C$1:$C$505)),""),ROW(Create_TC_Web!I64))),"")</f>
        <v/>
      </c>
      <c r="I64" t="str" cm="1">
        <f t="array" ref="I64">IFERROR(INDEX(Create_TC_Web!L$1:L$505,SMALL(IF(Create_TC_Web!$C$1:$C$505&lt;&gt;"",MATCH(ROW(Create_TC_Web!$C$1:$C$505),ROW(Create_TC_Web!$C$1:$C$505)),""),ROW(Create_TC_Web!J64))),"")</f>
        <v/>
      </c>
      <c r="J64" t="str" cm="1">
        <f t="array" ref="J64">IFERROR(INDEX(Create_TC_Web!M$1:M$505,SMALL(IF(Create_TC_Web!$C$1:$C$505&lt;&gt;"",MATCH(ROW(Create_TC_Web!$C$1:$C$505),ROW(Create_TC_Web!$C$1:$C$505)),""),ROW(Create_TC_Web!K64))),"")</f>
        <v/>
      </c>
      <c r="K64" t="str" cm="1">
        <f t="array" ref="K64">IFERROR(INDEX(Create_TC_Web!N$1:N$505,SMALL(IF(Create_TC_Web!$C$1:$C$505&lt;&gt;"",MATCH(ROW(Create_TC_Web!$C$1:$C$505),ROW(Create_TC_Web!$C$1:$C$505)),""),ROW(Create_TC_Web!L64))),"")</f>
        <v/>
      </c>
      <c r="L64" t="str" cm="1">
        <f t="array" ref="L64">IFERROR(INDEX(Create_TC_Web!O$1:O$505,SMALL(IF(Create_TC_Web!$C$1:$C$505&lt;&gt;"",MATCH(ROW(Create_TC_Web!$C$1:$C$505),ROW(Create_TC_Web!$C$1:$C$505)),""),ROW(Create_TC_Web!M64))),"")</f>
        <v/>
      </c>
      <c r="M64" t="str" cm="1">
        <f t="array" ref="M64">IFERROR(INDEX(Create_TC_Web!P$1:P$505,SMALL(IF(Create_TC_Web!$C$1:$C$505&lt;&gt;"",MATCH(ROW(Create_TC_Web!$C$1:$C$505),ROW(Create_TC_Web!$C$1:$C$505)),""),ROW(Create_TC_Web!N64))),"")</f>
        <v/>
      </c>
      <c r="N64">
        <f>Create_TC_Web!CA73</f>
        <v>0</v>
      </c>
      <c r="O64" t="str">
        <f t="shared" si="1"/>
        <v/>
      </c>
      <c r="P64" s="17">
        <f>Create_TC_Web!CI51</f>
        <v>0</v>
      </c>
      <c r="Q64" t="str">
        <f>IF(TestData!CB64&lt;&gt;0,TestData!CB64,"")</f>
        <v/>
      </c>
      <c r="R64" t="str">
        <f t="shared" si="6"/>
        <v/>
      </c>
      <c r="S64" t="str">
        <f t="shared" si="2"/>
        <v/>
      </c>
      <c r="AE64" t="str">
        <f t="shared" si="3"/>
        <v/>
      </c>
    </row>
    <row r="65" spans="1:31">
      <c r="A65" t="str" cm="1">
        <f t="array" ref="A65">IFERROR(INDEX(Create_TC_Web!D$1:D$505,SMALL(IF(Create_TC_Web!$C$1:$C$505&lt;&gt;"",MATCH(ROW(Create_TC_Web!$C$1:$C$505),ROW(Create_TC_Web!$C$1:$C$505)),""),ROW(Create_TC_Web!B65))),"")</f>
        <v/>
      </c>
      <c r="B65" t="str" cm="1">
        <f t="array" ref="B65">SUBSTITUTE(SUBSTITUTE(SUBSTITUTE(IFERROR(INDEX(Create_TC_Web!E$1:E$505,SMALL(IF(Create_TC_Web!$C$1:$C$505&lt;&gt;"",MATCH(ROW(Create_TC_Web!$C$1:$C$505),ROW(Create_TC_Web!$C$1:$C$505)),""),ROW(Create_TC_Web!C65))),"")," ",""),"-",""),"_","")</f>
        <v/>
      </c>
      <c r="C65" t="str" cm="1">
        <f t="array" ref="C65">IFERROR(INDEX(Create_TC_Web!F$1:F$505,SMALL(IF(Create_TC_Web!$C$1:$C$505&lt;&gt;"",MATCH(ROW(Create_TC_Web!$C$1:$C$505),ROW(Create_TC_Web!$C$1:$C$505)),""),ROW(Create_TC_Web!D65))),"")</f>
        <v/>
      </c>
      <c r="D65" t="str" cm="1">
        <f t="array" ref="D65">IFERROR(INDEX(Create_TC_Web!G$1:G$505,SMALL(IF(Create_TC_Web!$C$1:$C$505&lt;&gt;"",MATCH(ROW(Create_TC_Web!$C$1:$C$505),ROW(Create_TC_Web!$C$1:$C$505)),""),ROW(Create_TC_Web!E65))),"")</f>
        <v/>
      </c>
      <c r="E65" t="str" cm="1">
        <f t="array" ref="E65">IFERROR(INDEX(Create_TC_Web!H$1:H$505,SMALL(IF(Create_TC_Web!$C$1:$C$505&lt;&gt;"",MATCH(ROW(Create_TC_Web!$C$1:$C$505),ROW(Create_TC_Web!$C$1:$C$505)),""),ROW(Create_TC_Web!F65))),"")</f>
        <v/>
      </c>
      <c r="F65" t="str" cm="1">
        <f t="array" ref="F65">IFERROR(INDEX(Create_TC_Web!I$1:I$505,SMALL(IF(Create_TC_Web!$C$1:$C$505&lt;&gt;"",MATCH(ROW(Create_TC_Web!$C$1:$C$505),ROW(Create_TC_Web!$C$1:$C$505)),""),ROW(Create_TC_Web!G65))),"")</f>
        <v/>
      </c>
      <c r="G65" t="str" cm="1">
        <f t="array" ref="G65">IFERROR(INDEX(Create_TC_Web!J$1:J$505,SMALL(IF(Create_TC_Web!$C$1:$C$505&lt;&gt;"",MATCH(ROW(Create_TC_Web!$C$1:$C$505),ROW(Create_TC_Web!$C$1:$C$505)),""),ROW(Create_TC_Web!H65))),"")</f>
        <v/>
      </c>
      <c r="H65" t="str" cm="1">
        <f t="array" ref="H65">IFERROR(INDEX(Create_TC_Web!K$1:K$505,SMALL(IF(Create_TC_Web!$C$1:$C$505&lt;&gt;"",MATCH(ROW(Create_TC_Web!$C$1:$C$505),ROW(Create_TC_Web!$C$1:$C$505)),""),ROW(Create_TC_Web!I65))),"")</f>
        <v/>
      </c>
      <c r="I65" t="str" cm="1">
        <f t="array" ref="I65">IFERROR(INDEX(Create_TC_Web!L$1:L$505,SMALL(IF(Create_TC_Web!$C$1:$C$505&lt;&gt;"",MATCH(ROW(Create_TC_Web!$C$1:$C$505),ROW(Create_TC_Web!$C$1:$C$505)),""),ROW(Create_TC_Web!J65))),"")</f>
        <v/>
      </c>
      <c r="J65" t="str" cm="1">
        <f t="array" ref="J65">IFERROR(INDEX(Create_TC_Web!M$1:M$505,SMALL(IF(Create_TC_Web!$C$1:$C$505&lt;&gt;"",MATCH(ROW(Create_TC_Web!$C$1:$C$505),ROW(Create_TC_Web!$C$1:$C$505)),""),ROW(Create_TC_Web!K65))),"")</f>
        <v/>
      </c>
      <c r="K65" t="str" cm="1">
        <f t="array" ref="K65">IFERROR(INDEX(Create_TC_Web!N$1:N$505,SMALL(IF(Create_TC_Web!$C$1:$C$505&lt;&gt;"",MATCH(ROW(Create_TC_Web!$C$1:$C$505),ROW(Create_TC_Web!$C$1:$C$505)),""),ROW(Create_TC_Web!L65))),"")</f>
        <v/>
      </c>
      <c r="L65" t="str" cm="1">
        <f t="array" ref="L65">IFERROR(INDEX(Create_TC_Web!O$1:O$505,SMALL(IF(Create_TC_Web!$C$1:$C$505&lt;&gt;"",MATCH(ROW(Create_TC_Web!$C$1:$C$505),ROW(Create_TC_Web!$C$1:$C$505)),""),ROW(Create_TC_Web!M65))),"")</f>
        <v/>
      </c>
      <c r="M65" t="str" cm="1">
        <f t="array" ref="M65">IFERROR(INDEX(Create_TC_Web!P$1:P$505,SMALL(IF(Create_TC_Web!$C$1:$C$505&lt;&gt;"",MATCH(ROW(Create_TC_Web!$C$1:$C$505),ROW(Create_TC_Web!$C$1:$C$505)),""),ROW(Create_TC_Web!N65))),"")</f>
        <v/>
      </c>
      <c r="N65">
        <f>Create_TC_Web!CA74</f>
        <v>0</v>
      </c>
      <c r="O65" t="str">
        <f t="shared" si="1"/>
        <v/>
      </c>
      <c r="P65" s="17">
        <f>Create_TC_Web!CI52</f>
        <v>0</v>
      </c>
      <c r="Q65" t="str">
        <f>IF(TestData!CB65&lt;&gt;0,TestData!CB65,"")</f>
        <v/>
      </c>
      <c r="R65" t="str">
        <f t="shared" si="6"/>
        <v/>
      </c>
      <c r="S65" t="str">
        <f t="shared" si="2"/>
        <v/>
      </c>
      <c r="AE65" t="str">
        <f t="shared" si="3"/>
        <v/>
      </c>
    </row>
    <row r="66" spans="1:31">
      <c r="A66" t="str" cm="1">
        <f t="array" ref="A66">IFERROR(INDEX(Create_TC_Web!D$1:D$505,SMALL(IF(Create_TC_Web!$C$1:$C$505&lt;&gt;"",MATCH(ROW(Create_TC_Web!$C$1:$C$505),ROW(Create_TC_Web!$C$1:$C$505)),""),ROW(Create_TC_Web!B66))),"")</f>
        <v/>
      </c>
      <c r="B66" t="str" cm="1">
        <f t="array" ref="B66">SUBSTITUTE(SUBSTITUTE(SUBSTITUTE(IFERROR(INDEX(Create_TC_Web!E$1:E$505,SMALL(IF(Create_TC_Web!$C$1:$C$505&lt;&gt;"",MATCH(ROW(Create_TC_Web!$C$1:$C$505),ROW(Create_TC_Web!$C$1:$C$505)),""),ROW(Create_TC_Web!C66))),"")," ",""),"-",""),"_","")</f>
        <v/>
      </c>
      <c r="C66" t="str" cm="1">
        <f t="array" ref="C66">IFERROR(INDEX(Create_TC_Web!F$1:F$505,SMALL(IF(Create_TC_Web!$C$1:$C$505&lt;&gt;"",MATCH(ROW(Create_TC_Web!$C$1:$C$505),ROW(Create_TC_Web!$C$1:$C$505)),""),ROW(Create_TC_Web!D66))),"")</f>
        <v/>
      </c>
      <c r="D66" t="str" cm="1">
        <f t="array" ref="D66">IFERROR(INDEX(Create_TC_Web!G$1:G$505,SMALL(IF(Create_TC_Web!$C$1:$C$505&lt;&gt;"",MATCH(ROW(Create_TC_Web!$C$1:$C$505),ROW(Create_TC_Web!$C$1:$C$505)),""),ROW(Create_TC_Web!E66))),"")</f>
        <v/>
      </c>
      <c r="E66" t="str" cm="1">
        <f t="array" ref="E66">IFERROR(INDEX(Create_TC_Web!H$1:H$505,SMALL(IF(Create_TC_Web!$C$1:$C$505&lt;&gt;"",MATCH(ROW(Create_TC_Web!$C$1:$C$505),ROW(Create_TC_Web!$C$1:$C$505)),""),ROW(Create_TC_Web!F66))),"")</f>
        <v/>
      </c>
      <c r="F66" t="str" cm="1">
        <f t="array" ref="F66">IFERROR(INDEX(Create_TC_Web!I$1:I$505,SMALL(IF(Create_TC_Web!$C$1:$C$505&lt;&gt;"",MATCH(ROW(Create_TC_Web!$C$1:$C$505),ROW(Create_TC_Web!$C$1:$C$505)),""),ROW(Create_TC_Web!G66))),"")</f>
        <v/>
      </c>
      <c r="G66" t="str" cm="1">
        <f t="array" ref="G66">IFERROR(INDEX(Create_TC_Web!J$1:J$505,SMALL(IF(Create_TC_Web!$C$1:$C$505&lt;&gt;"",MATCH(ROW(Create_TC_Web!$C$1:$C$505),ROW(Create_TC_Web!$C$1:$C$505)),""),ROW(Create_TC_Web!H66))),"")</f>
        <v/>
      </c>
      <c r="H66" t="str" cm="1">
        <f t="array" ref="H66">IFERROR(INDEX(Create_TC_Web!K$1:K$505,SMALL(IF(Create_TC_Web!$C$1:$C$505&lt;&gt;"",MATCH(ROW(Create_TC_Web!$C$1:$C$505),ROW(Create_TC_Web!$C$1:$C$505)),""),ROW(Create_TC_Web!I66))),"")</f>
        <v/>
      </c>
      <c r="I66" t="str" cm="1">
        <f t="array" ref="I66">IFERROR(INDEX(Create_TC_Web!L$1:L$505,SMALL(IF(Create_TC_Web!$C$1:$C$505&lt;&gt;"",MATCH(ROW(Create_TC_Web!$C$1:$C$505),ROW(Create_TC_Web!$C$1:$C$505)),""),ROW(Create_TC_Web!J66))),"")</f>
        <v/>
      </c>
      <c r="J66" t="str" cm="1">
        <f t="array" ref="J66">IFERROR(INDEX(Create_TC_Web!M$1:M$505,SMALL(IF(Create_TC_Web!$C$1:$C$505&lt;&gt;"",MATCH(ROW(Create_TC_Web!$C$1:$C$505),ROW(Create_TC_Web!$C$1:$C$505)),""),ROW(Create_TC_Web!K66))),"")</f>
        <v/>
      </c>
      <c r="K66" t="str" cm="1">
        <f t="array" ref="K66">IFERROR(INDEX(Create_TC_Web!N$1:N$505,SMALL(IF(Create_TC_Web!$C$1:$C$505&lt;&gt;"",MATCH(ROW(Create_TC_Web!$C$1:$C$505),ROW(Create_TC_Web!$C$1:$C$505)),""),ROW(Create_TC_Web!L66))),"")</f>
        <v/>
      </c>
      <c r="L66" t="str" cm="1">
        <f t="array" ref="L66">IFERROR(INDEX(Create_TC_Web!O$1:O$505,SMALL(IF(Create_TC_Web!$C$1:$C$505&lt;&gt;"",MATCH(ROW(Create_TC_Web!$C$1:$C$505),ROW(Create_TC_Web!$C$1:$C$505)),""),ROW(Create_TC_Web!M66))),"")</f>
        <v/>
      </c>
      <c r="M66" t="str" cm="1">
        <f t="array" ref="M66">IFERROR(INDEX(Create_TC_Web!P$1:P$505,SMALL(IF(Create_TC_Web!$C$1:$C$505&lt;&gt;"",MATCH(ROW(Create_TC_Web!$C$1:$C$505),ROW(Create_TC_Web!$C$1:$C$505)),""),ROW(Create_TC_Web!N66))),"")</f>
        <v/>
      </c>
      <c r="N66">
        <f>Create_TC_Web!CA75</f>
        <v>0</v>
      </c>
      <c r="O66" t="str">
        <f t="shared" si="1"/>
        <v/>
      </c>
      <c r="P66" s="17">
        <f>Create_TC_Web!CI53</f>
        <v>0</v>
      </c>
      <c r="Q66" t="str">
        <f>IF(TestData!CB66&lt;&gt;0,TestData!CB66,"")</f>
        <v/>
      </c>
      <c r="R66" t="str">
        <f t="shared" si="6"/>
        <v/>
      </c>
      <c r="S66" t="str">
        <f t="shared" si="2"/>
        <v/>
      </c>
      <c r="AE66" t="str">
        <f t="shared" si="3"/>
        <v/>
      </c>
    </row>
    <row r="67" spans="1:31">
      <c r="A67" t="str" cm="1">
        <f t="array" ref="A67">IFERROR(INDEX(Create_TC_Web!D$1:D$505,SMALL(IF(Create_TC_Web!$C$1:$C$505&lt;&gt;"",MATCH(ROW(Create_TC_Web!$C$1:$C$505),ROW(Create_TC_Web!$C$1:$C$505)),""),ROW(Create_TC_Web!B67))),"")</f>
        <v/>
      </c>
      <c r="B67" t="str" cm="1">
        <f t="array" ref="B67">SUBSTITUTE(SUBSTITUTE(SUBSTITUTE(IFERROR(INDEX(Create_TC_Web!E$1:E$505,SMALL(IF(Create_TC_Web!$C$1:$C$505&lt;&gt;"",MATCH(ROW(Create_TC_Web!$C$1:$C$505),ROW(Create_TC_Web!$C$1:$C$505)),""),ROW(Create_TC_Web!C67))),"")," ",""),"-",""),"_","")</f>
        <v/>
      </c>
      <c r="C67" t="str" cm="1">
        <f t="array" ref="C67">IFERROR(INDEX(Create_TC_Web!F$1:F$505,SMALL(IF(Create_TC_Web!$C$1:$C$505&lt;&gt;"",MATCH(ROW(Create_TC_Web!$C$1:$C$505),ROW(Create_TC_Web!$C$1:$C$505)),""),ROW(Create_TC_Web!D67))),"")</f>
        <v/>
      </c>
      <c r="D67" t="str" cm="1">
        <f t="array" ref="D67">IFERROR(INDEX(Create_TC_Web!G$1:G$505,SMALL(IF(Create_TC_Web!$C$1:$C$505&lt;&gt;"",MATCH(ROW(Create_TC_Web!$C$1:$C$505),ROW(Create_TC_Web!$C$1:$C$505)),""),ROW(Create_TC_Web!E67))),"")</f>
        <v/>
      </c>
      <c r="E67" t="str" cm="1">
        <f t="array" ref="E67">IFERROR(INDEX(Create_TC_Web!H$1:H$505,SMALL(IF(Create_TC_Web!$C$1:$C$505&lt;&gt;"",MATCH(ROW(Create_TC_Web!$C$1:$C$505),ROW(Create_TC_Web!$C$1:$C$505)),""),ROW(Create_TC_Web!F67))),"")</f>
        <v/>
      </c>
      <c r="F67" t="str" cm="1">
        <f t="array" ref="F67">IFERROR(INDEX(Create_TC_Web!I$1:I$505,SMALL(IF(Create_TC_Web!$C$1:$C$505&lt;&gt;"",MATCH(ROW(Create_TC_Web!$C$1:$C$505),ROW(Create_TC_Web!$C$1:$C$505)),""),ROW(Create_TC_Web!G67))),"")</f>
        <v/>
      </c>
      <c r="G67" t="str" cm="1">
        <f t="array" ref="G67">IFERROR(INDEX(Create_TC_Web!J$1:J$505,SMALL(IF(Create_TC_Web!$C$1:$C$505&lt;&gt;"",MATCH(ROW(Create_TC_Web!$C$1:$C$505),ROW(Create_TC_Web!$C$1:$C$505)),""),ROW(Create_TC_Web!H67))),"")</f>
        <v/>
      </c>
      <c r="H67" t="str" cm="1">
        <f t="array" ref="H67">IFERROR(INDEX(Create_TC_Web!K$1:K$505,SMALL(IF(Create_TC_Web!$C$1:$C$505&lt;&gt;"",MATCH(ROW(Create_TC_Web!$C$1:$C$505),ROW(Create_TC_Web!$C$1:$C$505)),""),ROW(Create_TC_Web!I67))),"")</f>
        <v/>
      </c>
      <c r="I67" t="str" cm="1">
        <f t="array" ref="I67">IFERROR(INDEX(Create_TC_Web!L$1:L$505,SMALL(IF(Create_TC_Web!$C$1:$C$505&lt;&gt;"",MATCH(ROW(Create_TC_Web!$C$1:$C$505),ROW(Create_TC_Web!$C$1:$C$505)),""),ROW(Create_TC_Web!J67))),"")</f>
        <v/>
      </c>
      <c r="J67" t="str" cm="1">
        <f t="array" ref="J67">IFERROR(INDEX(Create_TC_Web!M$1:M$505,SMALL(IF(Create_TC_Web!$C$1:$C$505&lt;&gt;"",MATCH(ROW(Create_TC_Web!$C$1:$C$505),ROW(Create_TC_Web!$C$1:$C$505)),""),ROW(Create_TC_Web!K67))),"")</f>
        <v/>
      </c>
      <c r="K67" t="str" cm="1">
        <f t="array" ref="K67">IFERROR(INDEX(Create_TC_Web!N$1:N$505,SMALL(IF(Create_TC_Web!$C$1:$C$505&lt;&gt;"",MATCH(ROW(Create_TC_Web!$C$1:$C$505),ROW(Create_TC_Web!$C$1:$C$505)),""),ROW(Create_TC_Web!L67))),"")</f>
        <v/>
      </c>
      <c r="L67" t="str" cm="1">
        <f t="array" ref="L67">IFERROR(INDEX(Create_TC_Web!O$1:O$505,SMALL(IF(Create_TC_Web!$C$1:$C$505&lt;&gt;"",MATCH(ROW(Create_TC_Web!$C$1:$C$505),ROW(Create_TC_Web!$C$1:$C$505)),""),ROW(Create_TC_Web!M67))),"")</f>
        <v/>
      </c>
      <c r="M67" t="str" cm="1">
        <f t="array" ref="M67">IFERROR(INDEX(Create_TC_Web!P$1:P$505,SMALL(IF(Create_TC_Web!$C$1:$C$505&lt;&gt;"",MATCH(ROW(Create_TC_Web!$C$1:$C$505),ROW(Create_TC_Web!$C$1:$C$505)),""),ROW(Create_TC_Web!N67))),"")</f>
        <v/>
      </c>
      <c r="N67">
        <f>Create_TC_Web!CA76</f>
        <v>0</v>
      </c>
      <c r="O67" t="str">
        <f t="shared" ref="O67:O130" si="7">IF(N67&lt;&gt;0,N67,"")</f>
        <v/>
      </c>
      <c r="P67" s="17">
        <f>Create_TC_Web!CI54</f>
        <v>0</v>
      </c>
      <c r="Q67" t="str">
        <f>IF(TestData!CB67&lt;&gt;0,TestData!CB67,"")</f>
        <v/>
      </c>
      <c r="R67" t="str">
        <f t="shared" ref="R67:R94" si="8">IF(OR(R68="},",R68="}]"),LEFT(O66,LEN(O66)-1),O66)</f>
        <v/>
      </c>
      <c r="S67" t="str">
        <f t="shared" ref="S67:S130" si="9">IF(P67&lt;&gt;0,P67,"")</f>
        <v/>
      </c>
      <c r="AE67" t="str">
        <f t="shared" ref="AE67:AE75" si="10">IF(L67="Fill",B67,"")</f>
        <v/>
      </c>
    </row>
    <row r="68" spans="1:31">
      <c r="A68" t="str" cm="1">
        <f t="array" ref="A68">IFERROR(INDEX(Create_TC_Web!D$1:D$505,SMALL(IF(Create_TC_Web!$C$1:$C$505&lt;&gt;"",MATCH(ROW(Create_TC_Web!$C$1:$C$505),ROW(Create_TC_Web!$C$1:$C$505)),""),ROW(Create_TC_Web!B68))),"")</f>
        <v/>
      </c>
      <c r="B68" t="str" cm="1">
        <f t="array" ref="B68">SUBSTITUTE(SUBSTITUTE(SUBSTITUTE(IFERROR(INDEX(Create_TC_Web!E$1:E$505,SMALL(IF(Create_TC_Web!$C$1:$C$505&lt;&gt;"",MATCH(ROW(Create_TC_Web!$C$1:$C$505),ROW(Create_TC_Web!$C$1:$C$505)),""),ROW(Create_TC_Web!C68))),"")," ",""),"-",""),"_","")</f>
        <v/>
      </c>
      <c r="C68" t="str" cm="1">
        <f t="array" ref="C68">IFERROR(INDEX(Create_TC_Web!F$1:F$505,SMALL(IF(Create_TC_Web!$C$1:$C$505&lt;&gt;"",MATCH(ROW(Create_TC_Web!$C$1:$C$505),ROW(Create_TC_Web!$C$1:$C$505)),""),ROW(Create_TC_Web!D68))),"")</f>
        <v/>
      </c>
      <c r="D68" t="str" cm="1">
        <f t="array" ref="D68">IFERROR(INDEX(Create_TC_Web!G$1:G$505,SMALL(IF(Create_TC_Web!$C$1:$C$505&lt;&gt;"",MATCH(ROW(Create_TC_Web!$C$1:$C$505),ROW(Create_TC_Web!$C$1:$C$505)),""),ROW(Create_TC_Web!E68))),"")</f>
        <v/>
      </c>
      <c r="E68" t="str" cm="1">
        <f t="array" ref="E68">IFERROR(INDEX(Create_TC_Web!H$1:H$505,SMALL(IF(Create_TC_Web!$C$1:$C$505&lt;&gt;"",MATCH(ROW(Create_TC_Web!$C$1:$C$505),ROW(Create_TC_Web!$C$1:$C$505)),""),ROW(Create_TC_Web!F68))),"")</f>
        <v/>
      </c>
      <c r="F68" t="str" cm="1">
        <f t="array" ref="F68">IFERROR(INDEX(Create_TC_Web!I$1:I$505,SMALL(IF(Create_TC_Web!$C$1:$C$505&lt;&gt;"",MATCH(ROW(Create_TC_Web!$C$1:$C$505),ROW(Create_TC_Web!$C$1:$C$505)),""),ROW(Create_TC_Web!G68))),"")</f>
        <v/>
      </c>
      <c r="G68" t="str" cm="1">
        <f t="array" ref="G68">IFERROR(INDEX(Create_TC_Web!J$1:J$505,SMALL(IF(Create_TC_Web!$C$1:$C$505&lt;&gt;"",MATCH(ROW(Create_TC_Web!$C$1:$C$505),ROW(Create_TC_Web!$C$1:$C$505)),""),ROW(Create_TC_Web!H68))),"")</f>
        <v/>
      </c>
      <c r="H68" t="str" cm="1">
        <f t="array" ref="H68">IFERROR(INDEX(Create_TC_Web!K$1:K$505,SMALL(IF(Create_TC_Web!$C$1:$C$505&lt;&gt;"",MATCH(ROW(Create_TC_Web!$C$1:$C$505),ROW(Create_TC_Web!$C$1:$C$505)),""),ROW(Create_TC_Web!I68))),"")</f>
        <v/>
      </c>
      <c r="I68" t="str" cm="1">
        <f t="array" ref="I68">IFERROR(INDEX(Create_TC_Web!L$1:L$505,SMALL(IF(Create_TC_Web!$C$1:$C$505&lt;&gt;"",MATCH(ROW(Create_TC_Web!$C$1:$C$505),ROW(Create_TC_Web!$C$1:$C$505)),""),ROW(Create_TC_Web!J68))),"")</f>
        <v/>
      </c>
      <c r="J68" t="str" cm="1">
        <f t="array" ref="J68">IFERROR(INDEX(Create_TC_Web!M$1:M$505,SMALL(IF(Create_TC_Web!$C$1:$C$505&lt;&gt;"",MATCH(ROW(Create_TC_Web!$C$1:$C$505),ROW(Create_TC_Web!$C$1:$C$505)),""),ROW(Create_TC_Web!K68))),"")</f>
        <v/>
      </c>
      <c r="K68" t="str" cm="1">
        <f t="array" ref="K68">IFERROR(INDEX(Create_TC_Web!N$1:N$505,SMALL(IF(Create_TC_Web!$C$1:$C$505&lt;&gt;"",MATCH(ROW(Create_TC_Web!$C$1:$C$505),ROW(Create_TC_Web!$C$1:$C$505)),""),ROW(Create_TC_Web!L68))),"")</f>
        <v/>
      </c>
      <c r="L68" t="str" cm="1">
        <f t="array" ref="L68">IFERROR(INDEX(Create_TC_Web!O$1:O$505,SMALL(IF(Create_TC_Web!$C$1:$C$505&lt;&gt;"",MATCH(ROW(Create_TC_Web!$C$1:$C$505),ROW(Create_TC_Web!$C$1:$C$505)),""),ROW(Create_TC_Web!M68))),"")</f>
        <v/>
      </c>
      <c r="M68" t="str" cm="1">
        <f t="array" ref="M68">IFERROR(INDEX(Create_TC_Web!P$1:P$505,SMALL(IF(Create_TC_Web!$C$1:$C$505&lt;&gt;"",MATCH(ROW(Create_TC_Web!$C$1:$C$505),ROW(Create_TC_Web!$C$1:$C$505)),""),ROW(Create_TC_Web!N68))),"")</f>
        <v/>
      </c>
      <c r="N68">
        <f>Create_TC_Web!CA77</f>
        <v>0</v>
      </c>
      <c r="O68" t="str">
        <f t="shared" si="7"/>
        <v/>
      </c>
      <c r="P68" s="17">
        <f>Create_TC_Web!CI55</f>
        <v>0</v>
      </c>
      <c r="Q68" t="str">
        <f>IF(TestData!CB68&lt;&gt;0,TestData!CB68,"")</f>
        <v/>
      </c>
      <c r="R68" t="str">
        <f t="shared" si="8"/>
        <v/>
      </c>
      <c r="S68" t="str">
        <f t="shared" si="9"/>
        <v/>
      </c>
      <c r="AE68" t="str">
        <f t="shared" si="10"/>
        <v/>
      </c>
    </row>
    <row r="69" spans="1:31">
      <c r="A69" t="str" cm="1">
        <f t="array" ref="A69">IFERROR(INDEX(Create_TC_Web!D$1:D$505,SMALL(IF(Create_TC_Web!$C$1:$C$505&lt;&gt;"",MATCH(ROW(Create_TC_Web!$C$1:$C$505),ROW(Create_TC_Web!$C$1:$C$505)),""),ROW(Create_TC_Web!B69))),"")</f>
        <v/>
      </c>
      <c r="B69" t="str" cm="1">
        <f t="array" ref="B69">SUBSTITUTE(SUBSTITUTE(SUBSTITUTE(IFERROR(INDEX(Create_TC_Web!E$1:E$505,SMALL(IF(Create_TC_Web!$C$1:$C$505&lt;&gt;"",MATCH(ROW(Create_TC_Web!$C$1:$C$505),ROW(Create_TC_Web!$C$1:$C$505)),""),ROW(Create_TC_Web!C69))),"")," ",""),"-",""),"_","")</f>
        <v/>
      </c>
      <c r="C69" t="str" cm="1">
        <f t="array" ref="C69">IFERROR(INDEX(Create_TC_Web!F$1:F$505,SMALL(IF(Create_TC_Web!$C$1:$C$505&lt;&gt;"",MATCH(ROW(Create_TC_Web!$C$1:$C$505),ROW(Create_TC_Web!$C$1:$C$505)),""),ROW(Create_TC_Web!D69))),"")</f>
        <v/>
      </c>
      <c r="D69" t="str" cm="1">
        <f t="array" ref="D69">IFERROR(INDEX(Create_TC_Web!G$1:G$505,SMALL(IF(Create_TC_Web!$C$1:$C$505&lt;&gt;"",MATCH(ROW(Create_TC_Web!$C$1:$C$505),ROW(Create_TC_Web!$C$1:$C$505)),""),ROW(Create_TC_Web!E69))),"")</f>
        <v/>
      </c>
      <c r="E69" t="str" cm="1">
        <f t="array" ref="E69">IFERROR(INDEX(Create_TC_Web!H$1:H$505,SMALL(IF(Create_TC_Web!$C$1:$C$505&lt;&gt;"",MATCH(ROW(Create_TC_Web!$C$1:$C$505),ROW(Create_TC_Web!$C$1:$C$505)),""),ROW(Create_TC_Web!F69))),"")</f>
        <v/>
      </c>
      <c r="F69" t="str" cm="1">
        <f t="array" ref="F69">IFERROR(INDEX(Create_TC_Web!I$1:I$505,SMALL(IF(Create_TC_Web!$C$1:$C$505&lt;&gt;"",MATCH(ROW(Create_TC_Web!$C$1:$C$505),ROW(Create_TC_Web!$C$1:$C$505)),""),ROW(Create_TC_Web!G69))),"")</f>
        <v/>
      </c>
      <c r="G69" t="str" cm="1">
        <f t="array" ref="G69">IFERROR(INDEX(Create_TC_Web!J$1:J$505,SMALL(IF(Create_TC_Web!$C$1:$C$505&lt;&gt;"",MATCH(ROW(Create_TC_Web!$C$1:$C$505),ROW(Create_TC_Web!$C$1:$C$505)),""),ROW(Create_TC_Web!H69))),"")</f>
        <v/>
      </c>
      <c r="H69" t="str" cm="1">
        <f t="array" ref="H69">IFERROR(INDEX(Create_TC_Web!K$1:K$505,SMALL(IF(Create_TC_Web!$C$1:$C$505&lt;&gt;"",MATCH(ROW(Create_TC_Web!$C$1:$C$505),ROW(Create_TC_Web!$C$1:$C$505)),""),ROW(Create_TC_Web!I69))),"")</f>
        <v/>
      </c>
      <c r="I69" t="str" cm="1">
        <f t="array" ref="I69">IFERROR(INDEX(Create_TC_Web!L$1:L$505,SMALL(IF(Create_TC_Web!$C$1:$C$505&lt;&gt;"",MATCH(ROW(Create_TC_Web!$C$1:$C$505),ROW(Create_TC_Web!$C$1:$C$505)),""),ROW(Create_TC_Web!J69))),"")</f>
        <v/>
      </c>
      <c r="J69" t="str" cm="1">
        <f t="array" ref="J69">IFERROR(INDEX(Create_TC_Web!M$1:M$505,SMALL(IF(Create_TC_Web!$C$1:$C$505&lt;&gt;"",MATCH(ROW(Create_TC_Web!$C$1:$C$505),ROW(Create_TC_Web!$C$1:$C$505)),""),ROW(Create_TC_Web!K69))),"")</f>
        <v/>
      </c>
      <c r="K69" t="str" cm="1">
        <f t="array" ref="K69">IFERROR(INDEX(Create_TC_Web!N$1:N$505,SMALL(IF(Create_TC_Web!$C$1:$C$505&lt;&gt;"",MATCH(ROW(Create_TC_Web!$C$1:$C$505),ROW(Create_TC_Web!$C$1:$C$505)),""),ROW(Create_TC_Web!L69))),"")</f>
        <v/>
      </c>
      <c r="L69" t="str" cm="1">
        <f t="array" ref="L69">IFERROR(INDEX(Create_TC_Web!O$1:O$505,SMALL(IF(Create_TC_Web!$C$1:$C$505&lt;&gt;"",MATCH(ROW(Create_TC_Web!$C$1:$C$505),ROW(Create_TC_Web!$C$1:$C$505)),""),ROW(Create_TC_Web!M69))),"")</f>
        <v/>
      </c>
      <c r="M69" t="str" cm="1">
        <f t="array" ref="M69">IFERROR(INDEX(Create_TC_Web!P$1:P$505,SMALL(IF(Create_TC_Web!$C$1:$C$505&lt;&gt;"",MATCH(ROW(Create_TC_Web!$C$1:$C$505),ROW(Create_TC_Web!$C$1:$C$505)),""),ROW(Create_TC_Web!N69))),"")</f>
        <v/>
      </c>
      <c r="N69">
        <f>Create_TC_Web!CA78</f>
        <v>0</v>
      </c>
      <c r="O69" t="str">
        <f t="shared" si="7"/>
        <v/>
      </c>
      <c r="P69" s="17">
        <f>Create_TC_Web!CI56</f>
        <v>0</v>
      </c>
      <c r="Q69" t="str">
        <f>IF(TestData!CB69&lt;&gt;0,TestData!CB69,"")</f>
        <v/>
      </c>
      <c r="R69" t="str">
        <f t="shared" si="8"/>
        <v/>
      </c>
      <c r="S69" t="str">
        <f t="shared" si="9"/>
        <v/>
      </c>
      <c r="AE69" t="str">
        <f t="shared" si="10"/>
        <v/>
      </c>
    </row>
    <row r="70" spans="1:31">
      <c r="A70" t="str" cm="1">
        <f t="array" ref="A70">IFERROR(INDEX(Create_TC_Web!D$1:D$505,SMALL(IF(Create_TC_Web!$C$1:$C$505&lt;&gt;"",MATCH(ROW(Create_TC_Web!$C$1:$C$505),ROW(Create_TC_Web!$C$1:$C$505)),""),ROW(Create_TC_Web!B70))),"")</f>
        <v/>
      </c>
      <c r="B70" t="str" cm="1">
        <f t="array" ref="B70">SUBSTITUTE(SUBSTITUTE(SUBSTITUTE(IFERROR(INDEX(Create_TC_Web!E$1:E$505,SMALL(IF(Create_TC_Web!$C$1:$C$505&lt;&gt;"",MATCH(ROW(Create_TC_Web!$C$1:$C$505),ROW(Create_TC_Web!$C$1:$C$505)),""),ROW(Create_TC_Web!C70))),"")," ",""),"-",""),"_","")</f>
        <v/>
      </c>
      <c r="C70" t="str" cm="1">
        <f t="array" ref="C70">IFERROR(INDEX(Create_TC_Web!F$1:F$505,SMALL(IF(Create_TC_Web!$C$1:$C$505&lt;&gt;"",MATCH(ROW(Create_TC_Web!$C$1:$C$505),ROW(Create_TC_Web!$C$1:$C$505)),""),ROW(Create_TC_Web!D70))),"")</f>
        <v/>
      </c>
      <c r="D70" t="str" cm="1">
        <f t="array" ref="D70">IFERROR(INDEX(Create_TC_Web!G$1:G$505,SMALL(IF(Create_TC_Web!$C$1:$C$505&lt;&gt;"",MATCH(ROW(Create_TC_Web!$C$1:$C$505),ROW(Create_TC_Web!$C$1:$C$505)),""),ROW(Create_TC_Web!E70))),"")</f>
        <v/>
      </c>
      <c r="E70" t="str" cm="1">
        <f t="array" ref="E70">IFERROR(INDEX(Create_TC_Web!H$1:H$505,SMALL(IF(Create_TC_Web!$C$1:$C$505&lt;&gt;"",MATCH(ROW(Create_TC_Web!$C$1:$C$505),ROW(Create_TC_Web!$C$1:$C$505)),""),ROW(Create_TC_Web!F70))),"")</f>
        <v/>
      </c>
      <c r="F70" t="str" cm="1">
        <f t="array" ref="F70">IFERROR(INDEX(Create_TC_Web!I$1:I$505,SMALL(IF(Create_TC_Web!$C$1:$C$505&lt;&gt;"",MATCH(ROW(Create_TC_Web!$C$1:$C$505),ROW(Create_TC_Web!$C$1:$C$505)),""),ROW(Create_TC_Web!G70))),"")</f>
        <v/>
      </c>
      <c r="G70" t="str" cm="1">
        <f t="array" ref="G70">IFERROR(INDEX(Create_TC_Web!J$1:J$505,SMALL(IF(Create_TC_Web!$C$1:$C$505&lt;&gt;"",MATCH(ROW(Create_TC_Web!$C$1:$C$505),ROW(Create_TC_Web!$C$1:$C$505)),""),ROW(Create_TC_Web!H70))),"")</f>
        <v/>
      </c>
      <c r="H70" t="str" cm="1">
        <f t="array" ref="H70">IFERROR(INDEX(Create_TC_Web!K$1:K$505,SMALL(IF(Create_TC_Web!$C$1:$C$505&lt;&gt;"",MATCH(ROW(Create_TC_Web!$C$1:$C$505),ROW(Create_TC_Web!$C$1:$C$505)),""),ROW(Create_TC_Web!I70))),"")</f>
        <v/>
      </c>
      <c r="I70" t="str" cm="1">
        <f t="array" ref="I70">IFERROR(INDEX(Create_TC_Web!L$1:L$505,SMALL(IF(Create_TC_Web!$C$1:$C$505&lt;&gt;"",MATCH(ROW(Create_TC_Web!$C$1:$C$505),ROW(Create_TC_Web!$C$1:$C$505)),""),ROW(Create_TC_Web!J70))),"")</f>
        <v/>
      </c>
      <c r="J70" t="str" cm="1">
        <f t="array" ref="J70">IFERROR(INDEX(Create_TC_Web!M$1:M$505,SMALL(IF(Create_TC_Web!$C$1:$C$505&lt;&gt;"",MATCH(ROW(Create_TC_Web!$C$1:$C$505),ROW(Create_TC_Web!$C$1:$C$505)),""),ROW(Create_TC_Web!K70))),"")</f>
        <v/>
      </c>
      <c r="K70" t="str" cm="1">
        <f t="array" ref="K70">IFERROR(INDEX(Create_TC_Web!N$1:N$505,SMALL(IF(Create_TC_Web!$C$1:$C$505&lt;&gt;"",MATCH(ROW(Create_TC_Web!$C$1:$C$505),ROW(Create_TC_Web!$C$1:$C$505)),""),ROW(Create_TC_Web!L70))),"")</f>
        <v/>
      </c>
      <c r="L70" t="str" cm="1">
        <f t="array" ref="L70">IFERROR(INDEX(Create_TC_Web!O$1:O$505,SMALL(IF(Create_TC_Web!$C$1:$C$505&lt;&gt;"",MATCH(ROW(Create_TC_Web!$C$1:$C$505),ROW(Create_TC_Web!$C$1:$C$505)),""),ROW(Create_TC_Web!M70))),"")</f>
        <v/>
      </c>
      <c r="M70" t="str" cm="1">
        <f t="array" ref="M70">IFERROR(INDEX(Create_TC_Web!P$1:P$505,SMALL(IF(Create_TC_Web!$C$1:$C$505&lt;&gt;"",MATCH(ROW(Create_TC_Web!$C$1:$C$505),ROW(Create_TC_Web!$C$1:$C$505)),""),ROW(Create_TC_Web!N70))),"")</f>
        <v/>
      </c>
      <c r="N70">
        <f>Create_TC_Web!CA79</f>
        <v>0</v>
      </c>
      <c r="O70" t="str">
        <f t="shared" si="7"/>
        <v/>
      </c>
      <c r="P70" s="17">
        <f>Create_TC_Web!CI57</f>
        <v>0</v>
      </c>
      <c r="Q70" t="str">
        <f>IF(TestData!CB70&lt;&gt;0,TestData!CB70,"")</f>
        <v/>
      </c>
      <c r="R70" t="str">
        <f t="shared" si="8"/>
        <v/>
      </c>
      <c r="S70" t="str">
        <f t="shared" si="9"/>
        <v/>
      </c>
      <c r="AE70" t="str">
        <f t="shared" si="10"/>
        <v/>
      </c>
    </row>
    <row r="71" spans="1:31">
      <c r="A71" t="str" cm="1">
        <f t="array" ref="A71">IFERROR(INDEX(Create_TC_Web!D$1:D$505,SMALL(IF(Create_TC_Web!$C$1:$C$505&lt;&gt;"",MATCH(ROW(Create_TC_Web!$C$1:$C$505),ROW(Create_TC_Web!$C$1:$C$505)),""),ROW(Create_TC_Web!B71))),"")</f>
        <v/>
      </c>
      <c r="B71" t="str" cm="1">
        <f t="array" ref="B71">SUBSTITUTE(SUBSTITUTE(SUBSTITUTE(IFERROR(INDEX(Create_TC_Web!E$1:E$505,SMALL(IF(Create_TC_Web!$C$1:$C$505&lt;&gt;"",MATCH(ROW(Create_TC_Web!$C$1:$C$505),ROW(Create_TC_Web!$C$1:$C$505)),""),ROW(Create_TC_Web!C71))),"")," ",""),"-",""),"_","")</f>
        <v/>
      </c>
      <c r="C71" t="str" cm="1">
        <f t="array" ref="C71">IFERROR(INDEX(Create_TC_Web!F$1:F$505,SMALL(IF(Create_TC_Web!$C$1:$C$505&lt;&gt;"",MATCH(ROW(Create_TC_Web!$C$1:$C$505),ROW(Create_TC_Web!$C$1:$C$505)),""),ROW(Create_TC_Web!D71))),"")</f>
        <v/>
      </c>
      <c r="D71" t="str" cm="1">
        <f t="array" ref="D71">IFERROR(INDEX(Create_TC_Web!G$1:G$505,SMALL(IF(Create_TC_Web!$C$1:$C$505&lt;&gt;"",MATCH(ROW(Create_TC_Web!$C$1:$C$505),ROW(Create_TC_Web!$C$1:$C$505)),""),ROW(Create_TC_Web!E71))),"")</f>
        <v/>
      </c>
      <c r="E71" t="str" cm="1">
        <f t="array" ref="E71">IFERROR(INDEX(Create_TC_Web!H$1:H$505,SMALL(IF(Create_TC_Web!$C$1:$C$505&lt;&gt;"",MATCH(ROW(Create_TC_Web!$C$1:$C$505),ROW(Create_TC_Web!$C$1:$C$505)),""),ROW(Create_TC_Web!F71))),"")</f>
        <v/>
      </c>
      <c r="F71" t="str" cm="1">
        <f t="array" ref="F71">IFERROR(INDEX(Create_TC_Web!I$1:I$505,SMALL(IF(Create_TC_Web!$C$1:$C$505&lt;&gt;"",MATCH(ROW(Create_TC_Web!$C$1:$C$505),ROW(Create_TC_Web!$C$1:$C$505)),""),ROW(Create_TC_Web!G71))),"")</f>
        <v/>
      </c>
      <c r="G71" t="str" cm="1">
        <f t="array" ref="G71">IFERROR(INDEX(Create_TC_Web!J$1:J$505,SMALL(IF(Create_TC_Web!$C$1:$C$505&lt;&gt;"",MATCH(ROW(Create_TC_Web!$C$1:$C$505),ROW(Create_TC_Web!$C$1:$C$505)),""),ROW(Create_TC_Web!H71))),"")</f>
        <v/>
      </c>
      <c r="H71" t="str" cm="1">
        <f t="array" ref="H71">IFERROR(INDEX(Create_TC_Web!K$1:K$505,SMALL(IF(Create_TC_Web!$C$1:$C$505&lt;&gt;"",MATCH(ROW(Create_TC_Web!$C$1:$C$505),ROW(Create_TC_Web!$C$1:$C$505)),""),ROW(Create_TC_Web!I71))),"")</f>
        <v/>
      </c>
      <c r="I71" t="str" cm="1">
        <f t="array" ref="I71">IFERROR(INDEX(Create_TC_Web!L$1:L$505,SMALL(IF(Create_TC_Web!$C$1:$C$505&lt;&gt;"",MATCH(ROW(Create_TC_Web!$C$1:$C$505),ROW(Create_TC_Web!$C$1:$C$505)),""),ROW(Create_TC_Web!J71))),"")</f>
        <v/>
      </c>
      <c r="J71" t="str" cm="1">
        <f t="array" ref="J71">IFERROR(INDEX(Create_TC_Web!M$1:M$505,SMALL(IF(Create_TC_Web!$C$1:$C$505&lt;&gt;"",MATCH(ROW(Create_TC_Web!$C$1:$C$505),ROW(Create_TC_Web!$C$1:$C$505)),""),ROW(Create_TC_Web!K71))),"")</f>
        <v/>
      </c>
      <c r="K71" t="str" cm="1">
        <f t="array" ref="K71">IFERROR(INDEX(Create_TC_Web!N$1:N$505,SMALL(IF(Create_TC_Web!$C$1:$C$505&lt;&gt;"",MATCH(ROW(Create_TC_Web!$C$1:$C$505),ROW(Create_TC_Web!$C$1:$C$505)),""),ROW(Create_TC_Web!L71))),"")</f>
        <v/>
      </c>
      <c r="L71" t="str" cm="1">
        <f t="array" ref="L71">IFERROR(INDEX(Create_TC_Web!O$1:O$505,SMALL(IF(Create_TC_Web!$C$1:$C$505&lt;&gt;"",MATCH(ROW(Create_TC_Web!$C$1:$C$505),ROW(Create_TC_Web!$C$1:$C$505)),""),ROW(Create_TC_Web!M71))),"")</f>
        <v/>
      </c>
      <c r="M71" t="str" cm="1">
        <f t="array" ref="M71">IFERROR(INDEX(Create_TC_Web!P$1:P$505,SMALL(IF(Create_TC_Web!$C$1:$C$505&lt;&gt;"",MATCH(ROW(Create_TC_Web!$C$1:$C$505),ROW(Create_TC_Web!$C$1:$C$505)),""),ROW(Create_TC_Web!N71))),"")</f>
        <v/>
      </c>
      <c r="N71">
        <f>Create_TC_Web!CA80</f>
        <v>0</v>
      </c>
      <c r="O71" t="str">
        <f t="shared" si="7"/>
        <v/>
      </c>
      <c r="P71" s="17">
        <f>Create_TC_Web!CI58</f>
        <v>0</v>
      </c>
      <c r="Q71" t="str">
        <f>IF(TestData!CB71&lt;&gt;0,TestData!CB71,"")</f>
        <v/>
      </c>
      <c r="R71" t="str">
        <f t="shared" si="8"/>
        <v/>
      </c>
      <c r="S71" t="str">
        <f t="shared" si="9"/>
        <v/>
      </c>
      <c r="AE71" t="str">
        <f t="shared" si="10"/>
        <v/>
      </c>
    </row>
    <row r="72" spans="1:31">
      <c r="A72" t="str" cm="1">
        <f t="array" ref="A72">IFERROR(INDEX(Create_TC_Web!D$1:D$505,SMALL(IF(Create_TC_Web!$C$1:$C$505&lt;&gt;"",MATCH(ROW(Create_TC_Web!$C$1:$C$505),ROW(Create_TC_Web!$C$1:$C$505)),""),ROW(Create_TC_Web!B72))),"")</f>
        <v/>
      </c>
      <c r="B72" t="str" cm="1">
        <f t="array" ref="B72">SUBSTITUTE(SUBSTITUTE(SUBSTITUTE(IFERROR(INDEX(Create_TC_Web!E$1:E$505,SMALL(IF(Create_TC_Web!$C$1:$C$505&lt;&gt;"",MATCH(ROW(Create_TC_Web!$C$1:$C$505),ROW(Create_TC_Web!$C$1:$C$505)),""),ROW(Create_TC_Web!C72))),"")," ",""),"-",""),"_","")</f>
        <v/>
      </c>
      <c r="C72" t="str" cm="1">
        <f t="array" ref="C72">IFERROR(INDEX(Create_TC_Web!F$1:F$505,SMALL(IF(Create_TC_Web!$C$1:$C$505&lt;&gt;"",MATCH(ROW(Create_TC_Web!$C$1:$C$505),ROW(Create_TC_Web!$C$1:$C$505)),""),ROW(Create_TC_Web!D72))),"")</f>
        <v/>
      </c>
      <c r="D72" t="str" cm="1">
        <f t="array" ref="D72">IFERROR(INDEX(Create_TC_Web!G$1:G$505,SMALL(IF(Create_TC_Web!$C$1:$C$505&lt;&gt;"",MATCH(ROW(Create_TC_Web!$C$1:$C$505),ROW(Create_TC_Web!$C$1:$C$505)),""),ROW(Create_TC_Web!E72))),"")</f>
        <v/>
      </c>
      <c r="E72" t="str" cm="1">
        <f t="array" ref="E72">IFERROR(INDEX(Create_TC_Web!H$1:H$505,SMALL(IF(Create_TC_Web!$C$1:$C$505&lt;&gt;"",MATCH(ROW(Create_TC_Web!$C$1:$C$505),ROW(Create_TC_Web!$C$1:$C$505)),""),ROW(Create_TC_Web!F72))),"")</f>
        <v/>
      </c>
      <c r="F72" t="str" cm="1">
        <f t="array" ref="F72">IFERROR(INDEX(Create_TC_Web!I$1:I$505,SMALL(IF(Create_TC_Web!$C$1:$C$505&lt;&gt;"",MATCH(ROW(Create_TC_Web!$C$1:$C$505),ROW(Create_TC_Web!$C$1:$C$505)),""),ROW(Create_TC_Web!G72))),"")</f>
        <v/>
      </c>
      <c r="G72" t="str" cm="1">
        <f t="array" ref="G72">IFERROR(INDEX(Create_TC_Web!J$1:J$505,SMALL(IF(Create_TC_Web!$C$1:$C$505&lt;&gt;"",MATCH(ROW(Create_TC_Web!$C$1:$C$505),ROW(Create_TC_Web!$C$1:$C$505)),""),ROW(Create_TC_Web!H72))),"")</f>
        <v/>
      </c>
      <c r="H72" t="str" cm="1">
        <f t="array" ref="H72">IFERROR(INDEX(Create_TC_Web!K$1:K$505,SMALL(IF(Create_TC_Web!$C$1:$C$505&lt;&gt;"",MATCH(ROW(Create_TC_Web!$C$1:$C$505),ROW(Create_TC_Web!$C$1:$C$505)),""),ROW(Create_TC_Web!I72))),"")</f>
        <v/>
      </c>
      <c r="I72" t="str" cm="1">
        <f t="array" ref="I72">IFERROR(INDEX(Create_TC_Web!L$1:L$505,SMALL(IF(Create_TC_Web!$C$1:$C$505&lt;&gt;"",MATCH(ROW(Create_TC_Web!$C$1:$C$505),ROW(Create_TC_Web!$C$1:$C$505)),""),ROW(Create_TC_Web!J72))),"")</f>
        <v/>
      </c>
      <c r="J72" t="str" cm="1">
        <f t="array" ref="J72">IFERROR(INDEX(Create_TC_Web!M$1:M$505,SMALL(IF(Create_TC_Web!$C$1:$C$505&lt;&gt;"",MATCH(ROW(Create_TC_Web!$C$1:$C$505),ROW(Create_TC_Web!$C$1:$C$505)),""),ROW(Create_TC_Web!K72))),"")</f>
        <v/>
      </c>
      <c r="K72" t="str" cm="1">
        <f t="array" ref="K72">IFERROR(INDEX(Create_TC_Web!N$1:N$505,SMALL(IF(Create_TC_Web!$C$1:$C$505&lt;&gt;"",MATCH(ROW(Create_TC_Web!$C$1:$C$505),ROW(Create_TC_Web!$C$1:$C$505)),""),ROW(Create_TC_Web!L72))),"")</f>
        <v/>
      </c>
      <c r="L72" t="str" cm="1">
        <f t="array" ref="L72">IFERROR(INDEX(Create_TC_Web!O$1:O$505,SMALL(IF(Create_TC_Web!$C$1:$C$505&lt;&gt;"",MATCH(ROW(Create_TC_Web!$C$1:$C$505),ROW(Create_TC_Web!$C$1:$C$505)),""),ROW(Create_TC_Web!M72))),"")</f>
        <v/>
      </c>
      <c r="M72" t="str" cm="1">
        <f t="array" ref="M72">IFERROR(INDEX(Create_TC_Web!P$1:P$505,SMALL(IF(Create_TC_Web!$C$1:$C$505&lt;&gt;"",MATCH(ROW(Create_TC_Web!$C$1:$C$505),ROW(Create_TC_Web!$C$1:$C$505)),""),ROW(Create_TC_Web!N72))),"")</f>
        <v/>
      </c>
      <c r="N72">
        <f>Create_TC_Web!CA81</f>
        <v>0</v>
      </c>
      <c r="O72" t="str">
        <f t="shared" si="7"/>
        <v/>
      </c>
      <c r="P72" s="17">
        <f>Create_TC_Web!CI59</f>
        <v>0</v>
      </c>
      <c r="Q72" t="str">
        <f>IF(TestData!CB72&lt;&gt;0,TestData!CB72,"")</f>
        <v/>
      </c>
      <c r="R72" t="str">
        <f t="shared" si="8"/>
        <v/>
      </c>
      <c r="S72" t="str">
        <f t="shared" si="9"/>
        <v/>
      </c>
      <c r="AE72" t="str">
        <f t="shared" si="10"/>
        <v/>
      </c>
    </row>
    <row r="73" spans="1:31">
      <c r="A73" t="str" cm="1">
        <f t="array" ref="A73">IFERROR(INDEX(Create_TC_Web!D$1:D$505,SMALL(IF(Create_TC_Web!$C$1:$C$505&lt;&gt;"",MATCH(ROW(Create_TC_Web!$C$1:$C$505),ROW(Create_TC_Web!$C$1:$C$505)),""),ROW(Create_TC_Web!B73))),"")</f>
        <v/>
      </c>
      <c r="B73" t="str" cm="1">
        <f t="array" ref="B73">SUBSTITUTE(SUBSTITUTE(SUBSTITUTE(IFERROR(INDEX(Create_TC_Web!E$1:E$505,SMALL(IF(Create_TC_Web!$C$1:$C$505&lt;&gt;"",MATCH(ROW(Create_TC_Web!$C$1:$C$505),ROW(Create_TC_Web!$C$1:$C$505)),""),ROW(Create_TC_Web!C73))),"")," ",""),"-",""),"_","")</f>
        <v/>
      </c>
      <c r="C73" t="str" cm="1">
        <f t="array" ref="C73">IFERROR(INDEX(Create_TC_Web!F$1:F$505,SMALL(IF(Create_TC_Web!$C$1:$C$505&lt;&gt;"",MATCH(ROW(Create_TC_Web!$C$1:$C$505),ROW(Create_TC_Web!$C$1:$C$505)),""),ROW(Create_TC_Web!D73))),"")</f>
        <v/>
      </c>
      <c r="D73" t="str" cm="1">
        <f t="array" ref="D73">IFERROR(INDEX(Create_TC_Web!G$1:G$505,SMALL(IF(Create_TC_Web!$C$1:$C$505&lt;&gt;"",MATCH(ROW(Create_TC_Web!$C$1:$C$505),ROW(Create_TC_Web!$C$1:$C$505)),""),ROW(Create_TC_Web!E73))),"")</f>
        <v/>
      </c>
      <c r="E73" t="str" cm="1">
        <f t="array" ref="E73">IFERROR(INDEX(Create_TC_Web!H$1:H$505,SMALL(IF(Create_TC_Web!$C$1:$C$505&lt;&gt;"",MATCH(ROW(Create_TC_Web!$C$1:$C$505),ROW(Create_TC_Web!$C$1:$C$505)),""),ROW(Create_TC_Web!F73))),"")</f>
        <v/>
      </c>
      <c r="F73" t="str" cm="1">
        <f t="array" ref="F73">IFERROR(INDEX(Create_TC_Web!I$1:I$505,SMALL(IF(Create_TC_Web!$C$1:$C$505&lt;&gt;"",MATCH(ROW(Create_TC_Web!$C$1:$C$505),ROW(Create_TC_Web!$C$1:$C$505)),""),ROW(Create_TC_Web!G73))),"")</f>
        <v/>
      </c>
      <c r="G73" t="str" cm="1">
        <f t="array" ref="G73">IFERROR(INDEX(Create_TC_Web!J$1:J$505,SMALL(IF(Create_TC_Web!$C$1:$C$505&lt;&gt;"",MATCH(ROW(Create_TC_Web!$C$1:$C$505),ROW(Create_TC_Web!$C$1:$C$505)),""),ROW(Create_TC_Web!H73))),"")</f>
        <v/>
      </c>
      <c r="H73" t="str" cm="1">
        <f t="array" ref="H73">IFERROR(INDEX(Create_TC_Web!K$1:K$505,SMALL(IF(Create_TC_Web!$C$1:$C$505&lt;&gt;"",MATCH(ROW(Create_TC_Web!$C$1:$C$505),ROW(Create_TC_Web!$C$1:$C$505)),""),ROW(Create_TC_Web!I73))),"")</f>
        <v/>
      </c>
      <c r="I73" t="str" cm="1">
        <f t="array" ref="I73">IFERROR(INDEX(Create_TC_Web!L$1:L$505,SMALL(IF(Create_TC_Web!$C$1:$C$505&lt;&gt;"",MATCH(ROW(Create_TC_Web!$C$1:$C$505),ROW(Create_TC_Web!$C$1:$C$505)),""),ROW(Create_TC_Web!J73))),"")</f>
        <v/>
      </c>
      <c r="J73" t="str" cm="1">
        <f t="array" ref="J73">IFERROR(INDEX(Create_TC_Web!M$1:M$505,SMALL(IF(Create_TC_Web!$C$1:$C$505&lt;&gt;"",MATCH(ROW(Create_TC_Web!$C$1:$C$505),ROW(Create_TC_Web!$C$1:$C$505)),""),ROW(Create_TC_Web!K73))),"")</f>
        <v/>
      </c>
      <c r="K73" t="str" cm="1">
        <f t="array" ref="K73">IFERROR(INDEX(Create_TC_Web!N$1:N$505,SMALL(IF(Create_TC_Web!$C$1:$C$505&lt;&gt;"",MATCH(ROW(Create_TC_Web!$C$1:$C$505),ROW(Create_TC_Web!$C$1:$C$505)),""),ROW(Create_TC_Web!L73))),"")</f>
        <v/>
      </c>
      <c r="L73" t="str" cm="1">
        <f t="array" ref="L73">IFERROR(INDEX(Create_TC_Web!O$1:O$505,SMALL(IF(Create_TC_Web!$C$1:$C$505&lt;&gt;"",MATCH(ROW(Create_TC_Web!$C$1:$C$505),ROW(Create_TC_Web!$C$1:$C$505)),""),ROW(Create_TC_Web!M73))),"")</f>
        <v/>
      </c>
      <c r="M73" t="str" cm="1">
        <f t="array" ref="M73">IFERROR(INDEX(Create_TC_Web!P$1:P$505,SMALL(IF(Create_TC_Web!$C$1:$C$505&lt;&gt;"",MATCH(ROW(Create_TC_Web!$C$1:$C$505),ROW(Create_TC_Web!$C$1:$C$505)),""),ROW(Create_TC_Web!N73))),"")</f>
        <v/>
      </c>
      <c r="N73">
        <f>Create_TC_Web!CA82</f>
        <v>0</v>
      </c>
      <c r="O73" t="str">
        <f t="shared" si="7"/>
        <v/>
      </c>
      <c r="P73" s="17">
        <f>Create_TC_Web!CI60</f>
        <v>0</v>
      </c>
      <c r="Q73" t="str">
        <f>IF(TestData!CB73&lt;&gt;0,TestData!CB73,"")</f>
        <v/>
      </c>
      <c r="R73" t="str">
        <f t="shared" si="8"/>
        <v/>
      </c>
      <c r="S73" t="str">
        <f t="shared" si="9"/>
        <v/>
      </c>
      <c r="AE73" t="str">
        <f t="shared" si="10"/>
        <v/>
      </c>
    </row>
    <row r="74" spans="1:31">
      <c r="A74" t="str" cm="1">
        <f t="array" ref="A74">IFERROR(INDEX(Create_TC_Web!D$1:D$505,SMALL(IF(Create_TC_Web!$C$1:$C$505&lt;&gt;"",MATCH(ROW(Create_TC_Web!$C$1:$C$505),ROW(Create_TC_Web!$C$1:$C$505)),""),ROW(Create_TC_Web!B74))),"")</f>
        <v/>
      </c>
      <c r="B74" t="str" cm="1">
        <f t="array" ref="B74">SUBSTITUTE(SUBSTITUTE(SUBSTITUTE(IFERROR(INDEX(Create_TC_Web!E$1:E$505,SMALL(IF(Create_TC_Web!$C$1:$C$505&lt;&gt;"",MATCH(ROW(Create_TC_Web!$C$1:$C$505),ROW(Create_TC_Web!$C$1:$C$505)),""),ROW(Create_TC_Web!C74))),"")," ",""),"-",""),"_","")</f>
        <v/>
      </c>
      <c r="C74" t="str" cm="1">
        <f t="array" ref="C74">IFERROR(INDEX(Create_TC_Web!F$1:F$505,SMALL(IF(Create_TC_Web!$C$1:$C$505&lt;&gt;"",MATCH(ROW(Create_TC_Web!$C$1:$C$505),ROW(Create_TC_Web!$C$1:$C$505)),""),ROW(Create_TC_Web!D74))),"")</f>
        <v/>
      </c>
      <c r="D74" t="str" cm="1">
        <f t="array" ref="D74">IFERROR(INDEX(Create_TC_Web!G$1:G$505,SMALL(IF(Create_TC_Web!$C$1:$C$505&lt;&gt;"",MATCH(ROW(Create_TC_Web!$C$1:$C$505),ROW(Create_TC_Web!$C$1:$C$505)),""),ROW(Create_TC_Web!E74))),"")</f>
        <v/>
      </c>
      <c r="E74" t="str" cm="1">
        <f t="array" ref="E74">IFERROR(INDEX(Create_TC_Web!H$1:H$505,SMALL(IF(Create_TC_Web!$C$1:$C$505&lt;&gt;"",MATCH(ROW(Create_TC_Web!$C$1:$C$505),ROW(Create_TC_Web!$C$1:$C$505)),""),ROW(Create_TC_Web!F74))),"")</f>
        <v/>
      </c>
      <c r="F74" t="str" cm="1">
        <f t="array" ref="F74">IFERROR(INDEX(Create_TC_Web!I$1:I$505,SMALL(IF(Create_TC_Web!$C$1:$C$505&lt;&gt;"",MATCH(ROW(Create_TC_Web!$C$1:$C$505),ROW(Create_TC_Web!$C$1:$C$505)),""),ROW(Create_TC_Web!G74))),"")</f>
        <v/>
      </c>
      <c r="G74" t="str" cm="1">
        <f t="array" ref="G74">IFERROR(INDEX(Create_TC_Web!J$1:J$505,SMALL(IF(Create_TC_Web!$C$1:$C$505&lt;&gt;"",MATCH(ROW(Create_TC_Web!$C$1:$C$505),ROW(Create_TC_Web!$C$1:$C$505)),""),ROW(Create_TC_Web!H74))),"")</f>
        <v/>
      </c>
      <c r="H74" t="str" cm="1">
        <f t="array" ref="H74">IFERROR(INDEX(Create_TC_Web!K$1:K$505,SMALL(IF(Create_TC_Web!$C$1:$C$505&lt;&gt;"",MATCH(ROW(Create_TC_Web!$C$1:$C$505),ROW(Create_TC_Web!$C$1:$C$505)),""),ROW(Create_TC_Web!I74))),"")</f>
        <v/>
      </c>
      <c r="I74" t="str" cm="1">
        <f t="array" ref="I74">IFERROR(INDEX(Create_TC_Web!L$1:L$505,SMALL(IF(Create_TC_Web!$C$1:$C$505&lt;&gt;"",MATCH(ROW(Create_TC_Web!$C$1:$C$505),ROW(Create_TC_Web!$C$1:$C$505)),""),ROW(Create_TC_Web!J74))),"")</f>
        <v/>
      </c>
      <c r="J74" t="str" cm="1">
        <f t="array" ref="J74">IFERROR(INDEX(Create_TC_Web!M$1:M$505,SMALL(IF(Create_TC_Web!$C$1:$C$505&lt;&gt;"",MATCH(ROW(Create_TC_Web!$C$1:$C$505),ROW(Create_TC_Web!$C$1:$C$505)),""),ROW(Create_TC_Web!K74))),"")</f>
        <v/>
      </c>
      <c r="K74" t="str" cm="1">
        <f t="array" ref="K74">IFERROR(INDEX(Create_TC_Web!N$1:N$505,SMALL(IF(Create_TC_Web!$C$1:$C$505&lt;&gt;"",MATCH(ROW(Create_TC_Web!$C$1:$C$505),ROW(Create_TC_Web!$C$1:$C$505)),""),ROW(Create_TC_Web!L74))),"")</f>
        <v/>
      </c>
      <c r="L74" t="str" cm="1">
        <f t="array" ref="L74">IFERROR(INDEX(Create_TC_Web!O$1:O$505,SMALL(IF(Create_TC_Web!$C$1:$C$505&lt;&gt;"",MATCH(ROW(Create_TC_Web!$C$1:$C$505),ROW(Create_TC_Web!$C$1:$C$505)),""),ROW(Create_TC_Web!M74))),"")</f>
        <v/>
      </c>
      <c r="M74" t="str" cm="1">
        <f t="array" ref="M74">IFERROR(INDEX(Create_TC_Web!P$1:P$505,SMALL(IF(Create_TC_Web!$C$1:$C$505&lt;&gt;"",MATCH(ROW(Create_TC_Web!$C$1:$C$505),ROW(Create_TC_Web!$C$1:$C$505)),""),ROW(Create_TC_Web!N74))),"")</f>
        <v/>
      </c>
      <c r="N74">
        <f>Create_TC_Web!CA83</f>
        <v>0</v>
      </c>
      <c r="O74" t="str">
        <f t="shared" si="7"/>
        <v/>
      </c>
      <c r="P74" s="17">
        <f>Create_TC_Web!CI61</f>
        <v>0</v>
      </c>
      <c r="Q74" t="str">
        <f>IF(TestData!CB74&lt;&gt;0,TestData!CB74,"")</f>
        <v/>
      </c>
      <c r="R74" t="str">
        <f t="shared" si="8"/>
        <v/>
      </c>
      <c r="S74" t="str">
        <f t="shared" si="9"/>
        <v/>
      </c>
      <c r="AE74" t="str">
        <f t="shared" si="10"/>
        <v/>
      </c>
    </row>
    <row r="75" spans="1:31">
      <c r="A75" t="str" cm="1">
        <f t="array" ref="A75">IFERROR(INDEX(Create_TC_Web!D$1:D$505,SMALL(IF(Create_TC_Web!$C$1:$C$505&lt;&gt;"",MATCH(ROW(Create_TC_Web!$C$1:$C$505),ROW(Create_TC_Web!$C$1:$C$505)),""),ROW(Create_TC_Web!B75))),"")</f>
        <v/>
      </c>
      <c r="B75" t="str" cm="1">
        <f t="array" ref="B75">SUBSTITUTE(SUBSTITUTE(SUBSTITUTE(IFERROR(INDEX(Create_TC_Web!E$1:E$505,SMALL(IF(Create_TC_Web!$C$1:$C$505&lt;&gt;"",MATCH(ROW(Create_TC_Web!$C$1:$C$505),ROW(Create_TC_Web!$C$1:$C$505)),""),ROW(Create_TC_Web!C75))),"")," ",""),"-",""),"_","")</f>
        <v/>
      </c>
      <c r="C75" t="str" cm="1">
        <f t="array" ref="C75">IFERROR(INDEX(Create_TC_Web!F$1:F$505,SMALL(IF(Create_TC_Web!$C$1:$C$505&lt;&gt;"",MATCH(ROW(Create_TC_Web!$C$1:$C$505),ROW(Create_TC_Web!$C$1:$C$505)),""),ROW(Create_TC_Web!D75))),"")</f>
        <v/>
      </c>
      <c r="D75" t="str" cm="1">
        <f t="array" ref="D75">IFERROR(INDEX(Create_TC_Web!G$1:G$505,SMALL(IF(Create_TC_Web!$C$1:$C$505&lt;&gt;"",MATCH(ROW(Create_TC_Web!$C$1:$C$505),ROW(Create_TC_Web!$C$1:$C$505)),""),ROW(Create_TC_Web!E75))),"")</f>
        <v/>
      </c>
      <c r="E75" t="str" cm="1">
        <f t="array" ref="E75">IFERROR(INDEX(Create_TC_Web!H$1:H$505,SMALL(IF(Create_TC_Web!$C$1:$C$505&lt;&gt;"",MATCH(ROW(Create_TC_Web!$C$1:$C$505),ROW(Create_TC_Web!$C$1:$C$505)),""),ROW(Create_TC_Web!F75))),"")</f>
        <v/>
      </c>
      <c r="F75" t="str" cm="1">
        <f t="array" ref="F75">IFERROR(INDEX(Create_TC_Web!I$1:I$505,SMALL(IF(Create_TC_Web!$C$1:$C$505&lt;&gt;"",MATCH(ROW(Create_TC_Web!$C$1:$C$505),ROW(Create_TC_Web!$C$1:$C$505)),""),ROW(Create_TC_Web!G75))),"")</f>
        <v/>
      </c>
      <c r="G75" t="str" cm="1">
        <f t="array" ref="G75">IFERROR(INDEX(Create_TC_Web!J$1:J$505,SMALL(IF(Create_TC_Web!$C$1:$C$505&lt;&gt;"",MATCH(ROW(Create_TC_Web!$C$1:$C$505),ROW(Create_TC_Web!$C$1:$C$505)),""),ROW(Create_TC_Web!H75))),"")</f>
        <v/>
      </c>
      <c r="H75" t="str" cm="1">
        <f t="array" ref="H75">IFERROR(INDEX(Create_TC_Web!K$1:K$505,SMALL(IF(Create_TC_Web!$C$1:$C$505&lt;&gt;"",MATCH(ROW(Create_TC_Web!$C$1:$C$505),ROW(Create_TC_Web!$C$1:$C$505)),""),ROW(Create_TC_Web!I75))),"")</f>
        <v/>
      </c>
      <c r="I75" t="str" cm="1">
        <f t="array" ref="I75">IFERROR(INDEX(Create_TC_Web!L$1:L$505,SMALL(IF(Create_TC_Web!$C$1:$C$505&lt;&gt;"",MATCH(ROW(Create_TC_Web!$C$1:$C$505),ROW(Create_TC_Web!$C$1:$C$505)),""),ROW(Create_TC_Web!J75))),"")</f>
        <v/>
      </c>
      <c r="J75" t="str" cm="1">
        <f t="array" ref="J75">IFERROR(INDEX(Create_TC_Web!M$1:M$505,SMALL(IF(Create_TC_Web!$C$1:$C$505&lt;&gt;"",MATCH(ROW(Create_TC_Web!$C$1:$C$505),ROW(Create_TC_Web!$C$1:$C$505)),""),ROW(Create_TC_Web!K75))),"")</f>
        <v/>
      </c>
      <c r="K75" t="str" cm="1">
        <f t="array" ref="K75">IFERROR(INDEX(Create_TC_Web!N$1:N$505,SMALL(IF(Create_TC_Web!$C$1:$C$505&lt;&gt;"",MATCH(ROW(Create_TC_Web!$C$1:$C$505),ROW(Create_TC_Web!$C$1:$C$505)),""),ROW(Create_TC_Web!L75))),"")</f>
        <v/>
      </c>
      <c r="L75" t="str" cm="1">
        <f t="array" ref="L75">IFERROR(INDEX(Create_TC_Web!O$1:O$505,SMALL(IF(Create_TC_Web!$C$1:$C$505&lt;&gt;"",MATCH(ROW(Create_TC_Web!$C$1:$C$505),ROW(Create_TC_Web!$C$1:$C$505)),""),ROW(Create_TC_Web!M75))),"")</f>
        <v/>
      </c>
      <c r="M75" t="str" cm="1">
        <f t="array" ref="M75">IFERROR(INDEX(Create_TC_Web!P$1:P$505,SMALL(IF(Create_TC_Web!$C$1:$C$505&lt;&gt;"",MATCH(ROW(Create_TC_Web!$C$1:$C$505),ROW(Create_TC_Web!$C$1:$C$505)),""),ROW(Create_TC_Web!N75))),"")</f>
        <v/>
      </c>
      <c r="N75">
        <f>Create_TC_Web!CA84</f>
        <v>0</v>
      </c>
      <c r="O75" t="str">
        <f t="shared" si="7"/>
        <v/>
      </c>
      <c r="P75" s="17">
        <f>Create_TC_Web!CI62</f>
        <v>0</v>
      </c>
      <c r="Q75" t="str">
        <f>IF(TestData!CB75&lt;&gt;0,TestData!CB75,"")</f>
        <v/>
      </c>
      <c r="R75" t="str">
        <f t="shared" si="8"/>
        <v/>
      </c>
      <c r="S75" t="str">
        <f t="shared" si="9"/>
        <v/>
      </c>
      <c r="AE75" t="str">
        <f t="shared" si="10"/>
        <v/>
      </c>
    </row>
    <row r="76" spans="1:31">
      <c r="A76" t="str" cm="1">
        <f t="array" ref="A76">IFERROR(INDEX(Create_TC_Web!D$1:D$505,SMALL(IF(Create_TC_Web!$C$1:$C$505&lt;&gt;"",MATCH(ROW(Create_TC_Web!$C$1:$C$505),ROW(Create_TC_Web!$C$1:$C$505)),""),ROW(Create_TC_Web!B76))),"")</f>
        <v/>
      </c>
      <c r="B76" t="str" cm="1">
        <f t="array" ref="B76">SUBSTITUTE(SUBSTITUTE(SUBSTITUTE(IFERROR(INDEX(Create_TC_Web!E$1:E$505,SMALL(IF(Create_TC_Web!$C$1:$C$505&lt;&gt;"",MATCH(ROW(Create_TC_Web!$C$1:$C$505),ROW(Create_TC_Web!$C$1:$C$505)),""),ROW(Create_TC_Web!C76))),"")," ",""),"-",""),"_","")</f>
        <v/>
      </c>
      <c r="C76" t="str" cm="1">
        <f t="array" ref="C76">IFERROR(INDEX(Create_TC_Web!F$1:F$505,SMALL(IF(Create_TC_Web!$C$1:$C$505&lt;&gt;"",MATCH(ROW(Create_TC_Web!$C$1:$C$505),ROW(Create_TC_Web!$C$1:$C$505)),""),ROW(Create_TC_Web!D76))),"")</f>
        <v/>
      </c>
      <c r="D76" t="str" cm="1">
        <f t="array" ref="D76">IFERROR(INDEX(Create_TC_Web!G$1:G$505,SMALL(IF(Create_TC_Web!$C$1:$C$505&lt;&gt;"",MATCH(ROW(Create_TC_Web!$C$1:$C$505),ROW(Create_TC_Web!$C$1:$C$505)),""),ROW(Create_TC_Web!E76))),"")</f>
        <v/>
      </c>
      <c r="E76" t="str" cm="1">
        <f t="array" ref="E76">IFERROR(INDEX(Create_TC_Web!H$1:H$505,SMALL(IF(Create_TC_Web!$C$1:$C$505&lt;&gt;"",MATCH(ROW(Create_TC_Web!$C$1:$C$505),ROW(Create_TC_Web!$C$1:$C$505)),""),ROW(Create_TC_Web!F76))),"")</f>
        <v/>
      </c>
      <c r="F76" t="str" cm="1">
        <f t="array" ref="F76">IFERROR(INDEX(Create_TC_Web!I$1:I$505,SMALL(IF(Create_TC_Web!$C$1:$C$505&lt;&gt;"",MATCH(ROW(Create_TC_Web!$C$1:$C$505),ROW(Create_TC_Web!$C$1:$C$505)),""),ROW(Create_TC_Web!G76))),"")</f>
        <v/>
      </c>
      <c r="G76" t="str" cm="1">
        <f t="array" ref="G76">IFERROR(INDEX(Create_TC_Web!J$1:J$505,SMALL(IF(Create_TC_Web!$C$1:$C$505&lt;&gt;"",MATCH(ROW(Create_TC_Web!$C$1:$C$505),ROW(Create_TC_Web!$C$1:$C$505)),""),ROW(Create_TC_Web!H76))),"")</f>
        <v/>
      </c>
      <c r="H76" t="str" cm="1">
        <f t="array" ref="H76">IFERROR(INDEX(Create_TC_Web!K$1:K$505,SMALL(IF(Create_TC_Web!$C$1:$C$505&lt;&gt;"",MATCH(ROW(Create_TC_Web!$C$1:$C$505),ROW(Create_TC_Web!$C$1:$C$505)),""),ROW(Create_TC_Web!I76))),"")</f>
        <v/>
      </c>
      <c r="I76" t="str" cm="1">
        <f t="array" ref="I76">IFERROR(INDEX(Create_TC_Web!L$1:L$505,SMALL(IF(Create_TC_Web!$C$1:$C$505&lt;&gt;"",MATCH(ROW(Create_TC_Web!$C$1:$C$505),ROW(Create_TC_Web!$C$1:$C$505)),""),ROW(Create_TC_Web!J76))),"")</f>
        <v/>
      </c>
      <c r="J76" t="str" cm="1">
        <f t="array" ref="J76">IFERROR(INDEX(Create_TC_Web!M$1:M$505,SMALL(IF(Create_TC_Web!$C$1:$C$505&lt;&gt;"",MATCH(ROW(Create_TC_Web!$C$1:$C$505),ROW(Create_TC_Web!$C$1:$C$505)),""),ROW(Create_TC_Web!K76))),"")</f>
        <v/>
      </c>
      <c r="K76" t="str" cm="1">
        <f t="array" ref="K76">IFERROR(INDEX(Create_TC_Web!N$1:N$505,SMALL(IF(Create_TC_Web!$C$1:$C$505&lt;&gt;"",MATCH(ROW(Create_TC_Web!$C$1:$C$505),ROW(Create_TC_Web!$C$1:$C$505)),""),ROW(Create_TC_Web!L76))),"")</f>
        <v/>
      </c>
      <c r="L76" t="str" cm="1">
        <f t="array" ref="L76">IFERROR(INDEX(Create_TC_Web!O$1:O$505,SMALL(IF(Create_TC_Web!$C$1:$C$505&lt;&gt;"",MATCH(ROW(Create_TC_Web!$C$1:$C$505),ROW(Create_TC_Web!$C$1:$C$505)),""),ROW(Create_TC_Web!M76))),"")</f>
        <v/>
      </c>
      <c r="M76" t="str" cm="1">
        <f t="array" ref="M76">IFERROR(INDEX(Create_TC_Web!P$1:P$505,SMALL(IF(Create_TC_Web!$C$1:$C$505&lt;&gt;"",MATCH(ROW(Create_TC_Web!$C$1:$C$505),ROW(Create_TC_Web!$C$1:$C$505)),""),ROW(Create_TC_Web!N76))),"")</f>
        <v/>
      </c>
      <c r="N76">
        <f>Create_TC_Web!CA85</f>
        <v>0</v>
      </c>
      <c r="O76" t="str">
        <f t="shared" si="7"/>
        <v/>
      </c>
      <c r="P76" s="17">
        <f>Create_TC_Web!CI63</f>
        <v>0</v>
      </c>
      <c r="Q76" t="str">
        <f>IF(TestData!CB76&lt;&gt;0,TestData!CB76,"")</f>
        <v/>
      </c>
      <c r="R76" t="str">
        <f t="shared" si="8"/>
        <v/>
      </c>
      <c r="S76" t="str">
        <f t="shared" si="9"/>
        <v/>
      </c>
    </row>
    <row r="77" spans="1:31">
      <c r="A77" t="str" cm="1">
        <f t="array" ref="A77">IFERROR(INDEX(Create_TC_Web!D$1:D$505,SMALL(IF(Create_TC_Web!$C$1:$C$505&lt;&gt;"",MATCH(ROW(Create_TC_Web!$C$1:$C$505),ROW(Create_TC_Web!$C$1:$C$505)),""),ROW(Create_TC_Web!B77))),"")</f>
        <v/>
      </c>
      <c r="B77" t="str" cm="1">
        <f t="array" ref="B77">SUBSTITUTE(SUBSTITUTE(SUBSTITUTE(IFERROR(INDEX(Create_TC_Web!E$1:E$505,SMALL(IF(Create_TC_Web!$C$1:$C$505&lt;&gt;"",MATCH(ROW(Create_TC_Web!$C$1:$C$505),ROW(Create_TC_Web!$C$1:$C$505)),""),ROW(Create_TC_Web!C77))),"")," ",""),"-",""),"_","")</f>
        <v/>
      </c>
      <c r="C77" t="str" cm="1">
        <f t="array" ref="C77">IFERROR(INDEX(Create_TC_Web!F$1:F$505,SMALL(IF(Create_TC_Web!$C$1:$C$505&lt;&gt;"",MATCH(ROW(Create_TC_Web!$C$1:$C$505),ROW(Create_TC_Web!$C$1:$C$505)),""),ROW(Create_TC_Web!D77))),"")</f>
        <v/>
      </c>
      <c r="D77" t="str" cm="1">
        <f t="array" ref="D77">IFERROR(INDEX(Create_TC_Web!G$1:G$505,SMALL(IF(Create_TC_Web!$C$1:$C$505&lt;&gt;"",MATCH(ROW(Create_TC_Web!$C$1:$C$505),ROW(Create_TC_Web!$C$1:$C$505)),""),ROW(Create_TC_Web!E77))),"")</f>
        <v/>
      </c>
      <c r="E77" t="str" cm="1">
        <f t="array" ref="E77">IFERROR(INDEX(Create_TC_Web!H$1:H$505,SMALL(IF(Create_TC_Web!$C$1:$C$505&lt;&gt;"",MATCH(ROW(Create_TC_Web!$C$1:$C$505),ROW(Create_TC_Web!$C$1:$C$505)),""),ROW(Create_TC_Web!F77))),"")</f>
        <v/>
      </c>
      <c r="F77" t="str" cm="1">
        <f t="array" ref="F77">IFERROR(INDEX(Create_TC_Web!I$1:I$505,SMALL(IF(Create_TC_Web!$C$1:$C$505&lt;&gt;"",MATCH(ROW(Create_TC_Web!$C$1:$C$505),ROW(Create_TC_Web!$C$1:$C$505)),""),ROW(Create_TC_Web!G77))),"")</f>
        <v/>
      </c>
      <c r="G77" t="str" cm="1">
        <f t="array" ref="G77">IFERROR(INDEX(Create_TC_Web!J$1:J$505,SMALL(IF(Create_TC_Web!$C$1:$C$505&lt;&gt;"",MATCH(ROW(Create_TC_Web!$C$1:$C$505),ROW(Create_TC_Web!$C$1:$C$505)),""),ROW(Create_TC_Web!H77))),"")</f>
        <v/>
      </c>
      <c r="H77" t="str" cm="1">
        <f t="array" ref="H77">IFERROR(INDEX(Create_TC_Web!K$1:K$505,SMALL(IF(Create_TC_Web!$C$1:$C$505&lt;&gt;"",MATCH(ROW(Create_TC_Web!$C$1:$C$505),ROW(Create_TC_Web!$C$1:$C$505)),""),ROW(Create_TC_Web!I77))),"")</f>
        <v/>
      </c>
      <c r="I77" t="str" cm="1">
        <f t="array" ref="I77">IFERROR(INDEX(Create_TC_Web!L$1:L$505,SMALL(IF(Create_TC_Web!$C$1:$C$505&lt;&gt;"",MATCH(ROW(Create_TC_Web!$C$1:$C$505),ROW(Create_TC_Web!$C$1:$C$505)),""),ROW(Create_TC_Web!J77))),"")</f>
        <v/>
      </c>
      <c r="J77" t="str" cm="1">
        <f t="array" ref="J77">IFERROR(INDEX(Create_TC_Web!M$1:M$505,SMALL(IF(Create_TC_Web!$C$1:$C$505&lt;&gt;"",MATCH(ROW(Create_TC_Web!$C$1:$C$505),ROW(Create_TC_Web!$C$1:$C$505)),""),ROW(Create_TC_Web!K77))),"")</f>
        <v/>
      </c>
      <c r="K77" t="str" cm="1">
        <f t="array" ref="K77">IFERROR(INDEX(Create_TC_Web!N$1:N$505,SMALL(IF(Create_TC_Web!$C$1:$C$505&lt;&gt;"",MATCH(ROW(Create_TC_Web!$C$1:$C$505),ROW(Create_TC_Web!$C$1:$C$505)),""),ROW(Create_TC_Web!L77))),"")</f>
        <v/>
      </c>
      <c r="L77" t="str" cm="1">
        <f t="array" ref="L77">IFERROR(INDEX(Create_TC_Web!O$1:O$505,SMALL(IF(Create_TC_Web!$C$1:$C$505&lt;&gt;"",MATCH(ROW(Create_TC_Web!$C$1:$C$505),ROW(Create_TC_Web!$C$1:$C$505)),""),ROW(Create_TC_Web!M77))),"")</f>
        <v/>
      </c>
      <c r="M77" t="str" cm="1">
        <f t="array" ref="M77">IFERROR(INDEX(Create_TC_Web!P$1:P$505,SMALL(IF(Create_TC_Web!$C$1:$C$505&lt;&gt;"",MATCH(ROW(Create_TC_Web!$C$1:$C$505),ROW(Create_TC_Web!$C$1:$C$505)),""),ROW(Create_TC_Web!N77))),"")</f>
        <v/>
      </c>
      <c r="N77">
        <f>Create_TC_Web!CA86</f>
        <v>0</v>
      </c>
      <c r="O77" t="str">
        <f t="shared" si="7"/>
        <v/>
      </c>
      <c r="P77" s="17">
        <f>Create_TC_Web!CI64</f>
        <v>0</v>
      </c>
      <c r="Q77" t="str">
        <f>IF(TestData!CB77&lt;&gt;0,TestData!CB77,"")</f>
        <v/>
      </c>
      <c r="R77" t="str">
        <f t="shared" si="8"/>
        <v/>
      </c>
      <c r="S77" t="str">
        <f t="shared" si="9"/>
        <v/>
      </c>
    </row>
    <row r="78" spans="1:31">
      <c r="A78" t="str" cm="1">
        <f t="array" ref="A78">IFERROR(INDEX(Create_TC_Web!D$1:D$505,SMALL(IF(Create_TC_Web!$C$1:$C$505&lt;&gt;"",MATCH(ROW(Create_TC_Web!$C$1:$C$505),ROW(Create_TC_Web!$C$1:$C$505)),""),ROW(Create_TC_Web!B78))),"")</f>
        <v/>
      </c>
      <c r="B78" t="str" cm="1">
        <f t="array" ref="B78">SUBSTITUTE(SUBSTITUTE(SUBSTITUTE(IFERROR(INDEX(Create_TC_Web!E$1:E$505,SMALL(IF(Create_TC_Web!$C$1:$C$505&lt;&gt;"",MATCH(ROW(Create_TC_Web!$C$1:$C$505),ROW(Create_TC_Web!$C$1:$C$505)),""),ROW(Create_TC_Web!C78))),"")," ",""),"-",""),"_","")</f>
        <v/>
      </c>
      <c r="C78" t="str" cm="1">
        <f t="array" ref="C78">IFERROR(INDEX(Create_TC_Web!F$1:F$505,SMALL(IF(Create_TC_Web!$C$1:$C$505&lt;&gt;"",MATCH(ROW(Create_TC_Web!$C$1:$C$505),ROW(Create_TC_Web!$C$1:$C$505)),""),ROW(Create_TC_Web!D78))),"")</f>
        <v/>
      </c>
      <c r="D78" t="str" cm="1">
        <f t="array" ref="D78">IFERROR(INDEX(Create_TC_Web!G$1:G$505,SMALL(IF(Create_TC_Web!$C$1:$C$505&lt;&gt;"",MATCH(ROW(Create_TC_Web!$C$1:$C$505),ROW(Create_TC_Web!$C$1:$C$505)),""),ROW(Create_TC_Web!E78))),"")</f>
        <v/>
      </c>
      <c r="E78" t="str" cm="1">
        <f t="array" ref="E78">IFERROR(INDEX(Create_TC_Web!H$1:H$505,SMALL(IF(Create_TC_Web!$C$1:$C$505&lt;&gt;"",MATCH(ROW(Create_TC_Web!$C$1:$C$505),ROW(Create_TC_Web!$C$1:$C$505)),""),ROW(Create_TC_Web!F78))),"")</f>
        <v/>
      </c>
      <c r="F78" t="str" cm="1">
        <f t="array" ref="F78">IFERROR(INDEX(Create_TC_Web!I$1:I$505,SMALL(IF(Create_TC_Web!$C$1:$C$505&lt;&gt;"",MATCH(ROW(Create_TC_Web!$C$1:$C$505),ROW(Create_TC_Web!$C$1:$C$505)),""),ROW(Create_TC_Web!G78))),"")</f>
        <v/>
      </c>
      <c r="G78" t="str" cm="1">
        <f t="array" ref="G78">IFERROR(INDEX(Create_TC_Web!J$1:J$505,SMALL(IF(Create_TC_Web!$C$1:$C$505&lt;&gt;"",MATCH(ROW(Create_TC_Web!$C$1:$C$505),ROW(Create_TC_Web!$C$1:$C$505)),""),ROW(Create_TC_Web!H78))),"")</f>
        <v/>
      </c>
      <c r="H78" t="str" cm="1">
        <f t="array" ref="H78">IFERROR(INDEX(Create_TC_Web!K$1:K$505,SMALL(IF(Create_TC_Web!$C$1:$C$505&lt;&gt;"",MATCH(ROW(Create_TC_Web!$C$1:$C$505),ROW(Create_TC_Web!$C$1:$C$505)),""),ROW(Create_TC_Web!I78))),"")</f>
        <v/>
      </c>
      <c r="I78" t="str" cm="1">
        <f t="array" ref="I78">IFERROR(INDEX(Create_TC_Web!L$1:L$505,SMALL(IF(Create_TC_Web!$C$1:$C$505&lt;&gt;"",MATCH(ROW(Create_TC_Web!$C$1:$C$505),ROW(Create_TC_Web!$C$1:$C$505)),""),ROW(Create_TC_Web!J78))),"")</f>
        <v/>
      </c>
      <c r="J78" t="str" cm="1">
        <f t="array" ref="J78">IFERROR(INDEX(Create_TC_Web!M$1:M$505,SMALL(IF(Create_TC_Web!$C$1:$C$505&lt;&gt;"",MATCH(ROW(Create_TC_Web!$C$1:$C$505),ROW(Create_TC_Web!$C$1:$C$505)),""),ROW(Create_TC_Web!K78))),"")</f>
        <v/>
      </c>
      <c r="K78" t="str" cm="1">
        <f t="array" ref="K78">IFERROR(INDEX(Create_TC_Web!N$1:N$505,SMALL(IF(Create_TC_Web!$C$1:$C$505&lt;&gt;"",MATCH(ROW(Create_TC_Web!$C$1:$C$505),ROW(Create_TC_Web!$C$1:$C$505)),""),ROW(Create_TC_Web!L78))),"")</f>
        <v/>
      </c>
      <c r="L78" t="str" cm="1">
        <f t="array" ref="L78">IFERROR(INDEX(Create_TC_Web!O$1:O$505,SMALL(IF(Create_TC_Web!$C$1:$C$505&lt;&gt;"",MATCH(ROW(Create_TC_Web!$C$1:$C$505),ROW(Create_TC_Web!$C$1:$C$505)),""),ROW(Create_TC_Web!M78))),"")</f>
        <v/>
      </c>
      <c r="M78" t="str" cm="1">
        <f t="array" ref="M78">IFERROR(INDEX(Create_TC_Web!P$1:P$505,SMALL(IF(Create_TC_Web!$C$1:$C$505&lt;&gt;"",MATCH(ROW(Create_TC_Web!$C$1:$C$505),ROW(Create_TC_Web!$C$1:$C$505)),""),ROW(Create_TC_Web!N78))),"")</f>
        <v/>
      </c>
      <c r="N78">
        <f>Create_TC_Web!CA87</f>
        <v>0</v>
      </c>
      <c r="O78" t="str">
        <f t="shared" si="7"/>
        <v/>
      </c>
      <c r="P78" s="17">
        <f>Create_TC_Web!CI65</f>
        <v>0</v>
      </c>
      <c r="Q78" t="str">
        <f>IF(TestData!CB78&lt;&gt;0,TestData!CB78,"")</f>
        <v/>
      </c>
      <c r="R78" t="str">
        <f t="shared" si="8"/>
        <v/>
      </c>
      <c r="S78" t="str">
        <f t="shared" si="9"/>
        <v/>
      </c>
    </row>
    <row r="79" spans="1:31">
      <c r="A79" t="str" cm="1">
        <f t="array" ref="A79">IFERROR(INDEX(Create_TC_Web!D$1:D$505,SMALL(IF(Create_TC_Web!$C$1:$C$505&lt;&gt;"",MATCH(ROW(Create_TC_Web!$C$1:$C$505),ROW(Create_TC_Web!$C$1:$C$505)),""),ROW(Create_TC_Web!B79))),"")</f>
        <v/>
      </c>
      <c r="B79" t="str" cm="1">
        <f t="array" ref="B79">SUBSTITUTE(SUBSTITUTE(SUBSTITUTE(IFERROR(INDEX(Create_TC_Web!E$1:E$505,SMALL(IF(Create_TC_Web!$C$1:$C$505&lt;&gt;"",MATCH(ROW(Create_TC_Web!$C$1:$C$505),ROW(Create_TC_Web!$C$1:$C$505)),""),ROW(Create_TC_Web!C79))),"")," ",""),"-",""),"_","")</f>
        <v/>
      </c>
      <c r="C79" t="str" cm="1">
        <f t="array" ref="C79">IFERROR(INDEX(Create_TC_Web!F$1:F$505,SMALL(IF(Create_TC_Web!$C$1:$C$505&lt;&gt;"",MATCH(ROW(Create_TC_Web!$C$1:$C$505),ROW(Create_TC_Web!$C$1:$C$505)),""),ROW(Create_TC_Web!D79))),"")</f>
        <v/>
      </c>
      <c r="D79" t="str" cm="1">
        <f t="array" ref="D79">IFERROR(INDEX(Create_TC_Web!G$1:G$505,SMALL(IF(Create_TC_Web!$C$1:$C$505&lt;&gt;"",MATCH(ROW(Create_TC_Web!$C$1:$C$505),ROW(Create_TC_Web!$C$1:$C$505)),""),ROW(Create_TC_Web!E79))),"")</f>
        <v/>
      </c>
      <c r="E79" t="str" cm="1">
        <f t="array" ref="E79">IFERROR(INDEX(Create_TC_Web!H$1:H$505,SMALL(IF(Create_TC_Web!$C$1:$C$505&lt;&gt;"",MATCH(ROW(Create_TC_Web!$C$1:$C$505),ROW(Create_TC_Web!$C$1:$C$505)),""),ROW(Create_TC_Web!F79))),"")</f>
        <v/>
      </c>
      <c r="F79" t="str" cm="1">
        <f t="array" ref="F79">IFERROR(INDEX(Create_TC_Web!I$1:I$505,SMALL(IF(Create_TC_Web!$C$1:$C$505&lt;&gt;"",MATCH(ROW(Create_TC_Web!$C$1:$C$505),ROW(Create_TC_Web!$C$1:$C$505)),""),ROW(Create_TC_Web!G79))),"")</f>
        <v/>
      </c>
      <c r="G79" t="str" cm="1">
        <f t="array" ref="G79">IFERROR(INDEX(Create_TC_Web!J$1:J$505,SMALL(IF(Create_TC_Web!$C$1:$C$505&lt;&gt;"",MATCH(ROW(Create_TC_Web!$C$1:$C$505),ROW(Create_TC_Web!$C$1:$C$505)),""),ROW(Create_TC_Web!H79))),"")</f>
        <v/>
      </c>
      <c r="H79" t="str" cm="1">
        <f t="array" ref="H79">IFERROR(INDEX(Create_TC_Web!K$1:K$505,SMALL(IF(Create_TC_Web!$C$1:$C$505&lt;&gt;"",MATCH(ROW(Create_TC_Web!$C$1:$C$505),ROW(Create_TC_Web!$C$1:$C$505)),""),ROW(Create_TC_Web!I79))),"")</f>
        <v/>
      </c>
      <c r="I79" t="str" cm="1">
        <f t="array" ref="I79">IFERROR(INDEX(Create_TC_Web!L$1:L$505,SMALL(IF(Create_TC_Web!$C$1:$C$505&lt;&gt;"",MATCH(ROW(Create_TC_Web!$C$1:$C$505),ROW(Create_TC_Web!$C$1:$C$505)),""),ROW(Create_TC_Web!J79))),"")</f>
        <v/>
      </c>
      <c r="J79" t="str" cm="1">
        <f t="array" ref="J79">IFERROR(INDEX(Create_TC_Web!M$1:M$505,SMALL(IF(Create_TC_Web!$C$1:$C$505&lt;&gt;"",MATCH(ROW(Create_TC_Web!$C$1:$C$505),ROW(Create_TC_Web!$C$1:$C$505)),""),ROW(Create_TC_Web!K79))),"")</f>
        <v/>
      </c>
      <c r="K79" t="str" cm="1">
        <f t="array" ref="K79">IFERROR(INDEX(Create_TC_Web!N$1:N$505,SMALL(IF(Create_TC_Web!$C$1:$C$505&lt;&gt;"",MATCH(ROW(Create_TC_Web!$C$1:$C$505),ROW(Create_TC_Web!$C$1:$C$505)),""),ROW(Create_TC_Web!L79))),"")</f>
        <v/>
      </c>
      <c r="L79" t="str" cm="1">
        <f t="array" ref="L79">IFERROR(INDEX(Create_TC_Web!O$1:O$505,SMALL(IF(Create_TC_Web!$C$1:$C$505&lt;&gt;"",MATCH(ROW(Create_TC_Web!$C$1:$C$505),ROW(Create_TC_Web!$C$1:$C$505)),""),ROW(Create_TC_Web!M79))),"")</f>
        <v/>
      </c>
      <c r="M79" t="str" cm="1">
        <f t="array" ref="M79">IFERROR(INDEX(Create_TC_Web!P$1:P$505,SMALL(IF(Create_TC_Web!$C$1:$C$505&lt;&gt;"",MATCH(ROW(Create_TC_Web!$C$1:$C$505),ROW(Create_TC_Web!$C$1:$C$505)),""),ROW(Create_TC_Web!N79))),"")</f>
        <v/>
      </c>
      <c r="N79">
        <f>Create_TC_Web!CA88</f>
        <v>0</v>
      </c>
      <c r="O79" t="str">
        <f t="shared" si="7"/>
        <v/>
      </c>
      <c r="P79" s="17">
        <f>Create_TC_Web!CI66</f>
        <v>0</v>
      </c>
      <c r="Q79" t="str">
        <f>IF(TestData!CB79&lt;&gt;0,TestData!CB79,"")</f>
        <v/>
      </c>
      <c r="R79" t="str">
        <f t="shared" si="8"/>
        <v/>
      </c>
      <c r="S79" t="str">
        <f t="shared" si="9"/>
        <v/>
      </c>
    </row>
    <row r="80" spans="1:31">
      <c r="A80" t="str" cm="1">
        <f t="array" ref="A80">IFERROR(INDEX(Create_TC_Web!D$1:D$500,SMALL(IF(Create_TC_Web!$C$1:$C$500&lt;&gt;"",MATCH(ROW(Create_TC_Web!$C$1:$C$500),ROW(Create_TC_Web!$C$1:$C$500)),""),ROW(Create_TC_Web!B80))),"")</f>
        <v/>
      </c>
      <c r="B80" t="str" cm="1">
        <f t="array" ref="B80">SUBSTITUTE(SUBSTITUTE(SUBSTITUTE(IFERROR(INDEX(Create_TC_Web!E$1:E$505,SMALL(IF(Create_TC_Web!$C$1:$C$505&lt;&gt;"",MATCH(ROW(Create_TC_Web!$C$1:$C$505),ROW(Create_TC_Web!$C$1:$C$505)),""),ROW(Create_TC_Web!C80))),"")," ",""),"-",""),"_","")</f>
        <v/>
      </c>
      <c r="C80" t="str" cm="1">
        <f t="array" ref="C80">IFERROR(INDEX(Create_TC_Web!F$1:F$500,SMALL(IF(Create_TC_Web!$C$1:$C$500&lt;&gt;"",MATCH(ROW(Create_TC_Web!$C$1:$C$500),ROW(Create_TC_Web!$C$1:$C$500)),""),ROW(Create_TC_Web!D80))),"")</f>
        <v/>
      </c>
      <c r="D80" t="str" cm="1">
        <f t="array" ref="D80">IFERROR(INDEX(Create_TC_Web!G$1:G$500,SMALL(IF(Create_TC_Web!$C$1:$C$500&lt;&gt;"",MATCH(ROW(Create_TC_Web!$C$1:$C$500),ROW(Create_TC_Web!$C$1:$C$500)),""),ROW(Create_TC_Web!E80))),"")</f>
        <v/>
      </c>
      <c r="E80" t="str" cm="1">
        <f t="array" ref="E80">IFERROR(INDEX(Create_TC_Web!H$1:H$500,SMALL(IF(Create_TC_Web!$C$1:$C$500&lt;&gt;"",MATCH(ROW(Create_TC_Web!$C$1:$C$500),ROW(Create_TC_Web!$C$1:$C$500)),""),ROW(Create_TC_Web!F80))),"")</f>
        <v/>
      </c>
      <c r="F80" t="str" cm="1">
        <f t="array" ref="F80">IFERROR(INDEX(Create_TC_Web!I$1:I$500,SMALL(IF(Create_TC_Web!$C$1:$C$500&lt;&gt;"",MATCH(ROW(Create_TC_Web!$C$1:$C$500),ROW(Create_TC_Web!$C$1:$C$500)),""),ROW(Create_TC_Web!G80))),"")</f>
        <v/>
      </c>
      <c r="G80" t="str" cm="1">
        <f t="array" ref="G80">IFERROR(INDEX(Create_TC_Web!J$1:J$500,SMALL(IF(Create_TC_Web!$C$1:$C$500&lt;&gt;"",MATCH(ROW(Create_TC_Web!$C$1:$C$500),ROW(Create_TC_Web!$C$1:$C$500)),""),ROW(Create_TC_Web!H80))),"")</f>
        <v/>
      </c>
      <c r="H80" t="str" cm="1">
        <f t="array" ref="H80">IFERROR(INDEX(Create_TC_Web!K$1:K$500,SMALL(IF(Create_TC_Web!$C$1:$C$500&lt;&gt;"",MATCH(ROW(Create_TC_Web!$C$1:$C$500),ROW(Create_TC_Web!$C$1:$C$500)),""),ROW(Create_TC_Web!I80))),"")</f>
        <v/>
      </c>
      <c r="I80" t="str" cm="1">
        <f t="array" ref="I80">IFERROR(INDEX(Create_TC_Web!L$1:L$500,SMALL(IF(Create_TC_Web!$C$1:$C$500&lt;&gt;"",MATCH(ROW(Create_TC_Web!$C$1:$C$500),ROW(Create_TC_Web!$C$1:$C$500)),""),ROW(Create_TC_Web!J80))),"")</f>
        <v/>
      </c>
      <c r="J80" t="str" cm="1">
        <f t="array" ref="J80">IFERROR(INDEX(Create_TC_Web!M$1:M$500,SMALL(IF(Create_TC_Web!$C$1:$C$500&lt;&gt;"",MATCH(ROW(Create_TC_Web!$C$1:$C$500),ROW(Create_TC_Web!$C$1:$C$500)),""),ROW(Create_TC_Web!K80))),"")</f>
        <v/>
      </c>
      <c r="K80" t="str" cm="1">
        <f t="array" ref="K80">IFERROR(INDEX(Create_TC_Web!N$1:N$500,SMALL(IF(Create_TC_Web!$C$1:$C$500&lt;&gt;"",MATCH(ROW(Create_TC_Web!$C$1:$C$500),ROW(Create_TC_Web!$C$1:$C$500)),""),ROW(Create_TC_Web!L80))),"")</f>
        <v/>
      </c>
      <c r="L80" t="str" cm="1">
        <f t="array" ref="L80">IFERROR(INDEX(Create_TC_Web!O$1:O$500,SMALL(IF(Create_TC_Web!$C$1:$C$500&lt;&gt;"",MATCH(ROW(Create_TC_Web!$C$1:$C$500),ROW(Create_TC_Web!$C$1:$C$500)),""),ROW(Create_TC_Web!M80))),"")</f>
        <v/>
      </c>
      <c r="M80" t="str" cm="1">
        <f t="array" ref="M80">IFERROR(INDEX(Create_TC_Web!P$1:P$500,SMALL(IF(Create_TC_Web!$C$1:$C$500&lt;&gt;"",MATCH(ROW(Create_TC_Web!$C$1:$C$500),ROW(Create_TC_Web!$C$1:$C$500)),""),ROW(Create_TC_Web!N80))),"")</f>
        <v/>
      </c>
      <c r="N80">
        <f>Create_TC_Web!CA89</f>
        <v>0</v>
      </c>
      <c r="O80" t="str">
        <f t="shared" si="7"/>
        <v/>
      </c>
      <c r="P80" s="17">
        <f>Create_TC_Web!CI67</f>
        <v>0</v>
      </c>
      <c r="Q80" t="str">
        <f>IF(TestData!CB80&lt;&gt;0,TestData!CB80,"")</f>
        <v/>
      </c>
      <c r="R80" t="str">
        <f t="shared" si="8"/>
        <v/>
      </c>
      <c r="S80" t="str">
        <f t="shared" si="9"/>
        <v/>
      </c>
    </row>
    <row r="81" spans="1:19">
      <c r="A81" t="str" cm="1">
        <f t="array" ref="A81">IFERROR(INDEX(Create_TC_Web!D$1:D$500,SMALL(IF(Create_TC_Web!$C$1:$C$500&lt;&gt;"",MATCH(ROW(Create_TC_Web!$C$1:$C$500),ROW(Create_TC_Web!$C$1:$C$500)),""),ROW(Create_TC_Web!B81))),"")</f>
        <v/>
      </c>
      <c r="B81" t="str" cm="1">
        <f t="array" ref="B81">SUBSTITUTE(SUBSTITUTE(SUBSTITUTE(IFERROR(INDEX(Create_TC_Web!E$1:E$505,SMALL(IF(Create_TC_Web!$C$1:$C$505&lt;&gt;"",MATCH(ROW(Create_TC_Web!$C$1:$C$505),ROW(Create_TC_Web!$C$1:$C$505)),""),ROW(Create_TC_Web!C81))),"")," ",""),"-",""),"_","")</f>
        <v/>
      </c>
      <c r="C81" t="str" cm="1">
        <f t="array" ref="C81">IFERROR(INDEX(Create_TC_Web!F$1:F$500,SMALL(IF(Create_TC_Web!$C$1:$C$500&lt;&gt;"",MATCH(ROW(Create_TC_Web!$C$1:$C$500),ROW(Create_TC_Web!$C$1:$C$500)),""),ROW(Create_TC_Web!D81))),"")</f>
        <v/>
      </c>
      <c r="D81" t="str" cm="1">
        <f t="array" ref="D81">IFERROR(INDEX(Create_TC_Web!G$1:G$500,SMALL(IF(Create_TC_Web!$C$1:$C$500&lt;&gt;"",MATCH(ROW(Create_TC_Web!$C$1:$C$500),ROW(Create_TC_Web!$C$1:$C$500)),""),ROW(Create_TC_Web!E81))),"")</f>
        <v/>
      </c>
      <c r="E81" t="str" cm="1">
        <f t="array" ref="E81">IFERROR(INDEX(Create_TC_Web!H$1:H$500,SMALL(IF(Create_TC_Web!$C$1:$C$500&lt;&gt;"",MATCH(ROW(Create_TC_Web!$C$1:$C$500),ROW(Create_TC_Web!$C$1:$C$500)),""),ROW(Create_TC_Web!F81))),"")</f>
        <v/>
      </c>
      <c r="F81" t="str" cm="1">
        <f t="array" ref="F81">IFERROR(INDEX(Create_TC_Web!I$1:I$500,SMALL(IF(Create_TC_Web!$C$1:$C$500&lt;&gt;"",MATCH(ROW(Create_TC_Web!$C$1:$C$500),ROW(Create_TC_Web!$C$1:$C$500)),""),ROW(Create_TC_Web!G81))),"")</f>
        <v/>
      </c>
      <c r="G81" t="str" cm="1">
        <f t="array" ref="G81">IFERROR(INDEX(Create_TC_Web!J$1:J$500,SMALL(IF(Create_TC_Web!$C$1:$C$500&lt;&gt;"",MATCH(ROW(Create_TC_Web!$C$1:$C$500),ROW(Create_TC_Web!$C$1:$C$500)),""),ROW(Create_TC_Web!H81))),"")</f>
        <v/>
      </c>
      <c r="H81" t="str" cm="1">
        <f t="array" ref="H81">IFERROR(INDEX(Create_TC_Web!K$1:K$500,SMALL(IF(Create_TC_Web!$C$1:$C$500&lt;&gt;"",MATCH(ROW(Create_TC_Web!$C$1:$C$500),ROW(Create_TC_Web!$C$1:$C$500)),""),ROW(Create_TC_Web!I81))),"")</f>
        <v/>
      </c>
      <c r="I81" t="str" cm="1">
        <f t="array" ref="I81">IFERROR(INDEX(Create_TC_Web!L$1:L$500,SMALL(IF(Create_TC_Web!$C$1:$C$500&lt;&gt;"",MATCH(ROW(Create_TC_Web!$C$1:$C$500),ROW(Create_TC_Web!$C$1:$C$500)),""),ROW(Create_TC_Web!J81))),"")</f>
        <v/>
      </c>
      <c r="J81" t="str" cm="1">
        <f t="array" ref="J81">IFERROR(INDEX(Create_TC_Web!M$1:M$500,SMALL(IF(Create_TC_Web!$C$1:$C$500&lt;&gt;"",MATCH(ROW(Create_TC_Web!$C$1:$C$500),ROW(Create_TC_Web!$C$1:$C$500)),""),ROW(Create_TC_Web!K81))),"")</f>
        <v/>
      </c>
      <c r="K81" t="str" cm="1">
        <f t="array" ref="K81">IFERROR(INDEX(Create_TC_Web!N$1:N$500,SMALL(IF(Create_TC_Web!$C$1:$C$500&lt;&gt;"",MATCH(ROW(Create_TC_Web!$C$1:$C$500),ROW(Create_TC_Web!$C$1:$C$500)),""),ROW(Create_TC_Web!L81))),"")</f>
        <v/>
      </c>
      <c r="L81" t="str" cm="1">
        <f t="array" ref="L81">IFERROR(INDEX(Create_TC_Web!O$1:O$500,SMALL(IF(Create_TC_Web!$C$1:$C$500&lt;&gt;"",MATCH(ROW(Create_TC_Web!$C$1:$C$500),ROW(Create_TC_Web!$C$1:$C$500)),""),ROW(Create_TC_Web!M81))),"")</f>
        <v/>
      </c>
      <c r="M81" t="str" cm="1">
        <f t="array" ref="M81">IFERROR(INDEX(Create_TC_Web!P$1:P$500,SMALL(IF(Create_TC_Web!$C$1:$C$500&lt;&gt;"",MATCH(ROW(Create_TC_Web!$C$1:$C$500),ROW(Create_TC_Web!$C$1:$C$500)),""),ROW(Create_TC_Web!N81))),"")</f>
        <v/>
      </c>
      <c r="N81">
        <f>Create_TC_Web!CA90</f>
        <v>0</v>
      </c>
      <c r="O81" t="str">
        <f t="shared" si="7"/>
        <v/>
      </c>
      <c r="P81" s="17">
        <f>Create_TC_Web!CI68</f>
        <v>0</v>
      </c>
      <c r="Q81" t="str">
        <f>IF(TestData!CB81&lt;&gt;0,TestData!CB81,"")</f>
        <v/>
      </c>
      <c r="R81" t="str">
        <f t="shared" si="8"/>
        <v/>
      </c>
      <c r="S81" t="str">
        <f t="shared" si="9"/>
        <v/>
      </c>
    </row>
    <row r="82" spans="1:19">
      <c r="A82" t="str" cm="1">
        <f t="array" ref="A82">IFERROR(INDEX(Create_TC_Web!D$1:D$500,SMALL(IF(Create_TC_Web!$C$1:$C$500&lt;&gt;"",MATCH(ROW(Create_TC_Web!$C$1:$C$500),ROW(Create_TC_Web!$C$1:$C$500)),""),ROW(Create_TC_Web!B82))),"")</f>
        <v/>
      </c>
      <c r="B82" t="str" cm="1">
        <f t="array" ref="B82">SUBSTITUTE(SUBSTITUTE(SUBSTITUTE(IFERROR(INDEX(Create_TC_Web!E$1:E$505,SMALL(IF(Create_TC_Web!$C$1:$C$505&lt;&gt;"",MATCH(ROW(Create_TC_Web!$C$1:$C$505),ROW(Create_TC_Web!$C$1:$C$505)),""),ROW(Create_TC_Web!C82))),"")," ",""),"-",""),"_","")</f>
        <v/>
      </c>
      <c r="C82" t="str" cm="1">
        <f t="array" ref="C82">IFERROR(INDEX(Create_TC_Web!F$1:F$500,SMALL(IF(Create_TC_Web!$C$1:$C$500&lt;&gt;"",MATCH(ROW(Create_TC_Web!$C$1:$C$500),ROW(Create_TC_Web!$C$1:$C$500)),""),ROW(Create_TC_Web!D82))),"")</f>
        <v/>
      </c>
      <c r="D82" t="str" cm="1">
        <f t="array" ref="D82">IFERROR(INDEX(Create_TC_Web!G$1:G$500,SMALL(IF(Create_TC_Web!$C$1:$C$500&lt;&gt;"",MATCH(ROW(Create_TC_Web!$C$1:$C$500),ROW(Create_TC_Web!$C$1:$C$500)),""),ROW(Create_TC_Web!E82))),"")</f>
        <v/>
      </c>
      <c r="E82" t="str" cm="1">
        <f t="array" ref="E82">IFERROR(INDEX(Create_TC_Web!H$1:H$500,SMALL(IF(Create_TC_Web!$C$1:$C$500&lt;&gt;"",MATCH(ROW(Create_TC_Web!$C$1:$C$500),ROW(Create_TC_Web!$C$1:$C$500)),""),ROW(Create_TC_Web!F82))),"")</f>
        <v/>
      </c>
      <c r="F82" t="str" cm="1">
        <f t="array" ref="F82">IFERROR(INDEX(Create_TC_Web!I$1:I$500,SMALL(IF(Create_TC_Web!$C$1:$C$500&lt;&gt;"",MATCH(ROW(Create_TC_Web!$C$1:$C$500),ROW(Create_TC_Web!$C$1:$C$500)),""),ROW(Create_TC_Web!G82))),"")</f>
        <v/>
      </c>
      <c r="G82" t="str" cm="1">
        <f t="array" ref="G82">IFERROR(INDEX(Create_TC_Web!J$1:J$500,SMALL(IF(Create_TC_Web!$C$1:$C$500&lt;&gt;"",MATCH(ROW(Create_TC_Web!$C$1:$C$500),ROW(Create_TC_Web!$C$1:$C$500)),""),ROW(Create_TC_Web!H82))),"")</f>
        <v/>
      </c>
      <c r="H82" t="str" cm="1">
        <f t="array" ref="H82">IFERROR(INDEX(Create_TC_Web!K$1:K$500,SMALL(IF(Create_TC_Web!$C$1:$C$500&lt;&gt;"",MATCH(ROW(Create_TC_Web!$C$1:$C$500),ROW(Create_TC_Web!$C$1:$C$500)),""),ROW(Create_TC_Web!I82))),"")</f>
        <v/>
      </c>
      <c r="I82" t="str" cm="1">
        <f t="array" ref="I82">IFERROR(INDEX(Create_TC_Web!L$1:L$500,SMALL(IF(Create_TC_Web!$C$1:$C$500&lt;&gt;"",MATCH(ROW(Create_TC_Web!$C$1:$C$500),ROW(Create_TC_Web!$C$1:$C$500)),""),ROW(Create_TC_Web!J82))),"")</f>
        <v/>
      </c>
      <c r="J82" t="str" cm="1">
        <f t="array" ref="J82">IFERROR(INDEX(Create_TC_Web!M$1:M$500,SMALL(IF(Create_TC_Web!$C$1:$C$500&lt;&gt;"",MATCH(ROW(Create_TC_Web!$C$1:$C$500),ROW(Create_TC_Web!$C$1:$C$500)),""),ROW(Create_TC_Web!K82))),"")</f>
        <v/>
      </c>
      <c r="K82" t="str" cm="1">
        <f t="array" ref="K82">IFERROR(INDEX(Create_TC_Web!N$1:N$500,SMALL(IF(Create_TC_Web!$C$1:$C$500&lt;&gt;"",MATCH(ROW(Create_TC_Web!$C$1:$C$500),ROW(Create_TC_Web!$C$1:$C$500)),""),ROW(Create_TC_Web!L82))),"")</f>
        <v/>
      </c>
      <c r="L82" t="str" cm="1">
        <f t="array" ref="L82">IFERROR(INDEX(Create_TC_Web!O$1:O$500,SMALL(IF(Create_TC_Web!$C$1:$C$500&lt;&gt;"",MATCH(ROW(Create_TC_Web!$C$1:$C$500),ROW(Create_TC_Web!$C$1:$C$500)),""),ROW(Create_TC_Web!M82))),"")</f>
        <v/>
      </c>
      <c r="M82" t="str" cm="1">
        <f t="array" ref="M82">IFERROR(INDEX(Create_TC_Web!P$1:P$500,SMALL(IF(Create_TC_Web!$C$1:$C$500&lt;&gt;"",MATCH(ROW(Create_TC_Web!$C$1:$C$500),ROW(Create_TC_Web!$C$1:$C$500)),""),ROW(Create_TC_Web!N82))),"")</f>
        <v/>
      </c>
      <c r="N82">
        <f>Create_TC_Web!CA91</f>
        <v>0</v>
      </c>
      <c r="O82" t="str">
        <f t="shared" si="7"/>
        <v/>
      </c>
      <c r="P82" s="17">
        <f>Create_TC_Web!CI69</f>
        <v>0</v>
      </c>
      <c r="Q82" t="str">
        <f>IF(TestData!CB82&lt;&gt;0,TestData!CB82,"")</f>
        <v/>
      </c>
      <c r="R82" t="str">
        <f t="shared" si="8"/>
        <v/>
      </c>
      <c r="S82" t="str">
        <f t="shared" si="9"/>
        <v/>
      </c>
    </row>
    <row r="83" spans="1:19">
      <c r="A83" t="str" cm="1">
        <f t="array" ref="A83">IFERROR(INDEX(Create_TC_Web!D$1:D$500,SMALL(IF(Create_TC_Web!$C$1:$C$500&lt;&gt;"",MATCH(ROW(Create_TC_Web!$C$1:$C$500),ROW(Create_TC_Web!$C$1:$C$500)),""),ROW(Create_TC_Web!B83))),"")</f>
        <v/>
      </c>
      <c r="B83" t="str" cm="1">
        <f t="array" ref="B83">SUBSTITUTE(SUBSTITUTE(SUBSTITUTE(IFERROR(INDEX(Create_TC_Web!E$1:E$505,SMALL(IF(Create_TC_Web!$C$1:$C$505&lt;&gt;"",MATCH(ROW(Create_TC_Web!$C$1:$C$505),ROW(Create_TC_Web!$C$1:$C$505)),""),ROW(Create_TC_Web!C83))),"")," ",""),"-",""),"_","")</f>
        <v/>
      </c>
      <c r="C83" t="str" cm="1">
        <f t="array" ref="C83">IFERROR(INDEX(Create_TC_Web!F$1:F$500,SMALL(IF(Create_TC_Web!$C$1:$C$500&lt;&gt;"",MATCH(ROW(Create_TC_Web!$C$1:$C$500),ROW(Create_TC_Web!$C$1:$C$500)),""),ROW(Create_TC_Web!D83))),"")</f>
        <v/>
      </c>
      <c r="D83" t="str" cm="1">
        <f t="array" ref="D83">IFERROR(INDEX(Create_TC_Web!G$1:G$500,SMALL(IF(Create_TC_Web!$C$1:$C$500&lt;&gt;"",MATCH(ROW(Create_TC_Web!$C$1:$C$500),ROW(Create_TC_Web!$C$1:$C$500)),""),ROW(Create_TC_Web!E83))),"")</f>
        <v/>
      </c>
      <c r="E83" t="str" cm="1">
        <f t="array" ref="E83">IFERROR(INDEX(Create_TC_Web!H$1:H$500,SMALL(IF(Create_TC_Web!$C$1:$C$500&lt;&gt;"",MATCH(ROW(Create_TC_Web!$C$1:$C$500),ROW(Create_TC_Web!$C$1:$C$500)),""),ROW(Create_TC_Web!F83))),"")</f>
        <v/>
      </c>
      <c r="F83" t="str" cm="1">
        <f t="array" ref="F83">IFERROR(INDEX(Create_TC_Web!I$1:I$500,SMALL(IF(Create_TC_Web!$C$1:$C$500&lt;&gt;"",MATCH(ROW(Create_TC_Web!$C$1:$C$500),ROW(Create_TC_Web!$C$1:$C$500)),""),ROW(Create_TC_Web!G83))),"")</f>
        <v/>
      </c>
      <c r="G83" t="str" cm="1">
        <f t="array" ref="G83">IFERROR(INDEX(Create_TC_Web!J$1:J$500,SMALL(IF(Create_TC_Web!$C$1:$C$500&lt;&gt;"",MATCH(ROW(Create_TC_Web!$C$1:$C$500),ROW(Create_TC_Web!$C$1:$C$500)),""),ROW(Create_TC_Web!H83))),"")</f>
        <v/>
      </c>
      <c r="H83" t="str" cm="1">
        <f t="array" ref="H83">IFERROR(INDEX(Create_TC_Web!K$1:K$500,SMALL(IF(Create_TC_Web!$C$1:$C$500&lt;&gt;"",MATCH(ROW(Create_TC_Web!$C$1:$C$500),ROW(Create_TC_Web!$C$1:$C$500)),""),ROW(Create_TC_Web!I83))),"")</f>
        <v/>
      </c>
      <c r="I83" t="str" cm="1">
        <f t="array" ref="I83">IFERROR(INDEX(Create_TC_Web!L$1:L$500,SMALL(IF(Create_TC_Web!$C$1:$C$500&lt;&gt;"",MATCH(ROW(Create_TC_Web!$C$1:$C$500),ROW(Create_TC_Web!$C$1:$C$500)),""),ROW(Create_TC_Web!J83))),"")</f>
        <v/>
      </c>
      <c r="J83" t="str" cm="1">
        <f t="array" ref="J83">IFERROR(INDEX(Create_TC_Web!M$1:M$500,SMALL(IF(Create_TC_Web!$C$1:$C$500&lt;&gt;"",MATCH(ROW(Create_TC_Web!$C$1:$C$500),ROW(Create_TC_Web!$C$1:$C$500)),""),ROW(Create_TC_Web!K83))),"")</f>
        <v/>
      </c>
      <c r="K83" t="str" cm="1">
        <f t="array" ref="K83">IFERROR(INDEX(Create_TC_Web!N$1:N$500,SMALL(IF(Create_TC_Web!$C$1:$C$500&lt;&gt;"",MATCH(ROW(Create_TC_Web!$C$1:$C$500),ROW(Create_TC_Web!$C$1:$C$500)),""),ROW(Create_TC_Web!L83))),"")</f>
        <v/>
      </c>
      <c r="L83" t="str" cm="1">
        <f t="array" ref="L83">IFERROR(INDEX(Create_TC_Web!O$1:O$500,SMALL(IF(Create_TC_Web!$C$1:$C$500&lt;&gt;"",MATCH(ROW(Create_TC_Web!$C$1:$C$500),ROW(Create_TC_Web!$C$1:$C$500)),""),ROW(Create_TC_Web!M83))),"")</f>
        <v/>
      </c>
      <c r="M83" t="str" cm="1">
        <f t="array" ref="M83">IFERROR(INDEX(Create_TC_Web!P$1:P$500,SMALL(IF(Create_TC_Web!$C$1:$C$500&lt;&gt;"",MATCH(ROW(Create_TC_Web!$C$1:$C$500),ROW(Create_TC_Web!$C$1:$C$500)),""),ROW(Create_TC_Web!N83))),"")</f>
        <v/>
      </c>
      <c r="N83">
        <f>Create_TC_Web!CA92</f>
        <v>0</v>
      </c>
      <c r="O83" t="str">
        <f t="shared" si="7"/>
        <v/>
      </c>
      <c r="P83" s="17">
        <f>Create_TC_Web!CI70</f>
        <v>0</v>
      </c>
      <c r="Q83" t="str">
        <f>IF(TestData!CB83&lt;&gt;0,TestData!CB83,"")</f>
        <v/>
      </c>
      <c r="R83" t="str">
        <f t="shared" si="8"/>
        <v/>
      </c>
      <c r="S83" t="str">
        <f t="shared" si="9"/>
        <v/>
      </c>
    </row>
    <row r="84" spans="1:19">
      <c r="A84" t="str" cm="1">
        <f t="array" ref="A84">IFERROR(INDEX(Create_TC_Web!D$1:D$500,SMALL(IF(Create_TC_Web!$C$1:$C$500&lt;&gt;"",MATCH(ROW(Create_TC_Web!$C$1:$C$500),ROW(Create_TC_Web!$C$1:$C$500)),""),ROW(Create_TC_Web!B84))),"")</f>
        <v/>
      </c>
      <c r="B84" t="str" cm="1">
        <f t="array" ref="B84">SUBSTITUTE(SUBSTITUTE(SUBSTITUTE(IFERROR(INDEX(Create_TC_Web!E$1:E$505,SMALL(IF(Create_TC_Web!$C$1:$C$505&lt;&gt;"",MATCH(ROW(Create_TC_Web!$C$1:$C$505),ROW(Create_TC_Web!$C$1:$C$505)),""),ROW(Create_TC_Web!C84))),"")," ",""),"-",""),"_","")</f>
        <v/>
      </c>
      <c r="C84" t="str" cm="1">
        <f t="array" ref="C84">IFERROR(INDEX(Create_TC_Web!F$1:F$500,SMALL(IF(Create_TC_Web!$C$1:$C$500&lt;&gt;"",MATCH(ROW(Create_TC_Web!$C$1:$C$500),ROW(Create_TC_Web!$C$1:$C$500)),""),ROW(Create_TC_Web!D84))),"")</f>
        <v/>
      </c>
      <c r="D84" t="str" cm="1">
        <f t="array" ref="D84">IFERROR(INDEX(Create_TC_Web!G$1:G$500,SMALL(IF(Create_TC_Web!$C$1:$C$500&lt;&gt;"",MATCH(ROW(Create_TC_Web!$C$1:$C$500),ROW(Create_TC_Web!$C$1:$C$500)),""),ROW(Create_TC_Web!E84))),"")</f>
        <v/>
      </c>
      <c r="E84" t="str" cm="1">
        <f t="array" ref="E84">IFERROR(INDEX(Create_TC_Web!H$1:H$500,SMALL(IF(Create_TC_Web!$C$1:$C$500&lt;&gt;"",MATCH(ROW(Create_TC_Web!$C$1:$C$500),ROW(Create_TC_Web!$C$1:$C$500)),""),ROW(Create_TC_Web!F84))),"")</f>
        <v/>
      </c>
      <c r="F84" t="str" cm="1">
        <f t="array" ref="F84">IFERROR(INDEX(Create_TC_Web!I$1:I$500,SMALL(IF(Create_TC_Web!$C$1:$C$500&lt;&gt;"",MATCH(ROW(Create_TC_Web!$C$1:$C$500),ROW(Create_TC_Web!$C$1:$C$500)),""),ROW(Create_TC_Web!G84))),"")</f>
        <v/>
      </c>
      <c r="G84" t="str" cm="1">
        <f t="array" ref="G84">IFERROR(INDEX(Create_TC_Web!J$1:J$500,SMALL(IF(Create_TC_Web!$C$1:$C$500&lt;&gt;"",MATCH(ROW(Create_TC_Web!$C$1:$C$500),ROW(Create_TC_Web!$C$1:$C$500)),""),ROW(Create_TC_Web!H84))),"")</f>
        <v/>
      </c>
      <c r="H84" t="str" cm="1">
        <f t="array" ref="H84">IFERROR(INDEX(Create_TC_Web!K$1:K$500,SMALL(IF(Create_TC_Web!$C$1:$C$500&lt;&gt;"",MATCH(ROW(Create_TC_Web!$C$1:$C$500),ROW(Create_TC_Web!$C$1:$C$500)),""),ROW(Create_TC_Web!I84))),"")</f>
        <v/>
      </c>
      <c r="I84" t="str" cm="1">
        <f t="array" ref="I84">IFERROR(INDEX(Create_TC_Web!L$1:L$500,SMALL(IF(Create_TC_Web!$C$1:$C$500&lt;&gt;"",MATCH(ROW(Create_TC_Web!$C$1:$C$500),ROW(Create_TC_Web!$C$1:$C$500)),""),ROW(Create_TC_Web!J84))),"")</f>
        <v/>
      </c>
      <c r="J84" t="str" cm="1">
        <f t="array" ref="J84">IFERROR(INDEX(Create_TC_Web!M$1:M$500,SMALL(IF(Create_TC_Web!$C$1:$C$500&lt;&gt;"",MATCH(ROW(Create_TC_Web!$C$1:$C$500),ROW(Create_TC_Web!$C$1:$C$500)),""),ROW(Create_TC_Web!K84))),"")</f>
        <v/>
      </c>
      <c r="K84" t="str" cm="1">
        <f t="array" ref="K84">IFERROR(INDEX(Create_TC_Web!N$1:N$500,SMALL(IF(Create_TC_Web!$C$1:$C$500&lt;&gt;"",MATCH(ROW(Create_TC_Web!$C$1:$C$500),ROW(Create_TC_Web!$C$1:$C$500)),""),ROW(Create_TC_Web!L84))),"")</f>
        <v/>
      </c>
      <c r="L84" t="str" cm="1">
        <f t="array" ref="L84">IFERROR(INDEX(Create_TC_Web!O$1:O$500,SMALL(IF(Create_TC_Web!$C$1:$C$500&lt;&gt;"",MATCH(ROW(Create_TC_Web!$C$1:$C$500),ROW(Create_TC_Web!$C$1:$C$500)),""),ROW(Create_TC_Web!M84))),"")</f>
        <v/>
      </c>
      <c r="M84" t="str" cm="1">
        <f t="array" ref="M84">IFERROR(INDEX(Create_TC_Web!P$1:P$500,SMALL(IF(Create_TC_Web!$C$1:$C$500&lt;&gt;"",MATCH(ROW(Create_TC_Web!$C$1:$C$500),ROW(Create_TC_Web!$C$1:$C$500)),""),ROW(Create_TC_Web!N84))),"")</f>
        <v/>
      </c>
      <c r="N84">
        <f>Create_TC_Web!CA93</f>
        <v>0</v>
      </c>
      <c r="O84" t="str">
        <f t="shared" si="7"/>
        <v/>
      </c>
      <c r="P84" s="17">
        <f>Create_TC_Web!CI71</f>
        <v>0</v>
      </c>
      <c r="Q84" t="str">
        <f>IF(TestData!CB84&lt;&gt;0,TestData!CB84,"")</f>
        <v/>
      </c>
      <c r="R84" t="str">
        <f t="shared" si="8"/>
        <v/>
      </c>
      <c r="S84" t="str">
        <f t="shared" si="9"/>
        <v/>
      </c>
    </row>
    <row r="85" spans="1:19">
      <c r="A85" t="str" cm="1">
        <f t="array" ref="A85">IFERROR(INDEX(Create_TC_Web!D$1:D$500,SMALL(IF(Create_TC_Web!$C$1:$C$500&lt;&gt;"",MATCH(ROW(Create_TC_Web!$C$1:$C$500),ROW(Create_TC_Web!$C$1:$C$500)),""),ROW(Create_TC_Web!B85))),"")</f>
        <v/>
      </c>
      <c r="B85" t="str" cm="1">
        <f t="array" ref="B85">SUBSTITUTE(SUBSTITUTE(SUBSTITUTE(IFERROR(INDEX(Create_TC_Web!E$1:E$505,SMALL(IF(Create_TC_Web!$C$1:$C$505&lt;&gt;"",MATCH(ROW(Create_TC_Web!$C$1:$C$505),ROW(Create_TC_Web!$C$1:$C$505)),""),ROW(Create_TC_Web!C85))),"")," ",""),"-",""),"_","")</f>
        <v/>
      </c>
      <c r="C85" t="str" cm="1">
        <f t="array" ref="C85">IFERROR(INDEX(Create_TC_Web!F$1:F$500,SMALL(IF(Create_TC_Web!$C$1:$C$500&lt;&gt;"",MATCH(ROW(Create_TC_Web!$C$1:$C$500),ROW(Create_TC_Web!$C$1:$C$500)),""),ROW(Create_TC_Web!D85))),"")</f>
        <v/>
      </c>
      <c r="D85" t="str" cm="1">
        <f t="array" ref="D85">IFERROR(INDEX(Create_TC_Web!G$1:G$500,SMALL(IF(Create_TC_Web!$C$1:$C$500&lt;&gt;"",MATCH(ROW(Create_TC_Web!$C$1:$C$500),ROW(Create_TC_Web!$C$1:$C$500)),""),ROW(Create_TC_Web!E85))),"")</f>
        <v/>
      </c>
      <c r="E85" t="str" cm="1">
        <f t="array" ref="E85">IFERROR(INDEX(Create_TC_Web!H$1:H$500,SMALL(IF(Create_TC_Web!$C$1:$C$500&lt;&gt;"",MATCH(ROW(Create_TC_Web!$C$1:$C$500),ROW(Create_TC_Web!$C$1:$C$500)),""),ROW(Create_TC_Web!F85))),"")</f>
        <v/>
      </c>
      <c r="F85" t="str" cm="1">
        <f t="array" ref="F85">IFERROR(INDEX(Create_TC_Web!I$1:I$500,SMALL(IF(Create_TC_Web!$C$1:$C$500&lt;&gt;"",MATCH(ROW(Create_TC_Web!$C$1:$C$500),ROW(Create_TC_Web!$C$1:$C$500)),""),ROW(Create_TC_Web!G85))),"")</f>
        <v/>
      </c>
      <c r="G85" t="str" cm="1">
        <f t="array" ref="G85">IFERROR(INDEX(Create_TC_Web!J$1:J$500,SMALL(IF(Create_TC_Web!$C$1:$C$500&lt;&gt;"",MATCH(ROW(Create_TC_Web!$C$1:$C$500),ROW(Create_TC_Web!$C$1:$C$500)),""),ROW(Create_TC_Web!H85))),"")</f>
        <v/>
      </c>
      <c r="H85" t="str" cm="1">
        <f t="array" ref="H85">IFERROR(INDEX(Create_TC_Web!K$1:K$500,SMALL(IF(Create_TC_Web!$C$1:$C$500&lt;&gt;"",MATCH(ROW(Create_TC_Web!$C$1:$C$500),ROW(Create_TC_Web!$C$1:$C$500)),""),ROW(Create_TC_Web!I85))),"")</f>
        <v/>
      </c>
      <c r="I85" t="str" cm="1">
        <f t="array" ref="I85">IFERROR(INDEX(Create_TC_Web!L$1:L$500,SMALL(IF(Create_TC_Web!$C$1:$C$500&lt;&gt;"",MATCH(ROW(Create_TC_Web!$C$1:$C$500),ROW(Create_TC_Web!$C$1:$C$500)),""),ROW(Create_TC_Web!J85))),"")</f>
        <v/>
      </c>
      <c r="J85" t="str" cm="1">
        <f t="array" ref="J85">IFERROR(INDEX(Create_TC_Web!M$1:M$500,SMALL(IF(Create_TC_Web!$C$1:$C$500&lt;&gt;"",MATCH(ROW(Create_TC_Web!$C$1:$C$500),ROW(Create_TC_Web!$C$1:$C$500)),""),ROW(Create_TC_Web!K85))),"")</f>
        <v/>
      </c>
      <c r="K85" t="str" cm="1">
        <f t="array" ref="K85">IFERROR(INDEX(Create_TC_Web!N$1:N$500,SMALL(IF(Create_TC_Web!$C$1:$C$500&lt;&gt;"",MATCH(ROW(Create_TC_Web!$C$1:$C$500),ROW(Create_TC_Web!$C$1:$C$500)),""),ROW(Create_TC_Web!L85))),"")</f>
        <v/>
      </c>
      <c r="L85" t="str" cm="1">
        <f t="array" ref="L85">IFERROR(INDEX(Create_TC_Web!O$1:O$500,SMALL(IF(Create_TC_Web!$C$1:$C$500&lt;&gt;"",MATCH(ROW(Create_TC_Web!$C$1:$C$500),ROW(Create_TC_Web!$C$1:$C$500)),""),ROW(Create_TC_Web!M85))),"")</f>
        <v/>
      </c>
      <c r="M85" t="str" cm="1">
        <f t="array" ref="M85">IFERROR(INDEX(Create_TC_Web!P$1:P$500,SMALL(IF(Create_TC_Web!$C$1:$C$500&lt;&gt;"",MATCH(ROW(Create_TC_Web!$C$1:$C$500),ROW(Create_TC_Web!$C$1:$C$500)),""),ROW(Create_TC_Web!N85))),"")</f>
        <v/>
      </c>
      <c r="N85">
        <f>Create_TC_Web!CA94</f>
        <v>0</v>
      </c>
      <c r="O85" t="str">
        <f t="shared" si="7"/>
        <v/>
      </c>
      <c r="P85" s="17">
        <f>Create_TC_Web!CI72</f>
        <v>0</v>
      </c>
      <c r="Q85" t="str">
        <f>IF(TestData!CB85&lt;&gt;0,TestData!CB85,"")</f>
        <v/>
      </c>
      <c r="R85" t="str">
        <f t="shared" si="8"/>
        <v/>
      </c>
      <c r="S85" t="str">
        <f t="shared" si="9"/>
        <v/>
      </c>
    </row>
    <row r="86" spans="1:19">
      <c r="A86" t="str" cm="1">
        <f t="array" ref="A86">IFERROR(INDEX(Create_TC_Web!D$1:D$500,SMALL(IF(Create_TC_Web!$C$1:$C$500&lt;&gt;"",MATCH(ROW(Create_TC_Web!$C$1:$C$500),ROW(Create_TC_Web!$C$1:$C$500)),""),ROW(Create_TC_Web!B86))),"")</f>
        <v/>
      </c>
      <c r="B86" t="str" cm="1">
        <f t="array" ref="B86">SUBSTITUTE(SUBSTITUTE(SUBSTITUTE(IFERROR(INDEX(Create_TC_Web!E$1:E$505,SMALL(IF(Create_TC_Web!$C$1:$C$505&lt;&gt;"",MATCH(ROW(Create_TC_Web!$C$1:$C$505),ROW(Create_TC_Web!$C$1:$C$505)),""),ROW(Create_TC_Web!C86))),"")," ",""),"-",""),"_","")</f>
        <v/>
      </c>
      <c r="C86" t="str" cm="1">
        <f t="array" ref="C86">IFERROR(INDEX(Create_TC_Web!F$1:F$500,SMALL(IF(Create_TC_Web!$C$1:$C$500&lt;&gt;"",MATCH(ROW(Create_TC_Web!$C$1:$C$500),ROW(Create_TC_Web!$C$1:$C$500)),""),ROW(Create_TC_Web!D86))),"")</f>
        <v/>
      </c>
      <c r="D86" t="str" cm="1">
        <f t="array" ref="D86">IFERROR(INDEX(Create_TC_Web!G$1:G$500,SMALL(IF(Create_TC_Web!$C$1:$C$500&lt;&gt;"",MATCH(ROW(Create_TC_Web!$C$1:$C$500),ROW(Create_TC_Web!$C$1:$C$500)),""),ROW(Create_TC_Web!E86))),"")</f>
        <v/>
      </c>
      <c r="E86" t="str" cm="1">
        <f t="array" ref="E86">IFERROR(INDEX(Create_TC_Web!H$1:H$500,SMALL(IF(Create_TC_Web!$C$1:$C$500&lt;&gt;"",MATCH(ROW(Create_TC_Web!$C$1:$C$500),ROW(Create_TC_Web!$C$1:$C$500)),""),ROW(Create_TC_Web!F86))),"")</f>
        <v/>
      </c>
      <c r="F86" t="str" cm="1">
        <f t="array" ref="F86">IFERROR(INDEX(Create_TC_Web!I$1:I$500,SMALL(IF(Create_TC_Web!$C$1:$C$500&lt;&gt;"",MATCH(ROW(Create_TC_Web!$C$1:$C$500),ROW(Create_TC_Web!$C$1:$C$500)),""),ROW(Create_TC_Web!G86))),"")</f>
        <v/>
      </c>
      <c r="G86" t="str" cm="1">
        <f t="array" ref="G86">IFERROR(INDEX(Create_TC_Web!J$1:J$500,SMALL(IF(Create_TC_Web!$C$1:$C$500&lt;&gt;"",MATCH(ROW(Create_TC_Web!$C$1:$C$500),ROW(Create_TC_Web!$C$1:$C$500)),""),ROW(Create_TC_Web!H86))),"")</f>
        <v/>
      </c>
      <c r="H86" t="str" cm="1">
        <f t="array" ref="H86">IFERROR(INDEX(Create_TC_Web!K$1:K$500,SMALL(IF(Create_TC_Web!$C$1:$C$500&lt;&gt;"",MATCH(ROW(Create_TC_Web!$C$1:$C$500),ROW(Create_TC_Web!$C$1:$C$500)),""),ROW(Create_TC_Web!I86))),"")</f>
        <v/>
      </c>
      <c r="I86" t="str" cm="1">
        <f t="array" ref="I86">IFERROR(INDEX(Create_TC_Web!L$1:L$500,SMALL(IF(Create_TC_Web!$C$1:$C$500&lt;&gt;"",MATCH(ROW(Create_TC_Web!$C$1:$C$500),ROW(Create_TC_Web!$C$1:$C$500)),""),ROW(Create_TC_Web!J86))),"")</f>
        <v/>
      </c>
      <c r="J86" t="str" cm="1">
        <f t="array" ref="J86">IFERROR(INDEX(Create_TC_Web!M$1:M$500,SMALL(IF(Create_TC_Web!$C$1:$C$500&lt;&gt;"",MATCH(ROW(Create_TC_Web!$C$1:$C$500),ROW(Create_TC_Web!$C$1:$C$500)),""),ROW(Create_TC_Web!K86))),"")</f>
        <v/>
      </c>
      <c r="K86" t="str" cm="1">
        <f t="array" ref="K86">IFERROR(INDEX(Create_TC_Web!N$1:N$500,SMALL(IF(Create_TC_Web!$C$1:$C$500&lt;&gt;"",MATCH(ROW(Create_TC_Web!$C$1:$C$500),ROW(Create_TC_Web!$C$1:$C$500)),""),ROW(Create_TC_Web!L86))),"")</f>
        <v/>
      </c>
      <c r="L86" t="str" cm="1">
        <f t="array" ref="L86">IFERROR(INDEX(Create_TC_Web!O$1:O$500,SMALL(IF(Create_TC_Web!$C$1:$C$500&lt;&gt;"",MATCH(ROW(Create_TC_Web!$C$1:$C$500),ROW(Create_TC_Web!$C$1:$C$500)),""),ROW(Create_TC_Web!M86))),"")</f>
        <v/>
      </c>
      <c r="M86" t="str" cm="1">
        <f t="array" ref="M86">IFERROR(INDEX(Create_TC_Web!P$1:P$500,SMALL(IF(Create_TC_Web!$C$1:$C$500&lt;&gt;"",MATCH(ROW(Create_TC_Web!$C$1:$C$500),ROW(Create_TC_Web!$C$1:$C$500)),""),ROW(Create_TC_Web!N86))),"")</f>
        <v/>
      </c>
      <c r="N86">
        <f>Create_TC_Web!CA95</f>
        <v>0</v>
      </c>
      <c r="O86" t="str">
        <f t="shared" si="7"/>
        <v/>
      </c>
      <c r="P86" s="17">
        <f>Create_TC_Web!CI73</f>
        <v>0</v>
      </c>
      <c r="Q86" t="str">
        <f>IF(TestData!CB86&lt;&gt;0,TestData!CB86,"")</f>
        <v/>
      </c>
      <c r="R86" t="str">
        <f t="shared" si="8"/>
        <v/>
      </c>
      <c r="S86" t="str">
        <f t="shared" si="9"/>
        <v/>
      </c>
    </row>
    <row r="87" spans="1:19">
      <c r="A87" t="str" cm="1">
        <f t="array" ref="A87">IFERROR(INDEX(Create_TC_Web!D$1:D$500,SMALL(IF(Create_TC_Web!$C$1:$C$500&lt;&gt;"",MATCH(ROW(Create_TC_Web!$C$1:$C$500),ROW(Create_TC_Web!$C$1:$C$500)),""),ROW(Create_TC_Web!B87))),"")</f>
        <v/>
      </c>
      <c r="B87" t="str" cm="1">
        <f t="array" ref="B87">SUBSTITUTE(SUBSTITUTE(SUBSTITUTE(IFERROR(INDEX(Create_TC_Web!E$1:E$505,SMALL(IF(Create_TC_Web!$C$1:$C$505&lt;&gt;"",MATCH(ROW(Create_TC_Web!$C$1:$C$505),ROW(Create_TC_Web!$C$1:$C$505)),""),ROW(Create_TC_Web!C87))),"")," ",""),"-",""),"_","")</f>
        <v/>
      </c>
      <c r="C87" t="str" cm="1">
        <f t="array" ref="C87">IFERROR(INDEX(Create_TC_Web!F$1:F$500,SMALL(IF(Create_TC_Web!$C$1:$C$500&lt;&gt;"",MATCH(ROW(Create_TC_Web!$C$1:$C$500),ROW(Create_TC_Web!$C$1:$C$500)),""),ROW(Create_TC_Web!D87))),"")</f>
        <v/>
      </c>
      <c r="D87" t="str" cm="1">
        <f t="array" ref="D87">IFERROR(INDEX(Create_TC_Web!G$1:G$500,SMALL(IF(Create_TC_Web!$C$1:$C$500&lt;&gt;"",MATCH(ROW(Create_TC_Web!$C$1:$C$500),ROW(Create_TC_Web!$C$1:$C$500)),""),ROW(Create_TC_Web!E87))),"")</f>
        <v/>
      </c>
      <c r="E87" t="str" cm="1">
        <f t="array" ref="E87">IFERROR(INDEX(Create_TC_Web!H$1:H$500,SMALL(IF(Create_TC_Web!$C$1:$C$500&lt;&gt;"",MATCH(ROW(Create_TC_Web!$C$1:$C$500),ROW(Create_TC_Web!$C$1:$C$500)),""),ROW(Create_TC_Web!F87))),"")</f>
        <v/>
      </c>
      <c r="F87" t="str" cm="1">
        <f t="array" ref="F87">IFERROR(INDEX(Create_TC_Web!I$1:I$500,SMALL(IF(Create_TC_Web!$C$1:$C$500&lt;&gt;"",MATCH(ROW(Create_TC_Web!$C$1:$C$500),ROW(Create_TC_Web!$C$1:$C$500)),""),ROW(Create_TC_Web!G87))),"")</f>
        <v/>
      </c>
      <c r="G87" t="str" cm="1">
        <f t="array" ref="G87">IFERROR(INDEX(Create_TC_Web!J$1:J$500,SMALL(IF(Create_TC_Web!$C$1:$C$500&lt;&gt;"",MATCH(ROW(Create_TC_Web!$C$1:$C$500),ROW(Create_TC_Web!$C$1:$C$500)),""),ROW(Create_TC_Web!H87))),"")</f>
        <v/>
      </c>
      <c r="H87" t="str" cm="1">
        <f t="array" ref="H87">IFERROR(INDEX(Create_TC_Web!K$1:K$500,SMALL(IF(Create_TC_Web!$C$1:$C$500&lt;&gt;"",MATCH(ROW(Create_TC_Web!$C$1:$C$500),ROW(Create_TC_Web!$C$1:$C$500)),""),ROW(Create_TC_Web!I87))),"")</f>
        <v/>
      </c>
      <c r="I87" t="str" cm="1">
        <f t="array" ref="I87">IFERROR(INDEX(Create_TC_Web!L$1:L$500,SMALL(IF(Create_TC_Web!$C$1:$C$500&lt;&gt;"",MATCH(ROW(Create_TC_Web!$C$1:$C$500),ROW(Create_TC_Web!$C$1:$C$500)),""),ROW(Create_TC_Web!J87))),"")</f>
        <v/>
      </c>
      <c r="J87" t="str" cm="1">
        <f t="array" ref="J87">IFERROR(INDEX(Create_TC_Web!M$1:M$500,SMALL(IF(Create_TC_Web!$C$1:$C$500&lt;&gt;"",MATCH(ROW(Create_TC_Web!$C$1:$C$500),ROW(Create_TC_Web!$C$1:$C$500)),""),ROW(Create_TC_Web!K87))),"")</f>
        <v/>
      </c>
      <c r="K87" t="str" cm="1">
        <f t="array" ref="K87">IFERROR(INDEX(Create_TC_Web!N$1:N$500,SMALL(IF(Create_TC_Web!$C$1:$C$500&lt;&gt;"",MATCH(ROW(Create_TC_Web!$C$1:$C$500),ROW(Create_TC_Web!$C$1:$C$500)),""),ROW(Create_TC_Web!L87))),"")</f>
        <v/>
      </c>
      <c r="L87" t="str" cm="1">
        <f t="array" ref="L87">IFERROR(INDEX(Create_TC_Web!O$1:O$500,SMALL(IF(Create_TC_Web!$C$1:$C$500&lt;&gt;"",MATCH(ROW(Create_TC_Web!$C$1:$C$500),ROW(Create_TC_Web!$C$1:$C$500)),""),ROW(Create_TC_Web!M87))),"")</f>
        <v/>
      </c>
      <c r="M87" t="str" cm="1">
        <f t="array" ref="M87">IFERROR(INDEX(Create_TC_Web!P$1:P$500,SMALL(IF(Create_TC_Web!$C$1:$C$500&lt;&gt;"",MATCH(ROW(Create_TC_Web!$C$1:$C$500),ROW(Create_TC_Web!$C$1:$C$500)),""),ROW(Create_TC_Web!N87))),"")</f>
        <v/>
      </c>
      <c r="N87">
        <f>Create_TC_Web!CA96</f>
        <v>0</v>
      </c>
      <c r="O87" t="str">
        <f t="shared" si="7"/>
        <v/>
      </c>
      <c r="P87" s="17">
        <f>Create_TC_Web!CI74</f>
        <v>0</v>
      </c>
      <c r="Q87" t="str">
        <f>IF(TestData!CB87&lt;&gt;0,TestData!CB87,"")</f>
        <v/>
      </c>
      <c r="R87" t="str">
        <f t="shared" si="8"/>
        <v/>
      </c>
      <c r="S87" t="str">
        <f t="shared" si="9"/>
        <v/>
      </c>
    </row>
    <row r="88" spans="1:19">
      <c r="A88" t="str" cm="1">
        <f t="array" ref="A88">IFERROR(INDEX(Create_TC_Web!D$1:D$500,SMALL(IF(Create_TC_Web!$C$1:$C$500&lt;&gt;"",MATCH(ROW(Create_TC_Web!$C$1:$C$500),ROW(Create_TC_Web!$C$1:$C$500)),""),ROW(Create_TC_Web!B88))),"")</f>
        <v/>
      </c>
      <c r="B88" t="str" cm="1">
        <f t="array" ref="B88">SUBSTITUTE(SUBSTITUTE(SUBSTITUTE(IFERROR(INDEX(Create_TC_Web!E$1:E$505,SMALL(IF(Create_TC_Web!$C$1:$C$505&lt;&gt;"",MATCH(ROW(Create_TC_Web!$C$1:$C$505),ROW(Create_TC_Web!$C$1:$C$505)),""),ROW(Create_TC_Web!C88))),"")," ",""),"-",""),"_","")</f>
        <v/>
      </c>
      <c r="C88" t="str" cm="1">
        <f t="array" ref="C88">IFERROR(INDEX(Create_TC_Web!F$1:F$500,SMALL(IF(Create_TC_Web!$C$1:$C$500&lt;&gt;"",MATCH(ROW(Create_TC_Web!$C$1:$C$500),ROW(Create_TC_Web!$C$1:$C$500)),""),ROW(Create_TC_Web!D88))),"")</f>
        <v/>
      </c>
      <c r="D88" t="str" cm="1">
        <f t="array" ref="D88">IFERROR(INDEX(Create_TC_Web!G$1:G$500,SMALL(IF(Create_TC_Web!$C$1:$C$500&lt;&gt;"",MATCH(ROW(Create_TC_Web!$C$1:$C$500),ROW(Create_TC_Web!$C$1:$C$500)),""),ROW(Create_TC_Web!E88))),"")</f>
        <v/>
      </c>
      <c r="E88" t="str" cm="1">
        <f t="array" ref="E88">IFERROR(INDEX(Create_TC_Web!H$1:H$500,SMALL(IF(Create_TC_Web!$C$1:$C$500&lt;&gt;"",MATCH(ROW(Create_TC_Web!$C$1:$C$500),ROW(Create_TC_Web!$C$1:$C$500)),""),ROW(Create_TC_Web!F88))),"")</f>
        <v/>
      </c>
      <c r="F88" t="str" cm="1">
        <f t="array" ref="F88">IFERROR(INDEX(Create_TC_Web!I$1:I$500,SMALL(IF(Create_TC_Web!$C$1:$C$500&lt;&gt;"",MATCH(ROW(Create_TC_Web!$C$1:$C$500),ROW(Create_TC_Web!$C$1:$C$500)),""),ROW(Create_TC_Web!G88))),"")</f>
        <v/>
      </c>
      <c r="G88" t="str" cm="1">
        <f t="array" ref="G88">IFERROR(INDEX(Create_TC_Web!J$1:J$500,SMALL(IF(Create_TC_Web!$C$1:$C$500&lt;&gt;"",MATCH(ROW(Create_TC_Web!$C$1:$C$500),ROW(Create_TC_Web!$C$1:$C$500)),""),ROW(Create_TC_Web!H88))),"")</f>
        <v/>
      </c>
      <c r="H88" t="str" cm="1">
        <f t="array" ref="H88">IFERROR(INDEX(Create_TC_Web!K$1:K$500,SMALL(IF(Create_TC_Web!$C$1:$C$500&lt;&gt;"",MATCH(ROW(Create_TC_Web!$C$1:$C$500),ROW(Create_TC_Web!$C$1:$C$500)),""),ROW(Create_TC_Web!I88))),"")</f>
        <v/>
      </c>
      <c r="I88" t="str" cm="1">
        <f t="array" ref="I88">IFERROR(INDEX(Create_TC_Web!L$1:L$500,SMALL(IF(Create_TC_Web!$C$1:$C$500&lt;&gt;"",MATCH(ROW(Create_TC_Web!$C$1:$C$500),ROW(Create_TC_Web!$C$1:$C$500)),""),ROW(Create_TC_Web!J88))),"")</f>
        <v/>
      </c>
      <c r="J88" t="str" cm="1">
        <f t="array" ref="J88">IFERROR(INDEX(Create_TC_Web!M$1:M$500,SMALL(IF(Create_TC_Web!$C$1:$C$500&lt;&gt;"",MATCH(ROW(Create_TC_Web!$C$1:$C$500),ROW(Create_TC_Web!$C$1:$C$500)),""),ROW(Create_TC_Web!K88))),"")</f>
        <v/>
      </c>
      <c r="K88" t="str" cm="1">
        <f t="array" ref="K88">IFERROR(INDEX(Create_TC_Web!N$1:N$500,SMALL(IF(Create_TC_Web!$C$1:$C$500&lt;&gt;"",MATCH(ROW(Create_TC_Web!$C$1:$C$500),ROW(Create_TC_Web!$C$1:$C$500)),""),ROW(Create_TC_Web!L88))),"")</f>
        <v/>
      </c>
      <c r="L88" t="str" cm="1">
        <f t="array" ref="L88">IFERROR(INDEX(Create_TC_Web!O$1:O$500,SMALL(IF(Create_TC_Web!$C$1:$C$500&lt;&gt;"",MATCH(ROW(Create_TC_Web!$C$1:$C$500),ROW(Create_TC_Web!$C$1:$C$500)),""),ROW(Create_TC_Web!M88))),"")</f>
        <v/>
      </c>
      <c r="M88" t="str" cm="1">
        <f t="array" ref="M88">IFERROR(INDEX(Create_TC_Web!P$1:P$500,SMALL(IF(Create_TC_Web!$C$1:$C$500&lt;&gt;"",MATCH(ROW(Create_TC_Web!$C$1:$C$500),ROW(Create_TC_Web!$C$1:$C$500)),""),ROW(Create_TC_Web!N88))),"")</f>
        <v/>
      </c>
      <c r="N88">
        <f>Create_TC_Web!CA97</f>
        <v>0</v>
      </c>
      <c r="O88" t="str">
        <f t="shared" si="7"/>
        <v/>
      </c>
      <c r="P88" s="17">
        <f>Create_TC_Web!CI75</f>
        <v>0</v>
      </c>
      <c r="Q88" t="str">
        <f>IF(TestData!CB88&lt;&gt;0,TestData!CB88,"")</f>
        <v/>
      </c>
      <c r="R88" t="str">
        <f t="shared" si="8"/>
        <v/>
      </c>
      <c r="S88" t="str">
        <f t="shared" si="9"/>
        <v/>
      </c>
    </row>
    <row r="89" spans="1:19">
      <c r="A89" t="str" cm="1">
        <f t="array" ref="A89">IFERROR(INDEX(Create_TC_Web!D$1:D$500,SMALL(IF(Create_TC_Web!$C$1:$C$500&lt;&gt;"",MATCH(ROW(Create_TC_Web!$C$1:$C$500),ROW(Create_TC_Web!$C$1:$C$500)),""),ROW(Create_TC_Web!B89))),"")</f>
        <v/>
      </c>
      <c r="B89" t="str" cm="1">
        <f t="array" ref="B89">SUBSTITUTE(SUBSTITUTE(SUBSTITUTE(IFERROR(INDEX(Create_TC_Web!E$1:E$505,SMALL(IF(Create_TC_Web!$C$1:$C$505&lt;&gt;"",MATCH(ROW(Create_TC_Web!$C$1:$C$505),ROW(Create_TC_Web!$C$1:$C$505)),""),ROW(Create_TC_Web!C89))),"")," ",""),"-",""),"_","")</f>
        <v/>
      </c>
      <c r="C89" t="str" cm="1">
        <f t="array" ref="C89">IFERROR(INDEX(Create_TC_Web!F$1:F$500,SMALL(IF(Create_TC_Web!$C$1:$C$500&lt;&gt;"",MATCH(ROW(Create_TC_Web!$C$1:$C$500),ROW(Create_TC_Web!$C$1:$C$500)),""),ROW(Create_TC_Web!D89))),"")</f>
        <v/>
      </c>
      <c r="D89" t="str" cm="1">
        <f t="array" ref="D89">IFERROR(INDEX(Create_TC_Web!G$1:G$500,SMALL(IF(Create_TC_Web!$C$1:$C$500&lt;&gt;"",MATCH(ROW(Create_TC_Web!$C$1:$C$500),ROW(Create_TC_Web!$C$1:$C$500)),""),ROW(Create_TC_Web!E89))),"")</f>
        <v/>
      </c>
      <c r="E89" t="str" cm="1">
        <f t="array" ref="E89">IFERROR(INDEX(Create_TC_Web!H$1:H$500,SMALL(IF(Create_TC_Web!$C$1:$C$500&lt;&gt;"",MATCH(ROW(Create_TC_Web!$C$1:$C$500),ROW(Create_TC_Web!$C$1:$C$500)),""),ROW(Create_TC_Web!F89))),"")</f>
        <v/>
      </c>
      <c r="F89" t="str" cm="1">
        <f t="array" ref="F89">IFERROR(INDEX(Create_TC_Web!I$1:I$500,SMALL(IF(Create_TC_Web!$C$1:$C$500&lt;&gt;"",MATCH(ROW(Create_TC_Web!$C$1:$C$500),ROW(Create_TC_Web!$C$1:$C$500)),""),ROW(Create_TC_Web!G89))),"")</f>
        <v/>
      </c>
      <c r="G89" t="str" cm="1">
        <f t="array" ref="G89">IFERROR(INDEX(Create_TC_Web!J$1:J$500,SMALL(IF(Create_TC_Web!$C$1:$C$500&lt;&gt;"",MATCH(ROW(Create_TC_Web!$C$1:$C$500),ROW(Create_TC_Web!$C$1:$C$500)),""),ROW(Create_TC_Web!H89))),"")</f>
        <v/>
      </c>
      <c r="H89" t="str" cm="1">
        <f t="array" ref="H89">IFERROR(INDEX(Create_TC_Web!K$1:K$500,SMALL(IF(Create_TC_Web!$C$1:$C$500&lt;&gt;"",MATCH(ROW(Create_TC_Web!$C$1:$C$500),ROW(Create_TC_Web!$C$1:$C$500)),""),ROW(Create_TC_Web!I89))),"")</f>
        <v/>
      </c>
      <c r="I89" t="str" cm="1">
        <f t="array" ref="I89">IFERROR(INDEX(Create_TC_Web!L$1:L$500,SMALL(IF(Create_TC_Web!$C$1:$C$500&lt;&gt;"",MATCH(ROW(Create_TC_Web!$C$1:$C$500),ROW(Create_TC_Web!$C$1:$C$500)),""),ROW(Create_TC_Web!J89))),"")</f>
        <v/>
      </c>
      <c r="J89" t="str" cm="1">
        <f t="array" ref="J89">IFERROR(INDEX(Create_TC_Web!M$1:M$500,SMALL(IF(Create_TC_Web!$C$1:$C$500&lt;&gt;"",MATCH(ROW(Create_TC_Web!$C$1:$C$500),ROW(Create_TC_Web!$C$1:$C$500)),""),ROW(Create_TC_Web!K89))),"")</f>
        <v/>
      </c>
      <c r="K89" t="str" cm="1">
        <f t="array" ref="K89">IFERROR(INDEX(Create_TC_Web!N$1:N$500,SMALL(IF(Create_TC_Web!$C$1:$C$500&lt;&gt;"",MATCH(ROW(Create_TC_Web!$C$1:$C$500),ROW(Create_TC_Web!$C$1:$C$500)),""),ROW(Create_TC_Web!L89))),"")</f>
        <v/>
      </c>
      <c r="L89" t="str" cm="1">
        <f t="array" ref="L89">IFERROR(INDEX(Create_TC_Web!O$1:O$500,SMALL(IF(Create_TC_Web!$C$1:$C$500&lt;&gt;"",MATCH(ROW(Create_TC_Web!$C$1:$C$500),ROW(Create_TC_Web!$C$1:$C$500)),""),ROW(Create_TC_Web!M89))),"")</f>
        <v/>
      </c>
      <c r="M89" t="str" cm="1">
        <f t="array" ref="M89">IFERROR(INDEX(Create_TC_Web!P$1:P$500,SMALL(IF(Create_TC_Web!$C$1:$C$500&lt;&gt;"",MATCH(ROW(Create_TC_Web!$C$1:$C$500),ROW(Create_TC_Web!$C$1:$C$500)),""),ROW(Create_TC_Web!N89))),"")</f>
        <v/>
      </c>
      <c r="N89">
        <f>Create_TC_Web!CA98</f>
        <v>0</v>
      </c>
      <c r="O89" t="str">
        <f t="shared" si="7"/>
        <v/>
      </c>
      <c r="P89" s="17">
        <f>Create_TC_Web!CI76</f>
        <v>0</v>
      </c>
      <c r="Q89" t="str">
        <f>IF(TestData!CB89&lt;&gt;0,TestData!CB89,"")</f>
        <v/>
      </c>
      <c r="R89" t="str">
        <f t="shared" si="8"/>
        <v/>
      </c>
      <c r="S89" t="str">
        <f t="shared" si="9"/>
        <v/>
      </c>
    </row>
    <row r="90" spans="1:19">
      <c r="A90" t="str" cm="1">
        <f t="array" ref="A90">IFERROR(INDEX(Create_TC_Web!D$1:D$500,SMALL(IF(Create_TC_Web!$C$1:$C$500&lt;&gt;"",MATCH(ROW(Create_TC_Web!$C$1:$C$500),ROW(Create_TC_Web!$C$1:$C$500)),""),ROW(Create_TC_Web!B90))),"")</f>
        <v/>
      </c>
      <c r="B90" t="str" cm="1">
        <f t="array" ref="B90">SUBSTITUTE(SUBSTITUTE(SUBSTITUTE(IFERROR(INDEX(Create_TC_Web!E$1:E$505,SMALL(IF(Create_TC_Web!$C$1:$C$505&lt;&gt;"",MATCH(ROW(Create_TC_Web!$C$1:$C$505),ROW(Create_TC_Web!$C$1:$C$505)),""),ROW(Create_TC_Web!C90))),"")," ",""),"-",""),"_","")</f>
        <v/>
      </c>
      <c r="C90" t="str" cm="1">
        <f t="array" ref="C90">IFERROR(INDEX(Create_TC_Web!F$1:F$500,SMALL(IF(Create_TC_Web!$C$1:$C$500&lt;&gt;"",MATCH(ROW(Create_TC_Web!$C$1:$C$500),ROW(Create_TC_Web!$C$1:$C$500)),""),ROW(Create_TC_Web!D90))),"")</f>
        <v/>
      </c>
      <c r="D90" t="str" cm="1">
        <f t="array" ref="D90">IFERROR(INDEX(Create_TC_Web!G$1:G$500,SMALL(IF(Create_TC_Web!$C$1:$C$500&lt;&gt;"",MATCH(ROW(Create_TC_Web!$C$1:$C$500),ROW(Create_TC_Web!$C$1:$C$500)),""),ROW(Create_TC_Web!E90))),"")</f>
        <v/>
      </c>
      <c r="E90" t="str" cm="1">
        <f t="array" ref="E90">IFERROR(INDEX(Create_TC_Web!H$1:H$500,SMALL(IF(Create_TC_Web!$C$1:$C$500&lt;&gt;"",MATCH(ROW(Create_TC_Web!$C$1:$C$500),ROW(Create_TC_Web!$C$1:$C$500)),""),ROW(Create_TC_Web!F90))),"")</f>
        <v/>
      </c>
      <c r="F90" t="str" cm="1">
        <f t="array" ref="F90">IFERROR(INDEX(Create_TC_Web!I$1:I$500,SMALL(IF(Create_TC_Web!$C$1:$C$500&lt;&gt;"",MATCH(ROW(Create_TC_Web!$C$1:$C$500),ROW(Create_TC_Web!$C$1:$C$500)),""),ROW(Create_TC_Web!G90))),"")</f>
        <v/>
      </c>
      <c r="G90" t="str" cm="1">
        <f t="array" ref="G90">IFERROR(INDEX(Create_TC_Web!J$1:J$500,SMALL(IF(Create_TC_Web!$C$1:$C$500&lt;&gt;"",MATCH(ROW(Create_TC_Web!$C$1:$C$500),ROW(Create_TC_Web!$C$1:$C$500)),""),ROW(Create_TC_Web!H90))),"")</f>
        <v/>
      </c>
      <c r="H90" t="str" cm="1">
        <f t="array" ref="H90">IFERROR(INDEX(Create_TC_Web!K$1:K$500,SMALL(IF(Create_TC_Web!$C$1:$C$500&lt;&gt;"",MATCH(ROW(Create_TC_Web!$C$1:$C$500),ROW(Create_TC_Web!$C$1:$C$500)),""),ROW(Create_TC_Web!I90))),"")</f>
        <v/>
      </c>
      <c r="I90" t="str" cm="1">
        <f t="array" ref="I90">IFERROR(INDEX(Create_TC_Web!L$1:L$500,SMALL(IF(Create_TC_Web!$C$1:$C$500&lt;&gt;"",MATCH(ROW(Create_TC_Web!$C$1:$C$500),ROW(Create_TC_Web!$C$1:$C$500)),""),ROW(Create_TC_Web!J90))),"")</f>
        <v/>
      </c>
      <c r="J90" t="str" cm="1">
        <f t="array" ref="J90">IFERROR(INDEX(Create_TC_Web!M$1:M$500,SMALL(IF(Create_TC_Web!$C$1:$C$500&lt;&gt;"",MATCH(ROW(Create_TC_Web!$C$1:$C$500),ROW(Create_TC_Web!$C$1:$C$500)),""),ROW(Create_TC_Web!K90))),"")</f>
        <v/>
      </c>
      <c r="K90" t="str" cm="1">
        <f t="array" ref="K90">IFERROR(INDEX(Create_TC_Web!N$1:N$500,SMALL(IF(Create_TC_Web!$C$1:$C$500&lt;&gt;"",MATCH(ROW(Create_TC_Web!$C$1:$C$500),ROW(Create_TC_Web!$C$1:$C$500)),""),ROW(Create_TC_Web!L90))),"")</f>
        <v/>
      </c>
      <c r="L90" t="str" cm="1">
        <f t="array" ref="L90">IFERROR(INDEX(Create_TC_Web!O$1:O$500,SMALL(IF(Create_TC_Web!$C$1:$C$500&lt;&gt;"",MATCH(ROW(Create_TC_Web!$C$1:$C$500),ROW(Create_TC_Web!$C$1:$C$500)),""),ROW(Create_TC_Web!M90))),"")</f>
        <v/>
      </c>
      <c r="M90" t="str" cm="1">
        <f t="array" ref="M90">IFERROR(INDEX(Create_TC_Web!P$1:P$500,SMALL(IF(Create_TC_Web!$C$1:$C$500&lt;&gt;"",MATCH(ROW(Create_TC_Web!$C$1:$C$500),ROW(Create_TC_Web!$C$1:$C$500)),""),ROW(Create_TC_Web!N90))),"")</f>
        <v/>
      </c>
      <c r="N90">
        <f>Create_TC_Web!CA99</f>
        <v>0</v>
      </c>
      <c r="O90" t="str">
        <f t="shared" si="7"/>
        <v/>
      </c>
      <c r="P90" s="17">
        <f>Create_TC_Web!CI77</f>
        <v>0</v>
      </c>
      <c r="Q90" t="str">
        <f>IF(TestData!CB90&lt;&gt;0,TestData!CB90,"")</f>
        <v/>
      </c>
      <c r="R90" t="str">
        <f t="shared" si="8"/>
        <v/>
      </c>
      <c r="S90" t="str">
        <f t="shared" si="9"/>
        <v/>
      </c>
    </row>
    <row r="91" spans="1:19">
      <c r="A91" t="str" cm="1">
        <f t="array" ref="A91">IFERROR(INDEX(Create_TC_Web!D$1:D$500,SMALL(IF(Create_TC_Web!$C$1:$C$500&lt;&gt;"",MATCH(ROW(Create_TC_Web!$C$1:$C$500),ROW(Create_TC_Web!$C$1:$C$500)),""),ROW(Create_TC_Web!B91))),"")</f>
        <v/>
      </c>
      <c r="B91" t="str" cm="1">
        <f t="array" ref="B91">SUBSTITUTE(SUBSTITUTE(SUBSTITUTE(IFERROR(INDEX(Create_TC_Web!E$1:E$505,SMALL(IF(Create_TC_Web!$C$1:$C$505&lt;&gt;"",MATCH(ROW(Create_TC_Web!$C$1:$C$505),ROW(Create_TC_Web!$C$1:$C$505)),""),ROW(Create_TC_Web!C91))),"")," ",""),"-",""),"_","")</f>
        <v/>
      </c>
      <c r="C91" t="str" cm="1">
        <f t="array" ref="C91">IFERROR(INDEX(Create_TC_Web!F$1:F$500,SMALL(IF(Create_TC_Web!$C$1:$C$500&lt;&gt;"",MATCH(ROW(Create_TC_Web!$C$1:$C$500),ROW(Create_TC_Web!$C$1:$C$500)),""),ROW(Create_TC_Web!D91))),"")</f>
        <v/>
      </c>
      <c r="D91" t="str" cm="1">
        <f t="array" ref="D91">IFERROR(INDEX(Create_TC_Web!G$1:G$500,SMALL(IF(Create_TC_Web!$C$1:$C$500&lt;&gt;"",MATCH(ROW(Create_TC_Web!$C$1:$C$500),ROW(Create_TC_Web!$C$1:$C$500)),""),ROW(Create_TC_Web!E91))),"")</f>
        <v/>
      </c>
      <c r="E91" t="str" cm="1">
        <f t="array" ref="E91">IFERROR(INDEX(Create_TC_Web!H$1:H$500,SMALL(IF(Create_TC_Web!$C$1:$C$500&lt;&gt;"",MATCH(ROW(Create_TC_Web!$C$1:$C$500),ROW(Create_TC_Web!$C$1:$C$500)),""),ROW(Create_TC_Web!F91))),"")</f>
        <v/>
      </c>
      <c r="F91" t="str" cm="1">
        <f t="array" ref="F91">IFERROR(INDEX(Create_TC_Web!I$1:I$500,SMALL(IF(Create_TC_Web!$C$1:$C$500&lt;&gt;"",MATCH(ROW(Create_TC_Web!$C$1:$C$500),ROW(Create_TC_Web!$C$1:$C$500)),""),ROW(Create_TC_Web!G91))),"")</f>
        <v/>
      </c>
      <c r="G91" t="str" cm="1">
        <f t="array" ref="G91">IFERROR(INDEX(Create_TC_Web!J$1:J$500,SMALL(IF(Create_TC_Web!$C$1:$C$500&lt;&gt;"",MATCH(ROW(Create_TC_Web!$C$1:$C$500),ROW(Create_TC_Web!$C$1:$C$500)),""),ROW(Create_TC_Web!H91))),"")</f>
        <v/>
      </c>
      <c r="H91" t="str" cm="1">
        <f t="array" ref="H91">IFERROR(INDEX(Create_TC_Web!K$1:K$500,SMALL(IF(Create_TC_Web!$C$1:$C$500&lt;&gt;"",MATCH(ROW(Create_TC_Web!$C$1:$C$500),ROW(Create_TC_Web!$C$1:$C$500)),""),ROW(Create_TC_Web!I91))),"")</f>
        <v/>
      </c>
      <c r="I91" t="str" cm="1">
        <f t="array" ref="I91">IFERROR(INDEX(Create_TC_Web!L$1:L$500,SMALL(IF(Create_TC_Web!$C$1:$C$500&lt;&gt;"",MATCH(ROW(Create_TC_Web!$C$1:$C$500),ROW(Create_TC_Web!$C$1:$C$500)),""),ROW(Create_TC_Web!J91))),"")</f>
        <v/>
      </c>
      <c r="J91" t="str" cm="1">
        <f t="array" ref="J91">IFERROR(INDEX(Create_TC_Web!M$1:M$500,SMALL(IF(Create_TC_Web!$C$1:$C$500&lt;&gt;"",MATCH(ROW(Create_TC_Web!$C$1:$C$500),ROW(Create_TC_Web!$C$1:$C$500)),""),ROW(Create_TC_Web!K91))),"")</f>
        <v/>
      </c>
      <c r="K91" t="str" cm="1">
        <f t="array" ref="K91">IFERROR(INDEX(Create_TC_Web!N$1:N$500,SMALL(IF(Create_TC_Web!$C$1:$C$500&lt;&gt;"",MATCH(ROW(Create_TC_Web!$C$1:$C$500),ROW(Create_TC_Web!$C$1:$C$500)),""),ROW(Create_TC_Web!L91))),"")</f>
        <v/>
      </c>
      <c r="L91" t="str" cm="1">
        <f t="array" ref="L91">IFERROR(INDEX(Create_TC_Web!O$1:O$500,SMALL(IF(Create_TC_Web!$C$1:$C$500&lt;&gt;"",MATCH(ROW(Create_TC_Web!$C$1:$C$500),ROW(Create_TC_Web!$C$1:$C$500)),""),ROW(Create_TC_Web!M91))),"")</f>
        <v/>
      </c>
      <c r="M91" t="str" cm="1">
        <f t="array" ref="M91">IFERROR(INDEX(Create_TC_Web!P$1:P$500,SMALL(IF(Create_TC_Web!$C$1:$C$500&lt;&gt;"",MATCH(ROW(Create_TC_Web!$C$1:$C$500),ROW(Create_TC_Web!$C$1:$C$500)),""),ROW(Create_TC_Web!N91))),"")</f>
        <v/>
      </c>
      <c r="N91">
        <f>Create_TC_Web!CA100</f>
        <v>0</v>
      </c>
      <c r="O91" t="str">
        <f t="shared" si="7"/>
        <v/>
      </c>
      <c r="P91" s="17">
        <f>Create_TC_Web!CI78</f>
        <v>0</v>
      </c>
      <c r="Q91" t="str">
        <f>IF(TestData!CB91&lt;&gt;0,TestData!CB91,"")</f>
        <v/>
      </c>
      <c r="R91" t="str">
        <f t="shared" si="8"/>
        <v/>
      </c>
      <c r="S91" t="str">
        <f t="shared" si="9"/>
        <v/>
      </c>
    </row>
    <row r="92" spans="1:19">
      <c r="A92" t="str" cm="1">
        <f t="array" ref="A92">IFERROR(INDEX(Create_TC_Web!D$1:D$500,SMALL(IF(Create_TC_Web!$C$1:$C$500&lt;&gt;"",MATCH(ROW(Create_TC_Web!$C$1:$C$500),ROW(Create_TC_Web!$C$1:$C$500)),""),ROW(Create_TC_Web!B92))),"")</f>
        <v/>
      </c>
      <c r="B92" t="str" cm="1">
        <f t="array" ref="B92">SUBSTITUTE(SUBSTITUTE(SUBSTITUTE(IFERROR(INDEX(Create_TC_Web!E$1:E$505,SMALL(IF(Create_TC_Web!$C$1:$C$505&lt;&gt;"",MATCH(ROW(Create_TC_Web!$C$1:$C$505),ROW(Create_TC_Web!$C$1:$C$505)),""),ROW(Create_TC_Web!C92))),"")," ",""),"-",""),"_","")</f>
        <v/>
      </c>
      <c r="C92" t="str" cm="1">
        <f t="array" ref="C92">IFERROR(INDEX(Create_TC_Web!F$1:F$500,SMALL(IF(Create_TC_Web!$C$1:$C$500&lt;&gt;"",MATCH(ROW(Create_TC_Web!$C$1:$C$500),ROW(Create_TC_Web!$C$1:$C$500)),""),ROW(Create_TC_Web!D92))),"")</f>
        <v/>
      </c>
      <c r="D92" t="str" cm="1">
        <f t="array" ref="D92">IFERROR(INDEX(Create_TC_Web!G$1:G$500,SMALL(IF(Create_TC_Web!$C$1:$C$500&lt;&gt;"",MATCH(ROW(Create_TC_Web!$C$1:$C$500),ROW(Create_TC_Web!$C$1:$C$500)),""),ROW(Create_TC_Web!E92))),"")</f>
        <v/>
      </c>
      <c r="E92" t="str" cm="1">
        <f t="array" ref="E92">IFERROR(INDEX(Create_TC_Web!H$1:H$500,SMALL(IF(Create_TC_Web!$C$1:$C$500&lt;&gt;"",MATCH(ROW(Create_TC_Web!$C$1:$C$500),ROW(Create_TC_Web!$C$1:$C$500)),""),ROW(Create_TC_Web!F92))),"")</f>
        <v/>
      </c>
      <c r="F92" t="str" cm="1">
        <f t="array" ref="F92">IFERROR(INDEX(Create_TC_Web!I$1:I$500,SMALL(IF(Create_TC_Web!$C$1:$C$500&lt;&gt;"",MATCH(ROW(Create_TC_Web!$C$1:$C$500),ROW(Create_TC_Web!$C$1:$C$500)),""),ROW(Create_TC_Web!G92))),"")</f>
        <v/>
      </c>
      <c r="G92" t="str" cm="1">
        <f t="array" ref="G92">IFERROR(INDEX(Create_TC_Web!J$1:J$500,SMALL(IF(Create_TC_Web!$C$1:$C$500&lt;&gt;"",MATCH(ROW(Create_TC_Web!$C$1:$C$500),ROW(Create_TC_Web!$C$1:$C$500)),""),ROW(Create_TC_Web!H92))),"")</f>
        <v/>
      </c>
      <c r="H92" t="str" cm="1">
        <f t="array" ref="H92">IFERROR(INDEX(Create_TC_Web!K$1:K$500,SMALL(IF(Create_TC_Web!$C$1:$C$500&lt;&gt;"",MATCH(ROW(Create_TC_Web!$C$1:$C$500),ROW(Create_TC_Web!$C$1:$C$500)),""),ROW(Create_TC_Web!I92))),"")</f>
        <v/>
      </c>
      <c r="I92" t="str" cm="1">
        <f t="array" ref="I92">IFERROR(INDEX(Create_TC_Web!L$1:L$500,SMALL(IF(Create_TC_Web!$C$1:$C$500&lt;&gt;"",MATCH(ROW(Create_TC_Web!$C$1:$C$500),ROW(Create_TC_Web!$C$1:$C$500)),""),ROW(Create_TC_Web!J92))),"")</f>
        <v/>
      </c>
      <c r="J92" t="str" cm="1">
        <f t="array" ref="J92">IFERROR(INDEX(Create_TC_Web!M$1:M$500,SMALL(IF(Create_TC_Web!$C$1:$C$500&lt;&gt;"",MATCH(ROW(Create_TC_Web!$C$1:$C$500),ROW(Create_TC_Web!$C$1:$C$500)),""),ROW(Create_TC_Web!K92))),"")</f>
        <v/>
      </c>
      <c r="K92" t="str" cm="1">
        <f t="array" ref="K92">IFERROR(INDEX(Create_TC_Web!N$1:N$500,SMALL(IF(Create_TC_Web!$C$1:$C$500&lt;&gt;"",MATCH(ROW(Create_TC_Web!$C$1:$C$500),ROW(Create_TC_Web!$C$1:$C$500)),""),ROW(Create_TC_Web!L92))),"")</f>
        <v/>
      </c>
      <c r="L92" t="str" cm="1">
        <f t="array" ref="L92">IFERROR(INDEX(Create_TC_Web!O$1:O$500,SMALL(IF(Create_TC_Web!$C$1:$C$500&lt;&gt;"",MATCH(ROW(Create_TC_Web!$C$1:$C$500),ROW(Create_TC_Web!$C$1:$C$500)),""),ROW(Create_TC_Web!M92))),"")</f>
        <v/>
      </c>
      <c r="M92" t="str" cm="1">
        <f t="array" ref="M92">IFERROR(INDEX(Create_TC_Web!P$1:P$500,SMALL(IF(Create_TC_Web!$C$1:$C$500&lt;&gt;"",MATCH(ROW(Create_TC_Web!$C$1:$C$500),ROW(Create_TC_Web!$C$1:$C$500)),""),ROW(Create_TC_Web!N92))),"")</f>
        <v/>
      </c>
      <c r="N92">
        <f>Create_TC_Web!CA101</f>
        <v>0</v>
      </c>
      <c r="O92" t="str">
        <f t="shared" si="7"/>
        <v/>
      </c>
      <c r="P92" s="17">
        <f>Create_TC_Web!CI79</f>
        <v>0</v>
      </c>
      <c r="Q92" t="str">
        <f>IF(TestData!CB92&lt;&gt;0,TestData!CB92,"")</f>
        <v/>
      </c>
      <c r="R92" t="str">
        <f t="shared" si="8"/>
        <v/>
      </c>
      <c r="S92" t="str">
        <f t="shared" si="9"/>
        <v/>
      </c>
    </row>
    <row r="93" spans="1:19">
      <c r="A93" t="str" cm="1">
        <f t="array" ref="A93">IFERROR(INDEX(Create_TC_Web!D$1:D$500,SMALL(IF(Create_TC_Web!$C$1:$C$500&lt;&gt;"",MATCH(ROW(Create_TC_Web!$C$1:$C$500),ROW(Create_TC_Web!$C$1:$C$500)),""),ROW(Create_TC_Web!B93))),"")</f>
        <v/>
      </c>
      <c r="B93" t="str" cm="1">
        <f t="array" ref="B93">SUBSTITUTE(SUBSTITUTE(SUBSTITUTE(IFERROR(INDEX(Create_TC_Web!E$1:E$505,SMALL(IF(Create_TC_Web!$C$1:$C$505&lt;&gt;"",MATCH(ROW(Create_TC_Web!$C$1:$C$505),ROW(Create_TC_Web!$C$1:$C$505)),""),ROW(Create_TC_Web!C93))),"")," ",""),"-",""),"_","")</f>
        <v/>
      </c>
      <c r="C93" t="str" cm="1">
        <f t="array" ref="C93">IFERROR(INDEX(Create_TC_Web!F$1:F$500,SMALL(IF(Create_TC_Web!$C$1:$C$500&lt;&gt;"",MATCH(ROW(Create_TC_Web!$C$1:$C$500),ROW(Create_TC_Web!$C$1:$C$500)),""),ROW(Create_TC_Web!D93))),"")</f>
        <v/>
      </c>
      <c r="D93" t="str" cm="1">
        <f t="array" ref="D93">IFERROR(INDEX(Create_TC_Web!G$1:G$500,SMALL(IF(Create_TC_Web!$C$1:$C$500&lt;&gt;"",MATCH(ROW(Create_TC_Web!$C$1:$C$500),ROW(Create_TC_Web!$C$1:$C$500)),""),ROW(Create_TC_Web!E93))),"")</f>
        <v/>
      </c>
      <c r="E93" t="str" cm="1">
        <f t="array" ref="E93">IFERROR(INDEX(Create_TC_Web!H$1:H$500,SMALL(IF(Create_TC_Web!$C$1:$C$500&lt;&gt;"",MATCH(ROW(Create_TC_Web!$C$1:$C$500),ROW(Create_TC_Web!$C$1:$C$500)),""),ROW(Create_TC_Web!F93))),"")</f>
        <v/>
      </c>
      <c r="F93" t="str" cm="1">
        <f t="array" ref="F93">IFERROR(INDEX(Create_TC_Web!I$1:I$500,SMALL(IF(Create_TC_Web!$C$1:$C$500&lt;&gt;"",MATCH(ROW(Create_TC_Web!$C$1:$C$500),ROW(Create_TC_Web!$C$1:$C$500)),""),ROW(Create_TC_Web!G93))),"")</f>
        <v/>
      </c>
      <c r="G93" t="str" cm="1">
        <f t="array" ref="G93">IFERROR(INDEX(Create_TC_Web!J$1:J$500,SMALL(IF(Create_TC_Web!$C$1:$C$500&lt;&gt;"",MATCH(ROW(Create_TC_Web!$C$1:$C$500),ROW(Create_TC_Web!$C$1:$C$500)),""),ROW(Create_TC_Web!H93))),"")</f>
        <v/>
      </c>
      <c r="H93" t="str" cm="1">
        <f t="array" ref="H93">IFERROR(INDEX(Create_TC_Web!K$1:K$500,SMALL(IF(Create_TC_Web!$C$1:$C$500&lt;&gt;"",MATCH(ROW(Create_TC_Web!$C$1:$C$500),ROW(Create_TC_Web!$C$1:$C$500)),""),ROW(Create_TC_Web!I93))),"")</f>
        <v/>
      </c>
      <c r="I93" t="str" cm="1">
        <f t="array" ref="I93">IFERROR(INDEX(Create_TC_Web!L$1:L$500,SMALL(IF(Create_TC_Web!$C$1:$C$500&lt;&gt;"",MATCH(ROW(Create_TC_Web!$C$1:$C$500),ROW(Create_TC_Web!$C$1:$C$500)),""),ROW(Create_TC_Web!J93))),"")</f>
        <v/>
      </c>
      <c r="J93" t="str" cm="1">
        <f t="array" ref="J93">IFERROR(INDEX(Create_TC_Web!M$1:M$500,SMALL(IF(Create_TC_Web!$C$1:$C$500&lt;&gt;"",MATCH(ROW(Create_TC_Web!$C$1:$C$500),ROW(Create_TC_Web!$C$1:$C$500)),""),ROW(Create_TC_Web!K93))),"")</f>
        <v/>
      </c>
      <c r="K93" t="str" cm="1">
        <f t="array" ref="K93">IFERROR(INDEX(Create_TC_Web!N$1:N$500,SMALL(IF(Create_TC_Web!$C$1:$C$500&lt;&gt;"",MATCH(ROW(Create_TC_Web!$C$1:$C$500),ROW(Create_TC_Web!$C$1:$C$500)),""),ROW(Create_TC_Web!L93))),"")</f>
        <v/>
      </c>
      <c r="L93" t="str" cm="1">
        <f t="array" ref="L93">IFERROR(INDEX(Create_TC_Web!O$1:O$500,SMALL(IF(Create_TC_Web!$C$1:$C$500&lt;&gt;"",MATCH(ROW(Create_TC_Web!$C$1:$C$500),ROW(Create_TC_Web!$C$1:$C$500)),""),ROW(Create_TC_Web!M93))),"")</f>
        <v/>
      </c>
      <c r="M93" t="str" cm="1">
        <f t="array" ref="M93">IFERROR(INDEX(Create_TC_Web!P$1:P$500,SMALL(IF(Create_TC_Web!$C$1:$C$500&lt;&gt;"",MATCH(ROW(Create_TC_Web!$C$1:$C$500),ROW(Create_TC_Web!$C$1:$C$500)),""),ROW(Create_TC_Web!N93))),"")</f>
        <v/>
      </c>
      <c r="N93">
        <f>Create_TC_Web!CA102</f>
        <v>0</v>
      </c>
      <c r="O93" t="str">
        <f t="shared" si="7"/>
        <v/>
      </c>
      <c r="P93" s="17">
        <f>Create_TC_Web!CI80</f>
        <v>0</v>
      </c>
      <c r="Q93" t="str">
        <f>IF(TestData!CB93&lt;&gt;0,TestData!CB93,"")</f>
        <v/>
      </c>
      <c r="R93" t="str">
        <f t="shared" si="8"/>
        <v/>
      </c>
      <c r="S93" t="str">
        <f t="shared" si="9"/>
        <v/>
      </c>
    </row>
    <row r="94" spans="1:19">
      <c r="A94" t="str" cm="1">
        <f t="array" ref="A94">IFERROR(INDEX(Create_TC_Web!D$1:D$500,SMALL(IF(Create_TC_Web!$C$1:$C$500&lt;&gt;"",MATCH(ROW(Create_TC_Web!$C$1:$C$500),ROW(Create_TC_Web!$C$1:$C$500)),""),ROW(Create_TC_Web!B94))),"")</f>
        <v/>
      </c>
      <c r="B94" t="str" cm="1">
        <f t="array" ref="B94">SUBSTITUTE(SUBSTITUTE(SUBSTITUTE(IFERROR(INDEX(Create_TC_Web!E$1:E$505,SMALL(IF(Create_TC_Web!$C$1:$C$505&lt;&gt;"",MATCH(ROW(Create_TC_Web!$C$1:$C$505),ROW(Create_TC_Web!$C$1:$C$505)),""),ROW(Create_TC_Web!C94))),"")," ",""),"-",""),"_","")</f>
        <v/>
      </c>
      <c r="C94" t="str" cm="1">
        <f t="array" ref="C94">IFERROR(INDEX(Create_TC_Web!F$1:F$500,SMALL(IF(Create_TC_Web!$C$1:$C$500&lt;&gt;"",MATCH(ROW(Create_TC_Web!$C$1:$C$500),ROW(Create_TC_Web!$C$1:$C$500)),""),ROW(Create_TC_Web!D94))),"")</f>
        <v/>
      </c>
      <c r="D94" t="str" cm="1">
        <f t="array" ref="D94">IFERROR(INDEX(Create_TC_Web!G$1:G$500,SMALL(IF(Create_TC_Web!$C$1:$C$500&lt;&gt;"",MATCH(ROW(Create_TC_Web!$C$1:$C$500),ROW(Create_TC_Web!$C$1:$C$500)),""),ROW(Create_TC_Web!E94))),"")</f>
        <v/>
      </c>
      <c r="E94" t="str" cm="1">
        <f t="array" ref="E94">IFERROR(INDEX(Create_TC_Web!H$1:H$500,SMALL(IF(Create_TC_Web!$C$1:$C$500&lt;&gt;"",MATCH(ROW(Create_TC_Web!$C$1:$C$500),ROW(Create_TC_Web!$C$1:$C$500)),""),ROW(Create_TC_Web!F94))),"")</f>
        <v/>
      </c>
      <c r="F94" t="str" cm="1">
        <f t="array" ref="F94">IFERROR(INDEX(Create_TC_Web!I$1:I$500,SMALL(IF(Create_TC_Web!$C$1:$C$500&lt;&gt;"",MATCH(ROW(Create_TC_Web!$C$1:$C$500),ROW(Create_TC_Web!$C$1:$C$500)),""),ROW(Create_TC_Web!G94))),"")</f>
        <v/>
      </c>
      <c r="G94" t="str" cm="1">
        <f t="array" ref="G94">IFERROR(INDEX(Create_TC_Web!J$1:J$500,SMALL(IF(Create_TC_Web!$C$1:$C$500&lt;&gt;"",MATCH(ROW(Create_TC_Web!$C$1:$C$500),ROW(Create_TC_Web!$C$1:$C$500)),""),ROW(Create_TC_Web!H94))),"")</f>
        <v/>
      </c>
      <c r="H94" t="str" cm="1">
        <f t="array" ref="H94">IFERROR(INDEX(Create_TC_Web!K$1:K$500,SMALL(IF(Create_TC_Web!$C$1:$C$500&lt;&gt;"",MATCH(ROW(Create_TC_Web!$C$1:$C$500),ROW(Create_TC_Web!$C$1:$C$500)),""),ROW(Create_TC_Web!I94))),"")</f>
        <v/>
      </c>
      <c r="I94" t="str" cm="1">
        <f t="array" ref="I94">IFERROR(INDEX(Create_TC_Web!L$1:L$500,SMALL(IF(Create_TC_Web!$C$1:$C$500&lt;&gt;"",MATCH(ROW(Create_TC_Web!$C$1:$C$500),ROW(Create_TC_Web!$C$1:$C$500)),""),ROW(Create_TC_Web!J94))),"")</f>
        <v/>
      </c>
      <c r="J94" t="str" cm="1">
        <f t="array" ref="J94">IFERROR(INDEX(Create_TC_Web!M$1:M$500,SMALL(IF(Create_TC_Web!$C$1:$C$500&lt;&gt;"",MATCH(ROW(Create_TC_Web!$C$1:$C$500),ROW(Create_TC_Web!$C$1:$C$500)),""),ROW(Create_TC_Web!K94))),"")</f>
        <v/>
      </c>
      <c r="K94" t="str" cm="1">
        <f t="array" ref="K94">IFERROR(INDEX(Create_TC_Web!N$1:N$500,SMALL(IF(Create_TC_Web!$C$1:$C$500&lt;&gt;"",MATCH(ROW(Create_TC_Web!$C$1:$C$500),ROW(Create_TC_Web!$C$1:$C$500)),""),ROW(Create_TC_Web!L94))),"")</f>
        <v/>
      </c>
      <c r="L94" t="str" cm="1">
        <f t="array" ref="L94">IFERROR(INDEX(Create_TC_Web!O$1:O$500,SMALL(IF(Create_TC_Web!$C$1:$C$500&lt;&gt;"",MATCH(ROW(Create_TC_Web!$C$1:$C$500),ROW(Create_TC_Web!$C$1:$C$500)),""),ROW(Create_TC_Web!M94))),"")</f>
        <v/>
      </c>
      <c r="M94" t="str" cm="1">
        <f t="array" ref="M94">IFERROR(INDEX(Create_TC_Web!P$1:P$500,SMALL(IF(Create_TC_Web!$C$1:$C$500&lt;&gt;"",MATCH(ROW(Create_TC_Web!$C$1:$C$500),ROW(Create_TC_Web!$C$1:$C$500)),""),ROW(Create_TC_Web!N94))),"")</f>
        <v/>
      </c>
      <c r="N94">
        <f>Create_TC_Web!CA103</f>
        <v>0</v>
      </c>
      <c r="O94" t="str">
        <f t="shared" si="7"/>
        <v/>
      </c>
      <c r="P94" s="17">
        <f>Create_TC_Web!CI81</f>
        <v>0</v>
      </c>
      <c r="Q94" t="str">
        <f>IF(TestData!CB94&lt;&gt;0,TestData!CB94,"")</f>
        <v/>
      </c>
      <c r="R94" t="str">
        <f t="shared" si="8"/>
        <v/>
      </c>
      <c r="S94" t="str">
        <f t="shared" si="9"/>
        <v/>
      </c>
    </row>
    <row r="95" spans="1:19">
      <c r="A95" t="str" cm="1">
        <f t="array" ref="A95">IFERROR(INDEX(Create_TC_Web!D$1:D$500,SMALL(IF(Create_TC_Web!$C$1:$C$500&lt;&gt;"",MATCH(ROW(Create_TC_Web!$C$1:$C$500),ROW(Create_TC_Web!$C$1:$C$500)),""),ROW(Create_TC_Web!B95))),"")</f>
        <v/>
      </c>
      <c r="B95" t="str" cm="1">
        <f t="array" ref="B95">SUBSTITUTE(SUBSTITUTE(SUBSTITUTE(IFERROR(INDEX(Create_TC_Web!E$1:E$505,SMALL(IF(Create_TC_Web!$C$1:$C$505&lt;&gt;"",MATCH(ROW(Create_TC_Web!$C$1:$C$505),ROW(Create_TC_Web!$C$1:$C$505)),""),ROW(Create_TC_Web!C95))),"")," ",""),"-",""),"_","")</f>
        <v/>
      </c>
      <c r="C95" t="str" cm="1">
        <f t="array" ref="C95">IFERROR(INDEX(Create_TC_Web!F$1:F$500,SMALL(IF(Create_TC_Web!$C$1:$C$500&lt;&gt;"",MATCH(ROW(Create_TC_Web!$C$1:$C$500),ROW(Create_TC_Web!$C$1:$C$500)),""),ROW(Create_TC_Web!D95))),"")</f>
        <v/>
      </c>
      <c r="D95" t="str" cm="1">
        <f t="array" ref="D95">IFERROR(INDEX(Create_TC_Web!G$1:G$500,SMALL(IF(Create_TC_Web!$C$1:$C$500&lt;&gt;"",MATCH(ROW(Create_TC_Web!$C$1:$C$500),ROW(Create_TC_Web!$C$1:$C$500)),""),ROW(Create_TC_Web!E95))),"")</f>
        <v/>
      </c>
      <c r="E95" t="str" cm="1">
        <f t="array" ref="E95">IFERROR(INDEX(Create_TC_Web!H$1:H$500,SMALL(IF(Create_TC_Web!$C$1:$C$500&lt;&gt;"",MATCH(ROW(Create_TC_Web!$C$1:$C$500),ROW(Create_TC_Web!$C$1:$C$500)),""),ROW(Create_TC_Web!F95))),"")</f>
        <v/>
      </c>
      <c r="F95" t="str" cm="1">
        <f t="array" ref="F95">IFERROR(INDEX(Create_TC_Web!I$1:I$500,SMALL(IF(Create_TC_Web!$C$1:$C$500&lt;&gt;"",MATCH(ROW(Create_TC_Web!$C$1:$C$500),ROW(Create_TC_Web!$C$1:$C$500)),""),ROW(Create_TC_Web!G95))),"")</f>
        <v/>
      </c>
      <c r="G95" t="str" cm="1">
        <f t="array" ref="G95">IFERROR(INDEX(Create_TC_Web!J$1:J$500,SMALL(IF(Create_TC_Web!$C$1:$C$500&lt;&gt;"",MATCH(ROW(Create_TC_Web!$C$1:$C$500),ROW(Create_TC_Web!$C$1:$C$500)),""),ROW(Create_TC_Web!H95))),"")</f>
        <v/>
      </c>
      <c r="H95" t="str" cm="1">
        <f t="array" ref="H95">IFERROR(INDEX(Create_TC_Web!K$1:K$500,SMALL(IF(Create_TC_Web!$C$1:$C$500&lt;&gt;"",MATCH(ROW(Create_TC_Web!$C$1:$C$500),ROW(Create_TC_Web!$C$1:$C$500)),""),ROW(Create_TC_Web!I95))),"")</f>
        <v/>
      </c>
      <c r="I95" t="str" cm="1">
        <f t="array" ref="I95">IFERROR(INDEX(Create_TC_Web!L$1:L$500,SMALL(IF(Create_TC_Web!$C$1:$C$500&lt;&gt;"",MATCH(ROW(Create_TC_Web!$C$1:$C$500),ROW(Create_TC_Web!$C$1:$C$500)),""),ROW(Create_TC_Web!J95))),"")</f>
        <v/>
      </c>
      <c r="J95" t="str" cm="1">
        <f t="array" ref="J95">IFERROR(INDEX(Create_TC_Web!M$1:M$500,SMALL(IF(Create_TC_Web!$C$1:$C$500&lt;&gt;"",MATCH(ROW(Create_TC_Web!$C$1:$C$500),ROW(Create_TC_Web!$C$1:$C$500)),""),ROW(Create_TC_Web!K95))),"")</f>
        <v/>
      </c>
      <c r="K95" t="str" cm="1">
        <f t="array" ref="K95">IFERROR(INDEX(Create_TC_Web!N$1:N$500,SMALL(IF(Create_TC_Web!$C$1:$C$500&lt;&gt;"",MATCH(ROW(Create_TC_Web!$C$1:$C$500),ROW(Create_TC_Web!$C$1:$C$500)),""),ROW(Create_TC_Web!L95))),"")</f>
        <v/>
      </c>
      <c r="L95" t="str" cm="1">
        <f t="array" ref="L95">IFERROR(INDEX(Create_TC_Web!O$1:O$500,SMALL(IF(Create_TC_Web!$C$1:$C$500&lt;&gt;"",MATCH(ROW(Create_TC_Web!$C$1:$C$500),ROW(Create_TC_Web!$C$1:$C$500)),""),ROW(Create_TC_Web!M95))),"")</f>
        <v/>
      </c>
      <c r="M95" t="str" cm="1">
        <f t="array" ref="M95">IFERROR(INDEX(Create_TC_Web!P$1:P$500,SMALL(IF(Create_TC_Web!$C$1:$C$500&lt;&gt;"",MATCH(ROW(Create_TC_Web!$C$1:$C$500),ROW(Create_TC_Web!$C$1:$C$500)),""),ROW(Create_TC_Web!N95))),"")</f>
        <v/>
      </c>
      <c r="N95">
        <f>Create_TC_Web!CA104</f>
        <v>0</v>
      </c>
      <c r="O95" t="str">
        <f t="shared" si="7"/>
        <v/>
      </c>
      <c r="P95" s="17">
        <f>Create_TC_Web!CI82</f>
        <v>0</v>
      </c>
      <c r="Q95" t="str">
        <f>IF(TestData!CB95&lt;&gt;0,TestData!CB95,"")</f>
        <v/>
      </c>
      <c r="S95" t="str">
        <f t="shared" si="9"/>
        <v/>
      </c>
    </row>
    <row r="96" spans="1:19">
      <c r="A96" t="str" cm="1">
        <f t="array" ref="A96">IFERROR(INDEX(Create_TC_Web!D$1:D$500,SMALL(IF(Create_TC_Web!$C$1:$C$500&lt;&gt;"",MATCH(ROW(Create_TC_Web!$C$1:$C$500),ROW(Create_TC_Web!$C$1:$C$500)),""),ROW(Create_TC_Web!B96))),"")</f>
        <v/>
      </c>
      <c r="B96" t="str" cm="1">
        <f t="array" ref="B96">SUBSTITUTE(SUBSTITUTE(SUBSTITUTE(IFERROR(INDEX(Create_TC_Web!E$1:E$505,SMALL(IF(Create_TC_Web!$C$1:$C$505&lt;&gt;"",MATCH(ROW(Create_TC_Web!$C$1:$C$505),ROW(Create_TC_Web!$C$1:$C$505)),""),ROW(Create_TC_Web!C96))),"")," ",""),"-",""),"_","")</f>
        <v/>
      </c>
      <c r="C96" t="str" cm="1">
        <f t="array" ref="C96">IFERROR(INDEX(Create_TC_Web!F$1:F$500,SMALL(IF(Create_TC_Web!$C$1:$C$500&lt;&gt;"",MATCH(ROW(Create_TC_Web!$C$1:$C$500),ROW(Create_TC_Web!$C$1:$C$500)),""),ROW(Create_TC_Web!D96))),"")</f>
        <v/>
      </c>
      <c r="D96" t="str" cm="1">
        <f t="array" ref="D96">IFERROR(INDEX(Create_TC_Web!G$1:G$500,SMALL(IF(Create_TC_Web!$C$1:$C$500&lt;&gt;"",MATCH(ROW(Create_TC_Web!$C$1:$C$500),ROW(Create_TC_Web!$C$1:$C$500)),""),ROW(Create_TC_Web!E96))),"")</f>
        <v/>
      </c>
      <c r="E96" t="str" cm="1">
        <f t="array" ref="E96">IFERROR(INDEX(Create_TC_Web!H$1:H$500,SMALL(IF(Create_TC_Web!$C$1:$C$500&lt;&gt;"",MATCH(ROW(Create_TC_Web!$C$1:$C$500),ROW(Create_TC_Web!$C$1:$C$500)),""),ROW(Create_TC_Web!F96))),"")</f>
        <v/>
      </c>
      <c r="F96" t="str" cm="1">
        <f t="array" ref="F96">IFERROR(INDEX(Create_TC_Web!I$1:I$500,SMALL(IF(Create_TC_Web!$C$1:$C$500&lt;&gt;"",MATCH(ROW(Create_TC_Web!$C$1:$C$500),ROW(Create_TC_Web!$C$1:$C$500)),""),ROW(Create_TC_Web!G96))),"")</f>
        <v/>
      </c>
      <c r="G96" t="str" cm="1">
        <f t="array" ref="G96">IFERROR(INDEX(Create_TC_Web!J$1:J$500,SMALL(IF(Create_TC_Web!$C$1:$C$500&lt;&gt;"",MATCH(ROW(Create_TC_Web!$C$1:$C$500),ROW(Create_TC_Web!$C$1:$C$500)),""),ROW(Create_TC_Web!H96))),"")</f>
        <v/>
      </c>
      <c r="H96" t="str" cm="1">
        <f t="array" ref="H96">IFERROR(INDEX(Create_TC_Web!K$1:K$500,SMALL(IF(Create_TC_Web!$C$1:$C$500&lt;&gt;"",MATCH(ROW(Create_TC_Web!$C$1:$C$500),ROW(Create_TC_Web!$C$1:$C$500)),""),ROW(Create_TC_Web!I96))),"")</f>
        <v/>
      </c>
      <c r="I96" t="str" cm="1">
        <f t="array" ref="I96">IFERROR(INDEX(Create_TC_Web!L$1:L$500,SMALL(IF(Create_TC_Web!$C$1:$C$500&lt;&gt;"",MATCH(ROW(Create_TC_Web!$C$1:$C$500),ROW(Create_TC_Web!$C$1:$C$500)),""),ROW(Create_TC_Web!J96))),"")</f>
        <v/>
      </c>
      <c r="J96" t="str" cm="1">
        <f t="array" ref="J96">IFERROR(INDEX(Create_TC_Web!M$1:M$500,SMALL(IF(Create_TC_Web!$C$1:$C$500&lt;&gt;"",MATCH(ROW(Create_TC_Web!$C$1:$C$500),ROW(Create_TC_Web!$C$1:$C$500)),""),ROW(Create_TC_Web!K96))),"")</f>
        <v/>
      </c>
      <c r="K96" t="str" cm="1">
        <f t="array" ref="K96">IFERROR(INDEX(Create_TC_Web!N$1:N$500,SMALL(IF(Create_TC_Web!$C$1:$C$500&lt;&gt;"",MATCH(ROW(Create_TC_Web!$C$1:$C$500),ROW(Create_TC_Web!$C$1:$C$500)),""),ROW(Create_TC_Web!L96))),"")</f>
        <v/>
      </c>
      <c r="L96" t="str" cm="1">
        <f t="array" ref="L96">IFERROR(INDEX(Create_TC_Web!O$1:O$500,SMALL(IF(Create_TC_Web!$C$1:$C$500&lt;&gt;"",MATCH(ROW(Create_TC_Web!$C$1:$C$500),ROW(Create_TC_Web!$C$1:$C$500)),""),ROW(Create_TC_Web!M96))),"")</f>
        <v/>
      </c>
      <c r="M96" t="str" cm="1">
        <f t="array" ref="M96">IFERROR(INDEX(Create_TC_Web!P$1:P$500,SMALL(IF(Create_TC_Web!$C$1:$C$500&lt;&gt;"",MATCH(ROW(Create_TC_Web!$C$1:$C$500),ROW(Create_TC_Web!$C$1:$C$500)),""),ROW(Create_TC_Web!N96))),"")</f>
        <v/>
      </c>
      <c r="N96">
        <f>Create_TC_Web!CA105</f>
        <v>0</v>
      </c>
      <c r="O96" t="str">
        <f t="shared" si="7"/>
        <v/>
      </c>
      <c r="P96" s="17">
        <f>Create_TC_Web!CI83</f>
        <v>0</v>
      </c>
      <c r="Q96" t="str">
        <f>IF(TestData!CB96&lt;&gt;0,TestData!CB96,"")</f>
        <v/>
      </c>
      <c r="S96" t="str">
        <f t="shared" si="9"/>
        <v/>
      </c>
    </row>
    <row r="97" spans="1:19">
      <c r="A97" t="str" cm="1">
        <f t="array" ref="A97">IFERROR(INDEX(Create_TC_Web!D$1:D$500,SMALL(IF(Create_TC_Web!$C$1:$C$500&lt;&gt;"",MATCH(ROW(Create_TC_Web!$C$1:$C$500),ROW(Create_TC_Web!$C$1:$C$500)),""),ROW(Create_TC_Web!B97))),"")</f>
        <v/>
      </c>
      <c r="B97" t="str" cm="1">
        <f t="array" ref="B97">SUBSTITUTE(SUBSTITUTE(SUBSTITUTE(IFERROR(INDEX(Create_TC_Web!E$1:E$505,SMALL(IF(Create_TC_Web!$C$1:$C$505&lt;&gt;"",MATCH(ROW(Create_TC_Web!$C$1:$C$505),ROW(Create_TC_Web!$C$1:$C$505)),""),ROW(Create_TC_Web!C97))),"")," ",""),"-",""),"_","")</f>
        <v/>
      </c>
      <c r="C97" t="str" cm="1">
        <f t="array" ref="C97">IFERROR(INDEX(Create_TC_Web!F$1:F$500,SMALL(IF(Create_TC_Web!$C$1:$C$500&lt;&gt;"",MATCH(ROW(Create_TC_Web!$C$1:$C$500),ROW(Create_TC_Web!$C$1:$C$500)),""),ROW(Create_TC_Web!D97))),"")</f>
        <v/>
      </c>
      <c r="D97" t="str" cm="1">
        <f t="array" ref="D97">IFERROR(INDEX(Create_TC_Web!G$1:G$500,SMALL(IF(Create_TC_Web!$C$1:$C$500&lt;&gt;"",MATCH(ROW(Create_TC_Web!$C$1:$C$500),ROW(Create_TC_Web!$C$1:$C$500)),""),ROW(Create_TC_Web!E97))),"")</f>
        <v/>
      </c>
      <c r="E97" t="str" cm="1">
        <f t="array" ref="E97">IFERROR(INDEX(Create_TC_Web!H$1:H$500,SMALL(IF(Create_TC_Web!$C$1:$C$500&lt;&gt;"",MATCH(ROW(Create_TC_Web!$C$1:$C$500),ROW(Create_TC_Web!$C$1:$C$500)),""),ROW(Create_TC_Web!F97))),"")</f>
        <v/>
      </c>
      <c r="F97" t="str" cm="1">
        <f t="array" ref="F97">IFERROR(INDEX(Create_TC_Web!I$1:I$500,SMALL(IF(Create_TC_Web!$C$1:$C$500&lt;&gt;"",MATCH(ROW(Create_TC_Web!$C$1:$C$500),ROW(Create_TC_Web!$C$1:$C$500)),""),ROW(Create_TC_Web!G97))),"")</f>
        <v/>
      </c>
      <c r="G97" t="str" cm="1">
        <f t="array" ref="G97">IFERROR(INDEX(Create_TC_Web!J$1:J$500,SMALL(IF(Create_TC_Web!$C$1:$C$500&lt;&gt;"",MATCH(ROW(Create_TC_Web!$C$1:$C$500),ROW(Create_TC_Web!$C$1:$C$500)),""),ROW(Create_TC_Web!H97))),"")</f>
        <v/>
      </c>
      <c r="H97" t="str" cm="1">
        <f t="array" ref="H97">IFERROR(INDEX(Create_TC_Web!K$1:K$500,SMALL(IF(Create_TC_Web!$C$1:$C$500&lt;&gt;"",MATCH(ROW(Create_TC_Web!$C$1:$C$500),ROW(Create_TC_Web!$C$1:$C$500)),""),ROW(Create_TC_Web!I97))),"")</f>
        <v/>
      </c>
      <c r="I97" t="str" cm="1">
        <f t="array" ref="I97">IFERROR(INDEX(Create_TC_Web!L$1:L$500,SMALL(IF(Create_TC_Web!$C$1:$C$500&lt;&gt;"",MATCH(ROW(Create_TC_Web!$C$1:$C$500),ROW(Create_TC_Web!$C$1:$C$500)),""),ROW(Create_TC_Web!J97))),"")</f>
        <v/>
      </c>
      <c r="J97" t="str" cm="1">
        <f t="array" ref="J97">IFERROR(INDEX(Create_TC_Web!M$1:M$500,SMALL(IF(Create_TC_Web!$C$1:$C$500&lt;&gt;"",MATCH(ROW(Create_TC_Web!$C$1:$C$500),ROW(Create_TC_Web!$C$1:$C$500)),""),ROW(Create_TC_Web!K97))),"")</f>
        <v/>
      </c>
      <c r="K97" t="str" cm="1">
        <f t="array" ref="K97">IFERROR(INDEX(Create_TC_Web!N$1:N$500,SMALL(IF(Create_TC_Web!$C$1:$C$500&lt;&gt;"",MATCH(ROW(Create_TC_Web!$C$1:$C$500),ROW(Create_TC_Web!$C$1:$C$500)),""),ROW(Create_TC_Web!L97))),"")</f>
        <v/>
      </c>
      <c r="L97" t="str" cm="1">
        <f t="array" ref="L97">IFERROR(INDEX(Create_TC_Web!O$1:O$500,SMALL(IF(Create_TC_Web!$C$1:$C$500&lt;&gt;"",MATCH(ROW(Create_TC_Web!$C$1:$C$500),ROW(Create_TC_Web!$C$1:$C$500)),""),ROW(Create_TC_Web!M97))),"")</f>
        <v/>
      </c>
      <c r="M97" t="str" cm="1">
        <f t="array" ref="M97">IFERROR(INDEX(Create_TC_Web!P$1:P$500,SMALL(IF(Create_TC_Web!$C$1:$C$500&lt;&gt;"",MATCH(ROW(Create_TC_Web!$C$1:$C$500),ROW(Create_TC_Web!$C$1:$C$500)),""),ROW(Create_TC_Web!N97))),"")</f>
        <v/>
      </c>
      <c r="N97">
        <f>Create_TC_Web!CA106</f>
        <v>0</v>
      </c>
      <c r="O97" t="str">
        <f t="shared" si="7"/>
        <v/>
      </c>
      <c r="P97" s="17">
        <f>Create_TC_Web!CI84</f>
        <v>0</v>
      </c>
      <c r="Q97" t="str">
        <f>IF(TestData!CB97&lt;&gt;0,TestData!CB97,"")</f>
        <v/>
      </c>
      <c r="S97" t="str">
        <f t="shared" si="9"/>
        <v/>
      </c>
    </row>
    <row r="98" spans="1:19">
      <c r="A98" t="str" cm="1">
        <f t="array" ref="A98">IFERROR(INDEX(Create_TC_Web!D$1:D$500,SMALL(IF(Create_TC_Web!$C$1:$C$500&lt;&gt;"",MATCH(ROW(Create_TC_Web!$C$1:$C$500),ROW(Create_TC_Web!$C$1:$C$500)),""),ROW(Create_TC_Web!B98))),"")</f>
        <v/>
      </c>
      <c r="B98" t="str" cm="1">
        <f t="array" ref="B98">SUBSTITUTE(SUBSTITUTE(SUBSTITUTE(IFERROR(INDEX(Create_TC_Web!E$1:E$505,SMALL(IF(Create_TC_Web!$C$1:$C$505&lt;&gt;"",MATCH(ROW(Create_TC_Web!$C$1:$C$505),ROW(Create_TC_Web!$C$1:$C$505)),""),ROW(Create_TC_Web!C98))),"")," ",""),"-",""),"_","")</f>
        <v/>
      </c>
      <c r="C98" t="str" cm="1">
        <f t="array" ref="C98">IFERROR(INDEX(Create_TC_Web!F$1:F$500,SMALL(IF(Create_TC_Web!$C$1:$C$500&lt;&gt;"",MATCH(ROW(Create_TC_Web!$C$1:$C$500),ROW(Create_TC_Web!$C$1:$C$500)),""),ROW(Create_TC_Web!D98))),"")</f>
        <v/>
      </c>
      <c r="D98" t="str" cm="1">
        <f t="array" ref="D98">IFERROR(INDEX(Create_TC_Web!G$1:G$500,SMALL(IF(Create_TC_Web!$C$1:$C$500&lt;&gt;"",MATCH(ROW(Create_TC_Web!$C$1:$C$500),ROW(Create_TC_Web!$C$1:$C$500)),""),ROW(Create_TC_Web!E98))),"")</f>
        <v/>
      </c>
      <c r="E98" t="str" cm="1">
        <f t="array" ref="E98">IFERROR(INDEX(Create_TC_Web!H$1:H$500,SMALL(IF(Create_TC_Web!$C$1:$C$500&lt;&gt;"",MATCH(ROW(Create_TC_Web!$C$1:$C$500),ROW(Create_TC_Web!$C$1:$C$500)),""),ROW(Create_TC_Web!F98))),"")</f>
        <v/>
      </c>
      <c r="F98" t="str" cm="1">
        <f t="array" ref="F98">IFERROR(INDEX(Create_TC_Web!I$1:I$500,SMALL(IF(Create_TC_Web!$C$1:$C$500&lt;&gt;"",MATCH(ROW(Create_TC_Web!$C$1:$C$500),ROW(Create_TC_Web!$C$1:$C$500)),""),ROW(Create_TC_Web!G98))),"")</f>
        <v/>
      </c>
      <c r="G98" t="str" cm="1">
        <f t="array" ref="G98">IFERROR(INDEX(Create_TC_Web!J$1:J$500,SMALL(IF(Create_TC_Web!$C$1:$C$500&lt;&gt;"",MATCH(ROW(Create_TC_Web!$C$1:$C$500),ROW(Create_TC_Web!$C$1:$C$500)),""),ROW(Create_TC_Web!H98))),"")</f>
        <v/>
      </c>
      <c r="H98" t="str" cm="1">
        <f t="array" ref="H98">IFERROR(INDEX(Create_TC_Web!K$1:K$500,SMALL(IF(Create_TC_Web!$C$1:$C$500&lt;&gt;"",MATCH(ROW(Create_TC_Web!$C$1:$C$500),ROW(Create_TC_Web!$C$1:$C$500)),""),ROW(Create_TC_Web!I98))),"")</f>
        <v/>
      </c>
      <c r="I98" t="str" cm="1">
        <f t="array" ref="I98">IFERROR(INDEX(Create_TC_Web!L$1:L$500,SMALL(IF(Create_TC_Web!$C$1:$C$500&lt;&gt;"",MATCH(ROW(Create_TC_Web!$C$1:$C$500),ROW(Create_TC_Web!$C$1:$C$500)),""),ROW(Create_TC_Web!J98))),"")</f>
        <v/>
      </c>
      <c r="J98" t="str" cm="1">
        <f t="array" ref="J98">IFERROR(INDEX(Create_TC_Web!M$1:M$500,SMALL(IF(Create_TC_Web!$C$1:$C$500&lt;&gt;"",MATCH(ROW(Create_TC_Web!$C$1:$C$500),ROW(Create_TC_Web!$C$1:$C$500)),""),ROW(Create_TC_Web!K98))),"")</f>
        <v/>
      </c>
      <c r="K98" t="str" cm="1">
        <f t="array" ref="K98">IFERROR(INDEX(Create_TC_Web!N$1:N$500,SMALL(IF(Create_TC_Web!$C$1:$C$500&lt;&gt;"",MATCH(ROW(Create_TC_Web!$C$1:$C$500),ROW(Create_TC_Web!$C$1:$C$500)),""),ROW(Create_TC_Web!L98))),"")</f>
        <v/>
      </c>
      <c r="L98" t="str" cm="1">
        <f t="array" ref="L98">IFERROR(INDEX(Create_TC_Web!O$1:O$500,SMALL(IF(Create_TC_Web!$C$1:$C$500&lt;&gt;"",MATCH(ROW(Create_TC_Web!$C$1:$C$500),ROW(Create_TC_Web!$C$1:$C$500)),""),ROW(Create_TC_Web!M98))),"")</f>
        <v/>
      </c>
      <c r="M98" t="str" cm="1">
        <f t="array" ref="M98">IFERROR(INDEX(Create_TC_Web!P$1:P$500,SMALL(IF(Create_TC_Web!$C$1:$C$500&lt;&gt;"",MATCH(ROW(Create_TC_Web!$C$1:$C$500),ROW(Create_TC_Web!$C$1:$C$500)),""),ROW(Create_TC_Web!N98))),"")</f>
        <v/>
      </c>
      <c r="N98">
        <f>Create_TC_Web!CA107</f>
        <v>0</v>
      </c>
      <c r="O98" t="str">
        <f t="shared" si="7"/>
        <v/>
      </c>
      <c r="P98" s="17">
        <f>Create_TC_Web!CI85</f>
        <v>0</v>
      </c>
      <c r="Q98" t="str">
        <f>IF(TestData!CB98&lt;&gt;0,TestData!CB98,"")</f>
        <v/>
      </c>
      <c r="S98" t="str">
        <f t="shared" si="9"/>
        <v/>
      </c>
    </row>
    <row r="99" spans="1:19">
      <c r="A99" t="str" cm="1">
        <f t="array" ref="A99">IFERROR(INDEX(Create_TC_Web!D$1:D$500,SMALL(IF(Create_TC_Web!$C$1:$C$500&lt;&gt;"",MATCH(ROW(Create_TC_Web!$C$1:$C$500),ROW(Create_TC_Web!$C$1:$C$500)),""),ROW(Create_TC_Web!B99))),"")</f>
        <v/>
      </c>
      <c r="B99" t="str" cm="1">
        <f t="array" ref="B99">SUBSTITUTE(SUBSTITUTE(SUBSTITUTE(IFERROR(INDEX(Create_TC_Web!E$1:E$505,SMALL(IF(Create_TC_Web!$C$1:$C$505&lt;&gt;"",MATCH(ROW(Create_TC_Web!$C$1:$C$505),ROW(Create_TC_Web!$C$1:$C$505)),""),ROW(Create_TC_Web!C99))),"")," ",""),"-",""),"_","")</f>
        <v/>
      </c>
      <c r="C99" t="str" cm="1">
        <f t="array" ref="C99">IFERROR(INDEX(Create_TC_Web!F$1:F$500,SMALL(IF(Create_TC_Web!$C$1:$C$500&lt;&gt;"",MATCH(ROW(Create_TC_Web!$C$1:$C$500),ROW(Create_TC_Web!$C$1:$C$500)),""),ROW(Create_TC_Web!D99))),"")</f>
        <v/>
      </c>
      <c r="D99" t="str" cm="1">
        <f t="array" ref="D99">IFERROR(INDEX(Create_TC_Web!G$1:G$500,SMALL(IF(Create_TC_Web!$C$1:$C$500&lt;&gt;"",MATCH(ROW(Create_TC_Web!$C$1:$C$500),ROW(Create_TC_Web!$C$1:$C$500)),""),ROW(Create_TC_Web!E99))),"")</f>
        <v/>
      </c>
      <c r="E99" t="str" cm="1">
        <f t="array" ref="E99">IFERROR(INDEX(Create_TC_Web!H$1:H$500,SMALL(IF(Create_TC_Web!$C$1:$C$500&lt;&gt;"",MATCH(ROW(Create_TC_Web!$C$1:$C$500),ROW(Create_TC_Web!$C$1:$C$500)),""),ROW(Create_TC_Web!F99))),"")</f>
        <v/>
      </c>
      <c r="F99" t="str" cm="1">
        <f t="array" ref="F99">IFERROR(INDEX(Create_TC_Web!I$1:I$500,SMALL(IF(Create_TC_Web!$C$1:$C$500&lt;&gt;"",MATCH(ROW(Create_TC_Web!$C$1:$C$500),ROW(Create_TC_Web!$C$1:$C$500)),""),ROW(Create_TC_Web!G99))),"")</f>
        <v/>
      </c>
      <c r="G99" t="str" cm="1">
        <f t="array" ref="G99">IFERROR(INDEX(Create_TC_Web!J$1:J$500,SMALL(IF(Create_TC_Web!$C$1:$C$500&lt;&gt;"",MATCH(ROW(Create_TC_Web!$C$1:$C$500),ROW(Create_TC_Web!$C$1:$C$500)),""),ROW(Create_TC_Web!H99))),"")</f>
        <v/>
      </c>
      <c r="H99" t="str" cm="1">
        <f t="array" ref="H99">IFERROR(INDEX(Create_TC_Web!K$1:K$500,SMALL(IF(Create_TC_Web!$C$1:$C$500&lt;&gt;"",MATCH(ROW(Create_TC_Web!$C$1:$C$500),ROW(Create_TC_Web!$C$1:$C$500)),""),ROW(Create_TC_Web!I99))),"")</f>
        <v/>
      </c>
      <c r="I99" t="str" cm="1">
        <f t="array" ref="I99">IFERROR(INDEX(Create_TC_Web!L$1:L$500,SMALL(IF(Create_TC_Web!$C$1:$C$500&lt;&gt;"",MATCH(ROW(Create_TC_Web!$C$1:$C$500),ROW(Create_TC_Web!$C$1:$C$500)),""),ROW(Create_TC_Web!J99))),"")</f>
        <v/>
      </c>
      <c r="J99" t="str" cm="1">
        <f t="array" ref="J99">IFERROR(INDEX(Create_TC_Web!M$1:M$500,SMALL(IF(Create_TC_Web!$C$1:$C$500&lt;&gt;"",MATCH(ROW(Create_TC_Web!$C$1:$C$500),ROW(Create_TC_Web!$C$1:$C$500)),""),ROW(Create_TC_Web!K99))),"")</f>
        <v/>
      </c>
      <c r="K99" t="str" cm="1">
        <f t="array" ref="K99">IFERROR(INDEX(Create_TC_Web!N$1:N$500,SMALL(IF(Create_TC_Web!$C$1:$C$500&lt;&gt;"",MATCH(ROW(Create_TC_Web!$C$1:$C$500),ROW(Create_TC_Web!$C$1:$C$500)),""),ROW(Create_TC_Web!L99))),"")</f>
        <v/>
      </c>
      <c r="L99" t="str" cm="1">
        <f t="array" ref="L99">IFERROR(INDEX(Create_TC_Web!O$1:O$500,SMALL(IF(Create_TC_Web!$C$1:$C$500&lt;&gt;"",MATCH(ROW(Create_TC_Web!$C$1:$C$500),ROW(Create_TC_Web!$C$1:$C$500)),""),ROW(Create_TC_Web!M99))),"")</f>
        <v/>
      </c>
      <c r="M99" t="str" cm="1">
        <f t="array" ref="M99">IFERROR(INDEX(Create_TC_Web!P$1:P$500,SMALL(IF(Create_TC_Web!$C$1:$C$500&lt;&gt;"",MATCH(ROW(Create_TC_Web!$C$1:$C$500),ROW(Create_TC_Web!$C$1:$C$500)),""),ROW(Create_TC_Web!N99))),"")</f>
        <v/>
      </c>
      <c r="N99">
        <f>Create_TC_Web!CA108</f>
        <v>0</v>
      </c>
      <c r="O99" t="str">
        <f t="shared" si="7"/>
        <v/>
      </c>
      <c r="P99" s="17">
        <f>Create_TC_Web!CI86</f>
        <v>0</v>
      </c>
      <c r="Q99" t="str">
        <f>IF(TestData!CB99&lt;&gt;0,TestData!CB99,"")</f>
        <v/>
      </c>
      <c r="S99" t="str">
        <f t="shared" si="9"/>
        <v/>
      </c>
    </row>
    <row r="100" spans="1:19">
      <c r="A100" t="str" cm="1">
        <f t="array" ref="A100">IFERROR(INDEX(Create_TC_Web!D$1:D$500,SMALL(IF(Create_TC_Web!$C$1:$C$500&lt;&gt;"",MATCH(ROW(Create_TC_Web!$C$1:$C$500),ROW(Create_TC_Web!$C$1:$C$500)),""),ROW(Create_TC_Web!B100))),"")</f>
        <v/>
      </c>
      <c r="B100" t="str" cm="1">
        <f t="array" ref="B100">SUBSTITUTE(SUBSTITUTE(SUBSTITUTE(IFERROR(INDEX(Create_TC_Web!E$1:E$505,SMALL(IF(Create_TC_Web!$C$1:$C$505&lt;&gt;"",MATCH(ROW(Create_TC_Web!$C$1:$C$505),ROW(Create_TC_Web!$C$1:$C$505)),""),ROW(Create_TC_Web!C100))),"")," ",""),"-",""),"_","")</f>
        <v/>
      </c>
      <c r="C100" t="str" cm="1">
        <f t="array" ref="C100">IFERROR(INDEX(Create_TC_Web!F$1:F$500,SMALL(IF(Create_TC_Web!$C$1:$C$500&lt;&gt;"",MATCH(ROW(Create_TC_Web!$C$1:$C$500),ROW(Create_TC_Web!$C$1:$C$500)),""),ROW(Create_TC_Web!D100))),"")</f>
        <v/>
      </c>
      <c r="D100" t="str" cm="1">
        <f t="array" ref="D100">IFERROR(INDEX(Create_TC_Web!G$1:G$500,SMALL(IF(Create_TC_Web!$C$1:$C$500&lt;&gt;"",MATCH(ROW(Create_TC_Web!$C$1:$C$500),ROW(Create_TC_Web!$C$1:$C$500)),""),ROW(Create_TC_Web!E100))),"")</f>
        <v/>
      </c>
      <c r="E100" t="str" cm="1">
        <f t="array" ref="E100">IFERROR(INDEX(Create_TC_Web!H$1:H$500,SMALL(IF(Create_TC_Web!$C$1:$C$500&lt;&gt;"",MATCH(ROW(Create_TC_Web!$C$1:$C$500),ROW(Create_TC_Web!$C$1:$C$500)),""),ROW(Create_TC_Web!F100))),"")</f>
        <v/>
      </c>
      <c r="F100" t="str" cm="1">
        <f t="array" ref="F100">IFERROR(INDEX(Create_TC_Web!I$1:I$500,SMALL(IF(Create_TC_Web!$C$1:$C$500&lt;&gt;"",MATCH(ROW(Create_TC_Web!$C$1:$C$500),ROW(Create_TC_Web!$C$1:$C$500)),""),ROW(Create_TC_Web!G100))),"")</f>
        <v/>
      </c>
      <c r="G100" t="str" cm="1">
        <f t="array" ref="G100">IFERROR(INDEX(Create_TC_Web!J$1:J$500,SMALL(IF(Create_TC_Web!$C$1:$C$500&lt;&gt;"",MATCH(ROW(Create_TC_Web!$C$1:$C$500),ROW(Create_TC_Web!$C$1:$C$500)),""),ROW(Create_TC_Web!H100))),"")</f>
        <v/>
      </c>
      <c r="H100" t="str" cm="1">
        <f t="array" ref="H100">IFERROR(INDEX(Create_TC_Web!K$1:K$500,SMALL(IF(Create_TC_Web!$C$1:$C$500&lt;&gt;"",MATCH(ROW(Create_TC_Web!$C$1:$C$500),ROW(Create_TC_Web!$C$1:$C$500)),""),ROW(Create_TC_Web!I100))),"")</f>
        <v/>
      </c>
      <c r="I100" t="str" cm="1">
        <f t="array" ref="I100">IFERROR(INDEX(Create_TC_Web!L$1:L$500,SMALL(IF(Create_TC_Web!$C$1:$C$500&lt;&gt;"",MATCH(ROW(Create_TC_Web!$C$1:$C$500),ROW(Create_TC_Web!$C$1:$C$500)),""),ROW(Create_TC_Web!J100))),"")</f>
        <v/>
      </c>
      <c r="J100" t="str" cm="1">
        <f t="array" ref="J100">IFERROR(INDEX(Create_TC_Web!M$1:M$500,SMALL(IF(Create_TC_Web!$C$1:$C$500&lt;&gt;"",MATCH(ROW(Create_TC_Web!$C$1:$C$500),ROW(Create_TC_Web!$C$1:$C$500)),""),ROW(Create_TC_Web!K100))),"")</f>
        <v/>
      </c>
      <c r="K100" t="str" cm="1">
        <f t="array" ref="K100">IFERROR(INDEX(Create_TC_Web!N$1:N$500,SMALL(IF(Create_TC_Web!$C$1:$C$500&lt;&gt;"",MATCH(ROW(Create_TC_Web!$C$1:$C$500),ROW(Create_TC_Web!$C$1:$C$500)),""),ROW(Create_TC_Web!L100))),"")</f>
        <v/>
      </c>
      <c r="L100" t="str" cm="1">
        <f t="array" ref="L100">IFERROR(INDEX(Create_TC_Web!O$1:O$500,SMALL(IF(Create_TC_Web!$C$1:$C$500&lt;&gt;"",MATCH(ROW(Create_TC_Web!$C$1:$C$500),ROW(Create_TC_Web!$C$1:$C$500)),""),ROW(Create_TC_Web!M100))),"")</f>
        <v/>
      </c>
      <c r="M100" t="str" cm="1">
        <f t="array" ref="M100">IFERROR(INDEX(Create_TC_Web!P$1:P$500,SMALL(IF(Create_TC_Web!$C$1:$C$500&lt;&gt;"",MATCH(ROW(Create_TC_Web!$C$1:$C$500),ROW(Create_TC_Web!$C$1:$C$500)),""),ROW(Create_TC_Web!N100))),"")</f>
        <v/>
      </c>
      <c r="N100">
        <f>Create_TC_Web!CA109</f>
        <v>0</v>
      </c>
      <c r="O100" t="str">
        <f t="shared" si="7"/>
        <v/>
      </c>
      <c r="P100" s="17">
        <f>Create_TC_Web!CI87</f>
        <v>0</v>
      </c>
      <c r="Q100" t="str">
        <f>IF(TestData!CB100&lt;&gt;0,TestData!CB100,"")</f>
        <v/>
      </c>
      <c r="S100" t="str">
        <f t="shared" si="9"/>
        <v/>
      </c>
    </row>
    <row r="101" spans="1:19">
      <c r="A101" t="str" cm="1">
        <f t="array" ref="A101">IFERROR(INDEX(Create_TC_Web!D$1:D$500,SMALL(IF(Create_TC_Web!$C$1:$C$500&lt;&gt;"",MATCH(ROW(Create_TC_Web!$C$1:$C$500),ROW(Create_TC_Web!$C$1:$C$500)),""),ROW(Create_TC_Web!B101))),"")</f>
        <v/>
      </c>
      <c r="B101" t="str" cm="1">
        <f t="array" ref="B101">SUBSTITUTE(SUBSTITUTE(SUBSTITUTE(IFERROR(INDEX(Create_TC_Web!E$1:E$505,SMALL(IF(Create_TC_Web!$C$1:$C$505&lt;&gt;"",MATCH(ROW(Create_TC_Web!$C$1:$C$505),ROW(Create_TC_Web!$C$1:$C$505)),""),ROW(Create_TC_Web!C101))),"")," ",""),"-",""),"_","")</f>
        <v/>
      </c>
      <c r="C101" t="str" cm="1">
        <f t="array" ref="C101">IFERROR(INDEX(Create_TC_Web!F$1:F$500,SMALL(IF(Create_TC_Web!$C$1:$C$500&lt;&gt;"",MATCH(ROW(Create_TC_Web!$C$1:$C$500),ROW(Create_TC_Web!$C$1:$C$500)),""),ROW(Create_TC_Web!D101))),"")</f>
        <v/>
      </c>
      <c r="D101" t="str" cm="1">
        <f t="array" ref="D101">IFERROR(INDEX(Create_TC_Web!G$1:G$500,SMALL(IF(Create_TC_Web!$C$1:$C$500&lt;&gt;"",MATCH(ROW(Create_TC_Web!$C$1:$C$500),ROW(Create_TC_Web!$C$1:$C$500)),""),ROW(Create_TC_Web!E101))),"")</f>
        <v/>
      </c>
      <c r="E101" t="str" cm="1">
        <f t="array" ref="E101">IFERROR(INDEX(Create_TC_Web!H$1:H$500,SMALL(IF(Create_TC_Web!$C$1:$C$500&lt;&gt;"",MATCH(ROW(Create_TC_Web!$C$1:$C$500),ROW(Create_TC_Web!$C$1:$C$500)),""),ROW(Create_TC_Web!F101))),"")</f>
        <v/>
      </c>
      <c r="F101" t="str" cm="1">
        <f t="array" ref="F101">IFERROR(INDEX(Create_TC_Web!I$1:I$500,SMALL(IF(Create_TC_Web!$C$1:$C$500&lt;&gt;"",MATCH(ROW(Create_TC_Web!$C$1:$C$500),ROW(Create_TC_Web!$C$1:$C$500)),""),ROW(Create_TC_Web!G101))),"")</f>
        <v/>
      </c>
      <c r="G101" t="str" cm="1">
        <f t="array" ref="G101">IFERROR(INDEX(Create_TC_Web!J$1:J$500,SMALL(IF(Create_TC_Web!$C$1:$C$500&lt;&gt;"",MATCH(ROW(Create_TC_Web!$C$1:$C$500),ROW(Create_TC_Web!$C$1:$C$500)),""),ROW(Create_TC_Web!H101))),"")</f>
        <v/>
      </c>
      <c r="H101" t="str" cm="1">
        <f t="array" ref="H101">IFERROR(INDEX(Create_TC_Web!K$1:K$500,SMALL(IF(Create_TC_Web!$C$1:$C$500&lt;&gt;"",MATCH(ROW(Create_TC_Web!$C$1:$C$500),ROW(Create_TC_Web!$C$1:$C$500)),""),ROW(Create_TC_Web!I101))),"")</f>
        <v/>
      </c>
      <c r="I101" t="str" cm="1">
        <f t="array" ref="I101">IFERROR(INDEX(Create_TC_Web!L$1:L$500,SMALL(IF(Create_TC_Web!$C$1:$C$500&lt;&gt;"",MATCH(ROW(Create_TC_Web!$C$1:$C$500),ROW(Create_TC_Web!$C$1:$C$500)),""),ROW(Create_TC_Web!J101))),"")</f>
        <v/>
      </c>
      <c r="J101" t="str" cm="1">
        <f t="array" ref="J101">IFERROR(INDEX(Create_TC_Web!M$1:M$500,SMALL(IF(Create_TC_Web!$C$1:$C$500&lt;&gt;"",MATCH(ROW(Create_TC_Web!$C$1:$C$500),ROW(Create_TC_Web!$C$1:$C$500)),""),ROW(Create_TC_Web!K101))),"")</f>
        <v/>
      </c>
      <c r="K101" t="str" cm="1">
        <f t="array" ref="K101">IFERROR(INDEX(Create_TC_Web!N$1:N$500,SMALL(IF(Create_TC_Web!$C$1:$C$500&lt;&gt;"",MATCH(ROW(Create_TC_Web!$C$1:$C$500),ROW(Create_TC_Web!$C$1:$C$500)),""),ROW(Create_TC_Web!L101))),"")</f>
        <v/>
      </c>
      <c r="L101" t="str" cm="1">
        <f t="array" ref="L101">IFERROR(INDEX(Create_TC_Web!O$1:O$500,SMALL(IF(Create_TC_Web!$C$1:$C$500&lt;&gt;"",MATCH(ROW(Create_TC_Web!$C$1:$C$500),ROW(Create_TC_Web!$C$1:$C$500)),""),ROW(Create_TC_Web!M101))),"")</f>
        <v/>
      </c>
      <c r="M101" t="str" cm="1">
        <f t="array" ref="M101">IFERROR(INDEX(Create_TC_Web!P$1:P$500,SMALL(IF(Create_TC_Web!$C$1:$C$500&lt;&gt;"",MATCH(ROW(Create_TC_Web!$C$1:$C$500),ROW(Create_TC_Web!$C$1:$C$500)),""),ROW(Create_TC_Web!N101))),"")</f>
        <v/>
      </c>
      <c r="N101">
        <f>Create_TC_Web!CA110</f>
        <v>0</v>
      </c>
      <c r="O101" t="str">
        <f t="shared" si="7"/>
        <v/>
      </c>
      <c r="P101" s="17">
        <f>Create_TC_Web!CI88</f>
        <v>0</v>
      </c>
      <c r="Q101" t="str">
        <f>IF(TestData!CB101&lt;&gt;0,TestData!CB101,"")</f>
        <v/>
      </c>
      <c r="S101" t="str">
        <f t="shared" si="9"/>
        <v/>
      </c>
    </row>
    <row r="102" spans="1:19">
      <c r="A102" t="str" cm="1">
        <f t="array" ref="A102">IFERROR(INDEX(Create_TC_Web!D$1:D$500,SMALL(IF(Create_TC_Web!$C$1:$C$500&lt;&gt;"",MATCH(ROW(Create_TC_Web!$C$1:$C$500),ROW(Create_TC_Web!$C$1:$C$500)),""),ROW(Create_TC_Web!B102))),"")</f>
        <v/>
      </c>
      <c r="B102" t="str" cm="1">
        <f t="array" ref="B102">SUBSTITUTE(SUBSTITUTE(SUBSTITUTE(IFERROR(INDEX(Create_TC_Web!E$1:E$505,SMALL(IF(Create_TC_Web!$C$1:$C$505&lt;&gt;"",MATCH(ROW(Create_TC_Web!$C$1:$C$505),ROW(Create_TC_Web!$C$1:$C$505)),""),ROW(Create_TC_Web!C102))),"")," ",""),"-",""),"_","")</f>
        <v/>
      </c>
      <c r="C102" t="str" cm="1">
        <f t="array" ref="C102">IFERROR(INDEX(Create_TC_Web!F$1:F$500,SMALL(IF(Create_TC_Web!$C$1:$C$500&lt;&gt;"",MATCH(ROW(Create_TC_Web!$C$1:$C$500),ROW(Create_TC_Web!$C$1:$C$500)),""),ROW(Create_TC_Web!D102))),"")</f>
        <v/>
      </c>
      <c r="D102" t="str" cm="1">
        <f t="array" ref="D102">IFERROR(INDEX(Create_TC_Web!G$1:G$500,SMALL(IF(Create_TC_Web!$C$1:$C$500&lt;&gt;"",MATCH(ROW(Create_TC_Web!$C$1:$C$500),ROW(Create_TC_Web!$C$1:$C$500)),""),ROW(Create_TC_Web!E102))),"")</f>
        <v/>
      </c>
      <c r="E102" t="str" cm="1">
        <f t="array" ref="E102">IFERROR(INDEX(Create_TC_Web!H$1:H$500,SMALL(IF(Create_TC_Web!$C$1:$C$500&lt;&gt;"",MATCH(ROW(Create_TC_Web!$C$1:$C$500),ROW(Create_TC_Web!$C$1:$C$500)),""),ROW(Create_TC_Web!F102))),"")</f>
        <v/>
      </c>
      <c r="F102" t="str" cm="1">
        <f t="array" ref="F102">IFERROR(INDEX(Create_TC_Web!I$1:I$500,SMALL(IF(Create_TC_Web!$C$1:$C$500&lt;&gt;"",MATCH(ROW(Create_TC_Web!$C$1:$C$500),ROW(Create_TC_Web!$C$1:$C$500)),""),ROW(Create_TC_Web!G102))),"")</f>
        <v/>
      </c>
      <c r="G102" t="str" cm="1">
        <f t="array" ref="G102">IFERROR(INDEX(Create_TC_Web!J$1:J$500,SMALL(IF(Create_TC_Web!$C$1:$C$500&lt;&gt;"",MATCH(ROW(Create_TC_Web!$C$1:$C$500),ROW(Create_TC_Web!$C$1:$C$500)),""),ROW(Create_TC_Web!H102))),"")</f>
        <v/>
      </c>
      <c r="H102" t="str" cm="1">
        <f t="array" ref="H102">IFERROR(INDEX(Create_TC_Web!K$1:K$500,SMALL(IF(Create_TC_Web!$C$1:$C$500&lt;&gt;"",MATCH(ROW(Create_TC_Web!$C$1:$C$500),ROW(Create_TC_Web!$C$1:$C$500)),""),ROW(Create_TC_Web!I102))),"")</f>
        <v/>
      </c>
      <c r="I102" t="str" cm="1">
        <f t="array" ref="I102">IFERROR(INDEX(Create_TC_Web!L$1:L$500,SMALL(IF(Create_TC_Web!$C$1:$C$500&lt;&gt;"",MATCH(ROW(Create_TC_Web!$C$1:$C$500),ROW(Create_TC_Web!$C$1:$C$500)),""),ROW(Create_TC_Web!J102))),"")</f>
        <v/>
      </c>
      <c r="J102" t="str" cm="1">
        <f t="array" ref="J102">IFERROR(INDEX(Create_TC_Web!M$1:M$500,SMALL(IF(Create_TC_Web!$C$1:$C$500&lt;&gt;"",MATCH(ROW(Create_TC_Web!$C$1:$C$500),ROW(Create_TC_Web!$C$1:$C$500)),""),ROW(Create_TC_Web!K102))),"")</f>
        <v/>
      </c>
      <c r="K102" t="str" cm="1">
        <f t="array" ref="K102">IFERROR(INDEX(Create_TC_Web!N$1:N$500,SMALL(IF(Create_TC_Web!$C$1:$C$500&lt;&gt;"",MATCH(ROW(Create_TC_Web!$C$1:$C$500),ROW(Create_TC_Web!$C$1:$C$500)),""),ROW(Create_TC_Web!L102))),"")</f>
        <v/>
      </c>
      <c r="L102" t="str" cm="1">
        <f t="array" ref="L102">IFERROR(INDEX(Create_TC_Web!O$1:O$500,SMALL(IF(Create_TC_Web!$C$1:$C$500&lt;&gt;"",MATCH(ROW(Create_TC_Web!$C$1:$C$500),ROW(Create_TC_Web!$C$1:$C$500)),""),ROW(Create_TC_Web!M102))),"")</f>
        <v/>
      </c>
      <c r="M102" t="str" cm="1">
        <f t="array" ref="M102">IFERROR(INDEX(Create_TC_Web!P$1:P$500,SMALL(IF(Create_TC_Web!$C$1:$C$500&lt;&gt;"",MATCH(ROW(Create_TC_Web!$C$1:$C$500),ROW(Create_TC_Web!$C$1:$C$500)),""),ROW(Create_TC_Web!N102))),"")</f>
        <v/>
      </c>
      <c r="N102">
        <f>Create_TC_Web!CA111</f>
        <v>0</v>
      </c>
      <c r="O102" t="str">
        <f t="shared" si="7"/>
        <v/>
      </c>
      <c r="P102" s="17">
        <f>Create_TC_Web!CI89</f>
        <v>0</v>
      </c>
      <c r="Q102" t="str">
        <f>IF(TestData!CB102&lt;&gt;0,TestData!CB102,"")</f>
        <v/>
      </c>
      <c r="S102" t="str">
        <f t="shared" si="9"/>
        <v/>
      </c>
    </row>
    <row r="103" spans="1:19">
      <c r="A103" t="str" cm="1">
        <f t="array" ref="A103">IFERROR(INDEX(Create_TC_Web!D$1:D$500,SMALL(IF(Create_TC_Web!$C$1:$C$500&lt;&gt;"",MATCH(ROW(Create_TC_Web!$C$1:$C$500),ROW(Create_TC_Web!$C$1:$C$500)),""),ROW(Create_TC_Web!B103))),"")</f>
        <v/>
      </c>
      <c r="B103" t="str" cm="1">
        <f t="array" ref="B103">SUBSTITUTE(SUBSTITUTE(SUBSTITUTE(IFERROR(INDEX(Create_TC_Web!E$1:E$505,SMALL(IF(Create_TC_Web!$C$1:$C$505&lt;&gt;"",MATCH(ROW(Create_TC_Web!$C$1:$C$505),ROW(Create_TC_Web!$C$1:$C$505)),""),ROW(Create_TC_Web!C103))),"")," ",""),"-",""),"_","")</f>
        <v/>
      </c>
      <c r="C103" t="str" cm="1">
        <f t="array" ref="C103">IFERROR(INDEX(Create_TC_Web!F$1:F$500,SMALL(IF(Create_TC_Web!$C$1:$C$500&lt;&gt;"",MATCH(ROW(Create_TC_Web!$C$1:$C$500),ROW(Create_TC_Web!$C$1:$C$500)),""),ROW(Create_TC_Web!D103))),"")</f>
        <v/>
      </c>
      <c r="D103" t="str" cm="1">
        <f t="array" ref="D103">IFERROR(INDEX(Create_TC_Web!G$1:G$500,SMALL(IF(Create_TC_Web!$C$1:$C$500&lt;&gt;"",MATCH(ROW(Create_TC_Web!$C$1:$C$500),ROW(Create_TC_Web!$C$1:$C$500)),""),ROW(Create_TC_Web!E103))),"")</f>
        <v/>
      </c>
      <c r="E103" t="str" cm="1">
        <f t="array" ref="E103">IFERROR(INDEX(Create_TC_Web!H$1:H$500,SMALL(IF(Create_TC_Web!$C$1:$C$500&lt;&gt;"",MATCH(ROW(Create_TC_Web!$C$1:$C$500),ROW(Create_TC_Web!$C$1:$C$500)),""),ROW(Create_TC_Web!F103))),"")</f>
        <v/>
      </c>
      <c r="F103" t="str" cm="1">
        <f t="array" ref="F103">IFERROR(INDEX(Create_TC_Web!I$1:I$500,SMALL(IF(Create_TC_Web!$C$1:$C$500&lt;&gt;"",MATCH(ROW(Create_TC_Web!$C$1:$C$500),ROW(Create_TC_Web!$C$1:$C$500)),""),ROW(Create_TC_Web!G103))),"")</f>
        <v/>
      </c>
      <c r="G103" t="str" cm="1">
        <f t="array" ref="G103">IFERROR(INDEX(Create_TC_Web!J$1:J$500,SMALL(IF(Create_TC_Web!$C$1:$C$500&lt;&gt;"",MATCH(ROW(Create_TC_Web!$C$1:$C$500),ROW(Create_TC_Web!$C$1:$C$500)),""),ROW(Create_TC_Web!H103))),"")</f>
        <v/>
      </c>
      <c r="H103" t="str" cm="1">
        <f t="array" ref="H103">IFERROR(INDEX(Create_TC_Web!K$1:K$500,SMALL(IF(Create_TC_Web!$C$1:$C$500&lt;&gt;"",MATCH(ROW(Create_TC_Web!$C$1:$C$500),ROW(Create_TC_Web!$C$1:$C$500)),""),ROW(Create_TC_Web!I103))),"")</f>
        <v/>
      </c>
      <c r="I103" t="str" cm="1">
        <f t="array" ref="I103">IFERROR(INDEX(Create_TC_Web!L$1:L$500,SMALL(IF(Create_TC_Web!$C$1:$C$500&lt;&gt;"",MATCH(ROW(Create_TC_Web!$C$1:$C$500),ROW(Create_TC_Web!$C$1:$C$500)),""),ROW(Create_TC_Web!J103))),"")</f>
        <v/>
      </c>
      <c r="J103" t="str" cm="1">
        <f t="array" ref="J103">IFERROR(INDEX(Create_TC_Web!M$1:M$500,SMALL(IF(Create_TC_Web!$C$1:$C$500&lt;&gt;"",MATCH(ROW(Create_TC_Web!$C$1:$C$500),ROW(Create_TC_Web!$C$1:$C$500)),""),ROW(Create_TC_Web!K103))),"")</f>
        <v/>
      </c>
      <c r="K103" t="str" cm="1">
        <f t="array" ref="K103">IFERROR(INDEX(Create_TC_Web!N$1:N$500,SMALL(IF(Create_TC_Web!$C$1:$C$500&lt;&gt;"",MATCH(ROW(Create_TC_Web!$C$1:$C$500),ROW(Create_TC_Web!$C$1:$C$500)),""),ROW(Create_TC_Web!L103))),"")</f>
        <v/>
      </c>
      <c r="L103" t="str" cm="1">
        <f t="array" ref="L103">IFERROR(INDEX(Create_TC_Web!O$1:O$500,SMALL(IF(Create_TC_Web!$C$1:$C$500&lt;&gt;"",MATCH(ROW(Create_TC_Web!$C$1:$C$500),ROW(Create_TC_Web!$C$1:$C$500)),""),ROW(Create_TC_Web!M103))),"")</f>
        <v/>
      </c>
      <c r="M103" t="str" cm="1">
        <f t="array" ref="M103">IFERROR(INDEX(Create_TC_Web!P$1:P$500,SMALL(IF(Create_TC_Web!$C$1:$C$500&lt;&gt;"",MATCH(ROW(Create_TC_Web!$C$1:$C$500),ROW(Create_TC_Web!$C$1:$C$500)),""),ROW(Create_TC_Web!N103))),"")</f>
        <v/>
      </c>
      <c r="N103">
        <f>Create_TC_Web!CA112</f>
        <v>0</v>
      </c>
      <c r="O103" t="str">
        <f t="shared" si="7"/>
        <v/>
      </c>
      <c r="P103" s="17">
        <f>Create_TC_Web!CI90</f>
        <v>0</v>
      </c>
      <c r="Q103" t="str">
        <f>IF(TestData!CB103&lt;&gt;0,TestData!CB103,"")</f>
        <v/>
      </c>
      <c r="S103" t="str">
        <f t="shared" si="9"/>
        <v/>
      </c>
    </row>
    <row r="104" spans="1:19">
      <c r="A104" t="str" cm="1">
        <f t="array" ref="A104">IFERROR(INDEX(Create_TC_Web!D$1:D$500,SMALL(IF(Create_TC_Web!$C$1:$C$500&lt;&gt;"",MATCH(ROW(Create_TC_Web!$C$1:$C$500),ROW(Create_TC_Web!$C$1:$C$500)),""),ROW(Create_TC_Web!B104))),"")</f>
        <v/>
      </c>
      <c r="B104" t="str" cm="1">
        <f t="array" ref="B104">SUBSTITUTE(SUBSTITUTE(SUBSTITUTE(IFERROR(INDEX(Create_TC_Web!E$1:E$505,SMALL(IF(Create_TC_Web!$C$1:$C$505&lt;&gt;"",MATCH(ROW(Create_TC_Web!$C$1:$C$505),ROW(Create_TC_Web!$C$1:$C$505)),""),ROW(Create_TC_Web!C104))),"")," ",""),"-",""),"_","")</f>
        <v/>
      </c>
      <c r="C104" t="str" cm="1">
        <f t="array" ref="C104">IFERROR(INDEX(Create_TC_Web!F$1:F$500,SMALL(IF(Create_TC_Web!$C$1:$C$500&lt;&gt;"",MATCH(ROW(Create_TC_Web!$C$1:$C$500),ROW(Create_TC_Web!$C$1:$C$500)),""),ROW(Create_TC_Web!D104))),"")</f>
        <v/>
      </c>
      <c r="D104" t="str" cm="1">
        <f t="array" ref="D104">IFERROR(INDEX(Create_TC_Web!G$1:G$500,SMALL(IF(Create_TC_Web!$C$1:$C$500&lt;&gt;"",MATCH(ROW(Create_TC_Web!$C$1:$C$500),ROW(Create_TC_Web!$C$1:$C$500)),""),ROW(Create_TC_Web!E104))),"")</f>
        <v/>
      </c>
      <c r="E104" t="str" cm="1">
        <f t="array" ref="E104">IFERROR(INDEX(Create_TC_Web!H$1:H$500,SMALL(IF(Create_TC_Web!$C$1:$C$500&lt;&gt;"",MATCH(ROW(Create_TC_Web!$C$1:$C$500),ROW(Create_TC_Web!$C$1:$C$500)),""),ROW(Create_TC_Web!F104))),"")</f>
        <v/>
      </c>
      <c r="F104" t="str" cm="1">
        <f t="array" ref="F104">IFERROR(INDEX(Create_TC_Web!I$1:I$500,SMALL(IF(Create_TC_Web!$C$1:$C$500&lt;&gt;"",MATCH(ROW(Create_TC_Web!$C$1:$C$500),ROW(Create_TC_Web!$C$1:$C$500)),""),ROW(Create_TC_Web!G104))),"")</f>
        <v/>
      </c>
      <c r="G104" t="str" cm="1">
        <f t="array" ref="G104">IFERROR(INDEX(Create_TC_Web!J$1:J$500,SMALL(IF(Create_TC_Web!$C$1:$C$500&lt;&gt;"",MATCH(ROW(Create_TC_Web!$C$1:$C$500),ROW(Create_TC_Web!$C$1:$C$500)),""),ROW(Create_TC_Web!H104))),"")</f>
        <v/>
      </c>
      <c r="H104" t="str" cm="1">
        <f t="array" ref="H104">IFERROR(INDEX(Create_TC_Web!K$1:K$500,SMALL(IF(Create_TC_Web!$C$1:$C$500&lt;&gt;"",MATCH(ROW(Create_TC_Web!$C$1:$C$500),ROW(Create_TC_Web!$C$1:$C$500)),""),ROW(Create_TC_Web!I104))),"")</f>
        <v/>
      </c>
      <c r="I104" t="str" cm="1">
        <f t="array" ref="I104">IFERROR(INDEX(Create_TC_Web!L$1:L$500,SMALL(IF(Create_TC_Web!$C$1:$C$500&lt;&gt;"",MATCH(ROW(Create_TC_Web!$C$1:$C$500),ROW(Create_TC_Web!$C$1:$C$500)),""),ROW(Create_TC_Web!J104))),"")</f>
        <v/>
      </c>
      <c r="J104" t="str" cm="1">
        <f t="array" ref="J104">IFERROR(INDEX(Create_TC_Web!M$1:M$500,SMALL(IF(Create_TC_Web!$C$1:$C$500&lt;&gt;"",MATCH(ROW(Create_TC_Web!$C$1:$C$500),ROW(Create_TC_Web!$C$1:$C$500)),""),ROW(Create_TC_Web!K104))),"")</f>
        <v/>
      </c>
      <c r="K104" t="str" cm="1">
        <f t="array" ref="K104">IFERROR(INDEX(Create_TC_Web!N$1:N$500,SMALL(IF(Create_TC_Web!$C$1:$C$500&lt;&gt;"",MATCH(ROW(Create_TC_Web!$C$1:$C$500),ROW(Create_TC_Web!$C$1:$C$500)),""),ROW(Create_TC_Web!L104))),"")</f>
        <v/>
      </c>
      <c r="L104" t="str" cm="1">
        <f t="array" ref="L104">IFERROR(INDEX(Create_TC_Web!O$1:O$500,SMALL(IF(Create_TC_Web!$C$1:$C$500&lt;&gt;"",MATCH(ROW(Create_TC_Web!$C$1:$C$500),ROW(Create_TC_Web!$C$1:$C$500)),""),ROW(Create_TC_Web!M104))),"")</f>
        <v/>
      </c>
      <c r="M104" t="str" cm="1">
        <f t="array" ref="M104">IFERROR(INDEX(Create_TC_Web!P$1:P$500,SMALL(IF(Create_TC_Web!$C$1:$C$500&lt;&gt;"",MATCH(ROW(Create_TC_Web!$C$1:$C$500),ROW(Create_TC_Web!$C$1:$C$500)),""),ROW(Create_TC_Web!N104))),"")</f>
        <v/>
      </c>
      <c r="N104">
        <f>Create_TC_Web!CA113</f>
        <v>0</v>
      </c>
      <c r="O104" t="str">
        <f t="shared" si="7"/>
        <v/>
      </c>
      <c r="P104" s="17">
        <f>Create_TC_Web!CI91</f>
        <v>0</v>
      </c>
      <c r="Q104" t="str">
        <f>IF(TestData!CB104&lt;&gt;0,TestData!CB104,"")</f>
        <v/>
      </c>
      <c r="S104" t="str">
        <f t="shared" si="9"/>
        <v/>
      </c>
    </row>
    <row r="105" spans="1:19">
      <c r="A105" t="str" cm="1">
        <f t="array" ref="A105">IFERROR(INDEX(Create_TC_Web!D$1:D$500,SMALL(IF(Create_TC_Web!$C$1:$C$500&lt;&gt;"",MATCH(ROW(Create_TC_Web!$C$1:$C$500),ROW(Create_TC_Web!$C$1:$C$500)),""),ROW(Create_TC_Web!B105))),"")</f>
        <v/>
      </c>
      <c r="B105" t="str" cm="1">
        <f t="array" ref="B105">SUBSTITUTE(SUBSTITUTE(SUBSTITUTE(IFERROR(INDEX(Create_TC_Web!E$1:E$505,SMALL(IF(Create_TC_Web!$C$1:$C$505&lt;&gt;"",MATCH(ROW(Create_TC_Web!$C$1:$C$505),ROW(Create_TC_Web!$C$1:$C$505)),""),ROW(Create_TC_Web!C105))),"")," ",""),"-",""),"_","")</f>
        <v/>
      </c>
      <c r="C105" t="str" cm="1">
        <f t="array" ref="C105">IFERROR(INDEX(Create_TC_Web!F$1:F$500,SMALL(IF(Create_TC_Web!$C$1:$C$500&lt;&gt;"",MATCH(ROW(Create_TC_Web!$C$1:$C$500),ROW(Create_TC_Web!$C$1:$C$500)),""),ROW(Create_TC_Web!D105))),"")</f>
        <v/>
      </c>
      <c r="D105" t="str" cm="1">
        <f t="array" ref="D105">IFERROR(INDEX(Create_TC_Web!G$1:G$500,SMALL(IF(Create_TC_Web!$C$1:$C$500&lt;&gt;"",MATCH(ROW(Create_TC_Web!$C$1:$C$500),ROW(Create_TC_Web!$C$1:$C$500)),""),ROW(Create_TC_Web!E105))),"")</f>
        <v/>
      </c>
      <c r="E105" t="str" cm="1">
        <f t="array" ref="E105">IFERROR(INDEX(Create_TC_Web!H$1:H$500,SMALL(IF(Create_TC_Web!$C$1:$C$500&lt;&gt;"",MATCH(ROW(Create_TC_Web!$C$1:$C$500),ROW(Create_TC_Web!$C$1:$C$500)),""),ROW(Create_TC_Web!F105))),"")</f>
        <v/>
      </c>
      <c r="F105" t="str" cm="1">
        <f t="array" ref="F105">IFERROR(INDEX(Create_TC_Web!I$1:I$500,SMALL(IF(Create_TC_Web!$C$1:$C$500&lt;&gt;"",MATCH(ROW(Create_TC_Web!$C$1:$C$500),ROW(Create_TC_Web!$C$1:$C$500)),""),ROW(Create_TC_Web!G105))),"")</f>
        <v/>
      </c>
      <c r="G105" t="str" cm="1">
        <f t="array" ref="G105">IFERROR(INDEX(Create_TC_Web!J$1:J$500,SMALL(IF(Create_TC_Web!$C$1:$C$500&lt;&gt;"",MATCH(ROW(Create_TC_Web!$C$1:$C$500),ROW(Create_TC_Web!$C$1:$C$500)),""),ROW(Create_TC_Web!H105))),"")</f>
        <v/>
      </c>
      <c r="H105" t="str" cm="1">
        <f t="array" ref="H105">IFERROR(INDEX(Create_TC_Web!K$1:K$500,SMALL(IF(Create_TC_Web!$C$1:$C$500&lt;&gt;"",MATCH(ROW(Create_TC_Web!$C$1:$C$500),ROW(Create_TC_Web!$C$1:$C$500)),""),ROW(Create_TC_Web!I105))),"")</f>
        <v/>
      </c>
      <c r="I105" t="str" cm="1">
        <f t="array" ref="I105">IFERROR(INDEX(Create_TC_Web!L$1:L$500,SMALL(IF(Create_TC_Web!$C$1:$C$500&lt;&gt;"",MATCH(ROW(Create_TC_Web!$C$1:$C$500),ROW(Create_TC_Web!$C$1:$C$500)),""),ROW(Create_TC_Web!J105))),"")</f>
        <v/>
      </c>
      <c r="J105" t="str" cm="1">
        <f t="array" ref="J105">IFERROR(INDEX(Create_TC_Web!M$1:M$500,SMALL(IF(Create_TC_Web!$C$1:$C$500&lt;&gt;"",MATCH(ROW(Create_TC_Web!$C$1:$C$500),ROW(Create_TC_Web!$C$1:$C$500)),""),ROW(Create_TC_Web!K105))),"")</f>
        <v/>
      </c>
      <c r="K105" t="str" cm="1">
        <f t="array" ref="K105">IFERROR(INDEX(Create_TC_Web!N$1:N$500,SMALL(IF(Create_TC_Web!$C$1:$C$500&lt;&gt;"",MATCH(ROW(Create_TC_Web!$C$1:$C$500),ROW(Create_TC_Web!$C$1:$C$500)),""),ROW(Create_TC_Web!L105))),"")</f>
        <v/>
      </c>
      <c r="L105" t="str" cm="1">
        <f t="array" ref="L105">IFERROR(INDEX(Create_TC_Web!O$1:O$500,SMALL(IF(Create_TC_Web!$C$1:$C$500&lt;&gt;"",MATCH(ROW(Create_TC_Web!$C$1:$C$500),ROW(Create_TC_Web!$C$1:$C$500)),""),ROW(Create_TC_Web!M105))),"")</f>
        <v/>
      </c>
      <c r="M105" t="str" cm="1">
        <f t="array" ref="M105">IFERROR(INDEX(Create_TC_Web!P$1:P$500,SMALL(IF(Create_TC_Web!$C$1:$C$500&lt;&gt;"",MATCH(ROW(Create_TC_Web!$C$1:$C$500),ROW(Create_TC_Web!$C$1:$C$500)),""),ROW(Create_TC_Web!N105))),"")</f>
        <v/>
      </c>
      <c r="N105">
        <f>Create_TC_Web!CA114</f>
        <v>0</v>
      </c>
      <c r="O105" t="str">
        <f t="shared" si="7"/>
        <v/>
      </c>
      <c r="P105" s="17">
        <f>Create_TC_Web!CI92</f>
        <v>0</v>
      </c>
      <c r="Q105" t="str">
        <f>IF(TestData!CB105&lt;&gt;0,TestData!CB105,"")</f>
        <v/>
      </c>
      <c r="S105" t="str">
        <f t="shared" si="9"/>
        <v/>
      </c>
    </row>
    <row r="106" spans="1:19">
      <c r="A106" t="str" cm="1">
        <f t="array" ref="A106">IFERROR(INDEX(Create_TC_Web!D$1:D$500,SMALL(IF(Create_TC_Web!$C$1:$C$500&lt;&gt;"",MATCH(ROW(Create_TC_Web!$C$1:$C$500),ROW(Create_TC_Web!$C$1:$C$500)),""),ROW(Create_TC_Web!B106))),"")</f>
        <v/>
      </c>
      <c r="B106" t="str" cm="1">
        <f t="array" ref="B106">SUBSTITUTE(SUBSTITUTE(SUBSTITUTE(IFERROR(INDEX(Create_TC_Web!E$1:E$505,SMALL(IF(Create_TC_Web!$C$1:$C$505&lt;&gt;"",MATCH(ROW(Create_TC_Web!$C$1:$C$505),ROW(Create_TC_Web!$C$1:$C$505)),""),ROW(Create_TC_Web!C106))),"")," ",""),"-",""),"_","")</f>
        <v/>
      </c>
      <c r="C106" t="str" cm="1">
        <f t="array" ref="C106">IFERROR(INDEX(Create_TC_Web!F$1:F$500,SMALL(IF(Create_TC_Web!$C$1:$C$500&lt;&gt;"",MATCH(ROW(Create_TC_Web!$C$1:$C$500),ROW(Create_TC_Web!$C$1:$C$500)),""),ROW(Create_TC_Web!D106))),"")</f>
        <v/>
      </c>
      <c r="D106" t="str" cm="1">
        <f t="array" ref="D106">IFERROR(INDEX(Create_TC_Web!G$1:G$500,SMALL(IF(Create_TC_Web!$C$1:$C$500&lt;&gt;"",MATCH(ROW(Create_TC_Web!$C$1:$C$500),ROW(Create_TC_Web!$C$1:$C$500)),""),ROW(Create_TC_Web!E106))),"")</f>
        <v/>
      </c>
      <c r="E106" t="str" cm="1">
        <f t="array" ref="E106">IFERROR(INDEX(Create_TC_Web!H$1:H$500,SMALL(IF(Create_TC_Web!$C$1:$C$500&lt;&gt;"",MATCH(ROW(Create_TC_Web!$C$1:$C$500),ROW(Create_TC_Web!$C$1:$C$500)),""),ROW(Create_TC_Web!F106))),"")</f>
        <v/>
      </c>
      <c r="F106" t="str" cm="1">
        <f t="array" ref="F106">IFERROR(INDEX(Create_TC_Web!I$1:I$500,SMALL(IF(Create_TC_Web!$C$1:$C$500&lt;&gt;"",MATCH(ROW(Create_TC_Web!$C$1:$C$500),ROW(Create_TC_Web!$C$1:$C$500)),""),ROW(Create_TC_Web!G106))),"")</f>
        <v/>
      </c>
      <c r="G106" t="str" cm="1">
        <f t="array" ref="G106">IFERROR(INDEX(Create_TC_Web!J$1:J$500,SMALL(IF(Create_TC_Web!$C$1:$C$500&lt;&gt;"",MATCH(ROW(Create_TC_Web!$C$1:$C$500),ROW(Create_TC_Web!$C$1:$C$500)),""),ROW(Create_TC_Web!H106))),"")</f>
        <v/>
      </c>
      <c r="H106" t="str" cm="1">
        <f t="array" ref="H106">IFERROR(INDEX(Create_TC_Web!K$1:K$500,SMALL(IF(Create_TC_Web!$C$1:$C$500&lt;&gt;"",MATCH(ROW(Create_TC_Web!$C$1:$C$500),ROW(Create_TC_Web!$C$1:$C$500)),""),ROW(Create_TC_Web!I106))),"")</f>
        <v/>
      </c>
      <c r="I106" t="str" cm="1">
        <f t="array" ref="I106">IFERROR(INDEX(Create_TC_Web!L$1:L$500,SMALL(IF(Create_TC_Web!$C$1:$C$500&lt;&gt;"",MATCH(ROW(Create_TC_Web!$C$1:$C$500),ROW(Create_TC_Web!$C$1:$C$500)),""),ROW(Create_TC_Web!J106))),"")</f>
        <v/>
      </c>
      <c r="J106" t="str" cm="1">
        <f t="array" ref="J106">IFERROR(INDEX(Create_TC_Web!M$1:M$500,SMALL(IF(Create_TC_Web!$C$1:$C$500&lt;&gt;"",MATCH(ROW(Create_TC_Web!$C$1:$C$500),ROW(Create_TC_Web!$C$1:$C$500)),""),ROW(Create_TC_Web!K106))),"")</f>
        <v/>
      </c>
      <c r="K106" t="str" cm="1">
        <f t="array" ref="K106">IFERROR(INDEX(Create_TC_Web!N$1:N$500,SMALL(IF(Create_TC_Web!$C$1:$C$500&lt;&gt;"",MATCH(ROW(Create_TC_Web!$C$1:$C$500),ROW(Create_TC_Web!$C$1:$C$500)),""),ROW(Create_TC_Web!L106))),"")</f>
        <v/>
      </c>
      <c r="L106" t="str" cm="1">
        <f t="array" ref="L106">IFERROR(INDEX(Create_TC_Web!O$1:O$500,SMALL(IF(Create_TC_Web!$C$1:$C$500&lt;&gt;"",MATCH(ROW(Create_TC_Web!$C$1:$C$500),ROW(Create_TC_Web!$C$1:$C$500)),""),ROW(Create_TC_Web!M106))),"")</f>
        <v/>
      </c>
      <c r="M106" t="str" cm="1">
        <f t="array" ref="M106">IFERROR(INDEX(Create_TC_Web!P$1:P$500,SMALL(IF(Create_TC_Web!$C$1:$C$500&lt;&gt;"",MATCH(ROW(Create_TC_Web!$C$1:$C$500),ROW(Create_TC_Web!$C$1:$C$500)),""),ROW(Create_TC_Web!N106))),"")</f>
        <v/>
      </c>
      <c r="N106">
        <f>Create_TC_Web!CA115</f>
        <v>0</v>
      </c>
      <c r="O106" t="str">
        <f t="shared" si="7"/>
        <v/>
      </c>
      <c r="P106" s="17">
        <f>Create_TC_Web!CI93</f>
        <v>0</v>
      </c>
      <c r="Q106" t="str">
        <f>IF(TestData!CB106&lt;&gt;0,TestData!CB106,"")</f>
        <v/>
      </c>
      <c r="S106" t="str">
        <f t="shared" si="9"/>
        <v/>
      </c>
    </row>
    <row r="107" spans="1:19">
      <c r="A107" t="str" cm="1">
        <f t="array" ref="A107">IFERROR(INDEX(Create_TC_Web!D$1:D$500,SMALL(IF(Create_TC_Web!$C$1:$C$500&lt;&gt;"",MATCH(ROW(Create_TC_Web!$C$1:$C$500),ROW(Create_TC_Web!$C$1:$C$500)),""),ROW(Create_TC_Web!B107))),"")</f>
        <v/>
      </c>
      <c r="B107" t="str" cm="1">
        <f t="array" ref="B107">SUBSTITUTE(SUBSTITUTE(SUBSTITUTE(IFERROR(INDEX(Create_TC_Web!E$1:E$505,SMALL(IF(Create_TC_Web!$C$1:$C$505&lt;&gt;"",MATCH(ROW(Create_TC_Web!$C$1:$C$505),ROW(Create_TC_Web!$C$1:$C$505)),""),ROW(Create_TC_Web!C107))),"")," ",""),"-",""),"_","")</f>
        <v/>
      </c>
      <c r="C107" t="str" cm="1">
        <f t="array" ref="C107">IFERROR(INDEX(Create_TC_Web!F$1:F$500,SMALL(IF(Create_TC_Web!$C$1:$C$500&lt;&gt;"",MATCH(ROW(Create_TC_Web!$C$1:$C$500),ROW(Create_TC_Web!$C$1:$C$500)),""),ROW(Create_TC_Web!D107))),"")</f>
        <v/>
      </c>
      <c r="D107" t="str" cm="1">
        <f t="array" ref="D107">IFERROR(INDEX(Create_TC_Web!G$1:G$500,SMALL(IF(Create_TC_Web!$C$1:$C$500&lt;&gt;"",MATCH(ROW(Create_TC_Web!$C$1:$C$500),ROW(Create_TC_Web!$C$1:$C$500)),""),ROW(Create_TC_Web!E107))),"")</f>
        <v/>
      </c>
      <c r="E107" t="str" cm="1">
        <f t="array" ref="E107">IFERROR(INDEX(Create_TC_Web!H$1:H$500,SMALL(IF(Create_TC_Web!$C$1:$C$500&lt;&gt;"",MATCH(ROW(Create_TC_Web!$C$1:$C$500),ROW(Create_TC_Web!$C$1:$C$500)),""),ROW(Create_TC_Web!F107))),"")</f>
        <v/>
      </c>
      <c r="F107" t="str" cm="1">
        <f t="array" ref="F107">IFERROR(INDEX(Create_TC_Web!I$1:I$500,SMALL(IF(Create_TC_Web!$C$1:$C$500&lt;&gt;"",MATCH(ROW(Create_TC_Web!$C$1:$C$500),ROW(Create_TC_Web!$C$1:$C$500)),""),ROW(Create_TC_Web!G107))),"")</f>
        <v/>
      </c>
      <c r="G107" t="str" cm="1">
        <f t="array" ref="G107">IFERROR(INDEX(Create_TC_Web!J$1:J$500,SMALL(IF(Create_TC_Web!$C$1:$C$500&lt;&gt;"",MATCH(ROW(Create_TC_Web!$C$1:$C$500),ROW(Create_TC_Web!$C$1:$C$500)),""),ROW(Create_TC_Web!H107))),"")</f>
        <v/>
      </c>
      <c r="H107" t="str" cm="1">
        <f t="array" ref="H107">IFERROR(INDEX(Create_TC_Web!K$1:K$500,SMALL(IF(Create_TC_Web!$C$1:$C$500&lt;&gt;"",MATCH(ROW(Create_TC_Web!$C$1:$C$500),ROW(Create_TC_Web!$C$1:$C$500)),""),ROW(Create_TC_Web!I107))),"")</f>
        <v/>
      </c>
      <c r="I107" t="str" cm="1">
        <f t="array" ref="I107">IFERROR(INDEX(Create_TC_Web!L$1:L$500,SMALL(IF(Create_TC_Web!$C$1:$C$500&lt;&gt;"",MATCH(ROW(Create_TC_Web!$C$1:$C$500),ROW(Create_TC_Web!$C$1:$C$500)),""),ROW(Create_TC_Web!J107))),"")</f>
        <v/>
      </c>
      <c r="J107" t="str" cm="1">
        <f t="array" ref="J107">IFERROR(INDEX(Create_TC_Web!M$1:M$500,SMALL(IF(Create_TC_Web!$C$1:$C$500&lt;&gt;"",MATCH(ROW(Create_TC_Web!$C$1:$C$500),ROW(Create_TC_Web!$C$1:$C$500)),""),ROW(Create_TC_Web!K107))),"")</f>
        <v/>
      </c>
      <c r="K107" t="str" cm="1">
        <f t="array" ref="K107">IFERROR(INDEX(Create_TC_Web!N$1:N$500,SMALL(IF(Create_TC_Web!$C$1:$C$500&lt;&gt;"",MATCH(ROW(Create_TC_Web!$C$1:$C$500),ROW(Create_TC_Web!$C$1:$C$500)),""),ROW(Create_TC_Web!L107))),"")</f>
        <v/>
      </c>
      <c r="L107" t="str" cm="1">
        <f t="array" ref="L107">IFERROR(INDEX(Create_TC_Web!O$1:O$500,SMALL(IF(Create_TC_Web!$C$1:$C$500&lt;&gt;"",MATCH(ROW(Create_TC_Web!$C$1:$C$500),ROW(Create_TC_Web!$C$1:$C$500)),""),ROW(Create_TC_Web!M107))),"")</f>
        <v/>
      </c>
      <c r="M107" t="str" cm="1">
        <f t="array" ref="M107">IFERROR(INDEX(Create_TC_Web!P$1:P$500,SMALL(IF(Create_TC_Web!$C$1:$C$500&lt;&gt;"",MATCH(ROW(Create_TC_Web!$C$1:$C$500),ROW(Create_TC_Web!$C$1:$C$500)),""),ROW(Create_TC_Web!N107))),"")</f>
        <v/>
      </c>
      <c r="N107">
        <f>Create_TC_Web!CA116</f>
        <v>0</v>
      </c>
      <c r="O107" t="str">
        <f t="shared" si="7"/>
        <v/>
      </c>
      <c r="P107" s="17">
        <f>Create_TC_Web!CI94</f>
        <v>0</v>
      </c>
      <c r="Q107" t="str">
        <f>IF(TestData!CB107&lt;&gt;0,TestData!CB107,"")</f>
        <v/>
      </c>
      <c r="S107" t="str">
        <f t="shared" si="9"/>
        <v/>
      </c>
    </row>
    <row r="108" spans="1:19">
      <c r="A108" t="str" cm="1">
        <f t="array" ref="A108">IFERROR(INDEX(Create_TC_Web!D$1:D$500,SMALL(IF(Create_TC_Web!$C$1:$C$500&lt;&gt;"",MATCH(ROW(Create_TC_Web!$C$1:$C$500),ROW(Create_TC_Web!$C$1:$C$500)),""),ROW(Create_TC_Web!B108))),"")</f>
        <v/>
      </c>
      <c r="B108" t="str" cm="1">
        <f t="array" ref="B108">SUBSTITUTE(SUBSTITUTE(SUBSTITUTE(IFERROR(INDEX(Create_TC_Web!E$1:E$505,SMALL(IF(Create_TC_Web!$C$1:$C$505&lt;&gt;"",MATCH(ROW(Create_TC_Web!$C$1:$C$505),ROW(Create_TC_Web!$C$1:$C$505)),""),ROW(Create_TC_Web!C108))),"")," ",""),"-",""),"_","")</f>
        <v/>
      </c>
      <c r="C108" t="str" cm="1">
        <f t="array" ref="C108">IFERROR(INDEX(Create_TC_Web!F$1:F$500,SMALL(IF(Create_TC_Web!$C$1:$C$500&lt;&gt;"",MATCH(ROW(Create_TC_Web!$C$1:$C$500),ROW(Create_TC_Web!$C$1:$C$500)),""),ROW(Create_TC_Web!D108))),"")</f>
        <v/>
      </c>
      <c r="D108" t="str" cm="1">
        <f t="array" ref="D108">IFERROR(INDEX(Create_TC_Web!G$1:G$500,SMALL(IF(Create_TC_Web!$C$1:$C$500&lt;&gt;"",MATCH(ROW(Create_TC_Web!$C$1:$C$500),ROW(Create_TC_Web!$C$1:$C$500)),""),ROW(Create_TC_Web!E108))),"")</f>
        <v/>
      </c>
      <c r="E108" t="str" cm="1">
        <f t="array" ref="E108">IFERROR(INDEX(Create_TC_Web!H$1:H$500,SMALL(IF(Create_TC_Web!$C$1:$C$500&lt;&gt;"",MATCH(ROW(Create_TC_Web!$C$1:$C$500),ROW(Create_TC_Web!$C$1:$C$500)),""),ROW(Create_TC_Web!F108))),"")</f>
        <v/>
      </c>
      <c r="F108" t="str" cm="1">
        <f t="array" ref="F108">IFERROR(INDEX(Create_TC_Web!I$1:I$500,SMALL(IF(Create_TC_Web!$C$1:$C$500&lt;&gt;"",MATCH(ROW(Create_TC_Web!$C$1:$C$500),ROW(Create_TC_Web!$C$1:$C$500)),""),ROW(Create_TC_Web!G108))),"")</f>
        <v/>
      </c>
      <c r="G108" t="str" cm="1">
        <f t="array" ref="G108">IFERROR(INDEX(Create_TC_Web!J$1:J$500,SMALL(IF(Create_TC_Web!$C$1:$C$500&lt;&gt;"",MATCH(ROW(Create_TC_Web!$C$1:$C$500),ROW(Create_TC_Web!$C$1:$C$500)),""),ROW(Create_TC_Web!H108))),"")</f>
        <v/>
      </c>
      <c r="H108" t="str" cm="1">
        <f t="array" ref="H108">IFERROR(INDEX(Create_TC_Web!K$1:K$500,SMALL(IF(Create_TC_Web!$C$1:$C$500&lt;&gt;"",MATCH(ROW(Create_TC_Web!$C$1:$C$500),ROW(Create_TC_Web!$C$1:$C$500)),""),ROW(Create_TC_Web!I108))),"")</f>
        <v/>
      </c>
      <c r="I108" t="str" cm="1">
        <f t="array" ref="I108">IFERROR(INDEX(Create_TC_Web!L$1:L$500,SMALL(IF(Create_TC_Web!$C$1:$C$500&lt;&gt;"",MATCH(ROW(Create_TC_Web!$C$1:$C$500),ROW(Create_TC_Web!$C$1:$C$500)),""),ROW(Create_TC_Web!J108))),"")</f>
        <v/>
      </c>
      <c r="J108" t="str" cm="1">
        <f t="array" ref="J108">IFERROR(INDEX(Create_TC_Web!M$1:M$500,SMALL(IF(Create_TC_Web!$C$1:$C$500&lt;&gt;"",MATCH(ROW(Create_TC_Web!$C$1:$C$500),ROW(Create_TC_Web!$C$1:$C$500)),""),ROW(Create_TC_Web!K108))),"")</f>
        <v/>
      </c>
      <c r="K108" t="str" cm="1">
        <f t="array" ref="K108">IFERROR(INDEX(Create_TC_Web!N$1:N$500,SMALL(IF(Create_TC_Web!$C$1:$C$500&lt;&gt;"",MATCH(ROW(Create_TC_Web!$C$1:$C$500),ROW(Create_TC_Web!$C$1:$C$500)),""),ROW(Create_TC_Web!L108))),"")</f>
        <v/>
      </c>
      <c r="L108" t="str" cm="1">
        <f t="array" ref="L108">IFERROR(INDEX(Create_TC_Web!O$1:O$500,SMALL(IF(Create_TC_Web!$C$1:$C$500&lt;&gt;"",MATCH(ROW(Create_TC_Web!$C$1:$C$500),ROW(Create_TC_Web!$C$1:$C$500)),""),ROW(Create_TC_Web!M108))),"")</f>
        <v/>
      </c>
      <c r="M108" t="str" cm="1">
        <f t="array" ref="M108">IFERROR(INDEX(Create_TC_Web!P$1:P$500,SMALL(IF(Create_TC_Web!$C$1:$C$500&lt;&gt;"",MATCH(ROW(Create_TC_Web!$C$1:$C$500),ROW(Create_TC_Web!$C$1:$C$500)),""),ROW(Create_TC_Web!N108))),"")</f>
        <v/>
      </c>
      <c r="N108">
        <f>Create_TC_Web!CA117</f>
        <v>0</v>
      </c>
      <c r="O108" t="str">
        <f t="shared" si="7"/>
        <v/>
      </c>
      <c r="P108" s="17">
        <f>Create_TC_Web!CI95</f>
        <v>0</v>
      </c>
      <c r="Q108" t="str">
        <f>IF(TestData!CB108&lt;&gt;0,TestData!CB108,"")</f>
        <v/>
      </c>
      <c r="S108" t="str">
        <f t="shared" si="9"/>
        <v/>
      </c>
    </row>
    <row r="109" spans="1:19">
      <c r="A109" t="str" cm="1">
        <f t="array" ref="A109">IFERROR(INDEX(Create_TC_Web!D$1:D$500,SMALL(IF(Create_TC_Web!$C$1:$C$500&lt;&gt;"",MATCH(ROW(Create_TC_Web!$C$1:$C$500),ROW(Create_TC_Web!$C$1:$C$500)),""),ROW(Create_TC_Web!B109))),"")</f>
        <v/>
      </c>
      <c r="B109" t="str" cm="1">
        <f t="array" ref="B109">SUBSTITUTE(SUBSTITUTE(SUBSTITUTE(IFERROR(INDEX(Create_TC_Web!E$1:E$505,SMALL(IF(Create_TC_Web!$C$1:$C$505&lt;&gt;"",MATCH(ROW(Create_TC_Web!$C$1:$C$505),ROW(Create_TC_Web!$C$1:$C$505)),""),ROW(Create_TC_Web!C109))),"")," ",""),"-",""),"_","")</f>
        <v/>
      </c>
      <c r="C109" t="str" cm="1">
        <f t="array" ref="C109">IFERROR(INDEX(Create_TC_Web!F$1:F$500,SMALL(IF(Create_TC_Web!$C$1:$C$500&lt;&gt;"",MATCH(ROW(Create_TC_Web!$C$1:$C$500),ROW(Create_TC_Web!$C$1:$C$500)),""),ROW(Create_TC_Web!D109))),"")</f>
        <v/>
      </c>
      <c r="D109" t="str" cm="1">
        <f t="array" ref="D109">IFERROR(INDEX(Create_TC_Web!G$1:G$500,SMALL(IF(Create_TC_Web!$C$1:$C$500&lt;&gt;"",MATCH(ROW(Create_TC_Web!$C$1:$C$500),ROW(Create_TC_Web!$C$1:$C$500)),""),ROW(Create_TC_Web!E109))),"")</f>
        <v/>
      </c>
      <c r="E109" t="str" cm="1">
        <f t="array" ref="E109">IFERROR(INDEX(Create_TC_Web!H$1:H$500,SMALL(IF(Create_TC_Web!$C$1:$C$500&lt;&gt;"",MATCH(ROW(Create_TC_Web!$C$1:$C$500),ROW(Create_TC_Web!$C$1:$C$500)),""),ROW(Create_TC_Web!F109))),"")</f>
        <v/>
      </c>
      <c r="F109" t="str" cm="1">
        <f t="array" ref="F109">IFERROR(INDEX(Create_TC_Web!I$1:I$500,SMALL(IF(Create_TC_Web!$C$1:$C$500&lt;&gt;"",MATCH(ROW(Create_TC_Web!$C$1:$C$500),ROW(Create_TC_Web!$C$1:$C$500)),""),ROW(Create_TC_Web!G109))),"")</f>
        <v/>
      </c>
      <c r="G109" t="str" cm="1">
        <f t="array" ref="G109">IFERROR(INDEX(Create_TC_Web!J$1:J$500,SMALL(IF(Create_TC_Web!$C$1:$C$500&lt;&gt;"",MATCH(ROW(Create_TC_Web!$C$1:$C$500),ROW(Create_TC_Web!$C$1:$C$500)),""),ROW(Create_TC_Web!H109))),"")</f>
        <v/>
      </c>
      <c r="H109" t="str" cm="1">
        <f t="array" ref="H109">IFERROR(INDEX(Create_TC_Web!K$1:K$500,SMALL(IF(Create_TC_Web!$C$1:$C$500&lt;&gt;"",MATCH(ROW(Create_TC_Web!$C$1:$C$500),ROW(Create_TC_Web!$C$1:$C$500)),""),ROW(Create_TC_Web!I109))),"")</f>
        <v/>
      </c>
      <c r="I109" t="str" cm="1">
        <f t="array" ref="I109">IFERROR(INDEX(Create_TC_Web!L$1:L$500,SMALL(IF(Create_TC_Web!$C$1:$C$500&lt;&gt;"",MATCH(ROW(Create_TC_Web!$C$1:$C$500),ROW(Create_TC_Web!$C$1:$C$500)),""),ROW(Create_TC_Web!J109))),"")</f>
        <v/>
      </c>
      <c r="J109" t="str" cm="1">
        <f t="array" ref="J109">IFERROR(INDEX(Create_TC_Web!M$1:M$500,SMALL(IF(Create_TC_Web!$C$1:$C$500&lt;&gt;"",MATCH(ROW(Create_TC_Web!$C$1:$C$500),ROW(Create_TC_Web!$C$1:$C$500)),""),ROW(Create_TC_Web!K109))),"")</f>
        <v/>
      </c>
      <c r="K109" t="str" cm="1">
        <f t="array" ref="K109">IFERROR(INDEX(Create_TC_Web!N$1:N$500,SMALL(IF(Create_TC_Web!$C$1:$C$500&lt;&gt;"",MATCH(ROW(Create_TC_Web!$C$1:$C$500),ROW(Create_TC_Web!$C$1:$C$500)),""),ROW(Create_TC_Web!L109))),"")</f>
        <v/>
      </c>
      <c r="L109" t="str" cm="1">
        <f t="array" ref="L109">IFERROR(INDEX(Create_TC_Web!O$1:O$500,SMALL(IF(Create_TC_Web!$C$1:$C$500&lt;&gt;"",MATCH(ROW(Create_TC_Web!$C$1:$C$500),ROW(Create_TC_Web!$C$1:$C$500)),""),ROW(Create_TC_Web!M109))),"")</f>
        <v/>
      </c>
      <c r="M109" t="str" cm="1">
        <f t="array" ref="M109">IFERROR(INDEX(Create_TC_Web!P$1:P$500,SMALL(IF(Create_TC_Web!$C$1:$C$500&lt;&gt;"",MATCH(ROW(Create_TC_Web!$C$1:$C$500),ROW(Create_TC_Web!$C$1:$C$500)),""),ROW(Create_TC_Web!N109))),"")</f>
        <v/>
      </c>
      <c r="N109">
        <f>Create_TC_Web!CA118</f>
        <v>0</v>
      </c>
      <c r="O109" t="str">
        <f t="shared" si="7"/>
        <v/>
      </c>
      <c r="P109" s="17">
        <f>Create_TC_Web!CI96</f>
        <v>0</v>
      </c>
      <c r="Q109" t="str">
        <f>IF(TestData!CB109&lt;&gt;0,TestData!CB109,"")</f>
        <v/>
      </c>
      <c r="S109" t="str">
        <f t="shared" si="9"/>
        <v/>
      </c>
    </row>
    <row r="110" spans="1:19">
      <c r="A110" t="str" cm="1">
        <f t="array" ref="A110">IFERROR(INDEX(Create_TC_Web!D$1:D$500,SMALL(IF(Create_TC_Web!$C$1:$C$500&lt;&gt;"",MATCH(ROW(Create_TC_Web!$C$1:$C$500),ROW(Create_TC_Web!$C$1:$C$500)),""),ROW(Create_TC_Web!B110))),"")</f>
        <v/>
      </c>
      <c r="B110" t="str" cm="1">
        <f t="array" ref="B110">SUBSTITUTE(SUBSTITUTE(SUBSTITUTE(IFERROR(INDEX(Create_TC_Web!E$1:E$505,SMALL(IF(Create_TC_Web!$C$1:$C$505&lt;&gt;"",MATCH(ROW(Create_TC_Web!$C$1:$C$505),ROW(Create_TC_Web!$C$1:$C$505)),""),ROW(Create_TC_Web!C110))),"")," ",""),"-",""),"_","")</f>
        <v/>
      </c>
      <c r="C110" t="str" cm="1">
        <f t="array" ref="C110">IFERROR(INDEX(Create_TC_Web!F$1:F$500,SMALL(IF(Create_TC_Web!$C$1:$C$500&lt;&gt;"",MATCH(ROW(Create_TC_Web!$C$1:$C$500),ROW(Create_TC_Web!$C$1:$C$500)),""),ROW(Create_TC_Web!D110))),"")</f>
        <v/>
      </c>
      <c r="D110" t="str" cm="1">
        <f t="array" ref="D110">IFERROR(INDEX(Create_TC_Web!G$1:G$500,SMALL(IF(Create_TC_Web!$C$1:$C$500&lt;&gt;"",MATCH(ROW(Create_TC_Web!$C$1:$C$500),ROW(Create_TC_Web!$C$1:$C$500)),""),ROW(Create_TC_Web!E110))),"")</f>
        <v/>
      </c>
      <c r="E110" t="str" cm="1">
        <f t="array" ref="E110">IFERROR(INDEX(Create_TC_Web!H$1:H$500,SMALL(IF(Create_TC_Web!$C$1:$C$500&lt;&gt;"",MATCH(ROW(Create_TC_Web!$C$1:$C$500),ROW(Create_TC_Web!$C$1:$C$500)),""),ROW(Create_TC_Web!F110))),"")</f>
        <v/>
      </c>
      <c r="F110" t="str" cm="1">
        <f t="array" ref="F110">IFERROR(INDEX(Create_TC_Web!I$1:I$500,SMALL(IF(Create_TC_Web!$C$1:$C$500&lt;&gt;"",MATCH(ROW(Create_TC_Web!$C$1:$C$500),ROW(Create_TC_Web!$C$1:$C$500)),""),ROW(Create_TC_Web!G110))),"")</f>
        <v/>
      </c>
      <c r="G110" t="str" cm="1">
        <f t="array" ref="G110">IFERROR(INDEX(Create_TC_Web!J$1:J$500,SMALL(IF(Create_TC_Web!$C$1:$C$500&lt;&gt;"",MATCH(ROW(Create_TC_Web!$C$1:$C$500),ROW(Create_TC_Web!$C$1:$C$500)),""),ROW(Create_TC_Web!H110))),"")</f>
        <v/>
      </c>
      <c r="H110" t="str" cm="1">
        <f t="array" ref="H110">IFERROR(INDEX(Create_TC_Web!K$1:K$500,SMALL(IF(Create_TC_Web!$C$1:$C$500&lt;&gt;"",MATCH(ROW(Create_TC_Web!$C$1:$C$500),ROW(Create_TC_Web!$C$1:$C$500)),""),ROW(Create_TC_Web!I110))),"")</f>
        <v/>
      </c>
      <c r="I110" t="str" cm="1">
        <f t="array" ref="I110">IFERROR(INDEX(Create_TC_Web!L$1:L$500,SMALL(IF(Create_TC_Web!$C$1:$C$500&lt;&gt;"",MATCH(ROW(Create_TC_Web!$C$1:$C$500),ROW(Create_TC_Web!$C$1:$C$500)),""),ROW(Create_TC_Web!J110))),"")</f>
        <v/>
      </c>
      <c r="J110" t="str" cm="1">
        <f t="array" ref="J110">IFERROR(INDEX(Create_TC_Web!M$1:M$500,SMALL(IF(Create_TC_Web!$C$1:$C$500&lt;&gt;"",MATCH(ROW(Create_TC_Web!$C$1:$C$500),ROW(Create_TC_Web!$C$1:$C$500)),""),ROW(Create_TC_Web!K110))),"")</f>
        <v/>
      </c>
      <c r="K110" t="str" cm="1">
        <f t="array" ref="K110">IFERROR(INDEX(Create_TC_Web!N$1:N$500,SMALL(IF(Create_TC_Web!$C$1:$C$500&lt;&gt;"",MATCH(ROW(Create_TC_Web!$C$1:$C$500),ROW(Create_TC_Web!$C$1:$C$500)),""),ROW(Create_TC_Web!L110))),"")</f>
        <v/>
      </c>
      <c r="L110" t="str" cm="1">
        <f t="array" ref="L110">IFERROR(INDEX(Create_TC_Web!O$1:O$500,SMALL(IF(Create_TC_Web!$C$1:$C$500&lt;&gt;"",MATCH(ROW(Create_TC_Web!$C$1:$C$500),ROW(Create_TC_Web!$C$1:$C$500)),""),ROW(Create_TC_Web!M110))),"")</f>
        <v/>
      </c>
      <c r="M110" t="str" cm="1">
        <f t="array" ref="M110">IFERROR(INDEX(Create_TC_Web!P$1:P$500,SMALL(IF(Create_TC_Web!$C$1:$C$500&lt;&gt;"",MATCH(ROW(Create_TC_Web!$C$1:$C$500),ROW(Create_TC_Web!$C$1:$C$500)),""),ROW(Create_TC_Web!N110))),"")</f>
        <v/>
      </c>
      <c r="N110">
        <f>Create_TC_Web!CA119</f>
        <v>0</v>
      </c>
      <c r="O110" t="str">
        <f t="shared" si="7"/>
        <v/>
      </c>
      <c r="P110" s="17">
        <f>Create_TC_Web!CI97</f>
        <v>0</v>
      </c>
      <c r="Q110" t="str">
        <f>IF(TestData!CB110&lt;&gt;0,TestData!CB110,"")</f>
        <v/>
      </c>
      <c r="S110" t="str">
        <f t="shared" si="9"/>
        <v/>
      </c>
    </row>
    <row r="111" spans="1:19">
      <c r="A111" t="str" cm="1">
        <f t="array" ref="A111">IFERROR(INDEX(Create_TC_Web!D$1:D$500,SMALL(IF(Create_TC_Web!$C$1:$C$500&lt;&gt;"",MATCH(ROW(Create_TC_Web!$C$1:$C$500),ROW(Create_TC_Web!$C$1:$C$500)),""),ROW(Create_TC_Web!B111))),"")</f>
        <v/>
      </c>
      <c r="B111" t="str" cm="1">
        <f t="array" ref="B111">SUBSTITUTE(SUBSTITUTE(SUBSTITUTE(IFERROR(INDEX(Create_TC_Web!E$1:E$505,SMALL(IF(Create_TC_Web!$C$1:$C$505&lt;&gt;"",MATCH(ROW(Create_TC_Web!$C$1:$C$505),ROW(Create_TC_Web!$C$1:$C$505)),""),ROW(Create_TC_Web!C111))),"")," ",""),"-",""),"_","")</f>
        <v/>
      </c>
      <c r="C111" t="str" cm="1">
        <f t="array" ref="C111">IFERROR(INDEX(Create_TC_Web!F$1:F$500,SMALL(IF(Create_TC_Web!$C$1:$C$500&lt;&gt;"",MATCH(ROW(Create_TC_Web!$C$1:$C$500),ROW(Create_TC_Web!$C$1:$C$500)),""),ROW(Create_TC_Web!D111))),"")</f>
        <v/>
      </c>
      <c r="D111" t="str" cm="1">
        <f t="array" ref="D111">IFERROR(INDEX(Create_TC_Web!G$1:G$500,SMALL(IF(Create_TC_Web!$C$1:$C$500&lt;&gt;"",MATCH(ROW(Create_TC_Web!$C$1:$C$500),ROW(Create_TC_Web!$C$1:$C$500)),""),ROW(Create_TC_Web!E111))),"")</f>
        <v/>
      </c>
      <c r="E111" t="str" cm="1">
        <f t="array" ref="E111">IFERROR(INDEX(Create_TC_Web!H$1:H$500,SMALL(IF(Create_TC_Web!$C$1:$C$500&lt;&gt;"",MATCH(ROW(Create_TC_Web!$C$1:$C$500),ROW(Create_TC_Web!$C$1:$C$500)),""),ROW(Create_TC_Web!F111))),"")</f>
        <v/>
      </c>
      <c r="F111" t="str" cm="1">
        <f t="array" ref="F111">IFERROR(INDEX(Create_TC_Web!I$1:I$500,SMALL(IF(Create_TC_Web!$C$1:$C$500&lt;&gt;"",MATCH(ROW(Create_TC_Web!$C$1:$C$500),ROW(Create_TC_Web!$C$1:$C$500)),""),ROW(Create_TC_Web!G111))),"")</f>
        <v/>
      </c>
      <c r="G111" t="str" cm="1">
        <f t="array" ref="G111">IFERROR(INDEX(Create_TC_Web!J$1:J$500,SMALL(IF(Create_TC_Web!$C$1:$C$500&lt;&gt;"",MATCH(ROW(Create_TC_Web!$C$1:$C$500),ROW(Create_TC_Web!$C$1:$C$500)),""),ROW(Create_TC_Web!H111))),"")</f>
        <v/>
      </c>
      <c r="H111" t="str" cm="1">
        <f t="array" ref="H111">IFERROR(INDEX(Create_TC_Web!K$1:K$500,SMALL(IF(Create_TC_Web!$C$1:$C$500&lt;&gt;"",MATCH(ROW(Create_TC_Web!$C$1:$C$500),ROW(Create_TC_Web!$C$1:$C$500)),""),ROW(Create_TC_Web!I111))),"")</f>
        <v/>
      </c>
      <c r="I111" t="str" cm="1">
        <f t="array" ref="I111">IFERROR(INDEX(Create_TC_Web!L$1:L$500,SMALL(IF(Create_TC_Web!$C$1:$C$500&lt;&gt;"",MATCH(ROW(Create_TC_Web!$C$1:$C$500),ROW(Create_TC_Web!$C$1:$C$500)),""),ROW(Create_TC_Web!J111))),"")</f>
        <v/>
      </c>
      <c r="J111" t="str" cm="1">
        <f t="array" ref="J111">IFERROR(INDEX(Create_TC_Web!M$1:M$500,SMALL(IF(Create_TC_Web!$C$1:$C$500&lt;&gt;"",MATCH(ROW(Create_TC_Web!$C$1:$C$500),ROW(Create_TC_Web!$C$1:$C$500)),""),ROW(Create_TC_Web!K111))),"")</f>
        <v/>
      </c>
      <c r="K111" t="str" cm="1">
        <f t="array" ref="K111">IFERROR(INDEX(Create_TC_Web!N$1:N$500,SMALL(IF(Create_TC_Web!$C$1:$C$500&lt;&gt;"",MATCH(ROW(Create_TC_Web!$C$1:$C$500),ROW(Create_TC_Web!$C$1:$C$500)),""),ROW(Create_TC_Web!L111))),"")</f>
        <v/>
      </c>
      <c r="L111" t="str" cm="1">
        <f t="array" ref="L111">IFERROR(INDEX(Create_TC_Web!O$1:O$500,SMALL(IF(Create_TC_Web!$C$1:$C$500&lt;&gt;"",MATCH(ROW(Create_TC_Web!$C$1:$C$500),ROW(Create_TC_Web!$C$1:$C$500)),""),ROW(Create_TC_Web!M111))),"")</f>
        <v/>
      </c>
      <c r="M111" t="str" cm="1">
        <f t="array" ref="M111">IFERROR(INDEX(Create_TC_Web!P$1:P$500,SMALL(IF(Create_TC_Web!$C$1:$C$500&lt;&gt;"",MATCH(ROW(Create_TC_Web!$C$1:$C$500),ROW(Create_TC_Web!$C$1:$C$500)),""),ROW(Create_TC_Web!N111))),"")</f>
        <v/>
      </c>
      <c r="N111">
        <f>Create_TC_Web!CA120</f>
        <v>0</v>
      </c>
      <c r="O111" t="str">
        <f t="shared" si="7"/>
        <v/>
      </c>
      <c r="P111" s="17">
        <f>Create_TC_Web!CI98</f>
        <v>0</v>
      </c>
      <c r="Q111" t="str">
        <f>IF(TestData!CB111&lt;&gt;0,TestData!CB111,"")</f>
        <v/>
      </c>
      <c r="S111" t="str">
        <f t="shared" si="9"/>
        <v/>
      </c>
    </row>
    <row r="112" spans="1:19">
      <c r="A112" t="str" cm="1">
        <f t="array" ref="A112">IFERROR(INDEX(Create_TC_Web!D$1:D$500,SMALL(IF(Create_TC_Web!$C$1:$C$500&lt;&gt;"",MATCH(ROW(Create_TC_Web!$C$1:$C$500),ROW(Create_TC_Web!$C$1:$C$500)),""),ROW(Create_TC_Web!B112))),"")</f>
        <v/>
      </c>
      <c r="B112" t="str" cm="1">
        <f t="array" ref="B112">SUBSTITUTE(SUBSTITUTE(SUBSTITUTE(IFERROR(INDEX(Create_TC_Web!E$1:E$505,SMALL(IF(Create_TC_Web!$C$1:$C$505&lt;&gt;"",MATCH(ROW(Create_TC_Web!$C$1:$C$505),ROW(Create_TC_Web!$C$1:$C$505)),""),ROW(Create_TC_Web!C112))),"")," ",""),"-",""),"_","")</f>
        <v/>
      </c>
      <c r="C112" t="str" cm="1">
        <f t="array" ref="C112">IFERROR(INDEX(Create_TC_Web!F$1:F$500,SMALL(IF(Create_TC_Web!$C$1:$C$500&lt;&gt;"",MATCH(ROW(Create_TC_Web!$C$1:$C$500),ROW(Create_TC_Web!$C$1:$C$500)),""),ROW(Create_TC_Web!D112))),"")</f>
        <v/>
      </c>
      <c r="D112" t="str" cm="1">
        <f t="array" ref="D112">IFERROR(INDEX(Create_TC_Web!G$1:G$500,SMALL(IF(Create_TC_Web!$C$1:$C$500&lt;&gt;"",MATCH(ROW(Create_TC_Web!$C$1:$C$500),ROW(Create_TC_Web!$C$1:$C$500)),""),ROW(Create_TC_Web!E112))),"")</f>
        <v/>
      </c>
      <c r="E112" t="str" cm="1">
        <f t="array" ref="E112">IFERROR(INDEX(Create_TC_Web!H$1:H$500,SMALL(IF(Create_TC_Web!$C$1:$C$500&lt;&gt;"",MATCH(ROW(Create_TC_Web!$C$1:$C$500),ROW(Create_TC_Web!$C$1:$C$500)),""),ROW(Create_TC_Web!F112))),"")</f>
        <v/>
      </c>
      <c r="F112" t="str" cm="1">
        <f t="array" ref="F112">IFERROR(INDEX(Create_TC_Web!I$1:I$500,SMALL(IF(Create_TC_Web!$C$1:$C$500&lt;&gt;"",MATCH(ROW(Create_TC_Web!$C$1:$C$500),ROW(Create_TC_Web!$C$1:$C$500)),""),ROW(Create_TC_Web!G112))),"")</f>
        <v/>
      </c>
      <c r="G112" t="str" cm="1">
        <f t="array" ref="G112">IFERROR(INDEX(Create_TC_Web!J$1:J$500,SMALL(IF(Create_TC_Web!$C$1:$C$500&lt;&gt;"",MATCH(ROW(Create_TC_Web!$C$1:$C$500),ROW(Create_TC_Web!$C$1:$C$500)),""),ROW(Create_TC_Web!H112))),"")</f>
        <v/>
      </c>
      <c r="H112" t="str" cm="1">
        <f t="array" ref="H112">IFERROR(INDEX(Create_TC_Web!K$1:K$500,SMALL(IF(Create_TC_Web!$C$1:$C$500&lt;&gt;"",MATCH(ROW(Create_TC_Web!$C$1:$C$500),ROW(Create_TC_Web!$C$1:$C$500)),""),ROW(Create_TC_Web!I112))),"")</f>
        <v/>
      </c>
      <c r="I112" t="str" cm="1">
        <f t="array" ref="I112">IFERROR(INDEX(Create_TC_Web!L$1:L$500,SMALL(IF(Create_TC_Web!$C$1:$C$500&lt;&gt;"",MATCH(ROW(Create_TC_Web!$C$1:$C$500),ROW(Create_TC_Web!$C$1:$C$500)),""),ROW(Create_TC_Web!J112))),"")</f>
        <v/>
      </c>
      <c r="J112" t="str" cm="1">
        <f t="array" ref="J112">IFERROR(INDEX(Create_TC_Web!M$1:M$500,SMALL(IF(Create_TC_Web!$C$1:$C$500&lt;&gt;"",MATCH(ROW(Create_TC_Web!$C$1:$C$500),ROW(Create_TC_Web!$C$1:$C$500)),""),ROW(Create_TC_Web!K112))),"")</f>
        <v/>
      </c>
      <c r="K112" t="str" cm="1">
        <f t="array" ref="K112">IFERROR(INDEX(Create_TC_Web!N$1:N$500,SMALL(IF(Create_TC_Web!$C$1:$C$500&lt;&gt;"",MATCH(ROW(Create_TC_Web!$C$1:$C$500),ROW(Create_TC_Web!$C$1:$C$500)),""),ROW(Create_TC_Web!L112))),"")</f>
        <v/>
      </c>
      <c r="L112" t="str" cm="1">
        <f t="array" ref="L112">IFERROR(INDEX(Create_TC_Web!O$1:O$500,SMALL(IF(Create_TC_Web!$C$1:$C$500&lt;&gt;"",MATCH(ROW(Create_TC_Web!$C$1:$C$500),ROW(Create_TC_Web!$C$1:$C$500)),""),ROW(Create_TC_Web!M112))),"")</f>
        <v/>
      </c>
      <c r="M112" t="str" cm="1">
        <f t="array" ref="M112">IFERROR(INDEX(Create_TC_Web!P$1:P$500,SMALL(IF(Create_TC_Web!$C$1:$C$500&lt;&gt;"",MATCH(ROW(Create_TC_Web!$C$1:$C$500),ROW(Create_TC_Web!$C$1:$C$500)),""),ROW(Create_TC_Web!N112))),"")</f>
        <v/>
      </c>
      <c r="N112">
        <f>Create_TC_Web!CA121</f>
        <v>0</v>
      </c>
      <c r="O112" t="str">
        <f t="shared" si="7"/>
        <v/>
      </c>
      <c r="P112" s="17">
        <f>Create_TC_Web!CI99</f>
        <v>0</v>
      </c>
      <c r="Q112" t="str">
        <f>IF(TestData!CB112&lt;&gt;0,TestData!CB112,"")</f>
        <v/>
      </c>
      <c r="S112" t="str">
        <f t="shared" si="9"/>
        <v/>
      </c>
    </row>
    <row r="113" spans="1:19">
      <c r="A113" t="str" cm="1">
        <f t="array" ref="A113">IFERROR(INDEX(Create_TC_Web!D$1:D$500,SMALL(IF(Create_TC_Web!$C$1:$C$500&lt;&gt;"",MATCH(ROW(Create_TC_Web!$C$1:$C$500),ROW(Create_TC_Web!$C$1:$C$500)),""),ROW(Create_TC_Web!B113))),"")</f>
        <v/>
      </c>
      <c r="B113" t="str" cm="1">
        <f t="array" ref="B113">SUBSTITUTE(SUBSTITUTE(SUBSTITUTE(IFERROR(INDEX(Create_TC_Web!E$1:E$505,SMALL(IF(Create_TC_Web!$C$1:$C$505&lt;&gt;"",MATCH(ROW(Create_TC_Web!$C$1:$C$505),ROW(Create_TC_Web!$C$1:$C$505)),""),ROW(Create_TC_Web!C113))),"")," ",""),"-",""),"_","")</f>
        <v/>
      </c>
      <c r="C113" t="str" cm="1">
        <f t="array" ref="C113">IFERROR(INDEX(Create_TC_Web!F$1:F$500,SMALL(IF(Create_TC_Web!$C$1:$C$500&lt;&gt;"",MATCH(ROW(Create_TC_Web!$C$1:$C$500),ROW(Create_TC_Web!$C$1:$C$500)),""),ROW(Create_TC_Web!D113))),"")</f>
        <v/>
      </c>
      <c r="D113" t="str" cm="1">
        <f t="array" ref="D113">IFERROR(INDEX(Create_TC_Web!G$1:G$500,SMALL(IF(Create_TC_Web!$C$1:$C$500&lt;&gt;"",MATCH(ROW(Create_TC_Web!$C$1:$C$500),ROW(Create_TC_Web!$C$1:$C$500)),""),ROW(Create_TC_Web!E113))),"")</f>
        <v/>
      </c>
      <c r="E113" t="str" cm="1">
        <f t="array" ref="E113">IFERROR(INDEX(Create_TC_Web!H$1:H$500,SMALL(IF(Create_TC_Web!$C$1:$C$500&lt;&gt;"",MATCH(ROW(Create_TC_Web!$C$1:$C$500),ROW(Create_TC_Web!$C$1:$C$500)),""),ROW(Create_TC_Web!F113))),"")</f>
        <v/>
      </c>
      <c r="F113" t="str" cm="1">
        <f t="array" ref="F113">IFERROR(INDEX(Create_TC_Web!I$1:I$500,SMALL(IF(Create_TC_Web!$C$1:$C$500&lt;&gt;"",MATCH(ROW(Create_TC_Web!$C$1:$C$500),ROW(Create_TC_Web!$C$1:$C$500)),""),ROW(Create_TC_Web!G113))),"")</f>
        <v/>
      </c>
      <c r="G113" t="str" cm="1">
        <f t="array" ref="G113">IFERROR(INDEX(Create_TC_Web!J$1:J$500,SMALL(IF(Create_TC_Web!$C$1:$C$500&lt;&gt;"",MATCH(ROW(Create_TC_Web!$C$1:$C$500),ROW(Create_TC_Web!$C$1:$C$500)),""),ROW(Create_TC_Web!H113))),"")</f>
        <v/>
      </c>
      <c r="H113" t="str" cm="1">
        <f t="array" ref="H113">IFERROR(INDEX(Create_TC_Web!K$1:K$500,SMALL(IF(Create_TC_Web!$C$1:$C$500&lt;&gt;"",MATCH(ROW(Create_TC_Web!$C$1:$C$500),ROW(Create_TC_Web!$C$1:$C$500)),""),ROW(Create_TC_Web!I113))),"")</f>
        <v/>
      </c>
      <c r="I113" t="str" cm="1">
        <f t="array" ref="I113">IFERROR(INDEX(Create_TC_Web!L$1:L$500,SMALL(IF(Create_TC_Web!$C$1:$C$500&lt;&gt;"",MATCH(ROW(Create_TC_Web!$C$1:$C$500),ROW(Create_TC_Web!$C$1:$C$500)),""),ROW(Create_TC_Web!J113))),"")</f>
        <v/>
      </c>
      <c r="J113" t="str" cm="1">
        <f t="array" ref="J113">IFERROR(INDEX(Create_TC_Web!M$1:M$500,SMALL(IF(Create_TC_Web!$C$1:$C$500&lt;&gt;"",MATCH(ROW(Create_TC_Web!$C$1:$C$500),ROW(Create_TC_Web!$C$1:$C$500)),""),ROW(Create_TC_Web!K113))),"")</f>
        <v/>
      </c>
      <c r="K113" t="str" cm="1">
        <f t="array" ref="K113">IFERROR(INDEX(Create_TC_Web!N$1:N$500,SMALL(IF(Create_TC_Web!$C$1:$C$500&lt;&gt;"",MATCH(ROW(Create_TC_Web!$C$1:$C$500),ROW(Create_TC_Web!$C$1:$C$500)),""),ROW(Create_TC_Web!L113))),"")</f>
        <v/>
      </c>
      <c r="L113" t="str" cm="1">
        <f t="array" ref="L113">IFERROR(INDEX(Create_TC_Web!O$1:O$500,SMALL(IF(Create_TC_Web!$C$1:$C$500&lt;&gt;"",MATCH(ROW(Create_TC_Web!$C$1:$C$500),ROW(Create_TC_Web!$C$1:$C$500)),""),ROW(Create_TC_Web!M113))),"")</f>
        <v/>
      </c>
      <c r="M113" t="str" cm="1">
        <f t="array" ref="M113">IFERROR(INDEX(Create_TC_Web!P$1:P$500,SMALL(IF(Create_TC_Web!$C$1:$C$500&lt;&gt;"",MATCH(ROW(Create_TC_Web!$C$1:$C$500),ROW(Create_TC_Web!$C$1:$C$500)),""),ROW(Create_TC_Web!N113))),"")</f>
        <v/>
      </c>
      <c r="N113">
        <f>Create_TC_Web!CA122</f>
        <v>0</v>
      </c>
      <c r="O113" t="str">
        <f t="shared" si="7"/>
        <v/>
      </c>
      <c r="P113" s="17">
        <f>Create_TC_Web!CI100</f>
        <v>0</v>
      </c>
      <c r="Q113" t="str">
        <f>IF(TestData!CB113&lt;&gt;0,TestData!CB113,"")</f>
        <v/>
      </c>
      <c r="S113" t="str">
        <f t="shared" si="9"/>
        <v/>
      </c>
    </row>
    <row r="114" spans="1:19">
      <c r="A114" t="str" cm="1">
        <f t="array" ref="A114">IFERROR(INDEX(Create_TC_Web!D$1:D$500,SMALL(IF(Create_TC_Web!$C$1:$C$500&lt;&gt;"",MATCH(ROW(Create_TC_Web!$C$1:$C$500),ROW(Create_TC_Web!$C$1:$C$500)),""),ROW(Create_TC_Web!B114))),"")</f>
        <v/>
      </c>
      <c r="B114" t="str" cm="1">
        <f t="array" ref="B114">SUBSTITUTE(SUBSTITUTE(SUBSTITUTE(IFERROR(INDEX(Create_TC_Web!E$1:E$505,SMALL(IF(Create_TC_Web!$C$1:$C$505&lt;&gt;"",MATCH(ROW(Create_TC_Web!$C$1:$C$505),ROW(Create_TC_Web!$C$1:$C$505)),""),ROW(Create_TC_Web!C114))),"")," ",""),"-",""),"_","")</f>
        <v/>
      </c>
      <c r="C114" t="str" cm="1">
        <f t="array" ref="C114">IFERROR(INDEX(Create_TC_Web!F$1:F$500,SMALL(IF(Create_TC_Web!$C$1:$C$500&lt;&gt;"",MATCH(ROW(Create_TC_Web!$C$1:$C$500),ROW(Create_TC_Web!$C$1:$C$500)),""),ROW(Create_TC_Web!D114))),"")</f>
        <v/>
      </c>
      <c r="D114" t="str" cm="1">
        <f t="array" ref="D114">IFERROR(INDEX(Create_TC_Web!G$1:G$500,SMALL(IF(Create_TC_Web!$C$1:$C$500&lt;&gt;"",MATCH(ROW(Create_TC_Web!$C$1:$C$500),ROW(Create_TC_Web!$C$1:$C$500)),""),ROW(Create_TC_Web!E114))),"")</f>
        <v/>
      </c>
      <c r="E114" t="str" cm="1">
        <f t="array" ref="E114">IFERROR(INDEX(Create_TC_Web!H$1:H$500,SMALL(IF(Create_TC_Web!$C$1:$C$500&lt;&gt;"",MATCH(ROW(Create_TC_Web!$C$1:$C$500),ROW(Create_TC_Web!$C$1:$C$500)),""),ROW(Create_TC_Web!F114))),"")</f>
        <v/>
      </c>
      <c r="F114" t="str" cm="1">
        <f t="array" ref="F114">IFERROR(INDEX(Create_TC_Web!I$1:I$500,SMALL(IF(Create_TC_Web!$C$1:$C$500&lt;&gt;"",MATCH(ROW(Create_TC_Web!$C$1:$C$500),ROW(Create_TC_Web!$C$1:$C$500)),""),ROW(Create_TC_Web!G114))),"")</f>
        <v/>
      </c>
      <c r="G114" t="str" cm="1">
        <f t="array" ref="G114">IFERROR(INDEX(Create_TC_Web!J$1:J$500,SMALL(IF(Create_TC_Web!$C$1:$C$500&lt;&gt;"",MATCH(ROW(Create_TC_Web!$C$1:$C$500),ROW(Create_TC_Web!$C$1:$C$500)),""),ROW(Create_TC_Web!H114))),"")</f>
        <v/>
      </c>
      <c r="H114" t="str" cm="1">
        <f t="array" ref="H114">IFERROR(INDEX(Create_TC_Web!K$1:K$500,SMALL(IF(Create_TC_Web!$C$1:$C$500&lt;&gt;"",MATCH(ROW(Create_TC_Web!$C$1:$C$500),ROW(Create_TC_Web!$C$1:$C$500)),""),ROW(Create_TC_Web!I114))),"")</f>
        <v/>
      </c>
      <c r="I114" t="str" cm="1">
        <f t="array" ref="I114">IFERROR(INDEX(Create_TC_Web!L$1:L$500,SMALL(IF(Create_TC_Web!$C$1:$C$500&lt;&gt;"",MATCH(ROW(Create_TC_Web!$C$1:$C$500),ROW(Create_TC_Web!$C$1:$C$500)),""),ROW(Create_TC_Web!J114))),"")</f>
        <v/>
      </c>
      <c r="J114" t="str" cm="1">
        <f t="array" ref="J114">IFERROR(INDEX(Create_TC_Web!M$1:M$500,SMALL(IF(Create_TC_Web!$C$1:$C$500&lt;&gt;"",MATCH(ROW(Create_TC_Web!$C$1:$C$500),ROW(Create_TC_Web!$C$1:$C$500)),""),ROW(Create_TC_Web!K114))),"")</f>
        <v/>
      </c>
      <c r="K114" t="str" cm="1">
        <f t="array" ref="K114">IFERROR(INDEX(Create_TC_Web!N$1:N$500,SMALL(IF(Create_TC_Web!$C$1:$C$500&lt;&gt;"",MATCH(ROW(Create_TC_Web!$C$1:$C$500),ROW(Create_TC_Web!$C$1:$C$500)),""),ROW(Create_TC_Web!L114))),"")</f>
        <v/>
      </c>
      <c r="L114" t="str" cm="1">
        <f t="array" ref="L114">IFERROR(INDEX(Create_TC_Web!O$1:O$500,SMALL(IF(Create_TC_Web!$C$1:$C$500&lt;&gt;"",MATCH(ROW(Create_TC_Web!$C$1:$C$500),ROW(Create_TC_Web!$C$1:$C$500)),""),ROW(Create_TC_Web!M114))),"")</f>
        <v/>
      </c>
      <c r="M114" t="str" cm="1">
        <f t="array" ref="M114">IFERROR(INDEX(Create_TC_Web!P$1:P$500,SMALL(IF(Create_TC_Web!$C$1:$C$500&lt;&gt;"",MATCH(ROW(Create_TC_Web!$C$1:$C$500),ROW(Create_TC_Web!$C$1:$C$500)),""),ROW(Create_TC_Web!N114))),"")</f>
        <v/>
      </c>
      <c r="N114">
        <f>Create_TC_Web!CA123</f>
        <v>0</v>
      </c>
      <c r="O114" t="str">
        <f t="shared" si="7"/>
        <v/>
      </c>
      <c r="P114" s="17">
        <f>Create_TC_Web!CI101</f>
        <v>0</v>
      </c>
      <c r="Q114" t="str">
        <f>IF(TestData!CB114&lt;&gt;0,TestData!CB114,"")</f>
        <v/>
      </c>
      <c r="S114" t="str">
        <f t="shared" si="9"/>
        <v/>
      </c>
    </row>
    <row r="115" spans="1:19">
      <c r="A115" t="str" cm="1">
        <f t="array" ref="A115">IFERROR(INDEX(Create_TC_Web!D$1:D$500,SMALL(IF(Create_TC_Web!$C$1:$C$500&lt;&gt;"",MATCH(ROW(Create_TC_Web!$C$1:$C$500),ROW(Create_TC_Web!$C$1:$C$500)),""),ROW(Create_TC_Web!B115))),"")</f>
        <v/>
      </c>
      <c r="B115" t="str" cm="1">
        <f t="array" ref="B115">SUBSTITUTE(SUBSTITUTE(SUBSTITUTE(IFERROR(INDEX(Create_TC_Web!E$1:E$505,SMALL(IF(Create_TC_Web!$C$1:$C$505&lt;&gt;"",MATCH(ROW(Create_TC_Web!$C$1:$C$505),ROW(Create_TC_Web!$C$1:$C$505)),""),ROW(Create_TC_Web!C115))),"")," ",""),"-",""),"_","")</f>
        <v/>
      </c>
      <c r="C115" t="str" cm="1">
        <f t="array" ref="C115">IFERROR(INDEX(Create_TC_Web!F$1:F$500,SMALL(IF(Create_TC_Web!$C$1:$C$500&lt;&gt;"",MATCH(ROW(Create_TC_Web!$C$1:$C$500),ROW(Create_TC_Web!$C$1:$C$500)),""),ROW(Create_TC_Web!D115))),"")</f>
        <v/>
      </c>
      <c r="D115" t="str" cm="1">
        <f t="array" ref="D115">IFERROR(INDEX(Create_TC_Web!G$1:G$500,SMALL(IF(Create_TC_Web!$C$1:$C$500&lt;&gt;"",MATCH(ROW(Create_TC_Web!$C$1:$C$500),ROW(Create_TC_Web!$C$1:$C$500)),""),ROW(Create_TC_Web!E115))),"")</f>
        <v/>
      </c>
      <c r="E115" t="str" cm="1">
        <f t="array" ref="E115">IFERROR(INDEX(Create_TC_Web!H$1:H$500,SMALL(IF(Create_TC_Web!$C$1:$C$500&lt;&gt;"",MATCH(ROW(Create_TC_Web!$C$1:$C$500),ROW(Create_TC_Web!$C$1:$C$500)),""),ROW(Create_TC_Web!F115))),"")</f>
        <v/>
      </c>
      <c r="F115" t="str" cm="1">
        <f t="array" ref="F115">IFERROR(INDEX(Create_TC_Web!I$1:I$500,SMALL(IF(Create_TC_Web!$C$1:$C$500&lt;&gt;"",MATCH(ROW(Create_TC_Web!$C$1:$C$500),ROW(Create_TC_Web!$C$1:$C$500)),""),ROW(Create_TC_Web!G115))),"")</f>
        <v/>
      </c>
      <c r="G115" t="str" cm="1">
        <f t="array" ref="G115">IFERROR(INDEX(Create_TC_Web!J$1:J$500,SMALL(IF(Create_TC_Web!$C$1:$C$500&lt;&gt;"",MATCH(ROW(Create_TC_Web!$C$1:$C$500),ROW(Create_TC_Web!$C$1:$C$500)),""),ROW(Create_TC_Web!H115))),"")</f>
        <v/>
      </c>
      <c r="H115" t="str" cm="1">
        <f t="array" ref="H115">IFERROR(INDEX(Create_TC_Web!K$1:K$500,SMALL(IF(Create_TC_Web!$C$1:$C$500&lt;&gt;"",MATCH(ROW(Create_TC_Web!$C$1:$C$500),ROW(Create_TC_Web!$C$1:$C$500)),""),ROW(Create_TC_Web!I115))),"")</f>
        <v/>
      </c>
      <c r="I115" t="str" cm="1">
        <f t="array" ref="I115">IFERROR(INDEX(Create_TC_Web!L$1:L$500,SMALL(IF(Create_TC_Web!$C$1:$C$500&lt;&gt;"",MATCH(ROW(Create_TC_Web!$C$1:$C$500),ROW(Create_TC_Web!$C$1:$C$500)),""),ROW(Create_TC_Web!J115))),"")</f>
        <v/>
      </c>
      <c r="J115" t="str" cm="1">
        <f t="array" ref="J115">IFERROR(INDEX(Create_TC_Web!M$1:M$500,SMALL(IF(Create_TC_Web!$C$1:$C$500&lt;&gt;"",MATCH(ROW(Create_TC_Web!$C$1:$C$500),ROW(Create_TC_Web!$C$1:$C$500)),""),ROW(Create_TC_Web!K115))),"")</f>
        <v/>
      </c>
      <c r="K115" t="str" cm="1">
        <f t="array" ref="K115">IFERROR(INDEX(Create_TC_Web!N$1:N$500,SMALL(IF(Create_TC_Web!$C$1:$C$500&lt;&gt;"",MATCH(ROW(Create_TC_Web!$C$1:$C$500),ROW(Create_TC_Web!$C$1:$C$500)),""),ROW(Create_TC_Web!L115))),"")</f>
        <v/>
      </c>
      <c r="L115" t="str" cm="1">
        <f t="array" ref="L115">IFERROR(INDEX(Create_TC_Web!O$1:O$500,SMALL(IF(Create_TC_Web!$C$1:$C$500&lt;&gt;"",MATCH(ROW(Create_TC_Web!$C$1:$C$500),ROW(Create_TC_Web!$C$1:$C$500)),""),ROW(Create_TC_Web!M115))),"")</f>
        <v/>
      </c>
      <c r="M115" t="str" cm="1">
        <f t="array" ref="M115">IFERROR(INDEX(Create_TC_Web!P$1:P$500,SMALL(IF(Create_TC_Web!$C$1:$C$500&lt;&gt;"",MATCH(ROW(Create_TC_Web!$C$1:$C$500),ROW(Create_TC_Web!$C$1:$C$500)),""),ROW(Create_TC_Web!N115))),"")</f>
        <v/>
      </c>
      <c r="N115">
        <f>Create_TC_Web!CA124</f>
        <v>0</v>
      </c>
      <c r="O115" t="str">
        <f t="shared" si="7"/>
        <v/>
      </c>
      <c r="P115" s="17">
        <f>Create_TC_Web!CI102</f>
        <v>0</v>
      </c>
      <c r="Q115" t="str">
        <f>IF(TestData!CB115&lt;&gt;0,TestData!CB115,"")</f>
        <v/>
      </c>
      <c r="S115" t="str">
        <f t="shared" si="9"/>
        <v/>
      </c>
    </row>
    <row r="116" spans="1:19">
      <c r="A116" t="str" cm="1">
        <f t="array" ref="A116">IFERROR(INDEX(Create_TC_Web!D$1:D$500,SMALL(IF(Create_TC_Web!$C$1:$C$500&lt;&gt;"",MATCH(ROW(Create_TC_Web!$C$1:$C$500),ROW(Create_TC_Web!$C$1:$C$500)),""),ROW(Create_TC_Web!B116))),"")</f>
        <v/>
      </c>
      <c r="B116" t="str" cm="1">
        <f t="array" ref="B116">SUBSTITUTE(SUBSTITUTE(SUBSTITUTE(IFERROR(INDEX(Create_TC_Web!E$1:E$505,SMALL(IF(Create_TC_Web!$C$1:$C$505&lt;&gt;"",MATCH(ROW(Create_TC_Web!$C$1:$C$505),ROW(Create_TC_Web!$C$1:$C$505)),""),ROW(Create_TC_Web!C116))),"")," ",""),"-",""),"_","")</f>
        <v/>
      </c>
      <c r="C116" t="str" cm="1">
        <f t="array" ref="C116">IFERROR(INDEX(Create_TC_Web!F$1:F$500,SMALL(IF(Create_TC_Web!$C$1:$C$500&lt;&gt;"",MATCH(ROW(Create_TC_Web!$C$1:$C$500),ROW(Create_TC_Web!$C$1:$C$500)),""),ROW(Create_TC_Web!D116))),"")</f>
        <v/>
      </c>
      <c r="D116" t="str" cm="1">
        <f t="array" ref="D116">IFERROR(INDEX(Create_TC_Web!G$1:G$500,SMALL(IF(Create_TC_Web!$C$1:$C$500&lt;&gt;"",MATCH(ROW(Create_TC_Web!$C$1:$C$500),ROW(Create_TC_Web!$C$1:$C$500)),""),ROW(Create_TC_Web!E116))),"")</f>
        <v/>
      </c>
      <c r="E116" t="str" cm="1">
        <f t="array" ref="E116">IFERROR(INDEX(Create_TC_Web!H$1:H$500,SMALL(IF(Create_TC_Web!$C$1:$C$500&lt;&gt;"",MATCH(ROW(Create_TC_Web!$C$1:$C$500),ROW(Create_TC_Web!$C$1:$C$500)),""),ROW(Create_TC_Web!F116))),"")</f>
        <v/>
      </c>
      <c r="F116" t="str" cm="1">
        <f t="array" ref="F116">IFERROR(INDEX(Create_TC_Web!I$1:I$500,SMALL(IF(Create_TC_Web!$C$1:$C$500&lt;&gt;"",MATCH(ROW(Create_TC_Web!$C$1:$C$500),ROW(Create_TC_Web!$C$1:$C$500)),""),ROW(Create_TC_Web!G116))),"")</f>
        <v/>
      </c>
      <c r="G116" t="str" cm="1">
        <f t="array" ref="G116">IFERROR(INDEX(Create_TC_Web!J$1:J$500,SMALL(IF(Create_TC_Web!$C$1:$C$500&lt;&gt;"",MATCH(ROW(Create_TC_Web!$C$1:$C$500),ROW(Create_TC_Web!$C$1:$C$500)),""),ROW(Create_TC_Web!H116))),"")</f>
        <v/>
      </c>
      <c r="H116" t="str" cm="1">
        <f t="array" ref="H116">IFERROR(INDEX(Create_TC_Web!K$1:K$500,SMALL(IF(Create_TC_Web!$C$1:$C$500&lt;&gt;"",MATCH(ROW(Create_TC_Web!$C$1:$C$500),ROW(Create_TC_Web!$C$1:$C$500)),""),ROW(Create_TC_Web!I116))),"")</f>
        <v/>
      </c>
      <c r="I116" t="str" cm="1">
        <f t="array" ref="I116">IFERROR(INDEX(Create_TC_Web!L$1:L$500,SMALL(IF(Create_TC_Web!$C$1:$C$500&lt;&gt;"",MATCH(ROW(Create_TC_Web!$C$1:$C$500),ROW(Create_TC_Web!$C$1:$C$500)),""),ROW(Create_TC_Web!J116))),"")</f>
        <v/>
      </c>
      <c r="J116" t="str" cm="1">
        <f t="array" ref="J116">IFERROR(INDEX(Create_TC_Web!M$1:M$500,SMALL(IF(Create_TC_Web!$C$1:$C$500&lt;&gt;"",MATCH(ROW(Create_TC_Web!$C$1:$C$500),ROW(Create_TC_Web!$C$1:$C$500)),""),ROW(Create_TC_Web!K116))),"")</f>
        <v/>
      </c>
      <c r="K116" t="str" cm="1">
        <f t="array" ref="K116">IFERROR(INDEX(Create_TC_Web!N$1:N$500,SMALL(IF(Create_TC_Web!$C$1:$C$500&lt;&gt;"",MATCH(ROW(Create_TC_Web!$C$1:$C$500),ROW(Create_TC_Web!$C$1:$C$500)),""),ROW(Create_TC_Web!L116))),"")</f>
        <v/>
      </c>
      <c r="L116" t="str" cm="1">
        <f t="array" ref="L116">IFERROR(INDEX(Create_TC_Web!O$1:O$500,SMALL(IF(Create_TC_Web!$C$1:$C$500&lt;&gt;"",MATCH(ROW(Create_TC_Web!$C$1:$C$500),ROW(Create_TC_Web!$C$1:$C$500)),""),ROW(Create_TC_Web!M116))),"")</f>
        <v/>
      </c>
      <c r="M116" t="str" cm="1">
        <f t="array" ref="M116">IFERROR(INDEX(Create_TC_Web!P$1:P$500,SMALL(IF(Create_TC_Web!$C$1:$C$500&lt;&gt;"",MATCH(ROW(Create_TC_Web!$C$1:$C$500),ROW(Create_TC_Web!$C$1:$C$500)),""),ROW(Create_TC_Web!N116))),"")</f>
        <v/>
      </c>
      <c r="N116">
        <f>Create_TC_Web!CA125</f>
        <v>0</v>
      </c>
      <c r="O116" t="str">
        <f t="shared" si="7"/>
        <v/>
      </c>
      <c r="P116" s="17">
        <f>Create_TC_Web!CI103</f>
        <v>0</v>
      </c>
      <c r="Q116" t="str">
        <f>IF(TestData!CB116&lt;&gt;0,TestData!CB116,"")</f>
        <v/>
      </c>
      <c r="S116" t="str">
        <f t="shared" si="9"/>
        <v/>
      </c>
    </row>
    <row r="117" spans="1:19">
      <c r="A117" t="str" cm="1">
        <f t="array" ref="A117">IFERROR(INDEX(Create_TC_Web!D$1:D$500,SMALL(IF(Create_TC_Web!$C$1:$C$500&lt;&gt;"",MATCH(ROW(Create_TC_Web!$C$1:$C$500),ROW(Create_TC_Web!$C$1:$C$500)),""),ROW(Create_TC_Web!B117))),"")</f>
        <v/>
      </c>
      <c r="B117" t="str" cm="1">
        <f t="array" ref="B117">SUBSTITUTE(SUBSTITUTE(SUBSTITUTE(IFERROR(INDEX(Create_TC_Web!E$1:E$505,SMALL(IF(Create_TC_Web!$C$1:$C$505&lt;&gt;"",MATCH(ROW(Create_TC_Web!$C$1:$C$505),ROW(Create_TC_Web!$C$1:$C$505)),""),ROW(Create_TC_Web!C117))),"")," ",""),"-",""),"_","")</f>
        <v/>
      </c>
      <c r="C117" t="str" cm="1">
        <f t="array" ref="C117">IFERROR(INDEX(Create_TC_Web!F$1:F$500,SMALL(IF(Create_TC_Web!$C$1:$C$500&lt;&gt;"",MATCH(ROW(Create_TC_Web!$C$1:$C$500),ROW(Create_TC_Web!$C$1:$C$500)),""),ROW(Create_TC_Web!D117))),"")</f>
        <v/>
      </c>
      <c r="D117" t="str" cm="1">
        <f t="array" ref="D117">IFERROR(INDEX(Create_TC_Web!G$1:G$500,SMALL(IF(Create_TC_Web!$C$1:$C$500&lt;&gt;"",MATCH(ROW(Create_TC_Web!$C$1:$C$500),ROW(Create_TC_Web!$C$1:$C$500)),""),ROW(Create_TC_Web!E117))),"")</f>
        <v/>
      </c>
      <c r="E117" t="str" cm="1">
        <f t="array" ref="E117">IFERROR(INDEX(Create_TC_Web!H$1:H$500,SMALL(IF(Create_TC_Web!$C$1:$C$500&lt;&gt;"",MATCH(ROW(Create_TC_Web!$C$1:$C$500),ROW(Create_TC_Web!$C$1:$C$500)),""),ROW(Create_TC_Web!F117))),"")</f>
        <v/>
      </c>
      <c r="F117" t="str" cm="1">
        <f t="array" ref="F117">IFERROR(INDEX(Create_TC_Web!I$1:I$500,SMALL(IF(Create_TC_Web!$C$1:$C$500&lt;&gt;"",MATCH(ROW(Create_TC_Web!$C$1:$C$500),ROW(Create_TC_Web!$C$1:$C$500)),""),ROW(Create_TC_Web!G117))),"")</f>
        <v/>
      </c>
      <c r="G117" t="str" cm="1">
        <f t="array" ref="G117">IFERROR(INDEX(Create_TC_Web!J$1:J$500,SMALL(IF(Create_TC_Web!$C$1:$C$500&lt;&gt;"",MATCH(ROW(Create_TC_Web!$C$1:$C$500),ROW(Create_TC_Web!$C$1:$C$500)),""),ROW(Create_TC_Web!H117))),"")</f>
        <v/>
      </c>
      <c r="H117" t="str" cm="1">
        <f t="array" ref="H117">IFERROR(INDEX(Create_TC_Web!K$1:K$500,SMALL(IF(Create_TC_Web!$C$1:$C$500&lt;&gt;"",MATCH(ROW(Create_TC_Web!$C$1:$C$500),ROW(Create_TC_Web!$C$1:$C$500)),""),ROW(Create_TC_Web!I117))),"")</f>
        <v/>
      </c>
      <c r="I117" t="str" cm="1">
        <f t="array" ref="I117">IFERROR(INDEX(Create_TC_Web!L$1:L$500,SMALL(IF(Create_TC_Web!$C$1:$C$500&lt;&gt;"",MATCH(ROW(Create_TC_Web!$C$1:$C$500),ROW(Create_TC_Web!$C$1:$C$500)),""),ROW(Create_TC_Web!J117))),"")</f>
        <v/>
      </c>
      <c r="J117" t="str" cm="1">
        <f t="array" ref="J117">IFERROR(INDEX(Create_TC_Web!M$1:M$500,SMALL(IF(Create_TC_Web!$C$1:$C$500&lt;&gt;"",MATCH(ROW(Create_TC_Web!$C$1:$C$500),ROW(Create_TC_Web!$C$1:$C$500)),""),ROW(Create_TC_Web!K117))),"")</f>
        <v/>
      </c>
      <c r="K117" t="str" cm="1">
        <f t="array" ref="K117">IFERROR(INDEX(Create_TC_Web!N$1:N$500,SMALL(IF(Create_TC_Web!$C$1:$C$500&lt;&gt;"",MATCH(ROW(Create_TC_Web!$C$1:$C$500),ROW(Create_TC_Web!$C$1:$C$500)),""),ROW(Create_TC_Web!L117))),"")</f>
        <v/>
      </c>
      <c r="L117" t="str" cm="1">
        <f t="array" ref="L117">IFERROR(INDEX(Create_TC_Web!O$1:O$500,SMALL(IF(Create_TC_Web!$C$1:$C$500&lt;&gt;"",MATCH(ROW(Create_TC_Web!$C$1:$C$500),ROW(Create_TC_Web!$C$1:$C$500)),""),ROW(Create_TC_Web!M117))),"")</f>
        <v/>
      </c>
      <c r="M117" t="str" cm="1">
        <f t="array" ref="M117">IFERROR(INDEX(Create_TC_Web!P$1:P$500,SMALL(IF(Create_TC_Web!$C$1:$C$500&lt;&gt;"",MATCH(ROW(Create_TC_Web!$C$1:$C$500),ROW(Create_TC_Web!$C$1:$C$500)),""),ROW(Create_TC_Web!N117))),"")</f>
        <v/>
      </c>
      <c r="N117">
        <f>Create_TC_Web!CA126</f>
        <v>0</v>
      </c>
      <c r="O117" t="str">
        <f t="shared" si="7"/>
        <v/>
      </c>
      <c r="P117" s="17">
        <f>Create_TC_Web!CI104</f>
        <v>0</v>
      </c>
      <c r="Q117" t="str">
        <f>IF(TestData!CB117&lt;&gt;0,TestData!CB117,"")</f>
        <v/>
      </c>
      <c r="S117" t="str">
        <f t="shared" si="9"/>
        <v/>
      </c>
    </row>
    <row r="118" spans="1:19">
      <c r="A118" t="str" cm="1">
        <f t="array" ref="A118">IFERROR(INDEX(Create_TC_Web!D$1:D$500,SMALL(IF(Create_TC_Web!$C$1:$C$500&lt;&gt;"",MATCH(ROW(Create_TC_Web!$C$1:$C$500),ROW(Create_TC_Web!$C$1:$C$500)),""),ROW(Create_TC_Web!B118))),"")</f>
        <v/>
      </c>
      <c r="B118" t="str" cm="1">
        <f t="array" ref="B118">SUBSTITUTE(SUBSTITUTE(SUBSTITUTE(IFERROR(INDEX(Create_TC_Web!E$1:E$505,SMALL(IF(Create_TC_Web!$C$1:$C$505&lt;&gt;"",MATCH(ROW(Create_TC_Web!$C$1:$C$505),ROW(Create_TC_Web!$C$1:$C$505)),""),ROW(Create_TC_Web!C118))),"")," ",""),"-",""),"_","")</f>
        <v/>
      </c>
      <c r="C118" t="str" cm="1">
        <f t="array" ref="C118">IFERROR(INDEX(Create_TC_Web!F$1:F$500,SMALL(IF(Create_TC_Web!$C$1:$C$500&lt;&gt;"",MATCH(ROW(Create_TC_Web!$C$1:$C$500),ROW(Create_TC_Web!$C$1:$C$500)),""),ROW(Create_TC_Web!D118))),"")</f>
        <v/>
      </c>
      <c r="D118" t="str" cm="1">
        <f t="array" ref="D118">IFERROR(INDEX(Create_TC_Web!G$1:G$500,SMALL(IF(Create_TC_Web!$C$1:$C$500&lt;&gt;"",MATCH(ROW(Create_TC_Web!$C$1:$C$500),ROW(Create_TC_Web!$C$1:$C$500)),""),ROW(Create_TC_Web!E118))),"")</f>
        <v/>
      </c>
      <c r="E118" t="str" cm="1">
        <f t="array" ref="E118">IFERROR(INDEX(Create_TC_Web!H$1:H$500,SMALL(IF(Create_TC_Web!$C$1:$C$500&lt;&gt;"",MATCH(ROW(Create_TC_Web!$C$1:$C$500),ROW(Create_TC_Web!$C$1:$C$500)),""),ROW(Create_TC_Web!F118))),"")</f>
        <v/>
      </c>
      <c r="F118" t="str" cm="1">
        <f t="array" ref="F118">IFERROR(INDEX(Create_TC_Web!I$1:I$500,SMALL(IF(Create_TC_Web!$C$1:$C$500&lt;&gt;"",MATCH(ROW(Create_TC_Web!$C$1:$C$500),ROW(Create_TC_Web!$C$1:$C$500)),""),ROW(Create_TC_Web!G118))),"")</f>
        <v/>
      </c>
      <c r="G118" t="str" cm="1">
        <f t="array" ref="G118">IFERROR(INDEX(Create_TC_Web!J$1:J$500,SMALL(IF(Create_TC_Web!$C$1:$C$500&lt;&gt;"",MATCH(ROW(Create_TC_Web!$C$1:$C$500),ROW(Create_TC_Web!$C$1:$C$500)),""),ROW(Create_TC_Web!H118))),"")</f>
        <v/>
      </c>
      <c r="H118" t="str" cm="1">
        <f t="array" ref="H118">IFERROR(INDEX(Create_TC_Web!K$1:K$500,SMALL(IF(Create_TC_Web!$C$1:$C$500&lt;&gt;"",MATCH(ROW(Create_TC_Web!$C$1:$C$500),ROW(Create_TC_Web!$C$1:$C$500)),""),ROW(Create_TC_Web!I118))),"")</f>
        <v/>
      </c>
      <c r="I118" t="str" cm="1">
        <f t="array" ref="I118">IFERROR(INDEX(Create_TC_Web!L$1:L$500,SMALL(IF(Create_TC_Web!$C$1:$C$500&lt;&gt;"",MATCH(ROW(Create_TC_Web!$C$1:$C$500),ROW(Create_TC_Web!$C$1:$C$500)),""),ROW(Create_TC_Web!J118))),"")</f>
        <v/>
      </c>
      <c r="J118" t="str" cm="1">
        <f t="array" ref="J118">IFERROR(INDEX(Create_TC_Web!M$1:M$500,SMALL(IF(Create_TC_Web!$C$1:$C$500&lt;&gt;"",MATCH(ROW(Create_TC_Web!$C$1:$C$500),ROW(Create_TC_Web!$C$1:$C$500)),""),ROW(Create_TC_Web!K118))),"")</f>
        <v/>
      </c>
      <c r="K118" t="str" cm="1">
        <f t="array" ref="K118">IFERROR(INDEX(Create_TC_Web!N$1:N$500,SMALL(IF(Create_TC_Web!$C$1:$C$500&lt;&gt;"",MATCH(ROW(Create_TC_Web!$C$1:$C$500),ROW(Create_TC_Web!$C$1:$C$500)),""),ROW(Create_TC_Web!L118))),"")</f>
        <v/>
      </c>
      <c r="L118" t="str" cm="1">
        <f t="array" ref="L118">IFERROR(INDEX(Create_TC_Web!O$1:O$500,SMALL(IF(Create_TC_Web!$C$1:$C$500&lt;&gt;"",MATCH(ROW(Create_TC_Web!$C$1:$C$500),ROW(Create_TC_Web!$C$1:$C$500)),""),ROW(Create_TC_Web!M118))),"")</f>
        <v/>
      </c>
      <c r="M118" t="str" cm="1">
        <f t="array" ref="M118">IFERROR(INDEX(Create_TC_Web!P$1:P$500,SMALL(IF(Create_TC_Web!$C$1:$C$500&lt;&gt;"",MATCH(ROW(Create_TC_Web!$C$1:$C$500),ROW(Create_TC_Web!$C$1:$C$500)),""),ROW(Create_TC_Web!N118))),"")</f>
        <v/>
      </c>
      <c r="N118">
        <f>Create_TC_Web!CA127</f>
        <v>0</v>
      </c>
      <c r="O118" t="str">
        <f t="shared" si="7"/>
        <v/>
      </c>
      <c r="P118" s="17">
        <f>Create_TC_Web!CI105</f>
        <v>0</v>
      </c>
      <c r="Q118" t="str">
        <f>IF(TestData!CB118&lt;&gt;0,TestData!CB118,"")</f>
        <v/>
      </c>
      <c r="S118" t="str">
        <f t="shared" si="9"/>
        <v/>
      </c>
    </row>
    <row r="119" spans="1:19">
      <c r="A119" t="str" cm="1">
        <f t="array" ref="A119">IFERROR(INDEX(Create_TC_Web!D$1:D$500,SMALL(IF(Create_TC_Web!$C$1:$C$500&lt;&gt;"",MATCH(ROW(Create_TC_Web!$C$1:$C$500),ROW(Create_TC_Web!$C$1:$C$500)),""),ROW(Create_TC_Web!B119))),"")</f>
        <v/>
      </c>
      <c r="B119" t="str" cm="1">
        <f t="array" ref="B119">SUBSTITUTE(SUBSTITUTE(SUBSTITUTE(IFERROR(INDEX(Create_TC_Web!E$1:E$505,SMALL(IF(Create_TC_Web!$C$1:$C$505&lt;&gt;"",MATCH(ROW(Create_TC_Web!$C$1:$C$505),ROW(Create_TC_Web!$C$1:$C$505)),""),ROW(Create_TC_Web!C119))),"")," ",""),"-",""),"_","")</f>
        <v/>
      </c>
      <c r="C119" t="str" cm="1">
        <f t="array" ref="C119">IFERROR(INDEX(Create_TC_Web!F$1:F$500,SMALL(IF(Create_TC_Web!$C$1:$C$500&lt;&gt;"",MATCH(ROW(Create_TC_Web!$C$1:$C$500),ROW(Create_TC_Web!$C$1:$C$500)),""),ROW(Create_TC_Web!D119))),"")</f>
        <v/>
      </c>
      <c r="D119" t="str" cm="1">
        <f t="array" ref="D119">IFERROR(INDEX(Create_TC_Web!G$1:G$500,SMALL(IF(Create_TC_Web!$C$1:$C$500&lt;&gt;"",MATCH(ROW(Create_TC_Web!$C$1:$C$500),ROW(Create_TC_Web!$C$1:$C$500)),""),ROW(Create_TC_Web!E119))),"")</f>
        <v/>
      </c>
      <c r="E119" t="str" cm="1">
        <f t="array" ref="E119">IFERROR(INDEX(Create_TC_Web!H$1:H$500,SMALL(IF(Create_TC_Web!$C$1:$C$500&lt;&gt;"",MATCH(ROW(Create_TC_Web!$C$1:$C$500),ROW(Create_TC_Web!$C$1:$C$500)),""),ROW(Create_TC_Web!F119))),"")</f>
        <v/>
      </c>
      <c r="F119" t="str" cm="1">
        <f t="array" ref="F119">IFERROR(INDEX(Create_TC_Web!I$1:I$500,SMALL(IF(Create_TC_Web!$C$1:$C$500&lt;&gt;"",MATCH(ROW(Create_TC_Web!$C$1:$C$500),ROW(Create_TC_Web!$C$1:$C$500)),""),ROW(Create_TC_Web!G119))),"")</f>
        <v/>
      </c>
      <c r="G119" t="str" cm="1">
        <f t="array" ref="G119">IFERROR(INDEX(Create_TC_Web!J$1:J$500,SMALL(IF(Create_TC_Web!$C$1:$C$500&lt;&gt;"",MATCH(ROW(Create_TC_Web!$C$1:$C$500),ROW(Create_TC_Web!$C$1:$C$500)),""),ROW(Create_TC_Web!H119))),"")</f>
        <v/>
      </c>
      <c r="H119" t="str" cm="1">
        <f t="array" ref="H119">IFERROR(INDEX(Create_TC_Web!K$1:K$500,SMALL(IF(Create_TC_Web!$C$1:$C$500&lt;&gt;"",MATCH(ROW(Create_TC_Web!$C$1:$C$500),ROW(Create_TC_Web!$C$1:$C$500)),""),ROW(Create_TC_Web!I119))),"")</f>
        <v/>
      </c>
      <c r="I119" t="str" cm="1">
        <f t="array" ref="I119">IFERROR(INDEX(Create_TC_Web!L$1:L$500,SMALL(IF(Create_TC_Web!$C$1:$C$500&lt;&gt;"",MATCH(ROW(Create_TC_Web!$C$1:$C$500),ROW(Create_TC_Web!$C$1:$C$500)),""),ROW(Create_TC_Web!J119))),"")</f>
        <v/>
      </c>
      <c r="J119" t="str" cm="1">
        <f t="array" ref="J119">IFERROR(INDEX(Create_TC_Web!M$1:M$500,SMALL(IF(Create_TC_Web!$C$1:$C$500&lt;&gt;"",MATCH(ROW(Create_TC_Web!$C$1:$C$500),ROW(Create_TC_Web!$C$1:$C$500)),""),ROW(Create_TC_Web!K119))),"")</f>
        <v/>
      </c>
      <c r="K119" t="str" cm="1">
        <f t="array" ref="K119">IFERROR(INDEX(Create_TC_Web!N$1:N$500,SMALL(IF(Create_TC_Web!$C$1:$C$500&lt;&gt;"",MATCH(ROW(Create_TC_Web!$C$1:$C$500),ROW(Create_TC_Web!$C$1:$C$500)),""),ROW(Create_TC_Web!L119))),"")</f>
        <v/>
      </c>
      <c r="L119" t="str" cm="1">
        <f t="array" ref="L119">IFERROR(INDEX(Create_TC_Web!O$1:O$500,SMALL(IF(Create_TC_Web!$C$1:$C$500&lt;&gt;"",MATCH(ROW(Create_TC_Web!$C$1:$C$500),ROW(Create_TC_Web!$C$1:$C$500)),""),ROW(Create_TC_Web!M119))),"")</f>
        <v/>
      </c>
      <c r="M119" t="str" cm="1">
        <f t="array" ref="M119">IFERROR(INDEX(Create_TC_Web!P$1:P$500,SMALL(IF(Create_TC_Web!$C$1:$C$500&lt;&gt;"",MATCH(ROW(Create_TC_Web!$C$1:$C$500),ROW(Create_TC_Web!$C$1:$C$500)),""),ROW(Create_TC_Web!N119))),"")</f>
        <v/>
      </c>
      <c r="N119">
        <f>Create_TC_Web!CA128</f>
        <v>0</v>
      </c>
      <c r="O119" t="str">
        <f t="shared" si="7"/>
        <v/>
      </c>
      <c r="P119" s="17">
        <f>Create_TC_Web!CI106</f>
        <v>0</v>
      </c>
      <c r="Q119" t="str">
        <f>IF(TestData!CB119&lt;&gt;0,TestData!CB119,"")</f>
        <v/>
      </c>
      <c r="S119" t="str">
        <f t="shared" si="9"/>
        <v/>
      </c>
    </row>
    <row r="120" spans="1:19">
      <c r="A120" t="str" cm="1">
        <f t="array" ref="A120">IFERROR(INDEX(Create_TC_Web!D$1:D$500,SMALL(IF(Create_TC_Web!$C$1:$C$500&lt;&gt;"",MATCH(ROW(Create_TC_Web!$C$1:$C$500),ROW(Create_TC_Web!$C$1:$C$500)),""),ROW(Create_TC_Web!B120))),"")</f>
        <v/>
      </c>
      <c r="B120" t="str" cm="1">
        <f t="array" ref="B120">SUBSTITUTE(SUBSTITUTE(SUBSTITUTE(IFERROR(INDEX(Create_TC_Web!E$1:E$505,SMALL(IF(Create_TC_Web!$C$1:$C$505&lt;&gt;"",MATCH(ROW(Create_TC_Web!$C$1:$C$505),ROW(Create_TC_Web!$C$1:$C$505)),""),ROW(Create_TC_Web!C120))),"")," ",""),"-",""),"_","")</f>
        <v/>
      </c>
      <c r="C120" t="str" cm="1">
        <f t="array" ref="C120">IFERROR(INDEX(Create_TC_Web!F$1:F$500,SMALL(IF(Create_TC_Web!$C$1:$C$500&lt;&gt;"",MATCH(ROW(Create_TC_Web!$C$1:$C$500),ROW(Create_TC_Web!$C$1:$C$500)),""),ROW(Create_TC_Web!D120))),"")</f>
        <v/>
      </c>
      <c r="D120" t="str" cm="1">
        <f t="array" ref="D120">IFERROR(INDEX(Create_TC_Web!G$1:G$500,SMALL(IF(Create_TC_Web!$C$1:$C$500&lt;&gt;"",MATCH(ROW(Create_TC_Web!$C$1:$C$500),ROW(Create_TC_Web!$C$1:$C$500)),""),ROW(Create_TC_Web!E120))),"")</f>
        <v/>
      </c>
      <c r="E120" t="str" cm="1">
        <f t="array" ref="E120">IFERROR(INDEX(Create_TC_Web!H$1:H$500,SMALL(IF(Create_TC_Web!$C$1:$C$500&lt;&gt;"",MATCH(ROW(Create_TC_Web!$C$1:$C$500),ROW(Create_TC_Web!$C$1:$C$500)),""),ROW(Create_TC_Web!F120))),"")</f>
        <v/>
      </c>
      <c r="F120" t="str" cm="1">
        <f t="array" ref="F120">IFERROR(INDEX(Create_TC_Web!I$1:I$500,SMALL(IF(Create_TC_Web!$C$1:$C$500&lt;&gt;"",MATCH(ROW(Create_TC_Web!$C$1:$C$500),ROW(Create_TC_Web!$C$1:$C$500)),""),ROW(Create_TC_Web!G120))),"")</f>
        <v/>
      </c>
      <c r="G120" t="str" cm="1">
        <f t="array" ref="G120">IFERROR(INDEX(Create_TC_Web!J$1:J$500,SMALL(IF(Create_TC_Web!$C$1:$C$500&lt;&gt;"",MATCH(ROW(Create_TC_Web!$C$1:$C$500),ROW(Create_TC_Web!$C$1:$C$500)),""),ROW(Create_TC_Web!H120))),"")</f>
        <v/>
      </c>
      <c r="H120" t="str" cm="1">
        <f t="array" ref="H120">IFERROR(INDEX(Create_TC_Web!K$1:K$500,SMALL(IF(Create_TC_Web!$C$1:$C$500&lt;&gt;"",MATCH(ROW(Create_TC_Web!$C$1:$C$500),ROW(Create_TC_Web!$C$1:$C$500)),""),ROW(Create_TC_Web!I120))),"")</f>
        <v/>
      </c>
      <c r="I120" t="str" cm="1">
        <f t="array" ref="I120">IFERROR(INDEX(Create_TC_Web!L$1:L$500,SMALL(IF(Create_TC_Web!$C$1:$C$500&lt;&gt;"",MATCH(ROW(Create_TC_Web!$C$1:$C$500),ROW(Create_TC_Web!$C$1:$C$500)),""),ROW(Create_TC_Web!J120))),"")</f>
        <v/>
      </c>
      <c r="J120" t="str" cm="1">
        <f t="array" ref="J120">IFERROR(INDEX(Create_TC_Web!M$1:M$500,SMALL(IF(Create_TC_Web!$C$1:$C$500&lt;&gt;"",MATCH(ROW(Create_TC_Web!$C$1:$C$500),ROW(Create_TC_Web!$C$1:$C$500)),""),ROW(Create_TC_Web!K120))),"")</f>
        <v/>
      </c>
      <c r="K120" t="str" cm="1">
        <f t="array" ref="K120">IFERROR(INDEX(Create_TC_Web!N$1:N$500,SMALL(IF(Create_TC_Web!$C$1:$C$500&lt;&gt;"",MATCH(ROW(Create_TC_Web!$C$1:$C$500),ROW(Create_TC_Web!$C$1:$C$500)),""),ROW(Create_TC_Web!L120))),"")</f>
        <v/>
      </c>
      <c r="L120" t="str" cm="1">
        <f t="array" ref="L120">IFERROR(INDEX(Create_TC_Web!O$1:O$500,SMALL(IF(Create_TC_Web!$C$1:$C$500&lt;&gt;"",MATCH(ROW(Create_TC_Web!$C$1:$C$500),ROW(Create_TC_Web!$C$1:$C$500)),""),ROW(Create_TC_Web!M120))),"")</f>
        <v/>
      </c>
      <c r="M120" t="str" cm="1">
        <f t="array" ref="M120">IFERROR(INDEX(Create_TC_Web!P$1:P$500,SMALL(IF(Create_TC_Web!$C$1:$C$500&lt;&gt;"",MATCH(ROW(Create_TC_Web!$C$1:$C$500),ROW(Create_TC_Web!$C$1:$C$500)),""),ROW(Create_TC_Web!N120))),"")</f>
        <v/>
      </c>
      <c r="N120">
        <f>Create_TC_Web!CA129</f>
        <v>0</v>
      </c>
      <c r="O120" t="str">
        <f t="shared" si="7"/>
        <v/>
      </c>
      <c r="P120" s="17">
        <f>Create_TC_Web!CI107</f>
        <v>0</v>
      </c>
      <c r="Q120" t="str">
        <f>IF(TestData!CB120&lt;&gt;0,TestData!CB120,"")</f>
        <v/>
      </c>
      <c r="S120" t="str">
        <f t="shared" si="9"/>
        <v/>
      </c>
    </row>
    <row r="121" spans="1:19">
      <c r="A121" t="str" cm="1">
        <f t="array" ref="A121">IFERROR(INDEX(Create_TC_Web!D$1:D$500,SMALL(IF(Create_TC_Web!$C$1:$C$500&lt;&gt;"",MATCH(ROW(Create_TC_Web!$C$1:$C$500),ROW(Create_TC_Web!$C$1:$C$500)),""),ROW(Create_TC_Web!B121))),"")</f>
        <v/>
      </c>
      <c r="B121" t="str" cm="1">
        <f t="array" ref="B121">SUBSTITUTE(SUBSTITUTE(SUBSTITUTE(IFERROR(INDEX(Create_TC_Web!E$1:E$505,SMALL(IF(Create_TC_Web!$C$1:$C$505&lt;&gt;"",MATCH(ROW(Create_TC_Web!$C$1:$C$505),ROW(Create_TC_Web!$C$1:$C$505)),""),ROW(Create_TC_Web!C121))),"")," ",""),"-",""),"_","")</f>
        <v/>
      </c>
      <c r="C121" t="str" cm="1">
        <f t="array" ref="C121">IFERROR(INDEX(Create_TC_Web!F$1:F$500,SMALL(IF(Create_TC_Web!$C$1:$C$500&lt;&gt;"",MATCH(ROW(Create_TC_Web!$C$1:$C$500),ROW(Create_TC_Web!$C$1:$C$500)),""),ROW(Create_TC_Web!D121))),"")</f>
        <v/>
      </c>
      <c r="D121" t="str" cm="1">
        <f t="array" ref="D121">IFERROR(INDEX(Create_TC_Web!G$1:G$500,SMALL(IF(Create_TC_Web!$C$1:$C$500&lt;&gt;"",MATCH(ROW(Create_TC_Web!$C$1:$C$500),ROW(Create_TC_Web!$C$1:$C$500)),""),ROW(Create_TC_Web!E121))),"")</f>
        <v/>
      </c>
      <c r="E121" t="str" cm="1">
        <f t="array" ref="E121">IFERROR(INDEX(Create_TC_Web!H$1:H$500,SMALL(IF(Create_TC_Web!$C$1:$C$500&lt;&gt;"",MATCH(ROW(Create_TC_Web!$C$1:$C$500),ROW(Create_TC_Web!$C$1:$C$500)),""),ROW(Create_TC_Web!F121))),"")</f>
        <v/>
      </c>
      <c r="F121" t="str" cm="1">
        <f t="array" ref="F121">IFERROR(INDEX(Create_TC_Web!I$1:I$500,SMALL(IF(Create_TC_Web!$C$1:$C$500&lt;&gt;"",MATCH(ROW(Create_TC_Web!$C$1:$C$500),ROW(Create_TC_Web!$C$1:$C$500)),""),ROW(Create_TC_Web!G121))),"")</f>
        <v/>
      </c>
      <c r="G121" t="str" cm="1">
        <f t="array" ref="G121">IFERROR(INDEX(Create_TC_Web!J$1:J$500,SMALL(IF(Create_TC_Web!$C$1:$C$500&lt;&gt;"",MATCH(ROW(Create_TC_Web!$C$1:$C$500),ROW(Create_TC_Web!$C$1:$C$500)),""),ROW(Create_TC_Web!H121))),"")</f>
        <v/>
      </c>
      <c r="H121" t="str" cm="1">
        <f t="array" ref="H121">IFERROR(INDEX(Create_TC_Web!K$1:K$500,SMALL(IF(Create_TC_Web!$C$1:$C$500&lt;&gt;"",MATCH(ROW(Create_TC_Web!$C$1:$C$500),ROW(Create_TC_Web!$C$1:$C$500)),""),ROW(Create_TC_Web!I121))),"")</f>
        <v/>
      </c>
      <c r="I121" t="str" cm="1">
        <f t="array" ref="I121">IFERROR(INDEX(Create_TC_Web!L$1:L$500,SMALL(IF(Create_TC_Web!$C$1:$C$500&lt;&gt;"",MATCH(ROW(Create_TC_Web!$C$1:$C$500),ROW(Create_TC_Web!$C$1:$C$500)),""),ROW(Create_TC_Web!J121))),"")</f>
        <v/>
      </c>
      <c r="J121" t="str" cm="1">
        <f t="array" ref="J121">IFERROR(INDEX(Create_TC_Web!M$1:M$500,SMALL(IF(Create_TC_Web!$C$1:$C$500&lt;&gt;"",MATCH(ROW(Create_TC_Web!$C$1:$C$500),ROW(Create_TC_Web!$C$1:$C$500)),""),ROW(Create_TC_Web!K121))),"")</f>
        <v/>
      </c>
      <c r="K121" t="str" cm="1">
        <f t="array" ref="K121">IFERROR(INDEX(Create_TC_Web!N$1:N$500,SMALL(IF(Create_TC_Web!$C$1:$C$500&lt;&gt;"",MATCH(ROW(Create_TC_Web!$C$1:$C$500),ROW(Create_TC_Web!$C$1:$C$500)),""),ROW(Create_TC_Web!L121))),"")</f>
        <v/>
      </c>
      <c r="L121" t="str" cm="1">
        <f t="array" ref="L121">IFERROR(INDEX(Create_TC_Web!O$1:O$500,SMALL(IF(Create_TC_Web!$C$1:$C$500&lt;&gt;"",MATCH(ROW(Create_TC_Web!$C$1:$C$500),ROW(Create_TC_Web!$C$1:$C$500)),""),ROW(Create_TC_Web!M121))),"")</f>
        <v/>
      </c>
      <c r="M121" t="str" cm="1">
        <f t="array" ref="M121">IFERROR(INDEX(Create_TC_Web!P$1:P$500,SMALL(IF(Create_TC_Web!$C$1:$C$500&lt;&gt;"",MATCH(ROW(Create_TC_Web!$C$1:$C$500),ROW(Create_TC_Web!$C$1:$C$500)),""),ROW(Create_TC_Web!N121))),"")</f>
        <v/>
      </c>
      <c r="N121">
        <f>Create_TC_Web!CA130</f>
        <v>0</v>
      </c>
      <c r="O121" t="str">
        <f t="shared" si="7"/>
        <v/>
      </c>
      <c r="P121" s="17">
        <f>Create_TC_Web!CI108</f>
        <v>0</v>
      </c>
      <c r="Q121" t="str">
        <f>IF(TestData!CB121&lt;&gt;0,TestData!CB121,"")</f>
        <v/>
      </c>
      <c r="S121" t="str">
        <f t="shared" si="9"/>
        <v/>
      </c>
    </row>
    <row r="122" spans="1:19">
      <c r="A122" t="str" cm="1">
        <f t="array" ref="A122">IFERROR(INDEX(Create_TC_Web!D$1:D$500,SMALL(IF(Create_TC_Web!$C$1:$C$500&lt;&gt;"",MATCH(ROW(Create_TC_Web!$C$1:$C$500),ROW(Create_TC_Web!$C$1:$C$500)),""),ROW(Create_TC_Web!B122))),"")</f>
        <v/>
      </c>
      <c r="B122" t="str" cm="1">
        <f t="array" ref="B122">SUBSTITUTE(SUBSTITUTE(SUBSTITUTE(IFERROR(INDEX(Create_TC_Web!E$1:E$505,SMALL(IF(Create_TC_Web!$C$1:$C$505&lt;&gt;"",MATCH(ROW(Create_TC_Web!$C$1:$C$505),ROW(Create_TC_Web!$C$1:$C$505)),""),ROW(Create_TC_Web!C122))),"")," ",""),"-",""),"_","")</f>
        <v/>
      </c>
      <c r="C122" t="str" cm="1">
        <f t="array" ref="C122">IFERROR(INDEX(Create_TC_Web!F$1:F$500,SMALL(IF(Create_TC_Web!$C$1:$C$500&lt;&gt;"",MATCH(ROW(Create_TC_Web!$C$1:$C$500),ROW(Create_TC_Web!$C$1:$C$500)),""),ROW(Create_TC_Web!D122))),"")</f>
        <v/>
      </c>
      <c r="D122" t="str" cm="1">
        <f t="array" ref="D122">IFERROR(INDEX(Create_TC_Web!G$1:G$500,SMALL(IF(Create_TC_Web!$C$1:$C$500&lt;&gt;"",MATCH(ROW(Create_TC_Web!$C$1:$C$500),ROW(Create_TC_Web!$C$1:$C$500)),""),ROW(Create_TC_Web!E122))),"")</f>
        <v/>
      </c>
      <c r="E122" t="str" cm="1">
        <f t="array" ref="E122">IFERROR(INDEX(Create_TC_Web!H$1:H$500,SMALL(IF(Create_TC_Web!$C$1:$C$500&lt;&gt;"",MATCH(ROW(Create_TC_Web!$C$1:$C$500),ROW(Create_TC_Web!$C$1:$C$500)),""),ROW(Create_TC_Web!F122))),"")</f>
        <v/>
      </c>
      <c r="F122" t="str" cm="1">
        <f t="array" ref="F122">IFERROR(INDEX(Create_TC_Web!I$1:I$500,SMALL(IF(Create_TC_Web!$C$1:$C$500&lt;&gt;"",MATCH(ROW(Create_TC_Web!$C$1:$C$500),ROW(Create_TC_Web!$C$1:$C$500)),""),ROW(Create_TC_Web!G122))),"")</f>
        <v/>
      </c>
      <c r="G122" t="str" cm="1">
        <f t="array" ref="G122">IFERROR(INDEX(Create_TC_Web!J$1:J$500,SMALL(IF(Create_TC_Web!$C$1:$C$500&lt;&gt;"",MATCH(ROW(Create_TC_Web!$C$1:$C$500),ROW(Create_TC_Web!$C$1:$C$500)),""),ROW(Create_TC_Web!H122))),"")</f>
        <v/>
      </c>
      <c r="H122" t="str" cm="1">
        <f t="array" ref="H122">IFERROR(INDEX(Create_TC_Web!K$1:K$500,SMALL(IF(Create_TC_Web!$C$1:$C$500&lt;&gt;"",MATCH(ROW(Create_TC_Web!$C$1:$C$500),ROW(Create_TC_Web!$C$1:$C$500)),""),ROW(Create_TC_Web!I122))),"")</f>
        <v/>
      </c>
      <c r="I122" t="str" cm="1">
        <f t="array" ref="I122">IFERROR(INDEX(Create_TC_Web!L$1:L$500,SMALL(IF(Create_TC_Web!$C$1:$C$500&lt;&gt;"",MATCH(ROW(Create_TC_Web!$C$1:$C$500),ROW(Create_TC_Web!$C$1:$C$500)),""),ROW(Create_TC_Web!J122))),"")</f>
        <v/>
      </c>
      <c r="J122" t="str" cm="1">
        <f t="array" ref="J122">IFERROR(INDEX(Create_TC_Web!M$1:M$500,SMALL(IF(Create_TC_Web!$C$1:$C$500&lt;&gt;"",MATCH(ROW(Create_TC_Web!$C$1:$C$500),ROW(Create_TC_Web!$C$1:$C$500)),""),ROW(Create_TC_Web!K122))),"")</f>
        <v/>
      </c>
      <c r="K122" t="str" cm="1">
        <f t="array" ref="K122">IFERROR(INDEX(Create_TC_Web!N$1:N$500,SMALL(IF(Create_TC_Web!$C$1:$C$500&lt;&gt;"",MATCH(ROW(Create_TC_Web!$C$1:$C$500),ROW(Create_TC_Web!$C$1:$C$500)),""),ROW(Create_TC_Web!L122))),"")</f>
        <v/>
      </c>
      <c r="L122" t="str" cm="1">
        <f t="array" ref="L122">IFERROR(INDEX(Create_TC_Web!O$1:O$500,SMALL(IF(Create_TC_Web!$C$1:$C$500&lt;&gt;"",MATCH(ROW(Create_TC_Web!$C$1:$C$500),ROW(Create_TC_Web!$C$1:$C$500)),""),ROW(Create_TC_Web!M122))),"")</f>
        <v/>
      </c>
      <c r="M122" t="str" cm="1">
        <f t="array" ref="M122">IFERROR(INDEX(Create_TC_Web!P$1:P$500,SMALL(IF(Create_TC_Web!$C$1:$C$500&lt;&gt;"",MATCH(ROW(Create_TC_Web!$C$1:$C$500),ROW(Create_TC_Web!$C$1:$C$500)),""),ROW(Create_TC_Web!N122))),"")</f>
        <v/>
      </c>
      <c r="N122">
        <f>Create_TC_Web!CA131</f>
        <v>0</v>
      </c>
      <c r="O122" t="str">
        <f t="shared" si="7"/>
        <v/>
      </c>
      <c r="P122" s="17">
        <f>Create_TC_Web!CI109</f>
        <v>0</v>
      </c>
      <c r="Q122" t="str">
        <f>IF(TestData!CB122&lt;&gt;0,TestData!CB122,"")</f>
        <v/>
      </c>
      <c r="S122" t="str">
        <f t="shared" si="9"/>
        <v/>
      </c>
    </row>
    <row r="123" spans="1:19">
      <c r="A123" t="str" cm="1">
        <f t="array" ref="A123">IFERROR(INDEX(Create_TC_Web!D$1:D$500,SMALL(IF(Create_TC_Web!$C$1:$C$500&lt;&gt;"",MATCH(ROW(Create_TC_Web!$C$1:$C$500),ROW(Create_TC_Web!$C$1:$C$500)),""),ROW(Create_TC_Web!B123))),"")</f>
        <v/>
      </c>
      <c r="B123" t="str" cm="1">
        <f t="array" ref="B123">SUBSTITUTE(SUBSTITUTE(SUBSTITUTE(IFERROR(INDEX(Create_TC_Web!E$1:E$505,SMALL(IF(Create_TC_Web!$C$1:$C$505&lt;&gt;"",MATCH(ROW(Create_TC_Web!$C$1:$C$505),ROW(Create_TC_Web!$C$1:$C$505)),""),ROW(Create_TC_Web!C123))),"")," ",""),"-",""),"_","")</f>
        <v/>
      </c>
      <c r="C123" t="str" cm="1">
        <f t="array" ref="C123">IFERROR(INDEX(Create_TC_Web!F$1:F$500,SMALL(IF(Create_TC_Web!$C$1:$C$500&lt;&gt;"",MATCH(ROW(Create_TC_Web!$C$1:$C$500),ROW(Create_TC_Web!$C$1:$C$500)),""),ROW(Create_TC_Web!D123))),"")</f>
        <v/>
      </c>
      <c r="D123" t="str" cm="1">
        <f t="array" ref="D123">IFERROR(INDEX(Create_TC_Web!G$1:G$500,SMALL(IF(Create_TC_Web!$C$1:$C$500&lt;&gt;"",MATCH(ROW(Create_TC_Web!$C$1:$C$500),ROW(Create_TC_Web!$C$1:$C$500)),""),ROW(Create_TC_Web!E123))),"")</f>
        <v/>
      </c>
      <c r="E123" t="str" cm="1">
        <f t="array" ref="E123">IFERROR(INDEX(Create_TC_Web!H$1:H$500,SMALL(IF(Create_TC_Web!$C$1:$C$500&lt;&gt;"",MATCH(ROW(Create_TC_Web!$C$1:$C$500),ROW(Create_TC_Web!$C$1:$C$500)),""),ROW(Create_TC_Web!F123))),"")</f>
        <v/>
      </c>
      <c r="F123" t="str" cm="1">
        <f t="array" ref="F123">IFERROR(INDEX(Create_TC_Web!I$1:I$500,SMALL(IF(Create_TC_Web!$C$1:$C$500&lt;&gt;"",MATCH(ROW(Create_TC_Web!$C$1:$C$500),ROW(Create_TC_Web!$C$1:$C$500)),""),ROW(Create_TC_Web!G123))),"")</f>
        <v/>
      </c>
      <c r="G123" t="str" cm="1">
        <f t="array" ref="G123">IFERROR(INDEX(Create_TC_Web!J$1:J$500,SMALL(IF(Create_TC_Web!$C$1:$C$500&lt;&gt;"",MATCH(ROW(Create_TC_Web!$C$1:$C$500),ROW(Create_TC_Web!$C$1:$C$500)),""),ROW(Create_TC_Web!H123))),"")</f>
        <v/>
      </c>
      <c r="H123" t="str" cm="1">
        <f t="array" ref="H123">IFERROR(INDEX(Create_TC_Web!K$1:K$500,SMALL(IF(Create_TC_Web!$C$1:$C$500&lt;&gt;"",MATCH(ROW(Create_TC_Web!$C$1:$C$500),ROW(Create_TC_Web!$C$1:$C$500)),""),ROW(Create_TC_Web!I123))),"")</f>
        <v/>
      </c>
      <c r="I123" t="str" cm="1">
        <f t="array" ref="I123">IFERROR(INDEX(Create_TC_Web!L$1:L$500,SMALL(IF(Create_TC_Web!$C$1:$C$500&lt;&gt;"",MATCH(ROW(Create_TC_Web!$C$1:$C$500),ROW(Create_TC_Web!$C$1:$C$500)),""),ROW(Create_TC_Web!J123))),"")</f>
        <v/>
      </c>
      <c r="J123" t="str" cm="1">
        <f t="array" ref="J123">IFERROR(INDEX(Create_TC_Web!M$1:M$500,SMALL(IF(Create_TC_Web!$C$1:$C$500&lt;&gt;"",MATCH(ROW(Create_TC_Web!$C$1:$C$500),ROW(Create_TC_Web!$C$1:$C$500)),""),ROW(Create_TC_Web!K123))),"")</f>
        <v/>
      </c>
      <c r="K123" t="str" cm="1">
        <f t="array" ref="K123">IFERROR(INDEX(Create_TC_Web!N$1:N$500,SMALL(IF(Create_TC_Web!$C$1:$C$500&lt;&gt;"",MATCH(ROW(Create_TC_Web!$C$1:$C$500),ROW(Create_TC_Web!$C$1:$C$500)),""),ROW(Create_TC_Web!L123))),"")</f>
        <v/>
      </c>
      <c r="L123" t="str" cm="1">
        <f t="array" ref="L123">IFERROR(INDEX(Create_TC_Web!O$1:O$500,SMALL(IF(Create_TC_Web!$C$1:$C$500&lt;&gt;"",MATCH(ROW(Create_TC_Web!$C$1:$C$500),ROW(Create_TC_Web!$C$1:$C$500)),""),ROW(Create_TC_Web!M123))),"")</f>
        <v/>
      </c>
      <c r="M123" t="str" cm="1">
        <f t="array" ref="M123">IFERROR(INDEX(Create_TC_Web!P$1:P$500,SMALL(IF(Create_TC_Web!$C$1:$C$500&lt;&gt;"",MATCH(ROW(Create_TC_Web!$C$1:$C$500),ROW(Create_TC_Web!$C$1:$C$500)),""),ROW(Create_TC_Web!N123))),"")</f>
        <v/>
      </c>
      <c r="N123">
        <f>Create_TC_Web!CA132</f>
        <v>0</v>
      </c>
      <c r="O123" t="str">
        <f t="shared" si="7"/>
        <v/>
      </c>
      <c r="P123" s="17">
        <f>Create_TC_Web!CI110</f>
        <v>0</v>
      </c>
      <c r="Q123" t="str">
        <f>IF(TestData!CB123&lt;&gt;0,TestData!CB123,"")</f>
        <v/>
      </c>
      <c r="S123" t="str">
        <f t="shared" si="9"/>
        <v/>
      </c>
    </row>
    <row r="124" spans="1:19">
      <c r="A124" t="str" cm="1">
        <f t="array" ref="A124">IFERROR(INDEX(Create_TC_Web!D$1:D$500,SMALL(IF(Create_TC_Web!$C$1:$C$500&lt;&gt;"",MATCH(ROW(Create_TC_Web!$C$1:$C$500),ROW(Create_TC_Web!$C$1:$C$500)),""),ROW(Create_TC_Web!B124))),"")</f>
        <v/>
      </c>
      <c r="B124" t="str" cm="1">
        <f t="array" ref="B124">SUBSTITUTE(SUBSTITUTE(SUBSTITUTE(IFERROR(INDEX(Create_TC_Web!E$1:E$505,SMALL(IF(Create_TC_Web!$C$1:$C$505&lt;&gt;"",MATCH(ROW(Create_TC_Web!$C$1:$C$505),ROW(Create_TC_Web!$C$1:$C$505)),""),ROW(Create_TC_Web!C124))),"")," ",""),"-",""),"_","")</f>
        <v/>
      </c>
      <c r="C124" t="str" cm="1">
        <f t="array" ref="C124">IFERROR(INDEX(Create_TC_Web!F$1:F$500,SMALL(IF(Create_TC_Web!$C$1:$C$500&lt;&gt;"",MATCH(ROW(Create_TC_Web!$C$1:$C$500),ROW(Create_TC_Web!$C$1:$C$500)),""),ROW(Create_TC_Web!D124))),"")</f>
        <v/>
      </c>
      <c r="D124" t="str" cm="1">
        <f t="array" ref="D124">IFERROR(INDEX(Create_TC_Web!G$1:G$500,SMALL(IF(Create_TC_Web!$C$1:$C$500&lt;&gt;"",MATCH(ROW(Create_TC_Web!$C$1:$C$500),ROW(Create_TC_Web!$C$1:$C$500)),""),ROW(Create_TC_Web!E124))),"")</f>
        <v/>
      </c>
      <c r="E124" t="str" cm="1">
        <f t="array" ref="E124">IFERROR(INDEX(Create_TC_Web!H$1:H$500,SMALL(IF(Create_TC_Web!$C$1:$C$500&lt;&gt;"",MATCH(ROW(Create_TC_Web!$C$1:$C$500),ROW(Create_TC_Web!$C$1:$C$500)),""),ROW(Create_TC_Web!F124))),"")</f>
        <v/>
      </c>
      <c r="F124" t="str" cm="1">
        <f t="array" ref="F124">IFERROR(INDEX(Create_TC_Web!I$1:I$500,SMALL(IF(Create_TC_Web!$C$1:$C$500&lt;&gt;"",MATCH(ROW(Create_TC_Web!$C$1:$C$500),ROW(Create_TC_Web!$C$1:$C$500)),""),ROW(Create_TC_Web!G124))),"")</f>
        <v/>
      </c>
      <c r="G124" t="str" cm="1">
        <f t="array" ref="G124">IFERROR(INDEX(Create_TC_Web!J$1:J$500,SMALL(IF(Create_TC_Web!$C$1:$C$500&lt;&gt;"",MATCH(ROW(Create_TC_Web!$C$1:$C$500),ROW(Create_TC_Web!$C$1:$C$500)),""),ROW(Create_TC_Web!H124))),"")</f>
        <v/>
      </c>
      <c r="H124" t="str" cm="1">
        <f t="array" ref="H124">IFERROR(INDEX(Create_TC_Web!K$1:K$500,SMALL(IF(Create_TC_Web!$C$1:$C$500&lt;&gt;"",MATCH(ROW(Create_TC_Web!$C$1:$C$500),ROW(Create_TC_Web!$C$1:$C$500)),""),ROW(Create_TC_Web!I124))),"")</f>
        <v/>
      </c>
      <c r="I124" t="str" cm="1">
        <f t="array" ref="I124">IFERROR(INDEX(Create_TC_Web!L$1:L$500,SMALL(IF(Create_TC_Web!$C$1:$C$500&lt;&gt;"",MATCH(ROW(Create_TC_Web!$C$1:$C$500),ROW(Create_TC_Web!$C$1:$C$500)),""),ROW(Create_TC_Web!J124))),"")</f>
        <v/>
      </c>
      <c r="J124" t="str" cm="1">
        <f t="array" ref="J124">IFERROR(INDEX(Create_TC_Web!M$1:M$500,SMALL(IF(Create_TC_Web!$C$1:$C$500&lt;&gt;"",MATCH(ROW(Create_TC_Web!$C$1:$C$500),ROW(Create_TC_Web!$C$1:$C$500)),""),ROW(Create_TC_Web!K124))),"")</f>
        <v/>
      </c>
      <c r="K124" t="str" cm="1">
        <f t="array" ref="K124">IFERROR(INDEX(Create_TC_Web!N$1:N$500,SMALL(IF(Create_TC_Web!$C$1:$C$500&lt;&gt;"",MATCH(ROW(Create_TC_Web!$C$1:$C$500),ROW(Create_TC_Web!$C$1:$C$500)),""),ROW(Create_TC_Web!L124))),"")</f>
        <v/>
      </c>
      <c r="L124" t="str" cm="1">
        <f t="array" ref="L124">IFERROR(INDEX(Create_TC_Web!O$1:O$500,SMALL(IF(Create_TC_Web!$C$1:$C$500&lt;&gt;"",MATCH(ROW(Create_TC_Web!$C$1:$C$500),ROW(Create_TC_Web!$C$1:$C$500)),""),ROW(Create_TC_Web!M124))),"")</f>
        <v/>
      </c>
      <c r="M124" t="str" cm="1">
        <f t="array" ref="M124">IFERROR(INDEX(Create_TC_Web!P$1:P$500,SMALL(IF(Create_TC_Web!$C$1:$C$500&lt;&gt;"",MATCH(ROW(Create_TC_Web!$C$1:$C$500),ROW(Create_TC_Web!$C$1:$C$500)),""),ROW(Create_TC_Web!N124))),"")</f>
        <v/>
      </c>
      <c r="N124">
        <f>Create_TC_Web!CA133</f>
        <v>0</v>
      </c>
      <c r="O124" t="str">
        <f t="shared" si="7"/>
        <v/>
      </c>
      <c r="P124" s="17">
        <f>Create_TC_Web!CI111</f>
        <v>0</v>
      </c>
      <c r="Q124" t="str">
        <f>IF(TestData!CB124&lt;&gt;0,TestData!CB124,"")</f>
        <v/>
      </c>
      <c r="S124" t="str">
        <f t="shared" si="9"/>
        <v/>
      </c>
    </row>
    <row r="125" spans="1:19">
      <c r="A125" t="str" cm="1">
        <f t="array" ref="A125">IFERROR(INDEX(Create_TC_Web!D$1:D$500,SMALL(IF(Create_TC_Web!$C$1:$C$500&lt;&gt;"",MATCH(ROW(Create_TC_Web!$C$1:$C$500),ROW(Create_TC_Web!$C$1:$C$500)),""),ROW(Create_TC_Web!B125))),"")</f>
        <v/>
      </c>
      <c r="B125" t="str" cm="1">
        <f t="array" ref="B125">SUBSTITUTE(SUBSTITUTE(SUBSTITUTE(IFERROR(INDEX(Create_TC_Web!E$1:E$505,SMALL(IF(Create_TC_Web!$C$1:$C$505&lt;&gt;"",MATCH(ROW(Create_TC_Web!$C$1:$C$505),ROW(Create_TC_Web!$C$1:$C$505)),""),ROW(Create_TC_Web!C125))),"")," ",""),"-",""),"_","")</f>
        <v/>
      </c>
      <c r="C125" t="str" cm="1">
        <f t="array" ref="C125">IFERROR(INDEX(Create_TC_Web!F$1:F$500,SMALL(IF(Create_TC_Web!$C$1:$C$500&lt;&gt;"",MATCH(ROW(Create_TC_Web!$C$1:$C$500),ROW(Create_TC_Web!$C$1:$C$500)),""),ROW(Create_TC_Web!D125))),"")</f>
        <v/>
      </c>
      <c r="D125" t="str" cm="1">
        <f t="array" ref="D125">IFERROR(INDEX(Create_TC_Web!G$1:G$500,SMALL(IF(Create_TC_Web!$C$1:$C$500&lt;&gt;"",MATCH(ROW(Create_TC_Web!$C$1:$C$500),ROW(Create_TC_Web!$C$1:$C$500)),""),ROW(Create_TC_Web!E125))),"")</f>
        <v/>
      </c>
      <c r="E125" t="str" cm="1">
        <f t="array" ref="E125">IFERROR(INDEX(Create_TC_Web!H$1:H$500,SMALL(IF(Create_TC_Web!$C$1:$C$500&lt;&gt;"",MATCH(ROW(Create_TC_Web!$C$1:$C$500),ROW(Create_TC_Web!$C$1:$C$500)),""),ROW(Create_TC_Web!F125))),"")</f>
        <v/>
      </c>
      <c r="F125" t="str" cm="1">
        <f t="array" ref="F125">IFERROR(INDEX(Create_TC_Web!I$1:I$500,SMALL(IF(Create_TC_Web!$C$1:$C$500&lt;&gt;"",MATCH(ROW(Create_TC_Web!$C$1:$C$500),ROW(Create_TC_Web!$C$1:$C$500)),""),ROW(Create_TC_Web!G125))),"")</f>
        <v/>
      </c>
      <c r="G125" t="str" cm="1">
        <f t="array" ref="G125">IFERROR(INDEX(Create_TC_Web!J$1:J$500,SMALL(IF(Create_TC_Web!$C$1:$C$500&lt;&gt;"",MATCH(ROW(Create_TC_Web!$C$1:$C$500),ROW(Create_TC_Web!$C$1:$C$500)),""),ROW(Create_TC_Web!H125))),"")</f>
        <v/>
      </c>
      <c r="H125" t="str" cm="1">
        <f t="array" ref="H125">IFERROR(INDEX(Create_TC_Web!K$1:K$500,SMALL(IF(Create_TC_Web!$C$1:$C$500&lt;&gt;"",MATCH(ROW(Create_TC_Web!$C$1:$C$500),ROW(Create_TC_Web!$C$1:$C$500)),""),ROW(Create_TC_Web!I125))),"")</f>
        <v/>
      </c>
      <c r="I125" t="str" cm="1">
        <f t="array" ref="I125">IFERROR(INDEX(Create_TC_Web!L$1:L$500,SMALL(IF(Create_TC_Web!$C$1:$C$500&lt;&gt;"",MATCH(ROW(Create_TC_Web!$C$1:$C$500),ROW(Create_TC_Web!$C$1:$C$500)),""),ROW(Create_TC_Web!J125))),"")</f>
        <v/>
      </c>
      <c r="J125" t="str" cm="1">
        <f t="array" ref="J125">IFERROR(INDEX(Create_TC_Web!M$1:M$500,SMALL(IF(Create_TC_Web!$C$1:$C$500&lt;&gt;"",MATCH(ROW(Create_TC_Web!$C$1:$C$500),ROW(Create_TC_Web!$C$1:$C$500)),""),ROW(Create_TC_Web!K125))),"")</f>
        <v/>
      </c>
      <c r="K125" t="str" cm="1">
        <f t="array" ref="K125">IFERROR(INDEX(Create_TC_Web!N$1:N$500,SMALL(IF(Create_TC_Web!$C$1:$C$500&lt;&gt;"",MATCH(ROW(Create_TC_Web!$C$1:$C$500),ROW(Create_TC_Web!$C$1:$C$500)),""),ROW(Create_TC_Web!L125))),"")</f>
        <v/>
      </c>
      <c r="L125" t="str" cm="1">
        <f t="array" ref="L125">IFERROR(INDEX(Create_TC_Web!O$1:O$500,SMALL(IF(Create_TC_Web!$C$1:$C$500&lt;&gt;"",MATCH(ROW(Create_TC_Web!$C$1:$C$500),ROW(Create_TC_Web!$C$1:$C$500)),""),ROW(Create_TC_Web!M125))),"")</f>
        <v/>
      </c>
      <c r="M125" t="str" cm="1">
        <f t="array" ref="M125">IFERROR(INDEX(Create_TC_Web!P$1:P$500,SMALL(IF(Create_TC_Web!$C$1:$C$500&lt;&gt;"",MATCH(ROW(Create_TC_Web!$C$1:$C$500),ROW(Create_TC_Web!$C$1:$C$500)),""),ROW(Create_TC_Web!N125))),"")</f>
        <v/>
      </c>
      <c r="N125">
        <f>Create_TC_Web!CA134</f>
        <v>0</v>
      </c>
      <c r="O125" t="str">
        <f t="shared" si="7"/>
        <v/>
      </c>
      <c r="P125" s="17">
        <f>Create_TC_Web!CI112</f>
        <v>0</v>
      </c>
      <c r="Q125" t="str">
        <f>IF(TestData!CB125&lt;&gt;0,TestData!CB125,"")</f>
        <v/>
      </c>
      <c r="S125" t="str">
        <f t="shared" si="9"/>
        <v/>
      </c>
    </row>
    <row r="126" spans="1:19">
      <c r="A126" t="str" cm="1">
        <f t="array" ref="A126">IFERROR(INDEX(Create_TC_Web!D$1:D$500,SMALL(IF(Create_TC_Web!$C$1:$C$500&lt;&gt;"",MATCH(ROW(Create_TC_Web!$C$1:$C$500),ROW(Create_TC_Web!$C$1:$C$500)),""),ROW(Create_TC_Web!B126))),"")</f>
        <v/>
      </c>
      <c r="B126" t="str" cm="1">
        <f t="array" ref="B126">SUBSTITUTE(SUBSTITUTE(SUBSTITUTE(IFERROR(INDEX(Create_TC_Web!E$1:E$505,SMALL(IF(Create_TC_Web!$C$1:$C$505&lt;&gt;"",MATCH(ROW(Create_TC_Web!$C$1:$C$505),ROW(Create_TC_Web!$C$1:$C$505)),""),ROW(Create_TC_Web!C126))),"")," ",""),"-",""),"_","")</f>
        <v/>
      </c>
      <c r="C126" t="str" cm="1">
        <f t="array" ref="C126">IFERROR(INDEX(Create_TC_Web!F$1:F$500,SMALL(IF(Create_TC_Web!$C$1:$C$500&lt;&gt;"",MATCH(ROW(Create_TC_Web!$C$1:$C$500),ROW(Create_TC_Web!$C$1:$C$500)),""),ROW(Create_TC_Web!D126))),"")</f>
        <v/>
      </c>
      <c r="D126" t="str" cm="1">
        <f t="array" ref="D126">IFERROR(INDEX(Create_TC_Web!G$1:G$500,SMALL(IF(Create_TC_Web!$C$1:$C$500&lt;&gt;"",MATCH(ROW(Create_TC_Web!$C$1:$C$500),ROW(Create_TC_Web!$C$1:$C$500)),""),ROW(Create_TC_Web!E126))),"")</f>
        <v/>
      </c>
      <c r="E126" t="str" cm="1">
        <f t="array" ref="E126">IFERROR(INDEX(Create_TC_Web!H$1:H$500,SMALL(IF(Create_TC_Web!$C$1:$C$500&lt;&gt;"",MATCH(ROW(Create_TC_Web!$C$1:$C$500),ROW(Create_TC_Web!$C$1:$C$500)),""),ROW(Create_TC_Web!F126))),"")</f>
        <v/>
      </c>
      <c r="F126" t="str" cm="1">
        <f t="array" ref="F126">IFERROR(INDEX(Create_TC_Web!I$1:I$500,SMALL(IF(Create_TC_Web!$C$1:$C$500&lt;&gt;"",MATCH(ROW(Create_TC_Web!$C$1:$C$500),ROW(Create_TC_Web!$C$1:$C$500)),""),ROW(Create_TC_Web!G126))),"")</f>
        <v/>
      </c>
      <c r="G126" t="str" cm="1">
        <f t="array" ref="G126">IFERROR(INDEX(Create_TC_Web!J$1:J$500,SMALL(IF(Create_TC_Web!$C$1:$C$500&lt;&gt;"",MATCH(ROW(Create_TC_Web!$C$1:$C$500),ROW(Create_TC_Web!$C$1:$C$500)),""),ROW(Create_TC_Web!H126))),"")</f>
        <v/>
      </c>
      <c r="H126" t="str" cm="1">
        <f t="array" ref="H126">IFERROR(INDEX(Create_TC_Web!K$1:K$500,SMALL(IF(Create_TC_Web!$C$1:$C$500&lt;&gt;"",MATCH(ROW(Create_TC_Web!$C$1:$C$500),ROW(Create_TC_Web!$C$1:$C$500)),""),ROW(Create_TC_Web!I126))),"")</f>
        <v/>
      </c>
      <c r="I126" t="str" cm="1">
        <f t="array" ref="I126">IFERROR(INDEX(Create_TC_Web!L$1:L$500,SMALL(IF(Create_TC_Web!$C$1:$C$500&lt;&gt;"",MATCH(ROW(Create_TC_Web!$C$1:$C$500),ROW(Create_TC_Web!$C$1:$C$500)),""),ROW(Create_TC_Web!J126))),"")</f>
        <v/>
      </c>
      <c r="J126" t="str" cm="1">
        <f t="array" ref="J126">IFERROR(INDEX(Create_TC_Web!M$1:M$500,SMALL(IF(Create_TC_Web!$C$1:$C$500&lt;&gt;"",MATCH(ROW(Create_TC_Web!$C$1:$C$500),ROW(Create_TC_Web!$C$1:$C$500)),""),ROW(Create_TC_Web!K126))),"")</f>
        <v/>
      </c>
      <c r="K126" t="str" cm="1">
        <f t="array" ref="K126">IFERROR(INDEX(Create_TC_Web!N$1:N$500,SMALL(IF(Create_TC_Web!$C$1:$C$500&lt;&gt;"",MATCH(ROW(Create_TC_Web!$C$1:$C$500),ROW(Create_TC_Web!$C$1:$C$500)),""),ROW(Create_TC_Web!L126))),"")</f>
        <v/>
      </c>
      <c r="L126" t="str" cm="1">
        <f t="array" ref="L126">IFERROR(INDEX(Create_TC_Web!O$1:O$500,SMALL(IF(Create_TC_Web!$C$1:$C$500&lt;&gt;"",MATCH(ROW(Create_TC_Web!$C$1:$C$500),ROW(Create_TC_Web!$C$1:$C$500)),""),ROW(Create_TC_Web!M126))),"")</f>
        <v/>
      </c>
      <c r="M126" t="str" cm="1">
        <f t="array" ref="M126">IFERROR(INDEX(Create_TC_Web!P$1:P$500,SMALL(IF(Create_TC_Web!$C$1:$C$500&lt;&gt;"",MATCH(ROW(Create_TC_Web!$C$1:$C$500),ROW(Create_TC_Web!$C$1:$C$500)),""),ROW(Create_TC_Web!N126))),"")</f>
        <v/>
      </c>
      <c r="N126">
        <f>Create_TC_Web!CA135</f>
        <v>0</v>
      </c>
      <c r="O126" t="str">
        <f t="shared" si="7"/>
        <v/>
      </c>
      <c r="P126" s="17">
        <f>Create_TC_Web!CI113</f>
        <v>0</v>
      </c>
      <c r="Q126" t="str">
        <f>IF(TestData!CB126&lt;&gt;0,TestData!CB126,"")</f>
        <v/>
      </c>
      <c r="S126" t="str">
        <f t="shared" si="9"/>
        <v/>
      </c>
    </row>
    <row r="127" spans="1:19">
      <c r="A127" t="str" cm="1">
        <f t="array" ref="A127">IFERROR(INDEX(Create_TC_Web!D$1:D$500,SMALL(IF(Create_TC_Web!$C$1:$C$500&lt;&gt;"",MATCH(ROW(Create_TC_Web!$C$1:$C$500),ROW(Create_TC_Web!$C$1:$C$500)),""),ROW(Create_TC_Web!B127))),"")</f>
        <v/>
      </c>
      <c r="B127" t="str" cm="1">
        <f t="array" ref="B127">SUBSTITUTE(SUBSTITUTE(SUBSTITUTE(IFERROR(INDEX(Create_TC_Web!E$1:E$505,SMALL(IF(Create_TC_Web!$C$1:$C$505&lt;&gt;"",MATCH(ROW(Create_TC_Web!$C$1:$C$505),ROW(Create_TC_Web!$C$1:$C$505)),""),ROW(Create_TC_Web!C127))),"")," ",""),"-",""),"_","")</f>
        <v/>
      </c>
      <c r="C127" t="str" cm="1">
        <f t="array" ref="C127">IFERROR(INDEX(Create_TC_Web!F$1:F$500,SMALL(IF(Create_TC_Web!$C$1:$C$500&lt;&gt;"",MATCH(ROW(Create_TC_Web!$C$1:$C$500),ROW(Create_TC_Web!$C$1:$C$500)),""),ROW(Create_TC_Web!D127))),"")</f>
        <v/>
      </c>
      <c r="D127" t="str" cm="1">
        <f t="array" ref="D127">IFERROR(INDEX(Create_TC_Web!G$1:G$500,SMALL(IF(Create_TC_Web!$C$1:$C$500&lt;&gt;"",MATCH(ROW(Create_TC_Web!$C$1:$C$500),ROW(Create_TC_Web!$C$1:$C$500)),""),ROW(Create_TC_Web!E127))),"")</f>
        <v/>
      </c>
      <c r="E127" t="str" cm="1">
        <f t="array" ref="E127">IFERROR(INDEX(Create_TC_Web!H$1:H$500,SMALL(IF(Create_TC_Web!$C$1:$C$500&lt;&gt;"",MATCH(ROW(Create_TC_Web!$C$1:$C$500),ROW(Create_TC_Web!$C$1:$C$500)),""),ROW(Create_TC_Web!F127))),"")</f>
        <v/>
      </c>
      <c r="F127" t="str" cm="1">
        <f t="array" ref="F127">IFERROR(INDEX(Create_TC_Web!I$1:I$500,SMALL(IF(Create_TC_Web!$C$1:$C$500&lt;&gt;"",MATCH(ROW(Create_TC_Web!$C$1:$C$500),ROW(Create_TC_Web!$C$1:$C$500)),""),ROW(Create_TC_Web!G127))),"")</f>
        <v/>
      </c>
      <c r="G127" t="str" cm="1">
        <f t="array" ref="G127">IFERROR(INDEX(Create_TC_Web!J$1:J$500,SMALL(IF(Create_TC_Web!$C$1:$C$500&lt;&gt;"",MATCH(ROW(Create_TC_Web!$C$1:$C$500),ROW(Create_TC_Web!$C$1:$C$500)),""),ROW(Create_TC_Web!H127))),"")</f>
        <v/>
      </c>
      <c r="H127" t="str" cm="1">
        <f t="array" ref="H127">IFERROR(INDEX(Create_TC_Web!K$1:K$500,SMALL(IF(Create_TC_Web!$C$1:$C$500&lt;&gt;"",MATCH(ROW(Create_TC_Web!$C$1:$C$500),ROW(Create_TC_Web!$C$1:$C$500)),""),ROW(Create_TC_Web!I127))),"")</f>
        <v/>
      </c>
      <c r="I127" t="str" cm="1">
        <f t="array" ref="I127">IFERROR(INDEX(Create_TC_Web!L$1:L$500,SMALL(IF(Create_TC_Web!$C$1:$C$500&lt;&gt;"",MATCH(ROW(Create_TC_Web!$C$1:$C$500),ROW(Create_TC_Web!$C$1:$C$500)),""),ROW(Create_TC_Web!J127))),"")</f>
        <v/>
      </c>
      <c r="J127" t="str" cm="1">
        <f t="array" ref="J127">IFERROR(INDEX(Create_TC_Web!M$1:M$500,SMALL(IF(Create_TC_Web!$C$1:$C$500&lt;&gt;"",MATCH(ROW(Create_TC_Web!$C$1:$C$500),ROW(Create_TC_Web!$C$1:$C$500)),""),ROW(Create_TC_Web!K127))),"")</f>
        <v/>
      </c>
      <c r="K127" t="str" cm="1">
        <f t="array" ref="K127">IFERROR(INDEX(Create_TC_Web!N$1:N$500,SMALL(IF(Create_TC_Web!$C$1:$C$500&lt;&gt;"",MATCH(ROW(Create_TC_Web!$C$1:$C$500),ROW(Create_TC_Web!$C$1:$C$500)),""),ROW(Create_TC_Web!L127))),"")</f>
        <v/>
      </c>
      <c r="L127" t="str" cm="1">
        <f t="array" ref="L127">IFERROR(INDEX(Create_TC_Web!O$1:O$500,SMALL(IF(Create_TC_Web!$C$1:$C$500&lt;&gt;"",MATCH(ROW(Create_TC_Web!$C$1:$C$500),ROW(Create_TC_Web!$C$1:$C$500)),""),ROW(Create_TC_Web!M127))),"")</f>
        <v/>
      </c>
      <c r="M127" t="str" cm="1">
        <f t="array" ref="M127">IFERROR(INDEX(Create_TC_Web!P$1:P$500,SMALL(IF(Create_TC_Web!$C$1:$C$500&lt;&gt;"",MATCH(ROW(Create_TC_Web!$C$1:$C$500),ROW(Create_TC_Web!$C$1:$C$500)),""),ROW(Create_TC_Web!N127))),"")</f>
        <v/>
      </c>
      <c r="N127">
        <f>Create_TC_Web!CA136</f>
        <v>0</v>
      </c>
      <c r="O127" t="str">
        <f t="shared" si="7"/>
        <v/>
      </c>
      <c r="P127" s="17">
        <f>Create_TC_Web!CI114</f>
        <v>0</v>
      </c>
      <c r="Q127" t="str">
        <f>IF(TestData!CB127&lt;&gt;0,TestData!CB127,"")</f>
        <v/>
      </c>
      <c r="S127" t="str">
        <f t="shared" si="9"/>
        <v/>
      </c>
    </row>
    <row r="128" spans="1:19">
      <c r="A128" t="str" cm="1">
        <f t="array" ref="A128">IFERROR(INDEX(Create_TC_Web!D$1:D$500,SMALL(IF(Create_TC_Web!$C$1:$C$500&lt;&gt;"",MATCH(ROW(Create_TC_Web!$C$1:$C$500),ROW(Create_TC_Web!$C$1:$C$500)),""),ROW(Create_TC_Web!B128))),"")</f>
        <v/>
      </c>
      <c r="B128" t="str" cm="1">
        <f t="array" ref="B128">SUBSTITUTE(SUBSTITUTE(SUBSTITUTE(IFERROR(INDEX(Create_TC_Web!E$1:E$505,SMALL(IF(Create_TC_Web!$C$1:$C$505&lt;&gt;"",MATCH(ROW(Create_TC_Web!$C$1:$C$505),ROW(Create_TC_Web!$C$1:$C$505)),""),ROW(Create_TC_Web!C128))),"")," ",""),"-",""),"_","")</f>
        <v/>
      </c>
      <c r="C128" t="str" cm="1">
        <f t="array" ref="C128">IFERROR(INDEX(Create_TC_Web!F$1:F$500,SMALL(IF(Create_TC_Web!$C$1:$C$500&lt;&gt;"",MATCH(ROW(Create_TC_Web!$C$1:$C$500),ROW(Create_TC_Web!$C$1:$C$500)),""),ROW(Create_TC_Web!D128))),"")</f>
        <v/>
      </c>
      <c r="D128" t="str" cm="1">
        <f t="array" ref="D128">IFERROR(INDEX(Create_TC_Web!G$1:G$500,SMALL(IF(Create_TC_Web!$C$1:$C$500&lt;&gt;"",MATCH(ROW(Create_TC_Web!$C$1:$C$500),ROW(Create_TC_Web!$C$1:$C$500)),""),ROW(Create_TC_Web!E128))),"")</f>
        <v/>
      </c>
      <c r="E128" t="str" cm="1">
        <f t="array" ref="E128">IFERROR(INDEX(Create_TC_Web!H$1:H$500,SMALL(IF(Create_TC_Web!$C$1:$C$500&lt;&gt;"",MATCH(ROW(Create_TC_Web!$C$1:$C$500),ROW(Create_TC_Web!$C$1:$C$500)),""),ROW(Create_TC_Web!F128))),"")</f>
        <v/>
      </c>
      <c r="F128" t="str" cm="1">
        <f t="array" ref="F128">IFERROR(INDEX(Create_TC_Web!I$1:I$500,SMALL(IF(Create_TC_Web!$C$1:$C$500&lt;&gt;"",MATCH(ROW(Create_TC_Web!$C$1:$C$500),ROW(Create_TC_Web!$C$1:$C$500)),""),ROW(Create_TC_Web!G128))),"")</f>
        <v/>
      </c>
      <c r="G128" t="str" cm="1">
        <f t="array" ref="G128">IFERROR(INDEX(Create_TC_Web!J$1:J$500,SMALL(IF(Create_TC_Web!$C$1:$C$500&lt;&gt;"",MATCH(ROW(Create_TC_Web!$C$1:$C$500),ROW(Create_TC_Web!$C$1:$C$500)),""),ROW(Create_TC_Web!H128))),"")</f>
        <v/>
      </c>
      <c r="H128" t="str" cm="1">
        <f t="array" ref="H128">IFERROR(INDEX(Create_TC_Web!K$1:K$500,SMALL(IF(Create_TC_Web!$C$1:$C$500&lt;&gt;"",MATCH(ROW(Create_TC_Web!$C$1:$C$500),ROW(Create_TC_Web!$C$1:$C$500)),""),ROW(Create_TC_Web!I128))),"")</f>
        <v/>
      </c>
      <c r="I128" t="str" cm="1">
        <f t="array" ref="I128">IFERROR(INDEX(Create_TC_Web!L$1:L$500,SMALL(IF(Create_TC_Web!$C$1:$C$500&lt;&gt;"",MATCH(ROW(Create_TC_Web!$C$1:$C$500),ROW(Create_TC_Web!$C$1:$C$500)),""),ROW(Create_TC_Web!J128))),"")</f>
        <v/>
      </c>
      <c r="J128" t="str" cm="1">
        <f t="array" ref="J128">IFERROR(INDEX(Create_TC_Web!M$1:M$500,SMALL(IF(Create_TC_Web!$C$1:$C$500&lt;&gt;"",MATCH(ROW(Create_TC_Web!$C$1:$C$500),ROW(Create_TC_Web!$C$1:$C$500)),""),ROW(Create_TC_Web!K128))),"")</f>
        <v/>
      </c>
      <c r="K128" t="str" cm="1">
        <f t="array" ref="K128">IFERROR(INDEX(Create_TC_Web!N$1:N$500,SMALL(IF(Create_TC_Web!$C$1:$C$500&lt;&gt;"",MATCH(ROW(Create_TC_Web!$C$1:$C$500),ROW(Create_TC_Web!$C$1:$C$500)),""),ROW(Create_TC_Web!L128))),"")</f>
        <v/>
      </c>
      <c r="L128" t="str" cm="1">
        <f t="array" ref="L128">IFERROR(INDEX(Create_TC_Web!O$1:O$500,SMALL(IF(Create_TC_Web!$C$1:$C$500&lt;&gt;"",MATCH(ROW(Create_TC_Web!$C$1:$C$500),ROW(Create_TC_Web!$C$1:$C$500)),""),ROW(Create_TC_Web!M128))),"")</f>
        <v/>
      </c>
      <c r="M128" t="str" cm="1">
        <f t="array" ref="M128">IFERROR(INDEX(Create_TC_Web!P$1:P$500,SMALL(IF(Create_TC_Web!$C$1:$C$500&lt;&gt;"",MATCH(ROW(Create_TC_Web!$C$1:$C$500),ROW(Create_TC_Web!$C$1:$C$500)),""),ROW(Create_TC_Web!N128))),"")</f>
        <v/>
      </c>
      <c r="N128">
        <f>Create_TC_Web!CA137</f>
        <v>0</v>
      </c>
      <c r="O128" t="str">
        <f t="shared" si="7"/>
        <v/>
      </c>
      <c r="P128" s="17">
        <f>Create_TC_Web!CI115</f>
        <v>0</v>
      </c>
      <c r="Q128" t="str">
        <f>IF(TestData!CB128&lt;&gt;0,TestData!CB128,"")</f>
        <v/>
      </c>
      <c r="S128" t="str">
        <f t="shared" si="9"/>
        <v/>
      </c>
    </row>
    <row r="129" spans="1:19">
      <c r="A129" t="str" cm="1">
        <f t="array" ref="A129">IFERROR(INDEX(Create_TC_Web!D$1:D$500,SMALL(IF(Create_TC_Web!$C$1:$C$500&lt;&gt;"",MATCH(ROW(Create_TC_Web!$C$1:$C$500),ROW(Create_TC_Web!$C$1:$C$500)),""),ROW(Create_TC_Web!B129))),"")</f>
        <v/>
      </c>
      <c r="B129" t="str" cm="1">
        <f t="array" ref="B129">SUBSTITUTE(SUBSTITUTE(SUBSTITUTE(IFERROR(INDEX(Create_TC_Web!E$1:E$505,SMALL(IF(Create_TC_Web!$C$1:$C$505&lt;&gt;"",MATCH(ROW(Create_TC_Web!$C$1:$C$505),ROW(Create_TC_Web!$C$1:$C$505)),""),ROW(Create_TC_Web!C129))),"")," ",""),"-",""),"_","")</f>
        <v/>
      </c>
      <c r="C129" t="str" cm="1">
        <f t="array" ref="C129">IFERROR(INDEX(Create_TC_Web!F$1:F$500,SMALL(IF(Create_TC_Web!$C$1:$C$500&lt;&gt;"",MATCH(ROW(Create_TC_Web!$C$1:$C$500),ROW(Create_TC_Web!$C$1:$C$500)),""),ROW(Create_TC_Web!D129))),"")</f>
        <v/>
      </c>
      <c r="D129" t="str" cm="1">
        <f t="array" ref="D129">IFERROR(INDEX(Create_TC_Web!G$1:G$500,SMALL(IF(Create_TC_Web!$C$1:$C$500&lt;&gt;"",MATCH(ROW(Create_TC_Web!$C$1:$C$500),ROW(Create_TC_Web!$C$1:$C$500)),""),ROW(Create_TC_Web!E129))),"")</f>
        <v/>
      </c>
      <c r="E129" t="str" cm="1">
        <f t="array" ref="E129">IFERROR(INDEX(Create_TC_Web!H$1:H$500,SMALL(IF(Create_TC_Web!$C$1:$C$500&lt;&gt;"",MATCH(ROW(Create_TC_Web!$C$1:$C$500),ROW(Create_TC_Web!$C$1:$C$500)),""),ROW(Create_TC_Web!F129))),"")</f>
        <v/>
      </c>
      <c r="F129" t="str" cm="1">
        <f t="array" ref="F129">IFERROR(INDEX(Create_TC_Web!I$1:I$500,SMALL(IF(Create_TC_Web!$C$1:$C$500&lt;&gt;"",MATCH(ROW(Create_TC_Web!$C$1:$C$500),ROW(Create_TC_Web!$C$1:$C$500)),""),ROW(Create_TC_Web!G129))),"")</f>
        <v/>
      </c>
      <c r="G129" t="str" cm="1">
        <f t="array" ref="G129">IFERROR(INDEX(Create_TC_Web!J$1:J$500,SMALL(IF(Create_TC_Web!$C$1:$C$500&lt;&gt;"",MATCH(ROW(Create_TC_Web!$C$1:$C$500),ROW(Create_TC_Web!$C$1:$C$500)),""),ROW(Create_TC_Web!H129))),"")</f>
        <v/>
      </c>
      <c r="H129" t="str" cm="1">
        <f t="array" ref="H129">IFERROR(INDEX(Create_TC_Web!K$1:K$500,SMALL(IF(Create_TC_Web!$C$1:$C$500&lt;&gt;"",MATCH(ROW(Create_TC_Web!$C$1:$C$500),ROW(Create_TC_Web!$C$1:$C$500)),""),ROW(Create_TC_Web!I129))),"")</f>
        <v/>
      </c>
      <c r="I129" t="str" cm="1">
        <f t="array" ref="I129">IFERROR(INDEX(Create_TC_Web!L$1:L$500,SMALL(IF(Create_TC_Web!$C$1:$C$500&lt;&gt;"",MATCH(ROW(Create_TC_Web!$C$1:$C$500),ROW(Create_TC_Web!$C$1:$C$500)),""),ROW(Create_TC_Web!J129))),"")</f>
        <v/>
      </c>
      <c r="J129" t="str" cm="1">
        <f t="array" ref="J129">IFERROR(INDEX(Create_TC_Web!M$1:M$500,SMALL(IF(Create_TC_Web!$C$1:$C$500&lt;&gt;"",MATCH(ROW(Create_TC_Web!$C$1:$C$500),ROW(Create_TC_Web!$C$1:$C$500)),""),ROW(Create_TC_Web!K129))),"")</f>
        <v/>
      </c>
      <c r="K129" t="str" cm="1">
        <f t="array" ref="K129">IFERROR(INDEX(Create_TC_Web!N$1:N$500,SMALL(IF(Create_TC_Web!$C$1:$C$500&lt;&gt;"",MATCH(ROW(Create_TC_Web!$C$1:$C$500),ROW(Create_TC_Web!$C$1:$C$500)),""),ROW(Create_TC_Web!L129))),"")</f>
        <v/>
      </c>
      <c r="L129" t="str" cm="1">
        <f t="array" ref="L129">IFERROR(INDEX(Create_TC_Web!O$1:O$500,SMALL(IF(Create_TC_Web!$C$1:$C$500&lt;&gt;"",MATCH(ROW(Create_TC_Web!$C$1:$C$500),ROW(Create_TC_Web!$C$1:$C$500)),""),ROW(Create_TC_Web!M129))),"")</f>
        <v/>
      </c>
      <c r="M129" t="str" cm="1">
        <f t="array" ref="M129">IFERROR(INDEX(Create_TC_Web!P$1:P$500,SMALL(IF(Create_TC_Web!$C$1:$C$500&lt;&gt;"",MATCH(ROW(Create_TC_Web!$C$1:$C$500),ROW(Create_TC_Web!$C$1:$C$500)),""),ROW(Create_TC_Web!N129))),"")</f>
        <v/>
      </c>
      <c r="N129">
        <f>Create_TC_Web!CA138</f>
        <v>0</v>
      </c>
      <c r="O129" t="str">
        <f t="shared" si="7"/>
        <v/>
      </c>
      <c r="P129" s="17">
        <f>Create_TC_Web!CI116</f>
        <v>0</v>
      </c>
      <c r="Q129" t="str">
        <f>IF(TestData!CB129&lt;&gt;0,TestData!CB129,"")</f>
        <v/>
      </c>
      <c r="S129" t="str">
        <f t="shared" si="9"/>
        <v/>
      </c>
    </row>
    <row r="130" spans="1:19">
      <c r="A130" t="str" cm="1">
        <f t="array" ref="A130">IFERROR(INDEX(Create_TC_Web!D$1:D$500,SMALL(IF(Create_TC_Web!$C$1:$C$500&lt;&gt;"",MATCH(ROW(Create_TC_Web!$C$1:$C$500),ROW(Create_TC_Web!$C$1:$C$500)),""),ROW(Create_TC_Web!B130))),"")</f>
        <v/>
      </c>
      <c r="B130" t="str" cm="1">
        <f t="array" ref="B130">SUBSTITUTE(SUBSTITUTE(SUBSTITUTE(IFERROR(INDEX(Create_TC_Web!E$1:E$505,SMALL(IF(Create_TC_Web!$C$1:$C$505&lt;&gt;"",MATCH(ROW(Create_TC_Web!$C$1:$C$505),ROW(Create_TC_Web!$C$1:$C$505)),""),ROW(Create_TC_Web!C130))),"")," ",""),"-",""),"_","")</f>
        <v/>
      </c>
      <c r="C130" t="str" cm="1">
        <f t="array" ref="C130">IFERROR(INDEX(Create_TC_Web!F$1:F$500,SMALL(IF(Create_TC_Web!$C$1:$C$500&lt;&gt;"",MATCH(ROW(Create_TC_Web!$C$1:$C$500),ROW(Create_TC_Web!$C$1:$C$500)),""),ROW(Create_TC_Web!D130))),"")</f>
        <v/>
      </c>
      <c r="D130" t="str" cm="1">
        <f t="array" ref="D130">IFERROR(INDEX(Create_TC_Web!G$1:G$500,SMALL(IF(Create_TC_Web!$C$1:$C$500&lt;&gt;"",MATCH(ROW(Create_TC_Web!$C$1:$C$500),ROW(Create_TC_Web!$C$1:$C$500)),""),ROW(Create_TC_Web!E130))),"")</f>
        <v/>
      </c>
      <c r="E130" t="str" cm="1">
        <f t="array" ref="E130">IFERROR(INDEX(Create_TC_Web!H$1:H$500,SMALL(IF(Create_TC_Web!$C$1:$C$500&lt;&gt;"",MATCH(ROW(Create_TC_Web!$C$1:$C$500),ROW(Create_TC_Web!$C$1:$C$500)),""),ROW(Create_TC_Web!F130))),"")</f>
        <v/>
      </c>
      <c r="F130" t="str" cm="1">
        <f t="array" ref="F130">IFERROR(INDEX(Create_TC_Web!I$1:I$500,SMALL(IF(Create_TC_Web!$C$1:$C$500&lt;&gt;"",MATCH(ROW(Create_TC_Web!$C$1:$C$500),ROW(Create_TC_Web!$C$1:$C$500)),""),ROW(Create_TC_Web!G130))),"")</f>
        <v/>
      </c>
      <c r="G130" t="str" cm="1">
        <f t="array" ref="G130">IFERROR(INDEX(Create_TC_Web!J$1:J$500,SMALL(IF(Create_TC_Web!$C$1:$C$500&lt;&gt;"",MATCH(ROW(Create_TC_Web!$C$1:$C$500),ROW(Create_TC_Web!$C$1:$C$500)),""),ROW(Create_TC_Web!H130))),"")</f>
        <v/>
      </c>
      <c r="H130" t="str" cm="1">
        <f t="array" ref="H130">IFERROR(INDEX(Create_TC_Web!K$1:K$500,SMALL(IF(Create_TC_Web!$C$1:$C$500&lt;&gt;"",MATCH(ROW(Create_TC_Web!$C$1:$C$500),ROW(Create_TC_Web!$C$1:$C$500)),""),ROW(Create_TC_Web!I130))),"")</f>
        <v/>
      </c>
      <c r="I130" t="str" cm="1">
        <f t="array" ref="I130">IFERROR(INDEX(Create_TC_Web!L$1:L$500,SMALL(IF(Create_TC_Web!$C$1:$C$500&lt;&gt;"",MATCH(ROW(Create_TC_Web!$C$1:$C$500),ROW(Create_TC_Web!$C$1:$C$500)),""),ROW(Create_TC_Web!J130))),"")</f>
        <v/>
      </c>
      <c r="J130" t="str" cm="1">
        <f t="array" ref="J130">IFERROR(INDEX(Create_TC_Web!M$1:M$500,SMALL(IF(Create_TC_Web!$C$1:$C$500&lt;&gt;"",MATCH(ROW(Create_TC_Web!$C$1:$C$500),ROW(Create_TC_Web!$C$1:$C$500)),""),ROW(Create_TC_Web!K130))),"")</f>
        <v/>
      </c>
      <c r="K130" t="str" cm="1">
        <f t="array" ref="K130">IFERROR(INDEX(Create_TC_Web!N$1:N$500,SMALL(IF(Create_TC_Web!$C$1:$C$500&lt;&gt;"",MATCH(ROW(Create_TC_Web!$C$1:$C$500),ROW(Create_TC_Web!$C$1:$C$500)),""),ROW(Create_TC_Web!L130))),"")</f>
        <v/>
      </c>
      <c r="L130" t="str" cm="1">
        <f t="array" ref="L130">IFERROR(INDEX(Create_TC_Web!O$1:O$500,SMALL(IF(Create_TC_Web!$C$1:$C$500&lt;&gt;"",MATCH(ROW(Create_TC_Web!$C$1:$C$500),ROW(Create_TC_Web!$C$1:$C$500)),""),ROW(Create_TC_Web!M130))),"")</f>
        <v/>
      </c>
      <c r="M130" t="str" cm="1">
        <f t="array" ref="M130">IFERROR(INDEX(Create_TC_Web!P$1:P$500,SMALL(IF(Create_TC_Web!$C$1:$C$500&lt;&gt;"",MATCH(ROW(Create_TC_Web!$C$1:$C$500),ROW(Create_TC_Web!$C$1:$C$500)),""),ROW(Create_TC_Web!N130))),"")</f>
        <v/>
      </c>
      <c r="N130">
        <f>Create_TC_Web!CA139</f>
        <v>0</v>
      </c>
      <c r="O130" t="str">
        <f t="shared" si="7"/>
        <v/>
      </c>
      <c r="P130" s="17">
        <f>Create_TC_Web!CI117</f>
        <v>0</v>
      </c>
      <c r="S130" t="str">
        <f t="shared" si="9"/>
        <v/>
      </c>
    </row>
    <row r="131" spans="1:19">
      <c r="A131" t="str" cm="1">
        <f t="array" ref="A131">IFERROR(INDEX(Create_TC_Web!D$1:D$500,SMALL(IF(Create_TC_Web!$C$1:$C$500&lt;&gt;"",MATCH(ROW(Create_TC_Web!$C$1:$C$500),ROW(Create_TC_Web!$C$1:$C$500)),""),ROW(Create_TC_Web!B131))),"")</f>
        <v/>
      </c>
      <c r="B131" t="str" cm="1">
        <f t="array" ref="B131">SUBSTITUTE(SUBSTITUTE(SUBSTITUTE(IFERROR(INDEX(Create_TC_Web!E$1:E$505,SMALL(IF(Create_TC_Web!$C$1:$C$505&lt;&gt;"",MATCH(ROW(Create_TC_Web!$C$1:$C$505),ROW(Create_TC_Web!$C$1:$C$505)),""),ROW(Create_TC_Web!C131))),"")," ",""),"-",""),"_","")</f>
        <v/>
      </c>
      <c r="C131" t="str" cm="1">
        <f t="array" ref="C131">IFERROR(INDEX(Create_TC_Web!F$1:F$500,SMALL(IF(Create_TC_Web!$C$1:$C$500&lt;&gt;"",MATCH(ROW(Create_TC_Web!$C$1:$C$500),ROW(Create_TC_Web!$C$1:$C$500)),""),ROW(Create_TC_Web!D131))),"")</f>
        <v/>
      </c>
      <c r="D131" t="str" cm="1">
        <f t="array" ref="D131">IFERROR(INDEX(Create_TC_Web!G$1:G$500,SMALL(IF(Create_TC_Web!$C$1:$C$500&lt;&gt;"",MATCH(ROW(Create_TC_Web!$C$1:$C$500),ROW(Create_TC_Web!$C$1:$C$500)),""),ROW(Create_TC_Web!E131))),"")</f>
        <v/>
      </c>
      <c r="E131" t="str" cm="1">
        <f t="array" ref="E131">IFERROR(INDEX(Create_TC_Web!H$1:H$500,SMALL(IF(Create_TC_Web!$C$1:$C$500&lt;&gt;"",MATCH(ROW(Create_TC_Web!$C$1:$C$500),ROW(Create_TC_Web!$C$1:$C$500)),""),ROW(Create_TC_Web!F131))),"")</f>
        <v/>
      </c>
      <c r="F131" t="str" cm="1">
        <f t="array" ref="F131">IFERROR(INDEX(Create_TC_Web!I$1:I$500,SMALL(IF(Create_TC_Web!$C$1:$C$500&lt;&gt;"",MATCH(ROW(Create_TC_Web!$C$1:$C$500),ROW(Create_TC_Web!$C$1:$C$500)),""),ROW(Create_TC_Web!G131))),"")</f>
        <v/>
      </c>
      <c r="G131" t="str" cm="1">
        <f t="array" ref="G131">IFERROR(INDEX(Create_TC_Web!J$1:J$500,SMALL(IF(Create_TC_Web!$C$1:$C$500&lt;&gt;"",MATCH(ROW(Create_TC_Web!$C$1:$C$500),ROW(Create_TC_Web!$C$1:$C$500)),""),ROW(Create_TC_Web!H131))),"")</f>
        <v/>
      </c>
      <c r="H131" t="str" cm="1">
        <f t="array" ref="H131">IFERROR(INDEX(Create_TC_Web!K$1:K$500,SMALL(IF(Create_TC_Web!$C$1:$C$500&lt;&gt;"",MATCH(ROW(Create_TC_Web!$C$1:$C$500),ROW(Create_TC_Web!$C$1:$C$500)),""),ROW(Create_TC_Web!I131))),"")</f>
        <v/>
      </c>
      <c r="I131" t="str" cm="1">
        <f t="array" ref="I131">IFERROR(INDEX(Create_TC_Web!L$1:L$500,SMALL(IF(Create_TC_Web!$C$1:$C$500&lt;&gt;"",MATCH(ROW(Create_TC_Web!$C$1:$C$500),ROW(Create_TC_Web!$C$1:$C$500)),""),ROW(Create_TC_Web!J131))),"")</f>
        <v/>
      </c>
      <c r="J131" t="str" cm="1">
        <f t="array" ref="J131">IFERROR(INDEX(Create_TC_Web!M$1:M$500,SMALL(IF(Create_TC_Web!$C$1:$C$500&lt;&gt;"",MATCH(ROW(Create_TC_Web!$C$1:$C$500),ROW(Create_TC_Web!$C$1:$C$500)),""),ROW(Create_TC_Web!K131))),"")</f>
        <v/>
      </c>
      <c r="K131" t="str" cm="1">
        <f t="array" ref="K131">IFERROR(INDEX(Create_TC_Web!N$1:N$500,SMALL(IF(Create_TC_Web!$C$1:$C$500&lt;&gt;"",MATCH(ROW(Create_TC_Web!$C$1:$C$500),ROW(Create_TC_Web!$C$1:$C$500)),""),ROW(Create_TC_Web!L131))),"")</f>
        <v/>
      </c>
      <c r="L131" t="str" cm="1">
        <f t="array" ref="L131">IFERROR(INDEX(Create_TC_Web!O$1:O$500,SMALL(IF(Create_TC_Web!$C$1:$C$500&lt;&gt;"",MATCH(ROW(Create_TC_Web!$C$1:$C$500),ROW(Create_TC_Web!$C$1:$C$500)),""),ROW(Create_TC_Web!M131))),"")</f>
        <v/>
      </c>
      <c r="M131" t="str" cm="1">
        <f t="array" ref="M131">IFERROR(INDEX(Create_TC_Web!P$1:P$500,SMALL(IF(Create_TC_Web!$C$1:$C$500&lt;&gt;"",MATCH(ROW(Create_TC_Web!$C$1:$C$500),ROW(Create_TC_Web!$C$1:$C$500)),""),ROW(Create_TC_Web!N131))),"")</f>
        <v/>
      </c>
      <c r="N131">
        <f>Create_TC_Web!CA140</f>
        <v>0</v>
      </c>
      <c r="O131" t="str">
        <f t="shared" ref="O131:O194" si="11">IF(N131&lt;&gt;0,N131,"")</f>
        <v/>
      </c>
      <c r="P131" s="17" t="str" cm="1">
        <f t="array" ref="P131">IFERROR(INDEX(Create_TC_Web!S$1:S$500,SMALL(IF(Create_TC_Web!$C$1:$C$500&lt;&gt;"",MATCH(ROW(Create_TC_Web!$C$1:$C$500),ROW(Create_TC_Web!$C$1:$C$500)),""),ROW(Create_TC_Web!Q109))),"")</f>
        <v/>
      </c>
      <c r="S131" t="str">
        <f t="shared" ref="S131:S194" si="12">IF(P131&lt;&gt;0,P131,"")</f>
        <v/>
      </c>
    </row>
    <row r="132" spans="1:19">
      <c r="A132" t="str" cm="1">
        <f t="array" ref="A132">IFERROR(INDEX(Create_TC_Web!D$1:D$500,SMALL(IF(Create_TC_Web!$C$1:$C$500&lt;&gt;"",MATCH(ROW(Create_TC_Web!$C$1:$C$500),ROW(Create_TC_Web!$C$1:$C$500)),""),ROW(Create_TC_Web!B132))),"")</f>
        <v/>
      </c>
      <c r="B132" t="str" cm="1">
        <f t="array" ref="B132">SUBSTITUTE(SUBSTITUTE(SUBSTITUTE(IFERROR(INDEX(Create_TC_Web!E$1:E$505,SMALL(IF(Create_TC_Web!$C$1:$C$505&lt;&gt;"",MATCH(ROW(Create_TC_Web!$C$1:$C$505),ROW(Create_TC_Web!$C$1:$C$505)),""),ROW(Create_TC_Web!C132))),"")," ",""),"-",""),"_","")</f>
        <v/>
      </c>
      <c r="C132" t="str" cm="1">
        <f t="array" ref="C132">IFERROR(INDEX(Create_TC_Web!F$1:F$500,SMALL(IF(Create_TC_Web!$C$1:$C$500&lt;&gt;"",MATCH(ROW(Create_TC_Web!$C$1:$C$500),ROW(Create_TC_Web!$C$1:$C$500)),""),ROW(Create_TC_Web!D132))),"")</f>
        <v/>
      </c>
      <c r="D132" t="str" cm="1">
        <f t="array" ref="D132">IFERROR(INDEX(Create_TC_Web!G$1:G$500,SMALL(IF(Create_TC_Web!$C$1:$C$500&lt;&gt;"",MATCH(ROW(Create_TC_Web!$C$1:$C$500),ROW(Create_TC_Web!$C$1:$C$500)),""),ROW(Create_TC_Web!E132))),"")</f>
        <v/>
      </c>
      <c r="E132" t="str" cm="1">
        <f t="array" ref="E132">IFERROR(INDEX(Create_TC_Web!H$1:H$500,SMALL(IF(Create_TC_Web!$C$1:$C$500&lt;&gt;"",MATCH(ROW(Create_TC_Web!$C$1:$C$500),ROW(Create_TC_Web!$C$1:$C$500)),""),ROW(Create_TC_Web!F132))),"")</f>
        <v/>
      </c>
      <c r="F132" t="str" cm="1">
        <f t="array" ref="F132">IFERROR(INDEX(Create_TC_Web!I$1:I$500,SMALL(IF(Create_TC_Web!$C$1:$C$500&lt;&gt;"",MATCH(ROW(Create_TC_Web!$C$1:$C$500),ROW(Create_TC_Web!$C$1:$C$500)),""),ROW(Create_TC_Web!G132))),"")</f>
        <v/>
      </c>
      <c r="G132" t="str" cm="1">
        <f t="array" ref="G132">IFERROR(INDEX(Create_TC_Web!J$1:J$500,SMALL(IF(Create_TC_Web!$C$1:$C$500&lt;&gt;"",MATCH(ROW(Create_TC_Web!$C$1:$C$500),ROW(Create_TC_Web!$C$1:$C$500)),""),ROW(Create_TC_Web!H132))),"")</f>
        <v/>
      </c>
      <c r="H132" t="str" cm="1">
        <f t="array" ref="H132">IFERROR(INDEX(Create_TC_Web!K$1:K$500,SMALL(IF(Create_TC_Web!$C$1:$C$500&lt;&gt;"",MATCH(ROW(Create_TC_Web!$C$1:$C$500),ROW(Create_TC_Web!$C$1:$C$500)),""),ROW(Create_TC_Web!I132))),"")</f>
        <v/>
      </c>
      <c r="I132" t="str" cm="1">
        <f t="array" ref="I132">IFERROR(INDEX(Create_TC_Web!L$1:L$500,SMALL(IF(Create_TC_Web!$C$1:$C$500&lt;&gt;"",MATCH(ROW(Create_TC_Web!$C$1:$C$500),ROW(Create_TC_Web!$C$1:$C$500)),""),ROW(Create_TC_Web!J132))),"")</f>
        <v/>
      </c>
      <c r="J132" t="str" cm="1">
        <f t="array" ref="J132">IFERROR(INDEX(Create_TC_Web!M$1:M$500,SMALL(IF(Create_TC_Web!$C$1:$C$500&lt;&gt;"",MATCH(ROW(Create_TC_Web!$C$1:$C$500),ROW(Create_TC_Web!$C$1:$C$500)),""),ROW(Create_TC_Web!K132))),"")</f>
        <v/>
      </c>
      <c r="K132" t="str" cm="1">
        <f t="array" ref="K132">IFERROR(INDEX(Create_TC_Web!N$1:N$500,SMALL(IF(Create_TC_Web!$C$1:$C$500&lt;&gt;"",MATCH(ROW(Create_TC_Web!$C$1:$C$500),ROW(Create_TC_Web!$C$1:$C$500)),""),ROW(Create_TC_Web!L132))),"")</f>
        <v/>
      </c>
      <c r="L132" t="str" cm="1">
        <f t="array" ref="L132">IFERROR(INDEX(Create_TC_Web!O$1:O$500,SMALL(IF(Create_TC_Web!$C$1:$C$500&lt;&gt;"",MATCH(ROW(Create_TC_Web!$C$1:$C$500),ROW(Create_TC_Web!$C$1:$C$500)),""),ROW(Create_TC_Web!M132))),"")</f>
        <v/>
      </c>
      <c r="M132" t="str" cm="1">
        <f t="array" ref="M132">IFERROR(INDEX(Create_TC_Web!P$1:P$500,SMALL(IF(Create_TC_Web!$C$1:$C$500&lt;&gt;"",MATCH(ROW(Create_TC_Web!$C$1:$C$500),ROW(Create_TC_Web!$C$1:$C$500)),""),ROW(Create_TC_Web!N132))),"")</f>
        <v/>
      </c>
      <c r="N132">
        <f>Create_TC_Web!CA141</f>
        <v>0</v>
      </c>
      <c r="O132" t="str">
        <f t="shared" si="11"/>
        <v/>
      </c>
      <c r="P132" s="17" t="str" cm="1">
        <f t="array" ref="P132">IFERROR(INDEX(Create_TC_Web!S$1:S$500,SMALL(IF(Create_TC_Web!$C$1:$C$500&lt;&gt;"",MATCH(ROW(Create_TC_Web!$C$1:$C$500),ROW(Create_TC_Web!$C$1:$C$500)),""),ROW(Create_TC_Web!Q110))),"")</f>
        <v/>
      </c>
      <c r="S132" t="str">
        <f t="shared" si="12"/>
        <v/>
      </c>
    </row>
    <row r="133" spans="1:19">
      <c r="A133" t="str" cm="1">
        <f t="array" ref="A133">IFERROR(INDEX(Create_TC_Web!D$1:D$500,SMALL(IF(Create_TC_Web!$C$1:$C$500&lt;&gt;"",MATCH(ROW(Create_TC_Web!$C$1:$C$500),ROW(Create_TC_Web!$C$1:$C$500)),""),ROW(Create_TC_Web!B133))),"")</f>
        <v/>
      </c>
      <c r="B133" t="str" cm="1">
        <f t="array" ref="B133">SUBSTITUTE(SUBSTITUTE(SUBSTITUTE(IFERROR(INDEX(Create_TC_Web!E$1:E$505,SMALL(IF(Create_TC_Web!$C$1:$C$505&lt;&gt;"",MATCH(ROW(Create_TC_Web!$C$1:$C$505),ROW(Create_TC_Web!$C$1:$C$505)),""),ROW(Create_TC_Web!C133))),"")," ",""),"-",""),"_","")</f>
        <v/>
      </c>
      <c r="C133" t="str" cm="1">
        <f t="array" ref="C133">IFERROR(INDEX(Create_TC_Web!F$1:F$500,SMALL(IF(Create_TC_Web!$C$1:$C$500&lt;&gt;"",MATCH(ROW(Create_TC_Web!$C$1:$C$500),ROW(Create_TC_Web!$C$1:$C$500)),""),ROW(Create_TC_Web!D133))),"")</f>
        <v/>
      </c>
      <c r="D133" t="str" cm="1">
        <f t="array" ref="D133">IFERROR(INDEX(Create_TC_Web!G$1:G$500,SMALL(IF(Create_TC_Web!$C$1:$C$500&lt;&gt;"",MATCH(ROW(Create_TC_Web!$C$1:$C$500),ROW(Create_TC_Web!$C$1:$C$500)),""),ROW(Create_TC_Web!E133))),"")</f>
        <v/>
      </c>
      <c r="E133" t="str" cm="1">
        <f t="array" ref="E133">IFERROR(INDEX(Create_TC_Web!H$1:H$500,SMALL(IF(Create_TC_Web!$C$1:$C$500&lt;&gt;"",MATCH(ROW(Create_TC_Web!$C$1:$C$500),ROW(Create_TC_Web!$C$1:$C$500)),""),ROW(Create_TC_Web!F133))),"")</f>
        <v/>
      </c>
      <c r="F133" t="str" cm="1">
        <f t="array" ref="F133">IFERROR(INDEX(Create_TC_Web!I$1:I$500,SMALL(IF(Create_TC_Web!$C$1:$C$500&lt;&gt;"",MATCH(ROW(Create_TC_Web!$C$1:$C$500),ROW(Create_TC_Web!$C$1:$C$500)),""),ROW(Create_TC_Web!G133))),"")</f>
        <v/>
      </c>
      <c r="G133" t="str" cm="1">
        <f t="array" ref="G133">IFERROR(INDEX(Create_TC_Web!J$1:J$500,SMALL(IF(Create_TC_Web!$C$1:$C$500&lt;&gt;"",MATCH(ROW(Create_TC_Web!$C$1:$C$500),ROW(Create_TC_Web!$C$1:$C$500)),""),ROW(Create_TC_Web!H133))),"")</f>
        <v/>
      </c>
      <c r="H133" t="str" cm="1">
        <f t="array" ref="H133">IFERROR(INDEX(Create_TC_Web!K$1:K$500,SMALL(IF(Create_TC_Web!$C$1:$C$500&lt;&gt;"",MATCH(ROW(Create_TC_Web!$C$1:$C$500),ROW(Create_TC_Web!$C$1:$C$500)),""),ROW(Create_TC_Web!I133))),"")</f>
        <v/>
      </c>
      <c r="I133" t="str" cm="1">
        <f t="array" ref="I133">IFERROR(INDEX(Create_TC_Web!L$1:L$500,SMALL(IF(Create_TC_Web!$C$1:$C$500&lt;&gt;"",MATCH(ROW(Create_TC_Web!$C$1:$C$500),ROW(Create_TC_Web!$C$1:$C$500)),""),ROW(Create_TC_Web!J133))),"")</f>
        <v/>
      </c>
      <c r="J133" t="str" cm="1">
        <f t="array" ref="J133">IFERROR(INDEX(Create_TC_Web!M$1:M$500,SMALL(IF(Create_TC_Web!$C$1:$C$500&lt;&gt;"",MATCH(ROW(Create_TC_Web!$C$1:$C$500),ROW(Create_TC_Web!$C$1:$C$500)),""),ROW(Create_TC_Web!K133))),"")</f>
        <v/>
      </c>
      <c r="K133" t="str" cm="1">
        <f t="array" ref="K133">IFERROR(INDEX(Create_TC_Web!N$1:N$500,SMALL(IF(Create_TC_Web!$C$1:$C$500&lt;&gt;"",MATCH(ROW(Create_TC_Web!$C$1:$C$500),ROW(Create_TC_Web!$C$1:$C$500)),""),ROW(Create_TC_Web!L133))),"")</f>
        <v/>
      </c>
      <c r="L133" t="str" cm="1">
        <f t="array" ref="L133">IFERROR(INDEX(Create_TC_Web!O$1:O$500,SMALL(IF(Create_TC_Web!$C$1:$C$500&lt;&gt;"",MATCH(ROW(Create_TC_Web!$C$1:$C$500),ROW(Create_TC_Web!$C$1:$C$500)),""),ROW(Create_TC_Web!M133))),"")</f>
        <v/>
      </c>
      <c r="M133" t="str" cm="1">
        <f t="array" ref="M133">IFERROR(INDEX(Create_TC_Web!P$1:P$500,SMALL(IF(Create_TC_Web!$C$1:$C$500&lt;&gt;"",MATCH(ROW(Create_TC_Web!$C$1:$C$500),ROW(Create_TC_Web!$C$1:$C$500)),""),ROW(Create_TC_Web!N133))),"")</f>
        <v/>
      </c>
      <c r="N133">
        <f>Create_TC_Web!CA142</f>
        <v>0</v>
      </c>
      <c r="O133" t="str">
        <f t="shared" si="11"/>
        <v/>
      </c>
      <c r="P133" s="17" t="str" cm="1">
        <f t="array" ref="P133">IFERROR(INDEX(Create_TC_Web!S$1:S$500,SMALL(IF(Create_TC_Web!$C$1:$C$500&lt;&gt;"",MATCH(ROW(Create_TC_Web!$C$1:$C$500),ROW(Create_TC_Web!$C$1:$C$500)),""),ROW(Create_TC_Web!Q111))),"")</f>
        <v/>
      </c>
      <c r="S133" t="str">
        <f t="shared" si="12"/>
        <v/>
      </c>
    </row>
    <row r="134" spans="1:19">
      <c r="A134" t="str" cm="1">
        <f t="array" ref="A134">IFERROR(INDEX(Create_TC_Web!D$1:D$500,SMALL(IF(Create_TC_Web!$C$1:$C$500&lt;&gt;"",MATCH(ROW(Create_TC_Web!$C$1:$C$500),ROW(Create_TC_Web!$C$1:$C$500)),""),ROW(Create_TC_Web!B134))),"")</f>
        <v/>
      </c>
      <c r="B134" t="str" cm="1">
        <f t="array" ref="B134">SUBSTITUTE(SUBSTITUTE(SUBSTITUTE(IFERROR(INDEX(Create_TC_Web!E$1:E$505,SMALL(IF(Create_TC_Web!$C$1:$C$505&lt;&gt;"",MATCH(ROW(Create_TC_Web!$C$1:$C$505),ROW(Create_TC_Web!$C$1:$C$505)),""),ROW(Create_TC_Web!C134))),"")," ",""),"-",""),"_","")</f>
        <v/>
      </c>
      <c r="C134" t="str" cm="1">
        <f t="array" ref="C134">IFERROR(INDEX(Create_TC_Web!F$1:F$500,SMALL(IF(Create_TC_Web!$C$1:$C$500&lt;&gt;"",MATCH(ROW(Create_TC_Web!$C$1:$C$500),ROW(Create_TC_Web!$C$1:$C$500)),""),ROW(Create_TC_Web!D134))),"")</f>
        <v/>
      </c>
      <c r="D134" t="str" cm="1">
        <f t="array" ref="D134">IFERROR(INDEX(Create_TC_Web!G$1:G$500,SMALL(IF(Create_TC_Web!$C$1:$C$500&lt;&gt;"",MATCH(ROW(Create_TC_Web!$C$1:$C$500),ROW(Create_TC_Web!$C$1:$C$500)),""),ROW(Create_TC_Web!E134))),"")</f>
        <v/>
      </c>
      <c r="E134" t="str" cm="1">
        <f t="array" ref="E134">IFERROR(INDEX(Create_TC_Web!H$1:H$500,SMALL(IF(Create_TC_Web!$C$1:$C$500&lt;&gt;"",MATCH(ROW(Create_TC_Web!$C$1:$C$500),ROW(Create_TC_Web!$C$1:$C$500)),""),ROW(Create_TC_Web!F134))),"")</f>
        <v/>
      </c>
      <c r="F134" t="str" cm="1">
        <f t="array" ref="F134">IFERROR(INDEX(Create_TC_Web!I$1:I$500,SMALL(IF(Create_TC_Web!$C$1:$C$500&lt;&gt;"",MATCH(ROW(Create_TC_Web!$C$1:$C$500),ROW(Create_TC_Web!$C$1:$C$500)),""),ROW(Create_TC_Web!G134))),"")</f>
        <v/>
      </c>
      <c r="G134" t="str" cm="1">
        <f t="array" ref="G134">IFERROR(INDEX(Create_TC_Web!J$1:J$500,SMALL(IF(Create_TC_Web!$C$1:$C$500&lt;&gt;"",MATCH(ROW(Create_TC_Web!$C$1:$C$500),ROW(Create_TC_Web!$C$1:$C$500)),""),ROW(Create_TC_Web!H134))),"")</f>
        <v/>
      </c>
      <c r="H134" t="str" cm="1">
        <f t="array" ref="H134">IFERROR(INDEX(Create_TC_Web!K$1:K$500,SMALL(IF(Create_TC_Web!$C$1:$C$500&lt;&gt;"",MATCH(ROW(Create_TC_Web!$C$1:$C$500),ROW(Create_TC_Web!$C$1:$C$500)),""),ROW(Create_TC_Web!I134))),"")</f>
        <v/>
      </c>
      <c r="I134" t="str" cm="1">
        <f t="array" ref="I134">IFERROR(INDEX(Create_TC_Web!L$1:L$500,SMALL(IF(Create_TC_Web!$C$1:$C$500&lt;&gt;"",MATCH(ROW(Create_TC_Web!$C$1:$C$500),ROW(Create_TC_Web!$C$1:$C$500)),""),ROW(Create_TC_Web!J134))),"")</f>
        <v/>
      </c>
      <c r="J134" t="str" cm="1">
        <f t="array" ref="J134">IFERROR(INDEX(Create_TC_Web!M$1:M$500,SMALL(IF(Create_TC_Web!$C$1:$C$500&lt;&gt;"",MATCH(ROW(Create_TC_Web!$C$1:$C$500),ROW(Create_TC_Web!$C$1:$C$500)),""),ROW(Create_TC_Web!K134))),"")</f>
        <v/>
      </c>
      <c r="K134" t="str" cm="1">
        <f t="array" ref="K134">IFERROR(INDEX(Create_TC_Web!N$1:N$500,SMALL(IF(Create_TC_Web!$C$1:$C$500&lt;&gt;"",MATCH(ROW(Create_TC_Web!$C$1:$C$500),ROW(Create_TC_Web!$C$1:$C$500)),""),ROW(Create_TC_Web!L134))),"")</f>
        <v/>
      </c>
      <c r="L134" t="str" cm="1">
        <f t="array" ref="L134">IFERROR(INDEX(Create_TC_Web!O$1:O$500,SMALL(IF(Create_TC_Web!$C$1:$C$500&lt;&gt;"",MATCH(ROW(Create_TC_Web!$C$1:$C$500),ROW(Create_TC_Web!$C$1:$C$500)),""),ROW(Create_TC_Web!M134))),"")</f>
        <v/>
      </c>
      <c r="M134" t="str" cm="1">
        <f t="array" ref="M134">IFERROR(INDEX(Create_TC_Web!P$1:P$500,SMALL(IF(Create_TC_Web!$C$1:$C$500&lt;&gt;"",MATCH(ROW(Create_TC_Web!$C$1:$C$500),ROW(Create_TC_Web!$C$1:$C$500)),""),ROW(Create_TC_Web!N134))),"")</f>
        <v/>
      </c>
      <c r="N134">
        <f>Create_TC_Web!CA143</f>
        <v>0</v>
      </c>
      <c r="O134" t="str">
        <f t="shared" si="11"/>
        <v/>
      </c>
      <c r="P134" s="17" t="str" cm="1">
        <f t="array" ref="P134">IFERROR(INDEX(Create_TC_Web!S$1:S$500,SMALL(IF(Create_TC_Web!$C$1:$C$500&lt;&gt;"",MATCH(ROW(Create_TC_Web!$C$1:$C$500),ROW(Create_TC_Web!$C$1:$C$500)),""),ROW(Create_TC_Web!Q112))),"")</f>
        <v/>
      </c>
      <c r="S134" t="str">
        <f t="shared" si="12"/>
        <v/>
      </c>
    </row>
    <row r="135" spans="1:19">
      <c r="A135" t="str" cm="1">
        <f t="array" ref="A135">IFERROR(INDEX(Create_TC_Web!D$1:D$500,SMALL(IF(Create_TC_Web!$C$1:$C$500&lt;&gt;"",MATCH(ROW(Create_TC_Web!$C$1:$C$500),ROW(Create_TC_Web!$C$1:$C$500)),""),ROW(Create_TC_Web!B135))),"")</f>
        <v/>
      </c>
      <c r="B135" t="str" cm="1">
        <f t="array" ref="B135">SUBSTITUTE(SUBSTITUTE(SUBSTITUTE(IFERROR(INDEX(Create_TC_Web!E$1:E$505,SMALL(IF(Create_TC_Web!$C$1:$C$505&lt;&gt;"",MATCH(ROW(Create_TC_Web!$C$1:$C$505),ROW(Create_TC_Web!$C$1:$C$505)),""),ROW(Create_TC_Web!C135))),"")," ",""),"-",""),"_","")</f>
        <v/>
      </c>
      <c r="C135" t="str" cm="1">
        <f t="array" ref="C135">IFERROR(INDEX(Create_TC_Web!F$1:F$500,SMALL(IF(Create_TC_Web!$C$1:$C$500&lt;&gt;"",MATCH(ROW(Create_TC_Web!$C$1:$C$500),ROW(Create_TC_Web!$C$1:$C$500)),""),ROW(Create_TC_Web!D135))),"")</f>
        <v/>
      </c>
      <c r="D135" t="str" cm="1">
        <f t="array" ref="D135">IFERROR(INDEX(Create_TC_Web!G$1:G$500,SMALL(IF(Create_TC_Web!$C$1:$C$500&lt;&gt;"",MATCH(ROW(Create_TC_Web!$C$1:$C$500),ROW(Create_TC_Web!$C$1:$C$500)),""),ROW(Create_TC_Web!E135))),"")</f>
        <v/>
      </c>
      <c r="E135" t="str" cm="1">
        <f t="array" ref="E135">IFERROR(INDEX(Create_TC_Web!H$1:H$500,SMALL(IF(Create_TC_Web!$C$1:$C$500&lt;&gt;"",MATCH(ROW(Create_TC_Web!$C$1:$C$500),ROW(Create_TC_Web!$C$1:$C$500)),""),ROW(Create_TC_Web!F135))),"")</f>
        <v/>
      </c>
      <c r="F135" t="str" cm="1">
        <f t="array" ref="F135">IFERROR(INDEX(Create_TC_Web!I$1:I$500,SMALL(IF(Create_TC_Web!$C$1:$C$500&lt;&gt;"",MATCH(ROW(Create_TC_Web!$C$1:$C$500),ROW(Create_TC_Web!$C$1:$C$500)),""),ROW(Create_TC_Web!G135))),"")</f>
        <v/>
      </c>
      <c r="G135" t="str" cm="1">
        <f t="array" ref="G135">IFERROR(INDEX(Create_TC_Web!J$1:J$500,SMALL(IF(Create_TC_Web!$C$1:$C$500&lt;&gt;"",MATCH(ROW(Create_TC_Web!$C$1:$C$500),ROW(Create_TC_Web!$C$1:$C$500)),""),ROW(Create_TC_Web!H135))),"")</f>
        <v/>
      </c>
      <c r="H135" t="str" cm="1">
        <f t="array" ref="H135">IFERROR(INDEX(Create_TC_Web!K$1:K$500,SMALL(IF(Create_TC_Web!$C$1:$C$500&lt;&gt;"",MATCH(ROW(Create_TC_Web!$C$1:$C$500),ROW(Create_TC_Web!$C$1:$C$500)),""),ROW(Create_TC_Web!I135))),"")</f>
        <v/>
      </c>
      <c r="I135" t="str" cm="1">
        <f t="array" ref="I135">IFERROR(INDEX(Create_TC_Web!L$1:L$500,SMALL(IF(Create_TC_Web!$C$1:$C$500&lt;&gt;"",MATCH(ROW(Create_TC_Web!$C$1:$C$500),ROW(Create_TC_Web!$C$1:$C$500)),""),ROW(Create_TC_Web!J135))),"")</f>
        <v/>
      </c>
      <c r="J135" t="str" cm="1">
        <f t="array" ref="J135">IFERROR(INDEX(Create_TC_Web!M$1:M$500,SMALL(IF(Create_TC_Web!$C$1:$C$500&lt;&gt;"",MATCH(ROW(Create_TC_Web!$C$1:$C$500),ROW(Create_TC_Web!$C$1:$C$500)),""),ROW(Create_TC_Web!K135))),"")</f>
        <v/>
      </c>
      <c r="K135" t="str" cm="1">
        <f t="array" ref="K135">IFERROR(INDEX(Create_TC_Web!N$1:N$500,SMALL(IF(Create_TC_Web!$C$1:$C$500&lt;&gt;"",MATCH(ROW(Create_TC_Web!$C$1:$C$500),ROW(Create_TC_Web!$C$1:$C$500)),""),ROW(Create_TC_Web!L135))),"")</f>
        <v/>
      </c>
      <c r="L135" t="str" cm="1">
        <f t="array" ref="L135">IFERROR(INDEX(Create_TC_Web!O$1:O$500,SMALL(IF(Create_TC_Web!$C$1:$C$500&lt;&gt;"",MATCH(ROW(Create_TC_Web!$C$1:$C$500),ROW(Create_TC_Web!$C$1:$C$500)),""),ROW(Create_TC_Web!M135))),"")</f>
        <v/>
      </c>
      <c r="M135" t="str" cm="1">
        <f t="array" ref="M135">IFERROR(INDEX(Create_TC_Web!P$1:P$500,SMALL(IF(Create_TC_Web!$C$1:$C$500&lt;&gt;"",MATCH(ROW(Create_TC_Web!$C$1:$C$500),ROW(Create_TC_Web!$C$1:$C$500)),""),ROW(Create_TC_Web!N135))),"")</f>
        <v/>
      </c>
      <c r="N135">
        <f>Create_TC_Web!CA144</f>
        <v>0</v>
      </c>
      <c r="O135" t="str">
        <f t="shared" si="11"/>
        <v/>
      </c>
      <c r="P135" s="17" t="str" cm="1">
        <f t="array" ref="P135">IFERROR(INDEX(Create_TC_Web!S$1:S$500,SMALL(IF(Create_TC_Web!$C$1:$C$500&lt;&gt;"",MATCH(ROW(Create_TC_Web!$C$1:$C$500),ROW(Create_TC_Web!$C$1:$C$500)),""),ROW(Create_TC_Web!Q113))),"")</f>
        <v/>
      </c>
      <c r="S135" t="str">
        <f t="shared" si="12"/>
        <v/>
      </c>
    </row>
    <row r="136" spans="1:19">
      <c r="A136" t="str" cm="1">
        <f t="array" ref="A136">IFERROR(INDEX(Create_TC_Web!D$1:D$500,SMALL(IF(Create_TC_Web!$C$1:$C$500&lt;&gt;"",MATCH(ROW(Create_TC_Web!$C$1:$C$500),ROW(Create_TC_Web!$C$1:$C$500)),""),ROW(Create_TC_Web!B136))),"")</f>
        <v/>
      </c>
      <c r="B136" t="str" cm="1">
        <f t="array" ref="B136">SUBSTITUTE(SUBSTITUTE(SUBSTITUTE(IFERROR(INDEX(Create_TC_Web!E$1:E$505,SMALL(IF(Create_TC_Web!$C$1:$C$505&lt;&gt;"",MATCH(ROW(Create_TC_Web!$C$1:$C$505),ROW(Create_TC_Web!$C$1:$C$505)),""),ROW(Create_TC_Web!C136))),"")," ",""),"-",""),"_","")</f>
        <v/>
      </c>
      <c r="C136" t="str" cm="1">
        <f t="array" ref="C136">IFERROR(INDEX(Create_TC_Web!F$1:F$500,SMALL(IF(Create_TC_Web!$C$1:$C$500&lt;&gt;"",MATCH(ROW(Create_TC_Web!$C$1:$C$500),ROW(Create_TC_Web!$C$1:$C$500)),""),ROW(Create_TC_Web!D136))),"")</f>
        <v/>
      </c>
      <c r="D136" t="str" cm="1">
        <f t="array" ref="D136">IFERROR(INDEX(Create_TC_Web!G$1:G$500,SMALL(IF(Create_TC_Web!$C$1:$C$500&lt;&gt;"",MATCH(ROW(Create_TC_Web!$C$1:$C$500),ROW(Create_TC_Web!$C$1:$C$500)),""),ROW(Create_TC_Web!E136))),"")</f>
        <v/>
      </c>
      <c r="E136" t="str" cm="1">
        <f t="array" ref="E136">IFERROR(INDEX(Create_TC_Web!H$1:H$500,SMALL(IF(Create_TC_Web!$C$1:$C$500&lt;&gt;"",MATCH(ROW(Create_TC_Web!$C$1:$C$500),ROW(Create_TC_Web!$C$1:$C$500)),""),ROW(Create_TC_Web!F136))),"")</f>
        <v/>
      </c>
      <c r="F136" t="str" cm="1">
        <f t="array" ref="F136">IFERROR(INDEX(Create_TC_Web!I$1:I$500,SMALL(IF(Create_TC_Web!$C$1:$C$500&lt;&gt;"",MATCH(ROW(Create_TC_Web!$C$1:$C$500),ROW(Create_TC_Web!$C$1:$C$500)),""),ROW(Create_TC_Web!G136))),"")</f>
        <v/>
      </c>
      <c r="G136" t="str" cm="1">
        <f t="array" ref="G136">IFERROR(INDEX(Create_TC_Web!J$1:J$500,SMALL(IF(Create_TC_Web!$C$1:$C$500&lt;&gt;"",MATCH(ROW(Create_TC_Web!$C$1:$C$500),ROW(Create_TC_Web!$C$1:$C$500)),""),ROW(Create_TC_Web!H136))),"")</f>
        <v/>
      </c>
      <c r="H136" t="str" cm="1">
        <f t="array" ref="H136">IFERROR(INDEX(Create_TC_Web!K$1:K$500,SMALL(IF(Create_TC_Web!$C$1:$C$500&lt;&gt;"",MATCH(ROW(Create_TC_Web!$C$1:$C$500),ROW(Create_TC_Web!$C$1:$C$500)),""),ROW(Create_TC_Web!I136))),"")</f>
        <v/>
      </c>
      <c r="I136" t="str" cm="1">
        <f t="array" ref="I136">IFERROR(INDEX(Create_TC_Web!L$1:L$500,SMALL(IF(Create_TC_Web!$C$1:$C$500&lt;&gt;"",MATCH(ROW(Create_TC_Web!$C$1:$C$500),ROW(Create_TC_Web!$C$1:$C$500)),""),ROW(Create_TC_Web!J136))),"")</f>
        <v/>
      </c>
      <c r="J136" t="str" cm="1">
        <f t="array" ref="J136">IFERROR(INDEX(Create_TC_Web!M$1:M$500,SMALL(IF(Create_TC_Web!$C$1:$C$500&lt;&gt;"",MATCH(ROW(Create_TC_Web!$C$1:$C$500),ROW(Create_TC_Web!$C$1:$C$500)),""),ROW(Create_TC_Web!K136))),"")</f>
        <v/>
      </c>
      <c r="K136" t="str" cm="1">
        <f t="array" ref="K136">IFERROR(INDEX(Create_TC_Web!N$1:N$500,SMALL(IF(Create_TC_Web!$C$1:$C$500&lt;&gt;"",MATCH(ROW(Create_TC_Web!$C$1:$C$500),ROW(Create_TC_Web!$C$1:$C$500)),""),ROW(Create_TC_Web!L136))),"")</f>
        <v/>
      </c>
      <c r="L136" t="str" cm="1">
        <f t="array" ref="L136">IFERROR(INDEX(Create_TC_Web!O$1:O$500,SMALL(IF(Create_TC_Web!$C$1:$C$500&lt;&gt;"",MATCH(ROW(Create_TC_Web!$C$1:$C$500),ROW(Create_TC_Web!$C$1:$C$500)),""),ROW(Create_TC_Web!M136))),"")</f>
        <v/>
      </c>
      <c r="M136" t="str" cm="1">
        <f t="array" ref="M136">IFERROR(INDEX(Create_TC_Web!P$1:P$500,SMALL(IF(Create_TC_Web!$C$1:$C$500&lt;&gt;"",MATCH(ROW(Create_TC_Web!$C$1:$C$500),ROW(Create_TC_Web!$C$1:$C$500)),""),ROW(Create_TC_Web!N136))),"")</f>
        <v/>
      </c>
      <c r="N136">
        <f>Create_TC_Web!CA145</f>
        <v>0</v>
      </c>
      <c r="O136" t="str">
        <f t="shared" si="11"/>
        <v/>
      </c>
      <c r="P136" s="17" t="str" cm="1">
        <f t="array" ref="P136">IFERROR(INDEX(Create_TC_Web!S$1:S$500,SMALL(IF(Create_TC_Web!$C$1:$C$500&lt;&gt;"",MATCH(ROW(Create_TC_Web!$C$1:$C$500),ROW(Create_TC_Web!$C$1:$C$500)),""),ROW(Create_TC_Web!Q114))),"")</f>
        <v/>
      </c>
      <c r="S136" t="str">
        <f t="shared" si="12"/>
        <v/>
      </c>
    </row>
    <row r="137" spans="1:19">
      <c r="A137" t="str" cm="1">
        <f t="array" ref="A137">IFERROR(INDEX(Create_TC_Web!D$1:D$500,SMALL(IF(Create_TC_Web!$C$1:$C$500&lt;&gt;"",MATCH(ROW(Create_TC_Web!$C$1:$C$500),ROW(Create_TC_Web!$C$1:$C$500)),""),ROW(Create_TC_Web!B137))),"")</f>
        <v/>
      </c>
      <c r="B137" t="str" cm="1">
        <f t="array" ref="B137">SUBSTITUTE(SUBSTITUTE(SUBSTITUTE(IFERROR(INDEX(Create_TC_Web!E$1:E$505,SMALL(IF(Create_TC_Web!$C$1:$C$505&lt;&gt;"",MATCH(ROW(Create_TC_Web!$C$1:$C$505),ROW(Create_TC_Web!$C$1:$C$505)),""),ROW(Create_TC_Web!C137))),"")," ",""),"-",""),"_","")</f>
        <v/>
      </c>
      <c r="C137" t="str" cm="1">
        <f t="array" ref="C137">IFERROR(INDEX(Create_TC_Web!F$1:F$500,SMALL(IF(Create_TC_Web!$C$1:$C$500&lt;&gt;"",MATCH(ROW(Create_TC_Web!$C$1:$C$500),ROW(Create_TC_Web!$C$1:$C$500)),""),ROW(Create_TC_Web!D137))),"")</f>
        <v/>
      </c>
      <c r="D137" t="str" cm="1">
        <f t="array" ref="D137">IFERROR(INDEX(Create_TC_Web!G$1:G$500,SMALL(IF(Create_TC_Web!$C$1:$C$500&lt;&gt;"",MATCH(ROW(Create_TC_Web!$C$1:$C$500),ROW(Create_TC_Web!$C$1:$C$500)),""),ROW(Create_TC_Web!E137))),"")</f>
        <v/>
      </c>
      <c r="E137" t="str" cm="1">
        <f t="array" ref="E137">IFERROR(INDEX(Create_TC_Web!H$1:H$500,SMALL(IF(Create_TC_Web!$C$1:$C$500&lt;&gt;"",MATCH(ROW(Create_TC_Web!$C$1:$C$500),ROW(Create_TC_Web!$C$1:$C$500)),""),ROW(Create_TC_Web!F137))),"")</f>
        <v/>
      </c>
      <c r="F137" t="str" cm="1">
        <f t="array" ref="F137">IFERROR(INDEX(Create_TC_Web!I$1:I$500,SMALL(IF(Create_TC_Web!$C$1:$C$500&lt;&gt;"",MATCH(ROW(Create_TC_Web!$C$1:$C$500),ROW(Create_TC_Web!$C$1:$C$500)),""),ROW(Create_TC_Web!G137))),"")</f>
        <v/>
      </c>
      <c r="G137" t="str" cm="1">
        <f t="array" ref="G137">IFERROR(INDEX(Create_TC_Web!J$1:J$500,SMALL(IF(Create_TC_Web!$C$1:$C$500&lt;&gt;"",MATCH(ROW(Create_TC_Web!$C$1:$C$500),ROW(Create_TC_Web!$C$1:$C$500)),""),ROW(Create_TC_Web!H137))),"")</f>
        <v/>
      </c>
      <c r="H137" t="str" cm="1">
        <f t="array" ref="H137">IFERROR(INDEX(Create_TC_Web!K$1:K$500,SMALL(IF(Create_TC_Web!$C$1:$C$500&lt;&gt;"",MATCH(ROW(Create_TC_Web!$C$1:$C$500),ROW(Create_TC_Web!$C$1:$C$500)),""),ROW(Create_TC_Web!I137))),"")</f>
        <v/>
      </c>
      <c r="I137" t="str" cm="1">
        <f t="array" ref="I137">IFERROR(INDEX(Create_TC_Web!L$1:L$500,SMALL(IF(Create_TC_Web!$C$1:$C$500&lt;&gt;"",MATCH(ROW(Create_TC_Web!$C$1:$C$500),ROW(Create_TC_Web!$C$1:$C$500)),""),ROW(Create_TC_Web!J137))),"")</f>
        <v/>
      </c>
      <c r="J137" t="str" cm="1">
        <f t="array" ref="J137">IFERROR(INDEX(Create_TC_Web!M$1:M$500,SMALL(IF(Create_TC_Web!$C$1:$C$500&lt;&gt;"",MATCH(ROW(Create_TC_Web!$C$1:$C$500),ROW(Create_TC_Web!$C$1:$C$500)),""),ROW(Create_TC_Web!K137))),"")</f>
        <v/>
      </c>
      <c r="K137" t="str" cm="1">
        <f t="array" ref="K137">IFERROR(INDEX(Create_TC_Web!N$1:N$500,SMALL(IF(Create_TC_Web!$C$1:$C$500&lt;&gt;"",MATCH(ROW(Create_TC_Web!$C$1:$C$500),ROW(Create_TC_Web!$C$1:$C$500)),""),ROW(Create_TC_Web!L137))),"")</f>
        <v/>
      </c>
      <c r="L137" t="str" cm="1">
        <f t="array" ref="L137">IFERROR(INDEX(Create_TC_Web!O$1:O$500,SMALL(IF(Create_TC_Web!$C$1:$C$500&lt;&gt;"",MATCH(ROW(Create_TC_Web!$C$1:$C$500),ROW(Create_TC_Web!$C$1:$C$500)),""),ROW(Create_TC_Web!M137))),"")</f>
        <v/>
      </c>
      <c r="M137" t="str" cm="1">
        <f t="array" ref="M137">IFERROR(INDEX(Create_TC_Web!P$1:P$500,SMALL(IF(Create_TC_Web!$C$1:$C$500&lt;&gt;"",MATCH(ROW(Create_TC_Web!$C$1:$C$500),ROW(Create_TC_Web!$C$1:$C$500)),""),ROW(Create_TC_Web!N137))),"")</f>
        <v/>
      </c>
      <c r="N137">
        <f>Create_TC_Web!CA146</f>
        <v>0</v>
      </c>
      <c r="O137" t="str">
        <f t="shared" si="11"/>
        <v/>
      </c>
      <c r="P137" s="17" t="str" cm="1">
        <f t="array" ref="P137">IFERROR(INDEX(Create_TC_Web!S$1:S$500,SMALL(IF(Create_TC_Web!$C$1:$C$500&lt;&gt;"",MATCH(ROW(Create_TC_Web!$C$1:$C$500),ROW(Create_TC_Web!$C$1:$C$500)),""),ROW(Create_TC_Web!Q115))),"")</f>
        <v/>
      </c>
      <c r="S137" t="str">
        <f t="shared" si="12"/>
        <v/>
      </c>
    </row>
    <row r="138" spans="1:19">
      <c r="A138" t="str" cm="1">
        <f t="array" ref="A138">IFERROR(INDEX(Create_TC_Web!D$1:D$500,SMALL(IF(Create_TC_Web!$C$1:$C$500&lt;&gt;"",MATCH(ROW(Create_TC_Web!$C$1:$C$500),ROW(Create_TC_Web!$C$1:$C$500)),""),ROW(Create_TC_Web!B138))),"")</f>
        <v/>
      </c>
      <c r="B138" t="str" cm="1">
        <f t="array" ref="B138">SUBSTITUTE(SUBSTITUTE(SUBSTITUTE(IFERROR(INDEX(Create_TC_Web!E$1:E$505,SMALL(IF(Create_TC_Web!$C$1:$C$505&lt;&gt;"",MATCH(ROW(Create_TC_Web!$C$1:$C$505),ROW(Create_TC_Web!$C$1:$C$505)),""),ROW(Create_TC_Web!C138))),"")," ",""),"-",""),"_","")</f>
        <v/>
      </c>
      <c r="C138" t="str" cm="1">
        <f t="array" ref="C138">IFERROR(INDEX(Create_TC_Web!F$1:F$500,SMALL(IF(Create_TC_Web!$C$1:$C$500&lt;&gt;"",MATCH(ROW(Create_TC_Web!$C$1:$C$500),ROW(Create_TC_Web!$C$1:$C$500)),""),ROW(Create_TC_Web!D138))),"")</f>
        <v/>
      </c>
      <c r="D138" t="str" cm="1">
        <f t="array" ref="D138">IFERROR(INDEX(Create_TC_Web!G$1:G$500,SMALL(IF(Create_TC_Web!$C$1:$C$500&lt;&gt;"",MATCH(ROW(Create_TC_Web!$C$1:$C$500),ROW(Create_TC_Web!$C$1:$C$500)),""),ROW(Create_TC_Web!E138))),"")</f>
        <v/>
      </c>
      <c r="E138" t="str" cm="1">
        <f t="array" ref="E138">IFERROR(INDEX(Create_TC_Web!H$1:H$500,SMALL(IF(Create_TC_Web!$C$1:$C$500&lt;&gt;"",MATCH(ROW(Create_TC_Web!$C$1:$C$500),ROW(Create_TC_Web!$C$1:$C$500)),""),ROW(Create_TC_Web!F138))),"")</f>
        <v/>
      </c>
      <c r="F138" t="str" cm="1">
        <f t="array" ref="F138">IFERROR(INDEX(Create_TC_Web!I$1:I$500,SMALL(IF(Create_TC_Web!$C$1:$C$500&lt;&gt;"",MATCH(ROW(Create_TC_Web!$C$1:$C$500),ROW(Create_TC_Web!$C$1:$C$500)),""),ROW(Create_TC_Web!G138))),"")</f>
        <v/>
      </c>
      <c r="G138" t="str" cm="1">
        <f t="array" ref="G138">IFERROR(INDEX(Create_TC_Web!J$1:J$500,SMALL(IF(Create_TC_Web!$C$1:$C$500&lt;&gt;"",MATCH(ROW(Create_TC_Web!$C$1:$C$500),ROW(Create_TC_Web!$C$1:$C$500)),""),ROW(Create_TC_Web!H138))),"")</f>
        <v/>
      </c>
      <c r="H138" t="str" cm="1">
        <f t="array" ref="H138">IFERROR(INDEX(Create_TC_Web!K$1:K$500,SMALL(IF(Create_TC_Web!$C$1:$C$500&lt;&gt;"",MATCH(ROW(Create_TC_Web!$C$1:$C$500),ROW(Create_TC_Web!$C$1:$C$500)),""),ROW(Create_TC_Web!I138))),"")</f>
        <v/>
      </c>
      <c r="I138" t="str" cm="1">
        <f t="array" ref="I138">IFERROR(INDEX(Create_TC_Web!L$1:L$500,SMALL(IF(Create_TC_Web!$C$1:$C$500&lt;&gt;"",MATCH(ROW(Create_TC_Web!$C$1:$C$500),ROW(Create_TC_Web!$C$1:$C$500)),""),ROW(Create_TC_Web!J138))),"")</f>
        <v/>
      </c>
      <c r="J138" t="str" cm="1">
        <f t="array" ref="J138">IFERROR(INDEX(Create_TC_Web!M$1:M$500,SMALL(IF(Create_TC_Web!$C$1:$C$500&lt;&gt;"",MATCH(ROW(Create_TC_Web!$C$1:$C$500),ROW(Create_TC_Web!$C$1:$C$500)),""),ROW(Create_TC_Web!K138))),"")</f>
        <v/>
      </c>
      <c r="K138" t="str" cm="1">
        <f t="array" ref="K138">IFERROR(INDEX(Create_TC_Web!N$1:N$500,SMALL(IF(Create_TC_Web!$C$1:$C$500&lt;&gt;"",MATCH(ROW(Create_TC_Web!$C$1:$C$500),ROW(Create_TC_Web!$C$1:$C$500)),""),ROW(Create_TC_Web!L138))),"")</f>
        <v/>
      </c>
      <c r="L138" t="str" cm="1">
        <f t="array" ref="L138">IFERROR(INDEX(Create_TC_Web!O$1:O$500,SMALL(IF(Create_TC_Web!$C$1:$C$500&lt;&gt;"",MATCH(ROW(Create_TC_Web!$C$1:$C$500),ROW(Create_TC_Web!$C$1:$C$500)),""),ROW(Create_TC_Web!M138))),"")</f>
        <v/>
      </c>
      <c r="M138" t="str" cm="1">
        <f t="array" ref="M138">IFERROR(INDEX(Create_TC_Web!P$1:P$500,SMALL(IF(Create_TC_Web!$C$1:$C$500&lt;&gt;"",MATCH(ROW(Create_TC_Web!$C$1:$C$500),ROW(Create_TC_Web!$C$1:$C$500)),""),ROW(Create_TC_Web!N138))),"")</f>
        <v/>
      </c>
      <c r="N138">
        <f>Create_TC_Web!CA147</f>
        <v>0</v>
      </c>
      <c r="O138" t="str">
        <f t="shared" si="11"/>
        <v/>
      </c>
      <c r="P138" s="17" t="str" cm="1">
        <f t="array" ref="P138">IFERROR(INDEX(Create_TC_Web!S$1:S$500,SMALL(IF(Create_TC_Web!$C$1:$C$500&lt;&gt;"",MATCH(ROW(Create_TC_Web!$C$1:$C$500),ROW(Create_TC_Web!$C$1:$C$500)),""),ROW(Create_TC_Web!Q116))),"")</f>
        <v/>
      </c>
      <c r="S138" t="str">
        <f t="shared" si="12"/>
        <v/>
      </c>
    </row>
    <row r="139" spans="1:19">
      <c r="A139" t="str" cm="1">
        <f t="array" ref="A139">IFERROR(INDEX(Create_TC_Web!D$1:D$500,SMALL(IF(Create_TC_Web!$C$1:$C$500&lt;&gt;"",MATCH(ROW(Create_TC_Web!$C$1:$C$500),ROW(Create_TC_Web!$C$1:$C$500)),""),ROW(Create_TC_Web!B139))),"")</f>
        <v/>
      </c>
      <c r="B139" t="str" cm="1">
        <f t="array" ref="B139">SUBSTITUTE(SUBSTITUTE(SUBSTITUTE(IFERROR(INDEX(Create_TC_Web!E$1:E$505,SMALL(IF(Create_TC_Web!$C$1:$C$505&lt;&gt;"",MATCH(ROW(Create_TC_Web!$C$1:$C$505),ROW(Create_TC_Web!$C$1:$C$505)),""),ROW(Create_TC_Web!C139))),"")," ",""),"-",""),"_","")</f>
        <v/>
      </c>
      <c r="C139" t="str" cm="1">
        <f t="array" ref="C139">IFERROR(INDEX(Create_TC_Web!F$1:F$500,SMALL(IF(Create_TC_Web!$C$1:$C$500&lt;&gt;"",MATCH(ROW(Create_TC_Web!$C$1:$C$500),ROW(Create_TC_Web!$C$1:$C$500)),""),ROW(Create_TC_Web!D139))),"")</f>
        <v/>
      </c>
      <c r="D139" t="str" cm="1">
        <f t="array" ref="D139">IFERROR(INDEX(Create_TC_Web!G$1:G$500,SMALL(IF(Create_TC_Web!$C$1:$C$500&lt;&gt;"",MATCH(ROW(Create_TC_Web!$C$1:$C$500),ROW(Create_TC_Web!$C$1:$C$500)),""),ROW(Create_TC_Web!E139))),"")</f>
        <v/>
      </c>
      <c r="E139" t="str" cm="1">
        <f t="array" ref="E139">IFERROR(INDEX(Create_TC_Web!H$1:H$500,SMALL(IF(Create_TC_Web!$C$1:$C$500&lt;&gt;"",MATCH(ROW(Create_TC_Web!$C$1:$C$500),ROW(Create_TC_Web!$C$1:$C$500)),""),ROW(Create_TC_Web!F139))),"")</f>
        <v/>
      </c>
      <c r="F139" t="str" cm="1">
        <f t="array" ref="F139">IFERROR(INDEX(Create_TC_Web!I$1:I$500,SMALL(IF(Create_TC_Web!$C$1:$C$500&lt;&gt;"",MATCH(ROW(Create_TC_Web!$C$1:$C$500),ROW(Create_TC_Web!$C$1:$C$500)),""),ROW(Create_TC_Web!G139))),"")</f>
        <v/>
      </c>
      <c r="G139" t="str" cm="1">
        <f t="array" ref="G139">IFERROR(INDEX(Create_TC_Web!J$1:J$500,SMALL(IF(Create_TC_Web!$C$1:$C$500&lt;&gt;"",MATCH(ROW(Create_TC_Web!$C$1:$C$500),ROW(Create_TC_Web!$C$1:$C$500)),""),ROW(Create_TC_Web!H139))),"")</f>
        <v/>
      </c>
      <c r="H139" t="str" cm="1">
        <f t="array" ref="H139">IFERROR(INDEX(Create_TC_Web!K$1:K$500,SMALL(IF(Create_TC_Web!$C$1:$C$500&lt;&gt;"",MATCH(ROW(Create_TC_Web!$C$1:$C$500),ROW(Create_TC_Web!$C$1:$C$500)),""),ROW(Create_TC_Web!I139))),"")</f>
        <v/>
      </c>
      <c r="I139" t="str" cm="1">
        <f t="array" ref="I139">IFERROR(INDEX(Create_TC_Web!L$1:L$500,SMALL(IF(Create_TC_Web!$C$1:$C$500&lt;&gt;"",MATCH(ROW(Create_TC_Web!$C$1:$C$500),ROW(Create_TC_Web!$C$1:$C$500)),""),ROW(Create_TC_Web!J139))),"")</f>
        <v/>
      </c>
      <c r="J139" t="str" cm="1">
        <f t="array" ref="J139">IFERROR(INDEX(Create_TC_Web!M$1:M$500,SMALL(IF(Create_TC_Web!$C$1:$C$500&lt;&gt;"",MATCH(ROW(Create_TC_Web!$C$1:$C$500),ROW(Create_TC_Web!$C$1:$C$500)),""),ROW(Create_TC_Web!K139))),"")</f>
        <v/>
      </c>
      <c r="K139" t="str" cm="1">
        <f t="array" ref="K139">IFERROR(INDEX(Create_TC_Web!N$1:N$500,SMALL(IF(Create_TC_Web!$C$1:$C$500&lt;&gt;"",MATCH(ROW(Create_TC_Web!$C$1:$C$500),ROW(Create_TC_Web!$C$1:$C$500)),""),ROW(Create_TC_Web!L139))),"")</f>
        <v/>
      </c>
      <c r="L139" t="str" cm="1">
        <f t="array" ref="L139">IFERROR(INDEX(Create_TC_Web!O$1:O$500,SMALL(IF(Create_TC_Web!$C$1:$C$500&lt;&gt;"",MATCH(ROW(Create_TC_Web!$C$1:$C$500),ROW(Create_TC_Web!$C$1:$C$500)),""),ROW(Create_TC_Web!M139))),"")</f>
        <v/>
      </c>
      <c r="M139" t="str" cm="1">
        <f t="array" ref="M139">IFERROR(INDEX(Create_TC_Web!P$1:P$500,SMALL(IF(Create_TC_Web!$C$1:$C$500&lt;&gt;"",MATCH(ROW(Create_TC_Web!$C$1:$C$500),ROW(Create_TC_Web!$C$1:$C$500)),""),ROW(Create_TC_Web!N139))),"")</f>
        <v/>
      </c>
      <c r="N139">
        <f>Create_TC_Web!CA148</f>
        <v>0</v>
      </c>
      <c r="O139" t="str">
        <f t="shared" si="11"/>
        <v/>
      </c>
      <c r="P139" s="17" t="str" cm="1">
        <f t="array" ref="P139">IFERROR(INDEX(Create_TC_Web!S$1:S$500,SMALL(IF(Create_TC_Web!$C$1:$C$500&lt;&gt;"",MATCH(ROW(Create_TC_Web!$C$1:$C$500),ROW(Create_TC_Web!$C$1:$C$500)),""),ROW(Create_TC_Web!Q117))),"")</f>
        <v/>
      </c>
      <c r="S139" t="str">
        <f t="shared" si="12"/>
        <v/>
      </c>
    </row>
    <row r="140" spans="1:19">
      <c r="A140" t="str" cm="1">
        <f t="array" ref="A140">IFERROR(INDEX(Create_TC_Web!D$1:D$500,SMALL(IF(Create_TC_Web!$C$1:$C$500&lt;&gt;"",MATCH(ROW(Create_TC_Web!$C$1:$C$500),ROW(Create_TC_Web!$C$1:$C$500)),""),ROW(Create_TC_Web!B140))),"")</f>
        <v/>
      </c>
      <c r="B140" t="str" cm="1">
        <f t="array" ref="B140">SUBSTITUTE(SUBSTITUTE(SUBSTITUTE(IFERROR(INDEX(Create_TC_Web!E$1:E$505,SMALL(IF(Create_TC_Web!$C$1:$C$505&lt;&gt;"",MATCH(ROW(Create_TC_Web!$C$1:$C$505),ROW(Create_TC_Web!$C$1:$C$505)),""),ROW(Create_TC_Web!C140))),"")," ",""),"-",""),"_","")</f>
        <v/>
      </c>
      <c r="C140" t="str" cm="1">
        <f t="array" ref="C140">IFERROR(INDEX(Create_TC_Web!F$1:F$500,SMALL(IF(Create_TC_Web!$C$1:$C$500&lt;&gt;"",MATCH(ROW(Create_TC_Web!$C$1:$C$500),ROW(Create_TC_Web!$C$1:$C$500)),""),ROW(Create_TC_Web!D140))),"")</f>
        <v/>
      </c>
      <c r="D140" t="str" cm="1">
        <f t="array" ref="D140">IFERROR(INDEX(Create_TC_Web!G$1:G$500,SMALL(IF(Create_TC_Web!$C$1:$C$500&lt;&gt;"",MATCH(ROW(Create_TC_Web!$C$1:$C$500),ROW(Create_TC_Web!$C$1:$C$500)),""),ROW(Create_TC_Web!E140))),"")</f>
        <v/>
      </c>
      <c r="E140" t="str" cm="1">
        <f t="array" ref="E140">IFERROR(INDEX(Create_TC_Web!H$1:H$500,SMALL(IF(Create_TC_Web!$C$1:$C$500&lt;&gt;"",MATCH(ROW(Create_TC_Web!$C$1:$C$500),ROW(Create_TC_Web!$C$1:$C$500)),""),ROW(Create_TC_Web!F140))),"")</f>
        <v/>
      </c>
      <c r="F140" t="str" cm="1">
        <f t="array" ref="F140">IFERROR(INDEX(Create_TC_Web!I$1:I$500,SMALL(IF(Create_TC_Web!$C$1:$C$500&lt;&gt;"",MATCH(ROW(Create_TC_Web!$C$1:$C$500),ROW(Create_TC_Web!$C$1:$C$500)),""),ROW(Create_TC_Web!G140))),"")</f>
        <v/>
      </c>
      <c r="G140" t="str" cm="1">
        <f t="array" ref="G140">IFERROR(INDEX(Create_TC_Web!J$1:J$500,SMALL(IF(Create_TC_Web!$C$1:$C$500&lt;&gt;"",MATCH(ROW(Create_TC_Web!$C$1:$C$500),ROW(Create_TC_Web!$C$1:$C$500)),""),ROW(Create_TC_Web!H140))),"")</f>
        <v/>
      </c>
      <c r="H140" t="str" cm="1">
        <f t="array" ref="H140">IFERROR(INDEX(Create_TC_Web!K$1:K$500,SMALL(IF(Create_TC_Web!$C$1:$C$500&lt;&gt;"",MATCH(ROW(Create_TC_Web!$C$1:$C$500),ROW(Create_TC_Web!$C$1:$C$500)),""),ROW(Create_TC_Web!I140))),"")</f>
        <v/>
      </c>
      <c r="I140" t="str" cm="1">
        <f t="array" ref="I140">IFERROR(INDEX(Create_TC_Web!L$1:L$500,SMALL(IF(Create_TC_Web!$C$1:$C$500&lt;&gt;"",MATCH(ROW(Create_TC_Web!$C$1:$C$500),ROW(Create_TC_Web!$C$1:$C$500)),""),ROW(Create_TC_Web!J140))),"")</f>
        <v/>
      </c>
      <c r="J140" t="str" cm="1">
        <f t="array" ref="J140">IFERROR(INDEX(Create_TC_Web!M$1:M$500,SMALL(IF(Create_TC_Web!$C$1:$C$500&lt;&gt;"",MATCH(ROW(Create_TC_Web!$C$1:$C$500),ROW(Create_TC_Web!$C$1:$C$500)),""),ROW(Create_TC_Web!K140))),"")</f>
        <v/>
      </c>
      <c r="K140" t="str" cm="1">
        <f t="array" ref="K140">IFERROR(INDEX(Create_TC_Web!N$1:N$500,SMALL(IF(Create_TC_Web!$C$1:$C$500&lt;&gt;"",MATCH(ROW(Create_TC_Web!$C$1:$C$500),ROW(Create_TC_Web!$C$1:$C$500)),""),ROW(Create_TC_Web!L140))),"")</f>
        <v/>
      </c>
      <c r="L140" t="str" cm="1">
        <f t="array" ref="L140">IFERROR(INDEX(Create_TC_Web!O$1:O$500,SMALL(IF(Create_TC_Web!$C$1:$C$500&lt;&gt;"",MATCH(ROW(Create_TC_Web!$C$1:$C$500),ROW(Create_TC_Web!$C$1:$C$500)),""),ROW(Create_TC_Web!M140))),"")</f>
        <v/>
      </c>
      <c r="M140" t="str" cm="1">
        <f t="array" ref="M140">IFERROR(INDEX(Create_TC_Web!P$1:P$500,SMALL(IF(Create_TC_Web!$C$1:$C$500&lt;&gt;"",MATCH(ROW(Create_TC_Web!$C$1:$C$500),ROW(Create_TC_Web!$C$1:$C$500)),""),ROW(Create_TC_Web!N140))),"")</f>
        <v/>
      </c>
      <c r="N140">
        <f>Create_TC_Web!CA149</f>
        <v>0</v>
      </c>
      <c r="O140" t="str">
        <f t="shared" si="11"/>
        <v/>
      </c>
      <c r="P140" s="17" t="str" cm="1">
        <f t="array" ref="P140">IFERROR(INDEX(Create_TC_Web!S$1:S$500,SMALL(IF(Create_TC_Web!$C$1:$C$500&lt;&gt;"",MATCH(ROW(Create_TC_Web!$C$1:$C$500),ROW(Create_TC_Web!$C$1:$C$500)),""),ROW(Create_TC_Web!Q118))),"")</f>
        <v/>
      </c>
      <c r="S140" t="str">
        <f t="shared" si="12"/>
        <v/>
      </c>
    </row>
    <row r="141" spans="1:19">
      <c r="A141" t="str" cm="1">
        <f t="array" ref="A141">IFERROR(INDEX(Create_TC_Web!D$1:D$500,SMALL(IF(Create_TC_Web!$C$1:$C$500&lt;&gt;"",MATCH(ROW(Create_TC_Web!$C$1:$C$500),ROW(Create_TC_Web!$C$1:$C$500)),""),ROW(Create_TC_Web!B141))),"")</f>
        <v/>
      </c>
      <c r="B141" t="str" cm="1">
        <f t="array" ref="B141">SUBSTITUTE(SUBSTITUTE(SUBSTITUTE(IFERROR(INDEX(Create_TC_Web!E$1:E$505,SMALL(IF(Create_TC_Web!$C$1:$C$505&lt;&gt;"",MATCH(ROW(Create_TC_Web!$C$1:$C$505),ROW(Create_TC_Web!$C$1:$C$505)),""),ROW(Create_TC_Web!C141))),"")," ",""),"-",""),"_","")</f>
        <v/>
      </c>
      <c r="C141" t="str" cm="1">
        <f t="array" ref="C141">IFERROR(INDEX(Create_TC_Web!F$1:F$500,SMALL(IF(Create_TC_Web!$C$1:$C$500&lt;&gt;"",MATCH(ROW(Create_TC_Web!$C$1:$C$500),ROW(Create_TC_Web!$C$1:$C$500)),""),ROW(Create_TC_Web!D141))),"")</f>
        <v/>
      </c>
      <c r="D141" t="str" cm="1">
        <f t="array" ref="D141">IFERROR(INDEX(Create_TC_Web!G$1:G$500,SMALL(IF(Create_TC_Web!$C$1:$C$500&lt;&gt;"",MATCH(ROW(Create_TC_Web!$C$1:$C$500),ROW(Create_TC_Web!$C$1:$C$500)),""),ROW(Create_TC_Web!E141))),"")</f>
        <v/>
      </c>
      <c r="E141" t="str" cm="1">
        <f t="array" ref="E141">IFERROR(INDEX(Create_TC_Web!H$1:H$500,SMALL(IF(Create_TC_Web!$C$1:$C$500&lt;&gt;"",MATCH(ROW(Create_TC_Web!$C$1:$C$500),ROW(Create_TC_Web!$C$1:$C$500)),""),ROW(Create_TC_Web!F141))),"")</f>
        <v/>
      </c>
      <c r="F141" t="str" cm="1">
        <f t="array" ref="F141">IFERROR(INDEX(Create_TC_Web!I$1:I$500,SMALL(IF(Create_TC_Web!$C$1:$C$500&lt;&gt;"",MATCH(ROW(Create_TC_Web!$C$1:$C$500),ROW(Create_TC_Web!$C$1:$C$500)),""),ROW(Create_TC_Web!G141))),"")</f>
        <v/>
      </c>
      <c r="G141" t="str" cm="1">
        <f t="array" ref="G141">IFERROR(INDEX(Create_TC_Web!J$1:J$500,SMALL(IF(Create_TC_Web!$C$1:$C$500&lt;&gt;"",MATCH(ROW(Create_TC_Web!$C$1:$C$500),ROW(Create_TC_Web!$C$1:$C$500)),""),ROW(Create_TC_Web!H141))),"")</f>
        <v/>
      </c>
      <c r="H141" t="str" cm="1">
        <f t="array" ref="H141">IFERROR(INDEX(Create_TC_Web!K$1:K$500,SMALL(IF(Create_TC_Web!$C$1:$C$500&lt;&gt;"",MATCH(ROW(Create_TC_Web!$C$1:$C$500),ROW(Create_TC_Web!$C$1:$C$500)),""),ROW(Create_TC_Web!I141))),"")</f>
        <v/>
      </c>
      <c r="I141" t="str" cm="1">
        <f t="array" ref="I141">IFERROR(INDEX(Create_TC_Web!L$1:L$500,SMALL(IF(Create_TC_Web!$C$1:$C$500&lt;&gt;"",MATCH(ROW(Create_TC_Web!$C$1:$C$500),ROW(Create_TC_Web!$C$1:$C$500)),""),ROW(Create_TC_Web!J141))),"")</f>
        <v/>
      </c>
      <c r="J141" t="str" cm="1">
        <f t="array" ref="J141">IFERROR(INDEX(Create_TC_Web!M$1:M$500,SMALL(IF(Create_TC_Web!$C$1:$C$500&lt;&gt;"",MATCH(ROW(Create_TC_Web!$C$1:$C$500),ROW(Create_TC_Web!$C$1:$C$500)),""),ROW(Create_TC_Web!K141))),"")</f>
        <v/>
      </c>
      <c r="K141" t="str" cm="1">
        <f t="array" ref="K141">IFERROR(INDEX(Create_TC_Web!N$1:N$500,SMALL(IF(Create_TC_Web!$C$1:$C$500&lt;&gt;"",MATCH(ROW(Create_TC_Web!$C$1:$C$500),ROW(Create_TC_Web!$C$1:$C$500)),""),ROW(Create_TC_Web!L141))),"")</f>
        <v/>
      </c>
      <c r="L141" t="str" cm="1">
        <f t="array" ref="L141">IFERROR(INDEX(Create_TC_Web!O$1:O$500,SMALL(IF(Create_TC_Web!$C$1:$C$500&lt;&gt;"",MATCH(ROW(Create_TC_Web!$C$1:$C$500),ROW(Create_TC_Web!$C$1:$C$500)),""),ROW(Create_TC_Web!M141))),"")</f>
        <v/>
      </c>
      <c r="M141" t="str" cm="1">
        <f t="array" ref="M141">IFERROR(INDEX(Create_TC_Web!P$1:P$500,SMALL(IF(Create_TC_Web!$C$1:$C$500&lt;&gt;"",MATCH(ROW(Create_TC_Web!$C$1:$C$500),ROW(Create_TC_Web!$C$1:$C$500)),""),ROW(Create_TC_Web!N141))),"")</f>
        <v/>
      </c>
      <c r="N141">
        <f>Create_TC_Web!CA150</f>
        <v>0</v>
      </c>
      <c r="O141" t="str">
        <f t="shared" si="11"/>
        <v/>
      </c>
      <c r="P141" s="17" t="str" cm="1">
        <f t="array" ref="P141">IFERROR(INDEX(Create_TC_Web!S$1:S$500,SMALL(IF(Create_TC_Web!$C$1:$C$500&lt;&gt;"",MATCH(ROW(Create_TC_Web!$C$1:$C$500),ROW(Create_TC_Web!$C$1:$C$500)),""),ROW(Create_TC_Web!Q119))),"")</f>
        <v/>
      </c>
      <c r="S141" t="str">
        <f t="shared" si="12"/>
        <v/>
      </c>
    </row>
    <row r="142" spans="1:19">
      <c r="A142" t="str" cm="1">
        <f t="array" ref="A142">IFERROR(INDEX(Create_TC_Web!D$1:D$500,SMALL(IF(Create_TC_Web!$C$1:$C$500&lt;&gt;"",MATCH(ROW(Create_TC_Web!$C$1:$C$500),ROW(Create_TC_Web!$C$1:$C$500)),""),ROW(Create_TC_Web!B142))),"")</f>
        <v/>
      </c>
      <c r="B142" t="str" cm="1">
        <f t="array" ref="B142">SUBSTITUTE(SUBSTITUTE(SUBSTITUTE(IFERROR(INDEX(Create_TC_Web!E$1:E$505,SMALL(IF(Create_TC_Web!$C$1:$C$505&lt;&gt;"",MATCH(ROW(Create_TC_Web!$C$1:$C$505),ROW(Create_TC_Web!$C$1:$C$505)),""),ROW(Create_TC_Web!C142))),"")," ",""),"-",""),"_","")</f>
        <v/>
      </c>
      <c r="C142" t="str" cm="1">
        <f t="array" ref="C142">IFERROR(INDEX(Create_TC_Web!F$1:F$500,SMALL(IF(Create_TC_Web!$C$1:$C$500&lt;&gt;"",MATCH(ROW(Create_TC_Web!$C$1:$C$500),ROW(Create_TC_Web!$C$1:$C$500)),""),ROW(Create_TC_Web!D142))),"")</f>
        <v/>
      </c>
      <c r="D142" t="str" cm="1">
        <f t="array" ref="D142">IFERROR(INDEX(Create_TC_Web!G$1:G$500,SMALL(IF(Create_TC_Web!$C$1:$C$500&lt;&gt;"",MATCH(ROW(Create_TC_Web!$C$1:$C$500),ROW(Create_TC_Web!$C$1:$C$500)),""),ROW(Create_TC_Web!E142))),"")</f>
        <v/>
      </c>
      <c r="E142" t="str" cm="1">
        <f t="array" ref="E142">IFERROR(INDEX(Create_TC_Web!H$1:H$500,SMALL(IF(Create_TC_Web!$C$1:$C$500&lt;&gt;"",MATCH(ROW(Create_TC_Web!$C$1:$C$500),ROW(Create_TC_Web!$C$1:$C$500)),""),ROW(Create_TC_Web!F142))),"")</f>
        <v/>
      </c>
      <c r="F142" t="str" cm="1">
        <f t="array" ref="F142">IFERROR(INDEX(Create_TC_Web!I$1:I$500,SMALL(IF(Create_TC_Web!$C$1:$C$500&lt;&gt;"",MATCH(ROW(Create_TC_Web!$C$1:$C$500),ROW(Create_TC_Web!$C$1:$C$500)),""),ROW(Create_TC_Web!G142))),"")</f>
        <v/>
      </c>
      <c r="G142" t="str" cm="1">
        <f t="array" ref="G142">IFERROR(INDEX(Create_TC_Web!J$1:J$500,SMALL(IF(Create_TC_Web!$C$1:$C$500&lt;&gt;"",MATCH(ROW(Create_TC_Web!$C$1:$C$500),ROW(Create_TC_Web!$C$1:$C$500)),""),ROW(Create_TC_Web!H142))),"")</f>
        <v/>
      </c>
      <c r="H142" t="str" cm="1">
        <f t="array" ref="H142">IFERROR(INDEX(Create_TC_Web!K$1:K$500,SMALL(IF(Create_TC_Web!$C$1:$C$500&lt;&gt;"",MATCH(ROW(Create_TC_Web!$C$1:$C$500),ROW(Create_TC_Web!$C$1:$C$500)),""),ROW(Create_TC_Web!I142))),"")</f>
        <v/>
      </c>
      <c r="I142" t="str" cm="1">
        <f t="array" ref="I142">IFERROR(INDEX(Create_TC_Web!L$1:L$500,SMALL(IF(Create_TC_Web!$C$1:$C$500&lt;&gt;"",MATCH(ROW(Create_TC_Web!$C$1:$C$500),ROW(Create_TC_Web!$C$1:$C$500)),""),ROW(Create_TC_Web!J142))),"")</f>
        <v/>
      </c>
      <c r="J142" t="str" cm="1">
        <f t="array" ref="J142">IFERROR(INDEX(Create_TC_Web!M$1:M$500,SMALL(IF(Create_TC_Web!$C$1:$C$500&lt;&gt;"",MATCH(ROW(Create_TC_Web!$C$1:$C$500),ROW(Create_TC_Web!$C$1:$C$500)),""),ROW(Create_TC_Web!K142))),"")</f>
        <v/>
      </c>
      <c r="K142" t="str" cm="1">
        <f t="array" ref="K142">IFERROR(INDEX(Create_TC_Web!N$1:N$500,SMALL(IF(Create_TC_Web!$C$1:$C$500&lt;&gt;"",MATCH(ROW(Create_TC_Web!$C$1:$C$500),ROW(Create_TC_Web!$C$1:$C$500)),""),ROW(Create_TC_Web!L142))),"")</f>
        <v/>
      </c>
      <c r="L142" t="str" cm="1">
        <f t="array" ref="L142">IFERROR(INDEX(Create_TC_Web!O$1:O$500,SMALL(IF(Create_TC_Web!$C$1:$C$500&lt;&gt;"",MATCH(ROW(Create_TC_Web!$C$1:$C$500),ROW(Create_TC_Web!$C$1:$C$500)),""),ROW(Create_TC_Web!M142))),"")</f>
        <v/>
      </c>
      <c r="M142" t="str" cm="1">
        <f t="array" ref="M142">IFERROR(INDEX(Create_TC_Web!P$1:P$500,SMALL(IF(Create_TC_Web!$C$1:$C$500&lt;&gt;"",MATCH(ROW(Create_TC_Web!$C$1:$C$500),ROW(Create_TC_Web!$C$1:$C$500)),""),ROW(Create_TC_Web!N142))),"")</f>
        <v/>
      </c>
      <c r="N142">
        <f>Create_TC_Web!CA151</f>
        <v>0</v>
      </c>
      <c r="O142" t="str">
        <f t="shared" si="11"/>
        <v/>
      </c>
      <c r="P142" s="17" t="str" cm="1">
        <f t="array" ref="P142">IFERROR(INDEX(Create_TC_Web!S$1:S$500,SMALL(IF(Create_TC_Web!$C$1:$C$500&lt;&gt;"",MATCH(ROW(Create_TC_Web!$C$1:$C$500),ROW(Create_TC_Web!$C$1:$C$500)),""),ROW(Create_TC_Web!Q120))),"")</f>
        <v/>
      </c>
      <c r="S142" t="str">
        <f t="shared" si="12"/>
        <v/>
      </c>
    </row>
    <row r="143" spans="1:19">
      <c r="A143" t="str" cm="1">
        <f t="array" ref="A143">IFERROR(INDEX(Create_TC_Web!D$1:D$500,SMALL(IF(Create_TC_Web!$C$1:$C$500&lt;&gt;"",MATCH(ROW(Create_TC_Web!$C$1:$C$500),ROW(Create_TC_Web!$C$1:$C$500)),""),ROW(Create_TC_Web!B143))),"")</f>
        <v/>
      </c>
      <c r="B143" t="str" cm="1">
        <f t="array" ref="B143">SUBSTITUTE(SUBSTITUTE(SUBSTITUTE(IFERROR(INDEX(Create_TC_Web!E$1:E$505,SMALL(IF(Create_TC_Web!$C$1:$C$505&lt;&gt;"",MATCH(ROW(Create_TC_Web!$C$1:$C$505),ROW(Create_TC_Web!$C$1:$C$505)),""),ROW(Create_TC_Web!C143))),"")," ",""),"-",""),"_","")</f>
        <v/>
      </c>
      <c r="C143" t="str" cm="1">
        <f t="array" ref="C143">IFERROR(INDEX(Create_TC_Web!F$1:F$500,SMALL(IF(Create_TC_Web!$C$1:$C$500&lt;&gt;"",MATCH(ROW(Create_TC_Web!$C$1:$C$500),ROW(Create_TC_Web!$C$1:$C$500)),""),ROW(Create_TC_Web!D143))),"")</f>
        <v/>
      </c>
      <c r="D143" t="str" cm="1">
        <f t="array" ref="D143">IFERROR(INDEX(Create_TC_Web!G$1:G$500,SMALL(IF(Create_TC_Web!$C$1:$C$500&lt;&gt;"",MATCH(ROW(Create_TC_Web!$C$1:$C$500),ROW(Create_TC_Web!$C$1:$C$500)),""),ROW(Create_TC_Web!E143))),"")</f>
        <v/>
      </c>
      <c r="E143" t="str" cm="1">
        <f t="array" ref="E143">IFERROR(INDEX(Create_TC_Web!H$1:H$500,SMALL(IF(Create_TC_Web!$C$1:$C$500&lt;&gt;"",MATCH(ROW(Create_TC_Web!$C$1:$C$500),ROW(Create_TC_Web!$C$1:$C$500)),""),ROW(Create_TC_Web!F143))),"")</f>
        <v/>
      </c>
      <c r="F143" t="str" cm="1">
        <f t="array" ref="F143">IFERROR(INDEX(Create_TC_Web!I$1:I$500,SMALL(IF(Create_TC_Web!$C$1:$C$500&lt;&gt;"",MATCH(ROW(Create_TC_Web!$C$1:$C$500),ROW(Create_TC_Web!$C$1:$C$500)),""),ROW(Create_TC_Web!G143))),"")</f>
        <v/>
      </c>
      <c r="G143" t="str" cm="1">
        <f t="array" ref="G143">IFERROR(INDEX(Create_TC_Web!J$1:J$500,SMALL(IF(Create_TC_Web!$C$1:$C$500&lt;&gt;"",MATCH(ROW(Create_TC_Web!$C$1:$C$500),ROW(Create_TC_Web!$C$1:$C$500)),""),ROW(Create_TC_Web!H143))),"")</f>
        <v/>
      </c>
      <c r="H143" t="str" cm="1">
        <f t="array" ref="H143">IFERROR(INDEX(Create_TC_Web!K$1:K$500,SMALL(IF(Create_TC_Web!$C$1:$C$500&lt;&gt;"",MATCH(ROW(Create_TC_Web!$C$1:$C$500),ROW(Create_TC_Web!$C$1:$C$500)),""),ROW(Create_TC_Web!I143))),"")</f>
        <v/>
      </c>
      <c r="I143" t="str" cm="1">
        <f t="array" ref="I143">IFERROR(INDEX(Create_TC_Web!L$1:L$500,SMALL(IF(Create_TC_Web!$C$1:$C$500&lt;&gt;"",MATCH(ROW(Create_TC_Web!$C$1:$C$500),ROW(Create_TC_Web!$C$1:$C$500)),""),ROW(Create_TC_Web!J143))),"")</f>
        <v/>
      </c>
      <c r="J143" t="str" cm="1">
        <f t="array" ref="J143">IFERROR(INDEX(Create_TC_Web!M$1:M$500,SMALL(IF(Create_TC_Web!$C$1:$C$500&lt;&gt;"",MATCH(ROW(Create_TC_Web!$C$1:$C$500),ROW(Create_TC_Web!$C$1:$C$500)),""),ROW(Create_TC_Web!K143))),"")</f>
        <v/>
      </c>
      <c r="K143" t="str" cm="1">
        <f t="array" ref="K143">IFERROR(INDEX(Create_TC_Web!N$1:N$500,SMALL(IF(Create_TC_Web!$C$1:$C$500&lt;&gt;"",MATCH(ROW(Create_TC_Web!$C$1:$C$500),ROW(Create_TC_Web!$C$1:$C$500)),""),ROW(Create_TC_Web!L143))),"")</f>
        <v/>
      </c>
      <c r="L143" t="str" cm="1">
        <f t="array" ref="L143">IFERROR(INDEX(Create_TC_Web!O$1:O$500,SMALL(IF(Create_TC_Web!$C$1:$C$500&lt;&gt;"",MATCH(ROW(Create_TC_Web!$C$1:$C$500),ROW(Create_TC_Web!$C$1:$C$500)),""),ROW(Create_TC_Web!M143))),"")</f>
        <v/>
      </c>
      <c r="M143" t="str" cm="1">
        <f t="array" ref="M143">IFERROR(INDEX(Create_TC_Web!P$1:P$500,SMALL(IF(Create_TC_Web!$C$1:$C$500&lt;&gt;"",MATCH(ROW(Create_TC_Web!$C$1:$C$500),ROW(Create_TC_Web!$C$1:$C$500)),""),ROW(Create_TC_Web!N143))),"")</f>
        <v/>
      </c>
      <c r="N143">
        <f>Create_TC_Web!CA152</f>
        <v>0</v>
      </c>
      <c r="O143" t="str">
        <f t="shared" si="11"/>
        <v/>
      </c>
      <c r="P143" s="17" t="str" cm="1">
        <f t="array" ref="P143">IFERROR(INDEX(Create_TC_Web!S$1:S$500,SMALL(IF(Create_TC_Web!$C$1:$C$500&lt;&gt;"",MATCH(ROW(Create_TC_Web!$C$1:$C$500),ROW(Create_TC_Web!$C$1:$C$500)),""),ROW(Create_TC_Web!Q121))),"")</f>
        <v/>
      </c>
      <c r="S143" t="str">
        <f t="shared" si="12"/>
        <v/>
      </c>
    </row>
    <row r="144" spans="1:19">
      <c r="A144" t="str" cm="1">
        <f t="array" ref="A144">IFERROR(INDEX(Create_TC_Web!D$1:D$500,SMALL(IF(Create_TC_Web!$C$1:$C$500&lt;&gt;"",MATCH(ROW(Create_TC_Web!$C$1:$C$500),ROW(Create_TC_Web!$C$1:$C$500)),""),ROW(Create_TC_Web!B144))),"")</f>
        <v/>
      </c>
      <c r="B144" t="str" cm="1">
        <f t="array" ref="B144">SUBSTITUTE(SUBSTITUTE(SUBSTITUTE(IFERROR(INDEX(Create_TC_Web!E$1:E$505,SMALL(IF(Create_TC_Web!$C$1:$C$505&lt;&gt;"",MATCH(ROW(Create_TC_Web!$C$1:$C$505),ROW(Create_TC_Web!$C$1:$C$505)),""),ROW(Create_TC_Web!C144))),"")," ",""),"-",""),"_","")</f>
        <v/>
      </c>
      <c r="C144" t="str" cm="1">
        <f t="array" ref="C144">IFERROR(INDEX(Create_TC_Web!F$1:F$500,SMALL(IF(Create_TC_Web!$C$1:$C$500&lt;&gt;"",MATCH(ROW(Create_TC_Web!$C$1:$C$500),ROW(Create_TC_Web!$C$1:$C$500)),""),ROW(Create_TC_Web!D144))),"")</f>
        <v/>
      </c>
      <c r="D144" t="str" cm="1">
        <f t="array" ref="D144">IFERROR(INDEX(Create_TC_Web!G$1:G$500,SMALL(IF(Create_TC_Web!$C$1:$C$500&lt;&gt;"",MATCH(ROW(Create_TC_Web!$C$1:$C$500),ROW(Create_TC_Web!$C$1:$C$500)),""),ROW(Create_TC_Web!E144))),"")</f>
        <v/>
      </c>
      <c r="E144" t="str" cm="1">
        <f t="array" ref="E144">IFERROR(INDEX(Create_TC_Web!H$1:H$500,SMALL(IF(Create_TC_Web!$C$1:$C$500&lt;&gt;"",MATCH(ROW(Create_TC_Web!$C$1:$C$500),ROW(Create_TC_Web!$C$1:$C$500)),""),ROW(Create_TC_Web!F144))),"")</f>
        <v/>
      </c>
      <c r="F144" t="str" cm="1">
        <f t="array" ref="F144">IFERROR(INDEX(Create_TC_Web!I$1:I$500,SMALL(IF(Create_TC_Web!$C$1:$C$500&lt;&gt;"",MATCH(ROW(Create_TC_Web!$C$1:$C$500),ROW(Create_TC_Web!$C$1:$C$500)),""),ROW(Create_TC_Web!G144))),"")</f>
        <v/>
      </c>
      <c r="G144" t="str" cm="1">
        <f t="array" ref="G144">IFERROR(INDEX(Create_TC_Web!J$1:J$500,SMALL(IF(Create_TC_Web!$C$1:$C$500&lt;&gt;"",MATCH(ROW(Create_TC_Web!$C$1:$C$500),ROW(Create_TC_Web!$C$1:$C$500)),""),ROW(Create_TC_Web!H144))),"")</f>
        <v/>
      </c>
      <c r="H144" t="str" cm="1">
        <f t="array" ref="H144">IFERROR(INDEX(Create_TC_Web!K$1:K$500,SMALL(IF(Create_TC_Web!$C$1:$C$500&lt;&gt;"",MATCH(ROW(Create_TC_Web!$C$1:$C$500),ROW(Create_TC_Web!$C$1:$C$500)),""),ROW(Create_TC_Web!I144))),"")</f>
        <v/>
      </c>
      <c r="I144" t="str" cm="1">
        <f t="array" ref="I144">IFERROR(INDEX(Create_TC_Web!L$1:L$500,SMALL(IF(Create_TC_Web!$C$1:$C$500&lt;&gt;"",MATCH(ROW(Create_TC_Web!$C$1:$C$500),ROW(Create_TC_Web!$C$1:$C$500)),""),ROW(Create_TC_Web!J144))),"")</f>
        <v/>
      </c>
      <c r="J144" t="str" cm="1">
        <f t="array" ref="J144">IFERROR(INDEX(Create_TC_Web!M$1:M$500,SMALL(IF(Create_TC_Web!$C$1:$C$500&lt;&gt;"",MATCH(ROW(Create_TC_Web!$C$1:$C$500),ROW(Create_TC_Web!$C$1:$C$500)),""),ROW(Create_TC_Web!K144))),"")</f>
        <v/>
      </c>
      <c r="K144" t="str" cm="1">
        <f t="array" ref="K144">IFERROR(INDEX(Create_TC_Web!N$1:N$500,SMALL(IF(Create_TC_Web!$C$1:$C$500&lt;&gt;"",MATCH(ROW(Create_TC_Web!$C$1:$C$500),ROW(Create_TC_Web!$C$1:$C$500)),""),ROW(Create_TC_Web!L144))),"")</f>
        <v/>
      </c>
      <c r="L144" t="str" cm="1">
        <f t="array" ref="L144">IFERROR(INDEX(Create_TC_Web!O$1:O$500,SMALL(IF(Create_TC_Web!$C$1:$C$500&lt;&gt;"",MATCH(ROW(Create_TC_Web!$C$1:$C$500),ROW(Create_TC_Web!$C$1:$C$500)),""),ROW(Create_TC_Web!M144))),"")</f>
        <v/>
      </c>
      <c r="M144" t="str" cm="1">
        <f t="array" ref="M144">IFERROR(INDEX(Create_TC_Web!P$1:P$500,SMALL(IF(Create_TC_Web!$C$1:$C$500&lt;&gt;"",MATCH(ROW(Create_TC_Web!$C$1:$C$500),ROW(Create_TC_Web!$C$1:$C$500)),""),ROW(Create_TC_Web!N144))),"")</f>
        <v/>
      </c>
      <c r="N144">
        <f>Create_TC_Web!CA153</f>
        <v>0</v>
      </c>
      <c r="O144" t="str">
        <f t="shared" si="11"/>
        <v/>
      </c>
      <c r="P144" s="17" t="str" cm="1">
        <f t="array" ref="P144">IFERROR(INDEX(Create_TC_Web!S$1:S$500,SMALL(IF(Create_TC_Web!$C$1:$C$500&lt;&gt;"",MATCH(ROW(Create_TC_Web!$C$1:$C$500),ROW(Create_TC_Web!$C$1:$C$500)),""),ROW(Create_TC_Web!Q122))),"")</f>
        <v/>
      </c>
      <c r="S144" t="str">
        <f t="shared" si="12"/>
        <v/>
      </c>
    </row>
    <row r="145" spans="1:19">
      <c r="A145" t="str" cm="1">
        <f t="array" ref="A145">IFERROR(INDEX(Create_TC_Web!D$1:D$500,SMALL(IF(Create_TC_Web!$C$1:$C$500&lt;&gt;"",MATCH(ROW(Create_TC_Web!$C$1:$C$500),ROW(Create_TC_Web!$C$1:$C$500)),""),ROW(Create_TC_Web!B145))),"")</f>
        <v/>
      </c>
      <c r="B145" t="str" cm="1">
        <f t="array" ref="B145">SUBSTITUTE(SUBSTITUTE(SUBSTITUTE(IFERROR(INDEX(Create_TC_Web!E$1:E$505,SMALL(IF(Create_TC_Web!$C$1:$C$505&lt;&gt;"",MATCH(ROW(Create_TC_Web!$C$1:$C$505),ROW(Create_TC_Web!$C$1:$C$505)),""),ROW(Create_TC_Web!C145))),"")," ",""),"-",""),"_","")</f>
        <v/>
      </c>
      <c r="C145" t="str" cm="1">
        <f t="array" ref="C145">IFERROR(INDEX(Create_TC_Web!F$1:F$500,SMALL(IF(Create_TC_Web!$C$1:$C$500&lt;&gt;"",MATCH(ROW(Create_TC_Web!$C$1:$C$500),ROW(Create_TC_Web!$C$1:$C$500)),""),ROW(Create_TC_Web!D145))),"")</f>
        <v/>
      </c>
      <c r="D145" t="str" cm="1">
        <f t="array" ref="D145">IFERROR(INDEX(Create_TC_Web!G$1:G$500,SMALL(IF(Create_TC_Web!$C$1:$C$500&lt;&gt;"",MATCH(ROW(Create_TC_Web!$C$1:$C$500),ROW(Create_TC_Web!$C$1:$C$500)),""),ROW(Create_TC_Web!E145))),"")</f>
        <v/>
      </c>
      <c r="E145" t="str" cm="1">
        <f t="array" ref="E145">IFERROR(INDEX(Create_TC_Web!H$1:H$500,SMALL(IF(Create_TC_Web!$C$1:$C$500&lt;&gt;"",MATCH(ROW(Create_TC_Web!$C$1:$C$500),ROW(Create_TC_Web!$C$1:$C$500)),""),ROW(Create_TC_Web!F145))),"")</f>
        <v/>
      </c>
      <c r="F145" t="str" cm="1">
        <f t="array" ref="F145">IFERROR(INDEX(Create_TC_Web!I$1:I$500,SMALL(IF(Create_TC_Web!$C$1:$C$500&lt;&gt;"",MATCH(ROW(Create_TC_Web!$C$1:$C$500),ROW(Create_TC_Web!$C$1:$C$500)),""),ROW(Create_TC_Web!G145))),"")</f>
        <v/>
      </c>
      <c r="G145" t="str" cm="1">
        <f t="array" ref="G145">IFERROR(INDEX(Create_TC_Web!J$1:J$500,SMALL(IF(Create_TC_Web!$C$1:$C$500&lt;&gt;"",MATCH(ROW(Create_TC_Web!$C$1:$C$500),ROW(Create_TC_Web!$C$1:$C$500)),""),ROW(Create_TC_Web!H145))),"")</f>
        <v/>
      </c>
      <c r="H145" t="str" cm="1">
        <f t="array" ref="H145">IFERROR(INDEX(Create_TC_Web!K$1:K$500,SMALL(IF(Create_TC_Web!$C$1:$C$500&lt;&gt;"",MATCH(ROW(Create_TC_Web!$C$1:$C$500),ROW(Create_TC_Web!$C$1:$C$500)),""),ROW(Create_TC_Web!I145))),"")</f>
        <v/>
      </c>
      <c r="I145" t="str" cm="1">
        <f t="array" ref="I145">IFERROR(INDEX(Create_TC_Web!L$1:L$500,SMALL(IF(Create_TC_Web!$C$1:$C$500&lt;&gt;"",MATCH(ROW(Create_TC_Web!$C$1:$C$500),ROW(Create_TC_Web!$C$1:$C$500)),""),ROW(Create_TC_Web!J145))),"")</f>
        <v/>
      </c>
      <c r="J145" t="str" cm="1">
        <f t="array" ref="J145">IFERROR(INDEX(Create_TC_Web!M$1:M$500,SMALL(IF(Create_TC_Web!$C$1:$C$500&lt;&gt;"",MATCH(ROW(Create_TC_Web!$C$1:$C$500),ROW(Create_TC_Web!$C$1:$C$500)),""),ROW(Create_TC_Web!K145))),"")</f>
        <v/>
      </c>
      <c r="K145" t="str" cm="1">
        <f t="array" ref="K145">IFERROR(INDEX(Create_TC_Web!N$1:N$500,SMALL(IF(Create_TC_Web!$C$1:$C$500&lt;&gt;"",MATCH(ROW(Create_TC_Web!$C$1:$C$500),ROW(Create_TC_Web!$C$1:$C$500)),""),ROW(Create_TC_Web!L145))),"")</f>
        <v/>
      </c>
      <c r="L145" t="str" cm="1">
        <f t="array" ref="L145">IFERROR(INDEX(Create_TC_Web!O$1:O$500,SMALL(IF(Create_TC_Web!$C$1:$C$500&lt;&gt;"",MATCH(ROW(Create_TC_Web!$C$1:$C$500),ROW(Create_TC_Web!$C$1:$C$500)),""),ROW(Create_TC_Web!M145))),"")</f>
        <v/>
      </c>
      <c r="M145" t="str" cm="1">
        <f t="array" ref="M145">IFERROR(INDEX(Create_TC_Web!P$1:P$500,SMALL(IF(Create_TC_Web!$C$1:$C$500&lt;&gt;"",MATCH(ROW(Create_TC_Web!$C$1:$C$500),ROW(Create_TC_Web!$C$1:$C$500)),""),ROW(Create_TC_Web!N145))),"")</f>
        <v/>
      </c>
      <c r="N145">
        <f>Create_TC_Web!CA154</f>
        <v>0</v>
      </c>
      <c r="O145" t="str">
        <f t="shared" si="11"/>
        <v/>
      </c>
      <c r="P145" s="17" t="str" cm="1">
        <f t="array" ref="P145">IFERROR(INDEX(Create_TC_Web!S$1:S$500,SMALL(IF(Create_TC_Web!$C$1:$C$500&lt;&gt;"",MATCH(ROW(Create_TC_Web!$C$1:$C$500),ROW(Create_TC_Web!$C$1:$C$500)),""),ROW(Create_TC_Web!Q123))),"")</f>
        <v/>
      </c>
      <c r="S145" t="str">
        <f t="shared" si="12"/>
        <v/>
      </c>
    </row>
    <row r="146" spans="1:19">
      <c r="A146" t="str" cm="1">
        <f t="array" ref="A146">IFERROR(INDEX(Create_TC_Web!D$1:D$500,SMALL(IF(Create_TC_Web!$C$1:$C$500&lt;&gt;"",MATCH(ROW(Create_TC_Web!$C$1:$C$500),ROW(Create_TC_Web!$C$1:$C$500)),""),ROW(Create_TC_Web!B146))),"")</f>
        <v/>
      </c>
      <c r="B146" t="str" cm="1">
        <f t="array" ref="B146">SUBSTITUTE(SUBSTITUTE(SUBSTITUTE(IFERROR(INDEX(Create_TC_Web!E$1:E$505,SMALL(IF(Create_TC_Web!$C$1:$C$505&lt;&gt;"",MATCH(ROW(Create_TC_Web!$C$1:$C$505),ROW(Create_TC_Web!$C$1:$C$505)),""),ROW(Create_TC_Web!C146))),"")," ",""),"-",""),"_","")</f>
        <v/>
      </c>
      <c r="C146" t="str" cm="1">
        <f t="array" ref="C146">IFERROR(INDEX(Create_TC_Web!F$1:F$500,SMALL(IF(Create_TC_Web!$C$1:$C$500&lt;&gt;"",MATCH(ROW(Create_TC_Web!$C$1:$C$500),ROW(Create_TC_Web!$C$1:$C$500)),""),ROW(Create_TC_Web!D146))),"")</f>
        <v/>
      </c>
      <c r="D146" t="str" cm="1">
        <f t="array" ref="D146">IFERROR(INDEX(Create_TC_Web!G$1:G$500,SMALL(IF(Create_TC_Web!$C$1:$C$500&lt;&gt;"",MATCH(ROW(Create_TC_Web!$C$1:$C$500),ROW(Create_TC_Web!$C$1:$C$500)),""),ROW(Create_TC_Web!E146))),"")</f>
        <v/>
      </c>
      <c r="E146" t="str" cm="1">
        <f t="array" ref="E146">IFERROR(INDEX(Create_TC_Web!H$1:H$500,SMALL(IF(Create_TC_Web!$C$1:$C$500&lt;&gt;"",MATCH(ROW(Create_TC_Web!$C$1:$C$500),ROW(Create_TC_Web!$C$1:$C$500)),""),ROW(Create_TC_Web!F146))),"")</f>
        <v/>
      </c>
      <c r="F146" t="str" cm="1">
        <f t="array" ref="F146">IFERROR(INDEX(Create_TC_Web!I$1:I$500,SMALL(IF(Create_TC_Web!$C$1:$C$500&lt;&gt;"",MATCH(ROW(Create_TC_Web!$C$1:$C$500),ROW(Create_TC_Web!$C$1:$C$500)),""),ROW(Create_TC_Web!G146))),"")</f>
        <v/>
      </c>
      <c r="G146" t="str" cm="1">
        <f t="array" ref="G146">IFERROR(INDEX(Create_TC_Web!J$1:J$500,SMALL(IF(Create_TC_Web!$C$1:$C$500&lt;&gt;"",MATCH(ROW(Create_TC_Web!$C$1:$C$500),ROW(Create_TC_Web!$C$1:$C$500)),""),ROW(Create_TC_Web!H146))),"")</f>
        <v/>
      </c>
      <c r="H146" t="str" cm="1">
        <f t="array" ref="H146">IFERROR(INDEX(Create_TC_Web!K$1:K$500,SMALL(IF(Create_TC_Web!$C$1:$C$500&lt;&gt;"",MATCH(ROW(Create_TC_Web!$C$1:$C$500),ROW(Create_TC_Web!$C$1:$C$500)),""),ROW(Create_TC_Web!I146))),"")</f>
        <v/>
      </c>
      <c r="I146" t="str" cm="1">
        <f t="array" ref="I146">IFERROR(INDEX(Create_TC_Web!L$1:L$500,SMALL(IF(Create_TC_Web!$C$1:$C$500&lt;&gt;"",MATCH(ROW(Create_TC_Web!$C$1:$C$500),ROW(Create_TC_Web!$C$1:$C$500)),""),ROW(Create_TC_Web!J146))),"")</f>
        <v/>
      </c>
      <c r="J146" t="str" cm="1">
        <f t="array" ref="J146">IFERROR(INDEX(Create_TC_Web!M$1:M$500,SMALL(IF(Create_TC_Web!$C$1:$C$500&lt;&gt;"",MATCH(ROW(Create_TC_Web!$C$1:$C$500),ROW(Create_TC_Web!$C$1:$C$500)),""),ROW(Create_TC_Web!K146))),"")</f>
        <v/>
      </c>
      <c r="K146" t="str" cm="1">
        <f t="array" ref="K146">IFERROR(INDEX(Create_TC_Web!N$1:N$500,SMALL(IF(Create_TC_Web!$C$1:$C$500&lt;&gt;"",MATCH(ROW(Create_TC_Web!$C$1:$C$500),ROW(Create_TC_Web!$C$1:$C$500)),""),ROW(Create_TC_Web!L146))),"")</f>
        <v/>
      </c>
      <c r="L146" t="str" cm="1">
        <f t="array" ref="L146">IFERROR(INDEX(Create_TC_Web!O$1:O$500,SMALL(IF(Create_TC_Web!$C$1:$C$500&lt;&gt;"",MATCH(ROW(Create_TC_Web!$C$1:$C$500),ROW(Create_TC_Web!$C$1:$C$500)),""),ROW(Create_TC_Web!M146))),"")</f>
        <v/>
      </c>
      <c r="M146" t="str" cm="1">
        <f t="array" ref="M146">IFERROR(INDEX(Create_TC_Web!P$1:P$500,SMALL(IF(Create_TC_Web!$C$1:$C$500&lt;&gt;"",MATCH(ROW(Create_TC_Web!$C$1:$C$500),ROW(Create_TC_Web!$C$1:$C$500)),""),ROW(Create_TC_Web!N146))),"")</f>
        <v/>
      </c>
      <c r="N146">
        <f>Create_TC_Web!CA155</f>
        <v>0</v>
      </c>
      <c r="O146" t="str">
        <f t="shared" si="11"/>
        <v/>
      </c>
      <c r="P146" s="17" t="str" cm="1">
        <f t="array" ref="P146">IFERROR(INDEX(Create_TC_Web!S$1:S$500,SMALL(IF(Create_TC_Web!$C$1:$C$500&lt;&gt;"",MATCH(ROW(Create_TC_Web!$C$1:$C$500),ROW(Create_TC_Web!$C$1:$C$500)),""),ROW(Create_TC_Web!Q124))),"")</f>
        <v/>
      </c>
      <c r="S146" t="str">
        <f t="shared" si="12"/>
        <v/>
      </c>
    </row>
    <row r="147" spans="1:19">
      <c r="A147" t="str" cm="1">
        <f t="array" ref="A147">IFERROR(INDEX(Create_TC_Web!D$1:D$500,SMALL(IF(Create_TC_Web!$C$1:$C$500&lt;&gt;"",MATCH(ROW(Create_TC_Web!$C$1:$C$500),ROW(Create_TC_Web!$C$1:$C$500)),""),ROW(Create_TC_Web!B147))),"")</f>
        <v/>
      </c>
      <c r="B147" t="str" cm="1">
        <f t="array" ref="B147">SUBSTITUTE(SUBSTITUTE(SUBSTITUTE(IFERROR(INDEX(Create_TC_Web!E$1:E$505,SMALL(IF(Create_TC_Web!$C$1:$C$505&lt;&gt;"",MATCH(ROW(Create_TC_Web!$C$1:$C$505),ROW(Create_TC_Web!$C$1:$C$505)),""),ROW(Create_TC_Web!C147))),"")," ",""),"-",""),"_","")</f>
        <v/>
      </c>
      <c r="C147" t="str" cm="1">
        <f t="array" ref="C147">IFERROR(INDEX(Create_TC_Web!F$1:F$500,SMALL(IF(Create_TC_Web!$C$1:$C$500&lt;&gt;"",MATCH(ROW(Create_TC_Web!$C$1:$C$500),ROW(Create_TC_Web!$C$1:$C$500)),""),ROW(Create_TC_Web!D147))),"")</f>
        <v/>
      </c>
      <c r="D147" t="str" cm="1">
        <f t="array" ref="D147">IFERROR(INDEX(Create_TC_Web!G$1:G$500,SMALL(IF(Create_TC_Web!$C$1:$C$500&lt;&gt;"",MATCH(ROW(Create_TC_Web!$C$1:$C$500),ROW(Create_TC_Web!$C$1:$C$500)),""),ROW(Create_TC_Web!E147))),"")</f>
        <v/>
      </c>
      <c r="E147" t="str" cm="1">
        <f t="array" ref="E147">IFERROR(INDEX(Create_TC_Web!H$1:H$500,SMALL(IF(Create_TC_Web!$C$1:$C$500&lt;&gt;"",MATCH(ROW(Create_TC_Web!$C$1:$C$500),ROW(Create_TC_Web!$C$1:$C$500)),""),ROW(Create_TC_Web!F147))),"")</f>
        <v/>
      </c>
      <c r="F147" t="str" cm="1">
        <f t="array" ref="F147">IFERROR(INDEX(Create_TC_Web!I$1:I$500,SMALL(IF(Create_TC_Web!$C$1:$C$500&lt;&gt;"",MATCH(ROW(Create_TC_Web!$C$1:$C$500),ROW(Create_TC_Web!$C$1:$C$500)),""),ROW(Create_TC_Web!G147))),"")</f>
        <v/>
      </c>
      <c r="G147" t="str" cm="1">
        <f t="array" ref="G147">IFERROR(INDEX(Create_TC_Web!J$1:J$500,SMALL(IF(Create_TC_Web!$C$1:$C$500&lt;&gt;"",MATCH(ROW(Create_TC_Web!$C$1:$C$500),ROW(Create_TC_Web!$C$1:$C$500)),""),ROW(Create_TC_Web!H147))),"")</f>
        <v/>
      </c>
      <c r="H147" t="str" cm="1">
        <f t="array" ref="H147">IFERROR(INDEX(Create_TC_Web!K$1:K$500,SMALL(IF(Create_TC_Web!$C$1:$C$500&lt;&gt;"",MATCH(ROW(Create_TC_Web!$C$1:$C$500),ROW(Create_TC_Web!$C$1:$C$500)),""),ROW(Create_TC_Web!I147))),"")</f>
        <v/>
      </c>
      <c r="I147" t="str" cm="1">
        <f t="array" ref="I147">IFERROR(INDEX(Create_TC_Web!L$1:L$500,SMALL(IF(Create_TC_Web!$C$1:$C$500&lt;&gt;"",MATCH(ROW(Create_TC_Web!$C$1:$C$500),ROW(Create_TC_Web!$C$1:$C$500)),""),ROW(Create_TC_Web!J147))),"")</f>
        <v/>
      </c>
      <c r="J147" t="str" cm="1">
        <f t="array" ref="J147">IFERROR(INDEX(Create_TC_Web!M$1:M$500,SMALL(IF(Create_TC_Web!$C$1:$C$500&lt;&gt;"",MATCH(ROW(Create_TC_Web!$C$1:$C$500),ROW(Create_TC_Web!$C$1:$C$500)),""),ROW(Create_TC_Web!K147))),"")</f>
        <v/>
      </c>
      <c r="K147" t="str" cm="1">
        <f t="array" ref="K147">IFERROR(INDEX(Create_TC_Web!N$1:N$500,SMALL(IF(Create_TC_Web!$C$1:$C$500&lt;&gt;"",MATCH(ROW(Create_TC_Web!$C$1:$C$500),ROW(Create_TC_Web!$C$1:$C$500)),""),ROW(Create_TC_Web!L147))),"")</f>
        <v/>
      </c>
      <c r="L147" t="str" cm="1">
        <f t="array" ref="L147">IFERROR(INDEX(Create_TC_Web!O$1:O$500,SMALL(IF(Create_TC_Web!$C$1:$C$500&lt;&gt;"",MATCH(ROW(Create_TC_Web!$C$1:$C$500),ROW(Create_TC_Web!$C$1:$C$500)),""),ROW(Create_TC_Web!M147))),"")</f>
        <v/>
      </c>
      <c r="M147" t="str" cm="1">
        <f t="array" ref="M147">IFERROR(INDEX(Create_TC_Web!P$1:P$500,SMALL(IF(Create_TC_Web!$C$1:$C$500&lt;&gt;"",MATCH(ROW(Create_TC_Web!$C$1:$C$500),ROW(Create_TC_Web!$C$1:$C$500)),""),ROW(Create_TC_Web!N147))),"")</f>
        <v/>
      </c>
      <c r="N147">
        <f>Create_TC_Web!CA156</f>
        <v>0</v>
      </c>
      <c r="O147" t="str">
        <f t="shared" si="11"/>
        <v/>
      </c>
      <c r="P147" s="17" t="str" cm="1">
        <f t="array" ref="P147">IFERROR(INDEX(Create_TC_Web!S$1:S$500,SMALL(IF(Create_TC_Web!$C$1:$C$500&lt;&gt;"",MATCH(ROW(Create_TC_Web!$C$1:$C$500),ROW(Create_TC_Web!$C$1:$C$500)),""),ROW(Create_TC_Web!Q125))),"")</f>
        <v/>
      </c>
      <c r="S147" t="str">
        <f t="shared" si="12"/>
        <v/>
      </c>
    </row>
    <row r="148" spans="1:19">
      <c r="A148" t="str" cm="1">
        <f t="array" ref="A148">IFERROR(INDEX(Create_TC_Web!D$1:D$500,SMALL(IF(Create_TC_Web!$C$1:$C$500&lt;&gt;"",MATCH(ROW(Create_TC_Web!$C$1:$C$500),ROW(Create_TC_Web!$C$1:$C$500)),""),ROW(Create_TC_Web!B148))),"")</f>
        <v/>
      </c>
      <c r="B148" t="str" cm="1">
        <f t="array" ref="B148">SUBSTITUTE(SUBSTITUTE(SUBSTITUTE(IFERROR(INDEX(Create_TC_Web!E$1:E$505,SMALL(IF(Create_TC_Web!$C$1:$C$505&lt;&gt;"",MATCH(ROW(Create_TC_Web!$C$1:$C$505),ROW(Create_TC_Web!$C$1:$C$505)),""),ROW(Create_TC_Web!C148))),"")," ",""),"-",""),"_","")</f>
        <v/>
      </c>
      <c r="C148" t="str" cm="1">
        <f t="array" ref="C148">IFERROR(INDEX(Create_TC_Web!F$1:F$500,SMALL(IF(Create_TC_Web!$C$1:$C$500&lt;&gt;"",MATCH(ROW(Create_TC_Web!$C$1:$C$500),ROW(Create_TC_Web!$C$1:$C$500)),""),ROW(Create_TC_Web!D148))),"")</f>
        <v/>
      </c>
      <c r="D148" t="str" cm="1">
        <f t="array" ref="D148">IFERROR(INDEX(Create_TC_Web!G$1:G$500,SMALL(IF(Create_TC_Web!$C$1:$C$500&lt;&gt;"",MATCH(ROW(Create_TC_Web!$C$1:$C$500),ROW(Create_TC_Web!$C$1:$C$500)),""),ROW(Create_TC_Web!E148))),"")</f>
        <v/>
      </c>
      <c r="E148" t="str" cm="1">
        <f t="array" ref="E148">IFERROR(INDEX(Create_TC_Web!H$1:H$500,SMALL(IF(Create_TC_Web!$C$1:$C$500&lt;&gt;"",MATCH(ROW(Create_TC_Web!$C$1:$C$500),ROW(Create_TC_Web!$C$1:$C$500)),""),ROW(Create_TC_Web!F148))),"")</f>
        <v/>
      </c>
      <c r="F148" t="str" cm="1">
        <f t="array" ref="F148">IFERROR(INDEX(Create_TC_Web!I$1:I$500,SMALL(IF(Create_TC_Web!$C$1:$C$500&lt;&gt;"",MATCH(ROW(Create_TC_Web!$C$1:$C$500),ROW(Create_TC_Web!$C$1:$C$500)),""),ROW(Create_TC_Web!G148))),"")</f>
        <v/>
      </c>
      <c r="G148" t="str" cm="1">
        <f t="array" ref="G148">IFERROR(INDEX(Create_TC_Web!J$1:J$500,SMALL(IF(Create_TC_Web!$C$1:$C$500&lt;&gt;"",MATCH(ROW(Create_TC_Web!$C$1:$C$500),ROW(Create_TC_Web!$C$1:$C$500)),""),ROW(Create_TC_Web!H148))),"")</f>
        <v/>
      </c>
      <c r="H148" t="str" cm="1">
        <f t="array" ref="H148">IFERROR(INDEX(Create_TC_Web!K$1:K$500,SMALL(IF(Create_TC_Web!$C$1:$C$500&lt;&gt;"",MATCH(ROW(Create_TC_Web!$C$1:$C$500),ROW(Create_TC_Web!$C$1:$C$500)),""),ROW(Create_TC_Web!I148))),"")</f>
        <v/>
      </c>
      <c r="I148" t="str" cm="1">
        <f t="array" ref="I148">IFERROR(INDEX(Create_TC_Web!L$1:L$500,SMALL(IF(Create_TC_Web!$C$1:$C$500&lt;&gt;"",MATCH(ROW(Create_TC_Web!$C$1:$C$500),ROW(Create_TC_Web!$C$1:$C$500)),""),ROW(Create_TC_Web!J148))),"")</f>
        <v/>
      </c>
      <c r="J148" t="str" cm="1">
        <f t="array" ref="J148">IFERROR(INDEX(Create_TC_Web!M$1:M$500,SMALL(IF(Create_TC_Web!$C$1:$C$500&lt;&gt;"",MATCH(ROW(Create_TC_Web!$C$1:$C$500),ROW(Create_TC_Web!$C$1:$C$500)),""),ROW(Create_TC_Web!K148))),"")</f>
        <v/>
      </c>
      <c r="K148" t="str" cm="1">
        <f t="array" ref="K148">IFERROR(INDEX(Create_TC_Web!N$1:N$500,SMALL(IF(Create_TC_Web!$C$1:$C$500&lt;&gt;"",MATCH(ROW(Create_TC_Web!$C$1:$C$500),ROW(Create_TC_Web!$C$1:$C$500)),""),ROW(Create_TC_Web!L148))),"")</f>
        <v/>
      </c>
      <c r="L148" t="str" cm="1">
        <f t="array" ref="L148">IFERROR(INDEX(Create_TC_Web!O$1:O$500,SMALL(IF(Create_TC_Web!$C$1:$C$500&lt;&gt;"",MATCH(ROW(Create_TC_Web!$C$1:$C$500),ROW(Create_TC_Web!$C$1:$C$500)),""),ROW(Create_TC_Web!M148))),"")</f>
        <v/>
      </c>
      <c r="M148" t="str" cm="1">
        <f t="array" ref="M148">IFERROR(INDEX(Create_TC_Web!P$1:P$500,SMALL(IF(Create_TC_Web!$C$1:$C$500&lt;&gt;"",MATCH(ROW(Create_TC_Web!$C$1:$C$500),ROW(Create_TC_Web!$C$1:$C$500)),""),ROW(Create_TC_Web!N148))),"")</f>
        <v/>
      </c>
      <c r="N148">
        <f>Create_TC_Web!CA157</f>
        <v>0</v>
      </c>
      <c r="O148" t="str">
        <f t="shared" si="11"/>
        <v/>
      </c>
      <c r="P148" s="17" t="str" cm="1">
        <f t="array" ref="P148">IFERROR(INDEX(Create_TC_Web!S$1:S$500,SMALL(IF(Create_TC_Web!$C$1:$C$500&lt;&gt;"",MATCH(ROW(Create_TC_Web!$C$1:$C$500),ROW(Create_TC_Web!$C$1:$C$500)),""),ROW(Create_TC_Web!Q126))),"")</f>
        <v/>
      </c>
      <c r="S148" t="str">
        <f t="shared" si="12"/>
        <v/>
      </c>
    </row>
    <row r="149" spans="1:19">
      <c r="A149" t="str" cm="1">
        <f t="array" ref="A149">IFERROR(INDEX(Create_TC_Web!D$1:D$500,SMALL(IF(Create_TC_Web!$C$1:$C$500&lt;&gt;"",MATCH(ROW(Create_TC_Web!$C$1:$C$500),ROW(Create_TC_Web!$C$1:$C$500)),""),ROW(Create_TC_Web!B149))),"")</f>
        <v/>
      </c>
      <c r="B149" t="str" cm="1">
        <f t="array" ref="B149">SUBSTITUTE(SUBSTITUTE(SUBSTITUTE(IFERROR(INDEX(Create_TC_Web!E$1:E$505,SMALL(IF(Create_TC_Web!$C$1:$C$505&lt;&gt;"",MATCH(ROW(Create_TC_Web!$C$1:$C$505),ROW(Create_TC_Web!$C$1:$C$505)),""),ROW(Create_TC_Web!C149))),"")," ",""),"-",""),"_","")</f>
        <v/>
      </c>
      <c r="C149" t="str" cm="1">
        <f t="array" ref="C149">IFERROR(INDEX(Create_TC_Web!F$1:F$500,SMALL(IF(Create_TC_Web!$C$1:$C$500&lt;&gt;"",MATCH(ROW(Create_TC_Web!$C$1:$C$500),ROW(Create_TC_Web!$C$1:$C$500)),""),ROW(Create_TC_Web!D149))),"")</f>
        <v/>
      </c>
      <c r="D149" t="str" cm="1">
        <f t="array" ref="D149">IFERROR(INDEX(Create_TC_Web!G$1:G$500,SMALL(IF(Create_TC_Web!$C$1:$C$500&lt;&gt;"",MATCH(ROW(Create_TC_Web!$C$1:$C$500),ROW(Create_TC_Web!$C$1:$C$500)),""),ROW(Create_TC_Web!E149))),"")</f>
        <v/>
      </c>
      <c r="E149" t="str" cm="1">
        <f t="array" ref="E149">IFERROR(INDEX(Create_TC_Web!H$1:H$500,SMALL(IF(Create_TC_Web!$C$1:$C$500&lt;&gt;"",MATCH(ROW(Create_TC_Web!$C$1:$C$500),ROW(Create_TC_Web!$C$1:$C$500)),""),ROW(Create_TC_Web!F149))),"")</f>
        <v/>
      </c>
      <c r="F149" t="str" cm="1">
        <f t="array" ref="F149">IFERROR(INDEX(Create_TC_Web!I$1:I$500,SMALL(IF(Create_TC_Web!$C$1:$C$500&lt;&gt;"",MATCH(ROW(Create_TC_Web!$C$1:$C$500),ROW(Create_TC_Web!$C$1:$C$500)),""),ROW(Create_TC_Web!G149))),"")</f>
        <v/>
      </c>
      <c r="G149" t="str" cm="1">
        <f t="array" ref="G149">IFERROR(INDEX(Create_TC_Web!J$1:J$500,SMALL(IF(Create_TC_Web!$C$1:$C$500&lt;&gt;"",MATCH(ROW(Create_TC_Web!$C$1:$C$500),ROW(Create_TC_Web!$C$1:$C$500)),""),ROW(Create_TC_Web!H149))),"")</f>
        <v/>
      </c>
      <c r="H149" t="str" cm="1">
        <f t="array" ref="H149">IFERROR(INDEX(Create_TC_Web!K$1:K$500,SMALL(IF(Create_TC_Web!$C$1:$C$500&lt;&gt;"",MATCH(ROW(Create_TC_Web!$C$1:$C$500),ROW(Create_TC_Web!$C$1:$C$500)),""),ROW(Create_TC_Web!I149))),"")</f>
        <v/>
      </c>
      <c r="I149" t="str" cm="1">
        <f t="array" ref="I149">IFERROR(INDEX(Create_TC_Web!L$1:L$500,SMALL(IF(Create_TC_Web!$C$1:$C$500&lt;&gt;"",MATCH(ROW(Create_TC_Web!$C$1:$C$500),ROW(Create_TC_Web!$C$1:$C$500)),""),ROW(Create_TC_Web!J149))),"")</f>
        <v/>
      </c>
      <c r="J149" t="str" cm="1">
        <f t="array" ref="J149">IFERROR(INDEX(Create_TC_Web!M$1:M$500,SMALL(IF(Create_TC_Web!$C$1:$C$500&lt;&gt;"",MATCH(ROW(Create_TC_Web!$C$1:$C$500),ROW(Create_TC_Web!$C$1:$C$500)),""),ROW(Create_TC_Web!K149))),"")</f>
        <v/>
      </c>
      <c r="K149" t="str" cm="1">
        <f t="array" ref="K149">IFERROR(INDEX(Create_TC_Web!N$1:N$500,SMALL(IF(Create_TC_Web!$C$1:$C$500&lt;&gt;"",MATCH(ROW(Create_TC_Web!$C$1:$C$500),ROW(Create_TC_Web!$C$1:$C$500)),""),ROW(Create_TC_Web!L149))),"")</f>
        <v/>
      </c>
      <c r="L149" t="str" cm="1">
        <f t="array" ref="L149">IFERROR(INDEX(Create_TC_Web!O$1:O$500,SMALL(IF(Create_TC_Web!$C$1:$C$500&lt;&gt;"",MATCH(ROW(Create_TC_Web!$C$1:$C$500),ROW(Create_TC_Web!$C$1:$C$500)),""),ROW(Create_TC_Web!M149))),"")</f>
        <v/>
      </c>
      <c r="M149" t="str" cm="1">
        <f t="array" ref="M149">IFERROR(INDEX(Create_TC_Web!P$1:P$500,SMALL(IF(Create_TC_Web!$C$1:$C$500&lt;&gt;"",MATCH(ROW(Create_TC_Web!$C$1:$C$500),ROW(Create_TC_Web!$C$1:$C$500)),""),ROW(Create_TC_Web!N149))),"")</f>
        <v/>
      </c>
      <c r="N149">
        <f>Create_TC_Web!CA158</f>
        <v>0</v>
      </c>
      <c r="O149" t="str">
        <f t="shared" si="11"/>
        <v/>
      </c>
      <c r="P149" s="17" t="str" cm="1">
        <f t="array" ref="P149">IFERROR(INDEX(Create_TC_Web!S$1:S$500,SMALL(IF(Create_TC_Web!$C$1:$C$500&lt;&gt;"",MATCH(ROW(Create_TC_Web!$C$1:$C$500),ROW(Create_TC_Web!$C$1:$C$500)),""),ROW(Create_TC_Web!Q127))),"")</f>
        <v/>
      </c>
      <c r="S149" t="str">
        <f t="shared" si="12"/>
        <v/>
      </c>
    </row>
    <row r="150" spans="1:19">
      <c r="A150" t="str" cm="1">
        <f t="array" ref="A150">IFERROR(INDEX(Create_TC_Web!D$1:D$500,SMALL(IF(Create_TC_Web!$C$1:$C$500&lt;&gt;"",MATCH(ROW(Create_TC_Web!$C$1:$C$500),ROW(Create_TC_Web!$C$1:$C$500)),""),ROW(Create_TC_Web!B150))),"")</f>
        <v/>
      </c>
      <c r="B150" t="str" cm="1">
        <f t="array" ref="B150">SUBSTITUTE(SUBSTITUTE(SUBSTITUTE(IFERROR(INDEX(Create_TC_Web!E$1:E$505,SMALL(IF(Create_TC_Web!$C$1:$C$505&lt;&gt;"",MATCH(ROW(Create_TC_Web!$C$1:$C$505),ROW(Create_TC_Web!$C$1:$C$505)),""),ROW(Create_TC_Web!C150))),"")," ",""),"-",""),"_","")</f>
        <v/>
      </c>
      <c r="C150" t="str" cm="1">
        <f t="array" ref="C150">IFERROR(INDEX(Create_TC_Web!F$1:F$500,SMALL(IF(Create_TC_Web!$C$1:$C$500&lt;&gt;"",MATCH(ROW(Create_TC_Web!$C$1:$C$500),ROW(Create_TC_Web!$C$1:$C$500)),""),ROW(Create_TC_Web!D150))),"")</f>
        <v/>
      </c>
      <c r="D150" t="str" cm="1">
        <f t="array" ref="D150">IFERROR(INDEX(Create_TC_Web!G$1:G$500,SMALL(IF(Create_TC_Web!$C$1:$C$500&lt;&gt;"",MATCH(ROW(Create_TC_Web!$C$1:$C$500),ROW(Create_TC_Web!$C$1:$C$500)),""),ROW(Create_TC_Web!E150))),"")</f>
        <v/>
      </c>
      <c r="E150" t="str" cm="1">
        <f t="array" ref="E150">IFERROR(INDEX(Create_TC_Web!H$1:H$500,SMALL(IF(Create_TC_Web!$C$1:$C$500&lt;&gt;"",MATCH(ROW(Create_TC_Web!$C$1:$C$500),ROW(Create_TC_Web!$C$1:$C$500)),""),ROW(Create_TC_Web!F150))),"")</f>
        <v/>
      </c>
      <c r="F150" t="str" cm="1">
        <f t="array" ref="F150">IFERROR(INDEX(Create_TC_Web!I$1:I$500,SMALL(IF(Create_TC_Web!$C$1:$C$500&lt;&gt;"",MATCH(ROW(Create_TC_Web!$C$1:$C$500),ROW(Create_TC_Web!$C$1:$C$500)),""),ROW(Create_TC_Web!G150))),"")</f>
        <v/>
      </c>
      <c r="G150" t="str" cm="1">
        <f t="array" ref="G150">IFERROR(INDEX(Create_TC_Web!J$1:J$500,SMALL(IF(Create_TC_Web!$C$1:$C$500&lt;&gt;"",MATCH(ROW(Create_TC_Web!$C$1:$C$500),ROW(Create_TC_Web!$C$1:$C$500)),""),ROW(Create_TC_Web!H150))),"")</f>
        <v/>
      </c>
      <c r="H150" t="str" cm="1">
        <f t="array" ref="H150">IFERROR(INDEX(Create_TC_Web!K$1:K$500,SMALL(IF(Create_TC_Web!$C$1:$C$500&lt;&gt;"",MATCH(ROW(Create_TC_Web!$C$1:$C$500),ROW(Create_TC_Web!$C$1:$C$500)),""),ROW(Create_TC_Web!I150))),"")</f>
        <v/>
      </c>
      <c r="I150" t="str" cm="1">
        <f t="array" ref="I150">IFERROR(INDEX(Create_TC_Web!L$1:L$500,SMALL(IF(Create_TC_Web!$C$1:$C$500&lt;&gt;"",MATCH(ROW(Create_TC_Web!$C$1:$C$500),ROW(Create_TC_Web!$C$1:$C$500)),""),ROW(Create_TC_Web!J150))),"")</f>
        <v/>
      </c>
      <c r="J150" t="str" cm="1">
        <f t="array" ref="J150">IFERROR(INDEX(Create_TC_Web!M$1:M$500,SMALL(IF(Create_TC_Web!$C$1:$C$500&lt;&gt;"",MATCH(ROW(Create_TC_Web!$C$1:$C$500),ROW(Create_TC_Web!$C$1:$C$500)),""),ROW(Create_TC_Web!K150))),"")</f>
        <v/>
      </c>
      <c r="K150" t="str" cm="1">
        <f t="array" ref="K150">IFERROR(INDEX(Create_TC_Web!N$1:N$500,SMALL(IF(Create_TC_Web!$C$1:$C$500&lt;&gt;"",MATCH(ROW(Create_TC_Web!$C$1:$C$500),ROW(Create_TC_Web!$C$1:$C$500)),""),ROW(Create_TC_Web!L150))),"")</f>
        <v/>
      </c>
      <c r="L150" t="str" cm="1">
        <f t="array" ref="L150">IFERROR(INDEX(Create_TC_Web!O$1:O$500,SMALL(IF(Create_TC_Web!$C$1:$C$500&lt;&gt;"",MATCH(ROW(Create_TC_Web!$C$1:$C$500),ROW(Create_TC_Web!$C$1:$C$500)),""),ROW(Create_TC_Web!M150))),"")</f>
        <v/>
      </c>
      <c r="M150" t="str" cm="1">
        <f t="array" ref="M150">IFERROR(INDEX(Create_TC_Web!P$1:P$500,SMALL(IF(Create_TC_Web!$C$1:$C$500&lt;&gt;"",MATCH(ROW(Create_TC_Web!$C$1:$C$500),ROW(Create_TC_Web!$C$1:$C$500)),""),ROW(Create_TC_Web!N150))),"")</f>
        <v/>
      </c>
      <c r="N150">
        <f>Create_TC_Web!CA159</f>
        <v>0</v>
      </c>
      <c r="O150" t="str">
        <f t="shared" si="11"/>
        <v/>
      </c>
      <c r="P150" s="17" t="str" cm="1">
        <f t="array" ref="P150">IFERROR(INDEX(Create_TC_Web!S$1:S$500,SMALL(IF(Create_TC_Web!$C$1:$C$500&lt;&gt;"",MATCH(ROW(Create_TC_Web!$C$1:$C$500),ROW(Create_TC_Web!$C$1:$C$500)),""),ROW(Create_TC_Web!Q128))),"")</f>
        <v/>
      </c>
      <c r="S150" t="str">
        <f t="shared" si="12"/>
        <v/>
      </c>
    </row>
    <row r="151" spans="1:19">
      <c r="A151" t="str" cm="1">
        <f t="array" ref="A151">IFERROR(INDEX(Create_TC_Web!D$1:D$500,SMALL(IF(Create_TC_Web!$C$1:$C$500&lt;&gt;"",MATCH(ROW(Create_TC_Web!$C$1:$C$500),ROW(Create_TC_Web!$C$1:$C$500)),""),ROW(Create_TC_Web!B151))),"")</f>
        <v/>
      </c>
      <c r="B151" t="str" cm="1">
        <f t="array" ref="B151">SUBSTITUTE(SUBSTITUTE(SUBSTITUTE(IFERROR(INDEX(Create_TC_Web!E$1:E$505,SMALL(IF(Create_TC_Web!$C$1:$C$505&lt;&gt;"",MATCH(ROW(Create_TC_Web!$C$1:$C$505),ROW(Create_TC_Web!$C$1:$C$505)),""),ROW(Create_TC_Web!C151))),"")," ",""),"-",""),"_","")</f>
        <v/>
      </c>
      <c r="C151" t="str" cm="1">
        <f t="array" ref="C151">IFERROR(INDEX(Create_TC_Web!F$1:F$500,SMALL(IF(Create_TC_Web!$C$1:$C$500&lt;&gt;"",MATCH(ROW(Create_TC_Web!$C$1:$C$500),ROW(Create_TC_Web!$C$1:$C$500)),""),ROW(Create_TC_Web!D151))),"")</f>
        <v/>
      </c>
      <c r="D151" t="str" cm="1">
        <f t="array" ref="D151">IFERROR(INDEX(Create_TC_Web!G$1:G$500,SMALL(IF(Create_TC_Web!$C$1:$C$500&lt;&gt;"",MATCH(ROW(Create_TC_Web!$C$1:$C$500),ROW(Create_TC_Web!$C$1:$C$500)),""),ROW(Create_TC_Web!E151))),"")</f>
        <v/>
      </c>
      <c r="E151" t="str" cm="1">
        <f t="array" ref="E151">IFERROR(INDEX(Create_TC_Web!H$1:H$500,SMALL(IF(Create_TC_Web!$C$1:$C$500&lt;&gt;"",MATCH(ROW(Create_TC_Web!$C$1:$C$500),ROW(Create_TC_Web!$C$1:$C$500)),""),ROW(Create_TC_Web!F151))),"")</f>
        <v/>
      </c>
      <c r="F151" t="str" cm="1">
        <f t="array" ref="F151">IFERROR(INDEX(Create_TC_Web!I$1:I$500,SMALL(IF(Create_TC_Web!$C$1:$C$500&lt;&gt;"",MATCH(ROW(Create_TC_Web!$C$1:$C$500),ROW(Create_TC_Web!$C$1:$C$500)),""),ROW(Create_TC_Web!G151))),"")</f>
        <v/>
      </c>
      <c r="G151" t="str" cm="1">
        <f t="array" ref="G151">IFERROR(INDEX(Create_TC_Web!J$1:J$500,SMALL(IF(Create_TC_Web!$C$1:$C$500&lt;&gt;"",MATCH(ROW(Create_TC_Web!$C$1:$C$500),ROW(Create_TC_Web!$C$1:$C$500)),""),ROW(Create_TC_Web!H151))),"")</f>
        <v/>
      </c>
      <c r="H151" t="str" cm="1">
        <f t="array" ref="H151">IFERROR(INDEX(Create_TC_Web!K$1:K$500,SMALL(IF(Create_TC_Web!$C$1:$C$500&lt;&gt;"",MATCH(ROW(Create_TC_Web!$C$1:$C$500),ROW(Create_TC_Web!$C$1:$C$500)),""),ROW(Create_TC_Web!I151))),"")</f>
        <v/>
      </c>
      <c r="I151" t="str" cm="1">
        <f t="array" ref="I151">IFERROR(INDEX(Create_TC_Web!L$1:L$500,SMALL(IF(Create_TC_Web!$C$1:$C$500&lt;&gt;"",MATCH(ROW(Create_TC_Web!$C$1:$C$500),ROW(Create_TC_Web!$C$1:$C$500)),""),ROW(Create_TC_Web!J151))),"")</f>
        <v/>
      </c>
      <c r="J151" t="str" cm="1">
        <f t="array" ref="J151">IFERROR(INDEX(Create_TC_Web!M$1:M$500,SMALL(IF(Create_TC_Web!$C$1:$C$500&lt;&gt;"",MATCH(ROW(Create_TC_Web!$C$1:$C$500),ROW(Create_TC_Web!$C$1:$C$500)),""),ROW(Create_TC_Web!K151))),"")</f>
        <v/>
      </c>
      <c r="K151" t="str" cm="1">
        <f t="array" ref="K151">IFERROR(INDEX(Create_TC_Web!N$1:N$500,SMALL(IF(Create_TC_Web!$C$1:$C$500&lt;&gt;"",MATCH(ROW(Create_TC_Web!$C$1:$C$500),ROW(Create_TC_Web!$C$1:$C$500)),""),ROW(Create_TC_Web!L151))),"")</f>
        <v/>
      </c>
      <c r="L151" t="str" cm="1">
        <f t="array" ref="L151">IFERROR(INDEX(Create_TC_Web!O$1:O$500,SMALL(IF(Create_TC_Web!$C$1:$C$500&lt;&gt;"",MATCH(ROW(Create_TC_Web!$C$1:$C$500),ROW(Create_TC_Web!$C$1:$C$500)),""),ROW(Create_TC_Web!M151))),"")</f>
        <v/>
      </c>
      <c r="M151" t="str" cm="1">
        <f t="array" ref="M151">IFERROR(INDEX(Create_TC_Web!P$1:P$500,SMALL(IF(Create_TC_Web!$C$1:$C$500&lt;&gt;"",MATCH(ROW(Create_TC_Web!$C$1:$C$500),ROW(Create_TC_Web!$C$1:$C$500)),""),ROW(Create_TC_Web!N151))),"")</f>
        <v/>
      </c>
      <c r="N151">
        <f>Create_TC_Web!CA160</f>
        <v>0</v>
      </c>
      <c r="O151" t="str">
        <f t="shared" si="11"/>
        <v/>
      </c>
      <c r="P151" s="17" t="str" cm="1">
        <f t="array" ref="P151">IFERROR(INDEX(Create_TC_Web!S$1:S$500,SMALL(IF(Create_TC_Web!$C$1:$C$500&lt;&gt;"",MATCH(ROW(Create_TC_Web!$C$1:$C$500),ROW(Create_TC_Web!$C$1:$C$500)),""),ROW(Create_TC_Web!Q129))),"")</f>
        <v/>
      </c>
      <c r="S151" t="str">
        <f t="shared" si="12"/>
        <v/>
      </c>
    </row>
    <row r="152" spans="1:19">
      <c r="A152" t="str" cm="1">
        <f t="array" ref="A152">IFERROR(INDEX(Create_TC_Web!D$1:D$500,SMALL(IF(Create_TC_Web!$C$1:$C$500&lt;&gt;"",MATCH(ROW(Create_TC_Web!$C$1:$C$500),ROW(Create_TC_Web!$C$1:$C$500)),""),ROW(Create_TC_Web!B152))),"")</f>
        <v/>
      </c>
      <c r="B152" t="str" cm="1">
        <f t="array" ref="B152">SUBSTITUTE(SUBSTITUTE(SUBSTITUTE(IFERROR(INDEX(Create_TC_Web!E$1:E$505,SMALL(IF(Create_TC_Web!$C$1:$C$505&lt;&gt;"",MATCH(ROW(Create_TC_Web!$C$1:$C$505),ROW(Create_TC_Web!$C$1:$C$505)),""),ROW(Create_TC_Web!C152))),"")," ",""),"-",""),"_","")</f>
        <v/>
      </c>
      <c r="C152" t="str" cm="1">
        <f t="array" ref="C152">IFERROR(INDEX(Create_TC_Web!F$1:F$500,SMALL(IF(Create_TC_Web!$C$1:$C$500&lt;&gt;"",MATCH(ROW(Create_TC_Web!$C$1:$C$500),ROW(Create_TC_Web!$C$1:$C$500)),""),ROW(Create_TC_Web!D152))),"")</f>
        <v/>
      </c>
      <c r="D152" t="str" cm="1">
        <f t="array" ref="D152">IFERROR(INDEX(Create_TC_Web!G$1:G$500,SMALL(IF(Create_TC_Web!$C$1:$C$500&lt;&gt;"",MATCH(ROW(Create_TC_Web!$C$1:$C$500),ROW(Create_TC_Web!$C$1:$C$500)),""),ROW(Create_TC_Web!E152))),"")</f>
        <v/>
      </c>
      <c r="E152" t="str" cm="1">
        <f t="array" ref="E152">IFERROR(INDEX(Create_TC_Web!H$1:H$500,SMALL(IF(Create_TC_Web!$C$1:$C$500&lt;&gt;"",MATCH(ROW(Create_TC_Web!$C$1:$C$500),ROW(Create_TC_Web!$C$1:$C$500)),""),ROW(Create_TC_Web!F152))),"")</f>
        <v/>
      </c>
      <c r="F152" t="str" cm="1">
        <f t="array" ref="F152">IFERROR(INDEX(Create_TC_Web!I$1:I$500,SMALL(IF(Create_TC_Web!$C$1:$C$500&lt;&gt;"",MATCH(ROW(Create_TC_Web!$C$1:$C$500),ROW(Create_TC_Web!$C$1:$C$500)),""),ROW(Create_TC_Web!G152))),"")</f>
        <v/>
      </c>
      <c r="G152" t="str" cm="1">
        <f t="array" ref="G152">IFERROR(INDEX(Create_TC_Web!J$1:J$500,SMALL(IF(Create_TC_Web!$C$1:$C$500&lt;&gt;"",MATCH(ROW(Create_TC_Web!$C$1:$C$500),ROW(Create_TC_Web!$C$1:$C$500)),""),ROW(Create_TC_Web!H152))),"")</f>
        <v/>
      </c>
      <c r="H152" t="str" cm="1">
        <f t="array" ref="H152">IFERROR(INDEX(Create_TC_Web!K$1:K$500,SMALL(IF(Create_TC_Web!$C$1:$C$500&lt;&gt;"",MATCH(ROW(Create_TC_Web!$C$1:$C$500),ROW(Create_TC_Web!$C$1:$C$500)),""),ROW(Create_TC_Web!I152))),"")</f>
        <v/>
      </c>
      <c r="I152" t="str" cm="1">
        <f t="array" ref="I152">IFERROR(INDEX(Create_TC_Web!L$1:L$500,SMALL(IF(Create_TC_Web!$C$1:$C$500&lt;&gt;"",MATCH(ROW(Create_TC_Web!$C$1:$C$500),ROW(Create_TC_Web!$C$1:$C$500)),""),ROW(Create_TC_Web!J152))),"")</f>
        <v/>
      </c>
      <c r="J152" t="str" cm="1">
        <f t="array" ref="J152">IFERROR(INDEX(Create_TC_Web!M$1:M$500,SMALL(IF(Create_TC_Web!$C$1:$C$500&lt;&gt;"",MATCH(ROW(Create_TC_Web!$C$1:$C$500),ROW(Create_TC_Web!$C$1:$C$500)),""),ROW(Create_TC_Web!K152))),"")</f>
        <v/>
      </c>
      <c r="K152" t="str" cm="1">
        <f t="array" ref="K152">IFERROR(INDEX(Create_TC_Web!N$1:N$500,SMALL(IF(Create_TC_Web!$C$1:$C$500&lt;&gt;"",MATCH(ROW(Create_TC_Web!$C$1:$C$500),ROW(Create_TC_Web!$C$1:$C$500)),""),ROW(Create_TC_Web!L152))),"")</f>
        <v/>
      </c>
      <c r="L152" t="str" cm="1">
        <f t="array" ref="L152">IFERROR(INDEX(Create_TC_Web!O$1:O$500,SMALL(IF(Create_TC_Web!$C$1:$C$500&lt;&gt;"",MATCH(ROW(Create_TC_Web!$C$1:$C$500),ROW(Create_TC_Web!$C$1:$C$500)),""),ROW(Create_TC_Web!M152))),"")</f>
        <v/>
      </c>
      <c r="M152" t="str" cm="1">
        <f t="array" ref="M152">IFERROR(INDEX(Create_TC_Web!P$1:P$500,SMALL(IF(Create_TC_Web!$C$1:$C$500&lt;&gt;"",MATCH(ROW(Create_TC_Web!$C$1:$C$500),ROW(Create_TC_Web!$C$1:$C$500)),""),ROW(Create_TC_Web!N152))),"")</f>
        <v/>
      </c>
      <c r="N152">
        <f>Create_TC_Web!CA161</f>
        <v>0</v>
      </c>
      <c r="O152" t="str">
        <f t="shared" si="11"/>
        <v/>
      </c>
      <c r="P152" s="17" t="str" cm="1">
        <f t="array" ref="P152">IFERROR(INDEX(Create_TC_Web!S$1:S$500,SMALL(IF(Create_TC_Web!$C$1:$C$500&lt;&gt;"",MATCH(ROW(Create_TC_Web!$C$1:$C$500),ROW(Create_TC_Web!$C$1:$C$500)),""),ROW(Create_TC_Web!Q130))),"")</f>
        <v/>
      </c>
      <c r="S152" t="str">
        <f t="shared" si="12"/>
        <v/>
      </c>
    </row>
    <row r="153" spans="1:19">
      <c r="A153" t="str" cm="1">
        <f t="array" ref="A153">IFERROR(INDEX(Create_TC_Web!D$1:D$500,SMALL(IF(Create_TC_Web!$C$1:$C$500&lt;&gt;"",MATCH(ROW(Create_TC_Web!$C$1:$C$500),ROW(Create_TC_Web!$C$1:$C$500)),""),ROW(Create_TC_Web!B153))),"")</f>
        <v/>
      </c>
      <c r="B153" t="str" cm="1">
        <f t="array" ref="B153">SUBSTITUTE(SUBSTITUTE(SUBSTITUTE(IFERROR(INDEX(Create_TC_Web!E$1:E$505,SMALL(IF(Create_TC_Web!$C$1:$C$505&lt;&gt;"",MATCH(ROW(Create_TC_Web!$C$1:$C$505),ROW(Create_TC_Web!$C$1:$C$505)),""),ROW(Create_TC_Web!C153))),"")," ",""),"-",""),"_","")</f>
        <v/>
      </c>
      <c r="C153" t="str" cm="1">
        <f t="array" ref="C153">IFERROR(INDEX(Create_TC_Web!F$1:F$500,SMALL(IF(Create_TC_Web!$C$1:$C$500&lt;&gt;"",MATCH(ROW(Create_TC_Web!$C$1:$C$500),ROW(Create_TC_Web!$C$1:$C$500)),""),ROW(Create_TC_Web!D153))),"")</f>
        <v/>
      </c>
      <c r="D153" t="str" cm="1">
        <f t="array" ref="D153">IFERROR(INDEX(Create_TC_Web!G$1:G$500,SMALL(IF(Create_TC_Web!$C$1:$C$500&lt;&gt;"",MATCH(ROW(Create_TC_Web!$C$1:$C$500),ROW(Create_TC_Web!$C$1:$C$500)),""),ROW(Create_TC_Web!E153))),"")</f>
        <v/>
      </c>
      <c r="E153" t="str" cm="1">
        <f t="array" ref="E153">IFERROR(INDEX(Create_TC_Web!H$1:H$500,SMALL(IF(Create_TC_Web!$C$1:$C$500&lt;&gt;"",MATCH(ROW(Create_TC_Web!$C$1:$C$500),ROW(Create_TC_Web!$C$1:$C$500)),""),ROW(Create_TC_Web!F153))),"")</f>
        <v/>
      </c>
      <c r="F153" t="str" cm="1">
        <f t="array" ref="F153">IFERROR(INDEX(Create_TC_Web!I$1:I$500,SMALL(IF(Create_TC_Web!$C$1:$C$500&lt;&gt;"",MATCH(ROW(Create_TC_Web!$C$1:$C$500),ROW(Create_TC_Web!$C$1:$C$500)),""),ROW(Create_TC_Web!G153))),"")</f>
        <v/>
      </c>
      <c r="G153" t="str" cm="1">
        <f t="array" ref="G153">IFERROR(INDEX(Create_TC_Web!J$1:J$500,SMALL(IF(Create_TC_Web!$C$1:$C$500&lt;&gt;"",MATCH(ROW(Create_TC_Web!$C$1:$C$500),ROW(Create_TC_Web!$C$1:$C$500)),""),ROW(Create_TC_Web!H153))),"")</f>
        <v/>
      </c>
      <c r="H153" t="str" cm="1">
        <f t="array" ref="H153">IFERROR(INDEX(Create_TC_Web!K$1:K$500,SMALL(IF(Create_TC_Web!$C$1:$C$500&lt;&gt;"",MATCH(ROW(Create_TC_Web!$C$1:$C$500),ROW(Create_TC_Web!$C$1:$C$500)),""),ROW(Create_TC_Web!I153))),"")</f>
        <v/>
      </c>
      <c r="I153" t="str" cm="1">
        <f t="array" ref="I153">IFERROR(INDEX(Create_TC_Web!L$1:L$500,SMALL(IF(Create_TC_Web!$C$1:$C$500&lt;&gt;"",MATCH(ROW(Create_TC_Web!$C$1:$C$500),ROW(Create_TC_Web!$C$1:$C$500)),""),ROW(Create_TC_Web!J153))),"")</f>
        <v/>
      </c>
      <c r="J153" t="str" cm="1">
        <f t="array" ref="J153">IFERROR(INDEX(Create_TC_Web!M$1:M$500,SMALL(IF(Create_TC_Web!$C$1:$C$500&lt;&gt;"",MATCH(ROW(Create_TC_Web!$C$1:$C$500),ROW(Create_TC_Web!$C$1:$C$500)),""),ROW(Create_TC_Web!K153))),"")</f>
        <v/>
      </c>
      <c r="K153" t="str" cm="1">
        <f t="array" ref="K153">IFERROR(INDEX(Create_TC_Web!N$1:N$500,SMALL(IF(Create_TC_Web!$C$1:$C$500&lt;&gt;"",MATCH(ROW(Create_TC_Web!$C$1:$C$500),ROW(Create_TC_Web!$C$1:$C$500)),""),ROW(Create_TC_Web!L153))),"")</f>
        <v/>
      </c>
      <c r="L153" t="str" cm="1">
        <f t="array" ref="L153">IFERROR(INDEX(Create_TC_Web!O$1:O$500,SMALL(IF(Create_TC_Web!$C$1:$C$500&lt;&gt;"",MATCH(ROW(Create_TC_Web!$C$1:$C$500),ROW(Create_TC_Web!$C$1:$C$500)),""),ROW(Create_TC_Web!M153))),"")</f>
        <v/>
      </c>
      <c r="M153" t="str" cm="1">
        <f t="array" ref="M153">IFERROR(INDEX(Create_TC_Web!P$1:P$500,SMALL(IF(Create_TC_Web!$C$1:$C$500&lt;&gt;"",MATCH(ROW(Create_TC_Web!$C$1:$C$500),ROW(Create_TC_Web!$C$1:$C$500)),""),ROW(Create_TC_Web!N153))),"")</f>
        <v/>
      </c>
      <c r="N153">
        <f>Create_TC_Web!CA162</f>
        <v>0</v>
      </c>
      <c r="O153" t="str">
        <f t="shared" si="11"/>
        <v/>
      </c>
      <c r="P153" s="17" t="str" cm="1">
        <f t="array" ref="P153">IFERROR(INDEX(Create_TC_Web!S$1:S$500,SMALL(IF(Create_TC_Web!$C$1:$C$500&lt;&gt;"",MATCH(ROW(Create_TC_Web!$C$1:$C$500),ROW(Create_TC_Web!$C$1:$C$500)),""),ROW(Create_TC_Web!Q131))),"")</f>
        <v/>
      </c>
      <c r="S153" t="str">
        <f t="shared" si="12"/>
        <v/>
      </c>
    </row>
    <row r="154" spans="1:19">
      <c r="A154" t="str" cm="1">
        <f t="array" ref="A154">IFERROR(INDEX(Create_TC_Web!D$1:D$500,SMALL(IF(Create_TC_Web!$C$1:$C$500&lt;&gt;"",MATCH(ROW(Create_TC_Web!$C$1:$C$500),ROW(Create_TC_Web!$C$1:$C$500)),""),ROW(Create_TC_Web!B154))),"")</f>
        <v/>
      </c>
      <c r="B154" t="str" cm="1">
        <f t="array" ref="B154">SUBSTITUTE(SUBSTITUTE(SUBSTITUTE(IFERROR(INDEX(Create_TC_Web!E$1:E$505,SMALL(IF(Create_TC_Web!$C$1:$C$505&lt;&gt;"",MATCH(ROW(Create_TC_Web!$C$1:$C$505),ROW(Create_TC_Web!$C$1:$C$505)),""),ROW(Create_TC_Web!C154))),"")," ",""),"-",""),"_","")</f>
        <v/>
      </c>
      <c r="C154" t="str" cm="1">
        <f t="array" ref="C154">IFERROR(INDEX(Create_TC_Web!F$1:F$500,SMALL(IF(Create_TC_Web!$C$1:$C$500&lt;&gt;"",MATCH(ROW(Create_TC_Web!$C$1:$C$500),ROW(Create_TC_Web!$C$1:$C$500)),""),ROW(Create_TC_Web!D154))),"")</f>
        <v/>
      </c>
      <c r="D154" t="str" cm="1">
        <f t="array" ref="D154">IFERROR(INDEX(Create_TC_Web!G$1:G$500,SMALL(IF(Create_TC_Web!$C$1:$C$500&lt;&gt;"",MATCH(ROW(Create_TC_Web!$C$1:$C$500),ROW(Create_TC_Web!$C$1:$C$500)),""),ROW(Create_TC_Web!E154))),"")</f>
        <v/>
      </c>
      <c r="E154" t="str" cm="1">
        <f t="array" ref="E154">IFERROR(INDEX(Create_TC_Web!H$1:H$500,SMALL(IF(Create_TC_Web!$C$1:$C$500&lt;&gt;"",MATCH(ROW(Create_TC_Web!$C$1:$C$500),ROW(Create_TC_Web!$C$1:$C$500)),""),ROW(Create_TC_Web!F154))),"")</f>
        <v/>
      </c>
      <c r="F154" t="str" cm="1">
        <f t="array" ref="F154">IFERROR(INDEX(Create_TC_Web!I$1:I$500,SMALL(IF(Create_TC_Web!$C$1:$C$500&lt;&gt;"",MATCH(ROW(Create_TC_Web!$C$1:$C$500),ROW(Create_TC_Web!$C$1:$C$500)),""),ROW(Create_TC_Web!G154))),"")</f>
        <v/>
      </c>
      <c r="G154" t="str" cm="1">
        <f t="array" ref="G154">IFERROR(INDEX(Create_TC_Web!J$1:J$500,SMALL(IF(Create_TC_Web!$C$1:$C$500&lt;&gt;"",MATCH(ROW(Create_TC_Web!$C$1:$C$500),ROW(Create_TC_Web!$C$1:$C$500)),""),ROW(Create_TC_Web!H154))),"")</f>
        <v/>
      </c>
      <c r="H154" t="str" cm="1">
        <f t="array" ref="H154">IFERROR(INDEX(Create_TC_Web!K$1:K$500,SMALL(IF(Create_TC_Web!$C$1:$C$500&lt;&gt;"",MATCH(ROW(Create_TC_Web!$C$1:$C$500),ROW(Create_TC_Web!$C$1:$C$500)),""),ROW(Create_TC_Web!I154))),"")</f>
        <v/>
      </c>
      <c r="I154" t="str" cm="1">
        <f t="array" ref="I154">IFERROR(INDEX(Create_TC_Web!L$1:L$500,SMALL(IF(Create_TC_Web!$C$1:$C$500&lt;&gt;"",MATCH(ROW(Create_TC_Web!$C$1:$C$500),ROW(Create_TC_Web!$C$1:$C$500)),""),ROW(Create_TC_Web!J154))),"")</f>
        <v/>
      </c>
      <c r="J154" t="str" cm="1">
        <f t="array" ref="J154">IFERROR(INDEX(Create_TC_Web!M$1:M$500,SMALL(IF(Create_TC_Web!$C$1:$C$500&lt;&gt;"",MATCH(ROW(Create_TC_Web!$C$1:$C$500),ROW(Create_TC_Web!$C$1:$C$500)),""),ROW(Create_TC_Web!K154))),"")</f>
        <v/>
      </c>
      <c r="K154" t="str" cm="1">
        <f t="array" ref="K154">IFERROR(INDEX(Create_TC_Web!N$1:N$500,SMALL(IF(Create_TC_Web!$C$1:$C$500&lt;&gt;"",MATCH(ROW(Create_TC_Web!$C$1:$C$500),ROW(Create_TC_Web!$C$1:$C$500)),""),ROW(Create_TC_Web!L154))),"")</f>
        <v/>
      </c>
      <c r="L154" t="str" cm="1">
        <f t="array" ref="L154">IFERROR(INDEX(Create_TC_Web!O$1:O$500,SMALL(IF(Create_TC_Web!$C$1:$C$500&lt;&gt;"",MATCH(ROW(Create_TC_Web!$C$1:$C$500),ROW(Create_TC_Web!$C$1:$C$500)),""),ROW(Create_TC_Web!M154))),"")</f>
        <v/>
      </c>
      <c r="M154" t="str" cm="1">
        <f t="array" ref="M154">IFERROR(INDEX(Create_TC_Web!P$1:P$500,SMALL(IF(Create_TC_Web!$C$1:$C$500&lt;&gt;"",MATCH(ROW(Create_TC_Web!$C$1:$C$500),ROW(Create_TC_Web!$C$1:$C$500)),""),ROW(Create_TC_Web!N154))),"")</f>
        <v/>
      </c>
      <c r="N154">
        <f>Create_TC_Web!CA163</f>
        <v>0</v>
      </c>
      <c r="O154" t="str">
        <f t="shared" si="11"/>
        <v/>
      </c>
      <c r="P154" s="17" t="str" cm="1">
        <f t="array" ref="P154">IFERROR(INDEX(Create_TC_Web!S$1:S$500,SMALL(IF(Create_TC_Web!$C$1:$C$500&lt;&gt;"",MATCH(ROW(Create_TC_Web!$C$1:$C$500),ROW(Create_TC_Web!$C$1:$C$500)),""),ROW(Create_TC_Web!Q132))),"")</f>
        <v/>
      </c>
      <c r="S154" t="str">
        <f t="shared" si="12"/>
        <v/>
      </c>
    </row>
    <row r="155" spans="1:19">
      <c r="A155" t="str" cm="1">
        <f t="array" ref="A155">IFERROR(INDEX(Create_TC_Web!D$1:D$998,SMALL(IF(Create_TC_Web!$C$1:$C$998&lt;&gt;"",MATCH(ROW(Create_TC_Web!$C$1:$C$998),ROW(Create_TC_Web!$C$1:$C$998)),""),ROW(Create_TC_Web!B155))),"")</f>
        <v/>
      </c>
      <c r="B155" t="str" cm="1">
        <f t="array" ref="B155">SUBSTITUTE(SUBSTITUTE(SUBSTITUTE(IFERROR(INDEX(Create_TC_Web!E$1:E$505,SMALL(IF(Create_TC_Web!$C$1:$C$505&lt;&gt;"",MATCH(ROW(Create_TC_Web!$C$1:$C$505),ROW(Create_TC_Web!$C$1:$C$505)),""),ROW(Create_TC_Web!C155))),"")," ",""),"-",""),"_","")</f>
        <v/>
      </c>
      <c r="C155" t="str" cm="1">
        <f t="array" ref="C155">IFERROR(INDEX(Create_TC_Web!F$1:F$998,SMALL(IF(Create_TC_Web!$C$1:$C$998&lt;&gt;"",MATCH(ROW(Create_TC_Web!$C$1:$C$998),ROW(Create_TC_Web!$C$1:$C$998)),""),ROW(Create_TC_Web!D155))),"")</f>
        <v/>
      </c>
      <c r="D155" t="str" cm="1">
        <f t="array" ref="D155">IFERROR(INDEX(Create_TC_Web!G$1:G$998,SMALL(IF(Create_TC_Web!$C$1:$C$998&lt;&gt;"",MATCH(ROW(Create_TC_Web!$C$1:$C$998),ROW(Create_TC_Web!$C$1:$C$998)),""),ROW(Create_TC_Web!E155))),"")</f>
        <v/>
      </c>
      <c r="E155" t="str" cm="1">
        <f t="array" ref="E155">IFERROR(INDEX(Create_TC_Web!H$1:H$998,SMALL(IF(Create_TC_Web!$C$1:$C$998&lt;&gt;"",MATCH(ROW(Create_TC_Web!$C$1:$C$998),ROW(Create_TC_Web!$C$1:$C$998)),""),ROW(Create_TC_Web!F155))),"")</f>
        <v/>
      </c>
      <c r="F155" t="str" cm="1">
        <f t="array" ref="F155">IFERROR(INDEX(Create_TC_Web!I$1:I$998,SMALL(IF(Create_TC_Web!$C$1:$C$998&lt;&gt;"",MATCH(ROW(Create_TC_Web!$C$1:$C$998),ROW(Create_TC_Web!$C$1:$C$998)),""),ROW(Create_TC_Web!G155))),"")</f>
        <v/>
      </c>
      <c r="G155" t="str" cm="1">
        <f t="array" ref="G155">IFERROR(INDEX(Create_TC_Web!J$1:J$998,SMALL(IF(Create_TC_Web!$C$1:$C$998&lt;&gt;"",MATCH(ROW(Create_TC_Web!$C$1:$C$998),ROW(Create_TC_Web!$C$1:$C$998)),""),ROW(Create_TC_Web!H155))),"")</f>
        <v/>
      </c>
      <c r="H155" t="str" cm="1">
        <f t="array" ref="H155">IFERROR(INDEX(Create_TC_Web!K$1:K$998,SMALL(IF(Create_TC_Web!$C$1:$C$998&lt;&gt;"",MATCH(ROW(Create_TC_Web!$C$1:$C$998),ROW(Create_TC_Web!$C$1:$C$998)),""),ROW(Create_TC_Web!I155))),"")</f>
        <v/>
      </c>
      <c r="I155" t="str" cm="1">
        <f t="array" ref="I155">IFERROR(INDEX(Create_TC_Web!L$1:L$998,SMALL(IF(Create_TC_Web!$C$1:$C$998&lt;&gt;"",MATCH(ROW(Create_TC_Web!$C$1:$C$998),ROW(Create_TC_Web!$C$1:$C$998)),""),ROW(Create_TC_Web!J155))),"")</f>
        <v/>
      </c>
      <c r="J155" t="str" cm="1">
        <f t="array" ref="J155">IFERROR(INDEX(Create_TC_Web!M$1:M$998,SMALL(IF(Create_TC_Web!$C$1:$C$998&lt;&gt;"",MATCH(ROW(Create_TC_Web!$C$1:$C$998),ROW(Create_TC_Web!$C$1:$C$998)),""),ROW(Create_TC_Web!K155))),"")</f>
        <v/>
      </c>
      <c r="K155" t="str" cm="1">
        <f t="array" ref="K155">IFERROR(INDEX(Create_TC_Web!N$1:N$998,SMALL(IF(Create_TC_Web!$C$1:$C$998&lt;&gt;"",MATCH(ROW(Create_TC_Web!$C$1:$C$998),ROW(Create_TC_Web!$C$1:$C$998)),""),ROW(Create_TC_Web!L155))),"")</f>
        <v/>
      </c>
      <c r="L155" t="str" cm="1">
        <f t="array" ref="L155">IFERROR(INDEX(Create_TC_Web!O$1:O$998,SMALL(IF(Create_TC_Web!$C$1:$C$998&lt;&gt;"",MATCH(ROW(Create_TC_Web!$C$1:$C$998),ROW(Create_TC_Web!$C$1:$C$998)),""),ROW(Create_TC_Web!M155))),"")</f>
        <v/>
      </c>
      <c r="M155" t="str" cm="1">
        <f t="array" ref="M155">IFERROR(INDEX(Create_TC_Web!P$1:P$998,SMALL(IF(Create_TC_Web!$C$1:$C$998&lt;&gt;"",MATCH(ROW(Create_TC_Web!$C$1:$C$998),ROW(Create_TC_Web!$C$1:$C$998)),""),ROW(Create_TC_Web!N155))),"")</f>
        <v/>
      </c>
      <c r="N155">
        <f>Create_TC_Web!CA164</f>
        <v>0</v>
      </c>
      <c r="O155" t="str">
        <f t="shared" si="11"/>
        <v/>
      </c>
      <c r="P155" s="17" t="str" cm="1">
        <f t="array" ref="P155">IFERROR(INDEX(Create_TC_Web!S$1:S$500,SMALL(IF(Create_TC_Web!$C$1:$C$500&lt;&gt;"",MATCH(ROW(Create_TC_Web!$C$1:$C$500),ROW(Create_TC_Web!$C$1:$C$500)),""),ROW(Create_TC_Web!Q133))),"")</f>
        <v/>
      </c>
      <c r="S155" t="str">
        <f t="shared" si="12"/>
        <v/>
      </c>
    </row>
    <row r="156" spans="1:19">
      <c r="A156" t="str" cm="1">
        <f t="array" ref="A156">IFERROR(INDEX(Create_TC_Web!D$1:D$998,SMALL(IF(Create_TC_Web!$C$1:$C$998&lt;&gt;"",MATCH(ROW(Create_TC_Web!$C$1:$C$998),ROW(Create_TC_Web!$C$1:$C$998)),""),ROW(Create_TC_Web!B156))),"")</f>
        <v/>
      </c>
      <c r="B156" t="str" cm="1">
        <f t="array" ref="B156">SUBSTITUTE(SUBSTITUTE(SUBSTITUTE(IFERROR(INDEX(Create_TC_Web!E$1:E$505,SMALL(IF(Create_TC_Web!$C$1:$C$505&lt;&gt;"",MATCH(ROW(Create_TC_Web!$C$1:$C$505),ROW(Create_TC_Web!$C$1:$C$505)),""),ROW(Create_TC_Web!C156))),"")," ",""),"-",""),"_","")</f>
        <v/>
      </c>
      <c r="C156" t="str" cm="1">
        <f t="array" ref="C156">IFERROR(INDEX(Create_TC_Web!F$1:F$998,SMALL(IF(Create_TC_Web!$C$1:$C$998&lt;&gt;"",MATCH(ROW(Create_TC_Web!$C$1:$C$998),ROW(Create_TC_Web!$C$1:$C$998)),""),ROW(Create_TC_Web!D156))),"")</f>
        <v/>
      </c>
      <c r="D156" t="str" cm="1">
        <f t="array" ref="D156">IFERROR(INDEX(Create_TC_Web!G$1:G$998,SMALL(IF(Create_TC_Web!$C$1:$C$998&lt;&gt;"",MATCH(ROW(Create_TC_Web!$C$1:$C$998),ROW(Create_TC_Web!$C$1:$C$998)),""),ROW(Create_TC_Web!E156))),"")</f>
        <v/>
      </c>
      <c r="E156" t="str" cm="1">
        <f t="array" ref="E156">IFERROR(INDEX(Create_TC_Web!H$1:H$998,SMALL(IF(Create_TC_Web!$C$1:$C$998&lt;&gt;"",MATCH(ROW(Create_TC_Web!$C$1:$C$998),ROW(Create_TC_Web!$C$1:$C$998)),""),ROW(Create_TC_Web!F156))),"")</f>
        <v/>
      </c>
      <c r="F156" t="str" cm="1">
        <f t="array" ref="F156">IFERROR(INDEX(Create_TC_Web!I$1:I$998,SMALL(IF(Create_TC_Web!$C$1:$C$998&lt;&gt;"",MATCH(ROW(Create_TC_Web!$C$1:$C$998),ROW(Create_TC_Web!$C$1:$C$998)),""),ROW(Create_TC_Web!G156))),"")</f>
        <v/>
      </c>
      <c r="G156" t="str" cm="1">
        <f t="array" ref="G156">IFERROR(INDEX(Create_TC_Web!J$1:J$998,SMALL(IF(Create_TC_Web!$C$1:$C$998&lt;&gt;"",MATCH(ROW(Create_TC_Web!$C$1:$C$998),ROW(Create_TC_Web!$C$1:$C$998)),""),ROW(Create_TC_Web!H156))),"")</f>
        <v/>
      </c>
      <c r="H156" t="str" cm="1">
        <f t="array" ref="H156">IFERROR(INDEX(Create_TC_Web!K$1:K$998,SMALL(IF(Create_TC_Web!$C$1:$C$998&lt;&gt;"",MATCH(ROW(Create_TC_Web!$C$1:$C$998),ROW(Create_TC_Web!$C$1:$C$998)),""),ROW(Create_TC_Web!I156))),"")</f>
        <v/>
      </c>
      <c r="I156" t="str" cm="1">
        <f t="array" ref="I156">IFERROR(INDEX(Create_TC_Web!L$1:L$998,SMALL(IF(Create_TC_Web!$C$1:$C$998&lt;&gt;"",MATCH(ROW(Create_TC_Web!$C$1:$C$998),ROW(Create_TC_Web!$C$1:$C$998)),""),ROW(Create_TC_Web!J156))),"")</f>
        <v/>
      </c>
      <c r="J156" t="str" cm="1">
        <f t="array" ref="J156">IFERROR(INDEX(Create_TC_Web!M$1:M$998,SMALL(IF(Create_TC_Web!$C$1:$C$998&lt;&gt;"",MATCH(ROW(Create_TC_Web!$C$1:$C$998),ROW(Create_TC_Web!$C$1:$C$998)),""),ROW(Create_TC_Web!K156))),"")</f>
        <v/>
      </c>
      <c r="K156" t="str" cm="1">
        <f t="array" ref="K156">IFERROR(INDEX(Create_TC_Web!N$1:N$998,SMALL(IF(Create_TC_Web!$C$1:$C$998&lt;&gt;"",MATCH(ROW(Create_TC_Web!$C$1:$C$998),ROW(Create_TC_Web!$C$1:$C$998)),""),ROW(Create_TC_Web!L156))),"")</f>
        <v/>
      </c>
      <c r="L156" t="str" cm="1">
        <f t="array" ref="L156">IFERROR(INDEX(Create_TC_Web!O$1:O$998,SMALL(IF(Create_TC_Web!$C$1:$C$998&lt;&gt;"",MATCH(ROW(Create_TC_Web!$C$1:$C$998),ROW(Create_TC_Web!$C$1:$C$998)),""),ROW(Create_TC_Web!M156))),"")</f>
        <v/>
      </c>
      <c r="M156" t="str" cm="1">
        <f t="array" ref="M156">IFERROR(INDEX(Create_TC_Web!P$1:P$998,SMALL(IF(Create_TC_Web!$C$1:$C$998&lt;&gt;"",MATCH(ROW(Create_TC_Web!$C$1:$C$998),ROW(Create_TC_Web!$C$1:$C$998)),""),ROW(Create_TC_Web!N156))),"")</f>
        <v/>
      </c>
      <c r="N156">
        <f>Create_TC_Web!CA165</f>
        <v>0</v>
      </c>
      <c r="O156" t="str">
        <f t="shared" si="11"/>
        <v/>
      </c>
      <c r="P156" s="17" t="str" cm="1">
        <f t="array" ref="P156">IFERROR(INDEX(Create_TC_Web!S$1:S$500,SMALL(IF(Create_TC_Web!$C$1:$C$500&lt;&gt;"",MATCH(ROW(Create_TC_Web!$C$1:$C$500),ROW(Create_TC_Web!$C$1:$C$500)),""),ROW(Create_TC_Web!Q134))),"")</f>
        <v/>
      </c>
      <c r="S156" t="str">
        <f t="shared" si="12"/>
        <v/>
      </c>
    </row>
    <row r="157" spans="1:19">
      <c r="A157" t="str" cm="1">
        <f t="array" ref="A157">IFERROR(INDEX(Create_TC_Web!D$1:D$998,SMALL(IF(Create_TC_Web!$C$1:$C$998&lt;&gt;"",MATCH(ROW(Create_TC_Web!$C$1:$C$998),ROW(Create_TC_Web!$C$1:$C$998)),""),ROW(Create_TC_Web!B157))),"")</f>
        <v/>
      </c>
      <c r="B157" t="str" cm="1">
        <f t="array" ref="B157">SUBSTITUTE(SUBSTITUTE(SUBSTITUTE(IFERROR(INDEX(Create_TC_Web!E$1:E$505,SMALL(IF(Create_TC_Web!$C$1:$C$505&lt;&gt;"",MATCH(ROW(Create_TC_Web!$C$1:$C$505),ROW(Create_TC_Web!$C$1:$C$505)),""),ROW(Create_TC_Web!C157))),"")," ",""),"-",""),"_","")</f>
        <v/>
      </c>
      <c r="C157" t="str" cm="1">
        <f t="array" ref="C157">IFERROR(INDEX(Create_TC_Web!F$1:F$998,SMALL(IF(Create_TC_Web!$C$1:$C$998&lt;&gt;"",MATCH(ROW(Create_TC_Web!$C$1:$C$998),ROW(Create_TC_Web!$C$1:$C$998)),""),ROW(Create_TC_Web!D157))),"")</f>
        <v/>
      </c>
      <c r="D157" t="str" cm="1">
        <f t="array" ref="D157">IFERROR(INDEX(Create_TC_Web!G$1:G$998,SMALL(IF(Create_TC_Web!$C$1:$C$998&lt;&gt;"",MATCH(ROW(Create_TC_Web!$C$1:$C$998),ROW(Create_TC_Web!$C$1:$C$998)),""),ROW(Create_TC_Web!E157))),"")</f>
        <v/>
      </c>
      <c r="E157" t="str" cm="1">
        <f t="array" ref="E157">IFERROR(INDEX(Create_TC_Web!H$1:H$998,SMALL(IF(Create_TC_Web!$C$1:$C$998&lt;&gt;"",MATCH(ROW(Create_TC_Web!$C$1:$C$998),ROW(Create_TC_Web!$C$1:$C$998)),""),ROW(Create_TC_Web!F157))),"")</f>
        <v/>
      </c>
      <c r="F157" t="str" cm="1">
        <f t="array" ref="F157">IFERROR(INDEX(Create_TC_Web!I$1:I$998,SMALL(IF(Create_TC_Web!$C$1:$C$998&lt;&gt;"",MATCH(ROW(Create_TC_Web!$C$1:$C$998),ROW(Create_TC_Web!$C$1:$C$998)),""),ROW(Create_TC_Web!G157))),"")</f>
        <v/>
      </c>
      <c r="G157" t="str" cm="1">
        <f t="array" ref="G157">IFERROR(INDEX(Create_TC_Web!J$1:J$998,SMALL(IF(Create_TC_Web!$C$1:$C$998&lt;&gt;"",MATCH(ROW(Create_TC_Web!$C$1:$C$998),ROW(Create_TC_Web!$C$1:$C$998)),""),ROW(Create_TC_Web!H157))),"")</f>
        <v/>
      </c>
      <c r="H157" t="str" cm="1">
        <f t="array" ref="H157">IFERROR(INDEX(Create_TC_Web!K$1:K$998,SMALL(IF(Create_TC_Web!$C$1:$C$998&lt;&gt;"",MATCH(ROW(Create_TC_Web!$C$1:$C$998),ROW(Create_TC_Web!$C$1:$C$998)),""),ROW(Create_TC_Web!I157))),"")</f>
        <v/>
      </c>
      <c r="I157" t="str" cm="1">
        <f t="array" ref="I157">IFERROR(INDEX(Create_TC_Web!L$1:L$998,SMALL(IF(Create_TC_Web!$C$1:$C$998&lt;&gt;"",MATCH(ROW(Create_TC_Web!$C$1:$C$998),ROW(Create_TC_Web!$C$1:$C$998)),""),ROW(Create_TC_Web!J157))),"")</f>
        <v/>
      </c>
      <c r="J157" t="str" cm="1">
        <f t="array" ref="J157">IFERROR(INDEX(Create_TC_Web!M$1:M$998,SMALL(IF(Create_TC_Web!$C$1:$C$998&lt;&gt;"",MATCH(ROW(Create_TC_Web!$C$1:$C$998),ROW(Create_TC_Web!$C$1:$C$998)),""),ROW(Create_TC_Web!K157))),"")</f>
        <v/>
      </c>
      <c r="K157" t="str" cm="1">
        <f t="array" ref="K157">IFERROR(INDEX(Create_TC_Web!N$1:N$998,SMALL(IF(Create_TC_Web!$C$1:$C$998&lt;&gt;"",MATCH(ROW(Create_TC_Web!$C$1:$C$998),ROW(Create_TC_Web!$C$1:$C$998)),""),ROW(Create_TC_Web!L157))),"")</f>
        <v/>
      </c>
      <c r="L157" t="str" cm="1">
        <f t="array" ref="L157">IFERROR(INDEX(Create_TC_Web!O$1:O$998,SMALL(IF(Create_TC_Web!$C$1:$C$998&lt;&gt;"",MATCH(ROW(Create_TC_Web!$C$1:$C$998),ROW(Create_TC_Web!$C$1:$C$998)),""),ROW(Create_TC_Web!M157))),"")</f>
        <v/>
      </c>
      <c r="M157" t="str" cm="1">
        <f t="array" ref="M157">IFERROR(INDEX(Create_TC_Web!P$1:P$998,SMALL(IF(Create_TC_Web!$C$1:$C$998&lt;&gt;"",MATCH(ROW(Create_TC_Web!$C$1:$C$998),ROW(Create_TC_Web!$C$1:$C$998)),""),ROW(Create_TC_Web!N157))),"")</f>
        <v/>
      </c>
      <c r="N157">
        <f>Create_TC_Web!CA166</f>
        <v>0</v>
      </c>
      <c r="O157" t="str">
        <f t="shared" si="11"/>
        <v/>
      </c>
      <c r="P157" s="17" t="str" cm="1">
        <f t="array" ref="P157">IFERROR(INDEX(Create_TC_Web!S$1:S$500,SMALL(IF(Create_TC_Web!$C$1:$C$500&lt;&gt;"",MATCH(ROW(Create_TC_Web!$C$1:$C$500),ROW(Create_TC_Web!$C$1:$C$500)),""),ROW(Create_TC_Web!Q135))),"")</f>
        <v/>
      </c>
      <c r="S157" t="str">
        <f t="shared" si="12"/>
        <v/>
      </c>
    </row>
    <row r="158" spans="1:19">
      <c r="A158" t="str" cm="1">
        <f t="array" ref="A158">IFERROR(INDEX(Create_TC_Web!D$1:D$998,SMALL(IF(Create_TC_Web!$C$1:$C$998&lt;&gt;"",MATCH(ROW(Create_TC_Web!$C$1:$C$998),ROW(Create_TC_Web!$C$1:$C$998)),""),ROW(Create_TC_Web!B158))),"")</f>
        <v/>
      </c>
      <c r="B158" t="str" cm="1">
        <f t="array" ref="B158">SUBSTITUTE(SUBSTITUTE(SUBSTITUTE(IFERROR(INDEX(Create_TC_Web!E$1:E$505,SMALL(IF(Create_TC_Web!$C$1:$C$505&lt;&gt;"",MATCH(ROW(Create_TC_Web!$C$1:$C$505),ROW(Create_TC_Web!$C$1:$C$505)),""),ROW(Create_TC_Web!C158))),"")," ",""),"-",""),"_","")</f>
        <v/>
      </c>
      <c r="C158" t="str" cm="1">
        <f t="array" ref="C158">IFERROR(INDEX(Create_TC_Web!F$1:F$998,SMALL(IF(Create_TC_Web!$C$1:$C$998&lt;&gt;"",MATCH(ROW(Create_TC_Web!$C$1:$C$998),ROW(Create_TC_Web!$C$1:$C$998)),""),ROW(Create_TC_Web!D158))),"")</f>
        <v/>
      </c>
      <c r="D158" t="str" cm="1">
        <f t="array" ref="D158">IFERROR(INDEX(Create_TC_Web!G$1:G$998,SMALL(IF(Create_TC_Web!$C$1:$C$998&lt;&gt;"",MATCH(ROW(Create_TC_Web!$C$1:$C$998),ROW(Create_TC_Web!$C$1:$C$998)),""),ROW(Create_TC_Web!E158))),"")</f>
        <v/>
      </c>
      <c r="E158" t="str" cm="1">
        <f t="array" ref="E158">IFERROR(INDEX(Create_TC_Web!H$1:H$998,SMALL(IF(Create_TC_Web!$C$1:$C$998&lt;&gt;"",MATCH(ROW(Create_TC_Web!$C$1:$C$998),ROW(Create_TC_Web!$C$1:$C$998)),""),ROW(Create_TC_Web!F158))),"")</f>
        <v/>
      </c>
      <c r="F158" t="str" cm="1">
        <f t="array" ref="F158">IFERROR(INDEX(Create_TC_Web!I$1:I$998,SMALL(IF(Create_TC_Web!$C$1:$C$998&lt;&gt;"",MATCH(ROW(Create_TC_Web!$C$1:$C$998),ROW(Create_TC_Web!$C$1:$C$998)),""),ROW(Create_TC_Web!G158))),"")</f>
        <v/>
      </c>
      <c r="G158" t="str" cm="1">
        <f t="array" ref="G158">IFERROR(INDEX(Create_TC_Web!J$1:J$998,SMALL(IF(Create_TC_Web!$C$1:$C$998&lt;&gt;"",MATCH(ROW(Create_TC_Web!$C$1:$C$998),ROW(Create_TC_Web!$C$1:$C$998)),""),ROW(Create_TC_Web!H158))),"")</f>
        <v/>
      </c>
      <c r="H158" t="str" cm="1">
        <f t="array" ref="H158">IFERROR(INDEX(Create_TC_Web!K$1:K$998,SMALL(IF(Create_TC_Web!$C$1:$C$998&lt;&gt;"",MATCH(ROW(Create_TC_Web!$C$1:$C$998),ROW(Create_TC_Web!$C$1:$C$998)),""),ROW(Create_TC_Web!I158))),"")</f>
        <v/>
      </c>
      <c r="I158" t="str" cm="1">
        <f t="array" ref="I158">IFERROR(INDEX(Create_TC_Web!L$1:L$998,SMALL(IF(Create_TC_Web!$C$1:$C$998&lt;&gt;"",MATCH(ROW(Create_TC_Web!$C$1:$C$998),ROW(Create_TC_Web!$C$1:$C$998)),""),ROW(Create_TC_Web!J158))),"")</f>
        <v/>
      </c>
      <c r="J158" t="str" cm="1">
        <f t="array" ref="J158">IFERROR(INDEX(Create_TC_Web!M$1:M$998,SMALL(IF(Create_TC_Web!$C$1:$C$998&lt;&gt;"",MATCH(ROW(Create_TC_Web!$C$1:$C$998),ROW(Create_TC_Web!$C$1:$C$998)),""),ROW(Create_TC_Web!K158))),"")</f>
        <v/>
      </c>
      <c r="K158" t="str" cm="1">
        <f t="array" ref="K158">IFERROR(INDEX(Create_TC_Web!N$1:N$998,SMALL(IF(Create_TC_Web!$C$1:$C$998&lt;&gt;"",MATCH(ROW(Create_TC_Web!$C$1:$C$998),ROW(Create_TC_Web!$C$1:$C$998)),""),ROW(Create_TC_Web!L158))),"")</f>
        <v/>
      </c>
      <c r="L158" t="str" cm="1">
        <f t="array" ref="L158">IFERROR(INDEX(Create_TC_Web!O$1:O$998,SMALL(IF(Create_TC_Web!$C$1:$C$998&lt;&gt;"",MATCH(ROW(Create_TC_Web!$C$1:$C$998),ROW(Create_TC_Web!$C$1:$C$998)),""),ROW(Create_TC_Web!M158))),"")</f>
        <v/>
      </c>
      <c r="M158" t="str" cm="1">
        <f t="array" ref="M158">IFERROR(INDEX(Create_TC_Web!P$1:P$998,SMALL(IF(Create_TC_Web!$C$1:$C$998&lt;&gt;"",MATCH(ROW(Create_TC_Web!$C$1:$C$998),ROW(Create_TC_Web!$C$1:$C$998)),""),ROW(Create_TC_Web!N158))),"")</f>
        <v/>
      </c>
      <c r="N158">
        <f>Create_TC_Web!CA167</f>
        <v>0</v>
      </c>
      <c r="O158" t="str">
        <f t="shared" si="11"/>
        <v/>
      </c>
      <c r="P158" s="17" t="str" cm="1">
        <f t="array" ref="P158">IFERROR(INDEX(Create_TC_Web!S$1:S$500,SMALL(IF(Create_TC_Web!$C$1:$C$500&lt;&gt;"",MATCH(ROW(Create_TC_Web!$C$1:$C$500),ROW(Create_TC_Web!$C$1:$C$500)),""),ROW(Create_TC_Web!Q136))),"")</f>
        <v/>
      </c>
      <c r="S158" t="str">
        <f t="shared" si="12"/>
        <v/>
      </c>
    </row>
    <row r="159" spans="1:19">
      <c r="A159" t="str" cm="1">
        <f t="array" ref="A159">IFERROR(INDEX(Create_TC_Web!D$1:D$998,SMALL(IF(Create_TC_Web!$C$1:$C$998&lt;&gt;"",MATCH(ROW(Create_TC_Web!$C$1:$C$998),ROW(Create_TC_Web!$C$1:$C$998)),""),ROW(Create_TC_Web!B159))),"")</f>
        <v/>
      </c>
      <c r="B159" t="str" cm="1">
        <f t="array" ref="B159">SUBSTITUTE(SUBSTITUTE(SUBSTITUTE(IFERROR(INDEX(Create_TC_Web!E$1:E$505,SMALL(IF(Create_TC_Web!$C$1:$C$505&lt;&gt;"",MATCH(ROW(Create_TC_Web!$C$1:$C$505),ROW(Create_TC_Web!$C$1:$C$505)),""),ROW(Create_TC_Web!C159))),"")," ",""),"-",""),"_","")</f>
        <v/>
      </c>
      <c r="C159" t="str" cm="1">
        <f t="array" ref="C159">IFERROR(INDEX(Create_TC_Web!F$1:F$998,SMALL(IF(Create_TC_Web!$C$1:$C$998&lt;&gt;"",MATCH(ROW(Create_TC_Web!$C$1:$C$998),ROW(Create_TC_Web!$C$1:$C$998)),""),ROW(Create_TC_Web!D159))),"")</f>
        <v/>
      </c>
      <c r="D159" t="str" cm="1">
        <f t="array" ref="D159">IFERROR(INDEX(Create_TC_Web!G$1:G$998,SMALL(IF(Create_TC_Web!$C$1:$C$998&lt;&gt;"",MATCH(ROW(Create_TC_Web!$C$1:$C$998),ROW(Create_TC_Web!$C$1:$C$998)),""),ROW(Create_TC_Web!E159))),"")</f>
        <v/>
      </c>
      <c r="E159" t="str" cm="1">
        <f t="array" ref="E159">IFERROR(INDEX(Create_TC_Web!H$1:H$998,SMALL(IF(Create_TC_Web!$C$1:$C$998&lt;&gt;"",MATCH(ROW(Create_TC_Web!$C$1:$C$998),ROW(Create_TC_Web!$C$1:$C$998)),""),ROW(Create_TC_Web!F159))),"")</f>
        <v/>
      </c>
      <c r="F159" t="str" cm="1">
        <f t="array" ref="F159">IFERROR(INDEX(Create_TC_Web!I$1:I$998,SMALL(IF(Create_TC_Web!$C$1:$C$998&lt;&gt;"",MATCH(ROW(Create_TC_Web!$C$1:$C$998),ROW(Create_TC_Web!$C$1:$C$998)),""),ROW(Create_TC_Web!G159))),"")</f>
        <v/>
      </c>
      <c r="G159" t="str" cm="1">
        <f t="array" ref="G159">IFERROR(INDEX(Create_TC_Web!J$1:J$998,SMALL(IF(Create_TC_Web!$C$1:$C$998&lt;&gt;"",MATCH(ROW(Create_TC_Web!$C$1:$C$998),ROW(Create_TC_Web!$C$1:$C$998)),""),ROW(Create_TC_Web!H159))),"")</f>
        <v/>
      </c>
      <c r="H159" t="str" cm="1">
        <f t="array" ref="H159">IFERROR(INDEX(Create_TC_Web!K$1:K$998,SMALL(IF(Create_TC_Web!$C$1:$C$998&lt;&gt;"",MATCH(ROW(Create_TC_Web!$C$1:$C$998),ROW(Create_TC_Web!$C$1:$C$998)),""),ROW(Create_TC_Web!I159))),"")</f>
        <v/>
      </c>
      <c r="I159" t="str" cm="1">
        <f t="array" ref="I159">IFERROR(INDEX(Create_TC_Web!L$1:L$998,SMALL(IF(Create_TC_Web!$C$1:$C$998&lt;&gt;"",MATCH(ROW(Create_TC_Web!$C$1:$C$998),ROW(Create_TC_Web!$C$1:$C$998)),""),ROW(Create_TC_Web!J159))),"")</f>
        <v/>
      </c>
      <c r="J159" t="str" cm="1">
        <f t="array" ref="J159">IFERROR(INDEX(Create_TC_Web!M$1:M$998,SMALL(IF(Create_TC_Web!$C$1:$C$998&lt;&gt;"",MATCH(ROW(Create_TC_Web!$C$1:$C$998),ROW(Create_TC_Web!$C$1:$C$998)),""),ROW(Create_TC_Web!K159))),"")</f>
        <v/>
      </c>
      <c r="K159" t="str" cm="1">
        <f t="array" ref="K159">IFERROR(INDEX(Create_TC_Web!N$1:N$998,SMALL(IF(Create_TC_Web!$C$1:$C$998&lt;&gt;"",MATCH(ROW(Create_TC_Web!$C$1:$C$998),ROW(Create_TC_Web!$C$1:$C$998)),""),ROW(Create_TC_Web!L159))),"")</f>
        <v/>
      </c>
      <c r="L159" t="str" cm="1">
        <f t="array" ref="L159">IFERROR(INDEX(Create_TC_Web!O$1:O$998,SMALL(IF(Create_TC_Web!$C$1:$C$998&lt;&gt;"",MATCH(ROW(Create_TC_Web!$C$1:$C$998),ROW(Create_TC_Web!$C$1:$C$998)),""),ROW(Create_TC_Web!M159))),"")</f>
        <v/>
      </c>
      <c r="M159" t="str" cm="1">
        <f t="array" ref="M159">IFERROR(INDEX(Create_TC_Web!P$1:P$998,SMALL(IF(Create_TC_Web!$C$1:$C$998&lt;&gt;"",MATCH(ROW(Create_TC_Web!$C$1:$C$998),ROW(Create_TC_Web!$C$1:$C$998)),""),ROW(Create_TC_Web!N159))),"")</f>
        <v/>
      </c>
      <c r="N159">
        <f>Create_TC_Web!CA168</f>
        <v>0</v>
      </c>
      <c r="O159" t="str">
        <f t="shared" si="11"/>
        <v/>
      </c>
      <c r="P159" s="17" t="str" cm="1">
        <f t="array" ref="P159">IFERROR(INDEX(Create_TC_Web!S$1:S$500,SMALL(IF(Create_TC_Web!$C$1:$C$500&lt;&gt;"",MATCH(ROW(Create_TC_Web!$C$1:$C$500),ROW(Create_TC_Web!$C$1:$C$500)),""),ROW(Create_TC_Web!Q137))),"")</f>
        <v/>
      </c>
      <c r="S159" t="str">
        <f t="shared" si="12"/>
        <v/>
      </c>
    </row>
    <row r="160" spans="1:19">
      <c r="A160" t="str" cm="1">
        <f t="array" ref="A160">IFERROR(INDEX(Create_TC_Web!D$1:D$998,SMALL(IF(Create_TC_Web!$C$1:$C$998&lt;&gt;"",MATCH(ROW(Create_TC_Web!$C$1:$C$998),ROW(Create_TC_Web!$C$1:$C$998)),""),ROW(Create_TC_Web!B160))),"")</f>
        <v/>
      </c>
      <c r="B160" t="str" cm="1">
        <f t="array" ref="B160">SUBSTITUTE(SUBSTITUTE(SUBSTITUTE(IFERROR(INDEX(Create_TC_Web!E$1:E$505,SMALL(IF(Create_TC_Web!$C$1:$C$505&lt;&gt;"",MATCH(ROW(Create_TC_Web!$C$1:$C$505),ROW(Create_TC_Web!$C$1:$C$505)),""),ROW(Create_TC_Web!C160))),"")," ",""),"-",""),"_","")</f>
        <v/>
      </c>
      <c r="C160" t="str" cm="1">
        <f t="array" ref="C160">IFERROR(INDEX(Create_TC_Web!F$1:F$998,SMALL(IF(Create_TC_Web!$C$1:$C$998&lt;&gt;"",MATCH(ROW(Create_TC_Web!$C$1:$C$998),ROW(Create_TC_Web!$C$1:$C$998)),""),ROW(Create_TC_Web!D160))),"")</f>
        <v/>
      </c>
      <c r="D160" t="str" cm="1">
        <f t="array" ref="D160">IFERROR(INDEX(Create_TC_Web!G$1:G$998,SMALL(IF(Create_TC_Web!$C$1:$C$998&lt;&gt;"",MATCH(ROW(Create_TC_Web!$C$1:$C$998),ROW(Create_TC_Web!$C$1:$C$998)),""),ROW(Create_TC_Web!E160))),"")</f>
        <v/>
      </c>
      <c r="E160" t="str" cm="1">
        <f t="array" ref="E160">IFERROR(INDEX(Create_TC_Web!H$1:H$998,SMALL(IF(Create_TC_Web!$C$1:$C$998&lt;&gt;"",MATCH(ROW(Create_TC_Web!$C$1:$C$998),ROW(Create_TC_Web!$C$1:$C$998)),""),ROW(Create_TC_Web!F160))),"")</f>
        <v/>
      </c>
      <c r="F160" t="str" cm="1">
        <f t="array" ref="F160">IFERROR(INDEX(Create_TC_Web!I$1:I$998,SMALL(IF(Create_TC_Web!$C$1:$C$998&lt;&gt;"",MATCH(ROW(Create_TC_Web!$C$1:$C$998),ROW(Create_TC_Web!$C$1:$C$998)),""),ROW(Create_TC_Web!G160))),"")</f>
        <v/>
      </c>
      <c r="G160" t="str" cm="1">
        <f t="array" ref="G160">IFERROR(INDEX(Create_TC_Web!J$1:J$998,SMALL(IF(Create_TC_Web!$C$1:$C$998&lt;&gt;"",MATCH(ROW(Create_TC_Web!$C$1:$C$998),ROW(Create_TC_Web!$C$1:$C$998)),""),ROW(Create_TC_Web!H160))),"")</f>
        <v/>
      </c>
      <c r="H160" t="str" cm="1">
        <f t="array" ref="H160">IFERROR(INDEX(Create_TC_Web!K$1:K$998,SMALL(IF(Create_TC_Web!$C$1:$C$998&lt;&gt;"",MATCH(ROW(Create_TC_Web!$C$1:$C$998),ROW(Create_TC_Web!$C$1:$C$998)),""),ROW(Create_TC_Web!I160))),"")</f>
        <v/>
      </c>
      <c r="I160" t="str" cm="1">
        <f t="array" ref="I160">IFERROR(INDEX(Create_TC_Web!L$1:L$998,SMALL(IF(Create_TC_Web!$C$1:$C$998&lt;&gt;"",MATCH(ROW(Create_TC_Web!$C$1:$C$998),ROW(Create_TC_Web!$C$1:$C$998)),""),ROW(Create_TC_Web!J160))),"")</f>
        <v/>
      </c>
      <c r="J160" t="str" cm="1">
        <f t="array" ref="J160">IFERROR(INDEX(Create_TC_Web!M$1:M$998,SMALL(IF(Create_TC_Web!$C$1:$C$998&lt;&gt;"",MATCH(ROW(Create_TC_Web!$C$1:$C$998),ROW(Create_TC_Web!$C$1:$C$998)),""),ROW(Create_TC_Web!K160))),"")</f>
        <v/>
      </c>
      <c r="K160" t="str" cm="1">
        <f t="array" ref="K160">IFERROR(INDEX(Create_TC_Web!N$1:N$998,SMALL(IF(Create_TC_Web!$C$1:$C$998&lt;&gt;"",MATCH(ROW(Create_TC_Web!$C$1:$C$998),ROW(Create_TC_Web!$C$1:$C$998)),""),ROW(Create_TC_Web!L160))),"")</f>
        <v/>
      </c>
      <c r="L160" t="str" cm="1">
        <f t="array" ref="L160">IFERROR(INDEX(Create_TC_Web!O$1:O$998,SMALL(IF(Create_TC_Web!$C$1:$C$998&lt;&gt;"",MATCH(ROW(Create_TC_Web!$C$1:$C$998),ROW(Create_TC_Web!$C$1:$C$998)),""),ROW(Create_TC_Web!M160))),"")</f>
        <v/>
      </c>
      <c r="M160" t="str" cm="1">
        <f t="array" ref="M160">IFERROR(INDEX(Create_TC_Web!P$1:P$998,SMALL(IF(Create_TC_Web!$C$1:$C$998&lt;&gt;"",MATCH(ROW(Create_TC_Web!$C$1:$C$998),ROW(Create_TC_Web!$C$1:$C$998)),""),ROW(Create_TC_Web!N160))),"")</f>
        <v/>
      </c>
      <c r="N160">
        <f>Create_TC_Web!CA169</f>
        <v>0</v>
      </c>
      <c r="O160" t="str">
        <f t="shared" si="11"/>
        <v/>
      </c>
      <c r="P160" s="17" t="str" cm="1">
        <f t="array" ref="P160">IFERROR(INDEX(Create_TC_Web!S$1:S$500,SMALL(IF(Create_TC_Web!$C$1:$C$500&lt;&gt;"",MATCH(ROW(Create_TC_Web!$C$1:$C$500),ROW(Create_TC_Web!$C$1:$C$500)),""),ROW(Create_TC_Web!Q138))),"")</f>
        <v/>
      </c>
      <c r="S160" t="str">
        <f t="shared" si="12"/>
        <v/>
      </c>
    </row>
    <row r="161" spans="1:19">
      <c r="A161" t="str" cm="1">
        <f t="array" ref="A161">IFERROR(INDEX(Create_TC_Web!D$1:D$998,SMALL(IF(Create_TC_Web!$C$1:$C$998&lt;&gt;"",MATCH(ROW(Create_TC_Web!$C$1:$C$998),ROW(Create_TC_Web!$C$1:$C$998)),""),ROW(Create_TC_Web!B161))),"")</f>
        <v/>
      </c>
      <c r="B161" t="str" cm="1">
        <f t="array" ref="B161">SUBSTITUTE(SUBSTITUTE(SUBSTITUTE(IFERROR(INDEX(Create_TC_Web!E$1:E$505,SMALL(IF(Create_TC_Web!$C$1:$C$505&lt;&gt;"",MATCH(ROW(Create_TC_Web!$C$1:$C$505),ROW(Create_TC_Web!$C$1:$C$505)),""),ROW(Create_TC_Web!C161))),"")," ",""),"-",""),"_","")</f>
        <v/>
      </c>
      <c r="C161" t="str" cm="1">
        <f t="array" ref="C161">IFERROR(INDEX(Create_TC_Web!F$1:F$998,SMALL(IF(Create_TC_Web!$C$1:$C$998&lt;&gt;"",MATCH(ROW(Create_TC_Web!$C$1:$C$998),ROW(Create_TC_Web!$C$1:$C$998)),""),ROW(Create_TC_Web!D161))),"")</f>
        <v/>
      </c>
      <c r="D161" t="str" cm="1">
        <f t="array" ref="D161">IFERROR(INDEX(Create_TC_Web!G$1:G$998,SMALL(IF(Create_TC_Web!$C$1:$C$998&lt;&gt;"",MATCH(ROW(Create_TC_Web!$C$1:$C$998),ROW(Create_TC_Web!$C$1:$C$998)),""),ROW(Create_TC_Web!E161))),"")</f>
        <v/>
      </c>
      <c r="E161" t="str" cm="1">
        <f t="array" ref="E161">IFERROR(INDEX(Create_TC_Web!H$1:H$998,SMALL(IF(Create_TC_Web!$C$1:$C$998&lt;&gt;"",MATCH(ROW(Create_TC_Web!$C$1:$C$998),ROW(Create_TC_Web!$C$1:$C$998)),""),ROW(Create_TC_Web!F161))),"")</f>
        <v/>
      </c>
      <c r="F161" t="str" cm="1">
        <f t="array" ref="F161">IFERROR(INDEX(Create_TC_Web!I$1:I$998,SMALL(IF(Create_TC_Web!$C$1:$C$998&lt;&gt;"",MATCH(ROW(Create_TC_Web!$C$1:$C$998),ROW(Create_TC_Web!$C$1:$C$998)),""),ROW(Create_TC_Web!G161))),"")</f>
        <v/>
      </c>
      <c r="G161" t="str" cm="1">
        <f t="array" ref="G161">IFERROR(INDEX(Create_TC_Web!J$1:J$998,SMALL(IF(Create_TC_Web!$C$1:$C$998&lt;&gt;"",MATCH(ROW(Create_TC_Web!$C$1:$C$998),ROW(Create_TC_Web!$C$1:$C$998)),""),ROW(Create_TC_Web!H161))),"")</f>
        <v/>
      </c>
      <c r="H161" t="str" cm="1">
        <f t="array" ref="H161">IFERROR(INDEX(Create_TC_Web!K$1:K$998,SMALL(IF(Create_TC_Web!$C$1:$C$998&lt;&gt;"",MATCH(ROW(Create_TC_Web!$C$1:$C$998),ROW(Create_TC_Web!$C$1:$C$998)),""),ROW(Create_TC_Web!I161))),"")</f>
        <v/>
      </c>
      <c r="I161" t="str" cm="1">
        <f t="array" ref="I161">IFERROR(INDEX(Create_TC_Web!L$1:L$998,SMALL(IF(Create_TC_Web!$C$1:$C$998&lt;&gt;"",MATCH(ROW(Create_TC_Web!$C$1:$C$998),ROW(Create_TC_Web!$C$1:$C$998)),""),ROW(Create_TC_Web!J161))),"")</f>
        <v/>
      </c>
      <c r="J161" t="str" cm="1">
        <f t="array" ref="J161">IFERROR(INDEX(Create_TC_Web!M$1:M$998,SMALL(IF(Create_TC_Web!$C$1:$C$998&lt;&gt;"",MATCH(ROW(Create_TC_Web!$C$1:$C$998),ROW(Create_TC_Web!$C$1:$C$998)),""),ROW(Create_TC_Web!K161))),"")</f>
        <v/>
      </c>
      <c r="K161" t="str" cm="1">
        <f t="array" ref="K161">IFERROR(INDEX(Create_TC_Web!N$1:N$998,SMALL(IF(Create_TC_Web!$C$1:$C$998&lt;&gt;"",MATCH(ROW(Create_TC_Web!$C$1:$C$998),ROW(Create_TC_Web!$C$1:$C$998)),""),ROW(Create_TC_Web!L161))),"")</f>
        <v/>
      </c>
      <c r="L161" t="str" cm="1">
        <f t="array" ref="L161">IFERROR(INDEX(Create_TC_Web!O$1:O$998,SMALL(IF(Create_TC_Web!$C$1:$C$998&lt;&gt;"",MATCH(ROW(Create_TC_Web!$C$1:$C$998),ROW(Create_TC_Web!$C$1:$C$998)),""),ROW(Create_TC_Web!M161))),"")</f>
        <v/>
      </c>
      <c r="M161" t="str" cm="1">
        <f t="array" ref="M161">IFERROR(INDEX(Create_TC_Web!P$1:P$998,SMALL(IF(Create_TC_Web!$C$1:$C$998&lt;&gt;"",MATCH(ROW(Create_TC_Web!$C$1:$C$998),ROW(Create_TC_Web!$C$1:$C$998)),""),ROW(Create_TC_Web!N161))),"")</f>
        <v/>
      </c>
      <c r="N161">
        <f>Create_TC_Web!CA170</f>
        <v>0</v>
      </c>
      <c r="O161" t="str">
        <f t="shared" si="11"/>
        <v/>
      </c>
      <c r="P161" s="17" t="str" cm="1">
        <f t="array" ref="P161">IFERROR(INDEX(Create_TC_Web!S$1:S$500,SMALL(IF(Create_TC_Web!$C$1:$C$500&lt;&gt;"",MATCH(ROW(Create_TC_Web!$C$1:$C$500),ROW(Create_TC_Web!$C$1:$C$500)),""),ROW(Create_TC_Web!Q139))),"")</f>
        <v/>
      </c>
      <c r="S161" t="str">
        <f t="shared" si="12"/>
        <v/>
      </c>
    </row>
    <row r="162" spans="1:19">
      <c r="A162" t="str" cm="1">
        <f t="array" ref="A162">IFERROR(INDEX(Create_TC_Web!D$1:D$998,SMALL(IF(Create_TC_Web!$C$1:$C$998&lt;&gt;"",MATCH(ROW(Create_TC_Web!$C$1:$C$998),ROW(Create_TC_Web!$C$1:$C$998)),""),ROW(Create_TC_Web!B162))),"")</f>
        <v/>
      </c>
      <c r="B162" t="str" cm="1">
        <f t="array" ref="B162">SUBSTITUTE(SUBSTITUTE(SUBSTITUTE(IFERROR(INDEX(Create_TC_Web!E$1:E$505,SMALL(IF(Create_TC_Web!$C$1:$C$505&lt;&gt;"",MATCH(ROW(Create_TC_Web!$C$1:$C$505),ROW(Create_TC_Web!$C$1:$C$505)),""),ROW(Create_TC_Web!C162))),"")," ",""),"-",""),"_","")</f>
        <v/>
      </c>
      <c r="C162" t="str" cm="1">
        <f t="array" ref="C162">IFERROR(INDEX(Create_TC_Web!F$1:F$998,SMALL(IF(Create_TC_Web!$C$1:$C$998&lt;&gt;"",MATCH(ROW(Create_TC_Web!$C$1:$C$998),ROW(Create_TC_Web!$C$1:$C$998)),""),ROW(Create_TC_Web!D162))),"")</f>
        <v/>
      </c>
      <c r="D162" t="str" cm="1">
        <f t="array" ref="D162">IFERROR(INDEX(Create_TC_Web!G$1:G$998,SMALL(IF(Create_TC_Web!$C$1:$C$998&lt;&gt;"",MATCH(ROW(Create_TC_Web!$C$1:$C$998),ROW(Create_TC_Web!$C$1:$C$998)),""),ROW(Create_TC_Web!E162))),"")</f>
        <v/>
      </c>
      <c r="E162" t="str" cm="1">
        <f t="array" ref="E162">IFERROR(INDEX(Create_TC_Web!H$1:H$998,SMALL(IF(Create_TC_Web!$C$1:$C$998&lt;&gt;"",MATCH(ROW(Create_TC_Web!$C$1:$C$998),ROW(Create_TC_Web!$C$1:$C$998)),""),ROW(Create_TC_Web!F162))),"")</f>
        <v/>
      </c>
      <c r="F162" t="str" cm="1">
        <f t="array" ref="F162">IFERROR(INDEX(Create_TC_Web!I$1:I$998,SMALL(IF(Create_TC_Web!$C$1:$C$998&lt;&gt;"",MATCH(ROW(Create_TC_Web!$C$1:$C$998),ROW(Create_TC_Web!$C$1:$C$998)),""),ROW(Create_TC_Web!G162))),"")</f>
        <v/>
      </c>
      <c r="G162" t="str" cm="1">
        <f t="array" ref="G162">IFERROR(INDEX(Create_TC_Web!J$1:J$998,SMALL(IF(Create_TC_Web!$C$1:$C$998&lt;&gt;"",MATCH(ROW(Create_TC_Web!$C$1:$C$998),ROW(Create_TC_Web!$C$1:$C$998)),""),ROW(Create_TC_Web!H162))),"")</f>
        <v/>
      </c>
      <c r="H162" t="str" cm="1">
        <f t="array" ref="H162">IFERROR(INDEX(Create_TC_Web!K$1:K$998,SMALL(IF(Create_TC_Web!$C$1:$C$998&lt;&gt;"",MATCH(ROW(Create_TC_Web!$C$1:$C$998),ROW(Create_TC_Web!$C$1:$C$998)),""),ROW(Create_TC_Web!I162))),"")</f>
        <v/>
      </c>
      <c r="I162" t="str" cm="1">
        <f t="array" ref="I162">IFERROR(INDEX(Create_TC_Web!L$1:L$998,SMALL(IF(Create_TC_Web!$C$1:$C$998&lt;&gt;"",MATCH(ROW(Create_TC_Web!$C$1:$C$998),ROW(Create_TC_Web!$C$1:$C$998)),""),ROW(Create_TC_Web!J162))),"")</f>
        <v/>
      </c>
      <c r="J162" t="str" cm="1">
        <f t="array" ref="J162">IFERROR(INDEX(Create_TC_Web!M$1:M$998,SMALL(IF(Create_TC_Web!$C$1:$C$998&lt;&gt;"",MATCH(ROW(Create_TC_Web!$C$1:$C$998),ROW(Create_TC_Web!$C$1:$C$998)),""),ROW(Create_TC_Web!K162))),"")</f>
        <v/>
      </c>
      <c r="K162" t="str" cm="1">
        <f t="array" ref="K162">IFERROR(INDEX(Create_TC_Web!N$1:N$998,SMALL(IF(Create_TC_Web!$C$1:$C$998&lt;&gt;"",MATCH(ROW(Create_TC_Web!$C$1:$C$998),ROW(Create_TC_Web!$C$1:$C$998)),""),ROW(Create_TC_Web!L162))),"")</f>
        <v/>
      </c>
      <c r="L162" t="str" cm="1">
        <f t="array" ref="L162">IFERROR(INDEX(Create_TC_Web!O$1:O$998,SMALL(IF(Create_TC_Web!$C$1:$C$998&lt;&gt;"",MATCH(ROW(Create_TC_Web!$C$1:$C$998),ROW(Create_TC_Web!$C$1:$C$998)),""),ROW(Create_TC_Web!M162))),"")</f>
        <v/>
      </c>
      <c r="M162" t="str" cm="1">
        <f t="array" ref="M162">IFERROR(INDEX(Create_TC_Web!P$1:P$998,SMALL(IF(Create_TC_Web!$C$1:$C$998&lt;&gt;"",MATCH(ROW(Create_TC_Web!$C$1:$C$998),ROW(Create_TC_Web!$C$1:$C$998)),""),ROW(Create_TC_Web!N162))),"")</f>
        <v/>
      </c>
      <c r="N162">
        <f>Create_TC_Web!CA171</f>
        <v>0</v>
      </c>
      <c r="O162" t="str">
        <f t="shared" si="11"/>
        <v/>
      </c>
      <c r="P162" s="17" t="str" cm="1">
        <f t="array" ref="P162">IFERROR(INDEX(Create_TC_Web!S$1:S$500,SMALL(IF(Create_TC_Web!$C$1:$C$500&lt;&gt;"",MATCH(ROW(Create_TC_Web!$C$1:$C$500),ROW(Create_TC_Web!$C$1:$C$500)),""),ROW(Create_TC_Web!Q140))),"")</f>
        <v/>
      </c>
      <c r="S162" t="str">
        <f t="shared" si="12"/>
        <v/>
      </c>
    </row>
    <row r="163" spans="1:19">
      <c r="A163" t="str" cm="1">
        <f t="array" ref="A163">IFERROR(INDEX(Create_TC_Web!D$1:D$998,SMALL(IF(Create_TC_Web!$C$1:$C$998&lt;&gt;"",MATCH(ROW(Create_TC_Web!$C$1:$C$998),ROW(Create_TC_Web!$C$1:$C$998)),""),ROW(Create_TC_Web!B163))),"")</f>
        <v/>
      </c>
      <c r="B163" t="str" cm="1">
        <f t="array" ref="B163">SUBSTITUTE(SUBSTITUTE(SUBSTITUTE(IFERROR(INDEX(Create_TC_Web!E$1:E$505,SMALL(IF(Create_TC_Web!$C$1:$C$505&lt;&gt;"",MATCH(ROW(Create_TC_Web!$C$1:$C$505),ROW(Create_TC_Web!$C$1:$C$505)),""),ROW(Create_TC_Web!C163))),"")," ",""),"-",""),"_","")</f>
        <v/>
      </c>
      <c r="C163" t="str" cm="1">
        <f t="array" ref="C163">IFERROR(INDEX(Create_TC_Web!F$1:F$998,SMALL(IF(Create_TC_Web!$C$1:$C$998&lt;&gt;"",MATCH(ROW(Create_TC_Web!$C$1:$C$998),ROW(Create_TC_Web!$C$1:$C$998)),""),ROW(Create_TC_Web!D163))),"")</f>
        <v/>
      </c>
      <c r="D163" t="str" cm="1">
        <f t="array" ref="D163">IFERROR(INDEX(Create_TC_Web!G$1:G$998,SMALL(IF(Create_TC_Web!$C$1:$C$998&lt;&gt;"",MATCH(ROW(Create_TC_Web!$C$1:$C$998),ROW(Create_TC_Web!$C$1:$C$998)),""),ROW(Create_TC_Web!E163))),"")</f>
        <v/>
      </c>
      <c r="E163" t="str" cm="1">
        <f t="array" ref="E163">IFERROR(INDEX(Create_TC_Web!H$1:H$998,SMALL(IF(Create_TC_Web!$C$1:$C$998&lt;&gt;"",MATCH(ROW(Create_TC_Web!$C$1:$C$998),ROW(Create_TC_Web!$C$1:$C$998)),""),ROW(Create_TC_Web!F163))),"")</f>
        <v/>
      </c>
      <c r="F163" t="str" cm="1">
        <f t="array" ref="F163">IFERROR(INDEX(Create_TC_Web!I$1:I$998,SMALL(IF(Create_TC_Web!$C$1:$C$998&lt;&gt;"",MATCH(ROW(Create_TC_Web!$C$1:$C$998),ROW(Create_TC_Web!$C$1:$C$998)),""),ROW(Create_TC_Web!G163))),"")</f>
        <v/>
      </c>
      <c r="G163" t="str" cm="1">
        <f t="array" ref="G163">IFERROR(INDEX(Create_TC_Web!J$1:J$998,SMALL(IF(Create_TC_Web!$C$1:$C$998&lt;&gt;"",MATCH(ROW(Create_TC_Web!$C$1:$C$998),ROW(Create_TC_Web!$C$1:$C$998)),""),ROW(Create_TC_Web!H163))),"")</f>
        <v/>
      </c>
      <c r="H163" t="str" cm="1">
        <f t="array" ref="H163">IFERROR(INDEX(Create_TC_Web!K$1:K$998,SMALL(IF(Create_TC_Web!$C$1:$C$998&lt;&gt;"",MATCH(ROW(Create_TC_Web!$C$1:$C$998),ROW(Create_TC_Web!$C$1:$C$998)),""),ROW(Create_TC_Web!I163))),"")</f>
        <v/>
      </c>
      <c r="I163" t="str" cm="1">
        <f t="array" ref="I163">IFERROR(INDEX(Create_TC_Web!L$1:L$998,SMALL(IF(Create_TC_Web!$C$1:$C$998&lt;&gt;"",MATCH(ROW(Create_TC_Web!$C$1:$C$998),ROW(Create_TC_Web!$C$1:$C$998)),""),ROW(Create_TC_Web!J163))),"")</f>
        <v/>
      </c>
      <c r="J163" t="str" cm="1">
        <f t="array" ref="J163">IFERROR(INDEX(Create_TC_Web!M$1:M$998,SMALL(IF(Create_TC_Web!$C$1:$C$998&lt;&gt;"",MATCH(ROW(Create_TC_Web!$C$1:$C$998),ROW(Create_TC_Web!$C$1:$C$998)),""),ROW(Create_TC_Web!K163))),"")</f>
        <v/>
      </c>
      <c r="K163" t="str" cm="1">
        <f t="array" ref="K163">IFERROR(INDEX(Create_TC_Web!N$1:N$998,SMALL(IF(Create_TC_Web!$C$1:$C$998&lt;&gt;"",MATCH(ROW(Create_TC_Web!$C$1:$C$998),ROW(Create_TC_Web!$C$1:$C$998)),""),ROW(Create_TC_Web!L163))),"")</f>
        <v/>
      </c>
      <c r="L163" t="str" cm="1">
        <f t="array" ref="L163">IFERROR(INDEX(Create_TC_Web!O$1:O$998,SMALL(IF(Create_TC_Web!$C$1:$C$998&lt;&gt;"",MATCH(ROW(Create_TC_Web!$C$1:$C$998),ROW(Create_TC_Web!$C$1:$C$998)),""),ROW(Create_TC_Web!M163))),"")</f>
        <v/>
      </c>
      <c r="M163" t="str" cm="1">
        <f t="array" ref="M163">IFERROR(INDEX(Create_TC_Web!P$1:P$998,SMALL(IF(Create_TC_Web!$C$1:$C$998&lt;&gt;"",MATCH(ROW(Create_TC_Web!$C$1:$C$998),ROW(Create_TC_Web!$C$1:$C$998)),""),ROW(Create_TC_Web!N163))),"")</f>
        <v/>
      </c>
      <c r="N163">
        <f>Create_TC_Web!CA172</f>
        <v>0</v>
      </c>
      <c r="O163" t="str">
        <f t="shared" si="11"/>
        <v/>
      </c>
      <c r="P163" s="17" t="str" cm="1">
        <f t="array" ref="P163">IFERROR(INDEX(Create_TC_Web!S$1:S$500,SMALL(IF(Create_TC_Web!$C$1:$C$500&lt;&gt;"",MATCH(ROW(Create_TC_Web!$C$1:$C$500),ROW(Create_TC_Web!$C$1:$C$500)),""),ROW(Create_TC_Web!Q141))),"")</f>
        <v/>
      </c>
      <c r="S163" t="str">
        <f t="shared" si="12"/>
        <v/>
      </c>
    </row>
    <row r="164" spans="1:19">
      <c r="A164" t="str" cm="1">
        <f t="array" ref="A164">IFERROR(INDEX(Create_TC_Web!D$1:D$998,SMALL(IF(Create_TC_Web!$C$1:$C$998&lt;&gt;"",MATCH(ROW(Create_TC_Web!$C$1:$C$998),ROW(Create_TC_Web!$C$1:$C$998)),""),ROW(Create_TC_Web!B164))),"")</f>
        <v/>
      </c>
      <c r="B164" t="str" cm="1">
        <f t="array" ref="B164">SUBSTITUTE(SUBSTITUTE(SUBSTITUTE(IFERROR(INDEX(Create_TC_Web!E$1:E$505,SMALL(IF(Create_TC_Web!$C$1:$C$505&lt;&gt;"",MATCH(ROW(Create_TC_Web!$C$1:$C$505),ROW(Create_TC_Web!$C$1:$C$505)),""),ROW(Create_TC_Web!C164))),"")," ",""),"-",""),"_","")</f>
        <v/>
      </c>
      <c r="C164" t="str" cm="1">
        <f t="array" ref="C164">IFERROR(INDEX(Create_TC_Web!F$1:F$998,SMALL(IF(Create_TC_Web!$C$1:$C$998&lt;&gt;"",MATCH(ROW(Create_TC_Web!$C$1:$C$998),ROW(Create_TC_Web!$C$1:$C$998)),""),ROW(Create_TC_Web!D164))),"")</f>
        <v/>
      </c>
      <c r="D164" t="str" cm="1">
        <f t="array" ref="D164">IFERROR(INDEX(Create_TC_Web!G$1:G$998,SMALL(IF(Create_TC_Web!$C$1:$C$998&lt;&gt;"",MATCH(ROW(Create_TC_Web!$C$1:$C$998),ROW(Create_TC_Web!$C$1:$C$998)),""),ROW(Create_TC_Web!E164))),"")</f>
        <v/>
      </c>
      <c r="E164" t="str" cm="1">
        <f t="array" ref="E164">IFERROR(INDEX(Create_TC_Web!H$1:H$998,SMALL(IF(Create_TC_Web!$C$1:$C$998&lt;&gt;"",MATCH(ROW(Create_TC_Web!$C$1:$C$998),ROW(Create_TC_Web!$C$1:$C$998)),""),ROW(Create_TC_Web!F164))),"")</f>
        <v/>
      </c>
      <c r="F164" t="str" cm="1">
        <f t="array" ref="F164">IFERROR(INDEX(Create_TC_Web!I$1:I$998,SMALL(IF(Create_TC_Web!$C$1:$C$998&lt;&gt;"",MATCH(ROW(Create_TC_Web!$C$1:$C$998),ROW(Create_TC_Web!$C$1:$C$998)),""),ROW(Create_TC_Web!G164))),"")</f>
        <v/>
      </c>
      <c r="G164" t="str" cm="1">
        <f t="array" ref="G164">IFERROR(INDEX(Create_TC_Web!J$1:J$998,SMALL(IF(Create_TC_Web!$C$1:$C$998&lt;&gt;"",MATCH(ROW(Create_TC_Web!$C$1:$C$998),ROW(Create_TC_Web!$C$1:$C$998)),""),ROW(Create_TC_Web!H164))),"")</f>
        <v/>
      </c>
      <c r="H164" t="str" cm="1">
        <f t="array" ref="H164">IFERROR(INDEX(Create_TC_Web!K$1:K$998,SMALL(IF(Create_TC_Web!$C$1:$C$998&lt;&gt;"",MATCH(ROW(Create_TC_Web!$C$1:$C$998),ROW(Create_TC_Web!$C$1:$C$998)),""),ROW(Create_TC_Web!I164))),"")</f>
        <v/>
      </c>
      <c r="I164" t="str" cm="1">
        <f t="array" ref="I164">IFERROR(INDEX(Create_TC_Web!L$1:L$998,SMALL(IF(Create_TC_Web!$C$1:$C$998&lt;&gt;"",MATCH(ROW(Create_TC_Web!$C$1:$C$998),ROW(Create_TC_Web!$C$1:$C$998)),""),ROW(Create_TC_Web!J164))),"")</f>
        <v/>
      </c>
      <c r="J164" t="str" cm="1">
        <f t="array" ref="J164">IFERROR(INDEX(Create_TC_Web!M$1:M$998,SMALL(IF(Create_TC_Web!$C$1:$C$998&lt;&gt;"",MATCH(ROW(Create_TC_Web!$C$1:$C$998),ROW(Create_TC_Web!$C$1:$C$998)),""),ROW(Create_TC_Web!K164))),"")</f>
        <v/>
      </c>
      <c r="K164" t="str" cm="1">
        <f t="array" ref="K164">IFERROR(INDEX(Create_TC_Web!N$1:N$998,SMALL(IF(Create_TC_Web!$C$1:$C$998&lt;&gt;"",MATCH(ROW(Create_TC_Web!$C$1:$C$998),ROW(Create_TC_Web!$C$1:$C$998)),""),ROW(Create_TC_Web!L164))),"")</f>
        <v/>
      </c>
      <c r="L164" t="str" cm="1">
        <f t="array" ref="L164">IFERROR(INDEX(Create_TC_Web!O$1:O$998,SMALL(IF(Create_TC_Web!$C$1:$C$998&lt;&gt;"",MATCH(ROW(Create_TC_Web!$C$1:$C$998),ROW(Create_TC_Web!$C$1:$C$998)),""),ROW(Create_TC_Web!M164))),"")</f>
        <v/>
      </c>
      <c r="M164" t="str" cm="1">
        <f t="array" ref="M164">IFERROR(INDEX(Create_TC_Web!P$1:P$998,SMALL(IF(Create_TC_Web!$C$1:$C$998&lt;&gt;"",MATCH(ROW(Create_TC_Web!$C$1:$C$998),ROW(Create_TC_Web!$C$1:$C$998)),""),ROW(Create_TC_Web!N164))),"")</f>
        <v/>
      </c>
      <c r="N164">
        <f>Create_TC_Web!CA173</f>
        <v>0</v>
      </c>
      <c r="O164" t="str">
        <f t="shared" si="11"/>
        <v/>
      </c>
      <c r="P164" s="17" t="str" cm="1">
        <f t="array" ref="P164">IFERROR(INDEX(Create_TC_Web!S$1:S$500,SMALL(IF(Create_TC_Web!$C$1:$C$500&lt;&gt;"",MATCH(ROW(Create_TC_Web!$C$1:$C$500),ROW(Create_TC_Web!$C$1:$C$500)),""),ROW(Create_TC_Web!Q142))),"")</f>
        <v/>
      </c>
      <c r="S164" t="str">
        <f t="shared" si="12"/>
        <v/>
      </c>
    </row>
    <row r="165" spans="1:19">
      <c r="A165" t="str" cm="1">
        <f t="array" ref="A165">IFERROR(INDEX(Create_TC_Web!D$1:D$998,SMALL(IF(Create_TC_Web!$C$1:$C$998&lt;&gt;"",MATCH(ROW(Create_TC_Web!$C$1:$C$998),ROW(Create_TC_Web!$C$1:$C$998)),""),ROW(Create_TC_Web!B165))),"")</f>
        <v/>
      </c>
      <c r="B165" t="str" cm="1">
        <f t="array" ref="B165">SUBSTITUTE(SUBSTITUTE(SUBSTITUTE(IFERROR(INDEX(Create_TC_Web!E$1:E$505,SMALL(IF(Create_TC_Web!$C$1:$C$505&lt;&gt;"",MATCH(ROW(Create_TC_Web!$C$1:$C$505),ROW(Create_TC_Web!$C$1:$C$505)),""),ROW(Create_TC_Web!C165))),"")," ",""),"-",""),"_","")</f>
        <v/>
      </c>
      <c r="C165" t="str" cm="1">
        <f t="array" ref="C165">IFERROR(INDEX(Create_TC_Web!F$1:F$998,SMALL(IF(Create_TC_Web!$C$1:$C$998&lt;&gt;"",MATCH(ROW(Create_TC_Web!$C$1:$C$998),ROW(Create_TC_Web!$C$1:$C$998)),""),ROW(Create_TC_Web!D165))),"")</f>
        <v/>
      </c>
      <c r="D165" t="str" cm="1">
        <f t="array" ref="D165">IFERROR(INDEX(Create_TC_Web!G$1:G$998,SMALL(IF(Create_TC_Web!$C$1:$C$998&lt;&gt;"",MATCH(ROW(Create_TC_Web!$C$1:$C$998),ROW(Create_TC_Web!$C$1:$C$998)),""),ROW(Create_TC_Web!E165))),"")</f>
        <v/>
      </c>
      <c r="E165" t="str" cm="1">
        <f t="array" ref="E165">IFERROR(INDEX(Create_TC_Web!H$1:H$998,SMALL(IF(Create_TC_Web!$C$1:$C$998&lt;&gt;"",MATCH(ROW(Create_TC_Web!$C$1:$C$998),ROW(Create_TC_Web!$C$1:$C$998)),""),ROW(Create_TC_Web!F165))),"")</f>
        <v/>
      </c>
      <c r="F165" t="str" cm="1">
        <f t="array" ref="F165">IFERROR(INDEX(Create_TC_Web!I$1:I$998,SMALL(IF(Create_TC_Web!$C$1:$C$998&lt;&gt;"",MATCH(ROW(Create_TC_Web!$C$1:$C$998),ROW(Create_TC_Web!$C$1:$C$998)),""),ROW(Create_TC_Web!G165))),"")</f>
        <v/>
      </c>
      <c r="G165" t="str" cm="1">
        <f t="array" ref="G165">IFERROR(INDEX(Create_TC_Web!J$1:J$998,SMALL(IF(Create_TC_Web!$C$1:$C$998&lt;&gt;"",MATCH(ROW(Create_TC_Web!$C$1:$C$998),ROW(Create_TC_Web!$C$1:$C$998)),""),ROW(Create_TC_Web!H165))),"")</f>
        <v/>
      </c>
      <c r="H165" t="str" cm="1">
        <f t="array" ref="H165">IFERROR(INDEX(Create_TC_Web!K$1:K$998,SMALL(IF(Create_TC_Web!$C$1:$C$998&lt;&gt;"",MATCH(ROW(Create_TC_Web!$C$1:$C$998),ROW(Create_TC_Web!$C$1:$C$998)),""),ROW(Create_TC_Web!I165))),"")</f>
        <v/>
      </c>
      <c r="I165" t="str" cm="1">
        <f t="array" ref="I165">IFERROR(INDEX(Create_TC_Web!L$1:L$998,SMALL(IF(Create_TC_Web!$C$1:$C$998&lt;&gt;"",MATCH(ROW(Create_TC_Web!$C$1:$C$998),ROW(Create_TC_Web!$C$1:$C$998)),""),ROW(Create_TC_Web!J165))),"")</f>
        <v/>
      </c>
      <c r="J165" t="str" cm="1">
        <f t="array" ref="J165">IFERROR(INDEX(Create_TC_Web!M$1:M$998,SMALL(IF(Create_TC_Web!$C$1:$C$998&lt;&gt;"",MATCH(ROW(Create_TC_Web!$C$1:$C$998),ROW(Create_TC_Web!$C$1:$C$998)),""),ROW(Create_TC_Web!K165))),"")</f>
        <v/>
      </c>
      <c r="K165" t="str" cm="1">
        <f t="array" ref="K165">IFERROR(INDEX(Create_TC_Web!N$1:N$998,SMALL(IF(Create_TC_Web!$C$1:$C$998&lt;&gt;"",MATCH(ROW(Create_TC_Web!$C$1:$C$998),ROW(Create_TC_Web!$C$1:$C$998)),""),ROW(Create_TC_Web!L165))),"")</f>
        <v/>
      </c>
      <c r="L165" t="str" cm="1">
        <f t="array" ref="L165">IFERROR(INDEX(Create_TC_Web!O$1:O$998,SMALL(IF(Create_TC_Web!$C$1:$C$998&lt;&gt;"",MATCH(ROW(Create_TC_Web!$C$1:$C$998),ROW(Create_TC_Web!$C$1:$C$998)),""),ROW(Create_TC_Web!M165))),"")</f>
        <v/>
      </c>
      <c r="M165" t="str" cm="1">
        <f t="array" ref="M165">IFERROR(INDEX(Create_TC_Web!P$1:P$998,SMALL(IF(Create_TC_Web!$C$1:$C$998&lt;&gt;"",MATCH(ROW(Create_TC_Web!$C$1:$C$998),ROW(Create_TC_Web!$C$1:$C$998)),""),ROW(Create_TC_Web!N165))),"")</f>
        <v/>
      </c>
      <c r="N165">
        <f>Create_TC_Web!CA174</f>
        <v>0</v>
      </c>
      <c r="O165" t="str">
        <f t="shared" si="11"/>
        <v/>
      </c>
      <c r="P165" s="17" t="str" cm="1">
        <f t="array" ref="P165">IFERROR(INDEX(Create_TC_Web!S$1:S$500,SMALL(IF(Create_TC_Web!$C$1:$C$500&lt;&gt;"",MATCH(ROW(Create_TC_Web!$C$1:$C$500),ROW(Create_TC_Web!$C$1:$C$500)),""),ROW(Create_TC_Web!Q143))),"")</f>
        <v/>
      </c>
      <c r="S165" t="str">
        <f t="shared" si="12"/>
        <v/>
      </c>
    </row>
    <row r="166" spans="1:19">
      <c r="A166" t="str" cm="1">
        <f t="array" ref="A166">IFERROR(INDEX(Create_TC_Web!D$1:D$998,SMALL(IF(Create_TC_Web!$C$1:$C$998&lt;&gt;"",MATCH(ROW(Create_TC_Web!$C$1:$C$998),ROW(Create_TC_Web!$C$1:$C$998)),""),ROW(Create_TC_Web!B166))),"")</f>
        <v/>
      </c>
      <c r="B166" t="str" cm="1">
        <f t="array" ref="B166">SUBSTITUTE(SUBSTITUTE(SUBSTITUTE(IFERROR(INDEX(Create_TC_Web!E$1:E$505,SMALL(IF(Create_TC_Web!$C$1:$C$505&lt;&gt;"",MATCH(ROW(Create_TC_Web!$C$1:$C$505),ROW(Create_TC_Web!$C$1:$C$505)),""),ROW(Create_TC_Web!C166))),"")," ",""),"-",""),"_","")</f>
        <v/>
      </c>
      <c r="C166" t="str" cm="1">
        <f t="array" ref="C166">IFERROR(INDEX(Create_TC_Web!F$1:F$998,SMALL(IF(Create_TC_Web!$C$1:$C$998&lt;&gt;"",MATCH(ROW(Create_TC_Web!$C$1:$C$998),ROW(Create_TC_Web!$C$1:$C$998)),""),ROW(Create_TC_Web!D166))),"")</f>
        <v/>
      </c>
      <c r="D166" t="str" cm="1">
        <f t="array" ref="D166">IFERROR(INDEX(Create_TC_Web!G$1:G$998,SMALL(IF(Create_TC_Web!$C$1:$C$998&lt;&gt;"",MATCH(ROW(Create_TC_Web!$C$1:$C$998),ROW(Create_TC_Web!$C$1:$C$998)),""),ROW(Create_TC_Web!E166))),"")</f>
        <v/>
      </c>
      <c r="E166" t="str" cm="1">
        <f t="array" ref="E166">IFERROR(INDEX(Create_TC_Web!H$1:H$998,SMALL(IF(Create_TC_Web!$C$1:$C$998&lt;&gt;"",MATCH(ROW(Create_TC_Web!$C$1:$C$998),ROW(Create_TC_Web!$C$1:$C$998)),""),ROW(Create_TC_Web!F166))),"")</f>
        <v/>
      </c>
      <c r="F166" t="str" cm="1">
        <f t="array" ref="F166">IFERROR(INDEX(Create_TC_Web!I$1:I$998,SMALL(IF(Create_TC_Web!$C$1:$C$998&lt;&gt;"",MATCH(ROW(Create_TC_Web!$C$1:$C$998),ROW(Create_TC_Web!$C$1:$C$998)),""),ROW(Create_TC_Web!G166))),"")</f>
        <v/>
      </c>
      <c r="G166" t="str" cm="1">
        <f t="array" ref="G166">IFERROR(INDEX(Create_TC_Web!J$1:J$998,SMALL(IF(Create_TC_Web!$C$1:$C$998&lt;&gt;"",MATCH(ROW(Create_TC_Web!$C$1:$C$998),ROW(Create_TC_Web!$C$1:$C$998)),""),ROW(Create_TC_Web!H166))),"")</f>
        <v/>
      </c>
      <c r="H166" t="str" cm="1">
        <f t="array" ref="H166">IFERROR(INDEX(Create_TC_Web!K$1:K$998,SMALL(IF(Create_TC_Web!$C$1:$C$998&lt;&gt;"",MATCH(ROW(Create_TC_Web!$C$1:$C$998),ROW(Create_TC_Web!$C$1:$C$998)),""),ROW(Create_TC_Web!I166))),"")</f>
        <v/>
      </c>
      <c r="I166" t="str" cm="1">
        <f t="array" ref="I166">IFERROR(INDEX(Create_TC_Web!L$1:L$998,SMALL(IF(Create_TC_Web!$C$1:$C$998&lt;&gt;"",MATCH(ROW(Create_TC_Web!$C$1:$C$998),ROW(Create_TC_Web!$C$1:$C$998)),""),ROW(Create_TC_Web!J166))),"")</f>
        <v/>
      </c>
      <c r="J166" t="str" cm="1">
        <f t="array" ref="J166">IFERROR(INDEX(Create_TC_Web!M$1:M$998,SMALL(IF(Create_TC_Web!$C$1:$C$998&lt;&gt;"",MATCH(ROW(Create_TC_Web!$C$1:$C$998),ROW(Create_TC_Web!$C$1:$C$998)),""),ROW(Create_TC_Web!K166))),"")</f>
        <v/>
      </c>
      <c r="K166" t="str" cm="1">
        <f t="array" ref="K166">IFERROR(INDEX(Create_TC_Web!N$1:N$998,SMALL(IF(Create_TC_Web!$C$1:$C$998&lt;&gt;"",MATCH(ROW(Create_TC_Web!$C$1:$C$998),ROW(Create_TC_Web!$C$1:$C$998)),""),ROW(Create_TC_Web!L166))),"")</f>
        <v/>
      </c>
      <c r="L166" t="str" cm="1">
        <f t="array" ref="L166">IFERROR(INDEX(Create_TC_Web!O$1:O$998,SMALL(IF(Create_TC_Web!$C$1:$C$998&lt;&gt;"",MATCH(ROW(Create_TC_Web!$C$1:$C$998),ROW(Create_TC_Web!$C$1:$C$998)),""),ROW(Create_TC_Web!M166))),"")</f>
        <v/>
      </c>
      <c r="M166" t="str" cm="1">
        <f t="array" ref="M166">IFERROR(INDEX(Create_TC_Web!P$1:P$998,SMALL(IF(Create_TC_Web!$C$1:$C$998&lt;&gt;"",MATCH(ROW(Create_TC_Web!$C$1:$C$998),ROW(Create_TC_Web!$C$1:$C$998)),""),ROW(Create_TC_Web!N166))),"")</f>
        <v/>
      </c>
      <c r="N166">
        <f>Create_TC_Web!CA175</f>
        <v>0</v>
      </c>
      <c r="O166" t="str">
        <f t="shared" si="11"/>
        <v/>
      </c>
      <c r="P166" s="17" t="str" cm="1">
        <f t="array" ref="P166">IFERROR(INDEX(Create_TC_Web!S$1:S$500,SMALL(IF(Create_TC_Web!$C$1:$C$500&lt;&gt;"",MATCH(ROW(Create_TC_Web!$C$1:$C$500),ROW(Create_TC_Web!$C$1:$C$500)),""),ROW(Create_TC_Web!Q144))),"")</f>
        <v/>
      </c>
      <c r="S166" t="str">
        <f t="shared" si="12"/>
        <v/>
      </c>
    </row>
    <row r="167" spans="1:19">
      <c r="A167" t="str" cm="1">
        <f t="array" ref="A167">IFERROR(INDEX(Create_TC_Web!D$1:D$998,SMALL(IF(Create_TC_Web!$C$1:$C$998&lt;&gt;"",MATCH(ROW(Create_TC_Web!$C$1:$C$998),ROW(Create_TC_Web!$C$1:$C$998)),""),ROW(Create_TC_Web!B167))),"")</f>
        <v/>
      </c>
      <c r="B167" t="str" cm="1">
        <f t="array" ref="B167">SUBSTITUTE(SUBSTITUTE(SUBSTITUTE(IFERROR(INDEX(Create_TC_Web!E$1:E$505,SMALL(IF(Create_TC_Web!$C$1:$C$505&lt;&gt;"",MATCH(ROW(Create_TC_Web!$C$1:$C$505),ROW(Create_TC_Web!$C$1:$C$505)),""),ROW(Create_TC_Web!C167))),"")," ",""),"-",""),"_","")</f>
        <v/>
      </c>
      <c r="C167" t="str" cm="1">
        <f t="array" ref="C167">IFERROR(INDEX(Create_TC_Web!F$1:F$998,SMALL(IF(Create_TC_Web!$C$1:$C$998&lt;&gt;"",MATCH(ROW(Create_TC_Web!$C$1:$C$998),ROW(Create_TC_Web!$C$1:$C$998)),""),ROW(Create_TC_Web!D167))),"")</f>
        <v/>
      </c>
      <c r="D167" t="str" cm="1">
        <f t="array" ref="D167">IFERROR(INDEX(Create_TC_Web!G$1:G$998,SMALL(IF(Create_TC_Web!$C$1:$C$998&lt;&gt;"",MATCH(ROW(Create_TC_Web!$C$1:$C$998),ROW(Create_TC_Web!$C$1:$C$998)),""),ROW(Create_TC_Web!E167))),"")</f>
        <v/>
      </c>
      <c r="E167" t="str" cm="1">
        <f t="array" ref="E167">IFERROR(INDEX(Create_TC_Web!H$1:H$998,SMALL(IF(Create_TC_Web!$C$1:$C$998&lt;&gt;"",MATCH(ROW(Create_TC_Web!$C$1:$C$998),ROW(Create_TC_Web!$C$1:$C$998)),""),ROW(Create_TC_Web!F167))),"")</f>
        <v/>
      </c>
      <c r="F167" t="str" cm="1">
        <f t="array" ref="F167">IFERROR(INDEX(Create_TC_Web!I$1:I$998,SMALL(IF(Create_TC_Web!$C$1:$C$998&lt;&gt;"",MATCH(ROW(Create_TC_Web!$C$1:$C$998),ROW(Create_TC_Web!$C$1:$C$998)),""),ROW(Create_TC_Web!G167))),"")</f>
        <v/>
      </c>
      <c r="G167" t="str" cm="1">
        <f t="array" ref="G167">IFERROR(INDEX(Create_TC_Web!J$1:J$998,SMALL(IF(Create_TC_Web!$C$1:$C$998&lt;&gt;"",MATCH(ROW(Create_TC_Web!$C$1:$C$998),ROW(Create_TC_Web!$C$1:$C$998)),""),ROW(Create_TC_Web!H167))),"")</f>
        <v/>
      </c>
      <c r="H167" t="str" cm="1">
        <f t="array" ref="H167">IFERROR(INDEX(Create_TC_Web!K$1:K$998,SMALL(IF(Create_TC_Web!$C$1:$C$998&lt;&gt;"",MATCH(ROW(Create_TC_Web!$C$1:$C$998),ROW(Create_TC_Web!$C$1:$C$998)),""),ROW(Create_TC_Web!I167))),"")</f>
        <v/>
      </c>
      <c r="I167" t="str" cm="1">
        <f t="array" ref="I167">IFERROR(INDEX(Create_TC_Web!L$1:L$998,SMALL(IF(Create_TC_Web!$C$1:$C$998&lt;&gt;"",MATCH(ROW(Create_TC_Web!$C$1:$C$998),ROW(Create_TC_Web!$C$1:$C$998)),""),ROW(Create_TC_Web!J167))),"")</f>
        <v/>
      </c>
      <c r="J167" t="str" cm="1">
        <f t="array" ref="J167">IFERROR(INDEX(Create_TC_Web!M$1:M$998,SMALL(IF(Create_TC_Web!$C$1:$C$998&lt;&gt;"",MATCH(ROW(Create_TC_Web!$C$1:$C$998),ROW(Create_TC_Web!$C$1:$C$998)),""),ROW(Create_TC_Web!K167))),"")</f>
        <v/>
      </c>
      <c r="K167" t="str" cm="1">
        <f t="array" ref="K167">IFERROR(INDEX(Create_TC_Web!N$1:N$998,SMALL(IF(Create_TC_Web!$C$1:$C$998&lt;&gt;"",MATCH(ROW(Create_TC_Web!$C$1:$C$998),ROW(Create_TC_Web!$C$1:$C$998)),""),ROW(Create_TC_Web!L167))),"")</f>
        <v/>
      </c>
      <c r="L167" t="str" cm="1">
        <f t="array" ref="L167">IFERROR(INDEX(Create_TC_Web!O$1:O$998,SMALL(IF(Create_TC_Web!$C$1:$C$998&lt;&gt;"",MATCH(ROW(Create_TC_Web!$C$1:$C$998),ROW(Create_TC_Web!$C$1:$C$998)),""),ROW(Create_TC_Web!M167))),"")</f>
        <v/>
      </c>
      <c r="M167" t="str" cm="1">
        <f t="array" ref="M167">IFERROR(INDEX(Create_TC_Web!P$1:P$998,SMALL(IF(Create_TC_Web!$C$1:$C$998&lt;&gt;"",MATCH(ROW(Create_TC_Web!$C$1:$C$998),ROW(Create_TC_Web!$C$1:$C$998)),""),ROW(Create_TC_Web!N167))),"")</f>
        <v/>
      </c>
      <c r="N167">
        <f>Create_TC_Web!CA176</f>
        <v>0</v>
      </c>
      <c r="O167" t="str">
        <f t="shared" si="11"/>
        <v/>
      </c>
      <c r="P167" s="17" t="str" cm="1">
        <f t="array" ref="P167">IFERROR(INDEX(Create_TC_Web!S$1:S$500,SMALL(IF(Create_TC_Web!$C$1:$C$500&lt;&gt;"",MATCH(ROW(Create_TC_Web!$C$1:$C$500),ROW(Create_TC_Web!$C$1:$C$500)),""),ROW(Create_TC_Web!Q145))),"")</f>
        <v/>
      </c>
      <c r="S167" t="str">
        <f t="shared" si="12"/>
        <v/>
      </c>
    </row>
    <row r="168" spans="1:19">
      <c r="A168" t="str" cm="1">
        <f t="array" ref="A168">IFERROR(INDEX(Create_TC_Web!D$1:D$998,SMALL(IF(Create_TC_Web!$C$1:$C$998&lt;&gt;"",MATCH(ROW(Create_TC_Web!$C$1:$C$998),ROW(Create_TC_Web!$C$1:$C$998)),""),ROW(Create_TC_Web!B168))),"")</f>
        <v/>
      </c>
      <c r="B168" t="str" cm="1">
        <f t="array" ref="B168">SUBSTITUTE(SUBSTITUTE(SUBSTITUTE(IFERROR(INDEX(Create_TC_Web!E$1:E$505,SMALL(IF(Create_TC_Web!$C$1:$C$505&lt;&gt;"",MATCH(ROW(Create_TC_Web!$C$1:$C$505),ROW(Create_TC_Web!$C$1:$C$505)),""),ROW(Create_TC_Web!C168))),"")," ",""),"-",""),"_","")</f>
        <v/>
      </c>
      <c r="C168" t="str" cm="1">
        <f t="array" ref="C168">IFERROR(INDEX(Create_TC_Web!F$1:F$998,SMALL(IF(Create_TC_Web!$C$1:$C$998&lt;&gt;"",MATCH(ROW(Create_TC_Web!$C$1:$C$998),ROW(Create_TC_Web!$C$1:$C$998)),""),ROW(Create_TC_Web!D168))),"")</f>
        <v/>
      </c>
      <c r="D168" t="str" cm="1">
        <f t="array" ref="D168">IFERROR(INDEX(Create_TC_Web!G$1:G$998,SMALL(IF(Create_TC_Web!$C$1:$C$998&lt;&gt;"",MATCH(ROW(Create_TC_Web!$C$1:$C$998),ROW(Create_TC_Web!$C$1:$C$998)),""),ROW(Create_TC_Web!E168))),"")</f>
        <v/>
      </c>
      <c r="E168" t="str" cm="1">
        <f t="array" ref="E168">IFERROR(INDEX(Create_TC_Web!H$1:H$998,SMALL(IF(Create_TC_Web!$C$1:$C$998&lt;&gt;"",MATCH(ROW(Create_TC_Web!$C$1:$C$998),ROW(Create_TC_Web!$C$1:$C$998)),""),ROW(Create_TC_Web!F168))),"")</f>
        <v/>
      </c>
      <c r="F168" t="str" cm="1">
        <f t="array" ref="F168">IFERROR(INDEX(Create_TC_Web!I$1:I$998,SMALL(IF(Create_TC_Web!$C$1:$C$998&lt;&gt;"",MATCH(ROW(Create_TC_Web!$C$1:$C$998),ROW(Create_TC_Web!$C$1:$C$998)),""),ROW(Create_TC_Web!G168))),"")</f>
        <v/>
      </c>
      <c r="G168" t="str" cm="1">
        <f t="array" ref="G168">IFERROR(INDEX(Create_TC_Web!J$1:J$998,SMALL(IF(Create_TC_Web!$C$1:$C$998&lt;&gt;"",MATCH(ROW(Create_TC_Web!$C$1:$C$998),ROW(Create_TC_Web!$C$1:$C$998)),""),ROW(Create_TC_Web!H168))),"")</f>
        <v/>
      </c>
      <c r="H168" t="str" cm="1">
        <f t="array" ref="H168">IFERROR(INDEX(Create_TC_Web!K$1:K$998,SMALL(IF(Create_TC_Web!$C$1:$C$998&lt;&gt;"",MATCH(ROW(Create_TC_Web!$C$1:$C$998),ROW(Create_TC_Web!$C$1:$C$998)),""),ROW(Create_TC_Web!I168))),"")</f>
        <v/>
      </c>
      <c r="I168" t="str" cm="1">
        <f t="array" ref="I168">IFERROR(INDEX(Create_TC_Web!L$1:L$998,SMALL(IF(Create_TC_Web!$C$1:$C$998&lt;&gt;"",MATCH(ROW(Create_TC_Web!$C$1:$C$998),ROW(Create_TC_Web!$C$1:$C$998)),""),ROW(Create_TC_Web!J168))),"")</f>
        <v/>
      </c>
      <c r="J168" t="str" cm="1">
        <f t="array" ref="J168">IFERROR(INDEX(Create_TC_Web!M$1:M$998,SMALL(IF(Create_TC_Web!$C$1:$C$998&lt;&gt;"",MATCH(ROW(Create_TC_Web!$C$1:$C$998),ROW(Create_TC_Web!$C$1:$C$998)),""),ROW(Create_TC_Web!K168))),"")</f>
        <v/>
      </c>
      <c r="K168" t="str" cm="1">
        <f t="array" ref="K168">IFERROR(INDEX(Create_TC_Web!N$1:N$998,SMALL(IF(Create_TC_Web!$C$1:$C$998&lt;&gt;"",MATCH(ROW(Create_TC_Web!$C$1:$C$998),ROW(Create_TC_Web!$C$1:$C$998)),""),ROW(Create_TC_Web!L168))),"")</f>
        <v/>
      </c>
      <c r="L168" t="str" cm="1">
        <f t="array" ref="L168">IFERROR(INDEX(Create_TC_Web!O$1:O$998,SMALL(IF(Create_TC_Web!$C$1:$C$998&lt;&gt;"",MATCH(ROW(Create_TC_Web!$C$1:$C$998),ROW(Create_TC_Web!$C$1:$C$998)),""),ROW(Create_TC_Web!M168))),"")</f>
        <v/>
      </c>
      <c r="M168" t="str" cm="1">
        <f t="array" ref="M168">IFERROR(INDEX(Create_TC_Web!P$1:P$998,SMALL(IF(Create_TC_Web!$C$1:$C$998&lt;&gt;"",MATCH(ROW(Create_TC_Web!$C$1:$C$998),ROW(Create_TC_Web!$C$1:$C$998)),""),ROW(Create_TC_Web!N168))),"")</f>
        <v/>
      </c>
      <c r="N168">
        <f>Create_TC_Web!CA177</f>
        <v>0</v>
      </c>
      <c r="O168" t="str">
        <f t="shared" si="11"/>
        <v/>
      </c>
      <c r="P168" s="17" t="str" cm="1">
        <f t="array" ref="P168">IFERROR(INDEX(Create_TC_Web!S$1:S$500,SMALL(IF(Create_TC_Web!$C$1:$C$500&lt;&gt;"",MATCH(ROW(Create_TC_Web!$C$1:$C$500),ROW(Create_TC_Web!$C$1:$C$500)),""),ROW(Create_TC_Web!Q146))),"")</f>
        <v/>
      </c>
      <c r="S168" t="str">
        <f t="shared" si="12"/>
        <v/>
      </c>
    </row>
    <row r="169" spans="1:19">
      <c r="A169" t="str" cm="1">
        <f t="array" ref="A169">IFERROR(INDEX(Create_TC_Web!D$1:D$998,SMALL(IF(Create_TC_Web!$C$1:$C$998&lt;&gt;"",MATCH(ROW(Create_TC_Web!$C$1:$C$998),ROW(Create_TC_Web!$C$1:$C$998)),""),ROW(Create_TC_Web!B169))),"")</f>
        <v/>
      </c>
      <c r="B169" t="str" cm="1">
        <f t="array" ref="B169">SUBSTITUTE(SUBSTITUTE(SUBSTITUTE(IFERROR(INDEX(Create_TC_Web!E$1:E$505,SMALL(IF(Create_TC_Web!$C$1:$C$505&lt;&gt;"",MATCH(ROW(Create_TC_Web!$C$1:$C$505),ROW(Create_TC_Web!$C$1:$C$505)),""),ROW(Create_TC_Web!C169))),"")," ",""),"-",""),"_","")</f>
        <v/>
      </c>
      <c r="C169" t="str" cm="1">
        <f t="array" ref="C169">IFERROR(INDEX(Create_TC_Web!F$1:F$998,SMALL(IF(Create_TC_Web!$C$1:$C$998&lt;&gt;"",MATCH(ROW(Create_TC_Web!$C$1:$C$998),ROW(Create_TC_Web!$C$1:$C$998)),""),ROW(Create_TC_Web!D169))),"")</f>
        <v/>
      </c>
      <c r="D169" t="str" cm="1">
        <f t="array" ref="D169">IFERROR(INDEX(Create_TC_Web!G$1:G$998,SMALL(IF(Create_TC_Web!$C$1:$C$998&lt;&gt;"",MATCH(ROW(Create_TC_Web!$C$1:$C$998),ROW(Create_TC_Web!$C$1:$C$998)),""),ROW(Create_TC_Web!E169))),"")</f>
        <v/>
      </c>
      <c r="E169" t="str" cm="1">
        <f t="array" ref="E169">IFERROR(INDEX(Create_TC_Web!H$1:H$998,SMALL(IF(Create_TC_Web!$C$1:$C$998&lt;&gt;"",MATCH(ROW(Create_TC_Web!$C$1:$C$998),ROW(Create_TC_Web!$C$1:$C$998)),""),ROW(Create_TC_Web!F169))),"")</f>
        <v/>
      </c>
      <c r="F169" t="str" cm="1">
        <f t="array" ref="F169">IFERROR(INDEX(Create_TC_Web!I$1:I$998,SMALL(IF(Create_TC_Web!$C$1:$C$998&lt;&gt;"",MATCH(ROW(Create_TC_Web!$C$1:$C$998),ROW(Create_TC_Web!$C$1:$C$998)),""),ROW(Create_TC_Web!G169))),"")</f>
        <v/>
      </c>
      <c r="G169" t="str" cm="1">
        <f t="array" ref="G169">IFERROR(INDEX(Create_TC_Web!J$1:J$998,SMALL(IF(Create_TC_Web!$C$1:$C$998&lt;&gt;"",MATCH(ROW(Create_TC_Web!$C$1:$C$998),ROW(Create_TC_Web!$C$1:$C$998)),""),ROW(Create_TC_Web!H169))),"")</f>
        <v/>
      </c>
      <c r="H169" t="str" cm="1">
        <f t="array" ref="H169">IFERROR(INDEX(Create_TC_Web!K$1:K$998,SMALL(IF(Create_TC_Web!$C$1:$C$998&lt;&gt;"",MATCH(ROW(Create_TC_Web!$C$1:$C$998),ROW(Create_TC_Web!$C$1:$C$998)),""),ROW(Create_TC_Web!I169))),"")</f>
        <v/>
      </c>
      <c r="I169" t="str" cm="1">
        <f t="array" ref="I169">IFERROR(INDEX(Create_TC_Web!L$1:L$998,SMALL(IF(Create_TC_Web!$C$1:$C$998&lt;&gt;"",MATCH(ROW(Create_TC_Web!$C$1:$C$998),ROW(Create_TC_Web!$C$1:$C$998)),""),ROW(Create_TC_Web!J169))),"")</f>
        <v/>
      </c>
      <c r="J169" t="str" cm="1">
        <f t="array" ref="J169">IFERROR(INDEX(Create_TC_Web!M$1:M$998,SMALL(IF(Create_TC_Web!$C$1:$C$998&lt;&gt;"",MATCH(ROW(Create_TC_Web!$C$1:$C$998),ROW(Create_TC_Web!$C$1:$C$998)),""),ROW(Create_TC_Web!K169))),"")</f>
        <v/>
      </c>
      <c r="K169" t="str" cm="1">
        <f t="array" ref="K169">IFERROR(INDEX(Create_TC_Web!N$1:N$998,SMALL(IF(Create_TC_Web!$C$1:$C$998&lt;&gt;"",MATCH(ROW(Create_TC_Web!$C$1:$C$998),ROW(Create_TC_Web!$C$1:$C$998)),""),ROW(Create_TC_Web!L169))),"")</f>
        <v/>
      </c>
      <c r="L169" t="str" cm="1">
        <f t="array" ref="L169">IFERROR(INDEX(Create_TC_Web!O$1:O$998,SMALL(IF(Create_TC_Web!$C$1:$C$998&lt;&gt;"",MATCH(ROW(Create_TC_Web!$C$1:$C$998),ROW(Create_TC_Web!$C$1:$C$998)),""),ROW(Create_TC_Web!M169))),"")</f>
        <v/>
      </c>
      <c r="M169" t="str" cm="1">
        <f t="array" ref="M169">IFERROR(INDEX(Create_TC_Web!P$1:P$998,SMALL(IF(Create_TC_Web!$C$1:$C$998&lt;&gt;"",MATCH(ROW(Create_TC_Web!$C$1:$C$998),ROW(Create_TC_Web!$C$1:$C$998)),""),ROW(Create_TC_Web!N169))),"")</f>
        <v/>
      </c>
      <c r="N169">
        <f>Create_TC_Web!CA178</f>
        <v>0</v>
      </c>
      <c r="O169" t="str">
        <f t="shared" si="11"/>
        <v/>
      </c>
      <c r="P169" s="17" t="str" cm="1">
        <f t="array" ref="P169">IFERROR(INDEX(Create_TC_Web!S$1:S$500,SMALL(IF(Create_TC_Web!$C$1:$C$500&lt;&gt;"",MATCH(ROW(Create_TC_Web!$C$1:$C$500),ROW(Create_TC_Web!$C$1:$C$500)),""),ROW(Create_TC_Web!Q147))),"")</f>
        <v/>
      </c>
      <c r="S169" t="str">
        <f t="shared" si="12"/>
        <v/>
      </c>
    </row>
    <row r="170" spans="1:19">
      <c r="A170" t="str" cm="1">
        <f t="array" ref="A170">IFERROR(INDEX(Create_TC_Web!D$1:D$998,SMALL(IF(Create_TC_Web!$C$1:$C$998&lt;&gt;"",MATCH(ROW(Create_TC_Web!$C$1:$C$998),ROW(Create_TC_Web!$C$1:$C$998)),""),ROW(Create_TC_Web!B170))),"")</f>
        <v/>
      </c>
      <c r="B170" t="str" cm="1">
        <f t="array" ref="B170">SUBSTITUTE(SUBSTITUTE(SUBSTITUTE(IFERROR(INDEX(Create_TC_Web!E$1:E$505,SMALL(IF(Create_TC_Web!$C$1:$C$505&lt;&gt;"",MATCH(ROW(Create_TC_Web!$C$1:$C$505),ROW(Create_TC_Web!$C$1:$C$505)),""),ROW(Create_TC_Web!C170))),"")," ",""),"-",""),"_","")</f>
        <v/>
      </c>
      <c r="C170" t="str" cm="1">
        <f t="array" ref="C170">IFERROR(INDEX(Create_TC_Web!F$1:F$998,SMALL(IF(Create_TC_Web!$C$1:$C$998&lt;&gt;"",MATCH(ROW(Create_TC_Web!$C$1:$C$998),ROW(Create_TC_Web!$C$1:$C$998)),""),ROW(Create_TC_Web!D170))),"")</f>
        <v/>
      </c>
      <c r="D170" t="str" cm="1">
        <f t="array" ref="D170">IFERROR(INDEX(Create_TC_Web!G$1:G$998,SMALL(IF(Create_TC_Web!$C$1:$C$998&lt;&gt;"",MATCH(ROW(Create_TC_Web!$C$1:$C$998),ROW(Create_TC_Web!$C$1:$C$998)),""),ROW(Create_TC_Web!E170))),"")</f>
        <v/>
      </c>
      <c r="E170" t="str" cm="1">
        <f t="array" ref="E170">IFERROR(INDEX(Create_TC_Web!H$1:H$998,SMALL(IF(Create_TC_Web!$C$1:$C$998&lt;&gt;"",MATCH(ROW(Create_TC_Web!$C$1:$C$998),ROW(Create_TC_Web!$C$1:$C$998)),""),ROW(Create_TC_Web!F170))),"")</f>
        <v/>
      </c>
      <c r="F170" t="str" cm="1">
        <f t="array" ref="F170">IFERROR(INDEX(Create_TC_Web!I$1:I$998,SMALL(IF(Create_TC_Web!$C$1:$C$998&lt;&gt;"",MATCH(ROW(Create_TC_Web!$C$1:$C$998),ROW(Create_TC_Web!$C$1:$C$998)),""),ROW(Create_TC_Web!G170))),"")</f>
        <v/>
      </c>
      <c r="G170" t="str" cm="1">
        <f t="array" ref="G170">IFERROR(INDEX(Create_TC_Web!J$1:J$998,SMALL(IF(Create_TC_Web!$C$1:$C$998&lt;&gt;"",MATCH(ROW(Create_TC_Web!$C$1:$C$998),ROW(Create_TC_Web!$C$1:$C$998)),""),ROW(Create_TC_Web!H170))),"")</f>
        <v/>
      </c>
      <c r="H170" t="str" cm="1">
        <f t="array" ref="H170">IFERROR(INDEX(Create_TC_Web!K$1:K$998,SMALL(IF(Create_TC_Web!$C$1:$C$998&lt;&gt;"",MATCH(ROW(Create_TC_Web!$C$1:$C$998),ROW(Create_TC_Web!$C$1:$C$998)),""),ROW(Create_TC_Web!I170))),"")</f>
        <v/>
      </c>
      <c r="I170" t="str" cm="1">
        <f t="array" ref="I170">IFERROR(INDEX(Create_TC_Web!L$1:L$998,SMALL(IF(Create_TC_Web!$C$1:$C$998&lt;&gt;"",MATCH(ROW(Create_TC_Web!$C$1:$C$998),ROW(Create_TC_Web!$C$1:$C$998)),""),ROW(Create_TC_Web!J170))),"")</f>
        <v/>
      </c>
      <c r="J170" t="str" cm="1">
        <f t="array" ref="J170">IFERROR(INDEX(Create_TC_Web!M$1:M$998,SMALL(IF(Create_TC_Web!$C$1:$C$998&lt;&gt;"",MATCH(ROW(Create_TC_Web!$C$1:$C$998),ROW(Create_TC_Web!$C$1:$C$998)),""),ROW(Create_TC_Web!K170))),"")</f>
        <v/>
      </c>
      <c r="K170" t="str" cm="1">
        <f t="array" ref="K170">IFERROR(INDEX(Create_TC_Web!N$1:N$998,SMALL(IF(Create_TC_Web!$C$1:$C$998&lt;&gt;"",MATCH(ROW(Create_TC_Web!$C$1:$C$998),ROW(Create_TC_Web!$C$1:$C$998)),""),ROW(Create_TC_Web!L170))),"")</f>
        <v/>
      </c>
      <c r="L170" t="str" cm="1">
        <f t="array" ref="L170">IFERROR(INDEX(Create_TC_Web!O$1:O$998,SMALL(IF(Create_TC_Web!$C$1:$C$998&lt;&gt;"",MATCH(ROW(Create_TC_Web!$C$1:$C$998),ROW(Create_TC_Web!$C$1:$C$998)),""),ROW(Create_TC_Web!M170))),"")</f>
        <v/>
      </c>
      <c r="M170" t="str" cm="1">
        <f t="array" ref="M170">IFERROR(INDEX(Create_TC_Web!P$1:P$998,SMALL(IF(Create_TC_Web!$C$1:$C$998&lt;&gt;"",MATCH(ROW(Create_TC_Web!$C$1:$C$998),ROW(Create_TC_Web!$C$1:$C$998)),""),ROW(Create_TC_Web!N170))),"")</f>
        <v/>
      </c>
      <c r="N170">
        <f>Create_TC_Web!CA179</f>
        <v>0</v>
      </c>
      <c r="O170" t="str">
        <f t="shared" si="11"/>
        <v/>
      </c>
      <c r="P170" s="17" t="str" cm="1">
        <f t="array" ref="P170">IFERROR(INDEX(Create_TC_Web!S$1:S$500,SMALL(IF(Create_TC_Web!$C$1:$C$500&lt;&gt;"",MATCH(ROW(Create_TC_Web!$C$1:$C$500),ROW(Create_TC_Web!$C$1:$C$500)),""),ROW(Create_TC_Web!Q148))),"")</f>
        <v/>
      </c>
      <c r="S170" t="str">
        <f t="shared" si="12"/>
        <v/>
      </c>
    </row>
    <row r="171" spans="1:19">
      <c r="A171" t="str" cm="1">
        <f t="array" ref="A171">IFERROR(INDEX(Create_TC_Web!D$1:D$998,SMALL(IF(Create_TC_Web!$C$1:$C$998&lt;&gt;"",MATCH(ROW(Create_TC_Web!$C$1:$C$998),ROW(Create_TC_Web!$C$1:$C$998)),""),ROW(Create_TC_Web!B171))),"")</f>
        <v/>
      </c>
      <c r="B171" t="str" cm="1">
        <f t="array" ref="B171">SUBSTITUTE(SUBSTITUTE(SUBSTITUTE(IFERROR(INDEX(Create_TC_Web!E$1:E$505,SMALL(IF(Create_TC_Web!$C$1:$C$505&lt;&gt;"",MATCH(ROW(Create_TC_Web!$C$1:$C$505),ROW(Create_TC_Web!$C$1:$C$505)),""),ROW(Create_TC_Web!C171))),"")," ",""),"-",""),"_","")</f>
        <v/>
      </c>
      <c r="C171" t="str" cm="1">
        <f t="array" ref="C171">IFERROR(INDEX(Create_TC_Web!F$1:F$998,SMALL(IF(Create_TC_Web!$C$1:$C$998&lt;&gt;"",MATCH(ROW(Create_TC_Web!$C$1:$C$998),ROW(Create_TC_Web!$C$1:$C$998)),""),ROW(Create_TC_Web!D171))),"")</f>
        <v/>
      </c>
      <c r="D171" t="str" cm="1">
        <f t="array" ref="D171">IFERROR(INDEX(Create_TC_Web!G$1:G$998,SMALL(IF(Create_TC_Web!$C$1:$C$998&lt;&gt;"",MATCH(ROW(Create_TC_Web!$C$1:$C$998),ROW(Create_TC_Web!$C$1:$C$998)),""),ROW(Create_TC_Web!E171))),"")</f>
        <v/>
      </c>
      <c r="E171" t="str" cm="1">
        <f t="array" ref="E171">IFERROR(INDEX(Create_TC_Web!H$1:H$998,SMALL(IF(Create_TC_Web!$C$1:$C$998&lt;&gt;"",MATCH(ROW(Create_TC_Web!$C$1:$C$998),ROW(Create_TC_Web!$C$1:$C$998)),""),ROW(Create_TC_Web!F171))),"")</f>
        <v/>
      </c>
      <c r="F171" t="str" cm="1">
        <f t="array" ref="F171">IFERROR(INDEX(Create_TC_Web!I$1:I$998,SMALL(IF(Create_TC_Web!$C$1:$C$998&lt;&gt;"",MATCH(ROW(Create_TC_Web!$C$1:$C$998),ROW(Create_TC_Web!$C$1:$C$998)),""),ROW(Create_TC_Web!G171))),"")</f>
        <v/>
      </c>
      <c r="G171" t="str" cm="1">
        <f t="array" ref="G171">IFERROR(INDEX(Create_TC_Web!J$1:J$998,SMALL(IF(Create_TC_Web!$C$1:$C$998&lt;&gt;"",MATCH(ROW(Create_TC_Web!$C$1:$C$998),ROW(Create_TC_Web!$C$1:$C$998)),""),ROW(Create_TC_Web!H171))),"")</f>
        <v/>
      </c>
      <c r="H171" t="str" cm="1">
        <f t="array" ref="H171">IFERROR(INDEX(Create_TC_Web!K$1:K$998,SMALL(IF(Create_TC_Web!$C$1:$C$998&lt;&gt;"",MATCH(ROW(Create_TC_Web!$C$1:$C$998),ROW(Create_TC_Web!$C$1:$C$998)),""),ROW(Create_TC_Web!I171))),"")</f>
        <v/>
      </c>
      <c r="I171" t="str" cm="1">
        <f t="array" ref="I171">IFERROR(INDEX(Create_TC_Web!L$1:L$998,SMALL(IF(Create_TC_Web!$C$1:$C$998&lt;&gt;"",MATCH(ROW(Create_TC_Web!$C$1:$C$998),ROW(Create_TC_Web!$C$1:$C$998)),""),ROW(Create_TC_Web!J171))),"")</f>
        <v/>
      </c>
      <c r="J171" t="str" cm="1">
        <f t="array" ref="J171">IFERROR(INDEX(Create_TC_Web!M$1:M$998,SMALL(IF(Create_TC_Web!$C$1:$C$998&lt;&gt;"",MATCH(ROW(Create_TC_Web!$C$1:$C$998),ROW(Create_TC_Web!$C$1:$C$998)),""),ROW(Create_TC_Web!K171))),"")</f>
        <v/>
      </c>
      <c r="K171" t="str" cm="1">
        <f t="array" ref="K171">IFERROR(INDEX(Create_TC_Web!N$1:N$998,SMALL(IF(Create_TC_Web!$C$1:$C$998&lt;&gt;"",MATCH(ROW(Create_TC_Web!$C$1:$C$998),ROW(Create_TC_Web!$C$1:$C$998)),""),ROW(Create_TC_Web!L171))),"")</f>
        <v/>
      </c>
      <c r="L171" t="str" cm="1">
        <f t="array" ref="L171">IFERROR(INDEX(Create_TC_Web!O$1:O$998,SMALL(IF(Create_TC_Web!$C$1:$C$998&lt;&gt;"",MATCH(ROW(Create_TC_Web!$C$1:$C$998),ROW(Create_TC_Web!$C$1:$C$998)),""),ROW(Create_TC_Web!M171))),"")</f>
        <v/>
      </c>
      <c r="M171" t="str" cm="1">
        <f t="array" ref="M171">IFERROR(INDEX(Create_TC_Web!P$1:P$998,SMALL(IF(Create_TC_Web!$C$1:$C$998&lt;&gt;"",MATCH(ROW(Create_TC_Web!$C$1:$C$998),ROW(Create_TC_Web!$C$1:$C$998)),""),ROW(Create_TC_Web!N171))),"")</f>
        <v/>
      </c>
      <c r="N171">
        <f>Create_TC_Web!CA180</f>
        <v>0</v>
      </c>
      <c r="O171" t="str">
        <f t="shared" si="11"/>
        <v/>
      </c>
      <c r="P171" s="17" t="str" cm="1">
        <f t="array" ref="P171">IFERROR(INDEX(Create_TC_Web!S$1:S$500,SMALL(IF(Create_TC_Web!$C$1:$C$500&lt;&gt;"",MATCH(ROW(Create_TC_Web!$C$1:$C$500),ROW(Create_TC_Web!$C$1:$C$500)),""),ROW(Create_TC_Web!Q149))),"")</f>
        <v/>
      </c>
      <c r="S171" t="str">
        <f t="shared" si="12"/>
        <v/>
      </c>
    </row>
    <row r="172" spans="1:19">
      <c r="A172" t="str" cm="1">
        <f t="array" ref="A172">IFERROR(INDEX(Create_TC_Web!D$1:D$998,SMALL(IF(Create_TC_Web!$C$1:$C$998&lt;&gt;"",MATCH(ROW(Create_TC_Web!$C$1:$C$998),ROW(Create_TC_Web!$C$1:$C$998)),""),ROW(Create_TC_Web!B172))),"")</f>
        <v/>
      </c>
      <c r="B172" t="str" cm="1">
        <f t="array" ref="B172">SUBSTITUTE(SUBSTITUTE(SUBSTITUTE(IFERROR(INDEX(Create_TC_Web!E$1:E$505,SMALL(IF(Create_TC_Web!$C$1:$C$505&lt;&gt;"",MATCH(ROW(Create_TC_Web!$C$1:$C$505),ROW(Create_TC_Web!$C$1:$C$505)),""),ROW(Create_TC_Web!C172))),"")," ",""),"-",""),"_","")</f>
        <v/>
      </c>
      <c r="C172" t="str" cm="1">
        <f t="array" ref="C172">IFERROR(INDEX(Create_TC_Web!F$1:F$998,SMALL(IF(Create_TC_Web!$C$1:$C$998&lt;&gt;"",MATCH(ROW(Create_TC_Web!$C$1:$C$998),ROW(Create_TC_Web!$C$1:$C$998)),""),ROW(Create_TC_Web!D172))),"")</f>
        <v/>
      </c>
      <c r="D172" t="str" cm="1">
        <f t="array" ref="D172">IFERROR(INDEX(Create_TC_Web!G$1:G$998,SMALL(IF(Create_TC_Web!$C$1:$C$998&lt;&gt;"",MATCH(ROW(Create_TC_Web!$C$1:$C$998),ROW(Create_TC_Web!$C$1:$C$998)),""),ROW(Create_TC_Web!E172))),"")</f>
        <v/>
      </c>
      <c r="E172" t="str" cm="1">
        <f t="array" ref="E172">IFERROR(INDEX(Create_TC_Web!H$1:H$998,SMALL(IF(Create_TC_Web!$C$1:$C$998&lt;&gt;"",MATCH(ROW(Create_TC_Web!$C$1:$C$998),ROW(Create_TC_Web!$C$1:$C$998)),""),ROW(Create_TC_Web!F172))),"")</f>
        <v/>
      </c>
      <c r="F172" t="str" cm="1">
        <f t="array" ref="F172">IFERROR(INDEX(Create_TC_Web!I$1:I$998,SMALL(IF(Create_TC_Web!$C$1:$C$998&lt;&gt;"",MATCH(ROW(Create_TC_Web!$C$1:$C$998),ROW(Create_TC_Web!$C$1:$C$998)),""),ROW(Create_TC_Web!G172))),"")</f>
        <v/>
      </c>
      <c r="G172" t="str" cm="1">
        <f t="array" ref="G172">IFERROR(INDEX(Create_TC_Web!J$1:J$998,SMALL(IF(Create_TC_Web!$C$1:$C$998&lt;&gt;"",MATCH(ROW(Create_TC_Web!$C$1:$C$998),ROW(Create_TC_Web!$C$1:$C$998)),""),ROW(Create_TC_Web!H172))),"")</f>
        <v/>
      </c>
      <c r="H172" t="str" cm="1">
        <f t="array" ref="H172">IFERROR(INDEX(Create_TC_Web!K$1:K$998,SMALL(IF(Create_TC_Web!$C$1:$C$998&lt;&gt;"",MATCH(ROW(Create_TC_Web!$C$1:$C$998),ROW(Create_TC_Web!$C$1:$C$998)),""),ROW(Create_TC_Web!I172))),"")</f>
        <v/>
      </c>
      <c r="I172" t="str" cm="1">
        <f t="array" ref="I172">IFERROR(INDEX(Create_TC_Web!L$1:L$998,SMALL(IF(Create_TC_Web!$C$1:$C$998&lt;&gt;"",MATCH(ROW(Create_TC_Web!$C$1:$C$998),ROW(Create_TC_Web!$C$1:$C$998)),""),ROW(Create_TC_Web!J172))),"")</f>
        <v/>
      </c>
      <c r="J172" t="str" cm="1">
        <f t="array" ref="J172">IFERROR(INDEX(Create_TC_Web!M$1:M$998,SMALL(IF(Create_TC_Web!$C$1:$C$998&lt;&gt;"",MATCH(ROW(Create_TC_Web!$C$1:$C$998),ROW(Create_TC_Web!$C$1:$C$998)),""),ROW(Create_TC_Web!K172))),"")</f>
        <v/>
      </c>
      <c r="K172" t="str" cm="1">
        <f t="array" ref="K172">IFERROR(INDEX(Create_TC_Web!N$1:N$998,SMALL(IF(Create_TC_Web!$C$1:$C$998&lt;&gt;"",MATCH(ROW(Create_TC_Web!$C$1:$C$998),ROW(Create_TC_Web!$C$1:$C$998)),""),ROW(Create_TC_Web!L172))),"")</f>
        <v/>
      </c>
      <c r="L172" t="str" cm="1">
        <f t="array" ref="L172">IFERROR(INDEX(Create_TC_Web!O$1:O$998,SMALL(IF(Create_TC_Web!$C$1:$C$998&lt;&gt;"",MATCH(ROW(Create_TC_Web!$C$1:$C$998),ROW(Create_TC_Web!$C$1:$C$998)),""),ROW(Create_TC_Web!M172))),"")</f>
        <v/>
      </c>
      <c r="M172" t="str" cm="1">
        <f t="array" ref="M172">IFERROR(INDEX(Create_TC_Web!P$1:P$998,SMALL(IF(Create_TC_Web!$C$1:$C$998&lt;&gt;"",MATCH(ROW(Create_TC_Web!$C$1:$C$998),ROW(Create_TC_Web!$C$1:$C$998)),""),ROW(Create_TC_Web!N172))),"")</f>
        <v/>
      </c>
      <c r="N172">
        <f>Create_TC_Web!CA181</f>
        <v>0</v>
      </c>
      <c r="O172" t="str">
        <f t="shared" si="11"/>
        <v/>
      </c>
      <c r="P172" s="17" t="str" cm="1">
        <f t="array" ref="P172">IFERROR(INDEX(Create_TC_Web!S$1:S$500,SMALL(IF(Create_TC_Web!$C$1:$C$500&lt;&gt;"",MATCH(ROW(Create_TC_Web!$C$1:$C$500),ROW(Create_TC_Web!$C$1:$C$500)),""),ROW(Create_TC_Web!Q150))),"")</f>
        <v/>
      </c>
      <c r="S172" t="str">
        <f t="shared" si="12"/>
        <v/>
      </c>
    </row>
    <row r="173" spans="1:19">
      <c r="A173" t="str" cm="1">
        <f t="array" ref="A173">IFERROR(INDEX(Create_TC_Web!D$1:D$998,SMALL(IF(Create_TC_Web!$C$1:$C$998&lt;&gt;"",MATCH(ROW(Create_TC_Web!$C$1:$C$998),ROW(Create_TC_Web!$C$1:$C$998)),""),ROW(Create_TC_Web!B173))),"")</f>
        <v/>
      </c>
      <c r="B173" t="str" cm="1">
        <f t="array" ref="B173">SUBSTITUTE(SUBSTITUTE(SUBSTITUTE(IFERROR(INDEX(Create_TC_Web!E$1:E$505,SMALL(IF(Create_TC_Web!$C$1:$C$505&lt;&gt;"",MATCH(ROW(Create_TC_Web!$C$1:$C$505),ROW(Create_TC_Web!$C$1:$C$505)),""),ROW(Create_TC_Web!C173))),"")," ",""),"-",""),"_","")</f>
        <v/>
      </c>
      <c r="C173" t="str" cm="1">
        <f t="array" ref="C173">IFERROR(INDEX(Create_TC_Web!F$1:F$998,SMALL(IF(Create_TC_Web!$C$1:$C$998&lt;&gt;"",MATCH(ROW(Create_TC_Web!$C$1:$C$998),ROW(Create_TC_Web!$C$1:$C$998)),""),ROW(Create_TC_Web!D173))),"")</f>
        <v/>
      </c>
      <c r="D173" t="str" cm="1">
        <f t="array" ref="D173">IFERROR(INDEX(Create_TC_Web!G$1:G$998,SMALL(IF(Create_TC_Web!$C$1:$C$998&lt;&gt;"",MATCH(ROW(Create_TC_Web!$C$1:$C$998),ROW(Create_TC_Web!$C$1:$C$998)),""),ROW(Create_TC_Web!E173))),"")</f>
        <v/>
      </c>
      <c r="E173" t="str" cm="1">
        <f t="array" ref="E173">IFERROR(INDEX(Create_TC_Web!H$1:H$998,SMALL(IF(Create_TC_Web!$C$1:$C$998&lt;&gt;"",MATCH(ROW(Create_TC_Web!$C$1:$C$998),ROW(Create_TC_Web!$C$1:$C$998)),""),ROW(Create_TC_Web!F173))),"")</f>
        <v/>
      </c>
      <c r="F173" t="str" cm="1">
        <f t="array" ref="F173">IFERROR(INDEX(Create_TC_Web!I$1:I$998,SMALL(IF(Create_TC_Web!$C$1:$C$998&lt;&gt;"",MATCH(ROW(Create_TC_Web!$C$1:$C$998),ROW(Create_TC_Web!$C$1:$C$998)),""),ROW(Create_TC_Web!G173))),"")</f>
        <v/>
      </c>
      <c r="G173" t="str" cm="1">
        <f t="array" ref="G173">IFERROR(INDEX(Create_TC_Web!J$1:J$998,SMALL(IF(Create_TC_Web!$C$1:$C$998&lt;&gt;"",MATCH(ROW(Create_TC_Web!$C$1:$C$998),ROW(Create_TC_Web!$C$1:$C$998)),""),ROW(Create_TC_Web!H173))),"")</f>
        <v/>
      </c>
      <c r="H173" t="str" cm="1">
        <f t="array" ref="H173">IFERROR(INDEX(Create_TC_Web!K$1:K$998,SMALL(IF(Create_TC_Web!$C$1:$C$998&lt;&gt;"",MATCH(ROW(Create_TC_Web!$C$1:$C$998),ROW(Create_TC_Web!$C$1:$C$998)),""),ROW(Create_TC_Web!I173))),"")</f>
        <v/>
      </c>
      <c r="I173" t="str" cm="1">
        <f t="array" ref="I173">IFERROR(INDEX(Create_TC_Web!L$1:L$998,SMALL(IF(Create_TC_Web!$C$1:$C$998&lt;&gt;"",MATCH(ROW(Create_TC_Web!$C$1:$C$998),ROW(Create_TC_Web!$C$1:$C$998)),""),ROW(Create_TC_Web!J173))),"")</f>
        <v/>
      </c>
      <c r="J173" t="str" cm="1">
        <f t="array" ref="J173">IFERROR(INDEX(Create_TC_Web!M$1:M$998,SMALL(IF(Create_TC_Web!$C$1:$C$998&lt;&gt;"",MATCH(ROW(Create_TC_Web!$C$1:$C$998),ROW(Create_TC_Web!$C$1:$C$998)),""),ROW(Create_TC_Web!K173))),"")</f>
        <v/>
      </c>
      <c r="K173" t="str" cm="1">
        <f t="array" ref="K173">IFERROR(INDEX(Create_TC_Web!N$1:N$998,SMALL(IF(Create_TC_Web!$C$1:$C$998&lt;&gt;"",MATCH(ROW(Create_TC_Web!$C$1:$C$998),ROW(Create_TC_Web!$C$1:$C$998)),""),ROW(Create_TC_Web!L173))),"")</f>
        <v/>
      </c>
      <c r="L173" t="str" cm="1">
        <f t="array" ref="L173">IFERROR(INDEX(Create_TC_Web!O$1:O$998,SMALL(IF(Create_TC_Web!$C$1:$C$998&lt;&gt;"",MATCH(ROW(Create_TC_Web!$C$1:$C$998),ROW(Create_TC_Web!$C$1:$C$998)),""),ROW(Create_TC_Web!M173))),"")</f>
        <v/>
      </c>
      <c r="M173" t="str" cm="1">
        <f t="array" ref="M173">IFERROR(INDEX(Create_TC_Web!P$1:P$998,SMALL(IF(Create_TC_Web!$C$1:$C$998&lt;&gt;"",MATCH(ROW(Create_TC_Web!$C$1:$C$998),ROW(Create_TC_Web!$C$1:$C$998)),""),ROW(Create_TC_Web!N173))),"")</f>
        <v/>
      </c>
      <c r="N173">
        <f>Create_TC_Web!CA182</f>
        <v>0</v>
      </c>
      <c r="O173" t="str">
        <f t="shared" si="11"/>
        <v/>
      </c>
      <c r="P173" s="17" t="str" cm="1">
        <f t="array" ref="P173">IFERROR(INDEX(Create_TC_Web!S$1:S$500,SMALL(IF(Create_TC_Web!$C$1:$C$500&lt;&gt;"",MATCH(ROW(Create_TC_Web!$C$1:$C$500),ROW(Create_TC_Web!$C$1:$C$500)),""),ROW(Create_TC_Web!Q151))),"")</f>
        <v/>
      </c>
      <c r="S173" t="str">
        <f t="shared" si="12"/>
        <v/>
      </c>
    </row>
    <row r="174" spans="1:19">
      <c r="A174" t="str" cm="1">
        <f t="array" ref="A174">IFERROR(INDEX(Create_TC_Web!D$1:D$998,SMALL(IF(Create_TC_Web!$C$1:$C$998&lt;&gt;"",MATCH(ROW(Create_TC_Web!$C$1:$C$998),ROW(Create_TC_Web!$C$1:$C$998)),""),ROW(Create_TC_Web!B174))),"")</f>
        <v/>
      </c>
      <c r="B174" t="str" cm="1">
        <f t="array" ref="B174">SUBSTITUTE(SUBSTITUTE(SUBSTITUTE(IFERROR(INDEX(Create_TC_Web!E$1:E$505,SMALL(IF(Create_TC_Web!$C$1:$C$505&lt;&gt;"",MATCH(ROW(Create_TC_Web!$C$1:$C$505),ROW(Create_TC_Web!$C$1:$C$505)),""),ROW(Create_TC_Web!C174))),"")," ",""),"-",""),"_","")</f>
        <v/>
      </c>
      <c r="C174" t="str" cm="1">
        <f t="array" ref="C174">IFERROR(INDEX(Create_TC_Web!F$1:F$998,SMALL(IF(Create_TC_Web!$C$1:$C$998&lt;&gt;"",MATCH(ROW(Create_TC_Web!$C$1:$C$998),ROW(Create_TC_Web!$C$1:$C$998)),""),ROW(Create_TC_Web!D174))),"")</f>
        <v/>
      </c>
      <c r="D174" t="str" cm="1">
        <f t="array" ref="D174">IFERROR(INDEX(Create_TC_Web!G$1:G$998,SMALL(IF(Create_TC_Web!$C$1:$C$998&lt;&gt;"",MATCH(ROW(Create_TC_Web!$C$1:$C$998),ROW(Create_TC_Web!$C$1:$C$998)),""),ROW(Create_TC_Web!E174))),"")</f>
        <v/>
      </c>
      <c r="E174" t="str" cm="1">
        <f t="array" ref="E174">IFERROR(INDEX(Create_TC_Web!H$1:H$998,SMALL(IF(Create_TC_Web!$C$1:$C$998&lt;&gt;"",MATCH(ROW(Create_TC_Web!$C$1:$C$998),ROW(Create_TC_Web!$C$1:$C$998)),""),ROW(Create_TC_Web!F174))),"")</f>
        <v/>
      </c>
      <c r="F174" t="str" cm="1">
        <f t="array" ref="F174">IFERROR(INDEX(Create_TC_Web!I$1:I$998,SMALL(IF(Create_TC_Web!$C$1:$C$998&lt;&gt;"",MATCH(ROW(Create_TC_Web!$C$1:$C$998),ROW(Create_TC_Web!$C$1:$C$998)),""),ROW(Create_TC_Web!G174))),"")</f>
        <v/>
      </c>
      <c r="G174" t="str" cm="1">
        <f t="array" ref="G174">IFERROR(INDEX(Create_TC_Web!J$1:J$998,SMALL(IF(Create_TC_Web!$C$1:$C$998&lt;&gt;"",MATCH(ROW(Create_TC_Web!$C$1:$C$998),ROW(Create_TC_Web!$C$1:$C$998)),""),ROW(Create_TC_Web!H174))),"")</f>
        <v/>
      </c>
      <c r="H174" t="str" cm="1">
        <f t="array" ref="H174">IFERROR(INDEX(Create_TC_Web!K$1:K$998,SMALL(IF(Create_TC_Web!$C$1:$C$998&lt;&gt;"",MATCH(ROW(Create_TC_Web!$C$1:$C$998),ROW(Create_TC_Web!$C$1:$C$998)),""),ROW(Create_TC_Web!I174))),"")</f>
        <v/>
      </c>
      <c r="I174" t="str" cm="1">
        <f t="array" ref="I174">IFERROR(INDEX(Create_TC_Web!L$1:L$998,SMALL(IF(Create_TC_Web!$C$1:$C$998&lt;&gt;"",MATCH(ROW(Create_TC_Web!$C$1:$C$998),ROW(Create_TC_Web!$C$1:$C$998)),""),ROW(Create_TC_Web!J174))),"")</f>
        <v/>
      </c>
      <c r="J174" t="str" cm="1">
        <f t="array" ref="J174">IFERROR(INDEX(Create_TC_Web!M$1:M$998,SMALL(IF(Create_TC_Web!$C$1:$C$998&lt;&gt;"",MATCH(ROW(Create_TC_Web!$C$1:$C$998),ROW(Create_TC_Web!$C$1:$C$998)),""),ROW(Create_TC_Web!K174))),"")</f>
        <v/>
      </c>
      <c r="K174" t="str" cm="1">
        <f t="array" ref="K174">IFERROR(INDEX(Create_TC_Web!N$1:N$998,SMALL(IF(Create_TC_Web!$C$1:$C$998&lt;&gt;"",MATCH(ROW(Create_TC_Web!$C$1:$C$998),ROW(Create_TC_Web!$C$1:$C$998)),""),ROW(Create_TC_Web!L174))),"")</f>
        <v/>
      </c>
      <c r="L174" t="str" cm="1">
        <f t="array" ref="L174">IFERROR(INDEX(Create_TC_Web!O$1:O$998,SMALL(IF(Create_TC_Web!$C$1:$C$998&lt;&gt;"",MATCH(ROW(Create_TC_Web!$C$1:$C$998),ROW(Create_TC_Web!$C$1:$C$998)),""),ROW(Create_TC_Web!M174))),"")</f>
        <v/>
      </c>
      <c r="M174" t="str" cm="1">
        <f t="array" ref="M174">IFERROR(INDEX(Create_TC_Web!P$1:P$998,SMALL(IF(Create_TC_Web!$C$1:$C$998&lt;&gt;"",MATCH(ROW(Create_TC_Web!$C$1:$C$998),ROW(Create_TC_Web!$C$1:$C$998)),""),ROW(Create_TC_Web!N174))),"")</f>
        <v/>
      </c>
      <c r="N174">
        <f>Create_TC_Web!CA183</f>
        <v>0</v>
      </c>
      <c r="O174" t="str">
        <f t="shared" si="11"/>
        <v/>
      </c>
      <c r="P174" s="17" t="str" cm="1">
        <f t="array" ref="P174">IFERROR(INDEX(Create_TC_Web!S$1:S$500,SMALL(IF(Create_TC_Web!$C$1:$C$500&lt;&gt;"",MATCH(ROW(Create_TC_Web!$C$1:$C$500),ROW(Create_TC_Web!$C$1:$C$500)),""),ROW(Create_TC_Web!Q152))),"")</f>
        <v/>
      </c>
      <c r="S174" t="str">
        <f t="shared" si="12"/>
        <v/>
      </c>
    </row>
    <row r="175" spans="1:19">
      <c r="A175" t="str" cm="1">
        <f t="array" ref="A175">IFERROR(INDEX(Create_TC_Web!D$1:D$998,SMALL(IF(Create_TC_Web!$C$1:$C$998&lt;&gt;"",MATCH(ROW(Create_TC_Web!$C$1:$C$998),ROW(Create_TC_Web!$C$1:$C$998)),""),ROW(Create_TC_Web!B175))),"")</f>
        <v/>
      </c>
      <c r="B175" t="str" cm="1">
        <f t="array" ref="B175">SUBSTITUTE(SUBSTITUTE(SUBSTITUTE(IFERROR(INDEX(Create_TC_Web!E$1:E$505,SMALL(IF(Create_TC_Web!$C$1:$C$505&lt;&gt;"",MATCH(ROW(Create_TC_Web!$C$1:$C$505),ROW(Create_TC_Web!$C$1:$C$505)),""),ROW(Create_TC_Web!C175))),"")," ",""),"-",""),"_","")</f>
        <v/>
      </c>
      <c r="C175" t="str" cm="1">
        <f t="array" ref="C175">IFERROR(INDEX(Create_TC_Web!F$1:F$998,SMALL(IF(Create_TC_Web!$C$1:$C$998&lt;&gt;"",MATCH(ROW(Create_TC_Web!$C$1:$C$998),ROW(Create_TC_Web!$C$1:$C$998)),""),ROW(Create_TC_Web!D175))),"")</f>
        <v/>
      </c>
      <c r="D175" t="str" cm="1">
        <f t="array" ref="D175">IFERROR(INDEX(Create_TC_Web!G$1:G$998,SMALL(IF(Create_TC_Web!$C$1:$C$998&lt;&gt;"",MATCH(ROW(Create_TC_Web!$C$1:$C$998),ROW(Create_TC_Web!$C$1:$C$998)),""),ROW(Create_TC_Web!E175))),"")</f>
        <v/>
      </c>
      <c r="E175" t="str" cm="1">
        <f t="array" ref="E175">IFERROR(INDEX(Create_TC_Web!H$1:H$998,SMALL(IF(Create_TC_Web!$C$1:$C$998&lt;&gt;"",MATCH(ROW(Create_TC_Web!$C$1:$C$998),ROW(Create_TC_Web!$C$1:$C$998)),""),ROW(Create_TC_Web!F175))),"")</f>
        <v/>
      </c>
      <c r="F175" t="str" cm="1">
        <f t="array" ref="F175">IFERROR(INDEX(Create_TC_Web!I$1:I$998,SMALL(IF(Create_TC_Web!$C$1:$C$998&lt;&gt;"",MATCH(ROW(Create_TC_Web!$C$1:$C$998),ROW(Create_TC_Web!$C$1:$C$998)),""),ROW(Create_TC_Web!G175))),"")</f>
        <v/>
      </c>
      <c r="G175" t="str" cm="1">
        <f t="array" ref="G175">IFERROR(INDEX(Create_TC_Web!J$1:J$998,SMALL(IF(Create_TC_Web!$C$1:$C$998&lt;&gt;"",MATCH(ROW(Create_TC_Web!$C$1:$C$998),ROW(Create_TC_Web!$C$1:$C$998)),""),ROW(Create_TC_Web!H175))),"")</f>
        <v/>
      </c>
      <c r="H175" t="str" cm="1">
        <f t="array" ref="H175">IFERROR(INDEX(Create_TC_Web!K$1:K$998,SMALL(IF(Create_TC_Web!$C$1:$C$998&lt;&gt;"",MATCH(ROW(Create_TC_Web!$C$1:$C$998),ROW(Create_TC_Web!$C$1:$C$998)),""),ROW(Create_TC_Web!I175))),"")</f>
        <v/>
      </c>
      <c r="I175" t="str" cm="1">
        <f t="array" ref="I175">IFERROR(INDEX(Create_TC_Web!L$1:L$998,SMALL(IF(Create_TC_Web!$C$1:$C$998&lt;&gt;"",MATCH(ROW(Create_TC_Web!$C$1:$C$998),ROW(Create_TC_Web!$C$1:$C$998)),""),ROW(Create_TC_Web!J175))),"")</f>
        <v/>
      </c>
      <c r="J175" t="str" cm="1">
        <f t="array" ref="J175">IFERROR(INDEX(Create_TC_Web!M$1:M$998,SMALL(IF(Create_TC_Web!$C$1:$C$998&lt;&gt;"",MATCH(ROW(Create_TC_Web!$C$1:$C$998),ROW(Create_TC_Web!$C$1:$C$998)),""),ROW(Create_TC_Web!K175))),"")</f>
        <v/>
      </c>
      <c r="K175" t="str" cm="1">
        <f t="array" ref="K175">IFERROR(INDEX(Create_TC_Web!N$1:N$998,SMALL(IF(Create_TC_Web!$C$1:$C$998&lt;&gt;"",MATCH(ROW(Create_TC_Web!$C$1:$C$998),ROW(Create_TC_Web!$C$1:$C$998)),""),ROW(Create_TC_Web!L175))),"")</f>
        <v/>
      </c>
      <c r="L175" t="str" cm="1">
        <f t="array" ref="L175">IFERROR(INDEX(Create_TC_Web!O$1:O$998,SMALL(IF(Create_TC_Web!$C$1:$C$998&lt;&gt;"",MATCH(ROW(Create_TC_Web!$C$1:$C$998),ROW(Create_TC_Web!$C$1:$C$998)),""),ROW(Create_TC_Web!M175))),"")</f>
        <v/>
      </c>
      <c r="M175" t="str" cm="1">
        <f t="array" ref="M175">IFERROR(INDEX(Create_TC_Web!P$1:P$998,SMALL(IF(Create_TC_Web!$C$1:$C$998&lt;&gt;"",MATCH(ROW(Create_TC_Web!$C$1:$C$998),ROW(Create_TC_Web!$C$1:$C$998)),""),ROW(Create_TC_Web!N175))),"")</f>
        <v/>
      </c>
      <c r="N175">
        <f>Create_TC_Web!CA184</f>
        <v>0</v>
      </c>
      <c r="O175" t="str">
        <f t="shared" si="11"/>
        <v/>
      </c>
      <c r="P175" s="17" t="str" cm="1">
        <f t="array" ref="P175">IFERROR(INDEX(Create_TC_Web!S$1:S$500,SMALL(IF(Create_TC_Web!$C$1:$C$500&lt;&gt;"",MATCH(ROW(Create_TC_Web!$C$1:$C$500),ROW(Create_TC_Web!$C$1:$C$500)),""),ROW(Create_TC_Web!Q153))),"")</f>
        <v/>
      </c>
      <c r="S175" t="str">
        <f t="shared" si="12"/>
        <v/>
      </c>
    </row>
    <row r="176" spans="1:19">
      <c r="A176" t="str" cm="1">
        <f t="array" ref="A176">IFERROR(INDEX(Create_TC_Web!D$1:D$998,SMALL(IF(Create_TC_Web!$C$1:$C$998&lt;&gt;"",MATCH(ROW(Create_TC_Web!$C$1:$C$998),ROW(Create_TC_Web!$C$1:$C$998)),""),ROW(Create_TC_Web!B176))),"")</f>
        <v/>
      </c>
      <c r="B176" t="str" cm="1">
        <f t="array" ref="B176">SUBSTITUTE(SUBSTITUTE(SUBSTITUTE(IFERROR(INDEX(Create_TC_Web!E$1:E$505,SMALL(IF(Create_TC_Web!$C$1:$C$505&lt;&gt;"",MATCH(ROW(Create_TC_Web!$C$1:$C$505),ROW(Create_TC_Web!$C$1:$C$505)),""),ROW(Create_TC_Web!C176))),"")," ",""),"-",""),"_","")</f>
        <v/>
      </c>
      <c r="C176" t="str" cm="1">
        <f t="array" ref="C176">IFERROR(INDEX(Create_TC_Web!F$1:F$998,SMALL(IF(Create_TC_Web!$C$1:$C$998&lt;&gt;"",MATCH(ROW(Create_TC_Web!$C$1:$C$998),ROW(Create_TC_Web!$C$1:$C$998)),""),ROW(Create_TC_Web!D176))),"")</f>
        <v/>
      </c>
      <c r="D176" t="str" cm="1">
        <f t="array" ref="D176">IFERROR(INDEX(Create_TC_Web!G$1:G$998,SMALL(IF(Create_TC_Web!$C$1:$C$998&lt;&gt;"",MATCH(ROW(Create_TC_Web!$C$1:$C$998),ROW(Create_TC_Web!$C$1:$C$998)),""),ROW(Create_TC_Web!E176))),"")</f>
        <v/>
      </c>
      <c r="E176" t="str" cm="1">
        <f t="array" ref="E176">IFERROR(INDEX(Create_TC_Web!H$1:H$998,SMALL(IF(Create_TC_Web!$C$1:$C$998&lt;&gt;"",MATCH(ROW(Create_TC_Web!$C$1:$C$998),ROW(Create_TC_Web!$C$1:$C$998)),""),ROW(Create_TC_Web!F176))),"")</f>
        <v/>
      </c>
      <c r="F176" t="str" cm="1">
        <f t="array" ref="F176">IFERROR(INDEX(Create_TC_Web!I$1:I$998,SMALL(IF(Create_TC_Web!$C$1:$C$998&lt;&gt;"",MATCH(ROW(Create_TC_Web!$C$1:$C$998),ROW(Create_TC_Web!$C$1:$C$998)),""),ROW(Create_TC_Web!G176))),"")</f>
        <v/>
      </c>
      <c r="G176" t="str" cm="1">
        <f t="array" ref="G176">IFERROR(INDEX(Create_TC_Web!J$1:J$998,SMALL(IF(Create_TC_Web!$C$1:$C$998&lt;&gt;"",MATCH(ROW(Create_TC_Web!$C$1:$C$998),ROW(Create_TC_Web!$C$1:$C$998)),""),ROW(Create_TC_Web!H176))),"")</f>
        <v/>
      </c>
      <c r="H176" t="str" cm="1">
        <f t="array" ref="H176">IFERROR(INDEX(Create_TC_Web!K$1:K$998,SMALL(IF(Create_TC_Web!$C$1:$C$998&lt;&gt;"",MATCH(ROW(Create_TC_Web!$C$1:$C$998),ROW(Create_TC_Web!$C$1:$C$998)),""),ROW(Create_TC_Web!I176))),"")</f>
        <v/>
      </c>
      <c r="I176" t="str" cm="1">
        <f t="array" ref="I176">IFERROR(INDEX(Create_TC_Web!L$1:L$998,SMALL(IF(Create_TC_Web!$C$1:$C$998&lt;&gt;"",MATCH(ROW(Create_TC_Web!$C$1:$C$998),ROW(Create_TC_Web!$C$1:$C$998)),""),ROW(Create_TC_Web!J176))),"")</f>
        <v/>
      </c>
      <c r="J176" t="str" cm="1">
        <f t="array" ref="J176">IFERROR(INDEX(Create_TC_Web!M$1:M$998,SMALL(IF(Create_TC_Web!$C$1:$C$998&lt;&gt;"",MATCH(ROW(Create_TC_Web!$C$1:$C$998),ROW(Create_TC_Web!$C$1:$C$998)),""),ROW(Create_TC_Web!K176))),"")</f>
        <v/>
      </c>
      <c r="K176" t="str" cm="1">
        <f t="array" ref="K176">IFERROR(INDEX(Create_TC_Web!N$1:N$998,SMALL(IF(Create_TC_Web!$C$1:$C$998&lt;&gt;"",MATCH(ROW(Create_TC_Web!$C$1:$C$998),ROW(Create_TC_Web!$C$1:$C$998)),""),ROW(Create_TC_Web!L176))),"")</f>
        <v/>
      </c>
      <c r="L176" t="str" cm="1">
        <f t="array" ref="L176">IFERROR(INDEX(Create_TC_Web!O$1:O$998,SMALL(IF(Create_TC_Web!$C$1:$C$998&lt;&gt;"",MATCH(ROW(Create_TC_Web!$C$1:$C$998),ROW(Create_TC_Web!$C$1:$C$998)),""),ROW(Create_TC_Web!M176))),"")</f>
        <v/>
      </c>
      <c r="M176" t="str" cm="1">
        <f t="array" ref="M176">IFERROR(INDEX(Create_TC_Web!P$1:P$998,SMALL(IF(Create_TC_Web!$C$1:$C$998&lt;&gt;"",MATCH(ROW(Create_TC_Web!$C$1:$C$998),ROW(Create_TC_Web!$C$1:$C$998)),""),ROW(Create_TC_Web!N176))),"")</f>
        <v/>
      </c>
      <c r="N176">
        <f>Create_TC_Web!CA185</f>
        <v>0</v>
      </c>
      <c r="O176" t="str">
        <f t="shared" si="11"/>
        <v/>
      </c>
      <c r="P176" s="17" t="str" cm="1">
        <f t="array" ref="P176">IFERROR(INDEX(Create_TC_Web!S$1:S$500,SMALL(IF(Create_TC_Web!$C$1:$C$500&lt;&gt;"",MATCH(ROW(Create_TC_Web!$C$1:$C$500),ROW(Create_TC_Web!$C$1:$C$500)),""),ROW(Create_TC_Web!Q154))),"")</f>
        <v/>
      </c>
      <c r="S176" t="str">
        <f t="shared" si="12"/>
        <v/>
      </c>
    </row>
    <row r="177" spans="1:19">
      <c r="A177" t="str" cm="1">
        <f t="array" ref="A177">IFERROR(INDEX(Create_TC_Web!D$1:D$998,SMALL(IF(Create_TC_Web!$C$1:$C$998&lt;&gt;"",MATCH(ROW(Create_TC_Web!$C$1:$C$998),ROW(Create_TC_Web!$C$1:$C$998)),""),ROW(Create_TC_Web!B177))),"")</f>
        <v/>
      </c>
      <c r="B177" t="str" cm="1">
        <f t="array" ref="B177">SUBSTITUTE(SUBSTITUTE(SUBSTITUTE(IFERROR(INDEX(Create_TC_Web!E$1:E$505,SMALL(IF(Create_TC_Web!$C$1:$C$505&lt;&gt;"",MATCH(ROW(Create_TC_Web!$C$1:$C$505),ROW(Create_TC_Web!$C$1:$C$505)),""),ROW(Create_TC_Web!C177))),"")," ",""),"-",""),"_","")</f>
        <v/>
      </c>
      <c r="C177" t="str" cm="1">
        <f t="array" ref="C177">IFERROR(INDEX(Create_TC_Web!F$1:F$998,SMALL(IF(Create_TC_Web!$C$1:$C$998&lt;&gt;"",MATCH(ROW(Create_TC_Web!$C$1:$C$998),ROW(Create_TC_Web!$C$1:$C$998)),""),ROW(Create_TC_Web!D177))),"")</f>
        <v/>
      </c>
      <c r="D177" t="str" cm="1">
        <f t="array" ref="D177">IFERROR(INDEX(Create_TC_Web!G$1:G$998,SMALL(IF(Create_TC_Web!$C$1:$C$998&lt;&gt;"",MATCH(ROW(Create_TC_Web!$C$1:$C$998),ROW(Create_TC_Web!$C$1:$C$998)),""),ROW(Create_TC_Web!E177))),"")</f>
        <v/>
      </c>
      <c r="E177" t="str" cm="1">
        <f t="array" ref="E177">IFERROR(INDEX(Create_TC_Web!H$1:H$998,SMALL(IF(Create_TC_Web!$C$1:$C$998&lt;&gt;"",MATCH(ROW(Create_TC_Web!$C$1:$C$998),ROW(Create_TC_Web!$C$1:$C$998)),""),ROW(Create_TC_Web!F177))),"")</f>
        <v/>
      </c>
      <c r="F177" t="str" cm="1">
        <f t="array" ref="F177">IFERROR(INDEX(Create_TC_Web!I$1:I$998,SMALL(IF(Create_TC_Web!$C$1:$C$998&lt;&gt;"",MATCH(ROW(Create_TC_Web!$C$1:$C$998),ROW(Create_TC_Web!$C$1:$C$998)),""),ROW(Create_TC_Web!G177))),"")</f>
        <v/>
      </c>
      <c r="G177" t="str" cm="1">
        <f t="array" ref="G177">IFERROR(INDEX(Create_TC_Web!J$1:J$998,SMALL(IF(Create_TC_Web!$C$1:$C$998&lt;&gt;"",MATCH(ROW(Create_TC_Web!$C$1:$C$998),ROW(Create_TC_Web!$C$1:$C$998)),""),ROW(Create_TC_Web!H177))),"")</f>
        <v/>
      </c>
      <c r="H177" t="str" cm="1">
        <f t="array" ref="H177">IFERROR(INDEX(Create_TC_Web!K$1:K$998,SMALL(IF(Create_TC_Web!$C$1:$C$998&lt;&gt;"",MATCH(ROW(Create_TC_Web!$C$1:$C$998),ROW(Create_TC_Web!$C$1:$C$998)),""),ROW(Create_TC_Web!I177))),"")</f>
        <v/>
      </c>
      <c r="I177" t="str" cm="1">
        <f t="array" ref="I177">IFERROR(INDEX(Create_TC_Web!L$1:L$998,SMALL(IF(Create_TC_Web!$C$1:$C$998&lt;&gt;"",MATCH(ROW(Create_TC_Web!$C$1:$C$998),ROW(Create_TC_Web!$C$1:$C$998)),""),ROW(Create_TC_Web!J177))),"")</f>
        <v/>
      </c>
      <c r="J177" t="str" cm="1">
        <f t="array" ref="J177">IFERROR(INDEX(Create_TC_Web!M$1:M$998,SMALL(IF(Create_TC_Web!$C$1:$C$998&lt;&gt;"",MATCH(ROW(Create_TC_Web!$C$1:$C$998),ROW(Create_TC_Web!$C$1:$C$998)),""),ROW(Create_TC_Web!K177))),"")</f>
        <v/>
      </c>
      <c r="K177" t="str" cm="1">
        <f t="array" ref="K177">IFERROR(INDEX(Create_TC_Web!N$1:N$998,SMALL(IF(Create_TC_Web!$C$1:$C$998&lt;&gt;"",MATCH(ROW(Create_TC_Web!$C$1:$C$998),ROW(Create_TC_Web!$C$1:$C$998)),""),ROW(Create_TC_Web!L177))),"")</f>
        <v/>
      </c>
      <c r="L177" t="str" cm="1">
        <f t="array" ref="L177">IFERROR(INDEX(Create_TC_Web!O$1:O$998,SMALL(IF(Create_TC_Web!$C$1:$C$998&lt;&gt;"",MATCH(ROW(Create_TC_Web!$C$1:$C$998),ROW(Create_TC_Web!$C$1:$C$998)),""),ROW(Create_TC_Web!M177))),"")</f>
        <v/>
      </c>
      <c r="M177" t="str" cm="1">
        <f t="array" ref="M177">IFERROR(INDEX(Create_TC_Web!P$1:P$998,SMALL(IF(Create_TC_Web!$C$1:$C$998&lt;&gt;"",MATCH(ROW(Create_TC_Web!$C$1:$C$998),ROW(Create_TC_Web!$C$1:$C$998)),""),ROW(Create_TC_Web!N177))),"")</f>
        <v/>
      </c>
      <c r="N177">
        <f>Create_TC_Web!CA186</f>
        <v>0</v>
      </c>
      <c r="O177" t="str">
        <f t="shared" si="11"/>
        <v/>
      </c>
      <c r="P177" s="17" t="str" cm="1">
        <f t="array" ref="P177">IFERROR(INDEX(Create_TC_Web!S$1:S$500,SMALL(IF(Create_TC_Web!$C$1:$C$500&lt;&gt;"",MATCH(ROW(Create_TC_Web!$C$1:$C$500),ROW(Create_TC_Web!$C$1:$C$500)),""),ROW(Create_TC_Web!Q155))),"")</f>
        <v/>
      </c>
      <c r="S177" t="str">
        <f t="shared" si="12"/>
        <v/>
      </c>
    </row>
    <row r="178" spans="1:19">
      <c r="A178" t="str" cm="1">
        <f t="array" ref="A178">IFERROR(INDEX(Create_TC_Web!D$1:D$998,SMALL(IF(Create_TC_Web!$C$1:$C$998&lt;&gt;"",MATCH(ROW(Create_TC_Web!$C$1:$C$998),ROW(Create_TC_Web!$C$1:$C$998)),""),ROW(Create_TC_Web!B178))),"")</f>
        <v/>
      </c>
      <c r="B178" t="str" cm="1">
        <f t="array" ref="B178">SUBSTITUTE(SUBSTITUTE(SUBSTITUTE(IFERROR(INDEX(Create_TC_Web!E$1:E$505,SMALL(IF(Create_TC_Web!$C$1:$C$505&lt;&gt;"",MATCH(ROW(Create_TC_Web!$C$1:$C$505),ROW(Create_TC_Web!$C$1:$C$505)),""),ROW(Create_TC_Web!C178))),"")," ",""),"-",""),"_","")</f>
        <v/>
      </c>
      <c r="C178" t="str" cm="1">
        <f t="array" ref="C178">IFERROR(INDEX(Create_TC_Web!F$1:F$998,SMALL(IF(Create_TC_Web!$C$1:$C$998&lt;&gt;"",MATCH(ROW(Create_TC_Web!$C$1:$C$998),ROW(Create_TC_Web!$C$1:$C$998)),""),ROW(Create_TC_Web!D178))),"")</f>
        <v/>
      </c>
      <c r="D178" t="str" cm="1">
        <f t="array" ref="D178">IFERROR(INDEX(Create_TC_Web!G$1:G$998,SMALL(IF(Create_TC_Web!$C$1:$C$998&lt;&gt;"",MATCH(ROW(Create_TC_Web!$C$1:$C$998),ROW(Create_TC_Web!$C$1:$C$998)),""),ROW(Create_TC_Web!E178))),"")</f>
        <v/>
      </c>
      <c r="E178" t="str" cm="1">
        <f t="array" ref="E178">IFERROR(INDEX(Create_TC_Web!H$1:H$998,SMALL(IF(Create_TC_Web!$C$1:$C$998&lt;&gt;"",MATCH(ROW(Create_TC_Web!$C$1:$C$998),ROW(Create_TC_Web!$C$1:$C$998)),""),ROW(Create_TC_Web!F178))),"")</f>
        <v/>
      </c>
      <c r="F178" t="str" cm="1">
        <f t="array" ref="F178">IFERROR(INDEX(Create_TC_Web!I$1:I$998,SMALL(IF(Create_TC_Web!$C$1:$C$998&lt;&gt;"",MATCH(ROW(Create_TC_Web!$C$1:$C$998),ROW(Create_TC_Web!$C$1:$C$998)),""),ROW(Create_TC_Web!G178))),"")</f>
        <v/>
      </c>
      <c r="G178" t="str" cm="1">
        <f t="array" ref="G178">IFERROR(INDEX(Create_TC_Web!J$1:J$998,SMALL(IF(Create_TC_Web!$C$1:$C$998&lt;&gt;"",MATCH(ROW(Create_TC_Web!$C$1:$C$998),ROW(Create_TC_Web!$C$1:$C$998)),""),ROW(Create_TC_Web!H178))),"")</f>
        <v/>
      </c>
      <c r="H178" t="str" cm="1">
        <f t="array" ref="H178">IFERROR(INDEX(Create_TC_Web!K$1:K$998,SMALL(IF(Create_TC_Web!$C$1:$C$998&lt;&gt;"",MATCH(ROW(Create_TC_Web!$C$1:$C$998),ROW(Create_TC_Web!$C$1:$C$998)),""),ROW(Create_TC_Web!I178))),"")</f>
        <v/>
      </c>
      <c r="I178" t="str" cm="1">
        <f t="array" ref="I178">IFERROR(INDEX(Create_TC_Web!L$1:L$998,SMALL(IF(Create_TC_Web!$C$1:$C$998&lt;&gt;"",MATCH(ROW(Create_TC_Web!$C$1:$C$998),ROW(Create_TC_Web!$C$1:$C$998)),""),ROW(Create_TC_Web!J178))),"")</f>
        <v/>
      </c>
      <c r="J178" t="str" cm="1">
        <f t="array" ref="J178">IFERROR(INDEX(Create_TC_Web!M$1:M$998,SMALL(IF(Create_TC_Web!$C$1:$C$998&lt;&gt;"",MATCH(ROW(Create_TC_Web!$C$1:$C$998),ROW(Create_TC_Web!$C$1:$C$998)),""),ROW(Create_TC_Web!K178))),"")</f>
        <v/>
      </c>
      <c r="K178" t="str" cm="1">
        <f t="array" ref="K178">IFERROR(INDEX(Create_TC_Web!N$1:N$998,SMALL(IF(Create_TC_Web!$C$1:$C$998&lt;&gt;"",MATCH(ROW(Create_TC_Web!$C$1:$C$998),ROW(Create_TC_Web!$C$1:$C$998)),""),ROW(Create_TC_Web!L178))),"")</f>
        <v/>
      </c>
      <c r="L178" t="str" cm="1">
        <f t="array" ref="L178">IFERROR(INDEX(Create_TC_Web!O$1:O$998,SMALL(IF(Create_TC_Web!$C$1:$C$998&lt;&gt;"",MATCH(ROW(Create_TC_Web!$C$1:$C$998),ROW(Create_TC_Web!$C$1:$C$998)),""),ROW(Create_TC_Web!M178))),"")</f>
        <v/>
      </c>
      <c r="M178" t="str" cm="1">
        <f t="array" ref="M178">IFERROR(INDEX(Create_TC_Web!P$1:P$998,SMALL(IF(Create_TC_Web!$C$1:$C$998&lt;&gt;"",MATCH(ROW(Create_TC_Web!$C$1:$C$998),ROW(Create_TC_Web!$C$1:$C$998)),""),ROW(Create_TC_Web!N178))),"")</f>
        <v/>
      </c>
      <c r="N178">
        <f>Create_TC_Web!CA187</f>
        <v>0</v>
      </c>
      <c r="O178" t="str">
        <f t="shared" si="11"/>
        <v/>
      </c>
      <c r="P178" s="17" t="str" cm="1">
        <f t="array" ref="P178">IFERROR(INDEX(Create_TC_Web!S$1:S$500,SMALL(IF(Create_TC_Web!$C$1:$C$500&lt;&gt;"",MATCH(ROW(Create_TC_Web!$C$1:$C$500),ROW(Create_TC_Web!$C$1:$C$500)),""),ROW(Create_TC_Web!Q156))),"")</f>
        <v/>
      </c>
      <c r="S178" t="str">
        <f t="shared" si="12"/>
        <v/>
      </c>
    </row>
    <row r="179" spans="1:19">
      <c r="A179" t="str" cm="1">
        <f t="array" ref="A179">IFERROR(INDEX(Create_TC_Web!D$1:D$998,SMALL(IF(Create_TC_Web!$C$1:$C$998&lt;&gt;"",MATCH(ROW(Create_TC_Web!$C$1:$C$998),ROW(Create_TC_Web!$C$1:$C$998)),""),ROW(Create_TC_Web!B179))),"")</f>
        <v/>
      </c>
      <c r="B179" t="str" cm="1">
        <f t="array" ref="B179">SUBSTITUTE(SUBSTITUTE(SUBSTITUTE(IFERROR(INDEX(Create_TC_Web!E$1:E$505,SMALL(IF(Create_TC_Web!$C$1:$C$505&lt;&gt;"",MATCH(ROW(Create_TC_Web!$C$1:$C$505),ROW(Create_TC_Web!$C$1:$C$505)),""),ROW(Create_TC_Web!C179))),"")," ",""),"-",""),"_","")</f>
        <v/>
      </c>
      <c r="C179" t="str" cm="1">
        <f t="array" ref="C179">IFERROR(INDEX(Create_TC_Web!F$1:F$998,SMALL(IF(Create_TC_Web!$C$1:$C$998&lt;&gt;"",MATCH(ROW(Create_TC_Web!$C$1:$C$998),ROW(Create_TC_Web!$C$1:$C$998)),""),ROW(Create_TC_Web!D179))),"")</f>
        <v/>
      </c>
      <c r="D179" t="str" cm="1">
        <f t="array" ref="D179">IFERROR(INDEX(Create_TC_Web!G$1:G$998,SMALL(IF(Create_TC_Web!$C$1:$C$998&lt;&gt;"",MATCH(ROW(Create_TC_Web!$C$1:$C$998),ROW(Create_TC_Web!$C$1:$C$998)),""),ROW(Create_TC_Web!E179))),"")</f>
        <v/>
      </c>
      <c r="E179" t="str" cm="1">
        <f t="array" ref="E179">IFERROR(INDEX(Create_TC_Web!H$1:H$998,SMALL(IF(Create_TC_Web!$C$1:$C$998&lt;&gt;"",MATCH(ROW(Create_TC_Web!$C$1:$C$998),ROW(Create_TC_Web!$C$1:$C$998)),""),ROW(Create_TC_Web!F179))),"")</f>
        <v/>
      </c>
      <c r="F179" t="str" cm="1">
        <f t="array" ref="F179">IFERROR(INDEX(Create_TC_Web!I$1:I$998,SMALL(IF(Create_TC_Web!$C$1:$C$998&lt;&gt;"",MATCH(ROW(Create_TC_Web!$C$1:$C$998),ROW(Create_TC_Web!$C$1:$C$998)),""),ROW(Create_TC_Web!G179))),"")</f>
        <v/>
      </c>
      <c r="G179" t="str" cm="1">
        <f t="array" ref="G179">IFERROR(INDEX(Create_TC_Web!J$1:J$998,SMALL(IF(Create_TC_Web!$C$1:$C$998&lt;&gt;"",MATCH(ROW(Create_TC_Web!$C$1:$C$998),ROW(Create_TC_Web!$C$1:$C$998)),""),ROW(Create_TC_Web!H179))),"")</f>
        <v/>
      </c>
      <c r="H179" t="str" cm="1">
        <f t="array" ref="H179">IFERROR(INDEX(Create_TC_Web!K$1:K$998,SMALL(IF(Create_TC_Web!$C$1:$C$998&lt;&gt;"",MATCH(ROW(Create_TC_Web!$C$1:$C$998),ROW(Create_TC_Web!$C$1:$C$998)),""),ROW(Create_TC_Web!I179))),"")</f>
        <v/>
      </c>
      <c r="I179" t="str" cm="1">
        <f t="array" ref="I179">IFERROR(INDEX(Create_TC_Web!L$1:L$998,SMALL(IF(Create_TC_Web!$C$1:$C$998&lt;&gt;"",MATCH(ROW(Create_TC_Web!$C$1:$C$998),ROW(Create_TC_Web!$C$1:$C$998)),""),ROW(Create_TC_Web!J179))),"")</f>
        <v/>
      </c>
      <c r="J179" t="str" cm="1">
        <f t="array" ref="J179">IFERROR(INDEX(Create_TC_Web!M$1:M$998,SMALL(IF(Create_TC_Web!$C$1:$C$998&lt;&gt;"",MATCH(ROW(Create_TC_Web!$C$1:$C$998),ROW(Create_TC_Web!$C$1:$C$998)),""),ROW(Create_TC_Web!K179))),"")</f>
        <v/>
      </c>
      <c r="K179" t="str" cm="1">
        <f t="array" ref="K179">IFERROR(INDEX(Create_TC_Web!N$1:N$998,SMALL(IF(Create_TC_Web!$C$1:$C$998&lt;&gt;"",MATCH(ROW(Create_TC_Web!$C$1:$C$998),ROW(Create_TC_Web!$C$1:$C$998)),""),ROW(Create_TC_Web!L179))),"")</f>
        <v/>
      </c>
      <c r="L179" t="str" cm="1">
        <f t="array" ref="L179">IFERROR(INDEX(Create_TC_Web!O$1:O$998,SMALL(IF(Create_TC_Web!$C$1:$C$998&lt;&gt;"",MATCH(ROW(Create_TC_Web!$C$1:$C$998),ROW(Create_TC_Web!$C$1:$C$998)),""),ROW(Create_TC_Web!M179))),"")</f>
        <v/>
      </c>
      <c r="M179" t="str" cm="1">
        <f t="array" ref="M179">IFERROR(INDEX(Create_TC_Web!P$1:P$998,SMALL(IF(Create_TC_Web!$C$1:$C$998&lt;&gt;"",MATCH(ROW(Create_TC_Web!$C$1:$C$998),ROW(Create_TC_Web!$C$1:$C$998)),""),ROW(Create_TC_Web!N179))),"")</f>
        <v/>
      </c>
      <c r="N179">
        <f>Create_TC_Web!CA188</f>
        <v>0</v>
      </c>
      <c r="O179" t="str">
        <f t="shared" si="11"/>
        <v/>
      </c>
      <c r="P179" s="17" t="str" cm="1">
        <f t="array" ref="P179">IFERROR(INDEX(Create_TC_Web!S$1:S$500,SMALL(IF(Create_TC_Web!$C$1:$C$500&lt;&gt;"",MATCH(ROW(Create_TC_Web!$C$1:$C$500),ROW(Create_TC_Web!$C$1:$C$500)),""),ROW(Create_TC_Web!Q157))),"")</f>
        <v/>
      </c>
      <c r="S179" t="str">
        <f t="shared" si="12"/>
        <v/>
      </c>
    </row>
    <row r="180" spans="1:19">
      <c r="A180" t="str" cm="1">
        <f t="array" ref="A180">IFERROR(INDEX(Create_TC_Web!D$1:D$998,SMALL(IF(Create_TC_Web!$C$1:$C$998&lt;&gt;"",MATCH(ROW(Create_TC_Web!$C$1:$C$998),ROW(Create_TC_Web!$C$1:$C$998)),""),ROW(Create_TC_Web!B180))),"")</f>
        <v/>
      </c>
      <c r="B180" t="str" cm="1">
        <f t="array" ref="B180">SUBSTITUTE(SUBSTITUTE(SUBSTITUTE(IFERROR(INDEX(Create_TC_Web!E$1:E$505,SMALL(IF(Create_TC_Web!$C$1:$C$505&lt;&gt;"",MATCH(ROW(Create_TC_Web!$C$1:$C$505),ROW(Create_TC_Web!$C$1:$C$505)),""),ROW(Create_TC_Web!C180))),"")," ",""),"-",""),"_","")</f>
        <v/>
      </c>
      <c r="C180" t="str" cm="1">
        <f t="array" ref="C180">IFERROR(INDEX(Create_TC_Web!F$1:F$998,SMALL(IF(Create_TC_Web!$C$1:$C$998&lt;&gt;"",MATCH(ROW(Create_TC_Web!$C$1:$C$998),ROW(Create_TC_Web!$C$1:$C$998)),""),ROW(Create_TC_Web!D180))),"")</f>
        <v/>
      </c>
      <c r="D180" t="str" cm="1">
        <f t="array" ref="D180">IFERROR(INDEX(Create_TC_Web!G$1:G$998,SMALL(IF(Create_TC_Web!$C$1:$C$998&lt;&gt;"",MATCH(ROW(Create_TC_Web!$C$1:$C$998),ROW(Create_TC_Web!$C$1:$C$998)),""),ROW(Create_TC_Web!E180))),"")</f>
        <v/>
      </c>
      <c r="E180" t="str" cm="1">
        <f t="array" ref="E180">IFERROR(INDEX(Create_TC_Web!H$1:H$998,SMALL(IF(Create_TC_Web!$C$1:$C$998&lt;&gt;"",MATCH(ROW(Create_TC_Web!$C$1:$C$998),ROW(Create_TC_Web!$C$1:$C$998)),""),ROW(Create_TC_Web!F180))),"")</f>
        <v/>
      </c>
      <c r="F180" t="str" cm="1">
        <f t="array" ref="F180">IFERROR(INDEX(Create_TC_Web!I$1:I$998,SMALL(IF(Create_TC_Web!$C$1:$C$998&lt;&gt;"",MATCH(ROW(Create_TC_Web!$C$1:$C$998),ROW(Create_TC_Web!$C$1:$C$998)),""),ROW(Create_TC_Web!G180))),"")</f>
        <v/>
      </c>
      <c r="G180" t="str" cm="1">
        <f t="array" ref="G180">IFERROR(INDEX(Create_TC_Web!J$1:J$998,SMALL(IF(Create_TC_Web!$C$1:$C$998&lt;&gt;"",MATCH(ROW(Create_TC_Web!$C$1:$C$998),ROW(Create_TC_Web!$C$1:$C$998)),""),ROW(Create_TC_Web!H180))),"")</f>
        <v/>
      </c>
      <c r="H180" t="str" cm="1">
        <f t="array" ref="H180">IFERROR(INDEX(Create_TC_Web!K$1:K$998,SMALL(IF(Create_TC_Web!$C$1:$C$998&lt;&gt;"",MATCH(ROW(Create_TC_Web!$C$1:$C$998),ROW(Create_TC_Web!$C$1:$C$998)),""),ROW(Create_TC_Web!I180))),"")</f>
        <v/>
      </c>
      <c r="I180" t="str" cm="1">
        <f t="array" ref="I180">IFERROR(INDEX(Create_TC_Web!L$1:L$998,SMALL(IF(Create_TC_Web!$C$1:$C$998&lt;&gt;"",MATCH(ROW(Create_TC_Web!$C$1:$C$998),ROW(Create_TC_Web!$C$1:$C$998)),""),ROW(Create_TC_Web!J180))),"")</f>
        <v/>
      </c>
      <c r="J180" t="str" cm="1">
        <f t="array" ref="J180">IFERROR(INDEX(Create_TC_Web!M$1:M$998,SMALL(IF(Create_TC_Web!$C$1:$C$998&lt;&gt;"",MATCH(ROW(Create_TC_Web!$C$1:$C$998),ROW(Create_TC_Web!$C$1:$C$998)),""),ROW(Create_TC_Web!K180))),"")</f>
        <v/>
      </c>
      <c r="K180" t="str" cm="1">
        <f t="array" ref="K180">IFERROR(INDEX(Create_TC_Web!N$1:N$998,SMALL(IF(Create_TC_Web!$C$1:$C$998&lt;&gt;"",MATCH(ROW(Create_TC_Web!$C$1:$C$998),ROW(Create_TC_Web!$C$1:$C$998)),""),ROW(Create_TC_Web!L180))),"")</f>
        <v/>
      </c>
      <c r="L180" t="str" cm="1">
        <f t="array" ref="L180">IFERROR(INDEX(Create_TC_Web!O$1:O$998,SMALL(IF(Create_TC_Web!$C$1:$C$998&lt;&gt;"",MATCH(ROW(Create_TC_Web!$C$1:$C$998),ROW(Create_TC_Web!$C$1:$C$998)),""),ROW(Create_TC_Web!M180))),"")</f>
        <v/>
      </c>
      <c r="M180" t="str" cm="1">
        <f t="array" ref="M180">IFERROR(INDEX(Create_TC_Web!P$1:P$998,SMALL(IF(Create_TC_Web!$C$1:$C$998&lt;&gt;"",MATCH(ROW(Create_TC_Web!$C$1:$C$998),ROW(Create_TC_Web!$C$1:$C$998)),""),ROW(Create_TC_Web!N180))),"")</f>
        <v/>
      </c>
      <c r="N180">
        <f>Create_TC_Web!CA189</f>
        <v>0</v>
      </c>
      <c r="O180" t="str">
        <f t="shared" si="11"/>
        <v/>
      </c>
      <c r="P180" s="17" t="str" cm="1">
        <f t="array" ref="P180">IFERROR(INDEX(Create_TC_Web!S$1:S$500,SMALL(IF(Create_TC_Web!$C$1:$C$500&lt;&gt;"",MATCH(ROW(Create_TC_Web!$C$1:$C$500),ROW(Create_TC_Web!$C$1:$C$500)),""),ROW(Create_TC_Web!Q158))),"")</f>
        <v/>
      </c>
      <c r="S180" t="str">
        <f t="shared" si="12"/>
        <v/>
      </c>
    </row>
    <row r="181" spans="1:19">
      <c r="A181" t="str" cm="1">
        <f t="array" ref="A181">IFERROR(INDEX(Create_TC_Web!D$1:D$998,SMALL(IF(Create_TC_Web!$C$1:$C$998&lt;&gt;"",MATCH(ROW(Create_TC_Web!$C$1:$C$998),ROW(Create_TC_Web!$C$1:$C$998)),""),ROW(Create_TC_Web!B181))),"")</f>
        <v/>
      </c>
      <c r="B181" t="str" cm="1">
        <f t="array" ref="B181">SUBSTITUTE(SUBSTITUTE(SUBSTITUTE(IFERROR(INDEX(Create_TC_Web!E$1:E$505,SMALL(IF(Create_TC_Web!$C$1:$C$505&lt;&gt;"",MATCH(ROW(Create_TC_Web!$C$1:$C$505),ROW(Create_TC_Web!$C$1:$C$505)),""),ROW(Create_TC_Web!C181))),"")," ",""),"-",""),"_","")</f>
        <v/>
      </c>
      <c r="C181" t="str" cm="1">
        <f t="array" ref="C181">IFERROR(INDEX(Create_TC_Web!F$1:F$998,SMALL(IF(Create_TC_Web!$C$1:$C$998&lt;&gt;"",MATCH(ROW(Create_TC_Web!$C$1:$C$998),ROW(Create_TC_Web!$C$1:$C$998)),""),ROW(Create_TC_Web!D181))),"")</f>
        <v/>
      </c>
      <c r="D181" t="str" cm="1">
        <f t="array" ref="D181">IFERROR(INDEX(Create_TC_Web!G$1:G$998,SMALL(IF(Create_TC_Web!$C$1:$C$998&lt;&gt;"",MATCH(ROW(Create_TC_Web!$C$1:$C$998),ROW(Create_TC_Web!$C$1:$C$998)),""),ROW(Create_TC_Web!E181))),"")</f>
        <v/>
      </c>
      <c r="E181" t="str" cm="1">
        <f t="array" ref="E181">IFERROR(INDEX(Create_TC_Web!H$1:H$998,SMALL(IF(Create_TC_Web!$C$1:$C$998&lt;&gt;"",MATCH(ROW(Create_TC_Web!$C$1:$C$998),ROW(Create_TC_Web!$C$1:$C$998)),""),ROW(Create_TC_Web!F181))),"")</f>
        <v/>
      </c>
      <c r="F181" t="str" cm="1">
        <f t="array" ref="F181">IFERROR(INDEX(Create_TC_Web!I$1:I$998,SMALL(IF(Create_TC_Web!$C$1:$C$998&lt;&gt;"",MATCH(ROW(Create_TC_Web!$C$1:$C$998),ROW(Create_TC_Web!$C$1:$C$998)),""),ROW(Create_TC_Web!G181))),"")</f>
        <v/>
      </c>
      <c r="G181" t="str" cm="1">
        <f t="array" ref="G181">IFERROR(INDEX(Create_TC_Web!J$1:J$998,SMALL(IF(Create_TC_Web!$C$1:$C$998&lt;&gt;"",MATCH(ROW(Create_TC_Web!$C$1:$C$998),ROW(Create_TC_Web!$C$1:$C$998)),""),ROW(Create_TC_Web!H181))),"")</f>
        <v/>
      </c>
      <c r="H181" t="str" cm="1">
        <f t="array" ref="H181">IFERROR(INDEX(Create_TC_Web!K$1:K$998,SMALL(IF(Create_TC_Web!$C$1:$C$998&lt;&gt;"",MATCH(ROW(Create_TC_Web!$C$1:$C$998),ROW(Create_TC_Web!$C$1:$C$998)),""),ROW(Create_TC_Web!I181))),"")</f>
        <v/>
      </c>
      <c r="I181" t="str" cm="1">
        <f t="array" ref="I181">IFERROR(INDEX(Create_TC_Web!L$1:L$998,SMALL(IF(Create_TC_Web!$C$1:$C$998&lt;&gt;"",MATCH(ROW(Create_TC_Web!$C$1:$C$998),ROW(Create_TC_Web!$C$1:$C$998)),""),ROW(Create_TC_Web!J181))),"")</f>
        <v/>
      </c>
      <c r="J181" t="str" cm="1">
        <f t="array" ref="J181">IFERROR(INDEX(Create_TC_Web!M$1:M$998,SMALL(IF(Create_TC_Web!$C$1:$C$998&lt;&gt;"",MATCH(ROW(Create_TC_Web!$C$1:$C$998),ROW(Create_TC_Web!$C$1:$C$998)),""),ROW(Create_TC_Web!K181))),"")</f>
        <v/>
      </c>
      <c r="K181" t="str" cm="1">
        <f t="array" ref="K181">IFERROR(INDEX(Create_TC_Web!N$1:N$998,SMALL(IF(Create_TC_Web!$C$1:$C$998&lt;&gt;"",MATCH(ROW(Create_TC_Web!$C$1:$C$998),ROW(Create_TC_Web!$C$1:$C$998)),""),ROW(Create_TC_Web!L181))),"")</f>
        <v/>
      </c>
      <c r="L181" t="str" cm="1">
        <f t="array" ref="L181">IFERROR(INDEX(Create_TC_Web!O$1:O$998,SMALL(IF(Create_TC_Web!$C$1:$C$998&lt;&gt;"",MATCH(ROW(Create_TC_Web!$C$1:$C$998),ROW(Create_TC_Web!$C$1:$C$998)),""),ROW(Create_TC_Web!M181))),"")</f>
        <v/>
      </c>
      <c r="M181" t="str" cm="1">
        <f t="array" ref="M181">IFERROR(INDEX(Create_TC_Web!P$1:P$998,SMALL(IF(Create_TC_Web!$C$1:$C$998&lt;&gt;"",MATCH(ROW(Create_TC_Web!$C$1:$C$998),ROW(Create_TC_Web!$C$1:$C$998)),""),ROW(Create_TC_Web!N181))),"")</f>
        <v/>
      </c>
      <c r="N181">
        <f>Create_TC_Web!CA190</f>
        <v>0</v>
      </c>
      <c r="O181" t="str">
        <f t="shared" si="11"/>
        <v/>
      </c>
      <c r="P181" s="17" t="str" cm="1">
        <f t="array" ref="P181">IFERROR(INDEX(Create_TC_Web!S$1:S$500,SMALL(IF(Create_TC_Web!$C$1:$C$500&lt;&gt;"",MATCH(ROW(Create_TC_Web!$C$1:$C$500),ROW(Create_TC_Web!$C$1:$C$500)),""),ROW(Create_TC_Web!Q159))),"")</f>
        <v/>
      </c>
      <c r="S181" t="str">
        <f t="shared" si="12"/>
        <v/>
      </c>
    </row>
    <row r="182" spans="1:19">
      <c r="A182" t="str" cm="1">
        <f t="array" ref="A182">IFERROR(INDEX(Create_TC_Web!D$1:D$998,SMALL(IF(Create_TC_Web!$C$1:$C$998&lt;&gt;"",MATCH(ROW(Create_TC_Web!$C$1:$C$998),ROW(Create_TC_Web!$C$1:$C$998)),""),ROW(Create_TC_Web!B182))),"")</f>
        <v/>
      </c>
      <c r="B182" t="str" cm="1">
        <f t="array" ref="B182">SUBSTITUTE(SUBSTITUTE(SUBSTITUTE(IFERROR(INDEX(Create_TC_Web!E$1:E$505,SMALL(IF(Create_TC_Web!$C$1:$C$505&lt;&gt;"",MATCH(ROW(Create_TC_Web!$C$1:$C$505),ROW(Create_TC_Web!$C$1:$C$505)),""),ROW(Create_TC_Web!C182))),"")," ",""),"-",""),"_","")</f>
        <v/>
      </c>
      <c r="C182" t="str" cm="1">
        <f t="array" ref="C182">IFERROR(INDEX(Create_TC_Web!F$1:F$998,SMALL(IF(Create_TC_Web!$C$1:$C$998&lt;&gt;"",MATCH(ROW(Create_TC_Web!$C$1:$C$998),ROW(Create_TC_Web!$C$1:$C$998)),""),ROW(Create_TC_Web!D182))),"")</f>
        <v/>
      </c>
      <c r="D182" t="str" cm="1">
        <f t="array" ref="D182">IFERROR(INDEX(Create_TC_Web!G$1:G$998,SMALL(IF(Create_TC_Web!$C$1:$C$998&lt;&gt;"",MATCH(ROW(Create_TC_Web!$C$1:$C$998),ROW(Create_TC_Web!$C$1:$C$998)),""),ROW(Create_TC_Web!E182))),"")</f>
        <v/>
      </c>
      <c r="E182" t="str" cm="1">
        <f t="array" ref="E182">IFERROR(INDEX(Create_TC_Web!H$1:H$998,SMALL(IF(Create_TC_Web!$C$1:$C$998&lt;&gt;"",MATCH(ROW(Create_TC_Web!$C$1:$C$998),ROW(Create_TC_Web!$C$1:$C$998)),""),ROW(Create_TC_Web!F182))),"")</f>
        <v/>
      </c>
      <c r="F182" t="str" cm="1">
        <f t="array" ref="F182">IFERROR(INDEX(Create_TC_Web!I$1:I$998,SMALL(IF(Create_TC_Web!$C$1:$C$998&lt;&gt;"",MATCH(ROW(Create_TC_Web!$C$1:$C$998),ROW(Create_TC_Web!$C$1:$C$998)),""),ROW(Create_TC_Web!G182))),"")</f>
        <v/>
      </c>
      <c r="G182" t="str" cm="1">
        <f t="array" ref="G182">IFERROR(INDEX(Create_TC_Web!J$1:J$998,SMALL(IF(Create_TC_Web!$C$1:$C$998&lt;&gt;"",MATCH(ROW(Create_TC_Web!$C$1:$C$998),ROW(Create_TC_Web!$C$1:$C$998)),""),ROW(Create_TC_Web!H182))),"")</f>
        <v/>
      </c>
      <c r="H182" t="str" cm="1">
        <f t="array" ref="H182">IFERROR(INDEX(Create_TC_Web!K$1:K$998,SMALL(IF(Create_TC_Web!$C$1:$C$998&lt;&gt;"",MATCH(ROW(Create_TC_Web!$C$1:$C$998),ROW(Create_TC_Web!$C$1:$C$998)),""),ROW(Create_TC_Web!I182))),"")</f>
        <v/>
      </c>
      <c r="I182" t="str" cm="1">
        <f t="array" ref="I182">IFERROR(INDEX(Create_TC_Web!L$1:L$998,SMALL(IF(Create_TC_Web!$C$1:$C$998&lt;&gt;"",MATCH(ROW(Create_TC_Web!$C$1:$C$998),ROW(Create_TC_Web!$C$1:$C$998)),""),ROW(Create_TC_Web!J182))),"")</f>
        <v/>
      </c>
      <c r="J182" t="str" cm="1">
        <f t="array" ref="J182">IFERROR(INDEX(Create_TC_Web!M$1:M$998,SMALL(IF(Create_TC_Web!$C$1:$C$998&lt;&gt;"",MATCH(ROW(Create_TC_Web!$C$1:$C$998),ROW(Create_TC_Web!$C$1:$C$998)),""),ROW(Create_TC_Web!K182))),"")</f>
        <v/>
      </c>
      <c r="K182" t="str" cm="1">
        <f t="array" ref="K182">IFERROR(INDEX(Create_TC_Web!N$1:N$998,SMALL(IF(Create_TC_Web!$C$1:$C$998&lt;&gt;"",MATCH(ROW(Create_TC_Web!$C$1:$C$998),ROW(Create_TC_Web!$C$1:$C$998)),""),ROW(Create_TC_Web!L182))),"")</f>
        <v/>
      </c>
      <c r="L182" t="str" cm="1">
        <f t="array" ref="L182">IFERROR(INDEX(Create_TC_Web!O$1:O$998,SMALL(IF(Create_TC_Web!$C$1:$C$998&lt;&gt;"",MATCH(ROW(Create_TC_Web!$C$1:$C$998),ROW(Create_TC_Web!$C$1:$C$998)),""),ROW(Create_TC_Web!M182))),"")</f>
        <v/>
      </c>
      <c r="M182" t="str" cm="1">
        <f t="array" ref="M182">IFERROR(INDEX(Create_TC_Web!P$1:P$998,SMALL(IF(Create_TC_Web!$C$1:$C$998&lt;&gt;"",MATCH(ROW(Create_TC_Web!$C$1:$C$998),ROW(Create_TC_Web!$C$1:$C$998)),""),ROW(Create_TC_Web!N182))),"")</f>
        <v/>
      </c>
      <c r="N182">
        <f>Create_TC_Web!CA191</f>
        <v>0</v>
      </c>
      <c r="O182" t="str">
        <f t="shared" si="11"/>
        <v/>
      </c>
      <c r="P182" s="17" t="str" cm="1">
        <f t="array" ref="P182">IFERROR(INDEX(Create_TC_Web!S$1:S$500,SMALL(IF(Create_TC_Web!$C$1:$C$500&lt;&gt;"",MATCH(ROW(Create_TC_Web!$C$1:$C$500),ROW(Create_TC_Web!$C$1:$C$500)),""),ROW(Create_TC_Web!Q160))),"")</f>
        <v/>
      </c>
      <c r="S182" t="str">
        <f t="shared" si="12"/>
        <v/>
      </c>
    </row>
    <row r="183" spans="1:19">
      <c r="A183" t="str" cm="1">
        <f t="array" ref="A183">IFERROR(INDEX(Create_TC_Web!D$1:D$998,SMALL(IF(Create_TC_Web!$C$1:$C$998&lt;&gt;"",MATCH(ROW(Create_TC_Web!$C$1:$C$998),ROW(Create_TC_Web!$C$1:$C$998)),""),ROW(Create_TC_Web!B183))),"")</f>
        <v/>
      </c>
      <c r="B183" t="str" cm="1">
        <f t="array" ref="B183">SUBSTITUTE(SUBSTITUTE(SUBSTITUTE(IFERROR(INDEX(Create_TC_Web!E$1:E$505,SMALL(IF(Create_TC_Web!$C$1:$C$505&lt;&gt;"",MATCH(ROW(Create_TC_Web!$C$1:$C$505),ROW(Create_TC_Web!$C$1:$C$505)),""),ROW(Create_TC_Web!C183))),"")," ",""),"-",""),"_","")</f>
        <v/>
      </c>
      <c r="C183" t="str" cm="1">
        <f t="array" ref="C183">IFERROR(INDEX(Create_TC_Web!F$1:F$998,SMALL(IF(Create_TC_Web!$C$1:$C$998&lt;&gt;"",MATCH(ROW(Create_TC_Web!$C$1:$C$998),ROW(Create_TC_Web!$C$1:$C$998)),""),ROW(Create_TC_Web!D183))),"")</f>
        <v/>
      </c>
      <c r="D183" t="str" cm="1">
        <f t="array" ref="D183">IFERROR(INDEX(Create_TC_Web!G$1:G$998,SMALL(IF(Create_TC_Web!$C$1:$C$998&lt;&gt;"",MATCH(ROW(Create_TC_Web!$C$1:$C$998),ROW(Create_TC_Web!$C$1:$C$998)),""),ROW(Create_TC_Web!E183))),"")</f>
        <v/>
      </c>
      <c r="E183" t="str" cm="1">
        <f t="array" ref="E183">IFERROR(INDEX(Create_TC_Web!H$1:H$998,SMALL(IF(Create_TC_Web!$C$1:$C$998&lt;&gt;"",MATCH(ROW(Create_TC_Web!$C$1:$C$998),ROW(Create_TC_Web!$C$1:$C$998)),""),ROW(Create_TC_Web!F183))),"")</f>
        <v/>
      </c>
      <c r="F183" t="str" cm="1">
        <f t="array" ref="F183">IFERROR(INDEX(Create_TC_Web!I$1:I$998,SMALL(IF(Create_TC_Web!$C$1:$C$998&lt;&gt;"",MATCH(ROW(Create_TC_Web!$C$1:$C$998),ROW(Create_TC_Web!$C$1:$C$998)),""),ROW(Create_TC_Web!G183))),"")</f>
        <v/>
      </c>
      <c r="G183" t="str" cm="1">
        <f t="array" ref="G183">IFERROR(INDEX(Create_TC_Web!J$1:J$998,SMALL(IF(Create_TC_Web!$C$1:$C$998&lt;&gt;"",MATCH(ROW(Create_TC_Web!$C$1:$C$998),ROW(Create_TC_Web!$C$1:$C$998)),""),ROW(Create_TC_Web!H183))),"")</f>
        <v/>
      </c>
      <c r="H183" t="str" cm="1">
        <f t="array" ref="H183">IFERROR(INDEX(Create_TC_Web!K$1:K$998,SMALL(IF(Create_TC_Web!$C$1:$C$998&lt;&gt;"",MATCH(ROW(Create_TC_Web!$C$1:$C$998),ROW(Create_TC_Web!$C$1:$C$998)),""),ROW(Create_TC_Web!I183))),"")</f>
        <v/>
      </c>
      <c r="I183" t="str" cm="1">
        <f t="array" ref="I183">IFERROR(INDEX(Create_TC_Web!L$1:L$998,SMALL(IF(Create_TC_Web!$C$1:$C$998&lt;&gt;"",MATCH(ROW(Create_TC_Web!$C$1:$C$998),ROW(Create_TC_Web!$C$1:$C$998)),""),ROW(Create_TC_Web!J183))),"")</f>
        <v/>
      </c>
      <c r="J183" t="str" cm="1">
        <f t="array" ref="J183">IFERROR(INDEX(Create_TC_Web!M$1:M$998,SMALL(IF(Create_TC_Web!$C$1:$C$998&lt;&gt;"",MATCH(ROW(Create_TC_Web!$C$1:$C$998),ROW(Create_TC_Web!$C$1:$C$998)),""),ROW(Create_TC_Web!K183))),"")</f>
        <v/>
      </c>
      <c r="K183" t="str" cm="1">
        <f t="array" ref="K183">IFERROR(INDEX(Create_TC_Web!N$1:N$998,SMALL(IF(Create_TC_Web!$C$1:$C$998&lt;&gt;"",MATCH(ROW(Create_TC_Web!$C$1:$C$998),ROW(Create_TC_Web!$C$1:$C$998)),""),ROW(Create_TC_Web!L183))),"")</f>
        <v/>
      </c>
      <c r="L183" t="str" cm="1">
        <f t="array" ref="L183">IFERROR(INDEX(Create_TC_Web!O$1:O$998,SMALL(IF(Create_TC_Web!$C$1:$C$998&lt;&gt;"",MATCH(ROW(Create_TC_Web!$C$1:$C$998),ROW(Create_TC_Web!$C$1:$C$998)),""),ROW(Create_TC_Web!M183))),"")</f>
        <v/>
      </c>
      <c r="M183" t="str" cm="1">
        <f t="array" ref="M183">IFERROR(INDEX(Create_TC_Web!P$1:P$998,SMALL(IF(Create_TC_Web!$C$1:$C$998&lt;&gt;"",MATCH(ROW(Create_TC_Web!$C$1:$C$998),ROW(Create_TC_Web!$C$1:$C$998)),""),ROW(Create_TC_Web!N183))),"")</f>
        <v/>
      </c>
      <c r="N183">
        <f>Create_TC_Web!CA192</f>
        <v>0</v>
      </c>
      <c r="O183" t="str">
        <f t="shared" si="11"/>
        <v/>
      </c>
      <c r="P183" s="17" t="str" cm="1">
        <f t="array" ref="P183">IFERROR(INDEX(Create_TC_Web!S$1:S$500,SMALL(IF(Create_TC_Web!$C$1:$C$500&lt;&gt;"",MATCH(ROW(Create_TC_Web!$C$1:$C$500),ROW(Create_TC_Web!$C$1:$C$500)),""),ROW(Create_TC_Web!Q161))),"")</f>
        <v/>
      </c>
      <c r="S183" t="str">
        <f t="shared" si="12"/>
        <v/>
      </c>
    </row>
    <row r="184" spans="1:19">
      <c r="A184" t="str" cm="1">
        <f t="array" ref="A184">IFERROR(INDEX(Create_TC_Web!D$1:D$998,SMALL(IF(Create_TC_Web!$C$1:$C$998&lt;&gt;"",MATCH(ROW(Create_TC_Web!$C$1:$C$998),ROW(Create_TC_Web!$C$1:$C$998)),""),ROW(Create_TC_Web!B184))),"")</f>
        <v/>
      </c>
      <c r="B184" t="str" cm="1">
        <f t="array" ref="B184">SUBSTITUTE(SUBSTITUTE(SUBSTITUTE(IFERROR(INDEX(Create_TC_Web!E$1:E$505,SMALL(IF(Create_TC_Web!$C$1:$C$505&lt;&gt;"",MATCH(ROW(Create_TC_Web!$C$1:$C$505),ROW(Create_TC_Web!$C$1:$C$505)),""),ROW(Create_TC_Web!C184))),"")," ",""),"-",""),"_","")</f>
        <v/>
      </c>
      <c r="C184" t="str" cm="1">
        <f t="array" ref="C184">IFERROR(INDEX(Create_TC_Web!F$1:F$998,SMALL(IF(Create_TC_Web!$C$1:$C$998&lt;&gt;"",MATCH(ROW(Create_TC_Web!$C$1:$C$998),ROW(Create_TC_Web!$C$1:$C$998)),""),ROW(Create_TC_Web!D184))),"")</f>
        <v/>
      </c>
      <c r="D184" t="str" cm="1">
        <f t="array" ref="D184">IFERROR(INDEX(Create_TC_Web!G$1:G$998,SMALL(IF(Create_TC_Web!$C$1:$C$998&lt;&gt;"",MATCH(ROW(Create_TC_Web!$C$1:$C$998),ROW(Create_TC_Web!$C$1:$C$998)),""),ROW(Create_TC_Web!E184))),"")</f>
        <v/>
      </c>
      <c r="E184" t="str" cm="1">
        <f t="array" ref="E184">IFERROR(INDEX(Create_TC_Web!H$1:H$998,SMALL(IF(Create_TC_Web!$C$1:$C$998&lt;&gt;"",MATCH(ROW(Create_TC_Web!$C$1:$C$998),ROW(Create_TC_Web!$C$1:$C$998)),""),ROW(Create_TC_Web!F184))),"")</f>
        <v/>
      </c>
      <c r="F184" t="str" cm="1">
        <f t="array" ref="F184">IFERROR(INDEX(Create_TC_Web!I$1:I$998,SMALL(IF(Create_TC_Web!$C$1:$C$998&lt;&gt;"",MATCH(ROW(Create_TC_Web!$C$1:$C$998),ROW(Create_TC_Web!$C$1:$C$998)),""),ROW(Create_TC_Web!G184))),"")</f>
        <v/>
      </c>
      <c r="G184" t="str" cm="1">
        <f t="array" ref="G184">IFERROR(INDEX(Create_TC_Web!J$1:J$998,SMALL(IF(Create_TC_Web!$C$1:$C$998&lt;&gt;"",MATCH(ROW(Create_TC_Web!$C$1:$C$998),ROW(Create_TC_Web!$C$1:$C$998)),""),ROW(Create_TC_Web!H184))),"")</f>
        <v/>
      </c>
      <c r="H184" t="str" cm="1">
        <f t="array" ref="H184">IFERROR(INDEX(Create_TC_Web!K$1:K$998,SMALL(IF(Create_TC_Web!$C$1:$C$998&lt;&gt;"",MATCH(ROW(Create_TC_Web!$C$1:$C$998),ROW(Create_TC_Web!$C$1:$C$998)),""),ROW(Create_TC_Web!I184))),"")</f>
        <v/>
      </c>
      <c r="I184" t="str" cm="1">
        <f t="array" ref="I184">IFERROR(INDEX(Create_TC_Web!L$1:L$998,SMALL(IF(Create_TC_Web!$C$1:$C$998&lt;&gt;"",MATCH(ROW(Create_TC_Web!$C$1:$C$998),ROW(Create_TC_Web!$C$1:$C$998)),""),ROW(Create_TC_Web!J184))),"")</f>
        <v/>
      </c>
      <c r="J184" t="str" cm="1">
        <f t="array" ref="J184">IFERROR(INDEX(Create_TC_Web!M$1:M$998,SMALL(IF(Create_TC_Web!$C$1:$C$998&lt;&gt;"",MATCH(ROW(Create_TC_Web!$C$1:$C$998),ROW(Create_TC_Web!$C$1:$C$998)),""),ROW(Create_TC_Web!K184))),"")</f>
        <v/>
      </c>
      <c r="K184" t="str" cm="1">
        <f t="array" ref="K184">IFERROR(INDEX(Create_TC_Web!N$1:N$998,SMALL(IF(Create_TC_Web!$C$1:$C$998&lt;&gt;"",MATCH(ROW(Create_TC_Web!$C$1:$C$998),ROW(Create_TC_Web!$C$1:$C$998)),""),ROW(Create_TC_Web!L184))),"")</f>
        <v/>
      </c>
      <c r="L184" t="str" cm="1">
        <f t="array" ref="L184">IFERROR(INDEX(Create_TC_Web!O$1:O$998,SMALL(IF(Create_TC_Web!$C$1:$C$998&lt;&gt;"",MATCH(ROW(Create_TC_Web!$C$1:$C$998),ROW(Create_TC_Web!$C$1:$C$998)),""),ROW(Create_TC_Web!M184))),"")</f>
        <v/>
      </c>
      <c r="M184" t="str" cm="1">
        <f t="array" ref="M184">IFERROR(INDEX(Create_TC_Web!P$1:P$998,SMALL(IF(Create_TC_Web!$C$1:$C$998&lt;&gt;"",MATCH(ROW(Create_TC_Web!$C$1:$C$998),ROW(Create_TC_Web!$C$1:$C$998)),""),ROW(Create_TC_Web!N184))),"")</f>
        <v/>
      </c>
      <c r="N184">
        <f>Create_TC_Web!CA193</f>
        <v>0</v>
      </c>
      <c r="O184" t="str">
        <f t="shared" si="11"/>
        <v/>
      </c>
      <c r="P184" s="17" t="str" cm="1">
        <f t="array" ref="P184">IFERROR(INDEX(Create_TC_Web!S$1:S$500,SMALL(IF(Create_TC_Web!$C$1:$C$500&lt;&gt;"",MATCH(ROW(Create_TC_Web!$C$1:$C$500),ROW(Create_TC_Web!$C$1:$C$500)),""),ROW(Create_TC_Web!Q162))),"")</f>
        <v/>
      </c>
      <c r="S184" t="str">
        <f t="shared" si="12"/>
        <v/>
      </c>
    </row>
    <row r="185" spans="1:19">
      <c r="A185" t="str" cm="1">
        <f t="array" ref="A185">IFERROR(INDEX(Create_TC_Web!D$1:D$998,SMALL(IF(Create_TC_Web!$C$1:$C$998&lt;&gt;"",MATCH(ROW(Create_TC_Web!$C$1:$C$998),ROW(Create_TC_Web!$C$1:$C$998)),""),ROW(Create_TC_Web!B185))),"")</f>
        <v/>
      </c>
      <c r="B185" t="str" cm="1">
        <f t="array" ref="B185">SUBSTITUTE(SUBSTITUTE(SUBSTITUTE(IFERROR(INDEX(Create_TC_Web!E$1:E$505,SMALL(IF(Create_TC_Web!$C$1:$C$505&lt;&gt;"",MATCH(ROW(Create_TC_Web!$C$1:$C$505),ROW(Create_TC_Web!$C$1:$C$505)),""),ROW(Create_TC_Web!C185))),"")," ",""),"-",""),"_","")</f>
        <v/>
      </c>
      <c r="C185" t="str" cm="1">
        <f t="array" ref="C185">IFERROR(INDEX(Create_TC_Web!F$1:F$998,SMALL(IF(Create_TC_Web!$C$1:$C$998&lt;&gt;"",MATCH(ROW(Create_TC_Web!$C$1:$C$998),ROW(Create_TC_Web!$C$1:$C$998)),""),ROW(Create_TC_Web!D185))),"")</f>
        <v/>
      </c>
      <c r="D185" t="str" cm="1">
        <f t="array" ref="D185">IFERROR(INDEX(Create_TC_Web!G$1:G$998,SMALL(IF(Create_TC_Web!$C$1:$C$998&lt;&gt;"",MATCH(ROW(Create_TC_Web!$C$1:$C$998),ROW(Create_TC_Web!$C$1:$C$998)),""),ROW(Create_TC_Web!E185))),"")</f>
        <v/>
      </c>
      <c r="E185" t="str" cm="1">
        <f t="array" ref="E185">IFERROR(INDEX(Create_TC_Web!H$1:H$998,SMALL(IF(Create_TC_Web!$C$1:$C$998&lt;&gt;"",MATCH(ROW(Create_TC_Web!$C$1:$C$998),ROW(Create_TC_Web!$C$1:$C$998)),""),ROW(Create_TC_Web!F185))),"")</f>
        <v/>
      </c>
      <c r="F185" t="str" cm="1">
        <f t="array" ref="F185">IFERROR(INDEX(Create_TC_Web!I$1:I$998,SMALL(IF(Create_TC_Web!$C$1:$C$998&lt;&gt;"",MATCH(ROW(Create_TC_Web!$C$1:$C$998),ROW(Create_TC_Web!$C$1:$C$998)),""),ROW(Create_TC_Web!G185))),"")</f>
        <v/>
      </c>
      <c r="G185" t="str" cm="1">
        <f t="array" ref="G185">IFERROR(INDEX(Create_TC_Web!J$1:J$998,SMALL(IF(Create_TC_Web!$C$1:$C$998&lt;&gt;"",MATCH(ROW(Create_TC_Web!$C$1:$C$998),ROW(Create_TC_Web!$C$1:$C$998)),""),ROW(Create_TC_Web!H185))),"")</f>
        <v/>
      </c>
      <c r="H185" t="str" cm="1">
        <f t="array" ref="H185">IFERROR(INDEX(Create_TC_Web!K$1:K$998,SMALL(IF(Create_TC_Web!$C$1:$C$998&lt;&gt;"",MATCH(ROW(Create_TC_Web!$C$1:$C$998),ROW(Create_TC_Web!$C$1:$C$998)),""),ROW(Create_TC_Web!I185))),"")</f>
        <v/>
      </c>
      <c r="I185" t="str" cm="1">
        <f t="array" ref="I185">IFERROR(INDEX(Create_TC_Web!L$1:L$998,SMALL(IF(Create_TC_Web!$C$1:$C$998&lt;&gt;"",MATCH(ROW(Create_TC_Web!$C$1:$C$998),ROW(Create_TC_Web!$C$1:$C$998)),""),ROW(Create_TC_Web!J185))),"")</f>
        <v/>
      </c>
      <c r="J185" t="str" cm="1">
        <f t="array" ref="J185">IFERROR(INDEX(Create_TC_Web!M$1:M$998,SMALL(IF(Create_TC_Web!$C$1:$C$998&lt;&gt;"",MATCH(ROW(Create_TC_Web!$C$1:$C$998),ROW(Create_TC_Web!$C$1:$C$998)),""),ROW(Create_TC_Web!K185))),"")</f>
        <v/>
      </c>
      <c r="K185" t="str" cm="1">
        <f t="array" ref="K185">IFERROR(INDEX(Create_TC_Web!N$1:N$998,SMALL(IF(Create_TC_Web!$C$1:$C$998&lt;&gt;"",MATCH(ROW(Create_TC_Web!$C$1:$C$998),ROW(Create_TC_Web!$C$1:$C$998)),""),ROW(Create_TC_Web!L185))),"")</f>
        <v/>
      </c>
      <c r="L185" t="str" cm="1">
        <f t="array" ref="L185">IFERROR(INDEX(Create_TC_Web!O$1:O$998,SMALL(IF(Create_TC_Web!$C$1:$C$998&lt;&gt;"",MATCH(ROW(Create_TC_Web!$C$1:$C$998),ROW(Create_TC_Web!$C$1:$C$998)),""),ROW(Create_TC_Web!M185))),"")</f>
        <v/>
      </c>
      <c r="M185" t="str" cm="1">
        <f t="array" ref="M185">IFERROR(INDEX(Create_TC_Web!P$1:P$998,SMALL(IF(Create_TC_Web!$C$1:$C$998&lt;&gt;"",MATCH(ROW(Create_TC_Web!$C$1:$C$998),ROW(Create_TC_Web!$C$1:$C$998)),""),ROW(Create_TC_Web!N185))),"")</f>
        <v/>
      </c>
      <c r="N185">
        <f>Create_TC_Web!CA194</f>
        <v>0</v>
      </c>
      <c r="O185" t="str">
        <f t="shared" si="11"/>
        <v/>
      </c>
      <c r="P185" s="17" t="str" cm="1">
        <f t="array" ref="P185">IFERROR(INDEX(Create_TC_Web!S$1:S$500,SMALL(IF(Create_TC_Web!$C$1:$C$500&lt;&gt;"",MATCH(ROW(Create_TC_Web!$C$1:$C$500),ROW(Create_TC_Web!$C$1:$C$500)),""),ROW(Create_TC_Web!Q163))),"")</f>
        <v/>
      </c>
      <c r="S185" t="str">
        <f t="shared" si="12"/>
        <v/>
      </c>
    </row>
    <row r="186" spans="1:19">
      <c r="A186" t="str" cm="1">
        <f t="array" ref="A186">IFERROR(INDEX(Create_TC_Web!D$1:D$998,SMALL(IF(Create_TC_Web!$C$1:$C$998&lt;&gt;"",MATCH(ROW(Create_TC_Web!$C$1:$C$998),ROW(Create_TC_Web!$C$1:$C$998)),""),ROW(Create_TC_Web!B186))),"")</f>
        <v/>
      </c>
      <c r="B186" t="str" cm="1">
        <f t="array" ref="B186">SUBSTITUTE(SUBSTITUTE(SUBSTITUTE(IFERROR(INDEX(Create_TC_Web!E$1:E$505,SMALL(IF(Create_TC_Web!$C$1:$C$505&lt;&gt;"",MATCH(ROW(Create_TC_Web!$C$1:$C$505),ROW(Create_TC_Web!$C$1:$C$505)),""),ROW(Create_TC_Web!C186))),"")," ",""),"-",""),"_","")</f>
        <v/>
      </c>
      <c r="C186" t="str" cm="1">
        <f t="array" ref="C186">IFERROR(INDEX(Create_TC_Web!F$1:F$998,SMALL(IF(Create_TC_Web!$C$1:$C$998&lt;&gt;"",MATCH(ROW(Create_TC_Web!$C$1:$C$998),ROW(Create_TC_Web!$C$1:$C$998)),""),ROW(Create_TC_Web!D186))),"")</f>
        <v/>
      </c>
      <c r="D186" t="str" cm="1">
        <f t="array" ref="D186">IFERROR(INDEX(Create_TC_Web!G$1:G$998,SMALL(IF(Create_TC_Web!$C$1:$C$998&lt;&gt;"",MATCH(ROW(Create_TC_Web!$C$1:$C$998),ROW(Create_TC_Web!$C$1:$C$998)),""),ROW(Create_TC_Web!E186))),"")</f>
        <v/>
      </c>
      <c r="E186" t="str" cm="1">
        <f t="array" ref="E186">IFERROR(INDEX(Create_TC_Web!H$1:H$998,SMALL(IF(Create_TC_Web!$C$1:$C$998&lt;&gt;"",MATCH(ROW(Create_TC_Web!$C$1:$C$998),ROW(Create_TC_Web!$C$1:$C$998)),""),ROW(Create_TC_Web!F186))),"")</f>
        <v/>
      </c>
      <c r="F186" t="str" cm="1">
        <f t="array" ref="F186">IFERROR(INDEX(Create_TC_Web!I$1:I$998,SMALL(IF(Create_TC_Web!$C$1:$C$998&lt;&gt;"",MATCH(ROW(Create_TC_Web!$C$1:$C$998),ROW(Create_TC_Web!$C$1:$C$998)),""),ROW(Create_TC_Web!G186))),"")</f>
        <v/>
      </c>
      <c r="G186" t="str" cm="1">
        <f t="array" ref="G186">IFERROR(INDEX(Create_TC_Web!J$1:J$998,SMALL(IF(Create_TC_Web!$C$1:$C$998&lt;&gt;"",MATCH(ROW(Create_TC_Web!$C$1:$C$998),ROW(Create_TC_Web!$C$1:$C$998)),""),ROW(Create_TC_Web!H186))),"")</f>
        <v/>
      </c>
      <c r="H186" t="str" cm="1">
        <f t="array" ref="H186">IFERROR(INDEX(Create_TC_Web!K$1:K$998,SMALL(IF(Create_TC_Web!$C$1:$C$998&lt;&gt;"",MATCH(ROW(Create_TC_Web!$C$1:$C$998),ROW(Create_TC_Web!$C$1:$C$998)),""),ROW(Create_TC_Web!I186))),"")</f>
        <v/>
      </c>
      <c r="I186" t="str" cm="1">
        <f t="array" ref="I186">IFERROR(INDEX(Create_TC_Web!L$1:L$998,SMALL(IF(Create_TC_Web!$C$1:$C$998&lt;&gt;"",MATCH(ROW(Create_TC_Web!$C$1:$C$998),ROW(Create_TC_Web!$C$1:$C$998)),""),ROW(Create_TC_Web!J186))),"")</f>
        <v/>
      </c>
      <c r="J186" t="str" cm="1">
        <f t="array" ref="J186">IFERROR(INDEX(Create_TC_Web!M$1:M$998,SMALL(IF(Create_TC_Web!$C$1:$C$998&lt;&gt;"",MATCH(ROW(Create_TC_Web!$C$1:$C$998),ROW(Create_TC_Web!$C$1:$C$998)),""),ROW(Create_TC_Web!K186))),"")</f>
        <v/>
      </c>
      <c r="K186" t="str" cm="1">
        <f t="array" ref="K186">IFERROR(INDEX(Create_TC_Web!N$1:N$998,SMALL(IF(Create_TC_Web!$C$1:$C$998&lt;&gt;"",MATCH(ROW(Create_TC_Web!$C$1:$C$998),ROW(Create_TC_Web!$C$1:$C$998)),""),ROW(Create_TC_Web!L186))),"")</f>
        <v/>
      </c>
      <c r="L186" t="str" cm="1">
        <f t="array" ref="L186">IFERROR(INDEX(Create_TC_Web!O$1:O$998,SMALL(IF(Create_TC_Web!$C$1:$C$998&lt;&gt;"",MATCH(ROW(Create_TC_Web!$C$1:$C$998),ROW(Create_TC_Web!$C$1:$C$998)),""),ROW(Create_TC_Web!M186))),"")</f>
        <v/>
      </c>
      <c r="M186" t="str" cm="1">
        <f t="array" ref="M186">IFERROR(INDEX(Create_TC_Web!P$1:P$998,SMALL(IF(Create_TC_Web!$C$1:$C$998&lt;&gt;"",MATCH(ROW(Create_TC_Web!$C$1:$C$998),ROW(Create_TC_Web!$C$1:$C$998)),""),ROW(Create_TC_Web!N186))),"")</f>
        <v/>
      </c>
      <c r="N186">
        <f>Create_TC_Web!CA195</f>
        <v>0</v>
      </c>
      <c r="O186" t="str">
        <f t="shared" si="11"/>
        <v/>
      </c>
      <c r="P186" s="17" t="str" cm="1">
        <f t="array" ref="P186">IFERROR(INDEX(Create_TC_Web!S$1:S$500,SMALL(IF(Create_TC_Web!$C$1:$C$500&lt;&gt;"",MATCH(ROW(Create_TC_Web!$C$1:$C$500),ROW(Create_TC_Web!$C$1:$C$500)),""),ROW(Create_TC_Web!Q164))),"")</f>
        <v/>
      </c>
      <c r="S186" t="str">
        <f t="shared" si="12"/>
        <v/>
      </c>
    </row>
    <row r="187" spans="1:19">
      <c r="A187" t="str" cm="1">
        <f t="array" ref="A187">IFERROR(INDEX(Create_TC_Web!D$1:D$998,SMALL(IF(Create_TC_Web!$C$1:$C$998&lt;&gt;"",MATCH(ROW(Create_TC_Web!$C$1:$C$998),ROW(Create_TC_Web!$C$1:$C$998)),""),ROW(Create_TC_Web!B187))),"")</f>
        <v/>
      </c>
      <c r="B187" t="str" cm="1">
        <f t="array" ref="B187">SUBSTITUTE(SUBSTITUTE(SUBSTITUTE(IFERROR(INDEX(Create_TC_Web!E$1:E$505,SMALL(IF(Create_TC_Web!$C$1:$C$505&lt;&gt;"",MATCH(ROW(Create_TC_Web!$C$1:$C$505),ROW(Create_TC_Web!$C$1:$C$505)),""),ROW(Create_TC_Web!C187))),"")," ",""),"-",""),"_","")</f>
        <v/>
      </c>
      <c r="C187" t="str" cm="1">
        <f t="array" ref="C187">IFERROR(INDEX(Create_TC_Web!F$1:F$998,SMALL(IF(Create_TC_Web!$C$1:$C$998&lt;&gt;"",MATCH(ROW(Create_TC_Web!$C$1:$C$998),ROW(Create_TC_Web!$C$1:$C$998)),""),ROW(Create_TC_Web!D187))),"")</f>
        <v/>
      </c>
      <c r="D187" t="str" cm="1">
        <f t="array" ref="D187">IFERROR(INDEX(Create_TC_Web!G$1:G$998,SMALL(IF(Create_TC_Web!$C$1:$C$998&lt;&gt;"",MATCH(ROW(Create_TC_Web!$C$1:$C$998),ROW(Create_TC_Web!$C$1:$C$998)),""),ROW(Create_TC_Web!E187))),"")</f>
        <v/>
      </c>
      <c r="E187" t="str" cm="1">
        <f t="array" ref="E187">IFERROR(INDEX(Create_TC_Web!H$1:H$998,SMALL(IF(Create_TC_Web!$C$1:$C$998&lt;&gt;"",MATCH(ROW(Create_TC_Web!$C$1:$C$998),ROW(Create_TC_Web!$C$1:$C$998)),""),ROW(Create_TC_Web!F187))),"")</f>
        <v/>
      </c>
      <c r="F187" t="str" cm="1">
        <f t="array" ref="F187">IFERROR(INDEX(Create_TC_Web!I$1:I$998,SMALL(IF(Create_TC_Web!$C$1:$C$998&lt;&gt;"",MATCH(ROW(Create_TC_Web!$C$1:$C$998),ROW(Create_TC_Web!$C$1:$C$998)),""),ROW(Create_TC_Web!G187))),"")</f>
        <v/>
      </c>
      <c r="G187" t="str" cm="1">
        <f t="array" ref="G187">IFERROR(INDEX(Create_TC_Web!J$1:J$998,SMALL(IF(Create_TC_Web!$C$1:$C$998&lt;&gt;"",MATCH(ROW(Create_TC_Web!$C$1:$C$998),ROW(Create_TC_Web!$C$1:$C$998)),""),ROW(Create_TC_Web!H187))),"")</f>
        <v/>
      </c>
      <c r="H187" t="str" cm="1">
        <f t="array" ref="H187">IFERROR(INDEX(Create_TC_Web!K$1:K$998,SMALL(IF(Create_TC_Web!$C$1:$C$998&lt;&gt;"",MATCH(ROW(Create_TC_Web!$C$1:$C$998),ROW(Create_TC_Web!$C$1:$C$998)),""),ROW(Create_TC_Web!I187))),"")</f>
        <v/>
      </c>
      <c r="I187" t="str" cm="1">
        <f t="array" ref="I187">IFERROR(INDEX(Create_TC_Web!L$1:L$998,SMALL(IF(Create_TC_Web!$C$1:$C$998&lt;&gt;"",MATCH(ROW(Create_TC_Web!$C$1:$C$998),ROW(Create_TC_Web!$C$1:$C$998)),""),ROW(Create_TC_Web!J187))),"")</f>
        <v/>
      </c>
      <c r="J187" t="str" cm="1">
        <f t="array" ref="J187">IFERROR(INDEX(Create_TC_Web!M$1:M$998,SMALL(IF(Create_TC_Web!$C$1:$C$998&lt;&gt;"",MATCH(ROW(Create_TC_Web!$C$1:$C$998),ROW(Create_TC_Web!$C$1:$C$998)),""),ROW(Create_TC_Web!K187))),"")</f>
        <v/>
      </c>
      <c r="K187" t="str" cm="1">
        <f t="array" ref="K187">IFERROR(INDEX(Create_TC_Web!N$1:N$998,SMALL(IF(Create_TC_Web!$C$1:$C$998&lt;&gt;"",MATCH(ROW(Create_TC_Web!$C$1:$C$998),ROW(Create_TC_Web!$C$1:$C$998)),""),ROW(Create_TC_Web!L187))),"")</f>
        <v/>
      </c>
      <c r="L187" t="str" cm="1">
        <f t="array" ref="L187">IFERROR(INDEX(Create_TC_Web!O$1:O$998,SMALL(IF(Create_TC_Web!$C$1:$C$998&lt;&gt;"",MATCH(ROW(Create_TC_Web!$C$1:$C$998),ROW(Create_TC_Web!$C$1:$C$998)),""),ROW(Create_TC_Web!M187))),"")</f>
        <v/>
      </c>
      <c r="M187" t="str" cm="1">
        <f t="array" ref="M187">IFERROR(INDEX(Create_TC_Web!P$1:P$998,SMALL(IF(Create_TC_Web!$C$1:$C$998&lt;&gt;"",MATCH(ROW(Create_TC_Web!$C$1:$C$998),ROW(Create_TC_Web!$C$1:$C$998)),""),ROW(Create_TC_Web!N187))),"")</f>
        <v/>
      </c>
      <c r="N187">
        <f>Create_TC_Web!CA196</f>
        <v>0</v>
      </c>
      <c r="O187" t="str">
        <f t="shared" si="11"/>
        <v/>
      </c>
      <c r="P187" s="17" t="str" cm="1">
        <f t="array" ref="P187">IFERROR(INDEX(Create_TC_Web!S$1:S$500,SMALL(IF(Create_TC_Web!$C$1:$C$500&lt;&gt;"",MATCH(ROW(Create_TC_Web!$C$1:$C$500),ROW(Create_TC_Web!$C$1:$C$500)),""),ROW(Create_TC_Web!Q165))),"")</f>
        <v/>
      </c>
      <c r="S187" t="str">
        <f t="shared" si="12"/>
        <v/>
      </c>
    </row>
    <row r="188" spans="1:19">
      <c r="A188" t="str" cm="1">
        <f t="array" ref="A188">IFERROR(INDEX(Create_TC_Web!D$1:D$998,SMALL(IF(Create_TC_Web!$C$1:$C$998&lt;&gt;"",MATCH(ROW(Create_TC_Web!$C$1:$C$998),ROW(Create_TC_Web!$C$1:$C$998)),""),ROW(Create_TC_Web!B188))),"")</f>
        <v/>
      </c>
      <c r="B188" t="str" cm="1">
        <f t="array" ref="B188">SUBSTITUTE(SUBSTITUTE(SUBSTITUTE(IFERROR(INDEX(Create_TC_Web!E$1:E$505,SMALL(IF(Create_TC_Web!$C$1:$C$505&lt;&gt;"",MATCH(ROW(Create_TC_Web!$C$1:$C$505),ROW(Create_TC_Web!$C$1:$C$505)),""),ROW(Create_TC_Web!C188))),"")," ",""),"-",""),"_","")</f>
        <v/>
      </c>
      <c r="C188" t="str" cm="1">
        <f t="array" ref="C188">IFERROR(INDEX(Create_TC_Web!F$1:F$998,SMALL(IF(Create_TC_Web!$C$1:$C$998&lt;&gt;"",MATCH(ROW(Create_TC_Web!$C$1:$C$998),ROW(Create_TC_Web!$C$1:$C$998)),""),ROW(Create_TC_Web!D188))),"")</f>
        <v/>
      </c>
      <c r="D188" t="str" cm="1">
        <f t="array" ref="D188">IFERROR(INDEX(Create_TC_Web!G$1:G$998,SMALL(IF(Create_TC_Web!$C$1:$C$998&lt;&gt;"",MATCH(ROW(Create_TC_Web!$C$1:$C$998),ROW(Create_TC_Web!$C$1:$C$998)),""),ROW(Create_TC_Web!E188))),"")</f>
        <v/>
      </c>
      <c r="E188" t="str" cm="1">
        <f t="array" ref="E188">IFERROR(INDEX(Create_TC_Web!H$1:H$998,SMALL(IF(Create_TC_Web!$C$1:$C$998&lt;&gt;"",MATCH(ROW(Create_TC_Web!$C$1:$C$998),ROW(Create_TC_Web!$C$1:$C$998)),""),ROW(Create_TC_Web!F188))),"")</f>
        <v/>
      </c>
      <c r="F188" t="str" cm="1">
        <f t="array" ref="F188">IFERROR(INDEX(Create_TC_Web!I$1:I$998,SMALL(IF(Create_TC_Web!$C$1:$C$998&lt;&gt;"",MATCH(ROW(Create_TC_Web!$C$1:$C$998),ROW(Create_TC_Web!$C$1:$C$998)),""),ROW(Create_TC_Web!G188))),"")</f>
        <v/>
      </c>
      <c r="G188" t="str" cm="1">
        <f t="array" ref="G188">IFERROR(INDEX(Create_TC_Web!J$1:J$998,SMALL(IF(Create_TC_Web!$C$1:$C$998&lt;&gt;"",MATCH(ROW(Create_TC_Web!$C$1:$C$998),ROW(Create_TC_Web!$C$1:$C$998)),""),ROW(Create_TC_Web!H188))),"")</f>
        <v/>
      </c>
      <c r="H188" t="str" cm="1">
        <f t="array" ref="H188">IFERROR(INDEX(Create_TC_Web!K$1:K$998,SMALL(IF(Create_TC_Web!$C$1:$C$998&lt;&gt;"",MATCH(ROW(Create_TC_Web!$C$1:$C$998),ROW(Create_TC_Web!$C$1:$C$998)),""),ROW(Create_TC_Web!I188))),"")</f>
        <v/>
      </c>
      <c r="I188" t="str" cm="1">
        <f t="array" ref="I188">IFERROR(INDEX(Create_TC_Web!L$1:L$998,SMALL(IF(Create_TC_Web!$C$1:$C$998&lt;&gt;"",MATCH(ROW(Create_TC_Web!$C$1:$C$998),ROW(Create_TC_Web!$C$1:$C$998)),""),ROW(Create_TC_Web!J188))),"")</f>
        <v/>
      </c>
      <c r="J188" t="str" cm="1">
        <f t="array" ref="J188">IFERROR(INDEX(Create_TC_Web!M$1:M$998,SMALL(IF(Create_TC_Web!$C$1:$C$998&lt;&gt;"",MATCH(ROW(Create_TC_Web!$C$1:$C$998),ROW(Create_TC_Web!$C$1:$C$998)),""),ROW(Create_TC_Web!K188))),"")</f>
        <v/>
      </c>
      <c r="K188" t="str" cm="1">
        <f t="array" ref="K188">IFERROR(INDEX(Create_TC_Web!N$1:N$998,SMALL(IF(Create_TC_Web!$C$1:$C$998&lt;&gt;"",MATCH(ROW(Create_TC_Web!$C$1:$C$998),ROW(Create_TC_Web!$C$1:$C$998)),""),ROW(Create_TC_Web!L188))),"")</f>
        <v/>
      </c>
      <c r="L188" t="str" cm="1">
        <f t="array" ref="L188">IFERROR(INDEX(Create_TC_Web!O$1:O$998,SMALL(IF(Create_TC_Web!$C$1:$C$998&lt;&gt;"",MATCH(ROW(Create_TC_Web!$C$1:$C$998),ROW(Create_TC_Web!$C$1:$C$998)),""),ROW(Create_TC_Web!M188))),"")</f>
        <v/>
      </c>
      <c r="M188" t="str" cm="1">
        <f t="array" ref="M188">IFERROR(INDEX(Create_TC_Web!P$1:P$998,SMALL(IF(Create_TC_Web!$C$1:$C$998&lt;&gt;"",MATCH(ROW(Create_TC_Web!$C$1:$C$998),ROW(Create_TC_Web!$C$1:$C$998)),""),ROW(Create_TC_Web!N188))),"")</f>
        <v/>
      </c>
      <c r="N188">
        <f>Create_TC_Web!CA197</f>
        <v>0</v>
      </c>
      <c r="O188" t="str">
        <f t="shared" si="11"/>
        <v/>
      </c>
      <c r="P188" s="17" t="str" cm="1">
        <f t="array" ref="P188">IFERROR(INDEX(Create_TC_Web!S$1:S$500,SMALL(IF(Create_TC_Web!$C$1:$C$500&lt;&gt;"",MATCH(ROW(Create_TC_Web!$C$1:$C$500),ROW(Create_TC_Web!$C$1:$C$500)),""),ROW(Create_TC_Web!Q166))),"")</f>
        <v/>
      </c>
      <c r="S188" t="str">
        <f t="shared" si="12"/>
        <v/>
      </c>
    </row>
    <row r="189" spans="1:19">
      <c r="A189" t="str" cm="1">
        <f t="array" ref="A189">IFERROR(INDEX(Create_TC_Web!D$1:D$998,SMALL(IF(Create_TC_Web!$C$1:$C$998&lt;&gt;"",MATCH(ROW(Create_TC_Web!$C$1:$C$998),ROW(Create_TC_Web!$C$1:$C$998)),""),ROW(Create_TC_Web!B189))),"")</f>
        <v/>
      </c>
      <c r="B189" t="str" cm="1">
        <f t="array" ref="B189">SUBSTITUTE(SUBSTITUTE(SUBSTITUTE(IFERROR(INDEX(Create_TC_Web!E$1:E$505,SMALL(IF(Create_TC_Web!$C$1:$C$505&lt;&gt;"",MATCH(ROW(Create_TC_Web!$C$1:$C$505),ROW(Create_TC_Web!$C$1:$C$505)),""),ROW(Create_TC_Web!C189))),"")," ",""),"-",""),"_","")</f>
        <v/>
      </c>
      <c r="C189" t="str" cm="1">
        <f t="array" ref="C189">IFERROR(INDEX(Create_TC_Web!F$1:F$998,SMALL(IF(Create_TC_Web!$C$1:$C$998&lt;&gt;"",MATCH(ROW(Create_TC_Web!$C$1:$C$998),ROW(Create_TC_Web!$C$1:$C$998)),""),ROW(Create_TC_Web!D189))),"")</f>
        <v/>
      </c>
      <c r="D189" t="str" cm="1">
        <f t="array" ref="D189">IFERROR(INDEX(Create_TC_Web!G$1:G$998,SMALL(IF(Create_TC_Web!$C$1:$C$998&lt;&gt;"",MATCH(ROW(Create_TC_Web!$C$1:$C$998),ROW(Create_TC_Web!$C$1:$C$998)),""),ROW(Create_TC_Web!E189))),"")</f>
        <v/>
      </c>
      <c r="E189" t="str" cm="1">
        <f t="array" ref="E189">IFERROR(INDEX(Create_TC_Web!H$1:H$998,SMALL(IF(Create_TC_Web!$C$1:$C$998&lt;&gt;"",MATCH(ROW(Create_TC_Web!$C$1:$C$998),ROW(Create_TC_Web!$C$1:$C$998)),""),ROW(Create_TC_Web!F189))),"")</f>
        <v/>
      </c>
      <c r="F189" t="str" cm="1">
        <f t="array" ref="F189">IFERROR(INDEX(Create_TC_Web!I$1:I$998,SMALL(IF(Create_TC_Web!$C$1:$C$998&lt;&gt;"",MATCH(ROW(Create_TC_Web!$C$1:$C$998),ROW(Create_TC_Web!$C$1:$C$998)),""),ROW(Create_TC_Web!G189))),"")</f>
        <v/>
      </c>
      <c r="G189" t="str" cm="1">
        <f t="array" ref="G189">IFERROR(INDEX(Create_TC_Web!J$1:J$998,SMALL(IF(Create_TC_Web!$C$1:$C$998&lt;&gt;"",MATCH(ROW(Create_TC_Web!$C$1:$C$998),ROW(Create_TC_Web!$C$1:$C$998)),""),ROW(Create_TC_Web!H189))),"")</f>
        <v/>
      </c>
      <c r="H189" t="str" cm="1">
        <f t="array" ref="H189">IFERROR(INDEX(Create_TC_Web!K$1:K$998,SMALL(IF(Create_TC_Web!$C$1:$C$998&lt;&gt;"",MATCH(ROW(Create_TC_Web!$C$1:$C$998),ROW(Create_TC_Web!$C$1:$C$998)),""),ROW(Create_TC_Web!I189))),"")</f>
        <v/>
      </c>
      <c r="I189" t="str" cm="1">
        <f t="array" ref="I189">IFERROR(INDEX(Create_TC_Web!L$1:L$998,SMALL(IF(Create_TC_Web!$C$1:$C$998&lt;&gt;"",MATCH(ROW(Create_TC_Web!$C$1:$C$998),ROW(Create_TC_Web!$C$1:$C$998)),""),ROW(Create_TC_Web!J189))),"")</f>
        <v/>
      </c>
      <c r="J189" t="str" cm="1">
        <f t="array" ref="J189">IFERROR(INDEX(Create_TC_Web!M$1:M$998,SMALL(IF(Create_TC_Web!$C$1:$C$998&lt;&gt;"",MATCH(ROW(Create_TC_Web!$C$1:$C$998),ROW(Create_TC_Web!$C$1:$C$998)),""),ROW(Create_TC_Web!K189))),"")</f>
        <v/>
      </c>
      <c r="K189" t="str" cm="1">
        <f t="array" ref="K189">IFERROR(INDEX(Create_TC_Web!N$1:N$998,SMALL(IF(Create_TC_Web!$C$1:$C$998&lt;&gt;"",MATCH(ROW(Create_TC_Web!$C$1:$C$998),ROW(Create_TC_Web!$C$1:$C$998)),""),ROW(Create_TC_Web!L189))),"")</f>
        <v/>
      </c>
      <c r="L189" t="str" cm="1">
        <f t="array" ref="L189">IFERROR(INDEX(Create_TC_Web!O$1:O$998,SMALL(IF(Create_TC_Web!$C$1:$C$998&lt;&gt;"",MATCH(ROW(Create_TC_Web!$C$1:$C$998),ROW(Create_TC_Web!$C$1:$C$998)),""),ROW(Create_TC_Web!M189))),"")</f>
        <v/>
      </c>
      <c r="M189" t="str" cm="1">
        <f t="array" ref="M189">IFERROR(INDEX(Create_TC_Web!P$1:P$998,SMALL(IF(Create_TC_Web!$C$1:$C$998&lt;&gt;"",MATCH(ROW(Create_TC_Web!$C$1:$C$998),ROW(Create_TC_Web!$C$1:$C$998)),""),ROW(Create_TC_Web!N189))),"")</f>
        <v/>
      </c>
      <c r="N189">
        <f>Create_TC_Web!CA198</f>
        <v>0</v>
      </c>
      <c r="O189" t="str">
        <f t="shared" si="11"/>
        <v/>
      </c>
      <c r="P189" s="17" t="str" cm="1">
        <f t="array" ref="P189">IFERROR(INDEX(Create_TC_Web!S$1:S$500,SMALL(IF(Create_TC_Web!$C$1:$C$500&lt;&gt;"",MATCH(ROW(Create_TC_Web!$C$1:$C$500),ROW(Create_TC_Web!$C$1:$C$500)),""),ROW(Create_TC_Web!Q167))),"")</f>
        <v/>
      </c>
      <c r="S189" t="str">
        <f t="shared" si="12"/>
        <v/>
      </c>
    </row>
    <row r="190" spans="1:19">
      <c r="A190" t="str" cm="1">
        <f t="array" ref="A190">IFERROR(INDEX(Create_TC_Web!D$1:D$998,SMALL(IF(Create_TC_Web!$C$1:$C$998&lt;&gt;"",MATCH(ROW(Create_TC_Web!$C$1:$C$998),ROW(Create_TC_Web!$C$1:$C$998)),""),ROW(Create_TC_Web!B190))),"")</f>
        <v/>
      </c>
      <c r="B190" t="str" cm="1">
        <f t="array" ref="B190">SUBSTITUTE(SUBSTITUTE(SUBSTITUTE(IFERROR(INDEX(Create_TC_Web!E$1:E$505,SMALL(IF(Create_TC_Web!$C$1:$C$505&lt;&gt;"",MATCH(ROW(Create_TC_Web!$C$1:$C$505),ROW(Create_TC_Web!$C$1:$C$505)),""),ROW(Create_TC_Web!C190))),"")," ",""),"-",""),"_","")</f>
        <v/>
      </c>
      <c r="C190" t="str" cm="1">
        <f t="array" ref="C190">IFERROR(INDEX(Create_TC_Web!F$1:F$998,SMALL(IF(Create_TC_Web!$C$1:$C$998&lt;&gt;"",MATCH(ROW(Create_TC_Web!$C$1:$C$998),ROW(Create_TC_Web!$C$1:$C$998)),""),ROW(Create_TC_Web!D190))),"")</f>
        <v/>
      </c>
      <c r="D190" t="str" cm="1">
        <f t="array" ref="D190">IFERROR(INDEX(Create_TC_Web!G$1:G$998,SMALL(IF(Create_TC_Web!$C$1:$C$998&lt;&gt;"",MATCH(ROW(Create_TC_Web!$C$1:$C$998),ROW(Create_TC_Web!$C$1:$C$998)),""),ROW(Create_TC_Web!E190))),"")</f>
        <v/>
      </c>
      <c r="E190" t="str" cm="1">
        <f t="array" ref="E190">IFERROR(INDEX(Create_TC_Web!H$1:H$998,SMALL(IF(Create_TC_Web!$C$1:$C$998&lt;&gt;"",MATCH(ROW(Create_TC_Web!$C$1:$C$998),ROW(Create_TC_Web!$C$1:$C$998)),""),ROW(Create_TC_Web!F190))),"")</f>
        <v/>
      </c>
      <c r="F190" t="str" cm="1">
        <f t="array" ref="F190">IFERROR(INDEX(Create_TC_Web!I$1:I$998,SMALL(IF(Create_TC_Web!$C$1:$C$998&lt;&gt;"",MATCH(ROW(Create_TC_Web!$C$1:$C$998),ROW(Create_TC_Web!$C$1:$C$998)),""),ROW(Create_TC_Web!G190))),"")</f>
        <v/>
      </c>
      <c r="G190" t="str" cm="1">
        <f t="array" ref="G190">IFERROR(INDEX(Create_TC_Web!J$1:J$998,SMALL(IF(Create_TC_Web!$C$1:$C$998&lt;&gt;"",MATCH(ROW(Create_TC_Web!$C$1:$C$998),ROW(Create_TC_Web!$C$1:$C$998)),""),ROW(Create_TC_Web!H190))),"")</f>
        <v/>
      </c>
      <c r="H190" t="str" cm="1">
        <f t="array" ref="H190">IFERROR(INDEX(Create_TC_Web!K$1:K$998,SMALL(IF(Create_TC_Web!$C$1:$C$998&lt;&gt;"",MATCH(ROW(Create_TC_Web!$C$1:$C$998),ROW(Create_TC_Web!$C$1:$C$998)),""),ROW(Create_TC_Web!I190))),"")</f>
        <v/>
      </c>
      <c r="I190" t="str" cm="1">
        <f t="array" ref="I190">IFERROR(INDEX(Create_TC_Web!L$1:L$998,SMALL(IF(Create_TC_Web!$C$1:$C$998&lt;&gt;"",MATCH(ROW(Create_TC_Web!$C$1:$C$998),ROW(Create_TC_Web!$C$1:$C$998)),""),ROW(Create_TC_Web!J190))),"")</f>
        <v/>
      </c>
      <c r="J190" t="str" cm="1">
        <f t="array" ref="J190">IFERROR(INDEX(Create_TC_Web!M$1:M$998,SMALL(IF(Create_TC_Web!$C$1:$C$998&lt;&gt;"",MATCH(ROW(Create_TC_Web!$C$1:$C$998),ROW(Create_TC_Web!$C$1:$C$998)),""),ROW(Create_TC_Web!K190))),"")</f>
        <v/>
      </c>
      <c r="K190" t="str" cm="1">
        <f t="array" ref="K190">IFERROR(INDEX(Create_TC_Web!N$1:N$998,SMALL(IF(Create_TC_Web!$C$1:$C$998&lt;&gt;"",MATCH(ROW(Create_TC_Web!$C$1:$C$998),ROW(Create_TC_Web!$C$1:$C$998)),""),ROW(Create_TC_Web!L190))),"")</f>
        <v/>
      </c>
      <c r="L190" t="str" cm="1">
        <f t="array" ref="L190">IFERROR(INDEX(Create_TC_Web!O$1:O$998,SMALL(IF(Create_TC_Web!$C$1:$C$998&lt;&gt;"",MATCH(ROW(Create_TC_Web!$C$1:$C$998),ROW(Create_TC_Web!$C$1:$C$998)),""),ROW(Create_TC_Web!M190))),"")</f>
        <v/>
      </c>
      <c r="M190" t="str" cm="1">
        <f t="array" ref="M190">IFERROR(INDEX(Create_TC_Web!P$1:P$998,SMALL(IF(Create_TC_Web!$C$1:$C$998&lt;&gt;"",MATCH(ROW(Create_TC_Web!$C$1:$C$998),ROW(Create_TC_Web!$C$1:$C$998)),""),ROW(Create_TC_Web!N190))),"")</f>
        <v/>
      </c>
      <c r="N190">
        <f>Create_TC_Web!CA199</f>
        <v>0</v>
      </c>
      <c r="O190" t="str">
        <f t="shared" si="11"/>
        <v/>
      </c>
      <c r="P190" s="17" t="str" cm="1">
        <f t="array" ref="P190">IFERROR(INDEX(Create_TC_Web!S$1:S$500,SMALL(IF(Create_TC_Web!$C$1:$C$500&lt;&gt;"",MATCH(ROW(Create_TC_Web!$C$1:$C$500),ROW(Create_TC_Web!$C$1:$C$500)),""),ROW(Create_TC_Web!Q168))),"")</f>
        <v/>
      </c>
      <c r="S190" t="str">
        <f t="shared" si="12"/>
        <v/>
      </c>
    </row>
    <row r="191" spans="1:19">
      <c r="A191" t="str" cm="1">
        <f t="array" ref="A191">IFERROR(INDEX(Create_TC_Web!D$1:D$998,SMALL(IF(Create_TC_Web!$C$1:$C$998&lt;&gt;"",MATCH(ROW(Create_TC_Web!$C$1:$C$998),ROW(Create_TC_Web!$C$1:$C$998)),""),ROW(Create_TC_Web!B191))),"")</f>
        <v/>
      </c>
      <c r="B191" t="str" cm="1">
        <f t="array" ref="B191">SUBSTITUTE(SUBSTITUTE(SUBSTITUTE(IFERROR(INDEX(Create_TC_Web!E$1:E$505,SMALL(IF(Create_TC_Web!$C$1:$C$505&lt;&gt;"",MATCH(ROW(Create_TC_Web!$C$1:$C$505),ROW(Create_TC_Web!$C$1:$C$505)),""),ROW(Create_TC_Web!C191))),"")," ",""),"-",""),"_","")</f>
        <v/>
      </c>
      <c r="C191" t="str" cm="1">
        <f t="array" ref="C191">IFERROR(INDEX(Create_TC_Web!F$1:F$998,SMALL(IF(Create_TC_Web!$C$1:$C$998&lt;&gt;"",MATCH(ROW(Create_TC_Web!$C$1:$C$998),ROW(Create_TC_Web!$C$1:$C$998)),""),ROW(Create_TC_Web!D191))),"")</f>
        <v/>
      </c>
      <c r="D191" t="str" cm="1">
        <f t="array" ref="D191">IFERROR(INDEX(Create_TC_Web!G$1:G$998,SMALL(IF(Create_TC_Web!$C$1:$C$998&lt;&gt;"",MATCH(ROW(Create_TC_Web!$C$1:$C$998),ROW(Create_TC_Web!$C$1:$C$998)),""),ROW(Create_TC_Web!E191))),"")</f>
        <v/>
      </c>
      <c r="E191" t="str" cm="1">
        <f t="array" ref="E191">IFERROR(INDEX(Create_TC_Web!H$1:H$998,SMALL(IF(Create_TC_Web!$C$1:$C$998&lt;&gt;"",MATCH(ROW(Create_TC_Web!$C$1:$C$998),ROW(Create_TC_Web!$C$1:$C$998)),""),ROW(Create_TC_Web!F191))),"")</f>
        <v/>
      </c>
      <c r="F191" t="str" cm="1">
        <f t="array" ref="F191">IFERROR(INDEX(Create_TC_Web!I$1:I$998,SMALL(IF(Create_TC_Web!$C$1:$C$998&lt;&gt;"",MATCH(ROW(Create_TC_Web!$C$1:$C$998),ROW(Create_TC_Web!$C$1:$C$998)),""),ROW(Create_TC_Web!G191))),"")</f>
        <v/>
      </c>
      <c r="G191" t="str" cm="1">
        <f t="array" ref="G191">IFERROR(INDEX(Create_TC_Web!J$1:J$998,SMALL(IF(Create_TC_Web!$C$1:$C$998&lt;&gt;"",MATCH(ROW(Create_TC_Web!$C$1:$C$998),ROW(Create_TC_Web!$C$1:$C$998)),""),ROW(Create_TC_Web!H191))),"")</f>
        <v/>
      </c>
      <c r="H191" t="str" cm="1">
        <f t="array" ref="H191">IFERROR(INDEX(Create_TC_Web!K$1:K$998,SMALL(IF(Create_TC_Web!$C$1:$C$998&lt;&gt;"",MATCH(ROW(Create_TC_Web!$C$1:$C$998),ROW(Create_TC_Web!$C$1:$C$998)),""),ROW(Create_TC_Web!I191))),"")</f>
        <v/>
      </c>
      <c r="I191" t="str" cm="1">
        <f t="array" ref="I191">IFERROR(INDEX(Create_TC_Web!L$1:L$998,SMALL(IF(Create_TC_Web!$C$1:$C$998&lt;&gt;"",MATCH(ROW(Create_TC_Web!$C$1:$C$998),ROW(Create_TC_Web!$C$1:$C$998)),""),ROW(Create_TC_Web!J191))),"")</f>
        <v/>
      </c>
      <c r="J191" t="str" cm="1">
        <f t="array" ref="J191">IFERROR(INDEX(Create_TC_Web!M$1:M$998,SMALL(IF(Create_TC_Web!$C$1:$C$998&lt;&gt;"",MATCH(ROW(Create_TC_Web!$C$1:$C$998),ROW(Create_TC_Web!$C$1:$C$998)),""),ROW(Create_TC_Web!K191))),"")</f>
        <v/>
      </c>
      <c r="K191" t="str" cm="1">
        <f t="array" ref="K191">IFERROR(INDEX(Create_TC_Web!N$1:N$998,SMALL(IF(Create_TC_Web!$C$1:$C$998&lt;&gt;"",MATCH(ROW(Create_TC_Web!$C$1:$C$998),ROW(Create_TC_Web!$C$1:$C$998)),""),ROW(Create_TC_Web!L191))),"")</f>
        <v/>
      </c>
      <c r="L191" t="str" cm="1">
        <f t="array" ref="L191">IFERROR(INDEX(Create_TC_Web!O$1:O$998,SMALL(IF(Create_TC_Web!$C$1:$C$998&lt;&gt;"",MATCH(ROW(Create_TC_Web!$C$1:$C$998),ROW(Create_TC_Web!$C$1:$C$998)),""),ROW(Create_TC_Web!M191))),"")</f>
        <v/>
      </c>
      <c r="M191" t="str" cm="1">
        <f t="array" ref="M191">IFERROR(INDEX(Create_TC_Web!P$1:P$998,SMALL(IF(Create_TC_Web!$C$1:$C$998&lt;&gt;"",MATCH(ROW(Create_TC_Web!$C$1:$C$998),ROW(Create_TC_Web!$C$1:$C$998)),""),ROW(Create_TC_Web!N191))),"")</f>
        <v/>
      </c>
      <c r="N191">
        <f>Create_TC_Web!CA200</f>
        <v>0</v>
      </c>
      <c r="O191" t="str">
        <f t="shared" si="11"/>
        <v/>
      </c>
      <c r="P191" s="17" t="str" cm="1">
        <f t="array" ref="P191">IFERROR(INDEX(Create_TC_Web!S$1:S$500,SMALL(IF(Create_TC_Web!$C$1:$C$500&lt;&gt;"",MATCH(ROW(Create_TC_Web!$C$1:$C$500),ROW(Create_TC_Web!$C$1:$C$500)),""),ROW(Create_TC_Web!Q169))),"")</f>
        <v/>
      </c>
      <c r="S191" t="str">
        <f t="shared" si="12"/>
        <v/>
      </c>
    </row>
    <row r="192" spans="1:19">
      <c r="A192" t="str" cm="1">
        <f t="array" ref="A192">IFERROR(INDEX(Create_TC_Web!D$1:D$998,SMALL(IF(Create_TC_Web!$C$1:$C$998&lt;&gt;"",MATCH(ROW(Create_TC_Web!$C$1:$C$998),ROW(Create_TC_Web!$C$1:$C$998)),""),ROW(Create_TC_Web!B192))),"")</f>
        <v/>
      </c>
      <c r="B192" t="str" cm="1">
        <f t="array" ref="B192">SUBSTITUTE(SUBSTITUTE(SUBSTITUTE(IFERROR(INDEX(Create_TC_Web!E$1:E$505,SMALL(IF(Create_TC_Web!$C$1:$C$505&lt;&gt;"",MATCH(ROW(Create_TC_Web!$C$1:$C$505),ROW(Create_TC_Web!$C$1:$C$505)),""),ROW(Create_TC_Web!C192))),"")," ",""),"-",""),"_","")</f>
        <v/>
      </c>
      <c r="C192" t="str" cm="1">
        <f t="array" ref="C192">IFERROR(INDEX(Create_TC_Web!F$1:F$998,SMALL(IF(Create_TC_Web!$C$1:$C$998&lt;&gt;"",MATCH(ROW(Create_TC_Web!$C$1:$C$998),ROW(Create_TC_Web!$C$1:$C$998)),""),ROW(Create_TC_Web!D192))),"")</f>
        <v/>
      </c>
      <c r="D192" t="str" cm="1">
        <f t="array" ref="D192">IFERROR(INDEX(Create_TC_Web!G$1:G$998,SMALL(IF(Create_TC_Web!$C$1:$C$998&lt;&gt;"",MATCH(ROW(Create_TC_Web!$C$1:$C$998),ROW(Create_TC_Web!$C$1:$C$998)),""),ROW(Create_TC_Web!E192))),"")</f>
        <v/>
      </c>
      <c r="E192" t="str" cm="1">
        <f t="array" ref="E192">IFERROR(INDEX(Create_TC_Web!H$1:H$998,SMALL(IF(Create_TC_Web!$C$1:$C$998&lt;&gt;"",MATCH(ROW(Create_TC_Web!$C$1:$C$998),ROW(Create_TC_Web!$C$1:$C$998)),""),ROW(Create_TC_Web!F192))),"")</f>
        <v/>
      </c>
      <c r="F192" t="str" cm="1">
        <f t="array" ref="F192">IFERROR(INDEX(Create_TC_Web!I$1:I$998,SMALL(IF(Create_TC_Web!$C$1:$C$998&lt;&gt;"",MATCH(ROW(Create_TC_Web!$C$1:$C$998),ROW(Create_TC_Web!$C$1:$C$998)),""),ROW(Create_TC_Web!G192))),"")</f>
        <v/>
      </c>
      <c r="G192" t="str" cm="1">
        <f t="array" ref="G192">IFERROR(INDEX(Create_TC_Web!J$1:J$998,SMALL(IF(Create_TC_Web!$C$1:$C$998&lt;&gt;"",MATCH(ROW(Create_TC_Web!$C$1:$C$998),ROW(Create_TC_Web!$C$1:$C$998)),""),ROW(Create_TC_Web!H192))),"")</f>
        <v/>
      </c>
      <c r="H192" t="str" cm="1">
        <f t="array" ref="H192">IFERROR(INDEX(Create_TC_Web!K$1:K$998,SMALL(IF(Create_TC_Web!$C$1:$C$998&lt;&gt;"",MATCH(ROW(Create_TC_Web!$C$1:$C$998),ROW(Create_TC_Web!$C$1:$C$998)),""),ROW(Create_TC_Web!I192))),"")</f>
        <v/>
      </c>
      <c r="I192" t="str" cm="1">
        <f t="array" ref="I192">IFERROR(INDEX(Create_TC_Web!L$1:L$998,SMALL(IF(Create_TC_Web!$C$1:$C$998&lt;&gt;"",MATCH(ROW(Create_TC_Web!$C$1:$C$998),ROW(Create_TC_Web!$C$1:$C$998)),""),ROW(Create_TC_Web!J192))),"")</f>
        <v/>
      </c>
      <c r="J192" t="str" cm="1">
        <f t="array" ref="J192">IFERROR(INDEX(Create_TC_Web!M$1:M$998,SMALL(IF(Create_TC_Web!$C$1:$C$998&lt;&gt;"",MATCH(ROW(Create_TC_Web!$C$1:$C$998),ROW(Create_TC_Web!$C$1:$C$998)),""),ROW(Create_TC_Web!K192))),"")</f>
        <v/>
      </c>
      <c r="K192" t="str" cm="1">
        <f t="array" ref="K192">IFERROR(INDEX(Create_TC_Web!N$1:N$998,SMALL(IF(Create_TC_Web!$C$1:$C$998&lt;&gt;"",MATCH(ROW(Create_TC_Web!$C$1:$C$998),ROW(Create_TC_Web!$C$1:$C$998)),""),ROW(Create_TC_Web!L192))),"")</f>
        <v/>
      </c>
      <c r="L192" t="str" cm="1">
        <f t="array" ref="L192">IFERROR(INDEX(Create_TC_Web!O$1:O$998,SMALL(IF(Create_TC_Web!$C$1:$C$998&lt;&gt;"",MATCH(ROW(Create_TC_Web!$C$1:$C$998),ROW(Create_TC_Web!$C$1:$C$998)),""),ROW(Create_TC_Web!M192))),"")</f>
        <v/>
      </c>
      <c r="M192" t="str" cm="1">
        <f t="array" ref="M192">IFERROR(INDEX(Create_TC_Web!P$1:P$998,SMALL(IF(Create_TC_Web!$C$1:$C$998&lt;&gt;"",MATCH(ROW(Create_TC_Web!$C$1:$C$998),ROW(Create_TC_Web!$C$1:$C$998)),""),ROW(Create_TC_Web!N192))),"")</f>
        <v/>
      </c>
      <c r="N192">
        <f>Create_TC_Web!CA201</f>
        <v>0</v>
      </c>
      <c r="O192" t="str">
        <f t="shared" si="11"/>
        <v/>
      </c>
      <c r="P192" s="17" t="str" cm="1">
        <f t="array" ref="P192">IFERROR(INDEX(Create_TC_Web!S$1:S$500,SMALL(IF(Create_TC_Web!$C$1:$C$500&lt;&gt;"",MATCH(ROW(Create_TC_Web!$C$1:$C$500),ROW(Create_TC_Web!$C$1:$C$500)),""),ROW(Create_TC_Web!Q170))),"")</f>
        <v/>
      </c>
      <c r="S192" t="str">
        <f t="shared" si="12"/>
        <v/>
      </c>
    </row>
    <row r="193" spans="1:19">
      <c r="A193" t="str" cm="1">
        <f t="array" ref="A193">IFERROR(INDEX(Create_TC_Web!D$1:D$998,SMALL(IF(Create_TC_Web!$C$1:$C$998&lt;&gt;"",MATCH(ROW(Create_TC_Web!$C$1:$C$998),ROW(Create_TC_Web!$C$1:$C$998)),""),ROW(Create_TC_Web!B193))),"")</f>
        <v/>
      </c>
      <c r="B193" t="str" cm="1">
        <f t="array" ref="B193">SUBSTITUTE(SUBSTITUTE(SUBSTITUTE(IFERROR(INDEX(Create_TC_Web!E$1:E$505,SMALL(IF(Create_TC_Web!$C$1:$C$505&lt;&gt;"",MATCH(ROW(Create_TC_Web!$C$1:$C$505),ROW(Create_TC_Web!$C$1:$C$505)),""),ROW(Create_TC_Web!C193))),"")," ",""),"-",""),"_","")</f>
        <v/>
      </c>
      <c r="C193" t="str" cm="1">
        <f t="array" ref="C193">IFERROR(INDEX(Create_TC_Web!F$1:F$998,SMALL(IF(Create_TC_Web!$C$1:$C$998&lt;&gt;"",MATCH(ROW(Create_TC_Web!$C$1:$C$998),ROW(Create_TC_Web!$C$1:$C$998)),""),ROW(Create_TC_Web!D193))),"")</f>
        <v/>
      </c>
      <c r="D193" t="str" cm="1">
        <f t="array" ref="D193">IFERROR(INDEX(Create_TC_Web!G$1:G$998,SMALL(IF(Create_TC_Web!$C$1:$C$998&lt;&gt;"",MATCH(ROW(Create_TC_Web!$C$1:$C$998),ROW(Create_TC_Web!$C$1:$C$998)),""),ROW(Create_TC_Web!E193))),"")</f>
        <v/>
      </c>
      <c r="E193" t="str" cm="1">
        <f t="array" ref="E193">IFERROR(INDEX(Create_TC_Web!H$1:H$998,SMALL(IF(Create_TC_Web!$C$1:$C$998&lt;&gt;"",MATCH(ROW(Create_TC_Web!$C$1:$C$998),ROW(Create_TC_Web!$C$1:$C$998)),""),ROW(Create_TC_Web!F193))),"")</f>
        <v/>
      </c>
      <c r="F193" t="str" cm="1">
        <f t="array" ref="F193">IFERROR(INDEX(Create_TC_Web!I$1:I$998,SMALL(IF(Create_TC_Web!$C$1:$C$998&lt;&gt;"",MATCH(ROW(Create_TC_Web!$C$1:$C$998),ROW(Create_TC_Web!$C$1:$C$998)),""),ROW(Create_TC_Web!G193))),"")</f>
        <v/>
      </c>
      <c r="G193" t="str" cm="1">
        <f t="array" ref="G193">IFERROR(INDEX(Create_TC_Web!J$1:J$998,SMALL(IF(Create_TC_Web!$C$1:$C$998&lt;&gt;"",MATCH(ROW(Create_TC_Web!$C$1:$C$998),ROW(Create_TC_Web!$C$1:$C$998)),""),ROW(Create_TC_Web!H193))),"")</f>
        <v/>
      </c>
      <c r="H193" t="str" cm="1">
        <f t="array" ref="H193">IFERROR(INDEX(Create_TC_Web!K$1:K$998,SMALL(IF(Create_TC_Web!$C$1:$C$998&lt;&gt;"",MATCH(ROW(Create_TC_Web!$C$1:$C$998),ROW(Create_TC_Web!$C$1:$C$998)),""),ROW(Create_TC_Web!I193))),"")</f>
        <v/>
      </c>
      <c r="I193" t="str" cm="1">
        <f t="array" ref="I193">IFERROR(INDEX(Create_TC_Web!L$1:L$998,SMALL(IF(Create_TC_Web!$C$1:$C$998&lt;&gt;"",MATCH(ROW(Create_TC_Web!$C$1:$C$998),ROW(Create_TC_Web!$C$1:$C$998)),""),ROW(Create_TC_Web!J193))),"")</f>
        <v/>
      </c>
      <c r="J193" t="str" cm="1">
        <f t="array" ref="J193">IFERROR(INDEX(Create_TC_Web!M$1:M$998,SMALL(IF(Create_TC_Web!$C$1:$C$998&lt;&gt;"",MATCH(ROW(Create_TC_Web!$C$1:$C$998),ROW(Create_TC_Web!$C$1:$C$998)),""),ROW(Create_TC_Web!K193))),"")</f>
        <v/>
      </c>
      <c r="K193" t="str" cm="1">
        <f t="array" ref="K193">IFERROR(INDEX(Create_TC_Web!N$1:N$998,SMALL(IF(Create_TC_Web!$C$1:$C$998&lt;&gt;"",MATCH(ROW(Create_TC_Web!$C$1:$C$998),ROW(Create_TC_Web!$C$1:$C$998)),""),ROW(Create_TC_Web!L193))),"")</f>
        <v/>
      </c>
      <c r="L193" t="str" cm="1">
        <f t="array" ref="L193">IFERROR(INDEX(Create_TC_Web!O$1:O$998,SMALL(IF(Create_TC_Web!$C$1:$C$998&lt;&gt;"",MATCH(ROW(Create_TC_Web!$C$1:$C$998),ROW(Create_TC_Web!$C$1:$C$998)),""),ROW(Create_TC_Web!M193))),"")</f>
        <v/>
      </c>
      <c r="M193" t="str" cm="1">
        <f t="array" ref="M193">IFERROR(INDEX(Create_TC_Web!P$1:P$998,SMALL(IF(Create_TC_Web!$C$1:$C$998&lt;&gt;"",MATCH(ROW(Create_TC_Web!$C$1:$C$998),ROW(Create_TC_Web!$C$1:$C$998)),""),ROW(Create_TC_Web!N193))),"")</f>
        <v/>
      </c>
      <c r="N193">
        <f>Create_TC_Web!CA202</f>
        <v>0</v>
      </c>
      <c r="O193" t="str">
        <f t="shared" si="11"/>
        <v/>
      </c>
      <c r="P193" s="17" t="str" cm="1">
        <f t="array" ref="P193">IFERROR(INDEX(Create_TC_Web!S$1:S$500,SMALL(IF(Create_TC_Web!$C$1:$C$500&lt;&gt;"",MATCH(ROW(Create_TC_Web!$C$1:$C$500),ROW(Create_TC_Web!$C$1:$C$500)),""),ROW(Create_TC_Web!Q171))),"")</f>
        <v/>
      </c>
      <c r="S193" t="str">
        <f t="shared" si="12"/>
        <v/>
      </c>
    </row>
    <row r="194" spans="1:19">
      <c r="A194" t="str" cm="1">
        <f t="array" ref="A194">IFERROR(INDEX(Create_TC_Web!D$1:D$998,SMALL(IF(Create_TC_Web!$C$1:$C$998&lt;&gt;"",MATCH(ROW(Create_TC_Web!$C$1:$C$998),ROW(Create_TC_Web!$C$1:$C$998)),""),ROW(Create_TC_Web!B194))),"")</f>
        <v/>
      </c>
      <c r="B194" t="str" cm="1">
        <f t="array" ref="B194">SUBSTITUTE(SUBSTITUTE(SUBSTITUTE(IFERROR(INDEX(Create_TC_Web!E$1:E$505,SMALL(IF(Create_TC_Web!$C$1:$C$505&lt;&gt;"",MATCH(ROW(Create_TC_Web!$C$1:$C$505),ROW(Create_TC_Web!$C$1:$C$505)),""),ROW(Create_TC_Web!C194))),"")," ",""),"-",""),"_","")</f>
        <v/>
      </c>
      <c r="C194" t="str" cm="1">
        <f t="array" ref="C194">IFERROR(INDEX(Create_TC_Web!F$1:F$998,SMALL(IF(Create_TC_Web!$C$1:$C$998&lt;&gt;"",MATCH(ROW(Create_TC_Web!$C$1:$C$998),ROW(Create_TC_Web!$C$1:$C$998)),""),ROW(Create_TC_Web!D194))),"")</f>
        <v/>
      </c>
      <c r="D194" t="str" cm="1">
        <f t="array" ref="D194">IFERROR(INDEX(Create_TC_Web!G$1:G$998,SMALL(IF(Create_TC_Web!$C$1:$C$998&lt;&gt;"",MATCH(ROW(Create_TC_Web!$C$1:$C$998),ROW(Create_TC_Web!$C$1:$C$998)),""),ROW(Create_TC_Web!E194))),"")</f>
        <v/>
      </c>
      <c r="E194" t="str" cm="1">
        <f t="array" ref="E194">IFERROR(INDEX(Create_TC_Web!H$1:H$998,SMALL(IF(Create_TC_Web!$C$1:$C$998&lt;&gt;"",MATCH(ROW(Create_TC_Web!$C$1:$C$998),ROW(Create_TC_Web!$C$1:$C$998)),""),ROW(Create_TC_Web!F194))),"")</f>
        <v/>
      </c>
      <c r="F194" t="str" cm="1">
        <f t="array" ref="F194">IFERROR(INDEX(Create_TC_Web!I$1:I$998,SMALL(IF(Create_TC_Web!$C$1:$C$998&lt;&gt;"",MATCH(ROW(Create_TC_Web!$C$1:$C$998),ROW(Create_TC_Web!$C$1:$C$998)),""),ROW(Create_TC_Web!G194))),"")</f>
        <v/>
      </c>
      <c r="G194" t="str" cm="1">
        <f t="array" ref="G194">IFERROR(INDEX(Create_TC_Web!J$1:J$998,SMALL(IF(Create_TC_Web!$C$1:$C$998&lt;&gt;"",MATCH(ROW(Create_TC_Web!$C$1:$C$998),ROW(Create_TC_Web!$C$1:$C$998)),""),ROW(Create_TC_Web!H194))),"")</f>
        <v/>
      </c>
      <c r="H194" t="str" cm="1">
        <f t="array" ref="H194">IFERROR(INDEX(Create_TC_Web!K$1:K$998,SMALL(IF(Create_TC_Web!$C$1:$C$998&lt;&gt;"",MATCH(ROW(Create_TC_Web!$C$1:$C$998),ROW(Create_TC_Web!$C$1:$C$998)),""),ROW(Create_TC_Web!I194))),"")</f>
        <v/>
      </c>
      <c r="I194" t="str" cm="1">
        <f t="array" ref="I194">IFERROR(INDEX(Create_TC_Web!L$1:L$998,SMALL(IF(Create_TC_Web!$C$1:$C$998&lt;&gt;"",MATCH(ROW(Create_TC_Web!$C$1:$C$998),ROW(Create_TC_Web!$C$1:$C$998)),""),ROW(Create_TC_Web!J194))),"")</f>
        <v/>
      </c>
      <c r="J194" t="str" cm="1">
        <f t="array" ref="J194">IFERROR(INDEX(Create_TC_Web!M$1:M$998,SMALL(IF(Create_TC_Web!$C$1:$C$998&lt;&gt;"",MATCH(ROW(Create_TC_Web!$C$1:$C$998),ROW(Create_TC_Web!$C$1:$C$998)),""),ROW(Create_TC_Web!K194))),"")</f>
        <v/>
      </c>
      <c r="K194" t="str" cm="1">
        <f t="array" ref="K194">IFERROR(INDEX(Create_TC_Web!N$1:N$998,SMALL(IF(Create_TC_Web!$C$1:$C$998&lt;&gt;"",MATCH(ROW(Create_TC_Web!$C$1:$C$998),ROW(Create_TC_Web!$C$1:$C$998)),""),ROW(Create_TC_Web!L194))),"")</f>
        <v/>
      </c>
      <c r="L194" t="str" cm="1">
        <f t="array" ref="L194">IFERROR(INDEX(Create_TC_Web!O$1:O$998,SMALL(IF(Create_TC_Web!$C$1:$C$998&lt;&gt;"",MATCH(ROW(Create_TC_Web!$C$1:$C$998),ROW(Create_TC_Web!$C$1:$C$998)),""),ROW(Create_TC_Web!M194))),"")</f>
        <v/>
      </c>
      <c r="M194" t="str" cm="1">
        <f t="array" ref="M194">IFERROR(INDEX(Create_TC_Web!P$1:P$998,SMALL(IF(Create_TC_Web!$C$1:$C$998&lt;&gt;"",MATCH(ROW(Create_TC_Web!$C$1:$C$998),ROW(Create_TC_Web!$C$1:$C$998)),""),ROW(Create_TC_Web!N194))),"")</f>
        <v/>
      </c>
      <c r="N194">
        <f>Create_TC_Web!CA203</f>
        <v>0</v>
      </c>
      <c r="O194" t="str">
        <f t="shared" si="11"/>
        <v/>
      </c>
      <c r="P194" s="17" t="str" cm="1">
        <f t="array" ref="P194">IFERROR(INDEX(Create_TC_Web!S$1:S$500,SMALL(IF(Create_TC_Web!$C$1:$C$500&lt;&gt;"",MATCH(ROW(Create_TC_Web!$C$1:$C$500),ROW(Create_TC_Web!$C$1:$C$500)),""),ROW(Create_TC_Web!Q172))),"")</f>
        <v/>
      </c>
      <c r="S194" t="str">
        <f t="shared" si="12"/>
        <v/>
      </c>
    </row>
    <row r="195" spans="1:19">
      <c r="A195" t="str" cm="1">
        <f t="array" ref="A195">IFERROR(INDEX(Create_TC_Web!D$1:D$998,SMALL(IF(Create_TC_Web!$C$1:$C$998&lt;&gt;"",MATCH(ROW(Create_TC_Web!$C$1:$C$998),ROW(Create_TC_Web!$C$1:$C$998)),""),ROW(Create_TC_Web!B195))),"")</f>
        <v/>
      </c>
      <c r="B195" t="str" cm="1">
        <f t="array" ref="B195">SUBSTITUTE(SUBSTITUTE(SUBSTITUTE(IFERROR(INDEX(Create_TC_Web!E$1:E$505,SMALL(IF(Create_TC_Web!$C$1:$C$505&lt;&gt;"",MATCH(ROW(Create_TC_Web!$C$1:$C$505),ROW(Create_TC_Web!$C$1:$C$505)),""),ROW(Create_TC_Web!C195))),"")," ",""),"-",""),"_","")</f>
        <v/>
      </c>
      <c r="C195" t="str" cm="1">
        <f t="array" ref="C195">IFERROR(INDEX(Create_TC_Web!F$1:F$998,SMALL(IF(Create_TC_Web!$C$1:$C$998&lt;&gt;"",MATCH(ROW(Create_TC_Web!$C$1:$C$998),ROW(Create_TC_Web!$C$1:$C$998)),""),ROW(Create_TC_Web!D195))),"")</f>
        <v/>
      </c>
      <c r="D195" t="str" cm="1">
        <f t="array" ref="D195">IFERROR(INDEX(Create_TC_Web!G$1:G$998,SMALL(IF(Create_TC_Web!$C$1:$C$998&lt;&gt;"",MATCH(ROW(Create_TC_Web!$C$1:$C$998),ROW(Create_TC_Web!$C$1:$C$998)),""),ROW(Create_TC_Web!E195))),"")</f>
        <v/>
      </c>
      <c r="E195" t="str" cm="1">
        <f t="array" ref="E195">IFERROR(INDEX(Create_TC_Web!H$1:H$998,SMALL(IF(Create_TC_Web!$C$1:$C$998&lt;&gt;"",MATCH(ROW(Create_TC_Web!$C$1:$C$998),ROW(Create_TC_Web!$C$1:$C$998)),""),ROW(Create_TC_Web!F195))),"")</f>
        <v/>
      </c>
      <c r="F195" t="str" cm="1">
        <f t="array" ref="F195">IFERROR(INDEX(Create_TC_Web!I$1:I$998,SMALL(IF(Create_TC_Web!$C$1:$C$998&lt;&gt;"",MATCH(ROW(Create_TC_Web!$C$1:$C$998),ROW(Create_TC_Web!$C$1:$C$998)),""),ROW(Create_TC_Web!G195))),"")</f>
        <v/>
      </c>
      <c r="G195" t="str" cm="1">
        <f t="array" ref="G195">IFERROR(INDEX(Create_TC_Web!J$1:J$998,SMALL(IF(Create_TC_Web!$C$1:$C$998&lt;&gt;"",MATCH(ROW(Create_TC_Web!$C$1:$C$998),ROW(Create_TC_Web!$C$1:$C$998)),""),ROW(Create_TC_Web!H195))),"")</f>
        <v/>
      </c>
      <c r="H195" t="str" cm="1">
        <f t="array" ref="H195">IFERROR(INDEX(Create_TC_Web!K$1:K$998,SMALL(IF(Create_TC_Web!$C$1:$C$998&lt;&gt;"",MATCH(ROW(Create_TC_Web!$C$1:$C$998),ROW(Create_TC_Web!$C$1:$C$998)),""),ROW(Create_TC_Web!I195))),"")</f>
        <v/>
      </c>
      <c r="I195" t="str" cm="1">
        <f t="array" ref="I195">IFERROR(INDEX(Create_TC_Web!L$1:L$998,SMALL(IF(Create_TC_Web!$C$1:$C$998&lt;&gt;"",MATCH(ROW(Create_TC_Web!$C$1:$C$998),ROW(Create_TC_Web!$C$1:$C$998)),""),ROW(Create_TC_Web!J195))),"")</f>
        <v/>
      </c>
      <c r="J195" t="str" cm="1">
        <f t="array" ref="J195">IFERROR(INDEX(Create_TC_Web!M$1:M$998,SMALL(IF(Create_TC_Web!$C$1:$C$998&lt;&gt;"",MATCH(ROW(Create_TC_Web!$C$1:$C$998),ROW(Create_TC_Web!$C$1:$C$998)),""),ROW(Create_TC_Web!K195))),"")</f>
        <v/>
      </c>
      <c r="K195" t="str" cm="1">
        <f t="array" ref="K195">IFERROR(INDEX(Create_TC_Web!N$1:N$998,SMALL(IF(Create_TC_Web!$C$1:$C$998&lt;&gt;"",MATCH(ROW(Create_TC_Web!$C$1:$C$998),ROW(Create_TC_Web!$C$1:$C$998)),""),ROW(Create_TC_Web!L195))),"")</f>
        <v/>
      </c>
      <c r="L195" t="str" cm="1">
        <f t="array" ref="L195">IFERROR(INDEX(Create_TC_Web!O$1:O$998,SMALL(IF(Create_TC_Web!$C$1:$C$998&lt;&gt;"",MATCH(ROW(Create_TC_Web!$C$1:$C$998),ROW(Create_TC_Web!$C$1:$C$998)),""),ROW(Create_TC_Web!M195))),"")</f>
        <v/>
      </c>
      <c r="M195" t="str" cm="1">
        <f t="array" ref="M195">IFERROR(INDEX(Create_TC_Web!P$1:P$998,SMALL(IF(Create_TC_Web!$C$1:$C$998&lt;&gt;"",MATCH(ROW(Create_TC_Web!$C$1:$C$998),ROW(Create_TC_Web!$C$1:$C$998)),""),ROW(Create_TC_Web!N195))),"")</f>
        <v/>
      </c>
      <c r="N195">
        <f>Create_TC_Web!CA204</f>
        <v>0</v>
      </c>
      <c r="O195" t="str">
        <f t="shared" ref="O195:O258" si="13">IF(N195&lt;&gt;0,N195,"")</f>
        <v/>
      </c>
      <c r="P195" s="17" t="str" cm="1">
        <f t="array" ref="P195">IFERROR(INDEX(Create_TC_Web!S$1:S$500,SMALL(IF(Create_TC_Web!$C$1:$C$500&lt;&gt;"",MATCH(ROW(Create_TC_Web!$C$1:$C$500),ROW(Create_TC_Web!$C$1:$C$500)),""),ROW(Create_TC_Web!Q173))),"")</f>
        <v/>
      </c>
      <c r="S195" t="str">
        <f t="shared" ref="S195:S258" si="14">IF(P195&lt;&gt;0,P195,"")</f>
        <v/>
      </c>
    </row>
    <row r="196" spans="1:19">
      <c r="A196" t="str" cm="1">
        <f t="array" ref="A196">IFERROR(INDEX(Create_TC_Web!D$1:D$998,SMALL(IF(Create_TC_Web!$C$1:$C$998&lt;&gt;"",MATCH(ROW(Create_TC_Web!$C$1:$C$998),ROW(Create_TC_Web!$C$1:$C$998)),""),ROW(Create_TC_Web!B196))),"")</f>
        <v/>
      </c>
      <c r="B196" t="str" cm="1">
        <f t="array" ref="B196">SUBSTITUTE(SUBSTITUTE(SUBSTITUTE(IFERROR(INDEX(Create_TC_Web!E$1:E$505,SMALL(IF(Create_TC_Web!$C$1:$C$505&lt;&gt;"",MATCH(ROW(Create_TC_Web!$C$1:$C$505),ROW(Create_TC_Web!$C$1:$C$505)),""),ROW(Create_TC_Web!C196))),"")," ",""),"-",""),"_","")</f>
        <v/>
      </c>
      <c r="C196" t="str" cm="1">
        <f t="array" ref="C196">IFERROR(INDEX(Create_TC_Web!F$1:F$998,SMALL(IF(Create_TC_Web!$C$1:$C$998&lt;&gt;"",MATCH(ROW(Create_TC_Web!$C$1:$C$998),ROW(Create_TC_Web!$C$1:$C$998)),""),ROW(Create_TC_Web!D196))),"")</f>
        <v/>
      </c>
      <c r="D196" t="str" cm="1">
        <f t="array" ref="D196">IFERROR(INDEX(Create_TC_Web!G$1:G$998,SMALL(IF(Create_TC_Web!$C$1:$C$998&lt;&gt;"",MATCH(ROW(Create_TC_Web!$C$1:$C$998),ROW(Create_TC_Web!$C$1:$C$998)),""),ROW(Create_TC_Web!E196))),"")</f>
        <v/>
      </c>
      <c r="E196" t="str" cm="1">
        <f t="array" ref="E196">IFERROR(INDEX(Create_TC_Web!H$1:H$998,SMALL(IF(Create_TC_Web!$C$1:$C$998&lt;&gt;"",MATCH(ROW(Create_TC_Web!$C$1:$C$998),ROW(Create_TC_Web!$C$1:$C$998)),""),ROW(Create_TC_Web!F196))),"")</f>
        <v/>
      </c>
      <c r="F196" t="str" cm="1">
        <f t="array" ref="F196">IFERROR(INDEX(Create_TC_Web!I$1:I$998,SMALL(IF(Create_TC_Web!$C$1:$C$998&lt;&gt;"",MATCH(ROW(Create_TC_Web!$C$1:$C$998),ROW(Create_TC_Web!$C$1:$C$998)),""),ROW(Create_TC_Web!G196))),"")</f>
        <v/>
      </c>
      <c r="G196" t="str" cm="1">
        <f t="array" ref="G196">IFERROR(INDEX(Create_TC_Web!J$1:J$998,SMALL(IF(Create_TC_Web!$C$1:$C$998&lt;&gt;"",MATCH(ROW(Create_TC_Web!$C$1:$C$998),ROW(Create_TC_Web!$C$1:$C$998)),""),ROW(Create_TC_Web!H196))),"")</f>
        <v/>
      </c>
      <c r="H196" t="str" cm="1">
        <f t="array" ref="H196">IFERROR(INDEX(Create_TC_Web!K$1:K$998,SMALL(IF(Create_TC_Web!$C$1:$C$998&lt;&gt;"",MATCH(ROW(Create_TC_Web!$C$1:$C$998),ROW(Create_TC_Web!$C$1:$C$998)),""),ROW(Create_TC_Web!I196))),"")</f>
        <v/>
      </c>
      <c r="I196" t="str" cm="1">
        <f t="array" ref="I196">IFERROR(INDEX(Create_TC_Web!L$1:L$998,SMALL(IF(Create_TC_Web!$C$1:$C$998&lt;&gt;"",MATCH(ROW(Create_TC_Web!$C$1:$C$998),ROW(Create_TC_Web!$C$1:$C$998)),""),ROW(Create_TC_Web!J196))),"")</f>
        <v/>
      </c>
      <c r="J196" t="str" cm="1">
        <f t="array" ref="J196">IFERROR(INDEX(Create_TC_Web!M$1:M$998,SMALL(IF(Create_TC_Web!$C$1:$C$998&lt;&gt;"",MATCH(ROW(Create_TC_Web!$C$1:$C$998),ROW(Create_TC_Web!$C$1:$C$998)),""),ROW(Create_TC_Web!K196))),"")</f>
        <v/>
      </c>
      <c r="K196" t="str" cm="1">
        <f t="array" ref="K196">IFERROR(INDEX(Create_TC_Web!N$1:N$998,SMALL(IF(Create_TC_Web!$C$1:$C$998&lt;&gt;"",MATCH(ROW(Create_TC_Web!$C$1:$C$998),ROW(Create_TC_Web!$C$1:$C$998)),""),ROW(Create_TC_Web!L196))),"")</f>
        <v/>
      </c>
      <c r="L196" t="str" cm="1">
        <f t="array" ref="L196">IFERROR(INDEX(Create_TC_Web!O$1:O$998,SMALL(IF(Create_TC_Web!$C$1:$C$998&lt;&gt;"",MATCH(ROW(Create_TC_Web!$C$1:$C$998),ROW(Create_TC_Web!$C$1:$C$998)),""),ROW(Create_TC_Web!M196))),"")</f>
        <v/>
      </c>
      <c r="M196" t="str" cm="1">
        <f t="array" ref="M196">IFERROR(INDEX(Create_TC_Web!P$1:P$998,SMALL(IF(Create_TC_Web!$C$1:$C$998&lt;&gt;"",MATCH(ROW(Create_TC_Web!$C$1:$C$998),ROW(Create_TC_Web!$C$1:$C$998)),""),ROW(Create_TC_Web!N196))),"")</f>
        <v/>
      </c>
      <c r="N196">
        <f>Create_TC_Web!CA205</f>
        <v>0</v>
      </c>
      <c r="O196" t="str">
        <f t="shared" si="13"/>
        <v/>
      </c>
      <c r="P196" s="17" t="str" cm="1">
        <f t="array" ref="P196">IFERROR(INDEX(Create_TC_Web!S$1:S$500,SMALL(IF(Create_TC_Web!$C$1:$C$500&lt;&gt;"",MATCH(ROW(Create_TC_Web!$C$1:$C$500),ROW(Create_TC_Web!$C$1:$C$500)),""),ROW(Create_TC_Web!Q174))),"")</f>
        <v/>
      </c>
      <c r="S196" t="str">
        <f t="shared" si="14"/>
        <v/>
      </c>
    </row>
    <row r="197" spans="1:19">
      <c r="A197" t="str" cm="1">
        <f t="array" ref="A197">IFERROR(INDEX(Create_TC_Web!D$1:D$998,SMALL(IF(Create_TC_Web!$C$1:$C$998&lt;&gt;"",MATCH(ROW(Create_TC_Web!$C$1:$C$998),ROW(Create_TC_Web!$C$1:$C$998)),""),ROW(Create_TC_Web!B197))),"")</f>
        <v/>
      </c>
      <c r="B197" t="str" cm="1">
        <f t="array" ref="B197">SUBSTITUTE(SUBSTITUTE(SUBSTITUTE(IFERROR(INDEX(Create_TC_Web!E$1:E$505,SMALL(IF(Create_TC_Web!$C$1:$C$505&lt;&gt;"",MATCH(ROW(Create_TC_Web!$C$1:$C$505),ROW(Create_TC_Web!$C$1:$C$505)),""),ROW(Create_TC_Web!C197))),"")," ",""),"-",""),"_","")</f>
        <v/>
      </c>
      <c r="C197" t="str" cm="1">
        <f t="array" ref="C197">IFERROR(INDEX(Create_TC_Web!F$1:F$998,SMALL(IF(Create_TC_Web!$C$1:$C$998&lt;&gt;"",MATCH(ROW(Create_TC_Web!$C$1:$C$998),ROW(Create_TC_Web!$C$1:$C$998)),""),ROW(Create_TC_Web!D197))),"")</f>
        <v/>
      </c>
      <c r="D197" t="str" cm="1">
        <f t="array" ref="D197">IFERROR(INDEX(Create_TC_Web!G$1:G$998,SMALL(IF(Create_TC_Web!$C$1:$C$998&lt;&gt;"",MATCH(ROW(Create_TC_Web!$C$1:$C$998),ROW(Create_TC_Web!$C$1:$C$998)),""),ROW(Create_TC_Web!E197))),"")</f>
        <v/>
      </c>
      <c r="E197" t="str" cm="1">
        <f t="array" ref="E197">IFERROR(INDEX(Create_TC_Web!H$1:H$998,SMALL(IF(Create_TC_Web!$C$1:$C$998&lt;&gt;"",MATCH(ROW(Create_TC_Web!$C$1:$C$998),ROW(Create_TC_Web!$C$1:$C$998)),""),ROW(Create_TC_Web!F197))),"")</f>
        <v/>
      </c>
      <c r="F197" t="str" cm="1">
        <f t="array" ref="F197">IFERROR(INDEX(Create_TC_Web!I$1:I$998,SMALL(IF(Create_TC_Web!$C$1:$C$998&lt;&gt;"",MATCH(ROW(Create_TC_Web!$C$1:$C$998),ROW(Create_TC_Web!$C$1:$C$998)),""),ROW(Create_TC_Web!G197))),"")</f>
        <v/>
      </c>
      <c r="G197" t="str" cm="1">
        <f t="array" ref="G197">IFERROR(INDEX(Create_TC_Web!J$1:J$998,SMALL(IF(Create_TC_Web!$C$1:$C$998&lt;&gt;"",MATCH(ROW(Create_TC_Web!$C$1:$C$998),ROW(Create_TC_Web!$C$1:$C$998)),""),ROW(Create_TC_Web!H197))),"")</f>
        <v/>
      </c>
      <c r="H197" t="str" cm="1">
        <f t="array" ref="H197">IFERROR(INDEX(Create_TC_Web!K$1:K$998,SMALL(IF(Create_TC_Web!$C$1:$C$998&lt;&gt;"",MATCH(ROW(Create_TC_Web!$C$1:$C$998),ROW(Create_TC_Web!$C$1:$C$998)),""),ROW(Create_TC_Web!I197))),"")</f>
        <v/>
      </c>
      <c r="I197" t="str" cm="1">
        <f t="array" ref="I197">IFERROR(INDEX(Create_TC_Web!L$1:L$998,SMALL(IF(Create_TC_Web!$C$1:$C$998&lt;&gt;"",MATCH(ROW(Create_TC_Web!$C$1:$C$998),ROW(Create_TC_Web!$C$1:$C$998)),""),ROW(Create_TC_Web!J197))),"")</f>
        <v/>
      </c>
      <c r="J197" t="str" cm="1">
        <f t="array" ref="J197">IFERROR(INDEX(Create_TC_Web!M$1:M$998,SMALL(IF(Create_TC_Web!$C$1:$C$998&lt;&gt;"",MATCH(ROW(Create_TC_Web!$C$1:$C$998),ROW(Create_TC_Web!$C$1:$C$998)),""),ROW(Create_TC_Web!K197))),"")</f>
        <v/>
      </c>
      <c r="K197" t="str" cm="1">
        <f t="array" ref="K197">IFERROR(INDEX(Create_TC_Web!N$1:N$998,SMALL(IF(Create_TC_Web!$C$1:$C$998&lt;&gt;"",MATCH(ROW(Create_TC_Web!$C$1:$C$998),ROW(Create_TC_Web!$C$1:$C$998)),""),ROW(Create_TC_Web!L197))),"")</f>
        <v/>
      </c>
      <c r="L197" t="str" cm="1">
        <f t="array" ref="L197">IFERROR(INDEX(Create_TC_Web!O$1:O$998,SMALL(IF(Create_TC_Web!$C$1:$C$998&lt;&gt;"",MATCH(ROW(Create_TC_Web!$C$1:$C$998),ROW(Create_TC_Web!$C$1:$C$998)),""),ROW(Create_TC_Web!M197))),"")</f>
        <v/>
      </c>
      <c r="M197" t="str" cm="1">
        <f t="array" ref="M197">IFERROR(INDEX(Create_TC_Web!P$1:P$998,SMALL(IF(Create_TC_Web!$C$1:$C$998&lt;&gt;"",MATCH(ROW(Create_TC_Web!$C$1:$C$998),ROW(Create_TC_Web!$C$1:$C$998)),""),ROW(Create_TC_Web!N197))),"")</f>
        <v/>
      </c>
      <c r="N197">
        <f>Create_TC_Web!CA206</f>
        <v>0</v>
      </c>
      <c r="O197" t="str">
        <f t="shared" si="13"/>
        <v/>
      </c>
      <c r="P197" s="17" t="str" cm="1">
        <f t="array" ref="P197">IFERROR(INDEX(Create_TC_Web!S$1:S$500,SMALL(IF(Create_TC_Web!$C$1:$C$500&lt;&gt;"",MATCH(ROW(Create_TC_Web!$C$1:$C$500),ROW(Create_TC_Web!$C$1:$C$500)),""),ROW(Create_TC_Web!Q175))),"")</f>
        <v/>
      </c>
      <c r="S197" t="str">
        <f t="shared" si="14"/>
        <v/>
      </c>
    </row>
    <row r="198" spans="1:19">
      <c r="A198" t="str" cm="1">
        <f t="array" ref="A198">IFERROR(INDEX(Create_TC_Web!D$1:D$998,SMALL(IF(Create_TC_Web!$C$1:$C$998&lt;&gt;"",MATCH(ROW(Create_TC_Web!$C$1:$C$998),ROW(Create_TC_Web!$C$1:$C$998)),""),ROW(Create_TC_Web!B198))),"")</f>
        <v/>
      </c>
      <c r="B198" t="str" cm="1">
        <f t="array" ref="B198">SUBSTITUTE(SUBSTITUTE(SUBSTITUTE(IFERROR(INDEX(Create_TC_Web!E$1:E$505,SMALL(IF(Create_TC_Web!$C$1:$C$505&lt;&gt;"",MATCH(ROW(Create_TC_Web!$C$1:$C$505),ROW(Create_TC_Web!$C$1:$C$505)),""),ROW(Create_TC_Web!C198))),"")," ",""),"-",""),"_","")</f>
        <v/>
      </c>
      <c r="C198" t="str" cm="1">
        <f t="array" ref="C198">IFERROR(INDEX(Create_TC_Web!F$1:F$998,SMALL(IF(Create_TC_Web!$C$1:$C$998&lt;&gt;"",MATCH(ROW(Create_TC_Web!$C$1:$C$998),ROW(Create_TC_Web!$C$1:$C$998)),""),ROW(Create_TC_Web!D198))),"")</f>
        <v/>
      </c>
      <c r="D198" t="str" cm="1">
        <f t="array" ref="D198">IFERROR(INDEX(Create_TC_Web!G$1:G$998,SMALL(IF(Create_TC_Web!$C$1:$C$998&lt;&gt;"",MATCH(ROW(Create_TC_Web!$C$1:$C$998),ROW(Create_TC_Web!$C$1:$C$998)),""),ROW(Create_TC_Web!E198))),"")</f>
        <v/>
      </c>
      <c r="E198" t="str" cm="1">
        <f t="array" ref="E198">IFERROR(INDEX(Create_TC_Web!H$1:H$998,SMALL(IF(Create_TC_Web!$C$1:$C$998&lt;&gt;"",MATCH(ROW(Create_TC_Web!$C$1:$C$998),ROW(Create_TC_Web!$C$1:$C$998)),""),ROW(Create_TC_Web!F198))),"")</f>
        <v/>
      </c>
      <c r="F198" t="str" cm="1">
        <f t="array" ref="F198">IFERROR(INDEX(Create_TC_Web!I$1:I$998,SMALL(IF(Create_TC_Web!$C$1:$C$998&lt;&gt;"",MATCH(ROW(Create_TC_Web!$C$1:$C$998),ROW(Create_TC_Web!$C$1:$C$998)),""),ROW(Create_TC_Web!G198))),"")</f>
        <v/>
      </c>
      <c r="G198" t="str" cm="1">
        <f t="array" ref="G198">IFERROR(INDEX(Create_TC_Web!J$1:J$998,SMALL(IF(Create_TC_Web!$C$1:$C$998&lt;&gt;"",MATCH(ROW(Create_TC_Web!$C$1:$C$998),ROW(Create_TC_Web!$C$1:$C$998)),""),ROW(Create_TC_Web!H198))),"")</f>
        <v/>
      </c>
      <c r="H198" t="str" cm="1">
        <f t="array" ref="H198">IFERROR(INDEX(Create_TC_Web!K$1:K$998,SMALL(IF(Create_TC_Web!$C$1:$C$998&lt;&gt;"",MATCH(ROW(Create_TC_Web!$C$1:$C$998),ROW(Create_TC_Web!$C$1:$C$998)),""),ROW(Create_TC_Web!I198))),"")</f>
        <v/>
      </c>
      <c r="I198" t="str" cm="1">
        <f t="array" ref="I198">IFERROR(INDEX(Create_TC_Web!L$1:L$998,SMALL(IF(Create_TC_Web!$C$1:$C$998&lt;&gt;"",MATCH(ROW(Create_TC_Web!$C$1:$C$998),ROW(Create_TC_Web!$C$1:$C$998)),""),ROW(Create_TC_Web!J198))),"")</f>
        <v/>
      </c>
      <c r="J198" t="str" cm="1">
        <f t="array" ref="J198">IFERROR(INDEX(Create_TC_Web!M$1:M$998,SMALL(IF(Create_TC_Web!$C$1:$C$998&lt;&gt;"",MATCH(ROW(Create_TC_Web!$C$1:$C$998),ROW(Create_TC_Web!$C$1:$C$998)),""),ROW(Create_TC_Web!K198))),"")</f>
        <v/>
      </c>
      <c r="K198" t="str" cm="1">
        <f t="array" ref="K198">IFERROR(INDEX(Create_TC_Web!N$1:N$998,SMALL(IF(Create_TC_Web!$C$1:$C$998&lt;&gt;"",MATCH(ROW(Create_TC_Web!$C$1:$C$998),ROW(Create_TC_Web!$C$1:$C$998)),""),ROW(Create_TC_Web!L198))),"")</f>
        <v/>
      </c>
      <c r="L198" t="str" cm="1">
        <f t="array" ref="L198">IFERROR(INDEX(Create_TC_Web!O$1:O$998,SMALL(IF(Create_TC_Web!$C$1:$C$998&lt;&gt;"",MATCH(ROW(Create_TC_Web!$C$1:$C$998),ROW(Create_TC_Web!$C$1:$C$998)),""),ROW(Create_TC_Web!M198))),"")</f>
        <v/>
      </c>
      <c r="M198" t="str" cm="1">
        <f t="array" ref="M198">IFERROR(INDEX(Create_TC_Web!P$1:P$998,SMALL(IF(Create_TC_Web!$C$1:$C$998&lt;&gt;"",MATCH(ROW(Create_TC_Web!$C$1:$C$998),ROW(Create_TC_Web!$C$1:$C$998)),""),ROW(Create_TC_Web!N198))),"")</f>
        <v/>
      </c>
      <c r="N198">
        <f>Create_TC_Web!CA207</f>
        <v>0</v>
      </c>
      <c r="O198" t="str">
        <f t="shared" si="13"/>
        <v/>
      </c>
      <c r="P198" s="17" t="str" cm="1">
        <f t="array" ref="P198">IFERROR(INDEX(Create_TC_Web!S$1:S$500,SMALL(IF(Create_TC_Web!$C$1:$C$500&lt;&gt;"",MATCH(ROW(Create_TC_Web!$C$1:$C$500),ROW(Create_TC_Web!$C$1:$C$500)),""),ROW(Create_TC_Web!Q176))),"")</f>
        <v/>
      </c>
      <c r="S198" t="str">
        <f t="shared" si="14"/>
        <v/>
      </c>
    </row>
    <row r="199" spans="1:19">
      <c r="A199" t="str" cm="1">
        <f t="array" ref="A199">IFERROR(INDEX(Create_TC_Web!D$1:D$998,SMALL(IF(Create_TC_Web!$C$1:$C$998&lt;&gt;"",MATCH(ROW(Create_TC_Web!$C$1:$C$998),ROW(Create_TC_Web!$C$1:$C$998)),""),ROW(Create_TC_Web!B199))),"")</f>
        <v/>
      </c>
      <c r="B199" t="str" cm="1">
        <f t="array" ref="B199">SUBSTITUTE(SUBSTITUTE(SUBSTITUTE(IFERROR(INDEX(Create_TC_Web!E$1:E$505,SMALL(IF(Create_TC_Web!$C$1:$C$505&lt;&gt;"",MATCH(ROW(Create_TC_Web!$C$1:$C$505),ROW(Create_TC_Web!$C$1:$C$505)),""),ROW(Create_TC_Web!C199))),"")," ",""),"-",""),"_","")</f>
        <v/>
      </c>
      <c r="C199" t="str" cm="1">
        <f t="array" ref="C199">IFERROR(INDEX(Create_TC_Web!F$1:F$998,SMALL(IF(Create_TC_Web!$C$1:$C$998&lt;&gt;"",MATCH(ROW(Create_TC_Web!$C$1:$C$998),ROW(Create_TC_Web!$C$1:$C$998)),""),ROW(Create_TC_Web!D199))),"")</f>
        <v/>
      </c>
      <c r="D199" t="str" cm="1">
        <f t="array" ref="D199">IFERROR(INDEX(Create_TC_Web!G$1:G$998,SMALL(IF(Create_TC_Web!$C$1:$C$998&lt;&gt;"",MATCH(ROW(Create_TC_Web!$C$1:$C$998),ROW(Create_TC_Web!$C$1:$C$998)),""),ROW(Create_TC_Web!E199))),"")</f>
        <v/>
      </c>
      <c r="E199" t="str" cm="1">
        <f t="array" ref="E199">IFERROR(INDEX(Create_TC_Web!H$1:H$998,SMALL(IF(Create_TC_Web!$C$1:$C$998&lt;&gt;"",MATCH(ROW(Create_TC_Web!$C$1:$C$998),ROW(Create_TC_Web!$C$1:$C$998)),""),ROW(Create_TC_Web!F199))),"")</f>
        <v/>
      </c>
      <c r="F199" t="str" cm="1">
        <f t="array" ref="F199">IFERROR(INDEX(Create_TC_Web!I$1:I$998,SMALL(IF(Create_TC_Web!$C$1:$C$998&lt;&gt;"",MATCH(ROW(Create_TC_Web!$C$1:$C$998),ROW(Create_TC_Web!$C$1:$C$998)),""),ROW(Create_TC_Web!G199))),"")</f>
        <v/>
      </c>
      <c r="G199" t="str" cm="1">
        <f t="array" ref="G199">IFERROR(INDEX(Create_TC_Web!J$1:J$998,SMALL(IF(Create_TC_Web!$C$1:$C$998&lt;&gt;"",MATCH(ROW(Create_TC_Web!$C$1:$C$998),ROW(Create_TC_Web!$C$1:$C$998)),""),ROW(Create_TC_Web!H199))),"")</f>
        <v/>
      </c>
      <c r="H199" t="str" cm="1">
        <f t="array" ref="H199">IFERROR(INDEX(Create_TC_Web!K$1:K$998,SMALL(IF(Create_TC_Web!$C$1:$C$998&lt;&gt;"",MATCH(ROW(Create_TC_Web!$C$1:$C$998),ROW(Create_TC_Web!$C$1:$C$998)),""),ROW(Create_TC_Web!I199))),"")</f>
        <v/>
      </c>
      <c r="I199" t="str" cm="1">
        <f t="array" ref="I199">IFERROR(INDEX(Create_TC_Web!L$1:L$998,SMALL(IF(Create_TC_Web!$C$1:$C$998&lt;&gt;"",MATCH(ROW(Create_TC_Web!$C$1:$C$998),ROW(Create_TC_Web!$C$1:$C$998)),""),ROW(Create_TC_Web!J199))),"")</f>
        <v/>
      </c>
      <c r="J199" t="str" cm="1">
        <f t="array" ref="J199">IFERROR(INDEX(Create_TC_Web!M$1:M$998,SMALL(IF(Create_TC_Web!$C$1:$C$998&lt;&gt;"",MATCH(ROW(Create_TC_Web!$C$1:$C$998),ROW(Create_TC_Web!$C$1:$C$998)),""),ROW(Create_TC_Web!K199))),"")</f>
        <v/>
      </c>
      <c r="K199" t="str" cm="1">
        <f t="array" ref="K199">IFERROR(INDEX(Create_TC_Web!N$1:N$998,SMALL(IF(Create_TC_Web!$C$1:$C$998&lt;&gt;"",MATCH(ROW(Create_TC_Web!$C$1:$C$998),ROW(Create_TC_Web!$C$1:$C$998)),""),ROW(Create_TC_Web!L199))),"")</f>
        <v/>
      </c>
      <c r="L199" t="str" cm="1">
        <f t="array" ref="L199">IFERROR(INDEX(Create_TC_Web!O$1:O$998,SMALL(IF(Create_TC_Web!$C$1:$C$998&lt;&gt;"",MATCH(ROW(Create_TC_Web!$C$1:$C$998),ROW(Create_TC_Web!$C$1:$C$998)),""),ROW(Create_TC_Web!M199))),"")</f>
        <v/>
      </c>
      <c r="M199" t="str" cm="1">
        <f t="array" ref="M199">IFERROR(INDEX(Create_TC_Web!P$1:P$998,SMALL(IF(Create_TC_Web!$C$1:$C$998&lt;&gt;"",MATCH(ROW(Create_TC_Web!$C$1:$C$998),ROW(Create_TC_Web!$C$1:$C$998)),""),ROW(Create_TC_Web!N199))),"")</f>
        <v/>
      </c>
      <c r="N199">
        <f>Create_TC_Web!CA208</f>
        <v>0</v>
      </c>
      <c r="O199" t="str">
        <f t="shared" si="13"/>
        <v/>
      </c>
      <c r="P199" s="17" t="str" cm="1">
        <f t="array" ref="P199">IFERROR(INDEX(Create_TC_Web!S$1:S$500,SMALL(IF(Create_TC_Web!$C$1:$C$500&lt;&gt;"",MATCH(ROW(Create_TC_Web!$C$1:$C$500),ROW(Create_TC_Web!$C$1:$C$500)),""),ROW(Create_TC_Web!Q177))),"")</f>
        <v/>
      </c>
      <c r="S199" t="str">
        <f t="shared" si="14"/>
        <v/>
      </c>
    </row>
    <row r="200" spans="1:19">
      <c r="A200" t="str" cm="1">
        <f t="array" ref="A200">IFERROR(INDEX(Create_TC_Web!D$1:D$998,SMALL(IF(Create_TC_Web!$C$1:$C$998&lt;&gt;"",MATCH(ROW(Create_TC_Web!$C$1:$C$998),ROW(Create_TC_Web!$C$1:$C$998)),""),ROW(Create_TC_Web!B200))),"")</f>
        <v/>
      </c>
      <c r="B200" t="str" cm="1">
        <f t="array" ref="B200">SUBSTITUTE(SUBSTITUTE(SUBSTITUTE(IFERROR(INDEX(Create_TC_Web!E$1:E$505,SMALL(IF(Create_TC_Web!$C$1:$C$505&lt;&gt;"",MATCH(ROW(Create_TC_Web!$C$1:$C$505),ROW(Create_TC_Web!$C$1:$C$505)),""),ROW(Create_TC_Web!C200))),"")," ",""),"-",""),"_","")</f>
        <v/>
      </c>
      <c r="C200" t="str" cm="1">
        <f t="array" ref="C200">IFERROR(INDEX(Create_TC_Web!F$1:F$998,SMALL(IF(Create_TC_Web!$C$1:$C$998&lt;&gt;"",MATCH(ROW(Create_TC_Web!$C$1:$C$998),ROW(Create_TC_Web!$C$1:$C$998)),""),ROW(Create_TC_Web!D200))),"")</f>
        <v/>
      </c>
      <c r="D200" t="str" cm="1">
        <f t="array" ref="D200">IFERROR(INDEX(Create_TC_Web!G$1:G$998,SMALL(IF(Create_TC_Web!$C$1:$C$998&lt;&gt;"",MATCH(ROW(Create_TC_Web!$C$1:$C$998),ROW(Create_TC_Web!$C$1:$C$998)),""),ROW(Create_TC_Web!E200))),"")</f>
        <v/>
      </c>
      <c r="E200" t="str" cm="1">
        <f t="array" ref="E200">IFERROR(INDEX(Create_TC_Web!H$1:H$998,SMALL(IF(Create_TC_Web!$C$1:$C$998&lt;&gt;"",MATCH(ROW(Create_TC_Web!$C$1:$C$998),ROW(Create_TC_Web!$C$1:$C$998)),""),ROW(Create_TC_Web!F200))),"")</f>
        <v/>
      </c>
      <c r="F200" t="str" cm="1">
        <f t="array" ref="F200">IFERROR(INDEX(Create_TC_Web!I$1:I$998,SMALL(IF(Create_TC_Web!$C$1:$C$998&lt;&gt;"",MATCH(ROW(Create_TC_Web!$C$1:$C$998),ROW(Create_TC_Web!$C$1:$C$998)),""),ROW(Create_TC_Web!G200))),"")</f>
        <v/>
      </c>
      <c r="G200" t="str" cm="1">
        <f t="array" ref="G200">IFERROR(INDEX(Create_TC_Web!J$1:J$998,SMALL(IF(Create_TC_Web!$C$1:$C$998&lt;&gt;"",MATCH(ROW(Create_TC_Web!$C$1:$C$998),ROW(Create_TC_Web!$C$1:$C$998)),""),ROW(Create_TC_Web!H200))),"")</f>
        <v/>
      </c>
      <c r="H200" t="str" cm="1">
        <f t="array" ref="H200">IFERROR(INDEX(Create_TC_Web!K$1:K$998,SMALL(IF(Create_TC_Web!$C$1:$C$998&lt;&gt;"",MATCH(ROW(Create_TC_Web!$C$1:$C$998),ROW(Create_TC_Web!$C$1:$C$998)),""),ROW(Create_TC_Web!I200))),"")</f>
        <v/>
      </c>
      <c r="I200" t="str" cm="1">
        <f t="array" ref="I200">IFERROR(INDEX(Create_TC_Web!L$1:L$998,SMALL(IF(Create_TC_Web!$C$1:$C$998&lt;&gt;"",MATCH(ROW(Create_TC_Web!$C$1:$C$998),ROW(Create_TC_Web!$C$1:$C$998)),""),ROW(Create_TC_Web!J200))),"")</f>
        <v/>
      </c>
      <c r="J200" t="str" cm="1">
        <f t="array" ref="J200">IFERROR(INDEX(Create_TC_Web!M$1:M$998,SMALL(IF(Create_TC_Web!$C$1:$C$998&lt;&gt;"",MATCH(ROW(Create_TC_Web!$C$1:$C$998),ROW(Create_TC_Web!$C$1:$C$998)),""),ROW(Create_TC_Web!K200))),"")</f>
        <v/>
      </c>
      <c r="K200" t="str" cm="1">
        <f t="array" ref="K200">IFERROR(INDEX(Create_TC_Web!N$1:N$998,SMALL(IF(Create_TC_Web!$C$1:$C$998&lt;&gt;"",MATCH(ROW(Create_TC_Web!$C$1:$C$998),ROW(Create_TC_Web!$C$1:$C$998)),""),ROW(Create_TC_Web!L200))),"")</f>
        <v/>
      </c>
      <c r="L200" t="str" cm="1">
        <f t="array" ref="L200">IFERROR(INDEX(Create_TC_Web!O$1:O$998,SMALL(IF(Create_TC_Web!$C$1:$C$998&lt;&gt;"",MATCH(ROW(Create_TC_Web!$C$1:$C$998),ROW(Create_TC_Web!$C$1:$C$998)),""),ROW(Create_TC_Web!M200))),"")</f>
        <v/>
      </c>
      <c r="M200" t="str" cm="1">
        <f t="array" ref="M200">IFERROR(INDEX(Create_TC_Web!P$1:P$998,SMALL(IF(Create_TC_Web!$C$1:$C$998&lt;&gt;"",MATCH(ROW(Create_TC_Web!$C$1:$C$998),ROW(Create_TC_Web!$C$1:$C$998)),""),ROW(Create_TC_Web!N200))),"")</f>
        <v/>
      </c>
      <c r="N200">
        <f>Create_TC_Web!CA209</f>
        <v>0</v>
      </c>
      <c r="O200" t="str">
        <f t="shared" si="13"/>
        <v/>
      </c>
      <c r="P200" s="17" t="str" cm="1">
        <f t="array" ref="P200">IFERROR(INDEX(Create_TC_Web!S$1:S$500,SMALL(IF(Create_TC_Web!$C$1:$C$500&lt;&gt;"",MATCH(ROW(Create_TC_Web!$C$1:$C$500),ROW(Create_TC_Web!$C$1:$C$500)),""),ROW(Create_TC_Web!Q178))),"")</f>
        <v/>
      </c>
      <c r="S200" t="str">
        <f t="shared" si="14"/>
        <v/>
      </c>
    </row>
    <row r="201" spans="1:19">
      <c r="A201" t="str" cm="1">
        <f t="array" ref="A201">IFERROR(INDEX(Create_TC_Web!D$1:D$998,SMALL(IF(Create_TC_Web!$C$1:$C$998&lt;&gt;"",MATCH(ROW(Create_TC_Web!$C$1:$C$998),ROW(Create_TC_Web!$C$1:$C$998)),""),ROW(Create_TC_Web!B201))),"")</f>
        <v/>
      </c>
      <c r="B201" t="str" cm="1">
        <f t="array" ref="B201">SUBSTITUTE(SUBSTITUTE(SUBSTITUTE(IFERROR(INDEX(Create_TC_Web!E$1:E$505,SMALL(IF(Create_TC_Web!$C$1:$C$505&lt;&gt;"",MATCH(ROW(Create_TC_Web!$C$1:$C$505),ROW(Create_TC_Web!$C$1:$C$505)),""),ROW(Create_TC_Web!C201))),"")," ",""),"-",""),"_","")</f>
        <v/>
      </c>
      <c r="C201" t="str" cm="1">
        <f t="array" ref="C201">IFERROR(INDEX(Create_TC_Web!F$1:F$998,SMALL(IF(Create_TC_Web!$C$1:$C$998&lt;&gt;"",MATCH(ROW(Create_TC_Web!$C$1:$C$998),ROW(Create_TC_Web!$C$1:$C$998)),""),ROW(Create_TC_Web!D201))),"")</f>
        <v/>
      </c>
      <c r="D201" t="str" cm="1">
        <f t="array" ref="D201">IFERROR(INDEX(Create_TC_Web!G$1:G$998,SMALL(IF(Create_TC_Web!$C$1:$C$998&lt;&gt;"",MATCH(ROW(Create_TC_Web!$C$1:$C$998),ROW(Create_TC_Web!$C$1:$C$998)),""),ROW(Create_TC_Web!E201))),"")</f>
        <v/>
      </c>
      <c r="E201" t="str" cm="1">
        <f t="array" ref="E201">IFERROR(INDEX(Create_TC_Web!H$1:H$998,SMALL(IF(Create_TC_Web!$C$1:$C$998&lt;&gt;"",MATCH(ROW(Create_TC_Web!$C$1:$C$998),ROW(Create_TC_Web!$C$1:$C$998)),""),ROW(Create_TC_Web!F201))),"")</f>
        <v/>
      </c>
      <c r="F201" t="str" cm="1">
        <f t="array" ref="F201">IFERROR(INDEX(Create_TC_Web!I$1:I$998,SMALL(IF(Create_TC_Web!$C$1:$C$998&lt;&gt;"",MATCH(ROW(Create_TC_Web!$C$1:$C$998),ROW(Create_TC_Web!$C$1:$C$998)),""),ROW(Create_TC_Web!G201))),"")</f>
        <v/>
      </c>
      <c r="G201" t="str" cm="1">
        <f t="array" ref="G201">IFERROR(INDEX(Create_TC_Web!J$1:J$998,SMALL(IF(Create_TC_Web!$C$1:$C$998&lt;&gt;"",MATCH(ROW(Create_TC_Web!$C$1:$C$998),ROW(Create_TC_Web!$C$1:$C$998)),""),ROW(Create_TC_Web!H201))),"")</f>
        <v/>
      </c>
      <c r="H201" t="str" cm="1">
        <f t="array" ref="H201">IFERROR(INDEX(Create_TC_Web!K$1:K$998,SMALL(IF(Create_TC_Web!$C$1:$C$998&lt;&gt;"",MATCH(ROW(Create_TC_Web!$C$1:$C$998),ROW(Create_TC_Web!$C$1:$C$998)),""),ROW(Create_TC_Web!I201))),"")</f>
        <v/>
      </c>
      <c r="I201" t="str" cm="1">
        <f t="array" ref="I201">IFERROR(INDEX(Create_TC_Web!L$1:L$998,SMALL(IF(Create_TC_Web!$C$1:$C$998&lt;&gt;"",MATCH(ROW(Create_TC_Web!$C$1:$C$998),ROW(Create_TC_Web!$C$1:$C$998)),""),ROW(Create_TC_Web!J201))),"")</f>
        <v/>
      </c>
      <c r="J201" t="str" cm="1">
        <f t="array" ref="J201">IFERROR(INDEX(Create_TC_Web!M$1:M$998,SMALL(IF(Create_TC_Web!$C$1:$C$998&lt;&gt;"",MATCH(ROW(Create_TC_Web!$C$1:$C$998),ROW(Create_TC_Web!$C$1:$C$998)),""),ROW(Create_TC_Web!K201))),"")</f>
        <v/>
      </c>
      <c r="K201" t="str" cm="1">
        <f t="array" ref="K201">IFERROR(INDEX(Create_TC_Web!N$1:N$998,SMALL(IF(Create_TC_Web!$C$1:$C$998&lt;&gt;"",MATCH(ROW(Create_TC_Web!$C$1:$C$998),ROW(Create_TC_Web!$C$1:$C$998)),""),ROW(Create_TC_Web!L201))),"")</f>
        <v/>
      </c>
      <c r="L201" t="str" cm="1">
        <f t="array" ref="L201">IFERROR(INDEX(Create_TC_Web!O$1:O$998,SMALL(IF(Create_TC_Web!$C$1:$C$998&lt;&gt;"",MATCH(ROW(Create_TC_Web!$C$1:$C$998),ROW(Create_TC_Web!$C$1:$C$998)),""),ROW(Create_TC_Web!M201))),"")</f>
        <v/>
      </c>
      <c r="M201" t="str" cm="1">
        <f t="array" ref="M201">IFERROR(INDEX(Create_TC_Web!P$1:P$998,SMALL(IF(Create_TC_Web!$C$1:$C$998&lt;&gt;"",MATCH(ROW(Create_TC_Web!$C$1:$C$998),ROW(Create_TC_Web!$C$1:$C$998)),""),ROW(Create_TC_Web!N201))),"")</f>
        <v/>
      </c>
      <c r="N201">
        <f>Create_TC_Web!CA210</f>
        <v>0</v>
      </c>
      <c r="O201" t="str">
        <f t="shared" si="13"/>
        <v/>
      </c>
      <c r="P201" s="17" t="str" cm="1">
        <f t="array" ref="P201">IFERROR(INDEX(Create_TC_Web!S$1:S$500,SMALL(IF(Create_TC_Web!$C$1:$C$500&lt;&gt;"",MATCH(ROW(Create_TC_Web!$C$1:$C$500),ROW(Create_TC_Web!$C$1:$C$500)),""),ROW(Create_TC_Web!Q179))),"")</f>
        <v/>
      </c>
      <c r="S201" t="str">
        <f t="shared" si="14"/>
        <v/>
      </c>
    </row>
    <row r="202" spans="1:19">
      <c r="A202" t="str" cm="1">
        <f t="array" ref="A202">IFERROR(INDEX(Create_TC_Web!D$1:D$998,SMALL(IF(Create_TC_Web!$C$1:$C$998&lt;&gt;"",MATCH(ROW(Create_TC_Web!$C$1:$C$998),ROW(Create_TC_Web!$C$1:$C$998)),""),ROW(Create_TC_Web!B202))),"")</f>
        <v/>
      </c>
      <c r="B202" t="str" cm="1">
        <f t="array" ref="B202">SUBSTITUTE(SUBSTITUTE(SUBSTITUTE(IFERROR(INDEX(Create_TC_Web!E$1:E$505,SMALL(IF(Create_TC_Web!$C$1:$C$505&lt;&gt;"",MATCH(ROW(Create_TC_Web!$C$1:$C$505),ROW(Create_TC_Web!$C$1:$C$505)),""),ROW(Create_TC_Web!C202))),"")," ",""),"-",""),"_","")</f>
        <v/>
      </c>
      <c r="C202" t="str" cm="1">
        <f t="array" ref="C202">IFERROR(INDEX(Create_TC_Web!F$1:F$998,SMALL(IF(Create_TC_Web!$C$1:$C$998&lt;&gt;"",MATCH(ROW(Create_TC_Web!$C$1:$C$998),ROW(Create_TC_Web!$C$1:$C$998)),""),ROW(Create_TC_Web!D202))),"")</f>
        <v/>
      </c>
      <c r="D202" t="str" cm="1">
        <f t="array" ref="D202">IFERROR(INDEX(Create_TC_Web!G$1:G$998,SMALL(IF(Create_TC_Web!$C$1:$C$998&lt;&gt;"",MATCH(ROW(Create_TC_Web!$C$1:$C$998),ROW(Create_TC_Web!$C$1:$C$998)),""),ROW(Create_TC_Web!E202))),"")</f>
        <v/>
      </c>
      <c r="E202" t="str" cm="1">
        <f t="array" ref="E202">IFERROR(INDEX(Create_TC_Web!H$1:H$998,SMALL(IF(Create_TC_Web!$C$1:$C$998&lt;&gt;"",MATCH(ROW(Create_TC_Web!$C$1:$C$998),ROW(Create_TC_Web!$C$1:$C$998)),""),ROW(Create_TC_Web!F202))),"")</f>
        <v/>
      </c>
      <c r="F202" t="str" cm="1">
        <f t="array" ref="F202">IFERROR(INDEX(Create_TC_Web!I$1:I$998,SMALL(IF(Create_TC_Web!$C$1:$C$998&lt;&gt;"",MATCH(ROW(Create_TC_Web!$C$1:$C$998),ROW(Create_TC_Web!$C$1:$C$998)),""),ROW(Create_TC_Web!G202))),"")</f>
        <v/>
      </c>
      <c r="G202" t="str" cm="1">
        <f t="array" ref="G202">IFERROR(INDEX(Create_TC_Web!J$1:J$998,SMALL(IF(Create_TC_Web!$C$1:$C$998&lt;&gt;"",MATCH(ROW(Create_TC_Web!$C$1:$C$998),ROW(Create_TC_Web!$C$1:$C$998)),""),ROW(Create_TC_Web!H202))),"")</f>
        <v/>
      </c>
      <c r="H202" t="str" cm="1">
        <f t="array" ref="H202">IFERROR(INDEX(Create_TC_Web!K$1:K$998,SMALL(IF(Create_TC_Web!$C$1:$C$998&lt;&gt;"",MATCH(ROW(Create_TC_Web!$C$1:$C$998),ROW(Create_TC_Web!$C$1:$C$998)),""),ROW(Create_TC_Web!I202))),"")</f>
        <v/>
      </c>
      <c r="I202" t="str" cm="1">
        <f t="array" ref="I202">IFERROR(INDEX(Create_TC_Web!L$1:L$998,SMALL(IF(Create_TC_Web!$C$1:$C$998&lt;&gt;"",MATCH(ROW(Create_TC_Web!$C$1:$C$998),ROW(Create_TC_Web!$C$1:$C$998)),""),ROW(Create_TC_Web!J202))),"")</f>
        <v/>
      </c>
      <c r="J202" t="str" cm="1">
        <f t="array" ref="J202">IFERROR(INDEX(Create_TC_Web!M$1:M$998,SMALL(IF(Create_TC_Web!$C$1:$C$998&lt;&gt;"",MATCH(ROW(Create_TC_Web!$C$1:$C$998),ROW(Create_TC_Web!$C$1:$C$998)),""),ROW(Create_TC_Web!K202))),"")</f>
        <v/>
      </c>
      <c r="K202" t="str" cm="1">
        <f t="array" ref="K202">IFERROR(INDEX(Create_TC_Web!N$1:N$998,SMALL(IF(Create_TC_Web!$C$1:$C$998&lt;&gt;"",MATCH(ROW(Create_TC_Web!$C$1:$C$998),ROW(Create_TC_Web!$C$1:$C$998)),""),ROW(Create_TC_Web!L202))),"")</f>
        <v/>
      </c>
      <c r="L202" t="str" cm="1">
        <f t="array" ref="L202">IFERROR(INDEX(Create_TC_Web!O$1:O$998,SMALL(IF(Create_TC_Web!$C$1:$C$998&lt;&gt;"",MATCH(ROW(Create_TC_Web!$C$1:$C$998),ROW(Create_TC_Web!$C$1:$C$998)),""),ROW(Create_TC_Web!M202))),"")</f>
        <v/>
      </c>
      <c r="M202" t="str" cm="1">
        <f t="array" ref="M202">IFERROR(INDEX(Create_TC_Web!P$1:P$998,SMALL(IF(Create_TC_Web!$C$1:$C$998&lt;&gt;"",MATCH(ROW(Create_TC_Web!$C$1:$C$998),ROW(Create_TC_Web!$C$1:$C$998)),""),ROW(Create_TC_Web!N202))),"")</f>
        <v/>
      </c>
      <c r="N202">
        <f>Create_TC_Web!CA211</f>
        <v>0</v>
      </c>
      <c r="O202" t="str">
        <f t="shared" si="13"/>
        <v/>
      </c>
      <c r="P202" s="17" t="str" cm="1">
        <f t="array" ref="P202">IFERROR(INDEX(Create_TC_Web!S$1:S$500,SMALL(IF(Create_TC_Web!$C$1:$C$500&lt;&gt;"",MATCH(ROW(Create_TC_Web!$C$1:$C$500),ROW(Create_TC_Web!$C$1:$C$500)),""),ROW(Create_TC_Web!Q180))),"")</f>
        <v/>
      </c>
      <c r="S202" t="str">
        <f t="shared" si="14"/>
        <v/>
      </c>
    </row>
    <row r="203" spans="1:19">
      <c r="A203" t="str" cm="1">
        <f t="array" ref="A203">IFERROR(INDEX(Create_TC_Web!D$1:D$998,SMALL(IF(Create_TC_Web!$C$1:$C$998&lt;&gt;"",MATCH(ROW(Create_TC_Web!$C$1:$C$998),ROW(Create_TC_Web!$C$1:$C$998)),""),ROW(Create_TC_Web!B203))),"")</f>
        <v/>
      </c>
      <c r="B203" t="str" cm="1">
        <f t="array" ref="B203">SUBSTITUTE(SUBSTITUTE(SUBSTITUTE(IFERROR(INDEX(Create_TC_Web!E$1:E$505,SMALL(IF(Create_TC_Web!$C$1:$C$505&lt;&gt;"",MATCH(ROW(Create_TC_Web!$C$1:$C$505),ROW(Create_TC_Web!$C$1:$C$505)),""),ROW(Create_TC_Web!C203))),"")," ",""),"-",""),"_","")</f>
        <v/>
      </c>
      <c r="C203" t="str" cm="1">
        <f t="array" ref="C203">IFERROR(INDEX(Create_TC_Web!F$1:F$998,SMALL(IF(Create_TC_Web!$C$1:$C$998&lt;&gt;"",MATCH(ROW(Create_TC_Web!$C$1:$C$998),ROW(Create_TC_Web!$C$1:$C$998)),""),ROW(Create_TC_Web!D203))),"")</f>
        <v/>
      </c>
      <c r="D203" t="str" cm="1">
        <f t="array" ref="D203">IFERROR(INDEX(Create_TC_Web!G$1:G$998,SMALL(IF(Create_TC_Web!$C$1:$C$998&lt;&gt;"",MATCH(ROW(Create_TC_Web!$C$1:$C$998),ROW(Create_TC_Web!$C$1:$C$998)),""),ROW(Create_TC_Web!E203))),"")</f>
        <v/>
      </c>
      <c r="E203" t="str" cm="1">
        <f t="array" ref="E203">IFERROR(INDEX(Create_TC_Web!H$1:H$998,SMALL(IF(Create_TC_Web!$C$1:$C$998&lt;&gt;"",MATCH(ROW(Create_TC_Web!$C$1:$C$998),ROW(Create_TC_Web!$C$1:$C$998)),""),ROW(Create_TC_Web!F203))),"")</f>
        <v/>
      </c>
      <c r="F203" t="str" cm="1">
        <f t="array" ref="F203">IFERROR(INDEX(Create_TC_Web!I$1:I$998,SMALL(IF(Create_TC_Web!$C$1:$C$998&lt;&gt;"",MATCH(ROW(Create_TC_Web!$C$1:$C$998),ROW(Create_TC_Web!$C$1:$C$998)),""),ROW(Create_TC_Web!G203))),"")</f>
        <v/>
      </c>
      <c r="G203" t="str" cm="1">
        <f t="array" ref="G203">IFERROR(INDEX(Create_TC_Web!J$1:J$998,SMALL(IF(Create_TC_Web!$C$1:$C$998&lt;&gt;"",MATCH(ROW(Create_TC_Web!$C$1:$C$998),ROW(Create_TC_Web!$C$1:$C$998)),""),ROW(Create_TC_Web!H203))),"")</f>
        <v/>
      </c>
      <c r="H203" t="str" cm="1">
        <f t="array" ref="H203">IFERROR(INDEX(Create_TC_Web!K$1:K$998,SMALL(IF(Create_TC_Web!$C$1:$C$998&lt;&gt;"",MATCH(ROW(Create_TC_Web!$C$1:$C$998),ROW(Create_TC_Web!$C$1:$C$998)),""),ROW(Create_TC_Web!I203))),"")</f>
        <v/>
      </c>
      <c r="I203" t="str" cm="1">
        <f t="array" ref="I203">IFERROR(INDEX(Create_TC_Web!L$1:L$998,SMALL(IF(Create_TC_Web!$C$1:$C$998&lt;&gt;"",MATCH(ROW(Create_TC_Web!$C$1:$C$998),ROW(Create_TC_Web!$C$1:$C$998)),""),ROW(Create_TC_Web!J203))),"")</f>
        <v/>
      </c>
      <c r="J203" t="str" cm="1">
        <f t="array" ref="J203">IFERROR(INDEX(Create_TC_Web!M$1:M$998,SMALL(IF(Create_TC_Web!$C$1:$C$998&lt;&gt;"",MATCH(ROW(Create_TC_Web!$C$1:$C$998),ROW(Create_TC_Web!$C$1:$C$998)),""),ROW(Create_TC_Web!K203))),"")</f>
        <v/>
      </c>
      <c r="K203" t="str" cm="1">
        <f t="array" ref="K203">IFERROR(INDEX(Create_TC_Web!N$1:N$998,SMALL(IF(Create_TC_Web!$C$1:$C$998&lt;&gt;"",MATCH(ROW(Create_TC_Web!$C$1:$C$998),ROW(Create_TC_Web!$C$1:$C$998)),""),ROW(Create_TC_Web!L203))),"")</f>
        <v/>
      </c>
      <c r="L203" t="str" cm="1">
        <f t="array" ref="L203">IFERROR(INDEX(Create_TC_Web!O$1:O$998,SMALL(IF(Create_TC_Web!$C$1:$C$998&lt;&gt;"",MATCH(ROW(Create_TC_Web!$C$1:$C$998),ROW(Create_TC_Web!$C$1:$C$998)),""),ROW(Create_TC_Web!M203))),"")</f>
        <v/>
      </c>
      <c r="M203" t="str" cm="1">
        <f t="array" ref="M203">IFERROR(INDEX(Create_TC_Web!P$1:P$998,SMALL(IF(Create_TC_Web!$C$1:$C$998&lt;&gt;"",MATCH(ROW(Create_TC_Web!$C$1:$C$998),ROW(Create_TC_Web!$C$1:$C$998)),""),ROW(Create_TC_Web!N203))),"")</f>
        <v/>
      </c>
      <c r="N203">
        <f>Create_TC_Web!CA212</f>
        <v>0</v>
      </c>
      <c r="O203" t="str">
        <f t="shared" si="13"/>
        <v/>
      </c>
      <c r="P203" s="17" t="str" cm="1">
        <f t="array" ref="P203">IFERROR(INDEX(Create_TC_Web!S$1:S$500,SMALL(IF(Create_TC_Web!$C$1:$C$500&lt;&gt;"",MATCH(ROW(Create_TC_Web!$C$1:$C$500),ROW(Create_TC_Web!$C$1:$C$500)),""),ROW(Create_TC_Web!Q181))),"")</f>
        <v/>
      </c>
      <c r="S203" t="str">
        <f t="shared" si="14"/>
        <v/>
      </c>
    </row>
    <row r="204" spans="1:19">
      <c r="A204" t="str" cm="1">
        <f t="array" ref="A204">IFERROR(INDEX(Create_TC_Web!D$1:D$998,SMALL(IF(Create_TC_Web!$C$1:$C$998&lt;&gt;"",MATCH(ROW(Create_TC_Web!$C$1:$C$998),ROW(Create_TC_Web!$C$1:$C$998)),""),ROW(Create_TC_Web!B204))),"")</f>
        <v/>
      </c>
      <c r="B204" t="str" cm="1">
        <f t="array" ref="B204">SUBSTITUTE(SUBSTITUTE(SUBSTITUTE(IFERROR(INDEX(Create_TC_Web!E$1:E$505,SMALL(IF(Create_TC_Web!$C$1:$C$505&lt;&gt;"",MATCH(ROW(Create_TC_Web!$C$1:$C$505),ROW(Create_TC_Web!$C$1:$C$505)),""),ROW(Create_TC_Web!C204))),"")," ",""),"-",""),"_","")</f>
        <v/>
      </c>
      <c r="C204" t="str" cm="1">
        <f t="array" ref="C204">IFERROR(INDEX(Create_TC_Web!F$1:F$998,SMALL(IF(Create_TC_Web!$C$1:$C$998&lt;&gt;"",MATCH(ROW(Create_TC_Web!$C$1:$C$998),ROW(Create_TC_Web!$C$1:$C$998)),""),ROW(Create_TC_Web!D204))),"")</f>
        <v/>
      </c>
      <c r="D204" t="str" cm="1">
        <f t="array" ref="D204">IFERROR(INDEX(Create_TC_Web!G$1:G$998,SMALL(IF(Create_TC_Web!$C$1:$C$998&lt;&gt;"",MATCH(ROW(Create_TC_Web!$C$1:$C$998),ROW(Create_TC_Web!$C$1:$C$998)),""),ROW(Create_TC_Web!E204))),"")</f>
        <v/>
      </c>
      <c r="E204" t="str" cm="1">
        <f t="array" ref="E204">IFERROR(INDEX(Create_TC_Web!H$1:H$998,SMALL(IF(Create_TC_Web!$C$1:$C$998&lt;&gt;"",MATCH(ROW(Create_TC_Web!$C$1:$C$998),ROW(Create_TC_Web!$C$1:$C$998)),""),ROW(Create_TC_Web!F204))),"")</f>
        <v/>
      </c>
      <c r="F204" t="str" cm="1">
        <f t="array" ref="F204">IFERROR(INDEX(Create_TC_Web!I$1:I$998,SMALL(IF(Create_TC_Web!$C$1:$C$998&lt;&gt;"",MATCH(ROW(Create_TC_Web!$C$1:$C$998),ROW(Create_TC_Web!$C$1:$C$998)),""),ROW(Create_TC_Web!G204))),"")</f>
        <v/>
      </c>
      <c r="G204" t="str" cm="1">
        <f t="array" ref="G204">IFERROR(INDEX(Create_TC_Web!J$1:J$998,SMALL(IF(Create_TC_Web!$C$1:$C$998&lt;&gt;"",MATCH(ROW(Create_TC_Web!$C$1:$C$998),ROW(Create_TC_Web!$C$1:$C$998)),""),ROW(Create_TC_Web!H204))),"")</f>
        <v/>
      </c>
      <c r="H204" t="str" cm="1">
        <f t="array" ref="H204">IFERROR(INDEX(Create_TC_Web!K$1:K$998,SMALL(IF(Create_TC_Web!$C$1:$C$998&lt;&gt;"",MATCH(ROW(Create_TC_Web!$C$1:$C$998),ROW(Create_TC_Web!$C$1:$C$998)),""),ROW(Create_TC_Web!I204))),"")</f>
        <v/>
      </c>
      <c r="I204" t="str" cm="1">
        <f t="array" ref="I204">IFERROR(INDEX(Create_TC_Web!L$1:L$998,SMALL(IF(Create_TC_Web!$C$1:$C$998&lt;&gt;"",MATCH(ROW(Create_TC_Web!$C$1:$C$998),ROW(Create_TC_Web!$C$1:$C$998)),""),ROW(Create_TC_Web!J204))),"")</f>
        <v/>
      </c>
      <c r="J204" t="str" cm="1">
        <f t="array" ref="J204">IFERROR(INDEX(Create_TC_Web!M$1:M$998,SMALL(IF(Create_TC_Web!$C$1:$C$998&lt;&gt;"",MATCH(ROW(Create_TC_Web!$C$1:$C$998),ROW(Create_TC_Web!$C$1:$C$998)),""),ROW(Create_TC_Web!K204))),"")</f>
        <v/>
      </c>
      <c r="K204" t="str" cm="1">
        <f t="array" ref="K204">IFERROR(INDEX(Create_TC_Web!N$1:N$998,SMALL(IF(Create_TC_Web!$C$1:$C$998&lt;&gt;"",MATCH(ROW(Create_TC_Web!$C$1:$C$998),ROW(Create_TC_Web!$C$1:$C$998)),""),ROW(Create_TC_Web!L204))),"")</f>
        <v/>
      </c>
      <c r="L204" t="str" cm="1">
        <f t="array" ref="L204">IFERROR(INDEX(Create_TC_Web!O$1:O$998,SMALL(IF(Create_TC_Web!$C$1:$C$998&lt;&gt;"",MATCH(ROW(Create_TC_Web!$C$1:$C$998),ROW(Create_TC_Web!$C$1:$C$998)),""),ROW(Create_TC_Web!M204))),"")</f>
        <v/>
      </c>
      <c r="M204" t="str" cm="1">
        <f t="array" ref="M204">IFERROR(INDEX(Create_TC_Web!P$1:P$998,SMALL(IF(Create_TC_Web!$C$1:$C$998&lt;&gt;"",MATCH(ROW(Create_TC_Web!$C$1:$C$998),ROW(Create_TC_Web!$C$1:$C$998)),""),ROW(Create_TC_Web!N204))),"")</f>
        <v/>
      </c>
      <c r="N204">
        <f>Create_TC_Web!CA213</f>
        <v>0</v>
      </c>
      <c r="O204" t="str">
        <f t="shared" si="13"/>
        <v/>
      </c>
      <c r="P204" s="17" t="str" cm="1">
        <f t="array" ref="P204">IFERROR(INDEX(Create_TC_Web!S$1:S$500,SMALL(IF(Create_TC_Web!$C$1:$C$500&lt;&gt;"",MATCH(ROW(Create_TC_Web!$C$1:$C$500),ROW(Create_TC_Web!$C$1:$C$500)),""),ROW(Create_TC_Web!Q182))),"")</f>
        <v/>
      </c>
      <c r="S204" t="str">
        <f t="shared" si="14"/>
        <v/>
      </c>
    </row>
    <row r="205" spans="1:19">
      <c r="A205" t="str" cm="1">
        <f t="array" ref="A205">IFERROR(INDEX(Create_TC_Web!D$1:D$998,SMALL(IF(Create_TC_Web!$C$1:$C$998&lt;&gt;"",MATCH(ROW(Create_TC_Web!$C$1:$C$998),ROW(Create_TC_Web!$C$1:$C$998)),""),ROW(Create_TC_Web!B205))),"")</f>
        <v/>
      </c>
      <c r="B205" t="str" cm="1">
        <f t="array" ref="B205">SUBSTITUTE(SUBSTITUTE(SUBSTITUTE(IFERROR(INDEX(Create_TC_Web!E$1:E$505,SMALL(IF(Create_TC_Web!$C$1:$C$505&lt;&gt;"",MATCH(ROW(Create_TC_Web!$C$1:$C$505),ROW(Create_TC_Web!$C$1:$C$505)),""),ROW(Create_TC_Web!C205))),"")," ",""),"-",""),"_","")</f>
        <v/>
      </c>
      <c r="C205" t="str" cm="1">
        <f t="array" ref="C205">IFERROR(INDEX(Create_TC_Web!F$1:F$998,SMALL(IF(Create_TC_Web!$C$1:$C$998&lt;&gt;"",MATCH(ROW(Create_TC_Web!$C$1:$C$998),ROW(Create_TC_Web!$C$1:$C$998)),""),ROW(Create_TC_Web!D205))),"")</f>
        <v/>
      </c>
      <c r="D205" t="str" cm="1">
        <f t="array" ref="D205">IFERROR(INDEX(Create_TC_Web!G$1:G$998,SMALL(IF(Create_TC_Web!$C$1:$C$998&lt;&gt;"",MATCH(ROW(Create_TC_Web!$C$1:$C$998),ROW(Create_TC_Web!$C$1:$C$998)),""),ROW(Create_TC_Web!E205))),"")</f>
        <v/>
      </c>
      <c r="E205" t="str" cm="1">
        <f t="array" ref="E205">IFERROR(INDEX(Create_TC_Web!H$1:H$998,SMALL(IF(Create_TC_Web!$C$1:$C$998&lt;&gt;"",MATCH(ROW(Create_TC_Web!$C$1:$C$998),ROW(Create_TC_Web!$C$1:$C$998)),""),ROW(Create_TC_Web!F205))),"")</f>
        <v/>
      </c>
      <c r="F205" t="str" cm="1">
        <f t="array" ref="F205">IFERROR(INDEX(Create_TC_Web!I$1:I$998,SMALL(IF(Create_TC_Web!$C$1:$C$998&lt;&gt;"",MATCH(ROW(Create_TC_Web!$C$1:$C$998),ROW(Create_TC_Web!$C$1:$C$998)),""),ROW(Create_TC_Web!G205))),"")</f>
        <v/>
      </c>
      <c r="G205" t="str" cm="1">
        <f t="array" ref="G205">IFERROR(INDEX(Create_TC_Web!J$1:J$998,SMALL(IF(Create_TC_Web!$C$1:$C$998&lt;&gt;"",MATCH(ROW(Create_TC_Web!$C$1:$C$998),ROW(Create_TC_Web!$C$1:$C$998)),""),ROW(Create_TC_Web!H205))),"")</f>
        <v/>
      </c>
      <c r="H205" t="str" cm="1">
        <f t="array" ref="H205">IFERROR(INDEX(Create_TC_Web!K$1:K$998,SMALL(IF(Create_TC_Web!$C$1:$C$998&lt;&gt;"",MATCH(ROW(Create_TC_Web!$C$1:$C$998),ROW(Create_TC_Web!$C$1:$C$998)),""),ROW(Create_TC_Web!I205))),"")</f>
        <v/>
      </c>
      <c r="I205" t="str" cm="1">
        <f t="array" ref="I205">IFERROR(INDEX(Create_TC_Web!L$1:L$998,SMALL(IF(Create_TC_Web!$C$1:$C$998&lt;&gt;"",MATCH(ROW(Create_TC_Web!$C$1:$C$998),ROW(Create_TC_Web!$C$1:$C$998)),""),ROW(Create_TC_Web!J205))),"")</f>
        <v/>
      </c>
      <c r="J205" t="str" cm="1">
        <f t="array" ref="J205">IFERROR(INDEX(Create_TC_Web!M$1:M$998,SMALL(IF(Create_TC_Web!$C$1:$C$998&lt;&gt;"",MATCH(ROW(Create_TC_Web!$C$1:$C$998),ROW(Create_TC_Web!$C$1:$C$998)),""),ROW(Create_TC_Web!K205))),"")</f>
        <v/>
      </c>
      <c r="K205" t="str" cm="1">
        <f t="array" ref="K205">IFERROR(INDEX(Create_TC_Web!N$1:N$998,SMALL(IF(Create_TC_Web!$C$1:$C$998&lt;&gt;"",MATCH(ROW(Create_TC_Web!$C$1:$C$998),ROW(Create_TC_Web!$C$1:$C$998)),""),ROW(Create_TC_Web!L205))),"")</f>
        <v/>
      </c>
      <c r="L205" t="str" cm="1">
        <f t="array" ref="L205">IFERROR(INDEX(Create_TC_Web!O$1:O$998,SMALL(IF(Create_TC_Web!$C$1:$C$998&lt;&gt;"",MATCH(ROW(Create_TC_Web!$C$1:$C$998),ROW(Create_TC_Web!$C$1:$C$998)),""),ROW(Create_TC_Web!M205))),"")</f>
        <v/>
      </c>
      <c r="M205" t="str" cm="1">
        <f t="array" ref="M205">IFERROR(INDEX(Create_TC_Web!P$1:P$998,SMALL(IF(Create_TC_Web!$C$1:$C$998&lt;&gt;"",MATCH(ROW(Create_TC_Web!$C$1:$C$998),ROW(Create_TC_Web!$C$1:$C$998)),""),ROW(Create_TC_Web!N205))),"")</f>
        <v/>
      </c>
      <c r="N205">
        <f>Create_TC_Web!CA214</f>
        <v>0</v>
      </c>
      <c r="O205" t="str">
        <f t="shared" si="13"/>
        <v/>
      </c>
      <c r="P205" s="17" t="str" cm="1">
        <f t="array" ref="P205">IFERROR(INDEX(Create_TC_Web!S$1:S$500,SMALL(IF(Create_TC_Web!$C$1:$C$500&lt;&gt;"",MATCH(ROW(Create_TC_Web!$C$1:$C$500),ROW(Create_TC_Web!$C$1:$C$500)),""),ROW(Create_TC_Web!Q183))),"")</f>
        <v/>
      </c>
      <c r="S205" t="str">
        <f t="shared" si="14"/>
        <v/>
      </c>
    </row>
    <row r="206" spans="1:19">
      <c r="A206" t="str" cm="1">
        <f t="array" ref="A206">IFERROR(INDEX(Create_TC_Web!D$1:D$500,SMALL(IF(Create_TC_Web!$C$1:$C$500&lt;&gt;"",MATCH(ROW(Create_TC_Web!$C$1:$C$500),ROW(Create_TC_Web!$C$1:$C$500)),""),ROW(Create_TC_Web!B206))),"")</f>
        <v/>
      </c>
      <c r="B206" t="str" cm="1">
        <f t="array" ref="B206">SUBSTITUTE(SUBSTITUTE(SUBSTITUTE(IFERROR(INDEX(Create_TC_Web!E$1:E$505,SMALL(IF(Create_TC_Web!$C$1:$C$505&lt;&gt;"",MATCH(ROW(Create_TC_Web!$C$1:$C$505),ROW(Create_TC_Web!$C$1:$C$505)),""),ROW(Create_TC_Web!C206))),"")," ",""),"-",""),"_","")</f>
        <v/>
      </c>
      <c r="C206" t="str" cm="1">
        <f t="array" ref="C206">IFERROR(INDEX(Create_TC_Web!F$1:F$500,SMALL(IF(Create_TC_Web!$C$1:$C$500&lt;&gt;"",MATCH(ROW(Create_TC_Web!$C$1:$C$500),ROW(Create_TC_Web!$C$1:$C$500)),""),ROW(Create_TC_Web!D206))),"")</f>
        <v/>
      </c>
      <c r="D206" t="str" cm="1">
        <f t="array" ref="D206">IFERROR(INDEX(Create_TC_Web!G$1:G$500,SMALL(IF(Create_TC_Web!$C$1:$C$500&lt;&gt;"",MATCH(ROW(Create_TC_Web!$C$1:$C$500),ROW(Create_TC_Web!$C$1:$C$500)),""),ROW(Create_TC_Web!E206))),"")</f>
        <v/>
      </c>
      <c r="E206" t="str" cm="1">
        <f t="array" ref="E206">IFERROR(INDEX(Create_TC_Web!H$1:H$500,SMALL(IF(Create_TC_Web!$C$1:$C$500&lt;&gt;"",MATCH(ROW(Create_TC_Web!$C$1:$C$500),ROW(Create_TC_Web!$C$1:$C$500)),""),ROW(Create_TC_Web!F206))),"")</f>
        <v/>
      </c>
      <c r="F206" t="str" cm="1">
        <f t="array" ref="F206">IFERROR(INDEX(Create_TC_Web!I$1:I$500,SMALL(IF(Create_TC_Web!$C$1:$C$500&lt;&gt;"",MATCH(ROW(Create_TC_Web!$C$1:$C$500),ROW(Create_TC_Web!$C$1:$C$500)),""),ROW(Create_TC_Web!G206))),"")</f>
        <v/>
      </c>
      <c r="G206" t="str" cm="1">
        <f t="array" ref="G206">IFERROR(INDEX(Create_TC_Web!J$1:J$500,SMALL(IF(Create_TC_Web!$C$1:$C$500&lt;&gt;"",MATCH(ROW(Create_TC_Web!$C$1:$C$500),ROW(Create_TC_Web!$C$1:$C$500)),""),ROW(Create_TC_Web!H206))),"")</f>
        <v/>
      </c>
      <c r="H206" t="str" cm="1">
        <f t="array" ref="H206">IFERROR(INDEX(Create_TC_Web!K$1:K$500,SMALL(IF(Create_TC_Web!$C$1:$C$500&lt;&gt;"",MATCH(ROW(Create_TC_Web!$C$1:$C$500),ROW(Create_TC_Web!$C$1:$C$500)),""),ROW(Create_TC_Web!I206))),"")</f>
        <v/>
      </c>
      <c r="I206" t="str" cm="1">
        <f t="array" ref="I206">IFERROR(INDEX(Create_TC_Web!L$1:L$500,SMALL(IF(Create_TC_Web!$C$1:$C$500&lt;&gt;"",MATCH(ROW(Create_TC_Web!$C$1:$C$500),ROW(Create_TC_Web!$C$1:$C$500)),""),ROW(Create_TC_Web!J206))),"")</f>
        <v/>
      </c>
      <c r="J206" t="str" cm="1">
        <f t="array" ref="J206">IFERROR(INDEX(Create_TC_Web!M$1:M$500,SMALL(IF(Create_TC_Web!$C$1:$C$500&lt;&gt;"",MATCH(ROW(Create_TC_Web!$C$1:$C$500),ROW(Create_TC_Web!$C$1:$C$500)),""),ROW(Create_TC_Web!K206))),"")</f>
        <v/>
      </c>
      <c r="K206" t="str" cm="1">
        <f t="array" ref="K206">IFERROR(INDEX(Create_TC_Web!N$1:N$500,SMALL(IF(Create_TC_Web!$C$1:$C$500&lt;&gt;"",MATCH(ROW(Create_TC_Web!$C$1:$C$500),ROW(Create_TC_Web!$C$1:$C$500)),""),ROW(Create_TC_Web!L206))),"")</f>
        <v/>
      </c>
      <c r="L206" t="str" cm="1">
        <f t="array" ref="L206">IFERROR(INDEX(Create_TC_Web!O$1:O$500,SMALL(IF(Create_TC_Web!$C$1:$C$500&lt;&gt;"",MATCH(ROW(Create_TC_Web!$C$1:$C$500),ROW(Create_TC_Web!$C$1:$C$500)),""),ROW(Create_TC_Web!M206))),"")</f>
        <v/>
      </c>
      <c r="M206" t="str" cm="1">
        <f t="array" ref="M206">IFERROR(INDEX(Create_TC_Web!P$1:P$500,SMALL(IF(Create_TC_Web!$C$1:$C$500&lt;&gt;"",MATCH(ROW(Create_TC_Web!$C$1:$C$500),ROW(Create_TC_Web!$C$1:$C$500)),""),ROW(Create_TC_Web!N206))),"")</f>
        <v/>
      </c>
      <c r="N206">
        <f>Create_TC_Web!CA215</f>
        <v>0</v>
      </c>
      <c r="O206" t="str">
        <f t="shared" si="13"/>
        <v/>
      </c>
      <c r="P206" s="17" t="str" cm="1">
        <f t="array" ref="P206">IFERROR(INDEX(Create_TC_Web!S$1:S$500,SMALL(IF(Create_TC_Web!$C$1:$C$500&lt;&gt;"",MATCH(ROW(Create_TC_Web!$C$1:$C$500),ROW(Create_TC_Web!$C$1:$C$500)),""),ROW(Create_TC_Web!Q184))),"")</f>
        <v/>
      </c>
      <c r="S206" t="str">
        <f t="shared" si="14"/>
        <v/>
      </c>
    </row>
    <row r="207" spans="1:19">
      <c r="A207" t="str" cm="1">
        <f t="array" ref="A207">IFERROR(INDEX(Create_TC_Web!D$1:D$500,SMALL(IF(Create_TC_Web!$C$1:$C$500&lt;&gt;"",MATCH(ROW(Create_TC_Web!$C$1:$C$500),ROW(Create_TC_Web!$C$1:$C$500)),""),ROW(Create_TC_Web!B207))),"")</f>
        <v/>
      </c>
      <c r="B207" t="str" cm="1">
        <f t="array" ref="B207">SUBSTITUTE(SUBSTITUTE(SUBSTITUTE(IFERROR(INDEX(Create_TC_Web!E$1:E$505,SMALL(IF(Create_TC_Web!$C$1:$C$505&lt;&gt;"",MATCH(ROW(Create_TC_Web!$C$1:$C$505),ROW(Create_TC_Web!$C$1:$C$505)),""),ROW(Create_TC_Web!C207))),"")," ",""),"-",""),"_","")</f>
        <v/>
      </c>
      <c r="C207" t="str" cm="1">
        <f t="array" ref="C207">IFERROR(INDEX(Create_TC_Web!F$1:F$500,SMALL(IF(Create_TC_Web!$C$1:$C$500&lt;&gt;"",MATCH(ROW(Create_TC_Web!$C$1:$C$500),ROW(Create_TC_Web!$C$1:$C$500)),""),ROW(Create_TC_Web!D207))),"")</f>
        <v/>
      </c>
      <c r="D207" t="str" cm="1">
        <f t="array" ref="D207">IFERROR(INDEX(Create_TC_Web!G$1:G$500,SMALL(IF(Create_TC_Web!$C$1:$C$500&lt;&gt;"",MATCH(ROW(Create_TC_Web!$C$1:$C$500),ROW(Create_TC_Web!$C$1:$C$500)),""),ROW(Create_TC_Web!E207))),"")</f>
        <v/>
      </c>
      <c r="E207" t="str" cm="1">
        <f t="array" ref="E207">IFERROR(INDEX(Create_TC_Web!H$1:H$500,SMALL(IF(Create_TC_Web!$C$1:$C$500&lt;&gt;"",MATCH(ROW(Create_TC_Web!$C$1:$C$500),ROW(Create_TC_Web!$C$1:$C$500)),""),ROW(Create_TC_Web!F207))),"")</f>
        <v/>
      </c>
      <c r="F207" t="str" cm="1">
        <f t="array" ref="F207">IFERROR(INDEX(Create_TC_Web!I$1:I$500,SMALL(IF(Create_TC_Web!$C$1:$C$500&lt;&gt;"",MATCH(ROW(Create_TC_Web!$C$1:$C$500),ROW(Create_TC_Web!$C$1:$C$500)),""),ROW(Create_TC_Web!G207))),"")</f>
        <v/>
      </c>
      <c r="G207" t="str" cm="1">
        <f t="array" ref="G207">IFERROR(INDEX(Create_TC_Web!J$1:J$500,SMALL(IF(Create_TC_Web!$C$1:$C$500&lt;&gt;"",MATCH(ROW(Create_TC_Web!$C$1:$C$500),ROW(Create_TC_Web!$C$1:$C$500)),""),ROW(Create_TC_Web!H207))),"")</f>
        <v/>
      </c>
      <c r="H207" t="str" cm="1">
        <f t="array" ref="H207">IFERROR(INDEX(Create_TC_Web!K$1:K$500,SMALL(IF(Create_TC_Web!$C$1:$C$500&lt;&gt;"",MATCH(ROW(Create_TC_Web!$C$1:$C$500),ROW(Create_TC_Web!$C$1:$C$500)),""),ROW(Create_TC_Web!I207))),"")</f>
        <v/>
      </c>
      <c r="I207" t="str" cm="1">
        <f t="array" ref="I207">IFERROR(INDEX(Create_TC_Web!L$1:L$500,SMALL(IF(Create_TC_Web!$C$1:$C$500&lt;&gt;"",MATCH(ROW(Create_TC_Web!$C$1:$C$500),ROW(Create_TC_Web!$C$1:$C$500)),""),ROW(Create_TC_Web!J207))),"")</f>
        <v/>
      </c>
      <c r="J207" t="str" cm="1">
        <f t="array" ref="J207">IFERROR(INDEX(Create_TC_Web!M$1:M$500,SMALL(IF(Create_TC_Web!$C$1:$C$500&lt;&gt;"",MATCH(ROW(Create_TC_Web!$C$1:$C$500),ROW(Create_TC_Web!$C$1:$C$500)),""),ROW(Create_TC_Web!K207))),"")</f>
        <v/>
      </c>
      <c r="K207" t="str" cm="1">
        <f t="array" ref="K207">IFERROR(INDEX(Create_TC_Web!N$1:N$500,SMALL(IF(Create_TC_Web!$C$1:$C$500&lt;&gt;"",MATCH(ROW(Create_TC_Web!$C$1:$C$500),ROW(Create_TC_Web!$C$1:$C$500)),""),ROW(Create_TC_Web!L207))),"")</f>
        <v/>
      </c>
      <c r="L207" t="str" cm="1">
        <f t="array" ref="L207">IFERROR(INDEX(Create_TC_Web!O$1:O$500,SMALL(IF(Create_TC_Web!$C$1:$C$500&lt;&gt;"",MATCH(ROW(Create_TC_Web!$C$1:$C$500),ROW(Create_TC_Web!$C$1:$C$500)),""),ROW(Create_TC_Web!M207))),"")</f>
        <v/>
      </c>
      <c r="M207" t="str" cm="1">
        <f t="array" ref="M207">IFERROR(INDEX(Create_TC_Web!P$1:P$500,SMALL(IF(Create_TC_Web!$C$1:$C$500&lt;&gt;"",MATCH(ROW(Create_TC_Web!$C$1:$C$500),ROW(Create_TC_Web!$C$1:$C$500)),""),ROW(Create_TC_Web!N207))),"")</f>
        <v/>
      </c>
      <c r="N207">
        <f>Create_TC_Web!CA216</f>
        <v>0</v>
      </c>
      <c r="O207" t="str">
        <f t="shared" si="13"/>
        <v/>
      </c>
      <c r="P207" s="17" t="str" cm="1">
        <f t="array" ref="P207">IFERROR(INDEX(Create_TC_Web!S$1:S$500,SMALL(IF(Create_TC_Web!$C$1:$C$500&lt;&gt;"",MATCH(ROW(Create_TC_Web!$C$1:$C$500),ROW(Create_TC_Web!$C$1:$C$500)),""),ROW(Create_TC_Web!Q185))),"")</f>
        <v/>
      </c>
      <c r="S207" t="str">
        <f t="shared" si="14"/>
        <v/>
      </c>
    </row>
    <row r="208" spans="1:19">
      <c r="A208" t="str" cm="1">
        <f t="array" ref="A208">IFERROR(INDEX(Create_TC_Web!D$1:D$500,SMALL(IF(Create_TC_Web!$C$1:$C$500&lt;&gt;"",MATCH(ROW(Create_TC_Web!$C$1:$C$500),ROW(Create_TC_Web!$C$1:$C$500)),""),ROW(Create_TC_Web!B208))),"")</f>
        <v/>
      </c>
      <c r="B208" t="str" cm="1">
        <f t="array" ref="B208">SUBSTITUTE(SUBSTITUTE(SUBSTITUTE(IFERROR(INDEX(Create_TC_Web!E$1:E$505,SMALL(IF(Create_TC_Web!$C$1:$C$505&lt;&gt;"",MATCH(ROW(Create_TC_Web!$C$1:$C$505),ROW(Create_TC_Web!$C$1:$C$505)),""),ROW(Create_TC_Web!C208))),"")," ",""),"-",""),"_","")</f>
        <v/>
      </c>
      <c r="C208" t="str" cm="1">
        <f t="array" ref="C208">IFERROR(INDEX(Create_TC_Web!F$1:F$500,SMALL(IF(Create_TC_Web!$C$1:$C$500&lt;&gt;"",MATCH(ROW(Create_TC_Web!$C$1:$C$500),ROW(Create_TC_Web!$C$1:$C$500)),""),ROW(Create_TC_Web!D208))),"")</f>
        <v/>
      </c>
      <c r="D208" t="str" cm="1">
        <f t="array" ref="D208">IFERROR(INDEX(Create_TC_Web!G$1:G$500,SMALL(IF(Create_TC_Web!$C$1:$C$500&lt;&gt;"",MATCH(ROW(Create_TC_Web!$C$1:$C$500),ROW(Create_TC_Web!$C$1:$C$500)),""),ROW(Create_TC_Web!E208))),"")</f>
        <v/>
      </c>
      <c r="E208" t="str" cm="1">
        <f t="array" ref="E208">IFERROR(INDEX(Create_TC_Web!H$1:H$500,SMALL(IF(Create_TC_Web!$C$1:$C$500&lt;&gt;"",MATCH(ROW(Create_TC_Web!$C$1:$C$500),ROW(Create_TC_Web!$C$1:$C$500)),""),ROW(Create_TC_Web!F208))),"")</f>
        <v/>
      </c>
      <c r="F208" t="str" cm="1">
        <f t="array" ref="F208">IFERROR(INDEX(Create_TC_Web!I$1:I$500,SMALL(IF(Create_TC_Web!$C$1:$C$500&lt;&gt;"",MATCH(ROW(Create_TC_Web!$C$1:$C$500),ROW(Create_TC_Web!$C$1:$C$500)),""),ROW(Create_TC_Web!G208))),"")</f>
        <v/>
      </c>
      <c r="G208" t="str" cm="1">
        <f t="array" ref="G208">IFERROR(INDEX(Create_TC_Web!J$1:J$500,SMALL(IF(Create_TC_Web!$C$1:$C$500&lt;&gt;"",MATCH(ROW(Create_TC_Web!$C$1:$C$500),ROW(Create_TC_Web!$C$1:$C$500)),""),ROW(Create_TC_Web!H208))),"")</f>
        <v/>
      </c>
      <c r="H208" t="str" cm="1">
        <f t="array" ref="H208">IFERROR(INDEX(Create_TC_Web!K$1:K$500,SMALL(IF(Create_TC_Web!$C$1:$C$500&lt;&gt;"",MATCH(ROW(Create_TC_Web!$C$1:$C$500),ROW(Create_TC_Web!$C$1:$C$500)),""),ROW(Create_TC_Web!I208))),"")</f>
        <v/>
      </c>
      <c r="I208" t="str" cm="1">
        <f t="array" ref="I208">IFERROR(INDEX(Create_TC_Web!L$1:L$500,SMALL(IF(Create_TC_Web!$C$1:$C$500&lt;&gt;"",MATCH(ROW(Create_TC_Web!$C$1:$C$500),ROW(Create_TC_Web!$C$1:$C$500)),""),ROW(Create_TC_Web!J208))),"")</f>
        <v/>
      </c>
      <c r="J208" t="str" cm="1">
        <f t="array" ref="J208">IFERROR(INDEX(Create_TC_Web!M$1:M$500,SMALL(IF(Create_TC_Web!$C$1:$C$500&lt;&gt;"",MATCH(ROW(Create_TC_Web!$C$1:$C$500),ROW(Create_TC_Web!$C$1:$C$500)),""),ROW(Create_TC_Web!K208))),"")</f>
        <v/>
      </c>
      <c r="K208" t="str" cm="1">
        <f t="array" ref="K208">IFERROR(INDEX(Create_TC_Web!N$1:N$500,SMALL(IF(Create_TC_Web!$C$1:$C$500&lt;&gt;"",MATCH(ROW(Create_TC_Web!$C$1:$C$500),ROW(Create_TC_Web!$C$1:$C$500)),""),ROW(Create_TC_Web!L208))),"")</f>
        <v/>
      </c>
      <c r="L208" t="str" cm="1">
        <f t="array" ref="L208">IFERROR(INDEX(Create_TC_Web!O$1:O$500,SMALL(IF(Create_TC_Web!$C$1:$C$500&lt;&gt;"",MATCH(ROW(Create_TC_Web!$C$1:$C$500),ROW(Create_TC_Web!$C$1:$C$500)),""),ROW(Create_TC_Web!M208))),"")</f>
        <v/>
      </c>
      <c r="M208" t="str" cm="1">
        <f t="array" ref="M208">IFERROR(INDEX(Create_TC_Web!P$1:P$500,SMALL(IF(Create_TC_Web!$C$1:$C$500&lt;&gt;"",MATCH(ROW(Create_TC_Web!$C$1:$C$500),ROW(Create_TC_Web!$C$1:$C$500)),""),ROW(Create_TC_Web!N208))),"")</f>
        <v/>
      </c>
      <c r="N208">
        <f>Create_TC_Web!CA217</f>
        <v>0</v>
      </c>
      <c r="O208" t="str">
        <f t="shared" si="13"/>
        <v/>
      </c>
      <c r="P208" s="17" t="str" cm="1">
        <f t="array" ref="P208">IFERROR(INDEX(Create_TC_Web!S$1:S$500,SMALL(IF(Create_TC_Web!$C$1:$C$500&lt;&gt;"",MATCH(ROW(Create_TC_Web!$C$1:$C$500),ROW(Create_TC_Web!$C$1:$C$500)),""),ROW(Create_TC_Web!Q186))),"")</f>
        <v/>
      </c>
      <c r="S208" t="str">
        <f t="shared" si="14"/>
        <v/>
      </c>
    </row>
    <row r="209" spans="1:19">
      <c r="A209" t="str" cm="1">
        <f t="array" ref="A209">IFERROR(INDEX(Create_TC_Web!D$1:D$500,SMALL(IF(Create_TC_Web!$C$1:$C$500&lt;&gt;"",MATCH(ROW(Create_TC_Web!$C$1:$C$500),ROW(Create_TC_Web!$C$1:$C$500)),""),ROW(Create_TC_Web!B209))),"")</f>
        <v/>
      </c>
      <c r="B209" t="str" cm="1">
        <f t="array" ref="B209">SUBSTITUTE(SUBSTITUTE(SUBSTITUTE(IFERROR(INDEX(Create_TC_Web!E$1:E$505,SMALL(IF(Create_TC_Web!$C$1:$C$505&lt;&gt;"",MATCH(ROW(Create_TC_Web!$C$1:$C$505),ROW(Create_TC_Web!$C$1:$C$505)),""),ROW(Create_TC_Web!C209))),"")," ",""),"-",""),"_","")</f>
        <v/>
      </c>
      <c r="C209" t="str" cm="1">
        <f t="array" ref="C209">IFERROR(INDEX(Create_TC_Web!F$1:F$500,SMALL(IF(Create_TC_Web!$C$1:$C$500&lt;&gt;"",MATCH(ROW(Create_TC_Web!$C$1:$C$500),ROW(Create_TC_Web!$C$1:$C$500)),""),ROW(Create_TC_Web!D209))),"")</f>
        <v/>
      </c>
      <c r="D209" t="str" cm="1">
        <f t="array" ref="D209">IFERROR(INDEX(Create_TC_Web!G$1:G$500,SMALL(IF(Create_TC_Web!$C$1:$C$500&lt;&gt;"",MATCH(ROW(Create_TC_Web!$C$1:$C$500),ROW(Create_TC_Web!$C$1:$C$500)),""),ROW(Create_TC_Web!E209))),"")</f>
        <v/>
      </c>
      <c r="E209" t="str" cm="1">
        <f t="array" ref="E209">IFERROR(INDEX(Create_TC_Web!H$1:H$500,SMALL(IF(Create_TC_Web!$C$1:$C$500&lt;&gt;"",MATCH(ROW(Create_TC_Web!$C$1:$C$500),ROW(Create_TC_Web!$C$1:$C$500)),""),ROW(Create_TC_Web!F209))),"")</f>
        <v/>
      </c>
      <c r="F209" t="str" cm="1">
        <f t="array" ref="F209">IFERROR(INDEX(Create_TC_Web!I$1:I$500,SMALL(IF(Create_TC_Web!$C$1:$C$500&lt;&gt;"",MATCH(ROW(Create_TC_Web!$C$1:$C$500),ROW(Create_TC_Web!$C$1:$C$500)),""),ROW(Create_TC_Web!G209))),"")</f>
        <v/>
      </c>
      <c r="G209" t="str" cm="1">
        <f t="array" ref="G209">IFERROR(INDEX(Create_TC_Web!J$1:J$500,SMALL(IF(Create_TC_Web!$C$1:$C$500&lt;&gt;"",MATCH(ROW(Create_TC_Web!$C$1:$C$500),ROW(Create_TC_Web!$C$1:$C$500)),""),ROW(Create_TC_Web!H209))),"")</f>
        <v/>
      </c>
      <c r="H209" t="str" cm="1">
        <f t="array" ref="H209">IFERROR(INDEX(Create_TC_Web!K$1:K$500,SMALL(IF(Create_TC_Web!$C$1:$C$500&lt;&gt;"",MATCH(ROW(Create_TC_Web!$C$1:$C$500),ROW(Create_TC_Web!$C$1:$C$500)),""),ROW(Create_TC_Web!I209))),"")</f>
        <v/>
      </c>
      <c r="I209" t="str" cm="1">
        <f t="array" ref="I209">IFERROR(INDEX(Create_TC_Web!L$1:L$500,SMALL(IF(Create_TC_Web!$C$1:$C$500&lt;&gt;"",MATCH(ROW(Create_TC_Web!$C$1:$C$500),ROW(Create_TC_Web!$C$1:$C$500)),""),ROW(Create_TC_Web!J209))),"")</f>
        <v/>
      </c>
      <c r="J209" t="str" cm="1">
        <f t="array" ref="J209">IFERROR(INDEX(Create_TC_Web!M$1:M$500,SMALL(IF(Create_TC_Web!$C$1:$C$500&lt;&gt;"",MATCH(ROW(Create_TC_Web!$C$1:$C$500),ROW(Create_TC_Web!$C$1:$C$500)),""),ROW(Create_TC_Web!K209))),"")</f>
        <v/>
      </c>
      <c r="K209" t="str" cm="1">
        <f t="array" ref="K209">IFERROR(INDEX(Create_TC_Web!N$1:N$500,SMALL(IF(Create_TC_Web!$C$1:$C$500&lt;&gt;"",MATCH(ROW(Create_TC_Web!$C$1:$C$500),ROW(Create_TC_Web!$C$1:$C$500)),""),ROW(Create_TC_Web!L209))),"")</f>
        <v/>
      </c>
      <c r="L209" t="str" cm="1">
        <f t="array" ref="L209">IFERROR(INDEX(Create_TC_Web!O$1:O$500,SMALL(IF(Create_TC_Web!$C$1:$C$500&lt;&gt;"",MATCH(ROW(Create_TC_Web!$C$1:$C$500),ROW(Create_TC_Web!$C$1:$C$500)),""),ROW(Create_TC_Web!M209))),"")</f>
        <v/>
      </c>
      <c r="M209" t="str" cm="1">
        <f t="array" ref="M209">IFERROR(INDEX(Create_TC_Web!P$1:P$500,SMALL(IF(Create_TC_Web!$C$1:$C$500&lt;&gt;"",MATCH(ROW(Create_TC_Web!$C$1:$C$500),ROW(Create_TC_Web!$C$1:$C$500)),""),ROW(Create_TC_Web!N209))),"")</f>
        <v/>
      </c>
      <c r="N209">
        <f>Create_TC_Web!CA218</f>
        <v>0</v>
      </c>
      <c r="O209" t="str">
        <f t="shared" si="13"/>
        <v/>
      </c>
      <c r="P209" s="17" t="str" cm="1">
        <f t="array" ref="P209">IFERROR(INDEX(Create_TC_Web!S$1:S$500,SMALL(IF(Create_TC_Web!$C$1:$C$500&lt;&gt;"",MATCH(ROW(Create_TC_Web!$C$1:$C$500),ROW(Create_TC_Web!$C$1:$C$500)),""),ROW(Create_TC_Web!Q187))),"")</f>
        <v/>
      </c>
      <c r="S209" t="str">
        <f t="shared" si="14"/>
        <v/>
      </c>
    </row>
    <row r="210" spans="1:19">
      <c r="A210" t="str" cm="1">
        <f t="array" ref="A210">IFERROR(INDEX(Create_TC_Web!D$1:D$500,SMALL(IF(Create_TC_Web!$C$1:$C$500&lt;&gt;"",MATCH(ROW(Create_TC_Web!$C$1:$C$500),ROW(Create_TC_Web!$C$1:$C$500)),""),ROW(Create_TC_Web!B210))),"")</f>
        <v/>
      </c>
      <c r="B210" t="str" cm="1">
        <f t="array" ref="B210">SUBSTITUTE(SUBSTITUTE(SUBSTITUTE(IFERROR(INDEX(Create_TC_Web!E$1:E$505,SMALL(IF(Create_TC_Web!$C$1:$C$505&lt;&gt;"",MATCH(ROW(Create_TC_Web!$C$1:$C$505),ROW(Create_TC_Web!$C$1:$C$505)),""),ROW(Create_TC_Web!C210))),"")," ",""),"-",""),"_","")</f>
        <v/>
      </c>
      <c r="C210" t="str" cm="1">
        <f t="array" ref="C210">IFERROR(INDEX(Create_TC_Web!F$1:F$500,SMALL(IF(Create_TC_Web!$C$1:$C$500&lt;&gt;"",MATCH(ROW(Create_TC_Web!$C$1:$C$500),ROW(Create_TC_Web!$C$1:$C$500)),""),ROW(Create_TC_Web!D210))),"")</f>
        <v/>
      </c>
      <c r="D210" t="str" cm="1">
        <f t="array" ref="D210">IFERROR(INDEX(Create_TC_Web!G$1:G$500,SMALL(IF(Create_TC_Web!$C$1:$C$500&lt;&gt;"",MATCH(ROW(Create_TC_Web!$C$1:$C$500),ROW(Create_TC_Web!$C$1:$C$500)),""),ROW(Create_TC_Web!E210))),"")</f>
        <v/>
      </c>
      <c r="E210" t="str" cm="1">
        <f t="array" ref="E210">IFERROR(INDEX(Create_TC_Web!H$1:H$500,SMALL(IF(Create_TC_Web!$C$1:$C$500&lt;&gt;"",MATCH(ROW(Create_TC_Web!$C$1:$C$500),ROW(Create_TC_Web!$C$1:$C$500)),""),ROW(Create_TC_Web!F210))),"")</f>
        <v/>
      </c>
      <c r="F210" t="str" cm="1">
        <f t="array" ref="F210">IFERROR(INDEX(Create_TC_Web!I$1:I$500,SMALL(IF(Create_TC_Web!$C$1:$C$500&lt;&gt;"",MATCH(ROW(Create_TC_Web!$C$1:$C$500),ROW(Create_TC_Web!$C$1:$C$500)),""),ROW(Create_TC_Web!G210))),"")</f>
        <v/>
      </c>
      <c r="G210" t="str" cm="1">
        <f t="array" ref="G210">IFERROR(INDEX(Create_TC_Web!J$1:J$500,SMALL(IF(Create_TC_Web!$C$1:$C$500&lt;&gt;"",MATCH(ROW(Create_TC_Web!$C$1:$C$500),ROW(Create_TC_Web!$C$1:$C$500)),""),ROW(Create_TC_Web!H210))),"")</f>
        <v/>
      </c>
      <c r="H210" t="str" cm="1">
        <f t="array" ref="H210">IFERROR(INDEX(Create_TC_Web!K$1:K$500,SMALL(IF(Create_TC_Web!$C$1:$C$500&lt;&gt;"",MATCH(ROW(Create_TC_Web!$C$1:$C$500),ROW(Create_TC_Web!$C$1:$C$500)),""),ROW(Create_TC_Web!I210))),"")</f>
        <v/>
      </c>
      <c r="I210" t="str" cm="1">
        <f t="array" ref="I210">IFERROR(INDEX(Create_TC_Web!L$1:L$500,SMALL(IF(Create_TC_Web!$C$1:$C$500&lt;&gt;"",MATCH(ROW(Create_TC_Web!$C$1:$C$500),ROW(Create_TC_Web!$C$1:$C$500)),""),ROW(Create_TC_Web!J210))),"")</f>
        <v/>
      </c>
      <c r="J210" t="str" cm="1">
        <f t="array" ref="J210">IFERROR(INDEX(Create_TC_Web!M$1:M$500,SMALL(IF(Create_TC_Web!$C$1:$C$500&lt;&gt;"",MATCH(ROW(Create_TC_Web!$C$1:$C$500),ROW(Create_TC_Web!$C$1:$C$500)),""),ROW(Create_TC_Web!K210))),"")</f>
        <v/>
      </c>
      <c r="K210" t="str" cm="1">
        <f t="array" ref="K210">IFERROR(INDEX(Create_TC_Web!N$1:N$500,SMALL(IF(Create_TC_Web!$C$1:$C$500&lt;&gt;"",MATCH(ROW(Create_TC_Web!$C$1:$C$500),ROW(Create_TC_Web!$C$1:$C$500)),""),ROW(Create_TC_Web!L210))),"")</f>
        <v/>
      </c>
      <c r="L210" t="str" cm="1">
        <f t="array" ref="L210">IFERROR(INDEX(Create_TC_Web!O$1:O$500,SMALL(IF(Create_TC_Web!$C$1:$C$500&lt;&gt;"",MATCH(ROW(Create_TC_Web!$C$1:$C$500),ROW(Create_TC_Web!$C$1:$C$500)),""),ROW(Create_TC_Web!M210))),"")</f>
        <v/>
      </c>
      <c r="M210" t="str" cm="1">
        <f t="array" ref="M210">IFERROR(INDEX(Create_TC_Web!P$1:P$500,SMALL(IF(Create_TC_Web!$C$1:$C$500&lt;&gt;"",MATCH(ROW(Create_TC_Web!$C$1:$C$500),ROW(Create_TC_Web!$C$1:$C$500)),""),ROW(Create_TC_Web!N210))),"")</f>
        <v/>
      </c>
      <c r="N210">
        <f>Create_TC_Web!CA219</f>
        <v>0</v>
      </c>
      <c r="O210" t="str">
        <f t="shared" si="13"/>
        <v/>
      </c>
      <c r="P210" s="17" t="str" cm="1">
        <f t="array" ref="P210">IFERROR(INDEX(Create_TC_Web!S$1:S$500,SMALL(IF(Create_TC_Web!$C$1:$C$500&lt;&gt;"",MATCH(ROW(Create_TC_Web!$C$1:$C$500),ROW(Create_TC_Web!$C$1:$C$500)),""),ROW(Create_TC_Web!Q188))),"")</f>
        <v/>
      </c>
      <c r="S210" t="str">
        <f t="shared" si="14"/>
        <v/>
      </c>
    </row>
    <row r="211" spans="1:19">
      <c r="A211" t="str" cm="1">
        <f t="array" ref="A211">IFERROR(INDEX(Create_TC_Web!D$1:D$500,SMALL(IF(Create_TC_Web!$C$1:$C$500&lt;&gt;"",MATCH(ROW(Create_TC_Web!$C$1:$C$500),ROW(Create_TC_Web!$C$1:$C$500)),""),ROW(Create_TC_Web!B211))),"")</f>
        <v/>
      </c>
      <c r="B211" t="str" cm="1">
        <f t="array" ref="B211">SUBSTITUTE(SUBSTITUTE(SUBSTITUTE(IFERROR(INDEX(Create_TC_Web!E$1:E$505,SMALL(IF(Create_TC_Web!$C$1:$C$505&lt;&gt;"",MATCH(ROW(Create_TC_Web!$C$1:$C$505),ROW(Create_TC_Web!$C$1:$C$505)),""),ROW(Create_TC_Web!C211))),"")," ",""),"-",""),"_","")</f>
        <v/>
      </c>
      <c r="C211" t="str" cm="1">
        <f t="array" ref="C211">IFERROR(INDEX(Create_TC_Web!F$1:F$500,SMALL(IF(Create_TC_Web!$C$1:$C$500&lt;&gt;"",MATCH(ROW(Create_TC_Web!$C$1:$C$500),ROW(Create_TC_Web!$C$1:$C$500)),""),ROW(Create_TC_Web!D211))),"")</f>
        <v/>
      </c>
      <c r="D211" t="str" cm="1">
        <f t="array" ref="D211">IFERROR(INDEX(Create_TC_Web!G$1:G$500,SMALL(IF(Create_TC_Web!$C$1:$C$500&lt;&gt;"",MATCH(ROW(Create_TC_Web!$C$1:$C$500),ROW(Create_TC_Web!$C$1:$C$500)),""),ROW(Create_TC_Web!E211))),"")</f>
        <v/>
      </c>
      <c r="E211" t="str" cm="1">
        <f t="array" ref="E211">IFERROR(INDEX(Create_TC_Web!H$1:H$500,SMALL(IF(Create_TC_Web!$C$1:$C$500&lt;&gt;"",MATCH(ROW(Create_TC_Web!$C$1:$C$500),ROW(Create_TC_Web!$C$1:$C$500)),""),ROW(Create_TC_Web!F211))),"")</f>
        <v/>
      </c>
      <c r="F211" t="str" cm="1">
        <f t="array" ref="F211">IFERROR(INDEX(Create_TC_Web!I$1:I$500,SMALL(IF(Create_TC_Web!$C$1:$C$500&lt;&gt;"",MATCH(ROW(Create_TC_Web!$C$1:$C$500),ROW(Create_TC_Web!$C$1:$C$500)),""),ROW(Create_TC_Web!G211))),"")</f>
        <v/>
      </c>
      <c r="G211" t="str" cm="1">
        <f t="array" ref="G211">IFERROR(INDEX(Create_TC_Web!J$1:J$500,SMALL(IF(Create_TC_Web!$C$1:$C$500&lt;&gt;"",MATCH(ROW(Create_TC_Web!$C$1:$C$500),ROW(Create_TC_Web!$C$1:$C$500)),""),ROW(Create_TC_Web!H211))),"")</f>
        <v/>
      </c>
      <c r="H211" t="str" cm="1">
        <f t="array" ref="H211">IFERROR(INDEX(Create_TC_Web!K$1:K$500,SMALL(IF(Create_TC_Web!$C$1:$C$500&lt;&gt;"",MATCH(ROW(Create_TC_Web!$C$1:$C$500),ROW(Create_TC_Web!$C$1:$C$500)),""),ROW(Create_TC_Web!I211))),"")</f>
        <v/>
      </c>
      <c r="I211" t="str" cm="1">
        <f t="array" ref="I211">IFERROR(INDEX(Create_TC_Web!L$1:L$500,SMALL(IF(Create_TC_Web!$C$1:$C$500&lt;&gt;"",MATCH(ROW(Create_TC_Web!$C$1:$C$500),ROW(Create_TC_Web!$C$1:$C$500)),""),ROW(Create_TC_Web!J211))),"")</f>
        <v/>
      </c>
      <c r="J211" t="str" cm="1">
        <f t="array" ref="J211">IFERROR(INDEX(Create_TC_Web!M$1:M$500,SMALL(IF(Create_TC_Web!$C$1:$C$500&lt;&gt;"",MATCH(ROW(Create_TC_Web!$C$1:$C$500),ROW(Create_TC_Web!$C$1:$C$500)),""),ROW(Create_TC_Web!K211))),"")</f>
        <v/>
      </c>
      <c r="K211" t="str" cm="1">
        <f t="array" ref="K211">IFERROR(INDEX(Create_TC_Web!N$1:N$500,SMALL(IF(Create_TC_Web!$C$1:$C$500&lt;&gt;"",MATCH(ROW(Create_TC_Web!$C$1:$C$500),ROW(Create_TC_Web!$C$1:$C$500)),""),ROW(Create_TC_Web!L211))),"")</f>
        <v/>
      </c>
      <c r="L211" t="str" cm="1">
        <f t="array" ref="L211">IFERROR(INDEX(Create_TC_Web!O$1:O$500,SMALL(IF(Create_TC_Web!$C$1:$C$500&lt;&gt;"",MATCH(ROW(Create_TC_Web!$C$1:$C$500),ROW(Create_TC_Web!$C$1:$C$500)),""),ROW(Create_TC_Web!M211))),"")</f>
        <v/>
      </c>
      <c r="M211" t="str" cm="1">
        <f t="array" ref="M211">IFERROR(INDEX(Create_TC_Web!P$1:P$500,SMALL(IF(Create_TC_Web!$C$1:$C$500&lt;&gt;"",MATCH(ROW(Create_TC_Web!$C$1:$C$500),ROW(Create_TC_Web!$C$1:$C$500)),""),ROW(Create_TC_Web!N211))),"")</f>
        <v/>
      </c>
      <c r="N211">
        <f>Create_TC_Web!CA220</f>
        <v>0</v>
      </c>
      <c r="O211" t="str">
        <f t="shared" si="13"/>
        <v/>
      </c>
      <c r="P211" s="17" t="str" cm="1">
        <f t="array" ref="P211">IFERROR(INDEX(Create_TC_Web!S$1:S$500,SMALL(IF(Create_TC_Web!$C$1:$C$500&lt;&gt;"",MATCH(ROW(Create_TC_Web!$C$1:$C$500),ROW(Create_TC_Web!$C$1:$C$500)),""),ROW(Create_TC_Web!Q189))),"")</f>
        <v/>
      </c>
      <c r="S211" t="str">
        <f t="shared" si="14"/>
        <v/>
      </c>
    </row>
    <row r="212" spans="1:19">
      <c r="A212" t="str" cm="1">
        <f t="array" ref="A212">IFERROR(INDEX(Create_TC_Web!D$1:D$500,SMALL(IF(Create_TC_Web!$C$1:$C$500&lt;&gt;"",MATCH(ROW(Create_TC_Web!$C$1:$C$500),ROW(Create_TC_Web!$C$1:$C$500)),""),ROW(Create_TC_Web!B212))),"")</f>
        <v/>
      </c>
      <c r="B212" t="str" cm="1">
        <f t="array" ref="B212">SUBSTITUTE(SUBSTITUTE(SUBSTITUTE(IFERROR(INDEX(Create_TC_Web!E$1:E$505,SMALL(IF(Create_TC_Web!$C$1:$C$505&lt;&gt;"",MATCH(ROW(Create_TC_Web!$C$1:$C$505),ROW(Create_TC_Web!$C$1:$C$505)),""),ROW(Create_TC_Web!C212))),"")," ",""),"-",""),"_","")</f>
        <v/>
      </c>
      <c r="C212" t="str" cm="1">
        <f t="array" ref="C212">IFERROR(INDEX(Create_TC_Web!F$1:F$500,SMALL(IF(Create_TC_Web!$C$1:$C$500&lt;&gt;"",MATCH(ROW(Create_TC_Web!$C$1:$C$500),ROW(Create_TC_Web!$C$1:$C$500)),""),ROW(Create_TC_Web!D212))),"")</f>
        <v/>
      </c>
      <c r="D212" t="str" cm="1">
        <f t="array" ref="D212">IFERROR(INDEX(Create_TC_Web!G$1:G$500,SMALL(IF(Create_TC_Web!$C$1:$C$500&lt;&gt;"",MATCH(ROW(Create_TC_Web!$C$1:$C$500),ROW(Create_TC_Web!$C$1:$C$500)),""),ROW(Create_TC_Web!E212))),"")</f>
        <v/>
      </c>
      <c r="E212" t="str" cm="1">
        <f t="array" ref="E212">IFERROR(INDEX(Create_TC_Web!H$1:H$500,SMALL(IF(Create_TC_Web!$C$1:$C$500&lt;&gt;"",MATCH(ROW(Create_TC_Web!$C$1:$C$500),ROW(Create_TC_Web!$C$1:$C$500)),""),ROW(Create_TC_Web!F212))),"")</f>
        <v/>
      </c>
      <c r="F212" t="str" cm="1">
        <f t="array" ref="F212">IFERROR(INDEX(Create_TC_Web!I$1:I$500,SMALL(IF(Create_TC_Web!$C$1:$C$500&lt;&gt;"",MATCH(ROW(Create_TC_Web!$C$1:$C$500),ROW(Create_TC_Web!$C$1:$C$500)),""),ROW(Create_TC_Web!G212))),"")</f>
        <v/>
      </c>
      <c r="G212" t="str" cm="1">
        <f t="array" ref="G212">IFERROR(INDEX(Create_TC_Web!J$1:J$500,SMALL(IF(Create_TC_Web!$C$1:$C$500&lt;&gt;"",MATCH(ROW(Create_TC_Web!$C$1:$C$500),ROW(Create_TC_Web!$C$1:$C$500)),""),ROW(Create_TC_Web!H212))),"")</f>
        <v/>
      </c>
      <c r="H212" t="str" cm="1">
        <f t="array" ref="H212">IFERROR(INDEX(Create_TC_Web!K$1:K$500,SMALL(IF(Create_TC_Web!$C$1:$C$500&lt;&gt;"",MATCH(ROW(Create_TC_Web!$C$1:$C$500),ROW(Create_TC_Web!$C$1:$C$500)),""),ROW(Create_TC_Web!I212))),"")</f>
        <v/>
      </c>
      <c r="I212" t="str" cm="1">
        <f t="array" ref="I212">IFERROR(INDEX(Create_TC_Web!L$1:L$500,SMALL(IF(Create_TC_Web!$C$1:$C$500&lt;&gt;"",MATCH(ROW(Create_TC_Web!$C$1:$C$500),ROW(Create_TC_Web!$C$1:$C$500)),""),ROW(Create_TC_Web!J212))),"")</f>
        <v/>
      </c>
      <c r="J212" t="str" cm="1">
        <f t="array" ref="J212">IFERROR(INDEX(Create_TC_Web!M$1:M$500,SMALL(IF(Create_TC_Web!$C$1:$C$500&lt;&gt;"",MATCH(ROW(Create_TC_Web!$C$1:$C$500),ROW(Create_TC_Web!$C$1:$C$500)),""),ROW(Create_TC_Web!K212))),"")</f>
        <v/>
      </c>
      <c r="K212" t="str" cm="1">
        <f t="array" ref="K212">IFERROR(INDEX(Create_TC_Web!N$1:N$500,SMALL(IF(Create_TC_Web!$C$1:$C$500&lt;&gt;"",MATCH(ROW(Create_TC_Web!$C$1:$C$500),ROW(Create_TC_Web!$C$1:$C$500)),""),ROW(Create_TC_Web!L212))),"")</f>
        <v/>
      </c>
      <c r="L212" t="str" cm="1">
        <f t="array" ref="L212">IFERROR(INDEX(Create_TC_Web!O$1:O$500,SMALL(IF(Create_TC_Web!$C$1:$C$500&lt;&gt;"",MATCH(ROW(Create_TC_Web!$C$1:$C$500),ROW(Create_TC_Web!$C$1:$C$500)),""),ROW(Create_TC_Web!M212))),"")</f>
        <v/>
      </c>
      <c r="M212" t="str" cm="1">
        <f t="array" ref="M212">IFERROR(INDEX(Create_TC_Web!P$1:P$500,SMALL(IF(Create_TC_Web!$C$1:$C$500&lt;&gt;"",MATCH(ROW(Create_TC_Web!$C$1:$C$500),ROW(Create_TC_Web!$C$1:$C$500)),""),ROW(Create_TC_Web!N212))),"")</f>
        <v/>
      </c>
      <c r="N212">
        <f>Create_TC_Web!CA221</f>
        <v>0</v>
      </c>
      <c r="O212" t="str">
        <f t="shared" si="13"/>
        <v/>
      </c>
      <c r="P212" s="17" t="str" cm="1">
        <f t="array" ref="P212">IFERROR(INDEX(Create_TC_Web!S$1:S$500,SMALL(IF(Create_TC_Web!$C$1:$C$500&lt;&gt;"",MATCH(ROW(Create_TC_Web!$C$1:$C$500),ROW(Create_TC_Web!$C$1:$C$500)),""),ROW(Create_TC_Web!Q190))),"")</f>
        <v/>
      </c>
      <c r="S212" t="str">
        <f t="shared" si="14"/>
        <v/>
      </c>
    </row>
    <row r="213" spans="1:19">
      <c r="A213" t="str" cm="1">
        <f t="array" ref="A213">IFERROR(INDEX(Create_TC_Web!D$1:D$500,SMALL(IF(Create_TC_Web!$C$1:$C$500&lt;&gt;"",MATCH(ROW(Create_TC_Web!$C$1:$C$500),ROW(Create_TC_Web!$C$1:$C$500)),""),ROW(Create_TC_Web!B213))),"")</f>
        <v/>
      </c>
      <c r="B213" t="str" cm="1">
        <f t="array" ref="B213">SUBSTITUTE(SUBSTITUTE(SUBSTITUTE(IFERROR(INDEX(Create_TC_Web!E$1:E$505,SMALL(IF(Create_TC_Web!$C$1:$C$505&lt;&gt;"",MATCH(ROW(Create_TC_Web!$C$1:$C$505),ROW(Create_TC_Web!$C$1:$C$505)),""),ROW(Create_TC_Web!C213))),"")," ",""),"-",""),"_","")</f>
        <v/>
      </c>
      <c r="C213" t="str" cm="1">
        <f t="array" ref="C213">IFERROR(INDEX(Create_TC_Web!F$1:F$500,SMALL(IF(Create_TC_Web!$C$1:$C$500&lt;&gt;"",MATCH(ROW(Create_TC_Web!$C$1:$C$500),ROW(Create_TC_Web!$C$1:$C$500)),""),ROW(Create_TC_Web!D213))),"")</f>
        <v/>
      </c>
      <c r="D213" t="str" cm="1">
        <f t="array" ref="D213">IFERROR(INDEX(Create_TC_Web!G$1:G$500,SMALL(IF(Create_TC_Web!$C$1:$C$500&lt;&gt;"",MATCH(ROW(Create_TC_Web!$C$1:$C$500),ROW(Create_TC_Web!$C$1:$C$500)),""),ROW(Create_TC_Web!E213))),"")</f>
        <v/>
      </c>
      <c r="E213" t="str" cm="1">
        <f t="array" ref="E213">IFERROR(INDEX(Create_TC_Web!H$1:H$500,SMALL(IF(Create_TC_Web!$C$1:$C$500&lt;&gt;"",MATCH(ROW(Create_TC_Web!$C$1:$C$500),ROW(Create_TC_Web!$C$1:$C$500)),""),ROW(Create_TC_Web!F213))),"")</f>
        <v/>
      </c>
      <c r="F213" t="str" cm="1">
        <f t="array" ref="F213">IFERROR(INDEX(Create_TC_Web!I$1:I$500,SMALL(IF(Create_TC_Web!$C$1:$C$500&lt;&gt;"",MATCH(ROW(Create_TC_Web!$C$1:$C$500),ROW(Create_TC_Web!$C$1:$C$500)),""),ROW(Create_TC_Web!G213))),"")</f>
        <v/>
      </c>
      <c r="G213" t="str" cm="1">
        <f t="array" ref="G213">IFERROR(INDEX(Create_TC_Web!J$1:J$500,SMALL(IF(Create_TC_Web!$C$1:$C$500&lt;&gt;"",MATCH(ROW(Create_TC_Web!$C$1:$C$500),ROW(Create_TC_Web!$C$1:$C$500)),""),ROW(Create_TC_Web!H213))),"")</f>
        <v/>
      </c>
      <c r="H213" t="str" cm="1">
        <f t="array" ref="H213">IFERROR(INDEX(Create_TC_Web!K$1:K$500,SMALL(IF(Create_TC_Web!$C$1:$C$500&lt;&gt;"",MATCH(ROW(Create_TC_Web!$C$1:$C$500),ROW(Create_TC_Web!$C$1:$C$500)),""),ROW(Create_TC_Web!I213))),"")</f>
        <v/>
      </c>
      <c r="I213" t="str" cm="1">
        <f t="array" ref="I213">IFERROR(INDEX(Create_TC_Web!L$1:L$500,SMALL(IF(Create_TC_Web!$C$1:$C$500&lt;&gt;"",MATCH(ROW(Create_TC_Web!$C$1:$C$500),ROW(Create_TC_Web!$C$1:$C$500)),""),ROW(Create_TC_Web!J213))),"")</f>
        <v/>
      </c>
      <c r="J213" t="str" cm="1">
        <f t="array" ref="J213">IFERROR(INDEX(Create_TC_Web!M$1:M$500,SMALL(IF(Create_TC_Web!$C$1:$C$500&lt;&gt;"",MATCH(ROW(Create_TC_Web!$C$1:$C$500),ROW(Create_TC_Web!$C$1:$C$500)),""),ROW(Create_TC_Web!K213))),"")</f>
        <v/>
      </c>
      <c r="K213" t="str" cm="1">
        <f t="array" ref="K213">IFERROR(INDEX(Create_TC_Web!N$1:N$500,SMALL(IF(Create_TC_Web!$C$1:$C$500&lt;&gt;"",MATCH(ROW(Create_TC_Web!$C$1:$C$500),ROW(Create_TC_Web!$C$1:$C$500)),""),ROW(Create_TC_Web!L213))),"")</f>
        <v/>
      </c>
      <c r="L213" t="str" cm="1">
        <f t="array" ref="L213">IFERROR(INDEX(Create_TC_Web!O$1:O$500,SMALL(IF(Create_TC_Web!$C$1:$C$500&lt;&gt;"",MATCH(ROW(Create_TC_Web!$C$1:$C$500),ROW(Create_TC_Web!$C$1:$C$500)),""),ROW(Create_TC_Web!M213))),"")</f>
        <v/>
      </c>
      <c r="M213" t="str" cm="1">
        <f t="array" ref="M213">IFERROR(INDEX(Create_TC_Web!P$1:P$500,SMALL(IF(Create_TC_Web!$C$1:$C$500&lt;&gt;"",MATCH(ROW(Create_TC_Web!$C$1:$C$500),ROW(Create_TC_Web!$C$1:$C$500)),""),ROW(Create_TC_Web!N213))),"")</f>
        <v/>
      </c>
      <c r="N213">
        <f>Create_TC_Web!CA222</f>
        <v>0</v>
      </c>
      <c r="O213" t="str">
        <f t="shared" si="13"/>
        <v/>
      </c>
      <c r="P213" s="17" t="str" cm="1">
        <f t="array" ref="P213">IFERROR(INDEX(Create_TC_Web!S$1:S$500,SMALL(IF(Create_TC_Web!$C$1:$C$500&lt;&gt;"",MATCH(ROW(Create_TC_Web!$C$1:$C$500),ROW(Create_TC_Web!$C$1:$C$500)),""),ROW(Create_TC_Web!Q191))),"")</f>
        <v/>
      </c>
      <c r="S213" t="str">
        <f t="shared" si="14"/>
        <v/>
      </c>
    </row>
    <row r="214" spans="1:19">
      <c r="A214" t="str" cm="1">
        <f t="array" ref="A214">IFERROR(INDEX(Create_TC_Web!D$1:D$500,SMALL(IF(Create_TC_Web!$C$1:$C$500&lt;&gt;"",MATCH(ROW(Create_TC_Web!$C$1:$C$500),ROW(Create_TC_Web!$C$1:$C$500)),""),ROW(Create_TC_Web!B214))),"")</f>
        <v/>
      </c>
      <c r="B214" t="str" cm="1">
        <f t="array" ref="B214">SUBSTITUTE(SUBSTITUTE(SUBSTITUTE(IFERROR(INDEX(Create_TC_Web!E$1:E$505,SMALL(IF(Create_TC_Web!$C$1:$C$505&lt;&gt;"",MATCH(ROW(Create_TC_Web!$C$1:$C$505),ROW(Create_TC_Web!$C$1:$C$505)),""),ROW(Create_TC_Web!C214))),"")," ",""),"-",""),"_","")</f>
        <v/>
      </c>
      <c r="C214" t="str" cm="1">
        <f t="array" ref="C214">IFERROR(INDEX(Create_TC_Web!F$1:F$500,SMALL(IF(Create_TC_Web!$C$1:$C$500&lt;&gt;"",MATCH(ROW(Create_TC_Web!$C$1:$C$500),ROW(Create_TC_Web!$C$1:$C$500)),""),ROW(Create_TC_Web!D214))),"")</f>
        <v/>
      </c>
      <c r="D214" t="str" cm="1">
        <f t="array" ref="D214">IFERROR(INDEX(Create_TC_Web!G$1:G$500,SMALL(IF(Create_TC_Web!$C$1:$C$500&lt;&gt;"",MATCH(ROW(Create_TC_Web!$C$1:$C$500),ROW(Create_TC_Web!$C$1:$C$500)),""),ROW(Create_TC_Web!E214))),"")</f>
        <v/>
      </c>
      <c r="E214" t="str" cm="1">
        <f t="array" ref="E214">IFERROR(INDEX(Create_TC_Web!H$1:H$500,SMALL(IF(Create_TC_Web!$C$1:$C$500&lt;&gt;"",MATCH(ROW(Create_TC_Web!$C$1:$C$500),ROW(Create_TC_Web!$C$1:$C$500)),""),ROW(Create_TC_Web!F214))),"")</f>
        <v/>
      </c>
      <c r="F214" t="str" cm="1">
        <f t="array" ref="F214">IFERROR(INDEX(Create_TC_Web!I$1:I$500,SMALL(IF(Create_TC_Web!$C$1:$C$500&lt;&gt;"",MATCH(ROW(Create_TC_Web!$C$1:$C$500),ROW(Create_TC_Web!$C$1:$C$500)),""),ROW(Create_TC_Web!G214))),"")</f>
        <v/>
      </c>
      <c r="G214" t="str" cm="1">
        <f t="array" ref="G214">IFERROR(INDEX(Create_TC_Web!J$1:J$500,SMALL(IF(Create_TC_Web!$C$1:$C$500&lt;&gt;"",MATCH(ROW(Create_TC_Web!$C$1:$C$500),ROW(Create_TC_Web!$C$1:$C$500)),""),ROW(Create_TC_Web!H214))),"")</f>
        <v/>
      </c>
      <c r="H214" t="str" cm="1">
        <f t="array" ref="H214">IFERROR(INDEX(Create_TC_Web!K$1:K$500,SMALL(IF(Create_TC_Web!$C$1:$C$500&lt;&gt;"",MATCH(ROW(Create_TC_Web!$C$1:$C$500),ROW(Create_TC_Web!$C$1:$C$500)),""),ROW(Create_TC_Web!I214))),"")</f>
        <v/>
      </c>
      <c r="I214" t="str" cm="1">
        <f t="array" ref="I214">IFERROR(INDEX(Create_TC_Web!L$1:L$500,SMALL(IF(Create_TC_Web!$C$1:$C$500&lt;&gt;"",MATCH(ROW(Create_TC_Web!$C$1:$C$500),ROW(Create_TC_Web!$C$1:$C$500)),""),ROW(Create_TC_Web!J214))),"")</f>
        <v/>
      </c>
      <c r="J214" t="str" cm="1">
        <f t="array" ref="J214">IFERROR(INDEX(Create_TC_Web!M$1:M$500,SMALL(IF(Create_TC_Web!$C$1:$C$500&lt;&gt;"",MATCH(ROW(Create_TC_Web!$C$1:$C$500),ROW(Create_TC_Web!$C$1:$C$500)),""),ROW(Create_TC_Web!K214))),"")</f>
        <v/>
      </c>
      <c r="K214" t="str" cm="1">
        <f t="array" ref="K214">IFERROR(INDEX(Create_TC_Web!N$1:N$500,SMALL(IF(Create_TC_Web!$C$1:$C$500&lt;&gt;"",MATCH(ROW(Create_TC_Web!$C$1:$C$500),ROW(Create_TC_Web!$C$1:$C$500)),""),ROW(Create_TC_Web!L214))),"")</f>
        <v/>
      </c>
      <c r="L214" t="str" cm="1">
        <f t="array" ref="L214">IFERROR(INDEX(Create_TC_Web!O$1:O$500,SMALL(IF(Create_TC_Web!$C$1:$C$500&lt;&gt;"",MATCH(ROW(Create_TC_Web!$C$1:$C$500),ROW(Create_TC_Web!$C$1:$C$500)),""),ROW(Create_TC_Web!M214))),"")</f>
        <v/>
      </c>
      <c r="M214" t="str" cm="1">
        <f t="array" ref="M214">IFERROR(INDEX(Create_TC_Web!P$1:P$500,SMALL(IF(Create_TC_Web!$C$1:$C$500&lt;&gt;"",MATCH(ROW(Create_TC_Web!$C$1:$C$500),ROW(Create_TC_Web!$C$1:$C$500)),""),ROW(Create_TC_Web!N214))),"")</f>
        <v/>
      </c>
      <c r="N214">
        <f>Create_TC_Web!CA223</f>
        <v>0</v>
      </c>
      <c r="O214" t="str">
        <f t="shared" si="13"/>
        <v/>
      </c>
      <c r="P214" s="17" t="str" cm="1">
        <f t="array" ref="P214">IFERROR(INDEX(Create_TC_Web!S$1:S$500,SMALL(IF(Create_TC_Web!$C$1:$C$500&lt;&gt;"",MATCH(ROW(Create_TC_Web!$C$1:$C$500),ROW(Create_TC_Web!$C$1:$C$500)),""),ROW(Create_TC_Web!Q192))),"")</f>
        <v/>
      </c>
      <c r="S214" t="str">
        <f t="shared" si="14"/>
        <v/>
      </c>
    </row>
    <row r="215" spans="1:19">
      <c r="A215" t="str" cm="1">
        <f t="array" ref="A215">IFERROR(INDEX(Create_TC_Web!D$1:D$500,SMALL(IF(Create_TC_Web!$C$1:$C$500&lt;&gt;"",MATCH(ROW(Create_TC_Web!$C$1:$C$500),ROW(Create_TC_Web!$C$1:$C$500)),""),ROW(Create_TC_Web!B215))),"")</f>
        <v/>
      </c>
      <c r="B215" t="str" cm="1">
        <f t="array" ref="B215">SUBSTITUTE(SUBSTITUTE(SUBSTITUTE(IFERROR(INDEX(Create_TC_Web!E$1:E$505,SMALL(IF(Create_TC_Web!$C$1:$C$505&lt;&gt;"",MATCH(ROW(Create_TC_Web!$C$1:$C$505),ROW(Create_TC_Web!$C$1:$C$505)),""),ROW(Create_TC_Web!C215))),"")," ",""),"-",""),"_","")</f>
        <v/>
      </c>
      <c r="C215" t="str" cm="1">
        <f t="array" ref="C215">IFERROR(INDEX(Create_TC_Web!F$1:F$500,SMALL(IF(Create_TC_Web!$C$1:$C$500&lt;&gt;"",MATCH(ROW(Create_TC_Web!$C$1:$C$500),ROW(Create_TC_Web!$C$1:$C$500)),""),ROW(Create_TC_Web!D215))),"")</f>
        <v/>
      </c>
      <c r="D215" t="str" cm="1">
        <f t="array" ref="D215">IFERROR(INDEX(Create_TC_Web!G$1:G$500,SMALL(IF(Create_TC_Web!$C$1:$C$500&lt;&gt;"",MATCH(ROW(Create_TC_Web!$C$1:$C$500),ROW(Create_TC_Web!$C$1:$C$500)),""),ROW(Create_TC_Web!E215))),"")</f>
        <v/>
      </c>
      <c r="E215" t="str" cm="1">
        <f t="array" ref="E215">IFERROR(INDEX(Create_TC_Web!H$1:H$500,SMALL(IF(Create_TC_Web!$C$1:$C$500&lt;&gt;"",MATCH(ROW(Create_TC_Web!$C$1:$C$500),ROW(Create_TC_Web!$C$1:$C$500)),""),ROW(Create_TC_Web!F215))),"")</f>
        <v/>
      </c>
      <c r="F215" t="str" cm="1">
        <f t="array" ref="F215">IFERROR(INDEX(Create_TC_Web!I$1:I$500,SMALL(IF(Create_TC_Web!$C$1:$C$500&lt;&gt;"",MATCH(ROW(Create_TC_Web!$C$1:$C$500),ROW(Create_TC_Web!$C$1:$C$500)),""),ROW(Create_TC_Web!G215))),"")</f>
        <v/>
      </c>
      <c r="G215" t="str" cm="1">
        <f t="array" ref="G215">IFERROR(INDEX(Create_TC_Web!J$1:J$500,SMALL(IF(Create_TC_Web!$C$1:$C$500&lt;&gt;"",MATCH(ROW(Create_TC_Web!$C$1:$C$500),ROW(Create_TC_Web!$C$1:$C$500)),""),ROW(Create_TC_Web!H215))),"")</f>
        <v/>
      </c>
      <c r="H215" t="str" cm="1">
        <f t="array" ref="H215">IFERROR(INDEX(Create_TC_Web!K$1:K$500,SMALL(IF(Create_TC_Web!$C$1:$C$500&lt;&gt;"",MATCH(ROW(Create_TC_Web!$C$1:$C$500),ROW(Create_TC_Web!$C$1:$C$500)),""),ROW(Create_TC_Web!I215))),"")</f>
        <v/>
      </c>
      <c r="I215" t="str" cm="1">
        <f t="array" ref="I215">IFERROR(INDEX(Create_TC_Web!L$1:L$500,SMALL(IF(Create_TC_Web!$C$1:$C$500&lt;&gt;"",MATCH(ROW(Create_TC_Web!$C$1:$C$500),ROW(Create_TC_Web!$C$1:$C$500)),""),ROW(Create_TC_Web!J215))),"")</f>
        <v/>
      </c>
      <c r="J215" t="str" cm="1">
        <f t="array" ref="J215">IFERROR(INDEX(Create_TC_Web!M$1:M$500,SMALL(IF(Create_TC_Web!$C$1:$C$500&lt;&gt;"",MATCH(ROW(Create_TC_Web!$C$1:$C$500),ROW(Create_TC_Web!$C$1:$C$500)),""),ROW(Create_TC_Web!K215))),"")</f>
        <v/>
      </c>
      <c r="K215" t="str" cm="1">
        <f t="array" ref="K215">IFERROR(INDEX(Create_TC_Web!N$1:N$500,SMALL(IF(Create_TC_Web!$C$1:$C$500&lt;&gt;"",MATCH(ROW(Create_TC_Web!$C$1:$C$500),ROW(Create_TC_Web!$C$1:$C$500)),""),ROW(Create_TC_Web!L215))),"")</f>
        <v/>
      </c>
      <c r="L215" t="str" cm="1">
        <f t="array" ref="L215">IFERROR(INDEX(Create_TC_Web!O$1:O$500,SMALL(IF(Create_TC_Web!$C$1:$C$500&lt;&gt;"",MATCH(ROW(Create_TC_Web!$C$1:$C$500),ROW(Create_TC_Web!$C$1:$C$500)),""),ROW(Create_TC_Web!M215))),"")</f>
        <v/>
      </c>
      <c r="M215" t="str" cm="1">
        <f t="array" ref="M215">IFERROR(INDEX(Create_TC_Web!P$1:P$500,SMALL(IF(Create_TC_Web!$C$1:$C$500&lt;&gt;"",MATCH(ROW(Create_TC_Web!$C$1:$C$500),ROW(Create_TC_Web!$C$1:$C$500)),""),ROW(Create_TC_Web!N215))),"")</f>
        <v/>
      </c>
      <c r="N215">
        <f>Create_TC_Web!CA224</f>
        <v>0</v>
      </c>
      <c r="O215" t="str">
        <f t="shared" si="13"/>
        <v/>
      </c>
      <c r="P215" s="17" t="str" cm="1">
        <f t="array" ref="P215">IFERROR(INDEX(Create_TC_Web!S$1:S$500,SMALL(IF(Create_TC_Web!$C$1:$C$500&lt;&gt;"",MATCH(ROW(Create_TC_Web!$C$1:$C$500),ROW(Create_TC_Web!$C$1:$C$500)),""),ROW(Create_TC_Web!Q193))),"")</f>
        <v/>
      </c>
      <c r="S215" t="str">
        <f t="shared" si="14"/>
        <v/>
      </c>
    </row>
    <row r="216" spans="1:19">
      <c r="A216" t="str" cm="1">
        <f t="array" ref="A216">IFERROR(INDEX(Create_TC_Web!D$1:D$500,SMALL(IF(Create_TC_Web!$C$1:$C$500&lt;&gt;"",MATCH(ROW(Create_TC_Web!$C$1:$C$500),ROW(Create_TC_Web!$C$1:$C$500)),""),ROW(Create_TC_Web!B216))),"")</f>
        <v/>
      </c>
      <c r="B216" t="str" cm="1">
        <f t="array" ref="B216">SUBSTITUTE(SUBSTITUTE(SUBSTITUTE(IFERROR(INDEX(Create_TC_Web!E$1:E$505,SMALL(IF(Create_TC_Web!$C$1:$C$505&lt;&gt;"",MATCH(ROW(Create_TC_Web!$C$1:$C$505),ROW(Create_TC_Web!$C$1:$C$505)),""),ROW(Create_TC_Web!C216))),"")," ",""),"-",""),"_","")</f>
        <v/>
      </c>
      <c r="C216" t="str" cm="1">
        <f t="array" ref="C216">IFERROR(INDEX(Create_TC_Web!F$1:F$500,SMALL(IF(Create_TC_Web!$C$1:$C$500&lt;&gt;"",MATCH(ROW(Create_TC_Web!$C$1:$C$500),ROW(Create_TC_Web!$C$1:$C$500)),""),ROW(Create_TC_Web!D216))),"")</f>
        <v/>
      </c>
      <c r="D216" t="str" cm="1">
        <f t="array" ref="D216">IFERROR(INDEX(Create_TC_Web!G$1:G$500,SMALL(IF(Create_TC_Web!$C$1:$C$500&lt;&gt;"",MATCH(ROW(Create_TC_Web!$C$1:$C$500),ROW(Create_TC_Web!$C$1:$C$500)),""),ROW(Create_TC_Web!E216))),"")</f>
        <v/>
      </c>
      <c r="E216" t="str" cm="1">
        <f t="array" ref="E216">IFERROR(INDEX(Create_TC_Web!H$1:H$500,SMALL(IF(Create_TC_Web!$C$1:$C$500&lt;&gt;"",MATCH(ROW(Create_TC_Web!$C$1:$C$500),ROW(Create_TC_Web!$C$1:$C$500)),""),ROW(Create_TC_Web!F216))),"")</f>
        <v/>
      </c>
      <c r="F216" t="str" cm="1">
        <f t="array" ref="F216">IFERROR(INDEX(Create_TC_Web!I$1:I$500,SMALL(IF(Create_TC_Web!$C$1:$C$500&lt;&gt;"",MATCH(ROW(Create_TC_Web!$C$1:$C$500),ROW(Create_TC_Web!$C$1:$C$500)),""),ROW(Create_TC_Web!G216))),"")</f>
        <v/>
      </c>
      <c r="G216" t="str" cm="1">
        <f t="array" ref="G216">IFERROR(INDEX(Create_TC_Web!J$1:J$500,SMALL(IF(Create_TC_Web!$C$1:$C$500&lt;&gt;"",MATCH(ROW(Create_TC_Web!$C$1:$C$500),ROW(Create_TC_Web!$C$1:$C$500)),""),ROW(Create_TC_Web!H216))),"")</f>
        <v/>
      </c>
      <c r="H216" t="str" cm="1">
        <f t="array" ref="H216">IFERROR(INDEX(Create_TC_Web!K$1:K$500,SMALL(IF(Create_TC_Web!$C$1:$C$500&lt;&gt;"",MATCH(ROW(Create_TC_Web!$C$1:$C$500),ROW(Create_TC_Web!$C$1:$C$500)),""),ROW(Create_TC_Web!I216))),"")</f>
        <v/>
      </c>
      <c r="I216" t="str" cm="1">
        <f t="array" ref="I216">IFERROR(INDEX(Create_TC_Web!L$1:L$500,SMALL(IF(Create_TC_Web!$C$1:$C$500&lt;&gt;"",MATCH(ROW(Create_TC_Web!$C$1:$C$500),ROW(Create_TC_Web!$C$1:$C$500)),""),ROW(Create_TC_Web!J216))),"")</f>
        <v/>
      </c>
      <c r="J216" t="str" cm="1">
        <f t="array" ref="J216">IFERROR(INDEX(Create_TC_Web!M$1:M$500,SMALL(IF(Create_TC_Web!$C$1:$C$500&lt;&gt;"",MATCH(ROW(Create_TC_Web!$C$1:$C$500),ROW(Create_TC_Web!$C$1:$C$500)),""),ROW(Create_TC_Web!K216))),"")</f>
        <v/>
      </c>
      <c r="K216" t="str" cm="1">
        <f t="array" ref="K216">IFERROR(INDEX(Create_TC_Web!N$1:N$500,SMALL(IF(Create_TC_Web!$C$1:$C$500&lt;&gt;"",MATCH(ROW(Create_TC_Web!$C$1:$C$500),ROW(Create_TC_Web!$C$1:$C$500)),""),ROW(Create_TC_Web!L216))),"")</f>
        <v/>
      </c>
      <c r="L216" t="str" cm="1">
        <f t="array" ref="L216">IFERROR(INDEX(Create_TC_Web!O$1:O$500,SMALL(IF(Create_TC_Web!$C$1:$C$500&lt;&gt;"",MATCH(ROW(Create_TC_Web!$C$1:$C$500),ROW(Create_TC_Web!$C$1:$C$500)),""),ROW(Create_TC_Web!M216))),"")</f>
        <v/>
      </c>
      <c r="M216" t="str" cm="1">
        <f t="array" ref="M216">IFERROR(INDEX(Create_TC_Web!P$1:P$500,SMALL(IF(Create_TC_Web!$C$1:$C$500&lt;&gt;"",MATCH(ROW(Create_TC_Web!$C$1:$C$500),ROW(Create_TC_Web!$C$1:$C$500)),""),ROW(Create_TC_Web!N216))),"")</f>
        <v/>
      </c>
      <c r="N216">
        <f>Create_TC_Web!CA225</f>
        <v>0</v>
      </c>
      <c r="O216" t="str">
        <f t="shared" si="13"/>
        <v/>
      </c>
      <c r="P216" s="17" t="str" cm="1">
        <f t="array" ref="P216">IFERROR(INDEX(Create_TC_Web!S$1:S$500,SMALL(IF(Create_TC_Web!$C$1:$C$500&lt;&gt;"",MATCH(ROW(Create_TC_Web!$C$1:$C$500),ROW(Create_TC_Web!$C$1:$C$500)),""),ROW(Create_TC_Web!Q194))),"")</f>
        <v/>
      </c>
      <c r="S216" t="str">
        <f t="shared" si="14"/>
        <v/>
      </c>
    </row>
    <row r="217" spans="1:19">
      <c r="A217" t="str" cm="1">
        <f t="array" ref="A217">IFERROR(INDEX(Create_TC_Web!D$1:D$500,SMALL(IF(Create_TC_Web!$C$1:$C$500&lt;&gt;"",MATCH(ROW(Create_TC_Web!$C$1:$C$500),ROW(Create_TC_Web!$C$1:$C$500)),""),ROW(Create_TC_Web!B217))),"")</f>
        <v/>
      </c>
      <c r="B217" t="str" cm="1">
        <f t="array" ref="B217">SUBSTITUTE(SUBSTITUTE(SUBSTITUTE(IFERROR(INDEX(Create_TC_Web!E$1:E$505,SMALL(IF(Create_TC_Web!$C$1:$C$505&lt;&gt;"",MATCH(ROW(Create_TC_Web!$C$1:$C$505),ROW(Create_TC_Web!$C$1:$C$505)),""),ROW(Create_TC_Web!C217))),"")," ",""),"-",""),"_","")</f>
        <v/>
      </c>
      <c r="C217" t="str" cm="1">
        <f t="array" ref="C217">IFERROR(INDEX(Create_TC_Web!F$1:F$500,SMALL(IF(Create_TC_Web!$C$1:$C$500&lt;&gt;"",MATCH(ROW(Create_TC_Web!$C$1:$C$500),ROW(Create_TC_Web!$C$1:$C$500)),""),ROW(Create_TC_Web!D217))),"")</f>
        <v/>
      </c>
      <c r="D217" t="str" cm="1">
        <f t="array" ref="D217">IFERROR(INDEX(Create_TC_Web!G$1:G$500,SMALL(IF(Create_TC_Web!$C$1:$C$500&lt;&gt;"",MATCH(ROW(Create_TC_Web!$C$1:$C$500),ROW(Create_TC_Web!$C$1:$C$500)),""),ROW(Create_TC_Web!E217))),"")</f>
        <v/>
      </c>
      <c r="E217" t="str" cm="1">
        <f t="array" ref="E217">IFERROR(INDEX(Create_TC_Web!H$1:H$500,SMALL(IF(Create_TC_Web!$C$1:$C$500&lt;&gt;"",MATCH(ROW(Create_TC_Web!$C$1:$C$500),ROW(Create_TC_Web!$C$1:$C$500)),""),ROW(Create_TC_Web!F217))),"")</f>
        <v/>
      </c>
      <c r="F217" t="str" cm="1">
        <f t="array" ref="F217">IFERROR(INDEX(Create_TC_Web!I$1:I$500,SMALL(IF(Create_TC_Web!$C$1:$C$500&lt;&gt;"",MATCH(ROW(Create_TC_Web!$C$1:$C$500),ROW(Create_TC_Web!$C$1:$C$500)),""),ROW(Create_TC_Web!G217))),"")</f>
        <v/>
      </c>
      <c r="G217" t="str" cm="1">
        <f t="array" ref="G217">IFERROR(INDEX(Create_TC_Web!J$1:J$500,SMALL(IF(Create_TC_Web!$C$1:$C$500&lt;&gt;"",MATCH(ROW(Create_TC_Web!$C$1:$C$500),ROW(Create_TC_Web!$C$1:$C$500)),""),ROW(Create_TC_Web!H217))),"")</f>
        <v/>
      </c>
      <c r="H217" t="str" cm="1">
        <f t="array" ref="H217">IFERROR(INDEX(Create_TC_Web!K$1:K$500,SMALL(IF(Create_TC_Web!$C$1:$C$500&lt;&gt;"",MATCH(ROW(Create_TC_Web!$C$1:$C$500),ROW(Create_TC_Web!$C$1:$C$500)),""),ROW(Create_TC_Web!I217))),"")</f>
        <v/>
      </c>
      <c r="I217" t="str" cm="1">
        <f t="array" ref="I217">IFERROR(INDEX(Create_TC_Web!L$1:L$500,SMALL(IF(Create_TC_Web!$C$1:$C$500&lt;&gt;"",MATCH(ROW(Create_TC_Web!$C$1:$C$500),ROW(Create_TC_Web!$C$1:$C$500)),""),ROW(Create_TC_Web!J217))),"")</f>
        <v/>
      </c>
      <c r="J217" t="str" cm="1">
        <f t="array" ref="J217">IFERROR(INDEX(Create_TC_Web!M$1:M$500,SMALL(IF(Create_TC_Web!$C$1:$C$500&lt;&gt;"",MATCH(ROW(Create_TC_Web!$C$1:$C$500),ROW(Create_TC_Web!$C$1:$C$500)),""),ROW(Create_TC_Web!K217))),"")</f>
        <v/>
      </c>
      <c r="K217" t="str" cm="1">
        <f t="array" ref="K217">IFERROR(INDEX(Create_TC_Web!N$1:N$500,SMALL(IF(Create_TC_Web!$C$1:$C$500&lt;&gt;"",MATCH(ROW(Create_TC_Web!$C$1:$C$500),ROW(Create_TC_Web!$C$1:$C$500)),""),ROW(Create_TC_Web!L217))),"")</f>
        <v/>
      </c>
      <c r="L217" t="str" cm="1">
        <f t="array" ref="L217">IFERROR(INDEX(Create_TC_Web!O$1:O$500,SMALL(IF(Create_TC_Web!$C$1:$C$500&lt;&gt;"",MATCH(ROW(Create_TC_Web!$C$1:$C$500),ROW(Create_TC_Web!$C$1:$C$500)),""),ROW(Create_TC_Web!M217))),"")</f>
        <v/>
      </c>
      <c r="M217" t="str" cm="1">
        <f t="array" ref="M217">IFERROR(INDEX(Create_TC_Web!P$1:P$500,SMALL(IF(Create_TC_Web!$C$1:$C$500&lt;&gt;"",MATCH(ROW(Create_TC_Web!$C$1:$C$500),ROW(Create_TC_Web!$C$1:$C$500)),""),ROW(Create_TC_Web!N217))),"")</f>
        <v/>
      </c>
      <c r="N217">
        <f>Create_TC_Web!CA226</f>
        <v>0</v>
      </c>
      <c r="O217" t="str">
        <f t="shared" si="13"/>
        <v/>
      </c>
      <c r="P217" s="17" t="str" cm="1">
        <f t="array" ref="P217">IFERROR(INDEX(Create_TC_Web!S$1:S$500,SMALL(IF(Create_TC_Web!$C$1:$C$500&lt;&gt;"",MATCH(ROW(Create_TC_Web!$C$1:$C$500),ROW(Create_TC_Web!$C$1:$C$500)),""),ROW(Create_TC_Web!Q195))),"")</f>
        <v/>
      </c>
      <c r="S217" t="str">
        <f t="shared" si="14"/>
        <v/>
      </c>
    </row>
    <row r="218" spans="1:19">
      <c r="A218" t="str" cm="1">
        <f t="array" ref="A218">IFERROR(INDEX(Create_TC_Web!D$1:D$500,SMALL(IF(Create_TC_Web!$C$1:$C$500&lt;&gt;"",MATCH(ROW(Create_TC_Web!$C$1:$C$500),ROW(Create_TC_Web!$C$1:$C$500)),""),ROW(Create_TC_Web!B218))),"")</f>
        <v/>
      </c>
      <c r="B218" t="str" cm="1">
        <f t="array" ref="B218">SUBSTITUTE(SUBSTITUTE(SUBSTITUTE(IFERROR(INDEX(Create_TC_Web!E$1:E$505,SMALL(IF(Create_TC_Web!$C$1:$C$505&lt;&gt;"",MATCH(ROW(Create_TC_Web!$C$1:$C$505),ROW(Create_TC_Web!$C$1:$C$505)),""),ROW(Create_TC_Web!C218))),"")," ",""),"-",""),"_","")</f>
        <v/>
      </c>
      <c r="C218" t="str" cm="1">
        <f t="array" ref="C218">IFERROR(INDEX(Create_TC_Web!F$1:F$500,SMALL(IF(Create_TC_Web!$C$1:$C$500&lt;&gt;"",MATCH(ROW(Create_TC_Web!$C$1:$C$500),ROW(Create_TC_Web!$C$1:$C$500)),""),ROW(Create_TC_Web!D218))),"")</f>
        <v/>
      </c>
      <c r="D218" t="str" cm="1">
        <f t="array" ref="D218">IFERROR(INDEX(Create_TC_Web!G$1:G$500,SMALL(IF(Create_TC_Web!$C$1:$C$500&lt;&gt;"",MATCH(ROW(Create_TC_Web!$C$1:$C$500),ROW(Create_TC_Web!$C$1:$C$500)),""),ROW(Create_TC_Web!E218))),"")</f>
        <v/>
      </c>
      <c r="E218" t="str" cm="1">
        <f t="array" ref="E218">IFERROR(INDEX(Create_TC_Web!H$1:H$500,SMALL(IF(Create_TC_Web!$C$1:$C$500&lt;&gt;"",MATCH(ROW(Create_TC_Web!$C$1:$C$500),ROW(Create_TC_Web!$C$1:$C$500)),""),ROW(Create_TC_Web!F218))),"")</f>
        <v/>
      </c>
      <c r="F218" t="str" cm="1">
        <f t="array" ref="F218">IFERROR(INDEX(Create_TC_Web!I$1:I$500,SMALL(IF(Create_TC_Web!$C$1:$C$500&lt;&gt;"",MATCH(ROW(Create_TC_Web!$C$1:$C$500),ROW(Create_TC_Web!$C$1:$C$500)),""),ROW(Create_TC_Web!G218))),"")</f>
        <v/>
      </c>
      <c r="G218" t="str" cm="1">
        <f t="array" ref="G218">IFERROR(INDEX(Create_TC_Web!J$1:J$500,SMALL(IF(Create_TC_Web!$C$1:$C$500&lt;&gt;"",MATCH(ROW(Create_TC_Web!$C$1:$C$500),ROW(Create_TC_Web!$C$1:$C$500)),""),ROW(Create_TC_Web!H218))),"")</f>
        <v/>
      </c>
      <c r="H218" t="str" cm="1">
        <f t="array" ref="H218">IFERROR(INDEX(Create_TC_Web!K$1:K$500,SMALL(IF(Create_TC_Web!$C$1:$C$500&lt;&gt;"",MATCH(ROW(Create_TC_Web!$C$1:$C$500),ROW(Create_TC_Web!$C$1:$C$500)),""),ROW(Create_TC_Web!I218))),"")</f>
        <v/>
      </c>
      <c r="I218" t="str" cm="1">
        <f t="array" ref="I218">IFERROR(INDEX(Create_TC_Web!L$1:L$500,SMALL(IF(Create_TC_Web!$C$1:$C$500&lt;&gt;"",MATCH(ROW(Create_TC_Web!$C$1:$C$500),ROW(Create_TC_Web!$C$1:$C$500)),""),ROW(Create_TC_Web!J218))),"")</f>
        <v/>
      </c>
      <c r="J218" t="str" cm="1">
        <f t="array" ref="J218">IFERROR(INDEX(Create_TC_Web!M$1:M$500,SMALL(IF(Create_TC_Web!$C$1:$C$500&lt;&gt;"",MATCH(ROW(Create_TC_Web!$C$1:$C$500),ROW(Create_TC_Web!$C$1:$C$500)),""),ROW(Create_TC_Web!K218))),"")</f>
        <v/>
      </c>
      <c r="K218" t="str" cm="1">
        <f t="array" ref="K218">IFERROR(INDEX(Create_TC_Web!N$1:N$500,SMALL(IF(Create_TC_Web!$C$1:$C$500&lt;&gt;"",MATCH(ROW(Create_TC_Web!$C$1:$C$500),ROW(Create_TC_Web!$C$1:$C$500)),""),ROW(Create_TC_Web!L218))),"")</f>
        <v/>
      </c>
      <c r="L218" t="str" cm="1">
        <f t="array" ref="L218">IFERROR(INDEX(Create_TC_Web!O$1:O$500,SMALL(IF(Create_TC_Web!$C$1:$C$500&lt;&gt;"",MATCH(ROW(Create_TC_Web!$C$1:$C$500),ROW(Create_TC_Web!$C$1:$C$500)),""),ROW(Create_TC_Web!M218))),"")</f>
        <v/>
      </c>
      <c r="M218" t="str" cm="1">
        <f t="array" ref="M218">IFERROR(INDEX(Create_TC_Web!P$1:P$500,SMALL(IF(Create_TC_Web!$C$1:$C$500&lt;&gt;"",MATCH(ROW(Create_TC_Web!$C$1:$C$500),ROW(Create_TC_Web!$C$1:$C$500)),""),ROW(Create_TC_Web!N218))),"")</f>
        <v/>
      </c>
      <c r="N218">
        <f>Create_TC_Web!CA227</f>
        <v>0</v>
      </c>
      <c r="O218" t="str">
        <f t="shared" si="13"/>
        <v/>
      </c>
      <c r="P218" s="17" t="str" cm="1">
        <f t="array" ref="P218">IFERROR(INDEX(Create_TC_Web!S$1:S$500,SMALL(IF(Create_TC_Web!$C$1:$C$500&lt;&gt;"",MATCH(ROW(Create_TC_Web!$C$1:$C$500),ROW(Create_TC_Web!$C$1:$C$500)),""),ROW(Create_TC_Web!Q196))),"")</f>
        <v/>
      </c>
      <c r="S218" t="str">
        <f t="shared" si="14"/>
        <v/>
      </c>
    </row>
    <row r="219" spans="1:19">
      <c r="A219" t="str" cm="1">
        <f t="array" ref="A219">IFERROR(INDEX(Create_TC_Web!D$1:D$500,SMALL(IF(Create_TC_Web!$C$1:$C$500&lt;&gt;"",MATCH(ROW(Create_TC_Web!$C$1:$C$500),ROW(Create_TC_Web!$C$1:$C$500)),""),ROW(Create_TC_Web!B219))),"")</f>
        <v/>
      </c>
      <c r="B219" t="str" cm="1">
        <f t="array" ref="B219">SUBSTITUTE(SUBSTITUTE(SUBSTITUTE(IFERROR(INDEX(Create_TC_Web!E$1:E$505,SMALL(IF(Create_TC_Web!$C$1:$C$505&lt;&gt;"",MATCH(ROW(Create_TC_Web!$C$1:$C$505),ROW(Create_TC_Web!$C$1:$C$505)),""),ROW(Create_TC_Web!C219))),"")," ",""),"-",""),"_","")</f>
        <v/>
      </c>
      <c r="C219" t="str" cm="1">
        <f t="array" ref="C219">IFERROR(INDEX(Create_TC_Web!F$1:F$500,SMALL(IF(Create_TC_Web!$C$1:$C$500&lt;&gt;"",MATCH(ROW(Create_TC_Web!$C$1:$C$500),ROW(Create_TC_Web!$C$1:$C$500)),""),ROW(Create_TC_Web!D219))),"")</f>
        <v/>
      </c>
      <c r="D219" t="str" cm="1">
        <f t="array" ref="D219">IFERROR(INDEX(Create_TC_Web!G$1:G$500,SMALL(IF(Create_TC_Web!$C$1:$C$500&lt;&gt;"",MATCH(ROW(Create_TC_Web!$C$1:$C$500),ROW(Create_TC_Web!$C$1:$C$500)),""),ROW(Create_TC_Web!E219))),"")</f>
        <v/>
      </c>
      <c r="E219" t="str" cm="1">
        <f t="array" ref="E219">IFERROR(INDEX(Create_TC_Web!H$1:H$500,SMALL(IF(Create_TC_Web!$C$1:$C$500&lt;&gt;"",MATCH(ROW(Create_TC_Web!$C$1:$C$500),ROW(Create_TC_Web!$C$1:$C$500)),""),ROW(Create_TC_Web!F219))),"")</f>
        <v/>
      </c>
      <c r="F219" t="str" cm="1">
        <f t="array" ref="F219">IFERROR(INDEX(Create_TC_Web!I$1:I$500,SMALL(IF(Create_TC_Web!$C$1:$C$500&lt;&gt;"",MATCH(ROW(Create_TC_Web!$C$1:$C$500),ROW(Create_TC_Web!$C$1:$C$500)),""),ROW(Create_TC_Web!G219))),"")</f>
        <v/>
      </c>
      <c r="G219" t="str" cm="1">
        <f t="array" ref="G219">IFERROR(INDEX(Create_TC_Web!J$1:J$500,SMALL(IF(Create_TC_Web!$C$1:$C$500&lt;&gt;"",MATCH(ROW(Create_TC_Web!$C$1:$C$500),ROW(Create_TC_Web!$C$1:$C$500)),""),ROW(Create_TC_Web!H219))),"")</f>
        <v/>
      </c>
      <c r="H219" t="str" cm="1">
        <f t="array" ref="H219">IFERROR(INDEX(Create_TC_Web!K$1:K$500,SMALL(IF(Create_TC_Web!$C$1:$C$500&lt;&gt;"",MATCH(ROW(Create_TC_Web!$C$1:$C$500),ROW(Create_TC_Web!$C$1:$C$500)),""),ROW(Create_TC_Web!I219))),"")</f>
        <v/>
      </c>
      <c r="I219" t="str" cm="1">
        <f t="array" ref="I219">IFERROR(INDEX(Create_TC_Web!L$1:L$500,SMALL(IF(Create_TC_Web!$C$1:$C$500&lt;&gt;"",MATCH(ROW(Create_TC_Web!$C$1:$C$500),ROW(Create_TC_Web!$C$1:$C$500)),""),ROW(Create_TC_Web!J219))),"")</f>
        <v/>
      </c>
      <c r="J219" t="str" cm="1">
        <f t="array" ref="J219">IFERROR(INDEX(Create_TC_Web!M$1:M$500,SMALL(IF(Create_TC_Web!$C$1:$C$500&lt;&gt;"",MATCH(ROW(Create_TC_Web!$C$1:$C$500),ROW(Create_TC_Web!$C$1:$C$500)),""),ROW(Create_TC_Web!K219))),"")</f>
        <v/>
      </c>
      <c r="K219" t="str" cm="1">
        <f t="array" ref="K219">IFERROR(INDEX(Create_TC_Web!N$1:N$500,SMALL(IF(Create_TC_Web!$C$1:$C$500&lt;&gt;"",MATCH(ROW(Create_TC_Web!$C$1:$C$500),ROW(Create_TC_Web!$C$1:$C$500)),""),ROW(Create_TC_Web!L219))),"")</f>
        <v/>
      </c>
      <c r="L219" t="str" cm="1">
        <f t="array" ref="L219">IFERROR(INDEX(Create_TC_Web!O$1:O$500,SMALL(IF(Create_TC_Web!$C$1:$C$500&lt;&gt;"",MATCH(ROW(Create_TC_Web!$C$1:$C$500),ROW(Create_TC_Web!$C$1:$C$500)),""),ROW(Create_TC_Web!M219))),"")</f>
        <v/>
      </c>
      <c r="M219" t="str" cm="1">
        <f t="array" ref="M219">IFERROR(INDEX(Create_TC_Web!P$1:P$500,SMALL(IF(Create_TC_Web!$C$1:$C$500&lt;&gt;"",MATCH(ROW(Create_TC_Web!$C$1:$C$500),ROW(Create_TC_Web!$C$1:$C$500)),""),ROW(Create_TC_Web!N219))),"")</f>
        <v/>
      </c>
      <c r="N219">
        <f>Create_TC_Web!CA228</f>
        <v>0</v>
      </c>
      <c r="O219" t="str">
        <f t="shared" si="13"/>
        <v/>
      </c>
      <c r="P219" s="17" t="str" cm="1">
        <f t="array" ref="P219">IFERROR(INDEX(Create_TC_Web!S$1:S$500,SMALL(IF(Create_TC_Web!$C$1:$C$500&lt;&gt;"",MATCH(ROW(Create_TC_Web!$C$1:$C$500),ROW(Create_TC_Web!$C$1:$C$500)),""),ROW(Create_TC_Web!Q197))),"")</f>
        <v/>
      </c>
      <c r="S219" t="str">
        <f t="shared" si="14"/>
        <v/>
      </c>
    </row>
    <row r="220" spans="1:19">
      <c r="A220" t="str" cm="1">
        <f t="array" ref="A220">IFERROR(INDEX(Create_TC_Web!D$1:D$500,SMALL(IF(Create_TC_Web!$C$1:$C$500&lt;&gt;"",MATCH(ROW(Create_TC_Web!$C$1:$C$500),ROW(Create_TC_Web!$C$1:$C$500)),""),ROW(Create_TC_Web!B220))),"")</f>
        <v/>
      </c>
      <c r="B220" t="str" cm="1">
        <f t="array" ref="B220">SUBSTITUTE(SUBSTITUTE(SUBSTITUTE(IFERROR(INDEX(Create_TC_Web!E$1:E$505,SMALL(IF(Create_TC_Web!$C$1:$C$505&lt;&gt;"",MATCH(ROW(Create_TC_Web!$C$1:$C$505),ROW(Create_TC_Web!$C$1:$C$505)),""),ROW(Create_TC_Web!C220))),"")," ",""),"-",""),"_","")</f>
        <v/>
      </c>
      <c r="C220" t="str" cm="1">
        <f t="array" ref="C220">IFERROR(INDEX(Create_TC_Web!F$1:F$500,SMALL(IF(Create_TC_Web!$C$1:$C$500&lt;&gt;"",MATCH(ROW(Create_TC_Web!$C$1:$C$500),ROW(Create_TC_Web!$C$1:$C$500)),""),ROW(Create_TC_Web!D220))),"")</f>
        <v/>
      </c>
      <c r="D220" t="str" cm="1">
        <f t="array" ref="D220">IFERROR(INDEX(Create_TC_Web!G$1:G$500,SMALL(IF(Create_TC_Web!$C$1:$C$500&lt;&gt;"",MATCH(ROW(Create_TC_Web!$C$1:$C$500),ROW(Create_TC_Web!$C$1:$C$500)),""),ROW(Create_TC_Web!E220))),"")</f>
        <v/>
      </c>
      <c r="E220" t="str" cm="1">
        <f t="array" ref="E220">IFERROR(INDEX(Create_TC_Web!H$1:H$500,SMALL(IF(Create_TC_Web!$C$1:$C$500&lt;&gt;"",MATCH(ROW(Create_TC_Web!$C$1:$C$500),ROW(Create_TC_Web!$C$1:$C$500)),""),ROW(Create_TC_Web!F220))),"")</f>
        <v/>
      </c>
      <c r="F220" t="str" cm="1">
        <f t="array" ref="F220">IFERROR(INDEX(Create_TC_Web!I$1:I$500,SMALL(IF(Create_TC_Web!$C$1:$C$500&lt;&gt;"",MATCH(ROW(Create_TC_Web!$C$1:$C$500),ROW(Create_TC_Web!$C$1:$C$500)),""),ROW(Create_TC_Web!G220))),"")</f>
        <v/>
      </c>
      <c r="G220" t="str" cm="1">
        <f t="array" ref="G220">IFERROR(INDEX(Create_TC_Web!J$1:J$500,SMALL(IF(Create_TC_Web!$C$1:$C$500&lt;&gt;"",MATCH(ROW(Create_TC_Web!$C$1:$C$500),ROW(Create_TC_Web!$C$1:$C$500)),""),ROW(Create_TC_Web!H220))),"")</f>
        <v/>
      </c>
      <c r="H220" t="str" cm="1">
        <f t="array" ref="H220">IFERROR(INDEX(Create_TC_Web!K$1:K$500,SMALL(IF(Create_TC_Web!$C$1:$C$500&lt;&gt;"",MATCH(ROW(Create_TC_Web!$C$1:$C$500),ROW(Create_TC_Web!$C$1:$C$500)),""),ROW(Create_TC_Web!I220))),"")</f>
        <v/>
      </c>
      <c r="I220" t="str" cm="1">
        <f t="array" ref="I220">IFERROR(INDEX(Create_TC_Web!L$1:L$500,SMALL(IF(Create_TC_Web!$C$1:$C$500&lt;&gt;"",MATCH(ROW(Create_TC_Web!$C$1:$C$500),ROW(Create_TC_Web!$C$1:$C$500)),""),ROW(Create_TC_Web!J220))),"")</f>
        <v/>
      </c>
      <c r="J220" t="str" cm="1">
        <f t="array" ref="J220">IFERROR(INDEX(Create_TC_Web!M$1:M$500,SMALL(IF(Create_TC_Web!$C$1:$C$500&lt;&gt;"",MATCH(ROW(Create_TC_Web!$C$1:$C$500),ROW(Create_TC_Web!$C$1:$C$500)),""),ROW(Create_TC_Web!K220))),"")</f>
        <v/>
      </c>
      <c r="K220" t="str" cm="1">
        <f t="array" ref="K220">IFERROR(INDEX(Create_TC_Web!N$1:N$500,SMALL(IF(Create_TC_Web!$C$1:$C$500&lt;&gt;"",MATCH(ROW(Create_TC_Web!$C$1:$C$500),ROW(Create_TC_Web!$C$1:$C$500)),""),ROW(Create_TC_Web!L220))),"")</f>
        <v/>
      </c>
      <c r="L220" t="str" cm="1">
        <f t="array" ref="L220">IFERROR(INDEX(Create_TC_Web!O$1:O$500,SMALL(IF(Create_TC_Web!$C$1:$C$500&lt;&gt;"",MATCH(ROW(Create_TC_Web!$C$1:$C$500),ROW(Create_TC_Web!$C$1:$C$500)),""),ROW(Create_TC_Web!M220))),"")</f>
        <v/>
      </c>
      <c r="M220" t="str" cm="1">
        <f t="array" ref="M220">IFERROR(INDEX(Create_TC_Web!P$1:P$500,SMALL(IF(Create_TC_Web!$C$1:$C$500&lt;&gt;"",MATCH(ROW(Create_TC_Web!$C$1:$C$500),ROW(Create_TC_Web!$C$1:$C$500)),""),ROW(Create_TC_Web!N220))),"")</f>
        <v/>
      </c>
      <c r="N220">
        <f>Create_TC_Web!CA229</f>
        <v>0</v>
      </c>
      <c r="O220" t="str">
        <f t="shared" si="13"/>
        <v/>
      </c>
      <c r="P220" s="17" t="str" cm="1">
        <f t="array" ref="P220">IFERROR(INDEX(Create_TC_Web!S$1:S$500,SMALL(IF(Create_TC_Web!$C$1:$C$500&lt;&gt;"",MATCH(ROW(Create_TC_Web!$C$1:$C$500),ROW(Create_TC_Web!$C$1:$C$500)),""),ROW(Create_TC_Web!Q198))),"")</f>
        <v/>
      </c>
      <c r="S220" t="str">
        <f t="shared" si="14"/>
        <v/>
      </c>
    </row>
    <row r="221" spans="1:19">
      <c r="A221" t="str" cm="1">
        <f t="array" ref="A221">IFERROR(INDEX(Create_TC_Web!D$1:D$500,SMALL(IF(Create_TC_Web!$C$1:$C$500&lt;&gt;"",MATCH(ROW(Create_TC_Web!$C$1:$C$500),ROW(Create_TC_Web!$C$1:$C$500)),""),ROW(Create_TC_Web!B221))),"")</f>
        <v/>
      </c>
      <c r="B221" t="str" cm="1">
        <f t="array" ref="B221">SUBSTITUTE(SUBSTITUTE(SUBSTITUTE(IFERROR(INDEX(Create_TC_Web!E$1:E$505,SMALL(IF(Create_TC_Web!$C$1:$C$505&lt;&gt;"",MATCH(ROW(Create_TC_Web!$C$1:$C$505),ROW(Create_TC_Web!$C$1:$C$505)),""),ROW(Create_TC_Web!C221))),"")," ",""),"-",""),"_","")</f>
        <v/>
      </c>
      <c r="C221" t="str" cm="1">
        <f t="array" ref="C221">IFERROR(INDEX(Create_TC_Web!F$1:F$500,SMALL(IF(Create_TC_Web!$C$1:$C$500&lt;&gt;"",MATCH(ROW(Create_TC_Web!$C$1:$C$500),ROW(Create_TC_Web!$C$1:$C$500)),""),ROW(Create_TC_Web!D221))),"")</f>
        <v/>
      </c>
      <c r="D221" t="str" cm="1">
        <f t="array" ref="D221">IFERROR(INDEX(Create_TC_Web!G$1:G$500,SMALL(IF(Create_TC_Web!$C$1:$C$500&lt;&gt;"",MATCH(ROW(Create_TC_Web!$C$1:$C$500),ROW(Create_TC_Web!$C$1:$C$500)),""),ROW(Create_TC_Web!E221))),"")</f>
        <v/>
      </c>
      <c r="E221" t="str" cm="1">
        <f t="array" ref="E221">IFERROR(INDEX(Create_TC_Web!H$1:H$500,SMALL(IF(Create_TC_Web!$C$1:$C$500&lt;&gt;"",MATCH(ROW(Create_TC_Web!$C$1:$C$500),ROW(Create_TC_Web!$C$1:$C$500)),""),ROW(Create_TC_Web!F221))),"")</f>
        <v/>
      </c>
      <c r="F221" t="str" cm="1">
        <f t="array" ref="F221">IFERROR(INDEX(Create_TC_Web!I$1:I$500,SMALL(IF(Create_TC_Web!$C$1:$C$500&lt;&gt;"",MATCH(ROW(Create_TC_Web!$C$1:$C$500),ROW(Create_TC_Web!$C$1:$C$500)),""),ROW(Create_TC_Web!G221))),"")</f>
        <v/>
      </c>
      <c r="G221" t="str" cm="1">
        <f t="array" ref="G221">IFERROR(INDEX(Create_TC_Web!J$1:J$500,SMALL(IF(Create_TC_Web!$C$1:$C$500&lt;&gt;"",MATCH(ROW(Create_TC_Web!$C$1:$C$500),ROW(Create_TC_Web!$C$1:$C$500)),""),ROW(Create_TC_Web!H221))),"")</f>
        <v/>
      </c>
      <c r="H221" t="str" cm="1">
        <f t="array" ref="H221">IFERROR(INDEX(Create_TC_Web!K$1:K$500,SMALL(IF(Create_TC_Web!$C$1:$C$500&lt;&gt;"",MATCH(ROW(Create_TC_Web!$C$1:$C$500),ROW(Create_TC_Web!$C$1:$C$500)),""),ROW(Create_TC_Web!I221))),"")</f>
        <v/>
      </c>
      <c r="I221" t="str" cm="1">
        <f t="array" ref="I221">IFERROR(INDEX(Create_TC_Web!L$1:L$500,SMALL(IF(Create_TC_Web!$C$1:$C$500&lt;&gt;"",MATCH(ROW(Create_TC_Web!$C$1:$C$500),ROW(Create_TC_Web!$C$1:$C$500)),""),ROW(Create_TC_Web!J221))),"")</f>
        <v/>
      </c>
      <c r="J221" t="str" cm="1">
        <f t="array" ref="J221">IFERROR(INDEX(Create_TC_Web!M$1:M$500,SMALL(IF(Create_TC_Web!$C$1:$C$500&lt;&gt;"",MATCH(ROW(Create_TC_Web!$C$1:$C$500),ROW(Create_TC_Web!$C$1:$C$500)),""),ROW(Create_TC_Web!K221))),"")</f>
        <v/>
      </c>
      <c r="K221" t="str" cm="1">
        <f t="array" ref="K221">IFERROR(INDEX(Create_TC_Web!N$1:N$500,SMALL(IF(Create_TC_Web!$C$1:$C$500&lt;&gt;"",MATCH(ROW(Create_TC_Web!$C$1:$C$500),ROW(Create_TC_Web!$C$1:$C$500)),""),ROW(Create_TC_Web!L221))),"")</f>
        <v/>
      </c>
      <c r="L221" t="str" cm="1">
        <f t="array" ref="L221">IFERROR(INDEX(Create_TC_Web!O$1:O$500,SMALL(IF(Create_TC_Web!$C$1:$C$500&lt;&gt;"",MATCH(ROW(Create_TC_Web!$C$1:$C$500),ROW(Create_TC_Web!$C$1:$C$500)),""),ROW(Create_TC_Web!M221))),"")</f>
        <v/>
      </c>
      <c r="M221" t="str" cm="1">
        <f t="array" ref="M221">IFERROR(INDEX(Create_TC_Web!P$1:P$500,SMALL(IF(Create_TC_Web!$C$1:$C$500&lt;&gt;"",MATCH(ROW(Create_TC_Web!$C$1:$C$500),ROW(Create_TC_Web!$C$1:$C$500)),""),ROW(Create_TC_Web!N221))),"")</f>
        <v/>
      </c>
      <c r="N221">
        <f>Create_TC_Web!CA230</f>
        <v>0</v>
      </c>
      <c r="O221" t="str">
        <f t="shared" si="13"/>
        <v/>
      </c>
      <c r="P221" s="17" t="str" cm="1">
        <f t="array" ref="P221">IFERROR(INDEX(Create_TC_Web!S$1:S$500,SMALL(IF(Create_TC_Web!$C$1:$C$500&lt;&gt;"",MATCH(ROW(Create_TC_Web!$C$1:$C$500),ROW(Create_TC_Web!$C$1:$C$500)),""),ROW(Create_TC_Web!Q199))),"")</f>
        <v/>
      </c>
      <c r="S221" t="str">
        <f t="shared" si="14"/>
        <v/>
      </c>
    </row>
    <row r="222" spans="1:19">
      <c r="A222" t="str" cm="1">
        <f t="array" ref="A222">IFERROR(INDEX(Create_TC_Web!D$1:D$500,SMALL(IF(Create_TC_Web!$C$1:$C$500&lt;&gt;"",MATCH(ROW(Create_TC_Web!$C$1:$C$500),ROW(Create_TC_Web!$C$1:$C$500)),""),ROW(Create_TC_Web!B222))),"")</f>
        <v/>
      </c>
      <c r="B222" t="str" cm="1">
        <f t="array" ref="B222">SUBSTITUTE(SUBSTITUTE(SUBSTITUTE(IFERROR(INDEX(Create_TC_Web!E$1:E$505,SMALL(IF(Create_TC_Web!$C$1:$C$505&lt;&gt;"",MATCH(ROW(Create_TC_Web!$C$1:$C$505),ROW(Create_TC_Web!$C$1:$C$505)),""),ROW(Create_TC_Web!C222))),"")," ",""),"-",""),"_","")</f>
        <v/>
      </c>
      <c r="C222" t="str" cm="1">
        <f t="array" ref="C222">IFERROR(INDEX(Create_TC_Web!F$1:F$500,SMALL(IF(Create_TC_Web!$C$1:$C$500&lt;&gt;"",MATCH(ROW(Create_TC_Web!$C$1:$C$500),ROW(Create_TC_Web!$C$1:$C$500)),""),ROW(Create_TC_Web!D222))),"")</f>
        <v/>
      </c>
      <c r="D222" t="str" cm="1">
        <f t="array" ref="D222">IFERROR(INDEX(Create_TC_Web!G$1:G$500,SMALL(IF(Create_TC_Web!$C$1:$C$500&lt;&gt;"",MATCH(ROW(Create_TC_Web!$C$1:$C$500),ROW(Create_TC_Web!$C$1:$C$500)),""),ROW(Create_TC_Web!E222))),"")</f>
        <v/>
      </c>
      <c r="E222" t="str" cm="1">
        <f t="array" ref="E222">IFERROR(INDEX(Create_TC_Web!H$1:H$500,SMALL(IF(Create_TC_Web!$C$1:$C$500&lt;&gt;"",MATCH(ROW(Create_TC_Web!$C$1:$C$500),ROW(Create_TC_Web!$C$1:$C$500)),""),ROW(Create_TC_Web!F222))),"")</f>
        <v/>
      </c>
      <c r="F222" t="str" cm="1">
        <f t="array" ref="F222">IFERROR(INDEX(Create_TC_Web!I$1:I$500,SMALL(IF(Create_TC_Web!$C$1:$C$500&lt;&gt;"",MATCH(ROW(Create_TC_Web!$C$1:$C$500),ROW(Create_TC_Web!$C$1:$C$500)),""),ROW(Create_TC_Web!G222))),"")</f>
        <v/>
      </c>
      <c r="G222" t="str" cm="1">
        <f t="array" ref="G222">IFERROR(INDEX(Create_TC_Web!J$1:J$500,SMALL(IF(Create_TC_Web!$C$1:$C$500&lt;&gt;"",MATCH(ROW(Create_TC_Web!$C$1:$C$500),ROW(Create_TC_Web!$C$1:$C$500)),""),ROW(Create_TC_Web!H222))),"")</f>
        <v/>
      </c>
      <c r="H222" t="str" cm="1">
        <f t="array" ref="H222">IFERROR(INDEX(Create_TC_Web!K$1:K$500,SMALL(IF(Create_TC_Web!$C$1:$C$500&lt;&gt;"",MATCH(ROW(Create_TC_Web!$C$1:$C$500),ROW(Create_TC_Web!$C$1:$C$500)),""),ROW(Create_TC_Web!I222))),"")</f>
        <v/>
      </c>
      <c r="I222" t="str" cm="1">
        <f t="array" ref="I222">IFERROR(INDEX(Create_TC_Web!L$1:L$500,SMALL(IF(Create_TC_Web!$C$1:$C$500&lt;&gt;"",MATCH(ROW(Create_TC_Web!$C$1:$C$500),ROW(Create_TC_Web!$C$1:$C$500)),""),ROW(Create_TC_Web!J222))),"")</f>
        <v/>
      </c>
      <c r="J222" t="str" cm="1">
        <f t="array" ref="J222">IFERROR(INDEX(Create_TC_Web!M$1:M$500,SMALL(IF(Create_TC_Web!$C$1:$C$500&lt;&gt;"",MATCH(ROW(Create_TC_Web!$C$1:$C$500),ROW(Create_TC_Web!$C$1:$C$500)),""),ROW(Create_TC_Web!K222))),"")</f>
        <v/>
      </c>
      <c r="K222" t="str" cm="1">
        <f t="array" ref="K222">IFERROR(INDEX(Create_TC_Web!N$1:N$500,SMALL(IF(Create_TC_Web!$C$1:$C$500&lt;&gt;"",MATCH(ROW(Create_TC_Web!$C$1:$C$500),ROW(Create_TC_Web!$C$1:$C$500)),""),ROW(Create_TC_Web!L222))),"")</f>
        <v/>
      </c>
      <c r="L222" t="str" cm="1">
        <f t="array" ref="L222">IFERROR(INDEX(Create_TC_Web!O$1:O$500,SMALL(IF(Create_TC_Web!$C$1:$C$500&lt;&gt;"",MATCH(ROW(Create_TC_Web!$C$1:$C$500),ROW(Create_TC_Web!$C$1:$C$500)),""),ROW(Create_TC_Web!M222))),"")</f>
        <v/>
      </c>
      <c r="M222" t="str" cm="1">
        <f t="array" ref="M222">IFERROR(INDEX(Create_TC_Web!P$1:P$500,SMALL(IF(Create_TC_Web!$C$1:$C$500&lt;&gt;"",MATCH(ROW(Create_TC_Web!$C$1:$C$500),ROW(Create_TC_Web!$C$1:$C$500)),""),ROW(Create_TC_Web!N222))),"")</f>
        <v/>
      </c>
      <c r="N222">
        <f>Create_TC_Web!CA231</f>
        <v>0</v>
      </c>
      <c r="O222" t="str">
        <f t="shared" si="13"/>
        <v/>
      </c>
      <c r="P222" s="17" t="str" cm="1">
        <f t="array" ref="P222">IFERROR(INDEX(Create_TC_Web!S$1:S$500,SMALL(IF(Create_TC_Web!$C$1:$C$500&lt;&gt;"",MATCH(ROW(Create_TC_Web!$C$1:$C$500),ROW(Create_TC_Web!$C$1:$C$500)),""),ROW(Create_TC_Web!Q200))),"")</f>
        <v/>
      </c>
      <c r="S222" t="str">
        <f t="shared" si="14"/>
        <v/>
      </c>
    </row>
    <row r="223" spans="1:19">
      <c r="A223" t="str" cm="1">
        <f t="array" ref="A223">IFERROR(INDEX(Create_TC_Web!D$1:D$500,SMALL(IF(Create_TC_Web!$C$1:$C$500&lt;&gt;"",MATCH(ROW(Create_TC_Web!$C$1:$C$500),ROW(Create_TC_Web!$C$1:$C$500)),""),ROW(Create_TC_Web!B223))),"")</f>
        <v/>
      </c>
      <c r="B223" t="str" cm="1">
        <f t="array" ref="B223">SUBSTITUTE(SUBSTITUTE(SUBSTITUTE(IFERROR(INDEX(Create_TC_Web!E$1:E$505,SMALL(IF(Create_TC_Web!$C$1:$C$505&lt;&gt;"",MATCH(ROW(Create_TC_Web!$C$1:$C$505),ROW(Create_TC_Web!$C$1:$C$505)),""),ROW(Create_TC_Web!C223))),"")," ",""),"-",""),"_","")</f>
        <v/>
      </c>
      <c r="C223" t="str" cm="1">
        <f t="array" ref="C223">IFERROR(INDEX(Create_TC_Web!F$1:F$500,SMALL(IF(Create_TC_Web!$C$1:$C$500&lt;&gt;"",MATCH(ROW(Create_TC_Web!$C$1:$C$500),ROW(Create_TC_Web!$C$1:$C$500)),""),ROW(Create_TC_Web!D223))),"")</f>
        <v/>
      </c>
      <c r="D223" t="str" cm="1">
        <f t="array" ref="D223">IFERROR(INDEX(Create_TC_Web!G$1:G$500,SMALL(IF(Create_TC_Web!$C$1:$C$500&lt;&gt;"",MATCH(ROW(Create_TC_Web!$C$1:$C$500),ROW(Create_TC_Web!$C$1:$C$500)),""),ROW(Create_TC_Web!E223))),"")</f>
        <v/>
      </c>
      <c r="E223" t="str" cm="1">
        <f t="array" ref="E223">IFERROR(INDEX(Create_TC_Web!H$1:H$500,SMALL(IF(Create_TC_Web!$C$1:$C$500&lt;&gt;"",MATCH(ROW(Create_TC_Web!$C$1:$C$500),ROW(Create_TC_Web!$C$1:$C$500)),""),ROW(Create_TC_Web!F223))),"")</f>
        <v/>
      </c>
      <c r="F223" t="str" cm="1">
        <f t="array" ref="F223">IFERROR(INDEX(Create_TC_Web!I$1:I$500,SMALL(IF(Create_TC_Web!$C$1:$C$500&lt;&gt;"",MATCH(ROW(Create_TC_Web!$C$1:$C$500),ROW(Create_TC_Web!$C$1:$C$500)),""),ROW(Create_TC_Web!G223))),"")</f>
        <v/>
      </c>
      <c r="G223" t="str" cm="1">
        <f t="array" ref="G223">IFERROR(INDEX(Create_TC_Web!J$1:J$500,SMALL(IF(Create_TC_Web!$C$1:$C$500&lt;&gt;"",MATCH(ROW(Create_TC_Web!$C$1:$C$500),ROW(Create_TC_Web!$C$1:$C$500)),""),ROW(Create_TC_Web!H223))),"")</f>
        <v/>
      </c>
      <c r="H223" t="str" cm="1">
        <f t="array" ref="H223">IFERROR(INDEX(Create_TC_Web!K$1:K$500,SMALL(IF(Create_TC_Web!$C$1:$C$500&lt;&gt;"",MATCH(ROW(Create_TC_Web!$C$1:$C$500),ROW(Create_TC_Web!$C$1:$C$500)),""),ROW(Create_TC_Web!I223))),"")</f>
        <v/>
      </c>
      <c r="I223" t="str" cm="1">
        <f t="array" ref="I223">IFERROR(INDEX(Create_TC_Web!L$1:L$500,SMALL(IF(Create_TC_Web!$C$1:$C$500&lt;&gt;"",MATCH(ROW(Create_TC_Web!$C$1:$C$500),ROW(Create_TC_Web!$C$1:$C$500)),""),ROW(Create_TC_Web!J223))),"")</f>
        <v/>
      </c>
      <c r="J223" t="str" cm="1">
        <f t="array" ref="J223">IFERROR(INDEX(Create_TC_Web!M$1:M$500,SMALL(IF(Create_TC_Web!$C$1:$C$500&lt;&gt;"",MATCH(ROW(Create_TC_Web!$C$1:$C$500),ROW(Create_TC_Web!$C$1:$C$500)),""),ROW(Create_TC_Web!K223))),"")</f>
        <v/>
      </c>
      <c r="K223" t="str" cm="1">
        <f t="array" ref="K223">IFERROR(INDEX(Create_TC_Web!N$1:N$500,SMALL(IF(Create_TC_Web!$C$1:$C$500&lt;&gt;"",MATCH(ROW(Create_TC_Web!$C$1:$C$500),ROW(Create_TC_Web!$C$1:$C$500)),""),ROW(Create_TC_Web!L223))),"")</f>
        <v/>
      </c>
      <c r="L223" t="str" cm="1">
        <f t="array" ref="L223">IFERROR(INDEX(Create_TC_Web!O$1:O$500,SMALL(IF(Create_TC_Web!$C$1:$C$500&lt;&gt;"",MATCH(ROW(Create_TC_Web!$C$1:$C$500),ROW(Create_TC_Web!$C$1:$C$500)),""),ROW(Create_TC_Web!M223))),"")</f>
        <v/>
      </c>
      <c r="M223" t="str" cm="1">
        <f t="array" ref="M223">IFERROR(INDEX(Create_TC_Web!P$1:P$500,SMALL(IF(Create_TC_Web!$C$1:$C$500&lt;&gt;"",MATCH(ROW(Create_TC_Web!$C$1:$C$500),ROW(Create_TC_Web!$C$1:$C$500)),""),ROW(Create_TC_Web!N223))),"")</f>
        <v/>
      </c>
      <c r="N223">
        <f>Create_TC_Web!CA232</f>
        <v>0</v>
      </c>
      <c r="O223" t="str">
        <f t="shared" si="13"/>
        <v/>
      </c>
      <c r="P223" s="17" t="str" cm="1">
        <f t="array" ref="P223">IFERROR(INDEX(Create_TC_Web!S$1:S$500,SMALL(IF(Create_TC_Web!$C$1:$C$500&lt;&gt;"",MATCH(ROW(Create_TC_Web!$C$1:$C$500),ROW(Create_TC_Web!$C$1:$C$500)),""),ROW(Create_TC_Web!Q201))),"")</f>
        <v/>
      </c>
      <c r="S223" t="str">
        <f t="shared" si="14"/>
        <v/>
      </c>
    </row>
    <row r="224" spans="1:19">
      <c r="A224" t="str" cm="1">
        <f t="array" ref="A224">IFERROR(INDEX(Create_TC_Web!D$1:D$500,SMALL(IF(Create_TC_Web!$C$1:$C$500&lt;&gt;"",MATCH(ROW(Create_TC_Web!$C$1:$C$500),ROW(Create_TC_Web!$C$1:$C$500)),""),ROW(Create_TC_Web!B224))),"")</f>
        <v/>
      </c>
      <c r="B224" t="str" cm="1">
        <f t="array" ref="B224">SUBSTITUTE(SUBSTITUTE(SUBSTITUTE(IFERROR(INDEX(Create_TC_Web!E$1:E$505,SMALL(IF(Create_TC_Web!$C$1:$C$505&lt;&gt;"",MATCH(ROW(Create_TC_Web!$C$1:$C$505),ROW(Create_TC_Web!$C$1:$C$505)),""),ROW(Create_TC_Web!C224))),"")," ",""),"-",""),"_","")</f>
        <v/>
      </c>
      <c r="C224" t="str" cm="1">
        <f t="array" ref="C224">IFERROR(INDEX(Create_TC_Web!F$1:F$500,SMALL(IF(Create_TC_Web!$C$1:$C$500&lt;&gt;"",MATCH(ROW(Create_TC_Web!$C$1:$C$500),ROW(Create_TC_Web!$C$1:$C$500)),""),ROW(Create_TC_Web!D224))),"")</f>
        <v/>
      </c>
      <c r="D224" t="str" cm="1">
        <f t="array" ref="D224">IFERROR(INDEX(Create_TC_Web!G$1:G$500,SMALL(IF(Create_TC_Web!$C$1:$C$500&lt;&gt;"",MATCH(ROW(Create_TC_Web!$C$1:$C$500),ROW(Create_TC_Web!$C$1:$C$500)),""),ROW(Create_TC_Web!E224))),"")</f>
        <v/>
      </c>
      <c r="E224" t="str" cm="1">
        <f t="array" ref="E224">IFERROR(INDEX(Create_TC_Web!H$1:H$500,SMALL(IF(Create_TC_Web!$C$1:$C$500&lt;&gt;"",MATCH(ROW(Create_TC_Web!$C$1:$C$500),ROW(Create_TC_Web!$C$1:$C$500)),""),ROW(Create_TC_Web!F224))),"")</f>
        <v/>
      </c>
      <c r="F224" t="str" cm="1">
        <f t="array" ref="F224">IFERROR(INDEX(Create_TC_Web!I$1:I$500,SMALL(IF(Create_TC_Web!$C$1:$C$500&lt;&gt;"",MATCH(ROW(Create_TC_Web!$C$1:$C$500),ROW(Create_TC_Web!$C$1:$C$500)),""),ROW(Create_TC_Web!G224))),"")</f>
        <v/>
      </c>
      <c r="G224" t="str" cm="1">
        <f t="array" ref="G224">IFERROR(INDEX(Create_TC_Web!J$1:J$500,SMALL(IF(Create_TC_Web!$C$1:$C$500&lt;&gt;"",MATCH(ROW(Create_TC_Web!$C$1:$C$500),ROW(Create_TC_Web!$C$1:$C$500)),""),ROW(Create_TC_Web!H224))),"")</f>
        <v/>
      </c>
      <c r="H224" t="str" cm="1">
        <f t="array" ref="H224">IFERROR(INDEX(Create_TC_Web!K$1:K$500,SMALL(IF(Create_TC_Web!$C$1:$C$500&lt;&gt;"",MATCH(ROW(Create_TC_Web!$C$1:$C$500),ROW(Create_TC_Web!$C$1:$C$500)),""),ROW(Create_TC_Web!I224))),"")</f>
        <v/>
      </c>
      <c r="I224" t="str" cm="1">
        <f t="array" ref="I224">IFERROR(INDEX(Create_TC_Web!L$1:L$500,SMALL(IF(Create_TC_Web!$C$1:$C$500&lt;&gt;"",MATCH(ROW(Create_TC_Web!$C$1:$C$500),ROW(Create_TC_Web!$C$1:$C$500)),""),ROW(Create_TC_Web!J224))),"")</f>
        <v/>
      </c>
      <c r="J224" t="str" cm="1">
        <f t="array" ref="J224">IFERROR(INDEX(Create_TC_Web!M$1:M$500,SMALL(IF(Create_TC_Web!$C$1:$C$500&lt;&gt;"",MATCH(ROW(Create_TC_Web!$C$1:$C$500),ROW(Create_TC_Web!$C$1:$C$500)),""),ROW(Create_TC_Web!K224))),"")</f>
        <v/>
      </c>
      <c r="K224" t="str" cm="1">
        <f t="array" ref="K224">IFERROR(INDEX(Create_TC_Web!N$1:N$500,SMALL(IF(Create_TC_Web!$C$1:$C$500&lt;&gt;"",MATCH(ROW(Create_TC_Web!$C$1:$C$500),ROW(Create_TC_Web!$C$1:$C$500)),""),ROW(Create_TC_Web!L224))),"")</f>
        <v/>
      </c>
      <c r="L224" t="str" cm="1">
        <f t="array" ref="L224">IFERROR(INDEX(Create_TC_Web!O$1:O$500,SMALL(IF(Create_TC_Web!$C$1:$C$500&lt;&gt;"",MATCH(ROW(Create_TC_Web!$C$1:$C$500),ROW(Create_TC_Web!$C$1:$C$500)),""),ROW(Create_TC_Web!M224))),"")</f>
        <v/>
      </c>
      <c r="M224" t="str" cm="1">
        <f t="array" ref="M224">IFERROR(INDEX(Create_TC_Web!P$1:P$500,SMALL(IF(Create_TC_Web!$C$1:$C$500&lt;&gt;"",MATCH(ROW(Create_TC_Web!$C$1:$C$500),ROW(Create_TC_Web!$C$1:$C$500)),""),ROW(Create_TC_Web!N224))),"")</f>
        <v/>
      </c>
      <c r="N224">
        <f>Create_TC_Web!CA233</f>
        <v>0</v>
      </c>
      <c r="O224" t="str">
        <f t="shared" si="13"/>
        <v/>
      </c>
      <c r="P224" s="17" t="str" cm="1">
        <f t="array" ref="P224">IFERROR(INDEX(Create_TC_Web!S$1:S$500,SMALL(IF(Create_TC_Web!$C$1:$C$500&lt;&gt;"",MATCH(ROW(Create_TC_Web!$C$1:$C$500),ROW(Create_TC_Web!$C$1:$C$500)),""),ROW(Create_TC_Web!Q202))),"")</f>
        <v/>
      </c>
      <c r="S224" t="str">
        <f t="shared" si="14"/>
        <v/>
      </c>
    </row>
    <row r="225" spans="1:19">
      <c r="A225" t="str" cm="1">
        <f t="array" ref="A225">IFERROR(INDEX(Create_TC_Web!D$1:D$500,SMALL(IF(Create_TC_Web!$C$1:$C$500&lt;&gt;"",MATCH(ROW(Create_TC_Web!$C$1:$C$500),ROW(Create_TC_Web!$C$1:$C$500)),""),ROW(Create_TC_Web!B225))),"")</f>
        <v/>
      </c>
      <c r="B225" t="str" cm="1">
        <f t="array" ref="B225">SUBSTITUTE(SUBSTITUTE(SUBSTITUTE(IFERROR(INDEX(Create_TC_Web!E$1:E$505,SMALL(IF(Create_TC_Web!$C$1:$C$505&lt;&gt;"",MATCH(ROW(Create_TC_Web!$C$1:$C$505),ROW(Create_TC_Web!$C$1:$C$505)),""),ROW(Create_TC_Web!C225))),"")," ",""),"-",""),"_","")</f>
        <v/>
      </c>
      <c r="C225" t="str" cm="1">
        <f t="array" ref="C225">IFERROR(INDEX(Create_TC_Web!F$1:F$500,SMALL(IF(Create_TC_Web!$C$1:$C$500&lt;&gt;"",MATCH(ROW(Create_TC_Web!$C$1:$C$500),ROW(Create_TC_Web!$C$1:$C$500)),""),ROW(Create_TC_Web!D225))),"")</f>
        <v/>
      </c>
      <c r="D225" t="str" cm="1">
        <f t="array" ref="D225">IFERROR(INDEX(Create_TC_Web!G$1:G$500,SMALL(IF(Create_TC_Web!$C$1:$C$500&lt;&gt;"",MATCH(ROW(Create_TC_Web!$C$1:$C$500),ROW(Create_TC_Web!$C$1:$C$500)),""),ROW(Create_TC_Web!E225))),"")</f>
        <v/>
      </c>
      <c r="E225" t="str" cm="1">
        <f t="array" ref="E225">IFERROR(INDEX(Create_TC_Web!H$1:H$500,SMALL(IF(Create_TC_Web!$C$1:$C$500&lt;&gt;"",MATCH(ROW(Create_TC_Web!$C$1:$C$500),ROW(Create_TC_Web!$C$1:$C$500)),""),ROW(Create_TC_Web!F225))),"")</f>
        <v/>
      </c>
      <c r="F225" t="str" cm="1">
        <f t="array" ref="F225">IFERROR(INDEX(Create_TC_Web!I$1:I$500,SMALL(IF(Create_TC_Web!$C$1:$C$500&lt;&gt;"",MATCH(ROW(Create_TC_Web!$C$1:$C$500),ROW(Create_TC_Web!$C$1:$C$500)),""),ROW(Create_TC_Web!G225))),"")</f>
        <v/>
      </c>
      <c r="G225" t="str" cm="1">
        <f t="array" ref="G225">IFERROR(INDEX(Create_TC_Web!J$1:J$500,SMALL(IF(Create_TC_Web!$C$1:$C$500&lt;&gt;"",MATCH(ROW(Create_TC_Web!$C$1:$C$500),ROW(Create_TC_Web!$C$1:$C$500)),""),ROW(Create_TC_Web!H225))),"")</f>
        <v/>
      </c>
      <c r="H225" t="str" cm="1">
        <f t="array" ref="H225">IFERROR(INDEX(Create_TC_Web!K$1:K$500,SMALL(IF(Create_TC_Web!$C$1:$C$500&lt;&gt;"",MATCH(ROW(Create_TC_Web!$C$1:$C$500),ROW(Create_TC_Web!$C$1:$C$500)),""),ROW(Create_TC_Web!I225))),"")</f>
        <v/>
      </c>
      <c r="I225" t="str" cm="1">
        <f t="array" ref="I225">IFERROR(INDEX(Create_TC_Web!L$1:L$500,SMALL(IF(Create_TC_Web!$C$1:$C$500&lt;&gt;"",MATCH(ROW(Create_TC_Web!$C$1:$C$500),ROW(Create_TC_Web!$C$1:$C$500)),""),ROW(Create_TC_Web!J225))),"")</f>
        <v/>
      </c>
      <c r="J225" t="str" cm="1">
        <f t="array" ref="J225">IFERROR(INDEX(Create_TC_Web!M$1:M$500,SMALL(IF(Create_TC_Web!$C$1:$C$500&lt;&gt;"",MATCH(ROW(Create_TC_Web!$C$1:$C$500),ROW(Create_TC_Web!$C$1:$C$500)),""),ROW(Create_TC_Web!K225))),"")</f>
        <v/>
      </c>
      <c r="K225" t="str" cm="1">
        <f t="array" ref="K225">IFERROR(INDEX(Create_TC_Web!N$1:N$500,SMALL(IF(Create_TC_Web!$C$1:$C$500&lt;&gt;"",MATCH(ROW(Create_TC_Web!$C$1:$C$500),ROW(Create_TC_Web!$C$1:$C$500)),""),ROW(Create_TC_Web!L225))),"")</f>
        <v/>
      </c>
      <c r="L225" t="str" cm="1">
        <f t="array" ref="L225">IFERROR(INDEX(Create_TC_Web!O$1:O$500,SMALL(IF(Create_TC_Web!$C$1:$C$500&lt;&gt;"",MATCH(ROW(Create_TC_Web!$C$1:$C$500),ROW(Create_TC_Web!$C$1:$C$500)),""),ROW(Create_TC_Web!M225))),"")</f>
        <v/>
      </c>
      <c r="M225" t="str" cm="1">
        <f t="array" ref="M225">IFERROR(INDEX(Create_TC_Web!P$1:P$500,SMALL(IF(Create_TC_Web!$C$1:$C$500&lt;&gt;"",MATCH(ROW(Create_TC_Web!$C$1:$C$500),ROW(Create_TC_Web!$C$1:$C$500)),""),ROW(Create_TC_Web!N225))),"")</f>
        <v/>
      </c>
      <c r="N225">
        <f>Create_TC_Web!CA234</f>
        <v>0</v>
      </c>
      <c r="O225" t="str">
        <f t="shared" si="13"/>
        <v/>
      </c>
      <c r="P225" s="17" t="str" cm="1">
        <f t="array" ref="P225">IFERROR(INDEX(Create_TC_Web!S$1:S$500,SMALL(IF(Create_TC_Web!$C$1:$C$500&lt;&gt;"",MATCH(ROW(Create_TC_Web!$C$1:$C$500),ROW(Create_TC_Web!$C$1:$C$500)),""),ROW(Create_TC_Web!Q203))),"")</f>
        <v/>
      </c>
      <c r="S225" t="str">
        <f t="shared" si="14"/>
        <v/>
      </c>
    </row>
    <row r="226" spans="1:19">
      <c r="A226" t="str" cm="1">
        <f t="array" ref="A226">IFERROR(INDEX(Create_TC_Web!D$1:D$500,SMALL(IF(Create_TC_Web!$C$1:$C$500&lt;&gt;"",MATCH(ROW(Create_TC_Web!$C$1:$C$500),ROW(Create_TC_Web!$C$1:$C$500)),""),ROW(Create_TC_Web!B226))),"")</f>
        <v/>
      </c>
      <c r="B226" t="str" cm="1">
        <f t="array" ref="B226">SUBSTITUTE(SUBSTITUTE(SUBSTITUTE(IFERROR(INDEX(Create_TC_Web!E$1:E$505,SMALL(IF(Create_TC_Web!$C$1:$C$505&lt;&gt;"",MATCH(ROW(Create_TC_Web!$C$1:$C$505),ROW(Create_TC_Web!$C$1:$C$505)),""),ROW(Create_TC_Web!C226))),"")," ",""),"-",""),"_","")</f>
        <v/>
      </c>
      <c r="C226" t="str" cm="1">
        <f t="array" ref="C226">IFERROR(INDEX(Create_TC_Web!F$1:F$500,SMALL(IF(Create_TC_Web!$C$1:$C$500&lt;&gt;"",MATCH(ROW(Create_TC_Web!$C$1:$C$500),ROW(Create_TC_Web!$C$1:$C$500)),""),ROW(Create_TC_Web!D226))),"")</f>
        <v/>
      </c>
      <c r="D226" t="str" cm="1">
        <f t="array" ref="D226">IFERROR(INDEX(Create_TC_Web!G$1:G$500,SMALL(IF(Create_TC_Web!$C$1:$C$500&lt;&gt;"",MATCH(ROW(Create_TC_Web!$C$1:$C$500),ROW(Create_TC_Web!$C$1:$C$500)),""),ROW(Create_TC_Web!E226))),"")</f>
        <v/>
      </c>
      <c r="E226" t="str" cm="1">
        <f t="array" ref="E226">IFERROR(INDEX(Create_TC_Web!H$1:H$500,SMALL(IF(Create_TC_Web!$C$1:$C$500&lt;&gt;"",MATCH(ROW(Create_TC_Web!$C$1:$C$500),ROW(Create_TC_Web!$C$1:$C$500)),""),ROW(Create_TC_Web!F226))),"")</f>
        <v/>
      </c>
      <c r="F226" t="str" cm="1">
        <f t="array" ref="F226">IFERROR(INDEX(Create_TC_Web!I$1:I$500,SMALL(IF(Create_TC_Web!$C$1:$C$500&lt;&gt;"",MATCH(ROW(Create_TC_Web!$C$1:$C$500),ROW(Create_TC_Web!$C$1:$C$500)),""),ROW(Create_TC_Web!G226))),"")</f>
        <v/>
      </c>
      <c r="G226" t="str" cm="1">
        <f t="array" ref="G226">IFERROR(INDEX(Create_TC_Web!J$1:J$500,SMALL(IF(Create_TC_Web!$C$1:$C$500&lt;&gt;"",MATCH(ROW(Create_TC_Web!$C$1:$C$500),ROW(Create_TC_Web!$C$1:$C$500)),""),ROW(Create_TC_Web!H226))),"")</f>
        <v/>
      </c>
      <c r="H226" t="str" cm="1">
        <f t="array" ref="H226">IFERROR(INDEX(Create_TC_Web!K$1:K$500,SMALL(IF(Create_TC_Web!$C$1:$C$500&lt;&gt;"",MATCH(ROW(Create_TC_Web!$C$1:$C$500),ROW(Create_TC_Web!$C$1:$C$500)),""),ROW(Create_TC_Web!I226))),"")</f>
        <v/>
      </c>
      <c r="I226" t="str" cm="1">
        <f t="array" ref="I226">IFERROR(INDEX(Create_TC_Web!L$1:L$500,SMALL(IF(Create_TC_Web!$C$1:$C$500&lt;&gt;"",MATCH(ROW(Create_TC_Web!$C$1:$C$500),ROW(Create_TC_Web!$C$1:$C$500)),""),ROW(Create_TC_Web!J226))),"")</f>
        <v/>
      </c>
      <c r="J226" t="str" cm="1">
        <f t="array" ref="J226">IFERROR(INDEX(Create_TC_Web!M$1:M$500,SMALL(IF(Create_TC_Web!$C$1:$C$500&lt;&gt;"",MATCH(ROW(Create_TC_Web!$C$1:$C$500),ROW(Create_TC_Web!$C$1:$C$500)),""),ROW(Create_TC_Web!K226))),"")</f>
        <v/>
      </c>
      <c r="K226" t="str" cm="1">
        <f t="array" ref="K226">IFERROR(INDEX(Create_TC_Web!N$1:N$500,SMALL(IF(Create_TC_Web!$C$1:$C$500&lt;&gt;"",MATCH(ROW(Create_TC_Web!$C$1:$C$500),ROW(Create_TC_Web!$C$1:$C$500)),""),ROW(Create_TC_Web!L226))),"")</f>
        <v/>
      </c>
      <c r="L226" t="str" cm="1">
        <f t="array" ref="L226">IFERROR(INDEX(Create_TC_Web!O$1:O$500,SMALL(IF(Create_TC_Web!$C$1:$C$500&lt;&gt;"",MATCH(ROW(Create_TC_Web!$C$1:$C$500),ROW(Create_TC_Web!$C$1:$C$500)),""),ROW(Create_TC_Web!M226))),"")</f>
        <v/>
      </c>
      <c r="M226" t="str" cm="1">
        <f t="array" ref="M226">IFERROR(INDEX(Create_TC_Web!P$1:P$500,SMALL(IF(Create_TC_Web!$C$1:$C$500&lt;&gt;"",MATCH(ROW(Create_TC_Web!$C$1:$C$500),ROW(Create_TC_Web!$C$1:$C$500)),""),ROW(Create_TC_Web!N226))),"")</f>
        <v/>
      </c>
      <c r="N226">
        <f>Create_TC_Web!CA235</f>
        <v>0</v>
      </c>
      <c r="O226" t="str">
        <f t="shared" si="13"/>
        <v/>
      </c>
      <c r="P226" s="17" t="str" cm="1">
        <f t="array" ref="P226">IFERROR(INDEX(Create_TC_Web!S$1:S$500,SMALL(IF(Create_TC_Web!$C$1:$C$500&lt;&gt;"",MATCH(ROW(Create_TC_Web!$C$1:$C$500),ROW(Create_TC_Web!$C$1:$C$500)),""),ROW(Create_TC_Web!Q204))),"")</f>
        <v/>
      </c>
      <c r="S226" t="str">
        <f t="shared" si="14"/>
        <v/>
      </c>
    </row>
    <row r="227" spans="1:19">
      <c r="A227" t="str" cm="1">
        <f t="array" ref="A227">IFERROR(INDEX(Create_TC_Web!D$1:D$500,SMALL(IF(Create_TC_Web!$C$1:$C$500&lt;&gt;"",MATCH(ROW(Create_TC_Web!$C$1:$C$500),ROW(Create_TC_Web!$C$1:$C$500)),""),ROW(Create_TC_Web!B227))),"")</f>
        <v/>
      </c>
      <c r="B227" t="str" cm="1">
        <f t="array" ref="B227">SUBSTITUTE(SUBSTITUTE(SUBSTITUTE(IFERROR(INDEX(Create_TC_Web!E$1:E$505,SMALL(IF(Create_TC_Web!$C$1:$C$505&lt;&gt;"",MATCH(ROW(Create_TC_Web!$C$1:$C$505),ROW(Create_TC_Web!$C$1:$C$505)),""),ROW(Create_TC_Web!C227))),"")," ",""),"-",""),"_","")</f>
        <v/>
      </c>
      <c r="C227" t="str" cm="1">
        <f t="array" ref="C227">IFERROR(INDEX(Create_TC_Web!F$1:F$500,SMALL(IF(Create_TC_Web!$C$1:$C$500&lt;&gt;"",MATCH(ROW(Create_TC_Web!$C$1:$C$500),ROW(Create_TC_Web!$C$1:$C$500)),""),ROW(Create_TC_Web!D227))),"")</f>
        <v/>
      </c>
      <c r="D227" t="str" cm="1">
        <f t="array" ref="D227">IFERROR(INDEX(Create_TC_Web!G$1:G$500,SMALL(IF(Create_TC_Web!$C$1:$C$500&lt;&gt;"",MATCH(ROW(Create_TC_Web!$C$1:$C$500),ROW(Create_TC_Web!$C$1:$C$500)),""),ROW(Create_TC_Web!E227))),"")</f>
        <v/>
      </c>
      <c r="E227" t="str" cm="1">
        <f t="array" ref="E227">IFERROR(INDEX(Create_TC_Web!H$1:H$500,SMALL(IF(Create_TC_Web!$C$1:$C$500&lt;&gt;"",MATCH(ROW(Create_TC_Web!$C$1:$C$500),ROW(Create_TC_Web!$C$1:$C$500)),""),ROW(Create_TC_Web!F227))),"")</f>
        <v/>
      </c>
      <c r="F227" t="str" cm="1">
        <f t="array" ref="F227">IFERROR(INDEX(Create_TC_Web!I$1:I$500,SMALL(IF(Create_TC_Web!$C$1:$C$500&lt;&gt;"",MATCH(ROW(Create_TC_Web!$C$1:$C$500),ROW(Create_TC_Web!$C$1:$C$500)),""),ROW(Create_TC_Web!G227))),"")</f>
        <v/>
      </c>
      <c r="G227" t="str" cm="1">
        <f t="array" ref="G227">IFERROR(INDEX(Create_TC_Web!J$1:J$500,SMALL(IF(Create_TC_Web!$C$1:$C$500&lt;&gt;"",MATCH(ROW(Create_TC_Web!$C$1:$C$500),ROW(Create_TC_Web!$C$1:$C$500)),""),ROW(Create_TC_Web!H227))),"")</f>
        <v/>
      </c>
      <c r="H227" t="str" cm="1">
        <f t="array" ref="H227">IFERROR(INDEX(Create_TC_Web!K$1:K$500,SMALL(IF(Create_TC_Web!$C$1:$C$500&lt;&gt;"",MATCH(ROW(Create_TC_Web!$C$1:$C$500),ROW(Create_TC_Web!$C$1:$C$500)),""),ROW(Create_TC_Web!I227))),"")</f>
        <v/>
      </c>
      <c r="I227" t="str" cm="1">
        <f t="array" ref="I227">IFERROR(INDEX(Create_TC_Web!L$1:L$500,SMALL(IF(Create_TC_Web!$C$1:$C$500&lt;&gt;"",MATCH(ROW(Create_TC_Web!$C$1:$C$500),ROW(Create_TC_Web!$C$1:$C$500)),""),ROW(Create_TC_Web!J227))),"")</f>
        <v/>
      </c>
      <c r="J227" t="str" cm="1">
        <f t="array" ref="J227">IFERROR(INDEX(Create_TC_Web!M$1:M$500,SMALL(IF(Create_TC_Web!$C$1:$C$500&lt;&gt;"",MATCH(ROW(Create_TC_Web!$C$1:$C$500),ROW(Create_TC_Web!$C$1:$C$500)),""),ROW(Create_TC_Web!K227))),"")</f>
        <v/>
      </c>
      <c r="K227" t="str" cm="1">
        <f t="array" ref="K227">IFERROR(INDEX(Create_TC_Web!N$1:N$500,SMALL(IF(Create_TC_Web!$C$1:$C$500&lt;&gt;"",MATCH(ROW(Create_TC_Web!$C$1:$C$500),ROW(Create_TC_Web!$C$1:$C$500)),""),ROW(Create_TC_Web!L227))),"")</f>
        <v/>
      </c>
      <c r="L227" t="str" cm="1">
        <f t="array" ref="L227">IFERROR(INDEX(Create_TC_Web!O$1:O$500,SMALL(IF(Create_TC_Web!$C$1:$C$500&lt;&gt;"",MATCH(ROW(Create_TC_Web!$C$1:$C$500),ROW(Create_TC_Web!$C$1:$C$500)),""),ROW(Create_TC_Web!M227))),"")</f>
        <v/>
      </c>
      <c r="M227" t="str" cm="1">
        <f t="array" ref="M227">IFERROR(INDEX(Create_TC_Web!P$1:P$500,SMALL(IF(Create_TC_Web!$C$1:$C$500&lt;&gt;"",MATCH(ROW(Create_TC_Web!$C$1:$C$500),ROW(Create_TC_Web!$C$1:$C$500)),""),ROW(Create_TC_Web!N227))),"")</f>
        <v/>
      </c>
      <c r="N227">
        <f>Create_TC_Web!CA236</f>
        <v>0</v>
      </c>
      <c r="O227" t="str">
        <f t="shared" si="13"/>
        <v/>
      </c>
      <c r="P227" s="17" t="str" cm="1">
        <f t="array" ref="P227">IFERROR(INDEX(Create_TC_Web!S$1:S$500,SMALL(IF(Create_TC_Web!$C$1:$C$500&lt;&gt;"",MATCH(ROW(Create_TC_Web!$C$1:$C$500),ROW(Create_TC_Web!$C$1:$C$500)),""),ROW(Create_TC_Web!Q205))),"")</f>
        <v/>
      </c>
      <c r="S227" t="str">
        <f t="shared" si="14"/>
        <v/>
      </c>
    </row>
    <row r="228" spans="1:19">
      <c r="A228" t="str" cm="1">
        <f t="array" ref="A228">IFERROR(INDEX(Create_TC_Web!D$1:D$500,SMALL(IF(Create_TC_Web!$C$1:$C$500&lt;&gt;"",MATCH(ROW(Create_TC_Web!$C$1:$C$500),ROW(Create_TC_Web!$C$1:$C$500)),""),ROW(Create_TC_Web!B228))),"")</f>
        <v/>
      </c>
      <c r="B228" t="str" cm="1">
        <f t="array" ref="B228">SUBSTITUTE(SUBSTITUTE(SUBSTITUTE(IFERROR(INDEX(Create_TC_Web!E$1:E$505,SMALL(IF(Create_TC_Web!$C$1:$C$505&lt;&gt;"",MATCH(ROW(Create_TC_Web!$C$1:$C$505),ROW(Create_TC_Web!$C$1:$C$505)),""),ROW(Create_TC_Web!C228))),"")," ",""),"-",""),"_","")</f>
        <v/>
      </c>
      <c r="C228" t="str" cm="1">
        <f t="array" ref="C228">IFERROR(INDEX(Create_TC_Web!F$1:F$500,SMALL(IF(Create_TC_Web!$C$1:$C$500&lt;&gt;"",MATCH(ROW(Create_TC_Web!$C$1:$C$500),ROW(Create_TC_Web!$C$1:$C$500)),""),ROW(Create_TC_Web!D228))),"")</f>
        <v/>
      </c>
      <c r="D228" t="str" cm="1">
        <f t="array" ref="D228">IFERROR(INDEX(Create_TC_Web!G$1:G$500,SMALL(IF(Create_TC_Web!$C$1:$C$500&lt;&gt;"",MATCH(ROW(Create_TC_Web!$C$1:$C$500),ROW(Create_TC_Web!$C$1:$C$500)),""),ROW(Create_TC_Web!E228))),"")</f>
        <v/>
      </c>
      <c r="E228" t="str" cm="1">
        <f t="array" ref="E228">IFERROR(INDEX(Create_TC_Web!H$1:H$500,SMALL(IF(Create_TC_Web!$C$1:$C$500&lt;&gt;"",MATCH(ROW(Create_TC_Web!$C$1:$C$500),ROW(Create_TC_Web!$C$1:$C$500)),""),ROW(Create_TC_Web!F228))),"")</f>
        <v/>
      </c>
      <c r="F228" t="str" cm="1">
        <f t="array" ref="F228">IFERROR(INDEX(Create_TC_Web!I$1:I$500,SMALL(IF(Create_TC_Web!$C$1:$C$500&lt;&gt;"",MATCH(ROW(Create_TC_Web!$C$1:$C$500),ROW(Create_TC_Web!$C$1:$C$500)),""),ROW(Create_TC_Web!G228))),"")</f>
        <v/>
      </c>
      <c r="G228" t="str" cm="1">
        <f t="array" ref="G228">IFERROR(INDEX(Create_TC_Web!J$1:J$500,SMALL(IF(Create_TC_Web!$C$1:$C$500&lt;&gt;"",MATCH(ROW(Create_TC_Web!$C$1:$C$500),ROW(Create_TC_Web!$C$1:$C$500)),""),ROW(Create_TC_Web!H228))),"")</f>
        <v/>
      </c>
      <c r="H228" t="str" cm="1">
        <f t="array" ref="H228">IFERROR(INDEX(Create_TC_Web!K$1:K$500,SMALL(IF(Create_TC_Web!$C$1:$C$500&lt;&gt;"",MATCH(ROW(Create_TC_Web!$C$1:$C$500),ROW(Create_TC_Web!$C$1:$C$500)),""),ROW(Create_TC_Web!I228))),"")</f>
        <v/>
      </c>
      <c r="I228" t="str" cm="1">
        <f t="array" ref="I228">IFERROR(INDEX(Create_TC_Web!L$1:L$500,SMALL(IF(Create_TC_Web!$C$1:$C$500&lt;&gt;"",MATCH(ROW(Create_TC_Web!$C$1:$C$500),ROW(Create_TC_Web!$C$1:$C$500)),""),ROW(Create_TC_Web!J228))),"")</f>
        <v/>
      </c>
      <c r="J228" t="str" cm="1">
        <f t="array" ref="J228">IFERROR(INDEX(Create_TC_Web!M$1:M$500,SMALL(IF(Create_TC_Web!$C$1:$C$500&lt;&gt;"",MATCH(ROW(Create_TC_Web!$C$1:$C$500),ROW(Create_TC_Web!$C$1:$C$500)),""),ROW(Create_TC_Web!K228))),"")</f>
        <v/>
      </c>
      <c r="K228" t="str" cm="1">
        <f t="array" ref="K228">IFERROR(INDEX(Create_TC_Web!N$1:N$500,SMALL(IF(Create_TC_Web!$C$1:$C$500&lt;&gt;"",MATCH(ROW(Create_TC_Web!$C$1:$C$500),ROW(Create_TC_Web!$C$1:$C$500)),""),ROW(Create_TC_Web!L228))),"")</f>
        <v/>
      </c>
      <c r="L228" t="str" cm="1">
        <f t="array" ref="L228">IFERROR(INDEX(Create_TC_Web!O$1:O$500,SMALL(IF(Create_TC_Web!$C$1:$C$500&lt;&gt;"",MATCH(ROW(Create_TC_Web!$C$1:$C$500),ROW(Create_TC_Web!$C$1:$C$500)),""),ROW(Create_TC_Web!M228))),"")</f>
        <v/>
      </c>
      <c r="M228" t="str" cm="1">
        <f t="array" ref="M228">IFERROR(INDEX(Create_TC_Web!P$1:P$500,SMALL(IF(Create_TC_Web!$C$1:$C$500&lt;&gt;"",MATCH(ROW(Create_TC_Web!$C$1:$C$500),ROW(Create_TC_Web!$C$1:$C$500)),""),ROW(Create_TC_Web!N228))),"")</f>
        <v/>
      </c>
      <c r="N228">
        <f>Create_TC_Web!CA237</f>
        <v>0</v>
      </c>
      <c r="O228" t="str">
        <f t="shared" si="13"/>
        <v/>
      </c>
      <c r="P228" s="17" t="str" cm="1">
        <f t="array" ref="P228">IFERROR(INDEX(Create_TC_Web!S$1:S$500,SMALL(IF(Create_TC_Web!$C$1:$C$500&lt;&gt;"",MATCH(ROW(Create_TC_Web!$C$1:$C$500),ROW(Create_TC_Web!$C$1:$C$500)),""),ROW(Create_TC_Web!Q206))),"")</f>
        <v/>
      </c>
      <c r="S228" t="str">
        <f t="shared" si="14"/>
        <v/>
      </c>
    </row>
    <row r="229" spans="1:19">
      <c r="A229" t="str" cm="1">
        <f t="array" ref="A229">IFERROR(INDEX(Create_TC_Web!D$1:D$500,SMALL(IF(Create_TC_Web!$C$1:$C$500&lt;&gt;"",MATCH(ROW(Create_TC_Web!$C$1:$C$500),ROW(Create_TC_Web!$C$1:$C$500)),""),ROW(Create_TC_Web!B229))),"")</f>
        <v/>
      </c>
      <c r="B229" t="str" cm="1">
        <f t="array" ref="B229">SUBSTITUTE(SUBSTITUTE(SUBSTITUTE(IFERROR(INDEX(Create_TC_Web!E$1:E$505,SMALL(IF(Create_TC_Web!$C$1:$C$505&lt;&gt;"",MATCH(ROW(Create_TC_Web!$C$1:$C$505),ROW(Create_TC_Web!$C$1:$C$505)),""),ROW(Create_TC_Web!C229))),"")," ",""),"-",""),"_","")</f>
        <v/>
      </c>
      <c r="C229" t="str" cm="1">
        <f t="array" ref="C229">IFERROR(INDEX(Create_TC_Web!F$1:F$500,SMALL(IF(Create_TC_Web!$C$1:$C$500&lt;&gt;"",MATCH(ROW(Create_TC_Web!$C$1:$C$500),ROW(Create_TC_Web!$C$1:$C$500)),""),ROW(Create_TC_Web!D229))),"")</f>
        <v/>
      </c>
      <c r="D229" t="str" cm="1">
        <f t="array" ref="D229">IFERROR(INDEX(Create_TC_Web!G$1:G$500,SMALL(IF(Create_TC_Web!$C$1:$C$500&lt;&gt;"",MATCH(ROW(Create_TC_Web!$C$1:$C$500),ROW(Create_TC_Web!$C$1:$C$500)),""),ROW(Create_TC_Web!E229))),"")</f>
        <v/>
      </c>
      <c r="E229" t="str" cm="1">
        <f t="array" ref="E229">IFERROR(INDEX(Create_TC_Web!H$1:H$500,SMALL(IF(Create_TC_Web!$C$1:$C$500&lt;&gt;"",MATCH(ROW(Create_TC_Web!$C$1:$C$500),ROW(Create_TC_Web!$C$1:$C$500)),""),ROW(Create_TC_Web!F229))),"")</f>
        <v/>
      </c>
      <c r="F229" t="str" cm="1">
        <f t="array" ref="F229">IFERROR(INDEX(Create_TC_Web!I$1:I$500,SMALL(IF(Create_TC_Web!$C$1:$C$500&lt;&gt;"",MATCH(ROW(Create_TC_Web!$C$1:$C$500),ROW(Create_TC_Web!$C$1:$C$500)),""),ROW(Create_TC_Web!G229))),"")</f>
        <v/>
      </c>
      <c r="G229" t="str" cm="1">
        <f t="array" ref="G229">IFERROR(INDEX(Create_TC_Web!J$1:J$500,SMALL(IF(Create_TC_Web!$C$1:$C$500&lt;&gt;"",MATCH(ROW(Create_TC_Web!$C$1:$C$500),ROW(Create_TC_Web!$C$1:$C$500)),""),ROW(Create_TC_Web!H229))),"")</f>
        <v/>
      </c>
      <c r="H229" t="str" cm="1">
        <f t="array" ref="H229">IFERROR(INDEX(Create_TC_Web!K$1:K$500,SMALL(IF(Create_TC_Web!$C$1:$C$500&lt;&gt;"",MATCH(ROW(Create_TC_Web!$C$1:$C$500),ROW(Create_TC_Web!$C$1:$C$500)),""),ROW(Create_TC_Web!I229))),"")</f>
        <v/>
      </c>
      <c r="I229" t="str" cm="1">
        <f t="array" ref="I229">IFERROR(INDEX(Create_TC_Web!L$1:L$500,SMALL(IF(Create_TC_Web!$C$1:$C$500&lt;&gt;"",MATCH(ROW(Create_TC_Web!$C$1:$C$500),ROW(Create_TC_Web!$C$1:$C$500)),""),ROW(Create_TC_Web!J229))),"")</f>
        <v/>
      </c>
      <c r="J229" t="str" cm="1">
        <f t="array" ref="J229">IFERROR(INDEX(Create_TC_Web!M$1:M$500,SMALL(IF(Create_TC_Web!$C$1:$C$500&lt;&gt;"",MATCH(ROW(Create_TC_Web!$C$1:$C$500),ROW(Create_TC_Web!$C$1:$C$500)),""),ROW(Create_TC_Web!K229))),"")</f>
        <v/>
      </c>
      <c r="K229" t="str" cm="1">
        <f t="array" ref="K229">IFERROR(INDEX(Create_TC_Web!N$1:N$500,SMALL(IF(Create_TC_Web!$C$1:$C$500&lt;&gt;"",MATCH(ROW(Create_TC_Web!$C$1:$C$500),ROW(Create_TC_Web!$C$1:$C$500)),""),ROW(Create_TC_Web!L229))),"")</f>
        <v/>
      </c>
      <c r="L229" t="str" cm="1">
        <f t="array" ref="L229">IFERROR(INDEX(Create_TC_Web!O$1:O$500,SMALL(IF(Create_TC_Web!$C$1:$C$500&lt;&gt;"",MATCH(ROW(Create_TC_Web!$C$1:$C$500),ROW(Create_TC_Web!$C$1:$C$500)),""),ROW(Create_TC_Web!M229))),"")</f>
        <v/>
      </c>
      <c r="M229" t="str" cm="1">
        <f t="array" ref="M229">IFERROR(INDEX(Create_TC_Web!P$1:P$500,SMALL(IF(Create_TC_Web!$C$1:$C$500&lt;&gt;"",MATCH(ROW(Create_TC_Web!$C$1:$C$500),ROW(Create_TC_Web!$C$1:$C$500)),""),ROW(Create_TC_Web!N229))),"")</f>
        <v/>
      </c>
      <c r="N229">
        <f>Create_TC_Web!CA238</f>
        <v>0</v>
      </c>
      <c r="O229" t="str">
        <f t="shared" si="13"/>
        <v/>
      </c>
      <c r="P229" s="17" t="str" cm="1">
        <f t="array" ref="P229">IFERROR(INDEX(Create_TC_Web!S$1:S$500,SMALL(IF(Create_TC_Web!$C$1:$C$500&lt;&gt;"",MATCH(ROW(Create_TC_Web!$C$1:$C$500),ROW(Create_TC_Web!$C$1:$C$500)),""),ROW(Create_TC_Web!Q207))),"")</f>
        <v/>
      </c>
      <c r="S229" t="str">
        <f t="shared" si="14"/>
        <v/>
      </c>
    </row>
    <row r="230" spans="1:19">
      <c r="A230" t="str" cm="1">
        <f t="array" ref="A230">IFERROR(INDEX(Create_TC_Web!D$1:D$500,SMALL(IF(Create_TC_Web!$C$1:$C$500&lt;&gt;"",MATCH(ROW(Create_TC_Web!$C$1:$C$500),ROW(Create_TC_Web!$C$1:$C$500)),""),ROW(Create_TC_Web!B230))),"")</f>
        <v/>
      </c>
      <c r="B230" t="str" cm="1">
        <f t="array" ref="B230">SUBSTITUTE(SUBSTITUTE(SUBSTITUTE(IFERROR(INDEX(Create_TC_Web!E$1:E$505,SMALL(IF(Create_TC_Web!$C$1:$C$505&lt;&gt;"",MATCH(ROW(Create_TC_Web!$C$1:$C$505),ROW(Create_TC_Web!$C$1:$C$505)),""),ROW(Create_TC_Web!C230))),"")," ",""),"-",""),"_","")</f>
        <v/>
      </c>
      <c r="C230" t="str" cm="1">
        <f t="array" ref="C230">IFERROR(INDEX(Create_TC_Web!F$1:F$500,SMALL(IF(Create_TC_Web!$C$1:$C$500&lt;&gt;"",MATCH(ROW(Create_TC_Web!$C$1:$C$500),ROW(Create_TC_Web!$C$1:$C$500)),""),ROW(Create_TC_Web!D230))),"")</f>
        <v/>
      </c>
      <c r="D230" t="str" cm="1">
        <f t="array" ref="D230">IFERROR(INDEX(Create_TC_Web!G$1:G$500,SMALL(IF(Create_TC_Web!$C$1:$C$500&lt;&gt;"",MATCH(ROW(Create_TC_Web!$C$1:$C$500),ROW(Create_TC_Web!$C$1:$C$500)),""),ROW(Create_TC_Web!E230))),"")</f>
        <v/>
      </c>
      <c r="E230" t="str" cm="1">
        <f t="array" ref="E230">IFERROR(INDEX(Create_TC_Web!H$1:H$500,SMALL(IF(Create_TC_Web!$C$1:$C$500&lt;&gt;"",MATCH(ROW(Create_TC_Web!$C$1:$C$500),ROW(Create_TC_Web!$C$1:$C$500)),""),ROW(Create_TC_Web!F230))),"")</f>
        <v/>
      </c>
      <c r="F230" t="str" cm="1">
        <f t="array" ref="F230">IFERROR(INDEX(Create_TC_Web!I$1:I$500,SMALL(IF(Create_TC_Web!$C$1:$C$500&lt;&gt;"",MATCH(ROW(Create_TC_Web!$C$1:$C$500),ROW(Create_TC_Web!$C$1:$C$500)),""),ROW(Create_TC_Web!G230))),"")</f>
        <v/>
      </c>
      <c r="G230" t="str" cm="1">
        <f t="array" ref="G230">IFERROR(INDEX(Create_TC_Web!J$1:J$500,SMALL(IF(Create_TC_Web!$C$1:$C$500&lt;&gt;"",MATCH(ROW(Create_TC_Web!$C$1:$C$500),ROW(Create_TC_Web!$C$1:$C$500)),""),ROW(Create_TC_Web!H230))),"")</f>
        <v/>
      </c>
      <c r="H230" t="str" cm="1">
        <f t="array" ref="H230">IFERROR(INDEX(Create_TC_Web!K$1:K$500,SMALL(IF(Create_TC_Web!$C$1:$C$500&lt;&gt;"",MATCH(ROW(Create_TC_Web!$C$1:$C$500),ROW(Create_TC_Web!$C$1:$C$500)),""),ROW(Create_TC_Web!I230))),"")</f>
        <v/>
      </c>
      <c r="I230" t="str" cm="1">
        <f t="array" ref="I230">IFERROR(INDEX(Create_TC_Web!L$1:L$500,SMALL(IF(Create_TC_Web!$C$1:$C$500&lt;&gt;"",MATCH(ROW(Create_TC_Web!$C$1:$C$500),ROW(Create_TC_Web!$C$1:$C$500)),""),ROW(Create_TC_Web!J230))),"")</f>
        <v/>
      </c>
      <c r="J230" t="str" cm="1">
        <f t="array" ref="J230">IFERROR(INDEX(Create_TC_Web!M$1:M$500,SMALL(IF(Create_TC_Web!$C$1:$C$500&lt;&gt;"",MATCH(ROW(Create_TC_Web!$C$1:$C$500),ROW(Create_TC_Web!$C$1:$C$500)),""),ROW(Create_TC_Web!K230))),"")</f>
        <v/>
      </c>
      <c r="K230" t="str" cm="1">
        <f t="array" ref="K230">IFERROR(INDEX(Create_TC_Web!N$1:N$500,SMALL(IF(Create_TC_Web!$C$1:$C$500&lt;&gt;"",MATCH(ROW(Create_TC_Web!$C$1:$C$500),ROW(Create_TC_Web!$C$1:$C$500)),""),ROW(Create_TC_Web!L230))),"")</f>
        <v/>
      </c>
      <c r="L230" t="str" cm="1">
        <f t="array" ref="L230">IFERROR(INDEX(Create_TC_Web!O$1:O$500,SMALL(IF(Create_TC_Web!$C$1:$C$500&lt;&gt;"",MATCH(ROW(Create_TC_Web!$C$1:$C$500),ROW(Create_TC_Web!$C$1:$C$500)),""),ROW(Create_TC_Web!M230))),"")</f>
        <v/>
      </c>
      <c r="M230" t="str" cm="1">
        <f t="array" ref="M230">IFERROR(INDEX(Create_TC_Web!P$1:P$500,SMALL(IF(Create_TC_Web!$C$1:$C$500&lt;&gt;"",MATCH(ROW(Create_TC_Web!$C$1:$C$500),ROW(Create_TC_Web!$C$1:$C$500)),""),ROW(Create_TC_Web!N230))),"")</f>
        <v/>
      </c>
      <c r="N230">
        <f>Create_TC_Web!CA239</f>
        <v>0</v>
      </c>
      <c r="O230" t="str">
        <f t="shared" si="13"/>
        <v/>
      </c>
      <c r="P230" s="17" t="str" cm="1">
        <f t="array" ref="P230">IFERROR(INDEX(Create_TC_Web!S$1:S$500,SMALL(IF(Create_TC_Web!$C$1:$C$500&lt;&gt;"",MATCH(ROW(Create_TC_Web!$C$1:$C$500),ROW(Create_TC_Web!$C$1:$C$500)),""),ROW(Create_TC_Web!Q208))),"")</f>
        <v/>
      </c>
      <c r="S230" t="str">
        <f t="shared" si="14"/>
        <v/>
      </c>
    </row>
    <row r="231" spans="1:19">
      <c r="A231" t="str" cm="1">
        <f t="array" ref="A231">IFERROR(INDEX(Create_TC_Web!D$1:D$500,SMALL(IF(Create_TC_Web!$C$1:$C$500&lt;&gt;"",MATCH(ROW(Create_TC_Web!$C$1:$C$500),ROW(Create_TC_Web!$C$1:$C$500)),""),ROW(Create_TC_Web!B231))),"")</f>
        <v/>
      </c>
      <c r="B231" t="str" cm="1">
        <f t="array" ref="B231">SUBSTITUTE(SUBSTITUTE(SUBSTITUTE(IFERROR(INDEX(Create_TC_Web!E$1:E$505,SMALL(IF(Create_TC_Web!$C$1:$C$505&lt;&gt;"",MATCH(ROW(Create_TC_Web!$C$1:$C$505),ROW(Create_TC_Web!$C$1:$C$505)),""),ROW(Create_TC_Web!C231))),"")," ",""),"-",""),"_","")</f>
        <v/>
      </c>
      <c r="C231" t="str" cm="1">
        <f t="array" ref="C231">IFERROR(INDEX(Create_TC_Web!F$1:F$500,SMALL(IF(Create_TC_Web!$C$1:$C$500&lt;&gt;"",MATCH(ROW(Create_TC_Web!$C$1:$C$500),ROW(Create_TC_Web!$C$1:$C$500)),""),ROW(Create_TC_Web!D231))),"")</f>
        <v/>
      </c>
      <c r="D231" t="str" cm="1">
        <f t="array" ref="D231">IFERROR(INDEX(Create_TC_Web!G$1:G$500,SMALL(IF(Create_TC_Web!$C$1:$C$500&lt;&gt;"",MATCH(ROW(Create_TC_Web!$C$1:$C$500),ROW(Create_TC_Web!$C$1:$C$500)),""),ROW(Create_TC_Web!E231))),"")</f>
        <v/>
      </c>
      <c r="E231" t="str" cm="1">
        <f t="array" ref="E231">IFERROR(INDEX(Create_TC_Web!H$1:H$500,SMALL(IF(Create_TC_Web!$C$1:$C$500&lt;&gt;"",MATCH(ROW(Create_TC_Web!$C$1:$C$500),ROW(Create_TC_Web!$C$1:$C$500)),""),ROW(Create_TC_Web!F231))),"")</f>
        <v/>
      </c>
      <c r="F231" t="str" cm="1">
        <f t="array" ref="F231">IFERROR(INDEX(Create_TC_Web!I$1:I$500,SMALL(IF(Create_TC_Web!$C$1:$C$500&lt;&gt;"",MATCH(ROW(Create_TC_Web!$C$1:$C$500),ROW(Create_TC_Web!$C$1:$C$500)),""),ROW(Create_TC_Web!G231))),"")</f>
        <v/>
      </c>
      <c r="G231" t="str" cm="1">
        <f t="array" ref="G231">IFERROR(INDEX(Create_TC_Web!J$1:J$500,SMALL(IF(Create_TC_Web!$C$1:$C$500&lt;&gt;"",MATCH(ROW(Create_TC_Web!$C$1:$C$500),ROW(Create_TC_Web!$C$1:$C$500)),""),ROW(Create_TC_Web!H231))),"")</f>
        <v/>
      </c>
      <c r="H231" t="str" cm="1">
        <f t="array" ref="H231">IFERROR(INDEX(Create_TC_Web!K$1:K$500,SMALL(IF(Create_TC_Web!$C$1:$C$500&lt;&gt;"",MATCH(ROW(Create_TC_Web!$C$1:$C$500),ROW(Create_TC_Web!$C$1:$C$500)),""),ROW(Create_TC_Web!I231))),"")</f>
        <v/>
      </c>
      <c r="I231" t="str" cm="1">
        <f t="array" ref="I231">IFERROR(INDEX(Create_TC_Web!L$1:L$500,SMALL(IF(Create_TC_Web!$C$1:$C$500&lt;&gt;"",MATCH(ROW(Create_TC_Web!$C$1:$C$500),ROW(Create_TC_Web!$C$1:$C$500)),""),ROW(Create_TC_Web!J231))),"")</f>
        <v/>
      </c>
      <c r="J231" t="str" cm="1">
        <f t="array" ref="J231">IFERROR(INDEX(Create_TC_Web!M$1:M$500,SMALL(IF(Create_TC_Web!$C$1:$C$500&lt;&gt;"",MATCH(ROW(Create_TC_Web!$C$1:$C$500),ROW(Create_TC_Web!$C$1:$C$500)),""),ROW(Create_TC_Web!K231))),"")</f>
        <v/>
      </c>
      <c r="K231" t="str" cm="1">
        <f t="array" ref="K231">IFERROR(INDEX(Create_TC_Web!N$1:N$500,SMALL(IF(Create_TC_Web!$C$1:$C$500&lt;&gt;"",MATCH(ROW(Create_TC_Web!$C$1:$C$500),ROW(Create_TC_Web!$C$1:$C$500)),""),ROW(Create_TC_Web!L231))),"")</f>
        <v/>
      </c>
      <c r="L231" t="str" cm="1">
        <f t="array" ref="L231">IFERROR(INDEX(Create_TC_Web!O$1:O$500,SMALL(IF(Create_TC_Web!$C$1:$C$500&lt;&gt;"",MATCH(ROW(Create_TC_Web!$C$1:$C$500),ROW(Create_TC_Web!$C$1:$C$500)),""),ROW(Create_TC_Web!M231))),"")</f>
        <v/>
      </c>
      <c r="M231" t="str" cm="1">
        <f t="array" ref="M231">IFERROR(INDEX(Create_TC_Web!P$1:P$500,SMALL(IF(Create_TC_Web!$C$1:$C$500&lt;&gt;"",MATCH(ROW(Create_TC_Web!$C$1:$C$500),ROW(Create_TC_Web!$C$1:$C$500)),""),ROW(Create_TC_Web!N231))),"")</f>
        <v/>
      </c>
      <c r="N231">
        <f>Create_TC_Web!CA240</f>
        <v>0</v>
      </c>
      <c r="O231" t="str">
        <f t="shared" si="13"/>
        <v/>
      </c>
      <c r="P231" s="17" t="str" cm="1">
        <f t="array" ref="P231">IFERROR(INDEX(Create_TC_Web!S$1:S$500,SMALL(IF(Create_TC_Web!$C$1:$C$500&lt;&gt;"",MATCH(ROW(Create_TC_Web!$C$1:$C$500),ROW(Create_TC_Web!$C$1:$C$500)),""),ROW(Create_TC_Web!Q209))),"")</f>
        <v/>
      </c>
      <c r="S231" t="str">
        <f t="shared" si="14"/>
        <v/>
      </c>
    </row>
    <row r="232" spans="1:19">
      <c r="A232" t="str" cm="1">
        <f t="array" ref="A232">IFERROR(INDEX(Create_TC_Web!D$1:D$500,SMALL(IF(Create_TC_Web!$C$1:$C$500&lt;&gt;"",MATCH(ROW(Create_TC_Web!$C$1:$C$500),ROW(Create_TC_Web!$C$1:$C$500)),""),ROW(Create_TC_Web!B232))),"")</f>
        <v/>
      </c>
      <c r="B232" t="str" cm="1">
        <f t="array" ref="B232">SUBSTITUTE(SUBSTITUTE(SUBSTITUTE(IFERROR(INDEX(Create_TC_Web!E$1:E$505,SMALL(IF(Create_TC_Web!$C$1:$C$505&lt;&gt;"",MATCH(ROW(Create_TC_Web!$C$1:$C$505),ROW(Create_TC_Web!$C$1:$C$505)),""),ROW(Create_TC_Web!C232))),"")," ",""),"-",""),"_","")</f>
        <v/>
      </c>
      <c r="C232" t="str" cm="1">
        <f t="array" ref="C232">IFERROR(INDEX(Create_TC_Web!F$1:F$500,SMALL(IF(Create_TC_Web!$C$1:$C$500&lt;&gt;"",MATCH(ROW(Create_TC_Web!$C$1:$C$500),ROW(Create_TC_Web!$C$1:$C$500)),""),ROW(Create_TC_Web!D232))),"")</f>
        <v/>
      </c>
      <c r="D232" t="str" cm="1">
        <f t="array" ref="D232">IFERROR(INDEX(Create_TC_Web!G$1:G$500,SMALL(IF(Create_TC_Web!$C$1:$C$500&lt;&gt;"",MATCH(ROW(Create_TC_Web!$C$1:$C$500),ROW(Create_TC_Web!$C$1:$C$500)),""),ROW(Create_TC_Web!E232))),"")</f>
        <v/>
      </c>
      <c r="E232" t="str" cm="1">
        <f t="array" ref="E232">IFERROR(INDEX(Create_TC_Web!H$1:H$500,SMALL(IF(Create_TC_Web!$C$1:$C$500&lt;&gt;"",MATCH(ROW(Create_TC_Web!$C$1:$C$500),ROW(Create_TC_Web!$C$1:$C$500)),""),ROW(Create_TC_Web!F232))),"")</f>
        <v/>
      </c>
      <c r="F232" t="str" cm="1">
        <f t="array" ref="F232">IFERROR(INDEX(Create_TC_Web!I$1:I$500,SMALL(IF(Create_TC_Web!$C$1:$C$500&lt;&gt;"",MATCH(ROW(Create_TC_Web!$C$1:$C$500),ROW(Create_TC_Web!$C$1:$C$500)),""),ROW(Create_TC_Web!G232))),"")</f>
        <v/>
      </c>
      <c r="G232" t="str" cm="1">
        <f t="array" ref="G232">IFERROR(INDEX(Create_TC_Web!J$1:J$500,SMALL(IF(Create_TC_Web!$C$1:$C$500&lt;&gt;"",MATCH(ROW(Create_TC_Web!$C$1:$C$500),ROW(Create_TC_Web!$C$1:$C$500)),""),ROW(Create_TC_Web!H232))),"")</f>
        <v/>
      </c>
      <c r="H232" t="str" cm="1">
        <f t="array" ref="H232">IFERROR(INDEX(Create_TC_Web!K$1:K$500,SMALL(IF(Create_TC_Web!$C$1:$C$500&lt;&gt;"",MATCH(ROW(Create_TC_Web!$C$1:$C$500),ROW(Create_TC_Web!$C$1:$C$500)),""),ROW(Create_TC_Web!I232))),"")</f>
        <v/>
      </c>
      <c r="I232" t="str" cm="1">
        <f t="array" ref="I232">IFERROR(INDEX(Create_TC_Web!L$1:L$500,SMALL(IF(Create_TC_Web!$C$1:$C$500&lt;&gt;"",MATCH(ROW(Create_TC_Web!$C$1:$C$500),ROW(Create_TC_Web!$C$1:$C$500)),""),ROW(Create_TC_Web!J232))),"")</f>
        <v/>
      </c>
      <c r="J232" t="str" cm="1">
        <f t="array" ref="J232">IFERROR(INDEX(Create_TC_Web!M$1:M$500,SMALL(IF(Create_TC_Web!$C$1:$C$500&lt;&gt;"",MATCH(ROW(Create_TC_Web!$C$1:$C$500),ROW(Create_TC_Web!$C$1:$C$500)),""),ROW(Create_TC_Web!K232))),"")</f>
        <v/>
      </c>
      <c r="K232" t="str" cm="1">
        <f t="array" ref="K232">IFERROR(INDEX(Create_TC_Web!N$1:N$500,SMALL(IF(Create_TC_Web!$C$1:$C$500&lt;&gt;"",MATCH(ROW(Create_TC_Web!$C$1:$C$500),ROW(Create_TC_Web!$C$1:$C$500)),""),ROW(Create_TC_Web!L232))),"")</f>
        <v/>
      </c>
      <c r="L232" t="str" cm="1">
        <f t="array" ref="L232">IFERROR(INDEX(Create_TC_Web!O$1:O$500,SMALL(IF(Create_TC_Web!$C$1:$C$500&lt;&gt;"",MATCH(ROW(Create_TC_Web!$C$1:$C$500),ROW(Create_TC_Web!$C$1:$C$500)),""),ROW(Create_TC_Web!M232))),"")</f>
        <v/>
      </c>
      <c r="M232" t="str" cm="1">
        <f t="array" ref="M232">IFERROR(INDEX(Create_TC_Web!P$1:P$500,SMALL(IF(Create_TC_Web!$C$1:$C$500&lt;&gt;"",MATCH(ROW(Create_TC_Web!$C$1:$C$500),ROW(Create_TC_Web!$C$1:$C$500)),""),ROW(Create_TC_Web!N232))),"")</f>
        <v/>
      </c>
      <c r="N232">
        <f>Create_TC_Web!CA241</f>
        <v>0</v>
      </c>
      <c r="O232" t="str">
        <f t="shared" si="13"/>
        <v/>
      </c>
      <c r="P232" s="17" t="str" cm="1">
        <f t="array" ref="P232">IFERROR(INDEX(Create_TC_Web!S$1:S$500,SMALL(IF(Create_TC_Web!$C$1:$C$500&lt;&gt;"",MATCH(ROW(Create_TC_Web!$C$1:$C$500),ROW(Create_TC_Web!$C$1:$C$500)),""),ROW(Create_TC_Web!Q210))),"")</f>
        <v/>
      </c>
      <c r="S232" t="str">
        <f t="shared" si="14"/>
        <v/>
      </c>
    </row>
    <row r="233" spans="1:19">
      <c r="A233" t="str" cm="1">
        <f t="array" ref="A233">IFERROR(INDEX(Create_TC_Web!D$1:D$500,SMALL(IF(Create_TC_Web!$C$1:$C$500&lt;&gt;"",MATCH(ROW(Create_TC_Web!$C$1:$C$500),ROW(Create_TC_Web!$C$1:$C$500)),""),ROW(Create_TC_Web!B233))),"")</f>
        <v/>
      </c>
      <c r="B233" t="str" cm="1">
        <f t="array" ref="B233">SUBSTITUTE(SUBSTITUTE(SUBSTITUTE(IFERROR(INDEX(Create_TC_Web!E$1:E$505,SMALL(IF(Create_TC_Web!$C$1:$C$505&lt;&gt;"",MATCH(ROW(Create_TC_Web!$C$1:$C$505),ROW(Create_TC_Web!$C$1:$C$505)),""),ROW(Create_TC_Web!C233))),"")," ",""),"-",""),"_","")</f>
        <v/>
      </c>
      <c r="C233" t="str" cm="1">
        <f t="array" ref="C233">IFERROR(INDEX(Create_TC_Web!F$1:F$500,SMALL(IF(Create_TC_Web!$C$1:$C$500&lt;&gt;"",MATCH(ROW(Create_TC_Web!$C$1:$C$500),ROW(Create_TC_Web!$C$1:$C$500)),""),ROW(Create_TC_Web!D233))),"")</f>
        <v/>
      </c>
      <c r="D233" t="str" cm="1">
        <f t="array" ref="D233">IFERROR(INDEX(Create_TC_Web!G$1:G$500,SMALL(IF(Create_TC_Web!$C$1:$C$500&lt;&gt;"",MATCH(ROW(Create_TC_Web!$C$1:$C$500),ROW(Create_TC_Web!$C$1:$C$500)),""),ROW(Create_TC_Web!E233))),"")</f>
        <v/>
      </c>
      <c r="E233" t="str" cm="1">
        <f t="array" ref="E233">IFERROR(INDEX(Create_TC_Web!H$1:H$500,SMALL(IF(Create_TC_Web!$C$1:$C$500&lt;&gt;"",MATCH(ROW(Create_TC_Web!$C$1:$C$500),ROW(Create_TC_Web!$C$1:$C$500)),""),ROW(Create_TC_Web!F233))),"")</f>
        <v/>
      </c>
      <c r="F233" t="str" cm="1">
        <f t="array" ref="F233">IFERROR(INDEX(Create_TC_Web!I$1:I$500,SMALL(IF(Create_TC_Web!$C$1:$C$500&lt;&gt;"",MATCH(ROW(Create_TC_Web!$C$1:$C$500),ROW(Create_TC_Web!$C$1:$C$500)),""),ROW(Create_TC_Web!G233))),"")</f>
        <v/>
      </c>
      <c r="G233" t="str" cm="1">
        <f t="array" ref="G233">IFERROR(INDEX(Create_TC_Web!J$1:J$500,SMALL(IF(Create_TC_Web!$C$1:$C$500&lt;&gt;"",MATCH(ROW(Create_TC_Web!$C$1:$C$500),ROW(Create_TC_Web!$C$1:$C$500)),""),ROW(Create_TC_Web!H233))),"")</f>
        <v/>
      </c>
      <c r="H233" t="str" cm="1">
        <f t="array" ref="H233">IFERROR(INDEX(Create_TC_Web!K$1:K$500,SMALL(IF(Create_TC_Web!$C$1:$C$500&lt;&gt;"",MATCH(ROW(Create_TC_Web!$C$1:$C$500),ROW(Create_TC_Web!$C$1:$C$500)),""),ROW(Create_TC_Web!I233))),"")</f>
        <v/>
      </c>
      <c r="I233" t="str" cm="1">
        <f t="array" ref="I233">IFERROR(INDEX(Create_TC_Web!L$1:L$500,SMALL(IF(Create_TC_Web!$C$1:$C$500&lt;&gt;"",MATCH(ROW(Create_TC_Web!$C$1:$C$500),ROW(Create_TC_Web!$C$1:$C$500)),""),ROW(Create_TC_Web!J233))),"")</f>
        <v/>
      </c>
      <c r="J233" t="str" cm="1">
        <f t="array" ref="J233">IFERROR(INDEX(Create_TC_Web!M$1:M$500,SMALL(IF(Create_TC_Web!$C$1:$C$500&lt;&gt;"",MATCH(ROW(Create_TC_Web!$C$1:$C$500),ROW(Create_TC_Web!$C$1:$C$500)),""),ROW(Create_TC_Web!K233))),"")</f>
        <v/>
      </c>
      <c r="K233" t="str" cm="1">
        <f t="array" ref="K233">IFERROR(INDEX(Create_TC_Web!N$1:N$500,SMALL(IF(Create_TC_Web!$C$1:$C$500&lt;&gt;"",MATCH(ROW(Create_TC_Web!$C$1:$C$500),ROW(Create_TC_Web!$C$1:$C$500)),""),ROW(Create_TC_Web!L233))),"")</f>
        <v/>
      </c>
      <c r="L233" t="str" cm="1">
        <f t="array" ref="L233">IFERROR(INDEX(Create_TC_Web!O$1:O$500,SMALL(IF(Create_TC_Web!$C$1:$C$500&lt;&gt;"",MATCH(ROW(Create_TC_Web!$C$1:$C$500),ROW(Create_TC_Web!$C$1:$C$500)),""),ROW(Create_TC_Web!M233))),"")</f>
        <v/>
      </c>
      <c r="M233" t="str" cm="1">
        <f t="array" ref="M233">IFERROR(INDEX(Create_TC_Web!P$1:P$500,SMALL(IF(Create_TC_Web!$C$1:$C$500&lt;&gt;"",MATCH(ROW(Create_TC_Web!$C$1:$C$500),ROW(Create_TC_Web!$C$1:$C$500)),""),ROW(Create_TC_Web!N233))),"")</f>
        <v/>
      </c>
      <c r="N233">
        <f>Create_TC_Web!CA242</f>
        <v>0</v>
      </c>
      <c r="O233" t="str">
        <f t="shared" si="13"/>
        <v/>
      </c>
      <c r="P233" s="17" t="str" cm="1">
        <f t="array" ref="P233">IFERROR(INDEX(Create_TC_Web!S$1:S$500,SMALL(IF(Create_TC_Web!$C$1:$C$500&lt;&gt;"",MATCH(ROW(Create_TC_Web!$C$1:$C$500),ROW(Create_TC_Web!$C$1:$C$500)),""),ROW(Create_TC_Web!Q211))),"")</f>
        <v/>
      </c>
      <c r="S233" t="str">
        <f t="shared" si="14"/>
        <v/>
      </c>
    </row>
    <row r="234" spans="1:19">
      <c r="A234" t="str" cm="1">
        <f t="array" ref="A234">IFERROR(INDEX(Create_TC_Web!D$1:D$500,SMALL(IF(Create_TC_Web!$C$1:$C$500&lt;&gt;"",MATCH(ROW(Create_TC_Web!$C$1:$C$500),ROW(Create_TC_Web!$C$1:$C$500)),""),ROW(Create_TC_Web!B234))),"")</f>
        <v/>
      </c>
      <c r="B234" t="str" cm="1">
        <f t="array" ref="B234">SUBSTITUTE(SUBSTITUTE(SUBSTITUTE(IFERROR(INDEX(Create_TC_Web!E$1:E$505,SMALL(IF(Create_TC_Web!$C$1:$C$505&lt;&gt;"",MATCH(ROW(Create_TC_Web!$C$1:$C$505),ROW(Create_TC_Web!$C$1:$C$505)),""),ROW(Create_TC_Web!C234))),"")," ",""),"-",""),"_","")</f>
        <v/>
      </c>
      <c r="C234" t="str" cm="1">
        <f t="array" ref="C234">IFERROR(INDEX(Create_TC_Web!F$1:F$500,SMALL(IF(Create_TC_Web!$C$1:$C$500&lt;&gt;"",MATCH(ROW(Create_TC_Web!$C$1:$C$500),ROW(Create_TC_Web!$C$1:$C$500)),""),ROW(Create_TC_Web!D234))),"")</f>
        <v/>
      </c>
      <c r="D234" t="str" cm="1">
        <f t="array" ref="D234">IFERROR(INDEX(Create_TC_Web!G$1:G$500,SMALL(IF(Create_TC_Web!$C$1:$C$500&lt;&gt;"",MATCH(ROW(Create_TC_Web!$C$1:$C$500),ROW(Create_TC_Web!$C$1:$C$500)),""),ROW(Create_TC_Web!E234))),"")</f>
        <v/>
      </c>
      <c r="E234" t="str" cm="1">
        <f t="array" ref="E234">IFERROR(INDEX(Create_TC_Web!H$1:H$500,SMALL(IF(Create_TC_Web!$C$1:$C$500&lt;&gt;"",MATCH(ROW(Create_TC_Web!$C$1:$C$500),ROW(Create_TC_Web!$C$1:$C$500)),""),ROW(Create_TC_Web!F234))),"")</f>
        <v/>
      </c>
      <c r="F234" t="str" cm="1">
        <f t="array" ref="F234">IFERROR(INDEX(Create_TC_Web!I$1:I$500,SMALL(IF(Create_TC_Web!$C$1:$C$500&lt;&gt;"",MATCH(ROW(Create_TC_Web!$C$1:$C$500),ROW(Create_TC_Web!$C$1:$C$500)),""),ROW(Create_TC_Web!G234))),"")</f>
        <v/>
      </c>
      <c r="G234" t="str" cm="1">
        <f t="array" ref="G234">IFERROR(INDEX(Create_TC_Web!J$1:J$500,SMALL(IF(Create_TC_Web!$C$1:$C$500&lt;&gt;"",MATCH(ROW(Create_TC_Web!$C$1:$C$500),ROW(Create_TC_Web!$C$1:$C$500)),""),ROW(Create_TC_Web!H234))),"")</f>
        <v/>
      </c>
      <c r="H234" t="str" cm="1">
        <f t="array" ref="H234">IFERROR(INDEX(Create_TC_Web!K$1:K$500,SMALL(IF(Create_TC_Web!$C$1:$C$500&lt;&gt;"",MATCH(ROW(Create_TC_Web!$C$1:$C$500),ROW(Create_TC_Web!$C$1:$C$500)),""),ROW(Create_TC_Web!I234))),"")</f>
        <v/>
      </c>
      <c r="I234" t="str" cm="1">
        <f t="array" ref="I234">IFERROR(INDEX(Create_TC_Web!L$1:L$500,SMALL(IF(Create_TC_Web!$C$1:$C$500&lt;&gt;"",MATCH(ROW(Create_TC_Web!$C$1:$C$500),ROW(Create_TC_Web!$C$1:$C$500)),""),ROW(Create_TC_Web!J234))),"")</f>
        <v/>
      </c>
      <c r="J234" t="str" cm="1">
        <f t="array" ref="J234">IFERROR(INDEX(Create_TC_Web!M$1:M$500,SMALL(IF(Create_TC_Web!$C$1:$C$500&lt;&gt;"",MATCH(ROW(Create_TC_Web!$C$1:$C$500),ROW(Create_TC_Web!$C$1:$C$500)),""),ROW(Create_TC_Web!K234))),"")</f>
        <v/>
      </c>
      <c r="K234" t="str" cm="1">
        <f t="array" ref="K234">IFERROR(INDEX(Create_TC_Web!N$1:N$500,SMALL(IF(Create_TC_Web!$C$1:$C$500&lt;&gt;"",MATCH(ROW(Create_TC_Web!$C$1:$C$500),ROW(Create_TC_Web!$C$1:$C$500)),""),ROW(Create_TC_Web!L234))),"")</f>
        <v/>
      </c>
      <c r="L234" t="str" cm="1">
        <f t="array" ref="L234">IFERROR(INDEX(Create_TC_Web!O$1:O$500,SMALL(IF(Create_TC_Web!$C$1:$C$500&lt;&gt;"",MATCH(ROW(Create_TC_Web!$C$1:$C$500),ROW(Create_TC_Web!$C$1:$C$500)),""),ROW(Create_TC_Web!M234))),"")</f>
        <v/>
      </c>
      <c r="M234" t="str" cm="1">
        <f t="array" ref="M234">IFERROR(INDEX(Create_TC_Web!P$1:P$500,SMALL(IF(Create_TC_Web!$C$1:$C$500&lt;&gt;"",MATCH(ROW(Create_TC_Web!$C$1:$C$500),ROW(Create_TC_Web!$C$1:$C$500)),""),ROW(Create_TC_Web!N234))),"")</f>
        <v/>
      </c>
      <c r="N234">
        <f>Create_TC_Web!CA243</f>
        <v>0</v>
      </c>
      <c r="O234" t="str">
        <f t="shared" si="13"/>
        <v/>
      </c>
      <c r="P234" s="17" t="str" cm="1">
        <f t="array" ref="P234">IFERROR(INDEX(Create_TC_Web!S$1:S$500,SMALL(IF(Create_TC_Web!$C$1:$C$500&lt;&gt;"",MATCH(ROW(Create_TC_Web!$C$1:$C$500),ROW(Create_TC_Web!$C$1:$C$500)),""),ROW(Create_TC_Web!Q212))),"")</f>
        <v/>
      </c>
      <c r="S234" t="str">
        <f t="shared" si="14"/>
        <v/>
      </c>
    </row>
    <row r="235" spans="1:19">
      <c r="A235" t="str" cm="1">
        <f t="array" ref="A235">IFERROR(INDEX(Create_TC_Web!D$1:D$500,SMALL(IF(Create_TC_Web!$C$1:$C$500&lt;&gt;"",MATCH(ROW(Create_TC_Web!$C$1:$C$500),ROW(Create_TC_Web!$C$1:$C$500)),""),ROW(Create_TC_Web!B235))),"")</f>
        <v/>
      </c>
      <c r="B235" t="str" cm="1">
        <f t="array" ref="B235">SUBSTITUTE(SUBSTITUTE(SUBSTITUTE(IFERROR(INDEX(Create_TC_Web!E$1:E$505,SMALL(IF(Create_TC_Web!$C$1:$C$505&lt;&gt;"",MATCH(ROW(Create_TC_Web!$C$1:$C$505),ROW(Create_TC_Web!$C$1:$C$505)),""),ROW(Create_TC_Web!C235))),"")," ",""),"-",""),"_","")</f>
        <v/>
      </c>
      <c r="C235" t="str" cm="1">
        <f t="array" ref="C235">IFERROR(INDEX(Create_TC_Web!F$1:F$500,SMALL(IF(Create_TC_Web!$C$1:$C$500&lt;&gt;"",MATCH(ROW(Create_TC_Web!$C$1:$C$500),ROW(Create_TC_Web!$C$1:$C$500)),""),ROW(Create_TC_Web!D235))),"")</f>
        <v/>
      </c>
      <c r="D235" t="str" cm="1">
        <f t="array" ref="D235">IFERROR(INDEX(Create_TC_Web!G$1:G$500,SMALL(IF(Create_TC_Web!$C$1:$C$500&lt;&gt;"",MATCH(ROW(Create_TC_Web!$C$1:$C$500),ROW(Create_TC_Web!$C$1:$C$500)),""),ROW(Create_TC_Web!E235))),"")</f>
        <v/>
      </c>
      <c r="E235" t="str" cm="1">
        <f t="array" ref="E235">IFERROR(INDEX(Create_TC_Web!H$1:H$500,SMALL(IF(Create_TC_Web!$C$1:$C$500&lt;&gt;"",MATCH(ROW(Create_TC_Web!$C$1:$C$500),ROW(Create_TC_Web!$C$1:$C$500)),""),ROW(Create_TC_Web!F235))),"")</f>
        <v/>
      </c>
      <c r="F235" t="str" cm="1">
        <f t="array" ref="F235">IFERROR(INDEX(Create_TC_Web!I$1:I$500,SMALL(IF(Create_TC_Web!$C$1:$C$500&lt;&gt;"",MATCH(ROW(Create_TC_Web!$C$1:$C$500),ROW(Create_TC_Web!$C$1:$C$500)),""),ROW(Create_TC_Web!G235))),"")</f>
        <v/>
      </c>
      <c r="G235" t="str" cm="1">
        <f t="array" ref="G235">IFERROR(INDEX(Create_TC_Web!J$1:J$500,SMALL(IF(Create_TC_Web!$C$1:$C$500&lt;&gt;"",MATCH(ROW(Create_TC_Web!$C$1:$C$500),ROW(Create_TC_Web!$C$1:$C$500)),""),ROW(Create_TC_Web!H235))),"")</f>
        <v/>
      </c>
      <c r="H235" t="str" cm="1">
        <f t="array" ref="H235">IFERROR(INDEX(Create_TC_Web!K$1:K$500,SMALL(IF(Create_TC_Web!$C$1:$C$500&lt;&gt;"",MATCH(ROW(Create_TC_Web!$C$1:$C$500),ROW(Create_TC_Web!$C$1:$C$500)),""),ROW(Create_TC_Web!I235))),"")</f>
        <v/>
      </c>
      <c r="I235" t="str" cm="1">
        <f t="array" ref="I235">IFERROR(INDEX(Create_TC_Web!L$1:L$500,SMALL(IF(Create_TC_Web!$C$1:$C$500&lt;&gt;"",MATCH(ROW(Create_TC_Web!$C$1:$C$500),ROW(Create_TC_Web!$C$1:$C$500)),""),ROW(Create_TC_Web!J235))),"")</f>
        <v/>
      </c>
      <c r="J235" t="str" cm="1">
        <f t="array" ref="J235">IFERROR(INDEX(Create_TC_Web!M$1:M$500,SMALL(IF(Create_TC_Web!$C$1:$C$500&lt;&gt;"",MATCH(ROW(Create_TC_Web!$C$1:$C$500),ROW(Create_TC_Web!$C$1:$C$500)),""),ROW(Create_TC_Web!K235))),"")</f>
        <v/>
      </c>
      <c r="K235" t="str" cm="1">
        <f t="array" ref="K235">IFERROR(INDEX(Create_TC_Web!N$1:N$500,SMALL(IF(Create_TC_Web!$C$1:$C$500&lt;&gt;"",MATCH(ROW(Create_TC_Web!$C$1:$C$500),ROW(Create_TC_Web!$C$1:$C$500)),""),ROW(Create_TC_Web!L235))),"")</f>
        <v/>
      </c>
      <c r="L235" t="str" cm="1">
        <f t="array" ref="L235">IFERROR(INDEX(Create_TC_Web!O$1:O$500,SMALL(IF(Create_TC_Web!$C$1:$C$500&lt;&gt;"",MATCH(ROW(Create_TC_Web!$C$1:$C$500),ROW(Create_TC_Web!$C$1:$C$500)),""),ROW(Create_TC_Web!M235))),"")</f>
        <v/>
      </c>
      <c r="M235" t="str" cm="1">
        <f t="array" ref="M235">IFERROR(INDEX(Create_TC_Web!P$1:P$500,SMALL(IF(Create_TC_Web!$C$1:$C$500&lt;&gt;"",MATCH(ROW(Create_TC_Web!$C$1:$C$500),ROW(Create_TC_Web!$C$1:$C$500)),""),ROW(Create_TC_Web!N235))),"")</f>
        <v/>
      </c>
      <c r="N235">
        <f>Create_TC_Web!CA244</f>
        <v>0</v>
      </c>
      <c r="O235" t="str">
        <f t="shared" si="13"/>
        <v/>
      </c>
      <c r="P235" s="17" t="str" cm="1">
        <f t="array" ref="P235">IFERROR(INDEX(Create_TC_Web!S$1:S$500,SMALL(IF(Create_TC_Web!$C$1:$C$500&lt;&gt;"",MATCH(ROW(Create_TC_Web!$C$1:$C$500),ROW(Create_TC_Web!$C$1:$C$500)),""),ROW(Create_TC_Web!Q213))),"")</f>
        <v/>
      </c>
      <c r="S235" t="str">
        <f t="shared" si="14"/>
        <v/>
      </c>
    </row>
    <row r="236" spans="1:19">
      <c r="A236" t="str" cm="1">
        <f t="array" ref="A236">IFERROR(INDEX(Create_TC_Web!D$1:D$500,SMALL(IF(Create_TC_Web!$C$1:$C$500&lt;&gt;"",MATCH(ROW(Create_TC_Web!$C$1:$C$500),ROW(Create_TC_Web!$C$1:$C$500)),""),ROW(Create_TC_Web!B236))),"")</f>
        <v/>
      </c>
      <c r="B236" t="str" cm="1">
        <f t="array" ref="B236">SUBSTITUTE(SUBSTITUTE(SUBSTITUTE(IFERROR(INDEX(Create_TC_Web!E$1:E$505,SMALL(IF(Create_TC_Web!$C$1:$C$505&lt;&gt;"",MATCH(ROW(Create_TC_Web!$C$1:$C$505),ROW(Create_TC_Web!$C$1:$C$505)),""),ROW(Create_TC_Web!C236))),"")," ",""),"-",""),"_","")</f>
        <v/>
      </c>
      <c r="C236" t="str" cm="1">
        <f t="array" ref="C236">IFERROR(INDEX(Create_TC_Web!F$1:F$500,SMALL(IF(Create_TC_Web!$C$1:$C$500&lt;&gt;"",MATCH(ROW(Create_TC_Web!$C$1:$C$500),ROW(Create_TC_Web!$C$1:$C$500)),""),ROW(Create_TC_Web!D236))),"")</f>
        <v/>
      </c>
      <c r="D236" t="str" cm="1">
        <f t="array" ref="D236">IFERROR(INDEX(Create_TC_Web!G$1:G$500,SMALL(IF(Create_TC_Web!$C$1:$C$500&lt;&gt;"",MATCH(ROW(Create_TC_Web!$C$1:$C$500),ROW(Create_TC_Web!$C$1:$C$500)),""),ROW(Create_TC_Web!E236))),"")</f>
        <v/>
      </c>
      <c r="E236" t="str" cm="1">
        <f t="array" ref="E236">IFERROR(INDEX(Create_TC_Web!H$1:H$500,SMALL(IF(Create_TC_Web!$C$1:$C$500&lt;&gt;"",MATCH(ROW(Create_TC_Web!$C$1:$C$500),ROW(Create_TC_Web!$C$1:$C$500)),""),ROW(Create_TC_Web!F236))),"")</f>
        <v/>
      </c>
      <c r="F236" t="str" cm="1">
        <f t="array" ref="F236">IFERROR(INDEX(Create_TC_Web!I$1:I$500,SMALL(IF(Create_TC_Web!$C$1:$C$500&lt;&gt;"",MATCH(ROW(Create_TC_Web!$C$1:$C$500),ROW(Create_TC_Web!$C$1:$C$500)),""),ROW(Create_TC_Web!G236))),"")</f>
        <v/>
      </c>
      <c r="G236" t="str" cm="1">
        <f t="array" ref="G236">IFERROR(INDEX(Create_TC_Web!J$1:J$500,SMALL(IF(Create_TC_Web!$C$1:$C$500&lt;&gt;"",MATCH(ROW(Create_TC_Web!$C$1:$C$500),ROW(Create_TC_Web!$C$1:$C$500)),""),ROW(Create_TC_Web!H236))),"")</f>
        <v/>
      </c>
      <c r="H236" t="str" cm="1">
        <f t="array" ref="H236">IFERROR(INDEX(Create_TC_Web!K$1:K$500,SMALL(IF(Create_TC_Web!$C$1:$C$500&lt;&gt;"",MATCH(ROW(Create_TC_Web!$C$1:$C$500),ROW(Create_TC_Web!$C$1:$C$500)),""),ROW(Create_TC_Web!I236))),"")</f>
        <v/>
      </c>
      <c r="I236" t="str" cm="1">
        <f t="array" ref="I236">IFERROR(INDEX(Create_TC_Web!L$1:L$500,SMALL(IF(Create_TC_Web!$C$1:$C$500&lt;&gt;"",MATCH(ROW(Create_TC_Web!$C$1:$C$500),ROW(Create_TC_Web!$C$1:$C$500)),""),ROW(Create_TC_Web!J236))),"")</f>
        <v/>
      </c>
      <c r="J236" t="str" cm="1">
        <f t="array" ref="J236">IFERROR(INDEX(Create_TC_Web!M$1:M$500,SMALL(IF(Create_TC_Web!$C$1:$C$500&lt;&gt;"",MATCH(ROW(Create_TC_Web!$C$1:$C$500),ROW(Create_TC_Web!$C$1:$C$500)),""),ROW(Create_TC_Web!K236))),"")</f>
        <v/>
      </c>
      <c r="K236" t="str" cm="1">
        <f t="array" ref="K236">IFERROR(INDEX(Create_TC_Web!N$1:N$500,SMALL(IF(Create_TC_Web!$C$1:$C$500&lt;&gt;"",MATCH(ROW(Create_TC_Web!$C$1:$C$500),ROW(Create_TC_Web!$C$1:$C$500)),""),ROW(Create_TC_Web!L236))),"")</f>
        <v/>
      </c>
      <c r="L236" t="str" cm="1">
        <f t="array" ref="L236">IFERROR(INDEX(Create_TC_Web!O$1:O$500,SMALL(IF(Create_TC_Web!$C$1:$C$500&lt;&gt;"",MATCH(ROW(Create_TC_Web!$C$1:$C$500),ROW(Create_TC_Web!$C$1:$C$500)),""),ROW(Create_TC_Web!M236))),"")</f>
        <v/>
      </c>
      <c r="M236" t="str" cm="1">
        <f t="array" ref="M236">IFERROR(INDEX(Create_TC_Web!P$1:P$500,SMALL(IF(Create_TC_Web!$C$1:$C$500&lt;&gt;"",MATCH(ROW(Create_TC_Web!$C$1:$C$500),ROW(Create_TC_Web!$C$1:$C$500)),""),ROW(Create_TC_Web!N236))),"")</f>
        <v/>
      </c>
      <c r="N236">
        <f>Create_TC_Web!CA245</f>
        <v>0</v>
      </c>
      <c r="O236" t="str">
        <f t="shared" si="13"/>
        <v/>
      </c>
      <c r="P236" s="17" t="str" cm="1">
        <f t="array" ref="P236">IFERROR(INDEX(Create_TC_Web!S$1:S$500,SMALL(IF(Create_TC_Web!$C$1:$C$500&lt;&gt;"",MATCH(ROW(Create_TC_Web!$C$1:$C$500),ROW(Create_TC_Web!$C$1:$C$500)),""),ROW(Create_TC_Web!Q214))),"")</f>
        <v/>
      </c>
      <c r="S236" t="str">
        <f t="shared" si="14"/>
        <v/>
      </c>
    </row>
    <row r="237" spans="1:19">
      <c r="A237" t="str" cm="1">
        <f t="array" ref="A237">IFERROR(INDEX(Create_TC_Web!D$1:D$500,SMALL(IF(Create_TC_Web!$C$1:$C$500&lt;&gt;"",MATCH(ROW(Create_TC_Web!$C$1:$C$500),ROW(Create_TC_Web!$C$1:$C$500)),""),ROW(Create_TC_Web!B237))),"")</f>
        <v/>
      </c>
      <c r="B237" t="str" cm="1">
        <f t="array" ref="B237">SUBSTITUTE(SUBSTITUTE(SUBSTITUTE(IFERROR(INDEX(Create_TC_Web!E$1:E$505,SMALL(IF(Create_TC_Web!$C$1:$C$505&lt;&gt;"",MATCH(ROW(Create_TC_Web!$C$1:$C$505),ROW(Create_TC_Web!$C$1:$C$505)),""),ROW(Create_TC_Web!C237))),"")," ",""),"-",""),"_","")</f>
        <v/>
      </c>
      <c r="C237" t="str" cm="1">
        <f t="array" ref="C237">IFERROR(INDEX(Create_TC_Web!F$1:F$500,SMALL(IF(Create_TC_Web!$C$1:$C$500&lt;&gt;"",MATCH(ROW(Create_TC_Web!$C$1:$C$500),ROW(Create_TC_Web!$C$1:$C$500)),""),ROW(Create_TC_Web!D237))),"")</f>
        <v/>
      </c>
      <c r="D237" t="str" cm="1">
        <f t="array" ref="D237">IFERROR(INDEX(Create_TC_Web!G$1:G$500,SMALL(IF(Create_TC_Web!$C$1:$C$500&lt;&gt;"",MATCH(ROW(Create_TC_Web!$C$1:$C$500),ROW(Create_TC_Web!$C$1:$C$500)),""),ROW(Create_TC_Web!E237))),"")</f>
        <v/>
      </c>
      <c r="E237" t="str" cm="1">
        <f t="array" ref="E237">IFERROR(INDEX(Create_TC_Web!H$1:H$500,SMALL(IF(Create_TC_Web!$C$1:$C$500&lt;&gt;"",MATCH(ROW(Create_TC_Web!$C$1:$C$500),ROW(Create_TC_Web!$C$1:$C$500)),""),ROW(Create_TC_Web!F237))),"")</f>
        <v/>
      </c>
      <c r="F237" t="str" cm="1">
        <f t="array" ref="F237">IFERROR(INDEX(Create_TC_Web!I$1:I$500,SMALL(IF(Create_TC_Web!$C$1:$C$500&lt;&gt;"",MATCH(ROW(Create_TC_Web!$C$1:$C$500),ROW(Create_TC_Web!$C$1:$C$500)),""),ROW(Create_TC_Web!G237))),"")</f>
        <v/>
      </c>
      <c r="G237" t="str" cm="1">
        <f t="array" ref="G237">IFERROR(INDEX(Create_TC_Web!J$1:J$500,SMALL(IF(Create_TC_Web!$C$1:$C$500&lt;&gt;"",MATCH(ROW(Create_TC_Web!$C$1:$C$500),ROW(Create_TC_Web!$C$1:$C$500)),""),ROW(Create_TC_Web!H237))),"")</f>
        <v/>
      </c>
      <c r="H237" t="str" cm="1">
        <f t="array" ref="H237">IFERROR(INDEX(Create_TC_Web!K$1:K$500,SMALL(IF(Create_TC_Web!$C$1:$C$500&lt;&gt;"",MATCH(ROW(Create_TC_Web!$C$1:$C$500),ROW(Create_TC_Web!$C$1:$C$500)),""),ROW(Create_TC_Web!I237))),"")</f>
        <v/>
      </c>
      <c r="I237" t="str" cm="1">
        <f t="array" ref="I237">IFERROR(INDEX(Create_TC_Web!L$1:L$500,SMALL(IF(Create_TC_Web!$C$1:$C$500&lt;&gt;"",MATCH(ROW(Create_TC_Web!$C$1:$C$500),ROW(Create_TC_Web!$C$1:$C$500)),""),ROW(Create_TC_Web!J237))),"")</f>
        <v/>
      </c>
      <c r="J237" t="str" cm="1">
        <f t="array" ref="J237">IFERROR(INDEX(Create_TC_Web!M$1:M$500,SMALL(IF(Create_TC_Web!$C$1:$C$500&lt;&gt;"",MATCH(ROW(Create_TC_Web!$C$1:$C$500),ROW(Create_TC_Web!$C$1:$C$500)),""),ROW(Create_TC_Web!K237))),"")</f>
        <v/>
      </c>
      <c r="K237" t="str" cm="1">
        <f t="array" ref="K237">IFERROR(INDEX(Create_TC_Web!N$1:N$500,SMALL(IF(Create_TC_Web!$C$1:$C$500&lt;&gt;"",MATCH(ROW(Create_TC_Web!$C$1:$C$500),ROW(Create_TC_Web!$C$1:$C$500)),""),ROW(Create_TC_Web!L237))),"")</f>
        <v/>
      </c>
      <c r="L237" t="str" cm="1">
        <f t="array" ref="L237">IFERROR(INDEX(Create_TC_Web!O$1:O$500,SMALL(IF(Create_TC_Web!$C$1:$C$500&lt;&gt;"",MATCH(ROW(Create_TC_Web!$C$1:$C$500),ROW(Create_TC_Web!$C$1:$C$500)),""),ROW(Create_TC_Web!M237))),"")</f>
        <v/>
      </c>
      <c r="M237" t="str" cm="1">
        <f t="array" ref="M237">IFERROR(INDEX(Create_TC_Web!P$1:P$500,SMALL(IF(Create_TC_Web!$C$1:$C$500&lt;&gt;"",MATCH(ROW(Create_TC_Web!$C$1:$C$500),ROW(Create_TC_Web!$C$1:$C$500)),""),ROW(Create_TC_Web!N237))),"")</f>
        <v/>
      </c>
      <c r="N237">
        <f>Create_TC_Web!CA246</f>
        <v>0</v>
      </c>
      <c r="O237" t="str">
        <f t="shared" si="13"/>
        <v/>
      </c>
      <c r="P237" s="17" t="str" cm="1">
        <f t="array" ref="P237">IFERROR(INDEX(Create_TC_Web!S$1:S$500,SMALL(IF(Create_TC_Web!$C$1:$C$500&lt;&gt;"",MATCH(ROW(Create_TC_Web!$C$1:$C$500),ROW(Create_TC_Web!$C$1:$C$500)),""),ROW(Create_TC_Web!Q215))),"")</f>
        <v/>
      </c>
      <c r="S237" t="str">
        <f t="shared" si="14"/>
        <v/>
      </c>
    </row>
    <row r="238" spans="1:19">
      <c r="A238" t="str" cm="1">
        <f t="array" ref="A238">IFERROR(INDEX(Create_TC_Web!D$1:D$500,SMALL(IF(Create_TC_Web!$C$1:$C$500&lt;&gt;"",MATCH(ROW(Create_TC_Web!$C$1:$C$500),ROW(Create_TC_Web!$C$1:$C$500)),""),ROW(Create_TC_Web!B238))),"")</f>
        <v/>
      </c>
      <c r="B238" t="str" cm="1">
        <f t="array" ref="B238">SUBSTITUTE(SUBSTITUTE(SUBSTITUTE(IFERROR(INDEX(Create_TC_Web!E$1:E$505,SMALL(IF(Create_TC_Web!$C$1:$C$505&lt;&gt;"",MATCH(ROW(Create_TC_Web!$C$1:$C$505),ROW(Create_TC_Web!$C$1:$C$505)),""),ROW(Create_TC_Web!C238))),"")," ",""),"-",""),"_","")</f>
        <v/>
      </c>
      <c r="C238" t="str" cm="1">
        <f t="array" ref="C238">IFERROR(INDEX(Create_TC_Web!F$1:F$500,SMALL(IF(Create_TC_Web!$C$1:$C$500&lt;&gt;"",MATCH(ROW(Create_TC_Web!$C$1:$C$500),ROW(Create_TC_Web!$C$1:$C$500)),""),ROW(Create_TC_Web!D238))),"")</f>
        <v/>
      </c>
      <c r="D238" t="str" cm="1">
        <f t="array" ref="D238">IFERROR(INDEX(Create_TC_Web!G$1:G$500,SMALL(IF(Create_TC_Web!$C$1:$C$500&lt;&gt;"",MATCH(ROW(Create_TC_Web!$C$1:$C$500),ROW(Create_TC_Web!$C$1:$C$500)),""),ROW(Create_TC_Web!E238))),"")</f>
        <v/>
      </c>
      <c r="E238" t="str" cm="1">
        <f t="array" ref="E238">IFERROR(INDEX(Create_TC_Web!H$1:H$500,SMALL(IF(Create_TC_Web!$C$1:$C$500&lt;&gt;"",MATCH(ROW(Create_TC_Web!$C$1:$C$500),ROW(Create_TC_Web!$C$1:$C$500)),""),ROW(Create_TC_Web!F238))),"")</f>
        <v/>
      </c>
      <c r="F238" t="str" cm="1">
        <f t="array" ref="F238">IFERROR(INDEX(Create_TC_Web!I$1:I$500,SMALL(IF(Create_TC_Web!$C$1:$C$500&lt;&gt;"",MATCH(ROW(Create_TC_Web!$C$1:$C$500),ROW(Create_TC_Web!$C$1:$C$500)),""),ROW(Create_TC_Web!G238))),"")</f>
        <v/>
      </c>
      <c r="G238" t="str" cm="1">
        <f t="array" ref="G238">IFERROR(INDEX(Create_TC_Web!J$1:J$500,SMALL(IF(Create_TC_Web!$C$1:$C$500&lt;&gt;"",MATCH(ROW(Create_TC_Web!$C$1:$C$500),ROW(Create_TC_Web!$C$1:$C$500)),""),ROW(Create_TC_Web!H238))),"")</f>
        <v/>
      </c>
      <c r="H238" t="str" cm="1">
        <f t="array" ref="H238">IFERROR(INDEX(Create_TC_Web!K$1:K$500,SMALL(IF(Create_TC_Web!$C$1:$C$500&lt;&gt;"",MATCH(ROW(Create_TC_Web!$C$1:$C$500),ROW(Create_TC_Web!$C$1:$C$500)),""),ROW(Create_TC_Web!I238))),"")</f>
        <v/>
      </c>
      <c r="I238" t="str" cm="1">
        <f t="array" ref="I238">IFERROR(INDEX(Create_TC_Web!L$1:L$500,SMALL(IF(Create_TC_Web!$C$1:$C$500&lt;&gt;"",MATCH(ROW(Create_TC_Web!$C$1:$C$500),ROW(Create_TC_Web!$C$1:$C$500)),""),ROW(Create_TC_Web!J238))),"")</f>
        <v/>
      </c>
      <c r="J238" t="str" cm="1">
        <f t="array" ref="J238">IFERROR(INDEX(Create_TC_Web!M$1:M$500,SMALL(IF(Create_TC_Web!$C$1:$C$500&lt;&gt;"",MATCH(ROW(Create_TC_Web!$C$1:$C$500),ROW(Create_TC_Web!$C$1:$C$500)),""),ROW(Create_TC_Web!K238))),"")</f>
        <v/>
      </c>
      <c r="K238" t="str" cm="1">
        <f t="array" ref="K238">IFERROR(INDEX(Create_TC_Web!N$1:N$500,SMALL(IF(Create_TC_Web!$C$1:$C$500&lt;&gt;"",MATCH(ROW(Create_TC_Web!$C$1:$C$500),ROW(Create_TC_Web!$C$1:$C$500)),""),ROW(Create_TC_Web!L238))),"")</f>
        <v/>
      </c>
      <c r="L238" t="str" cm="1">
        <f t="array" ref="L238">IFERROR(INDEX(Create_TC_Web!O$1:O$500,SMALL(IF(Create_TC_Web!$C$1:$C$500&lt;&gt;"",MATCH(ROW(Create_TC_Web!$C$1:$C$500),ROW(Create_TC_Web!$C$1:$C$500)),""),ROW(Create_TC_Web!M238))),"")</f>
        <v/>
      </c>
      <c r="M238" t="str" cm="1">
        <f t="array" ref="M238">IFERROR(INDEX(Create_TC_Web!P$1:P$500,SMALL(IF(Create_TC_Web!$C$1:$C$500&lt;&gt;"",MATCH(ROW(Create_TC_Web!$C$1:$C$500),ROW(Create_TC_Web!$C$1:$C$500)),""),ROW(Create_TC_Web!N238))),"")</f>
        <v/>
      </c>
      <c r="N238">
        <f>Create_TC_Web!CA247</f>
        <v>0</v>
      </c>
      <c r="O238" t="str">
        <f t="shared" si="13"/>
        <v/>
      </c>
      <c r="P238" s="17" t="str" cm="1">
        <f t="array" ref="P238">IFERROR(INDEX(Create_TC_Web!S$1:S$500,SMALL(IF(Create_TC_Web!$C$1:$C$500&lt;&gt;"",MATCH(ROW(Create_TC_Web!$C$1:$C$500),ROW(Create_TC_Web!$C$1:$C$500)),""),ROW(Create_TC_Web!Q216))),"")</f>
        <v/>
      </c>
      <c r="S238" t="str">
        <f t="shared" si="14"/>
        <v/>
      </c>
    </row>
    <row r="239" spans="1:19">
      <c r="A239" t="str" cm="1">
        <f t="array" ref="A239">IFERROR(INDEX(Create_TC_Web!D$1:D$500,SMALL(IF(Create_TC_Web!$C$1:$C$500&lt;&gt;"",MATCH(ROW(Create_TC_Web!$C$1:$C$500),ROW(Create_TC_Web!$C$1:$C$500)),""),ROW(Create_TC_Web!B239))),"")</f>
        <v/>
      </c>
      <c r="B239" t="str" cm="1">
        <f t="array" ref="B239">SUBSTITUTE(SUBSTITUTE(SUBSTITUTE(IFERROR(INDEX(Create_TC_Web!E$1:E$505,SMALL(IF(Create_TC_Web!$C$1:$C$505&lt;&gt;"",MATCH(ROW(Create_TC_Web!$C$1:$C$505),ROW(Create_TC_Web!$C$1:$C$505)),""),ROW(Create_TC_Web!C239))),"")," ",""),"-",""),"_","")</f>
        <v/>
      </c>
      <c r="C239" t="str" cm="1">
        <f t="array" ref="C239">IFERROR(INDEX(Create_TC_Web!F$1:F$500,SMALL(IF(Create_TC_Web!$C$1:$C$500&lt;&gt;"",MATCH(ROW(Create_TC_Web!$C$1:$C$500),ROW(Create_TC_Web!$C$1:$C$500)),""),ROW(Create_TC_Web!D239))),"")</f>
        <v/>
      </c>
      <c r="D239" t="str" cm="1">
        <f t="array" ref="D239">IFERROR(INDEX(Create_TC_Web!G$1:G$500,SMALL(IF(Create_TC_Web!$C$1:$C$500&lt;&gt;"",MATCH(ROW(Create_TC_Web!$C$1:$C$500),ROW(Create_TC_Web!$C$1:$C$500)),""),ROW(Create_TC_Web!E239))),"")</f>
        <v/>
      </c>
      <c r="E239" t="str" cm="1">
        <f t="array" ref="E239">IFERROR(INDEX(Create_TC_Web!H$1:H$500,SMALL(IF(Create_TC_Web!$C$1:$C$500&lt;&gt;"",MATCH(ROW(Create_TC_Web!$C$1:$C$500),ROW(Create_TC_Web!$C$1:$C$500)),""),ROW(Create_TC_Web!F239))),"")</f>
        <v/>
      </c>
      <c r="F239" t="str" cm="1">
        <f t="array" ref="F239">IFERROR(INDEX(Create_TC_Web!I$1:I$500,SMALL(IF(Create_TC_Web!$C$1:$C$500&lt;&gt;"",MATCH(ROW(Create_TC_Web!$C$1:$C$500),ROW(Create_TC_Web!$C$1:$C$500)),""),ROW(Create_TC_Web!G239))),"")</f>
        <v/>
      </c>
      <c r="G239" t="str" cm="1">
        <f t="array" ref="G239">IFERROR(INDEX(Create_TC_Web!J$1:J$500,SMALL(IF(Create_TC_Web!$C$1:$C$500&lt;&gt;"",MATCH(ROW(Create_TC_Web!$C$1:$C$500),ROW(Create_TC_Web!$C$1:$C$500)),""),ROW(Create_TC_Web!H239))),"")</f>
        <v/>
      </c>
      <c r="H239" t="str" cm="1">
        <f t="array" ref="H239">IFERROR(INDEX(Create_TC_Web!K$1:K$500,SMALL(IF(Create_TC_Web!$C$1:$C$500&lt;&gt;"",MATCH(ROW(Create_TC_Web!$C$1:$C$500),ROW(Create_TC_Web!$C$1:$C$500)),""),ROW(Create_TC_Web!I239))),"")</f>
        <v/>
      </c>
      <c r="I239" t="str" cm="1">
        <f t="array" ref="I239">IFERROR(INDEX(Create_TC_Web!L$1:L$500,SMALL(IF(Create_TC_Web!$C$1:$C$500&lt;&gt;"",MATCH(ROW(Create_TC_Web!$C$1:$C$500),ROW(Create_TC_Web!$C$1:$C$500)),""),ROW(Create_TC_Web!J239))),"")</f>
        <v/>
      </c>
      <c r="J239" t="str" cm="1">
        <f t="array" ref="J239">IFERROR(INDEX(Create_TC_Web!M$1:M$500,SMALL(IF(Create_TC_Web!$C$1:$C$500&lt;&gt;"",MATCH(ROW(Create_TC_Web!$C$1:$C$500),ROW(Create_TC_Web!$C$1:$C$500)),""),ROW(Create_TC_Web!K239))),"")</f>
        <v/>
      </c>
      <c r="K239" t="str" cm="1">
        <f t="array" ref="K239">IFERROR(INDEX(Create_TC_Web!N$1:N$500,SMALL(IF(Create_TC_Web!$C$1:$C$500&lt;&gt;"",MATCH(ROW(Create_TC_Web!$C$1:$C$500),ROW(Create_TC_Web!$C$1:$C$500)),""),ROW(Create_TC_Web!L239))),"")</f>
        <v/>
      </c>
      <c r="L239" t="str" cm="1">
        <f t="array" ref="L239">IFERROR(INDEX(Create_TC_Web!O$1:O$500,SMALL(IF(Create_TC_Web!$C$1:$C$500&lt;&gt;"",MATCH(ROW(Create_TC_Web!$C$1:$C$500),ROW(Create_TC_Web!$C$1:$C$500)),""),ROW(Create_TC_Web!M239))),"")</f>
        <v/>
      </c>
      <c r="M239" t="str" cm="1">
        <f t="array" ref="M239">IFERROR(INDEX(Create_TC_Web!P$1:P$500,SMALL(IF(Create_TC_Web!$C$1:$C$500&lt;&gt;"",MATCH(ROW(Create_TC_Web!$C$1:$C$500),ROW(Create_TC_Web!$C$1:$C$500)),""),ROW(Create_TC_Web!N239))),"")</f>
        <v/>
      </c>
      <c r="N239">
        <f>Create_TC_Web!CA248</f>
        <v>0</v>
      </c>
      <c r="O239" t="str">
        <f t="shared" si="13"/>
        <v/>
      </c>
      <c r="P239" s="17" t="str" cm="1">
        <f t="array" ref="P239">IFERROR(INDEX(Create_TC_Web!S$1:S$500,SMALL(IF(Create_TC_Web!$C$1:$C$500&lt;&gt;"",MATCH(ROW(Create_TC_Web!$C$1:$C$500),ROW(Create_TC_Web!$C$1:$C$500)),""),ROW(Create_TC_Web!Q217))),"")</f>
        <v/>
      </c>
      <c r="S239" t="str">
        <f t="shared" si="14"/>
        <v/>
      </c>
    </row>
    <row r="240" spans="1:19">
      <c r="A240" t="str" cm="1">
        <f t="array" ref="A240">IFERROR(INDEX(Create_TC_Web!D$1:D$500,SMALL(IF(Create_TC_Web!$C$1:$C$500&lt;&gt;"",MATCH(ROW(Create_TC_Web!$C$1:$C$500),ROW(Create_TC_Web!$C$1:$C$500)),""),ROW(Create_TC_Web!B240))),"")</f>
        <v/>
      </c>
      <c r="B240" t="str" cm="1">
        <f t="array" ref="B240">SUBSTITUTE(SUBSTITUTE(SUBSTITUTE(IFERROR(INDEX(Create_TC_Web!E$1:E$505,SMALL(IF(Create_TC_Web!$C$1:$C$505&lt;&gt;"",MATCH(ROW(Create_TC_Web!$C$1:$C$505),ROW(Create_TC_Web!$C$1:$C$505)),""),ROW(Create_TC_Web!C240))),"")," ",""),"-",""),"_","")</f>
        <v/>
      </c>
      <c r="C240" t="str" cm="1">
        <f t="array" ref="C240">IFERROR(INDEX(Create_TC_Web!F$1:F$500,SMALL(IF(Create_TC_Web!$C$1:$C$500&lt;&gt;"",MATCH(ROW(Create_TC_Web!$C$1:$C$500),ROW(Create_TC_Web!$C$1:$C$500)),""),ROW(Create_TC_Web!D240))),"")</f>
        <v/>
      </c>
      <c r="D240" t="str" cm="1">
        <f t="array" ref="D240">IFERROR(INDEX(Create_TC_Web!G$1:G$500,SMALL(IF(Create_TC_Web!$C$1:$C$500&lt;&gt;"",MATCH(ROW(Create_TC_Web!$C$1:$C$500),ROW(Create_TC_Web!$C$1:$C$500)),""),ROW(Create_TC_Web!E240))),"")</f>
        <v/>
      </c>
      <c r="E240" t="str" cm="1">
        <f t="array" ref="E240">IFERROR(INDEX(Create_TC_Web!H$1:H$500,SMALL(IF(Create_TC_Web!$C$1:$C$500&lt;&gt;"",MATCH(ROW(Create_TC_Web!$C$1:$C$500),ROW(Create_TC_Web!$C$1:$C$500)),""),ROW(Create_TC_Web!F240))),"")</f>
        <v/>
      </c>
      <c r="F240" t="str" cm="1">
        <f t="array" ref="F240">IFERROR(INDEX(Create_TC_Web!I$1:I$500,SMALL(IF(Create_TC_Web!$C$1:$C$500&lt;&gt;"",MATCH(ROW(Create_TC_Web!$C$1:$C$500),ROW(Create_TC_Web!$C$1:$C$500)),""),ROW(Create_TC_Web!G240))),"")</f>
        <v/>
      </c>
      <c r="G240" t="str" cm="1">
        <f t="array" ref="G240">IFERROR(INDEX(Create_TC_Web!J$1:J$500,SMALL(IF(Create_TC_Web!$C$1:$C$500&lt;&gt;"",MATCH(ROW(Create_TC_Web!$C$1:$C$500),ROW(Create_TC_Web!$C$1:$C$500)),""),ROW(Create_TC_Web!H240))),"")</f>
        <v/>
      </c>
      <c r="H240" t="str" cm="1">
        <f t="array" ref="H240">IFERROR(INDEX(Create_TC_Web!K$1:K$500,SMALL(IF(Create_TC_Web!$C$1:$C$500&lt;&gt;"",MATCH(ROW(Create_TC_Web!$C$1:$C$500),ROW(Create_TC_Web!$C$1:$C$500)),""),ROW(Create_TC_Web!I240))),"")</f>
        <v/>
      </c>
      <c r="I240" t="str" cm="1">
        <f t="array" ref="I240">IFERROR(INDEX(Create_TC_Web!L$1:L$500,SMALL(IF(Create_TC_Web!$C$1:$C$500&lt;&gt;"",MATCH(ROW(Create_TC_Web!$C$1:$C$500),ROW(Create_TC_Web!$C$1:$C$500)),""),ROW(Create_TC_Web!J240))),"")</f>
        <v/>
      </c>
      <c r="J240" t="str" cm="1">
        <f t="array" ref="J240">IFERROR(INDEX(Create_TC_Web!M$1:M$500,SMALL(IF(Create_TC_Web!$C$1:$C$500&lt;&gt;"",MATCH(ROW(Create_TC_Web!$C$1:$C$500),ROW(Create_TC_Web!$C$1:$C$500)),""),ROW(Create_TC_Web!K240))),"")</f>
        <v/>
      </c>
      <c r="K240" t="str" cm="1">
        <f t="array" ref="K240">IFERROR(INDEX(Create_TC_Web!N$1:N$500,SMALL(IF(Create_TC_Web!$C$1:$C$500&lt;&gt;"",MATCH(ROW(Create_TC_Web!$C$1:$C$500),ROW(Create_TC_Web!$C$1:$C$500)),""),ROW(Create_TC_Web!L240))),"")</f>
        <v/>
      </c>
      <c r="L240" t="str" cm="1">
        <f t="array" ref="L240">IFERROR(INDEX(Create_TC_Web!O$1:O$500,SMALL(IF(Create_TC_Web!$C$1:$C$500&lt;&gt;"",MATCH(ROW(Create_TC_Web!$C$1:$C$500),ROW(Create_TC_Web!$C$1:$C$500)),""),ROW(Create_TC_Web!M240))),"")</f>
        <v/>
      </c>
      <c r="M240" t="str" cm="1">
        <f t="array" ref="M240">IFERROR(INDEX(Create_TC_Web!P$1:P$500,SMALL(IF(Create_TC_Web!$C$1:$C$500&lt;&gt;"",MATCH(ROW(Create_TC_Web!$C$1:$C$500),ROW(Create_TC_Web!$C$1:$C$500)),""),ROW(Create_TC_Web!N240))),"")</f>
        <v/>
      </c>
      <c r="N240">
        <f>Create_TC_Web!CA249</f>
        <v>0</v>
      </c>
      <c r="O240" t="str">
        <f t="shared" si="13"/>
        <v/>
      </c>
      <c r="P240" s="17" t="str" cm="1">
        <f t="array" ref="P240">IFERROR(INDEX(Create_TC_Web!S$1:S$500,SMALL(IF(Create_TC_Web!$C$1:$C$500&lt;&gt;"",MATCH(ROW(Create_TC_Web!$C$1:$C$500),ROW(Create_TC_Web!$C$1:$C$500)),""),ROW(Create_TC_Web!Q218))),"")</f>
        <v/>
      </c>
      <c r="S240" t="str">
        <f t="shared" si="14"/>
        <v/>
      </c>
    </row>
    <row r="241" spans="1:19">
      <c r="A241" t="str" cm="1">
        <f t="array" ref="A241">IFERROR(INDEX(Create_TC_Web!D$1:D$500,SMALL(IF(Create_TC_Web!$C$1:$C$500&lt;&gt;"",MATCH(ROW(Create_TC_Web!$C$1:$C$500),ROW(Create_TC_Web!$C$1:$C$500)),""),ROW(Create_TC_Web!B241))),"")</f>
        <v/>
      </c>
      <c r="B241" t="str" cm="1">
        <f t="array" ref="B241">SUBSTITUTE(SUBSTITUTE(SUBSTITUTE(IFERROR(INDEX(Create_TC_Web!E$1:E$505,SMALL(IF(Create_TC_Web!$C$1:$C$505&lt;&gt;"",MATCH(ROW(Create_TC_Web!$C$1:$C$505),ROW(Create_TC_Web!$C$1:$C$505)),""),ROW(Create_TC_Web!C241))),"")," ",""),"-",""),"_","")</f>
        <v/>
      </c>
      <c r="C241" t="str" cm="1">
        <f t="array" ref="C241">IFERROR(INDEX(Create_TC_Web!F$1:F$500,SMALL(IF(Create_TC_Web!$C$1:$C$500&lt;&gt;"",MATCH(ROW(Create_TC_Web!$C$1:$C$500),ROW(Create_TC_Web!$C$1:$C$500)),""),ROW(Create_TC_Web!D241))),"")</f>
        <v/>
      </c>
      <c r="D241" t="str" cm="1">
        <f t="array" ref="D241">IFERROR(INDEX(Create_TC_Web!G$1:G$500,SMALL(IF(Create_TC_Web!$C$1:$C$500&lt;&gt;"",MATCH(ROW(Create_TC_Web!$C$1:$C$500),ROW(Create_TC_Web!$C$1:$C$500)),""),ROW(Create_TC_Web!E241))),"")</f>
        <v/>
      </c>
      <c r="E241" t="str" cm="1">
        <f t="array" ref="E241">IFERROR(INDEX(Create_TC_Web!H$1:H$500,SMALL(IF(Create_TC_Web!$C$1:$C$500&lt;&gt;"",MATCH(ROW(Create_TC_Web!$C$1:$C$500),ROW(Create_TC_Web!$C$1:$C$500)),""),ROW(Create_TC_Web!F241))),"")</f>
        <v/>
      </c>
      <c r="F241" t="str" cm="1">
        <f t="array" ref="F241">IFERROR(INDEX(Create_TC_Web!I$1:I$500,SMALL(IF(Create_TC_Web!$C$1:$C$500&lt;&gt;"",MATCH(ROW(Create_TC_Web!$C$1:$C$500),ROW(Create_TC_Web!$C$1:$C$500)),""),ROW(Create_TC_Web!G241))),"")</f>
        <v/>
      </c>
      <c r="G241" t="str" cm="1">
        <f t="array" ref="G241">IFERROR(INDEX(Create_TC_Web!J$1:J$500,SMALL(IF(Create_TC_Web!$C$1:$C$500&lt;&gt;"",MATCH(ROW(Create_TC_Web!$C$1:$C$500),ROW(Create_TC_Web!$C$1:$C$500)),""),ROW(Create_TC_Web!H241))),"")</f>
        <v/>
      </c>
      <c r="H241" t="str" cm="1">
        <f t="array" ref="H241">IFERROR(INDEX(Create_TC_Web!K$1:K$500,SMALL(IF(Create_TC_Web!$C$1:$C$500&lt;&gt;"",MATCH(ROW(Create_TC_Web!$C$1:$C$500),ROW(Create_TC_Web!$C$1:$C$500)),""),ROW(Create_TC_Web!I241))),"")</f>
        <v/>
      </c>
      <c r="I241" t="str" cm="1">
        <f t="array" ref="I241">IFERROR(INDEX(Create_TC_Web!L$1:L$500,SMALL(IF(Create_TC_Web!$C$1:$C$500&lt;&gt;"",MATCH(ROW(Create_TC_Web!$C$1:$C$500),ROW(Create_TC_Web!$C$1:$C$500)),""),ROW(Create_TC_Web!J241))),"")</f>
        <v/>
      </c>
      <c r="J241" t="str" cm="1">
        <f t="array" ref="J241">IFERROR(INDEX(Create_TC_Web!M$1:M$500,SMALL(IF(Create_TC_Web!$C$1:$C$500&lt;&gt;"",MATCH(ROW(Create_TC_Web!$C$1:$C$500),ROW(Create_TC_Web!$C$1:$C$500)),""),ROW(Create_TC_Web!K241))),"")</f>
        <v/>
      </c>
      <c r="K241" t="str" cm="1">
        <f t="array" ref="K241">IFERROR(INDEX(Create_TC_Web!N$1:N$500,SMALL(IF(Create_TC_Web!$C$1:$C$500&lt;&gt;"",MATCH(ROW(Create_TC_Web!$C$1:$C$500),ROW(Create_TC_Web!$C$1:$C$500)),""),ROW(Create_TC_Web!L241))),"")</f>
        <v/>
      </c>
      <c r="L241" t="str" cm="1">
        <f t="array" ref="L241">IFERROR(INDEX(Create_TC_Web!O$1:O$500,SMALL(IF(Create_TC_Web!$C$1:$C$500&lt;&gt;"",MATCH(ROW(Create_TC_Web!$C$1:$C$500),ROW(Create_TC_Web!$C$1:$C$500)),""),ROW(Create_TC_Web!M241))),"")</f>
        <v/>
      </c>
      <c r="M241" t="str" cm="1">
        <f t="array" ref="M241">IFERROR(INDEX(Create_TC_Web!P$1:P$500,SMALL(IF(Create_TC_Web!$C$1:$C$500&lt;&gt;"",MATCH(ROW(Create_TC_Web!$C$1:$C$500),ROW(Create_TC_Web!$C$1:$C$500)),""),ROW(Create_TC_Web!N241))),"")</f>
        <v/>
      </c>
      <c r="N241">
        <f>Create_TC_Web!CA250</f>
        <v>0</v>
      </c>
      <c r="O241" t="str">
        <f t="shared" si="13"/>
        <v/>
      </c>
      <c r="P241" s="17" t="str" cm="1">
        <f t="array" ref="P241">IFERROR(INDEX(Create_TC_Web!S$1:S$500,SMALL(IF(Create_TC_Web!$C$1:$C$500&lt;&gt;"",MATCH(ROW(Create_TC_Web!$C$1:$C$500),ROW(Create_TC_Web!$C$1:$C$500)),""),ROW(Create_TC_Web!Q219))),"")</f>
        <v/>
      </c>
      <c r="S241" t="str">
        <f t="shared" si="14"/>
        <v/>
      </c>
    </row>
    <row r="242" spans="1:19">
      <c r="A242" t="str" cm="1">
        <f t="array" ref="A242">IFERROR(INDEX(Create_TC_Web!D$1:D$500,SMALL(IF(Create_TC_Web!$C$1:$C$500&lt;&gt;"",MATCH(ROW(Create_TC_Web!$C$1:$C$500),ROW(Create_TC_Web!$C$1:$C$500)),""),ROW(Create_TC_Web!B242))),"")</f>
        <v/>
      </c>
      <c r="B242" t="str" cm="1">
        <f t="array" ref="B242">SUBSTITUTE(SUBSTITUTE(SUBSTITUTE(IFERROR(INDEX(Create_TC_Web!E$1:E$505,SMALL(IF(Create_TC_Web!$C$1:$C$505&lt;&gt;"",MATCH(ROW(Create_TC_Web!$C$1:$C$505),ROW(Create_TC_Web!$C$1:$C$505)),""),ROW(Create_TC_Web!C242))),"")," ",""),"-",""),"_","")</f>
        <v/>
      </c>
      <c r="C242" t="str" cm="1">
        <f t="array" ref="C242">IFERROR(INDEX(Create_TC_Web!F$1:F$500,SMALL(IF(Create_TC_Web!$C$1:$C$500&lt;&gt;"",MATCH(ROW(Create_TC_Web!$C$1:$C$500),ROW(Create_TC_Web!$C$1:$C$500)),""),ROW(Create_TC_Web!D242))),"")</f>
        <v/>
      </c>
      <c r="D242" t="str" cm="1">
        <f t="array" ref="D242">IFERROR(INDEX(Create_TC_Web!G$1:G$500,SMALL(IF(Create_TC_Web!$C$1:$C$500&lt;&gt;"",MATCH(ROW(Create_TC_Web!$C$1:$C$500),ROW(Create_TC_Web!$C$1:$C$500)),""),ROW(Create_TC_Web!E242))),"")</f>
        <v/>
      </c>
      <c r="E242" t="str" cm="1">
        <f t="array" ref="E242">IFERROR(INDEX(Create_TC_Web!H$1:H$500,SMALL(IF(Create_TC_Web!$C$1:$C$500&lt;&gt;"",MATCH(ROW(Create_TC_Web!$C$1:$C$500),ROW(Create_TC_Web!$C$1:$C$500)),""),ROW(Create_TC_Web!F242))),"")</f>
        <v/>
      </c>
      <c r="F242" t="str" cm="1">
        <f t="array" ref="F242">IFERROR(INDEX(Create_TC_Web!I$1:I$500,SMALL(IF(Create_TC_Web!$C$1:$C$500&lt;&gt;"",MATCH(ROW(Create_TC_Web!$C$1:$C$500),ROW(Create_TC_Web!$C$1:$C$500)),""),ROW(Create_TC_Web!G242))),"")</f>
        <v/>
      </c>
      <c r="G242" t="str" cm="1">
        <f t="array" ref="G242">IFERROR(INDEX(Create_TC_Web!J$1:J$500,SMALL(IF(Create_TC_Web!$C$1:$C$500&lt;&gt;"",MATCH(ROW(Create_TC_Web!$C$1:$C$500),ROW(Create_TC_Web!$C$1:$C$500)),""),ROW(Create_TC_Web!H242))),"")</f>
        <v/>
      </c>
      <c r="H242" t="str" cm="1">
        <f t="array" ref="H242">IFERROR(INDEX(Create_TC_Web!K$1:K$500,SMALL(IF(Create_TC_Web!$C$1:$C$500&lt;&gt;"",MATCH(ROW(Create_TC_Web!$C$1:$C$500),ROW(Create_TC_Web!$C$1:$C$500)),""),ROW(Create_TC_Web!I242))),"")</f>
        <v/>
      </c>
      <c r="I242" t="str" cm="1">
        <f t="array" ref="I242">IFERROR(INDEX(Create_TC_Web!L$1:L$500,SMALL(IF(Create_TC_Web!$C$1:$C$500&lt;&gt;"",MATCH(ROW(Create_TC_Web!$C$1:$C$500),ROW(Create_TC_Web!$C$1:$C$500)),""),ROW(Create_TC_Web!J242))),"")</f>
        <v/>
      </c>
      <c r="J242" t="str" cm="1">
        <f t="array" ref="J242">IFERROR(INDEX(Create_TC_Web!M$1:M$500,SMALL(IF(Create_TC_Web!$C$1:$C$500&lt;&gt;"",MATCH(ROW(Create_TC_Web!$C$1:$C$500),ROW(Create_TC_Web!$C$1:$C$500)),""),ROW(Create_TC_Web!K242))),"")</f>
        <v/>
      </c>
      <c r="K242" t="str" cm="1">
        <f t="array" ref="K242">IFERROR(INDEX(Create_TC_Web!N$1:N$500,SMALL(IF(Create_TC_Web!$C$1:$C$500&lt;&gt;"",MATCH(ROW(Create_TC_Web!$C$1:$C$500),ROW(Create_TC_Web!$C$1:$C$500)),""),ROW(Create_TC_Web!L242))),"")</f>
        <v/>
      </c>
      <c r="L242" t="str" cm="1">
        <f t="array" ref="L242">IFERROR(INDEX(Create_TC_Web!O$1:O$500,SMALL(IF(Create_TC_Web!$C$1:$C$500&lt;&gt;"",MATCH(ROW(Create_TC_Web!$C$1:$C$500),ROW(Create_TC_Web!$C$1:$C$500)),""),ROW(Create_TC_Web!M242))),"")</f>
        <v/>
      </c>
      <c r="M242" t="str" cm="1">
        <f t="array" ref="M242">IFERROR(INDEX(Create_TC_Web!P$1:P$500,SMALL(IF(Create_TC_Web!$C$1:$C$500&lt;&gt;"",MATCH(ROW(Create_TC_Web!$C$1:$C$500),ROW(Create_TC_Web!$C$1:$C$500)),""),ROW(Create_TC_Web!N242))),"")</f>
        <v/>
      </c>
      <c r="N242">
        <f>Create_TC_Web!CA251</f>
        <v>0</v>
      </c>
      <c r="O242" t="str">
        <f t="shared" si="13"/>
        <v/>
      </c>
      <c r="P242" s="17" t="str" cm="1">
        <f t="array" ref="P242">IFERROR(INDEX(Create_TC_Web!S$1:S$500,SMALL(IF(Create_TC_Web!$C$1:$C$500&lt;&gt;"",MATCH(ROW(Create_TC_Web!$C$1:$C$500),ROW(Create_TC_Web!$C$1:$C$500)),""),ROW(Create_TC_Web!Q220))),"")</f>
        <v/>
      </c>
      <c r="S242" t="str">
        <f t="shared" si="14"/>
        <v/>
      </c>
    </row>
    <row r="243" spans="1:19">
      <c r="A243" t="str" cm="1">
        <f t="array" ref="A243">IFERROR(INDEX(Create_TC_Web!D$1:D$500,SMALL(IF(Create_TC_Web!$C$1:$C$500&lt;&gt;"",MATCH(ROW(Create_TC_Web!$C$1:$C$500),ROW(Create_TC_Web!$C$1:$C$500)),""),ROW(Create_TC_Web!B243))),"")</f>
        <v/>
      </c>
      <c r="B243" t="str" cm="1">
        <f t="array" ref="B243">SUBSTITUTE(SUBSTITUTE(SUBSTITUTE(IFERROR(INDEX(Create_TC_Web!E$1:E$505,SMALL(IF(Create_TC_Web!$C$1:$C$505&lt;&gt;"",MATCH(ROW(Create_TC_Web!$C$1:$C$505),ROW(Create_TC_Web!$C$1:$C$505)),""),ROW(Create_TC_Web!C243))),"")," ",""),"-",""),"_","")</f>
        <v/>
      </c>
      <c r="C243" t="str" cm="1">
        <f t="array" ref="C243">IFERROR(INDEX(Create_TC_Web!F$1:F$500,SMALL(IF(Create_TC_Web!$C$1:$C$500&lt;&gt;"",MATCH(ROW(Create_TC_Web!$C$1:$C$500),ROW(Create_TC_Web!$C$1:$C$500)),""),ROW(Create_TC_Web!D243))),"")</f>
        <v/>
      </c>
      <c r="D243" t="str" cm="1">
        <f t="array" ref="D243">IFERROR(INDEX(Create_TC_Web!G$1:G$500,SMALL(IF(Create_TC_Web!$C$1:$C$500&lt;&gt;"",MATCH(ROW(Create_TC_Web!$C$1:$C$500),ROW(Create_TC_Web!$C$1:$C$500)),""),ROW(Create_TC_Web!E243))),"")</f>
        <v/>
      </c>
      <c r="E243" t="str" cm="1">
        <f t="array" ref="E243">IFERROR(INDEX(Create_TC_Web!H$1:H$500,SMALL(IF(Create_TC_Web!$C$1:$C$500&lt;&gt;"",MATCH(ROW(Create_TC_Web!$C$1:$C$500),ROW(Create_TC_Web!$C$1:$C$500)),""),ROW(Create_TC_Web!F243))),"")</f>
        <v/>
      </c>
      <c r="F243" t="str" cm="1">
        <f t="array" ref="F243">IFERROR(INDEX(Create_TC_Web!I$1:I$500,SMALL(IF(Create_TC_Web!$C$1:$C$500&lt;&gt;"",MATCH(ROW(Create_TC_Web!$C$1:$C$500),ROW(Create_TC_Web!$C$1:$C$500)),""),ROW(Create_TC_Web!G243))),"")</f>
        <v/>
      </c>
      <c r="G243" t="str" cm="1">
        <f t="array" ref="G243">IFERROR(INDEX(Create_TC_Web!J$1:J$500,SMALL(IF(Create_TC_Web!$C$1:$C$500&lt;&gt;"",MATCH(ROW(Create_TC_Web!$C$1:$C$500),ROW(Create_TC_Web!$C$1:$C$500)),""),ROW(Create_TC_Web!H243))),"")</f>
        <v/>
      </c>
      <c r="H243" t="str" cm="1">
        <f t="array" ref="H243">IFERROR(INDEX(Create_TC_Web!K$1:K$500,SMALL(IF(Create_TC_Web!$C$1:$C$500&lt;&gt;"",MATCH(ROW(Create_TC_Web!$C$1:$C$500),ROW(Create_TC_Web!$C$1:$C$500)),""),ROW(Create_TC_Web!I243))),"")</f>
        <v/>
      </c>
      <c r="I243" t="str" cm="1">
        <f t="array" ref="I243">IFERROR(INDEX(Create_TC_Web!L$1:L$500,SMALL(IF(Create_TC_Web!$C$1:$C$500&lt;&gt;"",MATCH(ROW(Create_TC_Web!$C$1:$C$500),ROW(Create_TC_Web!$C$1:$C$500)),""),ROW(Create_TC_Web!J243))),"")</f>
        <v/>
      </c>
      <c r="J243" t="str" cm="1">
        <f t="array" ref="J243">IFERROR(INDEX(Create_TC_Web!M$1:M$500,SMALL(IF(Create_TC_Web!$C$1:$C$500&lt;&gt;"",MATCH(ROW(Create_TC_Web!$C$1:$C$500),ROW(Create_TC_Web!$C$1:$C$500)),""),ROW(Create_TC_Web!K243))),"")</f>
        <v/>
      </c>
      <c r="K243" t="str" cm="1">
        <f t="array" ref="K243">IFERROR(INDEX(Create_TC_Web!N$1:N$500,SMALL(IF(Create_TC_Web!$C$1:$C$500&lt;&gt;"",MATCH(ROW(Create_TC_Web!$C$1:$C$500),ROW(Create_TC_Web!$C$1:$C$500)),""),ROW(Create_TC_Web!L243))),"")</f>
        <v/>
      </c>
      <c r="L243" t="str" cm="1">
        <f t="array" ref="L243">IFERROR(INDEX(Create_TC_Web!O$1:O$500,SMALL(IF(Create_TC_Web!$C$1:$C$500&lt;&gt;"",MATCH(ROW(Create_TC_Web!$C$1:$C$500),ROW(Create_TC_Web!$C$1:$C$500)),""),ROW(Create_TC_Web!M243))),"")</f>
        <v/>
      </c>
      <c r="M243" t="str" cm="1">
        <f t="array" ref="M243">IFERROR(INDEX(Create_TC_Web!P$1:P$500,SMALL(IF(Create_TC_Web!$C$1:$C$500&lt;&gt;"",MATCH(ROW(Create_TC_Web!$C$1:$C$500),ROW(Create_TC_Web!$C$1:$C$500)),""),ROW(Create_TC_Web!N243))),"")</f>
        <v/>
      </c>
      <c r="N243">
        <f>Create_TC_Web!CA252</f>
        <v>0</v>
      </c>
      <c r="O243" t="str">
        <f t="shared" si="13"/>
        <v/>
      </c>
      <c r="P243" s="17" t="str" cm="1">
        <f t="array" ref="P243">IFERROR(INDEX(Create_TC_Web!S$1:S$500,SMALL(IF(Create_TC_Web!$C$1:$C$500&lt;&gt;"",MATCH(ROW(Create_TC_Web!$C$1:$C$500),ROW(Create_TC_Web!$C$1:$C$500)),""),ROW(Create_TC_Web!Q221))),"")</f>
        <v/>
      </c>
      <c r="S243" t="str">
        <f t="shared" si="14"/>
        <v/>
      </c>
    </row>
    <row r="244" spans="1:19">
      <c r="A244" t="str" cm="1">
        <f t="array" ref="A244">IFERROR(INDEX(Create_TC_Web!D$1:D$500,SMALL(IF(Create_TC_Web!$C$1:$C$500&lt;&gt;"",MATCH(ROW(Create_TC_Web!$C$1:$C$500),ROW(Create_TC_Web!$C$1:$C$500)),""),ROW(Create_TC_Web!B244))),"")</f>
        <v/>
      </c>
      <c r="B244" t="str" cm="1">
        <f t="array" ref="B244">SUBSTITUTE(SUBSTITUTE(SUBSTITUTE(IFERROR(INDEX(Create_TC_Web!E$1:E$505,SMALL(IF(Create_TC_Web!$C$1:$C$505&lt;&gt;"",MATCH(ROW(Create_TC_Web!$C$1:$C$505),ROW(Create_TC_Web!$C$1:$C$505)),""),ROW(Create_TC_Web!C244))),"")," ",""),"-",""),"_","")</f>
        <v/>
      </c>
      <c r="C244" t="str" cm="1">
        <f t="array" ref="C244">IFERROR(INDEX(Create_TC_Web!F$1:F$500,SMALL(IF(Create_TC_Web!$C$1:$C$500&lt;&gt;"",MATCH(ROW(Create_TC_Web!$C$1:$C$500),ROW(Create_TC_Web!$C$1:$C$500)),""),ROW(Create_TC_Web!D244))),"")</f>
        <v/>
      </c>
      <c r="D244" t="str" cm="1">
        <f t="array" ref="D244">IFERROR(INDEX(Create_TC_Web!G$1:G$500,SMALL(IF(Create_TC_Web!$C$1:$C$500&lt;&gt;"",MATCH(ROW(Create_TC_Web!$C$1:$C$500),ROW(Create_TC_Web!$C$1:$C$500)),""),ROW(Create_TC_Web!E244))),"")</f>
        <v/>
      </c>
      <c r="E244" t="str" cm="1">
        <f t="array" ref="E244">IFERROR(INDEX(Create_TC_Web!H$1:H$500,SMALL(IF(Create_TC_Web!$C$1:$C$500&lt;&gt;"",MATCH(ROW(Create_TC_Web!$C$1:$C$500),ROW(Create_TC_Web!$C$1:$C$500)),""),ROW(Create_TC_Web!F244))),"")</f>
        <v/>
      </c>
      <c r="F244" t="str" cm="1">
        <f t="array" ref="F244">IFERROR(INDEX(Create_TC_Web!I$1:I$500,SMALL(IF(Create_TC_Web!$C$1:$C$500&lt;&gt;"",MATCH(ROW(Create_TC_Web!$C$1:$C$500),ROW(Create_TC_Web!$C$1:$C$500)),""),ROW(Create_TC_Web!G244))),"")</f>
        <v/>
      </c>
      <c r="G244" t="str" cm="1">
        <f t="array" ref="G244">IFERROR(INDEX(Create_TC_Web!J$1:J$500,SMALL(IF(Create_TC_Web!$C$1:$C$500&lt;&gt;"",MATCH(ROW(Create_TC_Web!$C$1:$C$500),ROW(Create_TC_Web!$C$1:$C$500)),""),ROW(Create_TC_Web!H244))),"")</f>
        <v/>
      </c>
      <c r="H244" t="str" cm="1">
        <f t="array" ref="H244">IFERROR(INDEX(Create_TC_Web!K$1:K$500,SMALL(IF(Create_TC_Web!$C$1:$C$500&lt;&gt;"",MATCH(ROW(Create_TC_Web!$C$1:$C$500),ROW(Create_TC_Web!$C$1:$C$500)),""),ROW(Create_TC_Web!I244))),"")</f>
        <v/>
      </c>
      <c r="I244" t="str" cm="1">
        <f t="array" ref="I244">IFERROR(INDEX(Create_TC_Web!L$1:L$500,SMALL(IF(Create_TC_Web!$C$1:$C$500&lt;&gt;"",MATCH(ROW(Create_TC_Web!$C$1:$C$500),ROW(Create_TC_Web!$C$1:$C$500)),""),ROW(Create_TC_Web!J244))),"")</f>
        <v/>
      </c>
      <c r="J244" t="str" cm="1">
        <f t="array" ref="J244">IFERROR(INDEX(Create_TC_Web!M$1:M$500,SMALL(IF(Create_TC_Web!$C$1:$C$500&lt;&gt;"",MATCH(ROW(Create_TC_Web!$C$1:$C$500),ROW(Create_TC_Web!$C$1:$C$500)),""),ROW(Create_TC_Web!K244))),"")</f>
        <v/>
      </c>
      <c r="K244" t="str" cm="1">
        <f t="array" ref="K244">IFERROR(INDEX(Create_TC_Web!N$1:N$500,SMALL(IF(Create_TC_Web!$C$1:$C$500&lt;&gt;"",MATCH(ROW(Create_TC_Web!$C$1:$C$500),ROW(Create_TC_Web!$C$1:$C$500)),""),ROW(Create_TC_Web!L244))),"")</f>
        <v/>
      </c>
      <c r="L244" t="str" cm="1">
        <f t="array" ref="L244">IFERROR(INDEX(Create_TC_Web!O$1:O$500,SMALL(IF(Create_TC_Web!$C$1:$C$500&lt;&gt;"",MATCH(ROW(Create_TC_Web!$C$1:$C$500),ROW(Create_TC_Web!$C$1:$C$500)),""),ROW(Create_TC_Web!M244))),"")</f>
        <v/>
      </c>
      <c r="M244" t="str" cm="1">
        <f t="array" ref="M244">IFERROR(INDEX(Create_TC_Web!P$1:P$500,SMALL(IF(Create_TC_Web!$C$1:$C$500&lt;&gt;"",MATCH(ROW(Create_TC_Web!$C$1:$C$500),ROW(Create_TC_Web!$C$1:$C$500)),""),ROW(Create_TC_Web!N244))),"")</f>
        <v/>
      </c>
      <c r="N244">
        <f>Create_TC_Web!CA253</f>
        <v>0</v>
      </c>
      <c r="O244" t="str">
        <f t="shared" si="13"/>
        <v/>
      </c>
      <c r="P244" s="17" t="str" cm="1">
        <f t="array" ref="P244">IFERROR(INDEX(Create_TC_Web!S$1:S$500,SMALL(IF(Create_TC_Web!$C$1:$C$500&lt;&gt;"",MATCH(ROW(Create_TC_Web!$C$1:$C$500),ROW(Create_TC_Web!$C$1:$C$500)),""),ROW(Create_TC_Web!Q222))),"")</f>
        <v/>
      </c>
      <c r="S244" t="str">
        <f t="shared" si="14"/>
        <v/>
      </c>
    </row>
    <row r="245" spans="1:19">
      <c r="A245" t="str" cm="1">
        <f t="array" ref="A245">IFERROR(INDEX(Create_TC_Web!D$1:D$500,SMALL(IF(Create_TC_Web!$C$1:$C$500&lt;&gt;"",MATCH(ROW(Create_TC_Web!$C$1:$C$500),ROW(Create_TC_Web!$C$1:$C$500)),""),ROW(Create_TC_Web!B245))),"")</f>
        <v/>
      </c>
      <c r="B245" t="str" cm="1">
        <f t="array" ref="B245">SUBSTITUTE(SUBSTITUTE(SUBSTITUTE(IFERROR(INDEX(Create_TC_Web!E$1:E$505,SMALL(IF(Create_TC_Web!$C$1:$C$505&lt;&gt;"",MATCH(ROW(Create_TC_Web!$C$1:$C$505),ROW(Create_TC_Web!$C$1:$C$505)),""),ROW(Create_TC_Web!C245))),"")," ",""),"-",""),"_","")</f>
        <v/>
      </c>
      <c r="C245" t="str" cm="1">
        <f t="array" ref="C245">IFERROR(INDEX(Create_TC_Web!F$1:F$500,SMALL(IF(Create_TC_Web!$C$1:$C$500&lt;&gt;"",MATCH(ROW(Create_TC_Web!$C$1:$C$500),ROW(Create_TC_Web!$C$1:$C$500)),""),ROW(Create_TC_Web!D245))),"")</f>
        <v/>
      </c>
      <c r="D245" t="str" cm="1">
        <f t="array" ref="D245">IFERROR(INDEX(Create_TC_Web!G$1:G$500,SMALL(IF(Create_TC_Web!$C$1:$C$500&lt;&gt;"",MATCH(ROW(Create_TC_Web!$C$1:$C$500),ROW(Create_TC_Web!$C$1:$C$500)),""),ROW(Create_TC_Web!E245))),"")</f>
        <v/>
      </c>
      <c r="E245" t="str" cm="1">
        <f t="array" ref="E245">IFERROR(INDEX(Create_TC_Web!H$1:H$500,SMALL(IF(Create_TC_Web!$C$1:$C$500&lt;&gt;"",MATCH(ROW(Create_TC_Web!$C$1:$C$500),ROW(Create_TC_Web!$C$1:$C$500)),""),ROW(Create_TC_Web!F245))),"")</f>
        <v/>
      </c>
      <c r="F245" t="str" cm="1">
        <f t="array" ref="F245">IFERROR(INDEX(Create_TC_Web!I$1:I$500,SMALL(IF(Create_TC_Web!$C$1:$C$500&lt;&gt;"",MATCH(ROW(Create_TC_Web!$C$1:$C$500),ROW(Create_TC_Web!$C$1:$C$500)),""),ROW(Create_TC_Web!G245))),"")</f>
        <v/>
      </c>
      <c r="G245" t="str" cm="1">
        <f t="array" ref="G245">IFERROR(INDEX(Create_TC_Web!J$1:J$500,SMALL(IF(Create_TC_Web!$C$1:$C$500&lt;&gt;"",MATCH(ROW(Create_TC_Web!$C$1:$C$500),ROW(Create_TC_Web!$C$1:$C$500)),""),ROW(Create_TC_Web!H245))),"")</f>
        <v/>
      </c>
      <c r="H245" t="str" cm="1">
        <f t="array" ref="H245">IFERROR(INDEX(Create_TC_Web!K$1:K$500,SMALL(IF(Create_TC_Web!$C$1:$C$500&lt;&gt;"",MATCH(ROW(Create_TC_Web!$C$1:$C$500),ROW(Create_TC_Web!$C$1:$C$500)),""),ROW(Create_TC_Web!I245))),"")</f>
        <v/>
      </c>
      <c r="I245" t="str" cm="1">
        <f t="array" ref="I245">IFERROR(INDEX(Create_TC_Web!L$1:L$500,SMALL(IF(Create_TC_Web!$C$1:$C$500&lt;&gt;"",MATCH(ROW(Create_TC_Web!$C$1:$C$500),ROW(Create_TC_Web!$C$1:$C$500)),""),ROW(Create_TC_Web!J245))),"")</f>
        <v/>
      </c>
      <c r="J245" t="str" cm="1">
        <f t="array" ref="J245">IFERROR(INDEX(Create_TC_Web!M$1:M$500,SMALL(IF(Create_TC_Web!$C$1:$C$500&lt;&gt;"",MATCH(ROW(Create_TC_Web!$C$1:$C$500),ROW(Create_TC_Web!$C$1:$C$500)),""),ROW(Create_TC_Web!K245))),"")</f>
        <v/>
      </c>
      <c r="K245" t="str" cm="1">
        <f t="array" ref="K245">IFERROR(INDEX(Create_TC_Web!N$1:N$500,SMALL(IF(Create_TC_Web!$C$1:$C$500&lt;&gt;"",MATCH(ROW(Create_TC_Web!$C$1:$C$500),ROW(Create_TC_Web!$C$1:$C$500)),""),ROW(Create_TC_Web!L245))),"")</f>
        <v/>
      </c>
      <c r="L245" t="str" cm="1">
        <f t="array" ref="L245">IFERROR(INDEX(Create_TC_Web!O$1:O$500,SMALL(IF(Create_TC_Web!$C$1:$C$500&lt;&gt;"",MATCH(ROW(Create_TC_Web!$C$1:$C$500),ROW(Create_TC_Web!$C$1:$C$500)),""),ROW(Create_TC_Web!M245))),"")</f>
        <v/>
      </c>
      <c r="M245" t="str" cm="1">
        <f t="array" ref="M245">IFERROR(INDEX(Create_TC_Web!P$1:P$500,SMALL(IF(Create_TC_Web!$C$1:$C$500&lt;&gt;"",MATCH(ROW(Create_TC_Web!$C$1:$C$500),ROW(Create_TC_Web!$C$1:$C$500)),""),ROW(Create_TC_Web!N245))),"")</f>
        <v/>
      </c>
      <c r="N245">
        <f>Create_TC_Web!CA254</f>
        <v>0</v>
      </c>
      <c r="O245" t="str">
        <f t="shared" si="13"/>
        <v/>
      </c>
      <c r="P245" s="17" t="str" cm="1">
        <f t="array" ref="P245">IFERROR(INDEX(Create_TC_Web!S$1:S$500,SMALL(IF(Create_TC_Web!$C$1:$C$500&lt;&gt;"",MATCH(ROW(Create_TC_Web!$C$1:$C$500),ROW(Create_TC_Web!$C$1:$C$500)),""),ROW(Create_TC_Web!Q223))),"")</f>
        <v/>
      </c>
      <c r="S245" t="str">
        <f t="shared" si="14"/>
        <v/>
      </c>
    </row>
    <row r="246" spans="1:19">
      <c r="A246" t="str" cm="1">
        <f t="array" ref="A246">IFERROR(INDEX(Create_TC_Web!D$1:D$500,SMALL(IF(Create_TC_Web!$C$1:$C$500&lt;&gt;"",MATCH(ROW(Create_TC_Web!$C$1:$C$500),ROW(Create_TC_Web!$C$1:$C$500)),""),ROW(Create_TC_Web!B246))),"")</f>
        <v/>
      </c>
      <c r="B246" t="str" cm="1">
        <f t="array" ref="B246">SUBSTITUTE(SUBSTITUTE(SUBSTITUTE(IFERROR(INDEX(Create_TC_Web!E$1:E$505,SMALL(IF(Create_TC_Web!$C$1:$C$505&lt;&gt;"",MATCH(ROW(Create_TC_Web!$C$1:$C$505),ROW(Create_TC_Web!$C$1:$C$505)),""),ROW(Create_TC_Web!C246))),"")," ",""),"-",""),"_","")</f>
        <v/>
      </c>
      <c r="C246" t="str" cm="1">
        <f t="array" ref="C246">IFERROR(INDEX(Create_TC_Web!F$1:F$500,SMALL(IF(Create_TC_Web!$C$1:$C$500&lt;&gt;"",MATCH(ROW(Create_TC_Web!$C$1:$C$500),ROW(Create_TC_Web!$C$1:$C$500)),""),ROW(Create_TC_Web!D246))),"")</f>
        <v/>
      </c>
      <c r="D246" t="str" cm="1">
        <f t="array" ref="D246">IFERROR(INDEX(Create_TC_Web!G$1:G$500,SMALL(IF(Create_TC_Web!$C$1:$C$500&lt;&gt;"",MATCH(ROW(Create_TC_Web!$C$1:$C$500),ROW(Create_TC_Web!$C$1:$C$500)),""),ROW(Create_TC_Web!E246))),"")</f>
        <v/>
      </c>
      <c r="E246" t="str" cm="1">
        <f t="array" ref="E246">IFERROR(INDEX(Create_TC_Web!H$1:H$500,SMALL(IF(Create_TC_Web!$C$1:$C$500&lt;&gt;"",MATCH(ROW(Create_TC_Web!$C$1:$C$500),ROW(Create_TC_Web!$C$1:$C$500)),""),ROW(Create_TC_Web!F246))),"")</f>
        <v/>
      </c>
      <c r="F246" t="str" cm="1">
        <f t="array" ref="F246">IFERROR(INDEX(Create_TC_Web!I$1:I$500,SMALL(IF(Create_TC_Web!$C$1:$C$500&lt;&gt;"",MATCH(ROW(Create_TC_Web!$C$1:$C$500),ROW(Create_TC_Web!$C$1:$C$500)),""),ROW(Create_TC_Web!G246))),"")</f>
        <v/>
      </c>
      <c r="G246" t="str" cm="1">
        <f t="array" ref="G246">IFERROR(INDEX(Create_TC_Web!J$1:J$500,SMALL(IF(Create_TC_Web!$C$1:$C$500&lt;&gt;"",MATCH(ROW(Create_TC_Web!$C$1:$C$500),ROW(Create_TC_Web!$C$1:$C$500)),""),ROW(Create_TC_Web!H246))),"")</f>
        <v/>
      </c>
      <c r="H246" t="str" cm="1">
        <f t="array" ref="H246">IFERROR(INDEX(Create_TC_Web!K$1:K$500,SMALL(IF(Create_TC_Web!$C$1:$C$500&lt;&gt;"",MATCH(ROW(Create_TC_Web!$C$1:$C$500),ROW(Create_TC_Web!$C$1:$C$500)),""),ROW(Create_TC_Web!I246))),"")</f>
        <v/>
      </c>
      <c r="I246" t="str" cm="1">
        <f t="array" ref="I246">IFERROR(INDEX(Create_TC_Web!L$1:L$500,SMALL(IF(Create_TC_Web!$C$1:$C$500&lt;&gt;"",MATCH(ROW(Create_TC_Web!$C$1:$C$500),ROW(Create_TC_Web!$C$1:$C$500)),""),ROW(Create_TC_Web!J246))),"")</f>
        <v/>
      </c>
      <c r="J246" t="str" cm="1">
        <f t="array" ref="J246">IFERROR(INDEX(Create_TC_Web!M$1:M$500,SMALL(IF(Create_TC_Web!$C$1:$C$500&lt;&gt;"",MATCH(ROW(Create_TC_Web!$C$1:$C$500),ROW(Create_TC_Web!$C$1:$C$500)),""),ROW(Create_TC_Web!K246))),"")</f>
        <v/>
      </c>
      <c r="K246" t="str" cm="1">
        <f t="array" ref="K246">IFERROR(INDEX(Create_TC_Web!N$1:N$500,SMALL(IF(Create_TC_Web!$C$1:$C$500&lt;&gt;"",MATCH(ROW(Create_TC_Web!$C$1:$C$500),ROW(Create_TC_Web!$C$1:$C$500)),""),ROW(Create_TC_Web!L246))),"")</f>
        <v/>
      </c>
      <c r="L246" t="str" cm="1">
        <f t="array" ref="L246">IFERROR(INDEX(Create_TC_Web!O$1:O$500,SMALL(IF(Create_TC_Web!$C$1:$C$500&lt;&gt;"",MATCH(ROW(Create_TC_Web!$C$1:$C$500),ROW(Create_TC_Web!$C$1:$C$500)),""),ROW(Create_TC_Web!M246))),"")</f>
        <v/>
      </c>
      <c r="M246" t="str" cm="1">
        <f t="array" ref="M246">IFERROR(INDEX(Create_TC_Web!P$1:P$500,SMALL(IF(Create_TC_Web!$C$1:$C$500&lt;&gt;"",MATCH(ROW(Create_TC_Web!$C$1:$C$500),ROW(Create_TC_Web!$C$1:$C$500)),""),ROW(Create_TC_Web!N246))),"")</f>
        <v/>
      </c>
      <c r="N246">
        <f>Create_TC_Web!CA255</f>
        <v>0</v>
      </c>
      <c r="O246" t="str">
        <f t="shared" si="13"/>
        <v/>
      </c>
      <c r="P246" s="17" t="str" cm="1">
        <f t="array" ref="P246">IFERROR(INDEX(Create_TC_Web!S$1:S$500,SMALL(IF(Create_TC_Web!$C$1:$C$500&lt;&gt;"",MATCH(ROW(Create_TC_Web!$C$1:$C$500),ROW(Create_TC_Web!$C$1:$C$500)),""),ROW(Create_TC_Web!Q224))),"")</f>
        <v/>
      </c>
      <c r="S246" t="str">
        <f t="shared" si="14"/>
        <v/>
      </c>
    </row>
    <row r="247" spans="1:19">
      <c r="A247" t="str" cm="1">
        <f t="array" ref="A247">IFERROR(INDEX(Create_TC_Web!D$1:D$500,SMALL(IF(Create_TC_Web!$C$1:$C$500&lt;&gt;"",MATCH(ROW(Create_TC_Web!$C$1:$C$500),ROW(Create_TC_Web!$C$1:$C$500)),""),ROW(Create_TC_Web!B247))),"")</f>
        <v/>
      </c>
      <c r="B247" t="str" cm="1">
        <f t="array" ref="B247">SUBSTITUTE(SUBSTITUTE(SUBSTITUTE(IFERROR(INDEX(Create_TC_Web!E$1:E$505,SMALL(IF(Create_TC_Web!$C$1:$C$505&lt;&gt;"",MATCH(ROW(Create_TC_Web!$C$1:$C$505),ROW(Create_TC_Web!$C$1:$C$505)),""),ROW(Create_TC_Web!C247))),"")," ",""),"-",""),"_","")</f>
        <v/>
      </c>
      <c r="C247" t="str" cm="1">
        <f t="array" ref="C247">IFERROR(INDEX(Create_TC_Web!F$1:F$500,SMALL(IF(Create_TC_Web!$C$1:$C$500&lt;&gt;"",MATCH(ROW(Create_TC_Web!$C$1:$C$500),ROW(Create_TC_Web!$C$1:$C$500)),""),ROW(Create_TC_Web!D247))),"")</f>
        <v/>
      </c>
      <c r="D247" t="str" cm="1">
        <f t="array" ref="D247">IFERROR(INDEX(Create_TC_Web!G$1:G$500,SMALL(IF(Create_TC_Web!$C$1:$C$500&lt;&gt;"",MATCH(ROW(Create_TC_Web!$C$1:$C$500),ROW(Create_TC_Web!$C$1:$C$500)),""),ROW(Create_TC_Web!E247))),"")</f>
        <v/>
      </c>
      <c r="E247" t="str" cm="1">
        <f t="array" ref="E247">IFERROR(INDEX(Create_TC_Web!H$1:H$500,SMALL(IF(Create_TC_Web!$C$1:$C$500&lt;&gt;"",MATCH(ROW(Create_TC_Web!$C$1:$C$500),ROW(Create_TC_Web!$C$1:$C$500)),""),ROW(Create_TC_Web!F247))),"")</f>
        <v/>
      </c>
      <c r="F247" t="str" cm="1">
        <f t="array" ref="F247">IFERROR(INDEX(Create_TC_Web!I$1:I$500,SMALL(IF(Create_TC_Web!$C$1:$C$500&lt;&gt;"",MATCH(ROW(Create_TC_Web!$C$1:$C$500),ROW(Create_TC_Web!$C$1:$C$500)),""),ROW(Create_TC_Web!G247))),"")</f>
        <v/>
      </c>
      <c r="G247" t="str" cm="1">
        <f t="array" ref="G247">IFERROR(INDEX(Create_TC_Web!J$1:J$500,SMALL(IF(Create_TC_Web!$C$1:$C$500&lt;&gt;"",MATCH(ROW(Create_TC_Web!$C$1:$C$500),ROW(Create_TC_Web!$C$1:$C$500)),""),ROW(Create_TC_Web!H247))),"")</f>
        <v/>
      </c>
      <c r="H247" t="str" cm="1">
        <f t="array" ref="H247">IFERROR(INDEX(Create_TC_Web!K$1:K$500,SMALL(IF(Create_TC_Web!$C$1:$C$500&lt;&gt;"",MATCH(ROW(Create_TC_Web!$C$1:$C$500),ROW(Create_TC_Web!$C$1:$C$500)),""),ROW(Create_TC_Web!I247))),"")</f>
        <v/>
      </c>
      <c r="I247" t="str" cm="1">
        <f t="array" ref="I247">IFERROR(INDEX(Create_TC_Web!L$1:L$500,SMALL(IF(Create_TC_Web!$C$1:$C$500&lt;&gt;"",MATCH(ROW(Create_TC_Web!$C$1:$C$500),ROW(Create_TC_Web!$C$1:$C$500)),""),ROW(Create_TC_Web!J247))),"")</f>
        <v/>
      </c>
      <c r="J247" t="str" cm="1">
        <f t="array" ref="J247">IFERROR(INDEX(Create_TC_Web!M$1:M$500,SMALL(IF(Create_TC_Web!$C$1:$C$500&lt;&gt;"",MATCH(ROW(Create_TC_Web!$C$1:$C$500),ROW(Create_TC_Web!$C$1:$C$500)),""),ROW(Create_TC_Web!K247))),"")</f>
        <v/>
      </c>
      <c r="K247" t="str" cm="1">
        <f t="array" ref="K247">IFERROR(INDEX(Create_TC_Web!N$1:N$500,SMALL(IF(Create_TC_Web!$C$1:$C$500&lt;&gt;"",MATCH(ROW(Create_TC_Web!$C$1:$C$500),ROW(Create_TC_Web!$C$1:$C$500)),""),ROW(Create_TC_Web!L247))),"")</f>
        <v/>
      </c>
      <c r="L247" t="str" cm="1">
        <f t="array" ref="L247">IFERROR(INDEX(Create_TC_Web!O$1:O$500,SMALL(IF(Create_TC_Web!$C$1:$C$500&lt;&gt;"",MATCH(ROW(Create_TC_Web!$C$1:$C$500),ROW(Create_TC_Web!$C$1:$C$500)),""),ROW(Create_TC_Web!M247))),"")</f>
        <v/>
      </c>
      <c r="M247" t="str" cm="1">
        <f t="array" ref="M247">IFERROR(INDEX(Create_TC_Web!P$1:P$500,SMALL(IF(Create_TC_Web!$C$1:$C$500&lt;&gt;"",MATCH(ROW(Create_TC_Web!$C$1:$C$500),ROW(Create_TC_Web!$C$1:$C$500)),""),ROW(Create_TC_Web!N247))),"")</f>
        <v/>
      </c>
      <c r="N247">
        <f>Create_TC_Web!CA256</f>
        <v>0</v>
      </c>
      <c r="O247" t="str">
        <f t="shared" si="13"/>
        <v/>
      </c>
      <c r="P247" s="17" t="str" cm="1">
        <f t="array" ref="P247">IFERROR(INDEX(Create_TC_Web!S$1:S$500,SMALL(IF(Create_TC_Web!$C$1:$C$500&lt;&gt;"",MATCH(ROW(Create_TC_Web!$C$1:$C$500),ROW(Create_TC_Web!$C$1:$C$500)),""),ROW(Create_TC_Web!Q225))),"")</f>
        <v/>
      </c>
      <c r="S247" t="str">
        <f t="shared" si="14"/>
        <v/>
      </c>
    </row>
    <row r="248" spans="1:19">
      <c r="A248" t="str" cm="1">
        <f t="array" ref="A248">IFERROR(INDEX(Create_TC_Web!D$1:D$500,SMALL(IF(Create_TC_Web!$C$1:$C$500&lt;&gt;"",MATCH(ROW(Create_TC_Web!$C$1:$C$500),ROW(Create_TC_Web!$C$1:$C$500)),""),ROW(Create_TC_Web!B248))),"")</f>
        <v/>
      </c>
      <c r="B248" t="str" cm="1">
        <f t="array" ref="B248">SUBSTITUTE(SUBSTITUTE(SUBSTITUTE(IFERROR(INDEX(Create_TC_Web!E$1:E$505,SMALL(IF(Create_TC_Web!$C$1:$C$505&lt;&gt;"",MATCH(ROW(Create_TC_Web!$C$1:$C$505),ROW(Create_TC_Web!$C$1:$C$505)),""),ROW(Create_TC_Web!C248))),"")," ",""),"-",""),"_","")</f>
        <v/>
      </c>
      <c r="C248" t="str" cm="1">
        <f t="array" ref="C248">IFERROR(INDEX(Create_TC_Web!F$1:F$500,SMALL(IF(Create_TC_Web!$C$1:$C$500&lt;&gt;"",MATCH(ROW(Create_TC_Web!$C$1:$C$500),ROW(Create_TC_Web!$C$1:$C$500)),""),ROW(Create_TC_Web!D248))),"")</f>
        <v/>
      </c>
      <c r="D248" t="str" cm="1">
        <f t="array" ref="D248">IFERROR(INDEX(Create_TC_Web!G$1:G$500,SMALL(IF(Create_TC_Web!$C$1:$C$500&lt;&gt;"",MATCH(ROW(Create_TC_Web!$C$1:$C$500),ROW(Create_TC_Web!$C$1:$C$500)),""),ROW(Create_TC_Web!E248))),"")</f>
        <v/>
      </c>
      <c r="E248" t="str" cm="1">
        <f t="array" ref="E248">IFERROR(INDEX(Create_TC_Web!H$1:H$500,SMALL(IF(Create_TC_Web!$C$1:$C$500&lt;&gt;"",MATCH(ROW(Create_TC_Web!$C$1:$C$500),ROW(Create_TC_Web!$C$1:$C$500)),""),ROW(Create_TC_Web!F248))),"")</f>
        <v/>
      </c>
      <c r="F248" t="str" cm="1">
        <f t="array" ref="F248">IFERROR(INDEX(Create_TC_Web!I$1:I$500,SMALL(IF(Create_TC_Web!$C$1:$C$500&lt;&gt;"",MATCH(ROW(Create_TC_Web!$C$1:$C$500),ROW(Create_TC_Web!$C$1:$C$500)),""),ROW(Create_TC_Web!G248))),"")</f>
        <v/>
      </c>
      <c r="G248" t="str" cm="1">
        <f t="array" ref="G248">IFERROR(INDEX(Create_TC_Web!J$1:J$500,SMALL(IF(Create_TC_Web!$C$1:$C$500&lt;&gt;"",MATCH(ROW(Create_TC_Web!$C$1:$C$500),ROW(Create_TC_Web!$C$1:$C$500)),""),ROW(Create_TC_Web!H248))),"")</f>
        <v/>
      </c>
      <c r="H248" t="str" cm="1">
        <f t="array" ref="H248">IFERROR(INDEX(Create_TC_Web!K$1:K$500,SMALL(IF(Create_TC_Web!$C$1:$C$500&lt;&gt;"",MATCH(ROW(Create_TC_Web!$C$1:$C$500),ROW(Create_TC_Web!$C$1:$C$500)),""),ROW(Create_TC_Web!I248))),"")</f>
        <v/>
      </c>
      <c r="I248" t="str" cm="1">
        <f t="array" ref="I248">IFERROR(INDEX(Create_TC_Web!L$1:L$500,SMALL(IF(Create_TC_Web!$C$1:$C$500&lt;&gt;"",MATCH(ROW(Create_TC_Web!$C$1:$C$500),ROW(Create_TC_Web!$C$1:$C$500)),""),ROW(Create_TC_Web!J248))),"")</f>
        <v/>
      </c>
      <c r="J248" t="str" cm="1">
        <f t="array" ref="J248">IFERROR(INDEX(Create_TC_Web!M$1:M$500,SMALL(IF(Create_TC_Web!$C$1:$C$500&lt;&gt;"",MATCH(ROW(Create_TC_Web!$C$1:$C$500),ROW(Create_TC_Web!$C$1:$C$500)),""),ROW(Create_TC_Web!K248))),"")</f>
        <v/>
      </c>
      <c r="K248" t="str" cm="1">
        <f t="array" ref="K248">IFERROR(INDEX(Create_TC_Web!N$1:N$500,SMALL(IF(Create_TC_Web!$C$1:$C$500&lt;&gt;"",MATCH(ROW(Create_TC_Web!$C$1:$C$500),ROW(Create_TC_Web!$C$1:$C$500)),""),ROW(Create_TC_Web!L248))),"")</f>
        <v/>
      </c>
      <c r="L248" t="str" cm="1">
        <f t="array" ref="L248">IFERROR(INDEX(Create_TC_Web!O$1:O$500,SMALL(IF(Create_TC_Web!$C$1:$C$500&lt;&gt;"",MATCH(ROW(Create_TC_Web!$C$1:$C$500),ROW(Create_TC_Web!$C$1:$C$500)),""),ROW(Create_TC_Web!M248))),"")</f>
        <v/>
      </c>
      <c r="M248" t="str" cm="1">
        <f t="array" ref="M248">IFERROR(INDEX(Create_TC_Web!P$1:P$500,SMALL(IF(Create_TC_Web!$C$1:$C$500&lt;&gt;"",MATCH(ROW(Create_TC_Web!$C$1:$C$500),ROW(Create_TC_Web!$C$1:$C$500)),""),ROW(Create_TC_Web!N248))),"")</f>
        <v/>
      </c>
      <c r="N248">
        <f>Create_TC_Web!CA257</f>
        <v>0</v>
      </c>
      <c r="O248" t="str">
        <f t="shared" si="13"/>
        <v/>
      </c>
      <c r="P248" s="17" t="str" cm="1">
        <f t="array" ref="P248">IFERROR(INDEX(Create_TC_Web!S$1:S$500,SMALL(IF(Create_TC_Web!$C$1:$C$500&lt;&gt;"",MATCH(ROW(Create_TC_Web!$C$1:$C$500),ROW(Create_TC_Web!$C$1:$C$500)),""),ROW(Create_TC_Web!Q226))),"")</f>
        <v/>
      </c>
      <c r="S248" t="str">
        <f t="shared" si="14"/>
        <v/>
      </c>
    </row>
    <row r="249" spans="1:19">
      <c r="A249" t="str" cm="1">
        <f t="array" ref="A249">IFERROR(INDEX(Create_TC_Web!D$1:D$500,SMALL(IF(Create_TC_Web!$C$1:$C$500&lt;&gt;"",MATCH(ROW(Create_TC_Web!$C$1:$C$500),ROW(Create_TC_Web!$C$1:$C$500)),""),ROW(Create_TC_Web!B249))),"")</f>
        <v/>
      </c>
      <c r="B249" t="str" cm="1">
        <f t="array" ref="B249">SUBSTITUTE(SUBSTITUTE(SUBSTITUTE(IFERROR(INDEX(Create_TC_Web!E$1:E$505,SMALL(IF(Create_TC_Web!$C$1:$C$505&lt;&gt;"",MATCH(ROW(Create_TC_Web!$C$1:$C$505),ROW(Create_TC_Web!$C$1:$C$505)),""),ROW(Create_TC_Web!C249))),"")," ",""),"-",""),"_","")</f>
        <v/>
      </c>
      <c r="C249" t="str" cm="1">
        <f t="array" ref="C249">IFERROR(INDEX(Create_TC_Web!F$1:F$500,SMALL(IF(Create_TC_Web!$C$1:$C$500&lt;&gt;"",MATCH(ROW(Create_TC_Web!$C$1:$C$500),ROW(Create_TC_Web!$C$1:$C$500)),""),ROW(Create_TC_Web!D249))),"")</f>
        <v/>
      </c>
      <c r="D249" t="str" cm="1">
        <f t="array" ref="D249">IFERROR(INDEX(Create_TC_Web!G$1:G$500,SMALL(IF(Create_TC_Web!$C$1:$C$500&lt;&gt;"",MATCH(ROW(Create_TC_Web!$C$1:$C$500),ROW(Create_TC_Web!$C$1:$C$500)),""),ROW(Create_TC_Web!E249))),"")</f>
        <v/>
      </c>
      <c r="E249" t="str" cm="1">
        <f t="array" ref="E249">IFERROR(INDEX(Create_TC_Web!H$1:H$500,SMALL(IF(Create_TC_Web!$C$1:$C$500&lt;&gt;"",MATCH(ROW(Create_TC_Web!$C$1:$C$500),ROW(Create_TC_Web!$C$1:$C$500)),""),ROW(Create_TC_Web!F249))),"")</f>
        <v/>
      </c>
      <c r="F249" t="str" cm="1">
        <f t="array" ref="F249">IFERROR(INDEX(Create_TC_Web!I$1:I$500,SMALL(IF(Create_TC_Web!$C$1:$C$500&lt;&gt;"",MATCH(ROW(Create_TC_Web!$C$1:$C$500),ROW(Create_TC_Web!$C$1:$C$500)),""),ROW(Create_TC_Web!G249))),"")</f>
        <v/>
      </c>
      <c r="G249" t="str" cm="1">
        <f t="array" ref="G249">IFERROR(INDEX(Create_TC_Web!J$1:J$500,SMALL(IF(Create_TC_Web!$C$1:$C$500&lt;&gt;"",MATCH(ROW(Create_TC_Web!$C$1:$C$500),ROW(Create_TC_Web!$C$1:$C$500)),""),ROW(Create_TC_Web!H249))),"")</f>
        <v/>
      </c>
      <c r="H249" t="str" cm="1">
        <f t="array" ref="H249">IFERROR(INDEX(Create_TC_Web!K$1:K$500,SMALL(IF(Create_TC_Web!$C$1:$C$500&lt;&gt;"",MATCH(ROW(Create_TC_Web!$C$1:$C$500),ROW(Create_TC_Web!$C$1:$C$500)),""),ROW(Create_TC_Web!I249))),"")</f>
        <v/>
      </c>
      <c r="I249" t="str" cm="1">
        <f t="array" ref="I249">IFERROR(INDEX(Create_TC_Web!L$1:L$500,SMALL(IF(Create_TC_Web!$C$1:$C$500&lt;&gt;"",MATCH(ROW(Create_TC_Web!$C$1:$C$500),ROW(Create_TC_Web!$C$1:$C$500)),""),ROW(Create_TC_Web!J249))),"")</f>
        <v/>
      </c>
      <c r="J249" t="str" cm="1">
        <f t="array" ref="J249">IFERROR(INDEX(Create_TC_Web!M$1:M$500,SMALL(IF(Create_TC_Web!$C$1:$C$500&lt;&gt;"",MATCH(ROW(Create_TC_Web!$C$1:$C$500),ROW(Create_TC_Web!$C$1:$C$500)),""),ROW(Create_TC_Web!K249))),"")</f>
        <v/>
      </c>
      <c r="K249" t="str" cm="1">
        <f t="array" ref="K249">IFERROR(INDEX(Create_TC_Web!N$1:N$500,SMALL(IF(Create_TC_Web!$C$1:$C$500&lt;&gt;"",MATCH(ROW(Create_TC_Web!$C$1:$C$500),ROW(Create_TC_Web!$C$1:$C$500)),""),ROW(Create_TC_Web!L249))),"")</f>
        <v/>
      </c>
      <c r="L249" t="str" cm="1">
        <f t="array" ref="L249">IFERROR(INDEX(Create_TC_Web!O$1:O$500,SMALL(IF(Create_TC_Web!$C$1:$C$500&lt;&gt;"",MATCH(ROW(Create_TC_Web!$C$1:$C$500),ROW(Create_TC_Web!$C$1:$C$500)),""),ROW(Create_TC_Web!M249))),"")</f>
        <v/>
      </c>
      <c r="M249" t="str" cm="1">
        <f t="array" ref="M249">IFERROR(INDEX(Create_TC_Web!P$1:P$500,SMALL(IF(Create_TC_Web!$C$1:$C$500&lt;&gt;"",MATCH(ROW(Create_TC_Web!$C$1:$C$500),ROW(Create_TC_Web!$C$1:$C$500)),""),ROW(Create_TC_Web!N249))),"")</f>
        <v/>
      </c>
      <c r="N249">
        <f>Create_TC_Web!CA258</f>
        <v>0</v>
      </c>
      <c r="O249" t="str">
        <f t="shared" si="13"/>
        <v/>
      </c>
      <c r="P249" s="17" t="str" cm="1">
        <f t="array" ref="P249">IFERROR(INDEX(Create_TC_Web!S$1:S$500,SMALL(IF(Create_TC_Web!$C$1:$C$500&lt;&gt;"",MATCH(ROW(Create_TC_Web!$C$1:$C$500),ROW(Create_TC_Web!$C$1:$C$500)),""),ROW(Create_TC_Web!Q227))),"")</f>
        <v/>
      </c>
      <c r="S249" t="str">
        <f t="shared" si="14"/>
        <v/>
      </c>
    </row>
    <row r="250" spans="1:19">
      <c r="A250" t="str" cm="1">
        <f t="array" ref="A250">IFERROR(INDEX(Create_TC_Web!D$1:D$500,SMALL(IF(Create_TC_Web!$C$1:$C$500&lt;&gt;"",MATCH(ROW(Create_TC_Web!$C$1:$C$500),ROW(Create_TC_Web!$C$1:$C$500)),""),ROW(Create_TC_Web!B250))),"")</f>
        <v/>
      </c>
      <c r="B250" t="str" cm="1">
        <f t="array" ref="B250">SUBSTITUTE(SUBSTITUTE(SUBSTITUTE(IFERROR(INDEX(Create_TC_Web!E$1:E$505,SMALL(IF(Create_TC_Web!$C$1:$C$505&lt;&gt;"",MATCH(ROW(Create_TC_Web!$C$1:$C$505),ROW(Create_TC_Web!$C$1:$C$505)),""),ROW(Create_TC_Web!C250))),"")," ",""),"-",""),"_","")</f>
        <v/>
      </c>
      <c r="C250" t="str" cm="1">
        <f t="array" ref="C250">IFERROR(INDEX(Create_TC_Web!F$1:F$500,SMALL(IF(Create_TC_Web!$C$1:$C$500&lt;&gt;"",MATCH(ROW(Create_TC_Web!$C$1:$C$500),ROW(Create_TC_Web!$C$1:$C$500)),""),ROW(Create_TC_Web!D250))),"")</f>
        <v/>
      </c>
      <c r="D250" t="str" cm="1">
        <f t="array" ref="D250">IFERROR(INDEX(Create_TC_Web!G$1:G$500,SMALL(IF(Create_TC_Web!$C$1:$C$500&lt;&gt;"",MATCH(ROW(Create_TC_Web!$C$1:$C$500),ROW(Create_TC_Web!$C$1:$C$500)),""),ROW(Create_TC_Web!E250))),"")</f>
        <v/>
      </c>
      <c r="E250" t="str" cm="1">
        <f t="array" ref="E250">IFERROR(INDEX(Create_TC_Web!H$1:H$500,SMALL(IF(Create_TC_Web!$C$1:$C$500&lt;&gt;"",MATCH(ROW(Create_TC_Web!$C$1:$C$500),ROW(Create_TC_Web!$C$1:$C$500)),""),ROW(Create_TC_Web!F250))),"")</f>
        <v/>
      </c>
      <c r="F250" t="str" cm="1">
        <f t="array" ref="F250">IFERROR(INDEX(Create_TC_Web!I$1:I$500,SMALL(IF(Create_TC_Web!$C$1:$C$500&lt;&gt;"",MATCH(ROW(Create_TC_Web!$C$1:$C$500),ROW(Create_TC_Web!$C$1:$C$500)),""),ROW(Create_TC_Web!G250))),"")</f>
        <v/>
      </c>
      <c r="G250" t="str" cm="1">
        <f t="array" ref="G250">IFERROR(INDEX(Create_TC_Web!J$1:J$500,SMALL(IF(Create_TC_Web!$C$1:$C$500&lt;&gt;"",MATCH(ROW(Create_TC_Web!$C$1:$C$500),ROW(Create_TC_Web!$C$1:$C$500)),""),ROW(Create_TC_Web!H250))),"")</f>
        <v/>
      </c>
      <c r="H250" t="str" cm="1">
        <f t="array" ref="H250">IFERROR(INDEX(Create_TC_Web!K$1:K$500,SMALL(IF(Create_TC_Web!$C$1:$C$500&lt;&gt;"",MATCH(ROW(Create_TC_Web!$C$1:$C$500),ROW(Create_TC_Web!$C$1:$C$500)),""),ROW(Create_TC_Web!I250))),"")</f>
        <v/>
      </c>
      <c r="I250" t="str" cm="1">
        <f t="array" ref="I250">IFERROR(INDEX(Create_TC_Web!L$1:L$500,SMALL(IF(Create_TC_Web!$C$1:$C$500&lt;&gt;"",MATCH(ROW(Create_TC_Web!$C$1:$C$500),ROW(Create_TC_Web!$C$1:$C$500)),""),ROW(Create_TC_Web!J250))),"")</f>
        <v/>
      </c>
      <c r="J250" t="str" cm="1">
        <f t="array" ref="J250">IFERROR(INDEX(Create_TC_Web!M$1:M$500,SMALL(IF(Create_TC_Web!$C$1:$C$500&lt;&gt;"",MATCH(ROW(Create_TC_Web!$C$1:$C$500),ROW(Create_TC_Web!$C$1:$C$500)),""),ROW(Create_TC_Web!K250))),"")</f>
        <v/>
      </c>
      <c r="K250" t="str" cm="1">
        <f t="array" ref="K250">IFERROR(INDEX(Create_TC_Web!N$1:N$500,SMALL(IF(Create_TC_Web!$C$1:$C$500&lt;&gt;"",MATCH(ROW(Create_TC_Web!$C$1:$C$500),ROW(Create_TC_Web!$C$1:$C$500)),""),ROW(Create_TC_Web!L250))),"")</f>
        <v/>
      </c>
      <c r="L250" t="str" cm="1">
        <f t="array" ref="L250">IFERROR(INDEX(Create_TC_Web!O$1:O$500,SMALL(IF(Create_TC_Web!$C$1:$C$500&lt;&gt;"",MATCH(ROW(Create_TC_Web!$C$1:$C$500),ROW(Create_TC_Web!$C$1:$C$500)),""),ROW(Create_TC_Web!M250))),"")</f>
        <v/>
      </c>
      <c r="M250" t="str" cm="1">
        <f t="array" ref="M250">IFERROR(INDEX(Create_TC_Web!P$1:P$500,SMALL(IF(Create_TC_Web!$C$1:$C$500&lt;&gt;"",MATCH(ROW(Create_TC_Web!$C$1:$C$500),ROW(Create_TC_Web!$C$1:$C$500)),""),ROW(Create_TC_Web!N250))),"")</f>
        <v/>
      </c>
      <c r="N250">
        <f>Create_TC_Web!CA259</f>
        <v>0</v>
      </c>
      <c r="O250" t="str">
        <f t="shared" si="13"/>
        <v/>
      </c>
      <c r="P250" s="17" t="str" cm="1">
        <f t="array" ref="P250">IFERROR(INDEX(Create_TC_Web!S$1:S$500,SMALL(IF(Create_TC_Web!$C$1:$C$500&lt;&gt;"",MATCH(ROW(Create_TC_Web!$C$1:$C$500),ROW(Create_TC_Web!$C$1:$C$500)),""),ROW(Create_TC_Web!Q228))),"")</f>
        <v/>
      </c>
      <c r="S250" t="str">
        <f t="shared" si="14"/>
        <v/>
      </c>
    </row>
    <row r="251" spans="1:19">
      <c r="A251" t="str" cm="1">
        <f t="array" ref="A251">IFERROR(INDEX(Create_TC_Web!D$1:D$500,SMALL(IF(Create_TC_Web!$C$1:$C$500&lt;&gt;"",MATCH(ROW(Create_TC_Web!$C$1:$C$500),ROW(Create_TC_Web!$C$1:$C$500)),""),ROW(Create_TC_Web!B251))),"")</f>
        <v/>
      </c>
      <c r="B251" t="str" cm="1">
        <f t="array" ref="B251">SUBSTITUTE(SUBSTITUTE(SUBSTITUTE(IFERROR(INDEX(Create_TC_Web!E$1:E$505,SMALL(IF(Create_TC_Web!$C$1:$C$505&lt;&gt;"",MATCH(ROW(Create_TC_Web!$C$1:$C$505),ROW(Create_TC_Web!$C$1:$C$505)),""),ROW(Create_TC_Web!C251))),"")," ",""),"-",""),"_","")</f>
        <v/>
      </c>
      <c r="C251" t="str" cm="1">
        <f t="array" ref="C251">IFERROR(INDEX(Create_TC_Web!F$1:F$500,SMALL(IF(Create_TC_Web!$C$1:$C$500&lt;&gt;"",MATCH(ROW(Create_TC_Web!$C$1:$C$500),ROW(Create_TC_Web!$C$1:$C$500)),""),ROW(Create_TC_Web!D251))),"")</f>
        <v/>
      </c>
      <c r="D251" t="str" cm="1">
        <f t="array" ref="D251">IFERROR(INDEX(Create_TC_Web!G$1:G$500,SMALL(IF(Create_TC_Web!$C$1:$C$500&lt;&gt;"",MATCH(ROW(Create_TC_Web!$C$1:$C$500),ROW(Create_TC_Web!$C$1:$C$500)),""),ROW(Create_TC_Web!E251))),"")</f>
        <v/>
      </c>
      <c r="E251" t="str" cm="1">
        <f t="array" ref="E251">IFERROR(INDEX(Create_TC_Web!H$1:H$500,SMALL(IF(Create_TC_Web!$C$1:$C$500&lt;&gt;"",MATCH(ROW(Create_TC_Web!$C$1:$C$500),ROW(Create_TC_Web!$C$1:$C$500)),""),ROW(Create_TC_Web!F251))),"")</f>
        <v/>
      </c>
      <c r="F251" t="str" cm="1">
        <f t="array" ref="F251">IFERROR(INDEX(Create_TC_Web!I$1:I$500,SMALL(IF(Create_TC_Web!$C$1:$C$500&lt;&gt;"",MATCH(ROW(Create_TC_Web!$C$1:$C$500),ROW(Create_TC_Web!$C$1:$C$500)),""),ROW(Create_TC_Web!G251))),"")</f>
        <v/>
      </c>
      <c r="G251" t="str" cm="1">
        <f t="array" ref="G251">IFERROR(INDEX(Create_TC_Web!J$1:J$500,SMALL(IF(Create_TC_Web!$C$1:$C$500&lt;&gt;"",MATCH(ROW(Create_TC_Web!$C$1:$C$500),ROW(Create_TC_Web!$C$1:$C$500)),""),ROW(Create_TC_Web!H251))),"")</f>
        <v/>
      </c>
      <c r="H251" t="str" cm="1">
        <f t="array" ref="H251">IFERROR(INDEX(Create_TC_Web!K$1:K$500,SMALL(IF(Create_TC_Web!$C$1:$C$500&lt;&gt;"",MATCH(ROW(Create_TC_Web!$C$1:$C$500),ROW(Create_TC_Web!$C$1:$C$500)),""),ROW(Create_TC_Web!I251))),"")</f>
        <v/>
      </c>
      <c r="I251" t="str" cm="1">
        <f t="array" ref="I251">IFERROR(INDEX(Create_TC_Web!L$1:L$500,SMALL(IF(Create_TC_Web!$C$1:$C$500&lt;&gt;"",MATCH(ROW(Create_TC_Web!$C$1:$C$500),ROW(Create_TC_Web!$C$1:$C$500)),""),ROW(Create_TC_Web!J251))),"")</f>
        <v/>
      </c>
      <c r="J251" t="str" cm="1">
        <f t="array" ref="J251">IFERROR(INDEX(Create_TC_Web!M$1:M$500,SMALL(IF(Create_TC_Web!$C$1:$C$500&lt;&gt;"",MATCH(ROW(Create_TC_Web!$C$1:$C$500),ROW(Create_TC_Web!$C$1:$C$500)),""),ROW(Create_TC_Web!K251))),"")</f>
        <v/>
      </c>
      <c r="K251" t="str" cm="1">
        <f t="array" ref="K251">IFERROR(INDEX(Create_TC_Web!N$1:N$500,SMALL(IF(Create_TC_Web!$C$1:$C$500&lt;&gt;"",MATCH(ROW(Create_TC_Web!$C$1:$C$500),ROW(Create_TC_Web!$C$1:$C$500)),""),ROW(Create_TC_Web!L251))),"")</f>
        <v/>
      </c>
      <c r="L251" t="str" cm="1">
        <f t="array" ref="L251">IFERROR(INDEX(Create_TC_Web!O$1:O$500,SMALL(IF(Create_TC_Web!$C$1:$C$500&lt;&gt;"",MATCH(ROW(Create_TC_Web!$C$1:$C$500),ROW(Create_TC_Web!$C$1:$C$500)),""),ROW(Create_TC_Web!M251))),"")</f>
        <v/>
      </c>
      <c r="M251" t="str" cm="1">
        <f t="array" ref="M251">IFERROR(INDEX(Create_TC_Web!P$1:P$500,SMALL(IF(Create_TC_Web!$C$1:$C$500&lt;&gt;"",MATCH(ROW(Create_TC_Web!$C$1:$C$500),ROW(Create_TC_Web!$C$1:$C$500)),""),ROW(Create_TC_Web!N251))),"")</f>
        <v/>
      </c>
      <c r="N251">
        <f>Create_TC_Web!CA260</f>
        <v>0</v>
      </c>
      <c r="O251" t="str">
        <f t="shared" si="13"/>
        <v/>
      </c>
      <c r="P251" s="17" t="str" cm="1">
        <f t="array" ref="P251">IFERROR(INDEX(Create_TC_Web!S$1:S$500,SMALL(IF(Create_TC_Web!$C$1:$C$500&lt;&gt;"",MATCH(ROW(Create_TC_Web!$C$1:$C$500),ROW(Create_TC_Web!$C$1:$C$500)),""),ROW(Create_TC_Web!Q229))),"")</f>
        <v/>
      </c>
      <c r="S251" t="str">
        <f t="shared" si="14"/>
        <v/>
      </c>
    </row>
    <row r="252" spans="1:19">
      <c r="A252" t="str" cm="1">
        <f t="array" ref="A252">IFERROR(INDEX(Create_TC_Web!D$1:D$500,SMALL(IF(Create_TC_Web!$C$1:$C$500&lt;&gt;"",MATCH(ROW(Create_TC_Web!$C$1:$C$500),ROW(Create_TC_Web!$C$1:$C$500)),""),ROW(Create_TC_Web!B252))),"")</f>
        <v/>
      </c>
      <c r="B252" t="str" cm="1">
        <f t="array" ref="B252">SUBSTITUTE(SUBSTITUTE(SUBSTITUTE(IFERROR(INDEX(Create_TC_Web!E$1:E$505,SMALL(IF(Create_TC_Web!$C$1:$C$505&lt;&gt;"",MATCH(ROW(Create_TC_Web!$C$1:$C$505),ROW(Create_TC_Web!$C$1:$C$505)),""),ROW(Create_TC_Web!C252))),"")," ",""),"-",""),"_","")</f>
        <v/>
      </c>
      <c r="C252" t="str" cm="1">
        <f t="array" ref="C252">IFERROR(INDEX(Create_TC_Web!F$1:F$500,SMALL(IF(Create_TC_Web!$C$1:$C$500&lt;&gt;"",MATCH(ROW(Create_TC_Web!$C$1:$C$500),ROW(Create_TC_Web!$C$1:$C$500)),""),ROW(Create_TC_Web!D252))),"")</f>
        <v/>
      </c>
      <c r="D252" t="str" cm="1">
        <f t="array" ref="D252">IFERROR(INDEX(Create_TC_Web!G$1:G$500,SMALL(IF(Create_TC_Web!$C$1:$C$500&lt;&gt;"",MATCH(ROW(Create_TC_Web!$C$1:$C$500),ROW(Create_TC_Web!$C$1:$C$500)),""),ROW(Create_TC_Web!E252))),"")</f>
        <v/>
      </c>
      <c r="E252" t="str" cm="1">
        <f t="array" ref="E252">IFERROR(INDEX(Create_TC_Web!H$1:H$500,SMALL(IF(Create_TC_Web!$C$1:$C$500&lt;&gt;"",MATCH(ROW(Create_TC_Web!$C$1:$C$500),ROW(Create_TC_Web!$C$1:$C$500)),""),ROW(Create_TC_Web!F252))),"")</f>
        <v/>
      </c>
      <c r="F252" t="str" cm="1">
        <f t="array" ref="F252">IFERROR(INDEX(Create_TC_Web!I$1:I$500,SMALL(IF(Create_TC_Web!$C$1:$C$500&lt;&gt;"",MATCH(ROW(Create_TC_Web!$C$1:$C$500),ROW(Create_TC_Web!$C$1:$C$500)),""),ROW(Create_TC_Web!G252))),"")</f>
        <v/>
      </c>
      <c r="G252" t="str" cm="1">
        <f t="array" ref="G252">IFERROR(INDEX(Create_TC_Web!J$1:J$500,SMALL(IF(Create_TC_Web!$C$1:$C$500&lt;&gt;"",MATCH(ROW(Create_TC_Web!$C$1:$C$500),ROW(Create_TC_Web!$C$1:$C$500)),""),ROW(Create_TC_Web!H252))),"")</f>
        <v/>
      </c>
      <c r="H252" t="str" cm="1">
        <f t="array" ref="H252">IFERROR(INDEX(Create_TC_Web!K$1:K$500,SMALL(IF(Create_TC_Web!$C$1:$C$500&lt;&gt;"",MATCH(ROW(Create_TC_Web!$C$1:$C$500),ROW(Create_TC_Web!$C$1:$C$500)),""),ROW(Create_TC_Web!I252))),"")</f>
        <v/>
      </c>
      <c r="I252" t="str" cm="1">
        <f t="array" ref="I252">IFERROR(INDEX(Create_TC_Web!L$1:L$500,SMALL(IF(Create_TC_Web!$C$1:$C$500&lt;&gt;"",MATCH(ROW(Create_TC_Web!$C$1:$C$500),ROW(Create_TC_Web!$C$1:$C$500)),""),ROW(Create_TC_Web!J252))),"")</f>
        <v/>
      </c>
      <c r="J252" t="str" cm="1">
        <f t="array" ref="J252">IFERROR(INDEX(Create_TC_Web!M$1:M$500,SMALL(IF(Create_TC_Web!$C$1:$C$500&lt;&gt;"",MATCH(ROW(Create_TC_Web!$C$1:$C$500),ROW(Create_TC_Web!$C$1:$C$500)),""),ROW(Create_TC_Web!K252))),"")</f>
        <v/>
      </c>
      <c r="K252" t="str" cm="1">
        <f t="array" ref="K252">IFERROR(INDEX(Create_TC_Web!N$1:N$500,SMALL(IF(Create_TC_Web!$C$1:$C$500&lt;&gt;"",MATCH(ROW(Create_TC_Web!$C$1:$C$500),ROW(Create_TC_Web!$C$1:$C$500)),""),ROW(Create_TC_Web!L252))),"")</f>
        <v/>
      </c>
      <c r="L252" t="str" cm="1">
        <f t="array" ref="L252">IFERROR(INDEX(Create_TC_Web!O$1:O$500,SMALL(IF(Create_TC_Web!$C$1:$C$500&lt;&gt;"",MATCH(ROW(Create_TC_Web!$C$1:$C$500),ROW(Create_TC_Web!$C$1:$C$500)),""),ROW(Create_TC_Web!M252))),"")</f>
        <v/>
      </c>
      <c r="M252" t="str" cm="1">
        <f t="array" ref="M252">IFERROR(INDEX(Create_TC_Web!P$1:P$500,SMALL(IF(Create_TC_Web!$C$1:$C$500&lt;&gt;"",MATCH(ROW(Create_TC_Web!$C$1:$C$500),ROW(Create_TC_Web!$C$1:$C$500)),""),ROW(Create_TC_Web!N252))),"")</f>
        <v/>
      </c>
      <c r="N252">
        <f>Create_TC_Web!CA261</f>
        <v>0</v>
      </c>
      <c r="O252" t="str">
        <f t="shared" si="13"/>
        <v/>
      </c>
      <c r="P252" s="17" t="str" cm="1">
        <f t="array" ref="P252">IFERROR(INDEX(Create_TC_Web!S$1:S$500,SMALL(IF(Create_TC_Web!$C$1:$C$500&lt;&gt;"",MATCH(ROW(Create_TC_Web!$C$1:$C$500),ROW(Create_TC_Web!$C$1:$C$500)),""),ROW(Create_TC_Web!Q230))),"")</f>
        <v/>
      </c>
      <c r="S252" t="str">
        <f t="shared" si="14"/>
        <v/>
      </c>
    </row>
    <row r="253" spans="1:19">
      <c r="A253" t="str" cm="1">
        <f t="array" ref="A253">IFERROR(INDEX(Create_TC_Web!D$1:D$500,SMALL(IF(Create_TC_Web!$C$1:$C$500&lt;&gt;"",MATCH(ROW(Create_TC_Web!$C$1:$C$500),ROW(Create_TC_Web!$C$1:$C$500)),""),ROW(Create_TC_Web!B253))),"")</f>
        <v/>
      </c>
      <c r="B253" t="str" cm="1">
        <f t="array" ref="B253">SUBSTITUTE(SUBSTITUTE(SUBSTITUTE(IFERROR(INDEX(Create_TC_Web!E$1:E$505,SMALL(IF(Create_TC_Web!$C$1:$C$505&lt;&gt;"",MATCH(ROW(Create_TC_Web!$C$1:$C$505),ROW(Create_TC_Web!$C$1:$C$505)),""),ROW(Create_TC_Web!C253))),"")," ",""),"-",""),"_","")</f>
        <v/>
      </c>
      <c r="C253" t="str" cm="1">
        <f t="array" ref="C253">IFERROR(INDEX(Create_TC_Web!F$1:F$500,SMALL(IF(Create_TC_Web!$C$1:$C$500&lt;&gt;"",MATCH(ROW(Create_TC_Web!$C$1:$C$500),ROW(Create_TC_Web!$C$1:$C$500)),""),ROW(Create_TC_Web!D253))),"")</f>
        <v/>
      </c>
      <c r="D253" t="str" cm="1">
        <f t="array" ref="D253">IFERROR(INDEX(Create_TC_Web!G$1:G$500,SMALL(IF(Create_TC_Web!$C$1:$C$500&lt;&gt;"",MATCH(ROW(Create_TC_Web!$C$1:$C$500),ROW(Create_TC_Web!$C$1:$C$500)),""),ROW(Create_TC_Web!E253))),"")</f>
        <v/>
      </c>
      <c r="E253" t="str" cm="1">
        <f t="array" ref="E253">IFERROR(INDEX(Create_TC_Web!H$1:H$500,SMALL(IF(Create_TC_Web!$C$1:$C$500&lt;&gt;"",MATCH(ROW(Create_TC_Web!$C$1:$C$500),ROW(Create_TC_Web!$C$1:$C$500)),""),ROW(Create_TC_Web!F253))),"")</f>
        <v/>
      </c>
      <c r="F253" t="str" cm="1">
        <f t="array" ref="F253">IFERROR(INDEX(Create_TC_Web!I$1:I$500,SMALL(IF(Create_TC_Web!$C$1:$C$500&lt;&gt;"",MATCH(ROW(Create_TC_Web!$C$1:$C$500),ROW(Create_TC_Web!$C$1:$C$500)),""),ROW(Create_TC_Web!G253))),"")</f>
        <v/>
      </c>
      <c r="G253" t="str" cm="1">
        <f t="array" ref="G253">IFERROR(INDEX(Create_TC_Web!J$1:J$500,SMALL(IF(Create_TC_Web!$C$1:$C$500&lt;&gt;"",MATCH(ROW(Create_TC_Web!$C$1:$C$500),ROW(Create_TC_Web!$C$1:$C$500)),""),ROW(Create_TC_Web!H253))),"")</f>
        <v/>
      </c>
      <c r="H253" t="str" cm="1">
        <f t="array" ref="H253">IFERROR(INDEX(Create_TC_Web!K$1:K$500,SMALL(IF(Create_TC_Web!$C$1:$C$500&lt;&gt;"",MATCH(ROW(Create_TC_Web!$C$1:$C$500),ROW(Create_TC_Web!$C$1:$C$500)),""),ROW(Create_TC_Web!I253))),"")</f>
        <v/>
      </c>
      <c r="I253" t="str" cm="1">
        <f t="array" ref="I253">IFERROR(INDEX(Create_TC_Web!L$1:L$500,SMALL(IF(Create_TC_Web!$C$1:$C$500&lt;&gt;"",MATCH(ROW(Create_TC_Web!$C$1:$C$500),ROW(Create_TC_Web!$C$1:$C$500)),""),ROW(Create_TC_Web!J253))),"")</f>
        <v/>
      </c>
      <c r="J253" t="str" cm="1">
        <f t="array" ref="J253">IFERROR(INDEX(Create_TC_Web!M$1:M$500,SMALL(IF(Create_TC_Web!$C$1:$C$500&lt;&gt;"",MATCH(ROW(Create_TC_Web!$C$1:$C$500),ROW(Create_TC_Web!$C$1:$C$500)),""),ROW(Create_TC_Web!K253))),"")</f>
        <v/>
      </c>
      <c r="K253" t="str" cm="1">
        <f t="array" ref="K253">IFERROR(INDEX(Create_TC_Web!N$1:N$500,SMALL(IF(Create_TC_Web!$C$1:$C$500&lt;&gt;"",MATCH(ROW(Create_TC_Web!$C$1:$C$500),ROW(Create_TC_Web!$C$1:$C$500)),""),ROW(Create_TC_Web!L253))),"")</f>
        <v/>
      </c>
      <c r="L253" t="str" cm="1">
        <f t="array" ref="L253">IFERROR(INDEX(Create_TC_Web!O$1:O$500,SMALL(IF(Create_TC_Web!$C$1:$C$500&lt;&gt;"",MATCH(ROW(Create_TC_Web!$C$1:$C$500),ROW(Create_TC_Web!$C$1:$C$500)),""),ROW(Create_TC_Web!M253))),"")</f>
        <v/>
      </c>
      <c r="M253" t="str" cm="1">
        <f t="array" ref="M253">IFERROR(INDEX(Create_TC_Web!P$1:P$500,SMALL(IF(Create_TC_Web!$C$1:$C$500&lt;&gt;"",MATCH(ROW(Create_TC_Web!$C$1:$C$500),ROW(Create_TC_Web!$C$1:$C$500)),""),ROW(Create_TC_Web!N253))),"")</f>
        <v/>
      </c>
      <c r="N253">
        <f>Create_TC_Web!CA262</f>
        <v>0</v>
      </c>
      <c r="O253" t="str">
        <f t="shared" si="13"/>
        <v/>
      </c>
      <c r="P253" s="17" t="str" cm="1">
        <f t="array" ref="P253">IFERROR(INDEX(Create_TC_Web!S$1:S$500,SMALL(IF(Create_TC_Web!$C$1:$C$500&lt;&gt;"",MATCH(ROW(Create_TC_Web!$C$1:$C$500),ROW(Create_TC_Web!$C$1:$C$500)),""),ROW(Create_TC_Web!Q231))),"")</f>
        <v/>
      </c>
      <c r="S253" t="str">
        <f t="shared" si="14"/>
        <v/>
      </c>
    </row>
    <row r="254" spans="1:19">
      <c r="A254" t="str" cm="1">
        <f t="array" ref="A254">IFERROR(INDEX(Create_TC_Web!D$1:D$500,SMALL(IF(Create_TC_Web!$C$1:$C$500&lt;&gt;"",MATCH(ROW(Create_TC_Web!$C$1:$C$500),ROW(Create_TC_Web!$C$1:$C$500)),""),ROW(Create_TC_Web!B254))),"")</f>
        <v/>
      </c>
      <c r="B254" t="str" cm="1">
        <f t="array" ref="B254">SUBSTITUTE(SUBSTITUTE(SUBSTITUTE(IFERROR(INDEX(Create_TC_Web!E$1:E$505,SMALL(IF(Create_TC_Web!$C$1:$C$505&lt;&gt;"",MATCH(ROW(Create_TC_Web!$C$1:$C$505),ROW(Create_TC_Web!$C$1:$C$505)),""),ROW(Create_TC_Web!C254))),"")," ",""),"-",""),"_","")</f>
        <v/>
      </c>
      <c r="C254" t="str" cm="1">
        <f t="array" ref="C254">IFERROR(INDEX(Create_TC_Web!F$1:F$500,SMALL(IF(Create_TC_Web!$C$1:$C$500&lt;&gt;"",MATCH(ROW(Create_TC_Web!$C$1:$C$500),ROW(Create_TC_Web!$C$1:$C$500)),""),ROW(Create_TC_Web!D254))),"")</f>
        <v/>
      </c>
      <c r="D254" t="str" cm="1">
        <f t="array" ref="D254">IFERROR(INDEX(Create_TC_Web!G$1:G$500,SMALL(IF(Create_TC_Web!$C$1:$C$500&lt;&gt;"",MATCH(ROW(Create_TC_Web!$C$1:$C$500),ROW(Create_TC_Web!$C$1:$C$500)),""),ROW(Create_TC_Web!E254))),"")</f>
        <v/>
      </c>
      <c r="E254" t="str" cm="1">
        <f t="array" ref="E254">IFERROR(INDEX(Create_TC_Web!H$1:H$500,SMALL(IF(Create_TC_Web!$C$1:$C$500&lt;&gt;"",MATCH(ROW(Create_TC_Web!$C$1:$C$500),ROW(Create_TC_Web!$C$1:$C$500)),""),ROW(Create_TC_Web!F254))),"")</f>
        <v/>
      </c>
      <c r="F254" t="str" cm="1">
        <f t="array" ref="F254">IFERROR(INDEX(Create_TC_Web!I$1:I$500,SMALL(IF(Create_TC_Web!$C$1:$C$500&lt;&gt;"",MATCH(ROW(Create_TC_Web!$C$1:$C$500),ROW(Create_TC_Web!$C$1:$C$500)),""),ROW(Create_TC_Web!G254))),"")</f>
        <v/>
      </c>
      <c r="G254" t="str" cm="1">
        <f t="array" ref="G254">IFERROR(INDEX(Create_TC_Web!J$1:J$500,SMALL(IF(Create_TC_Web!$C$1:$C$500&lt;&gt;"",MATCH(ROW(Create_TC_Web!$C$1:$C$500),ROW(Create_TC_Web!$C$1:$C$500)),""),ROW(Create_TC_Web!H254))),"")</f>
        <v/>
      </c>
      <c r="H254" t="str" cm="1">
        <f t="array" ref="H254">IFERROR(INDEX(Create_TC_Web!K$1:K$500,SMALL(IF(Create_TC_Web!$C$1:$C$500&lt;&gt;"",MATCH(ROW(Create_TC_Web!$C$1:$C$500),ROW(Create_TC_Web!$C$1:$C$500)),""),ROW(Create_TC_Web!I254))),"")</f>
        <v/>
      </c>
      <c r="I254" t="str" cm="1">
        <f t="array" ref="I254">IFERROR(INDEX(Create_TC_Web!L$1:L$500,SMALL(IF(Create_TC_Web!$C$1:$C$500&lt;&gt;"",MATCH(ROW(Create_TC_Web!$C$1:$C$500),ROW(Create_TC_Web!$C$1:$C$500)),""),ROW(Create_TC_Web!J254))),"")</f>
        <v/>
      </c>
      <c r="J254" t="str" cm="1">
        <f t="array" ref="J254">IFERROR(INDEX(Create_TC_Web!M$1:M$500,SMALL(IF(Create_TC_Web!$C$1:$C$500&lt;&gt;"",MATCH(ROW(Create_TC_Web!$C$1:$C$500),ROW(Create_TC_Web!$C$1:$C$500)),""),ROW(Create_TC_Web!K254))),"")</f>
        <v/>
      </c>
      <c r="K254" t="str" cm="1">
        <f t="array" ref="K254">IFERROR(INDEX(Create_TC_Web!N$1:N$500,SMALL(IF(Create_TC_Web!$C$1:$C$500&lt;&gt;"",MATCH(ROW(Create_TC_Web!$C$1:$C$500),ROW(Create_TC_Web!$C$1:$C$500)),""),ROW(Create_TC_Web!L254))),"")</f>
        <v/>
      </c>
      <c r="L254" t="str" cm="1">
        <f t="array" ref="L254">IFERROR(INDEX(Create_TC_Web!O$1:O$500,SMALL(IF(Create_TC_Web!$C$1:$C$500&lt;&gt;"",MATCH(ROW(Create_TC_Web!$C$1:$C$500),ROW(Create_TC_Web!$C$1:$C$500)),""),ROW(Create_TC_Web!M254))),"")</f>
        <v/>
      </c>
      <c r="M254" t="str" cm="1">
        <f t="array" ref="M254">IFERROR(INDEX(Create_TC_Web!P$1:P$500,SMALL(IF(Create_TC_Web!$C$1:$C$500&lt;&gt;"",MATCH(ROW(Create_TC_Web!$C$1:$C$500),ROW(Create_TC_Web!$C$1:$C$500)),""),ROW(Create_TC_Web!N254))),"")</f>
        <v/>
      </c>
      <c r="N254">
        <f>Create_TC_Web!CA263</f>
        <v>0</v>
      </c>
      <c r="O254" t="str">
        <f t="shared" si="13"/>
        <v/>
      </c>
      <c r="P254" s="17" t="str" cm="1">
        <f t="array" ref="P254">IFERROR(INDEX(Create_TC_Web!S$1:S$500,SMALL(IF(Create_TC_Web!$C$1:$C$500&lt;&gt;"",MATCH(ROW(Create_TC_Web!$C$1:$C$500),ROW(Create_TC_Web!$C$1:$C$500)),""),ROW(Create_TC_Web!Q232))),"")</f>
        <v/>
      </c>
      <c r="S254" t="str">
        <f t="shared" si="14"/>
        <v/>
      </c>
    </row>
    <row r="255" spans="1:19">
      <c r="A255" t="str" cm="1">
        <f t="array" ref="A255">IFERROR(INDEX(Create_TC_Web!D$1:D$500,SMALL(IF(Create_TC_Web!$C$1:$C$500&lt;&gt;"",MATCH(ROW(Create_TC_Web!$C$1:$C$500),ROW(Create_TC_Web!$C$1:$C$500)),""),ROW(Create_TC_Web!B255))),"")</f>
        <v/>
      </c>
      <c r="B255" t="str" cm="1">
        <f t="array" ref="B255">SUBSTITUTE(SUBSTITUTE(SUBSTITUTE(IFERROR(INDEX(Create_TC_Web!E$1:E$505,SMALL(IF(Create_TC_Web!$C$1:$C$505&lt;&gt;"",MATCH(ROW(Create_TC_Web!$C$1:$C$505),ROW(Create_TC_Web!$C$1:$C$505)),""),ROW(Create_TC_Web!C255))),"")," ",""),"-",""),"_","")</f>
        <v/>
      </c>
      <c r="C255" t="str" cm="1">
        <f t="array" ref="C255">IFERROR(INDEX(Create_TC_Web!F$1:F$500,SMALL(IF(Create_TC_Web!$C$1:$C$500&lt;&gt;"",MATCH(ROW(Create_TC_Web!$C$1:$C$500),ROW(Create_TC_Web!$C$1:$C$500)),""),ROW(Create_TC_Web!D255))),"")</f>
        <v/>
      </c>
      <c r="D255" t="str" cm="1">
        <f t="array" ref="D255">IFERROR(INDEX(Create_TC_Web!G$1:G$500,SMALL(IF(Create_TC_Web!$C$1:$C$500&lt;&gt;"",MATCH(ROW(Create_TC_Web!$C$1:$C$500),ROW(Create_TC_Web!$C$1:$C$500)),""),ROW(Create_TC_Web!E255))),"")</f>
        <v/>
      </c>
      <c r="E255" t="str" cm="1">
        <f t="array" ref="E255">IFERROR(INDEX(Create_TC_Web!H$1:H$500,SMALL(IF(Create_TC_Web!$C$1:$C$500&lt;&gt;"",MATCH(ROW(Create_TC_Web!$C$1:$C$500),ROW(Create_TC_Web!$C$1:$C$500)),""),ROW(Create_TC_Web!F255))),"")</f>
        <v/>
      </c>
      <c r="F255" t="str" cm="1">
        <f t="array" ref="F255">IFERROR(INDEX(Create_TC_Web!I$1:I$500,SMALL(IF(Create_TC_Web!$C$1:$C$500&lt;&gt;"",MATCH(ROW(Create_TC_Web!$C$1:$C$500),ROW(Create_TC_Web!$C$1:$C$500)),""),ROW(Create_TC_Web!G255))),"")</f>
        <v/>
      </c>
      <c r="G255" t="str" cm="1">
        <f t="array" ref="G255">IFERROR(INDEX(Create_TC_Web!J$1:J$500,SMALL(IF(Create_TC_Web!$C$1:$C$500&lt;&gt;"",MATCH(ROW(Create_TC_Web!$C$1:$C$500),ROW(Create_TC_Web!$C$1:$C$500)),""),ROW(Create_TC_Web!H255))),"")</f>
        <v/>
      </c>
      <c r="H255" t="str" cm="1">
        <f t="array" ref="H255">IFERROR(INDEX(Create_TC_Web!K$1:K$500,SMALL(IF(Create_TC_Web!$C$1:$C$500&lt;&gt;"",MATCH(ROW(Create_TC_Web!$C$1:$C$500),ROW(Create_TC_Web!$C$1:$C$500)),""),ROW(Create_TC_Web!I255))),"")</f>
        <v/>
      </c>
      <c r="I255" t="str" cm="1">
        <f t="array" ref="I255">IFERROR(INDEX(Create_TC_Web!L$1:L$500,SMALL(IF(Create_TC_Web!$C$1:$C$500&lt;&gt;"",MATCH(ROW(Create_TC_Web!$C$1:$C$500),ROW(Create_TC_Web!$C$1:$C$500)),""),ROW(Create_TC_Web!J255))),"")</f>
        <v/>
      </c>
      <c r="J255" t="str" cm="1">
        <f t="array" ref="J255">IFERROR(INDEX(Create_TC_Web!M$1:M$500,SMALL(IF(Create_TC_Web!$C$1:$C$500&lt;&gt;"",MATCH(ROW(Create_TC_Web!$C$1:$C$500),ROW(Create_TC_Web!$C$1:$C$500)),""),ROW(Create_TC_Web!K255))),"")</f>
        <v/>
      </c>
      <c r="K255" t="str" cm="1">
        <f t="array" ref="K255">IFERROR(INDEX(Create_TC_Web!N$1:N$500,SMALL(IF(Create_TC_Web!$C$1:$C$500&lt;&gt;"",MATCH(ROW(Create_TC_Web!$C$1:$C$500),ROW(Create_TC_Web!$C$1:$C$500)),""),ROW(Create_TC_Web!L255))),"")</f>
        <v/>
      </c>
      <c r="L255" t="str" cm="1">
        <f t="array" ref="L255">IFERROR(INDEX(Create_TC_Web!O$1:O$500,SMALL(IF(Create_TC_Web!$C$1:$C$500&lt;&gt;"",MATCH(ROW(Create_TC_Web!$C$1:$C$500),ROW(Create_TC_Web!$C$1:$C$500)),""),ROW(Create_TC_Web!M255))),"")</f>
        <v/>
      </c>
      <c r="M255" t="str" cm="1">
        <f t="array" ref="M255">IFERROR(INDEX(Create_TC_Web!P$1:P$500,SMALL(IF(Create_TC_Web!$C$1:$C$500&lt;&gt;"",MATCH(ROW(Create_TC_Web!$C$1:$C$500),ROW(Create_TC_Web!$C$1:$C$500)),""),ROW(Create_TC_Web!N255))),"")</f>
        <v/>
      </c>
      <c r="N255">
        <f>Create_TC_Web!CA264</f>
        <v>0</v>
      </c>
      <c r="O255" t="str">
        <f t="shared" si="13"/>
        <v/>
      </c>
      <c r="P255" s="17" t="str" cm="1">
        <f t="array" ref="P255">IFERROR(INDEX(Create_TC_Web!S$1:S$500,SMALL(IF(Create_TC_Web!$C$1:$C$500&lt;&gt;"",MATCH(ROW(Create_TC_Web!$C$1:$C$500),ROW(Create_TC_Web!$C$1:$C$500)),""),ROW(Create_TC_Web!Q233))),"")</f>
        <v/>
      </c>
      <c r="S255" t="str">
        <f t="shared" si="14"/>
        <v/>
      </c>
    </row>
    <row r="256" spans="1:19">
      <c r="A256" t="str" cm="1">
        <f t="array" ref="A256">IFERROR(INDEX(Create_TC_Web!D$1:D$500,SMALL(IF(Create_TC_Web!$C$1:$C$500&lt;&gt;"",MATCH(ROW(Create_TC_Web!$C$1:$C$500),ROW(Create_TC_Web!$C$1:$C$500)),""),ROW(Create_TC_Web!B256))),"")</f>
        <v/>
      </c>
      <c r="B256" t="str" cm="1">
        <f t="array" ref="B256">SUBSTITUTE(SUBSTITUTE(SUBSTITUTE(IFERROR(INDEX(Create_TC_Web!E$1:E$505,SMALL(IF(Create_TC_Web!$C$1:$C$505&lt;&gt;"",MATCH(ROW(Create_TC_Web!$C$1:$C$505),ROW(Create_TC_Web!$C$1:$C$505)),""),ROW(Create_TC_Web!C256))),"")," ",""),"-",""),"_","")</f>
        <v/>
      </c>
      <c r="C256" t="str" cm="1">
        <f t="array" ref="C256">IFERROR(INDEX(Create_TC_Web!F$1:F$500,SMALL(IF(Create_TC_Web!$C$1:$C$500&lt;&gt;"",MATCH(ROW(Create_TC_Web!$C$1:$C$500),ROW(Create_TC_Web!$C$1:$C$500)),""),ROW(Create_TC_Web!D256))),"")</f>
        <v/>
      </c>
      <c r="D256" t="str" cm="1">
        <f t="array" ref="D256">IFERROR(INDEX(Create_TC_Web!G$1:G$500,SMALL(IF(Create_TC_Web!$C$1:$C$500&lt;&gt;"",MATCH(ROW(Create_TC_Web!$C$1:$C$500),ROW(Create_TC_Web!$C$1:$C$500)),""),ROW(Create_TC_Web!E256))),"")</f>
        <v/>
      </c>
      <c r="E256" t="str" cm="1">
        <f t="array" ref="E256">IFERROR(INDEX(Create_TC_Web!H$1:H$500,SMALL(IF(Create_TC_Web!$C$1:$C$500&lt;&gt;"",MATCH(ROW(Create_TC_Web!$C$1:$C$500),ROW(Create_TC_Web!$C$1:$C$500)),""),ROW(Create_TC_Web!F256))),"")</f>
        <v/>
      </c>
      <c r="F256" t="str" cm="1">
        <f t="array" ref="F256">IFERROR(INDEX(Create_TC_Web!I$1:I$500,SMALL(IF(Create_TC_Web!$C$1:$C$500&lt;&gt;"",MATCH(ROW(Create_TC_Web!$C$1:$C$500),ROW(Create_TC_Web!$C$1:$C$500)),""),ROW(Create_TC_Web!G256))),"")</f>
        <v/>
      </c>
      <c r="G256" t="str" cm="1">
        <f t="array" ref="G256">IFERROR(INDEX(Create_TC_Web!J$1:J$500,SMALL(IF(Create_TC_Web!$C$1:$C$500&lt;&gt;"",MATCH(ROW(Create_TC_Web!$C$1:$C$500),ROW(Create_TC_Web!$C$1:$C$500)),""),ROW(Create_TC_Web!H256))),"")</f>
        <v/>
      </c>
      <c r="H256" t="str" cm="1">
        <f t="array" ref="H256">IFERROR(INDEX(Create_TC_Web!K$1:K$500,SMALL(IF(Create_TC_Web!$C$1:$C$500&lt;&gt;"",MATCH(ROW(Create_TC_Web!$C$1:$C$500),ROW(Create_TC_Web!$C$1:$C$500)),""),ROW(Create_TC_Web!I256))),"")</f>
        <v/>
      </c>
      <c r="I256" t="str" cm="1">
        <f t="array" ref="I256">IFERROR(INDEX(Create_TC_Web!L$1:L$500,SMALL(IF(Create_TC_Web!$C$1:$C$500&lt;&gt;"",MATCH(ROW(Create_TC_Web!$C$1:$C$500),ROW(Create_TC_Web!$C$1:$C$500)),""),ROW(Create_TC_Web!J256))),"")</f>
        <v/>
      </c>
      <c r="J256" t="str" cm="1">
        <f t="array" ref="J256">IFERROR(INDEX(Create_TC_Web!M$1:M$500,SMALL(IF(Create_TC_Web!$C$1:$C$500&lt;&gt;"",MATCH(ROW(Create_TC_Web!$C$1:$C$500),ROW(Create_TC_Web!$C$1:$C$500)),""),ROW(Create_TC_Web!K256))),"")</f>
        <v/>
      </c>
      <c r="K256" t="str" cm="1">
        <f t="array" ref="K256">IFERROR(INDEX(Create_TC_Web!N$1:N$500,SMALL(IF(Create_TC_Web!$C$1:$C$500&lt;&gt;"",MATCH(ROW(Create_TC_Web!$C$1:$C$500),ROW(Create_TC_Web!$C$1:$C$500)),""),ROW(Create_TC_Web!L256))),"")</f>
        <v/>
      </c>
      <c r="L256" t="str" cm="1">
        <f t="array" ref="L256">IFERROR(INDEX(Create_TC_Web!O$1:O$500,SMALL(IF(Create_TC_Web!$C$1:$C$500&lt;&gt;"",MATCH(ROW(Create_TC_Web!$C$1:$C$500),ROW(Create_TC_Web!$C$1:$C$500)),""),ROW(Create_TC_Web!M256))),"")</f>
        <v/>
      </c>
      <c r="M256" t="str" cm="1">
        <f t="array" ref="M256">IFERROR(INDEX(Create_TC_Web!P$1:P$500,SMALL(IF(Create_TC_Web!$C$1:$C$500&lt;&gt;"",MATCH(ROW(Create_TC_Web!$C$1:$C$500),ROW(Create_TC_Web!$C$1:$C$500)),""),ROW(Create_TC_Web!N256))),"")</f>
        <v/>
      </c>
      <c r="N256">
        <f>Create_TC_Web!CA265</f>
        <v>0</v>
      </c>
      <c r="O256" t="str">
        <f t="shared" si="13"/>
        <v/>
      </c>
      <c r="P256" s="17" t="str" cm="1">
        <f t="array" ref="P256">IFERROR(INDEX(Create_TC_Web!S$1:S$500,SMALL(IF(Create_TC_Web!$C$1:$C$500&lt;&gt;"",MATCH(ROW(Create_TC_Web!$C$1:$C$500),ROW(Create_TC_Web!$C$1:$C$500)),""),ROW(Create_TC_Web!Q234))),"")</f>
        <v/>
      </c>
      <c r="S256" t="str">
        <f t="shared" si="14"/>
        <v/>
      </c>
    </row>
    <row r="257" spans="1:19">
      <c r="A257" t="str" cm="1">
        <f t="array" ref="A257">IFERROR(INDEX(Create_TC_Web!D$1:D$500,SMALL(IF(Create_TC_Web!$C$1:$C$500&lt;&gt;"",MATCH(ROW(Create_TC_Web!$C$1:$C$500),ROW(Create_TC_Web!$C$1:$C$500)),""),ROW(Create_TC_Web!B257))),"")</f>
        <v/>
      </c>
      <c r="B257" t="str" cm="1">
        <f t="array" ref="B257">SUBSTITUTE(SUBSTITUTE(SUBSTITUTE(IFERROR(INDEX(Create_TC_Web!E$1:E$505,SMALL(IF(Create_TC_Web!$C$1:$C$505&lt;&gt;"",MATCH(ROW(Create_TC_Web!$C$1:$C$505),ROW(Create_TC_Web!$C$1:$C$505)),""),ROW(Create_TC_Web!C257))),"")," ",""),"-",""),"_","")</f>
        <v/>
      </c>
      <c r="C257" t="str" cm="1">
        <f t="array" ref="C257">IFERROR(INDEX(Create_TC_Web!F$1:F$500,SMALL(IF(Create_TC_Web!$C$1:$C$500&lt;&gt;"",MATCH(ROW(Create_TC_Web!$C$1:$C$500),ROW(Create_TC_Web!$C$1:$C$500)),""),ROW(Create_TC_Web!D257))),"")</f>
        <v/>
      </c>
      <c r="D257" t="str" cm="1">
        <f t="array" ref="D257">IFERROR(INDEX(Create_TC_Web!G$1:G$500,SMALL(IF(Create_TC_Web!$C$1:$C$500&lt;&gt;"",MATCH(ROW(Create_TC_Web!$C$1:$C$500),ROW(Create_TC_Web!$C$1:$C$500)),""),ROW(Create_TC_Web!E257))),"")</f>
        <v/>
      </c>
      <c r="E257" t="str" cm="1">
        <f t="array" ref="E257">IFERROR(INDEX(Create_TC_Web!H$1:H$500,SMALL(IF(Create_TC_Web!$C$1:$C$500&lt;&gt;"",MATCH(ROW(Create_TC_Web!$C$1:$C$500),ROW(Create_TC_Web!$C$1:$C$500)),""),ROW(Create_TC_Web!F257))),"")</f>
        <v/>
      </c>
      <c r="F257" t="str" cm="1">
        <f t="array" ref="F257">IFERROR(INDEX(Create_TC_Web!I$1:I$500,SMALL(IF(Create_TC_Web!$C$1:$C$500&lt;&gt;"",MATCH(ROW(Create_TC_Web!$C$1:$C$500),ROW(Create_TC_Web!$C$1:$C$500)),""),ROW(Create_TC_Web!G257))),"")</f>
        <v/>
      </c>
      <c r="G257" t="str" cm="1">
        <f t="array" ref="G257">IFERROR(INDEX(Create_TC_Web!J$1:J$500,SMALL(IF(Create_TC_Web!$C$1:$C$500&lt;&gt;"",MATCH(ROW(Create_TC_Web!$C$1:$C$500),ROW(Create_TC_Web!$C$1:$C$500)),""),ROW(Create_TC_Web!H257))),"")</f>
        <v/>
      </c>
      <c r="H257" t="str" cm="1">
        <f t="array" ref="H257">IFERROR(INDEX(Create_TC_Web!K$1:K$500,SMALL(IF(Create_TC_Web!$C$1:$C$500&lt;&gt;"",MATCH(ROW(Create_TC_Web!$C$1:$C$500),ROW(Create_TC_Web!$C$1:$C$500)),""),ROW(Create_TC_Web!I257))),"")</f>
        <v/>
      </c>
      <c r="I257" t="str" cm="1">
        <f t="array" ref="I257">IFERROR(INDEX(Create_TC_Web!L$1:L$500,SMALL(IF(Create_TC_Web!$C$1:$C$500&lt;&gt;"",MATCH(ROW(Create_TC_Web!$C$1:$C$500),ROW(Create_TC_Web!$C$1:$C$500)),""),ROW(Create_TC_Web!J257))),"")</f>
        <v/>
      </c>
      <c r="J257" t="str" cm="1">
        <f t="array" ref="J257">IFERROR(INDEX(Create_TC_Web!M$1:M$500,SMALL(IF(Create_TC_Web!$C$1:$C$500&lt;&gt;"",MATCH(ROW(Create_TC_Web!$C$1:$C$500),ROW(Create_TC_Web!$C$1:$C$500)),""),ROW(Create_TC_Web!K257))),"")</f>
        <v/>
      </c>
      <c r="K257" t="str" cm="1">
        <f t="array" ref="K257">IFERROR(INDEX(Create_TC_Web!N$1:N$500,SMALL(IF(Create_TC_Web!$C$1:$C$500&lt;&gt;"",MATCH(ROW(Create_TC_Web!$C$1:$C$500),ROW(Create_TC_Web!$C$1:$C$500)),""),ROW(Create_TC_Web!L257))),"")</f>
        <v/>
      </c>
      <c r="L257" t="str" cm="1">
        <f t="array" ref="L257">IFERROR(INDEX(Create_TC_Web!O$1:O$500,SMALL(IF(Create_TC_Web!$C$1:$C$500&lt;&gt;"",MATCH(ROW(Create_TC_Web!$C$1:$C$500),ROW(Create_TC_Web!$C$1:$C$500)),""),ROW(Create_TC_Web!M257))),"")</f>
        <v/>
      </c>
      <c r="M257" t="str" cm="1">
        <f t="array" ref="M257">IFERROR(INDEX(Create_TC_Web!P$1:P$500,SMALL(IF(Create_TC_Web!$C$1:$C$500&lt;&gt;"",MATCH(ROW(Create_TC_Web!$C$1:$C$500),ROW(Create_TC_Web!$C$1:$C$500)),""),ROW(Create_TC_Web!N257))),"")</f>
        <v/>
      </c>
      <c r="N257">
        <f>Create_TC_Web!CA266</f>
        <v>0</v>
      </c>
      <c r="O257" t="str">
        <f t="shared" si="13"/>
        <v/>
      </c>
      <c r="P257" s="17" t="str" cm="1">
        <f t="array" ref="P257">IFERROR(INDEX(Create_TC_Web!S$1:S$500,SMALL(IF(Create_TC_Web!$C$1:$C$500&lt;&gt;"",MATCH(ROW(Create_TC_Web!$C$1:$C$500),ROW(Create_TC_Web!$C$1:$C$500)),""),ROW(Create_TC_Web!Q235))),"")</f>
        <v/>
      </c>
      <c r="S257" t="str">
        <f t="shared" si="14"/>
        <v/>
      </c>
    </row>
    <row r="258" spans="1:19">
      <c r="A258" t="str" cm="1">
        <f t="array" ref="A258">IFERROR(INDEX(Create_TC_Web!D$1:D$500,SMALL(IF(Create_TC_Web!$C$1:$C$500&lt;&gt;"",MATCH(ROW(Create_TC_Web!$C$1:$C$500),ROW(Create_TC_Web!$C$1:$C$500)),""),ROW(Create_TC_Web!B258))),"")</f>
        <v/>
      </c>
      <c r="B258" t="str" cm="1">
        <f t="array" ref="B258">SUBSTITUTE(SUBSTITUTE(SUBSTITUTE(IFERROR(INDEX(Create_TC_Web!E$1:E$505,SMALL(IF(Create_TC_Web!$C$1:$C$505&lt;&gt;"",MATCH(ROW(Create_TC_Web!$C$1:$C$505),ROW(Create_TC_Web!$C$1:$C$505)),""),ROW(Create_TC_Web!C258))),"")," ",""),"-",""),"_","")</f>
        <v/>
      </c>
      <c r="C258" t="str" cm="1">
        <f t="array" ref="C258">IFERROR(INDEX(Create_TC_Web!F$1:F$500,SMALL(IF(Create_TC_Web!$C$1:$C$500&lt;&gt;"",MATCH(ROW(Create_TC_Web!$C$1:$C$500),ROW(Create_TC_Web!$C$1:$C$500)),""),ROW(Create_TC_Web!D258))),"")</f>
        <v/>
      </c>
      <c r="D258" t="str" cm="1">
        <f t="array" ref="D258">IFERROR(INDEX(Create_TC_Web!G$1:G$500,SMALL(IF(Create_TC_Web!$C$1:$C$500&lt;&gt;"",MATCH(ROW(Create_TC_Web!$C$1:$C$500),ROW(Create_TC_Web!$C$1:$C$500)),""),ROW(Create_TC_Web!E258))),"")</f>
        <v/>
      </c>
      <c r="E258" t="str" cm="1">
        <f t="array" ref="E258">IFERROR(INDEX(Create_TC_Web!H$1:H$500,SMALL(IF(Create_TC_Web!$C$1:$C$500&lt;&gt;"",MATCH(ROW(Create_TC_Web!$C$1:$C$500),ROW(Create_TC_Web!$C$1:$C$500)),""),ROW(Create_TC_Web!F258))),"")</f>
        <v/>
      </c>
      <c r="F258" t="str" cm="1">
        <f t="array" ref="F258">IFERROR(INDEX(Create_TC_Web!I$1:I$500,SMALL(IF(Create_TC_Web!$C$1:$C$500&lt;&gt;"",MATCH(ROW(Create_TC_Web!$C$1:$C$500),ROW(Create_TC_Web!$C$1:$C$500)),""),ROW(Create_TC_Web!G258))),"")</f>
        <v/>
      </c>
      <c r="G258" t="str" cm="1">
        <f t="array" ref="G258">IFERROR(INDEX(Create_TC_Web!J$1:J$500,SMALL(IF(Create_TC_Web!$C$1:$C$500&lt;&gt;"",MATCH(ROW(Create_TC_Web!$C$1:$C$500),ROW(Create_TC_Web!$C$1:$C$500)),""),ROW(Create_TC_Web!H258))),"")</f>
        <v/>
      </c>
      <c r="H258" t="str" cm="1">
        <f t="array" ref="H258">IFERROR(INDEX(Create_TC_Web!K$1:K$500,SMALL(IF(Create_TC_Web!$C$1:$C$500&lt;&gt;"",MATCH(ROW(Create_TC_Web!$C$1:$C$500),ROW(Create_TC_Web!$C$1:$C$500)),""),ROW(Create_TC_Web!I258))),"")</f>
        <v/>
      </c>
      <c r="I258" t="str" cm="1">
        <f t="array" ref="I258">IFERROR(INDEX(Create_TC_Web!L$1:L$500,SMALL(IF(Create_TC_Web!$C$1:$C$500&lt;&gt;"",MATCH(ROW(Create_TC_Web!$C$1:$C$500),ROW(Create_TC_Web!$C$1:$C$500)),""),ROW(Create_TC_Web!J258))),"")</f>
        <v/>
      </c>
      <c r="J258" t="str" cm="1">
        <f t="array" ref="J258">IFERROR(INDEX(Create_TC_Web!M$1:M$500,SMALL(IF(Create_TC_Web!$C$1:$C$500&lt;&gt;"",MATCH(ROW(Create_TC_Web!$C$1:$C$500),ROW(Create_TC_Web!$C$1:$C$500)),""),ROW(Create_TC_Web!K258))),"")</f>
        <v/>
      </c>
      <c r="K258" t="str" cm="1">
        <f t="array" ref="K258">IFERROR(INDEX(Create_TC_Web!N$1:N$500,SMALL(IF(Create_TC_Web!$C$1:$C$500&lt;&gt;"",MATCH(ROW(Create_TC_Web!$C$1:$C$500),ROW(Create_TC_Web!$C$1:$C$500)),""),ROW(Create_TC_Web!L258))),"")</f>
        <v/>
      </c>
      <c r="L258" t="str" cm="1">
        <f t="array" ref="L258">IFERROR(INDEX(Create_TC_Web!O$1:O$500,SMALL(IF(Create_TC_Web!$C$1:$C$500&lt;&gt;"",MATCH(ROW(Create_TC_Web!$C$1:$C$500),ROW(Create_TC_Web!$C$1:$C$500)),""),ROW(Create_TC_Web!M258))),"")</f>
        <v/>
      </c>
      <c r="M258" t="str" cm="1">
        <f t="array" ref="M258">IFERROR(INDEX(Create_TC_Web!P$1:P$500,SMALL(IF(Create_TC_Web!$C$1:$C$500&lt;&gt;"",MATCH(ROW(Create_TC_Web!$C$1:$C$500),ROW(Create_TC_Web!$C$1:$C$500)),""),ROW(Create_TC_Web!N258))),"")</f>
        <v/>
      </c>
      <c r="N258">
        <f>Create_TC_Web!CA267</f>
        <v>0</v>
      </c>
      <c r="O258" t="str">
        <f t="shared" si="13"/>
        <v/>
      </c>
      <c r="P258" s="17" t="str" cm="1">
        <f t="array" ref="P258">IFERROR(INDEX(Create_TC_Web!S$1:S$500,SMALL(IF(Create_TC_Web!$C$1:$C$500&lt;&gt;"",MATCH(ROW(Create_TC_Web!$C$1:$C$500),ROW(Create_TC_Web!$C$1:$C$500)),""),ROW(Create_TC_Web!Q236))),"")</f>
        <v/>
      </c>
      <c r="S258" t="str">
        <f t="shared" si="14"/>
        <v/>
      </c>
    </row>
    <row r="259" spans="1:19">
      <c r="A259" t="str" cm="1">
        <f t="array" ref="A259">IFERROR(INDEX(Create_TC_Web!D$1:D$500,SMALL(IF(Create_TC_Web!$C$1:$C$500&lt;&gt;"",MATCH(ROW(Create_TC_Web!$C$1:$C$500),ROW(Create_TC_Web!$C$1:$C$500)),""),ROW(Create_TC_Web!B259))),"")</f>
        <v/>
      </c>
      <c r="B259" t="str" cm="1">
        <f t="array" ref="B259">SUBSTITUTE(SUBSTITUTE(SUBSTITUTE(IFERROR(INDEX(Create_TC_Web!E$1:E$505,SMALL(IF(Create_TC_Web!$C$1:$C$505&lt;&gt;"",MATCH(ROW(Create_TC_Web!$C$1:$C$505),ROW(Create_TC_Web!$C$1:$C$505)),""),ROW(Create_TC_Web!C259))),"")," ",""),"-",""),"_","")</f>
        <v/>
      </c>
      <c r="C259" t="str" cm="1">
        <f t="array" ref="C259">IFERROR(INDEX(Create_TC_Web!F$1:F$500,SMALL(IF(Create_TC_Web!$C$1:$C$500&lt;&gt;"",MATCH(ROW(Create_TC_Web!$C$1:$C$500),ROW(Create_TC_Web!$C$1:$C$500)),""),ROW(Create_TC_Web!D259))),"")</f>
        <v/>
      </c>
      <c r="D259" t="str" cm="1">
        <f t="array" ref="D259">IFERROR(INDEX(Create_TC_Web!G$1:G$500,SMALL(IF(Create_TC_Web!$C$1:$C$500&lt;&gt;"",MATCH(ROW(Create_TC_Web!$C$1:$C$500),ROW(Create_TC_Web!$C$1:$C$500)),""),ROW(Create_TC_Web!E259))),"")</f>
        <v/>
      </c>
      <c r="E259" t="str" cm="1">
        <f t="array" ref="E259">IFERROR(INDEX(Create_TC_Web!H$1:H$500,SMALL(IF(Create_TC_Web!$C$1:$C$500&lt;&gt;"",MATCH(ROW(Create_TC_Web!$C$1:$C$500),ROW(Create_TC_Web!$C$1:$C$500)),""),ROW(Create_TC_Web!F259))),"")</f>
        <v/>
      </c>
      <c r="F259" t="str" cm="1">
        <f t="array" ref="F259">IFERROR(INDEX(Create_TC_Web!I$1:I$500,SMALL(IF(Create_TC_Web!$C$1:$C$500&lt;&gt;"",MATCH(ROW(Create_TC_Web!$C$1:$C$500),ROW(Create_TC_Web!$C$1:$C$500)),""),ROW(Create_TC_Web!G259))),"")</f>
        <v/>
      </c>
      <c r="G259" t="str" cm="1">
        <f t="array" ref="G259">IFERROR(INDEX(Create_TC_Web!J$1:J$500,SMALL(IF(Create_TC_Web!$C$1:$C$500&lt;&gt;"",MATCH(ROW(Create_TC_Web!$C$1:$C$500),ROW(Create_TC_Web!$C$1:$C$500)),""),ROW(Create_TC_Web!H259))),"")</f>
        <v/>
      </c>
      <c r="H259" t="str" cm="1">
        <f t="array" ref="H259">IFERROR(INDEX(Create_TC_Web!K$1:K$500,SMALL(IF(Create_TC_Web!$C$1:$C$500&lt;&gt;"",MATCH(ROW(Create_TC_Web!$C$1:$C$500),ROW(Create_TC_Web!$C$1:$C$500)),""),ROW(Create_TC_Web!I259))),"")</f>
        <v/>
      </c>
      <c r="I259" t="str" cm="1">
        <f t="array" ref="I259">IFERROR(INDEX(Create_TC_Web!L$1:L$500,SMALL(IF(Create_TC_Web!$C$1:$C$500&lt;&gt;"",MATCH(ROW(Create_TC_Web!$C$1:$C$500),ROW(Create_TC_Web!$C$1:$C$500)),""),ROW(Create_TC_Web!J259))),"")</f>
        <v/>
      </c>
      <c r="J259" t="str" cm="1">
        <f t="array" ref="J259">IFERROR(INDEX(Create_TC_Web!M$1:M$500,SMALL(IF(Create_TC_Web!$C$1:$C$500&lt;&gt;"",MATCH(ROW(Create_TC_Web!$C$1:$C$500),ROW(Create_TC_Web!$C$1:$C$500)),""),ROW(Create_TC_Web!K259))),"")</f>
        <v/>
      </c>
      <c r="K259" t="str" cm="1">
        <f t="array" ref="K259">IFERROR(INDEX(Create_TC_Web!N$1:N$500,SMALL(IF(Create_TC_Web!$C$1:$C$500&lt;&gt;"",MATCH(ROW(Create_TC_Web!$C$1:$C$500),ROW(Create_TC_Web!$C$1:$C$500)),""),ROW(Create_TC_Web!L259))),"")</f>
        <v/>
      </c>
      <c r="L259" t="str" cm="1">
        <f t="array" ref="L259">IFERROR(INDEX(Create_TC_Web!O$1:O$500,SMALL(IF(Create_TC_Web!$C$1:$C$500&lt;&gt;"",MATCH(ROW(Create_TC_Web!$C$1:$C$500),ROW(Create_TC_Web!$C$1:$C$500)),""),ROW(Create_TC_Web!M259))),"")</f>
        <v/>
      </c>
      <c r="M259" t="str" cm="1">
        <f t="array" ref="M259">IFERROR(INDEX(Create_TC_Web!P$1:P$500,SMALL(IF(Create_TC_Web!$C$1:$C$500&lt;&gt;"",MATCH(ROW(Create_TC_Web!$C$1:$C$500),ROW(Create_TC_Web!$C$1:$C$500)),""),ROW(Create_TC_Web!N259))),"")</f>
        <v/>
      </c>
      <c r="N259">
        <f>Create_TC_Web!CA268</f>
        <v>0</v>
      </c>
      <c r="O259" t="str">
        <f t="shared" ref="O259:O322" si="15">IF(N259&lt;&gt;0,N259,"")</f>
        <v/>
      </c>
      <c r="P259" s="17" t="str" cm="1">
        <f t="array" ref="P259">IFERROR(INDEX(Create_TC_Web!S$1:S$500,SMALL(IF(Create_TC_Web!$C$1:$C$500&lt;&gt;"",MATCH(ROW(Create_TC_Web!$C$1:$C$500),ROW(Create_TC_Web!$C$1:$C$500)),""),ROW(Create_TC_Web!Q237))),"")</f>
        <v/>
      </c>
      <c r="S259" t="str">
        <f t="shared" ref="S259:S322" si="16">IF(P259&lt;&gt;0,P259,"")</f>
        <v/>
      </c>
    </row>
    <row r="260" spans="1:19">
      <c r="A260" t="str" cm="1">
        <f t="array" ref="A260">IFERROR(INDEX(Create_TC_Web!D$1:D$500,SMALL(IF(Create_TC_Web!$C$1:$C$500&lt;&gt;"",MATCH(ROW(Create_TC_Web!$C$1:$C$500),ROW(Create_TC_Web!$C$1:$C$500)),""),ROW(Create_TC_Web!B260))),"")</f>
        <v/>
      </c>
      <c r="B260" t="str" cm="1">
        <f t="array" ref="B260">SUBSTITUTE(SUBSTITUTE(SUBSTITUTE(IFERROR(INDEX(Create_TC_Web!E$1:E$505,SMALL(IF(Create_TC_Web!$C$1:$C$505&lt;&gt;"",MATCH(ROW(Create_TC_Web!$C$1:$C$505),ROW(Create_TC_Web!$C$1:$C$505)),""),ROW(Create_TC_Web!C260))),"")," ",""),"-",""),"_","")</f>
        <v/>
      </c>
      <c r="C260" t="str" cm="1">
        <f t="array" ref="C260">IFERROR(INDEX(Create_TC_Web!F$1:F$500,SMALL(IF(Create_TC_Web!$C$1:$C$500&lt;&gt;"",MATCH(ROW(Create_TC_Web!$C$1:$C$500),ROW(Create_TC_Web!$C$1:$C$500)),""),ROW(Create_TC_Web!D260))),"")</f>
        <v/>
      </c>
      <c r="D260" t="str" cm="1">
        <f t="array" ref="D260">IFERROR(INDEX(Create_TC_Web!G$1:G$500,SMALL(IF(Create_TC_Web!$C$1:$C$500&lt;&gt;"",MATCH(ROW(Create_TC_Web!$C$1:$C$500),ROW(Create_TC_Web!$C$1:$C$500)),""),ROW(Create_TC_Web!E260))),"")</f>
        <v/>
      </c>
      <c r="E260" t="str" cm="1">
        <f t="array" ref="E260">IFERROR(INDEX(Create_TC_Web!H$1:H$500,SMALL(IF(Create_TC_Web!$C$1:$C$500&lt;&gt;"",MATCH(ROW(Create_TC_Web!$C$1:$C$500),ROW(Create_TC_Web!$C$1:$C$500)),""),ROW(Create_TC_Web!F260))),"")</f>
        <v/>
      </c>
      <c r="F260" t="str" cm="1">
        <f t="array" ref="F260">IFERROR(INDEX(Create_TC_Web!I$1:I$500,SMALL(IF(Create_TC_Web!$C$1:$C$500&lt;&gt;"",MATCH(ROW(Create_TC_Web!$C$1:$C$500),ROW(Create_TC_Web!$C$1:$C$500)),""),ROW(Create_TC_Web!G260))),"")</f>
        <v/>
      </c>
      <c r="G260" t="str" cm="1">
        <f t="array" ref="G260">IFERROR(INDEX(Create_TC_Web!J$1:J$500,SMALL(IF(Create_TC_Web!$C$1:$C$500&lt;&gt;"",MATCH(ROW(Create_TC_Web!$C$1:$C$500),ROW(Create_TC_Web!$C$1:$C$500)),""),ROW(Create_TC_Web!H260))),"")</f>
        <v/>
      </c>
      <c r="H260" t="str" cm="1">
        <f t="array" ref="H260">IFERROR(INDEX(Create_TC_Web!K$1:K$500,SMALL(IF(Create_TC_Web!$C$1:$C$500&lt;&gt;"",MATCH(ROW(Create_TC_Web!$C$1:$C$500),ROW(Create_TC_Web!$C$1:$C$500)),""),ROW(Create_TC_Web!I260))),"")</f>
        <v/>
      </c>
      <c r="I260" t="str" cm="1">
        <f t="array" ref="I260">IFERROR(INDEX(Create_TC_Web!L$1:L$500,SMALL(IF(Create_TC_Web!$C$1:$C$500&lt;&gt;"",MATCH(ROW(Create_TC_Web!$C$1:$C$500),ROW(Create_TC_Web!$C$1:$C$500)),""),ROW(Create_TC_Web!J260))),"")</f>
        <v/>
      </c>
      <c r="J260" t="str" cm="1">
        <f t="array" ref="J260">IFERROR(INDEX(Create_TC_Web!M$1:M$500,SMALL(IF(Create_TC_Web!$C$1:$C$500&lt;&gt;"",MATCH(ROW(Create_TC_Web!$C$1:$C$500),ROW(Create_TC_Web!$C$1:$C$500)),""),ROW(Create_TC_Web!K260))),"")</f>
        <v/>
      </c>
      <c r="K260" t="str" cm="1">
        <f t="array" ref="K260">IFERROR(INDEX(Create_TC_Web!N$1:N$500,SMALL(IF(Create_TC_Web!$C$1:$C$500&lt;&gt;"",MATCH(ROW(Create_TC_Web!$C$1:$C$500),ROW(Create_TC_Web!$C$1:$C$500)),""),ROW(Create_TC_Web!L260))),"")</f>
        <v/>
      </c>
      <c r="L260" t="str" cm="1">
        <f t="array" ref="L260">IFERROR(INDEX(Create_TC_Web!O$1:O$500,SMALL(IF(Create_TC_Web!$C$1:$C$500&lt;&gt;"",MATCH(ROW(Create_TC_Web!$C$1:$C$500),ROW(Create_TC_Web!$C$1:$C$500)),""),ROW(Create_TC_Web!M260))),"")</f>
        <v/>
      </c>
      <c r="M260" t="str" cm="1">
        <f t="array" ref="M260">IFERROR(INDEX(Create_TC_Web!P$1:P$500,SMALL(IF(Create_TC_Web!$C$1:$C$500&lt;&gt;"",MATCH(ROW(Create_TC_Web!$C$1:$C$500),ROW(Create_TC_Web!$C$1:$C$500)),""),ROW(Create_TC_Web!N260))),"")</f>
        <v/>
      </c>
      <c r="N260">
        <f>Create_TC_Web!CA269</f>
        <v>0</v>
      </c>
      <c r="O260" t="str">
        <f t="shared" si="15"/>
        <v/>
      </c>
      <c r="P260" s="17" t="str" cm="1">
        <f t="array" ref="P260">IFERROR(INDEX(Create_TC_Web!S$1:S$500,SMALL(IF(Create_TC_Web!$C$1:$C$500&lt;&gt;"",MATCH(ROW(Create_TC_Web!$C$1:$C$500),ROW(Create_TC_Web!$C$1:$C$500)),""),ROW(Create_TC_Web!Q238))),"")</f>
        <v/>
      </c>
      <c r="S260" t="str">
        <f t="shared" si="16"/>
        <v/>
      </c>
    </row>
    <row r="261" spans="1:19">
      <c r="A261" t="str" cm="1">
        <f t="array" ref="A261">IFERROR(INDEX(Create_TC_Web!D$1:D$500,SMALL(IF(Create_TC_Web!$C$1:$C$500&lt;&gt;"",MATCH(ROW(Create_TC_Web!$C$1:$C$500),ROW(Create_TC_Web!$C$1:$C$500)),""),ROW(Create_TC_Web!B261))),"")</f>
        <v/>
      </c>
      <c r="B261" t="str" cm="1">
        <f t="array" ref="B261">SUBSTITUTE(SUBSTITUTE(SUBSTITUTE(IFERROR(INDEX(Create_TC_Web!E$1:E$505,SMALL(IF(Create_TC_Web!$C$1:$C$505&lt;&gt;"",MATCH(ROW(Create_TC_Web!$C$1:$C$505),ROW(Create_TC_Web!$C$1:$C$505)),""),ROW(Create_TC_Web!C261))),"")," ",""),"-",""),"_","")</f>
        <v/>
      </c>
      <c r="C261" t="str" cm="1">
        <f t="array" ref="C261">IFERROR(INDEX(Create_TC_Web!F$1:F$500,SMALL(IF(Create_TC_Web!$C$1:$C$500&lt;&gt;"",MATCH(ROW(Create_TC_Web!$C$1:$C$500),ROW(Create_TC_Web!$C$1:$C$500)),""),ROW(Create_TC_Web!D261))),"")</f>
        <v/>
      </c>
      <c r="D261" t="str" cm="1">
        <f t="array" ref="D261">IFERROR(INDEX(Create_TC_Web!G$1:G$500,SMALL(IF(Create_TC_Web!$C$1:$C$500&lt;&gt;"",MATCH(ROW(Create_TC_Web!$C$1:$C$500),ROW(Create_TC_Web!$C$1:$C$500)),""),ROW(Create_TC_Web!E261))),"")</f>
        <v/>
      </c>
      <c r="E261" t="str" cm="1">
        <f t="array" ref="E261">IFERROR(INDEX(Create_TC_Web!H$1:H$500,SMALL(IF(Create_TC_Web!$C$1:$C$500&lt;&gt;"",MATCH(ROW(Create_TC_Web!$C$1:$C$500),ROW(Create_TC_Web!$C$1:$C$500)),""),ROW(Create_TC_Web!F261))),"")</f>
        <v/>
      </c>
      <c r="F261" t="str" cm="1">
        <f t="array" ref="F261">IFERROR(INDEX(Create_TC_Web!I$1:I$500,SMALL(IF(Create_TC_Web!$C$1:$C$500&lt;&gt;"",MATCH(ROW(Create_TC_Web!$C$1:$C$500),ROW(Create_TC_Web!$C$1:$C$500)),""),ROW(Create_TC_Web!G261))),"")</f>
        <v/>
      </c>
      <c r="G261" t="str" cm="1">
        <f t="array" ref="G261">IFERROR(INDEX(Create_TC_Web!J$1:J$500,SMALL(IF(Create_TC_Web!$C$1:$C$500&lt;&gt;"",MATCH(ROW(Create_TC_Web!$C$1:$C$500),ROW(Create_TC_Web!$C$1:$C$500)),""),ROW(Create_TC_Web!H261))),"")</f>
        <v/>
      </c>
      <c r="H261" t="str" cm="1">
        <f t="array" ref="H261">IFERROR(INDEX(Create_TC_Web!K$1:K$500,SMALL(IF(Create_TC_Web!$C$1:$C$500&lt;&gt;"",MATCH(ROW(Create_TC_Web!$C$1:$C$500),ROW(Create_TC_Web!$C$1:$C$500)),""),ROW(Create_TC_Web!I261))),"")</f>
        <v/>
      </c>
      <c r="I261" t="str" cm="1">
        <f t="array" ref="I261">IFERROR(INDEX(Create_TC_Web!L$1:L$500,SMALL(IF(Create_TC_Web!$C$1:$C$500&lt;&gt;"",MATCH(ROW(Create_TC_Web!$C$1:$C$500),ROW(Create_TC_Web!$C$1:$C$500)),""),ROW(Create_TC_Web!J261))),"")</f>
        <v/>
      </c>
      <c r="J261" t="str" cm="1">
        <f t="array" ref="J261">IFERROR(INDEX(Create_TC_Web!M$1:M$500,SMALL(IF(Create_TC_Web!$C$1:$C$500&lt;&gt;"",MATCH(ROW(Create_TC_Web!$C$1:$C$500),ROW(Create_TC_Web!$C$1:$C$500)),""),ROW(Create_TC_Web!K261))),"")</f>
        <v/>
      </c>
      <c r="K261" t="str" cm="1">
        <f t="array" ref="K261">IFERROR(INDEX(Create_TC_Web!N$1:N$500,SMALL(IF(Create_TC_Web!$C$1:$C$500&lt;&gt;"",MATCH(ROW(Create_TC_Web!$C$1:$C$500),ROW(Create_TC_Web!$C$1:$C$500)),""),ROW(Create_TC_Web!L261))),"")</f>
        <v/>
      </c>
      <c r="L261" t="str" cm="1">
        <f t="array" ref="L261">IFERROR(INDEX(Create_TC_Web!O$1:O$500,SMALL(IF(Create_TC_Web!$C$1:$C$500&lt;&gt;"",MATCH(ROW(Create_TC_Web!$C$1:$C$500),ROW(Create_TC_Web!$C$1:$C$500)),""),ROW(Create_TC_Web!M261))),"")</f>
        <v/>
      </c>
      <c r="M261" t="str" cm="1">
        <f t="array" ref="M261">IFERROR(INDEX(Create_TC_Web!P$1:P$500,SMALL(IF(Create_TC_Web!$C$1:$C$500&lt;&gt;"",MATCH(ROW(Create_TC_Web!$C$1:$C$500),ROW(Create_TC_Web!$C$1:$C$500)),""),ROW(Create_TC_Web!N261))),"")</f>
        <v/>
      </c>
      <c r="N261">
        <f>Create_TC_Web!CA270</f>
        <v>0</v>
      </c>
      <c r="O261" t="str">
        <f t="shared" si="15"/>
        <v/>
      </c>
      <c r="P261" s="17" t="str" cm="1">
        <f t="array" ref="P261">IFERROR(INDEX(Create_TC_Web!S$1:S$500,SMALL(IF(Create_TC_Web!$C$1:$C$500&lt;&gt;"",MATCH(ROW(Create_TC_Web!$C$1:$C$500),ROW(Create_TC_Web!$C$1:$C$500)),""),ROW(Create_TC_Web!Q239))),"")</f>
        <v/>
      </c>
      <c r="S261" t="str">
        <f t="shared" si="16"/>
        <v/>
      </c>
    </row>
    <row r="262" spans="1:19">
      <c r="A262" t="str" cm="1">
        <f t="array" ref="A262">IFERROR(INDEX(Create_TC_Web!D$1:D$500,SMALL(IF(Create_TC_Web!$C$1:$C$500&lt;&gt;"",MATCH(ROW(Create_TC_Web!$C$1:$C$500),ROW(Create_TC_Web!$C$1:$C$500)),""),ROW(Create_TC_Web!B262))),"")</f>
        <v/>
      </c>
      <c r="B262" t="str" cm="1">
        <f t="array" ref="B262">SUBSTITUTE(SUBSTITUTE(SUBSTITUTE(IFERROR(INDEX(Create_TC_Web!E$1:E$505,SMALL(IF(Create_TC_Web!$C$1:$C$505&lt;&gt;"",MATCH(ROW(Create_TC_Web!$C$1:$C$505),ROW(Create_TC_Web!$C$1:$C$505)),""),ROW(Create_TC_Web!C262))),"")," ",""),"-",""),"_","")</f>
        <v/>
      </c>
      <c r="C262" t="str" cm="1">
        <f t="array" ref="C262">IFERROR(INDEX(Create_TC_Web!F$1:F$500,SMALL(IF(Create_TC_Web!$C$1:$C$500&lt;&gt;"",MATCH(ROW(Create_TC_Web!$C$1:$C$500),ROW(Create_TC_Web!$C$1:$C$500)),""),ROW(Create_TC_Web!D262))),"")</f>
        <v/>
      </c>
      <c r="D262" t="str" cm="1">
        <f t="array" ref="D262">IFERROR(INDEX(Create_TC_Web!G$1:G$500,SMALL(IF(Create_TC_Web!$C$1:$C$500&lt;&gt;"",MATCH(ROW(Create_TC_Web!$C$1:$C$500),ROW(Create_TC_Web!$C$1:$C$500)),""),ROW(Create_TC_Web!E262))),"")</f>
        <v/>
      </c>
      <c r="E262" t="str" cm="1">
        <f t="array" ref="E262">IFERROR(INDEX(Create_TC_Web!H$1:H$500,SMALL(IF(Create_TC_Web!$C$1:$C$500&lt;&gt;"",MATCH(ROW(Create_TC_Web!$C$1:$C$500),ROW(Create_TC_Web!$C$1:$C$500)),""),ROW(Create_TC_Web!F262))),"")</f>
        <v/>
      </c>
      <c r="F262" t="str" cm="1">
        <f t="array" ref="F262">IFERROR(INDEX(Create_TC_Web!I$1:I$500,SMALL(IF(Create_TC_Web!$C$1:$C$500&lt;&gt;"",MATCH(ROW(Create_TC_Web!$C$1:$C$500),ROW(Create_TC_Web!$C$1:$C$500)),""),ROW(Create_TC_Web!G262))),"")</f>
        <v/>
      </c>
      <c r="G262" t="str" cm="1">
        <f t="array" ref="G262">IFERROR(INDEX(Create_TC_Web!J$1:J$500,SMALL(IF(Create_TC_Web!$C$1:$C$500&lt;&gt;"",MATCH(ROW(Create_TC_Web!$C$1:$C$500),ROW(Create_TC_Web!$C$1:$C$500)),""),ROW(Create_TC_Web!H262))),"")</f>
        <v/>
      </c>
      <c r="H262" t="str" cm="1">
        <f t="array" ref="H262">IFERROR(INDEX(Create_TC_Web!K$1:K$500,SMALL(IF(Create_TC_Web!$C$1:$C$500&lt;&gt;"",MATCH(ROW(Create_TC_Web!$C$1:$C$500),ROW(Create_TC_Web!$C$1:$C$500)),""),ROW(Create_TC_Web!I262))),"")</f>
        <v/>
      </c>
      <c r="I262" t="str" cm="1">
        <f t="array" ref="I262">IFERROR(INDEX(Create_TC_Web!L$1:L$500,SMALL(IF(Create_TC_Web!$C$1:$C$500&lt;&gt;"",MATCH(ROW(Create_TC_Web!$C$1:$C$500),ROW(Create_TC_Web!$C$1:$C$500)),""),ROW(Create_TC_Web!J262))),"")</f>
        <v/>
      </c>
      <c r="J262" t="str" cm="1">
        <f t="array" ref="J262">IFERROR(INDEX(Create_TC_Web!M$1:M$500,SMALL(IF(Create_TC_Web!$C$1:$C$500&lt;&gt;"",MATCH(ROW(Create_TC_Web!$C$1:$C$500),ROW(Create_TC_Web!$C$1:$C$500)),""),ROW(Create_TC_Web!K262))),"")</f>
        <v/>
      </c>
      <c r="K262" t="str" cm="1">
        <f t="array" ref="K262">IFERROR(INDEX(Create_TC_Web!N$1:N$500,SMALL(IF(Create_TC_Web!$C$1:$C$500&lt;&gt;"",MATCH(ROW(Create_TC_Web!$C$1:$C$500),ROW(Create_TC_Web!$C$1:$C$500)),""),ROW(Create_TC_Web!L262))),"")</f>
        <v/>
      </c>
      <c r="L262" t="str" cm="1">
        <f t="array" ref="L262">IFERROR(INDEX(Create_TC_Web!O$1:O$500,SMALL(IF(Create_TC_Web!$C$1:$C$500&lt;&gt;"",MATCH(ROW(Create_TC_Web!$C$1:$C$500),ROW(Create_TC_Web!$C$1:$C$500)),""),ROW(Create_TC_Web!M262))),"")</f>
        <v/>
      </c>
      <c r="M262" t="str" cm="1">
        <f t="array" ref="M262">IFERROR(INDEX(Create_TC_Web!P$1:P$500,SMALL(IF(Create_TC_Web!$C$1:$C$500&lt;&gt;"",MATCH(ROW(Create_TC_Web!$C$1:$C$500),ROW(Create_TC_Web!$C$1:$C$500)),""),ROW(Create_TC_Web!N262))),"")</f>
        <v/>
      </c>
      <c r="N262">
        <f>Create_TC_Web!CA271</f>
        <v>0</v>
      </c>
      <c r="O262" t="str">
        <f t="shared" si="15"/>
        <v/>
      </c>
      <c r="P262" s="17" t="str" cm="1">
        <f t="array" ref="P262">IFERROR(INDEX(Create_TC_Web!S$1:S$500,SMALL(IF(Create_TC_Web!$C$1:$C$500&lt;&gt;"",MATCH(ROW(Create_TC_Web!$C$1:$C$500),ROW(Create_TC_Web!$C$1:$C$500)),""),ROW(Create_TC_Web!Q240))),"")</f>
        <v/>
      </c>
      <c r="S262" t="str">
        <f t="shared" si="16"/>
        <v/>
      </c>
    </row>
    <row r="263" spans="1:19">
      <c r="A263" t="str" cm="1">
        <f t="array" ref="A263">IFERROR(INDEX(Create_TC_Web!D$1:D$500,SMALL(IF(Create_TC_Web!$C$1:$C$500&lt;&gt;"",MATCH(ROW(Create_TC_Web!$C$1:$C$500),ROW(Create_TC_Web!$C$1:$C$500)),""),ROW(Create_TC_Web!B263))),"")</f>
        <v/>
      </c>
      <c r="B263" t="str" cm="1">
        <f t="array" ref="B263">SUBSTITUTE(SUBSTITUTE(SUBSTITUTE(IFERROR(INDEX(Create_TC_Web!E$1:E$505,SMALL(IF(Create_TC_Web!$C$1:$C$505&lt;&gt;"",MATCH(ROW(Create_TC_Web!$C$1:$C$505),ROW(Create_TC_Web!$C$1:$C$505)),""),ROW(Create_TC_Web!C263))),"")," ",""),"-",""),"_","")</f>
        <v/>
      </c>
      <c r="C263" t="str" cm="1">
        <f t="array" ref="C263">IFERROR(INDEX(Create_TC_Web!F$1:F$500,SMALL(IF(Create_TC_Web!$C$1:$C$500&lt;&gt;"",MATCH(ROW(Create_TC_Web!$C$1:$C$500),ROW(Create_TC_Web!$C$1:$C$500)),""),ROW(Create_TC_Web!D263))),"")</f>
        <v/>
      </c>
      <c r="D263" t="str" cm="1">
        <f t="array" ref="D263">IFERROR(INDEX(Create_TC_Web!G$1:G$500,SMALL(IF(Create_TC_Web!$C$1:$C$500&lt;&gt;"",MATCH(ROW(Create_TC_Web!$C$1:$C$500),ROW(Create_TC_Web!$C$1:$C$500)),""),ROW(Create_TC_Web!E263))),"")</f>
        <v/>
      </c>
      <c r="E263" t="str" cm="1">
        <f t="array" ref="E263">IFERROR(INDEX(Create_TC_Web!H$1:H$500,SMALL(IF(Create_TC_Web!$C$1:$C$500&lt;&gt;"",MATCH(ROW(Create_TC_Web!$C$1:$C$500),ROW(Create_TC_Web!$C$1:$C$500)),""),ROW(Create_TC_Web!F263))),"")</f>
        <v/>
      </c>
      <c r="F263" t="str" cm="1">
        <f t="array" ref="F263">IFERROR(INDEX(Create_TC_Web!I$1:I$500,SMALL(IF(Create_TC_Web!$C$1:$C$500&lt;&gt;"",MATCH(ROW(Create_TC_Web!$C$1:$C$500),ROW(Create_TC_Web!$C$1:$C$500)),""),ROW(Create_TC_Web!G263))),"")</f>
        <v/>
      </c>
      <c r="G263" t="str" cm="1">
        <f t="array" ref="G263">IFERROR(INDEX(Create_TC_Web!J$1:J$500,SMALL(IF(Create_TC_Web!$C$1:$C$500&lt;&gt;"",MATCH(ROW(Create_TC_Web!$C$1:$C$500),ROW(Create_TC_Web!$C$1:$C$500)),""),ROW(Create_TC_Web!H263))),"")</f>
        <v/>
      </c>
      <c r="H263" t="str" cm="1">
        <f t="array" ref="H263">IFERROR(INDEX(Create_TC_Web!K$1:K$500,SMALL(IF(Create_TC_Web!$C$1:$C$500&lt;&gt;"",MATCH(ROW(Create_TC_Web!$C$1:$C$500),ROW(Create_TC_Web!$C$1:$C$500)),""),ROW(Create_TC_Web!I263))),"")</f>
        <v/>
      </c>
      <c r="I263" t="str" cm="1">
        <f t="array" ref="I263">IFERROR(INDEX(Create_TC_Web!L$1:L$500,SMALL(IF(Create_TC_Web!$C$1:$C$500&lt;&gt;"",MATCH(ROW(Create_TC_Web!$C$1:$C$500),ROW(Create_TC_Web!$C$1:$C$500)),""),ROW(Create_TC_Web!J263))),"")</f>
        <v/>
      </c>
      <c r="J263" t="str" cm="1">
        <f t="array" ref="J263">IFERROR(INDEX(Create_TC_Web!M$1:M$500,SMALL(IF(Create_TC_Web!$C$1:$C$500&lt;&gt;"",MATCH(ROW(Create_TC_Web!$C$1:$C$500),ROW(Create_TC_Web!$C$1:$C$500)),""),ROW(Create_TC_Web!K263))),"")</f>
        <v/>
      </c>
      <c r="K263" t="str" cm="1">
        <f t="array" ref="K263">IFERROR(INDEX(Create_TC_Web!N$1:N$500,SMALL(IF(Create_TC_Web!$C$1:$C$500&lt;&gt;"",MATCH(ROW(Create_TC_Web!$C$1:$C$500),ROW(Create_TC_Web!$C$1:$C$500)),""),ROW(Create_TC_Web!L263))),"")</f>
        <v/>
      </c>
      <c r="L263" t="str" cm="1">
        <f t="array" ref="L263">IFERROR(INDEX(Create_TC_Web!O$1:O$500,SMALL(IF(Create_TC_Web!$C$1:$C$500&lt;&gt;"",MATCH(ROW(Create_TC_Web!$C$1:$C$500),ROW(Create_TC_Web!$C$1:$C$500)),""),ROW(Create_TC_Web!M263))),"")</f>
        <v/>
      </c>
      <c r="M263" t="str" cm="1">
        <f t="array" ref="M263">IFERROR(INDEX(Create_TC_Web!P$1:P$500,SMALL(IF(Create_TC_Web!$C$1:$C$500&lt;&gt;"",MATCH(ROW(Create_TC_Web!$C$1:$C$500),ROW(Create_TC_Web!$C$1:$C$500)),""),ROW(Create_TC_Web!N263))),"")</f>
        <v/>
      </c>
      <c r="N263">
        <f>Create_TC_Web!CA272</f>
        <v>0</v>
      </c>
      <c r="O263" t="str">
        <f t="shared" si="15"/>
        <v/>
      </c>
      <c r="P263" s="17" t="str" cm="1">
        <f t="array" ref="P263">IFERROR(INDEX(Create_TC_Web!S$1:S$500,SMALL(IF(Create_TC_Web!$C$1:$C$500&lt;&gt;"",MATCH(ROW(Create_TC_Web!$C$1:$C$500),ROW(Create_TC_Web!$C$1:$C$500)),""),ROW(Create_TC_Web!Q241))),"")</f>
        <v/>
      </c>
      <c r="S263" t="str">
        <f t="shared" si="16"/>
        <v/>
      </c>
    </row>
    <row r="264" spans="1:19">
      <c r="A264" t="str" cm="1">
        <f t="array" ref="A264">IFERROR(INDEX(Create_TC_Web!D$1:D$500,SMALL(IF(Create_TC_Web!$C$1:$C$500&lt;&gt;"",MATCH(ROW(Create_TC_Web!$C$1:$C$500),ROW(Create_TC_Web!$C$1:$C$500)),""),ROW(Create_TC_Web!B264))),"")</f>
        <v/>
      </c>
      <c r="B264" t="str" cm="1">
        <f t="array" ref="B264">SUBSTITUTE(SUBSTITUTE(SUBSTITUTE(IFERROR(INDEX(Create_TC_Web!E$1:E$505,SMALL(IF(Create_TC_Web!$C$1:$C$505&lt;&gt;"",MATCH(ROW(Create_TC_Web!$C$1:$C$505),ROW(Create_TC_Web!$C$1:$C$505)),""),ROW(Create_TC_Web!C264))),"")," ",""),"-",""),"_","")</f>
        <v/>
      </c>
      <c r="C264" t="str" cm="1">
        <f t="array" ref="C264">IFERROR(INDEX(Create_TC_Web!F$1:F$500,SMALL(IF(Create_TC_Web!$C$1:$C$500&lt;&gt;"",MATCH(ROW(Create_TC_Web!$C$1:$C$500),ROW(Create_TC_Web!$C$1:$C$500)),""),ROW(Create_TC_Web!D264))),"")</f>
        <v/>
      </c>
      <c r="D264" t="str" cm="1">
        <f t="array" ref="D264">IFERROR(INDEX(Create_TC_Web!G$1:G$500,SMALL(IF(Create_TC_Web!$C$1:$C$500&lt;&gt;"",MATCH(ROW(Create_TC_Web!$C$1:$C$500),ROW(Create_TC_Web!$C$1:$C$500)),""),ROW(Create_TC_Web!E264))),"")</f>
        <v/>
      </c>
      <c r="E264" t="str" cm="1">
        <f t="array" ref="E264">IFERROR(INDEX(Create_TC_Web!H$1:H$500,SMALL(IF(Create_TC_Web!$C$1:$C$500&lt;&gt;"",MATCH(ROW(Create_TC_Web!$C$1:$C$500),ROW(Create_TC_Web!$C$1:$C$500)),""),ROW(Create_TC_Web!F264))),"")</f>
        <v/>
      </c>
      <c r="F264" t="str" cm="1">
        <f t="array" ref="F264">IFERROR(INDEX(Create_TC_Web!I$1:I$500,SMALL(IF(Create_TC_Web!$C$1:$C$500&lt;&gt;"",MATCH(ROW(Create_TC_Web!$C$1:$C$500),ROW(Create_TC_Web!$C$1:$C$500)),""),ROW(Create_TC_Web!G264))),"")</f>
        <v/>
      </c>
      <c r="G264" t="str" cm="1">
        <f t="array" ref="G264">IFERROR(INDEX(Create_TC_Web!J$1:J$500,SMALL(IF(Create_TC_Web!$C$1:$C$500&lt;&gt;"",MATCH(ROW(Create_TC_Web!$C$1:$C$500),ROW(Create_TC_Web!$C$1:$C$500)),""),ROW(Create_TC_Web!H264))),"")</f>
        <v/>
      </c>
      <c r="H264" t="str" cm="1">
        <f t="array" ref="H264">IFERROR(INDEX(Create_TC_Web!K$1:K$500,SMALL(IF(Create_TC_Web!$C$1:$C$500&lt;&gt;"",MATCH(ROW(Create_TC_Web!$C$1:$C$500),ROW(Create_TC_Web!$C$1:$C$500)),""),ROW(Create_TC_Web!I264))),"")</f>
        <v/>
      </c>
      <c r="I264" t="str" cm="1">
        <f t="array" ref="I264">IFERROR(INDEX(Create_TC_Web!L$1:L$500,SMALL(IF(Create_TC_Web!$C$1:$C$500&lt;&gt;"",MATCH(ROW(Create_TC_Web!$C$1:$C$500),ROW(Create_TC_Web!$C$1:$C$500)),""),ROW(Create_TC_Web!J264))),"")</f>
        <v/>
      </c>
      <c r="J264" t="str" cm="1">
        <f t="array" ref="J264">IFERROR(INDEX(Create_TC_Web!M$1:M$500,SMALL(IF(Create_TC_Web!$C$1:$C$500&lt;&gt;"",MATCH(ROW(Create_TC_Web!$C$1:$C$500),ROW(Create_TC_Web!$C$1:$C$500)),""),ROW(Create_TC_Web!K264))),"")</f>
        <v/>
      </c>
      <c r="K264" t="str" cm="1">
        <f t="array" ref="K264">IFERROR(INDEX(Create_TC_Web!N$1:N$500,SMALL(IF(Create_TC_Web!$C$1:$C$500&lt;&gt;"",MATCH(ROW(Create_TC_Web!$C$1:$C$500),ROW(Create_TC_Web!$C$1:$C$500)),""),ROW(Create_TC_Web!L264))),"")</f>
        <v/>
      </c>
      <c r="L264" t="str" cm="1">
        <f t="array" ref="L264">IFERROR(INDEX(Create_TC_Web!O$1:O$500,SMALL(IF(Create_TC_Web!$C$1:$C$500&lt;&gt;"",MATCH(ROW(Create_TC_Web!$C$1:$C$500),ROW(Create_TC_Web!$C$1:$C$500)),""),ROW(Create_TC_Web!M264))),"")</f>
        <v/>
      </c>
      <c r="M264" t="str" cm="1">
        <f t="array" ref="M264">IFERROR(INDEX(Create_TC_Web!P$1:P$500,SMALL(IF(Create_TC_Web!$C$1:$C$500&lt;&gt;"",MATCH(ROW(Create_TC_Web!$C$1:$C$500),ROW(Create_TC_Web!$C$1:$C$500)),""),ROW(Create_TC_Web!N264))),"")</f>
        <v/>
      </c>
      <c r="N264">
        <f>Create_TC_Web!CA273</f>
        <v>0</v>
      </c>
      <c r="O264" t="str">
        <f t="shared" si="15"/>
        <v/>
      </c>
      <c r="P264" s="17" t="str" cm="1">
        <f t="array" ref="P264">IFERROR(INDEX(Create_TC_Web!S$1:S$500,SMALL(IF(Create_TC_Web!$C$1:$C$500&lt;&gt;"",MATCH(ROW(Create_TC_Web!$C$1:$C$500),ROW(Create_TC_Web!$C$1:$C$500)),""),ROW(Create_TC_Web!Q242))),"")</f>
        <v/>
      </c>
      <c r="S264" t="str">
        <f t="shared" si="16"/>
        <v/>
      </c>
    </row>
    <row r="265" spans="1:19">
      <c r="A265" t="str" cm="1">
        <f t="array" ref="A265">IFERROR(INDEX(Create_TC_Web!D$1:D$500,SMALL(IF(Create_TC_Web!$C$1:$C$500&lt;&gt;"",MATCH(ROW(Create_TC_Web!$C$1:$C$500),ROW(Create_TC_Web!$C$1:$C$500)),""),ROW(Create_TC_Web!B265))),"")</f>
        <v/>
      </c>
      <c r="B265" t="str" cm="1">
        <f t="array" ref="B265">SUBSTITUTE(SUBSTITUTE(SUBSTITUTE(IFERROR(INDEX(Create_TC_Web!E$1:E$505,SMALL(IF(Create_TC_Web!$C$1:$C$505&lt;&gt;"",MATCH(ROW(Create_TC_Web!$C$1:$C$505),ROW(Create_TC_Web!$C$1:$C$505)),""),ROW(Create_TC_Web!C265))),"")," ",""),"-",""),"_","")</f>
        <v/>
      </c>
      <c r="C265" t="str" cm="1">
        <f t="array" ref="C265">IFERROR(INDEX(Create_TC_Web!F$1:F$500,SMALL(IF(Create_TC_Web!$C$1:$C$500&lt;&gt;"",MATCH(ROW(Create_TC_Web!$C$1:$C$500),ROW(Create_TC_Web!$C$1:$C$500)),""),ROW(Create_TC_Web!D265))),"")</f>
        <v/>
      </c>
      <c r="D265" t="str" cm="1">
        <f t="array" ref="D265">IFERROR(INDEX(Create_TC_Web!G$1:G$500,SMALL(IF(Create_TC_Web!$C$1:$C$500&lt;&gt;"",MATCH(ROW(Create_TC_Web!$C$1:$C$500),ROW(Create_TC_Web!$C$1:$C$500)),""),ROW(Create_TC_Web!E265))),"")</f>
        <v/>
      </c>
      <c r="E265" t="str" cm="1">
        <f t="array" ref="E265">IFERROR(INDEX(Create_TC_Web!H$1:H$500,SMALL(IF(Create_TC_Web!$C$1:$C$500&lt;&gt;"",MATCH(ROW(Create_TC_Web!$C$1:$C$500),ROW(Create_TC_Web!$C$1:$C$500)),""),ROW(Create_TC_Web!F265))),"")</f>
        <v/>
      </c>
      <c r="F265" t="str" cm="1">
        <f t="array" ref="F265">IFERROR(INDEX(Create_TC_Web!I$1:I$500,SMALL(IF(Create_TC_Web!$C$1:$C$500&lt;&gt;"",MATCH(ROW(Create_TC_Web!$C$1:$C$500),ROW(Create_TC_Web!$C$1:$C$500)),""),ROW(Create_TC_Web!G265))),"")</f>
        <v/>
      </c>
      <c r="G265" t="str" cm="1">
        <f t="array" ref="G265">IFERROR(INDEX(Create_TC_Web!J$1:J$500,SMALL(IF(Create_TC_Web!$C$1:$C$500&lt;&gt;"",MATCH(ROW(Create_TC_Web!$C$1:$C$500),ROW(Create_TC_Web!$C$1:$C$500)),""),ROW(Create_TC_Web!H265))),"")</f>
        <v/>
      </c>
      <c r="H265" t="str" cm="1">
        <f t="array" ref="H265">IFERROR(INDEX(Create_TC_Web!K$1:K$500,SMALL(IF(Create_TC_Web!$C$1:$C$500&lt;&gt;"",MATCH(ROW(Create_TC_Web!$C$1:$C$500),ROW(Create_TC_Web!$C$1:$C$500)),""),ROW(Create_TC_Web!I265))),"")</f>
        <v/>
      </c>
      <c r="I265" t="str" cm="1">
        <f t="array" ref="I265">IFERROR(INDEX(Create_TC_Web!L$1:L$500,SMALL(IF(Create_TC_Web!$C$1:$C$500&lt;&gt;"",MATCH(ROW(Create_TC_Web!$C$1:$C$500),ROW(Create_TC_Web!$C$1:$C$500)),""),ROW(Create_TC_Web!J265))),"")</f>
        <v/>
      </c>
      <c r="J265" t="str" cm="1">
        <f t="array" ref="J265">IFERROR(INDEX(Create_TC_Web!M$1:M$500,SMALL(IF(Create_TC_Web!$C$1:$C$500&lt;&gt;"",MATCH(ROW(Create_TC_Web!$C$1:$C$500),ROW(Create_TC_Web!$C$1:$C$500)),""),ROW(Create_TC_Web!K265))),"")</f>
        <v/>
      </c>
      <c r="K265" t="str" cm="1">
        <f t="array" ref="K265">IFERROR(INDEX(Create_TC_Web!N$1:N$500,SMALL(IF(Create_TC_Web!$C$1:$C$500&lt;&gt;"",MATCH(ROW(Create_TC_Web!$C$1:$C$500),ROW(Create_TC_Web!$C$1:$C$500)),""),ROW(Create_TC_Web!L265))),"")</f>
        <v/>
      </c>
      <c r="L265" t="str" cm="1">
        <f t="array" ref="L265">IFERROR(INDEX(Create_TC_Web!O$1:O$500,SMALL(IF(Create_TC_Web!$C$1:$C$500&lt;&gt;"",MATCH(ROW(Create_TC_Web!$C$1:$C$500),ROW(Create_TC_Web!$C$1:$C$500)),""),ROW(Create_TC_Web!M265))),"")</f>
        <v/>
      </c>
      <c r="M265" t="str" cm="1">
        <f t="array" ref="M265">IFERROR(INDEX(Create_TC_Web!P$1:P$500,SMALL(IF(Create_TC_Web!$C$1:$C$500&lt;&gt;"",MATCH(ROW(Create_TC_Web!$C$1:$C$500),ROW(Create_TC_Web!$C$1:$C$500)),""),ROW(Create_TC_Web!N265))),"")</f>
        <v/>
      </c>
      <c r="N265">
        <f>Create_TC_Web!CA274</f>
        <v>0</v>
      </c>
      <c r="O265" t="str">
        <f t="shared" si="15"/>
        <v/>
      </c>
      <c r="P265" s="17" t="str" cm="1">
        <f t="array" ref="P265">IFERROR(INDEX(Create_TC_Web!S$1:S$500,SMALL(IF(Create_TC_Web!$C$1:$C$500&lt;&gt;"",MATCH(ROW(Create_TC_Web!$C$1:$C$500),ROW(Create_TC_Web!$C$1:$C$500)),""),ROW(Create_TC_Web!Q243))),"")</f>
        <v/>
      </c>
      <c r="S265" t="str">
        <f t="shared" si="16"/>
        <v/>
      </c>
    </row>
    <row r="266" spans="1:19">
      <c r="A266" t="str" cm="1">
        <f t="array" ref="A266">IFERROR(INDEX(Create_TC_Web!D$1:D$500,SMALL(IF(Create_TC_Web!$C$1:$C$500&lt;&gt;"",MATCH(ROW(Create_TC_Web!$C$1:$C$500),ROW(Create_TC_Web!$C$1:$C$500)),""),ROW(Create_TC_Web!B266))),"")</f>
        <v/>
      </c>
      <c r="B266" t="str" cm="1">
        <f t="array" ref="B266">SUBSTITUTE(SUBSTITUTE(SUBSTITUTE(IFERROR(INDEX(Create_TC_Web!E$1:E$505,SMALL(IF(Create_TC_Web!$C$1:$C$505&lt;&gt;"",MATCH(ROW(Create_TC_Web!$C$1:$C$505),ROW(Create_TC_Web!$C$1:$C$505)),""),ROW(Create_TC_Web!C266))),"")," ",""),"-",""),"_","")</f>
        <v/>
      </c>
      <c r="C266" t="str" cm="1">
        <f t="array" ref="C266">IFERROR(INDEX(Create_TC_Web!F$1:F$500,SMALL(IF(Create_TC_Web!$C$1:$C$500&lt;&gt;"",MATCH(ROW(Create_TC_Web!$C$1:$C$500),ROW(Create_TC_Web!$C$1:$C$500)),""),ROW(Create_TC_Web!D266))),"")</f>
        <v/>
      </c>
      <c r="D266" t="str" cm="1">
        <f t="array" ref="D266">IFERROR(INDEX(Create_TC_Web!G$1:G$500,SMALL(IF(Create_TC_Web!$C$1:$C$500&lt;&gt;"",MATCH(ROW(Create_TC_Web!$C$1:$C$500),ROW(Create_TC_Web!$C$1:$C$500)),""),ROW(Create_TC_Web!E266))),"")</f>
        <v/>
      </c>
      <c r="E266" t="str" cm="1">
        <f t="array" ref="E266">IFERROR(INDEX(Create_TC_Web!H$1:H$500,SMALL(IF(Create_TC_Web!$C$1:$C$500&lt;&gt;"",MATCH(ROW(Create_TC_Web!$C$1:$C$500),ROW(Create_TC_Web!$C$1:$C$500)),""),ROW(Create_TC_Web!F266))),"")</f>
        <v/>
      </c>
      <c r="F266" t="str" cm="1">
        <f t="array" ref="F266">IFERROR(INDEX(Create_TC_Web!I$1:I$500,SMALL(IF(Create_TC_Web!$C$1:$C$500&lt;&gt;"",MATCH(ROW(Create_TC_Web!$C$1:$C$500),ROW(Create_TC_Web!$C$1:$C$500)),""),ROW(Create_TC_Web!G266))),"")</f>
        <v/>
      </c>
      <c r="G266" t="str" cm="1">
        <f t="array" ref="G266">IFERROR(INDEX(Create_TC_Web!J$1:J$500,SMALL(IF(Create_TC_Web!$C$1:$C$500&lt;&gt;"",MATCH(ROW(Create_TC_Web!$C$1:$C$500),ROW(Create_TC_Web!$C$1:$C$500)),""),ROW(Create_TC_Web!H266))),"")</f>
        <v/>
      </c>
      <c r="H266" t="str" cm="1">
        <f t="array" ref="H266">IFERROR(INDEX(Create_TC_Web!K$1:K$500,SMALL(IF(Create_TC_Web!$C$1:$C$500&lt;&gt;"",MATCH(ROW(Create_TC_Web!$C$1:$C$500),ROW(Create_TC_Web!$C$1:$C$500)),""),ROW(Create_TC_Web!I266))),"")</f>
        <v/>
      </c>
      <c r="I266" t="str" cm="1">
        <f t="array" ref="I266">IFERROR(INDEX(Create_TC_Web!L$1:L$500,SMALL(IF(Create_TC_Web!$C$1:$C$500&lt;&gt;"",MATCH(ROW(Create_TC_Web!$C$1:$C$500),ROW(Create_TC_Web!$C$1:$C$500)),""),ROW(Create_TC_Web!J266))),"")</f>
        <v/>
      </c>
      <c r="J266" t="str" cm="1">
        <f t="array" ref="J266">IFERROR(INDEX(Create_TC_Web!M$1:M$500,SMALL(IF(Create_TC_Web!$C$1:$C$500&lt;&gt;"",MATCH(ROW(Create_TC_Web!$C$1:$C$500),ROW(Create_TC_Web!$C$1:$C$500)),""),ROW(Create_TC_Web!K266))),"")</f>
        <v/>
      </c>
      <c r="K266" t="str" cm="1">
        <f t="array" ref="K266">IFERROR(INDEX(Create_TC_Web!N$1:N$500,SMALL(IF(Create_TC_Web!$C$1:$C$500&lt;&gt;"",MATCH(ROW(Create_TC_Web!$C$1:$C$500),ROW(Create_TC_Web!$C$1:$C$500)),""),ROW(Create_TC_Web!L266))),"")</f>
        <v/>
      </c>
      <c r="L266" t="str" cm="1">
        <f t="array" ref="L266">IFERROR(INDEX(Create_TC_Web!O$1:O$500,SMALL(IF(Create_TC_Web!$C$1:$C$500&lt;&gt;"",MATCH(ROW(Create_TC_Web!$C$1:$C$500),ROW(Create_TC_Web!$C$1:$C$500)),""),ROW(Create_TC_Web!M266))),"")</f>
        <v/>
      </c>
      <c r="M266" t="str" cm="1">
        <f t="array" ref="M266">IFERROR(INDEX(Create_TC_Web!P$1:P$500,SMALL(IF(Create_TC_Web!$C$1:$C$500&lt;&gt;"",MATCH(ROW(Create_TC_Web!$C$1:$C$500),ROW(Create_TC_Web!$C$1:$C$500)),""),ROW(Create_TC_Web!N266))),"")</f>
        <v/>
      </c>
      <c r="N266">
        <f>Create_TC_Web!CA275</f>
        <v>0</v>
      </c>
      <c r="O266" t="str">
        <f t="shared" si="15"/>
        <v/>
      </c>
      <c r="P266" s="17" t="str" cm="1">
        <f t="array" ref="P266">IFERROR(INDEX(Create_TC_Web!S$1:S$500,SMALL(IF(Create_TC_Web!$C$1:$C$500&lt;&gt;"",MATCH(ROW(Create_TC_Web!$C$1:$C$500),ROW(Create_TC_Web!$C$1:$C$500)),""),ROW(Create_TC_Web!Q244))),"")</f>
        <v/>
      </c>
      <c r="S266" t="str">
        <f t="shared" si="16"/>
        <v/>
      </c>
    </row>
    <row r="267" spans="1:19">
      <c r="A267" t="str" cm="1">
        <f t="array" ref="A267">IFERROR(INDEX(Create_TC_Web!D$1:D$500,SMALL(IF(Create_TC_Web!$C$1:$C$500&lt;&gt;"",MATCH(ROW(Create_TC_Web!$C$1:$C$500),ROW(Create_TC_Web!$C$1:$C$500)),""),ROW(Create_TC_Web!B267))),"")</f>
        <v/>
      </c>
      <c r="B267" t="str" cm="1">
        <f t="array" ref="B267">SUBSTITUTE(SUBSTITUTE(SUBSTITUTE(IFERROR(INDEX(Create_TC_Web!E$1:E$505,SMALL(IF(Create_TC_Web!$C$1:$C$505&lt;&gt;"",MATCH(ROW(Create_TC_Web!$C$1:$C$505),ROW(Create_TC_Web!$C$1:$C$505)),""),ROW(Create_TC_Web!C267))),"")," ",""),"-",""),"_","")</f>
        <v/>
      </c>
      <c r="C267" t="str" cm="1">
        <f t="array" ref="C267">IFERROR(INDEX(Create_TC_Web!F$1:F$500,SMALL(IF(Create_TC_Web!$C$1:$C$500&lt;&gt;"",MATCH(ROW(Create_TC_Web!$C$1:$C$500),ROW(Create_TC_Web!$C$1:$C$500)),""),ROW(Create_TC_Web!D267))),"")</f>
        <v/>
      </c>
      <c r="D267" t="str" cm="1">
        <f t="array" ref="D267">IFERROR(INDEX(Create_TC_Web!G$1:G$500,SMALL(IF(Create_TC_Web!$C$1:$C$500&lt;&gt;"",MATCH(ROW(Create_TC_Web!$C$1:$C$500),ROW(Create_TC_Web!$C$1:$C$500)),""),ROW(Create_TC_Web!E267))),"")</f>
        <v/>
      </c>
      <c r="E267" t="str" cm="1">
        <f t="array" ref="E267">IFERROR(INDEX(Create_TC_Web!H$1:H$500,SMALL(IF(Create_TC_Web!$C$1:$C$500&lt;&gt;"",MATCH(ROW(Create_TC_Web!$C$1:$C$500),ROW(Create_TC_Web!$C$1:$C$500)),""),ROW(Create_TC_Web!F267))),"")</f>
        <v/>
      </c>
      <c r="F267" t="str" cm="1">
        <f t="array" ref="F267">IFERROR(INDEX(Create_TC_Web!I$1:I$500,SMALL(IF(Create_TC_Web!$C$1:$C$500&lt;&gt;"",MATCH(ROW(Create_TC_Web!$C$1:$C$500),ROW(Create_TC_Web!$C$1:$C$500)),""),ROW(Create_TC_Web!G267))),"")</f>
        <v/>
      </c>
      <c r="G267" t="str" cm="1">
        <f t="array" ref="G267">IFERROR(INDEX(Create_TC_Web!J$1:J$500,SMALL(IF(Create_TC_Web!$C$1:$C$500&lt;&gt;"",MATCH(ROW(Create_TC_Web!$C$1:$C$500),ROW(Create_TC_Web!$C$1:$C$500)),""),ROW(Create_TC_Web!H267))),"")</f>
        <v/>
      </c>
      <c r="H267" t="str" cm="1">
        <f t="array" ref="H267">IFERROR(INDEX(Create_TC_Web!K$1:K$500,SMALL(IF(Create_TC_Web!$C$1:$C$500&lt;&gt;"",MATCH(ROW(Create_TC_Web!$C$1:$C$500),ROW(Create_TC_Web!$C$1:$C$500)),""),ROW(Create_TC_Web!I267))),"")</f>
        <v/>
      </c>
      <c r="I267" t="str" cm="1">
        <f t="array" ref="I267">IFERROR(INDEX(Create_TC_Web!L$1:L$500,SMALL(IF(Create_TC_Web!$C$1:$C$500&lt;&gt;"",MATCH(ROW(Create_TC_Web!$C$1:$C$500),ROW(Create_TC_Web!$C$1:$C$500)),""),ROW(Create_TC_Web!J267))),"")</f>
        <v/>
      </c>
      <c r="J267" t="str" cm="1">
        <f t="array" ref="J267">IFERROR(INDEX(Create_TC_Web!M$1:M$500,SMALL(IF(Create_TC_Web!$C$1:$C$500&lt;&gt;"",MATCH(ROW(Create_TC_Web!$C$1:$C$500),ROW(Create_TC_Web!$C$1:$C$500)),""),ROW(Create_TC_Web!K267))),"")</f>
        <v/>
      </c>
      <c r="K267" t="str" cm="1">
        <f t="array" ref="K267">IFERROR(INDEX(Create_TC_Web!N$1:N$500,SMALL(IF(Create_TC_Web!$C$1:$C$500&lt;&gt;"",MATCH(ROW(Create_TC_Web!$C$1:$C$500),ROW(Create_TC_Web!$C$1:$C$500)),""),ROW(Create_TC_Web!L267))),"")</f>
        <v/>
      </c>
      <c r="L267" t="str" cm="1">
        <f t="array" ref="L267">IFERROR(INDEX(Create_TC_Web!O$1:O$500,SMALL(IF(Create_TC_Web!$C$1:$C$500&lt;&gt;"",MATCH(ROW(Create_TC_Web!$C$1:$C$500),ROW(Create_TC_Web!$C$1:$C$500)),""),ROW(Create_TC_Web!M267))),"")</f>
        <v/>
      </c>
      <c r="M267" t="str" cm="1">
        <f t="array" ref="M267">IFERROR(INDEX(Create_TC_Web!P$1:P$500,SMALL(IF(Create_TC_Web!$C$1:$C$500&lt;&gt;"",MATCH(ROW(Create_TC_Web!$C$1:$C$500),ROW(Create_TC_Web!$C$1:$C$500)),""),ROW(Create_TC_Web!N267))),"")</f>
        <v/>
      </c>
      <c r="N267">
        <f>Create_TC_Web!CA276</f>
        <v>0</v>
      </c>
      <c r="O267" t="str">
        <f t="shared" si="15"/>
        <v/>
      </c>
      <c r="P267" s="17" t="str" cm="1">
        <f t="array" ref="P267">IFERROR(INDEX(Create_TC_Web!S$1:S$500,SMALL(IF(Create_TC_Web!$C$1:$C$500&lt;&gt;"",MATCH(ROW(Create_TC_Web!$C$1:$C$500),ROW(Create_TC_Web!$C$1:$C$500)),""),ROW(Create_TC_Web!Q245))),"")</f>
        <v/>
      </c>
      <c r="S267" t="str">
        <f t="shared" si="16"/>
        <v/>
      </c>
    </row>
    <row r="268" spans="1:19">
      <c r="A268" t="str" cm="1">
        <f t="array" ref="A268">IFERROR(INDEX(Create_TC_Web!D$1:D$500,SMALL(IF(Create_TC_Web!$C$1:$C$500&lt;&gt;"",MATCH(ROW(Create_TC_Web!$C$1:$C$500),ROW(Create_TC_Web!$C$1:$C$500)),""),ROW(Create_TC_Web!B268))),"")</f>
        <v/>
      </c>
      <c r="B268" t="str" cm="1">
        <f t="array" ref="B268">SUBSTITUTE(SUBSTITUTE(SUBSTITUTE(IFERROR(INDEX(Create_TC_Web!E$1:E$505,SMALL(IF(Create_TC_Web!$C$1:$C$505&lt;&gt;"",MATCH(ROW(Create_TC_Web!$C$1:$C$505),ROW(Create_TC_Web!$C$1:$C$505)),""),ROW(Create_TC_Web!C268))),"")," ",""),"-",""),"_","")</f>
        <v/>
      </c>
      <c r="C268" t="str" cm="1">
        <f t="array" ref="C268">IFERROR(INDEX(Create_TC_Web!F$1:F$500,SMALL(IF(Create_TC_Web!$C$1:$C$500&lt;&gt;"",MATCH(ROW(Create_TC_Web!$C$1:$C$500),ROW(Create_TC_Web!$C$1:$C$500)),""),ROW(Create_TC_Web!D268))),"")</f>
        <v/>
      </c>
      <c r="D268" t="str" cm="1">
        <f t="array" ref="D268">IFERROR(INDEX(Create_TC_Web!G$1:G$500,SMALL(IF(Create_TC_Web!$C$1:$C$500&lt;&gt;"",MATCH(ROW(Create_TC_Web!$C$1:$C$500),ROW(Create_TC_Web!$C$1:$C$500)),""),ROW(Create_TC_Web!E268))),"")</f>
        <v/>
      </c>
      <c r="E268" t="str" cm="1">
        <f t="array" ref="E268">IFERROR(INDEX(Create_TC_Web!H$1:H$500,SMALL(IF(Create_TC_Web!$C$1:$C$500&lt;&gt;"",MATCH(ROW(Create_TC_Web!$C$1:$C$500),ROW(Create_TC_Web!$C$1:$C$500)),""),ROW(Create_TC_Web!F268))),"")</f>
        <v/>
      </c>
      <c r="F268" t="str" cm="1">
        <f t="array" ref="F268">IFERROR(INDEX(Create_TC_Web!I$1:I$500,SMALL(IF(Create_TC_Web!$C$1:$C$500&lt;&gt;"",MATCH(ROW(Create_TC_Web!$C$1:$C$500),ROW(Create_TC_Web!$C$1:$C$500)),""),ROW(Create_TC_Web!G268))),"")</f>
        <v/>
      </c>
      <c r="G268" t="str" cm="1">
        <f t="array" ref="G268">IFERROR(INDEX(Create_TC_Web!J$1:J$500,SMALL(IF(Create_TC_Web!$C$1:$C$500&lt;&gt;"",MATCH(ROW(Create_TC_Web!$C$1:$C$500),ROW(Create_TC_Web!$C$1:$C$500)),""),ROW(Create_TC_Web!H268))),"")</f>
        <v/>
      </c>
      <c r="H268" t="str" cm="1">
        <f t="array" ref="H268">IFERROR(INDEX(Create_TC_Web!K$1:K$500,SMALL(IF(Create_TC_Web!$C$1:$C$500&lt;&gt;"",MATCH(ROW(Create_TC_Web!$C$1:$C$500),ROW(Create_TC_Web!$C$1:$C$500)),""),ROW(Create_TC_Web!I268))),"")</f>
        <v/>
      </c>
      <c r="I268" t="str" cm="1">
        <f t="array" ref="I268">IFERROR(INDEX(Create_TC_Web!L$1:L$500,SMALL(IF(Create_TC_Web!$C$1:$C$500&lt;&gt;"",MATCH(ROW(Create_TC_Web!$C$1:$C$500),ROW(Create_TC_Web!$C$1:$C$500)),""),ROW(Create_TC_Web!J268))),"")</f>
        <v/>
      </c>
      <c r="J268" t="str" cm="1">
        <f t="array" ref="J268">IFERROR(INDEX(Create_TC_Web!M$1:M$500,SMALL(IF(Create_TC_Web!$C$1:$C$500&lt;&gt;"",MATCH(ROW(Create_TC_Web!$C$1:$C$500),ROW(Create_TC_Web!$C$1:$C$500)),""),ROW(Create_TC_Web!K268))),"")</f>
        <v/>
      </c>
      <c r="K268" t="str" cm="1">
        <f t="array" ref="K268">IFERROR(INDEX(Create_TC_Web!N$1:N$500,SMALL(IF(Create_TC_Web!$C$1:$C$500&lt;&gt;"",MATCH(ROW(Create_TC_Web!$C$1:$C$500),ROW(Create_TC_Web!$C$1:$C$500)),""),ROW(Create_TC_Web!L268))),"")</f>
        <v/>
      </c>
      <c r="L268" t="str" cm="1">
        <f t="array" ref="L268">IFERROR(INDEX(Create_TC_Web!O$1:O$500,SMALL(IF(Create_TC_Web!$C$1:$C$500&lt;&gt;"",MATCH(ROW(Create_TC_Web!$C$1:$C$500),ROW(Create_TC_Web!$C$1:$C$500)),""),ROW(Create_TC_Web!M268))),"")</f>
        <v/>
      </c>
      <c r="M268" t="str" cm="1">
        <f t="array" ref="M268">IFERROR(INDEX(Create_TC_Web!P$1:P$500,SMALL(IF(Create_TC_Web!$C$1:$C$500&lt;&gt;"",MATCH(ROW(Create_TC_Web!$C$1:$C$500),ROW(Create_TC_Web!$C$1:$C$500)),""),ROW(Create_TC_Web!N268))),"")</f>
        <v/>
      </c>
      <c r="N268">
        <f>Create_TC_Web!CA277</f>
        <v>0</v>
      </c>
      <c r="O268" t="str">
        <f t="shared" si="15"/>
        <v/>
      </c>
      <c r="P268" s="17" t="str" cm="1">
        <f t="array" ref="P268">IFERROR(INDEX(Create_TC_Web!S$1:S$500,SMALL(IF(Create_TC_Web!$C$1:$C$500&lt;&gt;"",MATCH(ROW(Create_TC_Web!$C$1:$C$500),ROW(Create_TC_Web!$C$1:$C$500)),""),ROW(Create_TC_Web!Q246))),"")</f>
        <v/>
      </c>
      <c r="S268" t="str">
        <f t="shared" si="16"/>
        <v/>
      </c>
    </row>
    <row r="269" spans="1:19">
      <c r="A269" t="str" cm="1">
        <f t="array" ref="A269">IFERROR(INDEX(Create_TC_Web!D$1:D$500,SMALL(IF(Create_TC_Web!$C$1:$C$500&lt;&gt;"",MATCH(ROW(Create_TC_Web!$C$1:$C$500),ROW(Create_TC_Web!$C$1:$C$500)),""),ROW(Create_TC_Web!B269))),"")</f>
        <v/>
      </c>
      <c r="B269" t="str" cm="1">
        <f t="array" ref="B269">SUBSTITUTE(SUBSTITUTE(SUBSTITUTE(IFERROR(INDEX(Create_TC_Web!E$1:E$505,SMALL(IF(Create_TC_Web!$C$1:$C$505&lt;&gt;"",MATCH(ROW(Create_TC_Web!$C$1:$C$505),ROW(Create_TC_Web!$C$1:$C$505)),""),ROW(Create_TC_Web!C269))),"")," ",""),"-",""),"_","")</f>
        <v/>
      </c>
      <c r="C269" t="str" cm="1">
        <f t="array" ref="C269">IFERROR(INDEX(Create_TC_Web!F$1:F$500,SMALL(IF(Create_TC_Web!$C$1:$C$500&lt;&gt;"",MATCH(ROW(Create_TC_Web!$C$1:$C$500),ROW(Create_TC_Web!$C$1:$C$500)),""),ROW(Create_TC_Web!D269))),"")</f>
        <v/>
      </c>
      <c r="D269" t="str" cm="1">
        <f t="array" ref="D269">IFERROR(INDEX(Create_TC_Web!G$1:G$500,SMALL(IF(Create_TC_Web!$C$1:$C$500&lt;&gt;"",MATCH(ROW(Create_TC_Web!$C$1:$C$500),ROW(Create_TC_Web!$C$1:$C$500)),""),ROW(Create_TC_Web!E269))),"")</f>
        <v/>
      </c>
      <c r="E269" t="str" cm="1">
        <f t="array" ref="E269">IFERROR(INDEX(Create_TC_Web!H$1:H$500,SMALL(IF(Create_TC_Web!$C$1:$C$500&lt;&gt;"",MATCH(ROW(Create_TC_Web!$C$1:$C$500),ROW(Create_TC_Web!$C$1:$C$500)),""),ROW(Create_TC_Web!F269))),"")</f>
        <v/>
      </c>
      <c r="F269" t="str" cm="1">
        <f t="array" ref="F269">IFERROR(INDEX(Create_TC_Web!I$1:I$500,SMALL(IF(Create_TC_Web!$C$1:$C$500&lt;&gt;"",MATCH(ROW(Create_TC_Web!$C$1:$C$500),ROW(Create_TC_Web!$C$1:$C$500)),""),ROW(Create_TC_Web!G269))),"")</f>
        <v/>
      </c>
      <c r="G269" t="str" cm="1">
        <f t="array" ref="G269">IFERROR(INDEX(Create_TC_Web!J$1:J$500,SMALL(IF(Create_TC_Web!$C$1:$C$500&lt;&gt;"",MATCH(ROW(Create_TC_Web!$C$1:$C$500),ROW(Create_TC_Web!$C$1:$C$500)),""),ROW(Create_TC_Web!H269))),"")</f>
        <v/>
      </c>
      <c r="H269" t="str" cm="1">
        <f t="array" ref="H269">IFERROR(INDEX(Create_TC_Web!K$1:K$500,SMALL(IF(Create_TC_Web!$C$1:$C$500&lt;&gt;"",MATCH(ROW(Create_TC_Web!$C$1:$C$500),ROW(Create_TC_Web!$C$1:$C$500)),""),ROW(Create_TC_Web!I269))),"")</f>
        <v/>
      </c>
      <c r="I269" t="str" cm="1">
        <f t="array" ref="I269">IFERROR(INDEX(Create_TC_Web!L$1:L$500,SMALL(IF(Create_TC_Web!$C$1:$C$500&lt;&gt;"",MATCH(ROW(Create_TC_Web!$C$1:$C$500),ROW(Create_TC_Web!$C$1:$C$500)),""),ROW(Create_TC_Web!J269))),"")</f>
        <v/>
      </c>
      <c r="J269" t="str" cm="1">
        <f t="array" ref="J269">IFERROR(INDEX(Create_TC_Web!M$1:M$500,SMALL(IF(Create_TC_Web!$C$1:$C$500&lt;&gt;"",MATCH(ROW(Create_TC_Web!$C$1:$C$500),ROW(Create_TC_Web!$C$1:$C$500)),""),ROW(Create_TC_Web!K269))),"")</f>
        <v/>
      </c>
      <c r="K269" t="str" cm="1">
        <f t="array" ref="K269">IFERROR(INDEX(Create_TC_Web!N$1:N$500,SMALL(IF(Create_TC_Web!$C$1:$C$500&lt;&gt;"",MATCH(ROW(Create_TC_Web!$C$1:$C$500),ROW(Create_TC_Web!$C$1:$C$500)),""),ROW(Create_TC_Web!L269))),"")</f>
        <v/>
      </c>
      <c r="L269" t="str" cm="1">
        <f t="array" ref="L269">IFERROR(INDEX(Create_TC_Web!O$1:O$500,SMALL(IF(Create_TC_Web!$C$1:$C$500&lt;&gt;"",MATCH(ROW(Create_TC_Web!$C$1:$C$500),ROW(Create_TC_Web!$C$1:$C$500)),""),ROW(Create_TC_Web!M269))),"")</f>
        <v/>
      </c>
      <c r="M269" t="str" cm="1">
        <f t="array" ref="M269">IFERROR(INDEX(Create_TC_Web!P$1:P$500,SMALL(IF(Create_TC_Web!$C$1:$C$500&lt;&gt;"",MATCH(ROW(Create_TC_Web!$C$1:$C$500),ROW(Create_TC_Web!$C$1:$C$500)),""),ROW(Create_TC_Web!N269))),"")</f>
        <v/>
      </c>
      <c r="N269">
        <f>Create_TC_Web!CA278</f>
        <v>0</v>
      </c>
      <c r="O269" t="str">
        <f t="shared" si="15"/>
        <v/>
      </c>
      <c r="P269" s="17" t="str" cm="1">
        <f t="array" ref="P269">IFERROR(INDEX(Create_TC_Web!S$1:S$500,SMALL(IF(Create_TC_Web!$C$1:$C$500&lt;&gt;"",MATCH(ROW(Create_TC_Web!$C$1:$C$500),ROW(Create_TC_Web!$C$1:$C$500)),""),ROW(Create_TC_Web!Q247))),"")</f>
        <v/>
      </c>
      <c r="S269" t="str">
        <f t="shared" si="16"/>
        <v/>
      </c>
    </row>
    <row r="270" spans="1:19">
      <c r="A270" t="str" cm="1">
        <f t="array" ref="A270">IFERROR(INDEX(Create_TC_Web!D$1:D$500,SMALL(IF(Create_TC_Web!$C$1:$C$500&lt;&gt;"",MATCH(ROW(Create_TC_Web!$C$1:$C$500),ROW(Create_TC_Web!$C$1:$C$500)),""),ROW(Create_TC_Web!B270))),"")</f>
        <v/>
      </c>
      <c r="B270" t="str" cm="1">
        <f t="array" ref="B270">SUBSTITUTE(SUBSTITUTE(SUBSTITUTE(IFERROR(INDEX(Create_TC_Web!E$1:E$505,SMALL(IF(Create_TC_Web!$C$1:$C$505&lt;&gt;"",MATCH(ROW(Create_TC_Web!$C$1:$C$505),ROW(Create_TC_Web!$C$1:$C$505)),""),ROW(Create_TC_Web!C270))),"")," ",""),"-",""),"_","")</f>
        <v/>
      </c>
      <c r="C270" t="str" cm="1">
        <f t="array" ref="C270">IFERROR(INDEX(Create_TC_Web!F$1:F$500,SMALL(IF(Create_TC_Web!$C$1:$C$500&lt;&gt;"",MATCH(ROW(Create_TC_Web!$C$1:$C$500),ROW(Create_TC_Web!$C$1:$C$500)),""),ROW(Create_TC_Web!D270))),"")</f>
        <v/>
      </c>
      <c r="D270" t="str" cm="1">
        <f t="array" ref="D270">IFERROR(INDEX(Create_TC_Web!G$1:G$500,SMALL(IF(Create_TC_Web!$C$1:$C$500&lt;&gt;"",MATCH(ROW(Create_TC_Web!$C$1:$C$500),ROW(Create_TC_Web!$C$1:$C$500)),""),ROW(Create_TC_Web!E270))),"")</f>
        <v/>
      </c>
      <c r="E270" t="str" cm="1">
        <f t="array" ref="E270">IFERROR(INDEX(Create_TC_Web!H$1:H$500,SMALL(IF(Create_TC_Web!$C$1:$C$500&lt;&gt;"",MATCH(ROW(Create_TC_Web!$C$1:$C$500),ROW(Create_TC_Web!$C$1:$C$500)),""),ROW(Create_TC_Web!F270))),"")</f>
        <v/>
      </c>
      <c r="F270" t="str" cm="1">
        <f t="array" ref="F270">IFERROR(INDEX(Create_TC_Web!I$1:I$500,SMALL(IF(Create_TC_Web!$C$1:$C$500&lt;&gt;"",MATCH(ROW(Create_TC_Web!$C$1:$C$500),ROW(Create_TC_Web!$C$1:$C$500)),""),ROW(Create_TC_Web!G270))),"")</f>
        <v/>
      </c>
      <c r="G270" t="str" cm="1">
        <f t="array" ref="G270">IFERROR(INDEX(Create_TC_Web!J$1:J$500,SMALL(IF(Create_TC_Web!$C$1:$C$500&lt;&gt;"",MATCH(ROW(Create_TC_Web!$C$1:$C$500),ROW(Create_TC_Web!$C$1:$C$500)),""),ROW(Create_TC_Web!H270))),"")</f>
        <v/>
      </c>
      <c r="H270" t="str" cm="1">
        <f t="array" ref="H270">IFERROR(INDEX(Create_TC_Web!K$1:K$500,SMALL(IF(Create_TC_Web!$C$1:$C$500&lt;&gt;"",MATCH(ROW(Create_TC_Web!$C$1:$C$500),ROW(Create_TC_Web!$C$1:$C$500)),""),ROW(Create_TC_Web!I270))),"")</f>
        <v/>
      </c>
      <c r="I270" t="str" cm="1">
        <f t="array" ref="I270">IFERROR(INDEX(Create_TC_Web!L$1:L$500,SMALL(IF(Create_TC_Web!$C$1:$C$500&lt;&gt;"",MATCH(ROW(Create_TC_Web!$C$1:$C$500),ROW(Create_TC_Web!$C$1:$C$500)),""),ROW(Create_TC_Web!J270))),"")</f>
        <v/>
      </c>
      <c r="J270" t="str" cm="1">
        <f t="array" ref="J270">IFERROR(INDEX(Create_TC_Web!M$1:M$500,SMALL(IF(Create_TC_Web!$C$1:$C$500&lt;&gt;"",MATCH(ROW(Create_TC_Web!$C$1:$C$500),ROW(Create_TC_Web!$C$1:$C$500)),""),ROW(Create_TC_Web!K270))),"")</f>
        <v/>
      </c>
      <c r="K270" t="str" cm="1">
        <f t="array" ref="K270">IFERROR(INDEX(Create_TC_Web!N$1:N$500,SMALL(IF(Create_TC_Web!$C$1:$C$500&lt;&gt;"",MATCH(ROW(Create_TC_Web!$C$1:$C$500),ROW(Create_TC_Web!$C$1:$C$500)),""),ROW(Create_TC_Web!L270))),"")</f>
        <v/>
      </c>
      <c r="L270" t="str" cm="1">
        <f t="array" ref="L270">IFERROR(INDEX(Create_TC_Web!O$1:O$500,SMALL(IF(Create_TC_Web!$C$1:$C$500&lt;&gt;"",MATCH(ROW(Create_TC_Web!$C$1:$C$500),ROW(Create_TC_Web!$C$1:$C$500)),""),ROW(Create_TC_Web!M270))),"")</f>
        <v/>
      </c>
      <c r="M270" t="str" cm="1">
        <f t="array" ref="M270">IFERROR(INDEX(Create_TC_Web!P$1:P$500,SMALL(IF(Create_TC_Web!$C$1:$C$500&lt;&gt;"",MATCH(ROW(Create_TC_Web!$C$1:$C$500),ROW(Create_TC_Web!$C$1:$C$500)),""),ROW(Create_TC_Web!N270))),"")</f>
        <v/>
      </c>
      <c r="N270">
        <f>Create_TC_Web!CA279</f>
        <v>0</v>
      </c>
      <c r="O270" t="str">
        <f t="shared" si="15"/>
        <v/>
      </c>
      <c r="P270" s="17" t="str" cm="1">
        <f t="array" ref="P270">IFERROR(INDEX(Create_TC_Web!S$1:S$500,SMALL(IF(Create_TC_Web!$C$1:$C$500&lt;&gt;"",MATCH(ROW(Create_TC_Web!$C$1:$C$500),ROW(Create_TC_Web!$C$1:$C$500)),""),ROW(Create_TC_Web!Q248))),"")</f>
        <v/>
      </c>
      <c r="S270" t="str">
        <f t="shared" si="16"/>
        <v/>
      </c>
    </row>
    <row r="271" spans="1:19">
      <c r="A271" t="str" cm="1">
        <f t="array" ref="A271">IFERROR(INDEX(Create_TC_Web!D$1:D$500,SMALL(IF(Create_TC_Web!$C$1:$C$500&lt;&gt;"",MATCH(ROW(Create_TC_Web!$C$1:$C$500),ROW(Create_TC_Web!$C$1:$C$500)),""),ROW(Create_TC_Web!B271))),"")</f>
        <v/>
      </c>
      <c r="B271" t="str" cm="1">
        <f t="array" ref="B271">SUBSTITUTE(SUBSTITUTE(SUBSTITUTE(IFERROR(INDEX(Create_TC_Web!E$1:E$505,SMALL(IF(Create_TC_Web!$C$1:$C$505&lt;&gt;"",MATCH(ROW(Create_TC_Web!$C$1:$C$505),ROW(Create_TC_Web!$C$1:$C$505)),""),ROW(Create_TC_Web!C271))),"")," ",""),"-",""),"_","")</f>
        <v/>
      </c>
      <c r="C271" t="str" cm="1">
        <f t="array" ref="C271">IFERROR(INDEX(Create_TC_Web!F$1:F$500,SMALL(IF(Create_TC_Web!$C$1:$C$500&lt;&gt;"",MATCH(ROW(Create_TC_Web!$C$1:$C$500),ROW(Create_TC_Web!$C$1:$C$500)),""),ROW(Create_TC_Web!D271))),"")</f>
        <v/>
      </c>
      <c r="D271" t="str" cm="1">
        <f t="array" ref="D271">IFERROR(INDEX(Create_TC_Web!G$1:G$500,SMALL(IF(Create_TC_Web!$C$1:$C$500&lt;&gt;"",MATCH(ROW(Create_TC_Web!$C$1:$C$500),ROW(Create_TC_Web!$C$1:$C$500)),""),ROW(Create_TC_Web!E271))),"")</f>
        <v/>
      </c>
      <c r="E271" t="str" cm="1">
        <f t="array" ref="E271">IFERROR(INDEX(Create_TC_Web!H$1:H$500,SMALL(IF(Create_TC_Web!$C$1:$C$500&lt;&gt;"",MATCH(ROW(Create_TC_Web!$C$1:$C$500),ROW(Create_TC_Web!$C$1:$C$500)),""),ROW(Create_TC_Web!F271))),"")</f>
        <v/>
      </c>
      <c r="F271" t="str" cm="1">
        <f t="array" ref="F271">IFERROR(INDEX(Create_TC_Web!I$1:I$500,SMALL(IF(Create_TC_Web!$C$1:$C$500&lt;&gt;"",MATCH(ROW(Create_TC_Web!$C$1:$C$500),ROW(Create_TC_Web!$C$1:$C$500)),""),ROW(Create_TC_Web!G271))),"")</f>
        <v/>
      </c>
      <c r="G271" t="str" cm="1">
        <f t="array" ref="G271">IFERROR(INDEX(Create_TC_Web!J$1:J$500,SMALL(IF(Create_TC_Web!$C$1:$C$500&lt;&gt;"",MATCH(ROW(Create_TC_Web!$C$1:$C$500),ROW(Create_TC_Web!$C$1:$C$500)),""),ROW(Create_TC_Web!H271))),"")</f>
        <v/>
      </c>
      <c r="H271" t="str" cm="1">
        <f t="array" ref="H271">IFERROR(INDEX(Create_TC_Web!K$1:K$500,SMALL(IF(Create_TC_Web!$C$1:$C$500&lt;&gt;"",MATCH(ROW(Create_TC_Web!$C$1:$C$500),ROW(Create_TC_Web!$C$1:$C$500)),""),ROW(Create_TC_Web!I271))),"")</f>
        <v/>
      </c>
      <c r="I271" t="str" cm="1">
        <f t="array" ref="I271">IFERROR(INDEX(Create_TC_Web!L$1:L$500,SMALL(IF(Create_TC_Web!$C$1:$C$500&lt;&gt;"",MATCH(ROW(Create_TC_Web!$C$1:$C$500),ROW(Create_TC_Web!$C$1:$C$500)),""),ROW(Create_TC_Web!J271))),"")</f>
        <v/>
      </c>
      <c r="J271" t="str" cm="1">
        <f t="array" ref="J271">IFERROR(INDEX(Create_TC_Web!M$1:M$500,SMALL(IF(Create_TC_Web!$C$1:$C$500&lt;&gt;"",MATCH(ROW(Create_TC_Web!$C$1:$C$500),ROW(Create_TC_Web!$C$1:$C$500)),""),ROW(Create_TC_Web!K271))),"")</f>
        <v/>
      </c>
      <c r="K271" t="str" cm="1">
        <f t="array" ref="K271">IFERROR(INDEX(Create_TC_Web!N$1:N$500,SMALL(IF(Create_TC_Web!$C$1:$C$500&lt;&gt;"",MATCH(ROW(Create_TC_Web!$C$1:$C$500),ROW(Create_TC_Web!$C$1:$C$500)),""),ROW(Create_TC_Web!L271))),"")</f>
        <v/>
      </c>
      <c r="L271" t="str" cm="1">
        <f t="array" ref="L271">IFERROR(INDEX(Create_TC_Web!O$1:O$500,SMALL(IF(Create_TC_Web!$C$1:$C$500&lt;&gt;"",MATCH(ROW(Create_TC_Web!$C$1:$C$500),ROW(Create_TC_Web!$C$1:$C$500)),""),ROW(Create_TC_Web!M271))),"")</f>
        <v/>
      </c>
      <c r="M271" t="str" cm="1">
        <f t="array" ref="M271">IFERROR(INDEX(Create_TC_Web!P$1:P$500,SMALL(IF(Create_TC_Web!$C$1:$C$500&lt;&gt;"",MATCH(ROW(Create_TC_Web!$C$1:$C$500),ROW(Create_TC_Web!$C$1:$C$500)),""),ROW(Create_TC_Web!N271))),"")</f>
        <v/>
      </c>
      <c r="N271">
        <f>Create_TC_Web!CA280</f>
        <v>0</v>
      </c>
      <c r="O271" t="str">
        <f t="shared" si="15"/>
        <v/>
      </c>
      <c r="P271" s="17" t="str" cm="1">
        <f t="array" ref="P271">IFERROR(INDEX(Create_TC_Web!S$1:S$500,SMALL(IF(Create_TC_Web!$C$1:$C$500&lt;&gt;"",MATCH(ROW(Create_TC_Web!$C$1:$C$500),ROW(Create_TC_Web!$C$1:$C$500)),""),ROW(Create_TC_Web!Q249))),"")</f>
        <v/>
      </c>
      <c r="S271" t="str">
        <f t="shared" si="16"/>
        <v/>
      </c>
    </row>
    <row r="272" spans="1:19">
      <c r="A272" t="str" cm="1">
        <f t="array" ref="A272">IFERROR(INDEX(Create_TC_Web!D$1:D$500,SMALL(IF(Create_TC_Web!$C$1:$C$500&lt;&gt;"",MATCH(ROW(Create_TC_Web!$C$1:$C$500),ROW(Create_TC_Web!$C$1:$C$500)),""),ROW(Create_TC_Web!B272))),"")</f>
        <v/>
      </c>
      <c r="B272" t="str" cm="1">
        <f t="array" ref="B272">SUBSTITUTE(SUBSTITUTE(SUBSTITUTE(IFERROR(INDEX(Create_TC_Web!E$1:E$505,SMALL(IF(Create_TC_Web!$C$1:$C$505&lt;&gt;"",MATCH(ROW(Create_TC_Web!$C$1:$C$505),ROW(Create_TC_Web!$C$1:$C$505)),""),ROW(Create_TC_Web!C272))),"")," ",""),"-",""),"_","")</f>
        <v/>
      </c>
      <c r="C272" t="str" cm="1">
        <f t="array" ref="C272">IFERROR(INDEX(Create_TC_Web!F$1:F$500,SMALL(IF(Create_TC_Web!$C$1:$C$500&lt;&gt;"",MATCH(ROW(Create_TC_Web!$C$1:$C$500),ROW(Create_TC_Web!$C$1:$C$500)),""),ROW(Create_TC_Web!D272))),"")</f>
        <v/>
      </c>
      <c r="D272" t="str" cm="1">
        <f t="array" ref="D272">IFERROR(INDEX(Create_TC_Web!G$1:G$500,SMALL(IF(Create_TC_Web!$C$1:$C$500&lt;&gt;"",MATCH(ROW(Create_TC_Web!$C$1:$C$500),ROW(Create_TC_Web!$C$1:$C$500)),""),ROW(Create_TC_Web!E272))),"")</f>
        <v/>
      </c>
      <c r="E272" t="str" cm="1">
        <f t="array" ref="E272">IFERROR(INDEX(Create_TC_Web!H$1:H$500,SMALL(IF(Create_TC_Web!$C$1:$C$500&lt;&gt;"",MATCH(ROW(Create_TC_Web!$C$1:$C$500),ROW(Create_TC_Web!$C$1:$C$500)),""),ROW(Create_TC_Web!F272))),"")</f>
        <v/>
      </c>
      <c r="F272" t="str" cm="1">
        <f t="array" ref="F272">IFERROR(INDEX(Create_TC_Web!I$1:I$500,SMALL(IF(Create_TC_Web!$C$1:$C$500&lt;&gt;"",MATCH(ROW(Create_TC_Web!$C$1:$C$500),ROW(Create_TC_Web!$C$1:$C$500)),""),ROW(Create_TC_Web!G272))),"")</f>
        <v/>
      </c>
      <c r="G272" t="str" cm="1">
        <f t="array" ref="G272">IFERROR(INDEX(Create_TC_Web!J$1:J$500,SMALL(IF(Create_TC_Web!$C$1:$C$500&lt;&gt;"",MATCH(ROW(Create_TC_Web!$C$1:$C$500),ROW(Create_TC_Web!$C$1:$C$500)),""),ROW(Create_TC_Web!H272))),"")</f>
        <v/>
      </c>
      <c r="H272" t="str" cm="1">
        <f t="array" ref="H272">IFERROR(INDEX(Create_TC_Web!K$1:K$500,SMALL(IF(Create_TC_Web!$C$1:$C$500&lt;&gt;"",MATCH(ROW(Create_TC_Web!$C$1:$C$500),ROW(Create_TC_Web!$C$1:$C$500)),""),ROW(Create_TC_Web!I272))),"")</f>
        <v/>
      </c>
      <c r="I272" t="str" cm="1">
        <f t="array" ref="I272">IFERROR(INDEX(Create_TC_Web!L$1:L$500,SMALL(IF(Create_TC_Web!$C$1:$C$500&lt;&gt;"",MATCH(ROW(Create_TC_Web!$C$1:$C$500),ROW(Create_TC_Web!$C$1:$C$500)),""),ROW(Create_TC_Web!J272))),"")</f>
        <v/>
      </c>
      <c r="J272" t="str" cm="1">
        <f t="array" ref="J272">IFERROR(INDEX(Create_TC_Web!M$1:M$500,SMALL(IF(Create_TC_Web!$C$1:$C$500&lt;&gt;"",MATCH(ROW(Create_TC_Web!$C$1:$C$500),ROW(Create_TC_Web!$C$1:$C$500)),""),ROW(Create_TC_Web!K272))),"")</f>
        <v/>
      </c>
      <c r="K272" t="str" cm="1">
        <f t="array" ref="K272">IFERROR(INDEX(Create_TC_Web!N$1:N$500,SMALL(IF(Create_TC_Web!$C$1:$C$500&lt;&gt;"",MATCH(ROW(Create_TC_Web!$C$1:$C$500),ROW(Create_TC_Web!$C$1:$C$500)),""),ROW(Create_TC_Web!L272))),"")</f>
        <v/>
      </c>
      <c r="L272" t="str" cm="1">
        <f t="array" ref="L272">IFERROR(INDEX(Create_TC_Web!O$1:O$500,SMALL(IF(Create_TC_Web!$C$1:$C$500&lt;&gt;"",MATCH(ROW(Create_TC_Web!$C$1:$C$500),ROW(Create_TC_Web!$C$1:$C$500)),""),ROW(Create_TC_Web!M272))),"")</f>
        <v/>
      </c>
      <c r="M272" t="str" cm="1">
        <f t="array" ref="M272">IFERROR(INDEX(Create_TC_Web!P$1:P$500,SMALL(IF(Create_TC_Web!$C$1:$C$500&lt;&gt;"",MATCH(ROW(Create_TC_Web!$C$1:$C$500),ROW(Create_TC_Web!$C$1:$C$500)),""),ROW(Create_TC_Web!N272))),"")</f>
        <v/>
      </c>
      <c r="N272">
        <f>Create_TC_Web!CA281</f>
        <v>0</v>
      </c>
      <c r="O272" t="str">
        <f t="shared" si="15"/>
        <v/>
      </c>
      <c r="P272" s="17" t="str" cm="1">
        <f t="array" ref="P272">IFERROR(INDEX(Create_TC_Web!S$1:S$500,SMALL(IF(Create_TC_Web!$C$1:$C$500&lt;&gt;"",MATCH(ROW(Create_TC_Web!$C$1:$C$500),ROW(Create_TC_Web!$C$1:$C$500)),""),ROW(Create_TC_Web!Q250))),"")</f>
        <v/>
      </c>
      <c r="S272" t="str">
        <f t="shared" si="16"/>
        <v/>
      </c>
    </row>
    <row r="273" spans="1:19">
      <c r="A273" t="str" cm="1">
        <f t="array" ref="A273">IFERROR(INDEX(Create_TC_Web!D$1:D$500,SMALL(IF(Create_TC_Web!$C$1:$C$500&lt;&gt;"",MATCH(ROW(Create_TC_Web!$C$1:$C$500),ROW(Create_TC_Web!$C$1:$C$500)),""),ROW(Create_TC_Web!B273))),"")</f>
        <v/>
      </c>
      <c r="B273" t="str" cm="1">
        <f t="array" ref="B273">SUBSTITUTE(SUBSTITUTE(SUBSTITUTE(IFERROR(INDEX(Create_TC_Web!E$1:E$505,SMALL(IF(Create_TC_Web!$C$1:$C$505&lt;&gt;"",MATCH(ROW(Create_TC_Web!$C$1:$C$505),ROW(Create_TC_Web!$C$1:$C$505)),""),ROW(Create_TC_Web!C273))),"")," ",""),"-",""),"_","")</f>
        <v/>
      </c>
      <c r="C273" t="str" cm="1">
        <f t="array" ref="C273">IFERROR(INDEX(Create_TC_Web!F$1:F$500,SMALL(IF(Create_TC_Web!$C$1:$C$500&lt;&gt;"",MATCH(ROW(Create_TC_Web!$C$1:$C$500),ROW(Create_TC_Web!$C$1:$C$500)),""),ROW(Create_TC_Web!D273))),"")</f>
        <v/>
      </c>
      <c r="D273" t="str" cm="1">
        <f t="array" ref="D273">IFERROR(INDEX(Create_TC_Web!G$1:G$500,SMALL(IF(Create_TC_Web!$C$1:$C$500&lt;&gt;"",MATCH(ROW(Create_TC_Web!$C$1:$C$500),ROW(Create_TC_Web!$C$1:$C$500)),""),ROW(Create_TC_Web!E273))),"")</f>
        <v/>
      </c>
      <c r="E273" t="str" cm="1">
        <f t="array" ref="E273">IFERROR(INDEX(Create_TC_Web!H$1:H$500,SMALL(IF(Create_TC_Web!$C$1:$C$500&lt;&gt;"",MATCH(ROW(Create_TC_Web!$C$1:$C$500),ROW(Create_TC_Web!$C$1:$C$500)),""),ROW(Create_TC_Web!F273))),"")</f>
        <v/>
      </c>
      <c r="F273" t="str" cm="1">
        <f t="array" ref="F273">IFERROR(INDEX(Create_TC_Web!I$1:I$500,SMALL(IF(Create_TC_Web!$C$1:$C$500&lt;&gt;"",MATCH(ROW(Create_TC_Web!$C$1:$C$500),ROW(Create_TC_Web!$C$1:$C$500)),""),ROW(Create_TC_Web!G273))),"")</f>
        <v/>
      </c>
      <c r="G273" t="str" cm="1">
        <f t="array" ref="G273">IFERROR(INDEX(Create_TC_Web!J$1:J$500,SMALL(IF(Create_TC_Web!$C$1:$C$500&lt;&gt;"",MATCH(ROW(Create_TC_Web!$C$1:$C$500),ROW(Create_TC_Web!$C$1:$C$500)),""),ROW(Create_TC_Web!H273))),"")</f>
        <v/>
      </c>
      <c r="H273" t="str" cm="1">
        <f t="array" ref="H273">IFERROR(INDEX(Create_TC_Web!K$1:K$500,SMALL(IF(Create_TC_Web!$C$1:$C$500&lt;&gt;"",MATCH(ROW(Create_TC_Web!$C$1:$C$500),ROW(Create_TC_Web!$C$1:$C$500)),""),ROW(Create_TC_Web!I273))),"")</f>
        <v/>
      </c>
      <c r="I273" t="str" cm="1">
        <f t="array" ref="I273">IFERROR(INDEX(Create_TC_Web!L$1:L$500,SMALL(IF(Create_TC_Web!$C$1:$C$500&lt;&gt;"",MATCH(ROW(Create_TC_Web!$C$1:$C$500),ROW(Create_TC_Web!$C$1:$C$500)),""),ROW(Create_TC_Web!J273))),"")</f>
        <v/>
      </c>
      <c r="J273" t="str" cm="1">
        <f t="array" ref="J273">IFERROR(INDEX(Create_TC_Web!M$1:M$500,SMALL(IF(Create_TC_Web!$C$1:$C$500&lt;&gt;"",MATCH(ROW(Create_TC_Web!$C$1:$C$500),ROW(Create_TC_Web!$C$1:$C$500)),""),ROW(Create_TC_Web!K273))),"")</f>
        <v/>
      </c>
      <c r="K273" t="str" cm="1">
        <f t="array" ref="K273">IFERROR(INDEX(Create_TC_Web!N$1:N$500,SMALL(IF(Create_TC_Web!$C$1:$C$500&lt;&gt;"",MATCH(ROW(Create_TC_Web!$C$1:$C$500),ROW(Create_TC_Web!$C$1:$C$500)),""),ROW(Create_TC_Web!L273))),"")</f>
        <v/>
      </c>
      <c r="L273" t="str" cm="1">
        <f t="array" ref="L273">IFERROR(INDEX(Create_TC_Web!O$1:O$500,SMALL(IF(Create_TC_Web!$C$1:$C$500&lt;&gt;"",MATCH(ROW(Create_TC_Web!$C$1:$C$500),ROW(Create_TC_Web!$C$1:$C$500)),""),ROW(Create_TC_Web!M273))),"")</f>
        <v/>
      </c>
      <c r="M273" t="str" cm="1">
        <f t="array" ref="M273">IFERROR(INDEX(Create_TC_Web!P$1:P$500,SMALL(IF(Create_TC_Web!$C$1:$C$500&lt;&gt;"",MATCH(ROW(Create_TC_Web!$C$1:$C$500),ROW(Create_TC_Web!$C$1:$C$500)),""),ROW(Create_TC_Web!N273))),"")</f>
        <v/>
      </c>
      <c r="N273">
        <f>Create_TC_Web!CA282</f>
        <v>0</v>
      </c>
      <c r="O273" t="str">
        <f t="shared" si="15"/>
        <v/>
      </c>
      <c r="P273" s="17" t="str" cm="1">
        <f t="array" ref="P273">IFERROR(INDEX(Create_TC_Web!S$1:S$500,SMALL(IF(Create_TC_Web!$C$1:$C$500&lt;&gt;"",MATCH(ROW(Create_TC_Web!$C$1:$C$500),ROW(Create_TC_Web!$C$1:$C$500)),""),ROW(Create_TC_Web!Q251))),"")</f>
        <v/>
      </c>
      <c r="S273" t="str">
        <f t="shared" si="16"/>
        <v/>
      </c>
    </row>
    <row r="274" spans="1:19">
      <c r="A274" t="str" cm="1">
        <f t="array" ref="A274">IFERROR(INDEX(Create_TC_Web!D$1:D$500,SMALL(IF(Create_TC_Web!$C$1:$C$500&lt;&gt;"",MATCH(ROW(Create_TC_Web!$C$1:$C$500),ROW(Create_TC_Web!$C$1:$C$500)),""),ROW(Create_TC_Web!B274))),"")</f>
        <v/>
      </c>
      <c r="B274" t="str" cm="1">
        <f t="array" ref="B274">SUBSTITUTE(SUBSTITUTE(SUBSTITUTE(IFERROR(INDEX(Create_TC_Web!E$1:E$505,SMALL(IF(Create_TC_Web!$C$1:$C$505&lt;&gt;"",MATCH(ROW(Create_TC_Web!$C$1:$C$505),ROW(Create_TC_Web!$C$1:$C$505)),""),ROW(Create_TC_Web!C274))),"")," ",""),"-",""),"_","")</f>
        <v/>
      </c>
      <c r="C274" t="str" cm="1">
        <f t="array" ref="C274">IFERROR(INDEX(Create_TC_Web!F$1:F$500,SMALL(IF(Create_TC_Web!$C$1:$C$500&lt;&gt;"",MATCH(ROW(Create_TC_Web!$C$1:$C$500),ROW(Create_TC_Web!$C$1:$C$500)),""),ROW(Create_TC_Web!D274))),"")</f>
        <v/>
      </c>
      <c r="D274" t="str" cm="1">
        <f t="array" ref="D274">IFERROR(INDEX(Create_TC_Web!G$1:G$500,SMALL(IF(Create_TC_Web!$C$1:$C$500&lt;&gt;"",MATCH(ROW(Create_TC_Web!$C$1:$C$500),ROW(Create_TC_Web!$C$1:$C$500)),""),ROW(Create_TC_Web!E274))),"")</f>
        <v/>
      </c>
      <c r="E274" t="str" cm="1">
        <f t="array" ref="E274">IFERROR(INDEX(Create_TC_Web!H$1:H$500,SMALL(IF(Create_TC_Web!$C$1:$C$500&lt;&gt;"",MATCH(ROW(Create_TC_Web!$C$1:$C$500),ROW(Create_TC_Web!$C$1:$C$500)),""),ROW(Create_TC_Web!F274))),"")</f>
        <v/>
      </c>
      <c r="F274" t="str" cm="1">
        <f t="array" ref="F274">IFERROR(INDEX(Create_TC_Web!I$1:I$500,SMALL(IF(Create_TC_Web!$C$1:$C$500&lt;&gt;"",MATCH(ROW(Create_TC_Web!$C$1:$C$500),ROW(Create_TC_Web!$C$1:$C$500)),""),ROW(Create_TC_Web!G274))),"")</f>
        <v/>
      </c>
      <c r="G274" t="str" cm="1">
        <f t="array" ref="G274">IFERROR(INDEX(Create_TC_Web!J$1:J$500,SMALL(IF(Create_TC_Web!$C$1:$C$500&lt;&gt;"",MATCH(ROW(Create_TC_Web!$C$1:$C$500),ROW(Create_TC_Web!$C$1:$C$500)),""),ROW(Create_TC_Web!H274))),"")</f>
        <v/>
      </c>
      <c r="H274" t="str" cm="1">
        <f t="array" ref="H274">IFERROR(INDEX(Create_TC_Web!K$1:K$500,SMALL(IF(Create_TC_Web!$C$1:$C$500&lt;&gt;"",MATCH(ROW(Create_TC_Web!$C$1:$C$500),ROW(Create_TC_Web!$C$1:$C$500)),""),ROW(Create_TC_Web!I274))),"")</f>
        <v/>
      </c>
      <c r="I274" t="str" cm="1">
        <f t="array" ref="I274">IFERROR(INDEX(Create_TC_Web!L$1:L$500,SMALL(IF(Create_TC_Web!$C$1:$C$500&lt;&gt;"",MATCH(ROW(Create_TC_Web!$C$1:$C$500),ROW(Create_TC_Web!$C$1:$C$500)),""),ROW(Create_TC_Web!J274))),"")</f>
        <v/>
      </c>
      <c r="J274" t="str" cm="1">
        <f t="array" ref="J274">IFERROR(INDEX(Create_TC_Web!M$1:M$500,SMALL(IF(Create_TC_Web!$C$1:$C$500&lt;&gt;"",MATCH(ROW(Create_TC_Web!$C$1:$C$500),ROW(Create_TC_Web!$C$1:$C$500)),""),ROW(Create_TC_Web!K274))),"")</f>
        <v/>
      </c>
      <c r="K274" t="str" cm="1">
        <f t="array" ref="K274">IFERROR(INDEX(Create_TC_Web!N$1:N$500,SMALL(IF(Create_TC_Web!$C$1:$C$500&lt;&gt;"",MATCH(ROW(Create_TC_Web!$C$1:$C$500),ROW(Create_TC_Web!$C$1:$C$500)),""),ROW(Create_TC_Web!L274))),"")</f>
        <v/>
      </c>
      <c r="L274" t="str" cm="1">
        <f t="array" ref="L274">IFERROR(INDEX(Create_TC_Web!O$1:O$500,SMALL(IF(Create_TC_Web!$C$1:$C$500&lt;&gt;"",MATCH(ROW(Create_TC_Web!$C$1:$C$500),ROW(Create_TC_Web!$C$1:$C$500)),""),ROW(Create_TC_Web!M274))),"")</f>
        <v/>
      </c>
      <c r="M274" t="str" cm="1">
        <f t="array" ref="M274">IFERROR(INDEX(Create_TC_Web!P$1:P$500,SMALL(IF(Create_TC_Web!$C$1:$C$500&lt;&gt;"",MATCH(ROW(Create_TC_Web!$C$1:$C$500),ROW(Create_TC_Web!$C$1:$C$500)),""),ROW(Create_TC_Web!N274))),"")</f>
        <v/>
      </c>
      <c r="N274">
        <f>Create_TC_Web!CA283</f>
        <v>0</v>
      </c>
      <c r="O274" t="str">
        <f t="shared" si="15"/>
        <v/>
      </c>
      <c r="P274" s="17" t="str" cm="1">
        <f t="array" ref="P274">IFERROR(INDEX(Create_TC_Web!S$1:S$500,SMALL(IF(Create_TC_Web!$C$1:$C$500&lt;&gt;"",MATCH(ROW(Create_TC_Web!$C$1:$C$500),ROW(Create_TC_Web!$C$1:$C$500)),""),ROW(Create_TC_Web!Q252))),"")</f>
        <v/>
      </c>
      <c r="S274" t="str">
        <f t="shared" si="16"/>
        <v/>
      </c>
    </row>
    <row r="275" spans="1:19">
      <c r="A275" t="str" cm="1">
        <f t="array" ref="A275">IFERROR(INDEX(Create_TC_Web!D$1:D$500,SMALL(IF(Create_TC_Web!$C$1:$C$500&lt;&gt;"",MATCH(ROW(Create_TC_Web!$C$1:$C$500),ROW(Create_TC_Web!$C$1:$C$500)),""),ROW(Create_TC_Web!B275))),"")</f>
        <v/>
      </c>
      <c r="B275" t="str" cm="1">
        <f t="array" ref="B275">SUBSTITUTE(SUBSTITUTE(SUBSTITUTE(IFERROR(INDEX(Create_TC_Web!E$1:E$505,SMALL(IF(Create_TC_Web!$C$1:$C$505&lt;&gt;"",MATCH(ROW(Create_TC_Web!$C$1:$C$505),ROW(Create_TC_Web!$C$1:$C$505)),""),ROW(Create_TC_Web!C275))),"")," ",""),"-",""),"_","")</f>
        <v/>
      </c>
      <c r="C275" t="str" cm="1">
        <f t="array" ref="C275">IFERROR(INDEX(Create_TC_Web!F$1:F$500,SMALL(IF(Create_TC_Web!$C$1:$C$500&lt;&gt;"",MATCH(ROW(Create_TC_Web!$C$1:$C$500),ROW(Create_TC_Web!$C$1:$C$500)),""),ROW(Create_TC_Web!D275))),"")</f>
        <v/>
      </c>
      <c r="D275" t="str" cm="1">
        <f t="array" ref="D275">IFERROR(INDEX(Create_TC_Web!G$1:G$500,SMALL(IF(Create_TC_Web!$C$1:$C$500&lt;&gt;"",MATCH(ROW(Create_TC_Web!$C$1:$C$500),ROW(Create_TC_Web!$C$1:$C$500)),""),ROW(Create_TC_Web!E275))),"")</f>
        <v/>
      </c>
      <c r="E275" t="str" cm="1">
        <f t="array" ref="E275">IFERROR(INDEX(Create_TC_Web!H$1:H$500,SMALL(IF(Create_TC_Web!$C$1:$C$500&lt;&gt;"",MATCH(ROW(Create_TC_Web!$C$1:$C$500),ROW(Create_TC_Web!$C$1:$C$500)),""),ROW(Create_TC_Web!F275))),"")</f>
        <v/>
      </c>
      <c r="F275" t="str" cm="1">
        <f t="array" ref="F275">IFERROR(INDEX(Create_TC_Web!I$1:I$500,SMALL(IF(Create_TC_Web!$C$1:$C$500&lt;&gt;"",MATCH(ROW(Create_TC_Web!$C$1:$C$500),ROW(Create_TC_Web!$C$1:$C$500)),""),ROW(Create_TC_Web!G275))),"")</f>
        <v/>
      </c>
      <c r="G275" t="str" cm="1">
        <f t="array" ref="G275">IFERROR(INDEX(Create_TC_Web!J$1:J$500,SMALL(IF(Create_TC_Web!$C$1:$C$500&lt;&gt;"",MATCH(ROW(Create_TC_Web!$C$1:$C$500),ROW(Create_TC_Web!$C$1:$C$500)),""),ROW(Create_TC_Web!H275))),"")</f>
        <v/>
      </c>
      <c r="H275" t="str" cm="1">
        <f t="array" ref="H275">IFERROR(INDEX(Create_TC_Web!K$1:K$500,SMALL(IF(Create_TC_Web!$C$1:$C$500&lt;&gt;"",MATCH(ROW(Create_TC_Web!$C$1:$C$500),ROW(Create_TC_Web!$C$1:$C$500)),""),ROW(Create_TC_Web!I275))),"")</f>
        <v/>
      </c>
      <c r="I275" t="str" cm="1">
        <f t="array" ref="I275">IFERROR(INDEX(Create_TC_Web!L$1:L$500,SMALL(IF(Create_TC_Web!$C$1:$C$500&lt;&gt;"",MATCH(ROW(Create_TC_Web!$C$1:$C$500),ROW(Create_TC_Web!$C$1:$C$500)),""),ROW(Create_TC_Web!J275))),"")</f>
        <v/>
      </c>
      <c r="J275" t="str" cm="1">
        <f t="array" ref="J275">IFERROR(INDEX(Create_TC_Web!M$1:M$500,SMALL(IF(Create_TC_Web!$C$1:$C$500&lt;&gt;"",MATCH(ROW(Create_TC_Web!$C$1:$C$500),ROW(Create_TC_Web!$C$1:$C$500)),""),ROW(Create_TC_Web!K275))),"")</f>
        <v/>
      </c>
      <c r="K275" t="str" cm="1">
        <f t="array" ref="K275">IFERROR(INDEX(Create_TC_Web!N$1:N$500,SMALL(IF(Create_TC_Web!$C$1:$C$500&lt;&gt;"",MATCH(ROW(Create_TC_Web!$C$1:$C$500),ROW(Create_TC_Web!$C$1:$C$500)),""),ROW(Create_TC_Web!L275))),"")</f>
        <v/>
      </c>
      <c r="L275" t="str" cm="1">
        <f t="array" ref="L275">IFERROR(INDEX(Create_TC_Web!O$1:O$500,SMALL(IF(Create_TC_Web!$C$1:$C$500&lt;&gt;"",MATCH(ROW(Create_TC_Web!$C$1:$C$500),ROW(Create_TC_Web!$C$1:$C$500)),""),ROW(Create_TC_Web!M275))),"")</f>
        <v/>
      </c>
      <c r="M275" t="str" cm="1">
        <f t="array" ref="M275">IFERROR(INDEX(Create_TC_Web!P$1:P$500,SMALL(IF(Create_TC_Web!$C$1:$C$500&lt;&gt;"",MATCH(ROW(Create_TC_Web!$C$1:$C$500),ROW(Create_TC_Web!$C$1:$C$500)),""),ROW(Create_TC_Web!N275))),"")</f>
        <v/>
      </c>
      <c r="N275">
        <f>Create_TC_Web!CA284</f>
        <v>0</v>
      </c>
      <c r="O275" t="str">
        <f t="shared" si="15"/>
        <v/>
      </c>
      <c r="P275" s="17" t="str" cm="1">
        <f t="array" ref="P275">IFERROR(INDEX(Create_TC_Web!S$1:S$500,SMALL(IF(Create_TC_Web!$C$1:$C$500&lt;&gt;"",MATCH(ROW(Create_TC_Web!$C$1:$C$500),ROW(Create_TC_Web!$C$1:$C$500)),""),ROW(Create_TC_Web!Q253))),"")</f>
        <v/>
      </c>
      <c r="S275" t="str">
        <f t="shared" si="16"/>
        <v/>
      </c>
    </row>
    <row r="276" spans="1:19">
      <c r="A276" t="str" cm="1">
        <f t="array" ref="A276">IFERROR(INDEX(Create_TC_Web!D$1:D$500,SMALL(IF(Create_TC_Web!$C$1:$C$500&lt;&gt;"",MATCH(ROW(Create_TC_Web!$C$1:$C$500),ROW(Create_TC_Web!$C$1:$C$500)),""),ROW(Create_TC_Web!B276))),"")</f>
        <v/>
      </c>
      <c r="B276" t="str" cm="1">
        <f t="array" ref="B276">SUBSTITUTE(SUBSTITUTE(SUBSTITUTE(IFERROR(INDEX(Create_TC_Web!E$1:E$505,SMALL(IF(Create_TC_Web!$C$1:$C$505&lt;&gt;"",MATCH(ROW(Create_TC_Web!$C$1:$C$505),ROW(Create_TC_Web!$C$1:$C$505)),""),ROW(Create_TC_Web!C276))),"")," ",""),"-",""),"_","")</f>
        <v/>
      </c>
      <c r="C276" t="str" cm="1">
        <f t="array" ref="C276">IFERROR(INDEX(Create_TC_Web!F$1:F$500,SMALL(IF(Create_TC_Web!$C$1:$C$500&lt;&gt;"",MATCH(ROW(Create_TC_Web!$C$1:$C$500),ROW(Create_TC_Web!$C$1:$C$500)),""),ROW(Create_TC_Web!D276))),"")</f>
        <v/>
      </c>
      <c r="D276" t="str" cm="1">
        <f t="array" ref="D276">IFERROR(INDEX(Create_TC_Web!G$1:G$500,SMALL(IF(Create_TC_Web!$C$1:$C$500&lt;&gt;"",MATCH(ROW(Create_TC_Web!$C$1:$C$500),ROW(Create_TC_Web!$C$1:$C$500)),""),ROW(Create_TC_Web!E276))),"")</f>
        <v/>
      </c>
      <c r="E276" t="str" cm="1">
        <f t="array" ref="E276">IFERROR(INDEX(Create_TC_Web!H$1:H$500,SMALL(IF(Create_TC_Web!$C$1:$C$500&lt;&gt;"",MATCH(ROW(Create_TC_Web!$C$1:$C$500),ROW(Create_TC_Web!$C$1:$C$500)),""),ROW(Create_TC_Web!F276))),"")</f>
        <v/>
      </c>
      <c r="F276" t="str" cm="1">
        <f t="array" ref="F276">IFERROR(INDEX(Create_TC_Web!I$1:I$500,SMALL(IF(Create_TC_Web!$C$1:$C$500&lt;&gt;"",MATCH(ROW(Create_TC_Web!$C$1:$C$500),ROW(Create_TC_Web!$C$1:$C$500)),""),ROW(Create_TC_Web!G276))),"")</f>
        <v/>
      </c>
      <c r="G276" t="str" cm="1">
        <f t="array" ref="G276">IFERROR(INDEX(Create_TC_Web!J$1:J$500,SMALL(IF(Create_TC_Web!$C$1:$C$500&lt;&gt;"",MATCH(ROW(Create_TC_Web!$C$1:$C$500),ROW(Create_TC_Web!$C$1:$C$500)),""),ROW(Create_TC_Web!H276))),"")</f>
        <v/>
      </c>
      <c r="H276" t="str" cm="1">
        <f t="array" ref="H276">IFERROR(INDEX(Create_TC_Web!K$1:K$500,SMALL(IF(Create_TC_Web!$C$1:$C$500&lt;&gt;"",MATCH(ROW(Create_TC_Web!$C$1:$C$500),ROW(Create_TC_Web!$C$1:$C$500)),""),ROW(Create_TC_Web!I276))),"")</f>
        <v/>
      </c>
      <c r="I276" t="str" cm="1">
        <f t="array" ref="I276">IFERROR(INDEX(Create_TC_Web!L$1:L$500,SMALL(IF(Create_TC_Web!$C$1:$C$500&lt;&gt;"",MATCH(ROW(Create_TC_Web!$C$1:$C$500),ROW(Create_TC_Web!$C$1:$C$500)),""),ROW(Create_TC_Web!J276))),"")</f>
        <v/>
      </c>
      <c r="J276" t="str" cm="1">
        <f t="array" ref="J276">IFERROR(INDEX(Create_TC_Web!M$1:M$500,SMALL(IF(Create_TC_Web!$C$1:$C$500&lt;&gt;"",MATCH(ROW(Create_TC_Web!$C$1:$C$500),ROW(Create_TC_Web!$C$1:$C$500)),""),ROW(Create_TC_Web!K276))),"")</f>
        <v/>
      </c>
      <c r="K276" t="str" cm="1">
        <f t="array" ref="K276">IFERROR(INDEX(Create_TC_Web!N$1:N$500,SMALL(IF(Create_TC_Web!$C$1:$C$500&lt;&gt;"",MATCH(ROW(Create_TC_Web!$C$1:$C$500),ROW(Create_TC_Web!$C$1:$C$500)),""),ROW(Create_TC_Web!L276))),"")</f>
        <v/>
      </c>
      <c r="L276" t="str" cm="1">
        <f t="array" ref="L276">IFERROR(INDEX(Create_TC_Web!O$1:O$500,SMALL(IF(Create_TC_Web!$C$1:$C$500&lt;&gt;"",MATCH(ROW(Create_TC_Web!$C$1:$C$500),ROW(Create_TC_Web!$C$1:$C$500)),""),ROW(Create_TC_Web!M276))),"")</f>
        <v/>
      </c>
      <c r="M276" t="str" cm="1">
        <f t="array" ref="M276">IFERROR(INDEX(Create_TC_Web!P$1:P$500,SMALL(IF(Create_TC_Web!$C$1:$C$500&lt;&gt;"",MATCH(ROW(Create_TC_Web!$C$1:$C$500),ROW(Create_TC_Web!$C$1:$C$500)),""),ROW(Create_TC_Web!N276))),"")</f>
        <v/>
      </c>
      <c r="N276" t="str" cm="1">
        <f t="array" ref="N276">IFERROR(INDEX(Create_TC_Web!Q$1:Q$500,SMALL(IF(Create_TC_Web!$C$1:$C$500&lt;&gt;"",MATCH(ROW(Create_TC_Web!$C$1:$C$500),ROW(Create_TC_Web!$C$1:$C$500)),""),ROW(Create_TC_Web!O276))),"")</f>
        <v/>
      </c>
      <c r="O276" t="str">
        <f t="shared" si="15"/>
        <v/>
      </c>
      <c r="P276" s="17" t="str" cm="1">
        <f t="array" ref="P276">IFERROR(INDEX(Create_TC_Web!S$1:S$500,SMALL(IF(Create_TC_Web!$C$1:$C$500&lt;&gt;"",MATCH(ROW(Create_TC_Web!$C$1:$C$500),ROW(Create_TC_Web!$C$1:$C$500)),""),ROW(Create_TC_Web!Q254))),"")</f>
        <v/>
      </c>
      <c r="S276" t="str">
        <f t="shared" si="16"/>
        <v/>
      </c>
    </row>
    <row r="277" spans="1:19">
      <c r="A277" t="str" cm="1">
        <f t="array" ref="A277">IFERROR(INDEX(Create_TC_Web!D$1:D$500,SMALL(IF(Create_TC_Web!$C$1:$C$500&lt;&gt;"",MATCH(ROW(Create_TC_Web!$C$1:$C$500),ROW(Create_TC_Web!$C$1:$C$500)),""),ROW(Create_TC_Web!B277))),"")</f>
        <v/>
      </c>
      <c r="B277" t="str" cm="1">
        <f t="array" ref="B277">SUBSTITUTE(SUBSTITUTE(SUBSTITUTE(IFERROR(INDEX(Create_TC_Web!E$1:E$505,SMALL(IF(Create_TC_Web!$C$1:$C$505&lt;&gt;"",MATCH(ROW(Create_TC_Web!$C$1:$C$505),ROW(Create_TC_Web!$C$1:$C$505)),""),ROW(Create_TC_Web!C277))),"")," ",""),"-",""),"_","")</f>
        <v/>
      </c>
      <c r="C277" t="str" cm="1">
        <f t="array" ref="C277">IFERROR(INDEX(Create_TC_Web!F$1:F$500,SMALL(IF(Create_TC_Web!$C$1:$C$500&lt;&gt;"",MATCH(ROW(Create_TC_Web!$C$1:$C$500),ROW(Create_TC_Web!$C$1:$C$500)),""),ROW(Create_TC_Web!D277))),"")</f>
        <v/>
      </c>
      <c r="D277" t="str" cm="1">
        <f t="array" ref="D277">IFERROR(INDEX(Create_TC_Web!G$1:G$500,SMALL(IF(Create_TC_Web!$C$1:$C$500&lt;&gt;"",MATCH(ROW(Create_TC_Web!$C$1:$C$500),ROW(Create_TC_Web!$C$1:$C$500)),""),ROW(Create_TC_Web!E277))),"")</f>
        <v/>
      </c>
      <c r="E277" t="str" cm="1">
        <f t="array" ref="E277">IFERROR(INDEX(Create_TC_Web!H$1:H$500,SMALL(IF(Create_TC_Web!$C$1:$C$500&lt;&gt;"",MATCH(ROW(Create_TC_Web!$C$1:$C$500),ROW(Create_TC_Web!$C$1:$C$500)),""),ROW(Create_TC_Web!F277))),"")</f>
        <v/>
      </c>
      <c r="F277" t="str" cm="1">
        <f t="array" ref="F277">IFERROR(INDEX(Create_TC_Web!I$1:I$500,SMALL(IF(Create_TC_Web!$C$1:$C$500&lt;&gt;"",MATCH(ROW(Create_TC_Web!$C$1:$C$500),ROW(Create_TC_Web!$C$1:$C$500)),""),ROW(Create_TC_Web!G277))),"")</f>
        <v/>
      </c>
      <c r="G277" t="str" cm="1">
        <f t="array" ref="G277">IFERROR(INDEX(Create_TC_Web!J$1:J$500,SMALL(IF(Create_TC_Web!$C$1:$C$500&lt;&gt;"",MATCH(ROW(Create_TC_Web!$C$1:$C$500),ROW(Create_TC_Web!$C$1:$C$500)),""),ROW(Create_TC_Web!H277))),"")</f>
        <v/>
      </c>
      <c r="H277" t="str" cm="1">
        <f t="array" ref="H277">IFERROR(INDEX(Create_TC_Web!K$1:K$500,SMALL(IF(Create_TC_Web!$C$1:$C$500&lt;&gt;"",MATCH(ROW(Create_TC_Web!$C$1:$C$500),ROW(Create_TC_Web!$C$1:$C$500)),""),ROW(Create_TC_Web!I277))),"")</f>
        <v/>
      </c>
      <c r="I277" t="str" cm="1">
        <f t="array" ref="I277">IFERROR(INDEX(Create_TC_Web!L$1:L$500,SMALL(IF(Create_TC_Web!$C$1:$C$500&lt;&gt;"",MATCH(ROW(Create_TC_Web!$C$1:$C$500),ROW(Create_TC_Web!$C$1:$C$500)),""),ROW(Create_TC_Web!J277))),"")</f>
        <v/>
      </c>
      <c r="J277" t="str" cm="1">
        <f t="array" ref="J277">IFERROR(INDEX(Create_TC_Web!M$1:M$500,SMALL(IF(Create_TC_Web!$C$1:$C$500&lt;&gt;"",MATCH(ROW(Create_TC_Web!$C$1:$C$500),ROW(Create_TC_Web!$C$1:$C$500)),""),ROW(Create_TC_Web!K277))),"")</f>
        <v/>
      </c>
      <c r="K277" t="str" cm="1">
        <f t="array" ref="K277">IFERROR(INDEX(Create_TC_Web!N$1:N$500,SMALL(IF(Create_TC_Web!$C$1:$C$500&lt;&gt;"",MATCH(ROW(Create_TC_Web!$C$1:$C$500),ROW(Create_TC_Web!$C$1:$C$500)),""),ROW(Create_TC_Web!L277))),"")</f>
        <v/>
      </c>
      <c r="L277" t="str" cm="1">
        <f t="array" ref="L277">IFERROR(INDEX(Create_TC_Web!O$1:O$500,SMALL(IF(Create_TC_Web!$C$1:$C$500&lt;&gt;"",MATCH(ROW(Create_TC_Web!$C$1:$C$500),ROW(Create_TC_Web!$C$1:$C$500)),""),ROW(Create_TC_Web!M277))),"")</f>
        <v/>
      </c>
      <c r="M277" t="str" cm="1">
        <f t="array" ref="M277">IFERROR(INDEX(Create_TC_Web!P$1:P$500,SMALL(IF(Create_TC_Web!$C$1:$C$500&lt;&gt;"",MATCH(ROW(Create_TC_Web!$C$1:$C$500),ROW(Create_TC_Web!$C$1:$C$500)),""),ROW(Create_TC_Web!N277))),"")</f>
        <v/>
      </c>
      <c r="N277" t="str" cm="1">
        <f t="array" ref="N277">IFERROR(INDEX(Create_TC_Web!Q$1:Q$500,SMALL(IF(Create_TC_Web!$C$1:$C$500&lt;&gt;"",MATCH(ROW(Create_TC_Web!$C$1:$C$500),ROW(Create_TC_Web!$C$1:$C$500)),""),ROW(Create_TC_Web!O277))),"")</f>
        <v/>
      </c>
      <c r="O277" t="str">
        <f t="shared" si="15"/>
        <v/>
      </c>
      <c r="P277" s="17" t="str" cm="1">
        <f t="array" ref="P277">IFERROR(INDEX(Create_TC_Web!S$1:S$500,SMALL(IF(Create_TC_Web!$C$1:$C$500&lt;&gt;"",MATCH(ROW(Create_TC_Web!$C$1:$C$500),ROW(Create_TC_Web!$C$1:$C$500)),""),ROW(Create_TC_Web!Q255))),"")</f>
        <v/>
      </c>
      <c r="S277" t="str">
        <f t="shared" si="16"/>
        <v/>
      </c>
    </row>
    <row r="278" spans="1:19">
      <c r="A278" t="str" cm="1">
        <f t="array" ref="A278">IFERROR(INDEX(Create_TC_Web!D$1:D$500,SMALL(IF(Create_TC_Web!$C$1:$C$500&lt;&gt;"",MATCH(ROW(Create_TC_Web!$C$1:$C$500),ROW(Create_TC_Web!$C$1:$C$500)),""),ROW(Create_TC_Web!B278))),"")</f>
        <v/>
      </c>
      <c r="B278" t="str" cm="1">
        <f t="array" ref="B278">SUBSTITUTE(SUBSTITUTE(SUBSTITUTE(IFERROR(INDEX(Create_TC_Web!E$1:E$505,SMALL(IF(Create_TC_Web!$C$1:$C$505&lt;&gt;"",MATCH(ROW(Create_TC_Web!$C$1:$C$505),ROW(Create_TC_Web!$C$1:$C$505)),""),ROW(Create_TC_Web!C278))),"")," ",""),"-",""),"_","")</f>
        <v/>
      </c>
      <c r="C278" t="str" cm="1">
        <f t="array" ref="C278">IFERROR(INDEX(Create_TC_Web!F$1:F$500,SMALL(IF(Create_TC_Web!$C$1:$C$500&lt;&gt;"",MATCH(ROW(Create_TC_Web!$C$1:$C$500),ROW(Create_TC_Web!$C$1:$C$500)),""),ROW(Create_TC_Web!D278))),"")</f>
        <v/>
      </c>
      <c r="D278" t="str" cm="1">
        <f t="array" ref="D278">IFERROR(INDEX(Create_TC_Web!G$1:G$500,SMALL(IF(Create_TC_Web!$C$1:$C$500&lt;&gt;"",MATCH(ROW(Create_TC_Web!$C$1:$C$500),ROW(Create_TC_Web!$C$1:$C$500)),""),ROW(Create_TC_Web!E278))),"")</f>
        <v/>
      </c>
      <c r="E278" t="str" cm="1">
        <f t="array" ref="E278">IFERROR(INDEX(Create_TC_Web!H$1:H$500,SMALL(IF(Create_TC_Web!$C$1:$C$500&lt;&gt;"",MATCH(ROW(Create_TC_Web!$C$1:$C$500),ROW(Create_TC_Web!$C$1:$C$500)),""),ROW(Create_TC_Web!F278))),"")</f>
        <v/>
      </c>
      <c r="F278" t="str" cm="1">
        <f t="array" ref="F278">IFERROR(INDEX(Create_TC_Web!I$1:I$500,SMALL(IF(Create_TC_Web!$C$1:$C$500&lt;&gt;"",MATCH(ROW(Create_TC_Web!$C$1:$C$500),ROW(Create_TC_Web!$C$1:$C$500)),""),ROW(Create_TC_Web!G278))),"")</f>
        <v/>
      </c>
      <c r="G278" t="str" cm="1">
        <f t="array" ref="G278">IFERROR(INDEX(Create_TC_Web!J$1:J$500,SMALL(IF(Create_TC_Web!$C$1:$C$500&lt;&gt;"",MATCH(ROW(Create_TC_Web!$C$1:$C$500),ROW(Create_TC_Web!$C$1:$C$500)),""),ROW(Create_TC_Web!H278))),"")</f>
        <v/>
      </c>
      <c r="H278" t="str" cm="1">
        <f t="array" ref="H278">IFERROR(INDEX(Create_TC_Web!K$1:K$500,SMALL(IF(Create_TC_Web!$C$1:$C$500&lt;&gt;"",MATCH(ROW(Create_TC_Web!$C$1:$C$500),ROW(Create_TC_Web!$C$1:$C$500)),""),ROW(Create_TC_Web!I278))),"")</f>
        <v/>
      </c>
      <c r="I278" t="str" cm="1">
        <f t="array" ref="I278">IFERROR(INDEX(Create_TC_Web!L$1:L$500,SMALL(IF(Create_TC_Web!$C$1:$C$500&lt;&gt;"",MATCH(ROW(Create_TC_Web!$C$1:$C$500),ROW(Create_TC_Web!$C$1:$C$500)),""),ROW(Create_TC_Web!J278))),"")</f>
        <v/>
      </c>
      <c r="J278" t="str" cm="1">
        <f t="array" ref="J278">IFERROR(INDEX(Create_TC_Web!M$1:M$500,SMALL(IF(Create_TC_Web!$C$1:$C$500&lt;&gt;"",MATCH(ROW(Create_TC_Web!$C$1:$C$500),ROW(Create_TC_Web!$C$1:$C$500)),""),ROW(Create_TC_Web!K278))),"")</f>
        <v/>
      </c>
      <c r="K278" t="str" cm="1">
        <f t="array" ref="K278">IFERROR(INDEX(Create_TC_Web!N$1:N$500,SMALL(IF(Create_TC_Web!$C$1:$C$500&lt;&gt;"",MATCH(ROW(Create_TC_Web!$C$1:$C$500),ROW(Create_TC_Web!$C$1:$C$500)),""),ROW(Create_TC_Web!L278))),"")</f>
        <v/>
      </c>
      <c r="L278" t="str" cm="1">
        <f t="array" ref="L278">IFERROR(INDEX(Create_TC_Web!O$1:O$500,SMALL(IF(Create_TC_Web!$C$1:$C$500&lt;&gt;"",MATCH(ROW(Create_TC_Web!$C$1:$C$500),ROW(Create_TC_Web!$C$1:$C$500)),""),ROW(Create_TC_Web!M278))),"")</f>
        <v/>
      </c>
      <c r="M278" t="str" cm="1">
        <f t="array" ref="M278">IFERROR(INDEX(Create_TC_Web!P$1:P$500,SMALL(IF(Create_TC_Web!$C$1:$C$500&lt;&gt;"",MATCH(ROW(Create_TC_Web!$C$1:$C$500),ROW(Create_TC_Web!$C$1:$C$500)),""),ROW(Create_TC_Web!N278))),"")</f>
        <v/>
      </c>
      <c r="N278" t="str" cm="1">
        <f t="array" ref="N278">IFERROR(INDEX(Create_TC_Web!Q$1:Q$500,SMALL(IF(Create_TC_Web!$C$1:$C$500&lt;&gt;"",MATCH(ROW(Create_TC_Web!$C$1:$C$500),ROW(Create_TC_Web!$C$1:$C$500)),""),ROW(Create_TC_Web!O278))),"")</f>
        <v/>
      </c>
      <c r="O278" t="str">
        <f t="shared" si="15"/>
        <v/>
      </c>
      <c r="P278" s="17" t="str" cm="1">
        <f t="array" ref="P278">IFERROR(INDEX(Create_TC_Web!S$1:S$500,SMALL(IF(Create_TC_Web!$C$1:$C$500&lt;&gt;"",MATCH(ROW(Create_TC_Web!$C$1:$C$500),ROW(Create_TC_Web!$C$1:$C$500)),""),ROW(Create_TC_Web!Q256))),"")</f>
        <v/>
      </c>
      <c r="S278" t="str">
        <f t="shared" si="16"/>
        <v/>
      </c>
    </row>
    <row r="279" spans="1:19">
      <c r="A279" t="str" cm="1">
        <f t="array" ref="A279">IFERROR(INDEX(Create_TC_Web!D$1:D$500,SMALL(IF(Create_TC_Web!$C$1:$C$500&lt;&gt;"",MATCH(ROW(Create_TC_Web!$C$1:$C$500),ROW(Create_TC_Web!$C$1:$C$500)),""),ROW(Create_TC_Web!B279))),"")</f>
        <v/>
      </c>
      <c r="B279" t="str" cm="1">
        <f t="array" ref="B279">SUBSTITUTE(SUBSTITUTE(SUBSTITUTE(IFERROR(INDEX(Create_TC_Web!E$1:E$505,SMALL(IF(Create_TC_Web!$C$1:$C$505&lt;&gt;"",MATCH(ROW(Create_TC_Web!$C$1:$C$505),ROW(Create_TC_Web!$C$1:$C$505)),""),ROW(Create_TC_Web!C279))),"")," ",""),"-",""),"_","")</f>
        <v/>
      </c>
      <c r="C279" t="str" cm="1">
        <f t="array" ref="C279">IFERROR(INDEX(Create_TC_Web!F$1:F$500,SMALL(IF(Create_TC_Web!$C$1:$C$500&lt;&gt;"",MATCH(ROW(Create_TC_Web!$C$1:$C$500),ROW(Create_TC_Web!$C$1:$C$500)),""),ROW(Create_TC_Web!D279))),"")</f>
        <v/>
      </c>
      <c r="D279" t="str" cm="1">
        <f t="array" ref="D279">IFERROR(INDEX(Create_TC_Web!G$1:G$500,SMALL(IF(Create_TC_Web!$C$1:$C$500&lt;&gt;"",MATCH(ROW(Create_TC_Web!$C$1:$C$500),ROW(Create_TC_Web!$C$1:$C$500)),""),ROW(Create_TC_Web!E279))),"")</f>
        <v/>
      </c>
      <c r="E279" t="str" cm="1">
        <f t="array" ref="E279">IFERROR(INDEX(Create_TC_Web!H$1:H$500,SMALL(IF(Create_TC_Web!$C$1:$C$500&lt;&gt;"",MATCH(ROW(Create_TC_Web!$C$1:$C$500),ROW(Create_TC_Web!$C$1:$C$500)),""),ROW(Create_TC_Web!F279))),"")</f>
        <v/>
      </c>
      <c r="F279" t="str" cm="1">
        <f t="array" ref="F279">IFERROR(INDEX(Create_TC_Web!I$1:I$500,SMALL(IF(Create_TC_Web!$C$1:$C$500&lt;&gt;"",MATCH(ROW(Create_TC_Web!$C$1:$C$500),ROW(Create_TC_Web!$C$1:$C$500)),""),ROW(Create_TC_Web!G279))),"")</f>
        <v/>
      </c>
      <c r="G279" t="str" cm="1">
        <f t="array" ref="G279">IFERROR(INDEX(Create_TC_Web!J$1:J$500,SMALL(IF(Create_TC_Web!$C$1:$C$500&lt;&gt;"",MATCH(ROW(Create_TC_Web!$C$1:$C$500),ROW(Create_TC_Web!$C$1:$C$500)),""),ROW(Create_TC_Web!H279))),"")</f>
        <v/>
      </c>
      <c r="H279" t="str" cm="1">
        <f t="array" ref="H279">IFERROR(INDEX(Create_TC_Web!K$1:K$500,SMALL(IF(Create_TC_Web!$C$1:$C$500&lt;&gt;"",MATCH(ROW(Create_TC_Web!$C$1:$C$500),ROW(Create_TC_Web!$C$1:$C$500)),""),ROW(Create_TC_Web!I279))),"")</f>
        <v/>
      </c>
      <c r="I279" t="str" cm="1">
        <f t="array" ref="I279">IFERROR(INDEX(Create_TC_Web!L$1:L$500,SMALL(IF(Create_TC_Web!$C$1:$C$500&lt;&gt;"",MATCH(ROW(Create_TC_Web!$C$1:$C$500),ROW(Create_TC_Web!$C$1:$C$500)),""),ROW(Create_TC_Web!J279))),"")</f>
        <v/>
      </c>
      <c r="J279" t="str" cm="1">
        <f t="array" ref="J279">IFERROR(INDEX(Create_TC_Web!M$1:M$500,SMALL(IF(Create_TC_Web!$C$1:$C$500&lt;&gt;"",MATCH(ROW(Create_TC_Web!$C$1:$C$500),ROW(Create_TC_Web!$C$1:$C$500)),""),ROW(Create_TC_Web!K279))),"")</f>
        <v/>
      </c>
      <c r="K279" t="str" cm="1">
        <f t="array" ref="K279">IFERROR(INDEX(Create_TC_Web!N$1:N$500,SMALL(IF(Create_TC_Web!$C$1:$C$500&lt;&gt;"",MATCH(ROW(Create_TC_Web!$C$1:$C$500),ROW(Create_TC_Web!$C$1:$C$500)),""),ROW(Create_TC_Web!L279))),"")</f>
        <v/>
      </c>
      <c r="L279" t="str" cm="1">
        <f t="array" ref="L279">IFERROR(INDEX(Create_TC_Web!O$1:O$500,SMALL(IF(Create_TC_Web!$C$1:$C$500&lt;&gt;"",MATCH(ROW(Create_TC_Web!$C$1:$C$500),ROW(Create_TC_Web!$C$1:$C$500)),""),ROW(Create_TC_Web!M279))),"")</f>
        <v/>
      </c>
      <c r="M279" t="str" cm="1">
        <f t="array" ref="M279">IFERROR(INDEX(Create_TC_Web!P$1:P$500,SMALL(IF(Create_TC_Web!$C$1:$C$500&lt;&gt;"",MATCH(ROW(Create_TC_Web!$C$1:$C$500),ROW(Create_TC_Web!$C$1:$C$500)),""),ROW(Create_TC_Web!N279))),"")</f>
        <v/>
      </c>
      <c r="N279" t="str" cm="1">
        <f t="array" ref="N279">IFERROR(INDEX(Create_TC_Web!Q$1:Q$500,SMALL(IF(Create_TC_Web!$C$1:$C$500&lt;&gt;"",MATCH(ROW(Create_TC_Web!$C$1:$C$500),ROW(Create_TC_Web!$C$1:$C$500)),""),ROW(Create_TC_Web!O279))),"")</f>
        <v/>
      </c>
      <c r="O279" t="str">
        <f t="shared" si="15"/>
        <v/>
      </c>
      <c r="P279" s="17" t="str" cm="1">
        <f t="array" ref="P279">IFERROR(INDEX(Create_TC_Web!S$1:S$500,SMALL(IF(Create_TC_Web!$C$1:$C$500&lt;&gt;"",MATCH(ROW(Create_TC_Web!$C$1:$C$500),ROW(Create_TC_Web!$C$1:$C$500)),""),ROW(Create_TC_Web!Q257))),"")</f>
        <v/>
      </c>
      <c r="S279" t="str">
        <f t="shared" si="16"/>
        <v/>
      </c>
    </row>
    <row r="280" spans="1:19">
      <c r="A280" t="str" cm="1">
        <f t="array" ref="A280">IFERROR(INDEX(Create_TC_Web!D$1:D$500,SMALL(IF(Create_TC_Web!$C$1:$C$500&lt;&gt;"",MATCH(ROW(Create_TC_Web!$C$1:$C$500),ROW(Create_TC_Web!$C$1:$C$500)),""),ROW(Create_TC_Web!B280))),"")</f>
        <v/>
      </c>
      <c r="B280" t="str" cm="1">
        <f t="array" ref="B280">SUBSTITUTE(SUBSTITUTE(SUBSTITUTE(IFERROR(INDEX(Create_TC_Web!E$1:E$505,SMALL(IF(Create_TC_Web!$C$1:$C$505&lt;&gt;"",MATCH(ROW(Create_TC_Web!$C$1:$C$505),ROW(Create_TC_Web!$C$1:$C$505)),""),ROW(Create_TC_Web!C280))),"")," ",""),"-",""),"_","")</f>
        <v/>
      </c>
      <c r="C280" t="str" cm="1">
        <f t="array" ref="C280">IFERROR(INDEX(Create_TC_Web!F$1:F$500,SMALL(IF(Create_TC_Web!$C$1:$C$500&lt;&gt;"",MATCH(ROW(Create_TC_Web!$C$1:$C$500),ROW(Create_TC_Web!$C$1:$C$500)),""),ROW(Create_TC_Web!D280))),"")</f>
        <v/>
      </c>
      <c r="D280" t="str" cm="1">
        <f t="array" ref="D280">IFERROR(INDEX(Create_TC_Web!G$1:G$500,SMALL(IF(Create_TC_Web!$C$1:$C$500&lt;&gt;"",MATCH(ROW(Create_TC_Web!$C$1:$C$500),ROW(Create_TC_Web!$C$1:$C$500)),""),ROW(Create_TC_Web!E280))),"")</f>
        <v/>
      </c>
      <c r="E280" t="str" cm="1">
        <f t="array" ref="E280">IFERROR(INDEX(Create_TC_Web!H$1:H$500,SMALL(IF(Create_TC_Web!$C$1:$C$500&lt;&gt;"",MATCH(ROW(Create_TC_Web!$C$1:$C$500),ROW(Create_TC_Web!$C$1:$C$500)),""),ROW(Create_TC_Web!F280))),"")</f>
        <v/>
      </c>
      <c r="F280" t="str" cm="1">
        <f t="array" ref="F280">IFERROR(INDEX(Create_TC_Web!I$1:I$500,SMALL(IF(Create_TC_Web!$C$1:$C$500&lt;&gt;"",MATCH(ROW(Create_TC_Web!$C$1:$C$500),ROW(Create_TC_Web!$C$1:$C$500)),""),ROW(Create_TC_Web!G280))),"")</f>
        <v/>
      </c>
      <c r="G280" t="str" cm="1">
        <f t="array" ref="G280">IFERROR(INDEX(Create_TC_Web!J$1:J$500,SMALL(IF(Create_TC_Web!$C$1:$C$500&lt;&gt;"",MATCH(ROW(Create_TC_Web!$C$1:$C$500),ROW(Create_TC_Web!$C$1:$C$500)),""),ROW(Create_TC_Web!H280))),"")</f>
        <v/>
      </c>
      <c r="H280" t="str" cm="1">
        <f t="array" ref="H280">IFERROR(INDEX(Create_TC_Web!K$1:K$500,SMALL(IF(Create_TC_Web!$C$1:$C$500&lt;&gt;"",MATCH(ROW(Create_TC_Web!$C$1:$C$500),ROW(Create_TC_Web!$C$1:$C$500)),""),ROW(Create_TC_Web!I280))),"")</f>
        <v/>
      </c>
      <c r="I280" t="str" cm="1">
        <f t="array" ref="I280">IFERROR(INDEX(Create_TC_Web!L$1:L$500,SMALL(IF(Create_TC_Web!$C$1:$C$500&lt;&gt;"",MATCH(ROW(Create_TC_Web!$C$1:$C$500),ROW(Create_TC_Web!$C$1:$C$500)),""),ROW(Create_TC_Web!J280))),"")</f>
        <v/>
      </c>
      <c r="J280" t="str" cm="1">
        <f t="array" ref="J280">IFERROR(INDEX(Create_TC_Web!M$1:M$500,SMALL(IF(Create_TC_Web!$C$1:$C$500&lt;&gt;"",MATCH(ROW(Create_TC_Web!$C$1:$C$500),ROW(Create_TC_Web!$C$1:$C$500)),""),ROW(Create_TC_Web!K280))),"")</f>
        <v/>
      </c>
      <c r="K280" t="str" cm="1">
        <f t="array" ref="K280">IFERROR(INDEX(Create_TC_Web!N$1:N$500,SMALL(IF(Create_TC_Web!$C$1:$C$500&lt;&gt;"",MATCH(ROW(Create_TC_Web!$C$1:$C$500),ROW(Create_TC_Web!$C$1:$C$500)),""),ROW(Create_TC_Web!L280))),"")</f>
        <v/>
      </c>
      <c r="L280" t="str" cm="1">
        <f t="array" ref="L280">IFERROR(INDEX(Create_TC_Web!O$1:O$500,SMALL(IF(Create_TC_Web!$C$1:$C$500&lt;&gt;"",MATCH(ROW(Create_TC_Web!$C$1:$C$500),ROW(Create_TC_Web!$C$1:$C$500)),""),ROW(Create_TC_Web!M280))),"")</f>
        <v/>
      </c>
      <c r="M280" t="str" cm="1">
        <f t="array" ref="M280">IFERROR(INDEX(Create_TC_Web!P$1:P$500,SMALL(IF(Create_TC_Web!$C$1:$C$500&lt;&gt;"",MATCH(ROW(Create_TC_Web!$C$1:$C$500),ROW(Create_TC_Web!$C$1:$C$500)),""),ROW(Create_TC_Web!N280))),"")</f>
        <v/>
      </c>
      <c r="N280" t="str" cm="1">
        <f t="array" ref="N280">IFERROR(INDEX(Create_TC_Web!Q$1:Q$500,SMALL(IF(Create_TC_Web!$C$1:$C$500&lt;&gt;"",MATCH(ROW(Create_TC_Web!$C$1:$C$500),ROW(Create_TC_Web!$C$1:$C$500)),""),ROW(Create_TC_Web!O280))),"")</f>
        <v/>
      </c>
      <c r="O280" t="str">
        <f t="shared" si="15"/>
        <v/>
      </c>
      <c r="P280" s="17" t="str" cm="1">
        <f t="array" ref="P280">IFERROR(INDEX(Create_TC_Web!S$1:S$500,SMALL(IF(Create_TC_Web!$C$1:$C$500&lt;&gt;"",MATCH(ROW(Create_TC_Web!$C$1:$C$500),ROW(Create_TC_Web!$C$1:$C$500)),""),ROW(Create_TC_Web!Q258))),"")</f>
        <v/>
      </c>
      <c r="S280" t="str">
        <f t="shared" si="16"/>
        <v/>
      </c>
    </row>
    <row r="281" spans="1:19">
      <c r="A281" t="str" cm="1">
        <f t="array" ref="A281">IFERROR(INDEX(Create_TC_Web!D$1:D$500,SMALL(IF(Create_TC_Web!$C$1:$C$500&lt;&gt;"",MATCH(ROW(Create_TC_Web!$C$1:$C$500),ROW(Create_TC_Web!$C$1:$C$500)),""),ROW(Create_TC_Web!B281))),"")</f>
        <v/>
      </c>
      <c r="B281" t="str" cm="1">
        <f t="array" ref="B281">SUBSTITUTE(SUBSTITUTE(SUBSTITUTE(IFERROR(INDEX(Create_TC_Web!E$1:E$505,SMALL(IF(Create_TC_Web!$C$1:$C$505&lt;&gt;"",MATCH(ROW(Create_TC_Web!$C$1:$C$505),ROW(Create_TC_Web!$C$1:$C$505)),""),ROW(Create_TC_Web!C281))),"")," ",""),"-",""),"_","")</f>
        <v/>
      </c>
      <c r="C281" t="str" cm="1">
        <f t="array" ref="C281">IFERROR(INDEX(Create_TC_Web!F$1:F$500,SMALL(IF(Create_TC_Web!$C$1:$C$500&lt;&gt;"",MATCH(ROW(Create_TC_Web!$C$1:$C$500),ROW(Create_TC_Web!$C$1:$C$500)),""),ROW(Create_TC_Web!D281))),"")</f>
        <v/>
      </c>
      <c r="D281" t="str" cm="1">
        <f t="array" ref="D281">IFERROR(INDEX(Create_TC_Web!G$1:G$500,SMALL(IF(Create_TC_Web!$C$1:$C$500&lt;&gt;"",MATCH(ROW(Create_TC_Web!$C$1:$C$500),ROW(Create_TC_Web!$C$1:$C$500)),""),ROW(Create_TC_Web!E281))),"")</f>
        <v/>
      </c>
      <c r="E281" t="str" cm="1">
        <f t="array" ref="E281">IFERROR(INDEX(Create_TC_Web!H$1:H$500,SMALL(IF(Create_TC_Web!$C$1:$C$500&lt;&gt;"",MATCH(ROW(Create_TC_Web!$C$1:$C$500),ROW(Create_TC_Web!$C$1:$C$500)),""),ROW(Create_TC_Web!F281))),"")</f>
        <v/>
      </c>
      <c r="F281" t="str" cm="1">
        <f t="array" ref="F281">IFERROR(INDEX(Create_TC_Web!I$1:I$500,SMALL(IF(Create_TC_Web!$C$1:$C$500&lt;&gt;"",MATCH(ROW(Create_TC_Web!$C$1:$C$500),ROW(Create_TC_Web!$C$1:$C$500)),""),ROW(Create_TC_Web!G281))),"")</f>
        <v/>
      </c>
      <c r="G281" t="str" cm="1">
        <f t="array" ref="G281">IFERROR(INDEX(Create_TC_Web!J$1:J$500,SMALL(IF(Create_TC_Web!$C$1:$C$500&lt;&gt;"",MATCH(ROW(Create_TC_Web!$C$1:$C$500),ROW(Create_TC_Web!$C$1:$C$500)),""),ROW(Create_TC_Web!H281))),"")</f>
        <v/>
      </c>
      <c r="H281" t="str" cm="1">
        <f t="array" ref="H281">IFERROR(INDEX(Create_TC_Web!K$1:K$500,SMALL(IF(Create_TC_Web!$C$1:$C$500&lt;&gt;"",MATCH(ROW(Create_TC_Web!$C$1:$C$500),ROW(Create_TC_Web!$C$1:$C$500)),""),ROW(Create_TC_Web!I281))),"")</f>
        <v/>
      </c>
      <c r="I281" t="str" cm="1">
        <f t="array" ref="I281">IFERROR(INDEX(Create_TC_Web!L$1:L$500,SMALL(IF(Create_TC_Web!$C$1:$C$500&lt;&gt;"",MATCH(ROW(Create_TC_Web!$C$1:$C$500),ROW(Create_TC_Web!$C$1:$C$500)),""),ROW(Create_TC_Web!J281))),"")</f>
        <v/>
      </c>
      <c r="J281" t="str" cm="1">
        <f t="array" ref="J281">IFERROR(INDEX(Create_TC_Web!M$1:M$500,SMALL(IF(Create_TC_Web!$C$1:$C$500&lt;&gt;"",MATCH(ROW(Create_TC_Web!$C$1:$C$500),ROW(Create_TC_Web!$C$1:$C$500)),""),ROW(Create_TC_Web!K281))),"")</f>
        <v/>
      </c>
      <c r="K281" t="str" cm="1">
        <f t="array" ref="K281">IFERROR(INDEX(Create_TC_Web!N$1:N$500,SMALL(IF(Create_TC_Web!$C$1:$C$500&lt;&gt;"",MATCH(ROW(Create_TC_Web!$C$1:$C$500),ROW(Create_TC_Web!$C$1:$C$500)),""),ROW(Create_TC_Web!L281))),"")</f>
        <v/>
      </c>
      <c r="L281" t="str" cm="1">
        <f t="array" ref="L281">IFERROR(INDEX(Create_TC_Web!O$1:O$500,SMALL(IF(Create_TC_Web!$C$1:$C$500&lt;&gt;"",MATCH(ROW(Create_TC_Web!$C$1:$C$500),ROW(Create_TC_Web!$C$1:$C$500)),""),ROW(Create_TC_Web!M281))),"")</f>
        <v/>
      </c>
      <c r="M281" t="str" cm="1">
        <f t="array" ref="M281">IFERROR(INDEX(Create_TC_Web!P$1:P$500,SMALL(IF(Create_TC_Web!$C$1:$C$500&lt;&gt;"",MATCH(ROW(Create_TC_Web!$C$1:$C$500),ROW(Create_TC_Web!$C$1:$C$500)),""),ROW(Create_TC_Web!N281))),"")</f>
        <v/>
      </c>
      <c r="N281" t="str" cm="1">
        <f t="array" ref="N281">IFERROR(INDEX(Create_TC_Web!Q$1:Q$500,SMALL(IF(Create_TC_Web!$C$1:$C$500&lt;&gt;"",MATCH(ROW(Create_TC_Web!$C$1:$C$500),ROW(Create_TC_Web!$C$1:$C$500)),""),ROW(Create_TC_Web!O281))),"")</f>
        <v/>
      </c>
      <c r="O281" t="str">
        <f t="shared" si="15"/>
        <v/>
      </c>
      <c r="P281" s="17" t="str" cm="1">
        <f t="array" ref="P281">IFERROR(INDEX(Create_TC_Web!S$1:S$500,SMALL(IF(Create_TC_Web!$C$1:$C$500&lt;&gt;"",MATCH(ROW(Create_TC_Web!$C$1:$C$500),ROW(Create_TC_Web!$C$1:$C$500)),""),ROW(Create_TC_Web!Q259))),"")</f>
        <v/>
      </c>
      <c r="S281" t="str">
        <f t="shared" si="16"/>
        <v/>
      </c>
    </row>
    <row r="282" spans="1:19">
      <c r="A282" t="str" cm="1">
        <f t="array" ref="A282">IFERROR(INDEX(Create_TC_Web!D$1:D$500,SMALL(IF(Create_TC_Web!$C$1:$C$500&lt;&gt;"",MATCH(ROW(Create_TC_Web!$C$1:$C$500),ROW(Create_TC_Web!$C$1:$C$500)),""),ROW(Create_TC_Web!B282))),"")</f>
        <v/>
      </c>
      <c r="B282" t="str" cm="1">
        <f t="array" ref="B282">SUBSTITUTE(SUBSTITUTE(SUBSTITUTE(IFERROR(INDEX(Create_TC_Web!E$1:E$505,SMALL(IF(Create_TC_Web!$C$1:$C$505&lt;&gt;"",MATCH(ROW(Create_TC_Web!$C$1:$C$505),ROW(Create_TC_Web!$C$1:$C$505)),""),ROW(Create_TC_Web!C282))),"")," ",""),"-",""),"_","")</f>
        <v/>
      </c>
      <c r="C282" t="str" cm="1">
        <f t="array" ref="C282">IFERROR(INDEX(Create_TC_Web!F$1:F$500,SMALL(IF(Create_TC_Web!$C$1:$C$500&lt;&gt;"",MATCH(ROW(Create_TC_Web!$C$1:$C$500),ROW(Create_TC_Web!$C$1:$C$500)),""),ROW(Create_TC_Web!D282))),"")</f>
        <v/>
      </c>
      <c r="D282" t="str" cm="1">
        <f t="array" ref="D282">IFERROR(INDEX(Create_TC_Web!G$1:G$500,SMALL(IF(Create_TC_Web!$C$1:$C$500&lt;&gt;"",MATCH(ROW(Create_TC_Web!$C$1:$C$500),ROW(Create_TC_Web!$C$1:$C$500)),""),ROW(Create_TC_Web!E282))),"")</f>
        <v/>
      </c>
      <c r="E282" t="str" cm="1">
        <f t="array" ref="E282">IFERROR(INDEX(Create_TC_Web!H$1:H$500,SMALL(IF(Create_TC_Web!$C$1:$C$500&lt;&gt;"",MATCH(ROW(Create_TC_Web!$C$1:$C$500),ROW(Create_TC_Web!$C$1:$C$500)),""),ROW(Create_TC_Web!F282))),"")</f>
        <v/>
      </c>
      <c r="F282" t="str" cm="1">
        <f t="array" ref="F282">IFERROR(INDEX(Create_TC_Web!I$1:I$500,SMALL(IF(Create_TC_Web!$C$1:$C$500&lt;&gt;"",MATCH(ROW(Create_TC_Web!$C$1:$C$500),ROW(Create_TC_Web!$C$1:$C$500)),""),ROW(Create_TC_Web!G282))),"")</f>
        <v/>
      </c>
      <c r="G282" t="str" cm="1">
        <f t="array" ref="G282">IFERROR(INDEX(Create_TC_Web!J$1:J$500,SMALL(IF(Create_TC_Web!$C$1:$C$500&lt;&gt;"",MATCH(ROW(Create_TC_Web!$C$1:$C$500),ROW(Create_TC_Web!$C$1:$C$500)),""),ROW(Create_TC_Web!H282))),"")</f>
        <v/>
      </c>
      <c r="H282" t="str" cm="1">
        <f t="array" ref="H282">IFERROR(INDEX(Create_TC_Web!K$1:K$500,SMALL(IF(Create_TC_Web!$C$1:$C$500&lt;&gt;"",MATCH(ROW(Create_TC_Web!$C$1:$C$500),ROW(Create_TC_Web!$C$1:$C$500)),""),ROW(Create_TC_Web!I282))),"")</f>
        <v/>
      </c>
      <c r="I282" t="str" cm="1">
        <f t="array" ref="I282">IFERROR(INDEX(Create_TC_Web!L$1:L$500,SMALL(IF(Create_TC_Web!$C$1:$C$500&lt;&gt;"",MATCH(ROW(Create_TC_Web!$C$1:$C$500),ROW(Create_TC_Web!$C$1:$C$500)),""),ROW(Create_TC_Web!J282))),"")</f>
        <v/>
      </c>
      <c r="J282" t="str" cm="1">
        <f t="array" ref="J282">IFERROR(INDEX(Create_TC_Web!M$1:M$500,SMALL(IF(Create_TC_Web!$C$1:$C$500&lt;&gt;"",MATCH(ROW(Create_TC_Web!$C$1:$C$500),ROW(Create_TC_Web!$C$1:$C$500)),""),ROW(Create_TC_Web!K282))),"")</f>
        <v/>
      </c>
      <c r="K282" t="str" cm="1">
        <f t="array" ref="K282">IFERROR(INDEX(Create_TC_Web!N$1:N$500,SMALL(IF(Create_TC_Web!$C$1:$C$500&lt;&gt;"",MATCH(ROW(Create_TC_Web!$C$1:$C$500),ROW(Create_TC_Web!$C$1:$C$500)),""),ROW(Create_TC_Web!L282))),"")</f>
        <v/>
      </c>
      <c r="L282" t="str" cm="1">
        <f t="array" ref="L282">IFERROR(INDEX(Create_TC_Web!O$1:O$500,SMALL(IF(Create_TC_Web!$C$1:$C$500&lt;&gt;"",MATCH(ROW(Create_TC_Web!$C$1:$C$500),ROW(Create_TC_Web!$C$1:$C$500)),""),ROW(Create_TC_Web!M282))),"")</f>
        <v/>
      </c>
      <c r="M282" t="str" cm="1">
        <f t="array" ref="M282">IFERROR(INDEX(Create_TC_Web!P$1:P$500,SMALL(IF(Create_TC_Web!$C$1:$C$500&lt;&gt;"",MATCH(ROW(Create_TC_Web!$C$1:$C$500),ROW(Create_TC_Web!$C$1:$C$500)),""),ROW(Create_TC_Web!N282))),"")</f>
        <v/>
      </c>
      <c r="N282" t="str" cm="1">
        <f t="array" ref="N282">IFERROR(INDEX(Create_TC_Web!Q$1:Q$500,SMALL(IF(Create_TC_Web!$C$1:$C$500&lt;&gt;"",MATCH(ROW(Create_TC_Web!$C$1:$C$500),ROW(Create_TC_Web!$C$1:$C$500)),""),ROW(Create_TC_Web!O282))),"")</f>
        <v/>
      </c>
      <c r="O282" t="str">
        <f t="shared" si="15"/>
        <v/>
      </c>
      <c r="P282" s="17" t="str" cm="1">
        <f t="array" ref="P282">IFERROR(INDEX(Create_TC_Web!S$1:S$500,SMALL(IF(Create_TC_Web!$C$1:$C$500&lt;&gt;"",MATCH(ROW(Create_TC_Web!$C$1:$C$500),ROW(Create_TC_Web!$C$1:$C$500)),""),ROW(Create_TC_Web!Q260))),"")</f>
        <v/>
      </c>
      <c r="S282" t="str">
        <f t="shared" si="16"/>
        <v/>
      </c>
    </row>
    <row r="283" spans="1:19">
      <c r="A283" t="str" cm="1">
        <f t="array" ref="A283">IFERROR(INDEX(Create_TC_Web!D$1:D$500,SMALL(IF(Create_TC_Web!$C$1:$C$500&lt;&gt;"",MATCH(ROW(Create_TC_Web!$C$1:$C$500),ROW(Create_TC_Web!$C$1:$C$500)),""),ROW(Create_TC_Web!B283))),"")</f>
        <v/>
      </c>
      <c r="B283" t="str" cm="1">
        <f t="array" ref="B283">SUBSTITUTE(SUBSTITUTE(SUBSTITUTE(IFERROR(INDEX(Create_TC_Web!E$1:E$505,SMALL(IF(Create_TC_Web!$C$1:$C$505&lt;&gt;"",MATCH(ROW(Create_TC_Web!$C$1:$C$505),ROW(Create_TC_Web!$C$1:$C$505)),""),ROW(Create_TC_Web!C283))),"")," ",""),"-",""),"_","")</f>
        <v/>
      </c>
      <c r="C283" t="str" cm="1">
        <f t="array" ref="C283">IFERROR(INDEX(Create_TC_Web!F$1:F$500,SMALL(IF(Create_TC_Web!$C$1:$C$500&lt;&gt;"",MATCH(ROW(Create_TC_Web!$C$1:$C$500),ROW(Create_TC_Web!$C$1:$C$500)),""),ROW(Create_TC_Web!D283))),"")</f>
        <v/>
      </c>
      <c r="D283" t="str" cm="1">
        <f t="array" ref="D283">IFERROR(INDEX(Create_TC_Web!G$1:G$500,SMALL(IF(Create_TC_Web!$C$1:$C$500&lt;&gt;"",MATCH(ROW(Create_TC_Web!$C$1:$C$500),ROW(Create_TC_Web!$C$1:$C$500)),""),ROW(Create_TC_Web!E283))),"")</f>
        <v/>
      </c>
      <c r="E283" t="str" cm="1">
        <f t="array" ref="E283">IFERROR(INDEX(Create_TC_Web!H$1:H$500,SMALL(IF(Create_TC_Web!$C$1:$C$500&lt;&gt;"",MATCH(ROW(Create_TC_Web!$C$1:$C$500),ROW(Create_TC_Web!$C$1:$C$500)),""),ROW(Create_TC_Web!F283))),"")</f>
        <v/>
      </c>
      <c r="F283" t="str" cm="1">
        <f t="array" ref="F283">IFERROR(INDEX(Create_TC_Web!I$1:I$500,SMALL(IF(Create_TC_Web!$C$1:$C$500&lt;&gt;"",MATCH(ROW(Create_TC_Web!$C$1:$C$500),ROW(Create_TC_Web!$C$1:$C$500)),""),ROW(Create_TC_Web!G283))),"")</f>
        <v/>
      </c>
      <c r="G283" t="str" cm="1">
        <f t="array" ref="G283">IFERROR(INDEX(Create_TC_Web!J$1:J$500,SMALL(IF(Create_TC_Web!$C$1:$C$500&lt;&gt;"",MATCH(ROW(Create_TC_Web!$C$1:$C$500),ROW(Create_TC_Web!$C$1:$C$500)),""),ROW(Create_TC_Web!H283))),"")</f>
        <v/>
      </c>
      <c r="H283" t="str" cm="1">
        <f t="array" ref="H283">IFERROR(INDEX(Create_TC_Web!K$1:K$500,SMALL(IF(Create_TC_Web!$C$1:$C$500&lt;&gt;"",MATCH(ROW(Create_TC_Web!$C$1:$C$500),ROW(Create_TC_Web!$C$1:$C$500)),""),ROW(Create_TC_Web!I283))),"")</f>
        <v/>
      </c>
      <c r="I283" t="str" cm="1">
        <f t="array" ref="I283">IFERROR(INDEX(Create_TC_Web!L$1:L$500,SMALL(IF(Create_TC_Web!$C$1:$C$500&lt;&gt;"",MATCH(ROW(Create_TC_Web!$C$1:$C$500),ROW(Create_TC_Web!$C$1:$C$500)),""),ROW(Create_TC_Web!J283))),"")</f>
        <v/>
      </c>
      <c r="J283" t="str" cm="1">
        <f t="array" ref="J283">IFERROR(INDEX(Create_TC_Web!M$1:M$500,SMALL(IF(Create_TC_Web!$C$1:$C$500&lt;&gt;"",MATCH(ROW(Create_TC_Web!$C$1:$C$500),ROW(Create_TC_Web!$C$1:$C$500)),""),ROW(Create_TC_Web!K283))),"")</f>
        <v/>
      </c>
      <c r="K283" t="str" cm="1">
        <f t="array" ref="K283">IFERROR(INDEX(Create_TC_Web!N$1:N$500,SMALL(IF(Create_TC_Web!$C$1:$C$500&lt;&gt;"",MATCH(ROW(Create_TC_Web!$C$1:$C$500),ROW(Create_TC_Web!$C$1:$C$500)),""),ROW(Create_TC_Web!L283))),"")</f>
        <v/>
      </c>
      <c r="L283" t="str" cm="1">
        <f t="array" ref="L283">IFERROR(INDEX(Create_TC_Web!O$1:O$500,SMALL(IF(Create_TC_Web!$C$1:$C$500&lt;&gt;"",MATCH(ROW(Create_TC_Web!$C$1:$C$500),ROW(Create_TC_Web!$C$1:$C$500)),""),ROW(Create_TC_Web!M283))),"")</f>
        <v/>
      </c>
      <c r="M283" t="str" cm="1">
        <f t="array" ref="M283">IFERROR(INDEX(Create_TC_Web!P$1:P$500,SMALL(IF(Create_TC_Web!$C$1:$C$500&lt;&gt;"",MATCH(ROW(Create_TC_Web!$C$1:$C$500),ROW(Create_TC_Web!$C$1:$C$500)),""),ROW(Create_TC_Web!N283))),"")</f>
        <v/>
      </c>
      <c r="N283" t="str" cm="1">
        <f t="array" ref="N283">IFERROR(INDEX(Create_TC_Web!Q$1:Q$500,SMALL(IF(Create_TC_Web!$C$1:$C$500&lt;&gt;"",MATCH(ROW(Create_TC_Web!$C$1:$C$500),ROW(Create_TC_Web!$C$1:$C$500)),""),ROW(Create_TC_Web!O283))),"")</f>
        <v/>
      </c>
      <c r="O283" t="str">
        <f t="shared" si="15"/>
        <v/>
      </c>
      <c r="P283" s="17" t="str" cm="1">
        <f t="array" ref="P283">IFERROR(INDEX(Create_TC_Web!S$1:S$500,SMALL(IF(Create_TC_Web!$C$1:$C$500&lt;&gt;"",MATCH(ROW(Create_TC_Web!$C$1:$C$500),ROW(Create_TC_Web!$C$1:$C$500)),""),ROW(Create_TC_Web!Q261))),"")</f>
        <v/>
      </c>
      <c r="S283" t="str">
        <f t="shared" si="16"/>
        <v/>
      </c>
    </row>
    <row r="284" spans="1:19">
      <c r="A284" t="str" cm="1">
        <f t="array" ref="A284">IFERROR(INDEX(Create_TC_Web!D$1:D$500,SMALL(IF(Create_TC_Web!$C$1:$C$500&lt;&gt;"",MATCH(ROW(Create_TC_Web!$C$1:$C$500),ROW(Create_TC_Web!$C$1:$C$500)),""),ROW(Create_TC_Web!B284))),"")</f>
        <v/>
      </c>
      <c r="B284" t="str" cm="1">
        <f t="array" ref="B284">SUBSTITUTE(SUBSTITUTE(SUBSTITUTE(IFERROR(INDEX(Create_TC_Web!E$1:E$505,SMALL(IF(Create_TC_Web!$C$1:$C$505&lt;&gt;"",MATCH(ROW(Create_TC_Web!$C$1:$C$505),ROW(Create_TC_Web!$C$1:$C$505)),""),ROW(Create_TC_Web!C284))),"")," ",""),"-",""),"_","")</f>
        <v/>
      </c>
      <c r="C284" t="str" cm="1">
        <f t="array" ref="C284">IFERROR(INDEX(Create_TC_Web!F$1:F$500,SMALL(IF(Create_TC_Web!$C$1:$C$500&lt;&gt;"",MATCH(ROW(Create_TC_Web!$C$1:$C$500),ROW(Create_TC_Web!$C$1:$C$500)),""),ROW(Create_TC_Web!D284))),"")</f>
        <v/>
      </c>
      <c r="D284" t="str" cm="1">
        <f t="array" ref="D284">IFERROR(INDEX(Create_TC_Web!G$1:G$500,SMALL(IF(Create_TC_Web!$C$1:$C$500&lt;&gt;"",MATCH(ROW(Create_TC_Web!$C$1:$C$500),ROW(Create_TC_Web!$C$1:$C$500)),""),ROW(Create_TC_Web!E284))),"")</f>
        <v/>
      </c>
      <c r="E284" t="str" cm="1">
        <f t="array" ref="E284">IFERROR(INDEX(Create_TC_Web!H$1:H$500,SMALL(IF(Create_TC_Web!$C$1:$C$500&lt;&gt;"",MATCH(ROW(Create_TC_Web!$C$1:$C$500),ROW(Create_TC_Web!$C$1:$C$500)),""),ROW(Create_TC_Web!F284))),"")</f>
        <v/>
      </c>
      <c r="F284" t="str" cm="1">
        <f t="array" ref="F284">IFERROR(INDEX(Create_TC_Web!I$1:I$500,SMALL(IF(Create_TC_Web!$C$1:$C$500&lt;&gt;"",MATCH(ROW(Create_TC_Web!$C$1:$C$500),ROW(Create_TC_Web!$C$1:$C$500)),""),ROW(Create_TC_Web!G284))),"")</f>
        <v/>
      </c>
      <c r="G284" t="str" cm="1">
        <f t="array" ref="G284">IFERROR(INDEX(Create_TC_Web!J$1:J$500,SMALL(IF(Create_TC_Web!$C$1:$C$500&lt;&gt;"",MATCH(ROW(Create_TC_Web!$C$1:$C$500),ROW(Create_TC_Web!$C$1:$C$500)),""),ROW(Create_TC_Web!H284))),"")</f>
        <v/>
      </c>
      <c r="H284" t="str" cm="1">
        <f t="array" ref="H284">IFERROR(INDEX(Create_TC_Web!K$1:K$500,SMALL(IF(Create_TC_Web!$C$1:$C$500&lt;&gt;"",MATCH(ROW(Create_TC_Web!$C$1:$C$500),ROW(Create_TC_Web!$C$1:$C$500)),""),ROW(Create_TC_Web!I284))),"")</f>
        <v/>
      </c>
      <c r="I284" t="str" cm="1">
        <f t="array" ref="I284">IFERROR(INDEX(Create_TC_Web!L$1:L$500,SMALL(IF(Create_TC_Web!$C$1:$C$500&lt;&gt;"",MATCH(ROW(Create_TC_Web!$C$1:$C$500),ROW(Create_TC_Web!$C$1:$C$500)),""),ROW(Create_TC_Web!J284))),"")</f>
        <v/>
      </c>
      <c r="J284" t="str" cm="1">
        <f t="array" ref="J284">IFERROR(INDEX(Create_TC_Web!M$1:M$500,SMALL(IF(Create_TC_Web!$C$1:$C$500&lt;&gt;"",MATCH(ROW(Create_TC_Web!$C$1:$C$500),ROW(Create_TC_Web!$C$1:$C$500)),""),ROW(Create_TC_Web!K284))),"")</f>
        <v/>
      </c>
      <c r="K284" t="str" cm="1">
        <f t="array" ref="K284">IFERROR(INDEX(Create_TC_Web!N$1:N$500,SMALL(IF(Create_TC_Web!$C$1:$C$500&lt;&gt;"",MATCH(ROW(Create_TC_Web!$C$1:$C$500),ROW(Create_TC_Web!$C$1:$C$500)),""),ROW(Create_TC_Web!L284))),"")</f>
        <v/>
      </c>
      <c r="L284" t="str" cm="1">
        <f t="array" ref="L284">IFERROR(INDEX(Create_TC_Web!O$1:O$500,SMALL(IF(Create_TC_Web!$C$1:$C$500&lt;&gt;"",MATCH(ROW(Create_TC_Web!$C$1:$C$500),ROW(Create_TC_Web!$C$1:$C$500)),""),ROW(Create_TC_Web!M284))),"")</f>
        <v/>
      </c>
      <c r="M284" t="str" cm="1">
        <f t="array" ref="M284">IFERROR(INDEX(Create_TC_Web!P$1:P$500,SMALL(IF(Create_TC_Web!$C$1:$C$500&lt;&gt;"",MATCH(ROW(Create_TC_Web!$C$1:$C$500),ROW(Create_TC_Web!$C$1:$C$500)),""),ROW(Create_TC_Web!N284))),"")</f>
        <v/>
      </c>
      <c r="N284" t="str" cm="1">
        <f t="array" ref="N284">IFERROR(INDEX(Create_TC_Web!Q$1:Q$500,SMALL(IF(Create_TC_Web!$C$1:$C$500&lt;&gt;"",MATCH(ROW(Create_TC_Web!$C$1:$C$500),ROW(Create_TC_Web!$C$1:$C$500)),""),ROW(Create_TC_Web!O284))),"")</f>
        <v/>
      </c>
      <c r="O284" t="str">
        <f t="shared" si="15"/>
        <v/>
      </c>
      <c r="P284" s="17" t="str" cm="1">
        <f t="array" ref="P284">IFERROR(INDEX(Create_TC_Web!S$1:S$500,SMALL(IF(Create_TC_Web!$C$1:$C$500&lt;&gt;"",MATCH(ROW(Create_TC_Web!$C$1:$C$500),ROW(Create_TC_Web!$C$1:$C$500)),""),ROW(Create_TC_Web!Q262))),"")</f>
        <v/>
      </c>
      <c r="S284" t="str">
        <f t="shared" si="16"/>
        <v/>
      </c>
    </row>
    <row r="285" spans="1:19">
      <c r="A285" t="str" cm="1">
        <f t="array" ref="A285">IFERROR(INDEX(Create_TC_Web!D$1:D$500,SMALL(IF(Create_TC_Web!$C$1:$C$500&lt;&gt;"",MATCH(ROW(Create_TC_Web!$C$1:$C$500),ROW(Create_TC_Web!$C$1:$C$500)),""),ROW(Create_TC_Web!B285))),"")</f>
        <v/>
      </c>
      <c r="B285" t="str" cm="1">
        <f t="array" ref="B285">SUBSTITUTE(SUBSTITUTE(SUBSTITUTE(IFERROR(INDEX(Create_TC_Web!E$1:E$505,SMALL(IF(Create_TC_Web!$C$1:$C$505&lt;&gt;"",MATCH(ROW(Create_TC_Web!$C$1:$C$505),ROW(Create_TC_Web!$C$1:$C$505)),""),ROW(Create_TC_Web!C285))),"")," ",""),"-",""),"_","")</f>
        <v/>
      </c>
      <c r="C285" t="str" cm="1">
        <f t="array" ref="C285">IFERROR(INDEX(Create_TC_Web!F$1:F$500,SMALL(IF(Create_TC_Web!$C$1:$C$500&lt;&gt;"",MATCH(ROW(Create_TC_Web!$C$1:$C$500),ROW(Create_TC_Web!$C$1:$C$500)),""),ROW(Create_TC_Web!D285))),"")</f>
        <v/>
      </c>
      <c r="D285" t="str" cm="1">
        <f t="array" ref="D285">IFERROR(INDEX(Create_TC_Web!G$1:G$500,SMALL(IF(Create_TC_Web!$C$1:$C$500&lt;&gt;"",MATCH(ROW(Create_TC_Web!$C$1:$C$500),ROW(Create_TC_Web!$C$1:$C$500)),""),ROW(Create_TC_Web!E285))),"")</f>
        <v/>
      </c>
      <c r="E285" t="str" cm="1">
        <f t="array" ref="E285">IFERROR(INDEX(Create_TC_Web!H$1:H$500,SMALL(IF(Create_TC_Web!$C$1:$C$500&lt;&gt;"",MATCH(ROW(Create_TC_Web!$C$1:$C$500),ROW(Create_TC_Web!$C$1:$C$500)),""),ROW(Create_TC_Web!F285))),"")</f>
        <v/>
      </c>
      <c r="F285" t="str" cm="1">
        <f t="array" ref="F285">IFERROR(INDEX(Create_TC_Web!I$1:I$500,SMALL(IF(Create_TC_Web!$C$1:$C$500&lt;&gt;"",MATCH(ROW(Create_TC_Web!$C$1:$C$500),ROW(Create_TC_Web!$C$1:$C$500)),""),ROW(Create_TC_Web!G285))),"")</f>
        <v/>
      </c>
      <c r="G285" t="str" cm="1">
        <f t="array" ref="G285">IFERROR(INDEX(Create_TC_Web!J$1:J$500,SMALL(IF(Create_TC_Web!$C$1:$C$500&lt;&gt;"",MATCH(ROW(Create_TC_Web!$C$1:$C$500),ROW(Create_TC_Web!$C$1:$C$500)),""),ROW(Create_TC_Web!H285))),"")</f>
        <v/>
      </c>
      <c r="H285" t="str" cm="1">
        <f t="array" ref="H285">IFERROR(INDEX(Create_TC_Web!K$1:K$500,SMALL(IF(Create_TC_Web!$C$1:$C$500&lt;&gt;"",MATCH(ROW(Create_TC_Web!$C$1:$C$500),ROW(Create_TC_Web!$C$1:$C$500)),""),ROW(Create_TC_Web!I285))),"")</f>
        <v/>
      </c>
      <c r="I285" t="str" cm="1">
        <f t="array" ref="I285">IFERROR(INDEX(Create_TC_Web!L$1:L$500,SMALL(IF(Create_TC_Web!$C$1:$C$500&lt;&gt;"",MATCH(ROW(Create_TC_Web!$C$1:$C$500),ROW(Create_TC_Web!$C$1:$C$500)),""),ROW(Create_TC_Web!J285))),"")</f>
        <v/>
      </c>
      <c r="J285" t="str" cm="1">
        <f t="array" ref="J285">IFERROR(INDEX(Create_TC_Web!M$1:M$500,SMALL(IF(Create_TC_Web!$C$1:$C$500&lt;&gt;"",MATCH(ROW(Create_TC_Web!$C$1:$C$500),ROW(Create_TC_Web!$C$1:$C$500)),""),ROW(Create_TC_Web!K285))),"")</f>
        <v/>
      </c>
      <c r="K285" t="str" cm="1">
        <f t="array" ref="K285">IFERROR(INDEX(Create_TC_Web!N$1:N$500,SMALL(IF(Create_TC_Web!$C$1:$C$500&lt;&gt;"",MATCH(ROW(Create_TC_Web!$C$1:$C$500),ROW(Create_TC_Web!$C$1:$C$500)),""),ROW(Create_TC_Web!L285))),"")</f>
        <v/>
      </c>
      <c r="L285" t="str" cm="1">
        <f t="array" ref="L285">IFERROR(INDEX(Create_TC_Web!O$1:O$500,SMALL(IF(Create_TC_Web!$C$1:$C$500&lt;&gt;"",MATCH(ROW(Create_TC_Web!$C$1:$C$500),ROW(Create_TC_Web!$C$1:$C$500)),""),ROW(Create_TC_Web!M285))),"")</f>
        <v/>
      </c>
      <c r="M285" t="str" cm="1">
        <f t="array" ref="M285">IFERROR(INDEX(Create_TC_Web!P$1:P$500,SMALL(IF(Create_TC_Web!$C$1:$C$500&lt;&gt;"",MATCH(ROW(Create_TC_Web!$C$1:$C$500),ROW(Create_TC_Web!$C$1:$C$500)),""),ROW(Create_TC_Web!N285))),"")</f>
        <v/>
      </c>
      <c r="N285" t="str" cm="1">
        <f t="array" ref="N285">IFERROR(INDEX(Create_TC_Web!Q$1:Q$500,SMALL(IF(Create_TC_Web!$C$1:$C$500&lt;&gt;"",MATCH(ROW(Create_TC_Web!$C$1:$C$500),ROW(Create_TC_Web!$C$1:$C$500)),""),ROW(Create_TC_Web!O285))),"")</f>
        <v/>
      </c>
      <c r="O285" t="str">
        <f t="shared" si="15"/>
        <v/>
      </c>
      <c r="P285" s="17" t="str" cm="1">
        <f t="array" ref="P285">IFERROR(INDEX(Create_TC_Web!S$1:S$500,SMALL(IF(Create_TC_Web!$C$1:$C$500&lt;&gt;"",MATCH(ROW(Create_TC_Web!$C$1:$C$500),ROW(Create_TC_Web!$C$1:$C$500)),""),ROW(Create_TC_Web!Q263))),"")</f>
        <v/>
      </c>
      <c r="S285" t="str">
        <f t="shared" si="16"/>
        <v/>
      </c>
    </row>
    <row r="286" spans="1:19">
      <c r="A286" t="str" cm="1">
        <f t="array" ref="A286">IFERROR(INDEX(Create_TC_Web!D$1:D$500,SMALL(IF(Create_TC_Web!$C$1:$C$500&lt;&gt;"",MATCH(ROW(Create_TC_Web!$C$1:$C$500),ROW(Create_TC_Web!$C$1:$C$500)),""),ROW(Create_TC_Web!B286))),"")</f>
        <v/>
      </c>
      <c r="B286" t="str" cm="1">
        <f t="array" ref="B286">SUBSTITUTE(SUBSTITUTE(SUBSTITUTE(IFERROR(INDEX(Create_TC_Web!E$1:E$505,SMALL(IF(Create_TC_Web!$C$1:$C$505&lt;&gt;"",MATCH(ROW(Create_TC_Web!$C$1:$C$505),ROW(Create_TC_Web!$C$1:$C$505)),""),ROW(Create_TC_Web!C286))),"")," ",""),"-",""),"_","")</f>
        <v/>
      </c>
      <c r="C286" t="str" cm="1">
        <f t="array" ref="C286">IFERROR(INDEX(Create_TC_Web!F$1:F$500,SMALL(IF(Create_TC_Web!$C$1:$C$500&lt;&gt;"",MATCH(ROW(Create_TC_Web!$C$1:$C$500),ROW(Create_TC_Web!$C$1:$C$500)),""),ROW(Create_TC_Web!D286))),"")</f>
        <v/>
      </c>
      <c r="D286" t="str" cm="1">
        <f t="array" ref="D286">IFERROR(INDEX(Create_TC_Web!G$1:G$500,SMALL(IF(Create_TC_Web!$C$1:$C$500&lt;&gt;"",MATCH(ROW(Create_TC_Web!$C$1:$C$500),ROW(Create_TC_Web!$C$1:$C$500)),""),ROW(Create_TC_Web!E286))),"")</f>
        <v/>
      </c>
      <c r="E286" t="str" cm="1">
        <f t="array" ref="E286">IFERROR(INDEX(Create_TC_Web!H$1:H$500,SMALL(IF(Create_TC_Web!$C$1:$C$500&lt;&gt;"",MATCH(ROW(Create_TC_Web!$C$1:$C$500),ROW(Create_TC_Web!$C$1:$C$500)),""),ROW(Create_TC_Web!F286))),"")</f>
        <v/>
      </c>
      <c r="F286" t="str" cm="1">
        <f t="array" ref="F286">IFERROR(INDEX(Create_TC_Web!I$1:I$500,SMALL(IF(Create_TC_Web!$C$1:$C$500&lt;&gt;"",MATCH(ROW(Create_TC_Web!$C$1:$C$500),ROW(Create_TC_Web!$C$1:$C$500)),""),ROW(Create_TC_Web!G286))),"")</f>
        <v/>
      </c>
      <c r="G286" t="str" cm="1">
        <f t="array" ref="G286">IFERROR(INDEX(Create_TC_Web!J$1:J$500,SMALL(IF(Create_TC_Web!$C$1:$C$500&lt;&gt;"",MATCH(ROW(Create_TC_Web!$C$1:$C$500),ROW(Create_TC_Web!$C$1:$C$500)),""),ROW(Create_TC_Web!H286))),"")</f>
        <v/>
      </c>
      <c r="H286" t="str" cm="1">
        <f t="array" ref="H286">IFERROR(INDEX(Create_TC_Web!K$1:K$500,SMALL(IF(Create_TC_Web!$C$1:$C$500&lt;&gt;"",MATCH(ROW(Create_TC_Web!$C$1:$C$500),ROW(Create_TC_Web!$C$1:$C$500)),""),ROW(Create_TC_Web!I286))),"")</f>
        <v/>
      </c>
      <c r="I286" t="str" cm="1">
        <f t="array" ref="I286">IFERROR(INDEX(Create_TC_Web!L$1:L$500,SMALL(IF(Create_TC_Web!$C$1:$C$500&lt;&gt;"",MATCH(ROW(Create_TC_Web!$C$1:$C$500),ROW(Create_TC_Web!$C$1:$C$500)),""),ROW(Create_TC_Web!J286))),"")</f>
        <v/>
      </c>
      <c r="J286" t="str" cm="1">
        <f t="array" ref="J286">IFERROR(INDEX(Create_TC_Web!M$1:M$500,SMALL(IF(Create_TC_Web!$C$1:$C$500&lt;&gt;"",MATCH(ROW(Create_TC_Web!$C$1:$C$500),ROW(Create_TC_Web!$C$1:$C$500)),""),ROW(Create_TC_Web!K286))),"")</f>
        <v/>
      </c>
      <c r="K286" t="str" cm="1">
        <f t="array" ref="K286">IFERROR(INDEX(Create_TC_Web!N$1:N$500,SMALL(IF(Create_TC_Web!$C$1:$C$500&lt;&gt;"",MATCH(ROW(Create_TC_Web!$C$1:$C$500),ROW(Create_TC_Web!$C$1:$C$500)),""),ROW(Create_TC_Web!L286))),"")</f>
        <v/>
      </c>
      <c r="L286" t="str" cm="1">
        <f t="array" ref="L286">IFERROR(INDEX(Create_TC_Web!O$1:O$500,SMALL(IF(Create_TC_Web!$C$1:$C$500&lt;&gt;"",MATCH(ROW(Create_TC_Web!$C$1:$C$500),ROW(Create_TC_Web!$C$1:$C$500)),""),ROW(Create_TC_Web!M286))),"")</f>
        <v/>
      </c>
      <c r="M286" t="str" cm="1">
        <f t="array" ref="M286">IFERROR(INDEX(Create_TC_Web!P$1:P$500,SMALL(IF(Create_TC_Web!$C$1:$C$500&lt;&gt;"",MATCH(ROW(Create_TC_Web!$C$1:$C$500),ROW(Create_TC_Web!$C$1:$C$500)),""),ROW(Create_TC_Web!N286))),"")</f>
        <v/>
      </c>
      <c r="N286" t="str" cm="1">
        <f t="array" ref="N286">IFERROR(INDEX(Create_TC_Web!Q$1:Q$500,SMALL(IF(Create_TC_Web!$C$1:$C$500&lt;&gt;"",MATCH(ROW(Create_TC_Web!$C$1:$C$500),ROW(Create_TC_Web!$C$1:$C$500)),""),ROW(Create_TC_Web!O286))),"")</f>
        <v/>
      </c>
      <c r="O286" t="str">
        <f t="shared" si="15"/>
        <v/>
      </c>
      <c r="P286" s="17" t="str" cm="1">
        <f t="array" ref="P286">IFERROR(INDEX(Create_TC_Web!S$1:S$500,SMALL(IF(Create_TC_Web!$C$1:$C$500&lt;&gt;"",MATCH(ROW(Create_TC_Web!$C$1:$C$500),ROW(Create_TC_Web!$C$1:$C$500)),""),ROW(Create_TC_Web!Q264))),"")</f>
        <v/>
      </c>
      <c r="S286" t="str">
        <f t="shared" si="16"/>
        <v/>
      </c>
    </row>
    <row r="287" spans="1:19">
      <c r="A287" t="str" cm="1">
        <f t="array" ref="A287">IFERROR(INDEX(Create_TC_Web!D$1:D$500,SMALL(IF(Create_TC_Web!$C$1:$C$500&lt;&gt;"",MATCH(ROW(Create_TC_Web!$C$1:$C$500),ROW(Create_TC_Web!$C$1:$C$500)),""),ROW(Create_TC_Web!B287))),"")</f>
        <v/>
      </c>
      <c r="B287" t="str" cm="1">
        <f t="array" ref="B287">SUBSTITUTE(SUBSTITUTE(SUBSTITUTE(IFERROR(INDEX(Create_TC_Web!E$1:E$505,SMALL(IF(Create_TC_Web!$C$1:$C$505&lt;&gt;"",MATCH(ROW(Create_TC_Web!$C$1:$C$505),ROW(Create_TC_Web!$C$1:$C$505)),""),ROW(Create_TC_Web!C287))),"")," ",""),"-",""),"_","")</f>
        <v/>
      </c>
      <c r="C287" t="str" cm="1">
        <f t="array" ref="C287">IFERROR(INDEX(Create_TC_Web!F$1:F$500,SMALL(IF(Create_TC_Web!$C$1:$C$500&lt;&gt;"",MATCH(ROW(Create_TC_Web!$C$1:$C$500),ROW(Create_TC_Web!$C$1:$C$500)),""),ROW(Create_TC_Web!D287))),"")</f>
        <v/>
      </c>
      <c r="D287" t="str" cm="1">
        <f t="array" ref="D287">IFERROR(INDEX(Create_TC_Web!G$1:G$500,SMALL(IF(Create_TC_Web!$C$1:$C$500&lt;&gt;"",MATCH(ROW(Create_TC_Web!$C$1:$C$500),ROW(Create_TC_Web!$C$1:$C$500)),""),ROW(Create_TC_Web!E287))),"")</f>
        <v/>
      </c>
      <c r="E287" t="str" cm="1">
        <f t="array" ref="E287">IFERROR(INDEX(Create_TC_Web!H$1:H$500,SMALL(IF(Create_TC_Web!$C$1:$C$500&lt;&gt;"",MATCH(ROW(Create_TC_Web!$C$1:$C$500),ROW(Create_TC_Web!$C$1:$C$500)),""),ROW(Create_TC_Web!F287))),"")</f>
        <v/>
      </c>
      <c r="F287" t="str" cm="1">
        <f t="array" ref="F287">IFERROR(INDEX(Create_TC_Web!I$1:I$500,SMALL(IF(Create_TC_Web!$C$1:$C$500&lt;&gt;"",MATCH(ROW(Create_TC_Web!$C$1:$C$500),ROW(Create_TC_Web!$C$1:$C$500)),""),ROW(Create_TC_Web!G287))),"")</f>
        <v/>
      </c>
      <c r="G287" t="str" cm="1">
        <f t="array" ref="G287">IFERROR(INDEX(Create_TC_Web!J$1:J$500,SMALL(IF(Create_TC_Web!$C$1:$C$500&lt;&gt;"",MATCH(ROW(Create_TC_Web!$C$1:$C$500),ROW(Create_TC_Web!$C$1:$C$500)),""),ROW(Create_TC_Web!H287))),"")</f>
        <v/>
      </c>
      <c r="H287" t="str" cm="1">
        <f t="array" ref="H287">IFERROR(INDEX(Create_TC_Web!K$1:K$500,SMALL(IF(Create_TC_Web!$C$1:$C$500&lt;&gt;"",MATCH(ROW(Create_TC_Web!$C$1:$C$500),ROW(Create_TC_Web!$C$1:$C$500)),""),ROW(Create_TC_Web!I287))),"")</f>
        <v/>
      </c>
      <c r="I287" t="str" cm="1">
        <f t="array" ref="I287">IFERROR(INDEX(Create_TC_Web!L$1:L$500,SMALL(IF(Create_TC_Web!$C$1:$C$500&lt;&gt;"",MATCH(ROW(Create_TC_Web!$C$1:$C$500),ROW(Create_TC_Web!$C$1:$C$500)),""),ROW(Create_TC_Web!J287))),"")</f>
        <v/>
      </c>
      <c r="J287" t="str" cm="1">
        <f t="array" ref="J287">IFERROR(INDEX(Create_TC_Web!M$1:M$500,SMALL(IF(Create_TC_Web!$C$1:$C$500&lt;&gt;"",MATCH(ROW(Create_TC_Web!$C$1:$C$500),ROW(Create_TC_Web!$C$1:$C$500)),""),ROW(Create_TC_Web!K287))),"")</f>
        <v/>
      </c>
      <c r="K287" t="str" cm="1">
        <f t="array" ref="K287">IFERROR(INDEX(Create_TC_Web!N$1:N$500,SMALL(IF(Create_TC_Web!$C$1:$C$500&lt;&gt;"",MATCH(ROW(Create_TC_Web!$C$1:$C$500),ROW(Create_TC_Web!$C$1:$C$500)),""),ROW(Create_TC_Web!L287))),"")</f>
        <v/>
      </c>
      <c r="L287" t="str" cm="1">
        <f t="array" ref="L287">IFERROR(INDEX(Create_TC_Web!O$1:O$500,SMALL(IF(Create_TC_Web!$C$1:$C$500&lt;&gt;"",MATCH(ROW(Create_TC_Web!$C$1:$C$500),ROW(Create_TC_Web!$C$1:$C$500)),""),ROW(Create_TC_Web!M287))),"")</f>
        <v/>
      </c>
      <c r="M287" t="str" cm="1">
        <f t="array" ref="M287">IFERROR(INDEX(Create_TC_Web!P$1:P$500,SMALL(IF(Create_TC_Web!$C$1:$C$500&lt;&gt;"",MATCH(ROW(Create_TC_Web!$C$1:$C$500),ROW(Create_TC_Web!$C$1:$C$500)),""),ROW(Create_TC_Web!N287))),"")</f>
        <v/>
      </c>
      <c r="N287" t="str" cm="1">
        <f t="array" ref="N287">IFERROR(INDEX(Create_TC_Web!Q$1:Q$500,SMALL(IF(Create_TC_Web!$C$1:$C$500&lt;&gt;"",MATCH(ROW(Create_TC_Web!$C$1:$C$500),ROW(Create_TC_Web!$C$1:$C$500)),""),ROW(Create_TC_Web!O287))),"")</f>
        <v/>
      </c>
      <c r="O287" t="str">
        <f t="shared" si="15"/>
        <v/>
      </c>
      <c r="P287" s="17" t="str" cm="1">
        <f t="array" ref="P287">IFERROR(INDEX(Create_TC_Web!S$1:S$500,SMALL(IF(Create_TC_Web!$C$1:$C$500&lt;&gt;"",MATCH(ROW(Create_TC_Web!$C$1:$C$500),ROW(Create_TC_Web!$C$1:$C$500)),""),ROW(Create_TC_Web!Q265))),"")</f>
        <v/>
      </c>
      <c r="S287" t="str">
        <f t="shared" si="16"/>
        <v/>
      </c>
    </row>
    <row r="288" spans="1:19">
      <c r="A288" t="str" cm="1">
        <f t="array" ref="A288">IFERROR(INDEX(Create_TC_Web!D$1:D$500,SMALL(IF(Create_TC_Web!$C$1:$C$500&lt;&gt;"",MATCH(ROW(Create_TC_Web!$C$1:$C$500),ROW(Create_TC_Web!$C$1:$C$500)),""),ROW(Create_TC_Web!B288))),"")</f>
        <v/>
      </c>
      <c r="B288" t="str" cm="1">
        <f t="array" ref="B288">SUBSTITUTE(SUBSTITUTE(SUBSTITUTE(IFERROR(INDEX(Create_TC_Web!E$1:E$505,SMALL(IF(Create_TC_Web!$C$1:$C$505&lt;&gt;"",MATCH(ROW(Create_TC_Web!$C$1:$C$505),ROW(Create_TC_Web!$C$1:$C$505)),""),ROW(Create_TC_Web!C288))),"")," ",""),"-",""),"_","")</f>
        <v/>
      </c>
      <c r="C288" t="str" cm="1">
        <f t="array" ref="C288">IFERROR(INDEX(Create_TC_Web!F$1:F$500,SMALL(IF(Create_TC_Web!$C$1:$C$500&lt;&gt;"",MATCH(ROW(Create_TC_Web!$C$1:$C$500),ROW(Create_TC_Web!$C$1:$C$500)),""),ROW(Create_TC_Web!D288))),"")</f>
        <v/>
      </c>
      <c r="D288" t="str" cm="1">
        <f t="array" ref="D288">IFERROR(INDEX(Create_TC_Web!G$1:G$500,SMALL(IF(Create_TC_Web!$C$1:$C$500&lt;&gt;"",MATCH(ROW(Create_TC_Web!$C$1:$C$500),ROW(Create_TC_Web!$C$1:$C$500)),""),ROW(Create_TC_Web!E288))),"")</f>
        <v/>
      </c>
      <c r="E288" t="str" cm="1">
        <f t="array" ref="E288">IFERROR(INDEX(Create_TC_Web!H$1:H$500,SMALL(IF(Create_TC_Web!$C$1:$C$500&lt;&gt;"",MATCH(ROW(Create_TC_Web!$C$1:$C$500),ROW(Create_TC_Web!$C$1:$C$500)),""),ROW(Create_TC_Web!F288))),"")</f>
        <v/>
      </c>
      <c r="F288" t="str" cm="1">
        <f t="array" ref="F288">IFERROR(INDEX(Create_TC_Web!I$1:I$500,SMALL(IF(Create_TC_Web!$C$1:$C$500&lt;&gt;"",MATCH(ROW(Create_TC_Web!$C$1:$C$500),ROW(Create_TC_Web!$C$1:$C$500)),""),ROW(Create_TC_Web!G288))),"")</f>
        <v/>
      </c>
      <c r="G288" t="str" cm="1">
        <f t="array" ref="G288">IFERROR(INDEX(Create_TC_Web!J$1:J$500,SMALL(IF(Create_TC_Web!$C$1:$C$500&lt;&gt;"",MATCH(ROW(Create_TC_Web!$C$1:$C$500),ROW(Create_TC_Web!$C$1:$C$500)),""),ROW(Create_TC_Web!H288))),"")</f>
        <v/>
      </c>
      <c r="H288" t="str" cm="1">
        <f t="array" ref="H288">IFERROR(INDEX(Create_TC_Web!K$1:K$500,SMALL(IF(Create_TC_Web!$C$1:$C$500&lt;&gt;"",MATCH(ROW(Create_TC_Web!$C$1:$C$500),ROW(Create_TC_Web!$C$1:$C$500)),""),ROW(Create_TC_Web!I288))),"")</f>
        <v/>
      </c>
      <c r="I288" t="str" cm="1">
        <f t="array" ref="I288">IFERROR(INDEX(Create_TC_Web!L$1:L$500,SMALL(IF(Create_TC_Web!$C$1:$C$500&lt;&gt;"",MATCH(ROW(Create_TC_Web!$C$1:$C$500),ROW(Create_TC_Web!$C$1:$C$500)),""),ROW(Create_TC_Web!J288))),"")</f>
        <v/>
      </c>
      <c r="J288" t="str" cm="1">
        <f t="array" ref="J288">IFERROR(INDEX(Create_TC_Web!M$1:M$500,SMALL(IF(Create_TC_Web!$C$1:$C$500&lt;&gt;"",MATCH(ROW(Create_TC_Web!$C$1:$C$500),ROW(Create_TC_Web!$C$1:$C$500)),""),ROW(Create_TC_Web!K288))),"")</f>
        <v/>
      </c>
      <c r="K288" t="str" cm="1">
        <f t="array" ref="K288">IFERROR(INDEX(Create_TC_Web!N$1:N$500,SMALL(IF(Create_TC_Web!$C$1:$C$500&lt;&gt;"",MATCH(ROW(Create_TC_Web!$C$1:$C$500),ROW(Create_TC_Web!$C$1:$C$500)),""),ROW(Create_TC_Web!L288))),"")</f>
        <v/>
      </c>
      <c r="L288" t="str" cm="1">
        <f t="array" ref="L288">IFERROR(INDEX(Create_TC_Web!O$1:O$500,SMALL(IF(Create_TC_Web!$C$1:$C$500&lt;&gt;"",MATCH(ROW(Create_TC_Web!$C$1:$C$500),ROW(Create_TC_Web!$C$1:$C$500)),""),ROW(Create_TC_Web!M288))),"")</f>
        <v/>
      </c>
      <c r="M288" t="str" cm="1">
        <f t="array" ref="M288">IFERROR(INDEX(Create_TC_Web!P$1:P$500,SMALL(IF(Create_TC_Web!$C$1:$C$500&lt;&gt;"",MATCH(ROW(Create_TC_Web!$C$1:$C$500),ROW(Create_TC_Web!$C$1:$C$500)),""),ROW(Create_TC_Web!N288))),"")</f>
        <v/>
      </c>
      <c r="N288" t="str" cm="1">
        <f t="array" ref="N288">IFERROR(INDEX(Create_TC_Web!Q$1:Q$500,SMALL(IF(Create_TC_Web!$C$1:$C$500&lt;&gt;"",MATCH(ROW(Create_TC_Web!$C$1:$C$500),ROW(Create_TC_Web!$C$1:$C$500)),""),ROW(Create_TC_Web!O288))),"")</f>
        <v/>
      </c>
      <c r="O288" t="str">
        <f t="shared" si="15"/>
        <v/>
      </c>
      <c r="P288" s="17" t="str" cm="1">
        <f t="array" ref="P288">IFERROR(INDEX(Create_TC_Web!S$1:S$500,SMALL(IF(Create_TC_Web!$C$1:$C$500&lt;&gt;"",MATCH(ROW(Create_TC_Web!$C$1:$C$500),ROW(Create_TC_Web!$C$1:$C$500)),""),ROW(Create_TC_Web!Q266))),"")</f>
        <v/>
      </c>
      <c r="S288" t="str">
        <f t="shared" si="16"/>
        <v/>
      </c>
    </row>
    <row r="289" spans="1:19">
      <c r="A289" t="str" cm="1">
        <f t="array" ref="A289">IFERROR(INDEX(Create_TC_Web!D$1:D$500,SMALL(IF(Create_TC_Web!$C$1:$C$500&lt;&gt;"",MATCH(ROW(Create_TC_Web!$C$1:$C$500),ROW(Create_TC_Web!$C$1:$C$500)),""),ROW(Create_TC_Web!B289))),"")</f>
        <v/>
      </c>
      <c r="B289" t="str" cm="1">
        <f t="array" ref="B289">SUBSTITUTE(SUBSTITUTE(SUBSTITUTE(IFERROR(INDEX(Create_TC_Web!E$1:E$505,SMALL(IF(Create_TC_Web!$C$1:$C$505&lt;&gt;"",MATCH(ROW(Create_TC_Web!$C$1:$C$505),ROW(Create_TC_Web!$C$1:$C$505)),""),ROW(Create_TC_Web!C289))),"")," ",""),"-",""),"_","")</f>
        <v/>
      </c>
      <c r="C289" t="str" cm="1">
        <f t="array" ref="C289">IFERROR(INDEX(Create_TC_Web!F$1:F$500,SMALL(IF(Create_TC_Web!$C$1:$C$500&lt;&gt;"",MATCH(ROW(Create_TC_Web!$C$1:$C$500),ROW(Create_TC_Web!$C$1:$C$500)),""),ROW(Create_TC_Web!D289))),"")</f>
        <v/>
      </c>
      <c r="D289" t="str" cm="1">
        <f t="array" ref="D289">IFERROR(INDEX(Create_TC_Web!G$1:G$500,SMALL(IF(Create_TC_Web!$C$1:$C$500&lt;&gt;"",MATCH(ROW(Create_TC_Web!$C$1:$C$500),ROW(Create_TC_Web!$C$1:$C$500)),""),ROW(Create_TC_Web!E289))),"")</f>
        <v/>
      </c>
      <c r="E289" t="str" cm="1">
        <f t="array" ref="E289">IFERROR(INDEX(Create_TC_Web!H$1:H$500,SMALL(IF(Create_TC_Web!$C$1:$C$500&lt;&gt;"",MATCH(ROW(Create_TC_Web!$C$1:$C$500),ROW(Create_TC_Web!$C$1:$C$500)),""),ROW(Create_TC_Web!F289))),"")</f>
        <v/>
      </c>
      <c r="F289" t="str" cm="1">
        <f t="array" ref="F289">IFERROR(INDEX(Create_TC_Web!I$1:I$500,SMALL(IF(Create_TC_Web!$C$1:$C$500&lt;&gt;"",MATCH(ROW(Create_TC_Web!$C$1:$C$500),ROW(Create_TC_Web!$C$1:$C$500)),""),ROW(Create_TC_Web!G289))),"")</f>
        <v/>
      </c>
      <c r="G289" t="str" cm="1">
        <f t="array" ref="G289">IFERROR(INDEX(Create_TC_Web!J$1:J$500,SMALL(IF(Create_TC_Web!$C$1:$C$500&lt;&gt;"",MATCH(ROW(Create_TC_Web!$C$1:$C$500),ROW(Create_TC_Web!$C$1:$C$500)),""),ROW(Create_TC_Web!H289))),"")</f>
        <v/>
      </c>
      <c r="H289" t="str" cm="1">
        <f t="array" ref="H289">IFERROR(INDEX(Create_TC_Web!K$1:K$500,SMALL(IF(Create_TC_Web!$C$1:$C$500&lt;&gt;"",MATCH(ROW(Create_TC_Web!$C$1:$C$500),ROW(Create_TC_Web!$C$1:$C$500)),""),ROW(Create_TC_Web!I289))),"")</f>
        <v/>
      </c>
      <c r="I289" t="str" cm="1">
        <f t="array" ref="I289">IFERROR(INDEX(Create_TC_Web!L$1:L$500,SMALL(IF(Create_TC_Web!$C$1:$C$500&lt;&gt;"",MATCH(ROW(Create_TC_Web!$C$1:$C$500),ROW(Create_TC_Web!$C$1:$C$500)),""),ROW(Create_TC_Web!J289))),"")</f>
        <v/>
      </c>
      <c r="J289" t="str" cm="1">
        <f t="array" ref="J289">IFERROR(INDEX(Create_TC_Web!M$1:M$500,SMALL(IF(Create_TC_Web!$C$1:$C$500&lt;&gt;"",MATCH(ROW(Create_TC_Web!$C$1:$C$500),ROW(Create_TC_Web!$C$1:$C$500)),""),ROW(Create_TC_Web!K289))),"")</f>
        <v/>
      </c>
      <c r="K289" t="str" cm="1">
        <f t="array" ref="K289">IFERROR(INDEX(Create_TC_Web!N$1:N$500,SMALL(IF(Create_TC_Web!$C$1:$C$500&lt;&gt;"",MATCH(ROW(Create_TC_Web!$C$1:$C$500),ROW(Create_TC_Web!$C$1:$C$500)),""),ROW(Create_TC_Web!L289))),"")</f>
        <v/>
      </c>
      <c r="L289" t="str" cm="1">
        <f t="array" ref="L289">IFERROR(INDEX(Create_TC_Web!O$1:O$500,SMALL(IF(Create_TC_Web!$C$1:$C$500&lt;&gt;"",MATCH(ROW(Create_TC_Web!$C$1:$C$500),ROW(Create_TC_Web!$C$1:$C$500)),""),ROW(Create_TC_Web!M289))),"")</f>
        <v/>
      </c>
      <c r="M289" t="str" cm="1">
        <f t="array" ref="M289">IFERROR(INDEX(Create_TC_Web!P$1:P$500,SMALL(IF(Create_TC_Web!$C$1:$C$500&lt;&gt;"",MATCH(ROW(Create_TC_Web!$C$1:$C$500),ROW(Create_TC_Web!$C$1:$C$500)),""),ROW(Create_TC_Web!N289))),"")</f>
        <v/>
      </c>
      <c r="N289" t="str" cm="1">
        <f t="array" ref="N289">IFERROR(INDEX(Create_TC_Web!Q$1:Q$500,SMALL(IF(Create_TC_Web!$C$1:$C$500&lt;&gt;"",MATCH(ROW(Create_TC_Web!$C$1:$C$500),ROW(Create_TC_Web!$C$1:$C$500)),""),ROW(Create_TC_Web!O289))),"")</f>
        <v/>
      </c>
      <c r="O289" t="str">
        <f t="shared" si="15"/>
        <v/>
      </c>
      <c r="P289" s="17" t="str" cm="1">
        <f t="array" ref="P289">IFERROR(INDEX(Create_TC_Web!S$1:S$500,SMALL(IF(Create_TC_Web!$C$1:$C$500&lt;&gt;"",MATCH(ROW(Create_TC_Web!$C$1:$C$500),ROW(Create_TC_Web!$C$1:$C$500)),""),ROW(Create_TC_Web!Q267))),"")</f>
        <v/>
      </c>
      <c r="S289" t="str">
        <f t="shared" si="16"/>
        <v/>
      </c>
    </row>
    <row r="290" spans="1:19">
      <c r="A290" t="str" cm="1">
        <f t="array" ref="A290">IFERROR(INDEX(Create_TC_Web!D$1:D$500,SMALL(IF(Create_TC_Web!$C$1:$C$500&lt;&gt;"",MATCH(ROW(Create_TC_Web!$C$1:$C$500),ROW(Create_TC_Web!$C$1:$C$500)),""),ROW(Create_TC_Web!B290))),"")</f>
        <v/>
      </c>
      <c r="B290" t="str" cm="1">
        <f t="array" ref="B290">SUBSTITUTE(SUBSTITUTE(SUBSTITUTE(IFERROR(INDEX(Create_TC_Web!E$1:E$505,SMALL(IF(Create_TC_Web!$C$1:$C$505&lt;&gt;"",MATCH(ROW(Create_TC_Web!$C$1:$C$505),ROW(Create_TC_Web!$C$1:$C$505)),""),ROW(Create_TC_Web!C290))),"")," ",""),"-",""),"_","")</f>
        <v/>
      </c>
      <c r="C290" t="str" cm="1">
        <f t="array" ref="C290">IFERROR(INDEX(Create_TC_Web!F$1:F$500,SMALL(IF(Create_TC_Web!$C$1:$C$500&lt;&gt;"",MATCH(ROW(Create_TC_Web!$C$1:$C$500),ROW(Create_TC_Web!$C$1:$C$500)),""),ROW(Create_TC_Web!D290))),"")</f>
        <v/>
      </c>
      <c r="D290" t="str" cm="1">
        <f t="array" ref="D290">IFERROR(INDEX(Create_TC_Web!G$1:G$500,SMALL(IF(Create_TC_Web!$C$1:$C$500&lt;&gt;"",MATCH(ROW(Create_TC_Web!$C$1:$C$500),ROW(Create_TC_Web!$C$1:$C$500)),""),ROW(Create_TC_Web!E290))),"")</f>
        <v/>
      </c>
      <c r="E290" t="str" cm="1">
        <f t="array" ref="E290">IFERROR(INDEX(Create_TC_Web!H$1:H$500,SMALL(IF(Create_TC_Web!$C$1:$C$500&lt;&gt;"",MATCH(ROW(Create_TC_Web!$C$1:$C$500),ROW(Create_TC_Web!$C$1:$C$500)),""),ROW(Create_TC_Web!F290))),"")</f>
        <v/>
      </c>
      <c r="F290" t="str" cm="1">
        <f t="array" ref="F290">IFERROR(INDEX(Create_TC_Web!I$1:I$500,SMALL(IF(Create_TC_Web!$C$1:$C$500&lt;&gt;"",MATCH(ROW(Create_TC_Web!$C$1:$C$500),ROW(Create_TC_Web!$C$1:$C$500)),""),ROW(Create_TC_Web!G290))),"")</f>
        <v/>
      </c>
      <c r="G290" t="str" cm="1">
        <f t="array" ref="G290">IFERROR(INDEX(Create_TC_Web!J$1:J$500,SMALL(IF(Create_TC_Web!$C$1:$C$500&lt;&gt;"",MATCH(ROW(Create_TC_Web!$C$1:$C$500),ROW(Create_TC_Web!$C$1:$C$500)),""),ROW(Create_TC_Web!H290))),"")</f>
        <v/>
      </c>
      <c r="H290" t="str" cm="1">
        <f t="array" ref="H290">IFERROR(INDEX(Create_TC_Web!K$1:K$500,SMALL(IF(Create_TC_Web!$C$1:$C$500&lt;&gt;"",MATCH(ROW(Create_TC_Web!$C$1:$C$500),ROW(Create_TC_Web!$C$1:$C$500)),""),ROW(Create_TC_Web!I290))),"")</f>
        <v/>
      </c>
      <c r="I290" t="str" cm="1">
        <f t="array" ref="I290">IFERROR(INDEX(Create_TC_Web!L$1:L$500,SMALL(IF(Create_TC_Web!$C$1:$C$500&lt;&gt;"",MATCH(ROW(Create_TC_Web!$C$1:$C$500),ROW(Create_TC_Web!$C$1:$C$500)),""),ROW(Create_TC_Web!J290))),"")</f>
        <v/>
      </c>
      <c r="J290" t="str" cm="1">
        <f t="array" ref="J290">IFERROR(INDEX(Create_TC_Web!M$1:M$500,SMALL(IF(Create_TC_Web!$C$1:$C$500&lt;&gt;"",MATCH(ROW(Create_TC_Web!$C$1:$C$500),ROW(Create_TC_Web!$C$1:$C$500)),""),ROW(Create_TC_Web!K290))),"")</f>
        <v/>
      </c>
      <c r="K290" t="str" cm="1">
        <f t="array" ref="K290">IFERROR(INDEX(Create_TC_Web!N$1:N$500,SMALL(IF(Create_TC_Web!$C$1:$C$500&lt;&gt;"",MATCH(ROW(Create_TC_Web!$C$1:$C$500),ROW(Create_TC_Web!$C$1:$C$500)),""),ROW(Create_TC_Web!L290))),"")</f>
        <v/>
      </c>
      <c r="L290" t="str" cm="1">
        <f t="array" ref="L290">IFERROR(INDEX(Create_TC_Web!O$1:O$500,SMALL(IF(Create_TC_Web!$C$1:$C$500&lt;&gt;"",MATCH(ROW(Create_TC_Web!$C$1:$C$500),ROW(Create_TC_Web!$C$1:$C$500)),""),ROW(Create_TC_Web!M290))),"")</f>
        <v/>
      </c>
      <c r="M290" t="str" cm="1">
        <f t="array" ref="M290">IFERROR(INDEX(Create_TC_Web!P$1:P$500,SMALL(IF(Create_TC_Web!$C$1:$C$500&lt;&gt;"",MATCH(ROW(Create_TC_Web!$C$1:$C$500),ROW(Create_TC_Web!$C$1:$C$500)),""),ROW(Create_TC_Web!N290))),"")</f>
        <v/>
      </c>
      <c r="N290" t="str" cm="1">
        <f t="array" ref="N290">IFERROR(INDEX(Create_TC_Web!Q$1:Q$500,SMALL(IF(Create_TC_Web!$C$1:$C$500&lt;&gt;"",MATCH(ROW(Create_TC_Web!$C$1:$C$500),ROW(Create_TC_Web!$C$1:$C$500)),""),ROW(Create_TC_Web!O290))),"")</f>
        <v/>
      </c>
      <c r="O290" t="str">
        <f t="shared" si="15"/>
        <v/>
      </c>
      <c r="P290" s="17" t="str" cm="1">
        <f t="array" ref="P290">IFERROR(INDEX(Create_TC_Web!S$1:S$500,SMALL(IF(Create_TC_Web!$C$1:$C$500&lt;&gt;"",MATCH(ROW(Create_TC_Web!$C$1:$C$500),ROW(Create_TC_Web!$C$1:$C$500)),""),ROW(Create_TC_Web!Q268))),"")</f>
        <v/>
      </c>
      <c r="S290" t="str">
        <f t="shared" si="16"/>
        <v/>
      </c>
    </row>
    <row r="291" spans="1:19">
      <c r="A291" t="str" cm="1">
        <f t="array" ref="A291">IFERROR(INDEX(Create_TC_Web!D$1:D$500,SMALL(IF(Create_TC_Web!$C$1:$C$500&lt;&gt;"",MATCH(ROW(Create_TC_Web!$C$1:$C$500),ROW(Create_TC_Web!$C$1:$C$500)),""),ROW(Create_TC_Web!B291))),"")</f>
        <v/>
      </c>
      <c r="B291" t="str" cm="1">
        <f t="array" ref="B291">SUBSTITUTE(SUBSTITUTE(SUBSTITUTE(IFERROR(INDEX(Create_TC_Web!E$1:E$505,SMALL(IF(Create_TC_Web!$C$1:$C$505&lt;&gt;"",MATCH(ROW(Create_TC_Web!$C$1:$C$505),ROW(Create_TC_Web!$C$1:$C$505)),""),ROW(Create_TC_Web!C291))),"")," ",""),"-",""),"_","")</f>
        <v/>
      </c>
      <c r="C291" t="str" cm="1">
        <f t="array" ref="C291">IFERROR(INDEX(Create_TC_Web!F$1:F$500,SMALL(IF(Create_TC_Web!$C$1:$C$500&lt;&gt;"",MATCH(ROW(Create_TC_Web!$C$1:$C$500),ROW(Create_TC_Web!$C$1:$C$500)),""),ROW(Create_TC_Web!D291))),"")</f>
        <v/>
      </c>
      <c r="D291" t="str" cm="1">
        <f t="array" ref="D291">IFERROR(INDEX(Create_TC_Web!G$1:G$500,SMALL(IF(Create_TC_Web!$C$1:$C$500&lt;&gt;"",MATCH(ROW(Create_TC_Web!$C$1:$C$500),ROW(Create_TC_Web!$C$1:$C$500)),""),ROW(Create_TC_Web!E291))),"")</f>
        <v/>
      </c>
      <c r="E291" t="str" cm="1">
        <f t="array" ref="E291">IFERROR(INDEX(Create_TC_Web!H$1:H$500,SMALL(IF(Create_TC_Web!$C$1:$C$500&lt;&gt;"",MATCH(ROW(Create_TC_Web!$C$1:$C$500),ROW(Create_TC_Web!$C$1:$C$500)),""),ROW(Create_TC_Web!F291))),"")</f>
        <v/>
      </c>
      <c r="F291" t="str" cm="1">
        <f t="array" ref="F291">IFERROR(INDEX(Create_TC_Web!I$1:I$500,SMALL(IF(Create_TC_Web!$C$1:$C$500&lt;&gt;"",MATCH(ROW(Create_TC_Web!$C$1:$C$500),ROW(Create_TC_Web!$C$1:$C$500)),""),ROW(Create_TC_Web!G291))),"")</f>
        <v/>
      </c>
      <c r="G291" t="str" cm="1">
        <f t="array" ref="G291">IFERROR(INDEX(Create_TC_Web!J$1:J$500,SMALL(IF(Create_TC_Web!$C$1:$C$500&lt;&gt;"",MATCH(ROW(Create_TC_Web!$C$1:$C$500),ROW(Create_TC_Web!$C$1:$C$500)),""),ROW(Create_TC_Web!H291))),"")</f>
        <v/>
      </c>
      <c r="H291" t="str" cm="1">
        <f t="array" ref="H291">IFERROR(INDEX(Create_TC_Web!K$1:K$500,SMALL(IF(Create_TC_Web!$C$1:$C$500&lt;&gt;"",MATCH(ROW(Create_TC_Web!$C$1:$C$500),ROW(Create_TC_Web!$C$1:$C$500)),""),ROW(Create_TC_Web!I291))),"")</f>
        <v/>
      </c>
      <c r="I291" t="str" cm="1">
        <f t="array" ref="I291">IFERROR(INDEX(Create_TC_Web!L$1:L$500,SMALL(IF(Create_TC_Web!$C$1:$C$500&lt;&gt;"",MATCH(ROW(Create_TC_Web!$C$1:$C$500),ROW(Create_TC_Web!$C$1:$C$500)),""),ROW(Create_TC_Web!J291))),"")</f>
        <v/>
      </c>
      <c r="J291" t="str" cm="1">
        <f t="array" ref="J291">IFERROR(INDEX(Create_TC_Web!M$1:M$500,SMALL(IF(Create_TC_Web!$C$1:$C$500&lt;&gt;"",MATCH(ROW(Create_TC_Web!$C$1:$C$500),ROW(Create_TC_Web!$C$1:$C$500)),""),ROW(Create_TC_Web!K291))),"")</f>
        <v/>
      </c>
      <c r="K291" t="str" cm="1">
        <f t="array" ref="K291">IFERROR(INDEX(Create_TC_Web!N$1:N$500,SMALL(IF(Create_TC_Web!$C$1:$C$500&lt;&gt;"",MATCH(ROW(Create_TC_Web!$C$1:$C$500),ROW(Create_TC_Web!$C$1:$C$500)),""),ROW(Create_TC_Web!L291))),"")</f>
        <v/>
      </c>
      <c r="L291" t="str" cm="1">
        <f t="array" ref="L291">IFERROR(INDEX(Create_TC_Web!O$1:O$500,SMALL(IF(Create_TC_Web!$C$1:$C$500&lt;&gt;"",MATCH(ROW(Create_TC_Web!$C$1:$C$500),ROW(Create_TC_Web!$C$1:$C$500)),""),ROW(Create_TC_Web!M291))),"")</f>
        <v/>
      </c>
      <c r="M291" t="str" cm="1">
        <f t="array" ref="M291">IFERROR(INDEX(Create_TC_Web!P$1:P$500,SMALL(IF(Create_TC_Web!$C$1:$C$500&lt;&gt;"",MATCH(ROW(Create_TC_Web!$C$1:$C$500),ROW(Create_TC_Web!$C$1:$C$500)),""),ROW(Create_TC_Web!N291))),"")</f>
        <v/>
      </c>
      <c r="N291" t="str" cm="1">
        <f t="array" ref="N291">IFERROR(INDEX(Create_TC_Web!Q$1:Q$500,SMALL(IF(Create_TC_Web!$C$1:$C$500&lt;&gt;"",MATCH(ROW(Create_TC_Web!$C$1:$C$500),ROW(Create_TC_Web!$C$1:$C$500)),""),ROW(Create_TC_Web!O291))),"")</f>
        <v/>
      </c>
      <c r="O291" t="str">
        <f t="shared" si="15"/>
        <v/>
      </c>
      <c r="P291" s="17" t="str" cm="1">
        <f t="array" ref="P291">IFERROR(INDEX(Create_TC_Web!S$1:S$500,SMALL(IF(Create_TC_Web!$C$1:$C$500&lt;&gt;"",MATCH(ROW(Create_TC_Web!$C$1:$C$500),ROW(Create_TC_Web!$C$1:$C$500)),""),ROW(Create_TC_Web!Q269))),"")</f>
        <v/>
      </c>
      <c r="S291" t="str">
        <f t="shared" si="16"/>
        <v/>
      </c>
    </row>
    <row r="292" spans="1:19">
      <c r="A292" t="str" cm="1">
        <f t="array" ref="A292">IFERROR(INDEX(Create_TC_Web!D$1:D$500,SMALL(IF(Create_TC_Web!$C$1:$C$500&lt;&gt;"",MATCH(ROW(Create_TC_Web!$C$1:$C$500),ROW(Create_TC_Web!$C$1:$C$500)),""),ROW(Create_TC_Web!B292))),"")</f>
        <v/>
      </c>
      <c r="B292" t="str" cm="1">
        <f t="array" ref="B292">SUBSTITUTE(SUBSTITUTE(SUBSTITUTE(IFERROR(INDEX(Create_TC_Web!E$1:E$505,SMALL(IF(Create_TC_Web!$C$1:$C$505&lt;&gt;"",MATCH(ROW(Create_TC_Web!$C$1:$C$505),ROW(Create_TC_Web!$C$1:$C$505)),""),ROW(Create_TC_Web!C292))),"")," ",""),"-",""),"_","")</f>
        <v/>
      </c>
      <c r="C292" t="str" cm="1">
        <f t="array" ref="C292">IFERROR(INDEX(Create_TC_Web!F$1:F$500,SMALL(IF(Create_TC_Web!$C$1:$C$500&lt;&gt;"",MATCH(ROW(Create_TC_Web!$C$1:$C$500),ROW(Create_TC_Web!$C$1:$C$500)),""),ROW(Create_TC_Web!D292))),"")</f>
        <v/>
      </c>
      <c r="D292" t="str" cm="1">
        <f t="array" ref="D292">IFERROR(INDEX(Create_TC_Web!G$1:G$500,SMALL(IF(Create_TC_Web!$C$1:$C$500&lt;&gt;"",MATCH(ROW(Create_TC_Web!$C$1:$C$500),ROW(Create_TC_Web!$C$1:$C$500)),""),ROW(Create_TC_Web!E292))),"")</f>
        <v/>
      </c>
      <c r="E292" t="str" cm="1">
        <f t="array" ref="E292">IFERROR(INDEX(Create_TC_Web!H$1:H$500,SMALL(IF(Create_TC_Web!$C$1:$C$500&lt;&gt;"",MATCH(ROW(Create_TC_Web!$C$1:$C$500),ROW(Create_TC_Web!$C$1:$C$500)),""),ROW(Create_TC_Web!F292))),"")</f>
        <v/>
      </c>
      <c r="F292" t="str" cm="1">
        <f t="array" ref="F292">IFERROR(INDEX(Create_TC_Web!I$1:I$500,SMALL(IF(Create_TC_Web!$C$1:$C$500&lt;&gt;"",MATCH(ROW(Create_TC_Web!$C$1:$C$500),ROW(Create_TC_Web!$C$1:$C$500)),""),ROW(Create_TC_Web!G292))),"")</f>
        <v/>
      </c>
      <c r="G292" t="str" cm="1">
        <f t="array" ref="G292">IFERROR(INDEX(Create_TC_Web!J$1:J$500,SMALL(IF(Create_TC_Web!$C$1:$C$500&lt;&gt;"",MATCH(ROW(Create_TC_Web!$C$1:$C$500),ROW(Create_TC_Web!$C$1:$C$500)),""),ROW(Create_TC_Web!H292))),"")</f>
        <v/>
      </c>
      <c r="H292" t="str" cm="1">
        <f t="array" ref="H292">IFERROR(INDEX(Create_TC_Web!K$1:K$500,SMALL(IF(Create_TC_Web!$C$1:$C$500&lt;&gt;"",MATCH(ROW(Create_TC_Web!$C$1:$C$500),ROW(Create_TC_Web!$C$1:$C$500)),""),ROW(Create_TC_Web!I292))),"")</f>
        <v/>
      </c>
      <c r="I292" t="str" cm="1">
        <f t="array" ref="I292">IFERROR(INDEX(Create_TC_Web!L$1:L$500,SMALL(IF(Create_TC_Web!$C$1:$C$500&lt;&gt;"",MATCH(ROW(Create_TC_Web!$C$1:$C$500),ROW(Create_TC_Web!$C$1:$C$500)),""),ROW(Create_TC_Web!J292))),"")</f>
        <v/>
      </c>
      <c r="J292" t="str" cm="1">
        <f t="array" ref="J292">IFERROR(INDEX(Create_TC_Web!M$1:M$500,SMALL(IF(Create_TC_Web!$C$1:$C$500&lt;&gt;"",MATCH(ROW(Create_TC_Web!$C$1:$C$500),ROW(Create_TC_Web!$C$1:$C$500)),""),ROW(Create_TC_Web!K292))),"")</f>
        <v/>
      </c>
      <c r="K292" t="str" cm="1">
        <f t="array" ref="K292">IFERROR(INDEX(Create_TC_Web!N$1:N$500,SMALL(IF(Create_TC_Web!$C$1:$C$500&lt;&gt;"",MATCH(ROW(Create_TC_Web!$C$1:$C$500),ROW(Create_TC_Web!$C$1:$C$500)),""),ROW(Create_TC_Web!L292))),"")</f>
        <v/>
      </c>
      <c r="L292" t="str" cm="1">
        <f t="array" ref="L292">IFERROR(INDEX(Create_TC_Web!O$1:O$500,SMALL(IF(Create_TC_Web!$C$1:$C$500&lt;&gt;"",MATCH(ROW(Create_TC_Web!$C$1:$C$500),ROW(Create_TC_Web!$C$1:$C$500)),""),ROW(Create_TC_Web!M292))),"")</f>
        <v/>
      </c>
      <c r="M292" t="str" cm="1">
        <f t="array" ref="M292">IFERROR(INDEX(Create_TC_Web!P$1:P$500,SMALL(IF(Create_TC_Web!$C$1:$C$500&lt;&gt;"",MATCH(ROW(Create_TC_Web!$C$1:$C$500),ROW(Create_TC_Web!$C$1:$C$500)),""),ROW(Create_TC_Web!N292))),"")</f>
        <v/>
      </c>
      <c r="N292" t="str" cm="1">
        <f t="array" ref="N292">IFERROR(INDEX(Create_TC_Web!Q$1:Q$500,SMALL(IF(Create_TC_Web!$C$1:$C$500&lt;&gt;"",MATCH(ROW(Create_TC_Web!$C$1:$C$500),ROW(Create_TC_Web!$C$1:$C$500)),""),ROW(Create_TC_Web!O292))),"")</f>
        <v/>
      </c>
      <c r="O292" t="str">
        <f t="shared" si="15"/>
        <v/>
      </c>
      <c r="P292" s="17" t="str" cm="1">
        <f t="array" ref="P292">IFERROR(INDEX(Create_TC_Web!S$1:S$500,SMALL(IF(Create_TC_Web!$C$1:$C$500&lt;&gt;"",MATCH(ROW(Create_TC_Web!$C$1:$C$500),ROW(Create_TC_Web!$C$1:$C$500)),""),ROW(Create_TC_Web!Q270))),"")</f>
        <v/>
      </c>
      <c r="S292" t="str">
        <f t="shared" si="16"/>
        <v/>
      </c>
    </row>
    <row r="293" spans="1:19">
      <c r="A293" t="str" cm="1">
        <f t="array" ref="A293">IFERROR(INDEX(Create_TC_Web!D$1:D$500,SMALL(IF(Create_TC_Web!$C$1:$C$500&lt;&gt;"",MATCH(ROW(Create_TC_Web!$C$1:$C$500),ROW(Create_TC_Web!$C$1:$C$500)),""),ROW(Create_TC_Web!B293))),"")</f>
        <v/>
      </c>
      <c r="B293" t="str" cm="1">
        <f t="array" ref="B293">SUBSTITUTE(SUBSTITUTE(SUBSTITUTE(IFERROR(INDEX(Create_TC_Web!E$1:E$505,SMALL(IF(Create_TC_Web!$C$1:$C$505&lt;&gt;"",MATCH(ROW(Create_TC_Web!$C$1:$C$505),ROW(Create_TC_Web!$C$1:$C$505)),""),ROW(Create_TC_Web!C293))),"")," ",""),"-",""),"_","")</f>
        <v/>
      </c>
      <c r="C293" t="str" cm="1">
        <f t="array" ref="C293">IFERROR(INDEX(Create_TC_Web!F$1:F$500,SMALL(IF(Create_TC_Web!$C$1:$C$500&lt;&gt;"",MATCH(ROW(Create_TC_Web!$C$1:$C$500),ROW(Create_TC_Web!$C$1:$C$500)),""),ROW(Create_TC_Web!D293))),"")</f>
        <v/>
      </c>
      <c r="D293" t="str" cm="1">
        <f t="array" ref="D293">IFERROR(INDEX(Create_TC_Web!G$1:G$500,SMALL(IF(Create_TC_Web!$C$1:$C$500&lt;&gt;"",MATCH(ROW(Create_TC_Web!$C$1:$C$500),ROW(Create_TC_Web!$C$1:$C$500)),""),ROW(Create_TC_Web!E293))),"")</f>
        <v/>
      </c>
      <c r="E293" t="str" cm="1">
        <f t="array" ref="E293">IFERROR(INDEX(Create_TC_Web!H$1:H$500,SMALL(IF(Create_TC_Web!$C$1:$C$500&lt;&gt;"",MATCH(ROW(Create_TC_Web!$C$1:$C$500),ROW(Create_TC_Web!$C$1:$C$500)),""),ROW(Create_TC_Web!F293))),"")</f>
        <v/>
      </c>
      <c r="F293" t="str" cm="1">
        <f t="array" ref="F293">IFERROR(INDEX(Create_TC_Web!I$1:I$500,SMALL(IF(Create_TC_Web!$C$1:$C$500&lt;&gt;"",MATCH(ROW(Create_TC_Web!$C$1:$C$500),ROW(Create_TC_Web!$C$1:$C$500)),""),ROW(Create_TC_Web!G293))),"")</f>
        <v/>
      </c>
      <c r="G293" t="str" cm="1">
        <f t="array" ref="G293">IFERROR(INDEX(Create_TC_Web!J$1:J$500,SMALL(IF(Create_TC_Web!$C$1:$C$500&lt;&gt;"",MATCH(ROW(Create_TC_Web!$C$1:$C$500),ROW(Create_TC_Web!$C$1:$C$500)),""),ROW(Create_TC_Web!H293))),"")</f>
        <v/>
      </c>
      <c r="H293" t="str" cm="1">
        <f t="array" ref="H293">IFERROR(INDEX(Create_TC_Web!K$1:K$500,SMALL(IF(Create_TC_Web!$C$1:$C$500&lt;&gt;"",MATCH(ROW(Create_TC_Web!$C$1:$C$500),ROW(Create_TC_Web!$C$1:$C$500)),""),ROW(Create_TC_Web!I293))),"")</f>
        <v/>
      </c>
      <c r="I293" t="str" cm="1">
        <f t="array" ref="I293">IFERROR(INDEX(Create_TC_Web!L$1:L$500,SMALL(IF(Create_TC_Web!$C$1:$C$500&lt;&gt;"",MATCH(ROW(Create_TC_Web!$C$1:$C$500),ROW(Create_TC_Web!$C$1:$C$500)),""),ROW(Create_TC_Web!J293))),"")</f>
        <v/>
      </c>
      <c r="J293" t="str" cm="1">
        <f t="array" ref="J293">IFERROR(INDEX(Create_TC_Web!M$1:M$500,SMALL(IF(Create_TC_Web!$C$1:$C$500&lt;&gt;"",MATCH(ROW(Create_TC_Web!$C$1:$C$500),ROW(Create_TC_Web!$C$1:$C$500)),""),ROW(Create_TC_Web!K293))),"")</f>
        <v/>
      </c>
      <c r="K293" t="str" cm="1">
        <f t="array" ref="K293">IFERROR(INDEX(Create_TC_Web!N$1:N$500,SMALL(IF(Create_TC_Web!$C$1:$C$500&lt;&gt;"",MATCH(ROW(Create_TC_Web!$C$1:$C$500),ROW(Create_TC_Web!$C$1:$C$500)),""),ROW(Create_TC_Web!L293))),"")</f>
        <v/>
      </c>
      <c r="L293" t="str" cm="1">
        <f t="array" ref="L293">IFERROR(INDEX(Create_TC_Web!O$1:O$500,SMALL(IF(Create_TC_Web!$C$1:$C$500&lt;&gt;"",MATCH(ROW(Create_TC_Web!$C$1:$C$500),ROW(Create_TC_Web!$C$1:$C$500)),""),ROW(Create_TC_Web!M293))),"")</f>
        <v/>
      </c>
      <c r="M293" t="str" cm="1">
        <f t="array" ref="M293">IFERROR(INDEX(Create_TC_Web!P$1:P$500,SMALL(IF(Create_TC_Web!$C$1:$C$500&lt;&gt;"",MATCH(ROW(Create_TC_Web!$C$1:$C$500),ROW(Create_TC_Web!$C$1:$C$500)),""),ROW(Create_TC_Web!N293))),"")</f>
        <v/>
      </c>
      <c r="N293" t="str" cm="1">
        <f t="array" ref="N293">IFERROR(INDEX(Create_TC_Web!Q$1:Q$500,SMALL(IF(Create_TC_Web!$C$1:$C$500&lt;&gt;"",MATCH(ROW(Create_TC_Web!$C$1:$C$500),ROW(Create_TC_Web!$C$1:$C$500)),""),ROW(Create_TC_Web!O293))),"")</f>
        <v/>
      </c>
      <c r="O293" t="str">
        <f t="shared" si="15"/>
        <v/>
      </c>
      <c r="P293" s="17" t="str" cm="1">
        <f t="array" ref="P293">IFERROR(INDEX(Create_TC_Web!S$1:S$500,SMALL(IF(Create_TC_Web!$C$1:$C$500&lt;&gt;"",MATCH(ROW(Create_TC_Web!$C$1:$C$500),ROW(Create_TC_Web!$C$1:$C$500)),""),ROW(Create_TC_Web!Q271))),"")</f>
        <v/>
      </c>
      <c r="S293" t="str">
        <f t="shared" si="16"/>
        <v/>
      </c>
    </row>
    <row r="294" spans="1:19">
      <c r="A294" t="str" cm="1">
        <f t="array" ref="A294">IFERROR(INDEX(Create_TC_Web!D$1:D$500,SMALL(IF(Create_TC_Web!$C$1:$C$500&lt;&gt;"",MATCH(ROW(Create_TC_Web!$C$1:$C$500),ROW(Create_TC_Web!$C$1:$C$500)),""),ROW(Create_TC_Web!B294))),"")</f>
        <v/>
      </c>
      <c r="B294" t="str" cm="1">
        <f t="array" ref="B294">SUBSTITUTE(SUBSTITUTE(SUBSTITUTE(IFERROR(INDEX(Create_TC_Web!E$1:E$505,SMALL(IF(Create_TC_Web!$C$1:$C$505&lt;&gt;"",MATCH(ROW(Create_TC_Web!$C$1:$C$505),ROW(Create_TC_Web!$C$1:$C$505)),""),ROW(Create_TC_Web!C294))),"")," ",""),"-",""),"_","")</f>
        <v/>
      </c>
      <c r="C294" t="str" cm="1">
        <f t="array" ref="C294">IFERROR(INDEX(Create_TC_Web!F$1:F$500,SMALL(IF(Create_TC_Web!$C$1:$C$500&lt;&gt;"",MATCH(ROW(Create_TC_Web!$C$1:$C$500),ROW(Create_TC_Web!$C$1:$C$500)),""),ROW(Create_TC_Web!D294))),"")</f>
        <v/>
      </c>
      <c r="D294" t="str" cm="1">
        <f t="array" ref="D294">IFERROR(INDEX(Create_TC_Web!G$1:G$500,SMALL(IF(Create_TC_Web!$C$1:$C$500&lt;&gt;"",MATCH(ROW(Create_TC_Web!$C$1:$C$500),ROW(Create_TC_Web!$C$1:$C$500)),""),ROW(Create_TC_Web!E294))),"")</f>
        <v/>
      </c>
      <c r="E294" t="str" cm="1">
        <f t="array" ref="E294">IFERROR(INDEX(Create_TC_Web!H$1:H$500,SMALL(IF(Create_TC_Web!$C$1:$C$500&lt;&gt;"",MATCH(ROW(Create_TC_Web!$C$1:$C$500),ROW(Create_TC_Web!$C$1:$C$500)),""),ROW(Create_TC_Web!F294))),"")</f>
        <v/>
      </c>
      <c r="F294" t="str" cm="1">
        <f t="array" ref="F294">IFERROR(INDEX(Create_TC_Web!I$1:I$500,SMALL(IF(Create_TC_Web!$C$1:$C$500&lt;&gt;"",MATCH(ROW(Create_TC_Web!$C$1:$C$500),ROW(Create_TC_Web!$C$1:$C$500)),""),ROW(Create_TC_Web!G294))),"")</f>
        <v/>
      </c>
      <c r="G294" t="str" cm="1">
        <f t="array" ref="G294">IFERROR(INDEX(Create_TC_Web!J$1:J$500,SMALL(IF(Create_TC_Web!$C$1:$C$500&lt;&gt;"",MATCH(ROW(Create_TC_Web!$C$1:$C$500),ROW(Create_TC_Web!$C$1:$C$500)),""),ROW(Create_TC_Web!H294))),"")</f>
        <v/>
      </c>
      <c r="H294" t="str" cm="1">
        <f t="array" ref="H294">IFERROR(INDEX(Create_TC_Web!K$1:K$500,SMALL(IF(Create_TC_Web!$C$1:$C$500&lt;&gt;"",MATCH(ROW(Create_TC_Web!$C$1:$C$500),ROW(Create_TC_Web!$C$1:$C$500)),""),ROW(Create_TC_Web!I294))),"")</f>
        <v/>
      </c>
      <c r="I294" t="str" cm="1">
        <f t="array" ref="I294">IFERROR(INDEX(Create_TC_Web!L$1:L$500,SMALL(IF(Create_TC_Web!$C$1:$C$500&lt;&gt;"",MATCH(ROW(Create_TC_Web!$C$1:$C$500),ROW(Create_TC_Web!$C$1:$C$500)),""),ROW(Create_TC_Web!J294))),"")</f>
        <v/>
      </c>
      <c r="J294" t="str" cm="1">
        <f t="array" ref="J294">IFERROR(INDEX(Create_TC_Web!M$1:M$500,SMALL(IF(Create_TC_Web!$C$1:$C$500&lt;&gt;"",MATCH(ROW(Create_TC_Web!$C$1:$C$500),ROW(Create_TC_Web!$C$1:$C$500)),""),ROW(Create_TC_Web!K294))),"")</f>
        <v/>
      </c>
      <c r="K294" t="str" cm="1">
        <f t="array" ref="K294">IFERROR(INDEX(Create_TC_Web!N$1:N$500,SMALL(IF(Create_TC_Web!$C$1:$C$500&lt;&gt;"",MATCH(ROW(Create_TC_Web!$C$1:$C$500),ROW(Create_TC_Web!$C$1:$C$500)),""),ROW(Create_TC_Web!L294))),"")</f>
        <v/>
      </c>
      <c r="L294" t="str" cm="1">
        <f t="array" ref="L294">IFERROR(INDEX(Create_TC_Web!O$1:O$500,SMALL(IF(Create_TC_Web!$C$1:$C$500&lt;&gt;"",MATCH(ROW(Create_TC_Web!$C$1:$C$500),ROW(Create_TC_Web!$C$1:$C$500)),""),ROW(Create_TC_Web!M294))),"")</f>
        <v/>
      </c>
      <c r="M294" t="str" cm="1">
        <f t="array" ref="M294">IFERROR(INDEX(Create_TC_Web!P$1:P$500,SMALL(IF(Create_TC_Web!$C$1:$C$500&lt;&gt;"",MATCH(ROW(Create_TC_Web!$C$1:$C$500),ROW(Create_TC_Web!$C$1:$C$500)),""),ROW(Create_TC_Web!N294))),"")</f>
        <v/>
      </c>
      <c r="N294" t="str" cm="1">
        <f t="array" ref="N294">IFERROR(INDEX(Create_TC_Web!Q$1:Q$500,SMALL(IF(Create_TC_Web!$C$1:$C$500&lt;&gt;"",MATCH(ROW(Create_TC_Web!$C$1:$C$500),ROW(Create_TC_Web!$C$1:$C$500)),""),ROW(Create_TC_Web!O294))),"")</f>
        <v/>
      </c>
      <c r="O294" t="str">
        <f t="shared" si="15"/>
        <v/>
      </c>
      <c r="P294" s="17" t="str" cm="1">
        <f t="array" ref="P294">IFERROR(INDEX(Create_TC_Web!S$1:S$500,SMALL(IF(Create_TC_Web!$C$1:$C$500&lt;&gt;"",MATCH(ROW(Create_TC_Web!$C$1:$C$500),ROW(Create_TC_Web!$C$1:$C$500)),""),ROW(Create_TC_Web!Q272))),"")</f>
        <v/>
      </c>
      <c r="S294" t="str">
        <f t="shared" si="16"/>
        <v/>
      </c>
    </row>
    <row r="295" spans="1:19">
      <c r="A295" t="str" cm="1">
        <f t="array" ref="A295">IFERROR(INDEX(Create_TC_Web!D$1:D$500,SMALL(IF(Create_TC_Web!$C$1:$C$500&lt;&gt;"",MATCH(ROW(Create_TC_Web!$C$1:$C$500),ROW(Create_TC_Web!$C$1:$C$500)),""),ROW(Create_TC_Web!B295))),"")</f>
        <v/>
      </c>
      <c r="B295" t="str" cm="1">
        <f t="array" ref="B295">SUBSTITUTE(SUBSTITUTE(SUBSTITUTE(IFERROR(INDEX(Create_TC_Web!E$1:E$505,SMALL(IF(Create_TC_Web!$C$1:$C$505&lt;&gt;"",MATCH(ROW(Create_TC_Web!$C$1:$C$505),ROW(Create_TC_Web!$C$1:$C$505)),""),ROW(Create_TC_Web!C295))),"")," ",""),"-",""),"_","")</f>
        <v/>
      </c>
      <c r="C295" t="str" cm="1">
        <f t="array" ref="C295">IFERROR(INDEX(Create_TC_Web!F$1:F$500,SMALL(IF(Create_TC_Web!$C$1:$C$500&lt;&gt;"",MATCH(ROW(Create_TC_Web!$C$1:$C$500),ROW(Create_TC_Web!$C$1:$C$500)),""),ROW(Create_TC_Web!D295))),"")</f>
        <v/>
      </c>
      <c r="D295" t="str" cm="1">
        <f t="array" ref="D295">IFERROR(INDEX(Create_TC_Web!G$1:G$500,SMALL(IF(Create_TC_Web!$C$1:$C$500&lt;&gt;"",MATCH(ROW(Create_TC_Web!$C$1:$C$500),ROW(Create_TC_Web!$C$1:$C$500)),""),ROW(Create_TC_Web!E295))),"")</f>
        <v/>
      </c>
      <c r="E295" t="str" cm="1">
        <f t="array" ref="E295">IFERROR(INDEX(Create_TC_Web!H$1:H$500,SMALL(IF(Create_TC_Web!$C$1:$C$500&lt;&gt;"",MATCH(ROW(Create_TC_Web!$C$1:$C$500),ROW(Create_TC_Web!$C$1:$C$500)),""),ROW(Create_TC_Web!F295))),"")</f>
        <v/>
      </c>
      <c r="F295" t="str" cm="1">
        <f t="array" ref="F295">IFERROR(INDEX(Create_TC_Web!I$1:I$500,SMALL(IF(Create_TC_Web!$C$1:$C$500&lt;&gt;"",MATCH(ROW(Create_TC_Web!$C$1:$C$500),ROW(Create_TC_Web!$C$1:$C$500)),""),ROW(Create_TC_Web!G295))),"")</f>
        <v/>
      </c>
      <c r="G295" t="str" cm="1">
        <f t="array" ref="G295">IFERROR(INDEX(Create_TC_Web!J$1:J$500,SMALL(IF(Create_TC_Web!$C$1:$C$500&lt;&gt;"",MATCH(ROW(Create_TC_Web!$C$1:$C$500),ROW(Create_TC_Web!$C$1:$C$500)),""),ROW(Create_TC_Web!H295))),"")</f>
        <v/>
      </c>
      <c r="H295" t="str" cm="1">
        <f t="array" ref="H295">IFERROR(INDEX(Create_TC_Web!K$1:K$500,SMALL(IF(Create_TC_Web!$C$1:$C$500&lt;&gt;"",MATCH(ROW(Create_TC_Web!$C$1:$C$500),ROW(Create_TC_Web!$C$1:$C$500)),""),ROW(Create_TC_Web!I295))),"")</f>
        <v/>
      </c>
      <c r="I295" t="str" cm="1">
        <f t="array" ref="I295">IFERROR(INDEX(Create_TC_Web!L$1:L$500,SMALL(IF(Create_TC_Web!$C$1:$C$500&lt;&gt;"",MATCH(ROW(Create_TC_Web!$C$1:$C$500),ROW(Create_TC_Web!$C$1:$C$500)),""),ROW(Create_TC_Web!J295))),"")</f>
        <v/>
      </c>
      <c r="J295" t="str" cm="1">
        <f t="array" ref="J295">IFERROR(INDEX(Create_TC_Web!M$1:M$500,SMALL(IF(Create_TC_Web!$C$1:$C$500&lt;&gt;"",MATCH(ROW(Create_TC_Web!$C$1:$C$500),ROW(Create_TC_Web!$C$1:$C$500)),""),ROW(Create_TC_Web!K295))),"")</f>
        <v/>
      </c>
      <c r="K295" t="str" cm="1">
        <f t="array" ref="K295">IFERROR(INDEX(Create_TC_Web!N$1:N$500,SMALL(IF(Create_TC_Web!$C$1:$C$500&lt;&gt;"",MATCH(ROW(Create_TC_Web!$C$1:$C$500),ROW(Create_TC_Web!$C$1:$C$500)),""),ROW(Create_TC_Web!L295))),"")</f>
        <v/>
      </c>
      <c r="L295" t="str" cm="1">
        <f t="array" ref="L295">IFERROR(INDEX(Create_TC_Web!O$1:O$500,SMALL(IF(Create_TC_Web!$C$1:$C$500&lt;&gt;"",MATCH(ROW(Create_TC_Web!$C$1:$C$500),ROW(Create_TC_Web!$C$1:$C$500)),""),ROW(Create_TC_Web!M295))),"")</f>
        <v/>
      </c>
      <c r="M295" t="str" cm="1">
        <f t="array" ref="M295">IFERROR(INDEX(Create_TC_Web!P$1:P$500,SMALL(IF(Create_TC_Web!$C$1:$C$500&lt;&gt;"",MATCH(ROW(Create_TC_Web!$C$1:$C$500),ROW(Create_TC_Web!$C$1:$C$500)),""),ROW(Create_TC_Web!N295))),"")</f>
        <v/>
      </c>
      <c r="N295" t="str" cm="1">
        <f t="array" ref="N295">IFERROR(INDEX(Create_TC_Web!Q$1:Q$500,SMALL(IF(Create_TC_Web!$C$1:$C$500&lt;&gt;"",MATCH(ROW(Create_TC_Web!$C$1:$C$500),ROW(Create_TC_Web!$C$1:$C$500)),""),ROW(Create_TC_Web!O295))),"")</f>
        <v/>
      </c>
      <c r="O295" t="str">
        <f t="shared" si="15"/>
        <v/>
      </c>
      <c r="P295" s="17" t="str" cm="1">
        <f t="array" ref="P295">IFERROR(INDEX(Create_TC_Web!S$1:S$500,SMALL(IF(Create_TC_Web!$C$1:$C$500&lt;&gt;"",MATCH(ROW(Create_TC_Web!$C$1:$C$500),ROW(Create_TC_Web!$C$1:$C$500)),""),ROW(Create_TC_Web!Q273))),"")</f>
        <v/>
      </c>
      <c r="S295" t="str">
        <f t="shared" si="16"/>
        <v/>
      </c>
    </row>
    <row r="296" spans="1:19">
      <c r="A296" t="str" cm="1">
        <f t="array" ref="A296">IFERROR(INDEX(Create_TC_Web!D$1:D$500,SMALL(IF(Create_TC_Web!$C$1:$C$500&lt;&gt;"",MATCH(ROW(Create_TC_Web!$C$1:$C$500),ROW(Create_TC_Web!$C$1:$C$500)),""),ROW(Create_TC_Web!B296))),"")</f>
        <v/>
      </c>
      <c r="B296" t="str" cm="1">
        <f t="array" ref="B296">SUBSTITUTE(SUBSTITUTE(SUBSTITUTE(IFERROR(INDEX(Create_TC_Web!E$1:E$505,SMALL(IF(Create_TC_Web!$C$1:$C$505&lt;&gt;"",MATCH(ROW(Create_TC_Web!$C$1:$C$505),ROW(Create_TC_Web!$C$1:$C$505)),""),ROW(Create_TC_Web!C296))),"")," ",""),"-",""),"_","")</f>
        <v/>
      </c>
      <c r="C296" t="str" cm="1">
        <f t="array" ref="C296">IFERROR(INDEX(Create_TC_Web!F$1:F$500,SMALL(IF(Create_TC_Web!$C$1:$C$500&lt;&gt;"",MATCH(ROW(Create_TC_Web!$C$1:$C$500),ROW(Create_TC_Web!$C$1:$C$500)),""),ROW(Create_TC_Web!D296))),"")</f>
        <v/>
      </c>
      <c r="D296" t="str" cm="1">
        <f t="array" ref="D296">IFERROR(INDEX(Create_TC_Web!G$1:G$500,SMALL(IF(Create_TC_Web!$C$1:$C$500&lt;&gt;"",MATCH(ROW(Create_TC_Web!$C$1:$C$500),ROW(Create_TC_Web!$C$1:$C$500)),""),ROW(Create_TC_Web!E296))),"")</f>
        <v/>
      </c>
      <c r="E296" t="str" cm="1">
        <f t="array" ref="E296">IFERROR(INDEX(Create_TC_Web!H$1:H$500,SMALL(IF(Create_TC_Web!$C$1:$C$500&lt;&gt;"",MATCH(ROW(Create_TC_Web!$C$1:$C$500),ROW(Create_TC_Web!$C$1:$C$500)),""),ROW(Create_TC_Web!F296))),"")</f>
        <v/>
      </c>
      <c r="F296" t="str" cm="1">
        <f t="array" ref="F296">IFERROR(INDEX(Create_TC_Web!I$1:I$500,SMALL(IF(Create_TC_Web!$C$1:$C$500&lt;&gt;"",MATCH(ROW(Create_TC_Web!$C$1:$C$500),ROW(Create_TC_Web!$C$1:$C$500)),""),ROW(Create_TC_Web!G296))),"")</f>
        <v/>
      </c>
      <c r="G296" t="str" cm="1">
        <f t="array" ref="G296">IFERROR(INDEX(Create_TC_Web!J$1:J$500,SMALL(IF(Create_TC_Web!$C$1:$C$500&lt;&gt;"",MATCH(ROW(Create_TC_Web!$C$1:$C$500),ROW(Create_TC_Web!$C$1:$C$500)),""),ROW(Create_TC_Web!H296))),"")</f>
        <v/>
      </c>
      <c r="H296" t="str" cm="1">
        <f t="array" ref="H296">IFERROR(INDEX(Create_TC_Web!K$1:K$500,SMALL(IF(Create_TC_Web!$C$1:$C$500&lt;&gt;"",MATCH(ROW(Create_TC_Web!$C$1:$C$500),ROW(Create_TC_Web!$C$1:$C$500)),""),ROW(Create_TC_Web!I296))),"")</f>
        <v/>
      </c>
      <c r="I296" t="str" cm="1">
        <f t="array" ref="I296">IFERROR(INDEX(Create_TC_Web!L$1:L$500,SMALL(IF(Create_TC_Web!$C$1:$C$500&lt;&gt;"",MATCH(ROW(Create_TC_Web!$C$1:$C$500),ROW(Create_TC_Web!$C$1:$C$500)),""),ROW(Create_TC_Web!J296))),"")</f>
        <v/>
      </c>
      <c r="J296" t="str" cm="1">
        <f t="array" ref="J296">IFERROR(INDEX(Create_TC_Web!M$1:M$500,SMALL(IF(Create_TC_Web!$C$1:$C$500&lt;&gt;"",MATCH(ROW(Create_TC_Web!$C$1:$C$500),ROW(Create_TC_Web!$C$1:$C$500)),""),ROW(Create_TC_Web!K296))),"")</f>
        <v/>
      </c>
      <c r="K296" t="str" cm="1">
        <f t="array" ref="K296">IFERROR(INDEX(Create_TC_Web!N$1:N$500,SMALL(IF(Create_TC_Web!$C$1:$C$500&lt;&gt;"",MATCH(ROW(Create_TC_Web!$C$1:$C$500),ROW(Create_TC_Web!$C$1:$C$500)),""),ROW(Create_TC_Web!L296))),"")</f>
        <v/>
      </c>
      <c r="L296" t="str" cm="1">
        <f t="array" ref="L296">IFERROR(INDEX(Create_TC_Web!O$1:O$500,SMALL(IF(Create_TC_Web!$C$1:$C$500&lt;&gt;"",MATCH(ROW(Create_TC_Web!$C$1:$C$500),ROW(Create_TC_Web!$C$1:$C$500)),""),ROW(Create_TC_Web!M296))),"")</f>
        <v/>
      </c>
      <c r="M296" t="str" cm="1">
        <f t="array" ref="M296">IFERROR(INDEX(Create_TC_Web!P$1:P$500,SMALL(IF(Create_TC_Web!$C$1:$C$500&lt;&gt;"",MATCH(ROW(Create_TC_Web!$C$1:$C$500),ROW(Create_TC_Web!$C$1:$C$500)),""),ROW(Create_TC_Web!N296))),"")</f>
        <v/>
      </c>
      <c r="N296" t="str" cm="1">
        <f t="array" ref="N296">IFERROR(INDEX(Create_TC_Web!Q$1:Q$500,SMALL(IF(Create_TC_Web!$C$1:$C$500&lt;&gt;"",MATCH(ROW(Create_TC_Web!$C$1:$C$500),ROW(Create_TC_Web!$C$1:$C$500)),""),ROW(Create_TC_Web!O296))),"")</f>
        <v/>
      </c>
      <c r="O296" t="str">
        <f t="shared" si="15"/>
        <v/>
      </c>
      <c r="P296" s="17" t="str" cm="1">
        <f t="array" ref="P296">IFERROR(INDEX(Create_TC_Web!S$1:S$500,SMALL(IF(Create_TC_Web!$C$1:$C$500&lt;&gt;"",MATCH(ROW(Create_TC_Web!$C$1:$C$500),ROW(Create_TC_Web!$C$1:$C$500)),""),ROW(Create_TC_Web!Q274))),"")</f>
        <v/>
      </c>
      <c r="S296" t="str">
        <f t="shared" si="16"/>
        <v/>
      </c>
    </row>
    <row r="297" spans="1:19">
      <c r="A297" t="str" cm="1">
        <f t="array" ref="A297">IFERROR(INDEX(Create_TC_Web!D$1:D$500,SMALL(IF(Create_TC_Web!$C$1:$C$500&lt;&gt;"",MATCH(ROW(Create_TC_Web!$C$1:$C$500),ROW(Create_TC_Web!$C$1:$C$500)),""),ROW(Create_TC_Web!B297))),"")</f>
        <v/>
      </c>
      <c r="B297" t="str" cm="1">
        <f t="array" ref="B297">SUBSTITUTE(SUBSTITUTE(SUBSTITUTE(IFERROR(INDEX(Create_TC_Web!E$1:E$505,SMALL(IF(Create_TC_Web!$C$1:$C$505&lt;&gt;"",MATCH(ROW(Create_TC_Web!$C$1:$C$505),ROW(Create_TC_Web!$C$1:$C$505)),""),ROW(Create_TC_Web!C297))),"")," ",""),"-",""),"_","")</f>
        <v/>
      </c>
      <c r="C297" t="str" cm="1">
        <f t="array" ref="C297">IFERROR(INDEX(Create_TC_Web!F$1:F$500,SMALL(IF(Create_TC_Web!$C$1:$C$500&lt;&gt;"",MATCH(ROW(Create_TC_Web!$C$1:$C$500),ROW(Create_TC_Web!$C$1:$C$500)),""),ROW(Create_TC_Web!D297))),"")</f>
        <v/>
      </c>
      <c r="D297" t="str" cm="1">
        <f t="array" ref="D297">IFERROR(INDEX(Create_TC_Web!G$1:G$500,SMALL(IF(Create_TC_Web!$C$1:$C$500&lt;&gt;"",MATCH(ROW(Create_TC_Web!$C$1:$C$500),ROW(Create_TC_Web!$C$1:$C$500)),""),ROW(Create_TC_Web!E297))),"")</f>
        <v/>
      </c>
      <c r="E297" t="str" cm="1">
        <f t="array" ref="E297">IFERROR(INDEX(Create_TC_Web!H$1:H$500,SMALL(IF(Create_TC_Web!$C$1:$C$500&lt;&gt;"",MATCH(ROW(Create_TC_Web!$C$1:$C$500),ROW(Create_TC_Web!$C$1:$C$500)),""),ROW(Create_TC_Web!F297))),"")</f>
        <v/>
      </c>
      <c r="F297" t="str" cm="1">
        <f t="array" ref="F297">IFERROR(INDEX(Create_TC_Web!I$1:I$500,SMALL(IF(Create_TC_Web!$C$1:$C$500&lt;&gt;"",MATCH(ROW(Create_TC_Web!$C$1:$C$500),ROW(Create_TC_Web!$C$1:$C$500)),""),ROW(Create_TC_Web!G297))),"")</f>
        <v/>
      </c>
      <c r="G297" t="str" cm="1">
        <f t="array" ref="G297">IFERROR(INDEX(Create_TC_Web!J$1:J$500,SMALL(IF(Create_TC_Web!$C$1:$C$500&lt;&gt;"",MATCH(ROW(Create_TC_Web!$C$1:$C$500),ROW(Create_TC_Web!$C$1:$C$500)),""),ROW(Create_TC_Web!H297))),"")</f>
        <v/>
      </c>
      <c r="H297" t="str" cm="1">
        <f t="array" ref="H297">IFERROR(INDEX(Create_TC_Web!K$1:K$500,SMALL(IF(Create_TC_Web!$C$1:$C$500&lt;&gt;"",MATCH(ROW(Create_TC_Web!$C$1:$C$500),ROW(Create_TC_Web!$C$1:$C$500)),""),ROW(Create_TC_Web!I297))),"")</f>
        <v/>
      </c>
      <c r="I297" t="str" cm="1">
        <f t="array" ref="I297">IFERROR(INDEX(Create_TC_Web!L$1:L$500,SMALL(IF(Create_TC_Web!$C$1:$C$500&lt;&gt;"",MATCH(ROW(Create_TC_Web!$C$1:$C$500),ROW(Create_TC_Web!$C$1:$C$500)),""),ROW(Create_TC_Web!J297))),"")</f>
        <v/>
      </c>
      <c r="J297" t="str" cm="1">
        <f t="array" ref="J297">IFERROR(INDEX(Create_TC_Web!M$1:M$500,SMALL(IF(Create_TC_Web!$C$1:$C$500&lt;&gt;"",MATCH(ROW(Create_TC_Web!$C$1:$C$500),ROW(Create_TC_Web!$C$1:$C$500)),""),ROW(Create_TC_Web!K297))),"")</f>
        <v/>
      </c>
      <c r="K297" t="str" cm="1">
        <f t="array" ref="K297">IFERROR(INDEX(Create_TC_Web!N$1:N$500,SMALL(IF(Create_TC_Web!$C$1:$C$500&lt;&gt;"",MATCH(ROW(Create_TC_Web!$C$1:$C$500),ROW(Create_TC_Web!$C$1:$C$500)),""),ROW(Create_TC_Web!L297))),"")</f>
        <v/>
      </c>
      <c r="L297" t="str" cm="1">
        <f t="array" ref="L297">IFERROR(INDEX(Create_TC_Web!O$1:O$500,SMALL(IF(Create_TC_Web!$C$1:$C$500&lt;&gt;"",MATCH(ROW(Create_TC_Web!$C$1:$C$500),ROW(Create_TC_Web!$C$1:$C$500)),""),ROW(Create_TC_Web!M297))),"")</f>
        <v/>
      </c>
      <c r="M297" t="str" cm="1">
        <f t="array" ref="M297">IFERROR(INDEX(Create_TC_Web!P$1:P$500,SMALL(IF(Create_TC_Web!$C$1:$C$500&lt;&gt;"",MATCH(ROW(Create_TC_Web!$C$1:$C$500),ROW(Create_TC_Web!$C$1:$C$500)),""),ROW(Create_TC_Web!N297))),"")</f>
        <v/>
      </c>
      <c r="N297" t="str" cm="1">
        <f t="array" ref="N297">IFERROR(INDEX(Create_TC_Web!Q$1:Q$500,SMALL(IF(Create_TC_Web!$C$1:$C$500&lt;&gt;"",MATCH(ROW(Create_TC_Web!$C$1:$C$500),ROW(Create_TC_Web!$C$1:$C$500)),""),ROW(Create_TC_Web!O297))),"")</f>
        <v/>
      </c>
      <c r="O297" t="str">
        <f t="shared" si="15"/>
        <v/>
      </c>
      <c r="P297" s="17" t="str" cm="1">
        <f t="array" ref="P297">IFERROR(INDEX(Create_TC_Web!S$1:S$500,SMALL(IF(Create_TC_Web!$C$1:$C$500&lt;&gt;"",MATCH(ROW(Create_TC_Web!$C$1:$C$500),ROW(Create_TC_Web!$C$1:$C$500)),""),ROW(Create_TC_Web!Q275))),"")</f>
        <v/>
      </c>
      <c r="S297" t="str">
        <f t="shared" si="16"/>
        <v/>
      </c>
    </row>
    <row r="298" spans="1:19">
      <c r="A298" t="str" cm="1">
        <f t="array" ref="A298">IFERROR(INDEX(Create_TC_Web!D$1:D$500,SMALL(IF(Create_TC_Web!$C$1:$C$500&lt;&gt;"",MATCH(ROW(Create_TC_Web!$C$1:$C$500),ROW(Create_TC_Web!$C$1:$C$500)),""),ROW(Create_TC_Web!B298))),"")</f>
        <v/>
      </c>
      <c r="B298" t="str" cm="1">
        <f t="array" ref="B298">SUBSTITUTE(SUBSTITUTE(SUBSTITUTE(IFERROR(INDEX(Create_TC_Web!E$1:E$505,SMALL(IF(Create_TC_Web!$C$1:$C$505&lt;&gt;"",MATCH(ROW(Create_TC_Web!$C$1:$C$505),ROW(Create_TC_Web!$C$1:$C$505)),""),ROW(Create_TC_Web!C298))),"")," ",""),"-",""),"_","")</f>
        <v/>
      </c>
      <c r="C298" t="str" cm="1">
        <f t="array" ref="C298">IFERROR(INDEX(Create_TC_Web!F$1:F$500,SMALL(IF(Create_TC_Web!$C$1:$C$500&lt;&gt;"",MATCH(ROW(Create_TC_Web!$C$1:$C$500),ROW(Create_TC_Web!$C$1:$C$500)),""),ROW(Create_TC_Web!D298))),"")</f>
        <v/>
      </c>
      <c r="D298" t="str" cm="1">
        <f t="array" ref="D298">IFERROR(INDEX(Create_TC_Web!G$1:G$500,SMALL(IF(Create_TC_Web!$C$1:$C$500&lt;&gt;"",MATCH(ROW(Create_TC_Web!$C$1:$C$500),ROW(Create_TC_Web!$C$1:$C$500)),""),ROW(Create_TC_Web!E298))),"")</f>
        <v/>
      </c>
      <c r="E298" t="str" cm="1">
        <f t="array" ref="E298">IFERROR(INDEX(Create_TC_Web!H$1:H$500,SMALL(IF(Create_TC_Web!$C$1:$C$500&lt;&gt;"",MATCH(ROW(Create_TC_Web!$C$1:$C$500),ROW(Create_TC_Web!$C$1:$C$500)),""),ROW(Create_TC_Web!F298))),"")</f>
        <v/>
      </c>
      <c r="F298" t="str" cm="1">
        <f t="array" ref="F298">IFERROR(INDEX(Create_TC_Web!I$1:I$500,SMALL(IF(Create_TC_Web!$C$1:$C$500&lt;&gt;"",MATCH(ROW(Create_TC_Web!$C$1:$C$500),ROW(Create_TC_Web!$C$1:$C$500)),""),ROW(Create_TC_Web!G298))),"")</f>
        <v/>
      </c>
      <c r="G298" t="str" cm="1">
        <f t="array" ref="G298">IFERROR(INDEX(Create_TC_Web!J$1:J$500,SMALL(IF(Create_TC_Web!$C$1:$C$500&lt;&gt;"",MATCH(ROW(Create_TC_Web!$C$1:$C$500),ROW(Create_TC_Web!$C$1:$C$500)),""),ROW(Create_TC_Web!H298))),"")</f>
        <v/>
      </c>
      <c r="H298" t="str" cm="1">
        <f t="array" ref="H298">IFERROR(INDEX(Create_TC_Web!K$1:K$500,SMALL(IF(Create_TC_Web!$C$1:$C$500&lt;&gt;"",MATCH(ROW(Create_TC_Web!$C$1:$C$500),ROW(Create_TC_Web!$C$1:$C$500)),""),ROW(Create_TC_Web!I298))),"")</f>
        <v/>
      </c>
      <c r="I298" t="str" cm="1">
        <f t="array" ref="I298">IFERROR(INDEX(Create_TC_Web!L$1:L$500,SMALL(IF(Create_TC_Web!$C$1:$C$500&lt;&gt;"",MATCH(ROW(Create_TC_Web!$C$1:$C$500),ROW(Create_TC_Web!$C$1:$C$500)),""),ROW(Create_TC_Web!J298))),"")</f>
        <v/>
      </c>
      <c r="J298" t="str" cm="1">
        <f t="array" ref="J298">IFERROR(INDEX(Create_TC_Web!M$1:M$500,SMALL(IF(Create_TC_Web!$C$1:$C$500&lt;&gt;"",MATCH(ROW(Create_TC_Web!$C$1:$C$500),ROW(Create_TC_Web!$C$1:$C$500)),""),ROW(Create_TC_Web!K298))),"")</f>
        <v/>
      </c>
      <c r="K298" t="str" cm="1">
        <f t="array" ref="K298">IFERROR(INDEX(Create_TC_Web!N$1:N$500,SMALL(IF(Create_TC_Web!$C$1:$C$500&lt;&gt;"",MATCH(ROW(Create_TC_Web!$C$1:$C$500),ROW(Create_TC_Web!$C$1:$C$500)),""),ROW(Create_TC_Web!L298))),"")</f>
        <v/>
      </c>
      <c r="L298" t="str" cm="1">
        <f t="array" ref="L298">IFERROR(INDEX(Create_TC_Web!O$1:O$500,SMALL(IF(Create_TC_Web!$C$1:$C$500&lt;&gt;"",MATCH(ROW(Create_TC_Web!$C$1:$C$500),ROW(Create_TC_Web!$C$1:$C$500)),""),ROW(Create_TC_Web!M298))),"")</f>
        <v/>
      </c>
      <c r="M298" t="str" cm="1">
        <f t="array" ref="M298">IFERROR(INDEX(Create_TC_Web!P$1:P$500,SMALL(IF(Create_TC_Web!$C$1:$C$500&lt;&gt;"",MATCH(ROW(Create_TC_Web!$C$1:$C$500),ROW(Create_TC_Web!$C$1:$C$500)),""),ROW(Create_TC_Web!N298))),"")</f>
        <v/>
      </c>
      <c r="N298" t="str" cm="1">
        <f t="array" ref="N298">IFERROR(INDEX(Create_TC_Web!Q$1:Q$500,SMALL(IF(Create_TC_Web!$C$1:$C$500&lt;&gt;"",MATCH(ROW(Create_TC_Web!$C$1:$C$500),ROW(Create_TC_Web!$C$1:$C$500)),""),ROW(Create_TC_Web!O298))),"")</f>
        <v/>
      </c>
      <c r="O298" t="str">
        <f t="shared" si="15"/>
        <v/>
      </c>
      <c r="P298" s="17" t="str" cm="1">
        <f t="array" ref="P298">IFERROR(INDEX(Create_TC_Web!S$1:S$500,SMALL(IF(Create_TC_Web!$C$1:$C$500&lt;&gt;"",MATCH(ROW(Create_TC_Web!$C$1:$C$500),ROW(Create_TC_Web!$C$1:$C$500)),""),ROW(Create_TC_Web!Q276))),"")</f>
        <v/>
      </c>
      <c r="S298" t="str">
        <f t="shared" si="16"/>
        <v/>
      </c>
    </row>
    <row r="299" spans="1:19">
      <c r="A299" t="str" cm="1">
        <f t="array" ref="A299">IFERROR(INDEX(Create_TC_Web!D$1:D$500,SMALL(IF(Create_TC_Web!$C$1:$C$500&lt;&gt;"",MATCH(ROW(Create_TC_Web!$C$1:$C$500),ROW(Create_TC_Web!$C$1:$C$500)),""),ROW(Create_TC_Web!B299))),"")</f>
        <v/>
      </c>
      <c r="B299" t="str" cm="1">
        <f t="array" ref="B299">SUBSTITUTE(SUBSTITUTE(SUBSTITUTE(IFERROR(INDEX(Create_TC_Web!E$1:E$505,SMALL(IF(Create_TC_Web!$C$1:$C$505&lt;&gt;"",MATCH(ROW(Create_TC_Web!$C$1:$C$505),ROW(Create_TC_Web!$C$1:$C$505)),""),ROW(Create_TC_Web!C299))),"")," ",""),"-",""),"_","")</f>
        <v/>
      </c>
      <c r="C299" t="str" cm="1">
        <f t="array" ref="C299">IFERROR(INDEX(Create_TC_Web!F$1:F$500,SMALL(IF(Create_TC_Web!$C$1:$C$500&lt;&gt;"",MATCH(ROW(Create_TC_Web!$C$1:$C$500),ROW(Create_TC_Web!$C$1:$C$500)),""),ROW(Create_TC_Web!D299))),"")</f>
        <v/>
      </c>
      <c r="D299" t="str" cm="1">
        <f t="array" ref="D299">IFERROR(INDEX(Create_TC_Web!G$1:G$500,SMALL(IF(Create_TC_Web!$C$1:$C$500&lt;&gt;"",MATCH(ROW(Create_TC_Web!$C$1:$C$500),ROW(Create_TC_Web!$C$1:$C$500)),""),ROW(Create_TC_Web!E299))),"")</f>
        <v/>
      </c>
      <c r="E299" t="str" cm="1">
        <f t="array" ref="E299">IFERROR(INDEX(Create_TC_Web!H$1:H$500,SMALL(IF(Create_TC_Web!$C$1:$C$500&lt;&gt;"",MATCH(ROW(Create_TC_Web!$C$1:$C$500),ROW(Create_TC_Web!$C$1:$C$500)),""),ROW(Create_TC_Web!F299))),"")</f>
        <v/>
      </c>
      <c r="F299" t="str" cm="1">
        <f t="array" ref="F299">IFERROR(INDEX(Create_TC_Web!I$1:I$500,SMALL(IF(Create_TC_Web!$C$1:$C$500&lt;&gt;"",MATCH(ROW(Create_TC_Web!$C$1:$C$500),ROW(Create_TC_Web!$C$1:$C$500)),""),ROW(Create_TC_Web!G299))),"")</f>
        <v/>
      </c>
      <c r="G299" t="str" cm="1">
        <f t="array" ref="G299">IFERROR(INDEX(Create_TC_Web!J$1:J$500,SMALL(IF(Create_TC_Web!$C$1:$C$500&lt;&gt;"",MATCH(ROW(Create_TC_Web!$C$1:$C$500),ROW(Create_TC_Web!$C$1:$C$500)),""),ROW(Create_TC_Web!H299))),"")</f>
        <v/>
      </c>
      <c r="H299" t="str" cm="1">
        <f t="array" ref="H299">IFERROR(INDEX(Create_TC_Web!K$1:K$500,SMALL(IF(Create_TC_Web!$C$1:$C$500&lt;&gt;"",MATCH(ROW(Create_TC_Web!$C$1:$C$500),ROW(Create_TC_Web!$C$1:$C$500)),""),ROW(Create_TC_Web!I299))),"")</f>
        <v/>
      </c>
      <c r="I299" t="str" cm="1">
        <f t="array" ref="I299">IFERROR(INDEX(Create_TC_Web!L$1:L$500,SMALL(IF(Create_TC_Web!$C$1:$C$500&lt;&gt;"",MATCH(ROW(Create_TC_Web!$C$1:$C$500),ROW(Create_TC_Web!$C$1:$C$500)),""),ROW(Create_TC_Web!J299))),"")</f>
        <v/>
      </c>
      <c r="J299" t="str" cm="1">
        <f t="array" ref="J299">IFERROR(INDEX(Create_TC_Web!M$1:M$500,SMALL(IF(Create_TC_Web!$C$1:$C$500&lt;&gt;"",MATCH(ROW(Create_TC_Web!$C$1:$C$500),ROW(Create_TC_Web!$C$1:$C$500)),""),ROW(Create_TC_Web!K299))),"")</f>
        <v/>
      </c>
      <c r="K299" t="str" cm="1">
        <f t="array" ref="K299">IFERROR(INDEX(Create_TC_Web!N$1:N$500,SMALL(IF(Create_TC_Web!$C$1:$C$500&lt;&gt;"",MATCH(ROW(Create_TC_Web!$C$1:$C$500),ROW(Create_TC_Web!$C$1:$C$500)),""),ROW(Create_TC_Web!L299))),"")</f>
        <v/>
      </c>
      <c r="L299" t="str" cm="1">
        <f t="array" ref="L299">IFERROR(INDEX(Create_TC_Web!O$1:O$500,SMALL(IF(Create_TC_Web!$C$1:$C$500&lt;&gt;"",MATCH(ROW(Create_TC_Web!$C$1:$C$500),ROW(Create_TC_Web!$C$1:$C$500)),""),ROW(Create_TC_Web!M299))),"")</f>
        <v/>
      </c>
      <c r="M299" t="str" cm="1">
        <f t="array" ref="M299">IFERROR(INDEX(Create_TC_Web!P$1:P$500,SMALL(IF(Create_TC_Web!$C$1:$C$500&lt;&gt;"",MATCH(ROW(Create_TC_Web!$C$1:$C$500),ROW(Create_TC_Web!$C$1:$C$500)),""),ROW(Create_TC_Web!N299))),"")</f>
        <v/>
      </c>
      <c r="N299" t="str" cm="1">
        <f t="array" ref="N299">IFERROR(INDEX(Create_TC_Web!Q$1:Q$500,SMALL(IF(Create_TC_Web!$C$1:$C$500&lt;&gt;"",MATCH(ROW(Create_TC_Web!$C$1:$C$500),ROW(Create_TC_Web!$C$1:$C$500)),""),ROW(Create_TC_Web!O299))),"")</f>
        <v/>
      </c>
      <c r="O299" t="str">
        <f t="shared" si="15"/>
        <v/>
      </c>
      <c r="P299" s="17" t="str" cm="1">
        <f t="array" ref="P299">IFERROR(INDEX(Create_TC_Web!S$1:S$500,SMALL(IF(Create_TC_Web!$C$1:$C$500&lt;&gt;"",MATCH(ROW(Create_TC_Web!$C$1:$C$500),ROW(Create_TC_Web!$C$1:$C$500)),""),ROW(Create_TC_Web!Q277))),"")</f>
        <v/>
      </c>
      <c r="S299" t="str">
        <f t="shared" si="16"/>
        <v/>
      </c>
    </row>
    <row r="300" spans="1:19">
      <c r="A300" t="str" cm="1">
        <f t="array" ref="A300">IFERROR(INDEX(Create_TC_Web!D$1:D$500,SMALL(IF(Create_TC_Web!$C$1:$C$500&lt;&gt;"",MATCH(ROW(Create_TC_Web!$C$1:$C$500),ROW(Create_TC_Web!$C$1:$C$500)),""),ROW(Create_TC_Web!B300))),"")</f>
        <v/>
      </c>
      <c r="B300" t="str" cm="1">
        <f t="array" ref="B300">SUBSTITUTE(SUBSTITUTE(SUBSTITUTE(IFERROR(INDEX(Create_TC_Web!E$1:E$505,SMALL(IF(Create_TC_Web!$C$1:$C$505&lt;&gt;"",MATCH(ROW(Create_TC_Web!$C$1:$C$505),ROW(Create_TC_Web!$C$1:$C$505)),""),ROW(Create_TC_Web!C300))),"")," ",""),"-",""),"_","")</f>
        <v/>
      </c>
      <c r="C300" t="str" cm="1">
        <f t="array" ref="C300">IFERROR(INDEX(Create_TC_Web!F$1:F$500,SMALL(IF(Create_TC_Web!$C$1:$C$500&lt;&gt;"",MATCH(ROW(Create_TC_Web!$C$1:$C$500),ROW(Create_TC_Web!$C$1:$C$500)),""),ROW(Create_TC_Web!D300))),"")</f>
        <v/>
      </c>
      <c r="D300" t="str" cm="1">
        <f t="array" ref="D300">IFERROR(INDEX(Create_TC_Web!G$1:G$500,SMALL(IF(Create_TC_Web!$C$1:$C$500&lt;&gt;"",MATCH(ROW(Create_TC_Web!$C$1:$C$500),ROW(Create_TC_Web!$C$1:$C$500)),""),ROW(Create_TC_Web!E300))),"")</f>
        <v/>
      </c>
      <c r="E300" t="str" cm="1">
        <f t="array" ref="E300">IFERROR(INDEX(Create_TC_Web!H$1:H$500,SMALL(IF(Create_TC_Web!$C$1:$C$500&lt;&gt;"",MATCH(ROW(Create_TC_Web!$C$1:$C$500),ROW(Create_TC_Web!$C$1:$C$500)),""),ROW(Create_TC_Web!F300))),"")</f>
        <v/>
      </c>
      <c r="F300" t="str" cm="1">
        <f t="array" ref="F300">IFERROR(INDEX(Create_TC_Web!I$1:I$500,SMALL(IF(Create_TC_Web!$C$1:$C$500&lt;&gt;"",MATCH(ROW(Create_TC_Web!$C$1:$C$500),ROW(Create_TC_Web!$C$1:$C$500)),""),ROW(Create_TC_Web!G300))),"")</f>
        <v/>
      </c>
      <c r="G300" t="str" cm="1">
        <f t="array" ref="G300">IFERROR(INDEX(Create_TC_Web!J$1:J$500,SMALL(IF(Create_TC_Web!$C$1:$C$500&lt;&gt;"",MATCH(ROW(Create_TC_Web!$C$1:$C$500),ROW(Create_TC_Web!$C$1:$C$500)),""),ROW(Create_TC_Web!H300))),"")</f>
        <v/>
      </c>
      <c r="H300" t="str" cm="1">
        <f t="array" ref="H300">IFERROR(INDEX(Create_TC_Web!K$1:K$500,SMALL(IF(Create_TC_Web!$C$1:$C$500&lt;&gt;"",MATCH(ROW(Create_TC_Web!$C$1:$C$500),ROW(Create_TC_Web!$C$1:$C$500)),""),ROW(Create_TC_Web!I300))),"")</f>
        <v/>
      </c>
      <c r="I300" t="str" cm="1">
        <f t="array" ref="I300">IFERROR(INDEX(Create_TC_Web!L$1:L$500,SMALL(IF(Create_TC_Web!$C$1:$C$500&lt;&gt;"",MATCH(ROW(Create_TC_Web!$C$1:$C$500),ROW(Create_TC_Web!$C$1:$C$500)),""),ROW(Create_TC_Web!J300))),"")</f>
        <v/>
      </c>
      <c r="J300" t="str" cm="1">
        <f t="array" ref="J300">IFERROR(INDEX(Create_TC_Web!M$1:M$500,SMALL(IF(Create_TC_Web!$C$1:$C$500&lt;&gt;"",MATCH(ROW(Create_TC_Web!$C$1:$C$500),ROW(Create_TC_Web!$C$1:$C$500)),""),ROW(Create_TC_Web!K300))),"")</f>
        <v/>
      </c>
      <c r="K300" t="str" cm="1">
        <f t="array" ref="K300">IFERROR(INDEX(Create_TC_Web!N$1:N$500,SMALL(IF(Create_TC_Web!$C$1:$C$500&lt;&gt;"",MATCH(ROW(Create_TC_Web!$C$1:$C$500),ROW(Create_TC_Web!$C$1:$C$500)),""),ROW(Create_TC_Web!L300))),"")</f>
        <v/>
      </c>
      <c r="L300" t="str" cm="1">
        <f t="array" ref="L300">IFERROR(INDEX(Create_TC_Web!O$1:O$500,SMALL(IF(Create_TC_Web!$C$1:$C$500&lt;&gt;"",MATCH(ROW(Create_TC_Web!$C$1:$C$500),ROW(Create_TC_Web!$C$1:$C$500)),""),ROW(Create_TC_Web!M300))),"")</f>
        <v/>
      </c>
      <c r="M300" t="str" cm="1">
        <f t="array" ref="M300">IFERROR(INDEX(Create_TC_Web!P$1:P$500,SMALL(IF(Create_TC_Web!$C$1:$C$500&lt;&gt;"",MATCH(ROW(Create_TC_Web!$C$1:$C$500),ROW(Create_TC_Web!$C$1:$C$500)),""),ROW(Create_TC_Web!N300))),"")</f>
        <v/>
      </c>
      <c r="N300" t="str" cm="1">
        <f t="array" ref="N300">IFERROR(INDEX(Create_TC_Web!Q$1:Q$500,SMALL(IF(Create_TC_Web!$C$1:$C$500&lt;&gt;"",MATCH(ROW(Create_TC_Web!$C$1:$C$500),ROW(Create_TC_Web!$C$1:$C$500)),""),ROW(Create_TC_Web!O300))),"")</f>
        <v/>
      </c>
      <c r="O300" t="str">
        <f t="shared" si="15"/>
        <v/>
      </c>
      <c r="P300" s="17" t="str" cm="1">
        <f t="array" ref="P300">IFERROR(INDEX(Create_TC_Web!S$1:S$500,SMALL(IF(Create_TC_Web!$C$1:$C$500&lt;&gt;"",MATCH(ROW(Create_TC_Web!$C$1:$C$500),ROW(Create_TC_Web!$C$1:$C$500)),""),ROW(Create_TC_Web!Q278))),"")</f>
        <v/>
      </c>
      <c r="S300" t="str">
        <f t="shared" si="16"/>
        <v/>
      </c>
    </row>
    <row r="301" spans="1:19">
      <c r="A301" t="str" cm="1">
        <f t="array" ref="A301">IFERROR(INDEX(Create_TC_Web!D$1:D$500,SMALL(IF(Create_TC_Web!$C$1:$C$500&lt;&gt;"",MATCH(ROW(Create_TC_Web!$C$1:$C$500),ROW(Create_TC_Web!$C$1:$C$500)),""),ROW(Create_TC_Web!B301))),"")</f>
        <v/>
      </c>
      <c r="B301" t="str" cm="1">
        <f t="array" ref="B301">SUBSTITUTE(SUBSTITUTE(SUBSTITUTE(IFERROR(INDEX(Create_TC_Web!E$1:E$505,SMALL(IF(Create_TC_Web!$C$1:$C$505&lt;&gt;"",MATCH(ROW(Create_TC_Web!$C$1:$C$505),ROW(Create_TC_Web!$C$1:$C$505)),""),ROW(Create_TC_Web!C301))),"")," ",""),"-",""),"_","")</f>
        <v/>
      </c>
      <c r="C301" t="str" cm="1">
        <f t="array" ref="C301">IFERROR(INDEX(Create_TC_Web!F$1:F$500,SMALL(IF(Create_TC_Web!$C$1:$C$500&lt;&gt;"",MATCH(ROW(Create_TC_Web!$C$1:$C$500),ROW(Create_TC_Web!$C$1:$C$500)),""),ROW(Create_TC_Web!D301))),"")</f>
        <v/>
      </c>
      <c r="D301" t="str" cm="1">
        <f t="array" ref="D301">IFERROR(INDEX(Create_TC_Web!G$1:G$500,SMALL(IF(Create_TC_Web!$C$1:$C$500&lt;&gt;"",MATCH(ROW(Create_TC_Web!$C$1:$C$500),ROW(Create_TC_Web!$C$1:$C$500)),""),ROW(Create_TC_Web!E301))),"")</f>
        <v/>
      </c>
      <c r="E301" t="str" cm="1">
        <f t="array" ref="E301">IFERROR(INDEX(Create_TC_Web!H$1:H$500,SMALL(IF(Create_TC_Web!$C$1:$C$500&lt;&gt;"",MATCH(ROW(Create_TC_Web!$C$1:$C$500),ROW(Create_TC_Web!$C$1:$C$500)),""),ROW(Create_TC_Web!F301))),"")</f>
        <v/>
      </c>
      <c r="F301" t="str" cm="1">
        <f t="array" ref="F301">IFERROR(INDEX(Create_TC_Web!I$1:I$500,SMALL(IF(Create_TC_Web!$C$1:$C$500&lt;&gt;"",MATCH(ROW(Create_TC_Web!$C$1:$C$500),ROW(Create_TC_Web!$C$1:$C$500)),""),ROW(Create_TC_Web!G301))),"")</f>
        <v/>
      </c>
      <c r="G301" t="str" cm="1">
        <f t="array" ref="G301">IFERROR(INDEX(Create_TC_Web!J$1:J$500,SMALL(IF(Create_TC_Web!$C$1:$C$500&lt;&gt;"",MATCH(ROW(Create_TC_Web!$C$1:$C$500),ROW(Create_TC_Web!$C$1:$C$500)),""),ROW(Create_TC_Web!H301))),"")</f>
        <v/>
      </c>
      <c r="H301" t="str" cm="1">
        <f t="array" ref="H301">IFERROR(INDEX(Create_TC_Web!K$1:K$500,SMALL(IF(Create_TC_Web!$C$1:$C$500&lt;&gt;"",MATCH(ROW(Create_TC_Web!$C$1:$C$500),ROW(Create_TC_Web!$C$1:$C$500)),""),ROW(Create_TC_Web!I301))),"")</f>
        <v/>
      </c>
      <c r="I301" t="str" cm="1">
        <f t="array" ref="I301">IFERROR(INDEX(Create_TC_Web!L$1:L$500,SMALL(IF(Create_TC_Web!$C$1:$C$500&lt;&gt;"",MATCH(ROW(Create_TC_Web!$C$1:$C$500),ROW(Create_TC_Web!$C$1:$C$500)),""),ROW(Create_TC_Web!J301))),"")</f>
        <v/>
      </c>
      <c r="J301" t="str" cm="1">
        <f t="array" ref="J301">IFERROR(INDEX(Create_TC_Web!M$1:M$500,SMALL(IF(Create_TC_Web!$C$1:$C$500&lt;&gt;"",MATCH(ROW(Create_TC_Web!$C$1:$C$500),ROW(Create_TC_Web!$C$1:$C$500)),""),ROW(Create_TC_Web!K301))),"")</f>
        <v/>
      </c>
      <c r="K301" t="str" cm="1">
        <f t="array" ref="K301">IFERROR(INDEX(Create_TC_Web!N$1:N$500,SMALL(IF(Create_TC_Web!$C$1:$C$500&lt;&gt;"",MATCH(ROW(Create_TC_Web!$C$1:$C$500),ROW(Create_TC_Web!$C$1:$C$500)),""),ROW(Create_TC_Web!L301))),"")</f>
        <v/>
      </c>
      <c r="L301" t="str" cm="1">
        <f t="array" ref="L301">IFERROR(INDEX(Create_TC_Web!O$1:O$500,SMALL(IF(Create_TC_Web!$C$1:$C$500&lt;&gt;"",MATCH(ROW(Create_TC_Web!$C$1:$C$500),ROW(Create_TC_Web!$C$1:$C$500)),""),ROW(Create_TC_Web!M301))),"")</f>
        <v/>
      </c>
      <c r="M301" t="str" cm="1">
        <f t="array" ref="M301">IFERROR(INDEX(Create_TC_Web!P$1:P$500,SMALL(IF(Create_TC_Web!$C$1:$C$500&lt;&gt;"",MATCH(ROW(Create_TC_Web!$C$1:$C$500),ROW(Create_TC_Web!$C$1:$C$500)),""),ROW(Create_TC_Web!N301))),"")</f>
        <v/>
      </c>
      <c r="N301" t="str" cm="1">
        <f t="array" ref="N301">IFERROR(INDEX(Create_TC_Web!Q$1:Q$500,SMALL(IF(Create_TC_Web!$C$1:$C$500&lt;&gt;"",MATCH(ROW(Create_TC_Web!$C$1:$C$500),ROW(Create_TC_Web!$C$1:$C$500)),""),ROW(Create_TC_Web!O301))),"")</f>
        <v/>
      </c>
      <c r="O301" t="str">
        <f t="shared" si="15"/>
        <v/>
      </c>
      <c r="P301" s="17" t="str" cm="1">
        <f t="array" ref="P301">IFERROR(INDEX(Create_TC_Web!S$1:S$500,SMALL(IF(Create_TC_Web!$C$1:$C$500&lt;&gt;"",MATCH(ROW(Create_TC_Web!$C$1:$C$500),ROW(Create_TC_Web!$C$1:$C$500)),""),ROW(Create_TC_Web!Q279))),"")</f>
        <v/>
      </c>
      <c r="S301" t="str">
        <f t="shared" si="16"/>
        <v/>
      </c>
    </row>
    <row r="302" spans="1:19">
      <c r="A302" t="str" cm="1">
        <f t="array" ref="A302">IFERROR(INDEX(Create_TC_Web!D$1:D$500,SMALL(IF(Create_TC_Web!$C$1:$C$500&lt;&gt;"",MATCH(ROW(Create_TC_Web!$C$1:$C$500),ROW(Create_TC_Web!$C$1:$C$500)),""),ROW(Create_TC_Web!B302))),"")</f>
        <v/>
      </c>
      <c r="B302" t="str" cm="1">
        <f t="array" ref="B302">SUBSTITUTE(SUBSTITUTE(SUBSTITUTE(IFERROR(INDEX(Create_TC_Web!E$1:E$505,SMALL(IF(Create_TC_Web!$C$1:$C$505&lt;&gt;"",MATCH(ROW(Create_TC_Web!$C$1:$C$505),ROW(Create_TC_Web!$C$1:$C$505)),""),ROW(Create_TC_Web!C302))),"")," ",""),"-",""),"_","")</f>
        <v/>
      </c>
      <c r="C302" t="str" cm="1">
        <f t="array" ref="C302">IFERROR(INDEX(Create_TC_Web!F$1:F$500,SMALL(IF(Create_TC_Web!$C$1:$C$500&lt;&gt;"",MATCH(ROW(Create_TC_Web!$C$1:$C$500),ROW(Create_TC_Web!$C$1:$C$500)),""),ROW(Create_TC_Web!D302))),"")</f>
        <v/>
      </c>
      <c r="D302" t="str" cm="1">
        <f t="array" ref="D302">IFERROR(INDEX(Create_TC_Web!G$1:G$500,SMALL(IF(Create_TC_Web!$C$1:$C$500&lt;&gt;"",MATCH(ROW(Create_TC_Web!$C$1:$C$500),ROW(Create_TC_Web!$C$1:$C$500)),""),ROW(Create_TC_Web!E302))),"")</f>
        <v/>
      </c>
      <c r="E302" t="str" cm="1">
        <f t="array" ref="E302">IFERROR(INDEX(Create_TC_Web!H$1:H$500,SMALL(IF(Create_TC_Web!$C$1:$C$500&lt;&gt;"",MATCH(ROW(Create_TC_Web!$C$1:$C$500),ROW(Create_TC_Web!$C$1:$C$500)),""),ROW(Create_TC_Web!F302))),"")</f>
        <v/>
      </c>
      <c r="F302" t="str" cm="1">
        <f t="array" ref="F302">IFERROR(INDEX(Create_TC_Web!I$1:I$500,SMALL(IF(Create_TC_Web!$C$1:$C$500&lt;&gt;"",MATCH(ROW(Create_TC_Web!$C$1:$C$500),ROW(Create_TC_Web!$C$1:$C$500)),""),ROW(Create_TC_Web!G302))),"")</f>
        <v/>
      </c>
      <c r="G302" t="str" cm="1">
        <f t="array" ref="G302">IFERROR(INDEX(Create_TC_Web!J$1:J$500,SMALL(IF(Create_TC_Web!$C$1:$C$500&lt;&gt;"",MATCH(ROW(Create_TC_Web!$C$1:$C$500),ROW(Create_TC_Web!$C$1:$C$500)),""),ROW(Create_TC_Web!H302))),"")</f>
        <v/>
      </c>
      <c r="H302" t="str" cm="1">
        <f t="array" ref="H302">IFERROR(INDEX(Create_TC_Web!K$1:K$500,SMALL(IF(Create_TC_Web!$C$1:$C$500&lt;&gt;"",MATCH(ROW(Create_TC_Web!$C$1:$C$500),ROW(Create_TC_Web!$C$1:$C$500)),""),ROW(Create_TC_Web!I302))),"")</f>
        <v/>
      </c>
      <c r="I302" t="str" cm="1">
        <f t="array" ref="I302">IFERROR(INDEX(Create_TC_Web!L$1:L$500,SMALL(IF(Create_TC_Web!$C$1:$C$500&lt;&gt;"",MATCH(ROW(Create_TC_Web!$C$1:$C$500),ROW(Create_TC_Web!$C$1:$C$500)),""),ROW(Create_TC_Web!J302))),"")</f>
        <v/>
      </c>
      <c r="J302" t="str" cm="1">
        <f t="array" ref="J302">IFERROR(INDEX(Create_TC_Web!M$1:M$500,SMALL(IF(Create_TC_Web!$C$1:$C$500&lt;&gt;"",MATCH(ROW(Create_TC_Web!$C$1:$C$500),ROW(Create_TC_Web!$C$1:$C$500)),""),ROW(Create_TC_Web!K302))),"")</f>
        <v/>
      </c>
      <c r="K302" t="str" cm="1">
        <f t="array" ref="K302">IFERROR(INDEX(Create_TC_Web!N$1:N$500,SMALL(IF(Create_TC_Web!$C$1:$C$500&lt;&gt;"",MATCH(ROW(Create_TC_Web!$C$1:$C$500),ROW(Create_TC_Web!$C$1:$C$500)),""),ROW(Create_TC_Web!L302))),"")</f>
        <v/>
      </c>
      <c r="L302" t="str" cm="1">
        <f t="array" ref="L302">IFERROR(INDEX(Create_TC_Web!O$1:O$500,SMALL(IF(Create_TC_Web!$C$1:$C$500&lt;&gt;"",MATCH(ROW(Create_TC_Web!$C$1:$C$500),ROW(Create_TC_Web!$C$1:$C$500)),""),ROW(Create_TC_Web!M302))),"")</f>
        <v/>
      </c>
      <c r="M302" t="str" cm="1">
        <f t="array" ref="M302">IFERROR(INDEX(Create_TC_Web!P$1:P$500,SMALL(IF(Create_TC_Web!$C$1:$C$500&lt;&gt;"",MATCH(ROW(Create_TC_Web!$C$1:$C$500),ROW(Create_TC_Web!$C$1:$C$500)),""),ROW(Create_TC_Web!N302))),"")</f>
        <v/>
      </c>
      <c r="N302" t="str" cm="1">
        <f t="array" ref="N302">IFERROR(INDEX(Create_TC_Web!Q$1:Q$500,SMALL(IF(Create_TC_Web!$C$1:$C$500&lt;&gt;"",MATCH(ROW(Create_TC_Web!$C$1:$C$500),ROW(Create_TC_Web!$C$1:$C$500)),""),ROW(Create_TC_Web!O302))),"")</f>
        <v/>
      </c>
      <c r="O302" t="str">
        <f t="shared" si="15"/>
        <v/>
      </c>
      <c r="P302" s="17" t="str" cm="1">
        <f t="array" ref="P302">IFERROR(INDEX(Create_TC_Web!S$1:S$500,SMALL(IF(Create_TC_Web!$C$1:$C$500&lt;&gt;"",MATCH(ROW(Create_TC_Web!$C$1:$C$500),ROW(Create_TC_Web!$C$1:$C$500)),""),ROW(Create_TC_Web!Q280))),"")</f>
        <v/>
      </c>
      <c r="S302" t="str">
        <f t="shared" si="16"/>
        <v/>
      </c>
    </row>
    <row r="303" spans="1:19">
      <c r="A303" t="str" cm="1">
        <f t="array" ref="A303">IFERROR(INDEX(Create_TC_Web!D$1:D$500,SMALL(IF(Create_TC_Web!$C$1:$C$500&lt;&gt;"",MATCH(ROW(Create_TC_Web!$C$1:$C$500),ROW(Create_TC_Web!$C$1:$C$500)),""),ROW(Create_TC_Web!B303))),"")</f>
        <v/>
      </c>
      <c r="B303" t="str" cm="1">
        <f t="array" ref="B303">SUBSTITUTE(SUBSTITUTE(SUBSTITUTE(IFERROR(INDEX(Create_TC_Web!E$1:E$505,SMALL(IF(Create_TC_Web!$C$1:$C$505&lt;&gt;"",MATCH(ROW(Create_TC_Web!$C$1:$C$505),ROW(Create_TC_Web!$C$1:$C$505)),""),ROW(Create_TC_Web!C303))),"")," ",""),"-",""),"_","")</f>
        <v/>
      </c>
      <c r="C303" t="str" cm="1">
        <f t="array" ref="C303">IFERROR(INDEX(Create_TC_Web!F$1:F$500,SMALL(IF(Create_TC_Web!$C$1:$C$500&lt;&gt;"",MATCH(ROW(Create_TC_Web!$C$1:$C$500),ROW(Create_TC_Web!$C$1:$C$500)),""),ROW(Create_TC_Web!D303))),"")</f>
        <v/>
      </c>
      <c r="D303" t="str" cm="1">
        <f t="array" ref="D303">IFERROR(INDEX(Create_TC_Web!G$1:G$500,SMALL(IF(Create_TC_Web!$C$1:$C$500&lt;&gt;"",MATCH(ROW(Create_TC_Web!$C$1:$C$500),ROW(Create_TC_Web!$C$1:$C$500)),""),ROW(Create_TC_Web!E303))),"")</f>
        <v/>
      </c>
      <c r="E303" t="str" cm="1">
        <f t="array" ref="E303">IFERROR(INDEX(Create_TC_Web!H$1:H$500,SMALL(IF(Create_TC_Web!$C$1:$C$500&lt;&gt;"",MATCH(ROW(Create_TC_Web!$C$1:$C$500),ROW(Create_TC_Web!$C$1:$C$500)),""),ROW(Create_TC_Web!F303))),"")</f>
        <v/>
      </c>
      <c r="F303" t="str" cm="1">
        <f t="array" ref="F303">IFERROR(INDEX(Create_TC_Web!I$1:I$500,SMALL(IF(Create_TC_Web!$C$1:$C$500&lt;&gt;"",MATCH(ROW(Create_TC_Web!$C$1:$C$500),ROW(Create_TC_Web!$C$1:$C$500)),""),ROW(Create_TC_Web!G303))),"")</f>
        <v/>
      </c>
      <c r="G303" t="str" cm="1">
        <f t="array" ref="G303">IFERROR(INDEX(Create_TC_Web!J$1:J$500,SMALL(IF(Create_TC_Web!$C$1:$C$500&lt;&gt;"",MATCH(ROW(Create_TC_Web!$C$1:$C$500),ROW(Create_TC_Web!$C$1:$C$500)),""),ROW(Create_TC_Web!H303))),"")</f>
        <v/>
      </c>
      <c r="H303" t="str" cm="1">
        <f t="array" ref="H303">IFERROR(INDEX(Create_TC_Web!K$1:K$500,SMALL(IF(Create_TC_Web!$C$1:$C$500&lt;&gt;"",MATCH(ROW(Create_TC_Web!$C$1:$C$500),ROW(Create_TC_Web!$C$1:$C$500)),""),ROW(Create_TC_Web!I303))),"")</f>
        <v/>
      </c>
      <c r="I303" t="str" cm="1">
        <f t="array" ref="I303">IFERROR(INDEX(Create_TC_Web!L$1:L$500,SMALL(IF(Create_TC_Web!$C$1:$C$500&lt;&gt;"",MATCH(ROW(Create_TC_Web!$C$1:$C$500),ROW(Create_TC_Web!$C$1:$C$500)),""),ROW(Create_TC_Web!J303))),"")</f>
        <v/>
      </c>
      <c r="J303" t="str" cm="1">
        <f t="array" ref="J303">IFERROR(INDEX(Create_TC_Web!M$1:M$500,SMALL(IF(Create_TC_Web!$C$1:$C$500&lt;&gt;"",MATCH(ROW(Create_TC_Web!$C$1:$C$500),ROW(Create_TC_Web!$C$1:$C$500)),""),ROW(Create_TC_Web!K303))),"")</f>
        <v/>
      </c>
      <c r="K303" t="str" cm="1">
        <f t="array" ref="K303">IFERROR(INDEX(Create_TC_Web!N$1:N$500,SMALL(IF(Create_TC_Web!$C$1:$C$500&lt;&gt;"",MATCH(ROW(Create_TC_Web!$C$1:$C$500),ROW(Create_TC_Web!$C$1:$C$500)),""),ROW(Create_TC_Web!L303))),"")</f>
        <v/>
      </c>
      <c r="L303" t="str" cm="1">
        <f t="array" ref="L303">IFERROR(INDEX(Create_TC_Web!O$1:O$500,SMALL(IF(Create_TC_Web!$C$1:$C$500&lt;&gt;"",MATCH(ROW(Create_TC_Web!$C$1:$C$500),ROW(Create_TC_Web!$C$1:$C$500)),""),ROW(Create_TC_Web!M303))),"")</f>
        <v/>
      </c>
      <c r="M303" t="str" cm="1">
        <f t="array" ref="M303">IFERROR(INDEX(Create_TC_Web!P$1:P$500,SMALL(IF(Create_TC_Web!$C$1:$C$500&lt;&gt;"",MATCH(ROW(Create_TC_Web!$C$1:$C$500),ROW(Create_TC_Web!$C$1:$C$500)),""),ROW(Create_TC_Web!N303))),"")</f>
        <v/>
      </c>
      <c r="N303" t="str" cm="1">
        <f t="array" ref="N303">IFERROR(INDEX(Create_TC_Web!Q$1:Q$500,SMALL(IF(Create_TC_Web!$C$1:$C$500&lt;&gt;"",MATCH(ROW(Create_TC_Web!$C$1:$C$500),ROW(Create_TC_Web!$C$1:$C$500)),""),ROW(Create_TC_Web!O303))),"")</f>
        <v/>
      </c>
      <c r="O303" t="str">
        <f t="shared" si="15"/>
        <v/>
      </c>
      <c r="P303" s="17" t="str" cm="1">
        <f t="array" ref="P303">IFERROR(INDEX(Create_TC_Web!S$1:S$500,SMALL(IF(Create_TC_Web!$C$1:$C$500&lt;&gt;"",MATCH(ROW(Create_TC_Web!$C$1:$C$500),ROW(Create_TC_Web!$C$1:$C$500)),""),ROW(Create_TC_Web!Q281))),"")</f>
        <v/>
      </c>
      <c r="S303" t="str">
        <f t="shared" si="16"/>
        <v/>
      </c>
    </row>
    <row r="304" spans="1:19">
      <c r="A304" t="str" cm="1">
        <f t="array" ref="A304">IFERROR(INDEX(Create_TC_Web!D$1:D$500,SMALL(IF(Create_TC_Web!$C$1:$C$500&lt;&gt;"",MATCH(ROW(Create_TC_Web!$C$1:$C$500),ROW(Create_TC_Web!$C$1:$C$500)),""),ROW(Create_TC_Web!B304))),"")</f>
        <v/>
      </c>
      <c r="B304" t="str" cm="1">
        <f t="array" ref="B304">SUBSTITUTE(SUBSTITUTE(SUBSTITUTE(IFERROR(INDEX(Create_TC_Web!E$1:E$505,SMALL(IF(Create_TC_Web!$C$1:$C$505&lt;&gt;"",MATCH(ROW(Create_TC_Web!$C$1:$C$505),ROW(Create_TC_Web!$C$1:$C$505)),""),ROW(Create_TC_Web!C304))),"")," ",""),"-",""),"_","")</f>
        <v/>
      </c>
      <c r="C304" t="str" cm="1">
        <f t="array" ref="C304">IFERROR(INDEX(Create_TC_Web!F$1:F$500,SMALL(IF(Create_TC_Web!$C$1:$C$500&lt;&gt;"",MATCH(ROW(Create_TC_Web!$C$1:$C$500),ROW(Create_TC_Web!$C$1:$C$500)),""),ROW(Create_TC_Web!D304))),"")</f>
        <v/>
      </c>
      <c r="D304" t="str" cm="1">
        <f t="array" ref="D304">IFERROR(INDEX(Create_TC_Web!G$1:G$500,SMALL(IF(Create_TC_Web!$C$1:$C$500&lt;&gt;"",MATCH(ROW(Create_TC_Web!$C$1:$C$500),ROW(Create_TC_Web!$C$1:$C$500)),""),ROW(Create_TC_Web!E304))),"")</f>
        <v/>
      </c>
      <c r="E304" t="str" cm="1">
        <f t="array" ref="E304">IFERROR(INDEX(Create_TC_Web!H$1:H$500,SMALL(IF(Create_TC_Web!$C$1:$C$500&lt;&gt;"",MATCH(ROW(Create_TC_Web!$C$1:$C$500),ROW(Create_TC_Web!$C$1:$C$500)),""),ROW(Create_TC_Web!F304))),"")</f>
        <v/>
      </c>
      <c r="F304" t="str" cm="1">
        <f t="array" ref="F304">IFERROR(INDEX(Create_TC_Web!I$1:I$500,SMALL(IF(Create_TC_Web!$C$1:$C$500&lt;&gt;"",MATCH(ROW(Create_TC_Web!$C$1:$C$500),ROW(Create_TC_Web!$C$1:$C$500)),""),ROW(Create_TC_Web!G304))),"")</f>
        <v/>
      </c>
      <c r="G304" t="str" cm="1">
        <f t="array" ref="G304">IFERROR(INDEX(Create_TC_Web!J$1:J$500,SMALL(IF(Create_TC_Web!$C$1:$C$500&lt;&gt;"",MATCH(ROW(Create_TC_Web!$C$1:$C$500),ROW(Create_TC_Web!$C$1:$C$500)),""),ROW(Create_TC_Web!H304))),"")</f>
        <v/>
      </c>
      <c r="H304" t="str" cm="1">
        <f t="array" ref="H304">IFERROR(INDEX(Create_TC_Web!K$1:K$500,SMALL(IF(Create_TC_Web!$C$1:$C$500&lt;&gt;"",MATCH(ROW(Create_TC_Web!$C$1:$C$500),ROW(Create_TC_Web!$C$1:$C$500)),""),ROW(Create_TC_Web!I304))),"")</f>
        <v/>
      </c>
      <c r="I304" t="str" cm="1">
        <f t="array" ref="I304">IFERROR(INDEX(Create_TC_Web!L$1:L$500,SMALL(IF(Create_TC_Web!$C$1:$C$500&lt;&gt;"",MATCH(ROW(Create_TC_Web!$C$1:$C$500),ROW(Create_TC_Web!$C$1:$C$500)),""),ROW(Create_TC_Web!J304))),"")</f>
        <v/>
      </c>
      <c r="J304" t="str" cm="1">
        <f t="array" ref="J304">IFERROR(INDEX(Create_TC_Web!M$1:M$500,SMALL(IF(Create_TC_Web!$C$1:$C$500&lt;&gt;"",MATCH(ROW(Create_TC_Web!$C$1:$C$500),ROW(Create_TC_Web!$C$1:$C$500)),""),ROW(Create_TC_Web!K304))),"")</f>
        <v/>
      </c>
      <c r="K304" t="str" cm="1">
        <f t="array" ref="K304">IFERROR(INDEX(Create_TC_Web!N$1:N$500,SMALL(IF(Create_TC_Web!$C$1:$C$500&lt;&gt;"",MATCH(ROW(Create_TC_Web!$C$1:$C$500),ROW(Create_TC_Web!$C$1:$C$500)),""),ROW(Create_TC_Web!L304))),"")</f>
        <v/>
      </c>
      <c r="L304" t="str" cm="1">
        <f t="array" ref="L304">IFERROR(INDEX(Create_TC_Web!O$1:O$500,SMALL(IF(Create_TC_Web!$C$1:$C$500&lt;&gt;"",MATCH(ROW(Create_TC_Web!$C$1:$C$500),ROW(Create_TC_Web!$C$1:$C$500)),""),ROW(Create_TC_Web!M304))),"")</f>
        <v/>
      </c>
      <c r="M304" t="str" cm="1">
        <f t="array" ref="M304">IFERROR(INDEX(Create_TC_Web!P$1:P$500,SMALL(IF(Create_TC_Web!$C$1:$C$500&lt;&gt;"",MATCH(ROW(Create_TC_Web!$C$1:$C$500),ROW(Create_TC_Web!$C$1:$C$500)),""),ROW(Create_TC_Web!N304))),"")</f>
        <v/>
      </c>
      <c r="N304" t="str" cm="1">
        <f t="array" ref="N304">IFERROR(INDEX(Create_TC_Web!Q$1:Q$500,SMALL(IF(Create_TC_Web!$C$1:$C$500&lt;&gt;"",MATCH(ROW(Create_TC_Web!$C$1:$C$500),ROW(Create_TC_Web!$C$1:$C$500)),""),ROW(Create_TC_Web!O304))),"")</f>
        <v/>
      </c>
      <c r="O304" t="str">
        <f t="shared" si="15"/>
        <v/>
      </c>
      <c r="P304" s="17" t="str" cm="1">
        <f t="array" ref="P304">IFERROR(INDEX(Create_TC_Web!S$1:S$500,SMALL(IF(Create_TC_Web!$C$1:$C$500&lt;&gt;"",MATCH(ROW(Create_TC_Web!$C$1:$C$500),ROW(Create_TC_Web!$C$1:$C$500)),""),ROW(Create_TC_Web!Q282))),"")</f>
        <v/>
      </c>
      <c r="S304" t="str">
        <f t="shared" si="16"/>
        <v/>
      </c>
    </row>
    <row r="305" spans="1:19">
      <c r="A305" t="str" cm="1">
        <f t="array" ref="A305">IFERROR(INDEX(Create_TC_Web!D$1:D$500,SMALL(IF(Create_TC_Web!$C$1:$C$500&lt;&gt;"",MATCH(ROW(Create_TC_Web!$C$1:$C$500),ROW(Create_TC_Web!$C$1:$C$500)),""),ROW(Create_TC_Web!B305))),"")</f>
        <v/>
      </c>
      <c r="B305" t="str" cm="1">
        <f t="array" ref="B305">SUBSTITUTE(SUBSTITUTE(SUBSTITUTE(IFERROR(INDEX(Create_TC_Web!E$1:E$505,SMALL(IF(Create_TC_Web!$C$1:$C$505&lt;&gt;"",MATCH(ROW(Create_TC_Web!$C$1:$C$505),ROW(Create_TC_Web!$C$1:$C$505)),""),ROW(Create_TC_Web!C305))),"")," ",""),"-",""),"_","")</f>
        <v/>
      </c>
      <c r="C305" t="str" cm="1">
        <f t="array" ref="C305">IFERROR(INDEX(Create_TC_Web!F$1:F$500,SMALL(IF(Create_TC_Web!$C$1:$C$500&lt;&gt;"",MATCH(ROW(Create_TC_Web!$C$1:$C$500),ROW(Create_TC_Web!$C$1:$C$500)),""),ROW(Create_TC_Web!D305))),"")</f>
        <v/>
      </c>
      <c r="D305" t="str" cm="1">
        <f t="array" ref="D305">IFERROR(INDEX(Create_TC_Web!G$1:G$500,SMALL(IF(Create_TC_Web!$C$1:$C$500&lt;&gt;"",MATCH(ROW(Create_TC_Web!$C$1:$C$500),ROW(Create_TC_Web!$C$1:$C$500)),""),ROW(Create_TC_Web!E305))),"")</f>
        <v/>
      </c>
      <c r="E305" t="str" cm="1">
        <f t="array" ref="E305">IFERROR(INDEX(Create_TC_Web!H$1:H$500,SMALL(IF(Create_TC_Web!$C$1:$C$500&lt;&gt;"",MATCH(ROW(Create_TC_Web!$C$1:$C$500),ROW(Create_TC_Web!$C$1:$C$500)),""),ROW(Create_TC_Web!F305))),"")</f>
        <v/>
      </c>
      <c r="F305" t="str" cm="1">
        <f t="array" ref="F305">IFERROR(INDEX(Create_TC_Web!I$1:I$500,SMALL(IF(Create_TC_Web!$C$1:$C$500&lt;&gt;"",MATCH(ROW(Create_TC_Web!$C$1:$C$500),ROW(Create_TC_Web!$C$1:$C$500)),""),ROW(Create_TC_Web!G305))),"")</f>
        <v/>
      </c>
      <c r="G305" t="str" cm="1">
        <f t="array" ref="G305">IFERROR(INDEX(Create_TC_Web!J$1:J$500,SMALL(IF(Create_TC_Web!$C$1:$C$500&lt;&gt;"",MATCH(ROW(Create_TC_Web!$C$1:$C$500),ROW(Create_TC_Web!$C$1:$C$500)),""),ROW(Create_TC_Web!H305))),"")</f>
        <v/>
      </c>
      <c r="H305" t="str" cm="1">
        <f t="array" ref="H305">IFERROR(INDEX(Create_TC_Web!K$1:K$500,SMALL(IF(Create_TC_Web!$C$1:$C$500&lt;&gt;"",MATCH(ROW(Create_TC_Web!$C$1:$C$500),ROW(Create_TC_Web!$C$1:$C$500)),""),ROW(Create_TC_Web!I305))),"")</f>
        <v/>
      </c>
      <c r="I305" t="str" cm="1">
        <f t="array" ref="I305">IFERROR(INDEX(Create_TC_Web!L$1:L$500,SMALL(IF(Create_TC_Web!$C$1:$C$500&lt;&gt;"",MATCH(ROW(Create_TC_Web!$C$1:$C$500),ROW(Create_TC_Web!$C$1:$C$500)),""),ROW(Create_TC_Web!J305))),"")</f>
        <v/>
      </c>
      <c r="J305" t="str" cm="1">
        <f t="array" ref="J305">IFERROR(INDEX(Create_TC_Web!M$1:M$500,SMALL(IF(Create_TC_Web!$C$1:$C$500&lt;&gt;"",MATCH(ROW(Create_TC_Web!$C$1:$C$500),ROW(Create_TC_Web!$C$1:$C$500)),""),ROW(Create_TC_Web!K305))),"")</f>
        <v/>
      </c>
      <c r="K305" t="str" cm="1">
        <f t="array" ref="K305">IFERROR(INDEX(Create_TC_Web!N$1:N$500,SMALL(IF(Create_TC_Web!$C$1:$C$500&lt;&gt;"",MATCH(ROW(Create_TC_Web!$C$1:$C$500),ROW(Create_TC_Web!$C$1:$C$500)),""),ROW(Create_TC_Web!L305))),"")</f>
        <v/>
      </c>
      <c r="L305" t="str" cm="1">
        <f t="array" ref="L305">IFERROR(INDEX(Create_TC_Web!O$1:O$500,SMALL(IF(Create_TC_Web!$C$1:$C$500&lt;&gt;"",MATCH(ROW(Create_TC_Web!$C$1:$C$500),ROW(Create_TC_Web!$C$1:$C$500)),""),ROW(Create_TC_Web!M305))),"")</f>
        <v/>
      </c>
      <c r="M305" t="str" cm="1">
        <f t="array" ref="M305">IFERROR(INDEX(Create_TC_Web!P$1:P$500,SMALL(IF(Create_TC_Web!$C$1:$C$500&lt;&gt;"",MATCH(ROW(Create_TC_Web!$C$1:$C$500),ROW(Create_TC_Web!$C$1:$C$500)),""),ROW(Create_TC_Web!N305))),"")</f>
        <v/>
      </c>
      <c r="N305" t="str" cm="1">
        <f t="array" ref="N305">IFERROR(INDEX(Create_TC_Web!Q$1:Q$500,SMALL(IF(Create_TC_Web!$C$1:$C$500&lt;&gt;"",MATCH(ROW(Create_TC_Web!$C$1:$C$500),ROW(Create_TC_Web!$C$1:$C$500)),""),ROW(Create_TC_Web!O305))),"")</f>
        <v/>
      </c>
      <c r="O305" t="str">
        <f t="shared" si="15"/>
        <v/>
      </c>
      <c r="P305" s="17" t="str" cm="1">
        <f t="array" ref="P305">IFERROR(INDEX(Create_TC_Web!S$1:S$500,SMALL(IF(Create_TC_Web!$C$1:$C$500&lt;&gt;"",MATCH(ROW(Create_TC_Web!$C$1:$C$500),ROW(Create_TC_Web!$C$1:$C$500)),""),ROW(Create_TC_Web!Q283))),"")</f>
        <v/>
      </c>
      <c r="S305" t="str">
        <f t="shared" si="16"/>
        <v/>
      </c>
    </row>
    <row r="306" spans="1:19">
      <c r="A306" t="str" cm="1">
        <f t="array" ref="A306">IFERROR(INDEX(Create_TC_Web!D$1:D$500,SMALL(IF(Create_TC_Web!$C$1:$C$500&lt;&gt;"",MATCH(ROW(Create_TC_Web!$C$1:$C$500),ROW(Create_TC_Web!$C$1:$C$500)),""),ROW(Create_TC_Web!B306))),"")</f>
        <v/>
      </c>
      <c r="B306" t="str" cm="1">
        <f t="array" ref="B306">SUBSTITUTE(SUBSTITUTE(SUBSTITUTE(IFERROR(INDEX(Create_TC_Web!E$1:E$505,SMALL(IF(Create_TC_Web!$C$1:$C$505&lt;&gt;"",MATCH(ROW(Create_TC_Web!$C$1:$C$505),ROW(Create_TC_Web!$C$1:$C$505)),""),ROW(Create_TC_Web!C306))),"")," ",""),"-",""),"_","")</f>
        <v/>
      </c>
      <c r="C306" t="str" cm="1">
        <f t="array" ref="C306">IFERROR(INDEX(Create_TC_Web!F$1:F$500,SMALL(IF(Create_TC_Web!$C$1:$C$500&lt;&gt;"",MATCH(ROW(Create_TC_Web!$C$1:$C$500),ROW(Create_TC_Web!$C$1:$C$500)),""),ROW(Create_TC_Web!D306))),"")</f>
        <v/>
      </c>
      <c r="D306" t="str" cm="1">
        <f t="array" ref="D306">IFERROR(INDEX(Create_TC_Web!G$1:G$500,SMALL(IF(Create_TC_Web!$C$1:$C$500&lt;&gt;"",MATCH(ROW(Create_TC_Web!$C$1:$C$500),ROW(Create_TC_Web!$C$1:$C$500)),""),ROW(Create_TC_Web!E306))),"")</f>
        <v/>
      </c>
      <c r="E306" t="str" cm="1">
        <f t="array" ref="E306">IFERROR(INDEX(Create_TC_Web!H$1:H$500,SMALL(IF(Create_TC_Web!$C$1:$C$500&lt;&gt;"",MATCH(ROW(Create_TC_Web!$C$1:$C$500),ROW(Create_TC_Web!$C$1:$C$500)),""),ROW(Create_TC_Web!F306))),"")</f>
        <v/>
      </c>
      <c r="F306" t="str" cm="1">
        <f t="array" ref="F306">IFERROR(INDEX(Create_TC_Web!I$1:I$500,SMALL(IF(Create_TC_Web!$C$1:$C$500&lt;&gt;"",MATCH(ROW(Create_TC_Web!$C$1:$C$500),ROW(Create_TC_Web!$C$1:$C$500)),""),ROW(Create_TC_Web!G306))),"")</f>
        <v/>
      </c>
      <c r="G306" t="str" cm="1">
        <f t="array" ref="G306">IFERROR(INDEX(Create_TC_Web!J$1:J$500,SMALL(IF(Create_TC_Web!$C$1:$C$500&lt;&gt;"",MATCH(ROW(Create_TC_Web!$C$1:$C$500),ROW(Create_TC_Web!$C$1:$C$500)),""),ROW(Create_TC_Web!H306))),"")</f>
        <v/>
      </c>
      <c r="H306" t="str" cm="1">
        <f t="array" ref="H306">IFERROR(INDEX(Create_TC_Web!K$1:K$500,SMALL(IF(Create_TC_Web!$C$1:$C$500&lt;&gt;"",MATCH(ROW(Create_TC_Web!$C$1:$C$500),ROW(Create_TC_Web!$C$1:$C$500)),""),ROW(Create_TC_Web!I306))),"")</f>
        <v/>
      </c>
      <c r="I306" t="str" cm="1">
        <f t="array" ref="I306">IFERROR(INDEX(Create_TC_Web!L$1:L$500,SMALL(IF(Create_TC_Web!$C$1:$C$500&lt;&gt;"",MATCH(ROW(Create_TC_Web!$C$1:$C$500),ROW(Create_TC_Web!$C$1:$C$500)),""),ROW(Create_TC_Web!J306))),"")</f>
        <v/>
      </c>
      <c r="J306" t="str" cm="1">
        <f t="array" ref="J306">IFERROR(INDEX(Create_TC_Web!M$1:M$500,SMALL(IF(Create_TC_Web!$C$1:$C$500&lt;&gt;"",MATCH(ROW(Create_TC_Web!$C$1:$C$500),ROW(Create_TC_Web!$C$1:$C$500)),""),ROW(Create_TC_Web!K306))),"")</f>
        <v/>
      </c>
      <c r="K306" t="str" cm="1">
        <f t="array" ref="K306">IFERROR(INDEX(Create_TC_Web!N$1:N$500,SMALL(IF(Create_TC_Web!$C$1:$C$500&lt;&gt;"",MATCH(ROW(Create_TC_Web!$C$1:$C$500),ROW(Create_TC_Web!$C$1:$C$500)),""),ROW(Create_TC_Web!L306))),"")</f>
        <v/>
      </c>
      <c r="L306" t="str" cm="1">
        <f t="array" ref="L306">IFERROR(INDEX(Create_TC_Web!O$1:O$500,SMALL(IF(Create_TC_Web!$C$1:$C$500&lt;&gt;"",MATCH(ROW(Create_TC_Web!$C$1:$C$500),ROW(Create_TC_Web!$C$1:$C$500)),""),ROW(Create_TC_Web!M306))),"")</f>
        <v/>
      </c>
      <c r="M306" t="str" cm="1">
        <f t="array" ref="M306">IFERROR(INDEX(Create_TC_Web!P$1:P$500,SMALL(IF(Create_TC_Web!$C$1:$C$500&lt;&gt;"",MATCH(ROW(Create_TC_Web!$C$1:$C$500),ROW(Create_TC_Web!$C$1:$C$500)),""),ROW(Create_TC_Web!N306))),"")</f>
        <v/>
      </c>
      <c r="N306" t="str" cm="1">
        <f t="array" ref="N306">IFERROR(INDEX(Create_TC_Web!Q$1:Q$500,SMALL(IF(Create_TC_Web!$C$1:$C$500&lt;&gt;"",MATCH(ROW(Create_TC_Web!$C$1:$C$500),ROW(Create_TC_Web!$C$1:$C$500)),""),ROW(Create_TC_Web!O306))),"")</f>
        <v/>
      </c>
      <c r="O306" t="str">
        <f t="shared" si="15"/>
        <v/>
      </c>
      <c r="P306" s="17" t="str" cm="1">
        <f t="array" ref="P306">IFERROR(INDEX(Create_TC_Web!S$1:S$500,SMALL(IF(Create_TC_Web!$C$1:$C$500&lt;&gt;"",MATCH(ROW(Create_TC_Web!$C$1:$C$500),ROW(Create_TC_Web!$C$1:$C$500)),""),ROW(Create_TC_Web!Q284))),"")</f>
        <v/>
      </c>
      <c r="S306" t="str">
        <f t="shared" si="16"/>
        <v/>
      </c>
    </row>
    <row r="307" spans="1:19">
      <c r="A307" t="str" cm="1">
        <f t="array" ref="A307">IFERROR(INDEX(Create_TC_Web!D$1:D$500,SMALL(IF(Create_TC_Web!$C$1:$C$500&lt;&gt;"",MATCH(ROW(Create_TC_Web!$C$1:$C$500),ROW(Create_TC_Web!$C$1:$C$500)),""),ROW(Create_TC_Web!B307))),"")</f>
        <v/>
      </c>
      <c r="B307" t="str" cm="1">
        <f t="array" ref="B307">SUBSTITUTE(SUBSTITUTE(SUBSTITUTE(IFERROR(INDEX(Create_TC_Web!E$1:E$505,SMALL(IF(Create_TC_Web!$C$1:$C$505&lt;&gt;"",MATCH(ROW(Create_TC_Web!$C$1:$C$505),ROW(Create_TC_Web!$C$1:$C$505)),""),ROW(Create_TC_Web!C307))),"")," ",""),"-",""),"_","")</f>
        <v/>
      </c>
      <c r="C307" t="str" cm="1">
        <f t="array" ref="C307">IFERROR(INDEX(Create_TC_Web!F$1:F$500,SMALL(IF(Create_TC_Web!$C$1:$C$500&lt;&gt;"",MATCH(ROW(Create_TC_Web!$C$1:$C$500),ROW(Create_TC_Web!$C$1:$C$500)),""),ROW(Create_TC_Web!D307))),"")</f>
        <v/>
      </c>
      <c r="D307" t="str" cm="1">
        <f t="array" ref="D307">IFERROR(INDEX(Create_TC_Web!G$1:G$500,SMALL(IF(Create_TC_Web!$C$1:$C$500&lt;&gt;"",MATCH(ROW(Create_TC_Web!$C$1:$C$500),ROW(Create_TC_Web!$C$1:$C$500)),""),ROW(Create_TC_Web!E307))),"")</f>
        <v/>
      </c>
      <c r="E307" t="str" cm="1">
        <f t="array" ref="E307">IFERROR(INDEX(Create_TC_Web!H$1:H$500,SMALL(IF(Create_TC_Web!$C$1:$C$500&lt;&gt;"",MATCH(ROW(Create_TC_Web!$C$1:$C$500),ROW(Create_TC_Web!$C$1:$C$500)),""),ROW(Create_TC_Web!F307))),"")</f>
        <v/>
      </c>
      <c r="F307" t="str" cm="1">
        <f t="array" ref="F307">IFERROR(INDEX(Create_TC_Web!I$1:I$500,SMALL(IF(Create_TC_Web!$C$1:$C$500&lt;&gt;"",MATCH(ROW(Create_TC_Web!$C$1:$C$500),ROW(Create_TC_Web!$C$1:$C$500)),""),ROW(Create_TC_Web!G307))),"")</f>
        <v/>
      </c>
      <c r="G307" t="str" cm="1">
        <f t="array" ref="G307">IFERROR(INDEX(Create_TC_Web!J$1:J$500,SMALL(IF(Create_TC_Web!$C$1:$C$500&lt;&gt;"",MATCH(ROW(Create_TC_Web!$C$1:$C$500),ROW(Create_TC_Web!$C$1:$C$500)),""),ROW(Create_TC_Web!H307))),"")</f>
        <v/>
      </c>
      <c r="H307" t="str" cm="1">
        <f t="array" ref="H307">IFERROR(INDEX(Create_TC_Web!K$1:K$500,SMALL(IF(Create_TC_Web!$C$1:$C$500&lt;&gt;"",MATCH(ROW(Create_TC_Web!$C$1:$C$500),ROW(Create_TC_Web!$C$1:$C$500)),""),ROW(Create_TC_Web!I307))),"")</f>
        <v/>
      </c>
      <c r="I307" t="str" cm="1">
        <f t="array" ref="I307">IFERROR(INDEX(Create_TC_Web!L$1:L$500,SMALL(IF(Create_TC_Web!$C$1:$C$500&lt;&gt;"",MATCH(ROW(Create_TC_Web!$C$1:$C$500),ROW(Create_TC_Web!$C$1:$C$500)),""),ROW(Create_TC_Web!J307))),"")</f>
        <v/>
      </c>
      <c r="J307" t="str" cm="1">
        <f t="array" ref="J307">IFERROR(INDEX(Create_TC_Web!M$1:M$500,SMALL(IF(Create_TC_Web!$C$1:$C$500&lt;&gt;"",MATCH(ROW(Create_TC_Web!$C$1:$C$500),ROW(Create_TC_Web!$C$1:$C$500)),""),ROW(Create_TC_Web!K307))),"")</f>
        <v/>
      </c>
      <c r="K307" t="str" cm="1">
        <f t="array" ref="K307">IFERROR(INDEX(Create_TC_Web!N$1:N$500,SMALL(IF(Create_TC_Web!$C$1:$C$500&lt;&gt;"",MATCH(ROW(Create_TC_Web!$C$1:$C$500),ROW(Create_TC_Web!$C$1:$C$500)),""),ROW(Create_TC_Web!L307))),"")</f>
        <v/>
      </c>
      <c r="L307" t="str" cm="1">
        <f t="array" ref="L307">IFERROR(INDEX(Create_TC_Web!O$1:O$500,SMALL(IF(Create_TC_Web!$C$1:$C$500&lt;&gt;"",MATCH(ROW(Create_TC_Web!$C$1:$C$500),ROW(Create_TC_Web!$C$1:$C$500)),""),ROW(Create_TC_Web!M307))),"")</f>
        <v/>
      </c>
      <c r="M307" t="str" cm="1">
        <f t="array" ref="M307">IFERROR(INDEX(Create_TC_Web!P$1:P$500,SMALL(IF(Create_TC_Web!$C$1:$C$500&lt;&gt;"",MATCH(ROW(Create_TC_Web!$C$1:$C$500),ROW(Create_TC_Web!$C$1:$C$500)),""),ROW(Create_TC_Web!N307))),"")</f>
        <v/>
      </c>
      <c r="N307" t="str" cm="1">
        <f t="array" ref="N307">IFERROR(INDEX(Create_TC_Web!Q$1:Q$500,SMALL(IF(Create_TC_Web!$C$1:$C$500&lt;&gt;"",MATCH(ROW(Create_TC_Web!$C$1:$C$500),ROW(Create_TC_Web!$C$1:$C$500)),""),ROW(Create_TC_Web!O307))),"")</f>
        <v/>
      </c>
      <c r="O307" t="str">
        <f t="shared" si="15"/>
        <v/>
      </c>
      <c r="P307" s="17" t="str" cm="1">
        <f t="array" ref="P307">IFERROR(INDEX(Create_TC_Web!S$1:S$500,SMALL(IF(Create_TC_Web!$C$1:$C$500&lt;&gt;"",MATCH(ROW(Create_TC_Web!$C$1:$C$500),ROW(Create_TC_Web!$C$1:$C$500)),""),ROW(Create_TC_Web!Q285))),"")</f>
        <v/>
      </c>
      <c r="S307" t="str">
        <f t="shared" si="16"/>
        <v/>
      </c>
    </row>
    <row r="308" spans="1:19">
      <c r="A308" t="str" cm="1">
        <f t="array" ref="A308">IFERROR(INDEX(Create_TC_Web!D$1:D$500,SMALL(IF(Create_TC_Web!$C$1:$C$500&lt;&gt;"",MATCH(ROW(Create_TC_Web!$C$1:$C$500),ROW(Create_TC_Web!$C$1:$C$500)),""),ROW(Create_TC_Web!B308))),"")</f>
        <v/>
      </c>
      <c r="B308" t="str" cm="1">
        <f t="array" ref="B308">SUBSTITUTE(SUBSTITUTE(SUBSTITUTE(IFERROR(INDEX(Create_TC_Web!E$1:E$505,SMALL(IF(Create_TC_Web!$C$1:$C$505&lt;&gt;"",MATCH(ROW(Create_TC_Web!$C$1:$C$505),ROW(Create_TC_Web!$C$1:$C$505)),""),ROW(Create_TC_Web!C308))),"")," ",""),"-",""),"_","")</f>
        <v/>
      </c>
      <c r="C308" t="str" cm="1">
        <f t="array" ref="C308">IFERROR(INDEX(Create_TC_Web!F$1:F$500,SMALL(IF(Create_TC_Web!$C$1:$C$500&lt;&gt;"",MATCH(ROW(Create_TC_Web!$C$1:$C$500),ROW(Create_TC_Web!$C$1:$C$500)),""),ROW(Create_TC_Web!D308))),"")</f>
        <v/>
      </c>
      <c r="D308" t="str" cm="1">
        <f t="array" ref="D308">IFERROR(INDEX(Create_TC_Web!G$1:G$500,SMALL(IF(Create_TC_Web!$C$1:$C$500&lt;&gt;"",MATCH(ROW(Create_TC_Web!$C$1:$C$500),ROW(Create_TC_Web!$C$1:$C$500)),""),ROW(Create_TC_Web!E308))),"")</f>
        <v/>
      </c>
      <c r="E308" t="str" cm="1">
        <f t="array" ref="E308">IFERROR(INDEX(Create_TC_Web!H$1:H$500,SMALL(IF(Create_TC_Web!$C$1:$C$500&lt;&gt;"",MATCH(ROW(Create_TC_Web!$C$1:$C$500),ROW(Create_TC_Web!$C$1:$C$500)),""),ROW(Create_TC_Web!F308))),"")</f>
        <v/>
      </c>
      <c r="F308" t="str" cm="1">
        <f t="array" ref="F308">IFERROR(INDEX(Create_TC_Web!I$1:I$500,SMALL(IF(Create_TC_Web!$C$1:$C$500&lt;&gt;"",MATCH(ROW(Create_TC_Web!$C$1:$C$500),ROW(Create_TC_Web!$C$1:$C$500)),""),ROW(Create_TC_Web!G308))),"")</f>
        <v/>
      </c>
      <c r="G308" t="str" cm="1">
        <f t="array" ref="G308">IFERROR(INDEX(Create_TC_Web!J$1:J$500,SMALL(IF(Create_TC_Web!$C$1:$C$500&lt;&gt;"",MATCH(ROW(Create_TC_Web!$C$1:$C$500),ROW(Create_TC_Web!$C$1:$C$500)),""),ROW(Create_TC_Web!H308))),"")</f>
        <v/>
      </c>
      <c r="H308" t="str" cm="1">
        <f t="array" ref="H308">IFERROR(INDEX(Create_TC_Web!K$1:K$500,SMALL(IF(Create_TC_Web!$C$1:$C$500&lt;&gt;"",MATCH(ROW(Create_TC_Web!$C$1:$C$500),ROW(Create_TC_Web!$C$1:$C$500)),""),ROW(Create_TC_Web!I308))),"")</f>
        <v/>
      </c>
      <c r="I308" t="str" cm="1">
        <f t="array" ref="I308">IFERROR(INDEX(Create_TC_Web!L$1:L$500,SMALL(IF(Create_TC_Web!$C$1:$C$500&lt;&gt;"",MATCH(ROW(Create_TC_Web!$C$1:$C$500),ROW(Create_TC_Web!$C$1:$C$500)),""),ROW(Create_TC_Web!J308))),"")</f>
        <v/>
      </c>
      <c r="J308" t="str" cm="1">
        <f t="array" ref="J308">IFERROR(INDEX(Create_TC_Web!M$1:M$500,SMALL(IF(Create_TC_Web!$C$1:$C$500&lt;&gt;"",MATCH(ROW(Create_TC_Web!$C$1:$C$500),ROW(Create_TC_Web!$C$1:$C$500)),""),ROW(Create_TC_Web!K308))),"")</f>
        <v/>
      </c>
      <c r="K308" t="str" cm="1">
        <f t="array" ref="K308">IFERROR(INDEX(Create_TC_Web!N$1:N$500,SMALL(IF(Create_TC_Web!$C$1:$C$500&lt;&gt;"",MATCH(ROW(Create_TC_Web!$C$1:$C$500),ROW(Create_TC_Web!$C$1:$C$500)),""),ROW(Create_TC_Web!L308))),"")</f>
        <v/>
      </c>
      <c r="L308" t="str" cm="1">
        <f t="array" ref="L308">IFERROR(INDEX(Create_TC_Web!O$1:O$500,SMALL(IF(Create_TC_Web!$C$1:$C$500&lt;&gt;"",MATCH(ROW(Create_TC_Web!$C$1:$C$500),ROW(Create_TC_Web!$C$1:$C$500)),""),ROW(Create_TC_Web!M308))),"")</f>
        <v/>
      </c>
      <c r="M308" t="str" cm="1">
        <f t="array" ref="M308">IFERROR(INDEX(Create_TC_Web!P$1:P$500,SMALL(IF(Create_TC_Web!$C$1:$C$500&lt;&gt;"",MATCH(ROW(Create_TC_Web!$C$1:$C$500),ROW(Create_TC_Web!$C$1:$C$500)),""),ROW(Create_TC_Web!N308))),"")</f>
        <v/>
      </c>
      <c r="N308" t="str" cm="1">
        <f t="array" ref="N308">IFERROR(INDEX(Create_TC_Web!Q$1:Q$500,SMALL(IF(Create_TC_Web!$C$1:$C$500&lt;&gt;"",MATCH(ROW(Create_TC_Web!$C$1:$C$500),ROW(Create_TC_Web!$C$1:$C$500)),""),ROW(Create_TC_Web!O308))),"")</f>
        <v/>
      </c>
      <c r="O308" t="str">
        <f t="shared" si="15"/>
        <v/>
      </c>
      <c r="P308" s="17" t="str" cm="1">
        <f t="array" ref="P308">IFERROR(INDEX(Create_TC_Web!S$1:S$500,SMALL(IF(Create_TC_Web!$C$1:$C$500&lt;&gt;"",MATCH(ROW(Create_TC_Web!$C$1:$C$500),ROW(Create_TC_Web!$C$1:$C$500)),""),ROW(Create_TC_Web!Q286))),"")</f>
        <v/>
      </c>
      <c r="S308" t="str">
        <f t="shared" si="16"/>
        <v/>
      </c>
    </row>
    <row r="309" spans="1:19">
      <c r="A309" t="str" cm="1">
        <f t="array" ref="A309">IFERROR(INDEX(Create_TC_Web!D$1:D$500,SMALL(IF(Create_TC_Web!$C$1:$C$500&lt;&gt;"",MATCH(ROW(Create_TC_Web!$C$1:$C$500),ROW(Create_TC_Web!$C$1:$C$500)),""),ROW(Create_TC_Web!B309))),"")</f>
        <v/>
      </c>
      <c r="B309" t="str" cm="1">
        <f t="array" ref="B309">SUBSTITUTE(SUBSTITUTE(SUBSTITUTE(IFERROR(INDEX(Create_TC_Web!E$1:E$505,SMALL(IF(Create_TC_Web!$C$1:$C$505&lt;&gt;"",MATCH(ROW(Create_TC_Web!$C$1:$C$505),ROW(Create_TC_Web!$C$1:$C$505)),""),ROW(Create_TC_Web!C309))),"")," ",""),"-",""),"_","")</f>
        <v/>
      </c>
      <c r="C309" t="str" cm="1">
        <f t="array" ref="C309">IFERROR(INDEX(Create_TC_Web!F$1:F$500,SMALL(IF(Create_TC_Web!$C$1:$C$500&lt;&gt;"",MATCH(ROW(Create_TC_Web!$C$1:$C$500),ROW(Create_TC_Web!$C$1:$C$500)),""),ROW(Create_TC_Web!D309))),"")</f>
        <v/>
      </c>
      <c r="D309" t="str" cm="1">
        <f t="array" ref="D309">IFERROR(INDEX(Create_TC_Web!G$1:G$500,SMALL(IF(Create_TC_Web!$C$1:$C$500&lt;&gt;"",MATCH(ROW(Create_TC_Web!$C$1:$C$500),ROW(Create_TC_Web!$C$1:$C$500)),""),ROW(Create_TC_Web!E309))),"")</f>
        <v/>
      </c>
      <c r="E309" t="str" cm="1">
        <f t="array" ref="E309">IFERROR(INDEX(Create_TC_Web!H$1:H$500,SMALL(IF(Create_TC_Web!$C$1:$C$500&lt;&gt;"",MATCH(ROW(Create_TC_Web!$C$1:$C$500),ROW(Create_TC_Web!$C$1:$C$500)),""),ROW(Create_TC_Web!F309))),"")</f>
        <v/>
      </c>
      <c r="F309" t="str" cm="1">
        <f t="array" ref="F309">IFERROR(INDEX(Create_TC_Web!I$1:I$500,SMALL(IF(Create_TC_Web!$C$1:$C$500&lt;&gt;"",MATCH(ROW(Create_TC_Web!$C$1:$C$500),ROW(Create_TC_Web!$C$1:$C$500)),""),ROW(Create_TC_Web!G309))),"")</f>
        <v/>
      </c>
      <c r="G309" t="str" cm="1">
        <f t="array" ref="G309">IFERROR(INDEX(Create_TC_Web!J$1:J$500,SMALL(IF(Create_TC_Web!$C$1:$C$500&lt;&gt;"",MATCH(ROW(Create_TC_Web!$C$1:$C$500),ROW(Create_TC_Web!$C$1:$C$500)),""),ROW(Create_TC_Web!H309))),"")</f>
        <v/>
      </c>
      <c r="H309" t="str" cm="1">
        <f t="array" ref="H309">IFERROR(INDEX(Create_TC_Web!K$1:K$500,SMALL(IF(Create_TC_Web!$C$1:$C$500&lt;&gt;"",MATCH(ROW(Create_TC_Web!$C$1:$C$500),ROW(Create_TC_Web!$C$1:$C$500)),""),ROW(Create_TC_Web!I309))),"")</f>
        <v/>
      </c>
      <c r="I309" t="str" cm="1">
        <f t="array" ref="I309">IFERROR(INDEX(Create_TC_Web!L$1:L$500,SMALL(IF(Create_TC_Web!$C$1:$C$500&lt;&gt;"",MATCH(ROW(Create_TC_Web!$C$1:$C$500),ROW(Create_TC_Web!$C$1:$C$500)),""),ROW(Create_TC_Web!J309))),"")</f>
        <v/>
      </c>
      <c r="J309" t="str" cm="1">
        <f t="array" ref="J309">IFERROR(INDEX(Create_TC_Web!M$1:M$500,SMALL(IF(Create_TC_Web!$C$1:$C$500&lt;&gt;"",MATCH(ROW(Create_TC_Web!$C$1:$C$500),ROW(Create_TC_Web!$C$1:$C$500)),""),ROW(Create_TC_Web!K309))),"")</f>
        <v/>
      </c>
      <c r="K309" t="str" cm="1">
        <f t="array" ref="K309">IFERROR(INDEX(Create_TC_Web!N$1:N$500,SMALL(IF(Create_TC_Web!$C$1:$C$500&lt;&gt;"",MATCH(ROW(Create_TC_Web!$C$1:$C$500),ROW(Create_TC_Web!$C$1:$C$500)),""),ROW(Create_TC_Web!L309))),"")</f>
        <v/>
      </c>
      <c r="L309" t="str" cm="1">
        <f t="array" ref="L309">IFERROR(INDEX(Create_TC_Web!O$1:O$500,SMALL(IF(Create_TC_Web!$C$1:$C$500&lt;&gt;"",MATCH(ROW(Create_TC_Web!$C$1:$C$500),ROW(Create_TC_Web!$C$1:$C$500)),""),ROW(Create_TC_Web!M309))),"")</f>
        <v/>
      </c>
      <c r="M309" t="str" cm="1">
        <f t="array" ref="M309">IFERROR(INDEX(Create_TC_Web!P$1:P$500,SMALL(IF(Create_TC_Web!$C$1:$C$500&lt;&gt;"",MATCH(ROW(Create_TC_Web!$C$1:$C$500),ROW(Create_TC_Web!$C$1:$C$500)),""),ROW(Create_TC_Web!N309))),"")</f>
        <v/>
      </c>
      <c r="N309" t="str" cm="1">
        <f t="array" ref="N309">IFERROR(INDEX(Create_TC_Web!Q$1:Q$500,SMALL(IF(Create_TC_Web!$C$1:$C$500&lt;&gt;"",MATCH(ROW(Create_TC_Web!$C$1:$C$500),ROW(Create_TC_Web!$C$1:$C$500)),""),ROW(Create_TC_Web!O309))),"")</f>
        <v/>
      </c>
      <c r="O309" t="str">
        <f t="shared" si="15"/>
        <v/>
      </c>
      <c r="P309" s="17" t="str" cm="1">
        <f t="array" ref="P309">IFERROR(INDEX(Create_TC_Web!S$1:S$500,SMALL(IF(Create_TC_Web!$C$1:$C$500&lt;&gt;"",MATCH(ROW(Create_TC_Web!$C$1:$C$500),ROW(Create_TC_Web!$C$1:$C$500)),""),ROW(Create_TC_Web!Q287))),"")</f>
        <v/>
      </c>
      <c r="S309" t="str">
        <f t="shared" si="16"/>
        <v/>
      </c>
    </row>
    <row r="310" spans="1:19">
      <c r="A310" t="str" cm="1">
        <f t="array" ref="A310">IFERROR(INDEX(Create_TC_Web!D$1:D$500,SMALL(IF(Create_TC_Web!$C$1:$C$500&lt;&gt;"",MATCH(ROW(Create_TC_Web!$C$1:$C$500),ROW(Create_TC_Web!$C$1:$C$500)),""),ROW(Create_TC_Web!B310))),"")</f>
        <v/>
      </c>
      <c r="B310" t="str" cm="1">
        <f t="array" ref="B310">SUBSTITUTE(SUBSTITUTE(SUBSTITUTE(IFERROR(INDEX(Create_TC_Web!E$1:E$505,SMALL(IF(Create_TC_Web!$C$1:$C$505&lt;&gt;"",MATCH(ROW(Create_TC_Web!$C$1:$C$505),ROW(Create_TC_Web!$C$1:$C$505)),""),ROW(Create_TC_Web!C310))),"")," ",""),"-",""),"_","")</f>
        <v/>
      </c>
      <c r="C310" t="str" cm="1">
        <f t="array" ref="C310">IFERROR(INDEX(Create_TC_Web!F$1:F$500,SMALL(IF(Create_TC_Web!$C$1:$C$500&lt;&gt;"",MATCH(ROW(Create_TC_Web!$C$1:$C$500),ROW(Create_TC_Web!$C$1:$C$500)),""),ROW(Create_TC_Web!D310))),"")</f>
        <v/>
      </c>
      <c r="D310" t="str" cm="1">
        <f t="array" ref="D310">IFERROR(INDEX(Create_TC_Web!G$1:G$500,SMALL(IF(Create_TC_Web!$C$1:$C$500&lt;&gt;"",MATCH(ROW(Create_TC_Web!$C$1:$C$500),ROW(Create_TC_Web!$C$1:$C$500)),""),ROW(Create_TC_Web!E310))),"")</f>
        <v/>
      </c>
      <c r="E310" t="str" cm="1">
        <f t="array" ref="E310">IFERROR(INDEX(Create_TC_Web!H$1:H$500,SMALL(IF(Create_TC_Web!$C$1:$C$500&lt;&gt;"",MATCH(ROW(Create_TC_Web!$C$1:$C$500),ROW(Create_TC_Web!$C$1:$C$500)),""),ROW(Create_TC_Web!F310))),"")</f>
        <v/>
      </c>
      <c r="F310" t="str" cm="1">
        <f t="array" ref="F310">IFERROR(INDEX(Create_TC_Web!I$1:I$500,SMALL(IF(Create_TC_Web!$C$1:$C$500&lt;&gt;"",MATCH(ROW(Create_TC_Web!$C$1:$C$500),ROW(Create_TC_Web!$C$1:$C$500)),""),ROW(Create_TC_Web!G310))),"")</f>
        <v/>
      </c>
      <c r="G310" t="str" cm="1">
        <f t="array" ref="G310">IFERROR(INDEX(Create_TC_Web!J$1:J$500,SMALL(IF(Create_TC_Web!$C$1:$C$500&lt;&gt;"",MATCH(ROW(Create_TC_Web!$C$1:$C$500),ROW(Create_TC_Web!$C$1:$C$500)),""),ROW(Create_TC_Web!H310))),"")</f>
        <v/>
      </c>
      <c r="H310" t="str" cm="1">
        <f t="array" ref="H310">IFERROR(INDEX(Create_TC_Web!K$1:K$500,SMALL(IF(Create_TC_Web!$C$1:$C$500&lt;&gt;"",MATCH(ROW(Create_TC_Web!$C$1:$C$500),ROW(Create_TC_Web!$C$1:$C$500)),""),ROW(Create_TC_Web!I310))),"")</f>
        <v/>
      </c>
      <c r="I310" t="str" cm="1">
        <f t="array" ref="I310">IFERROR(INDEX(Create_TC_Web!L$1:L$500,SMALL(IF(Create_TC_Web!$C$1:$C$500&lt;&gt;"",MATCH(ROW(Create_TC_Web!$C$1:$C$500),ROW(Create_TC_Web!$C$1:$C$500)),""),ROW(Create_TC_Web!J310))),"")</f>
        <v/>
      </c>
      <c r="J310" t="str" cm="1">
        <f t="array" ref="J310">IFERROR(INDEX(Create_TC_Web!M$1:M$500,SMALL(IF(Create_TC_Web!$C$1:$C$500&lt;&gt;"",MATCH(ROW(Create_TC_Web!$C$1:$C$500),ROW(Create_TC_Web!$C$1:$C$500)),""),ROW(Create_TC_Web!K310))),"")</f>
        <v/>
      </c>
      <c r="K310" t="str" cm="1">
        <f t="array" ref="K310">IFERROR(INDEX(Create_TC_Web!N$1:N$500,SMALL(IF(Create_TC_Web!$C$1:$C$500&lt;&gt;"",MATCH(ROW(Create_TC_Web!$C$1:$C$500),ROW(Create_TC_Web!$C$1:$C$500)),""),ROW(Create_TC_Web!L310))),"")</f>
        <v/>
      </c>
      <c r="L310" t="str" cm="1">
        <f t="array" ref="L310">IFERROR(INDEX(Create_TC_Web!O$1:O$500,SMALL(IF(Create_TC_Web!$C$1:$C$500&lt;&gt;"",MATCH(ROW(Create_TC_Web!$C$1:$C$500),ROW(Create_TC_Web!$C$1:$C$500)),""),ROW(Create_TC_Web!M310))),"")</f>
        <v/>
      </c>
      <c r="M310" t="str" cm="1">
        <f t="array" ref="M310">IFERROR(INDEX(Create_TC_Web!P$1:P$500,SMALL(IF(Create_TC_Web!$C$1:$C$500&lt;&gt;"",MATCH(ROW(Create_TC_Web!$C$1:$C$500),ROW(Create_TC_Web!$C$1:$C$500)),""),ROW(Create_TC_Web!N310))),"")</f>
        <v/>
      </c>
      <c r="N310" t="str" cm="1">
        <f t="array" ref="N310">IFERROR(INDEX(Create_TC_Web!Q$1:Q$500,SMALL(IF(Create_TC_Web!$C$1:$C$500&lt;&gt;"",MATCH(ROW(Create_TC_Web!$C$1:$C$500),ROW(Create_TC_Web!$C$1:$C$500)),""),ROW(Create_TC_Web!O310))),"")</f>
        <v/>
      </c>
      <c r="O310" t="str">
        <f t="shared" si="15"/>
        <v/>
      </c>
      <c r="P310" s="17" t="str" cm="1">
        <f t="array" ref="P310">IFERROR(INDEX(Create_TC_Web!S$1:S$500,SMALL(IF(Create_TC_Web!$C$1:$C$500&lt;&gt;"",MATCH(ROW(Create_TC_Web!$C$1:$C$500),ROW(Create_TC_Web!$C$1:$C$500)),""),ROW(Create_TC_Web!Q288))),"")</f>
        <v/>
      </c>
      <c r="S310" t="str">
        <f t="shared" si="16"/>
        <v/>
      </c>
    </row>
    <row r="311" spans="1:19">
      <c r="A311" t="str" cm="1">
        <f t="array" ref="A311">IFERROR(INDEX(Create_TC_Web!D$1:D$500,SMALL(IF(Create_TC_Web!$C$1:$C$500&lt;&gt;"",MATCH(ROW(Create_TC_Web!$C$1:$C$500),ROW(Create_TC_Web!$C$1:$C$500)),""),ROW(Create_TC_Web!B311))),"")</f>
        <v/>
      </c>
      <c r="B311" t="str" cm="1">
        <f t="array" ref="B311">SUBSTITUTE(SUBSTITUTE(SUBSTITUTE(IFERROR(INDEX(Create_TC_Web!E$1:E$505,SMALL(IF(Create_TC_Web!$C$1:$C$505&lt;&gt;"",MATCH(ROW(Create_TC_Web!$C$1:$C$505),ROW(Create_TC_Web!$C$1:$C$505)),""),ROW(Create_TC_Web!C311))),"")," ",""),"-",""),"_","")</f>
        <v/>
      </c>
      <c r="C311" t="str" cm="1">
        <f t="array" ref="C311">IFERROR(INDEX(Create_TC_Web!F$1:F$500,SMALL(IF(Create_TC_Web!$C$1:$C$500&lt;&gt;"",MATCH(ROW(Create_TC_Web!$C$1:$C$500),ROW(Create_TC_Web!$C$1:$C$500)),""),ROW(Create_TC_Web!D311))),"")</f>
        <v/>
      </c>
      <c r="D311" t="str" cm="1">
        <f t="array" ref="D311">IFERROR(INDEX(Create_TC_Web!G$1:G$500,SMALL(IF(Create_TC_Web!$C$1:$C$500&lt;&gt;"",MATCH(ROW(Create_TC_Web!$C$1:$C$500),ROW(Create_TC_Web!$C$1:$C$500)),""),ROW(Create_TC_Web!E311))),"")</f>
        <v/>
      </c>
      <c r="E311" t="str" cm="1">
        <f t="array" ref="E311">IFERROR(INDEX(Create_TC_Web!H$1:H$500,SMALL(IF(Create_TC_Web!$C$1:$C$500&lt;&gt;"",MATCH(ROW(Create_TC_Web!$C$1:$C$500),ROW(Create_TC_Web!$C$1:$C$500)),""),ROW(Create_TC_Web!F311))),"")</f>
        <v/>
      </c>
      <c r="F311" t="str" cm="1">
        <f t="array" ref="F311">IFERROR(INDEX(Create_TC_Web!I$1:I$500,SMALL(IF(Create_TC_Web!$C$1:$C$500&lt;&gt;"",MATCH(ROW(Create_TC_Web!$C$1:$C$500),ROW(Create_TC_Web!$C$1:$C$500)),""),ROW(Create_TC_Web!G311))),"")</f>
        <v/>
      </c>
      <c r="G311" t="str" cm="1">
        <f t="array" ref="G311">IFERROR(INDEX(Create_TC_Web!J$1:J$500,SMALL(IF(Create_TC_Web!$C$1:$C$500&lt;&gt;"",MATCH(ROW(Create_TC_Web!$C$1:$C$500),ROW(Create_TC_Web!$C$1:$C$500)),""),ROW(Create_TC_Web!H311))),"")</f>
        <v/>
      </c>
      <c r="H311" t="str" cm="1">
        <f t="array" ref="H311">IFERROR(INDEX(Create_TC_Web!K$1:K$500,SMALL(IF(Create_TC_Web!$C$1:$C$500&lt;&gt;"",MATCH(ROW(Create_TC_Web!$C$1:$C$500),ROW(Create_TC_Web!$C$1:$C$500)),""),ROW(Create_TC_Web!I311))),"")</f>
        <v/>
      </c>
      <c r="I311" t="str" cm="1">
        <f t="array" ref="I311">IFERROR(INDEX(Create_TC_Web!L$1:L$500,SMALL(IF(Create_TC_Web!$C$1:$C$500&lt;&gt;"",MATCH(ROW(Create_TC_Web!$C$1:$C$500),ROW(Create_TC_Web!$C$1:$C$500)),""),ROW(Create_TC_Web!J311))),"")</f>
        <v/>
      </c>
      <c r="J311" t="str" cm="1">
        <f t="array" ref="J311">IFERROR(INDEX(Create_TC_Web!M$1:M$500,SMALL(IF(Create_TC_Web!$C$1:$C$500&lt;&gt;"",MATCH(ROW(Create_TC_Web!$C$1:$C$500),ROW(Create_TC_Web!$C$1:$C$500)),""),ROW(Create_TC_Web!K311))),"")</f>
        <v/>
      </c>
      <c r="K311" t="str" cm="1">
        <f t="array" ref="K311">IFERROR(INDEX(Create_TC_Web!N$1:N$500,SMALL(IF(Create_TC_Web!$C$1:$C$500&lt;&gt;"",MATCH(ROW(Create_TC_Web!$C$1:$C$500),ROW(Create_TC_Web!$C$1:$C$500)),""),ROW(Create_TC_Web!L311))),"")</f>
        <v/>
      </c>
      <c r="L311" t="str" cm="1">
        <f t="array" ref="L311">IFERROR(INDEX(Create_TC_Web!O$1:O$500,SMALL(IF(Create_TC_Web!$C$1:$C$500&lt;&gt;"",MATCH(ROW(Create_TC_Web!$C$1:$C$500),ROW(Create_TC_Web!$C$1:$C$500)),""),ROW(Create_TC_Web!M311))),"")</f>
        <v/>
      </c>
      <c r="M311" t="str" cm="1">
        <f t="array" ref="M311">IFERROR(INDEX(Create_TC_Web!P$1:P$500,SMALL(IF(Create_TC_Web!$C$1:$C$500&lt;&gt;"",MATCH(ROW(Create_TC_Web!$C$1:$C$500),ROW(Create_TC_Web!$C$1:$C$500)),""),ROW(Create_TC_Web!N311))),"")</f>
        <v/>
      </c>
      <c r="N311" t="str" cm="1">
        <f t="array" ref="N311">IFERROR(INDEX(Create_TC_Web!Q$1:Q$500,SMALL(IF(Create_TC_Web!$C$1:$C$500&lt;&gt;"",MATCH(ROW(Create_TC_Web!$C$1:$C$500),ROW(Create_TC_Web!$C$1:$C$500)),""),ROW(Create_TC_Web!O311))),"")</f>
        <v/>
      </c>
      <c r="O311" t="str">
        <f t="shared" si="15"/>
        <v/>
      </c>
      <c r="P311" s="17" t="str" cm="1">
        <f t="array" ref="P311">IFERROR(INDEX(Create_TC_Web!S$1:S$500,SMALL(IF(Create_TC_Web!$C$1:$C$500&lt;&gt;"",MATCH(ROW(Create_TC_Web!$C$1:$C$500),ROW(Create_TC_Web!$C$1:$C$500)),""),ROW(Create_TC_Web!Q289))),"")</f>
        <v/>
      </c>
      <c r="S311" t="str">
        <f t="shared" si="16"/>
        <v/>
      </c>
    </row>
    <row r="312" spans="1:19">
      <c r="A312" t="str" cm="1">
        <f t="array" ref="A312">IFERROR(INDEX(Create_TC_Web!D$1:D$500,SMALL(IF(Create_TC_Web!$C$1:$C$500&lt;&gt;"",MATCH(ROW(Create_TC_Web!$C$1:$C$500),ROW(Create_TC_Web!$C$1:$C$500)),""),ROW(Create_TC_Web!B312))),"")</f>
        <v/>
      </c>
      <c r="B312" t="str" cm="1">
        <f t="array" ref="B312">SUBSTITUTE(SUBSTITUTE(SUBSTITUTE(IFERROR(INDEX(Create_TC_Web!E$1:E$505,SMALL(IF(Create_TC_Web!$C$1:$C$505&lt;&gt;"",MATCH(ROW(Create_TC_Web!$C$1:$C$505),ROW(Create_TC_Web!$C$1:$C$505)),""),ROW(Create_TC_Web!C312))),"")," ",""),"-",""),"_","")</f>
        <v/>
      </c>
      <c r="C312" t="str" cm="1">
        <f t="array" ref="C312">IFERROR(INDEX(Create_TC_Web!F$1:F$500,SMALL(IF(Create_TC_Web!$C$1:$C$500&lt;&gt;"",MATCH(ROW(Create_TC_Web!$C$1:$C$500),ROW(Create_TC_Web!$C$1:$C$500)),""),ROW(Create_TC_Web!D312))),"")</f>
        <v/>
      </c>
      <c r="D312" t="str" cm="1">
        <f t="array" ref="D312">IFERROR(INDEX(Create_TC_Web!G$1:G$500,SMALL(IF(Create_TC_Web!$C$1:$C$500&lt;&gt;"",MATCH(ROW(Create_TC_Web!$C$1:$C$500),ROW(Create_TC_Web!$C$1:$C$500)),""),ROW(Create_TC_Web!E312))),"")</f>
        <v/>
      </c>
      <c r="E312" t="str" cm="1">
        <f t="array" ref="E312">IFERROR(INDEX(Create_TC_Web!H$1:H$500,SMALL(IF(Create_TC_Web!$C$1:$C$500&lt;&gt;"",MATCH(ROW(Create_TC_Web!$C$1:$C$500),ROW(Create_TC_Web!$C$1:$C$500)),""),ROW(Create_TC_Web!F312))),"")</f>
        <v/>
      </c>
      <c r="F312" t="str" cm="1">
        <f t="array" ref="F312">IFERROR(INDEX(Create_TC_Web!I$1:I$500,SMALL(IF(Create_TC_Web!$C$1:$C$500&lt;&gt;"",MATCH(ROW(Create_TC_Web!$C$1:$C$500),ROW(Create_TC_Web!$C$1:$C$500)),""),ROW(Create_TC_Web!G312))),"")</f>
        <v/>
      </c>
      <c r="G312" t="str" cm="1">
        <f t="array" ref="G312">IFERROR(INDEX(Create_TC_Web!J$1:J$500,SMALL(IF(Create_TC_Web!$C$1:$C$500&lt;&gt;"",MATCH(ROW(Create_TC_Web!$C$1:$C$500),ROW(Create_TC_Web!$C$1:$C$500)),""),ROW(Create_TC_Web!H312))),"")</f>
        <v/>
      </c>
      <c r="H312" t="str" cm="1">
        <f t="array" ref="H312">IFERROR(INDEX(Create_TC_Web!K$1:K$500,SMALL(IF(Create_TC_Web!$C$1:$C$500&lt;&gt;"",MATCH(ROW(Create_TC_Web!$C$1:$C$500),ROW(Create_TC_Web!$C$1:$C$500)),""),ROW(Create_TC_Web!I312))),"")</f>
        <v/>
      </c>
      <c r="I312" t="str" cm="1">
        <f t="array" ref="I312">IFERROR(INDEX(Create_TC_Web!L$1:L$500,SMALL(IF(Create_TC_Web!$C$1:$C$500&lt;&gt;"",MATCH(ROW(Create_TC_Web!$C$1:$C$500),ROW(Create_TC_Web!$C$1:$C$500)),""),ROW(Create_TC_Web!J312))),"")</f>
        <v/>
      </c>
      <c r="J312" t="str" cm="1">
        <f t="array" ref="J312">IFERROR(INDEX(Create_TC_Web!M$1:M$500,SMALL(IF(Create_TC_Web!$C$1:$C$500&lt;&gt;"",MATCH(ROW(Create_TC_Web!$C$1:$C$500),ROW(Create_TC_Web!$C$1:$C$500)),""),ROW(Create_TC_Web!K312))),"")</f>
        <v/>
      </c>
      <c r="K312" t="str" cm="1">
        <f t="array" ref="K312">IFERROR(INDEX(Create_TC_Web!N$1:N$500,SMALL(IF(Create_TC_Web!$C$1:$C$500&lt;&gt;"",MATCH(ROW(Create_TC_Web!$C$1:$C$500),ROW(Create_TC_Web!$C$1:$C$500)),""),ROW(Create_TC_Web!L312))),"")</f>
        <v/>
      </c>
      <c r="L312" t="str" cm="1">
        <f t="array" ref="L312">IFERROR(INDEX(Create_TC_Web!O$1:O$500,SMALL(IF(Create_TC_Web!$C$1:$C$500&lt;&gt;"",MATCH(ROW(Create_TC_Web!$C$1:$C$500),ROW(Create_TC_Web!$C$1:$C$500)),""),ROW(Create_TC_Web!M312))),"")</f>
        <v/>
      </c>
      <c r="M312" t="str" cm="1">
        <f t="array" ref="M312">IFERROR(INDEX(Create_TC_Web!P$1:P$500,SMALL(IF(Create_TC_Web!$C$1:$C$500&lt;&gt;"",MATCH(ROW(Create_TC_Web!$C$1:$C$500),ROW(Create_TC_Web!$C$1:$C$500)),""),ROW(Create_TC_Web!N312))),"")</f>
        <v/>
      </c>
      <c r="N312" t="str" cm="1">
        <f t="array" ref="N312">IFERROR(INDEX(Create_TC_Web!Q$1:Q$500,SMALL(IF(Create_TC_Web!$C$1:$C$500&lt;&gt;"",MATCH(ROW(Create_TC_Web!$C$1:$C$500),ROW(Create_TC_Web!$C$1:$C$500)),""),ROW(Create_TC_Web!O312))),"")</f>
        <v/>
      </c>
      <c r="O312" t="str">
        <f t="shared" si="15"/>
        <v/>
      </c>
      <c r="P312" s="17" t="str" cm="1">
        <f t="array" ref="P312">IFERROR(INDEX(Create_TC_Web!S$1:S$500,SMALL(IF(Create_TC_Web!$C$1:$C$500&lt;&gt;"",MATCH(ROW(Create_TC_Web!$C$1:$C$500),ROW(Create_TC_Web!$C$1:$C$500)),""),ROW(Create_TC_Web!Q290))),"")</f>
        <v/>
      </c>
      <c r="S312" t="str">
        <f t="shared" si="16"/>
        <v/>
      </c>
    </row>
    <row r="313" spans="1:19">
      <c r="A313" t="str" cm="1">
        <f t="array" ref="A313">IFERROR(INDEX(Create_TC_Web!D$1:D$500,SMALL(IF(Create_TC_Web!$C$1:$C$500&lt;&gt;"",MATCH(ROW(Create_TC_Web!$C$1:$C$500),ROW(Create_TC_Web!$C$1:$C$500)),""),ROW(Create_TC_Web!B313))),"")</f>
        <v/>
      </c>
      <c r="B313" t="str" cm="1">
        <f t="array" ref="B313">SUBSTITUTE(SUBSTITUTE(SUBSTITUTE(IFERROR(INDEX(Create_TC_Web!E$1:E$505,SMALL(IF(Create_TC_Web!$C$1:$C$505&lt;&gt;"",MATCH(ROW(Create_TC_Web!$C$1:$C$505),ROW(Create_TC_Web!$C$1:$C$505)),""),ROW(Create_TC_Web!C313))),"")," ",""),"-",""),"_","")</f>
        <v/>
      </c>
      <c r="C313" t="str" cm="1">
        <f t="array" ref="C313">IFERROR(INDEX(Create_TC_Web!F$1:F$500,SMALL(IF(Create_TC_Web!$C$1:$C$500&lt;&gt;"",MATCH(ROW(Create_TC_Web!$C$1:$C$500),ROW(Create_TC_Web!$C$1:$C$500)),""),ROW(Create_TC_Web!D313))),"")</f>
        <v/>
      </c>
      <c r="D313" t="str" cm="1">
        <f t="array" ref="D313">IFERROR(INDEX(Create_TC_Web!G$1:G$500,SMALL(IF(Create_TC_Web!$C$1:$C$500&lt;&gt;"",MATCH(ROW(Create_TC_Web!$C$1:$C$500),ROW(Create_TC_Web!$C$1:$C$500)),""),ROW(Create_TC_Web!E313))),"")</f>
        <v/>
      </c>
      <c r="E313" t="str" cm="1">
        <f t="array" ref="E313">IFERROR(INDEX(Create_TC_Web!H$1:H$500,SMALL(IF(Create_TC_Web!$C$1:$C$500&lt;&gt;"",MATCH(ROW(Create_TC_Web!$C$1:$C$500),ROW(Create_TC_Web!$C$1:$C$500)),""),ROW(Create_TC_Web!F313))),"")</f>
        <v/>
      </c>
      <c r="F313" t="str" cm="1">
        <f t="array" ref="F313">IFERROR(INDEX(Create_TC_Web!I$1:I$500,SMALL(IF(Create_TC_Web!$C$1:$C$500&lt;&gt;"",MATCH(ROW(Create_TC_Web!$C$1:$C$500),ROW(Create_TC_Web!$C$1:$C$500)),""),ROW(Create_TC_Web!G313))),"")</f>
        <v/>
      </c>
      <c r="G313" t="str" cm="1">
        <f t="array" ref="G313">IFERROR(INDEX(Create_TC_Web!J$1:J$500,SMALL(IF(Create_TC_Web!$C$1:$C$500&lt;&gt;"",MATCH(ROW(Create_TC_Web!$C$1:$C$500),ROW(Create_TC_Web!$C$1:$C$500)),""),ROW(Create_TC_Web!H313))),"")</f>
        <v/>
      </c>
      <c r="H313" t="str" cm="1">
        <f t="array" ref="H313">IFERROR(INDEX(Create_TC_Web!K$1:K$500,SMALL(IF(Create_TC_Web!$C$1:$C$500&lt;&gt;"",MATCH(ROW(Create_TC_Web!$C$1:$C$500),ROW(Create_TC_Web!$C$1:$C$500)),""),ROW(Create_TC_Web!I313))),"")</f>
        <v/>
      </c>
      <c r="I313" t="str" cm="1">
        <f t="array" ref="I313">IFERROR(INDEX(Create_TC_Web!L$1:L$500,SMALL(IF(Create_TC_Web!$C$1:$C$500&lt;&gt;"",MATCH(ROW(Create_TC_Web!$C$1:$C$500),ROW(Create_TC_Web!$C$1:$C$500)),""),ROW(Create_TC_Web!J313))),"")</f>
        <v/>
      </c>
      <c r="J313" t="str" cm="1">
        <f t="array" ref="J313">IFERROR(INDEX(Create_TC_Web!M$1:M$500,SMALL(IF(Create_TC_Web!$C$1:$C$500&lt;&gt;"",MATCH(ROW(Create_TC_Web!$C$1:$C$500),ROW(Create_TC_Web!$C$1:$C$500)),""),ROW(Create_TC_Web!K313))),"")</f>
        <v/>
      </c>
      <c r="K313" t="str" cm="1">
        <f t="array" ref="K313">IFERROR(INDEX(Create_TC_Web!N$1:N$500,SMALL(IF(Create_TC_Web!$C$1:$C$500&lt;&gt;"",MATCH(ROW(Create_TC_Web!$C$1:$C$500),ROW(Create_TC_Web!$C$1:$C$500)),""),ROW(Create_TC_Web!L313))),"")</f>
        <v/>
      </c>
      <c r="L313" t="str" cm="1">
        <f t="array" ref="L313">IFERROR(INDEX(Create_TC_Web!O$1:O$500,SMALL(IF(Create_TC_Web!$C$1:$C$500&lt;&gt;"",MATCH(ROW(Create_TC_Web!$C$1:$C$500),ROW(Create_TC_Web!$C$1:$C$500)),""),ROW(Create_TC_Web!M313))),"")</f>
        <v/>
      </c>
      <c r="M313" t="str" cm="1">
        <f t="array" ref="M313">IFERROR(INDEX(Create_TC_Web!P$1:P$500,SMALL(IF(Create_TC_Web!$C$1:$C$500&lt;&gt;"",MATCH(ROW(Create_TC_Web!$C$1:$C$500),ROW(Create_TC_Web!$C$1:$C$500)),""),ROW(Create_TC_Web!N313))),"")</f>
        <v/>
      </c>
      <c r="N313" t="str" cm="1">
        <f t="array" ref="N313">IFERROR(INDEX(Create_TC_Web!Q$1:Q$500,SMALL(IF(Create_TC_Web!$C$1:$C$500&lt;&gt;"",MATCH(ROW(Create_TC_Web!$C$1:$C$500),ROW(Create_TC_Web!$C$1:$C$500)),""),ROW(Create_TC_Web!O313))),"")</f>
        <v/>
      </c>
      <c r="O313" t="str">
        <f t="shared" si="15"/>
        <v/>
      </c>
      <c r="P313" s="17" t="str" cm="1">
        <f t="array" ref="P313">IFERROR(INDEX(Create_TC_Web!S$1:S$500,SMALL(IF(Create_TC_Web!$C$1:$C$500&lt;&gt;"",MATCH(ROW(Create_TC_Web!$C$1:$C$500),ROW(Create_TC_Web!$C$1:$C$500)),""),ROW(Create_TC_Web!Q291))),"")</f>
        <v/>
      </c>
      <c r="S313" t="str">
        <f t="shared" si="16"/>
        <v/>
      </c>
    </row>
    <row r="314" spans="1:19">
      <c r="A314" t="str" cm="1">
        <f t="array" ref="A314">IFERROR(INDEX(Create_TC_Web!D$1:D$500,SMALL(IF(Create_TC_Web!$C$1:$C$500&lt;&gt;"",MATCH(ROW(Create_TC_Web!$C$1:$C$500),ROW(Create_TC_Web!$C$1:$C$500)),""),ROW(Create_TC_Web!B314))),"")</f>
        <v/>
      </c>
      <c r="B314" t="str" cm="1">
        <f t="array" ref="B314">SUBSTITUTE(SUBSTITUTE(SUBSTITUTE(IFERROR(INDEX(Create_TC_Web!E$1:E$505,SMALL(IF(Create_TC_Web!$C$1:$C$505&lt;&gt;"",MATCH(ROW(Create_TC_Web!$C$1:$C$505),ROW(Create_TC_Web!$C$1:$C$505)),""),ROW(Create_TC_Web!C314))),"")," ",""),"-",""),"_","")</f>
        <v/>
      </c>
      <c r="C314" t="str" cm="1">
        <f t="array" ref="C314">IFERROR(INDEX(Create_TC_Web!F$1:F$500,SMALL(IF(Create_TC_Web!$C$1:$C$500&lt;&gt;"",MATCH(ROW(Create_TC_Web!$C$1:$C$500),ROW(Create_TC_Web!$C$1:$C$500)),""),ROW(Create_TC_Web!D314))),"")</f>
        <v/>
      </c>
      <c r="D314" t="str" cm="1">
        <f t="array" ref="D314">IFERROR(INDEX(Create_TC_Web!G$1:G$500,SMALL(IF(Create_TC_Web!$C$1:$C$500&lt;&gt;"",MATCH(ROW(Create_TC_Web!$C$1:$C$500),ROW(Create_TC_Web!$C$1:$C$500)),""),ROW(Create_TC_Web!E314))),"")</f>
        <v/>
      </c>
      <c r="E314" t="str" cm="1">
        <f t="array" ref="E314">IFERROR(INDEX(Create_TC_Web!H$1:H$500,SMALL(IF(Create_TC_Web!$C$1:$C$500&lt;&gt;"",MATCH(ROW(Create_TC_Web!$C$1:$C$500),ROW(Create_TC_Web!$C$1:$C$500)),""),ROW(Create_TC_Web!F314))),"")</f>
        <v/>
      </c>
      <c r="F314" t="str" cm="1">
        <f t="array" ref="F314">IFERROR(INDEX(Create_TC_Web!I$1:I$500,SMALL(IF(Create_TC_Web!$C$1:$C$500&lt;&gt;"",MATCH(ROW(Create_TC_Web!$C$1:$C$500),ROW(Create_TC_Web!$C$1:$C$500)),""),ROW(Create_TC_Web!G314))),"")</f>
        <v/>
      </c>
      <c r="G314" t="str" cm="1">
        <f t="array" ref="G314">IFERROR(INDEX(Create_TC_Web!J$1:J$500,SMALL(IF(Create_TC_Web!$C$1:$C$500&lt;&gt;"",MATCH(ROW(Create_TC_Web!$C$1:$C$500),ROW(Create_TC_Web!$C$1:$C$500)),""),ROW(Create_TC_Web!H314))),"")</f>
        <v/>
      </c>
      <c r="H314" t="str" cm="1">
        <f t="array" ref="H314">IFERROR(INDEX(Create_TC_Web!K$1:K$500,SMALL(IF(Create_TC_Web!$C$1:$C$500&lt;&gt;"",MATCH(ROW(Create_TC_Web!$C$1:$C$500),ROW(Create_TC_Web!$C$1:$C$500)),""),ROW(Create_TC_Web!I314))),"")</f>
        <v/>
      </c>
      <c r="I314" t="str" cm="1">
        <f t="array" ref="I314">IFERROR(INDEX(Create_TC_Web!L$1:L$500,SMALL(IF(Create_TC_Web!$C$1:$C$500&lt;&gt;"",MATCH(ROW(Create_TC_Web!$C$1:$C$500),ROW(Create_TC_Web!$C$1:$C$500)),""),ROW(Create_TC_Web!J314))),"")</f>
        <v/>
      </c>
      <c r="J314" t="str" cm="1">
        <f t="array" ref="J314">IFERROR(INDEX(Create_TC_Web!M$1:M$500,SMALL(IF(Create_TC_Web!$C$1:$C$500&lt;&gt;"",MATCH(ROW(Create_TC_Web!$C$1:$C$500),ROW(Create_TC_Web!$C$1:$C$500)),""),ROW(Create_TC_Web!K314))),"")</f>
        <v/>
      </c>
      <c r="K314" t="str" cm="1">
        <f t="array" ref="K314">IFERROR(INDEX(Create_TC_Web!N$1:N$500,SMALL(IF(Create_TC_Web!$C$1:$C$500&lt;&gt;"",MATCH(ROW(Create_TC_Web!$C$1:$C$500),ROW(Create_TC_Web!$C$1:$C$500)),""),ROW(Create_TC_Web!L314))),"")</f>
        <v/>
      </c>
      <c r="L314" t="str" cm="1">
        <f t="array" ref="L314">IFERROR(INDEX(Create_TC_Web!O$1:O$500,SMALL(IF(Create_TC_Web!$C$1:$C$500&lt;&gt;"",MATCH(ROW(Create_TC_Web!$C$1:$C$500),ROW(Create_TC_Web!$C$1:$C$500)),""),ROW(Create_TC_Web!M314))),"")</f>
        <v/>
      </c>
      <c r="M314" t="str" cm="1">
        <f t="array" ref="M314">IFERROR(INDEX(Create_TC_Web!P$1:P$500,SMALL(IF(Create_TC_Web!$C$1:$C$500&lt;&gt;"",MATCH(ROW(Create_TC_Web!$C$1:$C$500),ROW(Create_TC_Web!$C$1:$C$500)),""),ROW(Create_TC_Web!N314))),"")</f>
        <v/>
      </c>
      <c r="N314" t="str" cm="1">
        <f t="array" ref="N314">IFERROR(INDEX(Create_TC_Web!Q$1:Q$500,SMALL(IF(Create_TC_Web!$C$1:$C$500&lt;&gt;"",MATCH(ROW(Create_TC_Web!$C$1:$C$500),ROW(Create_TC_Web!$C$1:$C$500)),""),ROW(Create_TC_Web!O314))),"")</f>
        <v/>
      </c>
      <c r="O314" t="str">
        <f t="shared" si="15"/>
        <v/>
      </c>
      <c r="P314" s="17" t="str" cm="1">
        <f t="array" ref="P314">IFERROR(INDEX(Create_TC_Web!S$1:S$500,SMALL(IF(Create_TC_Web!$C$1:$C$500&lt;&gt;"",MATCH(ROW(Create_TC_Web!$C$1:$C$500),ROW(Create_TC_Web!$C$1:$C$500)),""),ROW(Create_TC_Web!Q292))),"")</f>
        <v/>
      </c>
      <c r="S314" t="str">
        <f t="shared" si="16"/>
        <v/>
      </c>
    </row>
    <row r="315" spans="1:19">
      <c r="A315" t="str" cm="1">
        <f t="array" ref="A315">IFERROR(INDEX(Create_TC_Web!D$1:D$500,SMALL(IF(Create_TC_Web!$C$1:$C$500&lt;&gt;"",MATCH(ROW(Create_TC_Web!$C$1:$C$500),ROW(Create_TC_Web!$C$1:$C$500)),""),ROW(Create_TC_Web!B315))),"")</f>
        <v/>
      </c>
      <c r="B315" t="str" cm="1">
        <f t="array" ref="B315">SUBSTITUTE(SUBSTITUTE(SUBSTITUTE(IFERROR(INDEX(Create_TC_Web!E$1:E$505,SMALL(IF(Create_TC_Web!$C$1:$C$505&lt;&gt;"",MATCH(ROW(Create_TC_Web!$C$1:$C$505),ROW(Create_TC_Web!$C$1:$C$505)),""),ROW(Create_TC_Web!C315))),"")," ",""),"-",""),"_","")</f>
        <v/>
      </c>
      <c r="C315" t="str" cm="1">
        <f t="array" ref="C315">IFERROR(INDEX(Create_TC_Web!F$1:F$500,SMALL(IF(Create_TC_Web!$C$1:$C$500&lt;&gt;"",MATCH(ROW(Create_TC_Web!$C$1:$C$500),ROW(Create_TC_Web!$C$1:$C$500)),""),ROW(Create_TC_Web!D315))),"")</f>
        <v/>
      </c>
      <c r="D315" t="str" cm="1">
        <f t="array" ref="D315">IFERROR(INDEX(Create_TC_Web!G$1:G$500,SMALL(IF(Create_TC_Web!$C$1:$C$500&lt;&gt;"",MATCH(ROW(Create_TC_Web!$C$1:$C$500),ROW(Create_TC_Web!$C$1:$C$500)),""),ROW(Create_TC_Web!E315))),"")</f>
        <v/>
      </c>
      <c r="E315" t="str" cm="1">
        <f t="array" ref="E315">IFERROR(INDEX(Create_TC_Web!H$1:H$500,SMALL(IF(Create_TC_Web!$C$1:$C$500&lt;&gt;"",MATCH(ROW(Create_TC_Web!$C$1:$C$500),ROW(Create_TC_Web!$C$1:$C$500)),""),ROW(Create_TC_Web!F315))),"")</f>
        <v/>
      </c>
      <c r="F315" t="str" cm="1">
        <f t="array" ref="F315">IFERROR(INDEX(Create_TC_Web!I$1:I$500,SMALL(IF(Create_TC_Web!$C$1:$C$500&lt;&gt;"",MATCH(ROW(Create_TC_Web!$C$1:$C$500),ROW(Create_TC_Web!$C$1:$C$500)),""),ROW(Create_TC_Web!G315))),"")</f>
        <v/>
      </c>
      <c r="G315" t="str" cm="1">
        <f t="array" ref="G315">IFERROR(INDEX(Create_TC_Web!J$1:J$500,SMALL(IF(Create_TC_Web!$C$1:$C$500&lt;&gt;"",MATCH(ROW(Create_TC_Web!$C$1:$C$500),ROW(Create_TC_Web!$C$1:$C$500)),""),ROW(Create_TC_Web!H315))),"")</f>
        <v/>
      </c>
      <c r="H315" t="str" cm="1">
        <f t="array" ref="H315">IFERROR(INDEX(Create_TC_Web!K$1:K$500,SMALL(IF(Create_TC_Web!$C$1:$C$500&lt;&gt;"",MATCH(ROW(Create_TC_Web!$C$1:$C$500),ROW(Create_TC_Web!$C$1:$C$500)),""),ROW(Create_TC_Web!I315))),"")</f>
        <v/>
      </c>
      <c r="I315" t="str" cm="1">
        <f t="array" ref="I315">IFERROR(INDEX(Create_TC_Web!L$1:L$500,SMALL(IF(Create_TC_Web!$C$1:$C$500&lt;&gt;"",MATCH(ROW(Create_TC_Web!$C$1:$C$500),ROW(Create_TC_Web!$C$1:$C$500)),""),ROW(Create_TC_Web!J315))),"")</f>
        <v/>
      </c>
      <c r="J315" t="str" cm="1">
        <f t="array" ref="J315">IFERROR(INDEX(Create_TC_Web!M$1:M$500,SMALL(IF(Create_TC_Web!$C$1:$C$500&lt;&gt;"",MATCH(ROW(Create_TC_Web!$C$1:$C$500),ROW(Create_TC_Web!$C$1:$C$500)),""),ROW(Create_TC_Web!K315))),"")</f>
        <v/>
      </c>
      <c r="K315" t="str" cm="1">
        <f t="array" ref="K315">IFERROR(INDEX(Create_TC_Web!N$1:N$500,SMALL(IF(Create_TC_Web!$C$1:$C$500&lt;&gt;"",MATCH(ROW(Create_TC_Web!$C$1:$C$500),ROW(Create_TC_Web!$C$1:$C$500)),""),ROW(Create_TC_Web!L315))),"")</f>
        <v/>
      </c>
      <c r="L315" t="str" cm="1">
        <f t="array" ref="L315">IFERROR(INDEX(Create_TC_Web!O$1:O$500,SMALL(IF(Create_TC_Web!$C$1:$C$500&lt;&gt;"",MATCH(ROW(Create_TC_Web!$C$1:$C$500),ROW(Create_TC_Web!$C$1:$C$500)),""),ROW(Create_TC_Web!M315))),"")</f>
        <v/>
      </c>
      <c r="M315" t="str" cm="1">
        <f t="array" ref="M315">IFERROR(INDEX(Create_TC_Web!P$1:P$500,SMALL(IF(Create_TC_Web!$C$1:$C$500&lt;&gt;"",MATCH(ROW(Create_TC_Web!$C$1:$C$500),ROW(Create_TC_Web!$C$1:$C$500)),""),ROW(Create_TC_Web!N315))),"")</f>
        <v/>
      </c>
      <c r="N315" t="str" cm="1">
        <f t="array" ref="N315">IFERROR(INDEX(Create_TC_Web!Q$1:Q$500,SMALL(IF(Create_TC_Web!$C$1:$C$500&lt;&gt;"",MATCH(ROW(Create_TC_Web!$C$1:$C$500),ROW(Create_TC_Web!$C$1:$C$500)),""),ROW(Create_TC_Web!O315))),"")</f>
        <v/>
      </c>
      <c r="O315" t="str">
        <f t="shared" si="15"/>
        <v/>
      </c>
      <c r="P315" s="17" t="str" cm="1">
        <f t="array" ref="P315">IFERROR(INDEX(Create_TC_Web!S$1:S$500,SMALL(IF(Create_TC_Web!$C$1:$C$500&lt;&gt;"",MATCH(ROW(Create_TC_Web!$C$1:$C$500),ROW(Create_TC_Web!$C$1:$C$500)),""),ROW(Create_TC_Web!Q293))),"")</f>
        <v/>
      </c>
      <c r="S315" t="str">
        <f t="shared" si="16"/>
        <v/>
      </c>
    </row>
    <row r="316" spans="1:19">
      <c r="A316" t="str" cm="1">
        <f t="array" ref="A316">IFERROR(INDEX(Create_TC_Web!D$1:D$500,SMALL(IF(Create_TC_Web!$C$1:$C$500&lt;&gt;"",MATCH(ROW(Create_TC_Web!$C$1:$C$500),ROW(Create_TC_Web!$C$1:$C$500)),""),ROW(Create_TC_Web!B316))),"")</f>
        <v/>
      </c>
      <c r="B316" t="str" cm="1">
        <f t="array" ref="B316">SUBSTITUTE(SUBSTITUTE(SUBSTITUTE(IFERROR(INDEX(Create_TC_Web!E$1:E$505,SMALL(IF(Create_TC_Web!$C$1:$C$505&lt;&gt;"",MATCH(ROW(Create_TC_Web!$C$1:$C$505),ROW(Create_TC_Web!$C$1:$C$505)),""),ROW(Create_TC_Web!C316))),"")," ",""),"-",""),"_","")</f>
        <v/>
      </c>
      <c r="C316" t="str" cm="1">
        <f t="array" ref="C316">IFERROR(INDEX(Create_TC_Web!F$1:F$500,SMALL(IF(Create_TC_Web!$C$1:$C$500&lt;&gt;"",MATCH(ROW(Create_TC_Web!$C$1:$C$500),ROW(Create_TC_Web!$C$1:$C$500)),""),ROW(Create_TC_Web!D316))),"")</f>
        <v/>
      </c>
      <c r="D316" t="str" cm="1">
        <f t="array" ref="D316">IFERROR(INDEX(Create_TC_Web!G$1:G$500,SMALL(IF(Create_TC_Web!$C$1:$C$500&lt;&gt;"",MATCH(ROW(Create_TC_Web!$C$1:$C$500),ROW(Create_TC_Web!$C$1:$C$500)),""),ROW(Create_TC_Web!E316))),"")</f>
        <v/>
      </c>
      <c r="E316" t="str" cm="1">
        <f t="array" ref="E316">IFERROR(INDEX(Create_TC_Web!H$1:H$500,SMALL(IF(Create_TC_Web!$C$1:$C$500&lt;&gt;"",MATCH(ROW(Create_TC_Web!$C$1:$C$500),ROW(Create_TC_Web!$C$1:$C$500)),""),ROW(Create_TC_Web!F316))),"")</f>
        <v/>
      </c>
      <c r="F316" t="str" cm="1">
        <f t="array" ref="F316">IFERROR(INDEX(Create_TC_Web!I$1:I$500,SMALL(IF(Create_TC_Web!$C$1:$C$500&lt;&gt;"",MATCH(ROW(Create_TC_Web!$C$1:$C$500),ROW(Create_TC_Web!$C$1:$C$500)),""),ROW(Create_TC_Web!G316))),"")</f>
        <v/>
      </c>
      <c r="G316" t="str" cm="1">
        <f t="array" ref="G316">IFERROR(INDEX(Create_TC_Web!J$1:J$500,SMALL(IF(Create_TC_Web!$C$1:$C$500&lt;&gt;"",MATCH(ROW(Create_TC_Web!$C$1:$C$500),ROW(Create_TC_Web!$C$1:$C$500)),""),ROW(Create_TC_Web!H316))),"")</f>
        <v/>
      </c>
      <c r="H316" t="str" cm="1">
        <f t="array" ref="H316">IFERROR(INDEX(Create_TC_Web!K$1:K$500,SMALL(IF(Create_TC_Web!$C$1:$C$500&lt;&gt;"",MATCH(ROW(Create_TC_Web!$C$1:$C$500),ROW(Create_TC_Web!$C$1:$C$500)),""),ROW(Create_TC_Web!I316))),"")</f>
        <v/>
      </c>
      <c r="I316" t="str" cm="1">
        <f t="array" ref="I316">IFERROR(INDEX(Create_TC_Web!L$1:L$500,SMALL(IF(Create_TC_Web!$C$1:$C$500&lt;&gt;"",MATCH(ROW(Create_TC_Web!$C$1:$C$500),ROW(Create_TC_Web!$C$1:$C$500)),""),ROW(Create_TC_Web!J316))),"")</f>
        <v/>
      </c>
      <c r="J316" t="str" cm="1">
        <f t="array" ref="J316">IFERROR(INDEX(Create_TC_Web!M$1:M$500,SMALL(IF(Create_TC_Web!$C$1:$C$500&lt;&gt;"",MATCH(ROW(Create_TC_Web!$C$1:$C$500),ROW(Create_TC_Web!$C$1:$C$500)),""),ROW(Create_TC_Web!K316))),"")</f>
        <v/>
      </c>
      <c r="K316" t="str" cm="1">
        <f t="array" ref="K316">IFERROR(INDEX(Create_TC_Web!N$1:N$500,SMALL(IF(Create_TC_Web!$C$1:$C$500&lt;&gt;"",MATCH(ROW(Create_TC_Web!$C$1:$C$500),ROW(Create_TC_Web!$C$1:$C$500)),""),ROW(Create_TC_Web!L316))),"")</f>
        <v/>
      </c>
      <c r="L316" t="str" cm="1">
        <f t="array" ref="L316">IFERROR(INDEX(Create_TC_Web!O$1:O$500,SMALL(IF(Create_TC_Web!$C$1:$C$500&lt;&gt;"",MATCH(ROW(Create_TC_Web!$C$1:$C$500),ROW(Create_TC_Web!$C$1:$C$500)),""),ROW(Create_TC_Web!M316))),"")</f>
        <v/>
      </c>
      <c r="M316" t="str" cm="1">
        <f t="array" ref="M316">IFERROR(INDEX(Create_TC_Web!P$1:P$500,SMALL(IF(Create_TC_Web!$C$1:$C$500&lt;&gt;"",MATCH(ROW(Create_TC_Web!$C$1:$C$500),ROW(Create_TC_Web!$C$1:$C$500)),""),ROW(Create_TC_Web!N316))),"")</f>
        <v/>
      </c>
      <c r="N316" t="str" cm="1">
        <f t="array" ref="N316">IFERROR(INDEX(Create_TC_Web!Q$1:Q$500,SMALL(IF(Create_TC_Web!$C$1:$C$500&lt;&gt;"",MATCH(ROW(Create_TC_Web!$C$1:$C$500),ROW(Create_TC_Web!$C$1:$C$500)),""),ROW(Create_TC_Web!O316))),"")</f>
        <v/>
      </c>
      <c r="O316" t="str">
        <f t="shared" si="15"/>
        <v/>
      </c>
      <c r="P316" s="17" t="str" cm="1">
        <f t="array" ref="P316">IFERROR(INDEX(Create_TC_Web!S$1:S$500,SMALL(IF(Create_TC_Web!$C$1:$C$500&lt;&gt;"",MATCH(ROW(Create_TC_Web!$C$1:$C$500),ROW(Create_TC_Web!$C$1:$C$500)),""),ROW(Create_TC_Web!Q294))),"")</f>
        <v/>
      </c>
      <c r="S316" t="str">
        <f t="shared" si="16"/>
        <v/>
      </c>
    </row>
    <row r="317" spans="1:19">
      <c r="A317" t="str" cm="1">
        <f t="array" ref="A317">IFERROR(INDEX(Create_TC_Web!D$1:D$500,SMALL(IF(Create_TC_Web!$C$1:$C$500&lt;&gt;"",MATCH(ROW(Create_TC_Web!$C$1:$C$500),ROW(Create_TC_Web!$C$1:$C$500)),""),ROW(Create_TC_Web!B317))),"")</f>
        <v/>
      </c>
      <c r="B317" t="str" cm="1">
        <f t="array" ref="B317">SUBSTITUTE(SUBSTITUTE(SUBSTITUTE(IFERROR(INDEX(Create_TC_Web!E$1:E$505,SMALL(IF(Create_TC_Web!$C$1:$C$505&lt;&gt;"",MATCH(ROW(Create_TC_Web!$C$1:$C$505),ROW(Create_TC_Web!$C$1:$C$505)),""),ROW(Create_TC_Web!C317))),"")," ",""),"-",""),"_","")</f>
        <v/>
      </c>
      <c r="C317" t="str" cm="1">
        <f t="array" ref="C317">IFERROR(INDEX(Create_TC_Web!F$1:F$500,SMALL(IF(Create_TC_Web!$C$1:$C$500&lt;&gt;"",MATCH(ROW(Create_TC_Web!$C$1:$C$500),ROW(Create_TC_Web!$C$1:$C$500)),""),ROW(Create_TC_Web!D317))),"")</f>
        <v/>
      </c>
      <c r="D317" t="str" cm="1">
        <f t="array" ref="D317">IFERROR(INDEX(Create_TC_Web!G$1:G$500,SMALL(IF(Create_TC_Web!$C$1:$C$500&lt;&gt;"",MATCH(ROW(Create_TC_Web!$C$1:$C$500),ROW(Create_TC_Web!$C$1:$C$500)),""),ROW(Create_TC_Web!E317))),"")</f>
        <v/>
      </c>
      <c r="E317" t="str" cm="1">
        <f t="array" ref="E317">IFERROR(INDEX(Create_TC_Web!H$1:H$500,SMALL(IF(Create_TC_Web!$C$1:$C$500&lt;&gt;"",MATCH(ROW(Create_TC_Web!$C$1:$C$500),ROW(Create_TC_Web!$C$1:$C$500)),""),ROW(Create_TC_Web!F317))),"")</f>
        <v/>
      </c>
      <c r="F317" t="str" cm="1">
        <f t="array" ref="F317">IFERROR(INDEX(Create_TC_Web!I$1:I$500,SMALL(IF(Create_TC_Web!$C$1:$C$500&lt;&gt;"",MATCH(ROW(Create_TC_Web!$C$1:$C$500),ROW(Create_TC_Web!$C$1:$C$500)),""),ROW(Create_TC_Web!G317))),"")</f>
        <v/>
      </c>
      <c r="G317" t="str" cm="1">
        <f t="array" ref="G317">IFERROR(INDEX(Create_TC_Web!J$1:J$500,SMALL(IF(Create_TC_Web!$C$1:$C$500&lt;&gt;"",MATCH(ROW(Create_TC_Web!$C$1:$C$500),ROW(Create_TC_Web!$C$1:$C$500)),""),ROW(Create_TC_Web!H317))),"")</f>
        <v/>
      </c>
      <c r="H317" t="str" cm="1">
        <f t="array" ref="H317">IFERROR(INDEX(Create_TC_Web!K$1:K$500,SMALL(IF(Create_TC_Web!$C$1:$C$500&lt;&gt;"",MATCH(ROW(Create_TC_Web!$C$1:$C$500),ROW(Create_TC_Web!$C$1:$C$500)),""),ROW(Create_TC_Web!I317))),"")</f>
        <v/>
      </c>
      <c r="I317" t="str" cm="1">
        <f t="array" ref="I317">IFERROR(INDEX(Create_TC_Web!L$1:L$500,SMALL(IF(Create_TC_Web!$C$1:$C$500&lt;&gt;"",MATCH(ROW(Create_TC_Web!$C$1:$C$500),ROW(Create_TC_Web!$C$1:$C$500)),""),ROW(Create_TC_Web!J317))),"")</f>
        <v/>
      </c>
      <c r="J317" t="str" cm="1">
        <f t="array" ref="J317">IFERROR(INDEX(Create_TC_Web!M$1:M$500,SMALL(IF(Create_TC_Web!$C$1:$C$500&lt;&gt;"",MATCH(ROW(Create_TC_Web!$C$1:$C$500),ROW(Create_TC_Web!$C$1:$C$500)),""),ROW(Create_TC_Web!K317))),"")</f>
        <v/>
      </c>
      <c r="K317" t="str" cm="1">
        <f t="array" ref="K317">IFERROR(INDEX(Create_TC_Web!N$1:N$500,SMALL(IF(Create_TC_Web!$C$1:$C$500&lt;&gt;"",MATCH(ROW(Create_TC_Web!$C$1:$C$500),ROW(Create_TC_Web!$C$1:$C$500)),""),ROW(Create_TC_Web!L317))),"")</f>
        <v/>
      </c>
      <c r="L317" t="str" cm="1">
        <f t="array" ref="L317">IFERROR(INDEX(Create_TC_Web!O$1:O$500,SMALL(IF(Create_TC_Web!$C$1:$C$500&lt;&gt;"",MATCH(ROW(Create_TC_Web!$C$1:$C$500),ROW(Create_TC_Web!$C$1:$C$500)),""),ROW(Create_TC_Web!M317))),"")</f>
        <v/>
      </c>
      <c r="M317" t="str" cm="1">
        <f t="array" ref="M317">IFERROR(INDEX(Create_TC_Web!P$1:P$500,SMALL(IF(Create_TC_Web!$C$1:$C$500&lt;&gt;"",MATCH(ROW(Create_TC_Web!$C$1:$C$500),ROW(Create_TC_Web!$C$1:$C$500)),""),ROW(Create_TC_Web!N317))),"")</f>
        <v/>
      </c>
      <c r="N317" t="str" cm="1">
        <f t="array" ref="N317">IFERROR(INDEX(Create_TC_Web!Q$1:Q$500,SMALL(IF(Create_TC_Web!$C$1:$C$500&lt;&gt;"",MATCH(ROW(Create_TC_Web!$C$1:$C$500),ROW(Create_TC_Web!$C$1:$C$500)),""),ROW(Create_TC_Web!O317))),"")</f>
        <v/>
      </c>
      <c r="O317" t="str">
        <f t="shared" si="15"/>
        <v/>
      </c>
      <c r="P317" s="17" t="str" cm="1">
        <f t="array" ref="P317">IFERROR(INDEX(Create_TC_Web!S$1:S$500,SMALL(IF(Create_TC_Web!$C$1:$C$500&lt;&gt;"",MATCH(ROW(Create_TC_Web!$C$1:$C$500),ROW(Create_TC_Web!$C$1:$C$500)),""),ROW(Create_TC_Web!Q295))),"")</f>
        <v/>
      </c>
      <c r="S317" t="str">
        <f t="shared" si="16"/>
        <v/>
      </c>
    </row>
    <row r="318" spans="1:19">
      <c r="A318" t="str" cm="1">
        <f t="array" ref="A318">IFERROR(INDEX(Create_TC_Web!D$1:D$500,SMALL(IF(Create_TC_Web!$C$1:$C$500&lt;&gt;"",MATCH(ROW(Create_TC_Web!$C$1:$C$500),ROW(Create_TC_Web!$C$1:$C$500)),""),ROW(Create_TC_Web!B318))),"")</f>
        <v/>
      </c>
      <c r="B318" t="str" cm="1">
        <f t="array" ref="B318">SUBSTITUTE(SUBSTITUTE(SUBSTITUTE(IFERROR(INDEX(Create_TC_Web!E$1:E$505,SMALL(IF(Create_TC_Web!$C$1:$C$505&lt;&gt;"",MATCH(ROW(Create_TC_Web!$C$1:$C$505),ROW(Create_TC_Web!$C$1:$C$505)),""),ROW(Create_TC_Web!C318))),"")," ",""),"-",""),"_","")</f>
        <v/>
      </c>
      <c r="C318" t="str" cm="1">
        <f t="array" ref="C318">IFERROR(INDEX(Create_TC_Web!F$1:F$500,SMALL(IF(Create_TC_Web!$C$1:$C$500&lt;&gt;"",MATCH(ROW(Create_TC_Web!$C$1:$C$500),ROW(Create_TC_Web!$C$1:$C$500)),""),ROW(Create_TC_Web!D318))),"")</f>
        <v/>
      </c>
      <c r="D318" t="str" cm="1">
        <f t="array" ref="D318">IFERROR(INDEX(Create_TC_Web!G$1:G$500,SMALL(IF(Create_TC_Web!$C$1:$C$500&lt;&gt;"",MATCH(ROW(Create_TC_Web!$C$1:$C$500),ROW(Create_TC_Web!$C$1:$C$500)),""),ROW(Create_TC_Web!E318))),"")</f>
        <v/>
      </c>
      <c r="E318" t="str" cm="1">
        <f t="array" ref="E318">IFERROR(INDEX(Create_TC_Web!H$1:H$500,SMALL(IF(Create_TC_Web!$C$1:$C$500&lt;&gt;"",MATCH(ROW(Create_TC_Web!$C$1:$C$500),ROW(Create_TC_Web!$C$1:$C$500)),""),ROW(Create_TC_Web!F318))),"")</f>
        <v/>
      </c>
      <c r="F318" t="str" cm="1">
        <f t="array" ref="F318">IFERROR(INDEX(Create_TC_Web!I$1:I$500,SMALL(IF(Create_TC_Web!$C$1:$C$500&lt;&gt;"",MATCH(ROW(Create_TC_Web!$C$1:$C$500),ROW(Create_TC_Web!$C$1:$C$500)),""),ROW(Create_TC_Web!G318))),"")</f>
        <v/>
      </c>
      <c r="G318" t="str" cm="1">
        <f t="array" ref="G318">IFERROR(INDEX(Create_TC_Web!J$1:J$500,SMALL(IF(Create_TC_Web!$C$1:$C$500&lt;&gt;"",MATCH(ROW(Create_TC_Web!$C$1:$C$500),ROW(Create_TC_Web!$C$1:$C$500)),""),ROW(Create_TC_Web!H318))),"")</f>
        <v/>
      </c>
      <c r="H318" t="str" cm="1">
        <f t="array" ref="H318">IFERROR(INDEX(Create_TC_Web!K$1:K$500,SMALL(IF(Create_TC_Web!$C$1:$C$500&lt;&gt;"",MATCH(ROW(Create_TC_Web!$C$1:$C$500),ROW(Create_TC_Web!$C$1:$C$500)),""),ROW(Create_TC_Web!I318))),"")</f>
        <v/>
      </c>
      <c r="I318" t="str" cm="1">
        <f t="array" ref="I318">IFERROR(INDEX(Create_TC_Web!L$1:L$500,SMALL(IF(Create_TC_Web!$C$1:$C$500&lt;&gt;"",MATCH(ROW(Create_TC_Web!$C$1:$C$500),ROW(Create_TC_Web!$C$1:$C$500)),""),ROW(Create_TC_Web!J318))),"")</f>
        <v/>
      </c>
      <c r="J318" t="str" cm="1">
        <f t="array" ref="J318">IFERROR(INDEX(Create_TC_Web!M$1:M$500,SMALL(IF(Create_TC_Web!$C$1:$C$500&lt;&gt;"",MATCH(ROW(Create_TC_Web!$C$1:$C$500),ROW(Create_TC_Web!$C$1:$C$500)),""),ROW(Create_TC_Web!K318))),"")</f>
        <v/>
      </c>
      <c r="K318" t="str" cm="1">
        <f t="array" ref="K318">IFERROR(INDEX(Create_TC_Web!N$1:N$500,SMALL(IF(Create_TC_Web!$C$1:$C$500&lt;&gt;"",MATCH(ROW(Create_TC_Web!$C$1:$C$500),ROW(Create_TC_Web!$C$1:$C$500)),""),ROW(Create_TC_Web!L318))),"")</f>
        <v/>
      </c>
      <c r="L318" t="str" cm="1">
        <f t="array" ref="L318">IFERROR(INDEX(Create_TC_Web!O$1:O$500,SMALL(IF(Create_TC_Web!$C$1:$C$500&lt;&gt;"",MATCH(ROW(Create_TC_Web!$C$1:$C$500),ROW(Create_TC_Web!$C$1:$C$500)),""),ROW(Create_TC_Web!M318))),"")</f>
        <v/>
      </c>
      <c r="M318" t="str" cm="1">
        <f t="array" ref="M318">IFERROR(INDEX(Create_TC_Web!P$1:P$500,SMALL(IF(Create_TC_Web!$C$1:$C$500&lt;&gt;"",MATCH(ROW(Create_TC_Web!$C$1:$C$500),ROW(Create_TC_Web!$C$1:$C$500)),""),ROW(Create_TC_Web!N318))),"")</f>
        <v/>
      </c>
      <c r="N318" t="str" cm="1">
        <f t="array" ref="N318">IFERROR(INDEX(Create_TC_Web!Q$1:Q$500,SMALL(IF(Create_TC_Web!$C$1:$C$500&lt;&gt;"",MATCH(ROW(Create_TC_Web!$C$1:$C$500),ROW(Create_TC_Web!$C$1:$C$500)),""),ROW(Create_TC_Web!O318))),"")</f>
        <v/>
      </c>
      <c r="O318" t="str">
        <f t="shared" si="15"/>
        <v/>
      </c>
      <c r="P318" s="17" t="str" cm="1">
        <f t="array" ref="P318">IFERROR(INDEX(Create_TC_Web!S$1:S$500,SMALL(IF(Create_TC_Web!$C$1:$C$500&lt;&gt;"",MATCH(ROW(Create_TC_Web!$C$1:$C$500),ROW(Create_TC_Web!$C$1:$C$500)),""),ROW(Create_TC_Web!Q296))),"")</f>
        <v/>
      </c>
      <c r="S318" t="str">
        <f t="shared" si="16"/>
        <v/>
      </c>
    </row>
    <row r="319" spans="1:19">
      <c r="A319" t="str" cm="1">
        <f t="array" ref="A319">IFERROR(INDEX(Create_TC_Web!D$1:D$500,SMALL(IF(Create_TC_Web!$C$1:$C$500&lt;&gt;"",MATCH(ROW(Create_TC_Web!$C$1:$C$500),ROW(Create_TC_Web!$C$1:$C$500)),""),ROW(Create_TC_Web!B319))),"")</f>
        <v/>
      </c>
      <c r="B319" t="str" cm="1">
        <f t="array" ref="B319">SUBSTITUTE(SUBSTITUTE(SUBSTITUTE(IFERROR(INDEX(Create_TC_Web!E$1:E$505,SMALL(IF(Create_TC_Web!$C$1:$C$505&lt;&gt;"",MATCH(ROW(Create_TC_Web!$C$1:$C$505),ROW(Create_TC_Web!$C$1:$C$505)),""),ROW(Create_TC_Web!C319))),"")," ",""),"-",""),"_","")</f>
        <v/>
      </c>
      <c r="C319" t="str" cm="1">
        <f t="array" ref="C319">IFERROR(INDEX(Create_TC_Web!F$1:F$500,SMALL(IF(Create_TC_Web!$C$1:$C$500&lt;&gt;"",MATCH(ROW(Create_TC_Web!$C$1:$C$500),ROW(Create_TC_Web!$C$1:$C$500)),""),ROW(Create_TC_Web!D319))),"")</f>
        <v/>
      </c>
      <c r="D319" t="str" cm="1">
        <f t="array" ref="D319">IFERROR(INDEX(Create_TC_Web!G$1:G$500,SMALL(IF(Create_TC_Web!$C$1:$C$500&lt;&gt;"",MATCH(ROW(Create_TC_Web!$C$1:$C$500),ROW(Create_TC_Web!$C$1:$C$500)),""),ROW(Create_TC_Web!E319))),"")</f>
        <v/>
      </c>
      <c r="E319" t="str" cm="1">
        <f t="array" ref="E319">IFERROR(INDEX(Create_TC_Web!H$1:H$500,SMALL(IF(Create_TC_Web!$C$1:$C$500&lt;&gt;"",MATCH(ROW(Create_TC_Web!$C$1:$C$500),ROW(Create_TC_Web!$C$1:$C$500)),""),ROW(Create_TC_Web!F319))),"")</f>
        <v/>
      </c>
      <c r="F319" t="str" cm="1">
        <f t="array" ref="F319">IFERROR(INDEX(Create_TC_Web!I$1:I$500,SMALL(IF(Create_TC_Web!$C$1:$C$500&lt;&gt;"",MATCH(ROW(Create_TC_Web!$C$1:$C$500),ROW(Create_TC_Web!$C$1:$C$500)),""),ROW(Create_TC_Web!G319))),"")</f>
        <v/>
      </c>
      <c r="G319" t="str" cm="1">
        <f t="array" ref="G319">IFERROR(INDEX(Create_TC_Web!J$1:J$500,SMALL(IF(Create_TC_Web!$C$1:$C$500&lt;&gt;"",MATCH(ROW(Create_TC_Web!$C$1:$C$500),ROW(Create_TC_Web!$C$1:$C$500)),""),ROW(Create_TC_Web!H319))),"")</f>
        <v/>
      </c>
      <c r="H319" t="str" cm="1">
        <f t="array" ref="H319">IFERROR(INDEX(Create_TC_Web!K$1:K$500,SMALL(IF(Create_TC_Web!$C$1:$C$500&lt;&gt;"",MATCH(ROW(Create_TC_Web!$C$1:$C$500),ROW(Create_TC_Web!$C$1:$C$500)),""),ROW(Create_TC_Web!I319))),"")</f>
        <v/>
      </c>
      <c r="I319" t="str" cm="1">
        <f t="array" ref="I319">IFERROR(INDEX(Create_TC_Web!L$1:L$500,SMALL(IF(Create_TC_Web!$C$1:$C$500&lt;&gt;"",MATCH(ROW(Create_TC_Web!$C$1:$C$500),ROW(Create_TC_Web!$C$1:$C$500)),""),ROW(Create_TC_Web!J319))),"")</f>
        <v/>
      </c>
      <c r="J319" t="str" cm="1">
        <f t="array" ref="J319">IFERROR(INDEX(Create_TC_Web!M$1:M$500,SMALL(IF(Create_TC_Web!$C$1:$C$500&lt;&gt;"",MATCH(ROW(Create_TC_Web!$C$1:$C$500),ROW(Create_TC_Web!$C$1:$C$500)),""),ROW(Create_TC_Web!K319))),"")</f>
        <v/>
      </c>
      <c r="K319" t="str" cm="1">
        <f t="array" ref="K319">IFERROR(INDEX(Create_TC_Web!N$1:N$500,SMALL(IF(Create_TC_Web!$C$1:$C$500&lt;&gt;"",MATCH(ROW(Create_TC_Web!$C$1:$C$500),ROW(Create_TC_Web!$C$1:$C$500)),""),ROW(Create_TC_Web!L319))),"")</f>
        <v/>
      </c>
      <c r="L319" t="str" cm="1">
        <f t="array" ref="L319">IFERROR(INDEX(Create_TC_Web!O$1:O$500,SMALL(IF(Create_TC_Web!$C$1:$C$500&lt;&gt;"",MATCH(ROW(Create_TC_Web!$C$1:$C$500),ROW(Create_TC_Web!$C$1:$C$500)),""),ROW(Create_TC_Web!M319))),"")</f>
        <v/>
      </c>
      <c r="M319" t="str" cm="1">
        <f t="array" ref="M319">IFERROR(INDEX(Create_TC_Web!P$1:P$500,SMALL(IF(Create_TC_Web!$C$1:$C$500&lt;&gt;"",MATCH(ROW(Create_TC_Web!$C$1:$C$500),ROW(Create_TC_Web!$C$1:$C$500)),""),ROW(Create_TC_Web!N319))),"")</f>
        <v/>
      </c>
      <c r="N319" t="str" cm="1">
        <f t="array" ref="N319">IFERROR(INDEX(Create_TC_Web!Q$1:Q$500,SMALL(IF(Create_TC_Web!$C$1:$C$500&lt;&gt;"",MATCH(ROW(Create_TC_Web!$C$1:$C$500),ROW(Create_TC_Web!$C$1:$C$500)),""),ROW(Create_TC_Web!O319))),"")</f>
        <v/>
      </c>
      <c r="O319" t="str">
        <f t="shared" si="15"/>
        <v/>
      </c>
      <c r="P319" s="17" t="str" cm="1">
        <f t="array" ref="P319">IFERROR(INDEX(Create_TC_Web!S$1:S$500,SMALL(IF(Create_TC_Web!$C$1:$C$500&lt;&gt;"",MATCH(ROW(Create_TC_Web!$C$1:$C$500),ROW(Create_TC_Web!$C$1:$C$500)),""),ROW(Create_TC_Web!Q297))),"")</f>
        <v/>
      </c>
      <c r="S319" t="str">
        <f t="shared" si="16"/>
        <v/>
      </c>
    </row>
    <row r="320" spans="1:19">
      <c r="A320" t="str" cm="1">
        <f t="array" ref="A320">IFERROR(INDEX(Create_TC_Web!D$1:D$500,SMALL(IF(Create_TC_Web!$C$1:$C$500&lt;&gt;"",MATCH(ROW(Create_TC_Web!$C$1:$C$500),ROW(Create_TC_Web!$C$1:$C$500)),""),ROW(Create_TC_Web!B320))),"")</f>
        <v/>
      </c>
      <c r="B320" t="str" cm="1">
        <f t="array" ref="B320">SUBSTITUTE(SUBSTITUTE(SUBSTITUTE(IFERROR(INDEX(Create_TC_Web!E$1:E$505,SMALL(IF(Create_TC_Web!$C$1:$C$505&lt;&gt;"",MATCH(ROW(Create_TC_Web!$C$1:$C$505),ROW(Create_TC_Web!$C$1:$C$505)),""),ROW(Create_TC_Web!C320))),"")," ",""),"-",""),"_","")</f>
        <v/>
      </c>
      <c r="C320" t="str" cm="1">
        <f t="array" ref="C320">IFERROR(INDEX(Create_TC_Web!F$1:F$500,SMALL(IF(Create_TC_Web!$C$1:$C$500&lt;&gt;"",MATCH(ROW(Create_TC_Web!$C$1:$C$500),ROW(Create_TC_Web!$C$1:$C$500)),""),ROW(Create_TC_Web!D320))),"")</f>
        <v/>
      </c>
      <c r="D320" t="str" cm="1">
        <f t="array" ref="D320">IFERROR(INDEX(Create_TC_Web!G$1:G$500,SMALL(IF(Create_TC_Web!$C$1:$C$500&lt;&gt;"",MATCH(ROW(Create_TC_Web!$C$1:$C$500),ROW(Create_TC_Web!$C$1:$C$500)),""),ROW(Create_TC_Web!E320))),"")</f>
        <v/>
      </c>
      <c r="E320" t="str" cm="1">
        <f t="array" ref="E320">IFERROR(INDEX(Create_TC_Web!H$1:H$500,SMALL(IF(Create_TC_Web!$C$1:$C$500&lt;&gt;"",MATCH(ROW(Create_TC_Web!$C$1:$C$500),ROW(Create_TC_Web!$C$1:$C$500)),""),ROW(Create_TC_Web!F320))),"")</f>
        <v/>
      </c>
      <c r="F320" t="str" cm="1">
        <f t="array" ref="F320">IFERROR(INDEX(Create_TC_Web!I$1:I$500,SMALL(IF(Create_TC_Web!$C$1:$C$500&lt;&gt;"",MATCH(ROW(Create_TC_Web!$C$1:$C$500),ROW(Create_TC_Web!$C$1:$C$500)),""),ROW(Create_TC_Web!G320))),"")</f>
        <v/>
      </c>
      <c r="G320" t="str" cm="1">
        <f t="array" ref="G320">IFERROR(INDEX(Create_TC_Web!J$1:J$500,SMALL(IF(Create_TC_Web!$C$1:$C$500&lt;&gt;"",MATCH(ROW(Create_TC_Web!$C$1:$C$500),ROW(Create_TC_Web!$C$1:$C$500)),""),ROW(Create_TC_Web!H320))),"")</f>
        <v/>
      </c>
      <c r="H320" t="str" cm="1">
        <f t="array" ref="H320">IFERROR(INDEX(Create_TC_Web!K$1:K$500,SMALL(IF(Create_TC_Web!$C$1:$C$500&lt;&gt;"",MATCH(ROW(Create_TC_Web!$C$1:$C$500),ROW(Create_TC_Web!$C$1:$C$500)),""),ROW(Create_TC_Web!I320))),"")</f>
        <v/>
      </c>
      <c r="I320" t="str" cm="1">
        <f t="array" ref="I320">IFERROR(INDEX(Create_TC_Web!L$1:L$500,SMALL(IF(Create_TC_Web!$C$1:$C$500&lt;&gt;"",MATCH(ROW(Create_TC_Web!$C$1:$C$500),ROW(Create_TC_Web!$C$1:$C$500)),""),ROW(Create_TC_Web!J320))),"")</f>
        <v/>
      </c>
      <c r="J320" t="str" cm="1">
        <f t="array" ref="J320">IFERROR(INDEX(Create_TC_Web!M$1:M$500,SMALL(IF(Create_TC_Web!$C$1:$C$500&lt;&gt;"",MATCH(ROW(Create_TC_Web!$C$1:$C$500),ROW(Create_TC_Web!$C$1:$C$500)),""),ROW(Create_TC_Web!K320))),"")</f>
        <v/>
      </c>
      <c r="K320" t="str" cm="1">
        <f t="array" ref="K320">IFERROR(INDEX(Create_TC_Web!N$1:N$500,SMALL(IF(Create_TC_Web!$C$1:$C$500&lt;&gt;"",MATCH(ROW(Create_TC_Web!$C$1:$C$500),ROW(Create_TC_Web!$C$1:$C$500)),""),ROW(Create_TC_Web!L320))),"")</f>
        <v/>
      </c>
      <c r="L320" t="str" cm="1">
        <f t="array" ref="L320">IFERROR(INDEX(Create_TC_Web!O$1:O$500,SMALL(IF(Create_TC_Web!$C$1:$C$500&lt;&gt;"",MATCH(ROW(Create_TC_Web!$C$1:$C$500),ROW(Create_TC_Web!$C$1:$C$500)),""),ROW(Create_TC_Web!M320))),"")</f>
        <v/>
      </c>
      <c r="M320" t="str" cm="1">
        <f t="array" ref="M320">IFERROR(INDEX(Create_TC_Web!P$1:P$500,SMALL(IF(Create_TC_Web!$C$1:$C$500&lt;&gt;"",MATCH(ROW(Create_TC_Web!$C$1:$C$500),ROW(Create_TC_Web!$C$1:$C$500)),""),ROW(Create_TC_Web!N320))),"")</f>
        <v/>
      </c>
      <c r="N320" t="str" cm="1">
        <f t="array" ref="N320">IFERROR(INDEX(Create_TC_Web!Q$1:Q$500,SMALL(IF(Create_TC_Web!$C$1:$C$500&lt;&gt;"",MATCH(ROW(Create_TC_Web!$C$1:$C$500),ROW(Create_TC_Web!$C$1:$C$500)),""),ROW(Create_TC_Web!O320))),"")</f>
        <v/>
      </c>
      <c r="O320" t="str">
        <f t="shared" si="15"/>
        <v/>
      </c>
      <c r="P320" s="17" t="str" cm="1">
        <f t="array" ref="P320">IFERROR(INDEX(Create_TC_Web!S$1:S$500,SMALL(IF(Create_TC_Web!$C$1:$C$500&lt;&gt;"",MATCH(ROW(Create_TC_Web!$C$1:$C$500),ROW(Create_TC_Web!$C$1:$C$500)),""),ROW(Create_TC_Web!Q298))),"")</f>
        <v/>
      </c>
      <c r="S320" t="str">
        <f t="shared" si="16"/>
        <v/>
      </c>
    </row>
    <row r="321" spans="1:19">
      <c r="A321" t="str" cm="1">
        <f t="array" ref="A321">IFERROR(INDEX(Create_TC_Web!D$1:D$500,SMALL(IF(Create_TC_Web!$C$1:$C$500&lt;&gt;"",MATCH(ROW(Create_TC_Web!$C$1:$C$500),ROW(Create_TC_Web!$C$1:$C$500)),""),ROW(Create_TC_Web!B321))),"")</f>
        <v/>
      </c>
      <c r="B321" t="str" cm="1">
        <f t="array" ref="B321">SUBSTITUTE(SUBSTITUTE(SUBSTITUTE(IFERROR(INDEX(Create_TC_Web!E$1:E$505,SMALL(IF(Create_TC_Web!$C$1:$C$505&lt;&gt;"",MATCH(ROW(Create_TC_Web!$C$1:$C$505),ROW(Create_TC_Web!$C$1:$C$505)),""),ROW(Create_TC_Web!C321))),"")," ",""),"-",""),"_","")</f>
        <v/>
      </c>
      <c r="C321" t="str" cm="1">
        <f t="array" ref="C321">IFERROR(INDEX(Create_TC_Web!F$1:F$500,SMALL(IF(Create_TC_Web!$C$1:$C$500&lt;&gt;"",MATCH(ROW(Create_TC_Web!$C$1:$C$500),ROW(Create_TC_Web!$C$1:$C$500)),""),ROW(Create_TC_Web!D321))),"")</f>
        <v/>
      </c>
      <c r="D321" t="str" cm="1">
        <f t="array" ref="D321">IFERROR(INDEX(Create_TC_Web!G$1:G$500,SMALL(IF(Create_TC_Web!$C$1:$C$500&lt;&gt;"",MATCH(ROW(Create_TC_Web!$C$1:$C$500),ROW(Create_TC_Web!$C$1:$C$500)),""),ROW(Create_TC_Web!E321))),"")</f>
        <v/>
      </c>
      <c r="E321" t="str" cm="1">
        <f t="array" ref="E321">IFERROR(INDEX(Create_TC_Web!H$1:H$500,SMALL(IF(Create_TC_Web!$C$1:$C$500&lt;&gt;"",MATCH(ROW(Create_TC_Web!$C$1:$C$500),ROW(Create_TC_Web!$C$1:$C$500)),""),ROW(Create_TC_Web!F321))),"")</f>
        <v/>
      </c>
      <c r="F321" t="str" cm="1">
        <f t="array" ref="F321">IFERROR(INDEX(Create_TC_Web!I$1:I$500,SMALL(IF(Create_TC_Web!$C$1:$C$500&lt;&gt;"",MATCH(ROW(Create_TC_Web!$C$1:$C$500),ROW(Create_TC_Web!$C$1:$C$500)),""),ROW(Create_TC_Web!G321))),"")</f>
        <v/>
      </c>
      <c r="G321" t="str" cm="1">
        <f t="array" ref="G321">IFERROR(INDEX(Create_TC_Web!J$1:J$500,SMALL(IF(Create_TC_Web!$C$1:$C$500&lt;&gt;"",MATCH(ROW(Create_TC_Web!$C$1:$C$500),ROW(Create_TC_Web!$C$1:$C$500)),""),ROW(Create_TC_Web!H321))),"")</f>
        <v/>
      </c>
      <c r="H321" t="str" cm="1">
        <f t="array" ref="H321">IFERROR(INDEX(Create_TC_Web!K$1:K$500,SMALL(IF(Create_TC_Web!$C$1:$C$500&lt;&gt;"",MATCH(ROW(Create_TC_Web!$C$1:$C$500),ROW(Create_TC_Web!$C$1:$C$500)),""),ROW(Create_TC_Web!I321))),"")</f>
        <v/>
      </c>
      <c r="I321" t="str" cm="1">
        <f t="array" ref="I321">IFERROR(INDEX(Create_TC_Web!L$1:L$500,SMALL(IF(Create_TC_Web!$C$1:$C$500&lt;&gt;"",MATCH(ROW(Create_TC_Web!$C$1:$C$500),ROW(Create_TC_Web!$C$1:$C$500)),""),ROW(Create_TC_Web!J321))),"")</f>
        <v/>
      </c>
      <c r="J321" t="str" cm="1">
        <f t="array" ref="J321">IFERROR(INDEX(Create_TC_Web!M$1:M$500,SMALL(IF(Create_TC_Web!$C$1:$C$500&lt;&gt;"",MATCH(ROW(Create_TC_Web!$C$1:$C$500),ROW(Create_TC_Web!$C$1:$C$500)),""),ROW(Create_TC_Web!K321))),"")</f>
        <v/>
      </c>
      <c r="K321" t="str" cm="1">
        <f t="array" ref="K321">IFERROR(INDEX(Create_TC_Web!N$1:N$500,SMALL(IF(Create_TC_Web!$C$1:$C$500&lt;&gt;"",MATCH(ROW(Create_TC_Web!$C$1:$C$500),ROW(Create_TC_Web!$C$1:$C$500)),""),ROW(Create_TC_Web!L321))),"")</f>
        <v/>
      </c>
      <c r="L321" t="str" cm="1">
        <f t="array" ref="L321">IFERROR(INDEX(Create_TC_Web!O$1:O$500,SMALL(IF(Create_TC_Web!$C$1:$C$500&lt;&gt;"",MATCH(ROW(Create_TC_Web!$C$1:$C$500),ROW(Create_TC_Web!$C$1:$C$500)),""),ROW(Create_TC_Web!M321))),"")</f>
        <v/>
      </c>
      <c r="M321" t="str" cm="1">
        <f t="array" ref="M321">IFERROR(INDEX(Create_TC_Web!P$1:P$500,SMALL(IF(Create_TC_Web!$C$1:$C$500&lt;&gt;"",MATCH(ROW(Create_TC_Web!$C$1:$C$500),ROW(Create_TC_Web!$C$1:$C$500)),""),ROW(Create_TC_Web!N321))),"")</f>
        <v/>
      </c>
      <c r="N321" t="str" cm="1">
        <f t="array" ref="N321">IFERROR(INDEX(Create_TC_Web!Q$1:Q$500,SMALL(IF(Create_TC_Web!$C$1:$C$500&lt;&gt;"",MATCH(ROW(Create_TC_Web!$C$1:$C$500),ROW(Create_TC_Web!$C$1:$C$500)),""),ROW(Create_TC_Web!O321))),"")</f>
        <v/>
      </c>
      <c r="O321" t="str">
        <f t="shared" si="15"/>
        <v/>
      </c>
      <c r="P321" s="17" t="str" cm="1">
        <f t="array" ref="P321">IFERROR(INDEX(Create_TC_Web!S$1:S$500,SMALL(IF(Create_TC_Web!$C$1:$C$500&lt;&gt;"",MATCH(ROW(Create_TC_Web!$C$1:$C$500),ROW(Create_TC_Web!$C$1:$C$500)),""),ROW(Create_TC_Web!Q299))),"")</f>
        <v/>
      </c>
      <c r="S321" t="str">
        <f t="shared" si="16"/>
        <v/>
      </c>
    </row>
    <row r="322" spans="1:19">
      <c r="A322" t="str" cm="1">
        <f t="array" ref="A322">IFERROR(INDEX(Create_TC_Web!D$1:D$500,SMALL(IF(Create_TC_Web!$C$1:$C$500&lt;&gt;"",MATCH(ROW(Create_TC_Web!$C$1:$C$500),ROW(Create_TC_Web!$C$1:$C$500)),""),ROW(Create_TC_Web!B322))),"")</f>
        <v/>
      </c>
      <c r="B322" t="str" cm="1">
        <f t="array" ref="B322">SUBSTITUTE(SUBSTITUTE(SUBSTITUTE(IFERROR(INDEX(Create_TC_Web!E$1:E$505,SMALL(IF(Create_TC_Web!$C$1:$C$505&lt;&gt;"",MATCH(ROW(Create_TC_Web!$C$1:$C$505),ROW(Create_TC_Web!$C$1:$C$505)),""),ROW(Create_TC_Web!C322))),"")," ",""),"-",""),"_","")</f>
        <v/>
      </c>
      <c r="C322" t="str" cm="1">
        <f t="array" ref="C322">IFERROR(INDEX(Create_TC_Web!F$1:F$500,SMALL(IF(Create_TC_Web!$C$1:$C$500&lt;&gt;"",MATCH(ROW(Create_TC_Web!$C$1:$C$500),ROW(Create_TC_Web!$C$1:$C$500)),""),ROW(Create_TC_Web!D322))),"")</f>
        <v/>
      </c>
      <c r="D322" t="str" cm="1">
        <f t="array" ref="D322">IFERROR(INDEX(Create_TC_Web!G$1:G$500,SMALL(IF(Create_TC_Web!$C$1:$C$500&lt;&gt;"",MATCH(ROW(Create_TC_Web!$C$1:$C$500),ROW(Create_TC_Web!$C$1:$C$500)),""),ROW(Create_TC_Web!E322))),"")</f>
        <v/>
      </c>
      <c r="E322" t="str" cm="1">
        <f t="array" ref="E322">IFERROR(INDEX(Create_TC_Web!H$1:H$500,SMALL(IF(Create_TC_Web!$C$1:$C$500&lt;&gt;"",MATCH(ROW(Create_TC_Web!$C$1:$C$500),ROW(Create_TC_Web!$C$1:$C$500)),""),ROW(Create_TC_Web!F322))),"")</f>
        <v/>
      </c>
      <c r="F322" t="str" cm="1">
        <f t="array" ref="F322">IFERROR(INDEX(Create_TC_Web!I$1:I$500,SMALL(IF(Create_TC_Web!$C$1:$C$500&lt;&gt;"",MATCH(ROW(Create_TC_Web!$C$1:$C$500),ROW(Create_TC_Web!$C$1:$C$500)),""),ROW(Create_TC_Web!G322))),"")</f>
        <v/>
      </c>
      <c r="G322" t="str" cm="1">
        <f t="array" ref="G322">IFERROR(INDEX(Create_TC_Web!J$1:J$500,SMALL(IF(Create_TC_Web!$C$1:$C$500&lt;&gt;"",MATCH(ROW(Create_TC_Web!$C$1:$C$500),ROW(Create_TC_Web!$C$1:$C$500)),""),ROW(Create_TC_Web!H322))),"")</f>
        <v/>
      </c>
      <c r="H322" t="str" cm="1">
        <f t="array" ref="H322">IFERROR(INDEX(Create_TC_Web!K$1:K$500,SMALL(IF(Create_TC_Web!$C$1:$C$500&lt;&gt;"",MATCH(ROW(Create_TC_Web!$C$1:$C$500),ROW(Create_TC_Web!$C$1:$C$500)),""),ROW(Create_TC_Web!I322))),"")</f>
        <v/>
      </c>
      <c r="I322" t="str" cm="1">
        <f t="array" ref="I322">IFERROR(INDEX(Create_TC_Web!L$1:L$500,SMALL(IF(Create_TC_Web!$C$1:$C$500&lt;&gt;"",MATCH(ROW(Create_TC_Web!$C$1:$C$500),ROW(Create_TC_Web!$C$1:$C$500)),""),ROW(Create_TC_Web!J322))),"")</f>
        <v/>
      </c>
      <c r="J322" t="str" cm="1">
        <f t="array" ref="J322">IFERROR(INDEX(Create_TC_Web!M$1:M$500,SMALL(IF(Create_TC_Web!$C$1:$C$500&lt;&gt;"",MATCH(ROW(Create_TC_Web!$C$1:$C$500),ROW(Create_TC_Web!$C$1:$C$500)),""),ROW(Create_TC_Web!K322))),"")</f>
        <v/>
      </c>
      <c r="K322" t="str" cm="1">
        <f t="array" ref="K322">IFERROR(INDEX(Create_TC_Web!N$1:N$500,SMALL(IF(Create_TC_Web!$C$1:$C$500&lt;&gt;"",MATCH(ROW(Create_TC_Web!$C$1:$C$500),ROW(Create_TC_Web!$C$1:$C$500)),""),ROW(Create_TC_Web!L322))),"")</f>
        <v/>
      </c>
      <c r="L322" t="str" cm="1">
        <f t="array" ref="L322">IFERROR(INDEX(Create_TC_Web!O$1:O$500,SMALL(IF(Create_TC_Web!$C$1:$C$500&lt;&gt;"",MATCH(ROW(Create_TC_Web!$C$1:$C$500),ROW(Create_TC_Web!$C$1:$C$500)),""),ROW(Create_TC_Web!M322))),"")</f>
        <v/>
      </c>
      <c r="M322" t="str" cm="1">
        <f t="array" ref="M322">IFERROR(INDEX(Create_TC_Web!P$1:P$500,SMALL(IF(Create_TC_Web!$C$1:$C$500&lt;&gt;"",MATCH(ROW(Create_TC_Web!$C$1:$C$500),ROW(Create_TC_Web!$C$1:$C$500)),""),ROW(Create_TC_Web!N322))),"")</f>
        <v/>
      </c>
      <c r="N322" t="str" cm="1">
        <f t="array" ref="N322">IFERROR(INDEX(Create_TC_Web!Q$1:Q$500,SMALL(IF(Create_TC_Web!$C$1:$C$500&lt;&gt;"",MATCH(ROW(Create_TC_Web!$C$1:$C$500),ROW(Create_TC_Web!$C$1:$C$500)),""),ROW(Create_TC_Web!O322))),"")</f>
        <v/>
      </c>
      <c r="O322" t="str">
        <f t="shared" si="15"/>
        <v/>
      </c>
      <c r="P322" s="17" t="str" cm="1">
        <f t="array" ref="P322">IFERROR(INDEX(Create_TC_Web!S$1:S$500,SMALL(IF(Create_TC_Web!$C$1:$C$500&lt;&gt;"",MATCH(ROW(Create_TC_Web!$C$1:$C$500),ROW(Create_TC_Web!$C$1:$C$500)),""),ROW(Create_TC_Web!Q300))),"")</f>
        <v/>
      </c>
      <c r="S322" t="str">
        <f t="shared" si="16"/>
        <v/>
      </c>
    </row>
    <row r="323" spans="1:19">
      <c r="A323" t="str" cm="1">
        <f t="array" ref="A323">IFERROR(INDEX(Create_TC_Web!D$1:D$500,SMALL(IF(Create_TC_Web!$C$1:$C$500&lt;&gt;"",MATCH(ROW(Create_TC_Web!$C$1:$C$500),ROW(Create_TC_Web!$C$1:$C$500)),""),ROW(Create_TC_Web!B323))),"")</f>
        <v/>
      </c>
      <c r="B323" t="str" cm="1">
        <f t="array" ref="B323">SUBSTITUTE(SUBSTITUTE(SUBSTITUTE(IFERROR(INDEX(Create_TC_Web!E$1:E$505,SMALL(IF(Create_TC_Web!$C$1:$C$505&lt;&gt;"",MATCH(ROW(Create_TC_Web!$C$1:$C$505),ROW(Create_TC_Web!$C$1:$C$505)),""),ROW(Create_TC_Web!C323))),"")," ",""),"-",""),"_","")</f>
        <v/>
      </c>
      <c r="C323" t="str" cm="1">
        <f t="array" ref="C323">IFERROR(INDEX(Create_TC_Web!F$1:F$500,SMALL(IF(Create_TC_Web!$C$1:$C$500&lt;&gt;"",MATCH(ROW(Create_TC_Web!$C$1:$C$500),ROW(Create_TC_Web!$C$1:$C$500)),""),ROW(Create_TC_Web!D323))),"")</f>
        <v/>
      </c>
      <c r="D323" t="str" cm="1">
        <f t="array" ref="D323">IFERROR(INDEX(Create_TC_Web!G$1:G$500,SMALL(IF(Create_TC_Web!$C$1:$C$500&lt;&gt;"",MATCH(ROW(Create_TC_Web!$C$1:$C$500),ROW(Create_TC_Web!$C$1:$C$500)),""),ROW(Create_TC_Web!E323))),"")</f>
        <v/>
      </c>
      <c r="E323" t="str" cm="1">
        <f t="array" ref="E323">IFERROR(INDEX(Create_TC_Web!H$1:H$500,SMALL(IF(Create_TC_Web!$C$1:$C$500&lt;&gt;"",MATCH(ROW(Create_TC_Web!$C$1:$C$500),ROW(Create_TC_Web!$C$1:$C$500)),""),ROW(Create_TC_Web!F323))),"")</f>
        <v/>
      </c>
      <c r="F323" t="str" cm="1">
        <f t="array" ref="F323">IFERROR(INDEX(Create_TC_Web!I$1:I$500,SMALL(IF(Create_TC_Web!$C$1:$C$500&lt;&gt;"",MATCH(ROW(Create_TC_Web!$C$1:$C$500),ROW(Create_TC_Web!$C$1:$C$500)),""),ROW(Create_TC_Web!G323))),"")</f>
        <v/>
      </c>
      <c r="G323" t="str" cm="1">
        <f t="array" ref="G323">IFERROR(INDEX(Create_TC_Web!J$1:J$500,SMALL(IF(Create_TC_Web!$C$1:$C$500&lt;&gt;"",MATCH(ROW(Create_TC_Web!$C$1:$C$500),ROW(Create_TC_Web!$C$1:$C$500)),""),ROW(Create_TC_Web!H323))),"")</f>
        <v/>
      </c>
      <c r="H323" t="str" cm="1">
        <f t="array" ref="H323">IFERROR(INDEX(Create_TC_Web!K$1:K$500,SMALL(IF(Create_TC_Web!$C$1:$C$500&lt;&gt;"",MATCH(ROW(Create_TC_Web!$C$1:$C$500),ROW(Create_TC_Web!$C$1:$C$500)),""),ROW(Create_TC_Web!I323))),"")</f>
        <v/>
      </c>
      <c r="I323" t="str" cm="1">
        <f t="array" ref="I323">IFERROR(INDEX(Create_TC_Web!L$1:L$500,SMALL(IF(Create_TC_Web!$C$1:$C$500&lt;&gt;"",MATCH(ROW(Create_TC_Web!$C$1:$C$500),ROW(Create_TC_Web!$C$1:$C$500)),""),ROW(Create_TC_Web!J323))),"")</f>
        <v/>
      </c>
      <c r="J323" t="str" cm="1">
        <f t="array" ref="J323">IFERROR(INDEX(Create_TC_Web!M$1:M$500,SMALL(IF(Create_TC_Web!$C$1:$C$500&lt;&gt;"",MATCH(ROW(Create_TC_Web!$C$1:$C$500),ROW(Create_TC_Web!$C$1:$C$500)),""),ROW(Create_TC_Web!K323))),"")</f>
        <v/>
      </c>
      <c r="K323" t="str" cm="1">
        <f t="array" ref="K323">IFERROR(INDEX(Create_TC_Web!N$1:N$500,SMALL(IF(Create_TC_Web!$C$1:$C$500&lt;&gt;"",MATCH(ROW(Create_TC_Web!$C$1:$C$500),ROW(Create_TC_Web!$C$1:$C$500)),""),ROW(Create_TC_Web!L323))),"")</f>
        <v/>
      </c>
      <c r="L323" t="str" cm="1">
        <f t="array" ref="L323">IFERROR(INDEX(Create_TC_Web!O$1:O$500,SMALL(IF(Create_TC_Web!$C$1:$C$500&lt;&gt;"",MATCH(ROW(Create_TC_Web!$C$1:$C$500),ROW(Create_TC_Web!$C$1:$C$500)),""),ROW(Create_TC_Web!M323))),"")</f>
        <v/>
      </c>
      <c r="M323" t="str" cm="1">
        <f t="array" ref="M323">IFERROR(INDEX(Create_TC_Web!P$1:P$500,SMALL(IF(Create_TC_Web!$C$1:$C$500&lt;&gt;"",MATCH(ROW(Create_TC_Web!$C$1:$C$500),ROW(Create_TC_Web!$C$1:$C$500)),""),ROW(Create_TC_Web!N323))),"")</f>
        <v/>
      </c>
      <c r="N323" t="str" cm="1">
        <f t="array" ref="N323">IFERROR(INDEX(Create_TC_Web!Q$1:Q$500,SMALL(IF(Create_TC_Web!$C$1:$C$500&lt;&gt;"",MATCH(ROW(Create_TC_Web!$C$1:$C$500),ROW(Create_TC_Web!$C$1:$C$500)),""),ROW(Create_TC_Web!O323))),"")</f>
        <v/>
      </c>
      <c r="O323" t="str">
        <f t="shared" ref="O323:O386" si="17">IF(N323&lt;&gt;0,N323,"")</f>
        <v/>
      </c>
      <c r="P323" s="17" t="str" cm="1">
        <f t="array" ref="P323">IFERROR(INDEX(Create_TC_Web!S$1:S$500,SMALL(IF(Create_TC_Web!$C$1:$C$500&lt;&gt;"",MATCH(ROW(Create_TC_Web!$C$1:$C$500),ROW(Create_TC_Web!$C$1:$C$500)),""),ROW(Create_TC_Web!Q301))),"")</f>
        <v/>
      </c>
      <c r="S323" t="str">
        <f t="shared" ref="S323:S386" si="18">IF(P323&lt;&gt;0,P323,"")</f>
        <v/>
      </c>
    </row>
    <row r="324" spans="1:19">
      <c r="A324" t="str" cm="1">
        <f t="array" ref="A324">IFERROR(INDEX(Create_TC_Web!D$1:D$500,SMALL(IF(Create_TC_Web!$C$1:$C$500&lt;&gt;"",MATCH(ROW(Create_TC_Web!$C$1:$C$500),ROW(Create_TC_Web!$C$1:$C$500)),""),ROW(Create_TC_Web!B324))),"")</f>
        <v/>
      </c>
      <c r="B324" t="str" cm="1">
        <f t="array" ref="B324">SUBSTITUTE(SUBSTITUTE(SUBSTITUTE(IFERROR(INDEX(Create_TC_Web!E$1:E$505,SMALL(IF(Create_TC_Web!$C$1:$C$505&lt;&gt;"",MATCH(ROW(Create_TC_Web!$C$1:$C$505),ROW(Create_TC_Web!$C$1:$C$505)),""),ROW(Create_TC_Web!C324))),"")," ",""),"-",""),"_","")</f>
        <v/>
      </c>
      <c r="C324" t="str" cm="1">
        <f t="array" ref="C324">IFERROR(INDEX(Create_TC_Web!F$1:F$500,SMALL(IF(Create_TC_Web!$C$1:$C$500&lt;&gt;"",MATCH(ROW(Create_TC_Web!$C$1:$C$500),ROW(Create_TC_Web!$C$1:$C$500)),""),ROW(Create_TC_Web!D324))),"")</f>
        <v/>
      </c>
      <c r="D324" t="str" cm="1">
        <f t="array" ref="D324">IFERROR(INDEX(Create_TC_Web!G$1:G$500,SMALL(IF(Create_TC_Web!$C$1:$C$500&lt;&gt;"",MATCH(ROW(Create_TC_Web!$C$1:$C$500),ROW(Create_TC_Web!$C$1:$C$500)),""),ROW(Create_TC_Web!E324))),"")</f>
        <v/>
      </c>
      <c r="E324" t="str" cm="1">
        <f t="array" ref="E324">IFERROR(INDEX(Create_TC_Web!H$1:H$500,SMALL(IF(Create_TC_Web!$C$1:$C$500&lt;&gt;"",MATCH(ROW(Create_TC_Web!$C$1:$C$500),ROW(Create_TC_Web!$C$1:$C$500)),""),ROW(Create_TC_Web!F324))),"")</f>
        <v/>
      </c>
      <c r="F324" t="str" cm="1">
        <f t="array" ref="F324">IFERROR(INDEX(Create_TC_Web!I$1:I$500,SMALL(IF(Create_TC_Web!$C$1:$C$500&lt;&gt;"",MATCH(ROW(Create_TC_Web!$C$1:$C$500),ROW(Create_TC_Web!$C$1:$C$500)),""),ROW(Create_TC_Web!G324))),"")</f>
        <v/>
      </c>
      <c r="G324" t="str" cm="1">
        <f t="array" ref="G324">IFERROR(INDEX(Create_TC_Web!J$1:J$500,SMALL(IF(Create_TC_Web!$C$1:$C$500&lt;&gt;"",MATCH(ROW(Create_TC_Web!$C$1:$C$500),ROW(Create_TC_Web!$C$1:$C$500)),""),ROW(Create_TC_Web!H324))),"")</f>
        <v/>
      </c>
      <c r="H324" t="str" cm="1">
        <f t="array" ref="H324">IFERROR(INDEX(Create_TC_Web!K$1:K$500,SMALL(IF(Create_TC_Web!$C$1:$C$500&lt;&gt;"",MATCH(ROW(Create_TC_Web!$C$1:$C$500),ROW(Create_TC_Web!$C$1:$C$500)),""),ROW(Create_TC_Web!I324))),"")</f>
        <v/>
      </c>
      <c r="I324" t="str" cm="1">
        <f t="array" ref="I324">IFERROR(INDEX(Create_TC_Web!L$1:L$500,SMALL(IF(Create_TC_Web!$C$1:$C$500&lt;&gt;"",MATCH(ROW(Create_TC_Web!$C$1:$C$500),ROW(Create_TC_Web!$C$1:$C$500)),""),ROW(Create_TC_Web!J324))),"")</f>
        <v/>
      </c>
      <c r="J324" t="str" cm="1">
        <f t="array" ref="J324">IFERROR(INDEX(Create_TC_Web!M$1:M$500,SMALL(IF(Create_TC_Web!$C$1:$C$500&lt;&gt;"",MATCH(ROW(Create_TC_Web!$C$1:$C$500),ROW(Create_TC_Web!$C$1:$C$500)),""),ROW(Create_TC_Web!K324))),"")</f>
        <v/>
      </c>
      <c r="K324" t="str" cm="1">
        <f t="array" ref="K324">IFERROR(INDEX(Create_TC_Web!N$1:N$500,SMALL(IF(Create_TC_Web!$C$1:$C$500&lt;&gt;"",MATCH(ROW(Create_TC_Web!$C$1:$C$500),ROW(Create_TC_Web!$C$1:$C$500)),""),ROW(Create_TC_Web!L324))),"")</f>
        <v/>
      </c>
      <c r="L324" t="str" cm="1">
        <f t="array" ref="L324">IFERROR(INDEX(Create_TC_Web!O$1:O$500,SMALL(IF(Create_TC_Web!$C$1:$C$500&lt;&gt;"",MATCH(ROW(Create_TC_Web!$C$1:$C$500),ROW(Create_TC_Web!$C$1:$C$500)),""),ROW(Create_TC_Web!M324))),"")</f>
        <v/>
      </c>
      <c r="M324" t="str" cm="1">
        <f t="array" ref="M324">IFERROR(INDEX(Create_TC_Web!P$1:P$500,SMALL(IF(Create_TC_Web!$C$1:$C$500&lt;&gt;"",MATCH(ROW(Create_TC_Web!$C$1:$C$500),ROW(Create_TC_Web!$C$1:$C$500)),""),ROW(Create_TC_Web!N324))),"")</f>
        <v/>
      </c>
      <c r="N324" t="str" cm="1">
        <f t="array" ref="N324">IFERROR(INDEX(Create_TC_Web!Q$1:Q$500,SMALL(IF(Create_TC_Web!$C$1:$C$500&lt;&gt;"",MATCH(ROW(Create_TC_Web!$C$1:$C$500),ROW(Create_TC_Web!$C$1:$C$500)),""),ROW(Create_TC_Web!O324))),"")</f>
        <v/>
      </c>
      <c r="O324" t="str">
        <f t="shared" si="17"/>
        <v/>
      </c>
      <c r="P324" s="17" t="str" cm="1">
        <f t="array" ref="P324">IFERROR(INDEX(Create_TC_Web!S$1:S$500,SMALL(IF(Create_TC_Web!$C$1:$C$500&lt;&gt;"",MATCH(ROW(Create_TC_Web!$C$1:$C$500),ROW(Create_TC_Web!$C$1:$C$500)),""),ROW(Create_TC_Web!Q302))),"")</f>
        <v/>
      </c>
      <c r="S324" t="str">
        <f t="shared" si="18"/>
        <v/>
      </c>
    </row>
    <row r="325" spans="1:19">
      <c r="A325" t="str" cm="1">
        <f t="array" ref="A325">IFERROR(INDEX(Create_TC_Web!D$1:D$500,SMALL(IF(Create_TC_Web!$C$1:$C$500&lt;&gt;"",MATCH(ROW(Create_TC_Web!$C$1:$C$500),ROW(Create_TC_Web!$C$1:$C$500)),""),ROW(Create_TC_Web!B325))),"")</f>
        <v/>
      </c>
      <c r="B325" t="str" cm="1">
        <f t="array" ref="B325">SUBSTITUTE(SUBSTITUTE(SUBSTITUTE(IFERROR(INDEX(Create_TC_Web!E$1:E$505,SMALL(IF(Create_TC_Web!$C$1:$C$505&lt;&gt;"",MATCH(ROW(Create_TC_Web!$C$1:$C$505),ROW(Create_TC_Web!$C$1:$C$505)),""),ROW(Create_TC_Web!C325))),"")," ",""),"-",""),"_","")</f>
        <v/>
      </c>
      <c r="C325" t="str" cm="1">
        <f t="array" ref="C325">IFERROR(INDEX(Create_TC_Web!F$1:F$500,SMALL(IF(Create_TC_Web!$C$1:$C$500&lt;&gt;"",MATCH(ROW(Create_TC_Web!$C$1:$C$500),ROW(Create_TC_Web!$C$1:$C$500)),""),ROW(Create_TC_Web!D325))),"")</f>
        <v/>
      </c>
      <c r="D325" t="str" cm="1">
        <f t="array" ref="D325">IFERROR(INDEX(Create_TC_Web!G$1:G$500,SMALL(IF(Create_TC_Web!$C$1:$C$500&lt;&gt;"",MATCH(ROW(Create_TC_Web!$C$1:$C$500),ROW(Create_TC_Web!$C$1:$C$500)),""),ROW(Create_TC_Web!E325))),"")</f>
        <v/>
      </c>
      <c r="E325" t="str" cm="1">
        <f t="array" ref="E325">IFERROR(INDEX(Create_TC_Web!H$1:H$500,SMALL(IF(Create_TC_Web!$C$1:$C$500&lt;&gt;"",MATCH(ROW(Create_TC_Web!$C$1:$C$500),ROW(Create_TC_Web!$C$1:$C$500)),""),ROW(Create_TC_Web!F325))),"")</f>
        <v/>
      </c>
      <c r="F325" t="str" cm="1">
        <f t="array" ref="F325">IFERROR(INDEX(Create_TC_Web!I$1:I$500,SMALL(IF(Create_TC_Web!$C$1:$C$500&lt;&gt;"",MATCH(ROW(Create_TC_Web!$C$1:$C$500),ROW(Create_TC_Web!$C$1:$C$500)),""),ROW(Create_TC_Web!G325))),"")</f>
        <v/>
      </c>
      <c r="G325" t="str" cm="1">
        <f t="array" ref="G325">IFERROR(INDEX(Create_TC_Web!J$1:J$500,SMALL(IF(Create_TC_Web!$C$1:$C$500&lt;&gt;"",MATCH(ROW(Create_TC_Web!$C$1:$C$500),ROW(Create_TC_Web!$C$1:$C$500)),""),ROW(Create_TC_Web!H325))),"")</f>
        <v/>
      </c>
      <c r="H325" t="str" cm="1">
        <f t="array" ref="H325">IFERROR(INDEX(Create_TC_Web!K$1:K$500,SMALL(IF(Create_TC_Web!$C$1:$C$500&lt;&gt;"",MATCH(ROW(Create_TC_Web!$C$1:$C$500),ROW(Create_TC_Web!$C$1:$C$500)),""),ROW(Create_TC_Web!I325))),"")</f>
        <v/>
      </c>
      <c r="I325" t="str" cm="1">
        <f t="array" ref="I325">IFERROR(INDEX(Create_TC_Web!L$1:L$500,SMALL(IF(Create_TC_Web!$C$1:$C$500&lt;&gt;"",MATCH(ROW(Create_TC_Web!$C$1:$C$500),ROW(Create_TC_Web!$C$1:$C$500)),""),ROW(Create_TC_Web!J325))),"")</f>
        <v/>
      </c>
      <c r="J325" t="str" cm="1">
        <f t="array" ref="J325">IFERROR(INDEX(Create_TC_Web!M$1:M$500,SMALL(IF(Create_TC_Web!$C$1:$C$500&lt;&gt;"",MATCH(ROW(Create_TC_Web!$C$1:$C$500),ROW(Create_TC_Web!$C$1:$C$500)),""),ROW(Create_TC_Web!K325))),"")</f>
        <v/>
      </c>
      <c r="K325" t="str" cm="1">
        <f t="array" ref="K325">IFERROR(INDEX(Create_TC_Web!N$1:N$500,SMALL(IF(Create_TC_Web!$C$1:$C$500&lt;&gt;"",MATCH(ROW(Create_TC_Web!$C$1:$C$500),ROW(Create_TC_Web!$C$1:$C$500)),""),ROW(Create_TC_Web!L325))),"")</f>
        <v/>
      </c>
      <c r="L325" t="str" cm="1">
        <f t="array" ref="L325">IFERROR(INDEX(Create_TC_Web!O$1:O$500,SMALL(IF(Create_TC_Web!$C$1:$C$500&lt;&gt;"",MATCH(ROW(Create_TC_Web!$C$1:$C$500),ROW(Create_TC_Web!$C$1:$C$500)),""),ROW(Create_TC_Web!M325))),"")</f>
        <v/>
      </c>
      <c r="M325" t="str" cm="1">
        <f t="array" ref="M325">IFERROR(INDEX(Create_TC_Web!P$1:P$500,SMALL(IF(Create_TC_Web!$C$1:$C$500&lt;&gt;"",MATCH(ROW(Create_TC_Web!$C$1:$C$500),ROW(Create_TC_Web!$C$1:$C$500)),""),ROW(Create_TC_Web!N325))),"")</f>
        <v/>
      </c>
      <c r="N325" t="str" cm="1">
        <f t="array" ref="N325">IFERROR(INDEX(Create_TC_Web!Q$1:Q$500,SMALL(IF(Create_TC_Web!$C$1:$C$500&lt;&gt;"",MATCH(ROW(Create_TC_Web!$C$1:$C$500),ROW(Create_TC_Web!$C$1:$C$500)),""),ROW(Create_TC_Web!O325))),"")</f>
        <v/>
      </c>
      <c r="O325" t="str">
        <f t="shared" si="17"/>
        <v/>
      </c>
      <c r="P325" s="17" t="str" cm="1">
        <f t="array" ref="P325">IFERROR(INDEX(Create_TC_Web!S$1:S$500,SMALL(IF(Create_TC_Web!$C$1:$C$500&lt;&gt;"",MATCH(ROW(Create_TC_Web!$C$1:$C$500),ROW(Create_TC_Web!$C$1:$C$500)),""),ROW(Create_TC_Web!Q303))),"")</f>
        <v/>
      </c>
      <c r="S325" t="str">
        <f t="shared" si="18"/>
        <v/>
      </c>
    </row>
    <row r="326" spans="1:19">
      <c r="A326" t="str" cm="1">
        <f t="array" ref="A326">IFERROR(INDEX(Create_TC_Web!D$1:D$500,SMALL(IF(Create_TC_Web!$C$1:$C$500&lt;&gt;"",MATCH(ROW(Create_TC_Web!$C$1:$C$500),ROW(Create_TC_Web!$C$1:$C$500)),""),ROW(Create_TC_Web!B326))),"")</f>
        <v/>
      </c>
      <c r="B326" t="str" cm="1">
        <f t="array" ref="B326">SUBSTITUTE(SUBSTITUTE(SUBSTITUTE(IFERROR(INDEX(Create_TC_Web!E$1:E$505,SMALL(IF(Create_TC_Web!$C$1:$C$505&lt;&gt;"",MATCH(ROW(Create_TC_Web!$C$1:$C$505),ROW(Create_TC_Web!$C$1:$C$505)),""),ROW(Create_TC_Web!C326))),"")," ",""),"-",""),"_","")</f>
        <v/>
      </c>
      <c r="C326" t="str" cm="1">
        <f t="array" ref="C326">IFERROR(INDEX(Create_TC_Web!F$1:F$500,SMALL(IF(Create_TC_Web!$C$1:$C$500&lt;&gt;"",MATCH(ROW(Create_TC_Web!$C$1:$C$500),ROW(Create_TC_Web!$C$1:$C$500)),""),ROW(Create_TC_Web!D326))),"")</f>
        <v/>
      </c>
      <c r="D326" t="str" cm="1">
        <f t="array" ref="D326">IFERROR(INDEX(Create_TC_Web!G$1:G$500,SMALL(IF(Create_TC_Web!$C$1:$C$500&lt;&gt;"",MATCH(ROW(Create_TC_Web!$C$1:$C$500),ROW(Create_TC_Web!$C$1:$C$500)),""),ROW(Create_TC_Web!E326))),"")</f>
        <v/>
      </c>
      <c r="E326" t="str" cm="1">
        <f t="array" ref="E326">IFERROR(INDEX(Create_TC_Web!H$1:H$500,SMALL(IF(Create_TC_Web!$C$1:$C$500&lt;&gt;"",MATCH(ROW(Create_TC_Web!$C$1:$C$500),ROW(Create_TC_Web!$C$1:$C$500)),""),ROW(Create_TC_Web!F326))),"")</f>
        <v/>
      </c>
      <c r="F326" t="str" cm="1">
        <f t="array" ref="F326">IFERROR(INDEX(Create_TC_Web!I$1:I$500,SMALL(IF(Create_TC_Web!$C$1:$C$500&lt;&gt;"",MATCH(ROW(Create_TC_Web!$C$1:$C$500),ROW(Create_TC_Web!$C$1:$C$500)),""),ROW(Create_TC_Web!G326))),"")</f>
        <v/>
      </c>
      <c r="G326" t="str" cm="1">
        <f t="array" ref="G326">IFERROR(INDEX(Create_TC_Web!J$1:J$500,SMALL(IF(Create_TC_Web!$C$1:$C$500&lt;&gt;"",MATCH(ROW(Create_TC_Web!$C$1:$C$500),ROW(Create_TC_Web!$C$1:$C$500)),""),ROW(Create_TC_Web!H326))),"")</f>
        <v/>
      </c>
      <c r="H326" t="str" cm="1">
        <f t="array" ref="H326">IFERROR(INDEX(Create_TC_Web!K$1:K$500,SMALL(IF(Create_TC_Web!$C$1:$C$500&lt;&gt;"",MATCH(ROW(Create_TC_Web!$C$1:$C$500),ROW(Create_TC_Web!$C$1:$C$500)),""),ROW(Create_TC_Web!I326))),"")</f>
        <v/>
      </c>
      <c r="I326" t="str" cm="1">
        <f t="array" ref="I326">IFERROR(INDEX(Create_TC_Web!L$1:L$500,SMALL(IF(Create_TC_Web!$C$1:$C$500&lt;&gt;"",MATCH(ROW(Create_TC_Web!$C$1:$C$500),ROW(Create_TC_Web!$C$1:$C$500)),""),ROW(Create_TC_Web!J326))),"")</f>
        <v/>
      </c>
      <c r="J326" t="str" cm="1">
        <f t="array" ref="J326">IFERROR(INDEX(Create_TC_Web!M$1:M$500,SMALL(IF(Create_TC_Web!$C$1:$C$500&lt;&gt;"",MATCH(ROW(Create_TC_Web!$C$1:$C$500),ROW(Create_TC_Web!$C$1:$C$500)),""),ROW(Create_TC_Web!K326))),"")</f>
        <v/>
      </c>
      <c r="K326" t="str" cm="1">
        <f t="array" ref="K326">IFERROR(INDEX(Create_TC_Web!N$1:N$500,SMALL(IF(Create_TC_Web!$C$1:$C$500&lt;&gt;"",MATCH(ROW(Create_TC_Web!$C$1:$C$500),ROW(Create_TC_Web!$C$1:$C$500)),""),ROW(Create_TC_Web!L326))),"")</f>
        <v/>
      </c>
      <c r="L326" t="str" cm="1">
        <f t="array" ref="L326">IFERROR(INDEX(Create_TC_Web!O$1:O$500,SMALL(IF(Create_TC_Web!$C$1:$C$500&lt;&gt;"",MATCH(ROW(Create_TC_Web!$C$1:$C$500),ROW(Create_TC_Web!$C$1:$C$500)),""),ROW(Create_TC_Web!M326))),"")</f>
        <v/>
      </c>
      <c r="M326" t="str" cm="1">
        <f t="array" ref="M326">IFERROR(INDEX(Create_TC_Web!P$1:P$500,SMALL(IF(Create_TC_Web!$C$1:$C$500&lt;&gt;"",MATCH(ROW(Create_TC_Web!$C$1:$C$500),ROW(Create_TC_Web!$C$1:$C$500)),""),ROW(Create_TC_Web!N326))),"")</f>
        <v/>
      </c>
      <c r="N326" t="str" cm="1">
        <f t="array" ref="N326">IFERROR(INDEX(Create_TC_Web!Q$1:Q$500,SMALL(IF(Create_TC_Web!$C$1:$C$500&lt;&gt;"",MATCH(ROW(Create_TC_Web!$C$1:$C$500),ROW(Create_TC_Web!$C$1:$C$500)),""),ROW(Create_TC_Web!O326))),"")</f>
        <v/>
      </c>
      <c r="O326" t="str">
        <f t="shared" si="17"/>
        <v/>
      </c>
      <c r="P326" s="17" t="str" cm="1">
        <f t="array" ref="P326">IFERROR(INDEX(Create_TC_Web!S$1:S$500,SMALL(IF(Create_TC_Web!$C$1:$C$500&lt;&gt;"",MATCH(ROW(Create_TC_Web!$C$1:$C$500),ROW(Create_TC_Web!$C$1:$C$500)),""),ROW(Create_TC_Web!Q304))),"")</f>
        <v/>
      </c>
      <c r="S326" t="str">
        <f t="shared" si="18"/>
        <v/>
      </c>
    </row>
    <row r="327" spans="1:19">
      <c r="A327" t="str" cm="1">
        <f t="array" ref="A327">IFERROR(INDEX(Create_TC_Web!D$1:D$500,SMALL(IF(Create_TC_Web!$C$1:$C$500&lt;&gt;"",MATCH(ROW(Create_TC_Web!$C$1:$C$500),ROW(Create_TC_Web!$C$1:$C$500)),""),ROW(Create_TC_Web!B327))),"")</f>
        <v/>
      </c>
      <c r="B327" t="str" cm="1">
        <f t="array" ref="B327">SUBSTITUTE(SUBSTITUTE(SUBSTITUTE(IFERROR(INDEX(Create_TC_Web!E$1:E$505,SMALL(IF(Create_TC_Web!$C$1:$C$505&lt;&gt;"",MATCH(ROW(Create_TC_Web!$C$1:$C$505),ROW(Create_TC_Web!$C$1:$C$505)),""),ROW(Create_TC_Web!C327))),"")," ",""),"-",""),"_","")</f>
        <v/>
      </c>
      <c r="C327" t="str" cm="1">
        <f t="array" ref="C327">IFERROR(INDEX(Create_TC_Web!F$1:F$500,SMALL(IF(Create_TC_Web!$C$1:$C$500&lt;&gt;"",MATCH(ROW(Create_TC_Web!$C$1:$C$500),ROW(Create_TC_Web!$C$1:$C$500)),""),ROW(Create_TC_Web!D327))),"")</f>
        <v/>
      </c>
      <c r="D327" t="str" cm="1">
        <f t="array" ref="D327">IFERROR(INDEX(Create_TC_Web!G$1:G$500,SMALL(IF(Create_TC_Web!$C$1:$C$500&lt;&gt;"",MATCH(ROW(Create_TC_Web!$C$1:$C$500),ROW(Create_TC_Web!$C$1:$C$500)),""),ROW(Create_TC_Web!E327))),"")</f>
        <v/>
      </c>
      <c r="E327" t="str" cm="1">
        <f t="array" ref="E327">IFERROR(INDEX(Create_TC_Web!H$1:H$500,SMALL(IF(Create_TC_Web!$C$1:$C$500&lt;&gt;"",MATCH(ROW(Create_TC_Web!$C$1:$C$500),ROW(Create_TC_Web!$C$1:$C$500)),""),ROW(Create_TC_Web!F327))),"")</f>
        <v/>
      </c>
      <c r="F327" t="str" cm="1">
        <f t="array" ref="F327">IFERROR(INDEX(Create_TC_Web!I$1:I$500,SMALL(IF(Create_TC_Web!$C$1:$C$500&lt;&gt;"",MATCH(ROW(Create_TC_Web!$C$1:$C$500),ROW(Create_TC_Web!$C$1:$C$500)),""),ROW(Create_TC_Web!G327))),"")</f>
        <v/>
      </c>
      <c r="G327" t="str" cm="1">
        <f t="array" ref="G327">IFERROR(INDEX(Create_TC_Web!J$1:J$500,SMALL(IF(Create_TC_Web!$C$1:$C$500&lt;&gt;"",MATCH(ROW(Create_TC_Web!$C$1:$C$500),ROW(Create_TC_Web!$C$1:$C$500)),""),ROW(Create_TC_Web!H327))),"")</f>
        <v/>
      </c>
      <c r="H327" t="str" cm="1">
        <f t="array" ref="H327">IFERROR(INDEX(Create_TC_Web!K$1:K$500,SMALL(IF(Create_TC_Web!$C$1:$C$500&lt;&gt;"",MATCH(ROW(Create_TC_Web!$C$1:$C$500),ROW(Create_TC_Web!$C$1:$C$500)),""),ROW(Create_TC_Web!I327))),"")</f>
        <v/>
      </c>
      <c r="I327" t="str" cm="1">
        <f t="array" ref="I327">IFERROR(INDEX(Create_TC_Web!L$1:L$500,SMALL(IF(Create_TC_Web!$C$1:$C$500&lt;&gt;"",MATCH(ROW(Create_TC_Web!$C$1:$C$500),ROW(Create_TC_Web!$C$1:$C$500)),""),ROW(Create_TC_Web!J327))),"")</f>
        <v/>
      </c>
      <c r="J327" t="str" cm="1">
        <f t="array" ref="J327">IFERROR(INDEX(Create_TC_Web!M$1:M$500,SMALL(IF(Create_TC_Web!$C$1:$C$500&lt;&gt;"",MATCH(ROW(Create_TC_Web!$C$1:$C$500),ROW(Create_TC_Web!$C$1:$C$500)),""),ROW(Create_TC_Web!K327))),"")</f>
        <v/>
      </c>
      <c r="K327" t="str" cm="1">
        <f t="array" ref="K327">IFERROR(INDEX(Create_TC_Web!N$1:N$500,SMALL(IF(Create_TC_Web!$C$1:$C$500&lt;&gt;"",MATCH(ROW(Create_TC_Web!$C$1:$C$500),ROW(Create_TC_Web!$C$1:$C$500)),""),ROW(Create_TC_Web!L327))),"")</f>
        <v/>
      </c>
      <c r="L327" t="str" cm="1">
        <f t="array" ref="L327">IFERROR(INDEX(Create_TC_Web!O$1:O$500,SMALL(IF(Create_TC_Web!$C$1:$C$500&lt;&gt;"",MATCH(ROW(Create_TC_Web!$C$1:$C$500),ROW(Create_TC_Web!$C$1:$C$500)),""),ROW(Create_TC_Web!M327))),"")</f>
        <v/>
      </c>
      <c r="M327" t="str" cm="1">
        <f t="array" ref="M327">IFERROR(INDEX(Create_TC_Web!P$1:P$500,SMALL(IF(Create_TC_Web!$C$1:$C$500&lt;&gt;"",MATCH(ROW(Create_TC_Web!$C$1:$C$500),ROW(Create_TC_Web!$C$1:$C$500)),""),ROW(Create_TC_Web!N327))),"")</f>
        <v/>
      </c>
      <c r="N327" t="str" cm="1">
        <f t="array" ref="N327">IFERROR(INDEX(Create_TC_Web!Q$1:Q$500,SMALL(IF(Create_TC_Web!$C$1:$C$500&lt;&gt;"",MATCH(ROW(Create_TC_Web!$C$1:$C$500),ROW(Create_TC_Web!$C$1:$C$500)),""),ROW(Create_TC_Web!O327))),"")</f>
        <v/>
      </c>
      <c r="O327" t="str">
        <f t="shared" si="17"/>
        <v/>
      </c>
      <c r="P327" s="17" t="str" cm="1">
        <f t="array" ref="P327">IFERROR(INDEX(Create_TC_Web!S$1:S$500,SMALL(IF(Create_TC_Web!$C$1:$C$500&lt;&gt;"",MATCH(ROW(Create_TC_Web!$C$1:$C$500),ROW(Create_TC_Web!$C$1:$C$500)),""),ROW(Create_TC_Web!Q305))),"")</f>
        <v/>
      </c>
      <c r="S327" t="str">
        <f t="shared" si="18"/>
        <v/>
      </c>
    </row>
    <row r="328" spans="1:19">
      <c r="A328" t="str" cm="1">
        <f t="array" ref="A328">IFERROR(INDEX(Create_TC_Web!D$1:D$500,SMALL(IF(Create_TC_Web!$C$1:$C$500&lt;&gt;"",MATCH(ROW(Create_TC_Web!$C$1:$C$500),ROW(Create_TC_Web!$C$1:$C$500)),""),ROW(Create_TC_Web!B328))),"")</f>
        <v/>
      </c>
      <c r="B328" t="str" cm="1">
        <f t="array" ref="B328">SUBSTITUTE(SUBSTITUTE(SUBSTITUTE(IFERROR(INDEX(Create_TC_Web!E$1:E$505,SMALL(IF(Create_TC_Web!$C$1:$C$505&lt;&gt;"",MATCH(ROW(Create_TC_Web!$C$1:$C$505),ROW(Create_TC_Web!$C$1:$C$505)),""),ROW(Create_TC_Web!C328))),"")," ",""),"-",""),"_","")</f>
        <v/>
      </c>
      <c r="C328" t="str" cm="1">
        <f t="array" ref="C328">IFERROR(INDEX(Create_TC_Web!F$1:F$500,SMALL(IF(Create_TC_Web!$C$1:$C$500&lt;&gt;"",MATCH(ROW(Create_TC_Web!$C$1:$C$500),ROW(Create_TC_Web!$C$1:$C$500)),""),ROW(Create_TC_Web!D328))),"")</f>
        <v/>
      </c>
      <c r="D328" t="str" cm="1">
        <f t="array" ref="D328">IFERROR(INDEX(Create_TC_Web!G$1:G$500,SMALL(IF(Create_TC_Web!$C$1:$C$500&lt;&gt;"",MATCH(ROW(Create_TC_Web!$C$1:$C$500),ROW(Create_TC_Web!$C$1:$C$500)),""),ROW(Create_TC_Web!E328))),"")</f>
        <v/>
      </c>
      <c r="E328" t="str" cm="1">
        <f t="array" ref="E328">IFERROR(INDEX(Create_TC_Web!H$1:H$500,SMALL(IF(Create_TC_Web!$C$1:$C$500&lt;&gt;"",MATCH(ROW(Create_TC_Web!$C$1:$C$500),ROW(Create_TC_Web!$C$1:$C$500)),""),ROW(Create_TC_Web!F328))),"")</f>
        <v/>
      </c>
      <c r="F328" t="str" cm="1">
        <f t="array" ref="F328">IFERROR(INDEX(Create_TC_Web!I$1:I$500,SMALL(IF(Create_TC_Web!$C$1:$C$500&lt;&gt;"",MATCH(ROW(Create_TC_Web!$C$1:$C$500),ROW(Create_TC_Web!$C$1:$C$500)),""),ROW(Create_TC_Web!G328))),"")</f>
        <v/>
      </c>
      <c r="G328" t="str" cm="1">
        <f t="array" ref="G328">IFERROR(INDEX(Create_TC_Web!J$1:J$500,SMALL(IF(Create_TC_Web!$C$1:$C$500&lt;&gt;"",MATCH(ROW(Create_TC_Web!$C$1:$C$500),ROW(Create_TC_Web!$C$1:$C$500)),""),ROW(Create_TC_Web!H328))),"")</f>
        <v/>
      </c>
      <c r="H328" t="str" cm="1">
        <f t="array" ref="H328">IFERROR(INDEX(Create_TC_Web!K$1:K$500,SMALL(IF(Create_TC_Web!$C$1:$C$500&lt;&gt;"",MATCH(ROW(Create_TC_Web!$C$1:$C$500),ROW(Create_TC_Web!$C$1:$C$500)),""),ROW(Create_TC_Web!I328))),"")</f>
        <v/>
      </c>
      <c r="I328" t="str" cm="1">
        <f t="array" ref="I328">IFERROR(INDEX(Create_TC_Web!L$1:L$500,SMALL(IF(Create_TC_Web!$C$1:$C$500&lt;&gt;"",MATCH(ROW(Create_TC_Web!$C$1:$C$500),ROW(Create_TC_Web!$C$1:$C$500)),""),ROW(Create_TC_Web!J328))),"")</f>
        <v/>
      </c>
      <c r="J328" t="str" cm="1">
        <f t="array" ref="J328">IFERROR(INDEX(Create_TC_Web!M$1:M$500,SMALL(IF(Create_TC_Web!$C$1:$C$500&lt;&gt;"",MATCH(ROW(Create_TC_Web!$C$1:$C$500),ROW(Create_TC_Web!$C$1:$C$500)),""),ROW(Create_TC_Web!K328))),"")</f>
        <v/>
      </c>
      <c r="K328" t="str" cm="1">
        <f t="array" ref="K328">IFERROR(INDEX(Create_TC_Web!N$1:N$500,SMALL(IF(Create_TC_Web!$C$1:$C$500&lt;&gt;"",MATCH(ROW(Create_TC_Web!$C$1:$C$500),ROW(Create_TC_Web!$C$1:$C$500)),""),ROW(Create_TC_Web!L328))),"")</f>
        <v/>
      </c>
      <c r="L328" t="str" cm="1">
        <f t="array" ref="L328">IFERROR(INDEX(Create_TC_Web!O$1:O$500,SMALL(IF(Create_TC_Web!$C$1:$C$500&lt;&gt;"",MATCH(ROW(Create_TC_Web!$C$1:$C$500),ROW(Create_TC_Web!$C$1:$C$500)),""),ROW(Create_TC_Web!M328))),"")</f>
        <v/>
      </c>
      <c r="M328" t="str" cm="1">
        <f t="array" ref="M328">IFERROR(INDEX(Create_TC_Web!P$1:P$500,SMALL(IF(Create_TC_Web!$C$1:$C$500&lt;&gt;"",MATCH(ROW(Create_TC_Web!$C$1:$C$500),ROW(Create_TC_Web!$C$1:$C$500)),""),ROW(Create_TC_Web!N328))),"")</f>
        <v/>
      </c>
      <c r="N328" t="str" cm="1">
        <f t="array" ref="N328">IFERROR(INDEX(Create_TC_Web!Q$1:Q$500,SMALL(IF(Create_TC_Web!$C$1:$C$500&lt;&gt;"",MATCH(ROW(Create_TC_Web!$C$1:$C$500),ROW(Create_TC_Web!$C$1:$C$500)),""),ROW(Create_TC_Web!O328))),"")</f>
        <v/>
      </c>
      <c r="O328" t="str">
        <f t="shared" si="17"/>
        <v/>
      </c>
      <c r="P328" s="17" t="str" cm="1">
        <f t="array" ref="P328">IFERROR(INDEX(Create_TC_Web!S$1:S$500,SMALL(IF(Create_TC_Web!$C$1:$C$500&lt;&gt;"",MATCH(ROW(Create_TC_Web!$C$1:$C$500),ROW(Create_TC_Web!$C$1:$C$500)),""),ROW(Create_TC_Web!Q306))),"")</f>
        <v/>
      </c>
      <c r="S328" t="str">
        <f t="shared" si="18"/>
        <v/>
      </c>
    </row>
    <row r="329" spans="1:19">
      <c r="A329" t="str" cm="1">
        <f t="array" ref="A329">IFERROR(INDEX(Create_TC_Web!D$1:D$500,SMALL(IF(Create_TC_Web!$C$1:$C$500&lt;&gt;"",MATCH(ROW(Create_TC_Web!$C$1:$C$500),ROW(Create_TC_Web!$C$1:$C$500)),""),ROW(Create_TC_Web!B329))),"")</f>
        <v/>
      </c>
      <c r="B329" t="str" cm="1">
        <f t="array" ref="B329">SUBSTITUTE(SUBSTITUTE(SUBSTITUTE(IFERROR(INDEX(Create_TC_Web!E$1:E$505,SMALL(IF(Create_TC_Web!$C$1:$C$505&lt;&gt;"",MATCH(ROW(Create_TC_Web!$C$1:$C$505),ROW(Create_TC_Web!$C$1:$C$505)),""),ROW(Create_TC_Web!C329))),"")," ",""),"-",""),"_","")</f>
        <v/>
      </c>
      <c r="C329" t="str" cm="1">
        <f t="array" ref="C329">IFERROR(INDEX(Create_TC_Web!F$1:F$500,SMALL(IF(Create_TC_Web!$C$1:$C$500&lt;&gt;"",MATCH(ROW(Create_TC_Web!$C$1:$C$500),ROW(Create_TC_Web!$C$1:$C$500)),""),ROW(Create_TC_Web!D329))),"")</f>
        <v/>
      </c>
      <c r="D329" t="str" cm="1">
        <f t="array" ref="D329">IFERROR(INDEX(Create_TC_Web!G$1:G$500,SMALL(IF(Create_TC_Web!$C$1:$C$500&lt;&gt;"",MATCH(ROW(Create_TC_Web!$C$1:$C$500),ROW(Create_TC_Web!$C$1:$C$500)),""),ROW(Create_TC_Web!E329))),"")</f>
        <v/>
      </c>
      <c r="E329" t="str" cm="1">
        <f t="array" ref="E329">IFERROR(INDEX(Create_TC_Web!H$1:H$500,SMALL(IF(Create_TC_Web!$C$1:$C$500&lt;&gt;"",MATCH(ROW(Create_TC_Web!$C$1:$C$500),ROW(Create_TC_Web!$C$1:$C$500)),""),ROW(Create_TC_Web!F329))),"")</f>
        <v/>
      </c>
      <c r="F329" t="str" cm="1">
        <f t="array" ref="F329">IFERROR(INDEX(Create_TC_Web!I$1:I$500,SMALL(IF(Create_TC_Web!$C$1:$C$500&lt;&gt;"",MATCH(ROW(Create_TC_Web!$C$1:$C$500),ROW(Create_TC_Web!$C$1:$C$500)),""),ROW(Create_TC_Web!G329))),"")</f>
        <v/>
      </c>
      <c r="G329" t="str" cm="1">
        <f t="array" ref="G329">IFERROR(INDEX(Create_TC_Web!J$1:J$500,SMALL(IF(Create_TC_Web!$C$1:$C$500&lt;&gt;"",MATCH(ROW(Create_TC_Web!$C$1:$C$500),ROW(Create_TC_Web!$C$1:$C$500)),""),ROW(Create_TC_Web!H329))),"")</f>
        <v/>
      </c>
      <c r="H329" t="str" cm="1">
        <f t="array" ref="H329">IFERROR(INDEX(Create_TC_Web!K$1:K$500,SMALL(IF(Create_TC_Web!$C$1:$C$500&lt;&gt;"",MATCH(ROW(Create_TC_Web!$C$1:$C$500),ROW(Create_TC_Web!$C$1:$C$500)),""),ROW(Create_TC_Web!I329))),"")</f>
        <v/>
      </c>
      <c r="I329" t="str" cm="1">
        <f t="array" ref="I329">IFERROR(INDEX(Create_TC_Web!L$1:L$500,SMALL(IF(Create_TC_Web!$C$1:$C$500&lt;&gt;"",MATCH(ROW(Create_TC_Web!$C$1:$C$500),ROW(Create_TC_Web!$C$1:$C$500)),""),ROW(Create_TC_Web!J329))),"")</f>
        <v/>
      </c>
      <c r="J329" t="str" cm="1">
        <f t="array" ref="J329">IFERROR(INDEX(Create_TC_Web!M$1:M$500,SMALL(IF(Create_TC_Web!$C$1:$C$500&lt;&gt;"",MATCH(ROW(Create_TC_Web!$C$1:$C$500),ROW(Create_TC_Web!$C$1:$C$500)),""),ROW(Create_TC_Web!K329))),"")</f>
        <v/>
      </c>
      <c r="K329" t="str" cm="1">
        <f t="array" ref="K329">IFERROR(INDEX(Create_TC_Web!N$1:N$500,SMALL(IF(Create_TC_Web!$C$1:$C$500&lt;&gt;"",MATCH(ROW(Create_TC_Web!$C$1:$C$500),ROW(Create_TC_Web!$C$1:$C$500)),""),ROW(Create_TC_Web!L329))),"")</f>
        <v/>
      </c>
      <c r="L329" t="str" cm="1">
        <f t="array" ref="L329">IFERROR(INDEX(Create_TC_Web!O$1:O$500,SMALL(IF(Create_TC_Web!$C$1:$C$500&lt;&gt;"",MATCH(ROW(Create_TC_Web!$C$1:$C$500),ROW(Create_TC_Web!$C$1:$C$500)),""),ROW(Create_TC_Web!M329))),"")</f>
        <v/>
      </c>
      <c r="M329" t="str" cm="1">
        <f t="array" ref="M329">IFERROR(INDEX(Create_TC_Web!P$1:P$500,SMALL(IF(Create_TC_Web!$C$1:$C$500&lt;&gt;"",MATCH(ROW(Create_TC_Web!$C$1:$C$500),ROW(Create_TC_Web!$C$1:$C$500)),""),ROW(Create_TC_Web!N329))),"")</f>
        <v/>
      </c>
      <c r="N329" t="str" cm="1">
        <f t="array" ref="N329">IFERROR(INDEX(Create_TC_Web!Q$1:Q$500,SMALL(IF(Create_TC_Web!$C$1:$C$500&lt;&gt;"",MATCH(ROW(Create_TC_Web!$C$1:$C$500),ROW(Create_TC_Web!$C$1:$C$500)),""),ROW(Create_TC_Web!O329))),"")</f>
        <v/>
      </c>
      <c r="O329" t="str">
        <f t="shared" si="17"/>
        <v/>
      </c>
      <c r="P329" s="17" t="str" cm="1">
        <f t="array" ref="P329">IFERROR(INDEX(Create_TC_Web!S$1:S$500,SMALL(IF(Create_TC_Web!$C$1:$C$500&lt;&gt;"",MATCH(ROW(Create_TC_Web!$C$1:$C$500),ROW(Create_TC_Web!$C$1:$C$500)),""),ROW(Create_TC_Web!Q307))),"")</f>
        <v/>
      </c>
      <c r="S329" t="str">
        <f t="shared" si="18"/>
        <v/>
      </c>
    </row>
    <row r="330" spans="1:19">
      <c r="A330" t="str" cm="1">
        <f t="array" ref="A330">IFERROR(INDEX(Create_TC_Web!D$1:D$500,SMALL(IF(Create_TC_Web!$C$1:$C$500&lt;&gt;"",MATCH(ROW(Create_TC_Web!$C$1:$C$500),ROW(Create_TC_Web!$C$1:$C$500)),""),ROW(Create_TC_Web!B330))),"")</f>
        <v/>
      </c>
      <c r="B330" t="str" cm="1">
        <f t="array" ref="B330">SUBSTITUTE(SUBSTITUTE(SUBSTITUTE(IFERROR(INDEX(Create_TC_Web!E$1:E$505,SMALL(IF(Create_TC_Web!$C$1:$C$505&lt;&gt;"",MATCH(ROW(Create_TC_Web!$C$1:$C$505),ROW(Create_TC_Web!$C$1:$C$505)),""),ROW(Create_TC_Web!C330))),"")," ",""),"-",""),"_","")</f>
        <v/>
      </c>
      <c r="C330" t="str" cm="1">
        <f t="array" ref="C330">IFERROR(INDEX(Create_TC_Web!F$1:F$500,SMALL(IF(Create_TC_Web!$C$1:$C$500&lt;&gt;"",MATCH(ROW(Create_TC_Web!$C$1:$C$500),ROW(Create_TC_Web!$C$1:$C$500)),""),ROW(Create_TC_Web!D330))),"")</f>
        <v/>
      </c>
      <c r="D330" t="str" cm="1">
        <f t="array" ref="D330">IFERROR(INDEX(Create_TC_Web!G$1:G$500,SMALL(IF(Create_TC_Web!$C$1:$C$500&lt;&gt;"",MATCH(ROW(Create_TC_Web!$C$1:$C$500),ROW(Create_TC_Web!$C$1:$C$500)),""),ROW(Create_TC_Web!E330))),"")</f>
        <v/>
      </c>
      <c r="E330" t="str" cm="1">
        <f t="array" ref="E330">IFERROR(INDEX(Create_TC_Web!H$1:H$500,SMALL(IF(Create_TC_Web!$C$1:$C$500&lt;&gt;"",MATCH(ROW(Create_TC_Web!$C$1:$C$500),ROW(Create_TC_Web!$C$1:$C$500)),""),ROW(Create_TC_Web!F330))),"")</f>
        <v/>
      </c>
      <c r="F330" t="str" cm="1">
        <f t="array" ref="F330">IFERROR(INDEX(Create_TC_Web!I$1:I$500,SMALL(IF(Create_TC_Web!$C$1:$C$500&lt;&gt;"",MATCH(ROW(Create_TC_Web!$C$1:$C$500),ROW(Create_TC_Web!$C$1:$C$500)),""),ROW(Create_TC_Web!G330))),"")</f>
        <v/>
      </c>
      <c r="G330" t="str" cm="1">
        <f t="array" ref="G330">IFERROR(INDEX(Create_TC_Web!J$1:J$500,SMALL(IF(Create_TC_Web!$C$1:$C$500&lt;&gt;"",MATCH(ROW(Create_TC_Web!$C$1:$C$500),ROW(Create_TC_Web!$C$1:$C$500)),""),ROW(Create_TC_Web!H330))),"")</f>
        <v/>
      </c>
      <c r="H330" t="str" cm="1">
        <f t="array" ref="H330">IFERROR(INDEX(Create_TC_Web!K$1:K$500,SMALL(IF(Create_TC_Web!$C$1:$C$500&lt;&gt;"",MATCH(ROW(Create_TC_Web!$C$1:$C$500),ROW(Create_TC_Web!$C$1:$C$500)),""),ROW(Create_TC_Web!I330))),"")</f>
        <v/>
      </c>
      <c r="I330" t="str" cm="1">
        <f t="array" ref="I330">IFERROR(INDEX(Create_TC_Web!L$1:L$500,SMALL(IF(Create_TC_Web!$C$1:$C$500&lt;&gt;"",MATCH(ROW(Create_TC_Web!$C$1:$C$500),ROW(Create_TC_Web!$C$1:$C$500)),""),ROW(Create_TC_Web!J330))),"")</f>
        <v/>
      </c>
      <c r="J330" t="str" cm="1">
        <f t="array" ref="J330">IFERROR(INDEX(Create_TC_Web!M$1:M$500,SMALL(IF(Create_TC_Web!$C$1:$C$500&lt;&gt;"",MATCH(ROW(Create_TC_Web!$C$1:$C$500),ROW(Create_TC_Web!$C$1:$C$500)),""),ROW(Create_TC_Web!K330))),"")</f>
        <v/>
      </c>
      <c r="K330" t="str" cm="1">
        <f t="array" ref="K330">IFERROR(INDEX(Create_TC_Web!N$1:N$500,SMALL(IF(Create_TC_Web!$C$1:$C$500&lt;&gt;"",MATCH(ROW(Create_TC_Web!$C$1:$C$500),ROW(Create_TC_Web!$C$1:$C$500)),""),ROW(Create_TC_Web!L330))),"")</f>
        <v/>
      </c>
      <c r="L330" t="str" cm="1">
        <f t="array" ref="L330">IFERROR(INDEX(Create_TC_Web!O$1:O$500,SMALL(IF(Create_TC_Web!$C$1:$C$500&lt;&gt;"",MATCH(ROW(Create_TC_Web!$C$1:$C$500),ROW(Create_TC_Web!$C$1:$C$500)),""),ROW(Create_TC_Web!M330))),"")</f>
        <v/>
      </c>
      <c r="M330" t="str" cm="1">
        <f t="array" ref="M330">IFERROR(INDEX(Create_TC_Web!P$1:P$500,SMALL(IF(Create_TC_Web!$C$1:$C$500&lt;&gt;"",MATCH(ROW(Create_TC_Web!$C$1:$C$500),ROW(Create_TC_Web!$C$1:$C$500)),""),ROW(Create_TC_Web!N330))),"")</f>
        <v/>
      </c>
      <c r="N330" t="str" cm="1">
        <f t="array" ref="N330">IFERROR(INDEX(Create_TC_Web!Q$1:Q$500,SMALL(IF(Create_TC_Web!$C$1:$C$500&lt;&gt;"",MATCH(ROW(Create_TC_Web!$C$1:$C$500),ROW(Create_TC_Web!$C$1:$C$500)),""),ROW(Create_TC_Web!O330))),"")</f>
        <v/>
      </c>
      <c r="O330" t="str">
        <f t="shared" si="17"/>
        <v/>
      </c>
      <c r="P330" s="17" t="str" cm="1">
        <f t="array" ref="P330">IFERROR(INDEX(Create_TC_Web!S$1:S$500,SMALL(IF(Create_TC_Web!$C$1:$C$500&lt;&gt;"",MATCH(ROW(Create_TC_Web!$C$1:$C$500),ROW(Create_TC_Web!$C$1:$C$500)),""),ROW(Create_TC_Web!Q308))),"")</f>
        <v/>
      </c>
      <c r="S330" t="str">
        <f t="shared" si="18"/>
        <v/>
      </c>
    </row>
    <row r="331" spans="1:19">
      <c r="A331" t="str" cm="1">
        <f t="array" ref="A331">IFERROR(INDEX(Create_TC_Web!D$1:D$500,SMALL(IF(Create_TC_Web!$C$1:$C$500&lt;&gt;"",MATCH(ROW(Create_TC_Web!$C$1:$C$500),ROW(Create_TC_Web!$C$1:$C$500)),""),ROW(Create_TC_Web!B331))),"")</f>
        <v/>
      </c>
      <c r="B331" t="str" cm="1">
        <f t="array" ref="B331">SUBSTITUTE(SUBSTITUTE(SUBSTITUTE(IFERROR(INDEX(Create_TC_Web!E$1:E$505,SMALL(IF(Create_TC_Web!$C$1:$C$505&lt;&gt;"",MATCH(ROW(Create_TC_Web!$C$1:$C$505),ROW(Create_TC_Web!$C$1:$C$505)),""),ROW(Create_TC_Web!C331))),"")," ",""),"-",""),"_","")</f>
        <v/>
      </c>
      <c r="C331" t="str" cm="1">
        <f t="array" ref="C331">IFERROR(INDEX(Create_TC_Web!F$1:F$500,SMALL(IF(Create_TC_Web!$C$1:$C$500&lt;&gt;"",MATCH(ROW(Create_TC_Web!$C$1:$C$500),ROW(Create_TC_Web!$C$1:$C$500)),""),ROW(Create_TC_Web!D331))),"")</f>
        <v/>
      </c>
      <c r="D331" t="str" cm="1">
        <f t="array" ref="D331">IFERROR(INDEX(Create_TC_Web!G$1:G$500,SMALL(IF(Create_TC_Web!$C$1:$C$500&lt;&gt;"",MATCH(ROW(Create_TC_Web!$C$1:$C$500),ROW(Create_TC_Web!$C$1:$C$500)),""),ROW(Create_TC_Web!E331))),"")</f>
        <v/>
      </c>
      <c r="E331" t="str" cm="1">
        <f t="array" ref="E331">IFERROR(INDEX(Create_TC_Web!H$1:H$500,SMALL(IF(Create_TC_Web!$C$1:$C$500&lt;&gt;"",MATCH(ROW(Create_TC_Web!$C$1:$C$500),ROW(Create_TC_Web!$C$1:$C$500)),""),ROW(Create_TC_Web!F331))),"")</f>
        <v/>
      </c>
      <c r="F331" t="str" cm="1">
        <f t="array" ref="F331">IFERROR(INDEX(Create_TC_Web!I$1:I$500,SMALL(IF(Create_TC_Web!$C$1:$C$500&lt;&gt;"",MATCH(ROW(Create_TC_Web!$C$1:$C$500),ROW(Create_TC_Web!$C$1:$C$500)),""),ROW(Create_TC_Web!G331))),"")</f>
        <v/>
      </c>
      <c r="G331" t="str" cm="1">
        <f t="array" ref="G331">IFERROR(INDEX(Create_TC_Web!J$1:J$500,SMALL(IF(Create_TC_Web!$C$1:$C$500&lt;&gt;"",MATCH(ROW(Create_TC_Web!$C$1:$C$500),ROW(Create_TC_Web!$C$1:$C$500)),""),ROW(Create_TC_Web!H331))),"")</f>
        <v/>
      </c>
      <c r="H331" t="str" cm="1">
        <f t="array" ref="H331">IFERROR(INDEX(Create_TC_Web!K$1:K$500,SMALL(IF(Create_TC_Web!$C$1:$C$500&lt;&gt;"",MATCH(ROW(Create_TC_Web!$C$1:$C$500),ROW(Create_TC_Web!$C$1:$C$500)),""),ROW(Create_TC_Web!I331))),"")</f>
        <v/>
      </c>
      <c r="I331" t="str" cm="1">
        <f t="array" ref="I331">IFERROR(INDEX(Create_TC_Web!L$1:L$500,SMALL(IF(Create_TC_Web!$C$1:$C$500&lt;&gt;"",MATCH(ROW(Create_TC_Web!$C$1:$C$500),ROW(Create_TC_Web!$C$1:$C$500)),""),ROW(Create_TC_Web!J331))),"")</f>
        <v/>
      </c>
      <c r="J331" t="str" cm="1">
        <f t="array" ref="J331">IFERROR(INDEX(Create_TC_Web!M$1:M$500,SMALL(IF(Create_TC_Web!$C$1:$C$500&lt;&gt;"",MATCH(ROW(Create_TC_Web!$C$1:$C$500),ROW(Create_TC_Web!$C$1:$C$500)),""),ROW(Create_TC_Web!K331))),"")</f>
        <v/>
      </c>
      <c r="K331" t="str" cm="1">
        <f t="array" ref="K331">IFERROR(INDEX(Create_TC_Web!N$1:N$500,SMALL(IF(Create_TC_Web!$C$1:$C$500&lt;&gt;"",MATCH(ROW(Create_TC_Web!$C$1:$C$500),ROW(Create_TC_Web!$C$1:$C$500)),""),ROW(Create_TC_Web!L331))),"")</f>
        <v/>
      </c>
      <c r="L331" t="str" cm="1">
        <f t="array" ref="L331">IFERROR(INDEX(Create_TC_Web!O$1:O$500,SMALL(IF(Create_TC_Web!$C$1:$C$500&lt;&gt;"",MATCH(ROW(Create_TC_Web!$C$1:$C$500),ROW(Create_TC_Web!$C$1:$C$500)),""),ROW(Create_TC_Web!M331))),"")</f>
        <v/>
      </c>
      <c r="M331" t="str" cm="1">
        <f t="array" ref="M331">IFERROR(INDEX(Create_TC_Web!P$1:P$500,SMALL(IF(Create_TC_Web!$C$1:$C$500&lt;&gt;"",MATCH(ROW(Create_TC_Web!$C$1:$C$500),ROW(Create_TC_Web!$C$1:$C$500)),""),ROW(Create_TC_Web!N331))),"")</f>
        <v/>
      </c>
      <c r="N331" t="str" cm="1">
        <f t="array" ref="N331">IFERROR(INDEX(Create_TC_Web!Q$1:Q$500,SMALL(IF(Create_TC_Web!$C$1:$C$500&lt;&gt;"",MATCH(ROW(Create_TC_Web!$C$1:$C$500),ROW(Create_TC_Web!$C$1:$C$500)),""),ROW(Create_TC_Web!O331))),"")</f>
        <v/>
      </c>
      <c r="O331" t="str">
        <f t="shared" si="17"/>
        <v/>
      </c>
      <c r="P331" s="17" t="str" cm="1">
        <f t="array" ref="P331">IFERROR(INDEX(Create_TC_Web!S$1:S$500,SMALL(IF(Create_TC_Web!$C$1:$C$500&lt;&gt;"",MATCH(ROW(Create_TC_Web!$C$1:$C$500),ROW(Create_TC_Web!$C$1:$C$500)),""),ROW(Create_TC_Web!Q309))),"")</f>
        <v/>
      </c>
      <c r="S331" t="str">
        <f t="shared" si="18"/>
        <v/>
      </c>
    </row>
    <row r="332" spans="1:19">
      <c r="A332" t="str" cm="1">
        <f t="array" ref="A332">IFERROR(INDEX(Create_TC_Web!D$1:D$500,SMALL(IF(Create_TC_Web!$C$1:$C$500&lt;&gt;"",MATCH(ROW(Create_TC_Web!$C$1:$C$500),ROW(Create_TC_Web!$C$1:$C$500)),""),ROW(Create_TC_Web!B332))),"")</f>
        <v/>
      </c>
      <c r="B332" t="str" cm="1">
        <f t="array" ref="B332">SUBSTITUTE(SUBSTITUTE(SUBSTITUTE(IFERROR(INDEX(Create_TC_Web!E$1:E$505,SMALL(IF(Create_TC_Web!$C$1:$C$505&lt;&gt;"",MATCH(ROW(Create_TC_Web!$C$1:$C$505),ROW(Create_TC_Web!$C$1:$C$505)),""),ROW(Create_TC_Web!C332))),"")," ",""),"-",""),"_","")</f>
        <v/>
      </c>
      <c r="C332" t="str" cm="1">
        <f t="array" ref="C332">IFERROR(INDEX(Create_TC_Web!F$1:F$500,SMALL(IF(Create_TC_Web!$C$1:$C$500&lt;&gt;"",MATCH(ROW(Create_TC_Web!$C$1:$C$500),ROW(Create_TC_Web!$C$1:$C$500)),""),ROW(Create_TC_Web!D332))),"")</f>
        <v/>
      </c>
      <c r="D332" t="str" cm="1">
        <f t="array" ref="D332">IFERROR(INDEX(Create_TC_Web!G$1:G$500,SMALL(IF(Create_TC_Web!$C$1:$C$500&lt;&gt;"",MATCH(ROW(Create_TC_Web!$C$1:$C$500),ROW(Create_TC_Web!$C$1:$C$500)),""),ROW(Create_TC_Web!E332))),"")</f>
        <v/>
      </c>
      <c r="E332" t="str" cm="1">
        <f t="array" ref="E332">IFERROR(INDEX(Create_TC_Web!H$1:H$500,SMALL(IF(Create_TC_Web!$C$1:$C$500&lt;&gt;"",MATCH(ROW(Create_TC_Web!$C$1:$C$500),ROW(Create_TC_Web!$C$1:$C$500)),""),ROW(Create_TC_Web!F332))),"")</f>
        <v/>
      </c>
      <c r="F332" t="str" cm="1">
        <f t="array" ref="F332">IFERROR(INDEX(Create_TC_Web!I$1:I$500,SMALL(IF(Create_TC_Web!$C$1:$C$500&lt;&gt;"",MATCH(ROW(Create_TC_Web!$C$1:$C$500),ROW(Create_TC_Web!$C$1:$C$500)),""),ROW(Create_TC_Web!G332))),"")</f>
        <v/>
      </c>
      <c r="G332" t="str" cm="1">
        <f t="array" ref="G332">IFERROR(INDEX(Create_TC_Web!J$1:J$500,SMALL(IF(Create_TC_Web!$C$1:$C$500&lt;&gt;"",MATCH(ROW(Create_TC_Web!$C$1:$C$500),ROW(Create_TC_Web!$C$1:$C$500)),""),ROW(Create_TC_Web!H332))),"")</f>
        <v/>
      </c>
      <c r="H332" t="str" cm="1">
        <f t="array" ref="H332">IFERROR(INDEX(Create_TC_Web!K$1:K$500,SMALL(IF(Create_TC_Web!$C$1:$C$500&lt;&gt;"",MATCH(ROW(Create_TC_Web!$C$1:$C$500),ROW(Create_TC_Web!$C$1:$C$500)),""),ROW(Create_TC_Web!I332))),"")</f>
        <v/>
      </c>
      <c r="I332" t="str" cm="1">
        <f t="array" ref="I332">IFERROR(INDEX(Create_TC_Web!L$1:L$500,SMALL(IF(Create_TC_Web!$C$1:$C$500&lt;&gt;"",MATCH(ROW(Create_TC_Web!$C$1:$C$500),ROW(Create_TC_Web!$C$1:$C$500)),""),ROW(Create_TC_Web!J332))),"")</f>
        <v/>
      </c>
      <c r="J332" t="str" cm="1">
        <f t="array" ref="J332">IFERROR(INDEX(Create_TC_Web!M$1:M$500,SMALL(IF(Create_TC_Web!$C$1:$C$500&lt;&gt;"",MATCH(ROW(Create_TC_Web!$C$1:$C$500),ROW(Create_TC_Web!$C$1:$C$500)),""),ROW(Create_TC_Web!K332))),"")</f>
        <v/>
      </c>
      <c r="K332" t="str" cm="1">
        <f t="array" ref="K332">IFERROR(INDEX(Create_TC_Web!N$1:N$500,SMALL(IF(Create_TC_Web!$C$1:$C$500&lt;&gt;"",MATCH(ROW(Create_TC_Web!$C$1:$C$500),ROW(Create_TC_Web!$C$1:$C$500)),""),ROW(Create_TC_Web!L332))),"")</f>
        <v/>
      </c>
      <c r="L332" t="str" cm="1">
        <f t="array" ref="L332">IFERROR(INDEX(Create_TC_Web!O$1:O$500,SMALL(IF(Create_TC_Web!$C$1:$C$500&lt;&gt;"",MATCH(ROW(Create_TC_Web!$C$1:$C$500),ROW(Create_TC_Web!$C$1:$C$500)),""),ROW(Create_TC_Web!M332))),"")</f>
        <v/>
      </c>
      <c r="M332" t="str" cm="1">
        <f t="array" ref="M332">IFERROR(INDEX(Create_TC_Web!P$1:P$500,SMALL(IF(Create_TC_Web!$C$1:$C$500&lt;&gt;"",MATCH(ROW(Create_TC_Web!$C$1:$C$500),ROW(Create_TC_Web!$C$1:$C$500)),""),ROW(Create_TC_Web!N332))),"")</f>
        <v/>
      </c>
      <c r="N332" t="str" cm="1">
        <f t="array" ref="N332">IFERROR(INDEX(Create_TC_Web!Q$1:Q$500,SMALL(IF(Create_TC_Web!$C$1:$C$500&lt;&gt;"",MATCH(ROW(Create_TC_Web!$C$1:$C$500),ROW(Create_TC_Web!$C$1:$C$500)),""),ROW(Create_TC_Web!O332))),"")</f>
        <v/>
      </c>
      <c r="O332" t="str">
        <f t="shared" si="17"/>
        <v/>
      </c>
      <c r="P332" s="17" t="str" cm="1">
        <f t="array" ref="P332">IFERROR(INDEX(Create_TC_Web!S$1:S$500,SMALL(IF(Create_TC_Web!$C$1:$C$500&lt;&gt;"",MATCH(ROW(Create_TC_Web!$C$1:$C$500),ROW(Create_TC_Web!$C$1:$C$500)),""),ROW(Create_TC_Web!Q310))),"")</f>
        <v/>
      </c>
      <c r="S332" t="str">
        <f t="shared" si="18"/>
        <v/>
      </c>
    </row>
    <row r="333" spans="1:19">
      <c r="A333" t="str" cm="1">
        <f t="array" ref="A333">IFERROR(INDEX(Create_TC_Web!D$1:D$500,SMALL(IF(Create_TC_Web!$C$1:$C$500&lt;&gt;"",MATCH(ROW(Create_TC_Web!$C$1:$C$500),ROW(Create_TC_Web!$C$1:$C$500)),""),ROW(Create_TC_Web!B333))),"")</f>
        <v/>
      </c>
      <c r="B333" t="str" cm="1">
        <f t="array" ref="B333">SUBSTITUTE(SUBSTITUTE(SUBSTITUTE(IFERROR(INDEX(Create_TC_Web!E$1:E$505,SMALL(IF(Create_TC_Web!$C$1:$C$505&lt;&gt;"",MATCH(ROW(Create_TC_Web!$C$1:$C$505),ROW(Create_TC_Web!$C$1:$C$505)),""),ROW(Create_TC_Web!C333))),"")," ",""),"-",""),"_","")</f>
        <v/>
      </c>
      <c r="C333" t="str" cm="1">
        <f t="array" ref="C333">IFERROR(INDEX(Create_TC_Web!F$1:F$500,SMALL(IF(Create_TC_Web!$C$1:$C$500&lt;&gt;"",MATCH(ROW(Create_TC_Web!$C$1:$C$500),ROW(Create_TC_Web!$C$1:$C$500)),""),ROW(Create_TC_Web!D333))),"")</f>
        <v/>
      </c>
      <c r="D333" t="str" cm="1">
        <f t="array" ref="D333">IFERROR(INDEX(Create_TC_Web!G$1:G$500,SMALL(IF(Create_TC_Web!$C$1:$C$500&lt;&gt;"",MATCH(ROW(Create_TC_Web!$C$1:$C$500),ROW(Create_TC_Web!$C$1:$C$500)),""),ROW(Create_TC_Web!E333))),"")</f>
        <v/>
      </c>
      <c r="E333" t="str" cm="1">
        <f t="array" ref="E333">IFERROR(INDEX(Create_TC_Web!H$1:H$500,SMALL(IF(Create_TC_Web!$C$1:$C$500&lt;&gt;"",MATCH(ROW(Create_TC_Web!$C$1:$C$500),ROW(Create_TC_Web!$C$1:$C$500)),""),ROW(Create_TC_Web!F333))),"")</f>
        <v/>
      </c>
      <c r="F333" t="str" cm="1">
        <f t="array" ref="F333">IFERROR(INDEX(Create_TC_Web!I$1:I$500,SMALL(IF(Create_TC_Web!$C$1:$C$500&lt;&gt;"",MATCH(ROW(Create_TC_Web!$C$1:$C$500),ROW(Create_TC_Web!$C$1:$C$500)),""),ROW(Create_TC_Web!G333))),"")</f>
        <v/>
      </c>
      <c r="G333" t="str" cm="1">
        <f t="array" ref="G333">IFERROR(INDEX(Create_TC_Web!J$1:J$500,SMALL(IF(Create_TC_Web!$C$1:$C$500&lt;&gt;"",MATCH(ROW(Create_TC_Web!$C$1:$C$500),ROW(Create_TC_Web!$C$1:$C$500)),""),ROW(Create_TC_Web!H333))),"")</f>
        <v/>
      </c>
      <c r="H333" t="str" cm="1">
        <f t="array" ref="H333">IFERROR(INDEX(Create_TC_Web!K$1:K$500,SMALL(IF(Create_TC_Web!$C$1:$C$500&lt;&gt;"",MATCH(ROW(Create_TC_Web!$C$1:$C$500),ROW(Create_TC_Web!$C$1:$C$500)),""),ROW(Create_TC_Web!I333))),"")</f>
        <v/>
      </c>
      <c r="I333" t="str" cm="1">
        <f t="array" ref="I333">IFERROR(INDEX(Create_TC_Web!L$1:L$500,SMALL(IF(Create_TC_Web!$C$1:$C$500&lt;&gt;"",MATCH(ROW(Create_TC_Web!$C$1:$C$500),ROW(Create_TC_Web!$C$1:$C$500)),""),ROW(Create_TC_Web!J333))),"")</f>
        <v/>
      </c>
      <c r="J333" t="str" cm="1">
        <f t="array" ref="J333">IFERROR(INDEX(Create_TC_Web!M$1:M$500,SMALL(IF(Create_TC_Web!$C$1:$C$500&lt;&gt;"",MATCH(ROW(Create_TC_Web!$C$1:$C$500),ROW(Create_TC_Web!$C$1:$C$500)),""),ROW(Create_TC_Web!K333))),"")</f>
        <v/>
      </c>
      <c r="K333" t="str" cm="1">
        <f t="array" ref="K333">IFERROR(INDEX(Create_TC_Web!N$1:N$500,SMALL(IF(Create_TC_Web!$C$1:$C$500&lt;&gt;"",MATCH(ROW(Create_TC_Web!$C$1:$C$500),ROW(Create_TC_Web!$C$1:$C$500)),""),ROW(Create_TC_Web!L333))),"")</f>
        <v/>
      </c>
      <c r="L333" t="str" cm="1">
        <f t="array" ref="L333">IFERROR(INDEX(Create_TC_Web!O$1:O$500,SMALL(IF(Create_TC_Web!$C$1:$C$500&lt;&gt;"",MATCH(ROW(Create_TC_Web!$C$1:$C$500),ROW(Create_TC_Web!$C$1:$C$500)),""),ROW(Create_TC_Web!M333))),"")</f>
        <v/>
      </c>
      <c r="M333" t="str" cm="1">
        <f t="array" ref="M333">IFERROR(INDEX(Create_TC_Web!P$1:P$500,SMALL(IF(Create_TC_Web!$C$1:$C$500&lt;&gt;"",MATCH(ROW(Create_TC_Web!$C$1:$C$500),ROW(Create_TC_Web!$C$1:$C$500)),""),ROW(Create_TC_Web!N333))),"")</f>
        <v/>
      </c>
      <c r="N333" t="str" cm="1">
        <f t="array" ref="N333">IFERROR(INDEX(Create_TC_Web!Q$1:Q$500,SMALL(IF(Create_TC_Web!$C$1:$C$500&lt;&gt;"",MATCH(ROW(Create_TC_Web!$C$1:$C$500),ROW(Create_TC_Web!$C$1:$C$500)),""),ROW(Create_TC_Web!O333))),"")</f>
        <v/>
      </c>
      <c r="O333" t="str">
        <f t="shared" si="17"/>
        <v/>
      </c>
      <c r="P333" s="17" t="str" cm="1">
        <f t="array" ref="P333">IFERROR(INDEX(Create_TC_Web!S$1:S$500,SMALL(IF(Create_TC_Web!$C$1:$C$500&lt;&gt;"",MATCH(ROW(Create_TC_Web!$C$1:$C$500),ROW(Create_TC_Web!$C$1:$C$500)),""),ROW(Create_TC_Web!Q311))),"")</f>
        <v/>
      </c>
      <c r="S333" t="str">
        <f t="shared" si="18"/>
        <v/>
      </c>
    </row>
    <row r="334" spans="1:19">
      <c r="A334" t="str" cm="1">
        <f t="array" ref="A334">IFERROR(INDEX(Create_TC_Web!D$1:D$500,SMALL(IF(Create_TC_Web!$C$1:$C$500&lt;&gt;"",MATCH(ROW(Create_TC_Web!$C$1:$C$500),ROW(Create_TC_Web!$C$1:$C$500)),""),ROW(Create_TC_Web!B334))),"")</f>
        <v/>
      </c>
      <c r="B334" t="str" cm="1">
        <f t="array" ref="B334">SUBSTITUTE(SUBSTITUTE(SUBSTITUTE(IFERROR(INDEX(Create_TC_Web!E$1:E$505,SMALL(IF(Create_TC_Web!$C$1:$C$505&lt;&gt;"",MATCH(ROW(Create_TC_Web!$C$1:$C$505),ROW(Create_TC_Web!$C$1:$C$505)),""),ROW(Create_TC_Web!C334))),"")," ",""),"-",""),"_","")</f>
        <v/>
      </c>
      <c r="C334" t="str" cm="1">
        <f t="array" ref="C334">IFERROR(INDEX(Create_TC_Web!F$1:F$500,SMALL(IF(Create_TC_Web!$C$1:$C$500&lt;&gt;"",MATCH(ROW(Create_TC_Web!$C$1:$C$500),ROW(Create_TC_Web!$C$1:$C$500)),""),ROW(Create_TC_Web!D334))),"")</f>
        <v/>
      </c>
      <c r="D334" t="str" cm="1">
        <f t="array" ref="D334">IFERROR(INDEX(Create_TC_Web!G$1:G$500,SMALL(IF(Create_TC_Web!$C$1:$C$500&lt;&gt;"",MATCH(ROW(Create_TC_Web!$C$1:$C$500),ROW(Create_TC_Web!$C$1:$C$500)),""),ROW(Create_TC_Web!E334))),"")</f>
        <v/>
      </c>
      <c r="E334" t="str" cm="1">
        <f t="array" ref="E334">IFERROR(INDEX(Create_TC_Web!H$1:H$500,SMALL(IF(Create_TC_Web!$C$1:$C$500&lt;&gt;"",MATCH(ROW(Create_TC_Web!$C$1:$C$500),ROW(Create_TC_Web!$C$1:$C$500)),""),ROW(Create_TC_Web!F334))),"")</f>
        <v/>
      </c>
      <c r="F334" t="str" cm="1">
        <f t="array" ref="F334">IFERROR(INDEX(Create_TC_Web!I$1:I$500,SMALL(IF(Create_TC_Web!$C$1:$C$500&lt;&gt;"",MATCH(ROW(Create_TC_Web!$C$1:$C$500),ROW(Create_TC_Web!$C$1:$C$500)),""),ROW(Create_TC_Web!G334))),"")</f>
        <v/>
      </c>
      <c r="G334" t="str" cm="1">
        <f t="array" ref="G334">IFERROR(INDEX(Create_TC_Web!J$1:J$500,SMALL(IF(Create_TC_Web!$C$1:$C$500&lt;&gt;"",MATCH(ROW(Create_TC_Web!$C$1:$C$500),ROW(Create_TC_Web!$C$1:$C$500)),""),ROW(Create_TC_Web!H334))),"")</f>
        <v/>
      </c>
      <c r="H334" t="str" cm="1">
        <f t="array" ref="H334">IFERROR(INDEX(Create_TC_Web!K$1:K$500,SMALL(IF(Create_TC_Web!$C$1:$C$500&lt;&gt;"",MATCH(ROW(Create_TC_Web!$C$1:$C$500),ROW(Create_TC_Web!$C$1:$C$500)),""),ROW(Create_TC_Web!I334))),"")</f>
        <v/>
      </c>
      <c r="I334" t="str" cm="1">
        <f t="array" ref="I334">IFERROR(INDEX(Create_TC_Web!L$1:L$500,SMALL(IF(Create_TC_Web!$C$1:$C$500&lt;&gt;"",MATCH(ROW(Create_TC_Web!$C$1:$C$500),ROW(Create_TC_Web!$C$1:$C$500)),""),ROW(Create_TC_Web!J334))),"")</f>
        <v/>
      </c>
      <c r="J334" t="str" cm="1">
        <f t="array" ref="J334">IFERROR(INDEX(Create_TC_Web!M$1:M$500,SMALL(IF(Create_TC_Web!$C$1:$C$500&lt;&gt;"",MATCH(ROW(Create_TC_Web!$C$1:$C$500),ROW(Create_TC_Web!$C$1:$C$500)),""),ROW(Create_TC_Web!K334))),"")</f>
        <v/>
      </c>
      <c r="K334" t="str" cm="1">
        <f t="array" ref="K334">IFERROR(INDEX(Create_TC_Web!N$1:N$500,SMALL(IF(Create_TC_Web!$C$1:$C$500&lt;&gt;"",MATCH(ROW(Create_TC_Web!$C$1:$C$500),ROW(Create_TC_Web!$C$1:$C$500)),""),ROW(Create_TC_Web!L334))),"")</f>
        <v/>
      </c>
      <c r="L334" t="str" cm="1">
        <f t="array" ref="L334">IFERROR(INDEX(Create_TC_Web!O$1:O$500,SMALL(IF(Create_TC_Web!$C$1:$C$500&lt;&gt;"",MATCH(ROW(Create_TC_Web!$C$1:$C$500),ROW(Create_TC_Web!$C$1:$C$500)),""),ROW(Create_TC_Web!M334))),"")</f>
        <v/>
      </c>
      <c r="M334" t="str" cm="1">
        <f t="array" ref="M334">IFERROR(INDEX(Create_TC_Web!P$1:P$500,SMALL(IF(Create_TC_Web!$C$1:$C$500&lt;&gt;"",MATCH(ROW(Create_TC_Web!$C$1:$C$500),ROW(Create_TC_Web!$C$1:$C$500)),""),ROW(Create_TC_Web!N334))),"")</f>
        <v/>
      </c>
      <c r="N334" t="str" cm="1">
        <f t="array" ref="N334">IFERROR(INDEX(Create_TC_Web!Q$1:Q$500,SMALL(IF(Create_TC_Web!$C$1:$C$500&lt;&gt;"",MATCH(ROW(Create_TC_Web!$C$1:$C$500),ROW(Create_TC_Web!$C$1:$C$500)),""),ROW(Create_TC_Web!O334))),"")</f>
        <v/>
      </c>
      <c r="O334" t="str">
        <f t="shared" si="17"/>
        <v/>
      </c>
      <c r="P334" s="17" t="str" cm="1">
        <f t="array" ref="P334">IFERROR(INDEX(Create_TC_Web!S$1:S$500,SMALL(IF(Create_TC_Web!$C$1:$C$500&lt;&gt;"",MATCH(ROW(Create_TC_Web!$C$1:$C$500),ROW(Create_TC_Web!$C$1:$C$500)),""),ROW(Create_TC_Web!Q312))),"")</f>
        <v/>
      </c>
      <c r="S334" t="str">
        <f t="shared" si="18"/>
        <v/>
      </c>
    </row>
    <row r="335" spans="1:19">
      <c r="A335" t="str" cm="1">
        <f t="array" ref="A335">IFERROR(INDEX(Create_TC_Web!D$1:D$500,SMALL(IF(Create_TC_Web!$C$1:$C$500&lt;&gt;"",MATCH(ROW(Create_TC_Web!$C$1:$C$500),ROW(Create_TC_Web!$C$1:$C$500)),""),ROW(Create_TC_Web!B335))),"")</f>
        <v/>
      </c>
      <c r="B335" t="str" cm="1">
        <f t="array" ref="B335">SUBSTITUTE(SUBSTITUTE(SUBSTITUTE(IFERROR(INDEX(Create_TC_Web!E$1:E$505,SMALL(IF(Create_TC_Web!$C$1:$C$505&lt;&gt;"",MATCH(ROW(Create_TC_Web!$C$1:$C$505),ROW(Create_TC_Web!$C$1:$C$505)),""),ROW(Create_TC_Web!C335))),"")," ",""),"-",""),"_","")</f>
        <v/>
      </c>
      <c r="C335" t="str" cm="1">
        <f t="array" ref="C335">IFERROR(INDEX(Create_TC_Web!F$1:F$500,SMALL(IF(Create_TC_Web!$C$1:$C$500&lt;&gt;"",MATCH(ROW(Create_TC_Web!$C$1:$C$500),ROW(Create_TC_Web!$C$1:$C$500)),""),ROW(Create_TC_Web!D335))),"")</f>
        <v/>
      </c>
      <c r="D335" t="str" cm="1">
        <f t="array" ref="D335">IFERROR(INDEX(Create_TC_Web!G$1:G$500,SMALL(IF(Create_TC_Web!$C$1:$C$500&lt;&gt;"",MATCH(ROW(Create_TC_Web!$C$1:$C$500),ROW(Create_TC_Web!$C$1:$C$500)),""),ROW(Create_TC_Web!E335))),"")</f>
        <v/>
      </c>
      <c r="E335" t="str" cm="1">
        <f t="array" ref="E335">IFERROR(INDEX(Create_TC_Web!H$1:H$500,SMALL(IF(Create_TC_Web!$C$1:$C$500&lt;&gt;"",MATCH(ROW(Create_TC_Web!$C$1:$C$500),ROW(Create_TC_Web!$C$1:$C$500)),""),ROW(Create_TC_Web!F335))),"")</f>
        <v/>
      </c>
      <c r="F335" t="str" cm="1">
        <f t="array" ref="F335">IFERROR(INDEX(Create_TC_Web!I$1:I$500,SMALL(IF(Create_TC_Web!$C$1:$C$500&lt;&gt;"",MATCH(ROW(Create_TC_Web!$C$1:$C$500),ROW(Create_TC_Web!$C$1:$C$500)),""),ROW(Create_TC_Web!G335))),"")</f>
        <v/>
      </c>
      <c r="G335" t="str" cm="1">
        <f t="array" ref="G335">IFERROR(INDEX(Create_TC_Web!J$1:J$500,SMALL(IF(Create_TC_Web!$C$1:$C$500&lt;&gt;"",MATCH(ROW(Create_TC_Web!$C$1:$C$500),ROW(Create_TC_Web!$C$1:$C$500)),""),ROW(Create_TC_Web!H335))),"")</f>
        <v/>
      </c>
      <c r="H335" t="str" cm="1">
        <f t="array" ref="H335">IFERROR(INDEX(Create_TC_Web!K$1:K$500,SMALL(IF(Create_TC_Web!$C$1:$C$500&lt;&gt;"",MATCH(ROW(Create_TC_Web!$C$1:$C$500),ROW(Create_TC_Web!$C$1:$C$500)),""),ROW(Create_TC_Web!I335))),"")</f>
        <v/>
      </c>
      <c r="I335" t="str" cm="1">
        <f t="array" ref="I335">IFERROR(INDEX(Create_TC_Web!L$1:L$500,SMALL(IF(Create_TC_Web!$C$1:$C$500&lt;&gt;"",MATCH(ROW(Create_TC_Web!$C$1:$C$500),ROW(Create_TC_Web!$C$1:$C$500)),""),ROW(Create_TC_Web!J335))),"")</f>
        <v/>
      </c>
      <c r="J335" t="str" cm="1">
        <f t="array" ref="J335">IFERROR(INDEX(Create_TC_Web!M$1:M$500,SMALL(IF(Create_TC_Web!$C$1:$C$500&lt;&gt;"",MATCH(ROW(Create_TC_Web!$C$1:$C$500),ROW(Create_TC_Web!$C$1:$C$500)),""),ROW(Create_TC_Web!K335))),"")</f>
        <v/>
      </c>
      <c r="K335" t="str" cm="1">
        <f t="array" ref="K335">IFERROR(INDEX(Create_TC_Web!N$1:N$500,SMALL(IF(Create_TC_Web!$C$1:$C$500&lt;&gt;"",MATCH(ROW(Create_TC_Web!$C$1:$C$500),ROW(Create_TC_Web!$C$1:$C$500)),""),ROW(Create_TC_Web!L335))),"")</f>
        <v/>
      </c>
      <c r="L335" t="str" cm="1">
        <f t="array" ref="L335">IFERROR(INDEX(Create_TC_Web!O$1:O$500,SMALL(IF(Create_TC_Web!$C$1:$C$500&lt;&gt;"",MATCH(ROW(Create_TC_Web!$C$1:$C$500),ROW(Create_TC_Web!$C$1:$C$500)),""),ROW(Create_TC_Web!M335))),"")</f>
        <v/>
      </c>
      <c r="M335" t="str" cm="1">
        <f t="array" ref="M335">IFERROR(INDEX(Create_TC_Web!P$1:P$500,SMALL(IF(Create_TC_Web!$C$1:$C$500&lt;&gt;"",MATCH(ROW(Create_TC_Web!$C$1:$C$500),ROW(Create_TC_Web!$C$1:$C$500)),""),ROW(Create_TC_Web!N335))),"")</f>
        <v/>
      </c>
      <c r="N335" t="str" cm="1">
        <f t="array" ref="N335">IFERROR(INDEX(Create_TC_Web!Q$1:Q$500,SMALL(IF(Create_TC_Web!$C$1:$C$500&lt;&gt;"",MATCH(ROW(Create_TC_Web!$C$1:$C$500),ROW(Create_TC_Web!$C$1:$C$500)),""),ROW(Create_TC_Web!O335))),"")</f>
        <v/>
      </c>
      <c r="O335" t="str">
        <f t="shared" si="17"/>
        <v/>
      </c>
      <c r="P335" s="17" t="str" cm="1">
        <f t="array" ref="P335">IFERROR(INDEX(Create_TC_Web!S$1:S$500,SMALL(IF(Create_TC_Web!$C$1:$C$500&lt;&gt;"",MATCH(ROW(Create_TC_Web!$C$1:$C$500),ROW(Create_TC_Web!$C$1:$C$500)),""),ROW(Create_TC_Web!Q313))),"")</f>
        <v/>
      </c>
      <c r="S335" t="str">
        <f t="shared" si="18"/>
        <v/>
      </c>
    </row>
    <row r="336" spans="1:19">
      <c r="A336" t="str" cm="1">
        <f t="array" ref="A336">IFERROR(INDEX(Create_TC_Web!D$1:D$500,SMALL(IF(Create_TC_Web!$C$1:$C$500&lt;&gt;"",MATCH(ROW(Create_TC_Web!$C$1:$C$500),ROW(Create_TC_Web!$C$1:$C$500)),""),ROW(Create_TC_Web!B336))),"")</f>
        <v/>
      </c>
      <c r="B336" t="str" cm="1">
        <f t="array" ref="B336">SUBSTITUTE(SUBSTITUTE(SUBSTITUTE(IFERROR(INDEX(Create_TC_Web!E$1:E$505,SMALL(IF(Create_TC_Web!$C$1:$C$505&lt;&gt;"",MATCH(ROW(Create_TC_Web!$C$1:$C$505),ROW(Create_TC_Web!$C$1:$C$505)),""),ROW(Create_TC_Web!C336))),"")," ",""),"-",""),"_","")</f>
        <v/>
      </c>
      <c r="C336" t="str" cm="1">
        <f t="array" ref="C336">IFERROR(INDEX(Create_TC_Web!F$1:F$500,SMALL(IF(Create_TC_Web!$C$1:$C$500&lt;&gt;"",MATCH(ROW(Create_TC_Web!$C$1:$C$500),ROW(Create_TC_Web!$C$1:$C$500)),""),ROW(Create_TC_Web!D336))),"")</f>
        <v/>
      </c>
      <c r="D336" t="str" cm="1">
        <f t="array" ref="D336">IFERROR(INDEX(Create_TC_Web!G$1:G$500,SMALL(IF(Create_TC_Web!$C$1:$C$500&lt;&gt;"",MATCH(ROW(Create_TC_Web!$C$1:$C$500),ROW(Create_TC_Web!$C$1:$C$500)),""),ROW(Create_TC_Web!E336))),"")</f>
        <v/>
      </c>
      <c r="E336" t="str" cm="1">
        <f t="array" ref="E336">IFERROR(INDEX(Create_TC_Web!H$1:H$500,SMALL(IF(Create_TC_Web!$C$1:$C$500&lt;&gt;"",MATCH(ROW(Create_TC_Web!$C$1:$C$500),ROW(Create_TC_Web!$C$1:$C$500)),""),ROW(Create_TC_Web!F336))),"")</f>
        <v/>
      </c>
      <c r="F336" t="str" cm="1">
        <f t="array" ref="F336">IFERROR(INDEX(Create_TC_Web!I$1:I$500,SMALL(IF(Create_TC_Web!$C$1:$C$500&lt;&gt;"",MATCH(ROW(Create_TC_Web!$C$1:$C$500),ROW(Create_TC_Web!$C$1:$C$500)),""),ROW(Create_TC_Web!G336))),"")</f>
        <v/>
      </c>
      <c r="G336" t="str" cm="1">
        <f t="array" ref="G336">IFERROR(INDEX(Create_TC_Web!J$1:J$500,SMALL(IF(Create_TC_Web!$C$1:$C$500&lt;&gt;"",MATCH(ROW(Create_TC_Web!$C$1:$C$500),ROW(Create_TC_Web!$C$1:$C$500)),""),ROW(Create_TC_Web!H336))),"")</f>
        <v/>
      </c>
      <c r="H336" t="str" cm="1">
        <f t="array" ref="H336">IFERROR(INDEX(Create_TC_Web!K$1:K$500,SMALL(IF(Create_TC_Web!$C$1:$C$500&lt;&gt;"",MATCH(ROW(Create_TC_Web!$C$1:$C$500),ROW(Create_TC_Web!$C$1:$C$500)),""),ROW(Create_TC_Web!I336))),"")</f>
        <v/>
      </c>
      <c r="I336" t="str" cm="1">
        <f t="array" ref="I336">IFERROR(INDEX(Create_TC_Web!L$1:L$500,SMALL(IF(Create_TC_Web!$C$1:$C$500&lt;&gt;"",MATCH(ROW(Create_TC_Web!$C$1:$C$500),ROW(Create_TC_Web!$C$1:$C$500)),""),ROW(Create_TC_Web!J336))),"")</f>
        <v/>
      </c>
      <c r="J336" t="str" cm="1">
        <f t="array" ref="J336">IFERROR(INDEX(Create_TC_Web!M$1:M$500,SMALL(IF(Create_TC_Web!$C$1:$C$500&lt;&gt;"",MATCH(ROW(Create_TC_Web!$C$1:$C$500),ROW(Create_TC_Web!$C$1:$C$500)),""),ROW(Create_TC_Web!K336))),"")</f>
        <v/>
      </c>
      <c r="K336" t="str" cm="1">
        <f t="array" ref="K336">IFERROR(INDEX(Create_TC_Web!N$1:N$500,SMALL(IF(Create_TC_Web!$C$1:$C$500&lt;&gt;"",MATCH(ROW(Create_TC_Web!$C$1:$C$500),ROW(Create_TC_Web!$C$1:$C$500)),""),ROW(Create_TC_Web!L336))),"")</f>
        <v/>
      </c>
      <c r="L336" t="str" cm="1">
        <f t="array" ref="L336">IFERROR(INDEX(Create_TC_Web!O$1:O$500,SMALL(IF(Create_TC_Web!$C$1:$C$500&lt;&gt;"",MATCH(ROW(Create_TC_Web!$C$1:$C$500),ROW(Create_TC_Web!$C$1:$C$500)),""),ROW(Create_TC_Web!M336))),"")</f>
        <v/>
      </c>
      <c r="M336" t="str" cm="1">
        <f t="array" ref="M336">IFERROR(INDEX(Create_TC_Web!P$1:P$500,SMALL(IF(Create_TC_Web!$C$1:$C$500&lt;&gt;"",MATCH(ROW(Create_TC_Web!$C$1:$C$500),ROW(Create_TC_Web!$C$1:$C$500)),""),ROW(Create_TC_Web!N336))),"")</f>
        <v/>
      </c>
      <c r="N336" t="str" cm="1">
        <f t="array" ref="N336">IFERROR(INDEX(Create_TC_Web!Q$1:Q$500,SMALL(IF(Create_TC_Web!$C$1:$C$500&lt;&gt;"",MATCH(ROW(Create_TC_Web!$C$1:$C$500),ROW(Create_TC_Web!$C$1:$C$500)),""),ROW(Create_TC_Web!O336))),"")</f>
        <v/>
      </c>
      <c r="O336" t="str">
        <f t="shared" si="17"/>
        <v/>
      </c>
      <c r="P336" s="17" t="str" cm="1">
        <f t="array" ref="P336">IFERROR(INDEX(Create_TC_Web!S$1:S$500,SMALL(IF(Create_TC_Web!$C$1:$C$500&lt;&gt;"",MATCH(ROW(Create_TC_Web!$C$1:$C$500),ROW(Create_TC_Web!$C$1:$C$500)),""),ROW(Create_TC_Web!Q314))),"")</f>
        <v/>
      </c>
      <c r="S336" t="str">
        <f t="shared" si="18"/>
        <v/>
      </c>
    </row>
    <row r="337" spans="1:19">
      <c r="A337" t="str" cm="1">
        <f t="array" ref="A337">IFERROR(INDEX(Create_TC_Web!D$1:D$500,SMALL(IF(Create_TC_Web!$C$1:$C$500&lt;&gt;"",MATCH(ROW(Create_TC_Web!$C$1:$C$500),ROW(Create_TC_Web!$C$1:$C$500)),""),ROW(Create_TC_Web!B337))),"")</f>
        <v/>
      </c>
      <c r="B337" t="str" cm="1">
        <f t="array" ref="B337">SUBSTITUTE(SUBSTITUTE(SUBSTITUTE(IFERROR(INDEX(Create_TC_Web!E$1:E$505,SMALL(IF(Create_TC_Web!$C$1:$C$505&lt;&gt;"",MATCH(ROW(Create_TC_Web!$C$1:$C$505),ROW(Create_TC_Web!$C$1:$C$505)),""),ROW(Create_TC_Web!C337))),"")," ",""),"-",""),"_","")</f>
        <v/>
      </c>
      <c r="C337" t="str" cm="1">
        <f t="array" ref="C337">IFERROR(INDEX(Create_TC_Web!F$1:F$500,SMALL(IF(Create_TC_Web!$C$1:$C$500&lt;&gt;"",MATCH(ROW(Create_TC_Web!$C$1:$C$500),ROW(Create_TC_Web!$C$1:$C$500)),""),ROW(Create_TC_Web!D337))),"")</f>
        <v/>
      </c>
      <c r="D337" t="str" cm="1">
        <f t="array" ref="D337">IFERROR(INDEX(Create_TC_Web!G$1:G$500,SMALL(IF(Create_TC_Web!$C$1:$C$500&lt;&gt;"",MATCH(ROW(Create_TC_Web!$C$1:$C$500),ROW(Create_TC_Web!$C$1:$C$500)),""),ROW(Create_TC_Web!E337))),"")</f>
        <v/>
      </c>
      <c r="E337" t="str" cm="1">
        <f t="array" ref="E337">IFERROR(INDEX(Create_TC_Web!H$1:H$500,SMALL(IF(Create_TC_Web!$C$1:$C$500&lt;&gt;"",MATCH(ROW(Create_TC_Web!$C$1:$C$500),ROW(Create_TC_Web!$C$1:$C$500)),""),ROW(Create_TC_Web!F337))),"")</f>
        <v/>
      </c>
      <c r="F337" t="str" cm="1">
        <f t="array" ref="F337">IFERROR(INDEX(Create_TC_Web!I$1:I$500,SMALL(IF(Create_TC_Web!$C$1:$C$500&lt;&gt;"",MATCH(ROW(Create_TC_Web!$C$1:$C$500),ROW(Create_TC_Web!$C$1:$C$500)),""),ROW(Create_TC_Web!G337))),"")</f>
        <v/>
      </c>
      <c r="G337" t="str" cm="1">
        <f t="array" ref="G337">IFERROR(INDEX(Create_TC_Web!J$1:J$500,SMALL(IF(Create_TC_Web!$C$1:$C$500&lt;&gt;"",MATCH(ROW(Create_TC_Web!$C$1:$C$500),ROW(Create_TC_Web!$C$1:$C$500)),""),ROW(Create_TC_Web!H337))),"")</f>
        <v/>
      </c>
      <c r="H337" t="str" cm="1">
        <f t="array" ref="H337">IFERROR(INDEX(Create_TC_Web!K$1:K$500,SMALL(IF(Create_TC_Web!$C$1:$C$500&lt;&gt;"",MATCH(ROW(Create_TC_Web!$C$1:$C$500),ROW(Create_TC_Web!$C$1:$C$500)),""),ROW(Create_TC_Web!I337))),"")</f>
        <v/>
      </c>
      <c r="I337" t="str" cm="1">
        <f t="array" ref="I337">IFERROR(INDEX(Create_TC_Web!L$1:L$500,SMALL(IF(Create_TC_Web!$C$1:$C$500&lt;&gt;"",MATCH(ROW(Create_TC_Web!$C$1:$C$500),ROW(Create_TC_Web!$C$1:$C$500)),""),ROW(Create_TC_Web!J337))),"")</f>
        <v/>
      </c>
      <c r="J337" t="str" cm="1">
        <f t="array" ref="J337">IFERROR(INDEX(Create_TC_Web!M$1:M$500,SMALL(IF(Create_TC_Web!$C$1:$C$500&lt;&gt;"",MATCH(ROW(Create_TC_Web!$C$1:$C$500),ROW(Create_TC_Web!$C$1:$C$500)),""),ROW(Create_TC_Web!K337))),"")</f>
        <v/>
      </c>
      <c r="K337" t="str" cm="1">
        <f t="array" ref="K337">IFERROR(INDEX(Create_TC_Web!N$1:N$500,SMALL(IF(Create_TC_Web!$C$1:$C$500&lt;&gt;"",MATCH(ROW(Create_TC_Web!$C$1:$C$500),ROW(Create_TC_Web!$C$1:$C$500)),""),ROW(Create_TC_Web!L337))),"")</f>
        <v/>
      </c>
      <c r="L337" t="str" cm="1">
        <f t="array" ref="L337">IFERROR(INDEX(Create_TC_Web!O$1:O$500,SMALL(IF(Create_TC_Web!$C$1:$C$500&lt;&gt;"",MATCH(ROW(Create_TC_Web!$C$1:$C$500),ROW(Create_TC_Web!$C$1:$C$500)),""),ROW(Create_TC_Web!M337))),"")</f>
        <v/>
      </c>
      <c r="M337" t="str" cm="1">
        <f t="array" ref="M337">IFERROR(INDEX(Create_TC_Web!P$1:P$500,SMALL(IF(Create_TC_Web!$C$1:$C$500&lt;&gt;"",MATCH(ROW(Create_TC_Web!$C$1:$C$500),ROW(Create_TC_Web!$C$1:$C$500)),""),ROW(Create_TC_Web!N337))),"")</f>
        <v/>
      </c>
      <c r="N337" t="str" cm="1">
        <f t="array" ref="N337">IFERROR(INDEX(Create_TC_Web!Q$1:Q$500,SMALL(IF(Create_TC_Web!$C$1:$C$500&lt;&gt;"",MATCH(ROW(Create_TC_Web!$C$1:$C$500),ROW(Create_TC_Web!$C$1:$C$500)),""),ROW(Create_TC_Web!O337))),"")</f>
        <v/>
      </c>
      <c r="O337" t="str">
        <f t="shared" si="17"/>
        <v/>
      </c>
      <c r="P337" s="17" t="str" cm="1">
        <f t="array" ref="P337">IFERROR(INDEX(Create_TC_Web!S$1:S$500,SMALL(IF(Create_TC_Web!$C$1:$C$500&lt;&gt;"",MATCH(ROW(Create_TC_Web!$C$1:$C$500),ROW(Create_TC_Web!$C$1:$C$500)),""),ROW(Create_TC_Web!Q315))),"")</f>
        <v/>
      </c>
      <c r="S337" t="str">
        <f t="shared" si="18"/>
        <v/>
      </c>
    </row>
    <row r="338" spans="1:19">
      <c r="A338" t="str" cm="1">
        <f t="array" ref="A338">IFERROR(INDEX(Create_TC_Web!D$1:D$500,SMALL(IF(Create_TC_Web!$C$1:$C$500&lt;&gt;"",MATCH(ROW(Create_TC_Web!$C$1:$C$500),ROW(Create_TC_Web!$C$1:$C$500)),""),ROW(Create_TC_Web!B338))),"")</f>
        <v/>
      </c>
      <c r="B338" t="str" cm="1">
        <f t="array" ref="B338">SUBSTITUTE(SUBSTITUTE(SUBSTITUTE(IFERROR(INDEX(Create_TC_Web!E$1:E$505,SMALL(IF(Create_TC_Web!$C$1:$C$505&lt;&gt;"",MATCH(ROW(Create_TC_Web!$C$1:$C$505),ROW(Create_TC_Web!$C$1:$C$505)),""),ROW(Create_TC_Web!C338))),"")," ",""),"-",""),"_","")</f>
        <v/>
      </c>
      <c r="C338" t="str" cm="1">
        <f t="array" ref="C338">IFERROR(INDEX(Create_TC_Web!F$1:F$500,SMALL(IF(Create_TC_Web!$C$1:$C$500&lt;&gt;"",MATCH(ROW(Create_TC_Web!$C$1:$C$500),ROW(Create_TC_Web!$C$1:$C$500)),""),ROW(Create_TC_Web!D338))),"")</f>
        <v/>
      </c>
      <c r="D338" t="str" cm="1">
        <f t="array" ref="D338">IFERROR(INDEX(Create_TC_Web!G$1:G$500,SMALL(IF(Create_TC_Web!$C$1:$C$500&lt;&gt;"",MATCH(ROW(Create_TC_Web!$C$1:$C$500),ROW(Create_TC_Web!$C$1:$C$500)),""),ROW(Create_TC_Web!E338))),"")</f>
        <v/>
      </c>
      <c r="E338" t="str" cm="1">
        <f t="array" ref="E338">IFERROR(INDEX(Create_TC_Web!H$1:H$500,SMALL(IF(Create_TC_Web!$C$1:$C$500&lt;&gt;"",MATCH(ROW(Create_TC_Web!$C$1:$C$500),ROW(Create_TC_Web!$C$1:$C$500)),""),ROW(Create_TC_Web!F338))),"")</f>
        <v/>
      </c>
      <c r="F338" t="str" cm="1">
        <f t="array" ref="F338">IFERROR(INDEX(Create_TC_Web!I$1:I$500,SMALL(IF(Create_TC_Web!$C$1:$C$500&lt;&gt;"",MATCH(ROW(Create_TC_Web!$C$1:$C$500),ROW(Create_TC_Web!$C$1:$C$500)),""),ROW(Create_TC_Web!G338))),"")</f>
        <v/>
      </c>
      <c r="G338" t="str" cm="1">
        <f t="array" ref="G338">IFERROR(INDEX(Create_TC_Web!J$1:J$500,SMALL(IF(Create_TC_Web!$C$1:$C$500&lt;&gt;"",MATCH(ROW(Create_TC_Web!$C$1:$C$500),ROW(Create_TC_Web!$C$1:$C$500)),""),ROW(Create_TC_Web!H338))),"")</f>
        <v/>
      </c>
      <c r="H338" t="str" cm="1">
        <f t="array" ref="H338">IFERROR(INDEX(Create_TC_Web!K$1:K$500,SMALL(IF(Create_TC_Web!$C$1:$C$500&lt;&gt;"",MATCH(ROW(Create_TC_Web!$C$1:$C$500),ROW(Create_TC_Web!$C$1:$C$500)),""),ROW(Create_TC_Web!I338))),"")</f>
        <v/>
      </c>
      <c r="I338" t="str" cm="1">
        <f t="array" ref="I338">IFERROR(INDEX(Create_TC_Web!L$1:L$500,SMALL(IF(Create_TC_Web!$C$1:$C$500&lt;&gt;"",MATCH(ROW(Create_TC_Web!$C$1:$C$500),ROW(Create_TC_Web!$C$1:$C$500)),""),ROW(Create_TC_Web!J338))),"")</f>
        <v/>
      </c>
      <c r="J338" t="str" cm="1">
        <f t="array" ref="J338">IFERROR(INDEX(Create_TC_Web!M$1:M$500,SMALL(IF(Create_TC_Web!$C$1:$C$500&lt;&gt;"",MATCH(ROW(Create_TC_Web!$C$1:$C$500),ROW(Create_TC_Web!$C$1:$C$500)),""),ROW(Create_TC_Web!K338))),"")</f>
        <v/>
      </c>
      <c r="K338" t="str" cm="1">
        <f t="array" ref="K338">IFERROR(INDEX(Create_TC_Web!N$1:N$500,SMALL(IF(Create_TC_Web!$C$1:$C$500&lt;&gt;"",MATCH(ROW(Create_TC_Web!$C$1:$C$500),ROW(Create_TC_Web!$C$1:$C$500)),""),ROW(Create_TC_Web!L338))),"")</f>
        <v/>
      </c>
      <c r="L338" t="str" cm="1">
        <f t="array" ref="L338">IFERROR(INDEX(Create_TC_Web!O$1:O$500,SMALL(IF(Create_TC_Web!$C$1:$C$500&lt;&gt;"",MATCH(ROW(Create_TC_Web!$C$1:$C$500),ROW(Create_TC_Web!$C$1:$C$500)),""),ROW(Create_TC_Web!M338))),"")</f>
        <v/>
      </c>
      <c r="M338" t="str" cm="1">
        <f t="array" ref="M338">IFERROR(INDEX(Create_TC_Web!P$1:P$500,SMALL(IF(Create_TC_Web!$C$1:$C$500&lt;&gt;"",MATCH(ROW(Create_TC_Web!$C$1:$C$500),ROW(Create_TC_Web!$C$1:$C$500)),""),ROW(Create_TC_Web!N338))),"")</f>
        <v/>
      </c>
      <c r="N338" t="str" cm="1">
        <f t="array" ref="N338">IFERROR(INDEX(Create_TC_Web!Q$1:Q$500,SMALL(IF(Create_TC_Web!$C$1:$C$500&lt;&gt;"",MATCH(ROW(Create_TC_Web!$C$1:$C$500),ROW(Create_TC_Web!$C$1:$C$500)),""),ROW(Create_TC_Web!O338))),"")</f>
        <v/>
      </c>
      <c r="O338" t="str">
        <f t="shared" si="17"/>
        <v/>
      </c>
      <c r="P338" s="17" t="str" cm="1">
        <f t="array" ref="P338">IFERROR(INDEX(Create_TC_Web!S$1:S$500,SMALL(IF(Create_TC_Web!$C$1:$C$500&lt;&gt;"",MATCH(ROW(Create_TC_Web!$C$1:$C$500),ROW(Create_TC_Web!$C$1:$C$500)),""),ROW(Create_TC_Web!Q316))),"")</f>
        <v/>
      </c>
      <c r="S338" t="str">
        <f t="shared" si="18"/>
        <v/>
      </c>
    </row>
    <row r="339" spans="1:19">
      <c r="A339" t="str" cm="1">
        <f t="array" ref="A339">IFERROR(INDEX(Create_TC_Web!D$1:D$500,SMALL(IF(Create_TC_Web!$C$1:$C$500&lt;&gt;"",MATCH(ROW(Create_TC_Web!$C$1:$C$500),ROW(Create_TC_Web!$C$1:$C$500)),""),ROW(Create_TC_Web!B339))),"")</f>
        <v/>
      </c>
      <c r="B339" t="str" cm="1">
        <f t="array" ref="B339">SUBSTITUTE(SUBSTITUTE(SUBSTITUTE(IFERROR(INDEX(Create_TC_Web!E$1:E$505,SMALL(IF(Create_TC_Web!$C$1:$C$505&lt;&gt;"",MATCH(ROW(Create_TC_Web!$C$1:$C$505),ROW(Create_TC_Web!$C$1:$C$505)),""),ROW(Create_TC_Web!C339))),"")," ",""),"-",""),"_","")</f>
        <v/>
      </c>
      <c r="C339" t="str" cm="1">
        <f t="array" ref="C339">IFERROR(INDEX(Create_TC_Web!F$1:F$500,SMALL(IF(Create_TC_Web!$C$1:$C$500&lt;&gt;"",MATCH(ROW(Create_TC_Web!$C$1:$C$500),ROW(Create_TC_Web!$C$1:$C$500)),""),ROW(Create_TC_Web!D339))),"")</f>
        <v/>
      </c>
      <c r="D339" t="str" cm="1">
        <f t="array" ref="D339">IFERROR(INDEX(Create_TC_Web!G$1:G$500,SMALL(IF(Create_TC_Web!$C$1:$C$500&lt;&gt;"",MATCH(ROW(Create_TC_Web!$C$1:$C$500),ROW(Create_TC_Web!$C$1:$C$500)),""),ROW(Create_TC_Web!E339))),"")</f>
        <v/>
      </c>
      <c r="E339" t="str" cm="1">
        <f t="array" ref="E339">IFERROR(INDEX(Create_TC_Web!H$1:H$500,SMALL(IF(Create_TC_Web!$C$1:$C$500&lt;&gt;"",MATCH(ROW(Create_TC_Web!$C$1:$C$500),ROW(Create_TC_Web!$C$1:$C$500)),""),ROW(Create_TC_Web!F339))),"")</f>
        <v/>
      </c>
      <c r="F339" t="str" cm="1">
        <f t="array" ref="F339">IFERROR(INDEX(Create_TC_Web!I$1:I$500,SMALL(IF(Create_TC_Web!$C$1:$C$500&lt;&gt;"",MATCH(ROW(Create_TC_Web!$C$1:$C$500),ROW(Create_TC_Web!$C$1:$C$500)),""),ROW(Create_TC_Web!G339))),"")</f>
        <v/>
      </c>
      <c r="G339" t="str" cm="1">
        <f t="array" ref="G339">IFERROR(INDEX(Create_TC_Web!J$1:J$500,SMALL(IF(Create_TC_Web!$C$1:$C$500&lt;&gt;"",MATCH(ROW(Create_TC_Web!$C$1:$C$500),ROW(Create_TC_Web!$C$1:$C$500)),""),ROW(Create_TC_Web!H339))),"")</f>
        <v/>
      </c>
      <c r="H339" t="str" cm="1">
        <f t="array" ref="H339">IFERROR(INDEX(Create_TC_Web!K$1:K$500,SMALL(IF(Create_TC_Web!$C$1:$C$500&lt;&gt;"",MATCH(ROW(Create_TC_Web!$C$1:$C$500),ROW(Create_TC_Web!$C$1:$C$500)),""),ROW(Create_TC_Web!I339))),"")</f>
        <v/>
      </c>
      <c r="I339" t="str" cm="1">
        <f t="array" ref="I339">IFERROR(INDEX(Create_TC_Web!L$1:L$500,SMALL(IF(Create_TC_Web!$C$1:$C$500&lt;&gt;"",MATCH(ROW(Create_TC_Web!$C$1:$C$500),ROW(Create_TC_Web!$C$1:$C$500)),""),ROW(Create_TC_Web!J339))),"")</f>
        <v/>
      </c>
      <c r="J339" t="str" cm="1">
        <f t="array" ref="J339">IFERROR(INDEX(Create_TC_Web!M$1:M$500,SMALL(IF(Create_TC_Web!$C$1:$C$500&lt;&gt;"",MATCH(ROW(Create_TC_Web!$C$1:$C$500),ROW(Create_TC_Web!$C$1:$C$500)),""),ROW(Create_TC_Web!K339))),"")</f>
        <v/>
      </c>
      <c r="K339" t="str" cm="1">
        <f t="array" ref="K339">IFERROR(INDEX(Create_TC_Web!N$1:N$500,SMALL(IF(Create_TC_Web!$C$1:$C$500&lt;&gt;"",MATCH(ROW(Create_TC_Web!$C$1:$C$500),ROW(Create_TC_Web!$C$1:$C$500)),""),ROW(Create_TC_Web!L339))),"")</f>
        <v/>
      </c>
      <c r="L339" t="str" cm="1">
        <f t="array" ref="L339">IFERROR(INDEX(Create_TC_Web!O$1:O$500,SMALL(IF(Create_TC_Web!$C$1:$C$500&lt;&gt;"",MATCH(ROW(Create_TC_Web!$C$1:$C$500),ROW(Create_TC_Web!$C$1:$C$500)),""),ROW(Create_TC_Web!M339))),"")</f>
        <v/>
      </c>
      <c r="M339" t="str" cm="1">
        <f t="array" ref="M339">IFERROR(INDEX(Create_TC_Web!P$1:P$500,SMALL(IF(Create_TC_Web!$C$1:$C$500&lt;&gt;"",MATCH(ROW(Create_TC_Web!$C$1:$C$500),ROW(Create_TC_Web!$C$1:$C$500)),""),ROW(Create_TC_Web!N339))),"")</f>
        <v/>
      </c>
      <c r="N339" t="str" cm="1">
        <f t="array" ref="N339">IFERROR(INDEX(Create_TC_Web!Q$1:Q$500,SMALL(IF(Create_TC_Web!$C$1:$C$500&lt;&gt;"",MATCH(ROW(Create_TC_Web!$C$1:$C$500),ROW(Create_TC_Web!$C$1:$C$500)),""),ROW(Create_TC_Web!O339))),"")</f>
        <v/>
      </c>
      <c r="O339" t="str">
        <f t="shared" si="17"/>
        <v/>
      </c>
      <c r="P339" s="17" t="str" cm="1">
        <f t="array" ref="P339">IFERROR(INDEX(Create_TC_Web!S$1:S$500,SMALL(IF(Create_TC_Web!$C$1:$C$500&lt;&gt;"",MATCH(ROW(Create_TC_Web!$C$1:$C$500),ROW(Create_TC_Web!$C$1:$C$500)),""),ROW(Create_TC_Web!Q317))),"")</f>
        <v/>
      </c>
      <c r="S339" t="str">
        <f t="shared" si="18"/>
        <v/>
      </c>
    </row>
    <row r="340" spans="1:19">
      <c r="A340" t="str" cm="1">
        <f t="array" ref="A340">IFERROR(INDEX(Create_TC_Web!D$1:D$500,SMALL(IF(Create_TC_Web!$C$1:$C$500&lt;&gt;"",MATCH(ROW(Create_TC_Web!$C$1:$C$500),ROW(Create_TC_Web!$C$1:$C$500)),""),ROW(Create_TC_Web!B340))),"")</f>
        <v/>
      </c>
      <c r="B340" t="str" cm="1">
        <f t="array" ref="B340">SUBSTITUTE(SUBSTITUTE(SUBSTITUTE(IFERROR(INDEX(Create_TC_Web!E$1:E$505,SMALL(IF(Create_TC_Web!$C$1:$C$505&lt;&gt;"",MATCH(ROW(Create_TC_Web!$C$1:$C$505),ROW(Create_TC_Web!$C$1:$C$505)),""),ROW(Create_TC_Web!C340))),"")," ",""),"-",""),"_","")</f>
        <v/>
      </c>
      <c r="C340" t="str" cm="1">
        <f t="array" ref="C340">IFERROR(INDEX(Create_TC_Web!F$1:F$500,SMALL(IF(Create_TC_Web!$C$1:$C$500&lt;&gt;"",MATCH(ROW(Create_TC_Web!$C$1:$C$500),ROW(Create_TC_Web!$C$1:$C$500)),""),ROW(Create_TC_Web!D340))),"")</f>
        <v/>
      </c>
      <c r="D340" t="str" cm="1">
        <f t="array" ref="D340">IFERROR(INDEX(Create_TC_Web!G$1:G$500,SMALL(IF(Create_TC_Web!$C$1:$C$500&lt;&gt;"",MATCH(ROW(Create_TC_Web!$C$1:$C$500),ROW(Create_TC_Web!$C$1:$C$500)),""),ROW(Create_TC_Web!E340))),"")</f>
        <v/>
      </c>
      <c r="E340" t="str" cm="1">
        <f t="array" ref="E340">IFERROR(INDEX(Create_TC_Web!H$1:H$500,SMALL(IF(Create_TC_Web!$C$1:$C$500&lt;&gt;"",MATCH(ROW(Create_TC_Web!$C$1:$C$500),ROW(Create_TC_Web!$C$1:$C$500)),""),ROW(Create_TC_Web!F340))),"")</f>
        <v/>
      </c>
      <c r="F340" t="str" cm="1">
        <f t="array" ref="F340">IFERROR(INDEX(Create_TC_Web!I$1:I$500,SMALL(IF(Create_TC_Web!$C$1:$C$500&lt;&gt;"",MATCH(ROW(Create_TC_Web!$C$1:$C$500),ROW(Create_TC_Web!$C$1:$C$500)),""),ROW(Create_TC_Web!G340))),"")</f>
        <v/>
      </c>
      <c r="G340" t="str" cm="1">
        <f t="array" ref="G340">IFERROR(INDEX(Create_TC_Web!J$1:J$500,SMALL(IF(Create_TC_Web!$C$1:$C$500&lt;&gt;"",MATCH(ROW(Create_TC_Web!$C$1:$C$500),ROW(Create_TC_Web!$C$1:$C$500)),""),ROW(Create_TC_Web!H340))),"")</f>
        <v/>
      </c>
      <c r="H340" t="str" cm="1">
        <f t="array" ref="H340">IFERROR(INDEX(Create_TC_Web!K$1:K$500,SMALL(IF(Create_TC_Web!$C$1:$C$500&lt;&gt;"",MATCH(ROW(Create_TC_Web!$C$1:$C$500),ROW(Create_TC_Web!$C$1:$C$500)),""),ROW(Create_TC_Web!I340))),"")</f>
        <v/>
      </c>
      <c r="I340" t="str" cm="1">
        <f t="array" ref="I340">IFERROR(INDEX(Create_TC_Web!L$1:L$500,SMALL(IF(Create_TC_Web!$C$1:$C$500&lt;&gt;"",MATCH(ROW(Create_TC_Web!$C$1:$C$500),ROW(Create_TC_Web!$C$1:$C$500)),""),ROW(Create_TC_Web!J340))),"")</f>
        <v/>
      </c>
      <c r="J340" t="str" cm="1">
        <f t="array" ref="J340">IFERROR(INDEX(Create_TC_Web!M$1:M$500,SMALL(IF(Create_TC_Web!$C$1:$C$500&lt;&gt;"",MATCH(ROW(Create_TC_Web!$C$1:$C$500),ROW(Create_TC_Web!$C$1:$C$500)),""),ROW(Create_TC_Web!K340))),"")</f>
        <v/>
      </c>
      <c r="K340" t="str" cm="1">
        <f t="array" ref="K340">IFERROR(INDEX(Create_TC_Web!N$1:N$500,SMALL(IF(Create_TC_Web!$C$1:$C$500&lt;&gt;"",MATCH(ROW(Create_TC_Web!$C$1:$C$500),ROW(Create_TC_Web!$C$1:$C$500)),""),ROW(Create_TC_Web!L340))),"")</f>
        <v/>
      </c>
      <c r="L340" t="str" cm="1">
        <f t="array" ref="L340">IFERROR(INDEX(Create_TC_Web!O$1:O$500,SMALL(IF(Create_TC_Web!$C$1:$C$500&lt;&gt;"",MATCH(ROW(Create_TC_Web!$C$1:$C$500),ROW(Create_TC_Web!$C$1:$C$500)),""),ROW(Create_TC_Web!M340))),"")</f>
        <v/>
      </c>
      <c r="M340" t="str" cm="1">
        <f t="array" ref="M340">IFERROR(INDEX(Create_TC_Web!P$1:P$500,SMALL(IF(Create_TC_Web!$C$1:$C$500&lt;&gt;"",MATCH(ROW(Create_TC_Web!$C$1:$C$500),ROW(Create_TC_Web!$C$1:$C$500)),""),ROW(Create_TC_Web!N340))),"")</f>
        <v/>
      </c>
      <c r="N340" t="str" cm="1">
        <f t="array" ref="N340">IFERROR(INDEX(Create_TC_Web!Q$1:Q$500,SMALL(IF(Create_TC_Web!$C$1:$C$500&lt;&gt;"",MATCH(ROW(Create_TC_Web!$C$1:$C$500),ROW(Create_TC_Web!$C$1:$C$500)),""),ROW(Create_TC_Web!O340))),"")</f>
        <v/>
      </c>
      <c r="O340" t="str">
        <f t="shared" si="17"/>
        <v/>
      </c>
      <c r="P340" s="17" t="str" cm="1">
        <f t="array" ref="P340">IFERROR(INDEX(Create_TC_Web!S$1:S$500,SMALL(IF(Create_TC_Web!$C$1:$C$500&lt;&gt;"",MATCH(ROW(Create_TC_Web!$C$1:$C$500),ROW(Create_TC_Web!$C$1:$C$500)),""),ROW(Create_TC_Web!Q318))),"")</f>
        <v/>
      </c>
      <c r="S340" t="str">
        <f t="shared" si="18"/>
        <v/>
      </c>
    </row>
    <row r="341" spans="1:19">
      <c r="A341" t="str" cm="1">
        <f t="array" ref="A341">IFERROR(INDEX(Create_TC_Web!D$1:D$500,SMALL(IF(Create_TC_Web!$C$1:$C$500&lt;&gt;"",MATCH(ROW(Create_TC_Web!$C$1:$C$500),ROW(Create_TC_Web!$C$1:$C$500)),""),ROW(Create_TC_Web!B341))),"")</f>
        <v/>
      </c>
      <c r="B341" t="str" cm="1">
        <f t="array" ref="B341">SUBSTITUTE(SUBSTITUTE(SUBSTITUTE(IFERROR(INDEX(Create_TC_Web!E$1:E$505,SMALL(IF(Create_TC_Web!$C$1:$C$505&lt;&gt;"",MATCH(ROW(Create_TC_Web!$C$1:$C$505),ROW(Create_TC_Web!$C$1:$C$505)),""),ROW(Create_TC_Web!C341))),"")," ",""),"-",""),"_","")</f>
        <v/>
      </c>
      <c r="C341" t="str" cm="1">
        <f t="array" ref="C341">IFERROR(INDEX(Create_TC_Web!F$1:F$500,SMALL(IF(Create_TC_Web!$C$1:$C$500&lt;&gt;"",MATCH(ROW(Create_TC_Web!$C$1:$C$500),ROW(Create_TC_Web!$C$1:$C$500)),""),ROW(Create_TC_Web!D341))),"")</f>
        <v/>
      </c>
      <c r="D341" t="str" cm="1">
        <f t="array" ref="D341">IFERROR(INDEX(Create_TC_Web!G$1:G$500,SMALL(IF(Create_TC_Web!$C$1:$C$500&lt;&gt;"",MATCH(ROW(Create_TC_Web!$C$1:$C$500),ROW(Create_TC_Web!$C$1:$C$500)),""),ROW(Create_TC_Web!E341))),"")</f>
        <v/>
      </c>
      <c r="E341" t="str" cm="1">
        <f t="array" ref="E341">IFERROR(INDEX(Create_TC_Web!H$1:H$500,SMALL(IF(Create_TC_Web!$C$1:$C$500&lt;&gt;"",MATCH(ROW(Create_TC_Web!$C$1:$C$500),ROW(Create_TC_Web!$C$1:$C$500)),""),ROW(Create_TC_Web!F341))),"")</f>
        <v/>
      </c>
      <c r="F341" t="str" cm="1">
        <f t="array" ref="F341">IFERROR(INDEX(Create_TC_Web!I$1:I$500,SMALL(IF(Create_TC_Web!$C$1:$C$500&lt;&gt;"",MATCH(ROW(Create_TC_Web!$C$1:$C$500),ROW(Create_TC_Web!$C$1:$C$500)),""),ROW(Create_TC_Web!G341))),"")</f>
        <v/>
      </c>
      <c r="G341" t="str" cm="1">
        <f t="array" ref="G341">IFERROR(INDEX(Create_TC_Web!J$1:J$500,SMALL(IF(Create_TC_Web!$C$1:$C$500&lt;&gt;"",MATCH(ROW(Create_TC_Web!$C$1:$C$500),ROW(Create_TC_Web!$C$1:$C$500)),""),ROW(Create_TC_Web!H341))),"")</f>
        <v/>
      </c>
      <c r="H341" t="str" cm="1">
        <f t="array" ref="H341">IFERROR(INDEX(Create_TC_Web!K$1:K$500,SMALL(IF(Create_TC_Web!$C$1:$C$500&lt;&gt;"",MATCH(ROW(Create_TC_Web!$C$1:$C$500),ROW(Create_TC_Web!$C$1:$C$500)),""),ROW(Create_TC_Web!I341))),"")</f>
        <v/>
      </c>
      <c r="I341" t="str" cm="1">
        <f t="array" ref="I341">IFERROR(INDEX(Create_TC_Web!L$1:L$500,SMALL(IF(Create_TC_Web!$C$1:$C$500&lt;&gt;"",MATCH(ROW(Create_TC_Web!$C$1:$C$500),ROW(Create_TC_Web!$C$1:$C$500)),""),ROW(Create_TC_Web!J341))),"")</f>
        <v/>
      </c>
      <c r="J341" t="str" cm="1">
        <f t="array" ref="J341">IFERROR(INDEX(Create_TC_Web!M$1:M$500,SMALL(IF(Create_TC_Web!$C$1:$C$500&lt;&gt;"",MATCH(ROW(Create_TC_Web!$C$1:$C$500),ROW(Create_TC_Web!$C$1:$C$500)),""),ROW(Create_TC_Web!K341))),"")</f>
        <v/>
      </c>
      <c r="K341" t="str" cm="1">
        <f t="array" ref="K341">IFERROR(INDEX(Create_TC_Web!N$1:N$500,SMALL(IF(Create_TC_Web!$C$1:$C$500&lt;&gt;"",MATCH(ROW(Create_TC_Web!$C$1:$C$500),ROW(Create_TC_Web!$C$1:$C$500)),""),ROW(Create_TC_Web!L341))),"")</f>
        <v/>
      </c>
      <c r="L341" t="str" cm="1">
        <f t="array" ref="L341">IFERROR(INDEX(Create_TC_Web!O$1:O$500,SMALL(IF(Create_TC_Web!$C$1:$C$500&lt;&gt;"",MATCH(ROW(Create_TC_Web!$C$1:$C$500),ROW(Create_TC_Web!$C$1:$C$500)),""),ROW(Create_TC_Web!M341))),"")</f>
        <v/>
      </c>
      <c r="M341" t="str" cm="1">
        <f t="array" ref="M341">IFERROR(INDEX(Create_TC_Web!P$1:P$500,SMALL(IF(Create_TC_Web!$C$1:$C$500&lt;&gt;"",MATCH(ROW(Create_TC_Web!$C$1:$C$500),ROW(Create_TC_Web!$C$1:$C$500)),""),ROW(Create_TC_Web!N341))),"")</f>
        <v/>
      </c>
      <c r="N341" t="str" cm="1">
        <f t="array" ref="N341">IFERROR(INDEX(Create_TC_Web!Q$1:Q$500,SMALL(IF(Create_TC_Web!$C$1:$C$500&lt;&gt;"",MATCH(ROW(Create_TC_Web!$C$1:$C$500),ROW(Create_TC_Web!$C$1:$C$500)),""),ROW(Create_TC_Web!O341))),"")</f>
        <v/>
      </c>
      <c r="O341" t="str">
        <f t="shared" si="17"/>
        <v/>
      </c>
      <c r="P341" s="17" t="str" cm="1">
        <f t="array" ref="P341">IFERROR(INDEX(Create_TC_Web!S$1:S$500,SMALL(IF(Create_TC_Web!$C$1:$C$500&lt;&gt;"",MATCH(ROW(Create_TC_Web!$C$1:$C$500),ROW(Create_TC_Web!$C$1:$C$500)),""),ROW(Create_TC_Web!Q319))),"")</f>
        <v/>
      </c>
      <c r="S341" t="str">
        <f t="shared" si="18"/>
        <v/>
      </c>
    </row>
    <row r="342" spans="1:19">
      <c r="A342" t="str" cm="1">
        <f t="array" ref="A342">IFERROR(INDEX(Create_TC_Web!D$1:D$500,SMALL(IF(Create_TC_Web!$C$1:$C$500&lt;&gt;"",MATCH(ROW(Create_TC_Web!$C$1:$C$500),ROW(Create_TC_Web!$C$1:$C$500)),""),ROW(Create_TC_Web!B342))),"")</f>
        <v/>
      </c>
      <c r="B342" t="str" cm="1">
        <f t="array" ref="B342">SUBSTITUTE(SUBSTITUTE(SUBSTITUTE(IFERROR(INDEX(Create_TC_Web!E$1:E$505,SMALL(IF(Create_TC_Web!$C$1:$C$505&lt;&gt;"",MATCH(ROW(Create_TC_Web!$C$1:$C$505),ROW(Create_TC_Web!$C$1:$C$505)),""),ROW(Create_TC_Web!C342))),"")," ",""),"-",""),"_","")</f>
        <v/>
      </c>
      <c r="C342" t="str" cm="1">
        <f t="array" ref="C342">IFERROR(INDEX(Create_TC_Web!F$1:F$500,SMALL(IF(Create_TC_Web!$C$1:$C$500&lt;&gt;"",MATCH(ROW(Create_TC_Web!$C$1:$C$500),ROW(Create_TC_Web!$C$1:$C$500)),""),ROW(Create_TC_Web!D342))),"")</f>
        <v/>
      </c>
      <c r="D342" t="str" cm="1">
        <f t="array" ref="D342">IFERROR(INDEX(Create_TC_Web!G$1:G$500,SMALL(IF(Create_TC_Web!$C$1:$C$500&lt;&gt;"",MATCH(ROW(Create_TC_Web!$C$1:$C$500),ROW(Create_TC_Web!$C$1:$C$500)),""),ROW(Create_TC_Web!E342))),"")</f>
        <v/>
      </c>
      <c r="E342" t="str" cm="1">
        <f t="array" ref="E342">IFERROR(INDEX(Create_TC_Web!H$1:H$500,SMALL(IF(Create_TC_Web!$C$1:$C$500&lt;&gt;"",MATCH(ROW(Create_TC_Web!$C$1:$C$500),ROW(Create_TC_Web!$C$1:$C$500)),""),ROW(Create_TC_Web!F342))),"")</f>
        <v/>
      </c>
      <c r="F342" t="str" cm="1">
        <f t="array" ref="F342">IFERROR(INDEX(Create_TC_Web!I$1:I$500,SMALL(IF(Create_TC_Web!$C$1:$C$500&lt;&gt;"",MATCH(ROW(Create_TC_Web!$C$1:$C$500),ROW(Create_TC_Web!$C$1:$C$500)),""),ROW(Create_TC_Web!G342))),"")</f>
        <v/>
      </c>
      <c r="G342" t="str" cm="1">
        <f t="array" ref="G342">IFERROR(INDEX(Create_TC_Web!J$1:J$500,SMALL(IF(Create_TC_Web!$C$1:$C$500&lt;&gt;"",MATCH(ROW(Create_TC_Web!$C$1:$C$500),ROW(Create_TC_Web!$C$1:$C$500)),""),ROW(Create_TC_Web!H342))),"")</f>
        <v/>
      </c>
      <c r="H342" t="str" cm="1">
        <f t="array" ref="H342">IFERROR(INDEX(Create_TC_Web!K$1:K$500,SMALL(IF(Create_TC_Web!$C$1:$C$500&lt;&gt;"",MATCH(ROW(Create_TC_Web!$C$1:$C$500),ROW(Create_TC_Web!$C$1:$C$500)),""),ROW(Create_TC_Web!I342))),"")</f>
        <v/>
      </c>
      <c r="I342" t="str" cm="1">
        <f t="array" ref="I342">IFERROR(INDEX(Create_TC_Web!L$1:L$500,SMALL(IF(Create_TC_Web!$C$1:$C$500&lt;&gt;"",MATCH(ROW(Create_TC_Web!$C$1:$C$500),ROW(Create_TC_Web!$C$1:$C$500)),""),ROW(Create_TC_Web!J342))),"")</f>
        <v/>
      </c>
      <c r="J342" t="str" cm="1">
        <f t="array" ref="J342">IFERROR(INDEX(Create_TC_Web!M$1:M$500,SMALL(IF(Create_TC_Web!$C$1:$C$500&lt;&gt;"",MATCH(ROW(Create_TC_Web!$C$1:$C$500),ROW(Create_TC_Web!$C$1:$C$500)),""),ROW(Create_TC_Web!K342))),"")</f>
        <v/>
      </c>
      <c r="K342" t="str" cm="1">
        <f t="array" ref="K342">IFERROR(INDEX(Create_TC_Web!N$1:N$500,SMALL(IF(Create_TC_Web!$C$1:$C$500&lt;&gt;"",MATCH(ROW(Create_TC_Web!$C$1:$C$500),ROW(Create_TC_Web!$C$1:$C$500)),""),ROW(Create_TC_Web!L342))),"")</f>
        <v/>
      </c>
      <c r="L342" t="str" cm="1">
        <f t="array" ref="L342">IFERROR(INDEX(Create_TC_Web!O$1:O$500,SMALL(IF(Create_TC_Web!$C$1:$C$500&lt;&gt;"",MATCH(ROW(Create_TC_Web!$C$1:$C$500),ROW(Create_TC_Web!$C$1:$C$500)),""),ROW(Create_TC_Web!M342))),"")</f>
        <v/>
      </c>
      <c r="M342" t="str" cm="1">
        <f t="array" ref="M342">IFERROR(INDEX(Create_TC_Web!P$1:P$500,SMALL(IF(Create_TC_Web!$C$1:$C$500&lt;&gt;"",MATCH(ROW(Create_TC_Web!$C$1:$C$500),ROW(Create_TC_Web!$C$1:$C$500)),""),ROW(Create_TC_Web!N342))),"")</f>
        <v/>
      </c>
      <c r="N342" t="str" cm="1">
        <f t="array" ref="N342">IFERROR(INDEX(Create_TC_Web!Q$1:Q$500,SMALL(IF(Create_TC_Web!$C$1:$C$500&lt;&gt;"",MATCH(ROW(Create_TC_Web!$C$1:$C$500),ROW(Create_TC_Web!$C$1:$C$500)),""),ROW(Create_TC_Web!O342))),"")</f>
        <v/>
      </c>
      <c r="O342" t="str">
        <f t="shared" si="17"/>
        <v/>
      </c>
      <c r="P342" s="17" t="str" cm="1">
        <f t="array" ref="P342">IFERROR(INDEX(Create_TC_Web!S$1:S$500,SMALL(IF(Create_TC_Web!$C$1:$C$500&lt;&gt;"",MATCH(ROW(Create_TC_Web!$C$1:$C$500),ROW(Create_TC_Web!$C$1:$C$500)),""),ROW(Create_TC_Web!Q320))),"")</f>
        <v/>
      </c>
      <c r="S342" t="str">
        <f t="shared" si="18"/>
        <v/>
      </c>
    </row>
    <row r="343" spans="1:19">
      <c r="A343" t="str" cm="1">
        <f t="array" ref="A343">IFERROR(INDEX(Create_TC_Web!D$1:D$500,SMALL(IF(Create_TC_Web!$C$1:$C$500&lt;&gt;"",MATCH(ROW(Create_TC_Web!$C$1:$C$500),ROW(Create_TC_Web!$C$1:$C$500)),""),ROW(Create_TC_Web!B343))),"")</f>
        <v/>
      </c>
      <c r="B343" t="str" cm="1">
        <f t="array" ref="B343">SUBSTITUTE(SUBSTITUTE(SUBSTITUTE(IFERROR(INDEX(Create_TC_Web!E$1:E$505,SMALL(IF(Create_TC_Web!$C$1:$C$505&lt;&gt;"",MATCH(ROW(Create_TC_Web!$C$1:$C$505),ROW(Create_TC_Web!$C$1:$C$505)),""),ROW(Create_TC_Web!C343))),"")," ",""),"-",""),"_","")</f>
        <v/>
      </c>
      <c r="C343" t="str" cm="1">
        <f t="array" ref="C343">IFERROR(INDEX(Create_TC_Web!F$1:F$500,SMALL(IF(Create_TC_Web!$C$1:$C$500&lt;&gt;"",MATCH(ROW(Create_TC_Web!$C$1:$C$500),ROW(Create_TC_Web!$C$1:$C$500)),""),ROW(Create_TC_Web!D343))),"")</f>
        <v/>
      </c>
      <c r="D343" t="str" cm="1">
        <f t="array" ref="D343">IFERROR(INDEX(Create_TC_Web!G$1:G$500,SMALL(IF(Create_TC_Web!$C$1:$C$500&lt;&gt;"",MATCH(ROW(Create_TC_Web!$C$1:$C$500),ROW(Create_TC_Web!$C$1:$C$500)),""),ROW(Create_TC_Web!E343))),"")</f>
        <v/>
      </c>
      <c r="E343" t="str" cm="1">
        <f t="array" ref="E343">IFERROR(INDEX(Create_TC_Web!H$1:H$500,SMALL(IF(Create_TC_Web!$C$1:$C$500&lt;&gt;"",MATCH(ROW(Create_TC_Web!$C$1:$C$500),ROW(Create_TC_Web!$C$1:$C$500)),""),ROW(Create_TC_Web!F343))),"")</f>
        <v/>
      </c>
      <c r="F343" t="str" cm="1">
        <f t="array" ref="F343">IFERROR(INDEX(Create_TC_Web!I$1:I$500,SMALL(IF(Create_TC_Web!$C$1:$C$500&lt;&gt;"",MATCH(ROW(Create_TC_Web!$C$1:$C$500),ROW(Create_TC_Web!$C$1:$C$500)),""),ROW(Create_TC_Web!G343))),"")</f>
        <v/>
      </c>
      <c r="G343" t="str" cm="1">
        <f t="array" ref="G343">IFERROR(INDEX(Create_TC_Web!J$1:J$500,SMALL(IF(Create_TC_Web!$C$1:$C$500&lt;&gt;"",MATCH(ROW(Create_TC_Web!$C$1:$C$500),ROW(Create_TC_Web!$C$1:$C$500)),""),ROW(Create_TC_Web!H343))),"")</f>
        <v/>
      </c>
      <c r="H343" t="str" cm="1">
        <f t="array" ref="H343">IFERROR(INDEX(Create_TC_Web!K$1:K$500,SMALL(IF(Create_TC_Web!$C$1:$C$500&lt;&gt;"",MATCH(ROW(Create_TC_Web!$C$1:$C$500),ROW(Create_TC_Web!$C$1:$C$500)),""),ROW(Create_TC_Web!I343))),"")</f>
        <v/>
      </c>
      <c r="I343" t="str" cm="1">
        <f t="array" ref="I343">IFERROR(INDEX(Create_TC_Web!L$1:L$500,SMALL(IF(Create_TC_Web!$C$1:$C$500&lt;&gt;"",MATCH(ROW(Create_TC_Web!$C$1:$C$500),ROW(Create_TC_Web!$C$1:$C$500)),""),ROW(Create_TC_Web!J343))),"")</f>
        <v/>
      </c>
      <c r="J343" t="str" cm="1">
        <f t="array" ref="J343">IFERROR(INDEX(Create_TC_Web!M$1:M$500,SMALL(IF(Create_TC_Web!$C$1:$C$500&lt;&gt;"",MATCH(ROW(Create_TC_Web!$C$1:$C$500),ROW(Create_TC_Web!$C$1:$C$500)),""),ROW(Create_TC_Web!K343))),"")</f>
        <v/>
      </c>
      <c r="K343" t="str" cm="1">
        <f t="array" ref="K343">IFERROR(INDEX(Create_TC_Web!N$1:N$500,SMALL(IF(Create_TC_Web!$C$1:$C$500&lt;&gt;"",MATCH(ROW(Create_TC_Web!$C$1:$C$500),ROW(Create_TC_Web!$C$1:$C$500)),""),ROW(Create_TC_Web!L343))),"")</f>
        <v/>
      </c>
      <c r="L343" t="str" cm="1">
        <f t="array" ref="L343">IFERROR(INDEX(Create_TC_Web!O$1:O$500,SMALL(IF(Create_TC_Web!$C$1:$C$500&lt;&gt;"",MATCH(ROW(Create_TC_Web!$C$1:$C$500),ROW(Create_TC_Web!$C$1:$C$500)),""),ROW(Create_TC_Web!M343))),"")</f>
        <v/>
      </c>
      <c r="M343" t="str" cm="1">
        <f t="array" ref="M343">IFERROR(INDEX(Create_TC_Web!P$1:P$500,SMALL(IF(Create_TC_Web!$C$1:$C$500&lt;&gt;"",MATCH(ROW(Create_TC_Web!$C$1:$C$500),ROW(Create_TC_Web!$C$1:$C$500)),""),ROW(Create_TC_Web!N343))),"")</f>
        <v/>
      </c>
      <c r="N343" t="str" cm="1">
        <f t="array" ref="N343">IFERROR(INDEX(Create_TC_Web!Q$1:Q$500,SMALL(IF(Create_TC_Web!$C$1:$C$500&lt;&gt;"",MATCH(ROW(Create_TC_Web!$C$1:$C$500),ROW(Create_TC_Web!$C$1:$C$500)),""),ROW(Create_TC_Web!O343))),"")</f>
        <v/>
      </c>
      <c r="O343" t="str">
        <f t="shared" si="17"/>
        <v/>
      </c>
      <c r="P343" s="17" t="str" cm="1">
        <f t="array" ref="P343">IFERROR(INDEX(Create_TC_Web!S$1:S$500,SMALL(IF(Create_TC_Web!$C$1:$C$500&lt;&gt;"",MATCH(ROW(Create_TC_Web!$C$1:$C$500),ROW(Create_TC_Web!$C$1:$C$500)),""),ROW(Create_TC_Web!Q321))),"")</f>
        <v/>
      </c>
      <c r="S343" t="str">
        <f t="shared" si="18"/>
        <v/>
      </c>
    </row>
    <row r="344" spans="1:19">
      <c r="A344" t="str" cm="1">
        <f t="array" ref="A344">IFERROR(INDEX(Create_TC_Web!D$1:D$500,SMALL(IF(Create_TC_Web!$C$1:$C$500&lt;&gt;"",MATCH(ROW(Create_TC_Web!$C$1:$C$500),ROW(Create_TC_Web!$C$1:$C$500)),""),ROW(Create_TC_Web!B344))),"")</f>
        <v/>
      </c>
      <c r="B344" t="str" cm="1">
        <f t="array" ref="B344">SUBSTITUTE(SUBSTITUTE(SUBSTITUTE(IFERROR(INDEX(Create_TC_Web!E$1:E$505,SMALL(IF(Create_TC_Web!$C$1:$C$505&lt;&gt;"",MATCH(ROW(Create_TC_Web!$C$1:$C$505),ROW(Create_TC_Web!$C$1:$C$505)),""),ROW(Create_TC_Web!C344))),"")," ",""),"-",""),"_","")</f>
        <v/>
      </c>
      <c r="C344" t="str" cm="1">
        <f t="array" ref="C344">IFERROR(INDEX(Create_TC_Web!F$1:F$500,SMALL(IF(Create_TC_Web!$C$1:$C$500&lt;&gt;"",MATCH(ROW(Create_TC_Web!$C$1:$C$500),ROW(Create_TC_Web!$C$1:$C$500)),""),ROW(Create_TC_Web!D344))),"")</f>
        <v/>
      </c>
      <c r="D344" t="str" cm="1">
        <f t="array" ref="D344">IFERROR(INDEX(Create_TC_Web!G$1:G$500,SMALL(IF(Create_TC_Web!$C$1:$C$500&lt;&gt;"",MATCH(ROW(Create_TC_Web!$C$1:$C$500),ROW(Create_TC_Web!$C$1:$C$500)),""),ROW(Create_TC_Web!E344))),"")</f>
        <v/>
      </c>
      <c r="E344" t="str" cm="1">
        <f t="array" ref="E344">IFERROR(INDEX(Create_TC_Web!H$1:H$500,SMALL(IF(Create_TC_Web!$C$1:$C$500&lt;&gt;"",MATCH(ROW(Create_TC_Web!$C$1:$C$500),ROW(Create_TC_Web!$C$1:$C$500)),""),ROW(Create_TC_Web!F344))),"")</f>
        <v/>
      </c>
      <c r="F344" t="str" cm="1">
        <f t="array" ref="F344">IFERROR(INDEX(Create_TC_Web!I$1:I$500,SMALL(IF(Create_TC_Web!$C$1:$C$500&lt;&gt;"",MATCH(ROW(Create_TC_Web!$C$1:$C$500),ROW(Create_TC_Web!$C$1:$C$500)),""),ROW(Create_TC_Web!G344))),"")</f>
        <v/>
      </c>
      <c r="G344" t="str" cm="1">
        <f t="array" ref="G344">IFERROR(INDEX(Create_TC_Web!J$1:J$500,SMALL(IF(Create_TC_Web!$C$1:$C$500&lt;&gt;"",MATCH(ROW(Create_TC_Web!$C$1:$C$500),ROW(Create_TC_Web!$C$1:$C$500)),""),ROW(Create_TC_Web!H344))),"")</f>
        <v/>
      </c>
      <c r="H344" t="str" cm="1">
        <f t="array" ref="H344">IFERROR(INDEX(Create_TC_Web!K$1:K$500,SMALL(IF(Create_TC_Web!$C$1:$C$500&lt;&gt;"",MATCH(ROW(Create_TC_Web!$C$1:$C$500),ROW(Create_TC_Web!$C$1:$C$500)),""),ROW(Create_TC_Web!I344))),"")</f>
        <v/>
      </c>
      <c r="I344" t="str" cm="1">
        <f t="array" ref="I344">IFERROR(INDEX(Create_TC_Web!L$1:L$500,SMALL(IF(Create_TC_Web!$C$1:$C$500&lt;&gt;"",MATCH(ROW(Create_TC_Web!$C$1:$C$500),ROW(Create_TC_Web!$C$1:$C$500)),""),ROW(Create_TC_Web!J344))),"")</f>
        <v/>
      </c>
      <c r="J344" t="str" cm="1">
        <f t="array" ref="J344">IFERROR(INDEX(Create_TC_Web!M$1:M$500,SMALL(IF(Create_TC_Web!$C$1:$C$500&lt;&gt;"",MATCH(ROW(Create_TC_Web!$C$1:$C$500),ROW(Create_TC_Web!$C$1:$C$500)),""),ROW(Create_TC_Web!K344))),"")</f>
        <v/>
      </c>
      <c r="K344" t="str" cm="1">
        <f t="array" ref="K344">IFERROR(INDEX(Create_TC_Web!N$1:N$500,SMALL(IF(Create_TC_Web!$C$1:$C$500&lt;&gt;"",MATCH(ROW(Create_TC_Web!$C$1:$C$500),ROW(Create_TC_Web!$C$1:$C$500)),""),ROW(Create_TC_Web!L344))),"")</f>
        <v/>
      </c>
      <c r="L344" t="str" cm="1">
        <f t="array" ref="L344">IFERROR(INDEX(Create_TC_Web!O$1:O$500,SMALL(IF(Create_TC_Web!$C$1:$C$500&lt;&gt;"",MATCH(ROW(Create_TC_Web!$C$1:$C$500),ROW(Create_TC_Web!$C$1:$C$500)),""),ROW(Create_TC_Web!M344))),"")</f>
        <v/>
      </c>
      <c r="M344" t="str" cm="1">
        <f t="array" ref="M344">IFERROR(INDEX(Create_TC_Web!P$1:P$500,SMALL(IF(Create_TC_Web!$C$1:$C$500&lt;&gt;"",MATCH(ROW(Create_TC_Web!$C$1:$C$500),ROW(Create_TC_Web!$C$1:$C$500)),""),ROW(Create_TC_Web!N344))),"")</f>
        <v/>
      </c>
      <c r="N344" t="str" cm="1">
        <f t="array" ref="N344">IFERROR(INDEX(Create_TC_Web!Q$1:Q$500,SMALL(IF(Create_TC_Web!$C$1:$C$500&lt;&gt;"",MATCH(ROW(Create_TC_Web!$C$1:$C$500),ROW(Create_TC_Web!$C$1:$C$500)),""),ROW(Create_TC_Web!O344))),"")</f>
        <v/>
      </c>
      <c r="O344" t="str">
        <f t="shared" si="17"/>
        <v/>
      </c>
      <c r="P344" s="17" t="str" cm="1">
        <f t="array" ref="P344">IFERROR(INDEX(Create_TC_Web!S$1:S$500,SMALL(IF(Create_TC_Web!$C$1:$C$500&lt;&gt;"",MATCH(ROW(Create_TC_Web!$C$1:$C$500),ROW(Create_TC_Web!$C$1:$C$500)),""),ROW(Create_TC_Web!Q322))),"")</f>
        <v/>
      </c>
      <c r="S344" t="str">
        <f t="shared" si="18"/>
        <v/>
      </c>
    </row>
    <row r="345" spans="1:19">
      <c r="A345" t="str" cm="1">
        <f t="array" ref="A345">IFERROR(INDEX(Create_TC_Web!D$1:D$500,SMALL(IF(Create_TC_Web!$C$1:$C$500&lt;&gt;"",MATCH(ROW(Create_TC_Web!$C$1:$C$500),ROW(Create_TC_Web!$C$1:$C$500)),""),ROW(Create_TC_Web!B345))),"")</f>
        <v/>
      </c>
      <c r="B345" t="str" cm="1">
        <f t="array" ref="B345">SUBSTITUTE(SUBSTITUTE(SUBSTITUTE(IFERROR(INDEX(Create_TC_Web!E$1:E$505,SMALL(IF(Create_TC_Web!$C$1:$C$505&lt;&gt;"",MATCH(ROW(Create_TC_Web!$C$1:$C$505),ROW(Create_TC_Web!$C$1:$C$505)),""),ROW(Create_TC_Web!C345))),"")," ",""),"-",""),"_","")</f>
        <v/>
      </c>
      <c r="C345" t="str" cm="1">
        <f t="array" ref="C345">IFERROR(INDEX(Create_TC_Web!F$1:F$500,SMALL(IF(Create_TC_Web!$C$1:$C$500&lt;&gt;"",MATCH(ROW(Create_TC_Web!$C$1:$C$500),ROW(Create_TC_Web!$C$1:$C$500)),""),ROW(Create_TC_Web!D345))),"")</f>
        <v/>
      </c>
      <c r="D345" t="str" cm="1">
        <f t="array" ref="D345">IFERROR(INDEX(Create_TC_Web!G$1:G$500,SMALL(IF(Create_TC_Web!$C$1:$C$500&lt;&gt;"",MATCH(ROW(Create_TC_Web!$C$1:$C$500),ROW(Create_TC_Web!$C$1:$C$500)),""),ROW(Create_TC_Web!E345))),"")</f>
        <v/>
      </c>
      <c r="E345" t="str" cm="1">
        <f t="array" ref="E345">IFERROR(INDEX(Create_TC_Web!H$1:H$500,SMALL(IF(Create_TC_Web!$C$1:$C$500&lt;&gt;"",MATCH(ROW(Create_TC_Web!$C$1:$C$500),ROW(Create_TC_Web!$C$1:$C$500)),""),ROW(Create_TC_Web!F345))),"")</f>
        <v/>
      </c>
      <c r="F345" t="str" cm="1">
        <f t="array" ref="F345">IFERROR(INDEX(Create_TC_Web!I$1:I$500,SMALL(IF(Create_TC_Web!$C$1:$C$500&lt;&gt;"",MATCH(ROW(Create_TC_Web!$C$1:$C$500),ROW(Create_TC_Web!$C$1:$C$500)),""),ROW(Create_TC_Web!G345))),"")</f>
        <v/>
      </c>
      <c r="G345" t="str" cm="1">
        <f t="array" ref="G345">IFERROR(INDEX(Create_TC_Web!J$1:J$500,SMALL(IF(Create_TC_Web!$C$1:$C$500&lt;&gt;"",MATCH(ROW(Create_TC_Web!$C$1:$C$500),ROW(Create_TC_Web!$C$1:$C$500)),""),ROW(Create_TC_Web!H345))),"")</f>
        <v/>
      </c>
      <c r="H345" t="str" cm="1">
        <f t="array" ref="H345">IFERROR(INDEX(Create_TC_Web!K$1:K$500,SMALL(IF(Create_TC_Web!$C$1:$C$500&lt;&gt;"",MATCH(ROW(Create_TC_Web!$C$1:$C$500),ROW(Create_TC_Web!$C$1:$C$500)),""),ROW(Create_TC_Web!I345))),"")</f>
        <v/>
      </c>
      <c r="I345" t="str" cm="1">
        <f t="array" ref="I345">IFERROR(INDEX(Create_TC_Web!L$1:L$500,SMALL(IF(Create_TC_Web!$C$1:$C$500&lt;&gt;"",MATCH(ROW(Create_TC_Web!$C$1:$C$500),ROW(Create_TC_Web!$C$1:$C$500)),""),ROW(Create_TC_Web!J345))),"")</f>
        <v/>
      </c>
      <c r="J345" t="str" cm="1">
        <f t="array" ref="J345">IFERROR(INDEX(Create_TC_Web!M$1:M$500,SMALL(IF(Create_TC_Web!$C$1:$C$500&lt;&gt;"",MATCH(ROW(Create_TC_Web!$C$1:$C$500),ROW(Create_TC_Web!$C$1:$C$500)),""),ROW(Create_TC_Web!K345))),"")</f>
        <v/>
      </c>
      <c r="K345" t="str" cm="1">
        <f t="array" ref="K345">IFERROR(INDEX(Create_TC_Web!N$1:N$500,SMALL(IF(Create_TC_Web!$C$1:$C$500&lt;&gt;"",MATCH(ROW(Create_TC_Web!$C$1:$C$500),ROW(Create_TC_Web!$C$1:$C$500)),""),ROW(Create_TC_Web!L345))),"")</f>
        <v/>
      </c>
      <c r="L345" t="str" cm="1">
        <f t="array" ref="L345">IFERROR(INDEX(Create_TC_Web!O$1:O$500,SMALL(IF(Create_TC_Web!$C$1:$C$500&lt;&gt;"",MATCH(ROW(Create_TC_Web!$C$1:$C$500),ROW(Create_TC_Web!$C$1:$C$500)),""),ROW(Create_TC_Web!M345))),"")</f>
        <v/>
      </c>
      <c r="M345" t="str" cm="1">
        <f t="array" ref="M345">IFERROR(INDEX(Create_TC_Web!P$1:P$500,SMALL(IF(Create_TC_Web!$C$1:$C$500&lt;&gt;"",MATCH(ROW(Create_TC_Web!$C$1:$C$500),ROW(Create_TC_Web!$C$1:$C$500)),""),ROW(Create_TC_Web!N345))),"")</f>
        <v/>
      </c>
      <c r="N345" t="str" cm="1">
        <f t="array" ref="N345">IFERROR(INDEX(Create_TC_Web!Q$1:Q$500,SMALL(IF(Create_TC_Web!$C$1:$C$500&lt;&gt;"",MATCH(ROW(Create_TC_Web!$C$1:$C$500),ROW(Create_TC_Web!$C$1:$C$500)),""),ROW(Create_TC_Web!O345))),"")</f>
        <v/>
      </c>
      <c r="O345" t="str">
        <f t="shared" si="17"/>
        <v/>
      </c>
      <c r="P345" s="17" t="str" cm="1">
        <f t="array" ref="P345">IFERROR(INDEX(Create_TC_Web!S$1:S$500,SMALL(IF(Create_TC_Web!$C$1:$C$500&lt;&gt;"",MATCH(ROW(Create_TC_Web!$C$1:$C$500),ROW(Create_TC_Web!$C$1:$C$500)),""),ROW(Create_TC_Web!Q323))),"")</f>
        <v/>
      </c>
      <c r="S345" t="str">
        <f t="shared" si="18"/>
        <v/>
      </c>
    </row>
    <row r="346" spans="1:19">
      <c r="A346" t="str" cm="1">
        <f t="array" ref="A346">IFERROR(INDEX(Create_TC_Web!D$1:D$500,SMALL(IF(Create_TC_Web!$C$1:$C$500&lt;&gt;"",MATCH(ROW(Create_TC_Web!$C$1:$C$500),ROW(Create_TC_Web!$C$1:$C$500)),""),ROW(Create_TC_Web!B346))),"")</f>
        <v/>
      </c>
      <c r="B346" t="str" cm="1">
        <f t="array" ref="B346">SUBSTITUTE(SUBSTITUTE(SUBSTITUTE(IFERROR(INDEX(Create_TC_Web!E$1:E$505,SMALL(IF(Create_TC_Web!$C$1:$C$505&lt;&gt;"",MATCH(ROW(Create_TC_Web!$C$1:$C$505),ROW(Create_TC_Web!$C$1:$C$505)),""),ROW(Create_TC_Web!C346))),"")," ",""),"-",""),"_","")</f>
        <v/>
      </c>
      <c r="C346" t="str" cm="1">
        <f t="array" ref="C346">IFERROR(INDEX(Create_TC_Web!F$1:F$500,SMALL(IF(Create_TC_Web!$C$1:$C$500&lt;&gt;"",MATCH(ROW(Create_TC_Web!$C$1:$C$500),ROW(Create_TC_Web!$C$1:$C$500)),""),ROW(Create_TC_Web!D346))),"")</f>
        <v/>
      </c>
      <c r="D346" t="str" cm="1">
        <f t="array" ref="D346">IFERROR(INDEX(Create_TC_Web!G$1:G$500,SMALL(IF(Create_TC_Web!$C$1:$C$500&lt;&gt;"",MATCH(ROW(Create_TC_Web!$C$1:$C$500),ROW(Create_TC_Web!$C$1:$C$500)),""),ROW(Create_TC_Web!E346))),"")</f>
        <v/>
      </c>
      <c r="E346" t="str" cm="1">
        <f t="array" ref="E346">IFERROR(INDEX(Create_TC_Web!H$1:H$500,SMALL(IF(Create_TC_Web!$C$1:$C$500&lt;&gt;"",MATCH(ROW(Create_TC_Web!$C$1:$C$500),ROW(Create_TC_Web!$C$1:$C$500)),""),ROW(Create_TC_Web!F346))),"")</f>
        <v/>
      </c>
      <c r="F346" t="str" cm="1">
        <f t="array" ref="F346">IFERROR(INDEX(Create_TC_Web!I$1:I$500,SMALL(IF(Create_TC_Web!$C$1:$C$500&lt;&gt;"",MATCH(ROW(Create_TC_Web!$C$1:$C$500),ROW(Create_TC_Web!$C$1:$C$500)),""),ROW(Create_TC_Web!G346))),"")</f>
        <v/>
      </c>
      <c r="G346" t="str" cm="1">
        <f t="array" ref="G346">IFERROR(INDEX(Create_TC_Web!J$1:J$500,SMALL(IF(Create_TC_Web!$C$1:$C$500&lt;&gt;"",MATCH(ROW(Create_TC_Web!$C$1:$C$500),ROW(Create_TC_Web!$C$1:$C$500)),""),ROW(Create_TC_Web!H346))),"")</f>
        <v/>
      </c>
      <c r="H346" t="str" cm="1">
        <f t="array" ref="H346">IFERROR(INDEX(Create_TC_Web!K$1:K$500,SMALL(IF(Create_TC_Web!$C$1:$C$500&lt;&gt;"",MATCH(ROW(Create_TC_Web!$C$1:$C$500),ROW(Create_TC_Web!$C$1:$C$500)),""),ROW(Create_TC_Web!I346))),"")</f>
        <v/>
      </c>
      <c r="I346" t="str" cm="1">
        <f t="array" ref="I346">IFERROR(INDEX(Create_TC_Web!L$1:L$500,SMALL(IF(Create_TC_Web!$C$1:$C$500&lt;&gt;"",MATCH(ROW(Create_TC_Web!$C$1:$C$500),ROW(Create_TC_Web!$C$1:$C$500)),""),ROW(Create_TC_Web!J346))),"")</f>
        <v/>
      </c>
      <c r="J346" t="str" cm="1">
        <f t="array" ref="J346">IFERROR(INDEX(Create_TC_Web!M$1:M$500,SMALL(IF(Create_TC_Web!$C$1:$C$500&lt;&gt;"",MATCH(ROW(Create_TC_Web!$C$1:$C$500),ROW(Create_TC_Web!$C$1:$C$500)),""),ROW(Create_TC_Web!K346))),"")</f>
        <v/>
      </c>
      <c r="K346" t="str" cm="1">
        <f t="array" ref="K346">IFERROR(INDEX(Create_TC_Web!N$1:N$500,SMALL(IF(Create_TC_Web!$C$1:$C$500&lt;&gt;"",MATCH(ROW(Create_TC_Web!$C$1:$C$500),ROW(Create_TC_Web!$C$1:$C$500)),""),ROW(Create_TC_Web!L346))),"")</f>
        <v/>
      </c>
      <c r="L346" t="str" cm="1">
        <f t="array" ref="L346">IFERROR(INDEX(Create_TC_Web!O$1:O$500,SMALL(IF(Create_TC_Web!$C$1:$C$500&lt;&gt;"",MATCH(ROW(Create_TC_Web!$C$1:$C$500),ROW(Create_TC_Web!$C$1:$C$500)),""),ROW(Create_TC_Web!M346))),"")</f>
        <v/>
      </c>
      <c r="M346" t="str" cm="1">
        <f t="array" ref="M346">IFERROR(INDEX(Create_TC_Web!P$1:P$500,SMALL(IF(Create_TC_Web!$C$1:$C$500&lt;&gt;"",MATCH(ROW(Create_TC_Web!$C$1:$C$500),ROW(Create_TC_Web!$C$1:$C$500)),""),ROW(Create_TC_Web!N346))),"")</f>
        <v/>
      </c>
      <c r="N346" t="str" cm="1">
        <f t="array" ref="N346">IFERROR(INDEX(Create_TC_Web!Q$1:Q$500,SMALL(IF(Create_TC_Web!$C$1:$C$500&lt;&gt;"",MATCH(ROW(Create_TC_Web!$C$1:$C$500),ROW(Create_TC_Web!$C$1:$C$500)),""),ROW(Create_TC_Web!O346))),"")</f>
        <v/>
      </c>
      <c r="O346" t="str">
        <f t="shared" si="17"/>
        <v/>
      </c>
      <c r="P346" s="17" t="str" cm="1">
        <f t="array" ref="P346">IFERROR(INDEX(Create_TC_Web!S$1:S$500,SMALL(IF(Create_TC_Web!$C$1:$C$500&lt;&gt;"",MATCH(ROW(Create_TC_Web!$C$1:$C$500),ROW(Create_TC_Web!$C$1:$C$500)),""),ROW(Create_TC_Web!Q324))),"")</f>
        <v/>
      </c>
      <c r="S346" t="str">
        <f t="shared" si="18"/>
        <v/>
      </c>
    </row>
    <row r="347" spans="1:19">
      <c r="A347" t="str" cm="1">
        <f t="array" ref="A347">IFERROR(INDEX(Create_TC_Web!D$1:D$500,SMALL(IF(Create_TC_Web!$C$1:$C$500&lt;&gt;"",MATCH(ROW(Create_TC_Web!$C$1:$C$500),ROW(Create_TC_Web!$C$1:$C$500)),""),ROW(Create_TC_Web!B347))),"")</f>
        <v/>
      </c>
      <c r="B347" t="str" cm="1">
        <f t="array" ref="B347">SUBSTITUTE(SUBSTITUTE(SUBSTITUTE(IFERROR(INDEX(Create_TC_Web!E$1:E$505,SMALL(IF(Create_TC_Web!$C$1:$C$505&lt;&gt;"",MATCH(ROW(Create_TC_Web!$C$1:$C$505),ROW(Create_TC_Web!$C$1:$C$505)),""),ROW(Create_TC_Web!C347))),"")," ",""),"-",""),"_","")</f>
        <v/>
      </c>
      <c r="C347" t="str" cm="1">
        <f t="array" ref="C347">IFERROR(INDEX(Create_TC_Web!F$1:F$500,SMALL(IF(Create_TC_Web!$C$1:$C$500&lt;&gt;"",MATCH(ROW(Create_TC_Web!$C$1:$C$500),ROW(Create_TC_Web!$C$1:$C$500)),""),ROW(Create_TC_Web!D347))),"")</f>
        <v/>
      </c>
      <c r="D347" t="str" cm="1">
        <f t="array" ref="D347">IFERROR(INDEX(Create_TC_Web!G$1:G$500,SMALL(IF(Create_TC_Web!$C$1:$C$500&lt;&gt;"",MATCH(ROW(Create_TC_Web!$C$1:$C$500),ROW(Create_TC_Web!$C$1:$C$500)),""),ROW(Create_TC_Web!E347))),"")</f>
        <v/>
      </c>
      <c r="E347" t="str" cm="1">
        <f t="array" ref="E347">IFERROR(INDEX(Create_TC_Web!H$1:H$500,SMALL(IF(Create_TC_Web!$C$1:$C$500&lt;&gt;"",MATCH(ROW(Create_TC_Web!$C$1:$C$500),ROW(Create_TC_Web!$C$1:$C$500)),""),ROW(Create_TC_Web!F347))),"")</f>
        <v/>
      </c>
      <c r="F347" t="str" cm="1">
        <f t="array" ref="F347">IFERROR(INDEX(Create_TC_Web!I$1:I$500,SMALL(IF(Create_TC_Web!$C$1:$C$500&lt;&gt;"",MATCH(ROW(Create_TC_Web!$C$1:$C$500),ROW(Create_TC_Web!$C$1:$C$500)),""),ROW(Create_TC_Web!G347))),"")</f>
        <v/>
      </c>
      <c r="G347" t="str" cm="1">
        <f t="array" ref="G347">IFERROR(INDEX(Create_TC_Web!J$1:J$500,SMALL(IF(Create_TC_Web!$C$1:$C$500&lt;&gt;"",MATCH(ROW(Create_TC_Web!$C$1:$C$500),ROW(Create_TC_Web!$C$1:$C$500)),""),ROW(Create_TC_Web!H347))),"")</f>
        <v/>
      </c>
      <c r="H347" t="str" cm="1">
        <f t="array" ref="H347">IFERROR(INDEX(Create_TC_Web!K$1:K$500,SMALL(IF(Create_TC_Web!$C$1:$C$500&lt;&gt;"",MATCH(ROW(Create_TC_Web!$C$1:$C$500),ROW(Create_TC_Web!$C$1:$C$500)),""),ROW(Create_TC_Web!I347))),"")</f>
        <v/>
      </c>
      <c r="I347" t="str" cm="1">
        <f t="array" ref="I347">IFERROR(INDEX(Create_TC_Web!L$1:L$500,SMALL(IF(Create_TC_Web!$C$1:$C$500&lt;&gt;"",MATCH(ROW(Create_TC_Web!$C$1:$C$500),ROW(Create_TC_Web!$C$1:$C$500)),""),ROW(Create_TC_Web!J347))),"")</f>
        <v/>
      </c>
      <c r="J347" t="str" cm="1">
        <f t="array" ref="J347">IFERROR(INDEX(Create_TC_Web!M$1:M$500,SMALL(IF(Create_TC_Web!$C$1:$C$500&lt;&gt;"",MATCH(ROW(Create_TC_Web!$C$1:$C$500),ROW(Create_TC_Web!$C$1:$C$500)),""),ROW(Create_TC_Web!K347))),"")</f>
        <v/>
      </c>
      <c r="K347" t="str" cm="1">
        <f t="array" ref="K347">IFERROR(INDEX(Create_TC_Web!N$1:N$500,SMALL(IF(Create_TC_Web!$C$1:$C$500&lt;&gt;"",MATCH(ROW(Create_TC_Web!$C$1:$C$500),ROW(Create_TC_Web!$C$1:$C$500)),""),ROW(Create_TC_Web!L347))),"")</f>
        <v/>
      </c>
      <c r="L347" t="str" cm="1">
        <f t="array" ref="L347">IFERROR(INDEX(Create_TC_Web!O$1:O$500,SMALL(IF(Create_TC_Web!$C$1:$C$500&lt;&gt;"",MATCH(ROW(Create_TC_Web!$C$1:$C$500),ROW(Create_TC_Web!$C$1:$C$500)),""),ROW(Create_TC_Web!M347))),"")</f>
        <v/>
      </c>
      <c r="M347" t="str" cm="1">
        <f t="array" ref="M347">IFERROR(INDEX(Create_TC_Web!P$1:P$500,SMALL(IF(Create_TC_Web!$C$1:$C$500&lt;&gt;"",MATCH(ROW(Create_TC_Web!$C$1:$C$500),ROW(Create_TC_Web!$C$1:$C$500)),""),ROW(Create_TC_Web!N347))),"")</f>
        <v/>
      </c>
      <c r="N347" t="str" cm="1">
        <f t="array" ref="N347">IFERROR(INDEX(Create_TC_Web!Q$1:Q$500,SMALL(IF(Create_TC_Web!$C$1:$C$500&lt;&gt;"",MATCH(ROW(Create_TC_Web!$C$1:$C$500),ROW(Create_TC_Web!$C$1:$C$500)),""),ROW(Create_TC_Web!O347))),"")</f>
        <v/>
      </c>
      <c r="O347" t="str">
        <f t="shared" si="17"/>
        <v/>
      </c>
      <c r="P347" s="17" t="str" cm="1">
        <f t="array" ref="P347">IFERROR(INDEX(Create_TC_Web!S$1:S$500,SMALL(IF(Create_TC_Web!$C$1:$C$500&lt;&gt;"",MATCH(ROW(Create_TC_Web!$C$1:$C$500),ROW(Create_TC_Web!$C$1:$C$500)),""),ROW(Create_TC_Web!Q325))),"")</f>
        <v/>
      </c>
      <c r="S347" t="str">
        <f t="shared" si="18"/>
        <v/>
      </c>
    </row>
    <row r="348" spans="1:19">
      <c r="A348" t="str" cm="1">
        <f t="array" ref="A348">IFERROR(INDEX(Create_TC_Web!D$1:D$500,SMALL(IF(Create_TC_Web!$C$1:$C$500&lt;&gt;"",MATCH(ROW(Create_TC_Web!$C$1:$C$500),ROW(Create_TC_Web!$C$1:$C$500)),""),ROW(Create_TC_Web!B348))),"")</f>
        <v/>
      </c>
      <c r="B348" t="str" cm="1">
        <f t="array" ref="B348">SUBSTITUTE(SUBSTITUTE(SUBSTITUTE(IFERROR(INDEX(Create_TC_Web!E$1:E$505,SMALL(IF(Create_TC_Web!$C$1:$C$505&lt;&gt;"",MATCH(ROW(Create_TC_Web!$C$1:$C$505),ROW(Create_TC_Web!$C$1:$C$505)),""),ROW(Create_TC_Web!C348))),"")," ",""),"-",""),"_","")</f>
        <v/>
      </c>
      <c r="C348" t="str" cm="1">
        <f t="array" ref="C348">IFERROR(INDEX(Create_TC_Web!F$1:F$500,SMALL(IF(Create_TC_Web!$C$1:$C$500&lt;&gt;"",MATCH(ROW(Create_TC_Web!$C$1:$C$500),ROW(Create_TC_Web!$C$1:$C$500)),""),ROW(Create_TC_Web!D348))),"")</f>
        <v/>
      </c>
      <c r="D348" t="str" cm="1">
        <f t="array" ref="D348">IFERROR(INDEX(Create_TC_Web!G$1:G$500,SMALL(IF(Create_TC_Web!$C$1:$C$500&lt;&gt;"",MATCH(ROW(Create_TC_Web!$C$1:$C$500),ROW(Create_TC_Web!$C$1:$C$500)),""),ROW(Create_TC_Web!E348))),"")</f>
        <v/>
      </c>
      <c r="E348" t="str" cm="1">
        <f t="array" ref="E348">IFERROR(INDEX(Create_TC_Web!H$1:H$500,SMALL(IF(Create_TC_Web!$C$1:$C$500&lt;&gt;"",MATCH(ROW(Create_TC_Web!$C$1:$C$500),ROW(Create_TC_Web!$C$1:$C$500)),""),ROW(Create_TC_Web!F348))),"")</f>
        <v/>
      </c>
      <c r="F348" t="str" cm="1">
        <f t="array" ref="F348">IFERROR(INDEX(Create_TC_Web!I$1:I$500,SMALL(IF(Create_TC_Web!$C$1:$C$500&lt;&gt;"",MATCH(ROW(Create_TC_Web!$C$1:$C$500),ROW(Create_TC_Web!$C$1:$C$500)),""),ROW(Create_TC_Web!G348))),"")</f>
        <v/>
      </c>
      <c r="G348" t="str" cm="1">
        <f t="array" ref="G348">IFERROR(INDEX(Create_TC_Web!J$1:J$500,SMALL(IF(Create_TC_Web!$C$1:$C$500&lt;&gt;"",MATCH(ROW(Create_TC_Web!$C$1:$C$500),ROW(Create_TC_Web!$C$1:$C$500)),""),ROW(Create_TC_Web!H348))),"")</f>
        <v/>
      </c>
      <c r="H348" t="str" cm="1">
        <f t="array" ref="H348">IFERROR(INDEX(Create_TC_Web!K$1:K$500,SMALL(IF(Create_TC_Web!$C$1:$C$500&lt;&gt;"",MATCH(ROW(Create_TC_Web!$C$1:$C$500),ROW(Create_TC_Web!$C$1:$C$500)),""),ROW(Create_TC_Web!I348))),"")</f>
        <v/>
      </c>
      <c r="I348" t="str" cm="1">
        <f t="array" ref="I348">IFERROR(INDEX(Create_TC_Web!L$1:L$500,SMALL(IF(Create_TC_Web!$C$1:$C$500&lt;&gt;"",MATCH(ROW(Create_TC_Web!$C$1:$C$500),ROW(Create_TC_Web!$C$1:$C$500)),""),ROW(Create_TC_Web!J348))),"")</f>
        <v/>
      </c>
      <c r="J348" t="str" cm="1">
        <f t="array" ref="J348">IFERROR(INDEX(Create_TC_Web!M$1:M$500,SMALL(IF(Create_TC_Web!$C$1:$C$500&lt;&gt;"",MATCH(ROW(Create_TC_Web!$C$1:$C$500),ROW(Create_TC_Web!$C$1:$C$500)),""),ROW(Create_TC_Web!K348))),"")</f>
        <v/>
      </c>
      <c r="K348" t="str" cm="1">
        <f t="array" ref="K348">IFERROR(INDEX(Create_TC_Web!N$1:N$500,SMALL(IF(Create_TC_Web!$C$1:$C$500&lt;&gt;"",MATCH(ROW(Create_TC_Web!$C$1:$C$500),ROW(Create_TC_Web!$C$1:$C$500)),""),ROW(Create_TC_Web!L348))),"")</f>
        <v/>
      </c>
      <c r="L348" t="str" cm="1">
        <f t="array" ref="L348">IFERROR(INDEX(Create_TC_Web!O$1:O$500,SMALL(IF(Create_TC_Web!$C$1:$C$500&lt;&gt;"",MATCH(ROW(Create_TC_Web!$C$1:$C$500),ROW(Create_TC_Web!$C$1:$C$500)),""),ROW(Create_TC_Web!M348))),"")</f>
        <v/>
      </c>
      <c r="M348" t="str" cm="1">
        <f t="array" ref="M348">IFERROR(INDEX(Create_TC_Web!P$1:P$500,SMALL(IF(Create_TC_Web!$C$1:$C$500&lt;&gt;"",MATCH(ROW(Create_TC_Web!$C$1:$C$500),ROW(Create_TC_Web!$C$1:$C$500)),""),ROW(Create_TC_Web!N348))),"")</f>
        <v/>
      </c>
      <c r="N348" t="str" cm="1">
        <f t="array" ref="N348">IFERROR(INDEX(Create_TC_Web!Q$1:Q$500,SMALL(IF(Create_TC_Web!$C$1:$C$500&lt;&gt;"",MATCH(ROW(Create_TC_Web!$C$1:$C$500),ROW(Create_TC_Web!$C$1:$C$500)),""),ROW(Create_TC_Web!O348))),"")</f>
        <v/>
      </c>
      <c r="O348" t="str">
        <f t="shared" si="17"/>
        <v/>
      </c>
      <c r="P348" s="17" t="str" cm="1">
        <f t="array" ref="P348">IFERROR(INDEX(Create_TC_Web!S$1:S$500,SMALL(IF(Create_TC_Web!$C$1:$C$500&lt;&gt;"",MATCH(ROW(Create_TC_Web!$C$1:$C$500),ROW(Create_TC_Web!$C$1:$C$500)),""),ROW(Create_TC_Web!Q326))),"")</f>
        <v/>
      </c>
      <c r="S348" t="str">
        <f t="shared" si="18"/>
        <v/>
      </c>
    </row>
    <row r="349" spans="1:19">
      <c r="A349" t="str" cm="1">
        <f t="array" ref="A349">IFERROR(INDEX(Create_TC_Web!D$1:D$500,SMALL(IF(Create_TC_Web!$C$1:$C$500&lt;&gt;"",MATCH(ROW(Create_TC_Web!$C$1:$C$500),ROW(Create_TC_Web!$C$1:$C$500)),""),ROW(Create_TC_Web!B349))),"")</f>
        <v/>
      </c>
      <c r="B349" t="str" cm="1">
        <f t="array" ref="B349">SUBSTITUTE(SUBSTITUTE(SUBSTITUTE(IFERROR(INDEX(Create_TC_Web!E$1:E$505,SMALL(IF(Create_TC_Web!$C$1:$C$505&lt;&gt;"",MATCH(ROW(Create_TC_Web!$C$1:$C$505),ROW(Create_TC_Web!$C$1:$C$505)),""),ROW(Create_TC_Web!C349))),"")," ",""),"-",""),"_","")</f>
        <v/>
      </c>
      <c r="C349" t="str" cm="1">
        <f t="array" ref="C349">IFERROR(INDEX(Create_TC_Web!F$1:F$500,SMALL(IF(Create_TC_Web!$C$1:$C$500&lt;&gt;"",MATCH(ROW(Create_TC_Web!$C$1:$C$500),ROW(Create_TC_Web!$C$1:$C$500)),""),ROW(Create_TC_Web!D349))),"")</f>
        <v/>
      </c>
      <c r="D349" t="str" cm="1">
        <f t="array" ref="D349">IFERROR(INDEX(Create_TC_Web!G$1:G$500,SMALL(IF(Create_TC_Web!$C$1:$C$500&lt;&gt;"",MATCH(ROW(Create_TC_Web!$C$1:$C$500),ROW(Create_TC_Web!$C$1:$C$500)),""),ROW(Create_TC_Web!E349))),"")</f>
        <v/>
      </c>
      <c r="E349" t="str" cm="1">
        <f t="array" ref="E349">IFERROR(INDEX(Create_TC_Web!H$1:H$500,SMALL(IF(Create_TC_Web!$C$1:$C$500&lt;&gt;"",MATCH(ROW(Create_TC_Web!$C$1:$C$500),ROW(Create_TC_Web!$C$1:$C$500)),""),ROW(Create_TC_Web!F349))),"")</f>
        <v/>
      </c>
      <c r="F349" t="str" cm="1">
        <f t="array" ref="F349">IFERROR(INDEX(Create_TC_Web!I$1:I$500,SMALL(IF(Create_TC_Web!$C$1:$C$500&lt;&gt;"",MATCH(ROW(Create_TC_Web!$C$1:$C$500),ROW(Create_TC_Web!$C$1:$C$500)),""),ROW(Create_TC_Web!G349))),"")</f>
        <v/>
      </c>
      <c r="G349" t="str" cm="1">
        <f t="array" ref="G349">IFERROR(INDEX(Create_TC_Web!J$1:J$500,SMALL(IF(Create_TC_Web!$C$1:$C$500&lt;&gt;"",MATCH(ROW(Create_TC_Web!$C$1:$C$500),ROW(Create_TC_Web!$C$1:$C$500)),""),ROW(Create_TC_Web!H349))),"")</f>
        <v/>
      </c>
      <c r="H349" t="str" cm="1">
        <f t="array" ref="H349">IFERROR(INDEX(Create_TC_Web!K$1:K$500,SMALL(IF(Create_TC_Web!$C$1:$C$500&lt;&gt;"",MATCH(ROW(Create_TC_Web!$C$1:$C$500),ROW(Create_TC_Web!$C$1:$C$500)),""),ROW(Create_TC_Web!I349))),"")</f>
        <v/>
      </c>
      <c r="I349" t="str" cm="1">
        <f t="array" ref="I349">IFERROR(INDEX(Create_TC_Web!L$1:L$500,SMALL(IF(Create_TC_Web!$C$1:$C$500&lt;&gt;"",MATCH(ROW(Create_TC_Web!$C$1:$C$500),ROW(Create_TC_Web!$C$1:$C$500)),""),ROW(Create_TC_Web!J349))),"")</f>
        <v/>
      </c>
      <c r="J349" t="str" cm="1">
        <f t="array" ref="J349">IFERROR(INDEX(Create_TC_Web!M$1:M$500,SMALL(IF(Create_TC_Web!$C$1:$C$500&lt;&gt;"",MATCH(ROW(Create_TC_Web!$C$1:$C$500),ROW(Create_TC_Web!$C$1:$C$500)),""),ROW(Create_TC_Web!K349))),"")</f>
        <v/>
      </c>
      <c r="K349" t="str" cm="1">
        <f t="array" ref="K349">IFERROR(INDEX(Create_TC_Web!N$1:N$500,SMALL(IF(Create_TC_Web!$C$1:$C$500&lt;&gt;"",MATCH(ROW(Create_TC_Web!$C$1:$C$500),ROW(Create_TC_Web!$C$1:$C$500)),""),ROW(Create_TC_Web!L349))),"")</f>
        <v/>
      </c>
      <c r="L349" t="str" cm="1">
        <f t="array" ref="L349">IFERROR(INDEX(Create_TC_Web!O$1:O$500,SMALL(IF(Create_TC_Web!$C$1:$C$500&lt;&gt;"",MATCH(ROW(Create_TC_Web!$C$1:$C$500),ROW(Create_TC_Web!$C$1:$C$500)),""),ROW(Create_TC_Web!M349))),"")</f>
        <v/>
      </c>
      <c r="M349" t="str" cm="1">
        <f t="array" ref="M349">IFERROR(INDEX(Create_TC_Web!P$1:P$500,SMALL(IF(Create_TC_Web!$C$1:$C$500&lt;&gt;"",MATCH(ROW(Create_TC_Web!$C$1:$C$500),ROW(Create_TC_Web!$C$1:$C$500)),""),ROW(Create_TC_Web!N349))),"")</f>
        <v/>
      </c>
      <c r="N349" t="str" cm="1">
        <f t="array" ref="N349">IFERROR(INDEX(Create_TC_Web!Q$1:Q$500,SMALL(IF(Create_TC_Web!$C$1:$C$500&lt;&gt;"",MATCH(ROW(Create_TC_Web!$C$1:$C$500),ROW(Create_TC_Web!$C$1:$C$500)),""),ROW(Create_TC_Web!O349))),"")</f>
        <v/>
      </c>
      <c r="O349" t="str">
        <f t="shared" si="17"/>
        <v/>
      </c>
      <c r="P349" s="17" t="str" cm="1">
        <f t="array" ref="P349">IFERROR(INDEX(Create_TC_Web!S$1:S$500,SMALL(IF(Create_TC_Web!$C$1:$C$500&lt;&gt;"",MATCH(ROW(Create_TC_Web!$C$1:$C$500),ROW(Create_TC_Web!$C$1:$C$500)),""),ROW(Create_TC_Web!Q327))),"")</f>
        <v/>
      </c>
      <c r="S349" t="str">
        <f t="shared" si="18"/>
        <v/>
      </c>
    </row>
    <row r="350" spans="1:19">
      <c r="A350" t="str" cm="1">
        <f t="array" ref="A350">IFERROR(INDEX(Create_TC_Web!D$1:D$500,SMALL(IF(Create_TC_Web!$C$1:$C$500&lt;&gt;"",MATCH(ROW(Create_TC_Web!$C$1:$C$500),ROW(Create_TC_Web!$C$1:$C$500)),""),ROW(Create_TC_Web!B350))),"")</f>
        <v/>
      </c>
      <c r="B350" t="str" cm="1">
        <f t="array" ref="B350">SUBSTITUTE(SUBSTITUTE(SUBSTITUTE(IFERROR(INDEX(Create_TC_Web!E$1:E$505,SMALL(IF(Create_TC_Web!$C$1:$C$505&lt;&gt;"",MATCH(ROW(Create_TC_Web!$C$1:$C$505),ROW(Create_TC_Web!$C$1:$C$505)),""),ROW(Create_TC_Web!C350))),"")," ",""),"-",""),"_","")</f>
        <v/>
      </c>
      <c r="C350" t="str" cm="1">
        <f t="array" ref="C350">IFERROR(INDEX(Create_TC_Web!F$1:F$500,SMALL(IF(Create_TC_Web!$C$1:$C$500&lt;&gt;"",MATCH(ROW(Create_TC_Web!$C$1:$C$500),ROW(Create_TC_Web!$C$1:$C$500)),""),ROW(Create_TC_Web!D350))),"")</f>
        <v/>
      </c>
      <c r="D350" t="str" cm="1">
        <f t="array" ref="D350">IFERROR(INDEX(Create_TC_Web!G$1:G$500,SMALL(IF(Create_TC_Web!$C$1:$C$500&lt;&gt;"",MATCH(ROW(Create_TC_Web!$C$1:$C$500),ROW(Create_TC_Web!$C$1:$C$500)),""),ROW(Create_TC_Web!E350))),"")</f>
        <v/>
      </c>
      <c r="E350" t="str" cm="1">
        <f t="array" ref="E350">IFERROR(INDEX(Create_TC_Web!H$1:H$500,SMALL(IF(Create_TC_Web!$C$1:$C$500&lt;&gt;"",MATCH(ROW(Create_TC_Web!$C$1:$C$500),ROW(Create_TC_Web!$C$1:$C$500)),""),ROW(Create_TC_Web!F350))),"")</f>
        <v/>
      </c>
      <c r="F350" t="str" cm="1">
        <f t="array" ref="F350">IFERROR(INDEX(Create_TC_Web!I$1:I$500,SMALL(IF(Create_TC_Web!$C$1:$C$500&lt;&gt;"",MATCH(ROW(Create_TC_Web!$C$1:$C$500),ROW(Create_TC_Web!$C$1:$C$500)),""),ROW(Create_TC_Web!G350))),"")</f>
        <v/>
      </c>
      <c r="G350" t="str" cm="1">
        <f t="array" ref="G350">IFERROR(INDEX(Create_TC_Web!J$1:J$500,SMALL(IF(Create_TC_Web!$C$1:$C$500&lt;&gt;"",MATCH(ROW(Create_TC_Web!$C$1:$C$500),ROW(Create_TC_Web!$C$1:$C$500)),""),ROW(Create_TC_Web!H350))),"")</f>
        <v/>
      </c>
      <c r="H350" t="str" cm="1">
        <f t="array" ref="H350">IFERROR(INDEX(Create_TC_Web!K$1:K$500,SMALL(IF(Create_TC_Web!$C$1:$C$500&lt;&gt;"",MATCH(ROW(Create_TC_Web!$C$1:$C$500),ROW(Create_TC_Web!$C$1:$C$500)),""),ROW(Create_TC_Web!I350))),"")</f>
        <v/>
      </c>
      <c r="I350" t="str" cm="1">
        <f t="array" ref="I350">IFERROR(INDEX(Create_TC_Web!L$1:L$500,SMALL(IF(Create_TC_Web!$C$1:$C$500&lt;&gt;"",MATCH(ROW(Create_TC_Web!$C$1:$C$500),ROW(Create_TC_Web!$C$1:$C$500)),""),ROW(Create_TC_Web!J350))),"")</f>
        <v/>
      </c>
      <c r="J350" t="str" cm="1">
        <f t="array" ref="J350">IFERROR(INDEX(Create_TC_Web!M$1:M$500,SMALL(IF(Create_TC_Web!$C$1:$C$500&lt;&gt;"",MATCH(ROW(Create_TC_Web!$C$1:$C$500),ROW(Create_TC_Web!$C$1:$C$500)),""),ROW(Create_TC_Web!K350))),"")</f>
        <v/>
      </c>
      <c r="K350" t="str" cm="1">
        <f t="array" ref="K350">IFERROR(INDEX(Create_TC_Web!N$1:N$500,SMALL(IF(Create_TC_Web!$C$1:$C$500&lt;&gt;"",MATCH(ROW(Create_TC_Web!$C$1:$C$500),ROW(Create_TC_Web!$C$1:$C$500)),""),ROW(Create_TC_Web!L350))),"")</f>
        <v/>
      </c>
      <c r="L350" t="str" cm="1">
        <f t="array" ref="L350">IFERROR(INDEX(Create_TC_Web!O$1:O$500,SMALL(IF(Create_TC_Web!$C$1:$C$500&lt;&gt;"",MATCH(ROW(Create_TC_Web!$C$1:$C$500),ROW(Create_TC_Web!$C$1:$C$500)),""),ROW(Create_TC_Web!M350))),"")</f>
        <v/>
      </c>
      <c r="M350" t="str" cm="1">
        <f t="array" ref="M350">IFERROR(INDEX(Create_TC_Web!P$1:P$500,SMALL(IF(Create_TC_Web!$C$1:$C$500&lt;&gt;"",MATCH(ROW(Create_TC_Web!$C$1:$C$500),ROW(Create_TC_Web!$C$1:$C$500)),""),ROW(Create_TC_Web!N350))),"")</f>
        <v/>
      </c>
      <c r="N350" t="str" cm="1">
        <f t="array" ref="N350">IFERROR(INDEX(Create_TC_Web!Q$1:Q$500,SMALL(IF(Create_TC_Web!$C$1:$C$500&lt;&gt;"",MATCH(ROW(Create_TC_Web!$C$1:$C$500),ROW(Create_TC_Web!$C$1:$C$500)),""),ROW(Create_TC_Web!O350))),"")</f>
        <v/>
      </c>
      <c r="O350" t="str">
        <f t="shared" si="17"/>
        <v/>
      </c>
      <c r="P350" s="17" t="str" cm="1">
        <f t="array" ref="P350">IFERROR(INDEX(Create_TC_Web!S$1:S$500,SMALL(IF(Create_TC_Web!$C$1:$C$500&lt;&gt;"",MATCH(ROW(Create_TC_Web!$C$1:$C$500),ROW(Create_TC_Web!$C$1:$C$500)),""),ROW(Create_TC_Web!Q328))),"")</f>
        <v/>
      </c>
      <c r="S350" t="str">
        <f t="shared" si="18"/>
        <v/>
      </c>
    </row>
    <row r="351" spans="1:19">
      <c r="A351" t="str" cm="1">
        <f t="array" ref="A351">IFERROR(INDEX(Create_TC_Web!D$1:D$500,SMALL(IF(Create_TC_Web!$C$1:$C$500&lt;&gt;"",MATCH(ROW(Create_TC_Web!$C$1:$C$500),ROW(Create_TC_Web!$C$1:$C$500)),""),ROW(Create_TC_Web!B351))),"")</f>
        <v/>
      </c>
      <c r="B351" t="str" cm="1">
        <f t="array" ref="B351">SUBSTITUTE(SUBSTITUTE(SUBSTITUTE(IFERROR(INDEX(Create_TC_Web!E$1:E$505,SMALL(IF(Create_TC_Web!$C$1:$C$505&lt;&gt;"",MATCH(ROW(Create_TC_Web!$C$1:$C$505),ROW(Create_TC_Web!$C$1:$C$505)),""),ROW(Create_TC_Web!C351))),"")," ",""),"-",""),"_","")</f>
        <v/>
      </c>
      <c r="C351" t="str" cm="1">
        <f t="array" ref="C351">IFERROR(INDEX(Create_TC_Web!F$1:F$500,SMALL(IF(Create_TC_Web!$C$1:$C$500&lt;&gt;"",MATCH(ROW(Create_TC_Web!$C$1:$C$500),ROW(Create_TC_Web!$C$1:$C$500)),""),ROW(Create_TC_Web!D351))),"")</f>
        <v/>
      </c>
      <c r="D351" t="str" cm="1">
        <f t="array" ref="D351">IFERROR(INDEX(Create_TC_Web!G$1:G$500,SMALL(IF(Create_TC_Web!$C$1:$C$500&lt;&gt;"",MATCH(ROW(Create_TC_Web!$C$1:$C$500),ROW(Create_TC_Web!$C$1:$C$500)),""),ROW(Create_TC_Web!E351))),"")</f>
        <v/>
      </c>
      <c r="E351" t="str" cm="1">
        <f t="array" ref="E351">IFERROR(INDEX(Create_TC_Web!H$1:H$500,SMALL(IF(Create_TC_Web!$C$1:$C$500&lt;&gt;"",MATCH(ROW(Create_TC_Web!$C$1:$C$500),ROW(Create_TC_Web!$C$1:$C$500)),""),ROW(Create_TC_Web!F351))),"")</f>
        <v/>
      </c>
      <c r="F351" t="str" cm="1">
        <f t="array" ref="F351">IFERROR(INDEX(Create_TC_Web!I$1:I$500,SMALL(IF(Create_TC_Web!$C$1:$C$500&lt;&gt;"",MATCH(ROW(Create_TC_Web!$C$1:$C$500),ROW(Create_TC_Web!$C$1:$C$500)),""),ROW(Create_TC_Web!G351))),"")</f>
        <v/>
      </c>
      <c r="G351" t="str" cm="1">
        <f t="array" ref="G351">IFERROR(INDEX(Create_TC_Web!J$1:J$500,SMALL(IF(Create_TC_Web!$C$1:$C$500&lt;&gt;"",MATCH(ROW(Create_TC_Web!$C$1:$C$500),ROW(Create_TC_Web!$C$1:$C$500)),""),ROW(Create_TC_Web!H351))),"")</f>
        <v/>
      </c>
      <c r="H351" t="str" cm="1">
        <f t="array" ref="H351">IFERROR(INDEX(Create_TC_Web!K$1:K$500,SMALL(IF(Create_TC_Web!$C$1:$C$500&lt;&gt;"",MATCH(ROW(Create_TC_Web!$C$1:$C$500),ROW(Create_TC_Web!$C$1:$C$500)),""),ROW(Create_TC_Web!I351))),"")</f>
        <v/>
      </c>
      <c r="I351" t="str" cm="1">
        <f t="array" ref="I351">IFERROR(INDEX(Create_TC_Web!L$1:L$500,SMALL(IF(Create_TC_Web!$C$1:$C$500&lt;&gt;"",MATCH(ROW(Create_TC_Web!$C$1:$C$500),ROW(Create_TC_Web!$C$1:$C$500)),""),ROW(Create_TC_Web!J351))),"")</f>
        <v/>
      </c>
      <c r="J351" t="str" cm="1">
        <f t="array" ref="J351">IFERROR(INDEX(Create_TC_Web!M$1:M$500,SMALL(IF(Create_TC_Web!$C$1:$C$500&lt;&gt;"",MATCH(ROW(Create_TC_Web!$C$1:$C$500),ROW(Create_TC_Web!$C$1:$C$500)),""),ROW(Create_TC_Web!K351))),"")</f>
        <v/>
      </c>
      <c r="K351" t="str" cm="1">
        <f t="array" ref="K351">IFERROR(INDEX(Create_TC_Web!N$1:N$500,SMALL(IF(Create_TC_Web!$C$1:$C$500&lt;&gt;"",MATCH(ROW(Create_TC_Web!$C$1:$C$500),ROW(Create_TC_Web!$C$1:$C$500)),""),ROW(Create_TC_Web!L351))),"")</f>
        <v/>
      </c>
      <c r="L351" t="str" cm="1">
        <f t="array" ref="L351">IFERROR(INDEX(Create_TC_Web!O$1:O$500,SMALL(IF(Create_TC_Web!$C$1:$C$500&lt;&gt;"",MATCH(ROW(Create_TC_Web!$C$1:$C$500),ROW(Create_TC_Web!$C$1:$C$500)),""),ROW(Create_TC_Web!M351))),"")</f>
        <v/>
      </c>
      <c r="M351" t="str" cm="1">
        <f t="array" ref="M351">IFERROR(INDEX(Create_TC_Web!P$1:P$500,SMALL(IF(Create_TC_Web!$C$1:$C$500&lt;&gt;"",MATCH(ROW(Create_TC_Web!$C$1:$C$500),ROW(Create_TC_Web!$C$1:$C$500)),""),ROW(Create_TC_Web!N351))),"")</f>
        <v/>
      </c>
      <c r="N351" t="str" cm="1">
        <f t="array" ref="N351">IFERROR(INDEX(Create_TC_Web!Q$1:Q$500,SMALL(IF(Create_TC_Web!$C$1:$C$500&lt;&gt;"",MATCH(ROW(Create_TC_Web!$C$1:$C$500),ROW(Create_TC_Web!$C$1:$C$500)),""),ROW(Create_TC_Web!O351))),"")</f>
        <v/>
      </c>
      <c r="O351" t="str">
        <f t="shared" si="17"/>
        <v/>
      </c>
      <c r="P351" s="17" t="str" cm="1">
        <f t="array" ref="P351">IFERROR(INDEX(Create_TC_Web!S$1:S$500,SMALL(IF(Create_TC_Web!$C$1:$C$500&lt;&gt;"",MATCH(ROW(Create_TC_Web!$C$1:$C$500),ROW(Create_TC_Web!$C$1:$C$500)),""),ROW(Create_TC_Web!Q329))),"")</f>
        <v/>
      </c>
      <c r="S351" t="str">
        <f t="shared" si="18"/>
        <v/>
      </c>
    </row>
    <row r="352" spans="1:19">
      <c r="A352" t="str" cm="1">
        <f t="array" ref="A352">IFERROR(INDEX(Create_TC_Web!D$1:D$500,SMALL(IF(Create_TC_Web!$C$1:$C$500&lt;&gt;"",MATCH(ROW(Create_TC_Web!$C$1:$C$500),ROW(Create_TC_Web!$C$1:$C$500)),""),ROW(Create_TC_Web!B352))),"")</f>
        <v/>
      </c>
      <c r="B352" t="str" cm="1">
        <f t="array" ref="B352">SUBSTITUTE(SUBSTITUTE(SUBSTITUTE(IFERROR(INDEX(Create_TC_Web!E$1:E$505,SMALL(IF(Create_TC_Web!$C$1:$C$505&lt;&gt;"",MATCH(ROW(Create_TC_Web!$C$1:$C$505),ROW(Create_TC_Web!$C$1:$C$505)),""),ROW(Create_TC_Web!C352))),"")," ",""),"-",""),"_","")</f>
        <v/>
      </c>
      <c r="C352" t="str" cm="1">
        <f t="array" ref="C352">IFERROR(INDEX(Create_TC_Web!F$1:F$500,SMALL(IF(Create_TC_Web!$C$1:$C$500&lt;&gt;"",MATCH(ROW(Create_TC_Web!$C$1:$C$500),ROW(Create_TC_Web!$C$1:$C$500)),""),ROW(Create_TC_Web!D352))),"")</f>
        <v/>
      </c>
      <c r="D352" t="str" cm="1">
        <f t="array" ref="D352">IFERROR(INDEX(Create_TC_Web!G$1:G$500,SMALL(IF(Create_TC_Web!$C$1:$C$500&lt;&gt;"",MATCH(ROW(Create_TC_Web!$C$1:$C$500),ROW(Create_TC_Web!$C$1:$C$500)),""),ROW(Create_TC_Web!E352))),"")</f>
        <v/>
      </c>
      <c r="E352" t="str" cm="1">
        <f t="array" ref="E352">IFERROR(INDEX(Create_TC_Web!H$1:H$500,SMALL(IF(Create_TC_Web!$C$1:$C$500&lt;&gt;"",MATCH(ROW(Create_TC_Web!$C$1:$C$500),ROW(Create_TC_Web!$C$1:$C$500)),""),ROW(Create_TC_Web!F352))),"")</f>
        <v/>
      </c>
      <c r="F352" t="str" cm="1">
        <f t="array" ref="F352">IFERROR(INDEX(Create_TC_Web!I$1:I$500,SMALL(IF(Create_TC_Web!$C$1:$C$500&lt;&gt;"",MATCH(ROW(Create_TC_Web!$C$1:$C$500),ROW(Create_TC_Web!$C$1:$C$500)),""),ROW(Create_TC_Web!G352))),"")</f>
        <v/>
      </c>
      <c r="G352" t="str" cm="1">
        <f t="array" ref="G352">IFERROR(INDEX(Create_TC_Web!J$1:J$500,SMALL(IF(Create_TC_Web!$C$1:$C$500&lt;&gt;"",MATCH(ROW(Create_TC_Web!$C$1:$C$500),ROW(Create_TC_Web!$C$1:$C$500)),""),ROW(Create_TC_Web!H352))),"")</f>
        <v/>
      </c>
      <c r="H352" t="str" cm="1">
        <f t="array" ref="H352">IFERROR(INDEX(Create_TC_Web!K$1:K$500,SMALL(IF(Create_TC_Web!$C$1:$C$500&lt;&gt;"",MATCH(ROW(Create_TC_Web!$C$1:$C$500),ROW(Create_TC_Web!$C$1:$C$500)),""),ROW(Create_TC_Web!I352))),"")</f>
        <v/>
      </c>
      <c r="I352" t="str" cm="1">
        <f t="array" ref="I352">IFERROR(INDEX(Create_TC_Web!L$1:L$500,SMALL(IF(Create_TC_Web!$C$1:$C$500&lt;&gt;"",MATCH(ROW(Create_TC_Web!$C$1:$C$500),ROW(Create_TC_Web!$C$1:$C$500)),""),ROW(Create_TC_Web!J352))),"")</f>
        <v/>
      </c>
      <c r="J352" t="str" cm="1">
        <f t="array" ref="J352">IFERROR(INDEX(Create_TC_Web!M$1:M$500,SMALL(IF(Create_TC_Web!$C$1:$C$500&lt;&gt;"",MATCH(ROW(Create_TC_Web!$C$1:$C$500),ROW(Create_TC_Web!$C$1:$C$500)),""),ROW(Create_TC_Web!K352))),"")</f>
        <v/>
      </c>
      <c r="K352" t="str" cm="1">
        <f t="array" ref="K352">IFERROR(INDEX(Create_TC_Web!N$1:N$500,SMALL(IF(Create_TC_Web!$C$1:$C$500&lt;&gt;"",MATCH(ROW(Create_TC_Web!$C$1:$C$500),ROW(Create_TC_Web!$C$1:$C$500)),""),ROW(Create_TC_Web!L352))),"")</f>
        <v/>
      </c>
      <c r="L352" t="str" cm="1">
        <f t="array" ref="L352">IFERROR(INDEX(Create_TC_Web!O$1:O$500,SMALL(IF(Create_TC_Web!$C$1:$C$500&lt;&gt;"",MATCH(ROW(Create_TC_Web!$C$1:$C$500),ROW(Create_TC_Web!$C$1:$C$500)),""),ROW(Create_TC_Web!M352))),"")</f>
        <v/>
      </c>
      <c r="M352" t="str" cm="1">
        <f t="array" ref="M352">IFERROR(INDEX(Create_TC_Web!P$1:P$500,SMALL(IF(Create_TC_Web!$C$1:$C$500&lt;&gt;"",MATCH(ROW(Create_TC_Web!$C$1:$C$500),ROW(Create_TC_Web!$C$1:$C$500)),""),ROW(Create_TC_Web!N352))),"")</f>
        <v/>
      </c>
      <c r="N352" t="str" cm="1">
        <f t="array" ref="N352">IFERROR(INDEX(Create_TC_Web!Q$1:Q$500,SMALL(IF(Create_TC_Web!$C$1:$C$500&lt;&gt;"",MATCH(ROW(Create_TC_Web!$C$1:$C$500),ROW(Create_TC_Web!$C$1:$C$500)),""),ROW(Create_TC_Web!O352))),"")</f>
        <v/>
      </c>
      <c r="O352" t="str">
        <f t="shared" si="17"/>
        <v/>
      </c>
      <c r="P352" s="17" t="str" cm="1">
        <f t="array" ref="P352">IFERROR(INDEX(Create_TC_Web!S$1:S$500,SMALL(IF(Create_TC_Web!$C$1:$C$500&lt;&gt;"",MATCH(ROW(Create_TC_Web!$C$1:$C$500),ROW(Create_TC_Web!$C$1:$C$500)),""),ROW(Create_TC_Web!Q330))),"")</f>
        <v/>
      </c>
      <c r="S352" t="str">
        <f t="shared" si="18"/>
        <v/>
      </c>
    </row>
    <row r="353" spans="1:19">
      <c r="A353" t="str" cm="1">
        <f t="array" ref="A353">IFERROR(INDEX(Create_TC_Web!D$1:D$500,SMALL(IF(Create_TC_Web!$C$1:$C$500&lt;&gt;"",MATCH(ROW(Create_TC_Web!$C$1:$C$500),ROW(Create_TC_Web!$C$1:$C$500)),""),ROW(Create_TC_Web!B353))),"")</f>
        <v/>
      </c>
      <c r="B353" t="str" cm="1">
        <f t="array" ref="B353">SUBSTITUTE(SUBSTITUTE(SUBSTITUTE(IFERROR(INDEX(Create_TC_Web!E$1:E$505,SMALL(IF(Create_TC_Web!$C$1:$C$505&lt;&gt;"",MATCH(ROW(Create_TC_Web!$C$1:$C$505),ROW(Create_TC_Web!$C$1:$C$505)),""),ROW(Create_TC_Web!C353))),"")," ",""),"-",""),"_","")</f>
        <v/>
      </c>
      <c r="C353" t="str" cm="1">
        <f t="array" ref="C353">IFERROR(INDEX(Create_TC_Web!F$1:F$500,SMALL(IF(Create_TC_Web!$C$1:$C$500&lt;&gt;"",MATCH(ROW(Create_TC_Web!$C$1:$C$500),ROW(Create_TC_Web!$C$1:$C$500)),""),ROW(Create_TC_Web!D353))),"")</f>
        <v/>
      </c>
      <c r="D353" t="str" cm="1">
        <f t="array" ref="D353">IFERROR(INDEX(Create_TC_Web!G$1:G$500,SMALL(IF(Create_TC_Web!$C$1:$C$500&lt;&gt;"",MATCH(ROW(Create_TC_Web!$C$1:$C$500),ROW(Create_TC_Web!$C$1:$C$500)),""),ROW(Create_TC_Web!E353))),"")</f>
        <v/>
      </c>
      <c r="E353" t="str" cm="1">
        <f t="array" ref="E353">IFERROR(INDEX(Create_TC_Web!H$1:H$500,SMALL(IF(Create_TC_Web!$C$1:$C$500&lt;&gt;"",MATCH(ROW(Create_TC_Web!$C$1:$C$500),ROW(Create_TC_Web!$C$1:$C$500)),""),ROW(Create_TC_Web!F353))),"")</f>
        <v/>
      </c>
      <c r="F353" t="str" cm="1">
        <f t="array" ref="F353">IFERROR(INDEX(Create_TC_Web!I$1:I$500,SMALL(IF(Create_TC_Web!$C$1:$C$500&lt;&gt;"",MATCH(ROW(Create_TC_Web!$C$1:$C$500),ROW(Create_TC_Web!$C$1:$C$500)),""),ROW(Create_TC_Web!G353))),"")</f>
        <v/>
      </c>
      <c r="G353" t="str" cm="1">
        <f t="array" ref="G353">IFERROR(INDEX(Create_TC_Web!J$1:J$500,SMALL(IF(Create_TC_Web!$C$1:$C$500&lt;&gt;"",MATCH(ROW(Create_TC_Web!$C$1:$C$500),ROW(Create_TC_Web!$C$1:$C$500)),""),ROW(Create_TC_Web!H353))),"")</f>
        <v/>
      </c>
      <c r="H353" t="str" cm="1">
        <f t="array" ref="H353">IFERROR(INDEX(Create_TC_Web!K$1:K$500,SMALL(IF(Create_TC_Web!$C$1:$C$500&lt;&gt;"",MATCH(ROW(Create_TC_Web!$C$1:$C$500),ROW(Create_TC_Web!$C$1:$C$500)),""),ROW(Create_TC_Web!I353))),"")</f>
        <v/>
      </c>
      <c r="I353" t="str" cm="1">
        <f t="array" ref="I353">IFERROR(INDEX(Create_TC_Web!L$1:L$500,SMALL(IF(Create_TC_Web!$C$1:$C$500&lt;&gt;"",MATCH(ROW(Create_TC_Web!$C$1:$C$500),ROW(Create_TC_Web!$C$1:$C$500)),""),ROW(Create_TC_Web!J353))),"")</f>
        <v/>
      </c>
      <c r="J353" t="str" cm="1">
        <f t="array" ref="J353">IFERROR(INDEX(Create_TC_Web!M$1:M$500,SMALL(IF(Create_TC_Web!$C$1:$C$500&lt;&gt;"",MATCH(ROW(Create_TC_Web!$C$1:$C$500),ROW(Create_TC_Web!$C$1:$C$500)),""),ROW(Create_TC_Web!K353))),"")</f>
        <v/>
      </c>
      <c r="K353" t="str" cm="1">
        <f t="array" ref="K353">IFERROR(INDEX(Create_TC_Web!N$1:N$500,SMALL(IF(Create_TC_Web!$C$1:$C$500&lt;&gt;"",MATCH(ROW(Create_TC_Web!$C$1:$C$500),ROW(Create_TC_Web!$C$1:$C$500)),""),ROW(Create_TC_Web!L353))),"")</f>
        <v/>
      </c>
      <c r="L353" t="str" cm="1">
        <f t="array" ref="L353">IFERROR(INDEX(Create_TC_Web!O$1:O$500,SMALL(IF(Create_TC_Web!$C$1:$C$500&lt;&gt;"",MATCH(ROW(Create_TC_Web!$C$1:$C$500),ROW(Create_TC_Web!$C$1:$C$500)),""),ROW(Create_TC_Web!M353))),"")</f>
        <v/>
      </c>
      <c r="M353" t="str" cm="1">
        <f t="array" ref="M353">IFERROR(INDEX(Create_TC_Web!P$1:P$500,SMALL(IF(Create_TC_Web!$C$1:$C$500&lt;&gt;"",MATCH(ROW(Create_TC_Web!$C$1:$C$500),ROW(Create_TC_Web!$C$1:$C$500)),""),ROW(Create_TC_Web!N353))),"")</f>
        <v/>
      </c>
      <c r="N353" t="str" cm="1">
        <f t="array" ref="N353">IFERROR(INDEX(Create_TC_Web!Q$1:Q$500,SMALL(IF(Create_TC_Web!$C$1:$C$500&lt;&gt;"",MATCH(ROW(Create_TC_Web!$C$1:$C$500),ROW(Create_TC_Web!$C$1:$C$500)),""),ROW(Create_TC_Web!O353))),"")</f>
        <v/>
      </c>
      <c r="O353" t="str">
        <f t="shared" si="17"/>
        <v/>
      </c>
      <c r="P353" s="17" t="str" cm="1">
        <f t="array" ref="P353">IFERROR(INDEX(Create_TC_Web!S$1:S$500,SMALL(IF(Create_TC_Web!$C$1:$C$500&lt;&gt;"",MATCH(ROW(Create_TC_Web!$C$1:$C$500),ROW(Create_TC_Web!$C$1:$C$500)),""),ROW(Create_TC_Web!Q331))),"")</f>
        <v/>
      </c>
      <c r="S353" t="str">
        <f t="shared" si="18"/>
        <v/>
      </c>
    </row>
    <row r="354" spans="1:19">
      <c r="A354" t="str" cm="1">
        <f t="array" ref="A354">IFERROR(INDEX(Create_TC_Web!D$1:D$500,SMALL(IF(Create_TC_Web!$C$1:$C$500&lt;&gt;"",MATCH(ROW(Create_TC_Web!$C$1:$C$500),ROW(Create_TC_Web!$C$1:$C$500)),""),ROW(Create_TC_Web!B354))),"")</f>
        <v/>
      </c>
      <c r="B354" t="str" cm="1">
        <f t="array" ref="B354">SUBSTITUTE(SUBSTITUTE(SUBSTITUTE(IFERROR(INDEX(Create_TC_Web!E$1:E$505,SMALL(IF(Create_TC_Web!$C$1:$C$505&lt;&gt;"",MATCH(ROW(Create_TC_Web!$C$1:$C$505),ROW(Create_TC_Web!$C$1:$C$505)),""),ROW(Create_TC_Web!C354))),"")," ",""),"-",""),"_","")</f>
        <v/>
      </c>
      <c r="C354" t="str" cm="1">
        <f t="array" ref="C354">IFERROR(INDEX(Create_TC_Web!F$1:F$500,SMALL(IF(Create_TC_Web!$C$1:$C$500&lt;&gt;"",MATCH(ROW(Create_TC_Web!$C$1:$C$500),ROW(Create_TC_Web!$C$1:$C$500)),""),ROW(Create_TC_Web!D354))),"")</f>
        <v/>
      </c>
      <c r="D354" t="str" cm="1">
        <f t="array" ref="D354">IFERROR(INDEX(Create_TC_Web!G$1:G$500,SMALL(IF(Create_TC_Web!$C$1:$C$500&lt;&gt;"",MATCH(ROW(Create_TC_Web!$C$1:$C$500),ROW(Create_TC_Web!$C$1:$C$500)),""),ROW(Create_TC_Web!E354))),"")</f>
        <v/>
      </c>
      <c r="E354" t="str" cm="1">
        <f t="array" ref="E354">IFERROR(INDEX(Create_TC_Web!H$1:H$500,SMALL(IF(Create_TC_Web!$C$1:$C$500&lt;&gt;"",MATCH(ROW(Create_TC_Web!$C$1:$C$500),ROW(Create_TC_Web!$C$1:$C$500)),""),ROW(Create_TC_Web!F354))),"")</f>
        <v/>
      </c>
      <c r="F354" t="str" cm="1">
        <f t="array" ref="F354">IFERROR(INDEX(Create_TC_Web!I$1:I$500,SMALL(IF(Create_TC_Web!$C$1:$C$500&lt;&gt;"",MATCH(ROW(Create_TC_Web!$C$1:$C$500),ROW(Create_TC_Web!$C$1:$C$500)),""),ROW(Create_TC_Web!G354))),"")</f>
        <v/>
      </c>
      <c r="G354" t="str" cm="1">
        <f t="array" ref="G354">IFERROR(INDEX(Create_TC_Web!J$1:J$500,SMALL(IF(Create_TC_Web!$C$1:$C$500&lt;&gt;"",MATCH(ROW(Create_TC_Web!$C$1:$C$500),ROW(Create_TC_Web!$C$1:$C$500)),""),ROW(Create_TC_Web!H354))),"")</f>
        <v/>
      </c>
      <c r="H354" t="str" cm="1">
        <f t="array" ref="H354">IFERROR(INDEX(Create_TC_Web!K$1:K$500,SMALL(IF(Create_TC_Web!$C$1:$C$500&lt;&gt;"",MATCH(ROW(Create_TC_Web!$C$1:$C$500),ROW(Create_TC_Web!$C$1:$C$500)),""),ROW(Create_TC_Web!I354))),"")</f>
        <v/>
      </c>
      <c r="I354" t="str" cm="1">
        <f t="array" ref="I354">IFERROR(INDEX(Create_TC_Web!L$1:L$500,SMALL(IF(Create_TC_Web!$C$1:$C$500&lt;&gt;"",MATCH(ROW(Create_TC_Web!$C$1:$C$500),ROW(Create_TC_Web!$C$1:$C$500)),""),ROW(Create_TC_Web!J354))),"")</f>
        <v/>
      </c>
      <c r="J354" t="str" cm="1">
        <f t="array" ref="J354">IFERROR(INDEX(Create_TC_Web!M$1:M$500,SMALL(IF(Create_TC_Web!$C$1:$C$500&lt;&gt;"",MATCH(ROW(Create_TC_Web!$C$1:$C$500),ROW(Create_TC_Web!$C$1:$C$500)),""),ROW(Create_TC_Web!K354))),"")</f>
        <v/>
      </c>
      <c r="K354" t="str" cm="1">
        <f t="array" ref="K354">IFERROR(INDEX(Create_TC_Web!N$1:N$500,SMALL(IF(Create_TC_Web!$C$1:$C$500&lt;&gt;"",MATCH(ROW(Create_TC_Web!$C$1:$C$500),ROW(Create_TC_Web!$C$1:$C$500)),""),ROW(Create_TC_Web!L354))),"")</f>
        <v/>
      </c>
      <c r="L354" t="str" cm="1">
        <f t="array" ref="L354">IFERROR(INDEX(Create_TC_Web!O$1:O$500,SMALL(IF(Create_TC_Web!$C$1:$C$500&lt;&gt;"",MATCH(ROW(Create_TC_Web!$C$1:$C$500),ROW(Create_TC_Web!$C$1:$C$500)),""),ROW(Create_TC_Web!M354))),"")</f>
        <v/>
      </c>
      <c r="M354" t="str" cm="1">
        <f t="array" ref="M354">IFERROR(INDEX(Create_TC_Web!P$1:P$500,SMALL(IF(Create_TC_Web!$C$1:$C$500&lt;&gt;"",MATCH(ROW(Create_TC_Web!$C$1:$C$500),ROW(Create_TC_Web!$C$1:$C$500)),""),ROW(Create_TC_Web!N354))),"")</f>
        <v/>
      </c>
      <c r="N354" t="str" cm="1">
        <f t="array" ref="N354">IFERROR(INDEX(Create_TC_Web!Q$1:Q$500,SMALL(IF(Create_TC_Web!$C$1:$C$500&lt;&gt;"",MATCH(ROW(Create_TC_Web!$C$1:$C$500),ROW(Create_TC_Web!$C$1:$C$500)),""),ROW(Create_TC_Web!O354))),"")</f>
        <v/>
      </c>
      <c r="O354" t="str">
        <f t="shared" si="17"/>
        <v/>
      </c>
      <c r="P354" s="17" t="str" cm="1">
        <f t="array" ref="P354">IFERROR(INDEX(Create_TC_Web!S$1:S$500,SMALL(IF(Create_TC_Web!$C$1:$C$500&lt;&gt;"",MATCH(ROW(Create_TC_Web!$C$1:$C$500),ROW(Create_TC_Web!$C$1:$C$500)),""),ROW(Create_TC_Web!Q332))),"")</f>
        <v/>
      </c>
      <c r="S354" t="str">
        <f t="shared" si="18"/>
        <v/>
      </c>
    </row>
    <row r="355" spans="1:19">
      <c r="A355" t="str" cm="1">
        <f t="array" ref="A355">IFERROR(INDEX(Create_TC_Web!D$1:D$500,SMALL(IF(Create_TC_Web!$C$1:$C$500&lt;&gt;"",MATCH(ROW(Create_TC_Web!$C$1:$C$500),ROW(Create_TC_Web!$C$1:$C$500)),""),ROW(Create_TC_Web!B355))),"")</f>
        <v/>
      </c>
      <c r="B355" t="str" cm="1">
        <f t="array" ref="B355">SUBSTITUTE(SUBSTITUTE(SUBSTITUTE(IFERROR(INDEX(Create_TC_Web!E$1:E$505,SMALL(IF(Create_TC_Web!$C$1:$C$505&lt;&gt;"",MATCH(ROW(Create_TC_Web!$C$1:$C$505),ROW(Create_TC_Web!$C$1:$C$505)),""),ROW(Create_TC_Web!C355))),"")," ",""),"-",""),"_","")</f>
        <v/>
      </c>
      <c r="C355" t="str" cm="1">
        <f t="array" ref="C355">IFERROR(INDEX(Create_TC_Web!F$1:F$500,SMALL(IF(Create_TC_Web!$C$1:$C$500&lt;&gt;"",MATCH(ROW(Create_TC_Web!$C$1:$C$500),ROW(Create_TC_Web!$C$1:$C$500)),""),ROW(Create_TC_Web!D355))),"")</f>
        <v/>
      </c>
      <c r="D355" t="str" cm="1">
        <f t="array" ref="D355">IFERROR(INDEX(Create_TC_Web!G$1:G$500,SMALL(IF(Create_TC_Web!$C$1:$C$500&lt;&gt;"",MATCH(ROW(Create_TC_Web!$C$1:$C$500),ROW(Create_TC_Web!$C$1:$C$500)),""),ROW(Create_TC_Web!E355))),"")</f>
        <v/>
      </c>
      <c r="E355" t="str" cm="1">
        <f t="array" ref="E355">IFERROR(INDEX(Create_TC_Web!H$1:H$500,SMALL(IF(Create_TC_Web!$C$1:$C$500&lt;&gt;"",MATCH(ROW(Create_TC_Web!$C$1:$C$500),ROW(Create_TC_Web!$C$1:$C$500)),""),ROW(Create_TC_Web!F355))),"")</f>
        <v/>
      </c>
      <c r="F355" t="str" cm="1">
        <f t="array" ref="F355">IFERROR(INDEX(Create_TC_Web!I$1:I$500,SMALL(IF(Create_TC_Web!$C$1:$C$500&lt;&gt;"",MATCH(ROW(Create_TC_Web!$C$1:$C$500),ROW(Create_TC_Web!$C$1:$C$500)),""),ROW(Create_TC_Web!G355))),"")</f>
        <v/>
      </c>
      <c r="G355" t="str" cm="1">
        <f t="array" ref="G355">IFERROR(INDEX(Create_TC_Web!J$1:J$500,SMALL(IF(Create_TC_Web!$C$1:$C$500&lt;&gt;"",MATCH(ROW(Create_TC_Web!$C$1:$C$500),ROW(Create_TC_Web!$C$1:$C$500)),""),ROW(Create_TC_Web!H355))),"")</f>
        <v/>
      </c>
      <c r="H355" t="str" cm="1">
        <f t="array" ref="H355">IFERROR(INDEX(Create_TC_Web!K$1:K$500,SMALL(IF(Create_TC_Web!$C$1:$C$500&lt;&gt;"",MATCH(ROW(Create_TC_Web!$C$1:$C$500),ROW(Create_TC_Web!$C$1:$C$500)),""),ROW(Create_TC_Web!I355))),"")</f>
        <v/>
      </c>
      <c r="I355" t="str" cm="1">
        <f t="array" ref="I355">IFERROR(INDEX(Create_TC_Web!L$1:L$500,SMALL(IF(Create_TC_Web!$C$1:$C$500&lt;&gt;"",MATCH(ROW(Create_TC_Web!$C$1:$C$500),ROW(Create_TC_Web!$C$1:$C$500)),""),ROW(Create_TC_Web!J355))),"")</f>
        <v/>
      </c>
      <c r="J355" t="str" cm="1">
        <f t="array" ref="J355">IFERROR(INDEX(Create_TC_Web!M$1:M$500,SMALL(IF(Create_TC_Web!$C$1:$C$500&lt;&gt;"",MATCH(ROW(Create_TC_Web!$C$1:$C$500),ROW(Create_TC_Web!$C$1:$C$500)),""),ROW(Create_TC_Web!K355))),"")</f>
        <v/>
      </c>
      <c r="K355" t="str" cm="1">
        <f t="array" ref="K355">IFERROR(INDEX(Create_TC_Web!N$1:N$500,SMALL(IF(Create_TC_Web!$C$1:$C$500&lt;&gt;"",MATCH(ROW(Create_TC_Web!$C$1:$C$500),ROW(Create_TC_Web!$C$1:$C$500)),""),ROW(Create_TC_Web!L355))),"")</f>
        <v/>
      </c>
      <c r="L355" t="str" cm="1">
        <f t="array" ref="L355">IFERROR(INDEX(Create_TC_Web!O$1:O$500,SMALL(IF(Create_TC_Web!$C$1:$C$500&lt;&gt;"",MATCH(ROW(Create_TC_Web!$C$1:$C$500),ROW(Create_TC_Web!$C$1:$C$500)),""),ROW(Create_TC_Web!M355))),"")</f>
        <v/>
      </c>
      <c r="M355" t="str" cm="1">
        <f t="array" ref="M355">IFERROR(INDEX(Create_TC_Web!P$1:P$500,SMALL(IF(Create_TC_Web!$C$1:$C$500&lt;&gt;"",MATCH(ROW(Create_TC_Web!$C$1:$C$500),ROW(Create_TC_Web!$C$1:$C$500)),""),ROW(Create_TC_Web!N355))),"")</f>
        <v/>
      </c>
      <c r="N355" t="str" cm="1">
        <f t="array" ref="N355">IFERROR(INDEX(Create_TC_Web!Q$1:Q$500,SMALL(IF(Create_TC_Web!$C$1:$C$500&lt;&gt;"",MATCH(ROW(Create_TC_Web!$C$1:$C$500),ROW(Create_TC_Web!$C$1:$C$500)),""),ROW(Create_TC_Web!O355))),"")</f>
        <v/>
      </c>
      <c r="O355" t="str">
        <f t="shared" si="17"/>
        <v/>
      </c>
      <c r="P355" s="17" t="str" cm="1">
        <f t="array" ref="P355">IFERROR(INDEX(Create_TC_Web!S$1:S$500,SMALL(IF(Create_TC_Web!$C$1:$C$500&lt;&gt;"",MATCH(ROW(Create_TC_Web!$C$1:$C$500),ROW(Create_TC_Web!$C$1:$C$500)),""),ROW(Create_TC_Web!Q333))),"")</f>
        <v/>
      </c>
      <c r="S355" t="str">
        <f t="shared" si="18"/>
        <v/>
      </c>
    </row>
    <row r="356" spans="1:19">
      <c r="A356" t="str" cm="1">
        <f t="array" ref="A356">IFERROR(INDEX(Create_TC_Web!D$1:D$500,SMALL(IF(Create_TC_Web!$C$1:$C$500&lt;&gt;"",MATCH(ROW(Create_TC_Web!$C$1:$C$500),ROW(Create_TC_Web!$C$1:$C$500)),""),ROW(Create_TC_Web!B356))),"")</f>
        <v/>
      </c>
      <c r="B356" t="str" cm="1">
        <f t="array" ref="B356">SUBSTITUTE(SUBSTITUTE(SUBSTITUTE(IFERROR(INDEX(Create_TC_Web!E$1:E$505,SMALL(IF(Create_TC_Web!$C$1:$C$505&lt;&gt;"",MATCH(ROW(Create_TC_Web!$C$1:$C$505),ROW(Create_TC_Web!$C$1:$C$505)),""),ROW(Create_TC_Web!C356))),"")," ",""),"-",""),"_","")</f>
        <v/>
      </c>
      <c r="C356" t="str" cm="1">
        <f t="array" ref="C356">IFERROR(INDEX(Create_TC_Web!F$1:F$500,SMALL(IF(Create_TC_Web!$C$1:$C$500&lt;&gt;"",MATCH(ROW(Create_TC_Web!$C$1:$C$500),ROW(Create_TC_Web!$C$1:$C$500)),""),ROW(Create_TC_Web!D356))),"")</f>
        <v/>
      </c>
      <c r="D356" t="str" cm="1">
        <f t="array" ref="D356">IFERROR(INDEX(Create_TC_Web!G$1:G$500,SMALL(IF(Create_TC_Web!$C$1:$C$500&lt;&gt;"",MATCH(ROW(Create_TC_Web!$C$1:$C$500),ROW(Create_TC_Web!$C$1:$C$500)),""),ROW(Create_TC_Web!E356))),"")</f>
        <v/>
      </c>
      <c r="E356" t="str" cm="1">
        <f t="array" ref="E356">IFERROR(INDEX(Create_TC_Web!H$1:H$500,SMALL(IF(Create_TC_Web!$C$1:$C$500&lt;&gt;"",MATCH(ROW(Create_TC_Web!$C$1:$C$500),ROW(Create_TC_Web!$C$1:$C$500)),""),ROW(Create_TC_Web!F356))),"")</f>
        <v/>
      </c>
      <c r="F356" t="str" cm="1">
        <f t="array" ref="F356">IFERROR(INDEX(Create_TC_Web!I$1:I$500,SMALL(IF(Create_TC_Web!$C$1:$C$500&lt;&gt;"",MATCH(ROW(Create_TC_Web!$C$1:$C$500),ROW(Create_TC_Web!$C$1:$C$500)),""),ROW(Create_TC_Web!G356))),"")</f>
        <v/>
      </c>
      <c r="G356" t="str" cm="1">
        <f t="array" ref="G356">IFERROR(INDEX(Create_TC_Web!J$1:J$500,SMALL(IF(Create_TC_Web!$C$1:$C$500&lt;&gt;"",MATCH(ROW(Create_TC_Web!$C$1:$C$500),ROW(Create_TC_Web!$C$1:$C$500)),""),ROW(Create_TC_Web!H356))),"")</f>
        <v/>
      </c>
      <c r="H356" t="str" cm="1">
        <f t="array" ref="H356">IFERROR(INDEX(Create_TC_Web!K$1:K$500,SMALL(IF(Create_TC_Web!$C$1:$C$500&lt;&gt;"",MATCH(ROW(Create_TC_Web!$C$1:$C$500),ROW(Create_TC_Web!$C$1:$C$500)),""),ROW(Create_TC_Web!I356))),"")</f>
        <v/>
      </c>
      <c r="I356" t="str" cm="1">
        <f t="array" ref="I356">IFERROR(INDEX(Create_TC_Web!L$1:L$500,SMALL(IF(Create_TC_Web!$C$1:$C$500&lt;&gt;"",MATCH(ROW(Create_TC_Web!$C$1:$C$500),ROW(Create_TC_Web!$C$1:$C$500)),""),ROW(Create_TC_Web!J356))),"")</f>
        <v/>
      </c>
      <c r="J356" t="str" cm="1">
        <f t="array" ref="J356">IFERROR(INDEX(Create_TC_Web!M$1:M$500,SMALL(IF(Create_TC_Web!$C$1:$C$500&lt;&gt;"",MATCH(ROW(Create_TC_Web!$C$1:$C$500),ROW(Create_TC_Web!$C$1:$C$500)),""),ROW(Create_TC_Web!K356))),"")</f>
        <v/>
      </c>
      <c r="K356" t="str" cm="1">
        <f t="array" ref="K356">IFERROR(INDEX(Create_TC_Web!N$1:N$500,SMALL(IF(Create_TC_Web!$C$1:$C$500&lt;&gt;"",MATCH(ROW(Create_TC_Web!$C$1:$C$500),ROW(Create_TC_Web!$C$1:$C$500)),""),ROW(Create_TC_Web!L356))),"")</f>
        <v/>
      </c>
      <c r="L356" t="str" cm="1">
        <f t="array" ref="L356">IFERROR(INDEX(Create_TC_Web!O$1:O$500,SMALL(IF(Create_TC_Web!$C$1:$C$500&lt;&gt;"",MATCH(ROW(Create_TC_Web!$C$1:$C$500),ROW(Create_TC_Web!$C$1:$C$500)),""),ROW(Create_TC_Web!M356))),"")</f>
        <v/>
      </c>
      <c r="M356" t="str" cm="1">
        <f t="array" ref="M356">IFERROR(INDEX(Create_TC_Web!P$1:P$500,SMALL(IF(Create_TC_Web!$C$1:$C$500&lt;&gt;"",MATCH(ROW(Create_TC_Web!$C$1:$C$500),ROW(Create_TC_Web!$C$1:$C$500)),""),ROW(Create_TC_Web!N356))),"")</f>
        <v/>
      </c>
      <c r="N356" t="str" cm="1">
        <f t="array" ref="N356">IFERROR(INDEX(Create_TC_Web!Q$1:Q$500,SMALL(IF(Create_TC_Web!$C$1:$C$500&lt;&gt;"",MATCH(ROW(Create_TC_Web!$C$1:$C$500),ROW(Create_TC_Web!$C$1:$C$500)),""),ROW(Create_TC_Web!O356))),"")</f>
        <v/>
      </c>
      <c r="O356" t="str">
        <f t="shared" si="17"/>
        <v/>
      </c>
      <c r="P356" s="17" t="str" cm="1">
        <f t="array" ref="P356">IFERROR(INDEX(Create_TC_Web!S$1:S$500,SMALL(IF(Create_TC_Web!$C$1:$C$500&lt;&gt;"",MATCH(ROW(Create_TC_Web!$C$1:$C$500),ROW(Create_TC_Web!$C$1:$C$500)),""),ROW(Create_TC_Web!Q334))),"")</f>
        <v/>
      </c>
      <c r="S356" t="str">
        <f t="shared" si="18"/>
        <v/>
      </c>
    </row>
    <row r="357" spans="1:19">
      <c r="A357" t="str" cm="1">
        <f t="array" ref="A357">IFERROR(INDEX(Create_TC_Web!D$1:D$500,SMALL(IF(Create_TC_Web!$C$1:$C$500&lt;&gt;"",MATCH(ROW(Create_TC_Web!$C$1:$C$500),ROW(Create_TC_Web!$C$1:$C$500)),""),ROW(Create_TC_Web!B357))),"")</f>
        <v/>
      </c>
      <c r="B357" t="str" cm="1">
        <f t="array" ref="B357">SUBSTITUTE(SUBSTITUTE(SUBSTITUTE(IFERROR(INDEX(Create_TC_Web!E$1:E$505,SMALL(IF(Create_TC_Web!$C$1:$C$505&lt;&gt;"",MATCH(ROW(Create_TC_Web!$C$1:$C$505),ROW(Create_TC_Web!$C$1:$C$505)),""),ROW(Create_TC_Web!C357))),"")," ",""),"-",""),"_","")</f>
        <v/>
      </c>
      <c r="C357" t="str" cm="1">
        <f t="array" ref="C357">IFERROR(INDEX(Create_TC_Web!F$1:F$500,SMALL(IF(Create_TC_Web!$C$1:$C$500&lt;&gt;"",MATCH(ROW(Create_TC_Web!$C$1:$C$500),ROW(Create_TC_Web!$C$1:$C$500)),""),ROW(Create_TC_Web!D357))),"")</f>
        <v/>
      </c>
      <c r="D357" t="str" cm="1">
        <f t="array" ref="D357">IFERROR(INDEX(Create_TC_Web!G$1:G$500,SMALL(IF(Create_TC_Web!$C$1:$C$500&lt;&gt;"",MATCH(ROW(Create_TC_Web!$C$1:$C$500),ROW(Create_TC_Web!$C$1:$C$500)),""),ROW(Create_TC_Web!E357))),"")</f>
        <v/>
      </c>
      <c r="E357" t="str" cm="1">
        <f t="array" ref="E357">IFERROR(INDEX(Create_TC_Web!H$1:H$500,SMALL(IF(Create_TC_Web!$C$1:$C$500&lt;&gt;"",MATCH(ROW(Create_TC_Web!$C$1:$C$500),ROW(Create_TC_Web!$C$1:$C$500)),""),ROW(Create_TC_Web!F357))),"")</f>
        <v/>
      </c>
      <c r="F357" t="str" cm="1">
        <f t="array" ref="F357">IFERROR(INDEX(Create_TC_Web!I$1:I$500,SMALL(IF(Create_TC_Web!$C$1:$C$500&lt;&gt;"",MATCH(ROW(Create_TC_Web!$C$1:$C$500),ROW(Create_TC_Web!$C$1:$C$500)),""),ROW(Create_TC_Web!G357))),"")</f>
        <v/>
      </c>
      <c r="G357" t="str" cm="1">
        <f t="array" ref="G357">IFERROR(INDEX(Create_TC_Web!J$1:J$500,SMALL(IF(Create_TC_Web!$C$1:$C$500&lt;&gt;"",MATCH(ROW(Create_TC_Web!$C$1:$C$500),ROW(Create_TC_Web!$C$1:$C$500)),""),ROW(Create_TC_Web!H357))),"")</f>
        <v/>
      </c>
      <c r="H357" t="str" cm="1">
        <f t="array" ref="H357">IFERROR(INDEX(Create_TC_Web!K$1:K$500,SMALL(IF(Create_TC_Web!$C$1:$C$500&lt;&gt;"",MATCH(ROW(Create_TC_Web!$C$1:$C$500),ROW(Create_TC_Web!$C$1:$C$500)),""),ROW(Create_TC_Web!I357))),"")</f>
        <v/>
      </c>
      <c r="I357" t="str" cm="1">
        <f t="array" ref="I357">IFERROR(INDEX(Create_TC_Web!L$1:L$500,SMALL(IF(Create_TC_Web!$C$1:$C$500&lt;&gt;"",MATCH(ROW(Create_TC_Web!$C$1:$C$500),ROW(Create_TC_Web!$C$1:$C$500)),""),ROW(Create_TC_Web!J357))),"")</f>
        <v/>
      </c>
      <c r="J357" t="str" cm="1">
        <f t="array" ref="J357">IFERROR(INDEX(Create_TC_Web!M$1:M$500,SMALL(IF(Create_TC_Web!$C$1:$C$500&lt;&gt;"",MATCH(ROW(Create_TC_Web!$C$1:$C$500),ROW(Create_TC_Web!$C$1:$C$500)),""),ROW(Create_TC_Web!K357))),"")</f>
        <v/>
      </c>
      <c r="K357" t="str" cm="1">
        <f t="array" ref="K357">IFERROR(INDEX(Create_TC_Web!N$1:N$500,SMALL(IF(Create_TC_Web!$C$1:$C$500&lt;&gt;"",MATCH(ROW(Create_TC_Web!$C$1:$C$500),ROW(Create_TC_Web!$C$1:$C$500)),""),ROW(Create_TC_Web!L357))),"")</f>
        <v/>
      </c>
      <c r="L357" t="str" cm="1">
        <f t="array" ref="L357">IFERROR(INDEX(Create_TC_Web!O$1:O$500,SMALL(IF(Create_TC_Web!$C$1:$C$500&lt;&gt;"",MATCH(ROW(Create_TC_Web!$C$1:$C$500),ROW(Create_TC_Web!$C$1:$C$500)),""),ROW(Create_TC_Web!M357))),"")</f>
        <v/>
      </c>
      <c r="M357" t="str" cm="1">
        <f t="array" ref="M357">IFERROR(INDEX(Create_TC_Web!P$1:P$500,SMALL(IF(Create_TC_Web!$C$1:$C$500&lt;&gt;"",MATCH(ROW(Create_TC_Web!$C$1:$C$500),ROW(Create_TC_Web!$C$1:$C$500)),""),ROW(Create_TC_Web!N357))),"")</f>
        <v/>
      </c>
      <c r="N357" t="str" cm="1">
        <f t="array" ref="N357">IFERROR(INDEX(Create_TC_Web!Q$1:Q$500,SMALL(IF(Create_TC_Web!$C$1:$C$500&lt;&gt;"",MATCH(ROW(Create_TC_Web!$C$1:$C$500),ROW(Create_TC_Web!$C$1:$C$500)),""),ROW(Create_TC_Web!O357))),"")</f>
        <v/>
      </c>
      <c r="O357" t="str">
        <f t="shared" si="17"/>
        <v/>
      </c>
      <c r="P357" s="17" t="str" cm="1">
        <f t="array" ref="P357">IFERROR(INDEX(Create_TC_Web!S$1:S$500,SMALL(IF(Create_TC_Web!$C$1:$C$500&lt;&gt;"",MATCH(ROW(Create_TC_Web!$C$1:$C$500),ROW(Create_TC_Web!$C$1:$C$500)),""),ROW(Create_TC_Web!Q335))),"")</f>
        <v/>
      </c>
      <c r="S357" t="str">
        <f t="shared" si="18"/>
        <v/>
      </c>
    </row>
    <row r="358" spans="1:19">
      <c r="A358" t="str" cm="1">
        <f t="array" ref="A358">IFERROR(INDEX(Create_TC_Web!D$1:D$500,SMALL(IF(Create_TC_Web!$C$1:$C$500&lt;&gt;"",MATCH(ROW(Create_TC_Web!$C$1:$C$500),ROW(Create_TC_Web!$C$1:$C$500)),""),ROW(Create_TC_Web!B358))),"")</f>
        <v/>
      </c>
      <c r="B358" t="str" cm="1">
        <f t="array" ref="B358">SUBSTITUTE(SUBSTITUTE(SUBSTITUTE(IFERROR(INDEX(Create_TC_Web!E$1:E$505,SMALL(IF(Create_TC_Web!$C$1:$C$505&lt;&gt;"",MATCH(ROW(Create_TC_Web!$C$1:$C$505),ROW(Create_TC_Web!$C$1:$C$505)),""),ROW(Create_TC_Web!C358))),"")," ",""),"-",""),"_","")</f>
        <v/>
      </c>
      <c r="C358" t="str" cm="1">
        <f t="array" ref="C358">IFERROR(INDEX(Create_TC_Web!F$1:F$500,SMALL(IF(Create_TC_Web!$C$1:$C$500&lt;&gt;"",MATCH(ROW(Create_TC_Web!$C$1:$C$500),ROW(Create_TC_Web!$C$1:$C$500)),""),ROW(Create_TC_Web!D358))),"")</f>
        <v/>
      </c>
      <c r="D358" t="str" cm="1">
        <f t="array" ref="D358">IFERROR(INDEX(Create_TC_Web!G$1:G$500,SMALL(IF(Create_TC_Web!$C$1:$C$500&lt;&gt;"",MATCH(ROW(Create_TC_Web!$C$1:$C$500),ROW(Create_TC_Web!$C$1:$C$500)),""),ROW(Create_TC_Web!E358))),"")</f>
        <v/>
      </c>
      <c r="E358" t="str" cm="1">
        <f t="array" ref="E358">IFERROR(INDEX(Create_TC_Web!H$1:H$500,SMALL(IF(Create_TC_Web!$C$1:$C$500&lt;&gt;"",MATCH(ROW(Create_TC_Web!$C$1:$C$500),ROW(Create_TC_Web!$C$1:$C$500)),""),ROW(Create_TC_Web!F358))),"")</f>
        <v/>
      </c>
      <c r="F358" t="str" cm="1">
        <f t="array" ref="F358">IFERROR(INDEX(Create_TC_Web!I$1:I$500,SMALL(IF(Create_TC_Web!$C$1:$C$500&lt;&gt;"",MATCH(ROW(Create_TC_Web!$C$1:$C$500),ROW(Create_TC_Web!$C$1:$C$500)),""),ROW(Create_TC_Web!G358))),"")</f>
        <v/>
      </c>
      <c r="G358" t="str" cm="1">
        <f t="array" ref="G358">IFERROR(INDEX(Create_TC_Web!J$1:J$500,SMALL(IF(Create_TC_Web!$C$1:$C$500&lt;&gt;"",MATCH(ROW(Create_TC_Web!$C$1:$C$500),ROW(Create_TC_Web!$C$1:$C$500)),""),ROW(Create_TC_Web!H358))),"")</f>
        <v/>
      </c>
      <c r="H358" t="str" cm="1">
        <f t="array" ref="H358">IFERROR(INDEX(Create_TC_Web!K$1:K$500,SMALL(IF(Create_TC_Web!$C$1:$C$500&lt;&gt;"",MATCH(ROW(Create_TC_Web!$C$1:$C$500),ROW(Create_TC_Web!$C$1:$C$500)),""),ROW(Create_TC_Web!I358))),"")</f>
        <v/>
      </c>
      <c r="I358" t="str" cm="1">
        <f t="array" ref="I358">IFERROR(INDEX(Create_TC_Web!L$1:L$500,SMALL(IF(Create_TC_Web!$C$1:$C$500&lt;&gt;"",MATCH(ROW(Create_TC_Web!$C$1:$C$500),ROW(Create_TC_Web!$C$1:$C$500)),""),ROW(Create_TC_Web!J358))),"")</f>
        <v/>
      </c>
      <c r="J358" t="str" cm="1">
        <f t="array" ref="J358">IFERROR(INDEX(Create_TC_Web!M$1:M$500,SMALL(IF(Create_TC_Web!$C$1:$C$500&lt;&gt;"",MATCH(ROW(Create_TC_Web!$C$1:$C$500),ROW(Create_TC_Web!$C$1:$C$500)),""),ROW(Create_TC_Web!K358))),"")</f>
        <v/>
      </c>
      <c r="K358" t="str" cm="1">
        <f t="array" ref="K358">IFERROR(INDEX(Create_TC_Web!N$1:N$500,SMALL(IF(Create_TC_Web!$C$1:$C$500&lt;&gt;"",MATCH(ROW(Create_TC_Web!$C$1:$C$500),ROW(Create_TC_Web!$C$1:$C$500)),""),ROW(Create_TC_Web!L358))),"")</f>
        <v/>
      </c>
      <c r="L358" t="str" cm="1">
        <f t="array" ref="L358">IFERROR(INDEX(Create_TC_Web!O$1:O$500,SMALL(IF(Create_TC_Web!$C$1:$C$500&lt;&gt;"",MATCH(ROW(Create_TC_Web!$C$1:$C$500),ROW(Create_TC_Web!$C$1:$C$500)),""),ROW(Create_TC_Web!M358))),"")</f>
        <v/>
      </c>
      <c r="M358" t="str" cm="1">
        <f t="array" ref="M358">IFERROR(INDEX(Create_TC_Web!P$1:P$500,SMALL(IF(Create_TC_Web!$C$1:$C$500&lt;&gt;"",MATCH(ROW(Create_TC_Web!$C$1:$C$500),ROW(Create_TC_Web!$C$1:$C$500)),""),ROW(Create_TC_Web!N358))),"")</f>
        <v/>
      </c>
      <c r="N358" t="str" cm="1">
        <f t="array" ref="N358">IFERROR(INDEX(Create_TC_Web!Q$1:Q$500,SMALL(IF(Create_TC_Web!$C$1:$C$500&lt;&gt;"",MATCH(ROW(Create_TC_Web!$C$1:$C$500),ROW(Create_TC_Web!$C$1:$C$500)),""),ROW(Create_TC_Web!O358))),"")</f>
        <v/>
      </c>
      <c r="O358" t="str">
        <f t="shared" si="17"/>
        <v/>
      </c>
      <c r="P358" s="17" t="str" cm="1">
        <f t="array" ref="P358">IFERROR(INDEX(Create_TC_Web!S$1:S$500,SMALL(IF(Create_TC_Web!$C$1:$C$500&lt;&gt;"",MATCH(ROW(Create_TC_Web!$C$1:$C$500),ROW(Create_TC_Web!$C$1:$C$500)),""),ROW(Create_TC_Web!Q336))),"")</f>
        <v/>
      </c>
      <c r="S358" t="str">
        <f t="shared" si="18"/>
        <v/>
      </c>
    </row>
    <row r="359" spans="1:19">
      <c r="A359" t="str" cm="1">
        <f t="array" ref="A359">IFERROR(INDEX(Create_TC_Web!D$1:D$500,SMALL(IF(Create_TC_Web!$C$1:$C$500&lt;&gt;"",MATCH(ROW(Create_TC_Web!$C$1:$C$500),ROW(Create_TC_Web!$C$1:$C$500)),""),ROW(Create_TC_Web!B359))),"")</f>
        <v/>
      </c>
      <c r="B359" t="str" cm="1">
        <f t="array" ref="B359">SUBSTITUTE(SUBSTITUTE(SUBSTITUTE(IFERROR(INDEX(Create_TC_Web!E$1:E$505,SMALL(IF(Create_TC_Web!$C$1:$C$505&lt;&gt;"",MATCH(ROW(Create_TC_Web!$C$1:$C$505),ROW(Create_TC_Web!$C$1:$C$505)),""),ROW(Create_TC_Web!C359))),"")," ",""),"-",""),"_","")</f>
        <v/>
      </c>
      <c r="C359" t="str" cm="1">
        <f t="array" ref="C359">IFERROR(INDEX(Create_TC_Web!F$1:F$500,SMALL(IF(Create_TC_Web!$C$1:$C$500&lt;&gt;"",MATCH(ROW(Create_TC_Web!$C$1:$C$500),ROW(Create_TC_Web!$C$1:$C$500)),""),ROW(Create_TC_Web!D359))),"")</f>
        <v/>
      </c>
      <c r="D359" t="str" cm="1">
        <f t="array" ref="D359">IFERROR(INDEX(Create_TC_Web!G$1:G$500,SMALL(IF(Create_TC_Web!$C$1:$C$500&lt;&gt;"",MATCH(ROW(Create_TC_Web!$C$1:$C$500),ROW(Create_TC_Web!$C$1:$C$500)),""),ROW(Create_TC_Web!E359))),"")</f>
        <v/>
      </c>
      <c r="E359" t="str" cm="1">
        <f t="array" ref="E359">IFERROR(INDEX(Create_TC_Web!H$1:H$500,SMALL(IF(Create_TC_Web!$C$1:$C$500&lt;&gt;"",MATCH(ROW(Create_TC_Web!$C$1:$C$500),ROW(Create_TC_Web!$C$1:$C$500)),""),ROW(Create_TC_Web!F359))),"")</f>
        <v/>
      </c>
      <c r="F359" t="str" cm="1">
        <f t="array" ref="F359">IFERROR(INDEX(Create_TC_Web!I$1:I$500,SMALL(IF(Create_TC_Web!$C$1:$C$500&lt;&gt;"",MATCH(ROW(Create_TC_Web!$C$1:$C$500),ROW(Create_TC_Web!$C$1:$C$500)),""),ROW(Create_TC_Web!G359))),"")</f>
        <v/>
      </c>
      <c r="G359" t="str" cm="1">
        <f t="array" ref="G359">IFERROR(INDEX(Create_TC_Web!J$1:J$500,SMALL(IF(Create_TC_Web!$C$1:$C$500&lt;&gt;"",MATCH(ROW(Create_TC_Web!$C$1:$C$500),ROW(Create_TC_Web!$C$1:$C$500)),""),ROW(Create_TC_Web!H359))),"")</f>
        <v/>
      </c>
      <c r="H359" t="str" cm="1">
        <f t="array" ref="H359">IFERROR(INDEX(Create_TC_Web!K$1:K$500,SMALL(IF(Create_TC_Web!$C$1:$C$500&lt;&gt;"",MATCH(ROW(Create_TC_Web!$C$1:$C$500),ROW(Create_TC_Web!$C$1:$C$500)),""),ROW(Create_TC_Web!I359))),"")</f>
        <v/>
      </c>
      <c r="I359" t="str" cm="1">
        <f t="array" ref="I359">IFERROR(INDEX(Create_TC_Web!L$1:L$500,SMALL(IF(Create_TC_Web!$C$1:$C$500&lt;&gt;"",MATCH(ROW(Create_TC_Web!$C$1:$C$500),ROW(Create_TC_Web!$C$1:$C$500)),""),ROW(Create_TC_Web!J359))),"")</f>
        <v/>
      </c>
      <c r="J359" t="str" cm="1">
        <f t="array" ref="J359">IFERROR(INDEX(Create_TC_Web!M$1:M$500,SMALL(IF(Create_TC_Web!$C$1:$C$500&lt;&gt;"",MATCH(ROW(Create_TC_Web!$C$1:$C$500),ROW(Create_TC_Web!$C$1:$C$500)),""),ROW(Create_TC_Web!K359))),"")</f>
        <v/>
      </c>
      <c r="K359" t="str" cm="1">
        <f t="array" ref="K359">IFERROR(INDEX(Create_TC_Web!N$1:N$500,SMALL(IF(Create_TC_Web!$C$1:$C$500&lt;&gt;"",MATCH(ROW(Create_TC_Web!$C$1:$C$500),ROW(Create_TC_Web!$C$1:$C$500)),""),ROW(Create_TC_Web!L359))),"")</f>
        <v/>
      </c>
      <c r="L359" t="str" cm="1">
        <f t="array" ref="L359">IFERROR(INDEX(Create_TC_Web!O$1:O$500,SMALL(IF(Create_TC_Web!$C$1:$C$500&lt;&gt;"",MATCH(ROW(Create_TC_Web!$C$1:$C$500),ROW(Create_TC_Web!$C$1:$C$500)),""),ROW(Create_TC_Web!M359))),"")</f>
        <v/>
      </c>
      <c r="M359" t="str" cm="1">
        <f t="array" ref="M359">IFERROR(INDEX(Create_TC_Web!P$1:P$500,SMALL(IF(Create_TC_Web!$C$1:$C$500&lt;&gt;"",MATCH(ROW(Create_TC_Web!$C$1:$C$500),ROW(Create_TC_Web!$C$1:$C$500)),""),ROW(Create_TC_Web!N359))),"")</f>
        <v/>
      </c>
      <c r="N359" t="str" cm="1">
        <f t="array" ref="N359">IFERROR(INDEX(Create_TC_Web!Q$1:Q$500,SMALL(IF(Create_TC_Web!$C$1:$C$500&lt;&gt;"",MATCH(ROW(Create_TC_Web!$C$1:$C$500),ROW(Create_TC_Web!$C$1:$C$500)),""),ROW(Create_TC_Web!O359))),"")</f>
        <v/>
      </c>
      <c r="O359" t="str">
        <f t="shared" si="17"/>
        <v/>
      </c>
      <c r="P359" s="17" t="str" cm="1">
        <f t="array" ref="P359">IFERROR(INDEX(Create_TC_Web!S$1:S$500,SMALL(IF(Create_TC_Web!$C$1:$C$500&lt;&gt;"",MATCH(ROW(Create_TC_Web!$C$1:$C$500),ROW(Create_TC_Web!$C$1:$C$500)),""),ROW(Create_TC_Web!Q337))),"")</f>
        <v/>
      </c>
      <c r="S359" t="str">
        <f t="shared" si="18"/>
        <v/>
      </c>
    </row>
    <row r="360" spans="1:19">
      <c r="A360" t="str" cm="1">
        <f t="array" ref="A360">IFERROR(INDEX(Create_TC_Web!D$1:D$500,SMALL(IF(Create_TC_Web!$C$1:$C$500&lt;&gt;"",MATCH(ROW(Create_TC_Web!$C$1:$C$500),ROW(Create_TC_Web!$C$1:$C$500)),""),ROW(Create_TC_Web!B360))),"")</f>
        <v/>
      </c>
      <c r="B360" t="str" cm="1">
        <f t="array" ref="B360">SUBSTITUTE(SUBSTITUTE(SUBSTITUTE(IFERROR(INDEX(Create_TC_Web!E$1:E$505,SMALL(IF(Create_TC_Web!$C$1:$C$505&lt;&gt;"",MATCH(ROW(Create_TC_Web!$C$1:$C$505),ROW(Create_TC_Web!$C$1:$C$505)),""),ROW(Create_TC_Web!C360))),"")," ",""),"-",""),"_","")</f>
        <v/>
      </c>
      <c r="C360" t="str" cm="1">
        <f t="array" ref="C360">IFERROR(INDEX(Create_TC_Web!F$1:F$500,SMALL(IF(Create_TC_Web!$C$1:$C$500&lt;&gt;"",MATCH(ROW(Create_TC_Web!$C$1:$C$500),ROW(Create_TC_Web!$C$1:$C$500)),""),ROW(Create_TC_Web!D360))),"")</f>
        <v/>
      </c>
      <c r="D360" t="str" cm="1">
        <f t="array" ref="D360">IFERROR(INDEX(Create_TC_Web!G$1:G$500,SMALL(IF(Create_TC_Web!$C$1:$C$500&lt;&gt;"",MATCH(ROW(Create_TC_Web!$C$1:$C$500),ROW(Create_TC_Web!$C$1:$C$500)),""),ROW(Create_TC_Web!E360))),"")</f>
        <v/>
      </c>
      <c r="E360" t="str" cm="1">
        <f t="array" ref="E360">IFERROR(INDEX(Create_TC_Web!H$1:H$500,SMALL(IF(Create_TC_Web!$C$1:$C$500&lt;&gt;"",MATCH(ROW(Create_TC_Web!$C$1:$C$500),ROW(Create_TC_Web!$C$1:$C$500)),""),ROW(Create_TC_Web!F360))),"")</f>
        <v/>
      </c>
      <c r="F360" t="str" cm="1">
        <f t="array" ref="F360">IFERROR(INDEX(Create_TC_Web!I$1:I$500,SMALL(IF(Create_TC_Web!$C$1:$C$500&lt;&gt;"",MATCH(ROW(Create_TC_Web!$C$1:$C$500),ROW(Create_TC_Web!$C$1:$C$500)),""),ROW(Create_TC_Web!G360))),"")</f>
        <v/>
      </c>
      <c r="G360" t="str" cm="1">
        <f t="array" ref="G360">IFERROR(INDEX(Create_TC_Web!J$1:J$500,SMALL(IF(Create_TC_Web!$C$1:$C$500&lt;&gt;"",MATCH(ROW(Create_TC_Web!$C$1:$C$500),ROW(Create_TC_Web!$C$1:$C$500)),""),ROW(Create_TC_Web!H360))),"")</f>
        <v/>
      </c>
      <c r="H360" t="str" cm="1">
        <f t="array" ref="H360">IFERROR(INDEX(Create_TC_Web!K$1:K$500,SMALL(IF(Create_TC_Web!$C$1:$C$500&lt;&gt;"",MATCH(ROW(Create_TC_Web!$C$1:$C$500),ROW(Create_TC_Web!$C$1:$C$500)),""),ROW(Create_TC_Web!I360))),"")</f>
        <v/>
      </c>
      <c r="I360" t="str" cm="1">
        <f t="array" ref="I360">IFERROR(INDEX(Create_TC_Web!L$1:L$500,SMALL(IF(Create_TC_Web!$C$1:$C$500&lt;&gt;"",MATCH(ROW(Create_TC_Web!$C$1:$C$500),ROW(Create_TC_Web!$C$1:$C$500)),""),ROW(Create_TC_Web!J360))),"")</f>
        <v/>
      </c>
      <c r="J360" t="str" cm="1">
        <f t="array" ref="J360">IFERROR(INDEX(Create_TC_Web!M$1:M$500,SMALL(IF(Create_TC_Web!$C$1:$C$500&lt;&gt;"",MATCH(ROW(Create_TC_Web!$C$1:$C$500),ROW(Create_TC_Web!$C$1:$C$500)),""),ROW(Create_TC_Web!K360))),"")</f>
        <v/>
      </c>
      <c r="K360" t="str" cm="1">
        <f t="array" ref="K360">IFERROR(INDEX(Create_TC_Web!N$1:N$500,SMALL(IF(Create_TC_Web!$C$1:$C$500&lt;&gt;"",MATCH(ROW(Create_TC_Web!$C$1:$C$500),ROW(Create_TC_Web!$C$1:$C$500)),""),ROW(Create_TC_Web!L360))),"")</f>
        <v/>
      </c>
      <c r="L360" t="str" cm="1">
        <f t="array" ref="L360">IFERROR(INDEX(Create_TC_Web!O$1:O$500,SMALL(IF(Create_TC_Web!$C$1:$C$500&lt;&gt;"",MATCH(ROW(Create_TC_Web!$C$1:$C$500),ROW(Create_TC_Web!$C$1:$C$500)),""),ROW(Create_TC_Web!M360))),"")</f>
        <v/>
      </c>
      <c r="M360" t="str" cm="1">
        <f t="array" ref="M360">IFERROR(INDEX(Create_TC_Web!P$1:P$500,SMALL(IF(Create_TC_Web!$C$1:$C$500&lt;&gt;"",MATCH(ROW(Create_TC_Web!$C$1:$C$500),ROW(Create_TC_Web!$C$1:$C$500)),""),ROW(Create_TC_Web!N360))),"")</f>
        <v/>
      </c>
      <c r="N360" t="str" cm="1">
        <f t="array" ref="N360">IFERROR(INDEX(Create_TC_Web!Q$1:Q$500,SMALL(IF(Create_TC_Web!$C$1:$C$500&lt;&gt;"",MATCH(ROW(Create_TC_Web!$C$1:$C$500),ROW(Create_TC_Web!$C$1:$C$500)),""),ROW(Create_TC_Web!O360))),"")</f>
        <v/>
      </c>
      <c r="O360" t="str">
        <f t="shared" si="17"/>
        <v/>
      </c>
      <c r="P360" s="17" t="str" cm="1">
        <f t="array" ref="P360">IFERROR(INDEX(Create_TC_Web!S$1:S$500,SMALL(IF(Create_TC_Web!$C$1:$C$500&lt;&gt;"",MATCH(ROW(Create_TC_Web!$C$1:$C$500),ROW(Create_TC_Web!$C$1:$C$500)),""),ROW(Create_TC_Web!Q338))),"")</f>
        <v/>
      </c>
      <c r="S360" t="str">
        <f t="shared" si="18"/>
        <v/>
      </c>
    </row>
    <row r="361" spans="1:19">
      <c r="A361" t="str" cm="1">
        <f t="array" ref="A361">IFERROR(INDEX(Create_TC_Web!D$1:D$500,SMALL(IF(Create_TC_Web!$C$1:$C$500&lt;&gt;"",MATCH(ROW(Create_TC_Web!$C$1:$C$500),ROW(Create_TC_Web!$C$1:$C$500)),""),ROW(Create_TC_Web!B361))),"")</f>
        <v/>
      </c>
      <c r="B361" t="str" cm="1">
        <f t="array" ref="B361">SUBSTITUTE(SUBSTITUTE(SUBSTITUTE(IFERROR(INDEX(Create_TC_Web!E$1:E$505,SMALL(IF(Create_TC_Web!$C$1:$C$505&lt;&gt;"",MATCH(ROW(Create_TC_Web!$C$1:$C$505),ROW(Create_TC_Web!$C$1:$C$505)),""),ROW(Create_TC_Web!C361))),"")," ",""),"-",""),"_","")</f>
        <v/>
      </c>
      <c r="C361" t="str" cm="1">
        <f t="array" ref="C361">IFERROR(INDEX(Create_TC_Web!F$1:F$500,SMALL(IF(Create_TC_Web!$C$1:$C$500&lt;&gt;"",MATCH(ROW(Create_TC_Web!$C$1:$C$500),ROW(Create_TC_Web!$C$1:$C$500)),""),ROW(Create_TC_Web!D361))),"")</f>
        <v/>
      </c>
      <c r="D361" t="str" cm="1">
        <f t="array" ref="D361">IFERROR(INDEX(Create_TC_Web!G$1:G$500,SMALL(IF(Create_TC_Web!$C$1:$C$500&lt;&gt;"",MATCH(ROW(Create_TC_Web!$C$1:$C$500),ROW(Create_TC_Web!$C$1:$C$500)),""),ROW(Create_TC_Web!E361))),"")</f>
        <v/>
      </c>
      <c r="E361" t="str" cm="1">
        <f t="array" ref="E361">IFERROR(INDEX(Create_TC_Web!H$1:H$500,SMALL(IF(Create_TC_Web!$C$1:$C$500&lt;&gt;"",MATCH(ROW(Create_TC_Web!$C$1:$C$500),ROW(Create_TC_Web!$C$1:$C$500)),""),ROW(Create_TC_Web!F361))),"")</f>
        <v/>
      </c>
      <c r="F361" t="str" cm="1">
        <f t="array" ref="F361">IFERROR(INDEX(Create_TC_Web!I$1:I$500,SMALL(IF(Create_TC_Web!$C$1:$C$500&lt;&gt;"",MATCH(ROW(Create_TC_Web!$C$1:$C$500),ROW(Create_TC_Web!$C$1:$C$500)),""),ROW(Create_TC_Web!G361))),"")</f>
        <v/>
      </c>
      <c r="G361" t="str" cm="1">
        <f t="array" ref="G361">IFERROR(INDEX(Create_TC_Web!J$1:J$500,SMALL(IF(Create_TC_Web!$C$1:$C$500&lt;&gt;"",MATCH(ROW(Create_TC_Web!$C$1:$C$500),ROW(Create_TC_Web!$C$1:$C$500)),""),ROW(Create_TC_Web!H361))),"")</f>
        <v/>
      </c>
      <c r="H361" t="str" cm="1">
        <f t="array" ref="H361">IFERROR(INDEX(Create_TC_Web!K$1:K$500,SMALL(IF(Create_TC_Web!$C$1:$C$500&lt;&gt;"",MATCH(ROW(Create_TC_Web!$C$1:$C$500),ROW(Create_TC_Web!$C$1:$C$500)),""),ROW(Create_TC_Web!I361))),"")</f>
        <v/>
      </c>
      <c r="I361" t="str" cm="1">
        <f t="array" ref="I361">IFERROR(INDEX(Create_TC_Web!L$1:L$500,SMALL(IF(Create_TC_Web!$C$1:$C$500&lt;&gt;"",MATCH(ROW(Create_TC_Web!$C$1:$C$500),ROW(Create_TC_Web!$C$1:$C$500)),""),ROW(Create_TC_Web!J361))),"")</f>
        <v/>
      </c>
      <c r="J361" t="str" cm="1">
        <f t="array" ref="J361">IFERROR(INDEX(Create_TC_Web!M$1:M$500,SMALL(IF(Create_TC_Web!$C$1:$C$500&lt;&gt;"",MATCH(ROW(Create_TC_Web!$C$1:$C$500),ROW(Create_TC_Web!$C$1:$C$500)),""),ROW(Create_TC_Web!K361))),"")</f>
        <v/>
      </c>
      <c r="K361" t="str" cm="1">
        <f t="array" ref="K361">IFERROR(INDEX(Create_TC_Web!N$1:N$500,SMALL(IF(Create_TC_Web!$C$1:$C$500&lt;&gt;"",MATCH(ROW(Create_TC_Web!$C$1:$C$500),ROW(Create_TC_Web!$C$1:$C$500)),""),ROW(Create_TC_Web!L361))),"")</f>
        <v/>
      </c>
      <c r="L361" t="str" cm="1">
        <f t="array" ref="L361">IFERROR(INDEX(Create_TC_Web!O$1:O$500,SMALL(IF(Create_TC_Web!$C$1:$C$500&lt;&gt;"",MATCH(ROW(Create_TC_Web!$C$1:$C$500),ROW(Create_TC_Web!$C$1:$C$500)),""),ROW(Create_TC_Web!M361))),"")</f>
        <v/>
      </c>
      <c r="M361" t="str" cm="1">
        <f t="array" ref="M361">IFERROR(INDEX(Create_TC_Web!P$1:P$500,SMALL(IF(Create_TC_Web!$C$1:$C$500&lt;&gt;"",MATCH(ROW(Create_TC_Web!$C$1:$C$500),ROW(Create_TC_Web!$C$1:$C$500)),""),ROW(Create_TC_Web!N361))),"")</f>
        <v/>
      </c>
      <c r="N361" t="str" cm="1">
        <f t="array" ref="N361">IFERROR(INDEX(Create_TC_Web!Q$1:Q$500,SMALL(IF(Create_TC_Web!$C$1:$C$500&lt;&gt;"",MATCH(ROW(Create_TC_Web!$C$1:$C$500),ROW(Create_TC_Web!$C$1:$C$500)),""),ROW(Create_TC_Web!O361))),"")</f>
        <v/>
      </c>
      <c r="O361" t="str">
        <f t="shared" si="17"/>
        <v/>
      </c>
      <c r="P361" s="17" t="str" cm="1">
        <f t="array" ref="P361">IFERROR(INDEX(Create_TC_Web!S$1:S$500,SMALL(IF(Create_TC_Web!$C$1:$C$500&lt;&gt;"",MATCH(ROW(Create_TC_Web!$C$1:$C$500),ROW(Create_TC_Web!$C$1:$C$500)),""),ROW(Create_TC_Web!Q339))),"")</f>
        <v/>
      </c>
      <c r="S361" t="str">
        <f t="shared" si="18"/>
        <v/>
      </c>
    </row>
    <row r="362" spans="1:19">
      <c r="A362" t="str" cm="1">
        <f t="array" ref="A362">IFERROR(INDEX(Create_TC_Web!D$1:D$500,SMALL(IF(Create_TC_Web!$C$1:$C$500&lt;&gt;"",MATCH(ROW(Create_TC_Web!$C$1:$C$500),ROW(Create_TC_Web!$C$1:$C$500)),""),ROW(Create_TC_Web!B362))),"")</f>
        <v/>
      </c>
      <c r="B362" t="str" cm="1">
        <f t="array" ref="B362">SUBSTITUTE(SUBSTITUTE(SUBSTITUTE(IFERROR(INDEX(Create_TC_Web!E$1:E$505,SMALL(IF(Create_TC_Web!$C$1:$C$505&lt;&gt;"",MATCH(ROW(Create_TC_Web!$C$1:$C$505),ROW(Create_TC_Web!$C$1:$C$505)),""),ROW(Create_TC_Web!C362))),"")," ",""),"-",""),"_","")</f>
        <v/>
      </c>
      <c r="C362" t="str" cm="1">
        <f t="array" ref="C362">IFERROR(INDEX(Create_TC_Web!F$1:F$500,SMALL(IF(Create_TC_Web!$C$1:$C$500&lt;&gt;"",MATCH(ROW(Create_TC_Web!$C$1:$C$500),ROW(Create_TC_Web!$C$1:$C$500)),""),ROW(Create_TC_Web!D362))),"")</f>
        <v/>
      </c>
      <c r="D362" t="str" cm="1">
        <f t="array" ref="D362">IFERROR(INDEX(Create_TC_Web!G$1:G$500,SMALL(IF(Create_TC_Web!$C$1:$C$500&lt;&gt;"",MATCH(ROW(Create_TC_Web!$C$1:$C$500),ROW(Create_TC_Web!$C$1:$C$500)),""),ROW(Create_TC_Web!E362))),"")</f>
        <v/>
      </c>
      <c r="E362" t="str" cm="1">
        <f t="array" ref="E362">IFERROR(INDEX(Create_TC_Web!H$1:H$500,SMALL(IF(Create_TC_Web!$C$1:$C$500&lt;&gt;"",MATCH(ROW(Create_TC_Web!$C$1:$C$500),ROW(Create_TC_Web!$C$1:$C$500)),""),ROW(Create_TC_Web!F362))),"")</f>
        <v/>
      </c>
      <c r="F362" t="str" cm="1">
        <f t="array" ref="F362">IFERROR(INDEX(Create_TC_Web!I$1:I$500,SMALL(IF(Create_TC_Web!$C$1:$C$500&lt;&gt;"",MATCH(ROW(Create_TC_Web!$C$1:$C$500),ROW(Create_TC_Web!$C$1:$C$500)),""),ROW(Create_TC_Web!G362))),"")</f>
        <v/>
      </c>
      <c r="G362" t="str" cm="1">
        <f t="array" ref="G362">IFERROR(INDEX(Create_TC_Web!J$1:J$500,SMALL(IF(Create_TC_Web!$C$1:$C$500&lt;&gt;"",MATCH(ROW(Create_TC_Web!$C$1:$C$500),ROW(Create_TC_Web!$C$1:$C$500)),""),ROW(Create_TC_Web!H362))),"")</f>
        <v/>
      </c>
      <c r="H362" t="str" cm="1">
        <f t="array" ref="H362">IFERROR(INDEX(Create_TC_Web!K$1:K$500,SMALL(IF(Create_TC_Web!$C$1:$C$500&lt;&gt;"",MATCH(ROW(Create_TC_Web!$C$1:$C$500),ROW(Create_TC_Web!$C$1:$C$500)),""),ROW(Create_TC_Web!I362))),"")</f>
        <v/>
      </c>
      <c r="I362" t="str" cm="1">
        <f t="array" ref="I362">IFERROR(INDEX(Create_TC_Web!L$1:L$500,SMALL(IF(Create_TC_Web!$C$1:$C$500&lt;&gt;"",MATCH(ROW(Create_TC_Web!$C$1:$C$500),ROW(Create_TC_Web!$C$1:$C$500)),""),ROW(Create_TC_Web!J362))),"")</f>
        <v/>
      </c>
      <c r="J362" t="str" cm="1">
        <f t="array" ref="J362">IFERROR(INDEX(Create_TC_Web!M$1:M$500,SMALL(IF(Create_TC_Web!$C$1:$C$500&lt;&gt;"",MATCH(ROW(Create_TC_Web!$C$1:$C$500),ROW(Create_TC_Web!$C$1:$C$500)),""),ROW(Create_TC_Web!K362))),"")</f>
        <v/>
      </c>
      <c r="K362" t="str" cm="1">
        <f t="array" ref="K362">IFERROR(INDEX(Create_TC_Web!N$1:N$500,SMALL(IF(Create_TC_Web!$C$1:$C$500&lt;&gt;"",MATCH(ROW(Create_TC_Web!$C$1:$C$500),ROW(Create_TC_Web!$C$1:$C$500)),""),ROW(Create_TC_Web!L362))),"")</f>
        <v/>
      </c>
      <c r="L362" t="str" cm="1">
        <f t="array" ref="L362">IFERROR(INDEX(Create_TC_Web!O$1:O$500,SMALL(IF(Create_TC_Web!$C$1:$C$500&lt;&gt;"",MATCH(ROW(Create_TC_Web!$C$1:$C$500),ROW(Create_TC_Web!$C$1:$C$500)),""),ROW(Create_TC_Web!M362))),"")</f>
        <v/>
      </c>
      <c r="M362" t="str" cm="1">
        <f t="array" ref="M362">IFERROR(INDEX(Create_TC_Web!P$1:P$500,SMALL(IF(Create_TC_Web!$C$1:$C$500&lt;&gt;"",MATCH(ROW(Create_TC_Web!$C$1:$C$500),ROW(Create_TC_Web!$C$1:$C$500)),""),ROW(Create_TC_Web!N362))),"")</f>
        <v/>
      </c>
      <c r="N362" t="str" cm="1">
        <f t="array" ref="N362">IFERROR(INDEX(Create_TC_Web!Q$1:Q$500,SMALL(IF(Create_TC_Web!$C$1:$C$500&lt;&gt;"",MATCH(ROW(Create_TC_Web!$C$1:$C$500),ROW(Create_TC_Web!$C$1:$C$500)),""),ROW(Create_TC_Web!O362))),"")</f>
        <v/>
      </c>
      <c r="O362" t="str">
        <f t="shared" si="17"/>
        <v/>
      </c>
      <c r="P362" s="17" t="str" cm="1">
        <f t="array" ref="P362">IFERROR(INDEX(Create_TC_Web!S$1:S$500,SMALL(IF(Create_TC_Web!$C$1:$C$500&lt;&gt;"",MATCH(ROW(Create_TC_Web!$C$1:$C$500),ROW(Create_TC_Web!$C$1:$C$500)),""),ROW(Create_TC_Web!Q340))),"")</f>
        <v/>
      </c>
      <c r="S362" t="str">
        <f t="shared" si="18"/>
        <v/>
      </c>
    </row>
    <row r="363" spans="1:19">
      <c r="A363" t="str" cm="1">
        <f t="array" ref="A363">IFERROR(INDEX(Create_TC_Web!D$1:D$500,SMALL(IF(Create_TC_Web!$C$1:$C$500&lt;&gt;"",MATCH(ROW(Create_TC_Web!$C$1:$C$500),ROW(Create_TC_Web!$C$1:$C$500)),""),ROW(Create_TC_Web!B363))),"")</f>
        <v/>
      </c>
      <c r="B363" t="str" cm="1">
        <f t="array" ref="B363">SUBSTITUTE(SUBSTITUTE(SUBSTITUTE(IFERROR(INDEX(Create_TC_Web!E$1:E$505,SMALL(IF(Create_TC_Web!$C$1:$C$505&lt;&gt;"",MATCH(ROW(Create_TC_Web!$C$1:$C$505),ROW(Create_TC_Web!$C$1:$C$505)),""),ROW(Create_TC_Web!C363))),"")," ",""),"-",""),"_","")</f>
        <v/>
      </c>
      <c r="C363" t="str" cm="1">
        <f t="array" ref="C363">IFERROR(INDEX(Create_TC_Web!F$1:F$500,SMALL(IF(Create_TC_Web!$C$1:$C$500&lt;&gt;"",MATCH(ROW(Create_TC_Web!$C$1:$C$500),ROW(Create_TC_Web!$C$1:$C$500)),""),ROW(Create_TC_Web!D363))),"")</f>
        <v/>
      </c>
      <c r="D363" t="str" cm="1">
        <f t="array" ref="D363">IFERROR(INDEX(Create_TC_Web!G$1:G$500,SMALL(IF(Create_TC_Web!$C$1:$C$500&lt;&gt;"",MATCH(ROW(Create_TC_Web!$C$1:$C$500),ROW(Create_TC_Web!$C$1:$C$500)),""),ROW(Create_TC_Web!E363))),"")</f>
        <v/>
      </c>
      <c r="E363" t="str" cm="1">
        <f t="array" ref="E363">IFERROR(INDEX(Create_TC_Web!H$1:H$500,SMALL(IF(Create_TC_Web!$C$1:$C$500&lt;&gt;"",MATCH(ROW(Create_TC_Web!$C$1:$C$500),ROW(Create_TC_Web!$C$1:$C$500)),""),ROW(Create_TC_Web!F363))),"")</f>
        <v/>
      </c>
      <c r="F363" t="str" cm="1">
        <f t="array" ref="F363">IFERROR(INDEX(Create_TC_Web!I$1:I$500,SMALL(IF(Create_TC_Web!$C$1:$C$500&lt;&gt;"",MATCH(ROW(Create_TC_Web!$C$1:$C$500),ROW(Create_TC_Web!$C$1:$C$500)),""),ROW(Create_TC_Web!G363))),"")</f>
        <v/>
      </c>
      <c r="G363" t="str" cm="1">
        <f t="array" ref="G363">IFERROR(INDEX(Create_TC_Web!J$1:J$500,SMALL(IF(Create_TC_Web!$C$1:$C$500&lt;&gt;"",MATCH(ROW(Create_TC_Web!$C$1:$C$500),ROW(Create_TC_Web!$C$1:$C$500)),""),ROW(Create_TC_Web!H363))),"")</f>
        <v/>
      </c>
      <c r="H363" t="str" cm="1">
        <f t="array" ref="H363">IFERROR(INDEX(Create_TC_Web!K$1:K$500,SMALL(IF(Create_TC_Web!$C$1:$C$500&lt;&gt;"",MATCH(ROW(Create_TC_Web!$C$1:$C$500),ROW(Create_TC_Web!$C$1:$C$500)),""),ROW(Create_TC_Web!I363))),"")</f>
        <v/>
      </c>
      <c r="I363" t="str" cm="1">
        <f t="array" ref="I363">IFERROR(INDEX(Create_TC_Web!L$1:L$500,SMALL(IF(Create_TC_Web!$C$1:$C$500&lt;&gt;"",MATCH(ROW(Create_TC_Web!$C$1:$C$500),ROW(Create_TC_Web!$C$1:$C$500)),""),ROW(Create_TC_Web!J363))),"")</f>
        <v/>
      </c>
      <c r="J363" t="str" cm="1">
        <f t="array" ref="J363">IFERROR(INDEX(Create_TC_Web!M$1:M$500,SMALL(IF(Create_TC_Web!$C$1:$C$500&lt;&gt;"",MATCH(ROW(Create_TC_Web!$C$1:$C$500),ROW(Create_TC_Web!$C$1:$C$500)),""),ROW(Create_TC_Web!K363))),"")</f>
        <v/>
      </c>
      <c r="K363" t="str" cm="1">
        <f t="array" ref="K363">IFERROR(INDEX(Create_TC_Web!N$1:N$500,SMALL(IF(Create_TC_Web!$C$1:$C$500&lt;&gt;"",MATCH(ROW(Create_TC_Web!$C$1:$C$500),ROW(Create_TC_Web!$C$1:$C$500)),""),ROW(Create_TC_Web!L363))),"")</f>
        <v/>
      </c>
      <c r="L363" t="str" cm="1">
        <f t="array" ref="L363">IFERROR(INDEX(Create_TC_Web!O$1:O$500,SMALL(IF(Create_TC_Web!$C$1:$C$500&lt;&gt;"",MATCH(ROW(Create_TC_Web!$C$1:$C$500),ROW(Create_TC_Web!$C$1:$C$500)),""),ROW(Create_TC_Web!M363))),"")</f>
        <v/>
      </c>
      <c r="M363" t="str" cm="1">
        <f t="array" ref="M363">IFERROR(INDEX(Create_TC_Web!P$1:P$500,SMALL(IF(Create_TC_Web!$C$1:$C$500&lt;&gt;"",MATCH(ROW(Create_TC_Web!$C$1:$C$500),ROW(Create_TC_Web!$C$1:$C$500)),""),ROW(Create_TC_Web!N363))),"")</f>
        <v/>
      </c>
      <c r="N363" t="str" cm="1">
        <f t="array" ref="N363">IFERROR(INDEX(Create_TC_Web!Q$1:Q$500,SMALL(IF(Create_TC_Web!$C$1:$C$500&lt;&gt;"",MATCH(ROW(Create_TC_Web!$C$1:$C$500),ROW(Create_TC_Web!$C$1:$C$500)),""),ROW(Create_TC_Web!O363))),"")</f>
        <v/>
      </c>
      <c r="O363" t="str">
        <f t="shared" si="17"/>
        <v/>
      </c>
      <c r="P363" s="17" t="str" cm="1">
        <f t="array" ref="P363">IFERROR(INDEX(Create_TC_Web!S$1:S$500,SMALL(IF(Create_TC_Web!$C$1:$C$500&lt;&gt;"",MATCH(ROW(Create_TC_Web!$C$1:$C$500),ROW(Create_TC_Web!$C$1:$C$500)),""),ROW(Create_TC_Web!Q341))),"")</f>
        <v/>
      </c>
      <c r="S363" t="str">
        <f t="shared" si="18"/>
        <v/>
      </c>
    </row>
    <row r="364" spans="1:19">
      <c r="A364" t="str" cm="1">
        <f t="array" ref="A364">IFERROR(INDEX(Create_TC_Web!D$1:D$500,SMALL(IF(Create_TC_Web!$C$1:$C$500&lt;&gt;"",MATCH(ROW(Create_TC_Web!$C$1:$C$500),ROW(Create_TC_Web!$C$1:$C$500)),""),ROW(Create_TC_Web!B364))),"")</f>
        <v/>
      </c>
      <c r="B364" t="str" cm="1">
        <f t="array" ref="B364">SUBSTITUTE(SUBSTITUTE(SUBSTITUTE(IFERROR(INDEX(Create_TC_Web!E$1:E$505,SMALL(IF(Create_TC_Web!$C$1:$C$505&lt;&gt;"",MATCH(ROW(Create_TC_Web!$C$1:$C$505),ROW(Create_TC_Web!$C$1:$C$505)),""),ROW(Create_TC_Web!C364))),"")," ",""),"-",""),"_","")</f>
        <v/>
      </c>
      <c r="C364" t="str" cm="1">
        <f t="array" ref="C364">IFERROR(INDEX(Create_TC_Web!F$1:F$500,SMALL(IF(Create_TC_Web!$C$1:$C$500&lt;&gt;"",MATCH(ROW(Create_TC_Web!$C$1:$C$500),ROW(Create_TC_Web!$C$1:$C$500)),""),ROW(Create_TC_Web!D364))),"")</f>
        <v/>
      </c>
      <c r="D364" t="str" cm="1">
        <f t="array" ref="D364">IFERROR(INDEX(Create_TC_Web!G$1:G$500,SMALL(IF(Create_TC_Web!$C$1:$C$500&lt;&gt;"",MATCH(ROW(Create_TC_Web!$C$1:$C$500),ROW(Create_TC_Web!$C$1:$C$500)),""),ROW(Create_TC_Web!E364))),"")</f>
        <v/>
      </c>
      <c r="E364" t="str" cm="1">
        <f t="array" ref="E364">IFERROR(INDEX(Create_TC_Web!H$1:H$500,SMALL(IF(Create_TC_Web!$C$1:$C$500&lt;&gt;"",MATCH(ROW(Create_TC_Web!$C$1:$C$500),ROW(Create_TC_Web!$C$1:$C$500)),""),ROW(Create_TC_Web!F364))),"")</f>
        <v/>
      </c>
      <c r="F364" t="str" cm="1">
        <f t="array" ref="F364">IFERROR(INDEX(Create_TC_Web!I$1:I$500,SMALL(IF(Create_TC_Web!$C$1:$C$500&lt;&gt;"",MATCH(ROW(Create_TC_Web!$C$1:$C$500),ROW(Create_TC_Web!$C$1:$C$500)),""),ROW(Create_TC_Web!G364))),"")</f>
        <v/>
      </c>
      <c r="G364" t="str" cm="1">
        <f t="array" ref="G364">IFERROR(INDEX(Create_TC_Web!J$1:J$500,SMALL(IF(Create_TC_Web!$C$1:$C$500&lt;&gt;"",MATCH(ROW(Create_TC_Web!$C$1:$C$500),ROW(Create_TC_Web!$C$1:$C$500)),""),ROW(Create_TC_Web!H364))),"")</f>
        <v/>
      </c>
      <c r="H364" t="str" cm="1">
        <f t="array" ref="H364">IFERROR(INDEX(Create_TC_Web!K$1:K$500,SMALL(IF(Create_TC_Web!$C$1:$C$500&lt;&gt;"",MATCH(ROW(Create_TC_Web!$C$1:$C$500),ROW(Create_TC_Web!$C$1:$C$500)),""),ROW(Create_TC_Web!I364))),"")</f>
        <v/>
      </c>
      <c r="I364" t="str" cm="1">
        <f t="array" ref="I364">IFERROR(INDEX(Create_TC_Web!L$1:L$500,SMALL(IF(Create_TC_Web!$C$1:$C$500&lt;&gt;"",MATCH(ROW(Create_TC_Web!$C$1:$C$500),ROW(Create_TC_Web!$C$1:$C$500)),""),ROW(Create_TC_Web!J364))),"")</f>
        <v/>
      </c>
      <c r="J364" t="str" cm="1">
        <f t="array" ref="J364">IFERROR(INDEX(Create_TC_Web!M$1:M$500,SMALL(IF(Create_TC_Web!$C$1:$C$500&lt;&gt;"",MATCH(ROW(Create_TC_Web!$C$1:$C$500),ROW(Create_TC_Web!$C$1:$C$500)),""),ROW(Create_TC_Web!K364))),"")</f>
        <v/>
      </c>
      <c r="K364" t="str" cm="1">
        <f t="array" ref="K364">IFERROR(INDEX(Create_TC_Web!N$1:N$500,SMALL(IF(Create_TC_Web!$C$1:$C$500&lt;&gt;"",MATCH(ROW(Create_TC_Web!$C$1:$C$500),ROW(Create_TC_Web!$C$1:$C$500)),""),ROW(Create_TC_Web!L364))),"")</f>
        <v/>
      </c>
      <c r="L364" t="str" cm="1">
        <f t="array" ref="L364">IFERROR(INDEX(Create_TC_Web!O$1:O$500,SMALL(IF(Create_TC_Web!$C$1:$C$500&lt;&gt;"",MATCH(ROW(Create_TC_Web!$C$1:$C$500),ROW(Create_TC_Web!$C$1:$C$500)),""),ROW(Create_TC_Web!M364))),"")</f>
        <v/>
      </c>
      <c r="M364" t="str" cm="1">
        <f t="array" ref="M364">IFERROR(INDEX(Create_TC_Web!P$1:P$500,SMALL(IF(Create_TC_Web!$C$1:$C$500&lt;&gt;"",MATCH(ROW(Create_TC_Web!$C$1:$C$500),ROW(Create_TC_Web!$C$1:$C$500)),""),ROW(Create_TC_Web!N364))),"")</f>
        <v/>
      </c>
      <c r="N364" t="str" cm="1">
        <f t="array" ref="N364">IFERROR(INDEX(Create_TC_Web!Q$1:Q$500,SMALL(IF(Create_TC_Web!$C$1:$C$500&lt;&gt;"",MATCH(ROW(Create_TC_Web!$C$1:$C$500),ROW(Create_TC_Web!$C$1:$C$500)),""),ROW(Create_TC_Web!O364))),"")</f>
        <v/>
      </c>
      <c r="O364" t="str">
        <f t="shared" si="17"/>
        <v/>
      </c>
      <c r="P364" s="17" t="str" cm="1">
        <f t="array" ref="P364">IFERROR(INDEX(Create_TC_Web!S$1:S$500,SMALL(IF(Create_TC_Web!$C$1:$C$500&lt;&gt;"",MATCH(ROW(Create_TC_Web!$C$1:$C$500),ROW(Create_TC_Web!$C$1:$C$500)),""),ROW(Create_TC_Web!Q342))),"")</f>
        <v/>
      </c>
      <c r="S364" t="str">
        <f t="shared" si="18"/>
        <v/>
      </c>
    </row>
    <row r="365" spans="1:19">
      <c r="A365" t="str" cm="1">
        <f t="array" ref="A365">IFERROR(INDEX(Create_TC_Web!D$1:D$500,SMALL(IF(Create_TC_Web!$C$1:$C$500&lt;&gt;"",MATCH(ROW(Create_TC_Web!$C$1:$C$500),ROW(Create_TC_Web!$C$1:$C$500)),""),ROW(Create_TC_Web!B365))),"")</f>
        <v/>
      </c>
      <c r="B365" t="str" cm="1">
        <f t="array" ref="B365">SUBSTITUTE(SUBSTITUTE(SUBSTITUTE(IFERROR(INDEX(Create_TC_Web!E$1:E$505,SMALL(IF(Create_TC_Web!$C$1:$C$505&lt;&gt;"",MATCH(ROW(Create_TC_Web!$C$1:$C$505),ROW(Create_TC_Web!$C$1:$C$505)),""),ROW(Create_TC_Web!C365))),"")," ",""),"-",""),"_","")</f>
        <v/>
      </c>
      <c r="C365" t="str" cm="1">
        <f t="array" ref="C365">IFERROR(INDEX(Create_TC_Web!F$1:F$500,SMALL(IF(Create_TC_Web!$C$1:$C$500&lt;&gt;"",MATCH(ROW(Create_TC_Web!$C$1:$C$500),ROW(Create_TC_Web!$C$1:$C$500)),""),ROW(Create_TC_Web!D365))),"")</f>
        <v/>
      </c>
      <c r="D365" t="str" cm="1">
        <f t="array" ref="D365">IFERROR(INDEX(Create_TC_Web!G$1:G$500,SMALL(IF(Create_TC_Web!$C$1:$C$500&lt;&gt;"",MATCH(ROW(Create_TC_Web!$C$1:$C$500),ROW(Create_TC_Web!$C$1:$C$500)),""),ROW(Create_TC_Web!E365))),"")</f>
        <v/>
      </c>
      <c r="E365" t="str" cm="1">
        <f t="array" ref="E365">IFERROR(INDEX(Create_TC_Web!H$1:H$500,SMALL(IF(Create_TC_Web!$C$1:$C$500&lt;&gt;"",MATCH(ROW(Create_TC_Web!$C$1:$C$500),ROW(Create_TC_Web!$C$1:$C$500)),""),ROW(Create_TC_Web!F365))),"")</f>
        <v/>
      </c>
      <c r="F365" t="str" cm="1">
        <f t="array" ref="F365">IFERROR(INDEX(Create_TC_Web!I$1:I$500,SMALL(IF(Create_TC_Web!$C$1:$C$500&lt;&gt;"",MATCH(ROW(Create_TC_Web!$C$1:$C$500),ROW(Create_TC_Web!$C$1:$C$500)),""),ROW(Create_TC_Web!G365))),"")</f>
        <v/>
      </c>
      <c r="G365" t="str" cm="1">
        <f t="array" ref="G365">IFERROR(INDEX(Create_TC_Web!J$1:J$500,SMALL(IF(Create_TC_Web!$C$1:$C$500&lt;&gt;"",MATCH(ROW(Create_TC_Web!$C$1:$C$500),ROW(Create_TC_Web!$C$1:$C$500)),""),ROW(Create_TC_Web!H365))),"")</f>
        <v/>
      </c>
      <c r="H365" t="str" cm="1">
        <f t="array" ref="H365">IFERROR(INDEX(Create_TC_Web!K$1:K$500,SMALL(IF(Create_TC_Web!$C$1:$C$500&lt;&gt;"",MATCH(ROW(Create_TC_Web!$C$1:$C$500),ROW(Create_TC_Web!$C$1:$C$500)),""),ROW(Create_TC_Web!I365))),"")</f>
        <v/>
      </c>
      <c r="I365" t="str" cm="1">
        <f t="array" ref="I365">IFERROR(INDEX(Create_TC_Web!L$1:L$500,SMALL(IF(Create_TC_Web!$C$1:$C$500&lt;&gt;"",MATCH(ROW(Create_TC_Web!$C$1:$C$500),ROW(Create_TC_Web!$C$1:$C$500)),""),ROW(Create_TC_Web!J365))),"")</f>
        <v/>
      </c>
      <c r="J365" t="str" cm="1">
        <f t="array" ref="J365">IFERROR(INDEX(Create_TC_Web!M$1:M$500,SMALL(IF(Create_TC_Web!$C$1:$C$500&lt;&gt;"",MATCH(ROW(Create_TC_Web!$C$1:$C$500),ROW(Create_TC_Web!$C$1:$C$500)),""),ROW(Create_TC_Web!K365))),"")</f>
        <v/>
      </c>
      <c r="K365" t="str" cm="1">
        <f t="array" ref="K365">IFERROR(INDEX(Create_TC_Web!N$1:N$500,SMALL(IF(Create_TC_Web!$C$1:$C$500&lt;&gt;"",MATCH(ROW(Create_TC_Web!$C$1:$C$500),ROW(Create_TC_Web!$C$1:$C$500)),""),ROW(Create_TC_Web!L365))),"")</f>
        <v/>
      </c>
      <c r="L365" t="str" cm="1">
        <f t="array" ref="L365">IFERROR(INDEX(Create_TC_Web!O$1:O$500,SMALL(IF(Create_TC_Web!$C$1:$C$500&lt;&gt;"",MATCH(ROW(Create_TC_Web!$C$1:$C$500),ROW(Create_TC_Web!$C$1:$C$500)),""),ROW(Create_TC_Web!M365))),"")</f>
        <v/>
      </c>
      <c r="M365" t="str" cm="1">
        <f t="array" ref="M365">IFERROR(INDEX(Create_TC_Web!P$1:P$500,SMALL(IF(Create_TC_Web!$C$1:$C$500&lt;&gt;"",MATCH(ROW(Create_TC_Web!$C$1:$C$500),ROW(Create_TC_Web!$C$1:$C$500)),""),ROW(Create_TC_Web!N365))),"")</f>
        <v/>
      </c>
      <c r="N365" t="str" cm="1">
        <f t="array" ref="N365">IFERROR(INDEX(Create_TC_Web!Q$1:Q$500,SMALL(IF(Create_TC_Web!$C$1:$C$500&lt;&gt;"",MATCH(ROW(Create_TC_Web!$C$1:$C$500),ROW(Create_TC_Web!$C$1:$C$500)),""),ROW(Create_TC_Web!O365))),"")</f>
        <v/>
      </c>
      <c r="O365" t="str">
        <f t="shared" si="17"/>
        <v/>
      </c>
      <c r="P365" s="17" t="str" cm="1">
        <f t="array" ref="P365">IFERROR(INDEX(Create_TC_Web!S$1:S$500,SMALL(IF(Create_TC_Web!$C$1:$C$500&lt;&gt;"",MATCH(ROW(Create_TC_Web!$C$1:$C$500),ROW(Create_TC_Web!$C$1:$C$500)),""),ROW(Create_TC_Web!Q343))),"")</f>
        <v/>
      </c>
      <c r="S365" t="str">
        <f t="shared" si="18"/>
        <v/>
      </c>
    </row>
    <row r="366" spans="1:19">
      <c r="A366" t="str" cm="1">
        <f t="array" ref="A366">IFERROR(INDEX(Create_TC_Web!D$1:D$500,SMALL(IF(Create_TC_Web!$C$1:$C$500&lt;&gt;"",MATCH(ROW(Create_TC_Web!$C$1:$C$500),ROW(Create_TC_Web!$C$1:$C$500)),""),ROW(Create_TC_Web!B366))),"")</f>
        <v/>
      </c>
      <c r="B366" t="str" cm="1">
        <f t="array" ref="B366">SUBSTITUTE(SUBSTITUTE(SUBSTITUTE(IFERROR(INDEX(Create_TC_Web!E$1:E$505,SMALL(IF(Create_TC_Web!$C$1:$C$505&lt;&gt;"",MATCH(ROW(Create_TC_Web!$C$1:$C$505),ROW(Create_TC_Web!$C$1:$C$505)),""),ROW(Create_TC_Web!C366))),"")," ",""),"-",""),"_","")</f>
        <v/>
      </c>
      <c r="C366" t="str" cm="1">
        <f t="array" ref="C366">IFERROR(INDEX(Create_TC_Web!F$1:F$500,SMALL(IF(Create_TC_Web!$C$1:$C$500&lt;&gt;"",MATCH(ROW(Create_TC_Web!$C$1:$C$500),ROW(Create_TC_Web!$C$1:$C$500)),""),ROW(Create_TC_Web!D366))),"")</f>
        <v/>
      </c>
      <c r="D366" t="str" cm="1">
        <f t="array" ref="D366">IFERROR(INDEX(Create_TC_Web!G$1:G$500,SMALL(IF(Create_TC_Web!$C$1:$C$500&lt;&gt;"",MATCH(ROW(Create_TC_Web!$C$1:$C$500),ROW(Create_TC_Web!$C$1:$C$500)),""),ROW(Create_TC_Web!E366))),"")</f>
        <v/>
      </c>
      <c r="E366" t="str" cm="1">
        <f t="array" ref="E366">IFERROR(INDEX(Create_TC_Web!H$1:H$500,SMALL(IF(Create_TC_Web!$C$1:$C$500&lt;&gt;"",MATCH(ROW(Create_TC_Web!$C$1:$C$500),ROW(Create_TC_Web!$C$1:$C$500)),""),ROW(Create_TC_Web!F366))),"")</f>
        <v/>
      </c>
      <c r="F366" t="str" cm="1">
        <f t="array" ref="F366">IFERROR(INDEX(Create_TC_Web!I$1:I$500,SMALL(IF(Create_TC_Web!$C$1:$C$500&lt;&gt;"",MATCH(ROW(Create_TC_Web!$C$1:$C$500),ROW(Create_TC_Web!$C$1:$C$500)),""),ROW(Create_TC_Web!G366))),"")</f>
        <v/>
      </c>
      <c r="G366" t="str" cm="1">
        <f t="array" ref="G366">IFERROR(INDEX(Create_TC_Web!J$1:J$500,SMALL(IF(Create_TC_Web!$C$1:$C$500&lt;&gt;"",MATCH(ROW(Create_TC_Web!$C$1:$C$500),ROW(Create_TC_Web!$C$1:$C$500)),""),ROW(Create_TC_Web!H366))),"")</f>
        <v/>
      </c>
      <c r="H366" t="str" cm="1">
        <f t="array" ref="H366">IFERROR(INDEX(Create_TC_Web!K$1:K$500,SMALL(IF(Create_TC_Web!$C$1:$C$500&lt;&gt;"",MATCH(ROW(Create_TC_Web!$C$1:$C$500),ROW(Create_TC_Web!$C$1:$C$500)),""),ROW(Create_TC_Web!I366))),"")</f>
        <v/>
      </c>
      <c r="I366" t="str" cm="1">
        <f t="array" ref="I366">IFERROR(INDEX(Create_TC_Web!L$1:L$500,SMALL(IF(Create_TC_Web!$C$1:$C$500&lt;&gt;"",MATCH(ROW(Create_TC_Web!$C$1:$C$500),ROW(Create_TC_Web!$C$1:$C$500)),""),ROW(Create_TC_Web!J366))),"")</f>
        <v/>
      </c>
      <c r="J366" t="str" cm="1">
        <f t="array" ref="J366">IFERROR(INDEX(Create_TC_Web!M$1:M$500,SMALL(IF(Create_TC_Web!$C$1:$C$500&lt;&gt;"",MATCH(ROW(Create_TC_Web!$C$1:$C$500),ROW(Create_TC_Web!$C$1:$C$500)),""),ROW(Create_TC_Web!K366))),"")</f>
        <v/>
      </c>
      <c r="K366" t="str" cm="1">
        <f t="array" ref="K366">IFERROR(INDEX(Create_TC_Web!N$1:N$500,SMALL(IF(Create_TC_Web!$C$1:$C$500&lt;&gt;"",MATCH(ROW(Create_TC_Web!$C$1:$C$500),ROW(Create_TC_Web!$C$1:$C$500)),""),ROW(Create_TC_Web!L366))),"")</f>
        <v/>
      </c>
      <c r="L366" t="str" cm="1">
        <f t="array" ref="L366">IFERROR(INDEX(Create_TC_Web!O$1:O$500,SMALL(IF(Create_TC_Web!$C$1:$C$500&lt;&gt;"",MATCH(ROW(Create_TC_Web!$C$1:$C$500),ROW(Create_TC_Web!$C$1:$C$500)),""),ROW(Create_TC_Web!M366))),"")</f>
        <v/>
      </c>
      <c r="M366" t="str" cm="1">
        <f t="array" ref="M366">IFERROR(INDEX(Create_TC_Web!P$1:P$500,SMALL(IF(Create_TC_Web!$C$1:$C$500&lt;&gt;"",MATCH(ROW(Create_TC_Web!$C$1:$C$500),ROW(Create_TC_Web!$C$1:$C$500)),""),ROW(Create_TC_Web!N366))),"")</f>
        <v/>
      </c>
      <c r="N366" t="str" cm="1">
        <f t="array" ref="N366">IFERROR(INDEX(Create_TC_Web!Q$1:Q$500,SMALL(IF(Create_TC_Web!$C$1:$C$500&lt;&gt;"",MATCH(ROW(Create_TC_Web!$C$1:$C$500),ROW(Create_TC_Web!$C$1:$C$500)),""),ROW(Create_TC_Web!O366))),"")</f>
        <v/>
      </c>
      <c r="O366" t="str">
        <f t="shared" si="17"/>
        <v/>
      </c>
      <c r="P366" s="17" t="str" cm="1">
        <f t="array" ref="P366">IFERROR(INDEX(Create_TC_Web!S$1:S$500,SMALL(IF(Create_TC_Web!$C$1:$C$500&lt;&gt;"",MATCH(ROW(Create_TC_Web!$C$1:$C$500),ROW(Create_TC_Web!$C$1:$C$500)),""),ROW(Create_TC_Web!Q344))),"")</f>
        <v/>
      </c>
      <c r="S366" t="str">
        <f t="shared" si="18"/>
        <v/>
      </c>
    </row>
    <row r="367" spans="1:19">
      <c r="A367" t="str" cm="1">
        <f t="array" ref="A367">IFERROR(INDEX(Create_TC_Web!D$1:D$500,SMALL(IF(Create_TC_Web!$C$1:$C$500&lt;&gt;"",MATCH(ROW(Create_TC_Web!$C$1:$C$500),ROW(Create_TC_Web!$C$1:$C$500)),""),ROW(Create_TC_Web!B367))),"")</f>
        <v/>
      </c>
      <c r="B367" t="str" cm="1">
        <f t="array" ref="B367">SUBSTITUTE(SUBSTITUTE(SUBSTITUTE(IFERROR(INDEX(Create_TC_Web!E$1:E$505,SMALL(IF(Create_TC_Web!$C$1:$C$505&lt;&gt;"",MATCH(ROW(Create_TC_Web!$C$1:$C$505),ROW(Create_TC_Web!$C$1:$C$505)),""),ROW(Create_TC_Web!C367))),"")," ",""),"-",""),"_","")</f>
        <v/>
      </c>
      <c r="C367" t="str" cm="1">
        <f t="array" ref="C367">IFERROR(INDEX(Create_TC_Web!F$1:F$500,SMALL(IF(Create_TC_Web!$C$1:$C$500&lt;&gt;"",MATCH(ROW(Create_TC_Web!$C$1:$C$500),ROW(Create_TC_Web!$C$1:$C$500)),""),ROW(Create_TC_Web!D367))),"")</f>
        <v/>
      </c>
      <c r="D367" t="str" cm="1">
        <f t="array" ref="D367">IFERROR(INDEX(Create_TC_Web!G$1:G$500,SMALL(IF(Create_TC_Web!$C$1:$C$500&lt;&gt;"",MATCH(ROW(Create_TC_Web!$C$1:$C$500),ROW(Create_TC_Web!$C$1:$C$500)),""),ROW(Create_TC_Web!E367))),"")</f>
        <v/>
      </c>
      <c r="E367" t="str" cm="1">
        <f t="array" ref="E367">IFERROR(INDEX(Create_TC_Web!H$1:H$500,SMALL(IF(Create_TC_Web!$C$1:$C$500&lt;&gt;"",MATCH(ROW(Create_TC_Web!$C$1:$C$500),ROW(Create_TC_Web!$C$1:$C$500)),""),ROW(Create_TC_Web!F367))),"")</f>
        <v/>
      </c>
      <c r="F367" t="str" cm="1">
        <f t="array" ref="F367">IFERROR(INDEX(Create_TC_Web!I$1:I$500,SMALL(IF(Create_TC_Web!$C$1:$C$500&lt;&gt;"",MATCH(ROW(Create_TC_Web!$C$1:$C$500),ROW(Create_TC_Web!$C$1:$C$500)),""),ROW(Create_TC_Web!G367))),"")</f>
        <v/>
      </c>
      <c r="G367" t="str" cm="1">
        <f t="array" ref="G367">IFERROR(INDEX(Create_TC_Web!J$1:J$500,SMALL(IF(Create_TC_Web!$C$1:$C$500&lt;&gt;"",MATCH(ROW(Create_TC_Web!$C$1:$C$500),ROW(Create_TC_Web!$C$1:$C$500)),""),ROW(Create_TC_Web!H367))),"")</f>
        <v/>
      </c>
      <c r="H367" t="str" cm="1">
        <f t="array" ref="H367">IFERROR(INDEX(Create_TC_Web!K$1:K$500,SMALL(IF(Create_TC_Web!$C$1:$C$500&lt;&gt;"",MATCH(ROW(Create_TC_Web!$C$1:$C$500),ROW(Create_TC_Web!$C$1:$C$500)),""),ROW(Create_TC_Web!I367))),"")</f>
        <v/>
      </c>
      <c r="I367" t="str" cm="1">
        <f t="array" ref="I367">IFERROR(INDEX(Create_TC_Web!L$1:L$500,SMALL(IF(Create_TC_Web!$C$1:$C$500&lt;&gt;"",MATCH(ROW(Create_TC_Web!$C$1:$C$500),ROW(Create_TC_Web!$C$1:$C$500)),""),ROW(Create_TC_Web!J367))),"")</f>
        <v/>
      </c>
      <c r="J367" t="str" cm="1">
        <f t="array" ref="J367">IFERROR(INDEX(Create_TC_Web!M$1:M$500,SMALL(IF(Create_TC_Web!$C$1:$C$500&lt;&gt;"",MATCH(ROW(Create_TC_Web!$C$1:$C$500),ROW(Create_TC_Web!$C$1:$C$500)),""),ROW(Create_TC_Web!K367))),"")</f>
        <v/>
      </c>
      <c r="K367" t="str" cm="1">
        <f t="array" ref="K367">IFERROR(INDEX(Create_TC_Web!N$1:N$500,SMALL(IF(Create_TC_Web!$C$1:$C$500&lt;&gt;"",MATCH(ROW(Create_TC_Web!$C$1:$C$500),ROW(Create_TC_Web!$C$1:$C$500)),""),ROW(Create_TC_Web!L367))),"")</f>
        <v/>
      </c>
      <c r="L367" t="str" cm="1">
        <f t="array" ref="L367">IFERROR(INDEX(Create_TC_Web!O$1:O$500,SMALL(IF(Create_TC_Web!$C$1:$C$500&lt;&gt;"",MATCH(ROW(Create_TC_Web!$C$1:$C$500),ROW(Create_TC_Web!$C$1:$C$500)),""),ROW(Create_TC_Web!M367))),"")</f>
        <v/>
      </c>
      <c r="M367" t="str" cm="1">
        <f t="array" ref="M367">IFERROR(INDEX(Create_TC_Web!P$1:P$500,SMALL(IF(Create_TC_Web!$C$1:$C$500&lt;&gt;"",MATCH(ROW(Create_TC_Web!$C$1:$C$500),ROW(Create_TC_Web!$C$1:$C$500)),""),ROW(Create_TC_Web!N367))),"")</f>
        <v/>
      </c>
      <c r="N367" t="str" cm="1">
        <f t="array" ref="N367">IFERROR(INDEX(Create_TC_Web!Q$1:Q$500,SMALL(IF(Create_TC_Web!$C$1:$C$500&lt;&gt;"",MATCH(ROW(Create_TC_Web!$C$1:$C$500),ROW(Create_TC_Web!$C$1:$C$500)),""),ROW(Create_TC_Web!O367))),"")</f>
        <v/>
      </c>
      <c r="O367" t="str">
        <f t="shared" si="17"/>
        <v/>
      </c>
      <c r="P367" s="17" t="str" cm="1">
        <f t="array" ref="P367">IFERROR(INDEX(Create_TC_Web!S$1:S$500,SMALL(IF(Create_TC_Web!$C$1:$C$500&lt;&gt;"",MATCH(ROW(Create_TC_Web!$C$1:$C$500),ROW(Create_TC_Web!$C$1:$C$500)),""),ROW(Create_TC_Web!Q345))),"")</f>
        <v/>
      </c>
      <c r="S367" t="str">
        <f t="shared" si="18"/>
        <v/>
      </c>
    </row>
    <row r="368" spans="1:19">
      <c r="A368" t="str" cm="1">
        <f t="array" ref="A368">IFERROR(INDEX(Create_TC_Web!D$1:D$500,SMALL(IF(Create_TC_Web!$C$1:$C$500&lt;&gt;"",MATCH(ROW(Create_TC_Web!$C$1:$C$500),ROW(Create_TC_Web!$C$1:$C$500)),""),ROW(Create_TC_Web!B368))),"")</f>
        <v/>
      </c>
      <c r="B368" t="str" cm="1">
        <f t="array" ref="B368">SUBSTITUTE(SUBSTITUTE(SUBSTITUTE(IFERROR(INDEX(Create_TC_Web!E$1:E$505,SMALL(IF(Create_TC_Web!$C$1:$C$505&lt;&gt;"",MATCH(ROW(Create_TC_Web!$C$1:$C$505),ROW(Create_TC_Web!$C$1:$C$505)),""),ROW(Create_TC_Web!C368))),"")," ",""),"-",""),"_","")</f>
        <v/>
      </c>
      <c r="C368" t="str" cm="1">
        <f t="array" ref="C368">IFERROR(INDEX(Create_TC_Web!F$1:F$500,SMALL(IF(Create_TC_Web!$C$1:$C$500&lt;&gt;"",MATCH(ROW(Create_TC_Web!$C$1:$C$500),ROW(Create_TC_Web!$C$1:$C$500)),""),ROW(Create_TC_Web!D368))),"")</f>
        <v/>
      </c>
      <c r="D368" t="str" cm="1">
        <f t="array" ref="D368">IFERROR(INDEX(Create_TC_Web!G$1:G$500,SMALL(IF(Create_TC_Web!$C$1:$C$500&lt;&gt;"",MATCH(ROW(Create_TC_Web!$C$1:$C$500),ROW(Create_TC_Web!$C$1:$C$500)),""),ROW(Create_TC_Web!E368))),"")</f>
        <v/>
      </c>
      <c r="E368" t="str" cm="1">
        <f t="array" ref="E368">IFERROR(INDEX(Create_TC_Web!H$1:H$500,SMALL(IF(Create_TC_Web!$C$1:$C$500&lt;&gt;"",MATCH(ROW(Create_TC_Web!$C$1:$C$500),ROW(Create_TC_Web!$C$1:$C$500)),""),ROW(Create_TC_Web!F368))),"")</f>
        <v/>
      </c>
      <c r="F368" t="str" cm="1">
        <f t="array" ref="F368">IFERROR(INDEX(Create_TC_Web!I$1:I$500,SMALL(IF(Create_TC_Web!$C$1:$C$500&lt;&gt;"",MATCH(ROW(Create_TC_Web!$C$1:$C$500),ROW(Create_TC_Web!$C$1:$C$500)),""),ROW(Create_TC_Web!G368))),"")</f>
        <v/>
      </c>
      <c r="G368" t="str" cm="1">
        <f t="array" ref="G368">IFERROR(INDEX(Create_TC_Web!J$1:J$500,SMALL(IF(Create_TC_Web!$C$1:$C$500&lt;&gt;"",MATCH(ROW(Create_TC_Web!$C$1:$C$500),ROW(Create_TC_Web!$C$1:$C$500)),""),ROW(Create_TC_Web!H368))),"")</f>
        <v/>
      </c>
      <c r="H368" t="str" cm="1">
        <f t="array" ref="H368">IFERROR(INDEX(Create_TC_Web!K$1:K$500,SMALL(IF(Create_TC_Web!$C$1:$C$500&lt;&gt;"",MATCH(ROW(Create_TC_Web!$C$1:$C$500),ROW(Create_TC_Web!$C$1:$C$500)),""),ROW(Create_TC_Web!I368))),"")</f>
        <v/>
      </c>
      <c r="I368" t="str" cm="1">
        <f t="array" ref="I368">IFERROR(INDEX(Create_TC_Web!L$1:L$500,SMALL(IF(Create_TC_Web!$C$1:$C$500&lt;&gt;"",MATCH(ROW(Create_TC_Web!$C$1:$C$500),ROW(Create_TC_Web!$C$1:$C$500)),""),ROW(Create_TC_Web!J368))),"")</f>
        <v/>
      </c>
      <c r="J368" t="str" cm="1">
        <f t="array" ref="J368">IFERROR(INDEX(Create_TC_Web!M$1:M$500,SMALL(IF(Create_TC_Web!$C$1:$C$500&lt;&gt;"",MATCH(ROW(Create_TC_Web!$C$1:$C$500),ROW(Create_TC_Web!$C$1:$C$500)),""),ROW(Create_TC_Web!K368))),"")</f>
        <v/>
      </c>
      <c r="K368" t="str" cm="1">
        <f t="array" ref="K368">IFERROR(INDEX(Create_TC_Web!N$1:N$500,SMALL(IF(Create_TC_Web!$C$1:$C$500&lt;&gt;"",MATCH(ROW(Create_TC_Web!$C$1:$C$500),ROW(Create_TC_Web!$C$1:$C$500)),""),ROW(Create_TC_Web!L368))),"")</f>
        <v/>
      </c>
      <c r="L368" t="str" cm="1">
        <f t="array" ref="L368">IFERROR(INDEX(Create_TC_Web!O$1:O$500,SMALL(IF(Create_TC_Web!$C$1:$C$500&lt;&gt;"",MATCH(ROW(Create_TC_Web!$C$1:$C$500),ROW(Create_TC_Web!$C$1:$C$500)),""),ROW(Create_TC_Web!M368))),"")</f>
        <v/>
      </c>
      <c r="M368" t="str" cm="1">
        <f t="array" ref="M368">IFERROR(INDEX(Create_TC_Web!P$1:P$500,SMALL(IF(Create_TC_Web!$C$1:$C$500&lt;&gt;"",MATCH(ROW(Create_TC_Web!$C$1:$C$500),ROW(Create_TC_Web!$C$1:$C$500)),""),ROW(Create_TC_Web!N368))),"")</f>
        <v/>
      </c>
      <c r="N368" t="str" cm="1">
        <f t="array" ref="N368">IFERROR(INDEX(Create_TC_Web!Q$1:Q$500,SMALL(IF(Create_TC_Web!$C$1:$C$500&lt;&gt;"",MATCH(ROW(Create_TC_Web!$C$1:$C$500),ROW(Create_TC_Web!$C$1:$C$500)),""),ROW(Create_TC_Web!O368))),"")</f>
        <v/>
      </c>
      <c r="O368" t="str">
        <f t="shared" si="17"/>
        <v/>
      </c>
      <c r="P368" s="17" t="str" cm="1">
        <f t="array" ref="P368">IFERROR(INDEX(Create_TC_Web!S$1:S$500,SMALL(IF(Create_TC_Web!$C$1:$C$500&lt;&gt;"",MATCH(ROW(Create_TC_Web!$C$1:$C$500),ROW(Create_TC_Web!$C$1:$C$500)),""),ROW(Create_TC_Web!Q346))),"")</f>
        <v/>
      </c>
      <c r="S368" t="str">
        <f t="shared" si="18"/>
        <v/>
      </c>
    </row>
    <row r="369" spans="1:19">
      <c r="A369" t="str" cm="1">
        <f t="array" ref="A369">IFERROR(INDEX(Create_TC_Web!D$1:D$500,SMALL(IF(Create_TC_Web!$C$1:$C$500&lt;&gt;"",MATCH(ROW(Create_TC_Web!$C$1:$C$500),ROW(Create_TC_Web!$C$1:$C$500)),""),ROW(Create_TC_Web!B369))),"")</f>
        <v/>
      </c>
      <c r="B369" t="str" cm="1">
        <f t="array" ref="B369">SUBSTITUTE(SUBSTITUTE(SUBSTITUTE(IFERROR(INDEX(Create_TC_Web!E$1:E$505,SMALL(IF(Create_TC_Web!$C$1:$C$505&lt;&gt;"",MATCH(ROW(Create_TC_Web!$C$1:$C$505),ROW(Create_TC_Web!$C$1:$C$505)),""),ROW(Create_TC_Web!C369))),"")," ",""),"-",""),"_","")</f>
        <v/>
      </c>
      <c r="C369" t="str" cm="1">
        <f t="array" ref="C369">IFERROR(INDEX(Create_TC_Web!F$1:F$500,SMALL(IF(Create_TC_Web!$C$1:$C$500&lt;&gt;"",MATCH(ROW(Create_TC_Web!$C$1:$C$500),ROW(Create_TC_Web!$C$1:$C$500)),""),ROW(Create_TC_Web!D369))),"")</f>
        <v/>
      </c>
      <c r="D369" t="str" cm="1">
        <f t="array" ref="D369">IFERROR(INDEX(Create_TC_Web!G$1:G$500,SMALL(IF(Create_TC_Web!$C$1:$C$500&lt;&gt;"",MATCH(ROW(Create_TC_Web!$C$1:$C$500),ROW(Create_TC_Web!$C$1:$C$500)),""),ROW(Create_TC_Web!E369))),"")</f>
        <v/>
      </c>
      <c r="E369" t="str" cm="1">
        <f t="array" ref="E369">IFERROR(INDEX(Create_TC_Web!H$1:H$500,SMALL(IF(Create_TC_Web!$C$1:$C$500&lt;&gt;"",MATCH(ROW(Create_TC_Web!$C$1:$C$500),ROW(Create_TC_Web!$C$1:$C$500)),""),ROW(Create_TC_Web!F369))),"")</f>
        <v/>
      </c>
      <c r="F369" t="str" cm="1">
        <f t="array" ref="F369">IFERROR(INDEX(Create_TC_Web!I$1:I$500,SMALL(IF(Create_TC_Web!$C$1:$C$500&lt;&gt;"",MATCH(ROW(Create_TC_Web!$C$1:$C$500),ROW(Create_TC_Web!$C$1:$C$500)),""),ROW(Create_TC_Web!G369))),"")</f>
        <v/>
      </c>
      <c r="G369" t="str" cm="1">
        <f t="array" ref="G369">IFERROR(INDEX(Create_TC_Web!J$1:J$500,SMALL(IF(Create_TC_Web!$C$1:$C$500&lt;&gt;"",MATCH(ROW(Create_TC_Web!$C$1:$C$500),ROW(Create_TC_Web!$C$1:$C$500)),""),ROW(Create_TC_Web!H369))),"")</f>
        <v/>
      </c>
      <c r="H369" t="str" cm="1">
        <f t="array" ref="H369">IFERROR(INDEX(Create_TC_Web!K$1:K$500,SMALL(IF(Create_TC_Web!$C$1:$C$500&lt;&gt;"",MATCH(ROW(Create_TC_Web!$C$1:$C$500),ROW(Create_TC_Web!$C$1:$C$500)),""),ROW(Create_TC_Web!I369))),"")</f>
        <v/>
      </c>
      <c r="I369" t="str" cm="1">
        <f t="array" ref="I369">IFERROR(INDEX(Create_TC_Web!L$1:L$500,SMALL(IF(Create_TC_Web!$C$1:$C$500&lt;&gt;"",MATCH(ROW(Create_TC_Web!$C$1:$C$500),ROW(Create_TC_Web!$C$1:$C$500)),""),ROW(Create_TC_Web!J369))),"")</f>
        <v/>
      </c>
      <c r="J369" t="str" cm="1">
        <f t="array" ref="J369">IFERROR(INDEX(Create_TC_Web!M$1:M$500,SMALL(IF(Create_TC_Web!$C$1:$C$500&lt;&gt;"",MATCH(ROW(Create_TC_Web!$C$1:$C$500),ROW(Create_TC_Web!$C$1:$C$500)),""),ROW(Create_TC_Web!K369))),"")</f>
        <v/>
      </c>
      <c r="K369" t="str" cm="1">
        <f t="array" ref="K369">IFERROR(INDEX(Create_TC_Web!N$1:N$500,SMALL(IF(Create_TC_Web!$C$1:$C$500&lt;&gt;"",MATCH(ROW(Create_TC_Web!$C$1:$C$500),ROW(Create_TC_Web!$C$1:$C$500)),""),ROW(Create_TC_Web!L369))),"")</f>
        <v/>
      </c>
      <c r="L369" t="str" cm="1">
        <f t="array" ref="L369">IFERROR(INDEX(Create_TC_Web!O$1:O$500,SMALL(IF(Create_TC_Web!$C$1:$C$500&lt;&gt;"",MATCH(ROW(Create_TC_Web!$C$1:$C$500),ROW(Create_TC_Web!$C$1:$C$500)),""),ROW(Create_TC_Web!M369))),"")</f>
        <v/>
      </c>
      <c r="M369" t="str" cm="1">
        <f t="array" ref="M369">IFERROR(INDEX(Create_TC_Web!P$1:P$500,SMALL(IF(Create_TC_Web!$C$1:$C$500&lt;&gt;"",MATCH(ROW(Create_TC_Web!$C$1:$C$500),ROW(Create_TC_Web!$C$1:$C$500)),""),ROW(Create_TC_Web!N369))),"")</f>
        <v/>
      </c>
      <c r="N369" t="str" cm="1">
        <f t="array" ref="N369">IFERROR(INDEX(Create_TC_Web!Q$1:Q$500,SMALL(IF(Create_TC_Web!$C$1:$C$500&lt;&gt;"",MATCH(ROW(Create_TC_Web!$C$1:$C$500),ROW(Create_TC_Web!$C$1:$C$500)),""),ROW(Create_TC_Web!O369))),"")</f>
        <v/>
      </c>
      <c r="O369" t="str">
        <f t="shared" si="17"/>
        <v/>
      </c>
      <c r="P369" s="17" t="str" cm="1">
        <f t="array" ref="P369">IFERROR(INDEX(Create_TC_Web!S$1:S$500,SMALL(IF(Create_TC_Web!$C$1:$C$500&lt;&gt;"",MATCH(ROW(Create_TC_Web!$C$1:$C$500),ROW(Create_TC_Web!$C$1:$C$500)),""),ROW(Create_TC_Web!Q347))),"")</f>
        <v/>
      </c>
      <c r="S369" t="str">
        <f t="shared" si="18"/>
        <v/>
      </c>
    </row>
    <row r="370" spans="1:19">
      <c r="A370" t="str" cm="1">
        <f t="array" ref="A370">IFERROR(INDEX(Create_TC_Web!D$1:D$500,SMALL(IF(Create_TC_Web!$C$1:$C$500&lt;&gt;"",MATCH(ROW(Create_TC_Web!$C$1:$C$500),ROW(Create_TC_Web!$C$1:$C$500)),""),ROW(Create_TC_Web!B370))),"")</f>
        <v/>
      </c>
      <c r="B370" t="str" cm="1">
        <f t="array" ref="B370">SUBSTITUTE(SUBSTITUTE(SUBSTITUTE(IFERROR(INDEX(Create_TC_Web!E$1:E$505,SMALL(IF(Create_TC_Web!$C$1:$C$505&lt;&gt;"",MATCH(ROW(Create_TC_Web!$C$1:$C$505),ROW(Create_TC_Web!$C$1:$C$505)),""),ROW(Create_TC_Web!C370))),"")," ",""),"-",""),"_","")</f>
        <v/>
      </c>
      <c r="C370" t="str" cm="1">
        <f t="array" ref="C370">IFERROR(INDEX(Create_TC_Web!F$1:F$500,SMALL(IF(Create_TC_Web!$C$1:$C$500&lt;&gt;"",MATCH(ROW(Create_TC_Web!$C$1:$C$500),ROW(Create_TC_Web!$C$1:$C$500)),""),ROW(Create_TC_Web!D370))),"")</f>
        <v/>
      </c>
      <c r="D370" t="str" cm="1">
        <f t="array" ref="D370">IFERROR(INDEX(Create_TC_Web!G$1:G$500,SMALL(IF(Create_TC_Web!$C$1:$C$500&lt;&gt;"",MATCH(ROW(Create_TC_Web!$C$1:$C$500),ROW(Create_TC_Web!$C$1:$C$500)),""),ROW(Create_TC_Web!E370))),"")</f>
        <v/>
      </c>
      <c r="E370" t="str" cm="1">
        <f t="array" ref="E370">IFERROR(INDEX(Create_TC_Web!H$1:H$500,SMALL(IF(Create_TC_Web!$C$1:$C$500&lt;&gt;"",MATCH(ROW(Create_TC_Web!$C$1:$C$500),ROW(Create_TC_Web!$C$1:$C$500)),""),ROW(Create_TC_Web!F370))),"")</f>
        <v/>
      </c>
      <c r="F370" t="str" cm="1">
        <f t="array" ref="F370">IFERROR(INDEX(Create_TC_Web!I$1:I$500,SMALL(IF(Create_TC_Web!$C$1:$C$500&lt;&gt;"",MATCH(ROW(Create_TC_Web!$C$1:$C$500),ROW(Create_TC_Web!$C$1:$C$500)),""),ROW(Create_TC_Web!G370))),"")</f>
        <v/>
      </c>
      <c r="G370" t="str" cm="1">
        <f t="array" ref="G370">IFERROR(INDEX(Create_TC_Web!J$1:J$500,SMALL(IF(Create_TC_Web!$C$1:$C$500&lt;&gt;"",MATCH(ROW(Create_TC_Web!$C$1:$C$500),ROW(Create_TC_Web!$C$1:$C$500)),""),ROW(Create_TC_Web!H370))),"")</f>
        <v/>
      </c>
      <c r="H370" t="str" cm="1">
        <f t="array" ref="H370">IFERROR(INDEX(Create_TC_Web!K$1:K$500,SMALL(IF(Create_TC_Web!$C$1:$C$500&lt;&gt;"",MATCH(ROW(Create_TC_Web!$C$1:$C$500),ROW(Create_TC_Web!$C$1:$C$500)),""),ROW(Create_TC_Web!I370))),"")</f>
        <v/>
      </c>
      <c r="I370" t="str" cm="1">
        <f t="array" ref="I370">IFERROR(INDEX(Create_TC_Web!L$1:L$500,SMALL(IF(Create_TC_Web!$C$1:$C$500&lt;&gt;"",MATCH(ROW(Create_TC_Web!$C$1:$C$500),ROW(Create_TC_Web!$C$1:$C$500)),""),ROW(Create_TC_Web!J370))),"")</f>
        <v/>
      </c>
      <c r="J370" t="str" cm="1">
        <f t="array" ref="J370">IFERROR(INDEX(Create_TC_Web!M$1:M$500,SMALL(IF(Create_TC_Web!$C$1:$C$500&lt;&gt;"",MATCH(ROW(Create_TC_Web!$C$1:$C$500),ROW(Create_TC_Web!$C$1:$C$500)),""),ROW(Create_TC_Web!K370))),"")</f>
        <v/>
      </c>
      <c r="K370" t="str" cm="1">
        <f t="array" ref="K370">IFERROR(INDEX(Create_TC_Web!N$1:N$500,SMALL(IF(Create_TC_Web!$C$1:$C$500&lt;&gt;"",MATCH(ROW(Create_TC_Web!$C$1:$C$500),ROW(Create_TC_Web!$C$1:$C$500)),""),ROW(Create_TC_Web!L370))),"")</f>
        <v/>
      </c>
      <c r="L370" t="str" cm="1">
        <f t="array" ref="L370">IFERROR(INDEX(Create_TC_Web!O$1:O$500,SMALL(IF(Create_TC_Web!$C$1:$C$500&lt;&gt;"",MATCH(ROW(Create_TC_Web!$C$1:$C$500),ROW(Create_TC_Web!$C$1:$C$500)),""),ROW(Create_TC_Web!M370))),"")</f>
        <v/>
      </c>
      <c r="M370" t="str" cm="1">
        <f t="array" ref="M370">IFERROR(INDEX(Create_TC_Web!P$1:P$500,SMALL(IF(Create_TC_Web!$C$1:$C$500&lt;&gt;"",MATCH(ROW(Create_TC_Web!$C$1:$C$500),ROW(Create_TC_Web!$C$1:$C$500)),""),ROW(Create_TC_Web!N370))),"")</f>
        <v/>
      </c>
      <c r="N370" t="str" cm="1">
        <f t="array" ref="N370">IFERROR(INDEX(Create_TC_Web!Q$1:Q$500,SMALL(IF(Create_TC_Web!$C$1:$C$500&lt;&gt;"",MATCH(ROW(Create_TC_Web!$C$1:$C$500),ROW(Create_TC_Web!$C$1:$C$500)),""),ROW(Create_TC_Web!O370))),"")</f>
        <v/>
      </c>
      <c r="O370" t="str">
        <f t="shared" si="17"/>
        <v/>
      </c>
      <c r="P370" s="17" t="str" cm="1">
        <f t="array" ref="P370">IFERROR(INDEX(Create_TC_Web!S$1:S$500,SMALL(IF(Create_TC_Web!$C$1:$C$500&lt;&gt;"",MATCH(ROW(Create_TC_Web!$C$1:$C$500),ROW(Create_TC_Web!$C$1:$C$500)),""),ROW(Create_TC_Web!Q348))),"")</f>
        <v/>
      </c>
      <c r="S370" t="str">
        <f t="shared" si="18"/>
        <v/>
      </c>
    </row>
    <row r="371" spans="1:19">
      <c r="A371" t="str" cm="1">
        <f t="array" ref="A371">IFERROR(INDEX(Create_TC_Web!D$1:D$500,SMALL(IF(Create_TC_Web!$C$1:$C$500&lt;&gt;"",MATCH(ROW(Create_TC_Web!$C$1:$C$500),ROW(Create_TC_Web!$C$1:$C$500)),""),ROW(Create_TC_Web!B371))),"")</f>
        <v/>
      </c>
      <c r="B371" t="str" cm="1">
        <f t="array" ref="B371">SUBSTITUTE(SUBSTITUTE(SUBSTITUTE(IFERROR(INDEX(Create_TC_Web!E$1:E$505,SMALL(IF(Create_TC_Web!$C$1:$C$505&lt;&gt;"",MATCH(ROW(Create_TC_Web!$C$1:$C$505),ROW(Create_TC_Web!$C$1:$C$505)),""),ROW(Create_TC_Web!C371))),"")," ",""),"-",""),"_","")</f>
        <v/>
      </c>
      <c r="C371" t="str" cm="1">
        <f t="array" ref="C371">IFERROR(INDEX(Create_TC_Web!F$1:F$500,SMALL(IF(Create_TC_Web!$C$1:$C$500&lt;&gt;"",MATCH(ROW(Create_TC_Web!$C$1:$C$500),ROW(Create_TC_Web!$C$1:$C$500)),""),ROW(Create_TC_Web!D371))),"")</f>
        <v/>
      </c>
      <c r="D371" t="str" cm="1">
        <f t="array" ref="D371">IFERROR(INDEX(Create_TC_Web!G$1:G$500,SMALL(IF(Create_TC_Web!$C$1:$C$500&lt;&gt;"",MATCH(ROW(Create_TC_Web!$C$1:$C$500),ROW(Create_TC_Web!$C$1:$C$500)),""),ROW(Create_TC_Web!E371))),"")</f>
        <v/>
      </c>
      <c r="E371" t="str" cm="1">
        <f t="array" ref="E371">IFERROR(INDEX(Create_TC_Web!H$1:H$500,SMALL(IF(Create_TC_Web!$C$1:$C$500&lt;&gt;"",MATCH(ROW(Create_TC_Web!$C$1:$C$500),ROW(Create_TC_Web!$C$1:$C$500)),""),ROW(Create_TC_Web!F371))),"")</f>
        <v/>
      </c>
      <c r="F371" t="str" cm="1">
        <f t="array" ref="F371">IFERROR(INDEX(Create_TC_Web!I$1:I$500,SMALL(IF(Create_TC_Web!$C$1:$C$500&lt;&gt;"",MATCH(ROW(Create_TC_Web!$C$1:$C$500),ROW(Create_TC_Web!$C$1:$C$500)),""),ROW(Create_TC_Web!G371))),"")</f>
        <v/>
      </c>
      <c r="G371" t="str" cm="1">
        <f t="array" ref="G371">IFERROR(INDEX(Create_TC_Web!J$1:J$500,SMALL(IF(Create_TC_Web!$C$1:$C$500&lt;&gt;"",MATCH(ROW(Create_TC_Web!$C$1:$C$500),ROW(Create_TC_Web!$C$1:$C$500)),""),ROW(Create_TC_Web!H371))),"")</f>
        <v/>
      </c>
      <c r="H371" t="str" cm="1">
        <f t="array" ref="H371">IFERROR(INDEX(Create_TC_Web!K$1:K$500,SMALL(IF(Create_TC_Web!$C$1:$C$500&lt;&gt;"",MATCH(ROW(Create_TC_Web!$C$1:$C$500),ROW(Create_TC_Web!$C$1:$C$500)),""),ROW(Create_TC_Web!I371))),"")</f>
        <v/>
      </c>
      <c r="I371" t="str" cm="1">
        <f t="array" ref="I371">IFERROR(INDEX(Create_TC_Web!L$1:L$500,SMALL(IF(Create_TC_Web!$C$1:$C$500&lt;&gt;"",MATCH(ROW(Create_TC_Web!$C$1:$C$500),ROW(Create_TC_Web!$C$1:$C$500)),""),ROW(Create_TC_Web!J371))),"")</f>
        <v/>
      </c>
      <c r="J371" t="str" cm="1">
        <f t="array" ref="J371">IFERROR(INDEX(Create_TC_Web!M$1:M$500,SMALL(IF(Create_TC_Web!$C$1:$C$500&lt;&gt;"",MATCH(ROW(Create_TC_Web!$C$1:$C$500),ROW(Create_TC_Web!$C$1:$C$500)),""),ROW(Create_TC_Web!K371))),"")</f>
        <v/>
      </c>
      <c r="K371" t="str" cm="1">
        <f t="array" ref="K371">IFERROR(INDEX(Create_TC_Web!N$1:N$500,SMALL(IF(Create_TC_Web!$C$1:$C$500&lt;&gt;"",MATCH(ROW(Create_TC_Web!$C$1:$C$500),ROW(Create_TC_Web!$C$1:$C$500)),""),ROW(Create_TC_Web!L371))),"")</f>
        <v/>
      </c>
      <c r="L371" t="str" cm="1">
        <f t="array" ref="L371">IFERROR(INDEX(Create_TC_Web!O$1:O$500,SMALL(IF(Create_TC_Web!$C$1:$C$500&lt;&gt;"",MATCH(ROW(Create_TC_Web!$C$1:$C$500),ROW(Create_TC_Web!$C$1:$C$500)),""),ROW(Create_TC_Web!M371))),"")</f>
        <v/>
      </c>
      <c r="M371" t="str" cm="1">
        <f t="array" ref="M371">IFERROR(INDEX(Create_TC_Web!P$1:P$500,SMALL(IF(Create_TC_Web!$C$1:$C$500&lt;&gt;"",MATCH(ROW(Create_TC_Web!$C$1:$C$500),ROW(Create_TC_Web!$C$1:$C$500)),""),ROW(Create_TC_Web!N371))),"")</f>
        <v/>
      </c>
      <c r="N371" t="str" cm="1">
        <f t="array" ref="N371">IFERROR(INDEX(Create_TC_Web!Q$1:Q$500,SMALL(IF(Create_TC_Web!$C$1:$C$500&lt;&gt;"",MATCH(ROW(Create_TC_Web!$C$1:$C$500),ROW(Create_TC_Web!$C$1:$C$500)),""),ROW(Create_TC_Web!O371))),"")</f>
        <v/>
      </c>
      <c r="O371" t="str">
        <f t="shared" si="17"/>
        <v/>
      </c>
      <c r="P371" s="17" t="str" cm="1">
        <f t="array" ref="P371">IFERROR(INDEX(Create_TC_Web!S$1:S$500,SMALL(IF(Create_TC_Web!$C$1:$C$500&lt;&gt;"",MATCH(ROW(Create_TC_Web!$C$1:$C$500),ROW(Create_TC_Web!$C$1:$C$500)),""),ROW(Create_TC_Web!Q349))),"")</f>
        <v/>
      </c>
      <c r="S371" t="str">
        <f t="shared" si="18"/>
        <v/>
      </c>
    </row>
    <row r="372" spans="1:19">
      <c r="A372" t="str" cm="1">
        <f t="array" ref="A372">IFERROR(INDEX(Create_TC_Web!D$1:D$500,SMALL(IF(Create_TC_Web!$C$1:$C$500&lt;&gt;"",MATCH(ROW(Create_TC_Web!$C$1:$C$500),ROW(Create_TC_Web!$C$1:$C$500)),""),ROW(Create_TC_Web!B372))),"")</f>
        <v/>
      </c>
      <c r="B372" t="str" cm="1">
        <f t="array" ref="B372">SUBSTITUTE(SUBSTITUTE(SUBSTITUTE(IFERROR(INDEX(Create_TC_Web!E$1:E$505,SMALL(IF(Create_TC_Web!$C$1:$C$505&lt;&gt;"",MATCH(ROW(Create_TC_Web!$C$1:$C$505),ROW(Create_TC_Web!$C$1:$C$505)),""),ROW(Create_TC_Web!C372))),"")," ",""),"-",""),"_","")</f>
        <v/>
      </c>
      <c r="C372" t="str" cm="1">
        <f t="array" ref="C372">IFERROR(INDEX(Create_TC_Web!F$1:F$500,SMALL(IF(Create_TC_Web!$C$1:$C$500&lt;&gt;"",MATCH(ROW(Create_TC_Web!$C$1:$C$500),ROW(Create_TC_Web!$C$1:$C$500)),""),ROW(Create_TC_Web!D372))),"")</f>
        <v/>
      </c>
      <c r="D372" t="str" cm="1">
        <f t="array" ref="D372">IFERROR(INDEX(Create_TC_Web!G$1:G$500,SMALL(IF(Create_TC_Web!$C$1:$C$500&lt;&gt;"",MATCH(ROW(Create_TC_Web!$C$1:$C$500),ROW(Create_TC_Web!$C$1:$C$500)),""),ROW(Create_TC_Web!E372))),"")</f>
        <v/>
      </c>
      <c r="E372" t="str" cm="1">
        <f t="array" ref="E372">IFERROR(INDEX(Create_TC_Web!H$1:H$500,SMALL(IF(Create_TC_Web!$C$1:$C$500&lt;&gt;"",MATCH(ROW(Create_TC_Web!$C$1:$C$500),ROW(Create_TC_Web!$C$1:$C$500)),""),ROW(Create_TC_Web!F372))),"")</f>
        <v/>
      </c>
      <c r="F372" t="str" cm="1">
        <f t="array" ref="F372">IFERROR(INDEX(Create_TC_Web!I$1:I$500,SMALL(IF(Create_TC_Web!$C$1:$C$500&lt;&gt;"",MATCH(ROW(Create_TC_Web!$C$1:$C$500),ROW(Create_TC_Web!$C$1:$C$500)),""),ROW(Create_TC_Web!G372))),"")</f>
        <v/>
      </c>
      <c r="G372" t="str" cm="1">
        <f t="array" ref="G372">IFERROR(INDEX(Create_TC_Web!J$1:J$500,SMALL(IF(Create_TC_Web!$C$1:$C$500&lt;&gt;"",MATCH(ROW(Create_TC_Web!$C$1:$C$500),ROW(Create_TC_Web!$C$1:$C$500)),""),ROW(Create_TC_Web!H372))),"")</f>
        <v/>
      </c>
      <c r="H372" t="str" cm="1">
        <f t="array" ref="H372">IFERROR(INDEX(Create_TC_Web!K$1:K$500,SMALL(IF(Create_TC_Web!$C$1:$C$500&lt;&gt;"",MATCH(ROW(Create_TC_Web!$C$1:$C$500),ROW(Create_TC_Web!$C$1:$C$500)),""),ROW(Create_TC_Web!I372))),"")</f>
        <v/>
      </c>
      <c r="I372" t="str" cm="1">
        <f t="array" ref="I372">IFERROR(INDEX(Create_TC_Web!L$1:L$500,SMALL(IF(Create_TC_Web!$C$1:$C$500&lt;&gt;"",MATCH(ROW(Create_TC_Web!$C$1:$C$500),ROW(Create_TC_Web!$C$1:$C$500)),""),ROW(Create_TC_Web!J372))),"")</f>
        <v/>
      </c>
      <c r="J372" t="str" cm="1">
        <f t="array" ref="J372">IFERROR(INDEX(Create_TC_Web!M$1:M$500,SMALL(IF(Create_TC_Web!$C$1:$C$500&lt;&gt;"",MATCH(ROW(Create_TC_Web!$C$1:$C$500),ROW(Create_TC_Web!$C$1:$C$500)),""),ROW(Create_TC_Web!K372))),"")</f>
        <v/>
      </c>
      <c r="K372" t="str" cm="1">
        <f t="array" ref="K372">IFERROR(INDEX(Create_TC_Web!N$1:N$500,SMALL(IF(Create_TC_Web!$C$1:$C$500&lt;&gt;"",MATCH(ROW(Create_TC_Web!$C$1:$C$500),ROW(Create_TC_Web!$C$1:$C$500)),""),ROW(Create_TC_Web!L372))),"")</f>
        <v/>
      </c>
      <c r="L372" t="str" cm="1">
        <f t="array" ref="L372">IFERROR(INDEX(Create_TC_Web!O$1:O$500,SMALL(IF(Create_TC_Web!$C$1:$C$500&lt;&gt;"",MATCH(ROW(Create_TC_Web!$C$1:$C$500),ROW(Create_TC_Web!$C$1:$C$500)),""),ROW(Create_TC_Web!M372))),"")</f>
        <v/>
      </c>
      <c r="M372" t="str" cm="1">
        <f t="array" ref="M372">IFERROR(INDEX(Create_TC_Web!P$1:P$500,SMALL(IF(Create_TC_Web!$C$1:$C$500&lt;&gt;"",MATCH(ROW(Create_TC_Web!$C$1:$C$500),ROW(Create_TC_Web!$C$1:$C$500)),""),ROW(Create_TC_Web!N372))),"")</f>
        <v/>
      </c>
      <c r="N372" t="str" cm="1">
        <f t="array" ref="N372">IFERROR(INDEX(Create_TC_Web!Q$1:Q$500,SMALL(IF(Create_TC_Web!$C$1:$C$500&lt;&gt;"",MATCH(ROW(Create_TC_Web!$C$1:$C$500),ROW(Create_TC_Web!$C$1:$C$500)),""),ROW(Create_TC_Web!O372))),"")</f>
        <v/>
      </c>
      <c r="O372" t="str">
        <f t="shared" si="17"/>
        <v/>
      </c>
      <c r="P372" s="17" t="str" cm="1">
        <f t="array" ref="P372">IFERROR(INDEX(Create_TC_Web!S$1:S$500,SMALL(IF(Create_TC_Web!$C$1:$C$500&lt;&gt;"",MATCH(ROW(Create_TC_Web!$C$1:$C$500),ROW(Create_TC_Web!$C$1:$C$500)),""),ROW(Create_TC_Web!Q350))),"")</f>
        <v/>
      </c>
      <c r="S372" t="str">
        <f t="shared" si="18"/>
        <v/>
      </c>
    </row>
    <row r="373" spans="1:19">
      <c r="A373" t="str" cm="1">
        <f t="array" ref="A373">IFERROR(INDEX(Create_TC_Web!D$1:D$500,SMALL(IF(Create_TC_Web!$C$1:$C$500&lt;&gt;"",MATCH(ROW(Create_TC_Web!$C$1:$C$500),ROW(Create_TC_Web!$C$1:$C$500)),""),ROW(Create_TC_Web!B373))),"")</f>
        <v/>
      </c>
      <c r="B373" t="str" cm="1">
        <f t="array" ref="B373">SUBSTITUTE(SUBSTITUTE(SUBSTITUTE(IFERROR(INDEX(Create_TC_Web!E$1:E$505,SMALL(IF(Create_TC_Web!$C$1:$C$505&lt;&gt;"",MATCH(ROW(Create_TC_Web!$C$1:$C$505),ROW(Create_TC_Web!$C$1:$C$505)),""),ROW(Create_TC_Web!C373))),"")," ",""),"-",""),"_","")</f>
        <v/>
      </c>
      <c r="C373" t="str" cm="1">
        <f t="array" ref="C373">IFERROR(INDEX(Create_TC_Web!F$1:F$500,SMALL(IF(Create_TC_Web!$C$1:$C$500&lt;&gt;"",MATCH(ROW(Create_TC_Web!$C$1:$C$500),ROW(Create_TC_Web!$C$1:$C$500)),""),ROW(Create_TC_Web!D373))),"")</f>
        <v/>
      </c>
      <c r="D373" t="str" cm="1">
        <f t="array" ref="D373">IFERROR(INDEX(Create_TC_Web!G$1:G$500,SMALL(IF(Create_TC_Web!$C$1:$C$500&lt;&gt;"",MATCH(ROW(Create_TC_Web!$C$1:$C$500),ROW(Create_TC_Web!$C$1:$C$500)),""),ROW(Create_TC_Web!E373))),"")</f>
        <v/>
      </c>
      <c r="E373" t="str" cm="1">
        <f t="array" ref="E373">IFERROR(INDEX(Create_TC_Web!H$1:H$500,SMALL(IF(Create_TC_Web!$C$1:$C$500&lt;&gt;"",MATCH(ROW(Create_TC_Web!$C$1:$C$500),ROW(Create_TC_Web!$C$1:$C$500)),""),ROW(Create_TC_Web!F373))),"")</f>
        <v/>
      </c>
      <c r="F373" t="str" cm="1">
        <f t="array" ref="F373">IFERROR(INDEX(Create_TC_Web!I$1:I$500,SMALL(IF(Create_TC_Web!$C$1:$C$500&lt;&gt;"",MATCH(ROW(Create_TC_Web!$C$1:$C$500),ROW(Create_TC_Web!$C$1:$C$500)),""),ROW(Create_TC_Web!G373))),"")</f>
        <v/>
      </c>
      <c r="G373" t="str" cm="1">
        <f t="array" ref="G373">IFERROR(INDEX(Create_TC_Web!J$1:J$500,SMALL(IF(Create_TC_Web!$C$1:$C$500&lt;&gt;"",MATCH(ROW(Create_TC_Web!$C$1:$C$500),ROW(Create_TC_Web!$C$1:$C$500)),""),ROW(Create_TC_Web!H373))),"")</f>
        <v/>
      </c>
      <c r="H373" t="str" cm="1">
        <f t="array" ref="H373">IFERROR(INDEX(Create_TC_Web!K$1:K$500,SMALL(IF(Create_TC_Web!$C$1:$C$500&lt;&gt;"",MATCH(ROW(Create_TC_Web!$C$1:$C$500),ROW(Create_TC_Web!$C$1:$C$500)),""),ROW(Create_TC_Web!I373))),"")</f>
        <v/>
      </c>
      <c r="I373" t="str" cm="1">
        <f t="array" ref="I373">IFERROR(INDEX(Create_TC_Web!L$1:L$500,SMALL(IF(Create_TC_Web!$C$1:$C$500&lt;&gt;"",MATCH(ROW(Create_TC_Web!$C$1:$C$500),ROW(Create_TC_Web!$C$1:$C$500)),""),ROW(Create_TC_Web!J373))),"")</f>
        <v/>
      </c>
      <c r="J373" t="str" cm="1">
        <f t="array" ref="J373">IFERROR(INDEX(Create_TC_Web!M$1:M$500,SMALL(IF(Create_TC_Web!$C$1:$C$500&lt;&gt;"",MATCH(ROW(Create_TC_Web!$C$1:$C$500),ROW(Create_TC_Web!$C$1:$C$500)),""),ROW(Create_TC_Web!K373))),"")</f>
        <v/>
      </c>
      <c r="K373" t="str" cm="1">
        <f t="array" ref="K373">IFERROR(INDEX(Create_TC_Web!N$1:N$500,SMALL(IF(Create_TC_Web!$C$1:$C$500&lt;&gt;"",MATCH(ROW(Create_TC_Web!$C$1:$C$500),ROW(Create_TC_Web!$C$1:$C$500)),""),ROW(Create_TC_Web!L373))),"")</f>
        <v/>
      </c>
      <c r="L373" t="str" cm="1">
        <f t="array" ref="L373">IFERROR(INDEX(Create_TC_Web!O$1:O$500,SMALL(IF(Create_TC_Web!$C$1:$C$500&lt;&gt;"",MATCH(ROW(Create_TC_Web!$C$1:$C$500),ROW(Create_TC_Web!$C$1:$C$500)),""),ROW(Create_TC_Web!M373))),"")</f>
        <v/>
      </c>
      <c r="M373" t="str" cm="1">
        <f t="array" ref="M373">IFERROR(INDEX(Create_TC_Web!P$1:P$500,SMALL(IF(Create_TC_Web!$C$1:$C$500&lt;&gt;"",MATCH(ROW(Create_TC_Web!$C$1:$C$500),ROW(Create_TC_Web!$C$1:$C$500)),""),ROW(Create_TC_Web!N373))),"")</f>
        <v/>
      </c>
      <c r="N373" t="str" cm="1">
        <f t="array" ref="N373">IFERROR(INDEX(Create_TC_Web!Q$1:Q$500,SMALL(IF(Create_TC_Web!$C$1:$C$500&lt;&gt;"",MATCH(ROW(Create_TC_Web!$C$1:$C$500),ROW(Create_TC_Web!$C$1:$C$500)),""),ROW(Create_TC_Web!O373))),"")</f>
        <v/>
      </c>
      <c r="O373" t="str">
        <f t="shared" si="17"/>
        <v/>
      </c>
      <c r="P373" s="17" t="str" cm="1">
        <f t="array" ref="P373">IFERROR(INDEX(Create_TC_Web!S$1:S$500,SMALL(IF(Create_TC_Web!$C$1:$C$500&lt;&gt;"",MATCH(ROW(Create_TC_Web!$C$1:$C$500),ROW(Create_TC_Web!$C$1:$C$500)),""),ROW(Create_TC_Web!Q351))),"")</f>
        <v/>
      </c>
      <c r="S373" t="str">
        <f t="shared" si="18"/>
        <v/>
      </c>
    </row>
    <row r="374" spans="1:19">
      <c r="A374" t="str" cm="1">
        <f t="array" ref="A374">IFERROR(INDEX(Create_TC_Web!D$1:D$500,SMALL(IF(Create_TC_Web!$C$1:$C$500&lt;&gt;"",MATCH(ROW(Create_TC_Web!$C$1:$C$500),ROW(Create_TC_Web!$C$1:$C$500)),""),ROW(Create_TC_Web!B374))),"")</f>
        <v/>
      </c>
      <c r="B374" t="str" cm="1">
        <f t="array" ref="B374">SUBSTITUTE(SUBSTITUTE(SUBSTITUTE(IFERROR(INDEX(Create_TC_Web!E$1:E$505,SMALL(IF(Create_TC_Web!$C$1:$C$505&lt;&gt;"",MATCH(ROW(Create_TC_Web!$C$1:$C$505),ROW(Create_TC_Web!$C$1:$C$505)),""),ROW(Create_TC_Web!C374))),"")," ",""),"-",""),"_","")</f>
        <v/>
      </c>
      <c r="C374" t="str" cm="1">
        <f t="array" ref="C374">IFERROR(INDEX(Create_TC_Web!F$1:F$500,SMALL(IF(Create_TC_Web!$C$1:$C$500&lt;&gt;"",MATCH(ROW(Create_TC_Web!$C$1:$C$500),ROW(Create_TC_Web!$C$1:$C$500)),""),ROW(Create_TC_Web!D374))),"")</f>
        <v/>
      </c>
      <c r="D374" t="str" cm="1">
        <f t="array" ref="D374">IFERROR(INDEX(Create_TC_Web!G$1:G$500,SMALL(IF(Create_TC_Web!$C$1:$C$500&lt;&gt;"",MATCH(ROW(Create_TC_Web!$C$1:$C$500),ROW(Create_TC_Web!$C$1:$C$500)),""),ROW(Create_TC_Web!E374))),"")</f>
        <v/>
      </c>
      <c r="E374" t="str" cm="1">
        <f t="array" ref="E374">IFERROR(INDEX(Create_TC_Web!H$1:H$500,SMALL(IF(Create_TC_Web!$C$1:$C$500&lt;&gt;"",MATCH(ROW(Create_TC_Web!$C$1:$C$500),ROW(Create_TC_Web!$C$1:$C$500)),""),ROW(Create_TC_Web!F374))),"")</f>
        <v/>
      </c>
      <c r="F374" t="str" cm="1">
        <f t="array" ref="F374">IFERROR(INDEX(Create_TC_Web!I$1:I$500,SMALL(IF(Create_TC_Web!$C$1:$C$500&lt;&gt;"",MATCH(ROW(Create_TC_Web!$C$1:$C$500),ROW(Create_TC_Web!$C$1:$C$500)),""),ROW(Create_TC_Web!G374))),"")</f>
        <v/>
      </c>
      <c r="G374" t="str" cm="1">
        <f t="array" ref="G374">IFERROR(INDEX(Create_TC_Web!J$1:J$500,SMALL(IF(Create_TC_Web!$C$1:$C$500&lt;&gt;"",MATCH(ROW(Create_TC_Web!$C$1:$C$500),ROW(Create_TC_Web!$C$1:$C$500)),""),ROW(Create_TC_Web!H374))),"")</f>
        <v/>
      </c>
      <c r="H374" t="str" cm="1">
        <f t="array" ref="H374">IFERROR(INDEX(Create_TC_Web!K$1:K$500,SMALL(IF(Create_TC_Web!$C$1:$C$500&lt;&gt;"",MATCH(ROW(Create_TC_Web!$C$1:$C$500),ROW(Create_TC_Web!$C$1:$C$500)),""),ROW(Create_TC_Web!I374))),"")</f>
        <v/>
      </c>
      <c r="I374" t="str" cm="1">
        <f t="array" ref="I374">IFERROR(INDEX(Create_TC_Web!L$1:L$500,SMALL(IF(Create_TC_Web!$C$1:$C$500&lt;&gt;"",MATCH(ROW(Create_TC_Web!$C$1:$C$500),ROW(Create_TC_Web!$C$1:$C$500)),""),ROW(Create_TC_Web!J374))),"")</f>
        <v/>
      </c>
      <c r="J374" t="str" cm="1">
        <f t="array" ref="J374">IFERROR(INDEX(Create_TC_Web!M$1:M$500,SMALL(IF(Create_TC_Web!$C$1:$C$500&lt;&gt;"",MATCH(ROW(Create_TC_Web!$C$1:$C$500),ROW(Create_TC_Web!$C$1:$C$500)),""),ROW(Create_TC_Web!K374))),"")</f>
        <v/>
      </c>
      <c r="K374" t="str" cm="1">
        <f t="array" ref="K374">IFERROR(INDEX(Create_TC_Web!N$1:N$500,SMALL(IF(Create_TC_Web!$C$1:$C$500&lt;&gt;"",MATCH(ROW(Create_TC_Web!$C$1:$C$500),ROW(Create_TC_Web!$C$1:$C$500)),""),ROW(Create_TC_Web!L374))),"")</f>
        <v/>
      </c>
      <c r="L374" t="str" cm="1">
        <f t="array" ref="L374">IFERROR(INDEX(Create_TC_Web!O$1:O$500,SMALL(IF(Create_TC_Web!$C$1:$C$500&lt;&gt;"",MATCH(ROW(Create_TC_Web!$C$1:$C$500),ROW(Create_TC_Web!$C$1:$C$500)),""),ROW(Create_TC_Web!M374))),"")</f>
        <v/>
      </c>
      <c r="M374" t="str" cm="1">
        <f t="array" ref="M374">IFERROR(INDEX(Create_TC_Web!P$1:P$500,SMALL(IF(Create_TC_Web!$C$1:$C$500&lt;&gt;"",MATCH(ROW(Create_TC_Web!$C$1:$C$500),ROW(Create_TC_Web!$C$1:$C$500)),""),ROW(Create_TC_Web!N374))),"")</f>
        <v/>
      </c>
      <c r="N374" t="str" cm="1">
        <f t="array" ref="N374">IFERROR(INDEX(Create_TC_Web!Q$1:Q$500,SMALL(IF(Create_TC_Web!$C$1:$C$500&lt;&gt;"",MATCH(ROW(Create_TC_Web!$C$1:$C$500),ROW(Create_TC_Web!$C$1:$C$500)),""),ROW(Create_TC_Web!O374))),"")</f>
        <v/>
      </c>
      <c r="O374" t="str">
        <f t="shared" si="17"/>
        <v/>
      </c>
      <c r="P374" s="17" t="str" cm="1">
        <f t="array" ref="P374">IFERROR(INDEX(Create_TC_Web!S$1:S$500,SMALL(IF(Create_TC_Web!$C$1:$C$500&lt;&gt;"",MATCH(ROW(Create_TC_Web!$C$1:$C$500),ROW(Create_TC_Web!$C$1:$C$500)),""),ROW(Create_TC_Web!Q352))),"")</f>
        <v/>
      </c>
      <c r="S374" t="str">
        <f t="shared" si="18"/>
        <v/>
      </c>
    </row>
    <row r="375" spans="1:19">
      <c r="A375" t="str" cm="1">
        <f t="array" ref="A375">IFERROR(INDEX(Create_TC_Web!D$1:D$500,SMALL(IF(Create_TC_Web!$C$1:$C$500&lt;&gt;"",MATCH(ROW(Create_TC_Web!$C$1:$C$500),ROW(Create_TC_Web!$C$1:$C$500)),""),ROW(Create_TC_Web!B375))),"")</f>
        <v/>
      </c>
      <c r="B375" t="str" cm="1">
        <f t="array" ref="B375">SUBSTITUTE(SUBSTITUTE(SUBSTITUTE(IFERROR(INDEX(Create_TC_Web!E$1:E$505,SMALL(IF(Create_TC_Web!$C$1:$C$505&lt;&gt;"",MATCH(ROW(Create_TC_Web!$C$1:$C$505),ROW(Create_TC_Web!$C$1:$C$505)),""),ROW(Create_TC_Web!C375))),"")," ",""),"-",""),"_","")</f>
        <v/>
      </c>
      <c r="C375" t="str" cm="1">
        <f t="array" ref="C375">IFERROR(INDEX(Create_TC_Web!F$1:F$500,SMALL(IF(Create_TC_Web!$C$1:$C$500&lt;&gt;"",MATCH(ROW(Create_TC_Web!$C$1:$C$500),ROW(Create_TC_Web!$C$1:$C$500)),""),ROW(Create_TC_Web!D375))),"")</f>
        <v/>
      </c>
      <c r="D375" t="str" cm="1">
        <f t="array" ref="D375">IFERROR(INDEX(Create_TC_Web!G$1:G$500,SMALL(IF(Create_TC_Web!$C$1:$C$500&lt;&gt;"",MATCH(ROW(Create_TC_Web!$C$1:$C$500),ROW(Create_TC_Web!$C$1:$C$500)),""),ROW(Create_TC_Web!E375))),"")</f>
        <v/>
      </c>
      <c r="E375" t="str" cm="1">
        <f t="array" ref="E375">IFERROR(INDEX(Create_TC_Web!H$1:H$500,SMALL(IF(Create_TC_Web!$C$1:$C$500&lt;&gt;"",MATCH(ROW(Create_TC_Web!$C$1:$C$500),ROW(Create_TC_Web!$C$1:$C$500)),""),ROW(Create_TC_Web!F375))),"")</f>
        <v/>
      </c>
      <c r="F375" t="str" cm="1">
        <f t="array" ref="F375">IFERROR(INDEX(Create_TC_Web!I$1:I$500,SMALL(IF(Create_TC_Web!$C$1:$C$500&lt;&gt;"",MATCH(ROW(Create_TC_Web!$C$1:$C$500),ROW(Create_TC_Web!$C$1:$C$500)),""),ROW(Create_TC_Web!G375))),"")</f>
        <v/>
      </c>
      <c r="G375" t="str" cm="1">
        <f t="array" ref="G375">IFERROR(INDEX(Create_TC_Web!J$1:J$500,SMALL(IF(Create_TC_Web!$C$1:$C$500&lt;&gt;"",MATCH(ROW(Create_TC_Web!$C$1:$C$500),ROW(Create_TC_Web!$C$1:$C$500)),""),ROW(Create_TC_Web!H375))),"")</f>
        <v/>
      </c>
      <c r="H375" t="str" cm="1">
        <f t="array" ref="H375">IFERROR(INDEX(Create_TC_Web!K$1:K$500,SMALL(IF(Create_TC_Web!$C$1:$C$500&lt;&gt;"",MATCH(ROW(Create_TC_Web!$C$1:$C$500),ROW(Create_TC_Web!$C$1:$C$500)),""),ROW(Create_TC_Web!I375))),"")</f>
        <v/>
      </c>
      <c r="I375" t="str" cm="1">
        <f t="array" ref="I375">IFERROR(INDEX(Create_TC_Web!L$1:L$500,SMALL(IF(Create_TC_Web!$C$1:$C$500&lt;&gt;"",MATCH(ROW(Create_TC_Web!$C$1:$C$500),ROW(Create_TC_Web!$C$1:$C$500)),""),ROW(Create_TC_Web!J375))),"")</f>
        <v/>
      </c>
      <c r="J375" t="str" cm="1">
        <f t="array" ref="J375">IFERROR(INDEX(Create_TC_Web!M$1:M$500,SMALL(IF(Create_TC_Web!$C$1:$C$500&lt;&gt;"",MATCH(ROW(Create_TC_Web!$C$1:$C$500),ROW(Create_TC_Web!$C$1:$C$500)),""),ROW(Create_TC_Web!K375))),"")</f>
        <v/>
      </c>
      <c r="K375" t="str" cm="1">
        <f t="array" ref="K375">IFERROR(INDEX(Create_TC_Web!N$1:N$500,SMALL(IF(Create_TC_Web!$C$1:$C$500&lt;&gt;"",MATCH(ROW(Create_TC_Web!$C$1:$C$500),ROW(Create_TC_Web!$C$1:$C$500)),""),ROW(Create_TC_Web!L375))),"")</f>
        <v/>
      </c>
      <c r="L375" t="str" cm="1">
        <f t="array" ref="L375">IFERROR(INDEX(Create_TC_Web!O$1:O$500,SMALL(IF(Create_TC_Web!$C$1:$C$500&lt;&gt;"",MATCH(ROW(Create_TC_Web!$C$1:$C$500),ROW(Create_TC_Web!$C$1:$C$500)),""),ROW(Create_TC_Web!M375))),"")</f>
        <v/>
      </c>
      <c r="M375" t="str" cm="1">
        <f t="array" ref="M375">IFERROR(INDEX(Create_TC_Web!P$1:P$500,SMALL(IF(Create_TC_Web!$C$1:$C$500&lt;&gt;"",MATCH(ROW(Create_TC_Web!$C$1:$C$500),ROW(Create_TC_Web!$C$1:$C$500)),""),ROW(Create_TC_Web!N375))),"")</f>
        <v/>
      </c>
      <c r="N375" t="str" cm="1">
        <f t="array" ref="N375">IFERROR(INDEX(Create_TC_Web!Q$1:Q$500,SMALL(IF(Create_TC_Web!$C$1:$C$500&lt;&gt;"",MATCH(ROW(Create_TC_Web!$C$1:$C$500),ROW(Create_TC_Web!$C$1:$C$500)),""),ROW(Create_TC_Web!O375))),"")</f>
        <v/>
      </c>
      <c r="O375" t="str">
        <f t="shared" si="17"/>
        <v/>
      </c>
      <c r="P375" s="17" t="str" cm="1">
        <f t="array" ref="P375">IFERROR(INDEX(Create_TC_Web!S$1:S$500,SMALL(IF(Create_TC_Web!$C$1:$C$500&lt;&gt;"",MATCH(ROW(Create_TC_Web!$C$1:$C$500),ROW(Create_TC_Web!$C$1:$C$500)),""),ROW(Create_TC_Web!Q353))),"")</f>
        <v/>
      </c>
      <c r="S375" t="str">
        <f t="shared" si="18"/>
        <v/>
      </c>
    </row>
    <row r="376" spans="1:19">
      <c r="A376" t="str" cm="1">
        <f t="array" ref="A376">IFERROR(INDEX(Create_TC_Web!D$1:D$500,SMALL(IF(Create_TC_Web!$C$1:$C$500&lt;&gt;"",MATCH(ROW(Create_TC_Web!$C$1:$C$500),ROW(Create_TC_Web!$C$1:$C$500)),""),ROW(Create_TC_Web!B376))),"")</f>
        <v/>
      </c>
      <c r="B376" t="str" cm="1">
        <f t="array" ref="B376">SUBSTITUTE(SUBSTITUTE(SUBSTITUTE(IFERROR(INDEX(Create_TC_Web!E$1:E$505,SMALL(IF(Create_TC_Web!$C$1:$C$505&lt;&gt;"",MATCH(ROW(Create_TC_Web!$C$1:$C$505),ROW(Create_TC_Web!$C$1:$C$505)),""),ROW(Create_TC_Web!C376))),"")," ",""),"-",""),"_","")</f>
        <v/>
      </c>
      <c r="C376" t="str" cm="1">
        <f t="array" ref="C376">IFERROR(INDEX(Create_TC_Web!F$1:F$500,SMALL(IF(Create_TC_Web!$C$1:$C$500&lt;&gt;"",MATCH(ROW(Create_TC_Web!$C$1:$C$500),ROW(Create_TC_Web!$C$1:$C$500)),""),ROW(Create_TC_Web!D376))),"")</f>
        <v/>
      </c>
      <c r="D376" t="str" cm="1">
        <f t="array" ref="D376">IFERROR(INDEX(Create_TC_Web!G$1:G$500,SMALL(IF(Create_TC_Web!$C$1:$C$500&lt;&gt;"",MATCH(ROW(Create_TC_Web!$C$1:$C$500),ROW(Create_TC_Web!$C$1:$C$500)),""),ROW(Create_TC_Web!E376))),"")</f>
        <v/>
      </c>
      <c r="E376" t="str" cm="1">
        <f t="array" ref="E376">IFERROR(INDEX(Create_TC_Web!H$1:H$500,SMALL(IF(Create_TC_Web!$C$1:$C$500&lt;&gt;"",MATCH(ROW(Create_TC_Web!$C$1:$C$500),ROW(Create_TC_Web!$C$1:$C$500)),""),ROW(Create_TC_Web!F376))),"")</f>
        <v/>
      </c>
      <c r="F376" t="str" cm="1">
        <f t="array" ref="F376">IFERROR(INDEX(Create_TC_Web!I$1:I$500,SMALL(IF(Create_TC_Web!$C$1:$C$500&lt;&gt;"",MATCH(ROW(Create_TC_Web!$C$1:$C$500),ROW(Create_TC_Web!$C$1:$C$500)),""),ROW(Create_TC_Web!G376))),"")</f>
        <v/>
      </c>
      <c r="G376" t="str" cm="1">
        <f t="array" ref="G376">IFERROR(INDEX(Create_TC_Web!J$1:J$500,SMALL(IF(Create_TC_Web!$C$1:$C$500&lt;&gt;"",MATCH(ROW(Create_TC_Web!$C$1:$C$500),ROW(Create_TC_Web!$C$1:$C$500)),""),ROW(Create_TC_Web!H376))),"")</f>
        <v/>
      </c>
      <c r="H376" t="str" cm="1">
        <f t="array" ref="H376">IFERROR(INDEX(Create_TC_Web!K$1:K$500,SMALL(IF(Create_TC_Web!$C$1:$C$500&lt;&gt;"",MATCH(ROW(Create_TC_Web!$C$1:$C$500),ROW(Create_TC_Web!$C$1:$C$500)),""),ROW(Create_TC_Web!I376))),"")</f>
        <v/>
      </c>
      <c r="I376" t="str" cm="1">
        <f t="array" ref="I376">IFERROR(INDEX(Create_TC_Web!L$1:L$500,SMALL(IF(Create_TC_Web!$C$1:$C$500&lt;&gt;"",MATCH(ROW(Create_TC_Web!$C$1:$C$500),ROW(Create_TC_Web!$C$1:$C$500)),""),ROW(Create_TC_Web!J376))),"")</f>
        <v/>
      </c>
      <c r="J376" t="str" cm="1">
        <f t="array" ref="J376">IFERROR(INDEX(Create_TC_Web!M$1:M$500,SMALL(IF(Create_TC_Web!$C$1:$C$500&lt;&gt;"",MATCH(ROW(Create_TC_Web!$C$1:$C$500),ROW(Create_TC_Web!$C$1:$C$500)),""),ROW(Create_TC_Web!K376))),"")</f>
        <v/>
      </c>
      <c r="K376" t="str" cm="1">
        <f t="array" ref="K376">IFERROR(INDEX(Create_TC_Web!N$1:N$500,SMALL(IF(Create_TC_Web!$C$1:$C$500&lt;&gt;"",MATCH(ROW(Create_TC_Web!$C$1:$C$500),ROW(Create_TC_Web!$C$1:$C$500)),""),ROW(Create_TC_Web!L376))),"")</f>
        <v/>
      </c>
      <c r="L376" t="str" cm="1">
        <f t="array" ref="L376">IFERROR(INDEX(Create_TC_Web!O$1:O$500,SMALL(IF(Create_TC_Web!$C$1:$C$500&lt;&gt;"",MATCH(ROW(Create_TC_Web!$C$1:$C$500),ROW(Create_TC_Web!$C$1:$C$500)),""),ROW(Create_TC_Web!M376))),"")</f>
        <v/>
      </c>
      <c r="M376" t="str" cm="1">
        <f t="array" ref="M376">IFERROR(INDEX(Create_TC_Web!P$1:P$500,SMALL(IF(Create_TC_Web!$C$1:$C$500&lt;&gt;"",MATCH(ROW(Create_TC_Web!$C$1:$C$500),ROW(Create_TC_Web!$C$1:$C$500)),""),ROW(Create_TC_Web!N376))),"")</f>
        <v/>
      </c>
      <c r="N376" t="str" cm="1">
        <f t="array" ref="N376">IFERROR(INDEX(Create_TC_Web!Q$1:Q$500,SMALL(IF(Create_TC_Web!$C$1:$C$500&lt;&gt;"",MATCH(ROW(Create_TC_Web!$C$1:$C$500),ROW(Create_TC_Web!$C$1:$C$500)),""),ROW(Create_TC_Web!O376))),"")</f>
        <v/>
      </c>
      <c r="O376" t="str">
        <f t="shared" si="17"/>
        <v/>
      </c>
      <c r="P376" s="17" t="str" cm="1">
        <f t="array" ref="P376">IFERROR(INDEX(Create_TC_Web!S$1:S$500,SMALL(IF(Create_TC_Web!$C$1:$C$500&lt;&gt;"",MATCH(ROW(Create_TC_Web!$C$1:$C$500),ROW(Create_TC_Web!$C$1:$C$500)),""),ROW(Create_TC_Web!Q354))),"")</f>
        <v/>
      </c>
      <c r="S376" t="str">
        <f t="shared" si="18"/>
        <v/>
      </c>
    </row>
    <row r="377" spans="1:19">
      <c r="A377" t="str" cm="1">
        <f t="array" ref="A377">IFERROR(INDEX(Create_TC_Web!D$1:D$500,SMALL(IF(Create_TC_Web!$C$1:$C$500&lt;&gt;"",MATCH(ROW(Create_TC_Web!$C$1:$C$500),ROW(Create_TC_Web!$C$1:$C$500)),""),ROW(Create_TC_Web!B377))),"")</f>
        <v/>
      </c>
      <c r="B377" t="str" cm="1">
        <f t="array" ref="B377">SUBSTITUTE(SUBSTITUTE(SUBSTITUTE(IFERROR(INDEX(Create_TC_Web!E$1:E$505,SMALL(IF(Create_TC_Web!$C$1:$C$505&lt;&gt;"",MATCH(ROW(Create_TC_Web!$C$1:$C$505),ROW(Create_TC_Web!$C$1:$C$505)),""),ROW(Create_TC_Web!C377))),"")," ",""),"-",""),"_","")</f>
        <v/>
      </c>
      <c r="C377" t="str" cm="1">
        <f t="array" ref="C377">IFERROR(INDEX(Create_TC_Web!F$1:F$500,SMALL(IF(Create_TC_Web!$C$1:$C$500&lt;&gt;"",MATCH(ROW(Create_TC_Web!$C$1:$C$500),ROW(Create_TC_Web!$C$1:$C$500)),""),ROW(Create_TC_Web!D377))),"")</f>
        <v/>
      </c>
      <c r="D377" t="str" cm="1">
        <f t="array" ref="D377">IFERROR(INDEX(Create_TC_Web!G$1:G$500,SMALL(IF(Create_TC_Web!$C$1:$C$500&lt;&gt;"",MATCH(ROW(Create_TC_Web!$C$1:$C$500),ROW(Create_TC_Web!$C$1:$C$500)),""),ROW(Create_TC_Web!E377))),"")</f>
        <v/>
      </c>
      <c r="E377" t="str" cm="1">
        <f t="array" ref="E377">IFERROR(INDEX(Create_TC_Web!H$1:H$500,SMALL(IF(Create_TC_Web!$C$1:$C$500&lt;&gt;"",MATCH(ROW(Create_TC_Web!$C$1:$C$500),ROW(Create_TC_Web!$C$1:$C$500)),""),ROW(Create_TC_Web!F377))),"")</f>
        <v/>
      </c>
      <c r="F377" t="str" cm="1">
        <f t="array" ref="F377">IFERROR(INDEX(Create_TC_Web!I$1:I$500,SMALL(IF(Create_TC_Web!$C$1:$C$500&lt;&gt;"",MATCH(ROW(Create_TC_Web!$C$1:$C$500),ROW(Create_TC_Web!$C$1:$C$500)),""),ROW(Create_TC_Web!G377))),"")</f>
        <v/>
      </c>
      <c r="G377" t="str" cm="1">
        <f t="array" ref="G377">IFERROR(INDEX(Create_TC_Web!J$1:J$500,SMALL(IF(Create_TC_Web!$C$1:$C$500&lt;&gt;"",MATCH(ROW(Create_TC_Web!$C$1:$C$500),ROW(Create_TC_Web!$C$1:$C$500)),""),ROW(Create_TC_Web!H377))),"")</f>
        <v/>
      </c>
      <c r="H377" t="str" cm="1">
        <f t="array" ref="H377">IFERROR(INDEX(Create_TC_Web!K$1:K$500,SMALL(IF(Create_TC_Web!$C$1:$C$500&lt;&gt;"",MATCH(ROW(Create_TC_Web!$C$1:$C$500),ROW(Create_TC_Web!$C$1:$C$500)),""),ROW(Create_TC_Web!I377))),"")</f>
        <v/>
      </c>
      <c r="I377" t="str" cm="1">
        <f t="array" ref="I377">IFERROR(INDEX(Create_TC_Web!L$1:L$500,SMALL(IF(Create_TC_Web!$C$1:$C$500&lt;&gt;"",MATCH(ROW(Create_TC_Web!$C$1:$C$500),ROW(Create_TC_Web!$C$1:$C$500)),""),ROW(Create_TC_Web!J377))),"")</f>
        <v/>
      </c>
      <c r="J377" t="str" cm="1">
        <f t="array" ref="J377">IFERROR(INDEX(Create_TC_Web!M$1:M$500,SMALL(IF(Create_TC_Web!$C$1:$C$500&lt;&gt;"",MATCH(ROW(Create_TC_Web!$C$1:$C$500),ROW(Create_TC_Web!$C$1:$C$500)),""),ROW(Create_TC_Web!K377))),"")</f>
        <v/>
      </c>
      <c r="K377" t="str" cm="1">
        <f t="array" ref="K377">IFERROR(INDEX(Create_TC_Web!N$1:N$500,SMALL(IF(Create_TC_Web!$C$1:$C$500&lt;&gt;"",MATCH(ROW(Create_TC_Web!$C$1:$C$500),ROW(Create_TC_Web!$C$1:$C$500)),""),ROW(Create_TC_Web!L377))),"")</f>
        <v/>
      </c>
      <c r="L377" t="str" cm="1">
        <f t="array" ref="L377">IFERROR(INDEX(Create_TC_Web!O$1:O$500,SMALL(IF(Create_TC_Web!$C$1:$C$500&lt;&gt;"",MATCH(ROW(Create_TC_Web!$C$1:$C$500),ROW(Create_TC_Web!$C$1:$C$500)),""),ROW(Create_TC_Web!M377))),"")</f>
        <v/>
      </c>
      <c r="M377" t="str" cm="1">
        <f t="array" ref="M377">IFERROR(INDEX(Create_TC_Web!P$1:P$500,SMALL(IF(Create_TC_Web!$C$1:$C$500&lt;&gt;"",MATCH(ROW(Create_TC_Web!$C$1:$C$500),ROW(Create_TC_Web!$C$1:$C$500)),""),ROW(Create_TC_Web!N377))),"")</f>
        <v/>
      </c>
      <c r="N377" t="str" cm="1">
        <f t="array" ref="N377">IFERROR(INDEX(Create_TC_Web!Q$1:Q$500,SMALL(IF(Create_TC_Web!$C$1:$C$500&lt;&gt;"",MATCH(ROW(Create_TC_Web!$C$1:$C$500),ROW(Create_TC_Web!$C$1:$C$500)),""),ROW(Create_TC_Web!O377))),"")</f>
        <v/>
      </c>
      <c r="O377" t="str">
        <f t="shared" si="17"/>
        <v/>
      </c>
      <c r="P377" s="17" t="str" cm="1">
        <f t="array" ref="P377">IFERROR(INDEX(Create_TC_Web!S$1:S$500,SMALL(IF(Create_TC_Web!$C$1:$C$500&lt;&gt;"",MATCH(ROW(Create_TC_Web!$C$1:$C$500),ROW(Create_TC_Web!$C$1:$C$500)),""),ROW(Create_TC_Web!Q355))),"")</f>
        <v/>
      </c>
      <c r="S377" t="str">
        <f t="shared" si="18"/>
        <v/>
      </c>
    </row>
    <row r="378" spans="1:19">
      <c r="A378" t="str" cm="1">
        <f t="array" ref="A378">IFERROR(INDEX(Create_TC_Web!D$1:D$500,SMALL(IF(Create_TC_Web!$C$1:$C$500&lt;&gt;"",MATCH(ROW(Create_TC_Web!$C$1:$C$500),ROW(Create_TC_Web!$C$1:$C$500)),""),ROW(Create_TC_Web!B378))),"")</f>
        <v/>
      </c>
      <c r="B378" t="str" cm="1">
        <f t="array" ref="B378">SUBSTITUTE(SUBSTITUTE(SUBSTITUTE(IFERROR(INDEX(Create_TC_Web!E$1:E$505,SMALL(IF(Create_TC_Web!$C$1:$C$505&lt;&gt;"",MATCH(ROW(Create_TC_Web!$C$1:$C$505),ROW(Create_TC_Web!$C$1:$C$505)),""),ROW(Create_TC_Web!C378))),"")," ",""),"-",""),"_","")</f>
        <v/>
      </c>
      <c r="C378" t="str" cm="1">
        <f t="array" ref="C378">IFERROR(INDEX(Create_TC_Web!F$1:F$500,SMALL(IF(Create_TC_Web!$C$1:$C$500&lt;&gt;"",MATCH(ROW(Create_TC_Web!$C$1:$C$500),ROW(Create_TC_Web!$C$1:$C$500)),""),ROW(Create_TC_Web!D378))),"")</f>
        <v/>
      </c>
      <c r="D378" t="str" cm="1">
        <f t="array" ref="D378">IFERROR(INDEX(Create_TC_Web!G$1:G$500,SMALL(IF(Create_TC_Web!$C$1:$C$500&lt;&gt;"",MATCH(ROW(Create_TC_Web!$C$1:$C$500),ROW(Create_TC_Web!$C$1:$C$500)),""),ROW(Create_TC_Web!E378))),"")</f>
        <v/>
      </c>
      <c r="E378" t="str" cm="1">
        <f t="array" ref="E378">IFERROR(INDEX(Create_TC_Web!H$1:H$500,SMALL(IF(Create_TC_Web!$C$1:$C$500&lt;&gt;"",MATCH(ROW(Create_TC_Web!$C$1:$C$500),ROW(Create_TC_Web!$C$1:$C$500)),""),ROW(Create_TC_Web!F378))),"")</f>
        <v/>
      </c>
      <c r="F378" t="str" cm="1">
        <f t="array" ref="F378">IFERROR(INDEX(Create_TC_Web!I$1:I$500,SMALL(IF(Create_TC_Web!$C$1:$C$500&lt;&gt;"",MATCH(ROW(Create_TC_Web!$C$1:$C$500),ROW(Create_TC_Web!$C$1:$C$500)),""),ROW(Create_TC_Web!G378))),"")</f>
        <v/>
      </c>
      <c r="G378" t="str" cm="1">
        <f t="array" ref="G378">IFERROR(INDEX(Create_TC_Web!J$1:J$500,SMALL(IF(Create_TC_Web!$C$1:$C$500&lt;&gt;"",MATCH(ROW(Create_TC_Web!$C$1:$C$500),ROW(Create_TC_Web!$C$1:$C$500)),""),ROW(Create_TC_Web!H378))),"")</f>
        <v/>
      </c>
      <c r="H378" t="str" cm="1">
        <f t="array" ref="H378">IFERROR(INDEX(Create_TC_Web!K$1:K$500,SMALL(IF(Create_TC_Web!$C$1:$C$500&lt;&gt;"",MATCH(ROW(Create_TC_Web!$C$1:$C$500),ROW(Create_TC_Web!$C$1:$C$500)),""),ROW(Create_TC_Web!I378))),"")</f>
        <v/>
      </c>
      <c r="I378" t="str" cm="1">
        <f t="array" ref="I378">IFERROR(INDEX(Create_TC_Web!L$1:L$500,SMALL(IF(Create_TC_Web!$C$1:$C$500&lt;&gt;"",MATCH(ROW(Create_TC_Web!$C$1:$C$500),ROW(Create_TC_Web!$C$1:$C$500)),""),ROW(Create_TC_Web!J378))),"")</f>
        <v/>
      </c>
      <c r="J378" t="str" cm="1">
        <f t="array" ref="J378">IFERROR(INDEX(Create_TC_Web!M$1:M$500,SMALL(IF(Create_TC_Web!$C$1:$C$500&lt;&gt;"",MATCH(ROW(Create_TC_Web!$C$1:$C$500),ROW(Create_TC_Web!$C$1:$C$500)),""),ROW(Create_TC_Web!K378))),"")</f>
        <v/>
      </c>
      <c r="K378" t="str" cm="1">
        <f t="array" ref="K378">IFERROR(INDEX(Create_TC_Web!N$1:N$500,SMALL(IF(Create_TC_Web!$C$1:$C$500&lt;&gt;"",MATCH(ROW(Create_TC_Web!$C$1:$C$500),ROW(Create_TC_Web!$C$1:$C$500)),""),ROW(Create_TC_Web!L378))),"")</f>
        <v/>
      </c>
      <c r="L378" t="str" cm="1">
        <f t="array" ref="L378">IFERROR(INDEX(Create_TC_Web!O$1:O$500,SMALL(IF(Create_TC_Web!$C$1:$C$500&lt;&gt;"",MATCH(ROW(Create_TC_Web!$C$1:$C$500),ROW(Create_TC_Web!$C$1:$C$500)),""),ROW(Create_TC_Web!M378))),"")</f>
        <v/>
      </c>
      <c r="M378" t="str" cm="1">
        <f t="array" ref="M378">IFERROR(INDEX(Create_TC_Web!P$1:P$500,SMALL(IF(Create_TC_Web!$C$1:$C$500&lt;&gt;"",MATCH(ROW(Create_TC_Web!$C$1:$C$500),ROW(Create_TC_Web!$C$1:$C$500)),""),ROW(Create_TC_Web!N378))),"")</f>
        <v/>
      </c>
      <c r="N378" t="str" cm="1">
        <f t="array" ref="N378">IFERROR(INDEX(Create_TC_Web!Q$1:Q$500,SMALL(IF(Create_TC_Web!$C$1:$C$500&lt;&gt;"",MATCH(ROW(Create_TC_Web!$C$1:$C$500),ROW(Create_TC_Web!$C$1:$C$500)),""),ROW(Create_TC_Web!O378))),"")</f>
        <v/>
      </c>
      <c r="O378" t="str">
        <f t="shared" si="17"/>
        <v/>
      </c>
      <c r="P378" s="17" t="str" cm="1">
        <f t="array" ref="P378">IFERROR(INDEX(Create_TC_Web!S$1:S$500,SMALL(IF(Create_TC_Web!$C$1:$C$500&lt;&gt;"",MATCH(ROW(Create_TC_Web!$C$1:$C$500),ROW(Create_TC_Web!$C$1:$C$500)),""),ROW(Create_TC_Web!Q356))),"")</f>
        <v/>
      </c>
      <c r="S378" t="str">
        <f t="shared" si="18"/>
        <v/>
      </c>
    </row>
    <row r="379" spans="1:19">
      <c r="A379" t="str" cm="1">
        <f t="array" ref="A379">IFERROR(INDEX(Create_TC_Web!D$1:D$500,SMALL(IF(Create_TC_Web!$C$1:$C$500&lt;&gt;"",MATCH(ROW(Create_TC_Web!$C$1:$C$500),ROW(Create_TC_Web!$C$1:$C$500)),""),ROW(Create_TC_Web!B379))),"")</f>
        <v/>
      </c>
      <c r="B379" t="str" cm="1">
        <f t="array" ref="B379">SUBSTITUTE(SUBSTITUTE(SUBSTITUTE(IFERROR(INDEX(Create_TC_Web!E$1:E$505,SMALL(IF(Create_TC_Web!$C$1:$C$505&lt;&gt;"",MATCH(ROW(Create_TC_Web!$C$1:$C$505),ROW(Create_TC_Web!$C$1:$C$505)),""),ROW(Create_TC_Web!C379))),"")," ",""),"-",""),"_","")</f>
        <v/>
      </c>
      <c r="C379" t="str" cm="1">
        <f t="array" ref="C379">IFERROR(INDEX(Create_TC_Web!F$1:F$500,SMALL(IF(Create_TC_Web!$C$1:$C$500&lt;&gt;"",MATCH(ROW(Create_TC_Web!$C$1:$C$500),ROW(Create_TC_Web!$C$1:$C$500)),""),ROW(Create_TC_Web!D379))),"")</f>
        <v/>
      </c>
      <c r="D379" t="str" cm="1">
        <f t="array" ref="D379">IFERROR(INDEX(Create_TC_Web!G$1:G$500,SMALL(IF(Create_TC_Web!$C$1:$C$500&lt;&gt;"",MATCH(ROW(Create_TC_Web!$C$1:$C$500),ROW(Create_TC_Web!$C$1:$C$500)),""),ROW(Create_TC_Web!E379))),"")</f>
        <v/>
      </c>
      <c r="E379" t="str" cm="1">
        <f t="array" ref="E379">IFERROR(INDEX(Create_TC_Web!H$1:H$500,SMALL(IF(Create_TC_Web!$C$1:$C$500&lt;&gt;"",MATCH(ROW(Create_TC_Web!$C$1:$C$500),ROW(Create_TC_Web!$C$1:$C$500)),""),ROW(Create_TC_Web!F379))),"")</f>
        <v/>
      </c>
      <c r="F379" t="str" cm="1">
        <f t="array" ref="F379">IFERROR(INDEX(Create_TC_Web!I$1:I$500,SMALL(IF(Create_TC_Web!$C$1:$C$500&lt;&gt;"",MATCH(ROW(Create_TC_Web!$C$1:$C$500),ROW(Create_TC_Web!$C$1:$C$500)),""),ROW(Create_TC_Web!G379))),"")</f>
        <v/>
      </c>
      <c r="G379" t="str" cm="1">
        <f t="array" ref="G379">IFERROR(INDEX(Create_TC_Web!J$1:J$500,SMALL(IF(Create_TC_Web!$C$1:$C$500&lt;&gt;"",MATCH(ROW(Create_TC_Web!$C$1:$C$500),ROW(Create_TC_Web!$C$1:$C$500)),""),ROW(Create_TC_Web!H379))),"")</f>
        <v/>
      </c>
      <c r="H379" t="str" cm="1">
        <f t="array" ref="H379">IFERROR(INDEX(Create_TC_Web!K$1:K$500,SMALL(IF(Create_TC_Web!$C$1:$C$500&lt;&gt;"",MATCH(ROW(Create_TC_Web!$C$1:$C$500),ROW(Create_TC_Web!$C$1:$C$500)),""),ROW(Create_TC_Web!I379))),"")</f>
        <v/>
      </c>
      <c r="I379" t="str" cm="1">
        <f t="array" ref="I379">IFERROR(INDEX(Create_TC_Web!L$1:L$500,SMALL(IF(Create_TC_Web!$C$1:$C$500&lt;&gt;"",MATCH(ROW(Create_TC_Web!$C$1:$C$500),ROW(Create_TC_Web!$C$1:$C$500)),""),ROW(Create_TC_Web!J379))),"")</f>
        <v/>
      </c>
      <c r="J379" t="str" cm="1">
        <f t="array" ref="J379">IFERROR(INDEX(Create_TC_Web!M$1:M$500,SMALL(IF(Create_TC_Web!$C$1:$C$500&lt;&gt;"",MATCH(ROW(Create_TC_Web!$C$1:$C$500),ROW(Create_TC_Web!$C$1:$C$500)),""),ROW(Create_TC_Web!K379))),"")</f>
        <v/>
      </c>
      <c r="K379" t="str" cm="1">
        <f t="array" ref="K379">IFERROR(INDEX(Create_TC_Web!N$1:N$500,SMALL(IF(Create_TC_Web!$C$1:$C$500&lt;&gt;"",MATCH(ROW(Create_TC_Web!$C$1:$C$500),ROW(Create_TC_Web!$C$1:$C$500)),""),ROW(Create_TC_Web!L379))),"")</f>
        <v/>
      </c>
      <c r="L379" t="str" cm="1">
        <f t="array" ref="L379">IFERROR(INDEX(Create_TC_Web!O$1:O$500,SMALL(IF(Create_TC_Web!$C$1:$C$500&lt;&gt;"",MATCH(ROW(Create_TC_Web!$C$1:$C$500),ROW(Create_TC_Web!$C$1:$C$500)),""),ROW(Create_TC_Web!M379))),"")</f>
        <v/>
      </c>
      <c r="M379" t="str" cm="1">
        <f t="array" ref="M379">IFERROR(INDEX(Create_TC_Web!P$1:P$500,SMALL(IF(Create_TC_Web!$C$1:$C$500&lt;&gt;"",MATCH(ROW(Create_TC_Web!$C$1:$C$500),ROW(Create_TC_Web!$C$1:$C$500)),""),ROW(Create_TC_Web!N379))),"")</f>
        <v/>
      </c>
      <c r="N379" t="str" cm="1">
        <f t="array" ref="N379">IFERROR(INDEX(Create_TC_Web!Q$1:Q$500,SMALL(IF(Create_TC_Web!$C$1:$C$500&lt;&gt;"",MATCH(ROW(Create_TC_Web!$C$1:$C$500),ROW(Create_TC_Web!$C$1:$C$500)),""),ROW(Create_TC_Web!O379))),"")</f>
        <v/>
      </c>
      <c r="O379" t="str">
        <f t="shared" si="17"/>
        <v/>
      </c>
      <c r="P379" s="17" t="str" cm="1">
        <f t="array" ref="P379">IFERROR(INDEX(Create_TC_Web!S$1:S$500,SMALL(IF(Create_TC_Web!$C$1:$C$500&lt;&gt;"",MATCH(ROW(Create_TC_Web!$C$1:$C$500),ROW(Create_TC_Web!$C$1:$C$500)),""),ROW(Create_TC_Web!Q357))),"")</f>
        <v/>
      </c>
      <c r="S379" t="str">
        <f t="shared" si="18"/>
        <v/>
      </c>
    </row>
    <row r="380" spans="1:19">
      <c r="A380" t="str" cm="1">
        <f t="array" ref="A380">IFERROR(INDEX(Create_TC_Web!D$1:D$500,SMALL(IF(Create_TC_Web!$C$1:$C$500&lt;&gt;"",MATCH(ROW(Create_TC_Web!$C$1:$C$500),ROW(Create_TC_Web!$C$1:$C$500)),""),ROW(Create_TC_Web!B380))),"")</f>
        <v/>
      </c>
      <c r="B380" t="str" cm="1">
        <f t="array" ref="B380">SUBSTITUTE(SUBSTITUTE(SUBSTITUTE(IFERROR(INDEX(Create_TC_Web!E$1:E$505,SMALL(IF(Create_TC_Web!$C$1:$C$505&lt;&gt;"",MATCH(ROW(Create_TC_Web!$C$1:$C$505),ROW(Create_TC_Web!$C$1:$C$505)),""),ROW(Create_TC_Web!C380))),"")," ",""),"-",""),"_","")</f>
        <v/>
      </c>
      <c r="C380" t="str" cm="1">
        <f t="array" ref="C380">IFERROR(INDEX(Create_TC_Web!F$1:F$500,SMALL(IF(Create_TC_Web!$C$1:$C$500&lt;&gt;"",MATCH(ROW(Create_TC_Web!$C$1:$C$500),ROW(Create_TC_Web!$C$1:$C$500)),""),ROW(Create_TC_Web!D380))),"")</f>
        <v/>
      </c>
      <c r="D380" t="str" cm="1">
        <f t="array" ref="D380">IFERROR(INDEX(Create_TC_Web!G$1:G$500,SMALL(IF(Create_TC_Web!$C$1:$C$500&lt;&gt;"",MATCH(ROW(Create_TC_Web!$C$1:$C$500),ROW(Create_TC_Web!$C$1:$C$500)),""),ROW(Create_TC_Web!E380))),"")</f>
        <v/>
      </c>
      <c r="E380" t="str" cm="1">
        <f t="array" ref="E380">IFERROR(INDEX(Create_TC_Web!H$1:H$500,SMALL(IF(Create_TC_Web!$C$1:$C$500&lt;&gt;"",MATCH(ROW(Create_TC_Web!$C$1:$C$500),ROW(Create_TC_Web!$C$1:$C$500)),""),ROW(Create_TC_Web!F380))),"")</f>
        <v/>
      </c>
      <c r="F380" t="str" cm="1">
        <f t="array" ref="F380">IFERROR(INDEX(Create_TC_Web!I$1:I$500,SMALL(IF(Create_TC_Web!$C$1:$C$500&lt;&gt;"",MATCH(ROW(Create_TC_Web!$C$1:$C$500),ROW(Create_TC_Web!$C$1:$C$500)),""),ROW(Create_TC_Web!G380))),"")</f>
        <v/>
      </c>
      <c r="G380" t="str" cm="1">
        <f t="array" ref="G380">IFERROR(INDEX(Create_TC_Web!J$1:J$500,SMALL(IF(Create_TC_Web!$C$1:$C$500&lt;&gt;"",MATCH(ROW(Create_TC_Web!$C$1:$C$500),ROW(Create_TC_Web!$C$1:$C$500)),""),ROW(Create_TC_Web!H380))),"")</f>
        <v/>
      </c>
      <c r="H380" t="str" cm="1">
        <f t="array" ref="H380">IFERROR(INDEX(Create_TC_Web!K$1:K$500,SMALL(IF(Create_TC_Web!$C$1:$C$500&lt;&gt;"",MATCH(ROW(Create_TC_Web!$C$1:$C$500),ROW(Create_TC_Web!$C$1:$C$500)),""),ROW(Create_TC_Web!I380))),"")</f>
        <v/>
      </c>
      <c r="I380" t="str" cm="1">
        <f t="array" ref="I380">IFERROR(INDEX(Create_TC_Web!L$1:L$500,SMALL(IF(Create_TC_Web!$C$1:$C$500&lt;&gt;"",MATCH(ROW(Create_TC_Web!$C$1:$C$500),ROW(Create_TC_Web!$C$1:$C$500)),""),ROW(Create_TC_Web!J380))),"")</f>
        <v/>
      </c>
      <c r="J380" t="str" cm="1">
        <f t="array" ref="J380">IFERROR(INDEX(Create_TC_Web!M$1:M$500,SMALL(IF(Create_TC_Web!$C$1:$C$500&lt;&gt;"",MATCH(ROW(Create_TC_Web!$C$1:$C$500),ROW(Create_TC_Web!$C$1:$C$500)),""),ROW(Create_TC_Web!K380))),"")</f>
        <v/>
      </c>
      <c r="K380" t="str" cm="1">
        <f t="array" ref="K380">IFERROR(INDEX(Create_TC_Web!N$1:N$500,SMALL(IF(Create_TC_Web!$C$1:$C$500&lt;&gt;"",MATCH(ROW(Create_TC_Web!$C$1:$C$500),ROW(Create_TC_Web!$C$1:$C$500)),""),ROW(Create_TC_Web!L380))),"")</f>
        <v/>
      </c>
      <c r="L380" t="str" cm="1">
        <f t="array" ref="L380">IFERROR(INDEX(Create_TC_Web!O$1:O$500,SMALL(IF(Create_TC_Web!$C$1:$C$500&lt;&gt;"",MATCH(ROW(Create_TC_Web!$C$1:$C$500),ROW(Create_TC_Web!$C$1:$C$500)),""),ROW(Create_TC_Web!M380))),"")</f>
        <v/>
      </c>
      <c r="M380" t="str" cm="1">
        <f t="array" ref="M380">IFERROR(INDEX(Create_TC_Web!P$1:P$500,SMALL(IF(Create_TC_Web!$C$1:$C$500&lt;&gt;"",MATCH(ROW(Create_TC_Web!$C$1:$C$500),ROW(Create_TC_Web!$C$1:$C$500)),""),ROW(Create_TC_Web!N380))),"")</f>
        <v/>
      </c>
      <c r="N380" t="str" cm="1">
        <f t="array" ref="N380">IFERROR(INDEX(Create_TC_Web!Q$1:Q$500,SMALL(IF(Create_TC_Web!$C$1:$C$500&lt;&gt;"",MATCH(ROW(Create_TC_Web!$C$1:$C$500),ROW(Create_TC_Web!$C$1:$C$500)),""),ROW(Create_TC_Web!O380))),"")</f>
        <v/>
      </c>
      <c r="O380" t="str">
        <f t="shared" si="17"/>
        <v/>
      </c>
      <c r="P380" s="17" t="str" cm="1">
        <f t="array" ref="P380">IFERROR(INDEX(Create_TC_Web!S$1:S$500,SMALL(IF(Create_TC_Web!$C$1:$C$500&lt;&gt;"",MATCH(ROW(Create_TC_Web!$C$1:$C$500),ROW(Create_TC_Web!$C$1:$C$500)),""),ROW(Create_TC_Web!Q358))),"")</f>
        <v/>
      </c>
      <c r="S380" t="str">
        <f t="shared" si="18"/>
        <v/>
      </c>
    </row>
    <row r="381" spans="1:19">
      <c r="A381" t="str" cm="1">
        <f t="array" ref="A381">IFERROR(INDEX(Create_TC_Web!D$1:D$500,SMALL(IF(Create_TC_Web!$C$1:$C$500&lt;&gt;"",MATCH(ROW(Create_TC_Web!$C$1:$C$500),ROW(Create_TC_Web!$C$1:$C$500)),""),ROW(Create_TC_Web!B381))),"")</f>
        <v/>
      </c>
      <c r="B381" t="str" cm="1">
        <f t="array" ref="B381">SUBSTITUTE(SUBSTITUTE(SUBSTITUTE(IFERROR(INDEX(Create_TC_Web!E$1:E$505,SMALL(IF(Create_TC_Web!$C$1:$C$505&lt;&gt;"",MATCH(ROW(Create_TC_Web!$C$1:$C$505),ROW(Create_TC_Web!$C$1:$C$505)),""),ROW(Create_TC_Web!C381))),"")," ",""),"-",""),"_","")</f>
        <v/>
      </c>
      <c r="C381" t="str" cm="1">
        <f t="array" ref="C381">IFERROR(INDEX(Create_TC_Web!F$1:F$500,SMALL(IF(Create_TC_Web!$C$1:$C$500&lt;&gt;"",MATCH(ROW(Create_TC_Web!$C$1:$C$500),ROW(Create_TC_Web!$C$1:$C$500)),""),ROW(Create_TC_Web!D381))),"")</f>
        <v/>
      </c>
      <c r="D381" t="str" cm="1">
        <f t="array" ref="D381">IFERROR(INDEX(Create_TC_Web!G$1:G$500,SMALL(IF(Create_TC_Web!$C$1:$C$500&lt;&gt;"",MATCH(ROW(Create_TC_Web!$C$1:$C$500),ROW(Create_TC_Web!$C$1:$C$500)),""),ROW(Create_TC_Web!E381))),"")</f>
        <v/>
      </c>
      <c r="E381" t="str" cm="1">
        <f t="array" ref="E381">IFERROR(INDEX(Create_TC_Web!H$1:H$500,SMALL(IF(Create_TC_Web!$C$1:$C$500&lt;&gt;"",MATCH(ROW(Create_TC_Web!$C$1:$C$500),ROW(Create_TC_Web!$C$1:$C$500)),""),ROW(Create_TC_Web!F381))),"")</f>
        <v/>
      </c>
      <c r="F381" t="str" cm="1">
        <f t="array" ref="F381">IFERROR(INDEX(Create_TC_Web!I$1:I$500,SMALL(IF(Create_TC_Web!$C$1:$C$500&lt;&gt;"",MATCH(ROW(Create_TC_Web!$C$1:$C$500),ROW(Create_TC_Web!$C$1:$C$500)),""),ROW(Create_TC_Web!G381))),"")</f>
        <v/>
      </c>
      <c r="G381" t="str" cm="1">
        <f t="array" ref="G381">IFERROR(INDEX(Create_TC_Web!J$1:J$500,SMALL(IF(Create_TC_Web!$C$1:$C$500&lt;&gt;"",MATCH(ROW(Create_TC_Web!$C$1:$C$500),ROW(Create_TC_Web!$C$1:$C$500)),""),ROW(Create_TC_Web!H381))),"")</f>
        <v/>
      </c>
      <c r="H381" t="str" cm="1">
        <f t="array" ref="H381">IFERROR(INDEX(Create_TC_Web!K$1:K$500,SMALL(IF(Create_TC_Web!$C$1:$C$500&lt;&gt;"",MATCH(ROW(Create_TC_Web!$C$1:$C$500),ROW(Create_TC_Web!$C$1:$C$500)),""),ROW(Create_TC_Web!I381))),"")</f>
        <v/>
      </c>
      <c r="I381" t="str" cm="1">
        <f t="array" ref="I381">IFERROR(INDEX(Create_TC_Web!L$1:L$500,SMALL(IF(Create_TC_Web!$C$1:$C$500&lt;&gt;"",MATCH(ROW(Create_TC_Web!$C$1:$C$500),ROW(Create_TC_Web!$C$1:$C$500)),""),ROW(Create_TC_Web!J381))),"")</f>
        <v/>
      </c>
      <c r="J381" t="str" cm="1">
        <f t="array" ref="J381">IFERROR(INDEX(Create_TC_Web!M$1:M$500,SMALL(IF(Create_TC_Web!$C$1:$C$500&lt;&gt;"",MATCH(ROW(Create_TC_Web!$C$1:$C$500),ROW(Create_TC_Web!$C$1:$C$500)),""),ROW(Create_TC_Web!K381))),"")</f>
        <v/>
      </c>
      <c r="K381" t="str" cm="1">
        <f t="array" ref="K381">IFERROR(INDEX(Create_TC_Web!N$1:N$500,SMALL(IF(Create_TC_Web!$C$1:$C$500&lt;&gt;"",MATCH(ROW(Create_TC_Web!$C$1:$C$500),ROW(Create_TC_Web!$C$1:$C$500)),""),ROW(Create_TC_Web!L381))),"")</f>
        <v/>
      </c>
      <c r="L381" t="str" cm="1">
        <f t="array" ref="L381">IFERROR(INDEX(Create_TC_Web!O$1:O$500,SMALL(IF(Create_TC_Web!$C$1:$C$500&lt;&gt;"",MATCH(ROW(Create_TC_Web!$C$1:$C$500),ROW(Create_TC_Web!$C$1:$C$500)),""),ROW(Create_TC_Web!M381))),"")</f>
        <v/>
      </c>
      <c r="M381" t="str" cm="1">
        <f t="array" ref="M381">IFERROR(INDEX(Create_TC_Web!P$1:P$500,SMALL(IF(Create_TC_Web!$C$1:$C$500&lt;&gt;"",MATCH(ROW(Create_TC_Web!$C$1:$C$500),ROW(Create_TC_Web!$C$1:$C$500)),""),ROW(Create_TC_Web!N381))),"")</f>
        <v/>
      </c>
      <c r="N381" t="str" cm="1">
        <f t="array" ref="N381">IFERROR(INDEX(Create_TC_Web!Q$1:Q$500,SMALL(IF(Create_TC_Web!$C$1:$C$500&lt;&gt;"",MATCH(ROW(Create_TC_Web!$C$1:$C$500),ROW(Create_TC_Web!$C$1:$C$500)),""),ROW(Create_TC_Web!O381))),"")</f>
        <v/>
      </c>
      <c r="O381" t="str">
        <f t="shared" si="17"/>
        <v/>
      </c>
      <c r="P381" s="17" t="str" cm="1">
        <f t="array" ref="P381">IFERROR(INDEX(Create_TC_Web!S$1:S$500,SMALL(IF(Create_TC_Web!$C$1:$C$500&lt;&gt;"",MATCH(ROW(Create_TC_Web!$C$1:$C$500),ROW(Create_TC_Web!$C$1:$C$500)),""),ROW(Create_TC_Web!Q359))),"")</f>
        <v/>
      </c>
      <c r="S381" t="str">
        <f t="shared" si="18"/>
        <v/>
      </c>
    </row>
    <row r="382" spans="1:19">
      <c r="A382" t="str" cm="1">
        <f t="array" ref="A382">IFERROR(INDEX(Create_TC_Web!D$1:D$500,SMALL(IF(Create_TC_Web!$C$1:$C$500&lt;&gt;"",MATCH(ROW(Create_TC_Web!$C$1:$C$500),ROW(Create_TC_Web!$C$1:$C$500)),""),ROW(Create_TC_Web!B382))),"")</f>
        <v/>
      </c>
      <c r="B382" t="str" cm="1">
        <f t="array" ref="B382">SUBSTITUTE(SUBSTITUTE(SUBSTITUTE(IFERROR(INDEX(Create_TC_Web!E$1:E$505,SMALL(IF(Create_TC_Web!$C$1:$C$505&lt;&gt;"",MATCH(ROW(Create_TC_Web!$C$1:$C$505),ROW(Create_TC_Web!$C$1:$C$505)),""),ROW(Create_TC_Web!C382))),"")," ",""),"-",""),"_","")</f>
        <v/>
      </c>
      <c r="C382" t="str" cm="1">
        <f t="array" ref="C382">IFERROR(INDEX(Create_TC_Web!F$1:F$500,SMALL(IF(Create_TC_Web!$C$1:$C$500&lt;&gt;"",MATCH(ROW(Create_TC_Web!$C$1:$C$500),ROW(Create_TC_Web!$C$1:$C$500)),""),ROW(Create_TC_Web!D382))),"")</f>
        <v/>
      </c>
      <c r="D382" t="str" cm="1">
        <f t="array" ref="D382">IFERROR(INDEX(Create_TC_Web!G$1:G$500,SMALL(IF(Create_TC_Web!$C$1:$C$500&lt;&gt;"",MATCH(ROW(Create_TC_Web!$C$1:$C$500),ROW(Create_TC_Web!$C$1:$C$500)),""),ROW(Create_TC_Web!E382))),"")</f>
        <v/>
      </c>
      <c r="E382" t="str" cm="1">
        <f t="array" ref="E382">IFERROR(INDEX(Create_TC_Web!H$1:H$500,SMALL(IF(Create_TC_Web!$C$1:$C$500&lt;&gt;"",MATCH(ROW(Create_TC_Web!$C$1:$C$500),ROW(Create_TC_Web!$C$1:$C$500)),""),ROW(Create_TC_Web!F382))),"")</f>
        <v/>
      </c>
      <c r="F382" t="str" cm="1">
        <f t="array" ref="F382">IFERROR(INDEX(Create_TC_Web!I$1:I$500,SMALL(IF(Create_TC_Web!$C$1:$C$500&lt;&gt;"",MATCH(ROW(Create_TC_Web!$C$1:$C$500),ROW(Create_TC_Web!$C$1:$C$500)),""),ROW(Create_TC_Web!G382))),"")</f>
        <v/>
      </c>
      <c r="G382" t="str" cm="1">
        <f t="array" ref="G382">IFERROR(INDEX(Create_TC_Web!J$1:J$500,SMALL(IF(Create_TC_Web!$C$1:$C$500&lt;&gt;"",MATCH(ROW(Create_TC_Web!$C$1:$C$500),ROW(Create_TC_Web!$C$1:$C$500)),""),ROW(Create_TC_Web!H382))),"")</f>
        <v/>
      </c>
      <c r="H382" t="str" cm="1">
        <f t="array" ref="H382">IFERROR(INDEX(Create_TC_Web!K$1:K$500,SMALL(IF(Create_TC_Web!$C$1:$C$500&lt;&gt;"",MATCH(ROW(Create_TC_Web!$C$1:$C$500),ROW(Create_TC_Web!$C$1:$C$500)),""),ROW(Create_TC_Web!I382))),"")</f>
        <v/>
      </c>
      <c r="I382" t="str" cm="1">
        <f t="array" ref="I382">IFERROR(INDEX(Create_TC_Web!L$1:L$500,SMALL(IF(Create_TC_Web!$C$1:$C$500&lt;&gt;"",MATCH(ROW(Create_TC_Web!$C$1:$C$500),ROW(Create_TC_Web!$C$1:$C$500)),""),ROW(Create_TC_Web!J382))),"")</f>
        <v/>
      </c>
      <c r="J382" t="str" cm="1">
        <f t="array" ref="J382">IFERROR(INDEX(Create_TC_Web!M$1:M$500,SMALL(IF(Create_TC_Web!$C$1:$C$500&lt;&gt;"",MATCH(ROW(Create_TC_Web!$C$1:$C$500),ROW(Create_TC_Web!$C$1:$C$500)),""),ROW(Create_TC_Web!K382))),"")</f>
        <v/>
      </c>
      <c r="K382" t="str" cm="1">
        <f t="array" ref="K382">IFERROR(INDEX(Create_TC_Web!N$1:N$500,SMALL(IF(Create_TC_Web!$C$1:$C$500&lt;&gt;"",MATCH(ROW(Create_TC_Web!$C$1:$C$500),ROW(Create_TC_Web!$C$1:$C$500)),""),ROW(Create_TC_Web!L382))),"")</f>
        <v/>
      </c>
      <c r="L382" t="str" cm="1">
        <f t="array" ref="L382">IFERROR(INDEX(Create_TC_Web!O$1:O$500,SMALL(IF(Create_TC_Web!$C$1:$C$500&lt;&gt;"",MATCH(ROW(Create_TC_Web!$C$1:$C$500),ROW(Create_TC_Web!$C$1:$C$500)),""),ROW(Create_TC_Web!M382))),"")</f>
        <v/>
      </c>
      <c r="M382" t="str" cm="1">
        <f t="array" ref="M382">IFERROR(INDEX(Create_TC_Web!P$1:P$500,SMALL(IF(Create_TC_Web!$C$1:$C$500&lt;&gt;"",MATCH(ROW(Create_TC_Web!$C$1:$C$500),ROW(Create_TC_Web!$C$1:$C$500)),""),ROW(Create_TC_Web!N382))),"")</f>
        <v/>
      </c>
      <c r="N382" t="str" cm="1">
        <f t="array" ref="N382">IFERROR(INDEX(Create_TC_Web!Q$1:Q$500,SMALL(IF(Create_TC_Web!$C$1:$C$500&lt;&gt;"",MATCH(ROW(Create_TC_Web!$C$1:$C$500),ROW(Create_TC_Web!$C$1:$C$500)),""),ROW(Create_TC_Web!O382))),"")</f>
        <v/>
      </c>
      <c r="O382" t="str">
        <f t="shared" si="17"/>
        <v/>
      </c>
      <c r="P382" s="17" t="str" cm="1">
        <f t="array" ref="P382">IFERROR(INDEX(Create_TC_Web!S$1:S$500,SMALL(IF(Create_TC_Web!$C$1:$C$500&lt;&gt;"",MATCH(ROW(Create_TC_Web!$C$1:$C$500),ROW(Create_TC_Web!$C$1:$C$500)),""),ROW(Create_TC_Web!Q360))),"")</f>
        <v/>
      </c>
      <c r="S382" t="str">
        <f t="shared" si="18"/>
        <v/>
      </c>
    </row>
    <row r="383" spans="1:19">
      <c r="A383" t="str" cm="1">
        <f t="array" ref="A383">IFERROR(INDEX(Create_TC_Web!D$1:D$500,SMALL(IF(Create_TC_Web!$C$1:$C$500&lt;&gt;"",MATCH(ROW(Create_TC_Web!$C$1:$C$500),ROW(Create_TC_Web!$C$1:$C$500)),""),ROW(Create_TC_Web!B383))),"")</f>
        <v/>
      </c>
      <c r="B383" t="str" cm="1">
        <f t="array" ref="B383">SUBSTITUTE(SUBSTITUTE(SUBSTITUTE(IFERROR(INDEX(Create_TC_Web!E$1:E$505,SMALL(IF(Create_TC_Web!$C$1:$C$505&lt;&gt;"",MATCH(ROW(Create_TC_Web!$C$1:$C$505),ROW(Create_TC_Web!$C$1:$C$505)),""),ROW(Create_TC_Web!C383))),"")," ",""),"-",""),"_","")</f>
        <v/>
      </c>
      <c r="C383" t="str" cm="1">
        <f t="array" ref="C383">IFERROR(INDEX(Create_TC_Web!F$1:F$500,SMALL(IF(Create_TC_Web!$C$1:$C$500&lt;&gt;"",MATCH(ROW(Create_TC_Web!$C$1:$C$500),ROW(Create_TC_Web!$C$1:$C$500)),""),ROW(Create_TC_Web!D383))),"")</f>
        <v/>
      </c>
      <c r="D383" t="str" cm="1">
        <f t="array" ref="D383">IFERROR(INDEX(Create_TC_Web!G$1:G$500,SMALL(IF(Create_TC_Web!$C$1:$C$500&lt;&gt;"",MATCH(ROW(Create_TC_Web!$C$1:$C$500),ROW(Create_TC_Web!$C$1:$C$500)),""),ROW(Create_TC_Web!E383))),"")</f>
        <v/>
      </c>
      <c r="E383" t="str" cm="1">
        <f t="array" ref="E383">IFERROR(INDEX(Create_TC_Web!H$1:H$500,SMALL(IF(Create_TC_Web!$C$1:$C$500&lt;&gt;"",MATCH(ROW(Create_TC_Web!$C$1:$C$500),ROW(Create_TC_Web!$C$1:$C$500)),""),ROW(Create_TC_Web!F383))),"")</f>
        <v/>
      </c>
      <c r="F383" t="str" cm="1">
        <f t="array" ref="F383">IFERROR(INDEX(Create_TC_Web!I$1:I$500,SMALL(IF(Create_TC_Web!$C$1:$C$500&lt;&gt;"",MATCH(ROW(Create_TC_Web!$C$1:$C$500),ROW(Create_TC_Web!$C$1:$C$500)),""),ROW(Create_TC_Web!G383))),"")</f>
        <v/>
      </c>
      <c r="G383" t="str" cm="1">
        <f t="array" ref="G383">IFERROR(INDEX(Create_TC_Web!J$1:J$500,SMALL(IF(Create_TC_Web!$C$1:$C$500&lt;&gt;"",MATCH(ROW(Create_TC_Web!$C$1:$C$500),ROW(Create_TC_Web!$C$1:$C$500)),""),ROW(Create_TC_Web!H383))),"")</f>
        <v/>
      </c>
      <c r="H383" t="str" cm="1">
        <f t="array" ref="H383">IFERROR(INDEX(Create_TC_Web!K$1:K$500,SMALL(IF(Create_TC_Web!$C$1:$C$500&lt;&gt;"",MATCH(ROW(Create_TC_Web!$C$1:$C$500),ROW(Create_TC_Web!$C$1:$C$500)),""),ROW(Create_TC_Web!I383))),"")</f>
        <v/>
      </c>
      <c r="I383" t="str" cm="1">
        <f t="array" ref="I383">IFERROR(INDEX(Create_TC_Web!L$1:L$500,SMALL(IF(Create_TC_Web!$C$1:$C$500&lt;&gt;"",MATCH(ROW(Create_TC_Web!$C$1:$C$500),ROW(Create_TC_Web!$C$1:$C$500)),""),ROW(Create_TC_Web!J383))),"")</f>
        <v/>
      </c>
      <c r="J383" t="str" cm="1">
        <f t="array" ref="J383">IFERROR(INDEX(Create_TC_Web!M$1:M$500,SMALL(IF(Create_TC_Web!$C$1:$C$500&lt;&gt;"",MATCH(ROW(Create_TC_Web!$C$1:$C$500),ROW(Create_TC_Web!$C$1:$C$500)),""),ROW(Create_TC_Web!K383))),"")</f>
        <v/>
      </c>
      <c r="K383" t="str" cm="1">
        <f t="array" ref="K383">IFERROR(INDEX(Create_TC_Web!N$1:N$500,SMALL(IF(Create_TC_Web!$C$1:$C$500&lt;&gt;"",MATCH(ROW(Create_TC_Web!$C$1:$C$500),ROW(Create_TC_Web!$C$1:$C$500)),""),ROW(Create_TC_Web!L383))),"")</f>
        <v/>
      </c>
      <c r="L383" t="str" cm="1">
        <f t="array" ref="L383">IFERROR(INDEX(Create_TC_Web!O$1:O$500,SMALL(IF(Create_TC_Web!$C$1:$C$500&lt;&gt;"",MATCH(ROW(Create_TC_Web!$C$1:$C$500),ROW(Create_TC_Web!$C$1:$C$500)),""),ROW(Create_TC_Web!M383))),"")</f>
        <v/>
      </c>
      <c r="M383" t="str" cm="1">
        <f t="array" ref="M383">IFERROR(INDEX(Create_TC_Web!P$1:P$500,SMALL(IF(Create_TC_Web!$C$1:$C$500&lt;&gt;"",MATCH(ROW(Create_TC_Web!$C$1:$C$500),ROW(Create_TC_Web!$C$1:$C$500)),""),ROW(Create_TC_Web!N383))),"")</f>
        <v/>
      </c>
      <c r="N383" t="str" cm="1">
        <f t="array" ref="N383">IFERROR(INDEX(Create_TC_Web!Q$1:Q$500,SMALL(IF(Create_TC_Web!$C$1:$C$500&lt;&gt;"",MATCH(ROW(Create_TC_Web!$C$1:$C$500),ROW(Create_TC_Web!$C$1:$C$500)),""),ROW(Create_TC_Web!O383))),"")</f>
        <v/>
      </c>
      <c r="O383" t="str">
        <f t="shared" si="17"/>
        <v/>
      </c>
      <c r="P383" s="17" t="str" cm="1">
        <f t="array" ref="P383">IFERROR(INDEX(Create_TC_Web!S$1:S$500,SMALL(IF(Create_TC_Web!$C$1:$C$500&lt;&gt;"",MATCH(ROW(Create_TC_Web!$C$1:$C$500),ROW(Create_TC_Web!$C$1:$C$500)),""),ROW(Create_TC_Web!Q361))),"")</f>
        <v/>
      </c>
      <c r="S383" t="str">
        <f t="shared" si="18"/>
        <v/>
      </c>
    </row>
    <row r="384" spans="1:19">
      <c r="A384" t="str" cm="1">
        <f t="array" ref="A384">IFERROR(INDEX(Create_TC_Web!D$1:D$500,SMALL(IF(Create_TC_Web!$C$1:$C$500&lt;&gt;"",MATCH(ROW(Create_TC_Web!$C$1:$C$500),ROW(Create_TC_Web!$C$1:$C$500)),""),ROW(Create_TC_Web!B384))),"")</f>
        <v/>
      </c>
      <c r="B384" t="str" cm="1">
        <f t="array" ref="B384">SUBSTITUTE(SUBSTITUTE(SUBSTITUTE(IFERROR(INDEX(Create_TC_Web!E$1:E$505,SMALL(IF(Create_TC_Web!$C$1:$C$505&lt;&gt;"",MATCH(ROW(Create_TC_Web!$C$1:$C$505),ROW(Create_TC_Web!$C$1:$C$505)),""),ROW(Create_TC_Web!C384))),"")," ",""),"-",""),"_","")</f>
        <v/>
      </c>
      <c r="C384" t="str" cm="1">
        <f t="array" ref="C384">IFERROR(INDEX(Create_TC_Web!F$1:F$500,SMALL(IF(Create_TC_Web!$C$1:$C$500&lt;&gt;"",MATCH(ROW(Create_TC_Web!$C$1:$C$500),ROW(Create_TC_Web!$C$1:$C$500)),""),ROW(Create_TC_Web!D384))),"")</f>
        <v/>
      </c>
      <c r="D384" t="str" cm="1">
        <f t="array" ref="D384">IFERROR(INDEX(Create_TC_Web!G$1:G$500,SMALL(IF(Create_TC_Web!$C$1:$C$500&lt;&gt;"",MATCH(ROW(Create_TC_Web!$C$1:$C$500),ROW(Create_TC_Web!$C$1:$C$500)),""),ROW(Create_TC_Web!E384))),"")</f>
        <v/>
      </c>
      <c r="E384" t="str" cm="1">
        <f t="array" ref="E384">IFERROR(INDEX(Create_TC_Web!H$1:H$500,SMALL(IF(Create_TC_Web!$C$1:$C$500&lt;&gt;"",MATCH(ROW(Create_TC_Web!$C$1:$C$500),ROW(Create_TC_Web!$C$1:$C$500)),""),ROW(Create_TC_Web!F384))),"")</f>
        <v/>
      </c>
      <c r="F384" t="str" cm="1">
        <f t="array" ref="F384">IFERROR(INDEX(Create_TC_Web!I$1:I$500,SMALL(IF(Create_TC_Web!$C$1:$C$500&lt;&gt;"",MATCH(ROW(Create_TC_Web!$C$1:$C$500),ROW(Create_TC_Web!$C$1:$C$500)),""),ROW(Create_TC_Web!G384))),"")</f>
        <v/>
      </c>
      <c r="G384" t="str" cm="1">
        <f t="array" ref="G384">IFERROR(INDEX(Create_TC_Web!J$1:J$500,SMALL(IF(Create_TC_Web!$C$1:$C$500&lt;&gt;"",MATCH(ROW(Create_TC_Web!$C$1:$C$500),ROW(Create_TC_Web!$C$1:$C$500)),""),ROW(Create_TC_Web!H384))),"")</f>
        <v/>
      </c>
      <c r="H384" t="str" cm="1">
        <f t="array" ref="H384">IFERROR(INDEX(Create_TC_Web!K$1:K$500,SMALL(IF(Create_TC_Web!$C$1:$C$500&lt;&gt;"",MATCH(ROW(Create_TC_Web!$C$1:$C$500),ROW(Create_TC_Web!$C$1:$C$500)),""),ROW(Create_TC_Web!I384))),"")</f>
        <v/>
      </c>
      <c r="I384" t="str" cm="1">
        <f t="array" ref="I384">IFERROR(INDEX(Create_TC_Web!L$1:L$500,SMALL(IF(Create_TC_Web!$C$1:$C$500&lt;&gt;"",MATCH(ROW(Create_TC_Web!$C$1:$C$500),ROW(Create_TC_Web!$C$1:$C$500)),""),ROW(Create_TC_Web!J384))),"")</f>
        <v/>
      </c>
      <c r="J384" t="str" cm="1">
        <f t="array" ref="J384">IFERROR(INDEX(Create_TC_Web!M$1:M$500,SMALL(IF(Create_TC_Web!$C$1:$C$500&lt;&gt;"",MATCH(ROW(Create_TC_Web!$C$1:$C$500),ROW(Create_TC_Web!$C$1:$C$500)),""),ROW(Create_TC_Web!K384))),"")</f>
        <v/>
      </c>
      <c r="K384" t="str" cm="1">
        <f t="array" ref="K384">IFERROR(INDEX(Create_TC_Web!N$1:N$500,SMALL(IF(Create_TC_Web!$C$1:$C$500&lt;&gt;"",MATCH(ROW(Create_TC_Web!$C$1:$C$500),ROW(Create_TC_Web!$C$1:$C$500)),""),ROW(Create_TC_Web!L384))),"")</f>
        <v/>
      </c>
      <c r="L384" t="str" cm="1">
        <f t="array" ref="L384">IFERROR(INDEX(Create_TC_Web!O$1:O$500,SMALL(IF(Create_TC_Web!$C$1:$C$500&lt;&gt;"",MATCH(ROW(Create_TC_Web!$C$1:$C$500),ROW(Create_TC_Web!$C$1:$C$500)),""),ROW(Create_TC_Web!M384))),"")</f>
        <v/>
      </c>
      <c r="M384" t="str" cm="1">
        <f t="array" ref="M384">IFERROR(INDEX(Create_TC_Web!P$1:P$500,SMALL(IF(Create_TC_Web!$C$1:$C$500&lt;&gt;"",MATCH(ROW(Create_TC_Web!$C$1:$C$500),ROW(Create_TC_Web!$C$1:$C$500)),""),ROW(Create_TC_Web!N384))),"")</f>
        <v/>
      </c>
      <c r="N384" t="str" cm="1">
        <f t="array" ref="N384">IFERROR(INDEX(Create_TC_Web!Q$1:Q$500,SMALL(IF(Create_TC_Web!$C$1:$C$500&lt;&gt;"",MATCH(ROW(Create_TC_Web!$C$1:$C$500),ROW(Create_TC_Web!$C$1:$C$500)),""),ROW(Create_TC_Web!O384))),"")</f>
        <v/>
      </c>
      <c r="O384" t="str">
        <f t="shared" si="17"/>
        <v/>
      </c>
      <c r="P384" s="17" t="str" cm="1">
        <f t="array" ref="P384">IFERROR(INDEX(Create_TC_Web!S$1:S$500,SMALL(IF(Create_TC_Web!$C$1:$C$500&lt;&gt;"",MATCH(ROW(Create_TC_Web!$C$1:$C$500),ROW(Create_TC_Web!$C$1:$C$500)),""),ROW(Create_TC_Web!Q362))),"")</f>
        <v/>
      </c>
      <c r="S384" t="str">
        <f t="shared" si="18"/>
        <v/>
      </c>
    </row>
    <row r="385" spans="1:19">
      <c r="A385" t="str" cm="1">
        <f t="array" ref="A385">IFERROR(INDEX(Create_TC_Web!D$1:D$500,SMALL(IF(Create_TC_Web!$C$1:$C$500&lt;&gt;"",MATCH(ROW(Create_TC_Web!$C$1:$C$500),ROW(Create_TC_Web!$C$1:$C$500)),""),ROW(Create_TC_Web!B385))),"")</f>
        <v/>
      </c>
      <c r="B385" t="str" cm="1">
        <f t="array" ref="B385">SUBSTITUTE(SUBSTITUTE(SUBSTITUTE(IFERROR(INDEX(Create_TC_Web!E$1:E$505,SMALL(IF(Create_TC_Web!$C$1:$C$505&lt;&gt;"",MATCH(ROW(Create_TC_Web!$C$1:$C$505),ROW(Create_TC_Web!$C$1:$C$505)),""),ROW(Create_TC_Web!C385))),"")," ",""),"-",""),"_","")</f>
        <v/>
      </c>
      <c r="C385" t="str" cm="1">
        <f t="array" ref="C385">IFERROR(INDEX(Create_TC_Web!F$1:F$500,SMALL(IF(Create_TC_Web!$C$1:$C$500&lt;&gt;"",MATCH(ROW(Create_TC_Web!$C$1:$C$500),ROW(Create_TC_Web!$C$1:$C$500)),""),ROW(Create_TC_Web!D385))),"")</f>
        <v/>
      </c>
      <c r="D385" t="str" cm="1">
        <f t="array" ref="D385">IFERROR(INDEX(Create_TC_Web!G$1:G$500,SMALL(IF(Create_TC_Web!$C$1:$C$500&lt;&gt;"",MATCH(ROW(Create_TC_Web!$C$1:$C$500),ROW(Create_TC_Web!$C$1:$C$500)),""),ROW(Create_TC_Web!E385))),"")</f>
        <v/>
      </c>
      <c r="E385" t="str" cm="1">
        <f t="array" ref="E385">IFERROR(INDEX(Create_TC_Web!H$1:H$500,SMALL(IF(Create_TC_Web!$C$1:$C$500&lt;&gt;"",MATCH(ROW(Create_TC_Web!$C$1:$C$500),ROW(Create_TC_Web!$C$1:$C$500)),""),ROW(Create_TC_Web!F385))),"")</f>
        <v/>
      </c>
      <c r="F385" t="str" cm="1">
        <f t="array" ref="F385">IFERROR(INDEX(Create_TC_Web!I$1:I$500,SMALL(IF(Create_TC_Web!$C$1:$C$500&lt;&gt;"",MATCH(ROW(Create_TC_Web!$C$1:$C$500),ROW(Create_TC_Web!$C$1:$C$500)),""),ROW(Create_TC_Web!G385))),"")</f>
        <v/>
      </c>
      <c r="G385" t="str" cm="1">
        <f t="array" ref="G385">IFERROR(INDEX(Create_TC_Web!J$1:J$500,SMALL(IF(Create_TC_Web!$C$1:$C$500&lt;&gt;"",MATCH(ROW(Create_TC_Web!$C$1:$C$500),ROW(Create_TC_Web!$C$1:$C$500)),""),ROW(Create_TC_Web!H385))),"")</f>
        <v/>
      </c>
      <c r="H385" t="str" cm="1">
        <f t="array" ref="H385">IFERROR(INDEX(Create_TC_Web!K$1:K$500,SMALL(IF(Create_TC_Web!$C$1:$C$500&lt;&gt;"",MATCH(ROW(Create_TC_Web!$C$1:$C$500),ROW(Create_TC_Web!$C$1:$C$500)),""),ROW(Create_TC_Web!I385))),"")</f>
        <v/>
      </c>
      <c r="I385" t="str" cm="1">
        <f t="array" ref="I385">IFERROR(INDEX(Create_TC_Web!L$1:L$500,SMALL(IF(Create_TC_Web!$C$1:$C$500&lt;&gt;"",MATCH(ROW(Create_TC_Web!$C$1:$C$500),ROW(Create_TC_Web!$C$1:$C$500)),""),ROW(Create_TC_Web!J385))),"")</f>
        <v/>
      </c>
      <c r="J385" t="str" cm="1">
        <f t="array" ref="J385">IFERROR(INDEX(Create_TC_Web!M$1:M$500,SMALL(IF(Create_TC_Web!$C$1:$C$500&lt;&gt;"",MATCH(ROW(Create_TC_Web!$C$1:$C$500),ROW(Create_TC_Web!$C$1:$C$500)),""),ROW(Create_TC_Web!K385))),"")</f>
        <v/>
      </c>
      <c r="K385" t="str" cm="1">
        <f t="array" ref="K385">IFERROR(INDEX(Create_TC_Web!N$1:N$500,SMALL(IF(Create_TC_Web!$C$1:$C$500&lt;&gt;"",MATCH(ROW(Create_TC_Web!$C$1:$C$500),ROW(Create_TC_Web!$C$1:$C$500)),""),ROW(Create_TC_Web!L385))),"")</f>
        <v/>
      </c>
      <c r="L385" t="str" cm="1">
        <f t="array" ref="L385">IFERROR(INDEX(Create_TC_Web!O$1:O$500,SMALL(IF(Create_TC_Web!$C$1:$C$500&lt;&gt;"",MATCH(ROW(Create_TC_Web!$C$1:$C$500),ROW(Create_TC_Web!$C$1:$C$500)),""),ROW(Create_TC_Web!M385))),"")</f>
        <v/>
      </c>
      <c r="M385" t="str" cm="1">
        <f t="array" ref="M385">IFERROR(INDEX(Create_TC_Web!P$1:P$500,SMALL(IF(Create_TC_Web!$C$1:$C$500&lt;&gt;"",MATCH(ROW(Create_TC_Web!$C$1:$C$500),ROW(Create_TC_Web!$C$1:$C$500)),""),ROW(Create_TC_Web!N385))),"")</f>
        <v/>
      </c>
      <c r="N385" t="str" cm="1">
        <f t="array" ref="N385">IFERROR(INDEX(Create_TC_Web!Q$1:Q$500,SMALL(IF(Create_TC_Web!$C$1:$C$500&lt;&gt;"",MATCH(ROW(Create_TC_Web!$C$1:$C$500),ROW(Create_TC_Web!$C$1:$C$500)),""),ROW(Create_TC_Web!O385))),"")</f>
        <v/>
      </c>
      <c r="O385" t="str">
        <f t="shared" si="17"/>
        <v/>
      </c>
      <c r="P385" s="17" t="str" cm="1">
        <f t="array" ref="P385">IFERROR(INDEX(Create_TC_Web!S$1:S$500,SMALL(IF(Create_TC_Web!$C$1:$C$500&lt;&gt;"",MATCH(ROW(Create_TC_Web!$C$1:$C$500),ROW(Create_TC_Web!$C$1:$C$500)),""),ROW(Create_TC_Web!Q363))),"")</f>
        <v/>
      </c>
      <c r="S385" t="str">
        <f t="shared" si="18"/>
        <v/>
      </c>
    </row>
    <row r="386" spans="1:19">
      <c r="A386" t="str" cm="1">
        <f t="array" ref="A386">IFERROR(INDEX(Create_TC_Web!D$1:D$500,SMALL(IF(Create_TC_Web!$C$1:$C$500&lt;&gt;"",MATCH(ROW(Create_TC_Web!$C$1:$C$500),ROW(Create_TC_Web!$C$1:$C$500)),""),ROW(Create_TC_Web!B386))),"")</f>
        <v/>
      </c>
      <c r="B386" t="str" cm="1">
        <f t="array" ref="B386">SUBSTITUTE(SUBSTITUTE(SUBSTITUTE(IFERROR(INDEX(Create_TC_Web!E$1:E$505,SMALL(IF(Create_TC_Web!$C$1:$C$505&lt;&gt;"",MATCH(ROW(Create_TC_Web!$C$1:$C$505),ROW(Create_TC_Web!$C$1:$C$505)),""),ROW(Create_TC_Web!C386))),"")," ",""),"-",""),"_","")</f>
        <v/>
      </c>
      <c r="C386" t="str" cm="1">
        <f t="array" ref="C386">IFERROR(INDEX(Create_TC_Web!F$1:F$500,SMALL(IF(Create_TC_Web!$C$1:$C$500&lt;&gt;"",MATCH(ROW(Create_TC_Web!$C$1:$C$500),ROW(Create_TC_Web!$C$1:$C$500)),""),ROW(Create_TC_Web!D386))),"")</f>
        <v/>
      </c>
      <c r="D386" t="str" cm="1">
        <f t="array" ref="D386">IFERROR(INDEX(Create_TC_Web!G$1:G$500,SMALL(IF(Create_TC_Web!$C$1:$C$500&lt;&gt;"",MATCH(ROW(Create_TC_Web!$C$1:$C$500),ROW(Create_TC_Web!$C$1:$C$500)),""),ROW(Create_TC_Web!E386))),"")</f>
        <v/>
      </c>
      <c r="E386" t="str" cm="1">
        <f t="array" ref="E386">IFERROR(INDEX(Create_TC_Web!H$1:H$500,SMALL(IF(Create_TC_Web!$C$1:$C$500&lt;&gt;"",MATCH(ROW(Create_TC_Web!$C$1:$C$500),ROW(Create_TC_Web!$C$1:$C$500)),""),ROW(Create_TC_Web!F386))),"")</f>
        <v/>
      </c>
      <c r="F386" t="str" cm="1">
        <f t="array" ref="F386">IFERROR(INDEX(Create_TC_Web!I$1:I$500,SMALL(IF(Create_TC_Web!$C$1:$C$500&lt;&gt;"",MATCH(ROW(Create_TC_Web!$C$1:$C$500),ROW(Create_TC_Web!$C$1:$C$500)),""),ROW(Create_TC_Web!G386))),"")</f>
        <v/>
      </c>
      <c r="G386" t="str" cm="1">
        <f t="array" ref="G386">IFERROR(INDEX(Create_TC_Web!J$1:J$500,SMALL(IF(Create_TC_Web!$C$1:$C$500&lt;&gt;"",MATCH(ROW(Create_TC_Web!$C$1:$C$500),ROW(Create_TC_Web!$C$1:$C$500)),""),ROW(Create_TC_Web!H386))),"")</f>
        <v/>
      </c>
      <c r="H386" t="str" cm="1">
        <f t="array" ref="H386">IFERROR(INDEX(Create_TC_Web!K$1:K$500,SMALL(IF(Create_TC_Web!$C$1:$C$500&lt;&gt;"",MATCH(ROW(Create_TC_Web!$C$1:$C$500),ROW(Create_TC_Web!$C$1:$C$500)),""),ROW(Create_TC_Web!I386))),"")</f>
        <v/>
      </c>
      <c r="I386" t="str" cm="1">
        <f t="array" ref="I386">IFERROR(INDEX(Create_TC_Web!L$1:L$500,SMALL(IF(Create_TC_Web!$C$1:$C$500&lt;&gt;"",MATCH(ROW(Create_TC_Web!$C$1:$C$500),ROW(Create_TC_Web!$C$1:$C$500)),""),ROW(Create_TC_Web!J386))),"")</f>
        <v/>
      </c>
      <c r="J386" t="str" cm="1">
        <f t="array" ref="J386">IFERROR(INDEX(Create_TC_Web!M$1:M$500,SMALL(IF(Create_TC_Web!$C$1:$C$500&lt;&gt;"",MATCH(ROW(Create_TC_Web!$C$1:$C$500),ROW(Create_TC_Web!$C$1:$C$500)),""),ROW(Create_TC_Web!K386))),"")</f>
        <v/>
      </c>
      <c r="K386" t="str" cm="1">
        <f t="array" ref="K386">IFERROR(INDEX(Create_TC_Web!N$1:N$500,SMALL(IF(Create_TC_Web!$C$1:$C$500&lt;&gt;"",MATCH(ROW(Create_TC_Web!$C$1:$C$500),ROW(Create_TC_Web!$C$1:$C$500)),""),ROW(Create_TC_Web!L386))),"")</f>
        <v/>
      </c>
      <c r="L386" t="str" cm="1">
        <f t="array" ref="L386">IFERROR(INDEX(Create_TC_Web!O$1:O$500,SMALL(IF(Create_TC_Web!$C$1:$C$500&lt;&gt;"",MATCH(ROW(Create_TC_Web!$C$1:$C$500),ROW(Create_TC_Web!$C$1:$C$500)),""),ROW(Create_TC_Web!M386))),"")</f>
        <v/>
      </c>
      <c r="M386" t="str" cm="1">
        <f t="array" ref="M386">IFERROR(INDEX(Create_TC_Web!P$1:P$500,SMALL(IF(Create_TC_Web!$C$1:$C$500&lt;&gt;"",MATCH(ROW(Create_TC_Web!$C$1:$C$500),ROW(Create_TC_Web!$C$1:$C$500)),""),ROW(Create_TC_Web!N386))),"")</f>
        <v/>
      </c>
      <c r="N386" t="str" cm="1">
        <f t="array" ref="N386">IFERROR(INDEX(Create_TC_Web!Q$1:Q$500,SMALL(IF(Create_TC_Web!$C$1:$C$500&lt;&gt;"",MATCH(ROW(Create_TC_Web!$C$1:$C$500),ROW(Create_TC_Web!$C$1:$C$500)),""),ROW(Create_TC_Web!O386))),"")</f>
        <v/>
      </c>
      <c r="O386" t="str">
        <f t="shared" si="17"/>
        <v/>
      </c>
      <c r="P386" s="17" t="str" cm="1">
        <f t="array" ref="P386">IFERROR(INDEX(Create_TC_Web!S$1:S$500,SMALL(IF(Create_TC_Web!$C$1:$C$500&lt;&gt;"",MATCH(ROW(Create_TC_Web!$C$1:$C$500),ROW(Create_TC_Web!$C$1:$C$500)),""),ROW(Create_TC_Web!Q364))),"")</f>
        <v/>
      </c>
      <c r="S386" t="str">
        <f t="shared" si="18"/>
        <v/>
      </c>
    </row>
    <row r="387" spans="1:19">
      <c r="A387" t="str" cm="1">
        <f t="array" ref="A387">IFERROR(INDEX(Create_TC_Web!D$1:D$500,SMALL(IF(Create_TC_Web!$C$1:$C$500&lt;&gt;"",MATCH(ROW(Create_TC_Web!$C$1:$C$500),ROW(Create_TC_Web!$C$1:$C$500)),""),ROW(Create_TC_Web!B387))),"")</f>
        <v/>
      </c>
      <c r="B387" t="str" cm="1">
        <f t="array" ref="B387">SUBSTITUTE(SUBSTITUTE(SUBSTITUTE(IFERROR(INDEX(Create_TC_Web!E$1:E$505,SMALL(IF(Create_TC_Web!$C$1:$C$505&lt;&gt;"",MATCH(ROW(Create_TC_Web!$C$1:$C$505),ROW(Create_TC_Web!$C$1:$C$505)),""),ROW(Create_TC_Web!C387))),"")," ",""),"-",""),"_","")</f>
        <v/>
      </c>
      <c r="C387" t="str" cm="1">
        <f t="array" ref="C387">IFERROR(INDEX(Create_TC_Web!F$1:F$500,SMALL(IF(Create_TC_Web!$C$1:$C$500&lt;&gt;"",MATCH(ROW(Create_TC_Web!$C$1:$C$500),ROW(Create_TC_Web!$C$1:$C$500)),""),ROW(Create_TC_Web!D387))),"")</f>
        <v/>
      </c>
      <c r="D387" t="str" cm="1">
        <f t="array" ref="D387">IFERROR(INDEX(Create_TC_Web!G$1:G$500,SMALL(IF(Create_TC_Web!$C$1:$C$500&lt;&gt;"",MATCH(ROW(Create_TC_Web!$C$1:$C$500),ROW(Create_TC_Web!$C$1:$C$500)),""),ROW(Create_TC_Web!E387))),"")</f>
        <v/>
      </c>
      <c r="E387" t="str" cm="1">
        <f t="array" ref="E387">IFERROR(INDEX(Create_TC_Web!H$1:H$500,SMALL(IF(Create_TC_Web!$C$1:$C$500&lt;&gt;"",MATCH(ROW(Create_TC_Web!$C$1:$C$500),ROW(Create_TC_Web!$C$1:$C$500)),""),ROW(Create_TC_Web!F387))),"")</f>
        <v/>
      </c>
      <c r="F387" t="str" cm="1">
        <f t="array" ref="F387">IFERROR(INDEX(Create_TC_Web!I$1:I$500,SMALL(IF(Create_TC_Web!$C$1:$C$500&lt;&gt;"",MATCH(ROW(Create_TC_Web!$C$1:$C$500),ROW(Create_TC_Web!$C$1:$C$500)),""),ROW(Create_TC_Web!G387))),"")</f>
        <v/>
      </c>
      <c r="G387" t="str" cm="1">
        <f t="array" ref="G387">IFERROR(INDEX(Create_TC_Web!J$1:J$500,SMALL(IF(Create_TC_Web!$C$1:$C$500&lt;&gt;"",MATCH(ROW(Create_TC_Web!$C$1:$C$500),ROW(Create_TC_Web!$C$1:$C$500)),""),ROW(Create_TC_Web!H387))),"")</f>
        <v/>
      </c>
      <c r="H387" t="str" cm="1">
        <f t="array" ref="H387">IFERROR(INDEX(Create_TC_Web!K$1:K$500,SMALL(IF(Create_TC_Web!$C$1:$C$500&lt;&gt;"",MATCH(ROW(Create_TC_Web!$C$1:$C$500),ROW(Create_TC_Web!$C$1:$C$500)),""),ROW(Create_TC_Web!I387))),"")</f>
        <v/>
      </c>
      <c r="I387" t="str" cm="1">
        <f t="array" ref="I387">IFERROR(INDEX(Create_TC_Web!L$1:L$500,SMALL(IF(Create_TC_Web!$C$1:$C$500&lt;&gt;"",MATCH(ROW(Create_TC_Web!$C$1:$C$500),ROW(Create_TC_Web!$C$1:$C$500)),""),ROW(Create_TC_Web!J387))),"")</f>
        <v/>
      </c>
      <c r="J387" t="str" cm="1">
        <f t="array" ref="J387">IFERROR(INDEX(Create_TC_Web!M$1:M$500,SMALL(IF(Create_TC_Web!$C$1:$C$500&lt;&gt;"",MATCH(ROW(Create_TC_Web!$C$1:$C$500),ROW(Create_TC_Web!$C$1:$C$500)),""),ROW(Create_TC_Web!K387))),"")</f>
        <v/>
      </c>
      <c r="K387" t="str" cm="1">
        <f t="array" ref="K387">IFERROR(INDEX(Create_TC_Web!N$1:N$500,SMALL(IF(Create_TC_Web!$C$1:$C$500&lt;&gt;"",MATCH(ROW(Create_TC_Web!$C$1:$C$500),ROW(Create_TC_Web!$C$1:$C$500)),""),ROW(Create_TC_Web!L387))),"")</f>
        <v/>
      </c>
      <c r="L387" t="str" cm="1">
        <f t="array" ref="L387">IFERROR(INDEX(Create_TC_Web!O$1:O$500,SMALL(IF(Create_TC_Web!$C$1:$C$500&lt;&gt;"",MATCH(ROW(Create_TC_Web!$C$1:$C$500),ROW(Create_TC_Web!$C$1:$C$500)),""),ROW(Create_TC_Web!M387))),"")</f>
        <v/>
      </c>
      <c r="M387" t="str" cm="1">
        <f t="array" ref="M387">IFERROR(INDEX(Create_TC_Web!P$1:P$500,SMALL(IF(Create_TC_Web!$C$1:$C$500&lt;&gt;"",MATCH(ROW(Create_TC_Web!$C$1:$C$500),ROW(Create_TC_Web!$C$1:$C$500)),""),ROW(Create_TC_Web!N387))),"")</f>
        <v/>
      </c>
      <c r="N387" t="str" cm="1">
        <f t="array" ref="N387">IFERROR(INDEX(Create_TC_Web!Q$1:Q$500,SMALL(IF(Create_TC_Web!$C$1:$C$500&lt;&gt;"",MATCH(ROW(Create_TC_Web!$C$1:$C$500),ROW(Create_TC_Web!$C$1:$C$500)),""),ROW(Create_TC_Web!O387))),"")</f>
        <v/>
      </c>
      <c r="O387" t="str">
        <f t="shared" ref="O387:O448" si="19">IF(N387&lt;&gt;0,N387,"")</f>
        <v/>
      </c>
      <c r="P387" s="17" t="str" cm="1">
        <f t="array" ref="P387">IFERROR(INDEX(Create_TC_Web!S$1:S$500,SMALL(IF(Create_TC_Web!$C$1:$C$500&lt;&gt;"",MATCH(ROW(Create_TC_Web!$C$1:$C$500),ROW(Create_TC_Web!$C$1:$C$500)),""),ROW(Create_TC_Web!Q365))),"")</f>
        <v/>
      </c>
      <c r="S387" t="str">
        <f t="shared" ref="S387:S450" si="20">IF(P387&lt;&gt;0,P387,"")</f>
        <v/>
      </c>
    </row>
    <row r="388" spans="1:19">
      <c r="A388" t="str" cm="1">
        <f t="array" ref="A388">IFERROR(INDEX(Create_TC_Web!D$1:D$500,SMALL(IF(Create_TC_Web!$C$1:$C$500&lt;&gt;"",MATCH(ROW(Create_TC_Web!$C$1:$C$500),ROW(Create_TC_Web!$C$1:$C$500)),""),ROW(Create_TC_Web!B388))),"")</f>
        <v/>
      </c>
      <c r="B388" t="str" cm="1">
        <f t="array" ref="B388">SUBSTITUTE(SUBSTITUTE(SUBSTITUTE(IFERROR(INDEX(Create_TC_Web!E$1:E$505,SMALL(IF(Create_TC_Web!$C$1:$C$505&lt;&gt;"",MATCH(ROW(Create_TC_Web!$C$1:$C$505),ROW(Create_TC_Web!$C$1:$C$505)),""),ROW(Create_TC_Web!C388))),"")," ",""),"-",""),"_","")</f>
        <v/>
      </c>
      <c r="C388" t="str" cm="1">
        <f t="array" ref="C388">IFERROR(INDEX(Create_TC_Web!F$1:F$500,SMALL(IF(Create_TC_Web!$C$1:$C$500&lt;&gt;"",MATCH(ROW(Create_TC_Web!$C$1:$C$500),ROW(Create_TC_Web!$C$1:$C$500)),""),ROW(Create_TC_Web!D388))),"")</f>
        <v/>
      </c>
      <c r="D388" t="str" cm="1">
        <f t="array" ref="D388">IFERROR(INDEX(Create_TC_Web!G$1:G$500,SMALL(IF(Create_TC_Web!$C$1:$C$500&lt;&gt;"",MATCH(ROW(Create_TC_Web!$C$1:$C$500),ROW(Create_TC_Web!$C$1:$C$500)),""),ROW(Create_TC_Web!E388))),"")</f>
        <v/>
      </c>
      <c r="E388" t="str" cm="1">
        <f t="array" ref="E388">IFERROR(INDEX(Create_TC_Web!H$1:H$500,SMALL(IF(Create_TC_Web!$C$1:$C$500&lt;&gt;"",MATCH(ROW(Create_TC_Web!$C$1:$C$500),ROW(Create_TC_Web!$C$1:$C$500)),""),ROW(Create_TC_Web!F388))),"")</f>
        <v/>
      </c>
      <c r="F388" t="str" cm="1">
        <f t="array" ref="F388">IFERROR(INDEX(Create_TC_Web!I$1:I$500,SMALL(IF(Create_TC_Web!$C$1:$C$500&lt;&gt;"",MATCH(ROW(Create_TC_Web!$C$1:$C$500),ROW(Create_TC_Web!$C$1:$C$500)),""),ROW(Create_TC_Web!G388))),"")</f>
        <v/>
      </c>
      <c r="G388" t="str" cm="1">
        <f t="array" ref="G388">IFERROR(INDEX(Create_TC_Web!J$1:J$500,SMALL(IF(Create_TC_Web!$C$1:$C$500&lt;&gt;"",MATCH(ROW(Create_TC_Web!$C$1:$C$500),ROW(Create_TC_Web!$C$1:$C$500)),""),ROW(Create_TC_Web!H388))),"")</f>
        <v/>
      </c>
      <c r="H388" t="str" cm="1">
        <f t="array" ref="H388">IFERROR(INDEX(Create_TC_Web!K$1:K$500,SMALL(IF(Create_TC_Web!$C$1:$C$500&lt;&gt;"",MATCH(ROW(Create_TC_Web!$C$1:$C$500),ROW(Create_TC_Web!$C$1:$C$500)),""),ROW(Create_TC_Web!I388))),"")</f>
        <v/>
      </c>
      <c r="I388" t="str" cm="1">
        <f t="array" ref="I388">IFERROR(INDEX(Create_TC_Web!L$1:L$500,SMALL(IF(Create_TC_Web!$C$1:$C$500&lt;&gt;"",MATCH(ROW(Create_TC_Web!$C$1:$C$500),ROW(Create_TC_Web!$C$1:$C$500)),""),ROW(Create_TC_Web!J388))),"")</f>
        <v/>
      </c>
      <c r="J388" t="str" cm="1">
        <f t="array" ref="J388">IFERROR(INDEX(Create_TC_Web!M$1:M$500,SMALL(IF(Create_TC_Web!$C$1:$C$500&lt;&gt;"",MATCH(ROW(Create_TC_Web!$C$1:$C$500),ROW(Create_TC_Web!$C$1:$C$500)),""),ROW(Create_TC_Web!K388))),"")</f>
        <v/>
      </c>
      <c r="K388" t="str" cm="1">
        <f t="array" ref="K388">IFERROR(INDEX(Create_TC_Web!N$1:N$500,SMALL(IF(Create_TC_Web!$C$1:$C$500&lt;&gt;"",MATCH(ROW(Create_TC_Web!$C$1:$C$500),ROW(Create_TC_Web!$C$1:$C$500)),""),ROW(Create_TC_Web!L388))),"")</f>
        <v/>
      </c>
      <c r="L388" t="str" cm="1">
        <f t="array" ref="L388">IFERROR(INDEX(Create_TC_Web!O$1:O$500,SMALL(IF(Create_TC_Web!$C$1:$C$500&lt;&gt;"",MATCH(ROW(Create_TC_Web!$C$1:$C$500),ROW(Create_TC_Web!$C$1:$C$500)),""),ROW(Create_TC_Web!M388))),"")</f>
        <v/>
      </c>
      <c r="M388" t="str" cm="1">
        <f t="array" ref="M388">IFERROR(INDEX(Create_TC_Web!P$1:P$500,SMALL(IF(Create_TC_Web!$C$1:$C$500&lt;&gt;"",MATCH(ROW(Create_TC_Web!$C$1:$C$500),ROW(Create_TC_Web!$C$1:$C$500)),""),ROW(Create_TC_Web!N388))),"")</f>
        <v/>
      </c>
      <c r="N388" t="str" cm="1">
        <f t="array" ref="N388">IFERROR(INDEX(Create_TC_Web!Q$1:Q$500,SMALL(IF(Create_TC_Web!$C$1:$C$500&lt;&gt;"",MATCH(ROW(Create_TC_Web!$C$1:$C$500),ROW(Create_TC_Web!$C$1:$C$500)),""),ROW(Create_TC_Web!O388))),"")</f>
        <v/>
      </c>
      <c r="O388" t="str">
        <f t="shared" si="19"/>
        <v/>
      </c>
      <c r="P388" s="17" t="str" cm="1">
        <f t="array" ref="P388">IFERROR(INDEX(Create_TC_Web!S$1:S$500,SMALL(IF(Create_TC_Web!$C$1:$C$500&lt;&gt;"",MATCH(ROW(Create_TC_Web!$C$1:$C$500),ROW(Create_TC_Web!$C$1:$C$500)),""),ROW(Create_TC_Web!Q366))),"")</f>
        <v/>
      </c>
      <c r="S388" t="str">
        <f t="shared" si="20"/>
        <v/>
      </c>
    </row>
    <row r="389" spans="1:19">
      <c r="A389" t="str" cm="1">
        <f t="array" ref="A389">IFERROR(INDEX(Create_TC_Web!D$1:D$500,SMALL(IF(Create_TC_Web!$C$1:$C$500&lt;&gt;"",MATCH(ROW(Create_TC_Web!$C$1:$C$500),ROW(Create_TC_Web!$C$1:$C$500)),""),ROW(Create_TC_Web!B389))),"")</f>
        <v/>
      </c>
      <c r="B389" t="str" cm="1">
        <f t="array" ref="B389">SUBSTITUTE(SUBSTITUTE(SUBSTITUTE(IFERROR(INDEX(Create_TC_Web!E$1:E$505,SMALL(IF(Create_TC_Web!$C$1:$C$505&lt;&gt;"",MATCH(ROW(Create_TC_Web!$C$1:$C$505),ROW(Create_TC_Web!$C$1:$C$505)),""),ROW(Create_TC_Web!C389))),"")," ",""),"-",""),"_","")</f>
        <v/>
      </c>
      <c r="C389" t="str" cm="1">
        <f t="array" ref="C389">IFERROR(INDEX(Create_TC_Web!F$1:F$500,SMALL(IF(Create_TC_Web!$C$1:$C$500&lt;&gt;"",MATCH(ROW(Create_TC_Web!$C$1:$C$500),ROW(Create_TC_Web!$C$1:$C$500)),""),ROW(Create_TC_Web!D389))),"")</f>
        <v/>
      </c>
      <c r="D389" t="str" cm="1">
        <f t="array" ref="D389">IFERROR(INDEX(Create_TC_Web!G$1:G$500,SMALL(IF(Create_TC_Web!$C$1:$C$500&lt;&gt;"",MATCH(ROW(Create_TC_Web!$C$1:$C$500),ROW(Create_TC_Web!$C$1:$C$500)),""),ROW(Create_TC_Web!E389))),"")</f>
        <v/>
      </c>
      <c r="E389" t="str" cm="1">
        <f t="array" ref="E389">IFERROR(INDEX(Create_TC_Web!H$1:H$500,SMALL(IF(Create_TC_Web!$C$1:$C$500&lt;&gt;"",MATCH(ROW(Create_TC_Web!$C$1:$C$500),ROW(Create_TC_Web!$C$1:$C$500)),""),ROW(Create_TC_Web!F389))),"")</f>
        <v/>
      </c>
      <c r="F389" t="str" cm="1">
        <f t="array" ref="F389">IFERROR(INDEX(Create_TC_Web!I$1:I$500,SMALL(IF(Create_TC_Web!$C$1:$C$500&lt;&gt;"",MATCH(ROW(Create_TC_Web!$C$1:$C$500),ROW(Create_TC_Web!$C$1:$C$500)),""),ROW(Create_TC_Web!G389))),"")</f>
        <v/>
      </c>
      <c r="G389" t="str" cm="1">
        <f t="array" ref="G389">IFERROR(INDEX(Create_TC_Web!J$1:J$500,SMALL(IF(Create_TC_Web!$C$1:$C$500&lt;&gt;"",MATCH(ROW(Create_TC_Web!$C$1:$C$500),ROW(Create_TC_Web!$C$1:$C$500)),""),ROW(Create_TC_Web!H389))),"")</f>
        <v/>
      </c>
      <c r="H389" t="str" cm="1">
        <f t="array" ref="H389">IFERROR(INDEX(Create_TC_Web!K$1:K$500,SMALL(IF(Create_TC_Web!$C$1:$C$500&lt;&gt;"",MATCH(ROW(Create_TC_Web!$C$1:$C$500),ROW(Create_TC_Web!$C$1:$C$500)),""),ROW(Create_TC_Web!I389))),"")</f>
        <v/>
      </c>
      <c r="I389" t="str" cm="1">
        <f t="array" ref="I389">IFERROR(INDEX(Create_TC_Web!L$1:L$500,SMALL(IF(Create_TC_Web!$C$1:$C$500&lt;&gt;"",MATCH(ROW(Create_TC_Web!$C$1:$C$500),ROW(Create_TC_Web!$C$1:$C$500)),""),ROW(Create_TC_Web!J389))),"")</f>
        <v/>
      </c>
      <c r="J389" t="str" cm="1">
        <f t="array" ref="J389">IFERROR(INDEX(Create_TC_Web!M$1:M$500,SMALL(IF(Create_TC_Web!$C$1:$C$500&lt;&gt;"",MATCH(ROW(Create_TC_Web!$C$1:$C$500),ROW(Create_TC_Web!$C$1:$C$500)),""),ROW(Create_TC_Web!K389))),"")</f>
        <v/>
      </c>
      <c r="K389" t="str" cm="1">
        <f t="array" ref="K389">IFERROR(INDEX(Create_TC_Web!N$1:N$500,SMALL(IF(Create_TC_Web!$C$1:$C$500&lt;&gt;"",MATCH(ROW(Create_TC_Web!$C$1:$C$500),ROW(Create_TC_Web!$C$1:$C$500)),""),ROW(Create_TC_Web!L389))),"")</f>
        <v/>
      </c>
      <c r="L389" t="str" cm="1">
        <f t="array" ref="L389">IFERROR(INDEX(Create_TC_Web!O$1:O$500,SMALL(IF(Create_TC_Web!$C$1:$C$500&lt;&gt;"",MATCH(ROW(Create_TC_Web!$C$1:$C$500),ROW(Create_TC_Web!$C$1:$C$500)),""),ROW(Create_TC_Web!M389))),"")</f>
        <v/>
      </c>
      <c r="M389" t="str" cm="1">
        <f t="array" ref="M389">IFERROR(INDEX(Create_TC_Web!P$1:P$500,SMALL(IF(Create_TC_Web!$C$1:$C$500&lt;&gt;"",MATCH(ROW(Create_TC_Web!$C$1:$C$500),ROW(Create_TC_Web!$C$1:$C$500)),""),ROW(Create_TC_Web!N389))),"")</f>
        <v/>
      </c>
      <c r="N389" t="str" cm="1">
        <f t="array" ref="N389">IFERROR(INDEX(Create_TC_Web!Q$1:Q$500,SMALL(IF(Create_TC_Web!$C$1:$C$500&lt;&gt;"",MATCH(ROW(Create_TC_Web!$C$1:$C$500),ROW(Create_TC_Web!$C$1:$C$500)),""),ROW(Create_TC_Web!O389))),"")</f>
        <v/>
      </c>
      <c r="O389" t="str">
        <f t="shared" si="19"/>
        <v/>
      </c>
      <c r="P389" s="17" t="str" cm="1">
        <f t="array" ref="P389">IFERROR(INDEX(Create_TC_Web!S$1:S$500,SMALL(IF(Create_TC_Web!$C$1:$C$500&lt;&gt;"",MATCH(ROW(Create_TC_Web!$C$1:$C$500),ROW(Create_TC_Web!$C$1:$C$500)),""),ROW(Create_TC_Web!Q367))),"")</f>
        <v/>
      </c>
      <c r="S389" t="str">
        <f t="shared" si="20"/>
        <v/>
      </c>
    </row>
    <row r="390" spans="1:19">
      <c r="A390" t="str" cm="1">
        <f t="array" ref="A390">IFERROR(INDEX(Create_TC_Web!D$1:D$500,SMALL(IF(Create_TC_Web!$C$1:$C$500&lt;&gt;"",MATCH(ROW(Create_TC_Web!$C$1:$C$500),ROW(Create_TC_Web!$C$1:$C$500)),""),ROW(Create_TC_Web!B390))),"")</f>
        <v/>
      </c>
      <c r="B390" t="str" cm="1">
        <f t="array" ref="B390">SUBSTITUTE(SUBSTITUTE(SUBSTITUTE(IFERROR(INDEX(Create_TC_Web!E$1:E$505,SMALL(IF(Create_TC_Web!$C$1:$C$505&lt;&gt;"",MATCH(ROW(Create_TC_Web!$C$1:$C$505),ROW(Create_TC_Web!$C$1:$C$505)),""),ROW(Create_TC_Web!C390))),"")," ",""),"-",""),"_","")</f>
        <v/>
      </c>
      <c r="C390" t="str" cm="1">
        <f t="array" ref="C390">IFERROR(INDEX(Create_TC_Web!F$1:F$500,SMALL(IF(Create_TC_Web!$C$1:$C$500&lt;&gt;"",MATCH(ROW(Create_TC_Web!$C$1:$C$500),ROW(Create_TC_Web!$C$1:$C$500)),""),ROW(Create_TC_Web!D390))),"")</f>
        <v/>
      </c>
      <c r="D390" t="str" cm="1">
        <f t="array" ref="D390">IFERROR(INDEX(Create_TC_Web!G$1:G$500,SMALL(IF(Create_TC_Web!$C$1:$C$500&lt;&gt;"",MATCH(ROW(Create_TC_Web!$C$1:$C$500),ROW(Create_TC_Web!$C$1:$C$500)),""),ROW(Create_TC_Web!E390))),"")</f>
        <v/>
      </c>
      <c r="E390" t="str" cm="1">
        <f t="array" ref="E390">IFERROR(INDEX(Create_TC_Web!H$1:H$500,SMALL(IF(Create_TC_Web!$C$1:$C$500&lt;&gt;"",MATCH(ROW(Create_TC_Web!$C$1:$C$500),ROW(Create_TC_Web!$C$1:$C$500)),""),ROW(Create_TC_Web!F390))),"")</f>
        <v/>
      </c>
      <c r="F390" t="str" cm="1">
        <f t="array" ref="F390">IFERROR(INDEX(Create_TC_Web!I$1:I$500,SMALL(IF(Create_TC_Web!$C$1:$C$500&lt;&gt;"",MATCH(ROW(Create_TC_Web!$C$1:$C$500),ROW(Create_TC_Web!$C$1:$C$500)),""),ROW(Create_TC_Web!G390))),"")</f>
        <v/>
      </c>
      <c r="G390" t="str" cm="1">
        <f t="array" ref="G390">IFERROR(INDEX(Create_TC_Web!J$1:J$500,SMALL(IF(Create_TC_Web!$C$1:$C$500&lt;&gt;"",MATCH(ROW(Create_TC_Web!$C$1:$C$500),ROW(Create_TC_Web!$C$1:$C$500)),""),ROW(Create_TC_Web!H390))),"")</f>
        <v/>
      </c>
      <c r="H390" t="str" cm="1">
        <f t="array" ref="H390">IFERROR(INDEX(Create_TC_Web!K$1:K$500,SMALL(IF(Create_TC_Web!$C$1:$C$500&lt;&gt;"",MATCH(ROW(Create_TC_Web!$C$1:$C$500),ROW(Create_TC_Web!$C$1:$C$500)),""),ROW(Create_TC_Web!I390))),"")</f>
        <v/>
      </c>
      <c r="I390" t="str" cm="1">
        <f t="array" ref="I390">IFERROR(INDEX(Create_TC_Web!L$1:L$500,SMALL(IF(Create_TC_Web!$C$1:$C$500&lt;&gt;"",MATCH(ROW(Create_TC_Web!$C$1:$C$500),ROW(Create_TC_Web!$C$1:$C$500)),""),ROW(Create_TC_Web!J390))),"")</f>
        <v/>
      </c>
      <c r="J390" t="str" cm="1">
        <f t="array" ref="J390">IFERROR(INDEX(Create_TC_Web!M$1:M$500,SMALL(IF(Create_TC_Web!$C$1:$C$500&lt;&gt;"",MATCH(ROW(Create_TC_Web!$C$1:$C$500),ROW(Create_TC_Web!$C$1:$C$500)),""),ROW(Create_TC_Web!K390))),"")</f>
        <v/>
      </c>
      <c r="K390" t="str" cm="1">
        <f t="array" ref="K390">IFERROR(INDEX(Create_TC_Web!N$1:N$500,SMALL(IF(Create_TC_Web!$C$1:$C$500&lt;&gt;"",MATCH(ROW(Create_TC_Web!$C$1:$C$500),ROW(Create_TC_Web!$C$1:$C$500)),""),ROW(Create_TC_Web!L390))),"")</f>
        <v/>
      </c>
      <c r="L390" t="str" cm="1">
        <f t="array" ref="L390">IFERROR(INDEX(Create_TC_Web!O$1:O$500,SMALL(IF(Create_TC_Web!$C$1:$C$500&lt;&gt;"",MATCH(ROW(Create_TC_Web!$C$1:$C$500),ROW(Create_TC_Web!$C$1:$C$500)),""),ROW(Create_TC_Web!M390))),"")</f>
        <v/>
      </c>
      <c r="M390" t="str" cm="1">
        <f t="array" ref="M390">IFERROR(INDEX(Create_TC_Web!P$1:P$500,SMALL(IF(Create_TC_Web!$C$1:$C$500&lt;&gt;"",MATCH(ROW(Create_TC_Web!$C$1:$C$500),ROW(Create_TC_Web!$C$1:$C$500)),""),ROW(Create_TC_Web!N390))),"")</f>
        <v/>
      </c>
      <c r="N390" t="str" cm="1">
        <f t="array" ref="N390">IFERROR(INDEX(Create_TC_Web!Q$1:Q$500,SMALL(IF(Create_TC_Web!$C$1:$C$500&lt;&gt;"",MATCH(ROW(Create_TC_Web!$C$1:$C$500),ROW(Create_TC_Web!$C$1:$C$500)),""),ROW(Create_TC_Web!O390))),"")</f>
        <v/>
      </c>
      <c r="O390" t="str">
        <f t="shared" si="19"/>
        <v/>
      </c>
      <c r="P390" s="17" t="str" cm="1">
        <f t="array" ref="P390">IFERROR(INDEX(Create_TC_Web!S$1:S$500,SMALL(IF(Create_TC_Web!$C$1:$C$500&lt;&gt;"",MATCH(ROW(Create_TC_Web!$C$1:$C$500),ROW(Create_TC_Web!$C$1:$C$500)),""),ROW(Create_TC_Web!Q368))),"")</f>
        <v/>
      </c>
      <c r="S390" t="str">
        <f t="shared" si="20"/>
        <v/>
      </c>
    </row>
    <row r="391" spans="1:19">
      <c r="A391" t="str" cm="1">
        <f t="array" ref="A391">IFERROR(INDEX(Create_TC_Web!D$1:D$500,SMALL(IF(Create_TC_Web!$C$1:$C$500&lt;&gt;"",MATCH(ROW(Create_TC_Web!$C$1:$C$500),ROW(Create_TC_Web!$C$1:$C$500)),""),ROW(Create_TC_Web!B391))),"")</f>
        <v/>
      </c>
      <c r="B391" t="str" cm="1">
        <f t="array" ref="B391">SUBSTITUTE(SUBSTITUTE(SUBSTITUTE(IFERROR(INDEX(Create_TC_Web!E$1:E$505,SMALL(IF(Create_TC_Web!$C$1:$C$505&lt;&gt;"",MATCH(ROW(Create_TC_Web!$C$1:$C$505),ROW(Create_TC_Web!$C$1:$C$505)),""),ROW(Create_TC_Web!C391))),"")," ",""),"-",""),"_","")</f>
        <v/>
      </c>
      <c r="C391" t="str" cm="1">
        <f t="array" ref="C391">IFERROR(INDEX(Create_TC_Web!F$1:F$500,SMALL(IF(Create_TC_Web!$C$1:$C$500&lt;&gt;"",MATCH(ROW(Create_TC_Web!$C$1:$C$500),ROW(Create_TC_Web!$C$1:$C$500)),""),ROW(Create_TC_Web!D391))),"")</f>
        <v/>
      </c>
      <c r="D391" t="str" cm="1">
        <f t="array" ref="D391">IFERROR(INDEX(Create_TC_Web!G$1:G$500,SMALL(IF(Create_TC_Web!$C$1:$C$500&lt;&gt;"",MATCH(ROW(Create_TC_Web!$C$1:$C$500),ROW(Create_TC_Web!$C$1:$C$500)),""),ROW(Create_TC_Web!E391))),"")</f>
        <v/>
      </c>
      <c r="E391" t="str" cm="1">
        <f t="array" ref="E391">IFERROR(INDEX(Create_TC_Web!H$1:H$500,SMALL(IF(Create_TC_Web!$C$1:$C$500&lt;&gt;"",MATCH(ROW(Create_TC_Web!$C$1:$C$500),ROW(Create_TC_Web!$C$1:$C$500)),""),ROW(Create_TC_Web!F391))),"")</f>
        <v/>
      </c>
      <c r="F391" t="str" cm="1">
        <f t="array" ref="F391">IFERROR(INDEX(Create_TC_Web!I$1:I$500,SMALL(IF(Create_TC_Web!$C$1:$C$500&lt;&gt;"",MATCH(ROW(Create_TC_Web!$C$1:$C$500),ROW(Create_TC_Web!$C$1:$C$500)),""),ROW(Create_TC_Web!G391))),"")</f>
        <v/>
      </c>
      <c r="G391" t="str" cm="1">
        <f t="array" ref="G391">IFERROR(INDEX(Create_TC_Web!J$1:J$500,SMALL(IF(Create_TC_Web!$C$1:$C$500&lt;&gt;"",MATCH(ROW(Create_TC_Web!$C$1:$C$500),ROW(Create_TC_Web!$C$1:$C$500)),""),ROW(Create_TC_Web!H391))),"")</f>
        <v/>
      </c>
      <c r="H391" t="str" cm="1">
        <f t="array" ref="H391">IFERROR(INDEX(Create_TC_Web!K$1:K$500,SMALL(IF(Create_TC_Web!$C$1:$C$500&lt;&gt;"",MATCH(ROW(Create_TC_Web!$C$1:$C$500),ROW(Create_TC_Web!$C$1:$C$500)),""),ROW(Create_TC_Web!I391))),"")</f>
        <v/>
      </c>
      <c r="I391" t="str" cm="1">
        <f t="array" ref="I391">IFERROR(INDEX(Create_TC_Web!L$1:L$500,SMALL(IF(Create_TC_Web!$C$1:$C$500&lt;&gt;"",MATCH(ROW(Create_TC_Web!$C$1:$C$500),ROW(Create_TC_Web!$C$1:$C$500)),""),ROW(Create_TC_Web!J391))),"")</f>
        <v/>
      </c>
      <c r="J391" t="str" cm="1">
        <f t="array" ref="J391">IFERROR(INDEX(Create_TC_Web!M$1:M$500,SMALL(IF(Create_TC_Web!$C$1:$C$500&lt;&gt;"",MATCH(ROW(Create_TC_Web!$C$1:$C$500),ROW(Create_TC_Web!$C$1:$C$500)),""),ROW(Create_TC_Web!K391))),"")</f>
        <v/>
      </c>
      <c r="K391" t="str" cm="1">
        <f t="array" ref="K391">IFERROR(INDEX(Create_TC_Web!N$1:N$500,SMALL(IF(Create_TC_Web!$C$1:$C$500&lt;&gt;"",MATCH(ROW(Create_TC_Web!$C$1:$C$500),ROW(Create_TC_Web!$C$1:$C$500)),""),ROW(Create_TC_Web!L391))),"")</f>
        <v/>
      </c>
      <c r="L391" t="str" cm="1">
        <f t="array" ref="L391">IFERROR(INDEX(Create_TC_Web!O$1:O$500,SMALL(IF(Create_TC_Web!$C$1:$C$500&lt;&gt;"",MATCH(ROW(Create_TC_Web!$C$1:$C$500),ROW(Create_TC_Web!$C$1:$C$500)),""),ROW(Create_TC_Web!M391))),"")</f>
        <v/>
      </c>
      <c r="M391" t="str" cm="1">
        <f t="array" ref="M391">IFERROR(INDEX(Create_TC_Web!P$1:P$500,SMALL(IF(Create_TC_Web!$C$1:$C$500&lt;&gt;"",MATCH(ROW(Create_TC_Web!$C$1:$C$500),ROW(Create_TC_Web!$C$1:$C$500)),""),ROW(Create_TC_Web!N391))),"")</f>
        <v/>
      </c>
      <c r="N391" t="str" cm="1">
        <f t="array" ref="N391">IFERROR(INDEX(Create_TC_Web!Q$1:Q$500,SMALL(IF(Create_TC_Web!$C$1:$C$500&lt;&gt;"",MATCH(ROW(Create_TC_Web!$C$1:$C$500),ROW(Create_TC_Web!$C$1:$C$500)),""),ROW(Create_TC_Web!O391))),"")</f>
        <v/>
      </c>
      <c r="O391" t="str">
        <f t="shared" si="19"/>
        <v/>
      </c>
      <c r="P391" s="17" t="str" cm="1">
        <f t="array" ref="P391">IFERROR(INDEX(Create_TC_Web!S$1:S$500,SMALL(IF(Create_TC_Web!$C$1:$C$500&lt;&gt;"",MATCH(ROW(Create_TC_Web!$C$1:$C$500),ROW(Create_TC_Web!$C$1:$C$500)),""),ROW(Create_TC_Web!Q369))),"")</f>
        <v/>
      </c>
      <c r="S391" t="str">
        <f t="shared" si="20"/>
        <v/>
      </c>
    </row>
    <row r="392" spans="1:19">
      <c r="A392" t="str" cm="1">
        <f t="array" ref="A392">IFERROR(INDEX(Create_TC_Web!D$1:D$500,SMALL(IF(Create_TC_Web!$C$1:$C$500&lt;&gt;"",MATCH(ROW(Create_TC_Web!$C$1:$C$500),ROW(Create_TC_Web!$C$1:$C$500)),""),ROW(Create_TC_Web!B392))),"")</f>
        <v/>
      </c>
      <c r="B392" t="str" cm="1">
        <f t="array" ref="B392">SUBSTITUTE(SUBSTITUTE(SUBSTITUTE(IFERROR(INDEX(Create_TC_Web!E$1:E$505,SMALL(IF(Create_TC_Web!$C$1:$C$505&lt;&gt;"",MATCH(ROW(Create_TC_Web!$C$1:$C$505),ROW(Create_TC_Web!$C$1:$C$505)),""),ROW(Create_TC_Web!C392))),"")," ",""),"-",""),"_","")</f>
        <v/>
      </c>
      <c r="C392" t="str" cm="1">
        <f t="array" ref="C392">IFERROR(INDEX(Create_TC_Web!F$1:F$500,SMALL(IF(Create_TC_Web!$C$1:$C$500&lt;&gt;"",MATCH(ROW(Create_TC_Web!$C$1:$C$500),ROW(Create_TC_Web!$C$1:$C$500)),""),ROW(Create_TC_Web!D392))),"")</f>
        <v/>
      </c>
      <c r="D392" t="str" cm="1">
        <f t="array" ref="D392">IFERROR(INDEX(Create_TC_Web!G$1:G$500,SMALL(IF(Create_TC_Web!$C$1:$C$500&lt;&gt;"",MATCH(ROW(Create_TC_Web!$C$1:$C$500),ROW(Create_TC_Web!$C$1:$C$500)),""),ROW(Create_TC_Web!E392))),"")</f>
        <v/>
      </c>
      <c r="E392" t="str" cm="1">
        <f t="array" ref="E392">IFERROR(INDEX(Create_TC_Web!H$1:H$500,SMALL(IF(Create_TC_Web!$C$1:$C$500&lt;&gt;"",MATCH(ROW(Create_TC_Web!$C$1:$C$500),ROW(Create_TC_Web!$C$1:$C$500)),""),ROW(Create_TC_Web!F392))),"")</f>
        <v/>
      </c>
      <c r="F392" t="str" cm="1">
        <f t="array" ref="F392">IFERROR(INDEX(Create_TC_Web!I$1:I$500,SMALL(IF(Create_TC_Web!$C$1:$C$500&lt;&gt;"",MATCH(ROW(Create_TC_Web!$C$1:$C$500),ROW(Create_TC_Web!$C$1:$C$500)),""),ROW(Create_TC_Web!G392))),"")</f>
        <v/>
      </c>
      <c r="G392" t="str" cm="1">
        <f t="array" ref="G392">IFERROR(INDEX(Create_TC_Web!J$1:J$500,SMALL(IF(Create_TC_Web!$C$1:$C$500&lt;&gt;"",MATCH(ROW(Create_TC_Web!$C$1:$C$500),ROW(Create_TC_Web!$C$1:$C$500)),""),ROW(Create_TC_Web!H392))),"")</f>
        <v/>
      </c>
      <c r="H392" t="str" cm="1">
        <f t="array" ref="H392">IFERROR(INDEX(Create_TC_Web!K$1:K$500,SMALL(IF(Create_TC_Web!$C$1:$C$500&lt;&gt;"",MATCH(ROW(Create_TC_Web!$C$1:$C$500),ROW(Create_TC_Web!$C$1:$C$500)),""),ROW(Create_TC_Web!I392))),"")</f>
        <v/>
      </c>
      <c r="I392" t="str" cm="1">
        <f t="array" ref="I392">IFERROR(INDEX(Create_TC_Web!L$1:L$500,SMALL(IF(Create_TC_Web!$C$1:$C$500&lt;&gt;"",MATCH(ROW(Create_TC_Web!$C$1:$C$500),ROW(Create_TC_Web!$C$1:$C$500)),""),ROW(Create_TC_Web!J392))),"")</f>
        <v/>
      </c>
      <c r="J392" t="str" cm="1">
        <f t="array" ref="J392">IFERROR(INDEX(Create_TC_Web!M$1:M$500,SMALL(IF(Create_TC_Web!$C$1:$C$500&lt;&gt;"",MATCH(ROW(Create_TC_Web!$C$1:$C$500),ROW(Create_TC_Web!$C$1:$C$500)),""),ROW(Create_TC_Web!K392))),"")</f>
        <v/>
      </c>
      <c r="K392" t="str" cm="1">
        <f t="array" ref="K392">IFERROR(INDEX(Create_TC_Web!N$1:N$500,SMALL(IF(Create_TC_Web!$C$1:$C$500&lt;&gt;"",MATCH(ROW(Create_TC_Web!$C$1:$C$500),ROW(Create_TC_Web!$C$1:$C$500)),""),ROW(Create_TC_Web!L392))),"")</f>
        <v/>
      </c>
      <c r="L392" t="str" cm="1">
        <f t="array" ref="L392">IFERROR(INDEX(Create_TC_Web!O$1:O$500,SMALL(IF(Create_TC_Web!$C$1:$C$500&lt;&gt;"",MATCH(ROW(Create_TC_Web!$C$1:$C$500),ROW(Create_TC_Web!$C$1:$C$500)),""),ROW(Create_TC_Web!M392))),"")</f>
        <v/>
      </c>
      <c r="M392" t="str" cm="1">
        <f t="array" ref="M392">IFERROR(INDEX(Create_TC_Web!P$1:P$500,SMALL(IF(Create_TC_Web!$C$1:$C$500&lt;&gt;"",MATCH(ROW(Create_TC_Web!$C$1:$C$500),ROW(Create_TC_Web!$C$1:$C$500)),""),ROW(Create_TC_Web!N392))),"")</f>
        <v/>
      </c>
      <c r="N392" t="str" cm="1">
        <f t="array" ref="N392">IFERROR(INDEX(Create_TC_Web!Q$1:Q$500,SMALL(IF(Create_TC_Web!$C$1:$C$500&lt;&gt;"",MATCH(ROW(Create_TC_Web!$C$1:$C$500),ROW(Create_TC_Web!$C$1:$C$500)),""),ROW(Create_TC_Web!O392))),"")</f>
        <v/>
      </c>
      <c r="O392" t="str">
        <f t="shared" si="19"/>
        <v/>
      </c>
      <c r="P392" s="17" t="str" cm="1">
        <f t="array" ref="P392">IFERROR(INDEX(Create_TC_Web!S$1:S$500,SMALL(IF(Create_TC_Web!$C$1:$C$500&lt;&gt;"",MATCH(ROW(Create_TC_Web!$C$1:$C$500),ROW(Create_TC_Web!$C$1:$C$500)),""),ROW(Create_TC_Web!Q370))),"")</f>
        <v/>
      </c>
      <c r="S392" t="str">
        <f t="shared" si="20"/>
        <v/>
      </c>
    </row>
    <row r="393" spans="1:19">
      <c r="A393" t="str" cm="1">
        <f t="array" ref="A393">IFERROR(INDEX(Create_TC_Web!D$1:D$500,SMALL(IF(Create_TC_Web!$C$1:$C$500&lt;&gt;"",MATCH(ROW(Create_TC_Web!$C$1:$C$500),ROW(Create_TC_Web!$C$1:$C$500)),""),ROW(Create_TC_Web!B393))),"")</f>
        <v/>
      </c>
      <c r="B393" t="str" cm="1">
        <f t="array" ref="B393">SUBSTITUTE(SUBSTITUTE(SUBSTITUTE(IFERROR(INDEX(Create_TC_Web!E$1:E$505,SMALL(IF(Create_TC_Web!$C$1:$C$505&lt;&gt;"",MATCH(ROW(Create_TC_Web!$C$1:$C$505),ROW(Create_TC_Web!$C$1:$C$505)),""),ROW(Create_TC_Web!C393))),"")," ",""),"-",""),"_","")</f>
        <v/>
      </c>
      <c r="C393" t="str" cm="1">
        <f t="array" ref="C393">IFERROR(INDEX(Create_TC_Web!F$1:F$500,SMALL(IF(Create_TC_Web!$C$1:$C$500&lt;&gt;"",MATCH(ROW(Create_TC_Web!$C$1:$C$500),ROW(Create_TC_Web!$C$1:$C$500)),""),ROW(Create_TC_Web!D393))),"")</f>
        <v/>
      </c>
      <c r="D393" t="str" cm="1">
        <f t="array" ref="D393">IFERROR(INDEX(Create_TC_Web!G$1:G$500,SMALL(IF(Create_TC_Web!$C$1:$C$500&lt;&gt;"",MATCH(ROW(Create_TC_Web!$C$1:$C$500),ROW(Create_TC_Web!$C$1:$C$500)),""),ROW(Create_TC_Web!E393))),"")</f>
        <v/>
      </c>
      <c r="E393" t="str" cm="1">
        <f t="array" ref="E393">IFERROR(INDEX(Create_TC_Web!H$1:H$500,SMALL(IF(Create_TC_Web!$C$1:$C$500&lt;&gt;"",MATCH(ROW(Create_TC_Web!$C$1:$C$500),ROW(Create_TC_Web!$C$1:$C$500)),""),ROW(Create_TC_Web!F393))),"")</f>
        <v/>
      </c>
      <c r="F393" t="str" cm="1">
        <f t="array" ref="F393">IFERROR(INDEX(Create_TC_Web!I$1:I$500,SMALL(IF(Create_TC_Web!$C$1:$C$500&lt;&gt;"",MATCH(ROW(Create_TC_Web!$C$1:$C$500),ROW(Create_TC_Web!$C$1:$C$500)),""),ROW(Create_TC_Web!G393))),"")</f>
        <v/>
      </c>
      <c r="G393" t="str" cm="1">
        <f t="array" ref="G393">IFERROR(INDEX(Create_TC_Web!J$1:J$500,SMALL(IF(Create_TC_Web!$C$1:$C$500&lt;&gt;"",MATCH(ROW(Create_TC_Web!$C$1:$C$500),ROW(Create_TC_Web!$C$1:$C$500)),""),ROW(Create_TC_Web!H393))),"")</f>
        <v/>
      </c>
      <c r="H393" t="str" cm="1">
        <f t="array" ref="H393">IFERROR(INDEX(Create_TC_Web!K$1:K$500,SMALL(IF(Create_TC_Web!$C$1:$C$500&lt;&gt;"",MATCH(ROW(Create_TC_Web!$C$1:$C$500),ROW(Create_TC_Web!$C$1:$C$500)),""),ROW(Create_TC_Web!I393))),"")</f>
        <v/>
      </c>
      <c r="I393" t="str" cm="1">
        <f t="array" ref="I393">IFERROR(INDEX(Create_TC_Web!L$1:L$500,SMALL(IF(Create_TC_Web!$C$1:$C$500&lt;&gt;"",MATCH(ROW(Create_TC_Web!$C$1:$C$500),ROW(Create_TC_Web!$C$1:$C$500)),""),ROW(Create_TC_Web!J393))),"")</f>
        <v/>
      </c>
      <c r="J393" t="str" cm="1">
        <f t="array" ref="J393">IFERROR(INDEX(Create_TC_Web!M$1:M$500,SMALL(IF(Create_TC_Web!$C$1:$C$500&lt;&gt;"",MATCH(ROW(Create_TC_Web!$C$1:$C$500),ROW(Create_TC_Web!$C$1:$C$500)),""),ROW(Create_TC_Web!K393))),"")</f>
        <v/>
      </c>
      <c r="K393" t="str" cm="1">
        <f t="array" ref="K393">IFERROR(INDEX(Create_TC_Web!N$1:N$500,SMALL(IF(Create_TC_Web!$C$1:$C$500&lt;&gt;"",MATCH(ROW(Create_TC_Web!$C$1:$C$500),ROW(Create_TC_Web!$C$1:$C$500)),""),ROW(Create_TC_Web!L393))),"")</f>
        <v/>
      </c>
      <c r="L393" t="str" cm="1">
        <f t="array" ref="L393">IFERROR(INDEX(Create_TC_Web!O$1:O$500,SMALL(IF(Create_TC_Web!$C$1:$C$500&lt;&gt;"",MATCH(ROW(Create_TC_Web!$C$1:$C$500),ROW(Create_TC_Web!$C$1:$C$500)),""),ROW(Create_TC_Web!M393))),"")</f>
        <v/>
      </c>
      <c r="M393" t="str" cm="1">
        <f t="array" ref="M393">IFERROR(INDEX(Create_TC_Web!P$1:P$500,SMALL(IF(Create_TC_Web!$C$1:$C$500&lt;&gt;"",MATCH(ROW(Create_TC_Web!$C$1:$C$500),ROW(Create_TC_Web!$C$1:$C$500)),""),ROW(Create_TC_Web!N393))),"")</f>
        <v/>
      </c>
      <c r="N393" t="str" cm="1">
        <f t="array" ref="N393">IFERROR(INDEX(Create_TC_Web!Q$1:Q$500,SMALL(IF(Create_TC_Web!$C$1:$C$500&lt;&gt;"",MATCH(ROW(Create_TC_Web!$C$1:$C$500),ROW(Create_TC_Web!$C$1:$C$500)),""),ROW(Create_TC_Web!O393))),"")</f>
        <v/>
      </c>
      <c r="O393" t="str">
        <f t="shared" si="19"/>
        <v/>
      </c>
      <c r="P393" s="17" t="str" cm="1">
        <f t="array" ref="P393">IFERROR(INDEX(Create_TC_Web!S$1:S$500,SMALL(IF(Create_TC_Web!$C$1:$C$500&lt;&gt;"",MATCH(ROW(Create_TC_Web!$C$1:$C$500),ROW(Create_TC_Web!$C$1:$C$500)),""),ROW(Create_TC_Web!Q371))),"")</f>
        <v/>
      </c>
      <c r="S393" t="str">
        <f t="shared" si="20"/>
        <v/>
      </c>
    </row>
    <row r="394" spans="1:19">
      <c r="A394" t="str" cm="1">
        <f t="array" ref="A394">IFERROR(INDEX(Create_TC_Web!D$1:D$500,SMALL(IF(Create_TC_Web!$C$1:$C$500&lt;&gt;"",MATCH(ROW(Create_TC_Web!$C$1:$C$500),ROW(Create_TC_Web!$C$1:$C$500)),""),ROW(Create_TC_Web!B394))),"")</f>
        <v/>
      </c>
      <c r="B394" t="str" cm="1">
        <f t="array" ref="B394">SUBSTITUTE(SUBSTITUTE(SUBSTITUTE(IFERROR(INDEX(Create_TC_Web!E$1:E$505,SMALL(IF(Create_TC_Web!$C$1:$C$505&lt;&gt;"",MATCH(ROW(Create_TC_Web!$C$1:$C$505),ROW(Create_TC_Web!$C$1:$C$505)),""),ROW(Create_TC_Web!C394))),"")," ",""),"-",""),"_","")</f>
        <v/>
      </c>
      <c r="C394" t="str" cm="1">
        <f t="array" ref="C394">IFERROR(INDEX(Create_TC_Web!F$1:F$500,SMALL(IF(Create_TC_Web!$C$1:$C$500&lt;&gt;"",MATCH(ROW(Create_TC_Web!$C$1:$C$500),ROW(Create_TC_Web!$C$1:$C$500)),""),ROW(Create_TC_Web!D394))),"")</f>
        <v/>
      </c>
      <c r="D394" t="str" cm="1">
        <f t="array" ref="D394">IFERROR(INDEX(Create_TC_Web!G$1:G$500,SMALL(IF(Create_TC_Web!$C$1:$C$500&lt;&gt;"",MATCH(ROW(Create_TC_Web!$C$1:$C$500),ROW(Create_TC_Web!$C$1:$C$500)),""),ROW(Create_TC_Web!E394))),"")</f>
        <v/>
      </c>
      <c r="E394" t="str" cm="1">
        <f t="array" ref="E394">IFERROR(INDEX(Create_TC_Web!H$1:H$500,SMALL(IF(Create_TC_Web!$C$1:$C$500&lt;&gt;"",MATCH(ROW(Create_TC_Web!$C$1:$C$500),ROW(Create_TC_Web!$C$1:$C$500)),""),ROW(Create_TC_Web!F394))),"")</f>
        <v/>
      </c>
      <c r="F394" t="str" cm="1">
        <f t="array" ref="F394">IFERROR(INDEX(Create_TC_Web!I$1:I$500,SMALL(IF(Create_TC_Web!$C$1:$C$500&lt;&gt;"",MATCH(ROW(Create_TC_Web!$C$1:$C$500),ROW(Create_TC_Web!$C$1:$C$500)),""),ROW(Create_TC_Web!G394))),"")</f>
        <v/>
      </c>
      <c r="G394" t="str" cm="1">
        <f t="array" ref="G394">IFERROR(INDEX(Create_TC_Web!J$1:J$500,SMALL(IF(Create_TC_Web!$C$1:$C$500&lt;&gt;"",MATCH(ROW(Create_TC_Web!$C$1:$C$500),ROW(Create_TC_Web!$C$1:$C$500)),""),ROW(Create_TC_Web!H394))),"")</f>
        <v/>
      </c>
      <c r="H394" t="str" cm="1">
        <f t="array" ref="H394">IFERROR(INDEX(Create_TC_Web!K$1:K$500,SMALL(IF(Create_TC_Web!$C$1:$C$500&lt;&gt;"",MATCH(ROW(Create_TC_Web!$C$1:$C$500),ROW(Create_TC_Web!$C$1:$C$500)),""),ROW(Create_TC_Web!I394))),"")</f>
        <v/>
      </c>
      <c r="I394" t="str" cm="1">
        <f t="array" ref="I394">IFERROR(INDEX(Create_TC_Web!L$1:L$500,SMALL(IF(Create_TC_Web!$C$1:$C$500&lt;&gt;"",MATCH(ROW(Create_TC_Web!$C$1:$C$500),ROW(Create_TC_Web!$C$1:$C$500)),""),ROW(Create_TC_Web!J394))),"")</f>
        <v/>
      </c>
      <c r="J394" t="str" cm="1">
        <f t="array" ref="J394">IFERROR(INDEX(Create_TC_Web!M$1:M$500,SMALL(IF(Create_TC_Web!$C$1:$C$500&lt;&gt;"",MATCH(ROW(Create_TC_Web!$C$1:$C$500),ROW(Create_TC_Web!$C$1:$C$500)),""),ROW(Create_TC_Web!K394))),"")</f>
        <v/>
      </c>
      <c r="K394" t="str" cm="1">
        <f t="array" ref="K394">IFERROR(INDEX(Create_TC_Web!N$1:N$500,SMALL(IF(Create_TC_Web!$C$1:$C$500&lt;&gt;"",MATCH(ROW(Create_TC_Web!$C$1:$C$500),ROW(Create_TC_Web!$C$1:$C$500)),""),ROW(Create_TC_Web!L394))),"")</f>
        <v/>
      </c>
      <c r="L394" t="str" cm="1">
        <f t="array" ref="L394">IFERROR(INDEX(Create_TC_Web!O$1:O$500,SMALL(IF(Create_TC_Web!$C$1:$C$500&lt;&gt;"",MATCH(ROW(Create_TC_Web!$C$1:$C$500),ROW(Create_TC_Web!$C$1:$C$500)),""),ROW(Create_TC_Web!M394))),"")</f>
        <v/>
      </c>
      <c r="M394" t="str" cm="1">
        <f t="array" ref="M394">IFERROR(INDEX(Create_TC_Web!P$1:P$500,SMALL(IF(Create_TC_Web!$C$1:$C$500&lt;&gt;"",MATCH(ROW(Create_TC_Web!$C$1:$C$500),ROW(Create_TC_Web!$C$1:$C$500)),""),ROW(Create_TC_Web!N394))),"")</f>
        <v/>
      </c>
      <c r="N394" t="str" cm="1">
        <f t="array" ref="N394">IFERROR(INDEX(Create_TC_Web!Q$1:Q$500,SMALL(IF(Create_TC_Web!$C$1:$C$500&lt;&gt;"",MATCH(ROW(Create_TC_Web!$C$1:$C$500),ROW(Create_TC_Web!$C$1:$C$500)),""),ROW(Create_TC_Web!O394))),"")</f>
        <v/>
      </c>
      <c r="O394" t="str">
        <f t="shared" si="19"/>
        <v/>
      </c>
      <c r="P394" s="17" t="str" cm="1">
        <f t="array" ref="P394">IFERROR(INDEX(Create_TC_Web!S$1:S$500,SMALL(IF(Create_TC_Web!$C$1:$C$500&lt;&gt;"",MATCH(ROW(Create_TC_Web!$C$1:$C$500),ROW(Create_TC_Web!$C$1:$C$500)),""),ROW(Create_TC_Web!Q372))),"")</f>
        <v/>
      </c>
      <c r="S394" t="str">
        <f t="shared" si="20"/>
        <v/>
      </c>
    </row>
    <row r="395" spans="1:19">
      <c r="A395" t="str" cm="1">
        <f t="array" ref="A395">IFERROR(INDEX(Create_TC_Web!D$1:D$500,SMALL(IF(Create_TC_Web!$C$1:$C$500&lt;&gt;"",MATCH(ROW(Create_TC_Web!$C$1:$C$500),ROW(Create_TC_Web!$C$1:$C$500)),""),ROW(Create_TC_Web!B395))),"")</f>
        <v/>
      </c>
      <c r="B395" t="str" cm="1">
        <f t="array" ref="B395">SUBSTITUTE(SUBSTITUTE(SUBSTITUTE(IFERROR(INDEX(Create_TC_Web!E$1:E$505,SMALL(IF(Create_TC_Web!$C$1:$C$505&lt;&gt;"",MATCH(ROW(Create_TC_Web!$C$1:$C$505),ROW(Create_TC_Web!$C$1:$C$505)),""),ROW(Create_TC_Web!C395))),"")," ",""),"-",""),"_","")</f>
        <v/>
      </c>
      <c r="C395" t="str" cm="1">
        <f t="array" ref="C395">IFERROR(INDEX(Create_TC_Web!F$1:F$500,SMALL(IF(Create_TC_Web!$C$1:$C$500&lt;&gt;"",MATCH(ROW(Create_TC_Web!$C$1:$C$500),ROW(Create_TC_Web!$C$1:$C$500)),""),ROW(Create_TC_Web!D395))),"")</f>
        <v/>
      </c>
      <c r="D395" t="str" cm="1">
        <f t="array" ref="D395">IFERROR(INDEX(Create_TC_Web!G$1:G$500,SMALL(IF(Create_TC_Web!$C$1:$C$500&lt;&gt;"",MATCH(ROW(Create_TC_Web!$C$1:$C$500),ROW(Create_TC_Web!$C$1:$C$500)),""),ROW(Create_TC_Web!E395))),"")</f>
        <v/>
      </c>
      <c r="E395" t="str" cm="1">
        <f t="array" ref="E395">IFERROR(INDEX(Create_TC_Web!H$1:H$500,SMALL(IF(Create_TC_Web!$C$1:$C$500&lt;&gt;"",MATCH(ROW(Create_TC_Web!$C$1:$C$500),ROW(Create_TC_Web!$C$1:$C$500)),""),ROW(Create_TC_Web!F395))),"")</f>
        <v/>
      </c>
      <c r="F395" t="str" cm="1">
        <f t="array" ref="F395">IFERROR(INDEX(Create_TC_Web!I$1:I$500,SMALL(IF(Create_TC_Web!$C$1:$C$500&lt;&gt;"",MATCH(ROW(Create_TC_Web!$C$1:$C$500),ROW(Create_TC_Web!$C$1:$C$500)),""),ROW(Create_TC_Web!G395))),"")</f>
        <v/>
      </c>
      <c r="G395" t="str" cm="1">
        <f t="array" ref="G395">IFERROR(INDEX(Create_TC_Web!J$1:J$500,SMALL(IF(Create_TC_Web!$C$1:$C$500&lt;&gt;"",MATCH(ROW(Create_TC_Web!$C$1:$C$500),ROW(Create_TC_Web!$C$1:$C$500)),""),ROW(Create_TC_Web!H395))),"")</f>
        <v/>
      </c>
      <c r="H395" t="str" cm="1">
        <f t="array" ref="H395">IFERROR(INDEX(Create_TC_Web!K$1:K$500,SMALL(IF(Create_TC_Web!$C$1:$C$500&lt;&gt;"",MATCH(ROW(Create_TC_Web!$C$1:$C$500),ROW(Create_TC_Web!$C$1:$C$500)),""),ROW(Create_TC_Web!I395))),"")</f>
        <v/>
      </c>
      <c r="I395" t="str" cm="1">
        <f t="array" ref="I395">IFERROR(INDEX(Create_TC_Web!L$1:L$500,SMALL(IF(Create_TC_Web!$C$1:$C$500&lt;&gt;"",MATCH(ROW(Create_TC_Web!$C$1:$C$500),ROW(Create_TC_Web!$C$1:$C$500)),""),ROW(Create_TC_Web!J395))),"")</f>
        <v/>
      </c>
      <c r="J395" t="str" cm="1">
        <f t="array" ref="J395">IFERROR(INDEX(Create_TC_Web!M$1:M$500,SMALL(IF(Create_TC_Web!$C$1:$C$500&lt;&gt;"",MATCH(ROW(Create_TC_Web!$C$1:$C$500),ROW(Create_TC_Web!$C$1:$C$500)),""),ROW(Create_TC_Web!K395))),"")</f>
        <v/>
      </c>
      <c r="K395" t="str" cm="1">
        <f t="array" ref="K395">IFERROR(INDEX(Create_TC_Web!N$1:N$500,SMALL(IF(Create_TC_Web!$C$1:$C$500&lt;&gt;"",MATCH(ROW(Create_TC_Web!$C$1:$C$500),ROW(Create_TC_Web!$C$1:$C$500)),""),ROW(Create_TC_Web!L395))),"")</f>
        <v/>
      </c>
      <c r="L395" t="str" cm="1">
        <f t="array" ref="L395">IFERROR(INDEX(Create_TC_Web!O$1:O$500,SMALL(IF(Create_TC_Web!$C$1:$C$500&lt;&gt;"",MATCH(ROW(Create_TC_Web!$C$1:$C$500),ROW(Create_TC_Web!$C$1:$C$500)),""),ROW(Create_TC_Web!M395))),"")</f>
        <v/>
      </c>
      <c r="M395" t="str" cm="1">
        <f t="array" ref="M395">IFERROR(INDEX(Create_TC_Web!P$1:P$500,SMALL(IF(Create_TC_Web!$C$1:$C$500&lt;&gt;"",MATCH(ROW(Create_TC_Web!$C$1:$C$500),ROW(Create_TC_Web!$C$1:$C$500)),""),ROW(Create_TC_Web!N395))),"")</f>
        <v/>
      </c>
      <c r="N395" t="str" cm="1">
        <f t="array" ref="N395">IFERROR(INDEX(Create_TC_Web!Q$1:Q$500,SMALL(IF(Create_TC_Web!$C$1:$C$500&lt;&gt;"",MATCH(ROW(Create_TC_Web!$C$1:$C$500),ROW(Create_TC_Web!$C$1:$C$500)),""),ROW(Create_TC_Web!O395))),"")</f>
        <v/>
      </c>
      <c r="O395" t="str">
        <f t="shared" si="19"/>
        <v/>
      </c>
      <c r="P395" s="17" t="str" cm="1">
        <f t="array" ref="P395">IFERROR(INDEX(Create_TC_Web!S$1:S$500,SMALL(IF(Create_TC_Web!$C$1:$C$500&lt;&gt;"",MATCH(ROW(Create_TC_Web!$C$1:$C$500),ROW(Create_TC_Web!$C$1:$C$500)),""),ROW(Create_TC_Web!Q373))),"")</f>
        <v/>
      </c>
      <c r="S395" t="str">
        <f t="shared" si="20"/>
        <v/>
      </c>
    </row>
    <row r="396" spans="1:19">
      <c r="A396" t="str" cm="1">
        <f t="array" ref="A396">IFERROR(INDEX(Create_TC_Web!D$1:D$500,SMALL(IF(Create_TC_Web!$C$1:$C$500&lt;&gt;"",MATCH(ROW(Create_TC_Web!$C$1:$C$500),ROW(Create_TC_Web!$C$1:$C$500)),""),ROW(Create_TC_Web!B396))),"")</f>
        <v/>
      </c>
      <c r="B396" t="str" cm="1">
        <f t="array" ref="B396">SUBSTITUTE(SUBSTITUTE(SUBSTITUTE(IFERROR(INDEX(Create_TC_Web!E$1:E$505,SMALL(IF(Create_TC_Web!$C$1:$C$505&lt;&gt;"",MATCH(ROW(Create_TC_Web!$C$1:$C$505),ROW(Create_TC_Web!$C$1:$C$505)),""),ROW(Create_TC_Web!C396))),"")," ",""),"-",""),"_","")</f>
        <v/>
      </c>
      <c r="C396" t="str" cm="1">
        <f t="array" ref="C396">IFERROR(INDEX(Create_TC_Web!F$1:F$500,SMALL(IF(Create_TC_Web!$C$1:$C$500&lt;&gt;"",MATCH(ROW(Create_TC_Web!$C$1:$C$500),ROW(Create_TC_Web!$C$1:$C$500)),""),ROW(Create_TC_Web!D396))),"")</f>
        <v/>
      </c>
      <c r="D396" t="str" cm="1">
        <f t="array" ref="D396">IFERROR(INDEX(Create_TC_Web!G$1:G$500,SMALL(IF(Create_TC_Web!$C$1:$C$500&lt;&gt;"",MATCH(ROW(Create_TC_Web!$C$1:$C$500),ROW(Create_TC_Web!$C$1:$C$500)),""),ROW(Create_TC_Web!E396))),"")</f>
        <v/>
      </c>
      <c r="E396" t="str" cm="1">
        <f t="array" ref="E396">IFERROR(INDEX(Create_TC_Web!H$1:H$500,SMALL(IF(Create_TC_Web!$C$1:$C$500&lt;&gt;"",MATCH(ROW(Create_TC_Web!$C$1:$C$500),ROW(Create_TC_Web!$C$1:$C$500)),""),ROW(Create_TC_Web!F396))),"")</f>
        <v/>
      </c>
      <c r="F396" t="str" cm="1">
        <f t="array" ref="F396">IFERROR(INDEX(Create_TC_Web!I$1:I$500,SMALL(IF(Create_TC_Web!$C$1:$C$500&lt;&gt;"",MATCH(ROW(Create_TC_Web!$C$1:$C$500),ROW(Create_TC_Web!$C$1:$C$500)),""),ROW(Create_TC_Web!G396))),"")</f>
        <v/>
      </c>
      <c r="G396" t="str" cm="1">
        <f t="array" ref="G396">IFERROR(INDEX(Create_TC_Web!J$1:J$500,SMALL(IF(Create_TC_Web!$C$1:$C$500&lt;&gt;"",MATCH(ROW(Create_TC_Web!$C$1:$C$500),ROW(Create_TC_Web!$C$1:$C$500)),""),ROW(Create_TC_Web!H396))),"")</f>
        <v/>
      </c>
      <c r="H396" t="str" cm="1">
        <f t="array" ref="H396">IFERROR(INDEX(Create_TC_Web!K$1:K$500,SMALL(IF(Create_TC_Web!$C$1:$C$500&lt;&gt;"",MATCH(ROW(Create_TC_Web!$C$1:$C$500),ROW(Create_TC_Web!$C$1:$C$500)),""),ROW(Create_TC_Web!I396))),"")</f>
        <v/>
      </c>
      <c r="I396" t="str" cm="1">
        <f t="array" ref="I396">IFERROR(INDEX(Create_TC_Web!L$1:L$500,SMALL(IF(Create_TC_Web!$C$1:$C$500&lt;&gt;"",MATCH(ROW(Create_TC_Web!$C$1:$C$500),ROW(Create_TC_Web!$C$1:$C$500)),""),ROW(Create_TC_Web!J396))),"")</f>
        <v/>
      </c>
      <c r="J396" t="str" cm="1">
        <f t="array" ref="J396">IFERROR(INDEX(Create_TC_Web!M$1:M$500,SMALL(IF(Create_TC_Web!$C$1:$C$500&lt;&gt;"",MATCH(ROW(Create_TC_Web!$C$1:$C$500),ROW(Create_TC_Web!$C$1:$C$500)),""),ROW(Create_TC_Web!K396))),"")</f>
        <v/>
      </c>
      <c r="K396" t="str" cm="1">
        <f t="array" ref="K396">IFERROR(INDEX(Create_TC_Web!N$1:N$500,SMALL(IF(Create_TC_Web!$C$1:$C$500&lt;&gt;"",MATCH(ROW(Create_TC_Web!$C$1:$C$500),ROW(Create_TC_Web!$C$1:$C$500)),""),ROW(Create_TC_Web!L396))),"")</f>
        <v/>
      </c>
      <c r="L396" t="str" cm="1">
        <f t="array" ref="L396">IFERROR(INDEX(Create_TC_Web!O$1:O$500,SMALL(IF(Create_TC_Web!$C$1:$C$500&lt;&gt;"",MATCH(ROW(Create_TC_Web!$C$1:$C$500),ROW(Create_TC_Web!$C$1:$C$500)),""),ROW(Create_TC_Web!M396))),"")</f>
        <v/>
      </c>
      <c r="M396" t="str" cm="1">
        <f t="array" ref="M396">IFERROR(INDEX(Create_TC_Web!P$1:P$500,SMALL(IF(Create_TC_Web!$C$1:$C$500&lt;&gt;"",MATCH(ROW(Create_TC_Web!$C$1:$C$500),ROW(Create_TC_Web!$C$1:$C$500)),""),ROW(Create_TC_Web!N396))),"")</f>
        <v/>
      </c>
      <c r="N396" t="str" cm="1">
        <f t="array" ref="N396">IFERROR(INDEX(Create_TC_Web!Q$1:Q$500,SMALL(IF(Create_TC_Web!$C$1:$C$500&lt;&gt;"",MATCH(ROW(Create_TC_Web!$C$1:$C$500),ROW(Create_TC_Web!$C$1:$C$500)),""),ROW(Create_TC_Web!O396))),"")</f>
        <v/>
      </c>
      <c r="O396" t="str">
        <f t="shared" si="19"/>
        <v/>
      </c>
      <c r="P396" s="17" t="str" cm="1">
        <f t="array" ref="P396">IFERROR(INDEX(Create_TC_Web!S$1:S$500,SMALL(IF(Create_TC_Web!$C$1:$C$500&lt;&gt;"",MATCH(ROW(Create_TC_Web!$C$1:$C$500),ROW(Create_TC_Web!$C$1:$C$500)),""),ROW(Create_TC_Web!Q374))),"")</f>
        <v/>
      </c>
      <c r="S396" t="str">
        <f t="shared" si="20"/>
        <v/>
      </c>
    </row>
    <row r="397" spans="1:19">
      <c r="A397" t="str" cm="1">
        <f t="array" ref="A397">IFERROR(INDEX(Create_TC_Web!D$1:D$500,SMALL(IF(Create_TC_Web!$C$1:$C$500&lt;&gt;"",MATCH(ROW(Create_TC_Web!$C$1:$C$500),ROW(Create_TC_Web!$C$1:$C$500)),""),ROW(Create_TC_Web!B397))),"")</f>
        <v/>
      </c>
      <c r="B397" t="str" cm="1">
        <f t="array" ref="B397">SUBSTITUTE(SUBSTITUTE(SUBSTITUTE(IFERROR(INDEX(Create_TC_Web!E$1:E$505,SMALL(IF(Create_TC_Web!$C$1:$C$505&lt;&gt;"",MATCH(ROW(Create_TC_Web!$C$1:$C$505),ROW(Create_TC_Web!$C$1:$C$505)),""),ROW(Create_TC_Web!C397))),"")," ",""),"-",""),"_","")</f>
        <v/>
      </c>
      <c r="C397" t="str" cm="1">
        <f t="array" ref="C397">IFERROR(INDEX(Create_TC_Web!F$1:F$500,SMALL(IF(Create_TC_Web!$C$1:$C$500&lt;&gt;"",MATCH(ROW(Create_TC_Web!$C$1:$C$500),ROW(Create_TC_Web!$C$1:$C$500)),""),ROW(Create_TC_Web!D397))),"")</f>
        <v/>
      </c>
      <c r="D397" t="str" cm="1">
        <f t="array" ref="D397">IFERROR(INDEX(Create_TC_Web!G$1:G$500,SMALL(IF(Create_TC_Web!$C$1:$C$500&lt;&gt;"",MATCH(ROW(Create_TC_Web!$C$1:$C$500),ROW(Create_TC_Web!$C$1:$C$500)),""),ROW(Create_TC_Web!E397))),"")</f>
        <v/>
      </c>
      <c r="E397" t="str" cm="1">
        <f t="array" ref="E397">IFERROR(INDEX(Create_TC_Web!H$1:H$500,SMALL(IF(Create_TC_Web!$C$1:$C$500&lt;&gt;"",MATCH(ROW(Create_TC_Web!$C$1:$C$500),ROW(Create_TC_Web!$C$1:$C$500)),""),ROW(Create_TC_Web!F397))),"")</f>
        <v/>
      </c>
      <c r="F397" t="str" cm="1">
        <f t="array" ref="F397">IFERROR(INDEX(Create_TC_Web!I$1:I$500,SMALL(IF(Create_TC_Web!$C$1:$C$500&lt;&gt;"",MATCH(ROW(Create_TC_Web!$C$1:$C$500),ROW(Create_TC_Web!$C$1:$C$500)),""),ROW(Create_TC_Web!G397))),"")</f>
        <v/>
      </c>
      <c r="G397" t="str" cm="1">
        <f t="array" ref="G397">IFERROR(INDEX(Create_TC_Web!J$1:J$500,SMALL(IF(Create_TC_Web!$C$1:$C$500&lt;&gt;"",MATCH(ROW(Create_TC_Web!$C$1:$C$500),ROW(Create_TC_Web!$C$1:$C$500)),""),ROW(Create_TC_Web!H397))),"")</f>
        <v/>
      </c>
      <c r="H397" t="str" cm="1">
        <f t="array" ref="H397">IFERROR(INDEX(Create_TC_Web!K$1:K$500,SMALL(IF(Create_TC_Web!$C$1:$C$500&lt;&gt;"",MATCH(ROW(Create_TC_Web!$C$1:$C$500),ROW(Create_TC_Web!$C$1:$C$500)),""),ROW(Create_TC_Web!I397))),"")</f>
        <v/>
      </c>
      <c r="I397" t="str" cm="1">
        <f t="array" ref="I397">IFERROR(INDEX(Create_TC_Web!L$1:L$500,SMALL(IF(Create_TC_Web!$C$1:$C$500&lt;&gt;"",MATCH(ROW(Create_TC_Web!$C$1:$C$500),ROW(Create_TC_Web!$C$1:$C$500)),""),ROW(Create_TC_Web!J397))),"")</f>
        <v/>
      </c>
      <c r="J397" t="str" cm="1">
        <f t="array" ref="J397">IFERROR(INDEX(Create_TC_Web!M$1:M$500,SMALL(IF(Create_TC_Web!$C$1:$C$500&lt;&gt;"",MATCH(ROW(Create_TC_Web!$C$1:$C$500),ROW(Create_TC_Web!$C$1:$C$500)),""),ROW(Create_TC_Web!K397))),"")</f>
        <v/>
      </c>
      <c r="K397" t="str" cm="1">
        <f t="array" ref="K397">IFERROR(INDEX(Create_TC_Web!N$1:N$500,SMALL(IF(Create_TC_Web!$C$1:$C$500&lt;&gt;"",MATCH(ROW(Create_TC_Web!$C$1:$C$500),ROW(Create_TC_Web!$C$1:$C$500)),""),ROW(Create_TC_Web!L397))),"")</f>
        <v/>
      </c>
      <c r="L397" t="str" cm="1">
        <f t="array" ref="L397">IFERROR(INDEX(Create_TC_Web!O$1:O$500,SMALL(IF(Create_TC_Web!$C$1:$C$500&lt;&gt;"",MATCH(ROW(Create_TC_Web!$C$1:$C$500),ROW(Create_TC_Web!$C$1:$C$500)),""),ROW(Create_TC_Web!M397))),"")</f>
        <v/>
      </c>
      <c r="M397" t="str" cm="1">
        <f t="array" ref="M397">IFERROR(INDEX(Create_TC_Web!P$1:P$500,SMALL(IF(Create_TC_Web!$C$1:$C$500&lt;&gt;"",MATCH(ROW(Create_TC_Web!$C$1:$C$500),ROW(Create_TC_Web!$C$1:$C$500)),""),ROW(Create_TC_Web!N397))),"")</f>
        <v/>
      </c>
      <c r="N397" t="str" cm="1">
        <f t="array" ref="N397">IFERROR(INDEX(Create_TC_Web!Q$1:Q$500,SMALL(IF(Create_TC_Web!$C$1:$C$500&lt;&gt;"",MATCH(ROW(Create_TC_Web!$C$1:$C$500),ROW(Create_TC_Web!$C$1:$C$500)),""),ROW(Create_TC_Web!O397))),"")</f>
        <v/>
      </c>
      <c r="O397" t="str">
        <f t="shared" si="19"/>
        <v/>
      </c>
      <c r="P397" s="17" t="str" cm="1">
        <f t="array" ref="P397">IFERROR(INDEX(Create_TC_Web!S$1:S$500,SMALL(IF(Create_TC_Web!$C$1:$C$500&lt;&gt;"",MATCH(ROW(Create_TC_Web!$C$1:$C$500),ROW(Create_TC_Web!$C$1:$C$500)),""),ROW(Create_TC_Web!Q375))),"")</f>
        <v/>
      </c>
      <c r="S397" t="str">
        <f t="shared" si="20"/>
        <v/>
      </c>
    </row>
    <row r="398" spans="1:19">
      <c r="A398" t="str" cm="1">
        <f t="array" ref="A398">IFERROR(INDEX(Create_TC_Web!D$1:D$500,SMALL(IF(Create_TC_Web!$C$1:$C$500&lt;&gt;"",MATCH(ROW(Create_TC_Web!$C$1:$C$500),ROW(Create_TC_Web!$C$1:$C$500)),""),ROW(Create_TC_Web!B398))),"")</f>
        <v/>
      </c>
      <c r="B398" t="str" cm="1">
        <f t="array" ref="B398">SUBSTITUTE(SUBSTITUTE(SUBSTITUTE(IFERROR(INDEX(Create_TC_Web!E$1:E$505,SMALL(IF(Create_TC_Web!$C$1:$C$505&lt;&gt;"",MATCH(ROW(Create_TC_Web!$C$1:$C$505),ROW(Create_TC_Web!$C$1:$C$505)),""),ROW(Create_TC_Web!C398))),"")," ",""),"-",""),"_","")</f>
        <v/>
      </c>
      <c r="C398" t="str" cm="1">
        <f t="array" ref="C398">IFERROR(INDEX(Create_TC_Web!F$1:F$500,SMALL(IF(Create_TC_Web!$C$1:$C$500&lt;&gt;"",MATCH(ROW(Create_TC_Web!$C$1:$C$500),ROW(Create_TC_Web!$C$1:$C$500)),""),ROW(Create_TC_Web!D398))),"")</f>
        <v/>
      </c>
      <c r="D398" t="str" cm="1">
        <f t="array" ref="D398">IFERROR(INDEX(Create_TC_Web!G$1:G$500,SMALL(IF(Create_TC_Web!$C$1:$C$500&lt;&gt;"",MATCH(ROW(Create_TC_Web!$C$1:$C$500),ROW(Create_TC_Web!$C$1:$C$500)),""),ROW(Create_TC_Web!E398))),"")</f>
        <v/>
      </c>
      <c r="E398" t="str" cm="1">
        <f t="array" ref="E398">IFERROR(INDEX(Create_TC_Web!H$1:H$500,SMALL(IF(Create_TC_Web!$C$1:$C$500&lt;&gt;"",MATCH(ROW(Create_TC_Web!$C$1:$C$500),ROW(Create_TC_Web!$C$1:$C$500)),""),ROW(Create_TC_Web!F398))),"")</f>
        <v/>
      </c>
      <c r="F398" t="str" cm="1">
        <f t="array" ref="F398">IFERROR(INDEX(Create_TC_Web!I$1:I$500,SMALL(IF(Create_TC_Web!$C$1:$C$500&lt;&gt;"",MATCH(ROW(Create_TC_Web!$C$1:$C$500),ROW(Create_TC_Web!$C$1:$C$500)),""),ROW(Create_TC_Web!G398))),"")</f>
        <v/>
      </c>
      <c r="G398" t="str" cm="1">
        <f t="array" ref="G398">IFERROR(INDEX(Create_TC_Web!J$1:J$500,SMALL(IF(Create_TC_Web!$C$1:$C$500&lt;&gt;"",MATCH(ROW(Create_TC_Web!$C$1:$C$500),ROW(Create_TC_Web!$C$1:$C$500)),""),ROW(Create_TC_Web!H398))),"")</f>
        <v/>
      </c>
      <c r="H398" t="str" cm="1">
        <f t="array" ref="H398">IFERROR(INDEX(Create_TC_Web!K$1:K$500,SMALL(IF(Create_TC_Web!$C$1:$C$500&lt;&gt;"",MATCH(ROW(Create_TC_Web!$C$1:$C$500),ROW(Create_TC_Web!$C$1:$C$500)),""),ROW(Create_TC_Web!I398))),"")</f>
        <v/>
      </c>
      <c r="I398" t="str" cm="1">
        <f t="array" ref="I398">IFERROR(INDEX(Create_TC_Web!L$1:L$500,SMALL(IF(Create_TC_Web!$C$1:$C$500&lt;&gt;"",MATCH(ROW(Create_TC_Web!$C$1:$C$500),ROW(Create_TC_Web!$C$1:$C$500)),""),ROW(Create_TC_Web!J398))),"")</f>
        <v/>
      </c>
      <c r="J398" t="str" cm="1">
        <f t="array" ref="J398">IFERROR(INDEX(Create_TC_Web!M$1:M$500,SMALL(IF(Create_TC_Web!$C$1:$C$500&lt;&gt;"",MATCH(ROW(Create_TC_Web!$C$1:$C$500),ROW(Create_TC_Web!$C$1:$C$500)),""),ROW(Create_TC_Web!K398))),"")</f>
        <v/>
      </c>
      <c r="K398" t="str" cm="1">
        <f t="array" ref="K398">IFERROR(INDEX(Create_TC_Web!N$1:N$500,SMALL(IF(Create_TC_Web!$C$1:$C$500&lt;&gt;"",MATCH(ROW(Create_TC_Web!$C$1:$C$500),ROW(Create_TC_Web!$C$1:$C$500)),""),ROW(Create_TC_Web!L398))),"")</f>
        <v/>
      </c>
      <c r="L398" t="str" cm="1">
        <f t="array" ref="L398">IFERROR(INDEX(Create_TC_Web!O$1:O$500,SMALL(IF(Create_TC_Web!$C$1:$C$500&lt;&gt;"",MATCH(ROW(Create_TC_Web!$C$1:$C$500),ROW(Create_TC_Web!$C$1:$C$500)),""),ROW(Create_TC_Web!M398))),"")</f>
        <v/>
      </c>
      <c r="M398" t="str" cm="1">
        <f t="array" ref="M398">IFERROR(INDEX(Create_TC_Web!P$1:P$500,SMALL(IF(Create_TC_Web!$C$1:$C$500&lt;&gt;"",MATCH(ROW(Create_TC_Web!$C$1:$C$500),ROW(Create_TC_Web!$C$1:$C$500)),""),ROW(Create_TC_Web!N398))),"")</f>
        <v/>
      </c>
      <c r="N398" t="str" cm="1">
        <f t="array" ref="N398">IFERROR(INDEX(Create_TC_Web!Q$1:Q$500,SMALL(IF(Create_TC_Web!$C$1:$C$500&lt;&gt;"",MATCH(ROW(Create_TC_Web!$C$1:$C$500),ROW(Create_TC_Web!$C$1:$C$500)),""),ROW(Create_TC_Web!O398))),"")</f>
        <v/>
      </c>
      <c r="O398" t="str">
        <f t="shared" si="19"/>
        <v/>
      </c>
      <c r="P398" s="17" t="str" cm="1">
        <f t="array" ref="P398">IFERROR(INDEX(Create_TC_Web!S$1:S$500,SMALL(IF(Create_TC_Web!$C$1:$C$500&lt;&gt;"",MATCH(ROW(Create_TC_Web!$C$1:$C$500),ROW(Create_TC_Web!$C$1:$C$500)),""),ROW(Create_TC_Web!Q376))),"")</f>
        <v/>
      </c>
      <c r="S398" t="str">
        <f t="shared" si="20"/>
        <v/>
      </c>
    </row>
    <row r="399" spans="1:19">
      <c r="A399" t="str" cm="1">
        <f t="array" ref="A399">IFERROR(INDEX(Create_TC_Web!D$1:D$500,SMALL(IF(Create_TC_Web!$C$1:$C$500&lt;&gt;"",MATCH(ROW(Create_TC_Web!$C$1:$C$500),ROW(Create_TC_Web!$C$1:$C$500)),""),ROW(Create_TC_Web!B399))),"")</f>
        <v/>
      </c>
      <c r="B399" t="str" cm="1">
        <f t="array" ref="B399">SUBSTITUTE(SUBSTITUTE(SUBSTITUTE(IFERROR(INDEX(Create_TC_Web!E$1:E$505,SMALL(IF(Create_TC_Web!$C$1:$C$505&lt;&gt;"",MATCH(ROW(Create_TC_Web!$C$1:$C$505),ROW(Create_TC_Web!$C$1:$C$505)),""),ROW(Create_TC_Web!C399))),"")," ",""),"-",""),"_","")</f>
        <v/>
      </c>
      <c r="C399" t="str" cm="1">
        <f t="array" ref="C399">IFERROR(INDEX(Create_TC_Web!F$1:F$500,SMALL(IF(Create_TC_Web!$C$1:$C$500&lt;&gt;"",MATCH(ROW(Create_TC_Web!$C$1:$C$500),ROW(Create_TC_Web!$C$1:$C$500)),""),ROW(Create_TC_Web!D399))),"")</f>
        <v/>
      </c>
      <c r="D399" t="str" cm="1">
        <f t="array" ref="D399">IFERROR(INDEX(Create_TC_Web!G$1:G$500,SMALL(IF(Create_TC_Web!$C$1:$C$500&lt;&gt;"",MATCH(ROW(Create_TC_Web!$C$1:$C$500),ROW(Create_TC_Web!$C$1:$C$500)),""),ROW(Create_TC_Web!E399))),"")</f>
        <v/>
      </c>
      <c r="E399" t="str" cm="1">
        <f t="array" ref="E399">IFERROR(INDEX(Create_TC_Web!H$1:H$500,SMALL(IF(Create_TC_Web!$C$1:$C$500&lt;&gt;"",MATCH(ROW(Create_TC_Web!$C$1:$C$500),ROW(Create_TC_Web!$C$1:$C$500)),""),ROW(Create_TC_Web!F399))),"")</f>
        <v/>
      </c>
      <c r="F399" t="str" cm="1">
        <f t="array" ref="F399">IFERROR(INDEX(Create_TC_Web!I$1:I$500,SMALL(IF(Create_TC_Web!$C$1:$C$500&lt;&gt;"",MATCH(ROW(Create_TC_Web!$C$1:$C$500),ROW(Create_TC_Web!$C$1:$C$500)),""),ROW(Create_TC_Web!G399))),"")</f>
        <v/>
      </c>
      <c r="G399" t="str" cm="1">
        <f t="array" ref="G399">IFERROR(INDEX(Create_TC_Web!J$1:J$500,SMALL(IF(Create_TC_Web!$C$1:$C$500&lt;&gt;"",MATCH(ROW(Create_TC_Web!$C$1:$C$500),ROW(Create_TC_Web!$C$1:$C$500)),""),ROW(Create_TC_Web!H399))),"")</f>
        <v/>
      </c>
      <c r="H399" t="str" cm="1">
        <f t="array" ref="H399">IFERROR(INDEX(Create_TC_Web!K$1:K$500,SMALL(IF(Create_TC_Web!$C$1:$C$500&lt;&gt;"",MATCH(ROW(Create_TC_Web!$C$1:$C$500),ROW(Create_TC_Web!$C$1:$C$500)),""),ROW(Create_TC_Web!I399))),"")</f>
        <v/>
      </c>
      <c r="I399" t="str" cm="1">
        <f t="array" ref="I399">IFERROR(INDEX(Create_TC_Web!L$1:L$500,SMALL(IF(Create_TC_Web!$C$1:$C$500&lt;&gt;"",MATCH(ROW(Create_TC_Web!$C$1:$C$500),ROW(Create_TC_Web!$C$1:$C$500)),""),ROW(Create_TC_Web!J399))),"")</f>
        <v/>
      </c>
      <c r="J399" t="str" cm="1">
        <f t="array" ref="J399">IFERROR(INDEX(Create_TC_Web!M$1:M$500,SMALL(IF(Create_TC_Web!$C$1:$C$500&lt;&gt;"",MATCH(ROW(Create_TC_Web!$C$1:$C$500),ROW(Create_TC_Web!$C$1:$C$500)),""),ROW(Create_TC_Web!K399))),"")</f>
        <v/>
      </c>
      <c r="K399" t="str" cm="1">
        <f t="array" ref="K399">IFERROR(INDEX(Create_TC_Web!N$1:N$500,SMALL(IF(Create_TC_Web!$C$1:$C$500&lt;&gt;"",MATCH(ROW(Create_TC_Web!$C$1:$C$500),ROW(Create_TC_Web!$C$1:$C$500)),""),ROW(Create_TC_Web!L399))),"")</f>
        <v/>
      </c>
      <c r="L399" t="str" cm="1">
        <f t="array" ref="L399">IFERROR(INDEX(Create_TC_Web!O$1:O$500,SMALL(IF(Create_TC_Web!$C$1:$C$500&lt;&gt;"",MATCH(ROW(Create_TC_Web!$C$1:$C$500),ROW(Create_TC_Web!$C$1:$C$500)),""),ROW(Create_TC_Web!M399))),"")</f>
        <v/>
      </c>
      <c r="M399" t="str" cm="1">
        <f t="array" ref="M399">IFERROR(INDEX(Create_TC_Web!P$1:P$500,SMALL(IF(Create_TC_Web!$C$1:$C$500&lt;&gt;"",MATCH(ROW(Create_TC_Web!$C$1:$C$500),ROW(Create_TC_Web!$C$1:$C$500)),""),ROW(Create_TC_Web!N399))),"")</f>
        <v/>
      </c>
      <c r="N399" t="str" cm="1">
        <f t="array" ref="N399">IFERROR(INDEX(Create_TC_Web!Q$1:Q$500,SMALL(IF(Create_TC_Web!$C$1:$C$500&lt;&gt;"",MATCH(ROW(Create_TC_Web!$C$1:$C$500),ROW(Create_TC_Web!$C$1:$C$500)),""),ROW(Create_TC_Web!O399))),"")</f>
        <v/>
      </c>
      <c r="O399" t="str">
        <f t="shared" si="19"/>
        <v/>
      </c>
      <c r="P399" s="17" t="str" cm="1">
        <f t="array" ref="P399">IFERROR(INDEX(Create_TC_Web!S$1:S$500,SMALL(IF(Create_TC_Web!$C$1:$C$500&lt;&gt;"",MATCH(ROW(Create_TC_Web!$C$1:$C$500),ROW(Create_TC_Web!$C$1:$C$500)),""),ROW(Create_TC_Web!Q377))),"")</f>
        <v/>
      </c>
      <c r="S399" t="str">
        <f t="shared" si="20"/>
        <v/>
      </c>
    </row>
    <row r="400" spans="1:19">
      <c r="A400" t="str" cm="1">
        <f t="array" ref="A400">IFERROR(INDEX(Create_TC_Web!D$1:D$500,SMALL(IF(Create_TC_Web!$C$1:$C$500&lt;&gt;"",MATCH(ROW(Create_TC_Web!$C$1:$C$500),ROW(Create_TC_Web!$C$1:$C$500)),""),ROW(Create_TC_Web!B400))),"")</f>
        <v/>
      </c>
      <c r="B400" t="str" cm="1">
        <f t="array" ref="B400">SUBSTITUTE(SUBSTITUTE(SUBSTITUTE(IFERROR(INDEX(Create_TC_Web!E$1:E$505,SMALL(IF(Create_TC_Web!$C$1:$C$505&lt;&gt;"",MATCH(ROW(Create_TC_Web!$C$1:$C$505),ROW(Create_TC_Web!$C$1:$C$505)),""),ROW(Create_TC_Web!C400))),"")," ",""),"-",""),"_","")</f>
        <v/>
      </c>
      <c r="C400" t="str" cm="1">
        <f t="array" ref="C400">IFERROR(INDEX(Create_TC_Web!F$1:F$500,SMALL(IF(Create_TC_Web!$C$1:$C$500&lt;&gt;"",MATCH(ROW(Create_TC_Web!$C$1:$C$500),ROW(Create_TC_Web!$C$1:$C$500)),""),ROW(Create_TC_Web!D400))),"")</f>
        <v/>
      </c>
      <c r="D400" t="str" cm="1">
        <f t="array" ref="D400">IFERROR(INDEX(Create_TC_Web!G$1:G$500,SMALL(IF(Create_TC_Web!$C$1:$C$500&lt;&gt;"",MATCH(ROW(Create_TC_Web!$C$1:$C$500),ROW(Create_TC_Web!$C$1:$C$500)),""),ROW(Create_TC_Web!E400))),"")</f>
        <v/>
      </c>
      <c r="E400" t="str" cm="1">
        <f t="array" ref="E400">IFERROR(INDEX(Create_TC_Web!H$1:H$500,SMALL(IF(Create_TC_Web!$C$1:$C$500&lt;&gt;"",MATCH(ROW(Create_TC_Web!$C$1:$C$500),ROW(Create_TC_Web!$C$1:$C$500)),""),ROW(Create_TC_Web!F400))),"")</f>
        <v/>
      </c>
      <c r="F400" t="str" cm="1">
        <f t="array" ref="F400">IFERROR(INDEX(Create_TC_Web!I$1:I$500,SMALL(IF(Create_TC_Web!$C$1:$C$500&lt;&gt;"",MATCH(ROW(Create_TC_Web!$C$1:$C$500),ROW(Create_TC_Web!$C$1:$C$500)),""),ROW(Create_TC_Web!G400))),"")</f>
        <v/>
      </c>
      <c r="G400" t="str" cm="1">
        <f t="array" ref="G400">IFERROR(INDEX(Create_TC_Web!J$1:J$500,SMALL(IF(Create_TC_Web!$C$1:$C$500&lt;&gt;"",MATCH(ROW(Create_TC_Web!$C$1:$C$500),ROW(Create_TC_Web!$C$1:$C$500)),""),ROW(Create_TC_Web!H400))),"")</f>
        <v/>
      </c>
      <c r="H400" t="str" cm="1">
        <f t="array" ref="H400">IFERROR(INDEX(Create_TC_Web!K$1:K$500,SMALL(IF(Create_TC_Web!$C$1:$C$500&lt;&gt;"",MATCH(ROW(Create_TC_Web!$C$1:$C$500),ROW(Create_TC_Web!$C$1:$C$500)),""),ROW(Create_TC_Web!I400))),"")</f>
        <v/>
      </c>
      <c r="I400" t="str" cm="1">
        <f t="array" ref="I400">IFERROR(INDEX(Create_TC_Web!L$1:L$500,SMALL(IF(Create_TC_Web!$C$1:$C$500&lt;&gt;"",MATCH(ROW(Create_TC_Web!$C$1:$C$500),ROW(Create_TC_Web!$C$1:$C$500)),""),ROW(Create_TC_Web!J400))),"")</f>
        <v/>
      </c>
      <c r="J400" t="str" cm="1">
        <f t="array" ref="J400">IFERROR(INDEX(Create_TC_Web!M$1:M$500,SMALL(IF(Create_TC_Web!$C$1:$C$500&lt;&gt;"",MATCH(ROW(Create_TC_Web!$C$1:$C$500),ROW(Create_TC_Web!$C$1:$C$500)),""),ROW(Create_TC_Web!K400))),"")</f>
        <v/>
      </c>
      <c r="K400" t="str" cm="1">
        <f t="array" ref="K400">IFERROR(INDEX(Create_TC_Web!N$1:N$500,SMALL(IF(Create_TC_Web!$C$1:$C$500&lt;&gt;"",MATCH(ROW(Create_TC_Web!$C$1:$C$500),ROW(Create_TC_Web!$C$1:$C$500)),""),ROW(Create_TC_Web!L400))),"")</f>
        <v/>
      </c>
      <c r="L400" t="str" cm="1">
        <f t="array" ref="L400">IFERROR(INDEX(Create_TC_Web!O$1:O$500,SMALL(IF(Create_TC_Web!$C$1:$C$500&lt;&gt;"",MATCH(ROW(Create_TC_Web!$C$1:$C$500),ROW(Create_TC_Web!$C$1:$C$500)),""),ROW(Create_TC_Web!M400))),"")</f>
        <v/>
      </c>
      <c r="M400" t="str" cm="1">
        <f t="array" ref="M400">IFERROR(INDEX(Create_TC_Web!P$1:P$500,SMALL(IF(Create_TC_Web!$C$1:$C$500&lt;&gt;"",MATCH(ROW(Create_TC_Web!$C$1:$C$500),ROW(Create_TC_Web!$C$1:$C$500)),""),ROW(Create_TC_Web!N400))),"")</f>
        <v/>
      </c>
      <c r="N400" t="str" cm="1">
        <f t="array" ref="N400">IFERROR(INDEX(Create_TC_Web!Q$1:Q$500,SMALL(IF(Create_TC_Web!$C$1:$C$500&lt;&gt;"",MATCH(ROW(Create_TC_Web!$C$1:$C$500),ROW(Create_TC_Web!$C$1:$C$500)),""),ROW(Create_TC_Web!O400))),"")</f>
        <v/>
      </c>
      <c r="O400" t="str">
        <f t="shared" si="19"/>
        <v/>
      </c>
      <c r="P400" s="17" t="str" cm="1">
        <f t="array" ref="P400">IFERROR(INDEX(Create_TC_Web!S$1:S$500,SMALL(IF(Create_TC_Web!$C$1:$C$500&lt;&gt;"",MATCH(ROW(Create_TC_Web!$C$1:$C$500),ROW(Create_TC_Web!$C$1:$C$500)),""),ROW(Create_TC_Web!Q378))),"")</f>
        <v/>
      </c>
      <c r="S400" t="str">
        <f t="shared" si="20"/>
        <v/>
      </c>
    </row>
    <row r="401" spans="1:19">
      <c r="A401" t="str" cm="1">
        <f t="array" ref="A401">IFERROR(INDEX(Create_TC_Web!D$1:D$500,SMALL(IF(Create_TC_Web!$C$1:$C$500&lt;&gt;"",MATCH(ROW(Create_TC_Web!$C$1:$C$500),ROW(Create_TC_Web!$C$1:$C$500)),""),ROW(Create_TC_Web!B401))),"")</f>
        <v/>
      </c>
      <c r="B401" t="str" cm="1">
        <f t="array" ref="B401">SUBSTITUTE(SUBSTITUTE(SUBSTITUTE(IFERROR(INDEX(Create_TC_Web!E$1:E$505,SMALL(IF(Create_TC_Web!$C$1:$C$505&lt;&gt;"",MATCH(ROW(Create_TC_Web!$C$1:$C$505),ROW(Create_TC_Web!$C$1:$C$505)),""),ROW(Create_TC_Web!C401))),"")," ",""),"-",""),"_","")</f>
        <v/>
      </c>
      <c r="C401" t="str" cm="1">
        <f t="array" ref="C401">IFERROR(INDEX(Create_TC_Web!F$1:F$500,SMALL(IF(Create_TC_Web!$C$1:$C$500&lt;&gt;"",MATCH(ROW(Create_TC_Web!$C$1:$C$500),ROW(Create_TC_Web!$C$1:$C$500)),""),ROW(Create_TC_Web!D401))),"")</f>
        <v/>
      </c>
      <c r="D401" t="str" cm="1">
        <f t="array" ref="D401">IFERROR(INDEX(Create_TC_Web!G$1:G$500,SMALL(IF(Create_TC_Web!$C$1:$C$500&lt;&gt;"",MATCH(ROW(Create_TC_Web!$C$1:$C$500),ROW(Create_TC_Web!$C$1:$C$500)),""),ROW(Create_TC_Web!E401))),"")</f>
        <v/>
      </c>
      <c r="E401" t="str" cm="1">
        <f t="array" ref="E401">IFERROR(INDEX(Create_TC_Web!H$1:H$500,SMALL(IF(Create_TC_Web!$C$1:$C$500&lt;&gt;"",MATCH(ROW(Create_TC_Web!$C$1:$C$500),ROW(Create_TC_Web!$C$1:$C$500)),""),ROW(Create_TC_Web!F401))),"")</f>
        <v/>
      </c>
      <c r="F401" t="str" cm="1">
        <f t="array" ref="F401">IFERROR(INDEX(Create_TC_Web!I$1:I$500,SMALL(IF(Create_TC_Web!$C$1:$C$500&lt;&gt;"",MATCH(ROW(Create_TC_Web!$C$1:$C$500),ROW(Create_TC_Web!$C$1:$C$500)),""),ROW(Create_TC_Web!G401))),"")</f>
        <v/>
      </c>
      <c r="G401" t="str" cm="1">
        <f t="array" ref="G401">IFERROR(INDEX(Create_TC_Web!J$1:J$500,SMALL(IF(Create_TC_Web!$C$1:$C$500&lt;&gt;"",MATCH(ROW(Create_TC_Web!$C$1:$C$500),ROW(Create_TC_Web!$C$1:$C$500)),""),ROW(Create_TC_Web!H401))),"")</f>
        <v/>
      </c>
      <c r="H401" t="str" cm="1">
        <f t="array" ref="H401">IFERROR(INDEX(Create_TC_Web!K$1:K$500,SMALL(IF(Create_TC_Web!$C$1:$C$500&lt;&gt;"",MATCH(ROW(Create_TC_Web!$C$1:$C$500),ROW(Create_TC_Web!$C$1:$C$500)),""),ROW(Create_TC_Web!I401))),"")</f>
        <v/>
      </c>
      <c r="I401" t="str" cm="1">
        <f t="array" ref="I401">IFERROR(INDEX(Create_TC_Web!L$1:L$500,SMALL(IF(Create_TC_Web!$C$1:$C$500&lt;&gt;"",MATCH(ROW(Create_TC_Web!$C$1:$C$500),ROW(Create_TC_Web!$C$1:$C$500)),""),ROW(Create_TC_Web!J401))),"")</f>
        <v/>
      </c>
      <c r="J401" t="str" cm="1">
        <f t="array" ref="J401">IFERROR(INDEX(Create_TC_Web!M$1:M$500,SMALL(IF(Create_TC_Web!$C$1:$C$500&lt;&gt;"",MATCH(ROW(Create_TC_Web!$C$1:$C$500),ROW(Create_TC_Web!$C$1:$C$500)),""),ROW(Create_TC_Web!K401))),"")</f>
        <v/>
      </c>
      <c r="K401" t="str" cm="1">
        <f t="array" ref="K401">IFERROR(INDEX(Create_TC_Web!N$1:N$500,SMALL(IF(Create_TC_Web!$C$1:$C$500&lt;&gt;"",MATCH(ROW(Create_TC_Web!$C$1:$C$500),ROW(Create_TC_Web!$C$1:$C$500)),""),ROW(Create_TC_Web!L401))),"")</f>
        <v/>
      </c>
      <c r="L401" t="str" cm="1">
        <f t="array" ref="L401">IFERROR(INDEX(Create_TC_Web!O$1:O$500,SMALL(IF(Create_TC_Web!$C$1:$C$500&lt;&gt;"",MATCH(ROW(Create_TC_Web!$C$1:$C$500),ROW(Create_TC_Web!$C$1:$C$500)),""),ROW(Create_TC_Web!M401))),"")</f>
        <v/>
      </c>
      <c r="M401" t="str" cm="1">
        <f t="array" ref="M401">IFERROR(INDEX(Create_TC_Web!P$1:P$500,SMALL(IF(Create_TC_Web!$C$1:$C$500&lt;&gt;"",MATCH(ROW(Create_TC_Web!$C$1:$C$500),ROW(Create_TC_Web!$C$1:$C$500)),""),ROW(Create_TC_Web!N401))),"")</f>
        <v/>
      </c>
      <c r="N401" t="str" cm="1">
        <f t="array" ref="N401">IFERROR(INDEX(Create_TC_Web!Q$1:Q$500,SMALL(IF(Create_TC_Web!$C$1:$C$500&lt;&gt;"",MATCH(ROW(Create_TC_Web!$C$1:$C$500),ROW(Create_TC_Web!$C$1:$C$500)),""),ROW(Create_TC_Web!O401))),"")</f>
        <v/>
      </c>
      <c r="O401" t="str">
        <f t="shared" si="19"/>
        <v/>
      </c>
      <c r="P401" s="17" t="str" cm="1">
        <f t="array" ref="P401">IFERROR(INDEX(Create_TC_Web!S$1:S$500,SMALL(IF(Create_TC_Web!$C$1:$C$500&lt;&gt;"",MATCH(ROW(Create_TC_Web!$C$1:$C$500),ROW(Create_TC_Web!$C$1:$C$500)),""),ROW(Create_TC_Web!Q379))),"")</f>
        <v/>
      </c>
      <c r="S401" t="str">
        <f t="shared" si="20"/>
        <v/>
      </c>
    </row>
    <row r="402" spans="1:19">
      <c r="A402" t="str" cm="1">
        <f t="array" ref="A402">IFERROR(INDEX(Create_TC_Web!D$1:D$500,SMALL(IF(Create_TC_Web!$C$1:$C$500&lt;&gt;"",MATCH(ROW(Create_TC_Web!$C$1:$C$500),ROW(Create_TC_Web!$C$1:$C$500)),""),ROW(Create_TC_Web!B402))),"")</f>
        <v/>
      </c>
      <c r="B402" t="str" cm="1">
        <f t="array" ref="B402">SUBSTITUTE(SUBSTITUTE(SUBSTITUTE(IFERROR(INDEX(Create_TC_Web!E$1:E$505,SMALL(IF(Create_TC_Web!$C$1:$C$505&lt;&gt;"",MATCH(ROW(Create_TC_Web!$C$1:$C$505),ROW(Create_TC_Web!$C$1:$C$505)),""),ROW(Create_TC_Web!C402))),"")," ",""),"-",""),"_","")</f>
        <v/>
      </c>
      <c r="C402" t="str" cm="1">
        <f t="array" ref="C402">IFERROR(INDEX(Create_TC_Web!F$1:F$500,SMALL(IF(Create_TC_Web!$C$1:$C$500&lt;&gt;"",MATCH(ROW(Create_TC_Web!$C$1:$C$500),ROW(Create_TC_Web!$C$1:$C$500)),""),ROW(Create_TC_Web!D402))),"")</f>
        <v/>
      </c>
      <c r="D402" t="str" cm="1">
        <f t="array" ref="D402">IFERROR(INDEX(Create_TC_Web!G$1:G$500,SMALL(IF(Create_TC_Web!$C$1:$C$500&lt;&gt;"",MATCH(ROW(Create_TC_Web!$C$1:$C$500),ROW(Create_TC_Web!$C$1:$C$500)),""),ROW(Create_TC_Web!E402))),"")</f>
        <v/>
      </c>
      <c r="E402" t="str" cm="1">
        <f t="array" ref="E402">IFERROR(INDEX(Create_TC_Web!H$1:H$500,SMALL(IF(Create_TC_Web!$C$1:$C$500&lt;&gt;"",MATCH(ROW(Create_TC_Web!$C$1:$C$500),ROW(Create_TC_Web!$C$1:$C$500)),""),ROW(Create_TC_Web!F402))),"")</f>
        <v/>
      </c>
      <c r="F402" t="str" cm="1">
        <f t="array" ref="F402">IFERROR(INDEX(Create_TC_Web!I$1:I$500,SMALL(IF(Create_TC_Web!$C$1:$C$500&lt;&gt;"",MATCH(ROW(Create_TC_Web!$C$1:$C$500),ROW(Create_TC_Web!$C$1:$C$500)),""),ROW(Create_TC_Web!G402))),"")</f>
        <v/>
      </c>
      <c r="G402" t="str" cm="1">
        <f t="array" ref="G402">IFERROR(INDEX(Create_TC_Web!J$1:J$500,SMALL(IF(Create_TC_Web!$C$1:$C$500&lt;&gt;"",MATCH(ROW(Create_TC_Web!$C$1:$C$500),ROW(Create_TC_Web!$C$1:$C$500)),""),ROW(Create_TC_Web!H402))),"")</f>
        <v/>
      </c>
      <c r="H402" t="str" cm="1">
        <f t="array" ref="H402">IFERROR(INDEX(Create_TC_Web!K$1:K$500,SMALL(IF(Create_TC_Web!$C$1:$C$500&lt;&gt;"",MATCH(ROW(Create_TC_Web!$C$1:$C$500),ROW(Create_TC_Web!$C$1:$C$500)),""),ROW(Create_TC_Web!I402))),"")</f>
        <v/>
      </c>
      <c r="I402" t="str" cm="1">
        <f t="array" ref="I402">IFERROR(INDEX(Create_TC_Web!L$1:L$500,SMALL(IF(Create_TC_Web!$C$1:$C$500&lt;&gt;"",MATCH(ROW(Create_TC_Web!$C$1:$C$500),ROW(Create_TC_Web!$C$1:$C$500)),""),ROW(Create_TC_Web!J402))),"")</f>
        <v/>
      </c>
      <c r="J402" t="str" cm="1">
        <f t="array" ref="J402">IFERROR(INDEX(Create_TC_Web!M$1:M$500,SMALL(IF(Create_TC_Web!$C$1:$C$500&lt;&gt;"",MATCH(ROW(Create_TC_Web!$C$1:$C$500),ROW(Create_TC_Web!$C$1:$C$500)),""),ROW(Create_TC_Web!K402))),"")</f>
        <v/>
      </c>
      <c r="K402" t="str" cm="1">
        <f t="array" ref="K402">IFERROR(INDEX(Create_TC_Web!N$1:N$500,SMALL(IF(Create_TC_Web!$C$1:$C$500&lt;&gt;"",MATCH(ROW(Create_TC_Web!$C$1:$C$500),ROW(Create_TC_Web!$C$1:$C$500)),""),ROW(Create_TC_Web!L402))),"")</f>
        <v/>
      </c>
      <c r="L402" t="str" cm="1">
        <f t="array" ref="L402">IFERROR(INDEX(Create_TC_Web!O$1:O$500,SMALL(IF(Create_TC_Web!$C$1:$C$500&lt;&gt;"",MATCH(ROW(Create_TC_Web!$C$1:$C$500),ROW(Create_TC_Web!$C$1:$C$500)),""),ROW(Create_TC_Web!M402))),"")</f>
        <v/>
      </c>
      <c r="M402" t="str" cm="1">
        <f t="array" ref="M402">IFERROR(INDEX(Create_TC_Web!P$1:P$500,SMALL(IF(Create_TC_Web!$C$1:$C$500&lt;&gt;"",MATCH(ROW(Create_TC_Web!$C$1:$C$500),ROW(Create_TC_Web!$C$1:$C$500)),""),ROW(Create_TC_Web!N402))),"")</f>
        <v/>
      </c>
      <c r="N402" t="str" cm="1">
        <f t="array" ref="N402">IFERROR(INDEX(Create_TC_Web!Q$1:Q$500,SMALL(IF(Create_TC_Web!$C$1:$C$500&lt;&gt;"",MATCH(ROW(Create_TC_Web!$C$1:$C$500),ROW(Create_TC_Web!$C$1:$C$500)),""),ROW(Create_TC_Web!O402))),"")</f>
        <v/>
      </c>
      <c r="O402" t="str">
        <f t="shared" si="19"/>
        <v/>
      </c>
      <c r="P402" s="17" t="str" cm="1">
        <f t="array" ref="P402">IFERROR(INDEX(Create_TC_Web!S$1:S$500,SMALL(IF(Create_TC_Web!$C$1:$C$500&lt;&gt;"",MATCH(ROW(Create_TC_Web!$C$1:$C$500),ROW(Create_TC_Web!$C$1:$C$500)),""),ROW(Create_TC_Web!Q380))),"")</f>
        <v/>
      </c>
      <c r="S402" t="str">
        <f t="shared" si="20"/>
        <v/>
      </c>
    </row>
    <row r="403" spans="1:19">
      <c r="A403" t="str" cm="1">
        <f t="array" ref="A403">IFERROR(INDEX(Create_TC_Web!D$1:D$500,SMALL(IF(Create_TC_Web!$C$1:$C$500&lt;&gt;"",MATCH(ROW(Create_TC_Web!$C$1:$C$500),ROW(Create_TC_Web!$C$1:$C$500)),""),ROW(Create_TC_Web!B403))),"")</f>
        <v/>
      </c>
      <c r="B403" t="str" cm="1">
        <f t="array" ref="B403">SUBSTITUTE(SUBSTITUTE(SUBSTITUTE(IFERROR(INDEX(Create_TC_Web!E$1:E$505,SMALL(IF(Create_TC_Web!$C$1:$C$505&lt;&gt;"",MATCH(ROW(Create_TC_Web!$C$1:$C$505),ROW(Create_TC_Web!$C$1:$C$505)),""),ROW(Create_TC_Web!C403))),"")," ",""),"-",""),"_","")</f>
        <v/>
      </c>
      <c r="C403" t="str" cm="1">
        <f t="array" ref="C403">IFERROR(INDEX(Create_TC_Web!F$1:F$500,SMALL(IF(Create_TC_Web!$C$1:$C$500&lt;&gt;"",MATCH(ROW(Create_TC_Web!$C$1:$C$500),ROW(Create_TC_Web!$C$1:$C$500)),""),ROW(Create_TC_Web!D403))),"")</f>
        <v/>
      </c>
      <c r="D403" t="str" cm="1">
        <f t="array" ref="D403">IFERROR(INDEX(Create_TC_Web!G$1:G$500,SMALL(IF(Create_TC_Web!$C$1:$C$500&lt;&gt;"",MATCH(ROW(Create_TC_Web!$C$1:$C$500),ROW(Create_TC_Web!$C$1:$C$500)),""),ROW(Create_TC_Web!E403))),"")</f>
        <v/>
      </c>
      <c r="E403" t="str" cm="1">
        <f t="array" ref="E403">IFERROR(INDEX(Create_TC_Web!H$1:H$500,SMALL(IF(Create_TC_Web!$C$1:$C$500&lt;&gt;"",MATCH(ROW(Create_TC_Web!$C$1:$C$500),ROW(Create_TC_Web!$C$1:$C$500)),""),ROW(Create_TC_Web!F403))),"")</f>
        <v/>
      </c>
      <c r="F403" t="str" cm="1">
        <f t="array" ref="F403">IFERROR(INDEX(Create_TC_Web!I$1:I$500,SMALL(IF(Create_TC_Web!$C$1:$C$500&lt;&gt;"",MATCH(ROW(Create_TC_Web!$C$1:$C$500),ROW(Create_TC_Web!$C$1:$C$500)),""),ROW(Create_TC_Web!G403))),"")</f>
        <v/>
      </c>
      <c r="G403" t="str" cm="1">
        <f t="array" ref="G403">IFERROR(INDEX(Create_TC_Web!J$1:J$500,SMALL(IF(Create_TC_Web!$C$1:$C$500&lt;&gt;"",MATCH(ROW(Create_TC_Web!$C$1:$C$500),ROW(Create_TC_Web!$C$1:$C$500)),""),ROW(Create_TC_Web!H403))),"")</f>
        <v/>
      </c>
      <c r="H403" t="str" cm="1">
        <f t="array" ref="H403">IFERROR(INDEX(Create_TC_Web!K$1:K$500,SMALL(IF(Create_TC_Web!$C$1:$C$500&lt;&gt;"",MATCH(ROW(Create_TC_Web!$C$1:$C$500),ROW(Create_TC_Web!$C$1:$C$500)),""),ROW(Create_TC_Web!I403))),"")</f>
        <v/>
      </c>
      <c r="I403" t="str" cm="1">
        <f t="array" ref="I403">IFERROR(INDEX(Create_TC_Web!L$1:L$500,SMALL(IF(Create_TC_Web!$C$1:$C$500&lt;&gt;"",MATCH(ROW(Create_TC_Web!$C$1:$C$500),ROW(Create_TC_Web!$C$1:$C$500)),""),ROW(Create_TC_Web!J403))),"")</f>
        <v/>
      </c>
      <c r="J403" t="str" cm="1">
        <f t="array" ref="J403">IFERROR(INDEX(Create_TC_Web!M$1:M$500,SMALL(IF(Create_TC_Web!$C$1:$C$500&lt;&gt;"",MATCH(ROW(Create_TC_Web!$C$1:$C$500),ROW(Create_TC_Web!$C$1:$C$500)),""),ROW(Create_TC_Web!K403))),"")</f>
        <v/>
      </c>
      <c r="K403" t="str" cm="1">
        <f t="array" ref="K403">IFERROR(INDEX(Create_TC_Web!N$1:N$500,SMALL(IF(Create_TC_Web!$C$1:$C$500&lt;&gt;"",MATCH(ROW(Create_TC_Web!$C$1:$C$500),ROW(Create_TC_Web!$C$1:$C$500)),""),ROW(Create_TC_Web!L403))),"")</f>
        <v/>
      </c>
      <c r="L403" t="str" cm="1">
        <f t="array" ref="L403">IFERROR(INDEX(Create_TC_Web!O$1:O$500,SMALL(IF(Create_TC_Web!$C$1:$C$500&lt;&gt;"",MATCH(ROW(Create_TC_Web!$C$1:$C$500),ROW(Create_TC_Web!$C$1:$C$500)),""),ROW(Create_TC_Web!M403))),"")</f>
        <v/>
      </c>
      <c r="M403" t="str" cm="1">
        <f t="array" ref="M403">IFERROR(INDEX(Create_TC_Web!P$1:P$500,SMALL(IF(Create_TC_Web!$C$1:$C$500&lt;&gt;"",MATCH(ROW(Create_TC_Web!$C$1:$C$500),ROW(Create_TC_Web!$C$1:$C$500)),""),ROW(Create_TC_Web!N403))),"")</f>
        <v/>
      </c>
      <c r="N403" t="str" cm="1">
        <f t="array" ref="N403">IFERROR(INDEX(Create_TC_Web!Q$1:Q$500,SMALL(IF(Create_TC_Web!$C$1:$C$500&lt;&gt;"",MATCH(ROW(Create_TC_Web!$C$1:$C$500),ROW(Create_TC_Web!$C$1:$C$500)),""),ROW(Create_TC_Web!O403))),"")</f>
        <v/>
      </c>
      <c r="O403" t="str">
        <f t="shared" si="19"/>
        <v/>
      </c>
      <c r="P403" s="17" t="str" cm="1">
        <f t="array" ref="P403">IFERROR(INDEX(Create_TC_Web!S$1:S$500,SMALL(IF(Create_TC_Web!$C$1:$C$500&lt;&gt;"",MATCH(ROW(Create_TC_Web!$C$1:$C$500),ROW(Create_TC_Web!$C$1:$C$500)),""),ROW(Create_TC_Web!Q381))),"")</f>
        <v/>
      </c>
      <c r="S403" t="str">
        <f t="shared" si="20"/>
        <v/>
      </c>
    </row>
    <row r="404" spans="1:19">
      <c r="A404" t="str" cm="1">
        <f t="array" ref="A404">IFERROR(INDEX(Create_TC_Web!D$1:D$500,SMALL(IF(Create_TC_Web!$C$1:$C$500&lt;&gt;"",MATCH(ROW(Create_TC_Web!$C$1:$C$500),ROW(Create_TC_Web!$C$1:$C$500)),""),ROW(Create_TC_Web!B404))),"")</f>
        <v/>
      </c>
      <c r="B404" t="str" cm="1">
        <f t="array" ref="B404">SUBSTITUTE(SUBSTITUTE(SUBSTITUTE(IFERROR(INDEX(Create_TC_Web!E$1:E$505,SMALL(IF(Create_TC_Web!$C$1:$C$505&lt;&gt;"",MATCH(ROW(Create_TC_Web!$C$1:$C$505),ROW(Create_TC_Web!$C$1:$C$505)),""),ROW(Create_TC_Web!C404))),"")," ",""),"-",""),"_","")</f>
        <v/>
      </c>
      <c r="C404" t="str" cm="1">
        <f t="array" ref="C404">IFERROR(INDEX(Create_TC_Web!F$1:F$500,SMALL(IF(Create_TC_Web!$C$1:$C$500&lt;&gt;"",MATCH(ROW(Create_TC_Web!$C$1:$C$500),ROW(Create_TC_Web!$C$1:$C$500)),""),ROW(Create_TC_Web!D404))),"")</f>
        <v/>
      </c>
      <c r="D404" t="str" cm="1">
        <f t="array" ref="D404">IFERROR(INDEX(Create_TC_Web!G$1:G$500,SMALL(IF(Create_TC_Web!$C$1:$C$500&lt;&gt;"",MATCH(ROW(Create_TC_Web!$C$1:$C$500),ROW(Create_TC_Web!$C$1:$C$500)),""),ROW(Create_TC_Web!E404))),"")</f>
        <v/>
      </c>
      <c r="E404" t="str" cm="1">
        <f t="array" ref="E404">IFERROR(INDEX(Create_TC_Web!H$1:H$500,SMALL(IF(Create_TC_Web!$C$1:$C$500&lt;&gt;"",MATCH(ROW(Create_TC_Web!$C$1:$C$500),ROW(Create_TC_Web!$C$1:$C$500)),""),ROW(Create_TC_Web!F404))),"")</f>
        <v/>
      </c>
      <c r="F404" t="str" cm="1">
        <f t="array" ref="F404">IFERROR(INDEX(Create_TC_Web!I$1:I$500,SMALL(IF(Create_TC_Web!$C$1:$C$500&lt;&gt;"",MATCH(ROW(Create_TC_Web!$C$1:$C$500),ROW(Create_TC_Web!$C$1:$C$500)),""),ROW(Create_TC_Web!G404))),"")</f>
        <v/>
      </c>
      <c r="G404" t="str" cm="1">
        <f t="array" ref="G404">IFERROR(INDEX(Create_TC_Web!J$1:J$500,SMALL(IF(Create_TC_Web!$C$1:$C$500&lt;&gt;"",MATCH(ROW(Create_TC_Web!$C$1:$C$500),ROW(Create_TC_Web!$C$1:$C$500)),""),ROW(Create_TC_Web!H404))),"")</f>
        <v/>
      </c>
      <c r="H404" t="str" cm="1">
        <f t="array" ref="H404">IFERROR(INDEX(Create_TC_Web!K$1:K$500,SMALL(IF(Create_TC_Web!$C$1:$C$500&lt;&gt;"",MATCH(ROW(Create_TC_Web!$C$1:$C$500),ROW(Create_TC_Web!$C$1:$C$500)),""),ROW(Create_TC_Web!I404))),"")</f>
        <v/>
      </c>
      <c r="I404" t="str" cm="1">
        <f t="array" ref="I404">IFERROR(INDEX(Create_TC_Web!L$1:L$500,SMALL(IF(Create_TC_Web!$C$1:$C$500&lt;&gt;"",MATCH(ROW(Create_TC_Web!$C$1:$C$500),ROW(Create_TC_Web!$C$1:$C$500)),""),ROW(Create_TC_Web!J404))),"")</f>
        <v/>
      </c>
      <c r="J404" t="str" cm="1">
        <f t="array" ref="J404">IFERROR(INDEX(Create_TC_Web!M$1:M$500,SMALL(IF(Create_TC_Web!$C$1:$C$500&lt;&gt;"",MATCH(ROW(Create_TC_Web!$C$1:$C$500),ROW(Create_TC_Web!$C$1:$C$500)),""),ROW(Create_TC_Web!K404))),"")</f>
        <v/>
      </c>
      <c r="K404" t="str" cm="1">
        <f t="array" ref="K404">IFERROR(INDEX(Create_TC_Web!N$1:N$500,SMALL(IF(Create_TC_Web!$C$1:$C$500&lt;&gt;"",MATCH(ROW(Create_TC_Web!$C$1:$C$500),ROW(Create_TC_Web!$C$1:$C$500)),""),ROW(Create_TC_Web!L404))),"")</f>
        <v/>
      </c>
      <c r="L404" t="str" cm="1">
        <f t="array" ref="L404">IFERROR(INDEX(Create_TC_Web!O$1:O$500,SMALL(IF(Create_TC_Web!$C$1:$C$500&lt;&gt;"",MATCH(ROW(Create_TC_Web!$C$1:$C$500),ROW(Create_TC_Web!$C$1:$C$500)),""),ROW(Create_TC_Web!M404))),"")</f>
        <v/>
      </c>
      <c r="M404" t="str" cm="1">
        <f t="array" ref="M404">IFERROR(INDEX(Create_TC_Web!P$1:P$500,SMALL(IF(Create_TC_Web!$C$1:$C$500&lt;&gt;"",MATCH(ROW(Create_TC_Web!$C$1:$C$500),ROW(Create_TC_Web!$C$1:$C$500)),""),ROW(Create_TC_Web!N404))),"")</f>
        <v/>
      </c>
      <c r="N404" t="str" cm="1">
        <f t="array" ref="N404">IFERROR(INDEX(Create_TC_Web!Q$1:Q$500,SMALL(IF(Create_TC_Web!$C$1:$C$500&lt;&gt;"",MATCH(ROW(Create_TC_Web!$C$1:$C$500),ROW(Create_TC_Web!$C$1:$C$500)),""),ROW(Create_TC_Web!O404))),"")</f>
        <v/>
      </c>
      <c r="O404" t="str">
        <f t="shared" si="19"/>
        <v/>
      </c>
      <c r="P404" s="17" t="str" cm="1">
        <f t="array" ref="P404">IFERROR(INDEX(Create_TC_Web!S$1:S$500,SMALL(IF(Create_TC_Web!$C$1:$C$500&lt;&gt;"",MATCH(ROW(Create_TC_Web!$C$1:$C$500),ROW(Create_TC_Web!$C$1:$C$500)),""),ROW(Create_TC_Web!Q382))),"")</f>
        <v/>
      </c>
      <c r="S404" t="str">
        <f t="shared" si="20"/>
        <v/>
      </c>
    </row>
    <row r="405" spans="1:19">
      <c r="A405" t="str" cm="1">
        <f t="array" ref="A405">IFERROR(INDEX(Create_TC_Web!D$1:D$500,SMALL(IF(Create_TC_Web!$C$1:$C$500&lt;&gt;"",MATCH(ROW(Create_TC_Web!$C$1:$C$500),ROW(Create_TC_Web!$C$1:$C$500)),""),ROW(Create_TC_Web!B405))),"")</f>
        <v/>
      </c>
      <c r="B405" t="str" cm="1">
        <f t="array" ref="B405">SUBSTITUTE(SUBSTITUTE(SUBSTITUTE(IFERROR(INDEX(Create_TC_Web!E$1:E$505,SMALL(IF(Create_TC_Web!$C$1:$C$505&lt;&gt;"",MATCH(ROW(Create_TC_Web!$C$1:$C$505),ROW(Create_TC_Web!$C$1:$C$505)),""),ROW(Create_TC_Web!C405))),"")," ",""),"-",""),"_","")</f>
        <v/>
      </c>
      <c r="C405" t="str" cm="1">
        <f t="array" ref="C405">IFERROR(INDEX(Create_TC_Web!F$1:F$500,SMALL(IF(Create_TC_Web!$C$1:$C$500&lt;&gt;"",MATCH(ROW(Create_TC_Web!$C$1:$C$500),ROW(Create_TC_Web!$C$1:$C$500)),""),ROW(Create_TC_Web!D405))),"")</f>
        <v/>
      </c>
      <c r="D405" t="str" cm="1">
        <f t="array" ref="D405">IFERROR(INDEX(Create_TC_Web!G$1:G$500,SMALL(IF(Create_TC_Web!$C$1:$C$500&lt;&gt;"",MATCH(ROW(Create_TC_Web!$C$1:$C$500),ROW(Create_TC_Web!$C$1:$C$500)),""),ROW(Create_TC_Web!E405))),"")</f>
        <v/>
      </c>
      <c r="E405" t="str" cm="1">
        <f t="array" ref="E405">IFERROR(INDEX(Create_TC_Web!H$1:H$500,SMALL(IF(Create_TC_Web!$C$1:$C$500&lt;&gt;"",MATCH(ROW(Create_TC_Web!$C$1:$C$500),ROW(Create_TC_Web!$C$1:$C$500)),""),ROW(Create_TC_Web!F405))),"")</f>
        <v/>
      </c>
      <c r="F405" t="str" cm="1">
        <f t="array" ref="F405">IFERROR(INDEX(Create_TC_Web!I$1:I$500,SMALL(IF(Create_TC_Web!$C$1:$C$500&lt;&gt;"",MATCH(ROW(Create_TC_Web!$C$1:$C$500),ROW(Create_TC_Web!$C$1:$C$500)),""),ROW(Create_TC_Web!G405))),"")</f>
        <v/>
      </c>
      <c r="G405" t="str" cm="1">
        <f t="array" ref="G405">IFERROR(INDEX(Create_TC_Web!J$1:J$500,SMALL(IF(Create_TC_Web!$C$1:$C$500&lt;&gt;"",MATCH(ROW(Create_TC_Web!$C$1:$C$500),ROW(Create_TC_Web!$C$1:$C$500)),""),ROW(Create_TC_Web!H405))),"")</f>
        <v/>
      </c>
      <c r="H405" t="str" cm="1">
        <f t="array" ref="H405">IFERROR(INDEX(Create_TC_Web!K$1:K$500,SMALL(IF(Create_TC_Web!$C$1:$C$500&lt;&gt;"",MATCH(ROW(Create_TC_Web!$C$1:$C$500),ROW(Create_TC_Web!$C$1:$C$500)),""),ROW(Create_TC_Web!I405))),"")</f>
        <v/>
      </c>
      <c r="I405" t="str" cm="1">
        <f t="array" ref="I405">IFERROR(INDEX(Create_TC_Web!L$1:L$500,SMALL(IF(Create_TC_Web!$C$1:$C$500&lt;&gt;"",MATCH(ROW(Create_TC_Web!$C$1:$C$500),ROW(Create_TC_Web!$C$1:$C$500)),""),ROW(Create_TC_Web!J405))),"")</f>
        <v/>
      </c>
      <c r="J405" t="str" cm="1">
        <f t="array" ref="J405">IFERROR(INDEX(Create_TC_Web!M$1:M$500,SMALL(IF(Create_TC_Web!$C$1:$C$500&lt;&gt;"",MATCH(ROW(Create_TC_Web!$C$1:$C$500),ROW(Create_TC_Web!$C$1:$C$500)),""),ROW(Create_TC_Web!K405))),"")</f>
        <v/>
      </c>
      <c r="K405" t="str" cm="1">
        <f t="array" ref="K405">IFERROR(INDEX(Create_TC_Web!N$1:N$500,SMALL(IF(Create_TC_Web!$C$1:$C$500&lt;&gt;"",MATCH(ROW(Create_TC_Web!$C$1:$C$500),ROW(Create_TC_Web!$C$1:$C$500)),""),ROW(Create_TC_Web!L405))),"")</f>
        <v/>
      </c>
      <c r="L405" t="str" cm="1">
        <f t="array" ref="L405">IFERROR(INDEX(Create_TC_Web!O$1:O$500,SMALL(IF(Create_TC_Web!$C$1:$C$500&lt;&gt;"",MATCH(ROW(Create_TC_Web!$C$1:$C$500),ROW(Create_TC_Web!$C$1:$C$500)),""),ROW(Create_TC_Web!M405))),"")</f>
        <v/>
      </c>
      <c r="M405" t="str" cm="1">
        <f t="array" ref="M405">IFERROR(INDEX(Create_TC_Web!P$1:P$500,SMALL(IF(Create_TC_Web!$C$1:$C$500&lt;&gt;"",MATCH(ROW(Create_TC_Web!$C$1:$C$500),ROW(Create_TC_Web!$C$1:$C$500)),""),ROW(Create_TC_Web!N405))),"")</f>
        <v/>
      </c>
      <c r="N405" t="str" cm="1">
        <f t="array" ref="N405">IFERROR(INDEX(Create_TC_Web!Q$1:Q$500,SMALL(IF(Create_TC_Web!$C$1:$C$500&lt;&gt;"",MATCH(ROW(Create_TC_Web!$C$1:$C$500),ROW(Create_TC_Web!$C$1:$C$500)),""),ROW(Create_TC_Web!O405))),"")</f>
        <v/>
      </c>
      <c r="O405" t="str">
        <f t="shared" si="19"/>
        <v/>
      </c>
      <c r="P405" s="17" t="str" cm="1">
        <f t="array" ref="P405">IFERROR(INDEX(Create_TC_Web!S$1:S$500,SMALL(IF(Create_TC_Web!$C$1:$C$500&lt;&gt;"",MATCH(ROW(Create_TC_Web!$C$1:$C$500),ROW(Create_TC_Web!$C$1:$C$500)),""),ROW(Create_TC_Web!Q383))),"")</f>
        <v/>
      </c>
      <c r="S405" t="str">
        <f t="shared" si="20"/>
        <v/>
      </c>
    </row>
    <row r="406" spans="1:19">
      <c r="A406" t="str" cm="1">
        <f t="array" ref="A406">IFERROR(INDEX(Create_TC_Web!D$1:D$500,SMALL(IF(Create_TC_Web!$C$1:$C$500&lt;&gt;"",MATCH(ROW(Create_TC_Web!$C$1:$C$500),ROW(Create_TC_Web!$C$1:$C$500)),""),ROW(Create_TC_Web!B406))),"")</f>
        <v/>
      </c>
      <c r="B406" t="str" cm="1">
        <f t="array" ref="B406">SUBSTITUTE(SUBSTITUTE(SUBSTITUTE(IFERROR(INDEX(Create_TC_Web!E$1:E$505,SMALL(IF(Create_TC_Web!$C$1:$C$505&lt;&gt;"",MATCH(ROW(Create_TC_Web!$C$1:$C$505),ROW(Create_TC_Web!$C$1:$C$505)),""),ROW(Create_TC_Web!C406))),"")," ",""),"-",""),"_","")</f>
        <v/>
      </c>
      <c r="C406" t="str" cm="1">
        <f t="array" ref="C406">IFERROR(INDEX(Create_TC_Web!F$1:F$500,SMALL(IF(Create_TC_Web!$C$1:$C$500&lt;&gt;"",MATCH(ROW(Create_TC_Web!$C$1:$C$500),ROW(Create_TC_Web!$C$1:$C$500)),""),ROW(Create_TC_Web!D406))),"")</f>
        <v/>
      </c>
      <c r="D406" t="str" cm="1">
        <f t="array" ref="D406">IFERROR(INDEX(Create_TC_Web!G$1:G$500,SMALL(IF(Create_TC_Web!$C$1:$C$500&lt;&gt;"",MATCH(ROW(Create_TC_Web!$C$1:$C$500),ROW(Create_TC_Web!$C$1:$C$500)),""),ROW(Create_TC_Web!E406))),"")</f>
        <v/>
      </c>
      <c r="E406" t="str" cm="1">
        <f t="array" ref="E406">IFERROR(INDEX(Create_TC_Web!H$1:H$500,SMALL(IF(Create_TC_Web!$C$1:$C$500&lt;&gt;"",MATCH(ROW(Create_TC_Web!$C$1:$C$500),ROW(Create_TC_Web!$C$1:$C$500)),""),ROW(Create_TC_Web!F406))),"")</f>
        <v/>
      </c>
      <c r="F406" t="str" cm="1">
        <f t="array" ref="F406">IFERROR(INDEX(Create_TC_Web!I$1:I$500,SMALL(IF(Create_TC_Web!$C$1:$C$500&lt;&gt;"",MATCH(ROW(Create_TC_Web!$C$1:$C$500),ROW(Create_TC_Web!$C$1:$C$500)),""),ROW(Create_TC_Web!G406))),"")</f>
        <v/>
      </c>
      <c r="G406" t="str" cm="1">
        <f t="array" ref="G406">IFERROR(INDEX(Create_TC_Web!J$1:J$500,SMALL(IF(Create_TC_Web!$C$1:$C$500&lt;&gt;"",MATCH(ROW(Create_TC_Web!$C$1:$C$500),ROW(Create_TC_Web!$C$1:$C$500)),""),ROW(Create_TC_Web!H406))),"")</f>
        <v/>
      </c>
      <c r="H406" t="str" cm="1">
        <f t="array" ref="H406">IFERROR(INDEX(Create_TC_Web!K$1:K$500,SMALL(IF(Create_TC_Web!$C$1:$C$500&lt;&gt;"",MATCH(ROW(Create_TC_Web!$C$1:$C$500),ROW(Create_TC_Web!$C$1:$C$500)),""),ROW(Create_TC_Web!I406))),"")</f>
        <v/>
      </c>
      <c r="I406" t="str" cm="1">
        <f t="array" ref="I406">IFERROR(INDEX(Create_TC_Web!L$1:L$500,SMALL(IF(Create_TC_Web!$C$1:$C$500&lt;&gt;"",MATCH(ROW(Create_TC_Web!$C$1:$C$500),ROW(Create_TC_Web!$C$1:$C$500)),""),ROW(Create_TC_Web!J406))),"")</f>
        <v/>
      </c>
      <c r="J406" t="str" cm="1">
        <f t="array" ref="J406">IFERROR(INDEX(Create_TC_Web!M$1:M$500,SMALL(IF(Create_TC_Web!$C$1:$C$500&lt;&gt;"",MATCH(ROW(Create_TC_Web!$C$1:$C$500),ROW(Create_TC_Web!$C$1:$C$500)),""),ROW(Create_TC_Web!K406))),"")</f>
        <v/>
      </c>
      <c r="K406" t="str" cm="1">
        <f t="array" ref="K406">IFERROR(INDEX(Create_TC_Web!N$1:N$500,SMALL(IF(Create_TC_Web!$C$1:$C$500&lt;&gt;"",MATCH(ROW(Create_TC_Web!$C$1:$C$500),ROW(Create_TC_Web!$C$1:$C$500)),""),ROW(Create_TC_Web!L406))),"")</f>
        <v/>
      </c>
      <c r="L406" t="str" cm="1">
        <f t="array" ref="L406">IFERROR(INDEX(Create_TC_Web!O$1:O$500,SMALL(IF(Create_TC_Web!$C$1:$C$500&lt;&gt;"",MATCH(ROW(Create_TC_Web!$C$1:$C$500),ROW(Create_TC_Web!$C$1:$C$500)),""),ROW(Create_TC_Web!M406))),"")</f>
        <v/>
      </c>
      <c r="M406" t="str" cm="1">
        <f t="array" ref="M406">IFERROR(INDEX(Create_TC_Web!P$1:P$500,SMALL(IF(Create_TC_Web!$C$1:$C$500&lt;&gt;"",MATCH(ROW(Create_TC_Web!$C$1:$C$500),ROW(Create_TC_Web!$C$1:$C$500)),""),ROW(Create_TC_Web!N406))),"")</f>
        <v/>
      </c>
      <c r="N406" t="str" cm="1">
        <f t="array" ref="N406">IFERROR(INDEX(Create_TC_Web!Q$1:Q$500,SMALL(IF(Create_TC_Web!$C$1:$C$500&lt;&gt;"",MATCH(ROW(Create_TC_Web!$C$1:$C$500),ROW(Create_TC_Web!$C$1:$C$500)),""),ROW(Create_TC_Web!O406))),"")</f>
        <v/>
      </c>
      <c r="O406" t="str">
        <f t="shared" si="19"/>
        <v/>
      </c>
      <c r="P406" s="17" t="str" cm="1">
        <f t="array" ref="P406">IFERROR(INDEX(Create_TC_Web!S$1:S$500,SMALL(IF(Create_TC_Web!$C$1:$C$500&lt;&gt;"",MATCH(ROW(Create_TC_Web!$C$1:$C$500),ROW(Create_TC_Web!$C$1:$C$500)),""),ROW(Create_TC_Web!Q384))),"")</f>
        <v/>
      </c>
      <c r="S406" t="str">
        <f t="shared" si="20"/>
        <v/>
      </c>
    </row>
    <row r="407" spans="1:19">
      <c r="A407" t="str" cm="1">
        <f t="array" ref="A407">IFERROR(INDEX(Create_TC_Web!D$1:D$500,SMALL(IF(Create_TC_Web!$C$1:$C$500&lt;&gt;"",MATCH(ROW(Create_TC_Web!$C$1:$C$500),ROW(Create_TC_Web!$C$1:$C$500)),""),ROW(Create_TC_Web!B407))),"")</f>
        <v/>
      </c>
      <c r="B407" t="str" cm="1">
        <f t="array" ref="B407">SUBSTITUTE(SUBSTITUTE(SUBSTITUTE(IFERROR(INDEX(Create_TC_Web!E$1:E$505,SMALL(IF(Create_TC_Web!$C$1:$C$505&lt;&gt;"",MATCH(ROW(Create_TC_Web!$C$1:$C$505),ROW(Create_TC_Web!$C$1:$C$505)),""),ROW(Create_TC_Web!C407))),"")," ",""),"-",""),"_","")</f>
        <v/>
      </c>
      <c r="C407" t="str" cm="1">
        <f t="array" ref="C407">IFERROR(INDEX(Create_TC_Web!F$1:F$500,SMALL(IF(Create_TC_Web!$C$1:$C$500&lt;&gt;"",MATCH(ROW(Create_TC_Web!$C$1:$C$500),ROW(Create_TC_Web!$C$1:$C$500)),""),ROW(Create_TC_Web!D407))),"")</f>
        <v/>
      </c>
      <c r="D407" t="str" cm="1">
        <f t="array" ref="D407">IFERROR(INDEX(Create_TC_Web!G$1:G$500,SMALL(IF(Create_TC_Web!$C$1:$C$500&lt;&gt;"",MATCH(ROW(Create_TC_Web!$C$1:$C$500),ROW(Create_TC_Web!$C$1:$C$500)),""),ROW(Create_TC_Web!E407))),"")</f>
        <v/>
      </c>
      <c r="E407" t="str" cm="1">
        <f t="array" ref="E407">IFERROR(INDEX(Create_TC_Web!H$1:H$500,SMALL(IF(Create_TC_Web!$C$1:$C$500&lt;&gt;"",MATCH(ROW(Create_TC_Web!$C$1:$C$500),ROW(Create_TC_Web!$C$1:$C$500)),""),ROW(Create_TC_Web!F407))),"")</f>
        <v/>
      </c>
      <c r="F407" t="str" cm="1">
        <f t="array" ref="F407">IFERROR(INDEX(Create_TC_Web!I$1:I$500,SMALL(IF(Create_TC_Web!$C$1:$C$500&lt;&gt;"",MATCH(ROW(Create_TC_Web!$C$1:$C$500),ROW(Create_TC_Web!$C$1:$C$500)),""),ROW(Create_TC_Web!G407))),"")</f>
        <v/>
      </c>
      <c r="G407" t="str" cm="1">
        <f t="array" ref="G407">IFERROR(INDEX(Create_TC_Web!J$1:J$500,SMALL(IF(Create_TC_Web!$C$1:$C$500&lt;&gt;"",MATCH(ROW(Create_TC_Web!$C$1:$C$500),ROW(Create_TC_Web!$C$1:$C$500)),""),ROW(Create_TC_Web!H407))),"")</f>
        <v/>
      </c>
      <c r="H407" t="str" cm="1">
        <f t="array" ref="H407">IFERROR(INDEX(Create_TC_Web!K$1:K$500,SMALL(IF(Create_TC_Web!$C$1:$C$500&lt;&gt;"",MATCH(ROW(Create_TC_Web!$C$1:$C$500),ROW(Create_TC_Web!$C$1:$C$500)),""),ROW(Create_TC_Web!I407))),"")</f>
        <v/>
      </c>
      <c r="I407" t="str" cm="1">
        <f t="array" ref="I407">IFERROR(INDEX(Create_TC_Web!L$1:L$500,SMALL(IF(Create_TC_Web!$C$1:$C$500&lt;&gt;"",MATCH(ROW(Create_TC_Web!$C$1:$C$500),ROW(Create_TC_Web!$C$1:$C$500)),""),ROW(Create_TC_Web!J407))),"")</f>
        <v/>
      </c>
      <c r="J407" t="str" cm="1">
        <f t="array" ref="J407">IFERROR(INDEX(Create_TC_Web!M$1:M$500,SMALL(IF(Create_TC_Web!$C$1:$C$500&lt;&gt;"",MATCH(ROW(Create_TC_Web!$C$1:$C$500),ROW(Create_TC_Web!$C$1:$C$500)),""),ROW(Create_TC_Web!K407))),"")</f>
        <v/>
      </c>
      <c r="K407" t="str" cm="1">
        <f t="array" ref="K407">IFERROR(INDEX(Create_TC_Web!N$1:N$500,SMALL(IF(Create_TC_Web!$C$1:$C$500&lt;&gt;"",MATCH(ROW(Create_TC_Web!$C$1:$C$500),ROW(Create_TC_Web!$C$1:$C$500)),""),ROW(Create_TC_Web!L407))),"")</f>
        <v/>
      </c>
      <c r="L407" t="str" cm="1">
        <f t="array" ref="L407">IFERROR(INDEX(Create_TC_Web!O$1:O$500,SMALL(IF(Create_TC_Web!$C$1:$C$500&lt;&gt;"",MATCH(ROW(Create_TC_Web!$C$1:$C$500),ROW(Create_TC_Web!$C$1:$C$500)),""),ROW(Create_TC_Web!M407))),"")</f>
        <v/>
      </c>
      <c r="M407" t="str" cm="1">
        <f t="array" ref="M407">IFERROR(INDEX(Create_TC_Web!P$1:P$500,SMALL(IF(Create_TC_Web!$C$1:$C$500&lt;&gt;"",MATCH(ROW(Create_TC_Web!$C$1:$C$500),ROW(Create_TC_Web!$C$1:$C$500)),""),ROW(Create_TC_Web!N407))),"")</f>
        <v/>
      </c>
      <c r="N407" t="str" cm="1">
        <f t="array" ref="N407">IFERROR(INDEX(Create_TC_Web!Q$1:Q$500,SMALL(IF(Create_TC_Web!$C$1:$C$500&lt;&gt;"",MATCH(ROW(Create_TC_Web!$C$1:$C$500),ROW(Create_TC_Web!$C$1:$C$500)),""),ROW(Create_TC_Web!O407))),"")</f>
        <v/>
      </c>
      <c r="O407" t="str">
        <f t="shared" si="19"/>
        <v/>
      </c>
      <c r="P407" s="17" t="str" cm="1">
        <f t="array" ref="P407">IFERROR(INDEX(Create_TC_Web!S$1:S$500,SMALL(IF(Create_TC_Web!$C$1:$C$500&lt;&gt;"",MATCH(ROW(Create_TC_Web!$C$1:$C$500),ROW(Create_TC_Web!$C$1:$C$500)),""),ROW(Create_TC_Web!Q385))),"")</f>
        <v/>
      </c>
      <c r="S407" t="str">
        <f t="shared" si="20"/>
        <v/>
      </c>
    </row>
    <row r="408" spans="1:19">
      <c r="A408" t="str" cm="1">
        <f t="array" ref="A408">IFERROR(INDEX(Create_TC_Web!D$1:D$500,SMALL(IF(Create_TC_Web!$C$1:$C$500&lt;&gt;"",MATCH(ROW(Create_TC_Web!$C$1:$C$500),ROW(Create_TC_Web!$C$1:$C$500)),""),ROW(Create_TC_Web!B408))),"")</f>
        <v/>
      </c>
      <c r="B408" t="str" cm="1">
        <f t="array" ref="B408">SUBSTITUTE(SUBSTITUTE(SUBSTITUTE(IFERROR(INDEX(Create_TC_Web!E$1:E$505,SMALL(IF(Create_TC_Web!$C$1:$C$505&lt;&gt;"",MATCH(ROW(Create_TC_Web!$C$1:$C$505),ROW(Create_TC_Web!$C$1:$C$505)),""),ROW(Create_TC_Web!C408))),"")," ",""),"-",""),"_","")</f>
        <v/>
      </c>
      <c r="C408" t="str" cm="1">
        <f t="array" ref="C408">IFERROR(INDEX(Create_TC_Web!F$1:F$500,SMALL(IF(Create_TC_Web!$C$1:$C$500&lt;&gt;"",MATCH(ROW(Create_TC_Web!$C$1:$C$500),ROW(Create_TC_Web!$C$1:$C$500)),""),ROW(Create_TC_Web!D408))),"")</f>
        <v/>
      </c>
      <c r="D408" t="str" cm="1">
        <f t="array" ref="D408">IFERROR(INDEX(Create_TC_Web!G$1:G$500,SMALL(IF(Create_TC_Web!$C$1:$C$500&lt;&gt;"",MATCH(ROW(Create_TC_Web!$C$1:$C$500),ROW(Create_TC_Web!$C$1:$C$500)),""),ROW(Create_TC_Web!E408))),"")</f>
        <v/>
      </c>
      <c r="E408" t="str" cm="1">
        <f t="array" ref="E408">IFERROR(INDEX(Create_TC_Web!H$1:H$500,SMALL(IF(Create_TC_Web!$C$1:$C$500&lt;&gt;"",MATCH(ROW(Create_TC_Web!$C$1:$C$500),ROW(Create_TC_Web!$C$1:$C$500)),""),ROW(Create_TC_Web!F408))),"")</f>
        <v/>
      </c>
      <c r="F408" t="str" cm="1">
        <f t="array" ref="F408">IFERROR(INDEX(Create_TC_Web!I$1:I$500,SMALL(IF(Create_TC_Web!$C$1:$C$500&lt;&gt;"",MATCH(ROW(Create_TC_Web!$C$1:$C$500),ROW(Create_TC_Web!$C$1:$C$500)),""),ROW(Create_TC_Web!G408))),"")</f>
        <v/>
      </c>
      <c r="G408" t="str" cm="1">
        <f t="array" ref="G408">IFERROR(INDEX(Create_TC_Web!J$1:J$500,SMALL(IF(Create_TC_Web!$C$1:$C$500&lt;&gt;"",MATCH(ROW(Create_TC_Web!$C$1:$C$500),ROW(Create_TC_Web!$C$1:$C$500)),""),ROW(Create_TC_Web!H408))),"")</f>
        <v/>
      </c>
      <c r="H408" t="str" cm="1">
        <f t="array" ref="H408">IFERROR(INDEX(Create_TC_Web!K$1:K$500,SMALL(IF(Create_TC_Web!$C$1:$C$500&lt;&gt;"",MATCH(ROW(Create_TC_Web!$C$1:$C$500),ROW(Create_TC_Web!$C$1:$C$500)),""),ROW(Create_TC_Web!I408))),"")</f>
        <v/>
      </c>
      <c r="I408" t="str" cm="1">
        <f t="array" ref="I408">IFERROR(INDEX(Create_TC_Web!L$1:L$500,SMALL(IF(Create_TC_Web!$C$1:$C$500&lt;&gt;"",MATCH(ROW(Create_TC_Web!$C$1:$C$500),ROW(Create_TC_Web!$C$1:$C$500)),""),ROW(Create_TC_Web!J408))),"")</f>
        <v/>
      </c>
      <c r="J408" t="str" cm="1">
        <f t="array" ref="J408">IFERROR(INDEX(Create_TC_Web!M$1:M$500,SMALL(IF(Create_TC_Web!$C$1:$C$500&lt;&gt;"",MATCH(ROW(Create_TC_Web!$C$1:$C$500),ROW(Create_TC_Web!$C$1:$C$500)),""),ROW(Create_TC_Web!K408))),"")</f>
        <v/>
      </c>
      <c r="K408" t="str" cm="1">
        <f t="array" ref="K408">IFERROR(INDEX(Create_TC_Web!N$1:N$500,SMALL(IF(Create_TC_Web!$C$1:$C$500&lt;&gt;"",MATCH(ROW(Create_TC_Web!$C$1:$C$500),ROW(Create_TC_Web!$C$1:$C$500)),""),ROW(Create_TC_Web!L408))),"")</f>
        <v/>
      </c>
      <c r="L408" t="str" cm="1">
        <f t="array" ref="L408">IFERROR(INDEX(Create_TC_Web!O$1:O$500,SMALL(IF(Create_TC_Web!$C$1:$C$500&lt;&gt;"",MATCH(ROW(Create_TC_Web!$C$1:$C$500),ROW(Create_TC_Web!$C$1:$C$500)),""),ROW(Create_TC_Web!M408))),"")</f>
        <v/>
      </c>
      <c r="M408" t="str" cm="1">
        <f t="array" ref="M408">IFERROR(INDEX(Create_TC_Web!P$1:P$500,SMALL(IF(Create_TC_Web!$C$1:$C$500&lt;&gt;"",MATCH(ROW(Create_TC_Web!$C$1:$C$500),ROW(Create_TC_Web!$C$1:$C$500)),""),ROW(Create_TC_Web!N408))),"")</f>
        <v/>
      </c>
      <c r="N408" t="str" cm="1">
        <f t="array" ref="N408">IFERROR(INDEX(Create_TC_Web!Q$1:Q$500,SMALL(IF(Create_TC_Web!$C$1:$C$500&lt;&gt;"",MATCH(ROW(Create_TC_Web!$C$1:$C$500),ROW(Create_TC_Web!$C$1:$C$500)),""),ROW(Create_TC_Web!O408))),"")</f>
        <v/>
      </c>
      <c r="O408" t="str">
        <f t="shared" si="19"/>
        <v/>
      </c>
      <c r="P408" s="17" t="str" cm="1">
        <f t="array" ref="P408">IFERROR(INDEX(Create_TC_Web!S$1:S$500,SMALL(IF(Create_TC_Web!$C$1:$C$500&lt;&gt;"",MATCH(ROW(Create_TC_Web!$C$1:$C$500),ROW(Create_TC_Web!$C$1:$C$500)),""),ROW(Create_TC_Web!Q386))),"")</f>
        <v/>
      </c>
      <c r="S408" t="str">
        <f t="shared" si="20"/>
        <v/>
      </c>
    </row>
    <row r="409" spans="1:19">
      <c r="A409" t="str" cm="1">
        <f t="array" ref="A409">IFERROR(INDEX(Create_TC_Web!D$1:D$500,SMALL(IF(Create_TC_Web!$C$1:$C$500&lt;&gt;"",MATCH(ROW(Create_TC_Web!$C$1:$C$500),ROW(Create_TC_Web!$C$1:$C$500)),""),ROW(Create_TC_Web!B409))),"")</f>
        <v/>
      </c>
      <c r="B409" t="str" cm="1">
        <f t="array" ref="B409">SUBSTITUTE(SUBSTITUTE(SUBSTITUTE(IFERROR(INDEX(Create_TC_Web!E$1:E$505,SMALL(IF(Create_TC_Web!$C$1:$C$505&lt;&gt;"",MATCH(ROW(Create_TC_Web!$C$1:$C$505),ROW(Create_TC_Web!$C$1:$C$505)),""),ROW(Create_TC_Web!C409))),"")," ",""),"-",""),"_","")</f>
        <v/>
      </c>
      <c r="C409" t="str" cm="1">
        <f t="array" ref="C409">IFERROR(INDEX(Create_TC_Web!F$1:F$500,SMALL(IF(Create_TC_Web!$C$1:$C$500&lt;&gt;"",MATCH(ROW(Create_TC_Web!$C$1:$C$500),ROW(Create_TC_Web!$C$1:$C$500)),""),ROW(Create_TC_Web!D409))),"")</f>
        <v/>
      </c>
      <c r="D409" t="str" cm="1">
        <f t="array" ref="D409">IFERROR(INDEX(Create_TC_Web!G$1:G$500,SMALL(IF(Create_TC_Web!$C$1:$C$500&lt;&gt;"",MATCH(ROW(Create_TC_Web!$C$1:$C$500),ROW(Create_TC_Web!$C$1:$C$500)),""),ROW(Create_TC_Web!E409))),"")</f>
        <v/>
      </c>
      <c r="E409" t="str" cm="1">
        <f t="array" ref="E409">IFERROR(INDEX(Create_TC_Web!H$1:H$500,SMALL(IF(Create_TC_Web!$C$1:$C$500&lt;&gt;"",MATCH(ROW(Create_TC_Web!$C$1:$C$500),ROW(Create_TC_Web!$C$1:$C$500)),""),ROW(Create_TC_Web!F409))),"")</f>
        <v/>
      </c>
      <c r="F409" t="str" cm="1">
        <f t="array" ref="F409">IFERROR(INDEX(Create_TC_Web!I$1:I$500,SMALL(IF(Create_TC_Web!$C$1:$C$500&lt;&gt;"",MATCH(ROW(Create_TC_Web!$C$1:$C$500),ROW(Create_TC_Web!$C$1:$C$500)),""),ROW(Create_TC_Web!G409))),"")</f>
        <v/>
      </c>
      <c r="G409" t="str" cm="1">
        <f t="array" ref="G409">IFERROR(INDEX(Create_TC_Web!J$1:J$500,SMALL(IF(Create_TC_Web!$C$1:$C$500&lt;&gt;"",MATCH(ROW(Create_TC_Web!$C$1:$C$500),ROW(Create_TC_Web!$C$1:$C$500)),""),ROW(Create_TC_Web!H409))),"")</f>
        <v/>
      </c>
      <c r="H409" t="str" cm="1">
        <f t="array" ref="H409">IFERROR(INDEX(Create_TC_Web!K$1:K$500,SMALL(IF(Create_TC_Web!$C$1:$C$500&lt;&gt;"",MATCH(ROW(Create_TC_Web!$C$1:$C$500),ROW(Create_TC_Web!$C$1:$C$500)),""),ROW(Create_TC_Web!I409))),"")</f>
        <v/>
      </c>
      <c r="I409" t="str" cm="1">
        <f t="array" ref="I409">IFERROR(INDEX(Create_TC_Web!L$1:L$500,SMALL(IF(Create_TC_Web!$C$1:$C$500&lt;&gt;"",MATCH(ROW(Create_TC_Web!$C$1:$C$500),ROW(Create_TC_Web!$C$1:$C$500)),""),ROW(Create_TC_Web!J409))),"")</f>
        <v/>
      </c>
      <c r="J409" t="str" cm="1">
        <f t="array" ref="J409">IFERROR(INDEX(Create_TC_Web!M$1:M$500,SMALL(IF(Create_TC_Web!$C$1:$C$500&lt;&gt;"",MATCH(ROW(Create_TC_Web!$C$1:$C$500),ROW(Create_TC_Web!$C$1:$C$500)),""),ROW(Create_TC_Web!K409))),"")</f>
        <v/>
      </c>
      <c r="K409" t="str" cm="1">
        <f t="array" ref="K409">IFERROR(INDEX(Create_TC_Web!N$1:N$500,SMALL(IF(Create_TC_Web!$C$1:$C$500&lt;&gt;"",MATCH(ROW(Create_TC_Web!$C$1:$C$500),ROW(Create_TC_Web!$C$1:$C$500)),""),ROW(Create_TC_Web!L409))),"")</f>
        <v/>
      </c>
      <c r="L409" t="str" cm="1">
        <f t="array" ref="L409">IFERROR(INDEX(Create_TC_Web!O$1:O$500,SMALL(IF(Create_TC_Web!$C$1:$C$500&lt;&gt;"",MATCH(ROW(Create_TC_Web!$C$1:$C$500),ROW(Create_TC_Web!$C$1:$C$500)),""),ROW(Create_TC_Web!M409))),"")</f>
        <v/>
      </c>
      <c r="M409" t="str" cm="1">
        <f t="array" ref="M409">IFERROR(INDEX(Create_TC_Web!P$1:P$500,SMALL(IF(Create_TC_Web!$C$1:$C$500&lt;&gt;"",MATCH(ROW(Create_TC_Web!$C$1:$C$500),ROW(Create_TC_Web!$C$1:$C$500)),""),ROW(Create_TC_Web!N409))),"")</f>
        <v/>
      </c>
      <c r="N409" t="str" cm="1">
        <f t="array" ref="N409">IFERROR(INDEX(Create_TC_Web!Q$1:Q$500,SMALL(IF(Create_TC_Web!$C$1:$C$500&lt;&gt;"",MATCH(ROW(Create_TC_Web!$C$1:$C$500),ROW(Create_TC_Web!$C$1:$C$500)),""),ROW(Create_TC_Web!O409))),"")</f>
        <v/>
      </c>
      <c r="O409" t="str">
        <f t="shared" si="19"/>
        <v/>
      </c>
      <c r="P409" s="17" t="str" cm="1">
        <f t="array" ref="P409">IFERROR(INDEX(Create_TC_Web!S$1:S$500,SMALL(IF(Create_TC_Web!$C$1:$C$500&lt;&gt;"",MATCH(ROW(Create_TC_Web!$C$1:$C$500),ROW(Create_TC_Web!$C$1:$C$500)),""),ROW(Create_TC_Web!Q387))),"")</f>
        <v/>
      </c>
      <c r="S409" t="str">
        <f t="shared" si="20"/>
        <v/>
      </c>
    </row>
    <row r="410" spans="1:19">
      <c r="A410" t="str" cm="1">
        <f t="array" ref="A410">IFERROR(INDEX(Create_TC_Web!D$1:D$500,SMALL(IF(Create_TC_Web!$C$1:$C$500&lt;&gt;"",MATCH(ROW(Create_TC_Web!$C$1:$C$500),ROW(Create_TC_Web!$C$1:$C$500)),""),ROW(Create_TC_Web!B410))),"")</f>
        <v/>
      </c>
      <c r="B410" t="str" cm="1">
        <f t="array" ref="B410">SUBSTITUTE(SUBSTITUTE(SUBSTITUTE(IFERROR(INDEX(Create_TC_Web!E$1:E$505,SMALL(IF(Create_TC_Web!$C$1:$C$505&lt;&gt;"",MATCH(ROW(Create_TC_Web!$C$1:$C$505),ROW(Create_TC_Web!$C$1:$C$505)),""),ROW(Create_TC_Web!C410))),"")," ",""),"-",""),"_","")</f>
        <v/>
      </c>
      <c r="C410" t="str" cm="1">
        <f t="array" ref="C410">IFERROR(INDEX(Create_TC_Web!F$1:F$500,SMALL(IF(Create_TC_Web!$C$1:$C$500&lt;&gt;"",MATCH(ROW(Create_TC_Web!$C$1:$C$500),ROW(Create_TC_Web!$C$1:$C$500)),""),ROW(Create_TC_Web!D410))),"")</f>
        <v/>
      </c>
      <c r="D410" t="str" cm="1">
        <f t="array" ref="D410">IFERROR(INDEX(Create_TC_Web!G$1:G$500,SMALL(IF(Create_TC_Web!$C$1:$C$500&lt;&gt;"",MATCH(ROW(Create_TC_Web!$C$1:$C$500),ROW(Create_TC_Web!$C$1:$C$500)),""),ROW(Create_TC_Web!E410))),"")</f>
        <v/>
      </c>
      <c r="E410" t="str" cm="1">
        <f t="array" ref="E410">IFERROR(INDEX(Create_TC_Web!H$1:H$500,SMALL(IF(Create_TC_Web!$C$1:$C$500&lt;&gt;"",MATCH(ROW(Create_TC_Web!$C$1:$C$500),ROW(Create_TC_Web!$C$1:$C$500)),""),ROW(Create_TC_Web!F410))),"")</f>
        <v/>
      </c>
      <c r="F410" t="str" cm="1">
        <f t="array" ref="F410">IFERROR(INDEX(Create_TC_Web!I$1:I$500,SMALL(IF(Create_TC_Web!$C$1:$C$500&lt;&gt;"",MATCH(ROW(Create_TC_Web!$C$1:$C$500),ROW(Create_TC_Web!$C$1:$C$500)),""),ROW(Create_TC_Web!G410))),"")</f>
        <v/>
      </c>
      <c r="G410" t="str" cm="1">
        <f t="array" ref="G410">IFERROR(INDEX(Create_TC_Web!J$1:J$500,SMALL(IF(Create_TC_Web!$C$1:$C$500&lt;&gt;"",MATCH(ROW(Create_TC_Web!$C$1:$C$500),ROW(Create_TC_Web!$C$1:$C$500)),""),ROW(Create_TC_Web!H410))),"")</f>
        <v/>
      </c>
      <c r="H410" t="str" cm="1">
        <f t="array" ref="H410">IFERROR(INDEX(Create_TC_Web!K$1:K$500,SMALL(IF(Create_TC_Web!$C$1:$C$500&lt;&gt;"",MATCH(ROW(Create_TC_Web!$C$1:$C$500),ROW(Create_TC_Web!$C$1:$C$500)),""),ROW(Create_TC_Web!I410))),"")</f>
        <v/>
      </c>
      <c r="I410" t="str" cm="1">
        <f t="array" ref="I410">IFERROR(INDEX(Create_TC_Web!L$1:L$500,SMALL(IF(Create_TC_Web!$C$1:$C$500&lt;&gt;"",MATCH(ROW(Create_TC_Web!$C$1:$C$500),ROW(Create_TC_Web!$C$1:$C$500)),""),ROW(Create_TC_Web!J410))),"")</f>
        <v/>
      </c>
      <c r="J410" t="str" cm="1">
        <f t="array" ref="J410">IFERROR(INDEX(Create_TC_Web!M$1:M$500,SMALL(IF(Create_TC_Web!$C$1:$C$500&lt;&gt;"",MATCH(ROW(Create_TC_Web!$C$1:$C$500),ROW(Create_TC_Web!$C$1:$C$500)),""),ROW(Create_TC_Web!K410))),"")</f>
        <v/>
      </c>
      <c r="K410" t="str" cm="1">
        <f t="array" ref="K410">IFERROR(INDEX(Create_TC_Web!N$1:N$500,SMALL(IF(Create_TC_Web!$C$1:$C$500&lt;&gt;"",MATCH(ROW(Create_TC_Web!$C$1:$C$500),ROW(Create_TC_Web!$C$1:$C$500)),""),ROW(Create_TC_Web!L410))),"")</f>
        <v/>
      </c>
      <c r="L410" t="str" cm="1">
        <f t="array" ref="L410">IFERROR(INDEX(Create_TC_Web!O$1:O$500,SMALL(IF(Create_TC_Web!$C$1:$C$500&lt;&gt;"",MATCH(ROW(Create_TC_Web!$C$1:$C$500),ROW(Create_TC_Web!$C$1:$C$500)),""),ROW(Create_TC_Web!M410))),"")</f>
        <v/>
      </c>
      <c r="M410" t="str" cm="1">
        <f t="array" ref="M410">IFERROR(INDEX(Create_TC_Web!P$1:P$500,SMALL(IF(Create_TC_Web!$C$1:$C$500&lt;&gt;"",MATCH(ROW(Create_TC_Web!$C$1:$C$500),ROW(Create_TC_Web!$C$1:$C$500)),""),ROW(Create_TC_Web!N410))),"")</f>
        <v/>
      </c>
      <c r="N410" t="str" cm="1">
        <f t="array" ref="N410">IFERROR(INDEX(Create_TC_Web!Q$1:Q$500,SMALL(IF(Create_TC_Web!$C$1:$C$500&lt;&gt;"",MATCH(ROW(Create_TC_Web!$C$1:$C$500),ROW(Create_TC_Web!$C$1:$C$500)),""),ROW(Create_TC_Web!O410))),"")</f>
        <v/>
      </c>
      <c r="O410" t="str">
        <f t="shared" si="19"/>
        <v/>
      </c>
      <c r="P410" s="17" t="str" cm="1">
        <f t="array" ref="P410">IFERROR(INDEX(Create_TC_Web!S$1:S$500,SMALL(IF(Create_TC_Web!$C$1:$C$500&lt;&gt;"",MATCH(ROW(Create_TC_Web!$C$1:$C$500),ROW(Create_TC_Web!$C$1:$C$500)),""),ROW(Create_TC_Web!Q388))),"")</f>
        <v/>
      </c>
      <c r="S410" t="str">
        <f t="shared" si="20"/>
        <v/>
      </c>
    </row>
    <row r="411" spans="1:19">
      <c r="A411" t="str" cm="1">
        <f t="array" ref="A411">IFERROR(INDEX(Create_TC_Web!D$1:D$500,SMALL(IF(Create_TC_Web!$C$1:$C$500&lt;&gt;"",MATCH(ROW(Create_TC_Web!$C$1:$C$500),ROW(Create_TC_Web!$C$1:$C$500)),""),ROW(Create_TC_Web!B411))),"")</f>
        <v/>
      </c>
      <c r="B411" t="str" cm="1">
        <f t="array" ref="B411">SUBSTITUTE(SUBSTITUTE(SUBSTITUTE(IFERROR(INDEX(Create_TC_Web!E$1:E$505,SMALL(IF(Create_TC_Web!$C$1:$C$505&lt;&gt;"",MATCH(ROW(Create_TC_Web!$C$1:$C$505),ROW(Create_TC_Web!$C$1:$C$505)),""),ROW(Create_TC_Web!C411))),"")," ",""),"-",""),"_","")</f>
        <v/>
      </c>
      <c r="C411" t="str" cm="1">
        <f t="array" ref="C411">IFERROR(INDEX(Create_TC_Web!F$1:F$500,SMALL(IF(Create_TC_Web!$C$1:$C$500&lt;&gt;"",MATCH(ROW(Create_TC_Web!$C$1:$C$500),ROW(Create_TC_Web!$C$1:$C$500)),""),ROW(Create_TC_Web!D411))),"")</f>
        <v/>
      </c>
      <c r="D411" t="str" cm="1">
        <f t="array" ref="D411">IFERROR(INDEX(Create_TC_Web!G$1:G$500,SMALL(IF(Create_TC_Web!$C$1:$C$500&lt;&gt;"",MATCH(ROW(Create_TC_Web!$C$1:$C$500),ROW(Create_TC_Web!$C$1:$C$500)),""),ROW(Create_TC_Web!E411))),"")</f>
        <v/>
      </c>
      <c r="E411" t="str" cm="1">
        <f t="array" ref="E411">IFERROR(INDEX(Create_TC_Web!H$1:H$500,SMALL(IF(Create_TC_Web!$C$1:$C$500&lt;&gt;"",MATCH(ROW(Create_TC_Web!$C$1:$C$500),ROW(Create_TC_Web!$C$1:$C$500)),""),ROW(Create_TC_Web!F411))),"")</f>
        <v/>
      </c>
      <c r="F411" t="str" cm="1">
        <f t="array" ref="F411">IFERROR(INDEX(Create_TC_Web!I$1:I$500,SMALL(IF(Create_TC_Web!$C$1:$C$500&lt;&gt;"",MATCH(ROW(Create_TC_Web!$C$1:$C$500),ROW(Create_TC_Web!$C$1:$C$500)),""),ROW(Create_TC_Web!G411))),"")</f>
        <v/>
      </c>
      <c r="G411" t="str" cm="1">
        <f t="array" ref="G411">IFERROR(INDEX(Create_TC_Web!J$1:J$500,SMALL(IF(Create_TC_Web!$C$1:$C$500&lt;&gt;"",MATCH(ROW(Create_TC_Web!$C$1:$C$500),ROW(Create_TC_Web!$C$1:$C$500)),""),ROW(Create_TC_Web!H411))),"")</f>
        <v/>
      </c>
      <c r="H411" t="str" cm="1">
        <f t="array" ref="H411">IFERROR(INDEX(Create_TC_Web!K$1:K$500,SMALL(IF(Create_TC_Web!$C$1:$C$500&lt;&gt;"",MATCH(ROW(Create_TC_Web!$C$1:$C$500),ROW(Create_TC_Web!$C$1:$C$500)),""),ROW(Create_TC_Web!I411))),"")</f>
        <v/>
      </c>
      <c r="I411" t="str" cm="1">
        <f t="array" ref="I411">IFERROR(INDEX(Create_TC_Web!L$1:L$500,SMALL(IF(Create_TC_Web!$C$1:$C$500&lt;&gt;"",MATCH(ROW(Create_TC_Web!$C$1:$C$500),ROW(Create_TC_Web!$C$1:$C$500)),""),ROW(Create_TC_Web!J411))),"")</f>
        <v/>
      </c>
      <c r="J411" t="str" cm="1">
        <f t="array" ref="J411">IFERROR(INDEX(Create_TC_Web!M$1:M$500,SMALL(IF(Create_TC_Web!$C$1:$C$500&lt;&gt;"",MATCH(ROW(Create_TC_Web!$C$1:$C$500),ROW(Create_TC_Web!$C$1:$C$500)),""),ROW(Create_TC_Web!K411))),"")</f>
        <v/>
      </c>
      <c r="K411" t="str" cm="1">
        <f t="array" ref="K411">IFERROR(INDEX(Create_TC_Web!N$1:N$500,SMALL(IF(Create_TC_Web!$C$1:$C$500&lt;&gt;"",MATCH(ROW(Create_TC_Web!$C$1:$C$500),ROW(Create_TC_Web!$C$1:$C$500)),""),ROW(Create_TC_Web!L411))),"")</f>
        <v/>
      </c>
      <c r="L411" t="str" cm="1">
        <f t="array" ref="L411">IFERROR(INDEX(Create_TC_Web!O$1:O$500,SMALL(IF(Create_TC_Web!$C$1:$C$500&lt;&gt;"",MATCH(ROW(Create_TC_Web!$C$1:$C$500),ROW(Create_TC_Web!$C$1:$C$500)),""),ROW(Create_TC_Web!M411))),"")</f>
        <v/>
      </c>
      <c r="M411" t="str" cm="1">
        <f t="array" ref="M411">IFERROR(INDEX(Create_TC_Web!P$1:P$500,SMALL(IF(Create_TC_Web!$C$1:$C$500&lt;&gt;"",MATCH(ROW(Create_TC_Web!$C$1:$C$500),ROW(Create_TC_Web!$C$1:$C$500)),""),ROW(Create_TC_Web!N411))),"")</f>
        <v/>
      </c>
      <c r="N411" t="str" cm="1">
        <f t="array" ref="N411">IFERROR(INDEX(Create_TC_Web!Q$1:Q$500,SMALL(IF(Create_TC_Web!$C$1:$C$500&lt;&gt;"",MATCH(ROW(Create_TC_Web!$C$1:$C$500),ROW(Create_TC_Web!$C$1:$C$500)),""),ROW(Create_TC_Web!O411))),"")</f>
        <v/>
      </c>
      <c r="O411" t="str">
        <f t="shared" si="19"/>
        <v/>
      </c>
      <c r="P411" s="17" t="str" cm="1">
        <f t="array" ref="P411">IFERROR(INDEX(Create_TC_Web!S$1:S$500,SMALL(IF(Create_TC_Web!$C$1:$C$500&lt;&gt;"",MATCH(ROW(Create_TC_Web!$C$1:$C$500),ROW(Create_TC_Web!$C$1:$C$500)),""),ROW(Create_TC_Web!Q389))),"")</f>
        <v/>
      </c>
      <c r="S411" t="str">
        <f t="shared" si="20"/>
        <v/>
      </c>
    </row>
    <row r="412" spans="1:19">
      <c r="A412" t="str" cm="1">
        <f t="array" ref="A412">IFERROR(INDEX(Create_TC_Web!D$1:D$500,SMALL(IF(Create_TC_Web!$C$1:$C$500&lt;&gt;"",MATCH(ROW(Create_TC_Web!$C$1:$C$500),ROW(Create_TC_Web!$C$1:$C$500)),""),ROW(Create_TC_Web!B412))),"")</f>
        <v/>
      </c>
      <c r="B412" t="str" cm="1">
        <f t="array" ref="B412">SUBSTITUTE(SUBSTITUTE(SUBSTITUTE(IFERROR(INDEX(Create_TC_Web!E$1:E$505,SMALL(IF(Create_TC_Web!$C$1:$C$505&lt;&gt;"",MATCH(ROW(Create_TC_Web!$C$1:$C$505),ROW(Create_TC_Web!$C$1:$C$505)),""),ROW(Create_TC_Web!C412))),"")," ",""),"-",""),"_","")</f>
        <v/>
      </c>
      <c r="C412" t="str" cm="1">
        <f t="array" ref="C412">IFERROR(INDEX(Create_TC_Web!F$1:F$500,SMALL(IF(Create_TC_Web!$C$1:$C$500&lt;&gt;"",MATCH(ROW(Create_TC_Web!$C$1:$C$500),ROW(Create_TC_Web!$C$1:$C$500)),""),ROW(Create_TC_Web!D412))),"")</f>
        <v/>
      </c>
      <c r="D412" t="str" cm="1">
        <f t="array" ref="D412">IFERROR(INDEX(Create_TC_Web!G$1:G$500,SMALL(IF(Create_TC_Web!$C$1:$C$500&lt;&gt;"",MATCH(ROW(Create_TC_Web!$C$1:$C$500),ROW(Create_TC_Web!$C$1:$C$500)),""),ROW(Create_TC_Web!E412))),"")</f>
        <v/>
      </c>
      <c r="E412" t="str" cm="1">
        <f t="array" ref="E412">IFERROR(INDEX(Create_TC_Web!H$1:H$500,SMALL(IF(Create_TC_Web!$C$1:$C$500&lt;&gt;"",MATCH(ROW(Create_TC_Web!$C$1:$C$500),ROW(Create_TC_Web!$C$1:$C$500)),""),ROW(Create_TC_Web!F412))),"")</f>
        <v/>
      </c>
      <c r="F412" t="str" cm="1">
        <f t="array" ref="F412">IFERROR(INDEX(Create_TC_Web!I$1:I$500,SMALL(IF(Create_TC_Web!$C$1:$C$500&lt;&gt;"",MATCH(ROW(Create_TC_Web!$C$1:$C$500),ROW(Create_TC_Web!$C$1:$C$500)),""),ROW(Create_TC_Web!G412))),"")</f>
        <v/>
      </c>
      <c r="G412" t="str" cm="1">
        <f t="array" ref="G412">IFERROR(INDEX(Create_TC_Web!J$1:J$500,SMALL(IF(Create_TC_Web!$C$1:$C$500&lt;&gt;"",MATCH(ROW(Create_TC_Web!$C$1:$C$500),ROW(Create_TC_Web!$C$1:$C$500)),""),ROW(Create_TC_Web!H412))),"")</f>
        <v/>
      </c>
      <c r="H412" t="str" cm="1">
        <f t="array" ref="H412">IFERROR(INDEX(Create_TC_Web!K$1:K$500,SMALL(IF(Create_TC_Web!$C$1:$C$500&lt;&gt;"",MATCH(ROW(Create_TC_Web!$C$1:$C$500),ROW(Create_TC_Web!$C$1:$C$500)),""),ROW(Create_TC_Web!I412))),"")</f>
        <v/>
      </c>
      <c r="I412" t="str" cm="1">
        <f t="array" ref="I412">IFERROR(INDEX(Create_TC_Web!L$1:L$500,SMALL(IF(Create_TC_Web!$C$1:$C$500&lt;&gt;"",MATCH(ROW(Create_TC_Web!$C$1:$C$500),ROW(Create_TC_Web!$C$1:$C$500)),""),ROW(Create_TC_Web!J412))),"")</f>
        <v/>
      </c>
      <c r="J412" t="str" cm="1">
        <f t="array" ref="J412">IFERROR(INDEX(Create_TC_Web!M$1:M$500,SMALL(IF(Create_TC_Web!$C$1:$C$500&lt;&gt;"",MATCH(ROW(Create_TC_Web!$C$1:$C$500),ROW(Create_TC_Web!$C$1:$C$500)),""),ROW(Create_TC_Web!K412))),"")</f>
        <v/>
      </c>
      <c r="K412" t="str" cm="1">
        <f t="array" ref="K412">IFERROR(INDEX(Create_TC_Web!N$1:N$500,SMALL(IF(Create_TC_Web!$C$1:$C$500&lt;&gt;"",MATCH(ROW(Create_TC_Web!$C$1:$C$500),ROW(Create_TC_Web!$C$1:$C$500)),""),ROW(Create_TC_Web!L412))),"")</f>
        <v/>
      </c>
      <c r="L412" t="str" cm="1">
        <f t="array" ref="L412">IFERROR(INDEX(Create_TC_Web!O$1:O$500,SMALL(IF(Create_TC_Web!$C$1:$C$500&lt;&gt;"",MATCH(ROW(Create_TC_Web!$C$1:$C$500),ROW(Create_TC_Web!$C$1:$C$500)),""),ROW(Create_TC_Web!M412))),"")</f>
        <v/>
      </c>
      <c r="M412" t="str" cm="1">
        <f t="array" ref="M412">IFERROR(INDEX(Create_TC_Web!P$1:P$500,SMALL(IF(Create_TC_Web!$C$1:$C$500&lt;&gt;"",MATCH(ROW(Create_TC_Web!$C$1:$C$500),ROW(Create_TC_Web!$C$1:$C$500)),""),ROW(Create_TC_Web!N412))),"")</f>
        <v/>
      </c>
      <c r="N412" t="str" cm="1">
        <f t="array" ref="N412">IFERROR(INDEX(Create_TC_Web!Q$1:Q$500,SMALL(IF(Create_TC_Web!$C$1:$C$500&lt;&gt;"",MATCH(ROW(Create_TC_Web!$C$1:$C$500),ROW(Create_TC_Web!$C$1:$C$500)),""),ROW(Create_TC_Web!O412))),"")</f>
        <v/>
      </c>
      <c r="O412" t="str">
        <f t="shared" si="19"/>
        <v/>
      </c>
      <c r="P412" s="17" t="str" cm="1">
        <f t="array" ref="P412">IFERROR(INDEX(Create_TC_Web!S$1:S$500,SMALL(IF(Create_TC_Web!$C$1:$C$500&lt;&gt;"",MATCH(ROW(Create_TC_Web!$C$1:$C$500),ROW(Create_TC_Web!$C$1:$C$500)),""),ROW(Create_TC_Web!Q390))),"")</f>
        <v/>
      </c>
      <c r="S412" t="str">
        <f t="shared" si="20"/>
        <v/>
      </c>
    </row>
    <row r="413" spans="1:19">
      <c r="A413" t="str" cm="1">
        <f t="array" ref="A413">IFERROR(INDEX(Create_TC_Web!D$1:D$500,SMALL(IF(Create_TC_Web!$C$1:$C$500&lt;&gt;"",MATCH(ROW(Create_TC_Web!$C$1:$C$500),ROW(Create_TC_Web!$C$1:$C$500)),""),ROW(Create_TC_Web!B413))),"")</f>
        <v/>
      </c>
      <c r="B413" t="str" cm="1">
        <f t="array" ref="B413">SUBSTITUTE(SUBSTITUTE(SUBSTITUTE(IFERROR(INDEX(Create_TC_Web!E$1:E$505,SMALL(IF(Create_TC_Web!$C$1:$C$505&lt;&gt;"",MATCH(ROW(Create_TC_Web!$C$1:$C$505),ROW(Create_TC_Web!$C$1:$C$505)),""),ROW(Create_TC_Web!C413))),"")," ",""),"-",""),"_","")</f>
        <v/>
      </c>
      <c r="C413" t="str" cm="1">
        <f t="array" ref="C413">IFERROR(INDEX(Create_TC_Web!F$1:F$500,SMALL(IF(Create_TC_Web!$C$1:$C$500&lt;&gt;"",MATCH(ROW(Create_TC_Web!$C$1:$C$500),ROW(Create_TC_Web!$C$1:$C$500)),""),ROW(Create_TC_Web!D413))),"")</f>
        <v/>
      </c>
      <c r="D413" t="str" cm="1">
        <f t="array" ref="D413">IFERROR(INDEX(Create_TC_Web!G$1:G$500,SMALL(IF(Create_TC_Web!$C$1:$C$500&lt;&gt;"",MATCH(ROW(Create_TC_Web!$C$1:$C$500),ROW(Create_TC_Web!$C$1:$C$500)),""),ROW(Create_TC_Web!E413))),"")</f>
        <v/>
      </c>
      <c r="E413" t="str" cm="1">
        <f t="array" ref="E413">IFERROR(INDEX(Create_TC_Web!H$1:H$500,SMALL(IF(Create_TC_Web!$C$1:$C$500&lt;&gt;"",MATCH(ROW(Create_TC_Web!$C$1:$C$500),ROW(Create_TC_Web!$C$1:$C$500)),""),ROW(Create_TC_Web!F413))),"")</f>
        <v/>
      </c>
      <c r="F413" t="str" cm="1">
        <f t="array" ref="F413">IFERROR(INDEX(Create_TC_Web!I$1:I$500,SMALL(IF(Create_TC_Web!$C$1:$C$500&lt;&gt;"",MATCH(ROW(Create_TC_Web!$C$1:$C$500),ROW(Create_TC_Web!$C$1:$C$500)),""),ROW(Create_TC_Web!G413))),"")</f>
        <v/>
      </c>
      <c r="G413" t="str" cm="1">
        <f t="array" ref="G413">IFERROR(INDEX(Create_TC_Web!J$1:J$500,SMALL(IF(Create_TC_Web!$C$1:$C$500&lt;&gt;"",MATCH(ROW(Create_TC_Web!$C$1:$C$500),ROW(Create_TC_Web!$C$1:$C$500)),""),ROW(Create_TC_Web!H413))),"")</f>
        <v/>
      </c>
      <c r="H413" t="str" cm="1">
        <f t="array" ref="H413">IFERROR(INDEX(Create_TC_Web!K$1:K$500,SMALL(IF(Create_TC_Web!$C$1:$C$500&lt;&gt;"",MATCH(ROW(Create_TC_Web!$C$1:$C$500),ROW(Create_TC_Web!$C$1:$C$500)),""),ROW(Create_TC_Web!I413))),"")</f>
        <v/>
      </c>
      <c r="I413" t="str" cm="1">
        <f t="array" ref="I413">IFERROR(INDEX(Create_TC_Web!L$1:L$500,SMALL(IF(Create_TC_Web!$C$1:$C$500&lt;&gt;"",MATCH(ROW(Create_TC_Web!$C$1:$C$500),ROW(Create_TC_Web!$C$1:$C$500)),""),ROW(Create_TC_Web!J413))),"")</f>
        <v/>
      </c>
      <c r="J413" t="str" cm="1">
        <f t="array" ref="J413">IFERROR(INDEX(Create_TC_Web!M$1:M$500,SMALL(IF(Create_TC_Web!$C$1:$C$500&lt;&gt;"",MATCH(ROW(Create_TC_Web!$C$1:$C$500),ROW(Create_TC_Web!$C$1:$C$500)),""),ROW(Create_TC_Web!K413))),"")</f>
        <v/>
      </c>
      <c r="K413" t="str" cm="1">
        <f t="array" ref="K413">IFERROR(INDEX(Create_TC_Web!N$1:N$500,SMALL(IF(Create_TC_Web!$C$1:$C$500&lt;&gt;"",MATCH(ROW(Create_TC_Web!$C$1:$C$500),ROW(Create_TC_Web!$C$1:$C$500)),""),ROW(Create_TC_Web!L413))),"")</f>
        <v/>
      </c>
      <c r="L413" t="str" cm="1">
        <f t="array" ref="L413">IFERROR(INDEX(Create_TC_Web!O$1:O$500,SMALL(IF(Create_TC_Web!$C$1:$C$500&lt;&gt;"",MATCH(ROW(Create_TC_Web!$C$1:$C$500),ROW(Create_TC_Web!$C$1:$C$500)),""),ROW(Create_TC_Web!M413))),"")</f>
        <v/>
      </c>
      <c r="M413" t="str" cm="1">
        <f t="array" ref="M413">IFERROR(INDEX(Create_TC_Web!P$1:P$500,SMALL(IF(Create_TC_Web!$C$1:$C$500&lt;&gt;"",MATCH(ROW(Create_TC_Web!$C$1:$C$500),ROW(Create_TC_Web!$C$1:$C$500)),""),ROW(Create_TC_Web!N413))),"")</f>
        <v/>
      </c>
      <c r="N413" t="str" cm="1">
        <f t="array" ref="N413">IFERROR(INDEX(Create_TC_Web!Q$1:Q$500,SMALL(IF(Create_TC_Web!$C$1:$C$500&lt;&gt;"",MATCH(ROW(Create_TC_Web!$C$1:$C$500),ROW(Create_TC_Web!$C$1:$C$500)),""),ROW(Create_TC_Web!O413))),"")</f>
        <v/>
      </c>
      <c r="O413" t="str">
        <f t="shared" si="19"/>
        <v/>
      </c>
      <c r="P413" s="17" t="str" cm="1">
        <f t="array" ref="P413">IFERROR(INDEX(Create_TC_Web!S$1:S$500,SMALL(IF(Create_TC_Web!$C$1:$C$500&lt;&gt;"",MATCH(ROW(Create_TC_Web!$C$1:$C$500),ROW(Create_TC_Web!$C$1:$C$500)),""),ROW(Create_TC_Web!Q391))),"")</f>
        <v/>
      </c>
      <c r="S413" t="str">
        <f t="shared" si="20"/>
        <v/>
      </c>
    </row>
    <row r="414" spans="1:19">
      <c r="A414" t="str" cm="1">
        <f t="array" ref="A414">IFERROR(INDEX(Create_TC_Web!D$1:D$500,SMALL(IF(Create_TC_Web!$C$1:$C$500&lt;&gt;"",MATCH(ROW(Create_TC_Web!$C$1:$C$500),ROW(Create_TC_Web!$C$1:$C$500)),""),ROW(Create_TC_Web!B414))),"")</f>
        <v/>
      </c>
      <c r="B414" t="str" cm="1">
        <f t="array" ref="B414">SUBSTITUTE(SUBSTITUTE(SUBSTITUTE(IFERROR(INDEX(Create_TC_Web!E$1:E$505,SMALL(IF(Create_TC_Web!$C$1:$C$505&lt;&gt;"",MATCH(ROW(Create_TC_Web!$C$1:$C$505),ROW(Create_TC_Web!$C$1:$C$505)),""),ROW(Create_TC_Web!C414))),"")," ",""),"-",""),"_","")</f>
        <v/>
      </c>
      <c r="C414" t="str" cm="1">
        <f t="array" ref="C414">IFERROR(INDEX(Create_TC_Web!F$1:F$500,SMALL(IF(Create_TC_Web!$C$1:$C$500&lt;&gt;"",MATCH(ROW(Create_TC_Web!$C$1:$C$500),ROW(Create_TC_Web!$C$1:$C$500)),""),ROW(Create_TC_Web!D414))),"")</f>
        <v/>
      </c>
      <c r="D414" t="str" cm="1">
        <f t="array" ref="D414">IFERROR(INDEX(Create_TC_Web!G$1:G$500,SMALL(IF(Create_TC_Web!$C$1:$C$500&lt;&gt;"",MATCH(ROW(Create_TC_Web!$C$1:$C$500),ROW(Create_TC_Web!$C$1:$C$500)),""),ROW(Create_TC_Web!E414))),"")</f>
        <v/>
      </c>
      <c r="E414" t="str" cm="1">
        <f t="array" ref="E414">IFERROR(INDEX(Create_TC_Web!H$1:H$500,SMALL(IF(Create_TC_Web!$C$1:$C$500&lt;&gt;"",MATCH(ROW(Create_TC_Web!$C$1:$C$500),ROW(Create_TC_Web!$C$1:$C$500)),""),ROW(Create_TC_Web!F414))),"")</f>
        <v/>
      </c>
      <c r="F414" t="str" cm="1">
        <f t="array" ref="F414">IFERROR(INDEX(Create_TC_Web!I$1:I$500,SMALL(IF(Create_TC_Web!$C$1:$C$500&lt;&gt;"",MATCH(ROW(Create_TC_Web!$C$1:$C$500),ROW(Create_TC_Web!$C$1:$C$500)),""),ROW(Create_TC_Web!G414))),"")</f>
        <v/>
      </c>
      <c r="G414" t="str" cm="1">
        <f t="array" ref="G414">IFERROR(INDEX(Create_TC_Web!J$1:J$500,SMALL(IF(Create_TC_Web!$C$1:$C$500&lt;&gt;"",MATCH(ROW(Create_TC_Web!$C$1:$C$500),ROW(Create_TC_Web!$C$1:$C$500)),""),ROW(Create_TC_Web!H414))),"")</f>
        <v/>
      </c>
      <c r="H414" t="str" cm="1">
        <f t="array" ref="H414">IFERROR(INDEX(Create_TC_Web!K$1:K$500,SMALL(IF(Create_TC_Web!$C$1:$C$500&lt;&gt;"",MATCH(ROW(Create_TC_Web!$C$1:$C$500),ROW(Create_TC_Web!$C$1:$C$500)),""),ROW(Create_TC_Web!I414))),"")</f>
        <v/>
      </c>
      <c r="I414" t="str" cm="1">
        <f t="array" ref="I414">IFERROR(INDEX(Create_TC_Web!L$1:L$500,SMALL(IF(Create_TC_Web!$C$1:$C$500&lt;&gt;"",MATCH(ROW(Create_TC_Web!$C$1:$C$500),ROW(Create_TC_Web!$C$1:$C$500)),""),ROW(Create_TC_Web!J414))),"")</f>
        <v/>
      </c>
      <c r="J414" t="str" cm="1">
        <f t="array" ref="J414">IFERROR(INDEX(Create_TC_Web!M$1:M$500,SMALL(IF(Create_TC_Web!$C$1:$C$500&lt;&gt;"",MATCH(ROW(Create_TC_Web!$C$1:$C$500),ROW(Create_TC_Web!$C$1:$C$500)),""),ROW(Create_TC_Web!K414))),"")</f>
        <v/>
      </c>
      <c r="K414" t="str" cm="1">
        <f t="array" ref="K414">IFERROR(INDEX(Create_TC_Web!N$1:N$500,SMALL(IF(Create_TC_Web!$C$1:$C$500&lt;&gt;"",MATCH(ROW(Create_TC_Web!$C$1:$C$500),ROW(Create_TC_Web!$C$1:$C$500)),""),ROW(Create_TC_Web!L414))),"")</f>
        <v/>
      </c>
      <c r="L414" t="str" cm="1">
        <f t="array" ref="L414">IFERROR(INDEX(Create_TC_Web!O$1:O$500,SMALL(IF(Create_TC_Web!$C$1:$C$500&lt;&gt;"",MATCH(ROW(Create_TC_Web!$C$1:$C$500),ROW(Create_TC_Web!$C$1:$C$500)),""),ROW(Create_TC_Web!M414))),"")</f>
        <v/>
      </c>
      <c r="M414" t="str" cm="1">
        <f t="array" ref="M414">IFERROR(INDEX(Create_TC_Web!P$1:P$500,SMALL(IF(Create_TC_Web!$C$1:$C$500&lt;&gt;"",MATCH(ROW(Create_TC_Web!$C$1:$C$500),ROW(Create_TC_Web!$C$1:$C$500)),""),ROW(Create_TC_Web!N414))),"")</f>
        <v/>
      </c>
      <c r="N414" t="str" cm="1">
        <f t="array" ref="N414">IFERROR(INDEX(Create_TC_Web!Q$1:Q$500,SMALL(IF(Create_TC_Web!$C$1:$C$500&lt;&gt;"",MATCH(ROW(Create_TC_Web!$C$1:$C$500),ROW(Create_TC_Web!$C$1:$C$500)),""),ROW(Create_TC_Web!O414))),"")</f>
        <v/>
      </c>
      <c r="O414" t="str">
        <f t="shared" si="19"/>
        <v/>
      </c>
      <c r="P414" s="17" t="str" cm="1">
        <f t="array" ref="P414">IFERROR(INDEX(Create_TC_Web!S$1:S$500,SMALL(IF(Create_TC_Web!$C$1:$C$500&lt;&gt;"",MATCH(ROW(Create_TC_Web!$C$1:$C$500),ROW(Create_TC_Web!$C$1:$C$500)),""),ROW(Create_TC_Web!Q392))),"")</f>
        <v/>
      </c>
      <c r="S414" t="str">
        <f t="shared" si="20"/>
        <v/>
      </c>
    </row>
    <row r="415" spans="1:19">
      <c r="A415" t="str" cm="1">
        <f t="array" ref="A415">IFERROR(INDEX(Create_TC_Web!D$1:D$500,SMALL(IF(Create_TC_Web!$C$1:$C$500&lt;&gt;"",MATCH(ROW(Create_TC_Web!$C$1:$C$500),ROW(Create_TC_Web!$C$1:$C$500)),""),ROW(Create_TC_Web!B415))),"")</f>
        <v/>
      </c>
      <c r="B415" t="str" cm="1">
        <f t="array" ref="B415">SUBSTITUTE(SUBSTITUTE(SUBSTITUTE(IFERROR(INDEX(Create_TC_Web!E$1:E$505,SMALL(IF(Create_TC_Web!$C$1:$C$505&lt;&gt;"",MATCH(ROW(Create_TC_Web!$C$1:$C$505),ROW(Create_TC_Web!$C$1:$C$505)),""),ROW(Create_TC_Web!C415))),"")," ",""),"-",""),"_","")</f>
        <v/>
      </c>
      <c r="C415" t="str" cm="1">
        <f t="array" ref="C415">IFERROR(INDEX(Create_TC_Web!F$1:F$500,SMALL(IF(Create_TC_Web!$C$1:$C$500&lt;&gt;"",MATCH(ROW(Create_TC_Web!$C$1:$C$500),ROW(Create_TC_Web!$C$1:$C$500)),""),ROW(Create_TC_Web!D415))),"")</f>
        <v/>
      </c>
      <c r="D415" t="str" cm="1">
        <f t="array" ref="D415">IFERROR(INDEX(Create_TC_Web!G$1:G$500,SMALL(IF(Create_TC_Web!$C$1:$C$500&lt;&gt;"",MATCH(ROW(Create_TC_Web!$C$1:$C$500),ROW(Create_TC_Web!$C$1:$C$500)),""),ROW(Create_TC_Web!E415))),"")</f>
        <v/>
      </c>
      <c r="E415" t="str" cm="1">
        <f t="array" ref="E415">IFERROR(INDEX(Create_TC_Web!H$1:H$500,SMALL(IF(Create_TC_Web!$C$1:$C$500&lt;&gt;"",MATCH(ROW(Create_TC_Web!$C$1:$C$500),ROW(Create_TC_Web!$C$1:$C$500)),""),ROW(Create_TC_Web!F415))),"")</f>
        <v/>
      </c>
      <c r="F415" t="str" cm="1">
        <f t="array" ref="F415">IFERROR(INDEX(Create_TC_Web!I$1:I$500,SMALL(IF(Create_TC_Web!$C$1:$C$500&lt;&gt;"",MATCH(ROW(Create_TC_Web!$C$1:$C$500),ROW(Create_TC_Web!$C$1:$C$500)),""),ROW(Create_TC_Web!G415))),"")</f>
        <v/>
      </c>
      <c r="G415" t="str" cm="1">
        <f t="array" ref="G415">IFERROR(INDEX(Create_TC_Web!J$1:J$500,SMALL(IF(Create_TC_Web!$C$1:$C$500&lt;&gt;"",MATCH(ROW(Create_TC_Web!$C$1:$C$500),ROW(Create_TC_Web!$C$1:$C$500)),""),ROW(Create_TC_Web!H415))),"")</f>
        <v/>
      </c>
      <c r="H415" t="str" cm="1">
        <f t="array" ref="H415">IFERROR(INDEX(Create_TC_Web!K$1:K$500,SMALL(IF(Create_TC_Web!$C$1:$C$500&lt;&gt;"",MATCH(ROW(Create_TC_Web!$C$1:$C$500),ROW(Create_TC_Web!$C$1:$C$500)),""),ROW(Create_TC_Web!I415))),"")</f>
        <v/>
      </c>
      <c r="I415" t="str" cm="1">
        <f t="array" ref="I415">IFERROR(INDEX(Create_TC_Web!L$1:L$500,SMALL(IF(Create_TC_Web!$C$1:$C$500&lt;&gt;"",MATCH(ROW(Create_TC_Web!$C$1:$C$500),ROW(Create_TC_Web!$C$1:$C$500)),""),ROW(Create_TC_Web!J415))),"")</f>
        <v/>
      </c>
      <c r="J415" t="str" cm="1">
        <f t="array" ref="J415">IFERROR(INDEX(Create_TC_Web!M$1:M$500,SMALL(IF(Create_TC_Web!$C$1:$C$500&lt;&gt;"",MATCH(ROW(Create_TC_Web!$C$1:$C$500),ROW(Create_TC_Web!$C$1:$C$500)),""),ROW(Create_TC_Web!K415))),"")</f>
        <v/>
      </c>
      <c r="K415" t="str" cm="1">
        <f t="array" ref="K415">IFERROR(INDEX(Create_TC_Web!N$1:N$500,SMALL(IF(Create_TC_Web!$C$1:$C$500&lt;&gt;"",MATCH(ROW(Create_TC_Web!$C$1:$C$500),ROW(Create_TC_Web!$C$1:$C$500)),""),ROW(Create_TC_Web!L415))),"")</f>
        <v/>
      </c>
      <c r="L415" t="str" cm="1">
        <f t="array" ref="L415">IFERROR(INDEX(Create_TC_Web!O$1:O$500,SMALL(IF(Create_TC_Web!$C$1:$C$500&lt;&gt;"",MATCH(ROW(Create_TC_Web!$C$1:$C$500),ROW(Create_TC_Web!$C$1:$C$500)),""),ROW(Create_TC_Web!M415))),"")</f>
        <v/>
      </c>
      <c r="M415" t="str" cm="1">
        <f t="array" ref="M415">IFERROR(INDEX(Create_TC_Web!P$1:P$500,SMALL(IF(Create_TC_Web!$C$1:$C$500&lt;&gt;"",MATCH(ROW(Create_TC_Web!$C$1:$C$500),ROW(Create_TC_Web!$C$1:$C$500)),""),ROW(Create_TC_Web!N415))),"")</f>
        <v/>
      </c>
      <c r="N415" t="str" cm="1">
        <f t="array" ref="N415">IFERROR(INDEX(Create_TC_Web!Q$1:Q$500,SMALL(IF(Create_TC_Web!$C$1:$C$500&lt;&gt;"",MATCH(ROW(Create_TC_Web!$C$1:$C$500),ROW(Create_TC_Web!$C$1:$C$500)),""),ROW(Create_TC_Web!O415))),"")</f>
        <v/>
      </c>
      <c r="O415" t="str">
        <f t="shared" si="19"/>
        <v/>
      </c>
      <c r="P415" s="17" t="str" cm="1">
        <f t="array" ref="P415">IFERROR(INDEX(Create_TC_Web!S$1:S$500,SMALL(IF(Create_TC_Web!$C$1:$C$500&lt;&gt;"",MATCH(ROW(Create_TC_Web!$C$1:$C$500),ROW(Create_TC_Web!$C$1:$C$500)),""),ROW(Create_TC_Web!Q393))),"")</f>
        <v/>
      </c>
      <c r="S415" t="str">
        <f t="shared" si="20"/>
        <v/>
      </c>
    </row>
    <row r="416" spans="1:19">
      <c r="A416" t="str" cm="1">
        <f t="array" ref="A416">IFERROR(INDEX(Create_TC_Web!D$1:D$500,SMALL(IF(Create_TC_Web!$C$1:$C$500&lt;&gt;"",MATCH(ROW(Create_TC_Web!$C$1:$C$500),ROW(Create_TC_Web!$C$1:$C$500)),""),ROW(Create_TC_Web!B416))),"")</f>
        <v/>
      </c>
      <c r="B416" t="str" cm="1">
        <f t="array" ref="B416">SUBSTITUTE(SUBSTITUTE(SUBSTITUTE(IFERROR(INDEX(Create_TC_Web!E$1:E$505,SMALL(IF(Create_TC_Web!$C$1:$C$505&lt;&gt;"",MATCH(ROW(Create_TC_Web!$C$1:$C$505),ROW(Create_TC_Web!$C$1:$C$505)),""),ROW(Create_TC_Web!C416))),"")," ",""),"-",""),"_","")</f>
        <v/>
      </c>
      <c r="C416" t="str" cm="1">
        <f t="array" ref="C416">IFERROR(INDEX(Create_TC_Web!F$1:F$500,SMALL(IF(Create_TC_Web!$C$1:$C$500&lt;&gt;"",MATCH(ROW(Create_TC_Web!$C$1:$C$500),ROW(Create_TC_Web!$C$1:$C$500)),""),ROW(Create_TC_Web!D416))),"")</f>
        <v/>
      </c>
      <c r="D416" t="str" cm="1">
        <f t="array" ref="D416">IFERROR(INDEX(Create_TC_Web!G$1:G$500,SMALL(IF(Create_TC_Web!$C$1:$C$500&lt;&gt;"",MATCH(ROW(Create_TC_Web!$C$1:$C$500),ROW(Create_TC_Web!$C$1:$C$500)),""),ROW(Create_TC_Web!E416))),"")</f>
        <v/>
      </c>
      <c r="E416" t="str" cm="1">
        <f t="array" ref="E416">IFERROR(INDEX(Create_TC_Web!H$1:H$500,SMALL(IF(Create_TC_Web!$C$1:$C$500&lt;&gt;"",MATCH(ROW(Create_TC_Web!$C$1:$C$500),ROW(Create_TC_Web!$C$1:$C$500)),""),ROW(Create_TC_Web!F416))),"")</f>
        <v/>
      </c>
      <c r="F416" t="str" cm="1">
        <f t="array" ref="F416">IFERROR(INDEX(Create_TC_Web!I$1:I$500,SMALL(IF(Create_TC_Web!$C$1:$C$500&lt;&gt;"",MATCH(ROW(Create_TC_Web!$C$1:$C$500),ROW(Create_TC_Web!$C$1:$C$500)),""),ROW(Create_TC_Web!G416))),"")</f>
        <v/>
      </c>
      <c r="G416" t="str" cm="1">
        <f t="array" ref="G416">IFERROR(INDEX(Create_TC_Web!J$1:J$500,SMALL(IF(Create_TC_Web!$C$1:$C$500&lt;&gt;"",MATCH(ROW(Create_TC_Web!$C$1:$C$500),ROW(Create_TC_Web!$C$1:$C$500)),""),ROW(Create_TC_Web!H416))),"")</f>
        <v/>
      </c>
      <c r="H416" t="str" cm="1">
        <f t="array" ref="H416">IFERROR(INDEX(Create_TC_Web!K$1:K$500,SMALL(IF(Create_TC_Web!$C$1:$C$500&lt;&gt;"",MATCH(ROW(Create_TC_Web!$C$1:$C$500),ROW(Create_TC_Web!$C$1:$C$500)),""),ROW(Create_TC_Web!I416))),"")</f>
        <v/>
      </c>
      <c r="I416" t="str" cm="1">
        <f t="array" ref="I416">IFERROR(INDEX(Create_TC_Web!L$1:L$500,SMALL(IF(Create_TC_Web!$C$1:$C$500&lt;&gt;"",MATCH(ROW(Create_TC_Web!$C$1:$C$500),ROW(Create_TC_Web!$C$1:$C$500)),""),ROW(Create_TC_Web!J416))),"")</f>
        <v/>
      </c>
      <c r="J416" t="str" cm="1">
        <f t="array" ref="J416">IFERROR(INDEX(Create_TC_Web!M$1:M$500,SMALL(IF(Create_TC_Web!$C$1:$C$500&lt;&gt;"",MATCH(ROW(Create_TC_Web!$C$1:$C$500),ROW(Create_TC_Web!$C$1:$C$500)),""),ROW(Create_TC_Web!K416))),"")</f>
        <v/>
      </c>
      <c r="K416" t="str" cm="1">
        <f t="array" ref="K416">IFERROR(INDEX(Create_TC_Web!N$1:N$500,SMALL(IF(Create_TC_Web!$C$1:$C$500&lt;&gt;"",MATCH(ROW(Create_TC_Web!$C$1:$C$500),ROW(Create_TC_Web!$C$1:$C$500)),""),ROW(Create_TC_Web!L416))),"")</f>
        <v/>
      </c>
      <c r="L416" t="str" cm="1">
        <f t="array" ref="L416">IFERROR(INDEX(Create_TC_Web!O$1:O$500,SMALL(IF(Create_TC_Web!$C$1:$C$500&lt;&gt;"",MATCH(ROW(Create_TC_Web!$C$1:$C$500),ROW(Create_TC_Web!$C$1:$C$500)),""),ROW(Create_TC_Web!M416))),"")</f>
        <v/>
      </c>
      <c r="M416" t="str" cm="1">
        <f t="array" ref="M416">IFERROR(INDEX(Create_TC_Web!P$1:P$500,SMALL(IF(Create_TC_Web!$C$1:$C$500&lt;&gt;"",MATCH(ROW(Create_TC_Web!$C$1:$C$500),ROW(Create_TC_Web!$C$1:$C$500)),""),ROW(Create_TC_Web!N416))),"")</f>
        <v/>
      </c>
      <c r="N416" t="str" cm="1">
        <f t="array" ref="N416">IFERROR(INDEX(Create_TC_Web!Q$1:Q$500,SMALL(IF(Create_TC_Web!$C$1:$C$500&lt;&gt;"",MATCH(ROW(Create_TC_Web!$C$1:$C$500),ROW(Create_TC_Web!$C$1:$C$500)),""),ROW(Create_TC_Web!O416))),"")</f>
        <v/>
      </c>
      <c r="O416" t="str">
        <f t="shared" si="19"/>
        <v/>
      </c>
      <c r="P416" s="17" t="str" cm="1">
        <f t="array" ref="P416">IFERROR(INDEX(Create_TC_Web!S$1:S$500,SMALL(IF(Create_TC_Web!$C$1:$C$500&lt;&gt;"",MATCH(ROW(Create_TC_Web!$C$1:$C$500),ROW(Create_TC_Web!$C$1:$C$500)),""),ROW(Create_TC_Web!Q394))),"")</f>
        <v/>
      </c>
      <c r="S416" t="str">
        <f t="shared" si="20"/>
        <v/>
      </c>
    </row>
    <row r="417" spans="1:19">
      <c r="A417" t="str" cm="1">
        <f t="array" ref="A417">IFERROR(INDEX(Create_TC_Web!D$1:D$500,SMALL(IF(Create_TC_Web!$C$1:$C$500&lt;&gt;"",MATCH(ROW(Create_TC_Web!$C$1:$C$500),ROW(Create_TC_Web!$C$1:$C$500)),""),ROW(Create_TC_Web!B417))),"")</f>
        <v/>
      </c>
      <c r="B417" t="str" cm="1">
        <f t="array" ref="B417">SUBSTITUTE(SUBSTITUTE(SUBSTITUTE(IFERROR(INDEX(Create_TC_Web!E$1:E$505,SMALL(IF(Create_TC_Web!$C$1:$C$505&lt;&gt;"",MATCH(ROW(Create_TC_Web!$C$1:$C$505),ROW(Create_TC_Web!$C$1:$C$505)),""),ROW(Create_TC_Web!C417))),"")," ",""),"-",""),"_","")</f>
        <v/>
      </c>
      <c r="C417" t="str" cm="1">
        <f t="array" ref="C417">IFERROR(INDEX(Create_TC_Web!F$1:F$500,SMALL(IF(Create_TC_Web!$C$1:$C$500&lt;&gt;"",MATCH(ROW(Create_TC_Web!$C$1:$C$500),ROW(Create_TC_Web!$C$1:$C$500)),""),ROW(Create_TC_Web!D417))),"")</f>
        <v/>
      </c>
      <c r="D417" t="str" cm="1">
        <f t="array" ref="D417">IFERROR(INDEX(Create_TC_Web!G$1:G$500,SMALL(IF(Create_TC_Web!$C$1:$C$500&lt;&gt;"",MATCH(ROW(Create_TC_Web!$C$1:$C$500),ROW(Create_TC_Web!$C$1:$C$500)),""),ROW(Create_TC_Web!E417))),"")</f>
        <v/>
      </c>
      <c r="E417" t="str" cm="1">
        <f t="array" ref="E417">IFERROR(INDEX(Create_TC_Web!H$1:H$500,SMALL(IF(Create_TC_Web!$C$1:$C$500&lt;&gt;"",MATCH(ROW(Create_TC_Web!$C$1:$C$500),ROW(Create_TC_Web!$C$1:$C$500)),""),ROW(Create_TC_Web!F417))),"")</f>
        <v/>
      </c>
      <c r="F417" t="str" cm="1">
        <f t="array" ref="F417">IFERROR(INDEX(Create_TC_Web!I$1:I$500,SMALL(IF(Create_TC_Web!$C$1:$C$500&lt;&gt;"",MATCH(ROW(Create_TC_Web!$C$1:$C$500),ROW(Create_TC_Web!$C$1:$C$500)),""),ROW(Create_TC_Web!G417))),"")</f>
        <v/>
      </c>
      <c r="G417" t="str" cm="1">
        <f t="array" ref="G417">IFERROR(INDEX(Create_TC_Web!J$1:J$500,SMALL(IF(Create_TC_Web!$C$1:$C$500&lt;&gt;"",MATCH(ROW(Create_TC_Web!$C$1:$C$500),ROW(Create_TC_Web!$C$1:$C$500)),""),ROW(Create_TC_Web!H417))),"")</f>
        <v/>
      </c>
      <c r="H417" t="str" cm="1">
        <f t="array" ref="H417">IFERROR(INDEX(Create_TC_Web!K$1:K$500,SMALL(IF(Create_TC_Web!$C$1:$C$500&lt;&gt;"",MATCH(ROW(Create_TC_Web!$C$1:$C$500),ROW(Create_TC_Web!$C$1:$C$500)),""),ROW(Create_TC_Web!I417))),"")</f>
        <v/>
      </c>
      <c r="I417" t="str" cm="1">
        <f t="array" ref="I417">IFERROR(INDEX(Create_TC_Web!L$1:L$500,SMALL(IF(Create_TC_Web!$C$1:$C$500&lt;&gt;"",MATCH(ROW(Create_TC_Web!$C$1:$C$500),ROW(Create_TC_Web!$C$1:$C$500)),""),ROW(Create_TC_Web!J417))),"")</f>
        <v/>
      </c>
      <c r="J417" t="str" cm="1">
        <f t="array" ref="J417">IFERROR(INDEX(Create_TC_Web!M$1:M$500,SMALL(IF(Create_TC_Web!$C$1:$C$500&lt;&gt;"",MATCH(ROW(Create_TC_Web!$C$1:$C$500),ROW(Create_TC_Web!$C$1:$C$500)),""),ROW(Create_TC_Web!K417))),"")</f>
        <v/>
      </c>
      <c r="K417" t="str" cm="1">
        <f t="array" ref="K417">IFERROR(INDEX(Create_TC_Web!N$1:N$500,SMALL(IF(Create_TC_Web!$C$1:$C$500&lt;&gt;"",MATCH(ROW(Create_TC_Web!$C$1:$C$500),ROW(Create_TC_Web!$C$1:$C$500)),""),ROW(Create_TC_Web!L417))),"")</f>
        <v/>
      </c>
      <c r="L417" t="str" cm="1">
        <f t="array" ref="L417">IFERROR(INDEX(Create_TC_Web!O$1:O$500,SMALL(IF(Create_TC_Web!$C$1:$C$500&lt;&gt;"",MATCH(ROW(Create_TC_Web!$C$1:$C$500),ROW(Create_TC_Web!$C$1:$C$500)),""),ROW(Create_TC_Web!M417))),"")</f>
        <v/>
      </c>
      <c r="M417" t="str" cm="1">
        <f t="array" ref="M417">IFERROR(INDEX(Create_TC_Web!P$1:P$500,SMALL(IF(Create_TC_Web!$C$1:$C$500&lt;&gt;"",MATCH(ROW(Create_TC_Web!$C$1:$C$500),ROW(Create_TC_Web!$C$1:$C$500)),""),ROW(Create_TC_Web!N417))),"")</f>
        <v/>
      </c>
      <c r="N417" t="str" cm="1">
        <f t="array" ref="N417">IFERROR(INDEX(Create_TC_Web!Q$1:Q$500,SMALL(IF(Create_TC_Web!$C$1:$C$500&lt;&gt;"",MATCH(ROW(Create_TC_Web!$C$1:$C$500),ROW(Create_TC_Web!$C$1:$C$500)),""),ROW(Create_TC_Web!O417))),"")</f>
        <v/>
      </c>
      <c r="O417" t="str">
        <f t="shared" si="19"/>
        <v/>
      </c>
      <c r="P417" s="17" t="str" cm="1">
        <f t="array" ref="P417">IFERROR(INDEX(Create_TC_Web!S$1:S$500,SMALL(IF(Create_TC_Web!$C$1:$C$500&lt;&gt;"",MATCH(ROW(Create_TC_Web!$C$1:$C$500),ROW(Create_TC_Web!$C$1:$C$500)),""),ROW(Create_TC_Web!Q395))),"")</f>
        <v/>
      </c>
      <c r="S417" t="str">
        <f t="shared" si="20"/>
        <v/>
      </c>
    </row>
    <row r="418" spans="1:19">
      <c r="A418" t="str" cm="1">
        <f t="array" ref="A418">IFERROR(INDEX(Create_TC_Web!D$1:D$500,SMALL(IF(Create_TC_Web!$C$1:$C$500&lt;&gt;"",MATCH(ROW(Create_TC_Web!$C$1:$C$500),ROW(Create_TC_Web!$C$1:$C$500)),""),ROW(Create_TC_Web!B418))),"")</f>
        <v/>
      </c>
      <c r="B418" t="str" cm="1">
        <f t="array" ref="B418">SUBSTITUTE(SUBSTITUTE(SUBSTITUTE(IFERROR(INDEX(Create_TC_Web!E$1:E$505,SMALL(IF(Create_TC_Web!$C$1:$C$505&lt;&gt;"",MATCH(ROW(Create_TC_Web!$C$1:$C$505),ROW(Create_TC_Web!$C$1:$C$505)),""),ROW(Create_TC_Web!C418))),"")," ",""),"-",""),"_","")</f>
        <v/>
      </c>
      <c r="C418" t="str" cm="1">
        <f t="array" ref="C418">IFERROR(INDEX(Create_TC_Web!F$1:F$500,SMALL(IF(Create_TC_Web!$C$1:$C$500&lt;&gt;"",MATCH(ROW(Create_TC_Web!$C$1:$C$500),ROW(Create_TC_Web!$C$1:$C$500)),""),ROW(Create_TC_Web!D418))),"")</f>
        <v/>
      </c>
      <c r="D418" t="str" cm="1">
        <f t="array" ref="D418">IFERROR(INDEX(Create_TC_Web!G$1:G$500,SMALL(IF(Create_TC_Web!$C$1:$C$500&lt;&gt;"",MATCH(ROW(Create_TC_Web!$C$1:$C$500),ROW(Create_TC_Web!$C$1:$C$500)),""),ROW(Create_TC_Web!E418))),"")</f>
        <v/>
      </c>
      <c r="E418" t="str" cm="1">
        <f t="array" ref="E418">IFERROR(INDEX(Create_TC_Web!H$1:H$500,SMALL(IF(Create_TC_Web!$C$1:$C$500&lt;&gt;"",MATCH(ROW(Create_TC_Web!$C$1:$C$500),ROW(Create_TC_Web!$C$1:$C$500)),""),ROW(Create_TC_Web!F418))),"")</f>
        <v/>
      </c>
      <c r="F418" t="str" cm="1">
        <f t="array" ref="F418">IFERROR(INDEX(Create_TC_Web!I$1:I$500,SMALL(IF(Create_TC_Web!$C$1:$C$500&lt;&gt;"",MATCH(ROW(Create_TC_Web!$C$1:$C$500),ROW(Create_TC_Web!$C$1:$C$500)),""),ROW(Create_TC_Web!G418))),"")</f>
        <v/>
      </c>
      <c r="G418" t="str" cm="1">
        <f t="array" ref="G418">IFERROR(INDEX(Create_TC_Web!J$1:J$500,SMALL(IF(Create_TC_Web!$C$1:$C$500&lt;&gt;"",MATCH(ROW(Create_TC_Web!$C$1:$C$500),ROW(Create_TC_Web!$C$1:$C$500)),""),ROW(Create_TC_Web!H418))),"")</f>
        <v/>
      </c>
      <c r="H418" t="str" cm="1">
        <f t="array" ref="H418">IFERROR(INDEX(Create_TC_Web!K$1:K$500,SMALL(IF(Create_TC_Web!$C$1:$C$500&lt;&gt;"",MATCH(ROW(Create_TC_Web!$C$1:$C$500),ROW(Create_TC_Web!$C$1:$C$500)),""),ROW(Create_TC_Web!I418))),"")</f>
        <v/>
      </c>
      <c r="I418" t="str" cm="1">
        <f t="array" ref="I418">IFERROR(INDEX(Create_TC_Web!L$1:L$500,SMALL(IF(Create_TC_Web!$C$1:$C$500&lt;&gt;"",MATCH(ROW(Create_TC_Web!$C$1:$C$500),ROW(Create_TC_Web!$C$1:$C$500)),""),ROW(Create_TC_Web!J418))),"")</f>
        <v/>
      </c>
      <c r="J418" t="str" cm="1">
        <f t="array" ref="J418">IFERROR(INDEX(Create_TC_Web!M$1:M$500,SMALL(IF(Create_TC_Web!$C$1:$C$500&lt;&gt;"",MATCH(ROW(Create_TC_Web!$C$1:$C$500),ROW(Create_TC_Web!$C$1:$C$500)),""),ROW(Create_TC_Web!K418))),"")</f>
        <v/>
      </c>
      <c r="K418" t="str" cm="1">
        <f t="array" ref="K418">IFERROR(INDEX(Create_TC_Web!N$1:N$500,SMALL(IF(Create_TC_Web!$C$1:$C$500&lt;&gt;"",MATCH(ROW(Create_TC_Web!$C$1:$C$500),ROW(Create_TC_Web!$C$1:$C$500)),""),ROW(Create_TC_Web!L418))),"")</f>
        <v/>
      </c>
      <c r="L418" t="str" cm="1">
        <f t="array" ref="L418">IFERROR(INDEX(Create_TC_Web!O$1:O$500,SMALL(IF(Create_TC_Web!$C$1:$C$500&lt;&gt;"",MATCH(ROW(Create_TC_Web!$C$1:$C$500),ROW(Create_TC_Web!$C$1:$C$500)),""),ROW(Create_TC_Web!M418))),"")</f>
        <v/>
      </c>
      <c r="M418" t="str" cm="1">
        <f t="array" ref="M418">IFERROR(INDEX(Create_TC_Web!P$1:P$500,SMALL(IF(Create_TC_Web!$C$1:$C$500&lt;&gt;"",MATCH(ROW(Create_TC_Web!$C$1:$C$500),ROW(Create_TC_Web!$C$1:$C$500)),""),ROW(Create_TC_Web!N418))),"")</f>
        <v/>
      </c>
      <c r="N418" t="str" cm="1">
        <f t="array" ref="N418">IFERROR(INDEX(Create_TC_Web!Q$1:Q$500,SMALL(IF(Create_TC_Web!$C$1:$C$500&lt;&gt;"",MATCH(ROW(Create_TC_Web!$C$1:$C$500),ROW(Create_TC_Web!$C$1:$C$500)),""),ROW(Create_TC_Web!O418))),"")</f>
        <v/>
      </c>
      <c r="O418" t="str">
        <f t="shared" si="19"/>
        <v/>
      </c>
      <c r="P418" s="17" t="str" cm="1">
        <f t="array" ref="P418">IFERROR(INDEX(Create_TC_Web!S$1:S$500,SMALL(IF(Create_TC_Web!$C$1:$C$500&lt;&gt;"",MATCH(ROW(Create_TC_Web!$C$1:$C$500),ROW(Create_TC_Web!$C$1:$C$500)),""),ROW(Create_TC_Web!Q396))),"")</f>
        <v/>
      </c>
      <c r="S418" t="str">
        <f t="shared" si="20"/>
        <v/>
      </c>
    </row>
    <row r="419" spans="1:19">
      <c r="A419" t="str" cm="1">
        <f t="array" ref="A419">IFERROR(INDEX(Create_TC_Web!D$1:D$500,SMALL(IF(Create_TC_Web!$C$1:$C$500&lt;&gt;"",MATCH(ROW(Create_TC_Web!$C$1:$C$500),ROW(Create_TC_Web!$C$1:$C$500)),""),ROW(Create_TC_Web!B419))),"")</f>
        <v/>
      </c>
      <c r="B419" t="str" cm="1">
        <f t="array" ref="B419">SUBSTITUTE(SUBSTITUTE(SUBSTITUTE(IFERROR(INDEX(Create_TC_Web!E$1:E$505,SMALL(IF(Create_TC_Web!$C$1:$C$505&lt;&gt;"",MATCH(ROW(Create_TC_Web!$C$1:$C$505),ROW(Create_TC_Web!$C$1:$C$505)),""),ROW(Create_TC_Web!C419))),"")," ",""),"-",""),"_","")</f>
        <v/>
      </c>
      <c r="C419" t="str" cm="1">
        <f t="array" ref="C419">IFERROR(INDEX(Create_TC_Web!F$1:F$500,SMALL(IF(Create_TC_Web!$C$1:$C$500&lt;&gt;"",MATCH(ROW(Create_TC_Web!$C$1:$C$500),ROW(Create_TC_Web!$C$1:$C$500)),""),ROW(Create_TC_Web!D419))),"")</f>
        <v/>
      </c>
      <c r="D419" t="str" cm="1">
        <f t="array" ref="D419">IFERROR(INDEX(Create_TC_Web!G$1:G$500,SMALL(IF(Create_TC_Web!$C$1:$C$500&lt;&gt;"",MATCH(ROW(Create_TC_Web!$C$1:$C$500),ROW(Create_TC_Web!$C$1:$C$500)),""),ROW(Create_TC_Web!E419))),"")</f>
        <v/>
      </c>
      <c r="E419" t="str" cm="1">
        <f t="array" ref="E419">IFERROR(INDEX(Create_TC_Web!H$1:H$500,SMALL(IF(Create_TC_Web!$C$1:$C$500&lt;&gt;"",MATCH(ROW(Create_TC_Web!$C$1:$C$500),ROW(Create_TC_Web!$C$1:$C$500)),""),ROW(Create_TC_Web!F419))),"")</f>
        <v/>
      </c>
      <c r="F419" t="str" cm="1">
        <f t="array" ref="F419">IFERROR(INDEX(Create_TC_Web!I$1:I$500,SMALL(IF(Create_TC_Web!$C$1:$C$500&lt;&gt;"",MATCH(ROW(Create_TC_Web!$C$1:$C$500),ROW(Create_TC_Web!$C$1:$C$500)),""),ROW(Create_TC_Web!G419))),"")</f>
        <v/>
      </c>
      <c r="G419" t="str" cm="1">
        <f t="array" ref="G419">IFERROR(INDEX(Create_TC_Web!J$1:J$500,SMALL(IF(Create_TC_Web!$C$1:$C$500&lt;&gt;"",MATCH(ROW(Create_TC_Web!$C$1:$C$500),ROW(Create_TC_Web!$C$1:$C$500)),""),ROW(Create_TC_Web!H419))),"")</f>
        <v/>
      </c>
      <c r="H419" t="str" cm="1">
        <f t="array" ref="H419">IFERROR(INDEX(Create_TC_Web!K$1:K$500,SMALL(IF(Create_TC_Web!$C$1:$C$500&lt;&gt;"",MATCH(ROW(Create_TC_Web!$C$1:$C$500),ROW(Create_TC_Web!$C$1:$C$500)),""),ROW(Create_TC_Web!I419))),"")</f>
        <v/>
      </c>
      <c r="I419" t="str" cm="1">
        <f t="array" ref="I419">IFERROR(INDEX(Create_TC_Web!L$1:L$500,SMALL(IF(Create_TC_Web!$C$1:$C$500&lt;&gt;"",MATCH(ROW(Create_TC_Web!$C$1:$C$500),ROW(Create_TC_Web!$C$1:$C$500)),""),ROW(Create_TC_Web!J419))),"")</f>
        <v/>
      </c>
      <c r="J419" t="str" cm="1">
        <f t="array" ref="J419">IFERROR(INDEX(Create_TC_Web!M$1:M$500,SMALL(IF(Create_TC_Web!$C$1:$C$500&lt;&gt;"",MATCH(ROW(Create_TC_Web!$C$1:$C$500),ROW(Create_TC_Web!$C$1:$C$500)),""),ROW(Create_TC_Web!K419))),"")</f>
        <v/>
      </c>
      <c r="K419" t="str" cm="1">
        <f t="array" ref="K419">IFERROR(INDEX(Create_TC_Web!N$1:N$500,SMALL(IF(Create_TC_Web!$C$1:$C$500&lt;&gt;"",MATCH(ROW(Create_TC_Web!$C$1:$C$500),ROW(Create_TC_Web!$C$1:$C$500)),""),ROW(Create_TC_Web!L419))),"")</f>
        <v/>
      </c>
      <c r="L419" t="str" cm="1">
        <f t="array" ref="L419">IFERROR(INDEX(Create_TC_Web!O$1:O$500,SMALL(IF(Create_TC_Web!$C$1:$C$500&lt;&gt;"",MATCH(ROW(Create_TC_Web!$C$1:$C$500),ROW(Create_TC_Web!$C$1:$C$500)),""),ROW(Create_TC_Web!M419))),"")</f>
        <v/>
      </c>
      <c r="M419" t="str" cm="1">
        <f t="array" ref="M419">IFERROR(INDEX(Create_TC_Web!P$1:P$500,SMALL(IF(Create_TC_Web!$C$1:$C$500&lt;&gt;"",MATCH(ROW(Create_TC_Web!$C$1:$C$500),ROW(Create_TC_Web!$C$1:$C$500)),""),ROW(Create_TC_Web!N419))),"")</f>
        <v/>
      </c>
      <c r="N419" t="str" cm="1">
        <f t="array" ref="N419">IFERROR(INDEX(Create_TC_Web!Q$1:Q$500,SMALL(IF(Create_TC_Web!$C$1:$C$500&lt;&gt;"",MATCH(ROW(Create_TC_Web!$C$1:$C$500),ROW(Create_TC_Web!$C$1:$C$500)),""),ROW(Create_TC_Web!O419))),"")</f>
        <v/>
      </c>
      <c r="O419" t="str">
        <f t="shared" si="19"/>
        <v/>
      </c>
      <c r="P419" s="17" t="str" cm="1">
        <f t="array" ref="P419">IFERROR(INDEX(Create_TC_Web!S$1:S$500,SMALL(IF(Create_TC_Web!$C$1:$C$500&lt;&gt;"",MATCH(ROW(Create_TC_Web!$C$1:$C$500),ROW(Create_TC_Web!$C$1:$C$500)),""),ROW(Create_TC_Web!Q397))),"")</f>
        <v/>
      </c>
      <c r="S419" t="str">
        <f t="shared" si="20"/>
        <v/>
      </c>
    </row>
    <row r="420" spans="1:19">
      <c r="A420" t="str" cm="1">
        <f t="array" ref="A420">IFERROR(INDEX(Create_TC_Web!D$1:D$500,SMALL(IF(Create_TC_Web!$C$1:$C$500&lt;&gt;"",MATCH(ROW(Create_TC_Web!$C$1:$C$500),ROW(Create_TC_Web!$C$1:$C$500)),""),ROW(Create_TC_Web!B420))),"")</f>
        <v/>
      </c>
      <c r="B420" t="str" cm="1">
        <f t="array" ref="B420">SUBSTITUTE(SUBSTITUTE(SUBSTITUTE(IFERROR(INDEX(Create_TC_Web!E$1:E$505,SMALL(IF(Create_TC_Web!$C$1:$C$505&lt;&gt;"",MATCH(ROW(Create_TC_Web!$C$1:$C$505),ROW(Create_TC_Web!$C$1:$C$505)),""),ROW(Create_TC_Web!C420))),"")," ",""),"-",""),"_","")</f>
        <v/>
      </c>
      <c r="C420" t="str" cm="1">
        <f t="array" ref="C420">IFERROR(INDEX(Create_TC_Web!F$1:F$500,SMALL(IF(Create_TC_Web!$C$1:$C$500&lt;&gt;"",MATCH(ROW(Create_TC_Web!$C$1:$C$500),ROW(Create_TC_Web!$C$1:$C$500)),""),ROW(Create_TC_Web!D420))),"")</f>
        <v/>
      </c>
      <c r="D420" t="str" cm="1">
        <f t="array" ref="D420">IFERROR(INDEX(Create_TC_Web!G$1:G$500,SMALL(IF(Create_TC_Web!$C$1:$C$500&lt;&gt;"",MATCH(ROW(Create_TC_Web!$C$1:$C$500),ROW(Create_TC_Web!$C$1:$C$500)),""),ROW(Create_TC_Web!E420))),"")</f>
        <v/>
      </c>
      <c r="E420" t="str" cm="1">
        <f t="array" ref="E420">IFERROR(INDEX(Create_TC_Web!H$1:H$500,SMALL(IF(Create_TC_Web!$C$1:$C$500&lt;&gt;"",MATCH(ROW(Create_TC_Web!$C$1:$C$500),ROW(Create_TC_Web!$C$1:$C$500)),""),ROW(Create_TC_Web!F420))),"")</f>
        <v/>
      </c>
      <c r="F420" t="str" cm="1">
        <f t="array" ref="F420">IFERROR(INDEX(Create_TC_Web!I$1:I$500,SMALL(IF(Create_TC_Web!$C$1:$C$500&lt;&gt;"",MATCH(ROW(Create_TC_Web!$C$1:$C$500),ROW(Create_TC_Web!$C$1:$C$500)),""),ROW(Create_TC_Web!G420))),"")</f>
        <v/>
      </c>
      <c r="G420" t="str" cm="1">
        <f t="array" ref="G420">IFERROR(INDEX(Create_TC_Web!J$1:J$500,SMALL(IF(Create_TC_Web!$C$1:$C$500&lt;&gt;"",MATCH(ROW(Create_TC_Web!$C$1:$C$500),ROW(Create_TC_Web!$C$1:$C$500)),""),ROW(Create_TC_Web!H420))),"")</f>
        <v/>
      </c>
      <c r="H420" t="str" cm="1">
        <f t="array" ref="H420">IFERROR(INDEX(Create_TC_Web!K$1:K$500,SMALL(IF(Create_TC_Web!$C$1:$C$500&lt;&gt;"",MATCH(ROW(Create_TC_Web!$C$1:$C$500),ROW(Create_TC_Web!$C$1:$C$500)),""),ROW(Create_TC_Web!I420))),"")</f>
        <v/>
      </c>
      <c r="I420" t="str" cm="1">
        <f t="array" ref="I420">IFERROR(INDEX(Create_TC_Web!L$1:L$500,SMALL(IF(Create_TC_Web!$C$1:$C$500&lt;&gt;"",MATCH(ROW(Create_TC_Web!$C$1:$C$500),ROW(Create_TC_Web!$C$1:$C$500)),""),ROW(Create_TC_Web!J420))),"")</f>
        <v/>
      </c>
      <c r="J420" t="str" cm="1">
        <f t="array" ref="J420">IFERROR(INDEX(Create_TC_Web!M$1:M$500,SMALL(IF(Create_TC_Web!$C$1:$C$500&lt;&gt;"",MATCH(ROW(Create_TC_Web!$C$1:$C$500),ROW(Create_TC_Web!$C$1:$C$500)),""),ROW(Create_TC_Web!K420))),"")</f>
        <v/>
      </c>
      <c r="K420" t="str" cm="1">
        <f t="array" ref="K420">IFERROR(INDEX(Create_TC_Web!N$1:N$500,SMALL(IF(Create_TC_Web!$C$1:$C$500&lt;&gt;"",MATCH(ROW(Create_TC_Web!$C$1:$C$500),ROW(Create_TC_Web!$C$1:$C$500)),""),ROW(Create_TC_Web!L420))),"")</f>
        <v/>
      </c>
      <c r="L420" t="str" cm="1">
        <f t="array" ref="L420">IFERROR(INDEX(Create_TC_Web!O$1:O$500,SMALL(IF(Create_TC_Web!$C$1:$C$500&lt;&gt;"",MATCH(ROW(Create_TC_Web!$C$1:$C$500),ROW(Create_TC_Web!$C$1:$C$500)),""),ROW(Create_TC_Web!M420))),"")</f>
        <v/>
      </c>
      <c r="M420" t="str" cm="1">
        <f t="array" ref="M420">IFERROR(INDEX(Create_TC_Web!P$1:P$500,SMALL(IF(Create_TC_Web!$C$1:$C$500&lt;&gt;"",MATCH(ROW(Create_TC_Web!$C$1:$C$500),ROW(Create_TC_Web!$C$1:$C$500)),""),ROW(Create_TC_Web!N420))),"")</f>
        <v/>
      </c>
      <c r="N420" t="str" cm="1">
        <f t="array" ref="N420">IFERROR(INDEX(Create_TC_Web!Q$1:Q$500,SMALL(IF(Create_TC_Web!$C$1:$C$500&lt;&gt;"",MATCH(ROW(Create_TC_Web!$C$1:$C$500),ROW(Create_TC_Web!$C$1:$C$500)),""),ROW(Create_TC_Web!O420))),"")</f>
        <v/>
      </c>
      <c r="O420" t="str">
        <f t="shared" si="19"/>
        <v/>
      </c>
      <c r="P420" s="17" t="str" cm="1">
        <f t="array" ref="P420">IFERROR(INDEX(Create_TC_Web!S$1:S$500,SMALL(IF(Create_TC_Web!$C$1:$C$500&lt;&gt;"",MATCH(ROW(Create_TC_Web!$C$1:$C$500),ROW(Create_TC_Web!$C$1:$C$500)),""),ROW(Create_TC_Web!Q398))),"")</f>
        <v/>
      </c>
      <c r="S420" t="str">
        <f t="shared" si="20"/>
        <v/>
      </c>
    </row>
    <row r="421" spans="1:19">
      <c r="A421" t="str" cm="1">
        <f t="array" ref="A421">IFERROR(INDEX(Create_TC_Web!D$1:D$500,SMALL(IF(Create_TC_Web!$C$1:$C$500&lt;&gt;"",MATCH(ROW(Create_TC_Web!$C$1:$C$500),ROW(Create_TC_Web!$C$1:$C$500)),""),ROW(Create_TC_Web!B421))),"")</f>
        <v/>
      </c>
      <c r="B421" t="str" cm="1">
        <f t="array" ref="B421">SUBSTITUTE(SUBSTITUTE(SUBSTITUTE(IFERROR(INDEX(Create_TC_Web!E$1:E$505,SMALL(IF(Create_TC_Web!$C$1:$C$505&lt;&gt;"",MATCH(ROW(Create_TC_Web!$C$1:$C$505),ROW(Create_TC_Web!$C$1:$C$505)),""),ROW(Create_TC_Web!C421))),"")," ",""),"-",""),"_","")</f>
        <v/>
      </c>
      <c r="C421" t="str" cm="1">
        <f t="array" ref="C421">IFERROR(INDEX(Create_TC_Web!F$1:F$500,SMALL(IF(Create_TC_Web!$C$1:$C$500&lt;&gt;"",MATCH(ROW(Create_TC_Web!$C$1:$C$500),ROW(Create_TC_Web!$C$1:$C$500)),""),ROW(Create_TC_Web!D421))),"")</f>
        <v/>
      </c>
      <c r="D421" t="str" cm="1">
        <f t="array" ref="D421">IFERROR(INDEX(Create_TC_Web!G$1:G$500,SMALL(IF(Create_TC_Web!$C$1:$C$500&lt;&gt;"",MATCH(ROW(Create_TC_Web!$C$1:$C$500),ROW(Create_TC_Web!$C$1:$C$500)),""),ROW(Create_TC_Web!E421))),"")</f>
        <v/>
      </c>
      <c r="E421" t="str" cm="1">
        <f t="array" ref="E421">IFERROR(INDEX(Create_TC_Web!H$1:H$500,SMALL(IF(Create_TC_Web!$C$1:$C$500&lt;&gt;"",MATCH(ROW(Create_TC_Web!$C$1:$C$500),ROW(Create_TC_Web!$C$1:$C$500)),""),ROW(Create_TC_Web!F421))),"")</f>
        <v/>
      </c>
      <c r="F421" t="str" cm="1">
        <f t="array" ref="F421">IFERROR(INDEX(Create_TC_Web!I$1:I$500,SMALL(IF(Create_TC_Web!$C$1:$C$500&lt;&gt;"",MATCH(ROW(Create_TC_Web!$C$1:$C$500),ROW(Create_TC_Web!$C$1:$C$500)),""),ROW(Create_TC_Web!G421))),"")</f>
        <v/>
      </c>
      <c r="G421" t="str" cm="1">
        <f t="array" ref="G421">IFERROR(INDEX(Create_TC_Web!J$1:J$500,SMALL(IF(Create_TC_Web!$C$1:$C$500&lt;&gt;"",MATCH(ROW(Create_TC_Web!$C$1:$C$500),ROW(Create_TC_Web!$C$1:$C$500)),""),ROW(Create_TC_Web!H421))),"")</f>
        <v/>
      </c>
      <c r="H421" t="str" cm="1">
        <f t="array" ref="H421">IFERROR(INDEX(Create_TC_Web!K$1:K$500,SMALL(IF(Create_TC_Web!$C$1:$C$500&lt;&gt;"",MATCH(ROW(Create_TC_Web!$C$1:$C$500),ROW(Create_TC_Web!$C$1:$C$500)),""),ROW(Create_TC_Web!I421))),"")</f>
        <v/>
      </c>
      <c r="I421" t="str" cm="1">
        <f t="array" ref="I421">IFERROR(INDEX(Create_TC_Web!L$1:L$500,SMALL(IF(Create_TC_Web!$C$1:$C$500&lt;&gt;"",MATCH(ROW(Create_TC_Web!$C$1:$C$500),ROW(Create_TC_Web!$C$1:$C$500)),""),ROW(Create_TC_Web!J421))),"")</f>
        <v/>
      </c>
      <c r="J421" t="str" cm="1">
        <f t="array" ref="J421">IFERROR(INDEX(Create_TC_Web!M$1:M$500,SMALL(IF(Create_TC_Web!$C$1:$C$500&lt;&gt;"",MATCH(ROW(Create_TC_Web!$C$1:$C$500),ROW(Create_TC_Web!$C$1:$C$500)),""),ROW(Create_TC_Web!K421))),"")</f>
        <v/>
      </c>
      <c r="K421" t="str" cm="1">
        <f t="array" ref="K421">IFERROR(INDEX(Create_TC_Web!N$1:N$500,SMALL(IF(Create_TC_Web!$C$1:$C$500&lt;&gt;"",MATCH(ROW(Create_TC_Web!$C$1:$C$500),ROW(Create_TC_Web!$C$1:$C$500)),""),ROW(Create_TC_Web!L421))),"")</f>
        <v/>
      </c>
      <c r="L421" t="str" cm="1">
        <f t="array" ref="L421">IFERROR(INDEX(Create_TC_Web!O$1:O$500,SMALL(IF(Create_TC_Web!$C$1:$C$500&lt;&gt;"",MATCH(ROW(Create_TC_Web!$C$1:$C$500),ROW(Create_TC_Web!$C$1:$C$500)),""),ROW(Create_TC_Web!M421))),"")</f>
        <v/>
      </c>
      <c r="M421" t="str" cm="1">
        <f t="array" ref="M421">IFERROR(INDEX(Create_TC_Web!P$1:P$500,SMALL(IF(Create_TC_Web!$C$1:$C$500&lt;&gt;"",MATCH(ROW(Create_TC_Web!$C$1:$C$500),ROW(Create_TC_Web!$C$1:$C$500)),""),ROW(Create_TC_Web!N421))),"")</f>
        <v/>
      </c>
      <c r="N421" t="str" cm="1">
        <f t="array" ref="N421">IFERROR(INDEX(Create_TC_Web!Q$1:Q$500,SMALL(IF(Create_TC_Web!$C$1:$C$500&lt;&gt;"",MATCH(ROW(Create_TC_Web!$C$1:$C$500),ROW(Create_TC_Web!$C$1:$C$500)),""),ROW(Create_TC_Web!O421))),"")</f>
        <v/>
      </c>
      <c r="O421" t="str">
        <f t="shared" si="19"/>
        <v/>
      </c>
      <c r="P421" s="17" t="str" cm="1">
        <f t="array" ref="P421">IFERROR(INDEX(Create_TC_Web!S$1:S$500,SMALL(IF(Create_TC_Web!$C$1:$C$500&lt;&gt;"",MATCH(ROW(Create_TC_Web!$C$1:$C$500),ROW(Create_TC_Web!$C$1:$C$500)),""),ROW(Create_TC_Web!Q399))),"")</f>
        <v/>
      </c>
      <c r="S421" t="str">
        <f t="shared" si="20"/>
        <v/>
      </c>
    </row>
    <row r="422" spans="1:19">
      <c r="A422" t="str" cm="1">
        <f t="array" ref="A422">IFERROR(INDEX(Create_TC_Web!D$1:D$500,SMALL(IF(Create_TC_Web!$C$1:$C$500&lt;&gt;"",MATCH(ROW(Create_TC_Web!$C$1:$C$500),ROW(Create_TC_Web!$C$1:$C$500)),""),ROW(Create_TC_Web!B422))),"")</f>
        <v/>
      </c>
      <c r="B422" t="str" cm="1">
        <f t="array" ref="B422">SUBSTITUTE(SUBSTITUTE(SUBSTITUTE(IFERROR(INDEX(Create_TC_Web!E$1:E$505,SMALL(IF(Create_TC_Web!$C$1:$C$505&lt;&gt;"",MATCH(ROW(Create_TC_Web!$C$1:$C$505),ROW(Create_TC_Web!$C$1:$C$505)),""),ROW(Create_TC_Web!C422))),"")," ",""),"-",""),"_","")</f>
        <v/>
      </c>
      <c r="C422" t="str" cm="1">
        <f t="array" ref="C422">IFERROR(INDEX(Create_TC_Web!F$1:F$500,SMALL(IF(Create_TC_Web!$C$1:$C$500&lt;&gt;"",MATCH(ROW(Create_TC_Web!$C$1:$C$500),ROW(Create_TC_Web!$C$1:$C$500)),""),ROW(Create_TC_Web!D422))),"")</f>
        <v/>
      </c>
      <c r="D422" t="str" cm="1">
        <f t="array" ref="D422">IFERROR(INDEX(Create_TC_Web!G$1:G$500,SMALL(IF(Create_TC_Web!$C$1:$C$500&lt;&gt;"",MATCH(ROW(Create_TC_Web!$C$1:$C$500),ROW(Create_TC_Web!$C$1:$C$500)),""),ROW(Create_TC_Web!E422))),"")</f>
        <v/>
      </c>
      <c r="E422" t="str" cm="1">
        <f t="array" ref="E422">IFERROR(INDEX(Create_TC_Web!H$1:H$500,SMALL(IF(Create_TC_Web!$C$1:$C$500&lt;&gt;"",MATCH(ROW(Create_TC_Web!$C$1:$C$500),ROW(Create_TC_Web!$C$1:$C$500)),""),ROW(Create_TC_Web!F422))),"")</f>
        <v/>
      </c>
      <c r="F422" t="str" cm="1">
        <f t="array" ref="F422">IFERROR(INDEX(Create_TC_Web!I$1:I$500,SMALL(IF(Create_TC_Web!$C$1:$C$500&lt;&gt;"",MATCH(ROW(Create_TC_Web!$C$1:$C$500),ROW(Create_TC_Web!$C$1:$C$500)),""),ROW(Create_TC_Web!G422))),"")</f>
        <v/>
      </c>
      <c r="G422" t="str" cm="1">
        <f t="array" ref="G422">IFERROR(INDEX(Create_TC_Web!J$1:J$500,SMALL(IF(Create_TC_Web!$C$1:$C$500&lt;&gt;"",MATCH(ROW(Create_TC_Web!$C$1:$C$500),ROW(Create_TC_Web!$C$1:$C$500)),""),ROW(Create_TC_Web!H422))),"")</f>
        <v/>
      </c>
      <c r="H422" t="str" cm="1">
        <f t="array" ref="H422">IFERROR(INDEX(Create_TC_Web!K$1:K$500,SMALL(IF(Create_TC_Web!$C$1:$C$500&lt;&gt;"",MATCH(ROW(Create_TC_Web!$C$1:$C$500),ROW(Create_TC_Web!$C$1:$C$500)),""),ROW(Create_TC_Web!I422))),"")</f>
        <v/>
      </c>
      <c r="I422" t="str" cm="1">
        <f t="array" ref="I422">IFERROR(INDEX(Create_TC_Web!L$1:L$500,SMALL(IF(Create_TC_Web!$C$1:$C$500&lt;&gt;"",MATCH(ROW(Create_TC_Web!$C$1:$C$500),ROW(Create_TC_Web!$C$1:$C$500)),""),ROW(Create_TC_Web!J422))),"")</f>
        <v/>
      </c>
      <c r="J422" t="str" cm="1">
        <f t="array" ref="J422">IFERROR(INDEX(Create_TC_Web!M$1:M$500,SMALL(IF(Create_TC_Web!$C$1:$C$500&lt;&gt;"",MATCH(ROW(Create_TC_Web!$C$1:$C$500),ROW(Create_TC_Web!$C$1:$C$500)),""),ROW(Create_TC_Web!K422))),"")</f>
        <v/>
      </c>
      <c r="K422" t="str" cm="1">
        <f t="array" ref="K422">IFERROR(INDEX(Create_TC_Web!N$1:N$500,SMALL(IF(Create_TC_Web!$C$1:$C$500&lt;&gt;"",MATCH(ROW(Create_TC_Web!$C$1:$C$500),ROW(Create_TC_Web!$C$1:$C$500)),""),ROW(Create_TC_Web!L422))),"")</f>
        <v/>
      </c>
      <c r="L422" t="str" cm="1">
        <f t="array" ref="L422">IFERROR(INDEX(Create_TC_Web!O$1:O$500,SMALL(IF(Create_TC_Web!$C$1:$C$500&lt;&gt;"",MATCH(ROW(Create_TC_Web!$C$1:$C$500),ROW(Create_TC_Web!$C$1:$C$500)),""),ROW(Create_TC_Web!M422))),"")</f>
        <v/>
      </c>
      <c r="M422" t="str" cm="1">
        <f t="array" ref="M422">IFERROR(INDEX(Create_TC_Web!P$1:P$500,SMALL(IF(Create_TC_Web!$C$1:$C$500&lt;&gt;"",MATCH(ROW(Create_TC_Web!$C$1:$C$500),ROW(Create_TC_Web!$C$1:$C$500)),""),ROW(Create_TC_Web!N422))),"")</f>
        <v/>
      </c>
      <c r="N422" t="str" cm="1">
        <f t="array" ref="N422">IFERROR(INDEX(Create_TC_Web!Q$1:Q$500,SMALL(IF(Create_TC_Web!$C$1:$C$500&lt;&gt;"",MATCH(ROW(Create_TC_Web!$C$1:$C$500),ROW(Create_TC_Web!$C$1:$C$500)),""),ROW(Create_TC_Web!O422))),"")</f>
        <v/>
      </c>
      <c r="O422" t="str">
        <f t="shared" si="19"/>
        <v/>
      </c>
      <c r="P422" s="17" t="str" cm="1">
        <f t="array" ref="P422">IFERROR(INDEX(Create_TC_Web!S$1:S$500,SMALL(IF(Create_TC_Web!$C$1:$C$500&lt;&gt;"",MATCH(ROW(Create_TC_Web!$C$1:$C$500),ROW(Create_TC_Web!$C$1:$C$500)),""),ROW(Create_TC_Web!Q400))),"")</f>
        <v/>
      </c>
      <c r="S422" t="str">
        <f t="shared" si="20"/>
        <v/>
      </c>
    </row>
    <row r="423" spans="1:19">
      <c r="A423" t="str" cm="1">
        <f t="array" ref="A423">IFERROR(INDEX(Create_TC_Web!D$1:D$500,SMALL(IF(Create_TC_Web!$C$1:$C$500&lt;&gt;"",MATCH(ROW(Create_TC_Web!$C$1:$C$500),ROW(Create_TC_Web!$C$1:$C$500)),""),ROW(Create_TC_Web!B423))),"")</f>
        <v/>
      </c>
      <c r="B423" t="str" cm="1">
        <f t="array" ref="B423">SUBSTITUTE(SUBSTITUTE(SUBSTITUTE(IFERROR(INDEX(Create_TC_Web!E$1:E$505,SMALL(IF(Create_TC_Web!$C$1:$C$505&lt;&gt;"",MATCH(ROW(Create_TC_Web!$C$1:$C$505),ROW(Create_TC_Web!$C$1:$C$505)),""),ROW(Create_TC_Web!C423))),"")," ",""),"-",""),"_","")</f>
        <v/>
      </c>
      <c r="C423" t="str" cm="1">
        <f t="array" ref="C423">IFERROR(INDEX(Create_TC_Web!F$1:F$500,SMALL(IF(Create_TC_Web!$C$1:$C$500&lt;&gt;"",MATCH(ROW(Create_TC_Web!$C$1:$C$500),ROW(Create_TC_Web!$C$1:$C$500)),""),ROW(Create_TC_Web!D423))),"")</f>
        <v/>
      </c>
      <c r="D423" t="str" cm="1">
        <f t="array" ref="D423">IFERROR(INDEX(Create_TC_Web!G$1:G$500,SMALL(IF(Create_TC_Web!$C$1:$C$500&lt;&gt;"",MATCH(ROW(Create_TC_Web!$C$1:$C$500),ROW(Create_TC_Web!$C$1:$C$500)),""),ROW(Create_TC_Web!E423))),"")</f>
        <v/>
      </c>
      <c r="E423" t="str" cm="1">
        <f t="array" ref="E423">IFERROR(INDEX(Create_TC_Web!H$1:H$500,SMALL(IF(Create_TC_Web!$C$1:$C$500&lt;&gt;"",MATCH(ROW(Create_TC_Web!$C$1:$C$500),ROW(Create_TC_Web!$C$1:$C$500)),""),ROW(Create_TC_Web!F423))),"")</f>
        <v/>
      </c>
      <c r="F423" t="str" cm="1">
        <f t="array" ref="F423">IFERROR(INDEX(Create_TC_Web!I$1:I$500,SMALL(IF(Create_TC_Web!$C$1:$C$500&lt;&gt;"",MATCH(ROW(Create_TC_Web!$C$1:$C$500),ROW(Create_TC_Web!$C$1:$C$500)),""),ROW(Create_TC_Web!G423))),"")</f>
        <v/>
      </c>
      <c r="G423" t="str" cm="1">
        <f t="array" ref="G423">IFERROR(INDEX(Create_TC_Web!J$1:J$500,SMALL(IF(Create_TC_Web!$C$1:$C$500&lt;&gt;"",MATCH(ROW(Create_TC_Web!$C$1:$C$500),ROW(Create_TC_Web!$C$1:$C$500)),""),ROW(Create_TC_Web!H423))),"")</f>
        <v/>
      </c>
      <c r="H423" t="str" cm="1">
        <f t="array" ref="H423">IFERROR(INDEX(Create_TC_Web!K$1:K$500,SMALL(IF(Create_TC_Web!$C$1:$C$500&lt;&gt;"",MATCH(ROW(Create_TC_Web!$C$1:$C$500),ROW(Create_TC_Web!$C$1:$C$500)),""),ROW(Create_TC_Web!I423))),"")</f>
        <v/>
      </c>
      <c r="I423" t="str" cm="1">
        <f t="array" ref="I423">IFERROR(INDEX(Create_TC_Web!L$1:L$500,SMALL(IF(Create_TC_Web!$C$1:$C$500&lt;&gt;"",MATCH(ROW(Create_TC_Web!$C$1:$C$500),ROW(Create_TC_Web!$C$1:$C$500)),""),ROW(Create_TC_Web!J423))),"")</f>
        <v/>
      </c>
      <c r="J423" t="str" cm="1">
        <f t="array" ref="J423">IFERROR(INDEX(Create_TC_Web!M$1:M$500,SMALL(IF(Create_TC_Web!$C$1:$C$500&lt;&gt;"",MATCH(ROW(Create_TC_Web!$C$1:$C$500),ROW(Create_TC_Web!$C$1:$C$500)),""),ROW(Create_TC_Web!K423))),"")</f>
        <v/>
      </c>
      <c r="K423" t="str" cm="1">
        <f t="array" ref="K423">IFERROR(INDEX(Create_TC_Web!N$1:N$500,SMALL(IF(Create_TC_Web!$C$1:$C$500&lt;&gt;"",MATCH(ROW(Create_TC_Web!$C$1:$C$500),ROW(Create_TC_Web!$C$1:$C$500)),""),ROW(Create_TC_Web!L423))),"")</f>
        <v/>
      </c>
      <c r="L423" t="str" cm="1">
        <f t="array" ref="L423">IFERROR(INDEX(Create_TC_Web!O$1:O$500,SMALL(IF(Create_TC_Web!$C$1:$C$500&lt;&gt;"",MATCH(ROW(Create_TC_Web!$C$1:$C$500),ROW(Create_TC_Web!$C$1:$C$500)),""),ROW(Create_TC_Web!M423))),"")</f>
        <v/>
      </c>
      <c r="M423" t="str" cm="1">
        <f t="array" ref="M423">IFERROR(INDEX(Create_TC_Web!P$1:P$500,SMALL(IF(Create_TC_Web!$C$1:$C$500&lt;&gt;"",MATCH(ROW(Create_TC_Web!$C$1:$C$500),ROW(Create_TC_Web!$C$1:$C$500)),""),ROW(Create_TC_Web!N423))),"")</f>
        <v/>
      </c>
      <c r="N423" t="str" cm="1">
        <f t="array" ref="N423">IFERROR(INDEX(Create_TC_Web!Q$1:Q$500,SMALL(IF(Create_TC_Web!$C$1:$C$500&lt;&gt;"",MATCH(ROW(Create_TC_Web!$C$1:$C$500),ROW(Create_TC_Web!$C$1:$C$500)),""),ROW(Create_TC_Web!O423))),"")</f>
        <v/>
      </c>
      <c r="O423" t="str">
        <f t="shared" si="19"/>
        <v/>
      </c>
      <c r="P423" s="17" t="str" cm="1">
        <f t="array" ref="P423">IFERROR(INDEX(Create_TC_Web!S$1:S$500,SMALL(IF(Create_TC_Web!$C$1:$C$500&lt;&gt;"",MATCH(ROW(Create_TC_Web!$C$1:$C$500),ROW(Create_TC_Web!$C$1:$C$500)),""),ROW(Create_TC_Web!Q401))),"")</f>
        <v/>
      </c>
      <c r="S423" t="str">
        <f t="shared" si="20"/>
        <v/>
      </c>
    </row>
    <row r="424" spans="1:19">
      <c r="A424" t="str" cm="1">
        <f t="array" ref="A424">IFERROR(INDEX(Create_TC_Web!D$1:D$500,SMALL(IF(Create_TC_Web!$C$1:$C$500&lt;&gt;"",MATCH(ROW(Create_TC_Web!$C$1:$C$500),ROW(Create_TC_Web!$C$1:$C$500)),""),ROW(Create_TC_Web!B424))),"")</f>
        <v/>
      </c>
      <c r="B424" t="str" cm="1">
        <f t="array" ref="B424">SUBSTITUTE(SUBSTITUTE(SUBSTITUTE(IFERROR(INDEX(Create_TC_Web!E$1:E$505,SMALL(IF(Create_TC_Web!$C$1:$C$505&lt;&gt;"",MATCH(ROW(Create_TC_Web!$C$1:$C$505),ROW(Create_TC_Web!$C$1:$C$505)),""),ROW(Create_TC_Web!C424))),"")," ",""),"-",""),"_","")</f>
        <v/>
      </c>
      <c r="C424" t="str" cm="1">
        <f t="array" ref="C424">IFERROR(INDEX(Create_TC_Web!F$1:F$500,SMALL(IF(Create_TC_Web!$C$1:$C$500&lt;&gt;"",MATCH(ROW(Create_TC_Web!$C$1:$C$500),ROW(Create_TC_Web!$C$1:$C$500)),""),ROW(Create_TC_Web!D424))),"")</f>
        <v/>
      </c>
      <c r="D424" t="str" cm="1">
        <f t="array" ref="D424">IFERROR(INDEX(Create_TC_Web!G$1:G$500,SMALL(IF(Create_TC_Web!$C$1:$C$500&lt;&gt;"",MATCH(ROW(Create_TC_Web!$C$1:$C$500),ROW(Create_TC_Web!$C$1:$C$500)),""),ROW(Create_TC_Web!E424))),"")</f>
        <v/>
      </c>
      <c r="E424" t="str" cm="1">
        <f t="array" ref="E424">IFERROR(INDEX(Create_TC_Web!H$1:H$500,SMALL(IF(Create_TC_Web!$C$1:$C$500&lt;&gt;"",MATCH(ROW(Create_TC_Web!$C$1:$C$500),ROW(Create_TC_Web!$C$1:$C$500)),""),ROW(Create_TC_Web!F424))),"")</f>
        <v/>
      </c>
      <c r="F424" t="str" cm="1">
        <f t="array" ref="F424">IFERROR(INDEX(Create_TC_Web!I$1:I$500,SMALL(IF(Create_TC_Web!$C$1:$C$500&lt;&gt;"",MATCH(ROW(Create_TC_Web!$C$1:$C$500),ROW(Create_TC_Web!$C$1:$C$500)),""),ROW(Create_TC_Web!G424))),"")</f>
        <v/>
      </c>
      <c r="G424" t="str" cm="1">
        <f t="array" ref="G424">IFERROR(INDEX(Create_TC_Web!J$1:J$500,SMALL(IF(Create_TC_Web!$C$1:$C$500&lt;&gt;"",MATCH(ROW(Create_TC_Web!$C$1:$C$500),ROW(Create_TC_Web!$C$1:$C$500)),""),ROW(Create_TC_Web!H424))),"")</f>
        <v/>
      </c>
      <c r="H424" t="str" cm="1">
        <f t="array" ref="H424">IFERROR(INDEX(Create_TC_Web!K$1:K$500,SMALL(IF(Create_TC_Web!$C$1:$C$500&lt;&gt;"",MATCH(ROW(Create_TC_Web!$C$1:$C$500),ROW(Create_TC_Web!$C$1:$C$500)),""),ROW(Create_TC_Web!I424))),"")</f>
        <v/>
      </c>
      <c r="I424" t="str" cm="1">
        <f t="array" ref="I424">IFERROR(INDEX(Create_TC_Web!L$1:L$500,SMALL(IF(Create_TC_Web!$C$1:$C$500&lt;&gt;"",MATCH(ROW(Create_TC_Web!$C$1:$C$500),ROW(Create_TC_Web!$C$1:$C$500)),""),ROW(Create_TC_Web!J424))),"")</f>
        <v/>
      </c>
      <c r="J424" t="str" cm="1">
        <f t="array" ref="J424">IFERROR(INDEX(Create_TC_Web!M$1:M$500,SMALL(IF(Create_TC_Web!$C$1:$C$500&lt;&gt;"",MATCH(ROW(Create_TC_Web!$C$1:$C$500),ROW(Create_TC_Web!$C$1:$C$500)),""),ROW(Create_TC_Web!K424))),"")</f>
        <v/>
      </c>
      <c r="K424" t="str" cm="1">
        <f t="array" ref="K424">IFERROR(INDEX(Create_TC_Web!N$1:N$500,SMALL(IF(Create_TC_Web!$C$1:$C$500&lt;&gt;"",MATCH(ROW(Create_TC_Web!$C$1:$C$500),ROW(Create_TC_Web!$C$1:$C$500)),""),ROW(Create_TC_Web!L424))),"")</f>
        <v/>
      </c>
      <c r="L424" t="str" cm="1">
        <f t="array" ref="L424">IFERROR(INDEX(Create_TC_Web!O$1:O$500,SMALL(IF(Create_TC_Web!$C$1:$C$500&lt;&gt;"",MATCH(ROW(Create_TC_Web!$C$1:$C$500),ROW(Create_TC_Web!$C$1:$C$500)),""),ROW(Create_TC_Web!M424))),"")</f>
        <v/>
      </c>
      <c r="M424" t="str" cm="1">
        <f t="array" ref="M424">IFERROR(INDEX(Create_TC_Web!P$1:P$500,SMALL(IF(Create_TC_Web!$C$1:$C$500&lt;&gt;"",MATCH(ROW(Create_TC_Web!$C$1:$C$500),ROW(Create_TC_Web!$C$1:$C$500)),""),ROW(Create_TC_Web!N424))),"")</f>
        <v/>
      </c>
      <c r="N424" t="str" cm="1">
        <f t="array" ref="N424">IFERROR(INDEX(Create_TC_Web!Q$1:Q$500,SMALL(IF(Create_TC_Web!$C$1:$C$500&lt;&gt;"",MATCH(ROW(Create_TC_Web!$C$1:$C$500),ROW(Create_TC_Web!$C$1:$C$500)),""),ROW(Create_TC_Web!O424))),"")</f>
        <v/>
      </c>
      <c r="O424" t="str">
        <f t="shared" si="19"/>
        <v/>
      </c>
      <c r="P424" s="17" t="str" cm="1">
        <f t="array" ref="P424">IFERROR(INDEX(Create_TC_Web!S$1:S$500,SMALL(IF(Create_TC_Web!$C$1:$C$500&lt;&gt;"",MATCH(ROW(Create_TC_Web!$C$1:$C$500),ROW(Create_TC_Web!$C$1:$C$500)),""),ROW(Create_TC_Web!Q402))),"")</f>
        <v/>
      </c>
      <c r="S424" t="str">
        <f t="shared" si="20"/>
        <v/>
      </c>
    </row>
    <row r="425" spans="1:19">
      <c r="A425" t="str" cm="1">
        <f t="array" ref="A425">IFERROR(INDEX(Create_TC_Web!D$1:D$500,SMALL(IF(Create_TC_Web!$C$1:$C$500&lt;&gt;"",MATCH(ROW(Create_TC_Web!$C$1:$C$500),ROW(Create_TC_Web!$C$1:$C$500)),""),ROW(Create_TC_Web!B425))),"")</f>
        <v/>
      </c>
      <c r="B425" t="str" cm="1">
        <f t="array" ref="B425">SUBSTITUTE(SUBSTITUTE(SUBSTITUTE(IFERROR(INDEX(Create_TC_Web!E$1:E$505,SMALL(IF(Create_TC_Web!$C$1:$C$505&lt;&gt;"",MATCH(ROW(Create_TC_Web!$C$1:$C$505),ROW(Create_TC_Web!$C$1:$C$505)),""),ROW(Create_TC_Web!C425))),"")," ",""),"-",""),"_","")</f>
        <v/>
      </c>
      <c r="C425" t="str" cm="1">
        <f t="array" ref="C425">IFERROR(INDEX(Create_TC_Web!F$1:F$500,SMALL(IF(Create_TC_Web!$C$1:$C$500&lt;&gt;"",MATCH(ROW(Create_TC_Web!$C$1:$C$500),ROW(Create_TC_Web!$C$1:$C$500)),""),ROW(Create_TC_Web!D425))),"")</f>
        <v/>
      </c>
      <c r="D425" t="str" cm="1">
        <f t="array" ref="D425">IFERROR(INDEX(Create_TC_Web!G$1:G$500,SMALL(IF(Create_TC_Web!$C$1:$C$500&lt;&gt;"",MATCH(ROW(Create_TC_Web!$C$1:$C$500),ROW(Create_TC_Web!$C$1:$C$500)),""),ROW(Create_TC_Web!E425))),"")</f>
        <v/>
      </c>
      <c r="E425" t="str" cm="1">
        <f t="array" ref="E425">IFERROR(INDEX(Create_TC_Web!H$1:H$500,SMALL(IF(Create_TC_Web!$C$1:$C$500&lt;&gt;"",MATCH(ROW(Create_TC_Web!$C$1:$C$500),ROW(Create_TC_Web!$C$1:$C$500)),""),ROW(Create_TC_Web!F425))),"")</f>
        <v/>
      </c>
      <c r="F425" t="str" cm="1">
        <f t="array" ref="F425">IFERROR(INDEX(Create_TC_Web!I$1:I$500,SMALL(IF(Create_TC_Web!$C$1:$C$500&lt;&gt;"",MATCH(ROW(Create_TC_Web!$C$1:$C$500),ROW(Create_TC_Web!$C$1:$C$500)),""),ROW(Create_TC_Web!G425))),"")</f>
        <v/>
      </c>
      <c r="G425" t="str" cm="1">
        <f t="array" ref="G425">IFERROR(INDEX(Create_TC_Web!J$1:J$500,SMALL(IF(Create_TC_Web!$C$1:$C$500&lt;&gt;"",MATCH(ROW(Create_TC_Web!$C$1:$C$500),ROW(Create_TC_Web!$C$1:$C$500)),""),ROW(Create_TC_Web!H425))),"")</f>
        <v/>
      </c>
      <c r="H425" t="str" cm="1">
        <f t="array" ref="H425">IFERROR(INDEX(Create_TC_Web!K$1:K$500,SMALL(IF(Create_TC_Web!$C$1:$C$500&lt;&gt;"",MATCH(ROW(Create_TC_Web!$C$1:$C$500),ROW(Create_TC_Web!$C$1:$C$500)),""),ROW(Create_TC_Web!I425))),"")</f>
        <v/>
      </c>
      <c r="I425" t="str" cm="1">
        <f t="array" ref="I425">IFERROR(INDEX(Create_TC_Web!L$1:L$500,SMALL(IF(Create_TC_Web!$C$1:$C$500&lt;&gt;"",MATCH(ROW(Create_TC_Web!$C$1:$C$500),ROW(Create_TC_Web!$C$1:$C$500)),""),ROW(Create_TC_Web!J425))),"")</f>
        <v/>
      </c>
      <c r="J425" t="str" cm="1">
        <f t="array" ref="J425">IFERROR(INDEX(Create_TC_Web!M$1:M$500,SMALL(IF(Create_TC_Web!$C$1:$C$500&lt;&gt;"",MATCH(ROW(Create_TC_Web!$C$1:$C$500),ROW(Create_TC_Web!$C$1:$C$500)),""),ROW(Create_TC_Web!K425))),"")</f>
        <v/>
      </c>
      <c r="K425" t="str" cm="1">
        <f t="array" ref="K425">IFERROR(INDEX(Create_TC_Web!N$1:N$500,SMALL(IF(Create_TC_Web!$C$1:$C$500&lt;&gt;"",MATCH(ROW(Create_TC_Web!$C$1:$C$500),ROW(Create_TC_Web!$C$1:$C$500)),""),ROW(Create_TC_Web!L425))),"")</f>
        <v/>
      </c>
      <c r="L425" t="str" cm="1">
        <f t="array" ref="L425">IFERROR(INDEX(Create_TC_Web!O$1:O$500,SMALL(IF(Create_TC_Web!$C$1:$C$500&lt;&gt;"",MATCH(ROW(Create_TC_Web!$C$1:$C$500),ROW(Create_TC_Web!$C$1:$C$500)),""),ROW(Create_TC_Web!M425))),"")</f>
        <v/>
      </c>
      <c r="M425" t="str" cm="1">
        <f t="array" ref="M425">IFERROR(INDEX(Create_TC_Web!P$1:P$500,SMALL(IF(Create_TC_Web!$C$1:$C$500&lt;&gt;"",MATCH(ROW(Create_TC_Web!$C$1:$C$500),ROW(Create_TC_Web!$C$1:$C$500)),""),ROW(Create_TC_Web!N425))),"")</f>
        <v/>
      </c>
      <c r="N425" t="str" cm="1">
        <f t="array" ref="N425">IFERROR(INDEX(Create_TC_Web!Q$1:Q$500,SMALL(IF(Create_TC_Web!$C$1:$C$500&lt;&gt;"",MATCH(ROW(Create_TC_Web!$C$1:$C$500),ROW(Create_TC_Web!$C$1:$C$500)),""),ROW(Create_TC_Web!O425))),"")</f>
        <v/>
      </c>
      <c r="O425" t="str">
        <f t="shared" si="19"/>
        <v/>
      </c>
      <c r="P425" s="17" t="str" cm="1">
        <f t="array" ref="P425">IFERROR(INDEX(Create_TC_Web!S$1:S$500,SMALL(IF(Create_TC_Web!$C$1:$C$500&lt;&gt;"",MATCH(ROW(Create_TC_Web!$C$1:$C$500),ROW(Create_TC_Web!$C$1:$C$500)),""),ROW(Create_TC_Web!Q403))),"")</f>
        <v/>
      </c>
      <c r="S425" t="str">
        <f t="shared" si="20"/>
        <v/>
      </c>
    </row>
    <row r="426" spans="1:19">
      <c r="A426" t="str" cm="1">
        <f t="array" ref="A426">IFERROR(INDEX(Create_TC_Web!D$1:D$500,SMALL(IF(Create_TC_Web!$C$1:$C$500&lt;&gt;"",MATCH(ROW(Create_TC_Web!$C$1:$C$500),ROW(Create_TC_Web!$C$1:$C$500)),""),ROW(Create_TC_Web!B426))),"")</f>
        <v/>
      </c>
      <c r="B426" t="str" cm="1">
        <f t="array" ref="B426">SUBSTITUTE(SUBSTITUTE(SUBSTITUTE(IFERROR(INDEX(Create_TC_Web!E$1:E$505,SMALL(IF(Create_TC_Web!$C$1:$C$505&lt;&gt;"",MATCH(ROW(Create_TC_Web!$C$1:$C$505),ROW(Create_TC_Web!$C$1:$C$505)),""),ROW(Create_TC_Web!C426))),"")," ",""),"-",""),"_","")</f>
        <v/>
      </c>
      <c r="C426" t="str" cm="1">
        <f t="array" ref="C426">IFERROR(INDEX(Create_TC_Web!F$1:F$500,SMALL(IF(Create_TC_Web!$C$1:$C$500&lt;&gt;"",MATCH(ROW(Create_TC_Web!$C$1:$C$500),ROW(Create_TC_Web!$C$1:$C$500)),""),ROW(Create_TC_Web!D426))),"")</f>
        <v/>
      </c>
      <c r="D426" t="str" cm="1">
        <f t="array" ref="D426">IFERROR(INDEX(Create_TC_Web!G$1:G$500,SMALL(IF(Create_TC_Web!$C$1:$C$500&lt;&gt;"",MATCH(ROW(Create_TC_Web!$C$1:$C$500),ROW(Create_TC_Web!$C$1:$C$500)),""),ROW(Create_TC_Web!E426))),"")</f>
        <v/>
      </c>
      <c r="E426" t="str" cm="1">
        <f t="array" ref="E426">IFERROR(INDEX(Create_TC_Web!H$1:H$500,SMALL(IF(Create_TC_Web!$C$1:$C$500&lt;&gt;"",MATCH(ROW(Create_TC_Web!$C$1:$C$500),ROW(Create_TC_Web!$C$1:$C$500)),""),ROW(Create_TC_Web!F426))),"")</f>
        <v/>
      </c>
      <c r="F426" t="str" cm="1">
        <f t="array" ref="F426">IFERROR(INDEX(Create_TC_Web!I$1:I$500,SMALL(IF(Create_TC_Web!$C$1:$C$500&lt;&gt;"",MATCH(ROW(Create_TC_Web!$C$1:$C$500),ROW(Create_TC_Web!$C$1:$C$500)),""),ROW(Create_TC_Web!G426))),"")</f>
        <v/>
      </c>
      <c r="G426" t="str" cm="1">
        <f t="array" ref="G426">IFERROR(INDEX(Create_TC_Web!J$1:J$500,SMALL(IF(Create_TC_Web!$C$1:$C$500&lt;&gt;"",MATCH(ROW(Create_TC_Web!$C$1:$C$500),ROW(Create_TC_Web!$C$1:$C$500)),""),ROW(Create_TC_Web!H426))),"")</f>
        <v/>
      </c>
      <c r="H426" t="str" cm="1">
        <f t="array" ref="H426">IFERROR(INDEX(Create_TC_Web!K$1:K$500,SMALL(IF(Create_TC_Web!$C$1:$C$500&lt;&gt;"",MATCH(ROW(Create_TC_Web!$C$1:$C$500),ROW(Create_TC_Web!$C$1:$C$500)),""),ROW(Create_TC_Web!I426))),"")</f>
        <v/>
      </c>
      <c r="I426" t="str" cm="1">
        <f t="array" ref="I426">IFERROR(INDEX(Create_TC_Web!L$1:L$500,SMALL(IF(Create_TC_Web!$C$1:$C$500&lt;&gt;"",MATCH(ROW(Create_TC_Web!$C$1:$C$500),ROW(Create_TC_Web!$C$1:$C$500)),""),ROW(Create_TC_Web!J426))),"")</f>
        <v/>
      </c>
      <c r="J426" t="str" cm="1">
        <f t="array" ref="J426">IFERROR(INDEX(Create_TC_Web!M$1:M$500,SMALL(IF(Create_TC_Web!$C$1:$C$500&lt;&gt;"",MATCH(ROW(Create_TC_Web!$C$1:$C$500),ROW(Create_TC_Web!$C$1:$C$500)),""),ROW(Create_TC_Web!K426))),"")</f>
        <v/>
      </c>
      <c r="K426" t="str" cm="1">
        <f t="array" ref="K426">IFERROR(INDEX(Create_TC_Web!N$1:N$500,SMALL(IF(Create_TC_Web!$C$1:$C$500&lt;&gt;"",MATCH(ROW(Create_TC_Web!$C$1:$C$500),ROW(Create_TC_Web!$C$1:$C$500)),""),ROW(Create_TC_Web!L426))),"")</f>
        <v/>
      </c>
      <c r="L426" t="str" cm="1">
        <f t="array" ref="L426">IFERROR(INDEX(Create_TC_Web!O$1:O$500,SMALL(IF(Create_TC_Web!$C$1:$C$500&lt;&gt;"",MATCH(ROW(Create_TC_Web!$C$1:$C$500),ROW(Create_TC_Web!$C$1:$C$500)),""),ROW(Create_TC_Web!M426))),"")</f>
        <v/>
      </c>
      <c r="M426" t="str" cm="1">
        <f t="array" ref="M426">IFERROR(INDEX(Create_TC_Web!P$1:P$500,SMALL(IF(Create_TC_Web!$C$1:$C$500&lt;&gt;"",MATCH(ROW(Create_TC_Web!$C$1:$C$500),ROW(Create_TC_Web!$C$1:$C$500)),""),ROW(Create_TC_Web!N426))),"")</f>
        <v/>
      </c>
      <c r="N426" t="str" cm="1">
        <f t="array" ref="N426">IFERROR(INDEX(Create_TC_Web!Q$1:Q$500,SMALL(IF(Create_TC_Web!$C$1:$C$500&lt;&gt;"",MATCH(ROW(Create_TC_Web!$C$1:$C$500),ROW(Create_TC_Web!$C$1:$C$500)),""),ROW(Create_TC_Web!O426))),"")</f>
        <v/>
      </c>
      <c r="O426" t="str">
        <f t="shared" si="19"/>
        <v/>
      </c>
      <c r="P426" s="17" t="str" cm="1">
        <f t="array" ref="P426">IFERROR(INDEX(Create_TC_Web!S$1:S$500,SMALL(IF(Create_TC_Web!$C$1:$C$500&lt;&gt;"",MATCH(ROW(Create_TC_Web!$C$1:$C$500),ROW(Create_TC_Web!$C$1:$C$500)),""),ROW(Create_TC_Web!Q404))),"")</f>
        <v/>
      </c>
      <c r="S426" t="str">
        <f t="shared" si="20"/>
        <v/>
      </c>
    </row>
    <row r="427" spans="1:19">
      <c r="A427" t="str" cm="1">
        <f t="array" ref="A427">IFERROR(INDEX(Create_TC_Web!D$1:D$500,SMALL(IF(Create_TC_Web!$C$1:$C$500&lt;&gt;"",MATCH(ROW(Create_TC_Web!$C$1:$C$500),ROW(Create_TC_Web!$C$1:$C$500)),""),ROW(Create_TC_Web!B427))),"")</f>
        <v/>
      </c>
      <c r="B427" t="str" cm="1">
        <f t="array" ref="B427">SUBSTITUTE(SUBSTITUTE(SUBSTITUTE(IFERROR(INDEX(Create_TC_Web!E$1:E$505,SMALL(IF(Create_TC_Web!$C$1:$C$505&lt;&gt;"",MATCH(ROW(Create_TC_Web!$C$1:$C$505),ROW(Create_TC_Web!$C$1:$C$505)),""),ROW(Create_TC_Web!C427))),"")," ",""),"-",""),"_","")</f>
        <v/>
      </c>
      <c r="C427" t="str" cm="1">
        <f t="array" ref="C427">IFERROR(INDEX(Create_TC_Web!F$1:F$500,SMALL(IF(Create_TC_Web!$C$1:$C$500&lt;&gt;"",MATCH(ROW(Create_TC_Web!$C$1:$C$500),ROW(Create_TC_Web!$C$1:$C$500)),""),ROW(Create_TC_Web!D427))),"")</f>
        <v/>
      </c>
      <c r="D427" t="str" cm="1">
        <f t="array" ref="D427">IFERROR(INDEX(Create_TC_Web!G$1:G$500,SMALL(IF(Create_TC_Web!$C$1:$C$500&lt;&gt;"",MATCH(ROW(Create_TC_Web!$C$1:$C$500),ROW(Create_TC_Web!$C$1:$C$500)),""),ROW(Create_TC_Web!E427))),"")</f>
        <v/>
      </c>
      <c r="E427" t="str" cm="1">
        <f t="array" ref="E427">IFERROR(INDEX(Create_TC_Web!H$1:H$500,SMALL(IF(Create_TC_Web!$C$1:$C$500&lt;&gt;"",MATCH(ROW(Create_TC_Web!$C$1:$C$500),ROW(Create_TC_Web!$C$1:$C$500)),""),ROW(Create_TC_Web!F427))),"")</f>
        <v/>
      </c>
      <c r="F427" t="str" cm="1">
        <f t="array" ref="F427">IFERROR(INDEX(Create_TC_Web!I$1:I$500,SMALL(IF(Create_TC_Web!$C$1:$C$500&lt;&gt;"",MATCH(ROW(Create_TC_Web!$C$1:$C$500),ROW(Create_TC_Web!$C$1:$C$500)),""),ROW(Create_TC_Web!G427))),"")</f>
        <v/>
      </c>
      <c r="G427" t="str" cm="1">
        <f t="array" ref="G427">IFERROR(INDEX(Create_TC_Web!J$1:J$500,SMALL(IF(Create_TC_Web!$C$1:$C$500&lt;&gt;"",MATCH(ROW(Create_TC_Web!$C$1:$C$500),ROW(Create_TC_Web!$C$1:$C$500)),""),ROW(Create_TC_Web!H427))),"")</f>
        <v/>
      </c>
      <c r="H427" t="str" cm="1">
        <f t="array" ref="H427">IFERROR(INDEX(Create_TC_Web!K$1:K$500,SMALL(IF(Create_TC_Web!$C$1:$C$500&lt;&gt;"",MATCH(ROW(Create_TC_Web!$C$1:$C$500),ROW(Create_TC_Web!$C$1:$C$500)),""),ROW(Create_TC_Web!I427))),"")</f>
        <v/>
      </c>
      <c r="I427" t="str" cm="1">
        <f t="array" ref="I427">IFERROR(INDEX(Create_TC_Web!L$1:L$500,SMALL(IF(Create_TC_Web!$C$1:$C$500&lt;&gt;"",MATCH(ROW(Create_TC_Web!$C$1:$C$500),ROW(Create_TC_Web!$C$1:$C$500)),""),ROW(Create_TC_Web!J427))),"")</f>
        <v/>
      </c>
      <c r="J427" t="str" cm="1">
        <f t="array" ref="J427">IFERROR(INDEX(Create_TC_Web!M$1:M$500,SMALL(IF(Create_TC_Web!$C$1:$C$500&lt;&gt;"",MATCH(ROW(Create_TC_Web!$C$1:$C$500),ROW(Create_TC_Web!$C$1:$C$500)),""),ROW(Create_TC_Web!K427))),"")</f>
        <v/>
      </c>
      <c r="K427" t="str" cm="1">
        <f t="array" ref="K427">IFERROR(INDEX(Create_TC_Web!N$1:N$500,SMALL(IF(Create_TC_Web!$C$1:$C$500&lt;&gt;"",MATCH(ROW(Create_TC_Web!$C$1:$C$500),ROW(Create_TC_Web!$C$1:$C$500)),""),ROW(Create_TC_Web!L427))),"")</f>
        <v/>
      </c>
      <c r="L427" t="str" cm="1">
        <f t="array" ref="L427">IFERROR(INDEX(Create_TC_Web!O$1:O$500,SMALL(IF(Create_TC_Web!$C$1:$C$500&lt;&gt;"",MATCH(ROW(Create_TC_Web!$C$1:$C$500),ROW(Create_TC_Web!$C$1:$C$500)),""),ROW(Create_TC_Web!M427))),"")</f>
        <v/>
      </c>
      <c r="M427" t="str" cm="1">
        <f t="array" ref="M427">IFERROR(INDEX(Create_TC_Web!P$1:P$500,SMALL(IF(Create_TC_Web!$C$1:$C$500&lt;&gt;"",MATCH(ROW(Create_TC_Web!$C$1:$C$500),ROW(Create_TC_Web!$C$1:$C$500)),""),ROW(Create_TC_Web!N427))),"")</f>
        <v/>
      </c>
      <c r="N427" t="str" cm="1">
        <f t="array" ref="N427">IFERROR(INDEX(Create_TC_Web!Q$1:Q$500,SMALL(IF(Create_TC_Web!$C$1:$C$500&lt;&gt;"",MATCH(ROW(Create_TC_Web!$C$1:$C$500),ROW(Create_TC_Web!$C$1:$C$500)),""),ROW(Create_TC_Web!O427))),"")</f>
        <v/>
      </c>
      <c r="O427" t="str">
        <f t="shared" si="19"/>
        <v/>
      </c>
      <c r="P427" s="17" t="str" cm="1">
        <f t="array" ref="P427">IFERROR(INDEX(Create_TC_Web!S$1:S$500,SMALL(IF(Create_TC_Web!$C$1:$C$500&lt;&gt;"",MATCH(ROW(Create_TC_Web!$C$1:$C$500),ROW(Create_TC_Web!$C$1:$C$500)),""),ROW(Create_TC_Web!Q405))),"")</f>
        <v/>
      </c>
      <c r="S427" t="str">
        <f t="shared" si="20"/>
        <v/>
      </c>
    </row>
    <row r="428" spans="1:19">
      <c r="A428" t="str" cm="1">
        <f t="array" ref="A428">IFERROR(INDEX(Create_TC_Web!D$1:D$500,SMALL(IF(Create_TC_Web!$C$1:$C$500&lt;&gt;"",MATCH(ROW(Create_TC_Web!$C$1:$C$500),ROW(Create_TC_Web!$C$1:$C$500)),""),ROW(Create_TC_Web!B428))),"")</f>
        <v/>
      </c>
      <c r="B428" t="str" cm="1">
        <f t="array" ref="B428">SUBSTITUTE(SUBSTITUTE(SUBSTITUTE(IFERROR(INDEX(Create_TC_Web!E$1:E$505,SMALL(IF(Create_TC_Web!$C$1:$C$505&lt;&gt;"",MATCH(ROW(Create_TC_Web!$C$1:$C$505),ROW(Create_TC_Web!$C$1:$C$505)),""),ROW(Create_TC_Web!C428))),"")," ",""),"-",""),"_","")</f>
        <v/>
      </c>
      <c r="C428" t="str" cm="1">
        <f t="array" ref="C428">IFERROR(INDEX(Create_TC_Web!F$1:F$500,SMALL(IF(Create_TC_Web!$C$1:$C$500&lt;&gt;"",MATCH(ROW(Create_TC_Web!$C$1:$C$500),ROW(Create_TC_Web!$C$1:$C$500)),""),ROW(Create_TC_Web!D428))),"")</f>
        <v/>
      </c>
      <c r="D428" t="str" cm="1">
        <f t="array" ref="D428">IFERROR(INDEX(Create_TC_Web!G$1:G$500,SMALL(IF(Create_TC_Web!$C$1:$C$500&lt;&gt;"",MATCH(ROW(Create_TC_Web!$C$1:$C$500),ROW(Create_TC_Web!$C$1:$C$500)),""),ROW(Create_TC_Web!E428))),"")</f>
        <v/>
      </c>
      <c r="E428" t="str" cm="1">
        <f t="array" ref="E428">IFERROR(INDEX(Create_TC_Web!H$1:H$500,SMALL(IF(Create_TC_Web!$C$1:$C$500&lt;&gt;"",MATCH(ROW(Create_TC_Web!$C$1:$C$500),ROW(Create_TC_Web!$C$1:$C$500)),""),ROW(Create_TC_Web!F428))),"")</f>
        <v/>
      </c>
      <c r="F428" t="str" cm="1">
        <f t="array" ref="F428">IFERROR(INDEX(Create_TC_Web!I$1:I$500,SMALL(IF(Create_TC_Web!$C$1:$C$500&lt;&gt;"",MATCH(ROW(Create_TC_Web!$C$1:$C$500),ROW(Create_TC_Web!$C$1:$C$500)),""),ROW(Create_TC_Web!G428))),"")</f>
        <v/>
      </c>
      <c r="G428" t="str" cm="1">
        <f t="array" ref="G428">IFERROR(INDEX(Create_TC_Web!J$1:J$500,SMALL(IF(Create_TC_Web!$C$1:$C$500&lt;&gt;"",MATCH(ROW(Create_TC_Web!$C$1:$C$500),ROW(Create_TC_Web!$C$1:$C$500)),""),ROW(Create_TC_Web!H428))),"")</f>
        <v/>
      </c>
      <c r="H428" t="str" cm="1">
        <f t="array" ref="H428">IFERROR(INDEX(Create_TC_Web!K$1:K$500,SMALL(IF(Create_TC_Web!$C$1:$C$500&lt;&gt;"",MATCH(ROW(Create_TC_Web!$C$1:$C$500),ROW(Create_TC_Web!$C$1:$C$500)),""),ROW(Create_TC_Web!I428))),"")</f>
        <v/>
      </c>
      <c r="I428" t="str" cm="1">
        <f t="array" ref="I428">IFERROR(INDEX(Create_TC_Web!L$1:L$500,SMALL(IF(Create_TC_Web!$C$1:$C$500&lt;&gt;"",MATCH(ROW(Create_TC_Web!$C$1:$C$500),ROW(Create_TC_Web!$C$1:$C$500)),""),ROW(Create_TC_Web!J428))),"")</f>
        <v/>
      </c>
      <c r="J428" t="str" cm="1">
        <f t="array" ref="J428">IFERROR(INDEX(Create_TC_Web!M$1:M$500,SMALL(IF(Create_TC_Web!$C$1:$C$500&lt;&gt;"",MATCH(ROW(Create_TC_Web!$C$1:$C$500),ROW(Create_TC_Web!$C$1:$C$500)),""),ROW(Create_TC_Web!K428))),"")</f>
        <v/>
      </c>
      <c r="K428" t="str" cm="1">
        <f t="array" ref="K428">IFERROR(INDEX(Create_TC_Web!N$1:N$500,SMALL(IF(Create_TC_Web!$C$1:$C$500&lt;&gt;"",MATCH(ROW(Create_TC_Web!$C$1:$C$500),ROW(Create_TC_Web!$C$1:$C$500)),""),ROW(Create_TC_Web!L428))),"")</f>
        <v/>
      </c>
      <c r="L428" t="str" cm="1">
        <f t="array" ref="L428">IFERROR(INDEX(Create_TC_Web!O$1:O$500,SMALL(IF(Create_TC_Web!$C$1:$C$500&lt;&gt;"",MATCH(ROW(Create_TC_Web!$C$1:$C$500),ROW(Create_TC_Web!$C$1:$C$500)),""),ROW(Create_TC_Web!M428))),"")</f>
        <v/>
      </c>
      <c r="M428" t="str" cm="1">
        <f t="array" ref="M428">IFERROR(INDEX(Create_TC_Web!P$1:P$500,SMALL(IF(Create_TC_Web!$C$1:$C$500&lt;&gt;"",MATCH(ROW(Create_TC_Web!$C$1:$C$500),ROW(Create_TC_Web!$C$1:$C$500)),""),ROW(Create_TC_Web!N428))),"")</f>
        <v/>
      </c>
      <c r="N428" t="str" cm="1">
        <f t="array" ref="N428">IFERROR(INDEX(Create_TC_Web!Q$1:Q$500,SMALL(IF(Create_TC_Web!$C$1:$C$500&lt;&gt;"",MATCH(ROW(Create_TC_Web!$C$1:$C$500),ROW(Create_TC_Web!$C$1:$C$500)),""),ROW(Create_TC_Web!O428))),"")</f>
        <v/>
      </c>
      <c r="O428" t="str">
        <f t="shared" si="19"/>
        <v/>
      </c>
      <c r="P428" s="17" t="str" cm="1">
        <f t="array" ref="P428">IFERROR(INDEX(Create_TC_Web!S$1:S$500,SMALL(IF(Create_TC_Web!$C$1:$C$500&lt;&gt;"",MATCH(ROW(Create_TC_Web!$C$1:$C$500),ROW(Create_TC_Web!$C$1:$C$500)),""),ROW(Create_TC_Web!Q406))),"")</f>
        <v/>
      </c>
      <c r="S428" t="str">
        <f t="shared" si="20"/>
        <v/>
      </c>
    </row>
    <row r="429" spans="1:19">
      <c r="A429" t="str" cm="1">
        <f t="array" ref="A429">IFERROR(INDEX(Create_TC_Web!D$1:D$500,SMALL(IF(Create_TC_Web!$C$1:$C$500&lt;&gt;"",MATCH(ROW(Create_TC_Web!$C$1:$C$500),ROW(Create_TC_Web!$C$1:$C$500)),""),ROW(Create_TC_Web!B429))),"")</f>
        <v/>
      </c>
      <c r="B429" t="str" cm="1">
        <f t="array" ref="B429">SUBSTITUTE(SUBSTITUTE(SUBSTITUTE(IFERROR(INDEX(Create_TC_Web!E$1:E$505,SMALL(IF(Create_TC_Web!$C$1:$C$505&lt;&gt;"",MATCH(ROW(Create_TC_Web!$C$1:$C$505),ROW(Create_TC_Web!$C$1:$C$505)),""),ROW(Create_TC_Web!C429))),"")," ",""),"-",""),"_","")</f>
        <v/>
      </c>
      <c r="C429" t="str" cm="1">
        <f t="array" ref="C429">IFERROR(INDEX(Create_TC_Web!F$1:F$500,SMALL(IF(Create_TC_Web!$C$1:$C$500&lt;&gt;"",MATCH(ROW(Create_TC_Web!$C$1:$C$500),ROW(Create_TC_Web!$C$1:$C$500)),""),ROW(Create_TC_Web!D429))),"")</f>
        <v/>
      </c>
      <c r="D429" t="str" cm="1">
        <f t="array" ref="D429">IFERROR(INDEX(Create_TC_Web!G$1:G$500,SMALL(IF(Create_TC_Web!$C$1:$C$500&lt;&gt;"",MATCH(ROW(Create_TC_Web!$C$1:$C$500),ROW(Create_TC_Web!$C$1:$C$500)),""),ROW(Create_TC_Web!E429))),"")</f>
        <v/>
      </c>
      <c r="E429" t="str" cm="1">
        <f t="array" ref="E429">IFERROR(INDEX(Create_TC_Web!H$1:H$500,SMALL(IF(Create_TC_Web!$C$1:$C$500&lt;&gt;"",MATCH(ROW(Create_TC_Web!$C$1:$C$500),ROW(Create_TC_Web!$C$1:$C$500)),""),ROW(Create_TC_Web!F429))),"")</f>
        <v/>
      </c>
      <c r="F429" t="str" cm="1">
        <f t="array" ref="F429">IFERROR(INDEX(Create_TC_Web!I$1:I$500,SMALL(IF(Create_TC_Web!$C$1:$C$500&lt;&gt;"",MATCH(ROW(Create_TC_Web!$C$1:$C$500),ROW(Create_TC_Web!$C$1:$C$500)),""),ROW(Create_TC_Web!G429))),"")</f>
        <v/>
      </c>
      <c r="G429" t="str" cm="1">
        <f t="array" ref="G429">IFERROR(INDEX(Create_TC_Web!J$1:J$500,SMALL(IF(Create_TC_Web!$C$1:$C$500&lt;&gt;"",MATCH(ROW(Create_TC_Web!$C$1:$C$500),ROW(Create_TC_Web!$C$1:$C$500)),""),ROW(Create_TC_Web!H429))),"")</f>
        <v/>
      </c>
      <c r="H429" t="str" cm="1">
        <f t="array" ref="H429">IFERROR(INDEX(Create_TC_Web!K$1:K$500,SMALL(IF(Create_TC_Web!$C$1:$C$500&lt;&gt;"",MATCH(ROW(Create_TC_Web!$C$1:$C$500),ROW(Create_TC_Web!$C$1:$C$500)),""),ROW(Create_TC_Web!I429))),"")</f>
        <v/>
      </c>
      <c r="I429" t="str" cm="1">
        <f t="array" ref="I429">IFERROR(INDEX(Create_TC_Web!L$1:L$500,SMALL(IF(Create_TC_Web!$C$1:$C$500&lt;&gt;"",MATCH(ROW(Create_TC_Web!$C$1:$C$500),ROW(Create_TC_Web!$C$1:$C$500)),""),ROW(Create_TC_Web!J429))),"")</f>
        <v/>
      </c>
      <c r="J429" t="str" cm="1">
        <f t="array" ref="J429">IFERROR(INDEX(Create_TC_Web!M$1:M$500,SMALL(IF(Create_TC_Web!$C$1:$C$500&lt;&gt;"",MATCH(ROW(Create_TC_Web!$C$1:$C$500),ROW(Create_TC_Web!$C$1:$C$500)),""),ROW(Create_TC_Web!K429))),"")</f>
        <v/>
      </c>
      <c r="K429" t="str" cm="1">
        <f t="array" ref="K429">IFERROR(INDEX(Create_TC_Web!N$1:N$500,SMALL(IF(Create_TC_Web!$C$1:$C$500&lt;&gt;"",MATCH(ROW(Create_TC_Web!$C$1:$C$500),ROW(Create_TC_Web!$C$1:$C$500)),""),ROW(Create_TC_Web!L429))),"")</f>
        <v/>
      </c>
      <c r="L429" t="str" cm="1">
        <f t="array" ref="L429">IFERROR(INDEX(Create_TC_Web!O$1:O$500,SMALL(IF(Create_TC_Web!$C$1:$C$500&lt;&gt;"",MATCH(ROW(Create_TC_Web!$C$1:$C$500),ROW(Create_TC_Web!$C$1:$C$500)),""),ROW(Create_TC_Web!M429))),"")</f>
        <v/>
      </c>
      <c r="M429" t="str" cm="1">
        <f t="array" ref="M429">IFERROR(INDEX(Create_TC_Web!P$1:P$500,SMALL(IF(Create_TC_Web!$C$1:$C$500&lt;&gt;"",MATCH(ROW(Create_TC_Web!$C$1:$C$500),ROW(Create_TC_Web!$C$1:$C$500)),""),ROW(Create_TC_Web!N429))),"")</f>
        <v/>
      </c>
      <c r="N429" t="str" cm="1">
        <f t="array" ref="N429">IFERROR(INDEX(Create_TC_Web!Q$1:Q$500,SMALL(IF(Create_TC_Web!$C$1:$C$500&lt;&gt;"",MATCH(ROW(Create_TC_Web!$C$1:$C$500),ROW(Create_TC_Web!$C$1:$C$500)),""),ROW(Create_TC_Web!O429))),"")</f>
        <v/>
      </c>
      <c r="O429" t="str">
        <f t="shared" si="19"/>
        <v/>
      </c>
      <c r="P429" s="17" t="str" cm="1">
        <f t="array" ref="P429">IFERROR(INDEX(Create_TC_Web!S$1:S$500,SMALL(IF(Create_TC_Web!$C$1:$C$500&lt;&gt;"",MATCH(ROW(Create_TC_Web!$C$1:$C$500),ROW(Create_TC_Web!$C$1:$C$500)),""),ROW(Create_TC_Web!Q407))),"")</f>
        <v/>
      </c>
      <c r="S429" t="str">
        <f t="shared" si="20"/>
        <v/>
      </c>
    </row>
    <row r="430" spans="1:19">
      <c r="A430" t="str" cm="1">
        <f t="array" ref="A430">IFERROR(INDEX(Create_TC_Web!D$1:D$500,SMALL(IF(Create_TC_Web!$C$1:$C$500&lt;&gt;"",MATCH(ROW(Create_TC_Web!$C$1:$C$500),ROW(Create_TC_Web!$C$1:$C$500)),""),ROW(Create_TC_Web!B430))),"")</f>
        <v/>
      </c>
      <c r="B430" t="str" cm="1">
        <f t="array" ref="B430">SUBSTITUTE(SUBSTITUTE(SUBSTITUTE(IFERROR(INDEX(Create_TC_Web!E$1:E$505,SMALL(IF(Create_TC_Web!$C$1:$C$505&lt;&gt;"",MATCH(ROW(Create_TC_Web!$C$1:$C$505),ROW(Create_TC_Web!$C$1:$C$505)),""),ROW(Create_TC_Web!C430))),"")," ",""),"-",""),"_","")</f>
        <v/>
      </c>
      <c r="C430" t="str" cm="1">
        <f t="array" ref="C430">IFERROR(INDEX(Create_TC_Web!F$1:F$500,SMALL(IF(Create_TC_Web!$C$1:$C$500&lt;&gt;"",MATCH(ROW(Create_TC_Web!$C$1:$C$500),ROW(Create_TC_Web!$C$1:$C$500)),""),ROW(Create_TC_Web!D430))),"")</f>
        <v/>
      </c>
      <c r="D430" t="str" cm="1">
        <f t="array" ref="D430">IFERROR(INDEX(Create_TC_Web!G$1:G$500,SMALL(IF(Create_TC_Web!$C$1:$C$500&lt;&gt;"",MATCH(ROW(Create_TC_Web!$C$1:$C$500),ROW(Create_TC_Web!$C$1:$C$500)),""),ROW(Create_TC_Web!E430))),"")</f>
        <v/>
      </c>
      <c r="E430" t="str" cm="1">
        <f t="array" ref="E430">IFERROR(INDEX(Create_TC_Web!H$1:H$500,SMALL(IF(Create_TC_Web!$C$1:$C$500&lt;&gt;"",MATCH(ROW(Create_TC_Web!$C$1:$C$500),ROW(Create_TC_Web!$C$1:$C$500)),""),ROW(Create_TC_Web!F430))),"")</f>
        <v/>
      </c>
      <c r="F430" t="str" cm="1">
        <f t="array" ref="F430">IFERROR(INDEX(Create_TC_Web!I$1:I$500,SMALL(IF(Create_TC_Web!$C$1:$C$500&lt;&gt;"",MATCH(ROW(Create_TC_Web!$C$1:$C$500),ROW(Create_TC_Web!$C$1:$C$500)),""),ROW(Create_TC_Web!G430))),"")</f>
        <v/>
      </c>
      <c r="G430" t="str" cm="1">
        <f t="array" ref="G430">IFERROR(INDEX(Create_TC_Web!J$1:J$500,SMALL(IF(Create_TC_Web!$C$1:$C$500&lt;&gt;"",MATCH(ROW(Create_TC_Web!$C$1:$C$500),ROW(Create_TC_Web!$C$1:$C$500)),""),ROW(Create_TC_Web!H430))),"")</f>
        <v/>
      </c>
      <c r="H430" t="str" cm="1">
        <f t="array" ref="H430">IFERROR(INDEX(Create_TC_Web!K$1:K$500,SMALL(IF(Create_TC_Web!$C$1:$C$500&lt;&gt;"",MATCH(ROW(Create_TC_Web!$C$1:$C$500),ROW(Create_TC_Web!$C$1:$C$500)),""),ROW(Create_TC_Web!I430))),"")</f>
        <v/>
      </c>
      <c r="I430" t="str" cm="1">
        <f t="array" ref="I430">IFERROR(INDEX(Create_TC_Web!L$1:L$500,SMALL(IF(Create_TC_Web!$C$1:$C$500&lt;&gt;"",MATCH(ROW(Create_TC_Web!$C$1:$C$500),ROW(Create_TC_Web!$C$1:$C$500)),""),ROW(Create_TC_Web!J430))),"")</f>
        <v/>
      </c>
      <c r="J430" t="str" cm="1">
        <f t="array" ref="J430">IFERROR(INDEX(Create_TC_Web!M$1:M$500,SMALL(IF(Create_TC_Web!$C$1:$C$500&lt;&gt;"",MATCH(ROW(Create_TC_Web!$C$1:$C$500),ROW(Create_TC_Web!$C$1:$C$500)),""),ROW(Create_TC_Web!K430))),"")</f>
        <v/>
      </c>
      <c r="K430" t="str" cm="1">
        <f t="array" ref="K430">IFERROR(INDEX(Create_TC_Web!N$1:N$500,SMALL(IF(Create_TC_Web!$C$1:$C$500&lt;&gt;"",MATCH(ROW(Create_TC_Web!$C$1:$C$500),ROW(Create_TC_Web!$C$1:$C$500)),""),ROW(Create_TC_Web!L430))),"")</f>
        <v/>
      </c>
      <c r="L430" t="str" cm="1">
        <f t="array" ref="L430">IFERROR(INDEX(Create_TC_Web!O$1:O$500,SMALL(IF(Create_TC_Web!$C$1:$C$500&lt;&gt;"",MATCH(ROW(Create_TC_Web!$C$1:$C$500),ROW(Create_TC_Web!$C$1:$C$500)),""),ROW(Create_TC_Web!M430))),"")</f>
        <v/>
      </c>
      <c r="M430" t="str" cm="1">
        <f t="array" ref="M430">IFERROR(INDEX(Create_TC_Web!P$1:P$500,SMALL(IF(Create_TC_Web!$C$1:$C$500&lt;&gt;"",MATCH(ROW(Create_TC_Web!$C$1:$C$500),ROW(Create_TC_Web!$C$1:$C$500)),""),ROW(Create_TC_Web!N430))),"")</f>
        <v/>
      </c>
      <c r="N430" t="str" cm="1">
        <f t="array" ref="N430">IFERROR(INDEX(Create_TC_Web!Q$1:Q$500,SMALL(IF(Create_TC_Web!$C$1:$C$500&lt;&gt;"",MATCH(ROW(Create_TC_Web!$C$1:$C$500),ROW(Create_TC_Web!$C$1:$C$500)),""),ROW(Create_TC_Web!O430))),"")</f>
        <v/>
      </c>
      <c r="O430" t="str">
        <f t="shared" si="19"/>
        <v/>
      </c>
      <c r="P430" s="17" t="str" cm="1">
        <f t="array" ref="P430">IFERROR(INDEX(Create_TC_Web!S$1:S$500,SMALL(IF(Create_TC_Web!$C$1:$C$500&lt;&gt;"",MATCH(ROW(Create_TC_Web!$C$1:$C$500),ROW(Create_TC_Web!$C$1:$C$500)),""),ROW(Create_TC_Web!Q408))),"")</f>
        <v/>
      </c>
      <c r="S430" t="str">
        <f t="shared" si="20"/>
        <v/>
      </c>
    </row>
    <row r="431" spans="1:19">
      <c r="A431" t="str" cm="1">
        <f t="array" ref="A431">IFERROR(INDEX(Create_TC_Web!D$1:D$500,SMALL(IF(Create_TC_Web!$C$1:$C$500&lt;&gt;"",MATCH(ROW(Create_TC_Web!$C$1:$C$500),ROW(Create_TC_Web!$C$1:$C$500)),""),ROW(Create_TC_Web!B431))),"")</f>
        <v/>
      </c>
      <c r="B431" t="str" cm="1">
        <f t="array" ref="B431">SUBSTITUTE(SUBSTITUTE(SUBSTITUTE(IFERROR(INDEX(Create_TC_Web!E$1:E$505,SMALL(IF(Create_TC_Web!$C$1:$C$505&lt;&gt;"",MATCH(ROW(Create_TC_Web!$C$1:$C$505),ROW(Create_TC_Web!$C$1:$C$505)),""),ROW(Create_TC_Web!C431))),"")," ",""),"-",""),"_","")</f>
        <v/>
      </c>
      <c r="C431" t="str" cm="1">
        <f t="array" ref="C431">IFERROR(INDEX(Create_TC_Web!F$1:F$500,SMALL(IF(Create_TC_Web!$C$1:$C$500&lt;&gt;"",MATCH(ROW(Create_TC_Web!$C$1:$C$500),ROW(Create_TC_Web!$C$1:$C$500)),""),ROW(Create_TC_Web!D431))),"")</f>
        <v/>
      </c>
      <c r="D431" t="str" cm="1">
        <f t="array" ref="D431">IFERROR(INDEX(Create_TC_Web!G$1:G$500,SMALL(IF(Create_TC_Web!$C$1:$C$500&lt;&gt;"",MATCH(ROW(Create_TC_Web!$C$1:$C$500),ROW(Create_TC_Web!$C$1:$C$500)),""),ROW(Create_TC_Web!E431))),"")</f>
        <v/>
      </c>
      <c r="E431" t="str" cm="1">
        <f t="array" ref="E431">IFERROR(INDEX(Create_TC_Web!H$1:H$500,SMALL(IF(Create_TC_Web!$C$1:$C$500&lt;&gt;"",MATCH(ROW(Create_TC_Web!$C$1:$C$500),ROW(Create_TC_Web!$C$1:$C$500)),""),ROW(Create_TC_Web!F431))),"")</f>
        <v/>
      </c>
      <c r="F431" t="str" cm="1">
        <f t="array" ref="F431">IFERROR(INDEX(Create_TC_Web!I$1:I$500,SMALL(IF(Create_TC_Web!$C$1:$C$500&lt;&gt;"",MATCH(ROW(Create_TC_Web!$C$1:$C$500),ROW(Create_TC_Web!$C$1:$C$500)),""),ROW(Create_TC_Web!G431))),"")</f>
        <v/>
      </c>
      <c r="G431" t="str" cm="1">
        <f t="array" ref="G431">IFERROR(INDEX(Create_TC_Web!J$1:J$500,SMALL(IF(Create_TC_Web!$C$1:$C$500&lt;&gt;"",MATCH(ROW(Create_TC_Web!$C$1:$C$500),ROW(Create_TC_Web!$C$1:$C$500)),""),ROW(Create_TC_Web!H431))),"")</f>
        <v/>
      </c>
      <c r="H431" t="str" cm="1">
        <f t="array" ref="H431">IFERROR(INDEX(Create_TC_Web!K$1:K$500,SMALL(IF(Create_TC_Web!$C$1:$C$500&lt;&gt;"",MATCH(ROW(Create_TC_Web!$C$1:$C$500),ROW(Create_TC_Web!$C$1:$C$500)),""),ROW(Create_TC_Web!I431))),"")</f>
        <v/>
      </c>
      <c r="I431" t="str" cm="1">
        <f t="array" ref="I431">IFERROR(INDEX(Create_TC_Web!L$1:L$500,SMALL(IF(Create_TC_Web!$C$1:$C$500&lt;&gt;"",MATCH(ROW(Create_TC_Web!$C$1:$C$500),ROW(Create_TC_Web!$C$1:$C$500)),""),ROW(Create_TC_Web!J431))),"")</f>
        <v/>
      </c>
      <c r="J431" t="str" cm="1">
        <f t="array" ref="J431">IFERROR(INDEX(Create_TC_Web!M$1:M$500,SMALL(IF(Create_TC_Web!$C$1:$C$500&lt;&gt;"",MATCH(ROW(Create_TC_Web!$C$1:$C$500),ROW(Create_TC_Web!$C$1:$C$500)),""),ROW(Create_TC_Web!K431))),"")</f>
        <v/>
      </c>
      <c r="K431" t="str" cm="1">
        <f t="array" ref="K431">IFERROR(INDEX(Create_TC_Web!N$1:N$500,SMALL(IF(Create_TC_Web!$C$1:$C$500&lt;&gt;"",MATCH(ROW(Create_TC_Web!$C$1:$C$500),ROW(Create_TC_Web!$C$1:$C$500)),""),ROW(Create_TC_Web!L431))),"")</f>
        <v/>
      </c>
      <c r="L431" t="str" cm="1">
        <f t="array" ref="L431">IFERROR(INDEX(Create_TC_Web!O$1:O$500,SMALL(IF(Create_TC_Web!$C$1:$C$500&lt;&gt;"",MATCH(ROW(Create_TC_Web!$C$1:$C$500),ROW(Create_TC_Web!$C$1:$C$500)),""),ROW(Create_TC_Web!M431))),"")</f>
        <v/>
      </c>
      <c r="M431" t="str" cm="1">
        <f t="array" ref="M431">IFERROR(INDEX(Create_TC_Web!P$1:P$500,SMALL(IF(Create_TC_Web!$C$1:$C$500&lt;&gt;"",MATCH(ROW(Create_TC_Web!$C$1:$C$500),ROW(Create_TC_Web!$C$1:$C$500)),""),ROW(Create_TC_Web!N431))),"")</f>
        <v/>
      </c>
      <c r="N431" t="str" cm="1">
        <f t="array" ref="N431">IFERROR(INDEX(Create_TC_Web!Q$1:Q$500,SMALL(IF(Create_TC_Web!$C$1:$C$500&lt;&gt;"",MATCH(ROW(Create_TC_Web!$C$1:$C$500),ROW(Create_TC_Web!$C$1:$C$500)),""),ROW(Create_TC_Web!O431))),"")</f>
        <v/>
      </c>
      <c r="O431" t="str">
        <f t="shared" si="19"/>
        <v/>
      </c>
      <c r="P431" s="17" t="str" cm="1">
        <f t="array" ref="P431">IFERROR(INDEX(Create_TC_Web!S$1:S$500,SMALL(IF(Create_TC_Web!$C$1:$C$500&lt;&gt;"",MATCH(ROW(Create_TC_Web!$C$1:$C$500),ROW(Create_TC_Web!$C$1:$C$500)),""),ROW(Create_TC_Web!Q409))),"")</f>
        <v/>
      </c>
      <c r="S431" t="str">
        <f t="shared" si="20"/>
        <v/>
      </c>
    </row>
    <row r="432" spans="1:19">
      <c r="A432" t="str" cm="1">
        <f t="array" ref="A432">IFERROR(INDEX(Create_TC_Web!D$1:D$500,SMALL(IF(Create_TC_Web!$C$1:$C$500&lt;&gt;"",MATCH(ROW(Create_TC_Web!$C$1:$C$500),ROW(Create_TC_Web!$C$1:$C$500)),""),ROW(Create_TC_Web!B432))),"")</f>
        <v/>
      </c>
      <c r="B432" t="str" cm="1">
        <f t="array" ref="B432">SUBSTITUTE(SUBSTITUTE(SUBSTITUTE(IFERROR(INDEX(Create_TC_Web!E$1:E$505,SMALL(IF(Create_TC_Web!$C$1:$C$505&lt;&gt;"",MATCH(ROW(Create_TC_Web!$C$1:$C$505),ROW(Create_TC_Web!$C$1:$C$505)),""),ROW(Create_TC_Web!C432))),"")," ",""),"-",""),"_","")</f>
        <v/>
      </c>
      <c r="C432" t="str" cm="1">
        <f t="array" ref="C432">IFERROR(INDEX(Create_TC_Web!F$1:F$500,SMALL(IF(Create_TC_Web!$C$1:$C$500&lt;&gt;"",MATCH(ROW(Create_TC_Web!$C$1:$C$500),ROW(Create_TC_Web!$C$1:$C$500)),""),ROW(Create_TC_Web!D432))),"")</f>
        <v/>
      </c>
      <c r="D432" t="str" cm="1">
        <f t="array" ref="D432">IFERROR(INDEX(Create_TC_Web!G$1:G$500,SMALL(IF(Create_TC_Web!$C$1:$C$500&lt;&gt;"",MATCH(ROW(Create_TC_Web!$C$1:$C$500),ROW(Create_TC_Web!$C$1:$C$500)),""),ROW(Create_TC_Web!E432))),"")</f>
        <v/>
      </c>
      <c r="E432" t="str" cm="1">
        <f t="array" ref="E432">IFERROR(INDEX(Create_TC_Web!H$1:H$500,SMALL(IF(Create_TC_Web!$C$1:$C$500&lt;&gt;"",MATCH(ROW(Create_TC_Web!$C$1:$C$500),ROW(Create_TC_Web!$C$1:$C$500)),""),ROW(Create_TC_Web!F432))),"")</f>
        <v/>
      </c>
      <c r="F432" t="str" cm="1">
        <f t="array" ref="F432">IFERROR(INDEX(Create_TC_Web!I$1:I$500,SMALL(IF(Create_TC_Web!$C$1:$C$500&lt;&gt;"",MATCH(ROW(Create_TC_Web!$C$1:$C$500),ROW(Create_TC_Web!$C$1:$C$500)),""),ROW(Create_TC_Web!G432))),"")</f>
        <v/>
      </c>
      <c r="G432" t="str" cm="1">
        <f t="array" ref="G432">IFERROR(INDEX(Create_TC_Web!J$1:J$500,SMALL(IF(Create_TC_Web!$C$1:$C$500&lt;&gt;"",MATCH(ROW(Create_TC_Web!$C$1:$C$500),ROW(Create_TC_Web!$C$1:$C$500)),""),ROW(Create_TC_Web!H432))),"")</f>
        <v/>
      </c>
      <c r="H432" t="str" cm="1">
        <f t="array" ref="H432">IFERROR(INDEX(Create_TC_Web!K$1:K$500,SMALL(IF(Create_TC_Web!$C$1:$C$500&lt;&gt;"",MATCH(ROW(Create_TC_Web!$C$1:$C$500),ROW(Create_TC_Web!$C$1:$C$500)),""),ROW(Create_TC_Web!I432))),"")</f>
        <v/>
      </c>
      <c r="I432" t="str" cm="1">
        <f t="array" ref="I432">IFERROR(INDEX(Create_TC_Web!L$1:L$500,SMALL(IF(Create_TC_Web!$C$1:$C$500&lt;&gt;"",MATCH(ROW(Create_TC_Web!$C$1:$C$500),ROW(Create_TC_Web!$C$1:$C$500)),""),ROW(Create_TC_Web!J432))),"")</f>
        <v/>
      </c>
      <c r="J432" t="str" cm="1">
        <f t="array" ref="J432">IFERROR(INDEX(Create_TC_Web!M$1:M$500,SMALL(IF(Create_TC_Web!$C$1:$C$500&lt;&gt;"",MATCH(ROW(Create_TC_Web!$C$1:$C$500),ROW(Create_TC_Web!$C$1:$C$500)),""),ROW(Create_TC_Web!K432))),"")</f>
        <v/>
      </c>
      <c r="K432" t="str" cm="1">
        <f t="array" ref="K432">IFERROR(INDEX(Create_TC_Web!N$1:N$500,SMALL(IF(Create_TC_Web!$C$1:$C$500&lt;&gt;"",MATCH(ROW(Create_TC_Web!$C$1:$C$500),ROW(Create_TC_Web!$C$1:$C$500)),""),ROW(Create_TC_Web!L432))),"")</f>
        <v/>
      </c>
      <c r="L432" t="str" cm="1">
        <f t="array" ref="L432">IFERROR(INDEX(Create_TC_Web!O$1:O$500,SMALL(IF(Create_TC_Web!$C$1:$C$500&lt;&gt;"",MATCH(ROW(Create_TC_Web!$C$1:$C$500),ROW(Create_TC_Web!$C$1:$C$500)),""),ROW(Create_TC_Web!M432))),"")</f>
        <v/>
      </c>
      <c r="M432" t="str" cm="1">
        <f t="array" ref="M432">IFERROR(INDEX(Create_TC_Web!P$1:P$500,SMALL(IF(Create_TC_Web!$C$1:$C$500&lt;&gt;"",MATCH(ROW(Create_TC_Web!$C$1:$C$500),ROW(Create_TC_Web!$C$1:$C$500)),""),ROW(Create_TC_Web!N432))),"")</f>
        <v/>
      </c>
      <c r="N432" t="str" cm="1">
        <f t="array" ref="N432">IFERROR(INDEX(Create_TC_Web!Q$1:Q$500,SMALL(IF(Create_TC_Web!$C$1:$C$500&lt;&gt;"",MATCH(ROW(Create_TC_Web!$C$1:$C$500),ROW(Create_TC_Web!$C$1:$C$500)),""),ROW(Create_TC_Web!O432))),"")</f>
        <v/>
      </c>
      <c r="O432" t="str">
        <f t="shared" si="19"/>
        <v/>
      </c>
      <c r="P432" s="17" t="str" cm="1">
        <f t="array" ref="P432">IFERROR(INDEX(Create_TC_Web!S$1:S$500,SMALL(IF(Create_TC_Web!$C$1:$C$500&lt;&gt;"",MATCH(ROW(Create_TC_Web!$C$1:$C$500),ROW(Create_TC_Web!$C$1:$C$500)),""),ROW(Create_TC_Web!Q410))),"")</f>
        <v/>
      </c>
      <c r="S432" t="str">
        <f t="shared" si="20"/>
        <v/>
      </c>
    </row>
    <row r="433" spans="1:19">
      <c r="A433" t="str" cm="1">
        <f t="array" ref="A433">IFERROR(INDEX(Create_TC_Web!D$1:D$500,SMALL(IF(Create_TC_Web!$C$1:$C$500&lt;&gt;"",MATCH(ROW(Create_TC_Web!$C$1:$C$500),ROW(Create_TC_Web!$C$1:$C$500)),""),ROW(Create_TC_Web!B433))),"")</f>
        <v/>
      </c>
      <c r="B433" t="str" cm="1">
        <f t="array" ref="B433">SUBSTITUTE(SUBSTITUTE(SUBSTITUTE(IFERROR(INDEX(Create_TC_Web!E$1:E$505,SMALL(IF(Create_TC_Web!$C$1:$C$505&lt;&gt;"",MATCH(ROW(Create_TC_Web!$C$1:$C$505),ROW(Create_TC_Web!$C$1:$C$505)),""),ROW(Create_TC_Web!C433))),"")," ",""),"-",""),"_","")</f>
        <v/>
      </c>
      <c r="C433" t="str" cm="1">
        <f t="array" ref="C433">IFERROR(INDEX(Create_TC_Web!F$1:F$500,SMALL(IF(Create_TC_Web!$C$1:$C$500&lt;&gt;"",MATCH(ROW(Create_TC_Web!$C$1:$C$500),ROW(Create_TC_Web!$C$1:$C$500)),""),ROW(Create_TC_Web!D433))),"")</f>
        <v/>
      </c>
      <c r="D433" t="str" cm="1">
        <f t="array" ref="D433">IFERROR(INDEX(Create_TC_Web!G$1:G$500,SMALL(IF(Create_TC_Web!$C$1:$C$500&lt;&gt;"",MATCH(ROW(Create_TC_Web!$C$1:$C$500),ROW(Create_TC_Web!$C$1:$C$500)),""),ROW(Create_TC_Web!E433))),"")</f>
        <v/>
      </c>
      <c r="E433" t="str" cm="1">
        <f t="array" ref="E433">IFERROR(INDEX(Create_TC_Web!H$1:H$500,SMALL(IF(Create_TC_Web!$C$1:$C$500&lt;&gt;"",MATCH(ROW(Create_TC_Web!$C$1:$C$500),ROW(Create_TC_Web!$C$1:$C$500)),""),ROW(Create_TC_Web!F433))),"")</f>
        <v/>
      </c>
      <c r="F433" t="str" cm="1">
        <f t="array" ref="F433">IFERROR(INDEX(Create_TC_Web!I$1:I$500,SMALL(IF(Create_TC_Web!$C$1:$C$500&lt;&gt;"",MATCH(ROW(Create_TC_Web!$C$1:$C$500),ROW(Create_TC_Web!$C$1:$C$500)),""),ROW(Create_TC_Web!G433))),"")</f>
        <v/>
      </c>
      <c r="G433" t="str" cm="1">
        <f t="array" ref="G433">IFERROR(INDEX(Create_TC_Web!J$1:J$500,SMALL(IF(Create_TC_Web!$C$1:$C$500&lt;&gt;"",MATCH(ROW(Create_TC_Web!$C$1:$C$500),ROW(Create_TC_Web!$C$1:$C$500)),""),ROW(Create_TC_Web!H433))),"")</f>
        <v/>
      </c>
      <c r="H433" t="str" cm="1">
        <f t="array" ref="H433">IFERROR(INDEX(Create_TC_Web!K$1:K$500,SMALL(IF(Create_TC_Web!$C$1:$C$500&lt;&gt;"",MATCH(ROW(Create_TC_Web!$C$1:$C$500),ROW(Create_TC_Web!$C$1:$C$500)),""),ROW(Create_TC_Web!I433))),"")</f>
        <v/>
      </c>
      <c r="I433" t="str" cm="1">
        <f t="array" ref="I433">IFERROR(INDEX(Create_TC_Web!L$1:L$500,SMALL(IF(Create_TC_Web!$C$1:$C$500&lt;&gt;"",MATCH(ROW(Create_TC_Web!$C$1:$C$500),ROW(Create_TC_Web!$C$1:$C$500)),""),ROW(Create_TC_Web!J433))),"")</f>
        <v/>
      </c>
      <c r="J433" t="str" cm="1">
        <f t="array" ref="J433">IFERROR(INDEX(Create_TC_Web!M$1:M$500,SMALL(IF(Create_TC_Web!$C$1:$C$500&lt;&gt;"",MATCH(ROW(Create_TC_Web!$C$1:$C$500),ROW(Create_TC_Web!$C$1:$C$500)),""),ROW(Create_TC_Web!K433))),"")</f>
        <v/>
      </c>
      <c r="K433" t="str" cm="1">
        <f t="array" ref="K433">IFERROR(INDEX(Create_TC_Web!N$1:N$500,SMALL(IF(Create_TC_Web!$C$1:$C$500&lt;&gt;"",MATCH(ROW(Create_TC_Web!$C$1:$C$500),ROW(Create_TC_Web!$C$1:$C$500)),""),ROW(Create_TC_Web!L433))),"")</f>
        <v/>
      </c>
      <c r="L433" t="str" cm="1">
        <f t="array" ref="L433">IFERROR(INDEX(Create_TC_Web!O$1:O$500,SMALL(IF(Create_TC_Web!$C$1:$C$500&lt;&gt;"",MATCH(ROW(Create_TC_Web!$C$1:$C$500),ROW(Create_TC_Web!$C$1:$C$500)),""),ROW(Create_TC_Web!M433))),"")</f>
        <v/>
      </c>
      <c r="M433" t="str" cm="1">
        <f t="array" ref="M433">IFERROR(INDEX(Create_TC_Web!P$1:P$500,SMALL(IF(Create_TC_Web!$C$1:$C$500&lt;&gt;"",MATCH(ROW(Create_TC_Web!$C$1:$C$500),ROW(Create_TC_Web!$C$1:$C$500)),""),ROW(Create_TC_Web!N433))),"")</f>
        <v/>
      </c>
      <c r="N433" t="str" cm="1">
        <f t="array" ref="N433">IFERROR(INDEX(Create_TC_Web!Q$1:Q$500,SMALL(IF(Create_TC_Web!$C$1:$C$500&lt;&gt;"",MATCH(ROW(Create_TC_Web!$C$1:$C$500),ROW(Create_TC_Web!$C$1:$C$500)),""),ROW(Create_TC_Web!O433))),"")</f>
        <v/>
      </c>
      <c r="O433" t="str">
        <f t="shared" si="19"/>
        <v/>
      </c>
      <c r="P433" s="17" t="str" cm="1">
        <f t="array" ref="P433">IFERROR(INDEX(Create_TC_Web!S$1:S$500,SMALL(IF(Create_TC_Web!$C$1:$C$500&lt;&gt;"",MATCH(ROW(Create_TC_Web!$C$1:$C$500),ROW(Create_TC_Web!$C$1:$C$500)),""),ROW(Create_TC_Web!Q411))),"")</f>
        <v/>
      </c>
      <c r="S433" t="str">
        <f t="shared" si="20"/>
        <v/>
      </c>
    </row>
    <row r="434" spans="1:19">
      <c r="A434" t="str" cm="1">
        <f t="array" ref="A434">IFERROR(INDEX(Create_TC_Web!D$1:D$500,SMALL(IF(Create_TC_Web!$C$1:$C$500&lt;&gt;"",MATCH(ROW(Create_TC_Web!$C$1:$C$500),ROW(Create_TC_Web!$C$1:$C$500)),""),ROW(Create_TC_Web!B434))),"")</f>
        <v/>
      </c>
      <c r="B434" t="str" cm="1">
        <f t="array" ref="B434">SUBSTITUTE(SUBSTITUTE(SUBSTITUTE(IFERROR(INDEX(Create_TC_Web!E$1:E$505,SMALL(IF(Create_TC_Web!$C$1:$C$505&lt;&gt;"",MATCH(ROW(Create_TC_Web!$C$1:$C$505),ROW(Create_TC_Web!$C$1:$C$505)),""),ROW(Create_TC_Web!C434))),"")," ",""),"-",""),"_","")</f>
        <v/>
      </c>
      <c r="C434" t="str" cm="1">
        <f t="array" ref="C434">IFERROR(INDEX(Create_TC_Web!F$1:F$500,SMALL(IF(Create_TC_Web!$C$1:$C$500&lt;&gt;"",MATCH(ROW(Create_TC_Web!$C$1:$C$500),ROW(Create_TC_Web!$C$1:$C$500)),""),ROW(Create_TC_Web!D434))),"")</f>
        <v/>
      </c>
      <c r="D434" t="str" cm="1">
        <f t="array" ref="D434">IFERROR(INDEX(Create_TC_Web!G$1:G$500,SMALL(IF(Create_TC_Web!$C$1:$C$500&lt;&gt;"",MATCH(ROW(Create_TC_Web!$C$1:$C$500),ROW(Create_TC_Web!$C$1:$C$500)),""),ROW(Create_TC_Web!E434))),"")</f>
        <v/>
      </c>
      <c r="E434" t="str" cm="1">
        <f t="array" ref="E434">IFERROR(INDEX(Create_TC_Web!H$1:H$500,SMALL(IF(Create_TC_Web!$C$1:$C$500&lt;&gt;"",MATCH(ROW(Create_TC_Web!$C$1:$C$500),ROW(Create_TC_Web!$C$1:$C$500)),""),ROW(Create_TC_Web!F434))),"")</f>
        <v/>
      </c>
      <c r="F434" t="str" cm="1">
        <f t="array" ref="F434">IFERROR(INDEX(Create_TC_Web!I$1:I$500,SMALL(IF(Create_TC_Web!$C$1:$C$500&lt;&gt;"",MATCH(ROW(Create_TC_Web!$C$1:$C$500),ROW(Create_TC_Web!$C$1:$C$500)),""),ROW(Create_TC_Web!G434))),"")</f>
        <v/>
      </c>
      <c r="G434" t="str" cm="1">
        <f t="array" ref="G434">IFERROR(INDEX(Create_TC_Web!J$1:J$500,SMALL(IF(Create_TC_Web!$C$1:$C$500&lt;&gt;"",MATCH(ROW(Create_TC_Web!$C$1:$C$500),ROW(Create_TC_Web!$C$1:$C$500)),""),ROW(Create_TC_Web!H434))),"")</f>
        <v/>
      </c>
      <c r="H434" t="str" cm="1">
        <f t="array" ref="H434">IFERROR(INDEX(Create_TC_Web!K$1:K$500,SMALL(IF(Create_TC_Web!$C$1:$C$500&lt;&gt;"",MATCH(ROW(Create_TC_Web!$C$1:$C$500),ROW(Create_TC_Web!$C$1:$C$500)),""),ROW(Create_TC_Web!I434))),"")</f>
        <v/>
      </c>
      <c r="I434" t="str" cm="1">
        <f t="array" ref="I434">IFERROR(INDEX(Create_TC_Web!L$1:L$500,SMALL(IF(Create_TC_Web!$C$1:$C$500&lt;&gt;"",MATCH(ROW(Create_TC_Web!$C$1:$C$500),ROW(Create_TC_Web!$C$1:$C$500)),""),ROW(Create_TC_Web!J434))),"")</f>
        <v/>
      </c>
      <c r="J434" t="str" cm="1">
        <f t="array" ref="J434">IFERROR(INDEX(Create_TC_Web!M$1:M$500,SMALL(IF(Create_TC_Web!$C$1:$C$500&lt;&gt;"",MATCH(ROW(Create_TC_Web!$C$1:$C$500),ROW(Create_TC_Web!$C$1:$C$500)),""),ROW(Create_TC_Web!K434))),"")</f>
        <v/>
      </c>
      <c r="K434" t="str" cm="1">
        <f t="array" ref="K434">IFERROR(INDEX(Create_TC_Web!N$1:N$500,SMALL(IF(Create_TC_Web!$C$1:$C$500&lt;&gt;"",MATCH(ROW(Create_TC_Web!$C$1:$C$500),ROW(Create_TC_Web!$C$1:$C$500)),""),ROW(Create_TC_Web!L434))),"")</f>
        <v/>
      </c>
      <c r="L434" t="str" cm="1">
        <f t="array" ref="L434">IFERROR(INDEX(Create_TC_Web!O$1:O$500,SMALL(IF(Create_TC_Web!$C$1:$C$500&lt;&gt;"",MATCH(ROW(Create_TC_Web!$C$1:$C$500),ROW(Create_TC_Web!$C$1:$C$500)),""),ROW(Create_TC_Web!M434))),"")</f>
        <v/>
      </c>
      <c r="M434" t="str" cm="1">
        <f t="array" ref="M434">IFERROR(INDEX(Create_TC_Web!P$1:P$500,SMALL(IF(Create_TC_Web!$C$1:$C$500&lt;&gt;"",MATCH(ROW(Create_TC_Web!$C$1:$C$500),ROW(Create_TC_Web!$C$1:$C$500)),""),ROW(Create_TC_Web!N434))),"")</f>
        <v/>
      </c>
      <c r="N434" t="str" cm="1">
        <f t="array" ref="N434">IFERROR(INDEX(Create_TC_Web!Q$1:Q$500,SMALL(IF(Create_TC_Web!$C$1:$C$500&lt;&gt;"",MATCH(ROW(Create_TC_Web!$C$1:$C$500),ROW(Create_TC_Web!$C$1:$C$500)),""),ROW(Create_TC_Web!O434))),"")</f>
        <v/>
      </c>
      <c r="O434" t="str">
        <f t="shared" si="19"/>
        <v/>
      </c>
      <c r="P434" s="17" t="str" cm="1">
        <f t="array" ref="P434">IFERROR(INDEX(Create_TC_Web!S$1:S$500,SMALL(IF(Create_TC_Web!$C$1:$C$500&lt;&gt;"",MATCH(ROW(Create_TC_Web!$C$1:$C$500),ROW(Create_TC_Web!$C$1:$C$500)),""),ROW(Create_TC_Web!Q412))),"")</f>
        <v/>
      </c>
      <c r="S434" t="str">
        <f t="shared" si="20"/>
        <v/>
      </c>
    </row>
    <row r="435" spans="1:19">
      <c r="A435" t="str" cm="1">
        <f t="array" ref="A435">IFERROR(INDEX(Create_TC_Web!D$1:D$500,SMALL(IF(Create_TC_Web!$C$1:$C$500&lt;&gt;"",MATCH(ROW(Create_TC_Web!$C$1:$C$500),ROW(Create_TC_Web!$C$1:$C$500)),""),ROW(Create_TC_Web!B435))),"")</f>
        <v/>
      </c>
      <c r="B435" t="str" cm="1">
        <f t="array" ref="B435">SUBSTITUTE(SUBSTITUTE(SUBSTITUTE(IFERROR(INDEX(Create_TC_Web!E$1:E$505,SMALL(IF(Create_TC_Web!$C$1:$C$505&lt;&gt;"",MATCH(ROW(Create_TC_Web!$C$1:$C$505),ROW(Create_TC_Web!$C$1:$C$505)),""),ROW(Create_TC_Web!C435))),"")," ",""),"-",""),"_","")</f>
        <v/>
      </c>
      <c r="C435" t="str" cm="1">
        <f t="array" ref="C435">IFERROR(INDEX(Create_TC_Web!F$1:F$500,SMALL(IF(Create_TC_Web!$C$1:$C$500&lt;&gt;"",MATCH(ROW(Create_TC_Web!$C$1:$C$500),ROW(Create_TC_Web!$C$1:$C$500)),""),ROW(Create_TC_Web!D435))),"")</f>
        <v/>
      </c>
      <c r="D435" t="str" cm="1">
        <f t="array" ref="D435">IFERROR(INDEX(Create_TC_Web!G$1:G$500,SMALL(IF(Create_TC_Web!$C$1:$C$500&lt;&gt;"",MATCH(ROW(Create_TC_Web!$C$1:$C$500),ROW(Create_TC_Web!$C$1:$C$500)),""),ROW(Create_TC_Web!E435))),"")</f>
        <v/>
      </c>
      <c r="E435" t="str" cm="1">
        <f t="array" ref="E435">IFERROR(INDEX(Create_TC_Web!H$1:H$500,SMALL(IF(Create_TC_Web!$C$1:$C$500&lt;&gt;"",MATCH(ROW(Create_TC_Web!$C$1:$C$500),ROW(Create_TC_Web!$C$1:$C$500)),""),ROW(Create_TC_Web!F435))),"")</f>
        <v/>
      </c>
      <c r="F435" t="str" cm="1">
        <f t="array" ref="F435">IFERROR(INDEX(Create_TC_Web!I$1:I$500,SMALL(IF(Create_TC_Web!$C$1:$C$500&lt;&gt;"",MATCH(ROW(Create_TC_Web!$C$1:$C$500),ROW(Create_TC_Web!$C$1:$C$500)),""),ROW(Create_TC_Web!G435))),"")</f>
        <v/>
      </c>
      <c r="G435" t="str" cm="1">
        <f t="array" ref="G435">IFERROR(INDEX(Create_TC_Web!J$1:J$500,SMALL(IF(Create_TC_Web!$C$1:$C$500&lt;&gt;"",MATCH(ROW(Create_TC_Web!$C$1:$C$500),ROW(Create_TC_Web!$C$1:$C$500)),""),ROW(Create_TC_Web!H435))),"")</f>
        <v/>
      </c>
      <c r="H435" t="str" cm="1">
        <f t="array" ref="H435">IFERROR(INDEX(Create_TC_Web!K$1:K$500,SMALL(IF(Create_TC_Web!$C$1:$C$500&lt;&gt;"",MATCH(ROW(Create_TC_Web!$C$1:$C$500),ROW(Create_TC_Web!$C$1:$C$500)),""),ROW(Create_TC_Web!I435))),"")</f>
        <v/>
      </c>
      <c r="I435" t="str" cm="1">
        <f t="array" ref="I435">IFERROR(INDEX(Create_TC_Web!L$1:L$500,SMALL(IF(Create_TC_Web!$C$1:$C$500&lt;&gt;"",MATCH(ROW(Create_TC_Web!$C$1:$C$500),ROW(Create_TC_Web!$C$1:$C$500)),""),ROW(Create_TC_Web!J435))),"")</f>
        <v/>
      </c>
      <c r="J435" t="str" cm="1">
        <f t="array" ref="J435">IFERROR(INDEX(Create_TC_Web!M$1:M$500,SMALL(IF(Create_TC_Web!$C$1:$C$500&lt;&gt;"",MATCH(ROW(Create_TC_Web!$C$1:$C$500),ROW(Create_TC_Web!$C$1:$C$500)),""),ROW(Create_TC_Web!K435))),"")</f>
        <v/>
      </c>
      <c r="K435" t="str" cm="1">
        <f t="array" ref="K435">IFERROR(INDEX(Create_TC_Web!N$1:N$500,SMALL(IF(Create_TC_Web!$C$1:$C$500&lt;&gt;"",MATCH(ROW(Create_TC_Web!$C$1:$C$500),ROW(Create_TC_Web!$C$1:$C$500)),""),ROW(Create_TC_Web!L435))),"")</f>
        <v/>
      </c>
      <c r="L435" t="str" cm="1">
        <f t="array" ref="L435">IFERROR(INDEX(Create_TC_Web!O$1:O$500,SMALL(IF(Create_TC_Web!$C$1:$C$500&lt;&gt;"",MATCH(ROW(Create_TC_Web!$C$1:$C$500),ROW(Create_TC_Web!$C$1:$C$500)),""),ROW(Create_TC_Web!M435))),"")</f>
        <v/>
      </c>
      <c r="M435" t="str" cm="1">
        <f t="array" ref="M435">IFERROR(INDEX(Create_TC_Web!P$1:P$500,SMALL(IF(Create_TC_Web!$C$1:$C$500&lt;&gt;"",MATCH(ROW(Create_TC_Web!$C$1:$C$500),ROW(Create_TC_Web!$C$1:$C$500)),""),ROW(Create_TC_Web!N435))),"")</f>
        <v/>
      </c>
      <c r="N435" t="str" cm="1">
        <f t="array" ref="N435">IFERROR(INDEX(Create_TC_Web!Q$1:Q$500,SMALL(IF(Create_TC_Web!$C$1:$C$500&lt;&gt;"",MATCH(ROW(Create_TC_Web!$C$1:$C$500),ROW(Create_TC_Web!$C$1:$C$500)),""),ROW(Create_TC_Web!O435))),"")</f>
        <v/>
      </c>
      <c r="O435" t="str">
        <f t="shared" si="19"/>
        <v/>
      </c>
      <c r="P435" s="17" t="str" cm="1">
        <f t="array" ref="P435">IFERROR(INDEX(Create_TC_Web!S$1:S$500,SMALL(IF(Create_TC_Web!$C$1:$C$500&lt;&gt;"",MATCH(ROW(Create_TC_Web!$C$1:$C$500),ROW(Create_TC_Web!$C$1:$C$500)),""),ROW(Create_TC_Web!Q413))),"")</f>
        <v/>
      </c>
      <c r="S435" t="str">
        <f t="shared" si="20"/>
        <v/>
      </c>
    </row>
    <row r="436" spans="1:19">
      <c r="A436" t="str" cm="1">
        <f t="array" ref="A436">IFERROR(INDEX(Create_TC_Web!D$1:D$500,SMALL(IF(Create_TC_Web!$C$1:$C$500&lt;&gt;"",MATCH(ROW(Create_TC_Web!$C$1:$C$500),ROW(Create_TC_Web!$C$1:$C$500)),""),ROW(Create_TC_Web!B436))),"")</f>
        <v/>
      </c>
      <c r="B436" t="str" cm="1">
        <f t="array" ref="B436">SUBSTITUTE(SUBSTITUTE(SUBSTITUTE(IFERROR(INDEX(Create_TC_Web!E$1:E$505,SMALL(IF(Create_TC_Web!$C$1:$C$505&lt;&gt;"",MATCH(ROW(Create_TC_Web!$C$1:$C$505),ROW(Create_TC_Web!$C$1:$C$505)),""),ROW(Create_TC_Web!C436))),"")," ",""),"-",""),"_","")</f>
        <v/>
      </c>
      <c r="C436" t="str" cm="1">
        <f t="array" ref="C436">IFERROR(INDEX(Create_TC_Web!F$1:F$500,SMALL(IF(Create_TC_Web!$C$1:$C$500&lt;&gt;"",MATCH(ROW(Create_TC_Web!$C$1:$C$500),ROW(Create_TC_Web!$C$1:$C$500)),""),ROW(Create_TC_Web!D436))),"")</f>
        <v/>
      </c>
      <c r="D436" t="str" cm="1">
        <f t="array" ref="D436">IFERROR(INDEX(Create_TC_Web!G$1:G$500,SMALL(IF(Create_TC_Web!$C$1:$C$500&lt;&gt;"",MATCH(ROW(Create_TC_Web!$C$1:$C$500),ROW(Create_TC_Web!$C$1:$C$500)),""),ROW(Create_TC_Web!E436))),"")</f>
        <v/>
      </c>
      <c r="E436" t="str" cm="1">
        <f t="array" ref="E436">IFERROR(INDEX(Create_TC_Web!H$1:H$500,SMALL(IF(Create_TC_Web!$C$1:$C$500&lt;&gt;"",MATCH(ROW(Create_TC_Web!$C$1:$C$500),ROW(Create_TC_Web!$C$1:$C$500)),""),ROW(Create_TC_Web!F436))),"")</f>
        <v/>
      </c>
      <c r="F436" t="str" cm="1">
        <f t="array" ref="F436">IFERROR(INDEX(Create_TC_Web!I$1:I$500,SMALL(IF(Create_TC_Web!$C$1:$C$500&lt;&gt;"",MATCH(ROW(Create_TC_Web!$C$1:$C$500),ROW(Create_TC_Web!$C$1:$C$500)),""),ROW(Create_TC_Web!G436))),"")</f>
        <v/>
      </c>
      <c r="G436" t="str" cm="1">
        <f t="array" ref="G436">IFERROR(INDEX(Create_TC_Web!J$1:J$500,SMALL(IF(Create_TC_Web!$C$1:$C$500&lt;&gt;"",MATCH(ROW(Create_TC_Web!$C$1:$C$500),ROW(Create_TC_Web!$C$1:$C$500)),""),ROW(Create_TC_Web!H436))),"")</f>
        <v/>
      </c>
      <c r="H436" t="str" cm="1">
        <f t="array" ref="H436">IFERROR(INDEX(Create_TC_Web!K$1:K$500,SMALL(IF(Create_TC_Web!$C$1:$C$500&lt;&gt;"",MATCH(ROW(Create_TC_Web!$C$1:$C$500),ROW(Create_TC_Web!$C$1:$C$500)),""),ROW(Create_TC_Web!I436))),"")</f>
        <v/>
      </c>
      <c r="I436" t="str" cm="1">
        <f t="array" ref="I436">IFERROR(INDEX(Create_TC_Web!L$1:L$500,SMALL(IF(Create_TC_Web!$C$1:$C$500&lt;&gt;"",MATCH(ROW(Create_TC_Web!$C$1:$C$500),ROW(Create_TC_Web!$C$1:$C$500)),""),ROW(Create_TC_Web!J436))),"")</f>
        <v/>
      </c>
      <c r="J436" t="str" cm="1">
        <f t="array" ref="J436">IFERROR(INDEX(Create_TC_Web!M$1:M$500,SMALL(IF(Create_TC_Web!$C$1:$C$500&lt;&gt;"",MATCH(ROW(Create_TC_Web!$C$1:$C$500),ROW(Create_TC_Web!$C$1:$C$500)),""),ROW(Create_TC_Web!K436))),"")</f>
        <v/>
      </c>
      <c r="K436" t="str" cm="1">
        <f t="array" ref="K436">IFERROR(INDEX(Create_TC_Web!N$1:N$500,SMALL(IF(Create_TC_Web!$C$1:$C$500&lt;&gt;"",MATCH(ROW(Create_TC_Web!$C$1:$C$500),ROW(Create_TC_Web!$C$1:$C$500)),""),ROW(Create_TC_Web!L436))),"")</f>
        <v/>
      </c>
      <c r="L436" t="str" cm="1">
        <f t="array" ref="L436">IFERROR(INDEX(Create_TC_Web!O$1:O$500,SMALL(IF(Create_TC_Web!$C$1:$C$500&lt;&gt;"",MATCH(ROW(Create_TC_Web!$C$1:$C$500),ROW(Create_TC_Web!$C$1:$C$500)),""),ROW(Create_TC_Web!M436))),"")</f>
        <v/>
      </c>
      <c r="M436" t="str" cm="1">
        <f t="array" ref="M436">IFERROR(INDEX(Create_TC_Web!P$1:P$500,SMALL(IF(Create_TC_Web!$C$1:$C$500&lt;&gt;"",MATCH(ROW(Create_TC_Web!$C$1:$C$500),ROW(Create_TC_Web!$C$1:$C$500)),""),ROW(Create_TC_Web!N436))),"")</f>
        <v/>
      </c>
      <c r="N436" t="str" cm="1">
        <f t="array" ref="N436">IFERROR(INDEX(Create_TC_Web!Q$1:Q$500,SMALL(IF(Create_TC_Web!$C$1:$C$500&lt;&gt;"",MATCH(ROW(Create_TC_Web!$C$1:$C$500),ROW(Create_TC_Web!$C$1:$C$500)),""),ROW(Create_TC_Web!O436))),"")</f>
        <v/>
      </c>
      <c r="O436" t="str">
        <f t="shared" si="19"/>
        <v/>
      </c>
      <c r="P436" s="17" t="str" cm="1">
        <f t="array" ref="P436">IFERROR(INDEX(Create_TC_Web!S$1:S$500,SMALL(IF(Create_TC_Web!$C$1:$C$500&lt;&gt;"",MATCH(ROW(Create_TC_Web!$C$1:$C$500),ROW(Create_TC_Web!$C$1:$C$500)),""),ROW(Create_TC_Web!Q414))),"")</f>
        <v/>
      </c>
      <c r="S436" t="str">
        <f t="shared" si="20"/>
        <v/>
      </c>
    </row>
    <row r="437" spans="1:19">
      <c r="A437" t="str" cm="1">
        <f t="array" ref="A437">IFERROR(INDEX(Create_TC_Web!D$1:D$500,SMALL(IF(Create_TC_Web!$C$1:$C$500&lt;&gt;"",MATCH(ROW(Create_TC_Web!$C$1:$C$500),ROW(Create_TC_Web!$C$1:$C$500)),""),ROW(Create_TC_Web!B437))),"")</f>
        <v/>
      </c>
      <c r="B437" t="str" cm="1">
        <f t="array" ref="B437">SUBSTITUTE(SUBSTITUTE(SUBSTITUTE(IFERROR(INDEX(Create_TC_Web!E$1:E$505,SMALL(IF(Create_TC_Web!$C$1:$C$505&lt;&gt;"",MATCH(ROW(Create_TC_Web!$C$1:$C$505),ROW(Create_TC_Web!$C$1:$C$505)),""),ROW(Create_TC_Web!C437))),"")," ",""),"-",""),"_","")</f>
        <v/>
      </c>
      <c r="C437" t="str" cm="1">
        <f t="array" ref="C437">IFERROR(INDEX(Create_TC_Web!F$1:F$500,SMALL(IF(Create_TC_Web!$C$1:$C$500&lt;&gt;"",MATCH(ROW(Create_TC_Web!$C$1:$C$500),ROW(Create_TC_Web!$C$1:$C$500)),""),ROW(Create_TC_Web!D437))),"")</f>
        <v/>
      </c>
      <c r="D437" t="str" cm="1">
        <f t="array" ref="D437">IFERROR(INDEX(Create_TC_Web!G$1:G$500,SMALL(IF(Create_TC_Web!$C$1:$C$500&lt;&gt;"",MATCH(ROW(Create_TC_Web!$C$1:$C$500),ROW(Create_TC_Web!$C$1:$C$500)),""),ROW(Create_TC_Web!E437))),"")</f>
        <v/>
      </c>
      <c r="E437" t="str" cm="1">
        <f t="array" ref="E437">IFERROR(INDEX(Create_TC_Web!H$1:H$500,SMALL(IF(Create_TC_Web!$C$1:$C$500&lt;&gt;"",MATCH(ROW(Create_TC_Web!$C$1:$C$500),ROW(Create_TC_Web!$C$1:$C$500)),""),ROW(Create_TC_Web!F437))),"")</f>
        <v/>
      </c>
      <c r="F437" t="str" cm="1">
        <f t="array" ref="F437">IFERROR(INDEX(Create_TC_Web!I$1:I$500,SMALL(IF(Create_TC_Web!$C$1:$C$500&lt;&gt;"",MATCH(ROW(Create_TC_Web!$C$1:$C$500),ROW(Create_TC_Web!$C$1:$C$500)),""),ROW(Create_TC_Web!G437))),"")</f>
        <v/>
      </c>
      <c r="G437" t="str" cm="1">
        <f t="array" ref="G437">IFERROR(INDEX(Create_TC_Web!J$1:J$500,SMALL(IF(Create_TC_Web!$C$1:$C$500&lt;&gt;"",MATCH(ROW(Create_TC_Web!$C$1:$C$500),ROW(Create_TC_Web!$C$1:$C$500)),""),ROW(Create_TC_Web!H437))),"")</f>
        <v/>
      </c>
      <c r="H437" t="str" cm="1">
        <f t="array" ref="H437">IFERROR(INDEX(Create_TC_Web!K$1:K$500,SMALL(IF(Create_TC_Web!$C$1:$C$500&lt;&gt;"",MATCH(ROW(Create_TC_Web!$C$1:$C$500),ROW(Create_TC_Web!$C$1:$C$500)),""),ROW(Create_TC_Web!I437))),"")</f>
        <v/>
      </c>
      <c r="I437" t="str" cm="1">
        <f t="array" ref="I437">IFERROR(INDEX(Create_TC_Web!L$1:L$500,SMALL(IF(Create_TC_Web!$C$1:$C$500&lt;&gt;"",MATCH(ROW(Create_TC_Web!$C$1:$C$500),ROW(Create_TC_Web!$C$1:$C$500)),""),ROW(Create_TC_Web!J437))),"")</f>
        <v/>
      </c>
      <c r="J437" t="str" cm="1">
        <f t="array" ref="J437">IFERROR(INDEX(Create_TC_Web!M$1:M$500,SMALL(IF(Create_TC_Web!$C$1:$C$500&lt;&gt;"",MATCH(ROW(Create_TC_Web!$C$1:$C$500),ROW(Create_TC_Web!$C$1:$C$500)),""),ROW(Create_TC_Web!K437))),"")</f>
        <v/>
      </c>
      <c r="K437" t="str" cm="1">
        <f t="array" ref="K437">IFERROR(INDEX(Create_TC_Web!N$1:N$500,SMALL(IF(Create_TC_Web!$C$1:$C$500&lt;&gt;"",MATCH(ROW(Create_TC_Web!$C$1:$C$500),ROW(Create_TC_Web!$C$1:$C$500)),""),ROW(Create_TC_Web!L437))),"")</f>
        <v/>
      </c>
      <c r="L437" t="str" cm="1">
        <f t="array" ref="L437">IFERROR(INDEX(Create_TC_Web!O$1:O$500,SMALL(IF(Create_TC_Web!$C$1:$C$500&lt;&gt;"",MATCH(ROW(Create_TC_Web!$C$1:$C$500),ROW(Create_TC_Web!$C$1:$C$500)),""),ROW(Create_TC_Web!M437))),"")</f>
        <v/>
      </c>
      <c r="M437" t="str" cm="1">
        <f t="array" ref="M437">IFERROR(INDEX(Create_TC_Web!P$1:P$500,SMALL(IF(Create_TC_Web!$C$1:$C$500&lt;&gt;"",MATCH(ROW(Create_TC_Web!$C$1:$C$500),ROW(Create_TC_Web!$C$1:$C$500)),""),ROW(Create_TC_Web!N437))),"")</f>
        <v/>
      </c>
      <c r="N437" t="str" cm="1">
        <f t="array" ref="N437">IFERROR(INDEX(Create_TC_Web!Q$1:Q$500,SMALL(IF(Create_TC_Web!$C$1:$C$500&lt;&gt;"",MATCH(ROW(Create_TC_Web!$C$1:$C$500),ROW(Create_TC_Web!$C$1:$C$500)),""),ROW(Create_TC_Web!O437))),"")</f>
        <v/>
      </c>
      <c r="O437" t="str">
        <f t="shared" si="19"/>
        <v/>
      </c>
      <c r="P437" s="17" t="str" cm="1">
        <f t="array" ref="P437">IFERROR(INDEX(Create_TC_Web!S$1:S$500,SMALL(IF(Create_TC_Web!$C$1:$C$500&lt;&gt;"",MATCH(ROW(Create_TC_Web!$C$1:$C$500),ROW(Create_TC_Web!$C$1:$C$500)),""),ROW(Create_TC_Web!Q415))),"")</f>
        <v/>
      </c>
      <c r="S437" t="str">
        <f t="shared" si="20"/>
        <v/>
      </c>
    </row>
    <row r="438" spans="1:19">
      <c r="A438" t="str" cm="1">
        <f t="array" ref="A438">IFERROR(INDEX(Create_TC_Web!D$1:D$500,SMALL(IF(Create_TC_Web!$C$1:$C$500&lt;&gt;"",MATCH(ROW(Create_TC_Web!$C$1:$C$500),ROW(Create_TC_Web!$C$1:$C$500)),""),ROW(Create_TC_Web!B438))),"")</f>
        <v/>
      </c>
      <c r="B438" t="str" cm="1">
        <f t="array" ref="B438">SUBSTITUTE(SUBSTITUTE(SUBSTITUTE(IFERROR(INDEX(Create_TC_Web!E$1:E$505,SMALL(IF(Create_TC_Web!$C$1:$C$505&lt;&gt;"",MATCH(ROW(Create_TC_Web!$C$1:$C$505),ROW(Create_TC_Web!$C$1:$C$505)),""),ROW(Create_TC_Web!C438))),"")," ",""),"-",""),"_","")</f>
        <v/>
      </c>
      <c r="C438" t="str" cm="1">
        <f t="array" ref="C438">IFERROR(INDEX(Create_TC_Web!F$1:F$500,SMALL(IF(Create_TC_Web!$C$1:$C$500&lt;&gt;"",MATCH(ROW(Create_TC_Web!$C$1:$C$500),ROW(Create_TC_Web!$C$1:$C$500)),""),ROW(Create_TC_Web!D438))),"")</f>
        <v/>
      </c>
      <c r="D438" t="str" cm="1">
        <f t="array" ref="D438">IFERROR(INDEX(Create_TC_Web!G$1:G$500,SMALL(IF(Create_TC_Web!$C$1:$C$500&lt;&gt;"",MATCH(ROW(Create_TC_Web!$C$1:$C$500),ROW(Create_TC_Web!$C$1:$C$500)),""),ROW(Create_TC_Web!E438))),"")</f>
        <v/>
      </c>
      <c r="E438" t="str" cm="1">
        <f t="array" ref="E438">IFERROR(INDEX(Create_TC_Web!H$1:H$500,SMALL(IF(Create_TC_Web!$C$1:$C$500&lt;&gt;"",MATCH(ROW(Create_TC_Web!$C$1:$C$500),ROW(Create_TC_Web!$C$1:$C$500)),""),ROW(Create_TC_Web!F438))),"")</f>
        <v/>
      </c>
      <c r="F438" t="str" cm="1">
        <f t="array" ref="F438">IFERROR(INDEX(Create_TC_Web!I$1:I$500,SMALL(IF(Create_TC_Web!$C$1:$C$500&lt;&gt;"",MATCH(ROW(Create_TC_Web!$C$1:$C$500),ROW(Create_TC_Web!$C$1:$C$500)),""),ROW(Create_TC_Web!G438))),"")</f>
        <v/>
      </c>
      <c r="G438" t="str" cm="1">
        <f t="array" ref="G438">IFERROR(INDEX(Create_TC_Web!J$1:J$500,SMALL(IF(Create_TC_Web!$C$1:$C$500&lt;&gt;"",MATCH(ROW(Create_TC_Web!$C$1:$C$500),ROW(Create_TC_Web!$C$1:$C$500)),""),ROW(Create_TC_Web!H438))),"")</f>
        <v/>
      </c>
      <c r="H438" t="str" cm="1">
        <f t="array" ref="H438">IFERROR(INDEX(Create_TC_Web!K$1:K$500,SMALL(IF(Create_TC_Web!$C$1:$C$500&lt;&gt;"",MATCH(ROW(Create_TC_Web!$C$1:$C$500),ROW(Create_TC_Web!$C$1:$C$500)),""),ROW(Create_TC_Web!I438))),"")</f>
        <v/>
      </c>
      <c r="I438" t="str" cm="1">
        <f t="array" ref="I438">IFERROR(INDEX(Create_TC_Web!L$1:L$500,SMALL(IF(Create_TC_Web!$C$1:$C$500&lt;&gt;"",MATCH(ROW(Create_TC_Web!$C$1:$C$500),ROW(Create_TC_Web!$C$1:$C$500)),""),ROW(Create_TC_Web!J438))),"")</f>
        <v/>
      </c>
      <c r="J438" t="str" cm="1">
        <f t="array" ref="J438">IFERROR(INDEX(Create_TC_Web!M$1:M$500,SMALL(IF(Create_TC_Web!$C$1:$C$500&lt;&gt;"",MATCH(ROW(Create_TC_Web!$C$1:$C$500),ROW(Create_TC_Web!$C$1:$C$500)),""),ROW(Create_TC_Web!K438))),"")</f>
        <v/>
      </c>
      <c r="K438" t="str" cm="1">
        <f t="array" ref="K438">IFERROR(INDEX(Create_TC_Web!N$1:N$500,SMALL(IF(Create_TC_Web!$C$1:$C$500&lt;&gt;"",MATCH(ROW(Create_TC_Web!$C$1:$C$500),ROW(Create_TC_Web!$C$1:$C$500)),""),ROW(Create_TC_Web!L438))),"")</f>
        <v/>
      </c>
      <c r="L438" t="str" cm="1">
        <f t="array" ref="L438">IFERROR(INDEX(Create_TC_Web!O$1:O$500,SMALL(IF(Create_TC_Web!$C$1:$C$500&lt;&gt;"",MATCH(ROW(Create_TC_Web!$C$1:$C$500),ROW(Create_TC_Web!$C$1:$C$500)),""),ROW(Create_TC_Web!M438))),"")</f>
        <v/>
      </c>
      <c r="M438" t="str" cm="1">
        <f t="array" ref="M438">IFERROR(INDEX(Create_TC_Web!P$1:P$500,SMALL(IF(Create_TC_Web!$C$1:$C$500&lt;&gt;"",MATCH(ROW(Create_TC_Web!$C$1:$C$500),ROW(Create_TC_Web!$C$1:$C$500)),""),ROW(Create_TC_Web!N438))),"")</f>
        <v/>
      </c>
      <c r="N438" t="str" cm="1">
        <f t="array" ref="N438">IFERROR(INDEX(Create_TC_Web!Q$1:Q$500,SMALL(IF(Create_TC_Web!$C$1:$C$500&lt;&gt;"",MATCH(ROW(Create_TC_Web!$C$1:$C$500),ROW(Create_TC_Web!$C$1:$C$500)),""),ROW(Create_TC_Web!O438))),"")</f>
        <v/>
      </c>
      <c r="O438" t="str">
        <f t="shared" si="19"/>
        <v/>
      </c>
      <c r="P438" s="17" t="str" cm="1">
        <f t="array" ref="P438">IFERROR(INDEX(Create_TC_Web!S$1:S$500,SMALL(IF(Create_TC_Web!$C$1:$C$500&lt;&gt;"",MATCH(ROW(Create_TC_Web!$C$1:$C$500),ROW(Create_TC_Web!$C$1:$C$500)),""),ROW(Create_TC_Web!Q416))),"")</f>
        <v/>
      </c>
      <c r="S438" t="str">
        <f t="shared" si="20"/>
        <v/>
      </c>
    </row>
    <row r="439" spans="1:19">
      <c r="A439" t="str" cm="1">
        <f t="array" ref="A439">IFERROR(INDEX(Create_TC_Web!D$1:D$500,SMALL(IF(Create_TC_Web!$C$1:$C$500&lt;&gt;"",MATCH(ROW(Create_TC_Web!$C$1:$C$500),ROW(Create_TC_Web!$C$1:$C$500)),""),ROW(Create_TC_Web!B439))),"")</f>
        <v/>
      </c>
      <c r="B439" t="str" cm="1">
        <f t="array" ref="B439">SUBSTITUTE(SUBSTITUTE(SUBSTITUTE(IFERROR(INDEX(Create_TC_Web!E$1:E$505,SMALL(IF(Create_TC_Web!$C$1:$C$505&lt;&gt;"",MATCH(ROW(Create_TC_Web!$C$1:$C$505),ROW(Create_TC_Web!$C$1:$C$505)),""),ROW(Create_TC_Web!C439))),"")," ",""),"-",""),"_","")</f>
        <v/>
      </c>
      <c r="C439" t="str" cm="1">
        <f t="array" ref="C439">IFERROR(INDEX(Create_TC_Web!F$1:F$500,SMALL(IF(Create_TC_Web!$C$1:$C$500&lt;&gt;"",MATCH(ROW(Create_TC_Web!$C$1:$C$500),ROW(Create_TC_Web!$C$1:$C$500)),""),ROW(Create_TC_Web!D439))),"")</f>
        <v/>
      </c>
      <c r="D439" t="str" cm="1">
        <f t="array" ref="D439">IFERROR(INDEX(Create_TC_Web!G$1:G$500,SMALL(IF(Create_TC_Web!$C$1:$C$500&lt;&gt;"",MATCH(ROW(Create_TC_Web!$C$1:$C$500),ROW(Create_TC_Web!$C$1:$C$500)),""),ROW(Create_TC_Web!E439))),"")</f>
        <v/>
      </c>
      <c r="E439" t="str" cm="1">
        <f t="array" ref="E439">IFERROR(INDEX(Create_TC_Web!H$1:H$500,SMALL(IF(Create_TC_Web!$C$1:$C$500&lt;&gt;"",MATCH(ROW(Create_TC_Web!$C$1:$C$500),ROW(Create_TC_Web!$C$1:$C$500)),""),ROW(Create_TC_Web!F439))),"")</f>
        <v/>
      </c>
      <c r="F439" t="str" cm="1">
        <f t="array" ref="F439">IFERROR(INDEX(Create_TC_Web!I$1:I$500,SMALL(IF(Create_TC_Web!$C$1:$C$500&lt;&gt;"",MATCH(ROW(Create_TC_Web!$C$1:$C$500),ROW(Create_TC_Web!$C$1:$C$500)),""),ROW(Create_TC_Web!G439))),"")</f>
        <v/>
      </c>
      <c r="G439" t="str" cm="1">
        <f t="array" ref="G439">IFERROR(INDEX(Create_TC_Web!J$1:J$500,SMALL(IF(Create_TC_Web!$C$1:$C$500&lt;&gt;"",MATCH(ROW(Create_TC_Web!$C$1:$C$500),ROW(Create_TC_Web!$C$1:$C$500)),""),ROW(Create_TC_Web!H439))),"")</f>
        <v/>
      </c>
      <c r="H439" t="str" cm="1">
        <f t="array" ref="H439">IFERROR(INDEX(Create_TC_Web!K$1:K$500,SMALL(IF(Create_TC_Web!$C$1:$C$500&lt;&gt;"",MATCH(ROW(Create_TC_Web!$C$1:$C$500),ROW(Create_TC_Web!$C$1:$C$500)),""),ROW(Create_TC_Web!I439))),"")</f>
        <v/>
      </c>
      <c r="I439" t="str" cm="1">
        <f t="array" ref="I439">IFERROR(INDEX(Create_TC_Web!L$1:L$500,SMALL(IF(Create_TC_Web!$C$1:$C$500&lt;&gt;"",MATCH(ROW(Create_TC_Web!$C$1:$C$500),ROW(Create_TC_Web!$C$1:$C$500)),""),ROW(Create_TC_Web!J439))),"")</f>
        <v/>
      </c>
      <c r="J439" t="str" cm="1">
        <f t="array" ref="J439">IFERROR(INDEX(Create_TC_Web!M$1:M$500,SMALL(IF(Create_TC_Web!$C$1:$C$500&lt;&gt;"",MATCH(ROW(Create_TC_Web!$C$1:$C$500),ROW(Create_TC_Web!$C$1:$C$500)),""),ROW(Create_TC_Web!K439))),"")</f>
        <v/>
      </c>
      <c r="K439" t="str" cm="1">
        <f t="array" ref="K439">IFERROR(INDEX(Create_TC_Web!N$1:N$500,SMALL(IF(Create_TC_Web!$C$1:$C$500&lt;&gt;"",MATCH(ROW(Create_TC_Web!$C$1:$C$500),ROW(Create_TC_Web!$C$1:$C$500)),""),ROW(Create_TC_Web!L439))),"")</f>
        <v/>
      </c>
      <c r="L439" t="str" cm="1">
        <f t="array" ref="L439">IFERROR(INDEX(Create_TC_Web!O$1:O$500,SMALL(IF(Create_TC_Web!$C$1:$C$500&lt;&gt;"",MATCH(ROW(Create_TC_Web!$C$1:$C$500),ROW(Create_TC_Web!$C$1:$C$500)),""),ROW(Create_TC_Web!M439))),"")</f>
        <v/>
      </c>
      <c r="M439" t="str" cm="1">
        <f t="array" ref="M439">IFERROR(INDEX(Create_TC_Web!P$1:P$500,SMALL(IF(Create_TC_Web!$C$1:$C$500&lt;&gt;"",MATCH(ROW(Create_TC_Web!$C$1:$C$500),ROW(Create_TC_Web!$C$1:$C$500)),""),ROW(Create_TC_Web!N439))),"")</f>
        <v/>
      </c>
      <c r="N439" t="str" cm="1">
        <f t="array" ref="N439">IFERROR(INDEX(Create_TC_Web!Q$1:Q$500,SMALL(IF(Create_TC_Web!$C$1:$C$500&lt;&gt;"",MATCH(ROW(Create_TC_Web!$C$1:$C$500),ROW(Create_TC_Web!$C$1:$C$500)),""),ROW(Create_TC_Web!O439))),"")</f>
        <v/>
      </c>
      <c r="O439" t="str">
        <f t="shared" si="19"/>
        <v/>
      </c>
      <c r="P439" s="17" t="str" cm="1">
        <f t="array" ref="P439">IFERROR(INDEX(Create_TC_Web!S$1:S$500,SMALL(IF(Create_TC_Web!$C$1:$C$500&lt;&gt;"",MATCH(ROW(Create_TC_Web!$C$1:$C$500),ROW(Create_TC_Web!$C$1:$C$500)),""),ROW(Create_TC_Web!Q417))),"")</f>
        <v/>
      </c>
      <c r="S439" t="str">
        <f t="shared" si="20"/>
        <v/>
      </c>
    </row>
    <row r="440" spans="1:19">
      <c r="A440" t="str" cm="1">
        <f t="array" ref="A440">IFERROR(INDEX(Create_TC_Web!D$1:D$500,SMALL(IF(Create_TC_Web!$C$1:$C$500&lt;&gt;"",MATCH(ROW(Create_TC_Web!$C$1:$C$500),ROW(Create_TC_Web!$C$1:$C$500)),""),ROW(Create_TC_Web!B440))),"")</f>
        <v/>
      </c>
      <c r="B440" t="str" cm="1">
        <f t="array" ref="B440">SUBSTITUTE(SUBSTITUTE(SUBSTITUTE(IFERROR(INDEX(Create_TC_Web!E$1:E$505,SMALL(IF(Create_TC_Web!$C$1:$C$505&lt;&gt;"",MATCH(ROW(Create_TC_Web!$C$1:$C$505),ROW(Create_TC_Web!$C$1:$C$505)),""),ROW(Create_TC_Web!C440))),"")," ",""),"-",""),"_","")</f>
        <v/>
      </c>
      <c r="C440" t="str" cm="1">
        <f t="array" ref="C440">IFERROR(INDEX(Create_TC_Web!F$1:F$500,SMALL(IF(Create_TC_Web!$C$1:$C$500&lt;&gt;"",MATCH(ROW(Create_TC_Web!$C$1:$C$500),ROW(Create_TC_Web!$C$1:$C$500)),""),ROW(Create_TC_Web!D440))),"")</f>
        <v/>
      </c>
      <c r="D440" t="str" cm="1">
        <f t="array" ref="D440">IFERROR(INDEX(Create_TC_Web!G$1:G$500,SMALL(IF(Create_TC_Web!$C$1:$C$500&lt;&gt;"",MATCH(ROW(Create_TC_Web!$C$1:$C$500),ROW(Create_TC_Web!$C$1:$C$500)),""),ROW(Create_TC_Web!E440))),"")</f>
        <v/>
      </c>
      <c r="E440" t="str" cm="1">
        <f t="array" ref="E440">IFERROR(INDEX(Create_TC_Web!H$1:H$500,SMALL(IF(Create_TC_Web!$C$1:$C$500&lt;&gt;"",MATCH(ROW(Create_TC_Web!$C$1:$C$500),ROW(Create_TC_Web!$C$1:$C$500)),""),ROW(Create_TC_Web!F440))),"")</f>
        <v/>
      </c>
      <c r="F440" t="str" cm="1">
        <f t="array" ref="F440">IFERROR(INDEX(Create_TC_Web!I$1:I$500,SMALL(IF(Create_TC_Web!$C$1:$C$500&lt;&gt;"",MATCH(ROW(Create_TC_Web!$C$1:$C$500),ROW(Create_TC_Web!$C$1:$C$500)),""),ROW(Create_TC_Web!G440))),"")</f>
        <v/>
      </c>
      <c r="G440" t="str" cm="1">
        <f t="array" ref="G440">IFERROR(INDEX(Create_TC_Web!J$1:J$500,SMALL(IF(Create_TC_Web!$C$1:$C$500&lt;&gt;"",MATCH(ROW(Create_TC_Web!$C$1:$C$500),ROW(Create_TC_Web!$C$1:$C$500)),""),ROW(Create_TC_Web!H440))),"")</f>
        <v/>
      </c>
      <c r="H440" t="str" cm="1">
        <f t="array" ref="H440">IFERROR(INDEX(Create_TC_Web!K$1:K$500,SMALL(IF(Create_TC_Web!$C$1:$C$500&lt;&gt;"",MATCH(ROW(Create_TC_Web!$C$1:$C$500),ROW(Create_TC_Web!$C$1:$C$500)),""),ROW(Create_TC_Web!I440))),"")</f>
        <v/>
      </c>
      <c r="I440" t="str" cm="1">
        <f t="array" ref="I440">IFERROR(INDEX(Create_TC_Web!L$1:L$500,SMALL(IF(Create_TC_Web!$C$1:$C$500&lt;&gt;"",MATCH(ROW(Create_TC_Web!$C$1:$C$500),ROW(Create_TC_Web!$C$1:$C$500)),""),ROW(Create_TC_Web!J440))),"")</f>
        <v/>
      </c>
      <c r="J440" t="str" cm="1">
        <f t="array" ref="J440">IFERROR(INDEX(Create_TC_Web!M$1:M$500,SMALL(IF(Create_TC_Web!$C$1:$C$500&lt;&gt;"",MATCH(ROW(Create_TC_Web!$C$1:$C$500),ROW(Create_TC_Web!$C$1:$C$500)),""),ROW(Create_TC_Web!K440))),"")</f>
        <v/>
      </c>
      <c r="K440" t="str" cm="1">
        <f t="array" ref="K440">IFERROR(INDEX(Create_TC_Web!N$1:N$500,SMALL(IF(Create_TC_Web!$C$1:$C$500&lt;&gt;"",MATCH(ROW(Create_TC_Web!$C$1:$C$500),ROW(Create_TC_Web!$C$1:$C$500)),""),ROW(Create_TC_Web!L440))),"")</f>
        <v/>
      </c>
      <c r="L440" t="str" cm="1">
        <f t="array" ref="L440">IFERROR(INDEX(Create_TC_Web!O$1:O$500,SMALL(IF(Create_TC_Web!$C$1:$C$500&lt;&gt;"",MATCH(ROW(Create_TC_Web!$C$1:$C$500),ROW(Create_TC_Web!$C$1:$C$500)),""),ROW(Create_TC_Web!M440))),"")</f>
        <v/>
      </c>
      <c r="M440" t="str" cm="1">
        <f t="array" ref="M440">IFERROR(INDEX(Create_TC_Web!P$1:P$500,SMALL(IF(Create_TC_Web!$C$1:$C$500&lt;&gt;"",MATCH(ROW(Create_TC_Web!$C$1:$C$500),ROW(Create_TC_Web!$C$1:$C$500)),""),ROW(Create_TC_Web!N440))),"")</f>
        <v/>
      </c>
      <c r="N440" t="str" cm="1">
        <f t="array" ref="N440">IFERROR(INDEX(Create_TC_Web!Q$1:Q$500,SMALL(IF(Create_TC_Web!$C$1:$C$500&lt;&gt;"",MATCH(ROW(Create_TC_Web!$C$1:$C$500),ROW(Create_TC_Web!$C$1:$C$500)),""),ROW(Create_TC_Web!O440))),"")</f>
        <v/>
      </c>
      <c r="O440" t="str">
        <f t="shared" si="19"/>
        <v/>
      </c>
      <c r="P440" s="17" t="str" cm="1">
        <f t="array" ref="P440">IFERROR(INDEX(Create_TC_Web!S$1:S$500,SMALL(IF(Create_TC_Web!$C$1:$C$500&lt;&gt;"",MATCH(ROW(Create_TC_Web!$C$1:$C$500),ROW(Create_TC_Web!$C$1:$C$500)),""),ROW(Create_TC_Web!Q418))),"")</f>
        <v/>
      </c>
      <c r="S440" t="str">
        <f t="shared" si="20"/>
        <v/>
      </c>
    </row>
    <row r="441" spans="1:19">
      <c r="A441" t="str" cm="1">
        <f t="array" ref="A441">IFERROR(INDEX(Create_TC_Web!D$1:D$500,SMALL(IF(Create_TC_Web!$C$1:$C$500&lt;&gt;"",MATCH(ROW(Create_TC_Web!$C$1:$C$500),ROW(Create_TC_Web!$C$1:$C$500)),""),ROW(Create_TC_Web!B441))),"")</f>
        <v/>
      </c>
      <c r="B441" t="str" cm="1">
        <f t="array" ref="B441">SUBSTITUTE(SUBSTITUTE(SUBSTITUTE(IFERROR(INDEX(Create_TC_Web!E$1:E$505,SMALL(IF(Create_TC_Web!$C$1:$C$505&lt;&gt;"",MATCH(ROW(Create_TC_Web!$C$1:$C$505),ROW(Create_TC_Web!$C$1:$C$505)),""),ROW(Create_TC_Web!C441))),"")," ",""),"-",""),"_","")</f>
        <v/>
      </c>
      <c r="C441" t="str" cm="1">
        <f t="array" ref="C441">IFERROR(INDEX(Create_TC_Web!F$1:F$500,SMALL(IF(Create_TC_Web!$C$1:$C$500&lt;&gt;"",MATCH(ROW(Create_TC_Web!$C$1:$C$500),ROW(Create_TC_Web!$C$1:$C$500)),""),ROW(Create_TC_Web!D441))),"")</f>
        <v/>
      </c>
      <c r="D441" t="str" cm="1">
        <f t="array" ref="D441">IFERROR(INDEX(Create_TC_Web!G$1:G$500,SMALL(IF(Create_TC_Web!$C$1:$C$500&lt;&gt;"",MATCH(ROW(Create_TC_Web!$C$1:$C$500),ROW(Create_TC_Web!$C$1:$C$500)),""),ROW(Create_TC_Web!E441))),"")</f>
        <v/>
      </c>
      <c r="E441" t="str" cm="1">
        <f t="array" ref="E441">IFERROR(INDEX(Create_TC_Web!H$1:H$500,SMALL(IF(Create_TC_Web!$C$1:$C$500&lt;&gt;"",MATCH(ROW(Create_TC_Web!$C$1:$C$500),ROW(Create_TC_Web!$C$1:$C$500)),""),ROW(Create_TC_Web!F441))),"")</f>
        <v/>
      </c>
      <c r="F441" t="str" cm="1">
        <f t="array" ref="F441">IFERROR(INDEX(Create_TC_Web!I$1:I$500,SMALL(IF(Create_TC_Web!$C$1:$C$500&lt;&gt;"",MATCH(ROW(Create_TC_Web!$C$1:$C$500),ROW(Create_TC_Web!$C$1:$C$500)),""),ROW(Create_TC_Web!G441))),"")</f>
        <v/>
      </c>
      <c r="G441" t="str" cm="1">
        <f t="array" ref="G441">IFERROR(INDEX(Create_TC_Web!J$1:J$500,SMALL(IF(Create_TC_Web!$C$1:$C$500&lt;&gt;"",MATCH(ROW(Create_TC_Web!$C$1:$C$500),ROW(Create_TC_Web!$C$1:$C$500)),""),ROW(Create_TC_Web!H441))),"")</f>
        <v/>
      </c>
      <c r="H441" t="str" cm="1">
        <f t="array" ref="H441">IFERROR(INDEX(Create_TC_Web!K$1:K$500,SMALL(IF(Create_TC_Web!$C$1:$C$500&lt;&gt;"",MATCH(ROW(Create_TC_Web!$C$1:$C$500),ROW(Create_TC_Web!$C$1:$C$500)),""),ROW(Create_TC_Web!I441))),"")</f>
        <v/>
      </c>
      <c r="I441" t="str" cm="1">
        <f t="array" ref="I441">IFERROR(INDEX(Create_TC_Web!L$1:L$500,SMALL(IF(Create_TC_Web!$C$1:$C$500&lt;&gt;"",MATCH(ROW(Create_TC_Web!$C$1:$C$500),ROW(Create_TC_Web!$C$1:$C$500)),""),ROW(Create_TC_Web!J441))),"")</f>
        <v/>
      </c>
      <c r="J441" t="str" cm="1">
        <f t="array" ref="J441">IFERROR(INDEX(Create_TC_Web!M$1:M$500,SMALL(IF(Create_TC_Web!$C$1:$C$500&lt;&gt;"",MATCH(ROW(Create_TC_Web!$C$1:$C$500),ROW(Create_TC_Web!$C$1:$C$500)),""),ROW(Create_TC_Web!K441))),"")</f>
        <v/>
      </c>
      <c r="K441" t="str" cm="1">
        <f t="array" ref="K441">IFERROR(INDEX(Create_TC_Web!N$1:N$500,SMALL(IF(Create_TC_Web!$C$1:$C$500&lt;&gt;"",MATCH(ROW(Create_TC_Web!$C$1:$C$500),ROW(Create_TC_Web!$C$1:$C$500)),""),ROW(Create_TC_Web!L441))),"")</f>
        <v/>
      </c>
      <c r="L441" t="str" cm="1">
        <f t="array" ref="L441">IFERROR(INDEX(Create_TC_Web!O$1:O$500,SMALL(IF(Create_TC_Web!$C$1:$C$500&lt;&gt;"",MATCH(ROW(Create_TC_Web!$C$1:$C$500),ROW(Create_TC_Web!$C$1:$C$500)),""),ROW(Create_TC_Web!M441))),"")</f>
        <v/>
      </c>
      <c r="M441" t="str" cm="1">
        <f t="array" ref="M441">IFERROR(INDEX(Create_TC_Web!P$1:P$500,SMALL(IF(Create_TC_Web!$C$1:$C$500&lt;&gt;"",MATCH(ROW(Create_TC_Web!$C$1:$C$500),ROW(Create_TC_Web!$C$1:$C$500)),""),ROW(Create_TC_Web!N441))),"")</f>
        <v/>
      </c>
      <c r="N441" t="str" cm="1">
        <f t="array" ref="N441">IFERROR(INDEX(Create_TC_Web!Q$1:Q$500,SMALL(IF(Create_TC_Web!$C$1:$C$500&lt;&gt;"",MATCH(ROW(Create_TC_Web!$C$1:$C$500),ROW(Create_TC_Web!$C$1:$C$500)),""),ROW(Create_TC_Web!O441))),"")</f>
        <v/>
      </c>
      <c r="O441" t="str">
        <f t="shared" si="19"/>
        <v/>
      </c>
      <c r="P441" s="17" t="str" cm="1">
        <f t="array" ref="P441">IFERROR(INDEX(Create_TC_Web!S$1:S$500,SMALL(IF(Create_TC_Web!$C$1:$C$500&lt;&gt;"",MATCH(ROW(Create_TC_Web!$C$1:$C$500),ROW(Create_TC_Web!$C$1:$C$500)),""),ROW(Create_TC_Web!Q419))),"")</f>
        <v/>
      </c>
      <c r="S441" t="str">
        <f t="shared" si="20"/>
        <v/>
      </c>
    </row>
    <row r="442" spans="1:19">
      <c r="A442" t="str" cm="1">
        <f t="array" ref="A442">IFERROR(INDEX(Create_TC_Web!D$1:D$500,SMALL(IF(Create_TC_Web!$C$1:$C$500&lt;&gt;"",MATCH(ROW(Create_TC_Web!$C$1:$C$500),ROW(Create_TC_Web!$C$1:$C$500)),""),ROW(Create_TC_Web!B442))),"")</f>
        <v/>
      </c>
      <c r="B442" t="str" cm="1">
        <f t="array" ref="B442">SUBSTITUTE(SUBSTITUTE(SUBSTITUTE(IFERROR(INDEX(Create_TC_Web!E$1:E$505,SMALL(IF(Create_TC_Web!$C$1:$C$505&lt;&gt;"",MATCH(ROW(Create_TC_Web!$C$1:$C$505),ROW(Create_TC_Web!$C$1:$C$505)),""),ROW(Create_TC_Web!C442))),"")," ",""),"-",""),"_","")</f>
        <v/>
      </c>
      <c r="C442" t="str" cm="1">
        <f t="array" ref="C442">IFERROR(INDEX(Create_TC_Web!F$1:F$500,SMALL(IF(Create_TC_Web!$C$1:$C$500&lt;&gt;"",MATCH(ROW(Create_TC_Web!$C$1:$C$500),ROW(Create_TC_Web!$C$1:$C$500)),""),ROW(Create_TC_Web!D442))),"")</f>
        <v/>
      </c>
      <c r="D442" t="str" cm="1">
        <f t="array" ref="D442">IFERROR(INDEX(Create_TC_Web!G$1:G$500,SMALL(IF(Create_TC_Web!$C$1:$C$500&lt;&gt;"",MATCH(ROW(Create_TC_Web!$C$1:$C$500),ROW(Create_TC_Web!$C$1:$C$500)),""),ROW(Create_TC_Web!E442))),"")</f>
        <v/>
      </c>
      <c r="E442" t="str" cm="1">
        <f t="array" ref="E442">IFERROR(INDEX(Create_TC_Web!H$1:H$500,SMALL(IF(Create_TC_Web!$C$1:$C$500&lt;&gt;"",MATCH(ROW(Create_TC_Web!$C$1:$C$500),ROW(Create_TC_Web!$C$1:$C$500)),""),ROW(Create_TC_Web!F442))),"")</f>
        <v/>
      </c>
      <c r="F442" t="str" cm="1">
        <f t="array" ref="F442">IFERROR(INDEX(Create_TC_Web!I$1:I$500,SMALL(IF(Create_TC_Web!$C$1:$C$500&lt;&gt;"",MATCH(ROW(Create_TC_Web!$C$1:$C$500),ROW(Create_TC_Web!$C$1:$C$500)),""),ROW(Create_TC_Web!G442))),"")</f>
        <v/>
      </c>
      <c r="G442" t="str" cm="1">
        <f t="array" ref="G442">IFERROR(INDEX(Create_TC_Web!J$1:J$500,SMALL(IF(Create_TC_Web!$C$1:$C$500&lt;&gt;"",MATCH(ROW(Create_TC_Web!$C$1:$C$500),ROW(Create_TC_Web!$C$1:$C$500)),""),ROW(Create_TC_Web!H442))),"")</f>
        <v/>
      </c>
      <c r="H442" t="str" cm="1">
        <f t="array" ref="H442">IFERROR(INDEX(Create_TC_Web!K$1:K$500,SMALL(IF(Create_TC_Web!$C$1:$C$500&lt;&gt;"",MATCH(ROW(Create_TC_Web!$C$1:$C$500),ROW(Create_TC_Web!$C$1:$C$500)),""),ROW(Create_TC_Web!I442))),"")</f>
        <v/>
      </c>
      <c r="I442" t="str" cm="1">
        <f t="array" ref="I442">IFERROR(INDEX(Create_TC_Web!L$1:L$500,SMALL(IF(Create_TC_Web!$C$1:$C$500&lt;&gt;"",MATCH(ROW(Create_TC_Web!$C$1:$C$500),ROW(Create_TC_Web!$C$1:$C$500)),""),ROW(Create_TC_Web!J442))),"")</f>
        <v/>
      </c>
      <c r="J442" t="str" cm="1">
        <f t="array" ref="J442">IFERROR(INDEX(Create_TC_Web!M$1:M$500,SMALL(IF(Create_TC_Web!$C$1:$C$500&lt;&gt;"",MATCH(ROW(Create_TC_Web!$C$1:$C$500),ROW(Create_TC_Web!$C$1:$C$500)),""),ROW(Create_TC_Web!K442))),"")</f>
        <v/>
      </c>
      <c r="K442" t="str" cm="1">
        <f t="array" ref="K442">IFERROR(INDEX(Create_TC_Web!N$1:N$500,SMALL(IF(Create_TC_Web!$C$1:$C$500&lt;&gt;"",MATCH(ROW(Create_TC_Web!$C$1:$C$500),ROW(Create_TC_Web!$C$1:$C$500)),""),ROW(Create_TC_Web!L442))),"")</f>
        <v/>
      </c>
      <c r="L442" t="str" cm="1">
        <f t="array" ref="L442">IFERROR(INDEX(Create_TC_Web!O$1:O$500,SMALL(IF(Create_TC_Web!$C$1:$C$500&lt;&gt;"",MATCH(ROW(Create_TC_Web!$C$1:$C$500),ROW(Create_TC_Web!$C$1:$C$500)),""),ROW(Create_TC_Web!M442))),"")</f>
        <v/>
      </c>
      <c r="M442" t="str" cm="1">
        <f t="array" ref="M442">IFERROR(INDEX(Create_TC_Web!P$1:P$500,SMALL(IF(Create_TC_Web!$C$1:$C$500&lt;&gt;"",MATCH(ROW(Create_TC_Web!$C$1:$C$500),ROW(Create_TC_Web!$C$1:$C$500)),""),ROW(Create_TC_Web!N442))),"")</f>
        <v/>
      </c>
      <c r="N442" t="str" cm="1">
        <f t="array" ref="N442">IFERROR(INDEX(Create_TC_Web!Q$1:Q$500,SMALL(IF(Create_TC_Web!$C$1:$C$500&lt;&gt;"",MATCH(ROW(Create_TC_Web!$C$1:$C$500),ROW(Create_TC_Web!$C$1:$C$500)),""),ROW(Create_TC_Web!O442))),"")</f>
        <v/>
      </c>
      <c r="O442" t="str">
        <f t="shared" si="19"/>
        <v/>
      </c>
      <c r="P442" s="17" t="str" cm="1">
        <f t="array" ref="P442">IFERROR(INDEX(Create_TC_Web!S$1:S$500,SMALL(IF(Create_TC_Web!$C$1:$C$500&lt;&gt;"",MATCH(ROW(Create_TC_Web!$C$1:$C$500),ROW(Create_TC_Web!$C$1:$C$500)),""),ROW(Create_TC_Web!Q420))),"")</f>
        <v/>
      </c>
      <c r="S442" t="str">
        <f t="shared" si="20"/>
        <v/>
      </c>
    </row>
    <row r="443" spans="1:19">
      <c r="A443" t="str" cm="1">
        <f t="array" ref="A443">IFERROR(INDEX(Create_TC_Web!D$1:D$500,SMALL(IF(Create_TC_Web!$C$1:$C$500&lt;&gt;"",MATCH(ROW(Create_TC_Web!$C$1:$C$500),ROW(Create_TC_Web!$C$1:$C$500)),""),ROW(Create_TC_Web!B443))),"")</f>
        <v/>
      </c>
      <c r="B443" t="str" cm="1">
        <f t="array" ref="B443">SUBSTITUTE(SUBSTITUTE(SUBSTITUTE(IFERROR(INDEX(Create_TC_Web!E$1:E$505,SMALL(IF(Create_TC_Web!$C$1:$C$505&lt;&gt;"",MATCH(ROW(Create_TC_Web!$C$1:$C$505),ROW(Create_TC_Web!$C$1:$C$505)),""),ROW(Create_TC_Web!C443))),"")," ",""),"-",""),"_","")</f>
        <v/>
      </c>
      <c r="C443" t="str" cm="1">
        <f t="array" ref="C443">IFERROR(INDEX(Create_TC_Web!F$1:F$500,SMALL(IF(Create_TC_Web!$C$1:$C$500&lt;&gt;"",MATCH(ROW(Create_TC_Web!$C$1:$C$500),ROW(Create_TC_Web!$C$1:$C$500)),""),ROW(Create_TC_Web!D443))),"")</f>
        <v/>
      </c>
      <c r="D443" t="str" cm="1">
        <f t="array" ref="D443">IFERROR(INDEX(Create_TC_Web!G$1:G$500,SMALL(IF(Create_TC_Web!$C$1:$C$500&lt;&gt;"",MATCH(ROW(Create_TC_Web!$C$1:$C$500),ROW(Create_TC_Web!$C$1:$C$500)),""),ROW(Create_TC_Web!E443))),"")</f>
        <v/>
      </c>
      <c r="E443" t="str" cm="1">
        <f t="array" ref="E443">IFERROR(INDEX(Create_TC_Web!H$1:H$500,SMALL(IF(Create_TC_Web!$C$1:$C$500&lt;&gt;"",MATCH(ROW(Create_TC_Web!$C$1:$C$500),ROW(Create_TC_Web!$C$1:$C$500)),""),ROW(Create_TC_Web!F443))),"")</f>
        <v/>
      </c>
      <c r="F443" t="str" cm="1">
        <f t="array" ref="F443">IFERROR(INDEX(Create_TC_Web!I$1:I$500,SMALL(IF(Create_TC_Web!$C$1:$C$500&lt;&gt;"",MATCH(ROW(Create_TC_Web!$C$1:$C$500),ROW(Create_TC_Web!$C$1:$C$500)),""),ROW(Create_TC_Web!G443))),"")</f>
        <v/>
      </c>
      <c r="G443" t="str" cm="1">
        <f t="array" ref="G443">IFERROR(INDEX(Create_TC_Web!J$1:J$500,SMALL(IF(Create_TC_Web!$C$1:$C$500&lt;&gt;"",MATCH(ROW(Create_TC_Web!$C$1:$C$500),ROW(Create_TC_Web!$C$1:$C$500)),""),ROW(Create_TC_Web!H443))),"")</f>
        <v/>
      </c>
      <c r="H443" t="str" cm="1">
        <f t="array" ref="H443">IFERROR(INDEX(Create_TC_Web!K$1:K$500,SMALL(IF(Create_TC_Web!$C$1:$C$500&lt;&gt;"",MATCH(ROW(Create_TC_Web!$C$1:$C$500),ROW(Create_TC_Web!$C$1:$C$500)),""),ROW(Create_TC_Web!I443))),"")</f>
        <v/>
      </c>
      <c r="I443" t="str" cm="1">
        <f t="array" ref="I443">IFERROR(INDEX(Create_TC_Web!L$1:L$500,SMALL(IF(Create_TC_Web!$C$1:$C$500&lt;&gt;"",MATCH(ROW(Create_TC_Web!$C$1:$C$500),ROW(Create_TC_Web!$C$1:$C$500)),""),ROW(Create_TC_Web!J443))),"")</f>
        <v/>
      </c>
      <c r="J443" t="str" cm="1">
        <f t="array" ref="J443">IFERROR(INDEX(Create_TC_Web!M$1:M$500,SMALL(IF(Create_TC_Web!$C$1:$C$500&lt;&gt;"",MATCH(ROW(Create_TC_Web!$C$1:$C$500),ROW(Create_TC_Web!$C$1:$C$500)),""),ROW(Create_TC_Web!K443))),"")</f>
        <v/>
      </c>
      <c r="K443" t="str" cm="1">
        <f t="array" ref="K443">IFERROR(INDEX(Create_TC_Web!N$1:N$500,SMALL(IF(Create_TC_Web!$C$1:$C$500&lt;&gt;"",MATCH(ROW(Create_TC_Web!$C$1:$C$500),ROW(Create_TC_Web!$C$1:$C$500)),""),ROW(Create_TC_Web!L443))),"")</f>
        <v/>
      </c>
      <c r="L443" t="str" cm="1">
        <f t="array" ref="L443">IFERROR(INDEX(Create_TC_Web!O$1:O$500,SMALL(IF(Create_TC_Web!$C$1:$C$500&lt;&gt;"",MATCH(ROW(Create_TC_Web!$C$1:$C$500),ROW(Create_TC_Web!$C$1:$C$500)),""),ROW(Create_TC_Web!M443))),"")</f>
        <v/>
      </c>
      <c r="M443" t="str" cm="1">
        <f t="array" ref="M443">IFERROR(INDEX(Create_TC_Web!P$1:P$500,SMALL(IF(Create_TC_Web!$C$1:$C$500&lt;&gt;"",MATCH(ROW(Create_TC_Web!$C$1:$C$500),ROW(Create_TC_Web!$C$1:$C$500)),""),ROW(Create_TC_Web!N443))),"")</f>
        <v/>
      </c>
      <c r="N443" t="str" cm="1">
        <f t="array" ref="N443">IFERROR(INDEX(Create_TC_Web!Q$1:Q$500,SMALL(IF(Create_TC_Web!$C$1:$C$500&lt;&gt;"",MATCH(ROW(Create_TC_Web!$C$1:$C$500),ROW(Create_TC_Web!$C$1:$C$500)),""),ROW(Create_TC_Web!O443))),"")</f>
        <v/>
      </c>
      <c r="O443" t="str">
        <f t="shared" si="19"/>
        <v/>
      </c>
      <c r="P443" s="17" t="str" cm="1">
        <f t="array" ref="P443">IFERROR(INDEX(Create_TC_Web!S$1:S$500,SMALL(IF(Create_TC_Web!$C$1:$C$500&lt;&gt;"",MATCH(ROW(Create_TC_Web!$C$1:$C$500),ROW(Create_TC_Web!$C$1:$C$500)),""),ROW(Create_TC_Web!Q421))),"")</f>
        <v/>
      </c>
      <c r="S443" t="str">
        <f t="shared" si="20"/>
        <v/>
      </c>
    </row>
    <row r="444" spans="1:19">
      <c r="A444" t="str" cm="1">
        <f t="array" ref="A444">IFERROR(INDEX(Create_TC_Web!D$1:D$500,SMALL(IF(Create_TC_Web!$C$1:$C$500&lt;&gt;"",MATCH(ROW(Create_TC_Web!$C$1:$C$500),ROW(Create_TC_Web!$C$1:$C$500)),""),ROW(Create_TC_Web!B444))),"")</f>
        <v/>
      </c>
      <c r="B444" t="str" cm="1">
        <f t="array" ref="B444">SUBSTITUTE(SUBSTITUTE(SUBSTITUTE(IFERROR(INDEX(Create_TC_Web!E$1:E$505,SMALL(IF(Create_TC_Web!$C$1:$C$505&lt;&gt;"",MATCH(ROW(Create_TC_Web!$C$1:$C$505),ROW(Create_TC_Web!$C$1:$C$505)),""),ROW(Create_TC_Web!C444))),"")," ",""),"-",""),"_","")</f>
        <v/>
      </c>
      <c r="C444" t="str" cm="1">
        <f t="array" ref="C444">IFERROR(INDEX(Create_TC_Web!F$1:F$500,SMALL(IF(Create_TC_Web!$C$1:$C$500&lt;&gt;"",MATCH(ROW(Create_TC_Web!$C$1:$C$500),ROW(Create_TC_Web!$C$1:$C$500)),""),ROW(Create_TC_Web!D444))),"")</f>
        <v/>
      </c>
      <c r="D444" t="str" cm="1">
        <f t="array" ref="D444">IFERROR(INDEX(Create_TC_Web!G$1:G$500,SMALL(IF(Create_TC_Web!$C$1:$C$500&lt;&gt;"",MATCH(ROW(Create_TC_Web!$C$1:$C$500),ROW(Create_TC_Web!$C$1:$C$500)),""),ROW(Create_TC_Web!E444))),"")</f>
        <v/>
      </c>
      <c r="E444" t="str" cm="1">
        <f t="array" ref="E444">IFERROR(INDEX(Create_TC_Web!H$1:H$500,SMALL(IF(Create_TC_Web!$C$1:$C$500&lt;&gt;"",MATCH(ROW(Create_TC_Web!$C$1:$C$500),ROW(Create_TC_Web!$C$1:$C$500)),""),ROW(Create_TC_Web!F444))),"")</f>
        <v/>
      </c>
      <c r="F444" t="str" cm="1">
        <f t="array" ref="F444">IFERROR(INDEX(Create_TC_Web!I$1:I$500,SMALL(IF(Create_TC_Web!$C$1:$C$500&lt;&gt;"",MATCH(ROW(Create_TC_Web!$C$1:$C$500),ROW(Create_TC_Web!$C$1:$C$500)),""),ROW(Create_TC_Web!G444))),"")</f>
        <v/>
      </c>
      <c r="G444" t="str" cm="1">
        <f t="array" ref="G444">IFERROR(INDEX(Create_TC_Web!J$1:J$500,SMALL(IF(Create_TC_Web!$C$1:$C$500&lt;&gt;"",MATCH(ROW(Create_TC_Web!$C$1:$C$500),ROW(Create_TC_Web!$C$1:$C$500)),""),ROW(Create_TC_Web!H444))),"")</f>
        <v/>
      </c>
      <c r="H444" t="str" cm="1">
        <f t="array" ref="H444">IFERROR(INDEX(Create_TC_Web!K$1:K$500,SMALL(IF(Create_TC_Web!$C$1:$C$500&lt;&gt;"",MATCH(ROW(Create_TC_Web!$C$1:$C$500),ROW(Create_TC_Web!$C$1:$C$500)),""),ROW(Create_TC_Web!I444))),"")</f>
        <v/>
      </c>
      <c r="I444" t="str" cm="1">
        <f t="array" ref="I444">IFERROR(INDEX(Create_TC_Web!L$1:L$500,SMALL(IF(Create_TC_Web!$C$1:$C$500&lt;&gt;"",MATCH(ROW(Create_TC_Web!$C$1:$C$500),ROW(Create_TC_Web!$C$1:$C$500)),""),ROW(Create_TC_Web!J444))),"")</f>
        <v/>
      </c>
      <c r="J444" t="str" cm="1">
        <f t="array" ref="J444">IFERROR(INDEX(Create_TC_Web!M$1:M$500,SMALL(IF(Create_TC_Web!$C$1:$C$500&lt;&gt;"",MATCH(ROW(Create_TC_Web!$C$1:$C$500),ROW(Create_TC_Web!$C$1:$C$500)),""),ROW(Create_TC_Web!K444))),"")</f>
        <v/>
      </c>
      <c r="K444" t="str" cm="1">
        <f t="array" ref="K444">IFERROR(INDEX(Create_TC_Web!N$1:N$500,SMALL(IF(Create_TC_Web!$C$1:$C$500&lt;&gt;"",MATCH(ROW(Create_TC_Web!$C$1:$C$500),ROW(Create_TC_Web!$C$1:$C$500)),""),ROW(Create_TC_Web!L444))),"")</f>
        <v/>
      </c>
      <c r="L444" t="str" cm="1">
        <f t="array" ref="L444">IFERROR(INDEX(Create_TC_Web!O$1:O$500,SMALL(IF(Create_TC_Web!$C$1:$C$500&lt;&gt;"",MATCH(ROW(Create_TC_Web!$C$1:$C$500),ROW(Create_TC_Web!$C$1:$C$500)),""),ROW(Create_TC_Web!M444))),"")</f>
        <v/>
      </c>
      <c r="M444" t="str" cm="1">
        <f t="array" ref="M444">IFERROR(INDEX(Create_TC_Web!P$1:P$500,SMALL(IF(Create_TC_Web!$C$1:$C$500&lt;&gt;"",MATCH(ROW(Create_TC_Web!$C$1:$C$500),ROW(Create_TC_Web!$C$1:$C$500)),""),ROW(Create_TC_Web!N444))),"")</f>
        <v/>
      </c>
      <c r="N444" t="str" cm="1">
        <f t="array" ref="N444">IFERROR(INDEX(Create_TC_Web!Q$1:Q$500,SMALL(IF(Create_TC_Web!$C$1:$C$500&lt;&gt;"",MATCH(ROW(Create_TC_Web!$C$1:$C$500),ROW(Create_TC_Web!$C$1:$C$500)),""),ROW(Create_TC_Web!O444))),"")</f>
        <v/>
      </c>
      <c r="O444" t="str">
        <f t="shared" si="19"/>
        <v/>
      </c>
      <c r="P444" s="17" t="str" cm="1">
        <f t="array" ref="P444">IFERROR(INDEX(Create_TC_Web!S$1:S$500,SMALL(IF(Create_TC_Web!$C$1:$C$500&lt;&gt;"",MATCH(ROW(Create_TC_Web!$C$1:$C$500),ROW(Create_TC_Web!$C$1:$C$500)),""),ROW(Create_TC_Web!Q422))),"")</f>
        <v/>
      </c>
      <c r="S444" t="str">
        <f t="shared" si="20"/>
        <v/>
      </c>
    </row>
    <row r="445" spans="1:19">
      <c r="A445" t="str" cm="1">
        <f t="array" ref="A445">IFERROR(INDEX(Create_TC_Web!D$1:D$500,SMALL(IF(Create_TC_Web!$C$1:$C$500&lt;&gt;"",MATCH(ROW(Create_TC_Web!$C$1:$C$500),ROW(Create_TC_Web!$C$1:$C$500)),""),ROW(Create_TC_Web!B445))),"")</f>
        <v/>
      </c>
      <c r="B445" t="str" cm="1">
        <f t="array" ref="B445">SUBSTITUTE(SUBSTITUTE(SUBSTITUTE(IFERROR(INDEX(Create_TC_Web!E$1:E$505,SMALL(IF(Create_TC_Web!$C$1:$C$505&lt;&gt;"",MATCH(ROW(Create_TC_Web!$C$1:$C$505),ROW(Create_TC_Web!$C$1:$C$505)),""),ROW(Create_TC_Web!C445))),"")," ",""),"-",""),"_","")</f>
        <v/>
      </c>
      <c r="C445" t="str" cm="1">
        <f t="array" ref="C445">IFERROR(INDEX(Create_TC_Web!F$1:F$500,SMALL(IF(Create_TC_Web!$C$1:$C$500&lt;&gt;"",MATCH(ROW(Create_TC_Web!$C$1:$C$500),ROW(Create_TC_Web!$C$1:$C$500)),""),ROW(Create_TC_Web!D445))),"")</f>
        <v/>
      </c>
      <c r="D445" t="str" cm="1">
        <f t="array" ref="D445">IFERROR(INDEX(Create_TC_Web!G$1:G$500,SMALL(IF(Create_TC_Web!$C$1:$C$500&lt;&gt;"",MATCH(ROW(Create_TC_Web!$C$1:$C$500),ROW(Create_TC_Web!$C$1:$C$500)),""),ROW(Create_TC_Web!E445))),"")</f>
        <v/>
      </c>
      <c r="E445" t="str" cm="1">
        <f t="array" ref="E445">IFERROR(INDEX(Create_TC_Web!H$1:H$500,SMALL(IF(Create_TC_Web!$C$1:$C$500&lt;&gt;"",MATCH(ROW(Create_TC_Web!$C$1:$C$500),ROW(Create_TC_Web!$C$1:$C$500)),""),ROW(Create_TC_Web!F445))),"")</f>
        <v/>
      </c>
      <c r="F445" t="str" cm="1">
        <f t="array" ref="F445">IFERROR(INDEX(Create_TC_Web!I$1:I$500,SMALL(IF(Create_TC_Web!$C$1:$C$500&lt;&gt;"",MATCH(ROW(Create_TC_Web!$C$1:$C$500),ROW(Create_TC_Web!$C$1:$C$500)),""),ROW(Create_TC_Web!G445))),"")</f>
        <v/>
      </c>
      <c r="G445" t="str" cm="1">
        <f t="array" ref="G445">IFERROR(INDEX(Create_TC_Web!J$1:J$500,SMALL(IF(Create_TC_Web!$C$1:$C$500&lt;&gt;"",MATCH(ROW(Create_TC_Web!$C$1:$C$500),ROW(Create_TC_Web!$C$1:$C$500)),""),ROW(Create_TC_Web!H445))),"")</f>
        <v/>
      </c>
      <c r="H445" t="str" cm="1">
        <f t="array" ref="H445">IFERROR(INDEX(Create_TC_Web!K$1:K$500,SMALL(IF(Create_TC_Web!$C$1:$C$500&lt;&gt;"",MATCH(ROW(Create_TC_Web!$C$1:$C$500),ROW(Create_TC_Web!$C$1:$C$500)),""),ROW(Create_TC_Web!I445))),"")</f>
        <v/>
      </c>
      <c r="I445" t="str" cm="1">
        <f t="array" ref="I445">IFERROR(INDEX(Create_TC_Web!L$1:L$500,SMALL(IF(Create_TC_Web!$C$1:$C$500&lt;&gt;"",MATCH(ROW(Create_TC_Web!$C$1:$C$500),ROW(Create_TC_Web!$C$1:$C$500)),""),ROW(Create_TC_Web!J445))),"")</f>
        <v/>
      </c>
      <c r="J445" t="str" cm="1">
        <f t="array" ref="J445">IFERROR(INDEX(Create_TC_Web!M$1:M$500,SMALL(IF(Create_TC_Web!$C$1:$C$500&lt;&gt;"",MATCH(ROW(Create_TC_Web!$C$1:$C$500),ROW(Create_TC_Web!$C$1:$C$500)),""),ROW(Create_TC_Web!K445))),"")</f>
        <v/>
      </c>
      <c r="K445" t="str" cm="1">
        <f t="array" ref="K445">IFERROR(INDEX(Create_TC_Web!N$1:N$500,SMALL(IF(Create_TC_Web!$C$1:$C$500&lt;&gt;"",MATCH(ROW(Create_TC_Web!$C$1:$C$500),ROW(Create_TC_Web!$C$1:$C$500)),""),ROW(Create_TC_Web!L445))),"")</f>
        <v/>
      </c>
      <c r="L445" t="str" cm="1">
        <f t="array" ref="L445">IFERROR(INDEX(Create_TC_Web!O$1:O$500,SMALL(IF(Create_TC_Web!$C$1:$C$500&lt;&gt;"",MATCH(ROW(Create_TC_Web!$C$1:$C$500),ROW(Create_TC_Web!$C$1:$C$500)),""),ROW(Create_TC_Web!M445))),"")</f>
        <v/>
      </c>
      <c r="M445" t="str" cm="1">
        <f t="array" ref="M445">IFERROR(INDEX(Create_TC_Web!P$1:P$500,SMALL(IF(Create_TC_Web!$C$1:$C$500&lt;&gt;"",MATCH(ROW(Create_TC_Web!$C$1:$C$500),ROW(Create_TC_Web!$C$1:$C$500)),""),ROW(Create_TC_Web!N445))),"")</f>
        <v/>
      </c>
      <c r="N445" t="str" cm="1">
        <f t="array" ref="N445">IFERROR(INDEX(Create_TC_Web!Q$1:Q$500,SMALL(IF(Create_TC_Web!$C$1:$C$500&lt;&gt;"",MATCH(ROW(Create_TC_Web!$C$1:$C$500),ROW(Create_TC_Web!$C$1:$C$500)),""),ROW(Create_TC_Web!O445))),"")</f>
        <v/>
      </c>
      <c r="O445" t="str">
        <f t="shared" si="19"/>
        <v/>
      </c>
      <c r="P445" s="17" t="str" cm="1">
        <f t="array" ref="P445">IFERROR(INDEX(Create_TC_Web!S$1:S$500,SMALL(IF(Create_TC_Web!$C$1:$C$500&lt;&gt;"",MATCH(ROW(Create_TC_Web!$C$1:$C$500),ROW(Create_TC_Web!$C$1:$C$500)),""),ROW(Create_TC_Web!Q423))),"")</f>
        <v/>
      </c>
      <c r="S445" t="str">
        <f t="shared" si="20"/>
        <v/>
      </c>
    </row>
    <row r="446" spans="1:19">
      <c r="A446" t="str" cm="1">
        <f t="array" ref="A446">IFERROR(INDEX(Create_TC_Web!D$1:D$500,SMALL(IF(Create_TC_Web!$C$1:$C$500&lt;&gt;"",MATCH(ROW(Create_TC_Web!$C$1:$C$500),ROW(Create_TC_Web!$C$1:$C$500)),""),ROW(Create_TC_Web!B446))),"")</f>
        <v/>
      </c>
      <c r="B446" t="str" cm="1">
        <f t="array" ref="B446">SUBSTITUTE(SUBSTITUTE(SUBSTITUTE(IFERROR(INDEX(Create_TC_Web!E$1:E$505,SMALL(IF(Create_TC_Web!$C$1:$C$505&lt;&gt;"",MATCH(ROW(Create_TC_Web!$C$1:$C$505),ROW(Create_TC_Web!$C$1:$C$505)),""),ROW(Create_TC_Web!C446))),"")," ",""),"-",""),"_","")</f>
        <v/>
      </c>
      <c r="C446" t="str" cm="1">
        <f t="array" ref="C446">IFERROR(INDEX(Create_TC_Web!F$1:F$500,SMALL(IF(Create_TC_Web!$C$1:$C$500&lt;&gt;"",MATCH(ROW(Create_TC_Web!$C$1:$C$500),ROW(Create_TC_Web!$C$1:$C$500)),""),ROW(Create_TC_Web!D446))),"")</f>
        <v/>
      </c>
      <c r="D446" t="str" cm="1">
        <f t="array" ref="D446">IFERROR(INDEX(Create_TC_Web!G$1:G$500,SMALL(IF(Create_TC_Web!$C$1:$C$500&lt;&gt;"",MATCH(ROW(Create_TC_Web!$C$1:$C$500),ROW(Create_TC_Web!$C$1:$C$500)),""),ROW(Create_TC_Web!E446))),"")</f>
        <v/>
      </c>
      <c r="E446" t="str" cm="1">
        <f t="array" ref="E446">IFERROR(INDEX(Create_TC_Web!H$1:H$500,SMALL(IF(Create_TC_Web!$C$1:$C$500&lt;&gt;"",MATCH(ROW(Create_TC_Web!$C$1:$C$500),ROW(Create_TC_Web!$C$1:$C$500)),""),ROW(Create_TC_Web!F446))),"")</f>
        <v/>
      </c>
      <c r="F446" t="str" cm="1">
        <f t="array" ref="F446">IFERROR(INDEX(Create_TC_Web!I$1:I$500,SMALL(IF(Create_TC_Web!$C$1:$C$500&lt;&gt;"",MATCH(ROW(Create_TC_Web!$C$1:$C$500),ROW(Create_TC_Web!$C$1:$C$500)),""),ROW(Create_TC_Web!G446))),"")</f>
        <v/>
      </c>
      <c r="G446" t="str" cm="1">
        <f t="array" ref="G446">IFERROR(INDEX(Create_TC_Web!J$1:J$500,SMALL(IF(Create_TC_Web!$C$1:$C$500&lt;&gt;"",MATCH(ROW(Create_TC_Web!$C$1:$C$500),ROW(Create_TC_Web!$C$1:$C$500)),""),ROW(Create_TC_Web!H446))),"")</f>
        <v/>
      </c>
      <c r="H446" t="str" cm="1">
        <f t="array" ref="H446">IFERROR(INDEX(Create_TC_Web!K$1:K$500,SMALL(IF(Create_TC_Web!$C$1:$C$500&lt;&gt;"",MATCH(ROW(Create_TC_Web!$C$1:$C$500),ROW(Create_TC_Web!$C$1:$C$500)),""),ROW(Create_TC_Web!I446))),"")</f>
        <v/>
      </c>
      <c r="I446" t="str" cm="1">
        <f t="array" ref="I446">IFERROR(INDEX(Create_TC_Web!L$1:L$500,SMALL(IF(Create_TC_Web!$C$1:$C$500&lt;&gt;"",MATCH(ROW(Create_TC_Web!$C$1:$C$500),ROW(Create_TC_Web!$C$1:$C$500)),""),ROW(Create_TC_Web!J446))),"")</f>
        <v/>
      </c>
      <c r="J446" t="str" cm="1">
        <f t="array" ref="J446">IFERROR(INDEX(Create_TC_Web!M$1:M$500,SMALL(IF(Create_TC_Web!$C$1:$C$500&lt;&gt;"",MATCH(ROW(Create_TC_Web!$C$1:$C$500),ROW(Create_TC_Web!$C$1:$C$500)),""),ROW(Create_TC_Web!K446))),"")</f>
        <v/>
      </c>
      <c r="K446" t="str" cm="1">
        <f t="array" ref="K446">IFERROR(INDEX(Create_TC_Web!N$1:N$500,SMALL(IF(Create_TC_Web!$C$1:$C$500&lt;&gt;"",MATCH(ROW(Create_TC_Web!$C$1:$C$500),ROW(Create_TC_Web!$C$1:$C$500)),""),ROW(Create_TC_Web!L446))),"")</f>
        <v/>
      </c>
      <c r="L446" t="str" cm="1">
        <f t="array" ref="L446">IFERROR(INDEX(Create_TC_Web!O$1:O$500,SMALL(IF(Create_TC_Web!$C$1:$C$500&lt;&gt;"",MATCH(ROW(Create_TC_Web!$C$1:$C$500),ROW(Create_TC_Web!$C$1:$C$500)),""),ROW(Create_TC_Web!M446))),"")</f>
        <v/>
      </c>
      <c r="M446" t="str" cm="1">
        <f t="array" ref="M446">IFERROR(INDEX(Create_TC_Web!P$1:P$500,SMALL(IF(Create_TC_Web!$C$1:$C$500&lt;&gt;"",MATCH(ROW(Create_TC_Web!$C$1:$C$500),ROW(Create_TC_Web!$C$1:$C$500)),""),ROW(Create_TC_Web!N446))),"")</f>
        <v/>
      </c>
      <c r="N446" t="str" cm="1">
        <f t="array" ref="N446">IFERROR(INDEX(Create_TC_Web!Q$1:Q$500,SMALL(IF(Create_TC_Web!$C$1:$C$500&lt;&gt;"",MATCH(ROW(Create_TC_Web!$C$1:$C$500),ROW(Create_TC_Web!$C$1:$C$500)),""),ROW(Create_TC_Web!O446))),"")</f>
        <v/>
      </c>
      <c r="O446" t="str">
        <f t="shared" si="19"/>
        <v/>
      </c>
      <c r="P446" s="17" t="str" cm="1">
        <f t="array" ref="P446">IFERROR(INDEX(Create_TC_Web!S$1:S$500,SMALL(IF(Create_TC_Web!$C$1:$C$500&lt;&gt;"",MATCH(ROW(Create_TC_Web!$C$1:$C$500),ROW(Create_TC_Web!$C$1:$C$500)),""),ROW(Create_TC_Web!Q424))),"")</f>
        <v/>
      </c>
      <c r="S446" t="str">
        <f t="shared" si="20"/>
        <v/>
      </c>
    </row>
    <row r="447" spans="1:19">
      <c r="A447" t="str" cm="1">
        <f t="array" ref="A447">IFERROR(INDEX(Create_TC_Web!D$1:D$500,SMALL(IF(Create_TC_Web!$C$1:$C$500&lt;&gt;"",MATCH(ROW(Create_TC_Web!$C$1:$C$500),ROW(Create_TC_Web!$C$1:$C$500)),""),ROW(Create_TC_Web!B447))),"")</f>
        <v/>
      </c>
      <c r="B447" t="str" cm="1">
        <f t="array" ref="B447">SUBSTITUTE(SUBSTITUTE(SUBSTITUTE(IFERROR(INDEX(Create_TC_Web!E$1:E$505,SMALL(IF(Create_TC_Web!$C$1:$C$505&lt;&gt;"",MATCH(ROW(Create_TC_Web!$C$1:$C$505),ROW(Create_TC_Web!$C$1:$C$505)),""),ROW(Create_TC_Web!C447))),"")," ",""),"-",""),"_","")</f>
        <v/>
      </c>
      <c r="C447" t="str" cm="1">
        <f t="array" ref="C447">IFERROR(INDEX(Create_TC_Web!F$1:F$500,SMALL(IF(Create_TC_Web!$C$1:$C$500&lt;&gt;"",MATCH(ROW(Create_TC_Web!$C$1:$C$500),ROW(Create_TC_Web!$C$1:$C$500)),""),ROW(Create_TC_Web!D447))),"")</f>
        <v/>
      </c>
      <c r="D447" t="str" cm="1">
        <f t="array" ref="D447">IFERROR(INDEX(Create_TC_Web!G$1:G$500,SMALL(IF(Create_TC_Web!$C$1:$C$500&lt;&gt;"",MATCH(ROW(Create_TC_Web!$C$1:$C$500),ROW(Create_TC_Web!$C$1:$C$500)),""),ROW(Create_TC_Web!E447))),"")</f>
        <v/>
      </c>
      <c r="E447" t="str" cm="1">
        <f t="array" ref="E447">IFERROR(INDEX(Create_TC_Web!H$1:H$500,SMALL(IF(Create_TC_Web!$C$1:$C$500&lt;&gt;"",MATCH(ROW(Create_TC_Web!$C$1:$C$500),ROW(Create_TC_Web!$C$1:$C$500)),""),ROW(Create_TC_Web!F447))),"")</f>
        <v/>
      </c>
      <c r="F447" t="str" cm="1">
        <f t="array" ref="F447">IFERROR(INDEX(Create_TC_Web!I$1:I$500,SMALL(IF(Create_TC_Web!$C$1:$C$500&lt;&gt;"",MATCH(ROW(Create_TC_Web!$C$1:$C$500),ROW(Create_TC_Web!$C$1:$C$500)),""),ROW(Create_TC_Web!G447))),"")</f>
        <v/>
      </c>
      <c r="G447" t="str" cm="1">
        <f t="array" ref="G447">IFERROR(INDEX(Create_TC_Web!J$1:J$500,SMALL(IF(Create_TC_Web!$C$1:$C$500&lt;&gt;"",MATCH(ROW(Create_TC_Web!$C$1:$C$500),ROW(Create_TC_Web!$C$1:$C$500)),""),ROW(Create_TC_Web!H447))),"")</f>
        <v/>
      </c>
      <c r="H447" t="str" cm="1">
        <f t="array" ref="H447">IFERROR(INDEX(Create_TC_Web!K$1:K$500,SMALL(IF(Create_TC_Web!$C$1:$C$500&lt;&gt;"",MATCH(ROW(Create_TC_Web!$C$1:$C$500),ROW(Create_TC_Web!$C$1:$C$500)),""),ROW(Create_TC_Web!I447))),"")</f>
        <v/>
      </c>
      <c r="I447" t="str" cm="1">
        <f t="array" ref="I447">IFERROR(INDEX(Create_TC_Web!L$1:L$500,SMALL(IF(Create_TC_Web!$C$1:$C$500&lt;&gt;"",MATCH(ROW(Create_TC_Web!$C$1:$C$500),ROW(Create_TC_Web!$C$1:$C$500)),""),ROW(Create_TC_Web!J447))),"")</f>
        <v/>
      </c>
      <c r="J447" t="str" cm="1">
        <f t="array" ref="J447">IFERROR(INDEX(Create_TC_Web!M$1:M$500,SMALL(IF(Create_TC_Web!$C$1:$C$500&lt;&gt;"",MATCH(ROW(Create_TC_Web!$C$1:$C$500),ROW(Create_TC_Web!$C$1:$C$500)),""),ROW(Create_TC_Web!K447))),"")</f>
        <v/>
      </c>
      <c r="K447" t="str" cm="1">
        <f t="array" ref="K447">IFERROR(INDEX(Create_TC_Web!N$1:N$500,SMALL(IF(Create_TC_Web!$C$1:$C$500&lt;&gt;"",MATCH(ROW(Create_TC_Web!$C$1:$C$500),ROW(Create_TC_Web!$C$1:$C$500)),""),ROW(Create_TC_Web!L447))),"")</f>
        <v/>
      </c>
      <c r="L447" t="str" cm="1">
        <f t="array" ref="L447">IFERROR(INDEX(Create_TC_Web!O$1:O$500,SMALL(IF(Create_TC_Web!$C$1:$C$500&lt;&gt;"",MATCH(ROW(Create_TC_Web!$C$1:$C$500),ROW(Create_TC_Web!$C$1:$C$500)),""),ROW(Create_TC_Web!M447))),"")</f>
        <v/>
      </c>
      <c r="M447" t="str" cm="1">
        <f t="array" ref="M447">IFERROR(INDEX(Create_TC_Web!P$1:P$500,SMALL(IF(Create_TC_Web!$C$1:$C$500&lt;&gt;"",MATCH(ROW(Create_TC_Web!$C$1:$C$500),ROW(Create_TC_Web!$C$1:$C$500)),""),ROW(Create_TC_Web!N447))),"")</f>
        <v/>
      </c>
      <c r="N447" t="str" cm="1">
        <f t="array" ref="N447">IFERROR(INDEX(Create_TC_Web!Q$1:Q$500,SMALL(IF(Create_TC_Web!$C$1:$C$500&lt;&gt;"",MATCH(ROW(Create_TC_Web!$C$1:$C$500),ROW(Create_TC_Web!$C$1:$C$500)),""),ROW(Create_TC_Web!O447))),"")</f>
        <v/>
      </c>
      <c r="O447" t="str">
        <f t="shared" si="19"/>
        <v/>
      </c>
      <c r="P447" s="17" t="str" cm="1">
        <f t="array" ref="P447">IFERROR(INDEX(Create_TC_Web!S$1:S$500,SMALL(IF(Create_TC_Web!$C$1:$C$500&lt;&gt;"",MATCH(ROW(Create_TC_Web!$C$1:$C$500),ROW(Create_TC_Web!$C$1:$C$500)),""),ROW(Create_TC_Web!Q425))),"")</f>
        <v/>
      </c>
      <c r="S447" t="str">
        <f t="shared" si="20"/>
        <v/>
      </c>
    </row>
    <row r="448" spans="1:19">
      <c r="A448" t="str" cm="1">
        <f t="array" ref="A448">IFERROR(INDEX(Create_TC_Web!D$1:D$500,SMALL(IF(Create_TC_Web!$C$1:$C$500&lt;&gt;"",MATCH(ROW(Create_TC_Web!$C$1:$C$500),ROW(Create_TC_Web!$C$1:$C$500)),""),ROW(Create_TC_Web!B448))),"")</f>
        <v/>
      </c>
      <c r="B448" t="str" cm="1">
        <f t="array" ref="B448">SUBSTITUTE(SUBSTITUTE(SUBSTITUTE(IFERROR(INDEX(Create_TC_Web!E$1:E$505,SMALL(IF(Create_TC_Web!$C$1:$C$505&lt;&gt;"",MATCH(ROW(Create_TC_Web!$C$1:$C$505),ROW(Create_TC_Web!$C$1:$C$505)),""),ROW(Create_TC_Web!C448))),"")," ",""),"-",""),"_","")</f>
        <v/>
      </c>
      <c r="C448" t="str" cm="1">
        <f t="array" ref="C448">IFERROR(INDEX(Create_TC_Web!F$1:F$500,SMALL(IF(Create_TC_Web!$C$1:$C$500&lt;&gt;"",MATCH(ROW(Create_TC_Web!$C$1:$C$500),ROW(Create_TC_Web!$C$1:$C$500)),""),ROW(Create_TC_Web!D448))),"")</f>
        <v/>
      </c>
      <c r="D448" t="str" cm="1">
        <f t="array" ref="D448">IFERROR(INDEX(Create_TC_Web!G$1:G$500,SMALL(IF(Create_TC_Web!$C$1:$C$500&lt;&gt;"",MATCH(ROW(Create_TC_Web!$C$1:$C$500),ROW(Create_TC_Web!$C$1:$C$500)),""),ROW(Create_TC_Web!E448))),"")</f>
        <v/>
      </c>
      <c r="E448" t="str" cm="1">
        <f t="array" ref="E448">IFERROR(INDEX(Create_TC_Web!H$1:H$500,SMALL(IF(Create_TC_Web!$C$1:$C$500&lt;&gt;"",MATCH(ROW(Create_TC_Web!$C$1:$C$500),ROW(Create_TC_Web!$C$1:$C$500)),""),ROW(Create_TC_Web!F448))),"")</f>
        <v/>
      </c>
      <c r="F448" t="str" cm="1">
        <f t="array" ref="F448">IFERROR(INDEX(Create_TC_Web!I$1:I$500,SMALL(IF(Create_TC_Web!$C$1:$C$500&lt;&gt;"",MATCH(ROW(Create_TC_Web!$C$1:$C$500),ROW(Create_TC_Web!$C$1:$C$500)),""),ROW(Create_TC_Web!G448))),"")</f>
        <v/>
      </c>
      <c r="G448" t="str" cm="1">
        <f t="array" ref="G448">IFERROR(INDEX(Create_TC_Web!J$1:J$500,SMALL(IF(Create_TC_Web!$C$1:$C$500&lt;&gt;"",MATCH(ROW(Create_TC_Web!$C$1:$C$500),ROW(Create_TC_Web!$C$1:$C$500)),""),ROW(Create_TC_Web!H448))),"")</f>
        <v/>
      </c>
      <c r="H448" t="str" cm="1">
        <f t="array" ref="H448">IFERROR(INDEX(Create_TC_Web!K$1:K$500,SMALL(IF(Create_TC_Web!$C$1:$C$500&lt;&gt;"",MATCH(ROW(Create_TC_Web!$C$1:$C$500),ROW(Create_TC_Web!$C$1:$C$500)),""),ROW(Create_TC_Web!I448))),"")</f>
        <v/>
      </c>
      <c r="I448" t="str" cm="1">
        <f t="array" ref="I448">IFERROR(INDEX(Create_TC_Web!L$1:L$500,SMALL(IF(Create_TC_Web!$C$1:$C$500&lt;&gt;"",MATCH(ROW(Create_TC_Web!$C$1:$C$500),ROW(Create_TC_Web!$C$1:$C$500)),""),ROW(Create_TC_Web!J448))),"")</f>
        <v/>
      </c>
      <c r="J448" t="str" cm="1">
        <f t="array" ref="J448">IFERROR(INDEX(Create_TC_Web!M$1:M$500,SMALL(IF(Create_TC_Web!$C$1:$C$500&lt;&gt;"",MATCH(ROW(Create_TC_Web!$C$1:$C$500),ROW(Create_TC_Web!$C$1:$C$500)),""),ROW(Create_TC_Web!K448))),"")</f>
        <v/>
      </c>
      <c r="K448" t="str" cm="1">
        <f t="array" ref="K448">IFERROR(INDEX(Create_TC_Web!N$1:N$500,SMALL(IF(Create_TC_Web!$C$1:$C$500&lt;&gt;"",MATCH(ROW(Create_TC_Web!$C$1:$C$500),ROW(Create_TC_Web!$C$1:$C$500)),""),ROW(Create_TC_Web!L448))),"")</f>
        <v/>
      </c>
      <c r="L448" t="str" cm="1">
        <f t="array" ref="L448">IFERROR(INDEX(Create_TC_Web!O$1:O$500,SMALL(IF(Create_TC_Web!$C$1:$C$500&lt;&gt;"",MATCH(ROW(Create_TC_Web!$C$1:$C$500),ROW(Create_TC_Web!$C$1:$C$500)),""),ROW(Create_TC_Web!M448))),"")</f>
        <v/>
      </c>
      <c r="M448" t="str" cm="1">
        <f t="array" ref="M448">IFERROR(INDEX(Create_TC_Web!P$1:P$500,SMALL(IF(Create_TC_Web!$C$1:$C$500&lt;&gt;"",MATCH(ROW(Create_TC_Web!$C$1:$C$500),ROW(Create_TC_Web!$C$1:$C$500)),""),ROW(Create_TC_Web!N448))),"")</f>
        <v/>
      </c>
      <c r="N448" t="str" cm="1">
        <f t="array" ref="N448">IFERROR(INDEX(Create_TC_Web!Q$1:Q$500,SMALL(IF(Create_TC_Web!$C$1:$C$500&lt;&gt;"",MATCH(ROW(Create_TC_Web!$C$1:$C$500),ROW(Create_TC_Web!$C$1:$C$500)),""),ROW(Create_TC_Web!O448))),"")</f>
        <v/>
      </c>
      <c r="O448" t="str">
        <f t="shared" si="19"/>
        <v/>
      </c>
      <c r="P448" s="17" t="str" cm="1">
        <f t="array" ref="P448">IFERROR(INDEX(Create_TC_Web!S$1:S$500,SMALL(IF(Create_TC_Web!$C$1:$C$500&lt;&gt;"",MATCH(ROW(Create_TC_Web!$C$1:$C$500),ROW(Create_TC_Web!$C$1:$C$500)),""),ROW(Create_TC_Web!Q426))),"")</f>
        <v/>
      </c>
      <c r="S448" t="str">
        <f t="shared" si="20"/>
        <v/>
      </c>
    </row>
    <row r="449" spans="1:19">
      <c r="A449" t="str" cm="1">
        <f t="array" ref="A449">IFERROR(INDEX(Create_TC_Web!D$1:D$500,SMALL(IF(Create_TC_Web!$C$1:$C$500&lt;&gt;"",MATCH(ROW(Create_TC_Web!$C$1:$C$500),ROW(Create_TC_Web!$C$1:$C$500)),""),ROW(Create_TC_Web!B449))),"")</f>
        <v/>
      </c>
      <c r="B449" t="str" cm="1">
        <f t="array" ref="B449">SUBSTITUTE(SUBSTITUTE(SUBSTITUTE(IFERROR(INDEX(Create_TC_Web!E$1:E$505,SMALL(IF(Create_TC_Web!$C$1:$C$505&lt;&gt;"",MATCH(ROW(Create_TC_Web!$C$1:$C$505),ROW(Create_TC_Web!$C$1:$C$505)),""),ROW(Create_TC_Web!C449))),"")," ",""),"-",""),"_","")</f>
        <v/>
      </c>
      <c r="C449" t="str" cm="1">
        <f t="array" ref="C449">IFERROR(INDEX(Create_TC_Web!F$1:F$500,SMALL(IF(Create_TC_Web!$C$1:$C$500&lt;&gt;"",MATCH(ROW(Create_TC_Web!$C$1:$C$500),ROW(Create_TC_Web!$C$1:$C$500)),""),ROW(Create_TC_Web!D449))),"")</f>
        <v/>
      </c>
      <c r="D449" t="str" cm="1">
        <f t="array" ref="D449">IFERROR(INDEX(Create_TC_Web!G$1:G$500,SMALL(IF(Create_TC_Web!$C$1:$C$500&lt;&gt;"",MATCH(ROW(Create_TC_Web!$C$1:$C$500),ROW(Create_TC_Web!$C$1:$C$500)),""),ROW(Create_TC_Web!E449))),"")</f>
        <v/>
      </c>
      <c r="E449" t="str" cm="1">
        <f t="array" ref="E449">IFERROR(INDEX(Create_TC_Web!H$1:H$500,SMALL(IF(Create_TC_Web!$C$1:$C$500&lt;&gt;"",MATCH(ROW(Create_TC_Web!$C$1:$C$500),ROW(Create_TC_Web!$C$1:$C$500)),""),ROW(Create_TC_Web!F449))),"")</f>
        <v/>
      </c>
      <c r="F449" t="str" cm="1">
        <f t="array" ref="F449">IFERROR(INDEX(Create_TC_Web!I$1:I$500,SMALL(IF(Create_TC_Web!$C$1:$C$500&lt;&gt;"",MATCH(ROW(Create_TC_Web!$C$1:$C$500),ROW(Create_TC_Web!$C$1:$C$500)),""),ROW(Create_TC_Web!G449))),"")</f>
        <v/>
      </c>
      <c r="G449" t="str" cm="1">
        <f t="array" ref="G449">IFERROR(INDEX(Create_TC_Web!J$1:J$500,SMALL(IF(Create_TC_Web!$C$1:$C$500&lt;&gt;"",MATCH(ROW(Create_TC_Web!$C$1:$C$500),ROW(Create_TC_Web!$C$1:$C$500)),""),ROW(Create_TC_Web!H449))),"")</f>
        <v/>
      </c>
      <c r="H449" t="str" cm="1">
        <f t="array" ref="H449">IFERROR(INDEX(Create_TC_Web!K$1:K$500,SMALL(IF(Create_TC_Web!$C$1:$C$500&lt;&gt;"",MATCH(ROW(Create_TC_Web!$C$1:$C$500),ROW(Create_TC_Web!$C$1:$C$500)),""),ROW(Create_TC_Web!I449))),"")</f>
        <v/>
      </c>
      <c r="I449" t="str" cm="1">
        <f t="array" ref="I449">IFERROR(INDEX(Create_TC_Web!L$1:L$500,SMALL(IF(Create_TC_Web!$C$1:$C$500&lt;&gt;"",MATCH(ROW(Create_TC_Web!$C$1:$C$500),ROW(Create_TC_Web!$C$1:$C$500)),""),ROW(Create_TC_Web!J449))),"")</f>
        <v/>
      </c>
      <c r="J449" t="str" cm="1">
        <f t="array" ref="J449">IFERROR(INDEX(Create_TC_Web!M$1:M$500,SMALL(IF(Create_TC_Web!$C$1:$C$500&lt;&gt;"",MATCH(ROW(Create_TC_Web!$C$1:$C$500),ROW(Create_TC_Web!$C$1:$C$500)),""),ROW(Create_TC_Web!K449))),"")</f>
        <v/>
      </c>
      <c r="K449" t="str" cm="1">
        <f t="array" ref="K449">IFERROR(INDEX(Create_TC_Web!N$1:N$500,SMALL(IF(Create_TC_Web!$C$1:$C$500&lt;&gt;"",MATCH(ROW(Create_TC_Web!$C$1:$C$500),ROW(Create_TC_Web!$C$1:$C$500)),""),ROW(Create_TC_Web!L449))),"")</f>
        <v/>
      </c>
      <c r="L449" t="str" cm="1">
        <f t="array" ref="L449">IFERROR(INDEX(Create_TC_Web!O$1:O$500,SMALL(IF(Create_TC_Web!$C$1:$C$500&lt;&gt;"",MATCH(ROW(Create_TC_Web!$C$1:$C$500),ROW(Create_TC_Web!$C$1:$C$500)),""),ROW(Create_TC_Web!M449))),"")</f>
        <v/>
      </c>
      <c r="M449" t="str" cm="1">
        <f t="array" ref="M449">IFERROR(INDEX(Create_TC_Web!P$1:P$500,SMALL(IF(Create_TC_Web!$C$1:$C$500&lt;&gt;"",MATCH(ROW(Create_TC_Web!$C$1:$C$500),ROW(Create_TC_Web!$C$1:$C$500)),""),ROW(Create_TC_Web!N449))),"")</f>
        <v/>
      </c>
      <c r="N449" t="str" cm="1">
        <f t="array" ref="N449">IFERROR(INDEX(Create_TC_Web!Q$1:Q$500,SMALL(IF(Create_TC_Web!$C$1:$C$500&lt;&gt;"",MATCH(ROW(Create_TC_Web!$C$1:$C$500),ROW(Create_TC_Web!$C$1:$C$500)),""),ROW(Create_TC_Web!O449))),"")</f>
        <v/>
      </c>
      <c r="O449" t="str">
        <f t="shared" ref="O449:O454" si="21">IF(N449&lt;&gt;0,N449,"")</f>
        <v/>
      </c>
      <c r="P449" s="17" t="str" cm="1">
        <f t="array" ref="P449">IFERROR(INDEX(Create_TC_Web!S$1:S$500,SMALL(IF(Create_TC_Web!$C$1:$C$500&lt;&gt;"",MATCH(ROW(Create_TC_Web!$C$1:$C$500),ROW(Create_TC_Web!$C$1:$C$500)),""),ROW(Create_TC_Web!Q427))),"")</f>
        <v/>
      </c>
      <c r="S449" t="str">
        <f t="shared" si="20"/>
        <v/>
      </c>
    </row>
    <row r="450" spans="1:19">
      <c r="A450" t="str" cm="1">
        <f t="array" ref="A450">IFERROR(INDEX(Create_TC_Web!D$1:D$500,SMALL(IF(Create_TC_Web!$C$1:$C$500&lt;&gt;"",MATCH(ROW(Create_TC_Web!$C$1:$C$500),ROW(Create_TC_Web!$C$1:$C$500)),""),ROW(Create_TC_Web!B450))),"")</f>
        <v/>
      </c>
      <c r="B450" t="str" cm="1">
        <f t="array" ref="B450">SUBSTITUTE(SUBSTITUTE(SUBSTITUTE(IFERROR(INDEX(Create_TC_Web!E$1:E$505,SMALL(IF(Create_TC_Web!$C$1:$C$505&lt;&gt;"",MATCH(ROW(Create_TC_Web!$C$1:$C$505),ROW(Create_TC_Web!$C$1:$C$505)),""),ROW(Create_TC_Web!C450))),"")," ",""),"-",""),"_","")</f>
        <v/>
      </c>
      <c r="C450" t="str" cm="1">
        <f t="array" ref="C450">IFERROR(INDEX(Create_TC_Web!F$1:F$500,SMALL(IF(Create_TC_Web!$C$1:$C$500&lt;&gt;"",MATCH(ROW(Create_TC_Web!$C$1:$C$500),ROW(Create_TC_Web!$C$1:$C$500)),""),ROW(Create_TC_Web!D450))),"")</f>
        <v/>
      </c>
      <c r="D450" t="str" cm="1">
        <f t="array" ref="D450">IFERROR(INDEX(Create_TC_Web!G$1:G$500,SMALL(IF(Create_TC_Web!$C$1:$C$500&lt;&gt;"",MATCH(ROW(Create_TC_Web!$C$1:$C$500),ROW(Create_TC_Web!$C$1:$C$500)),""),ROW(Create_TC_Web!E450))),"")</f>
        <v/>
      </c>
      <c r="E450" t="str" cm="1">
        <f t="array" ref="E450">IFERROR(INDEX(Create_TC_Web!H$1:H$500,SMALL(IF(Create_TC_Web!$C$1:$C$500&lt;&gt;"",MATCH(ROW(Create_TC_Web!$C$1:$C$500),ROW(Create_TC_Web!$C$1:$C$500)),""),ROW(Create_TC_Web!F450))),"")</f>
        <v/>
      </c>
      <c r="F450" t="str" cm="1">
        <f t="array" ref="F450">IFERROR(INDEX(Create_TC_Web!I$1:I$500,SMALL(IF(Create_TC_Web!$C$1:$C$500&lt;&gt;"",MATCH(ROW(Create_TC_Web!$C$1:$C$500),ROW(Create_TC_Web!$C$1:$C$500)),""),ROW(Create_TC_Web!G450))),"")</f>
        <v/>
      </c>
      <c r="G450" t="str" cm="1">
        <f t="array" ref="G450">IFERROR(INDEX(Create_TC_Web!J$1:J$500,SMALL(IF(Create_TC_Web!$C$1:$C$500&lt;&gt;"",MATCH(ROW(Create_TC_Web!$C$1:$C$500),ROW(Create_TC_Web!$C$1:$C$500)),""),ROW(Create_TC_Web!H450))),"")</f>
        <v/>
      </c>
      <c r="H450" t="str" cm="1">
        <f t="array" ref="H450">IFERROR(INDEX(Create_TC_Web!K$1:K$500,SMALL(IF(Create_TC_Web!$C$1:$C$500&lt;&gt;"",MATCH(ROW(Create_TC_Web!$C$1:$C$500),ROW(Create_TC_Web!$C$1:$C$500)),""),ROW(Create_TC_Web!I450))),"")</f>
        <v/>
      </c>
      <c r="I450" t="str" cm="1">
        <f t="array" ref="I450">IFERROR(INDEX(Create_TC_Web!L$1:L$500,SMALL(IF(Create_TC_Web!$C$1:$C$500&lt;&gt;"",MATCH(ROW(Create_TC_Web!$C$1:$C$500),ROW(Create_TC_Web!$C$1:$C$500)),""),ROW(Create_TC_Web!J450))),"")</f>
        <v/>
      </c>
      <c r="J450" t="str" cm="1">
        <f t="array" ref="J450">IFERROR(INDEX(Create_TC_Web!M$1:M$500,SMALL(IF(Create_TC_Web!$C$1:$C$500&lt;&gt;"",MATCH(ROW(Create_TC_Web!$C$1:$C$500),ROW(Create_TC_Web!$C$1:$C$500)),""),ROW(Create_TC_Web!K450))),"")</f>
        <v/>
      </c>
      <c r="K450" t="str" cm="1">
        <f t="array" ref="K450">IFERROR(INDEX(Create_TC_Web!N$1:N$500,SMALL(IF(Create_TC_Web!$C$1:$C$500&lt;&gt;"",MATCH(ROW(Create_TC_Web!$C$1:$C$500),ROW(Create_TC_Web!$C$1:$C$500)),""),ROW(Create_TC_Web!L450))),"")</f>
        <v/>
      </c>
      <c r="L450" t="str" cm="1">
        <f t="array" ref="L450">IFERROR(INDEX(Create_TC_Web!O$1:O$500,SMALL(IF(Create_TC_Web!$C$1:$C$500&lt;&gt;"",MATCH(ROW(Create_TC_Web!$C$1:$C$500),ROW(Create_TC_Web!$C$1:$C$500)),""),ROW(Create_TC_Web!M450))),"")</f>
        <v/>
      </c>
      <c r="M450" t="str" cm="1">
        <f t="array" ref="M450">IFERROR(INDEX(Create_TC_Web!P$1:P$500,SMALL(IF(Create_TC_Web!$C$1:$C$500&lt;&gt;"",MATCH(ROW(Create_TC_Web!$C$1:$C$500),ROW(Create_TC_Web!$C$1:$C$500)),""),ROW(Create_TC_Web!N450))),"")</f>
        <v/>
      </c>
      <c r="N450" t="str" cm="1">
        <f t="array" ref="N450">IFERROR(INDEX(Create_TC_Web!Q$1:Q$500,SMALL(IF(Create_TC_Web!$C$1:$C$500&lt;&gt;"",MATCH(ROW(Create_TC_Web!$C$1:$C$500),ROW(Create_TC_Web!$C$1:$C$500)),""),ROW(Create_TC_Web!O450))),"")</f>
        <v/>
      </c>
      <c r="O450" t="str">
        <f t="shared" si="21"/>
        <v/>
      </c>
      <c r="P450" s="17" t="str" cm="1">
        <f t="array" ref="P450">IFERROR(INDEX(Create_TC_Web!S$1:S$500,SMALL(IF(Create_TC_Web!$C$1:$C$500&lt;&gt;"",MATCH(ROW(Create_TC_Web!$C$1:$C$500),ROW(Create_TC_Web!$C$1:$C$500)),""),ROW(Create_TC_Web!Q428))),"")</f>
        <v/>
      </c>
      <c r="S450" t="str">
        <f t="shared" si="20"/>
        <v/>
      </c>
    </row>
    <row r="451" spans="1:19">
      <c r="A451" t="str" cm="1">
        <f t="array" ref="A451">IFERROR(INDEX(Create_TC_Web!D$1:D$500,SMALL(IF(Create_TC_Web!$C$1:$C$500&lt;&gt;"",MATCH(ROW(Create_TC_Web!$C$1:$C$500),ROW(Create_TC_Web!$C$1:$C$500)),""),ROW(Create_TC_Web!B451))),"")</f>
        <v/>
      </c>
      <c r="B451" t="str" cm="1">
        <f t="array" ref="B451">SUBSTITUTE(SUBSTITUTE(SUBSTITUTE(IFERROR(INDEX(Create_TC_Web!E$1:E$505,SMALL(IF(Create_TC_Web!$C$1:$C$505&lt;&gt;"",MATCH(ROW(Create_TC_Web!$C$1:$C$505),ROW(Create_TC_Web!$C$1:$C$505)),""),ROW(Create_TC_Web!C451))),"")," ",""),"-",""),"_","")</f>
        <v/>
      </c>
      <c r="C451" t="str" cm="1">
        <f t="array" ref="C451">IFERROR(INDEX(Create_TC_Web!F$1:F$500,SMALL(IF(Create_TC_Web!$C$1:$C$500&lt;&gt;"",MATCH(ROW(Create_TC_Web!$C$1:$C$500),ROW(Create_TC_Web!$C$1:$C$500)),""),ROW(Create_TC_Web!D451))),"")</f>
        <v/>
      </c>
      <c r="D451" t="str" cm="1">
        <f t="array" ref="D451">IFERROR(INDEX(Create_TC_Web!G$1:G$500,SMALL(IF(Create_TC_Web!$C$1:$C$500&lt;&gt;"",MATCH(ROW(Create_TC_Web!$C$1:$C$500),ROW(Create_TC_Web!$C$1:$C$500)),""),ROW(Create_TC_Web!E451))),"")</f>
        <v/>
      </c>
      <c r="E451" t="str" cm="1">
        <f t="array" ref="E451">IFERROR(INDEX(Create_TC_Web!H$1:H$500,SMALL(IF(Create_TC_Web!$C$1:$C$500&lt;&gt;"",MATCH(ROW(Create_TC_Web!$C$1:$C$500),ROW(Create_TC_Web!$C$1:$C$500)),""),ROW(Create_TC_Web!F451))),"")</f>
        <v/>
      </c>
      <c r="F451" t="str" cm="1">
        <f t="array" ref="F451">IFERROR(INDEX(Create_TC_Web!I$1:I$500,SMALL(IF(Create_TC_Web!$C$1:$C$500&lt;&gt;"",MATCH(ROW(Create_TC_Web!$C$1:$C$500),ROW(Create_TC_Web!$C$1:$C$500)),""),ROW(Create_TC_Web!G451))),"")</f>
        <v/>
      </c>
      <c r="G451" t="str" cm="1">
        <f t="array" ref="G451">IFERROR(INDEX(Create_TC_Web!J$1:J$500,SMALL(IF(Create_TC_Web!$C$1:$C$500&lt;&gt;"",MATCH(ROW(Create_TC_Web!$C$1:$C$500),ROW(Create_TC_Web!$C$1:$C$500)),""),ROW(Create_TC_Web!H451))),"")</f>
        <v/>
      </c>
      <c r="H451" t="str" cm="1">
        <f t="array" ref="H451">IFERROR(INDEX(Create_TC_Web!K$1:K$500,SMALL(IF(Create_TC_Web!$C$1:$C$500&lt;&gt;"",MATCH(ROW(Create_TC_Web!$C$1:$C$500),ROW(Create_TC_Web!$C$1:$C$500)),""),ROW(Create_TC_Web!I451))),"")</f>
        <v/>
      </c>
      <c r="I451" t="str" cm="1">
        <f t="array" ref="I451">IFERROR(INDEX(Create_TC_Web!L$1:L$500,SMALL(IF(Create_TC_Web!$C$1:$C$500&lt;&gt;"",MATCH(ROW(Create_TC_Web!$C$1:$C$500),ROW(Create_TC_Web!$C$1:$C$500)),""),ROW(Create_TC_Web!J451))),"")</f>
        <v/>
      </c>
      <c r="J451" t="str" cm="1">
        <f t="array" ref="J451">IFERROR(INDEX(Create_TC_Web!M$1:M$500,SMALL(IF(Create_TC_Web!$C$1:$C$500&lt;&gt;"",MATCH(ROW(Create_TC_Web!$C$1:$C$500),ROW(Create_TC_Web!$C$1:$C$500)),""),ROW(Create_TC_Web!K451))),"")</f>
        <v/>
      </c>
      <c r="K451" t="str" cm="1">
        <f t="array" ref="K451">IFERROR(INDEX(Create_TC_Web!N$1:N$500,SMALL(IF(Create_TC_Web!$C$1:$C$500&lt;&gt;"",MATCH(ROW(Create_TC_Web!$C$1:$C$500),ROW(Create_TC_Web!$C$1:$C$500)),""),ROW(Create_TC_Web!L451))),"")</f>
        <v/>
      </c>
      <c r="L451" t="str" cm="1">
        <f t="array" ref="L451">IFERROR(INDEX(Create_TC_Web!O$1:O$500,SMALL(IF(Create_TC_Web!$C$1:$C$500&lt;&gt;"",MATCH(ROW(Create_TC_Web!$C$1:$C$500),ROW(Create_TC_Web!$C$1:$C$500)),""),ROW(Create_TC_Web!M451))),"")</f>
        <v/>
      </c>
      <c r="M451" t="str" cm="1">
        <f t="array" ref="M451">IFERROR(INDEX(Create_TC_Web!P$1:P$500,SMALL(IF(Create_TC_Web!$C$1:$C$500&lt;&gt;"",MATCH(ROW(Create_TC_Web!$C$1:$C$500),ROW(Create_TC_Web!$C$1:$C$500)),""),ROW(Create_TC_Web!N451))),"")</f>
        <v/>
      </c>
      <c r="N451" t="str" cm="1">
        <f t="array" ref="N451">IFERROR(INDEX(Create_TC_Web!Q$1:Q$500,SMALL(IF(Create_TC_Web!$C$1:$C$500&lt;&gt;"",MATCH(ROW(Create_TC_Web!$C$1:$C$500),ROW(Create_TC_Web!$C$1:$C$500)),""),ROW(Create_TC_Web!O451))),"")</f>
        <v/>
      </c>
      <c r="O451" t="str">
        <f t="shared" si="21"/>
        <v/>
      </c>
      <c r="P451" s="17" t="str" cm="1">
        <f t="array" ref="P451">IFERROR(INDEX(Create_TC_Web!S$1:S$500,SMALL(IF(Create_TC_Web!$C$1:$C$500&lt;&gt;"",MATCH(ROW(Create_TC_Web!$C$1:$C$500),ROW(Create_TC_Web!$C$1:$C$500)),""),ROW(Create_TC_Web!Q429))),"")</f>
        <v/>
      </c>
      <c r="S451" t="str">
        <f t="shared" ref="S451:S514" si="22">IF(P451&lt;&gt;0,P451,"")</f>
        <v/>
      </c>
    </row>
    <row r="452" spans="1:19">
      <c r="A452" t="str" cm="1">
        <f t="array" ref="A452">IFERROR(INDEX(Create_TC_Web!D$1:D$500,SMALL(IF(Create_TC_Web!$C$1:$C$500&lt;&gt;"",MATCH(ROW(Create_TC_Web!$C$1:$C$500),ROW(Create_TC_Web!$C$1:$C$500)),""),ROW(Create_TC_Web!B452))),"")</f>
        <v/>
      </c>
      <c r="B452" t="str" cm="1">
        <f t="array" ref="B452">SUBSTITUTE(SUBSTITUTE(SUBSTITUTE(IFERROR(INDEX(Create_TC_Web!E$1:E$505,SMALL(IF(Create_TC_Web!$C$1:$C$505&lt;&gt;"",MATCH(ROW(Create_TC_Web!$C$1:$C$505),ROW(Create_TC_Web!$C$1:$C$505)),""),ROW(Create_TC_Web!C452))),"")," ",""),"-",""),"_","")</f>
        <v/>
      </c>
      <c r="C452" t="str" cm="1">
        <f t="array" ref="C452">IFERROR(INDEX(Create_TC_Web!F$1:F$500,SMALL(IF(Create_TC_Web!$C$1:$C$500&lt;&gt;"",MATCH(ROW(Create_TC_Web!$C$1:$C$500),ROW(Create_TC_Web!$C$1:$C$500)),""),ROW(Create_TC_Web!D452))),"")</f>
        <v/>
      </c>
      <c r="D452" t="str" cm="1">
        <f t="array" ref="D452">IFERROR(INDEX(Create_TC_Web!G$1:G$500,SMALL(IF(Create_TC_Web!$C$1:$C$500&lt;&gt;"",MATCH(ROW(Create_TC_Web!$C$1:$C$500),ROW(Create_TC_Web!$C$1:$C$500)),""),ROW(Create_TC_Web!E452))),"")</f>
        <v/>
      </c>
      <c r="E452" t="str" cm="1">
        <f t="array" ref="E452">IFERROR(INDEX(Create_TC_Web!H$1:H$500,SMALL(IF(Create_TC_Web!$C$1:$C$500&lt;&gt;"",MATCH(ROW(Create_TC_Web!$C$1:$C$500),ROW(Create_TC_Web!$C$1:$C$500)),""),ROW(Create_TC_Web!F452))),"")</f>
        <v/>
      </c>
      <c r="F452" t="str" cm="1">
        <f t="array" ref="F452">IFERROR(INDEX(Create_TC_Web!I$1:I$500,SMALL(IF(Create_TC_Web!$C$1:$C$500&lt;&gt;"",MATCH(ROW(Create_TC_Web!$C$1:$C$500),ROW(Create_TC_Web!$C$1:$C$500)),""),ROW(Create_TC_Web!G452))),"")</f>
        <v/>
      </c>
      <c r="G452" t="str" cm="1">
        <f t="array" ref="G452">IFERROR(INDEX(Create_TC_Web!J$1:J$500,SMALL(IF(Create_TC_Web!$C$1:$C$500&lt;&gt;"",MATCH(ROW(Create_TC_Web!$C$1:$C$500),ROW(Create_TC_Web!$C$1:$C$500)),""),ROW(Create_TC_Web!H452))),"")</f>
        <v/>
      </c>
      <c r="H452" t="str" cm="1">
        <f t="array" ref="H452">IFERROR(INDEX(Create_TC_Web!K$1:K$500,SMALL(IF(Create_TC_Web!$C$1:$C$500&lt;&gt;"",MATCH(ROW(Create_TC_Web!$C$1:$C$500),ROW(Create_TC_Web!$C$1:$C$500)),""),ROW(Create_TC_Web!I452))),"")</f>
        <v/>
      </c>
      <c r="I452" t="str" cm="1">
        <f t="array" ref="I452">IFERROR(INDEX(Create_TC_Web!L$1:L$500,SMALL(IF(Create_TC_Web!$C$1:$C$500&lt;&gt;"",MATCH(ROW(Create_TC_Web!$C$1:$C$500),ROW(Create_TC_Web!$C$1:$C$500)),""),ROW(Create_TC_Web!J452))),"")</f>
        <v/>
      </c>
      <c r="J452" t="str" cm="1">
        <f t="array" ref="J452">IFERROR(INDEX(Create_TC_Web!M$1:M$500,SMALL(IF(Create_TC_Web!$C$1:$C$500&lt;&gt;"",MATCH(ROW(Create_TC_Web!$C$1:$C$500),ROW(Create_TC_Web!$C$1:$C$500)),""),ROW(Create_TC_Web!K452))),"")</f>
        <v/>
      </c>
      <c r="K452" t="str" cm="1">
        <f t="array" ref="K452">IFERROR(INDEX(Create_TC_Web!N$1:N$500,SMALL(IF(Create_TC_Web!$C$1:$C$500&lt;&gt;"",MATCH(ROW(Create_TC_Web!$C$1:$C$500),ROW(Create_TC_Web!$C$1:$C$500)),""),ROW(Create_TC_Web!L452))),"")</f>
        <v/>
      </c>
      <c r="L452" t="str" cm="1">
        <f t="array" ref="L452">IFERROR(INDEX(Create_TC_Web!O$1:O$500,SMALL(IF(Create_TC_Web!$C$1:$C$500&lt;&gt;"",MATCH(ROW(Create_TC_Web!$C$1:$C$500),ROW(Create_TC_Web!$C$1:$C$500)),""),ROW(Create_TC_Web!M452))),"")</f>
        <v/>
      </c>
      <c r="M452" t="str" cm="1">
        <f t="array" ref="M452">IFERROR(INDEX(Create_TC_Web!P$1:P$500,SMALL(IF(Create_TC_Web!$C$1:$C$500&lt;&gt;"",MATCH(ROW(Create_TC_Web!$C$1:$C$500),ROW(Create_TC_Web!$C$1:$C$500)),""),ROW(Create_TC_Web!N452))),"")</f>
        <v/>
      </c>
      <c r="N452" t="str" cm="1">
        <f t="array" ref="N452">IFERROR(INDEX(Create_TC_Web!Q$1:Q$500,SMALL(IF(Create_TC_Web!$C$1:$C$500&lt;&gt;"",MATCH(ROW(Create_TC_Web!$C$1:$C$500),ROW(Create_TC_Web!$C$1:$C$500)),""),ROW(Create_TC_Web!O452))),"")</f>
        <v/>
      </c>
      <c r="O452" t="str">
        <f t="shared" si="21"/>
        <v/>
      </c>
      <c r="P452" s="17" t="str" cm="1">
        <f t="array" ref="P452">IFERROR(INDEX(Create_TC_Web!S$1:S$500,SMALL(IF(Create_TC_Web!$C$1:$C$500&lt;&gt;"",MATCH(ROW(Create_TC_Web!$C$1:$C$500),ROW(Create_TC_Web!$C$1:$C$500)),""),ROW(Create_TC_Web!Q430))),"")</f>
        <v/>
      </c>
      <c r="S452" t="str">
        <f t="shared" si="22"/>
        <v/>
      </c>
    </row>
    <row r="453" spans="1:19">
      <c r="A453" t="str" cm="1">
        <f t="array" ref="A453">IFERROR(INDEX(Create_TC_Web!D$1:D$500,SMALL(IF(Create_TC_Web!$C$1:$C$500&lt;&gt;"",MATCH(ROW(Create_TC_Web!$C$1:$C$500),ROW(Create_TC_Web!$C$1:$C$500)),""),ROW(Create_TC_Web!B453))),"")</f>
        <v/>
      </c>
      <c r="B453" t="str" cm="1">
        <f t="array" ref="B453">SUBSTITUTE(SUBSTITUTE(SUBSTITUTE(IFERROR(INDEX(Create_TC_Web!E$1:E$505,SMALL(IF(Create_TC_Web!$C$1:$C$505&lt;&gt;"",MATCH(ROW(Create_TC_Web!$C$1:$C$505),ROW(Create_TC_Web!$C$1:$C$505)),""),ROW(Create_TC_Web!C453))),"")," ",""),"-",""),"_","")</f>
        <v/>
      </c>
      <c r="C453" t="str" cm="1">
        <f t="array" ref="C453">IFERROR(INDEX(Create_TC_Web!F$1:F$500,SMALL(IF(Create_TC_Web!$C$1:$C$500&lt;&gt;"",MATCH(ROW(Create_TC_Web!$C$1:$C$500),ROW(Create_TC_Web!$C$1:$C$500)),""),ROW(Create_TC_Web!D453))),"")</f>
        <v/>
      </c>
      <c r="D453" t="str" cm="1">
        <f t="array" ref="D453">IFERROR(INDEX(Create_TC_Web!G$1:G$500,SMALL(IF(Create_TC_Web!$C$1:$C$500&lt;&gt;"",MATCH(ROW(Create_TC_Web!$C$1:$C$500),ROW(Create_TC_Web!$C$1:$C$500)),""),ROW(Create_TC_Web!E453))),"")</f>
        <v/>
      </c>
      <c r="E453" t="str" cm="1">
        <f t="array" ref="E453">IFERROR(INDEX(Create_TC_Web!H$1:H$500,SMALL(IF(Create_TC_Web!$C$1:$C$500&lt;&gt;"",MATCH(ROW(Create_TC_Web!$C$1:$C$500),ROW(Create_TC_Web!$C$1:$C$500)),""),ROW(Create_TC_Web!F453))),"")</f>
        <v/>
      </c>
      <c r="F453" t="str" cm="1">
        <f t="array" ref="F453">IFERROR(INDEX(Create_TC_Web!I$1:I$500,SMALL(IF(Create_TC_Web!$C$1:$C$500&lt;&gt;"",MATCH(ROW(Create_TC_Web!$C$1:$C$500),ROW(Create_TC_Web!$C$1:$C$500)),""),ROW(Create_TC_Web!G453))),"")</f>
        <v/>
      </c>
      <c r="G453" t="str" cm="1">
        <f t="array" ref="G453">IFERROR(INDEX(Create_TC_Web!J$1:J$500,SMALL(IF(Create_TC_Web!$C$1:$C$500&lt;&gt;"",MATCH(ROW(Create_TC_Web!$C$1:$C$500),ROW(Create_TC_Web!$C$1:$C$500)),""),ROW(Create_TC_Web!H453))),"")</f>
        <v/>
      </c>
      <c r="H453" t="str" cm="1">
        <f t="array" ref="H453">IFERROR(INDEX(Create_TC_Web!K$1:K$500,SMALL(IF(Create_TC_Web!$C$1:$C$500&lt;&gt;"",MATCH(ROW(Create_TC_Web!$C$1:$C$500),ROW(Create_TC_Web!$C$1:$C$500)),""),ROW(Create_TC_Web!I453))),"")</f>
        <v/>
      </c>
      <c r="I453" t="str" cm="1">
        <f t="array" ref="I453">IFERROR(INDEX(Create_TC_Web!L$1:L$500,SMALL(IF(Create_TC_Web!$C$1:$C$500&lt;&gt;"",MATCH(ROW(Create_TC_Web!$C$1:$C$500),ROW(Create_TC_Web!$C$1:$C$500)),""),ROW(Create_TC_Web!J453))),"")</f>
        <v/>
      </c>
      <c r="J453" t="str" cm="1">
        <f t="array" ref="J453">IFERROR(INDEX(Create_TC_Web!M$1:M$500,SMALL(IF(Create_TC_Web!$C$1:$C$500&lt;&gt;"",MATCH(ROW(Create_TC_Web!$C$1:$C$500),ROW(Create_TC_Web!$C$1:$C$500)),""),ROW(Create_TC_Web!K453))),"")</f>
        <v/>
      </c>
      <c r="K453" t="str" cm="1">
        <f t="array" ref="K453">IFERROR(INDEX(Create_TC_Web!N$1:N$500,SMALL(IF(Create_TC_Web!$C$1:$C$500&lt;&gt;"",MATCH(ROW(Create_TC_Web!$C$1:$C$500),ROW(Create_TC_Web!$C$1:$C$500)),""),ROW(Create_TC_Web!L453))),"")</f>
        <v/>
      </c>
      <c r="L453" t="str" cm="1">
        <f t="array" ref="L453">IFERROR(INDEX(Create_TC_Web!O$1:O$500,SMALL(IF(Create_TC_Web!$C$1:$C$500&lt;&gt;"",MATCH(ROW(Create_TC_Web!$C$1:$C$500),ROW(Create_TC_Web!$C$1:$C$500)),""),ROW(Create_TC_Web!M453))),"")</f>
        <v/>
      </c>
      <c r="M453" t="str" cm="1">
        <f t="array" ref="M453">IFERROR(INDEX(Create_TC_Web!P$1:P$500,SMALL(IF(Create_TC_Web!$C$1:$C$500&lt;&gt;"",MATCH(ROW(Create_TC_Web!$C$1:$C$500),ROW(Create_TC_Web!$C$1:$C$500)),""),ROW(Create_TC_Web!N453))),"")</f>
        <v/>
      </c>
      <c r="N453" t="str" cm="1">
        <f t="array" ref="N453">IFERROR(INDEX(Create_TC_Web!Q$1:Q$500,SMALL(IF(Create_TC_Web!$C$1:$C$500&lt;&gt;"",MATCH(ROW(Create_TC_Web!$C$1:$C$500),ROW(Create_TC_Web!$C$1:$C$500)),""),ROW(Create_TC_Web!O453))),"")</f>
        <v/>
      </c>
      <c r="O453" t="str">
        <f t="shared" si="21"/>
        <v/>
      </c>
      <c r="P453" s="17" t="str" cm="1">
        <f t="array" ref="P453">IFERROR(INDEX(Create_TC_Web!S$1:S$500,SMALL(IF(Create_TC_Web!$C$1:$C$500&lt;&gt;"",MATCH(ROW(Create_TC_Web!$C$1:$C$500),ROW(Create_TC_Web!$C$1:$C$500)),""),ROW(Create_TC_Web!Q431))),"")</f>
        <v/>
      </c>
      <c r="S453" t="str">
        <f t="shared" si="22"/>
        <v/>
      </c>
    </row>
    <row r="454" spans="1:19">
      <c r="A454" t="str" cm="1">
        <f t="array" ref="A454">IFERROR(INDEX(Create_TC_Web!D$1:D$500,SMALL(IF(Create_TC_Web!$C$1:$C$500&lt;&gt;"",MATCH(ROW(Create_TC_Web!$C$1:$C$500),ROW(Create_TC_Web!$C$1:$C$500)),""),ROW(Create_TC_Web!B454))),"")</f>
        <v/>
      </c>
      <c r="B454" t="str" cm="1">
        <f t="array" ref="B454">SUBSTITUTE(SUBSTITUTE(SUBSTITUTE(IFERROR(INDEX(Create_TC_Web!E$1:E$505,SMALL(IF(Create_TC_Web!$C$1:$C$505&lt;&gt;"",MATCH(ROW(Create_TC_Web!$C$1:$C$505),ROW(Create_TC_Web!$C$1:$C$505)),""),ROW(Create_TC_Web!C454))),"")," ",""),"-",""),"_","")</f>
        <v/>
      </c>
      <c r="C454" t="str" cm="1">
        <f t="array" ref="C454">IFERROR(INDEX(Create_TC_Web!F$1:F$500,SMALL(IF(Create_TC_Web!$C$1:$C$500&lt;&gt;"",MATCH(ROW(Create_TC_Web!$C$1:$C$500),ROW(Create_TC_Web!$C$1:$C$500)),""),ROW(Create_TC_Web!D454))),"")</f>
        <v/>
      </c>
      <c r="D454" t="str" cm="1">
        <f t="array" ref="D454">IFERROR(INDEX(Create_TC_Web!G$1:G$500,SMALL(IF(Create_TC_Web!$C$1:$C$500&lt;&gt;"",MATCH(ROW(Create_TC_Web!$C$1:$C$500),ROW(Create_TC_Web!$C$1:$C$500)),""),ROW(Create_TC_Web!E454))),"")</f>
        <v/>
      </c>
      <c r="E454" t="str" cm="1">
        <f t="array" ref="E454">IFERROR(INDEX(Create_TC_Web!H$1:H$500,SMALL(IF(Create_TC_Web!$C$1:$C$500&lt;&gt;"",MATCH(ROW(Create_TC_Web!$C$1:$C$500),ROW(Create_TC_Web!$C$1:$C$500)),""),ROW(Create_TC_Web!F454))),"")</f>
        <v/>
      </c>
      <c r="F454" t="str" cm="1">
        <f t="array" ref="F454">IFERROR(INDEX(Create_TC_Web!I$1:I$500,SMALL(IF(Create_TC_Web!$C$1:$C$500&lt;&gt;"",MATCH(ROW(Create_TC_Web!$C$1:$C$500),ROW(Create_TC_Web!$C$1:$C$500)),""),ROW(Create_TC_Web!G454))),"")</f>
        <v/>
      </c>
      <c r="G454" t="str" cm="1">
        <f t="array" ref="G454">IFERROR(INDEX(Create_TC_Web!J$1:J$500,SMALL(IF(Create_TC_Web!$C$1:$C$500&lt;&gt;"",MATCH(ROW(Create_TC_Web!$C$1:$C$500),ROW(Create_TC_Web!$C$1:$C$500)),""),ROW(Create_TC_Web!H454))),"")</f>
        <v/>
      </c>
      <c r="H454" t="str" cm="1">
        <f t="array" ref="H454">IFERROR(INDEX(Create_TC_Web!K$1:K$500,SMALL(IF(Create_TC_Web!$C$1:$C$500&lt;&gt;"",MATCH(ROW(Create_TC_Web!$C$1:$C$500),ROW(Create_TC_Web!$C$1:$C$500)),""),ROW(Create_TC_Web!I454))),"")</f>
        <v/>
      </c>
      <c r="I454" t="str" cm="1">
        <f t="array" ref="I454">IFERROR(INDEX(Create_TC_Web!L$1:L$500,SMALL(IF(Create_TC_Web!$C$1:$C$500&lt;&gt;"",MATCH(ROW(Create_TC_Web!$C$1:$C$500),ROW(Create_TC_Web!$C$1:$C$500)),""),ROW(Create_TC_Web!J454))),"")</f>
        <v/>
      </c>
      <c r="J454" t="str" cm="1">
        <f t="array" ref="J454">IFERROR(INDEX(Create_TC_Web!M$1:M$500,SMALL(IF(Create_TC_Web!$C$1:$C$500&lt;&gt;"",MATCH(ROW(Create_TC_Web!$C$1:$C$500),ROW(Create_TC_Web!$C$1:$C$500)),""),ROW(Create_TC_Web!K454))),"")</f>
        <v/>
      </c>
      <c r="K454" t="str" cm="1">
        <f t="array" ref="K454">IFERROR(INDEX(Create_TC_Web!N$1:N$500,SMALL(IF(Create_TC_Web!$C$1:$C$500&lt;&gt;"",MATCH(ROW(Create_TC_Web!$C$1:$C$500),ROW(Create_TC_Web!$C$1:$C$500)),""),ROW(Create_TC_Web!L454))),"")</f>
        <v/>
      </c>
      <c r="L454" t="str" cm="1">
        <f t="array" ref="L454">IFERROR(INDEX(Create_TC_Web!O$1:O$500,SMALL(IF(Create_TC_Web!$C$1:$C$500&lt;&gt;"",MATCH(ROW(Create_TC_Web!$C$1:$C$500),ROW(Create_TC_Web!$C$1:$C$500)),""),ROW(Create_TC_Web!M454))),"")</f>
        <v/>
      </c>
      <c r="M454" t="str" cm="1">
        <f t="array" ref="M454">IFERROR(INDEX(Create_TC_Web!P$1:P$500,SMALL(IF(Create_TC_Web!$C$1:$C$500&lt;&gt;"",MATCH(ROW(Create_TC_Web!$C$1:$C$500),ROW(Create_TC_Web!$C$1:$C$500)),""),ROW(Create_TC_Web!N454))),"")</f>
        <v/>
      </c>
      <c r="N454" t="str" cm="1">
        <f t="array" ref="N454">IFERROR(INDEX(Create_TC_Web!Q$1:Q$500,SMALL(IF(Create_TC_Web!$C$1:$C$500&lt;&gt;"",MATCH(ROW(Create_TC_Web!$C$1:$C$500),ROW(Create_TC_Web!$C$1:$C$500)),""),ROW(Create_TC_Web!O454))),"")</f>
        <v/>
      </c>
      <c r="O454" t="str">
        <f t="shared" si="21"/>
        <v/>
      </c>
      <c r="P454" s="17" t="str" cm="1">
        <f t="array" ref="P454">IFERROR(INDEX(Create_TC_Web!S$1:S$500,SMALL(IF(Create_TC_Web!$C$1:$C$500&lt;&gt;"",MATCH(ROW(Create_TC_Web!$C$1:$C$500),ROW(Create_TC_Web!$C$1:$C$500)),""),ROW(Create_TC_Web!Q432))),"")</f>
        <v/>
      </c>
      <c r="S454" t="str">
        <f t="shared" si="22"/>
        <v/>
      </c>
    </row>
    <row r="455" spans="1:19">
      <c r="A455" t="str" cm="1">
        <f t="array" ref="A455">IFERROR(INDEX(Create_TC_Web!D$1:D$500,SMALL(IF(Create_TC_Web!$C$1:$C$500&lt;&gt;"",MATCH(ROW(Create_TC_Web!$C$1:$C$500),ROW(Create_TC_Web!$C$1:$C$500)),""),ROW(Create_TC_Web!B455))),"")</f>
        <v/>
      </c>
      <c r="B455" t="str" cm="1">
        <f t="array" ref="B455">SUBSTITUTE(SUBSTITUTE(SUBSTITUTE(IFERROR(INDEX(Create_TC_Web!E$1:E$505,SMALL(IF(Create_TC_Web!$C$1:$C$505&lt;&gt;"",MATCH(ROW(Create_TC_Web!$C$1:$C$505),ROW(Create_TC_Web!$C$1:$C$505)),""),ROW(Create_TC_Web!C455))),"")," ",""),"-",""),"_","")</f>
        <v/>
      </c>
      <c r="C455" t="str" cm="1">
        <f t="array" ref="C455">IFERROR(INDEX(Create_TC_Web!F$1:F$500,SMALL(IF(Create_TC_Web!$C$1:$C$500&lt;&gt;"",MATCH(ROW(Create_TC_Web!$C$1:$C$500),ROW(Create_TC_Web!$C$1:$C$500)),""),ROW(Create_TC_Web!D455))),"")</f>
        <v/>
      </c>
      <c r="D455" t="str" cm="1">
        <f t="array" ref="D455">IFERROR(INDEX(Create_TC_Web!G$1:G$500,SMALL(IF(Create_TC_Web!$C$1:$C$500&lt;&gt;"",MATCH(ROW(Create_TC_Web!$C$1:$C$500),ROW(Create_TC_Web!$C$1:$C$500)),""),ROW(Create_TC_Web!E455))),"")</f>
        <v/>
      </c>
      <c r="E455" t="str" cm="1">
        <f t="array" ref="E455">IFERROR(INDEX(Create_TC_Web!H$1:H$500,SMALL(IF(Create_TC_Web!$C$1:$C$500&lt;&gt;"",MATCH(ROW(Create_TC_Web!$C$1:$C$500),ROW(Create_TC_Web!$C$1:$C$500)),""),ROW(Create_TC_Web!F455))),"")</f>
        <v/>
      </c>
      <c r="F455" t="str" cm="1">
        <f t="array" ref="F455">IFERROR(INDEX(Create_TC_Web!I$1:I$500,SMALL(IF(Create_TC_Web!$C$1:$C$500&lt;&gt;"",MATCH(ROW(Create_TC_Web!$C$1:$C$500),ROW(Create_TC_Web!$C$1:$C$500)),""),ROW(Create_TC_Web!G455))),"")</f>
        <v/>
      </c>
      <c r="G455" t="str" cm="1">
        <f t="array" ref="G455">IFERROR(INDEX(Create_TC_Web!J$1:J$500,SMALL(IF(Create_TC_Web!$C$1:$C$500&lt;&gt;"",MATCH(ROW(Create_TC_Web!$C$1:$C$500),ROW(Create_TC_Web!$C$1:$C$500)),""),ROW(Create_TC_Web!H455))),"")</f>
        <v/>
      </c>
      <c r="H455" t="str" cm="1">
        <f t="array" ref="H455">IFERROR(INDEX(Create_TC_Web!K$1:K$500,SMALL(IF(Create_TC_Web!$C$1:$C$500&lt;&gt;"",MATCH(ROW(Create_TC_Web!$C$1:$C$500),ROW(Create_TC_Web!$C$1:$C$500)),""),ROW(Create_TC_Web!I455))),"")</f>
        <v/>
      </c>
      <c r="I455" t="str" cm="1">
        <f t="array" ref="I455">IFERROR(INDEX(Create_TC_Web!L$1:L$500,SMALL(IF(Create_TC_Web!$C$1:$C$500&lt;&gt;"",MATCH(ROW(Create_TC_Web!$C$1:$C$500),ROW(Create_TC_Web!$C$1:$C$500)),""),ROW(Create_TC_Web!J455))),"")</f>
        <v/>
      </c>
      <c r="J455" t="str" cm="1">
        <f t="array" ref="J455">IFERROR(INDEX(Create_TC_Web!M$1:M$500,SMALL(IF(Create_TC_Web!$C$1:$C$500&lt;&gt;"",MATCH(ROW(Create_TC_Web!$C$1:$C$500),ROW(Create_TC_Web!$C$1:$C$500)),""),ROW(Create_TC_Web!K455))),"")</f>
        <v/>
      </c>
      <c r="K455" t="str" cm="1">
        <f t="array" ref="K455">IFERROR(INDEX(Create_TC_Web!N$1:N$500,SMALL(IF(Create_TC_Web!$C$1:$C$500&lt;&gt;"",MATCH(ROW(Create_TC_Web!$C$1:$C$500),ROW(Create_TC_Web!$C$1:$C$500)),""),ROW(Create_TC_Web!L455))),"")</f>
        <v/>
      </c>
      <c r="L455" t="str" cm="1">
        <f t="array" ref="L455">IFERROR(INDEX(Create_TC_Web!O$1:O$500,SMALL(IF(Create_TC_Web!$C$1:$C$500&lt;&gt;"",MATCH(ROW(Create_TC_Web!$C$1:$C$500),ROW(Create_TC_Web!$C$1:$C$500)),""),ROW(Create_TC_Web!M455))),"")</f>
        <v/>
      </c>
      <c r="M455" t="str" cm="1">
        <f t="array" ref="M455">IFERROR(INDEX(Create_TC_Web!P$1:P$500,SMALL(IF(Create_TC_Web!$C$1:$C$500&lt;&gt;"",MATCH(ROW(Create_TC_Web!$C$1:$C$500),ROW(Create_TC_Web!$C$1:$C$500)),""),ROW(Create_TC_Web!N455))),"")</f>
        <v/>
      </c>
      <c r="N455" t="str" cm="1">
        <f t="array" ref="N455">IFERROR(INDEX(Create_TC_Web!Q$1:Q$500,SMALL(IF(Create_TC_Web!$C$1:$C$500&lt;&gt;"",MATCH(ROW(Create_TC_Web!$C$1:$C$500),ROW(Create_TC_Web!$C$1:$C$500)),""),ROW(Create_TC_Web!O455))),"")</f>
        <v/>
      </c>
      <c r="O455" t="str">
        <f t="shared" ref="O455:O518" si="23">IF(N455&lt;&gt;0,N455,"")</f>
        <v/>
      </c>
      <c r="P455" s="17" t="str" cm="1">
        <f t="array" ref="P455">IFERROR(INDEX(Create_TC_Web!S$1:S$500,SMALL(IF(Create_TC_Web!$C$1:$C$500&lt;&gt;"",MATCH(ROW(Create_TC_Web!$C$1:$C$500),ROW(Create_TC_Web!$C$1:$C$500)),""),ROW(Create_TC_Web!Q433))),"")</f>
        <v/>
      </c>
      <c r="S455" t="str">
        <f t="shared" si="22"/>
        <v/>
      </c>
    </row>
    <row r="456" spans="1:19">
      <c r="A456" t="str" cm="1">
        <f t="array" ref="A456">IFERROR(INDEX(Create_TC_Web!D$1:D$500,SMALL(IF(Create_TC_Web!$C$1:$C$500&lt;&gt;"",MATCH(ROW(Create_TC_Web!$C$1:$C$500),ROW(Create_TC_Web!$C$1:$C$500)),""),ROW(Create_TC_Web!B456))),"")</f>
        <v/>
      </c>
      <c r="B456" t="str" cm="1">
        <f t="array" ref="B456">SUBSTITUTE(SUBSTITUTE(SUBSTITUTE(IFERROR(INDEX(Create_TC_Web!E$1:E$505,SMALL(IF(Create_TC_Web!$C$1:$C$505&lt;&gt;"",MATCH(ROW(Create_TC_Web!$C$1:$C$505),ROW(Create_TC_Web!$C$1:$C$505)),""),ROW(Create_TC_Web!C456))),"")," ",""),"-",""),"_","")</f>
        <v/>
      </c>
      <c r="C456" t="str" cm="1">
        <f t="array" ref="C456">IFERROR(INDEX(Create_TC_Web!F$1:F$500,SMALL(IF(Create_TC_Web!$C$1:$C$500&lt;&gt;"",MATCH(ROW(Create_TC_Web!$C$1:$C$500),ROW(Create_TC_Web!$C$1:$C$500)),""),ROW(Create_TC_Web!D456))),"")</f>
        <v/>
      </c>
      <c r="D456" t="str" cm="1">
        <f t="array" ref="D456">IFERROR(INDEX(Create_TC_Web!G$1:G$500,SMALL(IF(Create_TC_Web!$C$1:$C$500&lt;&gt;"",MATCH(ROW(Create_TC_Web!$C$1:$C$500),ROW(Create_TC_Web!$C$1:$C$500)),""),ROW(Create_TC_Web!E456))),"")</f>
        <v/>
      </c>
      <c r="E456" t="str" cm="1">
        <f t="array" ref="E456">IFERROR(INDEX(Create_TC_Web!H$1:H$500,SMALL(IF(Create_TC_Web!$C$1:$C$500&lt;&gt;"",MATCH(ROW(Create_TC_Web!$C$1:$C$500),ROW(Create_TC_Web!$C$1:$C$500)),""),ROW(Create_TC_Web!F456))),"")</f>
        <v/>
      </c>
      <c r="F456" t="str" cm="1">
        <f t="array" ref="F456">IFERROR(INDEX(Create_TC_Web!I$1:I$500,SMALL(IF(Create_TC_Web!$C$1:$C$500&lt;&gt;"",MATCH(ROW(Create_TC_Web!$C$1:$C$500),ROW(Create_TC_Web!$C$1:$C$500)),""),ROW(Create_TC_Web!G456))),"")</f>
        <v/>
      </c>
      <c r="G456" t="str" cm="1">
        <f t="array" ref="G456">IFERROR(INDEX(Create_TC_Web!J$1:J$500,SMALL(IF(Create_TC_Web!$C$1:$C$500&lt;&gt;"",MATCH(ROW(Create_TC_Web!$C$1:$C$500),ROW(Create_TC_Web!$C$1:$C$500)),""),ROW(Create_TC_Web!H456))),"")</f>
        <v/>
      </c>
      <c r="H456" t="str" cm="1">
        <f t="array" ref="H456">IFERROR(INDEX(Create_TC_Web!K$1:K$500,SMALL(IF(Create_TC_Web!$C$1:$C$500&lt;&gt;"",MATCH(ROW(Create_TC_Web!$C$1:$C$500),ROW(Create_TC_Web!$C$1:$C$500)),""),ROW(Create_TC_Web!I456))),"")</f>
        <v/>
      </c>
      <c r="I456" t="str" cm="1">
        <f t="array" ref="I456">IFERROR(INDEX(Create_TC_Web!L$1:L$500,SMALL(IF(Create_TC_Web!$C$1:$C$500&lt;&gt;"",MATCH(ROW(Create_TC_Web!$C$1:$C$500),ROW(Create_TC_Web!$C$1:$C$500)),""),ROW(Create_TC_Web!J456))),"")</f>
        <v/>
      </c>
      <c r="J456" t="str" cm="1">
        <f t="array" ref="J456">IFERROR(INDEX(Create_TC_Web!M$1:M$500,SMALL(IF(Create_TC_Web!$C$1:$C$500&lt;&gt;"",MATCH(ROW(Create_TC_Web!$C$1:$C$500),ROW(Create_TC_Web!$C$1:$C$500)),""),ROW(Create_TC_Web!K456))),"")</f>
        <v/>
      </c>
      <c r="K456" t="str" cm="1">
        <f t="array" ref="K456">IFERROR(INDEX(Create_TC_Web!N$1:N$500,SMALL(IF(Create_TC_Web!$C$1:$C$500&lt;&gt;"",MATCH(ROW(Create_TC_Web!$C$1:$C$500),ROW(Create_TC_Web!$C$1:$C$500)),""),ROW(Create_TC_Web!L456))),"")</f>
        <v/>
      </c>
      <c r="L456" t="str" cm="1">
        <f t="array" ref="L456">IFERROR(INDEX(Create_TC_Web!O$1:O$500,SMALL(IF(Create_TC_Web!$C$1:$C$500&lt;&gt;"",MATCH(ROW(Create_TC_Web!$C$1:$C$500),ROW(Create_TC_Web!$C$1:$C$500)),""),ROW(Create_TC_Web!M456))),"")</f>
        <v/>
      </c>
      <c r="M456" t="str" cm="1">
        <f t="array" ref="M456">IFERROR(INDEX(Create_TC_Web!P$1:P$500,SMALL(IF(Create_TC_Web!$C$1:$C$500&lt;&gt;"",MATCH(ROW(Create_TC_Web!$C$1:$C$500),ROW(Create_TC_Web!$C$1:$C$500)),""),ROW(Create_TC_Web!N456))),"")</f>
        <v/>
      </c>
      <c r="N456" t="str" cm="1">
        <f t="array" ref="N456">IFERROR(INDEX(Create_TC_Web!Q$1:Q$500,SMALL(IF(Create_TC_Web!$C$1:$C$500&lt;&gt;"",MATCH(ROW(Create_TC_Web!$C$1:$C$500),ROW(Create_TC_Web!$C$1:$C$500)),""),ROW(Create_TC_Web!O456))),"")</f>
        <v/>
      </c>
      <c r="O456" t="str">
        <f t="shared" si="23"/>
        <v/>
      </c>
      <c r="P456" s="17" t="str" cm="1">
        <f t="array" ref="P456">IFERROR(INDEX(Create_TC_Web!S$1:S$500,SMALL(IF(Create_TC_Web!$C$1:$C$500&lt;&gt;"",MATCH(ROW(Create_TC_Web!$C$1:$C$500),ROW(Create_TC_Web!$C$1:$C$500)),""),ROW(Create_TC_Web!Q434))),"")</f>
        <v/>
      </c>
      <c r="S456" t="str">
        <f t="shared" si="22"/>
        <v/>
      </c>
    </row>
    <row r="457" spans="1:19">
      <c r="A457" t="str" cm="1">
        <f t="array" ref="A457">IFERROR(INDEX(Create_TC_Web!D$1:D$500,SMALL(IF(Create_TC_Web!$C$1:$C$500&lt;&gt;"",MATCH(ROW(Create_TC_Web!$C$1:$C$500),ROW(Create_TC_Web!$C$1:$C$500)),""),ROW(Create_TC_Web!B457))),"")</f>
        <v/>
      </c>
      <c r="B457" t="str" cm="1">
        <f t="array" ref="B457">SUBSTITUTE(SUBSTITUTE(SUBSTITUTE(IFERROR(INDEX(Create_TC_Web!E$1:E$505,SMALL(IF(Create_TC_Web!$C$1:$C$505&lt;&gt;"",MATCH(ROW(Create_TC_Web!$C$1:$C$505),ROW(Create_TC_Web!$C$1:$C$505)),""),ROW(Create_TC_Web!C457))),"")," ",""),"-",""),"_","")</f>
        <v/>
      </c>
      <c r="C457" t="str" cm="1">
        <f t="array" ref="C457">IFERROR(INDEX(Create_TC_Web!F$1:F$500,SMALL(IF(Create_TC_Web!$C$1:$C$500&lt;&gt;"",MATCH(ROW(Create_TC_Web!$C$1:$C$500),ROW(Create_TC_Web!$C$1:$C$500)),""),ROW(Create_TC_Web!D457))),"")</f>
        <v/>
      </c>
      <c r="D457" t="str" cm="1">
        <f t="array" ref="D457">IFERROR(INDEX(Create_TC_Web!G$1:G$500,SMALL(IF(Create_TC_Web!$C$1:$C$500&lt;&gt;"",MATCH(ROW(Create_TC_Web!$C$1:$C$500),ROW(Create_TC_Web!$C$1:$C$500)),""),ROW(Create_TC_Web!E457))),"")</f>
        <v/>
      </c>
      <c r="E457" t="str" cm="1">
        <f t="array" ref="E457">IFERROR(INDEX(Create_TC_Web!H$1:H$500,SMALL(IF(Create_TC_Web!$C$1:$C$500&lt;&gt;"",MATCH(ROW(Create_TC_Web!$C$1:$C$500),ROW(Create_TC_Web!$C$1:$C$500)),""),ROW(Create_TC_Web!F457))),"")</f>
        <v/>
      </c>
      <c r="F457" t="str" cm="1">
        <f t="array" ref="F457">IFERROR(INDEX(Create_TC_Web!I$1:I$500,SMALL(IF(Create_TC_Web!$C$1:$C$500&lt;&gt;"",MATCH(ROW(Create_TC_Web!$C$1:$C$500),ROW(Create_TC_Web!$C$1:$C$500)),""),ROW(Create_TC_Web!G457))),"")</f>
        <v/>
      </c>
      <c r="G457" t="str" cm="1">
        <f t="array" ref="G457">IFERROR(INDEX(Create_TC_Web!J$1:J$500,SMALL(IF(Create_TC_Web!$C$1:$C$500&lt;&gt;"",MATCH(ROW(Create_TC_Web!$C$1:$C$500),ROW(Create_TC_Web!$C$1:$C$500)),""),ROW(Create_TC_Web!H457))),"")</f>
        <v/>
      </c>
      <c r="H457" t="str" cm="1">
        <f t="array" ref="H457">IFERROR(INDEX(Create_TC_Web!K$1:K$500,SMALL(IF(Create_TC_Web!$C$1:$C$500&lt;&gt;"",MATCH(ROW(Create_TC_Web!$C$1:$C$500),ROW(Create_TC_Web!$C$1:$C$500)),""),ROW(Create_TC_Web!I457))),"")</f>
        <v/>
      </c>
      <c r="I457" t="str" cm="1">
        <f t="array" ref="I457">IFERROR(INDEX(Create_TC_Web!L$1:L$500,SMALL(IF(Create_TC_Web!$C$1:$C$500&lt;&gt;"",MATCH(ROW(Create_TC_Web!$C$1:$C$500),ROW(Create_TC_Web!$C$1:$C$500)),""),ROW(Create_TC_Web!J457))),"")</f>
        <v/>
      </c>
      <c r="J457" t="str" cm="1">
        <f t="array" ref="J457">IFERROR(INDEX(Create_TC_Web!M$1:M$500,SMALL(IF(Create_TC_Web!$C$1:$C$500&lt;&gt;"",MATCH(ROW(Create_TC_Web!$C$1:$C$500),ROW(Create_TC_Web!$C$1:$C$500)),""),ROW(Create_TC_Web!K457))),"")</f>
        <v/>
      </c>
      <c r="K457" t="str" cm="1">
        <f t="array" ref="K457">IFERROR(INDEX(Create_TC_Web!N$1:N$500,SMALL(IF(Create_TC_Web!$C$1:$C$500&lt;&gt;"",MATCH(ROW(Create_TC_Web!$C$1:$C$500),ROW(Create_TC_Web!$C$1:$C$500)),""),ROW(Create_TC_Web!L457))),"")</f>
        <v/>
      </c>
      <c r="L457" t="str" cm="1">
        <f t="array" ref="L457">IFERROR(INDEX(Create_TC_Web!O$1:O$500,SMALL(IF(Create_TC_Web!$C$1:$C$500&lt;&gt;"",MATCH(ROW(Create_TC_Web!$C$1:$C$500),ROW(Create_TC_Web!$C$1:$C$500)),""),ROW(Create_TC_Web!M457))),"")</f>
        <v/>
      </c>
      <c r="M457" t="str" cm="1">
        <f t="array" ref="M457">IFERROR(INDEX(Create_TC_Web!P$1:P$500,SMALL(IF(Create_TC_Web!$C$1:$C$500&lt;&gt;"",MATCH(ROW(Create_TC_Web!$C$1:$C$500),ROW(Create_TC_Web!$C$1:$C$500)),""),ROW(Create_TC_Web!N457))),"")</f>
        <v/>
      </c>
      <c r="N457" t="str" cm="1">
        <f t="array" ref="N457">IFERROR(INDEX(Create_TC_Web!Q$1:Q$500,SMALL(IF(Create_TC_Web!$C$1:$C$500&lt;&gt;"",MATCH(ROW(Create_TC_Web!$C$1:$C$500),ROW(Create_TC_Web!$C$1:$C$500)),""),ROW(Create_TC_Web!O457))),"")</f>
        <v/>
      </c>
      <c r="O457" t="str">
        <f t="shared" si="23"/>
        <v/>
      </c>
      <c r="P457" s="17" t="str" cm="1">
        <f t="array" ref="P457">IFERROR(INDEX(Create_TC_Web!S$1:S$500,SMALL(IF(Create_TC_Web!$C$1:$C$500&lt;&gt;"",MATCH(ROW(Create_TC_Web!$C$1:$C$500),ROW(Create_TC_Web!$C$1:$C$500)),""),ROW(Create_TC_Web!Q435))),"")</f>
        <v/>
      </c>
      <c r="S457" t="str">
        <f t="shared" si="22"/>
        <v/>
      </c>
    </row>
    <row r="458" spans="1:19">
      <c r="A458" t="str" cm="1">
        <f t="array" ref="A458">IFERROR(INDEX(Create_TC_Web!D$1:D$500,SMALL(IF(Create_TC_Web!$C$1:$C$500&lt;&gt;"",MATCH(ROW(Create_TC_Web!$C$1:$C$500),ROW(Create_TC_Web!$C$1:$C$500)),""),ROW(Create_TC_Web!B458))),"")</f>
        <v/>
      </c>
      <c r="B458" t="str" cm="1">
        <f t="array" ref="B458">SUBSTITUTE(SUBSTITUTE(SUBSTITUTE(IFERROR(INDEX(Create_TC_Web!E$1:E$505,SMALL(IF(Create_TC_Web!$C$1:$C$505&lt;&gt;"",MATCH(ROW(Create_TC_Web!$C$1:$C$505),ROW(Create_TC_Web!$C$1:$C$505)),""),ROW(Create_TC_Web!C458))),"")," ",""),"-",""),"_","")</f>
        <v/>
      </c>
      <c r="C458" t="str" cm="1">
        <f t="array" ref="C458">IFERROR(INDEX(Create_TC_Web!F$1:F$500,SMALL(IF(Create_TC_Web!$C$1:$C$500&lt;&gt;"",MATCH(ROW(Create_TC_Web!$C$1:$C$500),ROW(Create_TC_Web!$C$1:$C$500)),""),ROW(Create_TC_Web!D458))),"")</f>
        <v/>
      </c>
      <c r="D458" t="str" cm="1">
        <f t="array" ref="D458">IFERROR(INDEX(Create_TC_Web!G$1:G$500,SMALL(IF(Create_TC_Web!$C$1:$C$500&lt;&gt;"",MATCH(ROW(Create_TC_Web!$C$1:$C$500),ROW(Create_TC_Web!$C$1:$C$500)),""),ROW(Create_TC_Web!E458))),"")</f>
        <v/>
      </c>
      <c r="E458" t="str" cm="1">
        <f t="array" ref="E458">IFERROR(INDEX(Create_TC_Web!H$1:H$500,SMALL(IF(Create_TC_Web!$C$1:$C$500&lt;&gt;"",MATCH(ROW(Create_TC_Web!$C$1:$C$500),ROW(Create_TC_Web!$C$1:$C$500)),""),ROW(Create_TC_Web!F458))),"")</f>
        <v/>
      </c>
      <c r="F458" t="str" cm="1">
        <f t="array" ref="F458">IFERROR(INDEX(Create_TC_Web!I$1:I$500,SMALL(IF(Create_TC_Web!$C$1:$C$500&lt;&gt;"",MATCH(ROW(Create_TC_Web!$C$1:$C$500),ROW(Create_TC_Web!$C$1:$C$500)),""),ROW(Create_TC_Web!G458))),"")</f>
        <v/>
      </c>
      <c r="G458" t="str" cm="1">
        <f t="array" ref="G458">IFERROR(INDEX(Create_TC_Web!J$1:J$500,SMALL(IF(Create_TC_Web!$C$1:$C$500&lt;&gt;"",MATCH(ROW(Create_TC_Web!$C$1:$C$500),ROW(Create_TC_Web!$C$1:$C$500)),""),ROW(Create_TC_Web!H458))),"")</f>
        <v/>
      </c>
      <c r="H458" t="str" cm="1">
        <f t="array" ref="H458">IFERROR(INDEX(Create_TC_Web!K$1:K$500,SMALL(IF(Create_TC_Web!$C$1:$C$500&lt;&gt;"",MATCH(ROW(Create_TC_Web!$C$1:$C$500),ROW(Create_TC_Web!$C$1:$C$500)),""),ROW(Create_TC_Web!I458))),"")</f>
        <v/>
      </c>
      <c r="I458" t="str" cm="1">
        <f t="array" ref="I458">IFERROR(INDEX(Create_TC_Web!L$1:L$500,SMALL(IF(Create_TC_Web!$C$1:$C$500&lt;&gt;"",MATCH(ROW(Create_TC_Web!$C$1:$C$500),ROW(Create_TC_Web!$C$1:$C$500)),""),ROW(Create_TC_Web!J458))),"")</f>
        <v/>
      </c>
      <c r="J458" t="str" cm="1">
        <f t="array" ref="J458">IFERROR(INDEX(Create_TC_Web!M$1:M$500,SMALL(IF(Create_TC_Web!$C$1:$C$500&lt;&gt;"",MATCH(ROW(Create_TC_Web!$C$1:$C$500),ROW(Create_TC_Web!$C$1:$C$500)),""),ROW(Create_TC_Web!K458))),"")</f>
        <v/>
      </c>
      <c r="K458" t="str" cm="1">
        <f t="array" ref="K458">IFERROR(INDEX(Create_TC_Web!N$1:N$500,SMALL(IF(Create_TC_Web!$C$1:$C$500&lt;&gt;"",MATCH(ROW(Create_TC_Web!$C$1:$C$500),ROW(Create_TC_Web!$C$1:$C$500)),""),ROW(Create_TC_Web!L458))),"")</f>
        <v/>
      </c>
      <c r="L458" t="str" cm="1">
        <f t="array" ref="L458">IFERROR(INDEX(Create_TC_Web!O$1:O$500,SMALL(IF(Create_TC_Web!$C$1:$C$500&lt;&gt;"",MATCH(ROW(Create_TC_Web!$C$1:$C$500),ROW(Create_TC_Web!$C$1:$C$500)),""),ROW(Create_TC_Web!M458))),"")</f>
        <v/>
      </c>
      <c r="M458" t="str" cm="1">
        <f t="array" ref="M458">IFERROR(INDEX(Create_TC_Web!P$1:P$500,SMALL(IF(Create_TC_Web!$C$1:$C$500&lt;&gt;"",MATCH(ROW(Create_TC_Web!$C$1:$C$500),ROW(Create_TC_Web!$C$1:$C$500)),""),ROW(Create_TC_Web!N458))),"")</f>
        <v/>
      </c>
      <c r="N458" t="str" cm="1">
        <f t="array" ref="N458">IFERROR(INDEX(Create_TC_Web!Q$1:Q$500,SMALL(IF(Create_TC_Web!$C$1:$C$500&lt;&gt;"",MATCH(ROW(Create_TC_Web!$C$1:$C$500),ROW(Create_TC_Web!$C$1:$C$500)),""),ROW(Create_TC_Web!O458))),"")</f>
        <v/>
      </c>
      <c r="O458" t="str">
        <f t="shared" si="23"/>
        <v/>
      </c>
      <c r="P458" s="17" t="str" cm="1">
        <f t="array" ref="P458">IFERROR(INDEX(Create_TC_Web!S$1:S$500,SMALL(IF(Create_TC_Web!$C$1:$C$500&lt;&gt;"",MATCH(ROW(Create_TC_Web!$C$1:$C$500),ROW(Create_TC_Web!$C$1:$C$500)),""),ROW(Create_TC_Web!Q436))),"")</f>
        <v/>
      </c>
      <c r="S458" t="str">
        <f t="shared" si="22"/>
        <v/>
      </c>
    </row>
    <row r="459" spans="1:19">
      <c r="A459" t="str" cm="1">
        <f t="array" ref="A459">IFERROR(INDEX(Create_TC_Web!D$1:D$500,SMALL(IF(Create_TC_Web!$C$1:$C$500&lt;&gt;"",MATCH(ROW(Create_TC_Web!$C$1:$C$500),ROW(Create_TC_Web!$C$1:$C$500)),""),ROW(Create_TC_Web!B459))),"")</f>
        <v/>
      </c>
      <c r="B459" t="str" cm="1">
        <f t="array" ref="B459">SUBSTITUTE(SUBSTITUTE(SUBSTITUTE(IFERROR(INDEX(Create_TC_Web!E$1:E$505,SMALL(IF(Create_TC_Web!$C$1:$C$505&lt;&gt;"",MATCH(ROW(Create_TC_Web!$C$1:$C$505),ROW(Create_TC_Web!$C$1:$C$505)),""),ROW(Create_TC_Web!C459))),"")," ",""),"-",""),"_","")</f>
        <v/>
      </c>
      <c r="C459" t="str" cm="1">
        <f t="array" ref="C459">IFERROR(INDEX(Create_TC_Web!F$1:F$500,SMALL(IF(Create_TC_Web!$C$1:$C$500&lt;&gt;"",MATCH(ROW(Create_TC_Web!$C$1:$C$500),ROW(Create_TC_Web!$C$1:$C$500)),""),ROW(Create_TC_Web!D459))),"")</f>
        <v/>
      </c>
      <c r="D459" t="str" cm="1">
        <f t="array" ref="D459">IFERROR(INDEX(Create_TC_Web!G$1:G$500,SMALL(IF(Create_TC_Web!$C$1:$C$500&lt;&gt;"",MATCH(ROW(Create_TC_Web!$C$1:$C$500),ROW(Create_TC_Web!$C$1:$C$500)),""),ROW(Create_TC_Web!E459))),"")</f>
        <v/>
      </c>
      <c r="E459" t="str" cm="1">
        <f t="array" ref="E459">IFERROR(INDEX(Create_TC_Web!H$1:H$500,SMALL(IF(Create_TC_Web!$C$1:$C$500&lt;&gt;"",MATCH(ROW(Create_TC_Web!$C$1:$C$500),ROW(Create_TC_Web!$C$1:$C$500)),""),ROW(Create_TC_Web!F459))),"")</f>
        <v/>
      </c>
      <c r="F459" t="str" cm="1">
        <f t="array" ref="F459">IFERROR(INDEX(Create_TC_Web!I$1:I$500,SMALL(IF(Create_TC_Web!$C$1:$C$500&lt;&gt;"",MATCH(ROW(Create_TC_Web!$C$1:$C$500),ROW(Create_TC_Web!$C$1:$C$500)),""),ROW(Create_TC_Web!G459))),"")</f>
        <v/>
      </c>
      <c r="G459" t="str" cm="1">
        <f t="array" ref="G459">IFERROR(INDEX(Create_TC_Web!J$1:J$500,SMALL(IF(Create_TC_Web!$C$1:$C$500&lt;&gt;"",MATCH(ROW(Create_TC_Web!$C$1:$C$500),ROW(Create_TC_Web!$C$1:$C$500)),""),ROW(Create_TC_Web!H459))),"")</f>
        <v/>
      </c>
      <c r="H459" t="str" cm="1">
        <f t="array" ref="H459">IFERROR(INDEX(Create_TC_Web!K$1:K$500,SMALL(IF(Create_TC_Web!$C$1:$C$500&lt;&gt;"",MATCH(ROW(Create_TC_Web!$C$1:$C$500),ROW(Create_TC_Web!$C$1:$C$500)),""),ROW(Create_TC_Web!I459))),"")</f>
        <v/>
      </c>
      <c r="I459" t="str" cm="1">
        <f t="array" ref="I459">IFERROR(INDEX(Create_TC_Web!L$1:L$500,SMALL(IF(Create_TC_Web!$C$1:$C$500&lt;&gt;"",MATCH(ROW(Create_TC_Web!$C$1:$C$500),ROW(Create_TC_Web!$C$1:$C$500)),""),ROW(Create_TC_Web!J459))),"")</f>
        <v/>
      </c>
      <c r="J459" t="str" cm="1">
        <f t="array" ref="J459">IFERROR(INDEX(Create_TC_Web!M$1:M$500,SMALL(IF(Create_TC_Web!$C$1:$C$500&lt;&gt;"",MATCH(ROW(Create_TC_Web!$C$1:$C$500),ROW(Create_TC_Web!$C$1:$C$500)),""),ROW(Create_TC_Web!K459))),"")</f>
        <v/>
      </c>
      <c r="K459" t="str" cm="1">
        <f t="array" ref="K459">IFERROR(INDEX(Create_TC_Web!N$1:N$500,SMALL(IF(Create_TC_Web!$C$1:$C$500&lt;&gt;"",MATCH(ROW(Create_TC_Web!$C$1:$C$500),ROW(Create_TC_Web!$C$1:$C$500)),""),ROW(Create_TC_Web!L459))),"")</f>
        <v/>
      </c>
      <c r="L459" t="str" cm="1">
        <f t="array" ref="L459">IFERROR(INDEX(Create_TC_Web!O$1:O$500,SMALL(IF(Create_TC_Web!$C$1:$C$500&lt;&gt;"",MATCH(ROW(Create_TC_Web!$C$1:$C$500),ROW(Create_TC_Web!$C$1:$C$500)),""),ROW(Create_TC_Web!M459))),"")</f>
        <v/>
      </c>
      <c r="M459" t="str" cm="1">
        <f t="array" ref="M459">IFERROR(INDEX(Create_TC_Web!P$1:P$500,SMALL(IF(Create_TC_Web!$C$1:$C$500&lt;&gt;"",MATCH(ROW(Create_TC_Web!$C$1:$C$500),ROW(Create_TC_Web!$C$1:$C$500)),""),ROW(Create_TC_Web!N459))),"")</f>
        <v/>
      </c>
      <c r="N459" t="str" cm="1">
        <f t="array" ref="N459">IFERROR(INDEX(Create_TC_Web!Q$1:Q$500,SMALL(IF(Create_TC_Web!$C$1:$C$500&lt;&gt;"",MATCH(ROW(Create_TC_Web!$C$1:$C$500),ROW(Create_TC_Web!$C$1:$C$500)),""),ROW(Create_TC_Web!O459))),"")</f>
        <v/>
      </c>
      <c r="O459" t="str">
        <f t="shared" si="23"/>
        <v/>
      </c>
      <c r="P459" s="17" t="str" cm="1">
        <f t="array" ref="P459">IFERROR(INDEX(Create_TC_Web!S$1:S$500,SMALL(IF(Create_TC_Web!$C$1:$C$500&lt;&gt;"",MATCH(ROW(Create_TC_Web!$C$1:$C$500),ROW(Create_TC_Web!$C$1:$C$500)),""),ROW(Create_TC_Web!Q437))),"")</f>
        <v/>
      </c>
      <c r="S459" t="str">
        <f t="shared" si="22"/>
        <v/>
      </c>
    </row>
    <row r="460" spans="1:19">
      <c r="A460" t="str" cm="1">
        <f t="array" ref="A460">IFERROR(INDEX(Create_TC_Web!D$1:D$500,SMALL(IF(Create_TC_Web!$C$1:$C$500&lt;&gt;"",MATCH(ROW(Create_TC_Web!$C$1:$C$500),ROW(Create_TC_Web!$C$1:$C$500)),""),ROW(Create_TC_Web!B460))),"")</f>
        <v/>
      </c>
      <c r="B460" t="str" cm="1">
        <f t="array" ref="B460">SUBSTITUTE(SUBSTITUTE(SUBSTITUTE(IFERROR(INDEX(Create_TC_Web!E$1:E$505,SMALL(IF(Create_TC_Web!$C$1:$C$505&lt;&gt;"",MATCH(ROW(Create_TC_Web!$C$1:$C$505),ROW(Create_TC_Web!$C$1:$C$505)),""),ROW(Create_TC_Web!C460))),"")," ",""),"-",""),"_","")</f>
        <v/>
      </c>
      <c r="C460" t="str" cm="1">
        <f t="array" ref="C460">IFERROR(INDEX(Create_TC_Web!F$1:F$500,SMALL(IF(Create_TC_Web!$C$1:$C$500&lt;&gt;"",MATCH(ROW(Create_TC_Web!$C$1:$C$500),ROW(Create_TC_Web!$C$1:$C$500)),""),ROW(Create_TC_Web!D460))),"")</f>
        <v/>
      </c>
      <c r="D460" t="str" cm="1">
        <f t="array" ref="D460">IFERROR(INDEX(Create_TC_Web!G$1:G$500,SMALL(IF(Create_TC_Web!$C$1:$C$500&lt;&gt;"",MATCH(ROW(Create_TC_Web!$C$1:$C$500),ROW(Create_TC_Web!$C$1:$C$500)),""),ROW(Create_TC_Web!E460))),"")</f>
        <v/>
      </c>
      <c r="E460" t="str" cm="1">
        <f t="array" ref="E460">IFERROR(INDEX(Create_TC_Web!H$1:H$500,SMALL(IF(Create_TC_Web!$C$1:$C$500&lt;&gt;"",MATCH(ROW(Create_TC_Web!$C$1:$C$500),ROW(Create_TC_Web!$C$1:$C$500)),""),ROW(Create_TC_Web!F460))),"")</f>
        <v/>
      </c>
      <c r="F460" t="str" cm="1">
        <f t="array" ref="F460">IFERROR(INDEX(Create_TC_Web!I$1:I$500,SMALL(IF(Create_TC_Web!$C$1:$C$500&lt;&gt;"",MATCH(ROW(Create_TC_Web!$C$1:$C$500),ROW(Create_TC_Web!$C$1:$C$500)),""),ROW(Create_TC_Web!G460))),"")</f>
        <v/>
      </c>
      <c r="G460" t="str" cm="1">
        <f t="array" ref="G460">IFERROR(INDEX(Create_TC_Web!J$1:J$500,SMALL(IF(Create_TC_Web!$C$1:$C$500&lt;&gt;"",MATCH(ROW(Create_TC_Web!$C$1:$C$500),ROW(Create_TC_Web!$C$1:$C$500)),""),ROW(Create_TC_Web!H460))),"")</f>
        <v/>
      </c>
      <c r="H460" t="str" cm="1">
        <f t="array" ref="H460">IFERROR(INDEX(Create_TC_Web!K$1:K$500,SMALL(IF(Create_TC_Web!$C$1:$C$500&lt;&gt;"",MATCH(ROW(Create_TC_Web!$C$1:$C$500),ROW(Create_TC_Web!$C$1:$C$500)),""),ROW(Create_TC_Web!I460))),"")</f>
        <v/>
      </c>
      <c r="I460" t="str" cm="1">
        <f t="array" ref="I460">IFERROR(INDEX(Create_TC_Web!L$1:L$500,SMALL(IF(Create_TC_Web!$C$1:$C$500&lt;&gt;"",MATCH(ROW(Create_TC_Web!$C$1:$C$500),ROW(Create_TC_Web!$C$1:$C$500)),""),ROW(Create_TC_Web!J460))),"")</f>
        <v/>
      </c>
      <c r="J460" t="str" cm="1">
        <f t="array" ref="J460">IFERROR(INDEX(Create_TC_Web!M$1:M$500,SMALL(IF(Create_TC_Web!$C$1:$C$500&lt;&gt;"",MATCH(ROW(Create_TC_Web!$C$1:$C$500),ROW(Create_TC_Web!$C$1:$C$500)),""),ROW(Create_TC_Web!K460))),"")</f>
        <v/>
      </c>
      <c r="K460" t="str" cm="1">
        <f t="array" ref="K460">IFERROR(INDEX(Create_TC_Web!N$1:N$500,SMALL(IF(Create_TC_Web!$C$1:$C$500&lt;&gt;"",MATCH(ROW(Create_TC_Web!$C$1:$C$500),ROW(Create_TC_Web!$C$1:$C$500)),""),ROW(Create_TC_Web!L460))),"")</f>
        <v/>
      </c>
      <c r="L460" t="str" cm="1">
        <f t="array" ref="L460">IFERROR(INDEX(Create_TC_Web!O$1:O$500,SMALL(IF(Create_TC_Web!$C$1:$C$500&lt;&gt;"",MATCH(ROW(Create_TC_Web!$C$1:$C$500),ROW(Create_TC_Web!$C$1:$C$500)),""),ROW(Create_TC_Web!M460))),"")</f>
        <v/>
      </c>
      <c r="M460" t="str" cm="1">
        <f t="array" ref="M460">IFERROR(INDEX(Create_TC_Web!P$1:P$500,SMALL(IF(Create_TC_Web!$C$1:$C$500&lt;&gt;"",MATCH(ROW(Create_TC_Web!$C$1:$C$500),ROW(Create_TC_Web!$C$1:$C$500)),""),ROW(Create_TC_Web!N460))),"")</f>
        <v/>
      </c>
      <c r="N460" t="str" cm="1">
        <f t="array" ref="N460">IFERROR(INDEX(Create_TC_Web!Q$1:Q$500,SMALL(IF(Create_TC_Web!$C$1:$C$500&lt;&gt;"",MATCH(ROW(Create_TC_Web!$C$1:$C$500),ROW(Create_TC_Web!$C$1:$C$500)),""),ROW(Create_TC_Web!O460))),"")</f>
        <v/>
      </c>
      <c r="O460" t="str">
        <f t="shared" si="23"/>
        <v/>
      </c>
      <c r="P460" s="17" t="str" cm="1">
        <f t="array" ref="P460">IFERROR(INDEX(Create_TC_Web!S$1:S$500,SMALL(IF(Create_TC_Web!$C$1:$C$500&lt;&gt;"",MATCH(ROW(Create_TC_Web!$C$1:$C$500),ROW(Create_TC_Web!$C$1:$C$500)),""),ROW(Create_TC_Web!Q438))),"")</f>
        <v/>
      </c>
      <c r="S460" t="str">
        <f t="shared" si="22"/>
        <v/>
      </c>
    </row>
    <row r="461" spans="1:19">
      <c r="A461" t="str" cm="1">
        <f t="array" ref="A461">IFERROR(INDEX(Create_TC_Web!D$1:D$500,SMALL(IF(Create_TC_Web!$C$1:$C$500&lt;&gt;"",MATCH(ROW(Create_TC_Web!$C$1:$C$500),ROW(Create_TC_Web!$C$1:$C$500)),""),ROW(Create_TC_Web!B461))),"")</f>
        <v/>
      </c>
      <c r="B461" t="str" cm="1">
        <f t="array" ref="B461">SUBSTITUTE(SUBSTITUTE(SUBSTITUTE(IFERROR(INDEX(Create_TC_Web!E$1:E$505,SMALL(IF(Create_TC_Web!$C$1:$C$505&lt;&gt;"",MATCH(ROW(Create_TC_Web!$C$1:$C$505),ROW(Create_TC_Web!$C$1:$C$505)),""),ROW(Create_TC_Web!C461))),"")," ",""),"-",""),"_","")</f>
        <v/>
      </c>
      <c r="C461" t="str" cm="1">
        <f t="array" ref="C461">IFERROR(INDEX(Create_TC_Web!F$1:F$500,SMALL(IF(Create_TC_Web!$C$1:$C$500&lt;&gt;"",MATCH(ROW(Create_TC_Web!$C$1:$C$500),ROW(Create_TC_Web!$C$1:$C$500)),""),ROW(Create_TC_Web!D461))),"")</f>
        <v/>
      </c>
      <c r="D461" t="str" cm="1">
        <f t="array" ref="D461">IFERROR(INDEX(Create_TC_Web!G$1:G$500,SMALL(IF(Create_TC_Web!$C$1:$C$500&lt;&gt;"",MATCH(ROW(Create_TC_Web!$C$1:$C$500),ROW(Create_TC_Web!$C$1:$C$500)),""),ROW(Create_TC_Web!E461))),"")</f>
        <v/>
      </c>
      <c r="E461" t="str" cm="1">
        <f t="array" ref="E461">IFERROR(INDEX(Create_TC_Web!H$1:H$500,SMALL(IF(Create_TC_Web!$C$1:$C$500&lt;&gt;"",MATCH(ROW(Create_TC_Web!$C$1:$C$500),ROW(Create_TC_Web!$C$1:$C$500)),""),ROW(Create_TC_Web!F461))),"")</f>
        <v/>
      </c>
      <c r="F461" t="str" cm="1">
        <f t="array" ref="F461">IFERROR(INDEX(Create_TC_Web!I$1:I$500,SMALL(IF(Create_TC_Web!$C$1:$C$500&lt;&gt;"",MATCH(ROW(Create_TC_Web!$C$1:$C$500),ROW(Create_TC_Web!$C$1:$C$500)),""),ROW(Create_TC_Web!G461))),"")</f>
        <v/>
      </c>
      <c r="G461" t="str" cm="1">
        <f t="array" ref="G461">IFERROR(INDEX(Create_TC_Web!J$1:J$500,SMALL(IF(Create_TC_Web!$C$1:$C$500&lt;&gt;"",MATCH(ROW(Create_TC_Web!$C$1:$C$500),ROW(Create_TC_Web!$C$1:$C$500)),""),ROW(Create_TC_Web!H461))),"")</f>
        <v/>
      </c>
      <c r="H461" t="str" cm="1">
        <f t="array" ref="H461">IFERROR(INDEX(Create_TC_Web!K$1:K$500,SMALL(IF(Create_TC_Web!$C$1:$C$500&lt;&gt;"",MATCH(ROW(Create_TC_Web!$C$1:$C$500),ROW(Create_TC_Web!$C$1:$C$500)),""),ROW(Create_TC_Web!I461))),"")</f>
        <v/>
      </c>
      <c r="I461" t="str" cm="1">
        <f t="array" ref="I461">IFERROR(INDEX(Create_TC_Web!L$1:L$500,SMALL(IF(Create_TC_Web!$C$1:$C$500&lt;&gt;"",MATCH(ROW(Create_TC_Web!$C$1:$C$500),ROW(Create_TC_Web!$C$1:$C$500)),""),ROW(Create_TC_Web!J461))),"")</f>
        <v/>
      </c>
      <c r="J461" t="str" cm="1">
        <f t="array" ref="J461">IFERROR(INDEX(Create_TC_Web!M$1:M$500,SMALL(IF(Create_TC_Web!$C$1:$C$500&lt;&gt;"",MATCH(ROW(Create_TC_Web!$C$1:$C$500),ROW(Create_TC_Web!$C$1:$C$500)),""),ROW(Create_TC_Web!K461))),"")</f>
        <v/>
      </c>
      <c r="K461" t="str" cm="1">
        <f t="array" ref="K461">IFERROR(INDEX(Create_TC_Web!N$1:N$500,SMALL(IF(Create_TC_Web!$C$1:$C$500&lt;&gt;"",MATCH(ROW(Create_TC_Web!$C$1:$C$500),ROW(Create_TC_Web!$C$1:$C$500)),""),ROW(Create_TC_Web!L461))),"")</f>
        <v/>
      </c>
      <c r="L461" t="str" cm="1">
        <f t="array" ref="L461">IFERROR(INDEX(Create_TC_Web!O$1:O$500,SMALL(IF(Create_TC_Web!$C$1:$C$500&lt;&gt;"",MATCH(ROW(Create_TC_Web!$C$1:$C$500),ROW(Create_TC_Web!$C$1:$C$500)),""),ROW(Create_TC_Web!M461))),"")</f>
        <v/>
      </c>
      <c r="M461" t="str" cm="1">
        <f t="array" ref="M461">IFERROR(INDEX(Create_TC_Web!P$1:P$500,SMALL(IF(Create_TC_Web!$C$1:$C$500&lt;&gt;"",MATCH(ROW(Create_TC_Web!$C$1:$C$500),ROW(Create_TC_Web!$C$1:$C$500)),""),ROW(Create_TC_Web!N461))),"")</f>
        <v/>
      </c>
      <c r="N461" t="str" cm="1">
        <f t="array" ref="N461">IFERROR(INDEX(Create_TC_Web!Q$1:Q$500,SMALL(IF(Create_TC_Web!$C$1:$C$500&lt;&gt;"",MATCH(ROW(Create_TC_Web!$C$1:$C$500),ROW(Create_TC_Web!$C$1:$C$500)),""),ROW(Create_TC_Web!O461))),"")</f>
        <v/>
      </c>
      <c r="O461" t="str">
        <f t="shared" si="23"/>
        <v/>
      </c>
      <c r="P461" s="17" t="str" cm="1">
        <f t="array" ref="P461">IFERROR(INDEX(Create_TC_Web!S$1:S$500,SMALL(IF(Create_TC_Web!$C$1:$C$500&lt;&gt;"",MATCH(ROW(Create_TC_Web!$C$1:$C$500),ROW(Create_TC_Web!$C$1:$C$500)),""),ROW(Create_TC_Web!Q439))),"")</f>
        <v/>
      </c>
      <c r="S461" t="str">
        <f t="shared" si="22"/>
        <v/>
      </c>
    </row>
    <row r="462" spans="1:19">
      <c r="A462" t="str" cm="1">
        <f t="array" ref="A462">IFERROR(INDEX(Create_TC_Web!D$1:D$500,SMALL(IF(Create_TC_Web!$C$1:$C$500&lt;&gt;"",MATCH(ROW(Create_TC_Web!$C$1:$C$500),ROW(Create_TC_Web!$C$1:$C$500)),""),ROW(Create_TC_Web!B462))),"")</f>
        <v/>
      </c>
      <c r="B462" t="str" cm="1">
        <f t="array" ref="B462">SUBSTITUTE(SUBSTITUTE(SUBSTITUTE(IFERROR(INDEX(Create_TC_Web!E$1:E$505,SMALL(IF(Create_TC_Web!$C$1:$C$505&lt;&gt;"",MATCH(ROW(Create_TC_Web!$C$1:$C$505),ROW(Create_TC_Web!$C$1:$C$505)),""),ROW(Create_TC_Web!C462))),"")," ",""),"-",""),"_","")</f>
        <v/>
      </c>
      <c r="C462" t="str" cm="1">
        <f t="array" ref="C462">IFERROR(INDEX(Create_TC_Web!F$1:F$500,SMALL(IF(Create_TC_Web!$C$1:$C$500&lt;&gt;"",MATCH(ROW(Create_TC_Web!$C$1:$C$500),ROW(Create_TC_Web!$C$1:$C$500)),""),ROW(Create_TC_Web!D462))),"")</f>
        <v/>
      </c>
      <c r="D462" t="str" cm="1">
        <f t="array" ref="D462">IFERROR(INDEX(Create_TC_Web!G$1:G$500,SMALL(IF(Create_TC_Web!$C$1:$C$500&lt;&gt;"",MATCH(ROW(Create_TC_Web!$C$1:$C$500),ROW(Create_TC_Web!$C$1:$C$500)),""),ROW(Create_TC_Web!E462))),"")</f>
        <v/>
      </c>
      <c r="E462" t="str" cm="1">
        <f t="array" ref="E462">IFERROR(INDEX(Create_TC_Web!H$1:H$500,SMALL(IF(Create_TC_Web!$C$1:$C$500&lt;&gt;"",MATCH(ROW(Create_TC_Web!$C$1:$C$500),ROW(Create_TC_Web!$C$1:$C$500)),""),ROW(Create_TC_Web!F462))),"")</f>
        <v/>
      </c>
      <c r="F462" t="str" cm="1">
        <f t="array" ref="F462">IFERROR(INDEX(Create_TC_Web!I$1:I$500,SMALL(IF(Create_TC_Web!$C$1:$C$500&lt;&gt;"",MATCH(ROW(Create_TC_Web!$C$1:$C$500),ROW(Create_TC_Web!$C$1:$C$500)),""),ROW(Create_TC_Web!G462))),"")</f>
        <v/>
      </c>
      <c r="G462" t="str" cm="1">
        <f t="array" ref="G462">IFERROR(INDEX(Create_TC_Web!J$1:J$500,SMALL(IF(Create_TC_Web!$C$1:$C$500&lt;&gt;"",MATCH(ROW(Create_TC_Web!$C$1:$C$500),ROW(Create_TC_Web!$C$1:$C$500)),""),ROW(Create_TC_Web!H462))),"")</f>
        <v/>
      </c>
      <c r="H462" t="str" cm="1">
        <f t="array" ref="H462">IFERROR(INDEX(Create_TC_Web!K$1:K$500,SMALL(IF(Create_TC_Web!$C$1:$C$500&lt;&gt;"",MATCH(ROW(Create_TC_Web!$C$1:$C$500),ROW(Create_TC_Web!$C$1:$C$500)),""),ROW(Create_TC_Web!I462))),"")</f>
        <v/>
      </c>
      <c r="I462" t="str" cm="1">
        <f t="array" ref="I462">IFERROR(INDEX(Create_TC_Web!L$1:L$500,SMALL(IF(Create_TC_Web!$C$1:$C$500&lt;&gt;"",MATCH(ROW(Create_TC_Web!$C$1:$C$500),ROW(Create_TC_Web!$C$1:$C$500)),""),ROW(Create_TC_Web!J462))),"")</f>
        <v/>
      </c>
      <c r="J462" t="str" cm="1">
        <f t="array" ref="J462">IFERROR(INDEX(Create_TC_Web!M$1:M$500,SMALL(IF(Create_TC_Web!$C$1:$C$500&lt;&gt;"",MATCH(ROW(Create_TC_Web!$C$1:$C$500),ROW(Create_TC_Web!$C$1:$C$500)),""),ROW(Create_TC_Web!K462))),"")</f>
        <v/>
      </c>
      <c r="K462" t="str" cm="1">
        <f t="array" ref="K462">IFERROR(INDEX(Create_TC_Web!N$1:N$500,SMALL(IF(Create_TC_Web!$C$1:$C$500&lt;&gt;"",MATCH(ROW(Create_TC_Web!$C$1:$C$500),ROW(Create_TC_Web!$C$1:$C$500)),""),ROW(Create_TC_Web!L462))),"")</f>
        <v/>
      </c>
      <c r="L462" t="str" cm="1">
        <f t="array" ref="L462">IFERROR(INDEX(Create_TC_Web!O$1:O$500,SMALL(IF(Create_TC_Web!$C$1:$C$500&lt;&gt;"",MATCH(ROW(Create_TC_Web!$C$1:$C$500),ROW(Create_TC_Web!$C$1:$C$500)),""),ROW(Create_TC_Web!M462))),"")</f>
        <v/>
      </c>
      <c r="M462" t="str" cm="1">
        <f t="array" ref="M462">IFERROR(INDEX(Create_TC_Web!P$1:P$500,SMALL(IF(Create_TC_Web!$C$1:$C$500&lt;&gt;"",MATCH(ROW(Create_TC_Web!$C$1:$C$500),ROW(Create_TC_Web!$C$1:$C$500)),""),ROW(Create_TC_Web!N462))),"")</f>
        <v/>
      </c>
      <c r="N462" t="str" cm="1">
        <f t="array" ref="N462">IFERROR(INDEX(Create_TC_Web!Q$1:Q$500,SMALL(IF(Create_TC_Web!$C$1:$C$500&lt;&gt;"",MATCH(ROW(Create_TC_Web!$C$1:$C$500),ROW(Create_TC_Web!$C$1:$C$500)),""),ROW(Create_TC_Web!O462))),"")</f>
        <v/>
      </c>
      <c r="O462" t="str">
        <f t="shared" si="23"/>
        <v/>
      </c>
      <c r="P462" s="17" t="str" cm="1">
        <f t="array" ref="P462">IFERROR(INDEX(Create_TC_Web!S$1:S$500,SMALL(IF(Create_TC_Web!$C$1:$C$500&lt;&gt;"",MATCH(ROW(Create_TC_Web!$C$1:$C$500),ROW(Create_TC_Web!$C$1:$C$500)),""),ROW(Create_TC_Web!Q440))),"")</f>
        <v/>
      </c>
      <c r="S462" t="str">
        <f t="shared" si="22"/>
        <v/>
      </c>
    </row>
    <row r="463" spans="1:19">
      <c r="A463" t="str" cm="1">
        <f t="array" ref="A463">IFERROR(INDEX(Create_TC_Web!D$1:D$500,SMALL(IF(Create_TC_Web!$C$1:$C$500&lt;&gt;"",MATCH(ROW(Create_TC_Web!$C$1:$C$500),ROW(Create_TC_Web!$C$1:$C$500)),""),ROW(Create_TC_Web!B463))),"")</f>
        <v/>
      </c>
      <c r="B463" t="str" cm="1">
        <f t="array" ref="B463">SUBSTITUTE(SUBSTITUTE(SUBSTITUTE(IFERROR(INDEX(Create_TC_Web!E$1:E$505,SMALL(IF(Create_TC_Web!$C$1:$C$505&lt;&gt;"",MATCH(ROW(Create_TC_Web!$C$1:$C$505),ROW(Create_TC_Web!$C$1:$C$505)),""),ROW(Create_TC_Web!C463))),"")," ",""),"-",""),"_","")</f>
        <v/>
      </c>
      <c r="C463" t="str" cm="1">
        <f t="array" ref="C463">IFERROR(INDEX(Create_TC_Web!F$1:F$500,SMALL(IF(Create_TC_Web!$C$1:$C$500&lt;&gt;"",MATCH(ROW(Create_TC_Web!$C$1:$C$500),ROW(Create_TC_Web!$C$1:$C$500)),""),ROW(Create_TC_Web!D463))),"")</f>
        <v/>
      </c>
      <c r="D463" t="str" cm="1">
        <f t="array" ref="D463">IFERROR(INDEX(Create_TC_Web!G$1:G$500,SMALL(IF(Create_TC_Web!$C$1:$C$500&lt;&gt;"",MATCH(ROW(Create_TC_Web!$C$1:$C$500),ROW(Create_TC_Web!$C$1:$C$500)),""),ROW(Create_TC_Web!E463))),"")</f>
        <v/>
      </c>
      <c r="E463" t="str" cm="1">
        <f t="array" ref="E463">IFERROR(INDEX(Create_TC_Web!H$1:H$500,SMALL(IF(Create_TC_Web!$C$1:$C$500&lt;&gt;"",MATCH(ROW(Create_TC_Web!$C$1:$C$500),ROW(Create_TC_Web!$C$1:$C$500)),""),ROW(Create_TC_Web!F463))),"")</f>
        <v/>
      </c>
      <c r="F463" t="str" cm="1">
        <f t="array" ref="F463">IFERROR(INDEX(Create_TC_Web!I$1:I$500,SMALL(IF(Create_TC_Web!$C$1:$C$500&lt;&gt;"",MATCH(ROW(Create_TC_Web!$C$1:$C$500),ROW(Create_TC_Web!$C$1:$C$500)),""),ROW(Create_TC_Web!G463))),"")</f>
        <v/>
      </c>
      <c r="G463" t="str" cm="1">
        <f t="array" ref="G463">IFERROR(INDEX(Create_TC_Web!J$1:J$500,SMALL(IF(Create_TC_Web!$C$1:$C$500&lt;&gt;"",MATCH(ROW(Create_TC_Web!$C$1:$C$500),ROW(Create_TC_Web!$C$1:$C$500)),""),ROW(Create_TC_Web!H463))),"")</f>
        <v/>
      </c>
      <c r="H463" t="str" cm="1">
        <f t="array" ref="H463">IFERROR(INDEX(Create_TC_Web!K$1:K$500,SMALL(IF(Create_TC_Web!$C$1:$C$500&lt;&gt;"",MATCH(ROW(Create_TC_Web!$C$1:$C$500),ROW(Create_TC_Web!$C$1:$C$500)),""),ROW(Create_TC_Web!I463))),"")</f>
        <v/>
      </c>
      <c r="I463" t="str" cm="1">
        <f t="array" ref="I463">IFERROR(INDEX(Create_TC_Web!L$1:L$500,SMALL(IF(Create_TC_Web!$C$1:$C$500&lt;&gt;"",MATCH(ROW(Create_TC_Web!$C$1:$C$500),ROW(Create_TC_Web!$C$1:$C$500)),""),ROW(Create_TC_Web!J463))),"")</f>
        <v/>
      </c>
      <c r="J463" t="str" cm="1">
        <f t="array" ref="J463">IFERROR(INDEX(Create_TC_Web!M$1:M$500,SMALL(IF(Create_TC_Web!$C$1:$C$500&lt;&gt;"",MATCH(ROW(Create_TC_Web!$C$1:$C$500),ROW(Create_TC_Web!$C$1:$C$500)),""),ROW(Create_TC_Web!K463))),"")</f>
        <v/>
      </c>
      <c r="K463" t="str" cm="1">
        <f t="array" ref="K463">IFERROR(INDEX(Create_TC_Web!N$1:N$500,SMALL(IF(Create_TC_Web!$C$1:$C$500&lt;&gt;"",MATCH(ROW(Create_TC_Web!$C$1:$C$500),ROW(Create_TC_Web!$C$1:$C$500)),""),ROW(Create_TC_Web!L463))),"")</f>
        <v/>
      </c>
      <c r="L463" t="str" cm="1">
        <f t="array" ref="L463">IFERROR(INDEX(Create_TC_Web!O$1:O$500,SMALL(IF(Create_TC_Web!$C$1:$C$500&lt;&gt;"",MATCH(ROW(Create_TC_Web!$C$1:$C$500),ROW(Create_TC_Web!$C$1:$C$500)),""),ROW(Create_TC_Web!M463))),"")</f>
        <v/>
      </c>
      <c r="M463" t="str" cm="1">
        <f t="array" ref="M463">IFERROR(INDEX(Create_TC_Web!P$1:P$500,SMALL(IF(Create_TC_Web!$C$1:$C$500&lt;&gt;"",MATCH(ROW(Create_TC_Web!$C$1:$C$500),ROW(Create_TC_Web!$C$1:$C$500)),""),ROW(Create_TC_Web!N463))),"")</f>
        <v/>
      </c>
      <c r="N463" t="str" cm="1">
        <f t="array" ref="N463">IFERROR(INDEX(Create_TC_Web!Q$1:Q$500,SMALL(IF(Create_TC_Web!$C$1:$C$500&lt;&gt;"",MATCH(ROW(Create_TC_Web!$C$1:$C$500),ROW(Create_TC_Web!$C$1:$C$500)),""),ROW(Create_TC_Web!O463))),"")</f>
        <v/>
      </c>
      <c r="O463" t="str">
        <f t="shared" si="23"/>
        <v/>
      </c>
      <c r="P463" s="17" t="str" cm="1">
        <f t="array" ref="P463">IFERROR(INDEX(Create_TC_Web!S$1:S$500,SMALL(IF(Create_TC_Web!$C$1:$C$500&lt;&gt;"",MATCH(ROW(Create_TC_Web!$C$1:$C$500),ROW(Create_TC_Web!$C$1:$C$500)),""),ROW(Create_TC_Web!Q441))),"")</f>
        <v/>
      </c>
      <c r="S463" t="str">
        <f t="shared" si="22"/>
        <v/>
      </c>
    </row>
    <row r="464" spans="1:19">
      <c r="A464" t="str" cm="1">
        <f t="array" ref="A464">IFERROR(INDEX(Create_TC_Web!D$1:D$500,SMALL(IF(Create_TC_Web!$C$1:$C$500&lt;&gt;"",MATCH(ROW(Create_TC_Web!$C$1:$C$500),ROW(Create_TC_Web!$C$1:$C$500)),""),ROW(Create_TC_Web!B464))),"")</f>
        <v/>
      </c>
      <c r="B464" t="str" cm="1">
        <f t="array" ref="B464">SUBSTITUTE(SUBSTITUTE(SUBSTITUTE(IFERROR(INDEX(Create_TC_Web!E$1:E$505,SMALL(IF(Create_TC_Web!$C$1:$C$505&lt;&gt;"",MATCH(ROW(Create_TC_Web!$C$1:$C$505),ROW(Create_TC_Web!$C$1:$C$505)),""),ROW(Create_TC_Web!C464))),"")," ",""),"-",""),"_","")</f>
        <v/>
      </c>
      <c r="C464" t="str" cm="1">
        <f t="array" ref="C464">IFERROR(INDEX(Create_TC_Web!F$1:F$500,SMALL(IF(Create_TC_Web!$C$1:$C$500&lt;&gt;"",MATCH(ROW(Create_TC_Web!$C$1:$C$500),ROW(Create_TC_Web!$C$1:$C$500)),""),ROW(Create_TC_Web!D464))),"")</f>
        <v/>
      </c>
      <c r="D464" t="str" cm="1">
        <f t="array" ref="D464">IFERROR(INDEX(Create_TC_Web!G$1:G$500,SMALL(IF(Create_TC_Web!$C$1:$C$500&lt;&gt;"",MATCH(ROW(Create_TC_Web!$C$1:$C$500),ROW(Create_TC_Web!$C$1:$C$500)),""),ROW(Create_TC_Web!E464))),"")</f>
        <v/>
      </c>
      <c r="E464" t="str" cm="1">
        <f t="array" ref="E464">IFERROR(INDEX(Create_TC_Web!H$1:H$500,SMALL(IF(Create_TC_Web!$C$1:$C$500&lt;&gt;"",MATCH(ROW(Create_TC_Web!$C$1:$C$500),ROW(Create_TC_Web!$C$1:$C$500)),""),ROW(Create_TC_Web!F464))),"")</f>
        <v/>
      </c>
      <c r="F464" t="str" cm="1">
        <f t="array" ref="F464">IFERROR(INDEX(Create_TC_Web!I$1:I$500,SMALL(IF(Create_TC_Web!$C$1:$C$500&lt;&gt;"",MATCH(ROW(Create_TC_Web!$C$1:$C$500),ROW(Create_TC_Web!$C$1:$C$500)),""),ROW(Create_TC_Web!G464))),"")</f>
        <v/>
      </c>
      <c r="G464" t="str" cm="1">
        <f t="array" ref="G464">IFERROR(INDEX(Create_TC_Web!J$1:J$500,SMALL(IF(Create_TC_Web!$C$1:$C$500&lt;&gt;"",MATCH(ROW(Create_TC_Web!$C$1:$C$500),ROW(Create_TC_Web!$C$1:$C$500)),""),ROW(Create_TC_Web!H464))),"")</f>
        <v/>
      </c>
      <c r="H464" t="str" cm="1">
        <f t="array" ref="H464">IFERROR(INDEX(Create_TC_Web!K$1:K$500,SMALL(IF(Create_TC_Web!$C$1:$C$500&lt;&gt;"",MATCH(ROW(Create_TC_Web!$C$1:$C$500),ROW(Create_TC_Web!$C$1:$C$500)),""),ROW(Create_TC_Web!I464))),"")</f>
        <v/>
      </c>
      <c r="I464" t="str" cm="1">
        <f t="array" ref="I464">IFERROR(INDEX(Create_TC_Web!L$1:L$500,SMALL(IF(Create_TC_Web!$C$1:$C$500&lt;&gt;"",MATCH(ROW(Create_TC_Web!$C$1:$C$500),ROW(Create_TC_Web!$C$1:$C$500)),""),ROW(Create_TC_Web!J464))),"")</f>
        <v/>
      </c>
      <c r="J464" t="str" cm="1">
        <f t="array" ref="J464">IFERROR(INDEX(Create_TC_Web!M$1:M$500,SMALL(IF(Create_TC_Web!$C$1:$C$500&lt;&gt;"",MATCH(ROW(Create_TC_Web!$C$1:$C$500),ROW(Create_TC_Web!$C$1:$C$500)),""),ROW(Create_TC_Web!K464))),"")</f>
        <v/>
      </c>
      <c r="K464" t="str" cm="1">
        <f t="array" ref="K464">IFERROR(INDEX(Create_TC_Web!N$1:N$500,SMALL(IF(Create_TC_Web!$C$1:$C$500&lt;&gt;"",MATCH(ROW(Create_TC_Web!$C$1:$C$500),ROW(Create_TC_Web!$C$1:$C$500)),""),ROW(Create_TC_Web!L464))),"")</f>
        <v/>
      </c>
      <c r="L464" t="str" cm="1">
        <f t="array" ref="L464">IFERROR(INDEX(Create_TC_Web!O$1:O$500,SMALL(IF(Create_TC_Web!$C$1:$C$500&lt;&gt;"",MATCH(ROW(Create_TC_Web!$C$1:$C$500),ROW(Create_TC_Web!$C$1:$C$500)),""),ROW(Create_TC_Web!M464))),"")</f>
        <v/>
      </c>
      <c r="M464" t="str" cm="1">
        <f t="array" ref="M464">IFERROR(INDEX(Create_TC_Web!P$1:P$500,SMALL(IF(Create_TC_Web!$C$1:$C$500&lt;&gt;"",MATCH(ROW(Create_TC_Web!$C$1:$C$500),ROW(Create_TC_Web!$C$1:$C$500)),""),ROW(Create_TC_Web!N464))),"")</f>
        <v/>
      </c>
      <c r="N464" t="str" cm="1">
        <f t="array" ref="N464">IFERROR(INDEX(Create_TC_Web!Q$1:Q$500,SMALL(IF(Create_TC_Web!$C$1:$C$500&lt;&gt;"",MATCH(ROW(Create_TC_Web!$C$1:$C$500),ROW(Create_TC_Web!$C$1:$C$500)),""),ROW(Create_TC_Web!O464))),"")</f>
        <v/>
      </c>
      <c r="O464" t="str">
        <f t="shared" si="23"/>
        <v/>
      </c>
      <c r="P464" s="17" t="str" cm="1">
        <f t="array" ref="P464">IFERROR(INDEX(Create_TC_Web!S$1:S$500,SMALL(IF(Create_TC_Web!$C$1:$C$500&lt;&gt;"",MATCH(ROW(Create_TC_Web!$C$1:$C$500),ROW(Create_TC_Web!$C$1:$C$500)),""),ROW(Create_TC_Web!Q442))),"")</f>
        <v/>
      </c>
      <c r="S464" t="str">
        <f t="shared" si="22"/>
        <v/>
      </c>
    </row>
    <row r="465" spans="1:19">
      <c r="A465" t="str" cm="1">
        <f t="array" ref="A465">IFERROR(INDEX(Create_TC_Web!D$1:D$500,SMALL(IF(Create_TC_Web!$C$1:$C$500&lt;&gt;"",MATCH(ROW(Create_TC_Web!$C$1:$C$500),ROW(Create_TC_Web!$C$1:$C$500)),""),ROW(Create_TC_Web!B465))),"")</f>
        <v/>
      </c>
      <c r="B465" t="str" cm="1">
        <f t="array" ref="B465">SUBSTITUTE(SUBSTITUTE(SUBSTITUTE(IFERROR(INDEX(Create_TC_Web!E$1:E$505,SMALL(IF(Create_TC_Web!$C$1:$C$505&lt;&gt;"",MATCH(ROW(Create_TC_Web!$C$1:$C$505),ROW(Create_TC_Web!$C$1:$C$505)),""),ROW(Create_TC_Web!C465))),"")," ",""),"-",""),"_","")</f>
        <v/>
      </c>
      <c r="C465" t="str" cm="1">
        <f t="array" ref="C465">IFERROR(INDEX(Create_TC_Web!F$1:F$500,SMALL(IF(Create_TC_Web!$C$1:$C$500&lt;&gt;"",MATCH(ROW(Create_TC_Web!$C$1:$C$500),ROW(Create_TC_Web!$C$1:$C$500)),""),ROW(Create_TC_Web!D465))),"")</f>
        <v/>
      </c>
      <c r="D465" t="str" cm="1">
        <f t="array" ref="D465">IFERROR(INDEX(Create_TC_Web!G$1:G$500,SMALL(IF(Create_TC_Web!$C$1:$C$500&lt;&gt;"",MATCH(ROW(Create_TC_Web!$C$1:$C$500),ROW(Create_TC_Web!$C$1:$C$500)),""),ROW(Create_TC_Web!E465))),"")</f>
        <v/>
      </c>
      <c r="E465" t="str" cm="1">
        <f t="array" ref="E465">IFERROR(INDEX(Create_TC_Web!H$1:H$500,SMALL(IF(Create_TC_Web!$C$1:$C$500&lt;&gt;"",MATCH(ROW(Create_TC_Web!$C$1:$C$500),ROW(Create_TC_Web!$C$1:$C$500)),""),ROW(Create_TC_Web!F465))),"")</f>
        <v/>
      </c>
      <c r="F465" t="str" cm="1">
        <f t="array" ref="F465">IFERROR(INDEX(Create_TC_Web!I$1:I$500,SMALL(IF(Create_TC_Web!$C$1:$C$500&lt;&gt;"",MATCH(ROW(Create_TC_Web!$C$1:$C$500),ROW(Create_TC_Web!$C$1:$C$500)),""),ROW(Create_TC_Web!G465))),"")</f>
        <v/>
      </c>
      <c r="G465" t="str" cm="1">
        <f t="array" ref="G465">IFERROR(INDEX(Create_TC_Web!J$1:J$500,SMALL(IF(Create_TC_Web!$C$1:$C$500&lt;&gt;"",MATCH(ROW(Create_TC_Web!$C$1:$C$500),ROW(Create_TC_Web!$C$1:$C$500)),""),ROW(Create_TC_Web!H465))),"")</f>
        <v/>
      </c>
      <c r="H465" t="str" cm="1">
        <f t="array" ref="H465">IFERROR(INDEX(Create_TC_Web!K$1:K$500,SMALL(IF(Create_TC_Web!$C$1:$C$500&lt;&gt;"",MATCH(ROW(Create_TC_Web!$C$1:$C$500),ROW(Create_TC_Web!$C$1:$C$500)),""),ROW(Create_TC_Web!I465))),"")</f>
        <v/>
      </c>
      <c r="I465" t="str" cm="1">
        <f t="array" ref="I465">IFERROR(INDEX(Create_TC_Web!L$1:L$500,SMALL(IF(Create_TC_Web!$C$1:$C$500&lt;&gt;"",MATCH(ROW(Create_TC_Web!$C$1:$C$500),ROW(Create_TC_Web!$C$1:$C$500)),""),ROW(Create_TC_Web!J465))),"")</f>
        <v/>
      </c>
      <c r="J465" t="str" cm="1">
        <f t="array" ref="J465">IFERROR(INDEX(Create_TC_Web!M$1:M$500,SMALL(IF(Create_TC_Web!$C$1:$C$500&lt;&gt;"",MATCH(ROW(Create_TC_Web!$C$1:$C$500),ROW(Create_TC_Web!$C$1:$C$500)),""),ROW(Create_TC_Web!K465))),"")</f>
        <v/>
      </c>
      <c r="K465" t="str" cm="1">
        <f t="array" ref="K465">IFERROR(INDEX(Create_TC_Web!N$1:N$500,SMALL(IF(Create_TC_Web!$C$1:$C$500&lt;&gt;"",MATCH(ROW(Create_TC_Web!$C$1:$C$500),ROW(Create_TC_Web!$C$1:$C$500)),""),ROW(Create_TC_Web!L465))),"")</f>
        <v/>
      </c>
      <c r="L465" t="str" cm="1">
        <f t="array" ref="L465">IFERROR(INDEX(Create_TC_Web!O$1:O$500,SMALL(IF(Create_TC_Web!$C$1:$C$500&lt;&gt;"",MATCH(ROW(Create_TC_Web!$C$1:$C$500),ROW(Create_TC_Web!$C$1:$C$500)),""),ROW(Create_TC_Web!M465))),"")</f>
        <v/>
      </c>
      <c r="M465" t="str" cm="1">
        <f t="array" ref="M465">IFERROR(INDEX(Create_TC_Web!P$1:P$500,SMALL(IF(Create_TC_Web!$C$1:$C$500&lt;&gt;"",MATCH(ROW(Create_TC_Web!$C$1:$C$500),ROW(Create_TC_Web!$C$1:$C$500)),""),ROW(Create_TC_Web!N465))),"")</f>
        <v/>
      </c>
      <c r="N465" t="str" cm="1">
        <f t="array" ref="N465">IFERROR(INDEX(Create_TC_Web!Q$1:Q$500,SMALL(IF(Create_TC_Web!$C$1:$C$500&lt;&gt;"",MATCH(ROW(Create_TC_Web!$C$1:$C$500),ROW(Create_TC_Web!$C$1:$C$500)),""),ROW(Create_TC_Web!O465))),"")</f>
        <v/>
      </c>
      <c r="O465" t="str">
        <f t="shared" si="23"/>
        <v/>
      </c>
      <c r="P465" s="17" t="str" cm="1">
        <f t="array" ref="P465">IFERROR(INDEX(Create_TC_Web!S$1:S$500,SMALL(IF(Create_TC_Web!$C$1:$C$500&lt;&gt;"",MATCH(ROW(Create_TC_Web!$C$1:$C$500),ROW(Create_TC_Web!$C$1:$C$500)),""),ROW(Create_TC_Web!Q443))),"")</f>
        <v/>
      </c>
      <c r="S465" t="str">
        <f t="shared" si="22"/>
        <v/>
      </c>
    </row>
    <row r="466" spans="1:19">
      <c r="A466" t="str" cm="1">
        <f t="array" ref="A466">IFERROR(INDEX(Create_TC_Web!D$1:D$500,SMALL(IF(Create_TC_Web!$C$1:$C$500&lt;&gt;"",MATCH(ROW(Create_TC_Web!$C$1:$C$500),ROW(Create_TC_Web!$C$1:$C$500)),""),ROW(Create_TC_Web!B466))),"")</f>
        <v/>
      </c>
      <c r="B466" t="str" cm="1">
        <f t="array" ref="B466">SUBSTITUTE(SUBSTITUTE(SUBSTITUTE(IFERROR(INDEX(Create_TC_Web!E$1:E$505,SMALL(IF(Create_TC_Web!$C$1:$C$505&lt;&gt;"",MATCH(ROW(Create_TC_Web!$C$1:$C$505),ROW(Create_TC_Web!$C$1:$C$505)),""),ROW(Create_TC_Web!C466))),"")," ",""),"-",""),"_","")</f>
        <v/>
      </c>
      <c r="C466" t="str" cm="1">
        <f t="array" ref="C466">IFERROR(INDEX(Create_TC_Web!F$1:F$500,SMALL(IF(Create_TC_Web!$C$1:$C$500&lt;&gt;"",MATCH(ROW(Create_TC_Web!$C$1:$C$500),ROW(Create_TC_Web!$C$1:$C$500)),""),ROW(Create_TC_Web!D466))),"")</f>
        <v/>
      </c>
      <c r="D466" t="str" cm="1">
        <f t="array" ref="D466">IFERROR(INDEX(Create_TC_Web!G$1:G$500,SMALL(IF(Create_TC_Web!$C$1:$C$500&lt;&gt;"",MATCH(ROW(Create_TC_Web!$C$1:$C$500),ROW(Create_TC_Web!$C$1:$C$500)),""),ROW(Create_TC_Web!E466))),"")</f>
        <v/>
      </c>
      <c r="E466" t="str" cm="1">
        <f t="array" ref="E466">IFERROR(INDEX(Create_TC_Web!H$1:H$500,SMALL(IF(Create_TC_Web!$C$1:$C$500&lt;&gt;"",MATCH(ROW(Create_TC_Web!$C$1:$C$500),ROW(Create_TC_Web!$C$1:$C$500)),""),ROW(Create_TC_Web!F466))),"")</f>
        <v/>
      </c>
      <c r="F466" t="str" cm="1">
        <f t="array" ref="F466">IFERROR(INDEX(Create_TC_Web!I$1:I$500,SMALL(IF(Create_TC_Web!$C$1:$C$500&lt;&gt;"",MATCH(ROW(Create_TC_Web!$C$1:$C$500),ROW(Create_TC_Web!$C$1:$C$500)),""),ROW(Create_TC_Web!G466))),"")</f>
        <v/>
      </c>
      <c r="G466" t="str" cm="1">
        <f t="array" ref="G466">IFERROR(INDEX(Create_TC_Web!J$1:J$500,SMALL(IF(Create_TC_Web!$C$1:$C$500&lt;&gt;"",MATCH(ROW(Create_TC_Web!$C$1:$C$500),ROW(Create_TC_Web!$C$1:$C$500)),""),ROW(Create_TC_Web!H466))),"")</f>
        <v/>
      </c>
      <c r="H466" t="str" cm="1">
        <f t="array" ref="H466">IFERROR(INDEX(Create_TC_Web!K$1:K$500,SMALL(IF(Create_TC_Web!$C$1:$C$500&lt;&gt;"",MATCH(ROW(Create_TC_Web!$C$1:$C$500),ROW(Create_TC_Web!$C$1:$C$500)),""),ROW(Create_TC_Web!I466))),"")</f>
        <v/>
      </c>
      <c r="I466" t="str" cm="1">
        <f t="array" ref="I466">IFERROR(INDEX(Create_TC_Web!L$1:L$500,SMALL(IF(Create_TC_Web!$C$1:$C$500&lt;&gt;"",MATCH(ROW(Create_TC_Web!$C$1:$C$500),ROW(Create_TC_Web!$C$1:$C$500)),""),ROW(Create_TC_Web!J466))),"")</f>
        <v/>
      </c>
      <c r="J466" t="str" cm="1">
        <f t="array" ref="J466">IFERROR(INDEX(Create_TC_Web!M$1:M$500,SMALL(IF(Create_TC_Web!$C$1:$C$500&lt;&gt;"",MATCH(ROW(Create_TC_Web!$C$1:$C$500),ROW(Create_TC_Web!$C$1:$C$500)),""),ROW(Create_TC_Web!K466))),"")</f>
        <v/>
      </c>
      <c r="K466" t="str" cm="1">
        <f t="array" ref="K466">IFERROR(INDEX(Create_TC_Web!N$1:N$500,SMALL(IF(Create_TC_Web!$C$1:$C$500&lt;&gt;"",MATCH(ROW(Create_TC_Web!$C$1:$C$500),ROW(Create_TC_Web!$C$1:$C$500)),""),ROW(Create_TC_Web!L466))),"")</f>
        <v/>
      </c>
      <c r="L466" t="str" cm="1">
        <f t="array" ref="L466">IFERROR(INDEX(Create_TC_Web!O$1:O$500,SMALL(IF(Create_TC_Web!$C$1:$C$500&lt;&gt;"",MATCH(ROW(Create_TC_Web!$C$1:$C$500),ROW(Create_TC_Web!$C$1:$C$500)),""),ROW(Create_TC_Web!M466))),"")</f>
        <v/>
      </c>
      <c r="M466" t="str" cm="1">
        <f t="array" ref="M466">IFERROR(INDEX(Create_TC_Web!P$1:P$500,SMALL(IF(Create_TC_Web!$C$1:$C$500&lt;&gt;"",MATCH(ROW(Create_TC_Web!$C$1:$C$500),ROW(Create_TC_Web!$C$1:$C$500)),""),ROW(Create_TC_Web!N466))),"")</f>
        <v/>
      </c>
      <c r="N466" t="str" cm="1">
        <f t="array" ref="N466">IFERROR(INDEX(Create_TC_Web!Q$1:Q$500,SMALL(IF(Create_TC_Web!$C$1:$C$500&lt;&gt;"",MATCH(ROW(Create_TC_Web!$C$1:$C$500),ROW(Create_TC_Web!$C$1:$C$500)),""),ROW(Create_TC_Web!O466))),"")</f>
        <v/>
      </c>
      <c r="O466" t="str">
        <f t="shared" si="23"/>
        <v/>
      </c>
      <c r="P466" s="17" t="str" cm="1">
        <f t="array" ref="P466">IFERROR(INDEX(Create_TC_Web!S$1:S$500,SMALL(IF(Create_TC_Web!$C$1:$C$500&lt;&gt;"",MATCH(ROW(Create_TC_Web!$C$1:$C$500),ROW(Create_TC_Web!$C$1:$C$500)),""),ROW(Create_TC_Web!Q444))),"")</f>
        <v/>
      </c>
      <c r="S466" t="str">
        <f t="shared" si="22"/>
        <v/>
      </c>
    </row>
    <row r="467" spans="1:19">
      <c r="A467" t="str" cm="1">
        <f t="array" ref="A467">IFERROR(INDEX(Create_TC_Web!D$1:D$500,SMALL(IF(Create_TC_Web!$C$1:$C$500&lt;&gt;"",MATCH(ROW(Create_TC_Web!$C$1:$C$500),ROW(Create_TC_Web!$C$1:$C$500)),""),ROW(Create_TC_Web!B467))),"")</f>
        <v/>
      </c>
      <c r="B467" t="str" cm="1">
        <f t="array" ref="B467">SUBSTITUTE(SUBSTITUTE(SUBSTITUTE(IFERROR(INDEX(Create_TC_Web!E$1:E$505,SMALL(IF(Create_TC_Web!$C$1:$C$505&lt;&gt;"",MATCH(ROW(Create_TC_Web!$C$1:$C$505),ROW(Create_TC_Web!$C$1:$C$505)),""),ROW(Create_TC_Web!C467))),"")," ",""),"-",""),"_","")</f>
        <v/>
      </c>
      <c r="C467" t="str" cm="1">
        <f t="array" ref="C467">IFERROR(INDEX(Create_TC_Web!F$1:F$500,SMALL(IF(Create_TC_Web!$C$1:$C$500&lt;&gt;"",MATCH(ROW(Create_TC_Web!$C$1:$C$500),ROW(Create_TC_Web!$C$1:$C$500)),""),ROW(Create_TC_Web!D467))),"")</f>
        <v/>
      </c>
      <c r="D467" t="str" cm="1">
        <f t="array" ref="D467">IFERROR(INDEX(Create_TC_Web!G$1:G$500,SMALL(IF(Create_TC_Web!$C$1:$C$500&lt;&gt;"",MATCH(ROW(Create_TC_Web!$C$1:$C$500),ROW(Create_TC_Web!$C$1:$C$500)),""),ROW(Create_TC_Web!E467))),"")</f>
        <v/>
      </c>
      <c r="E467" t="str" cm="1">
        <f t="array" ref="E467">IFERROR(INDEX(Create_TC_Web!H$1:H$500,SMALL(IF(Create_TC_Web!$C$1:$C$500&lt;&gt;"",MATCH(ROW(Create_TC_Web!$C$1:$C$500),ROW(Create_TC_Web!$C$1:$C$500)),""),ROW(Create_TC_Web!F467))),"")</f>
        <v/>
      </c>
      <c r="F467" t="str" cm="1">
        <f t="array" ref="F467">IFERROR(INDEX(Create_TC_Web!I$1:I$500,SMALL(IF(Create_TC_Web!$C$1:$C$500&lt;&gt;"",MATCH(ROW(Create_TC_Web!$C$1:$C$500),ROW(Create_TC_Web!$C$1:$C$500)),""),ROW(Create_TC_Web!G467))),"")</f>
        <v/>
      </c>
      <c r="G467" t="str" cm="1">
        <f t="array" ref="G467">IFERROR(INDEX(Create_TC_Web!J$1:J$500,SMALL(IF(Create_TC_Web!$C$1:$C$500&lt;&gt;"",MATCH(ROW(Create_TC_Web!$C$1:$C$500),ROW(Create_TC_Web!$C$1:$C$500)),""),ROW(Create_TC_Web!H467))),"")</f>
        <v/>
      </c>
      <c r="H467" t="str" cm="1">
        <f t="array" ref="H467">IFERROR(INDEX(Create_TC_Web!K$1:K$500,SMALL(IF(Create_TC_Web!$C$1:$C$500&lt;&gt;"",MATCH(ROW(Create_TC_Web!$C$1:$C$500),ROW(Create_TC_Web!$C$1:$C$500)),""),ROW(Create_TC_Web!I467))),"")</f>
        <v/>
      </c>
      <c r="I467" t="str" cm="1">
        <f t="array" ref="I467">IFERROR(INDEX(Create_TC_Web!L$1:L$500,SMALL(IF(Create_TC_Web!$C$1:$C$500&lt;&gt;"",MATCH(ROW(Create_TC_Web!$C$1:$C$500),ROW(Create_TC_Web!$C$1:$C$500)),""),ROW(Create_TC_Web!J467))),"")</f>
        <v/>
      </c>
      <c r="J467" t="str" cm="1">
        <f t="array" ref="J467">IFERROR(INDEX(Create_TC_Web!M$1:M$500,SMALL(IF(Create_TC_Web!$C$1:$C$500&lt;&gt;"",MATCH(ROW(Create_TC_Web!$C$1:$C$500),ROW(Create_TC_Web!$C$1:$C$500)),""),ROW(Create_TC_Web!K467))),"")</f>
        <v/>
      </c>
      <c r="K467" t="str" cm="1">
        <f t="array" ref="K467">IFERROR(INDEX(Create_TC_Web!N$1:N$500,SMALL(IF(Create_TC_Web!$C$1:$C$500&lt;&gt;"",MATCH(ROW(Create_TC_Web!$C$1:$C$500),ROW(Create_TC_Web!$C$1:$C$500)),""),ROW(Create_TC_Web!L467))),"")</f>
        <v/>
      </c>
      <c r="L467" t="str" cm="1">
        <f t="array" ref="L467">IFERROR(INDEX(Create_TC_Web!O$1:O$500,SMALL(IF(Create_TC_Web!$C$1:$C$500&lt;&gt;"",MATCH(ROW(Create_TC_Web!$C$1:$C$500),ROW(Create_TC_Web!$C$1:$C$500)),""),ROW(Create_TC_Web!M467))),"")</f>
        <v/>
      </c>
      <c r="M467" t="str" cm="1">
        <f t="array" ref="M467">IFERROR(INDEX(Create_TC_Web!P$1:P$500,SMALL(IF(Create_TC_Web!$C$1:$C$500&lt;&gt;"",MATCH(ROW(Create_TC_Web!$C$1:$C$500),ROW(Create_TC_Web!$C$1:$C$500)),""),ROW(Create_TC_Web!N467))),"")</f>
        <v/>
      </c>
      <c r="N467" t="str" cm="1">
        <f t="array" ref="N467">IFERROR(INDEX(Create_TC_Web!Q$1:Q$500,SMALL(IF(Create_TC_Web!$C$1:$C$500&lt;&gt;"",MATCH(ROW(Create_TC_Web!$C$1:$C$500),ROW(Create_TC_Web!$C$1:$C$500)),""),ROW(Create_TC_Web!O467))),"")</f>
        <v/>
      </c>
      <c r="O467" t="str">
        <f t="shared" si="23"/>
        <v/>
      </c>
      <c r="P467" s="17" t="str" cm="1">
        <f t="array" ref="P467">IFERROR(INDEX(Create_TC_Web!S$1:S$500,SMALL(IF(Create_TC_Web!$C$1:$C$500&lt;&gt;"",MATCH(ROW(Create_TC_Web!$C$1:$C$500),ROW(Create_TC_Web!$C$1:$C$500)),""),ROW(Create_TC_Web!Q445))),"")</f>
        <v/>
      </c>
      <c r="S467" t="str">
        <f t="shared" si="22"/>
        <v/>
      </c>
    </row>
    <row r="468" spans="1:19">
      <c r="A468" t="str" cm="1">
        <f t="array" ref="A468">IFERROR(INDEX(Create_TC_Web!D$1:D$500,SMALL(IF(Create_TC_Web!$C$1:$C$500&lt;&gt;"",MATCH(ROW(Create_TC_Web!$C$1:$C$500),ROW(Create_TC_Web!$C$1:$C$500)),""),ROW(Create_TC_Web!B468))),"")</f>
        <v/>
      </c>
      <c r="B468" t="str" cm="1">
        <f t="array" ref="B468">SUBSTITUTE(SUBSTITUTE(SUBSTITUTE(IFERROR(INDEX(Create_TC_Web!E$1:E$505,SMALL(IF(Create_TC_Web!$C$1:$C$505&lt;&gt;"",MATCH(ROW(Create_TC_Web!$C$1:$C$505),ROW(Create_TC_Web!$C$1:$C$505)),""),ROW(Create_TC_Web!C468))),"")," ",""),"-",""),"_","")</f>
        <v/>
      </c>
      <c r="C468" t="str" cm="1">
        <f t="array" ref="C468">IFERROR(INDEX(Create_TC_Web!F$1:F$500,SMALL(IF(Create_TC_Web!$C$1:$C$500&lt;&gt;"",MATCH(ROW(Create_TC_Web!$C$1:$C$500),ROW(Create_TC_Web!$C$1:$C$500)),""),ROW(Create_TC_Web!D468))),"")</f>
        <v/>
      </c>
      <c r="D468" t="str" cm="1">
        <f t="array" ref="D468">IFERROR(INDEX(Create_TC_Web!G$1:G$500,SMALL(IF(Create_TC_Web!$C$1:$C$500&lt;&gt;"",MATCH(ROW(Create_TC_Web!$C$1:$C$500),ROW(Create_TC_Web!$C$1:$C$500)),""),ROW(Create_TC_Web!E468))),"")</f>
        <v/>
      </c>
      <c r="E468" t="str" cm="1">
        <f t="array" ref="E468">IFERROR(INDEX(Create_TC_Web!H$1:H$500,SMALL(IF(Create_TC_Web!$C$1:$C$500&lt;&gt;"",MATCH(ROW(Create_TC_Web!$C$1:$C$500),ROW(Create_TC_Web!$C$1:$C$500)),""),ROW(Create_TC_Web!F468))),"")</f>
        <v/>
      </c>
      <c r="F468" t="str" cm="1">
        <f t="array" ref="F468">IFERROR(INDEX(Create_TC_Web!I$1:I$500,SMALL(IF(Create_TC_Web!$C$1:$C$500&lt;&gt;"",MATCH(ROW(Create_TC_Web!$C$1:$C$500),ROW(Create_TC_Web!$C$1:$C$500)),""),ROW(Create_TC_Web!G468))),"")</f>
        <v/>
      </c>
      <c r="G468" t="str" cm="1">
        <f t="array" ref="G468">IFERROR(INDEX(Create_TC_Web!J$1:J$500,SMALL(IF(Create_TC_Web!$C$1:$C$500&lt;&gt;"",MATCH(ROW(Create_TC_Web!$C$1:$C$500),ROW(Create_TC_Web!$C$1:$C$500)),""),ROW(Create_TC_Web!H468))),"")</f>
        <v/>
      </c>
      <c r="H468" t="str" cm="1">
        <f t="array" ref="H468">IFERROR(INDEX(Create_TC_Web!K$1:K$500,SMALL(IF(Create_TC_Web!$C$1:$C$500&lt;&gt;"",MATCH(ROW(Create_TC_Web!$C$1:$C$500),ROW(Create_TC_Web!$C$1:$C$500)),""),ROW(Create_TC_Web!I468))),"")</f>
        <v/>
      </c>
      <c r="I468" t="str" cm="1">
        <f t="array" ref="I468">IFERROR(INDEX(Create_TC_Web!L$1:L$500,SMALL(IF(Create_TC_Web!$C$1:$C$500&lt;&gt;"",MATCH(ROW(Create_TC_Web!$C$1:$C$500),ROW(Create_TC_Web!$C$1:$C$500)),""),ROW(Create_TC_Web!J468))),"")</f>
        <v/>
      </c>
      <c r="J468" t="str" cm="1">
        <f t="array" ref="J468">IFERROR(INDEX(Create_TC_Web!M$1:M$500,SMALL(IF(Create_TC_Web!$C$1:$C$500&lt;&gt;"",MATCH(ROW(Create_TC_Web!$C$1:$C$500),ROW(Create_TC_Web!$C$1:$C$500)),""),ROW(Create_TC_Web!K468))),"")</f>
        <v/>
      </c>
      <c r="K468" t="str" cm="1">
        <f t="array" ref="K468">IFERROR(INDEX(Create_TC_Web!N$1:N$500,SMALL(IF(Create_TC_Web!$C$1:$C$500&lt;&gt;"",MATCH(ROW(Create_TC_Web!$C$1:$C$500),ROW(Create_TC_Web!$C$1:$C$500)),""),ROW(Create_TC_Web!L468))),"")</f>
        <v/>
      </c>
      <c r="L468" t="str" cm="1">
        <f t="array" ref="L468">IFERROR(INDEX(Create_TC_Web!O$1:O$500,SMALL(IF(Create_TC_Web!$C$1:$C$500&lt;&gt;"",MATCH(ROW(Create_TC_Web!$C$1:$C$500),ROW(Create_TC_Web!$C$1:$C$500)),""),ROW(Create_TC_Web!M468))),"")</f>
        <v/>
      </c>
      <c r="M468" t="str" cm="1">
        <f t="array" ref="M468">IFERROR(INDEX(Create_TC_Web!P$1:P$500,SMALL(IF(Create_TC_Web!$C$1:$C$500&lt;&gt;"",MATCH(ROW(Create_TC_Web!$C$1:$C$500),ROW(Create_TC_Web!$C$1:$C$500)),""),ROW(Create_TC_Web!N468))),"")</f>
        <v/>
      </c>
      <c r="N468" t="str" cm="1">
        <f t="array" ref="N468">IFERROR(INDEX(Create_TC_Web!Q$1:Q$500,SMALL(IF(Create_TC_Web!$C$1:$C$500&lt;&gt;"",MATCH(ROW(Create_TC_Web!$C$1:$C$500),ROW(Create_TC_Web!$C$1:$C$500)),""),ROW(Create_TC_Web!O468))),"")</f>
        <v/>
      </c>
      <c r="O468" t="str">
        <f t="shared" si="23"/>
        <v/>
      </c>
      <c r="P468" s="17" t="str" cm="1">
        <f t="array" ref="P468">IFERROR(INDEX(Create_TC_Web!S$1:S$500,SMALL(IF(Create_TC_Web!$C$1:$C$500&lt;&gt;"",MATCH(ROW(Create_TC_Web!$C$1:$C$500),ROW(Create_TC_Web!$C$1:$C$500)),""),ROW(Create_TC_Web!Q446))),"")</f>
        <v/>
      </c>
      <c r="S468" t="str">
        <f t="shared" si="22"/>
        <v/>
      </c>
    </row>
    <row r="469" spans="1:19">
      <c r="A469" t="str" cm="1">
        <f t="array" ref="A469">IFERROR(INDEX(Create_TC_Web!D$1:D$500,SMALL(IF(Create_TC_Web!$C$1:$C$500&lt;&gt;"",MATCH(ROW(Create_TC_Web!$C$1:$C$500),ROW(Create_TC_Web!$C$1:$C$500)),""),ROW(Create_TC_Web!B469))),"")</f>
        <v/>
      </c>
      <c r="B469" t="str" cm="1">
        <f t="array" ref="B469">SUBSTITUTE(SUBSTITUTE(SUBSTITUTE(IFERROR(INDEX(Create_TC_Web!E$1:E$505,SMALL(IF(Create_TC_Web!$C$1:$C$505&lt;&gt;"",MATCH(ROW(Create_TC_Web!$C$1:$C$505),ROW(Create_TC_Web!$C$1:$C$505)),""),ROW(Create_TC_Web!C469))),"")," ",""),"-",""),"_","")</f>
        <v/>
      </c>
      <c r="C469" t="str" cm="1">
        <f t="array" ref="C469">IFERROR(INDEX(Create_TC_Web!F$1:F$500,SMALL(IF(Create_TC_Web!$C$1:$C$500&lt;&gt;"",MATCH(ROW(Create_TC_Web!$C$1:$C$500),ROW(Create_TC_Web!$C$1:$C$500)),""),ROW(Create_TC_Web!D469))),"")</f>
        <v/>
      </c>
      <c r="D469" t="str" cm="1">
        <f t="array" ref="D469">IFERROR(INDEX(Create_TC_Web!G$1:G$500,SMALL(IF(Create_TC_Web!$C$1:$C$500&lt;&gt;"",MATCH(ROW(Create_TC_Web!$C$1:$C$500),ROW(Create_TC_Web!$C$1:$C$500)),""),ROW(Create_TC_Web!E469))),"")</f>
        <v/>
      </c>
      <c r="E469" t="str" cm="1">
        <f t="array" ref="E469">IFERROR(INDEX(Create_TC_Web!H$1:H$500,SMALL(IF(Create_TC_Web!$C$1:$C$500&lt;&gt;"",MATCH(ROW(Create_TC_Web!$C$1:$C$500),ROW(Create_TC_Web!$C$1:$C$500)),""),ROW(Create_TC_Web!F469))),"")</f>
        <v/>
      </c>
      <c r="F469" t="str" cm="1">
        <f t="array" ref="F469">IFERROR(INDEX(Create_TC_Web!I$1:I$500,SMALL(IF(Create_TC_Web!$C$1:$C$500&lt;&gt;"",MATCH(ROW(Create_TC_Web!$C$1:$C$500),ROW(Create_TC_Web!$C$1:$C$500)),""),ROW(Create_TC_Web!G469))),"")</f>
        <v/>
      </c>
      <c r="G469" t="str" cm="1">
        <f t="array" ref="G469">IFERROR(INDEX(Create_TC_Web!J$1:J$500,SMALL(IF(Create_TC_Web!$C$1:$C$500&lt;&gt;"",MATCH(ROW(Create_TC_Web!$C$1:$C$500),ROW(Create_TC_Web!$C$1:$C$500)),""),ROW(Create_TC_Web!H469))),"")</f>
        <v/>
      </c>
      <c r="H469" t="str" cm="1">
        <f t="array" ref="H469">IFERROR(INDEX(Create_TC_Web!K$1:K$500,SMALL(IF(Create_TC_Web!$C$1:$C$500&lt;&gt;"",MATCH(ROW(Create_TC_Web!$C$1:$C$500),ROW(Create_TC_Web!$C$1:$C$500)),""),ROW(Create_TC_Web!I469))),"")</f>
        <v/>
      </c>
      <c r="I469" t="str" cm="1">
        <f t="array" ref="I469">IFERROR(INDEX(Create_TC_Web!L$1:L$500,SMALL(IF(Create_TC_Web!$C$1:$C$500&lt;&gt;"",MATCH(ROW(Create_TC_Web!$C$1:$C$500),ROW(Create_TC_Web!$C$1:$C$500)),""),ROW(Create_TC_Web!J469))),"")</f>
        <v/>
      </c>
      <c r="J469" t="str" cm="1">
        <f t="array" ref="J469">IFERROR(INDEX(Create_TC_Web!M$1:M$500,SMALL(IF(Create_TC_Web!$C$1:$C$500&lt;&gt;"",MATCH(ROW(Create_TC_Web!$C$1:$C$500),ROW(Create_TC_Web!$C$1:$C$500)),""),ROW(Create_TC_Web!K469))),"")</f>
        <v/>
      </c>
      <c r="K469" t="str" cm="1">
        <f t="array" ref="K469">IFERROR(INDEX(Create_TC_Web!N$1:N$500,SMALL(IF(Create_TC_Web!$C$1:$C$500&lt;&gt;"",MATCH(ROW(Create_TC_Web!$C$1:$C$500),ROW(Create_TC_Web!$C$1:$C$500)),""),ROW(Create_TC_Web!L469))),"")</f>
        <v/>
      </c>
      <c r="L469" t="str" cm="1">
        <f t="array" ref="L469">IFERROR(INDEX(Create_TC_Web!O$1:O$500,SMALL(IF(Create_TC_Web!$C$1:$C$500&lt;&gt;"",MATCH(ROW(Create_TC_Web!$C$1:$C$500),ROW(Create_TC_Web!$C$1:$C$500)),""),ROW(Create_TC_Web!M469))),"")</f>
        <v/>
      </c>
      <c r="M469" t="str" cm="1">
        <f t="array" ref="M469">IFERROR(INDEX(Create_TC_Web!P$1:P$500,SMALL(IF(Create_TC_Web!$C$1:$C$500&lt;&gt;"",MATCH(ROW(Create_TC_Web!$C$1:$C$500),ROW(Create_TC_Web!$C$1:$C$500)),""),ROW(Create_TC_Web!N469))),"")</f>
        <v/>
      </c>
      <c r="N469" t="str" cm="1">
        <f t="array" ref="N469">IFERROR(INDEX(Create_TC_Web!Q$1:Q$500,SMALL(IF(Create_TC_Web!$C$1:$C$500&lt;&gt;"",MATCH(ROW(Create_TC_Web!$C$1:$C$500),ROW(Create_TC_Web!$C$1:$C$500)),""),ROW(Create_TC_Web!O469))),"")</f>
        <v/>
      </c>
      <c r="O469" t="str">
        <f t="shared" si="23"/>
        <v/>
      </c>
      <c r="P469" s="17" t="str" cm="1">
        <f t="array" ref="P469">IFERROR(INDEX(Create_TC_Web!S$1:S$500,SMALL(IF(Create_TC_Web!$C$1:$C$500&lt;&gt;"",MATCH(ROW(Create_TC_Web!$C$1:$C$500),ROW(Create_TC_Web!$C$1:$C$500)),""),ROW(Create_TC_Web!Q447))),"")</f>
        <v/>
      </c>
      <c r="S469" t="str">
        <f t="shared" si="22"/>
        <v/>
      </c>
    </row>
    <row r="470" spans="1:19">
      <c r="A470" t="str" cm="1">
        <f t="array" ref="A470">IFERROR(INDEX(Create_TC_Web!D$1:D$500,SMALL(IF(Create_TC_Web!$C$1:$C$500&lt;&gt;"",MATCH(ROW(Create_TC_Web!$C$1:$C$500),ROW(Create_TC_Web!$C$1:$C$500)),""),ROW(Create_TC_Web!B470))),"")</f>
        <v/>
      </c>
      <c r="B470" t="str" cm="1">
        <f t="array" ref="B470">SUBSTITUTE(SUBSTITUTE(SUBSTITUTE(IFERROR(INDEX(Create_TC_Web!E$1:E$505,SMALL(IF(Create_TC_Web!$C$1:$C$505&lt;&gt;"",MATCH(ROW(Create_TC_Web!$C$1:$C$505),ROW(Create_TC_Web!$C$1:$C$505)),""),ROW(Create_TC_Web!C470))),"")," ",""),"-",""),"_","")</f>
        <v/>
      </c>
      <c r="C470" t="str" cm="1">
        <f t="array" ref="C470">IFERROR(INDEX(Create_TC_Web!F$1:F$500,SMALL(IF(Create_TC_Web!$C$1:$C$500&lt;&gt;"",MATCH(ROW(Create_TC_Web!$C$1:$C$500),ROW(Create_TC_Web!$C$1:$C$500)),""),ROW(Create_TC_Web!D470))),"")</f>
        <v/>
      </c>
      <c r="D470" t="str" cm="1">
        <f t="array" ref="D470">IFERROR(INDEX(Create_TC_Web!G$1:G$500,SMALL(IF(Create_TC_Web!$C$1:$C$500&lt;&gt;"",MATCH(ROW(Create_TC_Web!$C$1:$C$500),ROW(Create_TC_Web!$C$1:$C$500)),""),ROW(Create_TC_Web!E470))),"")</f>
        <v/>
      </c>
      <c r="E470" t="str" cm="1">
        <f t="array" ref="E470">IFERROR(INDEX(Create_TC_Web!H$1:H$500,SMALL(IF(Create_TC_Web!$C$1:$C$500&lt;&gt;"",MATCH(ROW(Create_TC_Web!$C$1:$C$500),ROW(Create_TC_Web!$C$1:$C$500)),""),ROW(Create_TC_Web!F470))),"")</f>
        <v/>
      </c>
      <c r="F470" t="str" cm="1">
        <f t="array" ref="F470">IFERROR(INDEX(Create_TC_Web!I$1:I$500,SMALL(IF(Create_TC_Web!$C$1:$C$500&lt;&gt;"",MATCH(ROW(Create_TC_Web!$C$1:$C$500),ROW(Create_TC_Web!$C$1:$C$500)),""),ROW(Create_TC_Web!G470))),"")</f>
        <v/>
      </c>
      <c r="G470" t="str" cm="1">
        <f t="array" ref="G470">IFERROR(INDEX(Create_TC_Web!J$1:J$500,SMALL(IF(Create_TC_Web!$C$1:$C$500&lt;&gt;"",MATCH(ROW(Create_TC_Web!$C$1:$C$500),ROW(Create_TC_Web!$C$1:$C$500)),""),ROW(Create_TC_Web!H470))),"")</f>
        <v/>
      </c>
      <c r="H470" t="str" cm="1">
        <f t="array" ref="H470">IFERROR(INDEX(Create_TC_Web!K$1:K$500,SMALL(IF(Create_TC_Web!$C$1:$C$500&lt;&gt;"",MATCH(ROW(Create_TC_Web!$C$1:$C$500),ROW(Create_TC_Web!$C$1:$C$500)),""),ROW(Create_TC_Web!I470))),"")</f>
        <v/>
      </c>
      <c r="I470" t="str" cm="1">
        <f t="array" ref="I470">IFERROR(INDEX(Create_TC_Web!L$1:L$500,SMALL(IF(Create_TC_Web!$C$1:$C$500&lt;&gt;"",MATCH(ROW(Create_TC_Web!$C$1:$C$500),ROW(Create_TC_Web!$C$1:$C$500)),""),ROW(Create_TC_Web!J470))),"")</f>
        <v/>
      </c>
      <c r="J470" t="str" cm="1">
        <f t="array" ref="J470">IFERROR(INDEX(Create_TC_Web!M$1:M$500,SMALL(IF(Create_TC_Web!$C$1:$C$500&lt;&gt;"",MATCH(ROW(Create_TC_Web!$C$1:$C$500),ROW(Create_TC_Web!$C$1:$C$500)),""),ROW(Create_TC_Web!K470))),"")</f>
        <v/>
      </c>
      <c r="K470" t="str" cm="1">
        <f t="array" ref="K470">IFERROR(INDEX(Create_TC_Web!N$1:N$500,SMALL(IF(Create_TC_Web!$C$1:$C$500&lt;&gt;"",MATCH(ROW(Create_TC_Web!$C$1:$C$500),ROW(Create_TC_Web!$C$1:$C$500)),""),ROW(Create_TC_Web!L470))),"")</f>
        <v/>
      </c>
      <c r="L470" t="str" cm="1">
        <f t="array" ref="L470">IFERROR(INDEX(Create_TC_Web!O$1:O$500,SMALL(IF(Create_TC_Web!$C$1:$C$500&lt;&gt;"",MATCH(ROW(Create_TC_Web!$C$1:$C$500),ROW(Create_TC_Web!$C$1:$C$500)),""),ROW(Create_TC_Web!M470))),"")</f>
        <v/>
      </c>
      <c r="M470" t="str" cm="1">
        <f t="array" ref="M470">IFERROR(INDEX(Create_TC_Web!P$1:P$500,SMALL(IF(Create_TC_Web!$C$1:$C$500&lt;&gt;"",MATCH(ROW(Create_TC_Web!$C$1:$C$500),ROW(Create_TC_Web!$C$1:$C$500)),""),ROW(Create_TC_Web!N470))),"")</f>
        <v/>
      </c>
      <c r="N470" t="str" cm="1">
        <f t="array" ref="N470">IFERROR(INDEX(Create_TC_Web!Q$1:Q$500,SMALL(IF(Create_TC_Web!$C$1:$C$500&lt;&gt;"",MATCH(ROW(Create_TC_Web!$C$1:$C$500),ROW(Create_TC_Web!$C$1:$C$500)),""),ROW(Create_TC_Web!O470))),"")</f>
        <v/>
      </c>
      <c r="O470" t="str">
        <f t="shared" si="23"/>
        <v/>
      </c>
      <c r="P470" s="17" t="str" cm="1">
        <f t="array" ref="P470">IFERROR(INDEX(Create_TC_Web!S$1:S$500,SMALL(IF(Create_TC_Web!$C$1:$C$500&lt;&gt;"",MATCH(ROW(Create_TC_Web!$C$1:$C$500),ROW(Create_TC_Web!$C$1:$C$500)),""),ROW(Create_TC_Web!Q448))),"")</f>
        <v/>
      </c>
      <c r="S470" t="str">
        <f t="shared" si="22"/>
        <v/>
      </c>
    </row>
    <row r="471" spans="1:19">
      <c r="A471" t="str" cm="1">
        <f t="array" ref="A471">IFERROR(INDEX(Create_TC_Web!D$1:D$500,SMALL(IF(Create_TC_Web!$C$1:$C$500&lt;&gt;"",MATCH(ROW(Create_TC_Web!$C$1:$C$500),ROW(Create_TC_Web!$C$1:$C$500)),""),ROW(Create_TC_Web!B471))),"")</f>
        <v/>
      </c>
      <c r="B471" t="str" cm="1">
        <f t="array" ref="B471">SUBSTITUTE(SUBSTITUTE(SUBSTITUTE(IFERROR(INDEX(Create_TC_Web!E$1:E$505,SMALL(IF(Create_TC_Web!$C$1:$C$505&lt;&gt;"",MATCH(ROW(Create_TC_Web!$C$1:$C$505),ROW(Create_TC_Web!$C$1:$C$505)),""),ROW(Create_TC_Web!C471))),"")," ",""),"-",""),"_","")</f>
        <v/>
      </c>
      <c r="C471" t="str" cm="1">
        <f t="array" ref="C471">IFERROR(INDEX(Create_TC_Web!F$1:F$500,SMALL(IF(Create_TC_Web!$C$1:$C$500&lt;&gt;"",MATCH(ROW(Create_TC_Web!$C$1:$C$500),ROW(Create_TC_Web!$C$1:$C$500)),""),ROW(Create_TC_Web!D471))),"")</f>
        <v/>
      </c>
      <c r="D471" t="str" cm="1">
        <f t="array" ref="D471">IFERROR(INDEX(Create_TC_Web!G$1:G$500,SMALL(IF(Create_TC_Web!$C$1:$C$500&lt;&gt;"",MATCH(ROW(Create_TC_Web!$C$1:$C$500),ROW(Create_TC_Web!$C$1:$C$500)),""),ROW(Create_TC_Web!E471))),"")</f>
        <v/>
      </c>
      <c r="E471" t="str" cm="1">
        <f t="array" ref="E471">IFERROR(INDEX(Create_TC_Web!H$1:H$500,SMALL(IF(Create_TC_Web!$C$1:$C$500&lt;&gt;"",MATCH(ROW(Create_TC_Web!$C$1:$C$500),ROW(Create_TC_Web!$C$1:$C$500)),""),ROW(Create_TC_Web!F471))),"")</f>
        <v/>
      </c>
      <c r="F471" t="str" cm="1">
        <f t="array" ref="F471">IFERROR(INDEX(Create_TC_Web!I$1:I$500,SMALL(IF(Create_TC_Web!$C$1:$C$500&lt;&gt;"",MATCH(ROW(Create_TC_Web!$C$1:$C$500),ROW(Create_TC_Web!$C$1:$C$500)),""),ROW(Create_TC_Web!G471))),"")</f>
        <v/>
      </c>
      <c r="G471" t="str" cm="1">
        <f t="array" ref="G471">IFERROR(INDEX(Create_TC_Web!J$1:J$500,SMALL(IF(Create_TC_Web!$C$1:$C$500&lt;&gt;"",MATCH(ROW(Create_TC_Web!$C$1:$C$500),ROW(Create_TC_Web!$C$1:$C$500)),""),ROW(Create_TC_Web!H471))),"")</f>
        <v/>
      </c>
      <c r="H471" t="str" cm="1">
        <f t="array" ref="H471">IFERROR(INDEX(Create_TC_Web!K$1:K$500,SMALL(IF(Create_TC_Web!$C$1:$C$500&lt;&gt;"",MATCH(ROW(Create_TC_Web!$C$1:$C$500),ROW(Create_TC_Web!$C$1:$C$500)),""),ROW(Create_TC_Web!I471))),"")</f>
        <v/>
      </c>
      <c r="I471" t="str" cm="1">
        <f t="array" ref="I471">IFERROR(INDEX(Create_TC_Web!L$1:L$500,SMALL(IF(Create_TC_Web!$C$1:$C$500&lt;&gt;"",MATCH(ROW(Create_TC_Web!$C$1:$C$500),ROW(Create_TC_Web!$C$1:$C$500)),""),ROW(Create_TC_Web!J471))),"")</f>
        <v/>
      </c>
      <c r="J471" t="str" cm="1">
        <f t="array" ref="J471">IFERROR(INDEX(Create_TC_Web!M$1:M$500,SMALL(IF(Create_TC_Web!$C$1:$C$500&lt;&gt;"",MATCH(ROW(Create_TC_Web!$C$1:$C$500),ROW(Create_TC_Web!$C$1:$C$500)),""),ROW(Create_TC_Web!K471))),"")</f>
        <v/>
      </c>
      <c r="K471" t="str" cm="1">
        <f t="array" ref="K471">IFERROR(INDEX(Create_TC_Web!N$1:N$500,SMALL(IF(Create_TC_Web!$C$1:$C$500&lt;&gt;"",MATCH(ROW(Create_TC_Web!$C$1:$C$500),ROW(Create_TC_Web!$C$1:$C$500)),""),ROW(Create_TC_Web!L471))),"")</f>
        <v/>
      </c>
      <c r="L471" t="str" cm="1">
        <f t="array" ref="L471">IFERROR(INDEX(Create_TC_Web!O$1:O$500,SMALL(IF(Create_TC_Web!$C$1:$C$500&lt;&gt;"",MATCH(ROW(Create_TC_Web!$C$1:$C$500),ROW(Create_TC_Web!$C$1:$C$500)),""),ROW(Create_TC_Web!M471))),"")</f>
        <v/>
      </c>
      <c r="M471" t="str" cm="1">
        <f t="array" ref="M471">IFERROR(INDEX(Create_TC_Web!P$1:P$500,SMALL(IF(Create_TC_Web!$C$1:$C$500&lt;&gt;"",MATCH(ROW(Create_TC_Web!$C$1:$C$500),ROW(Create_TC_Web!$C$1:$C$500)),""),ROW(Create_TC_Web!N471))),"")</f>
        <v/>
      </c>
      <c r="N471" t="str" cm="1">
        <f t="array" ref="N471">IFERROR(INDEX(Create_TC_Web!Q$1:Q$500,SMALL(IF(Create_TC_Web!$C$1:$C$500&lt;&gt;"",MATCH(ROW(Create_TC_Web!$C$1:$C$500),ROW(Create_TC_Web!$C$1:$C$500)),""),ROW(Create_TC_Web!O471))),"")</f>
        <v/>
      </c>
      <c r="O471" t="str">
        <f t="shared" si="23"/>
        <v/>
      </c>
      <c r="P471" s="17" t="str" cm="1">
        <f t="array" ref="P471">IFERROR(INDEX(Create_TC_Web!S$1:S$500,SMALL(IF(Create_TC_Web!$C$1:$C$500&lt;&gt;"",MATCH(ROW(Create_TC_Web!$C$1:$C$500),ROW(Create_TC_Web!$C$1:$C$500)),""),ROW(Create_TC_Web!Q449))),"")</f>
        <v/>
      </c>
      <c r="S471" t="str">
        <f t="shared" si="22"/>
        <v/>
      </c>
    </row>
    <row r="472" spans="1:19">
      <c r="A472" t="str" cm="1">
        <f t="array" ref="A472">IFERROR(INDEX(Create_TC_Web!D$1:D$500,SMALL(IF(Create_TC_Web!$C$1:$C$500&lt;&gt;"",MATCH(ROW(Create_TC_Web!$C$1:$C$500),ROW(Create_TC_Web!$C$1:$C$500)),""),ROW(Create_TC_Web!B472))),"")</f>
        <v/>
      </c>
      <c r="B472" t="str" cm="1">
        <f t="array" ref="B472">SUBSTITUTE(SUBSTITUTE(SUBSTITUTE(IFERROR(INDEX(Create_TC_Web!E$1:E$505,SMALL(IF(Create_TC_Web!$C$1:$C$505&lt;&gt;"",MATCH(ROW(Create_TC_Web!$C$1:$C$505),ROW(Create_TC_Web!$C$1:$C$505)),""),ROW(Create_TC_Web!C472))),"")," ",""),"-",""),"_","")</f>
        <v/>
      </c>
      <c r="C472" t="str" cm="1">
        <f t="array" ref="C472">IFERROR(INDEX(Create_TC_Web!F$1:F$500,SMALL(IF(Create_TC_Web!$C$1:$C$500&lt;&gt;"",MATCH(ROW(Create_TC_Web!$C$1:$C$500),ROW(Create_TC_Web!$C$1:$C$500)),""),ROW(Create_TC_Web!D472))),"")</f>
        <v/>
      </c>
      <c r="D472" t="str" cm="1">
        <f t="array" ref="D472">IFERROR(INDEX(Create_TC_Web!G$1:G$500,SMALL(IF(Create_TC_Web!$C$1:$C$500&lt;&gt;"",MATCH(ROW(Create_TC_Web!$C$1:$C$500),ROW(Create_TC_Web!$C$1:$C$500)),""),ROW(Create_TC_Web!E472))),"")</f>
        <v/>
      </c>
      <c r="E472" t="str" cm="1">
        <f t="array" ref="E472">IFERROR(INDEX(Create_TC_Web!H$1:H$500,SMALL(IF(Create_TC_Web!$C$1:$C$500&lt;&gt;"",MATCH(ROW(Create_TC_Web!$C$1:$C$500),ROW(Create_TC_Web!$C$1:$C$500)),""),ROW(Create_TC_Web!F472))),"")</f>
        <v/>
      </c>
      <c r="F472" t="str" cm="1">
        <f t="array" ref="F472">IFERROR(INDEX(Create_TC_Web!I$1:I$500,SMALL(IF(Create_TC_Web!$C$1:$C$500&lt;&gt;"",MATCH(ROW(Create_TC_Web!$C$1:$C$500),ROW(Create_TC_Web!$C$1:$C$500)),""),ROW(Create_TC_Web!G472))),"")</f>
        <v/>
      </c>
      <c r="G472" t="str" cm="1">
        <f t="array" ref="G472">IFERROR(INDEX(Create_TC_Web!J$1:J$500,SMALL(IF(Create_TC_Web!$C$1:$C$500&lt;&gt;"",MATCH(ROW(Create_TC_Web!$C$1:$C$500),ROW(Create_TC_Web!$C$1:$C$500)),""),ROW(Create_TC_Web!H472))),"")</f>
        <v/>
      </c>
      <c r="H472" t="str" cm="1">
        <f t="array" ref="H472">IFERROR(INDEX(Create_TC_Web!K$1:K$500,SMALL(IF(Create_TC_Web!$C$1:$C$500&lt;&gt;"",MATCH(ROW(Create_TC_Web!$C$1:$C$500),ROW(Create_TC_Web!$C$1:$C$500)),""),ROW(Create_TC_Web!I472))),"")</f>
        <v/>
      </c>
      <c r="I472" t="str" cm="1">
        <f t="array" ref="I472">IFERROR(INDEX(Create_TC_Web!L$1:L$500,SMALL(IF(Create_TC_Web!$C$1:$C$500&lt;&gt;"",MATCH(ROW(Create_TC_Web!$C$1:$C$500),ROW(Create_TC_Web!$C$1:$C$500)),""),ROW(Create_TC_Web!J472))),"")</f>
        <v/>
      </c>
      <c r="J472" t="str" cm="1">
        <f t="array" ref="J472">IFERROR(INDEX(Create_TC_Web!M$1:M$500,SMALL(IF(Create_TC_Web!$C$1:$C$500&lt;&gt;"",MATCH(ROW(Create_TC_Web!$C$1:$C$500),ROW(Create_TC_Web!$C$1:$C$500)),""),ROW(Create_TC_Web!K472))),"")</f>
        <v/>
      </c>
      <c r="K472" t="str" cm="1">
        <f t="array" ref="K472">IFERROR(INDEX(Create_TC_Web!N$1:N$500,SMALL(IF(Create_TC_Web!$C$1:$C$500&lt;&gt;"",MATCH(ROW(Create_TC_Web!$C$1:$C$500),ROW(Create_TC_Web!$C$1:$C$500)),""),ROW(Create_TC_Web!L472))),"")</f>
        <v/>
      </c>
      <c r="L472" t="str" cm="1">
        <f t="array" ref="L472">IFERROR(INDEX(Create_TC_Web!O$1:O$500,SMALL(IF(Create_TC_Web!$C$1:$C$500&lt;&gt;"",MATCH(ROW(Create_TC_Web!$C$1:$C$500),ROW(Create_TC_Web!$C$1:$C$500)),""),ROW(Create_TC_Web!M472))),"")</f>
        <v/>
      </c>
      <c r="M472" t="str" cm="1">
        <f t="array" ref="M472">IFERROR(INDEX(Create_TC_Web!P$1:P$500,SMALL(IF(Create_TC_Web!$C$1:$C$500&lt;&gt;"",MATCH(ROW(Create_TC_Web!$C$1:$C$500),ROW(Create_TC_Web!$C$1:$C$500)),""),ROW(Create_TC_Web!N472))),"")</f>
        <v/>
      </c>
      <c r="N472" t="str" cm="1">
        <f t="array" ref="N472">IFERROR(INDEX(Create_TC_Web!Q$1:Q$500,SMALL(IF(Create_TC_Web!$C$1:$C$500&lt;&gt;"",MATCH(ROW(Create_TC_Web!$C$1:$C$500),ROW(Create_TC_Web!$C$1:$C$500)),""),ROW(Create_TC_Web!O472))),"")</f>
        <v/>
      </c>
      <c r="O472" t="str">
        <f t="shared" si="23"/>
        <v/>
      </c>
      <c r="P472" s="17" t="str" cm="1">
        <f t="array" ref="P472">IFERROR(INDEX(Create_TC_Web!S$1:S$500,SMALL(IF(Create_TC_Web!$C$1:$C$500&lt;&gt;"",MATCH(ROW(Create_TC_Web!$C$1:$C$500),ROW(Create_TC_Web!$C$1:$C$500)),""),ROW(Create_TC_Web!Q450))),"")</f>
        <v/>
      </c>
      <c r="S472" t="str">
        <f t="shared" si="22"/>
        <v/>
      </c>
    </row>
    <row r="473" spans="1:19">
      <c r="A473" t="str" cm="1">
        <f t="array" ref="A473">IFERROR(INDEX(Create_TC_Web!D$1:D$500,SMALL(IF(Create_TC_Web!$C$1:$C$500&lt;&gt;"",MATCH(ROW(Create_TC_Web!$C$1:$C$500),ROW(Create_TC_Web!$C$1:$C$500)),""),ROW(Create_TC_Web!B473))),"")</f>
        <v/>
      </c>
      <c r="B473" t="str" cm="1">
        <f t="array" ref="B473">SUBSTITUTE(SUBSTITUTE(SUBSTITUTE(IFERROR(INDEX(Create_TC_Web!E$1:E$505,SMALL(IF(Create_TC_Web!$C$1:$C$505&lt;&gt;"",MATCH(ROW(Create_TC_Web!$C$1:$C$505),ROW(Create_TC_Web!$C$1:$C$505)),""),ROW(Create_TC_Web!C473))),"")," ",""),"-",""),"_","")</f>
        <v/>
      </c>
      <c r="C473" t="str" cm="1">
        <f t="array" ref="C473">IFERROR(INDEX(Create_TC_Web!F$1:F$500,SMALL(IF(Create_TC_Web!$C$1:$C$500&lt;&gt;"",MATCH(ROW(Create_TC_Web!$C$1:$C$500),ROW(Create_TC_Web!$C$1:$C$500)),""),ROW(Create_TC_Web!D473))),"")</f>
        <v/>
      </c>
      <c r="D473" t="str" cm="1">
        <f t="array" ref="D473">IFERROR(INDEX(Create_TC_Web!G$1:G$500,SMALL(IF(Create_TC_Web!$C$1:$C$500&lt;&gt;"",MATCH(ROW(Create_TC_Web!$C$1:$C$500),ROW(Create_TC_Web!$C$1:$C$500)),""),ROW(Create_TC_Web!E473))),"")</f>
        <v/>
      </c>
      <c r="E473" t="str" cm="1">
        <f t="array" ref="E473">IFERROR(INDEX(Create_TC_Web!H$1:H$500,SMALL(IF(Create_TC_Web!$C$1:$C$500&lt;&gt;"",MATCH(ROW(Create_TC_Web!$C$1:$C$500),ROW(Create_TC_Web!$C$1:$C$500)),""),ROW(Create_TC_Web!F473))),"")</f>
        <v/>
      </c>
      <c r="F473" t="str" cm="1">
        <f t="array" ref="F473">IFERROR(INDEX(Create_TC_Web!I$1:I$500,SMALL(IF(Create_TC_Web!$C$1:$C$500&lt;&gt;"",MATCH(ROW(Create_TC_Web!$C$1:$C$500),ROW(Create_TC_Web!$C$1:$C$500)),""),ROW(Create_TC_Web!G473))),"")</f>
        <v/>
      </c>
      <c r="G473" t="str" cm="1">
        <f t="array" ref="G473">IFERROR(INDEX(Create_TC_Web!J$1:J$500,SMALL(IF(Create_TC_Web!$C$1:$C$500&lt;&gt;"",MATCH(ROW(Create_TC_Web!$C$1:$C$500),ROW(Create_TC_Web!$C$1:$C$500)),""),ROW(Create_TC_Web!H473))),"")</f>
        <v/>
      </c>
      <c r="H473" t="str" cm="1">
        <f t="array" ref="H473">IFERROR(INDEX(Create_TC_Web!K$1:K$500,SMALL(IF(Create_TC_Web!$C$1:$C$500&lt;&gt;"",MATCH(ROW(Create_TC_Web!$C$1:$C$500),ROW(Create_TC_Web!$C$1:$C$500)),""),ROW(Create_TC_Web!I473))),"")</f>
        <v/>
      </c>
      <c r="I473" t="str" cm="1">
        <f t="array" ref="I473">IFERROR(INDEX(Create_TC_Web!L$1:L$500,SMALL(IF(Create_TC_Web!$C$1:$C$500&lt;&gt;"",MATCH(ROW(Create_TC_Web!$C$1:$C$500),ROW(Create_TC_Web!$C$1:$C$500)),""),ROW(Create_TC_Web!J473))),"")</f>
        <v/>
      </c>
      <c r="J473" t="str" cm="1">
        <f t="array" ref="J473">IFERROR(INDEX(Create_TC_Web!M$1:M$500,SMALL(IF(Create_TC_Web!$C$1:$C$500&lt;&gt;"",MATCH(ROW(Create_TC_Web!$C$1:$C$500),ROW(Create_TC_Web!$C$1:$C$500)),""),ROW(Create_TC_Web!K473))),"")</f>
        <v/>
      </c>
      <c r="K473" t="str" cm="1">
        <f t="array" ref="K473">IFERROR(INDEX(Create_TC_Web!N$1:N$500,SMALL(IF(Create_TC_Web!$C$1:$C$500&lt;&gt;"",MATCH(ROW(Create_TC_Web!$C$1:$C$500),ROW(Create_TC_Web!$C$1:$C$500)),""),ROW(Create_TC_Web!L473))),"")</f>
        <v/>
      </c>
      <c r="L473" t="str" cm="1">
        <f t="array" ref="L473">IFERROR(INDEX(Create_TC_Web!O$1:O$500,SMALL(IF(Create_TC_Web!$C$1:$C$500&lt;&gt;"",MATCH(ROW(Create_TC_Web!$C$1:$C$500),ROW(Create_TC_Web!$C$1:$C$500)),""),ROW(Create_TC_Web!M473))),"")</f>
        <v/>
      </c>
      <c r="M473" t="str" cm="1">
        <f t="array" ref="M473">IFERROR(INDEX(Create_TC_Web!P$1:P$500,SMALL(IF(Create_TC_Web!$C$1:$C$500&lt;&gt;"",MATCH(ROW(Create_TC_Web!$C$1:$C$500),ROW(Create_TC_Web!$C$1:$C$500)),""),ROW(Create_TC_Web!N473))),"")</f>
        <v/>
      </c>
      <c r="N473" t="str" cm="1">
        <f t="array" ref="N473">IFERROR(INDEX(Create_TC_Web!Q$1:Q$500,SMALL(IF(Create_TC_Web!$C$1:$C$500&lt;&gt;"",MATCH(ROW(Create_TC_Web!$C$1:$C$500),ROW(Create_TC_Web!$C$1:$C$500)),""),ROW(Create_TC_Web!O473))),"")</f>
        <v/>
      </c>
      <c r="O473" t="str">
        <f t="shared" si="23"/>
        <v/>
      </c>
      <c r="P473" s="17" t="str" cm="1">
        <f t="array" ref="P473">IFERROR(INDEX(Create_TC_Web!S$1:S$500,SMALL(IF(Create_TC_Web!$C$1:$C$500&lt;&gt;"",MATCH(ROW(Create_TC_Web!$C$1:$C$500),ROW(Create_TC_Web!$C$1:$C$500)),""),ROW(Create_TC_Web!Q451))),"")</f>
        <v/>
      </c>
      <c r="S473" t="str">
        <f t="shared" si="22"/>
        <v/>
      </c>
    </row>
    <row r="474" spans="1:19">
      <c r="A474" t="str" cm="1">
        <f t="array" ref="A474">IFERROR(INDEX(Create_TC_Web!D$1:D$500,SMALL(IF(Create_TC_Web!$C$1:$C$500&lt;&gt;"",MATCH(ROW(Create_TC_Web!$C$1:$C$500),ROW(Create_TC_Web!$C$1:$C$500)),""),ROW(Create_TC_Web!B474))),"")</f>
        <v/>
      </c>
      <c r="B474" t="str" cm="1">
        <f t="array" ref="B474">SUBSTITUTE(SUBSTITUTE(SUBSTITUTE(IFERROR(INDEX(Create_TC_Web!E$1:E$505,SMALL(IF(Create_TC_Web!$C$1:$C$505&lt;&gt;"",MATCH(ROW(Create_TC_Web!$C$1:$C$505),ROW(Create_TC_Web!$C$1:$C$505)),""),ROW(Create_TC_Web!C474))),"")," ",""),"-",""),"_","")</f>
        <v/>
      </c>
      <c r="C474" t="str" cm="1">
        <f t="array" ref="C474">IFERROR(INDEX(Create_TC_Web!F$1:F$500,SMALL(IF(Create_TC_Web!$C$1:$C$500&lt;&gt;"",MATCH(ROW(Create_TC_Web!$C$1:$C$500),ROW(Create_TC_Web!$C$1:$C$500)),""),ROW(Create_TC_Web!D474))),"")</f>
        <v/>
      </c>
      <c r="D474" t="str" cm="1">
        <f t="array" ref="D474">IFERROR(INDEX(Create_TC_Web!G$1:G$500,SMALL(IF(Create_TC_Web!$C$1:$C$500&lt;&gt;"",MATCH(ROW(Create_TC_Web!$C$1:$C$500),ROW(Create_TC_Web!$C$1:$C$500)),""),ROW(Create_TC_Web!E474))),"")</f>
        <v/>
      </c>
      <c r="E474" t="str" cm="1">
        <f t="array" ref="E474">IFERROR(INDEX(Create_TC_Web!H$1:H$500,SMALL(IF(Create_TC_Web!$C$1:$C$500&lt;&gt;"",MATCH(ROW(Create_TC_Web!$C$1:$C$500),ROW(Create_TC_Web!$C$1:$C$500)),""),ROW(Create_TC_Web!F474))),"")</f>
        <v/>
      </c>
      <c r="F474" t="str" cm="1">
        <f t="array" ref="F474">IFERROR(INDEX(Create_TC_Web!I$1:I$500,SMALL(IF(Create_TC_Web!$C$1:$C$500&lt;&gt;"",MATCH(ROW(Create_TC_Web!$C$1:$C$500),ROW(Create_TC_Web!$C$1:$C$500)),""),ROW(Create_TC_Web!G474))),"")</f>
        <v/>
      </c>
      <c r="G474" t="str" cm="1">
        <f t="array" ref="G474">IFERROR(INDEX(Create_TC_Web!J$1:J$500,SMALL(IF(Create_TC_Web!$C$1:$C$500&lt;&gt;"",MATCH(ROW(Create_TC_Web!$C$1:$C$500),ROW(Create_TC_Web!$C$1:$C$500)),""),ROW(Create_TC_Web!H474))),"")</f>
        <v/>
      </c>
      <c r="H474" t="str" cm="1">
        <f t="array" ref="H474">IFERROR(INDEX(Create_TC_Web!K$1:K$500,SMALL(IF(Create_TC_Web!$C$1:$C$500&lt;&gt;"",MATCH(ROW(Create_TC_Web!$C$1:$C$500),ROW(Create_TC_Web!$C$1:$C$500)),""),ROW(Create_TC_Web!I474))),"")</f>
        <v/>
      </c>
      <c r="I474" t="str" cm="1">
        <f t="array" ref="I474">IFERROR(INDEX(Create_TC_Web!L$1:L$500,SMALL(IF(Create_TC_Web!$C$1:$C$500&lt;&gt;"",MATCH(ROW(Create_TC_Web!$C$1:$C$500),ROW(Create_TC_Web!$C$1:$C$500)),""),ROW(Create_TC_Web!J474))),"")</f>
        <v/>
      </c>
      <c r="J474" t="str" cm="1">
        <f t="array" ref="J474">IFERROR(INDEX(Create_TC_Web!M$1:M$500,SMALL(IF(Create_TC_Web!$C$1:$C$500&lt;&gt;"",MATCH(ROW(Create_TC_Web!$C$1:$C$500),ROW(Create_TC_Web!$C$1:$C$500)),""),ROW(Create_TC_Web!K474))),"")</f>
        <v/>
      </c>
      <c r="K474" t="str" cm="1">
        <f t="array" ref="K474">IFERROR(INDEX(Create_TC_Web!N$1:N$500,SMALL(IF(Create_TC_Web!$C$1:$C$500&lt;&gt;"",MATCH(ROW(Create_TC_Web!$C$1:$C$500),ROW(Create_TC_Web!$C$1:$C$500)),""),ROW(Create_TC_Web!L474))),"")</f>
        <v/>
      </c>
      <c r="L474" t="str" cm="1">
        <f t="array" ref="L474">IFERROR(INDEX(Create_TC_Web!O$1:O$500,SMALL(IF(Create_TC_Web!$C$1:$C$500&lt;&gt;"",MATCH(ROW(Create_TC_Web!$C$1:$C$500),ROW(Create_TC_Web!$C$1:$C$500)),""),ROW(Create_TC_Web!M474))),"")</f>
        <v/>
      </c>
      <c r="M474" t="str" cm="1">
        <f t="array" ref="M474">IFERROR(INDEX(Create_TC_Web!P$1:P$500,SMALL(IF(Create_TC_Web!$C$1:$C$500&lt;&gt;"",MATCH(ROW(Create_TC_Web!$C$1:$C$500),ROW(Create_TC_Web!$C$1:$C$500)),""),ROW(Create_TC_Web!N474))),"")</f>
        <v/>
      </c>
      <c r="N474" t="str" cm="1">
        <f t="array" ref="N474">IFERROR(INDEX(Create_TC_Web!Q$1:Q$500,SMALL(IF(Create_TC_Web!$C$1:$C$500&lt;&gt;"",MATCH(ROW(Create_TC_Web!$C$1:$C$500),ROW(Create_TC_Web!$C$1:$C$500)),""),ROW(Create_TC_Web!O474))),"")</f>
        <v/>
      </c>
      <c r="O474" t="str">
        <f t="shared" si="23"/>
        <v/>
      </c>
      <c r="P474" s="17" t="str" cm="1">
        <f t="array" ref="P474">IFERROR(INDEX(Create_TC_Web!S$1:S$500,SMALL(IF(Create_TC_Web!$C$1:$C$500&lt;&gt;"",MATCH(ROW(Create_TC_Web!$C$1:$C$500),ROW(Create_TC_Web!$C$1:$C$500)),""),ROW(Create_TC_Web!Q452))),"")</f>
        <v/>
      </c>
      <c r="S474" t="str">
        <f t="shared" si="22"/>
        <v/>
      </c>
    </row>
    <row r="475" spans="1:19">
      <c r="A475" t="str" cm="1">
        <f t="array" ref="A475">IFERROR(INDEX(Create_TC_Web!D$1:D$500,SMALL(IF(Create_TC_Web!$C$1:$C$500&lt;&gt;"",MATCH(ROW(Create_TC_Web!$C$1:$C$500),ROW(Create_TC_Web!$C$1:$C$500)),""),ROW(Create_TC_Web!B475))),"")</f>
        <v/>
      </c>
      <c r="B475" t="str" cm="1">
        <f t="array" ref="B475">SUBSTITUTE(SUBSTITUTE(SUBSTITUTE(IFERROR(INDEX(Create_TC_Web!E$1:E$505,SMALL(IF(Create_TC_Web!$C$1:$C$505&lt;&gt;"",MATCH(ROW(Create_TC_Web!$C$1:$C$505),ROW(Create_TC_Web!$C$1:$C$505)),""),ROW(Create_TC_Web!C475))),"")," ",""),"-",""),"_","")</f>
        <v/>
      </c>
      <c r="C475" t="str" cm="1">
        <f t="array" ref="C475">IFERROR(INDEX(Create_TC_Web!F$1:F$500,SMALL(IF(Create_TC_Web!$C$1:$C$500&lt;&gt;"",MATCH(ROW(Create_TC_Web!$C$1:$C$500),ROW(Create_TC_Web!$C$1:$C$500)),""),ROW(Create_TC_Web!D475))),"")</f>
        <v/>
      </c>
      <c r="D475" t="str" cm="1">
        <f t="array" ref="D475">IFERROR(INDEX(Create_TC_Web!G$1:G$500,SMALL(IF(Create_TC_Web!$C$1:$C$500&lt;&gt;"",MATCH(ROW(Create_TC_Web!$C$1:$C$500),ROW(Create_TC_Web!$C$1:$C$500)),""),ROW(Create_TC_Web!E475))),"")</f>
        <v/>
      </c>
      <c r="E475" t="str" cm="1">
        <f t="array" ref="E475">IFERROR(INDEX(Create_TC_Web!H$1:H$500,SMALL(IF(Create_TC_Web!$C$1:$C$500&lt;&gt;"",MATCH(ROW(Create_TC_Web!$C$1:$C$500),ROW(Create_TC_Web!$C$1:$C$500)),""),ROW(Create_TC_Web!F475))),"")</f>
        <v/>
      </c>
      <c r="F475" t="str" cm="1">
        <f t="array" ref="F475">IFERROR(INDEX(Create_TC_Web!I$1:I$500,SMALL(IF(Create_TC_Web!$C$1:$C$500&lt;&gt;"",MATCH(ROW(Create_TC_Web!$C$1:$C$500),ROW(Create_TC_Web!$C$1:$C$500)),""),ROW(Create_TC_Web!G475))),"")</f>
        <v/>
      </c>
      <c r="G475" t="str" cm="1">
        <f t="array" ref="G475">IFERROR(INDEX(Create_TC_Web!J$1:J$500,SMALL(IF(Create_TC_Web!$C$1:$C$500&lt;&gt;"",MATCH(ROW(Create_TC_Web!$C$1:$C$500),ROW(Create_TC_Web!$C$1:$C$500)),""),ROW(Create_TC_Web!H475))),"")</f>
        <v/>
      </c>
      <c r="H475" t="str" cm="1">
        <f t="array" ref="H475">IFERROR(INDEX(Create_TC_Web!K$1:K$500,SMALL(IF(Create_TC_Web!$C$1:$C$500&lt;&gt;"",MATCH(ROW(Create_TC_Web!$C$1:$C$500),ROW(Create_TC_Web!$C$1:$C$500)),""),ROW(Create_TC_Web!I475))),"")</f>
        <v/>
      </c>
      <c r="I475" t="str" cm="1">
        <f t="array" ref="I475">IFERROR(INDEX(Create_TC_Web!L$1:L$500,SMALL(IF(Create_TC_Web!$C$1:$C$500&lt;&gt;"",MATCH(ROW(Create_TC_Web!$C$1:$C$500),ROW(Create_TC_Web!$C$1:$C$500)),""),ROW(Create_TC_Web!J475))),"")</f>
        <v/>
      </c>
      <c r="J475" t="str" cm="1">
        <f t="array" ref="J475">IFERROR(INDEX(Create_TC_Web!M$1:M$500,SMALL(IF(Create_TC_Web!$C$1:$C$500&lt;&gt;"",MATCH(ROW(Create_TC_Web!$C$1:$C$500),ROW(Create_TC_Web!$C$1:$C$500)),""),ROW(Create_TC_Web!K475))),"")</f>
        <v/>
      </c>
      <c r="K475" t="str" cm="1">
        <f t="array" ref="K475">IFERROR(INDEX(Create_TC_Web!N$1:N$500,SMALL(IF(Create_TC_Web!$C$1:$C$500&lt;&gt;"",MATCH(ROW(Create_TC_Web!$C$1:$C$500),ROW(Create_TC_Web!$C$1:$C$500)),""),ROW(Create_TC_Web!L475))),"")</f>
        <v/>
      </c>
      <c r="L475" t="str" cm="1">
        <f t="array" ref="L475">IFERROR(INDEX(Create_TC_Web!O$1:O$500,SMALL(IF(Create_TC_Web!$C$1:$C$500&lt;&gt;"",MATCH(ROW(Create_TC_Web!$C$1:$C$500),ROW(Create_TC_Web!$C$1:$C$500)),""),ROW(Create_TC_Web!M475))),"")</f>
        <v/>
      </c>
      <c r="M475" t="str" cm="1">
        <f t="array" ref="M475">IFERROR(INDEX(Create_TC_Web!P$1:P$500,SMALL(IF(Create_TC_Web!$C$1:$C$500&lt;&gt;"",MATCH(ROW(Create_TC_Web!$C$1:$C$500),ROW(Create_TC_Web!$C$1:$C$500)),""),ROW(Create_TC_Web!N475))),"")</f>
        <v/>
      </c>
      <c r="N475" t="str" cm="1">
        <f t="array" ref="N475">IFERROR(INDEX(Create_TC_Web!Q$1:Q$500,SMALL(IF(Create_TC_Web!$C$1:$C$500&lt;&gt;"",MATCH(ROW(Create_TC_Web!$C$1:$C$500),ROW(Create_TC_Web!$C$1:$C$500)),""),ROW(Create_TC_Web!O475))),"")</f>
        <v/>
      </c>
      <c r="O475" t="str">
        <f t="shared" si="23"/>
        <v/>
      </c>
      <c r="P475" s="17" t="str" cm="1">
        <f t="array" ref="P475">IFERROR(INDEX(Create_TC_Web!S$1:S$500,SMALL(IF(Create_TC_Web!$C$1:$C$500&lt;&gt;"",MATCH(ROW(Create_TC_Web!$C$1:$C$500),ROW(Create_TC_Web!$C$1:$C$500)),""),ROW(Create_TC_Web!Q453))),"")</f>
        <v/>
      </c>
      <c r="S475" t="str">
        <f t="shared" si="22"/>
        <v/>
      </c>
    </row>
    <row r="476" spans="1:19">
      <c r="A476" t="str" cm="1">
        <f t="array" ref="A476">IFERROR(INDEX(Create_TC_Web!D$1:D$500,SMALL(IF(Create_TC_Web!$C$1:$C$500&lt;&gt;"",MATCH(ROW(Create_TC_Web!$C$1:$C$500),ROW(Create_TC_Web!$C$1:$C$500)),""),ROW(Create_TC_Web!B476))),"")</f>
        <v/>
      </c>
      <c r="B476" t="str" cm="1">
        <f t="array" ref="B476">SUBSTITUTE(SUBSTITUTE(SUBSTITUTE(IFERROR(INDEX(Create_TC_Web!E$1:E$505,SMALL(IF(Create_TC_Web!$C$1:$C$505&lt;&gt;"",MATCH(ROW(Create_TC_Web!$C$1:$C$505),ROW(Create_TC_Web!$C$1:$C$505)),""),ROW(Create_TC_Web!C476))),"")," ",""),"-",""),"_","")</f>
        <v/>
      </c>
      <c r="C476" t="str" cm="1">
        <f t="array" ref="C476">IFERROR(INDEX(Create_TC_Web!F$1:F$500,SMALL(IF(Create_TC_Web!$C$1:$C$500&lt;&gt;"",MATCH(ROW(Create_TC_Web!$C$1:$C$500),ROW(Create_TC_Web!$C$1:$C$500)),""),ROW(Create_TC_Web!D476))),"")</f>
        <v/>
      </c>
      <c r="D476" t="str" cm="1">
        <f t="array" ref="D476">IFERROR(INDEX(Create_TC_Web!G$1:G$500,SMALL(IF(Create_TC_Web!$C$1:$C$500&lt;&gt;"",MATCH(ROW(Create_TC_Web!$C$1:$C$500),ROW(Create_TC_Web!$C$1:$C$500)),""),ROW(Create_TC_Web!E476))),"")</f>
        <v/>
      </c>
      <c r="E476" t="str" cm="1">
        <f t="array" ref="E476">IFERROR(INDEX(Create_TC_Web!H$1:H$500,SMALL(IF(Create_TC_Web!$C$1:$C$500&lt;&gt;"",MATCH(ROW(Create_TC_Web!$C$1:$C$500),ROW(Create_TC_Web!$C$1:$C$500)),""),ROW(Create_TC_Web!F476))),"")</f>
        <v/>
      </c>
      <c r="F476" t="str" cm="1">
        <f t="array" ref="F476">IFERROR(INDEX(Create_TC_Web!I$1:I$500,SMALL(IF(Create_TC_Web!$C$1:$C$500&lt;&gt;"",MATCH(ROW(Create_TC_Web!$C$1:$C$500),ROW(Create_TC_Web!$C$1:$C$500)),""),ROW(Create_TC_Web!G476))),"")</f>
        <v/>
      </c>
      <c r="G476" t="str" cm="1">
        <f t="array" ref="G476">IFERROR(INDEX(Create_TC_Web!J$1:J$500,SMALL(IF(Create_TC_Web!$C$1:$C$500&lt;&gt;"",MATCH(ROW(Create_TC_Web!$C$1:$C$500),ROW(Create_TC_Web!$C$1:$C$500)),""),ROW(Create_TC_Web!H476))),"")</f>
        <v/>
      </c>
      <c r="H476" t="str" cm="1">
        <f t="array" ref="H476">IFERROR(INDEX(Create_TC_Web!K$1:K$500,SMALL(IF(Create_TC_Web!$C$1:$C$500&lt;&gt;"",MATCH(ROW(Create_TC_Web!$C$1:$C$500),ROW(Create_TC_Web!$C$1:$C$500)),""),ROW(Create_TC_Web!I476))),"")</f>
        <v/>
      </c>
      <c r="I476" t="str" cm="1">
        <f t="array" ref="I476">IFERROR(INDEX(Create_TC_Web!L$1:L$500,SMALL(IF(Create_TC_Web!$C$1:$C$500&lt;&gt;"",MATCH(ROW(Create_TC_Web!$C$1:$C$500),ROW(Create_TC_Web!$C$1:$C$500)),""),ROW(Create_TC_Web!J476))),"")</f>
        <v/>
      </c>
      <c r="J476" t="str" cm="1">
        <f t="array" ref="J476">IFERROR(INDEX(Create_TC_Web!M$1:M$500,SMALL(IF(Create_TC_Web!$C$1:$C$500&lt;&gt;"",MATCH(ROW(Create_TC_Web!$C$1:$C$500),ROW(Create_TC_Web!$C$1:$C$500)),""),ROW(Create_TC_Web!K476))),"")</f>
        <v/>
      </c>
      <c r="K476" t="str" cm="1">
        <f t="array" ref="K476">IFERROR(INDEX(Create_TC_Web!N$1:N$500,SMALL(IF(Create_TC_Web!$C$1:$C$500&lt;&gt;"",MATCH(ROW(Create_TC_Web!$C$1:$C$500),ROW(Create_TC_Web!$C$1:$C$500)),""),ROW(Create_TC_Web!L476))),"")</f>
        <v/>
      </c>
      <c r="L476" t="str" cm="1">
        <f t="array" ref="L476">IFERROR(INDEX(Create_TC_Web!O$1:O$500,SMALL(IF(Create_TC_Web!$C$1:$C$500&lt;&gt;"",MATCH(ROW(Create_TC_Web!$C$1:$C$500),ROW(Create_TC_Web!$C$1:$C$500)),""),ROW(Create_TC_Web!M476))),"")</f>
        <v/>
      </c>
      <c r="M476" t="str" cm="1">
        <f t="array" ref="M476">IFERROR(INDEX(Create_TC_Web!P$1:P$500,SMALL(IF(Create_TC_Web!$C$1:$C$500&lt;&gt;"",MATCH(ROW(Create_TC_Web!$C$1:$C$500),ROW(Create_TC_Web!$C$1:$C$500)),""),ROW(Create_TC_Web!N476))),"")</f>
        <v/>
      </c>
      <c r="N476" t="str" cm="1">
        <f t="array" ref="N476">IFERROR(INDEX(Create_TC_Web!Q$1:Q$500,SMALL(IF(Create_TC_Web!$C$1:$C$500&lt;&gt;"",MATCH(ROW(Create_TC_Web!$C$1:$C$500),ROW(Create_TC_Web!$C$1:$C$500)),""),ROW(Create_TC_Web!O476))),"")</f>
        <v/>
      </c>
      <c r="O476" t="str">
        <f t="shared" si="23"/>
        <v/>
      </c>
      <c r="P476" s="17" t="str" cm="1">
        <f t="array" ref="P476">IFERROR(INDEX(Create_TC_Web!S$1:S$500,SMALL(IF(Create_TC_Web!$C$1:$C$500&lt;&gt;"",MATCH(ROW(Create_TC_Web!$C$1:$C$500),ROW(Create_TC_Web!$C$1:$C$500)),""),ROW(Create_TC_Web!Q454))),"")</f>
        <v/>
      </c>
      <c r="S476" t="str">
        <f t="shared" si="22"/>
        <v/>
      </c>
    </row>
    <row r="477" spans="1:19">
      <c r="A477" t="str" cm="1">
        <f t="array" ref="A477">IFERROR(INDEX(Create_TC_Web!D$1:D$500,SMALL(IF(Create_TC_Web!$C$1:$C$500&lt;&gt;"",MATCH(ROW(Create_TC_Web!$C$1:$C$500),ROW(Create_TC_Web!$C$1:$C$500)),""),ROW(Create_TC_Web!B477))),"")</f>
        <v/>
      </c>
      <c r="B477" t="str" cm="1">
        <f t="array" ref="B477">SUBSTITUTE(SUBSTITUTE(SUBSTITUTE(IFERROR(INDEX(Create_TC_Web!E$1:E$505,SMALL(IF(Create_TC_Web!$C$1:$C$505&lt;&gt;"",MATCH(ROW(Create_TC_Web!$C$1:$C$505),ROW(Create_TC_Web!$C$1:$C$505)),""),ROW(Create_TC_Web!C477))),"")," ",""),"-",""),"_","")</f>
        <v/>
      </c>
      <c r="C477" t="str" cm="1">
        <f t="array" ref="C477">IFERROR(INDEX(Create_TC_Web!F$1:F$500,SMALL(IF(Create_TC_Web!$C$1:$C$500&lt;&gt;"",MATCH(ROW(Create_TC_Web!$C$1:$C$500),ROW(Create_TC_Web!$C$1:$C$500)),""),ROW(Create_TC_Web!D477))),"")</f>
        <v/>
      </c>
      <c r="D477" t="str" cm="1">
        <f t="array" ref="D477">IFERROR(INDEX(Create_TC_Web!G$1:G$500,SMALL(IF(Create_TC_Web!$C$1:$C$500&lt;&gt;"",MATCH(ROW(Create_TC_Web!$C$1:$C$500),ROW(Create_TC_Web!$C$1:$C$500)),""),ROW(Create_TC_Web!E477))),"")</f>
        <v/>
      </c>
      <c r="E477" t="str" cm="1">
        <f t="array" ref="E477">IFERROR(INDEX(Create_TC_Web!H$1:H$500,SMALL(IF(Create_TC_Web!$C$1:$C$500&lt;&gt;"",MATCH(ROW(Create_TC_Web!$C$1:$C$500),ROW(Create_TC_Web!$C$1:$C$500)),""),ROW(Create_TC_Web!F477))),"")</f>
        <v/>
      </c>
      <c r="F477" t="str" cm="1">
        <f t="array" ref="F477">IFERROR(INDEX(Create_TC_Web!I$1:I$500,SMALL(IF(Create_TC_Web!$C$1:$C$500&lt;&gt;"",MATCH(ROW(Create_TC_Web!$C$1:$C$500),ROW(Create_TC_Web!$C$1:$C$500)),""),ROW(Create_TC_Web!G477))),"")</f>
        <v/>
      </c>
      <c r="G477" t="str" cm="1">
        <f t="array" ref="G477">IFERROR(INDEX(Create_TC_Web!J$1:J$500,SMALL(IF(Create_TC_Web!$C$1:$C$500&lt;&gt;"",MATCH(ROW(Create_TC_Web!$C$1:$C$500),ROW(Create_TC_Web!$C$1:$C$500)),""),ROW(Create_TC_Web!H477))),"")</f>
        <v/>
      </c>
      <c r="H477" t="str" cm="1">
        <f t="array" ref="H477">IFERROR(INDEX(Create_TC_Web!K$1:K$500,SMALL(IF(Create_TC_Web!$C$1:$C$500&lt;&gt;"",MATCH(ROW(Create_TC_Web!$C$1:$C$500),ROW(Create_TC_Web!$C$1:$C$500)),""),ROW(Create_TC_Web!I477))),"")</f>
        <v/>
      </c>
      <c r="I477" t="str" cm="1">
        <f t="array" ref="I477">IFERROR(INDEX(Create_TC_Web!L$1:L$500,SMALL(IF(Create_TC_Web!$C$1:$C$500&lt;&gt;"",MATCH(ROW(Create_TC_Web!$C$1:$C$500),ROW(Create_TC_Web!$C$1:$C$500)),""),ROW(Create_TC_Web!J477))),"")</f>
        <v/>
      </c>
      <c r="J477" t="str" cm="1">
        <f t="array" ref="J477">IFERROR(INDEX(Create_TC_Web!M$1:M$500,SMALL(IF(Create_TC_Web!$C$1:$C$500&lt;&gt;"",MATCH(ROW(Create_TC_Web!$C$1:$C$500),ROW(Create_TC_Web!$C$1:$C$500)),""),ROW(Create_TC_Web!K477))),"")</f>
        <v/>
      </c>
      <c r="K477" t="str" cm="1">
        <f t="array" ref="K477">IFERROR(INDEX(Create_TC_Web!N$1:N$500,SMALL(IF(Create_TC_Web!$C$1:$C$500&lt;&gt;"",MATCH(ROW(Create_TC_Web!$C$1:$C$500),ROW(Create_TC_Web!$C$1:$C$500)),""),ROW(Create_TC_Web!L477))),"")</f>
        <v/>
      </c>
      <c r="L477" t="str" cm="1">
        <f t="array" ref="L477">IFERROR(INDEX(Create_TC_Web!O$1:O$500,SMALL(IF(Create_TC_Web!$C$1:$C$500&lt;&gt;"",MATCH(ROW(Create_TC_Web!$C$1:$C$500),ROW(Create_TC_Web!$C$1:$C$500)),""),ROW(Create_TC_Web!M477))),"")</f>
        <v/>
      </c>
      <c r="M477" t="str" cm="1">
        <f t="array" ref="M477">IFERROR(INDEX(Create_TC_Web!P$1:P$500,SMALL(IF(Create_TC_Web!$C$1:$C$500&lt;&gt;"",MATCH(ROW(Create_TC_Web!$C$1:$C$500),ROW(Create_TC_Web!$C$1:$C$500)),""),ROW(Create_TC_Web!N477))),"")</f>
        <v/>
      </c>
      <c r="N477" t="str" cm="1">
        <f t="array" ref="N477">IFERROR(INDEX(Create_TC_Web!Q$1:Q$500,SMALL(IF(Create_TC_Web!$C$1:$C$500&lt;&gt;"",MATCH(ROW(Create_TC_Web!$C$1:$C$500),ROW(Create_TC_Web!$C$1:$C$500)),""),ROW(Create_TC_Web!O477))),"")</f>
        <v/>
      </c>
      <c r="O477" t="str">
        <f t="shared" si="23"/>
        <v/>
      </c>
      <c r="P477" s="17" t="str" cm="1">
        <f t="array" ref="P477">IFERROR(INDEX(Create_TC_Web!S$1:S$500,SMALL(IF(Create_TC_Web!$C$1:$C$500&lt;&gt;"",MATCH(ROW(Create_TC_Web!$C$1:$C$500),ROW(Create_TC_Web!$C$1:$C$500)),""),ROW(Create_TC_Web!Q455))),"")</f>
        <v/>
      </c>
      <c r="S477" t="str">
        <f t="shared" si="22"/>
        <v/>
      </c>
    </row>
    <row r="478" spans="1:19">
      <c r="A478" t="str" cm="1">
        <f t="array" ref="A478">IFERROR(INDEX(Create_TC_Web!D$1:D$500,SMALL(IF(Create_TC_Web!$C$1:$C$500&lt;&gt;"",MATCH(ROW(Create_TC_Web!$C$1:$C$500),ROW(Create_TC_Web!$C$1:$C$500)),""),ROW(Create_TC_Web!B478))),"")</f>
        <v/>
      </c>
      <c r="B478" t="str" cm="1">
        <f t="array" ref="B478">SUBSTITUTE(SUBSTITUTE(SUBSTITUTE(IFERROR(INDEX(Create_TC_Web!E$1:E$505,SMALL(IF(Create_TC_Web!$C$1:$C$505&lt;&gt;"",MATCH(ROW(Create_TC_Web!$C$1:$C$505),ROW(Create_TC_Web!$C$1:$C$505)),""),ROW(Create_TC_Web!C478))),"")," ",""),"-",""),"_","")</f>
        <v/>
      </c>
      <c r="C478" t="str" cm="1">
        <f t="array" ref="C478">IFERROR(INDEX(Create_TC_Web!F$1:F$500,SMALL(IF(Create_TC_Web!$C$1:$C$500&lt;&gt;"",MATCH(ROW(Create_TC_Web!$C$1:$C$500),ROW(Create_TC_Web!$C$1:$C$500)),""),ROW(Create_TC_Web!D478))),"")</f>
        <v/>
      </c>
      <c r="D478" t="str" cm="1">
        <f t="array" ref="D478">IFERROR(INDEX(Create_TC_Web!G$1:G$500,SMALL(IF(Create_TC_Web!$C$1:$C$500&lt;&gt;"",MATCH(ROW(Create_TC_Web!$C$1:$C$500),ROW(Create_TC_Web!$C$1:$C$500)),""),ROW(Create_TC_Web!E478))),"")</f>
        <v/>
      </c>
      <c r="E478" t="str" cm="1">
        <f t="array" ref="E478">IFERROR(INDEX(Create_TC_Web!H$1:H$500,SMALL(IF(Create_TC_Web!$C$1:$C$500&lt;&gt;"",MATCH(ROW(Create_TC_Web!$C$1:$C$500),ROW(Create_TC_Web!$C$1:$C$500)),""),ROW(Create_TC_Web!F478))),"")</f>
        <v/>
      </c>
      <c r="F478" t="str" cm="1">
        <f t="array" ref="F478">IFERROR(INDEX(Create_TC_Web!I$1:I$500,SMALL(IF(Create_TC_Web!$C$1:$C$500&lt;&gt;"",MATCH(ROW(Create_TC_Web!$C$1:$C$500),ROW(Create_TC_Web!$C$1:$C$500)),""),ROW(Create_TC_Web!G478))),"")</f>
        <v/>
      </c>
      <c r="G478" t="str" cm="1">
        <f t="array" ref="G478">IFERROR(INDEX(Create_TC_Web!J$1:J$500,SMALL(IF(Create_TC_Web!$C$1:$C$500&lt;&gt;"",MATCH(ROW(Create_TC_Web!$C$1:$C$500),ROW(Create_TC_Web!$C$1:$C$500)),""),ROW(Create_TC_Web!H478))),"")</f>
        <v/>
      </c>
      <c r="H478" t="str" cm="1">
        <f t="array" ref="H478">IFERROR(INDEX(Create_TC_Web!K$1:K$500,SMALL(IF(Create_TC_Web!$C$1:$C$500&lt;&gt;"",MATCH(ROW(Create_TC_Web!$C$1:$C$500),ROW(Create_TC_Web!$C$1:$C$500)),""),ROW(Create_TC_Web!I478))),"")</f>
        <v/>
      </c>
      <c r="I478" t="str" cm="1">
        <f t="array" ref="I478">IFERROR(INDEX(Create_TC_Web!L$1:L$500,SMALL(IF(Create_TC_Web!$C$1:$C$500&lt;&gt;"",MATCH(ROW(Create_TC_Web!$C$1:$C$500),ROW(Create_TC_Web!$C$1:$C$500)),""),ROW(Create_TC_Web!J478))),"")</f>
        <v/>
      </c>
      <c r="J478" t="str" cm="1">
        <f t="array" ref="J478">IFERROR(INDEX(Create_TC_Web!M$1:M$500,SMALL(IF(Create_TC_Web!$C$1:$C$500&lt;&gt;"",MATCH(ROW(Create_TC_Web!$C$1:$C$500),ROW(Create_TC_Web!$C$1:$C$500)),""),ROW(Create_TC_Web!K478))),"")</f>
        <v/>
      </c>
      <c r="K478" t="str" cm="1">
        <f t="array" ref="K478">IFERROR(INDEX(Create_TC_Web!N$1:N$500,SMALL(IF(Create_TC_Web!$C$1:$C$500&lt;&gt;"",MATCH(ROW(Create_TC_Web!$C$1:$C$500),ROW(Create_TC_Web!$C$1:$C$500)),""),ROW(Create_TC_Web!L478))),"")</f>
        <v/>
      </c>
      <c r="L478" t="str" cm="1">
        <f t="array" ref="L478">IFERROR(INDEX(Create_TC_Web!O$1:O$500,SMALL(IF(Create_TC_Web!$C$1:$C$500&lt;&gt;"",MATCH(ROW(Create_TC_Web!$C$1:$C$500),ROW(Create_TC_Web!$C$1:$C$500)),""),ROW(Create_TC_Web!M478))),"")</f>
        <v/>
      </c>
      <c r="M478" t="str" cm="1">
        <f t="array" ref="M478">IFERROR(INDEX(Create_TC_Web!P$1:P$500,SMALL(IF(Create_TC_Web!$C$1:$C$500&lt;&gt;"",MATCH(ROW(Create_TC_Web!$C$1:$C$500),ROW(Create_TC_Web!$C$1:$C$500)),""),ROW(Create_TC_Web!N478))),"")</f>
        <v/>
      </c>
      <c r="N478" t="str" cm="1">
        <f t="array" ref="N478">IFERROR(INDEX(Create_TC_Web!Q$1:Q$500,SMALL(IF(Create_TC_Web!$C$1:$C$500&lt;&gt;"",MATCH(ROW(Create_TC_Web!$C$1:$C$500),ROW(Create_TC_Web!$C$1:$C$500)),""),ROW(Create_TC_Web!O478))),"")</f>
        <v/>
      </c>
      <c r="O478" t="str">
        <f t="shared" si="23"/>
        <v/>
      </c>
      <c r="P478" s="17" t="str" cm="1">
        <f t="array" ref="P478">IFERROR(INDEX(Create_TC_Web!S$1:S$500,SMALL(IF(Create_TC_Web!$C$1:$C$500&lt;&gt;"",MATCH(ROW(Create_TC_Web!$C$1:$C$500),ROW(Create_TC_Web!$C$1:$C$500)),""),ROW(Create_TC_Web!Q456))),"")</f>
        <v/>
      </c>
      <c r="S478" t="str">
        <f t="shared" si="22"/>
        <v/>
      </c>
    </row>
    <row r="479" spans="1:19">
      <c r="A479" t="str" cm="1">
        <f t="array" ref="A479">IFERROR(INDEX(Create_TC_Web!D$1:D$500,SMALL(IF(Create_TC_Web!$C$1:$C$500&lt;&gt;"",MATCH(ROW(Create_TC_Web!$C$1:$C$500),ROW(Create_TC_Web!$C$1:$C$500)),""),ROW(Create_TC_Web!B479))),"")</f>
        <v/>
      </c>
      <c r="B479" t="str" cm="1">
        <f t="array" ref="B479">SUBSTITUTE(SUBSTITUTE(SUBSTITUTE(IFERROR(INDEX(Create_TC_Web!E$1:E$505,SMALL(IF(Create_TC_Web!$C$1:$C$505&lt;&gt;"",MATCH(ROW(Create_TC_Web!$C$1:$C$505),ROW(Create_TC_Web!$C$1:$C$505)),""),ROW(Create_TC_Web!C479))),"")," ",""),"-",""),"_","")</f>
        <v/>
      </c>
      <c r="C479" t="str" cm="1">
        <f t="array" ref="C479">IFERROR(INDEX(Create_TC_Web!F$1:F$500,SMALL(IF(Create_TC_Web!$C$1:$C$500&lt;&gt;"",MATCH(ROW(Create_TC_Web!$C$1:$C$500),ROW(Create_TC_Web!$C$1:$C$500)),""),ROW(Create_TC_Web!D479))),"")</f>
        <v/>
      </c>
      <c r="D479" t="str" cm="1">
        <f t="array" ref="D479">IFERROR(INDEX(Create_TC_Web!G$1:G$500,SMALL(IF(Create_TC_Web!$C$1:$C$500&lt;&gt;"",MATCH(ROW(Create_TC_Web!$C$1:$C$500),ROW(Create_TC_Web!$C$1:$C$500)),""),ROW(Create_TC_Web!E479))),"")</f>
        <v/>
      </c>
      <c r="E479" t="str" cm="1">
        <f t="array" ref="E479">IFERROR(INDEX(Create_TC_Web!H$1:H$500,SMALL(IF(Create_TC_Web!$C$1:$C$500&lt;&gt;"",MATCH(ROW(Create_TC_Web!$C$1:$C$500),ROW(Create_TC_Web!$C$1:$C$500)),""),ROW(Create_TC_Web!F479))),"")</f>
        <v/>
      </c>
      <c r="F479" t="str" cm="1">
        <f t="array" ref="F479">IFERROR(INDEX(Create_TC_Web!I$1:I$500,SMALL(IF(Create_TC_Web!$C$1:$C$500&lt;&gt;"",MATCH(ROW(Create_TC_Web!$C$1:$C$500),ROW(Create_TC_Web!$C$1:$C$500)),""),ROW(Create_TC_Web!G479))),"")</f>
        <v/>
      </c>
      <c r="G479" t="str" cm="1">
        <f t="array" ref="G479">IFERROR(INDEX(Create_TC_Web!J$1:J$500,SMALL(IF(Create_TC_Web!$C$1:$C$500&lt;&gt;"",MATCH(ROW(Create_TC_Web!$C$1:$C$500),ROW(Create_TC_Web!$C$1:$C$500)),""),ROW(Create_TC_Web!H479))),"")</f>
        <v/>
      </c>
      <c r="H479" t="str" cm="1">
        <f t="array" ref="H479">IFERROR(INDEX(Create_TC_Web!K$1:K$500,SMALL(IF(Create_TC_Web!$C$1:$C$500&lt;&gt;"",MATCH(ROW(Create_TC_Web!$C$1:$C$500),ROW(Create_TC_Web!$C$1:$C$500)),""),ROW(Create_TC_Web!I479))),"")</f>
        <v/>
      </c>
      <c r="I479" t="str" cm="1">
        <f t="array" ref="I479">IFERROR(INDEX(Create_TC_Web!L$1:L$500,SMALL(IF(Create_TC_Web!$C$1:$C$500&lt;&gt;"",MATCH(ROW(Create_TC_Web!$C$1:$C$500),ROW(Create_TC_Web!$C$1:$C$500)),""),ROW(Create_TC_Web!J479))),"")</f>
        <v/>
      </c>
      <c r="J479" t="str" cm="1">
        <f t="array" ref="J479">IFERROR(INDEX(Create_TC_Web!M$1:M$500,SMALL(IF(Create_TC_Web!$C$1:$C$500&lt;&gt;"",MATCH(ROW(Create_TC_Web!$C$1:$C$500),ROW(Create_TC_Web!$C$1:$C$500)),""),ROW(Create_TC_Web!K479))),"")</f>
        <v/>
      </c>
      <c r="K479" t="str" cm="1">
        <f t="array" ref="K479">IFERROR(INDEX(Create_TC_Web!N$1:N$500,SMALL(IF(Create_TC_Web!$C$1:$C$500&lt;&gt;"",MATCH(ROW(Create_TC_Web!$C$1:$C$500),ROW(Create_TC_Web!$C$1:$C$500)),""),ROW(Create_TC_Web!L479))),"")</f>
        <v/>
      </c>
      <c r="L479" t="str" cm="1">
        <f t="array" ref="L479">IFERROR(INDEX(Create_TC_Web!O$1:O$500,SMALL(IF(Create_TC_Web!$C$1:$C$500&lt;&gt;"",MATCH(ROW(Create_TC_Web!$C$1:$C$500),ROW(Create_TC_Web!$C$1:$C$500)),""),ROW(Create_TC_Web!M479))),"")</f>
        <v/>
      </c>
      <c r="M479" t="str" cm="1">
        <f t="array" ref="M479">IFERROR(INDEX(Create_TC_Web!P$1:P$500,SMALL(IF(Create_TC_Web!$C$1:$C$500&lt;&gt;"",MATCH(ROW(Create_TC_Web!$C$1:$C$500),ROW(Create_TC_Web!$C$1:$C$500)),""),ROW(Create_TC_Web!N479))),"")</f>
        <v/>
      </c>
      <c r="N479" t="str" cm="1">
        <f t="array" ref="N479">IFERROR(INDEX(Create_TC_Web!Q$1:Q$500,SMALL(IF(Create_TC_Web!$C$1:$C$500&lt;&gt;"",MATCH(ROW(Create_TC_Web!$C$1:$C$500),ROW(Create_TC_Web!$C$1:$C$500)),""),ROW(Create_TC_Web!O479))),"")</f>
        <v/>
      </c>
      <c r="O479" t="str">
        <f t="shared" si="23"/>
        <v/>
      </c>
      <c r="P479" s="17" t="str" cm="1">
        <f t="array" ref="P479">IFERROR(INDEX(Create_TC_Web!S$1:S$500,SMALL(IF(Create_TC_Web!$C$1:$C$500&lt;&gt;"",MATCH(ROW(Create_TC_Web!$C$1:$C$500),ROW(Create_TC_Web!$C$1:$C$500)),""),ROW(Create_TC_Web!Q457))),"")</f>
        <v/>
      </c>
      <c r="S479" t="str">
        <f t="shared" si="22"/>
        <v/>
      </c>
    </row>
    <row r="480" spans="1:19">
      <c r="A480" t="str" cm="1">
        <f t="array" ref="A480">IFERROR(INDEX(Create_TC_Web!D$1:D$500,SMALL(IF(Create_TC_Web!$C$1:$C$500&lt;&gt;"",MATCH(ROW(Create_TC_Web!$C$1:$C$500),ROW(Create_TC_Web!$C$1:$C$500)),""),ROW(Create_TC_Web!B480))),"")</f>
        <v/>
      </c>
      <c r="B480" t="str" cm="1">
        <f t="array" ref="B480">SUBSTITUTE(SUBSTITUTE(SUBSTITUTE(IFERROR(INDEX(Create_TC_Web!E$1:E$505,SMALL(IF(Create_TC_Web!$C$1:$C$505&lt;&gt;"",MATCH(ROW(Create_TC_Web!$C$1:$C$505),ROW(Create_TC_Web!$C$1:$C$505)),""),ROW(Create_TC_Web!C480))),"")," ",""),"-",""),"_","")</f>
        <v/>
      </c>
      <c r="C480" t="str" cm="1">
        <f t="array" ref="C480">IFERROR(INDEX(Create_TC_Web!F$1:F$500,SMALL(IF(Create_TC_Web!$C$1:$C$500&lt;&gt;"",MATCH(ROW(Create_TC_Web!$C$1:$C$500),ROW(Create_TC_Web!$C$1:$C$500)),""),ROW(Create_TC_Web!D480))),"")</f>
        <v/>
      </c>
      <c r="D480" t="str" cm="1">
        <f t="array" ref="D480">IFERROR(INDEX(Create_TC_Web!G$1:G$500,SMALL(IF(Create_TC_Web!$C$1:$C$500&lt;&gt;"",MATCH(ROW(Create_TC_Web!$C$1:$C$500),ROW(Create_TC_Web!$C$1:$C$500)),""),ROW(Create_TC_Web!E480))),"")</f>
        <v/>
      </c>
      <c r="E480" t="str" cm="1">
        <f t="array" ref="E480">IFERROR(INDEX(Create_TC_Web!H$1:H$500,SMALL(IF(Create_TC_Web!$C$1:$C$500&lt;&gt;"",MATCH(ROW(Create_TC_Web!$C$1:$C$500),ROW(Create_TC_Web!$C$1:$C$500)),""),ROW(Create_TC_Web!F480))),"")</f>
        <v/>
      </c>
      <c r="F480" t="str" cm="1">
        <f t="array" ref="F480">IFERROR(INDEX(Create_TC_Web!I$1:I$500,SMALL(IF(Create_TC_Web!$C$1:$C$500&lt;&gt;"",MATCH(ROW(Create_TC_Web!$C$1:$C$500),ROW(Create_TC_Web!$C$1:$C$500)),""),ROW(Create_TC_Web!G480))),"")</f>
        <v/>
      </c>
      <c r="G480" t="str" cm="1">
        <f t="array" ref="G480">IFERROR(INDEX(Create_TC_Web!J$1:J$500,SMALL(IF(Create_TC_Web!$C$1:$C$500&lt;&gt;"",MATCH(ROW(Create_TC_Web!$C$1:$C$500),ROW(Create_TC_Web!$C$1:$C$500)),""),ROW(Create_TC_Web!H480))),"")</f>
        <v/>
      </c>
      <c r="H480" t="str" cm="1">
        <f t="array" ref="H480">IFERROR(INDEX(Create_TC_Web!K$1:K$500,SMALL(IF(Create_TC_Web!$C$1:$C$500&lt;&gt;"",MATCH(ROW(Create_TC_Web!$C$1:$C$500),ROW(Create_TC_Web!$C$1:$C$500)),""),ROW(Create_TC_Web!I480))),"")</f>
        <v/>
      </c>
      <c r="I480" t="str" cm="1">
        <f t="array" ref="I480">IFERROR(INDEX(Create_TC_Web!L$1:L$500,SMALL(IF(Create_TC_Web!$C$1:$C$500&lt;&gt;"",MATCH(ROW(Create_TC_Web!$C$1:$C$500),ROW(Create_TC_Web!$C$1:$C$500)),""),ROW(Create_TC_Web!J480))),"")</f>
        <v/>
      </c>
      <c r="J480" t="str" cm="1">
        <f t="array" ref="J480">IFERROR(INDEX(Create_TC_Web!M$1:M$500,SMALL(IF(Create_TC_Web!$C$1:$C$500&lt;&gt;"",MATCH(ROW(Create_TC_Web!$C$1:$C$500),ROW(Create_TC_Web!$C$1:$C$500)),""),ROW(Create_TC_Web!K480))),"")</f>
        <v/>
      </c>
      <c r="K480" t="str" cm="1">
        <f t="array" ref="K480">IFERROR(INDEX(Create_TC_Web!N$1:N$500,SMALL(IF(Create_TC_Web!$C$1:$C$500&lt;&gt;"",MATCH(ROW(Create_TC_Web!$C$1:$C$500),ROW(Create_TC_Web!$C$1:$C$500)),""),ROW(Create_TC_Web!L480))),"")</f>
        <v/>
      </c>
      <c r="L480" t="str" cm="1">
        <f t="array" ref="L480">IFERROR(INDEX(Create_TC_Web!O$1:O$500,SMALL(IF(Create_TC_Web!$C$1:$C$500&lt;&gt;"",MATCH(ROW(Create_TC_Web!$C$1:$C$500),ROW(Create_TC_Web!$C$1:$C$500)),""),ROW(Create_TC_Web!M480))),"")</f>
        <v/>
      </c>
      <c r="M480" t="str" cm="1">
        <f t="array" ref="M480">IFERROR(INDEX(Create_TC_Web!P$1:P$500,SMALL(IF(Create_TC_Web!$C$1:$C$500&lt;&gt;"",MATCH(ROW(Create_TC_Web!$C$1:$C$500),ROW(Create_TC_Web!$C$1:$C$500)),""),ROW(Create_TC_Web!N480))),"")</f>
        <v/>
      </c>
      <c r="N480" t="str" cm="1">
        <f t="array" ref="N480">IFERROR(INDEX(Create_TC_Web!Q$1:Q$500,SMALL(IF(Create_TC_Web!$C$1:$C$500&lt;&gt;"",MATCH(ROW(Create_TC_Web!$C$1:$C$500),ROW(Create_TC_Web!$C$1:$C$500)),""),ROW(Create_TC_Web!O480))),"")</f>
        <v/>
      </c>
      <c r="O480" t="str">
        <f t="shared" si="23"/>
        <v/>
      </c>
      <c r="P480" s="17" t="str" cm="1">
        <f t="array" ref="P480">IFERROR(INDEX(Create_TC_Web!S$1:S$500,SMALL(IF(Create_TC_Web!$C$1:$C$500&lt;&gt;"",MATCH(ROW(Create_TC_Web!$C$1:$C$500),ROW(Create_TC_Web!$C$1:$C$500)),""),ROW(Create_TC_Web!Q458))),"")</f>
        <v/>
      </c>
      <c r="S480" t="str">
        <f t="shared" si="22"/>
        <v/>
      </c>
    </row>
    <row r="481" spans="1:19">
      <c r="A481" t="str" cm="1">
        <f t="array" ref="A481">IFERROR(INDEX(Create_TC_Web!D$1:D$500,SMALL(IF(Create_TC_Web!$C$1:$C$500&lt;&gt;"",MATCH(ROW(Create_TC_Web!$C$1:$C$500),ROW(Create_TC_Web!$C$1:$C$500)),""),ROW(Create_TC_Web!B481))),"")</f>
        <v/>
      </c>
      <c r="B481" t="str" cm="1">
        <f t="array" ref="B481">SUBSTITUTE(SUBSTITUTE(SUBSTITUTE(IFERROR(INDEX(Create_TC_Web!E$1:E$505,SMALL(IF(Create_TC_Web!$C$1:$C$505&lt;&gt;"",MATCH(ROW(Create_TC_Web!$C$1:$C$505),ROW(Create_TC_Web!$C$1:$C$505)),""),ROW(Create_TC_Web!C481))),"")," ",""),"-",""),"_","")</f>
        <v/>
      </c>
      <c r="C481" t="str" cm="1">
        <f t="array" ref="C481">IFERROR(INDEX(Create_TC_Web!F$1:F$500,SMALL(IF(Create_TC_Web!$C$1:$C$500&lt;&gt;"",MATCH(ROW(Create_TC_Web!$C$1:$C$500),ROW(Create_TC_Web!$C$1:$C$500)),""),ROW(Create_TC_Web!D481))),"")</f>
        <v/>
      </c>
      <c r="D481" t="str" cm="1">
        <f t="array" ref="D481">IFERROR(INDEX(Create_TC_Web!G$1:G$500,SMALL(IF(Create_TC_Web!$C$1:$C$500&lt;&gt;"",MATCH(ROW(Create_TC_Web!$C$1:$C$500),ROW(Create_TC_Web!$C$1:$C$500)),""),ROW(Create_TC_Web!E481))),"")</f>
        <v/>
      </c>
      <c r="E481" t="str" cm="1">
        <f t="array" ref="E481">IFERROR(INDEX(Create_TC_Web!H$1:H$500,SMALL(IF(Create_TC_Web!$C$1:$C$500&lt;&gt;"",MATCH(ROW(Create_TC_Web!$C$1:$C$500),ROW(Create_TC_Web!$C$1:$C$500)),""),ROW(Create_TC_Web!F481))),"")</f>
        <v/>
      </c>
      <c r="F481" t="str" cm="1">
        <f t="array" ref="F481">IFERROR(INDEX(Create_TC_Web!I$1:I$500,SMALL(IF(Create_TC_Web!$C$1:$C$500&lt;&gt;"",MATCH(ROW(Create_TC_Web!$C$1:$C$500),ROW(Create_TC_Web!$C$1:$C$500)),""),ROW(Create_TC_Web!G481))),"")</f>
        <v/>
      </c>
      <c r="G481" t="str" cm="1">
        <f t="array" ref="G481">IFERROR(INDEX(Create_TC_Web!J$1:J$500,SMALL(IF(Create_TC_Web!$C$1:$C$500&lt;&gt;"",MATCH(ROW(Create_TC_Web!$C$1:$C$500),ROW(Create_TC_Web!$C$1:$C$500)),""),ROW(Create_TC_Web!H481))),"")</f>
        <v/>
      </c>
      <c r="H481" t="str" cm="1">
        <f t="array" ref="H481">IFERROR(INDEX(Create_TC_Web!K$1:K$500,SMALL(IF(Create_TC_Web!$C$1:$C$500&lt;&gt;"",MATCH(ROW(Create_TC_Web!$C$1:$C$500),ROW(Create_TC_Web!$C$1:$C$500)),""),ROW(Create_TC_Web!I481))),"")</f>
        <v/>
      </c>
      <c r="I481" t="str" cm="1">
        <f t="array" ref="I481">IFERROR(INDEX(Create_TC_Web!L$1:L$500,SMALL(IF(Create_TC_Web!$C$1:$C$500&lt;&gt;"",MATCH(ROW(Create_TC_Web!$C$1:$C$500),ROW(Create_TC_Web!$C$1:$C$500)),""),ROW(Create_TC_Web!J481))),"")</f>
        <v/>
      </c>
      <c r="J481" t="str" cm="1">
        <f t="array" ref="J481">IFERROR(INDEX(Create_TC_Web!M$1:M$500,SMALL(IF(Create_TC_Web!$C$1:$C$500&lt;&gt;"",MATCH(ROW(Create_TC_Web!$C$1:$C$500),ROW(Create_TC_Web!$C$1:$C$500)),""),ROW(Create_TC_Web!K481))),"")</f>
        <v/>
      </c>
      <c r="K481" t="str" cm="1">
        <f t="array" ref="K481">IFERROR(INDEX(Create_TC_Web!N$1:N$500,SMALL(IF(Create_TC_Web!$C$1:$C$500&lt;&gt;"",MATCH(ROW(Create_TC_Web!$C$1:$C$500),ROW(Create_TC_Web!$C$1:$C$500)),""),ROW(Create_TC_Web!L481))),"")</f>
        <v/>
      </c>
      <c r="L481" t="str" cm="1">
        <f t="array" ref="L481">IFERROR(INDEX(Create_TC_Web!O$1:O$500,SMALL(IF(Create_TC_Web!$C$1:$C$500&lt;&gt;"",MATCH(ROW(Create_TC_Web!$C$1:$C$500),ROW(Create_TC_Web!$C$1:$C$500)),""),ROW(Create_TC_Web!M481))),"")</f>
        <v/>
      </c>
      <c r="M481" t="str" cm="1">
        <f t="array" ref="M481">IFERROR(INDEX(Create_TC_Web!P$1:P$500,SMALL(IF(Create_TC_Web!$C$1:$C$500&lt;&gt;"",MATCH(ROW(Create_TC_Web!$C$1:$C$500),ROW(Create_TC_Web!$C$1:$C$500)),""),ROW(Create_TC_Web!N481))),"")</f>
        <v/>
      </c>
      <c r="N481" t="str" cm="1">
        <f t="array" ref="N481">IFERROR(INDEX(Create_TC_Web!Q$1:Q$500,SMALL(IF(Create_TC_Web!$C$1:$C$500&lt;&gt;"",MATCH(ROW(Create_TC_Web!$C$1:$C$500),ROW(Create_TC_Web!$C$1:$C$500)),""),ROW(Create_TC_Web!O481))),"")</f>
        <v/>
      </c>
      <c r="O481" t="str">
        <f t="shared" si="23"/>
        <v/>
      </c>
      <c r="P481" s="17" t="str" cm="1">
        <f t="array" ref="P481">IFERROR(INDEX(Create_TC_Web!S$1:S$500,SMALL(IF(Create_TC_Web!$C$1:$C$500&lt;&gt;"",MATCH(ROW(Create_TC_Web!$C$1:$C$500),ROW(Create_TC_Web!$C$1:$C$500)),""),ROW(Create_TC_Web!Q459))),"")</f>
        <v/>
      </c>
      <c r="S481" t="str">
        <f t="shared" si="22"/>
        <v/>
      </c>
    </row>
    <row r="482" spans="1:19">
      <c r="A482" t="str" cm="1">
        <f t="array" ref="A482">IFERROR(INDEX(Create_TC_Web!D$1:D$500,SMALL(IF(Create_TC_Web!$C$1:$C$500&lt;&gt;"",MATCH(ROW(Create_TC_Web!$C$1:$C$500),ROW(Create_TC_Web!$C$1:$C$500)),""),ROW(Create_TC_Web!B482))),"")</f>
        <v/>
      </c>
      <c r="B482" t="str" cm="1">
        <f t="array" ref="B482">SUBSTITUTE(SUBSTITUTE(SUBSTITUTE(IFERROR(INDEX(Create_TC_Web!E$1:E$505,SMALL(IF(Create_TC_Web!$C$1:$C$505&lt;&gt;"",MATCH(ROW(Create_TC_Web!$C$1:$C$505),ROW(Create_TC_Web!$C$1:$C$505)),""),ROW(Create_TC_Web!C482))),"")," ",""),"-",""),"_","")</f>
        <v/>
      </c>
      <c r="C482" t="str" cm="1">
        <f t="array" ref="C482">IFERROR(INDEX(Create_TC_Web!F$1:F$500,SMALL(IF(Create_TC_Web!$C$1:$C$500&lt;&gt;"",MATCH(ROW(Create_TC_Web!$C$1:$C$500),ROW(Create_TC_Web!$C$1:$C$500)),""),ROW(Create_TC_Web!D482))),"")</f>
        <v/>
      </c>
      <c r="D482" t="str" cm="1">
        <f t="array" ref="D482">IFERROR(INDEX(Create_TC_Web!G$1:G$500,SMALL(IF(Create_TC_Web!$C$1:$C$500&lt;&gt;"",MATCH(ROW(Create_TC_Web!$C$1:$C$500),ROW(Create_TC_Web!$C$1:$C$500)),""),ROW(Create_TC_Web!E482))),"")</f>
        <v/>
      </c>
      <c r="E482" t="str" cm="1">
        <f t="array" ref="E482">IFERROR(INDEX(Create_TC_Web!H$1:H$500,SMALL(IF(Create_TC_Web!$C$1:$C$500&lt;&gt;"",MATCH(ROW(Create_TC_Web!$C$1:$C$500),ROW(Create_TC_Web!$C$1:$C$500)),""),ROW(Create_TC_Web!F482))),"")</f>
        <v/>
      </c>
      <c r="F482" t="str" cm="1">
        <f t="array" ref="F482">IFERROR(INDEX(Create_TC_Web!I$1:I$500,SMALL(IF(Create_TC_Web!$C$1:$C$500&lt;&gt;"",MATCH(ROW(Create_TC_Web!$C$1:$C$500),ROW(Create_TC_Web!$C$1:$C$500)),""),ROW(Create_TC_Web!G482))),"")</f>
        <v/>
      </c>
      <c r="G482" t="str" cm="1">
        <f t="array" ref="G482">IFERROR(INDEX(Create_TC_Web!J$1:J$500,SMALL(IF(Create_TC_Web!$C$1:$C$500&lt;&gt;"",MATCH(ROW(Create_TC_Web!$C$1:$C$500),ROW(Create_TC_Web!$C$1:$C$500)),""),ROW(Create_TC_Web!H482))),"")</f>
        <v/>
      </c>
      <c r="H482" t="str" cm="1">
        <f t="array" ref="H482">IFERROR(INDEX(Create_TC_Web!K$1:K$500,SMALL(IF(Create_TC_Web!$C$1:$C$500&lt;&gt;"",MATCH(ROW(Create_TC_Web!$C$1:$C$500),ROW(Create_TC_Web!$C$1:$C$500)),""),ROW(Create_TC_Web!I482))),"")</f>
        <v/>
      </c>
      <c r="I482" t="str" cm="1">
        <f t="array" ref="I482">IFERROR(INDEX(Create_TC_Web!L$1:L$500,SMALL(IF(Create_TC_Web!$C$1:$C$500&lt;&gt;"",MATCH(ROW(Create_TC_Web!$C$1:$C$500),ROW(Create_TC_Web!$C$1:$C$500)),""),ROW(Create_TC_Web!J482))),"")</f>
        <v/>
      </c>
      <c r="J482" t="str" cm="1">
        <f t="array" ref="J482">IFERROR(INDEX(Create_TC_Web!M$1:M$500,SMALL(IF(Create_TC_Web!$C$1:$C$500&lt;&gt;"",MATCH(ROW(Create_TC_Web!$C$1:$C$500),ROW(Create_TC_Web!$C$1:$C$500)),""),ROW(Create_TC_Web!K482))),"")</f>
        <v/>
      </c>
      <c r="K482" t="str" cm="1">
        <f t="array" ref="K482">IFERROR(INDEX(Create_TC_Web!N$1:N$500,SMALL(IF(Create_TC_Web!$C$1:$C$500&lt;&gt;"",MATCH(ROW(Create_TC_Web!$C$1:$C$500),ROW(Create_TC_Web!$C$1:$C$500)),""),ROW(Create_TC_Web!L482))),"")</f>
        <v/>
      </c>
      <c r="L482" t="str" cm="1">
        <f t="array" ref="L482">IFERROR(INDEX(Create_TC_Web!O$1:O$500,SMALL(IF(Create_TC_Web!$C$1:$C$500&lt;&gt;"",MATCH(ROW(Create_TC_Web!$C$1:$C$500),ROW(Create_TC_Web!$C$1:$C$500)),""),ROW(Create_TC_Web!M482))),"")</f>
        <v/>
      </c>
      <c r="M482" t="str" cm="1">
        <f t="array" ref="M482">IFERROR(INDEX(Create_TC_Web!P$1:P$500,SMALL(IF(Create_TC_Web!$C$1:$C$500&lt;&gt;"",MATCH(ROW(Create_TC_Web!$C$1:$C$500),ROW(Create_TC_Web!$C$1:$C$500)),""),ROW(Create_TC_Web!N482))),"")</f>
        <v/>
      </c>
      <c r="N482" t="str" cm="1">
        <f t="array" ref="N482">IFERROR(INDEX(Create_TC_Web!Q$1:Q$500,SMALL(IF(Create_TC_Web!$C$1:$C$500&lt;&gt;"",MATCH(ROW(Create_TC_Web!$C$1:$C$500),ROW(Create_TC_Web!$C$1:$C$500)),""),ROW(Create_TC_Web!O482))),"")</f>
        <v/>
      </c>
      <c r="O482" t="str">
        <f t="shared" si="23"/>
        <v/>
      </c>
      <c r="P482" s="17" t="str" cm="1">
        <f t="array" ref="P482">IFERROR(INDEX(Create_TC_Web!S$1:S$500,SMALL(IF(Create_TC_Web!$C$1:$C$500&lt;&gt;"",MATCH(ROW(Create_TC_Web!$C$1:$C$500),ROW(Create_TC_Web!$C$1:$C$500)),""),ROW(Create_TC_Web!Q460))),"")</f>
        <v/>
      </c>
      <c r="S482" t="str">
        <f t="shared" si="22"/>
        <v/>
      </c>
    </row>
    <row r="483" spans="1:19">
      <c r="A483" t="str" cm="1">
        <f t="array" ref="A483">IFERROR(INDEX(Create_TC_Web!D$1:D$500,SMALL(IF(Create_TC_Web!$C$1:$C$500&lt;&gt;"",MATCH(ROW(Create_TC_Web!$C$1:$C$500),ROW(Create_TC_Web!$C$1:$C$500)),""),ROW(Create_TC_Web!B483))),"")</f>
        <v/>
      </c>
      <c r="B483" t="str" cm="1">
        <f t="array" ref="B483">SUBSTITUTE(SUBSTITUTE(SUBSTITUTE(IFERROR(INDEX(Create_TC_Web!E$1:E$505,SMALL(IF(Create_TC_Web!$C$1:$C$505&lt;&gt;"",MATCH(ROW(Create_TC_Web!$C$1:$C$505),ROW(Create_TC_Web!$C$1:$C$505)),""),ROW(Create_TC_Web!C483))),"")," ",""),"-",""),"_","")</f>
        <v/>
      </c>
      <c r="C483" t="str" cm="1">
        <f t="array" ref="C483">IFERROR(INDEX(Create_TC_Web!F$1:F$500,SMALL(IF(Create_TC_Web!$C$1:$C$500&lt;&gt;"",MATCH(ROW(Create_TC_Web!$C$1:$C$500),ROW(Create_TC_Web!$C$1:$C$500)),""),ROW(Create_TC_Web!D483))),"")</f>
        <v/>
      </c>
      <c r="D483" t="str" cm="1">
        <f t="array" ref="D483">IFERROR(INDEX(Create_TC_Web!G$1:G$500,SMALL(IF(Create_TC_Web!$C$1:$C$500&lt;&gt;"",MATCH(ROW(Create_TC_Web!$C$1:$C$500),ROW(Create_TC_Web!$C$1:$C$500)),""),ROW(Create_TC_Web!E483))),"")</f>
        <v/>
      </c>
      <c r="E483" t="str" cm="1">
        <f t="array" ref="E483">IFERROR(INDEX(Create_TC_Web!H$1:H$500,SMALL(IF(Create_TC_Web!$C$1:$C$500&lt;&gt;"",MATCH(ROW(Create_TC_Web!$C$1:$C$500),ROW(Create_TC_Web!$C$1:$C$500)),""),ROW(Create_TC_Web!F483))),"")</f>
        <v/>
      </c>
      <c r="F483" t="str" cm="1">
        <f t="array" ref="F483">IFERROR(INDEX(Create_TC_Web!I$1:I$500,SMALL(IF(Create_TC_Web!$C$1:$C$500&lt;&gt;"",MATCH(ROW(Create_TC_Web!$C$1:$C$500),ROW(Create_TC_Web!$C$1:$C$500)),""),ROW(Create_TC_Web!G483))),"")</f>
        <v/>
      </c>
      <c r="G483" t="str" cm="1">
        <f t="array" ref="G483">IFERROR(INDEX(Create_TC_Web!J$1:J$500,SMALL(IF(Create_TC_Web!$C$1:$C$500&lt;&gt;"",MATCH(ROW(Create_TC_Web!$C$1:$C$500),ROW(Create_TC_Web!$C$1:$C$500)),""),ROW(Create_TC_Web!H483))),"")</f>
        <v/>
      </c>
      <c r="H483" t="str" cm="1">
        <f t="array" ref="H483">IFERROR(INDEX(Create_TC_Web!K$1:K$500,SMALL(IF(Create_TC_Web!$C$1:$C$500&lt;&gt;"",MATCH(ROW(Create_TC_Web!$C$1:$C$500),ROW(Create_TC_Web!$C$1:$C$500)),""),ROW(Create_TC_Web!I483))),"")</f>
        <v/>
      </c>
      <c r="I483" t="str" cm="1">
        <f t="array" ref="I483">IFERROR(INDEX(Create_TC_Web!L$1:L$500,SMALL(IF(Create_TC_Web!$C$1:$C$500&lt;&gt;"",MATCH(ROW(Create_TC_Web!$C$1:$C$500),ROW(Create_TC_Web!$C$1:$C$500)),""),ROW(Create_TC_Web!J483))),"")</f>
        <v/>
      </c>
      <c r="J483" t="str" cm="1">
        <f t="array" ref="J483">IFERROR(INDEX(Create_TC_Web!M$1:M$500,SMALL(IF(Create_TC_Web!$C$1:$C$500&lt;&gt;"",MATCH(ROW(Create_TC_Web!$C$1:$C$500),ROW(Create_TC_Web!$C$1:$C$500)),""),ROW(Create_TC_Web!K483))),"")</f>
        <v/>
      </c>
      <c r="K483" t="str" cm="1">
        <f t="array" ref="K483">IFERROR(INDEX(Create_TC_Web!N$1:N$500,SMALL(IF(Create_TC_Web!$C$1:$C$500&lt;&gt;"",MATCH(ROW(Create_TC_Web!$C$1:$C$500),ROW(Create_TC_Web!$C$1:$C$500)),""),ROW(Create_TC_Web!L483))),"")</f>
        <v/>
      </c>
      <c r="L483" t="str" cm="1">
        <f t="array" ref="L483">IFERROR(INDEX(Create_TC_Web!O$1:O$500,SMALL(IF(Create_TC_Web!$C$1:$C$500&lt;&gt;"",MATCH(ROW(Create_TC_Web!$C$1:$C$500),ROW(Create_TC_Web!$C$1:$C$500)),""),ROW(Create_TC_Web!M483))),"")</f>
        <v/>
      </c>
      <c r="M483" t="str" cm="1">
        <f t="array" ref="M483">IFERROR(INDEX(Create_TC_Web!P$1:P$500,SMALL(IF(Create_TC_Web!$C$1:$C$500&lt;&gt;"",MATCH(ROW(Create_TC_Web!$C$1:$C$500),ROW(Create_TC_Web!$C$1:$C$500)),""),ROW(Create_TC_Web!N483))),"")</f>
        <v/>
      </c>
      <c r="N483" t="str" cm="1">
        <f t="array" ref="N483">IFERROR(INDEX(Create_TC_Web!Q$1:Q$500,SMALL(IF(Create_TC_Web!$C$1:$C$500&lt;&gt;"",MATCH(ROW(Create_TC_Web!$C$1:$C$500),ROW(Create_TC_Web!$C$1:$C$500)),""),ROW(Create_TC_Web!O483))),"")</f>
        <v/>
      </c>
      <c r="O483" t="str">
        <f t="shared" si="23"/>
        <v/>
      </c>
      <c r="P483" s="17" t="str" cm="1">
        <f t="array" ref="P483">IFERROR(INDEX(Create_TC_Web!S$1:S$500,SMALL(IF(Create_TC_Web!$C$1:$C$500&lt;&gt;"",MATCH(ROW(Create_TC_Web!$C$1:$C$500),ROW(Create_TC_Web!$C$1:$C$500)),""),ROW(Create_TC_Web!Q461))),"")</f>
        <v/>
      </c>
      <c r="S483" t="str">
        <f t="shared" si="22"/>
        <v/>
      </c>
    </row>
    <row r="484" spans="1:19">
      <c r="A484" t="str" cm="1">
        <f t="array" ref="A484">IFERROR(INDEX(Create_TC_Web!D$1:D$500,SMALL(IF(Create_TC_Web!$C$1:$C$500&lt;&gt;"",MATCH(ROW(Create_TC_Web!$C$1:$C$500),ROW(Create_TC_Web!$C$1:$C$500)),""),ROW(Create_TC_Web!B484))),"")</f>
        <v/>
      </c>
      <c r="B484" t="str" cm="1">
        <f t="array" ref="B484">SUBSTITUTE(SUBSTITUTE(SUBSTITUTE(IFERROR(INDEX(Create_TC_Web!E$1:E$505,SMALL(IF(Create_TC_Web!$C$1:$C$505&lt;&gt;"",MATCH(ROW(Create_TC_Web!$C$1:$C$505),ROW(Create_TC_Web!$C$1:$C$505)),""),ROW(Create_TC_Web!C484))),"")," ",""),"-",""),"_","")</f>
        <v/>
      </c>
      <c r="C484" t="str" cm="1">
        <f t="array" ref="C484">IFERROR(INDEX(Create_TC_Web!F$1:F$500,SMALL(IF(Create_TC_Web!$C$1:$C$500&lt;&gt;"",MATCH(ROW(Create_TC_Web!$C$1:$C$500),ROW(Create_TC_Web!$C$1:$C$500)),""),ROW(Create_TC_Web!D484))),"")</f>
        <v/>
      </c>
      <c r="D484" t="str" cm="1">
        <f t="array" ref="D484">IFERROR(INDEX(Create_TC_Web!G$1:G$500,SMALL(IF(Create_TC_Web!$C$1:$C$500&lt;&gt;"",MATCH(ROW(Create_TC_Web!$C$1:$C$500),ROW(Create_TC_Web!$C$1:$C$500)),""),ROW(Create_TC_Web!E484))),"")</f>
        <v/>
      </c>
      <c r="E484" t="str" cm="1">
        <f t="array" ref="E484">IFERROR(INDEX(Create_TC_Web!H$1:H$500,SMALL(IF(Create_TC_Web!$C$1:$C$500&lt;&gt;"",MATCH(ROW(Create_TC_Web!$C$1:$C$500),ROW(Create_TC_Web!$C$1:$C$500)),""),ROW(Create_TC_Web!F484))),"")</f>
        <v/>
      </c>
      <c r="F484" t="str" cm="1">
        <f t="array" ref="F484">IFERROR(INDEX(Create_TC_Web!I$1:I$500,SMALL(IF(Create_TC_Web!$C$1:$C$500&lt;&gt;"",MATCH(ROW(Create_TC_Web!$C$1:$C$500),ROW(Create_TC_Web!$C$1:$C$500)),""),ROW(Create_TC_Web!G484))),"")</f>
        <v/>
      </c>
      <c r="G484" t="str" cm="1">
        <f t="array" ref="G484">IFERROR(INDEX(Create_TC_Web!J$1:J$500,SMALL(IF(Create_TC_Web!$C$1:$C$500&lt;&gt;"",MATCH(ROW(Create_TC_Web!$C$1:$C$500),ROW(Create_TC_Web!$C$1:$C$500)),""),ROW(Create_TC_Web!H484))),"")</f>
        <v/>
      </c>
      <c r="H484" t="str" cm="1">
        <f t="array" ref="H484">IFERROR(INDEX(Create_TC_Web!K$1:K$500,SMALL(IF(Create_TC_Web!$C$1:$C$500&lt;&gt;"",MATCH(ROW(Create_TC_Web!$C$1:$C$500),ROW(Create_TC_Web!$C$1:$C$500)),""),ROW(Create_TC_Web!I484))),"")</f>
        <v/>
      </c>
      <c r="I484" t="str" cm="1">
        <f t="array" ref="I484">IFERROR(INDEX(Create_TC_Web!L$1:L$500,SMALL(IF(Create_TC_Web!$C$1:$C$500&lt;&gt;"",MATCH(ROW(Create_TC_Web!$C$1:$C$500),ROW(Create_TC_Web!$C$1:$C$500)),""),ROW(Create_TC_Web!J484))),"")</f>
        <v/>
      </c>
      <c r="J484" t="str" cm="1">
        <f t="array" ref="J484">IFERROR(INDEX(Create_TC_Web!M$1:M$500,SMALL(IF(Create_TC_Web!$C$1:$C$500&lt;&gt;"",MATCH(ROW(Create_TC_Web!$C$1:$C$500),ROW(Create_TC_Web!$C$1:$C$500)),""),ROW(Create_TC_Web!K484))),"")</f>
        <v/>
      </c>
      <c r="K484" t="str" cm="1">
        <f t="array" ref="K484">IFERROR(INDEX(Create_TC_Web!N$1:N$500,SMALL(IF(Create_TC_Web!$C$1:$C$500&lt;&gt;"",MATCH(ROW(Create_TC_Web!$C$1:$C$500),ROW(Create_TC_Web!$C$1:$C$500)),""),ROW(Create_TC_Web!L484))),"")</f>
        <v/>
      </c>
      <c r="L484" t="str" cm="1">
        <f t="array" ref="L484">IFERROR(INDEX(Create_TC_Web!O$1:O$500,SMALL(IF(Create_TC_Web!$C$1:$C$500&lt;&gt;"",MATCH(ROW(Create_TC_Web!$C$1:$C$500),ROW(Create_TC_Web!$C$1:$C$500)),""),ROW(Create_TC_Web!M484))),"")</f>
        <v/>
      </c>
      <c r="M484" t="str" cm="1">
        <f t="array" ref="M484">IFERROR(INDEX(Create_TC_Web!P$1:P$500,SMALL(IF(Create_TC_Web!$C$1:$C$500&lt;&gt;"",MATCH(ROW(Create_TC_Web!$C$1:$C$500),ROW(Create_TC_Web!$C$1:$C$500)),""),ROW(Create_TC_Web!N484))),"")</f>
        <v/>
      </c>
      <c r="N484" t="str" cm="1">
        <f t="array" ref="N484">IFERROR(INDEX(Create_TC_Web!Q$1:Q$500,SMALL(IF(Create_TC_Web!$C$1:$C$500&lt;&gt;"",MATCH(ROW(Create_TC_Web!$C$1:$C$500),ROW(Create_TC_Web!$C$1:$C$500)),""),ROW(Create_TC_Web!O484))),"")</f>
        <v/>
      </c>
      <c r="O484" t="str">
        <f t="shared" si="23"/>
        <v/>
      </c>
      <c r="P484" s="17" t="str" cm="1">
        <f t="array" ref="P484">IFERROR(INDEX(Create_TC_Web!S$1:S$500,SMALL(IF(Create_TC_Web!$C$1:$C$500&lt;&gt;"",MATCH(ROW(Create_TC_Web!$C$1:$C$500),ROW(Create_TC_Web!$C$1:$C$500)),""),ROW(Create_TC_Web!Q462))),"")</f>
        <v/>
      </c>
      <c r="S484" t="str">
        <f t="shared" si="22"/>
        <v/>
      </c>
    </row>
    <row r="485" spans="1:19">
      <c r="A485" t="str" cm="1">
        <f t="array" ref="A485">IFERROR(INDEX(Create_TC_Web!D$1:D$500,SMALL(IF(Create_TC_Web!$C$1:$C$500&lt;&gt;"",MATCH(ROW(Create_TC_Web!$C$1:$C$500),ROW(Create_TC_Web!$C$1:$C$500)),""),ROW(Create_TC_Web!B485))),"")</f>
        <v/>
      </c>
      <c r="B485" t="str" cm="1">
        <f t="array" ref="B485">SUBSTITUTE(SUBSTITUTE(SUBSTITUTE(IFERROR(INDEX(Create_TC_Web!E$1:E$505,SMALL(IF(Create_TC_Web!$C$1:$C$505&lt;&gt;"",MATCH(ROW(Create_TC_Web!$C$1:$C$505),ROW(Create_TC_Web!$C$1:$C$505)),""),ROW(Create_TC_Web!C485))),"")," ",""),"-",""),"_","")</f>
        <v/>
      </c>
      <c r="C485" t="str" cm="1">
        <f t="array" ref="C485">IFERROR(INDEX(Create_TC_Web!F$1:F$500,SMALL(IF(Create_TC_Web!$C$1:$C$500&lt;&gt;"",MATCH(ROW(Create_TC_Web!$C$1:$C$500),ROW(Create_TC_Web!$C$1:$C$500)),""),ROW(Create_TC_Web!D485))),"")</f>
        <v/>
      </c>
      <c r="D485" t="str" cm="1">
        <f t="array" ref="D485">IFERROR(INDEX(Create_TC_Web!G$1:G$500,SMALL(IF(Create_TC_Web!$C$1:$C$500&lt;&gt;"",MATCH(ROW(Create_TC_Web!$C$1:$C$500),ROW(Create_TC_Web!$C$1:$C$500)),""),ROW(Create_TC_Web!E485))),"")</f>
        <v/>
      </c>
      <c r="E485" t="str" cm="1">
        <f t="array" ref="E485">IFERROR(INDEX(Create_TC_Web!H$1:H$500,SMALL(IF(Create_TC_Web!$C$1:$C$500&lt;&gt;"",MATCH(ROW(Create_TC_Web!$C$1:$C$500),ROW(Create_TC_Web!$C$1:$C$500)),""),ROW(Create_TC_Web!F485))),"")</f>
        <v/>
      </c>
      <c r="F485" t="str" cm="1">
        <f t="array" ref="F485">IFERROR(INDEX(Create_TC_Web!I$1:I$500,SMALL(IF(Create_TC_Web!$C$1:$C$500&lt;&gt;"",MATCH(ROW(Create_TC_Web!$C$1:$C$500),ROW(Create_TC_Web!$C$1:$C$500)),""),ROW(Create_TC_Web!G485))),"")</f>
        <v/>
      </c>
      <c r="G485" t="str" cm="1">
        <f t="array" ref="G485">IFERROR(INDEX(Create_TC_Web!J$1:J$500,SMALL(IF(Create_TC_Web!$C$1:$C$500&lt;&gt;"",MATCH(ROW(Create_TC_Web!$C$1:$C$500),ROW(Create_TC_Web!$C$1:$C$500)),""),ROW(Create_TC_Web!H485))),"")</f>
        <v/>
      </c>
      <c r="H485" t="str" cm="1">
        <f t="array" ref="H485">IFERROR(INDEX(Create_TC_Web!K$1:K$500,SMALL(IF(Create_TC_Web!$C$1:$C$500&lt;&gt;"",MATCH(ROW(Create_TC_Web!$C$1:$C$500),ROW(Create_TC_Web!$C$1:$C$500)),""),ROW(Create_TC_Web!I485))),"")</f>
        <v/>
      </c>
      <c r="I485" t="str" cm="1">
        <f t="array" ref="I485">IFERROR(INDEX(Create_TC_Web!L$1:L$500,SMALL(IF(Create_TC_Web!$C$1:$C$500&lt;&gt;"",MATCH(ROW(Create_TC_Web!$C$1:$C$500),ROW(Create_TC_Web!$C$1:$C$500)),""),ROW(Create_TC_Web!J485))),"")</f>
        <v/>
      </c>
      <c r="J485" t="str" cm="1">
        <f t="array" ref="J485">IFERROR(INDEX(Create_TC_Web!M$1:M$500,SMALL(IF(Create_TC_Web!$C$1:$C$500&lt;&gt;"",MATCH(ROW(Create_TC_Web!$C$1:$C$500),ROW(Create_TC_Web!$C$1:$C$500)),""),ROW(Create_TC_Web!K485))),"")</f>
        <v/>
      </c>
      <c r="K485" t="str" cm="1">
        <f t="array" ref="K485">IFERROR(INDEX(Create_TC_Web!N$1:N$500,SMALL(IF(Create_TC_Web!$C$1:$C$500&lt;&gt;"",MATCH(ROW(Create_TC_Web!$C$1:$C$500),ROW(Create_TC_Web!$C$1:$C$500)),""),ROW(Create_TC_Web!L485))),"")</f>
        <v/>
      </c>
      <c r="L485" t="str" cm="1">
        <f t="array" ref="L485">IFERROR(INDEX(Create_TC_Web!O$1:O$500,SMALL(IF(Create_TC_Web!$C$1:$C$500&lt;&gt;"",MATCH(ROW(Create_TC_Web!$C$1:$C$500),ROW(Create_TC_Web!$C$1:$C$500)),""),ROW(Create_TC_Web!M485))),"")</f>
        <v/>
      </c>
      <c r="M485" t="str" cm="1">
        <f t="array" ref="M485">IFERROR(INDEX(Create_TC_Web!P$1:P$500,SMALL(IF(Create_TC_Web!$C$1:$C$500&lt;&gt;"",MATCH(ROW(Create_TC_Web!$C$1:$C$500),ROW(Create_TC_Web!$C$1:$C$500)),""),ROW(Create_TC_Web!N485))),"")</f>
        <v/>
      </c>
      <c r="N485" t="str" cm="1">
        <f t="array" ref="N485">IFERROR(INDEX(Create_TC_Web!Q$1:Q$500,SMALL(IF(Create_TC_Web!$C$1:$C$500&lt;&gt;"",MATCH(ROW(Create_TC_Web!$C$1:$C$500),ROW(Create_TC_Web!$C$1:$C$500)),""),ROW(Create_TC_Web!O485))),"")</f>
        <v/>
      </c>
      <c r="O485" t="str">
        <f t="shared" si="23"/>
        <v/>
      </c>
      <c r="P485" s="17" t="str" cm="1">
        <f t="array" ref="P485">IFERROR(INDEX(Create_TC_Web!S$1:S$500,SMALL(IF(Create_TC_Web!$C$1:$C$500&lt;&gt;"",MATCH(ROW(Create_TC_Web!$C$1:$C$500),ROW(Create_TC_Web!$C$1:$C$500)),""),ROW(Create_TC_Web!Q463))),"")</f>
        <v/>
      </c>
      <c r="S485" t="str">
        <f t="shared" si="22"/>
        <v/>
      </c>
    </row>
    <row r="486" spans="1:19">
      <c r="A486" t="str" cm="1">
        <f t="array" ref="A486">IFERROR(INDEX(Create_TC_Web!D$1:D$500,SMALL(IF(Create_TC_Web!$C$1:$C$500&lt;&gt;"",MATCH(ROW(Create_TC_Web!$C$1:$C$500),ROW(Create_TC_Web!$C$1:$C$500)),""),ROW(Create_TC_Web!B486))),"")</f>
        <v/>
      </c>
      <c r="B486" t="str" cm="1">
        <f t="array" ref="B486">SUBSTITUTE(SUBSTITUTE(SUBSTITUTE(IFERROR(INDEX(Create_TC_Web!E$1:E$505,SMALL(IF(Create_TC_Web!$C$1:$C$505&lt;&gt;"",MATCH(ROW(Create_TC_Web!$C$1:$C$505),ROW(Create_TC_Web!$C$1:$C$505)),""),ROW(Create_TC_Web!C486))),"")," ",""),"-",""),"_","")</f>
        <v/>
      </c>
      <c r="C486" t="str" cm="1">
        <f t="array" ref="C486">IFERROR(INDEX(Create_TC_Web!F$1:F$500,SMALL(IF(Create_TC_Web!$C$1:$C$500&lt;&gt;"",MATCH(ROW(Create_TC_Web!$C$1:$C$500),ROW(Create_TC_Web!$C$1:$C$500)),""),ROW(Create_TC_Web!D486))),"")</f>
        <v/>
      </c>
      <c r="D486" t="str" cm="1">
        <f t="array" ref="D486">IFERROR(INDEX(Create_TC_Web!G$1:G$500,SMALL(IF(Create_TC_Web!$C$1:$C$500&lt;&gt;"",MATCH(ROW(Create_TC_Web!$C$1:$C$500),ROW(Create_TC_Web!$C$1:$C$500)),""),ROW(Create_TC_Web!E486))),"")</f>
        <v/>
      </c>
      <c r="E486" t="str" cm="1">
        <f t="array" ref="E486">IFERROR(INDEX(Create_TC_Web!H$1:H$500,SMALL(IF(Create_TC_Web!$C$1:$C$500&lt;&gt;"",MATCH(ROW(Create_TC_Web!$C$1:$C$500),ROW(Create_TC_Web!$C$1:$C$500)),""),ROW(Create_TC_Web!F486))),"")</f>
        <v/>
      </c>
      <c r="F486" t="str" cm="1">
        <f t="array" ref="F486">IFERROR(INDEX(Create_TC_Web!I$1:I$500,SMALL(IF(Create_TC_Web!$C$1:$C$500&lt;&gt;"",MATCH(ROW(Create_TC_Web!$C$1:$C$500),ROW(Create_TC_Web!$C$1:$C$500)),""),ROW(Create_TC_Web!G486))),"")</f>
        <v/>
      </c>
      <c r="G486" t="str" cm="1">
        <f t="array" ref="G486">IFERROR(INDEX(Create_TC_Web!J$1:J$500,SMALL(IF(Create_TC_Web!$C$1:$C$500&lt;&gt;"",MATCH(ROW(Create_TC_Web!$C$1:$C$500),ROW(Create_TC_Web!$C$1:$C$500)),""),ROW(Create_TC_Web!H486))),"")</f>
        <v/>
      </c>
      <c r="H486" t="str" cm="1">
        <f t="array" ref="H486">IFERROR(INDEX(Create_TC_Web!K$1:K$500,SMALL(IF(Create_TC_Web!$C$1:$C$500&lt;&gt;"",MATCH(ROW(Create_TC_Web!$C$1:$C$500),ROW(Create_TC_Web!$C$1:$C$500)),""),ROW(Create_TC_Web!I486))),"")</f>
        <v/>
      </c>
      <c r="I486" t="str" cm="1">
        <f t="array" ref="I486">IFERROR(INDEX(Create_TC_Web!L$1:L$500,SMALL(IF(Create_TC_Web!$C$1:$C$500&lt;&gt;"",MATCH(ROW(Create_TC_Web!$C$1:$C$500),ROW(Create_TC_Web!$C$1:$C$500)),""),ROW(Create_TC_Web!J486))),"")</f>
        <v/>
      </c>
      <c r="J486" t="str" cm="1">
        <f t="array" ref="J486">IFERROR(INDEX(Create_TC_Web!M$1:M$500,SMALL(IF(Create_TC_Web!$C$1:$C$500&lt;&gt;"",MATCH(ROW(Create_TC_Web!$C$1:$C$500),ROW(Create_TC_Web!$C$1:$C$500)),""),ROW(Create_TC_Web!K486))),"")</f>
        <v/>
      </c>
      <c r="K486" t="str" cm="1">
        <f t="array" ref="K486">IFERROR(INDEX(Create_TC_Web!N$1:N$500,SMALL(IF(Create_TC_Web!$C$1:$C$500&lt;&gt;"",MATCH(ROW(Create_TC_Web!$C$1:$C$500),ROW(Create_TC_Web!$C$1:$C$500)),""),ROW(Create_TC_Web!L486))),"")</f>
        <v/>
      </c>
      <c r="L486" t="str" cm="1">
        <f t="array" ref="L486">IFERROR(INDEX(Create_TC_Web!O$1:O$500,SMALL(IF(Create_TC_Web!$C$1:$C$500&lt;&gt;"",MATCH(ROW(Create_TC_Web!$C$1:$C$500),ROW(Create_TC_Web!$C$1:$C$500)),""),ROW(Create_TC_Web!M486))),"")</f>
        <v/>
      </c>
      <c r="M486" t="str" cm="1">
        <f t="array" ref="M486">IFERROR(INDEX(Create_TC_Web!P$1:P$500,SMALL(IF(Create_TC_Web!$C$1:$C$500&lt;&gt;"",MATCH(ROW(Create_TC_Web!$C$1:$C$500),ROW(Create_TC_Web!$C$1:$C$500)),""),ROW(Create_TC_Web!N486))),"")</f>
        <v/>
      </c>
      <c r="N486" t="str" cm="1">
        <f t="array" ref="N486">IFERROR(INDEX(Create_TC_Web!Q$1:Q$500,SMALL(IF(Create_TC_Web!$C$1:$C$500&lt;&gt;"",MATCH(ROW(Create_TC_Web!$C$1:$C$500),ROW(Create_TC_Web!$C$1:$C$500)),""),ROW(Create_TC_Web!O486))),"")</f>
        <v/>
      </c>
      <c r="O486" t="str">
        <f t="shared" si="23"/>
        <v/>
      </c>
      <c r="P486" s="17" t="str" cm="1">
        <f t="array" ref="P486">IFERROR(INDEX(Create_TC_Web!S$1:S$500,SMALL(IF(Create_TC_Web!$C$1:$C$500&lt;&gt;"",MATCH(ROW(Create_TC_Web!$C$1:$C$500),ROW(Create_TC_Web!$C$1:$C$500)),""),ROW(Create_TC_Web!Q464))),"")</f>
        <v/>
      </c>
      <c r="S486" t="str">
        <f t="shared" si="22"/>
        <v/>
      </c>
    </row>
    <row r="487" spans="1:19">
      <c r="A487" t="str" cm="1">
        <f t="array" ref="A487">IFERROR(INDEX(Create_TC_Web!D$1:D$500,SMALL(IF(Create_TC_Web!$C$1:$C$500&lt;&gt;"",MATCH(ROW(Create_TC_Web!$C$1:$C$500),ROW(Create_TC_Web!$C$1:$C$500)),""),ROW(Create_TC_Web!B487))),"")</f>
        <v/>
      </c>
      <c r="B487" t="str" cm="1">
        <f t="array" ref="B487">SUBSTITUTE(SUBSTITUTE(SUBSTITUTE(IFERROR(INDEX(Create_TC_Web!E$1:E$505,SMALL(IF(Create_TC_Web!$C$1:$C$505&lt;&gt;"",MATCH(ROW(Create_TC_Web!$C$1:$C$505),ROW(Create_TC_Web!$C$1:$C$505)),""),ROW(Create_TC_Web!C487))),"")," ",""),"-",""),"_","")</f>
        <v/>
      </c>
      <c r="C487" t="str" cm="1">
        <f t="array" ref="C487">IFERROR(INDEX(Create_TC_Web!F$1:F$500,SMALL(IF(Create_TC_Web!$C$1:$C$500&lt;&gt;"",MATCH(ROW(Create_TC_Web!$C$1:$C$500),ROW(Create_TC_Web!$C$1:$C$500)),""),ROW(Create_TC_Web!D487))),"")</f>
        <v/>
      </c>
      <c r="D487" t="str" cm="1">
        <f t="array" ref="D487">IFERROR(INDEX(Create_TC_Web!G$1:G$500,SMALL(IF(Create_TC_Web!$C$1:$C$500&lt;&gt;"",MATCH(ROW(Create_TC_Web!$C$1:$C$500),ROW(Create_TC_Web!$C$1:$C$500)),""),ROW(Create_TC_Web!E487))),"")</f>
        <v/>
      </c>
      <c r="E487" t="str" cm="1">
        <f t="array" ref="E487">IFERROR(INDEX(Create_TC_Web!H$1:H$500,SMALL(IF(Create_TC_Web!$C$1:$C$500&lt;&gt;"",MATCH(ROW(Create_TC_Web!$C$1:$C$500),ROW(Create_TC_Web!$C$1:$C$500)),""),ROW(Create_TC_Web!F487))),"")</f>
        <v/>
      </c>
      <c r="F487" t="str" cm="1">
        <f t="array" ref="F487">IFERROR(INDEX(Create_TC_Web!I$1:I$500,SMALL(IF(Create_TC_Web!$C$1:$C$500&lt;&gt;"",MATCH(ROW(Create_TC_Web!$C$1:$C$500),ROW(Create_TC_Web!$C$1:$C$500)),""),ROW(Create_TC_Web!G487))),"")</f>
        <v/>
      </c>
      <c r="G487" t="str" cm="1">
        <f t="array" ref="G487">IFERROR(INDEX(Create_TC_Web!J$1:J$500,SMALL(IF(Create_TC_Web!$C$1:$C$500&lt;&gt;"",MATCH(ROW(Create_TC_Web!$C$1:$C$500),ROW(Create_TC_Web!$C$1:$C$500)),""),ROW(Create_TC_Web!H487))),"")</f>
        <v/>
      </c>
      <c r="H487" t="str" cm="1">
        <f t="array" ref="H487">IFERROR(INDEX(Create_TC_Web!K$1:K$500,SMALL(IF(Create_TC_Web!$C$1:$C$500&lt;&gt;"",MATCH(ROW(Create_TC_Web!$C$1:$C$500),ROW(Create_TC_Web!$C$1:$C$500)),""),ROW(Create_TC_Web!I487))),"")</f>
        <v/>
      </c>
      <c r="I487" t="str" cm="1">
        <f t="array" ref="I487">IFERROR(INDEX(Create_TC_Web!L$1:L$500,SMALL(IF(Create_TC_Web!$C$1:$C$500&lt;&gt;"",MATCH(ROW(Create_TC_Web!$C$1:$C$500),ROW(Create_TC_Web!$C$1:$C$500)),""),ROW(Create_TC_Web!J487))),"")</f>
        <v/>
      </c>
      <c r="J487" t="str" cm="1">
        <f t="array" ref="J487">IFERROR(INDEX(Create_TC_Web!M$1:M$500,SMALL(IF(Create_TC_Web!$C$1:$C$500&lt;&gt;"",MATCH(ROW(Create_TC_Web!$C$1:$C$500),ROW(Create_TC_Web!$C$1:$C$500)),""),ROW(Create_TC_Web!K487))),"")</f>
        <v/>
      </c>
      <c r="K487" t="str" cm="1">
        <f t="array" ref="K487">IFERROR(INDEX(Create_TC_Web!N$1:N$500,SMALL(IF(Create_TC_Web!$C$1:$C$500&lt;&gt;"",MATCH(ROW(Create_TC_Web!$C$1:$C$500),ROW(Create_TC_Web!$C$1:$C$500)),""),ROW(Create_TC_Web!L487))),"")</f>
        <v/>
      </c>
      <c r="L487" t="str" cm="1">
        <f t="array" ref="L487">IFERROR(INDEX(Create_TC_Web!O$1:O$500,SMALL(IF(Create_TC_Web!$C$1:$C$500&lt;&gt;"",MATCH(ROW(Create_TC_Web!$C$1:$C$500),ROW(Create_TC_Web!$C$1:$C$500)),""),ROW(Create_TC_Web!M487))),"")</f>
        <v/>
      </c>
      <c r="M487" t="str" cm="1">
        <f t="array" ref="M487">IFERROR(INDEX(Create_TC_Web!P$1:P$500,SMALL(IF(Create_TC_Web!$C$1:$C$500&lt;&gt;"",MATCH(ROW(Create_TC_Web!$C$1:$C$500),ROW(Create_TC_Web!$C$1:$C$500)),""),ROW(Create_TC_Web!N487))),"")</f>
        <v/>
      </c>
      <c r="N487" t="str" cm="1">
        <f t="array" ref="N487">IFERROR(INDEX(Create_TC_Web!Q$1:Q$500,SMALL(IF(Create_TC_Web!$C$1:$C$500&lt;&gt;"",MATCH(ROW(Create_TC_Web!$C$1:$C$500),ROW(Create_TC_Web!$C$1:$C$500)),""),ROW(Create_TC_Web!O487))),"")</f>
        <v/>
      </c>
      <c r="O487" t="str">
        <f t="shared" si="23"/>
        <v/>
      </c>
      <c r="P487" s="17" t="str" cm="1">
        <f t="array" ref="P487">IFERROR(INDEX(Create_TC_Web!S$1:S$500,SMALL(IF(Create_TC_Web!$C$1:$C$500&lt;&gt;"",MATCH(ROW(Create_TC_Web!$C$1:$C$500),ROW(Create_TC_Web!$C$1:$C$500)),""),ROW(Create_TC_Web!Q465))),"")</f>
        <v/>
      </c>
      <c r="S487" t="str">
        <f t="shared" si="22"/>
        <v/>
      </c>
    </row>
    <row r="488" spans="1:19">
      <c r="A488" t="str" cm="1">
        <f t="array" ref="A488">IFERROR(INDEX(Create_TC_Web!D$1:D$500,SMALL(IF(Create_TC_Web!$C$1:$C$500&lt;&gt;"",MATCH(ROW(Create_TC_Web!$C$1:$C$500),ROW(Create_TC_Web!$C$1:$C$500)),""),ROW(Create_TC_Web!B488))),"")</f>
        <v/>
      </c>
      <c r="B488" t="str" cm="1">
        <f t="array" ref="B488">SUBSTITUTE(SUBSTITUTE(SUBSTITUTE(IFERROR(INDEX(Create_TC_Web!E$1:E$505,SMALL(IF(Create_TC_Web!$C$1:$C$505&lt;&gt;"",MATCH(ROW(Create_TC_Web!$C$1:$C$505),ROW(Create_TC_Web!$C$1:$C$505)),""),ROW(Create_TC_Web!C488))),"")," ",""),"-",""),"_","")</f>
        <v/>
      </c>
      <c r="C488" t="str" cm="1">
        <f t="array" ref="C488">IFERROR(INDEX(Create_TC_Web!F$1:F$500,SMALL(IF(Create_TC_Web!$C$1:$C$500&lt;&gt;"",MATCH(ROW(Create_TC_Web!$C$1:$C$500),ROW(Create_TC_Web!$C$1:$C$500)),""),ROW(Create_TC_Web!D488))),"")</f>
        <v/>
      </c>
      <c r="D488" t="str" cm="1">
        <f t="array" ref="D488">IFERROR(INDEX(Create_TC_Web!G$1:G$500,SMALL(IF(Create_TC_Web!$C$1:$C$500&lt;&gt;"",MATCH(ROW(Create_TC_Web!$C$1:$C$500),ROW(Create_TC_Web!$C$1:$C$500)),""),ROW(Create_TC_Web!E488))),"")</f>
        <v/>
      </c>
      <c r="E488" t="str" cm="1">
        <f t="array" ref="E488">IFERROR(INDEX(Create_TC_Web!H$1:H$500,SMALL(IF(Create_TC_Web!$C$1:$C$500&lt;&gt;"",MATCH(ROW(Create_TC_Web!$C$1:$C$500),ROW(Create_TC_Web!$C$1:$C$500)),""),ROW(Create_TC_Web!F488))),"")</f>
        <v/>
      </c>
      <c r="F488" t="str" cm="1">
        <f t="array" ref="F488">IFERROR(INDEX(Create_TC_Web!I$1:I$500,SMALL(IF(Create_TC_Web!$C$1:$C$500&lt;&gt;"",MATCH(ROW(Create_TC_Web!$C$1:$C$500),ROW(Create_TC_Web!$C$1:$C$500)),""),ROW(Create_TC_Web!G488))),"")</f>
        <v/>
      </c>
      <c r="G488" t="str" cm="1">
        <f t="array" ref="G488">IFERROR(INDEX(Create_TC_Web!J$1:J$500,SMALL(IF(Create_TC_Web!$C$1:$C$500&lt;&gt;"",MATCH(ROW(Create_TC_Web!$C$1:$C$500),ROW(Create_TC_Web!$C$1:$C$500)),""),ROW(Create_TC_Web!H488))),"")</f>
        <v/>
      </c>
      <c r="H488" t="str" cm="1">
        <f t="array" ref="H488">IFERROR(INDEX(Create_TC_Web!K$1:K$500,SMALL(IF(Create_TC_Web!$C$1:$C$500&lt;&gt;"",MATCH(ROW(Create_TC_Web!$C$1:$C$500),ROW(Create_TC_Web!$C$1:$C$500)),""),ROW(Create_TC_Web!I488))),"")</f>
        <v/>
      </c>
      <c r="I488" t="str" cm="1">
        <f t="array" ref="I488">IFERROR(INDEX(Create_TC_Web!L$1:L$500,SMALL(IF(Create_TC_Web!$C$1:$C$500&lt;&gt;"",MATCH(ROW(Create_TC_Web!$C$1:$C$500),ROW(Create_TC_Web!$C$1:$C$500)),""),ROW(Create_TC_Web!J488))),"")</f>
        <v/>
      </c>
      <c r="J488" t="str" cm="1">
        <f t="array" ref="J488">IFERROR(INDEX(Create_TC_Web!M$1:M$500,SMALL(IF(Create_TC_Web!$C$1:$C$500&lt;&gt;"",MATCH(ROW(Create_TC_Web!$C$1:$C$500),ROW(Create_TC_Web!$C$1:$C$500)),""),ROW(Create_TC_Web!K488))),"")</f>
        <v/>
      </c>
      <c r="K488" t="str" cm="1">
        <f t="array" ref="K488">IFERROR(INDEX(Create_TC_Web!N$1:N$500,SMALL(IF(Create_TC_Web!$C$1:$C$500&lt;&gt;"",MATCH(ROW(Create_TC_Web!$C$1:$C$500),ROW(Create_TC_Web!$C$1:$C$500)),""),ROW(Create_TC_Web!L488))),"")</f>
        <v/>
      </c>
      <c r="L488" t="str" cm="1">
        <f t="array" ref="L488">IFERROR(INDEX(Create_TC_Web!O$1:O$500,SMALL(IF(Create_TC_Web!$C$1:$C$500&lt;&gt;"",MATCH(ROW(Create_TC_Web!$C$1:$C$500),ROW(Create_TC_Web!$C$1:$C$500)),""),ROW(Create_TC_Web!M488))),"")</f>
        <v/>
      </c>
      <c r="M488" t="str" cm="1">
        <f t="array" ref="M488">IFERROR(INDEX(Create_TC_Web!P$1:P$500,SMALL(IF(Create_TC_Web!$C$1:$C$500&lt;&gt;"",MATCH(ROW(Create_TC_Web!$C$1:$C$500),ROW(Create_TC_Web!$C$1:$C$500)),""),ROW(Create_TC_Web!N488))),"")</f>
        <v/>
      </c>
      <c r="N488" t="str" cm="1">
        <f t="array" ref="N488">IFERROR(INDEX(Create_TC_Web!Q$1:Q$500,SMALL(IF(Create_TC_Web!$C$1:$C$500&lt;&gt;"",MATCH(ROW(Create_TC_Web!$C$1:$C$500),ROW(Create_TC_Web!$C$1:$C$500)),""),ROW(Create_TC_Web!O488))),"")</f>
        <v/>
      </c>
      <c r="O488" t="str">
        <f t="shared" si="23"/>
        <v/>
      </c>
      <c r="P488" s="17" t="str" cm="1">
        <f t="array" ref="P488">IFERROR(INDEX(Create_TC_Web!S$1:S$500,SMALL(IF(Create_TC_Web!$C$1:$C$500&lt;&gt;"",MATCH(ROW(Create_TC_Web!$C$1:$C$500),ROW(Create_TC_Web!$C$1:$C$500)),""),ROW(Create_TC_Web!Q466))),"")</f>
        <v/>
      </c>
      <c r="S488" t="str">
        <f t="shared" si="22"/>
        <v/>
      </c>
    </row>
    <row r="489" spans="1:19">
      <c r="A489" t="str" cm="1">
        <f t="array" ref="A489">IFERROR(INDEX(Create_TC_Web!D$1:D$500,SMALL(IF(Create_TC_Web!$C$1:$C$500&lt;&gt;"",MATCH(ROW(Create_TC_Web!$C$1:$C$500),ROW(Create_TC_Web!$C$1:$C$500)),""),ROW(Create_TC_Web!B489))),"")</f>
        <v/>
      </c>
      <c r="B489" t="str" cm="1">
        <f t="array" ref="B489">SUBSTITUTE(SUBSTITUTE(SUBSTITUTE(IFERROR(INDEX(Create_TC_Web!E$1:E$505,SMALL(IF(Create_TC_Web!$C$1:$C$505&lt;&gt;"",MATCH(ROW(Create_TC_Web!$C$1:$C$505),ROW(Create_TC_Web!$C$1:$C$505)),""),ROW(Create_TC_Web!C489))),"")," ",""),"-",""),"_","")</f>
        <v/>
      </c>
      <c r="C489" t="str" cm="1">
        <f t="array" ref="C489">IFERROR(INDEX(Create_TC_Web!F$1:F$500,SMALL(IF(Create_TC_Web!$C$1:$C$500&lt;&gt;"",MATCH(ROW(Create_TC_Web!$C$1:$C$500),ROW(Create_TC_Web!$C$1:$C$500)),""),ROW(Create_TC_Web!D489))),"")</f>
        <v/>
      </c>
      <c r="D489" t="str" cm="1">
        <f t="array" ref="D489">IFERROR(INDEX(Create_TC_Web!G$1:G$500,SMALL(IF(Create_TC_Web!$C$1:$C$500&lt;&gt;"",MATCH(ROW(Create_TC_Web!$C$1:$C$500),ROW(Create_TC_Web!$C$1:$C$500)),""),ROW(Create_TC_Web!E489))),"")</f>
        <v/>
      </c>
      <c r="E489" t="str" cm="1">
        <f t="array" ref="E489">IFERROR(INDEX(Create_TC_Web!H$1:H$500,SMALL(IF(Create_TC_Web!$C$1:$C$500&lt;&gt;"",MATCH(ROW(Create_TC_Web!$C$1:$C$500),ROW(Create_TC_Web!$C$1:$C$500)),""),ROW(Create_TC_Web!F489))),"")</f>
        <v/>
      </c>
      <c r="F489" t="str" cm="1">
        <f t="array" ref="F489">IFERROR(INDEX(Create_TC_Web!I$1:I$500,SMALL(IF(Create_TC_Web!$C$1:$C$500&lt;&gt;"",MATCH(ROW(Create_TC_Web!$C$1:$C$500),ROW(Create_TC_Web!$C$1:$C$500)),""),ROW(Create_TC_Web!G489))),"")</f>
        <v/>
      </c>
      <c r="G489" t="str" cm="1">
        <f t="array" ref="G489">IFERROR(INDEX(Create_TC_Web!J$1:J$500,SMALL(IF(Create_TC_Web!$C$1:$C$500&lt;&gt;"",MATCH(ROW(Create_TC_Web!$C$1:$C$500),ROW(Create_TC_Web!$C$1:$C$500)),""),ROW(Create_TC_Web!H489))),"")</f>
        <v/>
      </c>
      <c r="H489" t="str" cm="1">
        <f t="array" ref="H489">IFERROR(INDEX(Create_TC_Web!K$1:K$500,SMALL(IF(Create_TC_Web!$C$1:$C$500&lt;&gt;"",MATCH(ROW(Create_TC_Web!$C$1:$C$500),ROW(Create_TC_Web!$C$1:$C$500)),""),ROW(Create_TC_Web!I489))),"")</f>
        <v/>
      </c>
      <c r="I489" t="str" cm="1">
        <f t="array" ref="I489">IFERROR(INDEX(Create_TC_Web!L$1:L$500,SMALL(IF(Create_TC_Web!$C$1:$C$500&lt;&gt;"",MATCH(ROW(Create_TC_Web!$C$1:$C$500),ROW(Create_TC_Web!$C$1:$C$500)),""),ROW(Create_TC_Web!J489))),"")</f>
        <v/>
      </c>
      <c r="J489" t="str" cm="1">
        <f t="array" ref="J489">IFERROR(INDEX(Create_TC_Web!M$1:M$500,SMALL(IF(Create_TC_Web!$C$1:$C$500&lt;&gt;"",MATCH(ROW(Create_TC_Web!$C$1:$C$500),ROW(Create_TC_Web!$C$1:$C$500)),""),ROW(Create_TC_Web!K489))),"")</f>
        <v/>
      </c>
      <c r="K489" t="str" cm="1">
        <f t="array" ref="K489">IFERROR(INDEX(Create_TC_Web!N$1:N$500,SMALL(IF(Create_TC_Web!$C$1:$C$500&lt;&gt;"",MATCH(ROW(Create_TC_Web!$C$1:$C$500),ROW(Create_TC_Web!$C$1:$C$500)),""),ROW(Create_TC_Web!L489))),"")</f>
        <v/>
      </c>
      <c r="L489" t="str" cm="1">
        <f t="array" ref="L489">IFERROR(INDEX(Create_TC_Web!O$1:O$500,SMALL(IF(Create_TC_Web!$C$1:$C$500&lt;&gt;"",MATCH(ROW(Create_TC_Web!$C$1:$C$500),ROW(Create_TC_Web!$C$1:$C$500)),""),ROW(Create_TC_Web!M489))),"")</f>
        <v/>
      </c>
      <c r="M489" t="str" cm="1">
        <f t="array" ref="M489">IFERROR(INDEX(Create_TC_Web!P$1:P$500,SMALL(IF(Create_TC_Web!$C$1:$C$500&lt;&gt;"",MATCH(ROW(Create_TC_Web!$C$1:$C$500),ROW(Create_TC_Web!$C$1:$C$500)),""),ROW(Create_TC_Web!N489))),"")</f>
        <v/>
      </c>
      <c r="N489" t="str" cm="1">
        <f t="array" ref="N489">IFERROR(INDEX(Create_TC_Web!Q$1:Q$500,SMALL(IF(Create_TC_Web!$C$1:$C$500&lt;&gt;"",MATCH(ROW(Create_TC_Web!$C$1:$C$500),ROW(Create_TC_Web!$C$1:$C$500)),""),ROW(Create_TC_Web!O489))),"")</f>
        <v/>
      </c>
      <c r="O489" t="str">
        <f t="shared" si="23"/>
        <v/>
      </c>
      <c r="P489" s="17" t="str" cm="1">
        <f t="array" ref="P489">IFERROR(INDEX(Create_TC_Web!S$1:S$500,SMALL(IF(Create_TC_Web!$C$1:$C$500&lt;&gt;"",MATCH(ROW(Create_TC_Web!$C$1:$C$500),ROW(Create_TC_Web!$C$1:$C$500)),""),ROW(Create_TC_Web!Q467))),"")</f>
        <v/>
      </c>
      <c r="S489" t="str">
        <f t="shared" si="22"/>
        <v/>
      </c>
    </row>
    <row r="490" spans="1:19">
      <c r="A490" t="str" cm="1">
        <f t="array" ref="A490">IFERROR(INDEX(Create_TC_Web!D$1:D$500,SMALL(IF(Create_TC_Web!$C$1:$C$500&lt;&gt;"",MATCH(ROW(Create_TC_Web!$C$1:$C$500),ROW(Create_TC_Web!$C$1:$C$500)),""),ROW(Create_TC_Web!B490))),"")</f>
        <v/>
      </c>
      <c r="B490" t="str" cm="1">
        <f t="array" ref="B490">SUBSTITUTE(SUBSTITUTE(SUBSTITUTE(IFERROR(INDEX(Create_TC_Web!E$1:E$505,SMALL(IF(Create_TC_Web!$C$1:$C$505&lt;&gt;"",MATCH(ROW(Create_TC_Web!$C$1:$C$505),ROW(Create_TC_Web!$C$1:$C$505)),""),ROW(Create_TC_Web!C490))),"")," ",""),"-",""),"_","")</f>
        <v/>
      </c>
      <c r="C490" t="str" cm="1">
        <f t="array" ref="C490">IFERROR(INDEX(Create_TC_Web!F$1:F$500,SMALL(IF(Create_TC_Web!$C$1:$C$500&lt;&gt;"",MATCH(ROW(Create_TC_Web!$C$1:$C$500),ROW(Create_TC_Web!$C$1:$C$500)),""),ROW(Create_TC_Web!D490))),"")</f>
        <v/>
      </c>
      <c r="D490" t="str" cm="1">
        <f t="array" ref="D490">IFERROR(INDEX(Create_TC_Web!G$1:G$500,SMALL(IF(Create_TC_Web!$C$1:$C$500&lt;&gt;"",MATCH(ROW(Create_TC_Web!$C$1:$C$500),ROW(Create_TC_Web!$C$1:$C$500)),""),ROW(Create_TC_Web!E490))),"")</f>
        <v/>
      </c>
      <c r="E490" t="str" cm="1">
        <f t="array" ref="E490">IFERROR(INDEX(Create_TC_Web!H$1:H$500,SMALL(IF(Create_TC_Web!$C$1:$C$500&lt;&gt;"",MATCH(ROW(Create_TC_Web!$C$1:$C$500),ROW(Create_TC_Web!$C$1:$C$500)),""),ROW(Create_TC_Web!F490))),"")</f>
        <v/>
      </c>
      <c r="F490" t="str" cm="1">
        <f t="array" ref="F490">IFERROR(INDEX(Create_TC_Web!I$1:I$500,SMALL(IF(Create_TC_Web!$C$1:$C$500&lt;&gt;"",MATCH(ROW(Create_TC_Web!$C$1:$C$500),ROW(Create_TC_Web!$C$1:$C$500)),""),ROW(Create_TC_Web!G490))),"")</f>
        <v/>
      </c>
      <c r="G490" t="str" cm="1">
        <f t="array" ref="G490">IFERROR(INDEX(Create_TC_Web!J$1:J$500,SMALL(IF(Create_TC_Web!$C$1:$C$500&lt;&gt;"",MATCH(ROW(Create_TC_Web!$C$1:$C$500),ROW(Create_TC_Web!$C$1:$C$500)),""),ROW(Create_TC_Web!H490))),"")</f>
        <v/>
      </c>
      <c r="H490" t="str" cm="1">
        <f t="array" ref="H490">IFERROR(INDEX(Create_TC_Web!K$1:K$500,SMALL(IF(Create_TC_Web!$C$1:$C$500&lt;&gt;"",MATCH(ROW(Create_TC_Web!$C$1:$C$500),ROW(Create_TC_Web!$C$1:$C$500)),""),ROW(Create_TC_Web!I490))),"")</f>
        <v/>
      </c>
      <c r="I490" t="str" cm="1">
        <f t="array" ref="I490">IFERROR(INDEX(Create_TC_Web!L$1:L$500,SMALL(IF(Create_TC_Web!$C$1:$C$500&lt;&gt;"",MATCH(ROW(Create_TC_Web!$C$1:$C$500),ROW(Create_TC_Web!$C$1:$C$500)),""),ROW(Create_TC_Web!J490))),"")</f>
        <v/>
      </c>
      <c r="J490" t="str" cm="1">
        <f t="array" ref="J490">IFERROR(INDEX(Create_TC_Web!M$1:M$500,SMALL(IF(Create_TC_Web!$C$1:$C$500&lt;&gt;"",MATCH(ROW(Create_TC_Web!$C$1:$C$500),ROW(Create_TC_Web!$C$1:$C$500)),""),ROW(Create_TC_Web!K490))),"")</f>
        <v/>
      </c>
      <c r="K490" t="str" cm="1">
        <f t="array" ref="K490">IFERROR(INDEX(Create_TC_Web!N$1:N$500,SMALL(IF(Create_TC_Web!$C$1:$C$500&lt;&gt;"",MATCH(ROW(Create_TC_Web!$C$1:$C$500),ROW(Create_TC_Web!$C$1:$C$500)),""),ROW(Create_TC_Web!L490))),"")</f>
        <v/>
      </c>
      <c r="L490" t="str" cm="1">
        <f t="array" ref="L490">IFERROR(INDEX(Create_TC_Web!O$1:O$500,SMALL(IF(Create_TC_Web!$C$1:$C$500&lt;&gt;"",MATCH(ROW(Create_TC_Web!$C$1:$C$500),ROW(Create_TC_Web!$C$1:$C$500)),""),ROW(Create_TC_Web!M490))),"")</f>
        <v/>
      </c>
      <c r="M490" t="str" cm="1">
        <f t="array" ref="M490">IFERROR(INDEX(Create_TC_Web!P$1:P$500,SMALL(IF(Create_TC_Web!$C$1:$C$500&lt;&gt;"",MATCH(ROW(Create_TC_Web!$C$1:$C$500),ROW(Create_TC_Web!$C$1:$C$500)),""),ROW(Create_TC_Web!N490))),"")</f>
        <v/>
      </c>
      <c r="N490" t="str" cm="1">
        <f t="array" ref="N490">IFERROR(INDEX(Create_TC_Web!Q$1:Q$500,SMALL(IF(Create_TC_Web!$C$1:$C$500&lt;&gt;"",MATCH(ROW(Create_TC_Web!$C$1:$C$500),ROW(Create_TC_Web!$C$1:$C$500)),""),ROW(Create_TC_Web!O490))),"")</f>
        <v/>
      </c>
      <c r="O490" t="str">
        <f t="shared" si="23"/>
        <v/>
      </c>
      <c r="P490" s="17" t="str" cm="1">
        <f t="array" ref="P490">IFERROR(INDEX(Create_TC_Web!S$1:S$500,SMALL(IF(Create_TC_Web!$C$1:$C$500&lt;&gt;"",MATCH(ROW(Create_TC_Web!$C$1:$C$500),ROW(Create_TC_Web!$C$1:$C$500)),""),ROW(Create_TC_Web!Q468))),"")</f>
        <v/>
      </c>
      <c r="S490" t="str">
        <f t="shared" si="22"/>
        <v/>
      </c>
    </row>
    <row r="491" spans="1:19">
      <c r="A491" t="str" cm="1">
        <f t="array" ref="A491">IFERROR(INDEX(Create_TC_Web!D$1:D$500,SMALL(IF(Create_TC_Web!$C$1:$C$500&lt;&gt;"",MATCH(ROW(Create_TC_Web!$C$1:$C$500),ROW(Create_TC_Web!$C$1:$C$500)),""),ROW(Create_TC_Web!B491))),"")</f>
        <v/>
      </c>
      <c r="B491" t="str" cm="1">
        <f t="array" ref="B491">SUBSTITUTE(SUBSTITUTE(SUBSTITUTE(IFERROR(INDEX(Create_TC_Web!E$1:E$505,SMALL(IF(Create_TC_Web!$C$1:$C$505&lt;&gt;"",MATCH(ROW(Create_TC_Web!$C$1:$C$505),ROW(Create_TC_Web!$C$1:$C$505)),""),ROW(Create_TC_Web!C491))),"")," ",""),"-",""),"_","")</f>
        <v/>
      </c>
      <c r="C491" t="str" cm="1">
        <f t="array" ref="C491">IFERROR(INDEX(Create_TC_Web!F$1:F$500,SMALL(IF(Create_TC_Web!$C$1:$C$500&lt;&gt;"",MATCH(ROW(Create_TC_Web!$C$1:$C$500),ROW(Create_TC_Web!$C$1:$C$500)),""),ROW(Create_TC_Web!D491))),"")</f>
        <v/>
      </c>
      <c r="D491" t="str" cm="1">
        <f t="array" ref="D491">IFERROR(INDEX(Create_TC_Web!G$1:G$500,SMALL(IF(Create_TC_Web!$C$1:$C$500&lt;&gt;"",MATCH(ROW(Create_TC_Web!$C$1:$C$500),ROW(Create_TC_Web!$C$1:$C$500)),""),ROW(Create_TC_Web!E491))),"")</f>
        <v/>
      </c>
      <c r="E491" t="str" cm="1">
        <f t="array" ref="E491">IFERROR(INDEX(Create_TC_Web!H$1:H$500,SMALL(IF(Create_TC_Web!$C$1:$C$500&lt;&gt;"",MATCH(ROW(Create_TC_Web!$C$1:$C$500),ROW(Create_TC_Web!$C$1:$C$500)),""),ROW(Create_TC_Web!F491))),"")</f>
        <v/>
      </c>
      <c r="F491" t="str" cm="1">
        <f t="array" ref="F491">IFERROR(INDEX(Create_TC_Web!I$1:I$500,SMALL(IF(Create_TC_Web!$C$1:$C$500&lt;&gt;"",MATCH(ROW(Create_TC_Web!$C$1:$C$500),ROW(Create_TC_Web!$C$1:$C$500)),""),ROW(Create_TC_Web!G491))),"")</f>
        <v/>
      </c>
      <c r="G491" t="str" cm="1">
        <f t="array" ref="G491">IFERROR(INDEX(Create_TC_Web!J$1:J$500,SMALL(IF(Create_TC_Web!$C$1:$C$500&lt;&gt;"",MATCH(ROW(Create_TC_Web!$C$1:$C$500),ROW(Create_TC_Web!$C$1:$C$500)),""),ROW(Create_TC_Web!H491))),"")</f>
        <v/>
      </c>
      <c r="H491" t="str" cm="1">
        <f t="array" ref="H491">IFERROR(INDEX(Create_TC_Web!K$1:K$500,SMALL(IF(Create_TC_Web!$C$1:$C$500&lt;&gt;"",MATCH(ROW(Create_TC_Web!$C$1:$C$500),ROW(Create_TC_Web!$C$1:$C$500)),""),ROW(Create_TC_Web!I491))),"")</f>
        <v/>
      </c>
      <c r="I491" t="str" cm="1">
        <f t="array" ref="I491">IFERROR(INDEX(Create_TC_Web!L$1:L$500,SMALL(IF(Create_TC_Web!$C$1:$C$500&lt;&gt;"",MATCH(ROW(Create_TC_Web!$C$1:$C$500),ROW(Create_TC_Web!$C$1:$C$500)),""),ROW(Create_TC_Web!J491))),"")</f>
        <v/>
      </c>
      <c r="J491" t="str" cm="1">
        <f t="array" ref="J491">IFERROR(INDEX(Create_TC_Web!M$1:M$500,SMALL(IF(Create_TC_Web!$C$1:$C$500&lt;&gt;"",MATCH(ROW(Create_TC_Web!$C$1:$C$500),ROW(Create_TC_Web!$C$1:$C$500)),""),ROW(Create_TC_Web!K491))),"")</f>
        <v/>
      </c>
      <c r="K491" t="str" cm="1">
        <f t="array" ref="K491">IFERROR(INDEX(Create_TC_Web!N$1:N$500,SMALL(IF(Create_TC_Web!$C$1:$C$500&lt;&gt;"",MATCH(ROW(Create_TC_Web!$C$1:$C$500),ROW(Create_TC_Web!$C$1:$C$500)),""),ROW(Create_TC_Web!L491))),"")</f>
        <v/>
      </c>
      <c r="L491" t="str" cm="1">
        <f t="array" ref="L491">IFERROR(INDEX(Create_TC_Web!O$1:O$500,SMALL(IF(Create_TC_Web!$C$1:$C$500&lt;&gt;"",MATCH(ROW(Create_TC_Web!$C$1:$C$500),ROW(Create_TC_Web!$C$1:$C$500)),""),ROW(Create_TC_Web!M491))),"")</f>
        <v/>
      </c>
      <c r="M491" t="str" cm="1">
        <f t="array" ref="M491">IFERROR(INDEX(Create_TC_Web!P$1:P$500,SMALL(IF(Create_TC_Web!$C$1:$C$500&lt;&gt;"",MATCH(ROW(Create_TC_Web!$C$1:$C$500),ROW(Create_TC_Web!$C$1:$C$500)),""),ROW(Create_TC_Web!N491))),"")</f>
        <v/>
      </c>
      <c r="N491" t="str" cm="1">
        <f t="array" ref="N491">IFERROR(INDEX(Create_TC_Web!Q$1:Q$500,SMALL(IF(Create_TC_Web!$C$1:$C$500&lt;&gt;"",MATCH(ROW(Create_TC_Web!$C$1:$C$500),ROW(Create_TC_Web!$C$1:$C$500)),""),ROW(Create_TC_Web!O491))),"")</f>
        <v/>
      </c>
      <c r="O491" t="str">
        <f t="shared" si="23"/>
        <v/>
      </c>
      <c r="P491" s="17" t="str" cm="1">
        <f t="array" ref="P491">IFERROR(INDEX(Create_TC_Web!S$1:S$500,SMALL(IF(Create_TC_Web!$C$1:$C$500&lt;&gt;"",MATCH(ROW(Create_TC_Web!$C$1:$C$500),ROW(Create_TC_Web!$C$1:$C$500)),""),ROW(Create_TC_Web!Q469))),"")</f>
        <v/>
      </c>
      <c r="S491" t="str">
        <f t="shared" si="22"/>
        <v/>
      </c>
    </row>
    <row r="492" spans="1:19">
      <c r="A492" t="str" cm="1">
        <f t="array" ref="A492">IFERROR(INDEX(Create_TC_Web!D$1:D$500,SMALL(IF(Create_TC_Web!$C$1:$C$500&lt;&gt;"",MATCH(ROW(Create_TC_Web!$C$1:$C$500),ROW(Create_TC_Web!$C$1:$C$500)),""),ROW(Create_TC_Web!B492))),"")</f>
        <v/>
      </c>
      <c r="B492" t="str" cm="1">
        <f t="array" ref="B492">SUBSTITUTE(SUBSTITUTE(SUBSTITUTE(IFERROR(INDEX(Create_TC_Web!E$1:E$505,SMALL(IF(Create_TC_Web!$C$1:$C$505&lt;&gt;"",MATCH(ROW(Create_TC_Web!$C$1:$C$505),ROW(Create_TC_Web!$C$1:$C$505)),""),ROW(Create_TC_Web!C492))),"")," ",""),"-",""),"_","")</f>
        <v/>
      </c>
      <c r="C492" t="str" cm="1">
        <f t="array" ref="C492">IFERROR(INDEX(Create_TC_Web!F$1:F$500,SMALL(IF(Create_TC_Web!$C$1:$C$500&lt;&gt;"",MATCH(ROW(Create_TC_Web!$C$1:$C$500),ROW(Create_TC_Web!$C$1:$C$500)),""),ROW(Create_TC_Web!D492))),"")</f>
        <v/>
      </c>
      <c r="D492" t="str" cm="1">
        <f t="array" ref="D492">IFERROR(INDEX(Create_TC_Web!G$1:G$500,SMALL(IF(Create_TC_Web!$C$1:$C$500&lt;&gt;"",MATCH(ROW(Create_TC_Web!$C$1:$C$500),ROW(Create_TC_Web!$C$1:$C$500)),""),ROW(Create_TC_Web!E492))),"")</f>
        <v/>
      </c>
      <c r="E492" t="str" cm="1">
        <f t="array" ref="E492">IFERROR(INDEX(Create_TC_Web!H$1:H$500,SMALL(IF(Create_TC_Web!$C$1:$C$500&lt;&gt;"",MATCH(ROW(Create_TC_Web!$C$1:$C$500),ROW(Create_TC_Web!$C$1:$C$500)),""),ROW(Create_TC_Web!F492))),"")</f>
        <v/>
      </c>
      <c r="F492" t="str" cm="1">
        <f t="array" ref="F492">IFERROR(INDEX(Create_TC_Web!I$1:I$500,SMALL(IF(Create_TC_Web!$C$1:$C$500&lt;&gt;"",MATCH(ROW(Create_TC_Web!$C$1:$C$500),ROW(Create_TC_Web!$C$1:$C$500)),""),ROW(Create_TC_Web!G492))),"")</f>
        <v/>
      </c>
      <c r="G492" t="str" cm="1">
        <f t="array" ref="G492">IFERROR(INDEX(Create_TC_Web!J$1:J$500,SMALL(IF(Create_TC_Web!$C$1:$C$500&lt;&gt;"",MATCH(ROW(Create_TC_Web!$C$1:$C$500),ROW(Create_TC_Web!$C$1:$C$500)),""),ROW(Create_TC_Web!H492))),"")</f>
        <v/>
      </c>
      <c r="H492" t="str" cm="1">
        <f t="array" ref="H492">IFERROR(INDEX(Create_TC_Web!K$1:K$500,SMALL(IF(Create_TC_Web!$C$1:$C$500&lt;&gt;"",MATCH(ROW(Create_TC_Web!$C$1:$C$500),ROW(Create_TC_Web!$C$1:$C$500)),""),ROW(Create_TC_Web!I492))),"")</f>
        <v/>
      </c>
      <c r="I492" t="str" cm="1">
        <f t="array" ref="I492">IFERROR(INDEX(Create_TC_Web!L$1:L$500,SMALL(IF(Create_TC_Web!$C$1:$C$500&lt;&gt;"",MATCH(ROW(Create_TC_Web!$C$1:$C$500),ROW(Create_TC_Web!$C$1:$C$500)),""),ROW(Create_TC_Web!J492))),"")</f>
        <v/>
      </c>
      <c r="J492" t="str" cm="1">
        <f t="array" ref="J492">IFERROR(INDEX(Create_TC_Web!M$1:M$500,SMALL(IF(Create_TC_Web!$C$1:$C$500&lt;&gt;"",MATCH(ROW(Create_TC_Web!$C$1:$C$500),ROW(Create_TC_Web!$C$1:$C$500)),""),ROW(Create_TC_Web!K492))),"")</f>
        <v/>
      </c>
      <c r="K492" t="str" cm="1">
        <f t="array" ref="K492">IFERROR(INDEX(Create_TC_Web!N$1:N$500,SMALL(IF(Create_TC_Web!$C$1:$C$500&lt;&gt;"",MATCH(ROW(Create_TC_Web!$C$1:$C$500),ROW(Create_TC_Web!$C$1:$C$500)),""),ROW(Create_TC_Web!L492))),"")</f>
        <v/>
      </c>
      <c r="L492" t="str" cm="1">
        <f t="array" ref="L492">IFERROR(INDEX(Create_TC_Web!O$1:O$500,SMALL(IF(Create_TC_Web!$C$1:$C$500&lt;&gt;"",MATCH(ROW(Create_TC_Web!$C$1:$C$500),ROW(Create_TC_Web!$C$1:$C$500)),""),ROW(Create_TC_Web!M492))),"")</f>
        <v/>
      </c>
      <c r="M492" t="str" cm="1">
        <f t="array" ref="M492">IFERROR(INDEX(Create_TC_Web!P$1:P$500,SMALL(IF(Create_TC_Web!$C$1:$C$500&lt;&gt;"",MATCH(ROW(Create_TC_Web!$C$1:$C$500),ROW(Create_TC_Web!$C$1:$C$500)),""),ROW(Create_TC_Web!N492))),"")</f>
        <v/>
      </c>
      <c r="N492" t="str" cm="1">
        <f t="array" ref="N492">IFERROR(INDEX(Create_TC_Web!Q$1:Q$500,SMALL(IF(Create_TC_Web!$C$1:$C$500&lt;&gt;"",MATCH(ROW(Create_TC_Web!$C$1:$C$500),ROW(Create_TC_Web!$C$1:$C$500)),""),ROW(Create_TC_Web!O492))),"")</f>
        <v/>
      </c>
      <c r="O492" t="str">
        <f t="shared" si="23"/>
        <v/>
      </c>
      <c r="P492" s="17" t="str" cm="1">
        <f t="array" ref="P492">IFERROR(INDEX(Create_TC_Web!S$1:S$500,SMALL(IF(Create_TC_Web!$C$1:$C$500&lt;&gt;"",MATCH(ROW(Create_TC_Web!$C$1:$C$500),ROW(Create_TC_Web!$C$1:$C$500)),""),ROW(Create_TC_Web!Q470))),"")</f>
        <v/>
      </c>
      <c r="S492" t="str">
        <f t="shared" si="22"/>
        <v/>
      </c>
    </row>
    <row r="493" spans="1:19">
      <c r="A493" t="str" cm="1">
        <f t="array" ref="A493">IFERROR(INDEX(Create_TC_Web!D$1:D$500,SMALL(IF(Create_TC_Web!$C$1:$C$500&lt;&gt;"",MATCH(ROW(Create_TC_Web!$C$1:$C$500),ROW(Create_TC_Web!$C$1:$C$500)),""),ROW(Create_TC_Web!B493))),"")</f>
        <v/>
      </c>
      <c r="B493" t="str" cm="1">
        <f t="array" ref="B493">SUBSTITUTE(SUBSTITUTE(SUBSTITUTE(IFERROR(INDEX(Create_TC_Web!E$1:E$505,SMALL(IF(Create_TC_Web!$C$1:$C$505&lt;&gt;"",MATCH(ROW(Create_TC_Web!$C$1:$C$505),ROW(Create_TC_Web!$C$1:$C$505)),""),ROW(Create_TC_Web!C493))),"")," ",""),"-",""),"_","")</f>
        <v/>
      </c>
      <c r="C493" t="str" cm="1">
        <f t="array" ref="C493">IFERROR(INDEX(Create_TC_Web!F$1:F$500,SMALL(IF(Create_TC_Web!$C$1:$C$500&lt;&gt;"",MATCH(ROW(Create_TC_Web!$C$1:$C$500),ROW(Create_TC_Web!$C$1:$C$500)),""),ROW(Create_TC_Web!D493))),"")</f>
        <v/>
      </c>
      <c r="D493" t="str" cm="1">
        <f t="array" ref="D493">IFERROR(INDEX(Create_TC_Web!G$1:G$500,SMALL(IF(Create_TC_Web!$C$1:$C$500&lt;&gt;"",MATCH(ROW(Create_TC_Web!$C$1:$C$500),ROW(Create_TC_Web!$C$1:$C$500)),""),ROW(Create_TC_Web!E493))),"")</f>
        <v/>
      </c>
      <c r="E493" t="str" cm="1">
        <f t="array" ref="E493">IFERROR(INDEX(Create_TC_Web!H$1:H$500,SMALL(IF(Create_TC_Web!$C$1:$C$500&lt;&gt;"",MATCH(ROW(Create_TC_Web!$C$1:$C$500),ROW(Create_TC_Web!$C$1:$C$500)),""),ROW(Create_TC_Web!F493))),"")</f>
        <v/>
      </c>
      <c r="F493" t="str" cm="1">
        <f t="array" ref="F493">IFERROR(INDEX(Create_TC_Web!I$1:I$500,SMALL(IF(Create_TC_Web!$C$1:$C$500&lt;&gt;"",MATCH(ROW(Create_TC_Web!$C$1:$C$500),ROW(Create_TC_Web!$C$1:$C$500)),""),ROW(Create_TC_Web!G493))),"")</f>
        <v/>
      </c>
      <c r="G493" t="str" cm="1">
        <f t="array" ref="G493">IFERROR(INDEX(Create_TC_Web!J$1:J$500,SMALL(IF(Create_TC_Web!$C$1:$C$500&lt;&gt;"",MATCH(ROW(Create_TC_Web!$C$1:$C$500),ROW(Create_TC_Web!$C$1:$C$500)),""),ROW(Create_TC_Web!H493))),"")</f>
        <v/>
      </c>
      <c r="H493" t="str" cm="1">
        <f t="array" ref="H493">IFERROR(INDEX(Create_TC_Web!K$1:K$500,SMALL(IF(Create_TC_Web!$C$1:$C$500&lt;&gt;"",MATCH(ROW(Create_TC_Web!$C$1:$C$500),ROW(Create_TC_Web!$C$1:$C$500)),""),ROW(Create_TC_Web!I493))),"")</f>
        <v/>
      </c>
      <c r="I493" t="str" cm="1">
        <f t="array" ref="I493">IFERROR(INDEX(Create_TC_Web!L$1:L$500,SMALL(IF(Create_TC_Web!$C$1:$C$500&lt;&gt;"",MATCH(ROW(Create_TC_Web!$C$1:$C$500),ROW(Create_TC_Web!$C$1:$C$500)),""),ROW(Create_TC_Web!J493))),"")</f>
        <v/>
      </c>
      <c r="J493" t="str" cm="1">
        <f t="array" ref="J493">IFERROR(INDEX(Create_TC_Web!M$1:M$500,SMALL(IF(Create_TC_Web!$C$1:$C$500&lt;&gt;"",MATCH(ROW(Create_TC_Web!$C$1:$C$500),ROW(Create_TC_Web!$C$1:$C$500)),""),ROW(Create_TC_Web!K493))),"")</f>
        <v/>
      </c>
      <c r="K493" t="str" cm="1">
        <f t="array" ref="K493">IFERROR(INDEX(Create_TC_Web!N$1:N$500,SMALL(IF(Create_TC_Web!$C$1:$C$500&lt;&gt;"",MATCH(ROW(Create_TC_Web!$C$1:$C$500),ROW(Create_TC_Web!$C$1:$C$500)),""),ROW(Create_TC_Web!L493))),"")</f>
        <v/>
      </c>
      <c r="L493" t="str" cm="1">
        <f t="array" ref="L493">IFERROR(INDEX(Create_TC_Web!O$1:O$500,SMALL(IF(Create_TC_Web!$C$1:$C$500&lt;&gt;"",MATCH(ROW(Create_TC_Web!$C$1:$C$500),ROW(Create_TC_Web!$C$1:$C$500)),""),ROW(Create_TC_Web!M493))),"")</f>
        <v/>
      </c>
      <c r="M493" t="str" cm="1">
        <f t="array" ref="M493">IFERROR(INDEX(Create_TC_Web!P$1:P$500,SMALL(IF(Create_TC_Web!$C$1:$C$500&lt;&gt;"",MATCH(ROW(Create_TC_Web!$C$1:$C$500),ROW(Create_TC_Web!$C$1:$C$500)),""),ROW(Create_TC_Web!N493))),"")</f>
        <v/>
      </c>
      <c r="N493" t="str" cm="1">
        <f t="array" ref="N493">IFERROR(INDEX(Create_TC_Web!Q$1:Q$500,SMALL(IF(Create_TC_Web!$C$1:$C$500&lt;&gt;"",MATCH(ROW(Create_TC_Web!$C$1:$C$500),ROW(Create_TC_Web!$C$1:$C$500)),""),ROW(Create_TC_Web!O493))),"")</f>
        <v/>
      </c>
      <c r="O493" t="str">
        <f t="shared" si="23"/>
        <v/>
      </c>
      <c r="P493" s="17" t="str" cm="1">
        <f t="array" ref="P493">IFERROR(INDEX(Create_TC_Web!S$1:S$500,SMALL(IF(Create_TC_Web!$C$1:$C$500&lt;&gt;"",MATCH(ROW(Create_TC_Web!$C$1:$C$500),ROW(Create_TC_Web!$C$1:$C$500)),""),ROW(Create_TC_Web!Q471))),"")</f>
        <v/>
      </c>
      <c r="S493" t="str">
        <f t="shared" si="22"/>
        <v/>
      </c>
    </row>
    <row r="494" spans="1:19">
      <c r="A494" t="str" cm="1">
        <f t="array" ref="A494">IFERROR(INDEX(Create_TC_Web!D$1:D$500,SMALL(IF(Create_TC_Web!$C$1:$C$500&lt;&gt;"",MATCH(ROW(Create_TC_Web!$C$1:$C$500),ROW(Create_TC_Web!$C$1:$C$500)),""),ROW(Create_TC_Web!B494))),"")</f>
        <v/>
      </c>
      <c r="B494" t="str" cm="1">
        <f t="array" ref="B494">SUBSTITUTE(SUBSTITUTE(SUBSTITUTE(IFERROR(INDEX(Create_TC_Web!E$1:E$505,SMALL(IF(Create_TC_Web!$C$1:$C$505&lt;&gt;"",MATCH(ROW(Create_TC_Web!$C$1:$C$505),ROW(Create_TC_Web!$C$1:$C$505)),""),ROW(Create_TC_Web!C494))),"")," ",""),"-",""),"_","")</f>
        <v/>
      </c>
      <c r="C494" t="str" cm="1">
        <f t="array" ref="C494">IFERROR(INDEX(Create_TC_Web!F$1:F$500,SMALL(IF(Create_TC_Web!$C$1:$C$500&lt;&gt;"",MATCH(ROW(Create_TC_Web!$C$1:$C$500),ROW(Create_TC_Web!$C$1:$C$500)),""),ROW(Create_TC_Web!D494))),"")</f>
        <v/>
      </c>
      <c r="D494" t="str" cm="1">
        <f t="array" ref="D494">IFERROR(INDEX(Create_TC_Web!G$1:G$500,SMALL(IF(Create_TC_Web!$C$1:$C$500&lt;&gt;"",MATCH(ROW(Create_TC_Web!$C$1:$C$500),ROW(Create_TC_Web!$C$1:$C$500)),""),ROW(Create_TC_Web!E494))),"")</f>
        <v/>
      </c>
      <c r="E494" t="str" cm="1">
        <f t="array" ref="E494">IFERROR(INDEX(Create_TC_Web!H$1:H$500,SMALL(IF(Create_TC_Web!$C$1:$C$500&lt;&gt;"",MATCH(ROW(Create_TC_Web!$C$1:$C$500),ROW(Create_TC_Web!$C$1:$C$500)),""),ROW(Create_TC_Web!F494))),"")</f>
        <v/>
      </c>
      <c r="F494" t="str" cm="1">
        <f t="array" ref="F494">IFERROR(INDEX(Create_TC_Web!I$1:I$500,SMALL(IF(Create_TC_Web!$C$1:$C$500&lt;&gt;"",MATCH(ROW(Create_TC_Web!$C$1:$C$500),ROW(Create_TC_Web!$C$1:$C$500)),""),ROW(Create_TC_Web!G494))),"")</f>
        <v/>
      </c>
      <c r="G494" t="str" cm="1">
        <f t="array" ref="G494">IFERROR(INDEX(Create_TC_Web!J$1:J$500,SMALL(IF(Create_TC_Web!$C$1:$C$500&lt;&gt;"",MATCH(ROW(Create_TC_Web!$C$1:$C$500),ROW(Create_TC_Web!$C$1:$C$500)),""),ROW(Create_TC_Web!H494))),"")</f>
        <v/>
      </c>
      <c r="H494" t="str" cm="1">
        <f t="array" ref="H494">IFERROR(INDEX(Create_TC_Web!K$1:K$500,SMALL(IF(Create_TC_Web!$C$1:$C$500&lt;&gt;"",MATCH(ROW(Create_TC_Web!$C$1:$C$500),ROW(Create_TC_Web!$C$1:$C$500)),""),ROW(Create_TC_Web!I494))),"")</f>
        <v/>
      </c>
      <c r="I494" t="str" cm="1">
        <f t="array" ref="I494">IFERROR(INDEX(Create_TC_Web!L$1:L$500,SMALL(IF(Create_TC_Web!$C$1:$C$500&lt;&gt;"",MATCH(ROW(Create_TC_Web!$C$1:$C$500),ROW(Create_TC_Web!$C$1:$C$500)),""),ROW(Create_TC_Web!J494))),"")</f>
        <v/>
      </c>
      <c r="J494" t="str" cm="1">
        <f t="array" ref="J494">IFERROR(INDEX(Create_TC_Web!M$1:M$500,SMALL(IF(Create_TC_Web!$C$1:$C$500&lt;&gt;"",MATCH(ROW(Create_TC_Web!$C$1:$C$500),ROW(Create_TC_Web!$C$1:$C$500)),""),ROW(Create_TC_Web!K494))),"")</f>
        <v/>
      </c>
      <c r="K494" t="str" cm="1">
        <f t="array" ref="K494">IFERROR(INDEX(Create_TC_Web!N$1:N$500,SMALL(IF(Create_TC_Web!$C$1:$C$500&lt;&gt;"",MATCH(ROW(Create_TC_Web!$C$1:$C$500),ROW(Create_TC_Web!$C$1:$C$500)),""),ROW(Create_TC_Web!L494))),"")</f>
        <v/>
      </c>
      <c r="L494" t="str" cm="1">
        <f t="array" ref="L494">IFERROR(INDEX(Create_TC_Web!O$1:O$500,SMALL(IF(Create_TC_Web!$C$1:$C$500&lt;&gt;"",MATCH(ROW(Create_TC_Web!$C$1:$C$500),ROW(Create_TC_Web!$C$1:$C$500)),""),ROW(Create_TC_Web!M494))),"")</f>
        <v/>
      </c>
      <c r="M494" t="str" cm="1">
        <f t="array" ref="M494">IFERROR(INDEX(Create_TC_Web!P$1:P$500,SMALL(IF(Create_TC_Web!$C$1:$C$500&lt;&gt;"",MATCH(ROW(Create_TC_Web!$C$1:$C$500),ROW(Create_TC_Web!$C$1:$C$500)),""),ROW(Create_TC_Web!N494))),"")</f>
        <v/>
      </c>
      <c r="N494" t="str" cm="1">
        <f t="array" ref="N494">IFERROR(INDEX(Create_TC_Web!Q$1:Q$500,SMALL(IF(Create_TC_Web!$C$1:$C$500&lt;&gt;"",MATCH(ROW(Create_TC_Web!$C$1:$C$500),ROW(Create_TC_Web!$C$1:$C$500)),""),ROW(Create_TC_Web!O494))),"")</f>
        <v/>
      </c>
      <c r="O494" t="str">
        <f t="shared" si="23"/>
        <v/>
      </c>
      <c r="P494" s="17" t="str" cm="1">
        <f t="array" ref="P494">IFERROR(INDEX(Create_TC_Web!S$1:S$500,SMALL(IF(Create_TC_Web!$C$1:$C$500&lt;&gt;"",MATCH(ROW(Create_TC_Web!$C$1:$C$500),ROW(Create_TC_Web!$C$1:$C$500)),""),ROW(Create_TC_Web!Q472))),"")</f>
        <v/>
      </c>
      <c r="S494" t="str">
        <f t="shared" si="22"/>
        <v/>
      </c>
    </row>
    <row r="495" spans="1:19">
      <c r="A495" t="str" cm="1">
        <f t="array" ref="A495">IFERROR(INDEX(Create_TC_Web!D$1:D$500,SMALL(IF(Create_TC_Web!$C$1:$C$500&lt;&gt;"",MATCH(ROW(Create_TC_Web!$C$1:$C$500),ROW(Create_TC_Web!$C$1:$C$500)),""),ROW(Create_TC_Web!B495))),"")</f>
        <v/>
      </c>
      <c r="B495" t="str" cm="1">
        <f t="array" ref="B495">SUBSTITUTE(SUBSTITUTE(SUBSTITUTE(IFERROR(INDEX(Create_TC_Web!E$1:E$505,SMALL(IF(Create_TC_Web!$C$1:$C$505&lt;&gt;"",MATCH(ROW(Create_TC_Web!$C$1:$C$505),ROW(Create_TC_Web!$C$1:$C$505)),""),ROW(Create_TC_Web!C495))),"")," ",""),"-",""),"_","")</f>
        <v/>
      </c>
      <c r="C495" t="str" cm="1">
        <f t="array" ref="C495">IFERROR(INDEX(Create_TC_Web!F$1:F$500,SMALL(IF(Create_TC_Web!$C$1:$C$500&lt;&gt;"",MATCH(ROW(Create_TC_Web!$C$1:$C$500),ROW(Create_TC_Web!$C$1:$C$500)),""),ROW(Create_TC_Web!D495))),"")</f>
        <v/>
      </c>
      <c r="D495" t="str" cm="1">
        <f t="array" ref="D495">IFERROR(INDEX(Create_TC_Web!G$1:G$500,SMALL(IF(Create_TC_Web!$C$1:$C$500&lt;&gt;"",MATCH(ROW(Create_TC_Web!$C$1:$C$500),ROW(Create_TC_Web!$C$1:$C$500)),""),ROW(Create_TC_Web!E495))),"")</f>
        <v/>
      </c>
      <c r="E495" t="str" cm="1">
        <f t="array" ref="E495">IFERROR(INDEX(Create_TC_Web!H$1:H$500,SMALL(IF(Create_TC_Web!$C$1:$C$500&lt;&gt;"",MATCH(ROW(Create_TC_Web!$C$1:$C$500),ROW(Create_TC_Web!$C$1:$C$500)),""),ROW(Create_TC_Web!F495))),"")</f>
        <v/>
      </c>
      <c r="F495" t="str" cm="1">
        <f t="array" ref="F495">IFERROR(INDEX(Create_TC_Web!I$1:I$500,SMALL(IF(Create_TC_Web!$C$1:$C$500&lt;&gt;"",MATCH(ROW(Create_TC_Web!$C$1:$C$500),ROW(Create_TC_Web!$C$1:$C$500)),""),ROW(Create_TC_Web!G495))),"")</f>
        <v/>
      </c>
      <c r="G495" t="str" cm="1">
        <f t="array" ref="G495">IFERROR(INDEX(Create_TC_Web!J$1:J$500,SMALL(IF(Create_TC_Web!$C$1:$C$500&lt;&gt;"",MATCH(ROW(Create_TC_Web!$C$1:$C$500),ROW(Create_TC_Web!$C$1:$C$500)),""),ROW(Create_TC_Web!H495))),"")</f>
        <v/>
      </c>
      <c r="H495" t="str" cm="1">
        <f t="array" ref="H495">IFERROR(INDEX(Create_TC_Web!K$1:K$500,SMALL(IF(Create_TC_Web!$C$1:$C$500&lt;&gt;"",MATCH(ROW(Create_TC_Web!$C$1:$C$500),ROW(Create_TC_Web!$C$1:$C$500)),""),ROW(Create_TC_Web!I495))),"")</f>
        <v/>
      </c>
      <c r="I495" t="str" cm="1">
        <f t="array" ref="I495">IFERROR(INDEX(Create_TC_Web!L$1:L$500,SMALL(IF(Create_TC_Web!$C$1:$C$500&lt;&gt;"",MATCH(ROW(Create_TC_Web!$C$1:$C$500),ROW(Create_TC_Web!$C$1:$C$500)),""),ROW(Create_TC_Web!J495))),"")</f>
        <v/>
      </c>
      <c r="J495" t="str" cm="1">
        <f t="array" ref="J495">IFERROR(INDEX(Create_TC_Web!M$1:M$500,SMALL(IF(Create_TC_Web!$C$1:$C$500&lt;&gt;"",MATCH(ROW(Create_TC_Web!$C$1:$C$500),ROW(Create_TC_Web!$C$1:$C$500)),""),ROW(Create_TC_Web!K495))),"")</f>
        <v/>
      </c>
      <c r="K495" t="str" cm="1">
        <f t="array" ref="K495">IFERROR(INDEX(Create_TC_Web!N$1:N$500,SMALL(IF(Create_TC_Web!$C$1:$C$500&lt;&gt;"",MATCH(ROW(Create_TC_Web!$C$1:$C$500),ROW(Create_TC_Web!$C$1:$C$500)),""),ROW(Create_TC_Web!L495))),"")</f>
        <v/>
      </c>
      <c r="L495" t="str" cm="1">
        <f t="array" ref="L495">IFERROR(INDEX(Create_TC_Web!O$1:O$500,SMALL(IF(Create_TC_Web!$C$1:$C$500&lt;&gt;"",MATCH(ROW(Create_TC_Web!$C$1:$C$500),ROW(Create_TC_Web!$C$1:$C$500)),""),ROW(Create_TC_Web!M495))),"")</f>
        <v/>
      </c>
      <c r="M495" t="str" cm="1">
        <f t="array" ref="M495">IFERROR(INDEX(Create_TC_Web!P$1:P$500,SMALL(IF(Create_TC_Web!$C$1:$C$500&lt;&gt;"",MATCH(ROW(Create_TC_Web!$C$1:$C$500),ROW(Create_TC_Web!$C$1:$C$500)),""),ROW(Create_TC_Web!N495))),"")</f>
        <v/>
      </c>
      <c r="N495" t="str" cm="1">
        <f t="array" ref="N495">IFERROR(INDEX(Create_TC_Web!Q$1:Q$500,SMALL(IF(Create_TC_Web!$C$1:$C$500&lt;&gt;"",MATCH(ROW(Create_TC_Web!$C$1:$C$500),ROW(Create_TC_Web!$C$1:$C$500)),""),ROW(Create_TC_Web!O495))),"")</f>
        <v/>
      </c>
      <c r="O495" t="str">
        <f t="shared" si="23"/>
        <v/>
      </c>
      <c r="P495" s="17" t="str" cm="1">
        <f t="array" ref="P495">IFERROR(INDEX(Create_TC_Web!S$1:S$500,SMALL(IF(Create_TC_Web!$C$1:$C$500&lt;&gt;"",MATCH(ROW(Create_TC_Web!$C$1:$C$500),ROW(Create_TC_Web!$C$1:$C$500)),""),ROW(Create_TC_Web!Q473))),"")</f>
        <v/>
      </c>
      <c r="S495" t="str">
        <f t="shared" si="22"/>
        <v/>
      </c>
    </row>
    <row r="496" spans="1:19">
      <c r="A496" t="str" cm="1">
        <f t="array" ref="A496">IFERROR(INDEX(Create_TC_Web!D$1:D$500,SMALL(IF(Create_TC_Web!$C$1:$C$500&lt;&gt;"",MATCH(ROW(Create_TC_Web!$C$1:$C$500),ROW(Create_TC_Web!$C$1:$C$500)),""),ROW(Create_TC_Web!B496))),"")</f>
        <v/>
      </c>
      <c r="B496" t="str" cm="1">
        <f t="array" ref="B496">SUBSTITUTE(SUBSTITUTE(SUBSTITUTE(IFERROR(INDEX(Create_TC_Web!E$1:E$505,SMALL(IF(Create_TC_Web!$C$1:$C$505&lt;&gt;"",MATCH(ROW(Create_TC_Web!$C$1:$C$505),ROW(Create_TC_Web!$C$1:$C$505)),""),ROW(Create_TC_Web!C496))),"")," ",""),"-",""),"_","")</f>
        <v/>
      </c>
      <c r="C496" t="str" cm="1">
        <f t="array" ref="C496">IFERROR(INDEX(Create_TC_Web!F$1:F$500,SMALL(IF(Create_TC_Web!$C$1:$C$500&lt;&gt;"",MATCH(ROW(Create_TC_Web!$C$1:$C$500),ROW(Create_TC_Web!$C$1:$C$500)),""),ROW(Create_TC_Web!D496))),"")</f>
        <v/>
      </c>
      <c r="D496" t="str" cm="1">
        <f t="array" ref="D496">IFERROR(INDEX(Create_TC_Web!G$1:G$500,SMALL(IF(Create_TC_Web!$C$1:$C$500&lt;&gt;"",MATCH(ROW(Create_TC_Web!$C$1:$C$500),ROW(Create_TC_Web!$C$1:$C$500)),""),ROW(Create_TC_Web!E496))),"")</f>
        <v/>
      </c>
      <c r="E496" t="str" cm="1">
        <f t="array" ref="E496">IFERROR(INDEX(Create_TC_Web!H$1:H$500,SMALL(IF(Create_TC_Web!$C$1:$C$500&lt;&gt;"",MATCH(ROW(Create_TC_Web!$C$1:$C$500),ROW(Create_TC_Web!$C$1:$C$500)),""),ROW(Create_TC_Web!F496))),"")</f>
        <v/>
      </c>
      <c r="F496" t="str" cm="1">
        <f t="array" ref="F496">IFERROR(INDEX(Create_TC_Web!I$1:I$500,SMALL(IF(Create_TC_Web!$C$1:$C$500&lt;&gt;"",MATCH(ROW(Create_TC_Web!$C$1:$C$500),ROW(Create_TC_Web!$C$1:$C$500)),""),ROW(Create_TC_Web!G496))),"")</f>
        <v/>
      </c>
      <c r="G496" t="str" cm="1">
        <f t="array" ref="G496">IFERROR(INDEX(Create_TC_Web!J$1:J$500,SMALL(IF(Create_TC_Web!$C$1:$C$500&lt;&gt;"",MATCH(ROW(Create_TC_Web!$C$1:$C$500),ROW(Create_TC_Web!$C$1:$C$500)),""),ROW(Create_TC_Web!H496))),"")</f>
        <v/>
      </c>
      <c r="H496" t="str" cm="1">
        <f t="array" ref="H496">IFERROR(INDEX(Create_TC_Web!K$1:K$500,SMALL(IF(Create_TC_Web!$C$1:$C$500&lt;&gt;"",MATCH(ROW(Create_TC_Web!$C$1:$C$500),ROW(Create_TC_Web!$C$1:$C$500)),""),ROW(Create_TC_Web!I496))),"")</f>
        <v/>
      </c>
      <c r="I496" t="str" cm="1">
        <f t="array" ref="I496">IFERROR(INDEX(Create_TC_Web!L$1:L$500,SMALL(IF(Create_TC_Web!$C$1:$C$500&lt;&gt;"",MATCH(ROW(Create_TC_Web!$C$1:$C$500),ROW(Create_TC_Web!$C$1:$C$500)),""),ROW(Create_TC_Web!J496))),"")</f>
        <v/>
      </c>
      <c r="J496" t="str" cm="1">
        <f t="array" ref="J496">IFERROR(INDEX(Create_TC_Web!M$1:M$500,SMALL(IF(Create_TC_Web!$C$1:$C$500&lt;&gt;"",MATCH(ROW(Create_TC_Web!$C$1:$C$500),ROW(Create_TC_Web!$C$1:$C$500)),""),ROW(Create_TC_Web!K496))),"")</f>
        <v/>
      </c>
      <c r="K496" t="str" cm="1">
        <f t="array" ref="K496">IFERROR(INDEX(Create_TC_Web!N$1:N$500,SMALL(IF(Create_TC_Web!$C$1:$C$500&lt;&gt;"",MATCH(ROW(Create_TC_Web!$C$1:$C$500),ROW(Create_TC_Web!$C$1:$C$500)),""),ROW(Create_TC_Web!L496))),"")</f>
        <v/>
      </c>
      <c r="L496" t="str" cm="1">
        <f t="array" ref="L496">IFERROR(INDEX(Create_TC_Web!O$1:O$500,SMALL(IF(Create_TC_Web!$C$1:$C$500&lt;&gt;"",MATCH(ROW(Create_TC_Web!$C$1:$C$500),ROW(Create_TC_Web!$C$1:$C$500)),""),ROW(Create_TC_Web!M496))),"")</f>
        <v/>
      </c>
      <c r="M496" t="str" cm="1">
        <f t="array" ref="M496">IFERROR(INDEX(Create_TC_Web!P$1:P$500,SMALL(IF(Create_TC_Web!$C$1:$C$500&lt;&gt;"",MATCH(ROW(Create_TC_Web!$C$1:$C$500),ROW(Create_TC_Web!$C$1:$C$500)),""),ROW(Create_TC_Web!N496))),"")</f>
        <v/>
      </c>
      <c r="N496" t="str" cm="1">
        <f t="array" ref="N496">IFERROR(INDEX(Create_TC_Web!Q$1:Q$500,SMALL(IF(Create_TC_Web!$C$1:$C$500&lt;&gt;"",MATCH(ROW(Create_TC_Web!$C$1:$C$500),ROW(Create_TC_Web!$C$1:$C$500)),""),ROW(Create_TC_Web!O496))),"")</f>
        <v/>
      </c>
      <c r="O496" t="str">
        <f t="shared" si="23"/>
        <v/>
      </c>
      <c r="P496" s="17" t="str" cm="1">
        <f t="array" ref="P496">IFERROR(INDEX(Create_TC_Web!S$1:S$500,SMALL(IF(Create_TC_Web!$C$1:$C$500&lt;&gt;"",MATCH(ROW(Create_TC_Web!$C$1:$C$500),ROW(Create_TC_Web!$C$1:$C$500)),""),ROW(Create_TC_Web!Q474))),"")</f>
        <v/>
      </c>
      <c r="S496" t="str">
        <f t="shared" si="22"/>
        <v/>
      </c>
    </row>
    <row r="497" spans="1:19">
      <c r="A497" t="str" cm="1">
        <f t="array" ref="A497">IFERROR(INDEX(Create_TC_Web!D$1:D$500,SMALL(IF(Create_TC_Web!$C$1:$C$500&lt;&gt;"",MATCH(ROW(Create_TC_Web!$C$1:$C$500),ROW(Create_TC_Web!$C$1:$C$500)),""),ROW(Create_TC_Web!B497))),"")</f>
        <v/>
      </c>
      <c r="B497" t="str" cm="1">
        <f t="array" ref="B497">SUBSTITUTE(SUBSTITUTE(SUBSTITUTE(IFERROR(INDEX(Create_TC_Web!E$1:E$505,SMALL(IF(Create_TC_Web!$C$1:$C$505&lt;&gt;"",MATCH(ROW(Create_TC_Web!$C$1:$C$505),ROW(Create_TC_Web!$C$1:$C$505)),""),ROW(Create_TC_Web!C497))),"")," ",""),"-",""),"_","")</f>
        <v/>
      </c>
      <c r="C497" t="str" cm="1">
        <f t="array" ref="C497">IFERROR(INDEX(Create_TC_Web!F$1:F$500,SMALL(IF(Create_TC_Web!$C$1:$C$500&lt;&gt;"",MATCH(ROW(Create_TC_Web!$C$1:$C$500),ROW(Create_TC_Web!$C$1:$C$500)),""),ROW(Create_TC_Web!D497))),"")</f>
        <v/>
      </c>
      <c r="D497" t="str" cm="1">
        <f t="array" ref="D497">IFERROR(INDEX(Create_TC_Web!G$1:G$500,SMALL(IF(Create_TC_Web!$C$1:$C$500&lt;&gt;"",MATCH(ROW(Create_TC_Web!$C$1:$C$500),ROW(Create_TC_Web!$C$1:$C$500)),""),ROW(Create_TC_Web!E497))),"")</f>
        <v/>
      </c>
      <c r="E497" t="str" cm="1">
        <f t="array" ref="E497">IFERROR(INDEX(Create_TC_Web!H$1:H$500,SMALL(IF(Create_TC_Web!$C$1:$C$500&lt;&gt;"",MATCH(ROW(Create_TC_Web!$C$1:$C$500),ROW(Create_TC_Web!$C$1:$C$500)),""),ROW(Create_TC_Web!F497))),"")</f>
        <v/>
      </c>
      <c r="F497" t="str" cm="1">
        <f t="array" ref="F497">IFERROR(INDEX(Create_TC_Web!I$1:I$500,SMALL(IF(Create_TC_Web!$C$1:$C$500&lt;&gt;"",MATCH(ROW(Create_TC_Web!$C$1:$C$500),ROW(Create_TC_Web!$C$1:$C$500)),""),ROW(Create_TC_Web!G497))),"")</f>
        <v/>
      </c>
      <c r="G497" t="str" cm="1">
        <f t="array" ref="G497">IFERROR(INDEX(Create_TC_Web!J$1:J$500,SMALL(IF(Create_TC_Web!$C$1:$C$500&lt;&gt;"",MATCH(ROW(Create_TC_Web!$C$1:$C$500),ROW(Create_TC_Web!$C$1:$C$500)),""),ROW(Create_TC_Web!H497))),"")</f>
        <v/>
      </c>
      <c r="H497" t="str" cm="1">
        <f t="array" ref="H497">IFERROR(INDEX(Create_TC_Web!K$1:K$500,SMALL(IF(Create_TC_Web!$C$1:$C$500&lt;&gt;"",MATCH(ROW(Create_TC_Web!$C$1:$C$500),ROW(Create_TC_Web!$C$1:$C$500)),""),ROW(Create_TC_Web!I497))),"")</f>
        <v/>
      </c>
      <c r="I497" t="str" cm="1">
        <f t="array" ref="I497">IFERROR(INDEX(Create_TC_Web!L$1:L$500,SMALL(IF(Create_TC_Web!$C$1:$C$500&lt;&gt;"",MATCH(ROW(Create_TC_Web!$C$1:$C$500),ROW(Create_TC_Web!$C$1:$C$500)),""),ROW(Create_TC_Web!J497))),"")</f>
        <v/>
      </c>
      <c r="J497" t="str" cm="1">
        <f t="array" ref="J497">IFERROR(INDEX(Create_TC_Web!M$1:M$500,SMALL(IF(Create_TC_Web!$C$1:$C$500&lt;&gt;"",MATCH(ROW(Create_TC_Web!$C$1:$C$500),ROW(Create_TC_Web!$C$1:$C$500)),""),ROW(Create_TC_Web!K497))),"")</f>
        <v/>
      </c>
      <c r="K497" t="str" cm="1">
        <f t="array" ref="K497">IFERROR(INDEX(Create_TC_Web!N$1:N$500,SMALL(IF(Create_TC_Web!$C$1:$C$500&lt;&gt;"",MATCH(ROW(Create_TC_Web!$C$1:$C$500),ROW(Create_TC_Web!$C$1:$C$500)),""),ROW(Create_TC_Web!L497))),"")</f>
        <v/>
      </c>
      <c r="L497" t="str" cm="1">
        <f t="array" ref="L497">IFERROR(INDEX(Create_TC_Web!O$1:O$500,SMALL(IF(Create_TC_Web!$C$1:$C$500&lt;&gt;"",MATCH(ROW(Create_TC_Web!$C$1:$C$500),ROW(Create_TC_Web!$C$1:$C$500)),""),ROW(Create_TC_Web!M497))),"")</f>
        <v/>
      </c>
      <c r="M497" t="str" cm="1">
        <f t="array" ref="M497">IFERROR(INDEX(Create_TC_Web!P$1:P$500,SMALL(IF(Create_TC_Web!$C$1:$C$500&lt;&gt;"",MATCH(ROW(Create_TC_Web!$C$1:$C$500),ROW(Create_TC_Web!$C$1:$C$500)),""),ROW(Create_TC_Web!N497))),"")</f>
        <v/>
      </c>
      <c r="N497" t="str" cm="1">
        <f t="array" ref="N497">IFERROR(INDEX(Create_TC_Web!Q$1:Q$500,SMALL(IF(Create_TC_Web!$C$1:$C$500&lt;&gt;"",MATCH(ROW(Create_TC_Web!$C$1:$C$500),ROW(Create_TC_Web!$C$1:$C$500)),""),ROW(Create_TC_Web!O497))),"")</f>
        <v/>
      </c>
      <c r="O497" t="str">
        <f t="shared" si="23"/>
        <v/>
      </c>
      <c r="P497" s="17" t="str" cm="1">
        <f t="array" ref="P497">IFERROR(INDEX(Create_TC_Web!S$1:S$500,SMALL(IF(Create_TC_Web!$C$1:$C$500&lt;&gt;"",MATCH(ROW(Create_TC_Web!$C$1:$C$500),ROW(Create_TC_Web!$C$1:$C$500)),""),ROW(Create_TC_Web!Q475))),"")</f>
        <v/>
      </c>
      <c r="S497" t="str">
        <f t="shared" si="22"/>
        <v/>
      </c>
    </row>
    <row r="498" spans="1:19">
      <c r="A498" t="str" cm="1">
        <f t="array" ref="A498">IFERROR(INDEX(Create_TC_Web!D$1:D$500,SMALL(IF(Create_TC_Web!$C$1:$C$500&lt;&gt;"",MATCH(ROW(Create_TC_Web!$C$1:$C$500),ROW(Create_TC_Web!$C$1:$C$500)),""),ROW(Create_TC_Web!B498))),"")</f>
        <v/>
      </c>
      <c r="B498" t="str" cm="1">
        <f t="array" ref="B498">SUBSTITUTE(SUBSTITUTE(SUBSTITUTE(IFERROR(INDEX(Create_TC_Web!E$1:E$505,SMALL(IF(Create_TC_Web!$C$1:$C$505&lt;&gt;"",MATCH(ROW(Create_TC_Web!$C$1:$C$505),ROW(Create_TC_Web!$C$1:$C$505)),""),ROW(Create_TC_Web!C498))),"")," ",""),"-",""),"_","")</f>
        <v/>
      </c>
      <c r="C498" t="str" cm="1">
        <f t="array" ref="C498">IFERROR(INDEX(Create_TC_Web!F$1:F$500,SMALL(IF(Create_TC_Web!$C$1:$C$500&lt;&gt;"",MATCH(ROW(Create_TC_Web!$C$1:$C$500),ROW(Create_TC_Web!$C$1:$C$500)),""),ROW(Create_TC_Web!D498))),"")</f>
        <v/>
      </c>
      <c r="D498" t="str" cm="1">
        <f t="array" ref="D498">IFERROR(INDEX(Create_TC_Web!G$1:G$500,SMALL(IF(Create_TC_Web!$C$1:$C$500&lt;&gt;"",MATCH(ROW(Create_TC_Web!$C$1:$C$500),ROW(Create_TC_Web!$C$1:$C$500)),""),ROW(Create_TC_Web!E498))),"")</f>
        <v/>
      </c>
      <c r="E498" t="str" cm="1">
        <f t="array" ref="E498">IFERROR(INDEX(Create_TC_Web!H$1:H$500,SMALL(IF(Create_TC_Web!$C$1:$C$500&lt;&gt;"",MATCH(ROW(Create_TC_Web!$C$1:$C$500),ROW(Create_TC_Web!$C$1:$C$500)),""),ROW(Create_TC_Web!F498))),"")</f>
        <v/>
      </c>
      <c r="F498" t="str" cm="1">
        <f t="array" ref="F498">IFERROR(INDEX(Create_TC_Web!I$1:I$500,SMALL(IF(Create_TC_Web!$C$1:$C$500&lt;&gt;"",MATCH(ROW(Create_TC_Web!$C$1:$C$500),ROW(Create_TC_Web!$C$1:$C$500)),""),ROW(Create_TC_Web!G498))),"")</f>
        <v/>
      </c>
      <c r="G498" t="str" cm="1">
        <f t="array" ref="G498">IFERROR(INDEX(Create_TC_Web!J$1:J$500,SMALL(IF(Create_TC_Web!$C$1:$C$500&lt;&gt;"",MATCH(ROW(Create_TC_Web!$C$1:$C$500),ROW(Create_TC_Web!$C$1:$C$500)),""),ROW(Create_TC_Web!H498))),"")</f>
        <v/>
      </c>
      <c r="H498" t="str" cm="1">
        <f t="array" ref="H498">IFERROR(INDEX(Create_TC_Web!K$1:K$500,SMALL(IF(Create_TC_Web!$C$1:$C$500&lt;&gt;"",MATCH(ROW(Create_TC_Web!$C$1:$C$500),ROW(Create_TC_Web!$C$1:$C$500)),""),ROW(Create_TC_Web!I498))),"")</f>
        <v/>
      </c>
      <c r="I498" t="str" cm="1">
        <f t="array" ref="I498">IFERROR(INDEX(Create_TC_Web!L$1:L$500,SMALL(IF(Create_TC_Web!$C$1:$C$500&lt;&gt;"",MATCH(ROW(Create_TC_Web!$C$1:$C$500),ROW(Create_TC_Web!$C$1:$C$500)),""),ROW(Create_TC_Web!J498))),"")</f>
        <v/>
      </c>
      <c r="J498" t="str" cm="1">
        <f t="array" ref="J498">IFERROR(INDEX(Create_TC_Web!M$1:M$500,SMALL(IF(Create_TC_Web!$C$1:$C$500&lt;&gt;"",MATCH(ROW(Create_TC_Web!$C$1:$C$500),ROW(Create_TC_Web!$C$1:$C$500)),""),ROW(Create_TC_Web!K498))),"")</f>
        <v/>
      </c>
      <c r="K498" t="str" cm="1">
        <f t="array" ref="K498">IFERROR(INDEX(Create_TC_Web!N$1:N$500,SMALL(IF(Create_TC_Web!$C$1:$C$500&lt;&gt;"",MATCH(ROW(Create_TC_Web!$C$1:$C$500),ROW(Create_TC_Web!$C$1:$C$500)),""),ROW(Create_TC_Web!L498))),"")</f>
        <v/>
      </c>
      <c r="L498" t="str" cm="1">
        <f t="array" ref="L498">IFERROR(INDEX(Create_TC_Web!O$1:O$500,SMALL(IF(Create_TC_Web!$C$1:$C$500&lt;&gt;"",MATCH(ROW(Create_TC_Web!$C$1:$C$500),ROW(Create_TC_Web!$C$1:$C$500)),""),ROW(Create_TC_Web!M498))),"")</f>
        <v/>
      </c>
      <c r="M498" t="str" cm="1">
        <f t="array" ref="M498">IFERROR(INDEX(Create_TC_Web!P$1:P$500,SMALL(IF(Create_TC_Web!$C$1:$C$500&lt;&gt;"",MATCH(ROW(Create_TC_Web!$C$1:$C$500),ROW(Create_TC_Web!$C$1:$C$500)),""),ROW(Create_TC_Web!N498))),"")</f>
        <v/>
      </c>
      <c r="N498" t="str" cm="1">
        <f t="array" ref="N498">IFERROR(INDEX(Create_TC_Web!Q$1:Q$500,SMALL(IF(Create_TC_Web!$C$1:$C$500&lt;&gt;"",MATCH(ROW(Create_TC_Web!$C$1:$C$500),ROW(Create_TC_Web!$C$1:$C$500)),""),ROW(Create_TC_Web!O498))),"")</f>
        <v/>
      </c>
      <c r="O498" t="str">
        <f t="shared" si="23"/>
        <v/>
      </c>
      <c r="P498" s="17" t="str" cm="1">
        <f t="array" ref="P498">IFERROR(INDEX(Create_TC_Web!S$1:S$500,SMALL(IF(Create_TC_Web!$C$1:$C$500&lt;&gt;"",MATCH(ROW(Create_TC_Web!$C$1:$C$500),ROW(Create_TC_Web!$C$1:$C$500)),""),ROW(Create_TC_Web!Q476))),"")</f>
        <v/>
      </c>
      <c r="S498" t="str">
        <f t="shared" si="22"/>
        <v/>
      </c>
    </row>
    <row r="499" spans="1:19">
      <c r="A499" t="str" cm="1">
        <f t="array" ref="A499">IFERROR(INDEX(Create_TC_Web!D$1:D$500,SMALL(IF(Create_TC_Web!$C$1:$C$500&lt;&gt;"",MATCH(ROW(Create_TC_Web!$C$1:$C$500),ROW(Create_TC_Web!$C$1:$C$500)),""),ROW(Create_TC_Web!B499))),"")</f>
        <v/>
      </c>
      <c r="B499" t="str" cm="1">
        <f t="array" ref="B499">SUBSTITUTE(SUBSTITUTE(SUBSTITUTE(IFERROR(INDEX(Create_TC_Web!E$1:E$505,SMALL(IF(Create_TC_Web!$C$1:$C$505&lt;&gt;"",MATCH(ROW(Create_TC_Web!$C$1:$C$505),ROW(Create_TC_Web!$C$1:$C$505)),""),ROW(Create_TC_Web!C499))),"")," ",""),"-",""),"_","")</f>
        <v/>
      </c>
      <c r="C499" t="str" cm="1">
        <f t="array" ref="C499">IFERROR(INDEX(Create_TC_Web!F$1:F$500,SMALL(IF(Create_TC_Web!$C$1:$C$500&lt;&gt;"",MATCH(ROW(Create_TC_Web!$C$1:$C$500),ROW(Create_TC_Web!$C$1:$C$500)),""),ROW(Create_TC_Web!D499))),"")</f>
        <v/>
      </c>
      <c r="D499" t="str" cm="1">
        <f t="array" ref="D499">IFERROR(INDEX(Create_TC_Web!G$1:G$500,SMALL(IF(Create_TC_Web!$C$1:$C$500&lt;&gt;"",MATCH(ROW(Create_TC_Web!$C$1:$C$500),ROW(Create_TC_Web!$C$1:$C$500)),""),ROW(Create_TC_Web!E499))),"")</f>
        <v/>
      </c>
      <c r="E499" t="str" cm="1">
        <f t="array" ref="E499">IFERROR(INDEX(Create_TC_Web!H$1:H$500,SMALL(IF(Create_TC_Web!$C$1:$C$500&lt;&gt;"",MATCH(ROW(Create_TC_Web!$C$1:$C$500),ROW(Create_TC_Web!$C$1:$C$500)),""),ROW(Create_TC_Web!F499))),"")</f>
        <v/>
      </c>
      <c r="F499" t="str" cm="1">
        <f t="array" ref="F499">IFERROR(INDEX(Create_TC_Web!I$1:I$500,SMALL(IF(Create_TC_Web!$C$1:$C$500&lt;&gt;"",MATCH(ROW(Create_TC_Web!$C$1:$C$500),ROW(Create_TC_Web!$C$1:$C$500)),""),ROW(Create_TC_Web!G499))),"")</f>
        <v/>
      </c>
      <c r="G499" t="str" cm="1">
        <f t="array" ref="G499">IFERROR(INDEX(Create_TC_Web!J$1:J$500,SMALL(IF(Create_TC_Web!$C$1:$C$500&lt;&gt;"",MATCH(ROW(Create_TC_Web!$C$1:$C$500),ROW(Create_TC_Web!$C$1:$C$500)),""),ROW(Create_TC_Web!H499))),"")</f>
        <v/>
      </c>
      <c r="H499" t="str" cm="1">
        <f t="array" ref="H499">IFERROR(INDEX(Create_TC_Web!K$1:K$500,SMALL(IF(Create_TC_Web!$C$1:$C$500&lt;&gt;"",MATCH(ROW(Create_TC_Web!$C$1:$C$500),ROW(Create_TC_Web!$C$1:$C$500)),""),ROW(Create_TC_Web!I499))),"")</f>
        <v/>
      </c>
      <c r="I499" t="str" cm="1">
        <f t="array" ref="I499">IFERROR(INDEX(Create_TC_Web!L$1:L$500,SMALL(IF(Create_TC_Web!$C$1:$C$500&lt;&gt;"",MATCH(ROW(Create_TC_Web!$C$1:$C$500),ROW(Create_TC_Web!$C$1:$C$500)),""),ROW(Create_TC_Web!J499))),"")</f>
        <v/>
      </c>
      <c r="J499" t="str" cm="1">
        <f t="array" ref="J499">IFERROR(INDEX(Create_TC_Web!M$1:M$500,SMALL(IF(Create_TC_Web!$C$1:$C$500&lt;&gt;"",MATCH(ROW(Create_TC_Web!$C$1:$C$500),ROW(Create_TC_Web!$C$1:$C$500)),""),ROW(Create_TC_Web!K499))),"")</f>
        <v/>
      </c>
      <c r="K499" t="str" cm="1">
        <f t="array" ref="K499">IFERROR(INDEX(Create_TC_Web!N$1:N$500,SMALL(IF(Create_TC_Web!$C$1:$C$500&lt;&gt;"",MATCH(ROW(Create_TC_Web!$C$1:$C$500),ROW(Create_TC_Web!$C$1:$C$500)),""),ROW(Create_TC_Web!L499))),"")</f>
        <v/>
      </c>
      <c r="L499" t="str" cm="1">
        <f t="array" ref="L499">IFERROR(INDEX(Create_TC_Web!O$1:O$500,SMALL(IF(Create_TC_Web!$C$1:$C$500&lt;&gt;"",MATCH(ROW(Create_TC_Web!$C$1:$C$500),ROW(Create_TC_Web!$C$1:$C$500)),""),ROW(Create_TC_Web!M499))),"")</f>
        <v/>
      </c>
      <c r="M499" t="str" cm="1">
        <f t="array" ref="M499">IFERROR(INDEX(Create_TC_Web!P$1:P$500,SMALL(IF(Create_TC_Web!$C$1:$C$500&lt;&gt;"",MATCH(ROW(Create_TC_Web!$C$1:$C$500),ROW(Create_TC_Web!$C$1:$C$500)),""),ROW(Create_TC_Web!N499))),"")</f>
        <v/>
      </c>
      <c r="N499" t="str" cm="1">
        <f t="array" ref="N499">IFERROR(INDEX(Create_TC_Web!Q$1:Q$500,SMALL(IF(Create_TC_Web!$C$1:$C$500&lt;&gt;"",MATCH(ROW(Create_TC_Web!$C$1:$C$500),ROW(Create_TC_Web!$C$1:$C$500)),""),ROW(Create_TC_Web!O499))),"")</f>
        <v/>
      </c>
      <c r="O499" t="str">
        <f t="shared" si="23"/>
        <v/>
      </c>
      <c r="P499" s="17" t="str" cm="1">
        <f t="array" ref="P499">IFERROR(INDEX(Create_TC_Web!S$1:S$500,SMALL(IF(Create_TC_Web!$C$1:$C$500&lt;&gt;"",MATCH(ROW(Create_TC_Web!$C$1:$C$500),ROW(Create_TC_Web!$C$1:$C$500)),""),ROW(Create_TC_Web!Q477))),"")</f>
        <v/>
      </c>
      <c r="S499" t="str">
        <f t="shared" si="22"/>
        <v/>
      </c>
    </row>
    <row r="500" spans="1:19">
      <c r="A500" t="str" cm="1">
        <f t="array" ref="A500">IFERROR(INDEX(Create_TC_Web!D$1:D$500,SMALL(IF(Create_TC_Web!$C$1:$C$500&lt;&gt;"",MATCH(ROW(Create_TC_Web!$C$1:$C$500),ROW(Create_TC_Web!$C$1:$C$500)),""),ROW(Create_TC_Web!B500))),"")</f>
        <v/>
      </c>
      <c r="B500" t="str" cm="1">
        <f t="array" ref="B500">SUBSTITUTE(SUBSTITUTE(SUBSTITUTE(IFERROR(INDEX(Create_TC_Web!E$1:E$505,SMALL(IF(Create_TC_Web!$C$1:$C$505&lt;&gt;"",MATCH(ROW(Create_TC_Web!$C$1:$C$505),ROW(Create_TC_Web!$C$1:$C$505)),""),ROW(Create_TC_Web!C500))),"")," ",""),"-",""),"_","")</f>
        <v/>
      </c>
      <c r="C500" t="str" cm="1">
        <f t="array" ref="C500">IFERROR(INDEX(Create_TC_Web!F$1:F$500,SMALL(IF(Create_TC_Web!$C$1:$C$500&lt;&gt;"",MATCH(ROW(Create_TC_Web!$C$1:$C$500),ROW(Create_TC_Web!$C$1:$C$500)),""),ROW(Create_TC_Web!D500))),"")</f>
        <v/>
      </c>
      <c r="D500" t="str" cm="1">
        <f t="array" ref="D500">IFERROR(INDEX(Create_TC_Web!G$1:G$500,SMALL(IF(Create_TC_Web!$C$1:$C$500&lt;&gt;"",MATCH(ROW(Create_TC_Web!$C$1:$C$500),ROW(Create_TC_Web!$C$1:$C$500)),""),ROW(Create_TC_Web!E500))),"")</f>
        <v/>
      </c>
      <c r="E500" t="str" cm="1">
        <f t="array" ref="E500">IFERROR(INDEX(Create_TC_Web!H$1:H$500,SMALL(IF(Create_TC_Web!$C$1:$C$500&lt;&gt;"",MATCH(ROW(Create_TC_Web!$C$1:$C$500),ROW(Create_TC_Web!$C$1:$C$500)),""),ROW(Create_TC_Web!F500))),"")</f>
        <v/>
      </c>
      <c r="F500" t="str" cm="1">
        <f t="array" ref="F500">IFERROR(INDEX(Create_TC_Web!I$1:I$500,SMALL(IF(Create_TC_Web!$C$1:$C$500&lt;&gt;"",MATCH(ROW(Create_TC_Web!$C$1:$C$500),ROW(Create_TC_Web!$C$1:$C$500)),""),ROW(Create_TC_Web!G500))),"")</f>
        <v/>
      </c>
      <c r="G500" t="str" cm="1">
        <f t="array" ref="G500">IFERROR(INDEX(Create_TC_Web!J$1:J$500,SMALL(IF(Create_TC_Web!$C$1:$C$500&lt;&gt;"",MATCH(ROW(Create_TC_Web!$C$1:$C$500),ROW(Create_TC_Web!$C$1:$C$500)),""),ROW(Create_TC_Web!H500))),"")</f>
        <v/>
      </c>
      <c r="H500" t="str" cm="1">
        <f t="array" ref="H500">IFERROR(INDEX(Create_TC_Web!K$1:K$500,SMALL(IF(Create_TC_Web!$C$1:$C$500&lt;&gt;"",MATCH(ROW(Create_TC_Web!$C$1:$C$500),ROW(Create_TC_Web!$C$1:$C$500)),""),ROW(Create_TC_Web!I500))),"")</f>
        <v/>
      </c>
      <c r="I500" t="str" cm="1">
        <f t="array" ref="I500">IFERROR(INDEX(Create_TC_Web!L$1:L$500,SMALL(IF(Create_TC_Web!$C$1:$C$500&lt;&gt;"",MATCH(ROW(Create_TC_Web!$C$1:$C$500),ROW(Create_TC_Web!$C$1:$C$500)),""),ROW(Create_TC_Web!J500))),"")</f>
        <v/>
      </c>
      <c r="J500" t="str" cm="1">
        <f t="array" ref="J500">IFERROR(INDEX(Create_TC_Web!M$1:M$500,SMALL(IF(Create_TC_Web!$C$1:$C$500&lt;&gt;"",MATCH(ROW(Create_TC_Web!$C$1:$C$500),ROW(Create_TC_Web!$C$1:$C$500)),""),ROW(Create_TC_Web!K500))),"")</f>
        <v/>
      </c>
      <c r="K500" t="str" cm="1">
        <f t="array" ref="K500">IFERROR(INDEX(Create_TC_Web!N$1:N$500,SMALL(IF(Create_TC_Web!$C$1:$C$500&lt;&gt;"",MATCH(ROW(Create_TC_Web!$C$1:$C$500),ROW(Create_TC_Web!$C$1:$C$500)),""),ROW(Create_TC_Web!L500))),"")</f>
        <v/>
      </c>
      <c r="L500" t="str" cm="1">
        <f t="array" ref="L500">IFERROR(INDEX(Create_TC_Web!O$1:O$500,SMALL(IF(Create_TC_Web!$C$1:$C$500&lt;&gt;"",MATCH(ROW(Create_TC_Web!$C$1:$C$500),ROW(Create_TC_Web!$C$1:$C$500)),""),ROW(Create_TC_Web!M500))),"")</f>
        <v/>
      </c>
      <c r="M500" t="str" cm="1">
        <f t="array" ref="M500">IFERROR(INDEX(Create_TC_Web!P$1:P$500,SMALL(IF(Create_TC_Web!$C$1:$C$500&lt;&gt;"",MATCH(ROW(Create_TC_Web!$C$1:$C$500),ROW(Create_TC_Web!$C$1:$C$500)),""),ROW(Create_TC_Web!N500))),"")</f>
        <v/>
      </c>
      <c r="N500" t="str" cm="1">
        <f t="array" ref="N500">IFERROR(INDEX(Create_TC_Web!Q$1:Q$500,SMALL(IF(Create_TC_Web!$C$1:$C$500&lt;&gt;"",MATCH(ROW(Create_TC_Web!$C$1:$C$500),ROW(Create_TC_Web!$C$1:$C$500)),""),ROW(Create_TC_Web!O500))),"")</f>
        <v/>
      </c>
      <c r="O500" t="str">
        <f t="shared" si="23"/>
        <v/>
      </c>
      <c r="P500" s="17" t="str" cm="1">
        <f t="array" ref="P500">IFERROR(INDEX(Create_TC_Web!S$1:S$500,SMALL(IF(Create_TC_Web!$C$1:$C$500&lt;&gt;"",MATCH(ROW(Create_TC_Web!$C$1:$C$500),ROW(Create_TC_Web!$C$1:$C$500)),""),ROW(Create_TC_Web!Q478))),"")</f>
        <v/>
      </c>
      <c r="S500" t="str">
        <f t="shared" si="22"/>
        <v/>
      </c>
    </row>
    <row r="501" spans="1:19">
      <c r="A501" t="str" cm="1">
        <f t="array" ref="A501">IFERROR(INDEX(Create_TC_Web!D$1:D$500,SMALL(IF(Create_TC_Web!$C$1:$C$500&lt;&gt;"",MATCH(ROW(Create_TC_Web!$C$1:$C$500),ROW(Create_TC_Web!$C$1:$C$500)),""),ROW(Create_TC_Web!B501))),"")</f>
        <v/>
      </c>
      <c r="B501" t="str" cm="1">
        <f t="array" ref="B501">SUBSTITUTE(SUBSTITUTE(SUBSTITUTE(IFERROR(INDEX(Create_TC_Web!E$1:E$505,SMALL(IF(Create_TC_Web!$C$1:$C$505&lt;&gt;"",MATCH(ROW(Create_TC_Web!$C$1:$C$505),ROW(Create_TC_Web!$C$1:$C$505)),""),ROW(Create_TC_Web!C501))),"")," ",""),"-",""),"_","")</f>
        <v/>
      </c>
      <c r="C501" t="str" cm="1">
        <f t="array" ref="C501">IFERROR(INDEX(Create_TC_Web!F$1:F$500,SMALL(IF(Create_TC_Web!$C$1:$C$500&lt;&gt;"",MATCH(ROW(Create_TC_Web!$C$1:$C$500),ROW(Create_TC_Web!$C$1:$C$500)),""),ROW(Create_TC_Web!D501))),"")</f>
        <v/>
      </c>
      <c r="D501" t="str" cm="1">
        <f t="array" ref="D501">IFERROR(INDEX(Create_TC_Web!G$1:G$500,SMALL(IF(Create_TC_Web!$C$1:$C$500&lt;&gt;"",MATCH(ROW(Create_TC_Web!$C$1:$C$500),ROW(Create_TC_Web!$C$1:$C$500)),""),ROW(Create_TC_Web!E501))),"")</f>
        <v/>
      </c>
      <c r="E501" t="str" cm="1">
        <f t="array" ref="E501">IFERROR(INDEX(Create_TC_Web!H$1:H$500,SMALL(IF(Create_TC_Web!$C$1:$C$500&lt;&gt;"",MATCH(ROW(Create_TC_Web!$C$1:$C$500),ROW(Create_TC_Web!$C$1:$C$500)),""),ROW(Create_TC_Web!F501))),"")</f>
        <v/>
      </c>
      <c r="F501" t="str" cm="1">
        <f t="array" ref="F501">IFERROR(INDEX(Create_TC_Web!I$1:I$500,SMALL(IF(Create_TC_Web!$C$1:$C$500&lt;&gt;"",MATCH(ROW(Create_TC_Web!$C$1:$C$500),ROW(Create_TC_Web!$C$1:$C$500)),""),ROW(Create_TC_Web!G501))),"")</f>
        <v/>
      </c>
      <c r="G501" t="str" cm="1">
        <f t="array" ref="G501">IFERROR(INDEX(Create_TC_Web!J$1:J$500,SMALL(IF(Create_TC_Web!$C$1:$C$500&lt;&gt;"",MATCH(ROW(Create_TC_Web!$C$1:$C$500),ROW(Create_TC_Web!$C$1:$C$500)),""),ROW(Create_TC_Web!H501))),"")</f>
        <v/>
      </c>
      <c r="H501" t="str" cm="1">
        <f t="array" ref="H501">IFERROR(INDEX(Create_TC_Web!K$1:K$500,SMALL(IF(Create_TC_Web!$C$1:$C$500&lt;&gt;"",MATCH(ROW(Create_TC_Web!$C$1:$C$500),ROW(Create_TC_Web!$C$1:$C$500)),""),ROW(Create_TC_Web!I501))),"")</f>
        <v/>
      </c>
      <c r="I501" t="str" cm="1">
        <f t="array" ref="I501">IFERROR(INDEX(Create_TC_Web!L$1:L$500,SMALL(IF(Create_TC_Web!$C$1:$C$500&lt;&gt;"",MATCH(ROW(Create_TC_Web!$C$1:$C$500),ROW(Create_TC_Web!$C$1:$C$500)),""),ROW(Create_TC_Web!J501))),"")</f>
        <v/>
      </c>
      <c r="J501" t="str" cm="1">
        <f t="array" ref="J501">IFERROR(INDEX(Create_TC_Web!M$1:M$500,SMALL(IF(Create_TC_Web!$C$1:$C$500&lt;&gt;"",MATCH(ROW(Create_TC_Web!$C$1:$C$500),ROW(Create_TC_Web!$C$1:$C$500)),""),ROW(Create_TC_Web!K501))),"")</f>
        <v/>
      </c>
      <c r="K501" t="str" cm="1">
        <f t="array" ref="K501">IFERROR(INDEX(Create_TC_Web!N$1:N$500,SMALL(IF(Create_TC_Web!$C$1:$C$500&lt;&gt;"",MATCH(ROW(Create_TC_Web!$C$1:$C$500),ROW(Create_TC_Web!$C$1:$C$500)),""),ROW(Create_TC_Web!L501))),"")</f>
        <v/>
      </c>
      <c r="L501" t="str" cm="1">
        <f t="array" ref="L501">IFERROR(INDEX(Create_TC_Web!O$1:O$500,SMALL(IF(Create_TC_Web!$C$1:$C$500&lt;&gt;"",MATCH(ROW(Create_TC_Web!$C$1:$C$500),ROW(Create_TC_Web!$C$1:$C$500)),""),ROW(Create_TC_Web!M501))),"")</f>
        <v/>
      </c>
      <c r="M501" t="str" cm="1">
        <f t="array" ref="M501">IFERROR(INDEX(Create_TC_Web!P$1:P$500,SMALL(IF(Create_TC_Web!$C$1:$C$500&lt;&gt;"",MATCH(ROW(Create_TC_Web!$C$1:$C$500),ROW(Create_TC_Web!$C$1:$C$500)),""),ROW(Create_TC_Web!N501))),"")</f>
        <v/>
      </c>
      <c r="N501" t="str" cm="1">
        <f t="array" ref="N501">IFERROR(INDEX(Create_TC_Web!Q$1:Q$500,SMALL(IF(Create_TC_Web!$C$1:$C$500&lt;&gt;"",MATCH(ROW(Create_TC_Web!$C$1:$C$500),ROW(Create_TC_Web!$C$1:$C$500)),""),ROW(Create_TC_Web!O501))),"")</f>
        <v/>
      </c>
      <c r="O501" t="str">
        <f t="shared" si="23"/>
        <v/>
      </c>
      <c r="P501" s="17" t="str" cm="1">
        <f t="array" ref="P501">IFERROR(INDEX(Create_TC_Web!S$1:S$500,SMALL(IF(Create_TC_Web!$C$1:$C$500&lt;&gt;"",MATCH(ROW(Create_TC_Web!$C$1:$C$500),ROW(Create_TC_Web!$C$1:$C$500)),""),ROW(Create_TC_Web!Q479))),"")</f>
        <v/>
      </c>
      <c r="S501" t="str">
        <f t="shared" si="22"/>
        <v/>
      </c>
    </row>
    <row r="502" spans="1:19">
      <c r="A502" t="str" cm="1">
        <f t="array" ref="A502">IFERROR(INDEX(Create_TC_Web!D$1:D$500,SMALL(IF(Create_TC_Web!$C$1:$C$500&lt;&gt;"",MATCH(ROW(Create_TC_Web!$C$1:$C$500),ROW(Create_TC_Web!$C$1:$C$500)),""),ROW(Create_TC_Web!B502))),"")</f>
        <v/>
      </c>
      <c r="B502" t="str" cm="1">
        <f t="array" ref="B502">SUBSTITUTE(SUBSTITUTE(SUBSTITUTE(IFERROR(INDEX(Create_TC_Web!E$1:E$505,SMALL(IF(Create_TC_Web!$C$1:$C$505&lt;&gt;"",MATCH(ROW(Create_TC_Web!$C$1:$C$505),ROW(Create_TC_Web!$C$1:$C$505)),""),ROW(Create_TC_Web!C502))),"")," ",""),"-",""),"_","")</f>
        <v/>
      </c>
      <c r="C502" t="str" cm="1">
        <f t="array" ref="C502">IFERROR(INDEX(Create_TC_Web!F$1:F$500,SMALL(IF(Create_TC_Web!$C$1:$C$500&lt;&gt;"",MATCH(ROW(Create_TC_Web!$C$1:$C$500),ROW(Create_TC_Web!$C$1:$C$500)),""),ROW(Create_TC_Web!D502))),"")</f>
        <v/>
      </c>
      <c r="D502" t="str" cm="1">
        <f t="array" ref="D502">IFERROR(INDEX(Create_TC_Web!G$1:G$500,SMALL(IF(Create_TC_Web!$C$1:$C$500&lt;&gt;"",MATCH(ROW(Create_TC_Web!$C$1:$C$500),ROW(Create_TC_Web!$C$1:$C$500)),""),ROW(Create_TC_Web!E502))),"")</f>
        <v/>
      </c>
      <c r="E502" t="str" cm="1">
        <f t="array" ref="E502">IFERROR(INDEX(Create_TC_Web!H$1:H$500,SMALL(IF(Create_TC_Web!$C$1:$C$500&lt;&gt;"",MATCH(ROW(Create_TC_Web!$C$1:$C$500),ROW(Create_TC_Web!$C$1:$C$500)),""),ROW(Create_TC_Web!F502))),"")</f>
        <v/>
      </c>
      <c r="F502" t="str" cm="1">
        <f t="array" ref="F502">IFERROR(INDEX(Create_TC_Web!I$1:I$500,SMALL(IF(Create_TC_Web!$C$1:$C$500&lt;&gt;"",MATCH(ROW(Create_TC_Web!$C$1:$C$500),ROW(Create_TC_Web!$C$1:$C$500)),""),ROW(Create_TC_Web!G502))),"")</f>
        <v/>
      </c>
      <c r="G502" t="str" cm="1">
        <f t="array" ref="G502">IFERROR(INDEX(Create_TC_Web!J$1:J$500,SMALL(IF(Create_TC_Web!$C$1:$C$500&lt;&gt;"",MATCH(ROW(Create_TC_Web!$C$1:$C$500),ROW(Create_TC_Web!$C$1:$C$500)),""),ROW(Create_TC_Web!H502))),"")</f>
        <v/>
      </c>
      <c r="H502" t="str" cm="1">
        <f t="array" ref="H502">IFERROR(INDEX(Create_TC_Web!K$1:K$500,SMALL(IF(Create_TC_Web!$C$1:$C$500&lt;&gt;"",MATCH(ROW(Create_TC_Web!$C$1:$C$500),ROW(Create_TC_Web!$C$1:$C$500)),""),ROW(Create_TC_Web!I502))),"")</f>
        <v/>
      </c>
      <c r="I502" t="str" cm="1">
        <f t="array" ref="I502">IFERROR(INDEX(Create_TC_Web!L$1:L$500,SMALL(IF(Create_TC_Web!$C$1:$C$500&lt;&gt;"",MATCH(ROW(Create_TC_Web!$C$1:$C$500),ROW(Create_TC_Web!$C$1:$C$500)),""),ROW(Create_TC_Web!J502))),"")</f>
        <v/>
      </c>
      <c r="J502" t="str" cm="1">
        <f t="array" ref="J502">IFERROR(INDEX(Create_TC_Web!M$1:M$500,SMALL(IF(Create_TC_Web!$C$1:$C$500&lt;&gt;"",MATCH(ROW(Create_TC_Web!$C$1:$C$500),ROW(Create_TC_Web!$C$1:$C$500)),""),ROW(Create_TC_Web!K502))),"")</f>
        <v/>
      </c>
      <c r="K502" t="str" cm="1">
        <f t="array" ref="K502">IFERROR(INDEX(Create_TC_Web!N$1:N$500,SMALL(IF(Create_TC_Web!$C$1:$C$500&lt;&gt;"",MATCH(ROW(Create_TC_Web!$C$1:$C$500),ROW(Create_TC_Web!$C$1:$C$500)),""),ROW(Create_TC_Web!L502))),"")</f>
        <v/>
      </c>
      <c r="L502" t="str" cm="1">
        <f t="array" ref="L502">IFERROR(INDEX(Create_TC_Web!O$1:O$500,SMALL(IF(Create_TC_Web!$C$1:$C$500&lt;&gt;"",MATCH(ROW(Create_TC_Web!$C$1:$C$500),ROW(Create_TC_Web!$C$1:$C$500)),""),ROW(Create_TC_Web!M502))),"")</f>
        <v/>
      </c>
      <c r="M502" t="str" cm="1">
        <f t="array" ref="M502">IFERROR(INDEX(Create_TC_Web!P$1:P$500,SMALL(IF(Create_TC_Web!$C$1:$C$500&lt;&gt;"",MATCH(ROW(Create_TC_Web!$C$1:$C$500),ROW(Create_TC_Web!$C$1:$C$500)),""),ROW(Create_TC_Web!N502))),"")</f>
        <v/>
      </c>
      <c r="N502" t="str" cm="1">
        <f t="array" ref="N502">IFERROR(INDEX(Create_TC_Web!Q$1:Q$500,SMALL(IF(Create_TC_Web!$C$1:$C$500&lt;&gt;"",MATCH(ROW(Create_TC_Web!$C$1:$C$500),ROW(Create_TC_Web!$C$1:$C$500)),""),ROW(Create_TC_Web!O502))),"")</f>
        <v/>
      </c>
      <c r="O502" t="str">
        <f t="shared" si="23"/>
        <v/>
      </c>
      <c r="P502" s="17" t="str" cm="1">
        <f t="array" ref="P502">IFERROR(INDEX(Create_TC_Web!S$1:S$500,SMALL(IF(Create_TC_Web!$C$1:$C$500&lt;&gt;"",MATCH(ROW(Create_TC_Web!$C$1:$C$500),ROW(Create_TC_Web!$C$1:$C$500)),""),ROW(Create_TC_Web!Q480))),"")</f>
        <v/>
      </c>
      <c r="S502" t="str">
        <f t="shared" si="22"/>
        <v/>
      </c>
    </row>
    <row r="503" spans="1:19">
      <c r="A503" t="str" cm="1">
        <f t="array" ref="A503">IFERROR(INDEX(Create_TC_Web!D$1:D$500,SMALL(IF(Create_TC_Web!$C$1:$C$500&lt;&gt;"",MATCH(ROW(Create_TC_Web!$C$1:$C$500),ROW(Create_TC_Web!$C$1:$C$500)),""),ROW(Create_TC_Web!B503))),"")</f>
        <v/>
      </c>
      <c r="B503" t="str" cm="1">
        <f t="array" ref="B503">SUBSTITUTE(SUBSTITUTE(SUBSTITUTE(IFERROR(INDEX(Create_TC_Web!E$1:E$505,SMALL(IF(Create_TC_Web!$C$1:$C$505&lt;&gt;"",MATCH(ROW(Create_TC_Web!$C$1:$C$505),ROW(Create_TC_Web!$C$1:$C$505)),""),ROW(Create_TC_Web!C503))),"")," ",""),"-",""),"_","")</f>
        <v/>
      </c>
      <c r="C503" t="str" cm="1">
        <f t="array" ref="C503">IFERROR(INDEX(Create_TC_Web!F$1:F$500,SMALL(IF(Create_TC_Web!$C$1:$C$500&lt;&gt;"",MATCH(ROW(Create_TC_Web!$C$1:$C$500),ROW(Create_TC_Web!$C$1:$C$500)),""),ROW(Create_TC_Web!D503))),"")</f>
        <v/>
      </c>
      <c r="D503" t="str" cm="1">
        <f t="array" ref="D503">IFERROR(INDEX(Create_TC_Web!G$1:G$500,SMALL(IF(Create_TC_Web!$C$1:$C$500&lt;&gt;"",MATCH(ROW(Create_TC_Web!$C$1:$C$500),ROW(Create_TC_Web!$C$1:$C$500)),""),ROW(Create_TC_Web!E503))),"")</f>
        <v/>
      </c>
      <c r="E503" t="str" cm="1">
        <f t="array" ref="E503">IFERROR(INDEX(Create_TC_Web!H$1:H$500,SMALL(IF(Create_TC_Web!$C$1:$C$500&lt;&gt;"",MATCH(ROW(Create_TC_Web!$C$1:$C$500),ROW(Create_TC_Web!$C$1:$C$500)),""),ROW(Create_TC_Web!F503))),"")</f>
        <v/>
      </c>
      <c r="F503" t="str" cm="1">
        <f t="array" ref="F503">IFERROR(INDEX(Create_TC_Web!I$1:I$500,SMALL(IF(Create_TC_Web!$C$1:$C$500&lt;&gt;"",MATCH(ROW(Create_TC_Web!$C$1:$C$500),ROW(Create_TC_Web!$C$1:$C$500)),""),ROW(Create_TC_Web!G503))),"")</f>
        <v/>
      </c>
      <c r="G503" t="str" cm="1">
        <f t="array" ref="G503">IFERROR(INDEX(Create_TC_Web!J$1:J$500,SMALL(IF(Create_TC_Web!$C$1:$C$500&lt;&gt;"",MATCH(ROW(Create_TC_Web!$C$1:$C$500),ROW(Create_TC_Web!$C$1:$C$500)),""),ROW(Create_TC_Web!H503))),"")</f>
        <v/>
      </c>
      <c r="H503" t="str" cm="1">
        <f t="array" ref="H503">IFERROR(INDEX(Create_TC_Web!K$1:K$500,SMALL(IF(Create_TC_Web!$C$1:$C$500&lt;&gt;"",MATCH(ROW(Create_TC_Web!$C$1:$C$500),ROW(Create_TC_Web!$C$1:$C$500)),""),ROW(Create_TC_Web!I503))),"")</f>
        <v/>
      </c>
      <c r="I503" t="str" cm="1">
        <f t="array" ref="I503">IFERROR(INDEX(Create_TC_Web!L$1:L$500,SMALL(IF(Create_TC_Web!$C$1:$C$500&lt;&gt;"",MATCH(ROW(Create_TC_Web!$C$1:$C$500),ROW(Create_TC_Web!$C$1:$C$500)),""),ROW(Create_TC_Web!J503))),"")</f>
        <v/>
      </c>
      <c r="J503" t="str" cm="1">
        <f t="array" ref="J503">IFERROR(INDEX(Create_TC_Web!M$1:M$500,SMALL(IF(Create_TC_Web!$C$1:$C$500&lt;&gt;"",MATCH(ROW(Create_TC_Web!$C$1:$C$500),ROW(Create_TC_Web!$C$1:$C$500)),""),ROW(Create_TC_Web!K503))),"")</f>
        <v/>
      </c>
      <c r="K503" t="str" cm="1">
        <f t="array" ref="K503">IFERROR(INDEX(Create_TC_Web!N$1:N$500,SMALL(IF(Create_TC_Web!$C$1:$C$500&lt;&gt;"",MATCH(ROW(Create_TC_Web!$C$1:$C$500),ROW(Create_TC_Web!$C$1:$C$500)),""),ROW(Create_TC_Web!L503))),"")</f>
        <v/>
      </c>
      <c r="L503" t="str" cm="1">
        <f t="array" ref="L503">IFERROR(INDEX(Create_TC_Web!O$1:O$500,SMALL(IF(Create_TC_Web!$C$1:$C$500&lt;&gt;"",MATCH(ROW(Create_TC_Web!$C$1:$C$500),ROW(Create_TC_Web!$C$1:$C$500)),""),ROW(Create_TC_Web!M503))),"")</f>
        <v/>
      </c>
      <c r="M503" t="str" cm="1">
        <f t="array" ref="M503">IFERROR(INDEX(Create_TC_Web!P$1:P$500,SMALL(IF(Create_TC_Web!$C$1:$C$500&lt;&gt;"",MATCH(ROW(Create_TC_Web!$C$1:$C$500),ROW(Create_TC_Web!$C$1:$C$500)),""),ROW(Create_TC_Web!N503))),"")</f>
        <v/>
      </c>
      <c r="N503" t="str" cm="1">
        <f t="array" ref="N503">IFERROR(INDEX(Create_TC_Web!Q$1:Q$500,SMALL(IF(Create_TC_Web!$C$1:$C$500&lt;&gt;"",MATCH(ROW(Create_TC_Web!$C$1:$C$500),ROW(Create_TC_Web!$C$1:$C$500)),""),ROW(Create_TC_Web!O503))),"")</f>
        <v/>
      </c>
      <c r="O503" t="str">
        <f t="shared" si="23"/>
        <v/>
      </c>
      <c r="P503" s="17" t="str" cm="1">
        <f t="array" ref="P503">IFERROR(INDEX(Create_TC_Web!S$1:S$500,SMALL(IF(Create_TC_Web!$C$1:$C$500&lt;&gt;"",MATCH(ROW(Create_TC_Web!$C$1:$C$500),ROW(Create_TC_Web!$C$1:$C$500)),""),ROW(Create_TC_Web!Q481))),"")</f>
        <v/>
      </c>
      <c r="S503" t="str">
        <f t="shared" si="22"/>
        <v/>
      </c>
    </row>
    <row r="504" spans="1:19">
      <c r="A504" t="str" cm="1">
        <f t="array" ref="A504">IFERROR(INDEX(Create_TC_Web!D$1:D$500,SMALL(IF(Create_TC_Web!$C$1:$C$500&lt;&gt;"",MATCH(ROW(Create_TC_Web!$C$1:$C$500),ROW(Create_TC_Web!$C$1:$C$500)),""),ROW(Create_TC_Web!B504))),"")</f>
        <v/>
      </c>
      <c r="B504" t="str" cm="1">
        <f t="array" ref="B504">SUBSTITUTE(SUBSTITUTE(SUBSTITUTE(IFERROR(INDEX(Create_TC_Web!E$1:E$505,SMALL(IF(Create_TC_Web!$C$1:$C$505&lt;&gt;"",MATCH(ROW(Create_TC_Web!$C$1:$C$505),ROW(Create_TC_Web!$C$1:$C$505)),""),ROW(Create_TC_Web!C504))),"")," ",""),"-",""),"_","")</f>
        <v/>
      </c>
      <c r="C504" t="str" cm="1">
        <f t="array" ref="C504">IFERROR(INDEX(Create_TC_Web!F$1:F$500,SMALL(IF(Create_TC_Web!$C$1:$C$500&lt;&gt;"",MATCH(ROW(Create_TC_Web!$C$1:$C$500),ROW(Create_TC_Web!$C$1:$C$500)),""),ROW(Create_TC_Web!D504))),"")</f>
        <v/>
      </c>
      <c r="D504" t="str" cm="1">
        <f t="array" ref="D504">IFERROR(INDEX(Create_TC_Web!G$1:G$500,SMALL(IF(Create_TC_Web!$C$1:$C$500&lt;&gt;"",MATCH(ROW(Create_TC_Web!$C$1:$C$500),ROW(Create_TC_Web!$C$1:$C$500)),""),ROW(Create_TC_Web!E504))),"")</f>
        <v/>
      </c>
      <c r="E504" t="str" cm="1">
        <f t="array" ref="E504">IFERROR(INDEX(Create_TC_Web!H$1:H$500,SMALL(IF(Create_TC_Web!$C$1:$C$500&lt;&gt;"",MATCH(ROW(Create_TC_Web!$C$1:$C$500),ROW(Create_TC_Web!$C$1:$C$500)),""),ROW(Create_TC_Web!F504))),"")</f>
        <v/>
      </c>
      <c r="F504" t="str" cm="1">
        <f t="array" ref="F504">IFERROR(INDEX(Create_TC_Web!I$1:I$500,SMALL(IF(Create_TC_Web!$C$1:$C$500&lt;&gt;"",MATCH(ROW(Create_TC_Web!$C$1:$C$500),ROW(Create_TC_Web!$C$1:$C$500)),""),ROW(Create_TC_Web!G504))),"")</f>
        <v/>
      </c>
      <c r="G504" t="str" cm="1">
        <f t="array" ref="G504">IFERROR(INDEX(Create_TC_Web!J$1:J$500,SMALL(IF(Create_TC_Web!$C$1:$C$500&lt;&gt;"",MATCH(ROW(Create_TC_Web!$C$1:$C$500),ROW(Create_TC_Web!$C$1:$C$500)),""),ROW(Create_TC_Web!H504))),"")</f>
        <v/>
      </c>
      <c r="H504" t="str" cm="1">
        <f t="array" ref="H504">IFERROR(INDEX(Create_TC_Web!K$1:K$500,SMALL(IF(Create_TC_Web!$C$1:$C$500&lt;&gt;"",MATCH(ROW(Create_TC_Web!$C$1:$C$500),ROW(Create_TC_Web!$C$1:$C$500)),""),ROW(Create_TC_Web!I504))),"")</f>
        <v/>
      </c>
      <c r="I504" t="str" cm="1">
        <f t="array" ref="I504">IFERROR(INDEX(Create_TC_Web!L$1:L$500,SMALL(IF(Create_TC_Web!$C$1:$C$500&lt;&gt;"",MATCH(ROW(Create_TC_Web!$C$1:$C$500),ROW(Create_TC_Web!$C$1:$C$500)),""),ROW(Create_TC_Web!J504))),"")</f>
        <v/>
      </c>
      <c r="J504" t="str" cm="1">
        <f t="array" ref="J504">IFERROR(INDEX(Create_TC_Web!M$1:M$500,SMALL(IF(Create_TC_Web!$C$1:$C$500&lt;&gt;"",MATCH(ROW(Create_TC_Web!$C$1:$C$500),ROW(Create_TC_Web!$C$1:$C$500)),""),ROW(Create_TC_Web!K504))),"")</f>
        <v/>
      </c>
      <c r="K504" t="str" cm="1">
        <f t="array" ref="K504">IFERROR(INDEX(Create_TC_Web!N$1:N$500,SMALL(IF(Create_TC_Web!$C$1:$C$500&lt;&gt;"",MATCH(ROW(Create_TC_Web!$C$1:$C$500),ROW(Create_TC_Web!$C$1:$C$500)),""),ROW(Create_TC_Web!L504))),"")</f>
        <v/>
      </c>
      <c r="L504" t="str" cm="1">
        <f t="array" ref="L504">IFERROR(INDEX(Create_TC_Web!O$1:O$500,SMALL(IF(Create_TC_Web!$C$1:$C$500&lt;&gt;"",MATCH(ROW(Create_TC_Web!$C$1:$C$500),ROW(Create_TC_Web!$C$1:$C$500)),""),ROW(Create_TC_Web!M504))),"")</f>
        <v/>
      </c>
      <c r="M504" t="str" cm="1">
        <f t="array" ref="M504">IFERROR(INDEX(Create_TC_Web!P$1:P$500,SMALL(IF(Create_TC_Web!$C$1:$C$500&lt;&gt;"",MATCH(ROW(Create_TC_Web!$C$1:$C$500),ROW(Create_TC_Web!$C$1:$C$500)),""),ROW(Create_TC_Web!N504))),"")</f>
        <v/>
      </c>
      <c r="N504" t="str" cm="1">
        <f t="array" ref="N504">IFERROR(INDEX(Create_TC_Web!Q$1:Q$500,SMALL(IF(Create_TC_Web!$C$1:$C$500&lt;&gt;"",MATCH(ROW(Create_TC_Web!$C$1:$C$500),ROW(Create_TC_Web!$C$1:$C$500)),""),ROW(Create_TC_Web!O504))),"")</f>
        <v/>
      </c>
      <c r="O504" t="str">
        <f t="shared" si="23"/>
        <v/>
      </c>
      <c r="P504" s="17" t="str" cm="1">
        <f t="array" ref="P504">IFERROR(INDEX(Create_TC_Web!S$1:S$500,SMALL(IF(Create_TC_Web!$C$1:$C$500&lt;&gt;"",MATCH(ROW(Create_TC_Web!$C$1:$C$500),ROW(Create_TC_Web!$C$1:$C$500)),""),ROW(Create_TC_Web!Q482))),"")</f>
        <v/>
      </c>
      <c r="S504" t="str">
        <f t="shared" si="22"/>
        <v/>
      </c>
    </row>
    <row r="505" spans="1:19">
      <c r="A505" t="str" cm="1">
        <f t="array" ref="A505">IFERROR(INDEX(Create_TC_Web!D$1:D$500,SMALL(IF(Create_TC_Web!$C$1:$C$500&lt;&gt;"",MATCH(ROW(Create_TC_Web!$C$1:$C$500),ROW(Create_TC_Web!$C$1:$C$500)),""),ROW(Create_TC_Web!B505))),"")</f>
        <v/>
      </c>
      <c r="B505" t="str" cm="1">
        <f t="array" ref="B505">SUBSTITUTE(SUBSTITUTE(SUBSTITUTE(IFERROR(INDEX(Create_TC_Web!E$1:E$505,SMALL(IF(Create_TC_Web!$C$1:$C$505&lt;&gt;"",MATCH(ROW(Create_TC_Web!$C$1:$C$505),ROW(Create_TC_Web!$C$1:$C$505)),""),ROW(Create_TC_Web!C505))),"")," ",""),"-",""),"_","")</f>
        <v/>
      </c>
      <c r="C505" t="str" cm="1">
        <f t="array" ref="C505">IFERROR(INDEX(Create_TC_Web!F$1:F$500,SMALL(IF(Create_TC_Web!$C$1:$C$500&lt;&gt;"",MATCH(ROW(Create_TC_Web!$C$1:$C$500),ROW(Create_TC_Web!$C$1:$C$500)),""),ROW(Create_TC_Web!D505))),"")</f>
        <v/>
      </c>
      <c r="D505" t="str" cm="1">
        <f t="array" ref="D505">IFERROR(INDEX(Create_TC_Web!G$1:G$500,SMALL(IF(Create_TC_Web!$C$1:$C$500&lt;&gt;"",MATCH(ROW(Create_TC_Web!$C$1:$C$500),ROW(Create_TC_Web!$C$1:$C$500)),""),ROW(Create_TC_Web!E505))),"")</f>
        <v/>
      </c>
      <c r="E505" t="str" cm="1">
        <f t="array" ref="E505">IFERROR(INDEX(Create_TC_Web!H$1:H$500,SMALL(IF(Create_TC_Web!$C$1:$C$500&lt;&gt;"",MATCH(ROW(Create_TC_Web!$C$1:$C$500),ROW(Create_TC_Web!$C$1:$C$500)),""),ROW(Create_TC_Web!F505))),"")</f>
        <v/>
      </c>
      <c r="F505" t="str" cm="1">
        <f t="array" ref="F505">IFERROR(INDEX(Create_TC_Web!I$1:I$500,SMALL(IF(Create_TC_Web!$C$1:$C$500&lt;&gt;"",MATCH(ROW(Create_TC_Web!$C$1:$C$500),ROW(Create_TC_Web!$C$1:$C$500)),""),ROW(Create_TC_Web!G505))),"")</f>
        <v/>
      </c>
      <c r="G505" t="str" cm="1">
        <f t="array" ref="G505">IFERROR(INDEX(Create_TC_Web!J$1:J$500,SMALL(IF(Create_TC_Web!$C$1:$C$500&lt;&gt;"",MATCH(ROW(Create_TC_Web!$C$1:$C$500),ROW(Create_TC_Web!$C$1:$C$500)),""),ROW(Create_TC_Web!H505))),"")</f>
        <v/>
      </c>
      <c r="H505" t="str" cm="1">
        <f t="array" ref="H505">IFERROR(INDEX(Create_TC_Web!K$1:K$500,SMALL(IF(Create_TC_Web!$C$1:$C$500&lt;&gt;"",MATCH(ROW(Create_TC_Web!$C$1:$C$500),ROW(Create_TC_Web!$C$1:$C$500)),""),ROW(Create_TC_Web!I505))),"")</f>
        <v/>
      </c>
      <c r="I505" t="str" cm="1">
        <f t="array" ref="I505">IFERROR(INDEX(Create_TC_Web!L$1:L$500,SMALL(IF(Create_TC_Web!$C$1:$C$500&lt;&gt;"",MATCH(ROW(Create_TC_Web!$C$1:$C$500),ROW(Create_TC_Web!$C$1:$C$500)),""),ROW(Create_TC_Web!J505))),"")</f>
        <v/>
      </c>
      <c r="J505" t="str" cm="1">
        <f t="array" ref="J505">IFERROR(INDEX(Create_TC_Web!M$1:M$500,SMALL(IF(Create_TC_Web!$C$1:$C$500&lt;&gt;"",MATCH(ROW(Create_TC_Web!$C$1:$C$500),ROW(Create_TC_Web!$C$1:$C$500)),""),ROW(Create_TC_Web!K505))),"")</f>
        <v/>
      </c>
      <c r="K505" t="str" cm="1">
        <f t="array" ref="K505">IFERROR(INDEX(Create_TC_Web!N$1:N$500,SMALL(IF(Create_TC_Web!$C$1:$C$500&lt;&gt;"",MATCH(ROW(Create_TC_Web!$C$1:$C$500),ROW(Create_TC_Web!$C$1:$C$500)),""),ROW(Create_TC_Web!L505))),"")</f>
        <v/>
      </c>
      <c r="L505" t="str" cm="1">
        <f t="array" ref="L505">IFERROR(INDEX(Create_TC_Web!O$1:O$500,SMALL(IF(Create_TC_Web!$C$1:$C$500&lt;&gt;"",MATCH(ROW(Create_TC_Web!$C$1:$C$500),ROW(Create_TC_Web!$C$1:$C$500)),""),ROW(Create_TC_Web!M505))),"")</f>
        <v/>
      </c>
      <c r="M505" t="str" cm="1">
        <f t="array" ref="M505">IFERROR(INDEX(Create_TC_Web!P$1:P$500,SMALL(IF(Create_TC_Web!$C$1:$C$500&lt;&gt;"",MATCH(ROW(Create_TC_Web!$C$1:$C$500),ROW(Create_TC_Web!$C$1:$C$500)),""),ROW(Create_TC_Web!N505))),"")</f>
        <v/>
      </c>
      <c r="N505" t="str" cm="1">
        <f t="array" ref="N505">IFERROR(INDEX(Create_TC_Web!Q$1:Q$500,SMALL(IF(Create_TC_Web!$C$1:$C$500&lt;&gt;"",MATCH(ROW(Create_TC_Web!$C$1:$C$500),ROW(Create_TC_Web!$C$1:$C$500)),""),ROW(Create_TC_Web!O505))),"")</f>
        <v/>
      </c>
      <c r="O505" t="str">
        <f t="shared" si="23"/>
        <v/>
      </c>
      <c r="P505" s="17" t="str" cm="1">
        <f t="array" ref="P505">IFERROR(INDEX(Create_TC_Web!S$1:S$500,SMALL(IF(Create_TC_Web!$C$1:$C$500&lt;&gt;"",MATCH(ROW(Create_TC_Web!$C$1:$C$500),ROW(Create_TC_Web!$C$1:$C$500)),""),ROW(Create_TC_Web!Q483))),"")</f>
        <v/>
      </c>
      <c r="S505" t="str">
        <f t="shared" si="22"/>
        <v/>
      </c>
    </row>
    <row r="506" spans="1:19">
      <c r="A506" t="str" cm="1">
        <f t="array" ref="A506">IFERROR(INDEX(Create_TC_Web!D$1:D$500,SMALL(IF(Create_TC_Web!$C$1:$C$500&lt;&gt;"",MATCH(ROW(Create_TC_Web!$C$1:$C$500),ROW(Create_TC_Web!$C$1:$C$500)),""),ROW(Create_TC_Web!B506))),"")</f>
        <v/>
      </c>
      <c r="B506" t="str" cm="1">
        <f t="array" ref="B506">SUBSTITUTE(SUBSTITUTE(SUBSTITUTE(IFERROR(INDEX(Create_TC_Web!E$1:E$505,SMALL(IF(Create_TC_Web!$C$1:$C$505&lt;&gt;"",MATCH(ROW(Create_TC_Web!$C$1:$C$505),ROW(Create_TC_Web!$C$1:$C$505)),""),ROW(Create_TC_Web!C506))),"")," ",""),"-",""),"_","")</f>
        <v/>
      </c>
      <c r="C506" t="str" cm="1">
        <f t="array" ref="C506">IFERROR(INDEX(Create_TC_Web!F$1:F$500,SMALL(IF(Create_TC_Web!$C$1:$C$500&lt;&gt;"",MATCH(ROW(Create_TC_Web!$C$1:$C$500),ROW(Create_TC_Web!$C$1:$C$500)),""),ROW(Create_TC_Web!D506))),"")</f>
        <v/>
      </c>
      <c r="D506" t="str" cm="1">
        <f t="array" ref="D506">IFERROR(INDEX(Create_TC_Web!G$1:G$500,SMALL(IF(Create_TC_Web!$C$1:$C$500&lt;&gt;"",MATCH(ROW(Create_TC_Web!$C$1:$C$500),ROW(Create_TC_Web!$C$1:$C$500)),""),ROW(Create_TC_Web!E506))),"")</f>
        <v/>
      </c>
      <c r="E506" t="str" cm="1">
        <f t="array" ref="E506">IFERROR(INDEX(Create_TC_Web!H$1:H$500,SMALL(IF(Create_TC_Web!$C$1:$C$500&lt;&gt;"",MATCH(ROW(Create_TC_Web!$C$1:$C$500),ROW(Create_TC_Web!$C$1:$C$500)),""),ROW(Create_TC_Web!F506))),"")</f>
        <v/>
      </c>
      <c r="F506" t="str" cm="1">
        <f t="array" ref="F506">IFERROR(INDEX(Create_TC_Web!I$1:I$500,SMALL(IF(Create_TC_Web!$C$1:$C$500&lt;&gt;"",MATCH(ROW(Create_TC_Web!$C$1:$C$500),ROW(Create_TC_Web!$C$1:$C$500)),""),ROW(Create_TC_Web!G506))),"")</f>
        <v/>
      </c>
      <c r="G506" t="str" cm="1">
        <f t="array" ref="G506">IFERROR(INDEX(Create_TC_Web!J$1:J$500,SMALL(IF(Create_TC_Web!$C$1:$C$500&lt;&gt;"",MATCH(ROW(Create_TC_Web!$C$1:$C$500),ROW(Create_TC_Web!$C$1:$C$500)),""),ROW(Create_TC_Web!H506))),"")</f>
        <v/>
      </c>
      <c r="H506" t="str" cm="1">
        <f t="array" ref="H506">IFERROR(INDEX(Create_TC_Web!K$1:K$500,SMALL(IF(Create_TC_Web!$C$1:$C$500&lt;&gt;"",MATCH(ROW(Create_TC_Web!$C$1:$C$500),ROW(Create_TC_Web!$C$1:$C$500)),""),ROW(Create_TC_Web!I506))),"")</f>
        <v/>
      </c>
      <c r="I506" t="str" cm="1">
        <f t="array" ref="I506">IFERROR(INDEX(Create_TC_Web!L$1:L$500,SMALL(IF(Create_TC_Web!$C$1:$C$500&lt;&gt;"",MATCH(ROW(Create_TC_Web!$C$1:$C$500),ROW(Create_TC_Web!$C$1:$C$500)),""),ROW(Create_TC_Web!J506))),"")</f>
        <v/>
      </c>
      <c r="J506" t="str" cm="1">
        <f t="array" ref="J506">IFERROR(INDEX(Create_TC_Web!M$1:M$500,SMALL(IF(Create_TC_Web!$C$1:$C$500&lt;&gt;"",MATCH(ROW(Create_TC_Web!$C$1:$C$500),ROW(Create_TC_Web!$C$1:$C$500)),""),ROW(Create_TC_Web!K506))),"")</f>
        <v/>
      </c>
      <c r="K506" t="str" cm="1">
        <f t="array" ref="K506">IFERROR(INDEX(Create_TC_Web!N$1:N$500,SMALL(IF(Create_TC_Web!$C$1:$C$500&lt;&gt;"",MATCH(ROW(Create_TC_Web!$C$1:$C$500),ROW(Create_TC_Web!$C$1:$C$500)),""),ROW(Create_TC_Web!L506))),"")</f>
        <v/>
      </c>
      <c r="L506" t="str" cm="1">
        <f t="array" ref="L506">IFERROR(INDEX(Create_TC_Web!O$1:O$500,SMALL(IF(Create_TC_Web!$C$1:$C$500&lt;&gt;"",MATCH(ROW(Create_TC_Web!$C$1:$C$500),ROW(Create_TC_Web!$C$1:$C$500)),""),ROW(Create_TC_Web!M506))),"")</f>
        <v/>
      </c>
      <c r="M506" t="str" cm="1">
        <f t="array" ref="M506">IFERROR(INDEX(Create_TC_Web!P$1:P$500,SMALL(IF(Create_TC_Web!$C$1:$C$500&lt;&gt;"",MATCH(ROW(Create_TC_Web!$C$1:$C$500),ROW(Create_TC_Web!$C$1:$C$500)),""),ROW(Create_TC_Web!N506))),"")</f>
        <v/>
      </c>
      <c r="N506" t="str" cm="1">
        <f t="array" ref="N506">IFERROR(INDEX(Create_TC_Web!Q$1:Q$500,SMALL(IF(Create_TC_Web!$C$1:$C$500&lt;&gt;"",MATCH(ROW(Create_TC_Web!$C$1:$C$500),ROW(Create_TC_Web!$C$1:$C$500)),""),ROW(Create_TC_Web!O506))),"")</f>
        <v/>
      </c>
      <c r="O506" t="str">
        <f t="shared" si="23"/>
        <v/>
      </c>
      <c r="P506" s="17" t="str" cm="1">
        <f t="array" ref="P506">IFERROR(INDEX(Create_TC_Web!S$1:S$500,SMALL(IF(Create_TC_Web!$C$1:$C$500&lt;&gt;"",MATCH(ROW(Create_TC_Web!$C$1:$C$500),ROW(Create_TC_Web!$C$1:$C$500)),""),ROW(Create_TC_Web!Q484))),"")</f>
        <v/>
      </c>
      <c r="S506" t="str">
        <f t="shared" si="22"/>
        <v/>
      </c>
    </row>
    <row r="507" spans="1:19">
      <c r="A507" t="str" cm="1">
        <f t="array" ref="A507">IFERROR(INDEX(Create_TC_Web!D$1:D$500,SMALL(IF(Create_TC_Web!$C$1:$C$500&lt;&gt;"",MATCH(ROW(Create_TC_Web!$C$1:$C$500),ROW(Create_TC_Web!$C$1:$C$500)),""),ROW(Create_TC_Web!B507))),"")</f>
        <v/>
      </c>
      <c r="B507" t="str" cm="1">
        <f t="array" ref="B507">SUBSTITUTE(SUBSTITUTE(SUBSTITUTE(IFERROR(INDEX(Create_TC_Web!E$1:E$505,SMALL(IF(Create_TC_Web!$C$1:$C$505&lt;&gt;"",MATCH(ROW(Create_TC_Web!$C$1:$C$505),ROW(Create_TC_Web!$C$1:$C$505)),""),ROW(Create_TC_Web!C507))),"")," ",""),"-",""),"_","")</f>
        <v/>
      </c>
      <c r="C507" t="str" cm="1">
        <f t="array" ref="C507">IFERROR(INDEX(Create_TC_Web!F$1:F$500,SMALL(IF(Create_TC_Web!$C$1:$C$500&lt;&gt;"",MATCH(ROW(Create_TC_Web!$C$1:$C$500),ROW(Create_TC_Web!$C$1:$C$500)),""),ROW(Create_TC_Web!D507))),"")</f>
        <v/>
      </c>
      <c r="D507" t="str" cm="1">
        <f t="array" ref="D507">IFERROR(INDEX(Create_TC_Web!G$1:G$500,SMALL(IF(Create_TC_Web!$C$1:$C$500&lt;&gt;"",MATCH(ROW(Create_TC_Web!$C$1:$C$500),ROW(Create_TC_Web!$C$1:$C$500)),""),ROW(Create_TC_Web!E507))),"")</f>
        <v/>
      </c>
      <c r="E507" t="str" cm="1">
        <f t="array" ref="E507">IFERROR(INDEX(Create_TC_Web!H$1:H$500,SMALL(IF(Create_TC_Web!$C$1:$C$500&lt;&gt;"",MATCH(ROW(Create_TC_Web!$C$1:$C$500),ROW(Create_TC_Web!$C$1:$C$500)),""),ROW(Create_TC_Web!F507))),"")</f>
        <v/>
      </c>
      <c r="F507" t="str" cm="1">
        <f t="array" ref="F507">IFERROR(INDEX(Create_TC_Web!I$1:I$500,SMALL(IF(Create_TC_Web!$C$1:$C$500&lt;&gt;"",MATCH(ROW(Create_TC_Web!$C$1:$C$500),ROW(Create_TC_Web!$C$1:$C$500)),""),ROW(Create_TC_Web!G507))),"")</f>
        <v/>
      </c>
      <c r="G507" t="str" cm="1">
        <f t="array" ref="G507">IFERROR(INDEX(Create_TC_Web!J$1:J$500,SMALL(IF(Create_TC_Web!$C$1:$C$500&lt;&gt;"",MATCH(ROW(Create_TC_Web!$C$1:$C$500),ROW(Create_TC_Web!$C$1:$C$500)),""),ROW(Create_TC_Web!H507))),"")</f>
        <v/>
      </c>
      <c r="H507" t="str" cm="1">
        <f t="array" ref="H507">IFERROR(INDEX(Create_TC_Web!K$1:K$500,SMALL(IF(Create_TC_Web!$C$1:$C$500&lt;&gt;"",MATCH(ROW(Create_TC_Web!$C$1:$C$500),ROW(Create_TC_Web!$C$1:$C$500)),""),ROW(Create_TC_Web!I507))),"")</f>
        <v/>
      </c>
      <c r="I507" t="str" cm="1">
        <f t="array" ref="I507">IFERROR(INDEX(Create_TC_Web!L$1:L$500,SMALL(IF(Create_TC_Web!$C$1:$C$500&lt;&gt;"",MATCH(ROW(Create_TC_Web!$C$1:$C$500),ROW(Create_TC_Web!$C$1:$C$500)),""),ROW(Create_TC_Web!J507))),"")</f>
        <v/>
      </c>
      <c r="J507" t="str" cm="1">
        <f t="array" ref="J507">IFERROR(INDEX(Create_TC_Web!M$1:M$500,SMALL(IF(Create_TC_Web!$C$1:$C$500&lt;&gt;"",MATCH(ROW(Create_TC_Web!$C$1:$C$500),ROW(Create_TC_Web!$C$1:$C$500)),""),ROW(Create_TC_Web!K507))),"")</f>
        <v/>
      </c>
      <c r="K507" t="str" cm="1">
        <f t="array" ref="K507">IFERROR(INDEX(Create_TC_Web!N$1:N$500,SMALL(IF(Create_TC_Web!$C$1:$C$500&lt;&gt;"",MATCH(ROW(Create_TC_Web!$C$1:$C$500),ROW(Create_TC_Web!$C$1:$C$500)),""),ROW(Create_TC_Web!L507))),"")</f>
        <v/>
      </c>
      <c r="L507" t="str" cm="1">
        <f t="array" ref="L507">IFERROR(INDEX(Create_TC_Web!O$1:O$500,SMALL(IF(Create_TC_Web!$C$1:$C$500&lt;&gt;"",MATCH(ROW(Create_TC_Web!$C$1:$C$500),ROW(Create_TC_Web!$C$1:$C$500)),""),ROW(Create_TC_Web!M507))),"")</f>
        <v/>
      </c>
      <c r="M507" t="str" cm="1">
        <f t="array" ref="M507">IFERROR(INDEX(Create_TC_Web!P$1:P$500,SMALL(IF(Create_TC_Web!$C$1:$C$500&lt;&gt;"",MATCH(ROW(Create_TC_Web!$C$1:$C$500),ROW(Create_TC_Web!$C$1:$C$500)),""),ROW(Create_TC_Web!N507))),"")</f>
        <v/>
      </c>
      <c r="N507" t="str" cm="1">
        <f t="array" ref="N507">IFERROR(INDEX(Create_TC_Web!Q$1:Q$500,SMALL(IF(Create_TC_Web!$C$1:$C$500&lt;&gt;"",MATCH(ROW(Create_TC_Web!$C$1:$C$500),ROW(Create_TC_Web!$C$1:$C$500)),""),ROW(Create_TC_Web!O507))),"")</f>
        <v/>
      </c>
      <c r="O507" t="str">
        <f t="shared" si="23"/>
        <v/>
      </c>
      <c r="P507" s="17" t="str" cm="1">
        <f t="array" ref="P507">IFERROR(INDEX(Create_TC_Web!S$1:S$500,SMALL(IF(Create_TC_Web!$C$1:$C$500&lt;&gt;"",MATCH(ROW(Create_TC_Web!$C$1:$C$500),ROW(Create_TC_Web!$C$1:$C$500)),""),ROW(Create_TC_Web!Q485))),"")</f>
        <v/>
      </c>
      <c r="S507" t="str">
        <f t="shared" si="22"/>
        <v/>
      </c>
    </row>
    <row r="508" spans="1:19">
      <c r="A508" t="str" cm="1">
        <f t="array" ref="A508">IFERROR(INDEX(Create_TC_Web!D$1:D$500,SMALL(IF(Create_TC_Web!$C$1:$C$500&lt;&gt;"",MATCH(ROW(Create_TC_Web!$C$1:$C$500),ROW(Create_TC_Web!$C$1:$C$500)),""),ROW(Create_TC_Web!B508))),"")</f>
        <v/>
      </c>
      <c r="B508" t="str" cm="1">
        <f t="array" ref="B508">SUBSTITUTE(SUBSTITUTE(SUBSTITUTE(IFERROR(INDEX(Create_TC_Web!E$1:E$505,SMALL(IF(Create_TC_Web!$C$1:$C$505&lt;&gt;"",MATCH(ROW(Create_TC_Web!$C$1:$C$505),ROW(Create_TC_Web!$C$1:$C$505)),""),ROW(Create_TC_Web!C508))),"")," ",""),"-",""),"_","")</f>
        <v/>
      </c>
      <c r="C508" t="str" cm="1">
        <f t="array" ref="C508">IFERROR(INDEX(Create_TC_Web!F$1:F$500,SMALL(IF(Create_TC_Web!$C$1:$C$500&lt;&gt;"",MATCH(ROW(Create_TC_Web!$C$1:$C$500),ROW(Create_TC_Web!$C$1:$C$500)),""),ROW(Create_TC_Web!D508))),"")</f>
        <v/>
      </c>
      <c r="D508" t="str" cm="1">
        <f t="array" ref="D508">IFERROR(INDEX(Create_TC_Web!G$1:G$500,SMALL(IF(Create_TC_Web!$C$1:$C$500&lt;&gt;"",MATCH(ROW(Create_TC_Web!$C$1:$C$500),ROW(Create_TC_Web!$C$1:$C$500)),""),ROW(Create_TC_Web!E508))),"")</f>
        <v/>
      </c>
      <c r="E508" t="str" cm="1">
        <f t="array" ref="E508">IFERROR(INDEX(Create_TC_Web!H$1:H$500,SMALL(IF(Create_TC_Web!$C$1:$C$500&lt;&gt;"",MATCH(ROW(Create_TC_Web!$C$1:$C$500),ROW(Create_TC_Web!$C$1:$C$500)),""),ROW(Create_TC_Web!F508))),"")</f>
        <v/>
      </c>
      <c r="F508" t="str" cm="1">
        <f t="array" ref="F508">IFERROR(INDEX(Create_TC_Web!I$1:I$500,SMALL(IF(Create_TC_Web!$C$1:$C$500&lt;&gt;"",MATCH(ROW(Create_TC_Web!$C$1:$C$500),ROW(Create_TC_Web!$C$1:$C$500)),""),ROW(Create_TC_Web!G508))),"")</f>
        <v/>
      </c>
      <c r="G508" t="str" cm="1">
        <f t="array" ref="G508">IFERROR(INDEX(Create_TC_Web!J$1:J$500,SMALL(IF(Create_TC_Web!$C$1:$C$500&lt;&gt;"",MATCH(ROW(Create_TC_Web!$C$1:$C$500),ROW(Create_TC_Web!$C$1:$C$500)),""),ROW(Create_TC_Web!H508))),"")</f>
        <v/>
      </c>
      <c r="H508" t="str" cm="1">
        <f t="array" ref="H508">IFERROR(INDEX(Create_TC_Web!K$1:K$500,SMALL(IF(Create_TC_Web!$C$1:$C$500&lt;&gt;"",MATCH(ROW(Create_TC_Web!$C$1:$C$500),ROW(Create_TC_Web!$C$1:$C$500)),""),ROW(Create_TC_Web!I508))),"")</f>
        <v/>
      </c>
      <c r="I508" t="str" cm="1">
        <f t="array" ref="I508">IFERROR(INDEX(Create_TC_Web!L$1:L$500,SMALL(IF(Create_TC_Web!$C$1:$C$500&lt;&gt;"",MATCH(ROW(Create_TC_Web!$C$1:$C$500),ROW(Create_TC_Web!$C$1:$C$500)),""),ROW(Create_TC_Web!J508))),"")</f>
        <v/>
      </c>
      <c r="J508" t="str" cm="1">
        <f t="array" ref="J508">IFERROR(INDEX(Create_TC_Web!M$1:M$500,SMALL(IF(Create_TC_Web!$C$1:$C$500&lt;&gt;"",MATCH(ROW(Create_TC_Web!$C$1:$C$500),ROW(Create_TC_Web!$C$1:$C$500)),""),ROW(Create_TC_Web!K508))),"")</f>
        <v/>
      </c>
      <c r="K508" t="str" cm="1">
        <f t="array" ref="K508">IFERROR(INDEX(Create_TC_Web!N$1:N$500,SMALL(IF(Create_TC_Web!$C$1:$C$500&lt;&gt;"",MATCH(ROW(Create_TC_Web!$C$1:$C$500),ROW(Create_TC_Web!$C$1:$C$500)),""),ROW(Create_TC_Web!L508))),"")</f>
        <v/>
      </c>
      <c r="L508" t="str" cm="1">
        <f t="array" ref="L508">IFERROR(INDEX(Create_TC_Web!O$1:O$500,SMALL(IF(Create_TC_Web!$C$1:$C$500&lt;&gt;"",MATCH(ROW(Create_TC_Web!$C$1:$C$500),ROW(Create_TC_Web!$C$1:$C$500)),""),ROW(Create_TC_Web!M508))),"")</f>
        <v/>
      </c>
      <c r="M508" t="str" cm="1">
        <f t="array" ref="M508">IFERROR(INDEX(Create_TC_Web!P$1:P$500,SMALL(IF(Create_TC_Web!$C$1:$C$500&lt;&gt;"",MATCH(ROW(Create_TC_Web!$C$1:$C$500),ROW(Create_TC_Web!$C$1:$C$500)),""),ROW(Create_TC_Web!N508))),"")</f>
        <v/>
      </c>
      <c r="N508" t="str" cm="1">
        <f t="array" ref="N508">IFERROR(INDEX(Create_TC_Web!Q$1:Q$500,SMALL(IF(Create_TC_Web!$C$1:$C$500&lt;&gt;"",MATCH(ROW(Create_TC_Web!$C$1:$C$500),ROW(Create_TC_Web!$C$1:$C$500)),""),ROW(Create_TC_Web!O508))),"")</f>
        <v/>
      </c>
      <c r="O508" t="str">
        <f t="shared" si="23"/>
        <v/>
      </c>
      <c r="P508" s="17" t="str" cm="1">
        <f t="array" ref="P508">IFERROR(INDEX(Create_TC_Web!S$1:S$500,SMALL(IF(Create_TC_Web!$C$1:$C$500&lt;&gt;"",MATCH(ROW(Create_TC_Web!$C$1:$C$500),ROW(Create_TC_Web!$C$1:$C$500)),""),ROW(Create_TC_Web!Q486))),"")</f>
        <v/>
      </c>
      <c r="S508" t="str">
        <f t="shared" si="22"/>
        <v/>
      </c>
    </row>
    <row r="509" spans="1:19">
      <c r="A509" t="str" cm="1">
        <f t="array" ref="A509">IFERROR(INDEX(Create_TC_Web!D$1:D$500,SMALL(IF(Create_TC_Web!$C$1:$C$500&lt;&gt;"",MATCH(ROW(Create_TC_Web!$C$1:$C$500),ROW(Create_TC_Web!$C$1:$C$500)),""),ROW(Create_TC_Web!#REF!))),"")</f>
        <v/>
      </c>
      <c r="B509" t="str" cm="1">
        <f t="array" ref="B509">SUBSTITUTE(SUBSTITUTE(SUBSTITUTE(IFERROR(INDEX(Create_TC_Web!E$1:E$505,SMALL(IF(Create_TC_Web!$C$1:$C$505&lt;&gt;"",MATCH(ROW(Create_TC_Web!$C$1:$C$505),ROW(Create_TC_Web!$C$1:$C$505)),""),ROW(Create_TC_Web!#REF!))),"")," ",""),"-",""),"_","")</f>
        <v/>
      </c>
      <c r="C509" t="str" cm="1">
        <f t="array" ref="C509">IFERROR(INDEX(Create_TC_Web!F$1:F$500,SMALL(IF(Create_TC_Web!$C$1:$C$500&lt;&gt;"",MATCH(ROW(Create_TC_Web!$C$1:$C$500),ROW(Create_TC_Web!$C$1:$C$500)),""),ROW(Create_TC_Web!#REF!))),"")</f>
        <v/>
      </c>
      <c r="D509" t="str" cm="1">
        <f t="array" ref="D509">IFERROR(INDEX(Create_TC_Web!G$1:G$500,SMALL(IF(Create_TC_Web!$C$1:$C$500&lt;&gt;"",MATCH(ROW(Create_TC_Web!$C$1:$C$500),ROW(Create_TC_Web!$C$1:$C$500)),""),ROW(Create_TC_Web!#REF!))),"")</f>
        <v/>
      </c>
      <c r="E509" t="str" cm="1">
        <f t="array" ref="E509">IFERROR(INDEX(Create_TC_Web!H$1:H$500,SMALL(IF(Create_TC_Web!$C$1:$C$500&lt;&gt;"",MATCH(ROW(Create_TC_Web!$C$1:$C$500),ROW(Create_TC_Web!$C$1:$C$500)),""),ROW(Create_TC_Web!#REF!))),"")</f>
        <v/>
      </c>
      <c r="F509" t="str" cm="1">
        <f t="array" ref="F509">IFERROR(INDEX(Create_TC_Web!I$1:I$500,SMALL(IF(Create_TC_Web!$C$1:$C$500&lt;&gt;"",MATCH(ROW(Create_TC_Web!$C$1:$C$500),ROW(Create_TC_Web!$C$1:$C$500)),""),ROW(Create_TC_Web!#REF!))),"")</f>
        <v/>
      </c>
      <c r="G509" t="str" cm="1">
        <f t="array" ref="G509">IFERROR(INDEX(Create_TC_Web!J$1:J$500,SMALL(IF(Create_TC_Web!$C$1:$C$500&lt;&gt;"",MATCH(ROW(Create_TC_Web!$C$1:$C$500),ROW(Create_TC_Web!$C$1:$C$500)),""),ROW(Create_TC_Web!#REF!))),"")</f>
        <v/>
      </c>
      <c r="H509" t="str" cm="1">
        <f t="array" ref="H509">IFERROR(INDEX(Create_TC_Web!K$1:K$500,SMALL(IF(Create_TC_Web!$C$1:$C$500&lt;&gt;"",MATCH(ROW(Create_TC_Web!$C$1:$C$500),ROW(Create_TC_Web!$C$1:$C$500)),""),ROW(Create_TC_Web!#REF!))),"")</f>
        <v/>
      </c>
      <c r="I509" t="str" cm="1">
        <f t="array" ref="I509">IFERROR(INDEX(Create_TC_Web!L$1:L$500,SMALL(IF(Create_TC_Web!$C$1:$C$500&lt;&gt;"",MATCH(ROW(Create_TC_Web!$C$1:$C$500),ROW(Create_TC_Web!$C$1:$C$500)),""),ROW(Create_TC_Web!#REF!))),"")</f>
        <v/>
      </c>
      <c r="J509" t="str" cm="1">
        <f t="array" ref="J509">IFERROR(INDEX(Create_TC_Web!M$1:M$500,SMALL(IF(Create_TC_Web!$C$1:$C$500&lt;&gt;"",MATCH(ROW(Create_TC_Web!$C$1:$C$500),ROW(Create_TC_Web!$C$1:$C$500)),""),ROW(Create_TC_Web!#REF!))),"")</f>
        <v/>
      </c>
      <c r="K509" t="str" cm="1">
        <f t="array" ref="K509">IFERROR(INDEX(Create_TC_Web!N$1:N$500,SMALL(IF(Create_TC_Web!$C$1:$C$500&lt;&gt;"",MATCH(ROW(Create_TC_Web!$C$1:$C$500),ROW(Create_TC_Web!$C$1:$C$500)),""),ROW(Create_TC_Web!#REF!))),"")</f>
        <v/>
      </c>
      <c r="L509" t="str" cm="1">
        <f t="array" ref="L509">IFERROR(INDEX(Create_TC_Web!O$1:O$500,SMALL(IF(Create_TC_Web!$C$1:$C$500&lt;&gt;"",MATCH(ROW(Create_TC_Web!$C$1:$C$500),ROW(Create_TC_Web!$C$1:$C$500)),""),ROW(Create_TC_Web!#REF!))),"")</f>
        <v/>
      </c>
      <c r="M509" t="str" cm="1">
        <f t="array" ref="M509">IFERROR(INDEX(Create_TC_Web!P$1:P$500,SMALL(IF(Create_TC_Web!$C$1:$C$500&lt;&gt;"",MATCH(ROW(Create_TC_Web!$C$1:$C$500),ROW(Create_TC_Web!$C$1:$C$500)),""),ROW(Create_TC_Web!#REF!))),"")</f>
        <v/>
      </c>
      <c r="N509" t="str" cm="1">
        <f t="array" ref="N509">IFERROR(INDEX(Create_TC_Web!Q$1:Q$500,SMALL(IF(Create_TC_Web!$C$1:$C$500&lt;&gt;"",MATCH(ROW(Create_TC_Web!$C$1:$C$500),ROW(Create_TC_Web!$C$1:$C$500)),""),ROW(Create_TC_Web!#REF!))),"")</f>
        <v/>
      </c>
      <c r="O509" t="str">
        <f t="shared" si="23"/>
        <v/>
      </c>
      <c r="P509" s="17" t="str" cm="1">
        <f t="array" ref="P509">IFERROR(INDEX(Create_TC_Web!S$1:S$500,SMALL(IF(Create_TC_Web!$C$1:$C$500&lt;&gt;"",MATCH(ROW(Create_TC_Web!$C$1:$C$500),ROW(Create_TC_Web!$C$1:$C$500)),""),ROW(Create_TC_Web!Q487))),"")</f>
        <v/>
      </c>
      <c r="S509" t="str">
        <f t="shared" si="22"/>
        <v/>
      </c>
    </row>
    <row r="510" spans="1:19">
      <c r="A510" t="str" cm="1">
        <f t="array" ref="A510">IFERROR(INDEX(Create_TC_Web!D$1:D$500,SMALL(IF(Create_TC_Web!$C$1:$C$500&lt;&gt;"",MATCH(ROW(Create_TC_Web!$C$1:$C$500),ROW(Create_TC_Web!$C$1:$C$500)),""),ROW(Create_TC_Web!#REF!))),"")</f>
        <v/>
      </c>
      <c r="B510" t="str" cm="1">
        <f t="array" ref="B510">SUBSTITUTE(SUBSTITUTE(SUBSTITUTE(IFERROR(INDEX(Create_TC_Web!E$1:E$505,SMALL(IF(Create_TC_Web!$C$1:$C$505&lt;&gt;"",MATCH(ROW(Create_TC_Web!$C$1:$C$505),ROW(Create_TC_Web!$C$1:$C$505)),""),ROW(Create_TC_Web!#REF!))),"")," ",""),"-",""),"_","")</f>
        <v/>
      </c>
      <c r="C510" t="str" cm="1">
        <f t="array" ref="C510">IFERROR(INDEX(Create_TC_Web!F$1:F$500,SMALL(IF(Create_TC_Web!$C$1:$C$500&lt;&gt;"",MATCH(ROW(Create_TC_Web!$C$1:$C$500),ROW(Create_TC_Web!$C$1:$C$500)),""),ROW(Create_TC_Web!#REF!))),"")</f>
        <v/>
      </c>
      <c r="D510" t="str" cm="1">
        <f t="array" ref="D510">IFERROR(INDEX(Create_TC_Web!G$1:G$500,SMALL(IF(Create_TC_Web!$C$1:$C$500&lt;&gt;"",MATCH(ROW(Create_TC_Web!$C$1:$C$500),ROW(Create_TC_Web!$C$1:$C$500)),""),ROW(Create_TC_Web!#REF!))),"")</f>
        <v/>
      </c>
      <c r="E510" t="str" cm="1">
        <f t="array" ref="E510">IFERROR(INDEX(Create_TC_Web!H$1:H$500,SMALL(IF(Create_TC_Web!$C$1:$C$500&lt;&gt;"",MATCH(ROW(Create_TC_Web!$C$1:$C$500),ROW(Create_TC_Web!$C$1:$C$500)),""),ROW(Create_TC_Web!#REF!))),"")</f>
        <v/>
      </c>
      <c r="F510" t="str" cm="1">
        <f t="array" ref="F510">IFERROR(INDEX(Create_TC_Web!I$1:I$500,SMALL(IF(Create_TC_Web!$C$1:$C$500&lt;&gt;"",MATCH(ROW(Create_TC_Web!$C$1:$C$500),ROW(Create_TC_Web!$C$1:$C$500)),""),ROW(Create_TC_Web!#REF!))),"")</f>
        <v/>
      </c>
      <c r="G510" t="str" cm="1">
        <f t="array" ref="G510">IFERROR(INDEX(Create_TC_Web!J$1:J$500,SMALL(IF(Create_TC_Web!$C$1:$C$500&lt;&gt;"",MATCH(ROW(Create_TC_Web!$C$1:$C$500),ROW(Create_TC_Web!$C$1:$C$500)),""),ROW(Create_TC_Web!#REF!))),"")</f>
        <v/>
      </c>
      <c r="H510" t="str" cm="1">
        <f t="array" ref="H510">IFERROR(INDEX(Create_TC_Web!K$1:K$500,SMALL(IF(Create_TC_Web!$C$1:$C$500&lt;&gt;"",MATCH(ROW(Create_TC_Web!$C$1:$C$500),ROW(Create_TC_Web!$C$1:$C$500)),""),ROW(Create_TC_Web!#REF!))),"")</f>
        <v/>
      </c>
      <c r="I510" t="str" cm="1">
        <f t="array" ref="I510">IFERROR(INDEX(Create_TC_Web!L$1:L$500,SMALL(IF(Create_TC_Web!$C$1:$C$500&lt;&gt;"",MATCH(ROW(Create_TC_Web!$C$1:$C$500),ROW(Create_TC_Web!$C$1:$C$500)),""),ROW(Create_TC_Web!#REF!))),"")</f>
        <v/>
      </c>
      <c r="J510" t="str" cm="1">
        <f t="array" ref="J510">IFERROR(INDEX(Create_TC_Web!M$1:M$500,SMALL(IF(Create_TC_Web!$C$1:$C$500&lt;&gt;"",MATCH(ROW(Create_TC_Web!$C$1:$C$500),ROW(Create_TC_Web!$C$1:$C$500)),""),ROW(Create_TC_Web!#REF!))),"")</f>
        <v/>
      </c>
      <c r="K510" t="str" cm="1">
        <f t="array" ref="K510">IFERROR(INDEX(Create_TC_Web!N$1:N$500,SMALL(IF(Create_TC_Web!$C$1:$C$500&lt;&gt;"",MATCH(ROW(Create_TC_Web!$C$1:$C$500),ROW(Create_TC_Web!$C$1:$C$500)),""),ROW(Create_TC_Web!#REF!))),"")</f>
        <v/>
      </c>
      <c r="L510" t="str" cm="1">
        <f t="array" ref="L510">IFERROR(INDEX(Create_TC_Web!O$1:O$500,SMALL(IF(Create_TC_Web!$C$1:$C$500&lt;&gt;"",MATCH(ROW(Create_TC_Web!$C$1:$C$500),ROW(Create_TC_Web!$C$1:$C$500)),""),ROW(Create_TC_Web!#REF!))),"")</f>
        <v/>
      </c>
      <c r="M510" t="str" cm="1">
        <f t="array" ref="M510">IFERROR(INDEX(Create_TC_Web!P$1:P$500,SMALL(IF(Create_TC_Web!$C$1:$C$500&lt;&gt;"",MATCH(ROW(Create_TC_Web!$C$1:$C$500),ROW(Create_TC_Web!$C$1:$C$500)),""),ROW(Create_TC_Web!#REF!))),"")</f>
        <v/>
      </c>
      <c r="N510" t="str" cm="1">
        <f t="array" ref="N510">IFERROR(INDEX(Create_TC_Web!Q$1:Q$500,SMALL(IF(Create_TC_Web!$C$1:$C$500&lt;&gt;"",MATCH(ROW(Create_TC_Web!$C$1:$C$500),ROW(Create_TC_Web!$C$1:$C$500)),""),ROW(Create_TC_Web!#REF!))),"")</f>
        <v/>
      </c>
      <c r="O510" t="str">
        <f t="shared" si="23"/>
        <v/>
      </c>
      <c r="P510" s="17" t="str" cm="1">
        <f t="array" ref="P510">IFERROR(INDEX(Create_TC_Web!S$1:S$500,SMALL(IF(Create_TC_Web!$C$1:$C$500&lt;&gt;"",MATCH(ROW(Create_TC_Web!$C$1:$C$500),ROW(Create_TC_Web!$C$1:$C$500)),""),ROW(Create_TC_Web!Q488))),"")</f>
        <v/>
      </c>
      <c r="S510" t="str">
        <f t="shared" si="22"/>
        <v/>
      </c>
    </row>
    <row r="511" spans="1:19">
      <c r="A511" t="str" cm="1">
        <f t="array" ref="A511">IFERROR(INDEX(Create_TC_Web!D$1:D$500,SMALL(IF(Create_TC_Web!$C$1:$C$500&lt;&gt;"",MATCH(ROW(Create_TC_Web!$C$1:$C$500),ROW(Create_TC_Web!$C$1:$C$500)),""),ROW(Create_TC_Web!B509))),"")</f>
        <v/>
      </c>
      <c r="B511" t="str" cm="1">
        <f t="array" ref="B511">SUBSTITUTE(SUBSTITUTE(SUBSTITUTE(IFERROR(INDEX(Create_TC_Web!E$1:E$505,SMALL(IF(Create_TC_Web!$C$1:$C$505&lt;&gt;"",MATCH(ROW(Create_TC_Web!$C$1:$C$505),ROW(Create_TC_Web!$C$1:$C$505)),""),ROW(Create_TC_Web!C509))),"")," ",""),"-",""),"_","")</f>
        <v/>
      </c>
      <c r="C511" t="str" cm="1">
        <f t="array" ref="C511">IFERROR(INDEX(Create_TC_Web!F$1:F$500,SMALL(IF(Create_TC_Web!$C$1:$C$500&lt;&gt;"",MATCH(ROW(Create_TC_Web!$C$1:$C$500),ROW(Create_TC_Web!$C$1:$C$500)),""),ROW(Create_TC_Web!D509))),"")</f>
        <v/>
      </c>
      <c r="D511" t="str" cm="1">
        <f t="array" ref="D511">IFERROR(INDEX(Create_TC_Web!G$1:G$500,SMALL(IF(Create_TC_Web!$C$1:$C$500&lt;&gt;"",MATCH(ROW(Create_TC_Web!$C$1:$C$500),ROW(Create_TC_Web!$C$1:$C$500)),""),ROW(Create_TC_Web!E509))),"")</f>
        <v/>
      </c>
      <c r="E511" t="str" cm="1">
        <f t="array" ref="E511">IFERROR(INDEX(Create_TC_Web!H$1:H$500,SMALL(IF(Create_TC_Web!$C$1:$C$500&lt;&gt;"",MATCH(ROW(Create_TC_Web!$C$1:$C$500),ROW(Create_TC_Web!$C$1:$C$500)),""),ROW(Create_TC_Web!F509))),"")</f>
        <v/>
      </c>
      <c r="F511" t="str" cm="1">
        <f t="array" ref="F511">IFERROR(INDEX(Create_TC_Web!I$1:I$500,SMALL(IF(Create_TC_Web!$C$1:$C$500&lt;&gt;"",MATCH(ROW(Create_TC_Web!$C$1:$C$500),ROW(Create_TC_Web!$C$1:$C$500)),""),ROW(Create_TC_Web!G509))),"")</f>
        <v/>
      </c>
      <c r="G511" t="str" cm="1">
        <f t="array" ref="G511">IFERROR(INDEX(Create_TC_Web!J$1:J$500,SMALL(IF(Create_TC_Web!$C$1:$C$500&lt;&gt;"",MATCH(ROW(Create_TC_Web!$C$1:$C$500),ROW(Create_TC_Web!$C$1:$C$500)),""),ROW(Create_TC_Web!H509))),"")</f>
        <v/>
      </c>
      <c r="H511" t="str" cm="1">
        <f t="array" ref="H511">IFERROR(INDEX(Create_TC_Web!K$1:K$500,SMALL(IF(Create_TC_Web!$C$1:$C$500&lt;&gt;"",MATCH(ROW(Create_TC_Web!$C$1:$C$500),ROW(Create_TC_Web!$C$1:$C$500)),""),ROW(Create_TC_Web!I509))),"")</f>
        <v/>
      </c>
      <c r="I511" t="str" cm="1">
        <f t="array" ref="I511">IFERROR(INDEX(Create_TC_Web!L$1:L$500,SMALL(IF(Create_TC_Web!$C$1:$C$500&lt;&gt;"",MATCH(ROW(Create_TC_Web!$C$1:$C$500),ROW(Create_TC_Web!$C$1:$C$500)),""),ROW(Create_TC_Web!J509))),"")</f>
        <v/>
      </c>
      <c r="J511" t="str" cm="1">
        <f t="array" ref="J511">IFERROR(INDEX(Create_TC_Web!M$1:M$500,SMALL(IF(Create_TC_Web!$C$1:$C$500&lt;&gt;"",MATCH(ROW(Create_TC_Web!$C$1:$C$500),ROW(Create_TC_Web!$C$1:$C$500)),""),ROW(Create_TC_Web!K509))),"")</f>
        <v/>
      </c>
      <c r="K511" t="str" cm="1">
        <f t="array" ref="K511">IFERROR(INDEX(Create_TC_Web!N$1:N$500,SMALL(IF(Create_TC_Web!$C$1:$C$500&lt;&gt;"",MATCH(ROW(Create_TC_Web!$C$1:$C$500),ROW(Create_TC_Web!$C$1:$C$500)),""),ROW(Create_TC_Web!L509))),"")</f>
        <v/>
      </c>
      <c r="L511" t="str" cm="1">
        <f t="array" ref="L511">IFERROR(INDEX(Create_TC_Web!O$1:O$500,SMALL(IF(Create_TC_Web!$C$1:$C$500&lt;&gt;"",MATCH(ROW(Create_TC_Web!$C$1:$C$500),ROW(Create_TC_Web!$C$1:$C$500)),""),ROW(Create_TC_Web!M509))),"")</f>
        <v/>
      </c>
      <c r="M511" t="str" cm="1">
        <f t="array" ref="M511">IFERROR(INDEX(Create_TC_Web!P$1:P$500,SMALL(IF(Create_TC_Web!$C$1:$C$500&lt;&gt;"",MATCH(ROW(Create_TC_Web!$C$1:$C$500),ROW(Create_TC_Web!$C$1:$C$500)),""),ROW(Create_TC_Web!N509))),"")</f>
        <v/>
      </c>
      <c r="N511" t="str" cm="1">
        <f t="array" ref="N511">IFERROR(INDEX(Create_TC_Web!Q$1:Q$500,SMALL(IF(Create_TC_Web!$C$1:$C$500&lt;&gt;"",MATCH(ROW(Create_TC_Web!$C$1:$C$500),ROW(Create_TC_Web!$C$1:$C$500)),""),ROW(Create_TC_Web!O509))),"")</f>
        <v/>
      </c>
      <c r="O511" t="str">
        <f t="shared" si="23"/>
        <v/>
      </c>
      <c r="P511" s="17" t="str" cm="1">
        <f t="array" ref="P511">IFERROR(INDEX(Create_TC_Web!S$1:S$500,SMALL(IF(Create_TC_Web!$C$1:$C$500&lt;&gt;"",MATCH(ROW(Create_TC_Web!$C$1:$C$500),ROW(Create_TC_Web!$C$1:$C$500)),""),ROW(Create_TC_Web!Q489))),"")</f>
        <v/>
      </c>
      <c r="S511" t="str">
        <f t="shared" si="22"/>
        <v/>
      </c>
    </row>
    <row r="512" spans="1:19">
      <c r="A512" t="str" cm="1">
        <f t="array" ref="A512">IFERROR(INDEX(Create_TC_Web!D$1:D$500,SMALL(IF(Create_TC_Web!$C$1:$C$500&lt;&gt;"",MATCH(ROW(Create_TC_Web!$C$1:$C$500),ROW(Create_TC_Web!$C$1:$C$500)),""),ROW(Create_TC_Web!B510))),"")</f>
        <v/>
      </c>
      <c r="B512" t="str" cm="1">
        <f t="array" ref="B512">SUBSTITUTE(SUBSTITUTE(SUBSTITUTE(IFERROR(INDEX(Create_TC_Web!E$1:E$505,SMALL(IF(Create_TC_Web!$C$1:$C$505&lt;&gt;"",MATCH(ROW(Create_TC_Web!$C$1:$C$505),ROW(Create_TC_Web!$C$1:$C$505)),""),ROW(Create_TC_Web!C510))),"")," ",""),"-",""),"_","")</f>
        <v/>
      </c>
      <c r="C512" t="str" cm="1">
        <f t="array" ref="C512">IFERROR(INDEX(Create_TC_Web!F$1:F$500,SMALL(IF(Create_TC_Web!$C$1:$C$500&lt;&gt;"",MATCH(ROW(Create_TC_Web!$C$1:$C$500),ROW(Create_TC_Web!$C$1:$C$500)),""),ROW(Create_TC_Web!D510))),"")</f>
        <v/>
      </c>
      <c r="D512" t="str" cm="1">
        <f t="array" ref="D512">IFERROR(INDEX(Create_TC_Web!G$1:G$500,SMALL(IF(Create_TC_Web!$C$1:$C$500&lt;&gt;"",MATCH(ROW(Create_TC_Web!$C$1:$C$500),ROW(Create_TC_Web!$C$1:$C$500)),""),ROW(Create_TC_Web!E510))),"")</f>
        <v/>
      </c>
      <c r="E512" t="str" cm="1">
        <f t="array" ref="E512">IFERROR(INDEX(Create_TC_Web!H$1:H$500,SMALL(IF(Create_TC_Web!$C$1:$C$500&lt;&gt;"",MATCH(ROW(Create_TC_Web!$C$1:$C$500),ROW(Create_TC_Web!$C$1:$C$500)),""),ROW(Create_TC_Web!F510))),"")</f>
        <v/>
      </c>
      <c r="F512" t="str" cm="1">
        <f t="array" ref="F512">IFERROR(INDEX(Create_TC_Web!I$1:I$500,SMALL(IF(Create_TC_Web!$C$1:$C$500&lt;&gt;"",MATCH(ROW(Create_TC_Web!$C$1:$C$500),ROW(Create_TC_Web!$C$1:$C$500)),""),ROW(Create_TC_Web!G510))),"")</f>
        <v/>
      </c>
      <c r="G512" t="str" cm="1">
        <f t="array" ref="G512">IFERROR(INDEX(Create_TC_Web!J$1:J$500,SMALL(IF(Create_TC_Web!$C$1:$C$500&lt;&gt;"",MATCH(ROW(Create_TC_Web!$C$1:$C$500),ROW(Create_TC_Web!$C$1:$C$500)),""),ROW(Create_TC_Web!H510))),"")</f>
        <v/>
      </c>
      <c r="H512" t="str" cm="1">
        <f t="array" ref="H512">IFERROR(INDEX(Create_TC_Web!K$1:K$500,SMALL(IF(Create_TC_Web!$C$1:$C$500&lt;&gt;"",MATCH(ROW(Create_TC_Web!$C$1:$C$500),ROW(Create_TC_Web!$C$1:$C$500)),""),ROW(Create_TC_Web!I510))),"")</f>
        <v/>
      </c>
      <c r="I512" t="str" cm="1">
        <f t="array" ref="I512">IFERROR(INDEX(Create_TC_Web!L$1:L$500,SMALL(IF(Create_TC_Web!$C$1:$C$500&lt;&gt;"",MATCH(ROW(Create_TC_Web!$C$1:$C$500),ROW(Create_TC_Web!$C$1:$C$500)),""),ROW(Create_TC_Web!J510))),"")</f>
        <v/>
      </c>
      <c r="J512" t="str" cm="1">
        <f t="array" ref="J512">IFERROR(INDEX(Create_TC_Web!M$1:M$500,SMALL(IF(Create_TC_Web!$C$1:$C$500&lt;&gt;"",MATCH(ROW(Create_TC_Web!$C$1:$C$500),ROW(Create_TC_Web!$C$1:$C$500)),""),ROW(Create_TC_Web!K510))),"")</f>
        <v/>
      </c>
      <c r="K512" t="str" cm="1">
        <f t="array" ref="K512">IFERROR(INDEX(Create_TC_Web!N$1:N$500,SMALL(IF(Create_TC_Web!$C$1:$C$500&lt;&gt;"",MATCH(ROW(Create_TC_Web!$C$1:$C$500),ROW(Create_TC_Web!$C$1:$C$500)),""),ROW(Create_TC_Web!L510))),"")</f>
        <v/>
      </c>
      <c r="L512" t="str" cm="1">
        <f t="array" ref="L512">IFERROR(INDEX(Create_TC_Web!O$1:O$500,SMALL(IF(Create_TC_Web!$C$1:$C$500&lt;&gt;"",MATCH(ROW(Create_TC_Web!$C$1:$C$500),ROW(Create_TC_Web!$C$1:$C$500)),""),ROW(Create_TC_Web!M510))),"")</f>
        <v/>
      </c>
      <c r="M512" t="str" cm="1">
        <f t="array" ref="M512">IFERROR(INDEX(Create_TC_Web!P$1:P$500,SMALL(IF(Create_TC_Web!$C$1:$C$500&lt;&gt;"",MATCH(ROW(Create_TC_Web!$C$1:$C$500),ROW(Create_TC_Web!$C$1:$C$500)),""),ROW(Create_TC_Web!N510))),"")</f>
        <v/>
      </c>
      <c r="N512" t="str" cm="1">
        <f t="array" ref="N512">IFERROR(INDEX(Create_TC_Web!Q$1:Q$500,SMALL(IF(Create_TC_Web!$C$1:$C$500&lt;&gt;"",MATCH(ROW(Create_TC_Web!$C$1:$C$500),ROW(Create_TC_Web!$C$1:$C$500)),""),ROW(Create_TC_Web!O510))),"")</f>
        <v/>
      </c>
      <c r="O512" t="str">
        <f t="shared" si="23"/>
        <v/>
      </c>
      <c r="P512" s="17" t="str" cm="1">
        <f t="array" ref="P512">IFERROR(INDEX(Create_TC_Web!S$1:S$500,SMALL(IF(Create_TC_Web!$C$1:$C$500&lt;&gt;"",MATCH(ROW(Create_TC_Web!$C$1:$C$500),ROW(Create_TC_Web!$C$1:$C$500)),""),ROW(Create_TC_Web!Q490))),"")</f>
        <v/>
      </c>
      <c r="S512" t="str">
        <f t="shared" si="22"/>
        <v/>
      </c>
    </row>
    <row r="513" spans="1:19">
      <c r="A513" t="str" cm="1">
        <f t="array" ref="A513">IFERROR(INDEX(Create_TC_Web!D$1:D$500,SMALL(IF(Create_TC_Web!$C$1:$C$500&lt;&gt;"",MATCH(ROW(Create_TC_Web!$C$1:$C$500),ROW(Create_TC_Web!$C$1:$C$500)),""),ROW(Create_TC_Web!B511))),"")</f>
        <v/>
      </c>
      <c r="B513" t="str" cm="1">
        <f t="array" ref="B513">SUBSTITUTE(SUBSTITUTE(SUBSTITUTE(IFERROR(INDEX(Create_TC_Web!E$1:E$505,SMALL(IF(Create_TC_Web!$C$1:$C$505&lt;&gt;"",MATCH(ROW(Create_TC_Web!$C$1:$C$505),ROW(Create_TC_Web!$C$1:$C$505)),""),ROW(Create_TC_Web!C511))),"")," ",""),"-",""),"_","")</f>
        <v/>
      </c>
      <c r="C513" t="str" cm="1">
        <f t="array" ref="C513">IFERROR(INDEX(Create_TC_Web!F$1:F$500,SMALL(IF(Create_TC_Web!$C$1:$C$500&lt;&gt;"",MATCH(ROW(Create_TC_Web!$C$1:$C$500),ROW(Create_TC_Web!$C$1:$C$500)),""),ROW(Create_TC_Web!D511))),"")</f>
        <v/>
      </c>
      <c r="D513" t="str" cm="1">
        <f t="array" ref="D513">IFERROR(INDEX(Create_TC_Web!G$1:G$500,SMALL(IF(Create_TC_Web!$C$1:$C$500&lt;&gt;"",MATCH(ROW(Create_TC_Web!$C$1:$C$500),ROW(Create_TC_Web!$C$1:$C$500)),""),ROW(Create_TC_Web!E511))),"")</f>
        <v/>
      </c>
      <c r="E513" t="str" cm="1">
        <f t="array" ref="E513">IFERROR(INDEX(Create_TC_Web!H$1:H$500,SMALL(IF(Create_TC_Web!$C$1:$C$500&lt;&gt;"",MATCH(ROW(Create_TC_Web!$C$1:$C$500),ROW(Create_TC_Web!$C$1:$C$500)),""),ROW(Create_TC_Web!F511))),"")</f>
        <v/>
      </c>
      <c r="F513" t="str" cm="1">
        <f t="array" ref="F513">IFERROR(INDEX(Create_TC_Web!I$1:I$500,SMALL(IF(Create_TC_Web!$C$1:$C$500&lt;&gt;"",MATCH(ROW(Create_TC_Web!$C$1:$C$500),ROW(Create_TC_Web!$C$1:$C$500)),""),ROW(Create_TC_Web!G511))),"")</f>
        <v/>
      </c>
      <c r="G513" t="str" cm="1">
        <f t="array" ref="G513">IFERROR(INDEX(Create_TC_Web!J$1:J$500,SMALL(IF(Create_TC_Web!$C$1:$C$500&lt;&gt;"",MATCH(ROW(Create_TC_Web!$C$1:$C$500),ROW(Create_TC_Web!$C$1:$C$500)),""),ROW(Create_TC_Web!H511))),"")</f>
        <v/>
      </c>
      <c r="H513" t="str" cm="1">
        <f t="array" ref="H513">IFERROR(INDEX(Create_TC_Web!K$1:K$500,SMALL(IF(Create_TC_Web!$C$1:$C$500&lt;&gt;"",MATCH(ROW(Create_TC_Web!$C$1:$C$500),ROW(Create_TC_Web!$C$1:$C$500)),""),ROW(Create_TC_Web!I511))),"")</f>
        <v/>
      </c>
      <c r="I513" t="str" cm="1">
        <f t="array" ref="I513">IFERROR(INDEX(Create_TC_Web!L$1:L$500,SMALL(IF(Create_TC_Web!$C$1:$C$500&lt;&gt;"",MATCH(ROW(Create_TC_Web!$C$1:$C$500),ROW(Create_TC_Web!$C$1:$C$500)),""),ROW(Create_TC_Web!J511))),"")</f>
        <v/>
      </c>
      <c r="J513" t="str" cm="1">
        <f t="array" ref="J513">IFERROR(INDEX(Create_TC_Web!M$1:M$500,SMALL(IF(Create_TC_Web!$C$1:$C$500&lt;&gt;"",MATCH(ROW(Create_TC_Web!$C$1:$C$500),ROW(Create_TC_Web!$C$1:$C$500)),""),ROW(Create_TC_Web!K511))),"")</f>
        <v/>
      </c>
      <c r="K513" t="str" cm="1">
        <f t="array" ref="K513">IFERROR(INDEX(Create_TC_Web!N$1:N$500,SMALL(IF(Create_TC_Web!$C$1:$C$500&lt;&gt;"",MATCH(ROW(Create_TC_Web!$C$1:$C$500),ROW(Create_TC_Web!$C$1:$C$500)),""),ROW(Create_TC_Web!L511))),"")</f>
        <v/>
      </c>
      <c r="L513" t="str" cm="1">
        <f t="array" ref="L513">IFERROR(INDEX(Create_TC_Web!O$1:O$500,SMALL(IF(Create_TC_Web!$C$1:$C$500&lt;&gt;"",MATCH(ROW(Create_TC_Web!$C$1:$C$500),ROW(Create_TC_Web!$C$1:$C$500)),""),ROW(Create_TC_Web!M511))),"")</f>
        <v/>
      </c>
      <c r="M513" t="str" cm="1">
        <f t="array" ref="M513">IFERROR(INDEX(Create_TC_Web!P$1:P$500,SMALL(IF(Create_TC_Web!$C$1:$C$500&lt;&gt;"",MATCH(ROW(Create_TC_Web!$C$1:$C$500),ROW(Create_TC_Web!$C$1:$C$500)),""),ROW(Create_TC_Web!N511))),"")</f>
        <v/>
      </c>
      <c r="N513" t="str" cm="1">
        <f t="array" ref="N513">IFERROR(INDEX(Create_TC_Web!Q$1:Q$500,SMALL(IF(Create_TC_Web!$C$1:$C$500&lt;&gt;"",MATCH(ROW(Create_TC_Web!$C$1:$C$500),ROW(Create_TC_Web!$C$1:$C$500)),""),ROW(Create_TC_Web!O511))),"")</f>
        <v/>
      </c>
      <c r="O513" t="str">
        <f t="shared" si="23"/>
        <v/>
      </c>
      <c r="P513" s="17" t="str" cm="1">
        <f t="array" ref="P513">IFERROR(INDEX(Create_TC_Web!S$1:S$500,SMALL(IF(Create_TC_Web!$C$1:$C$500&lt;&gt;"",MATCH(ROW(Create_TC_Web!$C$1:$C$500),ROW(Create_TC_Web!$C$1:$C$500)),""),ROW(Create_TC_Web!Q491))),"")</f>
        <v/>
      </c>
      <c r="S513" t="str">
        <f t="shared" si="22"/>
        <v/>
      </c>
    </row>
    <row r="514" spans="1:19">
      <c r="A514" t="str" cm="1">
        <f t="array" ref="A514">IFERROR(INDEX(Create_TC_Web!D$1:D$500,SMALL(IF(Create_TC_Web!$C$1:$C$500&lt;&gt;"",MATCH(ROW(Create_TC_Web!$C$1:$C$500),ROW(Create_TC_Web!$C$1:$C$500)),""),ROW(Create_TC_Web!B512))),"")</f>
        <v/>
      </c>
      <c r="B514" t="str" cm="1">
        <f t="array" ref="B514">SUBSTITUTE(SUBSTITUTE(SUBSTITUTE(IFERROR(INDEX(Create_TC_Web!E$1:E$505,SMALL(IF(Create_TC_Web!$C$1:$C$505&lt;&gt;"",MATCH(ROW(Create_TC_Web!$C$1:$C$505),ROW(Create_TC_Web!$C$1:$C$505)),""),ROW(Create_TC_Web!C512))),"")," ",""),"-",""),"_","")</f>
        <v/>
      </c>
      <c r="C514" t="str" cm="1">
        <f t="array" ref="C514">IFERROR(INDEX(Create_TC_Web!F$1:F$500,SMALL(IF(Create_TC_Web!$C$1:$C$500&lt;&gt;"",MATCH(ROW(Create_TC_Web!$C$1:$C$500),ROW(Create_TC_Web!$C$1:$C$500)),""),ROW(Create_TC_Web!D512))),"")</f>
        <v/>
      </c>
      <c r="D514" t="str" cm="1">
        <f t="array" ref="D514">IFERROR(INDEX(Create_TC_Web!G$1:G$500,SMALL(IF(Create_TC_Web!$C$1:$C$500&lt;&gt;"",MATCH(ROW(Create_TC_Web!$C$1:$C$500),ROW(Create_TC_Web!$C$1:$C$500)),""),ROW(Create_TC_Web!E512))),"")</f>
        <v/>
      </c>
      <c r="E514" t="str" cm="1">
        <f t="array" ref="E514">IFERROR(INDEX(Create_TC_Web!H$1:H$500,SMALL(IF(Create_TC_Web!$C$1:$C$500&lt;&gt;"",MATCH(ROW(Create_TC_Web!$C$1:$C$500),ROW(Create_TC_Web!$C$1:$C$500)),""),ROW(Create_TC_Web!F512))),"")</f>
        <v/>
      </c>
      <c r="F514" t="str" cm="1">
        <f t="array" ref="F514">IFERROR(INDEX(Create_TC_Web!I$1:I$500,SMALL(IF(Create_TC_Web!$C$1:$C$500&lt;&gt;"",MATCH(ROW(Create_TC_Web!$C$1:$C$500),ROW(Create_TC_Web!$C$1:$C$500)),""),ROW(Create_TC_Web!G512))),"")</f>
        <v/>
      </c>
      <c r="G514" t="str" cm="1">
        <f t="array" ref="G514">IFERROR(INDEX(Create_TC_Web!J$1:J$500,SMALL(IF(Create_TC_Web!$C$1:$C$500&lt;&gt;"",MATCH(ROW(Create_TC_Web!$C$1:$C$500),ROW(Create_TC_Web!$C$1:$C$500)),""),ROW(Create_TC_Web!H512))),"")</f>
        <v/>
      </c>
      <c r="H514" t="str" cm="1">
        <f t="array" ref="H514">IFERROR(INDEX(Create_TC_Web!K$1:K$500,SMALL(IF(Create_TC_Web!$C$1:$C$500&lt;&gt;"",MATCH(ROW(Create_TC_Web!$C$1:$C$500),ROW(Create_TC_Web!$C$1:$C$500)),""),ROW(Create_TC_Web!I512))),"")</f>
        <v/>
      </c>
      <c r="I514" t="str" cm="1">
        <f t="array" ref="I514">IFERROR(INDEX(Create_TC_Web!L$1:L$500,SMALL(IF(Create_TC_Web!$C$1:$C$500&lt;&gt;"",MATCH(ROW(Create_TC_Web!$C$1:$C$500),ROW(Create_TC_Web!$C$1:$C$500)),""),ROW(Create_TC_Web!J512))),"")</f>
        <v/>
      </c>
      <c r="J514" t="str" cm="1">
        <f t="array" ref="J514">IFERROR(INDEX(Create_TC_Web!M$1:M$500,SMALL(IF(Create_TC_Web!$C$1:$C$500&lt;&gt;"",MATCH(ROW(Create_TC_Web!$C$1:$C$500),ROW(Create_TC_Web!$C$1:$C$500)),""),ROW(Create_TC_Web!K512))),"")</f>
        <v/>
      </c>
      <c r="K514" t="str" cm="1">
        <f t="array" ref="K514">IFERROR(INDEX(Create_TC_Web!N$1:N$500,SMALL(IF(Create_TC_Web!$C$1:$C$500&lt;&gt;"",MATCH(ROW(Create_TC_Web!$C$1:$C$500),ROW(Create_TC_Web!$C$1:$C$500)),""),ROW(Create_TC_Web!L512))),"")</f>
        <v/>
      </c>
      <c r="L514" t="str" cm="1">
        <f t="array" ref="L514">IFERROR(INDEX(Create_TC_Web!O$1:O$500,SMALL(IF(Create_TC_Web!$C$1:$C$500&lt;&gt;"",MATCH(ROW(Create_TC_Web!$C$1:$C$500),ROW(Create_TC_Web!$C$1:$C$500)),""),ROW(Create_TC_Web!M512))),"")</f>
        <v/>
      </c>
      <c r="M514" t="str" cm="1">
        <f t="array" ref="M514">IFERROR(INDEX(Create_TC_Web!P$1:P$500,SMALL(IF(Create_TC_Web!$C$1:$C$500&lt;&gt;"",MATCH(ROW(Create_TC_Web!$C$1:$C$500),ROW(Create_TC_Web!$C$1:$C$500)),""),ROW(Create_TC_Web!N512))),"")</f>
        <v/>
      </c>
      <c r="N514" t="str" cm="1">
        <f t="array" ref="N514">IFERROR(INDEX(Create_TC_Web!Q$1:Q$500,SMALL(IF(Create_TC_Web!$C$1:$C$500&lt;&gt;"",MATCH(ROW(Create_TC_Web!$C$1:$C$500),ROW(Create_TC_Web!$C$1:$C$500)),""),ROW(Create_TC_Web!O512))),"")</f>
        <v/>
      </c>
      <c r="O514" t="str">
        <f t="shared" si="23"/>
        <v/>
      </c>
      <c r="P514" s="17" t="str" cm="1">
        <f t="array" ref="P514">IFERROR(INDEX(Create_TC_Web!S$1:S$500,SMALL(IF(Create_TC_Web!$C$1:$C$500&lt;&gt;"",MATCH(ROW(Create_TC_Web!$C$1:$C$500),ROW(Create_TC_Web!$C$1:$C$500)),""),ROW(Create_TC_Web!Q492))),"")</f>
        <v/>
      </c>
      <c r="S514" t="str">
        <f t="shared" si="22"/>
        <v/>
      </c>
    </row>
    <row r="515" spans="1:19">
      <c r="A515" t="str" cm="1">
        <f t="array" ref="A515">IFERROR(INDEX(Create_TC_Web!D$1:D$500,SMALL(IF(Create_TC_Web!$C$1:$C$500&lt;&gt;"",MATCH(ROW(Create_TC_Web!$C$1:$C$500),ROW(Create_TC_Web!$C$1:$C$500)),""),ROW(Create_TC_Web!B513))),"")</f>
        <v/>
      </c>
      <c r="B515" t="str" cm="1">
        <f t="array" ref="B515">SUBSTITUTE(SUBSTITUTE(SUBSTITUTE(IFERROR(INDEX(Create_TC_Web!E$1:E$505,SMALL(IF(Create_TC_Web!$C$1:$C$505&lt;&gt;"",MATCH(ROW(Create_TC_Web!$C$1:$C$505),ROW(Create_TC_Web!$C$1:$C$505)),""),ROW(Create_TC_Web!C513))),"")," ",""),"-",""),"_","")</f>
        <v/>
      </c>
      <c r="C515" t="str" cm="1">
        <f t="array" ref="C515">IFERROR(INDEX(Create_TC_Web!F$1:F$500,SMALL(IF(Create_TC_Web!$C$1:$C$500&lt;&gt;"",MATCH(ROW(Create_TC_Web!$C$1:$C$500),ROW(Create_TC_Web!$C$1:$C$500)),""),ROW(Create_TC_Web!D513))),"")</f>
        <v/>
      </c>
      <c r="D515" t="str" cm="1">
        <f t="array" ref="D515">IFERROR(INDEX(Create_TC_Web!G$1:G$500,SMALL(IF(Create_TC_Web!$C$1:$C$500&lt;&gt;"",MATCH(ROW(Create_TC_Web!$C$1:$C$500),ROW(Create_TC_Web!$C$1:$C$500)),""),ROW(Create_TC_Web!E513))),"")</f>
        <v/>
      </c>
      <c r="E515" t="str" cm="1">
        <f t="array" ref="E515">IFERROR(INDEX(Create_TC_Web!H$1:H$500,SMALL(IF(Create_TC_Web!$C$1:$C$500&lt;&gt;"",MATCH(ROW(Create_TC_Web!$C$1:$C$500),ROW(Create_TC_Web!$C$1:$C$500)),""),ROW(Create_TC_Web!F513))),"")</f>
        <v/>
      </c>
      <c r="F515" t="str" cm="1">
        <f t="array" ref="F515">IFERROR(INDEX(Create_TC_Web!I$1:I$500,SMALL(IF(Create_TC_Web!$C$1:$C$500&lt;&gt;"",MATCH(ROW(Create_TC_Web!$C$1:$C$500),ROW(Create_TC_Web!$C$1:$C$500)),""),ROW(Create_TC_Web!G513))),"")</f>
        <v/>
      </c>
      <c r="G515" t="str" cm="1">
        <f t="array" ref="G515">IFERROR(INDEX(Create_TC_Web!J$1:J$500,SMALL(IF(Create_TC_Web!$C$1:$C$500&lt;&gt;"",MATCH(ROW(Create_TC_Web!$C$1:$C$500),ROW(Create_TC_Web!$C$1:$C$500)),""),ROW(Create_TC_Web!H513))),"")</f>
        <v/>
      </c>
      <c r="H515" t="str" cm="1">
        <f t="array" ref="H515">IFERROR(INDEX(Create_TC_Web!K$1:K$500,SMALL(IF(Create_TC_Web!$C$1:$C$500&lt;&gt;"",MATCH(ROW(Create_TC_Web!$C$1:$C$500),ROW(Create_TC_Web!$C$1:$C$500)),""),ROW(Create_TC_Web!I513))),"")</f>
        <v/>
      </c>
      <c r="I515" t="str" cm="1">
        <f t="array" ref="I515">IFERROR(INDEX(Create_TC_Web!L$1:L$500,SMALL(IF(Create_TC_Web!$C$1:$C$500&lt;&gt;"",MATCH(ROW(Create_TC_Web!$C$1:$C$500),ROW(Create_TC_Web!$C$1:$C$500)),""),ROW(Create_TC_Web!J513))),"")</f>
        <v/>
      </c>
      <c r="J515" t="str" cm="1">
        <f t="array" ref="J515">IFERROR(INDEX(Create_TC_Web!M$1:M$500,SMALL(IF(Create_TC_Web!$C$1:$C$500&lt;&gt;"",MATCH(ROW(Create_TC_Web!$C$1:$C$500),ROW(Create_TC_Web!$C$1:$C$500)),""),ROW(Create_TC_Web!K513))),"")</f>
        <v/>
      </c>
      <c r="K515" t="str" cm="1">
        <f t="array" ref="K515">IFERROR(INDEX(Create_TC_Web!N$1:N$500,SMALL(IF(Create_TC_Web!$C$1:$C$500&lt;&gt;"",MATCH(ROW(Create_TC_Web!$C$1:$C$500),ROW(Create_TC_Web!$C$1:$C$500)),""),ROW(Create_TC_Web!L513))),"")</f>
        <v/>
      </c>
      <c r="L515" t="str" cm="1">
        <f t="array" ref="L515">IFERROR(INDEX(Create_TC_Web!O$1:O$500,SMALL(IF(Create_TC_Web!$C$1:$C$500&lt;&gt;"",MATCH(ROW(Create_TC_Web!$C$1:$C$500),ROW(Create_TC_Web!$C$1:$C$500)),""),ROW(Create_TC_Web!M513))),"")</f>
        <v/>
      </c>
      <c r="M515" t="str" cm="1">
        <f t="array" ref="M515">IFERROR(INDEX(Create_TC_Web!P$1:P$500,SMALL(IF(Create_TC_Web!$C$1:$C$500&lt;&gt;"",MATCH(ROW(Create_TC_Web!$C$1:$C$500),ROW(Create_TC_Web!$C$1:$C$500)),""),ROW(Create_TC_Web!N513))),"")</f>
        <v/>
      </c>
      <c r="N515" t="str" cm="1">
        <f t="array" ref="N515">IFERROR(INDEX(Create_TC_Web!Q$1:Q$500,SMALL(IF(Create_TC_Web!$C$1:$C$500&lt;&gt;"",MATCH(ROW(Create_TC_Web!$C$1:$C$500),ROW(Create_TC_Web!$C$1:$C$500)),""),ROW(Create_TC_Web!O513))),"")</f>
        <v/>
      </c>
      <c r="O515" t="str">
        <f t="shared" si="23"/>
        <v/>
      </c>
      <c r="P515" s="17" t="str" cm="1">
        <f t="array" ref="P515">IFERROR(INDEX(Create_TC_Web!S$1:S$500,SMALL(IF(Create_TC_Web!$C$1:$C$500&lt;&gt;"",MATCH(ROW(Create_TC_Web!$C$1:$C$500),ROW(Create_TC_Web!$C$1:$C$500)),""),ROW(Create_TC_Web!Q493))),"")</f>
        <v/>
      </c>
      <c r="S515" t="str">
        <f t="shared" ref="S515:S578" si="24">IF(P515&lt;&gt;0,P515,"")</f>
        <v/>
      </c>
    </row>
    <row r="516" spans="1:19">
      <c r="A516" t="str" cm="1">
        <f t="array" ref="A516">IFERROR(INDEX(Create_TC_Web!D$1:D$500,SMALL(IF(Create_TC_Web!$C$1:$C$500&lt;&gt;"",MATCH(ROW(Create_TC_Web!$C$1:$C$500),ROW(Create_TC_Web!$C$1:$C$500)),""),ROW(Create_TC_Web!B514))),"")</f>
        <v/>
      </c>
      <c r="B516" t="str" cm="1">
        <f t="array" ref="B516">SUBSTITUTE(SUBSTITUTE(SUBSTITUTE(IFERROR(INDEX(Create_TC_Web!E$1:E$505,SMALL(IF(Create_TC_Web!$C$1:$C$505&lt;&gt;"",MATCH(ROW(Create_TC_Web!$C$1:$C$505),ROW(Create_TC_Web!$C$1:$C$505)),""),ROW(Create_TC_Web!C514))),"")," ",""),"-",""),"_","")</f>
        <v/>
      </c>
      <c r="C516" t="str" cm="1">
        <f t="array" ref="C516">IFERROR(INDEX(Create_TC_Web!F$1:F$500,SMALL(IF(Create_TC_Web!$C$1:$C$500&lt;&gt;"",MATCH(ROW(Create_TC_Web!$C$1:$C$500),ROW(Create_TC_Web!$C$1:$C$500)),""),ROW(Create_TC_Web!D514))),"")</f>
        <v/>
      </c>
      <c r="D516" t="str" cm="1">
        <f t="array" ref="D516">IFERROR(INDEX(Create_TC_Web!G$1:G$500,SMALL(IF(Create_TC_Web!$C$1:$C$500&lt;&gt;"",MATCH(ROW(Create_TC_Web!$C$1:$C$500),ROW(Create_TC_Web!$C$1:$C$500)),""),ROW(Create_TC_Web!E514))),"")</f>
        <v/>
      </c>
      <c r="E516" t="str" cm="1">
        <f t="array" ref="E516">IFERROR(INDEX(Create_TC_Web!H$1:H$500,SMALL(IF(Create_TC_Web!$C$1:$C$500&lt;&gt;"",MATCH(ROW(Create_TC_Web!$C$1:$C$500),ROW(Create_TC_Web!$C$1:$C$500)),""),ROW(Create_TC_Web!F514))),"")</f>
        <v/>
      </c>
      <c r="F516" t="str" cm="1">
        <f t="array" ref="F516">IFERROR(INDEX(Create_TC_Web!I$1:I$500,SMALL(IF(Create_TC_Web!$C$1:$C$500&lt;&gt;"",MATCH(ROW(Create_TC_Web!$C$1:$C$500),ROW(Create_TC_Web!$C$1:$C$500)),""),ROW(Create_TC_Web!G514))),"")</f>
        <v/>
      </c>
      <c r="G516" t="str" cm="1">
        <f t="array" ref="G516">IFERROR(INDEX(Create_TC_Web!J$1:J$500,SMALL(IF(Create_TC_Web!$C$1:$C$500&lt;&gt;"",MATCH(ROW(Create_TC_Web!$C$1:$C$500),ROW(Create_TC_Web!$C$1:$C$500)),""),ROW(Create_TC_Web!H514))),"")</f>
        <v/>
      </c>
      <c r="H516" t="str" cm="1">
        <f t="array" ref="H516">IFERROR(INDEX(Create_TC_Web!K$1:K$500,SMALL(IF(Create_TC_Web!$C$1:$C$500&lt;&gt;"",MATCH(ROW(Create_TC_Web!$C$1:$C$500),ROW(Create_TC_Web!$C$1:$C$500)),""),ROW(Create_TC_Web!I514))),"")</f>
        <v/>
      </c>
      <c r="I516" t="str" cm="1">
        <f t="array" ref="I516">IFERROR(INDEX(Create_TC_Web!L$1:L$500,SMALL(IF(Create_TC_Web!$C$1:$C$500&lt;&gt;"",MATCH(ROW(Create_TC_Web!$C$1:$C$500),ROW(Create_TC_Web!$C$1:$C$500)),""),ROW(Create_TC_Web!J514))),"")</f>
        <v/>
      </c>
      <c r="J516" t="str" cm="1">
        <f t="array" ref="J516">IFERROR(INDEX(Create_TC_Web!M$1:M$500,SMALL(IF(Create_TC_Web!$C$1:$C$500&lt;&gt;"",MATCH(ROW(Create_TC_Web!$C$1:$C$500),ROW(Create_TC_Web!$C$1:$C$500)),""),ROW(Create_TC_Web!K514))),"")</f>
        <v/>
      </c>
      <c r="K516" t="str" cm="1">
        <f t="array" ref="K516">IFERROR(INDEX(Create_TC_Web!N$1:N$500,SMALL(IF(Create_TC_Web!$C$1:$C$500&lt;&gt;"",MATCH(ROW(Create_TC_Web!$C$1:$C$500),ROW(Create_TC_Web!$C$1:$C$500)),""),ROW(Create_TC_Web!L514))),"")</f>
        <v/>
      </c>
      <c r="L516" t="str" cm="1">
        <f t="array" ref="L516">IFERROR(INDEX(Create_TC_Web!O$1:O$500,SMALL(IF(Create_TC_Web!$C$1:$C$500&lt;&gt;"",MATCH(ROW(Create_TC_Web!$C$1:$C$500),ROW(Create_TC_Web!$C$1:$C$500)),""),ROW(Create_TC_Web!M514))),"")</f>
        <v/>
      </c>
      <c r="M516" t="str" cm="1">
        <f t="array" ref="M516">IFERROR(INDEX(Create_TC_Web!P$1:P$500,SMALL(IF(Create_TC_Web!$C$1:$C$500&lt;&gt;"",MATCH(ROW(Create_TC_Web!$C$1:$C$500),ROW(Create_TC_Web!$C$1:$C$500)),""),ROW(Create_TC_Web!N514))),"")</f>
        <v/>
      </c>
      <c r="N516" t="str" cm="1">
        <f t="array" ref="N516">IFERROR(INDEX(Create_TC_Web!Q$1:Q$500,SMALL(IF(Create_TC_Web!$C$1:$C$500&lt;&gt;"",MATCH(ROW(Create_TC_Web!$C$1:$C$500),ROW(Create_TC_Web!$C$1:$C$500)),""),ROW(Create_TC_Web!O514))),"")</f>
        <v/>
      </c>
      <c r="O516" t="str">
        <f t="shared" si="23"/>
        <v/>
      </c>
      <c r="P516" s="17" t="str" cm="1">
        <f t="array" ref="P516">IFERROR(INDEX(Create_TC_Web!S$1:S$500,SMALL(IF(Create_TC_Web!$C$1:$C$500&lt;&gt;"",MATCH(ROW(Create_TC_Web!$C$1:$C$500),ROW(Create_TC_Web!$C$1:$C$500)),""),ROW(Create_TC_Web!Q494))),"")</f>
        <v/>
      </c>
      <c r="S516" t="str">
        <f t="shared" si="24"/>
        <v/>
      </c>
    </row>
    <row r="517" spans="1:19">
      <c r="A517" t="str" cm="1">
        <f t="array" ref="A517">IFERROR(INDEX(Create_TC_Web!D$1:D$500,SMALL(IF(Create_TC_Web!$C$1:$C$500&lt;&gt;"",MATCH(ROW(Create_TC_Web!$C$1:$C$500),ROW(Create_TC_Web!$C$1:$C$500)),""),ROW(Create_TC_Web!B515))),"")</f>
        <v/>
      </c>
      <c r="B517" t="str" cm="1">
        <f t="array" ref="B517">SUBSTITUTE(SUBSTITUTE(SUBSTITUTE(IFERROR(INDEX(Create_TC_Web!E$1:E$505,SMALL(IF(Create_TC_Web!$C$1:$C$505&lt;&gt;"",MATCH(ROW(Create_TC_Web!$C$1:$C$505),ROW(Create_TC_Web!$C$1:$C$505)),""),ROW(Create_TC_Web!C515))),"")," ",""),"-",""),"_","")</f>
        <v/>
      </c>
      <c r="C517" t="str" cm="1">
        <f t="array" ref="C517">IFERROR(INDEX(Create_TC_Web!F$1:F$500,SMALL(IF(Create_TC_Web!$C$1:$C$500&lt;&gt;"",MATCH(ROW(Create_TC_Web!$C$1:$C$500),ROW(Create_TC_Web!$C$1:$C$500)),""),ROW(Create_TC_Web!D515))),"")</f>
        <v/>
      </c>
      <c r="D517" t="str" cm="1">
        <f t="array" ref="D517">IFERROR(INDEX(Create_TC_Web!G$1:G$500,SMALL(IF(Create_TC_Web!$C$1:$C$500&lt;&gt;"",MATCH(ROW(Create_TC_Web!$C$1:$C$500),ROW(Create_TC_Web!$C$1:$C$500)),""),ROW(Create_TC_Web!E515))),"")</f>
        <v/>
      </c>
      <c r="E517" t="str" cm="1">
        <f t="array" ref="E517">IFERROR(INDEX(Create_TC_Web!H$1:H$500,SMALL(IF(Create_TC_Web!$C$1:$C$500&lt;&gt;"",MATCH(ROW(Create_TC_Web!$C$1:$C$500),ROW(Create_TC_Web!$C$1:$C$500)),""),ROW(Create_TC_Web!F515))),"")</f>
        <v/>
      </c>
      <c r="F517" t="str" cm="1">
        <f t="array" ref="F517">IFERROR(INDEX(Create_TC_Web!I$1:I$500,SMALL(IF(Create_TC_Web!$C$1:$C$500&lt;&gt;"",MATCH(ROW(Create_TC_Web!$C$1:$C$500),ROW(Create_TC_Web!$C$1:$C$500)),""),ROW(Create_TC_Web!G515))),"")</f>
        <v/>
      </c>
      <c r="G517" t="str" cm="1">
        <f t="array" ref="G517">IFERROR(INDEX(Create_TC_Web!J$1:J$500,SMALL(IF(Create_TC_Web!$C$1:$C$500&lt;&gt;"",MATCH(ROW(Create_TC_Web!$C$1:$C$500),ROW(Create_TC_Web!$C$1:$C$500)),""),ROW(Create_TC_Web!H515))),"")</f>
        <v/>
      </c>
      <c r="H517" t="str" cm="1">
        <f t="array" ref="H517">IFERROR(INDEX(Create_TC_Web!K$1:K$500,SMALL(IF(Create_TC_Web!$C$1:$C$500&lt;&gt;"",MATCH(ROW(Create_TC_Web!$C$1:$C$500),ROW(Create_TC_Web!$C$1:$C$500)),""),ROW(Create_TC_Web!I515))),"")</f>
        <v/>
      </c>
      <c r="I517" t="str" cm="1">
        <f t="array" ref="I517">IFERROR(INDEX(Create_TC_Web!L$1:L$500,SMALL(IF(Create_TC_Web!$C$1:$C$500&lt;&gt;"",MATCH(ROW(Create_TC_Web!$C$1:$C$500),ROW(Create_TC_Web!$C$1:$C$500)),""),ROW(Create_TC_Web!J515))),"")</f>
        <v/>
      </c>
      <c r="J517" t="str" cm="1">
        <f t="array" ref="J517">IFERROR(INDEX(Create_TC_Web!M$1:M$500,SMALL(IF(Create_TC_Web!$C$1:$C$500&lt;&gt;"",MATCH(ROW(Create_TC_Web!$C$1:$C$500),ROW(Create_TC_Web!$C$1:$C$500)),""),ROW(Create_TC_Web!K515))),"")</f>
        <v/>
      </c>
      <c r="K517" t="str" cm="1">
        <f t="array" ref="K517">IFERROR(INDEX(Create_TC_Web!N$1:N$500,SMALL(IF(Create_TC_Web!$C$1:$C$500&lt;&gt;"",MATCH(ROW(Create_TC_Web!$C$1:$C$500),ROW(Create_TC_Web!$C$1:$C$500)),""),ROW(Create_TC_Web!L515))),"")</f>
        <v/>
      </c>
      <c r="L517" t="str" cm="1">
        <f t="array" ref="L517">IFERROR(INDEX(Create_TC_Web!O$1:O$500,SMALL(IF(Create_TC_Web!$C$1:$C$500&lt;&gt;"",MATCH(ROW(Create_TC_Web!$C$1:$C$500),ROW(Create_TC_Web!$C$1:$C$500)),""),ROW(Create_TC_Web!M515))),"")</f>
        <v/>
      </c>
      <c r="M517" t="str" cm="1">
        <f t="array" ref="M517">IFERROR(INDEX(Create_TC_Web!P$1:P$500,SMALL(IF(Create_TC_Web!$C$1:$C$500&lt;&gt;"",MATCH(ROW(Create_TC_Web!$C$1:$C$500),ROW(Create_TC_Web!$C$1:$C$500)),""),ROW(Create_TC_Web!N515))),"")</f>
        <v/>
      </c>
      <c r="N517" t="str" cm="1">
        <f t="array" ref="N517">IFERROR(INDEX(Create_TC_Web!Q$1:Q$500,SMALL(IF(Create_TC_Web!$C$1:$C$500&lt;&gt;"",MATCH(ROW(Create_TC_Web!$C$1:$C$500),ROW(Create_TC_Web!$C$1:$C$500)),""),ROW(Create_TC_Web!O515))),"")</f>
        <v/>
      </c>
      <c r="O517" t="str">
        <f t="shared" si="23"/>
        <v/>
      </c>
      <c r="P517" s="17" t="str" cm="1">
        <f t="array" ref="P517">IFERROR(INDEX(Create_TC_Web!S$1:S$500,SMALL(IF(Create_TC_Web!$C$1:$C$500&lt;&gt;"",MATCH(ROW(Create_TC_Web!$C$1:$C$500),ROW(Create_TC_Web!$C$1:$C$500)),""),ROW(Create_TC_Web!Q495))),"")</f>
        <v/>
      </c>
      <c r="S517" t="str">
        <f t="shared" si="24"/>
        <v/>
      </c>
    </row>
    <row r="518" spans="1:19">
      <c r="A518" t="str" cm="1">
        <f t="array" ref="A518">IFERROR(INDEX(Create_TC_Web!D$1:D$500,SMALL(IF(Create_TC_Web!$C$1:$C$500&lt;&gt;"",MATCH(ROW(Create_TC_Web!$C$1:$C$500),ROW(Create_TC_Web!$C$1:$C$500)),""),ROW(Create_TC_Web!B516))),"")</f>
        <v/>
      </c>
      <c r="B518" t="str" cm="1">
        <f t="array" ref="B518">SUBSTITUTE(SUBSTITUTE(SUBSTITUTE(IFERROR(INDEX(Create_TC_Web!E$1:E$505,SMALL(IF(Create_TC_Web!$C$1:$C$505&lt;&gt;"",MATCH(ROW(Create_TC_Web!$C$1:$C$505),ROW(Create_TC_Web!$C$1:$C$505)),""),ROW(Create_TC_Web!C516))),"")," ",""),"-",""),"_","")</f>
        <v/>
      </c>
      <c r="C518" t="str" cm="1">
        <f t="array" ref="C518">IFERROR(INDEX(Create_TC_Web!F$1:F$500,SMALL(IF(Create_TC_Web!$C$1:$C$500&lt;&gt;"",MATCH(ROW(Create_TC_Web!$C$1:$C$500),ROW(Create_TC_Web!$C$1:$C$500)),""),ROW(Create_TC_Web!D516))),"")</f>
        <v/>
      </c>
      <c r="D518" t="str" cm="1">
        <f t="array" ref="D518">IFERROR(INDEX(Create_TC_Web!G$1:G$500,SMALL(IF(Create_TC_Web!$C$1:$C$500&lt;&gt;"",MATCH(ROW(Create_TC_Web!$C$1:$C$500),ROW(Create_TC_Web!$C$1:$C$500)),""),ROW(Create_TC_Web!E516))),"")</f>
        <v/>
      </c>
      <c r="E518" t="str" cm="1">
        <f t="array" ref="E518">IFERROR(INDEX(Create_TC_Web!H$1:H$500,SMALL(IF(Create_TC_Web!$C$1:$C$500&lt;&gt;"",MATCH(ROW(Create_TC_Web!$C$1:$C$500),ROW(Create_TC_Web!$C$1:$C$500)),""),ROW(Create_TC_Web!F516))),"")</f>
        <v/>
      </c>
      <c r="F518" t="str" cm="1">
        <f t="array" ref="F518">IFERROR(INDEX(Create_TC_Web!I$1:I$500,SMALL(IF(Create_TC_Web!$C$1:$C$500&lt;&gt;"",MATCH(ROW(Create_TC_Web!$C$1:$C$500),ROW(Create_TC_Web!$C$1:$C$500)),""),ROW(Create_TC_Web!G516))),"")</f>
        <v/>
      </c>
      <c r="G518" t="str" cm="1">
        <f t="array" ref="G518">IFERROR(INDEX(Create_TC_Web!J$1:J$500,SMALL(IF(Create_TC_Web!$C$1:$C$500&lt;&gt;"",MATCH(ROW(Create_TC_Web!$C$1:$C$500),ROW(Create_TC_Web!$C$1:$C$500)),""),ROW(Create_TC_Web!H516))),"")</f>
        <v/>
      </c>
      <c r="H518" t="str" cm="1">
        <f t="array" ref="H518">IFERROR(INDEX(Create_TC_Web!K$1:K$500,SMALL(IF(Create_TC_Web!$C$1:$C$500&lt;&gt;"",MATCH(ROW(Create_TC_Web!$C$1:$C$500),ROW(Create_TC_Web!$C$1:$C$500)),""),ROW(Create_TC_Web!I516))),"")</f>
        <v/>
      </c>
      <c r="I518" t="str" cm="1">
        <f t="array" ref="I518">IFERROR(INDEX(Create_TC_Web!L$1:L$500,SMALL(IF(Create_TC_Web!$C$1:$C$500&lt;&gt;"",MATCH(ROW(Create_TC_Web!$C$1:$C$500),ROW(Create_TC_Web!$C$1:$C$500)),""),ROW(Create_TC_Web!J516))),"")</f>
        <v/>
      </c>
      <c r="J518" t="str" cm="1">
        <f t="array" ref="J518">IFERROR(INDEX(Create_TC_Web!M$1:M$500,SMALL(IF(Create_TC_Web!$C$1:$C$500&lt;&gt;"",MATCH(ROW(Create_TC_Web!$C$1:$C$500),ROW(Create_TC_Web!$C$1:$C$500)),""),ROW(Create_TC_Web!K516))),"")</f>
        <v/>
      </c>
      <c r="K518" t="str" cm="1">
        <f t="array" ref="K518">IFERROR(INDEX(Create_TC_Web!N$1:N$500,SMALL(IF(Create_TC_Web!$C$1:$C$500&lt;&gt;"",MATCH(ROW(Create_TC_Web!$C$1:$C$500),ROW(Create_TC_Web!$C$1:$C$500)),""),ROW(Create_TC_Web!L516))),"")</f>
        <v/>
      </c>
      <c r="L518" t="str" cm="1">
        <f t="array" ref="L518">IFERROR(INDEX(Create_TC_Web!O$1:O$500,SMALL(IF(Create_TC_Web!$C$1:$C$500&lt;&gt;"",MATCH(ROW(Create_TC_Web!$C$1:$C$500),ROW(Create_TC_Web!$C$1:$C$500)),""),ROW(Create_TC_Web!M516))),"")</f>
        <v/>
      </c>
      <c r="M518" t="str" cm="1">
        <f t="array" ref="M518">IFERROR(INDEX(Create_TC_Web!P$1:P$500,SMALL(IF(Create_TC_Web!$C$1:$C$500&lt;&gt;"",MATCH(ROW(Create_TC_Web!$C$1:$C$500),ROW(Create_TC_Web!$C$1:$C$500)),""),ROW(Create_TC_Web!N516))),"")</f>
        <v/>
      </c>
      <c r="N518" t="str" cm="1">
        <f t="array" ref="N518">IFERROR(INDEX(Create_TC_Web!Q$1:Q$500,SMALL(IF(Create_TC_Web!$C$1:$C$500&lt;&gt;"",MATCH(ROW(Create_TC_Web!$C$1:$C$500),ROW(Create_TC_Web!$C$1:$C$500)),""),ROW(Create_TC_Web!O516))),"")</f>
        <v/>
      </c>
      <c r="O518" t="str">
        <f t="shared" si="23"/>
        <v/>
      </c>
      <c r="P518" s="17" t="str" cm="1">
        <f t="array" ref="P518">IFERROR(INDEX(Create_TC_Web!S$1:S$500,SMALL(IF(Create_TC_Web!$C$1:$C$500&lt;&gt;"",MATCH(ROW(Create_TC_Web!$C$1:$C$500),ROW(Create_TC_Web!$C$1:$C$500)),""),ROW(Create_TC_Web!Q496))),"")</f>
        <v/>
      </c>
      <c r="S518" t="str">
        <f t="shared" si="24"/>
        <v/>
      </c>
    </row>
    <row r="519" spans="1:19">
      <c r="A519" t="str" cm="1">
        <f t="array" ref="A519">IFERROR(INDEX(Create_TC_Web!D$1:D$500,SMALL(IF(Create_TC_Web!$C$1:$C$500&lt;&gt;"",MATCH(ROW(Create_TC_Web!$C$1:$C$500),ROW(Create_TC_Web!$C$1:$C$500)),""),ROW(Create_TC_Web!B517))),"")</f>
        <v/>
      </c>
      <c r="B519" t="str" cm="1">
        <f t="array" ref="B519">SUBSTITUTE(SUBSTITUTE(SUBSTITUTE(IFERROR(INDEX(Create_TC_Web!E$1:E$505,SMALL(IF(Create_TC_Web!$C$1:$C$505&lt;&gt;"",MATCH(ROW(Create_TC_Web!$C$1:$C$505),ROW(Create_TC_Web!$C$1:$C$505)),""),ROW(Create_TC_Web!C517))),"")," ",""),"-",""),"_","")</f>
        <v/>
      </c>
      <c r="C519" t="str" cm="1">
        <f t="array" ref="C519">IFERROR(INDEX(Create_TC_Web!F$1:F$500,SMALL(IF(Create_TC_Web!$C$1:$C$500&lt;&gt;"",MATCH(ROW(Create_TC_Web!$C$1:$C$500),ROW(Create_TC_Web!$C$1:$C$500)),""),ROW(Create_TC_Web!D517))),"")</f>
        <v/>
      </c>
      <c r="D519" t="str" cm="1">
        <f t="array" ref="D519">IFERROR(INDEX(Create_TC_Web!G$1:G$500,SMALL(IF(Create_TC_Web!$C$1:$C$500&lt;&gt;"",MATCH(ROW(Create_TC_Web!$C$1:$C$500),ROW(Create_TC_Web!$C$1:$C$500)),""),ROW(Create_TC_Web!E517))),"")</f>
        <v/>
      </c>
      <c r="E519" t="str" cm="1">
        <f t="array" ref="E519">IFERROR(INDEX(Create_TC_Web!H$1:H$500,SMALL(IF(Create_TC_Web!$C$1:$C$500&lt;&gt;"",MATCH(ROW(Create_TC_Web!$C$1:$C$500),ROW(Create_TC_Web!$C$1:$C$500)),""),ROW(Create_TC_Web!F517))),"")</f>
        <v/>
      </c>
      <c r="F519" t="str" cm="1">
        <f t="array" ref="F519">IFERROR(INDEX(Create_TC_Web!I$1:I$500,SMALL(IF(Create_TC_Web!$C$1:$C$500&lt;&gt;"",MATCH(ROW(Create_TC_Web!$C$1:$C$500),ROW(Create_TC_Web!$C$1:$C$500)),""),ROW(Create_TC_Web!G517))),"")</f>
        <v/>
      </c>
      <c r="G519" t="str" cm="1">
        <f t="array" ref="G519">IFERROR(INDEX(Create_TC_Web!J$1:J$500,SMALL(IF(Create_TC_Web!$C$1:$C$500&lt;&gt;"",MATCH(ROW(Create_TC_Web!$C$1:$C$500),ROW(Create_TC_Web!$C$1:$C$500)),""),ROW(Create_TC_Web!H517))),"")</f>
        <v/>
      </c>
      <c r="H519" t="str" cm="1">
        <f t="array" ref="H519">IFERROR(INDEX(Create_TC_Web!K$1:K$500,SMALL(IF(Create_TC_Web!$C$1:$C$500&lt;&gt;"",MATCH(ROW(Create_TC_Web!$C$1:$C$500),ROW(Create_TC_Web!$C$1:$C$500)),""),ROW(Create_TC_Web!I517))),"")</f>
        <v/>
      </c>
      <c r="I519" t="str" cm="1">
        <f t="array" ref="I519">IFERROR(INDEX(Create_TC_Web!L$1:L$500,SMALL(IF(Create_TC_Web!$C$1:$C$500&lt;&gt;"",MATCH(ROW(Create_TC_Web!$C$1:$C$500),ROW(Create_TC_Web!$C$1:$C$500)),""),ROW(Create_TC_Web!J517))),"")</f>
        <v/>
      </c>
      <c r="J519" t="str" cm="1">
        <f t="array" ref="J519">IFERROR(INDEX(Create_TC_Web!M$1:M$500,SMALL(IF(Create_TC_Web!$C$1:$C$500&lt;&gt;"",MATCH(ROW(Create_TC_Web!$C$1:$C$500),ROW(Create_TC_Web!$C$1:$C$500)),""),ROW(Create_TC_Web!K517))),"")</f>
        <v/>
      </c>
      <c r="K519" t="str" cm="1">
        <f t="array" ref="K519">IFERROR(INDEX(Create_TC_Web!N$1:N$500,SMALL(IF(Create_TC_Web!$C$1:$C$500&lt;&gt;"",MATCH(ROW(Create_TC_Web!$C$1:$C$500),ROW(Create_TC_Web!$C$1:$C$500)),""),ROW(Create_TC_Web!L517))),"")</f>
        <v/>
      </c>
      <c r="L519" t="str" cm="1">
        <f t="array" ref="L519">IFERROR(INDEX(Create_TC_Web!O$1:O$500,SMALL(IF(Create_TC_Web!$C$1:$C$500&lt;&gt;"",MATCH(ROW(Create_TC_Web!$C$1:$C$500),ROW(Create_TC_Web!$C$1:$C$500)),""),ROW(Create_TC_Web!M517))),"")</f>
        <v/>
      </c>
      <c r="M519" t="str" cm="1">
        <f t="array" ref="M519">IFERROR(INDEX(Create_TC_Web!P$1:P$500,SMALL(IF(Create_TC_Web!$C$1:$C$500&lt;&gt;"",MATCH(ROW(Create_TC_Web!$C$1:$C$500),ROW(Create_TC_Web!$C$1:$C$500)),""),ROW(Create_TC_Web!N517))),"")</f>
        <v/>
      </c>
      <c r="N519" t="str" cm="1">
        <f t="array" ref="N519">IFERROR(INDEX(Create_TC_Web!Q$1:Q$500,SMALL(IF(Create_TC_Web!$C$1:$C$500&lt;&gt;"",MATCH(ROW(Create_TC_Web!$C$1:$C$500),ROW(Create_TC_Web!$C$1:$C$500)),""),ROW(Create_TC_Web!O517))),"")</f>
        <v/>
      </c>
      <c r="O519" t="str">
        <f t="shared" ref="O519:O529" si="25">IF(N519&lt;&gt;0,N519,"")</f>
        <v/>
      </c>
      <c r="P519" s="17" t="str" cm="1">
        <f t="array" ref="P519">IFERROR(INDEX(Create_TC_Web!S$1:S$500,SMALL(IF(Create_TC_Web!$C$1:$C$500&lt;&gt;"",MATCH(ROW(Create_TC_Web!$C$1:$C$500),ROW(Create_TC_Web!$C$1:$C$500)),""),ROW(Create_TC_Web!Q497))),"")</f>
        <v/>
      </c>
      <c r="S519" t="str">
        <f t="shared" si="24"/>
        <v/>
      </c>
    </row>
    <row r="520" spans="1:19">
      <c r="A520" t="str" cm="1">
        <f t="array" ref="A520">IFERROR(INDEX(Create_TC_Web!D$1:D$500,SMALL(IF(Create_TC_Web!$C$1:$C$500&lt;&gt;"",MATCH(ROW(Create_TC_Web!$C$1:$C$500),ROW(Create_TC_Web!$C$1:$C$500)),""),ROW(Create_TC_Web!B518))),"")</f>
        <v/>
      </c>
      <c r="B520" t="str" cm="1">
        <f t="array" ref="B520">SUBSTITUTE(SUBSTITUTE(SUBSTITUTE(IFERROR(INDEX(Create_TC_Web!E$1:E$505,SMALL(IF(Create_TC_Web!$C$1:$C$505&lt;&gt;"",MATCH(ROW(Create_TC_Web!$C$1:$C$505),ROW(Create_TC_Web!$C$1:$C$505)),""),ROW(Create_TC_Web!C518))),"")," ",""),"-",""),"_","")</f>
        <v/>
      </c>
      <c r="C520" t="str" cm="1">
        <f t="array" ref="C520">IFERROR(INDEX(Create_TC_Web!F$1:F$500,SMALL(IF(Create_TC_Web!$C$1:$C$500&lt;&gt;"",MATCH(ROW(Create_TC_Web!$C$1:$C$500),ROW(Create_TC_Web!$C$1:$C$500)),""),ROW(Create_TC_Web!D518))),"")</f>
        <v/>
      </c>
      <c r="D520" t="str" cm="1">
        <f t="array" ref="D520">IFERROR(INDEX(Create_TC_Web!G$1:G$500,SMALL(IF(Create_TC_Web!$C$1:$C$500&lt;&gt;"",MATCH(ROW(Create_TC_Web!$C$1:$C$500),ROW(Create_TC_Web!$C$1:$C$500)),""),ROW(Create_TC_Web!E518))),"")</f>
        <v/>
      </c>
      <c r="E520" t="str" cm="1">
        <f t="array" ref="E520">IFERROR(INDEX(Create_TC_Web!H$1:H$500,SMALL(IF(Create_TC_Web!$C$1:$C$500&lt;&gt;"",MATCH(ROW(Create_TC_Web!$C$1:$C$500),ROW(Create_TC_Web!$C$1:$C$500)),""),ROW(Create_TC_Web!F518))),"")</f>
        <v/>
      </c>
      <c r="F520" t="str" cm="1">
        <f t="array" ref="F520">IFERROR(INDEX(Create_TC_Web!I$1:I$500,SMALL(IF(Create_TC_Web!$C$1:$C$500&lt;&gt;"",MATCH(ROW(Create_TC_Web!$C$1:$C$500),ROW(Create_TC_Web!$C$1:$C$500)),""),ROW(Create_TC_Web!G518))),"")</f>
        <v/>
      </c>
      <c r="G520" t="str" cm="1">
        <f t="array" ref="G520">IFERROR(INDEX(Create_TC_Web!J$1:J$500,SMALL(IF(Create_TC_Web!$C$1:$C$500&lt;&gt;"",MATCH(ROW(Create_TC_Web!$C$1:$C$500),ROW(Create_TC_Web!$C$1:$C$500)),""),ROW(Create_TC_Web!H518))),"")</f>
        <v/>
      </c>
      <c r="H520" t="str" cm="1">
        <f t="array" ref="H520">IFERROR(INDEX(Create_TC_Web!K$1:K$500,SMALL(IF(Create_TC_Web!$C$1:$C$500&lt;&gt;"",MATCH(ROW(Create_TC_Web!$C$1:$C$500),ROW(Create_TC_Web!$C$1:$C$500)),""),ROW(Create_TC_Web!I518))),"")</f>
        <v/>
      </c>
      <c r="I520" t="str" cm="1">
        <f t="array" ref="I520">IFERROR(INDEX(Create_TC_Web!L$1:L$500,SMALL(IF(Create_TC_Web!$C$1:$C$500&lt;&gt;"",MATCH(ROW(Create_TC_Web!$C$1:$C$500),ROW(Create_TC_Web!$C$1:$C$500)),""),ROW(Create_TC_Web!J518))),"")</f>
        <v/>
      </c>
      <c r="J520" t="str" cm="1">
        <f t="array" ref="J520">IFERROR(INDEX(Create_TC_Web!M$1:M$500,SMALL(IF(Create_TC_Web!$C$1:$C$500&lt;&gt;"",MATCH(ROW(Create_TC_Web!$C$1:$C$500),ROW(Create_TC_Web!$C$1:$C$500)),""),ROW(Create_TC_Web!K518))),"")</f>
        <v/>
      </c>
      <c r="K520" t="str" cm="1">
        <f t="array" ref="K520">IFERROR(INDEX(Create_TC_Web!N$1:N$500,SMALL(IF(Create_TC_Web!$C$1:$C$500&lt;&gt;"",MATCH(ROW(Create_TC_Web!$C$1:$C$500),ROW(Create_TC_Web!$C$1:$C$500)),""),ROW(Create_TC_Web!L518))),"")</f>
        <v/>
      </c>
      <c r="L520" t="str" cm="1">
        <f t="array" ref="L520">IFERROR(INDEX(Create_TC_Web!O$1:O$500,SMALL(IF(Create_TC_Web!$C$1:$C$500&lt;&gt;"",MATCH(ROW(Create_TC_Web!$C$1:$C$500),ROW(Create_TC_Web!$C$1:$C$500)),""),ROW(Create_TC_Web!M518))),"")</f>
        <v/>
      </c>
      <c r="M520" t="str" cm="1">
        <f t="array" ref="M520">IFERROR(INDEX(Create_TC_Web!P$1:P$500,SMALL(IF(Create_TC_Web!$C$1:$C$500&lt;&gt;"",MATCH(ROW(Create_TC_Web!$C$1:$C$500),ROW(Create_TC_Web!$C$1:$C$500)),""),ROW(Create_TC_Web!N518))),"")</f>
        <v/>
      </c>
      <c r="N520" t="str" cm="1">
        <f t="array" ref="N520">IFERROR(INDEX(Create_TC_Web!Q$1:Q$500,SMALL(IF(Create_TC_Web!$C$1:$C$500&lt;&gt;"",MATCH(ROW(Create_TC_Web!$C$1:$C$500),ROW(Create_TC_Web!$C$1:$C$500)),""),ROW(Create_TC_Web!O518))),"")</f>
        <v/>
      </c>
      <c r="O520" t="str">
        <f t="shared" si="25"/>
        <v/>
      </c>
      <c r="P520" s="17" t="str" cm="1">
        <f t="array" ref="P520">IFERROR(INDEX(Create_TC_Web!S$1:S$500,SMALL(IF(Create_TC_Web!$C$1:$C$500&lt;&gt;"",MATCH(ROW(Create_TC_Web!$C$1:$C$500),ROW(Create_TC_Web!$C$1:$C$500)),""),ROW(Create_TC_Web!Q498))),"")</f>
        <v/>
      </c>
      <c r="S520" t="str">
        <f t="shared" si="24"/>
        <v/>
      </c>
    </row>
    <row r="521" spans="1:19">
      <c r="A521" t="str" cm="1">
        <f t="array" ref="A521">IFERROR(INDEX(Create_TC_Web!D$1:D$500,SMALL(IF(Create_TC_Web!$C$1:$C$500&lt;&gt;"",MATCH(ROW(Create_TC_Web!$C$1:$C$500),ROW(Create_TC_Web!$C$1:$C$500)),""),ROW(Create_TC_Web!B519))),"")</f>
        <v/>
      </c>
      <c r="B521" t="str" cm="1">
        <f t="array" ref="B521">SUBSTITUTE(SUBSTITUTE(SUBSTITUTE(IFERROR(INDEX(Create_TC_Web!E$1:E$505,SMALL(IF(Create_TC_Web!$C$1:$C$505&lt;&gt;"",MATCH(ROW(Create_TC_Web!$C$1:$C$505),ROW(Create_TC_Web!$C$1:$C$505)),""),ROW(Create_TC_Web!C519))),"")," ",""),"-",""),"_","")</f>
        <v/>
      </c>
      <c r="C521" t="str" cm="1">
        <f t="array" ref="C521">IFERROR(INDEX(Create_TC_Web!F$1:F$500,SMALL(IF(Create_TC_Web!$C$1:$C$500&lt;&gt;"",MATCH(ROW(Create_TC_Web!$C$1:$C$500),ROW(Create_TC_Web!$C$1:$C$500)),""),ROW(Create_TC_Web!D519))),"")</f>
        <v/>
      </c>
      <c r="D521" t="str" cm="1">
        <f t="array" ref="D521">IFERROR(INDEX(Create_TC_Web!G$1:G$500,SMALL(IF(Create_TC_Web!$C$1:$C$500&lt;&gt;"",MATCH(ROW(Create_TC_Web!$C$1:$C$500),ROW(Create_TC_Web!$C$1:$C$500)),""),ROW(Create_TC_Web!E519))),"")</f>
        <v/>
      </c>
      <c r="E521" t="str" cm="1">
        <f t="array" ref="E521">IFERROR(INDEX(Create_TC_Web!H$1:H$500,SMALL(IF(Create_TC_Web!$C$1:$C$500&lt;&gt;"",MATCH(ROW(Create_TC_Web!$C$1:$C$500),ROW(Create_TC_Web!$C$1:$C$500)),""),ROW(Create_TC_Web!F519))),"")</f>
        <v/>
      </c>
      <c r="F521" t="str" cm="1">
        <f t="array" ref="F521">IFERROR(INDEX(Create_TC_Web!I$1:I$500,SMALL(IF(Create_TC_Web!$C$1:$C$500&lt;&gt;"",MATCH(ROW(Create_TC_Web!$C$1:$C$500),ROW(Create_TC_Web!$C$1:$C$500)),""),ROW(Create_TC_Web!G519))),"")</f>
        <v/>
      </c>
      <c r="G521" t="str" cm="1">
        <f t="array" ref="G521">IFERROR(INDEX(Create_TC_Web!J$1:J$500,SMALL(IF(Create_TC_Web!$C$1:$C$500&lt;&gt;"",MATCH(ROW(Create_TC_Web!$C$1:$C$500),ROW(Create_TC_Web!$C$1:$C$500)),""),ROW(Create_TC_Web!H519))),"")</f>
        <v/>
      </c>
      <c r="H521" t="str" cm="1">
        <f t="array" ref="H521">IFERROR(INDEX(Create_TC_Web!K$1:K$500,SMALL(IF(Create_TC_Web!$C$1:$C$500&lt;&gt;"",MATCH(ROW(Create_TC_Web!$C$1:$C$500),ROW(Create_TC_Web!$C$1:$C$500)),""),ROW(Create_TC_Web!I519))),"")</f>
        <v/>
      </c>
      <c r="I521" t="str" cm="1">
        <f t="array" ref="I521">IFERROR(INDEX(Create_TC_Web!L$1:L$500,SMALL(IF(Create_TC_Web!$C$1:$C$500&lt;&gt;"",MATCH(ROW(Create_TC_Web!$C$1:$C$500),ROW(Create_TC_Web!$C$1:$C$500)),""),ROW(Create_TC_Web!J519))),"")</f>
        <v/>
      </c>
      <c r="J521" t="str" cm="1">
        <f t="array" ref="J521">IFERROR(INDEX(Create_TC_Web!M$1:M$500,SMALL(IF(Create_TC_Web!$C$1:$C$500&lt;&gt;"",MATCH(ROW(Create_TC_Web!$C$1:$C$500),ROW(Create_TC_Web!$C$1:$C$500)),""),ROW(Create_TC_Web!K519))),"")</f>
        <v/>
      </c>
      <c r="K521" t="str" cm="1">
        <f t="array" ref="K521">IFERROR(INDEX(Create_TC_Web!N$1:N$500,SMALL(IF(Create_TC_Web!$C$1:$C$500&lt;&gt;"",MATCH(ROW(Create_TC_Web!$C$1:$C$500),ROW(Create_TC_Web!$C$1:$C$500)),""),ROW(Create_TC_Web!L519))),"")</f>
        <v/>
      </c>
      <c r="L521" t="str" cm="1">
        <f t="array" ref="L521">IFERROR(INDEX(Create_TC_Web!O$1:O$500,SMALL(IF(Create_TC_Web!$C$1:$C$500&lt;&gt;"",MATCH(ROW(Create_TC_Web!$C$1:$C$500),ROW(Create_TC_Web!$C$1:$C$500)),""),ROW(Create_TC_Web!M519))),"")</f>
        <v/>
      </c>
      <c r="M521" t="str" cm="1">
        <f t="array" ref="M521">IFERROR(INDEX(Create_TC_Web!P$1:P$500,SMALL(IF(Create_TC_Web!$C$1:$C$500&lt;&gt;"",MATCH(ROW(Create_TC_Web!$C$1:$C$500),ROW(Create_TC_Web!$C$1:$C$500)),""),ROW(Create_TC_Web!N519))),"")</f>
        <v/>
      </c>
      <c r="N521" t="str" cm="1">
        <f t="array" ref="N521">IFERROR(INDEX(Create_TC_Web!Q$1:Q$500,SMALL(IF(Create_TC_Web!$C$1:$C$500&lt;&gt;"",MATCH(ROW(Create_TC_Web!$C$1:$C$500),ROW(Create_TC_Web!$C$1:$C$500)),""),ROW(Create_TC_Web!O519))),"")</f>
        <v/>
      </c>
      <c r="O521" t="str">
        <f t="shared" si="25"/>
        <v/>
      </c>
      <c r="P521" s="17" t="str" cm="1">
        <f t="array" ref="P521">IFERROR(INDEX(Create_TC_Web!S$1:S$500,SMALL(IF(Create_TC_Web!$C$1:$C$500&lt;&gt;"",MATCH(ROW(Create_TC_Web!$C$1:$C$500),ROW(Create_TC_Web!$C$1:$C$500)),""),ROW(Create_TC_Web!Q499))),"")</f>
        <v/>
      </c>
      <c r="S521" t="str">
        <f t="shared" si="24"/>
        <v/>
      </c>
    </row>
    <row r="522" spans="1:19">
      <c r="A522" t="str" cm="1">
        <f t="array" ref="A522">IFERROR(INDEX(Create_TC_Web!D$1:D$500,SMALL(IF(Create_TC_Web!$C$1:$C$500&lt;&gt;"",MATCH(ROW(Create_TC_Web!$C$1:$C$500),ROW(Create_TC_Web!$C$1:$C$500)),""),ROW(Create_TC_Web!B520))),"")</f>
        <v/>
      </c>
      <c r="B522" t="str" cm="1">
        <f t="array" ref="B522">SUBSTITUTE(SUBSTITUTE(SUBSTITUTE(IFERROR(INDEX(Create_TC_Web!E$1:E$505,SMALL(IF(Create_TC_Web!$C$1:$C$505&lt;&gt;"",MATCH(ROW(Create_TC_Web!$C$1:$C$505),ROW(Create_TC_Web!$C$1:$C$505)),""),ROW(Create_TC_Web!C520))),"")," ",""),"-",""),"_","")</f>
        <v/>
      </c>
      <c r="C522" t="str" cm="1">
        <f t="array" ref="C522">IFERROR(INDEX(Create_TC_Web!F$1:F$500,SMALL(IF(Create_TC_Web!$C$1:$C$500&lt;&gt;"",MATCH(ROW(Create_TC_Web!$C$1:$C$500),ROW(Create_TC_Web!$C$1:$C$500)),""),ROW(Create_TC_Web!D520))),"")</f>
        <v/>
      </c>
      <c r="D522" t="str" cm="1">
        <f t="array" ref="D522">IFERROR(INDEX(Create_TC_Web!G$1:G$500,SMALL(IF(Create_TC_Web!$C$1:$C$500&lt;&gt;"",MATCH(ROW(Create_TC_Web!$C$1:$C$500),ROW(Create_TC_Web!$C$1:$C$500)),""),ROW(Create_TC_Web!E520))),"")</f>
        <v/>
      </c>
      <c r="E522" t="str" cm="1">
        <f t="array" ref="E522">IFERROR(INDEX(Create_TC_Web!H$1:H$500,SMALL(IF(Create_TC_Web!$C$1:$C$500&lt;&gt;"",MATCH(ROW(Create_TC_Web!$C$1:$C$500),ROW(Create_TC_Web!$C$1:$C$500)),""),ROW(Create_TC_Web!F520))),"")</f>
        <v/>
      </c>
      <c r="F522" t="str" cm="1">
        <f t="array" ref="F522">IFERROR(INDEX(Create_TC_Web!I$1:I$500,SMALL(IF(Create_TC_Web!$C$1:$C$500&lt;&gt;"",MATCH(ROW(Create_TC_Web!$C$1:$C$500),ROW(Create_TC_Web!$C$1:$C$500)),""),ROW(Create_TC_Web!G520))),"")</f>
        <v/>
      </c>
      <c r="G522" t="str" cm="1">
        <f t="array" ref="G522">IFERROR(INDEX(Create_TC_Web!J$1:J$500,SMALL(IF(Create_TC_Web!$C$1:$C$500&lt;&gt;"",MATCH(ROW(Create_TC_Web!$C$1:$C$500),ROW(Create_TC_Web!$C$1:$C$500)),""),ROW(Create_TC_Web!H520))),"")</f>
        <v/>
      </c>
      <c r="H522" t="str" cm="1">
        <f t="array" ref="H522">IFERROR(INDEX(Create_TC_Web!K$1:K$500,SMALL(IF(Create_TC_Web!$C$1:$C$500&lt;&gt;"",MATCH(ROW(Create_TC_Web!$C$1:$C$500),ROW(Create_TC_Web!$C$1:$C$500)),""),ROW(Create_TC_Web!I520))),"")</f>
        <v/>
      </c>
      <c r="I522" t="str" cm="1">
        <f t="array" ref="I522">IFERROR(INDEX(Create_TC_Web!L$1:L$500,SMALL(IF(Create_TC_Web!$C$1:$C$500&lt;&gt;"",MATCH(ROW(Create_TC_Web!$C$1:$C$500),ROW(Create_TC_Web!$C$1:$C$500)),""),ROW(Create_TC_Web!J520))),"")</f>
        <v/>
      </c>
      <c r="J522" t="str" cm="1">
        <f t="array" ref="J522">IFERROR(INDEX(Create_TC_Web!M$1:M$500,SMALL(IF(Create_TC_Web!$C$1:$C$500&lt;&gt;"",MATCH(ROW(Create_TC_Web!$C$1:$C$500),ROW(Create_TC_Web!$C$1:$C$500)),""),ROW(Create_TC_Web!K520))),"")</f>
        <v/>
      </c>
      <c r="K522" t="str" cm="1">
        <f t="array" ref="K522">IFERROR(INDEX(Create_TC_Web!N$1:N$500,SMALL(IF(Create_TC_Web!$C$1:$C$500&lt;&gt;"",MATCH(ROW(Create_TC_Web!$C$1:$C$500),ROW(Create_TC_Web!$C$1:$C$500)),""),ROW(Create_TC_Web!L520))),"")</f>
        <v/>
      </c>
      <c r="L522" t="str" cm="1">
        <f t="array" ref="L522">IFERROR(INDEX(Create_TC_Web!O$1:O$500,SMALL(IF(Create_TC_Web!$C$1:$C$500&lt;&gt;"",MATCH(ROW(Create_TC_Web!$C$1:$C$500),ROW(Create_TC_Web!$C$1:$C$500)),""),ROW(Create_TC_Web!M520))),"")</f>
        <v/>
      </c>
      <c r="M522" t="str" cm="1">
        <f t="array" ref="M522">IFERROR(INDEX(Create_TC_Web!P$1:P$500,SMALL(IF(Create_TC_Web!$C$1:$C$500&lt;&gt;"",MATCH(ROW(Create_TC_Web!$C$1:$C$500),ROW(Create_TC_Web!$C$1:$C$500)),""),ROW(Create_TC_Web!N520))),"")</f>
        <v/>
      </c>
      <c r="N522" t="str" cm="1">
        <f t="array" ref="N522">IFERROR(INDEX(Create_TC_Web!Q$1:Q$500,SMALL(IF(Create_TC_Web!$C$1:$C$500&lt;&gt;"",MATCH(ROW(Create_TC_Web!$C$1:$C$500),ROW(Create_TC_Web!$C$1:$C$500)),""),ROW(Create_TC_Web!O520))),"")</f>
        <v/>
      </c>
      <c r="O522" t="str">
        <f t="shared" si="25"/>
        <v/>
      </c>
      <c r="P522" s="17" t="str" cm="1">
        <f t="array" ref="P522">IFERROR(INDEX(Create_TC_Web!S$1:S$500,SMALL(IF(Create_TC_Web!$C$1:$C$500&lt;&gt;"",MATCH(ROW(Create_TC_Web!$C$1:$C$500),ROW(Create_TC_Web!$C$1:$C$500)),""),ROW(Create_TC_Web!Q500))),"")</f>
        <v/>
      </c>
      <c r="S522" t="str">
        <f t="shared" si="24"/>
        <v/>
      </c>
    </row>
    <row r="523" spans="1:19">
      <c r="A523" t="str" cm="1">
        <f t="array" ref="A523">IFERROR(INDEX(Create_TC_Web!D$1:D$500,SMALL(IF(Create_TC_Web!$C$1:$C$500&lt;&gt;"",MATCH(ROW(Create_TC_Web!$C$1:$C$500),ROW(Create_TC_Web!$C$1:$C$500)),""),ROW(Create_TC_Web!B521))),"")</f>
        <v/>
      </c>
      <c r="B523" t="str" cm="1">
        <f t="array" ref="B523">SUBSTITUTE(SUBSTITUTE(SUBSTITUTE(IFERROR(INDEX(Create_TC_Web!E$1:E$505,SMALL(IF(Create_TC_Web!$C$1:$C$505&lt;&gt;"",MATCH(ROW(Create_TC_Web!$C$1:$C$505),ROW(Create_TC_Web!$C$1:$C$505)),""),ROW(Create_TC_Web!C521))),"")," ",""),"-",""),"_","")</f>
        <v/>
      </c>
      <c r="C523" t="str" cm="1">
        <f t="array" ref="C523">IFERROR(INDEX(Create_TC_Web!F$1:F$500,SMALL(IF(Create_TC_Web!$C$1:$C$500&lt;&gt;"",MATCH(ROW(Create_TC_Web!$C$1:$C$500),ROW(Create_TC_Web!$C$1:$C$500)),""),ROW(Create_TC_Web!D521))),"")</f>
        <v/>
      </c>
      <c r="D523" t="str" cm="1">
        <f t="array" ref="D523">IFERROR(INDEX(Create_TC_Web!G$1:G$500,SMALL(IF(Create_TC_Web!$C$1:$C$500&lt;&gt;"",MATCH(ROW(Create_TC_Web!$C$1:$C$500),ROW(Create_TC_Web!$C$1:$C$500)),""),ROW(Create_TC_Web!E521))),"")</f>
        <v/>
      </c>
      <c r="E523" t="str" cm="1">
        <f t="array" ref="E523">IFERROR(INDEX(Create_TC_Web!H$1:H$500,SMALL(IF(Create_TC_Web!$C$1:$C$500&lt;&gt;"",MATCH(ROW(Create_TC_Web!$C$1:$C$500),ROW(Create_TC_Web!$C$1:$C$500)),""),ROW(Create_TC_Web!F521))),"")</f>
        <v/>
      </c>
      <c r="F523" t="str" cm="1">
        <f t="array" ref="F523">IFERROR(INDEX(Create_TC_Web!I$1:I$500,SMALL(IF(Create_TC_Web!$C$1:$C$500&lt;&gt;"",MATCH(ROW(Create_TC_Web!$C$1:$C$500),ROW(Create_TC_Web!$C$1:$C$500)),""),ROW(Create_TC_Web!G521))),"")</f>
        <v/>
      </c>
      <c r="G523" t="str" cm="1">
        <f t="array" ref="G523">IFERROR(INDEX(Create_TC_Web!J$1:J$500,SMALL(IF(Create_TC_Web!$C$1:$C$500&lt;&gt;"",MATCH(ROW(Create_TC_Web!$C$1:$C$500),ROW(Create_TC_Web!$C$1:$C$500)),""),ROW(Create_TC_Web!H521))),"")</f>
        <v/>
      </c>
      <c r="H523" t="str" cm="1">
        <f t="array" ref="H523">IFERROR(INDEX(Create_TC_Web!K$1:K$500,SMALL(IF(Create_TC_Web!$C$1:$C$500&lt;&gt;"",MATCH(ROW(Create_TC_Web!$C$1:$C$500),ROW(Create_TC_Web!$C$1:$C$500)),""),ROW(Create_TC_Web!I521))),"")</f>
        <v/>
      </c>
      <c r="I523" t="str" cm="1">
        <f t="array" ref="I523">IFERROR(INDEX(Create_TC_Web!L$1:L$500,SMALL(IF(Create_TC_Web!$C$1:$C$500&lt;&gt;"",MATCH(ROW(Create_TC_Web!$C$1:$C$500),ROW(Create_TC_Web!$C$1:$C$500)),""),ROW(Create_TC_Web!J521))),"")</f>
        <v/>
      </c>
      <c r="J523" t="str" cm="1">
        <f t="array" ref="J523">IFERROR(INDEX(Create_TC_Web!M$1:M$500,SMALL(IF(Create_TC_Web!$C$1:$C$500&lt;&gt;"",MATCH(ROW(Create_TC_Web!$C$1:$C$500),ROW(Create_TC_Web!$C$1:$C$500)),""),ROW(Create_TC_Web!K521))),"")</f>
        <v/>
      </c>
      <c r="K523" t="str" cm="1">
        <f t="array" ref="K523">IFERROR(INDEX(Create_TC_Web!N$1:N$500,SMALL(IF(Create_TC_Web!$C$1:$C$500&lt;&gt;"",MATCH(ROW(Create_TC_Web!$C$1:$C$500),ROW(Create_TC_Web!$C$1:$C$500)),""),ROW(Create_TC_Web!L521))),"")</f>
        <v/>
      </c>
      <c r="L523" t="str" cm="1">
        <f t="array" ref="L523">IFERROR(INDEX(Create_TC_Web!O$1:O$500,SMALL(IF(Create_TC_Web!$C$1:$C$500&lt;&gt;"",MATCH(ROW(Create_TC_Web!$C$1:$C$500),ROW(Create_TC_Web!$C$1:$C$500)),""),ROW(Create_TC_Web!M521))),"")</f>
        <v/>
      </c>
      <c r="M523" t="str" cm="1">
        <f t="array" ref="M523">IFERROR(INDEX(Create_TC_Web!P$1:P$500,SMALL(IF(Create_TC_Web!$C$1:$C$500&lt;&gt;"",MATCH(ROW(Create_TC_Web!$C$1:$C$500),ROW(Create_TC_Web!$C$1:$C$500)),""),ROW(Create_TC_Web!N521))),"")</f>
        <v/>
      </c>
      <c r="N523" t="str" cm="1">
        <f t="array" ref="N523">IFERROR(INDEX(Create_TC_Web!Q$1:Q$500,SMALL(IF(Create_TC_Web!$C$1:$C$500&lt;&gt;"",MATCH(ROW(Create_TC_Web!$C$1:$C$500),ROW(Create_TC_Web!$C$1:$C$500)),""),ROW(Create_TC_Web!O521))),"")</f>
        <v/>
      </c>
      <c r="O523" t="str">
        <f t="shared" si="25"/>
        <v/>
      </c>
      <c r="P523" s="17" t="str" cm="1">
        <f t="array" ref="P523">IFERROR(INDEX(Create_TC_Web!S$1:S$500,SMALL(IF(Create_TC_Web!$C$1:$C$500&lt;&gt;"",MATCH(ROW(Create_TC_Web!$C$1:$C$500),ROW(Create_TC_Web!$C$1:$C$500)),""),ROW(Create_TC_Web!Q501))),"")</f>
        <v/>
      </c>
      <c r="S523" t="str">
        <f t="shared" si="24"/>
        <v/>
      </c>
    </row>
    <row r="524" spans="1:19">
      <c r="A524" t="str" cm="1">
        <f t="array" ref="A524">IFERROR(INDEX(Create_TC_Web!D$1:D$500,SMALL(IF(Create_TC_Web!$C$1:$C$500&lt;&gt;"",MATCH(ROW(Create_TC_Web!$C$1:$C$500),ROW(Create_TC_Web!$C$1:$C$500)),""),ROW(Create_TC_Web!B522))),"")</f>
        <v/>
      </c>
      <c r="B524" t="str" cm="1">
        <f t="array" ref="B524">SUBSTITUTE(SUBSTITUTE(SUBSTITUTE(IFERROR(INDEX(Create_TC_Web!E$1:E$505,SMALL(IF(Create_TC_Web!$C$1:$C$505&lt;&gt;"",MATCH(ROW(Create_TC_Web!$C$1:$C$505),ROW(Create_TC_Web!$C$1:$C$505)),""),ROW(Create_TC_Web!C522))),"")," ",""),"-",""),"_","")</f>
        <v/>
      </c>
      <c r="C524" t="str" cm="1">
        <f t="array" ref="C524">IFERROR(INDEX(Create_TC_Web!F$1:F$500,SMALL(IF(Create_TC_Web!$C$1:$C$500&lt;&gt;"",MATCH(ROW(Create_TC_Web!$C$1:$C$500),ROW(Create_TC_Web!$C$1:$C$500)),""),ROW(Create_TC_Web!D522))),"")</f>
        <v/>
      </c>
      <c r="D524" t="str" cm="1">
        <f t="array" ref="D524">IFERROR(INDEX(Create_TC_Web!G$1:G$500,SMALL(IF(Create_TC_Web!$C$1:$C$500&lt;&gt;"",MATCH(ROW(Create_TC_Web!$C$1:$C$500),ROW(Create_TC_Web!$C$1:$C$500)),""),ROW(Create_TC_Web!E522))),"")</f>
        <v/>
      </c>
      <c r="E524" t="str" cm="1">
        <f t="array" ref="E524">IFERROR(INDEX(Create_TC_Web!H$1:H$500,SMALL(IF(Create_TC_Web!$C$1:$C$500&lt;&gt;"",MATCH(ROW(Create_TC_Web!$C$1:$C$500),ROW(Create_TC_Web!$C$1:$C$500)),""),ROW(Create_TC_Web!F522))),"")</f>
        <v/>
      </c>
      <c r="F524" t="str" cm="1">
        <f t="array" ref="F524">IFERROR(INDEX(Create_TC_Web!I$1:I$500,SMALL(IF(Create_TC_Web!$C$1:$C$500&lt;&gt;"",MATCH(ROW(Create_TC_Web!$C$1:$C$500),ROW(Create_TC_Web!$C$1:$C$500)),""),ROW(Create_TC_Web!G522))),"")</f>
        <v/>
      </c>
      <c r="G524" t="str" cm="1">
        <f t="array" ref="G524">IFERROR(INDEX(Create_TC_Web!J$1:J$500,SMALL(IF(Create_TC_Web!$C$1:$C$500&lt;&gt;"",MATCH(ROW(Create_TC_Web!$C$1:$C$500),ROW(Create_TC_Web!$C$1:$C$500)),""),ROW(Create_TC_Web!H522))),"")</f>
        <v/>
      </c>
      <c r="H524" t="str" cm="1">
        <f t="array" ref="H524">IFERROR(INDEX(Create_TC_Web!K$1:K$500,SMALL(IF(Create_TC_Web!$C$1:$C$500&lt;&gt;"",MATCH(ROW(Create_TC_Web!$C$1:$C$500),ROW(Create_TC_Web!$C$1:$C$500)),""),ROW(Create_TC_Web!I522))),"")</f>
        <v/>
      </c>
      <c r="I524" t="str" cm="1">
        <f t="array" ref="I524">IFERROR(INDEX(Create_TC_Web!L$1:L$500,SMALL(IF(Create_TC_Web!$C$1:$C$500&lt;&gt;"",MATCH(ROW(Create_TC_Web!$C$1:$C$500),ROW(Create_TC_Web!$C$1:$C$500)),""),ROW(Create_TC_Web!J522))),"")</f>
        <v/>
      </c>
      <c r="J524" t="str" cm="1">
        <f t="array" ref="J524">IFERROR(INDEX(Create_TC_Web!M$1:M$500,SMALL(IF(Create_TC_Web!$C$1:$C$500&lt;&gt;"",MATCH(ROW(Create_TC_Web!$C$1:$C$500),ROW(Create_TC_Web!$C$1:$C$500)),""),ROW(Create_TC_Web!K522))),"")</f>
        <v/>
      </c>
      <c r="K524" t="str" cm="1">
        <f t="array" ref="K524">IFERROR(INDEX(Create_TC_Web!N$1:N$500,SMALL(IF(Create_TC_Web!$C$1:$C$500&lt;&gt;"",MATCH(ROW(Create_TC_Web!$C$1:$C$500),ROW(Create_TC_Web!$C$1:$C$500)),""),ROW(Create_TC_Web!L522))),"")</f>
        <v/>
      </c>
      <c r="L524" t="str" cm="1">
        <f t="array" ref="L524">IFERROR(INDEX(Create_TC_Web!O$1:O$500,SMALL(IF(Create_TC_Web!$C$1:$C$500&lt;&gt;"",MATCH(ROW(Create_TC_Web!$C$1:$C$500),ROW(Create_TC_Web!$C$1:$C$500)),""),ROW(Create_TC_Web!M522))),"")</f>
        <v/>
      </c>
      <c r="M524" t="str" cm="1">
        <f t="array" ref="M524">IFERROR(INDEX(Create_TC_Web!P$1:P$500,SMALL(IF(Create_TC_Web!$C$1:$C$500&lt;&gt;"",MATCH(ROW(Create_TC_Web!$C$1:$C$500),ROW(Create_TC_Web!$C$1:$C$500)),""),ROW(Create_TC_Web!N522))),"")</f>
        <v/>
      </c>
      <c r="N524" t="str" cm="1">
        <f t="array" ref="N524">IFERROR(INDEX(Create_TC_Web!Q$1:Q$500,SMALL(IF(Create_TC_Web!$C$1:$C$500&lt;&gt;"",MATCH(ROW(Create_TC_Web!$C$1:$C$500),ROW(Create_TC_Web!$C$1:$C$500)),""),ROW(Create_TC_Web!O522))),"")</f>
        <v/>
      </c>
      <c r="O524" t="str">
        <f t="shared" si="25"/>
        <v/>
      </c>
      <c r="P524" s="17" t="str" cm="1">
        <f t="array" ref="P524">IFERROR(INDEX(Create_TC_Web!S$1:S$500,SMALL(IF(Create_TC_Web!$C$1:$C$500&lt;&gt;"",MATCH(ROW(Create_TC_Web!$C$1:$C$500),ROW(Create_TC_Web!$C$1:$C$500)),""),ROW(Create_TC_Web!Q502))),"")</f>
        <v/>
      </c>
      <c r="S524" t="str">
        <f t="shared" si="24"/>
        <v/>
      </c>
    </row>
    <row r="525" spans="1:19">
      <c r="A525" t="str" cm="1">
        <f t="array" ref="A525">IFERROR(INDEX(Create_TC_Web!D$1:D$500,SMALL(IF(Create_TC_Web!$C$1:$C$500&lt;&gt;"",MATCH(ROW(Create_TC_Web!$C$1:$C$500),ROW(Create_TC_Web!$C$1:$C$500)),""),ROW(Create_TC_Web!B523))),"")</f>
        <v/>
      </c>
      <c r="B525" t="str" cm="1">
        <f t="array" ref="B525">SUBSTITUTE(SUBSTITUTE(SUBSTITUTE(IFERROR(INDEX(Create_TC_Web!E$1:E$505,SMALL(IF(Create_TC_Web!$C$1:$C$505&lt;&gt;"",MATCH(ROW(Create_TC_Web!$C$1:$C$505),ROW(Create_TC_Web!$C$1:$C$505)),""),ROW(Create_TC_Web!C523))),"")," ",""),"-",""),"_","")</f>
        <v/>
      </c>
      <c r="C525" t="str" cm="1">
        <f t="array" ref="C525">IFERROR(INDEX(Create_TC_Web!F$1:F$500,SMALL(IF(Create_TC_Web!$C$1:$C$500&lt;&gt;"",MATCH(ROW(Create_TC_Web!$C$1:$C$500),ROW(Create_TC_Web!$C$1:$C$500)),""),ROW(Create_TC_Web!D523))),"")</f>
        <v/>
      </c>
      <c r="D525" t="str" cm="1">
        <f t="array" ref="D525">IFERROR(INDEX(Create_TC_Web!G$1:G$500,SMALL(IF(Create_TC_Web!$C$1:$C$500&lt;&gt;"",MATCH(ROW(Create_TC_Web!$C$1:$C$500),ROW(Create_TC_Web!$C$1:$C$500)),""),ROW(Create_TC_Web!E523))),"")</f>
        <v/>
      </c>
      <c r="E525" t="str" cm="1">
        <f t="array" ref="E525">IFERROR(INDEX(Create_TC_Web!H$1:H$500,SMALL(IF(Create_TC_Web!$C$1:$C$500&lt;&gt;"",MATCH(ROW(Create_TC_Web!$C$1:$C$500),ROW(Create_TC_Web!$C$1:$C$500)),""),ROW(Create_TC_Web!F523))),"")</f>
        <v/>
      </c>
      <c r="F525" t="str" cm="1">
        <f t="array" ref="F525">IFERROR(INDEX(Create_TC_Web!I$1:I$500,SMALL(IF(Create_TC_Web!$C$1:$C$500&lt;&gt;"",MATCH(ROW(Create_TC_Web!$C$1:$C$500),ROW(Create_TC_Web!$C$1:$C$500)),""),ROW(Create_TC_Web!G523))),"")</f>
        <v/>
      </c>
      <c r="G525" t="str" cm="1">
        <f t="array" ref="G525">IFERROR(INDEX(Create_TC_Web!J$1:J$500,SMALL(IF(Create_TC_Web!$C$1:$C$500&lt;&gt;"",MATCH(ROW(Create_TC_Web!$C$1:$C$500),ROW(Create_TC_Web!$C$1:$C$500)),""),ROW(Create_TC_Web!H523))),"")</f>
        <v/>
      </c>
      <c r="H525" t="str" cm="1">
        <f t="array" ref="H525">IFERROR(INDEX(Create_TC_Web!K$1:K$500,SMALL(IF(Create_TC_Web!$C$1:$C$500&lt;&gt;"",MATCH(ROW(Create_TC_Web!$C$1:$C$500),ROW(Create_TC_Web!$C$1:$C$500)),""),ROW(Create_TC_Web!I523))),"")</f>
        <v/>
      </c>
      <c r="I525" t="str" cm="1">
        <f t="array" ref="I525">IFERROR(INDEX(Create_TC_Web!L$1:L$500,SMALL(IF(Create_TC_Web!$C$1:$C$500&lt;&gt;"",MATCH(ROW(Create_TC_Web!$C$1:$C$500),ROW(Create_TC_Web!$C$1:$C$500)),""),ROW(Create_TC_Web!J523))),"")</f>
        <v/>
      </c>
      <c r="J525" t="str" cm="1">
        <f t="array" ref="J525">IFERROR(INDEX(Create_TC_Web!M$1:M$500,SMALL(IF(Create_TC_Web!$C$1:$C$500&lt;&gt;"",MATCH(ROW(Create_TC_Web!$C$1:$C$500),ROW(Create_TC_Web!$C$1:$C$500)),""),ROW(Create_TC_Web!K523))),"")</f>
        <v/>
      </c>
      <c r="K525" t="str" cm="1">
        <f t="array" ref="K525">IFERROR(INDEX(Create_TC_Web!N$1:N$500,SMALL(IF(Create_TC_Web!$C$1:$C$500&lt;&gt;"",MATCH(ROW(Create_TC_Web!$C$1:$C$500),ROW(Create_TC_Web!$C$1:$C$500)),""),ROW(Create_TC_Web!L523))),"")</f>
        <v/>
      </c>
      <c r="L525" t="str" cm="1">
        <f t="array" ref="L525">IFERROR(INDEX(Create_TC_Web!O$1:O$500,SMALL(IF(Create_TC_Web!$C$1:$C$500&lt;&gt;"",MATCH(ROW(Create_TC_Web!$C$1:$C$500),ROW(Create_TC_Web!$C$1:$C$500)),""),ROW(Create_TC_Web!M523))),"")</f>
        <v/>
      </c>
      <c r="M525" t="str" cm="1">
        <f t="array" ref="M525">IFERROR(INDEX(Create_TC_Web!P$1:P$500,SMALL(IF(Create_TC_Web!$C$1:$C$500&lt;&gt;"",MATCH(ROW(Create_TC_Web!$C$1:$C$500),ROW(Create_TC_Web!$C$1:$C$500)),""),ROW(Create_TC_Web!N523))),"")</f>
        <v/>
      </c>
      <c r="N525" t="str" cm="1">
        <f t="array" ref="N525">IFERROR(INDEX(Create_TC_Web!Q$1:Q$500,SMALL(IF(Create_TC_Web!$C$1:$C$500&lt;&gt;"",MATCH(ROW(Create_TC_Web!$C$1:$C$500),ROW(Create_TC_Web!$C$1:$C$500)),""),ROW(Create_TC_Web!O523))),"")</f>
        <v/>
      </c>
      <c r="O525" t="str">
        <f t="shared" si="25"/>
        <v/>
      </c>
      <c r="P525" s="17" t="str" cm="1">
        <f t="array" ref="P525">IFERROR(INDEX(Create_TC_Web!S$1:S$500,SMALL(IF(Create_TC_Web!$C$1:$C$500&lt;&gt;"",MATCH(ROW(Create_TC_Web!$C$1:$C$500),ROW(Create_TC_Web!$C$1:$C$500)),""),ROW(Create_TC_Web!Q503))),"")</f>
        <v/>
      </c>
      <c r="S525" t="str">
        <f t="shared" si="24"/>
        <v/>
      </c>
    </row>
    <row r="526" spans="1:19">
      <c r="A526" t="str" cm="1">
        <f t="array" ref="A526">IFERROR(INDEX(Create_TC_Web!D$1:D$500,SMALL(IF(Create_TC_Web!$C$1:$C$500&lt;&gt;"",MATCH(ROW(Create_TC_Web!$C$1:$C$500),ROW(Create_TC_Web!$C$1:$C$500)),""),ROW(Create_TC_Web!B524))),"")</f>
        <v/>
      </c>
      <c r="B526" t="str" cm="1">
        <f t="array" ref="B526">SUBSTITUTE(SUBSTITUTE(SUBSTITUTE(IFERROR(INDEX(Create_TC_Web!E$1:E$505,SMALL(IF(Create_TC_Web!$C$1:$C$505&lt;&gt;"",MATCH(ROW(Create_TC_Web!$C$1:$C$505),ROW(Create_TC_Web!$C$1:$C$505)),""),ROW(Create_TC_Web!C524))),"")," ",""),"-",""),"_","")</f>
        <v/>
      </c>
      <c r="C526" t="str" cm="1">
        <f t="array" ref="C526">IFERROR(INDEX(Create_TC_Web!F$1:F$500,SMALL(IF(Create_TC_Web!$C$1:$C$500&lt;&gt;"",MATCH(ROW(Create_TC_Web!$C$1:$C$500),ROW(Create_TC_Web!$C$1:$C$500)),""),ROW(Create_TC_Web!D524))),"")</f>
        <v/>
      </c>
      <c r="D526" t="str" cm="1">
        <f t="array" ref="D526">IFERROR(INDEX(Create_TC_Web!G$1:G$500,SMALL(IF(Create_TC_Web!$C$1:$C$500&lt;&gt;"",MATCH(ROW(Create_TC_Web!$C$1:$C$500),ROW(Create_TC_Web!$C$1:$C$500)),""),ROW(Create_TC_Web!E524))),"")</f>
        <v/>
      </c>
      <c r="E526" t="str" cm="1">
        <f t="array" ref="E526">IFERROR(INDEX(Create_TC_Web!H$1:H$500,SMALL(IF(Create_TC_Web!$C$1:$C$500&lt;&gt;"",MATCH(ROW(Create_TC_Web!$C$1:$C$500),ROW(Create_TC_Web!$C$1:$C$500)),""),ROW(Create_TC_Web!F524))),"")</f>
        <v/>
      </c>
      <c r="F526" t="str" cm="1">
        <f t="array" ref="F526">IFERROR(INDEX(Create_TC_Web!I$1:I$500,SMALL(IF(Create_TC_Web!$C$1:$C$500&lt;&gt;"",MATCH(ROW(Create_TC_Web!$C$1:$C$500),ROW(Create_TC_Web!$C$1:$C$500)),""),ROW(Create_TC_Web!G524))),"")</f>
        <v/>
      </c>
      <c r="G526" t="str" cm="1">
        <f t="array" ref="G526">IFERROR(INDEX(Create_TC_Web!J$1:J$500,SMALL(IF(Create_TC_Web!$C$1:$C$500&lt;&gt;"",MATCH(ROW(Create_TC_Web!$C$1:$C$500),ROW(Create_TC_Web!$C$1:$C$500)),""),ROW(Create_TC_Web!H524))),"")</f>
        <v/>
      </c>
      <c r="H526" t="str" cm="1">
        <f t="array" ref="H526">IFERROR(INDEX(Create_TC_Web!K$1:K$500,SMALL(IF(Create_TC_Web!$C$1:$C$500&lt;&gt;"",MATCH(ROW(Create_TC_Web!$C$1:$C$500),ROW(Create_TC_Web!$C$1:$C$500)),""),ROW(Create_TC_Web!I524))),"")</f>
        <v/>
      </c>
      <c r="I526" t="str" cm="1">
        <f t="array" ref="I526">IFERROR(INDEX(Create_TC_Web!L$1:L$500,SMALL(IF(Create_TC_Web!$C$1:$C$500&lt;&gt;"",MATCH(ROW(Create_TC_Web!$C$1:$C$500),ROW(Create_TC_Web!$C$1:$C$500)),""),ROW(Create_TC_Web!J524))),"")</f>
        <v/>
      </c>
      <c r="J526" t="str" cm="1">
        <f t="array" ref="J526">IFERROR(INDEX(Create_TC_Web!M$1:M$500,SMALL(IF(Create_TC_Web!$C$1:$C$500&lt;&gt;"",MATCH(ROW(Create_TC_Web!$C$1:$C$500),ROW(Create_TC_Web!$C$1:$C$500)),""),ROW(Create_TC_Web!K524))),"")</f>
        <v/>
      </c>
      <c r="K526" t="str" cm="1">
        <f t="array" ref="K526">IFERROR(INDEX(Create_TC_Web!N$1:N$500,SMALL(IF(Create_TC_Web!$C$1:$C$500&lt;&gt;"",MATCH(ROW(Create_TC_Web!$C$1:$C$500),ROW(Create_TC_Web!$C$1:$C$500)),""),ROW(Create_TC_Web!L524))),"")</f>
        <v/>
      </c>
      <c r="L526" t="str" cm="1">
        <f t="array" ref="L526">IFERROR(INDEX(Create_TC_Web!O$1:O$500,SMALL(IF(Create_TC_Web!$C$1:$C$500&lt;&gt;"",MATCH(ROW(Create_TC_Web!$C$1:$C$500),ROW(Create_TC_Web!$C$1:$C$500)),""),ROW(Create_TC_Web!M524))),"")</f>
        <v/>
      </c>
      <c r="M526" t="str" cm="1">
        <f t="array" ref="M526">IFERROR(INDEX(Create_TC_Web!P$1:P$500,SMALL(IF(Create_TC_Web!$C$1:$C$500&lt;&gt;"",MATCH(ROW(Create_TC_Web!$C$1:$C$500),ROW(Create_TC_Web!$C$1:$C$500)),""),ROW(Create_TC_Web!N524))),"")</f>
        <v/>
      </c>
      <c r="N526" t="str" cm="1">
        <f t="array" ref="N526">IFERROR(INDEX(Create_TC_Web!Q$1:Q$500,SMALL(IF(Create_TC_Web!$C$1:$C$500&lt;&gt;"",MATCH(ROW(Create_TC_Web!$C$1:$C$500),ROW(Create_TC_Web!$C$1:$C$500)),""),ROW(Create_TC_Web!O524))),"")</f>
        <v/>
      </c>
      <c r="O526" t="str">
        <f t="shared" si="25"/>
        <v/>
      </c>
      <c r="P526" s="17" t="str" cm="1">
        <f t="array" ref="P526">IFERROR(INDEX(Create_TC_Web!S$1:S$500,SMALL(IF(Create_TC_Web!$C$1:$C$500&lt;&gt;"",MATCH(ROW(Create_TC_Web!$C$1:$C$500),ROW(Create_TC_Web!$C$1:$C$500)),""),ROW(Create_TC_Web!Q504))),"")</f>
        <v/>
      </c>
      <c r="S526" t="str">
        <f t="shared" si="24"/>
        <v/>
      </c>
    </row>
    <row r="527" spans="1:19">
      <c r="A527" t="str" cm="1">
        <f t="array" ref="A527">IFERROR(INDEX(Create_TC_Web!D$1:D$500,SMALL(IF(Create_TC_Web!$C$1:$C$500&lt;&gt;"",MATCH(ROW(Create_TC_Web!$C$1:$C$500),ROW(Create_TC_Web!$C$1:$C$500)),""),ROW(Create_TC_Web!B525))),"")</f>
        <v/>
      </c>
      <c r="B527" t="str" cm="1">
        <f t="array" ref="B527">SUBSTITUTE(SUBSTITUTE(SUBSTITUTE(IFERROR(INDEX(Create_TC_Web!E$1:E$505,SMALL(IF(Create_TC_Web!$C$1:$C$505&lt;&gt;"",MATCH(ROW(Create_TC_Web!$C$1:$C$505),ROW(Create_TC_Web!$C$1:$C$505)),""),ROW(Create_TC_Web!C525))),"")," ",""),"-",""),"_","")</f>
        <v/>
      </c>
      <c r="C527" t="str" cm="1">
        <f t="array" ref="C527">IFERROR(INDEX(Create_TC_Web!F$1:F$500,SMALL(IF(Create_TC_Web!$C$1:$C$500&lt;&gt;"",MATCH(ROW(Create_TC_Web!$C$1:$C$500),ROW(Create_TC_Web!$C$1:$C$500)),""),ROW(Create_TC_Web!D525))),"")</f>
        <v/>
      </c>
      <c r="D527" t="str" cm="1">
        <f t="array" ref="D527">IFERROR(INDEX(Create_TC_Web!G$1:G$500,SMALL(IF(Create_TC_Web!$C$1:$C$500&lt;&gt;"",MATCH(ROW(Create_TC_Web!$C$1:$C$500),ROW(Create_TC_Web!$C$1:$C$500)),""),ROW(Create_TC_Web!E525))),"")</f>
        <v/>
      </c>
      <c r="E527" t="str" cm="1">
        <f t="array" ref="E527">IFERROR(INDEX(Create_TC_Web!H$1:H$500,SMALL(IF(Create_TC_Web!$C$1:$C$500&lt;&gt;"",MATCH(ROW(Create_TC_Web!$C$1:$C$500),ROW(Create_TC_Web!$C$1:$C$500)),""),ROW(Create_TC_Web!F525))),"")</f>
        <v/>
      </c>
      <c r="F527" t="str" cm="1">
        <f t="array" ref="F527">IFERROR(INDEX(Create_TC_Web!I$1:I$500,SMALL(IF(Create_TC_Web!$C$1:$C$500&lt;&gt;"",MATCH(ROW(Create_TC_Web!$C$1:$C$500),ROW(Create_TC_Web!$C$1:$C$500)),""),ROW(Create_TC_Web!G525))),"")</f>
        <v/>
      </c>
      <c r="G527" t="str" cm="1">
        <f t="array" ref="G527">IFERROR(INDEX(Create_TC_Web!J$1:J$500,SMALL(IF(Create_TC_Web!$C$1:$C$500&lt;&gt;"",MATCH(ROW(Create_TC_Web!$C$1:$C$500),ROW(Create_TC_Web!$C$1:$C$500)),""),ROW(Create_TC_Web!H525))),"")</f>
        <v/>
      </c>
      <c r="H527" t="str" cm="1">
        <f t="array" ref="H527">IFERROR(INDEX(Create_TC_Web!K$1:K$500,SMALL(IF(Create_TC_Web!$C$1:$C$500&lt;&gt;"",MATCH(ROW(Create_TC_Web!$C$1:$C$500),ROW(Create_TC_Web!$C$1:$C$500)),""),ROW(Create_TC_Web!I525))),"")</f>
        <v/>
      </c>
      <c r="I527" t="str" cm="1">
        <f t="array" ref="I527">IFERROR(INDEX(Create_TC_Web!L$1:L$500,SMALL(IF(Create_TC_Web!$C$1:$C$500&lt;&gt;"",MATCH(ROW(Create_TC_Web!$C$1:$C$500),ROW(Create_TC_Web!$C$1:$C$500)),""),ROW(Create_TC_Web!J525))),"")</f>
        <v/>
      </c>
      <c r="J527" t="str" cm="1">
        <f t="array" ref="J527">IFERROR(INDEX(Create_TC_Web!M$1:M$500,SMALL(IF(Create_TC_Web!$C$1:$C$500&lt;&gt;"",MATCH(ROW(Create_TC_Web!$C$1:$C$500),ROW(Create_TC_Web!$C$1:$C$500)),""),ROW(Create_TC_Web!K525))),"")</f>
        <v/>
      </c>
      <c r="K527" t="str" cm="1">
        <f t="array" ref="K527">IFERROR(INDEX(Create_TC_Web!N$1:N$500,SMALL(IF(Create_TC_Web!$C$1:$C$500&lt;&gt;"",MATCH(ROW(Create_TC_Web!$C$1:$C$500),ROW(Create_TC_Web!$C$1:$C$500)),""),ROW(Create_TC_Web!L525))),"")</f>
        <v/>
      </c>
      <c r="L527" t="str" cm="1">
        <f t="array" ref="L527">IFERROR(INDEX(Create_TC_Web!O$1:O$500,SMALL(IF(Create_TC_Web!$C$1:$C$500&lt;&gt;"",MATCH(ROW(Create_TC_Web!$C$1:$C$500),ROW(Create_TC_Web!$C$1:$C$500)),""),ROW(Create_TC_Web!M525))),"")</f>
        <v/>
      </c>
      <c r="M527" t="str" cm="1">
        <f t="array" ref="M527">IFERROR(INDEX(Create_TC_Web!P$1:P$500,SMALL(IF(Create_TC_Web!$C$1:$C$500&lt;&gt;"",MATCH(ROW(Create_TC_Web!$C$1:$C$500),ROW(Create_TC_Web!$C$1:$C$500)),""),ROW(Create_TC_Web!N525))),"")</f>
        <v/>
      </c>
      <c r="N527" t="str" cm="1">
        <f t="array" ref="N527">IFERROR(INDEX(Create_TC_Web!Q$1:Q$500,SMALL(IF(Create_TC_Web!$C$1:$C$500&lt;&gt;"",MATCH(ROW(Create_TC_Web!$C$1:$C$500),ROW(Create_TC_Web!$C$1:$C$500)),""),ROW(Create_TC_Web!O525))),"")</f>
        <v/>
      </c>
      <c r="O527" t="str">
        <f t="shared" si="25"/>
        <v/>
      </c>
      <c r="P527" s="17" t="str" cm="1">
        <f t="array" ref="P527">IFERROR(INDEX(Create_TC_Web!S$1:S$500,SMALL(IF(Create_TC_Web!$C$1:$C$500&lt;&gt;"",MATCH(ROW(Create_TC_Web!$C$1:$C$500),ROW(Create_TC_Web!$C$1:$C$500)),""),ROW(Create_TC_Web!Q505))),"")</f>
        <v/>
      </c>
      <c r="S527" t="str">
        <f t="shared" si="24"/>
        <v/>
      </c>
    </row>
    <row r="528" spans="1:19">
      <c r="A528" t="str" cm="1">
        <f t="array" ref="A528">IFERROR(INDEX(Create_TC_Web!D$1:D$500,SMALL(IF(Create_TC_Web!$C$1:$C$500&lt;&gt;"",MATCH(ROW(Create_TC_Web!$C$1:$C$500),ROW(Create_TC_Web!$C$1:$C$500)),""),ROW(Create_TC_Web!B526))),"")</f>
        <v/>
      </c>
      <c r="B528" t="str" cm="1">
        <f t="array" ref="B528">SUBSTITUTE(SUBSTITUTE(SUBSTITUTE(IFERROR(INDEX(Create_TC_Web!E$1:E$505,SMALL(IF(Create_TC_Web!$C$1:$C$505&lt;&gt;"",MATCH(ROW(Create_TC_Web!$C$1:$C$505),ROW(Create_TC_Web!$C$1:$C$505)),""),ROW(Create_TC_Web!C526))),"")," ",""),"-",""),"_","")</f>
        <v/>
      </c>
      <c r="C528" t="str" cm="1">
        <f t="array" ref="C528">IFERROR(INDEX(Create_TC_Web!F$1:F$500,SMALL(IF(Create_TC_Web!$C$1:$C$500&lt;&gt;"",MATCH(ROW(Create_TC_Web!$C$1:$C$500),ROW(Create_TC_Web!$C$1:$C$500)),""),ROW(Create_TC_Web!D526))),"")</f>
        <v/>
      </c>
      <c r="D528" t="str" cm="1">
        <f t="array" ref="D528">IFERROR(INDEX(Create_TC_Web!G$1:G$500,SMALL(IF(Create_TC_Web!$C$1:$C$500&lt;&gt;"",MATCH(ROW(Create_TC_Web!$C$1:$C$500),ROW(Create_TC_Web!$C$1:$C$500)),""),ROW(Create_TC_Web!E526))),"")</f>
        <v/>
      </c>
      <c r="E528" t="str" cm="1">
        <f t="array" ref="E528">IFERROR(INDEX(Create_TC_Web!H$1:H$500,SMALL(IF(Create_TC_Web!$C$1:$C$500&lt;&gt;"",MATCH(ROW(Create_TC_Web!$C$1:$C$500),ROW(Create_TC_Web!$C$1:$C$500)),""),ROW(Create_TC_Web!F526))),"")</f>
        <v/>
      </c>
      <c r="F528" t="str" cm="1">
        <f t="array" ref="F528">IFERROR(INDEX(Create_TC_Web!I$1:I$500,SMALL(IF(Create_TC_Web!$C$1:$C$500&lt;&gt;"",MATCH(ROW(Create_TC_Web!$C$1:$C$500),ROW(Create_TC_Web!$C$1:$C$500)),""),ROW(Create_TC_Web!G526))),"")</f>
        <v/>
      </c>
      <c r="G528" t="str" cm="1">
        <f t="array" ref="G528">IFERROR(INDEX(Create_TC_Web!J$1:J$500,SMALL(IF(Create_TC_Web!$C$1:$C$500&lt;&gt;"",MATCH(ROW(Create_TC_Web!$C$1:$C$500),ROW(Create_TC_Web!$C$1:$C$500)),""),ROW(Create_TC_Web!H526))),"")</f>
        <v/>
      </c>
      <c r="H528" t="str" cm="1">
        <f t="array" ref="H528">IFERROR(INDEX(Create_TC_Web!K$1:K$500,SMALL(IF(Create_TC_Web!$C$1:$C$500&lt;&gt;"",MATCH(ROW(Create_TC_Web!$C$1:$C$500),ROW(Create_TC_Web!$C$1:$C$500)),""),ROW(Create_TC_Web!I526))),"")</f>
        <v/>
      </c>
      <c r="I528" t="str" cm="1">
        <f t="array" ref="I528">IFERROR(INDEX(Create_TC_Web!L$1:L$500,SMALL(IF(Create_TC_Web!$C$1:$C$500&lt;&gt;"",MATCH(ROW(Create_TC_Web!$C$1:$C$500),ROW(Create_TC_Web!$C$1:$C$500)),""),ROW(Create_TC_Web!J526))),"")</f>
        <v/>
      </c>
      <c r="J528" t="str" cm="1">
        <f t="array" ref="J528">IFERROR(INDEX(Create_TC_Web!M$1:M$500,SMALL(IF(Create_TC_Web!$C$1:$C$500&lt;&gt;"",MATCH(ROW(Create_TC_Web!$C$1:$C$500),ROW(Create_TC_Web!$C$1:$C$500)),""),ROW(Create_TC_Web!K526))),"")</f>
        <v/>
      </c>
      <c r="K528" t="str" cm="1">
        <f t="array" ref="K528">IFERROR(INDEX(Create_TC_Web!N$1:N$500,SMALL(IF(Create_TC_Web!$C$1:$C$500&lt;&gt;"",MATCH(ROW(Create_TC_Web!$C$1:$C$500),ROW(Create_TC_Web!$C$1:$C$500)),""),ROW(Create_TC_Web!L526))),"")</f>
        <v/>
      </c>
      <c r="L528" t="str" cm="1">
        <f t="array" ref="L528">IFERROR(INDEX(Create_TC_Web!O$1:O$500,SMALL(IF(Create_TC_Web!$C$1:$C$500&lt;&gt;"",MATCH(ROW(Create_TC_Web!$C$1:$C$500),ROW(Create_TC_Web!$C$1:$C$500)),""),ROW(Create_TC_Web!M526))),"")</f>
        <v/>
      </c>
      <c r="M528" t="str" cm="1">
        <f t="array" ref="M528">IFERROR(INDEX(Create_TC_Web!P$1:P$500,SMALL(IF(Create_TC_Web!$C$1:$C$500&lt;&gt;"",MATCH(ROW(Create_TC_Web!$C$1:$C$500),ROW(Create_TC_Web!$C$1:$C$500)),""),ROW(Create_TC_Web!N526))),"")</f>
        <v/>
      </c>
      <c r="N528" t="str" cm="1">
        <f t="array" ref="N528">IFERROR(INDEX(Create_TC_Web!Q$1:Q$500,SMALL(IF(Create_TC_Web!$C$1:$C$500&lt;&gt;"",MATCH(ROW(Create_TC_Web!$C$1:$C$500),ROW(Create_TC_Web!$C$1:$C$500)),""),ROW(Create_TC_Web!O526))),"")</f>
        <v/>
      </c>
      <c r="O528" t="str">
        <f t="shared" si="25"/>
        <v/>
      </c>
      <c r="P528" s="17" t="str" cm="1">
        <f t="array" ref="P528">IFERROR(INDEX(Create_TC_Web!S$1:S$500,SMALL(IF(Create_TC_Web!$C$1:$C$500&lt;&gt;"",MATCH(ROW(Create_TC_Web!$C$1:$C$500),ROW(Create_TC_Web!$C$1:$C$500)),""),ROW(Create_TC_Web!Q506))),"")</f>
        <v/>
      </c>
      <c r="S528" t="str">
        <f t="shared" si="24"/>
        <v/>
      </c>
    </row>
    <row r="529" spans="1:19">
      <c r="A529" t="str" cm="1">
        <f t="array" ref="A529">IFERROR(INDEX(Create_TC_Web!D$1:D$510,SMALL(IF(Create_TC_Web!$C$1:$C$510&lt;&gt;"",MATCH(ROW(Create_TC_Web!$C$1:$C$510),ROW(Create_TC_Web!$C$1:$C$510)),""),ROW(Create_TC_Web!B539))),"")</f>
        <v/>
      </c>
      <c r="B529" t="str" cm="1">
        <f t="array" ref="B529">SUBSTITUTE(SUBSTITUTE(SUBSTITUTE(IFERROR(INDEX(Create_TC_Web!E$1:E$505,SMALL(IF(Create_TC_Web!$C$1:$C$505&lt;&gt;"",MATCH(ROW(Create_TC_Web!$C$1:$C$505),ROW(Create_TC_Web!$C$1:$C$505)),""),ROW(Create_TC_Web!C527))),"")," ",""),"-",""),"_","")</f>
        <v/>
      </c>
      <c r="C529" t="str" cm="1">
        <f t="array" ref="C529">IFERROR(INDEX(Create_TC_Web!F$1:F$510,SMALL(IF(Create_TC_Web!$C$1:$C$510&lt;&gt;"",MATCH(ROW(Create_TC_Web!$C$1:$C$510),ROW(Create_TC_Web!$C$1:$C$510)),""),ROW(Create_TC_Web!D539))),"")</f>
        <v/>
      </c>
      <c r="O529" t="str">
        <f t="shared" si="25"/>
        <v/>
      </c>
      <c r="P529" s="17" t="str" cm="1">
        <f t="array" ref="P529">IFERROR(INDEX(Create_TC_Web!S$1:S$500,SMALL(IF(Create_TC_Web!$C$1:$C$500&lt;&gt;"",MATCH(ROW(Create_TC_Web!$C$1:$C$500),ROW(Create_TC_Web!$C$1:$C$500)),""),ROW(Create_TC_Web!Q507))),"")</f>
        <v/>
      </c>
      <c r="S529" t="str">
        <f t="shared" si="24"/>
        <v/>
      </c>
    </row>
    <row r="530" spans="1:19">
      <c r="A530" t="str" cm="1">
        <f t="array" ref="A530">IFERROR(INDEX(Create_TC_Web!D$1:D$510,SMALL(IF(Create_TC_Web!$C$1:$C$510&lt;&gt;"",MATCH(ROW(Create_TC_Web!$C$1:$C$510),ROW(Create_TC_Web!$C$1:$C$510)),""),ROW(Create_TC_Web!B540))),"")</f>
        <v/>
      </c>
      <c r="B530" t="str" cm="1">
        <f t="array" ref="B530">SUBSTITUTE(SUBSTITUTE(SUBSTITUTE(IFERROR(INDEX(Create_TC_Web!E$1:E$505,SMALL(IF(Create_TC_Web!$C$1:$C$505&lt;&gt;"",MATCH(ROW(Create_TC_Web!$C$1:$C$505),ROW(Create_TC_Web!$C$1:$C$505)),""),ROW(Create_TC_Web!C528))),"")," ",""),"-",""),"_","")</f>
        <v/>
      </c>
      <c r="C530" t="str" cm="1">
        <f t="array" ref="C530">IFERROR(INDEX(Create_TC_Web!F$1:F$510,SMALL(IF(Create_TC_Web!$C$1:$C$510&lt;&gt;"",MATCH(ROW(Create_TC_Web!$C$1:$C$510),ROW(Create_TC_Web!$C$1:$C$510)),""),ROW(Create_TC_Web!D540))),"")</f>
        <v/>
      </c>
      <c r="P530" s="17" t="str" cm="1">
        <f t="array" ref="P530">IFERROR(INDEX(Create_TC_Web!S$1:S$500,SMALL(IF(Create_TC_Web!$C$1:$C$500&lt;&gt;"",MATCH(ROW(Create_TC_Web!$C$1:$C$500),ROW(Create_TC_Web!$C$1:$C$500)),""),ROW(Create_TC_Web!Q508))),"")</f>
        <v/>
      </c>
      <c r="S530" t="str">
        <f t="shared" si="24"/>
        <v/>
      </c>
    </row>
    <row r="531" spans="1:19">
      <c r="A531" t="str" cm="1">
        <f t="array" ref="A531">IFERROR(INDEX(Create_TC_Web!D$1:D$510,SMALL(IF(Create_TC_Web!$C$1:$C$510&lt;&gt;"",MATCH(ROW(Create_TC_Web!$C$1:$C$510),ROW(Create_TC_Web!$C$1:$C$510)),""),ROW(Create_TC_Web!B541))),"")</f>
        <v/>
      </c>
      <c r="B531" t="str" cm="1">
        <f t="array" ref="B531">SUBSTITUTE(SUBSTITUTE(SUBSTITUTE(IFERROR(INDEX(Create_TC_Web!E$1:E$505,SMALL(IF(Create_TC_Web!$C$1:$C$505&lt;&gt;"",MATCH(ROW(Create_TC_Web!$C$1:$C$505),ROW(Create_TC_Web!$C$1:$C$505)),""),ROW(Create_TC_Web!C529))),"")," ",""),"-",""),"_","")</f>
        <v/>
      </c>
      <c r="C531" t="str" cm="1">
        <f t="array" ref="C531">IFERROR(INDEX(Create_TC_Web!F$1:F$510,SMALL(IF(Create_TC_Web!$C$1:$C$510&lt;&gt;"",MATCH(ROW(Create_TC_Web!$C$1:$C$510),ROW(Create_TC_Web!$C$1:$C$510)),""),ROW(Create_TC_Web!D541))),"")</f>
        <v/>
      </c>
      <c r="P531" s="17" t="str" cm="1">
        <f t="array" ref="P531">IFERROR(INDEX(Create_TC_Web!S$1:S$500,SMALL(IF(Create_TC_Web!$C$1:$C$500&lt;&gt;"",MATCH(ROW(Create_TC_Web!$C$1:$C$500),ROW(Create_TC_Web!$C$1:$C$500)),""),ROW(Create_TC_Web!#REF!))),"")</f>
        <v/>
      </c>
      <c r="S531" t="str">
        <f t="shared" si="24"/>
        <v/>
      </c>
    </row>
    <row r="532" spans="1:19">
      <c r="A532" t="str" cm="1">
        <f t="array" ref="A532">IFERROR(INDEX(Create_TC_Web!D$1:D$510,SMALL(IF(Create_TC_Web!$C$1:$C$510&lt;&gt;"",MATCH(ROW(Create_TC_Web!$C$1:$C$510),ROW(Create_TC_Web!$C$1:$C$510)),""),ROW(Create_TC_Web!B542))),"")</f>
        <v/>
      </c>
      <c r="B532" t="str" cm="1">
        <f t="array" ref="B532">SUBSTITUTE(SUBSTITUTE(SUBSTITUTE(IFERROR(INDEX(Create_TC_Web!E$1:E$505,SMALL(IF(Create_TC_Web!$C$1:$C$505&lt;&gt;"",MATCH(ROW(Create_TC_Web!$C$1:$C$505),ROW(Create_TC_Web!$C$1:$C$505)),""),ROW(Create_TC_Web!C530))),"")," ",""),"-",""),"_","")</f>
        <v/>
      </c>
      <c r="C532" t="str" cm="1">
        <f t="array" ref="C532">IFERROR(INDEX(Create_TC_Web!F$1:F$510,SMALL(IF(Create_TC_Web!$C$1:$C$510&lt;&gt;"",MATCH(ROW(Create_TC_Web!$C$1:$C$510),ROW(Create_TC_Web!$C$1:$C$510)),""),ROW(Create_TC_Web!D542))),"")</f>
        <v/>
      </c>
      <c r="P532" s="17" t="str" cm="1">
        <f t="array" ref="P532">IFERROR(INDEX(Create_TC_Web!S$1:S$500,SMALL(IF(Create_TC_Web!$C$1:$C$500&lt;&gt;"",MATCH(ROW(Create_TC_Web!$C$1:$C$500),ROW(Create_TC_Web!$C$1:$C$500)),""),ROW(Create_TC_Web!#REF!))),"")</f>
        <v/>
      </c>
      <c r="S532" t="str">
        <f t="shared" si="24"/>
        <v/>
      </c>
    </row>
    <row r="533" spans="1:19">
      <c r="A533" t="str" cm="1">
        <f t="array" ref="A533">IFERROR(INDEX(Create_TC_Web!D$1:D$510,SMALL(IF(Create_TC_Web!$C$1:$C$510&lt;&gt;"",MATCH(ROW(Create_TC_Web!$C$1:$C$510),ROW(Create_TC_Web!$C$1:$C$510)),""),ROW(Create_TC_Web!B543))),"")</f>
        <v/>
      </c>
      <c r="B533" t="str" cm="1">
        <f t="array" ref="B533">SUBSTITUTE(SUBSTITUTE(SUBSTITUTE(IFERROR(INDEX(Create_TC_Web!E$1:E$505,SMALL(IF(Create_TC_Web!$C$1:$C$505&lt;&gt;"",MATCH(ROW(Create_TC_Web!$C$1:$C$505),ROW(Create_TC_Web!$C$1:$C$505)),""),ROW(Create_TC_Web!C531))),"")," ",""),"-",""),"_","")</f>
        <v/>
      </c>
      <c r="C533" t="str" cm="1">
        <f t="array" ref="C533">IFERROR(INDEX(Create_TC_Web!F$1:F$510,SMALL(IF(Create_TC_Web!$C$1:$C$510&lt;&gt;"",MATCH(ROW(Create_TC_Web!$C$1:$C$510),ROW(Create_TC_Web!$C$1:$C$510)),""),ROW(Create_TC_Web!D543))),"")</f>
        <v/>
      </c>
      <c r="P533" s="17" t="str" cm="1">
        <f t="array" ref="P533">IFERROR(INDEX(Create_TC_Web!S$1:S$500,SMALL(IF(Create_TC_Web!$C$1:$C$500&lt;&gt;"",MATCH(ROW(Create_TC_Web!$C$1:$C$500),ROW(Create_TC_Web!$C$1:$C$500)),""),ROW(Create_TC_Web!Q509))),"")</f>
        <v/>
      </c>
      <c r="S533" t="str">
        <f t="shared" si="24"/>
        <v/>
      </c>
    </row>
    <row r="534" spans="1:19">
      <c r="A534" t="str" cm="1">
        <f t="array" ref="A534">IFERROR(INDEX(Create_TC_Web!D$1:D$510,SMALL(IF(Create_TC_Web!$C$1:$C$510&lt;&gt;"",MATCH(ROW(Create_TC_Web!$C$1:$C$510),ROW(Create_TC_Web!$C$1:$C$510)),""),ROW(Create_TC_Web!B544))),"")</f>
        <v/>
      </c>
      <c r="B534" t="str" cm="1">
        <f t="array" ref="B534">SUBSTITUTE(SUBSTITUTE(SUBSTITUTE(IFERROR(INDEX(Create_TC_Web!E$1:E$505,SMALL(IF(Create_TC_Web!$C$1:$C$505&lt;&gt;"",MATCH(ROW(Create_TC_Web!$C$1:$C$505),ROW(Create_TC_Web!$C$1:$C$505)),""),ROW(Create_TC_Web!C532))),"")," ",""),"-",""),"_","")</f>
        <v/>
      </c>
      <c r="C534" t="str" cm="1">
        <f t="array" ref="C534">IFERROR(INDEX(Create_TC_Web!F$1:F$510,SMALL(IF(Create_TC_Web!$C$1:$C$510&lt;&gt;"",MATCH(ROW(Create_TC_Web!$C$1:$C$510),ROW(Create_TC_Web!$C$1:$C$510)),""),ROW(Create_TC_Web!D544))),"")</f>
        <v/>
      </c>
      <c r="P534" s="17" t="str" cm="1">
        <f t="array" ref="P534">IFERROR(INDEX(Create_TC_Web!S$1:S$500,SMALL(IF(Create_TC_Web!$C$1:$C$500&lt;&gt;"",MATCH(ROW(Create_TC_Web!$C$1:$C$500),ROW(Create_TC_Web!$C$1:$C$500)),""),ROW(Create_TC_Web!Q510))),"")</f>
        <v/>
      </c>
      <c r="S534" t="str">
        <f t="shared" si="24"/>
        <v/>
      </c>
    </row>
    <row r="535" spans="1:19">
      <c r="A535" t="str" cm="1">
        <f t="array" ref="A535">IFERROR(INDEX(Create_TC_Web!D$1:D$510,SMALL(IF(Create_TC_Web!$C$1:$C$510&lt;&gt;"",MATCH(ROW(Create_TC_Web!$C$1:$C$510),ROW(Create_TC_Web!$C$1:$C$510)),""),ROW(Create_TC_Web!B545))),"")</f>
        <v/>
      </c>
      <c r="B535" t="str" cm="1">
        <f t="array" ref="B535">SUBSTITUTE(SUBSTITUTE(SUBSTITUTE(IFERROR(INDEX(Create_TC_Web!E$1:E$505,SMALL(IF(Create_TC_Web!$C$1:$C$505&lt;&gt;"",MATCH(ROW(Create_TC_Web!$C$1:$C$505),ROW(Create_TC_Web!$C$1:$C$505)),""),ROW(Create_TC_Web!C533))),"")," ",""),"-",""),"_","")</f>
        <v/>
      </c>
      <c r="C535" t="str" cm="1">
        <f t="array" ref="C535">IFERROR(INDEX(Create_TC_Web!F$1:F$510,SMALL(IF(Create_TC_Web!$C$1:$C$510&lt;&gt;"",MATCH(ROW(Create_TC_Web!$C$1:$C$510),ROW(Create_TC_Web!$C$1:$C$510)),""),ROW(Create_TC_Web!D545))),"")</f>
        <v/>
      </c>
      <c r="P535" s="17" t="str" cm="1">
        <f t="array" ref="P535">IFERROR(INDEX(Create_TC_Web!S$1:S$500,SMALL(IF(Create_TC_Web!$C$1:$C$500&lt;&gt;"",MATCH(ROW(Create_TC_Web!$C$1:$C$500),ROW(Create_TC_Web!$C$1:$C$500)),""),ROW(Create_TC_Web!Q511))),"")</f>
        <v/>
      </c>
      <c r="S535" t="str">
        <f t="shared" si="24"/>
        <v/>
      </c>
    </row>
    <row r="536" spans="1:19">
      <c r="A536" t="str" cm="1">
        <f t="array" ref="A536">IFERROR(INDEX(Create_TC_Web!D$1:D$510,SMALL(IF(Create_TC_Web!$C$1:$C$510&lt;&gt;"",MATCH(ROW(Create_TC_Web!$C$1:$C$510),ROW(Create_TC_Web!$C$1:$C$510)),""),ROW(Create_TC_Web!B546))),"")</f>
        <v/>
      </c>
      <c r="B536" t="str" cm="1">
        <f t="array" ref="B536">SUBSTITUTE(SUBSTITUTE(SUBSTITUTE(IFERROR(INDEX(Create_TC_Web!E$1:E$505,SMALL(IF(Create_TC_Web!$C$1:$C$505&lt;&gt;"",MATCH(ROW(Create_TC_Web!$C$1:$C$505),ROW(Create_TC_Web!$C$1:$C$505)),""),ROW(Create_TC_Web!C534))),"")," ",""),"-",""),"_","")</f>
        <v/>
      </c>
      <c r="C536" t="str" cm="1">
        <f t="array" ref="C536">IFERROR(INDEX(Create_TC_Web!F$1:F$510,SMALL(IF(Create_TC_Web!$C$1:$C$510&lt;&gt;"",MATCH(ROW(Create_TC_Web!$C$1:$C$510),ROW(Create_TC_Web!$C$1:$C$510)),""),ROW(Create_TC_Web!D546))),"")</f>
        <v/>
      </c>
      <c r="P536" s="17" t="str" cm="1">
        <f t="array" ref="P536">IFERROR(INDEX(Create_TC_Web!S$1:S$500,SMALL(IF(Create_TC_Web!$C$1:$C$500&lt;&gt;"",MATCH(ROW(Create_TC_Web!$C$1:$C$500),ROW(Create_TC_Web!$C$1:$C$500)),""),ROW(Create_TC_Web!Q512))),"")</f>
        <v/>
      </c>
      <c r="S536" t="str">
        <f t="shared" si="24"/>
        <v/>
      </c>
    </row>
    <row r="537" spans="1:19">
      <c r="A537" t="str" cm="1">
        <f t="array" ref="A537">IFERROR(INDEX(Create_TC_Web!D$1:D$510,SMALL(IF(Create_TC_Web!$C$1:$C$510&lt;&gt;"",MATCH(ROW(Create_TC_Web!$C$1:$C$510),ROW(Create_TC_Web!$C$1:$C$510)),""),ROW(Create_TC_Web!B547))),"")</f>
        <v/>
      </c>
      <c r="B537" t="str" cm="1">
        <f t="array" ref="B537">SUBSTITUTE(SUBSTITUTE(SUBSTITUTE(IFERROR(INDEX(Create_TC_Web!E$1:E$505,SMALL(IF(Create_TC_Web!$C$1:$C$505&lt;&gt;"",MATCH(ROW(Create_TC_Web!$C$1:$C$505),ROW(Create_TC_Web!$C$1:$C$505)),""),ROW(Create_TC_Web!C535))),"")," ",""),"-",""),"_","")</f>
        <v/>
      </c>
      <c r="C537" t="str" cm="1">
        <f t="array" ref="C537">IFERROR(INDEX(Create_TC_Web!F$1:F$510,SMALL(IF(Create_TC_Web!$C$1:$C$510&lt;&gt;"",MATCH(ROW(Create_TC_Web!$C$1:$C$510),ROW(Create_TC_Web!$C$1:$C$510)),""),ROW(Create_TC_Web!D547))),"")</f>
        <v/>
      </c>
      <c r="P537" s="17" t="str" cm="1">
        <f t="array" ref="P537">IFERROR(INDEX(Create_TC_Web!S$1:S$500,SMALL(IF(Create_TC_Web!$C$1:$C$500&lt;&gt;"",MATCH(ROW(Create_TC_Web!$C$1:$C$500),ROW(Create_TC_Web!$C$1:$C$500)),""),ROW(Create_TC_Web!Q513))),"")</f>
        <v/>
      </c>
      <c r="S537" t="str">
        <f t="shared" si="24"/>
        <v/>
      </c>
    </row>
    <row r="538" spans="1:19">
      <c r="A538" t="str" cm="1">
        <f t="array" ref="A538">IFERROR(INDEX(Create_TC_Web!D$1:D$510,SMALL(IF(Create_TC_Web!$C$1:$C$510&lt;&gt;"",MATCH(ROW(Create_TC_Web!$C$1:$C$510),ROW(Create_TC_Web!$C$1:$C$510)),""),ROW(Create_TC_Web!B548))),"")</f>
        <v/>
      </c>
      <c r="B538" t="str" cm="1">
        <f t="array" ref="B538">SUBSTITUTE(SUBSTITUTE(SUBSTITUTE(IFERROR(INDEX(Create_TC_Web!E$1:E$505,SMALL(IF(Create_TC_Web!$C$1:$C$505&lt;&gt;"",MATCH(ROW(Create_TC_Web!$C$1:$C$505),ROW(Create_TC_Web!$C$1:$C$505)),""),ROW(Create_TC_Web!C536))),"")," ",""),"-",""),"_","")</f>
        <v/>
      </c>
      <c r="C538" t="str" cm="1">
        <f t="array" ref="C538">IFERROR(INDEX(Create_TC_Web!F$1:F$510,SMALL(IF(Create_TC_Web!$C$1:$C$510&lt;&gt;"",MATCH(ROW(Create_TC_Web!$C$1:$C$510),ROW(Create_TC_Web!$C$1:$C$510)),""),ROW(Create_TC_Web!D548))),"")</f>
        <v/>
      </c>
      <c r="P538" s="17" t="str" cm="1">
        <f t="array" ref="P538">IFERROR(INDEX(Create_TC_Web!S$1:S$500,SMALL(IF(Create_TC_Web!$C$1:$C$500&lt;&gt;"",MATCH(ROW(Create_TC_Web!$C$1:$C$500),ROW(Create_TC_Web!$C$1:$C$500)),""),ROW(Create_TC_Web!Q514))),"")</f>
        <v/>
      </c>
      <c r="S538" t="str">
        <f t="shared" si="24"/>
        <v/>
      </c>
    </row>
    <row r="539" spans="1:19">
      <c r="A539" t="str" cm="1">
        <f t="array" ref="A539">IFERROR(INDEX(Create_TC_Web!D$1:D$510,SMALL(IF(Create_TC_Web!$C$1:$C$510&lt;&gt;"",MATCH(ROW(Create_TC_Web!$C$1:$C$510),ROW(Create_TC_Web!$C$1:$C$510)),""),ROW(Create_TC_Web!B549))),"")</f>
        <v/>
      </c>
      <c r="B539" t="str" cm="1">
        <f t="array" ref="B539">SUBSTITUTE(SUBSTITUTE(SUBSTITUTE(IFERROR(INDEX(Create_TC_Web!E$1:E$505,SMALL(IF(Create_TC_Web!$C$1:$C$505&lt;&gt;"",MATCH(ROW(Create_TC_Web!$C$1:$C$505),ROW(Create_TC_Web!$C$1:$C$505)),""),ROW(Create_TC_Web!C537))),"")," ",""),"-",""),"_","")</f>
        <v/>
      </c>
      <c r="C539" t="str" cm="1">
        <f t="array" ref="C539">IFERROR(INDEX(Create_TC_Web!F$1:F$510,SMALL(IF(Create_TC_Web!$C$1:$C$510&lt;&gt;"",MATCH(ROW(Create_TC_Web!$C$1:$C$510),ROW(Create_TC_Web!$C$1:$C$510)),""),ROW(Create_TC_Web!D549))),"")</f>
        <v/>
      </c>
      <c r="P539" s="17" t="str" cm="1">
        <f t="array" ref="P539">IFERROR(INDEX(Create_TC_Web!S$1:S$500,SMALL(IF(Create_TC_Web!$C$1:$C$500&lt;&gt;"",MATCH(ROW(Create_TC_Web!$C$1:$C$500),ROW(Create_TC_Web!$C$1:$C$500)),""),ROW(Create_TC_Web!Q515))),"")</f>
        <v/>
      </c>
      <c r="S539" t="str">
        <f t="shared" si="24"/>
        <v/>
      </c>
    </row>
    <row r="540" spans="1:19">
      <c r="A540" t="str" cm="1">
        <f t="array" ref="A540">IFERROR(INDEX(Create_TC_Web!D$1:D$510,SMALL(IF(Create_TC_Web!$C$1:$C$510&lt;&gt;"",MATCH(ROW(Create_TC_Web!$C$1:$C$510),ROW(Create_TC_Web!$C$1:$C$510)),""),ROW(Create_TC_Web!B550))),"")</f>
        <v/>
      </c>
      <c r="B540" t="str" cm="1">
        <f t="array" ref="B540">SUBSTITUTE(SUBSTITUTE(SUBSTITUTE(IFERROR(INDEX(Create_TC_Web!E$1:E$505,SMALL(IF(Create_TC_Web!$C$1:$C$505&lt;&gt;"",MATCH(ROW(Create_TC_Web!$C$1:$C$505),ROW(Create_TC_Web!$C$1:$C$505)),""),ROW(Create_TC_Web!C538))),"")," ",""),"-",""),"_","")</f>
        <v/>
      </c>
      <c r="C540" t="str" cm="1">
        <f t="array" ref="C540">IFERROR(INDEX(Create_TC_Web!F$1:F$510,SMALL(IF(Create_TC_Web!$C$1:$C$510&lt;&gt;"",MATCH(ROW(Create_TC_Web!$C$1:$C$510),ROW(Create_TC_Web!$C$1:$C$510)),""),ROW(Create_TC_Web!D550))),"")</f>
        <v/>
      </c>
      <c r="P540" s="17" t="str" cm="1">
        <f t="array" ref="P540">IFERROR(INDEX(Create_TC_Web!S$1:S$500,SMALL(IF(Create_TC_Web!$C$1:$C$500&lt;&gt;"",MATCH(ROW(Create_TC_Web!$C$1:$C$500),ROW(Create_TC_Web!$C$1:$C$500)),""),ROW(Create_TC_Web!Q516))),"")</f>
        <v/>
      </c>
      <c r="S540" t="str">
        <f t="shared" si="24"/>
        <v/>
      </c>
    </row>
    <row r="541" spans="1:19">
      <c r="A541" t="str" cm="1">
        <f t="array" ref="A541">IFERROR(INDEX(Create_TC_Web!D$1:D$510,SMALL(IF(Create_TC_Web!$C$1:$C$510&lt;&gt;"",MATCH(ROW(Create_TC_Web!$C$1:$C$510),ROW(Create_TC_Web!$C$1:$C$510)),""),ROW(Create_TC_Web!B551))),"")</f>
        <v/>
      </c>
      <c r="B541" t="str" cm="1">
        <f t="array" ref="B541">SUBSTITUTE(SUBSTITUTE(SUBSTITUTE(IFERROR(INDEX(Create_TC_Web!E$1:E$505,SMALL(IF(Create_TC_Web!$C$1:$C$505&lt;&gt;"",MATCH(ROW(Create_TC_Web!$C$1:$C$505),ROW(Create_TC_Web!$C$1:$C$505)),""),ROW(Create_TC_Web!C539))),"")," ",""),"-",""),"_","")</f>
        <v/>
      </c>
      <c r="C541" t="str" cm="1">
        <f t="array" ref="C541">IFERROR(INDEX(Create_TC_Web!F$1:F$510,SMALL(IF(Create_TC_Web!$C$1:$C$510&lt;&gt;"",MATCH(ROW(Create_TC_Web!$C$1:$C$510),ROW(Create_TC_Web!$C$1:$C$510)),""),ROW(Create_TC_Web!D551))),"")</f>
        <v/>
      </c>
      <c r="P541" s="17" t="str" cm="1">
        <f t="array" ref="P541">IFERROR(INDEX(Create_TC_Web!S$1:S$500,SMALL(IF(Create_TC_Web!$C$1:$C$500&lt;&gt;"",MATCH(ROW(Create_TC_Web!$C$1:$C$500),ROW(Create_TC_Web!$C$1:$C$500)),""),ROW(Create_TC_Web!Q517))),"")</f>
        <v/>
      </c>
      <c r="S541" t="str">
        <f t="shared" si="24"/>
        <v/>
      </c>
    </row>
    <row r="542" spans="1:19">
      <c r="A542" t="str" cm="1">
        <f t="array" ref="A542">IFERROR(INDEX(Create_TC_Web!D$1:D$510,SMALL(IF(Create_TC_Web!$C$1:$C$510&lt;&gt;"",MATCH(ROW(Create_TC_Web!$C$1:$C$510),ROW(Create_TC_Web!$C$1:$C$510)),""),ROW(Create_TC_Web!B552))),"")</f>
        <v/>
      </c>
      <c r="B542" t="str" cm="1">
        <f t="array" ref="B542">SUBSTITUTE(SUBSTITUTE(SUBSTITUTE(IFERROR(INDEX(Create_TC_Web!E$1:E$505,SMALL(IF(Create_TC_Web!$C$1:$C$505&lt;&gt;"",MATCH(ROW(Create_TC_Web!$C$1:$C$505),ROW(Create_TC_Web!$C$1:$C$505)),""),ROW(Create_TC_Web!C540))),"")," ",""),"-",""),"_","")</f>
        <v/>
      </c>
      <c r="C542" t="str" cm="1">
        <f t="array" ref="C542">IFERROR(INDEX(Create_TC_Web!F$1:F$510,SMALL(IF(Create_TC_Web!$C$1:$C$510&lt;&gt;"",MATCH(ROW(Create_TC_Web!$C$1:$C$510),ROW(Create_TC_Web!$C$1:$C$510)),""),ROW(Create_TC_Web!D552))),"")</f>
        <v/>
      </c>
      <c r="P542" s="17" t="str" cm="1">
        <f t="array" ref="P542">IFERROR(INDEX(Create_TC_Web!S$1:S$500,SMALL(IF(Create_TC_Web!$C$1:$C$500&lt;&gt;"",MATCH(ROW(Create_TC_Web!$C$1:$C$500),ROW(Create_TC_Web!$C$1:$C$500)),""),ROW(Create_TC_Web!Q518))),"")</f>
        <v/>
      </c>
      <c r="S542" t="str">
        <f t="shared" si="24"/>
        <v/>
      </c>
    </row>
    <row r="543" spans="1:19">
      <c r="A543" t="str" cm="1">
        <f t="array" ref="A543">IFERROR(INDEX(Create_TC_Web!D$1:D$510,SMALL(IF(Create_TC_Web!$C$1:$C$510&lt;&gt;"",MATCH(ROW(Create_TC_Web!$C$1:$C$510),ROW(Create_TC_Web!$C$1:$C$510)),""),ROW(Create_TC_Web!B553))),"")</f>
        <v/>
      </c>
      <c r="B543" t="str" cm="1">
        <f t="array" ref="B543">SUBSTITUTE(SUBSTITUTE(SUBSTITUTE(IFERROR(INDEX(Create_TC_Web!E$1:E$505,SMALL(IF(Create_TC_Web!$C$1:$C$505&lt;&gt;"",MATCH(ROW(Create_TC_Web!$C$1:$C$505),ROW(Create_TC_Web!$C$1:$C$505)),""),ROW(Create_TC_Web!C541))),"")," ",""),"-",""),"_","")</f>
        <v/>
      </c>
      <c r="C543" t="str" cm="1">
        <f t="array" ref="C543">IFERROR(INDEX(Create_TC_Web!F$1:F$510,SMALL(IF(Create_TC_Web!$C$1:$C$510&lt;&gt;"",MATCH(ROW(Create_TC_Web!$C$1:$C$510),ROW(Create_TC_Web!$C$1:$C$510)),""),ROW(Create_TC_Web!D553))),"")</f>
        <v/>
      </c>
      <c r="P543" s="17" t="str" cm="1">
        <f t="array" ref="P543">IFERROR(INDEX(Create_TC_Web!S$1:S$500,SMALL(IF(Create_TC_Web!$C$1:$C$500&lt;&gt;"",MATCH(ROW(Create_TC_Web!$C$1:$C$500),ROW(Create_TC_Web!$C$1:$C$500)),""),ROW(Create_TC_Web!Q519))),"")</f>
        <v/>
      </c>
      <c r="S543" t="str">
        <f t="shared" si="24"/>
        <v/>
      </c>
    </row>
    <row r="544" spans="1:19">
      <c r="A544" t="str" cm="1">
        <f t="array" ref="A544">IFERROR(INDEX(Create_TC_Web!D$1:D$510,SMALL(IF(Create_TC_Web!$C$1:$C$510&lt;&gt;"",MATCH(ROW(Create_TC_Web!$C$1:$C$510),ROW(Create_TC_Web!$C$1:$C$510)),""),ROW(Create_TC_Web!B554))),"")</f>
        <v/>
      </c>
      <c r="B544" t="str" cm="1">
        <f t="array" ref="B544">SUBSTITUTE(SUBSTITUTE(SUBSTITUTE(IFERROR(INDEX(Create_TC_Web!E$1:E$505,SMALL(IF(Create_TC_Web!$C$1:$C$505&lt;&gt;"",MATCH(ROW(Create_TC_Web!$C$1:$C$505),ROW(Create_TC_Web!$C$1:$C$505)),""),ROW(Create_TC_Web!C542))),"")," ",""),"-",""),"_","")</f>
        <v/>
      </c>
      <c r="C544" t="str" cm="1">
        <f t="array" ref="C544">IFERROR(INDEX(Create_TC_Web!F$1:F$510,SMALL(IF(Create_TC_Web!$C$1:$C$510&lt;&gt;"",MATCH(ROW(Create_TC_Web!$C$1:$C$510),ROW(Create_TC_Web!$C$1:$C$510)),""),ROW(Create_TC_Web!D554))),"")</f>
        <v/>
      </c>
      <c r="P544" s="17" t="str" cm="1">
        <f t="array" ref="P544">IFERROR(INDEX(Create_TC_Web!S$1:S$500,SMALL(IF(Create_TC_Web!$C$1:$C$500&lt;&gt;"",MATCH(ROW(Create_TC_Web!$C$1:$C$500),ROW(Create_TC_Web!$C$1:$C$500)),""),ROW(Create_TC_Web!Q520))),"")</f>
        <v/>
      </c>
      <c r="S544" t="str">
        <f t="shared" si="24"/>
        <v/>
      </c>
    </row>
    <row r="545" spans="1:19">
      <c r="A545" t="str" cm="1">
        <f t="array" ref="A545">IFERROR(INDEX(Create_TC_Web!D$1:D$510,SMALL(IF(Create_TC_Web!$C$1:$C$510&lt;&gt;"",MATCH(ROW(Create_TC_Web!$C$1:$C$510),ROW(Create_TC_Web!$C$1:$C$510)),""),ROW(Create_TC_Web!B555))),"")</f>
        <v/>
      </c>
      <c r="B545" t="str" cm="1">
        <f t="array" ref="B545">SUBSTITUTE(SUBSTITUTE(SUBSTITUTE(IFERROR(INDEX(Create_TC_Web!E$1:E$505,SMALL(IF(Create_TC_Web!$C$1:$C$505&lt;&gt;"",MATCH(ROW(Create_TC_Web!$C$1:$C$505),ROW(Create_TC_Web!$C$1:$C$505)),""),ROW(Create_TC_Web!C543))),"")," ",""),"-",""),"_","")</f>
        <v/>
      </c>
      <c r="C545" t="str" cm="1">
        <f t="array" ref="C545">IFERROR(INDEX(Create_TC_Web!F$1:F$510,SMALL(IF(Create_TC_Web!$C$1:$C$510&lt;&gt;"",MATCH(ROW(Create_TC_Web!$C$1:$C$510),ROW(Create_TC_Web!$C$1:$C$510)),""),ROW(Create_TC_Web!D555))),"")</f>
        <v/>
      </c>
      <c r="P545" s="17" t="str" cm="1">
        <f t="array" ref="P545">IFERROR(INDEX(Create_TC_Web!S$1:S$500,SMALL(IF(Create_TC_Web!$C$1:$C$500&lt;&gt;"",MATCH(ROW(Create_TC_Web!$C$1:$C$500),ROW(Create_TC_Web!$C$1:$C$500)),""),ROW(Create_TC_Web!Q521))),"")</f>
        <v/>
      </c>
      <c r="S545" t="str">
        <f t="shared" si="24"/>
        <v/>
      </c>
    </row>
    <row r="546" spans="1:19">
      <c r="A546" t="str" cm="1">
        <f t="array" ref="A546">IFERROR(INDEX(Create_TC_Web!D$1:D$510,SMALL(IF(Create_TC_Web!$C$1:$C$510&lt;&gt;"",MATCH(ROW(Create_TC_Web!$C$1:$C$510),ROW(Create_TC_Web!$C$1:$C$510)),""),ROW(Create_TC_Web!B556))),"")</f>
        <v/>
      </c>
      <c r="B546" t="str" cm="1">
        <f t="array" ref="B546">SUBSTITUTE(SUBSTITUTE(SUBSTITUTE(IFERROR(INDEX(Create_TC_Web!E$1:E$505,SMALL(IF(Create_TC_Web!$C$1:$C$505&lt;&gt;"",MATCH(ROW(Create_TC_Web!$C$1:$C$505),ROW(Create_TC_Web!$C$1:$C$505)),""),ROW(Create_TC_Web!C544))),"")," ",""),"-",""),"_","")</f>
        <v/>
      </c>
      <c r="C546" t="str" cm="1">
        <f t="array" ref="C546">IFERROR(INDEX(Create_TC_Web!F$1:F$510,SMALL(IF(Create_TC_Web!$C$1:$C$510&lt;&gt;"",MATCH(ROW(Create_TC_Web!$C$1:$C$510),ROW(Create_TC_Web!$C$1:$C$510)),""),ROW(Create_TC_Web!D556))),"")</f>
        <v/>
      </c>
      <c r="P546" s="17" t="str" cm="1">
        <f t="array" ref="P546">IFERROR(INDEX(Create_TC_Web!S$1:S$500,SMALL(IF(Create_TC_Web!$C$1:$C$500&lt;&gt;"",MATCH(ROW(Create_TC_Web!$C$1:$C$500),ROW(Create_TC_Web!$C$1:$C$500)),""),ROW(Create_TC_Web!Q522))),"")</f>
        <v/>
      </c>
      <c r="S546" t="str">
        <f t="shared" si="24"/>
        <v/>
      </c>
    </row>
    <row r="547" spans="1:19">
      <c r="A547" t="str" cm="1">
        <f t="array" ref="A547">IFERROR(INDEX(Create_TC_Web!D$1:D$510,SMALL(IF(Create_TC_Web!$C$1:$C$510&lt;&gt;"",MATCH(ROW(Create_TC_Web!$C$1:$C$510),ROW(Create_TC_Web!$C$1:$C$510)),""),ROW(Create_TC_Web!B557))),"")</f>
        <v/>
      </c>
      <c r="B547" t="str" cm="1">
        <f t="array" ref="B547">SUBSTITUTE(SUBSTITUTE(SUBSTITUTE(IFERROR(INDEX(Create_TC_Web!E$1:E$505,SMALL(IF(Create_TC_Web!$C$1:$C$505&lt;&gt;"",MATCH(ROW(Create_TC_Web!$C$1:$C$505),ROW(Create_TC_Web!$C$1:$C$505)),""),ROW(Create_TC_Web!C545))),"")," ",""),"-",""),"_","")</f>
        <v/>
      </c>
      <c r="C547" t="str" cm="1">
        <f t="array" ref="C547">IFERROR(INDEX(Create_TC_Web!F$1:F$510,SMALL(IF(Create_TC_Web!$C$1:$C$510&lt;&gt;"",MATCH(ROW(Create_TC_Web!$C$1:$C$510),ROW(Create_TC_Web!$C$1:$C$510)),""),ROW(Create_TC_Web!D557))),"")</f>
        <v/>
      </c>
      <c r="P547" s="17" t="str" cm="1">
        <f t="array" ref="P547">IFERROR(INDEX(Create_TC_Web!S$1:S$500,SMALL(IF(Create_TC_Web!$C$1:$C$500&lt;&gt;"",MATCH(ROW(Create_TC_Web!$C$1:$C$500),ROW(Create_TC_Web!$C$1:$C$500)),""),ROW(Create_TC_Web!Q523))),"")</f>
        <v/>
      </c>
      <c r="S547" t="str">
        <f t="shared" si="24"/>
        <v/>
      </c>
    </row>
    <row r="548" spans="1:19">
      <c r="A548" t="str" cm="1">
        <f t="array" ref="A548">IFERROR(INDEX(Create_TC_Web!D$1:D$510,SMALL(IF(Create_TC_Web!$C$1:$C$510&lt;&gt;"",MATCH(ROW(Create_TC_Web!$C$1:$C$510),ROW(Create_TC_Web!$C$1:$C$510)),""),ROW(Create_TC_Web!B558))),"")</f>
        <v/>
      </c>
      <c r="B548" t="str" cm="1">
        <f t="array" ref="B548">SUBSTITUTE(SUBSTITUTE(SUBSTITUTE(IFERROR(INDEX(Create_TC_Web!E$1:E$505,SMALL(IF(Create_TC_Web!$C$1:$C$505&lt;&gt;"",MATCH(ROW(Create_TC_Web!$C$1:$C$505),ROW(Create_TC_Web!$C$1:$C$505)),""),ROW(Create_TC_Web!C546))),"")," ",""),"-",""),"_","")</f>
        <v/>
      </c>
      <c r="C548" t="str" cm="1">
        <f t="array" ref="C548">IFERROR(INDEX(Create_TC_Web!F$1:F$510,SMALL(IF(Create_TC_Web!$C$1:$C$510&lt;&gt;"",MATCH(ROW(Create_TC_Web!$C$1:$C$510),ROW(Create_TC_Web!$C$1:$C$510)),""),ROW(Create_TC_Web!D558))),"")</f>
        <v/>
      </c>
      <c r="P548" s="17" t="str" cm="1">
        <f t="array" ref="P548">IFERROR(INDEX(Create_TC_Web!S$1:S$500,SMALL(IF(Create_TC_Web!$C$1:$C$500&lt;&gt;"",MATCH(ROW(Create_TC_Web!$C$1:$C$500),ROW(Create_TC_Web!$C$1:$C$500)),""),ROW(Create_TC_Web!Q524))),"")</f>
        <v/>
      </c>
      <c r="S548" t="str">
        <f t="shared" si="24"/>
        <v/>
      </c>
    </row>
    <row r="549" spans="1:19">
      <c r="A549" t="str" cm="1">
        <f t="array" ref="A549">IFERROR(INDEX(Create_TC_Web!D$1:D$510,SMALL(IF(Create_TC_Web!$C$1:$C$510&lt;&gt;"",MATCH(ROW(Create_TC_Web!$C$1:$C$510),ROW(Create_TC_Web!$C$1:$C$510)),""),ROW(Create_TC_Web!B559))),"")</f>
        <v/>
      </c>
      <c r="B549" t="str" cm="1">
        <f t="array" ref="B549">SUBSTITUTE(SUBSTITUTE(SUBSTITUTE(IFERROR(INDEX(Create_TC_Web!E$1:E$505,SMALL(IF(Create_TC_Web!$C$1:$C$505&lt;&gt;"",MATCH(ROW(Create_TC_Web!$C$1:$C$505),ROW(Create_TC_Web!$C$1:$C$505)),""),ROW(Create_TC_Web!C547))),"")," ",""),"-",""),"_","")</f>
        <v/>
      </c>
      <c r="C549" t="str" cm="1">
        <f t="array" ref="C549">IFERROR(INDEX(Create_TC_Web!F$1:F$510,SMALL(IF(Create_TC_Web!$C$1:$C$510&lt;&gt;"",MATCH(ROW(Create_TC_Web!$C$1:$C$510),ROW(Create_TC_Web!$C$1:$C$510)),""),ROW(Create_TC_Web!D559))),"")</f>
        <v/>
      </c>
      <c r="P549" s="17" t="str" cm="1">
        <f t="array" ref="P549">IFERROR(INDEX(Create_TC_Web!S$1:S$500,SMALL(IF(Create_TC_Web!$C$1:$C$500&lt;&gt;"",MATCH(ROW(Create_TC_Web!$C$1:$C$500),ROW(Create_TC_Web!$C$1:$C$500)),""),ROW(Create_TC_Web!Q525))),"")</f>
        <v/>
      </c>
      <c r="S549" t="str">
        <f t="shared" si="24"/>
        <v/>
      </c>
    </row>
    <row r="550" spans="1:19">
      <c r="A550" t="str" cm="1">
        <f t="array" ref="A550">IFERROR(INDEX(Create_TC_Web!D$1:D$510,SMALL(IF(Create_TC_Web!$C$1:$C$510&lt;&gt;"",MATCH(ROW(Create_TC_Web!$C$1:$C$510),ROW(Create_TC_Web!$C$1:$C$510)),""),ROW(Create_TC_Web!B560))),"")</f>
        <v/>
      </c>
      <c r="B550" t="str" cm="1">
        <f t="array" ref="B550">SUBSTITUTE(SUBSTITUTE(SUBSTITUTE(IFERROR(INDEX(Create_TC_Web!E$1:E$505,SMALL(IF(Create_TC_Web!$C$1:$C$505&lt;&gt;"",MATCH(ROW(Create_TC_Web!$C$1:$C$505),ROW(Create_TC_Web!$C$1:$C$505)),""),ROW(Create_TC_Web!C548))),"")," ",""),"-",""),"_","")</f>
        <v/>
      </c>
      <c r="C550" t="str" cm="1">
        <f t="array" ref="C550">IFERROR(INDEX(Create_TC_Web!F$1:F$510,SMALL(IF(Create_TC_Web!$C$1:$C$510&lt;&gt;"",MATCH(ROW(Create_TC_Web!$C$1:$C$510),ROW(Create_TC_Web!$C$1:$C$510)),""),ROW(Create_TC_Web!D560))),"")</f>
        <v/>
      </c>
      <c r="P550" s="17" t="str" cm="1">
        <f t="array" ref="P550">IFERROR(INDEX(Create_TC_Web!S$1:S$500,SMALL(IF(Create_TC_Web!$C$1:$C$500&lt;&gt;"",MATCH(ROW(Create_TC_Web!$C$1:$C$500),ROW(Create_TC_Web!$C$1:$C$500)),""),ROW(Create_TC_Web!Q526))),"")</f>
        <v/>
      </c>
      <c r="S550" t="str">
        <f t="shared" si="24"/>
        <v/>
      </c>
    </row>
    <row r="551" spans="1:19">
      <c r="A551" t="str" cm="1">
        <f t="array" ref="A551">IFERROR(INDEX(Create_TC_Web!D$1:D$510,SMALL(IF(Create_TC_Web!$C$1:$C$510&lt;&gt;"",MATCH(ROW(Create_TC_Web!$C$1:$C$510),ROW(Create_TC_Web!$C$1:$C$510)),""),ROW(Create_TC_Web!B561))),"")</f>
        <v/>
      </c>
      <c r="B551" t="str" cm="1">
        <f t="array" ref="B551">SUBSTITUTE(SUBSTITUTE(SUBSTITUTE(IFERROR(INDEX(Create_TC_Web!E$1:E$505,SMALL(IF(Create_TC_Web!$C$1:$C$505&lt;&gt;"",MATCH(ROW(Create_TC_Web!$C$1:$C$505),ROW(Create_TC_Web!$C$1:$C$505)),""),ROW(Create_TC_Web!C549))),"")," ",""),"-",""),"_","")</f>
        <v/>
      </c>
      <c r="C551" t="str" cm="1">
        <f t="array" ref="C551">IFERROR(INDEX(Create_TC_Web!F$1:F$510,SMALL(IF(Create_TC_Web!$C$1:$C$510&lt;&gt;"",MATCH(ROW(Create_TC_Web!$C$1:$C$510),ROW(Create_TC_Web!$C$1:$C$510)),""),ROW(Create_TC_Web!D561))),"")</f>
        <v/>
      </c>
      <c r="P551" s="17" t="str" cm="1">
        <f t="array" ref="P551">IFERROR(INDEX(Create_TC_Web!S$1:S$500,SMALL(IF(Create_TC_Web!$C$1:$C$500&lt;&gt;"",MATCH(ROW(Create_TC_Web!$C$1:$C$500),ROW(Create_TC_Web!$C$1:$C$500)),""),ROW(Create_TC_Web!Q527))),"")</f>
        <v/>
      </c>
      <c r="S551" t="str">
        <f t="shared" si="24"/>
        <v/>
      </c>
    </row>
    <row r="552" spans="1:19">
      <c r="A552" t="str" cm="1">
        <f t="array" ref="A552">IFERROR(INDEX(Create_TC_Web!D$1:D$510,SMALL(IF(Create_TC_Web!$C$1:$C$510&lt;&gt;"",MATCH(ROW(Create_TC_Web!$C$1:$C$510),ROW(Create_TC_Web!$C$1:$C$510)),""),ROW(Create_TC_Web!B562))),"")</f>
        <v/>
      </c>
      <c r="B552" t="str" cm="1">
        <f t="array" ref="B552">SUBSTITUTE(SUBSTITUTE(SUBSTITUTE(IFERROR(INDEX(Create_TC_Web!E$1:E$505,SMALL(IF(Create_TC_Web!$C$1:$C$505&lt;&gt;"",MATCH(ROW(Create_TC_Web!$C$1:$C$505),ROW(Create_TC_Web!$C$1:$C$505)),""),ROW(Create_TC_Web!C550))),"")," ",""),"-",""),"_","")</f>
        <v/>
      </c>
      <c r="C552" t="str" cm="1">
        <f t="array" ref="C552">IFERROR(INDEX(Create_TC_Web!F$1:F$510,SMALL(IF(Create_TC_Web!$C$1:$C$510&lt;&gt;"",MATCH(ROW(Create_TC_Web!$C$1:$C$510),ROW(Create_TC_Web!$C$1:$C$510)),""),ROW(Create_TC_Web!D562))),"")</f>
        <v/>
      </c>
      <c r="P552" s="17" t="str" cm="1">
        <f t="array" ref="P552">IFERROR(INDEX(Create_TC_Web!S$1:S$500,SMALL(IF(Create_TC_Web!$C$1:$C$500&lt;&gt;"",MATCH(ROW(Create_TC_Web!$C$1:$C$500),ROW(Create_TC_Web!$C$1:$C$500)),""),ROW(Create_TC_Web!Q528))),"")</f>
        <v/>
      </c>
      <c r="S552" t="str">
        <f t="shared" si="24"/>
        <v/>
      </c>
    </row>
    <row r="553" spans="1:19">
      <c r="A553" t="str" cm="1">
        <f t="array" ref="A553">IFERROR(INDEX(Create_TC_Web!D$1:D$510,SMALL(IF(Create_TC_Web!$C$1:$C$510&lt;&gt;"",MATCH(ROW(Create_TC_Web!$C$1:$C$510),ROW(Create_TC_Web!$C$1:$C$510)),""),ROW(Create_TC_Web!B563))),"")</f>
        <v/>
      </c>
      <c r="B553" t="str" cm="1">
        <f t="array" ref="B553">SUBSTITUTE(SUBSTITUTE(SUBSTITUTE(IFERROR(INDEX(Create_TC_Web!E$1:E$505,SMALL(IF(Create_TC_Web!$C$1:$C$505&lt;&gt;"",MATCH(ROW(Create_TC_Web!$C$1:$C$505),ROW(Create_TC_Web!$C$1:$C$505)),""),ROW(Create_TC_Web!C551))),"")," ",""),"-",""),"_","")</f>
        <v/>
      </c>
      <c r="C553" t="str" cm="1">
        <f t="array" ref="C553">IFERROR(INDEX(Create_TC_Web!F$1:F$510,SMALL(IF(Create_TC_Web!$C$1:$C$510&lt;&gt;"",MATCH(ROW(Create_TC_Web!$C$1:$C$510),ROW(Create_TC_Web!$C$1:$C$510)),""),ROW(Create_TC_Web!D563))),"")</f>
        <v/>
      </c>
      <c r="P553" s="17" t="str" cm="1">
        <f t="array" ref="P553">IFERROR(INDEX(Create_TC_Web!S$1:S$500,SMALL(IF(Create_TC_Web!$C$1:$C$500&lt;&gt;"",MATCH(ROW(Create_TC_Web!$C$1:$C$500),ROW(Create_TC_Web!$C$1:$C$500)),""),ROW(Create_TC_Web!Q529))),"")</f>
        <v/>
      </c>
      <c r="S553" t="str">
        <f t="shared" si="24"/>
        <v/>
      </c>
    </row>
    <row r="554" spans="1:19">
      <c r="A554" t="str" cm="1">
        <f t="array" ref="A554">IFERROR(INDEX(Create_TC_Web!D$1:D$510,SMALL(IF(Create_TC_Web!$C$1:$C$510&lt;&gt;"",MATCH(ROW(Create_TC_Web!$C$1:$C$510),ROW(Create_TC_Web!$C$1:$C$510)),""),ROW(Create_TC_Web!B564))),"")</f>
        <v/>
      </c>
      <c r="B554" t="str" cm="1">
        <f t="array" ref="B554">SUBSTITUTE(SUBSTITUTE(SUBSTITUTE(IFERROR(INDEX(Create_TC_Web!E$1:E$505,SMALL(IF(Create_TC_Web!$C$1:$C$505&lt;&gt;"",MATCH(ROW(Create_TC_Web!$C$1:$C$505),ROW(Create_TC_Web!$C$1:$C$505)),""),ROW(Create_TC_Web!C552))),"")," ",""),"-",""),"_","")</f>
        <v/>
      </c>
      <c r="C554" t="str" cm="1">
        <f t="array" ref="C554">IFERROR(INDEX(Create_TC_Web!F$1:F$510,SMALL(IF(Create_TC_Web!$C$1:$C$510&lt;&gt;"",MATCH(ROW(Create_TC_Web!$C$1:$C$510),ROW(Create_TC_Web!$C$1:$C$510)),""),ROW(Create_TC_Web!D564))),"")</f>
        <v/>
      </c>
      <c r="P554" s="17" t="str" cm="1">
        <f t="array" ref="P554">IFERROR(INDEX(Create_TC_Web!S$1:S$500,SMALL(IF(Create_TC_Web!$C$1:$C$500&lt;&gt;"",MATCH(ROW(Create_TC_Web!$C$1:$C$500),ROW(Create_TC_Web!$C$1:$C$500)),""),ROW(Create_TC_Web!Q530))),"")</f>
        <v/>
      </c>
      <c r="S554" t="str">
        <f t="shared" si="24"/>
        <v/>
      </c>
    </row>
    <row r="555" spans="1:19">
      <c r="A555" t="str" cm="1">
        <f t="array" ref="A555">IFERROR(INDEX(Create_TC_Web!D$1:D$510,SMALL(IF(Create_TC_Web!$C$1:$C$510&lt;&gt;"",MATCH(ROW(Create_TC_Web!$C$1:$C$510),ROW(Create_TC_Web!$C$1:$C$510)),""),ROW(Create_TC_Web!B565))),"")</f>
        <v/>
      </c>
      <c r="B555" t="str" cm="1">
        <f t="array" ref="B555">SUBSTITUTE(SUBSTITUTE(SUBSTITUTE(IFERROR(INDEX(Create_TC_Web!E$1:E$505,SMALL(IF(Create_TC_Web!$C$1:$C$505&lt;&gt;"",MATCH(ROW(Create_TC_Web!$C$1:$C$505),ROW(Create_TC_Web!$C$1:$C$505)),""),ROW(Create_TC_Web!C553))),"")," ",""),"-",""),"_","")</f>
        <v/>
      </c>
      <c r="C555" t="str" cm="1">
        <f t="array" ref="C555">IFERROR(INDEX(Create_TC_Web!F$1:F$510,SMALL(IF(Create_TC_Web!$C$1:$C$510&lt;&gt;"",MATCH(ROW(Create_TC_Web!$C$1:$C$510),ROW(Create_TC_Web!$C$1:$C$510)),""),ROW(Create_TC_Web!D565))),"")</f>
        <v/>
      </c>
      <c r="P555" s="17" t="str" cm="1">
        <f t="array" ref="P555">IFERROR(INDEX(Create_TC_Web!S$1:S$500,SMALL(IF(Create_TC_Web!$C$1:$C$500&lt;&gt;"",MATCH(ROW(Create_TC_Web!$C$1:$C$500),ROW(Create_TC_Web!$C$1:$C$500)),""),ROW(Create_TC_Web!Q531))),"")</f>
        <v/>
      </c>
      <c r="S555" t="str">
        <f t="shared" si="24"/>
        <v/>
      </c>
    </row>
    <row r="556" spans="1:19">
      <c r="A556" t="str" cm="1">
        <f t="array" ref="A556">IFERROR(INDEX(Create_TC_Web!D$1:D$510,SMALL(IF(Create_TC_Web!$C$1:$C$510&lt;&gt;"",MATCH(ROW(Create_TC_Web!$C$1:$C$510),ROW(Create_TC_Web!$C$1:$C$510)),""),ROW(Create_TC_Web!B566))),"")</f>
        <v/>
      </c>
      <c r="B556" t="str" cm="1">
        <f t="array" ref="B556">SUBSTITUTE(SUBSTITUTE(SUBSTITUTE(IFERROR(INDEX(Create_TC_Web!E$1:E$505,SMALL(IF(Create_TC_Web!$C$1:$C$505&lt;&gt;"",MATCH(ROW(Create_TC_Web!$C$1:$C$505),ROW(Create_TC_Web!$C$1:$C$505)),""),ROW(Create_TC_Web!C554))),"")," ",""),"-",""),"_","")</f>
        <v/>
      </c>
      <c r="C556" t="str" cm="1">
        <f t="array" ref="C556">IFERROR(INDEX(Create_TC_Web!F$1:F$510,SMALL(IF(Create_TC_Web!$C$1:$C$510&lt;&gt;"",MATCH(ROW(Create_TC_Web!$C$1:$C$510),ROW(Create_TC_Web!$C$1:$C$510)),""),ROW(Create_TC_Web!D566))),"")</f>
        <v/>
      </c>
      <c r="P556" s="17" t="str" cm="1">
        <f t="array" ref="P556">IFERROR(INDEX(Create_TC_Web!S$1:S$500,SMALL(IF(Create_TC_Web!$C$1:$C$500&lt;&gt;"",MATCH(ROW(Create_TC_Web!$C$1:$C$500),ROW(Create_TC_Web!$C$1:$C$500)),""),ROW(Create_TC_Web!Q532))),"")</f>
        <v/>
      </c>
      <c r="S556" t="str">
        <f t="shared" si="24"/>
        <v/>
      </c>
    </row>
    <row r="557" spans="1:19">
      <c r="A557" t="str" cm="1">
        <f t="array" ref="A557">IFERROR(INDEX(Create_TC_Web!D$1:D$510,SMALL(IF(Create_TC_Web!$C$1:$C$510&lt;&gt;"",MATCH(ROW(Create_TC_Web!$C$1:$C$510),ROW(Create_TC_Web!$C$1:$C$510)),""),ROW(Create_TC_Web!B567))),"")</f>
        <v/>
      </c>
      <c r="B557" t="str" cm="1">
        <f t="array" ref="B557">SUBSTITUTE(SUBSTITUTE(SUBSTITUTE(IFERROR(INDEX(Create_TC_Web!E$1:E$505,SMALL(IF(Create_TC_Web!$C$1:$C$505&lt;&gt;"",MATCH(ROW(Create_TC_Web!$C$1:$C$505),ROW(Create_TC_Web!$C$1:$C$505)),""),ROW(Create_TC_Web!C555))),"")," ",""),"-",""),"_","")</f>
        <v/>
      </c>
      <c r="C557" t="str" cm="1">
        <f t="array" ref="C557">IFERROR(INDEX(Create_TC_Web!F$1:F$510,SMALL(IF(Create_TC_Web!$C$1:$C$510&lt;&gt;"",MATCH(ROW(Create_TC_Web!$C$1:$C$510),ROW(Create_TC_Web!$C$1:$C$510)),""),ROW(Create_TC_Web!D567))),"")</f>
        <v/>
      </c>
      <c r="P557" s="17" t="str" cm="1">
        <f t="array" ref="P557">IFERROR(INDEX(Create_TC_Web!S$1:S$500,SMALL(IF(Create_TC_Web!$C$1:$C$500&lt;&gt;"",MATCH(ROW(Create_TC_Web!$C$1:$C$500),ROW(Create_TC_Web!$C$1:$C$500)),""),ROW(Create_TC_Web!Q533))),"")</f>
        <v/>
      </c>
      <c r="S557" t="str">
        <f t="shared" si="24"/>
        <v/>
      </c>
    </row>
    <row r="558" spans="1:19">
      <c r="A558" t="str" cm="1">
        <f t="array" ref="A558">IFERROR(INDEX(Create_TC_Web!D$1:D$510,SMALL(IF(Create_TC_Web!$C$1:$C$510&lt;&gt;"",MATCH(ROW(Create_TC_Web!$C$1:$C$510),ROW(Create_TC_Web!$C$1:$C$510)),""),ROW(Create_TC_Web!B568))),"")</f>
        <v/>
      </c>
      <c r="B558" t="str" cm="1">
        <f t="array" ref="B558">SUBSTITUTE(SUBSTITUTE(SUBSTITUTE(IFERROR(INDEX(Create_TC_Web!E$1:E$505,SMALL(IF(Create_TC_Web!$C$1:$C$505&lt;&gt;"",MATCH(ROW(Create_TC_Web!$C$1:$C$505),ROW(Create_TC_Web!$C$1:$C$505)),""),ROW(Create_TC_Web!C556))),"")," ",""),"-",""),"_","")</f>
        <v/>
      </c>
      <c r="C558" t="str" cm="1">
        <f t="array" ref="C558">IFERROR(INDEX(Create_TC_Web!F$1:F$510,SMALL(IF(Create_TC_Web!$C$1:$C$510&lt;&gt;"",MATCH(ROW(Create_TC_Web!$C$1:$C$510),ROW(Create_TC_Web!$C$1:$C$510)),""),ROW(Create_TC_Web!D568))),"")</f>
        <v/>
      </c>
      <c r="P558" s="17" t="str" cm="1">
        <f t="array" ref="P558">IFERROR(INDEX(Create_TC_Web!S$1:S$500,SMALL(IF(Create_TC_Web!$C$1:$C$500&lt;&gt;"",MATCH(ROW(Create_TC_Web!$C$1:$C$500),ROW(Create_TC_Web!$C$1:$C$500)),""),ROW(Create_TC_Web!Q534))),"")</f>
        <v/>
      </c>
      <c r="S558" t="str">
        <f t="shared" si="24"/>
        <v/>
      </c>
    </row>
    <row r="559" spans="1:19">
      <c r="A559" t="str" cm="1">
        <f t="array" ref="A559">IFERROR(INDEX(Create_TC_Web!D$1:D$510,SMALL(IF(Create_TC_Web!$C$1:$C$510&lt;&gt;"",MATCH(ROW(Create_TC_Web!$C$1:$C$510),ROW(Create_TC_Web!$C$1:$C$510)),""),ROW(Create_TC_Web!B569))),"")</f>
        <v/>
      </c>
      <c r="B559" t="str" cm="1">
        <f t="array" ref="B559">SUBSTITUTE(SUBSTITUTE(SUBSTITUTE(IFERROR(INDEX(Create_TC_Web!E$1:E$505,SMALL(IF(Create_TC_Web!$C$1:$C$505&lt;&gt;"",MATCH(ROW(Create_TC_Web!$C$1:$C$505),ROW(Create_TC_Web!$C$1:$C$505)),""),ROW(Create_TC_Web!C557))),"")," ",""),"-",""),"_","")</f>
        <v/>
      </c>
      <c r="C559" t="str" cm="1">
        <f t="array" ref="C559">IFERROR(INDEX(Create_TC_Web!F$1:F$510,SMALL(IF(Create_TC_Web!$C$1:$C$510&lt;&gt;"",MATCH(ROW(Create_TC_Web!$C$1:$C$510),ROW(Create_TC_Web!$C$1:$C$510)),""),ROW(Create_TC_Web!D569))),"")</f>
        <v/>
      </c>
      <c r="P559" s="17" t="str" cm="1">
        <f t="array" ref="P559">IFERROR(INDEX(Create_TC_Web!S$1:S$500,SMALL(IF(Create_TC_Web!$C$1:$C$500&lt;&gt;"",MATCH(ROW(Create_TC_Web!$C$1:$C$500),ROW(Create_TC_Web!$C$1:$C$500)),""),ROW(Create_TC_Web!Q535))),"")</f>
        <v/>
      </c>
      <c r="S559" t="str">
        <f t="shared" si="24"/>
        <v/>
      </c>
    </row>
    <row r="560" spans="1:19">
      <c r="A560" t="str" cm="1">
        <f t="array" ref="A560">IFERROR(INDEX(Create_TC_Web!D$1:D$510,SMALL(IF(Create_TC_Web!$C$1:$C$510&lt;&gt;"",MATCH(ROW(Create_TC_Web!$C$1:$C$510),ROW(Create_TC_Web!$C$1:$C$510)),""),ROW(Create_TC_Web!B570))),"")</f>
        <v/>
      </c>
      <c r="B560" t="str" cm="1">
        <f t="array" ref="B560">SUBSTITUTE(SUBSTITUTE(SUBSTITUTE(IFERROR(INDEX(Create_TC_Web!E$1:E$505,SMALL(IF(Create_TC_Web!$C$1:$C$505&lt;&gt;"",MATCH(ROW(Create_TC_Web!$C$1:$C$505),ROW(Create_TC_Web!$C$1:$C$505)),""),ROW(Create_TC_Web!C558))),"")," ",""),"-",""),"_","")</f>
        <v/>
      </c>
      <c r="C560" t="str" cm="1">
        <f t="array" ref="C560">IFERROR(INDEX(Create_TC_Web!F$1:F$510,SMALL(IF(Create_TC_Web!$C$1:$C$510&lt;&gt;"",MATCH(ROW(Create_TC_Web!$C$1:$C$510),ROW(Create_TC_Web!$C$1:$C$510)),""),ROW(Create_TC_Web!D570))),"")</f>
        <v/>
      </c>
      <c r="P560" s="17" t="str" cm="1">
        <f t="array" ref="P560">IFERROR(INDEX(Create_TC_Web!S$1:S$500,SMALL(IF(Create_TC_Web!$C$1:$C$500&lt;&gt;"",MATCH(ROW(Create_TC_Web!$C$1:$C$500),ROW(Create_TC_Web!$C$1:$C$500)),""),ROW(Create_TC_Web!Q536))),"")</f>
        <v/>
      </c>
      <c r="S560" t="str">
        <f t="shared" si="24"/>
        <v/>
      </c>
    </row>
    <row r="561" spans="1:19">
      <c r="A561" t="str" cm="1">
        <f t="array" ref="A561">IFERROR(INDEX(Create_TC_Web!D$1:D$510,SMALL(IF(Create_TC_Web!$C$1:$C$510&lt;&gt;"",MATCH(ROW(Create_TC_Web!$C$1:$C$510),ROW(Create_TC_Web!$C$1:$C$510)),""),ROW(Create_TC_Web!B571))),"")</f>
        <v/>
      </c>
      <c r="B561" t="str" cm="1">
        <f t="array" ref="B561">SUBSTITUTE(SUBSTITUTE(SUBSTITUTE(IFERROR(INDEX(Create_TC_Web!E$1:E$505,SMALL(IF(Create_TC_Web!$C$1:$C$505&lt;&gt;"",MATCH(ROW(Create_TC_Web!$C$1:$C$505),ROW(Create_TC_Web!$C$1:$C$505)),""),ROW(Create_TC_Web!C559))),"")," ",""),"-",""),"_","")</f>
        <v/>
      </c>
      <c r="C561" t="str" cm="1">
        <f t="array" ref="C561">IFERROR(INDEX(Create_TC_Web!F$1:F$510,SMALL(IF(Create_TC_Web!$C$1:$C$510&lt;&gt;"",MATCH(ROW(Create_TC_Web!$C$1:$C$510),ROW(Create_TC_Web!$C$1:$C$510)),""),ROW(Create_TC_Web!D571))),"")</f>
        <v/>
      </c>
      <c r="P561" s="17" t="str" cm="1">
        <f t="array" ref="P561">IFERROR(INDEX(Create_TC_Web!S$1:S$500,SMALL(IF(Create_TC_Web!$C$1:$C$500&lt;&gt;"",MATCH(ROW(Create_TC_Web!$C$1:$C$500),ROW(Create_TC_Web!$C$1:$C$500)),""),ROW(Create_TC_Web!Q537))),"")</f>
        <v/>
      </c>
      <c r="S561" t="str">
        <f t="shared" si="24"/>
        <v/>
      </c>
    </row>
    <row r="562" spans="1:19">
      <c r="A562" t="str" cm="1">
        <f t="array" ref="A562">IFERROR(INDEX(Create_TC_Web!D$1:D$510,SMALL(IF(Create_TC_Web!$C$1:$C$510&lt;&gt;"",MATCH(ROW(Create_TC_Web!$C$1:$C$510),ROW(Create_TC_Web!$C$1:$C$510)),""),ROW(Create_TC_Web!B572))),"")</f>
        <v/>
      </c>
      <c r="B562" t="str" cm="1">
        <f t="array" ref="B562">SUBSTITUTE(SUBSTITUTE(SUBSTITUTE(IFERROR(INDEX(Create_TC_Web!E$1:E$505,SMALL(IF(Create_TC_Web!$C$1:$C$505&lt;&gt;"",MATCH(ROW(Create_TC_Web!$C$1:$C$505),ROW(Create_TC_Web!$C$1:$C$505)),""),ROW(Create_TC_Web!C560))),"")," ",""),"-",""),"_","")</f>
        <v/>
      </c>
      <c r="C562" t="str" cm="1">
        <f t="array" ref="C562">IFERROR(INDEX(Create_TC_Web!F$1:F$510,SMALL(IF(Create_TC_Web!$C$1:$C$510&lt;&gt;"",MATCH(ROW(Create_TC_Web!$C$1:$C$510),ROW(Create_TC_Web!$C$1:$C$510)),""),ROW(Create_TC_Web!D572))),"")</f>
        <v/>
      </c>
      <c r="P562" s="17" t="str" cm="1">
        <f t="array" ref="P562">IFERROR(INDEX(Create_TC_Web!S$1:S$500,SMALL(IF(Create_TC_Web!$C$1:$C$500&lt;&gt;"",MATCH(ROW(Create_TC_Web!$C$1:$C$500),ROW(Create_TC_Web!$C$1:$C$500)),""),ROW(Create_TC_Web!Q538))),"")</f>
        <v/>
      </c>
      <c r="S562" t="str">
        <f t="shared" si="24"/>
        <v/>
      </c>
    </row>
    <row r="563" spans="1:19">
      <c r="A563" t="str" cm="1">
        <f t="array" ref="A563">IFERROR(INDEX(Create_TC_Web!D$1:D$510,SMALL(IF(Create_TC_Web!$C$1:$C$510&lt;&gt;"",MATCH(ROW(Create_TC_Web!$C$1:$C$510),ROW(Create_TC_Web!$C$1:$C$510)),""),ROW(Create_TC_Web!B573))),"")</f>
        <v/>
      </c>
      <c r="B563" t="str" cm="1">
        <f t="array" ref="B563">SUBSTITUTE(SUBSTITUTE(SUBSTITUTE(IFERROR(INDEX(Create_TC_Web!E$1:E$505,SMALL(IF(Create_TC_Web!$C$1:$C$505&lt;&gt;"",MATCH(ROW(Create_TC_Web!$C$1:$C$505),ROW(Create_TC_Web!$C$1:$C$505)),""),ROW(Create_TC_Web!C561))),"")," ",""),"-",""),"_","")</f>
        <v/>
      </c>
      <c r="C563" t="str" cm="1">
        <f t="array" ref="C563">IFERROR(INDEX(Create_TC_Web!F$1:F$510,SMALL(IF(Create_TC_Web!$C$1:$C$510&lt;&gt;"",MATCH(ROW(Create_TC_Web!$C$1:$C$510),ROW(Create_TC_Web!$C$1:$C$510)),""),ROW(Create_TC_Web!D573))),"")</f>
        <v/>
      </c>
      <c r="P563" s="17" t="str" cm="1">
        <f t="array" ref="P563">IFERROR(INDEX(Create_TC_Web!S$1:S$500,SMALL(IF(Create_TC_Web!$C$1:$C$500&lt;&gt;"",MATCH(ROW(Create_TC_Web!$C$1:$C$500),ROW(Create_TC_Web!$C$1:$C$500)),""),ROW(Create_TC_Web!Q539))),"")</f>
        <v/>
      </c>
      <c r="S563" t="str">
        <f t="shared" si="24"/>
        <v/>
      </c>
    </row>
    <row r="564" spans="1:19">
      <c r="A564" t="str" cm="1">
        <f t="array" ref="A564">IFERROR(INDEX(Create_TC_Web!D$1:D$510,SMALL(IF(Create_TC_Web!$C$1:$C$510&lt;&gt;"",MATCH(ROW(Create_TC_Web!$C$1:$C$510),ROW(Create_TC_Web!$C$1:$C$510)),""),ROW(Create_TC_Web!B574))),"")</f>
        <v/>
      </c>
      <c r="B564" t="str" cm="1">
        <f t="array" ref="B564">SUBSTITUTE(SUBSTITUTE(SUBSTITUTE(IFERROR(INDEX(Create_TC_Web!E$1:E$505,SMALL(IF(Create_TC_Web!$C$1:$C$505&lt;&gt;"",MATCH(ROW(Create_TC_Web!$C$1:$C$505),ROW(Create_TC_Web!$C$1:$C$505)),""),ROW(Create_TC_Web!C562))),"")," ",""),"-",""),"_","")</f>
        <v/>
      </c>
      <c r="C564" t="str" cm="1">
        <f t="array" ref="C564">IFERROR(INDEX(Create_TC_Web!F$1:F$510,SMALL(IF(Create_TC_Web!$C$1:$C$510&lt;&gt;"",MATCH(ROW(Create_TC_Web!$C$1:$C$510),ROW(Create_TC_Web!$C$1:$C$510)),""),ROW(Create_TC_Web!D574))),"")</f>
        <v/>
      </c>
      <c r="P564" s="17" t="str" cm="1">
        <f t="array" ref="P564">IFERROR(INDEX(Create_TC_Web!S$1:S$500,SMALL(IF(Create_TC_Web!$C$1:$C$500&lt;&gt;"",MATCH(ROW(Create_TC_Web!$C$1:$C$500),ROW(Create_TC_Web!$C$1:$C$500)),""),ROW(Create_TC_Web!Q540))),"")</f>
        <v/>
      </c>
      <c r="S564" t="str">
        <f t="shared" si="24"/>
        <v/>
      </c>
    </row>
    <row r="565" spans="1:19">
      <c r="A565" t="str" cm="1">
        <f t="array" ref="A565">IFERROR(INDEX(Create_TC_Web!D$1:D$510,SMALL(IF(Create_TC_Web!$C$1:$C$510&lt;&gt;"",MATCH(ROW(Create_TC_Web!$C$1:$C$510),ROW(Create_TC_Web!$C$1:$C$510)),""),ROW(Create_TC_Web!B575))),"")</f>
        <v/>
      </c>
      <c r="B565" t="str" cm="1">
        <f t="array" ref="B565">SUBSTITUTE(SUBSTITUTE(SUBSTITUTE(IFERROR(INDEX(Create_TC_Web!E$1:E$505,SMALL(IF(Create_TC_Web!$C$1:$C$505&lt;&gt;"",MATCH(ROW(Create_TC_Web!$C$1:$C$505),ROW(Create_TC_Web!$C$1:$C$505)),""),ROW(Create_TC_Web!C563))),"")," ",""),"-",""),"_","")</f>
        <v/>
      </c>
      <c r="C565" t="str" cm="1">
        <f t="array" ref="C565">IFERROR(INDEX(Create_TC_Web!F$1:F$510,SMALL(IF(Create_TC_Web!$C$1:$C$510&lt;&gt;"",MATCH(ROW(Create_TC_Web!$C$1:$C$510),ROW(Create_TC_Web!$C$1:$C$510)),""),ROW(Create_TC_Web!D575))),"")</f>
        <v/>
      </c>
      <c r="P565" s="17" t="str" cm="1">
        <f t="array" ref="P565">IFERROR(INDEX(Create_TC_Web!S$1:S$500,SMALL(IF(Create_TC_Web!$C$1:$C$500&lt;&gt;"",MATCH(ROW(Create_TC_Web!$C$1:$C$500),ROW(Create_TC_Web!$C$1:$C$500)),""),ROW(Create_TC_Web!Q541))),"")</f>
        <v/>
      </c>
      <c r="S565" t="str">
        <f t="shared" si="24"/>
        <v/>
      </c>
    </row>
    <row r="566" spans="1:19">
      <c r="A566" t="str" cm="1">
        <f t="array" ref="A566">IFERROR(INDEX(Create_TC_Web!D$1:D$510,SMALL(IF(Create_TC_Web!$C$1:$C$510&lt;&gt;"",MATCH(ROW(Create_TC_Web!$C$1:$C$510),ROW(Create_TC_Web!$C$1:$C$510)),""),ROW(Create_TC_Web!B576))),"")</f>
        <v/>
      </c>
      <c r="B566" t="str" cm="1">
        <f t="array" ref="B566">SUBSTITUTE(SUBSTITUTE(SUBSTITUTE(IFERROR(INDEX(Create_TC_Web!E$1:E$505,SMALL(IF(Create_TC_Web!$C$1:$C$505&lt;&gt;"",MATCH(ROW(Create_TC_Web!$C$1:$C$505),ROW(Create_TC_Web!$C$1:$C$505)),""),ROW(Create_TC_Web!C564))),"")," ",""),"-",""),"_","")</f>
        <v/>
      </c>
      <c r="C566" t="str" cm="1">
        <f t="array" ref="C566">IFERROR(INDEX(Create_TC_Web!F$1:F$510,SMALL(IF(Create_TC_Web!$C$1:$C$510&lt;&gt;"",MATCH(ROW(Create_TC_Web!$C$1:$C$510),ROW(Create_TC_Web!$C$1:$C$510)),""),ROW(Create_TC_Web!D576))),"")</f>
        <v/>
      </c>
      <c r="P566" s="17" t="str" cm="1">
        <f t="array" ref="P566">IFERROR(INDEX(Create_TC_Web!S$1:S$500,SMALL(IF(Create_TC_Web!$C$1:$C$500&lt;&gt;"",MATCH(ROW(Create_TC_Web!$C$1:$C$500),ROW(Create_TC_Web!$C$1:$C$500)),""),ROW(Create_TC_Web!Q542))),"")</f>
        <v/>
      </c>
      <c r="S566" t="str">
        <f t="shared" si="24"/>
        <v/>
      </c>
    </row>
    <row r="567" spans="1:19">
      <c r="A567" t="str" cm="1">
        <f t="array" ref="A567">IFERROR(INDEX(Create_TC_Web!D$1:D$510,SMALL(IF(Create_TC_Web!$C$1:$C$510&lt;&gt;"",MATCH(ROW(Create_TC_Web!$C$1:$C$510),ROW(Create_TC_Web!$C$1:$C$510)),""),ROW(Create_TC_Web!B577))),"")</f>
        <v/>
      </c>
      <c r="B567" t="str" cm="1">
        <f t="array" ref="B567">SUBSTITUTE(SUBSTITUTE(SUBSTITUTE(IFERROR(INDEX(Create_TC_Web!E$1:E$505,SMALL(IF(Create_TC_Web!$C$1:$C$505&lt;&gt;"",MATCH(ROW(Create_TC_Web!$C$1:$C$505),ROW(Create_TC_Web!$C$1:$C$505)),""),ROW(Create_TC_Web!C565))),"")," ",""),"-",""),"_","")</f>
        <v/>
      </c>
      <c r="C567" t="str" cm="1">
        <f t="array" ref="C567">IFERROR(INDEX(Create_TC_Web!F$1:F$510,SMALL(IF(Create_TC_Web!$C$1:$C$510&lt;&gt;"",MATCH(ROW(Create_TC_Web!$C$1:$C$510),ROW(Create_TC_Web!$C$1:$C$510)),""),ROW(Create_TC_Web!D577))),"")</f>
        <v/>
      </c>
      <c r="P567" s="17" t="str" cm="1">
        <f t="array" ref="P567">IFERROR(INDEX(Create_TC_Web!S$1:S$500,SMALL(IF(Create_TC_Web!$C$1:$C$500&lt;&gt;"",MATCH(ROW(Create_TC_Web!$C$1:$C$500),ROW(Create_TC_Web!$C$1:$C$500)),""),ROW(Create_TC_Web!Q543))),"")</f>
        <v/>
      </c>
      <c r="S567" t="str">
        <f t="shared" si="24"/>
        <v/>
      </c>
    </row>
    <row r="568" spans="1:19">
      <c r="A568" t="str" cm="1">
        <f t="array" ref="A568">IFERROR(INDEX(Create_TC_Web!D$1:D$510,SMALL(IF(Create_TC_Web!$C$1:$C$510&lt;&gt;"",MATCH(ROW(Create_TC_Web!$C$1:$C$510),ROW(Create_TC_Web!$C$1:$C$510)),""),ROW(Create_TC_Web!B578))),"")</f>
        <v/>
      </c>
      <c r="B568" t="str" cm="1">
        <f t="array" ref="B568">SUBSTITUTE(SUBSTITUTE(SUBSTITUTE(IFERROR(INDEX(Create_TC_Web!E$1:E$505,SMALL(IF(Create_TC_Web!$C$1:$C$505&lt;&gt;"",MATCH(ROW(Create_TC_Web!$C$1:$C$505),ROW(Create_TC_Web!$C$1:$C$505)),""),ROW(Create_TC_Web!C566))),"")," ",""),"-",""),"_","")</f>
        <v/>
      </c>
      <c r="C568" t="str" cm="1">
        <f t="array" ref="C568">IFERROR(INDEX(Create_TC_Web!F$1:F$510,SMALL(IF(Create_TC_Web!$C$1:$C$510&lt;&gt;"",MATCH(ROW(Create_TC_Web!$C$1:$C$510),ROW(Create_TC_Web!$C$1:$C$510)),""),ROW(Create_TC_Web!D578))),"")</f>
        <v/>
      </c>
      <c r="P568" s="17" t="str" cm="1">
        <f t="array" ref="P568">IFERROR(INDEX(Create_TC_Web!S$1:S$500,SMALL(IF(Create_TC_Web!$C$1:$C$500&lt;&gt;"",MATCH(ROW(Create_TC_Web!$C$1:$C$500),ROW(Create_TC_Web!$C$1:$C$500)),""),ROW(Create_TC_Web!Q544))),"")</f>
        <v/>
      </c>
      <c r="S568" t="str">
        <f t="shared" si="24"/>
        <v/>
      </c>
    </row>
    <row r="569" spans="1:19">
      <c r="A569" t="str" cm="1">
        <f t="array" ref="A569">IFERROR(INDEX(Create_TC_Web!D$1:D$510,SMALL(IF(Create_TC_Web!$C$1:$C$510&lt;&gt;"",MATCH(ROW(Create_TC_Web!$C$1:$C$510),ROW(Create_TC_Web!$C$1:$C$510)),""),ROW(Create_TC_Web!B579))),"")</f>
        <v/>
      </c>
      <c r="B569" t="str" cm="1">
        <f t="array" ref="B569">SUBSTITUTE(SUBSTITUTE(SUBSTITUTE(IFERROR(INDEX(Create_TC_Web!E$1:E$505,SMALL(IF(Create_TC_Web!$C$1:$C$505&lt;&gt;"",MATCH(ROW(Create_TC_Web!$C$1:$C$505),ROW(Create_TC_Web!$C$1:$C$505)),""),ROW(Create_TC_Web!C567))),"")," ",""),"-",""),"_","")</f>
        <v/>
      </c>
      <c r="C569" t="str" cm="1">
        <f t="array" ref="C569">IFERROR(INDEX(Create_TC_Web!F$1:F$510,SMALL(IF(Create_TC_Web!$C$1:$C$510&lt;&gt;"",MATCH(ROW(Create_TC_Web!$C$1:$C$510),ROW(Create_TC_Web!$C$1:$C$510)),""),ROW(Create_TC_Web!D579))),"")</f>
        <v/>
      </c>
      <c r="P569" s="17" t="str" cm="1">
        <f t="array" ref="P569">IFERROR(INDEX(Create_TC_Web!S$1:S$500,SMALL(IF(Create_TC_Web!$C$1:$C$500&lt;&gt;"",MATCH(ROW(Create_TC_Web!$C$1:$C$500),ROW(Create_TC_Web!$C$1:$C$500)),""),ROW(Create_TC_Web!Q545))),"")</f>
        <v/>
      </c>
      <c r="S569" t="str">
        <f t="shared" si="24"/>
        <v/>
      </c>
    </row>
    <row r="570" spans="1:19">
      <c r="A570" t="str" cm="1">
        <f t="array" ref="A570">IFERROR(INDEX(Create_TC_Web!D$1:D$510,SMALL(IF(Create_TC_Web!$C$1:$C$510&lt;&gt;"",MATCH(ROW(Create_TC_Web!$C$1:$C$510),ROW(Create_TC_Web!$C$1:$C$510)),""),ROW(Create_TC_Web!B580))),"")</f>
        <v/>
      </c>
      <c r="B570" t="str" cm="1">
        <f t="array" ref="B570">SUBSTITUTE(SUBSTITUTE(SUBSTITUTE(IFERROR(INDEX(Create_TC_Web!E$1:E$505,SMALL(IF(Create_TC_Web!$C$1:$C$505&lt;&gt;"",MATCH(ROW(Create_TC_Web!$C$1:$C$505),ROW(Create_TC_Web!$C$1:$C$505)),""),ROW(Create_TC_Web!C568))),"")," ",""),"-",""),"_","")</f>
        <v/>
      </c>
      <c r="C570" t="str" cm="1">
        <f t="array" ref="C570">IFERROR(INDEX(Create_TC_Web!F$1:F$510,SMALL(IF(Create_TC_Web!$C$1:$C$510&lt;&gt;"",MATCH(ROW(Create_TC_Web!$C$1:$C$510),ROW(Create_TC_Web!$C$1:$C$510)),""),ROW(Create_TC_Web!D580))),"")</f>
        <v/>
      </c>
      <c r="P570" s="17" t="str" cm="1">
        <f t="array" ref="P570">IFERROR(INDEX(Create_TC_Web!S$1:S$500,SMALL(IF(Create_TC_Web!$C$1:$C$500&lt;&gt;"",MATCH(ROW(Create_TC_Web!$C$1:$C$500),ROW(Create_TC_Web!$C$1:$C$500)),""),ROW(Create_TC_Web!Q546))),"")</f>
        <v/>
      </c>
      <c r="S570" t="str">
        <f t="shared" si="24"/>
        <v/>
      </c>
    </row>
    <row r="571" spans="1:19">
      <c r="A571" t="str" cm="1">
        <f t="array" ref="A571">IFERROR(INDEX(Create_TC_Web!D$1:D$510,SMALL(IF(Create_TC_Web!$C$1:$C$510&lt;&gt;"",MATCH(ROW(Create_TC_Web!$C$1:$C$510),ROW(Create_TC_Web!$C$1:$C$510)),""),ROW(Create_TC_Web!B581))),"")</f>
        <v/>
      </c>
      <c r="B571" t="str" cm="1">
        <f t="array" ref="B571">SUBSTITUTE(SUBSTITUTE(SUBSTITUTE(IFERROR(INDEX(Create_TC_Web!E$1:E$505,SMALL(IF(Create_TC_Web!$C$1:$C$505&lt;&gt;"",MATCH(ROW(Create_TC_Web!$C$1:$C$505),ROW(Create_TC_Web!$C$1:$C$505)),""),ROW(Create_TC_Web!C569))),"")," ",""),"-",""),"_","")</f>
        <v/>
      </c>
      <c r="C571" t="str" cm="1">
        <f t="array" ref="C571">IFERROR(INDEX(Create_TC_Web!F$1:F$510,SMALL(IF(Create_TC_Web!$C$1:$C$510&lt;&gt;"",MATCH(ROW(Create_TC_Web!$C$1:$C$510),ROW(Create_TC_Web!$C$1:$C$510)),""),ROW(Create_TC_Web!D581))),"")</f>
        <v/>
      </c>
      <c r="P571" s="17" t="str" cm="1">
        <f t="array" ref="P571">IFERROR(INDEX(Create_TC_Web!S$1:S$500,SMALL(IF(Create_TC_Web!$C$1:$C$500&lt;&gt;"",MATCH(ROW(Create_TC_Web!$C$1:$C$500),ROW(Create_TC_Web!$C$1:$C$500)),""),ROW(Create_TC_Web!Q547))),"")</f>
        <v/>
      </c>
      <c r="S571" t="str">
        <f t="shared" si="24"/>
        <v/>
      </c>
    </row>
    <row r="572" spans="1:19">
      <c r="A572" t="str" cm="1">
        <f t="array" ref="A572">IFERROR(INDEX(Create_TC_Web!D$1:D$510,SMALL(IF(Create_TC_Web!$C$1:$C$510&lt;&gt;"",MATCH(ROW(Create_TC_Web!$C$1:$C$510),ROW(Create_TC_Web!$C$1:$C$510)),""),ROW(Create_TC_Web!B582))),"")</f>
        <v/>
      </c>
      <c r="B572" t="str" cm="1">
        <f t="array" ref="B572">SUBSTITUTE(SUBSTITUTE(SUBSTITUTE(IFERROR(INDEX(Create_TC_Web!E$1:E$505,SMALL(IF(Create_TC_Web!$C$1:$C$505&lt;&gt;"",MATCH(ROW(Create_TC_Web!$C$1:$C$505),ROW(Create_TC_Web!$C$1:$C$505)),""),ROW(Create_TC_Web!C570))),"")," ",""),"-",""),"_","")</f>
        <v/>
      </c>
      <c r="C572" t="str" cm="1">
        <f t="array" ref="C572">IFERROR(INDEX(Create_TC_Web!F$1:F$510,SMALL(IF(Create_TC_Web!$C$1:$C$510&lt;&gt;"",MATCH(ROW(Create_TC_Web!$C$1:$C$510),ROW(Create_TC_Web!$C$1:$C$510)),""),ROW(Create_TC_Web!D582))),"")</f>
        <v/>
      </c>
      <c r="P572" s="17" t="str" cm="1">
        <f t="array" ref="P572">IFERROR(INDEX(Create_TC_Web!S$1:S$500,SMALL(IF(Create_TC_Web!$C$1:$C$500&lt;&gt;"",MATCH(ROW(Create_TC_Web!$C$1:$C$500),ROW(Create_TC_Web!$C$1:$C$500)),""),ROW(Create_TC_Web!Q548))),"")</f>
        <v/>
      </c>
      <c r="S572" t="str">
        <f t="shared" si="24"/>
        <v/>
      </c>
    </row>
    <row r="573" spans="1:19">
      <c r="A573" t="str" cm="1">
        <f t="array" ref="A573">IFERROR(INDEX(Create_TC_Web!D$1:D$510,SMALL(IF(Create_TC_Web!$C$1:$C$510&lt;&gt;"",MATCH(ROW(Create_TC_Web!$C$1:$C$510),ROW(Create_TC_Web!$C$1:$C$510)),""),ROW(Create_TC_Web!B583))),"")</f>
        <v/>
      </c>
      <c r="B573" t="str" cm="1">
        <f t="array" ref="B573">SUBSTITUTE(SUBSTITUTE(SUBSTITUTE(IFERROR(INDEX(Create_TC_Web!E$1:E$505,SMALL(IF(Create_TC_Web!$C$1:$C$505&lt;&gt;"",MATCH(ROW(Create_TC_Web!$C$1:$C$505),ROW(Create_TC_Web!$C$1:$C$505)),""),ROW(Create_TC_Web!C571))),"")," ",""),"-",""),"_","")</f>
        <v/>
      </c>
      <c r="C573" t="str" cm="1">
        <f t="array" ref="C573">IFERROR(INDEX(Create_TC_Web!F$1:F$510,SMALL(IF(Create_TC_Web!$C$1:$C$510&lt;&gt;"",MATCH(ROW(Create_TC_Web!$C$1:$C$510),ROW(Create_TC_Web!$C$1:$C$510)),""),ROW(Create_TC_Web!D583))),"")</f>
        <v/>
      </c>
      <c r="P573" s="17" t="str" cm="1">
        <f t="array" ref="P573">IFERROR(INDEX(Create_TC_Web!S$1:S$500,SMALL(IF(Create_TC_Web!$C$1:$C$500&lt;&gt;"",MATCH(ROW(Create_TC_Web!$C$1:$C$500),ROW(Create_TC_Web!$C$1:$C$500)),""),ROW(Create_TC_Web!Q549))),"")</f>
        <v/>
      </c>
      <c r="S573" t="str">
        <f t="shared" si="24"/>
        <v/>
      </c>
    </row>
    <row r="574" spans="1:19">
      <c r="A574" t="str" cm="1">
        <f t="array" ref="A574">IFERROR(INDEX(Create_TC_Web!D$1:D$510,SMALL(IF(Create_TC_Web!$C$1:$C$510&lt;&gt;"",MATCH(ROW(Create_TC_Web!$C$1:$C$510),ROW(Create_TC_Web!$C$1:$C$510)),""),ROW(Create_TC_Web!B584))),"")</f>
        <v/>
      </c>
      <c r="B574" t="str" cm="1">
        <f t="array" ref="B574">SUBSTITUTE(SUBSTITUTE(SUBSTITUTE(IFERROR(INDEX(Create_TC_Web!E$1:E$505,SMALL(IF(Create_TC_Web!$C$1:$C$505&lt;&gt;"",MATCH(ROW(Create_TC_Web!$C$1:$C$505),ROW(Create_TC_Web!$C$1:$C$505)),""),ROW(Create_TC_Web!C572))),"")," ",""),"-",""),"_","")</f>
        <v/>
      </c>
      <c r="C574" t="str" cm="1">
        <f t="array" ref="C574">IFERROR(INDEX(Create_TC_Web!F$1:F$510,SMALL(IF(Create_TC_Web!$C$1:$C$510&lt;&gt;"",MATCH(ROW(Create_TC_Web!$C$1:$C$510),ROW(Create_TC_Web!$C$1:$C$510)),""),ROW(Create_TC_Web!D584))),"")</f>
        <v/>
      </c>
      <c r="P574" s="17" t="str" cm="1">
        <f t="array" ref="P574">IFERROR(INDEX(Create_TC_Web!S$1:S$500,SMALL(IF(Create_TC_Web!$C$1:$C$500&lt;&gt;"",MATCH(ROW(Create_TC_Web!$C$1:$C$500),ROW(Create_TC_Web!$C$1:$C$500)),""),ROW(Create_TC_Web!Q550))),"")</f>
        <v/>
      </c>
      <c r="S574" t="str">
        <f t="shared" si="24"/>
        <v/>
      </c>
    </row>
    <row r="575" spans="1:19">
      <c r="A575" t="str" cm="1">
        <f t="array" ref="A575">IFERROR(INDEX(Create_TC_Web!D$1:D$1510,SMALL(IF(Create_TC_Web!$C$1:$C$1510&lt;&gt;"",MATCH(ROW(Create_TC_Web!$C$1:$C$1510),ROW(Create_TC_Web!$C$1:$C$1510)),""),ROW(Create_TC_Web!B600))),"")</f>
        <v/>
      </c>
      <c r="B575" t="str" cm="1">
        <f t="array" ref="B575">SUBSTITUTE(SUBSTITUTE(SUBSTITUTE(IFERROR(INDEX(Create_TC_Web!E$1:E$505,SMALL(IF(Create_TC_Web!$C$1:$C$505&lt;&gt;"",MATCH(ROW(Create_TC_Web!$C$1:$C$505),ROW(Create_TC_Web!$C$1:$C$505)),""),ROW(Create_TC_Web!C573))),"")," ",""),"-",""),"_","")</f>
        <v/>
      </c>
      <c r="P575" s="17" t="str" cm="1">
        <f t="array" ref="P575">IFERROR(INDEX(Create_TC_Web!S$1:S$500,SMALL(IF(Create_TC_Web!$C$1:$C$500&lt;&gt;"",MATCH(ROW(Create_TC_Web!$C$1:$C$500),ROW(Create_TC_Web!$C$1:$C$500)),""),ROW(Create_TC_Web!Q551))),"")</f>
        <v/>
      </c>
      <c r="S575" t="str">
        <f t="shared" si="24"/>
        <v/>
      </c>
    </row>
    <row r="576" spans="1:19">
      <c r="A576" t="str" cm="1">
        <f t="array" ref="A576">IFERROR(INDEX(Create_TC_Web!D$1:D$1510,SMALL(IF(Create_TC_Web!$C$1:$C$1510&lt;&gt;"",MATCH(ROW(Create_TC_Web!$C$1:$C$1510),ROW(Create_TC_Web!$C$1:$C$1510)),""),ROW(Create_TC_Web!B601))),"")</f>
        <v/>
      </c>
      <c r="B576" t="str" cm="1">
        <f t="array" ref="B576">SUBSTITUTE(SUBSTITUTE(SUBSTITUTE(IFERROR(INDEX(Create_TC_Web!E$1:E$505,SMALL(IF(Create_TC_Web!$C$1:$C$505&lt;&gt;"",MATCH(ROW(Create_TC_Web!$C$1:$C$505),ROW(Create_TC_Web!$C$1:$C$505)),""),ROW(Create_TC_Web!C574))),"")," ",""),"-",""),"_","")</f>
        <v/>
      </c>
      <c r="P576" s="17" t="str" cm="1">
        <f t="array" ref="P576">IFERROR(INDEX(Create_TC_Web!S$1:S$500,SMALL(IF(Create_TC_Web!$C$1:$C$500&lt;&gt;"",MATCH(ROW(Create_TC_Web!$C$1:$C$500),ROW(Create_TC_Web!$C$1:$C$500)),""),ROW(Create_TC_Web!Q552))),"")</f>
        <v/>
      </c>
      <c r="S576" t="str">
        <f t="shared" si="24"/>
        <v/>
      </c>
    </row>
    <row r="577" spans="1:19">
      <c r="A577" t="str" cm="1">
        <f t="array" ref="A577">IFERROR(INDEX(Create_TC_Web!D$1:D$1510,SMALL(IF(Create_TC_Web!$C$1:$C$1510&lt;&gt;"",MATCH(ROW(Create_TC_Web!$C$1:$C$1510),ROW(Create_TC_Web!$C$1:$C$1510)),""),ROW(Create_TC_Web!B602))),"")</f>
        <v/>
      </c>
      <c r="B577" t="str" cm="1">
        <f t="array" ref="B577">SUBSTITUTE(SUBSTITUTE(SUBSTITUTE(IFERROR(INDEX(Create_TC_Web!E$1:E$505,SMALL(IF(Create_TC_Web!$C$1:$C$505&lt;&gt;"",MATCH(ROW(Create_TC_Web!$C$1:$C$505),ROW(Create_TC_Web!$C$1:$C$505)),""),ROW(Create_TC_Web!C575))),"")," ",""),"-",""),"_","")</f>
        <v/>
      </c>
      <c r="P577" s="17" t="str" cm="1">
        <f t="array" ref="P577">IFERROR(INDEX(Create_TC_Web!S$1:S$500,SMALL(IF(Create_TC_Web!$C$1:$C$500&lt;&gt;"",MATCH(ROW(Create_TC_Web!$C$1:$C$500),ROW(Create_TC_Web!$C$1:$C$500)),""),ROW(Create_TC_Web!Q553))),"")</f>
        <v/>
      </c>
      <c r="S577" t="str">
        <f t="shared" si="24"/>
        <v/>
      </c>
    </row>
    <row r="578" spans="1:19">
      <c r="A578" t="str" cm="1">
        <f t="array" ref="A578">IFERROR(INDEX(Create_TC_Web!D$1:D$1510,SMALL(IF(Create_TC_Web!$C$1:$C$1510&lt;&gt;"",MATCH(ROW(Create_TC_Web!$C$1:$C$1510),ROW(Create_TC_Web!$C$1:$C$1510)),""),ROW(Create_TC_Web!B603))),"")</f>
        <v/>
      </c>
      <c r="B578" t="str" cm="1">
        <f t="array" ref="B578">SUBSTITUTE(SUBSTITUTE(SUBSTITUTE(IFERROR(INDEX(Create_TC_Web!E$1:E$505,SMALL(IF(Create_TC_Web!$C$1:$C$505&lt;&gt;"",MATCH(ROW(Create_TC_Web!$C$1:$C$505),ROW(Create_TC_Web!$C$1:$C$505)),""),ROW(Create_TC_Web!C576))),"")," ",""),"-",""),"_","")</f>
        <v/>
      </c>
      <c r="P578" s="17" t="str" cm="1">
        <f t="array" ref="P578">IFERROR(INDEX(Create_TC_Web!S$1:S$500,SMALL(IF(Create_TC_Web!$C$1:$C$500&lt;&gt;"",MATCH(ROW(Create_TC_Web!$C$1:$C$500),ROW(Create_TC_Web!$C$1:$C$500)),""),ROW(Create_TC_Web!Q554))),"")</f>
        <v/>
      </c>
      <c r="S578" t="str">
        <f t="shared" si="24"/>
        <v/>
      </c>
    </row>
    <row r="579" spans="1:19">
      <c r="A579" t="str" cm="1">
        <f t="array" ref="A579">IFERROR(INDEX(Create_TC_Web!D$1:D$1510,SMALL(IF(Create_TC_Web!$C$1:$C$1510&lt;&gt;"",MATCH(ROW(Create_TC_Web!$C$1:$C$1510),ROW(Create_TC_Web!$C$1:$C$1510)),""),ROW(Create_TC_Web!B604))),"")</f>
        <v/>
      </c>
      <c r="B579" t="str" cm="1">
        <f t="array" ref="B579">SUBSTITUTE(SUBSTITUTE(SUBSTITUTE(IFERROR(INDEX(Create_TC_Web!E$1:E$505,SMALL(IF(Create_TC_Web!$C$1:$C$505&lt;&gt;"",MATCH(ROW(Create_TC_Web!$C$1:$C$505),ROW(Create_TC_Web!$C$1:$C$505)),""),ROW(Create_TC_Web!C577))),"")," ",""),"-",""),"_","")</f>
        <v/>
      </c>
      <c r="P579" s="17" t="str" cm="1">
        <f t="array" ref="P579">IFERROR(INDEX(Create_TC_Web!S$1:S$500,SMALL(IF(Create_TC_Web!$C$1:$C$500&lt;&gt;"",MATCH(ROW(Create_TC_Web!$C$1:$C$500),ROW(Create_TC_Web!$C$1:$C$500)),""),ROW(Create_TC_Web!Q555))),"")</f>
        <v/>
      </c>
      <c r="S579" t="str">
        <f t="shared" ref="S579:S642" si="26">IF(P579&lt;&gt;0,P579,"")</f>
        <v/>
      </c>
    </row>
    <row r="580" spans="1:19">
      <c r="A580" t="str" cm="1">
        <f t="array" ref="A580">IFERROR(INDEX(Create_TC_Web!D$1:D$1510,SMALL(IF(Create_TC_Web!$C$1:$C$1510&lt;&gt;"",MATCH(ROW(Create_TC_Web!$C$1:$C$1510),ROW(Create_TC_Web!$C$1:$C$1510)),""),ROW(Create_TC_Web!B605))),"")</f>
        <v/>
      </c>
      <c r="B580" t="str" cm="1">
        <f t="array" ref="B580">SUBSTITUTE(SUBSTITUTE(SUBSTITUTE(IFERROR(INDEX(Create_TC_Web!E$1:E$505,SMALL(IF(Create_TC_Web!$C$1:$C$505&lt;&gt;"",MATCH(ROW(Create_TC_Web!$C$1:$C$505),ROW(Create_TC_Web!$C$1:$C$505)),""),ROW(Create_TC_Web!C578))),"")," ",""),"-",""),"_","")</f>
        <v/>
      </c>
      <c r="P580" s="17" t="str" cm="1">
        <f t="array" ref="P580">IFERROR(INDEX(Create_TC_Web!S$1:S$500,SMALL(IF(Create_TC_Web!$C$1:$C$500&lt;&gt;"",MATCH(ROW(Create_TC_Web!$C$1:$C$500),ROW(Create_TC_Web!$C$1:$C$500)),""),ROW(Create_TC_Web!Q556))),"")</f>
        <v/>
      </c>
      <c r="S580" t="str">
        <f t="shared" si="26"/>
        <v/>
      </c>
    </row>
    <row r="581" spans="1:19">
      <c r="A581" t="str" cm="1">
        <f t="array" ref="A581">IFERROR(INDEX(Create_TC_Web!D$1:D$1510,SMALL(IF(Create_TC_Web!$C$1:$C$1510&lt;&gt;"",MATCH(ROW(Create_TC_Web!$C$1:$C$1510),ROW(Create_TC_Web!$C$1:$C$1510)),""),ROW(Create_TC_Web!B606))),"")</f>
        <v/>
      </c>
      <c r="B581" t="str" cm="1">
        <f t="array" ref="B581">SUBSTITUTE(SUBSTITUTE(SUBSTITUTE(IFERROR(INDEX(Create_TC_Web!E$1:E$505,SMALL(IF(Create_TC_Web!$C$1:$C$505&lt;&gt;"",MATCH(ROW(Create_TC_Web!$C$1:$C$505),ROW(Create_TC_Web!$C$1:$C$505)),""),ROW(Create_TC_Web!C579))),"")," ",""),"-",""),"_","")</f>
        <v/>
      </c>
      <c r="P581" s="17" t="str" cm="1">
        <f t="array" ref="P581">IFERROR(INDEX(Create_TC_Web!S$1:S$500,SMALL(IF(Create_TC_Web!$C$1:$C$500&lt;&gt;"",MATCH(ROW(Create_TC_Web!$C$1:$C$500),ROW(Create_TC_Web!$C$1:$C$500)),""),ROW(Create_TC_Web!Q557))),"")</f>
        <v/>
      </c>
      <c r="S581" t="str">
        <f t="shared" si="26"/>
        <v/>
      </c>
    </row>
    <row r="582" spans="1:19">
      <c r="A582" t="str" cm="1">
        <f t="array" ref="A582">IFERROR(INDEX(Create_TC_Web!D$1:D$1510,SMALL(IF(Create_TC_Web!$C$1:$C$1510&lt;&gt;"",MATCH(ROW(Create_TC_Web!$C$1:$C$1510),ROW(Create_TC_Web!$C$1:$C$1510)),""),ROW(Create_TC_Web!B607))),"")</f>
        <v/>
      </c>
      <c r="B582" t="str" cm="1">
        <f t="array" ref="B582">SUBSTITUTE(SUBSTITUTE(SUBSTITUTE(IFERROR(INDEX(Create_TC_Web!E$1:E$505,SMALL(IF(Create_TC_Web!$C$1:$C$505&lt;&gt;"",MATCH(ROW(Create_TC_Web!$C$1:$C$505),ROW(Create_TC_Web!$C$1:$C$505)),""),ROW(Create_TC_Web!C580))),"")," ",""),"-",""),"_","")</f>
        <v/>
      </c>
      <c r="P582" s="17" t="str" cm="1">
        <f t="array" ref="P582">IFERROR(INDEX(Create_TC_Web!S$1:S$500,SMALL(IF(Create_TC_Web!$C$1:$C$500&lt;&gt;"",MATCH(ROW(Create_TC_Web!$C$1:$C$500),ROW(Create_TC_Web!$C$1:$C$500)),""),ROW(Create_TC_Web!Q558))),"")</f>
        <v/>
      </c>
      <c r="S582" t="str">
        <f t="shared" si="26"/>
        <v/>
      </c>
    </row>
    <row r="583" spans="1:19">
      <c r="A583" t="str" cm="1">
        <f t="array" ref="A583">IFERROR(INDEX(Create_TC_Web!D$1:D$1510,SMALL(IF(Create_TC_Web!$C$1:$C$1510&lt;&gt;"",MATCH(ROW(Create_TC_Web!$C$1:$C$1510),ROW(Create_TC_Web!$C$1:$C$1510)),""),ROW(Create_TC_Web!B608))),"")</f>
        <v/>
      </c>
      <c r="B583" t="str" cm="1">
        <f t="array" ref="B583">SUBSTITUTE(SUBSTITUTE(SUBSTITUTE(IFERROR(INDEX(Create_TC_Web!E$1:E$505,SMALL(IF(Create_TC_Web!$C$1:$C$505&lt;&gt;"",MATCH(ROW(Create_TC_Web!$C$1:$C$505),ROW(Create_TC_Web!$C$1:$C$505)),""),ROW(Create_TC_Web!C581))),"")," ",""),"-",""),"_","")</f>
        <v/>
      </c>
      <c r="P583" s="17" t="str" cm="1">
        <f t="array" ref="P583">IFERROR(INDEX(Create_TC_Web!S$1:S$500,SMALL(IF(Create_TC_Web!$C$1:$C$500&lt;&gt;"",MATCH(ROW(Create_TC_Web!$C$1:$C$500),ROW(Create_TC_Web!$C$1:$C$500)),""),ROW(Create_TC_Web!Q559))),"")</f>
        <v/>
      </c>
      <c r="S583" t="str">
        <f t="shared" si="26"/>
        <v/>
      </c>
    </row>
    <row r="584" spans="1:19">
      <c r="A584" t="str" cm="1">
        <f t="array" ref="A584">IFERROR(INDEX(Create_TC_Web!D$1:D$1510,SMALL(IF(Create_TC_Web!$C$1:$C$1510&lt;&gt;"",MATCH(ROW(Create_TC_Web!$C$1:$C$1510),ROW(Create_TC_Web!$C$1:$C$1510)),""),ROW(Create_TC_Web!B609))),"")</f>
        <v/>
      </c>
      <c r="B584" t="str" cm="1">
        <f t="array" ref="B584">SUBSTITUTE(SUBSTITUTE(SUBSTITUTE(IFERROR(INDEX(Create_TC_Web!E$1:E$505,SMALL(IF(Create_TC_Web!$C$1:$C$505&lt;&gt;"",MATCH(ROW(Create_TC_Web!$C$1:$C$505),ROW(Create_TC_Web!$C$1:$C$505)),""),ROW(Create_TC_Web!C582))),"")," ",""),"-",""),"_","")</f>
        <v/>
      </c>
      <c r="P584" s="17" t="str" cm="1">
        <f t="array" ref="P584">IFERROR(INDEX(Create_TC_Web!S$1:S$500,SMALL(IF(Create_TC_Web!$C$1:$C$500&lt;&gt;"",MATCH(ROW(Create_TC_Web!$C$1:$C$500),ROW(Create_TC_Web!$C$1:$C$500)),""),ROW(Create_TC_Web!Q560))),"")</f>
        <v/>
      </c>
      <c r="S584" t="str">
        <f t="shared" si="26"/>
        <v/>
      </c>
    </row>
    <row r="585" spans="1:19">
      <c r="A585" t="str" cm="1">
        <f t="array" ref="A585">IFERROR(INDEX(Create_TC_Web!D$1:D$1510,SMALL(IF(Create_TC_Web!$C$1:$C$1510&lt;&gt;"",MATCH(ROW(Create_TC_Web!$C$1:$C$1510),ROW(Create_TC_Web!$C$1:$C$1510)),""),ROW(Create_TC_Web!B610))),"")</f>
        <v/>
      </c>
      <c r="B585" t="str" cm="1">
        <f t="array" ref="B585">SUBSTITUTE(SUBSTITUTE(SUBSTITUTE(IFERROR(INDEX(Create_TC_Web!E$1:E$505,SMALL(IF(Create_TC_Web!$C$1:$C$505&lt;&gt;"",MATCH(ROW(Create_TC_Web!$C$1:$C$505),ROW(Create_TC_Web!$C$1:$C$505)),""),ROW(Create_TC_Web!C583))),"")," ",""),"-",""),"_","")</f>
        <v/>
      </c>
      <c r="P585" s="17" t="str" cm="1">
        <f t="array" ref="P585">IFERROR(INDEX(Create_TC_Web!S$1:S$500,SMALL(IF(Create_TC_Web!$C$1:$C$500&lt;&gt;"",MATCH(ROW(Create_TC_Web!$C$1:$C$500),ROW(Create_TC_Web!$C$1:$C$500)),""),ROW(Create_TC_Web!Q561))),"")</f>
        <v/>
      </c>
      <c r="S585" t="str">
        <f t="shared" si="26"/>
        <v/>
      </c>
    </row>
    <row r="586" spans="1:19">
      <c r="A586" t="str" cm="1">
        <f t="array" ref="A586">IFERROR(INDEX(Create_TC_Web!D$1:D$1510,SMALL(IF(Create_TC_Web!$C$1:$C$1510&lt;&gt;"",MATCH(ROW(Create_TC_Web!$C$1:$C$1510),ROW(Create_TC_Web!$C$1:$C$1510)),""),ROW(Create_TC_Web!B611))),"")</f>
        <v/>
      </c>
      <c r="B586" t="str" cm="1">
        <f t="array" ref="B586">SUBSTITUTE(SUBSTITUTE(SUBSTITUTE(IFERROR(INDEX(Create_TC_Web!E$1:E$505,SMALL(IF(Create_TC_Web!$C$1:$C$505&lt;&gt;"",MATCH(ROW(Create_TC_Web!$C$1:$C$505),ROW(Create_TC_Web!$C$1:$C$505)),""),ROW(Create_TC_Web!C584))),"")," ",""),"-",""),"_","")</f>
        <v/>
      </c>
      <c r="P586" s="17" t="str" cm="1">
        <f t="array" ref="P586">IFERROR(INDEX(Create_TC_Web!S$1:S$500,SMALL(IF(Create_TC_Web!$C$1:$C$500&lt;&gt;"",MATCH(ROW(Create_TC_Web!$C$1:$C$500),ROW(Create_TC_Web!$C$1:$C$500)),""),ROW(Create_TC_Web!Q562))),"")</f>
        <v/>
      </c>
      <c r="S586" t="str">
        <f t="shared" si="26"/>
        <v/>
      </c>
    </row>
    <row r="587" spans="1:19">
      <c r="A587" t="str" cm="1">
        <f t="array" ref="A587">IFERROR(INDEX(Create_TC_Web!D$1:D$1510,SMALL(IF(Create_TC_Web!$C$1:$C$1510&lt;&gt;"",MATCH(ROW(Create_TC_Web!$C$1:$C$1510),ROW(Create_TC_Web!$C$1:$C$1510)),""),ROW(Create_TC_Web!B612))),"")</f>
        <v/>
      </c>
      <c r="B587" t="str" cm="1">
        <f t="array" ref="B587">SUBSTITUTE(SUBSTITUTE(SUBSTITUTE(IFERROR(INDEX(Create_TC_Web!E$1:E$505,SMALL(IF(Create_TC_Web!$C$1:$C$505&lt;&gt;"",MATCH(ROW(Create_TC_Web!$C$1:$C$505),ROW(Create_TC_Web!$C$1:$C$505)),""),ROW(Create_TC_Web!C585))),"")," ",""),"-",""),"_","")</f>
        <v/>
      </c>
      <c r="P587" s="17" t="str" cm="1">
        <f t="array" ref="P587">IFERROR(INDEX(Create_TC_Web!S$1:S$500,SMALL(IF(Create_TC_Web!$C$1:$C$500&lt;&gt;"",MATCH(ROW(Create_TC_Web!$C$1:$C$500),ROW(Create_TC_Web!$C$1:$C$500)),""),ROW(Create_TC_Web!Q563))),"")</f>
        <v/>
      </c>
      <c r="S587" t="str">
        <f t="shared" si="26"/>
        <v/>
      </c>
    </row>
    <row r="588" spans="1:19">
      <c r="A588" t="str" cm="1">
        <f t="array" ref="A588">IFERROR(INDEX(Create_TC_Web!D$1:D$1510,SMALL(IF(Create_TC_Web!$C$1:$C$1510&lt;&gt;"",MATCH(ROW(Create_TC_Web!$C$1:$C$1510),ROW(Create_TC_Web!$C$1:$C$1510)),""),ROW(Create_TC_Web!B613))),"")</f>
        <v/>
      </c>
      <c r="B588" t="str" cm="1">
        <f t="array" ref="B588">SUBSTITUTE(SUBSTITUTE(SUBSTITUTE(IFERROR(INDEX(Create_TC_Web!E$1:E$505,SMALL(IF(Create_TC_Web!$C$1:$C$505&lt;&gt;"",MATCH(ROW(Create_TC_Web!$C$1:$C$505),ROW(Create_TC_Web!$C$1:$C$505)),""),ROW(Create_TC_Web!C586))),"")," ",""),"-",""),"_","")</f>
        <v/>
      </c>
      <c r="P588" s="17" t="str" cm="1">
        <f t="array" ref="P588">IFERROR(INDEX(Create_TC_Web!S$1:S$500,SMALL(IF(Create_TC_Web!$C$1:$C$500&lt;&gt;"",MATCH(ROW(Create_TC_Web!$C$1:$C$500),ROW(Create_TC_Web!$C$1:$C$500)),""),ROW(Create_TC_Web!Q564))),"")</f>
        <v/>
      </c>
      <c r="S588" t="str">
        <f t="shared" si="26"/>
        <v/>
      </c>
    </row>
    <row r="589" spans="1:19">
      <c r="A589" t="str" cm="1">
        <f t="array" ref="A589">IFERROR(INDEX(Create_TC_Web!D$1:D$1510,SMALL(IF(Create_TC_Web!$C$1:$C$1510&lt;&gt;"",MATCH(ROW(Create_TC_Web!$C$1:$C$1510),ROW(Create_TC_Web!$C$1:$C$1510)),""),ROW(Create_TC_Web!B614))),"")</f>
        <v/>
      </c>
      <c r="B589" t="str" cm="1">
        <f t="array" ref="B589">SUBSTITUTE(SUBSTITUTE(SUBSTITUTE(IFERROR(INDEX(Create_TC_Web!E$1:E$505,SMALL(IF(Create_TC_Web!$C$1:$C$505&lt;&gt;"",MATCH(ROW(Create_TC_Web!$C$1:$C$505),ROW(Create_TC_Web!$C$1:$C$505)),""),ROW(Create_TC_Web!C587))),"")," ",""),"-",""),"_","")</f>
        <v/>
      </c>
      <c r="P589" s="17" t="str" cm="1">
        <f t="array" ref="P589">IFERROR(INDEX(Create_TC_Web!S$1:S$500,SMALL(IF(Create_TC_Web!$C$1:$C$500&lt;&gt;"",MATCH(ROW(Create_TC_Web!$C$1:$C$500),ROW(Create_TC_Web!$C$1:$C$500)),""),ROW(Create_TC_Web!Q565))),"")</f>
        <v/>
      </c>
      <c r="S589" t="str">
        <f t="shared" si="26"/>
        <v/>
      </c>
    </row>
    <row r="590" spans="1:19">
      <c r="A590" t="str" cm="1">
        <f t="array" ref="A590">IFERROR(INDEX(Create_TC_Web!D$1:D$1510,SMALL(IF(Create_TC_Web!$C$1:$C$1510&lt;&gt;"",MATCH(ROW(Create_TC_Web!$C$1:$C$1510),ROW(Create_TC_Web!$C$1:$C$1510)),""),ROW(Create_TC_Web!B615))),"")</f>
        <v/>
      </c>
      <c r="B590" t="str" cm="1">
        <f t="array" ref="B590">SUBSTITUTE(SUBSTITUTE(SUBSTITUTE(IFERROR(INDEX(Create_TC_Web!E$1:E$505,SMALL(IF(Create_TC_Web!$C$1:$C$505&lt;&gt;"",MATCH(ROW(Create_TC_Web!$C$1:$C$505),ROW(Create_TC_Web!$C$1:$C$505)),""),ROW(Create_TC_Web!C588))),"")," ",""),"-",""),"_","")</f>
        <v/>
      </c>
      <c r="P590" s="17" t="str" cm="1">
        <f t="array" ref="P590">IFERROR(INDEX(Create_TC_Web!S$1:S$500,SMALL(IF(Create_TC_Web!$C$1:$C$500&lt;&gt;"",MATCH(ROW(Create_TC_Web!$C$1:$C$500),ROW(Create_TC_Web!$C$1:$C$500)),""),ROW(Create_TC_Web!Q566))),"")</f>
        <v/>
      </c>
      <c r="S590" t="str">
        <f t="shared" si="26"/>
        <v/>
      </c>
    </row>
    <row r="591" spans="1:19">
      <c r="A591" t="str" cm="1">
        <f t="array" ref="A591">IFERROR(INDEX(Create_TC_Web!D$1:D$1510,SMALL(IF(Create_TC_Web!$C$1:$C$1510&lt;&gt;"",MATCH(ROW(Create_TC_Web!$C$1:$C$1510),ROW(Create_TC_Web!$C$1:$C$1510)),""),ROW(Create_TC_Web!B616))),"")</f>
        <v/>
      </c>
      <c r="B591" t="str" cm="1">
        <f t="array" ref="B591">SUBSTITUTE(SUBSTITUTE(SUBSTITUTE(IFERROR(INDEX(Create_TC_Web!E$1:E$505,SMALL(IF(Create_TC_Web!$C$1:$C$505&lt;&gt;"",MATCH(ROW(Create_TC_Web!$C$1:$C$505),ROW(Create_TC_Web!$C$1:$C$505)),""),ROW(Create_TC_Web!C589))),"")," ",""),"-",""),"_","")</f>
        <v/>
      </c>
      <c r="P591" s="17" t="str" cm="1">
        <f t="array" ref="P591">IFERROR(INDEX(Create_TC_Web!S$1:S$500,SMALL(IF(Create_TC_Web!$C$1:$C$500&lt;&gt;"",MATCH(ROW(Create_TC_Web!$C$1:$C$500),ROW(Create_TC_Web!$C$1:$C$500)),""),ROW(Create_TC_Web!Q567))),"")</f>
        <v/>
      </c>
      <c r="S591" t="str">
        <f t="shared" si="26"/>
        <v/>
      </c>
    </row>
    <row r="592" spans="1:19">
      <c r="A592" t="str" cm="1">
        <f t="array" ref="A592">IFERROR(INDEX(Create_TC_Web!D$1:D$1510,SMALL(IF(Create_TC_Web!$C$1:$C$1510&lt;&gt;"",MATCH(ROW(Create_TC_Web!$C$1:$C$1510),ROW(Create_TC_Web!$C$1:$C$1510)),""),ROW(Create_TC_Web!B617))),"")</f>
        <v/>
      </c>
      <c r="B592" t="str" cm="1">
        <f t="array" ref="B592">SUBSTITUTE(SUBSTITUTE(SUBSTITUTE(IFERROR(INDEX(Create_TC_Web!E$1:E$505,SMALL(IF(Create_TC_Web!$C$1:$C$505&lt;&gt;"",MATCH(ROW(Create_TC_Web!$C$1:$C$505),ROW(Create_TC_Web!$C$1:$C$505)),""),ROW(Create_TC_Web!C590))),"")," ",""),"-",""),"_","")</f>
        <v/>
      </c>
      <c r="P592" s="17" t="str" cm="1">
        <f t="array" ref="P592">IFERROR(INDEX(Create_TC_Web!S$1:S$500,SMALL(IF(Create_TC_Web!$C$1:$C$500&lt;&gt;"",MATCH(ROW(Create_TC_Web!$C$1:$C$500),ROW(Create_TC_Web!$C$1:$C$500)),""),ROW(Create_TC_Web!Q568))),"")</f>
        <v/>
      </c>
      <c r="S592" t="str">
        <f t="shared" si="26"/>
        <v/>
      </c>
    </row>
    <row r="593" spans="1:19">
      <c r="A593" t="str" cm="1">
        <f t="array" ref="A593">IFERROR(INDEX(Create_TC_Web!D$1:D$1510,SMALL(IF(Create_TC_Web!$C$1:$C$1510&lt;&gt;"",MATCH(ROW(Create_TC_Web!$C$1:$C$1510),ROW(Create_TC_Web!$C$1:$C$1510)),""),ROW(Create_TC_Web!B618))),"")</f>
        <v/>
      </c>
      <c r="B593" t="str" cm="1">
        <f t="array" ref="B593">SUBSTITUTE(SUBSTITUTE(SUBSTITUTE(IFERROR(INDEX(Create_TC_Web!E$1:E$505,SMALL(IF(Create_TC_Web!$C$1:$C$505&lt;&gt;"",MATCH(ROW(Create_TC_Web!$C$1:$C$505),ROW(Create_TC_Web!$C$1:$C$505)),""),ROW(Create_TC_Web!C591))),"")," ",""),"-",""),"_","")</f>
        <v/>
      </c>
      <c r="P593" s="17" t="str" cm="1">
        <f t="array" ref="P593">IFERROR(INDEX(Create_TC_Web!S$1:S$500,SMALL(IF(Create_TC_Web!$C$1:$C$500&lt;&gt;"",MATCH(ROW(Create_TC_Web!$C$1:$C$500),ROW(Create_TC_Web!$C$1:$C$500)),""),ROW(Create_TC_Web!Q569))),"")</f>
        <v/>
      </c>
      <c r="S593" t="str">
        <f t="shared" si="26"/>
        <v/>
      </c>
    </row>
    <row r="594" spans="1:19">
      <c r="A594" t="str" cm="1">
        <f t="array" ref="A594">IFERROR(INDEX(Create_TC_Web!D$1:D$1510,SMALL(IF(Create_TC_Web!$C$1:$C$1510&lt;&gt;"",MATCH(ROW(Create_TC_Web!$C$1:$C$1510),ROW(Create_TC_Web!$C$1:$C$1510)),""),ROW(Create_TC_Web!B619))),"")</f>
        <v/>
      </c>
      <c r="B594" t="str" cm="1">
        <f t="array" ref="B594">SUBSTITUTE(SUBSTITUTE(SUBSTITUTE(IFERROR(INDEX(Create_TC_Web!E$1:E$505,SMALL(IF(Create_TC_Web!$C$1:$C$505&lt;&gt;"",MATCH(ROW(Create_TC_Web!$C$1:$C$505),ROW(Create_TC_Web!$C$1:$C$505)),""),ROW(Create_TC_Web!C592))),"")," ",""),"-",""),"_","")</f>
        <v/>
      </c>
      <c r="P594" s="17" t="str" cm="1">
        <f t="array" ref="P594">IFERROR(INDEX(Create_TC_Web!S$1:S$500,SMALL(IF(Create_TC_Web!$C$1:$C$500&lt;&gt;"",MATCH(ROW(Create_TC_Web!$C$1:$C$500),ROW(Create_TC_Web!$C$1:$C$500)),""),ROW(Create_TC_Web!Q570))),"")</f>
        <v/>
      </c>
      <c r="S594" t="str">
        <f t="shared" si="26"/>
        <v/>
      </c>
    </row>
    <row r="595" spans="1:19">
      <c r="A595" t="str" cm="1">
        <f t="array" ref="A595">IFERROR(INDEX(Create_TC_Web!D$1:D$1510,SMALL(IF(Create_TC_Web!$C$1:$C$1510&lt;&gt;"",MATCH(ROW(Create_TC_Web!$C$1:$C$1510),ROW(Create_TC_Web!$C$1:$C$1510)),""),ROW(Create_TC_Web!B620))),"")</f>
        <v/>
      </c>
      <c r="B595" t="str" cm="1">
        <f t="array" ref="B595">SUBSTITUTE(SUBSTITUTE(SUBSTITUTE(IFERROR(INDEX(Create_TC_Web!E$1:E$505,SMALL(IF(Create_TC_Web!$C$1:$C$505&lt;&gt;"",MATCH(ROW(Create_TC_Web!$C$1:$C$505),ROW(Create_TC_Web!$C$1:$C$505)),""),ROW(Create_TC_Web!C593))),"")," ",""),"-",""),"_","")</f>
        <v/>
      </c>
      <c r="P595" s="17" t="str" cm="1">
        <f t="array" ref="P595">IFERROR(INDEX(Create_TC_Web!S$1:S$500,SMALL(IF(Create_TC_Web!$C$1:$C$500&lt;&gt;"",MATCH(ROW(Create_TC_Web!$C$1:$C$500),ROW(Create_TC_Web!$C$1:$C$500)),""),ROW(Create_TC_Web!Q571))),"")</f>
        <v/>
      </c>
      <c r="S595" t="str">
        <f t="shared" si="26"/>
        <v/>
      </c>
    </row>
    <row r="596" spans="1:19">
      <c r="A596" t="str" cm="1">
        <f t="array" ref="A596">IFERROR(INDEX(Create_TC_Web!D$1:D$1510,SMALL(IF(Create_TC_Web!$C$1:$C$1510&lt;&gt;"",MATCH(ROW(Create_TC_Web!$C$1:$C$1510),ROW(Create_TC_Web!$C$1:$C$1510)),""),ROW(Create_TC_Web!B621))),"")</f>
        <v/>
      </c>
      <c r="B596" t="str" cm="1">
        <f t="array" ref="B596">SUBSTITUTE(SUBSTITUTE(SUBSTITUTE(IFERROR(INDEX(Create_TC_Web!E$1:E$505,SMALL(IF(Create_TC_Web!$C$1:$C$505&lt;&gt;"",MATCH(ROW(Create_TC_Web!$C$1:$C$505),ROW(Create_TC_Web!$C$1:$C$505)),""),ROW(Create_TC_Web!C594))),"")," ",""),"-",""),"_","")</f>
        <v/>
      </c>
      <c r="P596" s="17" t="str" cm="1">
        <f t="array" ref="P596">IFERROR(INDEX(Create_TC_Web!S$1:S$500,SMALL(IF(Create_TC_Web!$C$1:$C$500&lt;&gt;"",MATCH(ROW(Create_TC_Web!$C$1:$C$500),ROW(Create_TC_Web!$C$1:$C$500)),""),ROW(Create_TC_Web!Q572))),"")</f>
        <v/>
      </c>
      <c r="S596" t="str">
        <f t="shared" si="26"/>
        <v/>
      </c>
    </row>
    <row r="597" spans="1:19">
      <c r="A597" t="str" cm="1">
        <f t="array" ref="A597">IFERROR(INDEX(Create_TC_Web!D$1:D$1510,SMALL(IF(Create_TC_Web!$C$1:$C$1510&lt;&gt;"",MATCH(ROW(Create_TC_Web!$C$1:$C$1510),ROW(Create_TC_Web!$C$1:$C$1510)),""),ROW(Create_TC_Web!B622))),"")</f>
        <v/>
      </c>
      <c r="B597" t="str" cm="1">
        <f t="array" ref="B597">SUBSTITUTE(SUBSTITUTE(SUBSTITUTE(IFERROR(INDEX(Create_TC_Web!E$1:E$505,SMALL(IF(Create_TC_Web!$C$1:$C$505&lt;&gt;"",MATCH(ROW(Create_TC_Web!$C$1:$C$505),ROW(Create_TC_Web!$C$1:$C$505)),""),ROW(Create_TC_Web!C595))),"")," ",""),"-",""),"_","")</f>
        <v/>
      </c>
      <c r="P597" s="17" t="str" cm="1">
        <f t="array" ref="P597">IFERROR(INDEX(Create_TC_Web!S$1:S$500,SMALL(IF(Create_TC_Web!$C$1:$C$500&lt;&gt;"",MATCH(ROW(Create_TC_Web!$C$1:$C$500),ROW(Create_TC_Web!$C$1:$C$500)),""),ROW(Create_TC_Web!Q573))),"")</f>
        <v/>
      </c>
      <c r="S597" t="str">
        <f t="shared" si="26"/>
        <v/>
      </c>
    </row>
    <row r="598" spans="1:19">
      <c r="A598" t="str" cm="1">
        <f t="array" ref="A598">IFERROR(INDEX(Create_TC_Web!D$1:D$1510,SMALL(IF(Create_TC_Web!$C$1:$C$1510&lt;&gt;"",MATCH(ROW(Create_TC_Web!$C$1:$C$1510),ROW(Create_TC_Web!$C$1:$C$1510)),""),ROW(Create_TC_Web!B623))),"")</f>
        <v/>
      </c>
      <c r="B598" t="str" cm="1">
        <f t="array" ref="B598">SUBSTITUTE(SUBSTITUTE(SUBSTITUTE(IFERROR(INDEX(Create_TC_Web!E$1:E$505,SMALL(IF(Create_TC_Web!$C$1:$C$505&lt;&gt;"",MATCH(ROW(Create_TC_Web!$C$1:$C$505),ROW(Create_TC_Web!$C$1:$C$505)),""),ROW(Create_TC_Web!C596))),"")," ",""),"-",""),"_","")</f>
        <v/>
      </c>
      <c r="P598" s="17" t="str" cm="1">
        <f t="array" ref="P598">IFERROR(INDEX(Create_TC_Web!S$1:S$500,SMALL(IF(Create_TC_Web!$C$1:$C$500&lt;&gt;"",MATCH(ROW(Create_TC_Web!$C$1:$C$500),ROW(Create_TC_Web!$C$1:$C$500)),""),ROW(Create_TC_Web!Q574))),"")</f>
        <v/>
      </c>
      <c r="S598" t="str">
        <f t="shared" si="26"/>
        <v/>
      </c>
    </row>
    <row r="599" spans="1:19">
      <c r="A599" t="str" cm="1">
        <f t="array" ref="A599">IFERROR(INDEX(Create_TC_Web!D$1:D$1510,SMALL(IF(Create_TC_Web!$C$1:$C$1510&lt;&gt;"",MATCH(ROW(Create_TC_Web!$C$1:$C$1510),ROW(Create_TC_Web!$C$1:$C$1510)),""),ROW(Create_TC_Web!B624))),"")</f>
        <v/>
      </c>
      <c r="B599" t="str" cm="1">
        <f t="array" ref="B599">SUBSTITUTE(SUBSTITUTE(SUBSTITUTE(IFERROR(INDEX(Create_TC_Web!E$1:E$505,SMALL(IF(Create_TC_Web!$C$1:$C$505&lt;&gt;"",MATCH(ROW(Create_TC_Web!$C$1:$C$505),ROW(Create_TC_Web!$C$1:$C$505)),""),ROW(Create_TC_Web!C597))),"")," ",""),"-",""),"_","")</f>
        <v/>
      </c>
      <c r="P599" s="17" t="str" cm="1">
        <f t="array" ref="P599">IFERROR(INDEX(Create_TC_Web!S$1:S$500,SMALL(IF(Create_TC_Web!$C$1:$C$500&lt;&gt;"",MATCH(ROW(Create_TC_Web!$C$1:$C$500),ROW(Create_TC_Web!$C$1:$C$500)),""),ROW(Create_TC_Web!Q575))),"")</f>
        <v/>
      </c>
      <c r="S599" t="str">
        <f t="shared" si="26"/>
        <v/>
      </c>
    </row>
    <row r="600" spans="1:19">
      <c r="A600" t="str" cm="1">
        <f t="array" ref="A600">IFERROR(INDEX(Create_TC_Web!D$1:D$1510,SMALL(IF(Create_TC_Web!$C$1:$C$1510&lt;&gt;"",MATCH(ROW(Create_TC_Web!$C$1:$C$1510),ROW(Create_TC_Web!$C$1:$C$1510)),""),ROW(Create_TC_Web!B625))),"")</f>
        <v/>
      </c>
      <c r="B600" t="str" cm="1">
        <f t="array" ref="B600">SUBSTITUTE(SUBSTITUTE(SUBSTITUTE(IFERROR(INDEX(Create_TC_Web!E$1:E$505,SMALL(IF(Create_TC_Web!$C$1:$C$505&lt;&gt;"",MATCH(ROW(Create_TC_Web!$C$1:$C$505),ROW(Create_TC_Web!$C$1:$C$505)),""),ROW(Create_TC_Web!C598))),"")," ",""),"-",""),"_","")</f>
        <v/>
      </c>
      <c r="P600" s="17" t="str" cm="1">
        <f t="array" ref="P600">IFERROR(INDEX(Create_TC_Web!S$1:S$500,SMALL(IF(Create_TC_Web!$C$1:$C$500&lt;&gt;"",MATCH(ROW(Create_TC_Web!$C$1:$C$500),ROW(Create_TC_Web!$C$1:$C$500)),""),ROW(Create_TC_Web!Q576))),"")</f>
        <v/>
      </c>
      <c r="S600" t="str">
        <f t="shared" si="26"/>
        <v/>
      </c>
    </row>
    <row r="601" spans="1:19">
      <c r="A601" t="str" cm="1">
        <f t="array" ref="A601">IFERROR(INDEX(Create_TC_Web!D$1:D$1510,SMALL(IF(Create_TC_Web!$C$1:$C$1510&lt;&gt;"",MATCH(ROW(Create_TC_Web!$C$1:$C$1510),ROW(Create_TC_Web!$C$1:$C$1510)),""),ROW(Create_TC_Web!B626))),"")</f>
        <v/>
      </c>
      <c r="B601" t="str" cm="1">
        <f t="array" ref="B601">SUBSTITUTE(SUBSTITUTE(SUBSTITUTE(IFERROR(INDEX(Create_TC_Web!E$1:E$505,SMALL(IF(Create_TC_Web!$C$1:$C$505&lt;&gt;"",MATCH(ROW(Create_TC_Web!$C$1:$C$505),ROW(Create_TC_Web!$C$1:$C$505)),""),ROW(Create_TC_Web!C599))),"")," ",""),"-",""),"_","")</f>
        <v/>
      </c>
      <c r="P601" s="17" t="str" cm="1">
        <f t="array" ref="P601">IFERROR(INDEX(Create_TC_Web!S$1:S$500,SMALL(IF(Create_TC_Web!$C$1:$C$500&lt;&gt;"",MATCH(ROW(Create_TC_Web!$C$1:$C$500),ROW(Create_TC_Web!$C$1:$C$500)),""),ROW(Create_TC_Web!Q577))),"")</f>
        <v/>
      </c>
      <c r="S601" t="str">
        <f t="shared" si="26"/>
        <v/>
      </c>
    </row>
    <row r="602" spans="1:19">
      <c r="A602" t="str" cm="1">
        <f t="array" ref="A602">IFERROR(INDEX(Create_TC_Web!D$1:D$1510,SMALL(IF(Create_TC_Web!$C$1:$C$1510&lt;&gt;"",MATCH(ROW(Create_TC_Web!$C$1:$C$1510),ROW(Create_TC_Web!$C$1:$C$1510)),""),ROW(Create_TC_Web!B627))),"")</f>
        <v/>
      </c>
      <c r="B602" t="str" cm="1">
        <f t="array" ref="B602">SUBSTITUTE(SUBSTITUTE(SUBSTITUTE(IFERROR(INDEX(Create_TC_Web!E$1:E$505,SMALL(IF(Create_TC_Web!$C$1:$C$505&lt;&gt;"",MATCH(ROW(Create_TC_Web!$C$1:$C$505),ROW(Create_TC_Web!$C$1:$C$505)),""),ROW(Create_TC_Web!C600))),"")," ",""),"-",""),"_","")</f>
        <v/>
      </c>
      <c r="P602" s="17" t="str" cm="1">
        <f t="array" ref="P602">IFERROR(INDEX(Create_TC_Web!S$1:S$500,SMALL(IF(Create_TC_Web!$C$1:$C$500&lt;&gt;"",MATCH(ROW(Create_TC_Web!$C$1:$C$500),ROW(Create_TC_Web!$C$1:$C$500)),""),ROW(Create_TC_Web!Q578))),"")</f>
        <v/>
      </c>
      <c r="S602" t="str">
        <f t="shared" si="26"/>
        <v/>
      </c>
    </row>
    <row r="603" spans="1:19">
      <c r="A603" t="str" cm="1">
        <f t="array" ref="A603">IFERROR(INDEX(Create_TC_Web!D$1:D$1510,SMALL(IF(Create_TC_Web!$C$1:$C$1510&lt;&gt;"",MATCH(ROW(Create_TC_Web!$C$1:$C$1510),ROW(Create_TC_Web!$C$1:$C$1510)),""),ROW(Create_TC_Web!B628))),"")</f>
        <v/>
      </c>
      <c r="B603" t="str" cm="1">
        <f t="array" ref="B603">SUBSTITUTE(SUBSTITUTE(SUBSTITUTE(IFERROR(INDEX(Create_TC_Web!E$1:E$505,SMALL(IF(Create_TC_Web!$C$1:$C$505&lt;&gt;"",MATCH(ROW(Create_TC_Web!$C$1:$C$505),ROW(Create_TC_Web!$C$1:$C$505)),""),ROW(Create_TC_Web!C601))),"")," ",""),"-",""),"_","")</f>
        <v/>
      </c>
      <c r="P603" s="17" t="str" cm="1">
        <f t="array" ref="P603">IFERROR(INDEX(Create_TC_Web!S$1:S$500,SMALL(IF(Create_TC_Web!$C$1:$C$500&lt;&gt;"",MATCH(ROW(Create_TC_Web!$C$1:$C$500),ROW(Create_TC_Web!$C$1:$C$500)),""),ROW(Create_TC_Web!Q579))),"")</f>
        <v/>
      </c>
      <c r="S603" t="str">
        <f t="shared" si="26"/>
        <v/>
      </c>
    </row>
    <row r="604" spans="1:19">
      <c r="A604" t="str" cm="1">
        <f t="array" ref="A604">IFERROR(INDEX(Create_TC_Web!D$1:D$1510,SMALL(IF(Create_TC_Web!$C$1:$C$1510&lt;&gt;"",MATCH(ROW(Create_TC_Web!$C$1:$C$1510),ROW(Create_TC_Web!$C$1:$C$1510)),""),ROW(Create_TC_Web!B629))),"")</f>
        <v/>
      </c>
      <c r="B604" t="str" cm="1">
        <f t="array" ref="B604">SUBSTITUTE(SUBSTITUTE(SUBSTITUTE(IFERROR(INDEX(Create_TC_Web!E$1:E$505,SMALL(IF(Create_TC_Web!$C$1:$C$505&lt;&gt;"",MATCH(ROW(Create_TC_Web!$C$1:$C$505),ROW(Create_TC_Web!$C$1:$C$505)),""),ROW(Create_TC_Web!C602))),"")," ",""),"-",""),"_","")</f>
        <v/>
      </c>
      <c r="P604" s="17" t="str" cm="1">
        <f t="array" ref="P604">IFERROR(INDEX(Create_TC_Web!S$1:S$500,SMALL(IF(Create_TC_Web!$C$1:$C$500&lt;&gt;"",MATCH(ROW(Create_TC_Web!$C$1:$C$500),ROW(Create_TC_Web!$C$1:$C$500)),""),ROW(Create_TC_Web!Q580))),"")</f>
        <v/>
      </c>
      <c r="S604" t="str">
        <f t="shared" si="26"/>
        <v/>
      </c>
    </row>
    <row r="605" spans="1:19">
      <c r="A605" t="str" cm="1">
        <f t="array" ref="A605">IFERROR(INDEX(Create_TC_Web!D$1:D$1510,SMALL(IF(Create_TC_Web!$C$1:$C$1510&lt;&gt;"",MATCH(ROW(Create_TC_Web!$C$1:$C$1510),ROW(Create_TC_Web!$C$1:$C$1510)),""),ROW(Create_TC_Web!B630))),"")</f>
        <v/>
      </c>
      <c r="B605" t="str" cm="1">
        <f t="array" ref="B605">SUBSTITUTE(SUBSTITUTE(SUBSTITUTE(IFERROR(INDEX(Create_TC_Web!E$1:E$505,SMALL(IF(Create_TC_Web!$C$1:$C$505&lt;&gt;"",MATCH(ROW(Create_TC_Web!$C$1:$C$505),ROW(Create_TC_Web!$C$1:$C$505)),""),ROW(Create_TC_Web!C603))),"")," ",""),"-",""),"_","")</f>
        <v/>
      </c>
      <c r="P605" s="17" t="str" cm="1">
        <f t="array" ref="P605">IFERROR(INDEX(Create_TC_Web!S$1:S$500,SMALL(IF(Create_TC_Web!$C$1:$C$500&lt;&gt;"",MATCH(ROW(Create_TC_Web!$C$1:$C$500),ROW(Create_TC_Web!$C$1:$C$500)),""),ROW(Create_TC_Web!Q581))),"")</f>
        <v/>
      </c>
      <c r="S605" t="str">
        <f t="shared" si="26"/>
        <v/>
      </c>
    </row>
    <row r="606" spans="1:19">
      <c r="A606" t="str" cm="1">
        <f t="array" ref="A606">IFERROR(INDEX(Create_TC_Web!D$1:D$1510,SMALL(IF(Create_TC_Web!$C$1:$C$1510&lt;&gt;"",MATCH(ROW(Create_TC_Web!$C$1:$C$1510),ROW(Create_TC_Web!$C$1:$C$1510)),""),ROW(Create_TC_Web!B631))),"")</f>
        <v/>
      </c>
      <c r="B606" t="str" cm="1">
        <f t="array" ref="B606">SUBSTITUTE(SUBSTITUTE(SUBSTITUTE(IFERROR(INDEX(Create_TC_Web!E$1:E$505,SMALL(IF(Create_TC_Web!$C$1:$C$505&lt;&gt;"",MATCH(ROW(Create_TC_Web!$C$1:$C$505),ROW(Create_TC_Web!$C$1:$C$505)),""),ROW(Create_TC_Web!C604))),"")," ",""),"-",""),"_","")</f>
        <v/>
      </c>
      <c r="P606" s="17" t="str" cm="1">
        <f t="array" ref="P606">IFERROR(INDEX(Create_TC_Web!S$1:S$500,SMALL(IF(Create_TC_Web!$C$1:$C$500&lt;&gt;"",MATCH(ROW(Create_TC_Web!$C$1:$C$500),ROW(Create_TC_Web!$C$1:$C$500)),""),ROW(Create_TC_Web!Q582))),"")</f>
        <v/>
      </c>
      <c r="S606" t="str">
        <f t="shared" si="26"/>
        <v/>
      </c>
    </row>
    <row r="607" spans="1:19">
      <c r="A607" t="str" cm="1">
        <f t="array" ref="A607">IFERROR(INDEX(Create_TC_Web!D$1:D$1510,SMALL(IF(Create_TC_Web!$C$1:$C$1510&lt;&gt;"",MATCH(ROW(Create_TC_Web!$C$1:$C$1510),ROW(Create_TC_Web!$C$1:$C$1510)),""),ROW(Create_TC_Web!B632))),"")</f>
        <v/>
      </c>
      <c r="B607" t="str" cm="1">
        <f t="array" ref="B607">SUBSTITUTE(SUBSTITUTE(SUBSTITUTE(IFERROR(INDEX(Create_TC_Web!E$1:E$505,SMALL(IF(Create_TC_Web!$C$1:$C$505&lt;&gt;"",MATCH(ROW(Create_TC_Web!$C$1:$C$505),ROW(Create_TC_Web!$C$1:$C$505)),""),ROW(Create_TC_Web!C605))),"")," ",""),"-",""),"_","")</f>
        <v/>
      </c>
      <c r="P607" s="17" t="str" cm="1">
        <f t="array" ref="P607">IFERROR(INDEX(Create_TC_Web!S$1:S$500,SMALL(IF(Create_TC_Web!$C$1:$C$500&lt;&gt;"",MATCH(ROW(Create_TC_Web!$C$1:$C$500),ROW(Create_TC_Web!$C$1:$C$500)),""),ROW(Create_TC_Web!Q583))),"")</f>
        <v/>
      </c>
      <c r="S607" t="str">
        <f t="shared" si="26"/>
        <v/>
      </c>
    </row>
    <row r="608" spans="1:19">
      <c r="A608" t="str" cm="1">
        <f t="array" ref="A608">IFERROR(INDEX(Create_TC_Web!D$1:D$1510,SMALL(IF(Create_TC_Web!$C$1:$C$1510&lt;&gt;"",MATCH(ROW(Create_TC_Web!$C$1:$C$1510),ROW(Create_TC_Web!$C$1:$C$1510)),""),ROW(Create_TC_Web!B633))),"")</f>
        <v/>
      </c>
      <c r="B608" t="str" cm="1">
        <f t="array" ref="B608">SUBSTITUTE(SUBSTITUTE(SUBSTITUTE(IFERROR(INDEX(Create_TC_Web!E$1:E$505,SMALL(IF(Create_TC_Web!$C$1:$C$505&lt;&gt;"",MATCH(ROW(Create_TC_Web!$C$1:$C$505),ROW(Create_TC_Web!$C$1:$C$505)),""),ROW(Create_TC_Web!C606))),"")," ",""),"-",""),"_","")</f>
        <v/>
      </c>
      <c r="P608" s="17" t="str" cm="1">
        <f t="array" ref="P608">IFERROR(INDEX(Create_TC_Web!S$1:S$500,SMALL(IF(Create_TC_Web!$C$1:$C$500&lt;&gt;"",MATCH(ROW(Create_TC_Web!$C$1:$C$500),ROW(Create_TC_Web!$C$1:$C$500)),""),ROW(Create_TC_Web!Q584))),"")</f>
        <v/>
      </c>
      <c r="S608" t="str">
        <f t="shared" si="26"/>
        <v/>
      </c>
    </row>
    <row r="609" spans="1:19">
      <c r="A609" t="str" cm="1">
        <f t="array" ref="A609">IFERROR(INDEX(Create_TC_Web!D$1:D$1510,SMALL(IF(Create_TC_Web!$C$1:$C$1510&lt;&gt;"",MATCH(ROW(Create_TC_Web!$C$1:$C$1510),ROW(Create_TC_Web!$C$1:$C$1510)),""),ROW(Create_TC_Web!B634))),"")</f>
        <v/>
      </c>
      <c r="B609" t="str" cm="1">
        <f t="array" ref="B609">SUBSTITUTE(SUBSTITUTE(SUBSTITUTE(IFERROR(INDEX(Create_TC_Web!E$1:E$505,SMALL(IF(Create_TC_Web!$C$1:$C$505&lt;&gt;"",MATCH(ROW(Create_TC_Web!$C$1:$C$505),ROW(Create_TC_Web!$C$1:$C$505)),""),ROW(Create_TC_Web!C607))),"")," ",""),"-",""),"_","")</f>
        <v/>
      </c>
      <c r="P609" s="17" t="str" cm="1">
        <f t="array" ref="P609">IFERROR(INDEX(Create_TC_Web!S$1:S$500,SMALL(IF(Create_TC_Web!$C$1:$C$500&lt;&gt;"",MATCH(ROW(Create_TC_Web!$C$1:$C$500),ROW(Create_TC_Web!$C$1:$C$500)),""),ROW(Create_TC_Web!Q585))),"")</f>
        <v/>
      </c>
      <c r="S609" t="str">
        <f t="shared" si="26"/>
        <v/>
      </c>
    </row>
    <row r="610" spans="1:19">
      <c r="A610" t="str" cm="1">
        <f t="array" ref="A610">IFERROR(INDEX(Create_TC_Web!D$1:D$1510,SMALL(IF(Create_TC_Web!$C$1:$C$1510&lt;&gt;"",MATCH(ROW(Create_TC_Web!$C$1:$C$1510),ROW(Create_TC_Web!$C$1:$C$1510)),""),ROW(Create_TC_Web!B635))),"")</f>
        <v/>
      </c>
      <c r="B610" t="str" cm="1">
        <f t="array" ref="B610">SUBSTITUTE(SUBSTITUTE(SUBSTITUTE(IFERROR(INDEX(Create_TC_Web!E$1:E$505,SMALL(IF(Create_TC_Web!$C$1:$C$505&lt;&gt;"",MATCH(ROW(Create_TC_Web!$C$1:$C$505),ROW(Create_TC_Web!$C$1:$C$505)),""),ROW(Create_TC_Web!C608))),"")," ",""),"-",""),"_","")</f>
        <v/>
      </c>
      <c r="P610" s="17" t="str" cm="1">
        <f t="array" ref="P610">IFERROR(INDEX(Create_TC_Web!S$1:S$500,SMALL(IF(Create_TC_Web!$C$1:$C$500&lt;&gt;"",MATCH(ROW(Create_TC_Web!$C$1:$C$500),ROW(Create_TC_Web!$C$1:$C$500)),""),ROW(Create_TC_Web!Q586))),"")</f>
        <v/>
      </c>
      <c r="S610" t="str">
        <f t="shared" si="26"/>
        <v/>
      </c>
    </row>
    <row r="611" spans="1:19">
      <c r="A611" t="str" cm="1">
        <f t="array" ref="A611">IFERROR(INDEX(Create_TC_Web!D$1:D$1510,SMALL(IF(Create_TC_Web!$C$1:$C$1510&lt;&gt;"",MATCH(ROW(Create_TC_Web!$C$1:$C$1510),ROW(Create_TC_Web!$C$1:$C$1510)),""),ROW(Create_TC_Web!B636))),"")</f>
        <v/>
      </c>
      <c r="B611" t="str" cm="1">
        <f t="array" ref="B611">SUBSTITUTE(SUBSTITUTE(SUBSTITUTE(IFERROR(INDEX(Create_TC_Web!E$1:E$505,SMALL(IF(Create_TC_Web!$C$1:$C$505&lt;&gt;"",MATCH(ROW(Create_TC_Web!$C$1:$C$505),ROW(Create_TC_Web!$C$1:$C$505)),""),ROW(Create_TC_Web!C609))),"")," ",""),"-",""),"_","")</f>
        <v/>
      </c>
      <c r="P611" s="17" t="str" cm="1">
        <f t="array" ref="P611">IFERROR(INDEX(Create_TC_Web!S$1:S$500,SMALL(IF(Create_TC_Web!$C$1:$C$500&lt;&gt;"",MATCH(ROW(Create_TC_Web!$C$1:$C$500),ROW(Create_TC_Web!$C$1:$C$500)),""),ROW(Create_TC_Web!Q587))),"")</f>
        <v/>
      </c>
      <c r="S611" t="str">
        <f t="shared" si="26"/>
        <v/>
      </c>
    </row>
    <row r="612" spans="1:19">
      <c r="A612" t="str" cm="1">
        <f t="array" ref="A612">IFERROR(INDEX(Create_TC_Web!D$1:D$1510,SMALL(IF(Create_TC_Web!$C$1:$C$1510&lt;&gt;"",MATCH(ROW(Create_TC_Web!$C$1:$C$1510),ROW(Create_TC_Web!$C$1:$C$1510)),""),ROW(Create_TC_Web!B637))),"")</f>
        <v/>
      </c>
      <c r="B612" t="str" cm="1">
        <f t="array" ref="B612">SUBSTITUTE(SUBSTITUTE(SUBSTITUTE(IFERROR(INDEX(Create_TC_Web!E$1:E$505,SMALL(IF(Create_TC_Web!$C$1:$C$505&lt;&gt;"",MATCH(ROW(Create_TC_Web!$C$1:$C$505),ROW(Create_TC_Web!$C$1:$C$505)),""),ROW(Create_TC_Web!C610))),"")," ",""),"-",""),"_","")</f>
        <v/>
      </c>
      <c r="P612" s="17" t="str" cm="1">
        <f t="array" ref="P612">IFERROR(INDEX(Create_TC_Web!S$1:S$500,SMALL(IF(Create_TC_Web!$C$1:$C$500&lt;&gt;"",MATCH(ROW(Create_TC_Web!$C$1:$C$500),ROW(Create_TC_Web!$C$1:$C$500)),""),ROW(Create_TC_Web!Q588))),"")</f>
        <v/>
      </c>
      <c r="S612" t="str">
        <f t="shared" si="26"/>
        <v/>
      </c>
    </row>
    <row r="613" spans="1:19">
      <c r="A613" t="str" cm="1">
        <f t="array" ref="A613">IFERROR(INDEX(Create_TC_Web!D$1:D$1510,SMALL(IF(Create_TC_Web!$C$1:$C$1510&lt;&gt;"",MATCH(ROW(Create_TC_Web!$C$1:$C$1510),ROW(Create_TC_Web!$C$1:$C$1510)),""),ROW(Create_TC_Web!B638))),"")</f>
        <v/>
      </c>
      <c r="B613" t="str" cm="1">
        <f t="array" ref="B613">SUBSTITUTE(SUBSTITUTE(SUBSTITUTE(IFERROR(INDEX(Create_TC_Web!E$1:E$505,SMALL(IF(Create_TC_Web!$C$1:$C$505&lt;&gt;"",MATCH(ROW(Create_TC_Web!$C$1:$C$505),ROW(Create_TC_Web!$C$1:$C$505)),""),ROW(Create_TC_Web!C611))),"")," ",""),"-",""),"_","")</f>
        <v/>
      </c>
      <c r="P613" s="17" t="str" cm="1">
        <f t="array" ref="P613">IFERROR(INDEX(Create_TC_Web!S$1:S$500,SMALL(IF(Create_TC_Web!$C$1:$C$500&lt;&gt;"",MATCH(ROW(Create_TC_Web!$C$1:$C$500),ROW(Create_TC_Web!$C$1:$C$500)),""),ROW(Create_TC_Web!Q589))),"")</f>
        <v/>
      </c>
      <c r="S613" t="str">
        <f t="shared" si="26"/>
        <v/>
      </c>
    </row>
    <row r="614" spans="1:19">
      <c r="A614" t="str" cm="1">
        <f t="array" ref="A614">IFERROR(INDEX(Create_TC_Web!D$1:D$1510,SMALL(IF(Create_TC_Web!$C$1:$C$1510&lt;&gt;"",MATCH(ROW(Create_TC_Web!$C$1:$C$1510),ROW(Create_TC_Web!$C$1:$C$1510)),""),ROW(Create_TC_Web!B639))),"")</f>
        <v/>
      </c>
      <c r="B614" t="str" cm="1">
        <f t="array" ref="B614">SUBSTITUTE(SUBSTITUTE(SUBSTITUTE(IFERROR(INDEX(Create_TC_Web!E$1:E$505,SMALL(IF(Create_TC_Web!$C$1:$C$505&lt;&gt;"",MATCH(ROW(Create_TC_Web!$C$1:$C$505),ROW(Create_TC_Web!$C$1:$C$505)),""),ROW(Create_TC_Web!C612))),"")," ",""),"-",""),"_","")</f>
        <v/>
      </c>
      <c r="P614" s="17" t="str" cm="1">
        <f t="array" ref="P614">IFERROR(INDEX(Create_TC_Web!S$1:S$500,SMALL(IF(Create_TC_Web!$C$1:$C$500&lt;&gt;"",MATCH(ROW(Create_TC_Web!$C$1:$C$500),ROW(Create_TC_Web!$C$1:$C$500)),""),ROW(Create_TC_Web!Q590))),"")</f>
        <v/>
      </c>
      <c r="S614" t="str">
        <f t="shared" si="26"/>
        <v/>
      </c>
    </row>
    <row r="615" spans="1:19">
      <c r="A615" t="str" cm="1">
        <f t="array" ref="A615">IFERROR(INDEX(Create_TC_Web!D$1:D$1510,SMALL(IF(Create_TC_Web!$C$1:$C$1510&lt;&gt;"",MATCH(ROW(Create_TC_Web!$C$1:$C$1510),ROW(Create_TC_Web!$C$1:$C$1510)),""),ROW(Create_TC_Web!B640))),"")</f>
        <v/>
      </c>
      <c r="B615" t="str" cm="1">
        <f t="array" ref="B615">SUBSTITUTE(SUBSTITUTE(SUBSTITUTE(IFERROR(INDEX(Create_TC_Web!E$1:E$505,SMALL(IF(Create_TC_Web!$C$1:$C$505&lt;&gt;"",MATCH(ROW(Create_TC_Web!$C$1:$C$505),ROW(Create_TC_Web!$C$1:$C$505)),""),ROW(Create_TC_Web!C613))),"")," ",""),"-",""),"_","")</f>
        <v/>
      </c>
      <c r="P615" s="17" t="str" cm="1">
        <f t="array" ref="P615">IFERROR(INDEX(Create_TC_Web!S$1:S$500,SMALL(IF(Create_TC_Web!$C$1:$C$500&lt;&gt;"",MATCH(ROW(Create_TC_Web!$C$1:$C$500),ROW(Create_TC_Web!$C$1:$C$500)),""),ROW(Create_TC_Web!Q591))),"")</f>
        <v/>
      </c>
      <c r="S615" t="str">
        <f t="shared" si="26"/>
        <v/>
      </c>
    </row>
    <row r="616" spans="1:19">
      <c r="A616" t="str" cm="1">
        <f t="array" ref="A616">IFERROR(INDEX(Create_TC_Web!D$1:D$1510,SMALL(IF(Create_TC_Web!$C$1:$C$1510&lt;&gt;"",MATCH(ROW(Create_TC_Web!$C$1:$C$1510),ROW(Create_TC_Web!$C$1:$C$1510)),""),ROW(Create_TC_Web!B641))),"")</f>
        <v/>
      </c>
      <c r="B616" t="str" cm="1">
        <f t="array" ref="B616">SUBSTITUTE(SUBSTITUTE(SUBSTITUTE(IFERROR(INDEX(Create_TC_Web!E$1:E$505,SMALL(IF(Create_TC_Web!$C$1:$C$505&lt;&gt;"",MATCH(ROW(Create_TC_Web!$C$1:$C$505),ROW(Create_TC_Web!$C$1:$C$505)),""),ROW(Create_TC_Web!C614))),"")," ",""),"-",""),"_","")</f>
        <v/>
      </c>
      <c r="P616" s="17" t="str" cm="1">
        <f t="array" ref="P616">IFERROR(INDEX(Create_TC_Web!S$1:S$500,SMALL(IF(Create_TC_Web!$C$1:$C$500&lt;&gt;"",MATCH(ROW(Create_TC_Web!$C$1:$C$500),ROW(Create_TC_Web!$C$1:$C$500)),""),ROW(Create_TC_Web!Q592))),"")</f>
        <v/>
      </c>
      <c r="S616" t="str">
        <f t="shared" si="26"/>
        <v/>
      </c>
    </row>
    <row r="617" spans="1:19">
      <c r="A617" t="str" cm="1">
        <f t="array" ref="A617">IFERROR(INDEX(Create_TC_Web!D$1:D$1510,SMALL(IF(Create_TC_Web!$C$1:$C$1510&lt;&gt;"",MATCH(ROW(Create_TC_Web!$C$1:$C$1510),ROW(Create_TC_Web!$C$1:$C$1510)),""),ROW(Create_TC_Web!B642))),"")</f>
        <v/>
      </c>
      <c r="B617" t="str" cm="1">
        <f t="array" ref="B617">SUBSTITUTE(SUBSTITUTE(SUBSTITUTE(IFERROR(INDEX(Create_TC_Web!E$1:E$505,SMALL(IF(Create_TC_Web!$C$1:$C$505&lt;&gt;"",MATCH(ROW(Create_TC_Web!$C$1:$C$505),ROW(Create_TC_Web!$C$1:$C$505)),""),ROW(Create_TC_Web!C615))),"")," ",""),"-",""),"_","")</f>
        <v/>
      </c>
      <c r="P617" s="17" t="str" cm="1">
        <f t="array" ref="P617">IFERROR(INDEX(Create_TC_Web!S$1:S$500,SMALL(IF(Create_TC_Web!$C$1:$C$500&lt;&gt;"",MATCH(ROW(Create_TC_Web!$C$1:$C$500),ROW(Create_TC_Web!$C$1:$C$500)),""),ROW(Create_TC_Web!Q593))),"")</f>
        <v/>
      </c>
      <c r="S617" t="str">
        <f t="shared" si="26"/>
        <v/>
      </c>
    </row>
    <row r="618" spans="1:19">
      <c r="A618" t="str" cm="1">
        <f t="array" ref="A618">IFERROR(INDEX(Create_TC_Web!D$1:D$1510,SMALL(IF(Create_TC_Web!$C$1:$C$1510&lt;&gt;"",MATCH(ROW(Create_TC_Web!$C$1:$C$1510),ROW(Create_TC_Web!$C$1:$C$1510)),""),ROW(Create_TC_Web!B643))),"")</f>
        <v/>
      </c>
      <c r="B618" t="str" cm="1">
        <f t="array" ref="B618">SUBSTITUTE(SUBSTITUTE(SUBSTITUTE(IFERROR(INDEX(Create_TC_Web!E$1:E$505,SMALL(IF(Create_TC_Web!$C$1:$C$505&lt;&gt;"",MATCH(ROW(Create_TC_Web!$C$1:$C$505),ROW(Create_TC_Web!$C$1:$C$505)),""),ROW(Create_TC_Web!C616))),"")," ",""),"-",""),"_","")</f>
        <v/>
      </c>
      <c r="P618" s="17" t="str" cm="1">
        <f t="array" ref="P618">IFERROR(INDEX(Create_TC_Web!S$1:S$500,SMALL(IF(Create_TC_Web!$C$1:$C$500&lt;&gt;"",MATCH(ROW(Create_TC_Web!$C$1:$C$500),ROW(Create_TC_Web!$C$1:$C$500)),""),ROW(Create_TC_Web!Q594))),"")</f>
        <v/>
      </c>
      <c r="S618" t="str">
        <f t="shared" si="26"/>
        <v/>
      </c>
    </row>
    <row r="619" spans="1:19">
      <c r="A619" t="str" cm="1">
        <f t="array" ref="A619">IFERROR(INDEX(Create_TC_Web!D$1:D$1510,SMALL(IF(Create_TC_Web!$C$1:$C$1510&lt;&gt;"",MATCH(ROW(Create_TC_Web!$C$1:$C$1510),ROW(Create_TC_Web!$C$1:$C$1510)),""),ROW(Create_TC_Web!B644))),"")</f>
        <v/>
      </c>
      <c r="B619" t="str" cm="1">
        <f t="array" ref="B619">SUBSTITUTE(SUBSTITUTE(SUBSTITUTE(IFERROR(INDEX(Create_TC_Web!E$1:E$505,SMALL(IF(Create_TC_Web!$C$1:$C$505&lt;&gt;"",MATCH(ROW(Create_TC_Web!$C$1:$C$505),ROW(Create_TC_Web!$C$1:$C$505)),""),ROW(Create_TC_Web!C617))),"")," ",""),"-",""),"_","")</f>
        <v/>
      </c>
      <c r="P619" s="17" t="str" cm="1">
        <f t="array" ref="P619">IFERROR(INDEX(Create_TC_Web!S$1:S$500,SMALL(IF(Create_TC_Web!$C$1:$C$500&lt;&gt;"",MATCH(ROW(Create_TC_Web!$C$1:$C$500),ROW(Create_TC_Web!$C$1:$C$500)),""),ROW(Create_TC_Web!Q595))),"")</f>
        <v/>
      </c>
      <c r="S619" t="str">
        <f t="shared" si="26"/>
        <v/>
      </c>
    </row>
    <row r="620" spans="1:19">
      <c r="A620" t="str" cm="1">
        <f t="array" ref="A620">IFERROR(INDEX(Create_TC_Web!D$1:D$1510,SMALL(IF(Create_TC_Web!$C$1:$C$1510&lt;&gt;"",MATCH(ROW(Create_TC_Web!$C$1:$C$1510),ROW(Create_TC_Web!$C$1:$C$1510)),""),ROW(Create_TC_Web!B645))),"")</f>
        <v/>
      </c>
      <c r="B620" t="str" cm="1">
        <f t="array" ref="B620">SUBSTITUTE(SUBSTITUTE(SUBSTITUTE(IFERROR(INDEX(Create_TC_Web!E$1:E$505,SMALL(IF(Create_TC_Web!$C$1:$C$505&lt;&gt;"",MATCH(ROW(Create_TC_Web!$C$1:$C$505),ROW(Create_TC_Web!$C$1:$C$505)),""),ROW(Create_TC_Web!C618))),"")," ",""),"-",""),"_","")</f>
        <v/>
      </c>
      <c r="P620" s="17" t="str" cm="1">
        <f t="array" ref="P620">IFERROR(INDEX(Create_TC_Web!S$1:S$500,SMALL(IF(Create_TC_Web!$C$1:$C$500&lt;&gt;"",MATCH(ROW(Create_TC_Web!$C$1:$C$500),ROW(Create_TC_Web!$C$1:$C$500)),""),ROW(Create_TC_Web!Q596))),"")</f>
        <v/>
      </c>
      <c r="S620" t="str">
        <f t="shared" si="26"/>
        <v/>
      </c>
    </row>
    <row r="621" spans="1:19">
      <c r="A621" t="str" cm="1">
        <f t="array" ref="A621">IFERROR(INDEX(Create_TC_Web!D$1:D$1510,SMALL(IF(Create_TC_Web!$C$1:$C$1510&lt;&gt;"",MATCH(ROW(Create_TC_Web!$C$1:$C$1510),ROW(Create_TC_Web!$C$1:$C$1510)),""),ROW(Create_TC_Web!B646))),"")</f>
        <v/>
      </c>
      <c r="B621" t="str" cm="1">
        <f t="array" ref="B621">SUBSTITUTE(SUBSTITUTE(SUBSTITUTE(IFERROR(INDEX(Create_TC_Web!E$1:E$505,SMALL(IF(Create_TC_Web!$C$1:$C$505&lt;&gt;"",MATCH(ROW(Create_TC_Web!$C$1:$C$505),ROW(Create_TC_Web!$C$1:$C$505)),""),ROW(Create_TC_Web!C619))),"")," ",""),"-",""),"_","")</f>
        <v/>
      </c>
      <c r="P621" s="17" t="str" cm="1">
        <f t="array" ref="P621">IFERROR(INDEX(Create_TC_Web!S$1:S$500,SMALL(IF(Create_TC_Web!$C$1:$C$500&lt;&gt;"",MATCH(ROW(Create_TC_Web!$C$1:$C$500),ROW(Create_TC_Web!$C$1:$C$500)),""),ROW(Create_TC_Web!Q597))),"")</f>
        <v/>
      </c>
      <c r="S621" t="str">
        <f t="shared" si="26"/>
        <v/>
      </c>
    </row>
    <row r="622" spans="1:19">
      <c r="A622" t="str" cm="1">
        <f t="array" ref="A622">IFERROR(INDEX(Create_TC_Web!D$1:D$1510,SMALL(IF(Create_TC_Web!$C$1:$C$1510&lt;&gt;"",MATCH(ROW(Create_TC_Web!$C$1:$C$1510),ROW(Create_TC_Web!$C$1:$C$1510)),""),ROW(Create_TC_Web!B647))),"")</f>
        <v/>
      </c>
      <c r="B622" t="str" cm="1">
        <f t="array" ref="B622">SUBSTITUTE(SUBSTITUTE(SUBSTITUTE(IFERROR(INDEX(Create_TC_Web!E$1:E$505,SMALL(IF(Create_TC_Web!$C$1:$C$505&lt;&gt;"",MATCH(ROW(Create_TC_Web!$C$1:$C$505),ROW(Create_TC_Web!$C$1:$C$505)),""),ROW(Create_TC_Web!C620))),"")," ",""),"-",""),"_","")</f>
        <v/>
      </c>
      <c r="P622" s="17" t="str" cm="1">
        <f t="array" ref="P622">IFERROR(INDEX(Create_TC_Web!S$1:S$500,SMALL(IF(Create_TC_Web!$C$1:$C$500&lt;&gt;"",MATCH(ROW(Create_TC_Web!$C$1:$C$500),ROW(Create_TC_Web!$C$1:$C$500)),""),ROW(Create_TC_Web!Q598))),"")</f>
        <v/>
      </c>
      <c r="S622" t="str">
        <f t="shared" si="26"/>
        <v/>
      </c>
    </row>
    <row r="623" spans="1:19">
      <c r="A623" t="str" cm="1">
        <f t="array" ref="A623">IFERROR(INDEX(Create_TC_Web!D$1:D$1510,SMALL(IF(Create_TC_Web!$C$1:$C$1510&lt;&gt;"",MATCH(ROW(Create_TC_Web!$C$1:$C$1510),ROW(Create_TC_Web!$C$1:$C$1510)),""),ROW(Create_TC_Web!B648))),"")</f>
        <v/>
      </c>
      <c r="B623" t="str" cm="1">
        <f t="array" ref="B623">SUBSTITUTE(SUBSTITUTE(SUBSTITUTE(IFERROR(INDEX(Create_TC_Web!E$1:E$505,SMALL(IF(Create_TC_Web!$C$1:$C$505&lt;&gt;"",MATCH(ROW(Create_TC_Web!$C$1:$C$505),ROW(Create_TC_Web!$C$1:$C$505)),""),ROW(Create_TC_Web!C621))),"")," ",""),"-",""),"_","")</f>
        <v/>
      </c>
      <c r="P623" s="17" t="str" cm="1">
        <f t="array" ref="P623">IFERROR(INDEX(Create_TC_Web!S$1:S$500,SMALL(IF(Create_TC_Web!$C$1:$C$500&lt;&gt;"",MATCH(ROW(Create_TC_Web!$C$1:$C$500),ROW(Create_TC_Web!$C$1:$C$500)),""),ROW(Create_TC_Web!Q599))),"")</f>
        <v/>
      </c>
      <c r="S623" t="str">
        <f t="shared" si="26"/>
        <v/>
      </c>
    </row>
    <row r="624" spans="1:19">
      <c r="A624" t="str" cm="1">
        <f t="array" ref="A624">IFERROR(INDEX(Create_TC_Web!D$1:D$1510,SMALL(IF(Create_TC_Web!$C$1:$C$1510&lt;&gt;"",MATCH(ROW(Create_TC_Web!$C$1:$C$1510),ROW(Create_TC_Web!$C$1:$C$1510)),""),ROW(Create_TC_Web!B649))),"")</f>
        <v/>
      </c>
      <c r="B624" t="str" cm="1">
        <f t="array" ref="B624">SUBSTITUTE(SUBSTITUTE(SUBSTITUTE(IFERROR(INDEX(Create_TC_Web!E$1:E$505,SMALL(IF(Create_TC_Web!$C$1:$C$505&lt;&gt;"",MATCH(ROW(Create_TC_Web!$C$1:$C$505),ROW(Create_TC_Web!$C$1:$C$505)),""),ROW(Create_TC_Web!C622))),"")," ",""),"-",""),"_","")</f>
        <v/>
      </c>
      <c r="P624" s="17" t="str" cm="1">
        <f t="array" ref="P624">IFERROR(INDEX(Create_TC_Web!S$1:S$500,SMALL(IF(Create_TC_Web!$C$1:$C$500&lt;&gt;"",MATCH(ROW(Create_TC_Web!$C$1:$C$500),ROW(Create_TC_Web!$C$1:$C$500)),""),ROW(Create_TC_Web!Q600))),"")</f>
        <v/>
      </c>
      <c r="S624" t="str">
        <f t="shared" si="26"/>
        <v/>
      </c>
    </row>
    <row r="625" spans="1:19">
      <c r="A625" t="str" cm="1">
        <f t="array" ref="A625">IFERROR(INDEX(Create_TC_Web!D$1:D$1510,SMALL(IF(Create_TC_Web!$C$1:$C$1510&lt;&gt;"",MATCH(ROW(Create_TC_Web!$C$1:$C$1510),ROW(Create_TC_Web!$C$1:$C$1510)),""),ROW(Create_TC_Web!B650))),"")</f>
        <v/>
      </c>
      <c r="B625" t="str" cm="1">
        <f t="array" ref="B625">SUBSTITUTE(SUBSTITUTE(SUBSTITUTE(IFERROR(INDEX(Create_TC_Web!E$1:E$505,SMALL(IF(Create_TC_Web!$C$1:$C$505&lt;&gt;"",MATCH(ROW(Create_TC_Web!$C$1:$C$505),ROW(Create_TC_Web!$C$1:$C$505)),""),ROW(Create_TC_Web!C623))),"")," ",""),"-",""),"_","")</f>
        <v/>
      </c>
      <c r="P625" s="17" t="str" cm="1">
        <f t="array" ref="P625">IFERROR(INDEX(Create_TC_Web!S$1:S$500,SMALL(IF(Create_TC_Web!$C$1:$C$500&lt;&gt;"",MATCH(ROW(Create_TC_Web!$C$1:$C$500),ROW(Create_TC_Web!$C$1:$C$500)),""),ROW(Create_TC_Web!Q601))),"")</f>
        <v/>
      </c>
      <c r="S625" t="str">
        <f t="shared" si="26"/>
        <v/>
      </c>
    </row>
    <row r="626" spans="1:19">
      <c r="A626" t="str" cm="1">
        <f t="array" ref="A626">IFERROR(INDEX(Create_TC_Web!D$1:D$1510,SMALL(IF(Create_TC_Web!$C$1:$C$1510&lt;&gt;"",MATCH(ROW(Create_TC_Web!$C$1:$C$1510),ROW(Create_TC_Web!$C$1:$C$1510)),""),ROW(Create_TC_Web!B651))),"")</f>
        <v/>
      </c>
      <c r="B626" t="str" cm="1">
        <f t="array" ref="B626">SUBSTITUTE(SUBSTITUTE(SUBSTITUTE(IFERROR(INDEX(Create_TC_Web!E$1:E$505,SMALL(IF(Create_TC_Web!$C$1:$C$505&lt;&gt;"",MATCH(ROW(Create_TC_Web!$C$1:$C$505),ROW(Create_TC_Web!$C$1:$C$505)),""),ROW(Create_TC_Web!C624))),"")," ",""),"-",""),"_","")</f>
        <v/>
      </c>
      <c r="P626" s="17" t="str" cm="1">
        <f t="array" ref="P626">IFERROR(INDEX(Create_TC_Web!S$1:S$500,SMALL(IF(Create_TC_Web!$C$1:$C$500&lt;&gt;"",MATCH(ROW(Create_TC_Web!$C$1:$C$500),ROW(Create_TC_Web!$C$1:$C$500)),""),ROW(Create_TC_Web!Q602))),"")</f>
        <v/>
      </c>
      <c r="S626" t="str">
        <f t="shared" si="26"/>
        <v/>
      </c>
    </row>
    <row r="627" spans="1:19">
      <c r="A627" t="str" cm="1">
        <f t="array" ref="A627">IFERROR(INDEX(Create_TC_Web!D$1:D$1510,SMALL(IF(Create_TC_Web!$C$1:$C$1510&lt;&gt;"",MATCH(ROW(Create_TC_Web!$C$1:$C$1510),ROW(Create_TC_Web!$C$1:$C$1510)),""),ROW(Create_TC_Web!B652))),"")</f>
        <v/>
      </c>
      <c r="B627" t="str" cm="1">
        <f t="array" ref="B627">SUBSTITUTE(SUBSTITUTE(SUBSTITUTE(IFERROR(INDEX(Create_TC_Web!E$1:E$505,SMALL(IF(Create_TC_Web!$C$1:$C$505&lt;&gt;"",MATCH(ROW(Create_TC_Web!$C$1:$C$505),ROW(Create_TC_Web!$C$1:$C$505)),""),ROW(Create_TC_Web!C625))),"")," ",""),"-",""),"_","")</f>
        <v/>
      </c>
      <c r="P627" s="17" t="str" cm="1">
        <f t="array" ref="P627">IFERROR(INDEX(Create_TC_Web!S$1:S$500,SMALL(IF(Create_TC_Web!$C$1:$C$500&lt;&gt;"",MATCH(ROW(Create_TC_Web!$C$1:$C$500),ROW(Create_TC_Web!$C$1:$C$500)),""),ROW(Create_TC_Web!Q603))),"")</f>
        <v/>
      </c>
      <c r="S627" t="str">
        <f t="shared" si="26"/>
        <v/>
      </c>
    </row>
    <row r="628" spans="1:19">
      <c r="A628" t="str" cm="1">
        <f t="array" ref="A628">IFERROR(INDEX(Create_TC_Web!D$1:D$1510,SMALL(IF(Create_TC_Web!$C$1:$C$1510&lt;&gt;"",MATCH(ROW(Create_TC_Web!$C$1:$C$1510),ROW(Create_TC_Web!$C$1:$C$1510)),""),ROW(Create_TC_Web!B653))),"")</f>
        <v/>
      </c>
      <c r="B628" t="str" cm="1">
        <f t="array" ref="B628">SUBSTITUTE(SUBSTITUTE(SUBSTITUTE(IFERROR(INDEX(Create_TC_Web!E$1:E$505,SMALL(IF(Create_TC_Web!$C$1:$C$505&lt;&gt;"",MATCH(ROW(Create_TC_Web!$C$1:$C$505),ROW(Create_TC_Web!$C$1:$C$505)),""),ROW(Create_TC_Web!C626))),"")," ",""),"-",""),"_","")</f>
        <v/>
      </c>
      <c r="P628" s="17" t="str" cm="1">
        <f t="array" ref="P628">IFERROR(INDEX(Create_TC_Web!S$1:S$500,SMALL(IF(Create_TC_Web!$C$1:$C$500&lt;&gt;"",MATCH(ROW(Create_TC_Web!$C$1:$C$500),ROW(Create_TC_Web!$C$1:$C$500)),""),ROW(Create_TC_Web!Q604))),"")</f>
        <v/>
      </c>
      <c r="S628" t="str">
        <f t="shared" si="26"/>
        <v/>
      </c>
    </row>
    <row r="629" spans="1:19">
      <c r="A629" t="str" cm="1">
        <f t="array" ref="A629">IFERROR(INDEX(Create_TC_Web!D$1:D$1510,SMALL(IF(Create_TC_Web!$C$1:$C$1510&lt;&gt;"",MATCH(ROW(Create_TC_Web!$C$1:$C$1510),ROW(Create_TC_Web!$C$1:$C$1510)),""),ROW(Create_TC_Web!B654))),"")</f>
        <v/>
      </c>
      <c r="B629" t="str" cm="1">
        <f t="array" ref="B629">SUBSTITUTE(SUBSTITUTE(SUBSTITUTE(IFERROR(INDEX(Create_TC_Web!E$1:E$505,SMALL(IF(Create_TC_Web!$C$1:$C$505&lt;&gt;"",MATCH(ROW(Create_TC_Web!$C$1:$C$505),ROW(Create_TC_Web!$C$1:$C$505)),""),ROW(Create_TC_Web!C627))),"")," ",""),"-",""),"_","")</f>
        <v/>
      </c>
      <c r="P629" s="17" t="str" cm="1">
        <f t="array" ref="P629">IFERROR(INDEX(Create_TC_Web!S$1:S$500,SMALL(IF(Create_TC_Web!$C$1:$C$500&lt;&gt;"",MATCH(ROW(Create_TC_Web!$C$1:$C$500),ROW(Create_TC_Web!$C$1:$C$500)),""),ROW(Create_TC_Web!Q605))),"")</f>
        <v/>
      </c>
      <c r="S629" t="str">
        <f t="shared" si="26"/>
        <v/>
      </c>
    </row>
    <row r="630" spans="1:19">
      <c r="A630" t="str" cm="1">
        <f t="array" ref="A630">IFERROR(INDEX(Create_TC_Web!D$1:D$1510,SMALL(IF(Create_TC_Web!$C$1:$C$1510&lt;&gt;"",MATCH(ROW(Create_TC_Web!$C$1:$C$1510),ROW(Create_TC_Web!$C$1:$C$1510)),""),ROW(Create_TC_Web!B655))),"")</f>
        <v/>
      </c>
      <c r="B630" t="str" cm="1">
        <f t="array" ref="B630">SUBSTITUTE(SUBSTITUTE(SUBSTITUTE(IFERROR(INDEX(Create_TC_Web!E$1:E$505,SMALL(IF(Create_TC_Web!$C$1:$C$505&lt;&gt;"",MATCH(ROW(Create_TC_Web!$C$1:$C$505),ROW(Create_TC_Web!$C$1:$C$505)),""),ROW(Create_TC_Web!C628))),"")," ",""),"-",""),"_","")</f>
        <v/>
      </c>
      <c r="P630" s="17" t="str" cm="1">
        <f t="array" ref="P630">IFERROR(INDEX(Create_TC_Web!S$1:S$500,SMALL(IF(Create_TC_Web!$C$1:$C$500&lt;&gt;"",MATCH(ROW(Create_TC_Web!$C$1:$C$500),ROW(Create_TC_Web!$C$1:$C$500)),""),ROW(Create_TC_Web!Q606))),"")</f>
        <v/>
      </c>
      <c r="S630" t="str">
        <f t="shared" si="26"/>
        <v/>
      </c>
    </row>
    <row r="631" spans="1:19">
      <c r="A631" t="str" cm="1">
        <f t="array" ref="A631">IFERROR(INDEX(Create_TC_Web!D$1:D$1510,SMALL(IF(Create_TC_Web!$C$1:$C$1510&lt;&gt;"",MATCH(ROW(Create_TC_Web!$C$1:$C$1510),ROW(Create_TC_Web!$C$1:$C$1510)),""),ROW(Create_TC_Web!B656))),"")</f>
        <v/>
      </c>
      <c r="B631" t="str" cm="1">
        <f t="array" ref="B631">SUBSTITUTE(SUBSTITUTE(SUBSTITUTE(IFERROR(INDEX(Create_TC_Web!E$1:E$505,SMALL(IF(Create_TC_Web!$C$1:$C$505&lt;&gt;"",MATCH(ROW(Create_TC_Web!$C$1:$C$505),ROW(Create_TC_Web!$C$1:$C$505)),""),ROW(Create_TC_Web!C629))),"")," ",""),"-",""),"_","")</f>
        <v/>
      </c>
      <c r="P631" s="17" t="str" cm="1">
        <f t="array" ref="P631">IFERROR(INDEX(Create_TC_Web!S$1:S$500,SMALL(IF(Create_TC_Web!$C$1:$C$500&lt;&gt;"",MATCH(ROW(Create_TC_Web!$C$1:$C$500),ROW(Create_TC_Web!$C$1:$C$500)),""),ROW(Create_TC_Web!Q607))),"")</f>
        <v/>
      </c>
      <c r="S631" t="str">
        <f t="shared" si="26"/>
        <v/>
      </c>
    </row>
    <row r="632" spans="1:19">
      <c r="A632" t="str" cm="1">
        <f t="array" ref="A632">IFERROR(INDEX(Create_TC_Web!D$1:D$1510,SMALL(IF(Create_TC_Web!$C$1:$C$1510&lt;&gt;"",MATCH(ROW(Create_TC_Web!$C$1:$C$1510),ROW(Create_TC_Web!$C$1:$C$1510)),""),ROW(Create_TC_Web!B657))),"")</f>
        <v/>
      </c>
      <c r="B632" t="str" cm="1">
        <f t="array" ref="B632">SUBSTITUTE(SUBSTITUTE(SUBSTITUTE(IFERROR(INDEX(Create_TC_Web!E$1:E$505,SMALL(IF(Create_TC_Web!$C$1:$C$505&lt;&gt;"",MATCH(ROW(Create_TC_Web!$C$1:$C$505),ROW(Create_TC_Web!$C$1:$C$505)),""),ROW(Create_TC_Web!C630))),"")," ",""),"-",""),"_","")</f>
        <v/>
      </c>
      <c r="P632" s="17" t="str" cm="1">
        <f t="array" ref="P632">IFERROR(INDEX(Create_TC_Web!S$1:S$500,SMALL(IF(Create_TC_Web!$C$1:$C$500&lt;&gt;"",MATCH(ROW(Create_TC_Web!$C$1:$C$500),ROW(Create_TC_Web!$C$1:$C$500)),""),ROW(Create_TC_Web!Q608))),"")</f>
        <v/>
      </c>
      <c r="S632" t="str">
        <f t="shared" si="26"/>
        <v/>
      </c>
    </row>
    <row r="633" spans="1:19">
      <c r="A633" t="str" cm="1">
        <f t="array" ref="A633">IFERROR(INDEX(Create_TC_Web!D$1:D$1510,SMALL(IF(Create_TC_Web!$C$1:$C$1510&lt;&gt;"",MATCH(ROW(Create_TC_Web!$C$1:$C$1510),ROW(Create_TC_Web!$C$1:$C$1510)),""),ROW(Create_TC_Web!B658))),"")</f>
        <v/>
      </c>
      <c r="B633" t="str" cm="1">
        <f t="array" ref="B633">SUBSTITUTE(SUBSTITUTE(SUBSTITUTE(IFERROR(INDEX(Create_TC_Web!E$1:E$505,SMALL(IF(Create_TC_Web!$C$1:$C$505&lt;&gt;"",MATCH(ROW(Create_TC_Web!$C$1:$C$505),ROW(Create_TC_Web!$C$1:$C$505)),""),ROW(Create_TC_Web!C631))),"")," ",""),"-",""),"_","")</f>
        <v/>
      </c>
      <c r="P633" s="17" t="str" cm="1">
        <f t="array" ref="P633">IFERROR(INDEX(Create_TC_Web!S$1:S$500,SMALL(IF(Create_TC_Web!$C$1:$C$500&lt;&gt;"",MATCH(ROW(Create_TC_Web!$C$1:$C$500),ROW(Create_TC_Web!$C$1:$C$500)),""),ROW(Create_TC_Web!Q609))),"")</f>
        <v/>
      </c>
      <c r="S633" t="str">
        <f t="shared" si="26"/>
        <v/>
      </c>
    </row>
    <row r="634" spans="1:19">
      <c r="A634" t="str" cm="1">
        <f t="array" ref="A634">IFERROR(INDEX(Create_TC_Web!D$1:D$1510,SMALL(IF(Create_TC_Web!$C$1:$C$1510&lt;&gt;"",MATCH(ROW(Create_TC_Web!$C$1:$C$1510),ROW(Create_TC_Web!$C$1:$C$1510)),""),ROW(Create_TC_Web!B659))),"")</f>
        <v/>
      </c>
      <c r="B634" t="str" cm="1">
        <f t="array" ref="B634">SUBSTITUTE(SUBSTITUTE(SUBSTITUTE(IFERROR(INDEX(Create_TC_Web!E$1:E$505,SMALL(IF(Create_TC_Web!$C$1:$C$505&lt;&gt;"",MATCH(ROW(Create_TC_Web!$C$1:$C$505),ROW(Create_TC_Web!$C$1:$C$505)),""),ROW(Create_TC_Web!C632))),"")," ",""),"-",""),"_","")</f>
        <v/>
      </c>
      <c r="P634" s="17" t="str" cm="1">
        <f t="array" ref="P634">IFERROR(INDEX(Create_TC_Web!S$1:S$500,SMALL(IF(Create_TC_Web!$C$1:$C$500&lt;&gt;"",MATCH(ROW(Create_TC_Web!$C$1:$C$500),ROW(Create_TC_Web!$C$1:$C$500)),""),ROW(Create_TC_Web!Q610))),"")</f>
        <v/>
      </c>
      <c r="S634" t="str">
        <f t="shared" si="26"/>
        <v/>
      </c>
    </row>
    <row r="635" spans="1:19">
      <c r="A635" t="str" cm="1">
        <f t="array" ref="A635">IFERROR(INDEX(Create_TC_Web!D$1:D$1510,SMALL(IF(Create_TC_Web!$C$1:$C$1510&lt;&gt;"",MATCH(ROW(Create_TC_Web!$C$1:$C$1510),ROW(Create_TC_Web!$C$1:$C$1510)),""),ROW(Create_TC_Web!B660))),"")</f>
        <v/>
      </c>
      <c r="B635" t="str" cm="1">
        <f t="array" ref="B635">SUBSTITUTE(SUBSTITUTE(SUBSTITUTE(IFERROR(INDEX(Create_TC_Web!E$1:E$505,SMALL(IF(Create_TC_Web!$C$1:$C$505&lt;&gt;"",MATCH(ROW(Create_TC_Web!$C$1:$C$505),ROW(Create_TC_Web!$C$1:$C$505)),""),ROW(Create_TC_Web!C633))),"")," ",""),"-",""),"_","")</f>
        <v/>
      </c>
      <c r="P635" s="17" t="str" cm="1">
        <f t="array" ref="P635">IFERROR(INDEX(Create_TC_Web!S$1:S$500,SMALL(IF(Create_TC_Web!$C$1:$C$500&lt;&gt;"",MATCH(ROW(Create_TC_Web!$C$1:$C$500),ROW(Create_TC_Web!$C$1:$C$500)),""),ROW(Create_TC_Web!Q611))),"")</f>
        <v/>
      </c>
      <c r="S635" t="str">
        <f t="shared" si="26"/>
        <v/>
      </c>
    </row>
    <row r="636" spans="1:19">
      <c r="A636" t="str" cm="1">
        <f t="array" ref="A636">IFERROR(INDEX(Create_TC_Web!D$1:D$1510,SMALL(IF(Create_TC_Web!$C$1:$C$1510&lt;&gt;"",MATCH(ROW(Create_TC_Web!$C$1:$C$1510),ROW(Create_TC_Web!$C$1:$C$1510)),""),ROW(Create_TC_Web!B661))),"")</f>
        <v/>
      </c>
      <c r="B636" t="str" cm="1">
        <f t="array" ref="B636">SUBSTITUTE(SUBSTITUTE(SUBSTITUTE(IFERROR(INDEX(Create_TC_Web!E$1:E$505,SMALL(IF(Create_TC_Web!$C$1:$C$505&lt;&gt;"",MATCH(ROW(Create_TC_Web!$C$1:$C$505),ROW(Create_TC_Web!$C$1:$C$505)),""),ROW(Create_TC_Web!C634))),"")," ",""),"-",""),"_","")</f>
        <v/>
      </c>
      <c r="P636" s="17" t="str" cm="1">
        <f t="array" ref="P636">IFERROR(INDEX(Create_TC_Web!S$1:S$500,SMALL(IF(Create_TC_Web!$C$1:$C$500&lt;&gt;"",MATCH(ROW(Create_TC_Web!$C$1:$C$500),ROW(Create_TC_Web!$C$1:$C$500)),""),ROW(Create_TC_Web!Q612))),"")</f>
        <v/>
      </c>
      <c r="S636" t="str">
        <f t="shared" si="26"/>
        <v/>
      </c>
    </row>
    <row r="637" spans="1:19">
      <c r="A637" t="str" cm="1">
        <f t="array" ref="A637">IFERROR(INDEX(Create_TC_Web!D$1:D$1510,SMALL(IF(Create_TC_Web!$C$1:$C$1510&lt;&gt;"",MATCH(ROW(Create_TC_Web!$C$1:$C$1510),ROW(Create_TC_Web!$C$1:$C$1510)),""),ROW(Create_TC_Web!B662))),"")</f>
        <v/>
      </c>
      <c r="B637" t="str" cm="1">
        <f t="array" ref="B637">SUBSTITUTE(SUBSTITUTE(SUBSTITUTE(IFERROR(INDEX(Create_TC_Web!E$1:E$505,SMALL(IF(Create_TC_Web!$C$1:$C$505&lt;&gt;"",MATCH(ROW(Create_TC_Web!$C$1:$C$505),ROW(Create_TC_Web!$C$1:$C$505)),""),ROW(Create_TC_Web!C635))),"")," ",""),"-",""),"_","")</f>
        <v/>
      </c>
      <c r="P637" s="17" t="str" cm="1">
        <f t="array" ref="P637">IFERROR(INDEX(Create_TC_Web!S$1:S$500,SMALL(IF(Create_TC_Web!$C$1:$C$500&lt;&gt;"",MATCH(ROW(Create_TC_Web!$C$1:$C$500),ROW(Create_TC_Web!$C$1:$C$500)),""),ROW(Create_TC_Web!Q613))),"")</f>
        <v/>
      </c>
      <c r="S637" t="str">
        <f t="shared" si="26"/>
        <v/>
      </c>
    </row>
    <row r="638" spans="1:19">
      <c r="A638" t="str" cm="1">
        <f t="array" ref="A638">IFERROR(INDEX(Create_TC_Web!D$1:D$1510,SMALL(IF(Create_TC_Web!$C$1:$C$1510&lt;&gt;"",MATCH(ROW(Create_TC_Web!$C$1:$C$1510),ROW(Create_TC_Web!$C$1:$C$1510)),""),ROW(Create_TC_Web!B663))),"")</f>
        <v/>
      </c>
      <c r="B638" t="str" cm="1">
        <f t="array" ref="B638">SUBSTITUTE(SUBSTITUTE(SUBSTITUTE(IFERROR(INDEX(Create_TC_Web!E$1:E$505,SMALL(IF(Create_TC_Web!$C$1:$C$505&lt;&gt;"",MATCH(ROW(Create_TC_Web!$C$1:$C$505),ROW(Create_TC_Web!$C$1:$C$505)),""),ROW(Create_TC_Web!C636))),"")," ",""),"-",""),"_","")</f>
        <v/>
      </c>
      <c r="P638" s="17" t="str" cm="1">
        <f t="array" ref="P638">IFERROR(INDEX(Create_TC_Web!S$1:S$500,SMALL(IF(Create_TC_Web!$C$1:$C$500&lt;&gt;"",MATCH(ROW(Create_TC_Web!$C$1:$C$500),ROW(Create_TC_Web!$C$1:$C$500)),""),ROW(Create_TC_Web!Q614))),"")</f>
        <v/>
      </c>
      <c r="S638" t="str">
        <f t="shared" si="26"/>
        <v/>
      </c>
    </row>
    <row r="639" spans="1:19">
      <c r="A639" t="str" cm="1">
        <f t="array" ref="A639">IFERROR(INDEX(Create_TC_Web!D$1:D$1510,SMALL(IF(Create_TC_Web!$C$1:$C$1510&lt;&gt;"",MATCH(ROW(Create_TC_Web!$C$1:$C$1510),ROW(Create_TC_Web!$C$1:$C$1510)),""),ROW(Create_TC_Web!B664))),"")</f>
        <v/>
      </c>
      <c r="B639" t="str" cm="1">
        <f t="array" ref="B639">SUBSTITUTE(SUBSTITUTE(SUBSTITUTE(IFERROR(INDEX(Create_TC_Web!E$1:E$505,SMALL(IF(Create_TC_Web!$C$1:$C$505&lt;&gt;"",MATCH(ROW(Create_TC_Web!$C$1:$C$505),ROW(Create_TC_Web!$C$1:$C$505)),""),ROW(Create_TC_Web!C637))),"")," ",""),"-",""),"_","")</f>
        <v/>
      </c>
      <c r="P639" s="17" t="str" cm="1">
        <f t="array" ref="P639">IFERROR(INDEX(Create_TC_Web!S$1:S$500,SMALL(IF(Create_TC_Web!$C$1:$C$500&lt;&gt;"",MATCH(ROW(Create_TC_Web!$C$1:$C$500),ROW(Create_TC_Web!$C$1:$C$500)),""),ROW(Create_TC_Web!Q615))),"")</f>
        <v/>
      </c>
      <c r="S639" t="str">
        <f t="shared" si="26"/>
        <v/>
      </c>
    </row>
    <row r="640" spans="1:19">
      <c r="A640" t="str" cm="1">
        <f t="array" ref="A640">IFERROR(INDEX(Create_TC_Web!D$1:D$1510,SMALL(IF(Create_TC_Web!$C$1:$C$1510&lt;&gt;"",MATCH(ROW(Create_TC_Web!$C$1:$C$1510),ROW(Create_TC_Web!$C$1:$C$1510)),""),ROW(Create_TC_Web!B665))),"")</f>
        <v/>
      </c>
      <c r="B640" t="str" cm="1">
        <f t="array" ref="B640">SUBSTITUTE(SUBSTITUTE(SUBSTITUTE(IFERROR(INDEX(Create_TC_Web!E$1:E$505,SMALL(IF(Create_TC_Web!$C$1:$C$505&lt;&gt;"",MATCH(ROW(Create_TC_Web!$C$1:$C$505),ROW(Create_TC_Web!$C$1:$C$505)),""),ROW(Create_TC_Web!C638))),"")," ",""),"-",""),"_","")</f>
        <v/>
      </c>
      <c r="P640" s="17" t="str" cm="1">
        <f t="array" ref="P640">IFERROR(INDEX(Create_TC_Web!S$1:S$500,SMALL(IF(Create_TC_Web!$C$1:$C$500&lt;&gt;"",MATCH(ROW(Create_TC_Web!$C$1:$C$500),ROW(Create_TC_Web!$C$1:$C$500)),""),ROW(Create_TC_Web!Q616))),"")</f>
        <v/>
      </c>
      <c r="S640" t="str">
        <f t="shared" si="26"/>
        <v/>
      </c>
    </row>
    <row r="641" spans="1:19">
      <c r="A641" t="str" cm="1">
        <f t="array" ref="A641">IFERROR(INDEX(Create_TC_Web!D$1:D$1510,SMALL(IF(Create_TC_Web!$C$1:$C$1510&lt;&gt;"",MATCH(ROW(Create_TC_Web!$C$1:$C$1510),ROW(Create_TC_Web!$C$1:$C$1510)),""),ROW(Create_TC_Web!B666))),"")</f>
        <v/>
      </c>
      <c r="B641" t="str" cm="1">
        <f t="array" ref="B641">SUBSTITUTE(SUBSTITUTE(SUBSTITUTE(IFERROR(INDEX(Create_TC_Web!E$1:E$505,SMALL(IF(Create_TC_Web!$C$1:$C$505&lt;&gt;"",MATCH(ROW(Create_TC_Web!$C$1:$C$505),ROW(Create_TC_Web!$C$1:$C$505)),""),ROW(Create_TC_Web!C639))),"")," ",""),"-",""),"_","")</f>
        <v/>
      </c>
      <c r="P641" s="17" t="str" cm="1">
        <f t="array" ref="P641">IFERROR(INDEX(Create_TC_Web!S$1:S$500,SMALL(IF(Create_TC_Web!$C$1:$C$500&lt;&gt;"",MATCH(ROW(Create_TC_Web!$C$1:$C$500),ROW(Create_TC_Web!$C$1:$C$500)),""),ROW(Create_TC_Web!Q617))),"")</f>
        <v/>
      </c>
      <c r="S641" t="str">
        <f t="shared" si="26"/>
        <v/>
      </c>
    </row>
    <row r="642" spans="1:19">
      <c r="A642" t="str" cm="1">
        <f t="array" ref="A642">IFERROR(INDEX(Create_TC_Web!D$1:D$1510,SMALL(IF(Create_TC_Web!$C$1:$C$1510&lt;&gt;"",MATCH(ROW(Create_TC_Web!$C$1:$C$1510),ROW(Create_TC_Web!$C$1:$C$1510)),""),ROW(Create_TC_Web!B667))),"")</f>
        <v/>
      </c>
      <c r="B642" t="str" cm="1">
        <f t="array" ref="B642">SUBSTITUTE(SUBSTITUTE(SUBSTITUTE(IFERROR(INDEX(Create_TC_Web!E$1:E$505,SMALL(IF(Create_TC_Web!$C$1:$C$505&lt;&gt;"",MATCH(ROW(Create_TC_Web!$C$1:$C$505),ROW(Create_TC_Web!$C$1:$C$505)),""),ROW(Create_TC_Web!C640))),"")," ",""),"-",""),"_","")</f>
        <v/>
      </c>
      <c r="P642" s="17" t="str" cm="1">
        <f t="array" ref="P642">IFERROR(INDEX(Create_TC_Web!S$1:S$500,SMALL(IF(Create_TC_Web!$C$1:$C$500&lt;&gt;"",MATCH(ROW(Create_TC_Web!$C$1:$C$500),ROW(Create_TC_Web!$C$1:$C$500)),""),ROW(Create_TC_Web!Q618))),"")</f>
        <v/>
      </c>
      <c r="S642" t="str">
        <f t="shared" si="26"/>
        <v/>
      </c>
    </row>
    <row r="643" spans="1:19">
      <c r="A643" t="str" cm="1">
        <f t="array" ref="A643">IFERROR(INDEX(Create_TC_Web!D$1:D$1510,SMALL(IF(Create_TC_Web!$C$1:$C$1510&lt;&gt;"",MATCH(ROW(Create_TC_Web!$C$1:$C$1510),ROW(Create_TC_Web!$C$1:$C$1510)),""),ROW(Create_TC_Web!B668))),"")</f>
        <v/>
      </c>
      <c r="B643" t="str" cm="1">
        <f t="array" ref="B643">SUBSTITUTE(SUBSTITUTE(SUBSTITUTE(IFERROR(INDEX(Create_TC_Web!E$1:E$505,SMALL(IF(Create_TC_Web!$C$1:$C$505&lt;&gt;"",MATCH(ROW(Create_TC_Web!$C$1:$C$505),ROW(Create_TC_Web!$C$1:$C$505)),""),ROW(Create_TC_Web!C641))),"")," ",""),"-",""),"_","")</f>
        <v/>
      </c>
      <c r="P643" s="17" t="str" cm="1">
        <f t="array" ref="P643">IFERROR(INDEX(Create_TC_Web!S$1:S$500,SMALL(IF(Create_TC_Web!$C$1:$C$500&lt;&gt;"",MATCH(ROW(Create_TC_Web!$C$1:$C$500),ROW(Create_TC_Web!$C$1:$C$500)),""),ROW(Create_TC_Web!Q619))),"")</f>
        <v/>
      </c>
      <c r="S643" t="str">
        <f t="shared" ref="S643:S665" si="27">IF(P643&lt;&gt;0,P643,"")</f>
        <v/>
      </c>
    </row>
    <row r="644" spans="1:19">
      <c r="A644" t="str" cm="1">
        <f t="array" ref="A644">IFERROR(INDEX(Create_TC_Web!D$1:D$1510,SMALL(IF(Create_TC_Web!$C$1:$C$1510&lt;&gt;"",MATCH(ROW(Create_TC_Web!$C$1:$C$1510),ROW(Create_TC_Web!$C$1:$C$1510)),""),ROW(Create_TC_Web!B669))),"")</f>
        <v/>
      </c>
      <c r="B644" t="str" cm="1">
        <f t="array" ref="B644">SUBSTITUTE(SUBSTITUTE(SUBSTITUTE(IFERROR(INDEX(Create_TC_Web!E$1:E$505,SMALL(IF(Create_TC_Web!$C$1:$C$505&lt;&gt;"",MATCH(ROW(Create_TC_Web!$C$1:$C$505),ROW(Create_TC_Web!$C$1:$C$505)),""),ROW(Create_TC_Web!C642))),"")," ",""),"-",""),"_","")</f>
        <v/>
      </c>
      <c r="P644" s="17" t="str" cm="1">
        <f t="array" ref="P644">IFERROR(INDEX(Create_TC_Web!S$1:S$500,SMALL(IF(Create_TC_Web!$C$1:$C$500&lt;&gt;"",MATCH(ROW(Create_TC_Web!$C$1:$C$500),ROW(Create_TC_Web!$C$1:$C$500)),""),ROW(Create_TC_Web!Q620))),"")</f>
        <v/>
      </c>
      <c r="S644" t="str">
        <f t="shared" si="27"/>
        <v/>
      </c>
    </row>
    <row r="645" spans="1:19">
      <c r="A645" t="str" cm="1">
        <f t="array" ref="A645">IFERROR(INDEX(Create_TC_Web!D$1:D$1510,SMALL(IF(Create_TC_Web!$C$1:$C$1510&lt;&gt;"",MATCH(ROW(Create_TC_Web!$C$1:$C$1510),ROW(Create_TC_Web!$C$1:$C$1510)),""),ROW(Create_TC_Web!B670))),"")</f>
        <v/>
      </c>
      <c r="B645" t="str" cm="1">
        <f t="array" ref="B645">SUBSTITUTE(SUBSTITUTE(SUBSTITUTE(IFERROR(INDEX(Create_TC_Web!E$1:E$505,SMALL(IF(Create_TC_Web!$C$1:$C$505&lt;&gt;"",MATCH(ROW(Create_TC_Web!$C$1:$C$505),ROW(Create_TC_Web!$C$1:$C$505)),""),ROW(Create_TC_Web!C643))),"")," ",""),"-",""),"_","")</f>
        <v/>
      </c>
      <c r="P645" s="17" t="str" cm="1">
        <f t="array" ref="P645">IFERROR(INDEX(Create_TC_Web!S$1:S$500,SMALL(IF(Create_TC_Web!$C$1:$C$500&lt;&gt;"",MATCH(ROW(Create_TC_Web!$C$1:$C$500),ROW(Create_TC_Web!$C$1:$C$500)),""),ROW(Create_TC_Web!Q621))),"")</f>
        <v/>
      </c>
      <c r="S645" t="str">
        <f t="shared" si="27"/>
        <v/>
      </c>
    </row>
    <row r="646" spans="1:19">
      <c r="A646" t="str" cm="1">
        <f t="array" ref="A646">IFERROR(INDEX(Create_TC_Web!D$1:D$1510,SMALL(IF(Create_TC_Web!$C$1:$C$1510&lt;&gt;"",MATCH(ROW(Create_TC_Web!$C$1:$C$1510),ROW(Create_TC_Web!$C$1:$C$1510)),""),ROW(Create_TC_Web!B671))),"")</f>
        <v/>
      </c>
      <c r="B646" t="str" cm="1">
        <f t="array" ref="B646">SUBSTITUTE(SUBSTITUTE(SUBSTITUTE(IFERROR(INDEX(Create_TC_Web!E$1:E$505,SMALL(IF(Create_TC_Web!$C$1:$C$505&lt;&gt;"",MATCH(ROW(Create_TC_Web!$C$1:$C$505),ROW(Create_TC_Web!$C$1:$C$505)),""),ROW(Create_TC_Web!C644))),"")," ",""),"-",""),"_","")</f>
        <v/>
      </c>
      <c r="P646" s="17" t="str" cm="1">
        <f t="array" ref="P646">IFERROR(INDEX(Create_TC_Web!S$1:S$500,SMALL(IF(Create_TC_Web!$C$1:$C$500&lt;&gt;"",MATCH(ROW(Create_TC_Web!$C$1:$C$500),ROW(Create_TC_Web!$C$1:$C$500)),""),ROW(Create_TC_Web!Q622))),"")</f>
        <v/>
      </c>
      <c r="S646" t="str">
        <f t="shared" si="27"/>
        <v/>
      </c>
    </row>
    <row r="647" spans="1:19">
      <c r="A647" t="str" cm="1">
        <f t="array" ref="A647">IFERROR(INDEX(Create_TC_Web!D$1:D$1510,SMALL(IF(Create_TC_Web!$C$1:$C$1510&lt;&gt;"",MATCH(ROW(Create_TC_Web!$C$1:$C$1510),ROW(Create_TC_Web!$C$1:$C$1510)),""),ROW(Create_TC_Web!B672))),"")</f>
        <v/>
      </c>
      <c r="B647" t="str" cm="1">
        <f t="array" ref="B647">SUBSTITUTE(SUBSTITUTE(SUBSTITUTE(IFERROR(INDEX(Create_TC_Web!E$1:E$505,SMALL(IF(Create_TC_Web!$C$1:$C$505&lt;&gt;"",MATCH(ROW(Create_TC_Web!$C$1:$C$505),ROW(Create_TC_Web!$C$1:$C$505)),""),ROW(Create_TC_Web!C645))),"")," ",""),"-",""),"_","")</f>
        <v/>
      </c>
      <c r="P647" s="17" t="str" cm="1">
        <f t="array" ref="P647">IFERROR(INDEX(Create_TC_Web!S$1:S$500,SMALL(IF(Create_TC_Web!$C$1:$C$500&lt;&gt;"",MATCH(ROW(Create_TC_Web!$C$1:$C$500),ROW(Create_TC_Web!$C$1:$C$500)),""),ROW(Create_TC_Web!Q623))),"")</f>
        <v/>
      </c>
      <c r="S647" t="str">
        <f t="shared" si="27"/>
        <v/>
      </c>
    </row>
    <row r="648" spans="1:19">
      <c r="A648" t="str" cm="1">
        <f t="array" ref="A648">IFERROR(INDEX(Create_TC_Web!D$1:D$1510,SMALL(IF(Create_TC_Web!$C$1:$C$1510&lt;&gt;"",MATCH(ROW(Create_TC_Web!$C$1:$C$1510),ROW(Create_TC_Web!$C$1:$C$1510)),""),ROW(Create_TC_Web!B673))),"")</f>
        <v/>
      </c>
      <c r="B648" t="str" cm="1">
        <f t="array" ref="B648">SUBSTITUTE(SUBSTITUTE(SUBSTITUTE(IFERROR(INDEX(Create_TC_Web!E$1:E$505,SMALL(IF(Create_TC_Web!$C$1:$C$505&lt;&gt;"",MATCH(ROW(Create_TC_Web!$C$1:$C$505),ROW(Create_TC_Web!$C$1:$C$505)),""),ROW(Create_TC_Web!C646))),"")," ",""),"-",""),"_","")</f>
        <v/>
      </c>
      <c r="P648" s="17" t="str" cm="1">
        <f t="array" ref="P648">IFERROR(INDEX(Create_TC_Web!S$1:S$500,SMALL(IF(Create_TC_Web!$C$1:$C$500&lt;&gt;"",MATCH(ROW(Create_TC_Web!$C$1:$C$500),ROW(Create_TC_Web!$C$1:$C$500)),""),ROW(Create_TC_Web!Q624))),"")</f>
        <v/>
      </c>
      <c r="S648" t="str">
        <f t="shared" si="27"/>
        <v/>
      </c>
    </row>
    <row r="649" spans="1:19">
      <c r="A649" t="str" cm="1">
        <f t="array" ref="A649">IFERROR(INDEX(Create_TC_Web!D$1:D$1510,SMALL(IF(Create_TC_Web!$C$1:$C$1510&lt;&gt;"",MATCH(ROW(Create_TC_Web!$C$1:$C$1510),ROW(Create_TC_Web!$C$1:$C$1510)),""),ROW(Create_TC_Web!B674))),"")</f>
        <v/>
      </c>
      <c r="B649" t="str" cm="1">
        <f t="array" ref="B649">SUBSTITUTE(SUBSTITUTE(SUBSTITUTE(IFERROR(INDEX(Create_TC_Web!E$1:E$505,SMALL(IF(Create_TC_Web!$C$1:$C$505&lt;&gt;"",MATCH(ROW(Create_TC_Web!$C$1:$C$505),ROW(Create_TC_Web!$C$1:$C$505)),""),ROW(Create_TC_Web!C647))),"")," ",""),"-",""),"_","")</f>
        <v/>
      </c>
      <c r="P649" s="17" t="str" cm="1">
        <f t="array" ref="P649">IFERROR(INDEX(Create_TC_Web!S$1:S$500,SMALL(IF(Create_TC_Web!$C$1:$C$500&lt;&gt;"",MATCH(ROW(Create_TC_Web!$C$1:$C$500),ROW(Create_TC_Web!$C$1:$C$500)),""),ROW(Create_TC_Web!Q625))),"")</f>
        <v/>
      </c>
      <c r="S649" t="str">
        <f t="shared" si="27"/>
        <v/>
      </c>
    </row>
    <row r="650" spans="1:19">
      <c r="A650" t="str" cm="1">
        <f t="array" ref="A650">IFERROR(INDEX(Create_TC_Web!D$1:D$1510,SMALL(IF(Create_TC_Web!$C$1:$C$1510&lt;&gt;"",MATCH(ROW(Create_TC_Web!$C$1:$C$1510),ROW(Create_TC_Web!$C$1:$C$1510)),""),ROW(Create_TC_Web!B675))),"")</f>
        <v/>
      </c>
      <c r="B650" t="str" cm="1">
        <f t="array" ref="B650">SUBSTITUTE(SUBSTITUTE(SUBSTITUTE(IFERROR(INDEX(Create_TC_Web!E$1:E$505,SMALL(IF(Create_TC_Web!$C$1:$C$505&lt;&gt;"",MATCH(ROW(Create_TC_Web!$C$1:$C$505),ROW(Create_TC_Web!$C$1:$C$505)),""),ROW(Create_TC_Web!C648))),"")," ",""),"-",""),"_","")</f>
        <v/>
      </c>
      <c r="P650" s="17" t="str" cm="1">
        <f t="array" ref="P650">IFERROR(INDEX(Create_TC_Web!S$1:S$500,SMALL(IF(Create_TC_Web!$C$1:$C$500&lt;&gt;"",MATCH(ROW(Create_TC_Web!$C$1:$C$500),ROW(Create_TC_Web!$C$1:$C$500)),""),ROW(Create_TC_Web!Q626))),"")</f>
        <v/>
      </c>
      <c r="S650" t="str">
        <f t="shared" si="27"/>
        <v/>
      </c>
    </row>
    <row r="651" spans="1:19">
      <c r="A651" t="str" cm="1">
        <f t="array" ref="A651">IFERROR(INDEX(Create_TC_Web!D$1:D$1510,SMALL(IF(Create_TC_Web!$C$1:$C$1510&lt;&gt;"",MATCH(ROW(Create_TC_Web!$C$1:$C$1510),ROW(Create_TC_Web!$C$1:$C$1510)),""),ROW(Create_TC_Web!B676))),"")</f>
        <v/>
      </c>
      <c r="B651" t="str" cm="1">
        <f t="array" ref="B651">SUBSTITUTE(SUBSTITUTE(SUBSTITUTE(IFERROR(INDEX(Create_TC_Web!E$1:E$505,SMALL(IF(Create_TC_Web!$C$1:$C$505&lt;&gt;"",MATCH(ROW(Create_TC_Web!$C$1:$C$505),ROW(Create_TC_Web!$C$1:$C$505)),""),ROW(Create_TC_Web!C649))),"")," ",""),"-",""),"_","")</f>
        <v/>
      </c>
      <c r="P651" s="17" t="str" cm="1">
        <f t="array" ref="P651">IFERROR(INDEX(Create_TC_Web!S$1:S$500,SMALL(IF(Create_TC_Web!$C$1:$C$500&lt;&gt;"",MATCH(ROW(Create_TC_Web!$C$1:$C$500),ROW(Create_TC_Web!$C$1:$C$500)),""),ROW(Create_TC_Web!Q627))),"")</f>
        <v/>
      </c>
      <c r="S651" t="str">
        <f t="shared" si="27"/>
        <v/>
      </c>
    </row>
    <row r="652" spans="1:19">
      <c r="A652" t="str" cm="1">
        <f t="array" ref="A652">IFERROR(INDEX(Create_TC_Web!D$1:D$1510,SMALL(IF(Create_TC_Web!$C$1:$C$1510&lt;&gt;"",MATCH(ROW(Create_TC_Web!$C$1:$C$1510),ROW(Create_TC_Web!$C$1:$C$1510)),""),ROW(Create_TC_Web!B677))),"")</f>
        <v/>
      </c>
      <c r="B652" t="str" cm="1">
        <f t="array" ref="B652">SUBSTITUTE(SUBSTITUTE(SUBSTITUTE(IFERROR(INDEX(Create_TC_Web!E$1:E$505,SMALL(IF(Create_TC_Web!$C$1:$C$505&lt;&gt;"",MATCH(ROW(Create_TC_Web!$C$1:$C$505),ROW(Create_TC_Web!$C$1:$C$505)),""),ROW(Create_TC_Web!C650))),"")," ",""),"-",""),"_","")</f>
        <v/>
      </c>
      <c r="P652" s="17" t="str" cm="1">
        <f t="array" ref="P652">IFERROR(INDEX(Create_TC_Web!S$1:S$500,SMALL(IF(Create_TC_Web!$C$1:$C$500&lt;&gt;"",MATCH(ROW(Create_TC_Web!$C$1:$C$500),ROW(Create_TC_Web!$C$1:$C$500)),""),ROW(Create_TC_Web!Q628))),"")</f>
        <v/>
      </c>
      <c r="S652" t="str">
        <f t="shared" si="27"/>
        <v/>
      </c>
    </row>
    <row r="653" spans="1:19">
      <c r="A653" t="str" cm="1">
        <f t="array" ref="A653">IFERROR(INDEX(Create_TC_Web!D$1:D$1510,SMALL(IF(Create_TC_Web!$C$1:$C$1510&lt;&gt;"",MATCH(ROW(Create_TC_Web!$C$1:$C$1510),ROW(Create_TC_Web!$C$1:$C$1510)),""),ROW(Create_TC_Web!B678))),"")</f>
        <v/>
      </c>
      <c r="B653" t="str" cm="1">
        <f t="array" ref="B653">SUBSTITUTE(SUBSTITUTE(SUBSTITUTE(IFERROR(INDEX(Create_TC_Web!E$1:E$505,SMALL(IF(Create_TC_Web!$C$1:$C$505&lt;&gt;"",MATCH(ROW(Create_TC_Web!$C$1:$C$505),ROW(Create_TC_Web!$C$1:$C$505)),""),ROW(Create_TC_Web!C651))),"")," ",""),"-",""),"_","")</f>
        <v/>
      </c>
      <c r="P653" s="17" t="str" cm="1">
        <f t="array" ref="P653">IFERROR(INDEX(Create_TC_Web!S$1:S$500,SMALL(IF(Create_TC_Web!$C$1:$C$500&lt;&gt;"",MATCH(ROW(Create_TC_Web!$C$1:$C$500),ROW(Create_TC_Web!$C$1:$C$500)),""),ROW(Create_TC_Web!Q629))),"")</f>
        <v/>
      </c>
      <c r="S653" t="str">
        <f t="shared" si="27"/>
        <v/>
      </c>
    </row>
    <row r="654" spans="1:19">
      <c r="A654" t="str" cm="1">
        <f t="array" ref="A654">IFERROR(INDEX(Create_TC_Web!D$1:D$1510,SMALL(IF(Create_TC_Web!$C$1:$C$1510&lt;&gt;"",MATCH(ROW(Create_TC_Web!$C$1:$C$1510),ROW(Create_TC_Web!$C$1:$C$1510)),""),ROW(Create_TC_Web!B679))),"")</f>
        <v/>
      </c>
      <c r="B654" t="str" cm="1">
        <f t="array" ref="B654">SUBSTITUTE(SUBSTITUTE(SUBSTITUTE(IFERROR(INDEX(Create_TC_Web!E$1:E$505,SMALL(IF(Create_TC_Web!$C$1:$C$505&lt;&gt;"",MATCH(ROW(Create_TC_Web!$C$1:$C$505),ROW(Create_TC_Web!$C$1:$C$505)),""),ROW(Create_TC_Web!C652))),"")," ",""),"-",""),"_","")</f>
        <v/>
      </c>
      <c r="P654" s="17" t="str" cm="1">
        <f t="array" ref="P654">IFERROR(INDEX(Create_TC_Web!S$1:S$500,SMALL(IF(Create_TC_Web!$C$1:$C$500&lt;&gt;"",MATCH(ROW(Create_TC_Web!$C$1:$C$500),ROW(Create_TC_Web!$C$1:$C$500)),""),ROW(Create_TC_Web!Q630))),"")</f>
        <v/>
      </c>
      <c r="S654" t="str">
        <f t="shared" si="27"/>
        <v/>
      </c>
    </row>
    <row r="655" spans="1:19">
      <c r="A655" t="str" cm="1">
        <f t="array" ref="A655">IFERROR(INDEX(Create_TC_Web!D$1:D$1510,SMALL(IF(Create_TC_Web!$C$1:$C$1510&lt;&gt;"",MATCH(ROW(Create_TC_Web!$C$1:$C$1510),ROW(Create_TC_Web!$C$1:$C$1510)),""),ROW(Create_TC_Web!B680))),"")</f>
        <v/>
      </c>
      <c r="B655" t="str" cm="1">
        <f t="array" ref="B655">SUBSTITUTE(SUBSTITUTE(SUBSTITUTE(IFERROR(INDEX(Create_TC_Web!E$1:E$505,SMALL(IF(Create_TC_Web!$C$1:$C$505&lt;&gt;"",MATCH(ROW(Create_TC_Web!$C$1:$C$505),ROW(Create_TC_Web!$C$1:$C$505)),""),ROW(Create_TC_Web!C653))),"")," ",""),"-",""),"_","")</f>
        <v/>
      </c>
      <c r="P655" s="17" t="str" cm="1">
        <f t="array" ref="P655">IFERROR(INDEX(Create_TC_Web!S$1:S$500,SMALL(IF(Create_TC_Web!$C$1:$C$500&lt;&gt;"",MATCH(ROW(Create_TC_Web!$C$1:$C$500),ROW(Create_TC_Web!$C$1:$C$500)),""),ROW(Create_TC_Web!Q631))),"")</f>
        <v/>
      </c>
      <c r="S655" t="str">
        <f t="shared" si="27"/>
        <v/>
      </c>
    </row>
    <row r="656" spans="1:19">
      <c r="A656" t="str" cm="1">
        <f t="array" ref="A656">IFERROR(INDEX(Create_TC_Web!D$1:D$1510,SMALL(IF(Create_TC_Web!$C$1:$C$1510&lt;&gt;"",MATCH(ROW(Create_TC_Web!$C$1:$C$1510),ROW(Create_TC_Web!$C$1:$C$1510)),""),ROW(Create_TC_Web!B681))),"")</f>
        <v/>
      </c>
      <c r="B656" t="str" cm="1">
        <f t="array" ref="B656">SUBSTITUTE(SUBSTITUTE(SUBSTITUTE(IFERROR(INDEX(Create_TC_Web!E$1:E$505,SMALL(IF(Create_TC_Web!$C$1:$C$505&lt;&gt;"",MATCH(ROW(Create_TC_Web!$C$1:$C$505),ROW(Create_TC_Web!$C$1:$C$505)),""),ROW(Create_TC_Web!C654))),"")," ",""),"-",""),"_","")</f>
        <v/>
      </c>
      <c r="P656" s="17" t="str" cm="1">
        <f t="array" ref="P656">IFERROR(INDEX(Create_TC_Web!S$1:S$500,SMALL(IF(Create_TC_Web!$C$1:$C$500&lt;&gt;"",MATCH(ROW(Create_TC_Web!$C$1:$C$500),ROW(Create_TC_Web!$C$1:$C$500)),""),ROW(Create_TC_Web!Q632))),"")</f>
        <v/>
      </c>
      <c r="S656" t="str">
        <f t="shared" si="27"/>
        <v/>
      </c>
    </row>
    <row r="657" spans="1:19">
      <c r="A657" t="str" cm="1">
        <f t="array" ref="A657">IFERROR(INDEX(Create_TC_Web!D$1:D$1510,SMALL(IF(Create_TC_Web!$C$1:$C$1510&lt;&gt;"",MATCH(ROW(Create_TC_Web!$C$1:$C$1510),ROW(Create_TC_Web!$C$1:$C$1510)),""),ROW(Create_TC_Web!B682))),"")</f>
        <v/>
      </c>
      <c r="B657" t="str" cm="1">
        <f t="array" ref="B657">SUBSTITUTE(SUBSTITUTE(SUBSTITUTE(IFERROR(INDEX(Create_TC_Web!E$1:E$505,SMALL(IF(Create_TC_Web!$C$1:$C$505&lt;&gt;"",MATCH(ROW(Create_TC_Web!$C$1:$C$505),ROW(Create_TC_Web!$C$1:$C$505)),""),ROW(Create_TC_Web!C655))),"")," ",""),"-",""),"_","")</f>
        <v/>
      </c>
      <c r="P657" s="17" t="str" cm="1">
        <f t="array" ref="P657">IFERROR(INDEX(Create_TC_Web!S$1:S$500,SMALL(IF(Create_TC_Web!$C$1:$C$500&lt;&gt;"",MATCH(ROW(Create_TC_Web!$C$1:$C$500),ROW(Create_TC_Web!$C$1:$C$500)),""),ROW(Create_TC_Web!Q633))),"")</f>
        <v/>
      </c>
      <c r="S657" t="str">
        <f t="shared" si="27"/>
        <v/>
      </c>
    </row>
    <row r="658" spans="1:19">
      <c r="A658" t="str" cm="1">
        <f t="array" ref="A658">IFERROR(INDEX(Create_TC_Web!D$1:D$1510,SMALL(IF(Create_TC_Web!$C$1:$C$1510&lt;&gt;"",MATCH(ROW(Create_TC_Web!$C$1:$C$1510),ROW(Create_TC_Web!$C$1:$C$1510)),""),ROW(Create_TC_Web!B683))),"")</f>
        <v/>
      </c>
      <c r="B658" t="str" cm="1">
        <f t="array" ref="B658">SUBSTITUTE(SUBSTITUTE(SUBSTITUTE(IFERROR(INDEX(Create_TC_Web!E$1:E$505,SMALL(IF(Create_TC_Web!$C$1:$C$505&lt;&gt;"",MATCH(ROW(Create_TC_Web!$C$1:$C$505),ROW(Create_TC_Web!$C$1:$C$505)),""),ROW(Create_TC_Web!C656))),"")," ",""),"-",""),"_","")</f>
        <v/>
      </c>
      <c r="P658" s="17" t="str" cm="1">
        <f t="array" ref="P658">IFERROR(INDEX(Create_TC_Web!S$1:S$500,SMALL(IF(Create_TC_Web!$C$1:$C$500&lt;&gt;"",MATCH(ROW(Create_TC_Web!$C$1:$C$500),ROW(Create_TC_Web!$C$1:$C$500)),""),ROW(Create_TC_Web!Q634))),"")</f>
        <v/>
      </c>
      <c r="S658" t="str">
        <f t="shared" si="27"/>
        <v/>
      </c>
    </row>
    <row r="659" spans="1:19">
      <c r="A659" t="str" cm="1">
        <f t="array" ref="A659">IFERROR(INDEX(Create_TC_Web!D$1:D$1510,SMALL(IF(Create_TC_Web!$C$1:$C$1510&lt;&gt;"",MATCH(ROW(Create_TC_Web!$C$1:$C$1510),ROW(Create_TC_Web!$C$1:$C$1510)),""),ROW(Create_TC_Web!B684))),"")</f>
        <v/>
      </c>
      <c r="B659" t="str" cm="1">
        <f t="array" ref="B659">SUBSTITUTE(SUBSTITUTE(SUBSTITUTE(IFERROR(INDEX(Create_TC_Web!E$1:E$505,SMALL(IF(Create_TC_Web!$C$1:$C$505&lt;&gt;"",MATCH(ROW(Create_TC_Web!$C$1:$C$505),ROW(Create_TC_Web!$C$1:$C$505)),""),ROW(Create_TC_Web!C657))),"")," ",""),"-",""),"_","")</f>
        <v/>
      </c>
      <c r="P659" s="17" t="str" cm="1">
        <f t="array" ref="P659">IFERROR(INDEX(Create_TC_Web!S$1:S$500,SMALL(IF(Create_TC_Web!$C$1:$C$500&lt;&gt;"",MATCH(ROW(Create_TC_Web!$C$1:$C$500),ROW(Create_TC_Web!$C$1:$C$500)),""),ROW(Create_TC_Web!Q635))),"")</f>
        <v/>
      </c>
      <c r="S659" t="str">
        <f t="shared" si="27"/>
        <v/>
      </c>
    </row>
    <row r="660" spans="1:19">
      <c r="A660" t="str" cm="1">
        <f t="array" ref="A660">IFERROR(INDEX(Create_TC_Web!D$1:D$1510,SMALL(IF(Create_TC_Web!$C$1:$C$1510&lt;&gt;"",MATCH(ROW(Create_TC_Web!$C$1:$C$1510),ROW(Create_TC_Web!$C$1:$C$1510)),""),ROW(Create_TC_Web!B685))),"")</f>
        <v/>
      </c>
      <c r="B660" t="str" cm="1">
        <f t="array" ref="B660">SUBSTITUTE(SUBSTITUTE(SUBSTITUTE(IFERROR(INDEX(Create_TC_Web!E$1:E$505,SMALL(IF(Create_TC_Web!$C$1:$C$505&lt;&gt;"",MATCH(ROW(Create_TC_Web!$C$1:$C$505),ROW(Create_TC_Web!$C$1:$C$505)),""),ROW(Create_TC_Web!C658))),"")," ",""),"-",""),"_","")</f>
        <v/>
      </c>
      <c r="P660" s="17" t="str" cm="1">
        <f t="array" ref="P660">IFERROR(INDEX(Create_TC_Web!S$1:S$500,SMALL(IF(Create_TC_Web!$C$1:$C$500&lt;&gt;"",MATCH(ROW(Create_TC_Web!$C$1:$C$500),ROW(Create_TC_Web!$C$1:$C$500)),""),ROW(Create_TC_Web!Q636))),"")</f>
        <v/>
      </c>
      <c r="S660" t="str">
        <f t="shared" si="27"/>
        <v/>
      </c>
    </row>
    <row r="661" spans="1:19">
      <c r="A661" t="str" cm="1">
        <f t="array" ref="A661">IFERROR(INDEX(Create_TC_Web!D$1:D$1510,SMALL(IF(Create_TC_Web!$C$1:$C$1510&lt;&gt;"",MATCH(ROW(Create_TC_Web!$C$1:$C$1510),ROW(Create_TC_Web!$C$1:$C$1510)),""),ROW(Create_TC_Web!B686))),"")</f>
        <v/>
      </c>
      <c r="B661" t="str" cm="1">
        <f t="array" ref="B661">SUBSTITUTE(SUBSTITUTE(SUBSTITUTE(IFERROR(INDEX(Create_TC_Web!E$1:E$505,SMALL(IF(Create_TC_Web!$C$1:$C$505&lt;&gt;"",MATCH(ROW(Create_TC_Web!$C$1:$C$505),ROW(Create_TC_Web!$C$1:$C$505)),""),ROW(Create_TC_Web!C659))),"")," ",""),"-",""),"_","")</f>
        <v/>
      </c>
      <c r="P661" s="17" t="str" cm="1">
        <f t="array" ref="P661">IFERROR(INDEX(Create_TC_Web!S$1:S$500,SMALL(IF(Create_TC_Web!$C$1:$C$500&lt;&gt;"",MATCH(ROW(Create_TC_Web!$C$1:$C$500),ROW(Create_TC_Web!$C$1:$C$500)),""),ROW(Create_TC_Web!Q637))),"")</f>
        <v/>
      </c>
      <c r="S661" t="str">
        <f t="shared" si="27"/>
        <v/>
      </c>
    </row>
    <row r="662" spans="1:19">
      <c r="A662" t="str" cm="1">
        <f t="array" ref="A662">IFERROR(INDEX(Create_TC_Web!D$1:D$1510,SMALL(IF(Create_TC_Web!$C$1:$C$1510&lt;&gt;"",MATCH(ROW(Create_TC_Web!$C$1:$C$1510),ROW(Create_TC_Web!$C$1:$C$1510)),""),ROW(Create_TC_Web!B687))),"")</f>
        <v/>
      </c>
      <c r="B662" t="str" cm="1">
        <f t="array" ref="B662">SUBSTITUTE(SUBSTITUTE(SUBSTITUTE(IFERROR(INDEX(Create_TC_Web!E$1:E$505,SMALL(IF(Create_TC_Web!$C$1:$C$505&lt;&gt;"",MATCH(ROW(Create_TC_Web!$C$1:$C$505),ROW(Create_TC_Web!$C$1:$C$505)),""),ROW(Create_TC_Web!C660))),"")," ",""),"-",""),"_","")</f>
        <v/>
      </c>
      <c r="P662" s="17" t="str" cm="1">
        <f t="array" ref="P662">IFERROR(INDEX(Create_TC_Web!S$1:S$500,SMALL(IF(Create_TC_Web!$C$1:$C$500&lt;&gt;"",MATCH(ROW(Create_TC_Web!$C$1:$C$500),ROW(Create_TC_Web!$C$1:$C$500)),""),ROW(Create_TC_Web!Q638))),"")</f>
        <v/>
      </c>
      <c r="S662" t="str">
        <f t="shared" si="27"/>
        <v/>
      </c>
    </row>
    <row r="663" spans="1:19">
      <c r="A663" t="str" cm="1">
        <f t="array" ref="A663">IFERROR(INDEX(Create_TC_Web!D$1:D$1510,SMALL(IF(Create_TC_Web!$C$1:$C$1510&lt;&gt;"",MATCH(ROW(Create_TC_Web!$C$1:$C$1510),ROW(Create_TC_Web!$C$1:$C$1510)),""),ROW(Create_TC_Web!B688))),"")</f>
        <v/>
      </c>
      <c r="B663" t="str" cm="1">
        <f t="array" ref="B663">SUBSTITUTE(SUBSTITUTE(SUBSTITUTE(IFERROR(INDEX(Create_TC_Web!E$1:E$505,SMALL(IF(Create_TC_Web!$C$1:$C$505&lt;&gt;"",MATCH(ROW(Create_TC_Web!$C$1:$C$505),ROW(Create_TC_Web!$C$1:$C$505)),""),ROW(Create_TC_Web!C661))),"")," ",""),"-",""),"_","")</f>
        <v/>
      </c>
      <c r="P663" s="17" t="str" cm="1">
        <f t="array" ref="P663">IFERROR(INDEX(Create_TC_Web!S$1:S$500,SMALL(IF(Create_TC_Web!$C$1:$C$500&lt;&gt;"",MATCH(ROW(Create_TC_Web!$C$1:$C$500),ROW(Create_TC_Web!$C$1:$C$500)),""),ROW(Create_TC_Web!Q639))),"")</f>
        <v/>
      </c>
      <c r="S663" t="str">
        <f t="shared" si="27"/>
        <v/>
      </c>
    </row>
    <row r="664" spans="1:19">
      <c r="A664" t="str" cm="1">
        <f t="array" ref="A664">IFERROR(INDEX(Create_TC_Web!D$1:D$1510,SMALL(IF(Create_TC_Web!$C$1:$C$1510&lt;&gt;"",MATCH(ROW(Create_TC_Web!$C$1:$C$1510),ROW(Create_TC_Web!$C$1:$C$1510)),""),ROW(Create_TC_Web!B689))),"")</f>
        <v/>
      </c>
      <c r="B664" t="str" cm="1">
        <f t="array" ref="B664">SUBSTITUTE(SUBSTITUTE(SUBSTITUTE(IFERROR(INDEX(Create_TC_Web!E$1:E$505,SMALL(IF(Create_TC_Web!$C$1:$C$505&lt;&gt;"",MATCH(ROW(Create_TC_Web!$C$1:$C$505),ROW(Create_TC_Web!$C$1:$C$505)),""),ROW(Create_TC_Web!C662))),"")," ",""),"-",""),"_","")</f>
        <v/>
      </c>
      <c r="P664" s="17" t="str" cm="1">
        <f t="array" ref="P664">IFERROR(INDEX(Create_TC_Web!S$1:S$500,SMALL(IF(Create_TC_Web!$C$1:$C$500&lt;&gt;"",MATCH(ROW(Create_TC_Web!$C$1:$C$500),ROW(Create_TC_Web!$C$1:$C$500)),""),ROW(Create_TC_Web!Q640))),"")</f>
        <v/>
      </c>
      <c r="S664" t="str">
        <f t="shared" si="27"/>
        <v/>
      </c>
    </row>
    <row r="665" spans="1:19">
      <c r="A665" t="str" cm="1">
        <f t="array" ref="A665">IFERROR(INDEX(Create_TC_Web!D$1:D$1510,SMALL(IF(Create_TC_Web!$C$1:$C$1510&lt;&gt;"",MATCH(ROW(Create_TC_Web!$C$1:$C$1510),ROW(Create_TC_Web!$C$1:$C$1510)),""),ROW(Create_TC_Web!B690))),"")</f>
        <v/>
      </c>
      <c r="B665" t="str" cm="1">
        <f t="array" ref="B665">SUBSTITUTE(SUBSTITUTE(SUBSTITUTE(IFERROR(INDEX(Create_TC_Web!E$1:E$505,SMALL(IF(Create_TC_Web!$C$1:$C$505&lt;&gt;"",MATCH(ROW(Create_TC_Web!$C$1:$C$505),ROW(Create_TC_Web!$C$1:$C$505)),""),ROW(Create_TC_Web!C663))),"")," ",""),"-",""),"_","")</f>
        <v/>
      </c>
      <c r="P665" s="17" t="str" cm="1">
        <f t="array" ref="P665">IFERROR(INDEX(Create_TC_Web!S$1:S$500,SMALL(IF(Create_TC_Web!$C$1:$C$500&lt;&gt;"",MATCH(ROW(Create_TC_Web!$C$1:$C$500),ROW(Create_TC_Web!$C$1:$C$500)),""),ROW(Create_TC_Web!Q641))),"")</f>
        <v/>
      </c>
      <c r="S665" t="str">
        <f t="shared" si="27"/>
        <v/>
      </c>
    </row>
    <row r="666" spans="1:19">
      <c r="A666" t="str" cm="1">
        <f t="array" ref="A666">IFERROR(INDEX(Create_TC_Web!D$1:D$1510,SMALL(IF(Create_TC_Web!$C$1:$C$1510&lt;&gt;"",MATCH(ROW(Create_TC_Web!$C$1:$C$1510),ROW(Create_TC_Web!$C$1:$C$1510)),""),ROW(Create_TC_Web!B691))),"")</f>
        <v/>
      </c>
      <c r="B666" t="str" cm="1">
        <f t="array" ref="B666">SUBSTITUTE(SUBSTITUTE(SUBSTITUTE(IFERROR(INDEX(Create_TC_Web!E$1:E$505,SMALL(IF(Create_TC_Web!$C$1:$C$505&lt;&gt;"",MATCH(ROW(Create_TC_Web!$C$1:$C$505),ROW(Create_TC_Web!$C$1:$C$505)),""),ROW(Create_TC_Web!C664))),"")," ",""),"-",""),"_","")</f>
        <v/>
      </c>
      <c r="P666" s="17" t="str" cm="1">
        <f t="array" ref="P666">IFERROR(INDEX(Create_TC_Web!S$1:S$500,SMALL(IF(Create_TC_Web!$C$1:$C$500&lt;&gt;"",MATCH(ROW(Create_TC_Web!$C$1:$C$500),ROW(Create_TC_Web!$C$1:$C$500)),""),ROW(Create_TC_Web!Q642))),"")</f>
        <v/>
      </c>
    </row>
    <row r="667" spans="1:19">
      <c r="A667" t="str" cm="1">
        <f t="array" ref="A667">IFERROR(INDEX(Create_TC_Web!D$1:D$1510,SMALL(IF(Create_TC_Web!$C$1:$C$1510&lt;&gt;"",MATCH(ROW(Create_TC_Web!$C$1:$C$1510),ROW(Create_TC_Web!$C$1:$C$1510)),""),ROW(Create_TC_Web!B692))),"")</f>
        <v/>
      </c>
      <c r="B667" t="str" cm="1">
        <f t="array" ref="B667">SUBSTITUTE(SUBSTITUTE(SUBSTITUTE(IFERROR(INDEX(Create_TC_Web!E$1:E$505,SMALL(IF(Create_TC_Web!$C$1:$C$505&lt;&gt;"",MATCH(ROW(Create_TC_Web!$C$1:$C$505),ROW(Create_TC_Web!$C$1:$C$505)),""),ROW(Create_TC_Web!C665))),"")," ",""),"-",""),"_","")</f>
        <v/>
      </c>
      <c r="P667" s="17" t="str" cm="1">
        <f t="array" ref="P667">IFERROR(INDEX(Create_TC_Web!S$1:S$500,SMALL(IF(Create_TC_Web!$C$1:$C$500&lt;&gt;"",MATCH(ROW(Create_TC_Web!$C$1:$C$500),ROW(Create_TC_Web!$C$1:$C$500)),""),ROW(Create_TC_Web!Q643))),"")</f>
        <v/>
      </c>
    </row>
    <row r="668" spans="1:19">
      <c r="A668" t="str" cm="1">
        <f t="array" ref="A668">IFERROR(INDEX(Create_TC_Web!D$1:D$1510,SMALL(IF(Create_TC_Web!$C$1:$C$1510&lt;&gt;"",MATCH(ROW(Create_TC_Web!$C$1:$C$1510),ROW(Create_TC_Web!$C$1:$C$1510)),""),ROW(Create_TC_Web!B693))),"")</f>
        <v/>
      </c>
      <c r="B668" t="str" cm="1">
        <f t="array" ref="B668">SUBSTITUTE(SUBSTITUTE(SUBSTITUTE(IFERROR(INDEX(Create_TC_Web!E$1:E$505,SMALL(IF(Create_TC_Web!$C$1:$C$505&lt;&gt;"",MATCH(ROW(Create_TC_Web!$C$1:$C$505),ROW(Create_TC_Web!$C$1:$C$505)),""),ROW(Create_TC_Web!C666))),"")," ",""),"-",""),"_","")</f>
        <v/>
      </c>
      <c r="P668" s="17" t="str" cm="1">
        <f t="array" ref="P668">IFERROR(INDEX(Create_TC_Web!S$1:S$500,SMALL(IF(Create_TC_Web!$C$1:$C$500&lt;&gt;"",MATCH(ROW(Create_TC_Web!$C$1:$C$500),ROW(Create_TC_Web!$C$1:$C$500)),""),ROW(Create_TC_Web!Q644))),"")</f>
        <v/>
      </c>
    </row>
    <row r="669" spans="1:19">
      <c r="A669" t="str" cm="1">
        <f t="array" ref="A669">IFERROR(INDEX(Create_TC_Web!D$1:D$1510,SMALL(IF(Create_TC_Web!$C$1:$C$1510&lt;&gt;"",MATCH(ROW(Create_TC_Web!$C$1:$C$1510),ROW(Create_TC_Web!$C$1:$C$1510)),""),ROW(Create_TC_Web!B694))),"")</f>
        <v/>
      </c>
      <c r="B669" t="str" cm="1">
        <f t="array" ref="B669">SUBSTITUTE(SUBSTITUTE(SUBSTITUTE(IFERROR(INDEX(Create_TC_Web!E$1:E$505,SMALL(IF(Create_TC_Web!$C$1:$C$505&lt;&gt;"",MATCH(ROW(Create_TC_Web!$C$1:$C$505),ROW(Create_TC_Web!$C$1:$C$505)),""),ROW(Create_TC_Web!C667))),"")," ",""),"-",""),"_","")</f>
        <v/>
      </c>
      <c r="P669" s="17" t="str" cm="1">
        <f t="array" ref="P669">IFERROR(INDEX(Create_TC_Web!S$1:S$500,SMALL(IF(Create_TC_Web!$C$1:$C$500&lt;&gt;"",MATCH(ROW(Create_TC_Web!$C$1:$C$500),ROW(Create_TC_Web!$C$1:$C$500)),""),ROW(Create_TC_Web!Q645))),"")</f>
        <v/>
      </c>
    </row>
    <row r="670" spans="1:19">
      <c r="A670" t="str" cm="1">
        <f t="array" ref="A670">IFERROR(INDEX(Create_TC_Web!D$1:D$1510,SMALL(IF(Create_TC_Web!$C$1:$C$1510&lt;&gt;"",MATCH(ROW(Create_TC_Web!$C$1:$C$1510),ROW(Create_TC_Web!$C$1:$C$1510)),""),ROW(Create_TC_Web!B695))),"")</f>
        <v/>
      </c>
      <c r="B670" t="str" cm="1">
        <f t="array" ref="B670">SUBSTITUTE(SUBSTITUTE(SUBSTITUTE(IFERROR(INDEX(Create_TC_Web!E$1:E$505,SMALL(IF(Create_TC_Web!$C$1:$C$505&lt;&gt;"",MATCH(ROW(Create_TC_Web!$C$1:$C$505),ROW(Create_TC_Web!$C$1:$C$505)),""),ROW(Create_TC_Web!C668))),"")," ",""),"-",""),"_","")</f>
        <v/>
      </c>
      <c r="P670" s="17" t="str" cm="1">
        <f t="array" ref="P670">IFERROR(INDEX(Create_TC_Web!S$1:S$500,SMALL(IF(Create_TC_Web!$C$1:$C$500&lt;&gt;"",MATCH(ROW(Create_TC_Web!$C$1:$C$500),ROW(Create_TC_Web!$C$1:$C$500)),""),ROW(Create_TC_Web!Q646))),"")</f>
        <v/>
      </c>
    </row>
    <row r="671" spans="1:19">
      <c r="A671" t="str" cm="1">
        <f t="array" ref="A671">IFERROR(INDEX(Create_TC_Web!D$1:D$1510,SMALL(IF(Create_TC_Web!$C$1:$C$1510&lt;&gt;"",MATCH(ROW(Create_TC_Web!$C$1:$C$1510),ROW(Create_TC_Web!$C$1:$C$1510)),""),ROW(Create_TC_Web!B696))),"")</f>
        <v/>
      </c>
      <c r="B671" t="str" cm="1">
        <f t="array" ref="B671">SUBSTITUTE(SUBSTITUTE(SUBSTITUTE(IFERROR(INDEX(Create_TC_Web!E$1:E$505,SMALL(IF(Create_TC_Web!$C$1:$C$505&lt;&gt;"",MATCH(ROW(Create_TC_Web!$C$1:$C$505),ROW(Create_TC_Web!$C$1:$C$505)),""),ROW(Create_TC_Web!C669))),"")," ",""),"-",""),"_","")</f>
        <v/>
      </c>
      <c r="P671" s="17" t="str" cm="1">
        <f t="array" ref="P671">IFERROR(INDEX(Create_TC_Web!S$1:S$500,SMALL(IF(Create_TC_Web!$C$1:$C$500&lt;&gt;"",MATCH(ROW(Create_TC_Web!$C$1:$C$500),ROW(Create_TC_Web!$C$1:$C$500)),""),ROW(Create_TC_Web!Q647))),"")</f>
        <v/>
      </c>
    </row>
    <row r="672" spans="1:19">
      <c r="A672" t="str" cm="1">
        <f t="array" ref="A672">IFERROR(INDEX(Create_TC_Web!D$1:D$1510,SMALL(IF(Create_TC_Web!$C$1:$C$1510&lt;&gt;"",MATCH(ROW(Create_TC_Web!$C$1:$C$1510),ROW(Create_TC_Web!$C$1:$C$1510)),""),ROW(Create_TC_Web!B697))),"")</f>
        <v/>
      </c>
      <c r="B672" t="str" cm="1">
        <f t="array" ref="B672">SUBSTITUTE(SUBSTITUTE(SUBSTITUTE(IFERROR(INDEX(Create_TC_Web!E$1:E$505,SMALL(IF(Create_TC_Web!$C$1:$C$505&lt;&gt;"",MATCH(ROW(Create_TC_Web!$C$1:$C$505),ROW(Create_TC_Web!$C$1:$C$505)),""),ROW(Create_TC_Web!C670))),"")," ",""),"-",""),"_","")</f>
        <v/>
      </c>
      <c r="P672" s="17" t="str" cm="1">
        <f t="array" ref="P672">IFERROR(INDEX(Create_TC_Web!S$1:S$500,SMALL(IF(Create_TC_Web!$C$1:$C$500&lt;&gt;"",MATCH(ROW(Create_TC_Web!$C$1:$C$500),ROW(Create_TC_Web!$C$1:$C$500)),""),ROW(Create_TC_Web!Q648))),"")</f>
        <v/>
      </c>
    </row>
    <row r="673" spans="1:16">
      <c r="A673" t="str" cm="1">
        <f t="array" ref="A673">IFERROR(INDEX(Create_TC_Web!D$1:D$1510,SMALL(IF(Create_TC_Web!$C$1:$C$1510&lt;&gt;"",MATCH(ROW(Create_TC_Web!$C$1:$C$1510),ROW(Create_TC_Web!$C$1:$C$1510)),""),ROW(Create_TC_Web!B698))),"")</f>
        <v/>
      </c>
      <c r="B673" t="str" cm="1">
        <f t="array" ref="B673">SUBSTITUTE(SUBSTITUTE(SUBSTITUTE(IFERROR(INDEX(Create_TC_Web!E$1:E$505,SMALL(IF(Create_TC_Web!$C$1:$C$505&lt;&gt;"",MATCH(ROW(Create_TC_Web!$C$1:$C$505),ROW(Create_TC_Web!$C$1:$C$505)),""),ROW(Create_TC_Web!C671))),"")," ",""),"-",""),"_","")</f>
        <v/>
      </c>
      <c r="P673" s="17" t="str" cm="1">
        <f t="array" ref="P673">IFERROR(INDEX(Create_TC_Web!S$1:S$500,SMALL(IF(Create_TC_Web!$C$1:$C$500&lt;&gt;"",MATCH(ROW(Create_TC_Web!$C$1:$C$500),ROW(Create_TC_Web!$C$1:$C$500)),""),ROW(Create_TC_Web!Q649))),"")</f>
        <v/>
      </c>
    </row>
    <row r="674" spans="1:16">
      <c r="A674" t="str" cm="1">
        <f t="array" ref="A674">IFERROR(INDEX(Create_TC_Web!D$1:D$1510,SMALL(IF(Create_TC_Web!$C$1:$C$1510&lt;&gt;"",MATCH(ROW(Create_TC_Web!$C$1:$C$1510),ROW(Create_TC_Web!$C$1:$C$1510)),""),ROW(Create_TC_Web!B699))),"")</f>
        <v/>
      </c>
      <c r="B674" t="str" cm="1">
        <f t="array" ref="B674">SUBSTITUTE(SUBSTITUTE(SUBSTITUTE(IFERROR(INDEX(Create_TC_Web!E$1:E$505,SMALL(IF(Create_TC_Web!$C$1:$C$505&lt;&gt;"",MATCH(ROW(Create_TC_Web!$C$1:$C$505),ROW(Create_TC_Web!$C$1:$C$505)),""),ROW(Create_TC_Web!C672))),"")," ",""),"-",""),"_","")</f>
        <v/>
      </c>
      <c r="P674" s="17" t="str" cm="1">
        <f t="array" ref="P674">IFERROR(INDEX(Create_TC_Web!S$1:S$500,SMALL(IF(Create_TC_Web!$C$1:$C$500&lt;&gt;"",MATCH(ROW(Create_TC_Web!$C$1:$C$500),ROW(Create_TC_Web!$C$1:$C$500)),""),ROW(Create_TC_Web!Q650))),"")</f>
        <v/>
      </c>
    </row>
    <row r="675" spans="1:16">
      <c r="A675" t="str" cm="1">
        <f t="array" ref="A675">IFERROR(INDEX(Create_TC_Web!D$1:D$1510,SMALL(IF(Create_TC_Web!$C$1:$C$1510&lt;&gt;"",MATCH(ROW(Create_TC_Web!$C$1:$C$1510),ROW(Create_TC_Web!$C$1:$C$1510)),""),ROW(Create_TC_Web!B700))),"")</f>
        <v/>
      </c>
      <c r="B675" t="str" cm="1">
        <f t="array" ref="B675">SUBSTITUTE(SUBSTITUTE(SUBSTITUTE(IFERROR(INDEX(Create_TC_Web!E$1:E$505,SMALL(IF(Create_TC_Web!$C$1:$C$505&lt;&gt;"",MATCH(ROW(Create_TC_Web!$C$1:$C$505),ROW(Create_TC_Web!$C$1:$C$505)),""),ROW(Create_TC_Web!C673))),"")," ",""),"-",""),"_","")</f>
        <v/>
      </c>
      <c r="P675" s="17" t="str" cm="1">
        <f t="array" ref="P675">IFERROR(INDEX(Create_TC_Web!S$1:S$500,SMALL(IF(Create_TC_Web!$C$1:$C$500&lt;&gt;"",MATCH(ROW(Create_TC_Web!$C$1:$C$500),ROW(Create_TC_Web!$C$1:$C$500)),""),ROW(Create_TC_Web!Q651))),"")</f>
        <v/>
      </c>
    </row>
    <row r="676" spans="1:16">
      <c r="A676" t="str" cm="1">
        <f t="array" ref="A676">IFERROR(INDEX(Create_TC_Web!D$1:D$1510,SMALL(IF(Create_TC_Web!$C$1:$C$1510&lt;&gt;"",MATCH(ROW(Create_TC_Web!$C$1:$C$1510),ROW(Create_TC_Web!$C$1:$C$1510)),""),ROW(Create_TC_Web!B701))),"")</f>
        <v/>
      </c>
      <c r="B676" t="str" cm="1">
        <f t="array" ref="B676">SUBSTITUTE(SUBSTITUTE(SUBSTITUTE(IFERROR(INDEX(Create_TC_Web!E$1:E$505,SMALL(IF(Create_TC_Web!$C$1:$C$505&lt;&gt;"",MATCH(ROW(Create_TC_Web!$C$1:$C$505),ROW(Create_TC_Web!$C$1:$C$505)),""),ROW(Create_TC_Web!C674))),"")," ",""),"-",""),"_","")</f>
        <v/>
      </c>
      <c r="P676" s="17" t="str" cm="1">
        <f t="array" ref="P676">IFERROR(INDEX(Create_TC_Web!S$1:S$500,SMALL(IF(Create_TC_Web!$C$1:$C$500&lt;&gt;"",MATCH(ROW(Create_TC_Web!$C$1:$C$500),ROW(Create_TC_Web!$C$1:$C$500)),""),ROW(Create_TC_Web!Q652))),"")</f>
        <v/>
      </c>
    </row>
    <row r="677" spans="1:16">
      <c r="A677" t="str" cm="1">
        <f t="array" ref="A677">IFERROR(INDEX(Create_TC_Web!D$1:D$1510,SMALL(IF(Create_TC_Web!$C$1:$C$1510&lt;&gt;"",MATCH(ROW(Create_TC_Web!$C$1:$C$1510),ROW(Create_TC_Web!$C$1:$C$1510)),""),ROW(Create_TC_Web!B702))),"")</f>
        <v/>
      </c>
      <c r="B677" t="str" cm="1">
        <f t="array" ref="B677">SUBSTITUTE(SUBSTITUTE(SUBSTITUTE(IFERROR(INDEX(Create_TC_Web!E$1:E$505,SMALL(IF(Create_TC_Web!$C$1:$C$505&lt;&gt;"",MATCH(ROW(Create_TC_Web!$C$1:$C$505),ROW(Create_TC_Web!$C$1:$C$505)),""),ROW(Create_TC_Web!C675))),"")," ",""),"-",""),"_","")</f>
        <v/>
      </c>
      <c r="P677" s="17" t="str" cm="1">
        <f t="array" ref="P677">IFERROR(INDEX(Create_TC_Web!S$1:S$500,SMALL(IF(Create_TC_Web!$C$1:$C$500&lt;&gt;"",MATCH(ROW(Create_TC_Web!$C$1:$C$500),ROW(Create_TC_Web!$C$1:$C$500)),""),ROW(Create_TC_Web!Q653))),"")</f>
        <v/>
      </c>
    </row>
    <row r="678" spans="1:16">
      <c r="A678" t="str" cm="1">
        <f t="array" ref="A678">IFERROR(INDEX(Create_TC_Web!D$1:D$1510,SMALL(IF(Create_TC_Web!$C$1:$C$1510&lt;&gt;"",MATCH(ROW(Create_TC_Web!$C$1:$C$1510),ROW(Create_TC_Web!$C$1:$C$1510)),""),ROW(Create_TC_Web!B703))),"")</f>
        <v/>
      </c>
      <c r="B678" t="str" cm="1">
        <f t="array" ref="B678">SUBSTITUTE(SUBSTITUTE(SUBSTITUTE(IFERROR(INDEX(Create_TC_Web!E$1:E$505,SMALL(IF(Create_TC_Web!$C$1:$C$505&lt;&gt;"",MATCH(ROW(Create_TC_Web!$C$1:$C$505),ROW(Create_TC_Web!$C$1:$C$505)),""),ROW(Create_TC_Web!C676))),"")," ",""),"-",""),"_","")</f>
        <v/>
      </c>
      <c r="P678" s="17" t="str" cm="1">
        <f t="array" ref="P678">IFERROR(INDEX(Create_TC_Web!S$1:S$500,SMALL(IF(Create_TC_Web!$C$1:$C$500&lt;&gt;"",MATCH(ROW(Create_TC_Web!$C$1:$C$500),ROW(Create_TC_Web!$C$1:$C$500)),""),ROW(Create_TC_Web!Q654))),"")</f>
        <v/>
      </c>
    </row>
    <row r="679" spans="1:16">
      <c r="A679" t="str" cm="1">
        <f t="array" ref="A679">IFERROR(INDEX(Create_TC_Web!D$1:D$1510,SMALL(IF(Create_TC_Web!$C$1:$C$1510&lt;&gt;"",MATCH(ROW(Create_TC_Web!$C$1:$C$1510),ROW(Create_TC_Web!$C$1:$C$1510)),""),ROW(Create_TC_Web!B704))),"")</f>
        <v/>
      </c>
      <c r="B679" t="str" cm="1">
        <f t="array" ref="B679">SUBSTITUTE(SUBSTITUTE(SUBSTITUTE(IFERROR(INDEX(Create_TC_Web!E$1:E$505,SMALL(IF(Create_TC_Web!$C$1:$C$505&lt;&gt;"",MATCH(ROW(Create_TC_Web!$C$1:$C$505),ROW(Create_TC_Web!$C$1:$C$505)),""),ROW(Create_TC_Web!C677))),"")," ",""),"-",""),"_","")</f>
        <v/>
      </c>
      <c r="P679" s="17" t="str" cm="1">
        <f t="array" ref="P679">IFERROR(INDEX(Create_TC_Web!S$1:S$500,SMALL(IF(Create_TC_Web!$C$1:$C$500&lt;&gt;"",MATCH(ROW(Create_TC_Web!$C$1:$C$500),ROW(Create_TC_Web!$C$1:$C$500)),""),ROW(Create_TC_Web!Q655))),"")</f>
        <v/>
      </c>
    </row>
    <row r="680" spans="1:16">
      <c r="A680" t="str" cm="1">
        <f t="array" ref="A680">IFERROR(INDEX(Create_TC_Web!D$1:D$1510,SMALL(IF(Create_TC_Web!$C$1:$C$1510&lt;&gt;"",MATCH(ROW(Create_TC_Web!$C$1:$C$1510),ROW(Create_TC_Web!$C$1:$C$1510)),""),ROW(Create_TC_Web!B705))),"")</f>
        <v/>
      </c>
      <c r="B680" t="str" cm="1">
        <f t="array" ref="B680">SUBSTITUTE(SUBSTITUTE(SUBSTITUTE(IFERROR(INDEX(Create_TC_Web!E$1:E$505,SMALL(IF(Create_TC_Web!$C$1:$C$505&lt;&gt;"",MATCH(ROW(Create_TC_Web!$C$1:$C$505),ROW(Create_TC_Web!$C$1:$C$505)),""),ROW(Create_TC_Web!C678))),"")," ",""),"-",""),"_","")</f>
        <v/>
      </c>
      <c r="P680" s="17" t="str" cm="1">
        <f t="array" ref="P680">IFERROR(INDEX(Create_TC_Web!S$1:S$500,SMALL(IF(Create_TC_Web!$C$1:$C$500&lt;&gt;"",MATCH(ROW(Create_TC_Web!$C$1:$C$500),ROW(Create_TC_Web!$C$1:$C$500)),""),ROW(Create_TC_Web!Q656))),"")</f>
        <v/>
      </c>
    </row>
    <row r="681" spans="1:16">
      <c r="A681" t="str" cm="1">
        <f t="array" ref="A681">IFERROR(INDEX(Create_TC_Web!D$1:D$1510,SMALL(IF(Create_TC_Web!$C$1:$C$1510&lt;&gt;"",MATCH(ROW(Create_TC_Web!$C$1:$C$1510),ROW(Create_TC_Web!$C$1:$C$1510)),""),ROW(Create_TC_Web!B706))),"")</f>
        <v/>
      </c>
      <c r="B681" t="str" cm="1">
        <f t="array" ref="B681">SUBSTITUTE(SUBSTITUTE(SUBSTITUTE(IFERROR(INDEX(Create_TC_Web!E$1:E$505,SMALL(IF(Create_TC_Web!$C$1:$C$505&lt;&gt;"",MATCH(ROW(Create_TC_Web!$C$1:$C$505),ROW(Create_TC_Web!$C$1:$C$505)),""),ROW(Create_TC_Web!C679))),"")," ",""),"-",""),"_","")</f>
        <v/>
      </c>
      <c r="P681" s="17" t="str" cm="1">
        <f t="array" ref="P681">IFERROR(INDEX(Create_TC_Web!S$1:S$500,SMALL(IF(Create_TC_Web!$C$1:$C$500&lt;&gt;"",MATCH(ROW(Create_TC_Web!$C$1:$C$500),ROW(Create_TC_Web!$C$1:$C$500)),""),ROW(Create_TC_Web!Q657))),"")</f>
        <v/>
      </c>
    </row>
    <row r="682" spans="1:16">
      <c r="A682" t="str" cm="1">
        <f t="array" ref="A682">IFERROR(INDEX(Create_TC_Web!D$1:D$1510,SMALL(IF(Create_TC_Web!$C$1:$C$1510&lt;&gt;"",MATCH(ROW(Create_TC_Web!$C$1:$C$1510),ROW(Create_TC_Web!$C$1:$C$1510)),""),ROW(Create_TC_Web!B707))),"")</f>
        <v/>
      </c>
      <c r="B682" t="str" cm="1">
        <f t="array" ref="B682">SUBSTITUTE(SUBSTITUTE(SUBSTITUTE(IFERROR(INDEX(Create_TC_Web!E$1:E$505,SMALL(IF(Create_TC_Web!$C$1:$C$505&lt;&gt;"",MATCH(ROW(Create_TC_Web!$C$1:$C$505),ROW(Create_TC_Web!$C$1:$C$505)),""),ROW(Create_TC_Web!C680))),"")," ",""),"-",""),"_","")</f>
        <v/>
      </c>
      <c r="P682" s="17" t="str" cm="1">
        <f t="array" ref="P682">IFERROR(INDEX(Create_TC_Web!S$1:S$500,SMALL(IF(Create_TC_Web!$C$1:$C$500&lt;&gt;"",MATCH(ROW(Create_TC_Web!$C$1:$C$500),ROW(Create_TC_Web!$C$1:$C$500)),""),ROW(Create_TC_Web!Q658))),"")</f>
        <v/>
      </c>
    </row>
    <row r="683" spans="1:16">
      <c r="A683" t="str" cm="1">
        <f t="array" ref="A683">IFERROR(INDEX(Create_TC_Web!D$1:D$1510,SMALL(IF(Create_TC_Web!$C$1:$C$1510&lt;&gt;"",MATCH(ROW(Create_TC_Web!$C$1:$C$1510),ROW(Create_TC_Web!$C$1:$C$1510)),""),ROW(Create_TC_Web!B708))),"")</f>
        <v/>
      </c>
      <c r="B683" t="str" cm="1">
        <f t="array" ref="B683">SUBSTITUTE(SUBSTITUTE(SUBSTITUTE(IFERROR(INDEX(Create_TC_Web!E$1:E$505,SMALL(IF(Create_TC_Web!$C$1:$C$505&lt;&gt;"",MATCH(ROW(Create_TC_Web!$C$1:$C$505),ROW(Create_TC_Web!$C$1:$C$505)),""),ROW(Create_TC_Web!C681))),"")," ",""),"-",""),"_","")</f>
        <v/>
      </c>
      <c r="P683" s="17" t="str" cm="1">
        <f t="array" ref="P683">IFERROR(INDEX(Create_TC_Web!S$1:S$500,SMALL(IF(Create_TC_Web!$C$1:$C$500&lt;&gt;"",MATCH(ROW(Create_TC_Web!$C$1:$C$500),ROW(Create_TC_Web!$C$1:$C$500)),""),ROW(Create_TC_Web!Q659))),"")</f>
        <v/>
      </c>
    </row>
    <row r="684" spans="1:16">
      <c r="A684" t="str" cm="1">
        <f t="array" ref="A684">IFERROR(INDEX(Create_TC_Web!D$1:D$1510,SMALL(IF(Create_TC_Web!$C$1:$C$1510&lt;&gt;"",MATCH(ROW(Create_TC_Web!$C$1:$C$1510),ROW(Create_TC_Web!$C$1:$C$1510)),""),ROW(Create_TC_Web!B709))),"")</f>
        <v/>
      </c>
      <c r="B684" t="str" cm="1">
        <f t="array" ref="B684">SUBSTITUTE(SUBSTITUTE(SUBSTITUTE(IFERROR(INDEX(Create_TC_Web!E$1:E$505,SMALL(IF(Create_TC_Web!$C$1:$C$505&lt;&gt;"",MATCH(ROW(Create_TC_Web!$C$1:$C$505),ROW(Create_TC_Web!$C$1:$C$505)),""),ROW(Create_TC_Web!C682))),"")," ",""),"-",""),"_","")</f>
        <v/>
      </c>
      <c r="P684" s="17" t="str" cm="1">
        <f t="array" ref="P684">IFERROR(INDEX(Create_TC_Web!S$1:S$500,SMALL(IF(Create_TC_Web!$C$1:$C$500&lt;&gt;"",MATCH(ROW(Create_TC_Web!$C$1:$C$500),ROW(Create_TC_Web!$C$1:$C$500)),""),ROW(Create_TC_Web!Q660))),"")</f>
        <v/>
      </c>
    </row>
    <row r="685" spans="1:16">
      <c r="A685" t="str" cm="1">
        <f t="array" ref="A685">IFERROR(INDEX(Create_TC_Web!D$1:D$1510,SMALL(IF(Create_TC_Web!$C$1:$C$1510&lt;&gt;"",MATCH(ROW(Create_TC_Web!$C$1:$C$1510),ROW(Create_TC_Web!$C$1:$C$1510)),""),ROW(Create_TC_Web!B710))),"")</f>
        <v/>
      </c>
      <c r="B685" t="str" cm="1">
        <f t="array" ref="B685">SUBSTITUTE(SUBSTITUTE(SUBSTITUTE(IFERROR(INDEX(Create_TC_Web!E$1:E$505,SMALL(IF(Create_TC_Web!$C$1:$C$505&lt;&gt;"",MATCH(ROW(Create_TC_Web!$C$1:$C$505),ROW(Create_TC_Web!$C$1:$C$505)),""),ROW(Create_TC_Web!C683))),"")," ",""),"-",""),"_","")</f>
        <v/>
      </c>
      <c r="P685" s="17" t="str" cm="1">
        <f t="array" ref="P685">IFERROR(INDEX(Create_TC_Web!S$1:S$500,SMALL(IF(Create_TC_Web!$C$1:$C$500&lt;&gt;"",MATCH(ROW(Create_TC_Web!$C$1:$C$500),ROW(Create_TC_Web!$C$1:$C$500)),""),ROW(Create_TC_Web!Q661))),"")</f>
        <v/>
      </c>
    </row>
    <row r="686" spans="1:16">
      <c r="A686" t="str" cm="1">
        <f t="array" ref="A686">IFERROR(INDEX(Create_TC_Web!D$1:D$1510,SMALL(IF(Create_TC_Web!$C$1:$C$1510&lt;&gt;"",MATCH(ROW(Create_TC_Web!$C$1:$C$1510),ROW(Create_TC_Web!$C$1:$C$1510)),""),ROW(Create_TC_Web!B711))),"")</f>
        <v/>
      </c>
      <c r="B686" t="str" cm="1">
        <f t="array" ref="B686">SUBSTITUTE(SUBSTITUTE(SUBSTITUTE(IFERROR(INDEX(Create_TC_Web!E$1:E$505,SMALL(IF(Create_TC_Web!$C$1:$C$505&lt;&gt;"",MATCH(ROW(Create_TC_Web!$C$1:$C$505),ROW(Create_TC_Web!$C$1:$C$505)),""),ROW(Create_TC_Web!C684))),"")," ",""),"-",""),"_","")</f>
        <v/>
      </c>
      <c r="P686" s="17" t="str" cm="1">
        <f t="array" ref="P686">IFERROR(INDEX(Create_TC_Web!S$1:S$500,SMALL(IF(Create_TC_Web!$C$1:$C$500&lt;&gt;"",MATCH(ROW(Create_TC_Web!$C$1:$C$500),ROW(Create_TC_Web!$C$1:$C$500)),""),ROW(Create_TC_Web!Q662))),"")</f>
        <v/>
      </c>
    </row>
    <row r="687" spans="1:16">
      <c r="A687" t="str" cm="1">
        <f t="array" ref="A687">IFERROR(INDEX(Create_TC_Web!D$1:D$1510,SMALL(IF(Create_TC_Web!$C$1:$C$1510&lt;&gt;"",MATCH(ROW(Create_TC_Web!$C$1:$C$1510),ROW(Create_TC_Web!$C$1:$C$1510)),""),ROW(Create_TC_Web!B712))),"")</f>
        <v/>
      </c>
      <c r="B687" t="str" cm="1">
        <f t="array" ref="B687">SUBSTITUTE(SUBSTITUTE(SUBSTITUTE(IFERROR(INDEX(Create_TC_Web!E$1:E$505,SMALL(IF(Create_TC_Web!$C$1:$C$505&lt;&gt;"",MATCH(ROW(Create_TC_Web!$C$1:$C$505),ROW(Create_TC_Web!$C$1:$C$505)),""),ROW(Create_TC_Web!C685))),"")," ",""),"-",""),"_","")</f>
        <v/>
      </c>
      <c r="P687" s="17" t="str" cm="1">
        <f t="array" ref="P687">IFERROR(INDEX(Create_TC_Web!S$1:S$500,SMALL(IF(Create_TC_Web!$C$1:$C$500&lt;&gt;"",MATCH(ROW(Create_TC_Web!$C$1:$C$500),ROW(Create_TC_Web!$C$1:$C$500)),""),ROW(Create_TC_Web!Q663))),"")</f>
        <v/>
      </c>
    </row>
    <row r="688" spans="1:16">
      <c r="A688" t="str" cm="1">
        <f t="array" ref="A688">IFERROR(INDEX(Create_TC_Web!D$1:D$1510,SMALL(IF(Create_TC_Web!$C$1:$C$1510&lt;&gt;"",MATCH(ROW(Create_TC_Web!$C$1:$C$1510),ROW(Create_TC_Web!$C$1:$C$1510)),""),ROW(Create_TC_Web!B713))),"")</f>
        <v/>
      </c>
      <c r="B688" t="str" cm="1">
        <f t="array" ref="B688">SUBSTITUTE(SUBSTITUTE(SUBSTITUTE(IFERROR(INDEX(Create_TC_Web!E$1:E$505,SMALL(IF(Create_TC_Web!$C$1:$C$505&lt;&gt;"",MATCH(ROW(Create_TC_Web!$C$1:$C$505),ROW(Create_TC_Web!$C$1:$C$505)),""),ROW(Create_TC_Web!C686))),"")," ",""),"-",""),"_","")</f>
        <v/>
      </c>
      <c r="P688" s="17" t="str" cm="1">
        <f t="array" ref="P688">IFERROR(INDEX(Create_TC_Web!S$1:S$500,SMALL(IF(Create_TC_Web!$C$1:$C$500&lt;&gt;"",MATCH(ROW(Create_TC_Web!$C$1:$C$500),ROW(Create_TC_Web!$C$1:$C$500)),""),ROW(Create_TC_Web!Q664))),"")</f>
        <v/>
      </c>
    </row>
    <row r="689" spans="1:16">
      <c r="A689" t="str" cm="1">
        <f t="array" ref="A689">IFERROR(INDEX(Create_TC_Web!D$1:D$1510,SMALL(IF(Create_TC_Web!$C$1:$C$1510&lt;&gt;"",MATCH(ROW(Create_TC_Web!$C$1:$C$1510),ROW(Create_TC_Web!$C$1:$C$1510)),""),ROW(Create_TC_Web!B714))),"")</f>
        <v/>
      </c>
      <c r="B689" t="str" cm="1">
        <f t="array" ref="B689">SUBSTITUTE(SUBSTITUTE(SUBSTITUTE(IFERROR(INDEX(Create_TC_Web!E$1:E$505,SMALL(IF(Create_TC_Web!$C$1:$C$505&lt;&gt;"",MATCH(ROW(Create_TC_Web!$C$1:$C$505),ROW(Create_TC_Web!$C$1:$C$505)),""),ROW(Create_TC_Web!C687))),"")," ",""),"-",""),"_","")</f>
        <v/>
      </c>
      <c r="P689" s="17" t="str" cm="1">
        <f t="array" ref="P689">IFERROR(INDEX(Create_TC_Web!S$1:S$500,SMALL(IF(Create_TC_Web!$C$1:$C$500&lt;&gt;"",MATCH(ROW(Create_TC_Web!$C$1:$C$500),ROW(Create_TC_Web!$C$1:$C$500)),""),ROW(Create_TC_Web!Q665))),"")</f>
        <v/>
      </c>
    </row>
    <row r="690" spans="1:16">
      <c r="A690" t="str" cm="1">
        <f t="array" ref="A690">IFERROR(INDEX(Create_TC_Web!D$1:D$1510,SMALL(IF(Create_TC_Web!$C$1:$C$1510&lt;&gt;"",MATCH(ROW(Create_TC_Web!$C$1:$C$1510),ROW(Create_TC_Web!$C$1:$C$1510)),""),ROW(Create_TC_Web!B715))),"")</f>
        <v/>
      </c>
      <c r="B690" t="str" cm="1">
        <f t="array" ref="B690">SUBSTITUTE(SUBSTITUTE(SUBSTITUTE(IFERROR(INDEX(Create_TC_Web!E$1:E$505,SMALL(IF(Create_TC_Web!$C$1:$C$505&lt;&gt;"",MATCH(ROW(Create_TC_Web!$C$1:$C$505),ROW(Create_TC_Web!$C$1:$C$505)),""),ROW(Create_TC_Web!C688))),"")," ",""),"-",""),"_","")</f>
        <v/>
      </c>
      <c r="P690" s="17" t="str" cm="1">
        <f t="array" ref="P690">IFERROR(INDEX(Create_TC_Web!S$1:S$500,SMALL(IF(Create_TC_Web!$C$1:$C$500&lt;&gt;"",MATCH(ROW(Create_TC_Web!$C$1:$C$500),ROW(Create_TC_Web!$C$1:$C$500)),""),ROW(Create_TC_Web!Q666))),"")</f>
        <v/>
      </c>
    </row>
    <row r="691" spans="1:16">
      <c r="A691" t="str" cm="1">
        <f t="array" ref="A691">IFERROR(INDEX(Create_TC_Web!D$1:D$1510,SMALL(IF(Create_TC_Web!$C$1:$C$1510&lt;&gt;"",MATCH(ROW(Create_TC_Web!$C$1:$C$1510),ROW(Create_TC_Web!$C$1:$C$1510)),""),ROW(Create_TC_Web!B716))),"")</f>
        <v/>
      </c>
      <c r="B691" t="str" cm="1">
        <f t="array" ref="B691">SUBSTITUTE(SUBSTITUTE(SUBSTITUTE(IFERROR(INDEX(Create_TC_Web!E$1:E$505,SMALL(IF(Create_TC_Web!$C$1:$C$505&lt;&gt;"",MATCH(ROW(Create_TC_Web!$C$1:$C$505),ROW(Create_TC_Web!$C$1:$C$505)),""),ROW(Create_TC_Web!C689))),"")," ",""),"-",""),"_","")</f>
        <v/>
      </c>
      <c r="P691" s="17" t="str" cm="1">
        <f t="array" ref="P691">IFERROR(INDEX(Create_TC_Web!S$1:S$500,SMALL(IF(Create_TC_Web!$C$1:$C$500&lt;&gt;"",MATCH(ROW(Create_TC_Web!$C$1:$C$500),ROW(Create_TC_Web!$C$1:$C$500)),""),ROW(Create_TC_Web!Q667))),"")</f>
        <v/>
      </c>
    </row>
    <row r="692" spans="1:16">
      <c r="A692" t="str" cm="1">
        <f t="array" ref="A692">IFERROR(INDEX(Create_TC_Web!D$1:D$1510,SMALL(IF(Create_TC_Web!$C$1:$C$1510&lt;&gt;"",MATCH(ROW(Create_TC_Web!$C$1:$C$1510),ROW(Create_TC_Web!$C$1:$C$1510)),""),ROW(Create_TC_Web!B717))),"")</f>
        <v/>
      </c>
      <c r="B692" t="str" cm="1">
        <f t="array" ref="B692">SUBSTITUTE(SUBSTITUTE(SUBSTITUTE(IFERROR(INDEX(Create_TC_Web!E$1:E$505,SMALL(IF(Create_TC_Web!$C$1:$C$505&lt;&gt;"",MATCH(ROW(Create_TC_Web!$C$1:$C$505),ROW(Create_TC_Web!$C$1:$C$505)),""),ROW(Create_TC_Web!C690))),"")," ",""),"-",""),"_","")</f>
        <v/>
      </c>
      <c r="P692" s="17" t="str" cm="1">
        <f t="array" ref="P692">IFERROR(INDEX(Create_TC_Web!S$1:S$500,SMALL(IF(Create_TC_Web!$C$1:$C$500&lt;&gt;"",MATCH(ROW(Create_TC_Web!$C$1:$C$500),ROW(Create_TC_Web!$C$1:$C$500)),""),ROW(Create_TC_Web!Q668))),"")</f>
        <v/>
      </c>
    </row>
    <row r="693" spans="1:16">
      <c r="A693" t="str" cm="1">
        <f t="array" ref="A693">IFERROR(INDEX(Create_TC_Web!D$1:D$1510,SMALL(IF(Create_TC_Web!$C$1:$C$1510&lt;&gt;"",MATCH(ROW(Create_TC_Web!$C$1:$C$1510),ROW(Create_TC_Web!$C$1:$C$1510)),""),ROW(Create_TC_Web!B718))),"")</f>
        <v/>
      </c>
      <c r="B693" t="str" cm="1">
        <f t="array" ref="B693">SUBSTITUTE(SUBSTITUTE(SUBSTITUTE(IFERROR(INDEX(Create_TC_Web!E$1:E$505,SMALL(IF(Create_TC_Web!$C$1:$C$505&lt;&gt;"",MATCH(ROW(Create_TC_Web!$C$1:$C$505),ROW(Create_TC_Web!$C$1:$C$505)),""),ROW(Create_TC_Web!C691))),"")," ",""),"-",""),"_","")</f>
        <v/>
      </c>
      <c r="P693" s="17" t="str" cm="1">
        <f t="array" ref="P693">IFERROR(INDEX(Create_TC_Web!S$1:S$500,SMALL(IF(Create_TC_Web!$C$1:$C$500&lt;&gt;"",MATCH(ROW(Create_TC_Web!$C$1:$C$500),ROW(Create_TC_Web!$C$1:$C$500)),""),ROW(Create_TC_Web!Q669))),"")</f>
        <v/>
      </c>
    </row>
    <row r="694" spans="1:16">
      <c r="A694" t="str" cm="1">
        <f t="array" ref="A694">IFERROR(INDEX(Create_TC_Web!D$1:D$1510,SMALL(IF(Create_TC_Web!$C$1:$C$1510&lt;&gt;"",MATCH(ROW(Create_TC_Web!$C$1:$C$1510),ROW(Create_TC_Web!$C$1:$C$1510)),""),ROW(Create_TC_Web!B719))),"")</f>
        <v/>
      </c>
      <c r="B694" t="str" cm="1">
        <f t="array" ref="B694">SUBSTITUTE(SUBSTITUTE(SUBSTITUTE(IFERROR(INDEX(Create_TC_Web!E$1:E$505,SMALL(IF(Create_TC_Web!$C$1:$C$505&lt;&gt;"",MATCH(ROW(Create_TC_Web!$C$1:$C$505),ROW(Create_TC_Web!$C$1:$C$505)),""),ROW(Create_TC_Web!C692))),"")," ",""),"-",""),"_","")</f>
        <v/>
      </c>
      <c r="P694" s="17" t="str" cm="1">
        <f t="array" ref="P694">IFERROR(INDEX(Create_TC_Web!S$1:S$500,SMALL(IF(Create_TC_Web!$C$1:$C$500&lt;&gt;"",MATCH(ROW(Create_TC_Web!$C$1:$C$500),ROW(Create_TC_Web!$C$1:$C$500)),""),ROW(Create_TC_Web!Q670))),"")</f>
        <v/>
      </c>
    </row>
    <row r="695" spans="1:16">
      <c r="A695" t="str" cm="1">
        <f t="array" ref="A695">IFERROR(INDEX(Create_TC_Web!D$1:D$1510,SMALL(IF(Create_TC_Web!$C$1:$C$1510&lt;&gt;"",MATCH(ROW(Create_TC_Web!$C$1:$C$1510),ROW(Create_TC_Web!$C$1:$C$1510)),""),ROW(Create_TC_Web!B720))),"")</f>
        <v/>
      </c>
      <c r="B695" t="str" cm="1">
        <f t="array" ref="B695">SUBSTITUTE(SUBSTITUTE(SUBSTITUTE(IFERROR(INDEX(Create_TC_Web!E$1:E$505,SMALL(IF(Create_TC_Web!$C$1:$C$505&lt;&gt;"",MATCH(ROW(Create_TC_Web!$C$1:$C$505),ROW(Create_TC_Web!$C$1:$C$505)),""),ROW(Create_TC_Web!C693))),"")," ",""),"-",""),"_","")</f>
        <v/>
      </c>
      <c r="P695" s="17" t="str" cm="1">
        <f t="array" ref="P695">IFERROR(INDEX(Create_TC_Web!S$1:S$500,SMALL(IF(Create_TC_Web!$C$1:$C$500&lt;&gt;"",MATCH(ROW(Create_TC_Web!$C$1:$C$500),ROW(Create_TC_Web!$C$1:$C$500)),""),ROW(Create_TC_Web!Q671))),"")</f>
        <v/>
      </c>
    </row>
    <row r="696" spans="1:16">
      <c r="A696" t="str" cm="1">
        <f t="array" ref="A696">IFERROR(INDEX(Create_TC_Web!D$1:D$1510,SMALL(IF(Create_TC_Web!$C$1:$C$1510&lt;&gt;"",MATCH(ROW(Create_TC_Web!$C$1:$C$1510),ROW(Create_TC_Web!$C$1:$C$1510)),""),ROW(Create_TC_Web!B721))),"")</f>
        <v/>
      </c>
      <c r="B696" t="str" cm="1">
        <f t="array" ref="B696">SUBSTITUTE(SUBSTITUTE(SUBSTITUTE(IFERROR(INDEX(Create_TC_Web!E$1:E$505,SMALL(IF(Create_TC_Web!$C$1:$C$505&lt;&gt;"",MATCH(ROW(Create_TC_Web!$C$1:$C$505),ROW(Create_TC_Web!$C$1:$C$505)),""),ROW(Create_TC_Web!C694))),"")," ",""),"-",""),"_","")</f>
        <v/>
      </c>
      <c r="P696" s="17" t="str" cm="1">
        <f t="array" ref="P696">IFERROR(INDEX(Create_TC_Web!S$1:S$500,SMALL(IF(Create_TC_Web!$C$1:$C$500&lt;&gt;"",MATCH(ROW(Create_TC_Web!$C$1:$C$500),ROW(Create_TC_Web!$C$1:$C$500)),""),ROW(Create_TC_Web!Q672))),"")</f>
        <v/>
      </c>
    </row>
    <row r="697" spans="1:16">
      <c r="A697" t="str" cm="1">
        <f t="array" ref="A697">IFERROR(INDEX(Create_TC_Web!D$1:D$1510,SMALL(IF(Create_TC_Web!$C$1:$C$1510&lt;&gt;"",MATCH(ROW(Create_TC_Web!$C$1:$C$1510),ROW(Create_TC_Web!$C$1:$C$1510)),""),ROW(Create_TC_Web!B722))),"")</f>
        <v/>
      </c>
      <c r="B697" t="str" cm="1">
        <f t="array" ref="B697">SUBSTITUTE(SUBSTITUTE(SUBSTITUTE(IFERROR(INDEX(Create_TC_Web!E$1:E$505,SMALL(IF(Create_TC_Web!$C$1:$C$505&lt;&gt;"",MATCH(ROW(Create_TC_Web!$C$1:$C$505),ROW(Create_TC_Web!$C$1:$C$505)),""),ROW(Create_TC_Web!C695))),"")," ",""),"-",""),"_","")</f>
        <v/>
      </c>
      <c r="P697" s="17" t="str" cm="1">
        <f t="array" ref="P697">IFERROR(INDEX(Create_TC_Web!S$1:S$500,SMALL(IF(Create_TC_Web!$C$1:$C$500&lt;&gt;"",MATCH(ROW(Create_TC_Web!$C$1:$C$500),ROW(Create_TC_Web!$C$1:$C$500)),""),ROW(Create_TC_Web!Q673))),"")</f>
        <v/>
      </c>
    </row>
    <row r="698" spans="1:16">
      <c r="A698" t="str" cm="1">
        <f t="array" ref="A698">IFERROR(INDEX(Create_TC_Web!D$1:D$1510,SMALL(IF(Create_TC_Web!$C$1:$C$1510&lt;&gt;"",MATCH(ROW(Create_TC_Web!$C$1:$C$1510),ROW(Create_TC_Web!$C$1:$C$1510)),""),ROW(Create_TC_Web!B723))),"")</f>
        <v/>
      </c>
      <c r="B698" t="str" cm="1">
        <f t="array" ref="B698">SUBSTITUTE(SUBSTITUTE(SUBSTITUTE(IFERROR(INDEX(Create_TC_Web!E$1:E$505,SMALL(IF(Create_TC_Web!$C$1:$C$505&lt;&gt;"",MATCH(ROW(Create_TC_Web!$C$1:$C$505),ROW(Create_TC_Web!$C$1:$C$505)),""),ROW(Create_TC_Web!C696))),"")," ",""),"-",""),"_","")</f>
        <v/>
      </c>
      <c r="P698" s="17" t="str" cm="1">
        <f t="array" ref="P698">IFERROR(INDEX(Create_TC_Web!S$1:S$500,SMALL(IF(Create_TC_Web!$C$1:$C$500&lt;&gt;"",MATCH(ROW(Create_TC_Web!$C$1:$C$500),ROW(Create_TC_Web!$C$1:$C$500)),""),ROW(Create_TC_Web!Q674))),"")</f>
        <v/>
      </c>
    </row>
    <row r="699" spans="1:16">
      <c r="A699" t="str" cm="1">
        <f t="array" ref="A699">IFERROR(INDEX(Create_TC_Web!D$1:D$1510,SMALL(IF(Create_TC_Web!$C$1:$C$1510&lt;&gt;"",MATCH(ROW(Create_TC_Web!$C$1:$C$1510),ROW(Create_TC_Web!$C$1:$C$1510)),""),ROW(Create_TC_Web!B724))),"")</f>
        <v/>
      </c>
      <c r="B699" t="str" cm="1">
        <f t="array" ref="B699">SUBSTITUTE(SUBSTITUTE(SUBSTITUTE(IFERROR(INDEX(Create_TC_Web!E$1:E$505,SMALL(IF(Create_TC_Web!$C$1:$C$505&lt;&gt;"",MATCH(ROW(Create_TC_Web!$C$1:$C$505),ROW(Create_TC_Web!$C$1:$C$505)),""),ROW(Create_TC_Web!C697))),"")," ",""),"-",""),"_","")</f>
        <v/>
      </c>
      <c r="P699" s="17" t="str" cm="1">
        <f t="array" ref="P699">IFERROR(INDEX(Create_TC_Web!S$1:S$500,SMALL(IF(Create_TC_Web!$C$1:$C$500&lt;&gt;"",MATCH(ROW(Create_TC_Web!$C$1:$C$500),ROW(Create_TC_Web!$C$1:$C$500)),""),ROW(Create_TC_Web!Q675))),"")</f>
        <v/>
      </c>
    </row>
    <row r="700" spans="1:16">
      <c r="A700" t="str" cm="1">
        <f t="array" ref="A700">IFERROR(INDEX(Create_TC_Web!D$1:D$1510,SMALL(IF(Create_TC_Web!$C$1:$C$1510&lt;&gt;"",MATCH(ROW(Create_TC_Web!$C$1:$C$1510),ROW(Create_TC_Web!$C$1:$C$1510)),""),ROW(Create_TC_Web!B725))),"")</f>
        <v/>
      </c>
      <c r="B700" t="str" cm="1">
        <f t="array" ref="B700">SUBSTITUTE(SUBSTITUTE(SUBSTITUTE(IFERROR(INDEX(Create_TC_Web!E$1:E$505,SMALL(IF(Create_TC_Web!$C$1:$C$505&lt;&gt;"",MATCH(ROW(Create_TC_Web!$C$1:$C$505),ROW(Create_TC_Web!$C$1:$C$505)),""),ROW(Create_TC_Web!C698))),"")," ",""),"-",""),"_","")</f>
        <v/>
      </c>
      <c r="P700" s="17" t="str" cm="1">
        <f t="array" ref="P700">IFERROR(INDEX(Create_TC_Web!S$1:S$500,SMALL(IF(Create_TC_Web!$C$1:$C$500&lt;&gt;"",MATCH(ROW(Create_TC_Web!$C$1:$C$500),ROW(Create_TC_Web!$C$1:$C$500)),""),ROW(Create_TC_Web!Q676))),"")</f>
        <v/>
      </c>
    </row>
    <row r="701" spans="1:16">
      <c r="A701" t="str" cm="1">
        <f t="array" ref="A701">IFERROR(INDEX(Create_TC_Web!D$1:D$1510,SMALL(IF(Create_TC_Web!$C$1:$C$1510&lt;&gt;"",MATCH(ROW(Create_TC_Web!$C$1:$C$1510),ROW(Create_TC_Web!$C$1:$C$1510)),""),ROW(Create_TC_Web!B726))),"")</f>
        <v/>
      </c>
      <c r="B701" t="str" cm="1">
        <f t="array" ref="B701">SUBSTITUTE(SUBSTITUTE(SUBSTITUTE(IFERROR(INDEX(Create_TC_Web!E$1:E$505,SMALL(IF(Create_TC_Web!$C$1:$C$505&lt;&gt;"",MATCH(ROW(Create_TC_Web!$C$1:$C$505),ROW(Create_TC_Web!$C$1:$C$505)),""),ROW(Create_TC_Web!C699))),"")," ",""),"-",""),"_","")</f>
        <v/>
      </c>
      <c r="P701" s="17" t="str" cm="1">
        <f t="array" ref="P701">IFERROR(INDEX(Create_TC_Web!S$1:S$500,SMALL(IF(Create_TC_Web!$C$1:$C$500&lt;&gt;"",MATCH(ROW(Create_TC_Web!$C$1:$C$500),ROW(Create_TC_Web!$C$1:$C$500)),""),ROW(Create_TC_Web!Q677))),"")</f>
        <v/>
      </c>
    </row>
    <row r="702" spans="1:16">
      <c r="A702" t="str" cm="1">
        <f t="array" ref="A702">IFERROR(INDEX(Create_TC_Web!D$1:D$1510,SMALL(IF(Create_TC_Web!$C$1:$C$1510&lt;&gt;"",MATCH(ROW(Create_TC_Web!$C$1:$C$1510),ROW(Create_TC_Web!$C$1:$C$1510)),""),ROW(Create_TC_Web!B727))),"")</f>
        <v/>
      </c>
      <c r="B702" t="str" cm="1">
        <f t="array" ref="B702">SUBSTITUTE(SUBSTITUTE(SUBSTITUTE(IFERROR(INDEX(Create_TC_Web!E$1:E$505,SMALL(IF(Create_TC_Web!$C$1:$C$505&lt;&gt;"",MATCH(ROW(Create_TC_Web!$C$1:$C$505),ROW(Create_TC_Web!$C$1:$C$505)),""),ROW(Create_TC_Web!C700))),"")," ",""),"-",""),"_","")</f>
        <v/>
      </c>
      <c r="P702" s="17" t="str" cm="1">
        <f t="array" ref="P702">IFERROR(INDEX(Create_TC_Web!S$1:S$500,SMALL(IF(Create_TC_Web!$C$1:$C$500&lt;&gt;"",MATCH(ROW(Create_TC_Web!$C$1:$C$500),ROW(Create_TC_Web!$C$1:$C$500)),""),ROW(Create_TC_Web!Q678))),"")</f>
        <v/>
      </c>
    </row>
    <row r="703" spans="1:16">
      <c r="A703" t="str" cm="1">
        <f t="array" ref="A703">IFERROR(INDEX(Create_TC_Web!D$1:D$1510,SMALL(IF(Create_TC_Web!$C$1:$C$1510&lt;&gt;"",MATCH(ROW(Create_TC_Web!$C$1:$C$1510),ROW(Create_TC_Web!$C$1:$C$1510)),""),ROW(Create_TC_Web!B728))),"")</f>
        <v/>
      </c>
      <c r="B703" t="str" cm="1">
        <f t="array" ref="B703">SUBSTITUTE(SUBSTITUTE(SUBSTITUTE(IFERROR(INDEX(Create_TC_Web!E$1:E$505,SMALL(IF(Create_TC_Web!$C$1:$C$505&lt;&gt;"",MATCH(ROW(Create_TC_Web!$C$1:$C$505),ROW(Create_TC_Web!$C$1:$C$505)),""),ROW(Create_TC_Web!C701))),"")," ",""),"-",""),"_","")</f>
        <v/>
      </c>
      <c r="P703" s="17" t="str" cm="1">
        <f t="array" ref="P703">IFERROR(INDEX(Create_TC_Web!S$1:S$500,SMALL(IF(Create_TC_Web!$C$1:$C$500&lt;&gt;"",MATCH(ROW(Create_TC_Web!$C$1:$C$500),ROW(Create_TC_Web!$C$1:$C$500)),""),ROW(Create_TC_Web!Q679))),"")</f>
        <v/>
      </c>
    </row>
    <row r="704" spans="1:16">
      <c r="A704" t="str" cm="1">
        <f t="array" ref="A704">IFERROR(INDEX(Create_TC_Web!D$1:D$1510,SMALL(IF(Create_TC_Web!$C$1:$C$1510&lt;&gt;"",MATCH(ROW(Create_TC_Web!$C$1:$C$1510),ROW(Create_TC_Web!$C$1:$C$1510)),""),ROW(Create_TC_Web!B729))),"")</f>
        <v/>
      </c>
      <c r="B704" t="str" cm="1">
        <f t="array" ref="B704">SUBSTITUTE(SUBSTITUTE(SUBSTITUTE(IFERROR(INDEX(Create_TC_Web!E$1:E$505,SMALL(IF(Create_TC_Web!$C$1:$C$505&lt;&gt;"",MATCH(ROW(Create_TC_Web!$C$1:$C$505),ROW(Create_TC_Web!$C$1:$C$505)),""),ROW(Create_TC_Web!C702))),"")," ",""),"-",""),"_","")</f>
        <v/>
      </c>
      <c r="P704" s="17" t="str" cm="1">
        <f t="array" ref="P704">IFERROR(INDEX(Create_TC_Web!S$1:S$500,SMALL(IF(Create_TC_Web!$C$1:$C$500&lt;&gt;"",MATCH(ROW(Create_TC_Web!$C$1:$C$500),ROW(Create_TC_Web!$C$1:$C$500)),""),ROW(Create_TC_Web!Q680))),"")</f>
        <v/>
      </c>
    </row>
    <row r="705" spans="1:16">
      <c r="A705" t="str" cm="1">
        <f t="array" ref="A705">IFERROR(INDEX(Create_TC_Web!D$1:D$1510,SMALL(IF(Create_TC_Web!$C$1:$C$1510&lt;&gt;"",MATCH(ROW(Create_TC_Web!$C$1:$C$1510),ROW(Create_TC_Web!$C$1:$C$1510)),""),ROW(Create_TC_Web!B730))),"")</f>
        <v/>
      </c>
      <c r="B705" t="str" cm="1">
        <f t="array" ref="B705">SUBSTITUTE(SUBSTITUTE(SUBSTITUTE(IFERROR(INDEX(Create_TC_Web!E$1:E$505,SMALL(IF(Create_TC_Web!$C$1:$C$505&lt;&gt;"",MATCH(ROW(Create_TC_Web!$C$1:$C$505),ROW(Create_TC_Web!$C$1:$C$505)),""),ROW(Create_TC_Web!C703))),"")," ",""),"-",""),"_","")</f>
        <v/>
      </c>
      <c r="P705" s="17" t="str" cm="1">
        <f t="array" ref="P705">IFERROR(INDEX(Create_TC_Web!S$1:S$500,SMALL(IF(Create_TC_Web!$C$1:$C$500&lt;&gt;"",MATCH(ROW(Create_TC_Web!$C$1:$C$500),ROW(Create_TC_Web!$C$1:$C$500)),""),ROW(Create_TC_Web!Q681))),"")</f>
        <v/>
      </c>
    </row>
    <row r="706" spans="1:16">
      <c r="A706" t="str" cm="1">
        <f t="array" ref="A706">IFERROR(INDEX(Create_TC_Web!D$1:D$1510,SMALL(IF(Create_TC_Web!$C$1:$C$1510&lt;&gt;"",MATCH(ROW(Create_TC_Web!$C$1:$C$1510),ROW(Create_TC_Web!$C$1:$C$1510)),""),ROW(Create_TC_Web!B731))),"")</f>
        <v/>
      </c>
      <c r="B706" t="str" cm="1">
        <f t="array" ref="B706">SUBSTITUTE(SUBSTITUTE(SUBSTITUTE(IFERROR(INDEX(Create_TC_Web!E$1:E$505,SMALL(IF(Create_TC_Web!$C$1:$C$505&lt;&gt;"",MATCH(ROW(Create_TC_Web!$C$1:$C$505),ROW(Create_TC_Web!$C$1:$C$505)),""),ROW(Create_TC_Web!C704))),"")," ",""),"-",""),"_","")</f>
        <v/>
      </c>
      <c r="P706" s="17" t="str" cm="1">
        <f t="array" ref="P706">IFERROR(INDEX(Create_TC_Web!S$1:S$500,SMALL(IF(Create_TC_Web!$C$1:$C$500&lt;&gt;"",MATCH(ROW(Create_TC_Web!$C$1:$C$500),ROW(Create_TC_Web!$C$1:$C$500)),""),ROW(Create_TC_Web!Q682))),"")</f>
        <v/>
      </c>
    </row>
    <row r="707" spans="1:16">
      <c r="A707" t="str" cm="1">
        <f t="array" ref="A707">IFERROR(INDEX(Create_TC_Web!D$1:D$1510,SMALL(IF(Create_TC_Web!$C$1:$C$1510&lt;&gt;"",MATCH(ROW(Create_TC_Web!$C$1:$C$1510),ROW(Create_TC_Web!$C$1:$C$1510)),""),ROW(Create_TC_Web!B732))),"")</f>
        <v/>
      </c>
      <c r="B707" t="str" cm="1">
        <f t="array" ref="B707">SUBSTITUTE(SUBSTITUTE(SUBSTITUTE(IFERROR(INDEX(Create_TC_Web!E$1:E$505,SMALL(IF(Create_TC_Web!$C$1:$C$505&lt;&gt;"",MATCH(ROW(Create_TC_Web!$C$1:$C$505),ROW(Create_TC_Web!$C$1:$C$505)),""),ROW(Create_TC_Web!C705))),"")," ",""),"-",""),"_","")</f>
        <v/>
      </c>
      <c r="P707" s="17" t="str" cm="1">
        <f t="array" ref="P707">IFERROR(INDEX(Create_TC_Web!S$1:S$500,SMALL(IF(Create_TC_Web!$C$1:$C$500&lt;&gt;"",MATCH(ROW(Create_TC_Web!$C$1:$C$500),ROW(Create_TC_Web!$C$1:$C$500)),""),ROW(Create_TC_Web!Q683))),"")</f>
        <v/>
      </c>
    </row>
    <row r="708" spans="1:16">
      <c r="A708" t="str" cm="1">
        <f t="array" ref="A708">IFERROR(INDEX(Create_TC_Web!D$1:D$1510,SMALL(IF(Create_TC_Web!$C$1:$C$1510&lt;&gt;"",MATCH(ROW(Create_TC_Web!$C$1:$C$1510),ROW(Create_TC_Web!$C$1:$C$1510)),""),ROW(Create_TC_Web!B733))),"")</f>
        <v/>
      </c>
      <c r="B708" t="str" cm="1">
        <f t="array" ref="B708">SUBSTITUTE(SUBSTITUTE(SUBSTITUTE(IFERROR(INDEX(Create_TC_Web!E$1:E$505,SMALL(IF(Create_TC_Web!$C$1:$C$505&lt;&gt;"",MATCH(ROW(Create_TC_Web!$C$1:$C$505),ROW(Create_TC_Web!$C$1:$C$505)),""),ROW(Create_TC_Web!C706))),"")," ",""),"-",""),"_","")</f>
        <v/>
      </c>
      <c r="P708" s="17" t="str" cm="1">
        <f t="array" ref="P708">IFERROR(INDEX(Create_TC_Web!S$1:S$500,SMALL(IF(Create_TC_Web!$C$1:$C$500&lt;&gt;"",MATCH(ROW(Create_TC_Web!$C$1:$C$500),ROW(Create_TC_Web!$C$1:$C$500)),""),ROW(Create_TC_Web!Q684))),"")</f>
        <v/>
      </c>
    </row>
    <row r="709" spans="1:16">
      <c r="A709" t="str" cm="1">
        <f t="array" ref="A709">IFERROR(INDEX(Create_TC_Web!D$1:D$1510,SMALL(IF(Create_TC_Web!$C$1:$C$1510&lt;&gt;"",MATCH(ROW(Create_TC_Web!$C$1:$C$1510),ROW(Create_TC_Web!$C$1:$C$1510)),""),ROW(Create_TC_Web!B734))),"")</f>
        <v/>
      </c>
      <c r="B709" t="str" cm="1">
        <f t="array" ref="B709">SUBSTITUTE(SUBSTITUTE(SUBSTITUTE(IFERROR(INDEX(Create_TC_Web!E$1:E$505,SMALL(IF(Create_TC_Web!$C$1:$C$505&lt;&gt;"",MATCH(ROW(Create_TC_Web!$C$1:$C$505),ROW(Create_TC_Web!$C$1:$C$505)),""),ROW(Create_TC_Web!C707))),"")," ",""),"-",""),"_","")</f>
        <v/>
      </c>
      <c r="P709" s="17" t="str" cm="1">
        <f t="array" ref="P709">IFERROR(INDEX(Create_TC_Web!S$1:S$500,SMALL(IF(Create_TC_Web!$C$1:$C$500&lt;&gt;"",MATCH(ROW(Create_TC_Web!$C$1:$C$500),ROW(Create_TC_Web!$C$1:$C$500)),""),ROW(Create_TC_Web!Q685))),"")</f>
        <v/>
      </c>
    </row>
    <row r="710" spans="1:16">
      <c r="A710" t="str" cm="1">
        <f t="array" ref="A710">IFERROR(INDEX(Create_TC_Web!D$1:D$1510,SMALL(IF(Create_TC_Web!$C$1:$C$1510&lt;&gt;"",MATCH(ROW(Create_TC_Web!$C$1:$C$1510),ROW(Create_TC_Web!$C$1:$C$1510)),""),ROW(Create_TC_Web!B735))),"")</f>
        <v/>
      </c>
      <c r="B710" t="str" cm="1">
        <f t="array" ref="B710">SUBSTITUTE(SUBSTITUTE(SUBSTITUTE(IFERROR(INDEX(Create_TC_Web!E$1:E$505,SMALL(IF(Create_TC_Web!$C$1:$C$505&lt;&gt;"",MATCH(ROW(Create_TC_Web!$C$1:$C$505),ROW(Create_TC_Web!$C$1:$C$505)),""),ROW(Create_TC_Web!C708))),"")," ",""),"-",""),"_","")</f>
        <v/>
      </c>
      <c r="P710" s="17" t="str" cm="1">
        <f t="array" ref="P710">IFERROR(INDEX(Create_TC_Web!S$1:S$500,SMALL(IF(Create_TC_Web!$C$1:$C$500&lt;&gt;"",MATCH(ROW(Create_TC_Web!$C$1:$C$500),ROW(Create_TC_Web!$C$1:$C$500)),""),ROW(Create_TC_Web!Q686))),"")</f>
        <v/>
      </c>
    </row>
    <row r="711" spans="1:16">
      <c r="A711" t="str" cm="1">
        <f t="array" ref="A711">IFERROR(INDEX(Create_TC_Web!D$1:D$1510,SMALL(IF(Create_TC_Web!$C$1:$C$1510&lt;&gt;"",MATCH(ROW(Create_TC_Web!$C$1:$C$1510),ROW(Create_TC_Web!$C$1:$C$1510)),""),ROW(Create_TC_Web!B736))),"")</f>
        <v/>
      </c>
      <c r="B711" t="str" cm="1">
        <f t="array" ref="B711">SUBSTITUTE(SUBSTITUTE(SUBSTITUTE(IFERROR(INDEX(Create_TC_Web!E$1:E$505,SMALL(IF(Create_TC_Web!$C$1:$C$505&lt;&gt;"",MATCH(ROW(Create_TC_Web!$C$1:$C$505),ROW(Create_TC_Web!$C$1:$C$505)),""),ROW(Create_TC_Web!C709))),"")," ",""),"-",""),"_","")</f>
        <v/>
      </c>
      <c r="P711" s="17" t="str" cm="1">
        <f t="array" ref="P711">IFERROR(INDEX(Create_TC_Web!S$1:S$500,SMALL(IF(Create_TC_Web!$C$1:$C$500&lt;&gt;"",MATCH(ROW(Create_TC_Web!$C$1:$C$500),ROW(Create_TC_Web!$C$1:$C$500)),""),ROW(Create_TC_Web!Q687))),"")</f>
        <v/>
      </c>
    </row>
    <row r="712" spans="1:16">
      <c r="A712" t="str" cm="1">
        <f t="array" ref="A712">IFERROR(INDEX(Create_TC_Web!D$1:D$1510,SMALL(IF(Create_TC_Web!$C$1:$C$1510&lt;&gt;"",MATCH(ROW(Create_TC_Web!$C$1:$C$1510),ROW(Create_TC_Web!$C$1:$C$1510)),""),ROW(Create_TC_Web!B737))),"")</f>
        <v/>
      </c>
      <c r="B712" t="str" cm="1">
        <f t="array" ref="B712">SUBSTITUTE(SUBSTITUTE(SUBSTITUTE(IFERROR(INDEX(Create_TC_Web!E$1:E$505,SMALL(IF(Create_TC_Web!$C$1:$C$505&lt;&gt;"",MATCH(ROW(Create_TC_Web!$C$1:$C$505),ROW(Create_TC_Web!$C$1:$C$505)),""),ROW(Create_TC_Web!C710))),"")," ",""),"-",""),"_","")</f>
        <v/>
      </c>
      <c r="P712" s="17" t="str" cm="1">
        <f t="array" ref="P712">IFERROR(INDEX(Create_TC_Web!S$1:S$500,SMALL(IF(Create_TC_Web!$C$1:$C$500&lt;&gt;"",MATCH(ROW(Create_TC_Web!$C$1:$C$500),ROW(Create_TC_Web!$C$1:$C$500)),""),ROW(Create_TC_Web!Q688))),"")</f>
        <v/>
      </c>
    </row>
    <row r="713" spans="1:16">
      <c r="A713" t="str" cm="1">
        <f t="array" ref="A713">IFERROR(INDEX(Create_TC_Web!D$1:D$1510,SMALL(IF(Create_TC_Web!$C$1:$C$1510&lt;&gt;"",MATCH(ROW(Create_TC_Web!$C$1:$C$1510),ROW(Create_TC_Web!$C$1:$C$1510)),""),ROW(Create_TC_Web!B738))),"")</f>
        <v/>
      </c>
      <c r="B713" t="str" cm="1">
        <f t="array" ref="B713">SUBSTITUTE(SUBSTITUTE(SUBSTITUTE(IFERROR(INDEX(Create_TC_Web!E$1:E$505,SMALL(IF(Create_TC_Web!$C$1:$C$505&lt;&gt;"",MATCH(ROW(Create_TC_Web!$C$1:$C$505),ROW(Create_TC_Web!$C$1:$C$505)),""),ROW(Create_TC_Web!C711))),"")," ",""),"-",""),"_","")</f>
        <v/>
      </c>
      <c r="P713" s="17" t="str" cm="1">
        <f t="array" ref="P713">IFERROR(INDEX(Create_TC_Web!S$1:S$500,SMALL(IF(Create_TC_Web!$C$1:$C$500&lt;&gt;"",MATCH(ROW(Create_TC_Web!$C$1:$C$500),ROW(Create_TC_Web!$C$1:$C$500)),""),ROW(Create_TC_Web!Q689))),"")</f>
        <v/>
      </c>
    </row>
    <row r="714" spans="1:16">
      <c r="A714" t="str" cm="1">
        <f t="array" ref="A714">IFERROR(INDEX(Create_TC_Web!D$1:D$1510,SMALL(IF(Create_TC_Web!$C$1:$C$1510&lt;&gt;"",MATCH(ROW(Create_TC_Web!$C$1:$C$1510),ROW(Create_TC_Web!$C$1:$C$1510)),""),ROW(Create_TC_Web!B739))),"")</f>
        <v/>
      </c>
      <c r="B714" t="str" cm="1">
        <f t="array" ref="B714">SUBSTITUTE(SUBSTITUTE(SUBSTITUTE(IFERROR(INDEX(Create_TC_Web!E$1:E$505,SMALL(IF(Create_TC_Web!$C$1:$C$505&lt;&gt;"",MATCH(ROW(Create_TC_Web!$C$1:$C$505),ROW(Create_TC_Web!$C$1:$C$505)),""),ROW(Create_TC_Web!C712))),"")," ",""),"-",""),"_","")</f>
        <v/>
      </c>
      <c r="P714" s="17" t="str" cm="1">
        <f t="array" ref="P714">IFERROR(INDEX(Create_TC_Web!S$1:S$500,SMALL(IF(Create_TC_Web!$C$1:$C$500&lt;&gt;"",MATCH(ROW(Create_TC_Web!$C$1:$C$500),ROW(Create_TC_Web!$C$1:$C$500)),""),ROW(Create_TC_Web!Q690))),"")</f>
        <v/>
      </c>
    </row>
    <row r="715" spans="1:16">
      <c r="A715" t="str" cm="1">
        <f t="array" ref="A715">IFERROR(INDEX(Create_TC_Web!D$1:D$1510,SMALL(IF(Create_TC_Web!$C$1:$C$1510&lt;&gt;"",MATCH(ROW(Create_TC_Web!$C$1:$C$1510),ROW(Create_TC_Web!$C$1:$C$1510)),""),ROW(Create_TC_Web!B740))),"")</f>
        <v/>
      </c>
      <c r="B715" t="str" cm="1">
        <f t="array" ref="B715">SUBSTITUTE(SUBSTITUTE(SUBSTITUTE(IFERROR(INDEX(Create_TC_Web!E$1:E$505,SMALL(IF(Create_TC_Web!$C$1:$C$505&lt;&gt;"",MATCH(ROW(Create_TC_Web!$C$1:$C$505),ROW(Create_TC_Web!$C$1:$C$505)),""),ROW(Create_TC_Web!C713))),"")," ",""),"-",""),"_","")</f>
        <v/>
      </c>
      <c r="P715" s="17" t="str" cm="1">
        <f t="array" ref="P715">IFERROR(INDEX(Create_TC_Web!S$1:S$500,SMALL(IF(Create_TC_Web!$C$1:$C$500&lt;&gt;"",MATCH(ROW(Create_TC_Web!$C$1:$C$500),ROW(Create_TC_Web!$C$1:$C$500)),""),ROW(Create_TC_Web!Q691))),"")</f>
        <v/>
      </c>
    </row>
    <row r="716" spans="1:16">
      <c r="A716" t="str" cm="1">
        <f t="array" ref="A716">IFERROR(INDEX(Create_TC_Web!D$1:D$1510,SMALL(IF(Create_TC_Web!$C$1:$C$1510&lt;&gt;"",MATCH(ROW(Create_TC_Web!$C$1:$C$1510),ROW(Create_TC_Web!$C$1:$C$1510)),""),ROW(Create_TC_Web!B741))),"")</f>
        <v/>
      </c>
      <c r="B716" t="str" cm="1">
        <f t="array" ref="B716">SUBSTITUTE(SUBSTITUTE(SUBSTITUTE(IFERROR(INDEX(Create_TC_Web!E$1:E$505,SMALL(IF(Create_TC_Web!$C$1:$C$505&lt;&gt;"",MATCH(ROW(Create_TC_Web!$C$1:$C$505),ROW(Create_TC_Web!$C$1:$C$505)),""),ROW(Create_TC_Web!C714))),"")," ",""),"-",""),"_","")</f>
        <v/>
      </c>
      <c r="P716" s="17" t="str" cm="1">
        <f t="array" ref="P716">IFERROR(INDEX(Create_TC_Web!S$1:S$500,SMALL(IF(Create_TC_Web!$C$1:$C$500&lt;&gt;"",MATCH(ROW(Create_TC_Web!$C$1:$C$500),ROW(Create_TC_Web!$C$1:$C$500)),""),ROW(Create_TC_Web!Q692))),"")</f>
        <v/>
      </c>
    </row>
    <row r="717" spans="1:16">
      <c r="A717" t="str" cm="1">
        <f t="array" ref="A717">IFERROR(INDEX(Create_TC_Web!D$1:D$1510,SMALL(IF(Create_TC_Web!$C$1:$C$1510&lt;&gt;"",MATCH(ROW(Create_TC_Web!$C$1:$C$1510),ROW(Create_TC_Web!$C$1:$C$1510)),""),ROW(Create_TC_Web!B742))),"")</f>
        <v/>
      </c>
      <c r="B717" t="str" cm="1">
        <f t="array" ref="B717">SUBSTITUTE(SUBSTITUTE(SUBSTITUTE(IFERROR(INDEX(Create_TC_Web!E$1:E$505,SMALL(IF(Create_TC_Web!$C$1:$C$505&lt;&gt;"",MATCH(ROW(Create_TC_Web!$C$1:$C$505),ROW(Create_TC_Web!$C$1:$C$505)),""),ROW(Create_TC_Web!C715))),"")," ",""),"-",""),"_","")</f>
        <v/>
      </c>
      <c r="P717" s="17" t="str" cm="1">
        <f t="array" ref="P717">IFERROR(INDEX(Create_TC_Web!S$1:S$500,SMALL(IF(Create_TC_Web!$C$1:$C$500&lt;&gt;"",MATCH(ROW(Create_TC_Web!$C$1:$C$500),ROW(Create_TC_Web!$C$1:$C$500)),""),ROW(Create_TC_Web!Q693))),"")</f>
        <v/>
      </c>
    </row>
    <row r="718" spans="1:16">
      <c r="A718" t="str" cm="1">
        <f t="array" ref="A718">IFERROR(INDEX(Create_TC_Web!D$1:D$1510,SMALL(IF(Create_TC_Web!$C$1:$C$1510&lt;&gt;"",MATCH(ROW(Create_TC_Web!$C$1:$C$1510),ROW(Create_TC_Web!$C$1:$C$1510)),""),ROW(Create_TC_Web!B743))),"")</f>
        <v/>
      </c>
      <c r="B718" t="str" cm="1">
        <f t="array" ref="B718">SUBSTITUTE(SUBSTITUTE(SUBSTITUTE(IFERROR(INDEX(Create_TC_Web!E$1:E$505,SMALL(IF(Create_TC_Web!$C$1:$C$505&lt;&gt;"",MATCH(ROW(Create_TC_Web!$C$1:$C$505),ROW(Create_TC_Web!$C$1:$C$505)),""),ROW(Create_TC_Web!C716))),"")," ",""),"-",""),"_","")</f>
        <v/>
      </c>
      <c r="P718" s="17" t="str" cm="1">
        <f t="array" ref="P718">IFERROR(INDEX(Create_TC_Web!S$1:S$500,SMALL(IF(Create_TC_Web!$C$1:$C$500&lt;&gt;"",MATCH(ROW(Create_TC_Web!$C$1:$C$500),ROW(Create_TC_Web!$C$1:$C$500)),""),ROW(Create_TC_Web!Q694))),"")</f>
        <v/>
      </c>
    </row>
    <row r="719" spans="1:16">
      <c r="A719" t="str" cm="1">
        <f t="array" ref="A719">IFERROR(INDEX(Create_TC_Web!D$1:D$1510,SMALL(IF(Create_TC_Web!$C$1:$C$1510&lt;&gt;"",MATCH(ROW(Create_TC_Web!$C$1:$C$1510),ROW(Create_TC_Web!$C$1:$C$1510)),""),ROW(Create_TC_Web!B744))),"")</f>
        <v/>
      </c>
      <c r="B719" t="str" cm="1">
        <f t="array" ref="B719">SUBSTITUTE(SUBSTITUTE(SUBSTITUTE(IFERROR(INDEX(Create_TC_Web!E$1:E$505,SMALL(IF(Create_TC_Web!$C$1:$C$505&lt;&gt;"",MATCH(ROW(Create_TC_Web!$C$1:$C$505),ROW(Create_TC_Web!$C$1:$C$505)),""),ROW(Create_TC_Web!C717))),"")," ",""),"-",""),"_","")</f>
        <v/>
      </c>
      <c r="P719" s="17" t="str" cm="1">
        <f t="array" ref="P719">IFERROR(INDEX(Create_TC_Web!S$1:S$500,SMALL(IF(Create_TC_Web!$C$1:$C$500&lt;&gt;"",MATCH(ROW(Create_TC_Web!$C$1:$C$500),ROW(Create_TC_Web!$C$1:$C$500)),""),ROW(Create_TC_Web!Q695))),"")</f>
        <v/>
      </c>
    </row>
    <row r="720" spans="1:16">
      <c r="A720" t="str" cm="1">
        <f t="array" ref="A720">IFERROR(INDEX(Create_TC_Web!D$1:D$1510,SMALL(IF(Create_TC_Web!$C$1:$C$1510&lt;&gt;"",MATCH(ROW(Create_TC_Web!$C$1:$C$1510),ROW(Create_TC_Web!$C$1:$C$1510)),""),ROW(Create_TC_Web!B745))),"")</f>
        <v/>
      </c>
      <c r="B720" t="str" cm="1">
        <f t="array" ref="B720">SUBSTITUTE(SUBSTITUTE(SUBSTITUTE(IFERROR(INDEX(Create_TC_Web!E$1:E$505,SMALL(IF(Create_TC_Web!$C$1:$C$505&lt;&gt;"",MATCH(ROW(Create_TC_Web!$C$1:$C$505),ROW(Create_TC_Web!$C$1:$C$505)),""),ROW(Create_TC_Web!C718))),"")," ",""),"-",""),"_","")</f>
        <v/>
      </c>
      <c r="P720" s="17" t="str" cm="1">
        <f t="array" ref="P720">IFERROR(INDEX(Create_TC_Web!S$1:S$500,SMALL(IF(Create_TC_Web!$C$1:$C$500&lt;&gt;"",MATCH(ROW(Create_TC_Web!$C$1:$C$500),ROW(Create_TC_Web!$C$1:$C$500)),""),ROW(Create_TC_Web!Q696))),"")</f>
        <v/>
      </c>
    </row>
    <row r="721" spans="1:16">
      <c r="A721" t="str" cm="1">
        <f t="array" ref="A721">IFERROR(INDEX(Create_TC_Web!D$1:D$1510,SMALL(IF(Create_TC_Web!$C$1:$C$1510&lt;&gt;"",MATCH(ROW(Create_TC_Web!$C$1:$C$1510),ROW(Create_TC_Web!$C$1:$C$1510)),""),ROW(Create_TC_Web!B746))),"")</f>
        <v/>
      </c>
      <c r="B721" t="str" cm="1">
        <f t="array" ref="B721">SUBSTITUTE(SUBSTITUTE(SUBSTITUTE(IFERROR(INDEX(Create_TC_Web!E$1:E$505,SMALL(IF(Create_TC_Web!$C$1:$C$505&lt;&gt;"",MATCH(ROW(Create_TC_Web!$C$1:$C$505),ROW(Create_TC_Web!$C$1:$C$505)),""),ROW(Create_TC_Web!C719))),"")," ",""),"-",""),"_","")</f>
        <v/>
      </c>
      <c r="P721" s="17" t="str" cm="1">
        <f t="array" ref="P721">IFERROR(INDEX(Create_TC_Web!S$1:S$500,SMALL(IF(Create_TC_Web!$C$1:$C$500&lt;&gt;"",MATCH(ROW(Create_TC_Web!$C$1:$C$500),ROW(Create_TC_Web!$C$1:$C$500)),""),ROW(Create_TC_Web!Q697))),"")</f>
        <v/>
      </c>
    </row>
    <row r="722" spans="1:16">
      <c r="A722" t="str" cm="1">
        <f t="array" ref="A722">IFERROR(INDEX(Create_TC_Web!D$1:D$1510,SMALL(IF(Create_TC_Web!$C$1:$C$1510&lt;&gt;"",MATCH(ROW(Create_TC_Web!$C$1:$C$1510),ROW(Create_TC_Web!$C$1:$C$1510)),""),ROW(Create_TC_Web!B747))),"")</f>
        <v/>
      </c>
      <c r="B722" t="str" cm="1">
        <f t="array" ref="B722">SUBSTITUTE(SUBSTITUTE(SUBSTITUTE(IFERROR(INDEX(Create_TC_Web!E$1:E$505,SMALL(IF(Create_TC_Web!$C$1:$C$505&lt;&gt;"",MATCH(ROW(Create_TC_Web!$C$1:$C$505),ROW(Create_TC_Web!$C$1:$C$505)),""),ROW(Create_TC_Web!C720))),"")," ",""),"-",""),"_","")</f>
        <v/>
      </c>
      <c r="P722" s="17" t="str" cm="1">
        <f t="array" ref="P722">IFERROR(INDEX(Create_TC_Web!S$1:S$500,SMALL(IF(Create_TC_Web!$C$1:$C$500&lt;&gt;"",MATCH(ROW(Create_TC_Web!$C$1:$C$500),ROW(Create_TC_Web!$C$1:$C$500)),""),ROW(Create_TC_Web!Q698))),"")</f>
        <v/>
      </c>
    </row>
    <row r="723" spans="1:16">
      <c r="A723" t="str" cm="1">
        <f t="array" ref="A723">IFERROR(INDEX(Create_TC_Web!D$1:D$1510,SMALL(IF(Create_TC_Web!$C$1:$C$1510&lt;&gt;"",MATCH(ROW(Create_TC_Web!$C$1:$C$1510),ROW(Create_TC_Web!$C$1:$C$1510)),""),ROW(Create_TC_Web!B748))),"")</f>
        <v/>
      </c>
      <c r="B723" t="str" cm="1">
        <f t="array" ref="B723">SUBSTITUTE(SUBSTITUTE(SUBSTITUTE(IFERROR(INDEX(Create_TC_Web!E$1:E$505,SMALL(IF(Create_TC_Web!$C$1:$C$505&lt;&gt;"",MATCH(ROW(Create_TC_Web!$C$1:$C$505),ROW(Create_TC_Web!$C$1:$C$505)),""),ROW(Create_TC_Web!C721))),"")," ",""),"-",""),"_","")</f>
        <v/>
      </c>
      <c r="P723" s="17" t="str" cm="1">
        <f t="array" ref="P723">IFERROR(INDEX(Create_TC_Web!S$1:S$500,SMALL(IF(Create_TC_Web!$C$1:$C$500&lt;&gt;"",MATCH(ROW(Create_TC_Web!$C$1:$C$500),ROW(Create_TC_Web!$C$1:$C$500)),""),ROW(Create_TC_Web!Q699))),"")</f>
        <v/>
      </c>
    </row>
    <row r="724" spans="1:16">
      <c r="A724" t="str" cm="1">
        <f t="array" ref="A724">IFERROR(INDEX(Create_TC_Web!D$1:D$1510,SMALL(IF(Create_TC_Web!$C$1:$C$1510&lt;&gt;"",MATCH(ROW(Create_TC_Web!$C$1:$C$1510),ROW(Create_TC_Web!$C$1:$C$1510)),""),ROW(Create_TC_Web!B749))),"")</f>
        <v/>
      </c>
      <c r="B724" t="str" cm="1">
        <f t="array" ref="B724">SUBSTITUTE(SUBSTITUTE(SUBSTITUTE(IFERROR(INDEX(Create_TC_Web!E$1:E$505,SMALL(IF(Create_TC_Web!$C$1:$C$505&lt;&gt;"",MATCH(ROW(Create_TC_Web!$C$1:$C$505),ROW(Create_TC_Web!$C$1:$C$505)),""),ROW(Create_TC_Web!C722))),"")," ",""),"-",""),"_","")</f>
        <v/>
      </c>
      <c r="P724" s="17" t="str" cm="1">
        <f t="array" ref="P724">IFERROR(INDEX(Create_TC_Web!S$1:S$500,SMALL(IF(Create_TC_Web!$C$1:$C$500&lt;&gt;"",MATCH(ROW(Create_TC_Web!$C$1:$C$500),ROW(Create_TC_Web!$C$1:$C$500)),""),ROW(Create_TC_Web!Q700))),"")</f>
        <v/>
      </c>
    </row>
    <row r="725" spans="1:16">
      <c r="A725" t="str" cm="1">
        <f t="array" ref="A725">IFERROR(INDEX(Create_TC_Web!D$1:D$1510,SMALL(IF(Create_TC_Web!$C$1:$C$1510&lt;&gt;"",MATCH(ROW(Create_TC_Web!$C$1:$C$1510),ROW(Create_TC_Web!$C$1:$C$1510)),""),ROW(Create_TC_Web!B750))),"")</f>
        <v/>
      </c>
      <c r="B725" t="str" cm="1">
        <f t="array" ref="B725">SUBSTITUTE(SUBSTITUTE(SUBSTITUTE(IFERROR(INDEX(Create_TC_Web!E$1:E$505,SMALL(IF(Create_TC_Web!$C$1:$C$505&lt;&gt;"",MATCH(ROW(Create_TC_Web!$C$1:$C$505),ROW(Create_TC_Web!$C$1:$C$505)),""),ROW(Create_TC_Web!C723))),"")," ",""),"-",""),"_","")</f>
        <v/>
      </c>
      <c r="P725" s="17" t="str" cm="1">
        <f t="array" ref="P725">IFERROR(INDEX(Create_TC_Web!S$1:S$500,SMALL(IF(Create_TC_Web!$C$1:$C$500&lt;&gt;"",MATCH(ROW(Create_TC_Web!$C$1:$C$500),ROW(Create_TC_Web!$C$1:$C$500)),""),ROW(Create_TC_Web!Q701))),"")</f>
        <v/>
      </c>
    </row>
    <row r="726" spans="1:16">
      <c r="A726" t="str" cm="1">
        <f t="array" ref="A726">IFERROR(INDEX(Create_TC_Web!D$1:D$1510,SMALL(IF(Create_TC_Web!$C$1:$C$1510&lt;&gt;"",MATCH(ROW(Create_TC_Web!$C$1:$C$1510),ROW(Create_TC_Web!$C$1:$C$1510)),""),ROW(Create_TC_Web!B751))),"")</f>
        <v/>
      </c>
      <c r="B726" t="str" cm="1">
        <f t="array" ref="B726">SUBSTITUTE(SUBSTITUTE(SUBSTITUTE(IFERROR(INDEX(Create_TC_Web!E$1:E$505,SMALL(IF(Create_TC_Web!$C$1:$C$505&lt;&gt;"",MATCH(ROW(Create_TC_Web!$C$1:$C$505),ROW(Create_TC_Web!$C$1:$C$505)),""),ROW(Create_TC_Web!C724))),"")," ",""),"-",""),"_","")</f>
        <v/>
      </c>
      <c r="P726" s="17" t="str" cm="1">
        <f t="array" ref="P726">IFERROR(INDEX(Create_TC_Web!S$1:S$500,SMALL(IF(Create_TC_Web!$C$1:$C$500&lt;&gt;"",MATCH(ROW(Create_TC_Web!$C$1:$C$500),ROW(Create_TC_Web!$C$1:$C$500)),""),ROW(Create_TC_Web!Q702))),"")</f>
        <v/>
      </c>
    </row>
    <row r="727" spans="1:16">
      <c r="A727" t="str" cm="1">
        <f t="array" ref="A727">IFERROR(INDEX(Create_TC_Web!D$1:D$1510,SMALL(IF(Create_TC_Web!$C$1:$C$1510&lt;&gt;"",MATCH(ROW(Create_TC_Web!$C$1:$C$1510),ROW(Create_TC_Web!$C$1:$C$1510)),""),ROW(Create_TC_Web!B752))),"")</f>
        <v/>
      </c>
      <c r="B727" t="str" cm="1">
        <f t="array" ref="B727">SUBSTITUTE(SUBSTITUTE(SUBSTITUTE(IFERROR(INDEX(Create_TC_Web!E$1:E$505,SMALL(IF(Create_TC_Web!$C$1:$C$505&lt;&gt;"",MATCH(ROW(Create_TC_Web!$C$1:$C$505),ROW(Create_TC_Web!$C$1:$C$505)),""),ROW(Create_TC_Web!C725))),"")," ",""),"-",""),"_","")</f>
        <v/>
      </c>
      <c r="P727" s="17" t="str" cm="1">
        <f t="array" ref="P727">IFERROR(INDEX(Create_TC_Web!S$1:S$500,SMALL(IF(Create_TC_Web!$C$1:$C$500&lt;&gt;"",MATCH(ROW(Create_TC_Web!$C$1:$C$500),ROW(Create_TC_Web!$C$1:$C$500)),""),ROW(Create_TC_Web!Q703))),"")</f>
        <v/>
      </c>
    </row>
    <row r="728" spans="1:16">
      <c r="A728" t="str" cm="1">
        <f t="array" ref="A728">IFERROR(INDEX(Create_TC_Web!D$1:D$1510,SMALL(IF(Create_TC_Web!$C$1:$C$1510&lt;&gt;"",MATCH(ROW(Create_TC_Web!$C$1:$C$1510),ROW(Create_TC_Web!$C$1:$C$1510)),""),ROW(Create_TC_Web!B753))),"")</f>
        <v/>
      </c>
      <c r="B728" t="str" cm="1">
        <f t="array" ref="B728">SUBSTITUTE(SUBSTITUTE(SUBSTITUTE(IFERROR(INDEX(Create_TC_Web!E$1:E$505,SMALL(IF(Create_TC_Web!$C$1:$C$505&lt;&gt;"",MATCH(ROW(Create_TC_Web!$C$1:$C$505),ROW(Create_TC_Web!$C$1:$C$505)),""),ROW(Create_TC_Web!C726))),"")," ",""),"-",""),"_","")</f>
        <v/>
      </c>
      <c r="P728" s="17" t="str" cm="1">
        <f t="array" ref="P728">IFERROR(INDEX(Create_TC_Web!S$1:S$500,SMALL(IF(Create_TC_Web!$C$1:$C$500&lt;&gt;"",MATCH(ROW(Create_TC_Web!$C$1:$C$500),ROW(Create_TC_Web!$C$1:$C$500)),""),ROW(Create_TC_Web!Q704))),"")</f>
        <v/>
      </c>
    </row>
    <row r="729" spans="1:16">
      <c r="A729" t="str" cm="1">
        <f t="array" ref="A729">IFERROR(INDEX(Create_TC_Web!D$1:D$1510,SMALL(IF(Create_TC_Web!$C$1:$C$1510&lt;&gt;"",MATCH(ROW(Create_TC_Web!$C$1:$C$1510),ROW(Create_TC_Web!$C$1:$C$1510)),""),ROW(Create_TC_Web!B754))),"")</f>
        <v/>
      </c>
      <c r="B729" t="str" cm="1">
        <f t="array" ref="B729">SUBSTITUTE(SUBSTITUTE(SUBSTITUTE(IFERROR(INDEX(Create_TC_Web!E$1:E$505,SMALL(IF(Create_TC_Web!$C$1:$C$505&lt;&gt;"",MATCH(ROW(Create_TC_Web!$C$1:$C$505),ROW(Create_TC_Web!$C$1:$C$505)),""),ROW(Create_TC_Web!C727))),"")," ",""),"-",""),"_","")</f>
        <v/>
      </c>
      <c r="P729" s="17" t="str" cm="1">
        <f t="array" ref="P729">IFERROR(INDEX(Create_TC_Web!S$1:S$500,SMALL(IF(Create_TC_Web!$C$1:$C$500&lt;&gt;"",MATCH(ROW(Create_TC_Web!$C$1:$C$500),ROW(Create_TC_Web!$C$1:$C$500)),""),ROW(Create_TC_Web!Q705))),"")</f>
        <v/>
      </c>
    </row>
    <row r="730" spans="1:16">
      <c r="A730" t="str" cm="1">
        <f t="array" ref="A730">IFERROR(INDEX(Create_TC_Web!D$1:D$1510,SMALL(IF(Create_TC_Web!$C$1:$C$1510&lt;&gt;"",MATCH(ROW(Create_TC_Web!$C$1:$C$1510),ROW(Create_TC_Web!$C$1:$C$1510)),""),ROW(Create_TC_Web!B755))),"")</f>
        <v/>
      </c>
      <c r="B730" t="str" cm="1">
        <f t="array" ref="B730">SUBSTITUTE(SUBSTITUTE(SUBSTITUTE(IFERROR(INDEX(Create_TC_Web!E$1:E$505,SMALL(IF(Create_TC_Web!$C$1:$C$505&lt;&gt;"",MATCH(ROW(Create_TC_Web!$C$1:$C$505),ROW(Create_TC_Web!$C$1:$C$505)),""),ROW(Create_TC_Web!C728))),"")," ",""),"-",""),"_","")</f>
        <v/>
      </c>
      <c r="P730" s="17" t="str" cm="1">
        <f t="array" ref="P730">IFERROR(INDEX(Create_TC_Web!S$1:S$500,SMALL(IF(Create_TC_Web!$C$1:$C$500&lt;&gt;"",MATCH(ROW(Create_TC_Web!$C$1:$C$500),ROW(Create_TC_Web!$C$1:$C$500)),""),ROW(Create_TC_Web!Q706))),"")</f>
        <v/>
      </c>
    </row>
    <row r="731" spans="1:16">
      <c r="A731" t="str" cm="1">
        <f t="array" ref="A731">IFERROR(INDEX(Create_TC_Web!D$1:D$1510,SMALL(IF(Create_TC_Web!$C$1:$C$1510&lt;&gt;"",MATCH(ROW(Create_TC_Web!$C$1:$C$1510),ROW(Create_TC_Web!$C$1:$C$1510)),""),ROW(Create_TC_Web!B756))),"")</f>
        <v/>
      </c>
      <c r="B731" t="str" cm="1">
        <f t="array" ref="B731">SUBSTITUTE(SUBSTITUTE(SUBSTITUTE(IFERROR(INDEX(Create_TC_Web!E$1:E$505,SMALL(IF(Create_TC_Web!$C$1:$C$505&lt;&gt;"",MATCH(ROW(Create_TC_Web!$C$1:$C$505),ROW(Create_TC_Web!$C$1:$C$505)),""),ROW(Create_TC_Web!C729))),"")," ",""),"-",""),"_","")</f>
        <v/>
      </c>
      <c r="P731" s="17" t="str" cm="1">
        <f t="array" ref="P731">IFERROR(INDEX(Create_TC_Web!S$1:S$500,SMALL(IF(Create_TC_Web!$C$1:$C$500&lt;&gt;"",MATCH(ROW(Create_TC_Web!$C$1:$C$500),ROW(Create_TC_Web!$C$1:$C$500)),""),ROW(Create_TC_Web!Q707))),"")</f>
        <v/>
      </c>
    </row>
    <row r="732" spans="1:16">
      <c r="A732" t="str" cm="1">
        <f t="array" ref="A732">IFERROR(INDEX(Create_TC_Web!D$1:D$1510,SMALL(IF(Create_TC_Web!$C$1:$C$1510&lt;&gt;"",MATCH(ROW(Create_TC_Web!$C$1:$C$1510),ROW(Create_TC_Web!$C$1:$C$1510)),""),ROW(Create_TC_Web!B757))),"")</f>
        <v/>
      </c>
      <c r="B732" t="str" cm="1">
        <f t="array" ref="B732">SUBSTITUTE(SUBSTITUTE(SUBSTITUTE(IFERROR(INDEX(Create_TC_Web!E$1:E$505,SMALL(IF(Create_TC_Web!$C$1:$C$505&lt;&gt;"",MATCH(ROW(Create_TC_Web!$C$1:$C$505),ROW(Create_TC_Web!$C$1:$C$505)),""),ROW(Create_TC_Web!C730))),"")," ",""),"-",""),"_","")</f>
        <v/>
      </c>
      <c r="P732" s="17" t="str" cm="1">
        <f t="array" ref="P732">IFERROR(INDEX(Create_TC_Web!S$1:S$500,SMALL(IF(Create_TC_Web!$C$1:$C$500&lt;&gt;"",MATCH(ROW(Create_TC_Web!$C$1:$C$500),ROW(Create_TC_Web!$C$1:$C$500)),""),ROW(Create_TC_Web!Q708))),"")</f>
        <v/>
      </c>
    </row>
    <row r="733" spans="1:16">
      <c r="A733" t="str" cm="1">
        <f t="array" ref="A733">IFERROR(INDEX(Create_TC_Web!D$1:D$1510,SMALL(IF(Create_TC_Web!$C$1:$C$1510&lt;&gt;"",MATCH(ROW(Create_TC_Web!$C$1:$C$1510),ROW(Create_TC_Web!$C$1:$C$1510)),""),ROW(Create_TC_Web!B758))),"")</f>
        <v/>
      </c>
      <c r="B733" t="str" cm="1">
        <f t="array" ref="B733">SUBSTITUTE(SUBSTITUTE(SUBSTITUTE(IFERROR(INDEX(Create_TC_Web!E$1:E$505,SMALL(IF(Create_TC_Web!$C$1:$C$505&lt;&gt;"",MATCH(ROW(Create_TC_Web!$C$1:$C$505),ROW(Create_TC_Web!$C$1:$C$505)),""),ROW(Create_TC_Web!C731))),"")," ",""),"-",""),"_","")</f>
        <v/>
      </c>
      <c r="P733" s="17" t="str" cm="1">
        <f t="array" ref="P733">IFERROR(INDEX(Create_TC_Web!S$1:S$500,SMALL(IF(Create_TC_Web!$C$1:$C$500&lt;&gt;"",MATCH(ROW(Create_TC_Web!$C$1:$C$500),ROW(Create_TC_Web!$C$1:$C$500)),""),ROW(Create_TC_Web!Q709))),"")</f>
        <v/>
      </c>
    </row>
    <row r="734" spans="1:16">
      <c r="A734" t="str" cm="1">
        <f t="array" ref="A734">IFERROR(INDEX(Create_TC_Web!D$1:D$1510,SMALL(IF(Create_TC_Web!$C$1:$C$1510&lt;&gt;"",MATCH(ROW(Create_TC_Web!$C$1:$C$1510),ROW(Create_TC_Web!$C$1:$C$1510)),""),ROW(Create_TC_Web!B759))),"")</f>
        <v/>
      </c>
      <c r="B734" t="str" cm="1">
        <f t="array" ref="B734">SUBSTITUTE(SUBSTITUTE(SUBSTITUTE(IFERROR(INDEX(Create_TC_Web!E$1:E$505,SMALL(IF(Create_TC_Web!$C$1:$C$505&lt;&gt;"",MATCH(ROW(Create_TC_Web!$C$1:$C$505),ROW(Create_TC_Web!$C$1:$C$505)),""),ROW(Create_TC_Web!C732))),"")," ",""),"-",""),"_","")</f>
        <v/>
      </c>
      <c r="P734" s="17" t="str" cm="1">
        <f t="array" ref="P734">IFERROR(INDEX(Create_TC_Web!S$1:S$500,SMALL(IF(Create_TC_Web!$C$1:$C$500&lt;&gt;"",MATCH(ROW(Create_TC_Web!$C$1:$C$500),ROW(Create_TC_Web!$C$1:$C$500)),""),ROW(Create_TC_Web!Q710))),"")</f>
        <v/>
      </c>
    </row>
    <row r="735" spans="1:16">
      <c r="A735" t="str" cm="1">
        <f t="array" ref="A735">IFERROR(INDEX(Create_TC_Web!D$1:D$1510,SMALL(IF(Create_TC_Web!$C$1:$C$1510&lt;&gt;"",MATCH(ROW(Create_TC_Web!$C$1:$C$1510),ROW(Create_TC_Web!$C$1:$C$1510)),""),ROW(Create_TC_Web!B760))),"")</f>
        <v/>
      </c>
      <c r="B735" t="str" cm="1">
        <f t="array" ref="B735">SUBSTITUTE(SUBSTITUTE(SUBSTITUTE(IFERROR(INDEX(Create_TC_Web!E$1:E$505,SMALL(IF(Create_TC_Web!$C$1:$C$505&lt;&gt;"",MATCH(ROW(Create_TC_Web!$C$1:$C$505),ROW(Create_TC_Web!$C$1:$C$505)),""),ROW(Create_TC_Web!C733))),"")," ",""),"-",""),"_","")</f>
        <v/>
      </c>
      <c r="P735" s="17" t="str" cm="1">
        <f t="array" ref="P735">IFERROR(INDEX(Create_TC_Web!S$1:S$500,SMALL(IF(Create_TC_Web!$C$1:$C$500&lt;&gt;"",MATCH(ROW(Create_TC_Web!$C$1:$C$500),ROW(Create_TC_Web!$C$1:$C$500)),""),ROW(Create_TC_Web!Q711))),"")</f>
        <v/>
      </c>
    </row>
    <row r="736" spans="1:16">
      <c r="A736" t="str" cm="1">
        <f t="array" ref="A736">IFERROR(INDEX(Create_TC_Web!D$1:D$1510,SMALL(IF(Create_TC_Web!$C$1:$C$1510&lt;&gt;"",MATCH(ROW(Create_TC_Web!$C$1:$C$1510),ROW(Create_TC_Web!$C$1:$C$1510)),""),ROW(Create_TC_Web!B761))),"")</f>
        <v/>
      </c>
      <c r="B736" t="str" cm="1">
        <f t="array" ref="B736">SUBSTITUTE(SUBSTITUTE(SUBSTITUTE(IFERROR(INDEX(Create_TC_Web!E$1:E$505,SMALL(IF(Create_TC_Web!$C$1:$C$505&lt;&gt;"",MATCH(ROW(Create_TC_Web!$C$1:$C$505),ROW(Create_TC_Web!$C$1:$C$505)),""),ROW(Create_TC_Web!C734))),"")," ",""),"-",""),"_","")</f>
        <v/>
      </c>
      <c r="P736" s="17" t="str" cm="1">
        <f t="array" ref="P736">IFERROR(INDEX(Create_TC_Web!S$1:S$500,SMALL(IF(Create_TC_Web!$C$1:$C$500&lt;&gt;"",MATCH(ROW(Create_TC_Web!$C$1:$C$500),ROW(Create_TC_Web!$C$1:$C$500)),""),ROW(Create_TC_Web!Q712))),"")</f>
        <v/>
      </c>
    </row>
    <row r="737" spans="1:16">
      <c r="A737" t="str" cm="1">
        <f t="array" ref="A737">IFERROR(INDEX(Create_TC_Web!D$1:D$1510,SMALL(IF(Create_TC_Web!$C$1:$C$1510&lt;&gt;"",MATCH(ROW(Create_TC_Web!$C$1:$C$1510),ROW(Create_TC_Web!$C$1:$C$1510)),""),ROW(Create_TC_Web!B762))),"")</f>
        <v/>
      </c>
      <c r="B737" t="str" cm="1">
        <f t="array" ref="B737">SUBSTITUTE(SUBSTITUTE(SUBSTITUTE(IFERROR(INDEX(Create_TC_Web!E$1:E$505,SMALL(IF(Create_TC_Web!$C$1:$C$505&lt;&gt;"",MATCH(ROW(Create_TC_Web!$C$1:$C$505),ROW(Create_TC_Web!$C$1:$C$505)),""),ROW(Create_TC_Web!C735))),"")," ",""),"-",""),"_","")</f>
        <v/>
      </c>
      <c r="P737" s="17" t="str" cm="1">
        <f t="array" ref="P737">IFERROR(INDEX(Create_TC_Web!S$1:S$500,SMALL(IF(Create_TC_Web!$C$1:$C$500&lt;&gt;"",MATCH(ROW(Create_TC_Web!$C$1:$C$500),ROW(Create_TC_Web!$C$1:$C$500)),""),ROW(Create_TC_Web!Q713))),"")</f>
        <v/>
      </c>
    </row>
    <row r="738" spans="1:16">
      <c r="A738" t="str" cm="1">
        <f t="array" ref="A738">IFERROR(INDEX(Create_TC_Web!D$1:D$1510,SMALL(IF(Create_TC_Web!$C$1:$C$1510&lt;&gt;"",MATCH(ROW(Create_TC_Web!$C$1:$C$1510),ROW(Create_TC_Web!$C$1:$C$1510)),""),ROW(Create_TC_Web!B763))),"")</f>
        <v/>
      </c>
      <c r="B738" t="str" cm="1">
        <f t="array" ref="B738">SUBSTITUTE(SUBSTITUTE(SUBSTITUTE(IFERROR(INDEX(Create_TC_Web!E$1:E$505,SMALL(IF(Create_TC_Web!$C$1:$C$505&lt;&gt;"",MATCH(ROW(Create_TC_Web!$C$1:$C$505),ROW(Create_TC_Web!$C$1:$C$505)),""),ROW(Create_TC_Web!C736))),"")," ",""),"-",""),"_","")</f>
        <v/>
      </c>
      <c r="P738" s="17" t="str" cm="1">
        <f t="array" ref="P738">IFERROR(INDEX(Create_TC_Web!S$1:S$500,SMALL(IF(Create_TC_Web!$C$1:$C$500&lt;&gt;"",MATCH(ROW(Create_TC_Web!$C$1:$C$500),ROW(Create_TC_Web!$C$1:$C$500)),""),ROW(Create_TC_Web!Q714))),"")</f>
        <v/>
      </c>
    </row>
    <row r="739" spans="1:16">
      <c r="A739" t="str" cm="1">
        <f t="array" ref="A739">IFERROR(INDEX(Create_TC_Web!D$1:D$1510,SMALL(IF(Create_TC_Web!$C$1:$C$1510&lt;&gt;"",MATCH(ROW(Create_TC_Web!$C$1:$C$1510),ROW(Create_TC_Web!$C$1:$C$1510)),""),ROW(Create_TC_Web!B764))),"")</f>
        <v/>
      </c>
      <c r="B739" t="str" cm="1">
        <f t="array" ref="B739">SUBSTITUTE(SUBSTITUTE(SUBSTITUTE(IFERROR(INDEX(Create_TC_Web!E$1:E$505,SMALL(IF(Create_TC_Web!$C$1:$C$505&lt;&gt;"",MATCH(ROW(Create_TC_Web!$C$1:$C$505),ROW(Create_TC_Web!$C$1:$C$505)),""),ROW(Create_TC_Web!C737))),"")," ",""),"-",""),"_","")</f>
        <v/>
      </c>
      <c r="P739" s="17" t="str" cm="1">
        <f t="array" ref="P739">IFERROR(INDEX(Create_TC_Web!S$1:S$500,SMALL(IF(Create_TC_Web!$C$1:$C$500&lt;&gt;"",MATCH(ROW(Create_TC_Web!$C$1:$C$500),ROW(Create_TC_Web!$C$1:$C$500)),""),ROW(Create_TC_Web!Q715))),"")</f>
        <v/>
      </c>
    </row>
    <row r="740" spans="1:16">
      <c r="A740" t="str" cm="1">
        <f t="array" ref="A740">IFERROR(INDEX(Create_TC_Web!D$1:D$1510,SMALL(IF(Create_TC_Web!$C$1:$C$1510&lt;&gt;"",MATCH(ROW(Create_TC_Web!$C$1:$C$1510),ROW(Create_TC_Web!$C$1:$C$1510)),""),ROW(Create_TC_Web!B765))),"")</f>
        <v/>
      </c>
      <c r="B740" t="str" cm="1">
        <f t="array" ref="B740">SUBSTITUTE(SUBSTITUTE(SUBSTITUTE(IFERROR(INDEX(Create_TC_Web!E$1:E$505,SMALL(IF(Create_TC_Web!$C$1:$C$505&lt;&gt;"",MATCH(ROW(Create_TC_Web!$C$1:$C$505),ROW(Create_TC_Web!$C$1:$C$505)),""),ROW(Create_TC_Web!C738))),"")," ",""),"-",""),"_","")</f>
        <v/>
      </c>
      <c r="P740" s="17" t="str" cm="1">
        <f t="array" ref="P740">IFERROR(INDEX(Create_TC_Web!S$1:S$500,SMALL(IF(Create_TC_Web!$C$1:$C$500&lt;&gt;"",MATCH(ROW(Create_TC_Web!$C$1:$C$500),ROW(Create_TC_Web!$C$1:$C$500)),""),ROW(Create_TC_Web!Q716))),"")</f>
        <v/>
      </c>
    </row>
    <row r="741" spans="1:16">
      <c r="A741" t="str" cm="1">
        <f t="array" ref="A741">IFERROR(INDEX(Create_TC_Web!D$1:D$1510,SMALL(IF(Create_TC_Web!$C$1:$C$1510&lt;&gt;"",MATCH(ROW(Create_TC_Web!$C$1:$C$1510),ROW(Create_TC_Web!$C$1:$C$1510)),""),ROW(Create_TC_Web!B766))),"")</f>
        <v/>
      </c>
      <c r="B741" t="str" cm="1">
        <f t="array" ref="B741">SUBSTITUTE(SUBSTITUTE(SUBSTITUTE(IFERROR(INDEX(Create_TC_Web!E$1:E$505,SMALL(IF(Create_TC_Web!$C$1:$C$505&lt;&gt;"",MATCH(ROW(Create_TC_Web!$C$1:$C$505),ROW(Create_TC_Web!$C$1:$C$505)),""),ROW(Create_TC_Web!C739))),"")," ",""),"-",""),"_","")</f>
        <v/>
      </c>
      <c r="P741" s="17" t="str" cm="1">
        <f t="array" ref="P741">IFERROR(INDEX(Create_TC_Web!S$1:S$500,SMALL(IF(Create_TC_Web!$C$1:$C$500&lt;&gt;"",MATCH(ROW(Create_TC_Web!$C$1:$C$500),ROW(Create_TC_Web!$C$1:$C$500)),""),ROW(Create_TC_Web!Q717))),"")</f>
        <v/>
      </c>
    </row>
    <row r="742" spans="1:16">
      <c r="A742" t="str" cm="1">
        <f t="array" ref="A742">IFERROR(INDEX(Create_TC_Web!D$1:D$1510,SMALL(IF(Create_TC_Web!$C$1:$C$1510&lt;&gt;"",MATCH(ROW(Create_TC_Web!$C$1:$C$1510),ROW(Create_TC_Web!$C$1:$C$1510)),""),ROW(Create_TC_Web!B767))),"")</f>
        <v/>
      </c>
      <c r="B742" t="str" cm="1">
        <f t="array" ref="B742">SUBSTITUTE(SUBSTITUTE(SUBSTITUTE(IFERROR(INDEX(Create_TC_Web!E$1:E$505,SMALL(IF(Create_TC_Web!$C$1:$C$505&lt;&gt;"",MATCH(ROW(Create_TC_Web!$C$1:$C$505),ROW(Create_TC_Web!$C$1:$C$505)),""),ROW(Create_TC_Web!C740))),"")," ",""),"-",""),"_","")</f>
        <v/>
      </c>
      <c r="P742" s="17" t="str" cm="1">
        <f t="array" ref="P742">IFERROR(INDEX(Create_TC_Web!S$1:S$500,SMALL(IF(Create_TC_Web!$C$1:$C$500&lt;&gt;"",MATCH(ROW(Create_TC_Web!$C$1:$C$500),ROW(Create_TC_Web!$C$1:$C$500)),""),ROW(Create_TC_Web!Q718))),"")</f>
        <v/>
      </c>
    </row>
    <row r="743" spans="1:16">
      <c r="A743" t="str" cm="1">
        <f t="array" ref="A743">IFERROR(INDEX(Create_TC_Web!D$1:D$1510,SMALL(IF(Create_TC_Web!$C$1:$C$1510&lt;&gt;"",MATCH(ROW(Create_TC_Web!$C$1:$C$1510),ROW(Create_TC_Web!$C$1:$C$1510)),""),ROW(Create_TC_Web!B768))),"")</f>
        <v/>
      </c>
      <c r="B743" t="str" cm="1">
        <f t="array" ref="B743">SUBSTITUTE(SUBSTITUTE(SUBSTITUTE(IFERROR(INDEX(Create_TC_Web!E$1:E$505,SMALL(IF(Create_TC_Web!$C$1:$C$505&lt;&gt;"",MATCH(ROW(Create_TC_Web!$C$1:$C$505),ROW(Create_TC_Web!$C$1:$C$505)),""),ROW(Create_TC_Web!C741))),"")," ",""),"-",""),"_","")</f>
        <v/>
      </c>
      <c r="P743" s="17" t="str" cm="1">
        <f t="array" ref="P743">IFERROR(INDEX(Create_TC_Web!S$1:S$500,SMALL(IF(Create_TC_Web!$C$1:$C$500&lt;&gt;"",MATCH(ROW(Create_TC_Web!$C$1:$C$500),ROW(Create_TC_Web!$C$1:$C$500)),""),ROW(Create_TC_Web!Q719))),"")</f>
        <v/>
      </c>
    </row>
    <row r="744" spans="1:16">
      <c r="A744" t="str" cm="1">
        <f t="array" ref="A744">IFERROR(INDEX(Create_TC_Web!D$1:D$1510,SMALL(IF(Create_TC_Web!$C$1:$C$1510&lt;&gt;"",MATCH(ROW(Create_TC_Web!$C$1:$C$1510),ROW(Create_TC_Web!$C$1:$C$1510)),""),ROW(Create_TC_Web!B769))),"")</f>
        <v/>
      </c>
      <c r="B744" t="str" cm="1">
        <f t="array" ref="B744">SUBSTITUTE(SUBSTITUTE(SUBSTITUTE(IFERROR(INDEX(Create_TC_Web!E$1:E$505,SMALL(IF(Create_TC_Web!$C$1:$C$505&lt;&gt;"",MATCH(ROW(Create_TC_Web!$C$1:$C$505),ROW(Create_TC_Web!$C$1:$C$505)),""),ROW(Create_TC_Web!C742))),"")," ",""),"-",""),"_","")</f>
        <v/>
      </c>
      <c r="P744" s="17" t="str" cm="1">
        <f t="array" ref="P744">IFERROR(INDEX(Create_TC_Web!S$1:S$500,SMALL(IF(Create_TC_Web!$C$1:$C$500&lt;&gt;"",MATCH(ROW(Create_TC_Web!$C$1:$C$500),ROW(Create_TC_Web!$C$1:$C$500)),""),ROW(Create_TC_Web!Q720))),"")</f>
        <v/>
      </c>
    </row>
    <row r="745" spans="1:16">
      <c r="A745" t="str" cm="1">
        <f t="array" ref="A745">IFERROR(INDEX(Create_TC_Web!D$1:D$1510,SMALL(IF(Create_TC_Web!$C$1:$C$1510&lt;&gt;"",MATCH(ROW(Create_TC_Web!$C$1:$C$1510),ROW(Create_TC_Web!$C$1:$C$1510)),""),ROW(Create_TC_Web!B770))),"")</f>
        <v/>
      </c>
      <c r="B745" t="str" cm="1">
        <f t="array" ref="B745">SUBSTITUTE(SUBSTITUTE(SUBSTITUTE(IFERROR(INDEX(Create_TC_Web!E$1:E$505,SMALL(IF(Create_TC_Web!$C$1:$C$505&lt;&gt;"",MATCH(ROW(Create_TC_Web!$C$1:$C$505),ROW(Create_TC_Web!$C$1:$C$505)),""),ROW(Create_TC_Web!C743))),"")," ",""),"-",""),"_","")</f>
        <v/>
      </c>
      <c r="P745" s="17" t="str" cm="1">
        <f t="array" ref="P745">IFERROR(INDEX(Create_TC_Web!S$1:S$500,SMALL(IF(Create_TC_Web!$C$1:$C$500&lt;&gt;"",MATCH(ROW(Create_TC_Web!$C$1:$C$500),ROW(Create_TC_Web!$C$1:$C$500)),""),ROW(Create_TC_Web!Q721))),"")</f>
        <v/>
      </c>
    </row>
    <row r="746" spans="1:16">
      <c r="A746" t="str" cm="1">
        <f t="array" ref="A746">IFERROR(INDEX(Create_TC_Web!D$1:D$1510,SMALL(IF(Create_TC_Web!$C$1:$C$1510&lt;&gt;"",MATCH(ROW(Create_TC_Web!$C$1:$C$1510),ROW(Create_TC_Web!$C$1:$C$1510)),""),ROW(Create_TC_Web!B771))),"")</f>
        <v/>
      </c>
      <c r="B746" t="str" cm="1">
        <f t="array" ref="B746">SUBSTITUTE(SUBSTITUTE(SUBSTITUTE(IFERROR(INDEX(Create_TC_Web!E$1:E$505,SMALL(IF(Create_TC_Web!$C$1:$C$505&lt;&gt;"",MATCH(ROW(Create_TC_Web!$C$1:$C$505),ROW(Create_TC_Web!$C$1:$C$505)),""),ROW(Create_TC_Web!C744))),"")," ",""),"-",""),"_","")</f>
        <v/>
      </c>
      <c r="P746" s="17" t="str" cm="1">
        <f t="array" ref="P746">IFERROR(INDEX(Create_TC_Web!S$1:S$500,SMALL(IF(Create_TC_Web!$C$1:$C$500&lt;&gt;"",MATCH(ROW(Create_TC_Web!$C$1:$C$500),ROW(Create_TC_Web!$C$1:$C$500)),""),ROW(Create_TC_Web!Q722))),"")</f>
        <v/>
      </c>
    </row>
    <row r="747" spans="1:16">
      <c r="A747" t="str" cm="1">
        <f t="array" ref="A747">IFERROR(INDEX(Create_TC_Web!D$1:D$1510,SMALL(IF(Create_TC_Web!$C$1:$C$1510&lt;&gt;"",MATCH(ROW(Create_TC_Web!$C$1:$C$1510),ROW(Create_TC_Web!$C$1:$C$1510)),""),ROW(Create_TC_Web!B772))),"")</f>
        <v/>
      </c>
      <c r="B747" t="str" cm="1">
        <f t="array" ref="B747">SUBSTITUTE(SUBSTITUTE(SUBSTITUTE(IFERROR(INDEX(Create_TC_Web!E$1:E$505,SMALL(IF(Create_TC_Web!$C$1:$C$505&lt;&gt;"",MATCH(ROW(Create_TC_Web!$C$1:$C$505),ROW(Create_TC_Web!$C$1:$C$505)),""),ROW(Create_TC_Web!C745))),"")," ",""),"-",""),"_","")</f>
        <v/>
      </c>
      <c r="P747" s="17" t="str" cm="1">
        <f t="array" ref="P747">IFERROR(INDEX(Create_TC_Web!S$1:S$500,SMALL(IF(Create_TC_Web!$C$1:$C$500&lt;&gt;"",MATCH(ROW(Create_TC_Web!$C$1:$C$500),ROW(Create_TC_Web!$C$1:$C$500)),""),ROW(Create_TC_Web!Q723))),"")</f>
        <v/>
      </c>
    </row>
    <row r="748" spans="1:16">
      <c r="A748" t="str" cm="1">
        <f t="array" ref="A748">IFERROR(INDEX(Create_TC_Web!D$1:D$1510,SMALL(IF(Create_TC_Web!$C$1:$C$1510&lt;&gt;"",MATCH(ROW(Create_TC_Web!$C$1:$C$1510),ROW(Create_TC_Web!$C$1:$C$1510)),""),ROW(Create_TC_Web!B773))),"")</f>
        <v/>
      </c>
      <c r="B748" t="str" cm="1">
        <f t="array" ref="B748">SUBSTITUTE(SUBSTITUTE(SUBSTITUTE(IFERROR(INDEX(Create_TC_Web!E$1:E$505,SMALL(IF(Create_TC_Web!$C$1:$C$505&lt;&gt;"",MATCH(ROW(Create_TC_Web!$C$1:$C$505),ROW(Create_TC_Web!$C$1:$C$505)),""),ROW(Create_TC_Web!C746))),"")," ",""),"-",""),"_","")</f>
        <v/>
      </c>
      <c r="P748" s="17" t="str" cm="1">
        <f t="array" ref="P748">IFERROR(INDEX(Create_TC_Web!S$1:S$500,SMALL(IF(Create_TC_Web!$C$1:$C$500&lt;&gt;"",MATCH(ROW(Create_TC_Web!$C$1:$C$500),ROW(Create_TC_Web!$C$1:$C$500)),""),ROW(Create_TC_Web!Q724))),"")</f>
        <v/>
      </c>
    </row>
    <row r="749" spans="1:16">
      <c r="A749" t="str" cm="1">
        <f t="array" ref="A749">IFERROR(INDEX(Create_TC_Web!D$1:D$1510,SMALL(IF(Create_TC_Web!$C$1:$C$1510&lt;&gt;"",MATCH(ROW(Create_TC_Web!$C$1:$C$1510),ROW(Create_TC_Web!$C$1:$C$1510)),""),ROW(Create_TC_Web!B774))),"")</f>
        <v/>
      </c>
      <c r="B749" t="str" cm="1">
        <f t="array" ref="B749">SUBSTITUTE(SUBSTITUTE(SUBSTITUTE(IFERROR(INDEX(Create_TC_Web!E$1:E$505,SMALL(IF(Create_TC_Web!$C$1:$C$505&lt;&gt;"",MATCH(ROW(Create_TC_Web!$C$1:$C$505),ROW(Create_TC_Web!$C$1:$C$505)),""),ROW(Create_TC_Web!C747))),"")," ",""),"-",""),"_","")</f>
        <v/>
      </c>
      <c r="P749" s="17" t="str" cm="1">
        <f t="array" ref="P749">IFERROR(INDEX(Create_TC_Web!S$1:S$500,SMALL(IF(Create_TC_Web!$C$1:$C$500&lt;&gt;"",MATCH(ROW(Create_TC_Web!$C$1:$C$500),ROW(Create_TC_Web!$C$1:$C$500)),""),ROW(Create_TC_Web!Q725))),"")</f>
        <v/>
      </c>
    </row>
    <row r="750" spans="1:16">
      <c r="A750" t="str" cm="1">
        <f t="array" ref="A750">IFERROR(INDEX(Create_TC_Web!D$1:D$1510,SMALL(IF(Create_TC_Web!$C$1:$C$1510&lt;&gt;"",MATCH(ROW(Create_TC_Web!$C$1:$C$1510),ROW(Create_TC_Web!$C$1:$C$1510)),""),ROW(Create_TC_Web!B775))),"")</f>
        <v/>
      </c>
      <c r="B750" t="str" cm="1">
        <f t="array" ref="B750">SUBSTITUTE(SUBSTITUTE(SUBSTITUTE(IFERROR(INDEX(Create_TC_Web!E$1:E$505,SMALL(IF(Create_TC_Web!$C$1:$C$505&lt;&gt;"",MATCH(ROW(Create_TC_Web!$C$1:$C$505),ROW(Create_TC_Web!$C$1:$C$505)),""),ROW(Create_TC_Web!C748))),"")," ",""),"-",""),"_","")</f>
        <v/>
      </c>
      <c r="P750" s="17" t="str" cm="1">
        <f t="array" ref="P750">IFERROR(INDEX(Create_TC_Web!S$1:S$500,SMALL(IF(Create_TC_Web!$C$1:$C$500&lt;&gt;"",MATCH(ROW(Create_TC_Web!$C$1:$C$500),ROW(Create_TC_Web!$C$1:$C$500)),""),ROW(Create_TC_Web!Q726))),"")</f>
        <v/>
      </c>
    </row>
    <row r="751" spans="1:16">
      <c r="A751" t="str" cm="1">
        <f t="array" ref="A751">IFERROR(INDEX(Create_TC_Web!D$1:D$1510,SMALL(IF(Create_TC_Web!$C$1:$C$1510&lt;&gt;"",MATCH(ROW(Create_TC_Web!$C$1:$C$1510),ROW(Create_TC_Web!$C$1:$C$1510)),""),ROW(Create_TC_Web!B776))),"")</f>
        <v/>
      </c>
      <c r="B751" t="str" cm="1">
        <f t="array" ref="B751">SUBSTITUTE(SUBSTITUTE(SUBSTITUTE(IFERROR(INDEX(Create_TC_Web!E$1:E$505,SMALL(IF(Create_TC_Web!$C$1:$C$505&lt;&gt;"",MATCH(ROW(Create_TC_Web!$C$1:$C$505),ROW(Create_TC_Web!$C$1:$C$505)),""),ROW(Create_TC_Web!C749))),"")," ",""),"-",""),"_","")</f>
        <v/>
      </c>
      <c r="P751" s="17" t="str" cm="1">
        <f t="array" ref="P751">IFERROR(INDEX(Create_TC_Web!S$1:S$500,SMALL(IF(Create_TC_Web!$C$1:$C$500&lt;&gt;"",MATCH(ROW(Create_TC_Web!$C$1:$C$500),ROW(Create_TC_Web!$C$1:$C$500)),""),ROW(Create_TC_Web!Q727))),"")</f>
        <v/>
      </c>
    </row>
    <row r="752" spans="1:16">
      <c r="A752" t="str" cm="1">
        <f t="array" ref="A752">IFERROR(INDEX(Create_TC_Web!D$1:D$1510,SMALL(IF(Create_TC_Web!$C$1:$C$1510&lt;&gt;"",MATCH(ROW(Create_TC_Web!$C$1:$C$1510),ROW(Create_TC_Web!$C$1:$C$1510)),""),ROW(Create_TC_Web!B777))),"")</f>
        <v/>
      </c>
      <c r="B752" t="str" cm="1">
        <f t="array" ref="B752">SUBSTITUTE(SUBSTITUTE(SUBSTITUTE(IFERROR(INDEX(Create_TC_Web!E$1:E$505,SMALL(IF(Create_TC_Web!$C$1:$C$505&lt;&gt;"",MATCH(ROW(Create_TC_Web!$C$1:$C$505),ROW(Create_TC_Web!$C$1:$C$505)),""),ROW(Create_TC_Web!C750))),"")," ",""),"-",""),"_","")</f>
        <v/>
      </c>
      <c r="P752" s="17" t="str" cm="1">
        <f t="array" ref="P752">IFERROR(INDEX(Create_TC_Web!S$1:S$500,SMALL(IF(Create_TC_Web!$C$1:$C$500&lt;&gt;"",MATCH(ROW(Create_TC_Web!$C$1:$C$500),ROW(Create_TC_Web!$C$1:$C$500)),""),ROW(Create_TC_Web!Q728))),"")</f>
        <v/>
      </c>
    </row>
    <row r="753" spans="1:16">
      <c r="A753" t="str" cm="1">
        <f t="array" ref="A753">IFERROR(INDEX(Create_TC_Web!D$1:D$1510,SMALL(IF(Create_TC_Web!$C$1:$C$1510&lt;&gt;"",MATCH(ROW(Create_TC_Web!$C$1:$C$1510),ROW(Create_TC_Web!$C$1:$C$1510)),""),ROW(Create_TC_Web!B778))),"")</f>
        <v/>
      </c>
      <c r="B753" t="str" cm="1">
        <f t="array" ref="B753">SUBSTITUTE(SUBSTITUTE(SUBSTITUTE(IFERROR(INDEX(Create_TC_Web!E$1:E$505,SMALL(IF(Create_TC_Web!$C$1:$C$505&lt;&gt;"",MATCH(ROW(Create_TC_Web!$C$1:$C$505),ROW(Create_TC_Web!$C$1:$C$505)),""),ROW(Create_TC_Web!C751))),"")," ",""),"-",""),"_","")</f>
        <v/>
      </c>
      <c r="P753" s="17" t="str" cm="1">
        <f t="array" ref="P753">IFERROR(INDEX(Create_TC_Web!S$1:S$500,SMALL(IF(Create_TC_Web!$C$1:$C$500&lt;&gt;"",MATCH(ROW(Create_TC_Web!$C$1:$C$500),ROW(Create_TC_Web!$C$1:$C$500)),""),ROW(Create_TC_Web!Q729))),"")</f>
        <v/>
      </c>
    </row>
    <row r="754" spans="1:16">
      <c r="A754" t="str" cm="1">
        <f t="array" ref="A754">IFERROR(INDEX(Create_TC_Web!D$1:D$1510,SMALL(IF(Create_TC_Web!$C$1:$C$1510&lt;&gt;"",MATCH(ROW(Create_TC_Web!$C$1:$C$1510),ROW(Create_TC_Web!$C$1:$C$1510)),""),ROW(Create_TC_Web!B779))),"")</f>
        <v/>
      </c>
      <c r="B754" t="str" cm="1">
        <f t="array" ref="B754">SUBSTITUTE(SUBSTITUTE(SUBSTITUTE(IFERROR(INDEX(Create_TC_Web!E$1:E$505,SMALL(IF(Create_TC_Web!$C$1:$C$505&lt;&gt;"",MATCH(ROW(Create_TC_Web!$C$1:$C$505),ROW(Create_TC_Web!$C$1:$C$505)),""),ROW(Create_TC_Web!C752))),"")," ",""),"-",""),"_","")</f>
        <v/>
      </c>
      <c r="P754" s="17" t="str" cm="1">
        <f t="array" ref="P754">IFERROR(INDEX(Create_TC_Web!S$1:S$500,SMALL(IF(Create_TC_Web!$C$1:$C$500&lt;&gt;"",MATCH(ROW(Create_TC_Web!$C$1:$C$500),ROW(Create_TC_Web!$C$1:$C$500)),""),ROW(Create_TC_Web!Q730))),"")</f>
        <v/>
      </c>
    </row>
    <row r="755" spans="1:16">
      <c r="A755" t="str" cm="1">
        <f t="array" ref="A755">IFERROR(INDEX(Create_TC_Web!D$1:D$1510,SMALL(IF(Create_TC_Web!$C$1:$C$1510&lt;&gt;"",MATCH(ROW(Create_TC_Web!$C$1:$C$1510),ROW(Create_TC_Web!$C$1:$C$1510)),""),ROW(Create_TC_Web!B780))),"")</f>
        <v/>
      </c>
      <c r="B755" t="str" cm="1">
        <f t="array" ref="B755">SUBSTITUTE(SUBSTITUTE(SUBSTITUTE(IFERROR(INDEX(Create_TC_Web!E$1:E$505,SMALL(IF(Create_TC_Web!$C$1:$C$505&lt;&gt;"",MATCH(ROW(Create_TC_Web!$C$1:$C$505),ROW(Create_TC_Web!$C$1:$C$505)),""),ROW(Create_TC_Web!C753))),"")," ",""),"-",""),"_","")</f>
        <v/>
      </c>
      <c r="P755" s="17" t="str" cm="1">
        <f t="array" ref="P755">IFERROR(INDEX(Create_TC_Web!S$1:S$500,SMALL(IF(Create_TC_Web!$C$1:$C$500&lt;&gt;"",MATCH(ROW(Create_TC_Web!$C$1:$C$500),ROW(Create_TC_Web!$C$1:$C$500)),""),ROW(Create_TC_Web!Q731))),"")</f>
        <v/>
      </c>
    </row>
    <row r="756" spans="1:16">
      <c r="A756" t="str" cm="1">
        <f t="array" ref="A756">IFERROR(INDEX(Create_TC_Web!D$1:D$1510,SMALL(IF(Create_TC_Web!$C$1:$C$1510&lt;&gt;"",MATCH(ROW(Create_TC_Web!$C$1:$C$1510),ROW(Create_TC_Web!$C$1:$C$1510)),""),ROW(Create_TC_Web!B781))),"")</f>
        <v/>
      </c>
      <c r="B756" t="str" cm="1">
        <f t="array" ref="B756">SUBSTITUTE(SUBSTITUTE(SUBSTITUTE(IFERROR(INDEX(Create_TC_Web!E$1:E$505,SMALL(IF(Create_TC_Web!$C$1:$C$505&lt;&gt;"",MATCH(ROW(Create_TC_Web!$C$1:$C$505),ROW(Create_TC_Web!$C$1:$C$505)),""),ROW(Create_TC_Web!C754))),"")," ",""),"-",""),"_","")</f>
        <v/>
      </c>
      <c r="P756" s="17" t="str" cm="1">
        <f t="array" ref="P756">IFERROR(INDEX(Create_TC_Web!S$1:S$500,SMALL(IF(Create_TC_Web!$C$1:$C$500&lt;&gt;"",MATCH(ROW(Create_TC_Web!$C$1:$C$500),ROW(Create_TC_Web!$C$1:$C$500)),""),ROW(Create_TC_Web!Q732))),"")</f>
        <v/>
      </c>
    </row>
    <row r="757" spans="1:16">
      <c r="A757" t="str" cm="1">
        <f t="array" ref="A757">IFERROR(INDEX(Create_TC_Web!D$1:D$1510,SMALL(IF(Create_TC_Web!$C$1:$C$1510&lt;&gt;"",MATCH(ROW(Create_TC_Web!$C$1:$C$1510),ROW(Create_TC_Web!$C$1:$C$1510)),""),ROW(Create_TC_Web!B782))),"")</f>
        <v/>
      </c>
      <c r="B757" t="str" cm="1">
        <f t="array" ref="B757">SUBSTITUTE(SUBSTITUTE(SUBSTITUTE(IFERROR(INDEX(Create_TC_Web!E$1:E$505,SMALL(IF(Create_TC_Web!$C$1:$C$505&lt;&gt;"",MATCH(ROW(Create_TC_Web!$C$1:$C$505),ROW(Create_TC_Web!$C$1:$C$505)),""),ROW(Create_TC_Web!C755))),"")," ",""),"-",""),"_","")</f>
        <v/>
      </c>
      <c r="P757" s="17" t="str" cm="1">
        <f t="array" ref="P757">IFERROR(INDEX(Create_TC_Web!S$1:S$500,SMALL(IF(Create_TC_Web!$C$1:$C$500&lt;&gt;"",MATCH(ROW(Create_TC_Web!$C$1:$C$500),ROW(Create_TC_Web!$C$1:$C$500)),""),ROW(Create_TC_Web!Q733))),"")</f>
        <v/>
      </c>
    </row>
    <row r="758" spans="1:16">
      <c r="A758" t="str" cm="1">
        <f t="array" ref="A758">IFERROR(INDEX(Create_TC_Web!D$1:D$1510,SMALL(IF(Create_TC_Web!$C$1:$C$1510&lt;&gt;"",MATCH(ROW(Create_TC_Web!$C$1:$C$1510),ROW(Create_TC_Web!$C$1:$C$1510)),""),ROW(Create_TC_Web!B783))),"")</f>
        <v/>
      </c>
      <c r="B758" t="str" cm="1">
        <f t="array" ref="B758">SUBSTITUTE(SUBSTITUTE(SUBSTITUTE(IFERROR(INDEX(Create_TC_Web!E$1:E$505,SMALL(IF(Create_TC_Web!$C$1:$C$505&lt;&gt;"",MATCH(ROW(Create_TC_Web!$C$1:$C$505),ROW(Create_TC_Web!$C$1:$C$505)),""),ROW(Create_TC_Web!C756))),"")," ",""),"-",""),"_","")</f>
        <v/>
      </c>
      <c r="P758" s="17" t="str" cm="1">
        <f t="array" ref="P758">IFERROR(INDEX(Create_TC_Web!S$1:S$500,SMALL(IF(Create_TC_Web!$C$1:$C$500&lt;&gt;"",MATCH(ROW(Create_TC_Web!$C$1:$C$500),ROW(Create_TC_Web!$C$1:$C$500)),""),ROW(Create_TC_Web!Q734))),"")</f>
        <v/>
      </c>
    </row>
    <row r="759" spans="1:16">
      <c r="A759" t="str" cm="1">
        <f t="array" ref="A759">IFERROR(INDEX(Create_TC_Web!D$1:D$1510,SMALL(IF(Create_TC_Web!$C$1:$C$1510&lt;&gt;"",MATCH(ROW(Create_TC_Web!$C$1:$C$1510),ROW(Create_TC_Web!$C$1:$C$1510)),""),ROW(Create_TC_Web!B784))),"")</f>
        <v/>
      </c>
      <c r="B759" t="str" cm="1">
        <f t="array" ref="B759">SUBSTITUTE(SUBSTITUTE(SUBSTITUTE(IFERROR(INDEX(Create_TC_Web!E$1:E$505,SMALL(IF(Create_TC_Web!$C$1:$C$505&lt;&gt;"",MATCH(ROW(Create_TC_Web!$C$1:$C$505),ROW(Create_TC_Web!$C$1:$C$505)),""),ROW(Create_TC_Web!C757))),"")," ",""),"-",""),"_","")</f>
        <v/>
      </c>
      <c r="P759" s="17" t="str" cm="1">
        <f t="array" ref="P759">IFERROR(INDEX(Create_TC_Web!S$1:S$500,SMALL(IF(Create_TC_Web!$C$1:$C$500&lt;&gt;"",MATCH(ROW(Create_TC_Web!$C$1:$C$500),ROW(Create_TC_Web!$C$1:$C$500)),""),ROW(Create_TC_Web!Q735))),"")</f>
        <v/>
      </c>
    </row>
    <row r="760" spans="1:16">
      <c r="A760" t="str" cm="1">
        <f t="array" ref="A760">IFERROR(INDEX(Create_TC_Web!D$1:D$1510,SMALL(IF(Create_TC_Web!$C$1:$C$1510&lt;&gt;"",MATCH(ROW(Create_TC_Web!$C$1:$C$1510),ROW(Create_TC_Web!$C$1:$C$1510)),""),ROW(Create_TC_Web!B785))),"")</f>
        <v/>
      </c>
      <c r="B760" t="str" cm="1">
        <f t="array" ref="B760">SUBSTITUTE(SUBSTITUTE(SUBSTITUTE(IFERROR(INDEX(Create_TC_Web!E$1:E$505,SMALL(IF(Create_TC_Web!$C$1:$C$505&lt;&gt;"",MATCH(ROW(Create_TC_Web!$C$1:$C$505),ROW(Create_TC_Web!$C$1:$C$505)),""),ROW(Create_TC_Web!C758))),"")," ",""),"-",""),"_","")</f>
        <v/>
      </c>
      <c r="P760" s="17" t="str" cm="1">
        <f t="array" ref="P760">IFERROR(INDEX(Create_TC_Web!S$1:S$500,SMALL(IF(Create_TC_Web!$C$1:$C$500&lt;&gt;"",MATCH(ROW(Create_TC_Web!$C$1:$C$500),ROW(Create_TC_Web!$C$1:$C$500)),""),ROW(Create_TC_Web!Q736))),"")</f>
        <v/>
      </c>
    </row>
    <row r="761" spans="1:16">
      <c r="A761" t="str" cm="1">
        <f t="array" ref="A761">IFERROR(INDEX(Create_TC_Web!D$1:D$1510,SMALL(IF(Create_TC_Web!$C$1:$C$1510&lt;&gt;"",MATCH(ROW(Create_TC_Web!$C$1:$C$1510),ROW(Create_TC_Web!$C$1:$C$1510)),""),ROW(Create_TC_Web!B786))),"")</f>
        <v/>
      </c>
      <c r="B761" t="str" cm="1">
        <f t="array" ref="B761">SUBSTITUTE(SUBSTITUTE(SUBSTITUTE(IFERROR(INDEX(Create_TC_Web!E$1:E$505,SMALL(IF(Create_TC_Web!$C$1:$C$505&lt;&gt;"",MATCH(ROW(Create_TC_Web!$C$1:$C$505),ROW(Create_TC_Web!$C$1:$C$505)),""),ROW(Create_TC_Web!C759))),"")," ",""),"-",""),"_","")</f>
        <v/>
      </c>
      <c r="P761" s="17" t="str" cm="1">
        <f t="array" ref="P761">IFERROR(INDEX(Create_TC_Web!S$1:S$500,SMALL(IF(Create_TC_Web!$C$1:$C$500&lt;&gt;"",MATCH(ROW(Create_TC_Web!$C$1:$C$500),ROW(Create_TC_Web!$C$1:$C$500)),""),ROW(Create_TC_Web!Q737))),"")</f>
        <v/>
      </c>
    </row>
    <row r="762" spans="1:16">
      <c r="A762" t="str" cm="1">
        <f t="array" ref="A762">IFERROR(INDEX(Create_TC_Web!D$1:D$1510,SMALL(IF(Create_TC_Web!$C$1:$C$1510&lt;&gt;"",MATCH(ROW(Create_TC_Web!$C$1:$C$1510),ROW(Create_TC_Web!$C$1:$C$1510)),""),ROW(Create_TC_Web!B787))),"")</f>
        <v/>
      </c>
      <c r="B762" t="str" cm="1">
        <f t="array" ref="B762">SUBSTITUTE(SUBSTITUTE(SUBSTITUTE(IFERROR(INDEX(Create_TC_Web!E$1:E$505,SMALL(IF(Create_TC_Web!$C$1:$C$505&lt;&gt;"",MATCH(ROW(Create_TC_Web!$C$1:$C$505),ROW(Create_TC_Web!$C$1:$C$505)),""),ROW(Create_TC_Web!C760))),"")," ",""),"-",""),"_","")</f>
        <v/>
      </c>
      <c r="P762" s="17" t="str" cm="1">
        <f t="array" ref="P762">IFERROR(INDEX(Create_TC_Web!S$1:S$500,SMALL(IF(Create_TC_Web!$C$1:$C$500&lt;&gt;"",MATCH(ROW(Create_TC_Web!$C$1:$C$500),ROW(Create_TC_Web!$C$1:$C$500)),""),ROW(Create_TC_Web!Q738))),"")</f>
        <v/>
      </c>
    </row>
    <row r="763" spans="1:16">
      <c r="A763" t="str" cm="1">
        <f t="array" ref="A763">IFERROR(INDEX(Create_TC_Web!D$1:D$1510,SMALL(IF(Create_TC_Web!$C$1:$C$1510&lt;&gt;"",MATCH(ROW(Create_TC_Web!$C$1:$C$1510),ROW(Create_TC_Web!$C$1:$C$1510)),""),ROW(Create_TC_Web!B788))),"")</f>
        <v/>
      </c>
      <c r="B763" t="str" cm="1">
        <f t="array" ref="B763">SUBSTITUTE(SUBSTITUTE(SUBSTITUTE(IFERROR(INDEX(Create_TC_Web!E$1:E$505,SMALL(IF(Create_TC_Web!$C$1:$C$505&lt;&gt;"",MATCH(ROW(Create_TC_Web!$C$1:$C$505),ROW(Create_TC_Web!$C$1:$C$505)),""),ROW(Create_TC_Web!C761))),"")," ",""),"-",""),"_","")</f>
        <v/>
      </c>
      <c r="P763" s="17" t="str" cm="1">
        <f t="array" ref="P763">IFERROR(INDEX(Create_TC_Web!S$1:S$500,SMALL(IF(Create_TC_Web!$C$1:$C$500&lt;&gt;"",MATCH(ROW(Create_TC_Web!$C$1:$C$500),ROW(Create_TC_Web!$C$1:$C$500)),""),ROW(Create_TC_Web!Q739))),"")</f>
        <v/>
      </c>
    </row>
    <row r="764" spans="1:16">
      <c r="A764" t="str" cm="1">
        <f t="array" ref="A764">IFERROR(INDEX(Create_TC_Web!D$1:D$1510,SMALL(IF(Create_TC_Web!$C$1:$C$1510&lt;&gt;"",MATCH(ROW(Create_TC_Web!$C$1:$C$1510),ROW(Create_TC_Web!$C$1:$C$1510)),""),ROW(Create_TC_Web!B789))),"")</f>
        <v/>
      </c>
      <c r="B764" t="str" cm="1">
        <f t="array" ref="B764">SUBSTITUTE(SUBSTITUTE(SUBSTITUTE(IFERROR(INDEX(Create_TC_Web!E$1:E$505,SMALL(IF(Create_TC_Web!$C$1:$C$505&lt;&gt;"",MATCH(ROW(Create_TC_Web!$C$1:$C$505),ROW(Create_TC_Web!$C$1:$C$505)),""),ROW(Create_TC_Web!C762))),"")," ",""),"-",""),"_","")</f>
        <v/>
      </c>
      <c r="P764" s="17" t="str" cm="1">
        <f t="array" ref="P764">IFERROR(INDEX(Create_TC_Web!S$1:S$500,SMALL(IF(Create_TC_Web!$C$1:$C$500&lt;&gt;"",MATCH(ROW(Create_TC_Web!$C$1:$C$500),ROW(Create_TC_Web!$C$1:$C$500)),""),ROW(Create_TC_Web!Q740))),"")</f>
        <v/>
      </c>
    </row>
    <row r="765" spans="1:16">
      <c r="A765" t="str" cm="1">
        <f t="array" ref="A765">IFERROR(INDEX(Create_TC_Web!D$1:D$1510,SMALL(IF(Create_TC_Web!$C$1:$C$1510&lt;&gt;"",MATCH(ROW(Create_TC_Web!$C$1:$C$1510),ROW(Create_TC_Web!$C$1:$C$1510)),""),ROW(Create_TC_Web!B790))),"")</f>
        <v/>
      </c>
      <c r="B765" t="str" cm="1">
        <f t="array" ref="B765">SUBSTITUTE(SUBSTITUTE(SUBSTITUTE(IFERROR(INDEX(Create_TC_Web!E$1:E$505,SMALL(IF(Create_TC_Web!$C$1:$C$505&lt;&gt;"",MATCH(ROW(Create_TC_Web!$C$1:$C$505),ROW(Create_TC_Web!$C$1:$C$505)),""),ROW(Create_TC_Web!C763))),"")," ",""),"-",""),"_","")</f>
        <v/>
      </c>
      <c r="P765" s="17" t="str" cm="1">
        <f t="array" ref="P765">IFERROR(INDEX(Create_TC_Web!S$1:S$500,SMALL(IF(Create_TC_Web!$C$1:$C$500&lt;&gt;"",MATCH(ROW(Create_TC_Web!$C$1:$C$500),ROW(Create_TC_Web!$C$1:$C$500)),""),ROW(Create_TC_Web!Q741))),"")</f>
        <v/>
      </c>
    </row>
    <row r="766" spans="1:16">
      <c r="A766" t="str" cm="1">
        <f t="array" ref="A766">IFERROR(INDEX(Create_TC_Web!D$1:D$1510,SMALL(IF(Create_TC_Web!$C$1:$C$1510&lt;&gt;"",MATCH(ROW(Create_TC_Web!$C$1:$C$1510),ROW(Create_TC_Web!$C$1:$C$1510)),""),ROW(Create_TC_Web!B791))),"")</f>
        <v/>
      </c>
      <c r="B766" t="str" cm="1">
        <f t="array" ref="B766">SUBSTITUTE(SUBSTITUTE(SUBSTITUTE(IFERROR(INDEX(Create_TC_Web!E$1:E$505,SMALL(IF(Create_TC_Web!$C$1:$C$505&lt;&gt;"",MATCH(ROW(Create_TC_Web!$C$1:$C$505),ROW(Create_TC_Web!$C$1:$C$505)),""),ROW(Create_TC_Web!C764))),"")," ",""),"-",""),"_","")</f>
        <v/>
      </c>
      <c r="P766" s="17" t="str" cm="1">
        <f t="array" ref="P766">IFERROR(INDEX(Create_TC_Web!S$1:S$500,SMALL(IF(Create_TC_Web!$C$1:$C$500&lt;&gt;"",MATCH(ROW(Create_TC_Web!$C$1:$C$500),ROW(Create_TC_Web!$C$1:$C$500)),""),ROW(Create_TC_Web!Q742))),"")</f>
        <v/>
      </c>
    </row>
    <row r="767" spans="1:16">
      <c r="A767" t="str" cm="1">
        <f t="array" ref="A767">IFERROR(INDEX(Create_TC_Web!D$1:D$1510,SMALL(IF(Create_TC_Web!$C$1:$C$1510&lt;&gt;"",MATCH(ROW(Create_TC_Web!$C$1:$C$1510),ROW(Create_TC_Web!$C$1:$C$1510)),""),ROW(Create_TC_Web!B792))),"")</f>
        <v/>
      </c>
      <c r="B767" t="str" cm="1">
        <f t="array" ref="B767">SUBSTITUTE(SUBSTITUTE(SUBSTITUTE(IFERROR(INDEX(Create_TC_Web!E$1:E$505,SMALL(IF(Create_TC_Web!$C$1:$C$505&lt;&gt;"",MATCH(ROW(Create_TC_Web!$C$1:$C$505),ROW(Create_TC_Web!$C$1:$C$505)),""),ROW(Create_TC_Web!C765))),"")," ",""),"-",""),"_","")</f>
        <v/>
      </c>
      <c r="P767" s="17" t="str" cm="1">
        <f t="array" ref="P767">IFERROR(INDEX(Create_TC_Web!S$1:S$500,SMALL(IF(Create_TC_Web!$C$1:$C$500&lt;&gt;"",MATCH(ROW(Create_TC_Web!$C$1:$C$500),ROW(Create_TC_Web!$C$1:$C$500)),""),ROW(Create_TC_Web!Q743))),"")</f>
        <v/>
      </c>
    </row>
    <row r="768" spans="1:16">
      <c r="A768" t="str" cm="1">
        <f t="array" ref="A768">IFERROR(INDEX(Create_TC_Web!D$1:D$1510,SMALL(IF(Create_TC_Web!$C$1:$C$1510&lt;&gt;"",MATCH(ROW(Create_TC_Web!$C$1:$C$1510),ROW(Create_TC_Web!$C$1:$C$1510)),""),ROW(Create_TC_Web!B793))),"")</f>
        <v/>
      </c>
      <c r="B768" t="str" cm="1">
        <f t="array" ref="B768">SUBSTITUTE(SUBSTITUTE(SUBSTITUTE(IFERROR(INDEX(Create_TC_Web!E$1:E$505,SMALL(IF(Create_TC_Web!$C$1:$C$505&lt;&gt;"",MATCH(ROW(Create_TC_Web!$C$1:$C$505),ROW(Create_TC_Web!$C$1:$C$505)),""),ROW(Create_TC_Web!C766))),"")," ",""),"-",""),"_","")</f>
        <v/>
      </c>
      <c r="P768" s="17" t="str" cm="1">
        <f t="array" ref="P768">IFERROR(INDEX(Create_TC_Web!S$1:S$500,SMALL(IF(Create_TC_Web!$C$1:$C$500&lt;&gt;"",MATCH(ROW(Create_TC_Web!$C$1:$C$500),ROW(Create_TC_Web!$C$1:$C$500)),""),ROW(Create_TC_Web!Q744))),"")</f>
        <v/>
      </c>
    </row>
    <row r="769" spans="1:16">
      <c r="A769" t="str" cm="1">
        <f t="array" ref="A769">IFERROR(INDEX(Create_TC_Web!D$1:D$1510,SMALL(IF(Create_TC_Web!$C$1:$C$1510&lt;&gt;"",MATCH(ROW(Create_TC_Web!$C$1:$C$1510),ROW(Create_TC_Web!$C$1:$C$1510)),""),ROW(Create_TC_Web!B794))),"")</f>
        <v/>
      </c>
      <c r="B769" t="str" cm="1">
        <f t="array" ref="B769">SUBSTITUTE(SUBSTITUTE(SUBSTITUTE(IFERROR(INDEX(Create_TC_Web!E$1:E$505,SMALL(IF(Create_TC_Web!$C$1:$C$505&lt;&gt;"",MATCH(ROW(Create_TC_Web!$C$1:$C$505),ROW(Create_TC_Web!$C$1:$C$505)),""),ROW(Create_TC_Web!C767))),"")," ",""),"-",""),"_","")</f>
        <v/>
      </c>
      <c r="P769" s="17" t="str" cm="1">
        <f t="array" ref="P769">IFERROR(INDEX(Create_TC_Web!S$1:S$500,SMALL(IF(Create_TC_Web!$C$1:$C$500&lt;&gt;"",MATCH(ROW(Create_TC_Web!$C$1:$C$500),ROW(Create_TC_Web!$C$1:$C$500)),""),ROW(Create_TC_Web!Q745))),"")</f>
        <v/>
      </c>
    </row>
    <row r="770" spans="1:16">
      <c r="A770" t="str" cm="1">
        <f t="array" ref="A770">IFERROR(INDEX(Create_TC_Web!D$1:D$1510,SMALL(IF(Create_TC_Web!$C$1:$C$1510&lt;&gt;"",MATCH(ROW(Create_TC_Web!$C$1:$C$1510),ROW(Create_TC_Web!$C$1:$C$1510)),""),ROW(Create_TC_Web!B795))),"")</f>
        <v/>
      </c>
      <c r="B770" t="str" cm="1">
        <f t="array" ref="B770">SUBSTITUTE(SUBSTITUTE(SUBSTITUTE(IFERROR(INDEX(Create_TC_Web!E$1:E$505,SMALL(IF(Create_TC_Web!$C$1:$C$505&lt;&gt;"",MATCH(ROW(Create_TC_Web!$C$1:$C$505),ROW(Create_TC_Web!$C$1:$C$505)),""),ROW(Create_TC_Web!C768))),"")," ",""),"-",""),"_","")</f>
        <v/>
      </c>
      <c r="P770" s="17" t="str" cm="1">
        <f t="array" ref="P770">IFERROR(INDEX(Create_TC_Web!S$1:S$500,SMALL(IF(Create_TC_Web!$C$1:$C$500&lt;&gt;"",MATCH(ROW(Create_TC_Web!$C$1:$C$500),ROW(Create_TC_Web!$C$1:$C$500)),""),ROW(Create_TC_Web!Q746))),"")</f>
        <v/>
      </c>
    </row>
    <row r="771" spans="1:16">
      <c r="A771" t="str" cm="1">
        <f t="array" ref="A771">IFERROR(INDEX(Create_TC_Web!D$1:D$1510,SMALL(IF(Create_TC_Web!$C$1:$C$1510&lt;&gt;"",MATCH(ROW(Create_TC_Web!$C$1:$C$1510),ROW(Create_TC_Web!$C$1:$C$1510)),""),ROW(Create_TC_Web!B796))),"")</f>
        <v/>
      </c>
      <c r="B771" t="str" cm="1">
        <f t="array" ref="B771">SUBSTITUTE(SUBSTITUTE(SUBSTITUTE(IFERROR(INDEX(Create_TC_Web!E$1:E$505,SMALL(IF(Create_TC_Web!$C$1:$C$505&lt;&gt;"",MATCH(ROW(Create_TC_Web!$C$1:$C$505),ROW(Create_TC_Web!$C$1:$C$505)),""),ROW(Create_TC_Web!C769))),"")," ",""),"-",""),"_","")</f>
        <v/>
      </c>
      <c r="P771" s="17" t="str" cm="1">
        <f t="array" ref="P771">IFERROR(INDEX(Create_TC_Web!S$1:S$500,SMALL(IF(Create_TC_Web!$C$1:$C$500&lt;&gt;"",MATCH(ROW(Create_TC_Web!$C$1:$C$500),ROW(Create_TC_Web!$C$1:$C$500)),""),ROW(Create_TC_Web!Q747))),"")</f>
        <v/>
      </c>
    </row>
    <row r="772" spans="1:16">
      <c r="A772" t="str" cm="1">
        <f t="array" ref="A772">IFERROR(INDEX(Create_TC_Web!D$1:D$1510,SMALL(IF(Create_TC_Web!$C$1:$C$1510&lt;&gt;"",MATCH(ROW(Create_TC_Web!$C$1:$C$1510),ROW(Create_TC_Web!$C$1:$C$1510)),""),ROW(Create_TC_Web!B797))),"")</f>
        <v/>
      </c>
      <c r="B772" t="str" cm="1">
        <f t="array" ref="B772">SUBSTITUTE(SUBSTITUTE(SUBSTITUTE(IFERROR(INDEX(Create_TC_Web!E$1:E$505,SMALL(IF(Create_TC_Web!$C$1:$C$505&lt;&gt;"",MATCH(ROW(Create_TC_Web!$C$1:$C$505),ROW(Create_TC_Web!$C$1:$C$505)),""),ROW(Create_TC_Web!C770))),"")," ",""),"-",""),"_","")</f>
        <v/>
      </c>
      <c r="P772" s="17" t="str" cm="1">
        <f t="array" ref="P772">IFERROR(INDEX(Create_TC_Web!S$1:S$500,SMALL(IF(Create_TC_Web!$C$1:$C$500&lt;&gt;"",MATCH(ROW(Create_TC_Web!$C$1:$C$500),ROW(Create_TC_Web!$C$1:$C$500)),""),ROW(Create_TC_Web!Q748))),"")</f>
        <v/>
      </c>
    </row>
    <row r="773" spans="1:16">
      <c r="A773" t="str" cm="1">
        <f t="array" ref="A773">IFERROR(INDEX(Create_TC_Web!D$1:D$1510,SMALL(IF(Create_TC_Web!$C$1:$C$1510&lt;&gt;"",MATCH(ROW(Create_TC_Web!$C$1:$C$1510),ROW(Create_TC_Web!$C$1:$C$1510)),""),ROW(Create_TC_Web!B798))),"")</f>
        <v/>
      </c>
      <c r="B773" t="str" cm="1">
        <f t="array" ref="B773">SUBSTITUTE(SUBSTITUTE(SUBSTITUTE(IFERROR(INDEX(Create_TC_Web!E$1:E$505,SMALL(IF(Create_TC_Web!$C$1:$C$505&lt;&gt;"",MATCH(ROW(Create_TC_Web!$C$1:$C$505),ROW(Create_TC_Web!$C$1:$C$505)),""),ROW(Create_TC_Web!C771))),"")," ",""),"-",""),"_","")</f>
        <v/>
      </c>
      <c r="P773" s="17" t="str" cm="1">
        <f t="array" ref="P773">IFERROR(INDEX(Create_TC_Web!S$1:S$500,SMALL(IF(Create_TC_Web!$C$1:$C$500&lt;&gt;"",MATCH(ROW(Create_TC_Web!$C$1:$C$500),ROW(Create_TC_Web!$C$1:$C$500)),""),ROW(Create_TC_Web!Q749))),"")</f>
        <v/>
      </c>
    </row>
    <row r="774" spans="1:16">
      <c r="A774" t="str" cm="1">
        <f t="array" ref="A774">IFERROR(INDEX(Create_TC_Web!D$1:D$1510,SMALL(IF(Create_TC_Web!$C$1:$C$1510&lt;&gt;"",MATCH(ROW(Create_TC_Web!$C$1:$C$1510),ROW(Create_TC_Web!$C$1:$C$1510)),""),ROW(Create_TC_Web!B799))),"")</f>
        <v/>
      </c>
      <c r="B774" t="str" cm="1">
        <f t="array" ref="B774">SUBSTITUTE(SUBSTITUTE(SUBSTITUTE(IFERROR(INDEX(Create_TC_Web!E$1:E$505,SMALL(IF(Create_TC_Web!$C$1:$C$505&lt;&gt;"",MATCH(ROW(Create_TC_Web!$C$1:$C$505),ROW(Create_TC_Web!$C$1:$C$505)),""),ROW(Create_TC_Web!C772))),"")," ",""),"-",""),"_","")</f>
        <v/>
      </c>
      <c r="P774" s="17" t="str" cm="1">
        <f t="array" ref="P774">IFERROR(INDEX(Create_TC_Web!S$1:S$500,SMALL(IF(Create_TC_Web!$C$1:$C$500&lt;&gt;"",MATCH(ROW(Create_TC_Web!$C$1:$C$500),ROW(Create_TC_Web!$C$1:$C$500)),""),ROW(Create_TC_Web!Q750))),"")</f>
        <v/>
      </c>
    </row>
    <row r="775" spans="1:16">
      <c r="A775" t="str" cm="1">
        <f t="array" ref="A775">IFERROR(INDEX(Create_TC_Web!D$1:D$1510,SMALL(IF(Create_TC_Web!$C$1:$C$1510&lt;&gt;"",MATCH(ROW(Create_TC_Web!$C$1:$C$1510),ROW(Create_TC_Web!$C$1:$C$1510)),""),ROW(Create_TC_Web!B800))),"")</f>
        <v/>
      </c>
      <c r="B775" t="str" cm="1">
        <f t="array" ref="B775">SUBSTITUTE(SUBSTITUTE(SUBSTITUTE(IFERROR(INDEX(Create_TC_Web!E$1:E$505,SMALL(IF(Create_TC_Web!$C$1:$C$505&lt;&gt;"",MATCH(ROW(Create_TC_Web!$C$1:$C$505),ROW(Create_TC_Web!$C$1:$C$505)),""),ROW(Create_TC_Web!C773))),"")," ",""),"-",""),"_","")</f>
        <v/>
      </c>
      <c r="P775" s="17" t="str" cm="1">
        <f t="array" ref="P775">IFERROR(INDEX(Create_TC_Web!S$1:S$500,SMALL(IF(Create_TC_Web!$C$1:$C$500&lt;&gt;"",MATCH(ROW(Create_TC_Web!$C$1:$C$500),ROW(Create_TC_Web!$C$1:$C$500)),""),ROW(Create_TC_Web!Q751))),"")</f>
        <v/>
      </c>
    </row>
    <row r="776" spans="1:16">
      <c r="A776" t="str" cm="1">
        <f t="array" ref="A776">IFERROR(INDEX(Create_TC_Web!D$1:D$1510,SMALL(IF(Create_TC_Web!$C$1:$C$1510&lt;&gt;"",MATCH(ROW(Create_TC_Web!$C$1:$C$1510),ROW(Create_TC_Web!$C$1:$C$1510)),""),ROW(Create_TC_Web!B801))),"")</f>
        <v/>
      </c>
      <c r="B776" t="str" cm="1">
        <f t="array" ref="B776">SUBSTITUTE(SUBSTITUTE(SUBSTITUTE(IFERROR(INDEX(Create_TC_Web!E$1:E$505,SMALL(IF(Create_TC_Web!$C$1:$C$505&lt;&gt;"",MATCH(ROW(Create_TC_Web!$C$1:$C$505),ROW(Create_TC_Web!$C$1:$C$505)),""),ROW(Create_TC_Web!C774))),"")," ",""),"-",""),"_","")</f>
        <v/>
      </c>
      <c r="P776" s="17" t="str" cm="1">
        <f t="array" ref="P776">IFERROR(INDEX(Create_TC_Web!S$1:S$500,SMALL(IF(Create_TC_Web!$C$1:$C$500&lt;&gt;"",MATCH(ROW(Create_TC_Web!$C$1:$C$500),ROW(Create_TC_Web!$C$1:$C$500)),""),ROW(Create_TC_Web!Q752))),"")</f>
        <v/>
      </c>
    </row>
    <row r="777" spans="1:16">
      <c r="A777" t="str" cm="1">
        <f t="array" ref="A777">IFERROR(INDEX(Create_TC_Web!D$1:D$1510,SMALL(IF(Create_TC_Web!$C$1:$C$1510&lt;&gt;"",MATCH(ROW(Create_TC_Web!$C$1:$C$1510),ROW(Create_TC_Web!$C$1:$C$1510)),""),ROW(Create_TC_Web!B802))),"")</f>
        <v/>
      </c>
      <c r="B777" t="str" cm="1">
        <f t="array" ref="B777">SUBSTITUTE(SUBSTITUTE(SUBSTITUTE(IFERROR(INDEX(Create_TC_Web!E$1:E$505,SMALL(IF(Create_TC_Web!$C$1:$C$505&lt;&gt;"",MATCH(ROW(Create_TC_Web!$C$1:$C$505),ROW(Create_TC_Web!$C$1:$C$505)),""),ROW(Create_TC_Web!C775))),"")," ",""),"-",""),"_","")</f>
        <v/>
      </c>
      <c r="P777" s="17" t="str" cm="1">
        <f t="array" ref="P777">IFERROR(INDEX(Create_TC_Web!S$1:S$500,SMALL(IF(Create_TC_Web!$C$1:$C$500&lt;&gt;"",MATCH(ROW(Create_TC_Web!$C$1:$C$500),ROW(Create_TC_Web!$C$1:$C$500)),""),ROW(Create_TC_Web!Q753))),"")</f>
        <v/>
      </c>
    </row>
    <row r="778" spans="1:16">
      <c r="A778" t="str" cm="1">
        <f t="array" ref="A778">IFERROR(INDEX(Create_TC_Web!D$1:D$1510,SMALL(IF(Create_TC_Web!$C$1:$C$1510&lt;&gt;"",MATCH(ROW(Create_TC_Web!$C$1:$C$1510),ROW(Create_TC_Web!$C$1:$C$1510)),""),ROW(Create_TC_Web!B803))),"")</f>
        <v/>
      </c>
      <c r="B778" t="str" cm="1">
        <f t="array" ref="B778">SUBSTITUTE(SUBSTITUTE(SUBSTITUTE(IFERROR(INDEX(Create_TC_Web!E$1:E$505,SMALL(IF(Create_TC_Web!$C$1:$C$505&lt;&gt;"",MATCH(ROW(Create_TC_Web!$C$1:$C$505),ROW(Create_TC_Web!$C$1:$C$505)),""),ROW(Create_TC_Web!C776))),"")," ",""),"-",""),"_","")</f>
        <v/>
      </c>
      <c r="P778" s="17" t="str" cm="1">
        <f t="array" ref="P778">IFERROR(INDEX(Create_TC_Web!S$1:S$500,SMALL(IF(Create_TC_Web!$C$1:$C$500&lt;&gt;"",MATCH(ROW(Create_TC_Web!$C$1:$C$500),ROW(Create_TC_Web!$C$1:$C$500)),""),ROW(Create_TC_Web!Q754))),"")</f>
        <v/>
      </c>
    </row>
    <row r="779" spans="1:16">
      <c r="A779" t="str" cm="1">
        <f t="array" ref="A779">IFERROR(INDEX(Create_TC_Web!D$1:D$1510,SMALL(IF(Create_TC_Web!$C$1:$C$1510&lt;&gt;"",MATCH(ROW(Create_TC_Web!$C$1:$C$1510),ROW(Create_TC_Web!$C$1:$C$1510)),""),ROW(Create_TC_Web!B804))),"")</f>
        <v/>
      </c>
      <c r="B779" t="str" cm="1">
        <f t="array" ref="B779">SUBSTITUTE(SUBSTITUTE(SUBSTITUTE(IFERROR(INDEX(Create_TC_Web!E$1:E$505,SMALL(IF(Create_TC_Web!$C$1:$C$505&lt;&gt;"",MATCH(ROW(Create_TC_Web!$C$1:$C$505),ROW(Create_TC_Web!$C$1:$C$505)),""),ROW(Create_TC_Web!C777))),"")," ",""),"-",""),"_","")</f>
        <v/>
      </c>
      <c r="P779" s="17" t="str" cm="1">
        <f t="array" ref="P779">IFERROR(INDEX(Create_TC_Web!S$1:S$500,SMALL(IF(Create_TC_Web!$C$1:$C$500&lt;&gt;"",MATCH(ROW(Create_TC_Web!$C$1:$C$500),ROW(Create_TC_Web!$C$1:$C$500)),""),ROW(Create_TC_Web!Q755))),"")</f>
        <v/>
      </c>
    </row>
    <row r="780" spans="1:16">
      <c r="A780" t="str" cm="1">
        <f t="array" ref="A780">IFERROR(INDEX(Create_TC_Web!D$1:D$1510,SMALL(IF(Create_TC_Web!$C$1:$C$1510&lt;&gt;"",MATCH(ROW(Create_TC_Web!$C$1:$C$1510),ROW(Create_TC_Web!$C$1:$C$1510)),""),ROW(Create_TC_Web!B805))),"")</f>
        <v/>
      </c>
      <c r="B780" t="str" cm="1">
        <f t="array" ref="B780">SUBSTITUTE(SUBSTITUTE(SUBSTITUTE(IFERROR(INDEX(Create_TC_Web!E$1:E$505,SMALL(IF(Create_TC_Web!$C$1:$C$505&lt;&gt;"",MATCH(ROW(Create_TC_Web!$C$1:$C$505),ROW(Create_TC_Web!$C$1:$C$505)),""),ROW(Create_TC_Web!C778))),"")," ",""),"-",""),"_","")</f>
        <v/>
      </c>
      <c r="P780" s="17" t="str" cm="1">
        <f t="array" ref="P780">IFERROR(INDEX(Create_TC_Web!S$1:S$500,SMALL(IF(Create_TC_Web!$C$1:$C$500&lt;&gt;"",MATCH(ROW(Create_TC_Web!$C$1:$C$500),ROW(Create_TC_Web!$C$1:$C$500)),""),ROW(Create_TC_Web!Q756))),"")</f>
        <v/>
      </c>
    </row>
    <row r="781" spans="1:16">
      <c r="A781" t="str" cm="1">
        <f t="array" ref="A781">IFERROR(INDEX(Create_TC_Web!D$1:D$1510,SMALL(IF(Create_TC_Web!$C$1:$C$1510&lt;&gt;"",MATCH(ROW(Create_TC_Web!$C$1:$C$1510),ROW(Create_TC_Web!$C$1:$C$1510)),""),ROW(Create_TC_Web!B806))),"")</f>
        <v/>
      </c>
      <c r="B781" t="str" cm="1">
        <f t="array" ref="B781">SUBSTITUTE(SUBSTITUTE(SUBSTITUTE(IFERROR(INDEX(Create_TC_Web!E$1:E$505,SMALL(IF(Create_TC_Web!$C$1:$C$505&lt;&gt;"",MATCH(ROW(Create_TC_Web!$C$1:$C$505),ROW(Create_TC_Web!$C$1:$C$505)),""),ROW(Create_TC_Web!C779))),"")," ",""),"-",""),"_","")</f>
        <v/>
      </c>
      <c r="P781" s="17" t="str" cm="1">
        <f t="array" ref="P781">IFERROR(INDEX(Create_TC_Web!S$1:S$500,SMALL(IF(Create_TC_Web!$C$1:$C$500&lt;&gt;"",MATCH(ROW(Create_TC_Web!$C$1:$C$500),ROW(Create_TC_Web!$C$1:$C$500)),""),ROW(Create_TC_Web!Q757))),"")</f>
        <v/>
      </c>
    </row>
    <row r="782" spans="1:16">
      <c r="A782" t="str" cm="1">
        <f t="array" ref="A782">IFERROR(INDEX(Create_TC_Web!D$1:D$1510,SMALL(IF(Create_TC_Web!$C$1:$C$1510&lt;&gt;"",MATCH(ROW(Create_TC_Web!$C$1:$C$1510),ROW(Create_TC_Web!$C$1:$C$1510)),""),ROW(Create_TC_Web!B807))),"")</f>
        <v/>
      </c>
      <c r="B782" t="str" cm="1">
        <f t="array" ref="B782">SUBSTITUTE(SUBSTITUTE(SUBSTITUTE(IFERROR(INDEX(Create_TC_Web!E$1:E$505,SMALL(IF(Create_TC_Web!$C$1:$C$505&lt;&gt;"",MATCH(ROW(Create_TC_Web!$C$1:$C$505),ROW(Create_TC_Web!$C$1:$C$505)),""),ROW(Create_TC_Web!C780))),"")," ",""),"-",""),"_","")</f>
        <v/>
      </c>
      <c r="P782" s="17" t="str" cm="1">
        <f t="array" ref="P782">IFERROR(INDEX(Create_TC_Web!S$1:S$500,SMALL(IF(Create_TC_Web!$C$1:$C$500&lt;&gt;"",MATCH(ROW(Create_TC_Web!$C$1:$C$500),ROW(Create_TC_Web!$C$1:$C$500)),""),ROW(Create_TC_Web!Q758))),"")</f>
        <v/>
      </c>
    </row>
    <row r="783" spans="1:16">
      <c r="A783" t="str" cm="1">
        <f t="array" ref="A783">IFERROR(INDEX(Create_TC_Web!D$1:D$1510,SMALL(IF(Create_TC_Web!$C$1:$C$1510&lt;&gt;"",MATCH(ROW(Create_TC_Web!$C$1:$C$1510),ROW(Create_TC_Web!$C$1:$C$1510)),""),ROW(Create_TC_Web!B808))),"")</f>
        <v/>
      </c>
      <c r="B783" t="str" cm="1">
        <f t="array" ref="B783">SUBSTITUTE(SUBSTITUTE(SUBSTITUTE(IFERROR(INDEX(Create_TC_Web!E$1:E$505,SMALL(IF(Create_TC_Web!$C$1:$C$505&lt;&gt;"",MATCH(ROW(Create_TC_Web!$C$1:$C$505),ROW(Create_TC_Web!$C$1:$C$505)),""),ROW(Create_TC_Web!C781))),"")," ",""),"-",""),"_","")</f>
        <v/>
      </c>
      <c r="P783" s="17" t="str" cm="1">
        <f t="array" ref="P783">IFERROR(INDEX(Create_TC_Web!S$1:S$500,SMALL(IF(Create_TC_Web!$C$1:$C$500&lt;&gt;"",MATCH(ROW(Create_TC_Web!$C$1:$C$500),ROW(Create_TC_Web!$C$1:$C$500)),""),ROW(Create_TC_Web!Q759))),"")</f>
        <v/>
      </c>
    </row>
    <row r="784" spans="1:16">
      <c r="A784" t="str" cm="1">
        <f t="array" ref="A784">IFERROR(INDEX(Create_TC_Web!D$1:D$1510,SMALL(IF(Create_TC_Web!$C$1:$C$1510&lt;&gt;"",MATCH(ROW(Create_TC_Web!$C$1:$C$1510),ROW(Create_TC_Web!$C$1:$C$1510)),""),ROW(Create_TC_Web!B809))),"")</f>
        <v/>
      </c>
      <c r="B784" t="str" cm="1">
        <f t="array" ref="B784">SUBSTITUTE(SUBSTITUTE(SUBSTITUTE(IFERROR(INDEX(Create_TC_Web!E$1:E$505,SMALL(IF(Create_TC_Web!$C$1:$C$505&lt;&gt;"",MATCH(ROW(Create_TC_Web!$C$1:$C$505),ROW(Create_TC_Web!$C$1:$C$505)),""),ROW(Create_TC_Web!C782))),"")," ",""),"-",""),"_","")</f>
        <v/>
      </c>
      <c r="P784" s="17" t="str" cm="1">
        <f t="array" ref="P784">IFERROR(INDEX(Create_TC_Web!S$1:S$500,SMALL(IF(Create_TC_Web!$C$1:$C$500&lt;&gt;"",MATCH(ROW(Create_TC_Web!$C$1:$C$500),ROW(Create_TC_Web!$C$1:$C$500)),""),ROW(Create_TC_Web!Q760))),"")</f>
        <v/>
      </c>
    </row>
    <row r="785" spans="1:16">
      <c r="A785" t="str" cm="1">
        <f t="array" ref="A785">IFERROR(INDEX(Create_TC_Web!D$1:D$1510,SMALL(IF(Create_TC_Web!$C$1:$C$1510&lt;&gt;"",MATCH(ROW(Create_TC_Web!$C$1:$C$1510),ROW(Create_TC_Web!$C$1:$C$1510)),""),ROW(Create_TC_Web!B810))),"")</f>
        <v/>
      </c>
      <c r="B785" t="str" cm="1">
        <f t="array" ref="B785">SUBSTITUTE(SUBSTITUTE(SUBSTITUTE(IFERROR(INDEX(Create_TC_Web!E$1:E$505,SMALL(IF(Create_TC_Web!$C$1:$C$505&lt;&gt;"",MATCH(ROW(Create_TC_Web!$C$1:$C$505),ROW(Create_TC_Web!$C$1:$C$505)),""),ROW(Create_TC_Web!C783))),"")," ",""),"-",""),"_","")</f>
        <v/>
      </c>
      <c r="P785" s="17" t="str" cm="1">
        <f t="array" ref="P785">IFERROR(INDEX(Create_TC_Web!S$1:S$500,SMALL(IF(Create_TC_Web!$C$1:$C$500&lt;&gt;"",MATCH(ROW(Create_TC_Web!$C$1:$C$500),ROW(Create_TC_Web!$C$1:$C$500)),""),ROW(Create_TC_Web!Q761))),"")</f>
        <v/>
      </c>
    </row>
    <row r="786" spans="1:16">
      <c r="A786" t="str" cm="1">
        <f t="array" ref="A786">IFERROR(INDEX(Create_TC_Web!D$1:D$1510,SMALL(IF(Create_TC_Web!$C$1:$C$1510&lt;&gt;"",MATCH(ROW(Create_TC_Web!$C$1:$C$1510),ROW(Create_TC_Web!$C$1:$C$1510)),""),ROW(Create_TC_Web!B811))),"")</f>
        <v/>
      </c>
      <c r="B786" t="str" cm="1">
        <f t="array" ref="B786">SUBSTITUTE(SUBSTITUTE(SUBSTITUTE(IFERROR(INDEX(Create_TC_Web!E$1:E$505,SMALL(IF(Create_TC_Web!$C$1:$C$505&lt;&gt;"",MATCH(ROW(Create_TC_Web!$C$1:$C$505),ROW(Create_TC_Web!$C$1:$C$505)),""),ROW(Create_TC_Web!C784))),"")," ",""),"-",""),"_","")</f>
        <v/>
      </c>
      <c r="P786" s="17" t="str" cm="1">
        <f t="array" ref="P786">IFERROR(INDEX(Create_TC_Web!S$1:S$500,SMALL(IF(Create_TC_Web!$C$1:$C$500&lt;&gt;"",MATCH(ROW(Create_TC_Web!$C$1:$C$500),ROW(Create_TC_Web!$C$1:$C$500)),""),ROW(Create_TC_Web!Q762))),"")</f>
        <v/>
      </c>
    </row>
    <row r="787" spans="1:16">
      <c r="A787" t="str" cm="1">
        <f t="array" ref="A787">IFERROR(INDEX(Create_TC_Web!D$1:D$1510,SMALL(IF(Create_TC_Web!$C$1:$C$1510&lt;&gt;"",MATCH(ROW(Create_TC_Web!$C$1:$C$1510),ROW(Create_TC_Web!$C$1:$C$1510)),""),ROW(Create_TC_Web!B812))),"")</f>
        <v/>
      </c>
      <c r="B787" t="str" cm="1">
        <f t="array" ref="B787">SUBSTITUTE(SUBSTITUTE(SUBSTITUTE(IFERROR(INDEX(Create_TC_Web!E$1:E$505,SMALL(IF(Create_TC_Web!$C$1:$C$505&lt;&gt;"",MATCH(ROW(Create_TC_Web!$C$1:$C$505),ROW(Create_TC_Web!$C$1:$C$505)),""),ROW(Create_TC_Web!C785))),"")," ",""),"-",""),"_","")</f>
        <v/>
      </c>
      <c r="P787" s="17" t="str" cm="1">
        <f t="array" ref="P787">IFERROR(INDEX(Create_TC_Web!S$1:S$500,SMALL(IF(Create_TC_Web!$C$1:$C$500&lt;&gt;"",MATCH(ROW(Create_TC_Web!$C$1:$C$500),ROW(Create_TC_Web!$C$1:$C$500)),""),ROW(Create_TC_Web!Q763))),"")</f>
        <v/>
      </c>
    </row>
    <row r="788" spans="1:16">
      <c r="A788" t="str" cm="1">
        <f t="array" ref="A788">IFERROR(INDEX(Create_TC_Web!D$1:D$1510,SMALL(IF(Create_TC_Web!$C$1:$C$1510&lt;&gt;"",MATCH(ROW(Create_TC_Web!$C$1:$C$1510),ROW(Create_TC_Web!$C$1:$C$1510)),""),ROW(Create_TC_Web!B813))),"")</f>
        <v/>
      </c>
      <c r="B788" t="str" cm="1">
        <f t="array" ref="B788">SUBSTITUTE(SUBSTITUTE(SUBSTITUTE(IFERROR(INDEX(Create_TC_Web!E$1:E$505,SMALL(IF(Create_TC_Web!$C$1:$C$505&lt;&gt;"",MATCH(ROW(Create_TC_Web!$C$1:$C$505),ROW(Create_TC_Web!$C$1:$C$505)),""),ROW(Create_TC_Web!C786))),"")," ",""),"-",""),"_","")</f>
        <v/>
      </c>
      <c r="P788" s="17" t="str" cm="1">
        <f t="array" ref="P788">IFERROR(INDEX(Create_TC_Web!S$1:S$500,SMALL(IF(Create_TC_Web!$C$1:$C$500&lt;&gt;"",MATCH(ROW(Create_TC_Web!$C$1:$C$500),ROW(Create_TC_Web!$C$1:$C$500)),""),ROW(Create_TC_Web!Q764))),"")</f>
        <v/>
      </c>
    </row>
    <row r="789" spans="1:16">
      <c r="A789" t="str" cm="1">
        <f t="array" ref="A789">IFERROR(INDEX(Create_TC_Web!D$1:D$1510,SMALL(IF(Create_TC_Web!$C$1:$C$1510&lt;&gt;"",MATCH(ROW(Create_TC_Web!$C$1:$C$1510),ROW(Create_TC_Web!$C$1:$C$1510)),""),ROW(Create_TC_Web!B814))),"")</f>
        <v/>
      </c>
      <c r="B789" t="str" cm="1">
        <f t="array" ref="B789">IFERROR(INDEX(Create_TC_Web!$E$1:$E$1510,SMALL(IF(Create_TC_Web!$C$1:$C$1510&lt;&gt;"",MATCH(ROW(Create_TC_Web!$C$1:$C$1510),ROW(Create_TC_Web!$C$1:$C$1510)),""),ROW(Create_TC_Web!C814))),"")</f>
        <v/>
      </c>
      <c r="P789" s="17" t="str" cm="1">
        <f t="array" ref="P789">IFERROR(INDEX(Create_TC_Web!S$1:S$500,SMALL(IF(Create_TC_Web!$C$1:$C$500&lt;&gt;"",MATCH(ROW(Create_TC_Web!$C$1:$C$500),ROW(Create_TC_Web!$C$1:$C$500)),""),ROW(Create_TC_Web!Q765))),"")</f>
        <v/>
      </c>
    </row>
    <row r="790" spans="1:16">
      <c r="A790" t="str" cm="1">
        <f t="array" ref="A790">IFERROR(INDEX(Create_TC_Web!D$1:D$1510,SMALL(IF(Create_TC_Web!$C$1:$C$1510&lt;&gt;"",MATCH(ROW(Create_TC_Web!$C$1:$C$1510),ROW(Create_TC_Web!$C$1:$C$1510)),""),ROW(Create_TC_Web!B815))),"")</f>
        <v/>
      </c>
      <c r="B790" t="str" cm="1">
        <f t="array" ref="B790">IFERROR(INDEX(Create_TC_Web!$E$1:$E$1510,SMALL(IF(Create_TC_Web!$C$1:$C$1510&lt;&gt;"",MATCH(ROW(Create_TC_Web!$C$1:$C$1510),ROW(Create_TC_Web!$C$1:$C$1510)),""),ROW(Create_TC_Web!C815))),"")</f>
        <v/>
      </c>
      <c r="P790" s="17" t="str" cm="1">
        <f t="array" ref="P790">IFERROR(INDEX(Create_TC_Web!S$1:S$500,SMALL(IF(Create_TC_Web!$C$1:$C$500&lt;&gt;"",MATCH(ROW(Create_TC_Web!$C$1:$C$500),ROW(Create_TC_Web!$C$1:$C$500)),""),ROW(Create_TC_Web!Q766))),"")</f>
        <v/>
      </c>
    </row>
    <row r="791" spans="1:16">
      <c r="A791" t="str" cm="1">
        <f t="array" ref="A791">IFERROR(INDEX(Create_TC_Web!D$1:D$1510,SMALL(IF(Create_TC_Web!$C$1:$C$1510&lt;&gt;"",MATCH(ROW(Create_TC_Web!$C$1:$C$1510),ROW(Create_TC_Web!$C$1:$C$1510)),""),ROW(Create_TC_Web!B816))),"")</f>
        <v/>
      </c>
      <c r="B791" t="str" cm="1">
        <f t="array" ref="B791">IFERROR(INDEX(Create_TC_Web!$E$1:$E$1510,SMALL(IF(Create_TC_Web!$C$1:$C$1510&lt;&gt;"",MATCH(ROW(Create_TC_Web!$C$1:$C$1510),ROW(Create_TC_Web!$C$1:$C$1510)),""),ROW(Create_TC_Web!C816))),"")</f>
        <v/>
      </c>
      <c r="P791" s="17" t="str" cm="1">
        <f t="array" ref="P791">IFERROR(INDEX(Create_TC_Web!S$1:S$500,SMALL(IF(Create_TC_Web!$C$1:$C$500&lt;&gt;"",MATCH(ROW(Create_TC_Web!$C$1:$C$500),ROW(Create_TC_Web!$C$1:$C$500)),""),ROW(Create_TC_Web!Q767))),"")</f>
        <v/>
      </c>
    </row>
    <row r="792" spans="1:16">
      <c r="A792" t="str" cm="1">
        <f t="array" ref="A792">IFERROR(INDEX(Create_TC_Web!D$1:D$1510,SMALL(IF(Create_TC_Web!$C$1:$C$1510&lt;&gt;"",MATCH(ROW(Create_TC_Web!$C$1:$C$1510),ROW(Create_TC_Web!$C$1:$C$1510)),""),ROW(Create_TC_Web!B817))),"")</f>
        <v/>
      </c>
      <c r="B792" t="str" cm="1">
        <f t="array" ref="B792">IFERROR(INDEX(Create_TC_Web!$E$1:$E$1510,SMALL(IF(Create_TC_Web!$C$1:$C$1510&lt;&gt;"",MATCH(ROW(Create_TC_Web!$C$1:$C$1510),ROW(Create_TC_Web!$C$1:$C$1510)),""),ROW(Create_TC_Web!C817))),"")</f>
        <v/>
      </c>
      <c r="P792" s="17" t="str" cm="1">
        <f t="array" ref="P792">IFERROR(INDEX(Create_TC_Web!S$1:S$500,SMALL(IF(Create_TC_Web!$C$1:$C$500&lt;&gt;"",MATCH(ROW(Create_TC_Web!$C$1:$C$500),ROW(Create_TC_Web!$C$1:$C$500)),""),ROW(Create_TC_Web!Q768))),"")</f>
        <v/>
      </c>
    </row>
    <row r="793" spans="1:16">
      <c r="A793" t="str" cm="1">
        <f t="array" ref="A793">IFERROR(INDEX(Create_TC_Web!D$1:D$1510,SMALL(IF(Create_TC_Web!$C$1:$C$1510&lt;&gt;"",MATCH(ROW(Create_TC_Web!$C$1:$C$1510),ROW(Create_TC_Web!$C$1:$C$1510)),""),ROW(Create_TC_Web!B818))),"")</f>
        <v/>
      </c>
      <c r="B793" t="str" cm="1">
        <f t="array" ref="B793">IFERROR(INDEX(Create_TC_Web!$E$1:$E$1510,SMALL(IF(Create_TC_Web!$C$1:$C$1510&lt;&gt;"",MATCH(ROW(Create_TC_Web!$C$1:$C$1510),ROW(Create_TC_Web!$C$1:$C$1510)),""),ROW(Create_TC_Web!C818))),"")</f>
        <v/>
      </c>
      <c r="P793" s="17" t="str" cm="1">
        <f t="array" ref="P793">IFERROR(INDEX(Create_TC_Web!S$1:S$500,SMALL(IF(Create_TC_Web!$C$1:$C$500&lt;&gt;"",MATCH(ROW(Create_TC_Web!$C$1:$C$500),ROW(Create_TC_Web!$C$1:$C$500)),""),ROW(Create_TC_Web!Q769))),"")</f>
        <v/>
      </c>
    </row>
    <row r="794" spans="1:16">
      <c r="A794" t="str" cm="1">
        <f t="array" ref="A794">IFERROR(INDEX(Create_TC_Web!D$1:D$1510,SMALL(IF(Create_TC_Web!$C$1:$C$1510&lt;&gt;"",MATCH(ROW(Create_TC_Web!$C$1:$C$1510),ROW(Create_TC_Web!$C$1:$C$1510)),""),ROW(Create_TC_Web!B819))),"")</f>
        <v/>
      </c>
      <c r="B794" t="str" cm="1">
        <f t="array" ref="B794">IFERROR(INDEX(Create_TC_Web!$E$1:$E$1510,SMALL(IF(Create_TC_Web!$C$1:$C$1510&lt;&gt;"",MATCH(ROW(Create_TC_Web!$C$1:$C$1510),ROW(Create_TC_Web!$C$1:$C$1510)),""),ROW(Create_TC_Web!C819))),"")</f>
        <v/>
      </c>
      <c r="P794" s="17" t="str" cm="1">
        <f t="array" ref="P794">IFERROR(INDEX(Create_TC_Web!S$1:S$500,SMALL(IF(Create_TC_Web!$C$1:$C$500&lt;&gt;"",MATCH(ROW(Create_TC_Web!$C$1:$C$500),ROW(Create_TC_Web!$C$1:$C$500)),""),ROW(Create_TC_Web!Q770))),"")</f>
        <v/>
      </c>
    </row>
    <row r="795" spans="1:16">
      <c r="A795" t="str" cm="1">
        <f t="array" ref="A795">IFERROR(INDEX(Create_TC_Web!D$1:D$1510,SMALL(IF(Create_TC_Web!$C$1:$C$1510&lt;&gt;"",MATCH(ROW(Create_TC_Web!$C$1:$C$1510),ROW(Create_TC_Web!$C$1:$C$1510)),""),ROW(Create_TC_Web!B820))),"")</f>
        <v/>
      </c>
      <c r="B795" t="str" cm="1">
        <f t="array" ref="B795">IFERROR(INDEX(Create_TC_Web!$E$1:$E$1510,SMALL(IF(Create_TC_Web!$C$1:$C$1510&lt;&gt;"",MATCH(ROW(Create_TC_Web!$C$1:$C$1510),ROW(Create_TC_Web!$C$1:$C$1510)),""),ROW(Create_TC_Web!C820))),"")</f>
        <v/>
      </c>
      <c r="P795" s="17" t="str" cm="1">
        <f t="array" ref="P795">IFERROR(INDEX(Create_TC_Web!S$1:S$500,SMALL(IF(Create_TC_Web!$C$1:$C$500&lt;&gt;"",MATCH(ROW(Create_TC_Web!$C$1:$C$500),ROW(Create_TC_Web!$C$1:$C$500)),""),ROW(Create_TC_Web!Q771))),"")</f>
        <v/>
      </c>
    </row>
    <row r="796" spans="1:16">
      <c r="A796" t="str" cm="1">
        <f t="array" ref="A796">IFERROR(INDEX(Create_TC_Web!D$1:D$1510,SMALL(IF(Create_TC_Web!$C$1:$C$1510&lt;&gt;"",MATCH(ROW(Create_TC_Web!$C$1:$C$1510),ROW(Create_TC_Web!$C$1:$C$1510)),""),ROW(Create_TC_Web!B821))),"")</f>
        <v/>
      </c>
      <c r="B796" t="str" cm="1">
        <f t="array" ref="B796">IFERROR(INDEX(Create_TC_Web!$E$1:$E$1510,SMALL(IF(Create_TC_Web!$C$1:$C$1510&lt;&gt;"",MATCH(ROW(Create_TC_Web!$C$1:$C$1510),ROW(Create_TC_Web!$C$1:$C$1510)),""),ROW(Create_TC_Web!C821))),"")</f>
        <v/>
      </c>
      <c r="P796" s="17" t="str" cm="1">
        <f t="array" ref="P796">IFERROR(INDEX(Create_TC_Web!S$1:S$500,SMALL(IF(Create_TC_Web!$C$1:$C$500&lt;&gt;"",MATCH(ROW(Create_TC_Web!$C$1:$C$500),ROW(Create_TC_Web!$C$1:$C$500)),""),ROW(Create_TC_Web!Q772))),"")</f>
        <v/>
      </c>
    </row>
    <row r="797" spans="1:16">
      <c r="A797" t="str" cm="1">
        <f t="array" ref="A797">IFERROR(INDEX(Create_TC_Web!D$1:D$1510,SMALL(IF(Create_TC_Web!$C$1:$C$1510&lt;&gt;"",MATCH(ROW(Create_TC_Web!$C$1:$C$1510),ROW(Create_TC_Web!$C$1:$C$1510)),""),ROW(Create_TC_Web!B822))),"")</f>
        <v/>
      </c>
      <c r="B797" t="str" cm="1">
        <f t="array" ref="B797">IFERROR(INDEX(Create_TC_Web!$E$1:$E$1510,SMALL(IF(Create_TC_Web!$C$1:$C$1510&lt;&gt;"",MATCH(ROW(Create_TC_Web!$C$1:$C$1510),ROW(Create_TC_Web!$C$1:$C$1510)),""),ROW(Create_TC_Web!C822))),"")</f>
        <v/>
      </c>
      <c r="P797" s="17" t="str" cm="1">
        <f t="array" ref="P797">IFERROR(INDEX(Create_TC_Web!S$1:S$500,SMALL(IF(Create_TC_Web!$C$1:$C$500&lt;&gt;"",MATCH(ROW(Create_TC_Web!$C$1:$C$500),ROW(Create_TC_Web!$C$1:$C$500)),""),ROW(Create_TC_Web!Q773))),"")</f>
        <v/>
      </c>
    </row>
    <row r="798" spans="1:16">
      <c r="A798" t="str" cm="1">
        <f t="array" ref="A798">IFERROR(INDEX(Create_TC_Web!D$1:D$1510,SMALL(IF(Create_TC_Web!$C$1:$C$1510&lt;&gt;"",MATCH(ROW(Create_TC_Web!$C$1:$C$1510),ROW(Create_TC_Web!$C$1:$C$1510)),""),ROW(Create_TC_Web!B823))),"")</f>
        <v/>
      </c>
      <c r="B798" t="str" cm="1">
        <f t="array" ref="B798">IFERROR(INDEX(Create_TC_Web!$E$1:$E$1510,SMALL(IF(Create_TC_Web!$C$1:$C$1510&lt;&gt;"",MATCH(ROW(Create_TC_Web!$C$1:$C$1510),ROW(Create_TC_Web!$C$1:$C$1510)),""),ROW(Create_TC_Web!C823))),"")</f>
        <v/>
      </c>
      <c r="P798" s="17" t="str" cm="1">
        <f t="array" ref="P798">IFERROR(INDEX(Create_TC_Web!S$1:S$500,SMALL(IF(Create_TC_Web!$C$1:$C$500&lt;&gt;"",MATCH(ROW(Create_TC_Web!$C$1:$C$500),ROW(Create_TC_Web!$C$1:$C$500)),""),ROW(Create_TC_Web!Q774))),"")</f>
        <v/>
      </c>
    </row>
    <row r="799" spans="1:16">
      <c r="A799" t="str" cm="1">
        <f t="array" ref="A799">IFERROR(INDEX(Create_TC_Web!D$1:D$1510,SMALL(IF(Create_TC_Web!$C$1:$C$1510&lt;&gt;"",MATCH(ROW(Create_TC_Web!$C$1:$C$1510),ROW(Create_TC_Web!$C$1:$C$1510)),""),ROW(Create_TC_Web!B824))),"")</f>
        <v/>
      </c>
      <c r="B799" t="str" cm="1">
        <f t="array" ref="B799">IFERROR(INDEX(Create_TC_Web!$E$1:$E$1510,SMALL(IF(Create_TC_Web!$C$1:$C$1510&lt;&gt;"",MATCH(ROW(Create_TC_Web!$C$1:$C$1510),ROW(Create_TC_Web!$C$1:$C$1510)),""),ROW(Create_TC_Web!C824))),"")</f>
        <v/>
      </c>
      <c r="P799" s="17" t="str" cm="1">
        <f t="array" ref="P799">IFERROR(INDEX(Create_TC_Web!S$1:S$500,SMALL(IF(Create_TC_Web!$C$1:$C$500&lt;&gt;"",MATCH(ROW(Create_TC_Web!$C$1:$C$500),ROW(Create_TC_Web!$C$1:$C$500)),""),ROW(Create_TC_Web!Q775))),"")</f>
        <v/>
      </c>
    </row>
    <row r="800" spans="1:16">
      <c r="A800" t="str" cm="1">
        <f t="array" ref="A800">IFERROR(INDEX(Create_TC_Web!D$1:D$1510,SMALL(IF(Create_TC_Web!$C$1:$C$1510&lt;&gt;"",MATCH(ROW(Create_TC_Web!$C$1:$C$1510),ROW(Create_TC_Web!$C$1:$C$1510)),""),ROW(Create_TC_Web!B825))),"")</f>
        <v/>
      </c>
      <c r="B800" t="str" cm="1">
        <f t="array" ref="B800">IFERROR(INDEX(Create_TC_Web!$E$1:$E$1510,SMALL(IF(Create_TC_Web!$C$1:$C$1510&lt;&gt;"",MATCH(ROW(Create_TC_Web!$C$1:$C$1510),ROW(Create_TC_Web!$C$1:$C$1510)),""),ROW(Create_TC_Web!C825))),"")</f>
        <v/>
      </c>
      <c r="P800" s="17" t="str" cm="1">
        <f t="array" ref="P800">IFERROR(INDEX(Create_TC_Web!S$1:S$500,SMALL(IF(Create_TC_Web!$C$1:$C$500&lt;&gt;"",MATCH(ROW(Create_TC_Web!$C$1:$C$500),ROW(Create_TC_Web!$C$1:$C$500)),""),ROW(Create_TC_Web!Q776))),"")</f>
        <v/>
      </c>
    </row>
    <row r="801" spans="1:16">
      <c r="A801" t="str" cm="1">
        <f t="array" ref="A801">IFERROR(INDEX(Create_TC_Web!D$1:D$1510,SMALL(IF(Create_TC_Web!$C$1:$C$1510&lt;&gt;"",MATCH(ROW(Create_TC_Web!$C$1:$C$1510),ROW(Create_TC_Web!$C$1:$C$1510)),""),ROW(Create_TC_Web!B826))),"")</f>
        <v/>
      </c>
      <c r="B801" t="str" cm="1">
        <f t="array" ref="B801">IFERROR(INDEX(Create_TC_Web!$E$1:$E$1510,SMALL(IF(Create_TC_Web!$C$1:$C$1510&lt;&gt;"",MATCH(ROW(Create_TC_Web!$C$1:$C$1510),ROW(Create_TC_Web!$C$1:$C$1510)),""),ROW(Create_TC_Web!C826))),"")</f>
        <v/>
      </c>
      <c r="P801" s="17" t="str" cm="1">
        <f t="array" ref="P801">IFERROR(INDEX(Create_TC_Web!S$1:S$500,SMALL(IF(Create_TC_Web!$C$1:$C$500&lt;&gt;"",MATCH(ROW(Create_TC_Web!$C$1:$C$500),ROW(Create_TC_Web!$C$1:$C$500)),""),ROW(Create_TC_Web!Q777))),"")</f>
        <v/>
      </c>
    </row>
    <row r="802" spans="1:16">
      <c r="A802" t="str" cm="1">
        <f t="array" ref="A802">IFERROR(INDEX(Create_TC_Web!D$1:D$1510,SMALL(IF(Create_TC_Web!$C$1:$C$1510&lt;&gt;"",MATCH(ROW(Create_TC_Web!$C$1:$C$1510),ROW(Create_TC_Web!$C$1:$C$1510)),""),ROW(Create_TC_Web!B827))),"")</f>
        <v/>
      </c>
      <c r="B802" t="str" cm="1">
        <f t="array" ref="B802">IFERROR(INDEX(Create_TC_Web!$E$1:$E$1510,SMALL(IF(Create_TC_Web!$C$1:$C$1510&lt;&gt;"",MATCH(ROW(Create_TC_Web!$C$1:$C$1510),ROW(Create_TC_Web!$C$1:$C$1510)),""),ROW(Create_TC_Web!C827))),"")</f>
        <v/>
      </c>
      <c r="P802" s="17" t="str" cm="1">
        <f t="array" ref="P802">IFERROR(INDEX(Create_TC_Web!S$1:S$500,SMALL(IF(Create_TC_Web!$C$1:$C$500&lt;&gt;"",MATCH(ROW(Create_TC_Web!$C$1:$C$500),ROW(Create_TC_Web!$C$1:$C$500)),""),ROW(Create_TC_Web!Q778))),"")</f>
        <v/>
      </c>
    </row>
    <row r="803" spans="1:16">
      <c r="A803" t="str" cm="1">
        <f t="array" ref="A803">IFERROR(INDEX(Create_TC_Web!D$1:D$1510,SMALL(IF(Create_TC_Web!$C$1:$C$1510&lt;&gt;"",MATCH(ROW(Create_TC_Web!$C$1:$C$1510),ROW(Create_TC_Web!$C$1:$C$1510)),""),ROW(Create_TC_Web!B828))),"")</f>
        <v/>
      </c>
      <c r="B803" t="str" cm="1">
        <f t="array" ref="B803">IFERROR(INDEX(Create_TC_Web!$E$1:$E$1510,SMALL(IF(Create_TC_Web!$C$1:$C$1510&lt;&gt;"",MATCH(ROW(Create_TC_Web!$C$1:$C$1510),ROW(Create_TC_Web!$C$1:$C$1510)),""),ROW(Create_TC_Web!C828))),"")</f>
        <v/>
      </c>
      <c r="P803" s="17" t="str" cm="1">
        <f t="array" ref="P803">IFERROR(INDEX(Create_TC_Web!S$1:S$500,SMALL(IF(Create_TC_Web!$C$1:$C$500&lt;&gt;"",MATCH(ROW(Create_TC_Web!$C$1:$C$500),ROW(Create_TC_Web!$C$1:$C$500)),""),ROW(Create_TC_Web!Q779))),"")</f>
        <v/>
      </c>
    </row>
    <row r="804" spans="1:16">
      <c r="A804" t="str" cm="1">
        <f t="array" ref="A804">IFERROR(INDEX(Create_TC_Web!D$1:D$1510,SMALL(IF(Create_TC_Web!$C$1:$C$1510&lt;&gt;"",MATCH(ROW(Create_TC_Web!$C$1:$C$1510),ROW(Create_TC_Web!$C$1:$C$1510)),""),ROW(Create_TC_Web!B829))),"")</f>
        <v/>
      </c>
      <c r="B804" t="str" cm="1">
        <f t="array" ref="B804">IFERROR(INDEX(Create_TC_Web!$E$1:$E$1510,SMALL(IF(Create_TC_Web!$C$1:$C$1510&lt;&gt;"",MATCH(ROW(Create_TC_Web!$C$1:$C$1510),ROW(Create_TC_Web!$C$1:$C$1510)),""),ROW(Create_TC_Web!C829))),"")</f>
        <v/>
      </c>
      <c r="P804" s="17" t="str" cm="1">
        <f t="array" ref="P804">IFERROR(INDEX(Create_TC_Web!S$1:S$500,SMALL(IF(Create_TC_Web!$C$1:$C$500&lt;&gt;"",MATCH(ROW(Create_TC_Web!$C$1:$C$500),ROW(Create_TC_Web!$C$1:$C$500)),""),ROW(Create_TC_Web!Q780))),"")</f>
        <v/>
      </c>
    </row>
    <row r="805" spans="1:16">
      <c r="A805" t="str" cm="1">
        <f t="array" ref="A805">IFERROR(INDEX(Create_TC_Web!D$1:D$1510,SMALL(IF(Create_TC_Web!$C$1:$C$1510&lt;&gt;"",MATCH(ROW(Create_TC_Web!$C$1:$C$1510),ROW(Create_TC_Web!$C$1:$C$1510)),""),ROW(Create_TC_Web!B830))),"")</f>
        <v/>
      </c>
      <c r="B805" t="str" cm="1">
        <f t="array" ref="B805">IFERROR(INDEX(Create_TC_Web!$E$1:$E$1510,SMALL(IF(Create_TC_Web!$C$1:$C$1510&lt;&gt;"",MATCH(ROW(Create_TC_Web!$C$1:$C$1510),ROW(Create_TC_Web!$C$1:$C$1510)),""),ROW(Create_TC_Web!C830))),"")</f>
        <v/>
      </c>
      <c r="P805" s="17" t="str" cm="1">
        <f t="array" ref="P805">IFERROR(INDEX(Create_TC_Web!S$1:S$500,SMALL(IF(Create_TC_Web!$C$1:$C$500&lt;&gt;"",MATCH(ROW(Create_TC_Web!$C$1:$C$500),ROW(Create_TC_Web!$C$1:$C$500)),""),ROW(Create_TC_Web!Q781))),"")</f>
        <v/>
      </c>
    </row>
    <row r="806" spans="1:16">
      <c r="A806" t="str" cm="1">
        <f t="array" ref="A806">IFERROR(INDEX(Create_TC_Web!D$1:D$1510,SMALL(IF(Create_TC_Web!$C$1:$C$1510&lt;&gt;"",MATCH(ROW(Create_TC_Web!$C$1:$C$1510),ROW(Create_TC_Web!$C$1:$C$1510)),""),ROW(Create_TC_Web!B831))),"")</f>
        <v/>
      </c>
      <c r="B806" t="str" cm="1">
        <f t="array" ref="B806">IFERROR(INDEX(Create_TC_Web!$E$1:$E$1510,SMALL(IF(Create_TC_Web!$C$1:$C$1510&lt;&gt;"",MATCH(ROW(Create_TC_Web!$C$1:$C$1510),ROW(Create_TC_Web!$C$1:$C$1510)),""),ROW(Create_TC_Web!C831))),"")</f>
        <v/>
      </c>
      <c r="P806" s="17" t="str" cm="1">
        <f t="array" ref="P806">IFERROR(INDEX(Create_TC_Web!S$1:S$500,SMALL(IF(Create_TC_Web!$C$1:$C$500&lt;&gt;"",MATCH(ROW(Create_TC_Web!$C$1:$C$500),ROW(Create_TC_Web!$C$1:$C$500)),""),ROW(Create_TC_Web!Q782))),"")</f>
        <v/>
      </c>
    </row>
    <row r="807" spans="1:16">
      <c r="A807" t="str" cm="1">
        <f t="array" ref="A807">IFERROR(INDEX(Create_TC_Web!D$1:D$1510,SMALL(IF(Create_TC_Web!$C$1:$C$1510&lt;&gt;"",MATCH(ROW(Create_TC_Web!$C$1:$C$1510),ROW(Create_TC_Web!$C$1:$C$1510)),""),ROW(Create_TC_Web!B832))),"")</f>
        <v/>
      </c>
      <c r="B807" t="str" cm="1">
        <f t="array" ref="B807">IFERROR(INDEX(Create_TC_Web!$E$1:$E$1510,SMALL(IF(Create_TC_Web!$C$1:$C$1510&lt;&gt;"",MATCH(ROW(Create_TC_Web!$C$1:$C$1510),ROW(Create_TC_Web!$C$1:$C$1510)),""),ROW(Create_TC_Web!C832))),"")</f>
        <v/>
      </c>
      <c r="P807" s="17" t="str" cm="1">
        <f t="array" ref="P807">IFERROR(INDEX(Create_TC_Web!S$1:S$500,SMALL(IF(Create_TC_Web!$C$1:$C$500&lt;&gt;"",MATCH(ROW(Create_TC_Web!$C$1:$C$500),ROW(Create_TC_Web!$C$1:$C$500)),""),ROW(Create_TC_Web!Q783))),"")</f>
        <v/>
      </c>
    </row>
    <row r="808" spans="1:16">
      <c r="A808" t="str" cm="1">
        <f t="array" ref="A808">IFERROR(INDEX(Create_TC_Web!D$1:D$1510,SMALL(IF(Create_TC_Web!$C$1:$C$1510&lt;&gt;"",MATCH(ROW(Create_TC_Web!$C$1:$C$1510),ROW(Create_TC_Web!$C$1:$C$1510)),""),ROW(Create_TC_Web!B833))),"")</f>
        <v/>
      </c>
      <c r="B808" t="str" cm="1">
        <f t="array" ref="B808">IFERROR(INDEX(Create_TC_Web!$E$1:$E$1510,SMALL(IF(Create_TC_Web!$C$1:$C$1510&lt;&gt;"",MATCH(ROW(Create_TC_Web!$C$1:$C$1510),ROW(Create_TC_Web!$C$1:$C$1510)),""),ROW(Create_TC_Web!C833))),"")</f>
        <v/>
      </c>
      <c r="P808" s="17" t="str" cm="1">
        <f t="array" ref="P808">IFERROR(INDEX(Create_TC_Web!S$1:S$500,SMALL(IF(Create_TC_Web!$C$1:$C$500&lt;&gt;"",MATCH(ROW(Create_TC_Web!$C$1:$C$500),ROW(Create_TC_Web!$C$1:$C$500)),""),ROW(Create_TC_Web!Q784))),"")</f>
        <v/>
      </c>
    </row>
    <row r="809" spans="1:16">
      <c r="A809" t="str" cm="1">
        <f t="array" ref="A809">IFERROR(INDEX(Create_TC_Web!D$1:D$1510,SMALL(IF(Create_TC_Web!$C$1:$C$1510&lt;&gt;"",MATCH(ROW(Create_TC_Web!$C$1:$C$1510),ROW(Create_TC_Web!$C$1:$C$1510)),""),ROW(Create_TC_Web!B834))),"")</f>
        <v/>
      </c>
      <c r="B809" t="str" cm="1">
        <f t="array" ref="B809">IFERROR(INDEX(Create_TC_Web!$E$1:$E$1510,SMALL(IF(Create_TC_Web!$C$1:$C$1510&lt;&gt;"",MATCH(ROW(Create_TC_Web!$C$1:$C$1510),ROW(Create_TC_Web!$C$1:$C$1510)),""),ROW(Create_TC_Web!C834))),"")</f>
        <v/>
      </c>
      <c r="P809" s="17" t="str" cm="1">
        <f t="array" ref="P809">IFERROR(INDEX(Create_TC_Web!S$1:S$500,SMALL(IF(Create_TC_Web!$C$1:$C$500&lt;&gt;"",MATCH(ROW(Create_TC_Web!$C$1:$C$500),ROW(Create_TC_Web!$C$1:$C$500)),""),ROW(Create_TC_Web!Q785))),"")</f>
        <v/>
      </c>
    </row>
    <row r="810" spans="1:16">
      <c r="A810" t="str" cm="1">
        <f t="array" ref="A810">IFERROR(INDEX(Create_TC_Web!D$1:D$1510,SMALL(IF(Create_TC_Web!$C$1:$C$1510&lt;&gt;"",MATCH(ROW(Create_TC_Web!$C$1:$C$1510),ROW(Create_TC_Web!$C$1:$C$1510)),""),ROW(Create_TC_Web!B835))),"")</f>
        <v/>
      </c>
      <c r="B810" t="str" cm="1">
        <f t="array" ref="B810">IFERROR(INDEX(Create_TC_Web!$E$1:$E$1510,SMALL(IF(Create_TC_Web!$C$1:$C$1510&lt;&gt;"",MATCH(ROW(Create_TC_Web!$C$1:$C$1510),ROW(Create_TC_Web!$C$1:$C$1510)),""),ROW(Create_TC_Web!C835))),"")</f>
        <v/>
      </c>
      <c r="P810" s="17" t="str" cm="1">
        <f t="array" ref="P810">IFERROR(INDEX(Create_TC_Web!S$1:S$500,SMALL(IF(Create_TC_Web!$C$1:$C$500&lt;&gt;"",MATCH(ROW(Create_TC_Web!$C$1:$C$500),ROW(Create_TC_Web!$C$1:$C$500)),""),ROW(Create_TC_Web!Q786))),"")</f>
        <v/>
      </c>
    </row>
    <row r="811" spans="1:16">
      <c r="A811" t="str" cm="1">
        <f t="array" ref="A811">IFERROR(INDEX(Create_TC_Web!D$1:D$1510,SMALL(IF(Create_TC_Web!$C$1:$C$1510&lt;&gt;"",MATCH(ROW(Create_TC_Web!$C$1:$C$1510),ROW(Create_TC_Web!$C$1:$C$1510)),""),ROW(Create_TC_Web!B836))),"")</f>
        <v/>
      </c>
      <c r="B811" t="str" cm="1">
        <f t="array" ref="B811">IFERROR(INDEX(Create_TC_Web!$E$1:$E$1510,SMALL(IF(Create_TC_Web!$C$1:$C$1510&lt;&gt;"",MATCH(ROW(Create_TC_Web!$C$1:$C$1510),ROW(Create_TC_Web!$C$1:$C$1510)),""),ROW(Create_TC_Web!C836))),"")</f>
        <v/>
      </c>
      <c r="P811" s="17" t="str" cm="1">
        <f t="array" ref="P811">IFERROR(INDEX(Create_TC_Web!S$1:S$500,SMALL(IF(Create_TC_Web!$C$1:$C$500&lt;&gt;"",MATCH(ROW(Create_TC_Web!$C$1:$C$500),ROW(Create_TC_Web!$C$1:$C$500)),""),ROW(Create_TC_Web!Q787))),"")</f>
        <v/>
      </c>
    </row>
    <row r="812" spans="1:16">
      <c r="A812" t="str" cm="1">
        <f t="array" ref="A812">IFERROR(INDEX(Create_TC_Web!D$1:D$1510,SMALL(IF(Create_TC_Web!$C$1:$C$1510&lt;&gt;"",MATCH(ROW(Create_TC_Web!$C$1:$C$1510),ROW(Create_TC_Web!$C$1:$C$1510)),""),ROW(Create_TC_Web!B837))),"")</f>
        <v/>
      </c>
      <c r="B812" t="str" cm="1">
        <f t="array" ref="B812">IFERROR(INDEX(Create_TC_Web!$E$1:$E$1510,SMALL(IF(Create_TC_Web!$C$1:$C$1510&lt;&gt;"",MATCH(ROW(Create_TC_Web!$C$1:$C$1510),ROW(Create_TC_Web!$C$1:$C$1510)),""),ROW(Create_TC_Web!C837))),"")</f>
        <v/>
      </c>
      <c r="P812" s="17" t="str" cm="1">
        <f t="array" ref="P812">IFERROR(INDEX(Create_TC_Web!S$1:S$500,SMALL(IF(Create_TC_Web!$C$1:$C$500&lt;&gt;"",MATCH(ROW(Create_TC_Web!$C$1:$C$500),ROW(Create_TC_Web!$C$1:$C$500)),""),ROW(Create_TC_Web!Q788))),"")</f>
        <v/>
      </c>
    </row>
    <row r="813" spans="1:16">
      <c r="A813" t="str" cm="1">
        <f t="array" ref="A813">IFERROR(INDEX(Create_TC_Web!D$1:D$1510,SMALL(IF(Create_TC_Web!$C$1:$C$1510&lt;&gt;"",MATCH(ROW(Create_TC_Web!$C$1:$C$1510),ROW(Create_TC_Web!$C$1:$C$1510)),""),ROW(Create_TC_Web!B838))),"")</f>
        <v/>
      </c>
      <c r="B813" t="str" cm="1">
        <f t="array" ref="B813">IFERROR(INDEX(Create_TC_Web!$E$1:$E$1510,SMALL(IF(Create_TC_Web!$C$1:$C$1510&lt;&gt;"",MATCH(ROW(Create_TC_Web!$C$1:$C$1510),ROW(Create_TC_Web!$C$1:$C$1510)),""),ROW(Create_TC_Web!C838))),"")</f>
        <v/>
      </c>
      <c r="P813" s="17" t="str" cm="1">
        <f t="array" ref="P813">IFERROR(INDEX(Create_TC_Web!S$1:S$500,SMALL(IF(Create_TC_Web!$C$1:$C$500&lt;&gt;"",MATCH(ROW(Create_TC_Web!$C$1:$C$500),ROW(Create_TC_Web!$C$1:$C$500)),""),ROW(Create_TC_Web!Q789))),"")</f>
        <v/>
      </c>
    </row>
    <row r="814" spans="1:16">
      <c r="A814" t="str" cm="1">
        <f t="array" ref="A814">IFERROR(INDEX(Create_TC_Web!D$1:D$1510,SMALL(IF(Create_TC_Web!$C$1:$C$1510&lt;&gt;"",MATCH(ROW(Create_TC_Web!$C$1:$C$1510),ROW(Create_TC_Web!$C$1:$C$1510)),""),ROW(Create_TC_Web!B839))),"")</f>
        <v/>
      </c>
      <c r="B814" t="str" cm="1">
        <f t="array" ref="B814">IFERROR(INDEX(Create_TC_Web!$E$1:$E$1510,SMALL(IF(Create_TC_Web!$C$1:$C$1510&lt;&gt;"",MATCH(ROW(Create_TC_Web!$C$1:$C$1510),ROW(Create_TC_Web!$C$1:$C$1510)),""),ROW(Create_TC_Web!C839))),"")</f>
        <v/>
      </c>
      <c r="P814" s="17" t="str" cm="1">
        <f t="array" ref="P814">IFERROR(INDEX(Create_TC_Web!S$1:S$500,SMALL(IF(Create_TC_Web!$C$1:$C$500&lt;&gt;"",MATCH(ROW(Create_TC_Web!$C$1:$C$500),ROW(Create_TC_Web!$C$1:$C$500)),""),ROW(Create_TC_Web!Q790))),"")</f>
        <v/>
      </c>
    </row>
    <row r="815" spans="1:16">
      <c r="A815" t="str" cm="1">
        <f t="array" ref="A815">IFERROR(INDEX(Create_TC_Web!D$1:D$1510,SMALL(IF(Create_TC_Web!$C$1:$C$1510&lt;&gt;"",MATCH(ROW(Create_TC_Web!$C$1:$C$1510),ROW(Create_TC_Web!$C$1:$C$1510)),""),ROW(Create_TC_Web!B840))),"")</f>
        <v/>
      </c>
      <c r="B815" t="str" cm="1">
        <f t="array" ref="B815">IFERROR(INDEX(Create_TC_Web!$E$1:$E$1510,SMALL(IF(Create_TC_Web!$C$1:$C$1510&lt;&gt;"",MATCH(ROW(Create_TC_Web!$C$1:$C$1510),ROW(Create_TC_Web!$C$1:$C$1510)),""),ROW(Create_TC_Web!C840))),"")</f>
        <v/>
      </c>
      <c r="P815" s="17" t="str" cm="1">
        <f t="array" ref="P815">IFERROR(INDEX(Create_TC_Web!S$1:S$500,SMALL(IF(Create_TC_Web!$C$1:$C$500&lt;&gt;"",MATCH(ROW(Create_TC_Web!$C$1:$C$500),ROW(Create_TC_Web!$C$1:$C$500)),""),ROW(Create_TC_Web!Q791))),"")</f>
        <v/>
      </c>
    </row>
    <row r="816" spans="1:16">
      <c r="A816" t="str" cm="1">
        <f t="array" ref="A816">IFERROR(INDEX(Create_TC_Web!D$1:D$1510,SMALL(IF(Create_TC_Web!$C$1:$C$1510&lt;&gt;"",MATCH(ROW(Create_TC_Web!$C$1:$C$1510),ROW(Create_TC_Web!$C$1:$C$1510)),""),ROW(Create_TC_Web!B841))),"")</f>
        <v/>
      </c>
      <c r="B816" t="str" cm="1">
        <f t="array" ref="B816">IFERROR(INDEX(Create_TC_Web!$E$1:$E$1510,SMALL(IF(Create_TC_Web!$C$1:$C$1510&lt;&gt;"",MATCH(ROW(Create_TC_Web!$C$1:$C$1510),ROW(Create_TC_Web!$C$1:$C$1510)),""),ROW(Create_TC_Web!C841))),"")</f>
        <v/>
      </c>
      <c r="P816" s="17" t="str" cm="1">
        <f t="array" ref="P816">IFERROR(INDEX(Create_TC_Web!S$1:S$500,SMALL(IF(Create_TC_Web!$C$1:$C$500&lt;&gt;"",MATCH(ROW(Create_TC_Web!$C$1:$C$500),ROW(Create_TC_Web!$C$1:$C$500)),""),ROW(Create_TC_Web!Q792))),"")</f>
        <v/>
      </c>
    </row>
    <row r="817" spans="1:16">
      <c r="A817" t="str" cm="1">
        <f t="array" ref="A817">IFERROR(INDEX(Create_TC_Web!D$1:D$1510,SMALL(IF(Create_TC_Web!$C$1:$C$1510&lt;&gt;"",MATCH(ROW(Create_TC_Web!$C$1:$C$1510),ROW(Create_TC_Web!$C$1:$C$1510)),""),ROW(Create_TC_Web!B842))),"")</f>
        <v/>
      </c>
      <c r="B817" t="str" cm="1">
        <f t="array" ref="B817">IFERROR(INDEX(Create_TC_Web!$E$1:$E$1510,SMALL(IF(Create_TC_Web!$C$1:$C$1510&lt;&gt;"",MATCH(ROW(Create_TC_Web!$C$1:$C$1510),ROW(Create_TC_Web!$C$1:$C$1510)),""),ROW(Create_TC_Web!C842))),"")</f>
        <v/>
      </c>
      <c r="P817" s="17" t="str" cm="1">
        <f t="array" ref="P817">IFERROR(INDEX(Create_TC_Web!S$1:S$500,SMALL(IF(Create_TC_Web!$C$1:$C$500&lt;&gt;"",MATCH(ROW(Create_TC_Web!$C$1:$C$500),ROW(Create_TC_Web!$C$1:$C$500)),""),ROW(Create_TC_Web!Q793))),"")</f>
        <v/>
      </c>
    </row>
    <row r="818" spans="1:16">
      <c r="A818" t="str" cm="1">
        <f t="array" ref="A818">IFERROR(INDEX(Create_TC_Web!D$1:D$1510,SMALL(IF(Create_TC_Web!$C$1:$C$1510&lt;&gt;"",MATCH(ROW(Create_TC_Web!$C$1:$C$1510),ROW(Create_TC_Web!$C$1:$C$1510)),""),ROW(Create_TC_Web!B843))),"")</f>
        <v/>
      </c>
      <c r="B818" t="str" cm="1">
        <f t="array" ref="B818">IFERROR(INDEX(Create_TC_Web!$E$1:$E$1510,SMALL(IF(Create_TC_Web!$C$1:$C$1510&lt;&gt;"",MATCH(ROW(Create_TC_Web!$C$1:$C$1510),ROW(Create_TC_Web!$C$1:$C$1510)),""),ROW(Create_TC_Web!C843))),"")</f>
        <v/>
      </c>
      <c r="P818" s="17" t="str" cm="1">
        <f t="array" ref="P818">IFERROR(INDEX(Create_TC_Web!S$1:S$500,SMALL(IF(Create_TC_Web!$C$1:$C$500&lt;&gt;"",MATCH(ROW(Create_TC_Web!$C$1:$C$500),ROW(Create_TC_Web!$C$1:$C$500)),""),ROW(Create_TC_Web!Q794))),"")</f>
        <v/>
      </c>
    </row>
    <row r="819" spans="1:16">
      <c r="A819" t="str" cm="1">
        <f t="array" ref="A819">IFERROR(INDEX(Create_TC_Web!D$1:D$1510,SMALL(IF(Create_TC_Web!$C$1:$C$1510&lt;&gt;"",MATCH(ROW(Create_TC_Web!$C$1:$C$1510),ROW(Create_TC_Web!$C$1:$C$1510)),""),ROW(Create_TC_Web!B844))),"")</f>
        <v/>
      </c>
      <c r="B819" t="str" cm="1">
        <f t="array" ref="B819">IFERROR(INDEX(Create_TC_Web!$E$1:$E$1510,SMALL(IF(Create_TC_Web!$C$1:$C$1510&lt;&gt;"",MATCH(ROW(Create_TC_Web!$C$1:$C$1510),ROW(Create_TC_Web!$C$1:$C$1510)),""),ROW(Create_TC_Web!C844))),"")</f>
        <v/>
      </c>
      <c r="P819" s="17" t="str" cm="1">
        <f t="array" ref="P819">IFERROR(INDEX(Create_TC_Web!S$1:S$500,SMALL(IF(Create_TC_Web!$C$1:$C$500&lt;&gt;"",MATCH(ROW(Create_TC_Web!$C$1:$C$500),ROW(Create_TC_Web!$C$1:$C$500)),""),ROW(Create_TC_Web!Q795))),"")</f>
        <v/>
      </c>
    </row>
    <row r="820" spans="1:16">
      <c r="A820" t="str" cm="1">
        <f t="array" ref="A820">IFERROR(INDEX(Create_TC_Web!D$1:D$1510,SMALL(IF(Create_TC_Web!$C$1:$C$1510&lt;&gt;"",MATCH(ROW(Create_TC_Web!$C$1:$C$1510),ROW(Create_TC_Web!$C$1:$C$1510)),""),ROW(Create_TC_Web!B845))),"")</f>
        <v/>
      </c>
      <c r="B820" t="str" cm="1">
        <f t="array" ref="B820">IFERROR(INDEX(Create_TC_Web!$E$1:$E$1510,SMALL(IF(Create_TC_Web!$C$1:$C$1510&lt;&gt;"",MATCH(ROW(Create_TC_Web!$C$1:$C$1510),ROW(Create_TC_Web!$C$1:$C$1510)),""),ROW(Create_TC_Web!C845))),"")</f>
        <v/>
      </c>
      <c r="P820" s="17" t="str" cm="1">
        <f t="array" ref="P820">IFERROR(INDEX(Create_TC_Web!S$1:S$500,SMALL(IF(Create_TC_Web!$C$1:$C$500&lt;&gt;"",MATCH(ROW(Create_TC_Web!$C$1:$C$500),ROW(Create_TC_Web!$C$1:$C$500)),""),ROW(Create_TC_Web!Q796))),"")</f>
        <v/>
      </c>
    </row>
    <row r="821" spans="1:16">
      <c r="A821" t="str" cm="1">
        <f t="array" ref="A821">IFERROR(INDEX(Create_TC_Web!D$1:D$1510,SMALL(IF(Create_TC_Web!$C$1:$C$1510&lt;&gt;"",MATCH(ROW(Create_TC_Web!$C$1:$C$1510),ROW(Create_TC_Web!$C$1:$C$1510)),""),ROW(Create_TC_Web!B846))),"")</f>
        <v/>
      </c>
      <c r="B821" t="str" cm="1">
        <f t="array" ref="B821">IFERROR(INDEX(Create_TC_Web!$E$1:$E$1510,SMALL(IF(Create_TC_Web!$C$1:$C$1510&lt;&gt;"",MATCH(ROW(Create_TC_Web!$C$1:$C$1510),ROW(Create_TC_Web!$C$1:$C$1510)),""),ROW(Create_TC_Web!C846))),"")</f>
        <v/>
      </c>
      <c r="P821" s="17" t="str" cm="1">
        <f t="array" ref="P821">IFERROR(INDEX(Create_TC_Web!S$1:S$500,SMALL(IF(Create_TC_Web!$C$1:$C$500&lt;&gt;"",MATCH(ROW(Create_TC_Web!$C$1:$C$500),ROW(Create_TC_Web!$C$1:$C$500)),""),ROW(Create_TC_Web!Q797))),"")</f>
        <v/>
      </c>
    </row>
    <row r="822" spans="1:16">
      <c r="A822" t="str" cm="1">
        <f t="array" ref="A822">IFERROR(INDEX(Create_TC_Web!D$1:D$1510,SMALL(IF(Create_TC_Web!$C$1:$C$1510&lt;&gt;"",MATCH(ROW(Create_TC_Web!$C$1:$C$1510),ROW(Create_TC_Web!$C$1:$C$1510)),""),ROW(Create_TC_Web!B847))),"")</f>
        <v/>
      </c>
      <c r="B822" t="str" cm="1">
        <f t="array" ref="B822">IFERROR(INDEX(Create_TC_Web!$E$1:$E$1510,SMALL(IF(Create_TC_Web!$C$1:$C$1510&lt;&gt;"",MATCH(ROW(Create_TC_Web!$C$1:$C$1510),ROW(Create_TC_Web!$C$1:$C$1510)),""),ROW(Create_TC_Web!C847))),"")</f>
        <v/>
      </c>
      <c r="P822" s="17" t="str" cm="1">
        <f t="array" ref="P822">IFERROR(INDEX(Create_TC_Web!S$1:S$500,SMALL(IF(Create_TC_Web!$C$1:$C$500&lt;&gt;"",MATCH(ROW(Create_TC_Web!$C$1:$C$500),ROW(Create_TC_Web!$C$1:$C$500)),""),ROW(Create_TC_Web!Q798))),"")</f>
        <v/>
      </c>
    </row>
    <row r="823" spans="1:16">
      <c r="A823" t="str" cm="1">
        <f t="array" ref="A823">IFERROR(INDEX(Create_TC_Web!D$1:D$1510,SMALL(IF(Create_TC_Web!$C$1:$C$1510&lt;&gt;"",MATCH(ROW(Create_TC_Web!$C$1:$C$1510),ROW(Create_TC_Web!$C$1:$C$1510)),""),ROW(Create_TC_Web!B848))),"")</f>
        <v/>
      </c>
      <c r="B823" t="str" cm="1">
        <f t="array" ref="B823">IFERROR(INDEX(Create_TC_Web!$E$1:$E$1510,SMALL(IF(Create_TC_Web!$C$1:$C$1510&lt;&gt;"",MATCH(ROW(Create_TC_Web!$C$1:$C$1510),ROW(Create_TC_Web!$C$1:$C$1510)),""),ROW(Create_TC_Web!C848))),"")</f>
        <v/>
      </c>
      <c r="P823" s="17" t="str" cm="1">
        <f t="array" ref="P823">IFERROR(INDEX(Create_TC_Web!S$1:S$500,SMALL(IF(Create_TC_Web!$C$1:$C$500&lt;&gt;"",MATCH(ROW(Create_TC_Web!$C$1:$C$500),ROW(Create_TC_Web!$C$1:$C$500)),""),ROW(Create_TC_Web!Q799))),"")</f>
        <v/>
      </c>
    </row>
    <row r="824" spans="1:16">
      <c r="A824" t="str" cm="1">
        <f t="array" ref="A824">IFERROR(INDEX(Create_TC_Web!D$1:D$1510,SMALL(IF(Create_TC_Web!$C$1:$C$1510&lt;&gt;"",MATCH(ROW(Create_TC_Web!$C$1:$C$1510),ROW(Create_TC_Web!$C$1:$C$1510)),""),ROW(Create_TC_Web!B849))),"")</f>
        <v/>
      </c>
      <c r="B824" t="str" cm="1">
        <f t="array" ref="B824">IFERROR(INDEX(Create_TC_Web!$E$1:$E$1510,SMALL(IF(Create_TC_Web!$C$1:$C$1510&lt;&gt;"",MATCH(ROW(Create_TC_Web!$C$1:$C$1510),ROW(Create_TC_Web!$C$1:$C$1510)),""),ROW(Create_TC_Web!C849))),"")</f>
        <v/>
      </c>
      <c r="P824" s="17" t="str" cm="1">
        <f t="array" ref="P824">IFERROR(INDEX(Create_TC_Web!S$1:S$500,SMALL(IF(Create_TC_Web!$C$1:$C$500&lt;&gt;"",MATCH(ROW(Create_TC_Web!$C$1:$C$500),ROW(Create_TC_Web!$C$1:$C$500)),""),ROW(Create_TC_Web!Q800))),"")</f>
        <v/>
      </c>
    </row>
    <row r="825" spans="1:16">
      <c r="A825" t="str" cm="1">
        <f t="array" ref="A825">IFERROR(INDEX(Create_TC_Web!D$1:D$1510,SMALL(IF(Create_TC_Web!$C$1:$C$1510&lt;&gt;"",MATCH(ROW(Create_TC_Web!$C$1:$C$1510),ROW(Create_TC_Web!$C$1:$C$1510)),""),ROW(Create_TC_Web!B850))),"")</f>
        <v/>
      </c>
      <c r="B825" t="str" cm="1">
        <f t="array" ref="B825">IFERROR(INDEX(Create_TC_Web!$E$1:$E$1510,SMALL(IF(Create_TC_Web!$C$1:$C$1510&lt;&gt;"",MATCH(ROW(Create_TC_Web!$C$1:$C$1510),ROW(Create_TC_Web!$C$1:$C$1510)),""),ROW(Create_TC_Web!C850))),"")</f>
        <v/>
      </c>
      <c r="P825" s="17" t="str" cm="1">
        <f t="array" ref="P825">IFERROR(INDEX(Create_TC_Web!S$1:S$500,SMALL(IF(Create_TC_Web!$C$1:$C$500&lt;&gt;"",MATCH(ROW(Create_TC_Web!$C$1:$C$500),ROW(Create_TC_Web!$C$1:$C$500)),""),ROW(Create_TC_Web!Q801))),"")</f>
        <v/>
      </c>
    </row>
    <row r="826" spans="1:16">
      <c r="A826" t="str" cm="1">
        <f t="array" ref="A826">IFERROR(INDEX(Create_TC_Web!D$1:D$1510,SMALL(IF(Create_TC_Web!$C$1:$C$1510&lt;&gt;"",MATCH(ROW(Create_TC_Web!$C$1:$C$1510),ROW(Create_TC_Web!$C$1:$C$1510)),""),ROW(Create_TC_Web!B851))),"")</f>
        <v/>
      </c>
      <c r="B826" t="str" cm="1">
        <f t="array" ref="B826">IFERROR(INDEX(Create_TC_Web!$E$1:$E$1510,SMALL(IF(Create_TC_Web!$C$1:$C$1510&lt;&gt;"",MATCH(ROW(Create_TC_Web!$C$1:$C$1510),ROW(Create_TC_Web!$C$1:$C$1510)),""),ROW(Create_TC_Web!C851))),"")</f>
        <v/>
      </c>
      <c r="P826" s="17" t="str" cm="1">
        <f t="array" ref="P826">IFERROR(INDEX(Create_TC_Web!S$1:S$500,SMALL(IF(Create_TC_Web!$C$1:$C$500&lt;&gt;"",MATCH(ROW(Create_TC_Web!$C$1:$C$500),ROW(Create_TC_Web!$C$1:$C$500)),""),ROW(Create_TC_Web!Q802))),"")</f>
        <v/>
      </c>
    </row>
    <row r="827" spans="1:16">
      <c r="A827" t="str" cm="1">
        <f t="array" ref="A827">IFERROR(INDEX(Create_TC_Web!D$1:D$1510,SMALL(IF(Create_TC_Web!$C$1:$C$1510&lt;&gt;"",MATCH(ROW(Create_TC_Web!$C$1:$C$1510),ROW(Create_TC_Web!$C$1:$C$1510)),""),ROW(Create_TC_Web!B852))),"")</f>
        <v/>
      </c>
      <c r="B827" t="str" cm="1">
        <f t="array" ref="B827">IFERROR(INDEX(Create_TC_Web!$E$1:$E$1510,SMALL(IF(Create_TC_Web!$C$1:$C$1510&lt;&gt;"",MATCH(ROW(Create_TC_Web!$C$1:$C$1510),ROW(Create_TC_Web!$C$1:$C$1510)),""),ROW(Create_TC_Web!C852))),"")</f>
        <v/>
      </c>
      <c r="P827" s="17" t="str" cm="1">
        <f t="array" ref="P827">IFERROR(INDEX(Create_TC_Web!S$1:S$500,SMALL(IF(Create_TC_Web!$C$1:$C$500&lt;&gt;"",MATCH(ROW(Create_TC_Web!$C$1:$C$500),ROW(Create_TC_Web!$C$1:$C$500)),""),ROW(Create_TC_Web!Q803))),"")</f>
        <v/>
      </c>
    </row>
    <row r="828" spans="1:16">
      <c r="A828" t="str" cm="1">
        <f t="array" ref="A828">IFERROR(INDEX(Create_TC_Web!D$1:D$1510,SMALL(IF(Create_TC_Web!$C$1:$C$1510&lt;&gt;"",MATCH(ROW(Create_TC_Web!$C$1:$C$1510),ROW(Create_TC_Web!$C$1:$C$1510)),""),ROW(Create_TC_Web!B853))),"")</f>
        <v/>
      </c>
      <c r="B828" t="str" cm="1">
        <f t="array" ref="B828">IFERROR(INDEX(Create_TC_Web!$E$1:$E$1510,SMALL(IF(Create_TC_Web!$C$1:$C$1510&lt;&gt;"",MATCH(ROW(Create_TC_Web!$C$1:$C$1510),ROW(Create_TC_Web!$C$1:$C$1510)),""),ROW(Create_TC_Web!C853))),"")</f>
        <v/>
      </c>
      <c r="P828" s="17" t="str" cm="1">
        <f t="array" ref="P828">IFERROR(INDEX(Create_TC_Web!S$1:S$500,SMALL(IF(Create_TC_Web!$C$1:$C$500&lt;&gt;"",MATCH(ROW(Create_TC_Web!$C$1:$C$500),ROW(Create_TC_Web!$C$1:$C$500)),""),ROW(Create_TC_Web!Q804))),"")</f>
        <v/>
      </c>
    </row>
    <row r="829" spans="1:16">
      <c r="A829" t="str" cm="1">
        <f t="array" ref="A829">IFERROR(INDEX(Create_TC_Web!D$1:D$1510,SMALL(IF(Create_TC_Web!$C$1:$C$1510&lt;&gt;"",MATCH(ROW(Create_TC_Web!$C$1:$C$1510),ROW(Create_TC_Web!$C$1:$C$1510)),""),ROW(Create_TC_Web!B854))),"")</f>
        <v/>
      </c>
      <c r="B829" t="str" cm="1">
        <f t="array" ref="B829">IFERROR(INDEX(Create_TC_Web!$E$1:$E$1510,SMALL(IF(Create_TC_Web!$C$1:$C$1510&lt;&gt;"",MATCH(ROW(Create_TC_Web!$C$1:$C$1510),ROW(Create_TC_Web!$C$1:$C$1510)),""),ROW(Create_TC_Web!C854))),"")</f>
        <v/>
      </c>
      <c r="P829" s="17" t="str" cm="1">
        <f t="array" ref="P829">IFERROR(INDEX(Create_TC_Web!S$1:S$500,SMALL(IF(Create_TC_Web!$C$1:$C$500&lt;&gt;"",MATCH(ROW(Create_TC_Web!$C$1:$C$500),ROW(Create_TC_Web!$C$1:$C$500)),""),ROW(Create_TC_Web!Q805))),"")</f>
        <v/>
      </c>
    </row>
    <row r="830" spans="1:16">
      <c r="A830" t="str" cm="1">
        <f t="array" ref="A830">IFERROR(INDEX(Create_TC_Web!D$1:D$1510,SMALL(IF(Create_TC_Web!$C$1:$C$1510&lt;&gt;"",MATCH(ROW(Create_TC_Web!$C$1:$C$1510),ROW(Create_TC_Web!$C$1:$C$1510)),""),ROW(Create_TC_Web!B855))),"")</f>
        <v/>
      </c>
      <c r="B830" t="str" cm="1">
        <f t="array" ref="B830">IFERROR(INDEX(Create_TC_Web!$E$1:$E$1510,SMALL(IF(Create_TC_Web!$C$1:$C$1510&lt;&gt;"",MATCH(ROW(Create_TC_Web!$C$1:$C$1510),ROW(Create_TC_Web!$C$1:$C$1510)),""),ROW(Create_TC_Web!C855))),"")</f>
        <v/>
      </c>
      <c r="P830" s="17" t="str" cm="1">
        <f t="array" ref="P830">IFERROR(INDEX(Create_TC_Web!S$1:S$500,SMALL(IF(Create_TC_Web!$C$1:$C$500&lt;&gt;"",MATCH(ROW(Create_TC_Web!$C$1:$C$500),ROW(Create_TC_Web!$C$1:$C$500)),""),ROW(Create_TC_Web!Q806))),"")</f>
        <v/>
      </c>
    </row>
    <row r="831" spans="1:16">
      <c r="A831" t="str" cm="1">
        <f t="array" ref="A831">IFERROR(INDEX(Create_TC_Web!D$1:D$1510,SMALL(IF(Create_TC_Web!$C$1:$C$1510&lt;&gt;"",MATCH(ROW(Create_TC_Web!$C$1:$C$1510),ROW(Create_TC_Web!$C$1:$C$1510)),""),ROW(Create_TC_Web!B856))),"")</f>
        <v/>
      </c>
      <c r="B831" t="str" cm="1">
        <f t="array" ref="B831">IFERROR(INDEX(Create_TC_Web!$E$1:$E$1510,SMALL(IF(Create_TC_Web!$C$1:$C$1510&lt;&gt;"",MATCH(ROW(Create_TC_Web!$C$1:$C$1510),ROW(Create_TC_Web!$C$1:$C$1510)),""),ROW(Create_TC_Web!C856))),"")</f>
        <v/>
      </c>
      <c r="P831" s="17" t="str" cm="1">
        <f t="array" ref="P831">IFERROR(INDEX(Create_TC_Web!S$1:S$500,SMALL(IF(Create_TC_Web!$C$1:$C$500&lt;&gt;"",MATCH(ROW(Create_TC_Web!$C$1:$C$500),ROW(Create_TC_Web!$C$1:$C$500)),""),ROW(Create_TC_Web!Q807))),"")</f>
        <v/>
      </c>
    </row>
    <row r="832" spans="1:16">
      <c r="A832" t="str" cm="1">
        <f t="array" ref="A832">IFERROR(INDEX(Create_TC_Web!D$1:D$1510,SMALL(IF(Create_TC_Web!$C$1:$C$1510&lt;&gt;"",MATCH(ROW(Create_TC_Web!$C$1:$C$1510),ROW(Create_TC_Web!$C$1:$C$1510)),""),ROW(Create_TC_Web!B857))),"")</f>
        <v/>
      </c>
      <c r="B832" t="str" cm="1">
        <f t="array" ref="B832">IFERROR(INDEX(Create_TC_Web!$E$1:$E$1510,SMALL(IF(Create_TC_Web!$C$1:$C$1510&lt;&gt;"",MATCH(ROW(Create_TC_Web!$C$1:$C$1510),ROW(Create_TC_Web!$C$1:$C$1510)),""),ROW(Create_TC_Web!C857))),"")</f>
        <v/>
      </c>
      <c r="P832" s="17" t="str" cm="1">
        <f t="array" ref="P832">IFERROR(INDEX(Create_TC_Web!S$1:S$500,SMALL(IF(Create_TC_Web!$C$1:$C$500&lt;&gt;"",MATCH(ROW(Create_TC_Web!$C$1:$C$500),ROW(Create_TC_Web!$C$1:$C$500)),""),ROW(Create_TC_Web!Q808))),"")</f>
        <v/>
      </c>
    </row>
    <row r="833" spans="1:16">
      <c r="A833" t="str" cm="1">
        <f t="array" ref="A833">IFERROR(INDEX(Create_TC_Web!D$1:D$1510,SMALL(IF(Create_TC_Web!$C$1:$C$1510&lt;&gt;"",MATCH(ROW(Create_TC_Web!$C$1:$C$1510),ROW(Create_TC_Web!$C$1:$C$1510)),""),ROW(Create_TC_Web!B858))),"")</f>
        <v/>
      </c>
      <c r="B833" t="str" cm="1">
        <f t="array" ref="B833">IFERROR(INDEX(Create_TC_Web!$E$1:$E$1510,SMALL(IF(Create_TC_Web!$C$1:$C$1510&lt;&gt;"",MATCH(ROW(Create_TC_Web!$C$1:$C$1510),ROW(Create_TC_Web!$C$1:$C$1510)),""),ROW(Create_TC_Web!C858))),"")</f>
        <v/>
      </c>
      <c r="P833" s="17" t="str" cm="1">
        <f t="array" ref="P833">IFERROR(INDEX(Create_TC_Web!S$1:S$500,SMALL(IF(Create_TC_Web!$C$1:$C$500&lt;&gt;"",MATCH(ROW(Create_TC_Web!$C$1:$C$500),ROW(Create_TC_Web!$C$1:$C$500)),""),ROW(Create_TC_Web!Q809))),"")</f>
        <v/>
      </c>
    </row>
    <row r="834" spans="1:16">
      <c r="A834" t="str" cm="1">
        <f t="array" ref="A834">IFERROR(INDEX(Create_TC_Web!D$1:D$1510,SMALL(IF(Create_TC_Web!$C$1:$C$1510&lt;&gt;"",MATCH(ROW(Create_TC_Web!$C$1:$C$1510),ROW(Create_TC_Web!$C$1:$C$1510)),""),ROW(Create_TC_Web!B859))),"")</f>
        <v/>
      </c>
      <c r="B834" t="str" cm="1">
        <f t="array" ref="B834">IFERROR(INDEX(Create_TC_Web!$E$1:$E$1510,SMALL(IF(Create_TC_Web!$C$1:$C$1510&lt;&gt;"",MATCH(ROW(Create_TC_Web!$C$1:$C$1510),ROW(Create_TC_Web!$C$1:$C$1510)),""),ROW(Create_TC_Web!C859))),"")</f>
        <v/>
      </c>
      <c r="P834" s="17" t="str" cm="1">
        <f t="array" ref="P834">IFERROR(INDEX(Create_TC_Web!S$1:S$500,SMALL(IF(Create_TC_Web!$C$1:$C$500&lt;&gt;"",MATCH(ROW(Create_TC_Web!$C$1:$C$500),ROW(Create_TC_Web!$C$1:$C$500)),""),ROW(Create_TC_Web!Q810))),"")</f>
        <v/>
      </c>
    </row>
    <row r="835" spans="1:16">
      <c r="A835" t="str" cm="1">
        <f t="array" ref="A835">IFERROR(INDEX(Create_TC_Web!D$1:D$1510,SMALL(IF(Create_TC_Web!$C$1:$C$1510&lt;&gt;"",MATCH(ROW(Create_TC_Web!$C$1:$C$1510),ROW(Create_TC_Web!$C$1:$C$1510)),""),ROW(Create_TC_Web!B860))),"")</f>
        <v/>
      </c>
      <c r="B835" t="str" cm="1">
        <f t="array" ref="B835">IFERROR(INDEX(Create_TC_Web!$E$1:$E$1510,SMALL(IF(Create_TC_Web!$C$1:$C$1510&lt;&gt;"",MATCH(ROW(Create_TC_Web!$C$1:$C$1510),ROW(Create_TC_Web!$C$1:$C$1510)),""),ROW(Create_TC_Web!C860))),"")</f>
        <v/>
      </c>
      <c r="P835" s="17" t="str" cm="1">
        <f t="array" ref="P835">IFERROR(INDEX(Create_TC_Web!S$1:S$500,SMALL(IF(Create_TC_Web!$C$1:$C$500&lt;&gt;"",MATCH(ROW(Create_TC_Web!$C$1:$C$500),ROW(Create_TC_Web!$C$1:$C$500)),""),ROW(Create_TC_Web!Q811))),"")</f>
        <v/>
      </c>
    </row>
    <row r="836" spans="1:16">
      <c r="A836" t="str" cm="1">
        <f t="array" ref="A836">IFERROR(INDEX(Create_TC_Web!D$1:D$1510,SMALL(IF(Create_TC_Web!$C$1:$C$1510&lt;&gt;"",MATCH(ROW(Create_TC_Web!$C$1:$C$1510),ROW(Create_TC_Web!$C$1:$C$1510)),""),ROW(Create_TC_Web!B861))),"")</f>
        <v/>
      </c>
      <c r="B836" t="str" cm="1">
        <f t="array" ref="B836">IFERROR(INDEX(Create_TC_Web!$E$1:$E$1510,SMALL(IF(Create_TC_Web!$C$1:$C$1510&lt;&gt;"",MATCH(ROW(Create_TC_Web!$C$1:$C$1510),ROW(Create_TC_Web!$C$1:$C$1510)),""),ROW(Create_TC_Web!C861))),"")</f>
        <v/>
      </c>
      <c r="P836" s="17" t="str" cm="1">
        <f t="array" ref="P836">IFERROR(INDEX(Create_TC_Web!S$1:S$500,SMALL(IF(Create_TC_Web!$C$1:$C$500&lt;&gt;"",MATCH(ROW(Create_TC_Web!$C$1:$C$500),ROW(Create_TC_Web!$C$1:$C$500)),""),ROW(Create_TC_Web!Q812))),"")</f>
        <v/>
      </c>
    </row>
    <row r="837" spans="1:16">
      <c r="A837" t="str" cm="1">
        <f t="array" ref="A837">IFERROR(INDEX(Create_TC_Web!D$1:D$1510,SMALL(IF(Create_TC_Web!$C$1:$C$1510&lt;&gt;"",MATCH(ROW(Create_TC_Web!$C$1:$C$1510),ROW(Create_TC_Web!$C$1:$C$1510)),""),ROW(Create_TC_Web!B862))),"")</f>
        <v/>
      </c>
      <c r="B837" t="str" cm="1">
        <f t="array" ref="B837">IFERROR(INDEX(Create_TC_Web!$E$1:$E$1510,SMALL(IF(Create_TC_Web!$C$1:$C$1510&lt;&gt;"",MATCH(ROW(Create_TC_Web!$C$1:$C$1510),ROW(Create_TC_Web!$C$1:$C$1510)),""),ROW(Create_TC_Web!C862))),"")</f>
        <v/>
      </c>
      <c r="P837" s="17" t="str" cm="1">
        <f t="array" ref="P837">IFERROR(INDEX(Create_TC_Web!S$1:S$500,SMALL(IF(Create_TC_Web!$C$1:$C$500&lt;&gt;"",MATCH(ROW(Create_TC_Web!$C$1:$C$500),ROW(Create_TC_Web!$C$1:$C$500)),""),ROW(Create_TC_Web!Q813))),"")</f>
        <v/>
      </c>
    </row>
    <row r="838" spans="1:16">
      <c r="A838" t="str" cm="1">
        <f t="array" ref="A838">IFERROR(INDEX(Create_TC_Web!D$1:D$1510,SMALL(IF(Create_TC_Web!$C$1:$C$1510&lt;&gt;"",MATCH(ROW(Create_TC_Web!$C$1:$C$1510),ROW(Create_TC_Web!$C$1:$C$1510)),""),ROW(Create_TC_Web!B863))),"")</f>
        <v/>
      </c>
      <c r="B838" t="str" cm="1">
        <f t="array" ref="B838">IFERROR(INDEX(Create_TC_Web!$E$1:$E$1510,SMALL(IF(Create_TC_Web!$C$1:$C$1510&lt;&gt;"",MATCH(ROW(Create_TC_Web!$C$1:$C$1510),ROW(Create_TC_Web!$C$1:$C$1510)),""),ROW(Create_TC_Web!C863))),"")</f>
        <v/>
      </c>
      <c r="P838" s="17" t="str" cm="1">
        <f t="array" ref="P838">IFERROR(INDEX(Create_TC_Web!S$1:S$500,SMALL(IF(Create_TC_Web!$C$1:$C$500&lt;&gt;"",MATCH(ROW(Create_TC_Web!$C$1:$C$500),ROW(Create_TC_Web!$C$1:$C$500)),""),ROW(Create_TC_Web!Q814))),"")</f>
        <v/>
      </c>
    </row>
    <row r="839" spans="1:16">
      <c r="A839" t="str" cm="1">
        <f t="array" ref="A839">IFERROR(INDEX(Create_TC_Web!D$1:D$1510,SMALL(IF(Create_TC_Web!$C$1:$C$1510&lt;&gt;"",MATCH(ROW(Create_TC_Web!$C$1:$C$1510),ROW(Create_TC_Web!$C$1:$C$1510)),""),ROW(Create_TC_Web!B864))),"")</f>
        <v/>
      </c>
      <c r="B839" t="str" cm="1">
        <f t="array" ref="B839">IFERROR(INDEX(Create_TC_Web!$E$1:$E$1510,SMALL(IF(Create_TC_Web!$C$1:$C$1510&lt;&gt;"",MATCH(ROW(Create_TC_Web!$C$1:$C$1510),ROW(Create_TC_Web!$C$1:$C$1510)),""),ROW(Create_TC_Web!C864))),"")</f>
        <v/>
      </c>
      <c r="P839" s="17" t="str" cm="1">
        <f t="array" ref="P839">IFERROR(INDEX(Create_TC_Web!S$1:S$500,SMALL(IF(Create_TC_Web!$C$1:$C$500&lt;&gt;"",MATCH(ROW(Create_TC_Web!$C$1:$C$500),ROW(Create_TC_Web!$C$1:$C$500)),""),ROW(Create_TC_Web!Q815))),"")</f>
        <v/>
      </c>
    </row>
    <row r="840" spans="1:16">
      <c r="A840" t="str" cm="1">
        <f t="array" ref="A840">IFERROR(INDEX(Create_TC_Web!D$1:D$1510,SMALL(IF(Create_TC_Web!$C$1:$C$1510&lt;&gt;"",MATCH(ROW(Create_TC_Web!$C$1:$C$1510),ROW(Create_TC_Web!$C$1:$C$1510)),""),ROW(Create_TC_Web!B865))),"")</f>
        <v/>
      </c>
      <c r="B840" t="str" cm="1">
        <f t="array" ref="B840">IFERROR(INDEX(Create_TC_Web!$E$1:$E$1510,SMALL(IF(Create_TC_Web!$C$1:$C$1510&lt;&gt;"",MATCH(ROW(Create_TC_Web!$C$1:$C$1510),ROW(Create_TC_Web!$C$1:$C$1510)),""),ROW(Create_TC_Web!C865))),"")</f>
        <v/>
      </c>
      <c r="P840" s="17" t="str" cm="1">
        <f t="array" ref="P840">IFERROR(INDEX(Create_TC_Web!S$1:S$500,SMALL(IF(Create_TC_Web!$C$1:$C$500&lt;&gt;"",MATCH(ROW(Create_TC_Web!$C$1:$C$500),ROW(Create_TC_Web!$C$1:$C$500)),""),ROW(Create_TC_Web!Q816))),"")</f>
        <v/>
      </c>
    </row>
    <row r="841" spans="1:16">
      <c r="A841" t="str" cm="1">
        <f t="array" ref="A841">IFERROR(INDEX(Create_TC_Web!D$1:D$1510,SMALL(IF(Create_TC_Web!$C$1:$C$1510&lt;&gt;"",MATCH(ROW(Create_TC_Web!$C$1:$C$1510),ROW(Create_TC_Web!$C$1:$C$1510)),""),ROW(Create_TC_Web!B866))),"")</f>
        <v/>
      </c>
      <c r="B841" t="str" cm="1">
        <f t="array" ref="B841">IFERROR(INDEX(Create_TC_Web!$E$1:$E$1510,SMALL(IF(Create_TC_Web!$C$1:$C$1510&lt;&gt;"",MATCH(ROW(Create_TC_Web!$C$1:$C$1510),ROW(Create_TC_Web!$C$1:$C$1510)),""),ROW(Create_TC_Web!C866))),"")</f>
        <v/>
      </c>
      <c r="P841" s="17" t="str" cm="1">
        <f t="array" ref="P841">IFERROR(INDEX(Create_TC_Web!S$1:S$500,SMALL(IF(Create_TC_Web!$C$1:$C$500&lt;&gt;"",MATCH(ROW(Create_TC_Web!$C$1:$C$500),ROW(Create_TC_Web!$C$1:$C$500)),""),ROW(Create_TC_Web!Q817))),"")</f>
        <v/>
      </c>
    </row>
    <row r="842" spans="1:16">
      <c r="A842" t="str" cm="1">
        <f t="array" ref="A842">IFERROR(INDEX(Create_TC_Web!D$1:D$1510,SMALL(IF(Create_TC_Web!$C$1:$C$1510&lt;&gt;"",MATCH(ROW(Create_TC_Web!$C$1:$C$1510),ROW(Create_TC_Web!$C$1:$C$1510)),""),ROW(Create_TC_Web!B867))),"")</f>
        <v/>
      </c>
      <c r="B842" t="str" cm="1">
        <f t="array" ref="B842">IFERROR(INDEX(Create_TC_Web!$E$1:$E$1510,SMALL(IF(Create_TC_Web!$C$1:$C$1510&lt;&gt;"",MATCH(ROW(Create_TC_Web!$C$1:$C$1510),ROW(Create_TC_Web!$C$1:$C$1510)),""),ROW(Create_TC_Web!C867))),"")</f>
        <v/>
      </c>
      <c r="P842" s="17" t="str" cm="1">
        <f t="array" ref="P842">IFERROR(INDEX(Create_TC_Web!S$1:S$500,SMALL(IF(Create_TC_Web!$C$1:$C$500&lt;&gt;"",MATCH(ROW(Create_TC_Web!$C$1:$C$500),ROW(Create_TC_Web!$C$1:$C$500)),""),ROW(Create_TC_Web!Q818))),"")</f>
        <v/>
      </c>
    </row>
    <row r="843" spans="1:16">
      <c r="A843" t="str" cm="1">
        <f t="array" ref="A843">IFERROR(INDEX(Create_TC_Web!D$1:D$1510,SMALL(IF(Create_TC_Web!$C$1:$C$1510&lt;&gt;"",MATCH(ROW(Create_TC_Web!$C$1:$C$1510),ROW(Create_TC_Web!$C$1:$C$1510)),""),ROW(Create_TC_Web!B868))),"")</f>
        <v/>
      </c>
      <c r="B843" t="str" cm="1">
        <f t="array" ref="B843">IFERROR(INDEX(Create_TC_Web!$E$1:$E$1510,SMALL(IF(Create_TC_Web!$C$1:$C$1510&lt;&gt;"",MATCH(ROW(Create_TC_Web!$C$1:$C$1510),ROW(Create_TC_Web!$C$1:$C$1510)),""),ROW(Create_TC_Web!C868))),"")</f>
        <v/>
      </c>
      <c r="P843" s="17" t="str" cm="1">
        <f t="array" ref="P843">IFERROR(INDEX(Create_TC_Web!S$1:S$500,SMALL(IF(Create_TC_Web!$C$1:$C$500&lt;&gt;"",MATCH(ROW(Create_TC_Web!$C$1:$C$500),ROW(Create_TC_Web!$C$1:$C$500)),""),ROW(Create_TC_Web!Q819))),"")</f>
        <v/>
      </c>
    </row>
    <row r="844" spans="1:16">
      <c r="A844" t="str" cm="1">
        <f t="array" ref="A844">IFERROR(INDEX(Create_TC_Web!D$1:D$1510,SMALL(IF(Create_TC_Web!$C$1:$C$1510&lt;&gt;"",MATCH(ROW(Create_TC_Web!$C$1:$C$1510),ROW(Create_TC_Web!$C$1:$C$1510)),""),ROW(Create_TC_Web!B869))),"")</f>
        <v/>
      </c>
      <c r="B844" t="str" cm="1">
        <f t="array" ref="B844">IFERROR(INDEX(Create_TC_Web!$E$1:$E$1510,SMALL(IF(Create_TC_Web!$C$1:$C$1510&lt;&gt;"",MATCH(ROW(Create_TC_Web!$C$1:$C$1510),ROW(Create_TC_Web!$C$1:$C$1510)),""),ROW(Create_TC_Web!C869))),"")</f>
        <v/>
      </c>
      <c r="P844" s="17" t="str" cm="1">
        <f t="array" ref="P844">IFERROR(INDEX(Create_TC_Web!S$1:S$500,SMALL(IF(Create_TC_Web!$C$1:$C$500&lt;&gt;"",MATCH(ROW(Create_TC_Web!$C$1:$C$500),ROW(Create_TC_Web!$C$1:$C$500)),""),ROW(Create_TC_Web!Q820))),"")</f>
        <v/>
      </c>
    </row>
    <row r="845" spans="1:16">
      <c r="A845" t="str" cm="1">
        <f t="array" ref="A845">IFERROR(INDEX(Create_TC_Web!D$1:D$1510,SMALL(IF(Create_TC_Web!$C$1:$C$1510&lt;&gt;"",MATCH(ROW(Create_TC_Web!$C$1:$C$1510),ROW(Create_TC_Web!$C$1:$C$1510)),""),ROW(Create_TC_Web!B870))),"")</f>
        <v/>
      </c>
      <c r="B845" t="str" cm="1">
        <f t="array" ref="B845">IFERROR(INDEX(Create_TC_Web!$E$1:$E$1510,SMALL(IF(Create_TC_Web!$C$1:$C$1510&lt;&gt;"",MATCH(ROW(Create_TC_Web!$C$1:$C$1510),ROW(Create_TC_Web!$C$1:$C$1510)),""),ROW(Create_TC_Web!C870))),"")</f>
        <v/>
      </c>
      <c r="P845" s="17" t="str" cm="1">
        <f t="array" ref="P845">IFERROR(INDEX(Create_TC_Web!S$1:S$500,SMALL(IF(Create_TC_Web!$C$1:$C$500&lt;&gt;"",MATCH(ROW(Create_TC_Web!$C$1:$C$500),ROW(Create_TC_Web!$C$1:$C$500)),""),ROW(Create_TC_Web!Q821))),"")</f>
        <v/>
      </c>
    </row>
    <row r="846" spans="1:16">
      <c r="A846" t="str" cm="1">
        <f t="array" ref="A846">IFERROR(INDEX(Create_TC_Web!D$1:D$1510,SMALL(IF(Create_TC_Web!$C$1:$C$1510&lt;&gt;"",MATCH(ROW(Create_TC_Web!$C$1:$C$1510),ROW(Create_TC_Web!$C$1:$C$1510)),""),ROW(Create_TC_Web!B871))),"")</f>
        <v/>
      </c>
      <c r="B846" t="str" cm="1">
        <f t="array" ref="B846">IFERROR(INDEX(Create_TC_Web!$E$1:$E$1510,SMALL(IF(Create_TC_Web!$C$1:$C$1510&lt;&gt;"",MATCH(ROW(Create_TC_Web!$C$1:$C$1510),ROW(Create_TC_Web!$C$1:$C$1510)),""),ROW(Create_TC_Web!C871))),"")</f>
        <v/>
      </c>
      <c r="P846" s="17" t="str" cm="1">
        <f t="array" ref="P846">IFERROR(INDEX(Create_TC_Web!S$1:S$500,SMALL(IF(Create_TC_Web!$C$1:$C$500&lt;&gt;"",MATCH(ROW(Create_TC_Web!$C$1:$C$500),ROW(Create_TC_Web!$C$1:$C$500)),""),ROW(Create_TC_Web!Q822))),"")</f>
        <v/>
      </c>
    </row>
    <row r="847" spans="1:16">
      <c r="A847" t="str" cm="1">
        <f t="array" ref="A847">IFERROR(INDEX(Create_TC_Web!D$1:D$1510,SMALL(IF(Create_TC_Web!$C$1:$C$1510&lt;&gt;"",MATCH(ROW(Create_TC_Web!$C$1:$C$1510),ROW(Create_TC_Web!$C$1:$C$1510)),""),ROW(Create_TC_Web!B872))),"")</f>
        <v/>
      </c>
      <c r="B847" t="str" cm="1">
        <f t="array" ref="B847">IFERROR(INDEX(Create_TC_Web!$E$1:$E$1510,SMALL(IF(Create_TC_Web!$C$1:$C$1510&lt;&gt;"",MATCH(ROW(Create_TC_Web!$C$1:$C$1510),ROW(Create_TC_Web!$C$1:$C$1510)),""),ROW(Create_TC_Web!C872))),"")</f>
        <v/>
      </c>
      <c r="P847" s="17" t="str" cm="1">
        <f t="array" ref="P847">IFERROR(INDEX(Create_TC_Web!S$1:S$500,SMALL(IF(Create_TC_Web!$C$1:$C$500&lt;&gt;"",MATCH(ROW(Create_TC_Web!$C$1:$C$500),ROW(Create_TC_Web!$C$1:$C$500)),""),ROW(Create_TC_Web!Q823))),"")</f>
        <v/>
      </c>
    </row>
    <row r="848" spans="1:16">
      <c r="A848" t="str" cm="1">
        <f t="array" ref="A848">IFERROR(INDEX(Create_TC_Web!D$1:D$1510,SMALL(IF(Create_TC_Web!$C$1:$C$1510&lt;&gt;"",MATCH(ROW(Create_TC_Web!$C$1:$C$1510),ROW(Create_TC_Web!$C$1:$C$1510)),""),ROW(Create_TC_Web!B873))),"")</f>
        <v/>
      </c>
      <c r="B848" t="str" cm="1">
        <f t="array" ref="B848">IFERROR(INDEX(Create_TC_Web!$E$1:$E$1510,SMALL(IF(Create_TC_Web!$C$1:$C$1510&lt;&gt;"",MATCH(ROW(Create_TC_Web!$C$1:$C$1510),ROW(Create_TC_Web!$C$1:$C$1510)),""),ROW(Create_TC_Web!C873))),"")</f>
        <v/>
      </c>
      <c r="P848" s="17" t="str" cm="1">
        <f t="array" ref="P848">IFERROR(INDEX(Create_TC_Web!S$1:S$500,SMALL(IF(Create_TC_Web!$C$1:$C$500&lt;&gt;"",MATCH(ROW(Create_TC_Web!$C$1:$C$500),ROW(Create_TC_Web!$C$1:$C$500)),""),ROW(Create_TC_Web!Q824))),"")</f>
        <v/>
      </c>
    </row>
    <row r="849" spans="1:16">
      <c r="A849" t="str" cm="1">
        <f t="array" ref="A849">IFERROR(INDEX(Create_TC_Web!D$1:D$1510,SMALL(IF(Create_TC_Web!$C$1:$C$1510&lt;&gt;"",MATCH(ROW(Create_TC_Web!$C$1:$C$1510),ROW(Create_TC_Web!$C$1:$C$1510)),""),ROW(Create_TC_Web!B874))),"")</f>
        <v/>
      </c>
      <c r="B849" t="str" cm="1">
        <f t="array" ref="B849">IFERROR(INDEX(Create_TC_Web!$E$1:$E$1510,SMALL(IF(Create_TC_Web!$C$1:$C$1510&lt;&gt;"",MATCH(ROW(Create_TC_Web!$C$1:$C$1510),ROW(Create_TC_Web!$C$1:$C$1510)),""),ROW(Create_TC_Web!C874))),"")</f>
        <v/>
      </c>
      <c r="P849" s="17" t="str" cm="1">
        <f t="array" ref="P849">IFERROR(INDEX(Create_TC_Web!S$1:S$500,SMALL(IF(Create_TC_Web!$C$1:$C$500&lt;&gt;"",MATCH(ROW(Create_TC_Web!$C$1:$C$500),ROW(Create_TC_Web!$C$1:$C$500)),""),ROW(Create_TC_Web!Q825))),"")</f>
        <v/>
      </c>
    </row>
    <row r="850" spans="1:16">
      <c r="A850" t="str" cm="1">
        <f t="array" ref="A850">IFERROR(INDEX(Create_TC_Web!D$1:D$1510,SMALL(IF(Create_TC_Web!$C$1:$C$1510&lt;&gt;"",MATCH(ROW(Create_TC_Web!$C$1:$C$1510),ROW(Create_TC_Web!$C$1:$C$1510)),""),ROW(Create_TC_Web!B875))),"")</f>
        <v/>
      </c>
      <c r="B850" t="str" cm="1">
        <f t="array" ref="B850">IFERROR(INDEX(Create_TC_Web!$E$1:$E$1510,SMALL(IF(Create_TC_Web!$C$1:$C$1510&lt;&gt;"",MATCH(ROW(Create_TC_Web!$C$1:$C$1510),ROW(Create_TC_Web!$C$1:$C$1510)),""),ROW(Create_TC_Web!C875))),"")</f>
        <v/>
      </c>
      <c r="P850" s="17" t="str" cm="1">
        <f t="array" ref="P850">IFERROR(INDEX(Create_TC_Web!S$1:S$500,SMALL(IF(Create_TC_Web!$C$1:$C$500&lt;&gt;"",MATCH(ROW(Create_TC_Web!$C$1:$C$500),ROW(Create_TC_Web!$C$1:$C$500)),""),ROW(Create_TC_Web!Q826))),"")</f>
        <v/>
      </c>
    </row>
    <row r="851" spans="1:16">
      <c r="A851" t="str" cm="1">
        <f t="array" ref="A851">IFERROR(INDEX(Create_TC_Web!D$1:D$1510,SMALL(IF(Create_TC_Web!$C$1:$C$1510&lt;&gt;"",MATCH(ROW(Create_TC_Web!$C$1:$C$1510),ROW(Create_TC_Web!$C$1:$C$1510)),""),ROW(Create_TC_Web!B876))),"")</f>
        <v/>
      </c>
      <c r="B851" t="str" cm="1">
        <f t="array" ref="B851">IFERROR(INDEX(Create_TC_Web!$E$1:$E$1510,SMALL(IF(Create_TC_Web!$C$1:$C$1510&lt;&gt;"",MATCH(ROW(Create_TC_Web!$C$1:$C$1510),ROW(Create_TC_Web!$C$1:$C$1510)),""),ROW(Create_TC_Web!C876))),"")</f>
        <v/>
      </c>
      <c r="P851" s="17" t="str" cm="1">
        <f t="array" ref="P851">IFERROR(INDEX(Create_TC_Web!S$1:S$500,SMALL(IF(Create_TC_Web!$C$1:$C$500&lt;&gt;"",MATCH(ROW(Create_TC_Web!$C$1:$C$500),ROW(Create_TC_Web!$C$1:$C$500)),""),ROW(Create_TC_Web!Q827))),"")</f>
        <v/>
      </c>
    </row>
    <row r="852" spans="1:16">
      <c r="A852" t="str" cm="1">
        <f t="array" ref="A852">IFERROR(INDEX(Create_TC_Web!D$1:D$1510,SMALL(IF(Create_TC_Web!$C$1:$C$1510&lt;&gt;"",MATCH(ROW(Create_TC_Web!$C$1:$C$1510),ROW(Create_TC_Web!$C$1:$C$1510)),""),ROW(Create_TC_Web!B877))),"")</f>
        <v/>
      </c>
      <c r="B852" t="str" cm="1">
        <f t="array" ref="B852">IFERROR(INDEX(Create_TC_Web!$E$1:$E$1510,SMALL(IF(Create_TC_Web!$C$1:$C$1510&lt;&gt;"",MATCH(ROW(Create_TC_Web!$C$1:$C$1510),ROW(Create_TC_Web!$C$1:$C$1510)),""),ROW(Create_TC_Web!C877))),"")</f>
        <v/>
      </c>
      <c r="P852" s="17" t="str" cm="1">
        <f t="array" ref="P852">IFERROR(INDEX(Create_TC_Web!S$1:S$500,SMALL(IF(Create_TC_Web!$C$1:$C$500&lt;&gt;"",MATCH(ROW(Create_TC_Web!$C$1:$C$500),ROW(Create_TC_Web!$C$1:$C$500)),""),ROW(Create_TC_Web!Q828))),"")</f>
        <v/>
      </c>
    </row>
    <row r="853" spans="1:16">
      <c r="A853" t="str" cm="1">
        <f t="array" ref="A853">IFERROR(INDEX(Create_TC_Web!D$1:D$1510,SMALL(IF(Create_TC_Web!$C$1:$C$1510&lt;&gt;"",MATCH(ROW(Create_TC_Web!$C$1:$C$1510),ROW(Create_TC_Web!$C$1:$C$1510)),""),ROW(Create_TC_Web!B878))),"")</f>
        <v/>
      </c>
      <c r="B853" t="str" cm="1">
        <f t="array" ref="B853">IFERROR(INDEX(Create_TC_Web!$E$1:$E$1510,SMALL(IF(Create_TC_Web!$C$1:$C$1510&lt;&gt;"",MATCH(ROW(Create_TC_Web!$C$1:$C$1510),ROW(Create_TC_Web!$C$1:$C$1510)),""),ROW(Create_TC_Web!C878))),"")</f>
        <v/>
      </c>
      <c r="P853" s="17" t="str" cm="1">
        <f t="array" ref="P853">IFERROR(INDEX(Create_TC_Web!S$1:S$500,SMALL(IF(Create_TC_Web!$C$1:$C$500&lt;&gt;"",MATCH(ROW(Create_TC_Web!$C$1:$C$500),ROW(Create_TC_Web!$C$1:$C$500)),""),ROW(Create_TC_Web!Q829))),"")</f>
        <v/>
      </c>
    </row>
    <row r="854" spans="1:16">
      <c r="A854" t="str" cm="1">
        <f t="array" ref="A854">IFERROR(INDEX(Create_TC_Web!D$1:D$1510,SMALL(IF(Create_TC_Web!$C$1:$C$1510&lt;&gt;"",MATCH(ROW(Create_TC_Web!$C$1:$C$1510),ROW(Create_TC_Web!$C$1:$C$1510)),""),ROW(Create_TC_Web!B879))),"")</f>
        <v/>
      </c>
      <c r="B854" t="str" cm="1">
        <f t="array" ref="B854">IFERROR(INDEX(Create_TC_Web!$E$1:$E$1510,SMALL(IF(Create_TC_Web!$C$1:$C$1510&lt;&gt;"",MATCH(ROW(Create_TC_Web!$C$1:$C$1510),ROW(Create_TC_Web!$C$1:$C$1510)),""),ROW(Create_TC_Web!C879))),"")</f>
        <v/>
      </c>
      <c r="P854" s="17" t="str" cm="1">
        <f t="array" ref="P854">IFERROR(INDEX(Create_TC_Web!S$1:S$500,SMALL(IF(Create_TC_Web!$C$1:$C$500&lt;&gt;"",MATCH(ROW(Create_TC_Web!$C$1:$C$500),ROW(Create_TC_Web!$C$1:$C$500)),""),ROW(Create_TC_Web!Q830))),"")</f>
        <v/>
      </c>
    </row>
    <row r="855" spans="1:16">
      <c r="A855" t="str" cm="1">
        <f t="array" ref="A855">IFERROR(INDEX(Create_TC_Web!D$1:D$1510,SMALL(IF(Create_TC_Web!$C$1:$C$1510&lt;&gt;"",MATCH(ROW(Create_TC_Web!$C$1:$C$1510),ROW(Create_TC_Web!$C$1:$C$1510)),""),ROW(Create_TC_Web!B880))),"")</f>
        <v/>
      </c>
      <c r="B855" t="str" cm="1">
        <f t="array" ref="B855">IFERROR(INDEX(Create_TC_Web!$E$1:$E$1510,SMALL(IF(Create_TC_Web!$C$1:$C$1510&lt;&gt;"",MATCH(ROW(Create_TC_Web!$C$1:$C$1510),ROW(Create_TC_Web!$C$1:$C$1510)),""),ROW(Create_TC_Web!C880))),"")</f>
        <v/>
      </c>
      <c r="P855" s="17" t="str" cm="1">
        <f t="array" ref="P855">IFERROR(INDEX(Create_TC_Web!S$1:S$500,SMALL(IF(Create_TC_Web!$C$1:$C$500&lt;&gt;"",MATCH(ROW(Create_TC_Web!$C$1:$C$500),ROW(Create_TC_Web!$C$1:$C$500)),""),ROW(Create_TC_Web!Q831))),"")</f>
        <v/>
      </c>
    </row>
    <row r="856" spans="1:16">
      <c r="A856" t="str" cm="1">
        <f t="array" ref="A856">IFERROR(INDEX(Create_TC_Web!D$1:D$1510,SMALL(IF(Create_TC_Web!$C$1:$C$1510&lt;&gt;"",MATCH(ROW(Create_TC_Web!$C$1:$C$1510),ROW(Create_TC_Web!$C$1:$C$1510)),""),ROW(Create_TC_Web!B881))),"")</f>
        <v/>
      </c>
      <c r="B856" t="str" cm="1">
        <f t="array" ref="B856">IFERROR(INDEX(Create_TC_Web!$E$1:$E$1510,SMALL(IF(Create_TC_Web!$C$1:$C$1510&lt;&gt;"",MATCH(ROW(Create_TC_Web!$C$1:$C$1510),ROW(Create_TC_Web!$C$1:$C$1510)),""),ROW(Create_TC_Web!C881))),"")</f>
        <v/>
      </c>
      <c r="P856" s="17" t="str" cm="1">
        <f t="array" ref="P856">IFERROR(INDEX(Create_TC_Web!S$1:S$500,SMALL(IF(Create_TC_Web!$C$1:$C$500&lt;&gt;"",MATCH(ROW(Create_TC_Web!$C$1:$C$500),ROW(Create_TC_Web!$C$1:$C$500)),""),ROW(Create_TC_Web!Q832))),"")</f>
        <v/>
      </c>
    </row>
    <row r="857" spans="1:16">
      <c r="A857" t="str" cm="1">
        <f t="array" ref="A857">IFERROR(INDEX(Create_TC_Web!D$1:D$1510,SMALL(IF(Create_TC_Web!$C$1:$C$1510&lt;&gt;"",MATCH(ROW(Create_TC_Web!$C$1:$C$1510),ROW(Create_TC_Web!$C$1:$C$1510)),""),ROW(Create_TC_Web!B882))),"")</f>
        <v/>
      </c>
      <c r="B857" t="str" cm="1">
        <f t="array" ref="B857">IFERROR(INDEX(Create_TC_Web!$E$1:$E$1510,SMALL(IF(Create_TC_Web!$C$1:$C$1510&lt;&gt;"",MATCH(ROW(Create_TC_Web!$C$1:$C$1510),ROW(Create_TC_Web!$C$1:$C$1510)),""),ROW(Create_TC_Web!C882))),"")</f>
        <v/>
      </c>
      <c r="P857" s="17" t="str" cm="1">
        <f t="array" ref="P857">IFERROR(INDEX(Create_TC_Web!S$1:S$500,SMALL(IF(Create_TC_Web!$C$1:$C$500&lt;&gt;"",MATCH(ROW(Create_TC_Web!$C$1:$C$500),ROW(Create_TC_Web!$C$1:$C$500)),""),ROW(Create_TC_Web!Q833))),"")</f>
        <v/>
      </c>
    </row>
    <row r="858" spans="1:16">
      <c r="A858" t="str" cm="1">
        <f t="array" ref="A858">IFERROR(INDEX(Create_TC_Web!D$1:D$1510,SMALL(IF(Create_TC_Web!$C$1:$C$1510&lt;&gt;"",MATCH(ROW(Create_TC_Web!$C$1:$C$1510),ROW(Create_TC_Web!$C$1:$C$1510)),""),ROW(Create_TC_Web!B883))),"")</f>
        <v/>
      </c>
      <c r="B858" t="str" cm="1">
        <f t="array" ref="B858">IFERROR(INDEX(Create_TC_Web!$E$1:$E$1510,SMALL(IF(Create_TC_Web!$C$1:$C$1510&lt;&gt;"",MATCH(ROW(Create_TC_Web!$C$1:$C$1510),ROW(Create_TC_Web!$C$1:$C$1510)),""),ROW(Create_TC_Web!C883))),"")</f>
        <v/>
      </c>
      <c r="P858" s="17" t="str" cm="1">
        <f t="array" ref="P858">IFERROR(INDEX(Create_TC_Web!S$1:S$500,SMALL(IF(Create_TC_Web!$C$1:$C$500&lt;&gt;"",MATCH(ROW(Create_TC_Web!$C$1:$C$500),ROW(Create_TC_Web!$C$1:$C$500)),""),ROW(Create_TC_Web!Q834))),"")</f>
        <v/>
      </c>
    </row>
    <row r="859" spans="1:16">
      <c r="A859" t="str" cm="1">
        <f t="array" ref="A859">IFERROR(INDEX(Create_TC_Web!D$1:D$1510,SMALL(IF(Create_TC_Web!$C$1:$C$1510&lt;&gt;"",MATCH(ROW(Create_TC_Web!$C$1:$C$1510),ROW(Create_TC_Web!$C$1:$C$1510)),""),ROW(Create_TC_Web!B884))),"")</f>
        <v/>
      </c>
      <c r="B859" t="str" cm="1">
        <f t="array" ref="B859">IFERROR(INDEX(Create_TC_Web!$E$1:$E$1510,SMALL(IF(Create_TC_Web!$C$1:$C$1510&lt;&gt;"",MATCH(ROW(Create_TC_Web!$C$1:$C$1510),ROW(Create_TC_Web!$C$1:$C$1510)),""),ROW(Create_TC_Web!C884))),"")</f>
        <v/>
      </c>
      <c r="P859" s="17" t="str" cm="1">
        <f t="array" ref="P859">IFERROR(INDEX(Create_TC_Web!S$1:S$500,SMALL(IF(Create_TC_Web!$C$1:$C$500&lt;&gt;"",MATCH(ROW(Create_TC_Web!$C$1:$C$500),ROW(Create_TC_Web!$C$1:$C$500)),""),ROW(Create_TC_Web!Q835))),"")</f>
        <v/>
      </c>
    </row>
    <row r="860" spans="1:16">
      <c r="A860" t="str" cm="1">
        <f t="array" ref="A860">IFERROR(INDEX(Create_TC_Web!D$1:D$1510,SMALL(IF(Create_TC_Web!$C$1:$C$1510&lt;&gt;"",MATCH(ROW(Create_TC_Web!$C$1:$C$1510),ROW(Create_TC_Web!$C$1:$C$1510)),""),ROW(Create_TC_Web!B885))),"")</f>
        <v/>
      </c>
      <c r="B860" t="str" cm="1">
        <f t="array" ref="B860">IFERROR(INDEX(Create_TC_Web!$E$1:$E$1510,SMALL(IF(Create_TC_Web!$C$1:$C$1510&lt;&gt;"",MATCH(ROW(Create_TC_Web!$C$1:$C$1510),ROW(Create_TC_Web!$C$1:$C$1510)),""),ROW(Create_TC_Web!C885))),"")</f>
        <v/>
      </c>
      <c r="P860" s="17" t="str" cm="1">
        <f t="array" ref="P860">IFERROR(INDEX(Create_TC_Web!S$1:S$500,SMALL(IF(Create_TC_Web!$C$1:$C$500&lt;&gt;"",MATCH(ROW(Create_TC_Web!$C$1:$C$500),ROW(Create_TC_Web!$C$1:$C$500)),""),ROW(Create_TC_Web!Q836))),"")</f>
        <v/>
      </c>
    </row>
    <row r="861" spans="1:16">
      <c r="A861" t="str" cm="1">
        <f t="array" ref="A861">IFERROR(INDEX(Create_TC_Web!D$1:D$1510,SMALL(IF(Create_TC_Web!$C$1:$C$1510&lt;&gt;"",MATCH(ROW(Create_TC_Web!$C$1:$C$1510),ROW(Create_TC_Web!$C$1:$C$1510)),""),ROW(Create_TC_Web!B886))),"")</f>
        <v/>
      </c>
      <c r="B861" t="str" cm="1">
        <f t="array" ref="B861">IFERROR(INDEX(Create_TC_Web!$E$1:$E$1510,SMALL(IF(Create_TC_Web!$C$1:$C$1510&lt;&gt;"",MATCH(ROW(Create_TC_Web!$C$1:$C$1510),ROW(Create_TC_Web!$C$1:$C$1510)),""),ROW(Create_TC_Web!C886))),"")</f>
        <v/>
      </c>
      <c r="P861" s="17" t="str" cm="1">
        <f t="array" ref="P861">IFERROR(INDEX(Create_TC_Web!S$1:S$500,SMALL(IF(Create_TC_Web!$C$1:$C$500&lt;&gt;"",MATCH(ROW(Create_TC_Web!$C$1:$C$500),ROW(Create_TC_Web!$C$1:$C$500)),""),ROW(Create_TC_Web!Q837))),"")</f>
        <v/>
      </c>
    </row>
    <row r="862" spans="1:16">
      <c r="A862" t="str" cm="1">
        <f t="array" ref="A862">IFERROR(INDEX(Create_TC_Web!D$1:D$1510,SMALL(IF(Create_TC_Web!$C$1:$C$1510&lt;&gt;"",MATCH(ROW(Create_TC_Web!$C$1:$C$1510),ROW(Create_TC_Web!$C$1:$C$1510)),""),ROW(Create_TC_Web!B887))),"")</f>
        <v/>
      </c>
      <c r="B862" t="str" cm="1">
        <f t="array" ref="B862">IFERROR(INDEX(Create_TC_Web!$E$1:$E$1510,SMALL(IF(Create_TC_Web!$C$1:$C$1510&lt;&gt;"",MATCH(ROW(Create_TC_Web!$C$1:$C$1510),ROW(Create_TC_Web!$C$1:$C$1510)),""),ROW(Create_TC_Web!C887))),"")</f>
        <v/>
      </c>
      <c r="P862" s="17" t="str" cm="1">
        <f t="array" ref="P862">IFERROR(INDEX(Create_TC_Web!S$1:S$500,SMALL(IF(Create_TC_Web!$C$1:$C$500&lt;&gt;"",MATCH(ROW(Create_TC_Web!$C$1:$C$500),ROW(Create_TC_Web!$C$1:$C$500)),""),ROW(Create_TC_Web!Q838))),"")</f>
        <v/>
      </c>
    </row>
    <row r="863" spans="1:16">
      <c r="A863" t="str" cm="1">
        <f t="array" ref="A863">IFERROR(INDEX(Create_TC_Web!D$1:D$1510,SMALL(IF(Create_TC_Web!$C$1:$C$1510&lt;&gt;"",MATCH(ROW(Create_TC_Web!$C$1:$C$1510),ROW(Create_TC_Web!$C$1:$C$1510)),""),ROW(Create_TC_Web!B888))),"")</f>
        <v/>
      </c>
      <c r="B863" t="str" cm="1">
        <f t="array" ref="B863">IFERROR(INDEX(Create_TC_Web!$E$1:$E$1510,SMALL(IF(Create_TC_Web!$C$1:$C$1510&lt;&gt;"",MATCH(ROW(Create_TC_Web!$C$1:$C$1510),ROW(Create_TC_Web!$C$1:$C$1510)),""),ROW(Create_TC_Web!C888))),"")</f>
        <v/>
      </c>
      <c r="P863" s="17" t="str" cm="1">
        <f t="array" ref="P863">IFERROR(INDEX(Create_TC_Web!S$1:S$500,SMALL(IF(Create_TC_Web!$C$1:$C$500&lt;&gt;"",MATCH(ROW(Create_TC_Web!$C$1:$C$500),ROW(Create_TC_Web!$C$1:$C$500)),""),ROW(Create_TC_Web!Q839))),"")</f>
        <v/>
      </c>
    </row>
    <row r="864" spans="1:16">
      <c r="A864" t="str" cm="1">
        <f t="array" ref="A864">IFERROR(INDEX(Create_TC_Web!D$1:D$1510,SMALL(IF(Create_TC_Web!$C$1:$C$1510&lt;&gt;"",MATCH(ROW(Create_TC_Web!$C$1:$C$1510),ROW(Create_TC_Web!$C$1:$C$1510)),""),ROW(Create_TC_Web!B889))),"")</f>
        <v/>
      </c>
      <c r="B864" t="str" cm="1">
        <f t="array" ref="B864">IFERROR(INDEX(Create_TC_Web!$E$1:$E$1510,SMALL(IF(Create_TC_Web!$C$1:$C$1510&lt;&gt;"",MATCH(ROW(Create_TC_Web!$C$1:$C$1510),ROW(Create_TC_Web!$C$1:$C$1510)),""),ROW(Create_TC_Web!C889))),"")</f>
        <v/>
      </c>
      <c r="P864" s="17" t="str" cm="1">
        <f t="array" ref="P864">IFERROR(INDEX(Create_TC_Web!S$1:S$500,SMALL(IF(Create_TC_Web!$C$1:$C$500&lt;&gt;"",MATCH(ROW(Create_TC_Web!$C$1:$C$500),ROW(Create_TC_Web!$C$1:$C$500)),""),ROW(Create_TC_Web!Q840))),"")</f>
        <v/>
      </c>
    </row>
    <row r="865" spans="1:16">
      <c r="A865" t="str" cm="1">
        <f t="array" ref="A865">IFERROR(INDEX(Create_TC_Web!D$1:D$1510,SMALL(IF(Create_TC_Web!$C$1:$C$1510&lt;&gt;"",MATCH(ROW(Create_TC_Web!$C$1:$C$1510),ROW(Create_TC_Web!$C$1:$C$1510)),""),ROW(Create_TC_Web!B890))),"")</f>
        <v/>
      </c>
      <c r="B865" t="str" cm="1">
        <f t="array" ref="B865">IFERROR(INDEX(Create_TC_Web!$E$1:$E$1510,SMALL(IF(Create_TC_Web!$C$1:$C$1510&lt;&gt;"",MATCH(ROW(Create_TC_Web!$C$1:$C$1510),ROW(Create_TC_Web!$C$1:$C$1510)),""),ROW(Create_TC_Web!C890))),"")</f>
        <v/>
      </c>
      <c r="P865" s="17" t="str" cm="1">
        <f t="array" ref="P865">IFERROR(INDEX(Create_TC_Web!S$1:S$500,SMALL(IF(Create_TC_Web!$C$1:$C$500&lt;&gt;"",MATCH(ROW(Create_TC_Web!$C$1:$C$500),ROW(Create_TC_Web!$C$1:$C$500)),""),ROW(Create_TC_Web!Q841))),"")</f>
        <v/>
      </c>
    </row>
    <row r="866" spans="1:16">
      <c r="A866" t="str" cm="1">
        <f t="array" ref="A866">IFERROR(INDEX(Create_TC_Web!D$1:D$1510,SMALL(IF(Create_TC_Web!$C$1:$C$1510&lt;&gt;"",MATCH(ROW(Create_TC_Web!$C$1:$C$1510),ROW(Create_TC_Web!$C$1:$C$1510)),""),ROW(Create_TC_Web!B891))),"")</f>
        <v/>
      </c>
      <c r="B866" t="str" cm="1">
        <f t="array" ref="B866">IFERROR(INDEX(Create_TC_Web!$E$1:$E$1510,SMALL(IF(Create_TC_Web!$C$1:$C$1510&lt;&gt;"",MATCH(ROW(Create_TC_Web!$C$1:$C$1510),ROW(Create_TC_Web!$C$1:$C$1510)),""),ROW(Create_TC_Web!C891))),"")</f>
        <v/>
      </c>
      <c r="P866" s="17" t="str" cm="1">
        <f t="array" ref="P866">IFERROR(INDEX(Create_TC_Web!S$1:S$500,SMALL(IF(Create_TC_Web!$C$1:$C$500&lt;&gt;"",MATCH(ROW(Create_TC_Web!$C$1:$C$500),ROW(Create_TC_Web!$C$1:$C$500)),""),ROW(Create_TC_Web!Q842))),"")</f>
        <v/>
      </c>
    </row>
    <row r="867" spans="1:16">
      <c r="A867" t="str" cm="1">
        <f t="array" ref="A867">IFERROR(INDEX(Create_TC_Web!D$1:D$1510,SMALL(IF(Create_TC_Web!$C$1:$C$1510&lt;&gt;"",MATCH(ROW(Create_TC_Web!$C$1:$C$1510),ROW(Create_TC_Web!$C$1:$C$1510)),""),ROW(Create_TC_Web!B892))),"")</f>
        <v/>
      </c>
      <c r="B867" t="str" cm="1">
        <f t="array" ref="B867">IFERROR(INDEX(Create_TC_Web!$E$1:$E$1510,SMALL(IF(Create_TC_Web!$C$1:$C$1510&lt;&gt;"",MATCH(ROW(Create_TC_Web!$C$1:$C$1510),ROW(Create_TC_Web!$C$1:$C$1510)),""),ROW(Create_TC_Web!C892))),"")</f>
        <v/>
      </c>
      <c r="P867" s="17" t="str" cm="1">
        <f t="array" ref="P867">IFERROR(INDEX(Create_TC_Web!S$1:S$500,SMALL(IF(Create_TC_Web!$C$1:$C$500&lt;&gt;"",MATCH(ROW(Create_TC_Web!$C$1:$C$500),ROW(Create_TC_Web!$C$1:$C$500)),""),ROW(Create_TC_Web!Q843))),"")</f>
        <v/>
      </c>
    </row>
    <row r="868" spans="1:16">
      <c r="A868" t="str" cm="1">
        <f t="array" ref="A868">IFERROR(INDEX(Create_TC_Web!D$1:D$1510,SMALL(IF(Create_TC_Web!$C$1:$C$1510&lt;&gt;"",MATCH(ROW(Create_TC_Web!$C$1:$C$1510),ROW(Create_TC_Web!$C$1:$C$1510)),""),ROW(Create_TC_Web!B893))),"")</f>
        <v/>
      </c>
      <c r="B868" t="str" cm="1">
        <f t="array" ref="B868">IFERROR(INDEX(Create_TC_Web!$E$1:$E$1510,SMALL(IF(Create_TC_Web!$C$1:$C$1510&lt;&gt;"",MATCH(ROW(Create_TC_Web!$C$1:$C$1510),ROW(Create_TC_Web!$C$1:$C$1510)),""),ROW(Create_TC_Web!C893))),"")</f>
        <v/>
      </c>
      <c r="P868" s="17" t="str" cm="1">
        <f t="array" ref="P868">IFERROR(INDEX(Create_TC_Web!S$1:S$500,SMALL(IF(Create_TC_Web!$C$1:$C$500&lt;&gt;"",MATCH(ROW(Create_TC_Web!$C$1:$C$500),ROW(Create_TC_Web!$C$1:$C$500)),""),ROW(Create_TC_Web!Q844))),"")</f>
        <v/>
      </c>
    </row>
    <row r="869" spans="1:16">
      <c r="A869" t="str" cm="1">
        <f t="array" ref="A869">IFERROR(INDEX(Create_TC_Web!D$1:D$1510,SMALL(IF(Create_TC_Web!$C$1:$C$1510&lt;&gt;"",MATCH(ROW(Create_TC_Web!$C$1:$C$1510),ROW(Create_TC_Web!$C$1:$C$1510)),""),ROW(Create_TC_Web!B894))),"")</f>
        <v/>
      </c>
      <c r="B869" t="str" cm="1">
        <f t="array" ref="B869">IFERROR(INDEX(Create_TC_Web!$E$1:$E$1510,SMALL(IF(Create_TC_Web!$C$1:$C$1510&lt;&gt;"",MATCH(ROW(Create_TC_Web!$C$1:$C$1510),ROW(Create_TC_Web!$C$1:$C$1510)),""),ROW(Create_TC_Web!C894))),"")</f>
        <v/>
      </c>
      <c r="P869" s="17" t="str" cm="1">
        <f t="array" ref="P869">IFERROR(INDEX(Create_TC_Web!S$1:S$500,SMALL(IF(Create_TC_Web!$C$1:$C$500&lt;&gt;"",MATCH(ROW(Create_TC_Web!$C$1:$C$500),ROW(Create_TC_Web!$C$1:$C$500)),""),ROW(Create_TC_Web!Q845))),"")</f>
        <v/>
      </c>
    </row>
    <row r="870" spans="1:16">
      <c r="A870" t="str" cm="1">
        <f t="array" ref="A870">IFERROR(INDEX(Create_TC_Web!D$1:D$1510,SMALL(IF(Create_TC_Web!$C$1:$C$1510&lt;&gt;"",MATCH(ROW(Create_TC_Web!$C$1:$C$1510),ROW(Create_TC_Web!$C$1:$C$1510)),""),ROW(Create_TC_Web!B895))),"")</f>
        <v/>
      </c>
      <c r="B870" t="str" cm="1">
        <f t="array" ref="B870">IFERROR(INDEX(Create_TC_Web!$E$1:$E$1510,SMALL(IF(Create_TC_Web!$C$1:$C$1510&lt;&gt;"",MATCH(ROW(Create_TC_Web!$C$1:$C$1510),ROW(Create_TC_Web!$C$1:$C$1510)),""),ROW(Create_TC_Web!C895))),"")</f>
        <v/>
      </c>
      <c r="P870" s="17" t="str" cm="1">
        <f t="array" ref="P870">IFERROR(INDEX(Create_TC_Web!S$1:S$500,SMALL(IF(Create_TC_Web!$C$1:$C$500&lt;&gt;"",MATCH(ROW(Create_TC_Web!$C$1:$C$500),ROW(Create_TC_Web!$C$1:$C$500)),""),ROW(Create_TC_Web!Q846))),"")</f>
        <v/>
      </c>
    </row>
    <row r="871" spans="1:16">
      <c r="A871" t="str" cm="1">
        <f t="array" ref="A871">IFERROR(INDEX(Create_TC_Web!D$1:D$1510,SMALL(IF(Create_TC_Web!$C$1:$C$1510&lt;&gt;"",MATCH(ROW(Create_TC_Web!$C$1:$C$1510),ROW(Create_TC_Web!$C$1:$C$1510)),""),ROW(Create_TC_Web!B896))),"")</f>
        <v/>
      </c>
      <c r="B871" t="str" cm="1">
        <f t="array" ref="B871">IFERROR(INDEX(Create_TC_Web!$E$1:$E$1510,SMALL(IF(Create_TC_Web!$C$1:$C$1510&lt;&gt;"",MATCH(ROW(Create_TC_Web!$C$1:$C$1510),ROW(Create_TC_Web!$C$1:$C$1510)),""),ROW(Create_TC_Web!C896))),"")</f>
        <v/>
      </c>
      <c r="P871" s="17" t="str" cm="1">
        <f t="array" ref="P871">IFERROR(INDEX(Create_TC_Web!S$1:S$500,SMALL(IF(Create_TC_Web!$C$1:$C$500&lt;&gt;"",MATCH(ROW(Create_TC_Web!$C$1:$C$500),ROW(Create_TC_Web!$C$1:$C$500)),""),ROW(Create_TC_Web!Q847))),"")</f>
        <v/>
      </c>
    </row>
    <row r="872" spans="1:16">
      <c r="A872" t="str" cm="1">
        <f t="array" ref="A872">IFERROR(INDEX(Create_TC_Web!D$1:D$1510,SMALL(IF(Create_TC_Web!$C$1:$C$1510&lt;&gt;"",MATCH(ROW(Create_TC_Web!$C$1:$C$1510),ROW(Create_TC_Web!$C$1:$C$1510)),""),ROW(Create_TC_Web!B897))),"")</f>
        <v/>
      </c>
      <c r="B872" t="str" cm="1">
        <f t="array" ref="B872">IFERROR(INDEX(Create_TC_Web!$E$1:$E$1510,SMALL(IF(Create_TC_Web!$C$1:$C$1510&lt;&gt;"",MATCH(ROW(Create_TC_Web!$C$1:$C$1510),ROW(Create_TC_Web!$C$1:$C$1510)),""),ROW(Create_TC_Web!C897))),"")</f>
        <v/>
      </c>
      <c r="P872" s="17" t="str" cm="1">
        <f t="array" ref="P872">IFERROR(INDEX(Create_TC_Web!S$1:S$500,SMALL(IF(Create_TC_Web!$C$1:$C$500&lt;&gt;"",MATCH(ROW(Create_TC_Web!$C$1:$C$500),ROW(Create_TC_Web!$C$1:$C$500)),""),ROW(Create_TC_Web!Q848))),"")</f>
        <v/>
      </c>
    </row>
    <row r="873" spans="1:16">
      <c r="A873" t="str" cm="1">
        <f t="array" ref="A873">IFERROR(INDEX(Create_TC_Web!D$1:D$1510,SMALL(IF(Create_TC_Web!$C$1:$C$1510&lt;&gt;"",MATCH(ROW(Create_TC_Web!$C$1:$C$1510),ROW(Create_TC_Web!$C$1:$C$1510)),""),ROW(Create_TC_Web!B898))),"")</f>
        <v/>
      </c>
      <c r="B873" t="str" cm="1">
        <f t="array" ref="B873">IFERROR(INDEX(Create_TC_Web!$E$1:$E$1510,SMALL(IF(Create_TC_Web!$C$1:$C$1510&lt;&gt;"",MATCH(ROW(Create_TC_Web!$C$1:$C$1510),ROW(Create_TC_Web!$C$1:$C$1510)),""),ROW(Create_TC_Web!C898))),"")</f>
        <v/>
      </c>
      <c r="P873" s="17" t="str" cm="1">
        <f t="array" ref="P873">IFERROR(INDEX(Create_TC_Web!S$1:S$500,SMALL(IF(Create_TC_Web!$C$1:$C$500&lt;&gt;"",MATCH(ROW(Create_TC_Web!$C$1:$C$500),ROW(Create_TC_Web!$C$1:$C$500)),""),ROW(Create_TC_Web!Q849))),"")</f>
        <v/>
      </c>
    </row>
    <row r="874" spans="1:16">
      <c r="A874" t="str" cm="1">
        <f t="array" ref="A874">IFERROR(INDEX(Create_TC_Web!D$1:D$1510,SMALL(IF(Create_TC_Web!$C$1:$C$1510&lt;&gt;"",MATCH(ROW(Create_TC_Web!$C$1:$C$1510),ROW(Create_TC_Web!$C$1:$C$1510)),""),ROW(Create_TC_Web!B899))),"")</f>
        <v/>
      </c>
      <c r="B874" t="str" cm="1">
        <f t="array" ref="B874">IFERROR(INDEX(Create_TC_Web!$E$1:$E$1510,SMALL(IF(Create_TC_Web!$C$1:$C$1510&lt;&gt;"",MATCH(ROW(Create_TC_Web!$C$1:$C$1510),ROW(Create_TC_Web!$C$1:$C$1510)),""),ROW(Create_TC_Web!C899))),"")</f>
        <v/>
      </c>
      <c r="P874" s="17" t="str" cm="1">
        <f t="array" ref="P874">IFERROR(INDEX(Create_TC_Web!S$1:S$500,SMALL(IF(Create_TC_Web!$C$1:$C$500&lt;&gt;"",MATCH(ROW(Create_TC_Web!$C$1:$C$500),ROW(Create_TC_Web!$C$1:$C$500)),""),ROW(Create_TC_Web!Q850))),"")</f>
        <v/>
      </c>
    </row>
    <row r="875" spans="1:16">
      <c r="A875" t="str" cm="1">
        <f t="array" ref="A875">IFERROR(INDEX(Create_TC_Web!D$1:D$1510,SMALL(IF(Create_TC_Web!$C$1:$C$1510&lt;&gt;"",MATCH(ROW(Create_TC_Web!$C$1:$C$1510),ROW(Create_TC_Web!$C$1:$C$1510)),""),ROW(Create_TC_Web!B900))),"")</f>
        <v/>
      </c>
      <c r="B875" t="str" cm="1">
        <f t="array" ref="B875">IFERROR(INDEX(Create_TC_Web!$E$1:$E$1510,SMALL(IF(Create_TC_Web!$C$1:$C$1510&lt;&gt;"",MATCH(ROW(Create_TC_Web!$C$1:$C$1510),ROW(Create_TC_Web!$C$1:$C$1510)),""),ROW(Create_TC_Web!C900))),"")</f>
        <v/>
      </c>
      <c r="P875" s="17" t="str" cm="1">
        <f t="array" ref="P875">IFERROR(INDEX(Create_TC_Web!S$1:S$500,SMALL(IF(Create_TC_Web!$C$1:$C$500&lt;&gt;"",MATCH(ROW(Create_TC_Web!$C$1:$C$500),ROW(Create_TC_Web!$C$1:$C$500)),""),ROW(Create_TC_Web!Q851))),"")</f>
        <v/>
      </c>
    </row>
    <row r="876" spans="1:16">
      <c r="A876" t="str" cm="1">
        <f t="array" ref="A876">IFERROR(INDEX(Create_TC_Web!D$1:D$1510,SMALL(IF(Create_TC_Web!$C$1:$C$1510&lt;&gt;"",MATCH(ROW(Create_TC_Web!$C$1:$C$1510),ROW(Create_TC_Web!$C$1:$C$1510)),""),ROW(Create_TC_Web!B901))),"")</f>
        <v/>
      </c>
      <c r="B876" t="str" cm="1">
        <f t="array" ref="B876">IFERROR(INDEX(Create_TC_Web!$E$1:$E$1510,SMALL(IF(Create_TC_Web!$C$1:$C$1510&lt;&gt;"",MATCH(ROW(Create_TC_Web!$C$1:$C$1510),ROW(Create_TC_Web!$C$1:$C$1510)),""),ROW(Create_TC_Web!C901))),"")</f>
        <v/>
      </c>
      <c r="P876" s="17" t="str" cm="1">
        <f t="array" ref="P876">IFERROR(INDEX(Create_TC_Web!S$1:S$500,SMALL(IF(Create_TC_Web!$C$1:$C$500&lt;&gt;"",MATCH(ROW(Create_TC_Web!$C$1:$C$500),ROW(Create_TC_Web!$C$1:$C$500)),""),ROW(Create_TC_Web!Q852))),"")</f>
        <v/>
      </c>
    </row>
    <row r="877" spans="1:16">
      <c r="A877" t="str" cm="1">
        <f t="array" ref="A877">IFERROR(INDEX(Create_TC_Web!D$1:D$1510,SMALL(IF(Create_TC_Web!$C$1:$C$1510&lt;&gt;"",MATCH(ROW(Create_TC_Web!$C$1:$C$1510),ROW(Create_TC_Web!$C$1:$C$1510)),""),ROW(Create_TC_Web!B902))),"")</f>
        <v/>
      </c>
      <c r="B877" t="str" cm="1">
        <f t="array" ref="B877">IFERROR(INDEX(Create_TC_Web!$E$1:$E$1510,SMALL(IF(Create_TC_Web!$C$1:$C$1510&lt;&gt;"",MATCH(ROW(Create_TC_Web!$C$1:$C$1510),ROW(Create_TC_Web!$C$1:$C$1510)),""),ROW(Create_TC_Web!C902))),"")</f>
        <v/>
      </c>
      <c r="P877" s="17" t="str" cm="1">
        <f t="array" ref="P877">IFERROR(INDEX(Create_TC_Web!S$1:S$500,SMALL(IF(Create_TC_Web!$C$1:$C$500&lt;&gt;"",MATCH(ROW(Create_TC_Web!$C$1:$C$500),ROW(Create_TC_Web!$C$1:$C$500)),""),ROW(Create_TC_Web!Q853))),"")</f>
        <v/>
      </c>
    </row>
    <row r="878" spans="1:16">
      <c r="A878" t="str" cm="1">
        <f t="array" ref="A878">IFERROR(INDEX(Create_TC_Web!D$1:D$1510,SMALL(IF(Create_TC_Web!$C$1:$C$1510&lt;&gt;"",MATCH(ROW(Create_TC_Web!$C$1:$C$1510),ROW(Create_TC_Web!$C$1:$C$1510)),""),ROW(Create_TC_Web!B903))),"")</f>
        <v/>
      </c>
      <c r="B878" t="str" cm="1">
        <f t="array" ref="B878">IFERROR(INDEX(Create_TC_Web!$E$1:$E$1510,SMALL(IF(Create_TC_Web!$C$1:$C$1510&lt;&gt;"",MATCH(ROW(Create_TC_Web!$C$1:$C$1510),ROW(Create_TC_Web!$C$1:$C$1510)),""),ROW(Create_TC_Web!C903))),"")</f>
        <v/>
      </c>
      <c r="P878" s="17" t="str" cm="1">
        <f t="array" ref="P878">IFERROR(INDEX(Create_TC_Web!S$1:S$500,SMALL(IF(Create_TC_Web!$C$1:$C$500&lt;&gt;"",MATCH(ROW(Create_TC_Web!$C$1:$C$500),ROW(Create_TC_Web!$C$1:$C$500)),""),ROW(Create_TC_Web!Q854))),"")</f>
        <v/>
      </c>
    </row>
    <row r="879" spans="1:16">
      <c r="A879" t="str" cm="1">
        <f t="array" ref="A879">IFERROR(INDEX(Create_TC_Web!D$1:D$1510,SMALL(IF(Create_TC_Web!$C$1:$C$1510&lt;&gt;"",MATCH(ROW(Create_TC_Web!$C$1:$C$1510),ROW(Create_TC_Web!$C$1:$C$1510)),""),ROW(Create_TC_Web!B904))),"")</f>
        <v/>
      </c>
      <c r="B879" t="str" cm="1">
        <f t="array" ref="B879">IFERROR(INDEX(Create_TC_Web!$E$1:$E$1510,SMALL(IF(Create_TC_Web!$C$1:$C$1510&lt;&gt;"",MATCH(ROW(Create_TC_Web!$C$1:$C$1510),ROW(Create_TC_Web!$C$1:$C$1510)),""),ROW(Create_TC_Web!C904))),"")</f>
        <v/>
      </c>
      <c r="P879" s="17" t="str" cm="1">
        <f t="array" ref="P879">IFERROR(INDEX(Create_TC_Web!S$1:S$500,SMALL(IF(Create_TC_Web!$C$1:$C$500&lt;&gt;"",MATCH(ROW(Create_TC_Web!$C$1:$C$500),ROW(Create_TC_Web!$C$1:$C$500)),""),ROW(Create_TC_Web!Q855))),"")</f>
        <v/>
      </c>
    </row>
    <row r="880" spans="1:16">
      <c r="A880" t="str" cm="1">
        <f t="array" ref="A880">IFERROR(INDEX(Create_TC_Web!D$1:D$1510,SMALL(IF(Create_TC_Web!$C$1:$C$1510&lt;&gt;"",MATCH(ROW(Create_TC_Web!$C$1:$C$1510),ROW(Create_TC_Web!$C$1:$C$1510)),""),ROW(Create_TC_Web!B905))),"")</f>
        <v/>
      </c>
      <c r="B880" t="str" cm="1">
        <f t="array" ref="B880">IFERROR(INDEX(Create_TC_Web!$E$1:$E$1510,SMALL(IF(Create_TC_Web!$C$1:$C$1510&lt;&gt;"",MATCH(ROW(Create_TC_Web!$C$1:$C$1510),ROW(Create_TC_Web!$C$1:$C$1510)),""),ROW(Create_TC_Web!C905))),"")</f>
        <v/>
      </c>
      <c r="P880" s="17" t="str" cm="1">
        <f t="array" ref="P880">IFERROR(INDEX(Create_TC_Web!S$1:S$500,SMALL(IF(Create_TC_Web!$C$1:$C$500&lt;&gt;"",MATCH(ROW(Create_TC_Web!$C$1:$C$500),ROW(Create_TC_Web!$C$1:$C$500)),""),ROW(Create_TC_Web!Q856))),"")</f>
        <v/>
      </c>
    </row>
    <row r="881" spans="1:16">
      <c r="A881" t="str" cm="1">
        <f t="array" ref="A881">IFERROR(INDEX(Create_TC_Web!D$1:D$1510,SMALL(IF(Create_TC_Web!$C$1:$C$1510&lt;&gt;"",MATCH(ROW(Create_TC_Web!$C$1:$C$1510),ROW(Create_TC_Web!$C$1:$C$1510)),""),ROW(Create_TC_Web!B906))),"")</f>
        <v/>
      </c>
      <c r="B881" t="str" cm="1">
        <f t="array" ref="B881">IFERROR(INDEX(Create_TC_Web!$E$1:$E$1510,SMALL(IF(Create_TC_Web!$C$1:$C$1510&lt;&gt;"",MATCH(ROW(Create_TC_Web!$C$1:$C$1510),ROW(Create_TC_Web!$C$1:$C$1510)),""),ROW(Create_TC_Web!C906))),"")</f>
        <v/>
      </c>
      <c r="P881" s="17" t="str" cm="1">
        <f t="array" ref="P881">IFERROR(INDEX(Create_TC_Web!S$1:S$500,SMALL(IF(Create_TC_Web!$C$1:$C$500&lt;&gt;"",MATCH(ROW(Create_TC_Web!$C$1:$C$500),ROW(Create_TC_Web!$C$1:$C$500)),""),ROW(Create_TC_Web!Q857))),"")</f>
        <v/>
      </c>
    </row>
    <row r="882" spans="1:16">
      <c r="A882" t="str" cm="1">
        <f t="array" ref="A882">IFERROR(INDEX(Create_TC_Web!D$1:D$1510,SMALL(IF(Create_TC_Web!$C$1:$C$1510&lt;&gt;"",MATCH(ROW(Create_TC_Web!$C$1:$C$1510),ROW(Create_TC_Web!$C$1:$C$1510)),""),ROW(Create_TC_Web!B907))),"")</f>
        <v/>
      </c>
      <c r="B882" t="str" cm="1">
        <f t="array" ref="B882">IFERROR(INDEX(Create_TC_Web!$E$1:$E$1510,SMALL(IF(Create_TC_Web!$C$1:$C$1510&lt;&gt;"",MATCH(ROW(Create_TC_Web!$C$1:$C$1510),ROW(Create_TC_Web!$C$1:$C$1510)),""),ROW(Create_TC_Web!C907))),"")</f>
        <v/>
      </c>
      <c r="P882" s="17" t="str" cm="1">
        <f t="array" ref="P882">IFERROR(INDEX(Create_TC_Web!S$1:S$500,SMALL(IF(Create_TC_Web!$C$1:$C$500&lt;&gt;"",MATCH(ROW(Create_TC_Web!$C$1:$C$500),ROW(Create_TC_Web!$C$1:$C$500)),""),ROW(Create_TC_Web!Q858))),"")</f>
        <v/>
      </c>
    </row>
    <row r="883" spans="1:16">
      <c r="A883" t="str" cm="1">
        <f t="array" ref="A883">IFERROR(INDEX(Create_TC_Web!D$1:D$1510,SMALL(IF(Create_TC_Web!$C$1:$C$1510&lt;&gt;"",MATCH(ROW(Create_TC_Web!$C$1:$C$1510),ROW(Create_TC_Web!$C$1:$C$1510)),""),ROW(Create_TC_Web!B908))),"")</f>
        <v/>
      </c>
      <c r="B883" t="str" cm="1">
        <f t="array" ref="B883">IFERROR(INDEX(Create_TC_Web!$E$1:$E$1510,SMALL(IF(Create_TC_Web!$C$1:$C$1510&lt;&gt;"",MATCH(ROW(Create_TC_Web!$C$1:$C$1510),ROW(Create_TC_Web!$C$1:$C$1510)),""),ROW(Create_TC_Web!C908))),"")</f>
        <v/>
      </c>
      <c r="P883" s="17" t="str" cm="1">
        <f t="array" ref="P883">IFERROR(INDEX(Create_TC_Web!S$1:S$500,SMALL(IF(Create_TC_Web!$C$1:$C$500&lt;&gt;"",MATCH(ROW(Create_TC_Web!$C$1:$C$500),ROW(Create_TC_Web!$C$1:$C$500)),""),ROW(Create_TC_Web!Q859))),"")</f>
        <v/>
      </c>
    </row>
    <row r="884" spans="1:16">
      <c r="A884" t="str" cm="1">
        <f t="array" ref="A884">IFERROR(INDEX(Create_TC_Web!D$1:D$1510,SMALL(IF(Create_TC_Web!$C$1:$C$1510&lt;&gt;"",MATCH(ROW(Create_TC_Web!$C$1:$C$1510),ROW(Create_TC_Web!$C$1:$C$1510)),""),ROW(Create_TC_Web!B909))),"")</f>
        <v/>
      </c>
      <c r="B884" t="str" cm="1">
        <f t="array" ref="B884">IFERROR(INDEX(Create_TC_Web!$E$1:$E$1510,SMALL(IF(Create_TC_Web!$C$1:$C$1510&lt;&gt;"",MATCH(ROW(Create_TC_Web!$C$1:$C$1510),ROW(Create_TC_Web!$C$1:$C$1510)),""),ROW(Create_TC_Web!C909))),"")</f>
        <v/>
      </c>
      <c r="P884" s="17" t="str" cm="1">
        <f t="array" ref="P884">IFERROR(INDEX(Create_TC_Web!S$1:S$500,SMALL(IF(Create_TC_Web!$C$1:$C$500&lt;&gt;"",MATCH(ROW(Create_TC_Web!$C$1:$C$500),ROW(Create_TC_Web!$C$1:$C$500)),""),ROW(Create_TC_Web!Q860))),"")</f>
        <v/>
      </c>
    </row>
    <row r="885" spans="1:16">
      <c r="A885" t="str" cm="1">
        <f t="array" ref="A885">IFERROR(INDEX(Create_TC_Web!D$1:D$1510,SMALL(IF(Create_TC_Web!$C$1:$C$1510&lt;&gt;"",MATCH(ROW(Create_TC_Web!$C$1:$C$1510),ROW(Create_TC_Web!$C$1:$C$1510)),""),ROW(Create_TC_Web!B910))),"")</f>
        <v/>
      </c>
      <c r="B885" t="str" cm="1">
        <f t="array" ref="B885">IFERROR(INDEX(Create_TC_Web!$E$1:$E$1510,SMALL(IF(Create_TC_Web!$C$1:$C$1510&lt;&gt;"",MATCH(ROW(Create_TC_Web!$C$1:$C$1510),ROW(Create_TC_Web!$C$1:$C$1510)),""),ROW(Create_TC_Web!C910))),"")</f>
        <v/>
      </c>
      <c r="P885" s="17" t="str" cm="1">
        <f t="array" ref="P885">IFERROR(INDEX(Create_TC_Web!S$1:S$500,SMALL(IF(Create_TC_Web!$C$1:$C$500&lt;&gt;"",MATCH(ROW(Create_TC_Web!$C$1:$C$500),ROW(Create_TC_Web!$C$1:$C$500)),""),ROW(Create_TC_Web!Q861))),"")</f>
        <v/>
      </c>
    </row>
    <row r="886" spans="1:16">
      <c r="A886" t="str" cm="1">
        <f t="array" ref="A886">IFERROR(INDEX(Create_TC_Web!D$1:D$1510,SMALL(IF(Create_TC_Web!$C$1:$C$1510&lt;&gt;"",MATCH(ROW(Create_TC_Web!$C$1:$C$1510),ROW(Create_TC_Web!$C$1:$C$1510)),""),ROW(Create_TC_Web!B911))),"")</f>
        <v/>
      </c>
      <c r="B886" t="str" cm="1">
        <f t="array" ref="B886">IFERROR(INDEX(Create_TC_Web!$E$1:$E$1510,SMALL(IF(Create_TC_Web!$C$1:$C$1510&lt;&gt;"",MATCH(ROW(Create_TC_Web!$C$1:$C$1510),ROW(Create_TC_Web!$C$1:$C$1510)),""),ROW(Create_TC_Web!C911))),"")</f>
        <v/>
      </c>
      <c r="P886" s="17" t="str" cm="1">
        <f t="array" ref="P886">IFERROR(INDEX(Create_TC_Web!S$1:S$500,SMALL(IF(Create_TC_Web!$C$1:$C$500&lt;&gt;"",MATCH(ROW(Create_TC_Web!$C$1:$C$500),ROW(Create_TC_Web!$C$1:$C$500)),""),ROW(Create_TC_Web!Q862))),"")</f>
        <v/>
      </c>
    </row>
    <row r="887" spans="1:16">
      <c r="A887" t="str" cm="1">
        <f t="array" ref="A887">IFERROR(INDEX(Create_TC_Web!D$1:D$1510,SMALL(IF(Create_TC_Web!$C$1:$C$1510&lt;&gt;"",MATCH(ROW(Create_TC_Web!$C$1:$C$1510),ROW(Create_TC_Web!$C$1:$C$1510)),""),ROW(Create_TC_Web!B912))),"")</f>
        <v/>
      </c>
      <c r="B887" t="str" cm="1">
        <f t="array" ref="B887">IFERROR(INDEX(Create_TC_Web!$E$1:$E$1510,SMALL(IF(Create_TC_Web!$C$1:$C$1510&lt;&gt;"",MATCH(ROW(Create_TC_Web!$C$1:$C$1510),ROW(Create_TC_Web!$C$1:$C$1510)),""),ROW(Create_TC_Web!C912))),"")</f>
        <v/>
      </c>
      <c r="P887" s="17" t="str" cm="1">
        <f t="array" ref="P887">IFERROR(INDEX(Create_TC_Web!S$1:S$500,SMALL(IF(Create_TC_Web!$C$1:$C$500&lt;&gt;"",MATCH(ROW(Create_TC_Web!$C$1:$C$500),ROW(Create_TC_Web!$C$1:$C$500)),""),ROW(Create_TC_Web!Q863))),"")</f>
        <v/>
      </c>
    </row>
    <row r="888" spans="1:16">
      <c r="A888" t="str" cm="1">
        <f t="array" ref="A888">IFERROR(INDEX(Create_TC_Web!D$1:D$1510,SMALL(IF(Create_TC_Web!$C$1:$C$1510&lt;&gt;"",MATCH(ROW(Create_TC_Web!$C$1:$C$1510),ROW(Create_TC_Web!$C$1:$C$1510)),""),ROW(Create_TC_Web!B913))),"")</f>
        <v/>
      </c>
      <c r="B888" t="str" cm="1">
        <f t="array" ref="B888">IFERROR(INDEX(Create_TC_Web!$E$1:$E$1510,SMALL(IF(Create_TC_Web!$C$1:$C$1510&lt;&gt;"",MATCH(ROW(Create_TC_Web!$C$1:$C$1510),ROW(Create_TC_Web!$C$1:$C$1510)),""),ROW(Create_TC_Web!C913))),"")</f>
        <v/>
      </c>
      <c r="P888" s="17" t="str" cm="1">
        <f t="array" ref="P888">IFERROR(INDEX(Create_TC_Web!S$1:S$500,SMALL(IF(Create_TC_Web!$C$1:$C$500&lt;&gt;"",MATCH(ROW(Create_TC_Web!$C$1:$C$500),ROW(Create_TC_Web!$C$1:$C$500)),""),ROW(Create_TC_Web!Q864))),"")</f>
        <v/>
      </c>
    </row>
    <row r="889" spans="1:16">
      <c r="A889" t="str" cm="1">
        <f t="array" ref="A889">IFERROR(INDEX(Create_TC_Web!D$1:D$1510,SMALL(IF(Create_TC_Web!$C$1:$C$1510&lt;&gt;"",MATCH(ROW(Create_TC_Web!$C$1:$C$1510),ROW(Create_TC_Web!$C$1:$C$1510)),""),ROW(Create_TC_Web!B914))),"")</f>
        <v/>
      </c>
      <c r="B889" t="str" cm="1">
        <f t="array" ref="B889">IFERROR(INDEX(Create_TC_Web!$E$1:$E$1510,SMALL(IF(Create_TC_Web!$C$1:$C$1510&lt;&gt;"",MATCH(ROW(Create_TC_Web!$C$1:$C$1510),ROW(Create_TC_Web!$C$1:$C$1510)),""),ROW(Create_TC_Web!C914))),"")</f>
        <v/>
      </c>
      <c r="P889" s="17" t="str" cm="1">
        <f t="array" ref="P889">IFERROR(INDEX(Create_TC_Web!S$1:S$500,SMALL(IF(Create_TC_Web!$C$1:$C$500&lt;&gt;"",MATCH(ROW(Create_TC_Web!$C$1:$C$500),ROW(Create_TC_Web!$C$1:$C$500)),""),ROW(Create_TC_Web!Q865))),"")</f>
        <v/>
      </c>
    </row>
    <row r="890" spans="1:16">
      <c r="A890" t="str" cm="1">
        <f t="array" ref="A890">IFERROR(INDEX(Create_TC_Web!D$1:D$1510,SMALL(IF(Create_TC_Web!$C$1:$C$1510&lt;&gt;"",MATCH(ROW(Create_TC_Web!$C$1:$C$1510),ROW(Create_TC_Web!$C$1:$C$1510)),""),ROW(Create_TC_Web!B915))),"")</f>
        <v/>
      </c>
      <c r="B890" t="str" cm="1">
        <f t="array" ref="B890">IFERROR(INDEX(Create_TC_Web!$E$1:$E$1510,SMALL(IF(Create_TC_Web!$C$1:$C$1510&lt;&gt;"",MATCH(ROW(Create_TC_Web!$C$1:$C$1510),ROW(Create_TC_Web!$C$1:$C$1510)),""),ROW(Create_TC_Web!C915))),"")</f>
        <v/>
      </c>
      <c r="P890" s="17" t="str" cm="1">
        <f t="array" ref="P890">IFERROR(INDEX(Create_TC_Web!S$1:S$500,SMALL(IF(Create_TC_Web!$C$1:$C$500&lt;&gt;"",MATCH(ROW(Create_TC_Web!$C$1:$C$500),ROW(Create_TC_Web!$C$1:$C$500)),""),ROW(Create_TC_Web!Q866))),"")</f>
        <v/>
      </c>
    </row>
    <row r="891" spans="1:16">
      <c r="A891" t="str" cm="1">
        <f t="array" ref="A891">IFERROR(INDEX(Create_TC_Web!D$1:D$1510,SMALL(IF(Create_TC_Web!$C$1:$C$1510&lt;&gt;"",MATCH(ROW(Create_TC_Web!$C$1:$C$1510),ROW(Create_TC_Web!$C$1:$C$1510)),""),ROW(Create_TC_Web!B916))),"")</f>
        <v/>
      </c>
      <c r="B891" t="str" cm="1">
        <f t="array" ref="B891">IFERROR(INDEX(Create_TC_Web!$E$1:$E$1510,SMALL(IF(Create_TC_Web!$C$1:$C$1510&lt;&gt;"",MATCH(ROW(Create_TC_Web!$C$1:$C$1510),ROW(Create_TC_Web!$C$1:$C$1510)),""),ROW(Create_TC_Web!C916))),"")</f>
        <v/>
      </c>
      <c r="P891" s="17" t="str" cm="1">
        <f t="array" ref="P891">IFERROR(INDEX(Create_TC_Web!S$1:S$500,SMALL(IF(Create_TC_Web!$C$1:$C$500&lt;&gt;"",MATCH(ROW(Create_TC_Web!$C$1:$C$500),ROW(Create_TC_Web!$C$1:$C$500)),""),ROW(Create_TC_Web!Q867))),"")</f>
        <v/>
      </c>
    </row>
    <row r="892" spans="1:16">
      <c r="A892" t="str" cm="1">
        <f t="array" ref="A892">IFERROR(INDEX(Create_TC_Web!D$1:D$1510,SMALL(IF(Create_TC_Web!$C$1:$C$1510&lt;&gt;"",MATCH(ROW(Create_TC_Web!$C$1:$C$1510),ROW(Create_TC_Web!$C$1:$C$1510)),""),ROW(Create_TC_Web!B917))),"")</f>
        <v/>
      </c>
      <c r="B892" t="str" cm="1">
        <f t="array" ref="B892">IFERROR(INDEX(Create_TC_Web!$E$1:$E$1510,SMALL(IF(Create_TC_Web!$C$1:$C$1510&lt;&gt;"",MATCH(ROW(Create_TC_Web!$C$1:$C$1510),ROW(Create_TC_Web!$C$1:$C$1510)),""),ROW(Create_TC_Web!C917))),"")</f>
        <v/>
      </c>
      <c r="P892" s="17" t="str" cm="1">
        <f t="array" ref="P892">IFERROR(INDEX(Create_TC_Web!S$1:S$500,SMALL(IF(Create_TC_Web!$C$1:$C$500&lt;&gt;"",MATCH(ROW(Create_TC_Web!$C$1:$C$500),ROW(Create_TC_Web!$C$1:$C$500)),""),ROW(Create_TC_Web!Q868))),"")</f>
        <v/>
      </c>
    </row>
    <row r="893" spans="1:16">
      <c r="A893" t="str" cm="1">
        <f t="array" ref="A893">IFERROR(INDEX(Create_TC_Web!D$1:D$1510,SMALL(IF(Create_TC_Web!$C$1:$C$1510&lt;&gt;"",MATCH(ROW(Create_TC_Web!$C$1:$C$1510),ROW(Create_TC_Web!$C$1:$C$1510)),""),ROW(Create_TC_Web!B918))),"")</f>
        <v/>
      </c>
      <c r="B893" t="str" cm="1">
        <f t="array" ref="B893">IFERROR(INDEX(Create_TC_Web!$E$1:$E$1510,SMALL(IF(Create_TC_Web!$C$1:$C$1510&lt;&gt;"",MATCH(ROW(Create_TC_Web!$C$1:$C$1510),ROW(Create_TC_Web!$C$1:$C$1510)),""),ROW(Create_TC_Web!C918))),"")</f>
        <v/>
      </c>
      <c r="P893" s="17" t="str" cm="1">
        <f t="array" ref="P893">IFERROR(INDEX(Create_TC_Web!S$1:S$500,SMALL(IF(Create_TC_Web!$C$1:$C$500&lt;&gt;"",MATCH(ROW(Create_TC_Web!$C$1:$C$500),ROW(Create_TC_Web!$C$1:$C$500)),""),ROW(Create_TC_Web!Q869))),"")</f>
        <v/>
      </c>
    </row>
    <row r="894" spans="1:16">
      <c r="A894" t="str" cm="1">
        <f t="array" ref="A894">IFERROR(INDEX(Create_TC_Web!D$1:D$1510,SMALL(IF(Create_TC_Web!$C$1:$C$1510&lt;&gt;"",MATCH(ROW(Create_TC_Web!$C$1:$C$1510),ROW(Create_TC_Web!$C$1:$C$1510)),""),ROW(Create_TC_Web!B919))),"")</f>
        <v/>
      </c>
      <c r="B894" t="str" cm="1">
        <f t="array" ref="B894">IFERROR(INDEX(Create_TC_Web!$E$1:$E$1510,SMALL(IF(Create_TC_Web!$C$1:$C$1510&lt;&gt;"",MATCH(ROW(Create_TC_Web!$C$1:$C$1510),ROW(Create_TC_Web!$C$1:$C$1510)),""),ROW(Create_TC_Web!C919))),"")</f>
        <v/>
      </c>
      <c r="P894" s="17" t="str" cm="1">
        <f t="array" ref="P894">IFERROR(INDEX(Create_TC_Web!S$1:S$500,SMALL(IF(Create_TC_Web!$C$1:$C$500&lt;&gt;"",MATCH(ROW(Create_TC_Web!$C$1:$C$500),ROW(Create_TC_Web!$C$1:$C$500)),""),ROW(Create_TC_Web!Q870))),"")</f>
        <v/>
      </c>
    </row>
    <row r="895" spans="1:16">
      <c r="A895" t="str" cm="1">
        <f t="array" ref="A895">IFERROR(INDEX(Create_TC_Web!D$1:D$1510,SMALL(IF(Create_TC_Web!$C$1:$C$1510&lt;&gt;"",MATCH(ROW(Create_TC_Web!$C$1:$C$1510),ROW(Create_TC_Web!$C$1:$C$1510)),""),ROW(Create_TC_Web!B920))),"")</f>
        <v/>
      </c>
      <c r="B895" t="str" cm="1">
        <f t="array" ref="B895">IFERROR(INDEX(Create_TC_Web!$E$1:$E$1510,SMALL(IF(Create_TC_Web!$C$1:$C$1510&lt;&gt;"",MATCH(ROW(Create_TC_Web!$C$1:$C$1510),ROW(Create_TC_Web!$C$1:$C$1510)),""),ROW(Create_TC_Web!C920))),"")</f>
        <v/>
      </c>
      <c r="P895" s="17" t="str" cm="1">
        <f t="array" ref="P895">IFERROR(INDEX(Create_TC_Web!S$1:S$500,SMALL(IF(Create_TC_Web!$C$1:$C$500&lt;&gt;"",MATCH(ROW(Create_TC_Web!$C$1:$C$500),ROW(Create_TC_Web!$C$1:$C$500)),""),ROW(Create_TC_Web!Q871))),"")</f>
        <v/>
      </c>
    </row>
    <row r="896" spans="1:16">
      <c r="A896" t="str" cm="1">
        <f t="array" ref="A896">IFERROR(INDEX(Create_TC_Web!D$1:D$1510,SMALL(IF(Create_TC_Web!$C$1:$C$1510&lt;&gt;"",MATCH(ROW(Create_TC_Web!$C$1:$C$1510),ROW(Create_TC_Web!$C$1:$C$1510)),""),ROW(Create_TC_Web!B921))),"")</f>
        <v/>
      </c>
      <c r="B896" t="str" cm="1">
        <f t="array" ref="B896">IFERROR(INDEX(Create_TC_Web!$E$1:$E$1510,SMALL(IF(Create_TC_Web!$C$1:$C$1510&lt;&gt;"",MATCH(ROW(Create_TC_Web!$C$1:$C$1510),ROW(Create_TC_Web!$C$1:$C$1510)),""),ROW(Create_TC_Web!C921))),"")</f>
        <v/>
      </c>
      <c r="P896" s="17" t="str" cm="1">
        <f t="array" ref="P896">IFERROR(INDEX(Create_TC_Web!S$1:S$500,SMALL(IF(Create_TC_Web!$C$1:$C$500&lt;&gt;"",MATCH(ROW(Create_TC_Web!$C$1:$C$500),ROW(Create_TC_Web!$C$1:$C$500)),""),ROW(Create_TC_Web!Q872))),"")</f>
        <v/>
      </c>
    </row>
    <row r="897" spans="1:16">
      <c r="A897" t="str" cm="1">
        <f t="array" ref="A897">IFERROR(INDEX(Create_TC_Web!D$1:D$1510,SMALL(IF(Create_TC_Web!$C$1:$C$1510&lt;&gt;"",MATCH(ROW(Create_TC_Web!$C$1:$C$1510),ROW(Create_TC_Web!$C$1:$C$1510)),""),ROW(Create_TC_Web!B922))),"")</f>
        <v/>
      </c>
      <c r="B897" t="str" cm="1">
        <f t="array" ref="B897">IFERROR(INDEX(Create_TC_Web!$E$1:$E$1510,SMALL(IF(Create_TC_Web!$C$1:$C$1510&lt;&gt;"",MATCH(ROW(Create_TC_Web!$C$1:$C$1510),ROW(Create_TC_Web!$C$1:$C$1510)),""),ROW(Create_TC_Web!C922))),"")</f>
        <v/>
      </c>
      <c r="P897" s="17" t="str" cm="1">
        <f t="array" ref="P897">IFERROR(INDEX(Create_TC_Web!S$1:S$500,SMALL(IF(Create_TC_Web!$C$1:$C$500&lt;&gt;"",MATCH(ROW(Create_TC_Web!$C$1:$C$500),ROW(Create_TC_Web!$C$1:$C$500)),""),ROW(Create_TC_Web!Q873))),"")</f>
        <v/>
      </c>
    </row>
    <row r="898" spans="1:16">
      <c r="A898" t="str" cm="1">
        <f t="array" ref="A898">IFERROR(INDEX(Create_TC_Web!D$1:D$1510,SMALL(IF(Create_TC_Web!$C$1:$C$1510&lt;&gt;"",MATCH(ROW(Create_TC_Web!$C$1:$C$1510),ROW(Create_TC_Web!$C$1:$C$1510)),""),ROW(Create_TC_Web!B923))),"")</f>
        <v/>
      </c>
      <c r="B898" t="str" cm="1">
        <f t="array" ref="B898">IFERROR(INDEX(Create_TC_Web!$E$1:$E$1510,SMALL(IF(Create_TC_Web!$C$1:$C$1510&lt;&gt;"",MATCH(ROW(Create_TC_Web!$C$1:$C$1510),ROW(Create_TC_Web!$C$1:$C$1510)),""),ROW(Create_TC_Web!C923))),"")</f>
        <v/>
      </c>
      <c r="P898" s="17" t="str" cm="1">
        <f t="array" ref="P898">IFERROR(INDEX(Create_TC_Web!S$1:S$500,SMALL(IF(Create_TC_Web!$C$1:$C$500&lt;&gt;"",MATCH(ROW(Create_TC_Web!$C$1:$C$500),ROW(Create_TC_Web!$C$1:$C$500)),""),ROW(Create_TC_Web!Q874))),"")</f>
        <v/>
      </c>
    </row>
    <row r="899" spans="1:16">
      <c r="A899" t="str" cm="1">
        <f t="array" ref="A899">IFERROR(INDEX(Create_TC_Web!D$1:D$1510,SMALL(IF(Create_TC_Web!$C$1:$C$1510&lt;&gt;"",MATCH(ROW(Create_TC_Web!$C$1:$C$1510),ROW(Create_TC_Web!$C$1:$C$1510)),""),ROW(Create_TC_Web!B924))),"")</f>
        <v/>
      </c>
      <c r="B899" t="str" cm="1">
        <f t="array" ref="B899">IFERROR(INDEX(Create_TC_Web!$E$1:$E$1510,SMALL(IF(Create_TC_Web!$C$1:$C$1510&lt;&gt;"",MATCH(ROW(Create_TC_Web!$C$1:$C$1510),ROW(Create_TC_Web!$C$1:$C$1510)),""),ROW(Create_TC_Web!C924))),"")</f>
        <v/>
      </c>
      <c r="P899" s="17" t="str" cm="1">
        <f t="array" ref="P899">IFERROR(INDEX(Create_TC_Web!S$1:S$500,SMALL(IF(Create_TC_Web!$C$1:$C$500&lt;&gt;"",MATCH(ROW(Create_TC_Web!$C$1:$C$500),ROW(Create_TC_Web!$C$1:$C$500)),""),ROW(Create_TC_Web!Q875))),"")</f>
        <v/>
      </c>
    </row>
    <row r="900" spans="1:16">
      <c r="A900" t="str" cm="1">
        <f t="array" ref="A900">IFERROR(INDEX(Create_TC_Web!D$1:D$1510,SMALL(IF(Create_TC_Web!$C$1:$C$1510&lt;&gt;"",MATCH(ROW(Create_TC_Web!$C$1:$C$1510),ROW(Create_TC_Web!$C$1:$C$1510)),""),ROW(Create_TC_Web!B925))),"")</f>
        <v/>
      </c>
      <c r="B900" t="str" cm="1">
        <f t="array" ref="B900">IFERROR(INDEX(Create_TC_Web!$E$1:$E$1510,SMALL(IF(Create_TC_Web!$C$1:$C$1510&lt;&gt;"",MATCH(ROW(Create_TC_Web!$C$1:$C$1510),ROW(Create_TC_Web!$C$1:$C$1510)),""),ROW(Create_TC_Web!C925))),"")</f>
        <v/>
      </c>
      <c r="P900" s="17" t="str" cm="1">
        <f t="array" ref="P900">IFERROR(INDEX(Create_TC_Web!S$1:S$500,SMALL(IF(Create_TC_Web!$C$1:$C$500&lt;&gt;"",MATCH(ROW(Create_TC_Web!$C$1:$C$500),ROW(Create_TC_Web!$C$1:$C$500)),""),ROW(Create_TC_Web!Q876))),"")</f>
        <v/>
      </c>
    </row>
    <row r="901" spans="1:16">
      <c r="A901" t="str" cm="1">
        <f t="array" ref="A901">IFERROR(INDEX(Create_TC_Web!D$1:D$1510,SMALL(IF(Create_TC_Web!$C$1:$C$1510&lt;&gt;"",MATCH(ROW(Create_TC_Web!$C$1:$C$1510),ROW(Create_TC_Web!$C$1:$C$1510)),""),ROW(Create_TC_Web!B926))),"")</f>
        <v/>
      </c>
      <c r="B901" t="str" cm="1">
        <f t="array" ref="B901">IFERROR(INDEX(Create_TC_Web!$E$1:$E$1510,SMALL(IF(Create_TC_Web!$C$1:$C$1510&lt;&gt;"",MATCH(ROW(Create_TC_Web!$C$1:$C$1510),ROW(Create_TC_Web!$C$1:$C$1510)),""),ROW(Create_TC_Web!C926))),"")</f>
        <v/>
      </c>
      <c r="P901" s="17" t="str" cm="1">
        <f t="array" ref="P901">IFERROR(INDEX(Create_TC_Web!S$1:S$500,SMALL(IF(Create_TC_Web!$C$1:$C$500&lt;&gt;"",MATCH(ROW(Create_TC_Web!$C$1:$C$500),ROW(Create_TC_Web!$C$1:$C$500)),""),ROW(Create_TC_Web!Q877))),"")</f>
        <v/>
      </c>
    </row>
    <row r="902" spans="1:16">
      <c r="A902" t="str" cm="1">
        <f t="array" ref="A902">IFERROR(INDEX(Create_TC_Web!D$1:D$1510,SMALL(IF(Create_TC_Web!$C$1:$C$1510&lt;&gt;"",MATCH(ROW(Create_TC_Web!$C$1:$C$1510),ROW(Create_TC_Web!$C$1:$C$1510)),""),ROW(Create_TC_Web!B927))),"")</f>
        <v/>
      </c>
      <c r="B902" t="str" cm="1">
        <f t="array" ref="B902">IFERROR(INDEX(Create_TC_Web!$E$1:$E$1510,SMALL(IF(Create_TC_Web!$C$1:$C$1510&lt;&gt;"",MATCH(ROW(Create_TC_Web!$C$1:$C$1510),ROW(Create_TC_Web!$C$1:$C$1510)),""),ROW(Create_TC_Web!C927))),"")</f>
        <v/>
      </c>
      <c r="P902" s="17" t="str" cm="1">
        <f t="array" ref="P902">IFERROR(INDEX(Create_TC_Web!S$1:S$500,SMALL(IF(Create_TC_Web!$C$1:$C$500&lt;&gt;"",MATCH(ROW(Create_TC_Web!$C$1:$C$500),ROW(Create_TC_Web!$C$1:$C$500)),""),ROW(Create_TC_Web!Q878))),"")</f>
        <v/>
      </c>
    </row>
    <row r="903" spans="1:16">
      <c r="A903" t="str" cm="1">
        <f t="array" ref="A903">IFERROR(INDEX(Create_TC_Web!D$1:D$1510,SMALL(IF(Create_TC_Web!$C$1:$C$1510&lt;&gt;"",MATCH(ROW(Create_TC_Web!$C$1:$C$1510),ROW(Create_TC_Web!$C$1:$C$1510)),""),ROW(Create_TC_Web!B928))),"")</f>
        <v/>
      </c>
      <c r="B903" t="str" cm="1">
        <f t="array" ref="B903">IFERROR(INDEX(Create_TC_Web!$E$1:$E$1510,SMALL(IF(Create_TC_Web!$C$1:$C$1510&lt;&gt;"",MATCH(ROW(Create_TC_Web!$C$1:$C$1510),ROW(Create_TC_Web!$C$1:$C$1510)),""),ROW(Create_TC_Web!C928))),"")</f>
        <v/>
      </c>
      <c r="P903" s="17" t="str" cm="1">
        <f t="array" ref="P903">IFERROR(INDEX(Create_TC_Web!S$1:S$500,SMALL(IF(Create_TC_Web!$C$1:$C$500&lt;&gt;"",MATCH(ROW(Create_TC_Web!$C$1:$C$500),ROW(Create_TC_Web!$C$1:$C$500)),""),ROW(Create_TC_Web!Q879))),"")</f>
        <v/>
      </c>
    </row>
    <row r="904" spans="1:16">
      <c r="A904" t="str" cm="1">
        <f t="array" ref="A904">IFERROR(INDEX(Create_TC_Web!D$1:D$1510,SMALL(IF(Create_TC_Web!$C$1:$C$1510&lt;&gt;"",MATCH(ROW(Create_TC_Web!$C$1:$C$1510),ROW(Create_TC_Web!$C$1:$C$1510)),""),ROW(Create_TC_Web!B929))),"")</f>
        <v/>
      </c>
      <c r="B904" t="str" cm="1">
        <f t="array" ref="B904">IFERROR(INDEX(Create_TC_Web!$E$1:$E$1510,SMALL(IF(Create_TC_Web!$C$1:$C$1510&lt;&gt;"",MATCH(ROW(Create_TC_Web!$C$1:$C$1510),ROW(Create_TC_Web!$C$1:$C$1510)),""),ROW(Create_TC_Web!C929))),"")</f>
        <v/>
      </c>
      <c r="P904" s="17" t="str" cm="1">
        <f t="array" ref="P904">IFERROR(INDEX(Create_TC_Web!S$1:S$500,SMALL(IF(Create_TC_Web!$C$1:$C$500&lt;&gt;"",MATCH(ROW(Create_TC_Web!$C$1:$C$500),ROW(Create_TC_Web!$C$1:$C$500)),""),ROW(Create_TC_Web!Q880))),"")</f>
        <v/>
      </c>
    </row>
    <row r="905" spans="1:16">
      <c r="A905" t="str" cm="1">
        <f t="array" ref="A905">IFERROR(INDEX(Create_TC_Web!D$1:D$1510,SMALL(IF(Create_TC_Web!$C$1:$C$1510&lt;&gt;"",MATCH(ROW(Create_TC_Web!$C$1:$C$1510),ROW(Create_TC_Web!$C$1:$C$1510)),""),ROW(Create_TC_Web!B930))),"")</f>
        <v/>
      </c>
      <c r="B905" t="str" cm="1">
        <f t="array" ref="B905">IFERROR(INDEX(Create_TC_Web!$E$1:$E$1510,SMALL(IF(Create_TC_Web!$C$1:$C$1510&lt;&gt;"",MATCH(ROW(Create_TC_Web!$C$1:$C$1510),ROW(Create_TC_Web!$C$1:$C$1510)),""),ROW(Create_TC_Web!C930))),"")</f>
        <v/>
      </c>
      <c r="P905" s="17" t="str" cm="1">
        <f t="array" ref="P905">IFERROR(INDEX(Create_TC_Web!S$1:S$500,SMALL(IF(Create_TC_Web!$C$1:$C$500&lt;&gt;"",MATCH(ROW(Create_TC_Web!$C$1:$C$500),ROW(Create_TC_Web!$C$1:$C$500)),""),ROW(Create_TC_Web!Q881))),"")</f>
        <v/>
      </c>
    </row>
    <row r="906" spans="1:16">
      <c r="A906" t="str" cm="1">
        <f t="array" ref="A906">IFERROR(INDEX(Create_TC_Web!D$1:D$1510,SMALL(IF(Create_TC_Web!$C$1:$C$1510&lt;&gt;"",MATCH(ROW(Create_TC_Web!$C$1:$C$1510),ROW(Create_TC_Web!$C$1:$C$1510)),""),ROW(Create_TC_Web!B931))),"")</f>
        <v/>
      </c>
      <c r="B906" t="str" cm="1">
        <f t="array" ref="B906">IFERROR(INDEX(Create_TC_Web!$E$1:$E$1510,SMALL(IF(Create_TC_Web!$C$1:$C$1510&lt;&gt;"",MATCH(ROW(Create_TC_Web!$C$1:$C$1510),ROW(Create_TC_Web!$C$1:$C$1510)),""),ROW(Create_TC_Web!C931))),"")</f>
        <v/>
      </c>
      <c r="P906" s="17" t="str" cm="1">
        <f t="array" ref="P906">IFERROR(INDEX(Create_TC_Web!S$1:S$500,SMALL(IF(Create_TC_Web!$C$1:$C$500&lt;&gt;"",MATCH(ROW(Create_TC_Web!$C$1:$C$500),ROW(Create_TC_Web!$C$1:$C$500)),""),ROW(Create_TC_Web!Q882))),"")</f>
        <v/>
      </c>
    </row>
    <row r="907" spans="1:16">
      <c r="A907" t="str" cm="1">
        <f t="array" ref="A907">IFERROR(INDEX(Create_TC_Web!D$1:D$1510,SMALL(IF(Create_TC_Web!$C$1:$C$1510&lt;&gt;"",MATCH(ROW(Create_TC_Web!$C$1:$C$1510),ROW(Create_TC_Web!$C$1:$C$1510)),""),ROW(Create_TC_Web!B932))),"")</f>
        <v/>
      </c>
      <c r="B907" t="str" cm="1">
        <f t="array" ref="B907">IFERROR(INDEX(Create_TC_Web!$E$1:$E$1510,SMALL(IF(Create_TC_Web!$C$1:$C$1510&lt;&gt;"",MATCH(ROW(Create_TC_Web!$C$1:$C$1510),ROW(Create_TC_Web!$C$1:$C$1510)),""),ROW(Create_TC_Web!C932))),"")</f>
        <v/>
      </c>
      <c r="P907" s="17" t="str" cm="1">
        <f t="array" ref="P907">IFERROR(INDEX(Create_TC_Web!S$1:S$500,SMALL(IF(Create_TC_Web!$C$1:$C$500&lt;&gt;"",MATCH(ROW(Create_TC_Web!$C$1:$C$500),ROW(Create_TC_Web!$C$1:$C$500)),""),ROW(Create_TC_Web!Q883))),"")</f>
        <v/>
      </c>
    </row>
    <row r="908" spans="1:16">
      <c r="A908" t="str" cm="1">
        <f t="array" ref="A908">IFERROR(INDEX(Create_TC_Web!D$1:D$1510,SMALL(IF(Create_TC_Web!$C$1:$C$1510&lt;&gt;"",MATCH(ROW(Create_TC_Web!$C$1:$C$1510),ROW(Create_TC_Web!$C$1:$C$1510)),""),ROW(Create_TC_Web!B933))),"")</f>
        <v/>
      </c>
      <c r="B908" t="str" cm="1">
        <f t="array" ref="B908">IFERROR(INDEX(Create_TC_Web!$E$1:$E$1510,SMALL(IF(Create_TC_Web!$C$1:$C$1510&lt;&gt;"",MATCH(ROW(Create_TC_Web!$C$1:$C$1510),ROW(Create_TC_Web!$C$1:$C$1510)),""),ROW(Create_TC_Web!C933))),"")</f>
        <v/>
      </c>
      <c r="P908" s="17" t="str" cm="1">
        <f t="array" ref="P908">IFERROR(INDEX(Create_TC_Web!S$1:S$500,SMALL(IF(Create_TC_Web!$C$1:$C$500&lt;&gt;"",MATCH(ROW(Create_TC_Web!$C$1:$C$500),ROW(Create_TC_Web!$C$1:$C$500)),""),ROW(Create_TC_Web!Q884))),"")</f>
        <v/>
      </c>
    </row>
    <row r="909" spans="1:16">
      <c r="A909" t="str" cm="1">
        <f t="array" ref="A909">IFERROR(INDEX(Create_TC_Web!D$1:D$1510,SMALL(IF(Create_TC_Web!$C$1:$C$1510&lt;&gt;"",MATCH(ROW(Create_TC_Web!$C$1:$C$1510),ROW(Create_TC_Web!$C$1:$C$1510)),""),ROW(Create_TC_Web!B934))),"")</f>
        <v/>
      </c>
      <c r="B909" t="str" cm="1">
        <f t="array" ref="B909">IFERROR(INDEX(Create_TC_Web!$E$1:$E$1510,SMALL(IF(Create_TC_Web!$C$1:$C$1510&lt;&gt;"",MATCH(ROW(Create_TC_Web!$C$1:$C$1510),ROW(Create_TC_Web!$C$1:$C$1510)),""),ROW(Create_TC_Web!C934))),"")</f>
        <v/>
      </c>
      <c r="P909" s="17" t="str" cm="1">
        <f t="array" ref="P909">IFERROR(INDEX(Create_TC_Web!S$1:S$500,SMALL(IF(Create_TC_Web!$C$1:$C$500&lt;&gt;"",MATCH(ROW(Create_TC_Web!$C$1:$C$500),ROW(Create_TC_Web!$C$1:$C$500)),""),ROW(Create_TC_Web!Q885))),"")</f>
        <v/>
      </c>
    </row>
    <row r="910" spans="1:16">
      <c r="A910" t="str" cm="1">
        <f t="array" ref="A910">IFERROR(INDEX(Create_TC_Web!D$1:D$1510,SMALL(IF(Create_TC_Web!$C$1:$C$1510&lt;&gt;"",MATCH(ROW(Create_TC_Web!$C$1:$C$1510),ROW(Create_TC_Web!$C$1:$C$1510)),""),ROW(Create_TC_Web!B935))),"")</f>
        <v/>
      </c>
      <c r="B910" t="str" cm="1">
        <f t="array" ref="B910">IFERROR(INDEX(Create_TC_Web!$E$1:$E$1510,SMALL(IF(Create_TC_Web!$C$1:$C$1510&lt;&gt;"",MATCH(ROW(Create_TC_Web!$C$1:$C$1510),ROW(Create_TC_Web!$C$1:$C$1510)),""),ROW(Create_TC_Web!C935))),"")</f>
        <v/>
      </c>
      <c r="P910" s="17" t="str" cm="1">
        <f t="array" ref="P910">IFERROR(INDEX(Create_TC_Web!S$1:S$500,SMALL(IF(Create_TC_Web!$C$1:$C$500&lt;&gt;"",MATCH(ROW(Create_TC_Web!$C$1:$C$500),ROW(Create_TC_Web!$C$1:$C$500)),""),ROW(Create_TC_Web!Q886))),"")</f>
        <v/>
      </c>
    </row>
    <row r="911" spans="1:16">
      <c r="A911" t="str" cm="1">
        <f t="array" ref="A911">IFERROR(INDEX(Create_TC_Web!D$1:D$1510,SMALL(IF(Create_TC_Web!$C$1:$C$1510&lt;&gt;"",MATCH(ROW(Create_TC_Web!$C$1:$C$1510),ROW(Create_TC_Web!$C$1:$C$1510)),""),ROW(Create_TC_Web!B936))),"")</f>
        <v/>
      </c>
      <c r="B911" t="str" cm="1">
        <f t="array" ref="B911">IFERROR(INDEX(Create_TC_Web!$E$1:$E$1510,SMALL(IF(Create_TC_Web!$C$1:$C$1510&lt;&gt;"",MATCH(ROW(Create_TC_Web!$C$1:$C$1510),ROW(Create_TC_Web!$C$1:$C$1510)),""),ROW(Create_TC_Web!C936))),"")</f>
        <v/>
      </c>
      <c r="P911" s="17" t="str" cm="1">
        <f t="array" ref="P911">IFERROR(INDEX(Create_TC_Web!S$1:S$500,SMALL(IF(Create_TC_Web!$C$1:$C$500&lt;&gt;"",MATCH(ROW(Create_TC_Web!$C$1:$C$500),ROW(Create_TC_Web!$C$1:$C$500)),""),ROW(Create_TC_Web!Q887))),"")</f>
        <v/>
      </c>
    </row>
    <row r="912" spans="1:16">
      <c r="A912" t="str" cm="1">
        <f t="array" ref="A912">IFERROR(INDEX(Create_TC_Web!D$1:D$1510,SMALL(IF(Create_TC_Web!$C$1:$C$1510&lt;&gt;"",MATCH(ROW(Create_TC_Web!$C$1:$C$1510),ROW(Create_TC_Web!$C$1:$C$1510)),""),ROW(Create_TC_Web!B937))),"")</f>
        <v/>
      </c>
      <c r="B912" t="str" cm="1">
        <f t="array" ref="B912">IFERROR(INDEX(Create_TC_Web!$E$1:$E$1510,SMALL(IF(Create_TC_Web!$C$1:$C$1510&lt;&gt;"",MATCH(ROW(Create_TC_Web!$C$1:$C$1510),ROW(Create_TC_Web!$C$1:$C$1510)),""),ROW(Create_TC_Web!C937))),"")</f>
        <v/>
      </c>
      <c r="P912" s="17" t="str" cm="1">
        <f t="array" ref="P912">IFERROR(INDEX(Create_TC_Web!S$1:S$500,SMALL(IF(Create_TC_Web!$C$1:$C$500&lt;&gt;"",MATCH(ROW(Create_TC_Web!$C$1:$C$500),ROW(Create_TC_Web!$C$1:$C$500)),""),ROW(Create_TC_Web!Q888))),"")</f>
        <v/>
      </c>
    </row>
    <row r="913" spans="1:16">
      <c r="A913" t="str" cm="1">
        <f t="array" ref="A913">IFERROR(INDEX(Create_TC_Web!D$1:D$1510,SMALL(IF(Create_TC_Web!$C$1:$C$1510&lt;&gt;"",MATCH(ROW(Create_TC_Web!$C$1:$C$1510),ROW(Create_TC_Web!$C$1:$C$1510)),""),ROW(Create_TC_Web!B938))),"")</f>
        <v/>
      </c>
      <c r="B913" t="str" cm="1">
        <f t="array" ref="B913">IFERROR(INDEX(Create_TC_Web!$E$1:$E$1510,SMALL(IF(Create_TC_Web!$C$1:$C$1510&lt;&gt;"",MATCH(ROW(Create_TC_Web!$C$1:$C$1510),ROW(Create_TC_Web!$C$1:$C$1510)),""),ROW(Create_TC_Web!C938))),"")</f>
        <v/>
      </c>
      <c r="P913" s="17" t="str" cm="1">
        <f t="array" ref="P913">IFERROR(INDEX(Create_TC_Web!S$1:S$500,SMALL(IF(Create_TC_Web!$C$1:$C$500&lt;&gt;"",MATCH(ROW(Create_TC_Web!$C$1:$C$500),ROW(Create_TC_Web!$C$1:$C$500)),""),ROW(Create_TC_Web!Q889))),"")</f>
        <v/>
      </c>
    </row>
    <row r="914" spans="1:16">
      <c r="A914" t="str" cm="1">
        <f t="array" ref="A914">IFERROR(INDEX(Create_TC_Web!D$1:D$1510,SMALL(IF(Create_TC_Web!$C$1:$C$1510&lt;&gt;"",MATCH(ROW(Create_TC_Web!$C$1:$C$1510),ROW(Create_TC_Web!$C$1:$C$1510)),""),ROW(Create_TC_Web!B939))),"")</f>
        <v/>
      </c>
      <c r="B914" t="str" cm="1">
        <f t="array" ref="B914">IFERROR(INDEX(Create_TC_Web!$E$1:$E$1510,SMALL(IF(Create_TC_Web!$C$1:$C$1510&lt;&gt;"",MATCH(ROW(Create_TC_Web!$C$1:$C$1510),ROW(Create_TC_Web!$C$1:$C$1510)),""),ROW(Create_TC_Web!C939))),"")</f>
        <v/>
      </c>
      <c r="P914" s="17" t="str" cm="1">
        <f t="array" ref="P914">IFERROR(INDEX(Create_TC_Web!S$1:S$500,SMALL(IF(Create_TC_Web!$C$1:$C$500&lt;&gt;"",MATCH(ROW(Create_TC_Web!$C$1:$C$500),ROW(Create_TC_Web!$C$1:$C$500)),""),ROW(Create_TC_Web!Q890))),"")</f>
        <v/>
      </c>
    </row>
    <row r="915" spans="1:16">
      <c r="A915" t="str" cm="1">
        <f t="array" ref="A915">IFERROR(INDEX(Create_TC_Web!D$1:D$1510,SMALL(IF(Create_TC_Web!$C$1:$C$1510&lt;&gt;"",MATCH(ROW(Create_TC_Web!$C$1:$C$1510),ROW(Create_TC_Web!$C$1:$C$1510)),""),ROW(Create_TC_Web!B940))),"")</f>
        <v/>
      </c>
      <c r="B915" t="str" cm="1">
        <f t="array" ref="B915">IFERROR(INDEX(Create_TC_Web!$E$1:$E$1510,SMALL(IF(Create_TC_Web!$C$1:$C$1510&lt;&gt;"",MATCH(ROW(Create_TC_Web!$C$1:$C$1510),ROW(Create_TC_Web!$C$1:$C$1510)),""),ROW(Create_TC_Web!C940))),"")</f>
        <v/>
      </c>
      <c r="P915" s="17" t="str" cm="1">
        <f t="array" ref="P915">IFERROR(INDEX(Create_TC_Web!S$1:S$500,SMALL(IF(Create_TC_Web!$C$1:$C$500&lt;&gt;"",MATCH(ROW(Create_TC_Web!$C$1:$C$500),ROW(Create_TC_Web!$C$1:$C$500)),""),ROW(Create_TC_Web!Q891))),"")</f>
        <v/>
      </c>
    </row>
    <row r="916" spans="1:16">
      <c r="A916" t="str" cm="1">
        <f t="array" ref="A916">IFERROR(INDEX(Create_TC_Web!D$1:D$1510,SMALL(IF(Create_TC_Web!$C$1:$C$1510&lt;&gt;"",MATCH(ROW(Create_TC_Web!$C$1:$C$1510),ROW(Create_TC_Web!$C$1:$C$1510)),""),ROW(Create_TC_Web!B941))),"")</f>
        <v/>
      </c>
      <c r="B916" t="str" cm="1">
        <f t="array" ref="B916">IFERROR(INDEX(Create_TC_Web!$E$1:$E$1510,SMALL(IF(Create_TC_Web!$C$1:$C$1510&lt;&gt;"",MATCH(ROW(Create_TC_Web!$C$1:$C$1510),ROW(Create_TC_Web!$C$1:$C$1510)),""),ROW(Create_TC_Web!C941))),"")</f>
        <v/>
      </c>
      <c r="P916" s="17" t="str" cm="1">
        <f t="array" ref="P916">IFERROR(INDEX(Create_TC_Web!S$1:S$500,SMALL(IF(Create_TC_Web!$C$1:$C$500&lt;&gt;"",MATCH(ROW(Create_TC_Web!$C$1:$C$500),ROW(Create_TC_Web!$C$1:$C$500)),""),ROW(Create_TC_Web!Q892))),"")</f>
        <v/>
      </c>
    </row>
    <row r="917" spans="1:16">
      <c r="A917" t="str" cm="1">
        <f t="array" ref="A917">IFERROR(INDEX(Create_TC_Web!D$1:D$1510,SMALL(IF(Create_TC_Web!$C$1:$C$1510&lt;&gt;"",MATCH(ROW(Create_TC_Web!$C$1:$C$1510),ROW(Create_TC_Web!$C$1:$C$1510)),""),ROW(Create_TC_Web!B942))),"")</f>
        <v/>
      </c>
      <c r="B917" t="str" cm="1">
        <f t="array" ref="B917">IFERROR(INDEX(Create_TC_Web!$E$1:$E$1510,SMALL(IF(Create_TC_Web!$C$1:$C$1510&lt;&gt;"",MATCH(ROW(Create_TC_Web!$C$1:$C$1510),ROW(Create_TC_Web!$C$1:$C$1510)),""),ROW(Create_TC_Web!C942))),"")</f>
        <v/>
      </c>
      <c r="P917" s="17" t="str" cm="1">
        <f t="array" ref="P917">IFERROR(INDEX(Create_TC_Web!S$1:S$500,SMALL(IF(Create_TC_Web!$C$1:$C$500&lt;&gt;"",MATCH(ROW(Create_TC_Web!$C$1:$C$500),ROW(Create_TC_Web!$C$1:$C$500)),""),ROW(Create_TC_Web!Q893))),"")</f>
        <v/>
      </c>
    </row>
    <row r="918" spans="1:16">
      <c r="A918" t="str" cm="1">
        <f t="array" ref="A918">IFERROR(INDEX(Create_TC_Web!D$1:D$1510,SMALL(IF(Create_TC_Web!$C$1:$C$1510&lt;&gt;"",MATCH(ROW(Create_TC_Web!$C$1:$C$1510),ROW(Create_TC_Web!$C$1:$C$1510)),""),ROW(Create_TC_Web!B943))),"")</f>
        <v/>
      </c>
      <c r="B918" t="str" cm="1">
        <f t="array" ref="B918">IFERROR(INDEX(Create_TC_Web!$E$1:$E$1510,SMALL(IF(Create_TC_Web!$C$1:$C$1510&lt;&gt;"",MATCH(ROW(Create_TC_Web!$C$1:$C$1510),ROW(Create_TC_Web!$C$1:$C$1510)),""),ROW(Create_TC_Web!C943))),"")</f>
        <v/>
      </c>
      <c r="P918" s="17" t="str" cm="1">
        <f t="array" ref="P918">IFERROR(INDEX(Create_TC_Web!S$1:S$500,SMALL(IF(Create_TC_Web!$C$1:$C$500&lt;&gt;"",MATCH(ROW(Create_TC_Web!$C$1:$C$500),ROW(Create_TC_Web!$C$1:$C$500)),""),ROW(Create_TC_Web!Q894))),"")</f>
        <v/>
      </c>
    </row>
    <row r="919" spans="1:16">
      <c r="A919" t="str" cm="1">
        <f t="array" ref="A919">IFERROR(INDEX(Create_TC_Web!D$1:D$1510,SMALL(IF(Create_TC_Web!$C$1:$C$1510&lt;&gt;"",MATCH(ROW(Create_TC_Web!$C$1:$C$1510),ROW(Create_TC_Web!$C$1:$C$1510)),""),ROW(Create_TC_Web!B944))),"")</f>
        <v/>
      </c>
      <c r="B919" t="str" cm="1">
        <f t="array" ref="B919">IFERROR(INDEX(Create_TC_Web!$E$1:$E$1510,SMALL(IF(Create_TC_Web!$C$1:$C$1510&lt;&gt;"",MATCH(ROW(Create_TC_Web!$C$1:$C$1510),ROW(Create_TC_Web!$C$1:$C$1510)),""),ROW(Create_TC_Web!C944))),"")</f>
        <v/>
      </c>
      <c r="P919" s="17" t="str" cm="1">
        <f t="array" ref="P919">IFERROR(INDEX(Create_TC_Web!S$1:S$500,SMALL(IF(Create_TC_Web!$C$1:$C$500&lt;&gt;"",MATCH(ROW(Create_TC_Web!$C$1:$C$500),ROW(Create_TC_Web!$C$1:$C$500)),""),ROW(Create_TC_Web!Q895))),"")</f>
        <v/>
      </c>
    </row>
    <row r="920" spans="1:16">
      <c r="A920" t="str" cm="1">
        <f t="array" ref="A920">IFERROR(INDEX(Create_TC_Web!D$1:D$1510,SMALL(IF(Create_TC_Web!$C$1:$C$1510&lt;&gt;"",MATCH(ROW(Create_TC_Web!$C$1:$C$1510),ROW(Create_TC_Web!$C$1:$C$1510)),""),ROW(Create_TC_Web!B945))),"")</f>
        <v/>
      </c>
      <c r="B920" t="str" cm="1">
        <f t="array" ref="B920">IFERROR(INDEX(Create_TC_Web!$E$1:$E$1510,SMALL(IF(Create_TC_Web!$C$1:$C$1510&lt;&gt;"",MATCH(ROW(Create_TC_Web!$C$1:$C$1510),ROW(Create_TC_Web!$C$1:$C$1510)),""),ROW(Create_TC_Web!C945))),"")</f>
        <v/>
      </c>
      <c r="P920" s="17" t="str" cm="1">
        <f t="array" ref="P920">IFERROR(INDEX(Create_TC_Web!S$1:S$500,SMALL(IF(Create_TC_Web!$C$1:$C$500&lt;&gt;"",MATCH(ROW(Create_TC_Web!$C$1:$C$500),ROW(Create_TC_Web!$C$1:$C$500)),""),ROW(Create_TC_Web!Q896))),"")</f>
        <v/>
      </c>
    </row>
    <row r="921" spans="1:16">
      <c r="A921" t="str" cm="1">
        <f t="array" ref="A921">IFERROR(INDEX(Create_TC_Web!D$1:D$1510,SMALL(IF(Create_TC_Web!$C$1:$C$1510&lt;&gt;"",MATCH(ROW(Create_TC_Web!$C$1:$C$1510),ROW(Create_TC_Web!$C$1:$C$1510)),""),ROW(Create_TC_Web!B946))),"")</f>
        <v/>
      </c>
      <c r="B921" t="str" cm="1">
        <f t="array" ref="B921">IFERROR(INDEX(Create_TC_Web!$E$1:$E$1510,SMALL(IF(Create_TC_Web!$C$1:$C$1510&lt;&gt;"",MATCH(ROW(Create_TC_Web!$C$1:$C$1510),ROW(Create_TC_Web!$C$1:$C$1510)),""),ROW(Create_TC_Web!C946))),"")</f>
        <v/>
      </c>
      <c r="P921" s="17" t="str" cm="1">
        <f t="array" ref="P921">IFERROR(INDEX(Create_TC_Web!S$1:S$500,SMALL(IF(Create_TC_Web!$C$1:$C$500&lt;&gt;"",MATCH(ROW(Create_TC_Web!$C$1:$C$500),ROW(Create_TC_Web!$C$1:$C$500)),""),ROW(Create_TC_Web!Q897))),"")</f>
        <v/>
      </c>
    </row>
    <row r="922" spans="1:16">
      <c r="A922" t="str" cm="1">
        <f t="array" ref="A922">IFERROR(INDEX(Create_TC_Web!D$1:D$1510,SMALL(IF(Create_TC_Web!$C$1:$C$1510&lt;&gt;"",MATCH(ROW(Create_TC_Web!$C$1:$C$1510),ROW(Create_TC_Web!$C$1:$C$1510)),""),ROW(Create_TC_Web!B947))),"")</f>
        <v/>
      </c>
      <c r="B922" t="str" cm="1">
        <f t="array" ref="B922">IFERROR(INDEX(Create_TC_Web!$E$1:$E$1510,SMALL(IF(Create_TC_Web!$C$1:$C$1510&lt;&gt;"",MATCH(ROW(Create_TC_Web!$C$1:$C$1510),ROW(Create_TC_Web!$C$1:$C$1510)),""),ROW(Create_TC_Web!C947))),"")</f>
        <v/>
      </c>
      <c r="P922" s="17" t="str" cm="1">
        <f t="array" ref="P922">IFERROR(INDEX(Create_TC_Web!S$1:S$500,SMALL(IF(Create_TC_Web!$C$1:$C$500&lt;&gt;"",MATCH(ROW(Create_TC_Web!$C$1:$C$500),ROW(Create_TC_Web!$C$1:$C$500)),""),ROW(Create_TC_Web!Q898))),"")</f>
        <v/>
      </c>
    </row>
    <row r="923" spans="1:16">
      <c r="A923" t="str" cm="1">
        <f t="array" ref="A923">IFERROR(INDEX(Create_TC_Web!D$1:D$1510,SMALL(IF(Create_TC_Web!$C$1:$C$1510&lt;&gt;"",MATCH(ROW(Create_TC_Web!$C$1:$C$1510),ROW(Create_TC_Web!$C$1:$C$1510)),""),ROW(Create_TC_Web!B948))),"")</f>
        <v/>
      </c>
      <c r="B923" t="str" cm="1">
        <f t="array" ref="B923">IFERROR(INDEX(Create_TC_Web!$E$1:$E$1510,SMALL(IF(Create_TC_Web!$C$1:$C$1510&lt;&gt;"",MATCH(ROW(Create_TC_Web!$C$1:$C$1510),ROW(Create_TC_Web!$C$1:$C$1510)),""),ROW(Create_TC_Web!C948))),"")</f>
        <v/>
      </c>
      <c r="P923" s="17" t="str" cm="1">
        <f t="array" ref="P923">IFERROR(INDEX(Create_TC_Web!S$1:S$500,SMALL(IF(Create_TC_Web!$C$1:$C$500&lt;&gt;"",MATCH(ROW(Create_TC_Web!$C$1:$C$500),ROW(Create_TC_Web!$C$1:$C$500)),""),ROW(Create_TC_Web!Q899))),"")</f>
        <v/>
      </c>
    </row>
    <row r="924" spans="1:16">
      <c r="A924" t="str" cm="1">
        <f t="array" ref="A924">IFERROR(INDEX(Create_TC_Web!D$1:D$1510,SMALL(IF(Create_TC_Web!$C$1:$C$1510&lt;&gt;"",MATCH(ROW(Create_TC_Web!$C$1:$C$1510),ROW(Create_TC_Web!$C$1:$C$1510)),""),ROW(Create_TC_Web!B949))),"")</f>
        <v/>
      </c>
      <c r="B924" t="str" cm="1">
        <f t="array" ref="B924">IFERROR(INDEX(Create_TC_Web!$E$1:$E$1510,SMALL(IF(Create_TC_Web!$C$1:$C$1510&lt;&gt;"",MATCH(ROW(Create_TC_Web!$C$1:$C$1510),ROW(Create_TC_Web!$C$1:$C$1510)),""),ROW(Create_TC_Web!C949))),"")</f>
        <v/>
      </c>
      <c r="P924" s="17" t="str" cm="1">
        <f t="array" ref="P924">IFERROR(INDEX(Create_TC_Web!S$1:S$500,SMALL(IF(Create_TC_Web!$C$1:$C$500&lt;&gt;"",MATCH(ROW(Create_TC_Web!$C$1:$C$500),ROW(Create_TC_Web!$C$1:$C$500)),""),ROW(Create_TC_Web!Q900))),"")</f>
        <v/>
      </c>
    </row>
    <row r="925" spans="1:16">
      <c r="A925" t="str" cm="1">
        <f t="array" ref="A925">IFERROR(INDEX(Create_TC_Web!D$1:D$1510,SMALL(IF(Create_TC_Web!$C$1:$C$1510&lt;&gt;"",MATCH(ROW(Create_TC_Web!$C$1:$C$1510),ROW(Create_TC_Web!$C$1:$C$1510)),""),ROW(Create_TC_Web!B950))),"")</f>
        <v/>
      </c>
      <c r="B925" t="str" cm="1">
        <f t="array" ref="B925">IFERROR(INDEX(Create_TC_Web!$E$1:$E$1510,SMALL(IF(Create_TC_Web!$C$1:$C$1510&lt;&gt;"",MATCH(ROW(Create_TC_Web!$C$1:$C$1510),ROW(Create_TC_Web!$C$1:$C$1510)),""),ROW(Create_TC_Web!C950))),"")</f>
        <v/>
      </c>
      <c r="P925" s="17" t="str" cm="1">
        <f t="array" ref="P925">IFERROR(INDEX(Create_TC_Web!S$1:S$500,SMALL(IF(Create_TC_Web!$C$1:$C$500&lt;&gt;"",MATCH(ROW(Create_TC_Web!$C$1:$C$500),ROW(Create_TC_Web!$C$1:$C$500)),""),ROW(Create_TC_Web!Q901))),"")</f>
        <v/>
      </c>
    </row>
    <row r="926" spans="1:16">
      <c r="A926" t="str" cm="1">
        <f t="array" ref="A926">IFERROR(INDEX(Create_TC_Web!D$1:D$1510,SMALL(IF(Create_TC_Web!$C$1:$C$1510&lt;&gt;"",MATCH(ROW(Create_TC_Web!$C$1:$C$1510),ROW(Create_TC_Web!$C$1:$C$1510)),""),ROW(Create_TC_Web!B951))),"")</f>
        <v/>
      </c>
      <c r="B926" t="str" cm="1">
        <f t="array" ref="B926">IFERROR(INDEX(Create_TC_Web!$E$1:$E$1510,SMALL(IF(Create_TC_Web!$C$1:$C$1510&lt;&gt;"",MATCH(ROW(Create_TC_Web!$C$1:$C$1510),ROW(Create_TC_Web!$C$1:$C$1510)),""),ROW(Create_TC_Web!C951))),"")</f>
        <v/>
      </c>
      <c r="P926" s="17" t="str" cm="1">
        <f t="array" ref="P926">IFERROR(INDEX(Create_TC_Web!S$1:S$500,SMALL(IF(Create_TC_Web!$C$1:$C$500&lt;&gt;"",MATCH(ROW(Create_TC_Web!$C$1:$C$500),ROW(Create_TC_Web!$C$1:$C$500)),""),ROW(Create_TC_Web!Q902))),"")</f>
        <v/>
      </c>
    </row>
    <row r="927" spans="1:16">
      <c r="A927" t="str" cm="1">
        <f t="array" ref="A927">IFERROR(INDEX(Create_TC_Web!D$1:D$1510,SMALL(IF(Create_TC_Web!$C$1:$C$1510&lt;&gt;"",MATCH(ROW(Create_TC_Web!$C$1:$C$1510),ROW(Create_TC_Web!$C$1:$C$1510)),""),ROW(Create_TC_Web!B952))),"")</f>
        <v/>
      </c>
      <c r="B927" t="str" cm="1">
        <f t="array" ref="B927">IFERROR(INDEX(Create_TC_Web!$E$1:$E$1510,SMALL(IF(Create_TC_Web!$C$1:$C$1510&lt;&gt;"",MATCH(ROW(Create_TC_Web!$C$1:$C$1510),ROW(Create_TC_Web!$C$1:$C$1510)),""),ROW(Create_TC_Web!C952))),"")</f>
        <v/>
      </c>
      <c r="P927" s="17" t="str" cm="1">
        <f t="array" ref="P927">IFERROR(INDEX(Create_TC_Web!S$1:S$500,SMALL(IF(Create_TC_Web!$C$1:$C$500&lt;&gt;"",MATCH(ROW(Create_TC_Web!$C$1:$C$500),ROW(Create_TC_Web!$C$1:$C$500)),""),ROW(Create_TC_Web!Q903))),"")</f>
        <v/>
      </c>
    </row>
    <row r="928" spans="1:16">
      <c r="A928" t="str" cm="1">
        <f t="array" ref="A928">IFERROR(INDEX(Create_TC_Web!D$1:D$1510,SMALL(IF(Create_TC_Web!$C$1:$C$1510&lt;&gt;"",MATCH(ROW(Create_TC_Web!$C$1:$C$1510),ROW(Create_TC_Web!$C$1:$C$1510)),""),ROW(Create_TC_Web!B953))),"")</f>
        <v/>
      </c>
      <c r="B928" t="str" cm="1">
        <f t="array" ref="B928">IFERROR(INDEX(Create_TC_Web!$E$1:$E$1510,SMALL(IF(Create_TC_Web!$C$1:$C$1510&lt;&gt;"",MATCH(ROW(Create_TC_Web!$C$1:$C$1510),ROW(Create_TC_Web!$C$1:$C$1510)),""),ROW(Create_TC_Web!C953))),"")</f>
        <v/>
      </c>
      <c r="P928" s="17" t="str" cm="1">
        <f t="array" ref="P928">IFERROR(INDEX(Create_TC_Web!S$1:S$500,SMALL(IF(Create_TC_Web!$C$1:$C$500&lt;&gt;"",MATCH(ROW(Create_TC_Web!$C$1:$C$500),ROW(Create_TC_Web!$C$1:$C$500)),""),ROW(Create_TC_Web!Q904))),"")</f>
        <v/>
      </c>
    </row>
    <row r="929" spans="1:16">
      <c r="A929" t="str" cm="1">
        <f t="array" ref="A929">IFERROR(INDEX(Create_TC_Web!D$1:D$1510,SMALL(IF(Create_TC_Web!$C$1:$C$1510&lt;&gt;"",MATCH(ROW(Create_TC_Web!$C$1:$C$1510),ROW(Create_TC_Web!$C$1:$C$1510)),""),ROW(Create_TC_Web!B954))),"")</f>
        <v/>
      </c>
      <c r="B929" t="str" cm="1">
        <f t="array" ref="B929">IFERROR(INDEX(Create_TC_Web!$E$1:$E$1510,SMALL(IF(Create_TC_Web!$C$1:$C$1510&lt;&gt;"",MATCH(ROW(Create_TC_Web!$C$1:$C$1510),ROW(Create_TC_Web!$C$1:$C$1510)),""),ROW(Create_TC_Web!C954))),"")</f>
        <v/>
      </c>
      <c r="P929" s="17" t="str" cm="1">
        <f t="array" ref="P929">IFERROR(INDEX(Create_TC_Web!S$1:S$500,SMALL(IF(Create_TC_Web!$C$1:$C$500&lt;&gt;"",MATCH(ROW(Create_TC_Web!$C$1:$C$500),ROW(Create_TC_Web!$C$1:$C$500)),""),ROW(Create_TC_Web!Q905))),"")</f>
        <v/>
      </c>
    </row>
    <row r="930" spans="1:16">
      <c r="A930" t="str" cm="1">
        <f t="array" ref="A930">IFERROR(INDEX(Create_TC_Web!D$1:D$1510,SMALL(IF(Create_TC_Web!$C$1:$C$1510&lt;&gt;"",MATCH(ROW(Create_TC_Web!$C$1:$C$1510),ROW(Create_TC_Web!$C$1:$C$1510)),""),ROW(Create_TC_Web!B955))),"")</f>
        <v/>
      </c>
      <c r="B930" t="str" cm="1">
        <f t="array" ref="B930">IFERROR(INDEX(Create_TC_Web!$E$1:$E$1510,SMALL(IF(Create_TC_Web!$C$1:$C$1510&lt;&gt;"",MATCH(ROW(Create_TC_Web!$C$1:$C$1510),ROW(Create_TC_Web!$C$1:$C$1510)),""),ROW(Create_TC_Web!C955))),"")</f>
        <v/>
      </c>
      <c r="P930" s="17" t="str" cm="1">
        <f t="array" ref="P930">IFERROR(INDEX(Create_TC_Web!S$1:S$500,SMALL(IF(Create_TC_Web!$C$1:$C$500&lt;&gt;"",MATCH(ROW(Create_TC_Web!$C$1:$C$500),ROW(Create_TC_Web!$C$1:$C$500)),""),ROW(Create_TC_Web!Q906))),"")</f>
        <v/>
      </c>
    </row>
    <row r="931" spans="1:16">
      <c r="A931" t="str" cm="1">
        <f t="array" ref="A931">IFERROR(INDEX(Create_TC_Web!D$1:D$1510,SMALL(IF(Create_TC_Web!$C$1:$C$1510&lt;&gt;"",MATCH(ROW(Create_TC_Web!$C$1:$C$1510),ROW(Create_TC_Web!$C$1:$C$1510)),""),ROW(Create_TC_Web!B956))),"")</f>
        <v/>
      </c>
      <c r="B931" t="str" cm="1">
        <f t="array" ref="B931">IFERROR(INDEX(Create_TC_Web!$E$1:$E$1510,SMALL(IF(Create_TC_Web!$C$1:$C$1510&lt;&gt;"",MATCH(ROW(Create_TC_Web!$C$1:$C$1510),ROW(Create_TC_Web!$C$1:$C$1510)),""),ROW(Create_TC_Web!C956))),"")</f>
        <v/>
      </c>
      <c r="P931" s="17" t="str" cm="1">
        <f t="array" ref="P931">IFERROR(INDEX(Create_TC_Web!S$1:S$500,SMALL(IF(Create_TC_Web!$C$1:$C$500&lt;&gt;"",MATCH(ROW(Create_TC_Web!$C$1:$C$500),ROW(Create_TC_Web!$C$1:$C$500)),""),ROW(Create_TC_Web!Q907))),"")</f>
        <v/>
      </c>
    </row>
    <row r="932" spans="1:16">
      <c r="A932" t="str" cm="1">
        <f t="array" ref="A932">IFERROR(INDEX(Create_TC_Web!D$1:D$1510,SMALL(IF(Create_TC_Web!$C$1:$C$1510&lt;&gt;"",MATCH(ROW(Create_TC_Web!$C$1:$C$1510),ROW(Create_TC_Web!$C$1:$C$1510)),""),ROW(Create_TC_Web!B957))),"")</f>
        <v/>
      </c>
      <c r="B932" t="str" cm="1">
        <f t="array" ref="B932">IFERROR(INDEX(Create_TC_Web!$E$1:$E$1510,SMALL(IF(Create_TC_Web!$C$1:$C$1510&lt;&gt;"",MATCH(ROW(Create_TC_Web!$C$1:$C$1510),ROW(Create_TC_Web!$C$1:$C$1510)),""),ROW(Create_TC_Web!C957))),"")</f>
        <v/>
      </c>
      <c r="P932" s="17" t="str" cm="1">
        <f t="array" ref="P932">IFERROR(INDEX(Create_TC_Web!S$1:S$500,SMALL(IF(Create_TC_Web!$C$1:$C$500&lt;&gt;"",MATCH(ROW(Create_TC_Web!$C$1:$C$500),ROW(Create_TC_Web!$C$1:$C$500)),""),ROW(Create_TC_Web!Q908))),"")</f>
        <v/>
      </c>
    </row>
    <row r="933" spans="1:16">
      <c r="A933" t="str" cm="1">
        <f t="array" ref="A933">IFERROR(INDEX(Create_TC_Web!D$1:D$1510,SMALL(IF(Create_TC_Web!$C$1:$C$1510&lt;&gt;"",MATCH(ROW(Create_TC_Web!$C$1:$C$1510),ROW(Create_TC_Web!$C$1:$C$1510)),""),ROW(Create_TC_Web!B958))),"")</f>
        <v/>
      </c>
      <c r="B933" t="str" cm="1">
        <f t="array" ref="B933">IFERROR(INDEX(Create_TC_Web!$E$1:$E$1510,SMALL(IF(Create_TC_Web!$C$1:$C$1510&lt;&gt;"",MATCH(ROW(Create_TC_Web!$C$1:$C$1510),ROW(Create_TC_Web!$C$1:$C$1510)),""),ROW(Create_TC_Web!C958))),"")</f>
        <v/>
      </c>
      <c r="P933" s="17" t="str" cm="1">
        <f t="array" ref="P933">IFERROR(INDEX(Create_TC_Web!S$1:S$500,SMALL(IF(Create_TC_Web!$C$1:$C$500&lt;&gt;"",MATCH(ROW(Create_TC_Web!$C$1:$C$500),ROW(Create_TC_Web!$C$1:$C$500)),""),ROW(Create_TC_Web!Q909))),"")</f>
        <v/>
      </c>
    </row>
    <row r="934" spans="1:16">
      <c r="A934" t="str" cm="1">
        <f t="array" ref="A934">IFERROR(INDEX(Create_TC_Web!D$1:D$1510,SMALL(IF(Create_TC_Web!$C$1:$C$1510&lt;&gt;"",MATCH(ROW(Create_TC_Web!$C$1:$C$1510),ROW(Create_TC_Web!$C$1:$C$1510)),""),ROW(Create_TC_Web!B959))),"")</f>
        <v/>
      </c>
      <c r="B934" t="str" cm="1">
        <f t="array" ref="B934">IFERROR(INDEX(Create_TC_Web!$E$1:$E$1510,SMALL(IF(Create_TC_Web!$C$1:$C$1510&lt;&gt;"",MATCH(ROW(Create_TC_Web!$C$1:$C$1510),ROW(Create_TC_Web!$C$1:$C$1510)),""),ROW(Create_TC_Web!C959))),"")</f>
        <v/>
      </c>
      <c r="P934" s="17" t="str" cm="1">
        <f t="array" ref="P934">IFERROR(INDEX(Create_TC_Web!S$1:S$500,SMALL(IF(Create_TC_Web!$C$1:$C$500&lt;&gt;"",MATCH(ROW(Create_TC_Web!$C$1:$C$500),ROW(Create_TC_Web!$C$1:$C$500)),""),ROW(Create_TC_Web!Q910))),"")</f>
        <v/>
      </c>
    </row>
    <row r="935" spans="1:16">
      <c r="A935" t="str" cm="1">
        <f t="array" ref="A935">IFERROR(INDEX(Create_TC_Web!D$1:D$1510,SMALL(IF(Create_TC_Web!$C$1:$C$1510&lt;&gt;"",MATCH(ROW(Create_TC_Web!$C$1:$C$1510),ROW(Create_TC_Web!$C$1:$C$1510)),""),ROW(Create_TC_Web!B960))),"")</f>
        <v/>
      </c>
      <c r="B935" t="str" cm="1">
        <f t="array" ref="B935">IFERROR(INDEX(Create_TC_Web!$E$1:$E$1510,SMALL(IF(Create_TC_Web!$C$1:$C$1510&lt;&gt;"",MATCH(ROW(Create_TC_Web!$C$1:$C$1510),ROW(Create_TC_Web!$C$1:$C$1510)),""),ROW(Create_TC_Web!C960))),"")</f>
        <v/>
      </c>
      <c r="P935" s="17" t="str" cm="1">
        <f t="array" ref="P935">IFERROR(INDEX(Create_TC_Web!S$1:S$500,SMALL(IF(Create_TC_Web!$C$1:$C$500&lt;&gt;"",MATCH(ROW(Create_TC_Web!$C$1:$C$500),ROW(Create_TC_Web!$C$1:$C$500)),""),ROW(Create_TC_Web!Q911))),"")</f>
        <v/>
      </c>
    </row>
    <row r="936" spans="1:16">
      <c r="A936" t="str" cm="1">
        <f t="array" ref="A936">IFERROR(INDEX(Create_TC_Web!D$1:D$1510,SMALL(IF(Create_TC_Web!$C$1:$C$1510&lt;&gt;"",MATCH(ROW(Create_TC_Web!$C$1:$C$1510),ROW(Create_TC_Web!$C$1:$C$1510)),""),ROW(Create_TC_Web!B961))),"")</f>
        <v/>
      </c>
      <c r="P936" s="17" t="str" cm="1">
        <f t="array" ref="P936">IFERROR(INDEX(Create_TC_Web!S$1:S$500,SMALL(IF(Create_TC_Web!$C$1:$C$500&lt;&gt;"",MATCH(ROW(Create_TC_Web!$C$1:$C$500),ROW(Create_TC_Web!$C$1:$C$500)),""),ROW(Create_TC_Web!Q912))),"")</f>
        <v/>
      </c>
    </row>
    <row r="937" spans="1:16">
      <c r="A937" t="str" cm="1">
        <f t="array" ref="A937">IFERROR(INDEX(Create_TC_Web!D$1:D$1510,SMALL(IF(Create_TC_Web!$C$1:$C$1510&lt;&gt;"",MATCH(ROW(Create_TC_Web!$C$1:$C$1510),ROW(Create_TC_Web!$C$1:$C$1510)),""),ROW(Create_TC_Web!B962))),"")</f>
        <v/>
      </c>
      <c r="P937" s="17" t="str" cm="1">
        <f t="array" ref="P937">IFERROR(INDEX(Create_TC_Web!S$1:S$500,SMALL(IF(Create_TC_Web!$C$1:$C$500&lt;&gt;"",MATCH(ROW(Create_TC_Web!$C$1:$C$500),ROW(Create_TC_Web!$C$1:$C$500)),""),ROW(Create_TC_Web!Q913))),"")</f>
        <v/>
      </c>
    </row>
    <row r="938" spans="1:16">
      <c r="A938" t="str" cm="1">
        <f t="array" ref="A938">IFERROR(INDEX(Create_TC_Web!D$1:D$1510,SMALL(IF(Create_TC_Web!$C$1:$C$1510&lt;&gt;"",MATCH(ROW(Create_TC_Web!$C$1:$C$1510),ROW(Create_TC_Web!$C$1:$C$1510)),""),ROW(Create_TC_Web!B963))),"")</f>
        <v/>
      </c>
      <c r="P938" s="17" t="str" cm="1">
        <f t="array" ref="P938">IFERROR(INDEX(Create_TC_Web!S$1:S$500,SMALL(IF(Create_TC_Web!$C$1:$C$500&lt;&gt;"",MATCH(ROW(Create_TC_Web!$C$1:$C$500),ROW(Create_TC_Web!$C$1:$C$500)),""),ROW(Create_TC_Web!Q914))),"")</f>
        <v/>
      </c>
    </row>
    <row r="939" spans="1:16">
      <c r="A939" t="str" cm="1">
        <f t="array" ref="A939">IFERROR(INDEX(Create_TC_Web!D$1:D$1510,SMALL(IF(Create_TC_Web!$C$1:$C$1510&lt;&gt;"",MATCH(ROW(Create_TC_Web!$C$1:$C$1510),ROW(Create_TC_Web!$C$1:$C$1510)),""),ROW(Create_TC_Web!B964))),"")</f>
        <v/>
      </c>
      <c r="P939" s="17" t="str" cm="1">
        <f t="array" ref="P939">IFERROR(INDEX(Create_TC_Web!S$1:S$500,SMALL(IF(Create_TC_Web!$C$1:$C$500&lt;&gt;"",MATCH(ROW(Create_TC_Web!$C$1:$C$500),ROW(Create_TC_Web!$C$1:$C$500)),""),ROW(Create_TC_Web!Q915))),"")</f>
        <v/>
      </c>
    </row>
    <row r="940" spans="1:16">
      <c r="A940" t="str" cm="1">
        <f t="array" ref="A940">IFERROR(INDEX(Create_TC_Web!D$1:D$1510,SMALL(IF(Create_TC_Web!$C$1:$C$1510&lt;&gt;"",MATCH(ROW(Create_TC_Web!$C$1:$C$1510),ROW(Create_TC_Web!$C$1:$C$1510)),""),ROW(Create_TC_Web!B965))),"")</f>
        <v/>
      </c>
      <c r="P940" s="17" t="str" cm="1">
        <f t="array" ref="P940">IFERROR(INDEX(Create_TC_Web!S$1:S$500,SMALL(IF(Create_TC_Web!$C$1:$C$500&lt;&gt;"",MATCH(ROW(Create_TC_Web!$C$1:$C$500),ROW(Create_TC_Web!$C$1:$C$500)),""),ROW(Create_TC_Web!Q916))),"")</f>
        <v/>
      </c>
    </row>
    <row r="941" spans="1:16">
      <c r="A941" t="str" cm="1">
        <f t="array" ref="A941">IFERROR(INDEX(Create_TC_Web!D$1:D$1510,SMALL(IF(Create_TC_Web!$C$1:$C$1510&lt;&gt;"",MATCH(ROW(Create_TC_Web!$C$1:$C$1510),ROW(Create_TC_Web!$C$1:$C$1510)),""),ROW(Create_TC_Web!B966))),"")</f>
        <v/>
      </c>
      <c r="P941" s="17" t="str" cm="1">
        <f t="array" ref="P941">IFERROR(INDEX(Create_TC_Web!S$1:S$500,SMALL(IF(Create_TC_Web!$C$1:$C$500&lt;&gt;"",MATCH(ROW(Create_TC_Web!$C$1:$C$500),ROW(Create_TC_Web!$C$1:$C$500)),""),ROW(Create_TC_Web!Q917))),"")</f>
        <v/>
      </c>
    </row>
    <row r="942" spans="1:16">
      <c r="A942" t="str" cm="1">
        <f t="array" ref="A942">IFERROR(INDEX(Create_TC_Web!D$1:D$1510,SMALL(IF(Create_TC_Web!$C$1:$C$1510&lt;&gt;"",MATCH(ROW(Create_TC_Web!$C$1:$C$1510),ROW(Create_TC_Web!$C$1:$C$1510)),""),ROW(Create_TC_Web!B967))),"")</f>
        <v/>
      </c>
      <c r="P942" s="17" t="str" cm="1">
        <f t="array" ref="P942">IFERROR(INDEX(Create_TC_Web!S$1:S$500,SMALL(IF(Create_TC_Web!$C$1:$C$500&lt;&gt;"",MATCH(ROW(Create_TC_Web!$C$1:$C$500),ROW(Create_TC_Web!$C$1:$C$500)),""),ROW(Create_TC_Web!Q918))),"")</f>
        <v/>
      </c>
    </row>
    <row r="943" spans="1:16">
      <c r="A943" t="str" cm="1">
        <f t="array" ref="A943">IFERROR(INDEX(Create_TC_Web!D$1:D$1510,SMALL(IF(Create_TC_Web!$C$1:$C$1510&lt;&gt;"",MATCH(ROW(Create_TC_Web!$C$1:$C$1510),ROW(Create_TC_Web!$C$1:$C$1510)),""),ROW(Create_TC_Web!B968))),"")</f>
        <v/>
      </c>
      <c r="P943" s="17" t="str" cm="1">
        <f t="array" ref="P943">IFERROR(INDEX(Create_TC_Web!S$1:S$500,SMALL(IF(Create_TC_Web!$C$1:$C$500&lt;&gt;"",MATCH(ROW(Create_TC_Web!$C$1:$C$500),ROW(Create_TC_Web!$C$1:$C$500)),""),ROW(Create_TC_Web!Q919))),"")</f>
        <v/>
      </c>
    </row>
    <row r="944" spans="1:16">
      <c r="A944" t="str" cm="1">
        <f t="array" ref="A944">IFERROR(INDEX(Create_TC_Web!D$1:D$1510,SMALL(IF(Create_TC_Web!$C$1:$C$1510&lt;&gt;"",MATCH(ROW(Create_TC_Web!$C$1:$C$1510),ROW(Create_TC_Web!$C$1:$C$1510)),""),ROW(Create_TC_Web!B969))),"")</f>
        <v/>
      </c>
      <c r="P944" s="17" t="str" cm="1">
        <f t="array" ref="P944">IFERROR(INDEX(Create_TC_Web!S$1:S$500,SMALL(IF(Create_TC_Web!$C$1:$C$500&lt;&gt;"",MATCH(ROW(Create_TC_Web!$C$1:$C$500),ROW(Create_TC_Web!$C$1:$C$500)),""),ROW(Create_TC_Web!Q920))),"")</f>
        <v/>
      </c>
    </row>
    <row r="945" spans="1:16">
      <c r="A945" t="str" cm="1">
        <f t="array" ref="A945">IFERROR(INDEX(Create_TC_Web!D$1:D$1510,SMALL(IF(Create_TC_Web!$C$1:$C$1510&lt;&gt;"",MATCH(ROW(Create_TC_Web!$C$1:$C$1510),ROW(Create_TC_Web!$C$1:$C$1510)),""),ROW(Create_TC_Web!B970))),"")</f>
        <v/>
      </c>
      <c r="P945" s="17" t="str" cm="1">
        <f t="array" ref="P945">IFERROR(INDEX(Create_TC_Web!S$1:S$500,SMALL(IF(Create_TC_Web!$C$1:$C$500&lt;&gt;"",MATCH(ROW(Create_TC_Web!$C$1:$C$500),ROW(Create_TC_Web!$C$1:$C$500)),""),ROW(Create_TC_Web!Q921))),"")</f>
        <v/>
      </c>
    </row>
    <row r="946" spans="1:16">
      <c r="A946" t="str" cm="1">
        <f t="array" ref="A946">IFERROR(INDEX(Create_TC_Web!D$1:D$1510,SMALL(IF(Create_TC_Web!$C$1:$C$1510&lt;&gt;"",MATCH(ROW(Create_TC_Web!$C$1:$C$1510),ROW(Create_TC_Web!$C$1:$C$1510)),""),ROW(Create_TC_Web!B971))),"")</f>
        <v/>
      </c>
      <c r="P946" s="17" t="str" cm="1">
        <f t="array" ref="P946">IFERROR(INDEX(Create_TC_Web!S$1:S$500,SMALL(IF(Create_TC_Web!$C$1:$C$500&lt;&gt;"",MATCH(ROW(Create_TC_Web!$C$1:$C$500),ROW(Create_TC_Web!$C$1:$C$500)),""),ROW(Create_TC_Web!Q922))),"")</f>
        <v/>
      </c>
    </row>
    <row r="947" spans="1:16">
      <c r="A947" t="str" cm="1">
        <f t="array" ref="A947">IFERROR(INDEX(Create_TC_Web!D$1:D$1510,SMALL(IF(Create_TC_Web!$C$1:$C$1510&lt;&gt;"",MATCH(ROW(Create_TC_Web!$C$1:$C$1510),ROW(Create_TC_Web!$C$1:$C$1510)),""),ROW(Create_TC_Web!B972))),"")</f>
        <v/>
      </c>
      <c r="P947" s="17" t="str" cm="1">
        <f t="array" ref="P947">IFERROR(INDEX(Create_TC_Web!S$1:S$500,SMALL(IF(Create_TC_Web!$C$1:$C$500&lt;&gt;"",MATCH(ROW(Create_TC_Web!$C$1:$C$500),ROW(Create_TC_Web!$C$1:$C$500)),""),ROW(Create_TC_Web!Q923))),"")</f>
        <v/>
      </c>
    </row>
    <row r="948" spans="1:16">
      <c r="A948" t="str" cm="1">
        <f t="array" ref="A948">IFERROR(INDEX(Create_TC_Web!D$1:D$1510,SMALL(IF(Create_TC_Web!$C$1:$C$1510&lt;&gt;"",MATCH(ROW(Create_TC_Web!$C$1:$C$1510),ROW(Create_TC_Web!$C$1:$C$1510)),""),ROW(Create_TC_Web!B973))),"")</f>
        <v/>
      </c>
      <c r="P948" s="17" t="str" cm="1">
        <f t="array" ref="P948">IFERROR(INDEX(Create_TC_Web!S$1:S$500,SMALL(IF(Create_TC_Web!$C$1:$C$500&lt;&gt;"",MATCH(ROW(Create_TC_Web!$C$1:$C$500),ROW(Create_TC_Web!$C$1:$C$500)),""),ROW(Create_TC_Web!Q924))),"")</f>
        <v/>
      </c>
    </row>
    <row r="949" spans="1:16">
      <c r="A949" t="str" cm="1">
        <f t="array" ref="A949">IFERROR(INDEX(Create_TC_Web!D$1:D$1510,SMALL(IF(Create_TC_Web!$C$1:$C$1510&lt;&gt;"",MATCH(ROW(Create_TC_Web!$C$1:$C$1510),ROW(Create_TC_Web!$C$1:$C$1510)),""),ROW(Create_TC_Web!B974))),"")</f>
        <v/>
      </c>
      <c r="P949" s="17" t="str" cm="1">
        <f t="array" ref="P949">IFERROR(INDEX(Create_TC_Web!S$1:S$500,SMALL(IF(Create_TC_Web!$C$1:$C$500&lt;&gt;"",MATCH(ROW(Create_TC_Web!$C$1:$C$500),ROW(Create_TC_Web!$C$1:$C$500)),""),ROW(Create_TC_Web!Q925))),"")</f>
        <v/>
      </c>
    </row>
    <row r="950" spans="1:16">
      <c r="A950" t="str" cm="1">
        <f t="array" ref="A950">IFERROR(INDEX(Create_TC_Web!D$1:D$1510,SMALL(IF(Create_TC_Web!$C$1:$C$1510&lt;&gt;"",MATCH(ROW(Create_TC_Web!$C$1:$C$1510),ROW(Create_TC_Web!$C$1:$C$1510)),""),ROW(Create_TC_Web!B975))),"")</f>
        <v/>
      </c>
      <c r="P950" s="17" t="str" cm="1">
        <f t="array" ref="P950">IFERROR(INDEX(Create_TC_Web!S$1:S$500,SMALL(IF(Create_TC_Web!$C$1:$C$500&lt;&gt;"",MATCH(ROW(Create_TC_Web!$C$1:$C$500),ROW(Create_TC_Web!$C$1:$C$500)),""),ROW(Create_TC_Web!Q926))),"")</f>
        <v/>
      </c>
    </row>
    <row r="951" spans="1:16">
      <c r="A951" t="str" cm="1">
        <f t="array" ref="A951">IFERROR(INDEX(Create_TC_Web!D$1:D$1510,SMALL(IF(Create_TC_Web!$C$1:$C$1510&lt;&gt;"",MATCH(ROW(Create_TC_Web!$C$1:$C$1510),ROW(Create_TC_Web!$C$1:$C$1510)),""),ROW(Create_TC_Web!B976))),"")</f>
        <v/>
      </c>
      <c r="P951" s="17" t="str" cm="1">
        <f t="array" ref="P951">IFERROR(INDEX(Create_TC_Web!S$1:S$500,SMALL(IF(Create_TC_Web!$C$1:$C$500&lt;&gt;"",MATCH(ROW(Create_TC_Web!$C$1:$C$500),ROW(Create_TC_Web!$C$1:$C$500)),""),ROW(Create_TC_Web!Q927))),"")</f>
        <v/>
      </c>
    </row>
    <row r="952" spans="1:16">
      <c r="A952" t="str" cm="1">
        <f t="array" ref="A952">IFERROR(INDEX(Create_TC_Web!D$1:D$1510,SMALL(IF(Create_TC_Web!$C$1:$C$1510&lt;&gt;"",MATCH(ROW(Create_TC_Web!$C$1:$C$1510),ROW(Create_TC_Web!$C$1:$C$1510)),""),ROW(Create_TC_Web!B977))),"")</f>
        <v/>
      </c>
      <c r="P952" s="17" t="str" cm="1">
        <f t="array" ref="P952">IFERROR(INDEX(Create_TC_Web!S$1:S$500,SMALL(IF(Create_TC_Web!$C$1:$C$500&lt;&gt;"",MATCH(ROW(Create_TC_Web!$C$1:$C$500),ROW(Create_TC_Web!$C$1:$C$500)),""),ROW(Create_TC_Web!Q928))),"")</f>
        <v/>
      </c>
    </row>
    <row r="953" spans="1:16">
      <c r="A953" t="str" cm="1">
        <f t="array" ref="A953">IFERROR(INDEX(Create_TC_Web!D$1:D$1510,SMALL(IF(Create_TC_Web!$C$1:$C$1510&lt;&gt;"",MATCH(ROW(Create_TC_Web!$C$1:$C$1510),ROW(Create_TC_Web!$C$1:$C$1510)),""),ROW(Create_TC_Web!B978))),"")</f>
        <v/>
      </c>
      <c r="P953" s="17" t="str" cm="1">
        <f t="array" ref="P953">IFERROR(INDEX(Create_TC_Web!S$1:S$500,SMALL(IF(Create_TC_Web!$C$1:$C$500&lt;&gt;"",MATCH(ROW(Create_TC_Web!$C$1:$C$500),ROW(Create_TC_Web!$C$1:$C$500)),""),ROW(Create_TC_Web!Q929))),"")</f>
        <v/>
      </c>
    </row>
    <row r="954" spans="1:16">
      <c r="A954" t="str" cm="1">
        <f t="array" ref="A954">IFERROR(INDEX(Create_TC_Web!D$1:D$1510,SMALL(IF(Create_TC_Web!$C$1:$C$1510&lt;&gt;"",MATCH(ROW(Create_TC_Web!$C$1:$C$1510),ROW(Create_TC_Web!$C$1:$C$1510)),""),ROW(Create_TC_Web!B979))),"")</f>
        <v/>
      </c>
      <c r="P954" s="17" t="str" cm="1">
        <f t="array" ref="P954">IFERROR(INDEX(Create_TC_Web!S$1:S$500,SMALL(IF(Create_TC_Web!$C$1:$C$500&lt;&gt;"",MATCH(ROW(Create_TC_Web!$C$1:$C$500),ROW(Create_TC_Web!$C$1:$C$500)),""),ROW(Create_TC_Web!Q930))),"")</f>
        <v/>
      </c>
    </row>
    <row r="955" spans="1:16">
      <c r="A955" t="str" cm="1">
        <f t="array" ref="A955">IFERROR(INDEX(Create_TC_Web!D$1:D$1510,SMALL(IF(Create_TC_Web!$C$1:$C$1510&lt;&gt;"",MATCH(ROW(Create_TC_Web!$C$1:$C$1510),ROW(Create_TC_Web!$C$1:$C$1510)),""),ROW(Create_TC_Web!B980))),"")</f>
        <v/>
      </c>
      <c r="P955" s="17" t="str" cm="1">
        <f t="array" ref="P955">IFERROR(INDEX(Create_TC_Web!S$1:S$500,SMALL(IF(Create_TC_Web!$C$1:$C$500&lt;&gt;"",MATCH(ROW(Create_TC_Web!$C$1:$C$500),ROW(Create_TC_Web!$C$1:$C$500)),""),ROW(Create_TC_Web!Q931))),"")</f>
        <v/>
      </c>
    </row>
    <row r="956" spans="1:16">
      <c r="A956" t="str" cm="1">
        <f t="array" ref="A956">IFERROR(INDEX(Create_TC_Web!D$1:D$1510,SMALL(IF(Create_TC_Web!$C$1:$C$1510&lt;&gt;"",MATCH(ROW(Create_TC_Web!$C$1:$C$1510),ROW(Create_TC_Web!$C$1:$C$1510)),""),ROW(Create_TC_Web!B981))),"")</f>
        <v/>
      </c>
      <c r="P956" s="17" t="str" cm="1">
        <f t="array" ref="P956">IFERROR(INDEX(Create_TC_Web!S$1:S$500,SMALL(IF(Create_TC_Web!$C$1:$C$500&lt;&gt;"",MATCH(ROW(Create_TC_Web!$C$1:$C$500),ROW(Create_TC_Web!$C$1:$C$500)),""),ROW(Create_TC_Web!Q932))),"")</f>
        <v/>
      </c>
    </row>
    <row r="957" spans="1:16">
      <c r="A957" t="str" cm="1">
        <f t="array" ref="A957">IFERROR(INDEX(Create_TC_Web!D$1:D$1510,SMALL(IF(Create_TC_Web!$C$1:$C$1510&lt;&gt;"",MATCH(ROW(Create_TC_Web!$C$1:$C$1510),ROW(Create_TC_Web!$C$1:$C$1510)),""),ROW(Create_TC_Web!B982))),"")</f>
        <v/>
      </c>
      <c r="P957" s="17" t="str" cm="1">
        <f t="array" ref="P957">IFERROR(INDEX(Create_TC_Web!S$1:S$500,SMALL(IF(Create_TC_Web!$C$1:$C$500&lt;&gt;"",MATCH(ROW(Create_TC_Web!$C$1:$C$500),ROW(Create_TC_Web!$C$1:$C$500)),""),ROW(Create_TC_Web!Q933))),"")</f>
        <v/>
      </c>
    </row>
    <row r="958" spans="1:16">
      <c r="A958" t="str" cm="1">
        <f t="array" ref="A958">IFERROR(INDEX(Create_TC_Web!D$1:D$1510,SMALL(IF(Create_TC_Web!$C$1:$C$1510&lt;&gt;"",MATCH(ROW(Create_TC_Web!$C$1:$C$1510),ROW(Create_TC_Web!$C$1:$C$1510)),""),ROW(Create_TC_Web!B983))),"")</f>
        <v/>
      </c>
      <c r="P958" s="17" t="str" cm="1">
        <f t="array" ref="P958">IFERROR(INDEX(Create_TC_Web!S$1:S$500,SMALL(IF(Create_TC_Web!$C$1:$C$500&lt;&gt;"",MATCH(ROW(Create_TC_Web!$C$1:$C$500),ROW(Create_TC_Web!$C$1:$C$500)),""),ROW(Create_TC_Web!Q934))),"")</f>
        <v/>
      </c>
    </row>
    <row r="959" spans="1:16">
      <c r="A959" t="str" cm="1">
        <f t="array" ref="A959">IFERROR(INDEX(Create_TC_Web!D$1:D$1510,SMALL(IF(Create_TC_Web!$C$1:$C$1510&lt;&gt;"",MATCH(ROW(Create_TC_Web!$C$1:$C$1510),ROW(Create_TC_Web!$C$1:$C$1510)),""),ROW(Create_TC_Web!B984))),"")</f>
        <v/>
      </c>
      <c r="P959" s="17" t="str" cm="1">
        <f t="array" ref="P959">IFERROR(INDEX(Create_TC_Web!S$1:S$500,SMALL(IF(Create_TC_Web!$C$1:$C$500&lt;&gt;"",MATCH(ROW(Create_TC_Web!$C$1:$C$500),ROW(Create_TC_Web!$C$1:$C$500)),""),ROW(Create_TC_Web!Q935))),"")</f>
        <v/>
      </c>
    </row>
    <row r="960" spans="1:16">
      <c r="A960" t="str" cm="1">
        <f t="array" ref="A960">IFERROR(INDEX(Create_TC_Web!D$1:D$1510,SMALL(IF(Create_TC_Web!$C$1:$C$1510&lt;&gt;"",MATCH(ROW(Create_TC_Web!$C$1:$C$1510),ROW(Create_TC_Web!$C$1:$C$1510)),""),ROW(Create_TC_Web!B985))),"")</f>
        <v/>
      </c>
      <c r="P960" s="17" t="str" cm="1">
        <f t="array" ref="P960">IFERROR(INDEX(Create_TC_Web!S$1:S$500,SMALL(IF(Create_TC_Web!$C$1:$C$500&lt;&gt;"",MATCH(ROW(Create_TC_Web!$C$1:$C$500),ROW(Create_TC_Web!$C$1:$C$500)),""),ROW(Create_TC_Web!Q936))),"")</f>
        <v/>
      </c>
    </row>
    <row r="961" spans="1:16">
      <c r="A961" t="str" cm="1">
        <f t="array" ref="A961">IFERROR(INDEX(Create_TC_Web!D$1:D$1510,SMALL(IF(Create_TC_Web!$C$1:$C$1510&lt;&gt;"",MATCH(ROW(Create_TC_Web!$C$1:$C$1510),ROW(Create_TC_Web!$C$1:$C$1510)),""),ROW(Create_TC_Web!B986))),"")</f>
        <v/>
      </c>
      <c r="P961" s="17" t="str" cm="1">
        <f t="array" ref="P961">IFERROR(INDEX(Create_TC_Web!S$1:S$500,SMALL(IF(Create_TC_Web!$C$1:$C$500&lt;&gt;"",MATCH(ROW(Create_TC_Web!$C$1:$C$500),ROW(Create_TC_Web!$C$1:$C$500)),""),ROW(Create_TC_Web!Q937))),"")</f>
        <v/>
      </c>
    </row>
    <row r="962" spans="1:16">
      <c r="A962" t="str" cm="1">
        <f t="array" ref="A962">IFERROR(INDEX(Create_TC_Web!D$1:D$1510,SMALL(IF(Create_TC_Web!$C$1:$C$1510&lt;&gt;"",MATCH(ROW(Create_TC_Web!$C$1:$C$1510),ROW(Create_TC_Web!$C$1:$C$1510)),""),ROW(Create_TC_Web!B987))),"")</f>
        <v/>
      </c>
      <c r="P962" s="17" t="str" cm="1">
        <f t="array" ref="P962">IFERROR(INDEX(Create_TC_Web!S$1:S$500,SMALL(IF(Create_TC_Web!$C$1:$C$500&lt;&gt;"",MATCH(ROW(Create_TC_Web!$C$1:$C$500),ROW(Create_TC_Web!$C$1:$C$500)),""),ROW(Create_TC_Web!Q938))),"")</f>
        <v/>
      </c>
    </row>
    <row r="963" spans="1:16">
      <c r="A963" t="str" cm="1">
        <f t="array" ref="A963">IFERROR(INDEX(Create_TC_Web!D$1:D$1510,SMALL(IF(Create_TC_Web!$C$1:$C$1510&lt;&gt;"",MATCH(ROW(Create_TC_Web!$C$1:$C$1510),ROW(Create_TC_Web!$C$1:$C$1510)),""),ROW(Create_TC_Web!B988))),"")</f>
        <v/>
      </c>
      <c r="P963" s="17" t="str" cm="1">
        <f t="array" ref="P963">IFERROR(INDEX(Create_TC_Web!S$1:S$500,SMALL(IF(Create_TC_Web!$C$1:$C$500&lt;&gt;"",MATCH(ROW(Create_TC_Web!$C$1:$C$500),ROW(Create_TC_Web!$C$1:$C$500)),""),ROW(Create_TC_Web!Q939))),"")</f>
        <v/>
      </c>
    </row>
    <row r="964" spans="1:16">
      <c r="A964" t="str" cm="1">
        <f t="array" ref="A964">IFERROR(INDEX(Create_TC_Web!D$1:D$1510,SMALL(IF(Create_TC_Web!$C$1:$C$1510&lt;&gt;"",MATCH(ROW(Create_TC_Web!$C$1:$C$1510),ROW(Create_TC_Web!$C$1:$C$1510)),""),ROW(Create_TC_Web!B989))),"")</f>
        <v/>
      </c>
      <c r="P964" s="17" t="str" cm="1">
        <f t="array" ref="P964">IFERROR(INDEX(Create_TC_Web!S$1:S$500,SMALL(IF(Create_TC_Web!$C$1:$C$500&lt;&gt;"",MATCH(ROW(Create_TC_Web!$C$1:$C$500),ROW(Create_TC_Web!$C$1:$C$500)),""),ROW(Create_TC_Web!Q940))),"")</f>
        <v/>
      </c>
    </row>
    <row r="965" spans="1:16">
      <c r="A965" t="str" cm="1">
        <f t="array" ref="A965">IFERROR(INDEX(Create_TC_Web!D$1:D$1510,SMALL(IF(Create_TC_Web!$C$1:$C$1510&lt;&gt;"",MATCH(ROW(Create_TC_Web!$C$1:$C$1510),ROW(Create_TC_Web!$C$1:$C$1510)),""),ROW(Create_TC_Web!B990))),"")</f>
        <v/>
      </c>
      <c r="P965" s="17" t="str" cm="1">
        <f t="array" ref="P965">IFERROR(INDEX(Create_TC_Web!S$1:S$500,SMALL(IF(Create_TC_Web!$C$1:$C$500&lt;&gt;"",MATCH(ROW(Create_TC_Web!$C$1:$C$500),ROW(Create_TC_Web!$C$1:$C$500)),""),ROW(Create_TC_Web!Q941))),"")</f>
        <v/>
      </c>
    </row>
    <row r="966" spans="1:16">
      <c r="A966" t="str" cm="1">
        <f t="array" ref="A966">IFERROR(INDEX(Create_TC_Web!D$1:D$1510,SMALL(IF(Create_TC_Web!$C$1:$C$1510&lt;&gt;"",MATCH(ROW(Create_TC_Web!$C$1:$C$1510),ROW(Create_TC_Web!$C$1:$C$1510)),""),ROW(Create_TC_Web!B991))),"")</f>
        <v/>
      </c>
      <c r="P966" s="17" t="str" cm="1">
        <f t="array" ref="P966">IFERROR(INDEX(Create_TC_Web!S$1:S$500,SMALL(IF(Create_TC_Web!$C$1:$C$500&lt;&gt;"",MATCH(ROW(Create_TC_Web!$C$1:$C$500),ROW(Create_TC_Web!$C$1:$C$500)),""),ROW(Create_TC_Web!Q942))),"")</f>
        <v/>
      </c>
    </row>
    <row r="967" spans="1:16">
      <c r="A967" t="str" cm="1">
        <f t="array" ref="A967">IFERROR(INDEX(Create_TC_Web!D$1:D$1510,SMALL(IF(Create_TC_Web!$C$1:$C$1510&lt;&gt;"",MATCH(ROW(Create_TC_Web!$C$1:$C$1510),ROW(Create_TC_Web!$C$1:$C$1510)),""),ROW(Create_TC_Web!B992))),"")</f>
        <v/>
      </c>
      <c r="P967" s="17" t="str" cm="1">
        <f t="array" ref="P967">IFERROR(INDEX(Create_TC_Web!S$1:S$500,SMALL(IF(Create_TC_Web!$C$1:$C$500&lt;&gt;"",MATCH(ROW(Create_TC_Web!$C$1:$C$500),ROW(Create_TC_Web!$C$1:$C$500)),""),ROW(Create_TC_Web!Q943))),"")</f>
        <v/>
      </c>
    </row>
    <row r="968" spans="1:16">
      <c r="A968" t="str" cm="1">
        <f t="array" ref="A968">IFERROR(INDEX(Create_TC_Web!D$1:D$1510,SMALL(IF(Create_TC_Web!$C$1:$C$1510&lt;&gt;"",MATCH(ROW(Create_TC_Web!$C$1:$C$1510),ROW(Create_TC_Web!$C$1:$C$1510)),""),ROW(Create_TC_Web!B993))),"")</f>
        <v/>
      </c>
      <c r="P968" s="17" t="str" cm="1">
        <f t="array" ref="P968">IFERROR(INDEX(Create_TC_Web!S$1:S$500,SMALL(IF(Create_TC_Web!$C$1:$C$500&lt;&gt;"",MATCH(ROW(Create_TC_Web!$C$1:$C$500),ROW(Create_TC_Web!$C$1:$C$500)),""),ROW(Create_TC_Web!Q944))),"")</f>
        <v/>
      </c>
    </row>
    <row r="969" spans="1:16">
      <c r="A969" t="str" cm="1">
        <f t="array" ref="A969">IFERROR(INDEX(Create_TC_Web!D$1:D$1510,SMALL(IF(Create_TC_Web!$C$1:$C$1510&lt;&gt;"",MATCH(ROW(Create_TC_Web!$C$1:$C$1510),ROW(Create_TC_Web!$C$1:$C$1510)),""),ROW(Create_TC_Web!B994))),"")</f>
        <v/>
      </c>
      <c r="P969" s="17" t="str" cm="1">
        <f t="array" ref="P969">IFERROR(INDEX(Create_TC_Web!S$1:S$500,SMALL(IF(Create_TC_Web!$C$1:$C$500&lt;&gt;"",MATCH(ROW(Create_TC_Web!$C$1:$C$500),ROW(Create_TC_Web!$C$1:$C$500)),""),ROW(Create_TC_Web!Q945))),"")</f>
        <v/>
      </c>
    </row>
    <row r="970" spans="1:16">
      <c r="A970" t="str" cm="1">
        <f t="array" ref="A970">IFERROR(INDEX(Create_TC_Web!D$1:D$1510,SMALL(IF(Create_TC_Web!$C$1:$C$1510&lt;&gt;"",MATCH(ROW(Create_TC_Web!$C$1:$C$1510),ROW(Create_TC_Web!$C$1:$C$1510)),""),ROW(Create_TC_Web!B995))),"")</f>
        <v/>
      </c>
      <c r="P970" s="17" t="str" cm="1">
        <f t="array" ref="P970">IFERROR(INDEX(Create_TC_Web!S$1:S$500,SMALL(IF(Create_TC_Web!$C$1:$C$500&lt;&gt;"",MATCH(ROW(Create_TC_Web!$C$1:$C$500),ROW(Create_TC_Web!$C$1:$C$500)),""),ROW(Create_TC_Web!Q946))),"")</f>
        <v/>
      </c>
    </row>
    <row r="971" spans="1:16">
      <c r="A971" t="str" cm="1">
        <f t="array" ref="A971">IFERROR(INDEX(Create_TC_Web!D$1:D$1510,SMALL(IF(Create_TC_Web!$C$1:$C$1510&lt;&gt;"",MATCH(ROW(Create_TC_Web!$C$1:$C$1510),ROW(Create_TC_Web!$C$1:$C$1510)),""),ROW(Create_TC_Web!B996))),"")</f>
        <v/>
      </c>
      <c r="P971" s="17" t="str" cm="1">
        <f t="array" ref="P971">IFERROR(INDEX(Create_TC_Web!S$1:S$500,SMALL(IF(Create_TC_Web!$C$1:$C$500&lt;&gt;"",MATCH(ROW(Create_TC_Web!$C$1:$C$500),ROW(Create_TC_Web!$C$1:$C$500)),""),ROW(Create_TC_Web!Q947))),"")</f>
        <v/>
      </c>
    </row>
    <row r="972" spans="1:16">
      <c r="A972" t="str" cm="1">
        <f t="array" ref="A972">IFERROR(INDEX(Create_TC_Web!D$1:D$1510,SMALL(IF(Create_TC_Web!$C$1:$C$1510&lt;&gt;"",MATCH(ROW(Create_TC_Web!$C$1:$C$1510),ROW(Create_TC_Web!$C$1:$C$1510)),""),ROW(Create_TC_Web!B997))),"")</f>
        <v/>
      </c>
      <c r="P972" s="17" t="str" cm="1">
        <f t="array" ref="P972">IFERROR(INDEX(Create_TC_Web!S$1:S$500,SMALL(IF(Create_TC_Web!$C$1:$C$500&lt;&gt;"",MATCH(ROW(Create_TC_Web!$C$1:$C$500),ROW(Create_TC_Web!$C$1:$C$500)),""),ROW(Create_TC_Web!Q948))),"")</f>
        <v/>
      </c>
    </row>
    <row r="973" spans="1:16">
      <c r="A973" t="str" cm="1">
        <f t="array" ref="A973">IFERROR(INDEX(Create_TC_Web!D$1:D$1510,SMALL(IF(Create_TC_Web!$C$1:$C$1510&lt;&gt;"",MATCH(ROW(Create_TC_Web!$C$1:$C$1510),ROW(Create_TC_Web!$C$1:$C$1510)),""),ROW(Create_TC_Web!B998))),"")</f>
        <v/>
      </c>
      <c r="P973" s="17" t="str" cm="1">
        <f t="array" ref="P973">IFERROR(INDEX(Create_TC_Web!S$1:S$500,SMALL(IF(Create_TC_Web!$C$1:$C$500&lt;&gt;"",MATCH(ROW(Create_TC_Web!$C$1:$C$500),ROW(Create_TC_Web!$C$1:$C$500)),""),ROW(Create_TC_Web!Q949))),"")</f>
        <v/>
      </c>
    </row>
    <row r="974" spans="1:16">
      <c r="A974" t="str" cm="1">
        <f t="array" ref="A974">IFERROR(INDEX(Create_TC_Web!D$1:D$1510,SMALL(IF(Create_TC_Web!$C$1:$C$1510&lt;&gt;"",MATCH(ROW(Create_TC_Web!$C$1:$C$1510),ROW(Create_TC_Web!$C$1:$C$1510)),""),ROW(Create_TC_Web!B999))),"")</f>
        <v/>
      </c>
      <c r="P974" s="17" t="str" cm="1">
        <f t="array" ref="P974">IFERROR(INDEX(Create_TC_Web!S$1:S$500,SMALL(IF(Create_TC_Web!$C$1:$C$500&lt;&gt;"",MATCH(ROW(Create_TC_Web!$C$1:$C$500),ROW(Create_TC_Web!$C$1:$C$500)),""),ROW(Create_TC_Web!Q950))),"")</f>
        <v/>
      </c>
    </row>
    <row r="975" spans="1:16">
      <c r="A975" t="str" cm="1">
        <f t="array" ref="A975">IFERROR(INDEX(Create_TC_Web!D$1:D$1510,SMALL(IF(Create_TC_Web!$C$1:$C$1510&lt;&gt;"",MATCH(ROW(Create_TC_Web!$C$1:$C$1510),ROW(Create_TC_Web!$C$1:$C$1510)),""),ROW(Create_TC_Web!B1000))),"")</f>
        <v/>
      </c>
      <c r="P975" s="17" t="str" cm="1">
        <f t="array" ref="P975">IFERROR(INDEX(Create_TC_Web!S$1:S$500,SMALL(IF(Create_TC_Web!$C$1:$C$500&lt;&gt;"",MATCH(ROW(Create_TC_Web!$C$1:$C$500),ROW(Create_TC_Web!$C$1:$C$500)),""),ROW(Create_TC_Web!Q951))),"")</f>
        <v/>
      </c>
    </row>
    <row r="976" spans="1:16">
      <c r="A976" t="str" cm="1">
        <f t="array" ref="A976">IFERROR(INDEX(Create_TC_Web!D$1:D$1510,SMALL(IF(Create_TC_Web!$C$1:$C$1510&lt;&gt;"",MATCH(ROW(Create_TC_Web!$C$1:$C$1510),ROW(Create_TC_Web!$C$1:$C$1510)),""),ROW(Create_TC_Web!B1001))),"")</f>
        <v/>
      </c>
      <c r="P976" s="17" t="str" cm="1">
        <f t="array" ref="P976">IFERROR(INDEX(Create_TC_Web!S$1:S$500,SMALL(IF(Create_TC_Web!$C$1:$C$500&lt;&gt;"",MATCH(ROW(Create_TC_Web!$C$1:$C$500),ROW(Create_TC_Web!$C$1:$C$500)),""),ROW(Create_TC_Web!Q952))),"")</f>
        <v/>
      </c>
    </row>
    <row r="977" spans="1:16">
      <c r="A977" t="str" cm="1">
        <f t="array" ref="A977">IFERROR(INDEX(Create_TC_Web!D$1:D$1510,SMALL(IF(Create_TC_Web!$C$1:$C$1510&lt;&gt;"",MATCH(ROW(Create_TC_Web!$C$1:$C$1510),ROW(Create_TC_Web!$C$1:$C$1510)),""),ROW(Create_TC_Web!B1002))),"")</f>
        <v/>
      </c>
      <c r="P977" s="17" t="str" cm="1">
        <f t="array" ref="P977">IFERROR(INDEX(Create_TC_Web!S$1:S$500,SMALL(IF(Create_TC_Web!$C$1:$C$500&lt;&gt;"",MATCH(ROW(Create_TC_Web!$C$1:$C$500),ROW(Create_TC_Web!$C$1:$C$500)),""),ROW(Create_TC_Web!Q953))),"")</f>
        <v/>
      </c>
    </row>
    <row r="978" spans="1:16">
      <c r="A978" t="str" cm="1">
        <f t="array" ref="A978">IFERROR(INDEX(Create_TC_Web!D$1:D$1510,SMALL(IF(Create_TC_Web!$C$1:$C$1510&lt;&gt;"",MATCH(ROW(Create_TC_Web!$C$1:$C$1510),ROW(Create_TC_Web!$C$1:$C$1510)),""),ROW(Create_TC_Web!B1003))),"")</f>
        <v/>
      </c>
      <c r="P978" s="17" t="str" cm="1">
        <f t="array" ref="P978">IFERROR(INDEX(Create_TC_Web!S$1:S$500,SMALL(IF(Create_TC_Web!$C$1:$C$500&lt;&gt;"",MATCH(ROW(Create_TC_Web!$C$1:$C$500),ROW(Create_TC_Web!$C$1:$C$500)),""),ROW(Create_TC_Web!Q954))),"")</f>
        <v/>
      </c>
    </row>
    <row r="979" spans="1:16">
      <c r="A979" t="str" cm="1">
        <f t="array" ref="A979">IFERROR(INDEX(Create_TC_Web!D$1:D$1510,SMALL(IF(Create_TC_Web!$C$1:$C$1510&lt;&gt;"",MATCH(ROW(Create_TC_Web!$C$1:$C$1510),ROW(Create_TC_Web!$C$1:$C$1510)),""),ROW(Create_TC_Web!B1004))),"")</f>
        <v/>
      </c>
      <c r="P979" s="17" t="str" cm="1">
        <f t="array" ref="P979">IFERROR(INDEX(Create_TC_Web!S$1:S$500,SMALL(IF(Create_TC_Web!$C$1:$C$500&lt;&gt;"",MATCH(ROW(Create_TC_Web!$C$1:$C$500),ROW(Create_TC_Web!$C$1:$C$500)),""),ROW(Create_TC_Web!Q955))),"")</f>
        <v/>
      </c>
    </row>
    <row r="980" spans="1:16">
      <c r="A980" t="str" cm="1">
        <f t="array" ref="A980">IFERROR(INDEX(Create_TC_Web!D$1:D$1510,SMALL(IF(Create_TC_Web!$C$1:$C$1510&lt;&gt;"",MATCH(ROW(Create_TC_Web!$C$1:$C$1510),ROW(Create_TC_Web!$C$1:$C$1510)),""),ROW(Create_TC_Web!B1005))),"")</f>
        <v/>
      </c>
      <c r="P980" s="17" t="str" cm="1">
        <f t="array" ref="P980">IFERROR(INDEX(Create_TC_Web!S$1:S$500,SMALL(IF(Create_TC_Web!$C$1:$C$500&lt;&gt;"",MATCH(ROW(Create_TC_Web!$C$1:$C$500),ROW(Create_TC_Web!$C$1:$C$500)),""),ROW(Create_TC_Web!Q956))),"")</f>
        <v/>
      </c>
    </row>
    <row r="981" spans="1:16">
      <c r="A981" t="str" cm="1">
        <f t="array" ref="A981">IFERROR(INDEX(Create_TC_Web!D$1:D$1510,SMALL(IF(Create_TC_Web!$C$1:$C$1510&lt;&gt;"",MATCH(ROW(Create_TC_Web!$C$1:$C$1510),ROW(Create_TC_Web!$C$1:$C$1510)),""),ROW(Create_TC_Web!B1006))),"")</f>
        <v/>
      </c>
      <c r="P981" s="17" t="str" cm="1">
        <f t="array" ref="P981">IFERROR(INDEX(Create_TC_Web!S$1:S$500,SMALL(IF(Create_TC_Web!$C$1:$C$500&lt;&gt;"",MATCH(ROW(Create_TC_Web!$C$1:$C$500),ROW(Create_TC_Web!$C$1:$C$500)),""),ROW(Create_TC_Web!Q957))),"")</f>
        <v/>
      </c>
    </row>
    <row r="982" spans="1:16">
      <c r="A982" t="str" cm="1">
        <f t="array" ref="A982">IFERROR(INDEX(Create_TC_Web!D$1:D$1510,SMALL(IF(Create_TC_Web!$C$1:$C$1510&lt;&gt;"",MATCH(ROW(Create_TC_Web!$C$1:$C$1510),ROW(Create_TC_Web!$C$1:$C$1510)),""),ROW(Create_TC_Web!B1007))),"")</f>
        <v/>
      </c>
      <c r="P982" s="17" t="str" cm="1">
        <f t="array" ref="P982">IFERROR(INDEX(Create_TC_Web!S$1:S$500,SMALL(IF(Create_TC_Web!$C$1:$C$500&lt;&gt;"",MATCH(ROW(Create_TC_Web!$C$1:$C$500),ROW(Create_TC_Web!$C$1:$C$500)),""),ROW(Create_TC_Web!Q958))),"")</f>
        <v/>
      </c>
    </row>
    <row r="983" spans="1:16">
      <c r="A983" t="str" cm="1">
        <f t="array" ref="A983">IFERROR(INDEX(Create_TC_Web!D$1:D$1510,SMALL(IF(Create_TC_Web!$C$1:$C$1510&lt;&gt;"",MATCH(ROW(Create_TC_Web!$C$1:$C$1510),ROW(Create_TC_Web!$C$1:$C$1510)),""),ROW(Create_TC_Web!B1008))),"")</f>
        <v/>
      </c>
      <c r="P983" s="17" t="str" cm="1">
        <f t="array" ref="P983">IFERROR(INDEX(Create_TC_Web!S$1:S$500,SMALL(IF(Create_TC_Web!$C$1:$C$500&lt;&gt;"",MATCH(ROW(Create_TC_Web!$C$1:$C$500),ROW(Create_TC_Web!$C$1:$C$500)),""),ROW(Create_TC_Web!Q959))),"")</f>
        <v/>
      </c>
    </row>
    <row r="984" spans="1:16">
      <c r="A984" t="str" cm="1">
        <f t="array" ref="A984">IFERROR(INDEX(Create_TC_Web!D$1:D$1510,SMALL(IF(Create_TC_Web!$C$1:$C$1510&lt;&gt;"",MATCH(ROW(Create_TC_Web!$C$1:$C$1510),ROW(Create_TC_Web!$C$1:$C$1510)),""),ROW(Create_TC_Web!B1009))),"")</f>
        <v/>
      </c>
      <c r="P984" s="17" t="str" cm="1">
        <f t="array" ref="P984">IFERROR(INDEX(Create_TC_Web!S$1:S$500,SMALL(IF(Create_TC_Web!$C$1:$C$500&lt;&gt;"",MATCH(ROW(Create_TC_Web!$C$1:$C$500),ROW(Create_TC_Web!$C$1:$C$500)),""),ROW(Create_TC_Web!Q960))),"")</f>
        <v/>
      </c>
    </row>
    <row r="985" spans="1:16">
      <c r="A985" t="str" cm="1">
        <f t="array" ref="A985">IFERROR(INDEX(Create_TC_Web!D$1:D$1510,SMALL(IF(Create_TC_Web!$C$1:$C$1510&lt;&gt;"",MATCH(ROW(Create_TC_Web!$C$1:$C$1510),ROW(Create_TC_Web!$C$1:$C$1510)),""),ROW(Create_TC_Web!B1010))),"")</f>
        <v/>
      </c>
      <c r="P985" s="17" t="str" cm="1">
        <f t="array" ref="P985">IFERROR(INDEX(Create_TC_Web!S$1:S$500,SMALL(IF(Create_TC_Web!$C$1:$C$500&lt;&gt;"",MATCH(ROW(Create_TC_Web!$C$1:$C$500),ROW(Create_TC_Web!$C$1:$C$500)),""),ROW(Create_TC_Web!Q961))),"")</f>
        <v/>
      </c>
    </row>
    <row r="986" spans="1:16">
      <c r="A986" t="str" cm="1">
        <f t="array" ref="A986">IFERROR(INDEX(Create_TC_Web!D$1:D$1510,SMALL(IF(Create_TC_Web!$C$1:$C$1510&lt;&gt;"",MATCH(ROW(Create_TC_Web!$C$1:$C$1510),ROW(Create_TC_Web!$C$1:$C$1510)),""),ROW(Create_TC_Web!B1011))),"")</f>
        <v/>
      </c>
      <c r="P986" s="17" t="str" cm="1">
        <f t="array" ref="P986">IFERROR(INDEX(Create_TC_Web!S$1:S$500,SMALL(IF(Create_TC_Web!$C$1:$C$500&lt;&gt;"",MATCH(ROW(Create_TC_Web!$C$1:$C$500),ROW(Create_TC_Web!$C$1:$C$500)),""),ROW(Create_TC_Web!Q962))),"")</f>
        <v/>
      </c>
    </row>
    <row r="987" spans="1:16">
      <c r="A987" t="str" cm="1">
        <f t="array" ref="A987">IFERROR(INDEX(Create_TC_Web!D$1:D$1510,SMALL(IF(Create_TC_Web!$C$1:$C$1510&lt;&gt;"",MATCH(ROW(Create_TC_Web!$C$1:$C$1510),ROW(Create_TC_Web!$C$1:$C$1510)),""),ROW(Create_TC_Web!B1012))),"")</f>
        <v/>
      </c>
      <c r="P987" s="17" t="str" cm="1">
        <f t="array" ref="P987">IFERROR(INDEX(Create_TC_Web!S$1:S$500,SMALL(IF(Create_TC_Web!$C$1:$C$500&lt;&gt;"",MATCH(ROW(Create_TC_Web!$C$1:$C$500),ROW(Create_TC_Web!$C$1:$C$500)),""),ROW(Create_TC_Web!Q963))),"")</f>
        <v/>
      </c>
    </row>
    <row r="988" spans="1:16">
      <c r="A988" t="str" cm="1">
        <f t="array" ref="A988">IFERROR(INDEX(Create_TC_Web!D$1:D$1510,SMALL(IF(Create_TC_Web!$C$1:$C$1510&lt;&gt;"",MATCH(ROW(Create_TC_Web!$C$1:$C$1510),ROW(Create_TC_Web!$C$1:$C$1510)),""),ROW(Create_TC_Web!B1013))),"")</f>
        <v/>
      </c>
      <c r="P988" s="17" t="str" cm="1">
        <f t="array" ref="P988">IFERROR(INDEX(Create_TC_Web!S$1:S$500,SMALL(IF(Create_TC_Web!$C$1:$C$500&lt;&gt;"",MATCH(ROW(Create_TC_Web!$C$1:$C$500),ROW(Create_TC_Web!$C$1:$C$500)),""),ROW(Create_TC_Web!Q964))),"")</f>
        <v/>
      </c>
    </row>
    <row r="989" spans="1:16">
      <c r="A989" t="str" cm="1">
        <f t="array" ref="A989">IFERROR(INDEX(Create_TC_Web!D$1:D$1510,SMALL(IF(Create_TC_Web!$C$1:$C$1510&lt;&gt;"",MATCH(ROW(Create_TC_Web!$C$1:$C$1510),ROW(Create_TC_Web!$C$1:$C$1510)),""),ROW(Create_TC_Web!B1014))),"")</f>
        <v/>
      </c>
      <c r="P989" s="17" t="str" cm="1">
        <f t="array" ref="P989">IFERROR(INDEX(Create_TC_Web!S$1:S$500,SMALL(IF(Create_TC_Web!$C$1:$C$500&lt;&gt;"",MATCH(ROW(Create_TC_Web!$C$1:$C$500),ROW(Create_TC_Web!$C$1:$C$500)),""),ROW(Create_TC_Web!Q965))),"")</f>
        <v/>
      </c>
    </row>
    <row r="990" spans="1:16">
      <c r="A990" t="str" cm="1">
        <f t="array" ref="A990">IFERROR(INDEX(Create_TC_Web!D$1:D$1510,SMALL(IF(Create_TC_Web!$C$1:$C$1510&lt;&gt;"",MATCH(ROW(Create_TC_Web!$C$1:$C$1510),ROW(Create_TC_Web!$C$1:$C$1510)),""),ROW(Create_TC_Web!B1015))),"")</f>
        <v/>
      </c>
      <c r="P990" s="17" t="str" cm="1">
        <f t="array" ref="P990">IFERROR(INDEX(Create_TC_Web!S$1:S$500,SMALL(IF(Create_TC_Web!$C$1:$C$500&lt;&gt;"",MATCH(ROW(Create_TC_Web!$C$1:$C$500),ROW(Create_TC_Web!$C$1:$C$500)),""),ROW(Create_TC_Web!Q966))),"")</f>
        <v/>
      </c>
    </row>
    <row r="991" spans="1:16">
      <c r="A991" t="str" cm="1">
        <f t="array" ref="A991">IFERROR(INDEX(Create_TC_Web!D$1:D$1510,SMALL(IF(Create_TC_Web!$C$1:$C$1510&lt;&gt;"",MATCH(ROW(Create_TC_Web!$C$1:$C$1510),ROW(Create_TC_Web!$C$1:$C$1510)),""),ROW(Create_TC_Web!B1016))),"")</f>
        <v/>
      </c>
      <c r="P991" s="17" t="str" cm="1">
        <f t="array" ref="P991">IFERROR(INDEX(Create_TC_Web!S$1:S$500,SMALL(IF(Create_TC_Web!$C$1:$C$500&lt;&gt;"",MATCH(ROW(Create_TC_Web!$C$1:$C$500),ROW(Create_TC_Web!$C$1:$C$500)),""),ROW(Create_TC_Web!Q967))),"")</f>
        <v/>
      </c>
    </row>
    <row r="992" spans="1:16">
      <c r="A992" t="str" cm="1">
        <f t="array" ref="A992">IFERROR(INDEX(Create_TC_Web!D$1:D$1510,SMALL(IF(Create_TC_Web!$C$1:$C$1510&lt;&gt;"",MATCH(ROW(Create_TC_Web!$C$1:$C$1510),ROW(Create_TC_Web!$C$1:$C$1510)),""),ROW(Create_TC_Web!B1017))),"")</f>
        <v/>
      </c>
      <c r="P992" s="17" t="str" cm="1">
        <f t="array" ref="P992">IFERROR(INDEX(Create_TC_Web!S$1:S$500,SMALL(IF(Create_TC_Web!$C$1:$C$500&lt;&gt;"",MATCH(ROW(Create_TC_Web!$C$1:$C$500),ROW(Create_TC_Web!$C$1:$C$500)),""),ROW(Create_TC_Web!Q968))),"")</f>
        <v/>
      </c>
    </row>
    <row r="993" spans="1:16">
      <c r="A993" t="str" cm="1">
        <f t="array" ref="A993">IFERROR(INDEX(Create_TC_Web!D$1:D$1510,SMALL(IF(Create_TC_Web!$C$1:$C$1510&lt;&gt;"",MATCH(ROW(Create_TC_Web!$C$1:$C$1510),ROW(Create_TC_Web!$C$1:$C$1510)),""),ROW(Create_TC_Web!B1018))),"")</f>
        <v/>
      </c>
      <c r="P993" s="17" t="str" cm="1">
        <f t="array" ref="P993">IFERROR(INDEX(Create_TC_Web!S$1:S$500,SMALL(IF(Create_TC_Web!$C$1:$C$500&lt;&gt;"",MATCH(ROW(Create_TC_Web!$C$1:$C$500),ROW(Create_TC_Web!$C$1:$C$500)),""),ROW(Create_TC_Web!Q969))),"")</f>
        <v/>
      </c>
    </row>
    <row r="994" spans="1:16">
      <c r="A994" t="str" cm="1">
        <f t="array" ref="A994">IFERROR(INDEX(Create_TC_Web!D$1:D$1510,SMALL(IF(Create_TC_Web!$C$1:$C$1510&lt;&gt;"",MATCH(ROW(Create_TC_Web!$C$1:$C$1510),ROW(Create_TC_Web!$C$1:$C$1510)),""),ROW(Create_TC_Web!B1019))),"")</f>
        <v/>
      </c>
      <c r="P994" s="17" t="str" cm="1">
        <f t="array" ref="P994">IFERROR(INDEX(Create_TC_Web!S$1:S$500,SMALL(IF(Create_TC_Web!$C$1:$C$500&lt;&gt;"",MATCH(ROW(Create_TC_Web!$C$1:$C$500),ROW(Create_TC_Web!$C$1:$C$500)),""),ROW(Create_TC_Web!Q970))),"")</f>
        <v/>
      </c>
    </row>
    <row r="995" spans="1:16">
      <c r="A995" t="str" cm="1">
        <f t="array" ref="A995">IFERROR(INDEX(Create_TC_Web!D$1:D$1510,SMALL(IF(Create_TC_Web!$C$1:$C$1510&lt;&gt;"",MATCH(ROW(Create_TC_Web!$C$1:$C$1510),ROW(Create_TC_Web!$C$1:$C$1510)),""),ROW(Create_TC_Web!B1020))),"")</f>
        <v/>
      </c>
      <c r="P995" s="17" t="str" cm="1">
        <f t="array" ref="P995">IFERROR(INDEX(Create_TC_Web!S$1:S$500,SMALL(IF(Create_TC_Web!$C$1:$C$500&lt;&gt;"",MATCH(ROW(Create_TC_Web!$C$1:$C$500),ROW(Create_TC_Web!$C$1:$C$500)),""),ROW(Create_TC_Web!Q971))),"")</f>
        <v/>
      </c>
    </row>
    <row r="996" spans="1:16">
      <c r="A996" t="str" cm="1">
        <f t="array" ref="A996">IFERROR(INDEX(Create_TC_Web!D$1:D$1510,SMALL(IF(Create_TC_Web!$C$1:$C$1510&lt;&gt;"",MATCH(ROW(Create_TC_Web!$C$1:$C$1510),ROW(Create_TC_Web!$C$1:$C$1510)),""),ROW(Create_TC_Web!B1021))),"")</f>
        <v/>
      </c>
      <c r="P996" s="17" t="str" cm="1">
        <f t="array" ref="P996">IFERROR(INDEX(Create_TC_Web!S$1:S$500,SMALL(IF(Create_TC_Web!$C$1:$C$500&lt;&gt;"",MATCH(ROW(Create_TC_Web!$C$1:$C$500),ROW(Create_TC_Web!$C$1:$C$500)),""),ROW(Create_TC_Web!Q972))),"")</f>
        <v/>
      </c>
    </row>
    <row r="997" spans="1:16">
      <c r="A997" t="str" cm="1">
        <f t="array" ref="A997">IFERROR(INDEX(Create_TC_Web!D$1:D$1510,SMALL(IF(Create_TC_Web!$C$1:$C$1510&lt;&gt;"",MATCH(ROW(Create_TC_Web!$C$1:$C$1510),ROW(Create_TC_Web!$C$1:$C$1510)),""),ROW(Create_TC_Web!B1022))),"")</f>
        <v/>
      </c>
      <c r="P997" s="17" t="str" cm="1">
        <f t="array" ref="P997">IFERROR(INDEX(Create_TC_Web!S$1:S$500,SMALL(IF(Create_TC_Web!$C$1:$C$500&lt;&gt;"",MATCH(ROW(Create_TC_Web!$C$1:$C$500),ROW(Create_TC_Web!$C$1:$C$500)),""),ROW(Create_TC_Web!Q973))),"")</f>
        <v/>
      </c>
    </row>
    <row r="998" spans="1:16">
      <c r="A998" t="str" cm="1">
        <f t="array" ref="A998">IFERROR(INDEX(Create_TC_Web!D$1:D$1510,SMALL(IF(Create_TC_Web!$C$1:$C$1510&lt;&gt;"",MATCH(ROW(Create_TC_Web!$C$1:$C$1510),ROW(Create_TC_Web!$C$1:$C$1510)),""),ROW(Create_TC_Web!B1023))),"")</f>
        <v/>
      </c>
      <c r="P998" s="17" t="str" cm="1">
        <f t="array" ref="P998">IFERROR(INDEX(Create_TC_Web!S$1:S$500,SMALL(IF(Create_TC_Web!$C$1:$C$500&lt;&gt;"",MATCH(ROW(Create_TC_Web!$C$1:$C$500),ROW(Create_TC_Web!$C$1:$C$500)),""),ROW(Create_TC_Web!Q974))),"")</f>
        <v/>
      </c>
    </row>
    <row r="999" spans="1:16">
      <c r="A999" t="str" cm="1">
        <f t="array" ref="A999">IFERROR(INDEX(Create_TC_Web!D$1:D$1510,SMALL(IF(Create_TC_Web!$C$1:$C$1510&lt;&gt;"",MATCH(ROW(Create_TC_Web!$C$1:$C$1510),ROW(Create_TC_Web!$C$1:$C$1510)),""),ROW(Create_TC_Web!B1024))),"")</f>
        <v/>
      </c>
      <c r="P999" s="17" t="str" cm="1">
        <f t="array" ref="P999">IFERROR(INDEX(Create_TC_Web!S$1:S$500,SMALL(IF(Create_TC_Web!$C$1:$C$500&lt;&gt;"",MATCH(ROW(Create_TC_Web!$C$1:$C$500),ROW(Create_TC_Web!$C$1:$C$500)),""),ROW(Create_TC_Web!Q975))),"")</f>
        <v/>
      </c>
    </row>
    <row r="1000" spans="1:16">
      <c r="A1000" t="str" cm="1">
        <f t="array" ref="A1000">IFERROR(INDEX(Create_TC_Web!D$1:D$1510,SMALL(IF(Create_TC_Web!$C$1:$C$1510&lt;&gt;"",MATCH(ROW(Create_TC_Web!$C$1:$C$1510),ROW(Create_TC_Web!$C$1:$C$1510)),""),ROW(Create_TC_Web!B1025))),"")</f>
        <v/>
      </c>
      <c r="P1000" s="17" t="str" cm="1">
        <f t="array" ref="P1000">IFERROR(INDEX(Create_TC_Web!S$1:S$500,SMALL(IF(Create_TC_Web!$C$1:$C$500&lt;&gt;"",MATCH(ROW(Create_TC_Web!$C$1:$C$500),ROW(Create_TC_Web!$C$1:$C$500)),""),ROW(Create_TC_Web!Q976))),"")</f>
        <v/>
      </c>
    </row>
    <row r="1001" spans="1:16">
      <c r="A1001" t="str" cm="1">
        <f t="array" ref="A1001">IFERROR(INDEX(Create_TC_Web!D$1:D$1510,SMALL(IF(Create_TC_Web!$C$1:$C$1510&lt;&gt;"",MATCH(ROW(Create_TC_Web!$C$1:$C$1510),ROW(Create_TC_Web!$C$1:$C$1510)),""),ROW(Create_TC_Web!B1026))),"")</f>
        <v/>
      </c>
      <c r="P1001" s="17" t="str" cm="1">
        <f t="array" ref="P1001">IFERROR(INDEX(Create_TC_Web!S$1:S$500,SMALL(IF(Create_TC_Web!$C$1:$C$500&lt;&gt;"",MATCH(ROW(Create_TC_Web!$C$1:$C$500),ROW(Create_TC_Web!$C$1:$C$500)),""),ROW(Create_TC_Web!Q977))),"")</f>
        <v/>
      </c>
    </row>
    <row r="1002" spans="1:16">
      <c r="A1002" t="str" cm="1">
        <f t="array" ref="A1002">IFERROR(INDEX(Create_TC_Web!D$1:D$1510,SMALL(IF(Create_TC_Web!$C$1:$C$1510&lt;&gt;"",MATCH(ROW(Create_TC_Web!$C$1:$C$1510),ROW(Create_TC_Web!$C$1:$C$1510)),""),ROW(Create_TC_Web!B1027))),"")</f>
        <v/>
      </c>
      <c r="P1002" s="17" t="str" cm="1">
        <f t="array" ref="P1002">IFERROR(INDEX(Create_TC_Web!S$1:S$500,SMALL(IF(Create_TC_Web!$C$1:$C$500&lt;&gt;"",MATCH(ROW(Create_TC_Web!$C$1:$C$500),ROW(Create_TC_Web!$C$1:$C$500)),""),ROW(Create_TC_Web!Q978))),"")</f>
        <v/>
      </c>
    </row>
    <row r="1003" spans="1:16">
      <c r="A1003" t="str" cm="1">
        <f t="array" ref="A1003">IFERROR(INDEX(Create_TC_Web!D$1:D$1510,SMALL(IF(Create_TC_Web!$C$1:$C$1510&lt;&gt;"",MATCH(ROW(Create_TC_Web!$C$1:$C$1510),ROW(Create_TC_Web!$C$1:$C$1510)),""),ROW(Create_TC_Web!B1028))),"")</f>
        <v/>
      </c>
      <c r="P1003" s="17"/>
    </row>
    <row r="1004" spans="1:16">
      <c r="A1004" t="str" cm="1">
        <f t="array" ref="A1004">IFERROR(INDEX(Create_TC_Web!D$1:D$1510,SMALL(IF(Create_TC_Web!$C$1:$C$1510&lt;&gt;"",MATCH(ROW(Create_TC_Web!$C$1:$C$1510),ROW(Create_TC_Web!$C$1:$C$1510)),""),ROW(Create_TC_Web!B1029))),"")</f>
        <v/>
      </c>
      <c r="P1004" s="17"/>
    </row>
    <row r="1005" spans="1:16">
      <c r="A1005" t="str" cm="1">
        <f t="array" ref="A1005">IFERROR(INDEX(Create_TC_Web!D$1:D$1510,SMALL(IF(Create_TC_Web!$C$1:$C$1510&lt;&gt;"",MATCH(ROW(Create_TC_Web!$C$1:$C$1510),ROW(Create_TC_Web!$C$1:$C$1510)),""),ROW(Create_TC_Web!B1030))),"")</f>
        <v/>
      </c>
      <c r="P1005" s="17"/>
    </row>
    <row r="1006" spans="1:16">
      <c r="A1006" t="str" cm="1">
        <f t="array" ref="A1006">IFERROR(INDEX(Create_TC_Web!D$1:D$1510,SMALL(IF(Create_TC_Web!$C$1:$C$1510&lt;&gt;"",MATCH(ROW(Create_TC_Web!$C$1:$C$1510),ROW(Create_TC_Web!$C$1:$C$1510)),""),ROW(Create_TC_Web!B1031))),"")</f>
        <v/>
      </c>
      <c r="P1006" s="17"/>
    </row>
    <row r="1007" spans="1:16">
      <c r="A1007" t="str" cm="1">
        <f t="array" ref="A1007">IFERROR(INDEX(Create_TC_Web!D$1:D$1510,SMALL(IF(Create_TC_Web!$C$1:$C$1510&lt;&gt;"",MATCH(ROW(Create_TC_Web!$C$1:$C$1510),ROW(Create_TC_Web!$C$1:$C$1510)),""),ROW(Create_TC_Web!B1032))),"")</f>
        <v/>
      </c>
      <c r="P1007" s="17"/>
    </row>
    <row r="1008" spans="1:16">
      <c r="A1008" t="str" cm="1">
        <f t="array" ref="A1008">IFERROR(INDEX(Create_TC_Web!D$1:D$1510,SMALL(IF(Create_TC_Web!$C$1:$C$1510&lt;&gt;"",MATCH(ROW(Create_TC_Web!$C$1:$C$1510),ROW(Create_TC_Web!$C$1:$C$1510)),""),ROW(Create_TC_Web!B1033))),"")</f>
        <v/>
      </c>
      <c r="P1008" s="17"/>
    </row>
    <row r="1009" spans="1:16">
      <c r="A1009" t="str" cm="1">
        <f t="array" ref="A1009">IFERROR(INDEX(Create_TC_Web!D$1:D$1510,SMALL(IF(Create_TC_Web!$C$1:$C$1510&lt;&gt;"",MATCH(ROW(Create_TC_Web!$C$1:$C$1510),ROW(Create_TC_Web!$C$1:$C$1510)),""),ROW(Create_TC_Web!B1034))),"")</f>
        <v/>
      </c>
      <c r="P1009" s="17"/>
    </row>
    <row r="1010" spans="1:16">
      <c r="A1010" t="str" cm="1">
        <f t="array" ref="A1010">IFERROR(INDEX(Create_TC_Web!D$1:D$1510,SMALL(IF(Create_TC_Web!$C$1:$C$1510&lt;&gt;"",MATCH(ROW(Create_TC_Web!$C$1:$C$1510),ROW(Create_TC_Web!$C$1:$C$1510)),""),ROW(Create_TC_Web!B1035))),"")</f>
        <v/>
      </c>
      <c r="P1010" s="17"/>
    </row>
    <row r="1011" spans="1:16">
      <c r="A1011" t="str" cm="1">
        <f t="array" ref="A1011">IFERROR(INDEX(Create_TC_Web!D$1:D$1510,SMALL(IF(Create_TC_Web!$C$1:$C$1510&lt;&gt;"",MATCH(ROW(Create_TC_Web!$C$1:$C$1510),ROW(Create_TC_Web!$C$1:$C$1510)),""),ROW(Create_TC_Web!B1036))),"")</f>
        <v/>
      </c>
      <c r="P1011" s="17"/>
    </row>
    <row r="1012" spans="1:16">
      <c r="A1012" t="str" cm="1">
        <f t="array" ref="A1012">IFERROR(INDEX(Create_TC_Web!D$1:D$1510,SMALL(IF(Create_TC_Web!$C$1:$C$1510&lt;&gt;"",MATCH(ROW(Create_TC_Web!$C$1:$C$1510),ROW(Create_TC_Web!$C$1:$C$1510)),""),ROW(Create_TC_Web!B1037))),"")</f>
        <v/>
      </c>
      <c r="P1012" s="17"/>
    </row>
    <row r="1013" spans="1:16">
      <c r="A1013" t="str" cm="1">
        <f t="array" ref="A1013">IFERROR(INDEX(Create_TC_Web!D$1:D$1510,SMALL(IF(Create_TC_Web!$C$1:$C$1510&lt;&gt;"",MATCH(ROW(Create_TC_Web!$C$1:$C$1510),ROW(Create_TC_Web!$C$1:$C$1510)),""),ROW(Create_TC_Web!B1038))),"")</f>
        <v/>
      </c>
      <c r="P1013" s="17"/>
    </row>
    <row r="1014" spans="1:16">
      <c r="A1014" t="str" cm="1">
        <f t="array" ref="A1014">IFERROR(INDEX(Create_TC_Web!D$1:D$1510,SMALL(IF(Create_TC_Web!$C$1:$C$1510&lt;&gt;"",MATCH(ROW(Create_TC_Web!$C$1:$C$1510),ROW(Create_TC_Web!$C$1:$C$1510)),""),ROW(Create_TC_Web!B1039))),"")</f>
        <v/>
      </c>
      <c r="P1014" s="17"/>
    </row>
    <row r="1015" spans="1:16">
      <c r="A1015" t="str" cm="1">
        <f t="array" ref="A1015">IFERROR(INDEX(Create_TC_Web!D$1:D$1510,SMALL(IF(Create_TC_Web!$C$1:$C$1510&lt;&gt;"",MATCH(ROW(Create_TC_Web!$C$1:$C$1510),ROW(Create_TC_Web!$C$1:$C$1510)),""),ROW(Create_TC_Web!B1040))),"")</f>
        <v/>
      </c>
      <c r="P1015" s="17"/>
    </row>
    <row r="1016" spans="1:16">
      <c r="A1016" t="str" cm="1">
        <f t="array" ref="A1016">IFERROR(INDEX(Create_TC_Web!D$1:D$1510,SMALL(IF(Create_TC_Web!$C$1:$C$1510&lt;&gt;"",MATCH(ROW(Create_TC_Web!$C$1:$C$1510),ROW(Create_TC_Web!$C$1:$C$1510)),""),ROW(Create_TC_Web!B1041))),"")</f>
        <v/>
      </c>
      <c r="P1016" s="17"/>
    </row>
    <row r="1017" spans="1:16">
      <c r="A1017" t="str" cm="1">
        <f t="array" ref="A1017">IFERROR(INDEX(Create_TC_Web!D$1:D$1510,SMALL(IF(Create_TC_Web!$C$1:$C$1510&lt;&gt;"",MATCH(ROW(Create_TC_Web!$C$1:$C$1510),ROW(Create_TC_Web!$C$1:$C$1510)),""),ROW(Create_TC_Web!B1042))),"")</f>
        <v/>
      </c>
      <c r="P1017" s="17"/>
    </row>
    <row r="1018" spans="1:16">
      <c r="A1018" t="str" cm="1">
        <f t="array" ref="A1018">IFERROR(INDEX(Create_TC_Web!D$1:D$1510,SMALL(IF(Create_TC_Web!$C$1:$C$1510&lt;&gt;"",MATCH(ROW(Create_TC_Web!$C$1:$C$1510),ROW(Create_TC_Web!$C$1:$C$1510)),""),ROW(Create_TC_Web!B1043))),"")</f>
        <v/>
      </c>
      <c r="P1018" s="17"/>
    </row>
    <row r="1019" spans="1:16">
      <c r="A1019" t="str" cm="1">
        <f t="array" ref="A1019">IFERROR(INDEX(Create_TC_Web!D$1:D$1510,SMALL(IF(Create_TC_Web!$C$1:$C$1510&lt;&gt;"",MATCH(ROW(Create_TC_Web!$C$1:$C$1510),ROW(Create_TC_Web!$C$1:$C$1510)),""),ROW(Create_TC_Web!B1044))),"")</f>
        <v/>
      </c>
      <c r="P1019" s="17"/>
    </row>
    <row r="1020" spans="1:16">
      <c r="A1020" t="str" cm="1">
        <f t="array" ref="A1020">IFERROR(INDEX(Create_TC_Web!D$1:D$1510,SMALL(IF(Create_TC_Web!$C$1:$C$1510&lt;&gt;"",MATCH(ROW(Create_TC_Web!$C$1:$C$1510),ROW(Create_TC_Web!$C$1:$C$1510)),""),ROW(Create_TC_Web!B1045))),"")</f>
        <v/>
      </c>
      <c r="P1020" s="17"/>
    </row>
    <row r="1021" spans="1:16">
      <c r="A1021" t="str" cm="1">
        <f t="array" ref="A1021">IFERROR(INDEX(Create_TC_Web!D$1:D$1510,SMALL(IF(Create_TC_Web!$C$1:$C$1510&lt;&gt;"",MATCH(ROW(Create_TC_Web!$C$1:$C$1510),ROW(Create_TC_Web!$C$1:$C$1510)),""),ROW(Create_TC_Web!B1046))),"")</f>
        <v/>
      </c>
      <c r="P1021" s="17"/>
    </row>
    <row r="1022" spans="1:16">
      <c r="A1022" t="str" cm="1">
        <f t="array" ref="A1022">IFERROR(INDEX(Create_TC_Web!D$1:D$1510,SMALL(IF(Create_TC_Web!$C$1:$C$1510&lt;&gt;"",MATCH(ROW(Create_TC_Web!$C$1:$C$1510),ROW(Create_TC_Web!$C$1:$C$1510)),""),ROW(Create_TC_Web!B1047))),"")</f>
        <v/>
      </c>
      <c r="P1022" s="17"/>
    </row>
    <row r="1023" spans="1:16">
      <c r="A1023" t="str" cm="1">
        <f t="array" ref="A1023">IFERROR(INDEX(Create_TC_Web!D$1:D$1510,SMALL(IF(Create_TC_Web!$C$1:$C$1510&lt;&gt;"",MATCH(ROW(Create_TC_Web!$C$1:$C$1510),ROW(Create_TC_Web!$C$1:$C$1510)),""),ROW(Create_TC_Web!B1048))),"")</f>
        <v/>
      </c>
      <c r="P1023" s="17"/>
    </row>
    <row r="1024" spans="1:16">
      <c r="A1024" t="str" cm="1">
        <f t="array" ref="A1024">IFERROR(INDEX(Create_TC_Web!D$1:D$1510,SMALL(IF(Create_TC_Web!$C$1:$C$1510&lt;&gt;"",MATCH(ROW(Create_TC_Web!$C$1:$C$1510),ROW(Create_TC_Web!$C$1:$C$1510)),""),ROW(Create_TC_Web!B1049))),"")</f>
        <v/>
      </c>
      <c r="P1024" s="17"/>
    </row>
    <row r="1025" spans="1:16">
      <c r="A1025" t="str" cm="1">
        <f t="array" ref="A1025">IFERROR(INDEX(Create_TC_Web!D$1:D$1510,SMALL(IF(Create_TC_Web!$C$1:$C$1510&lt;&gt;"",MATCH(ROW(Create_TC_Web!$C$1:$C$1510),ROW(Create_TC_Web!$C$1:$C$1510)),""),ROW(Create_TC_Web!B1050))),"")</f>
        <v/>
      </c>
      <c r="P1025" s="17"/>
    </row>
    <row r="1026" spans="1:16">
      <c r="A1026" t="str" cm="1">
        <f t="array" ref="A1026">IFERROR(INDEX(Create_TC_Web!D$1:D$1510,SMALL(IF(Create_TC_Web!$C$1:$C$1510&lt;&gt;"",MATCH(ROW(Create_TC_Web!$C$1:$C$1510),ROW(Create_TC_Web!$C$1:$C$1510)),""),ROW(Create_TC_Web!B1051))),"")</f>
        <v/>
      </c>
      <c r="P1026" s="17"/>
    </row>
    <row r="1027" spans="1:16">
      <c r="A1027" t="str" cm="1">
        <f t="array" ref="A1027">IFERROR(INDEX(Create_TC_Web!D$1:D$1510,SMALL(IF(Create_TC_Web!$C$1:$C$1510&lt;&gt;"",MATCH(ROW(Create_TC_Web!$C$1:$C$1510),ROW(Create_TC_Web!$C$1:$C$1510)),""),ROW(Create_TC_Web!B1052))),"")</f>
        <v/>
      </c>
      <c r="P1027" s="17"/>
    </row>
    <row r="1028" spans="1:16">
      <c r="A1028" t="str" cm="1">
        <f t="array" ref="A1028">IFERROR(INDEX(Create_TC_Web!D$1:D$1510,SMALL(IF(Create_TC_Web!$C$1:$C$1510&lt;&gt;"",MATCH(ROW(Create_TC_Web!$C$1:$C$1510),ROW(Create_TC_Web!$C$1:$C$1510)),""),ROW(Create_TC_Web!B1053))),"")</f>
        <v/>
      </c>
      <c r="P1028" s="17"/>
    </row>
    <row r="1029" spans="1:16">
      <c r="A1029" t="str" cm="1">
        <f t="array" ref="A1029">IFERROR(INDEX(Create_TC_Web!D$1:D$1510,SMALL(IF(Create_TC_Web!$C$1:$C$1510&lt;&gt;"",MATCH(ROW(Create_TC_Web!$C$1:$C$1510),ROW(Create_TC_Web!$C$1:$C$1510)),""),ROW(Create_TC_Web!B1054))),"")</f>
        <v/>
      </c>
      <c r="P1029" s="17"/>
    </row>
    <row r="1030" spans="1:16">
      <c r="A1030" t="str" cm="1">
        <f t="array" ref="A1030">IFERROR(INDEX(Create_TC_Web!D$1:D$1510,SMALL(IF(Create_TC_Web!$C$1:$C$1510&lt;&gt;"",MATCH(ROW(Create_TC_Web!$C$1:$C$1510),ROW(Create_TC_Web!$C$1:$C$1510)),""),ROW(Create_TC_Web!B1055))),"")</f>
        <v/>
      </c>
      <c r="P1030" s="17"/>
    </row>
    <row r="1031" spans="1:16">
      <c r="A1031" t="str" cm="1">
        <f t="array" ref="A1031">IFERROR(INDEX(Create_TC_Web!D$1:D$1510,SMALL(IF(Create_TC_Web!$C$1:$C$1510&lt;&gt;"",MATCH(ROW(Create_TC_Web!$C$1:$C$1510),ROW(Create_TC_Web!$C$1:$C$1510)),""),ROW(Create_TC_Web!B1056))),"")</f>
        <v/>
      </c>
      <c r="P1031" s="17"/>
    </row>
    <row r="1032" spans="1:16">
      <c r="A1032" t="str" cm="1">
        <f t="array" ref="A1032">IFERROR(INDEX(Create_TC_Web!D$1:D$1510,SMALL(IF(Create_TC_Web!$C$1:$C$1510&lt;&gt;"",MATCH(ROW(Create_TC_Web!$C$1:$C$1510),ROW(Create_TC_Web!$C$1:$C$1510)),""),ROW(Create_TC_Web!B1057))),"")</f>
        <v/>
      </c>
      <c r="P1032" s="17"/>
    </row>
    <row r="1033" spans="1:16">
      <c r="A1033" t="str" cm="1">
        <f t="array" ref="A1033">IFERROR(INDEX(Create_TC_Web!D$1:D$1510,SMALL(IF(Create_TC_Web!$C$1:$C$1510&lt;&gt;"",MATCH(ROW(Create_TC_Web!$C$1:$C$1510),ROW(Create_TC_Web!$C$1:$C$1510)),""),ROW(Create_TC_Web!B1058))),"")</f>
        <v/>
      </c>
      <c r="P1033" s="17"/>
    </row>
    <row r="1034" spans="1:16">
      <c r="A1034" t="str" cm="1">
        <f t="array" ref="A1034">IFERROR(INDEX(Create_TC_Web!D$1:D$1510,SMALL(IF(Create_TC_Web!$C$1:$C$1510&lt;&gt;"",MATCH(ROW(Create_TC_Web!$C$1:$C$1510),ROW(Create_TC_Web!$C$1:$C$1510)),""),ROW(Create_TC_Web!B1059))),"")</f>
        <v/>
      </c>
      <c r="P1034" s="17"/>
    </row>
    <row r="1035" spans="1:16">
      <c r="A1035" t="str" cm="1">
        <f t="array" ref="A1035">IFERROR(INDEX(Create_TC_Web!D$1:D$1510,SMALL(IF(Create_TC_Web!$C$1:$C$1510&lt;&gt;"",MATCH(ROW(Create_TC_Web!$C$1:$C$1510),ROW(Create_TC_Web!$C$1:$C$1510)),""),ROW(Create_TC_Web!B1060))),"")</f>
        <v/>
      </c>
      <c r="P1035" s="17"/>
    </row>
    <row r="1036" spans="1:16">
      <c r="A1036" t="str" cm="1">
        <f t="array" ref="A1036">IFERROR(INDEX(Create_TC_Web!D$1:D$1510,SMALL(IF(Create_TC_Web!$C$1:$C$1510&lt;&gt;"",MATCH(ROW(Create_TC_Web!$C$1:$C$1510),ROW(Create_TC_Web!$C$1:$C$1510)),""),ROW(Create_TC_Web!B1061))),"")</f>
        <v/>
      </c>
      <c r="P1036" s="17"/>
    </row>
    <row r="1037" spans="1:16">
      <c r="A1037" t="str" cm="1">
        <f t="array" ref="A1037">IFERROR(INDEX(Create_TC_Web!D$1:D$1510,SMALL(IF(Create_TC_Web!$C$1:$C$1510&lt;&gt;"",MATCH(ROW(Create_TC_Web!$C$1:$C$1510),ROW(Create_TC_Web!$C$1:$C$1510)),""),ROW(Create_TC_Web!B1062))),"")</f>
        <v/>
      </c>
      <c r="P1037" s="17"/>
    </row>
    <row r="1038" spans="1:16">
      <c r="A1038" t="str" cm="1">
        <f t="array" ref="A1038">IFERROR(INDEX(Create_TC_Web!D$1:D$1510,SMALL(IF(Create_TC_Web!$C$1:$C$1510&lt;&gt;"",MATCH(ROW(Create_TC_Web!$C$1:$C$1510),ROW(Create_TC_Web!$C$1:$C$1510)),""),ROW(Create_TC_Web!B1063))),"")</f>
        <v/>
      </c>
      <c r="P1038" s="17"/>
    </row>
    <row r="1039" spans="1:16">
      <c r="A1039" t="str" cm="1">
        <f t="array" ref="A1039">IFERROR(INDEX(Create_TC_Web!D$1:D$1510,SMALL(IF(Create_TC_Web!$C$1:$C$1510&lt;&gt;"",MATCH(ROW(Create_TC_Web!$C$1:$C$1510),ROW(Create_TC_Web!$C$1:$C$1510)),""),ROW(Create_TC_Web!B1064))),"")</f>
        <v/>
      </c>
      <c r="P1039" s="17"/>
    </row>
    <row r="1040" spans="1:16">
      <c r="A1040" t="str" cm="1">
        <f t="array" ref="A1040">IFERROR(INDEX(Create_TC_Web!D$1:D$1510,SMALL(IF(Create_TC_Web!$C$1:$C$1510&lt;&gt;"",MATCH(ROW(Create_TC_Web!$C$1:$C$1510),ROW(Create_TC_Web!$C$1:$C$1510)),""),ROW(Create_TC_Web!B1065))),"")</f>
        <v/>
      </c>
      <c r="P1040" s="17"/>
    </row>
    <row r="1041" spans="1:16">
      <c r="A1041" t="str" cm="1">
        <f t="array" ref="A1041">IFERROR(INDEX(Create_TC_Web!D$1:D$1510,SMALL(IF(Create_TC_Web!$C$1:$C$1510&lt;&gt;"",MATCH(ROW(Create_TC_Web!$C$1:$C$1510),ROW(Create_TC_Web!$C$1:$C$1510)),""),ROW(Create_TC_Web!B1066))),"")</f>
        <v/>
      </c>
      <c r="P1041" s="17"/>
    </row>
    <row r="1042" spans="1:16">
      <c r="A1042" t="str" cm="1">
        <f t="array" ref="A1042">IFERROR(INDEX(Create_TC_Web!D$1:D$1510,SMALL(IF(Create_TC_Web!$C$1:$C$1510&lt;&gt;"",MATCH(ROW(Create_TC_Web!$C$1:$C$1510),ROW(Create_TC_Web!$C$1:$C$1510)),""),ROW(Create_TC_Web!B1067))),"")</f>
        <v/>
      </c>
      <c r="P1042" s="17"/>
    </row>
    <row r="1043" spans="1:16">
      <c r="A1043" t="str" cm="1">
        <f t="array" ref="A1043">IFERROR(INDEX(Create_TC_Web!D$1:D$1510,SMALL(IF(Create_TC_Web!$C$1:$C$1510&lt;&gt;"",MATCH(ROW(Create_TC_Web!$C$1:$C$1510),ROW(Create_TC_Web!$C$1:$C$1510)),""),ROW(Create_TC_Web!B1068))),"")</f>
        <v/>
      </c>
      <c r="P1043" s="17"/>
    </row>
    <row r="1044" spans="1:16">
      <c r="A1044" t="str" cm="1">
        <f t="array" ref="A1044">IFERROR(INDEX(Create_TC_Web!D$1:D$1510,SMALL(IF(Create_TC_Web!$C$1:$C$1510&lt;&gt;"",MATCH(ROW(Create_TC_Web!$C$1:$C$1510),ROW(Create_TC_Web!$C$1:$C$1510)),""),ROW(Create_TC_Web!B1069))),"")</f>
        <v/>
      </c>
      <c r="P1044" s="17"/>
    </row>
    <row r="1045" spans="1:16">
      <c r="A1045" t="str" cm="1">
        <f t="array" ref="A1045">IFERROR(INDEX(Create_TC_Web!D$1:D$1510,SMALL(IF(Create_TC_Web!$C$1:$C$1510&lt;&gt;"",MATCH(ROW(Create_TC_Web!$C$1:$C$1510),ROW(Create_TC_Web!$C$1:$C$1510)),""),ROW(Create_TC_Web!B1070))),"")</f>
        <v/>
      </c>
      <c r="P1045" s="17"/>
    </row>
    <row r="1046" spans="1:16">
      <c r="A1046" t="str" cm="1">
        <f t="array" ref="A1046">IFERROR(INDEX(Create_TC_Web!D$1:D$1510,SMALL(IF(Create_TC_Web!$C$1:$C$1510&lt;&gt;"",MATCH(ROW(Create_TC_Web!$C$1:$C$1510),ROW(Create_TC_Web!$C$1:$C$1510)),""),ROW(Create_TC_Web!B1071))),"")</f>
        <v/>
      </c>
      <c r="P1046" s="17"/>
    </row>
    <row r="1047" spans="1:16">
      <c r="A1047" t="str" cm="1">
        <f t="array" ref="A1047">IFERROR(INDEX(Create_TC_Web!D$1:D$1510,SMALL(IF(Create_TC_Web!$C$1:$C$1510&lt;&gt;"",MATCH(ROW(Create_TC_Web!$C$1:$C$1510),ROW(Create_TC_Web!$C$1:$C$1510)),""),ROW(Create_TC_Web!B1072))),"")</f>
        <v/>
      </c>
      <c r="P1047" s="17"/>
    </row>
    <row r="1048" spans="1:16">
      <c r="A1048" t="str" cm="1">
        <f t="array" ref="A1048">IFERROR(INDEX(Create_TC_Web!D$1:D$1510,SMALL(IF(Create_TC_Web!$C$1:$C$1510&lt;&gt;"",MATCH(ROW(Create_TC_Web!$C$1:$C$1510),ROW(Create_TC_Web!$C$1:$C$1510)),""),ROW(Create_TC_Web!B1073))),"")</f>
        <v/>
      </c>
      <c r="P1048" s="17"/>
    </row>
    <row r="1049" spans="1:16">
      <c r="A1049" t="str" cm="1">
        <f t="array" ref="A1049">IFERROR(INDEX(Create_TC_Web!D$1:D$1510,SMALL(IF(Create_TC_Web!$C$1:$C$1510&lt;&gt;"",MATCH(ROW(Create_TC_Web!$C$1:$C$1510),ROW(Create_TC_Web!$C$1:$C$1510)),""),ROW(Create_TC_Web!B1074))),"")</f>
        <v/>
      </c>
      <c r="P1049" s="17"/>
    </row>
    <row r="1050" spans="1:16">
      <c r="A1050" t="str" cm="1">
        <f t="array" ref="A1050">IFERROR(INDEX(Create_TC_Web!D$1:D$1510,SMALL(IF(Create_TC_Web!$C$1:$C$1510&lt;&gt;"",MATCH(ROW(Create_TC_Web!$C$1:$C$1510),ROW(Create_TC_Web!$C$1:$C$1510)),""),ROW(Create_TC_Web!B1075))),"")</f>
        <v/>
      </c>
      <c r="P1050" s="17"/>
    </row>
    <row r="1051" spans="1:16">
      <c r="A1051" t="str" cm="1">
        <f t="array" ref="A1051">IFERROR(INDEX(Create_TC_Web!D$1:D$1510,SMALL(IF(Create_TC_Web!$C$1:$C$1510&lt;&gt;"",MATCH(ROW(Create_TC_Web!$C$1:$C$1510),ROW(Create_TC_Web!$C$1:$C$1510)),""),ROW(Create_TC_Web!B1076))),"")</f>
        <v/>
      </c>
      <c r="P1051" s="17"/>
    </row>
    <row r="1052" spans="1:16">
      <c r="A1052" t="str" cm="1">
        <f t="array" ref="A1052">IFERROR(INDEX(Create_TC_Web!D$1:D$1510,SMALL(IF(Create_TC_Web!$C$1:$C$1510&lt;&gt;"",MATCH(ROW(Create_TC_Web!$C$1:$C$1510),ROW(Create_TC_Web!$C$1:$C$1510)),""),ROW(Create_TC_Web!B1077))),"")</f>
        <v/>
      </c>
      <c r="P1052" s="17"/>
    </row>
    <row r="1053" spans="1:16">
      <c r="A1053" t="str" cm="1">
        <f t="array" ref="A1053">IFERROR(INDEX(Create_TC_Web!D$1:D$1510,SMALL(IF(Create_TC_Web!$C$1:$C$1510&lt;&gt;"",MATCH(ROW(Create_TC_Web!$C$1:$C$1510),ROW(Create_TC_Web!$C$1:$C$1510)),""),ROW(Create_TC_Web!B1078))),"")</f>
        <v/>
      </c>
      <c r="P1053" s="17"/>
    </row>
    <row r="1054" spans="1:16">
      <c r="A1054" t="str" cm="1">
        <f t="array" ref="A1054">IFERROR(INDEX(Create_TC_Web!D$1:D$1510,SMALL(IF(Create_TC_Web!$C$1:$C$1510&lt;&gt;"",MATCH(ROW(Create_TC_Web!$C$1:$C$1510),ROW(Create_TC_Web!$C$1:$C$1510)),""),ROW(Create_TC_Web!B1079))),"")</f>
        <v/>
      </c>
      <c r="P1054" s="17"/>
    </row>
    <row r="1055" spans="1:16">
      <c r="A1055" t="str" cm="1">
        <f t="array" ref="A1055">IFERROR(INDEX(Create_TC_Web!D$1:D$1510,SMALL(IF(Create_TC_Web!$C$1:$C$1510&lt;&gt;"",MATCH(ROW(Create_TC_Web!$C$1:$C$1510),ROW(Create_TC_Web!$C$1:$C$1510)),""),ROW(Create_TC_Web!B1080))),"")</f>
        <v/>
      </c>
      <c r="P1055" s="17"/>
    </row>
    <row r="1056" spans="1:16">
      <c r="A1056" t="str" cm="1">
        <f t="array" ref="A1056">IFERROR(INDEX(Create_TC_Web!D$1:D$1510,SMALL(IF(Create_TC_Web!$C$1:$C$1510&lt;&gt;"",MATCH(ROW(Create_TC_Web!$C$1:$C$1510),ROW(Create_TC_Web!$C$1:$C$1510)),""),ROW(Create_TC_Web!B1081))),"")</f>
        <v/>
      </c>
      <c r="P1056" s="17"/>
    </row>
    <row r="1057" spans="1:16">
      <c r="A1057" t="str" cm="1">
        <f t="array" ref="A1057">IFERROR(INDEX(Create_TC_Web!D$1:D$1510,SMALL(IF(Create_TC_Web!$C$1:$C$1510&lt;&gt;"",MATCH(ROW(Create_TC_Web!$C$1:$C$1510),ROW(Create_TC_Web!$C$1:$C$1510)),""),ROW(Create_TC_Web!B1082))),"")</f>
        <v/>
      </c>
      <c r="P1057" s="17"/>
    </row>
    <row r="1058" spans="1:16">
      <c r="A1058" t="str" cm="1">
        <f t="array" ref="A1058">IFERROR(INDEX(Create_TC_Web!D$1:D$1510,SMALL(IF(Create_TC_Web!$C$1:$C$1510&lt;&gt;"",MATCH(ROW(Create_TC_Web!$C$1:$C$1510),ROW(Create_TC_Web!$C$1:$C$1510)),""),ROW(Create_TC_Web!B1083))),"")</f>
        <v/>
      </c>
      <c r="P1058" s="17"/>
    </row>
    <row r="1059" spans="1:16">
      <c r="A1059" t="str" cm="1">
        <f t="array" ref="A1059">IFERROR(INDEX(Create_TC_Web!D$1:D$1510,SMALL(IF(Create_TC_Web!$C$1:$C$1510&lt;&gt;"",MATCH(ROW(Create_TC_Web!$C$1:$C$1510),ROW(Create_TC_Web!$C$1:$C$1510)),""),ROW(Create_TC_Web!B1084))),"")</f>
        <v/>
      </c>
      <c r="P1059" s="17"/>
    </row>
    <row r="1060" spans="1:16">
      <c r="A1060" t="str" cm="1">
        <f t="array" ref="A1060">IFERROR(INDEX(Create_TC_Web!D$1:D$1510,SMALL(IF(Create_TC_Web!$C$1:$C$1510&lt;&gt;"",MATCH(ROW(Create_TC_Web!$C$1:$C$1510),ROW(Create_TC_Web!$C$1:$C$1510)),""),ROW(Create_TC_Web!B1085))),"")</f>
        <v/>
      </c>
      <c r="P1060" s="17"/>
    </row>
    <row r="1061" spans="1:16">
      <c r="A1061" t="str" cm="1">
        <f t="array" ref="A1061">IFERROR(INDEX(Create_TC_Web!D$1:D$1510,SMALL(IF(Create_TC_Web!$C$1:$C$1510&lt;&gt;"",MATCH(ROW(Create_TC_Web!$C$1:$C$1510),ROW(Create_TC_Web!$C$1:$C$1510)),""),ROW(Create_TC_Web!B1086))),"")</f>
        <v/>
      </c>
      <c r="P1061" s="17"/>
    </row>
    <row r="1062" spans="1:16">
      <c r="A1062" t="str" cm="1">
        <f t="array" ref="A1062">IFERROR(INDEX(Create_TC_Web!D$1:D$1510,SMALL(IF(Create_TC_Web!$C$1:$C$1510&lt;&gt;"",MATCH(ROW(Create_TC_Web!$C$1:$C$1510),ROW(Create_TC_Web!$C$1:$C$1510)),""),ROW(Create_TC_Web!B1087))),"")</f>
        <v/>
      </c>
      <c r="P1062" s="17"/>
    </row>
    <row r="1063" spans="1:16">
      <c r="A1063" t="str" cm="1">
        <f t="array" ref="A1063">IFERROR(INDEX(Create_TC_Web!D$1:D$1510,SMALL(IF(Create_TC_Web!$C$1:$C$1510&lt;&gt;"",MATCH(ROW(Create_TC_Web!$C$1:$C$1510),ROW(Create_TC_Web!$C$1:$C$1510)),""),ROW(Create_TC_Web!B1088))),"")</f>
        <v/>
      </c>
      <c r="P1063" s="17"/>
    </row>
    <row r="1064" spans="1:16">
      <c r="A1064" t="str" cm="1">
        <f t="array" ref="A1064">IFERROR(INDEX(Create_TC_Web!D$1:D$1510,SMALL(IF(Create_TC_Web!$C$1:$C$1510&lt;&gt;"",MATCH(ROW(Create_TC_Web!$C$1:$C$1510),ROW(Create_TC_Web!$C$1:$C$1510)),""),ROW(Create_TC_Web!B1089))),"")</f>
        <v/>
      </c>
      <c r="P1064" s="17"/>
    </row>
    <row r="1065" spans="1:16">
      <c r="A1065" t="str" cm="1">
        <f t="array" ref="A1065">IFERROR(INDEX(Create_TC_Web!D$1:D$1510,SMALL(IF(Create_TC_Web!$C$1:$C$1510&lt;&gt;"",MATCH(ROW(Create_TC_Web!$C$1:$C$1510),ROW(Create_TC_Web!$C$1:$C$1510)),""),ROW(Create_TC_Web!B1090))),"")</f>
        <v/>
      </c>
      <c r="P1065" s="17"/>
    </row>
    <row r="1066" spans="1:16">
      <c r="A1066" t="str" cm="1">
        <f t="array" ref="A1066">IFERROR(INDEX(Create_TC_Web!D$1:D$1510,SMALL(IF(Create_TC_Web!$C$1:$C$1510&lt;&gt;"",MATCH(ROW(Create_TC_Web!$C$1:$C$1510),ROW(Create_TC_Web!$C$1:$C$1510)),""),ROW(Create_TC_Web!B1091))),"")</f>
        <v/>
      </c>
      <c r="P1066" s="17"/>
    </row>
    <row r="1067" spans="1:16">
      <c r="A1067" t="str" cm="1">
        <f t="array" ref="A1067">IFERROR(INDEX(Create_TC_Web!D$1:D$1510,SMALL(IF(Create_TC_Web!$C$1:$C$1510&lt;&gt;"",MATCH(ROW(Create_TC_Web!$C$1:$C$1510),ROW(Create_TC_Web!$C$1:$C$1510)),""),ROW(Create_TC_Web!B1092))),"")</f>
        <v/>
      </c>
      <c r="P1067" s="17"/>
    </row>
    <row r="1068" spans="1:16">
      <c r="A1068" t="str" cm="1">
        <f t="array" ref="A1068">IFERROR(INDEX(Create_TC_Web!D$1:D$1510,SMALL(IF(Create_TC_Web!$C$1:$C$1510&lt;&gt;"",MATCH(ROW(Create_TC_Web!$C$1:$C$1510),ROW(Create_TC_Web!$C$1:$C$1510)),""),ROW(Create_TC_Web!B1093))),"")</f>
        <v/>
      </c>
      <c r="P1068" s="17"/>
    </row>
    <row r="1069" spans="1:16">
      <c r="A1069" t="str" cm="1">
        <f t="array" ref="A1069">IFERROR(INDEX(Create_TC_Web!D$1:D$1510,SMALL(IF(Create_TC_Web!$C$1:$C$1510&lt;&gt;"",MATCH(ROW(Create_TC_Web!$C$1:$C$1510),ROW(Create_TC_Web!$C$1:$C$1510)),""),ROW(Create_TC_Web!B1094))),"")</f>
        <v/>
      </c>
      <c r="P1069" s="17"/>
    </row>
    <row r="1070" spans="1:16">
      <c r="A1070" t="str" cm="1">
        <f t="array" ref="A1070">IFERROR(INDEX(Create_TC_Web!D$1:D$1510,SMALL(IF(Create_TC_Web!$C$1:$C$1510&lt;&gt;"",MATCH(ROW(Create_TC_Web!$C$1:$C$1510),ROW(Create_TC_Web!$C$1:$C$1510)),""),ROW(Create_TC_Web!B1095))),"")</f>
        <v/>
      </c>
      <c r="P1070" s="17"/>
    </row>
    <row r="1071" spans="1:16">
      <c r="A1071" t="str" cm="1">
        <f t="array" ref="A1071">IFERROR(INDEX(Create_TC_Web!D$1:D$1510,SMALL(IF(Create_TC_Web!$C$1:$C$1510&lt;&gt;"",MATCH(ROW(Create_TC_Web!$C$1:$C$1510),ROW(Create_TC_Web!$C$1:$C$1510)),""),ROW(Create_TC_Web!B1096))),"")</f>
        <v/>
      </c>
      <c r="P1071" s="17"/>
    </row>
    <row r="1072" spans="1:16">
      <c r="A1072" t="str" cm="1">
        <f t="array" ref="A1072">IFERROR(INDEX(Create_TC_Web!D$1:D$1510,SMALL(IF(Create_TC_Web!$C$1:$C$1510&lt;&gt;"",MATCH(ROW(Create_TC_Web!$C$1:$C$1510),ROW(Create_TC_Web!$C$1:$C$1510)),""),ROW(Create_TC_Web!B1097))),"")</f>
        <v/>
      </c>
      <c r="P1072" s="17"/>
    </row>
    <row r="1073" spans="1:16">
      <c r="A1073" t="str" cm="1">
        <f t="array" ref="A1073">IFERROR(INDEX(Create_TC_Web!D$1:D$1510,SMALL(IF(Create_TC_Web!$C$1:$C$1510&lt;&gt;"",MATCH(ROW(Create_TC_Web!$C$1:$C$1510),ROW(Create_TC_Web!$C$1:$C$1510)),""),ROW(Create_TC_Web!B1098))),"")</f>
        <v/>
      </c>
      <c r="P1073" s="17"/>
    </row>
    <row r="1074" spans="1:16">
      <c r="A1074" t="str" cm="1">
        <f t="array" ref="A1074">IFERROR(INDEX(Create_TC_Web!D$1:D$1510,SMALL(IF(Create_TC_Web!$C$1:$C$1510&lt;&gt;"",MATCH(ROW(Create_TC_Web!$C$1:$C$1510),ROW(Create_TC_Web!$C$1:$C$1510)),""),ROW(Create_TC_Web!B1099))),"")</f>
        <v/>
      </c>
      <c r="P1074" s="17"/>
    </row>
    <row r="1075" spans="1:16">
      <c r="A1075" t="str" cm="1">
        <f t="array" ref="A1075">IFERROR(INDEX(Create_TC_Web!D$1:D$1510,SMALL(IF(Create_TC_Web!$C$1:$C$1510&lt;&gt;"",MATCH(ROW(Create_TC_Web!$C$1:$C$1510),ROW(Create_TC_Web!$C$1:$C$1510)),""),ROW(Create_TC_Web!B1100))),"")</f>
        <v/>
      </c>
      <c r="P1075" s="17"/>
    </row>
    <row r="1076" spans="1:16">
      <c r="A1076" t="str" cm="1">
        <f t="array" ref="A1076">IFERROR(INDEX(Create_TC_Web!D$1:D$1510,SMALL(IF(Create_TC_Web!$C$1:$C$1510&lt;&gt;"",MATCH(ROW(Create_TC_Web!$C$1:$C$1510),ROW(Create_TC_Web!$C$1:$C$1510)),""),ROW(Create_TC_Web!B1101))),"")</f>
        <v/>
      </c>
      <c r="P1076" s="17"/>
    </row>
    <row r="1077" spans="1:16">
      <c r="A1077" t="str" cm="1">
        <f t="array" ref="A1077">IFERROR(INDEX(Create_TC_Web!D$1:D$1510,SMALL(IF(Create_TC_Web!$C$1:$C$1510&lt;&gt;"",MATCH(ROW(Create_TC_Web!$C$1:$C$1510),ROW(Create_TC_Web!$C$1:$C$1510)),""),ROW(Create_TC_Web!B1102))),"")</f>
        <v/>
      </c>
      <c r="P1077" s="17"/>
    </row>
    <row r="1078" spans="1:16">
      <c r="A1078" t="str" cm="1">
        <f t="array" ref="A1078">IFERROR(INDEX(Create_TC_Web!D$1:D$1510,SMALL(IF(Create_TC_Web!$C$1:$C$1510&lt;&gt;"",MATCH(ROW(Create_TC_Web!$C$1:$C$1510),ROW(Create_TC_Web!$C$1:$C$1510)),""),ROW(Create_TC_Web!B1103))),"")</f>
        <v/>
      </c>
      <c r="P1078" s="17"/>
    </row>
    <row r="1079" spans="1:16">
      <c r="A1079" t="str" cm="1">
        <f t="array" ref="A1079">IFERROR(INDEX(Create_TC_Web!D$1:D$1510,SMALL(IF(Create_TC_Web!$C$1:$C$1510&lt;&gt;"",MATCH(ROW(Create_TC_Web!$C$1:$C$1510),ROW(Create_TC_Web!$C$1:$C$1510)),""),ROW(Create_TC_Web!B1104))),"")</f>
        <v/>
      </c>
      <c r="P1079" s="17"/>
    </row>
    <row r="1080" spans="1:16">
      <c r="A1080" t="str" cm="1">
        <f t="array" ref="A1080">IFERROR(INDEX(Create_TC_Web!D$1:D$1510,SMALL(IF(Create_TC_Web!$C$1:$C$1510&lt;&gt;"",MATCH(ROW(Create_TC_Web!$C$1:$C$1510),ROW(Create_TC_Web!$C$1:$C$1510)),""),ROW(Create_TC_Web!B1105))),"")</f>
        <v/>
      </c>
      <c r="P1080" s="17"/>
    </row>
    <row r="1081" spans="1:16">
      <c r="A1081" t="str" cm="1">
        <f t="array" ref="A1081">IFERROR(INDEX(Create_TC_Web!D$1:D$1510,SMALL(IF(Create_TC_Web!$C$1:$C$1510&lt;&gt;"",MATCH(ROW(Create_TC_Web!$C$1:$C$1510),ROW(Create_TC_Web!$C$1:$C$1510)),""),ROW(Create_TC_Web!B1106))),"")</f>
        <v/>
      </c>
      <c r="P1081" s="17"/>
    </row>
    <row r="1082" spans="1:16">
      <c r="A1082" t="str" cm="1">
        <f t="array" ref="A1082">IFERROR(INDEX(Create_TC_Web!D$1:D$1510,SMALL(IF(Create_TC_Web!$C$1:$C$1510&lt;&gt;"",MATCH(ROW(Create_TC_Web!$C$1:$C$1510),ROW(Create_TC_Web!$C$1:$C$1510)),""),ROW(Create_TC_Web!B1107))),"")</f>
        <v/>
      </c>
      <c r="P1082" s="17"/>
    </row>
    <row r="1083" spans="1:16">
      <c r="A1083" t="str" cm="1">
        <f t="array" ref="A1083">IFERROR(INDEX(Create_TC_Web!D$1:D$1510,SMALL(IF(Create_TC_Web!$C$1:$C$1510&lt;&gt;"",MATCH(ROW(Create_TC_Web!$C$1:$C$1510),ROW(Create_TC_Web!$C$1:$C$1510)),""),ROW(Create_TC_Web!B1108))),"")</f>
        <v/>
      </c>
      <c r="P1083" s="17"/>
    </row>
    <row r="1084" spans="1:16">
      <c r="A1084" t="str" cm="1">
        <f t="array" ref="A1084">IFERROR(INDEX(Create_TC_Web!D$1:D$1510,SMALL(IF(Create_TC_Web!$C$1:$C$1510&lt;&gt;"",MATCH(ROW(Create_TC_Web!$C$1:$C$1510),ROW(Create_TC_Web!$C$1:$C$1510)),""),ROW(Create_TC_Web!B1109))),"")</f>
        <v/>
      </c>
      <c r="P1084" s="17"/>
    </row>
    <row r="1085" spans="1:16">
      <c r="A1085" t="str" cm="1">
        <f t="array" ref="A1085">IFERROR(INDEX(Create_TC_Web!D$1:D$1510,SMALL(IF(Create_TC_Web!$C$1:$C$1510&lt;&gt;"",MATCH(ROW(Create_TC_Web!$C$1:$C$1510),ROW(Create_TC_Web!$C$1:$C$1510)),""),ROW(Create_TC_Web!B1110))),"")</f>
        <v/>
      </c>
      <c r="P1085" s="17"/>
    </row>
    <row r="1086" spans="1:16">
      <c r="A1086" t="str" cm="1">
        <f t="array" ref="A1086">IFERROR(INDEX(Create_TC_Web!D$1:D$1510,SMALL(IF(Create_TC_Web!$C$1:$C$1510&lt;&gt;"",MATCH(ROW(Create_TC_Web!$C$1:$C$1510),ROW(Create_TC_Web!$C$1:$C$1510)),""),ROW(Create_TC_Web!B1111))),"")</f>
        <v/>
      </c>
      <c r="P1086" s="17"/>
    </row>
    <row r="1087" spans="1:16">
      <c r="A1087" t="str" cm="1">
        <f t="array" ref="A1087">IFERROR(INDEX(Create_TC_Web!D$1:D$1510,SMALL(IF(Create_TC_Web!$C$1:$C$1510&lt;&gt;"",MATCH(ROW(Create_TC_Web!$C$1:$C$1510),ROW(Create_TC_Web!$C$1:$C$1510)),""),ROW(Create_TC_Web!B1112))),"")</f>
        <v/>
      </c>
      <c r="P1087" s="17"/>
    </row>
    <row r="1088" spans="1:16">
      <c r="A1088" t="str" cm="1">
        <f t="array" ref="A1088">IFERROR(INDEX(Create_TC_Web!D$1:D$1510,SMALL(IF(Create_TC_Web!$C$1:$C$1510&lt;&gt;"",MATCH(ROW(Create_TC_Web!$C$1:$C$1510),ROW(Create_TC_Web!$C$1:$C$1510)),""),ROW(Create_TC_Web!B1113))),"")</f>
        <v/>
      </c>
      <c r="P1088" s="17"/>
    </row>
    <row r="1089" spans="1:16">
      <c r="A1089" t="str" cm="1">
        <f t="array" ref="A1089">IFERROR(INDEX(Create_TC_Web!D$1:D$1510,SMALL(IF(Create_TC_Web!$C$1:$C$1510&lt;&gt;"",MATCH(ROW(Create_TC_Web!$C$1:$C$1510),ROW(Create_TC_Web!$C$1:$C$1510)),""),ROW(Create_TC_Web!B1114))),"")</f>
        <v/>
      </c>
      <c r="P1089" s="17"/>
    </row>
    <row r="1090" spans="1:16">
      <c r="A1090" t="str" cm="1">
        <f t="array" ref="A1090">IFERROR(INDEX(Create_TC_Web!D$1:D$1510,SMALL(IF(Create_TC_Web!$C$1:$C$1510&lt;&gt;"",MATCH(ROW(Create_TC_Web!$C$1:$C$1510),ROW(Create_TC_Web!$C$1:$C$1510)),""),ROW(Create_TC_Web!B1115))),"")</f>
        <v/>
      </c>
      <c r="P1090" s="17"/>
    </row>
    <row r="1091" spans="1:16">
      <c r="A1091" t="str" cm="1">
        <f t="array" ref="A1091">IFERROR(INDEX(Create_TC_Web!D$1:D$1510,SMALL(IF(Create_TC_Web!$C$1:$C$1510&lt;&gt;"",MATCH(ROW(Create_TC_Web!$C$1:$C$1510),ROW(Create_TC_Web!$C$1:$C$1510)),""),ROW(Create_TC_Web!B1116))),"")</f>
        <v/>
      </c>
      <c r="P1091" s="17"/>
    </row>
    <row r="1092" spans="1:16">
      <c r="A1092" t="str" cm="1">
        <f t="array" ref="A1092">IFERROR(INDEX(Create_TC_Web!D$1:D$1510,SMALL(IF(Create_TC_Web!$C$1:$C$1510&lt;&gt;"",MATCH(ROW(Create_TC_Web!$C$1:$C$1510),ROW(Create_TC_Web!$C$1:$C$1510)),""),ROW(Create_TC_Web!B1117))),"")</f>
        <v/>
      </c>
      <c r="P1092" s="17"/>
    </row>
    <row r="1093" spans="1:16">
      <c r="A1093" t="str" cm="1">
        <f t="array" ref="A1093">IFERROR(INDEX(Create_TC_Web!D$1:D$1510,SMALL(IF(Create_TC_Web!$C$1:$C$1510&lt;&gt;"",MATCH(ROW(Create_TC_Web!$C$1:$C$1510),ROW(Create_TC_Web!$C$1:$C$1510)),""),ROW(Create_TC_Web!B1118))),"")</f>
        <v/>
      </c>
      <c r="P1093" s="17"/>
    </row>
    <row r="1094" spans="1:16">
      <c r="A1094" t="str" cm="1">
        <f t="array" ref="A1094">IFERROR(INDEX(Create_TC_Web!D$1:D$1510,SMALL(IF(Create_TC_Web!$C$1:$C$1510&lt;&gt;"",MATCH(ROW(Create_TC_Web!$C$1:$C$1510),ROW(Create_TC_Web!$C$1:$C$1510)),""),ROW(Create_TC_Web!B1119))),"")</f>
        <v/>
      </c>
      <c r="P1094" s="17"/>
    </row>
    <row r="1095" spans="1:16">
      <c r="A1095" t="str" cm="1">
        <f t="array" ref="A1095">IFERROR(INDEX(Create_TC_Web!D$1:D$1510,SMALL(IF(Create_TC_Web!$C$1:$C$1510&lt;&gt;"",MATCH(ROW(Create_TC_Web!$C$1:$C$1510),ROW(Create_TC_Web!$C$1:$C$1510)),""),ROW(Create_TC_Web!B1120))),"")</f>
        <v/>
      </c>
      <c r="P1095" s="17"/>
    </row>
    <row r="1096" spans="1:16">
      <c r="A1096" t="str" cm="1">
        <f t="array" ref="A1096">IFERROR(INDEX(Create_TC_Web!D$1:D$1510,SMALL(IF(Create_TC_Web!$C$1:$C$1510&lt;&gt;"",MATCH(ROW(Create_TC_Web!$C$1:$C$1510),ROW(Create_TC_Web!$C$1:$C$1510)),""),ROW(Create_TC_Web!B1121))),"")</f>
        <v/>
      </c>
      <c r="P1096" s="17"/>
    </row>
    <row r="1097" spans="1:16">
      <c r="A1097" t="str" cm="1">
        <f t="array" ref="A1097">IFERROR(INDEX(Create_TC_Web!D$1:D$1510,SMALL(IF(Create_TC_Web!$C$1:$C$1510&lt;&gt;"",MATCH(ROW(Create_TC_Web!$C$1:$C$1510),ROW(Create_TC_Web!$C$1:$C$1510)),""),ROW(Create_TC_Web!B1122))),"")</f>
        <v/>
      </c>
      <c r="P1097" s="17"/>
    </row>
    <row r="1098" spans="1:16">
      <c r="A1098" t="str" cm="1">
        <f t="array" ref="A1098">IFERROR(INDEX(Create_TC_Web!D$1:D$1510,SMALL(IF(Create_TC_Web!$C$1:$C$1510&lt;&gt;"",MATCH(ROW(Create_TC_Web!$C$1:$C$1510),ROW(Create_TC_Web!$C$1:$C$1510)),""),ROW(Create_TC_Web!B1123))),"")</f>
        <v/>
      </c>
      <c r="P1098" s="17"/>
    </row>
    <row r="1099" spans="1:16">
      <c r="A1099" t="str" cm="1">
        <f t="array" ref="A1099">IFERROR(INDEX(Create_TC_Web!D$1:D$1510,SMALL(IF(Create_TC_Web!$C$1:$C$1510&lt;&gt;"",MATCH(ROW(Create_TC_Web!$C$1:$C$1510),ROW(Create_TC_Web!$C$1:$C$1510)),""),ROW(Create_TC_Web!B1124))),"")</f>
        <v/>
      </c>
      <c r="P1099" s="17"/>
    </row>
    <row r="1100" spans="1:16">
      <c r="A1100" t="str" cm="1">
        <f t="array" ref="A1100">IFERROR(INDEX(Create_TC_Web!D$1:D$1510,SMALL(IF(Create_TC_Web!$C$1:$C$1510&lt;&gt;"",MATCH(ROW(Create_TC_Web!$C$1:$C$1510),ROW(Create_TC_Web!$C$1:$C$1510)),""),ROW(Create_TC_Web!B1125))),"")</f>
        <v/>
      </c>
      <c r="P1100" s="17"/>
    </row>
    <row r="1101" spans="1:16">
      <c r="A1101" t="str" cm="1">
        <f t="array" ref="A1101">IFERROR(INDEX(Create_TC_Web!D$1:D$1510,SMALL(IF(Create_TC_Web!$C$1:$C$1510&lt;&gt;"",MATCH(ROW(Create_TC_Web!$C$1:$C$1510),ROW(Create_TC_Web!$C$1:$C$1510)),""),ROW(Create_TC_Web!B1126))),"")</f>
        <v/>
      </c>
      <c r="P1101" s="17"/>
    </row>
    <row r="1102" spans="1:16">
      <c r="A1102" t="str" cm="1">
        <f t="array" ref="A1102">IFERROR(INDEX(Create_TC_Web!D$1:D$1510,SMALL(IF(Create_TC_Web!$C$1:$C$1510&lt;&gt;"",MATCH(ROW(Create_TC_Web!$C$1:$C$1510),ROW(Create_TC_Web!$C$1:$C$1510)),""),ROW(Create_TC_Web!B1127))),"")</f>
        <v/>
      </c>
      <c r="P1102" s="17"/>
    </row>
    <row r="1103" spans="1:16">
      <c r="A1103" t="str" cm="1">
        <f t="array" ref="A1103">IFERROR(INDEX(Create_TC_Web!D$1:D$1510,SMALL(IF(Create_TC_Web!$C$1:$C$1510&lt;&gt;"",MATCH(ROW(Create_TC_Web!$C$1:$C$1510),ROW(Create_TC_Web!$C$1:$C$1510)),""),ROW(Create_TC_Web!B1128))),"")</f>
        <v/>
      </c>
      <c r="P1103" s="17"/>
    </row>
    <row r="1104" spans="1:16">
      <c r="A1104" t="str" cm="1">
        <f t="array" ref="A1104">IFERROR(INDEX(Create_TC_Web!D$1:D$1510,SMALL(IF(Create_TC_Web!$C$1:$C$1510&lt;&gt;"",MATCH(ROW(Create_TC_Web!$C$1:$C$1510),ROW(Create_TC_Web!$C$1:$C$1510)),""),ROW(Create_TC_Web!B1129))),"")</f>
        <v/>
      </c>
      <c r="P1104" s="17"/>
    </row>
    <row r="1105" spans="1:16">
      <c r="A1105" t="str" cm="1">
        <f t="array" ref="A1105">IFERROR(INDEX(Create_TC_Web!D$1:D$1510,SMALL(IF(Create_TC_Web!$C$1:$C$1510&lt;&gt;"",MATCH(ROW(Create_TC_Web!$C$1:$C$1510),ROW(Create_TC_Web!$C$1:$C$1510)),""),ROW(Create_TC_Web!B1130))),"")</f>
        <v/>
      </c>
      <c r="P1105" s="17"/>
    </row>
    <row r="1106" spans="1:16">
      <c r="A1106" t="str" cm="1">
        <f t="array" ref="A1106">IFERROR(INDEX(Create_TC_Web!D$1:D$1510,SMALL(IF(Create_TC_Web!$C$1:$C$1510&lt;&gt;"",MATCH(ROW(Create_TC_Web!$C$1:$C$1510),ROW(Create_TC_Web!$C$1:$C$1510)),""),ROW(Create_TC_Web!B1131))),"")</f>
        <v/>
      </c>
      <c r="P1106" s="17"/>
    </row>
    <row r="1107" spans="1:16">
      <c r="A1107" t="str" cm="1">
        <f t="array" ref="A1107">IFERROR(INDEX(Create_TC_Web!D$1:D$1510,SMALL(IF(Create_TC_Web!$C$1:$C$1510&lt;&gt;"",MATCH(ROW(Create_TC_Web!$C$1:$C$1510),ROW(Create_TC_Web!$C$1:$C$1510)),""),ROW(Create_TC_Web!B1132))),"")</f>
        <v/>
      </c>
      <c r="P1107" s="17"/>
    </row>
    <row r="1108" spans="1:16">
      <c r="A1108" t="str" cm="1">
        <f t="array" ref="A1108">IFERROR(INDEX(Create_TC_Web!D$1:D$1510,SMALL(IF(Create_TC_Web!$C$1:$C$1510&lt;&gt;"",MATCH(ROW(Create_TC_Web!$C$1:$C$1510),ROW(Create_TC_Web!$C$1:$C$1510)),""),ROW(Create_TC_Web!B1133))),"")</f>
        <v/>
      </c>
      <c r="P1108" s="17"/>
    </row>
    <row r="1109" spans="1:16">
      <c r="A1109" t="str" cm="1">
        <f t="array" ref="A1109">IFERROR(INDEX(Create_TC_Web!D$1:D$1510,SMALL(IF(Create_TC_Web!$C$1:$C$1510&lt;&gt;"",MATCH(ROW(Create_TC_Web!$C$1:$C$1510),ROW(Create_TC_Web!$C$1:$C$1510)),""),ROW(Create_TC_Web!B1134))),"")</f>
        <v/>
      </c>
      <c r="P1109" s="17"/>
    </row>
    <row r="1110" spans="1:16">
      <c r="A1110" t="str" cm="1">
        <f t="array" ref="A1110">IFERROR(INDEX(Create_TC_Web!D$1:D$1510,SMALL(IF(Create_TC_Web!$C$1:$C$1510&lt;&gt;"",MATCH(ROW(Create_TC_Web!$C$1:$C$1510),ROW(Create_TC_Web!$C$1:$C$1510)),""),ROW(Create_TC_Web!B1135))),"")</f>
        <v/>
      </c>
      <c r="P1110" s="17"/>
    </row>
    <row r="1111" spans="1:16">
      <c r="A1111" t="str" cm="1">
        <f t="array" ref="A1111">IFERROR(INDEX(Create_TC_Web!D$1:D$1510,SMALL(IF(Create_TC_Web!$C$1:$C$1510&lt;&gt;"",MATCH(ROW(Create_TC_Web!$C$1:$C$1510),ROW(Create_TC_Web!$C$1:$C$1510)),""),ROW(Create_TC_Web!B1136))),"")</f>
        <v/>
      </c>
      <c r="P1111" s="17"/>
    </row>
    <row r="1112" spans="1:16">
      <c r="A1112" t="str" cm="1">
        <f t="array" ref="A1112">IFERROR(INDEX(Create_TC_Web!D$1:D$1510,SMALL(IF(Create_TC_Web!$C$1:$C$1510&lt;&gt;"",MATCH(ROW(Create_TC_Web!$C$1:$C$1510),ROW(Create_TC_Web!$C$1:$C$1510)),""),ROW(Create_TC_Web!B1137))),"")</f>
        <v/>
      </c>
      <c r="P1112" s="17"/>
    </row>
    <row r="1113" spans="1:16">
      <c r="A1113" t="str" cm="1">
        <f t="array" ref="A1113">IFERROR(INDEX(Create_TC_Web!D$1:D$1510,SMALL(IF(Create_TC_Web!$C$1:$C$1510&lt;&gt;"",MATCH(ROW(Create_TC_Web!$C$1:$C$1510),ROW(Create_TC_Web!$C$1:$C$1510)),""),ROW(Create_TC_Web!B1138))),"")</f>
        <v/>
      </c>
      <c r="P1113" s="17"/>
    </row>
    <row r="1114" spans="1:16">
      <c r="A1114" t="str" cm="1">
        <f t="array" ref="A1114">IFERROR(INDEX(Create_TC_Web!D$1:D$1510,SMALL(IF(Create_TC_Web!$C$1:$C$1510&lt;&gt;"",MATCH(ROW(Create_TC_Web!$C$1:$C$1510),ROW(Create_TC_Web!$C$1:$C$1510)),""),ROW(Create_TC_Web!B1139))),"")</f>
        <v/>
      </c>
      <c r="P1114" s="17"/>
    </row>
    <row r="1115" spans="1:16">
      <c r="A1115" t="str" cm="1">
        <f t="array" ref="A1115">IFERROR(INDEX(Create_TC_Web!D$1:D$1510,SMALL(IF(Create_TC_Web!$C$1:$C$1510&lt;&gt;"",MATCH(ROW(Create_TC_Web!$C$1:$C$1510),ROW(Create_TC_Web!$C$1:$C$1510)),""),ROW(Create_TC_Web!B1140))),"")</f>
        <v/>
      </c>
      <c r="P1115" s="17"/>
    </row>
    <row r="1116" spans="1:16">
      <c r="A1116" t="str" cm="1">
        <f t="array" ref="A1116">IFERROR(INDEX(Create_TC_Web!D$1:D$1510,SMALL(IF(Create_TC_Web!$C$1:$C$1510&lt;&gt;"",MATCH(ROW(Create_TC_Web!$C$1:$C$1510),ROW(Create_TC_Web!$C$1:$C$1510)),""),ROW(Create_TC_Web!B1141))),"")</f>
        <v/>
      </c>
      <c r="P1116" s="17"/>
    </row>
    <row r="1117" spans="1:16">
      <c r="A1117" t="str" cm="1">
        <f t="array" ref="A1117">IFERROR(INDEX(Create_TC_Web!D$1:D$1510,SMALL(IF(Create_TC_Web!$C$1:$C$1510&lt;&gt;"",MATCH(ROW(Create_TC_Web!$C$1:$C$1510),ROW(Create_TC_Web!$C$1:$C$1510)),""),ROW(Create_TC_Web!B1142))),"")</f>
        <v/>
      </c>
      <c r="P1117" s="17"/>
    </row>
    <row r="1118" spans="1:16">
      <c r="A1118" t="str" cm="1">
        <f t="array" ref="A1118">IFERROR(INDEX(Create_TC_Web!D$1:D$1510,SMALL(IF(Create_TC_Web!$C$1:$C$1510&lt;&gt;"",MATCH(ROW(Create_TC_Web!$C$1:$C$1510),ROW(Create_TC_Web!$C$1:$C$1510)),""),ROW(Create_TC_Web!B1143))),"")</f>
        <v/>
      </c>
      <c r="P1118" s="17"/>
    </row>
    <row r="1119" spans="1:16">
      <c r="A1119" t="str" cm="1">
        <f t="array" ref="A1119">IFERROR(INDEX(Create_TC_Web!D$1:D$1510,SMALL(IF(Create_TC_Web!$C$1:$C$1510&lt;&gt;"",MATCH(ROW(Create_TC_Web!$C$1:$C$1510),ROW(Create_TC_Web!$C$1:$C$1510)),""),ROW(Create_TC_Web!B1144))),"")</f>
        <v/>
      </c>
      <c r="P1119" s="17"/>
    </row>
    <row r="1120" spans="1:16">
      <c r="A1120" t="str" cm="1">
        <f t="array" ref="A1120">IFERROR(INDEX(Create_TC_Web!D$1:D$1510,SMALL(IF(Create_TC_Web!$C$1:$C$1510&lt;&gt;"",MATCH(ROW(Create_TC_Web!$C$1:$C$1510),ROW(Create_TC_Web!$C$1:$C$1510)),""),ROW(Create_TC_Web!B1145))),"")</f>
        <v/>
      </c>
      <c r="P1120" s="17"/>
    </row>
    <row r="1121" spans="1:16">
      <c r="A1121" t="str" cm="1">
        <f t="array" ref="A1121">IFERROR(INDEX(Create_TC_Web!D$1:D$1510,SMALL(IF(Create_TC_Web!$C$1:$C$1510&lt;&gt;"",MATCH(ROW(Create_TC_Web!$C$1:$C$1510),ROW(Create_TC_Web!$C$1:$C$1510)),""),ROW(Create_TC_Web!B1146))),"")</f>
        <v/>
      </c>
      <c r="P1121" s="17"/>
    </row>
    <row r="1122" spans="1:16">
      <c r="A1122" t="str" cm="1">
        <f t="array" ref="A1122">IFERROR(INDEX(Create_TC_Web!D$1:D$1510,SMALL(IF(Create_TC_Web!$C$1:$C$1510&lt;&gt;"",MATCH(ROW(Create_TC_Web!$C$1:$C$1510),ROW(Create_TC_Web!$C$1:$C$1510)),""),ROW(Create_TC_Web!B1147))),"")</f>
        <v/>
      </c>
      <c r="P1122" s="17"/>
    </row>
    <row r="1123" spans="1:16">
      <c r="A1123" t="str" cm="1">
        <f t="array" ref="A1123">IFERROR(INDEX(Create_TC_Web!D$1:D$1510,SMALL(IF(Create_TC_Web!$C$1:$C$1510&lt;&gt;"",MATCH(ROW(Create_TC_Web!$C$1:$C$1510),ROW(Create_TC_Web!$C$1:$C$1510)),""),ROW(Create_TC_Web!B1148))),"")</f>
        <v/>
      </c>
      <c r="P1123" s="17"/>
    </row>
    <row r="1124" spans="1:16">
      <c r="A1124" t="str" cm="1">
        <f t="array" ref="A1124">IFERROR(INDEX(Create_TC_Web!D$1:D$1510,SMALL(IF(Create_TC_Web!$C$1:$C$1510&lt;&gt;"",MATCH(ROW(Create_TC_Web!$C$1:$C$1510),ROW(Create_TC_Web!$C$1:$C$1510)),""),ROW(Create_TC_Web!B1149))),"")</f>
        <v/>
      </c>
      <c r="P1124" s="17"/>
    </row>
    <row r="1125" spans="1:16">
      <c r="A1125" t="str" cm="1">
        <f t="array" ref="A1125">IFERROR(INDEX(Create_TC_Web!D$1:D$1510,SMALL(IF(Create_TC_Web!$C$1:$C$1510&lt;&gt;"",MATCH(ROW(Create_TC_Web!$C$1:$C$1510),ROW(Create_TC_Web!$C$1:$C$1510)),""),ROW(Create_TC_Web!B1150))),"")</f>
        <v/>
      </c>
      <c r="P1125" s="17"/>
    </row>
    <row r="1126" spans="1:16">
      <c r="A1126" t="str" cm="1">
        <f t="array" ref="A1126">IFERROR(INDEX(Create_TC_Web!D$1:D$1510,SMALL(IF(Create_TC_Web!$C$1:$C$1510&lt;&gt;"",MATCH(ROW(Create_TC_Web!$C$1:$C$1510),ROW(Create_TC_Web!$C$1:$C$1510)),""),ROW(Create_TC_Web!B1151))),"")</f>
        <v/>
      </c>
      <c r="P1126" s="17"/>
    </row>
    <row r="1127" spans="1:16">
      <c r="A1127" t="str" cm="1">
        <f t="array" ref="A1127">IFERROR(INDEX(Create_TC_Web!D$1:D$1510,SMALL(IF(Create_TC_Web!$C$1:$C$1510&lt;&gt;"",MATCH(ROW(Create_TC_Web!$C$1:$C$1510),ROW(Create_TC_Web!$C$1:$C$1510)),""),ROW(Create_TC_Web!B1152))),"")</f>
        <v/>
      </c>
      <c r="P1127" s="17"/>
    </row>
    <row r="1128" spans="1:16">
      <c r="A1128" t="str" cm="1">
        <f t="array" ref="A1128">IFERROR(INDEX(Create_TC_Web!D$1:D$1510,SMALL(IF(Create_TC_Web!$C$1:$C$1510&lt;&gt;"",MATCH(ROW(Create_TC_Web!$C$1:$C$1510),ROW(Create_TC_Web!$C$1:$C$1510)),""),ROW(Create_TC_Web!B1153))),"")</f>
        <v/>
      </c>
      <c r="P1128" s="17"/>
    </row>
    <row r="1129" spans="1:16">
      <c r="A1129" t="str" cm="1">
        <f t="array" ref="A1129">IFERROR(INDEX(Create_TC_Web!D$1:D$1510,SMALL(IF(Create_TC_Web!$C$1:$C$1510&lt;&gt;"",MATCH(ROW(Create_TC_Web!$C$1:$C$1510),ROW(Create_TC_Web!$C$1:$C$1510)),""),ROW(Create_TC_Web!B1154))),"")</f>
        <v/>
      </c>
      <c r="P1129" s="17"/>
    </row>
    <row r="1130" spans="1:16">
      <c r="A1130" t="str" cm="1">
        <f t="array" ref="A1130">IFERROR(INDEX(Create_TC_Web!D$1:D$1510,SMALL(IF(Create_TC_Web!$C$1:$C$1510&lt;&gt;"",MATCH(ROW(Create_TC_Web!$C$1:$C$1510),ROW(Create_TC_Web!$C$1:$C$1510)),""),ROW(Create_TC_Web!B1155))),"")</f>
        <v/>
      </c>
      <c r="P1130" s="17"/>
    </row>
    <row r="1131" spans="1:16">
      <c r="A1131" t="str" cm="1">
        <f t="array" ref="A1131">IFERROR(INDEX(Create_TC_Web!D$1:D$1510,SMALL(IF(Create_TC_Web!$C$1:$C$1510&lt;&gt;"",MATCH(ROW(Create_TC_Web!$C$1:$C$1510),ROW(Create_TC_Web!$C$1:$C$1510)),""),ROW(Create_TC_Web!B1156))),"")</f>
        <v/>
      </c>
      <c r="P1131" s="17"/>
    </row>
    <row r="1132" spans="1:16">
      <c r="A1132" t="str" cm="1">
        <f t="array" ref="A1132">IFERROR(INDEX(Create_TC_Web!D$1:D$1510,SMALL(IF(Create_TC_Web!$C$1:$C$1510&lt;&gt;"",MATCH(ROW(Create_TC_Web!$C$1:$C$1510),ROW(Create_TC_Web!$C$1:$C$1510)),""),ROW(Create_TC_Web!B1157))),"")</f>
        <v/>
      </c>
      <c r="P1132" s="17"/>
    </row>
    <row r="1133" spans="1:16">
      <c r="A1133" t="str" cm="1">
        <f t="array" ref="A1133">IFERROR(INDEX(Create_TC_Web!D$1:D$1510,SMALL(IF(Create_TC_Web!$C$1:$C$1510&lt;&gt;"",MATCH(ROW(Create_TC_Web!$C$1:$C$1510),ROW(Create_TC_Web!$C$1:$C$1510)),""),ROW(Create_TC_Web!B1158))),"")</f>
        <v/>
      </c>
      <c r="P1133" s="17"/>
    </row>
    <row r="1134" spans="1:16">
      <c r="A1134" t="str" cm="1">
        <f t="array" ref="A1134">IFERROR(INDEX(Create_TC_Web!D$1:D$1510,SMALL(IF(Create_TC_Web!$C$1:$C$1510&lt;&gt;"",MATCH(ROW(Create_TC_Web!$C$1:$C$1510),ROW(Create_TC_Web!$C$1:$C$1510)),""),ROW(Create_TC_Web!B1159))),"")</f>
        <v/>
      </c>
      <c r="P1134" s="17"/>
    </row>
    <row r="1135" spans="1:16">
      <c r="A1135" t="str" cm="1">
        <f t="array" ref="A1135">IFERROR(INDEX(Create_TC_Web!D$1:D$1510,SMALL(IF(Create_TC_Web!$C$1:$C$1510&lt;&gt;"",MATCH(ROW(Create_TC_Web!$C$1:$C$1510),ROW(Create_TC_Web!$C$1:$C$1510)),""),ROW(Create_TC_Web!B1160))),"")</f>
        <v/>
      </c>
      <c r="P1135" s="17"/>
    </row>
    <row r="1136" spans="1:16">
      <c r="A1136" t="str" cm="1">
        <f t="array" ref="A1136">IFERROR(INDEX(Create_TC_Web!D$1:D$1510,SMALL(IF(Create_TC_Web!$C$1:$C$1510&lt;&gt;"",MATCH(ROW(Create_TC_Web!$C$1:$C$1510),ROW(Create_TC_Web!$C$1:$C$1510)),""),ROW(Create_TC_Web!B1161))),"")</f>
        <v/>
      </c>
      <c r="P1136" s="17"/>
    </row>
    <row r="1137" spans="1:16">
      <c r="A1137" t="str" cm="1">
        <f t="array" ref="A1137">IFERROR(INDEX(Create_TC_Web!D$1:D$1510,SMALL(IF(Create_TC_Web!$C$1:$C$1510&lt;&gt;"",MATCH(ROW(Create_TC_Web!$C$1:$C$1510),ROW(Create_TC_Web!$C$1:$C$1510)),""),ROW(Create_TC_Web!B1162))),"")</f>
        <v/>
      </c>
      <c r="P1137" s="17"/>
    </row>
    <row r="1138" spans="1:16">
      <c r="A1138" t="str" cm="1">
        <f t="array" ref="A1138">IFERROR(INDEX(Create_TC_Web!D$1:D$1510,SMALL(IF(Create_TC_Web!$C$1:$C$1510&lt;&gt;"",MATCH(ROW(Create_TC_Web!$C$1:$C$1510),ROW(Create_TC_Web!$C$1:$C$1510)),""),ROW(Create_TC_Web!B1163))),"")</f>
        <v/>
      </c>
      <c r="P1138" s="17"/>
    </row>
    <row r="1139" spans="1:16">
      <c r="A1139" t="str" cm="1">
        <f t="array" ref="A1139">IFERROR(INDEX(Create_TC_Web!D$1:D$1510,SMALL(IF(Create_TC_Web!$C$1:$C$1510&lt;&gt;"",MATCH(ROW(Create_TC_Web!$C$1:$C$1510),ROW(Create_TC_Web!$C$1:$C$1510)),""),ROW(Create_TC_Web!B1164))),"")</f>
        <v/>
      </c>
      <c r="P1139" s="17"/>
    </row>
    <row r="1140" spans="1:16">
      <c r="A1140" t="str" cm="1">
        <f t="array" ref="A1140">IFERROR(INDEX(Create_TC_Web!D$1:D$1510,SMALL(IF(Create_TC_Web!$C$1:$C$1510&lt;&gt;"",MATCH(ROW(Create_TC_Web!$C$1:$C$1510),ROW(Create_TC_Web!$C$1:$C$1510)),""),ROW(Create_TC_Web!B1165))),"")</f>
        <v/>
      </c>
      <c r="P1140" s="17"/>
    </row>
    <row r="1141" spans="1:16">
      <c r="A1141" t="str" cm="1">
        <f t="array" ref="A1141">IFERROR(INDEX(Create_TC_Web!D$1:D$1510,SMALL(IF(Create_TC_Web!$C$1:$C$1510&lt;&gt;"",MATCH(ROW(Create_TC_Web!$C$1:$C$1510),ROW(Create_TC_Web!$C$1:$C$1510)),""),ROW(Create_TC_Web!B1166))),"")</f>
        <v/>
      </c>
      <c r="P1141" s="17"/>
    </row>
    <row r="1142" spans="1:16">
      <c r="A1142" t="str" cm="1">
        <f t="array" ref="A1142">IFERROR(INDEX(Create_TC_Web!D$1:D$1510,SMALL(IF(Create_TC_Web!$C$1:$C$1510&lt;&gt;"",MATCH(ROW(Create_TC_Web!$C$1:$C$1510),ROW(Create_TC_Web!$C$1:$C$1510)),""),ROW(Create_TC_Web!B1167))),"")</f>
        <v/>
      </c>
      <c r="P1142" s="17"/>
    </row>
    <row r="1143" spans="1:16">
      <c r="A1143" t="str" cm="1">
        <f t="array" ref="A1143">IFERROR(INDEX(Create_TC_Web!D$1:D$1510,SMALL(IF(Create_TC_Web!$C$1:$C$1510&lt;&gt;"",MATCH(ROW(Create_TC_Web!$C$1:$C$1510),ROW(Create_TC_Web!$C$1:$C$1510)),""),ROW(Create_TC_Web!B1168))),"")</f>
        <v/>
      </c>
      <c r="P1143" s="17"/>
    </row>
    <row r="1144" spans="1:16">
      <c r="A1144" t="str" cm="1">
        <f t="array" ref="A1144">IFERROR(INDEX(Create_TC_Web!D$1:D$1510,SMALL(IF(Create_TC_Web!$C$1:$C$1510&lt;&gt;"",MATCH(ROW(Create_TC_Web!$C$1:$C$1510),ROW(Create_TC_Web!$C$1:$C$1510)),""),ROW(Create_TC_Web!B1169))),"")</f>
        <v/>
      </c>
      <c r="P1144" s="17"/>
    </row>
    <row r="1145" spans="1:16">
      <c r="A1145" t="str" cm="1">
        <f t="array" ref="A1145">IFERROR(INDEX(Create_TC_Web!D$1:D$1510,SMALL(IF(Create_TC_Web!$C$1:$C$1510&lt;&gt;"",MATCH(ROW(Create_TC_Web!$C$1:$C$1510),ROW(Create_TC_Web!$C$1:$C$1510)),""),ROW(Create_TC_Web!B1170))),"")</f>
        <v/>
      </c>
      <c r="P1145" s="17"/>
    </row>
    <row r="1146" spans="1:16">
      <c r="A1146" t="str" cm="1">
        <f t="array" ref="A1146">IFERROR(INDEX(Create_TC_Web!D$1:D$1510,SMALL(IF(Create_TC_Web!$C$1:$C$1510&lt;&gt;"",MATCH(ROW(Create_TC_Web!$C$1:$C$1510),ROW(Create_TC_Web!$C$1:$C$1510)),""),ROW(Create_TC_Web!B1171))),"")</f>
        <v/>
      </c>
      <c r="P1146" s="17"/>
    </row>
    <row r="1147" spans="1:16">
      <c r="A1147" t="str" cm="1">
        <f t="array" ref="A1147">IFERROR(INDEX(Create_TC_Web!D$1:D$1510,SMALL(IF(Create_TC_Web!$C$1:$C$1510&lt;&gt;"",MATCH(ROW(Create_TC_Web!$C$1:$C$1510),ROW(Create_TC_Web!$C$1:$C$1510)),""),ROW(Create_TC_Web!B1172))),"")</f>
        <v/>
      </c>
      <c r="P1147" s="17"/>
    </row>
    <row r="1148" spans="1:16">
      <c r="A1148" t="str" cm="1">
        <f t="array" ref="A1148">IFERROR(INDEX(Create_TC_Web!D$1:D$1510,SMALL(IF(Create_TC_Web!$C$1:$C$1510&lt;&gt;"",MATCH(ROW(Create_TC_Web!$C$1:$C$1510),ROW(Create_TC_Web!$C$1:$C$1510)),""),ROW(Create_TC_Web!B1173))),"")</f>
        <v/>
      </c>
      <c r="P1148" s="17"/>
    </row>
    <row r="1149" spans="1:16">
      <c r="A1149" t="str" cm="1">
        <f t="array" ref="A1149">IFERROR(INDEX(Create_TC_Web!D$1:D$1510,SMALL(IF(Create_TC_Web!$C$1:$C$1510&lt;&gt;"",MATCH(ROW(Create_TC_Web!$C$1:$C$1510),ROW(Create_TC_Web!$C$1:$C$1510)),""),ROW(Create_TC_Web!B1174))),"")</f>
        <v/>
      </c>
      <c r="P1149" s="17"/>
    </row>
    <row r="1150" spans="1:16">
      <c r="A1150" t="str" cm="1">
        <f t="array" ref="A1150">IFERROR(INDEX(Create_TC_Web!D$1:D$1510,SMALL(IF(Create_TC_Web!$C$1:$C$1510&lt;&gt;"",MATCH(ROW(Create_TC_Web!$C$1:$C$1510),ROW(Create_TC_Web!$C$1:$C$1510)),""),ROW(Create_TC_Web!B1175))),"")</f>
        <v/>
      </c>
      <c r="P1150" s="17"/>
    </row>
    <row r="1151" spans="1:16">
      <c r="A1151" t="str" cm="1">
        <f t="array" ref="A1151">IFERROR(INDEX(Create_TC_Web!D$1:D$1510,SMALL(IF(Create_TC_Web!$C$1:$C$1510&lt;&gt;"",MATCH(ROW(Create_TC_Web!$C$1:$C$1510),ROW(Create_TC_Web!$C$1:$C$1510)),""),ROW(Create_TC_Web!B1176))),"")</f>
        <v/>
      </c>
      <c r="P1151" s="17"/>
    </row>
    <row r="1152" spans="1:16">
      <c r="A1152" t="str" cm="1">
        <f t="array" ref="A1152">IFERROR(INDEX(Create_TC_Web!D$1:D$1510,SMALL(IF(Create_TC_Web!$C$1:$C$1510&lt;&gt;"",MATCH(ROW(Create_TC_Web!$C$1:$C$1510),ROW(Create_TC_Web!$C$1:$C$1510)),""),ROW(Create_TC_Web!B1177))),"")</f>
        <v/>
      </c>
      <c r="P1152" s="17"/>
    </row>
    <row r="1153" spans="1:16">
      <c r="A1153" t="str" cm="1">
        <f t="array" ref="A1153">IFERROR(INDEX(Create_TC_Web!D$1:D$1510,SMALL(IF(Create_TC_Web!$C$1:$C$1510&lt;&gt;"",MATCH(ROW(Create_TC_Web!$C$1:$C$1510),ROW(Create_TC_Web!$C$1:$C$1510)),""),ROW(Create_TC_Web!B1178))),"")</f>
        <v/>
      </c>
      <c r="P1153" s="17"/>
    </row>
    <row r="1154" spans="1:16">
      <c r="A1154" t="str" cm="1">
        <f t="array" ref="A1154">IFERROR(INDEX(Create_TC_Web!D$1:D$1510,SMALL(IF(Create_TC_Web!$C$1:$C$1510&lt;&gt;"",MATCH(ROW(Create_TC_Web!$C$1:$C$1510),ROW(Create_TC_Web!$C$1:$C$1510)),""),ROW(Create_TC_Web!B1179))),"")</f>
        <v/>
      </c>
      <c r="P1154" s="17"/>
    </row>
    <row r="1155" spans="1:16">
      <c r="A1155" t="str" cm="1">
        <f t="array" ref="A1155">IFERROR(INDEX(Create_TC_Web!D$1:D$1510,SMALL(IF(Create_TC_Web!$C$1:$C$1510&lt;&gt;"",MATCH(ROW(Create_TC_Web!$C$1:$C$1510),ROW(Create_TC_Web!$C$1:$C$1510)),""),ROW(Create_TC_Web!B1180))),"")</f>
        <v/>
      </c>
      <c r="P1155" s="17"/>
    </row>
    <row r="1156" spans="1:16">
      <c r="A1156" t="str" cm="1">
        <f t="array" ref="A1156">IFERROR(INDEX(Create_TC_Web!D$1:D$1510,SMALL(IF(Create_TC_Web!$C$1:$C$1510&lt;&gt;"",MATCH(ROW(Create_TC_Web!$C$1:$C$1510),ROW(Create_TC_Web!$C$1:$C$1510)),""),ROW(Create_TC_Web!B1181))),"")</f>
        <v/>
      </c>
      <c r="P1156" s="17"/>
    </row>
    <row r="1157" spans="1:16">
      <c r="A1157" t="str" cm="1">
        <f t="array" ref="A1157">IFERROR(INDEX(Create_TC_Web!D$1:D$1510,SMALL(IF(Create_TC_Web!$C$1:$C$1510&lt;&gt;"",MATCH(ROW(Create_TC_Web!$C$1:$C$1510),ROW(Create_TC_Web!$C$1:$C$1510)),""),ROW(Create_TC_Web!B1182))),"")</f>
        <v/>
      </c>
      <c r="P1157" s="17"/>
    </row>
    <row r="1158" spans="1:16">
      <c r="A1158" t="str" cm="1">
        <f t="array" ref="A1158">IFERROR(INDEX(Create_TC_Web!D$1:D$1510,SMALL(IF(Create_TC_Web!$C$1:$C$1510&lt;&gt;"",MATCH(ROW(Create_TC_Web!$C$1:$C$1510),ROW(Create_TC_Web!$C$1:$C$1510)),""),ROW(Create_TC_Web!B1183))),"")</f>
        <v/>
      </c>
      <c r="P1158" s="17"/>
    </row>
    <row r="1159" spans="1:16">
      <c r="A1159" t="str" cm="1">
        <f t="array" ref="A1159">IFERROR(INDEX(Create_TC_Web!D$1:D$1510,SMALL(IF(Create_TC_Web!$C$1:$C$1510&lt;&gt;"",MATCH(ROW(Create_TC_Web!$C$1:$C$1510),ROW(Create_TC_Web!$C$1:$C$1510)),""),ROW(Create_TC_Web!B1184))),"")</f>
        <v/>
      </c>
      <c r="P1159" s="17"/>
    </row>
    <row r="1160" spans="1:16">
      <c r="A1160" t="str" cm="1">
        <f t="array" ref="A1160">IFERROR(INDEX(Create_TC_Web!D$1:D$1510,SMALL(IF(Create_TC_Web!$C$1:$C$1510&lt;&gt;"",MATCH(ROW(Create_TC_Web!$C$1:$C$1510),ROW(Create_TC_Web!$C$1:$C$1510)),""),ROW(Create_TC_Web!B1185))),"")</f>
        <v/>
      </c>
      <c r="P1160" s="17"/>
    </row>
    <row r="1161" spans="1:16">
      <c r="A1161" t="str" cm="1">
        <f t="array" ref="A1161">IFERROR(INDEX(Create_TC_Web!D$1:D$1510,SMALL(IF(Create_TC_Web!$C$1:$C$1510&lt;&gt;"",MATCH(ROW(Create_TC_Web!$C$1:$C$1510),ROW(Create_TC_Web!$C$1:$C$1510)),""),ROW(Create_TC_Web!B1186))),"")</f>
        <v/>
      </c>
      <c r="P1161" s="17"/>
    </row>
    <row r="1162" spans="1:16">
      <c r="A1162" t="str" cm="1">
        <f t="array" ref="A1162">IFERROR(INDEX(Create_TC_Web!D$1:D$1510,SMALL(IF(Create_TC_Web!$C$1:$C$1510&lt;&gt;"",MATCH(ROW(Create_TC_Web!$C$1:$C$1510),ROW(Create_TC_Web!$C$1:$C$1510)),""),ROW(Create_TC_Web!B1187))),"")</f>
        <v/>
      </c>
      <c r="P1162" s="17"/>
    </row>
    <row r="1163" spans="1:16">
      <c r="A1163" t="str" cm="1">
        <f t="array" ref="A1163">IFERROR(INDEX(Create_TC_Web!D$1:D$1510,SMALL(IF(Create_TC_Web!$C$1:$C$1510&lt;&gt;"",MATCH(ROW(Create_TC_Web!$C$1:$C$1510),ROW(Create_TC_Web!$C$1:$C$1510)),""),ROW(Create_TC_Web!B1188))),"")</f>
        <v/>
      </c>
      <c r="P1163" s="17"/>
    </row>
    <row r="1164" spans="1:16">
      <c r="A1164" t="str" cm="1">
        <f t="array" ref="A1164">IFERROR(INDEX(Create_TC_Web!D$1:D$1510,SMALL(IF(Create_TC_Web!$C$1:$C$1510&lt;&gt;"",MATCH(ROW(Create_TC_Web!$C$1:$C$1510),ROW(Create_TC_Web!$C$1:$C$1510)),""),ROW(Create_TC_Web!B1189))),"")</f>
        <v/>
      </c>
      <c r="P1164" s="17"/>
    </row>
    <row r="1165" spans="1:16">
      <c r="A1165" t="str" cm="1">
        <f t="array" ref="A1165">IFERROR(INDEX(Create_TC_Web!D$1:D$1510,SMALL(IF(Create_TC_Web!$C$1:$C$1510&lt;&gt;"",MATCH(ROW(Create_TC_Web!$C$1:$C$1510),ROW(Create_TC_Web!$C$1:$C$1510)),""),ROW(Create_TC_Web!B1190))),"")</f>
        <v/>
      </c>
      <c r="P1165" s="17"/>
    </row>
    <row r="1166" spans="1:16">
      <c r="A1166" t="str" cm="1">
        <f t="array" ref="A1166">IFERROR(INDEX(Create_TC_Web!D$1:D$1510,SMALL(IF(Create_TC_Web!$C$1:$C$1510&lt;&gt;"",MATCH(ROW(Create_TC_Web!$C$1:$C$1510),ROW(Create_TC_Web!$C$1:$C$1510)),""),ROW(Create_TC_Web!B1191))),"")</f>
        <v/>
      </c>
      <c r="P1166" s="17"/>
    </row>
    <row r="1167" spans="1:16">
      <c r="A1167" t="str" cm="1">
        <f t="array" ref="A1167">IFERROR(INDEX(Create_TC_Web!D$1:D$1510,SMALL(IF(Create_TC_Web!$C$1:$C$1510&lt;&gt;"",MATCH(ROW(Create_TC_Web!$C$1:$C$1510),ROW(Create_TC_Web!$C$1:$C$1510)),""),ROW(Create_TC_Web!B1192))),"")</f>
        <v/>
      </c>
      <c r="P1167" s="17"/>
    </row>
    <row r="1168" spans="1:16">
      <c r="A1168" t="str" cm="1">
        <f t="array" ref="A1168">IFERROR(INDEX(Create_TC_Web!D$1:D$1510,SMALL(IF(Create_TC_Web!$C$1:$C$1510&lt;&gt;"",MATCH(ROW(Create_TC_Web!$C$1:$C$1510),ROW(Create_TC_Web!$C$1:$C$1510)),""),ROW(Create_TC_Web!B1193))),"")</f>
        <v/>
      </c>
      <c r="P1168" s="17"/>
    </row>
    <row r="1169" spans="1:16">
      <c r="A1169" t="str" cm="1">
        <f t="array" ref="A1169">IFERROR(INDEX(Create_TC_Web!D$1:D$1510,SMALL(IF(Create_TC_Web!$C$1:$C$1510&lt;&gt;"",MATCH(ROW(Create_TC_Web!$C$1:$C$1510),ROW(Create_TC_Web!$C$1:$C$1510)),""),ROW(Create_TC_Web!B1194))),"")</f>
        <v/>
      </c>
      <c r="P1169" s="17"/>
    </row>
    <row r="1170" spans="1:16">
      <c r="A1170" t="str" cm="1">
        <f t="array" ref="A1170">IFERROR(INDEX(Create_TC_Web!D$1:D$1510,SMALL(IF(Create_TC_Web!$C$1:$C$1510&lt;&gt;"",MATCH(ROW(Create_TC_Web!$C$1:$C$1510),ROW(Create_TC_Web!$C$1:$C$1510)),""),ROW(Create_TC_Web!B1195))),"")</f>
        <v/>
      </c>
      <c r="P1170" s="17"/>
    </row>
    <row r="1171" spans="1:16">
      <c r="A1171" t="str" cm="1">
        <f t="array" ref="A1171">IFERROR(INDEX(Create_TC_Web!D$1:D$1510,SMALL(IF(Create_TC_Web!$C$1:$C$1510&lt;&gt;"",MATCH(ROW(Create_TC_Web!$C$1:$C$1510),ROW(Create_TC_Web!$C$1:$C$1510)),""),ROW(Create_TC_Web!B1196))),"")</f>
        <v/>
      </c>
      <c r="P1171" s="17"/>
    </row>
    <row r="1172" spans="1:16">
      <c r="A1172" t="str" cm="1">
        <f t="array" ref="A1172">IFERROR(INDEX(Create_TC_Web!D$1:D$1510,SMALL(IF(Create_TC_Web!$C$1:$C$1510&lt;&gt;"",MATCH(ROW(Create_TC_Web!$C$1:$C$1510),ROW(Create_TC_Web!$C$1:$C$1510)),""),ROW(Create_TC_Web!B1197))),"")</f>
        <v/>
      </c>
      <c r="P1172" s="17"/>
    </row>
    <row r="1173" spans="1:16">
      <c r="A1173" t="str" cm="1">
        <f t="array" ref="A1173">IFERROR(INDEX(Create_TC_Web!D$1:D$1510,SMALL(IF(Create_TC_Web!$C$1:$C$1510&lt;&gt;"",MATCH(ROW(Create_TC_Web!$C$1:$C$1510),ROW(Create_TC_Web!$C$1:$C$1510)),""),ROW(Create_TC_Web!B1198))),"")</f>
        <v/>
      </c>
      <c r="P1173" s="17"/>
    </row>
    <row r="1174" spans="1:16">
      <c r="A1174" t="str" cm="1">
        <f t="array" ref="A1174">IFERROR(INDEX(Create_TC_Web!D$1:D$1510,SMALL(IF(Create_TC_Web!$C$1:$C$1510&lt;&gt;"",MATCH(ROW(Create_TC_Web!$C$1:$C$1510),ROW(Create_TC_Web!$C$1:$C$1510)),""),ROW(Create_TC_Web!B1199))),"")</f>
        <v/>
      </c>
      <c r="P1174" s="17"/>
    </row>
    <row r="1175" spans="1:16">
      <c r="A1175" t="str" cm="1">
        <f t="array" ref="A1175">IFERROR(INDEX(Create_TC_Web!D$1:D$1510,SMALL(IF(Create_TC_Web!$C$1:$C$1510&lt;&gt;"",MATCH(ROW(Create_TC_Web!$C$1:$C$1510),ROW(Create_TC_Web!$C$1:$C$1510)),""),ROW(Create_TC_Web!B1200))),"")</f>
        <v/>
      </c>
      <c r="P1175" s="17"/>
    </row>
    <row r="1176" spans="1:16">
      <c r="A1176" t="str" cm="1">
        <f t="array" ref="A1176">IFERROR(INDEX(Create_TC_Web!D$1:D$1510,SMALL(IF(Create_TC_Web!$C$1:$C$1510&lt;&gt;"",MATCH(ROW(Create_TC_Web!$C$1:$C$1510),ROW(Create_TC_Web!$C$1:$C$1510)),""),ROW(Create_TC_Web!B1201))),"")</f>
        <v/>
      </c>
      <c r="P1176" s="17"/>
    </row>
    <row r="1177" spans="1:16">
      <c r="A1177" t="str" cm="1">
        <f t="array" ref="A1177">IFERROR(INDEX(Create_TC_Web!D$1:D$1510,SMALL(IF(Create_TC_Web!$C$1:$C$1510&lt;&gt;"",MATCH(ROW(Create_TC_Web!$C$1:$C$1510),ROW(Create_TC_Web!$C$1:$C$1510)),""),ROW(Create_TC_Web!B1202))),"")</f>
        <v/>
      </c>
      <c r="P1177" s="17"/>
    </row>
    <row r="1178" spans="1:16">
      <c r="A1178" t="str" cm="1">
        <f t="array" ref="A1178">IFERROR(INDEX(Create_TC_Web!D$1:D$1510,SMALL(IF(Create_TC_Web!$C$1:$C$1510&lt;&gt;"",MATCH(ROW(Create_TC_Web!$C$1:$C$1510),ROW(Create_TC_Web!$C$1:$C$1510)),""),ROW(Create_TC_Web!B1203))),"")</f>
        <v/>
      </c>
      <c r="P1178" s="17"/>
    </row>
    <row r="1179" spans="1:16">
      <c r="A1179" t="str" cm="1">
        <f t="array" ref="A1179">IFERROR(INDEX(Create_TC_Web!D$1:D$1510,SMALL(IF(Create_TC_Web!$C$1:$C$1510&lt;&gt;"",MATCH(ROW(Create_TC_Web!$C$1:$C$1510),ROW(Create_TC_Web!$C$1:$C$1510)),""),ROW(Create_TC_Web!B1204))),"")</f>
        <v/>
      </c>
      <c r="P1179" s="17"/>
    </row>
    <row r="1180" spans="1:16">
      <c r="A1180" t="str" cm="1">
        <f t="array" ref="A1180">IFERROR(INDEX(Create_TC_Web!D$1:D$1510,SMALL(IF(Create_TC_Web!$C$1:$C$1510&lt;&gt;"",MATCH(ROW(Create_TC_Web!$C$1:$C$1510),ROW(Create_TC_Web!$C$1:$C$1510)),""),ROW(Create_TC_Web!B1205))),"")</f>
        <v/>
      </c>
      <c r="P1180" s="17"/>
    </row>
    <row r="1181" spans="1:16">
      <c r="A1181" t="str" cm="1">
        <f t="array" ref="A1181">IFERROR(INDEX(Create_TC_Web!D$1:D$1510,SMALL(IF(Create_TC_Web!$C$1:$C$1510&lt;&gt;"",MATCH(ROW(Create_TC_Web!$C$1:$C$1510),ROW(Create_TC_Web!$C$1:$C$1510)),""),ROW(Create_TC_Web!B1206))),"")</f>
        <v/>
      </c>
      <c r="P1181" s="17"/>
    </row>
    <row r="1182" spans="1:16">
      <c r="A1182" t="str" cm="1">
        <f t="array" ref="A1182">IFERROR(INDEX(Create_TC_Web!D$1:D$1510,SMALL(IF(Create_TC_Web!$C$1:$C$1510&lt;&gt;"",MATCH(ROW(Create_TC_Web!$C$1:$C$1510),ROW(Create_TC_Web!$C$1:$C$1510)),""),ROW(Create_TC_Web!B1207))),"")</f>
        <v/>
      </c>
      <c r="P1182" s="17"/>
    </row>
    <row r="1183" spans="1:16">
      <c r="A1183" t="str" cm="1">
        <f t="array" ref="A1183">IFERROR(INDEX(Create_TC_Web!D$1:D$1510,SMALL(IF(Create_TC_Web!$C$1:$C$1510&lt;&gt;"",MATCH(ROW(Create_TC_Web!$C$1:$C$1510),ROW(Create_TC_Web!$C$1:$C$1510)),""),ROW(Create_TC_Web!B1208))),"")</f>
        <v/>
      </c>
      <c r="P1183" s="17"/>
    </row>
    <row r="1184" spans="1:16">
      <c r="A1184" t="str" cm="1">
        <f t="array" ref="A1184">IFERROR(INDEX(Create_TC_Web!D$1:D$1510,SMALL(IF(Create_TC_Web!$C$1:$C$1510&lt;&gt;"",MATCH(ROW(Create_TC_Web!$C$1:$C$1510),ROW(Create_TC_Web!$C$1:$C$1510)),""),ROW(Create_TC_Web!B1209))),"")</f>
        <v/>
      </c>
      <c r="P1184" s="17"/>
    </row>
    <row r="1185" spans="1:16">
      <c r="A1185" t="str" cm="1">
        <f t="array" ref="A1185">IFERROR(INDEX(Create_TC_Web!D$1:D$1510,SMALL(IF(Create_TC_Web!$C$1:$C$1510&lt;&gt;"",MATCH(ROW(Create_TC_Web!$C$1:$C$1510),ROW(Create_TC_Web!$C$1:$C$1510)),""),ROW(Create_TC_Web!B1210))),"")</f>
        <v/>
      </c>
      <c r="P1185" s="17"/>
    </row>
    <row r="1186" spans="1:16">
      <c r="A1186" t="str" cm="1">
        <f t="array" ref="A1186">IFERROR(INDEX(Create_TC_Web!D$1:D$1510,SMALL(IF(Create_TC_Web!$C$1:$C$1510&lt;&gt;"",MATCH(ROW(Create_TC_Web!$C$1:$C$1510),ROW(Create_TC_Web!$C$1:$C$1510)),""),ROW(Create_TC_Web!B1211))),"")</f>
        <v/>
      </c>
      <c r="P1186" s="17"/>
    </row>
    <row r="1187" spans="1:16">
      <c r="A1187" t="str" cm="1">
        <f t="array" ref="A1187">IFERROR(INDEX(Create_TC_Web!D$1:D$1510,SMALL(IF(Create_TC_Web!$C$1:$C$1510&lt;&gt;"",MATCH(ROW(Create_TC_Web!$C$1:$C$1510),ROW(Create_TC_Web!$C$1:$C$1510)),""),ROW(Create_TC_Web!B1212))),"")</f>
        <v/>
      </c>
      <c r="P1187" s="17"/>
    </row>
    <row r="1188" spans="1:16">
      <c r="A1188" t="str" cm="1">
        <f t="array" ref="A1188">IFERROR(INDEX(Create_TC_Web!D$1:D$1510,SMALL(IF(Create_TC_Web!$C$1:$C$1510&lt;&gt;"",MATCH(ROW(Create_TC_Web!$C$1:$C$1510),ROW(Create_TC_Web!$C$1:$C$1510)),""),ROW(Create_TC_Web!B1213))),"")</f>
        <v/>
      </c>
      <c r="P1188" s="17"/>
    </row>
    <row r="1189" spans="1:16">
      <c r="A1189" t="str" cm="1">
        <f t="array" ref="A1189">IFERROR(INDEX(Create_TC_Web!D$1:D$1510,SMALL(IF(Create_TC_Web!$C$1:$C$1510&lt;&gt;"",MATCH(ROW(Create_TC_Web!$C$1:$C$1510),ROW(Create_TC_Web!$C$1:$C$1510)),""),ROW(Create_TC_Web!B1214))),"")</f>
        <v/>
      </c>
      <c r="P1189" s="17"/>
    </row>
    <row r="1190" spans="1:16">
      <c r="A1190" t="str" cm="1">
        <f t="array" ref="A1190">IFERROR(INDEX(Create_TC_Web!D$1:D$1510,SMALL(IF(Create_TC_Web!$C$1:$C$1510&lt;&gt;"",MATCH(ROW(Create_TC_Web!$C$1:$C$1510),ROW(Create_TC_Web!$C$1:$C$1510)),""),ROW(Create_TC_Web!B1215))),"")</f>
        <v/>
      </c>
      <c r="P1190" s="17"/>
    </row>
    <row r="1191" spans="1:16">
      <c r="A1191" t="str" cm="1">
        <f t="array" ref="A1191">IFERROR(INDEX(Create_TC_Web!D$1:D$1510,SMALL(IF(Create_TC_Web!$C$1:$C$1510&lt;&gt;"",MATCH(ROW(Create_TC_Web!$C$1:$C$1510),ROW(Create_TC_Web!$C$1:$C$1510)),""),ROW(Create_TC_Web!B1216))),"")</f>
        <v/>
      </c>
      <c r="P1191" s="17"/>
    </row>
    <row r="1192" spans="1:16">
      <c r="A1192" t="str" cm="1">
        <f t="array" ref="A1192">IFERROR(INDEX(Create_TC_Web!D$1:D$1510,SMALL(IF(Create_TC_Web!$C$1:$C$1510&lt;&gt;"",MATCH(ROW(Create_TC_Web!$C$1:$C$1510),ROW(Create_TC_Web!$C$1:$C$1510)),""),ROW(Create_TC_Web!B1217))),"")</f>
        <v/>
      </c>
      <c r="P1192" s="17"/>
    </row>
    <row r="1193" spans="1:16">
      <c r="A1193" t="str" cm="1">
        <f t="array" ref="A1193">IFERROR(INDEX(Create_TC_Web!D$1:D$1510,SMALL(IF(Create_TC_Web!$C$1:$C$1510&lt;&gt;"",MATCH(ROW(Create_TC_Web!$C$1:$C$1510),ROW(Create_TC_Web!$C$1:$C$1510)),""),ROW(Create_TC_Web!B1218))),"")</f>
        <v/>
      </c>
      <c r="P1193" s="17"/>
    </row>
    <row r="1194" spans="1:16">
      <c r="A1194" t="str" cm="1">
        <f t="array" ref="A1194">IFERROR(INDEX(Create_TC_Web!D$1:D$1510,SMALL(IF(Create_TC_Web!$C$1:$C$1510&lt;&gt;"",MATCH(ROW(Create_TC_Web!$C$1:$C$1510),ROW(Create_TC_Web!$C$1:$C$1510)),""),ROW(Create_TC_Web!B1219))),"")</f>
        <v/>
      </c>
      <c r="P1194" s="17"/>
    </row>
    <row r="1195" spans="1:16">
      <c r="A1195" t="str" cm="1">
        <f t="array" ref="A1195">IFERROR(INDEX(Create_TC_Web!D$1:D$1510,SMALL(IF(Create_TC_Web!$C$1:$C$1510&lt;&gt;"",MATCH(ROW(Create_TC_Web!$C$1:$C$1510),ROW(Create_TC_Web!$C$1:$C$1510)),""),ROW(Create_TC_Web!B1220))),"")</f>
        <v/>
      </c>
      <c r="P1195" s="17"/>
    </row>
    <row r="1196" spans="1:16">
      <c r="A1196" t="str" cm="1">
        <f t="array" ref="A1196">IFERROR(INDEX(Create_TC_Web!D$1:D$1510,SMALL(IF(Create_TC_Web!$C$1:$C$1510&lt;&gt;"",MATCH(ROW(Create_TC_Web!$C$1:$C$1510),ROW(Create_TC_Web!$C$1:$C$1510)),""),ROW(Create_TC_Web!B1221))),"")</f>
        <v/>
      </c>
      <c r="P1196" s="17"/>
    </row>
    <row r="1197" spans="1:16">
      <c r="A1197" t="str" cm="1">
        <f t="array" ref="A1197">IFERROR(INDEX(Create_TC_Web!D$1:D$1510,SMALL(IF(Create_TC_Web!$C$1:$C$1510&lt;&gt;"",MATCH(ROW(Create_TC_Web!$C$1:$C$1510),ROW(Create_TC_Web!$C$1:$C$1510)),""),ROW(Create_TC_Web!B1222))),"")</f>
        <v/>
      </c>
      <c r="P1197" s="17"/>
    </row>
    <row r="1198" spans="1:16">
      <c r="A1198" t="str" cm="1">
        <f t="array" ref="A1198">IFERROR(INDEX(Create_TC_Web!D$1:D$1510,SMALL(IF(Create_TC_Web!$C$1:$C$1510&lt;&gt;"",MATCH(ROW(Create_TC_Web!$C$1:$C$1510),ROW(Create_TC_Web!$C$1:$C$1510)),""),ROW(Create_TC_Web!B1223))),"")</f>
        <v/>
      </c>
      <c r="P1198" s="17"/>
    </row>
    <row r="1199" spans="1:16">
      <c r="A1199" t="str" cm="1">
        <f t="array" ref="A1199">IFERROR(INDEX(Create_TC_Web!D$1:D$1510,SMALL(IF(Create_TC_Web!$C$1:$C$1510&lt;&gt;"",MATCH(ROW(Create_TC_Web!$C$1:$C$1510),ROW(Create_TC_Web!$C$1:$C$1510)),""),ROW(Create_TC_Web!B1224))),"")</f>
        <v/>
      </c>
      <c r="P1199" s="17"/>
    </row>
    <row r="1200" spans="1:16">
      <c r="A1200" t="str" cm="1">
        <f t="array" ref="A1200">IFERROR(INDEX(Create_TC_Web!D$1:D$1510,SMALL(IF(Create_TC_Web!$C$1:$C$1510&lt;&gt;"",MATCH(ROW(Create_TC_Web!$C$1:$C$1510),ROW(Create_TC_Web!$C$1:$C$1510)),""),ROW(Create_TC_Web!B1225))),"")</f>
        <v/>
      </c>
      <c r="P1200" s="17"/>
    </row>
    <row r="1201" spans="1:16">
      <c r="A1201" t="str" cm="1">
        <f t="array" ref="A1201">IFERROR(INDEX(Create_TC_Web!D$1:D$1510,SMALL(IF(Create_TC_Web!$C$1:$C$1510&lt;&gt;"",MATCH(ROW(Create_TC_Web!$C$1:$C$1510),ROW(Create_TC_Web!$C$1:$C$1510)),""),ROW(Create_TC_Web!B1226))),"")</f>
        <v/>
      </c>
      <c r="P1201" s="17"/>
    </row>
    <row r="1202" spans="1:16">
      <c r="A1202" t="str" cm="1">
        <f t="array" ref="A1202">IFERROR(INDEX(Create_TC_Web!D$1:D$1510,SMALL(IF(Create_TC_Web!$C$1:$C$1510&lt;&gt;"",MATCH(ROW(Create_TC_Web!$C$1:$C$1510),ROW(Create_TC_Web!$C$1:$C$1510)),""),ROW(Create_TC_Web!B1227))),"")</f>
        <v/>
      </c>
      <c r="P1202" s="17"/>
    </row>
    <row r="1203" spans="1:16">
      <c r="A1203" t="str" cm="1">
        <f t="array" ref="A1203">IFERROR(INDEX(Create_TC_Web!D$1:D$1510,SMALL(IF(Create_TC_Web!$C$1:$C$1510&lt;&gt;"",MATCH(ROW(Create_TC_Web!$C$1:$C$1510),ROW(Create_TC_Web!$C$1:$C$1510)),""),ROW(Create_TC_Web!B1228))),"")</f>
        <v/>
      </c>
      <c r="P1203" s="17"/>
    </row>
    <row r="1204" spans="1:16">
      <c r="A1204" t="str" cm="1">
        <f t="array" ref="A1204">IFERROR(INDEX(Create_TC_Web!D$1:D$1510,SMALL(IF(Create_TC_Web!$C$1:$C$1510&lt;&gt;"",MATCH(ROW(Create_TC_Web!$C$1:$C$1510),ROW(Create_TC_Web!$C$1:$C$1510)),""),ROW(Create_TC_Web!B1229))),"")</f>
        <v/>
      </c>
      <c r="P1204" s="17"/>
    </row>
    <row r="1205" spans="1:16">
      <c r="A1205" t="str" cm="1">
        <f t="array" ref="A1205">IFERROR(INDEX(Create_TC_Web!D$1:D$1510,SMALL(IF(Create_TC_Web!$C$1:$C$1510&lt;&gt;"",MATCH(ROW(Create_TC_Web!$C$1:$C$1510),ROW(Create_TC_Web!$C$1:$C$1510)),""),ROW(Create_TC_Web!B1230))),"")</f>
        <v/>
      </c>
      <c r="P1205" s="17"/>
    </row>
    <row r="1206" spans="1:16">
      <c r="A1206" t="str" cm="1">
        <f t="array" ref="A1206">IFERROR(INDEX(Create_TC_Web!D$1:D$1510,SMALL(IF(Create_TC_Web!$C$1:$C$1510&lt;&gt;"",MATCH(ROW(Create_TC_Web!$C$1:$C$1510),ROW(Create_TC_Web!$C$1:$C$1510)),""),ROW(Create_TC_Web!B1231))),"")</f>
        <v/>
      </c>
      <c r="P1206" s="17"/>
    </row>
    <row r="1207" spans="1:16">
      <c r="A1207" t="str" cm="1">
        <f t="array" ref="A1207">IFERROR(INDEX(Create_TC_Web!D$1:D$1510,SMALL(IF(Create_TC_Web!$C$1:$C$1510&lt;&gt;"",MATCH(ROW(Create_TC_Web!$C$1:$C$1510),ROW(Create_TC_Web!$C$1:$C$1510)),""),ROW(Create_TC_Web!B1232))),"")</f>
        <v/>
      </c>
      <c r="P1207" s="17"/>
    </row>
    <row r="1208" spans="1:16">
      <c r="A1208" t="str" cm="1">
        <f t="array" ref="A1208">IFERROR(INDEX(Create_TC_Web!D$1:D$1510,SMALL(IF(Create_TC_Web!$C$1:$C$1510&lt;&gt;"",MATCH(ROW(Create_TC_Web!$C$1:$C$1510),ROW(Create_TC_Web!$C$1:$C$1510)),""),ROW(Create_TC_Web!B1233))),"")</f>
        <v/>
      </c>
      <c r="P1208" s="17"/>
    </row>
    <row r="1209" spans="1:16">
      <c r="A1209" t="str" cm="1">
        <f t="array" ref="A1209">IFERROR(INDEX(Create_TC_Web!D$1:D$1510,SMALL(IF(Create_TC_Web!$C$1:$C$1510&lt;&gt;"",MATCH(ROW(Create_TC_Web!$C$1:$C$1510),ROW(Create_TC_Web!$C$1:$C$1510)),""),ROW(Create_TC_Web!B1234))),"")</f>
        <v/>
      </c>
      <c r="P1209" s="17"/>
    </row>
    <row r="1210" spans="1:16">
      <c r="A1210" t="str" cm="1">
        <f t="array" ref="A1210">IFERROR(INDEX(Create_TC_Web!D$1:D$1510,SMALL(IF(Create_TC_Web!$C$1:$C$1510&lt;&gt;"",MATCH(ROW(Create_TC_Web!$C$1:$C$1510),ROW(Create_TC_Web!$C$1:$C$1510)),""),ROW(Create_TC_Web!B1235))),"")</f>
        <v/>
      </c>
      <c r="P1210" s="17"/>
    </row>
    <row r="1211" spans="1:16">
      <c r="A1211" t="str" cm="1">
        <f t="array" ref="A1211">IFERROR(INDEX(Create_TC_Web!D$1:D$1510,SMALL(IF(Create_TC_Web!$C$1:$C$1510&lt;&gt;"",MATCH(ROW(Create_TC_Web!$C$1:$C$1510),ROW(Create_TC_Web!$C$1:$C$1510)),""),ROW(Create_TC_Web!B1236))),"")</f>
        <v/>
      </c>
      <c r="P1211" s="17"/>
    </row>
    <row r="1212" spans="1:16">
      <c r="A1212" t="str" cm="1">
        <f t="array" ref="A1212">IFERROR(INDEX(Create_TC_Web!D$1:D$1510,SMALL(IF(Create_TC_Web!$C$1:$C$1510&lt;&gt;"",MATCH(ROW(Create_TC_Web!$C$1:$C$1510),ROW(Create_TC_Web!$C$1:$C$1510)),""),ROW(Create_TC_Web!B1237))),"")</f>
        <v/>
      </c>
      <c r="P1212" s="17"/>
    </row>
    <row r="1213" spans="1:16">
      <c r="A1213" t="str" cm="1">
        <f t="array" ref="A1213">IFERROR(INDEX(Create_TC_Web!D$1:D$1510,SMALL(IF(Create_TC_Web!$C$1:$C$1510&lt;&gt;"",MATCH(ROW(Create_TC_Web!$C$1:$C$1510),ROW(Create_TC_Web!$C$1:$C$1510)),""),ROW(Create_TC_Web!B1238))),"")</f>
        <v/>
      </c>
      <c r="P1213" s="17"/>
    </row>
    <row r="1214" spans="1:16">
      <c r="A1214" t="str" cm="1">
        <f t="array" ref="A1214">IFERROR(INDEX(Create_TC_Web!D$1:D$1510,SMALL(IF(Create_TC_Web!$C$1:$C$1510&lt;&gt;"",MATCH(ROW(Create_TC_Web!$C$1:$C$1510),ROW(Create_TC_Web!$C$1:$C$1510)),""),ROW(Create_TC_Web!B1239))),"")</f>
        <v/>
      </c>
      <c r="P1214" s="17"/>
    </row>
    <row r="1215" spans="1:16">
      <c r="A1215" t="str" cm="1">
        <f t="array" ref="A1215">IFERROR(INDEX(Create_TC_Web!D$1:D$1510,SMALL(IF(Create_TC_Web!$C$1:$C$1510&lt;&gt;"",MATCH(ROW(Create_TC_Web!$C$1:$C$1510),ROW(Create_TC_Web!$C$1:$C$1510)),""),ROW(Create_TC_Web!B1240))),"")</f>
        <v/>
      </c>
      <c r="P1215" s="17"/>
    </row>
    <row r="1216" spans="1:16">
      <c r="A1216" t="str" cm="1">
        <f t="array" ref="A1216">IFERROR(INDEX(Create_TC_Web!D$1:D$1510,SMALL(IF(Create_TC_Web!$C$1:$C$1510&lt;&gt;"",MATCH(ROW(Create_TC_Web!$C$1:$C$1510),ROW(Create_TC_Web!$C$1:$C$1510)),""),ROW(Create_TC_Web!B1241))),"")</f>
        <v/>
      </c>
      <c r="P1216" s="17"/>
    </row>
    <row r="1217" spans="1:16">
      <c r="A1217" t="str" cm="1">
        <f t="array" ref="A1217">IFERROR(INDEX(Create_TC_Web!D$1:D$1510,SMALL(IF(Create_TC_Web!$C$1:$C$1510&lt;&gt;"",MATCH(ROW(Create_TC_Web!$C$1:$C$1510),ROW(Create_TC_Web!$C$1:$C$1510)),""),ROW(Create_TC_Web!B1242))),"")</f>
        <v/>
      </c>
      <c r="P1217" s="17"/>
    </row>
    <row r="1218" spans="1:16">
      <c r="A1218" t="str" cm="1">
        <f t="array" ref="A1218">IFERROR(INDEX(Create_TC_Web!D$1:D$1510,SMALL(IF(Create_TC_Web!$C$1:$C$1510&lt;&gt;"",MATCH(ROW(Create_TC_Web!$C$1:$C$1510),ROW(Create_TC_Web!$C$1:$C$1510)),""),ROW(Create_TC_Web!B1243))),"")</f>
        <v/>
      </c>
      <c r="P1218" s="17"/>
    </row>
    <row r="1219" spans="1:16">
      <c r="A1219" t="str" cm="1">
        <f t="array" ref="A1219">IFERROR(INDEX(Create_TC_Web!D$1:D$1510,SMALL(IF(Create_TC_Web!$C$1:$C$1510&lt;&gt;"",MATCH(ROW(Create_TC_Web!$C$1:$C$1510),ROW(Create_TC_Web!$C$1:$C$1510)),""),ROW(Create_TC_Web!B1244))),"")</f>
        <v/>
      </c>
      <c r="P1219" s="17"/>
    </row>
    <row r="1220" spans="1:16">
      <c r="A1220" t="str" cm="1">
        <f t="array" ref="A1220">IFERROR(INDEX(Create_TC_Web!D$1:D$1510,SMALL(IF(Create_TC_Web!$C$1:$C$1510&lt;&gt;"",MATCH(ROW(Create_TC_Web!$C$1:$C$1510),ROW(Create_TC_Web!$C$1:$C$1510)),""),ROW(Create_TC_Web!B1245))),"")</f>
        <v/>
      </c>
      <c r="P1220" s="17"/>
    </row>
    <row r="1221" spans="1:16">
      <c r="A1221" t="str" cm="1">
        <f t="array" ref="A1221">IFERROR(INDEX(Create_TC_Web!D$1:D$1510,SMALL(IF(Create_TC_Web!$C$1:$C$1510&lt;&gt;"",MATCH(ROW(Create_TC_Web!$C$1:$C$1510),ROW(Create_TC_Web!$C$1:$C$1510)),""),ROW(Create_TC_Web!B1246))),"")</f>
        <v/>
      </c>
      <c r="P1221" s="17"/>
    </row>
    <row r="1222" spans="1:16">
      <c r="A1222" t="str" cm="1">
        <f t="array" ref="A1222">IFERROR(INDEX(Create_TC_Web!D$1:D$1510,SMALL(IF(Create_TC_Web!$C$1:$C$1510&lt;&gt;"",MATCH(ROW(Create_TC_Web!$C$1:$C$1510),ROW(Create_TC_Web!$C$1:$C$1510)),""),ROW(Create_TC_Web!B1247))),"")</f>
        <v/>
      </c>
      <c r="P1222" s="17"/>
    </row>
    <row r="1223" spans="1:16">
      <c r="A1223" t="str" cm="1">
        <f t="array" ref="A1223">IFERROR(INDEX(Create_TC_Web!D$1:D$1510,SMALL(IF(Create_TC_Web!$C$1:$C$1510&lt;&gt;"",MATCH(ROW(Create_TC_Web!$C$1:$C$1510),ROW(Create_TC_Web!$C$1:$C$1510)),""),ROW(Create_TC_Web!B1248))),"")</f>
        <v/>
      </c>
      <c r="P1223" s="17"/>
    </row>
    <row r="1224" spans="1:16">
      <c r="A1224" t="str" cm="1">
        <f t="array" ref="A1224">IFERROR(INDEX(Create_TC_Web!D$1:D$1510,SMALL(IF(Create_TC_Web!$C$1:$C$1510&lt;&gt;"",MATCH(ROW(Create_TC_Web!$C$1:$C$1510),ROW(Create_TC_Web!$C$1:$C$1510)),""),ROW(Create_TC_Web!B1249))),"")</f>
        <v/>
      </c>
      <c r="P1224" s="17"/>
    </row>
    <row r="1225" spans="1:16">
      <c r="A1225" t="str" cm="1">
        <f t="array" ref="A1225">IFERROR(INDEX(Create_TC_Web!D$1:D$1510,SMALL(IF(Create_TC_Web!$C$1:$C$1510&lt;&gt;"",MATCH(ROW(Create_TC_Web!$C$1:$C$1510),ROW(Create_TC_Web!$C$1:$C$1510)),""),ROW(Create_TC_Web!B1250))),"")</f>
        <v/>
      </c>
      <c r="P1225" s="17"/>
    </row>
    <row r="1226" spans="1:16">
      <c r="A1226" t="str" cm="1">
        <f t="array" ref="A1226">IFERROR(INDEX(Create_TC_Web!D$1:D$1510,SMALL(IF(Create_TC_Web!$C$1:$C$1510&lt;&gt;"",MATCH(ROW(Create_TC_Web!$C$1:$C$1510),ROW(Create_TC_Web!$C$1:$C$1510)),""),ROW(Create_TC_Web!B1251))),"")</f>
        <v/>
      </c>
      <c r="P1226" s="17"/>
    </row>
    <row r="1227" spans="1:16">
      <c r="A1227" t="str" cm="1">
        <f t="array" ref="A1227">IFERROR(INDEX(Create_TC_Web!D$1:D$1510,SMALL(IF(Create_TC_Web!$C$1:$C$1510&lt;&gt;"",MATCH(ROW(Create_TC_Web!$C$1:$C$1510),ROW(Create_TC_Web!$C$1:$C$1510)),""),ROW(Create_TC_Web!B1252))),"")</f>
        <v/>
      </c>
      <c r="P1227" s="17"/>
    </row>
    <row r="1228" spans="1:16">
      <c r="A1228" t="str" cm="1">
        <f t="array" ref="A1228">IFERROR(INDEX(Create_TC_Web!D$1:D$1510,SMALL(IF(Create_TC_Web!$C$1:$C$1510&lt;&gt;"",MATCH(ROW(Create_TC_Web!$C$1:$C$1510),ROW(Create_TC_Web!$C$1:$C$1510)),""),ROW(Create_TC_Web!B1253))),"")</f>
        <v/>
      </c>
      <c r="P1228" s="17"/>
    </row>
    <row r="1229" spans="1:16">
      <c r="A1229" t="str" cm="1">
        <f t="array" ref="A1229">IFERROR(INDEX(Create_TC_Web!D$1:D$1510,SMALL(IF(Create_TC_Web!$C$1:$C$1510&lt;&gt;"",MATCH(ROW(Create_TC_Web!$C$1:$C$1510),ROW(Create_TC_Web!$C$1:$C$1510)),""),ROW(Create_TC_Web!B1254))),"")</f>
        <v/>
      </c>
      <c r="P1229" s="17"/>
    </row>
    <row r="1230" spans="1:16">
      <c r="A1230" t="str" cm="1">
        <f t="array" ref="A1230">IFERROR(INDEX(Create_TC_Web!D$1:D$1510,SMALL(IF(Create_TC_Web!$C$1:$C$1510&lt;&gt;"",MATCH(ROW(Create_TC_Web!$C$1:$C$1510),ROW(Create_TC_Web!$C$1:$C$1510)),""),ROW(Create_TC_Web!B1255))),"")</f>
        <v/>
      </c>
      <c r="P1230" s="17"/>
    </row>
    <row r="1231" spans="1:16">
      <c r="A1231" t="str" cm="1">
        <f t="array" ref="A1231">IFERROR(INDEX(Create_TC_Web!D$1:D$1510,SMALL(IF(Create_TC_Web!$C$1:$C$1510&lt;&gt;"",MATCH(ROW(Create_TC_Web!$C$1:$C$1510),ROW(Create_TC_Web!$C$1:$C$1510)),""),ROW(Create_TC_Web!B1256))),"")</f>
        <v/>
      </c>
      <c r="P1231" s="17"/>
    </row>
    <row r="1232" spans="1:16">
      <c r="A1232" t="str" cm="1">
        <f t="array" ref="A1232">IFERROR(INDEX(Create_TC_Web!D$1:D$1510,SMALL(IF(Create_TC_Web!$C$1:$C$1510&lt;&gt;"",MATCH(ROW(Create_TC_Web!$C$1:$C$1510),ROW(Create_TC_Web!$C$1:$C$1510)),""),ROW(Create_TC_Web!B1257))),"")</f>
        <v/>
      </c>
      <c r="P1232" s="17"/>
    </row>
    <row r="1233" spans="1:16">
      <c r="A1233" t="str" cm="1">
        <f t="array" ref="A1233">IFERROR(INDEX(Create_TC_Web!D$1:D$1510,SMALL(IF(Create_TC_Web!$C$1:$C$1510&lt;&gt;"",MATCH(ROW(Create_TC_Web!$C$1:$C$1510),ROW(Create_TC_Web!$C$1:$C$1510)),""),ROW(Create_TC_Web!B1258))),"")</f>
        <v/>
      </c>
      <c r="P1233" s="17"/>
    </row>
    <row r="1234" spans="1:16">
      <c r="A1234" t="str" cm="1">
        <f t="array" ref="A1234">IFERROR(INDEX(Create_TC_Web!D$1:D$1510,SMALL(IF(Create_TC_Web!$C$1:$C$1510&lt;&gt;"",MATCH(ROW(Create_TC_Web!$C$1:$C$1510),ROW(Create_TC_Web!$C$1:$C$1510)),""),ROW(Create_TC_Web!B1259))),"")</f>
        <v/>
      </c>
      <c r="P1234" s="17"/>
    </row>
    <row r="1235" spans="1:16">
      <c r="A1235" t="str" cm="1">
        <f t="array" ref="A1235">IFERROR(INDEX(Create_TC_Web!D$1:D$1510,SMALL(IF(Create_TC_Web!$C$1:$C$1510&lt;&gt;"",MATCH(ROW(Create_TC_Web!$C$1:$C$1510),ROW(Create_TC_Web!$C$1:$C$1510)),""),ROW(Create_TC_Web!B1260))),"")</f>
        <v/>
      </c>
      <c r="P1235" s="17"/>
    </row>
    <row r="1236" spans="1:16">
      <c r="A1236" t="str" cm="1">
        <f t="array" ref="A1236">IFERROR(INDEX(Create_TC_Web!D$1:D$1510,SMALL(IF(Create_TC_Web!$C$1:$C$1510&lt;&gt;"",MATCH(ROW(Create_TC_Web!$C$1:$C$1510),ROW(Create_TC_Web!$C$1:$C$1510)),""),ROW(Create_TC_Web!B1261))),"")</f>
        <v/>
      </c>
      <c r="P1236" s="17"/>
    </row>
    <row r="1237" spans="1:16">
      <c r="A1237" t="str" cm="1">
        <f t="array" ref="A1237">IFERROR(INDEX(Create_TC_Web!D$1:D$1510,SMALL(IF(Create_TC_Web!$C$1:$C$1510&lt;&gt;"",MATCH(ROW(Create_TC_Web!$C$1:$C$1510),ROW(Create_TC_Web!$C$1:$C$1510)),""),ROW(Create_TC_Web!B1262))),"")</f>
        <v/>
      </c>
      <c r="P1237" s="17"/>
    </row>
    <row r="1238" spans="1:16">
      <c r="A1238" t="str" cm="1">
        <f t="array" ref="A1238">IFERROR(INDEX(Create_TC_Web!D$1:D$1510,SMALL(IF(Create_TC_Web!$C$1:$C$1510&lt;&gt;"",MATCH(ROW(Create_TC_Web!$C$1:$C$1510),ROW(Create_TC_Web!$C$1:$C$1510)),""),ROW(Create_TC_Web!B1263))),"")</f>
        <v/>
      </c>
      <c r="P1238" s="17"/>
    </row>
    <row r="1239" spans="1:16">
      <c r="A1239" t="str" cm="1">
        <f t="array" ref="A1239">IFERROR(INDEX(Create_TC_Web!D$1:D$1510,SMALL(IF(Create_TC_Web!$C$1:$C$1510&lt;&gt;"",MATCH(ROW(Create_TC_Web!$C$1:$C$1510),ROW(Create_TC_Web!$C$1:$C$1510)),""),ROW(Create_TC_Web!B1264))),"")</f>
        <v/>
      </c>
      <c r="P1239" s="17"/>
    </row>
    <row r="1240" spans="1:16">
      <c r="A1240" t="str" cm="1">
        <f t="array" ref="A1240">IFERROR(INDEX(Create_TC_Web!D$1:D$1510,SMALL(IF(Create_TC_Web!$C$1:$C$1510&lt;&gt;"",MATCH(ROW(Create_TC_Web!$C$1:$C$1510),ROW(Create_TC_Web!$C$1:$C$1510)),""),ROW(Create_TC_Web!B1265))),"")</f>
        <v/>
      </c>
      <c r="P1240" s="17"/>
    </row>
    <row r="1241" spans="1:16">
      <c r="A1241" t="str" cm="1">
        <f t="array" ref="A1241">IFERROR(INDEX(Create_TC_Web!D$1:D$1510,SMALL(IF(Create_TC_Web!$C$1:$C$1510&lt;&gt;"",MATCH(ROW(Create_TC_Web!$C$1:$C$1510),ROW(Create_TC_Web!$C$1:$C$1510)),""),ROW(Create_TC_Web!B1266))),"")</f>
        <v/>
      </c>
      <c r="P1241" s="17"/>
    </row>
    <row r="1242" spans="1:16">
      <c r="A1242" t="str" cm="1">
        <f t="array" ref="A1242">IFERROR(INDEX(Create_TC_Web!D$1:D$1510,SMALL(IF(Create_TC_Web!$C$1:$C$1510&lt;&gt;"",MATCH(ROW(Create_TC_Web!$C$1:$C$1510),ROW(Create_TC_Web!$C$1:$C$1510)),""),ROW(Create_TC_Web!B1267))),"")</f>
        <v/>
      </c>
      <c r="P1242" s="17"/>
    </row>
    <row r="1243" spans="1:16">
      <c r="A1243" t="str" cm="1">
        <f t="array" ref="A1243">IFERROR(INDEX(Create_TC_Web!D$1:D$1510,SMALL(IF(Create_TC_Web!$C$1:$C$1510&lt;&gt;"",MATCH(ROW(Create_TC_Web!$C$1:$C$1510),ROW(Create_TC_Web!$C$1:$C$1510)),""),ROW(Create_TC_Web!B1268))),"")</f>
        <v/>
      </c>
      <c r="P1243" s="17"/>
    </row>
    <row r="1244" spans="1:16">
      <c r="A1244" t="str" cm="1">
        <f t="array" ref="A1244">IFERROR(INDEX(Create_TC_Web!D$1:D$1510,SMALL(IF(Create_TC_Web!$C$1:$C$1510&lt;&gt;"",MATCH(ROW(Create_TC_Web!$C$1:$C$1510),ROW(Create_TC_Web!$C$1:$C$1510)),""),ROW(Create_TC_Web!B1269))),"")</f>
        <v/>
      </c>
      <c r="P1244" s="17"/>
    </row>
    <row r="1245" spans="1:16">
      <c r="A1245" t="str" cm="1">
        <f t="array" ref="A1245">IFERROR(INDEX(Create_TC_Web!D$1:D$1510,SMALL(IF(Create_TC_Web!$C$1:$C$1510&lt;&gt;"",MATCH(ROW(Create_TC_Web!$C$1:$C$1510),ROW(Create_TC_Web!$C$1:$C$1510)),""),ROW(Create_TC_Web!B1270))),"")</f>
        <v/>
      </c>
      <c r="P1245" s="17"/>
    </row>
    <row r="1246" spans="1:16">
      <c r="A1246" t="str" cm="1">
        <f t="array" ref="A1246">IFERROR(INDEX(Create_TC_Web!D$1:D$1510,SMALL(IF(Create_TC_Web!$C$1:$C$1510&lt;&gt;"",MATCH(ROW(Create_TC_Web!$C$1:$C$1510),ROW(Create_TC_Web!$C$1:$C$1510)),""),ROW(Create_TC_Web!B1271))),"")</f>
        <v/>
      </c>
      <c r="P1246" s="17"/>
    </row>
    <row r="1247" spans="1:16">
      <c r="A1247" t="str" cm="1">
        <f t="array" ref="A1247">IFERROR(INDEX(Create_TC_Web!D$1:D$1510,SMALL(IF(Create_TC_Web!$C$1:$C$1510&lt;&gt;"",MATCH(ROW(Create_TC_Web!$C$1:$C$1510),ROW(Create_TC_Web!$C$1:$C$1510)),""),ROW(Create_TC_Web!B1272))),"")</f>
        <v/>
      </c>
      <c r="P1247" s="17"/>
    </row>
    <row r="1248" spans="1:16">
      <c r="A1248" t="str" cm="1">
        <f t="array" ref="A1248">IFERROR(INDEX(Create_TC_Web!D$1:D$1510,SMALL(IF(Create_TC_Web!$C$1:$C$1510&lt;&gt;"",MATCH(ROW(Create_TC_Web!$C$1:$C$1510),ROW(Create_TC_Web!$C$1:$C$1510)),""),ROW(Create_TC_Web!B1273))),"")</f>
        <v/>
      </c>
      <c r="P1248" s="17"/>
    </row>
    <row r="1249" spans="1:16">
      <c r="A1249" t="str" cm="1">
        <f t="array" ref="A1249">IFERROR(INDEX(Create_TC_Web!D$1:D$1510,SMALL(IF(Create_TC_Web!$C$1:$C$1510&lt;&gt;"",MATCH(ROW(Create_TC_Web!$C$1:$C$1510),ROW(Create_TC_Web!$C$1:$C$1510)),""),ROW(Create_TC_Web!B1274))),"")</f>
        <v/>
      </c>
      <c r="P1249" s="17"/>
    </row>
    <row r="1250" spans="1:16">
      <c r="A1250" t="str" cm="1">
        <f t="array" ref="A1250">IFERROR(INDEX(Create_TC_Web!D$1:D$1510,SMALL(IF(Create_TC_Web!$C$1:$C$1510&lt;&gt;"",MATCH(ROW(Create_TC_Web!$C$1:$C$1510),ROW(Create_TC_Web!$C$1:$C$1510)),""),ROW(Create_TC_Web!B1275))),"")</f>
        <v/>
      </c>
      <c r="P1250" s="17"/>
    </row>
    <row r="1251" spans="1:16">
      <c r="A1251" t="str" cm="1">
        <f t="array" ref="A1251">IFERROR(INDEX(Create_TC_Web!D$1:D$1510,SMALL(IF(Create_TC_Web!$C$1:$C$1510&lt;&gt;"",MATCH(ROW(Create_TC_Web!$C$1:$C$1510),ROW(Create_TC_Web!$C$1:$C$1510)),""),ROW(Create_TC_Web!B1276))),"")</f>
        <v/>
      </c>
      <c r="P1251" s="17"/>
    </row>
    <row r="1252" spans="1:16">
      <c r="A1252" t="str" cm="1">
        <f t="array" ref="A1252">IFERROR(INDEX(Create_TC_Web!D$1:D$1510,SMALL(IF(Create_TC_Web!$C$1:$C$1510&lt;&gt;"",MATCH(ROW(Create_TC_Web!$C$1:$C$1510),ROW(Create_TC_Web!$C$1:$C$1510)),""),ROW(Create_TC_Web!B1277))),"")</f>
        <v/>
      </c>
      <c r="P1252" s="17"/>
    </row>
    <row r="1253" spans="1:16">
      <c r="A1253" t="str" cm="1">
        <f t="array" ref="A1253">IFERROR(INDEX(Create_TC_Web!D$1:D$1510,SMALL(IF(Create_TC_Web!$C$1:$C$1510&lt;&gt;"",MATCH(ROW(Create_TC_Web!$C$1:$C$1510),ROW(Create_TC_Web!$C$1:$C$1510)),""),ROW(Create_TC_Web!B1278))),"")</f>
        <v/>
      </c>
      <c r="P1253" s="17"/>
    </row>
    <row r="1254" spans="1:16">
      <c r="A1254" t="str" cm="1">
        <f t="array" ref="A1254">IFERROR(INDEX(Create_TC_Web!D$1:D$1510,SMALL(IF(Create_TC_Web!$C$1:$C$1510&lt;&gt;"",MATCH(ROW(Create_TC_Web!$C$1:$C$1510),ROW(Create_TC_Web!$C$1:$C$1510)),""),ROW(Create_TC_Web!B1279))),"")</f>
        <v/>
      </c>
      <c r="P1254" s="17"/>
    </row>
    <row r="1255" spans="1:16">
      <c r="A1255" t="str" cm="1">
        <f t="array" ref="A1255">IFERROR(INDEX(Create_TC_Web!D$1:D$1510,SMALL(IF(Create_TC_Web!$C$1:$C$1510&lt;&gt;"",MATCH(ROW(Create_TC_Web!$C$1:$C$1510),ROW(Create_TC_Web!$C$1:$C$1510)),""),ROW(Create_TC_Web!B1280))),"")</f>
        <v/>
      </c>
      <c r="P1255" s="17"/>
    </row>
    <row r="1256" spans="1:16">
      <c r="A1256" t="str" cm="1">
        <f t="array" ref="A1256">IFERROR(INDEX(Create_TC_Web!D$1:D$1510,SMALL(IF(Create_TC_Web!$C$1:$C$1510&lt;&gt;"",MATCH(ROW(Create_TC_Web!$C$1:$C$1510),ROW(Create_TC_Web!$C$1:$C$1510)),""),ROW(Create_TC_Web!B1281))),"")</f>
        <v/>
      </c>
      <c r="P1256" s="17"/>
    </row>
    <row r="1257" spans="1:16">
      <c r="A1257" t="str" cm="1">
        <f t="array" ref="A1257">IFERROR(INDEX(Create_TC_Web!D$1:D$1510,SMALL(IF(Create_TC_Web!$C$1:$C$1510&lt;&gt;"",MATCH(ROW(Create_TC_Web!$C$1:$C$1510),ROW(Create_TC_Web!$C$1:$C$1510)),""),ROW(Create_TC_Web!B1282))),"")</f>
        <v/>
      </c>
      <c r="P1257" s="17"/>
    </row>
    <row r="1258" spans="1:16">
      <c r="A1258" t="str" cm="1">
        <f t="array" ref="A1258">IFERROR(INDEX(Create_TC_Web!D$1:D$1510,SMALL(IF(Create_TC_Web!$C$1:$C$1510&lt;&gt;"",MATCH(ROW(Create_TC_Web!$C$1:$C$1510),ROW(Create_TC_Web!$C$1:$C$1510)),""),ROW(Create_TC_Web!B1283))),"")</f>
        <v/>
      </c>
      <c r="P1258" s="17"/>
    </row>
    <row r="1259" spans="1:16">
      <c r="A1259" t="str" cm="1">
        <f t="array" ref="A1259">IFERROR(INDEX(Create_TC_Web!D$1:D$1510,SMALL(IF(Create_TC_Web!$C$1:$C$1510&lt;&gt;"",MATCH(ROW(Create_TC_Web!$C$1:$C$1510),ROW(Create_TC_Web!$C$1:$C$1510)),""),ROW(Create_TC_Web!B1284))),"")</f>
        <v/>
      </c>
      <c r="P1259" s="17"/>
    </row>
    <row r="1260" spans="1:16">
      <c r="A1260" t="str" cm="1">
        <f t="array" ref="A1260">IFERROR(INDEX(Create_TC_Web!D$1:D$1510,SMALL(IF(Create_TC_Web!$C$1:$C$1510&lt;&gt;"",MATCH(ROW(Create_TC_Web!$C$1:$C$1510),ROW(Create_TC_Web!$C$1:$C$1510)),""),ROW(Create_TC_Web!B1285))),"")</f>
        <v/>
      </c>
      <c r="P1260" s="17"/>
    </row>
    <row r="1261" spans="1:16">
      <c r="A1261" t="str" cm="1">
        <f t="array" ref="A1261">IFERROR(INDEX(Create_TC_Web!D$1:D$1510,SMALL(IF(Create_TC_Web!$C$1:$C$1510&lt;&gt;"",MATCH(ROW(Create_TC_Web!$C$1:$C$1510),ROW(Create_TC_Web!$C$1:$C$1510)),""),ROW(Create_TC_Web!B1286))),"")</f>
        <v/>
      </c>
      <c r="P1261" s="17"/>
    </row>
    <row r="1262" spans="1:16">
      <c r="A1262" t="str" cm="1">
        <f t="array" ref="A1262">IFERROR(INDEX(Create_TC_Web!D$1:D$1510,SMALL(IF(Create_TC_Web!$C$1:$C$1510&lt;&gt;"",MATCH(ROW(Create_TC_Web!$C$1:$C$1510),ROW(Create_TC_Web!$C$1:$C$1510)),""),ROW(Create_TC_Web!B1287))),"")</f>
        <v/>
      </c>
      <c r="P1262" s="17"/>
    </row>
    <row r="1263" spans="1:16">
      <c r="A1263" t="str" cm="1">
        <f t="array" ref="A1263">IFERROR(INDEX(Create_TC_Web!D$1:D$1510,SMALL(IF(Create_TC_Web!$C$1:$C$1510&lt;&gt;"",MATCH(ROW(Create_TC_Web!$C$1:$C$1510),ROW(Create_TC_Web!$C$1:$C$1510)),""),ROW(Create_TC_Web!B1288))),"")</f>
        <v/>
      </c>
      <c r="P1263" s="17"/>
    </row>
    <row r="1264" spans="1:16">
      <c r="A1264" t="str" cm="1">
        <f t="array" ref="A1264">IFERROR(INDEX(Create_TC_Web!D$1:D$1510,SMALL(IF(Create_TC_Web!$C$1:$C$1510&lt;&gt;"",MATCH(ROW(Create_TC_Web!$C$1:$C$1510),ROW(Create_TC_Web!$C$1:$C$1510)),""),ROW(Create_TC_Web!B1289))),"")</f>
        <v/>
      </c>
      <c r="P1264" s="17"/>
    </row>
    <row r="1265" spans="1:16">
      <c r="A1265" t="str" cm="1">
        <f t="array" ref="A1265">IFERROR(INDEX(Create_TC_Web!D$1:D$1510,SMALL(IF(Create_TC_Web!$C$1:$C$1510&lt;&gt;"",MATCH(ROW(Create_TC_Web!$C$1:$C$1510),ROW(Create_TC_Web!$C$1:$C$1510)),""),ROW(Create_TC_Web!B1290))),"")</f>
        <v/>
      </c>
      <c r="P1265" s="17"/>
    </row>
    <row r="1266" spans="1:16">
      <c r="A1266" t="str" cm="1">
        <f t="array" ref="A1266">IFERROR(INDEX(Create_TC_Web!D$1:D$1510,SMALL(IF(Create_TC_Web!$C$1:$C$1510&lt;&gt;"",MATCH(ROW(Create_TC_Web!$C$1:$C$1510),ROW(Create_TC_Web!$C$1:$C$1510)),""),ROW(Create_TC_Web!B1291))),"")</f>
        <v/>
      </c>
      <c r="P1266" s="17"/>
    </row>
    <row r="1267" spans="1:16">
      <c r="A1267" t="str" cm="1">
        <f t="array" ref="A1267">IFERROR(INDEX(Create_TC_Web!D$1:D$1510,SMALL(IF(Create_TC_Web!$C$1:$C$1510&lt;&gt;"",MATCH(ROW(Create_TC_Web!$C$1:$C$1510),ROW(Create_TC_Web!$C$1:$C$1510)),""),ROW(Create_TC_Web!B1292))),"")</f>
        <v/>
      </c>
      <c r="P1267" s="17"/>
    </row>
    <row r="1268" spans="1:16">
      <c r="A1268" t="str" cm="1">
        <f t="array" ref="A1268">IFERROR(INDEX(Create_TC_Web!D$1:D$1510,SMALL(IF(Create_TC_Web!$C$1:$C$1510&lt;&gt;"",MATCH(ROW(Create_TC_Web!$C$1:$C$1510),ROW(Create_TC_Web!$C$1:$C$1510)),""),ROW(Create_TC_Web!B1293))),"")</f>
        <v/>
      </c>
      <c r="P1268" s="17"/>
    </row>
    <row r="1269" spans="1:16">
      <c r="A1269" t="str" cm="1">
        <f t="array" ref="A1269">IFERROR(INDEX(Create_TC_Web!D$1:D$1510,SMALL(IF(Create_TC_Web!$C$1:$C$1510&lt;&gt;"",MATCH(ROW(Create_TC_Web!$C$1:$C$1510),ROW(Create_TC_Web!$C$1:$C$1510)),""),ROW(Create_TC_Web!B1294))),"")</f>
        <v/>
      </c>
      <c r="P1269" s="17"/>
    </row>
    <row r="1270" spans="1:16">
      <c r="P1270" s="17"/>
    </row>
    <row r="1271" spans="1:16">
      <c r="P1271" s="17"/>
    </row>
    <row r="1272" spans="1:16">
      <c r="P1272" s="17"/>
    </row>
    <row r="1273" spans="1:16">
      <c r="P1273" s="17"/>
    </row>
    <row r="1274" spans="1:16">
      <c r="P1274" s="17"/>
    </row>
    <row r="1275" spans="1:16">
      <c r="P1275" s="17"/>
    </row>
    <row r="1276" spans="1:16">
      <c r="P1276" s="17"/>
    </row>
    <row r="1277" spans="1:16">
      <c r="P1277" s="17"/>
    </row>
    <row r="1278" spans="1:16">
      <c r="P1278" s="17"/>
    </row>
    <row r="1279" spans="1:16">
      <c r="P1279" s="17"/>
    </row>
    <row r="1280" spans="1:16">
      <c r="P1280" s="17"/>
    </row>
    <row r="1281" spans="16:16">
      <c r="P1281" s="17"/>
    </row>
    <row r="1282" spans="16:16">
      <c r="P1282" s="17"/>
    </row>
    <row r="1283" spans="16:16">
      <c r="P1283" s="17"/>
    </row>
    <row r="1284" spans="16:16">
      <c r="P1284" s="17"/>
    </row>
    <row r="1285" spans="16:16">
      <c r="P1285" s="17"/>
    </row>
    <row r="1286" spans="16:16">
      <c r="P1286" s="17"/>
    </row>
    <row r="1287" spans="16:16">
      <c r="P1287" s="17"/>
    </row>
    <row r="1288" spans="16:16">
      <c r="P1288" s="17"/>
    </row>
    <row r="1289" spans="16:16">
      <c r="P1289" s="17"/>
    </row>
    <row r="1290" spans="16:16">
      <c r="P1290" s="17"/>
    </row>
    <row r="1291" spans="16:16">
      <c r="P1291" s="17"/>
    </row>
    <row r="1292" spans="16:16">
      <c r="P1292" s="17"/>
    </row>
    <row r="1293" spans="16:16">
      <c r="P1293" s="17"/>
    </row>
    <row r="1294" spans="16:16">
      <c r="P1294" s="17"/>
    </row>
    <row r="1295" spans="16:16">
      <c r="P1295" s="17"/>
    </row>
    <row r="1296" spans="16:16">
      <c r="P1296" s="17"/>
    </row>
    <row r="1297" spans="16:16">
      <c r="P1297" s="17"/>
    </row>
    <row r="1298" spans="16:16">
      <c r="P1298" s="17"/>
    </row>
    <row r="1299" spans="16:16">
      <c r="P1299" s="17"/>
    </row>
    <row r="1300" spans="16:16">
      <c r="P1300" s="17"/>
    </row>
    <row r="1301" spans="16:16">
      <c r="P1301" s="17"/>
    </row>
    <row r="1302" spans="16:16">
      <c r="P1302" s="17"/>
    </row>
    <row r="1303" spans="16:16">
      <c r="P1303" s="17"/>
    </row>
    <row r="1304" spans="16:16">
      <c r="P1304" s="17"/>
    </row>
    <row r="1305" spans="16:16">
      <c r="P1305" s="17"/>
    </row>
    <row r="1306" spans="16:16">
      <c r="P1306" s="17"/>
    </row>
    <row r="1307" spans="16:16">
      <c r="P1307" s="17"/>
    </row>
    <row r="1308" spans="16:16">
      <c r="P1308" s="17"/>
    </row>
    <row r="1309" spans="16:16">
      <c r="P1309" s="17"/>
    </row>
    <row r="1310" spans="16:16">
      <c r="P1310" s="17"/>
    </row>
    <row r="1311" spans="16:16">
      <c r="P1311" s="17"/>
    </row>
    <row r="1312" spans="16:16">
      <c r="P1312" s="17"/>
    </row>
    <row r="1313" spans="16:16">
      <c r="P1313" s="17"/>
    </row>
    <row r="1314" spans="16:16">
      <c r="P1314" s="17"/>
    </row>
    <row r="1315" spans="16:16">
      <c r="P1315" s="17"/>
    </row>
    <row r="1316" spans="16:16">
      <c r="P1316" s="17"/>
    </row>
    <row r="1317" spans="16:16">
      <c r="P1317" s="17"/>
    </row>
    <row r="1318" spans="16:16">
      <c r="P1318" s="17"/>
    </row>
    <row r="1319" spans="16:16">
      <c r="P1319" s="17"/>
    </row>
    <row r="1320" spans="16:16">
      <c r="P1320" s="17"/>
    </row>
    <row r="1321" spans="16:16">
      <c r="P1321" s="17"/>
    </row>
    <row r="1322" spans="16:16">
      <c r="P1322" s="17"/>
    </row>
    <row r="1323" spans="16:16">
      <c r="P1323" s="17"/>
    </row>
    <row r="1324" spans="16:16">
      <c r="P1324" s="17"/>
    </row>
    <row r="1325" spans="16:16">
      <c r="P1325" s="17"/>
    </row>
    <row r="1326" spans="16:16">
      <c r="P1326" s="17"/>
    </row>
    <row r="1327" spans="16:16">
      <c r="P1327" s="17"/>
    </row>
    <row r="1328" spans="16:16">
      <c r="P1328" s="17"/>
    </row>
    <row r="1329" spans="16:16">
      <c r="P1329" s="17"/>
    </row>
    <row r="1330" spans="16:16">
      <c r="P1330" s="17"/>
    </row>
    <row r="1331" spans="16:16">
      <c r="P1331" s="17"/>
    </row>
    <row r="1332" spans="16:16">
      <c r="P1332" s="17"/>
    </row>
    <row r="1333" spans="16:16">
      <c r="P1333" s="17"/>
    </row>
    <row r="1334" spans="16:16">
      <c r="P1334" s="17"/>
    </row>
    <row r="1335" spans="16:16">
      <c r="P1335" s="17"/>
    </row>
    <row r="1336" spans="16:16">
      <c r="P1336" s="17"/>
    </row>
    <row r="1337" spans="16:16">
      <c r="P1337" s="17"/>
    </row>
    <row r="1338" spans="16:16">
      <c r="P1338" s="17"/>
    </row>
    <row r="1339" spans="16:16">
      <c r="P1339" s="17"/>
    </row>
    <row r="1340" spans="16:16">
      <c r="P1340" s="17"/>
    </row>
    <row r="1341" spans="16:16">
      <c r="P1341" s="17"/>
    </row>
    <row r="1342" spans="16:16">
      <c r="P1342" s="17"/>
    </row>
    <row r="1343" spans="16:16">
      <c r="P1343" s="17"/>
    </row>
    <row r="1344" spans="16:16">
      <c r="P1344" s="17"/>
    </row>
    <row r="1345" spans="16:16">
      <c r="P1345" s="17"/>
    </row>
    <row r="1346" spans="16:16">
      <c r="P1346" s="17"/>
    </row>
    <row r="1347" spans="16:16">
      <c r="P1347" s="17"/>
    </row>
    <row r="1348" spans="16:16">
      <c r="P1348" s="17"/>
    </row>
    <row r="1349" spans="16:16">
      <c r="P1349" s="17"/>
    </row>
    <row r="1350" spans="16:16">
      <c r="P1350" s="17"/>
    </row>
    <row r="1351" spans="16:16">
      <c r="P1351" s="17"/>
    </row>
    <row r="1352" spans="16:16">
      <c r="P1352" s="17"/>
    </row>
    <row r="1353" spans="16:16">
      <c r="P1353" s="17"/>
    </row>
    <row r="1354" spans="16:16">
      <c r="P1354" s="17"/>
    </row>
    <row r="1355" spans="16:16">
      <c r="P1355" s="17"/>
    </row>
    <row r="1356" spans="16:16">
      <c r="P1356" s="17"/>
    </row>
    <row r="1357" spans="16:16">
      <c r="P1357" s="17"/>
    </row>
    <row r="1358" spans="16:16">
      <c r="P1358" s="17"/>
    </row>
    <row r="1359" spans="16:16">
      <c r="P1359" s="17"/>
    </row>
    <row r="1360" spans="16:16">
      <c r="P1360" s="17"/>
    </row>
    <row r="1361" spans="16:16">
      <c r="P1361" s="17"/>
    </row>
    <row r="1362" spans="16:16">
      <c r="P1362" s="17"/>
    </row>
    <row r="1363" spans="16:16">
      <c r="P1363" s="17"/>
    </row>
    <row r="1364" spans="16:16">
      <c r="P1364" s="17"/>
    </row>
    <row r="1365" spans="16:16">
      <c r="P1365" s="17"/>
    </row>
    <row r="1366" spans="16:16">
      <c r="P1366" s="17"/>
    </row>
    <row r="1367" spans="16:16">
      <c r="P1367" s="17"/>
    </row>
    <row r="1368" spans="16:16">
      <c r="P1368" s="17"/>
    </row>
    <row r="1369" spans="16:16">
      <c r="P1369" s="17"/>
    </row>
    <row r="1370" spans="16:16">
      <c r="P1370" s="17"/>
    </row>
    <row r="1371" spans="16:16">
      <c r="P1371" s="17"/>
    </row>
    <row r="1372" spans="16:16">
      <c r="P1372" s="17"/>
    </row>
    <row r="1373" spans="16:16">
      <c r="P1373" s="17"/>
    </row>
    <row r="1374" spans="16:16">
      <c r="P1374" s="17"/>
    </row>
    <row r="1375" spans="16:16">
      <c r="P1375" s="17"/>
    </row>
    <row r="1376" spans="16:16">
      <c r="P1376" s="17"/>
    </row>
    <row r="1377" spans="16:16">
      <c r="P1377" s="17"/>
    </row>
    <row r="1378" spans="16:16">
      <c r="P1378" s="17"/>
    </row>
    <row r="1379" spans="16:16">
      <c r="P1379" s="17"/>
    </row>
    <row r="1380" spans="16:16">
      <c r="P1380" s="17"/>
    </row>
    <row r="1381" spans="16:16">
      <c r="P1381" s="17"/>
    </row>
    <row r="1382" spans="16:16">
      <c r="P1382" s="17"/>
    </row>
    <row r="1383" spans="16:16">
      <c r="P1383" s="17"/>
    </row>
    <row r="1384" spans="16:16">
      <c r="P1384" s="17"/>
    </row>
    <row r="1385" spans="16:16">
      <c r="P1385" s="17"/>
    </row>
    <row r="1386" spans="16:16">
      <c r="P1386" s="17"/>
    </row>
    <row r="1387" spans="16:16">
      <c r="P1387" s="17"/>
    </row>
    <row r="1388" spans="16:16">
      <c r="P1388" s="17"/>
    </row>
    <row r="1389" spans="16:16">
      <c r="P1389" s="17"/>
    </row>
    <row r="1390" spans="16:16">
      <c r="P1390" s="17"/>
    </row>
    <row r="1439" spans="16:16">
      <c r="P1439" s="17"/>
    </row>
    <row r="1440" spans="16:16">
      <c r="P1440" s="17"/>
    </row>
    <row r="1441" spans="16:16">
      <c r="P1441" s="17"/>
    </row>
    <row r="1442" spans="16:16">
      <c r="P1442" s="17"/>
    </row>
    <row r="1443" spans="16:16">
      <c r="P1443" s="17"/>
    </row>
    <row r="1444" spans="16:16">
      <c r="P1444" s="17"/>
    </row>
    <row r="1445" spans="16:16">
      <c r="P1445" s="17"/>
    </row>
    <row r="1446" spans="16:16">
      <c r="P1446" s="17"/>
    </row>
    <row r="1447" spans="16:16">
      <c r="P1447" s="17"/>
    </row>
    <row r="1448" spans="16:16">
      <c r="P1448" s="17"/>
    </row>
    <row r="1449" spans="16:16">
      <c r="P1449" s="17"/>
    </row>
    <row r="1450" spans="16:16">
      <c r="P1450" s="17"/>
    </row>
    <row r="1451" spans="16:16">
      <c r="P1451" s="17"/>
    </row>
    <row r="1452" spans="16:16">
      <c r="P1452" s="17"/>
    </row>
    <row r="1453" spans="16:16">
      <c r="P1453" s="17"/>
    </row>
    <row r="1454" spans="16:16">
      <c r="P1454" s="17"/>
    </row>
    <row r="1455" spans="16:16">
      <c r="P1455" s="17"/>
    </row>
    <row r="1456" spans="16:16">
      <c r="P1456" s="17"/>
    </row>
    <row r="1457" spans="16:16">
      <c r="P1457" s="17"/>
    </row>
    <row r="1458" spans="16:16">
      <c r="P1458" s="17"/>
    </row>
    <row r="1459" spans="16:16">
      <c r="P1459" s="17"/>
    </row>
    <row r="1460" spans="16:16">
      <c r="P1460" s="17"/>
    </row>
    <row r="1461" spans="16:16">
      <c r="P1461" s="17"/>
    </row>
    <row r="1462" spans="16:16">
      <c r="P1462" s="17"/>
    </row>
    <row r="1463" spans="16:16">
      <c r="P1463" s="17"/>
    </row>
    <row r="1464" spans="16:16">
      <c r="P1464" s="17"/>
    </row>
    <row r="1465" spans="16:16">
      <c r="P1465" s="17"/>
    </row>
    <row r="1466" spans="16:16">
      <c r="P1466" s="17"/>
    </row>
    <row r="1467" spans="16:16">
      <c r="P1467" s="17"/>
    </row>
    <row r="1468" spans="16:16">
      <c r="P1468" s="17"/>
    </row>
    <row r="1469" spans="16:16">
      <c r="P1469" s="17"/>
    </row>
    <row r="1470" spans="16:16">
      <c r="P1470" s="17"/>
    </row>
    <row r="1471" spans="16:16">
      <c r="P1471" s="17"/>
    </row>
    <row r="1472" spans="16:16">
      <c r="P1472" s="17"/>
    </row>
    <row r="1473" spans="16:16">
      <c r="P1473" s="17"/>
    </row>
    <row r="1474" spans="16:16">
      <c r="P1474" s="17"/>
    </row>
    <row r="1475" spans="16:16">
      <c r="P1475" s="17"/>
    </row>
    <row r="1476" spans="16:16">
      <c r="P1476" s="17"/>
    </row>
    <row r="1477" spans="16:16">
      <c r="P1477" s="17"/>
    </row>
    <row r="1478" spans="16:16">
      <c r="P1478" s="17"/>
    </row>
    <row r="1479" spans="16:16">
      <c r="P1479" s="17"/>
    </row>
    <row r="1480" spans="16:16">
      <c r="P1480" s="17"/>
    </row>
    <row r="1481" spans="16:16">
      <c r="P1481" s="17"/>
    </row>
    <row r="1482" spans="16:16">
      <c r="P1482" s="17"/>
    </row>
    <row r="1483" spans="16:16">
      <c r="P1483" s="17"/>
    </row>
    <row r="1484" spans="16:16">
      <c r="P1484" s="17"/>
    </row>
    <row r="1485" spans="16:16">
      <c r="P1485" s="17"/>
    </row>
    <row r="1486" spans="16:16">
      <c r="P1486" s="17"/>
    </row>
    <row r="1487" spans="16:16">
      <c r="P1487" s="17"/>
    </row>
    <row r="1488" spans="16:16">
      <c r="P1488" s="17"/>
    </row>
    <row r="1489" spans="16:16">
      <c r="P1489" s="17"/>
    </row>
    <row r="1490" spans="16:16">
      <c r="P1490" s="17"/>
    </row>
    <row r="1491" spans="16:16">
      <c r="P1491" s="17"/>
    </row>
    <row r="1492" spans="16:16">
      <c r="P1492" s="17"/>
    </row>
    <row r="1493" spans="16:16">
      <c r="P1493" s="17"/>
    </row>
    <row r="1494" spans="16:16">
      <c r="P1494" s="17"/>
    </row>
    <row r="1495" spans="16:16">
      <c r="P1495" s="17"/>
    </row>
    <row r="1496" spans="16:16">
      <c r="P1496" s="17"/>
    </row>
    <row r="1497" spans="16:16">
      <c r="P1497" s="17"/>
    </row>
    <row r="1498" spans="16:16">
      <c r="P1498" s="17"/>
    </row>
    <row r="1499" spans="16:16">
      <c r="P1499" s="17"/>
    </row>
    <row r="1500" spans="16:16">
      <c r="P1500" s="17"/>
    </row>
    <row r="1501" spans="16:16">
      <c r="P1501" s="17"/>
    </row>
    <row r="1502" spans="16:16">
      <c r="P1502" s="17"/>
    </row>
    <row r="1503" spans="16:16">
      <c r="P1503" s="17"/>
    </row>
    <row r="1504" spans="16:16">
      <c r="P1504" s="17"/>
    </row>
    <row r="1505" spans="16:16">
      <c r="P1505" s="17"/>
    </row>
    <row r="1506" spans="16:16">
      <c r="P1506" s="17"/>
    </row>
    <row r="1507" spans="16:16">
      <c r="P1507" s="17"/>
    </row>
    <row r="1508" spans="16:16">
      <c r="P1508" s="17"/>
    </row>
    <row r="1509" spans="16:16">
      <c r="P1509" s="17"/>
    </row>
    <row r="1510" spans="16:16">
      <c r="P1510" s="17"/>
    </row>
    <row r="1511" spans="16:16">
      <c r="P1511" s="17"/>
    </row>
    <row r="1512" spans="16:16">
      <c r="P1512" s="17"/>
    </row>
    <row r="1513" spans="16:16">
      <c r="P1513" s="17"/>
    </row>
    <row r="1514" spans="16:16">
      <c r="P1514" s="17"/>
    </row>
    <row r="1515" spans="16:16">
      <c r="P1515" s="17"/>
    </row>
    <row r="1516" spans="16:16">
      <c r="P1516" s="17"/>
    </row>
    <row r="1517" spans="16:16">
      <c r="P1517" s="17"/>
    </row>
    <row r="1518" spans="16:16">
      <c r="P1518" s="17"/>
    </row>
    <row r="1519" spans="16:16">
      <c r="P1519" s="17"/>
    </row>
    <row r="1520" spans="16:16">
      <c r="P1520" s="17"/>
    </row>
    <row r="1521" spans="16:16">
      <c r="P1521" s="17"/>
    </row>
    <row r="1522" spans="16:16">
      <c r="P1522" s="17"/>
    </row>
    <row r="1523" spans="16:16">
      <c r="P1523" s="17"/>
    </row>
    <row r="1524" spans="16:16">
      <c r="P1524" s="17"/>
    </row>
    <row r="1525" spans="16:16">
      <c r="P1525" s="17"/>
    </row>
    <row r="1526" spans="16:16">
      <c r="P1526" s="17"/>
    </row>
    <row r="1527" spans="16:16">
      <c r="P1527" s="17"/>
    </row>
    <row r="1528" spans="16:16">
      <c r="P1528" s="17"/>
    </row>
    <row r="1529" spans="16:16">
      <c r="P1529" s="17"/>
    </row>
    <row r="1530" spans="16:16">
      <c r="P1530" s="17"/>
    </row>
    <row r="1531" spans="16:16">
      <c r="P1531" s="17"/>
    </row>
    <row r="1532" spans="16:16">
      <c r="P1532" s="17"/>
    </row>
    <row r="1533" spans="16:16">
      <c r="P1533" s="17"/>
    </row>
    <row r="1534" spans="16:16">
      <c r="P1534" s="17"/>
    </row>
    <row r="1535" spans="16:16">
      <c r="P1535" s="17"/>
    </row>
    <row r="1536" spans="16:16">
      <c r="P1536" s="17"/>
    </row>
    <row r="1537" spans="16:16">
      <c r="P1537" s="17"/>
    </row>
    <row r="1538" spans="16:16">
      <c r="P1538" s="17"/>
    </row>
    <row r="1539" spans="16:16">
      <c r="P1539" s="17"/>
    </row>
    <row r="1540" spans="16:16">
      <c r="P1540" s="17"/>
    </row>
    <row r="1541" spans="16:16">
      <c r="P1541" s="17"/>
    </row>
    <row r="1542" spans="16:16">
      <c r="P1542" s="17"/>
    </row>
    <row r="1543" spans="16:16">
      <c r="P1543" s="17"/>
    </row>
    <row r="1544" spans="16:16">
      <c r="P1544" s="17"/>
    </row>
    <row r="1545" spans="16:16">
      <c r="P1545" s="17"/>
    </row>
    <row r="1546" spans="16:16">
      <c r="P1546" s="17"/>
    </row>
    <row r="1547" spans="16:16">
      <c r="P1547" s="17"/>
    </row>
    <row r="1548" spans="16:16">
      <c r="P1548" s="17"/>
    </row>
    <row r="1549" spans="16:16">
      <c r="P1549" s="17"/>
    </row>
    <row r="1550" spans="16:16">
      <c r="P1550" s="17"/>
    </row>
    <row r="1551" spans="16:16">
      <c r="P1551" s="17"/>
    </row>
    <row r="1552" spans="16:16">
      <c r="P1552" s="17"/>
    </row>
    <row r="1553" spans="16:16">
      <c r="P1553" s="17"/>
    </row>
    <row r="1554" spans="16:16">
      <c r="P1554" s="17"/>
    </row>
    <row r="1555" spans="16:16">
      <c r="P1555" s="17"/>
    </row>
    <row r="1556" spans="16:16">
      <c r="P1556" s="17"/>
    </row>
    <row r="1557" spans="16:16">
      <c r="P1557" s="17"/>
    </row>
    <row r="1558" spans="16:16">
      <c r="P1558" s="17"/>
    </row>
    <row r="1559" spans="16:16">
      <c r="P1559" s="17"/>
    </row>
    <row r="1560" spans="16:16">
      <c r="P1560" s="17"/>
    </row>
    <row r="1561" spans="16:16">
      <c r="P1561" s="17"/>
    </row>
    <row r="1562" spans="16:16">
      <c r="P1562" s="17"/>
    </row>
    <row r="1563" spans="16:16">
      <c r="P1563" s="17"/>
    </row>
    <row r="1564" spans="16:16">
      <c r="P1564" s="17"/>
    </row>
    <row r="1565" spans="16:16">
      <c r="P1565" s="17"/>
    </row>
    <row r="1566" spans="16:16">
      <c r="P1566" s="17"/>
    </row>
    <row r="1567" spans="16:16">
      <c r="P1567" s="17"/>
    </row>
    <row r="1568" spans="16:16">
      <c r="P1568" s="17"/>
    </row>
    <row r="1569" spans="16:16">
      <c r="P1569" s="17"/>
    </row>
    <row r="1570" spans="16:16">
      <c r="P1570" s="17"/>
    </row>
    <row r="1571" spans="16:16">
      <c r="P1571" s="17"/>
    </row>
    <row r="1572" spans="16:16">
      <c r="P1572" s="17"/>
    </row>
    <row r="1573" spans="16:16">
      <c r="P1573" s="17"/>
    </row>
    <row r="1574" spans="16:16">
      <c r="P1574" s="17"/>
    </row>
    <row r="1575" spans="16:16">
      <c r="P1575" s="17"/>
    </row>
    <row r="1576" spans="16:16">
      <c r="P1576" s="17"/>
    </row>
    <row r="1577" spans="16:16">
      <c r="P1577" s="17"/>
    </row>
    <row r="1578" spans="16:16">
      <c r="P1578" s="17"/>
    </row>
    <row r="1579" spans="16:16">
      <c r="P1579" s="17"/>
    </row>
    <row r="1580" spans="16:16">
      <c r="P1580" s="17"/>
    </row>
    <row r="1581" spans="16:16">
      <c r="P1581" s="17"/>
    </row>
    <row r="1582" spans="16:16">
      <c r="P1582" s="17"/>
    </row>
    <row r="1583" spans="16:16">
      <c r="P1583" s="17"/>
    </row>
    <row r="1584" spans="16:16">
      <c r="P1584" s="17"/>
    </row>
    <row r="1585" spans="16:16">
      <c r="P1585" s="17"/>
    </row>
    <row r="1586" spans="16:16">
      <c r="P1586" s="17"/>
    </row>
    <row r="1587" spans="16:16">
      <c r="P1587" s="17"/>
    </row>
    <row r="1588" spans="16:16">
      <c r="P1588" s="17"/>
    </row>
    <row r="1589" spans="16:16">
      <c r="P1589" s="17"/>
    </row>
    <row r="1590" spans="16:16">
      <c r="P1590" s="17"/>
    </row>
    <row r="1591" spans="16:16">
      <c r="P1591" s="17"/>
    </row>
    <row r="1592" spans="16:16">
      <c r="P1592" s="17"/>
    </row>
    <row r="1593" spans="16:16">
      <c r="P1593" s="17"/>
    </row>
    <row r="1594" spans="16:16">
      <c r="P1594" s="17"/>
    </row>
    <row r="1595" spans="16:16">
      <c r="P1595" s="17"/>
    </row>
    <row r="1596" spans="16:16">
      <c r="P1596" s="17"/>
    </row>
    <row r="1597" spans="16:16">
      <c r="P1597" s="17"/>
    </row>
    <row r="1598" spans="16:16">
      <c r="P1598" s="17"/>
    </row>
    <row r="1599" spans="16:16">
      <c r="P1599" s="17"/>
    </row>
    <row r="1600" spans="16:16">
      <c r="P1600" s="17"/>
    </row>
    <row r="1601" spans="16:16">
      <c r="P1601" s="17"/>
    </row>
    <row r="1602" spans="16:16">
      <c r="P1602" s="17"/>
    </row>
    <row r="1603" spans="16:16">
      <c r="P1603" s="17"/>
    </row>
    <row r="1604" spans="16:16">
      <c r="P1604" s="17"/>
    </row>
    <row r="1605" spans="16:16">
      <c r="P1605" s="17"/>
    </row>
    <row r="1606" spans="16:16">
      <c r="P1606" s="17"/>
    </row>
    <row r="1607" spans="16:16">
      <c r="P1607" s="17"/>
    </row>
    <row r="1608" spans="16:16">
      <c r="P1608" s="17"/>
    </row>
    <row r="1609" spans="16:16">
      <c r="P1609" s="17"/>
    </row>
    <row r="1610" spans="16:16">
      <c r="P1610" s="17"/>
    </row>
    <row r="1611" spans="16:16">
      <c r="P1611" s="17"/>
    </row>
    <row r="1612" spans="16:16">
      <c r="P1612" s="17"/>
    </row>
    <row r="1613" spans="16:16">
      <c r="P1613" s="17"/>
    </row>
    <row r="1614" spans="16:16">
      <c r="P1614" s="17"/>
    </row>
    <row r="1615" spans="16:16">
      <c r="P1615" s="17"/>
    </row>
    <row r="1616" spans="16:16">
      <c r="P1616" s="17"/>
    </row>
    <row r="1617" spans="16:16">
      <c r="P1617" s="17"/>
    </row>
    <row r="1618" spans="16:16">
      <c r="P1618" s="17"/>
    </row>
    <row r="1619" spans="16:16">
      <c r="P1619" s="17"/>
    </row>
    <row r="1620" spans="16:16">
      <c r="P1620" s="17"/>
    </row>
    <row r="1621" spans="16:16">
      <c r="P1621" s="17"/>
    </row>
    <row r="1622" spans="16:16">
      <c r="P1622" s="17"/>
    </row>
    <row r="1623" spans="16:16">
      <c r="P1623" s="17"/>
    </row>
    <row r="1624" spans="16:16">
      <c r="P1624" s="17"/>
    </row>
    <row r="1625" spans="16:16">
      <c r="P1625" s="17"/>
    </row>
    <row r="1626" spans="16:16">
      <c r="P1626" s="17"/>
    </row>
    <row r="1627" spans="16:16">
      <c r="P1627" s="17"/>
    </row>
    <row r="1628" spans="16:16">
      <c r="P1628" s="17"/>
    </row>
    <row r="1629" spans="16:16">
      <c r="P1629" s="17"/>
    </row>
    <row r="1630" spans="16:16">
      <c r="P1630" s="17"/>
    </row>
    <row r="1631" spans="16:16">
      <c r="P1631" s="17"/>
    </row>
    <row r="1632" spans="16:16">
      <c r="P1632" s="17"/>
    </row>
    <row r="1633" spans="16:16">
      <c r="P1633" s="17"/>
    </row>
    <row r="1634" spans="16:16">
      <c r="P1634" s="17"/>
    </row>
    <row r="1635" spans="16:16">
      <c r="P1635" s="17"/>
    </row>
    <row r="1636" spans="16:16">
      <c r="P1636" s="17"/>
    </row>
    <row r="1637" spans="16:16">
      <c r="P1637" s="17"/>
    </row>
    <row r="1638" spans="16:16">
      <c r="P1638" s="17"/>
    </row>
    <row r="1639" spans="16:16">
      <c r="P1639" s="17"/>
    </row>
    <row r="1640" spans="16:16">
      <c r="P1640" s="17"/>
    </row>
    <row r="1641" spans="16:16">
      <c r="P1641" s="17"/>
    </row>
    <row r="1642" spans="16:16">
      <c r="P1642" s="17"/>
    </row>
    <row r="1643" spans="16:16">
      <c r="P1643" s="17"/>
    </row>
    <row r="1644" spans="16:16">
      <c r="P1644" s="17"/>
    </row>
    <row r="1645" spans="16:16">
      <c r="P1645" s="17"/>
    </row>
    <row r="1646" spans="16:16">
      <c r="P1646" s="17"/>
    </row>
    <row r="1647" spans="16:16">
      <c r="P1647" s="17"/>
    </row>
    <row r="1648" spans="16:16">
      <c r="P1648" s="17"/>
    </row>
    <row r="1649" spans="16:16">
      <c r="P1649" s="17"/>
    </row>
    <row r="1650" spans="16:16">
      <c r="P1650" s="17"/>
    </row>
    <row r="1651" spans="16:16">
      <c r="P1651" s="17"/>
    </row>
    <row r="1652" spans="16:16">
      <c r="P1652" s="17"/>
    </row>
    <row r="1653" spans="16:16">
      <c r="P1653" s="17"/>
    </row>
    <row r="1654" spans="16:16">
      <c r="P1654" s="17"/>
    </row>
    <row r="1655" spans="16:16">
      <c r="P1655" s="17"/>
    </row>
    <row r="1656" spans="16:16">
      <c r="P1656" s="17"/>
    </row>
    <row r="1657" spans="16:16">
      <c r="P1657" s="17"/>
    </row>
    <row r="1658" spans="16:16">
      <c r="P1658" s="17"/>
    </row>
    <row r="1659" spans="16:16">
      <c r="P1659" s="17"/>
    </row>
    <row r="1660" spans="16:16">
      <c r="P1660" s="17"/>
    </row>
    <row r="1661" spans="16:16">
      <c r="P1661" s="17"/>
    </row>
    <row r="1662" spans="16:16">
      <c r="P1662" s="17"/>
    </row>
    <row r="1663" spans="16:16">
      <c r="P1663" s="17"/>
    </row>
    <row r="1664" spans="16:16">
      <c r="P1664" s="17"/>
    </row>
    <row r="1665" spans="16:16">
      <c r="P1665" s="17"/>
    </row>
    <row r="1666" spans="16:16">
      <c r="P1666" s="17"/>
    </row>
    <row r="1667" spans="16:16">
      <c r="P1667" s="17"/>
    </row>
    <row r="1668" spans="16:16">
      <c r="P1668" s="17"/>
    </row>
    <row r="1669" spans="16:16">
      <c r="P1669" s="17"/>
    </row>
    <row r="1670" spans="16:16">
      <c r="P1670" s="17"/>
    </row>
    <row r="1671" spans="16:16">
      <c r="P1671" s="17"/>
    </row>
    <row r="1672" spans="16:16">
      <c r="P1672" s="17"/>
    </row>
    <row r="1673" spans="16:16">
      <c r="P1673" s="17"/>
    </row>
    <row r="1674" spans="16:16">
      <c r="P1674" s="17"/>
    </row>
    <row r="1675" spans="16:16">
      <c r="P1675" s="17"/>
    </row>
    <row r="1676" spans="16:16">
      <c r="P1676" s="17"/>
    </row>
    <row r="1677" spans="16:16">
      <c r="P1677" s="17"/>
    </row>
    <row r="1678" spans="16:16">
      <c r="P1678" s="17"/>
    </row>
    <row r="1679" spans="16:16">
      <c r="P1679" s="17"/>
    </row>
    <row r="1680" spans="16:16">
      <c r="P1680" s="17"/>
    </row>
    <row r="1681" spans="16:16">
      <c r="P1681" s="17"/>
    </row>
    <row r="1682" spans="16:16">
      <c r="P1682" s="17"/>
    </row>
    <row r="1683" spans="16:16">
      <c r="P1683" s="17"/>
    </row>
    <row r="1684" spans="16:16">
      <c r="P1684" s="17"/>
    </row>
    <row r="1685" spans="16:16">
      <c r="P1685" s="17"/>
    </row>
    <row r="1686" spans="16:16">
      <c r="P1686" s="17"/>
    </row>
    <row r="1687" spans="16:16">
      <c r="P1687" s="17"/>
    </row>
    <row r="1688" spans="16:16">
      <c r="P1688" s="17"/>
    </row>
    <row r="1689" spans="16:16">
      <c r="P1689" s="17"/>
    </row>
    <row r="1690" spans="16:16">
      <c r="P1690" s="17"/>
    </row>
    <row r="1691" spans="16:16">
      <c r="P1691" s="17"/>
    </row>
    <row r="1692" spans="16:16">
      <c r="P1692" s="17"/>
    </row>
    <row r="1693" spans="16:16">
      <c r="P1693" s="17"/>
    </row>
    <row r="1694" spans="16:16">
      <c r="P1694" s="17"/>
    </row>
    <row r="1695" spans="16:16">
      <c r="P1695" s="17"/>
    </row>
    <row r="1696" spans="16:16">
      <c r="P1696" s="17"/>
    </row>
    <row r="1697" spans="16:16">
      <c r="P1697" s="17"/>
    </row>
    <row r="1698" spans="16:16">
      <c r="P1698" s="17"/>
    </row>
    <row r="1699" spans="16:16">
      <c r="P1699" s="17"/>
    </row>
    <row r="1700" spans="16:16">
      <c r="P1700" s="17"/>
    </row>
    <row r="1701" spans="16:16">
      <c r="P1701" s="17"/>
    </row>
    <row r="1702" spans="16:16">
      <c r="P1702" s="17"/>
    </row>
    <row r="1703" spans="16:16">
      <c r="P1703" s="17"/>
    </row>
    <row r="1704" spans="16:16">
      <c r="P1704" s="17"/>
    </row>
    <row r="1705" spans="16:16">
      <c r="P1705" s="17"/>
    </row>
    <row r="1706" spans="16:16">
      <c r="P1706" s="17"/>
    </row>
    <row r="1707" spans="16:16">
      <c r="P1707" s="17"/>
    </row>
    <row r="1708" spans="16:16">
      <c r="P1708" s="17"/>
    </row>
    <row r="1709" spans="16:16">
      <c r="P1709" s="17"/>
    </row>
    <row r="1710" spans="16:16">
      <c r="P1710" s="17"/>
    </row>
    <row r="1711" spans="16:16">
      <c r="P1711" s="17"/>
    </row>
    <row r="1712" spans="16:16">
      <c r="P1712" s="17"/>
    </row>
    <row r="1713" spans="16:16">
      <c r="P1713" s="17"/>
    </row>
    <row r="1714" spans="16:16">
      <c r="P1714" s="17"/>
    </row>
    <row r="1715" spans="16:16">
      <c r="P1715" s="17"/>
    </row>
    <row r="1716" spans="16:16">
      <c r="P1716" s="17"/>
    </row>
    <row r="1717" spans="16:16">
      <c r="P1717" s="17"/>
    </row>
    <row r="1718" spans="16:16">
      <c r="P1718" s="17"/>
    </row>
    <row r="1719" spans="16:16">
      <c r="P1719" s="17"/>
    </row>
    <row r="1720" spans="16:16">
      <c r="P1720" s="17"/>
    </row>
    <row r="1721" spans="16:16">
      <c r="P1721" s="17"/>
    </row>
    <row r="1722" spans="16:16">
      <c r="P1722" s="17"/>
    </row>
    <row r="1723" spans="16:16">
      <c r="P1723" s="17"/>
    </row>
    <row r="1724" spans="16:16">
      <c r="P1724" s="17"/>
    </row>
    <row r="1725" spans="16:16">
      <c r="P1725" s="17"/>
    </row>
    <row r="1726" spans="16:16">
      <c r="P1726" s="17"/>
    </row>
    <row r="1727" spans="16:16">
      <c r="P1727" s="17"/>
    </row>
    <row r="1728" spans="16:16">
      <c r="P1728" s="17"/>
    </row>
    <row r="1729" spans="16:16">
      <c r="P1729" s="17"/>
    </row>
    <row r="1730" spans="16:16">
      <c r="P1730" s="17"/>
    </row>
    <row r="1731" spans="16:16">
      <c r="P1731" s="17"/>
    </row>
    <row r="1732" spans="16:16">
      <c r="P1732" s="17"/>
    </row>
    <row r="1733" spans="16:16">
      <c r="P1733" s="17"/>
    </row>
    <row r="1734" spans="16:16">
      <c r="P1734" s="17"/>
    </row>
    <row r="1735" spans="16:16">
      <c r="P1735" s="17"/>
    </row>
    <row r="1736" spans="16:16">
      <c r="P1736" s="17"/>
    </row>
    <row r="1737" spans="16:16">
      <c r="P1737" s="17"/>
    </row>
    <row r="1738" spans="16:16">
      <c r="P1738" s="17"/>
    </row>
    <row r="1739" spans="16:16">
      <c r="P1739" s="17"/>
    </row>
    <row r="1740" spans="16:16">
      <c r="P1740" s="17"/>
    </row>
    <row r="1741" spans="16:16">
      <c r="P1741" s="17"/>
    </row>
    <row r="1742" spans="16:16">
      <c r="P1742" s="17"/>
    </row>
    <row r="1743" spans="16:16">
      <c r="P1743" s="17"/>
    </row>
    <row r="1744" spans="16:16">
      <c r="P1744" s="17"/>
    </row>
    <row r="1745" spans="16:16">
      <c r="P1745" s="17"/>
    </row>
    <row r="1746" spans="16:16">
      <c r="P1746" s="17"/>
    </row>
    <row r="1747" spans="16:16">
      <c r="P1747" s="17"/>
    </row>
    <row r="1748" spans="16:16">
      <c r="P1748" s="17"/>
    </row>
    <row r="1749" spans="16:16">
      <c r="P1749" s="17"/>
    </row>
    <row r="1750" spans="16:16">
      <c r="P1750" s="17"/>
    </row>
    <row r="1751" spans="16:16">
      <c r="P1751" s="17"/>
    </row>
    <row r="1752" spans="16:16">
      <c r="P1752" s="17"/>
    </row>
    <row r="1753" spans="16:16">
      <c r="P1753" s="17"/>
    </row>
    <row r="1754" spans="16:16">
      <c r="P1754" s="17"/>
    </row>
    <row r="1755" spans="16:16">
      <c r="P1755" s="17"/>
    </row>
    <row r="1756" spans="16:16">
      <c r="P1756" s="17"/>
    </row>
    <row r="1757" spans="16:16">
      <c r="P1757" s="17"/>
    </row>
    <row r="1758" spans="16:16">
      <c r="P1758" s="17"/>
    </row>
    <row r="1759" spans="16:16">
      <c r="P1759" s="17"/>
    </row>
    <row r="1760" spans="16:16">
      <c r="P1760" s="17"/>
    </row>
    <row r="1761" spans="16:16">
      <c r="P1761" s="17"/>
    </row>
    <row r="1762" spans="16:16">
      <c r="P1762" s="17"/>
    </row>
    <row r="1763" spans="16:16">
      <c r="P1763" s="17"/>
    </row>
    <row r="1764" spans="16:16">
      <c r="P1764" s="17"/>
    </row>
    <row r="1765" spans="16:16">
      <c r="P1765" s="17"/>
    </row>
    <row r="1766" spans="16:16">
      <c r="P1766" s="17"/>
    </row>
    <row r="1767" spans="16:16">
      <c r="P1767" s="17"/>
    </row>
    <row r="1768" spans="16:16">
      <c r="P1768" s="17"/>
    </row>
    <row r="1769" spans="16:16">
      <c r="P1769" s="17"/>
    </row>
    <row r="1770" spans="16:16">
      <c r="P1770" s="17"/>
    </row>
    <row r="1771" spans="16:16">
      <c r="P1771" s="17"/>
    </row>
    <row r="1772" spans="16:16">
      <c r="P1772" s="17"/>
    </row>
    <row r="1773" spans="16:16">
      <c r="P1773" s="17"/>
    </row>
    <row r="1774" spans="16:16">
      <c r="P1774" s="17"/>
    </row>
    <row r="1775" spans="16:16">
      <c r="P1775" s="17"/>
    </row>
    <row r="1776" spans="16:16">
      <c r="P1776" s="17"/>
    </row>
    <row r="1777" spans="16:16">
      <c r="P1777" s="17"/>
    </row>
    <row r="1778" spans="16:16">
      <c r="P1778" s="17"/>
    </row>
    <row r="1779" spans="16:16">
      <c r="P1779" s="17"/>
    </row>
    <row r="1780" spans="16:16">
      <c r="P1780" s="17"/>
    </row>
    <row r="1781" spans="16:16">
      <c r="P1781" s="17"/>
    </row>
    <row r="1782" spans="16:16">
      <c r="P1782" s="17"/>
    </row>
    <row r="1783" spans="16:16">
      <c r="P1783" s="17"/>
    </row>
    <row r="1784" spans="16:16">
      <c r="P1784" s="17"/>
    </row>
    <row r="1785" spans="16:16">
      <c r="P1785" s="17"/>
    </row>
    <row r="1786" spans="16:16">
      <c r="P1786" s="17"/>
    </row>
    <row r="1787" spans="16:16">
      <c r="P1787" s="17"/>
    </row>
    <row r="1788" spans="16:16">
      <c r="P1788" s="17"/>
    </row>
    <row r="1789" spans="16:16">
      <c r="P1789" s="17"/>
    </row>
    <row r="1790" spans="16:16">
      <c r="P1790" s="17"/>
    </row>
    <row r="1791" spans="16:16">
      <c r="P1791" s="17"/>
    </row>
    <row r="1792" spans="16:16">
      <c r="P1792" s="17"/>
    </row>
    <row r="1793" spans="16:16">
      <c r="P1793" s="17"/>
    </row>
    <row r="1794" spans="16:16">
      <c r="P1794" s="17"/>
    </row>
    <row r="1795" spans="16:16">
      <c r="P1795" s="17"/>
    </row>
    <row r="1796" spans="16:16">
      <c r="P1796" s="17"/>
    </row>
    <row r="1797" spans="16:16">
      <c r="P1797" s="17"/>
    </row>
    <row r="1798" spans="16:16">
      <c r="P1798" s="17"/>
    </row>
    <row r="1799" spans="16:16">
      <c r="P1799" s="17"/>
    </row>
    <row r="1800" spans="16:16">
      <c r="P1800" s="17"/>
    </row>
    <row r="1801" spans="16:16">
      <c r="P1801" s="17"/>
    </row>
    <row r="1802" spans="16:16">
      <c r="P1802" s="17"/>
    </row>
    <row r="1803" spans="16:16">
      <c r="P1803" s="17"/>
    </row>
    <row r="1804" spans="16:16">
      <c r="P1804" s="17"/>
    </row>
    <row r="1805" spans="16:16">
      <c r="P1805" s="17"/>
    </row>
    <row r="1806" spans="16:16">
      <c r="P1806" s="17"/>
    </row>
    <row r="1807" spans="16:16">
      <c r="P1807" s="17"/>
    </row>
    <row r="1808" spans="16:16">
      <c r="P1808" s="17"/>
    </row>
    <row r="1809" spans="16:16">
      <c r="P1809" s="17"/>
    </row>
    <row r="1810" spans="16:16">
      <c r="P1810" s="17"/>
    </row>
    <row r="1811" spans="16:16">
      <c r="P1811" s="17"/>
    </row>
    <row r="1812" spans="16:16">
      <c r="P1812" s="17"/>
    </row>
    <row r="1813" spans="16:16">
      <c r="P1813" s="17"/>
    </row>
    <row r="1814" spans="16:16">
      <c r="P1814" s="17"/>
    </row>
    <row r="1815" spans="16:16">
      <c r="P1815" s="17"/>
    </row>
    <row r="1816" spans="16:16">
      <c r="P1816" s="17"/>
    </row>
    <row r="1817" spans="16:16">
      <c r="P1817" s="17"/>
    </row>
    <row r="1818" spans="16:16">
      <c r="P1818" s="17"/>
    </row>
    <row r="1819" spans="16:16">
      <c r="P1819" s="17"/>
    </row>
    <row r="1820" spans="16:16">
      <c r="P1820" s="17"/>
    </row>
    <row r="1821" spans="16:16">
      <c r="P1821" s="17"/>
    </row>
    <row r="1822" spans="16:16">
      <c r="P1822" s="17"/>
    </row>
    <row r="1823" spans="16:16">
      <c r="P1823" s="17"/>
    </row>
    <row r="1824" spans="16:16">
      <c r="P1824" s="17"/>
    </row>
    <row r="1825" spans="16:16">
      <c r="P1825" s="17"/>
    </row>
    <row r="1826" spans="16:16">
      <c r="P1826" s="17"/>
    </row>
    <row r="1827" spans="16:16">
      <c r="P1827" s="17"/>
    </row>
    <row r="1828" spans="16:16">
      <c r="P1828" s="17"/>
    </row>
    <row r="1829" spans="16:16">
      <c r="P1829" s="17"/>
    </row>
    <row r="1830" spans="16:16">
      <c r="P1830" s="17"/>
    </row>
    <row r="1831" spans="16:16">
      <c r="P1831" s="17"/>
    </row>
    <row r="1832" spans="16:16">
      <c r="P1832" s="17"/>
    </row>
    <row r="1833" spans="16:16">
      <c r="P1833" s="17"/>
    </row>
    <row r="1834" spans="16:16">
      <c r="P1834" s="17"/>
    </row>
    <row r="1835" spans="16:16">
      <c r="P1835" s="17"/>
    </row>
    <row r="1836" spans="16:16">
      <c r="P1836" s="17"/>
    </row>
    <row r="1837" spans="16:16">
      <c r="P1837" s="17"/>
    </row>
    <row r="1838" spans="16:16">
      <c r="P1838" s="17"/>
    </row>
    <row r="1839" spans="16:16">
      <c r="P1839" s="17"/>
    </row>
    <row r="1840" spans="16:16">
      <c r="P1840" s="17"/>
    </row>
    <row r="1841" spans="16:16">
      <c r="P1841" s="17"/>
    </row>
    <row r="1842" spans="16:16">
      <c r="P1842" s="17"/>
    </row>
    <row r="1843" spans="16:16">
      <c r="P1843" s="17"/>
    </row>
    <row r="1844" spans="16:16">
      <c r="P1844" s="17"/>
    </row>
    <row r="1845" spans="16:16">
      <c r="P1845" s="17"/>
    </row>
    <row r="1846" spans="16:16">
      <c r="P1846" s="17"/>
    </row>
    <row r="1847" spans="16:16">
      <c r="P1847" s="17"/>
    </row>
    <row r="1848" spans="16:16">
      <c r="P1848" s="17"/>
    </row>
    <row r="1849" spans="16:16">
      <c r="P1849" s="17"/>
    </row>
    <row r="1850" spans="16:16">
      <c r="P1850" s="17"/>
    </row>
    <row r="1851" spans="16:16">
      <c r="P1851" s="17"/>
    </row>
    <row r="1852" spans="16:16">
      <c r="P1852" s="17"/>
    </row>
    <row r="1853" spans="16:16">
      <c r="P1853" s="17"/>
    </row>
    <row r="1854" spans="16:16">
      <c r="P1854" s="17"/>
    </row>
    <row r="1855" spans="16:16">
      <c r="P1855" s="17"/>
    </row>
    <row r="1856" spans="16:16">
      <c r="P1856" s="17"/>
    </row>
    <row r="1857" spans="16:16">
      <c r="P1857" s="17"/>
    </row>
    <row r="1858" spans="16:16">
      <c r="P1858" s="17"/>
    </row>
    <row r="1859" spans="16:16">
      <c r="P1859" s="17"/>
    </row>
    <row r="1860" spans="16:16">
      <c r="P1860" s="17"/>
    </row>
    <row r="1861" spans="16:16">
      <c r="P1861" s="17"/>
    </row>
    <row r="1862" spans="16:16">
      <c r="P1862" s="17"/>
    </row>
    <row r="1863" spans="16:16">
      <c r="P1863" s="17"/>
    </row>
    <row r="1864" spans="16:16">
      <c r="P1864" s="17"/>
    </row>
    <row r="1865" spans="16:16">
      <c r="P1865" s="17"/>
    </row>
    <row r="1866" spans="16:16">
      <c r="P1866" s="17"/>
    </row>
    <row r="1867" spans="16:16">
      <c r="P1867" s="17"/>
    </row>
    <row r="1868" spans="16:16">
      <c r="P1868" s="17"/>
    </row>
    <row r="1869" spans="16:16">
      <c r="P1869" s="17"/>
    </row>
    <row r="1870" spans="16:16">
      <c r="P1870" s="17"/>
    </row>
    <row r="1871" spans="16:16">
      <c r="P1871" s="17"/>
    </row>
    <row r="1872" spans="16:16">
      <c r="P1872" s="17"/>
    </row>
    <row r="1873" spans="16:16">
      <c r="P1873" s="17"/>
    </row>
    <row r="1874" spans="16:16">
      <c r="P1874" s="17"/>
    </row>
    <row r="1875" spans="16:16">
      <c r="P1875" s="17"/>
    </row>
    <row r="1876" spans="16:16">
      <c r="P1876" s="17"/>
    </row>
    <row r="1877" spans="16:16">
      <c r="P1877" s="17"/>
    </row>
    <row r="1878" spans="16:16">
      <c r="P1878" s="17"/>
    </row>
    <row r="1879" spans="16:16">
      <c r="P1879" s="17"/>
    </row>
    <row r="1880" spans="16:16">
      <c r="P1880" s="17"/>
    </row>
    <row r="1881" spans="16:16">
      <c r="P1881" s="17"/>
    </row>
    <row r="1882" spans="16:16">
      <c r="P1882" s="17"/>
    </row>
    <row r="1883" spans="16:16">
      <c r="P1883" s="17"/>
    </row>
    <row r="1884" spans="16:16">
      <c r="P1884" s="17"/>
    </row>
    <row r="1885" spans="16:16">
      <c r="P1885" s="17"/>
    </row>
    <row r="1886" spans="16:16">
      <c r="P1886" s="17"/>
    </row>
    <row r="1887" spans="16:16">
      <c r="P1887" s="17"/>
    </row>
    <row r="1888" spans="16:16">
      <c r="P1888" s="17"/>
    </row>
    <row r="1889" spans="16:16">
      <c r="P1889" s="17"/>
    </row>
    <row r="1890" spans="16:16">
      <c r="P1890" s="17"/>
    </row>
    <row r="1891" spans="16:16">
      <c r="P1891" s="17"/>
    </row>
    <row r="1892" spans="16:16">
      <c r="P1892" s="17"/>
    </row>
    <row r="1893" spans="16:16">
      <c r="P1893" s="17"/>
    </row>
    <row r="1894" spans="16:16">
      <c r="P1894" s="17"/>
    </row>
    <row r="1895" spans="16:16">
      <c r="P1895" s="17"/>
    </row>
    <row r="1896" spans="16:16">
      <c r="P1896" s="17"/>
    </row>
    <row r="1897" spans="16:16">
      <c r="P1897" s="17"/>
    </row>
    <row r="1898" spans="16:16">
      <c r="P1898" s="17"/>
    </row>
    <row r="1899" spans="16:16">
      <c r="P1899" s="17"/>
    </row>
    <row r="1900" spans="16:16">
      <c r="P1900" s="17"/>
    </row>
    <row r="1901" spans="16:16">
      <c r="P1901" s="17"/>
    </row>
    <row r="1902" spans="16:16">
      <c r="P1902" s="17"/>
    </row>
    <row r="1903" spans="16:16">
      <c r="P1903" s="17"/>
    </row>
    <row r="1904" spans="16:16">
      <c r="P1904" s="17"/>
    </row>
    <row r="1905" spans="16:16">
      <c r="P1905" s="17"/>
    </row>
    <row r="1906" spans="16:16">
      <c r="P1906" s="17"/>
    </row>
    <row r="1907" spans="16:16">
      <c r="P1907" s="17"/>
    </row>
    <row r="1908" spans="16:16">
      <c r="P1908" s="17"/>
    </row>
    <row r="1909" spans="16:16">
      <c r="P1909" s="17"/>
    </row>
    <row r="1910" spans="16:16">
      <c r="P1910" s="17"/>
    </row>
    <row r="1911" spans="16:16">
      <c r="P1911" s="17"/>
    </row>
    <row r="1912" spans="16:16">
      <c r="P1912" s="17"/>
    </row>
    <row r="1913" spans="16:16">
      <c r="P1913" s="17"/>
    </row>
    <row r="1914" spans="16:16">
      <c r="P1914" s="17"/>
    </row>
    <row r="1915" spans="16:16">
      <c r="P1915" s="17"/>
    </row>
    <row r="1916" spans="16:16">
      <c r="P1916" s="17"/>
    </row>
    <row r="1917" spans="16:16">
      <c r="P1917" s="17"/>
    </row>
    <row r="1918" spans="16:16">
      <c r="P1918" s="17"/>
    </row>
    <row r="1919" spans="16:16">
      <c r="P1919" s="17"/>
    </row>
    <row r="1920" spans="16:16">
      <c r="P1920" s="17"/>
    </row>
    <row r="1921" spans="16:16">
      <c r="P1921" s="17"/>
    </row>
    <row r="1922" spans="16:16">
      <c r="P1922" s="17"/>
    </row>
    <row r="1923" spans="16:16">
      <c r="P1923" s="17"/>
    </row>
    <row r="1924" spans="16:16">
      <c r="P1924" s="17"/>
    </row>
    <row r="1925" spans="16:16">
      <c r="P1925" s="17"/>
    </row>
    <row r="1926" spans="16:16">
      <c r="P1926" s="17"/>
    </row>
    <row r="1927" spans="16:16">
      <c r="P1927" s="17"/>
    </row>
    <row r="1928" spans="16:16">
      <c r="P1928" s="17"/>
    </row>
    <row r="1929" spans="16:16">
      <c r="P1929" s="17"/>
    </row>
    <row r="1930" spans="16:16">
      <c r="P1930" s="17"/>
    </row>
    <row r="1931" spans="16:16">
      <c r="P1931" s="17"/>
    </row>
    <row r="1932" spans="16:16">
      <c r="P1932" s="17"/>
    </row>
    <row r="1933" spans="16:16">
      <c r="P1933" s="17"/>
    </row>
    <row r="1934" spans="16:16">
      <c r="P1934" s="17"/>
    </row>
    <row r="1935" spans="16:16">
      <c r="P1935" s="17"/>
    </row>
    <row r="1936" spans="16:16">
      <c r="P1936" s="17"/>
    </row>
    <row r="1937" spans="16:16">
      <c r="P1937" s="17"/>
    </row>
    <row r="1938" spans="16:16">
      <c r="P1938" s="17"/>
    </row>
    <row r="1939" spans="16:16">
      <c r="P1939" s="17"/>
    </row>
    <row r="1940" spans="16:16">
      <c r="P1940" s="17"/>
    </row>
    <row r="1941" spans="16:16">
      <c r="P1941" s="17"/>
    </row>
    <row r="1942" spans="16:16">
      <c r="P1942" s="17"/>
    </row>
    <row r="1943" spans="16:16">
      <c r="P1943" s="17"/>
    </row>
    <row r="1944" spans="16:16">
      <c r="P1944" s="17"/>
    </row>
    <row r="1945" spans="16:16">
      <c r="P1945" s="17"/>
    </row>
    <row r="1946" spans="16:16">
      <c r="P1946" s="17"/>
    </row>
    <row r="1947" spans="16:16">
      <c r="P1947" s="17"/>
    </row>
    <row r="1948" spans="16:16">
      <c r="P1948" s="17"/>
    </row>
    <row r="1949" spans="16:16">
      <c r="P1949" s="17"/>
    </row>
    <row r="1950" spans="16:16">
      <c r="P1950" s="17"/>
    </row>
    <row r="1951" spans="16:16">
      <c r="P1951" s="17"/>
    </row>
    <row r="1952" spans="16:16">
      <c r="P1952" s="17"/>
    </row>
    <row r="1953" spans="16:16">
      <c r="P1953" s="17"/>
    </row>
    <row r="1954" spans="16:16">
      <c r="P1954" s="17"/>
    </row>
    <row r="1955" spans="16:16">
      <c r="P1955" s="17"/>
    </row>
    <row r="1956" spans="16:16">
      <c r="P1956" s="17"/>
    </row>
    <row r="1957" spans="16:16">
      <c r="P1957" s="17"/>
    </row>
    <row r="1958" spans="16:16">
      <c r="P1958" s="17"/>
    </row>
    <row r="1959" spans="16:16">
      <c r="P1959" s="17"/>
    </row>
    <row r="1960" spans="16:16">
      <c r="P1960" s="17"/>
    </row>
    <row r="1961" spans="16:16">
      <c r="P1961" s="17"/>
    </row>
    <row r="1962" spans="16:16">
      <c r="P1962" s="17"/>
    </row>
    <row r="1963" spans="16:16">
      <c r="P1963" s="17"/>
    </row>
    <row r="1964" spans="16:16">
      <c r="P1964" s="17"/>
    </row>
    <row r="1965" spans="16:16">
      <c r="P1965" s="17"/>
    </row>
    <row r="1966" spans="16:16">
      <c r="P1966" s="17"/>
    </row>
    <row r="1967" spans="16:16">
      <c r="P1967" s="17"/>
    </row>
    <row r="1968" spans="16:16">
      <c r="P1968" s="17"/>
    </row>
    <row r="1969" spans="16:16">
      <c r="P1969" s="17"/>
    </row>
    <row r="1970" spans="16:16">
      <c r="P1970" s="17"/>
    </row>
    <row r="1971" spans="16:16">
      <c r="P1971" s="17"/>
    </row>
    <row r="1972" spans="16:16">
      <c r="P1972" s="17"/>
    </row>
    <row r="1973" spans="16:16">
      <c r="P1973" s="17"/>
    </row>
    <row r="1974" spans="16:16">
      <c r="P1974" s="17"/>
    </row>
    <row r="1975" spans="16:16">
      <c r="P1975" s="17"/>
    </row>
    <row r="1976" spans="16:16">
      <c r="P1976" s="17"/>
    </row>
    <row r="1977" spans="16:16">
      <c r="P1977" s="17"/>
    </row>
    <row r="1978" spans="16:16">
      <c r="P1978" s="17"/>
    </row>
    <row r="1979" spans="16:16">
      <c r="P1979" s="17"/>
    </row>
    <row r="1980" spans="16:16">
      <c r="P1980" s="17"/>
    </row>
    <row r="1981" spans="16:16">
      <c r="P1981" s="17"/>
    </row>
    <row r="1982" spans="16:16">
      <c r="P1982" s="17"/>
    </row>
    <row r="1983" spans="16:16">
      <c r="P1983" s="17"/>
    </row>
    <row r="1984" spans="16:16">
      <c r="P1984" s="17"/>
    </row>
    <row r="1985" spans="16:16">
      <c r="P1985" s="17"/>
    </row>
    <row r="1986" spans="16:16">
      <c r="P1986" s="17"/>
    </row>
    <row r="1987" spans="16:16">
      <c r="P1987" s="17"/>
    </row>
    <row r="1988" spans="16:16">
      <c r="P1988" s="17"/>
    </row>
    <row r="1989" spans="16:16">
      <c r="P1989" s="17"/>
    </row>
    <row r="1990" spans="16:16">
      <c r="P1990" s="17"/>
    </row>
    <row r="1991" spans="16:16">
      <c r="P1991" s="17"/>
    </row>
    <row r="1992" spans="16:16">
      <c r="P1992" s="17"/>
    </row>
    <row r="1993" spans="16:16">
      <c r="P1993" s="17"/>
    </row>
    <row r="1994" spans="16:16">
      <c r="P1994" s="17"/>
    </row>
    <row r="1995" spans="16:16">
      <c r="P1995" s="17"/>
    </row>
    <row r="1996" spans="16:16">
      <c r="P1996" s="17"/>
    </row>
    <row r="1997" spans="16:16">
      <c r="P1997" s="17"/>
    </row>
    <row r="1998" spans="16:16">
      <c r="P1998" s="17"/>
    </row>
    <row r="1999" spans="16:16">
      <c r="P1999" s="17"/>
    </row>
    <row r="2000" spans="16:16">
      <c r="P2000" s="17"/>
    </row>
    <row r="2001" spans="16:16">
      <c r="P2001" s="17"/>
    </row>
    <row r="2002" spans="16:16">
      <c r="P2002" s="17"/>
    </row>
    <row r="2003" spans="16:16">
      <c r="P2003" s="17"/>
    </row>
    <row r="2004" spans="16:16">
      <c r="P2004" s="17"/>
    </row>
    <row r="2005" spans="16:16">
      <c r="P2005" s="17"/>
    </row>
    <row r="2006" spans="16:16">
      <c r="P2006" s="17"/>
    </row>
    <row r="2007" spans="16:16">
      <c r="P2007" s="17"/>
    </row>
    <row r="2008" spans="16:16">
      <c r="P2008" s="17"/>
    </row>
    <row r="2009" spans="16:16">
      <c r="P2009" s="17"/>
    </row>
    <row r="2010" spans="16:16">
      <c r="P2010" s="17"/>
    </row>
    <row r="2011" spans="16:16">
      <c r="P2011" s="17"/>
    </row>
    <row r="2012" spans="16:16">
      <c r="P2012" s="17"/>
    </row>
    <row r="2013" spans="16:16">
      <c r="P2013" s="17"/>
    </row>
    <row r="2014" spans="16:16">
      <c r="P2014" s="17"/>
    </row>
    <row r="2015" spans="16:16">
      <c r="P2015" s="17"/>
    </row>
    <row r="2016" spans="16:16">
      <c r="P2016" s="17"/>
    </row>
    <row r="2017" spans="16:16">
      <c r="P2017" s="17"/>
    </row>
    <row r="2018" spans="16:16">
      <c r="P2018" s="17"/>
    </row>
    <row r="2019" spans="16:16">
      <c r="P2019" s="17"/>
    </row>
    <row r="2020" spans="16:16">
      <c r="P2020" s="17"/>
    </row>
    <row r="2021" spans="16:16">
      <c r="P2021" s="17"/>
    </row>
    <row r="2022" spans="16:16">
      <c r="P2022" s="17"/>
    </row>
    <row r="2023" spans="16:16">
      <c r="P2023" s="17"/>
    </row>
    <row r="2024" spans="16:16">
      <c r="P2024" s="17"/>
    </row>
    <row r="2025" spans="16:16">
      <c r="P2025" s="17"/>
    </row>
    <row r="2026" spans="16:16">
      <c r="P2026" s="17"/>
    </row>
    <row r="2027" spans="16:16">
      <c r="P2027" s="17"/>
    </row>
    <row r="2028" spans="16:16">
      <c r="P2028" s="17"/>
    </row>
    <row r="2029" spans="16:16">
      <c r="P2029" s="17"/>
    </row>
    <row r="2030" spans="16:16">
      <c r="P2030" s="17"/>
    </row>
    <row r="2031" spans="16:16">
      <c r="P2031" s="17"/>
    </row>
    <row r="2032" spans="16:16">
      <c r="P2032" s="17"/>
    </row>
    <row r="2033" spans="16:16">
      <c r="P2033" s="17"/>
    </row>
    <row r="2034" spans="16:16">
      <c r="P2034" s="17"/>
    </row>
    <row r="2035" spans="16:16">
      <c r="P2035" s="17"/>
    </row>
    <row r="2036" spans="16:16">
      <c r="P2036" s="17"/>
    </row>
    <row r="2037" spans="16:16">
      <c r="P2037" s="17"/>
    </row>
    <row r="2038" spans="16:16">
      <c r="P2038" s="17"/>
    </row>
    <row r="2039" spans="16:16">
      <c r="P2039" s="17"/>
    </row>
    <row r="2040" spans="16:16">
      <c r="P2040" s="17"/>
    </row>
    <row r="2041" spans="16:16">
      <c r="P2041" s="17"/>
    </row>
    <row r="2042" spans="16:16">
      <c r="P2042" s="17"/>
    </row>
    <row r="2043" spans="16:16">
      <c r="P2043" s="17"/>
    </row>
    <row r="2044" spans="16:16">
      <c r="P2044" s="17"/>
    </row>
    <row r="2045" spans="16:16">
      <c r="P2045" s="17"/>
    </row>
    <row r="2046" spans="16:16">
      <c r="P2046" s="17"/>
    </row>
    <row r="2047" spans="16:16">
      <c r="P2047" s="17"/>
    </row>
    <row r="2048" spans="16:16">
      <c r="P2048" s="17"/>
    </row>
    <row r="2049" spans="16:16">
      <c r="P2049" s="17"/>
    </row>
    <row r="2050" spans="16:16">
      <c r="P2050" s="17"/>
    </row>
    <row r="2051" spans="16:16">
      <c r="P2051" s="17"/>
    </row>
    <row r="2052" spans="16:16">
      <c r="P2052" s="17"/>
    </row>
    <row r="2053" spans="16:16">
      <c r="P2053" s="17"/>
    </row>
    <row r="2054" spans="16:16">
      <c r="P2054" s="17"/>
    </row>
    <row r="2055" spans="16:16">
      <c r="P2055" s="17"/>
    </row>
    <row r="2056" spans="16:16">
      <c r="P2056" s="17"/>
    </row>
    <row r="2057" spans="16:16">
      <c r="P2057" s="17"/>
    </row>
    <row r="2058" spans="16:16">
      <c r="P2058" s="17"/>
    </row>
    <row r="2059" spans="16:16">
      <c r="P2059" s="17"/>
    </row>
    <row r="2060" spans="16:16">
      <c r="P2060" s="17"/>
    </row>
    <row r="2061" spans="16:16">
      <c r="P2061" s="17"/>
    </row>
    <row r="2062" spans="16:16">
      <c r="P2062" s="17"/>
    </row>
    <row r="2063" spans="16:16">
      <c r="P2063" s="17"/>
    </row>
    <row r="2064" spans="16:16">
      <c r="P2064" s="17"/>
    </row>
    <row r="2065" spans="16:16">
      <c r="P2065" s="17"/>
    </row>
    <row r="2066" spans="16:16">
      <c r="P2066" s="17"/>
    </row>
    <row r="2067" spans="16:16">
      <c r="P2067" s="17"/>
    </row>
    <row r="2068" spans="16:16">
      <c r="P2068" s="17"/>
    </row>
    <row r="2069" spans="16:16">
      <c r="P2069" s="17"/>
    </row>
    <row r="2070" spans="16:16">
      <c r="P2070" s="17"/>
    </row>
    <row r="2071" spans="16:16">
      <c r="P2071" s="17"/>
    </row>
    <row r="2072" spans="16:16">
      <c r="P2072" s="17"/>
    </row>
    <row r="2073" spans="16:16">
      <c r="P2073" s="17"/>
    </row>
    <row r="2074" spans="16:16">
      <c r="P2074" s="17"/>
    </row>
    <row r="2075" spans="16:16">
      <c r="P2075" s="17"/>
    </row>
    <row r="2076" spans="16:16">
      <c r="P2076" s="17"/>
    </row>
    <row r="2077" spans="16:16">
      <c r="P2077" s="17"/>
    </row>
    <row r="2078" spans="16:16">
      <c r="P2078" s="17"/>
    </row>
    <row r="2079" spans="16:16">
      <c r="P2079" s="17"/>
    </row>
    <row r="2080" spans="16:16">
      <c r="P2080" s="17"/>
    </row>
    <row r="2081" spans="16:16">
      <c r="P2081" s="17"/>
    </row>
    <row r="2082" spans="16:16">
      <c r="P2082" s="17"/>
    </row>
    <row r="2083" spans="16:16">
      <c r="P2083" s="17"/>
    </row>
    <row r="2084" spans="16:16">
      <c r="P2084" s="17"/>
    </row>
    <row r="2085" spans="16:16">
      <c r="P2085" s="17"/>
    </row>
    <row r="2086" spans="16:16">
      <c r="P2086" s="17"/>
    </row>
    <row r="2087" spans="16:16">
      <c r="P2087" s="17"/>
    </row>
    <row r="2088" spans="16:16">
      <c r="P2088" s="17"/>
    </row>
    <row r="2089" spans="16:16">
      <c r="P2089" s="17"/>
    </row>
    <row r="2090" spans="16:16">
      <c r="P2090" s="17"/>
    </row>
    <row r="2091" spans="16:16">
      <c r="P2091" s="17"/>
    </row>
    <row r="2092" spans="16:16">
      <c r="P2092" s="17"/>
    </row>
    <row r="2093" spans="16:16">
      <c r="P2093" s="17"/>
    </row>
    <row r="2094" spans="16:16">
      <c r="P2094" s="17"/>
    </row>
    <row r="2095" spans="16:16">
      <c r="P2095" s="17"/>
    </row>
    <row r="2096" spans="16:16">
      <c r="P2096" s="17"/>
    </row>
    <row r="2097" spans="16:16">
      <c r="P2097" s="17"/>
    </row>
    <row r="2098" spans="16:16">
      <c r="P2098" s="17"/>
    </row>
    <row r="2099" spans="16:16">
      <c r="P2099" s="17"/>
    </row>
    <row r="2100" spans="16:16">
      <c r="P2100" s="17"/>
    </row>
    <row r="2101" spans="16:16">
      <c r="P2101" s="17"/>
    </row>
    <row r="2102" spans="16:16">
      <c r="P2102" s="17"/>
    </row>
    <row r="2103" spans="16:16">
      <c r="P2103" s="17"/>
    </row>
    <row r="2104" spans="16:16">
      <c r="P2104" s="17"/>
    </row>
    <row r="2105" spans="16:16">
      <c r="P2105" s="17"/>
    </row>
    <row r="2106" spans="16:16">
      <c r="P2106" s="17"/>
    </row>
    <row r="2107" spans="16:16">
      <c r="P2107" s="17"/>
    </row>
    <row r="2108" spans="16:16">
      <c r="P2108" s="17"/>
    </row>
    <row r="2109" spans="16:16">
      <c r="P2109" s="17"/>
    </row>
    <row r="2110" spans="16:16">
      <c r="P2110" s="17"/>
    </row>
    <row r="2111" spans="16:16">
      <c r="P2111" s="17"/>
    </row>
    <row r="2112" spans="16:16">
      <c r="P2112" s="17"/>
    </row>
    <row r="2113" spans="16:16">
      <c r="P2113" s="17"/>
    </row>
    <row r="2114" spans="16:16">
      <c r="P2114" s="17"/>
    </row>
    <row r="2115" spans="16:16">
      <c r="P2115" s="17"/>
    </row>
    <row r="2116" spans="16:16">
      <c r="P2116" s="17"/>
    </row>
    <row r="2117" spans="16:16">
      <c r="P2117" s="17"/>
    </row>
    <row r="2118" spans="16:16">
      <c r="P2118" s="17"/>
    </row>
    <row r="2119" spans="16:16">
      <c r="P2119" s="17"/>
    </row>
    <row r="2120" spans="16:16">
      <c r="P2120" s="17"/>
    </row>
    <row r="2121" spans="16:16">
      <c r="P2121" s="17"/>
    </row>
    <row r="2122" spans="16:16">
      <c r="P2122" s="17"/>
    </row>
    <row r="2123" spans="16:16">
      <c r="P2123" s="17"/>
    </row>
    <row r="2124" spans="16:16">
      <c r="P2124" s="17"/>
    </row>
    <row r="2125" spans="16:16">
      <c r="P2125" s="17"/>
    </row>
    <row r="2126" spans="16:16">
      <c r="P2126" s="17"/>
    </row>
    <row r="2127" spans="16:16">
      <c r="P2127" s="17"/>
    </row>
    <row r="2128" spans="16:16">
      <c r="P2128" s="17"/>
    </row>
    <row r="2129" spans="16:16">
      <c r="P2129" s="17"/>
    </row>
    <row r="2130" spans="16:16">
      <c r="P2130" s="17"/>
    </row>
    <row r="2131" spans="16:16">
      <c r="P2131" s="17"/>
    </row>
    <row r="2132" spans="16:16">
      <c r="P2132" s="17"/>
    </row>
    <row r="2133" spans="16:16">
      <c r="P2133" s="17"/>
    </row>
    <row r="2134" spans="16:16">
      <c r="P2134" s="17"/>
    </row>
    <row r="2135" spans="16:16">
      <c r="P2135" s="17"/>
    </row>
    <row r="2136" spans="16:16">
      <c r="P2136" s="17"/>
    </row>
    <row r="2137" spans="16:16">
      <c r="P2137" s="17"/>
    </row>
    <row r="2138" spans="16:16">
      <c r="P2138" s="17"/>
    </row>
    <row r="2139" spans="16:16">
      <c r="P2139" s="17"/>
    </row>
    <row r="2140" spans="16:16">
      <c r="P2140" s="17"/>
    </row>
    <row r="2141" spans="16:16">
      <c r="P2141" s="17"/>
    </row>
    <row r="2142" spans="16:16">
      <c r="P2142" s="17"/>
    </row>
    <row r="2143" spans="16:16">
      <c r="P2143" s="17"/>
    </row>
    <row r="2144" spans="16:16">
      <c r="P2144" s="17"/>
    </row>
    <row r="2145" spans="16:16">
      <c r="P2145" s="17"/>
    </row>
    <row r="2146" spans="16:16">
      <c r="P2146" s="17"/>
    </row>
    <row r="2147" spans="16:16">
      <c r="P2147" s="17"/>
    </row>
    <row r="2148" spans="16:16">
      <c r="P2148" s="17"/>
    </row>
    <row r="2149" spans="16:16">
      <c r="P2149" s="17"/>
    </row>
    <row r="2150" spans="16:16">
      <c r="P2150" s="17"/>
    </row>
    <row r="2151" spans="16:16">
      <c r="P2151" s="17"/>
    </row>
    <row r="2152" spans="16:16">
      <c r="P2152" s="17"/>
    </row>
    <row r="2153" spans="16:16">
      <c r="P2153" s="17"/>
    </row>
    <row r="2154" spans="16:16">
      <c r="P2154" s="17"/>
    </row>
    <row r="2155" spans="16:16">
      <c r="P2155" s="17"/>
    </row>
    <row r="2156" spans="16:16">
      <c r="P2156" s="17"/>
    </row>
    <row r="2157" spans="16:16">
      <c r="P2157" s="17"/>
    </row>
    <row r="2158" spans="16:16">
      <c r="P2158" s="17"/>
    </row>
    <row r="2159" spans="16:16">
      <c r="P2159" s="17"/>
    </row>
    <row r="2160" spans="16:16">
      <c r="P2160" s="17"/>
    </row>
    <row r="2161" spans="16:16">
      <c r="P2161" s="17"/>
    </row>
    <row r="2162" spans="16:16">
      <c r="P2162" s="17"/>
    </row>
    <row r="2163" spans="16:16">
      <c r="P2163" s="17"/>
    </row>
    <row r="2164" spans="16:16">
      <c r="P2164" s="17"/>
    </row>
    <row r="2165" spans="16:16">
      <c r="P2165" s="17"/>
    </row>
    <row r="2166" spans="16:16">
      <c r="P2166" s="17"/>
    </row>
    <row r="2167" spans="16:16">
      <c r="P2167" s="17"/>
    </row>
    <row r="2168" spans="16:16">
      <c r="P2168" s="17"/>
    </row>
    <row r="2169" spans="16:16">
      <c r="P2169" s="17"/>
    </row>
    <row r="2170" spans="16:16">
      <c r="P2170" s="17"/>
    </row>
    <row r="2171" spans="16:16">
      <c r="P2171" s="17"/>
    </row>
    <row r="2172" spans="16:16">
      <c r="P2172" s="17"/>
    </row>
    <row r="2173" spans="16:16">
      <c r="P2173" s="17"/>
    </row>
    <row r="2174" spans="16:16">
      <c r="P2174" s="17"/>
    </row>
    <row r="2175" spans="16:16">
      <c r="P2175" s="17"/>
    </row>
    <row r="2176" spans="16:16">
      <c r="P2176" s="17"/>
    </row>
    <row r="2177" spans="16:16">
      <c r="P2177" s="17"/>
    </row>
    <row r="2178" spans="16:16">
      <c r="P2178" s="17"/>
    </row>
    <row r="2179" spans="16:16">
      <c r="P2179" s="17"/>
    </row>
    <row r="2180" spans="16:16">
      <c r="P2180" s="17"/>
    </row>
    <row r="2181" spans="16:16">
      <c r="P2181" s="17"/>
    </row>
    <row r="2182" spans="16:16">
      <c r="P2182" s="17"/>
    </row>
    <row r="2183" spans="16:16">
      <c r="P2183" s="17"/>
    </row>
    <row r="2184" spans="16:16">
      <c r="P2184" s="17"/>
    </row>
    <row r="2185" spans="16:16">
      <c r="P2185" s="17"/>
    </row>
    <row r="2186" spans="16:16">
      <c r="P2186" s="17"/>
    </row>
    <row r="2187" spans="16:16">
      <c r="P2187" s="17"/>
    </row>
    <row r="2188" spans="16:16">
      <c r="P2188" s="17"/>
    </row>
    <row r="2189" spans="16:16">
      <c r="P2189" s="17"/>
    </row>
    <row r="2190" spans="16:16">
      <c r="P2190" s="17"/>
    </row>
    <row r="2191" spans="16:16">
      <c r="P2191" s="17"/>
    </row>
    <row r="2192" spans="16:16">
      <c r="P2192" s="17"/>
    </row>
    <row r="2193" spans="16:16">
      <c r="P2193" s="17"/>
    </row>
    <row r="2194" spans="16:16">
      <c r="P2194" s="17"/>
    </row>
    <row r="2195" spans="16:16">
      <c r="P2195" s="17"/>
    </row>
    <row r="2196" spans="16:16">
      <c r="P2196" s="17"/>
    </row>
    <row r="2197" spans="16:16">
      <c r="P2197" s="17"/>
    </row>
    <row r="2198" spans="16:16">
      <c r="P2198" s="17"/>
    </row>
    <row r="2199" spans="16:16">
      <c r="P2199" s="17"/>
    </row>
    <row r="2200" spans="16:16">
      <c r="P2200" s="17"/>
    </row>
    <row r="2201" spans="16:16">
      <c r="P2201" s="17"/>
    </row>
    <row r="2202" spans="16:16">
      <c r="P2202" s="17"/>
    </row>
    <row r="2203" spans="16:16">
      <c r="P2203" s="17"/>
    </row>
    <row r="2204" spans="16:16">
      <c r="P2204" s="17"/>
    </row>
    <row r="2205" spans="16:16">
      <c r="P2205" s="17"/>
    </row>
    <row r="2206" spans="16:16">
      <c r="P2206" s="17"/>
    </row>
    <row r="2207" spans="16:16">
      <c r="P2207" s="17"/>
    </row>
    <row r="2208" spans="16:16">
      <c r="P2208" s="17"/>
    </row>
    <row r="2209" spans="16:16">
      <c r="P2209" s="17"/>
    </row>
    <row r="2210" spans="16:16">
      <c r="P2210" s="17"/>
    </row>
    <row r="2211" spans="16:16">
      <c r="P2211" s="17"/>
    </row>
    <row r="2212" spans="16:16">
      <c r="P2212" s="17"/>
    </row>
    <row r="2213" spans="16:16">
      <c r="P2213" s="17"/>
    </row>
    <row r="2214" spans="16:16">
      <c r="P2214" s="17"/>
    </row>
    <row r="2215" spans="16:16">
      <c r="P2215" s="17"/>
    </row>
    <row r="2216" spans="16:16">
      <c r="P2216" s="17"/>
    </row>
    <row r="2217" spans="16:16">
      <c r="P2217" s="17"/>
    </row>
    <row r="2218" spans="16:16">
      <c r="P2218" s="17"/>
    </row>
    <row r="2219" spans="16:16">
      <c r="P2219" s="17"/>
    </row>
    <row r="2220" spans="16:16">
      <c r="P2220" s="17"/>
    </row>
    <row r="2221" spans="16:16">
      <c r="P2221" s="17"/>
    </row>
    <row r="2222" spans="16:16">
      <c r="P2222" s="17"/>
    </row>
    <row r="2223" spans="16:16">
      <c r="P2223" s="17"/>
    </row>
    <row r="2224" spans="16:16">
      <c r="P2224" s="17"/>
    </row>
    <row r="2225" spans="16:16">
      <c r="P2225" s="17"/>
    </row>
    <row r="2226" spans="16:16">
      <c r="P2226" s="17"/>
    </row>
    <row r="2227" spans="16:16">
      <c r="P2227" s="17"/>
    </row>
    <row r="2228" spans="16:16">
      <c r="P2228" s="17"/>
    </row>
    <row r="2229" spans="16:16">
      <c r="P2229" s="17"/>
    </row>
    <row r="2230" spans="16:16">
      <c r="P2230" s="17"/>
    </row>
    <row r="2231" spans="16:16">
      <c r="P2231" s="17"/>
    </row>
    <row r="2232" spans="16:16">
      <c r="P2232" s="17"/>
    </row>
    <row r="2233" spans="16:16">
      <c r="P2233" s="17"/>
    </row>
    <row r="2234" spans="16:16">
      <c r="P2234" s="17"/>
    </row>
    <row r="2235" spans="16:16">
      <c r="P2235" s="17"/>
    </row>
    <row r="2236" spans="16:16">
      <c r="P2236" s="17"/>
    </row>
    <row r="2237" spans="16:16">
      <c r="P2237" s="17"/>
    </row>
    <row r="2238" spans="16:16">
      <c r="P2238" s="17"/>
    </row>
    <row r="2239" spans="16:16">
      <c r="P2239" s="17"/>
    </row>
    <row r="2240" spans="16:16">
      <c r="P2240" s="17"/>
    </row>
    <row r="2241" spans="16:16">
      <c r="P2241" s="17"/>
    </row>
    <row r="2242" spans="16:16">
      <c r="P2242" s="17"/>
    </row>
    <row r="2243" spans="16:16">
      <c r="P2243" s="17"/>
    </row>
    <row r="2244" spans="16:16">
      <c r="P2244" s="17"/>
    </row>
    <row r="2245" spans="16:16">
      <c r="P2245" s="17"/>
    </row>
    <row r="2246" spans="16:16">
      <c r="P2246" s="17"/>
    </row>
    <row r="2247" spans="16:16">
      <c r="P2247" s="17"/>
    </row>
    <row r="2248" spans="16:16">
      <c r="P2248" s="17"/>
    </row>
    <row r="2249" spans="16:16">
      <c r="P2249" s="17"/>
    </row>
    <row r="2250" spans="16:16">
      <c r="P2250" s="17"/>
    </row>
    <row r="2251" spans="16:16">
      <c r="P2251" s="17"/>
    </row>
    <row r="2252" spans="16:16">
      <c r="P2252" s="17"/>
    </row>
    <row r="2253" spans="16:16">
      <c r="P2253" s="17"/>
    </row>
    <row r="2254" spans="16:16">
      <c r="P2254" s="17"/>
    </row>
    <row r="2255" spans="16:16">
      <c r="P2255" s="17"/>
    </row>
    <row r="2256" spans="16:16">
      <c r="P2256" s="17"/>
    </row>
    <row r="2257" spans="16:16">
      <c r="P2257" s="17"/>
    </row>
    <row r="2258" spans="16:16">
      <c r="P2258" s="17"/>
    </row>
    <row r="2259" spans="16:16">
      <c r="P2259" s="17"/>
    </row>
    <row r="2260" spans="16:16">
      <c r="P2260" s="17"/>
    </row>
    <row r="2261" spans="16:16">
      <c r="P2261" s="17"/>
    </row>
    <row r="2262" spans="16:16">
      <c r="P2262" s="17"/>
    </row>
    <row r="2263" spans="16:16">
      <c r="P2263" s="17"/>
    </row>
    <row r="2264" spans="16:16">
      <c r="P2264" s="17"/>
    </row>
    <row r="2265" spans="16:16">
      <c r="P2265" s="17"/>
    </row>
    <row r="2266" spans="16:16">
      <c r="P2266" s="17"/>
    </row>
    <row r="2267" spans="16:16">
      <c r="P2267" s="17"/>
    </row>
    <row r="2268" spans="16:16">
      <c r="P2268" s="17"/>
    </row>
    <row r="2269" spans="16:16">
      <c r="P2269" s="17"/>
    </row>
    <row r="2270" spans="16:16">
      <c r="P2270" s="17"/>
    </row>
    <row r="2271" spans="16:16">
      <c r="P2271" s="17"/>
    </row>
    <row r="2272" spans="16:16">
      <c r="P2272" s="17"/>
    </row>
    <row r="2273" spans="16:16">
      <c r="P2273" s="17"/>
    </row>
    <row r="2274" spans="16:16">
      <c r="P2274" s="17"/>
    </row>
    <row r="2275" spans="16:16">
      <c r="P2275" s="17"/>
    </row>
    <row r="2276" spans="16:16">
      <c r="P2276" s="17"/>
    </row>
    <row r="2277" spans="16:16">
      <c r="P2277" s="17"/>
    </row>
    <row r="2278" spans="16:16">
      <c r="P2278" s="17"/>
    </row>
    <row r="2279" spans="16:16">
      <c r="P2279" s="17"/>
    </row>
    <row r="2280" spans="16:16">
      <c r="P2280" s="17"/>
    </row>
    <row r="2281" spans="16:16">
      <c r="P2281" s="17"/>
    </row>
    <row r="2282" spans="16:16">
      <c r="P2282" s="17"/>
    </row>
    <row r="2283" spans="16:16">
      <c r="P2283" s="17"/>
    </row>
    <row r="2284" spans="16:16">
      <c r="P2284" s="17"/>
    </row>
    <row r="2285" spans="16:16">
      <c r="P2285" s="17"/>
    </row>
    <row r="2286" spans="16:16">
      <c r="P2286" s="17"/>
    </row>
    <row r="2287" spans="16:16">
      <c r="P2287" s="17"/>
    </row>
    <row r="2288" spans="16:16">
      <c r="P2288" s="17"/>
    </row>
    <row r="2289" spans="16:16">
      <c r="P2289" s="17"/>
    </row>
    <row r="2290" spans="16:16">
      <c r="P2290" s="17"/>
    </row>
    <row r="2291" spans="16:16">
      <c r="P2291" s="17"/>
    </row>
    <row r="2292" spans="16:16">
      <c r="P2292" s="17"/>
    </row>
    <row r="2293" spans="16:16">
      <c r="P2293" s="17"/>
    </row>
    <row r="2294" spans="16:16">
      <c r="P2294" s="17"/>
    </row>
    <row r="2295" spans="16:16">
      <c r="P2295" s="17"/>
    </row>
    <row r="2296" spans="16:16">
      <c r="P2296" s="17"/>
    </row>
    <row r="2297" spans="16:16">
      <c r="P2297" s="17"/>
    </row>
    <row r="2298" spans="16:16">
      <c r="P2298" s="17"/>
    </row>
    <row r="2299" spans="16:16">
      <c r="P2299" s="17"/>
    </row>
    <row r="2300" spans="16:16">
      <c r="P2300" s="17"/>
    </row>
    <row r="2301" spans="16:16">
      <c r="P2301" s="17"/>
    </row>
    <row r="2302" spans="16:16">
      <c r="P2302" s="17"/>
    </row>
    <row r="2303" spans="16:16">
      <c r="P2303" s="17"/>
    </row>
    <row r="2304" spans="16:16">
      <c r="P2304" s="17"/>
    </row>
    <row r="2305" spans="16:16">
      <c r="P2305" s="17"/>
    </row>
    <row r="2306" spans="16:16">
      <c r="P2306" s="17"/>
    </row>
    <row r="2307" spans="16:16">
      <c r="P2307" s="17"/>
    </row>
    <row r="2308" spans="16:16">
      <c r="P2308" s="17"/>
    </row>
    <row r="2309" spans="16:16">
      <c r="P2309" s="17"/>
    </row>
    <row r="2310" spans="16:16">
      <c r="P2310" s="17"/>
    </row>
    <row r="2311" spans="16:16">
      <c r="P2311" s="17"/>
    </row>
    <row r="2312" spans="16:16">
      <c r="P2312" s="17"/>
    </row>
    <row r="2313" spans="16:16">
      <c r="P2313" s="17"/>
    </row>
    <row r="2314" spans="16:16">
      <c r="P2314" s="17"/>
    </row>
    <row r="2315" spans="16:16">
      <c r="P2315" s="17"/>
    </row>
    <row r="2316" spans="16:16">
      <c r="P2316" s="17"/>
    </row>
    <row r="2317" spans="16:16">
      <c r="P2317" s="17"/>
    </row>
    <row r="2318" spans="16:16">
      <c r="P2318" s="17"/>
    </row>
    <row r="2319" spans="16:16">
      <c r="P2319" s="17"/>
    </row>
    <row r="2320" spans="16:16">
      <c r="P2320" s="17"/>
    </row>
    <row r="2321" spans="16:16">
      <c r="P2321" s="17"/>
    </row>
    <row r="2322" spans="16:16">
      <c r="P2322" s="17"/>
    </row>
    <row r="2323" spans="16:16">
      <c r="P2323" s="17"/>
    </row>
    <row r="2324" spans="16:16">
      <c r="P2324" s="17"/>
    </row>
    <row r="2325" spans="16:16">
      <c r="P2325" s="17"/>
    </row>
    <row r="2326" spans="16:16">
      <c r="P2326" s="17"/>
    </row>
    <row r="2327" spans="16:16">
      <c r="P2327" s="17"/>
    </row>
    <row r="2328" spans="16:16">
      <c r="P2328" s="17"/>
    </row>
    <row r="2329" spans="16:16">
      <c r="P2329" s="17"/>
    </row>
    <row r="2330" spans="16:16">
      <c r="P2330" s="17"/>
    </row>
    <row r="2331" spans="16:16">
      <c r="P2331" s="17"/>
    </row>
    <row r="2332" spans="16:16">
      <c r="P2332" s="17"/>
    </row>
    <row r="2333" spans="16:16">
      <c r="P2333" s="17"/>
    </row>
    <row r="2334" spans="16:16">
      <c r="P2334" s="17"/>
    </row>
    <row r="2335" spans="16:16">
      <c r="P2335" s="17"/>
    </row>
    <row r="2336" spans="16:16">
      <c r="P2336" s="17"/>
    </row>
    <row r="2337" spans="16:16">
      <c r="P2337" s="17"/>
    </row>
    <row r="2338" spans="16:16">
      <c r="P2338" s="17"/>
    </row>
    <row r="2339" spans="16:16">
      <c r="P2339" s="17"/>
    </row>
    <row r="2340" spans="16:16">
      <c r="P2340" s="17"/>
    </row>
    <row r="2341" spans="16:16">
      <c r="P2341" s="17"/>
    </row>
    <row r="2342" spans="16:16">
      <c r="P2342" s="17"/>
    </row>
    <row r="2343" spans="16:16">
      <c r="P2343" s="17"/>
    </row>
    <row r="2344" spans="16:16">
      <c r="P2344" s="17"/>
    </row>
    <row r="2345" spans="16:16">
      <c r="P2345" s="17"/>
    </row>
    <row r="2346" spans="16:16">
      <c r="P2346" s="17"/>
    </row>
    <row r="2347" spans="16:16">
      <c r="P2347" s="17"/>
    </row>
    <row r="2348" spans="16:16">
      <c r="P2348" s="17"/>
    </row>
    <row r="2349" spans="16:16">
      <c r="P2349" s="17"/>
    </row>
    <row r="2350" spans="16:16">
      <c r="P2350" s="17"/>
    </row>
    <row r="2351" spans="16:16">
      <c r="P2351" s="17"/>
    </row>
    <row r="2352" spans="16:16">
      <c r="P2352" s="17"/>
    </row>
    <row r="2353" spans="16:16">
      <c r="P2353" s="17"/>
    </row>
    <row r="2354" spans="16:16">
      <c r="P2354" s="17"/>
    </row>
    <row r="2355" spans="16:16">
      <c r="P2355" s="17"/>
    </row>
    <row r="2356" spans="16:16">
      <c r="P2356" s="17"/>
    </row>
    <row r="2357" spans="16:16">
      <c r="P2357" s="17"/>
    </row>
    <row r="2358" spans="16:16">
      <c r="P2358" s="17"/>
    </row>
    <row r="2359" spans="16:16">
      <c r="P2359" s="17"/>
    </row>
    <row r="2360" spans="16:16">
      <c r="P2360" s="17"/>
    </row>
    <row r="2361" spans="16:16">
      <c r="P2361" s="17"/>
    </row>
    <row r="2362" spans="16:16">
      <c r="P2362" s="17"/>
    </row>
    <row r="2363" spans="16:16">
      <c r="P2363" s="17"/>
    </row>
    <row r="2364" spans="16:16">
      <c r="P2364" s="17"/>
    </row>
    <row r="2365" spans="16:16">
      <c r="P2365" s="17"/>
    </row>
    <row r="2366" spans="16:16">
      <c r="P2366" s="17"/>
    </row>
    <row r="2367" spans="16:16">
      <c r="P2367" s="17"/>
    </row>
    <row r="2368" spans="16:16">
      <c r="P2368" s="17"/>
    </row>
    <row r="2369" spans="16:16">
      <c r="P2369" s="17"/>
    </row>
    <row r="2370" spans="16:16">
      <c r="P2370" s="17"/>
    </row>
    <row r="2371" spans="16:16">
      <c r="P2371" s="17"/>
    </row>
    <row r="2372" spans="16:16">
      <c r="P2372" s="17"/>
    </row>
    <row r="2373" spans="16:16">
      <c r="P2373" s="17"/>
    </row>
    <row r="2374" spans="16:16">
      <c r="P2374" s="17"/>
    </row>
    <row r="2375" spans="16:16">
      <c r="P2375" s="17"/>
    </row>
    <row r="2376" spans="16:16">
      <c r="P2376" s="17"/>
    </row>
    <row r="2377" spans="16:16">
      <c r="P2377" s="17"/>
    </row>
    <row r="2378" spans="16:16">
      <c r="P2378" s="17"/>
    </row>
    <row r="2379" spans="16:16">
      <c r="P2379" s="17"/>
    </row>
    <row r="2380" spans="16:16">
      <c r="P2380" s="17"/>
    </row>
    <row r="2381" spans="16:16">
      <c r="P2381" s="17"/>
    </row>
    <row r="2382" spans="16:16">
      <c r="P2382" s="17"/>
    </row>
    <row r="2383" spans="16:16">
      <c r="P2383" s="17"/>
    </row>
    <row r="2384" spans="16:16">
      <c r="P2384" s="17"/>
    </row>
    <row r="2385" spans="16:16">
      <c r="P2385" s="17"/>
    </row>
    <row r="2386" spans="16:16">
      <c r="P2386" s="17"/>
    </row>
    <row r="2387" spans="16:16">
      <c r="P2387" s="17"/>
    </row>
    <row r="2388" spans="16:16">
      <c r="P2388" s="17"/>
    </row>
    <row r="2389" spans="16:16">
      <c r="P2389" s="17"/>
    </row>
    <row r="2390" spans="16:16">
      <c r="P2390" s="17"/>
    </row>
    <row r="2391" spans="16:16">
      <c r="P2391" s="17"/>
    </row>
    <row r="2392" spans="16:16">
      <c r="P2392" s="17"/>
    </row>
    <row r="2393" spans="16:16">
      <c r="P2393" s="17"/>
    </row>
    <row r="2394" spans="16:16">
      <c r="P2394" s="17"/>
    </row>
    <row r="2395" spans="16:16">
      <c r="P2395" s="17"/>
    </row>
    <row r="2396" spans="16:16">
      <c r="P2396" s="17"/>
    </row>
    <row r="2397" spans="16:16">
      <c r="P2397" s="17"/>
    </row>
    <row r="2398" spans="16:16">
      <c r="P2398" s="17"/>
    </row>
    <row r="2399" spans="16:16">
      <c r="P2399" s="17"/>
    </row>
    <row r="2400" spans="16:16">
      <c r="P2400" s="17"/>
    </row>
    <row r="2401" spans="16:16">
      <c r="P2401" s="17"/>
    </row>
    <row r="2402" spans="16:16">
      <c r="P2402" s="17"/>
    </row>
    <row r="2403" spans="16:16">
      <c r="P2403" s="17"/>
    </row>
    <row r="2404" spans="16:16">
      <c r="P2404" s="17"/>
    </row>
    <row r="2405" spans="16:16">
      <c r="P2405" s="17"/>
    </row>
    <row r="2406" spans="16:16">
      <c r="P2406" s="17"/>
    </row>
    <row r="2407" spans="16:16">
      <c r="P2407" s="17"/>
    </row>
    <row r="2408" spans="16:16">
      <c r="P2408" s="17"/>
    </row>
    <row r="2409" spans="16:16">
      <c r="P2409" s="17"/>
    </row>
    <row r="2410" spans="16:16">
      <c r="P2410" s="17"/>
    </row>
    <row r="2411" spans="16:16">
      <c r="P2411" s="17"/>
    </row>
    <row r="2412" spans="16:16">
      <c r="P2412" s="17"/>
    </row>
    <row r="2413" spans="16:16">
      <c r="P2413" s="17"/>
    </row>
    <row r="2414" spans="16:16">
      <c r="P2414" s="17"/>
    </row>
    <row r="2415" spans="16:16">
      <c r="P2415" s="17"/>
    </row>
    <row r="2416" spans="16:16">
      <c r="P2416" s="17"/>
    </row>
    <row r="2417" spans="16:16">
      <c r="P2417" s="17"/>
    </row>
    <row r="2418" spans="16:16">
      <c r="P2418" s="17"/>
    </row>
    <row r="2419" spans="16:16">
      <c r="P2419" s="17"/>
    </row>
    <row r="2420" spans="16:16">
      <c r="P2420" s="17"/>
    </row>
    <row r="2421" spans="16:16">
      <c r="P2421" s="17"/>
    </row>
    <row r="2422" spans="16:16">
      <c r="P2422" s="17"/>
    </row>
    <row r="2423" spans="16:16">
      <c r="P2423" s="17"/>
    </row>
    <row r="2424" spans="16:16">
      <c r="P2424" s="17"/>
    </row>
    <row r="2425" spans="16:16">
      <c r="P2425" s="17"/>
    </row>
    <row r="2426" spans="16:16">
      <c r="P2426" s="17"/>
    </row>
    <row r="2427" spans="16:16">
      <c r="P2427" s="17"/>
    </row>
    <row r="2428" spans="16:16">
      <c r="P2428" s="17"/>
    </row>
    <row r="2429" spans="16:16">
      <c r="P2429" s="17"/>
    </row>
    <row r="2430" spans="16:16">
      <c r="P2430" s="17"/>
    </row>
    <row r="2431" spans="16:16">
      <c r="P2431" s="17"/>
    </row>
    <row r="2432" spans="16:16">
      <c r="P2432" s="17"/>
    </row>
    <row r="2433" spans="16:16">
      <c r="P2433" s="17"/>
    </row>
    <row r="2434" spans="16:16">
      <c r="P2434" s="17"/>
    </row>
    <row r="2435" spans="16:16">
      <c r="P2435" s="17"/>
    </row>
    <row r="2436" spans="16:16">
      <c r="P2436" s="17"/>
    </row>
    <row r="2437" spans="16:16">
      <c r="P2437" s="17"/>
    </row>
    <row r="2438" spans="16:16">
      <c r="P2438" s="17"/>
    </row>
    <row r="2439" spans="16:16">
      <c r="P2439" s="17"/>
    </row>
    <row r="2440" spans="16:16">
      <c r="P2440" s="17"/>
    </row>
    <row r="2441" spans="16:16">
      <c r="P2441" s="17"/>
    </row>
    <row r="2442" spans="16:16">
      <c r="P2442" s="17"/>
    </row>
    <row r="2443" spans="16:16">
      <c r="P2443" s="17"/>
    </row>
    <row r="2444" spans="16:16">
      <c r="P2444" s="17"/>
    </row>
    <row r="2445" spans="16:16">
      <c r="P2445" s="17"/>
    </row>
    <row r="2446" spans="16:16">
      <c r="P2446" s="17"/>
    </row>
    <row r="2447" spans="16:16">
      <c r="P2447" s="17"/>
    </row>
    <row r="2448" spans="16:16">
      <c r="P2448" s="17"/>
    </row>
    <row r="2449" spans="16:16">
      <c r="P2449" s="17"/>
    </row>
    <row r="2450" spans="16:16">
      <c r="P2450" s="17"/>
    </row>
    <row r="2451" spans="16:16">
      <c r="P2451" s="17"/>
    </row>
    <row r="2452" spans="16:16">
      <c r="P2452" s="17"/>
    </row>
    <row r="2453" spans="16:16">
      <c r="P2453" s="17"/>
    </row>
    <row r="2454" spans="16:16">
      <c r="P2454" s="17"/>
    </row>
    <row r="2455" spans="16:16">
      <c r="P2455" s="17"/>
    </row>
    <row r="2456" spans="16:16">
      <c r="P2456" s="17"/>
    </row>
    <row r="2457" spans="16:16">
      <c r="P2457" s="17"/>
    </row>
    <row r="2458" spans="16:16">
      <c r="P2458" s="17"/>
    </row>
    <row r="2459" spans="16:16">
      <c r="P2459" s="17"/>
    </row>
    <row r="2460" spans="16:16">
      <c r="P2460" s="17"/>
    </row>
    <row r="2461" spans="16:16">
      <c r="P2461" s="17"/>
    </row>
    <row r="2462" spans="16:16">
      <c r="P2462" s="17"/>
    </row>
    <row r="2463" spans="16:16">
      <c r="P2463" s="17"/>
    </row>
    <row r="2464" spans="16:16">
      <c r="P2464" s="17"/>
    </row>
    <row r="2465" spans="16:16">
      <c r="P2465" s="17"/>
    </row>
    <row r="2466" spans="16:16">
      <c r="P2466" s="17"/>
    </row>
    <row r="2467" spans="16:16">
      <c r="P2467" s="17"/>
    </row>
    <row r="2468" spans="16:16">
      <c r="P2468" s="17"/>
    </row>
    <row r="2469" spans="16:16">
      <c r="P2469" s="17"/>
    </row>
    <row r="2470" spans="16:16">
      <c r="P2470" s="17"/>
    </row>
    <row r="2471" spans="16:16">
      <c r="P2471" s="17"/>
    </row>
    <row r="2472" spans="16:16">
      <c r="P2472" s="17"/>
    </row>
    <row r="2473" spans="16:16">
      <c r="P2473" s="17"/>
    </row>
    <row r="2474" spans="16:16">
      <c r="P2474" s="17"/>
    </row>
    <row r="2475" spans="16:16">
      <c r="P2475" s="17"/>
    </row>
    <row r="2490" spans="15:15">
      <c r="O2490" t="str" cm="1">
        <f t="array" ref="O2490">IFERROR(INDEX(Create_TC_Web!R$1:R$1510,SMALL(IF(Create_TC_Web!$C$1:$C$1510&lt;&gt;"",MATCH(ROW(Create_TC_Web!$C$1:$C$1510),ROW(Create_TC_Web!$C$1:$C$1510)),""),ROW(Create_TC_Web!P2515))),"")</f>
        <v/>
      </c>
    </row>
    <row r="2491" spans="15:15">
      <c r="O2491" t="str" cm="1">
        <f t="array" ref="O2491">IFERROR(INDEX(Create_TC_Web!R$1:R$1510,SMALL(IF(Create_TC_Web!$C$1:$C$1510&lt;&gt;"",MATCH(ROW(Create_TC_Web!$C$1:$C$1510),ROW(Create_TC_Web!$C$1:$C$1510)),""),ROW(Create_TC_Web!P2516))),"")</f>
        <v/>
      </c>
    </row>
    <row r="2492" spans="15:15">
      <c r="O2492" t="str" cm="1">
        <f t="array" ref="O2492">IFERROR(INDEX(Create_TC_Web!R$1:R$1510,SMALL(IF(Create_TC_Web!$C$1:$C$1510&lt;&gt;"",MATCH(ROW(Create_TC_Web!$C$1:$C$1510),ROW(Create_TC_Web!$C$1:$C$1510)),""),ROW(Create_TC_Web!P2517))),"")</f>
        <v/>
      </c>
    </row>
    <row r="2493" spans="15:15">
      <c r="O2493" t="str" cm="1">
        <f t="array" ref="O2493">IFERROR(INDEX(Create_TC_Web!R$1:R$1510,SMALL(IF(Create_TC_Web!$C$1:$C$1510&lt;&gt;"",MATCH(ROW(Create_TC_Web!$C$1:$C$1510),ROW(Create_TC_Web!$C$1:$C$1510)),""),ROW(Create_TC_Web!P2518))),"")</f>
        <v/>
      </c>
    </row>
    <row r="2494" spans="15:15">
      <c r="O2494" t="str" cm="1">
        <f t="array" ref="O2494">IFERROR(INDEX(Create_TC_Web!R$1:R$1510,SMALL(IF(Create_TC_Web!$C$1:$C$1510&lt;&gt;"",MATCH(ROW(Create_TC_Web!$C$1:$C$1510),ROW(Create_TC_Web!$C$1:$C$1510)),""),ROW(Create_TC_Web!P2519))),"")</f>
        <v/>
      </c>
    </row>
    <row r="2495" spans="15:15">
      <c r="O2495" t="str" cm="1">
        <f t="array" ref="O2495">IFERROR(INDEX(Create_TC_Web!R$1:R$1510,SMALL(IF(Create_TC_Web!$C$1:$C$1510&lt;&gt;"",MATCH(ROW(Create_TC_Web!$C$1:$C$1510),ROW(Create_TC_Web!$C$1:$C$1510)),""),ROW(Create_TC_Web!P2520))),"")</f>
        <v/>
      </c>
    </row>
    <row r="2496" spans="15:15">
      <c r="O2496" t="str" cm="1">
        <f t="array" ref="O2496">IFERROR(INDEX(Create_TC_Web!R$1:R$1510,SMALL(IF(Create_TC_Web!$C$1:$C$1510&lt;&gt;"",MATCH(ROW(Create_TC_Web!$C$1:$C$1510),ROW(Create_TC_Web!$C$1:$C$1510)),""),ROW(Create_TC_Web!P2521))),"")</f>
        <v/>
      </c>
    </row>
    <row r="2497" spans="15:15">
      <c r="O2497" t="str" cm="1">
        <f t="array" ref="O2497">IFERROR(INDEX(Create_TC_Web!R$1:R$1510,SMALL(IF(Create_TC_Web!$C$1:$C$1510&lt;&gt;"",MATCH(ROW(Create_TC_Web!$C$1:$C$1510),ROW(Create_TC_Web!$C$1:$C$1510)),""),ROW(Create_TC_Web!P2522))),"")</f>
        <v/>
      </c>
    </row>
    <row r="2498" spans="15:15">
      <c r="O2498" t="str" cm="1">
        <f t="array" ref="O2498">IFERROR(INDEX(Create_TC_Web!R$1:R$1510,SMALL(IF(Create_TC_Web!$C$1:$C$1510&lt;&gt;"",MATCH(ROW(Create_TC_Web!$C$1:$C$1510),ROW(Create_TC_Web!$C$1:$C$1510)),""),ROW(Create_TC_Web!P2523))),"")</f>
        <v/>
      </c>
    </row>
    <row r="2499" spans="15:15">
      <c r="O2499" t="str" cm="1">
        <f t="array" ref="O2499">IFERROR(INDEX(Create_TC_Web!R$1:R$1510,SMALL(IF(Create_TC_Web!$C$1:$C$1510&lt;&gt;"",MATCH(ROW(Create_TC_Web!$C$1:$C$1510),ROW(Create_TC_Web!$C$1:$C$1510)),""),ROW(Create_TC_Web!P2524))),"")</f>
        <v/>
      </c>
    </row>
    <row r="2500" spans="15:15">
      <c r="O2500" t="str" cm="1">
        <f t="array" ref="O2500">IFERROR(INDEX(Create_TC_Web!R$1:R$1510,SMALL(IF(Create_TC_Web!$C$1:$C$1510&lt;&gt;"",MATCH(ROW(Create_TC_Web!$C$1:$C$1510),ROW(Create_TC_Web!$C$1:$C$1510)),""),ROW(Create_TC_Web!P2525))),"")</f>
        <v/>
      </c>
    </row>
    <row r="2501" spans="15:15">
      <c r="O2501" t="str" cm="1">
        <f t="array" ref="O2501">IFERROR(INDEX(Create_TC_Web!R$1:R$1510,SMALL(IF(Create_TC_Web!$C$1:$C$1510&lt;&gt;"",MATCH(ROW(Create_TC_Web!$C$1:$C$1510),ROW(Create_TC_Web!$C$1:$C$1510)),""),ROW(Create_TC_Web!P2526))),"")</f>
        <v/>
      </c>
    </row>
    <row r="2502" spans="15:15">
      <c r="O2502" t="str" cm="1">
        <f t="array" ref="O2502">IFERROR(INDEX(Create_TC_Web!R$1:R$1510,SMALL(IF(Create_TC_Web!$C$1:$C$1510&lt;&gt;"",MATCH(ROW(Create_TC_Web!$C$1:$C$1510),ROW(Create_TC_Web!$C$1:$C$1510)),""),ROW(Create_TC_Web!P2527))),"")</f>
        <v/>
      </c>
    </row>
    <row r="2503" spans="15:15">
      <c r="O2503" t="str" cm="1">
        <f t="array" ref="O2503">IFERROR(INDEX(Create_TC_Web!R$1:R$1510,SMALL(IF(Create_TC_Web!$C$1:$C$1510&lt;&gt;"",MATCH(ROW(Create_TC_Web!$C$1:$C$1510),ROW(Create_TC_Web!$C$1:$C$1510)),""),ROW(Create_TC_Web!P2528))),"")</f>
        <v/>
      </c>
    </row>
    <row r="2504" spans="15:15">
      <c r="O2504" t="str" cm="1">
        <f t="array" ref="O2504">IFERROR(INDEX(Create_TC_Web!R$1:R$1510,SMALL(IF(Create_TC_Web!$C$1:$C$1510&lt;&gt;"",MATCH(ROW(Create_TC_Web!$C$1:$C$1510),ROW(Create_TC_Web!$C$1:$C$1510)),""),ROW(Create_TC_Web!P2529))),"")</f>
        <v/>
      </c>
    </row>
    <row r="2505" spans="15:15">
      <c r="O2505" t="str" cm="1">
        <f t="array" ref="O2505">IFERROR(INDEX(Create_TC_Web!R$1:R$1510,SMALL(IF(Create_TC_Web!$C$1:$C$1510&lt;&gt;"",MATCH(ROW(Create_TC_Web!$C$1:$C$1510),ROW(Create_TC_Web!$C$1:$C$1510)),""),ROW(Create_TC_Web!P2530))),"")</f>
        <v/>
      </c>
    </row>
    <row r="2506" spans="15:15">
      <c r="O2506" t="str" cm="1">
        <f t="array" ref="O2506">IFERROR(INDEX(Create_TC_Web!R$1:R$1510,SMALL(IF(Create_TC_Web!$C$1:$C$1510&lt;&gt;"",MATCH(ROW(Create_TC_Web!$C$1:$C$1510),ROW(Create_TC_Web!$C$1:$C$1510)),""),ROW(Create_TC_Web!P2531))),"")</f>
        <v/>
      </c>
    </row>
    <row r="2507" spans="15:15">
      <c r="O2507" t="str" cm="1">
        <f t="array" ref="O2507">IFERROR(INDEX(Create_TC_Web!R$1:R$1510,SMALL(IF(Create_TC_Web!$C$1:$C$1510&lt;&gt;"",MATCH(ROW(Create_TC_Web!$C$1:$C$1510),ROW(Create_TC_Web!$C$1:$C$1510)),""),ROW(Create_TC_Web!P2532))),"")</f>
        <v/>
      </c>
    </row>
    <row r="2508" spans="15:15">
      <c r="O2508" t="str" cm="1">
        <f t="array" ref="O2508">IFERROR(INDEX(Create_TC_Web!R$1:R$1510,SMALL(IF(Create_TC_Web!$C$1:$C$1510&lt;&gt;"",MATCH(ROW(Create_TC_Web!$C$1:$C$1510),ROW(Create_TC_Web!$C$1:$C$1510)),""),ROW(Create_TC_Web!P2533))),"")</f>
        <v/>
      </c>
    </row>
    <row r="2509" spans="15:15">
      <c r="O2509" t="str" cm="1">
        <f t="array" ref="O2509">IFERROR(INDEX(Create_TC_Web!R$1:R$1510,SMALL(IF(Create_TC_Web!$C$1:$C$1510&lt;&gt;"",MATCH(ROW(Create_TC_Web!$C$1:$C$1510),ROW(Create_TC_Web!$C$1:$C$1510)),""),ROW(Create_TC_Web!P2534))),"")</f>
        <v/>
      </c>
    </row>
    <row r="2510" spans="15:15">
      <c r="O2510" t="str" cm="1">
        <f t="array" ref="O2510">IFERROR(INDEX(Create_TC_Web!R$1:R$1510,SMALL(IF(Create_TC_Web!$C$1:$C$1510&lt;&gt;"",MATCH(ROW(Create_TC_Web!$C$1:$C$1510),ROW(Create_TC_Web!$C$1:$C$1510)),""),ROW(Create_TC_Web!P2535))),"")</f>
        <v/>
      </c>
    </row>
    <row r="2511" spans="15:15">
      <c r="O2511" t="str" cm="1">
        <f t="array" ref="O2511">IFERROR(INDEX(Create_TC_Web!R$1:R$1510,SMALL(IF(Create_TC_Web!$C$1:$C$1510&lt;&gt;"",MATCH(ROW(Create_TC_Web!$C$1:$C$1510),ROW(Create_TC_Web!$C$1:$C$1510)),""),ROW(Create_TC_Web!P2536))),"")</f>
        <v/>
      </c>
    </row>
    <row r="2512" spans="15:15">
      <c r="O2512" t="str" cm="1">
        <f t="array" ref="O2512">IFERROR(INDEX(Create_TC_Web!R$1:R$1510,SMALL(IF(Create_TC_Web!$C$1:$C$1510&lt;&gt;"",MATCH(ROW(Create_TC_Web!$C$1:$C$1510),ROW(Create_TC_Web!$C$1:$C$1510)),""),ROW(Create_TC_Web!P2537))),"")</f>
        <v/>
      </c>
    </row>
    <row r="2513" spans="15:15">
      <c r="O2513" t="str" cm="1">
        <f t="array" ref="O2513">IFERROR(INDEX(Create_TC_Web!R$1:R$1510,SMALL(IF(Create_TC_Web!$C$1:$C$1510&lt;&gt;"",MATCH(ROW(Create_TC_Web!$C$1:$C$1510),ROW(Create_TC_Web!$C$1:$C$1510)),""),ROW(Create_TC_Web!P2538))),"")</f>
        <v/>
      </c>
    </row>
    <row r="2514" spans="15:15">
      <c r="O2514" t="str" cm="1">
        <f t="array" ref="O2514">IFERROR(INDEX(Create_TC_Web!R$1:R$1510,SMALL(IF(Create_TC_Web!$C$1:$C$1510&lt;&gt;"",MATCH(ROW(Create_TC_Web!$C$1:$C$1510),ROW(Create_TC_Web!$C$1:$C$1510)),""),ROW(Create_TC_Web!P2539))),"")</f>
        <v/>
      </c>
    </row>
    <row r="2515" spans="15:15">
      <c r="O2515" t="str" cm="1">
        <f t="array" ref="O2515">IFERROR(INDEX(Create_TC_Web!R$1:R$1510,SMALL(IF(Create_TC_Web!$C$1:$C$1510&lt;&gt;"",MATCH(ROW(Create_TC_Web!$C$1:$C$1510),ROW(Create_TC_Web!$C$1:$C$1510)),""),ROW(Create_TC_Web!P2540))),"")</f>
        <v/>
      </c>
    </row>
    <row r="2516" spans="15:15">
      <c r="O2516" t="str" cm="1">
        <f t="array" ref="O2516">IFERROR(INDEX(Create_TC_Web!R$1:R$1510,SMALL(IF(Create_TC_Web!$C$1:$C$1510&lt;&gt;"",MATCH(ROW(Create_TC_Web!$C$1:$C$1510),ROW(Create_TC_Web!$C$1:$C$1510)),""),ROW(Create_TC_Web!P2541))),"")</f>
        <v/>
      </c>
    </row>
    <row r="2517" spans="15:15">
      <c r="O2517" t="str" cm="1">
        <f t="array" ref="O2517">IFERROR(INDEX(Create_TC_Web!R$1:R$1510,SMALL(IF(Create_TC_Web!$C$1:$C$1510&lt;&gt;"",MATCH(ROW(Create_TC_Web!$C$1:$C$1510),ROW(Create_TC_Web!$C$1:$C$1510)),""),ROW(Create_TC_Web!P2542))),"")</f>
        <v/>
      </c>
    </row>
    <row r="2518" spans="15:15">
      <c r="O2518" t="str" cm="1">
        <f t="array" ref="O2518">IFERROR(INDEX(Create_TC_Web!R$1:R$1510,SMALL(IF(Create_TC_Web!$C$1:$C$1510&lt;&gt;"",MATCH(ROW(Create_TC_Web!$C$1:$C$1510),ROW(Create_TC_Web!$C$1:$C$1510)),""),ROW(Create_TC_Web!P2543))),"")</f>
        <v/>
      </c>
    </row>
    <row r="2519" spans="15:15">
      <c r="O2519" t="str" cm="1">
        <f t="array" ref="O2519">IFERROR(INDEX(Create_TC_Web!R$1:R$1510,SMALL(IF(Create_TC_Web!$C$1:$C$1510&lt;&gt;"",MATCH(ROW(Create_TC_Web!$C$1:$C$1510),ROW(Create_TC_Web!$C$1:$C$1510)),""),ROW(Create_TC_Web!P2544))),"")</f>
        <v/>
      </c>
    </row>
    <row r="2520" spans="15:15">
      <c r="O2520" t="str" cm="1">
        <f t="array" ref="O2520">IFERROR(INDEX(Create_TC_Web!R$1:R$1510,SMALL(IF(Create_TC_Web!$C$1:$C$1510&lt;&gt;"",MATCH(ROW(Create_TC_Web!$C$1:$C$1510),ROW(Create_TC_Web!$C$1:$C$1510)),""),ROW(Create_TC_Web!P2545))),"")</f>
        <v/>
      </c>
    </row>
    <row r="2521" spans="15:15">
      <c r="O2521" t="str" cm="1">
        <f t="array" ref="O2521">IFERROR(INDEX(Create_TC_Web!R$1:R$1510,SMALL(IF(Create_TC_Web!$C$1:$C$1510&lt;&gt;"",MATCH(ROW(Create_TC_Web!$C$1:$C$1510),ROW(Create_TC_Web!$C$1:$C$1510)),""),ROW(Create_TC_Web!P2546))),"")</f>
        <v/>
      </c>
    </row>
    <row r="2522" spans="15:15">
      <c r="O2522" t="str" cm="1">
        <f t="array" ref="O2522">IFERROR(INDEX(Create_TC_Web!R$1:R$1510,SMALL(IF(Create_TC_Web!$C$1:$C$1510&lt;&gt;"",MATCH(ROW(Create_TC_Web!$C$1:$C$1510),ROW(Create_TC_Web!$C$1:$C$1510)),""),ROW(Create_TC_Web!P2547))),"")</f>
        <v/>
      </c>
    </row>
    <row r="2523" spans="15:15">
      <c r="O2523" t="str" cm="1">
        <f t="array" ref="O2523">IFERROR(INDEX(Create_TC_Web!R$1:R$1510,SMALL(IF(Create_TC_Web!$C$1:$C$1510&lt;&gt;"",MATCH(ROW(Create_TC_Web!$C$1:$C$1510),ROW(Create_TC_Web!$C$1:$C$1510)),""),ROW(Create_TC_Web!P2548))),"")</f>
        <v/>
      </c>
    </row>
    <row r="2524" spans="15:15">
      <c r="O2524" t="str" cm="1">
        <f t="array" ref="O2524">IFERROR(INDEX(Create_TC_Web!R$1:R$1510,SMALL(IF(Create_TC_Web!$C$1:$C$1510&lt;&gt;"",MATCH(ROW(Create_TC_Web!$C$1:$C$1510),ROW(Create_TC_Web!$C$1:$C$1510)),""),ROW(Create_TC_Web!P2549))),"")</f>
        <v/>
      </c>
    </row>
    <row r="2525" spans="15:15">
      <c r="O2525" t="str" cm="1">
        <f t="array" ref="O2525">IFERROR(INDEX(Create_TC_Web!R$1:R$1510,SMALL(IF(Create_TC_Web!$C$1:$C$1510&lt;&gt;"",MATCH(ROW(Create_TC_Web!$C$1:$C$1510),ROW(Create_TC_Web!$C$1:$C$1510)),""),ROW(Create_TC_Web!P2550))),"")</f>
        <v/>
      </c>
    </row>
    <row r="2526" spans="15:15">
      <c r="O2526" t="str" cm="1">
        <f t="array" ref="O2526">IFERROR(INDEX(Create_TC_Web!R$1:R$1510,SMALL(IF(Create_TC_Web!$C$1:$C$1510&lt;&gt;"",MATCH(ROW(Create_TC_Web!$C$1:$C$1510),ROW(Create_TC_Web!$C$1:$C$1510)),""),ROW(Create_TC_Web!P2551))),"")</f>
        <v/>
      </c>
    </row>
    <row r="2527" spans="15:15">
      <c r="O2527" t="str" cm="1">
        <f t="array" ref="O2527">IFERROR(INDEX(Create_TC_Web!R$1:R$1510,SMALL(IF(Create_TC_Web!$C$1:$C$1510&lt;&gt;"",MATCH(ROW(Create_TC_Web!$C$1:$C$1510),ROW(Create_TC_Web!$C$1:$C$1510)),""),ROW(Create_TC_Web!P2552))),"")</f>
        <v/>
      </c>
    </row>
    <row r="2528" spans="15:15">
      <c r="O2528" t="str" cm="1">
        <f t="array" ref="O2528">IFERROR(INDEX(Create_TC_Web!R$1:R$1510,SMALL(IF(Create_TC_Web!$C$1:$C$1510&lt;&gt;"",MATCH(ROW(Create_TC_Web!$C$1:$C$1510),ROW(Create_TC_Web!$C$1:$C$1510)),""),ROW(Create_TC_Web!P2553))),"")</f>
        <v/>
      </c>
    </row>
    <row r="2529" spans="15:15">
      <c r="O2529" t="str" cm="1">
        <f t="array" ref="O2529">IFERROR(INDEX(Create_TC_Web!R$1:R$1510,SMALL(IF(Create_TC_Web!$C$1:$C$1510&lt;&gt;"",MATCH(ROW(Create_TC_Web!$C$1:$C$1510),ROW(Create_TC_Web!$C$1:$C$1510)),""),ROW(Create_TC_Web!P2554))),"")</f>
        <v/>
      </c>
    </row>
    <row r="2530" spans="15:15">
      <c r="O2530" t="str" cm="1">
        <f t="array" ref="O2530">IFERROR(INDEX(Create_TC_Web!R$1:R$1510,SMALL(IF(Create_TC_Web!$C$1:$C$1510&lt;&gt;"",MATCH(ROW(Create_TC_Web!$C$1:$C$1510),ROW(Create_TC_Web!$C$1:$C$1510)),""),ROW(Create_TC_Web!P2555))),"")</f>
        <v/>
      </c>
    </row>
    <row r="2531" spans="15:15">
      <c r="O2531" t="str" cm="1">
        <f t="array" ref="O2531">IFERROR(INDEX(Create_TC_Web!R$1:R$1510,SMALL(IF(Create_TC_Web!$C$1:$C$1510&lt;&gt;"",MATCH(ROW(Create_TC_Web!$C$1:$C$1510),ROW(Create_TC_Web!$C$1:$C$1510)),""),ROW(Create_TC_Web!P2556))),"")</f>
        <v/>
      </c>
    </row>
    <row r="2532" spans="15:15">
      <c r="O2532" t="str" cm="1">
        <f t="array" ref="O2532">IFERROR(INDEX(Create_TC_Web!R$1:R$1510,SMALL(IF(Create_TC_Web!$C$1:$C$1510&lt;&gt;"",MATCH(ROW(Create_TC_Web!$C$1:$C$1510),ROW(Create_TC_Web!$C$1:$C$1510)),""),ROW(Create_TC_Web!P2557))),"")</f>
        <v/>
      </c>
    </row>
    <row r="2533" spans="15:15">
      <c r="O2533" t="str" cm="1">
        <f t="array" ref="O2533">IFERROR(INDEX(Create_TC_Web!R$1:R$1510,SMALL(IF(Create_TC_Web!$C$1:$C$1510&lt;&gt;"",MATCH(ROW(Create_TC_Web!$C$1:$C$1510),ROW(Create_TC_Web!$C$1:$C$1510)),""),ROW(Create_TC_Web!P2558))),"")</f>
        <v/>
      </c>
    </row>
    <row r="2534" spans="15:15">
      <c r="O2534" t="str" cm="1">
        <f t="array" ref="O2534">IFERROR(INDEX(Create_TC_Web!R$1:R$1510,SMALL(IF(Create_TC_Web!$C$1:$C$1510&lt;&gt;"",MATCH(ROW(Create_TC_Web!$C$1:$C$1510),ROW(Create_TC_Web!$C$1:$C$1510)),""),ROW(Create_TC_Web!P2559))),"")</f>
        <v/>
      </c>
    </row>
    <row r="2535" spans="15:15">
      <c r="O2535" t="str" cm="1">
        <f t="array" ref="O2535">IFERROR(INDEX(Create_TC_Web!R$1:R$1510,SMALL(IF(Create_TC_Web!$C$1:$C$1510&lt;&gt;"",MATCH(ROW(Create_TC_Web!$C$1:$C$1510),ROW(Create_TC_Web!$C$1:$C$1510)),""),ROW(Create_TC_Web!P2560))),"")</f>
        <v/>
      </c>
    </row>
    <row r="2536" spans="15:15">
      <c r="O2536" t="str" cm="1">
        <f t="array" ref="O2536">IFERROR(INDEX(Create_TC_Web!R$1:R$1510,SMALL(IF(Create_TC_Web!$C$1:$C$1510&lt;&gt;"",MATCH(ROW(Create_TC_Web!$C$1:$C$1510),ROW(Create_TC_Web!$C$1:$C$1510)),""),ROW(Create_TC_Web!P2561))),"")</f>
        <v/>
      </c>
    </row>
    <row r="2537" spans="15:15">
      <c r="O2537" t="str" cm="1">
        <f t="array" ref="O2537">IFERROR(INDEX(Create_TC_Web!R$1:R$1510,SMALL(IF(Create_TC_Web!$C$1:$C$1510&lt;&gt;"",MATCH(ROW(Create_TC_Web!$C$1:$C$1510),ROW(Create_TC_Web!$C$1:$C$1510)),""),ROW(Create_TC_Web!P2562))),"")</f>
        <v/>
      </c>
    </row>
    <row r="2538" spans="15:15">
      <c r="O2538" t="str" cm="1">
        <f t="array" ref="O2538">IFERROR(INDEX(Create_TC_Web!R$1:R$1510,SMALL(IF(Create_TC_Web!$C$1:$C$1510&lt;&gt;"",MATCH(ROW(Create_TC_Web!$C$1:$C$1510),ROW(Create_TC_Web!$C$1:$C$1510)),""),ROW(Create_TC_Web!P2563))),"")</f>
        <v/>
      </c>
    </row>
    <row r="2539" spans="15:15">
      <c r="O2539" t="str" cm="1">
        <f t="array" ref="O2539">IFERROR(INDEX(Create_TC_Web!R$1:R$1510,SMALL(IF(Create_TC_Web!$C$1:$C$1510&lt;&gt;"",MATCH(ROW(Create_TC_Web!$C$1:$C$1510),ROW(Create_TC_Web!$C$1:$C$1510)),""),ROW(Create_TC_Web!P2564))),"")</f>
        <v/>
      </c>
    </row>
    <row r="2540" spans="15:15">
      <c r="O2540" t="str" cm="1">
        <f t="array" ref="O2540">IFERROR(INDEX(Create_TC_Web!R$1:R$1510,SMALL(IF(Create_TC_Web!$C$1:$C$1510&lt;&gt;"",MATCH(ROW(Create_TC_Web!$C$1:$C$1510),ROW(Create_TC_Web!$C$1:$C$1510)),""),ROW(Create_TC_Web!P2565))),"")</f>
        <v/>
      </c>
    </row>
    <row r="2541" spans="15:15">
      <c r="O2541" t="str" cm="1">
        <f t="array" ref="O2541">IFERROR(INDEX(Create_TC_Web!R$1:R$1510,SMALL(IF(Create_TC_Web!$C$1:$C$1510&lt;&gt;"",MATCH(ROW(Create_TC_Web!$C$1:$C$1510),ROW(Create_TC_Web!$C$1:$C$1510)),""),ROW(Create_TC_Web!P2566))),"")</f>
        <v/>
      </c>
    </row>
    <row r="2542" spans="15:15">
      <c r="O2542" t="str" cm="1">
        <f t="array" ref="O2542">IFERROR(INDEX(Create_TC_Web!R$1:R$1510,SMALL(IF(Create_TC_Web!$C$1:$C$1510&lt;&gt;"",MATCH(ROW(Create_TC_Web!$C$1:$C$1510),ROW(Create_TC_Web!$C$1:$C$1510)),""),ROW(Create_TC_Web!P2567))),"")</f>
        <v/>
      </c>
    </row>
    <row r="2543" spans="15:15">
      <c r="O2543" t="str" cm="1">
        <f t="array" ref="O2543">IFERROR(INDEX(Create_TC_Web!R$1:R$1510,SMALL(IF(Create_TC_Web!$C$1:$C$1510&lt;&gt;"",MATCH(ROW(Create_TC_Web!$C$1:$C$1510),ROW(Create_TC_Web!$C$1:$C$1510)),""),ROW(Create_TC_Web!P2568))),"")</f>
        <v/>
      </c>
    </row>
    <row r="2544" spans="15:15">
      <c r="O2544" t="str" cm="1">
        <f t="array" ref="O2544">IFERROR(INDEX(Create_TC_Web!R$1:R$1510,SMALL(IF(Create_TC_Web!$C$1:$C$1510&lt;&gt;"",MATCH(ROW(Create_TC_Web!$C$1:$C$1510),ROW(Create_TC_Web!$C$1:$C$1510)),""),ROW(Create_TC_Web!P2569))),"")</f>
        <v/>
      </c>
    </row>
    <row r="2545" spans="15:15">
      <c r="O2545" t="str" cm="1">
        <f t="array" ref="O2545">IFERROR(INDEX(Create_TC_Web!R$1:R$1510,SMALL(IF(Create_TC_Web!$C$1:$C$1510&lt;&gt;"",MATCH(ROW(Create_TC_Web!$C$1:$C$1510),ROW(Create_TC_Web!$C$1:$C$1510)),""),ROW(Create_TC_Web!P2570))),"")</f>
        <v/>
      </c>
    </row>
    <row r="2546" spans="15:15">
      <c r="O2546" t="str" cm="1">
        <f t="array" ref="O2546">IFERROR(INDEX(Create_TC_Web!R$1:R$1510,SMALL(IF(Create_TC_Web!$C$1:$C$1510&lt;&gt;"",MATCH(ROW(Create_TC_Web!$C$1:$C$1510),ROW(Create_TC_Web!$C$1:$C$1510)),""),ROW(Create_TC_Web!P2571))),"")</f>
        <v/>
      </c>
    </row>
    <row r="2547" spans="15:15">
      <c r="O2547" t="str" cm="1">
        <f t="array" ref="O2547">IFERROR(INDEX(Create_TC_Web!R$1:R$1510,SMALL(IF(Create_TC_Web!$C$1:$C$1510&lt;&gt;"",MATCH(ROW(Create_TC_Web!$C$1:$C$1510),ROW(Create_TC_Web!$C$1:$C$1510)),""),ROW(Create_TC_Web!P2572))),"")</f>
        <v/>
      </c>
    </row>
    <row r="2548" spans="15:15">
      <c r="O2548" t="str" cm="1">
        <f t="array" ref="O2548">IFERROR(INDEX(Create_TC_Web!R$1:R$1510,SMALL(IF(Create_TC_Web!$C$1:$C$1510&lt;&gt;"",MATCH(ROW(Create_TC_Web!$C$1:$C$1510),ROW(Create_TC_Web!$C$1:$C$1510)),""),ROW(Create_TC_Web!P2573))),"")</f>
        <v/>
      </c>
    </row>
    <row r="2549" spans="15:15">
      <c r="O2549" t="str" cm="1">
        <f t="array" ref="O2549">IFERROR(INDEX(Create_TC_Web!R$1:R$1510,SMALL(IF(Create_TC_Web!$C$1:$C$1510&lt;&gt;"",MATCH(ROW(Create_TC_Web!$C$1:$C$1510),ROW(Create_TC_Web!$C$1:$C$1510)),""),ROW(Create_TC_Web!P2574))),"")</f>
        <v/>
      </c>
    </row>
    <row r="2550" spans="15:15">
      <c r="O2550" t="str" cm="1">
        <f t="array" ref="O2550">IFERROR(INDEX(Create_TC_Web!R$1:R$1510,SMALL(IF(Create_TC_Web!$C$1:$C$1510&lt;&gt;"",MATCH(ROW(Create_TC_Web!$C$1:$C$1510),ROW(Create_TC_Web!$C$1:$C$1510)),""),ROW(Create_TC_Web!P2575))),"")</f>
        <v/>
      </c>
    </row>
    <row r="2551" spans="15:15">
      <c r="O2551" t="str" cm="1">
        <f t="array" ref="O2551">IFERROR(INDEX(Create_TC_Web!R$1:R$1510,SMALL(IF(Create_TC_Web!$C$1:$C$1510&lt;&gt;"",MATCH(ROW(Create_TC_Web!$C$1:$C$1510),ROW(Create_TC_Web!$C$1:$C$1510)),""),ROW(Create_TC_Web!P2576))),"")</f>
        <v/>
      </c>
    </row>
    <row r="2552" spans="15:15">
      <c r="O2552" t="str" cm="1">
        <f t="array" ref="O2552">IFERROR(INDEX(Create_TC_Web!R$1:R$1510,SMALL(IF(Create_TC_Web!$C$1:$C$1510&lt;&gt;"",MATCH(ROW(Create_TC_Web!$C$1:$C$1510),ROW(Create_TC_Web!$C$1:$C$1510)),""),ROW(Create_TC_Web!P2577))),"")</f>
        <v/>
      </c>
    </row>
    <row r="2553" spans="15:15">
      <c r="O2553" t="str" cm="1">
        <f t="array" ref="O2553">IFERROR(INDEX(Create_TC_Web!R$1:R$1510,SMALL(IF(Create_TC_Web!$C$1:$C$1510&lt;&gt;"",MATCH(ROW(Create_TC_Web!$C$1:$C$1510),ROW(Create_TC_Web!$C$1:$C$1510)),""),ROW(Create_TC_Web!P2578))),"")</f>
        <v/>
      </c>
    </row>
    <row r="2554" spans="15:15">
      <c r="O2554" t="str" cm="1">
        <f t="array" ref="O2554">IFERROR(INDEX(Create_TC_Web!R$1:R$1510,SMALL(IF(Create_TC_Web!$C$1:$C$1510&lt;&gt;"",MATCH(ROW(Create_TC_Web!$C$1:$C$1510),ROW(Create_TC_Web!$C$1:$C$1510)),""),ROW(Create_TC_Web!P2579))),"")</f>
        <v/>
      </c>
    </row>
    <row r="2555" spans="15:15">
      <c r="O2555" t="str" cm="1">
        <f t="array" ref="O2555">IFERROR(INDEX(Create_TC_Web!R$1:R$1510,SMALL(IF(Create_TC_Web!$C$1:$C$1510&lt;&gt;"",MATCH(ROW(Create_TC_Web!$C$1:$C$1510),ROW(Create_TC_Web!$C$1:$C$1510)),""),ROW(Create_TC_Web!P2580))),"")</f>
        <v/>
      </c>
    </row>
    <row r="2556" spans="15:15">
      <c r="O2556" t="str" cm="1">
        <f t="array" ref="O2556">IFERROR(INDEX(Create_TC_Web!R$1:R$1510,SMALL(IF(Create_TC_Web!$C$1:$C$1510&lt;&gt;"",MATCH(ROW(Create_TC_Web!$C$1:$C$1510),ROW(Create_TC_Web!$C$1:$C$1510)),""),ROW(Create_TC_Web!P2581))),"")</f>
        <v/>
      </c>
    </row>
    <row r="2557" spans="15:15">
      <c r="O2557" t="str" cm="1">
        <f t="array" ref="O2557">IFERROR(INDEX(Create_TC_Web!R$1:R$1510,SMALL(IF(Create_TC_Web!$C$1:$C$1510&lt;&gt;"",MATCH(ROW(Create_TC_Web!$C$1:$C$1510),ROW(Create_TC_Web!$C$1:$C$1510)),""),ROW(Create_TC_Web!P2582))),"")</f>
        <v/>
      </c>
    </row>
    <row r="2558" spans="15:15">
      <c r="O2558" t="str" cm="1">
        <f t="array" ref="O2558">IFERROR(INDEX(Create_TC_Web!R$1:R$1510,SMALL(IF(Create_TC_Web!$C$1:$C$1510&lt;&gt;"",MATCH(ROW(Create_TC_Web!$C$1:$C$1510),ROW(Create_TC_Web!$C$1:$C$1510)),""),ROW(Create_TC_Web!P2583))),"")</f>
        <v/>
      </c>
    </row>
    <row r="2559" spans="15:15">
      <c r="O2559" t="str" cm="1">
        <f t="array" ref="O2559">IFERROR(INDEX(Create_TC_Web!R$1:R$1510,SMALL(IF(Create_TC_Web!$C$1:$C$1510&lt;&gt;"",MATCH(ROW(Create_TC_Web!$C$1:$C$1510),ROW(Create_TC_Web!$C$1:$C$1510)),""),ROW(Create_TC_Web!P2584))),"")</f>
        <v/>
      </c>
    </row>
    <row r="2560" spans="15:15">
      <c r="O2560" t="str" cm="1">
        <f t="array" ref="O2560">IFERROR(INDEX(Create_TC_Web!R$1:R$1510,SMALL(IF(Create_TC_Web!$C$1:$C$1510&lt;&gt;"",MATCH(ROW(Create_TC_Web!$C$1:$C$1510),ROW(Create_TC_Web!$C$1:$C$1510)),""),ROW(Create_TC_Web!P2585))),"")</f>
        <v/>
      </c>
    </row>
    <row r="2561" spans="15:15">
      <c r="O2561" t="str" cm="1">
        <f t="array" ref="O2561">IFERROR(INDEX(Create_TC_Web!R$1:R$1510,SMALL(IF(Create_TC_Web!$C$1:$C$1510&lt;&gt;"",MATCH(ROW(Create_TC_Web!$C$1:$C$1510),ROW(Create_TC_Web!$C$1:$C$1510)),""),ROW(Create_TC_Web!P2586))),"")</f>
        <v/>
      </c>
    </row>
    <row r="2562" spans="15:15">
      <c r="O2562" t="str" cm="1">
        <f t="array" ref="O2562">IFERROR(INDEX(Create_TC_Web!R$1:R$1510,SMALL(IF(Create_TC_Web!$C$1:$C$1510&lt;&gt;"",MATCH(ROW(Create_TC_Web!$C$1:$C$1510),ROW(Create_TC_Web!$C$1:$C$1510)),""),ROW(Create_TC_Web!P2587))),"")</f>
        <v/>
      </c>
    </row>
    <row r="2563" spans="15:15">
      <c r="O2563" t="str" cm="1">
        <f t="array" ref="O2563">IFERROR(INDEX(Create_TC_Web!R$1:R$1510,SMALL(IF(Create_TC_Web!$C$1:$C$1510&lt;&gt;"",MATCH(ROW(Create_TC_Web!$C$1:$C$1510),ROW(Create_TC_Web!$C$1:$C$1510)),""),ROW(Create_TC_Web!P2588))),"")</f>
        <v/>
      </c>
    </row>
    <row r="2564" spans="15:15">
      <c r="O2564" t="str" cm="1">
        <f t="array" ref="O2564">IFERROR(INDEX(Create_TC_Web!R$1:R$1510,SMALL(IF(Create_TC_Web!$C$1:$C$1510&lt;&gt;"",MATCH(ROW(Create_TC_Web!$C$1:$C$1510),ROW(Create_TC_Web!$C$1:$C$1510)),""),ROW(Create_TC_Web!P2589))),"")</f>
        <v/>
      </c>
    </row>
    <row r="2565" spans="15:15">
      <c r="O2565" t="str" cm="1">
        <f t="array" ref="O2565">IFERROR(INDEX(Create_TC_Web!R$1:R$1510,SMALL(IF(Create_TC_Web!$C$1:$C$1510&lt;&gt;"",MATCH(ROW(Create_TC_Web!$C$1:$C$1510),ROW(Create_TC_Web!$C$1:$C$1510)),""),ROW(Create_TC_Web!P2590))),"")</f>
        <v/>
      </c>
    </row>
    <row r="2566" spans="15:15">
      <c r="O2566" t="str" cm="1">
        <f t="array" ref="O2566">IFERROR(INDEX(Create_TC_Web!R$1:R$1510,SMALL(IF(Create_TC_Web!$C$1:$C$1510&lt;&gt;"",MATCH(ROW(Create_TC_Web!$C$1:$C$1510),ROW(Create_TC_Web!$C$1:$C$1510)),""),ROW(Create_TC_Web!P2591))),"")</f>
        <v/>
      </c>
    </row>
    <row r="2567" spans="15:15">
      <c r="O2567" t="str" cm="1">
        <f t="array" ref="O2567">IFERROR(INDEX(Create_TC_Web!R$1:R$1510,SMALL(IF(Create_TC_Web!$C$1:$C$1510&lt;&gt;"",MATCH(ROW(Create_TC_Web!$C$1:$C$1510),ROW(Create_TC_Web!$C$1:$C$1510)),""),ROW(Create_TC_Web!P2592))),"")</f>
        <v/>
      </c>
    </row>
    <row r="2568" spans="15:15">
      <c r="O2568" t="str" cm="1">
        <f t="array" ref="O2568">IFERROR(INDEX(Create_TC_Web!R$1:R$1510,SMALL(IF(Create_TC_Web!$C$1:$C$1510&lt;&gt;"",MATCH(ROW(Create_TC_Web!$C$1:$C$1510),ROW(Create_TC_Web!$C$1:$C$1510)),""),ROW(Create_TC_Web!P2593))),"")</f>
        <v/>
      </c>
    </row>
    <row r="2569" spans="15:15">
      <c r="O2569" t="str" cm="1">
        <f t="array" ref="O2569">IFERROR(INDEX(Create_TC_Web!R$1:R$1510,SMALL(IF(Create_TC_Web!$C$1:$C$1510&lt;&gt;"",MATCH(ROW(Create_TC_Web!$C$1:$C$1510),ROW(Create_TC_Web!$C$1:$C$1510)),""),ROW(Create_TC_Web!P2594))),"")</f>
        <v/>
      </c>
    </row>
    <row r="2570" spans="15:15">
      <c r="O2570" t="str" cm="1">
        <f t="array" ref="O2570">IFERROR(INDEX(Create_TC_Web!R$1:R$1510,SMALL(IF(Create_TC_Web!$C$1:$C$1510&lt;&gt;"",MATCH(ROW(Create_TC_Web!$C$1:$C$1510),ROW(Create_TC_Web!$C$1:$C$1510)),""),ROW(Create_TC_Web!P2595))),"")</f>
        <v/>
      </c>
    </row>
    <row r="2571" spans="15:15">
      <c r="O2571" t="str" cm="1">
        <f t="array" ref="O2571">IFERROR(INDEX(Create_TC_Web!R$1:R$1510,SMALL(IF(Create_TC_Web!$C$1:$C$1510&lt;&gt;"",MATCH(ROW(Create_TC_Web!$C$1:$C$1510),ROW(Create_TC_Web!$C$1:$C$1510)),""),ROW(Create_TC_Web!P2596))),"")</f>
        <v/>
      </c>
    </row>
    <row r="2572" spans="15:15">
      <c r="O2572" t="str" cm="1">
        <f t="array" ref="O2572">IFERROR(INDEX(Create_TC_Web!R$1:R$1510,SMALL(IF(Create_TC_Web!$C$1:$C$1510&lt;&gt;"",MATCH(ROW(Create_TC_Web!$C$1:$C$1510),ROW(Create_TC_Web!$C$1:$C$1510)),""),ROW(Create_TC_Web!P2597))),"")</f>
        <v/>
      </c>
    </row>
    <row r="2573" spans="15:15">
      <c r="O2573" t="str" cm="1">
        <f t="array" ref="O2573">IFERROR(INDEX(Create_TC_Web!R$1:R$1510,SMALL(IF(Create_TC_Web!$C$1:$C$1510&lt;&gt;"",MATCH(ROW(Create_TC_Web!$C$1:$C$1510),ROW(Create_TC_Web!$C$1:$C$1510)),""),ROW(Create_TC_Web!P2598))),"")</f>
        <v/>
      </c>
    </row>
    <row r="2574" spans="15:15">
      <c r="O2574" t="str" cm="1">
        <f t="array" ref="O2574">IFERROR(INDEX(Create_TC_Web!R$1:R$1510,SMALL(IF(Create_TC_Web!$C$1:$C$1510&lt;&gt;"",MATCH(ROW(Create_TC_Web!$C$1:$C$1510),ROW(Create_TC_Web!$C$1:$C$1510)),""),ROW(Create_TC_Web!P2599))),"")</f>
        <v/>
      </c>
    </row>
    <row r="2575" spans="15:15">
      <c r="O2575" t="str" cm="1">
        <f t="array" ref="O2575">IFERROR(INDEX(Create_TC_Web!R$1:R$1510,SMALL(IF(Create_TC_Web!$C$1:$C$1510&lt;&gt;"",MATCH(ROW(Create_TC_Web!$C$1:$C$1510),ROW(Create_TC_Web!$C$1:$C$1510)),""),ROW(Create_TC_Web!P2600))),"")</f>
        <v/>
      </c>
    </row>
    <row r="2576" spans="15:15">
      <c r="O2576" t="str" cm="1">
        <f t="array" ref="O2576">IFERROR(INDEX(Create_TC_Web!R$1:R$1510,SMALL(IF(Create_TC_Web!$C$1:$C$1510&lt;&gt;"",MATCH(ROW(Create_TC_Web!$C$1:$C$1510),ROW(Create_TC_Web!$C$1:$C$1510)),""),ROW(Create_TC_Web!P2601))),"")</f>
        <v/>
      </c>
    </row>
    <row r="2577" spans="15:15">
      <c r="O2577" t="str" cm="1">
        <f t="array" ref="O2577">IFERROR(INDEX(Create_TC_Web!R$1:R$1510,SMALL(IF(Create_TC_Web!$C$1:$C$1510&lt;&gt;"",MATCH(ROW(Create_TC_Web!$C$1:$C$1510),ROW(Create_TC_Web!$C$1:$C$1510)),""),ROW(Create_TC_Web!P2602))),"")</f>
        <v/>
      </c>
    </row>
  </sheetData>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F8E7F-06A3-4BD5-A8AF-420201D9C653}">
  <sheetPr codeName="Sheet29"/>
  <dimension ref="A1:CB110"/>
  <sheetViews>
    <sheetView workbookViewId="0">
      <selection activeCell="T18" sqref="T18"/>
    </sheetView>
  </sheetViews>
  <sheetFormatPr defaultRowHeight="15"/>
  <cols>
    <col min="1" max="1" width="8.7109375" bestFit="1" customWidth="1"/>
    <col min="2" max="2" width="21.140625" bestFit="1" customWidth="1"/>
    <col min="3" max="3" width="20.42578125" bestFit="1" customWidth="1"/>
    <col min="4" max="4" width="21.7109375" bestFit="1" customWidth="1"/>
    <col min="5" max="5" width="20.7109375" bestFit="1" customWidth="1"/>
    <col min="6" max="6" width="22" bestFit="1" customWidth="1"/>
    <col min="7" max="7" width="20.5703125" bestFit="1" customWidth="1"/>
    <col min="8" max="8" width="21.7109375" bestFit="1" customWidth="1"/>
    <col min="9" max="10" width="24.7109375" bestFit="1" customWidth="1"/>
    <col min="11" max="11" width="33.28515625" bestFit="1" customWidth="1"/>
    <col min="12" max="12" width="15.28515625" bestFit="1" customWidth="1"/>
    <col min="13" max="13" width="23" bestFit="1" customWidth="1"/>
    <col min="14" max="14" width="15.5703125" bestFit="1" customWidth="1"/>
    <col min="15" max="15" width="13.140625" bestFit="1" customWidth="1"/>
    <col min="16" max="16" width="22.5703125" bestFit="1" customWidth="1"/>
    <col min="17" max="17" width="21" bestFit="1" customWidth="1"/>
    <col min="18" max="18" width="22.42578125" bestFit="1" customWidth="1"/>
    <col min="19" max="19" width="20.85546875" bestFit="1" customWidth="1"/>
    <col min="20" max="20" width="11.85546875" bestFit="1" customWidth="1"/>
    <col min="21" max="21" width="11" bestFit="1" customWidth="1"/>
    <col min="24" max="24" width="16.7109375" bestFit="1" customWidth="1"/>
    <col min="27" max="27" width="11" bestFit="1" customWidth="1"/>
    <col min="78" max="78" width="33.28515625" bestFit="1" customWidth="1"/>
    <col min="80" max="80" width="38.7109375" bestFit="1" customWidth="1"/>
  </cols>
  <sheetData>
    <row r="1" spans="1:80">
      <c r="A1" t="s">
        <v>3</v>
      </c>
      <c r="B1" t="str" cm="1">
        <f t="array" ref="B1:AX1">TRANSPOSE(TC!B2:B50)</f>
        <v>GetQuotenumber</v>
      </c>
      <c r="C1" t="str">
        <v>Clickonarrow</v>
      </c>
      <c r="D1" t="str">
        <v>Getratelog</v>
      </c>
      <c r="E1" t="str">
        <v/>
      </c>
      <c r="F1" t="str">
        <v/>
      </c>
      <c r="G1" t="str">
        <v/>
      </c>
      <c r="H1" t="str">
        <v/>
      </c>
      <c r="I1" t="str">
        <v/>
      </c>
      <c r="J1" t="str">
        <v/>
      </c>
      <c r="K1" t="str">
        <v/>
      </c>
      <c r="L1" t="str">
        <v/>
      </c>
      <c r="M1" t="str">
        <v/>
      </c>
      <c r="N1" t="str">
        <v/>
      </c>
      <c r="O1" t="str">
        <v/>
      </c>
      <c r="P1" t="str">
        <v/>
      </c>
      <c r="Q1" t="str">
        <v/>
      </c>
      <c r="R1" t="str">
        <v/>
      </c>
      <c r="S1" t="str">
        <v/>
      </c>
      <c r="T1" t="str">
        <v/>
      </c>
      <c r="U1" t="str">
        <v/>
      </c>
      <c r="V1" t="str">
        <v/>
      </c>
      <c r="W1" t="str">
        <v/>
      </c>
      <c r="X1" t="str">
        <v/>
      </c>
      <c r="Y1" t="str">
        <v/>
      </c>
      <c r="Z1" t="str">
        <v/>
      </c>
      <c r="AA1" t="str">
        <v/>
      </c>
      <c r="AB1" t="str">
        <v/>
      </c>
      <c r="AC1" t="str">
        <v/>
      </c>
      <c r="AD1" t="str">
        <v/>
      </c>
      <c r="AE1" t="str">
        <v/>
      </c>
      <c r="AF1" t="str">
        <v/>
      </c>
      <c r="AG1" t="str">
        <v/>
      </c>
      <c r="AH1" t="str">
        <v/>
      </c>
      <c r="AI1" t="str">
        <v/>
      </c>
      <c r="AJ1" t="str">
        <v/>
      </c>
      <c r="AK1" t="str">
        <v/>
      </c>
      <c r="AL1" t="str">
        <v/>
      </c>
      <c r="AM1" t="str">
        <v/>
      </c>
      <c r="AN1" t="str">
        <v/>
      </c>
      <c r="AO1" t="str">
        <v/>
      </c>
      <c r="AP1" t="str">
        <v/>
      </c>
      <c r="AQ1" t="str">
        <v/>
      </c>
      <c r="AR1" t="str">
        <v/>
      </c>
      <c r="AS1" t="str">
        <v/>
      </c>
      <c r="AT1" t="str">
        <v/>
      </c>
      <c r="AU1" t="str">
        <v/>
      </c>
      <c r="AV1" t="str">
        <v/>
      </c>
      <c r="AW1" t="str">
        <v/>
      </c>
      <c r="AX1" t="str">
        <v/>
      </c>
      <c r="BZ1" cm="1">
        <f t="array" ref="BZ1:BZ110">_xlfn.TOCOL(A6:BC7)</f>
        <v>0</v>
      </c>
      <c r="CB1" cm="1">
        <f t="array" ref="CB1:CB59">_xlfn._xlws.FILTER($BZ$1:$BZ$1083,$BZ$1:$BZ$1083 &lt;&gt; "")</f>
        <v>0</v>
      </c>
    </row>
    <row r="2" spans="1:80">
      <c r="A2" t="s">
        <v>4</v>
      </c>
      <c r="B2" cm="1">
        <f t="array" ref="B2:AX2">TRANSPOSE(TC!I2:I50)</f>
        <v>0</v>
      </c>
      <c r="C2">
        <v>0</v>
      </c>
      <c r="D2">
        <v>0</v>
      </c>
      <c r="E2" t="str">
        <v/>
      </c>
      <c r="F2" t="str">
        <v/>
      </c>
      <c r="G2" t="str">
        <v/>
      </c>
      <c r="H2" t="str">
        <v/>
      </c>
      <c r="I2" t="str">
        <v/>
      </c>
      <c r="J2" t="str">
        <v/>
      </c>
      <c r="K2" t="str">
        <v/>
      </c>
      <c r="L2" t="str">
        <v/>
      </c>
      <c r="M2" t="str">
        <v/>
      </c>
      <c r="N2" t="str">
        <v/>
      </c>
      <c r="O2" t="str">
        <v/>
      </c>
      <c r="P2" t="str">
        <v/>
      </c>
      <c r="Q2" t="str">
        <v/>
      </c>
      <c r="R2" t="str">
        <v/>
      </c>
      <c r="S2" t="str">
        <v/>
      </c>
      <c r="T2" s="8" t="str">
        <v/>
      </c>
      <c r="U2" t="str">
        <v/>
      </c>
      <c r="V2" t="str">
        <v/>
      </c>
      <c r="W2" t="str">
        <v/>
      </c>
      <c r="X2" t="str">
        <v/>
      </c>
      <c r="Y2" t="str">
        <v/>
      </c>
      <c r="Z2" t="str">
        <v/>
      </c>
      <c r="AA2" t="str">
        <v/>
      </c>
      <c r="AB2" t="str">
        <v/>
      </c>
      <c r="AC2" t="str">
        <v/>
      </c>
      <c r="AD2" t="str">
        <v/>
      </c>
      <c r="AE2" t="str">
        <v/>
      </c>
      <c r="AF2" t="str">
        <v/>
      </c>
      <c r="AG2" t="str">
        <v/>
      </c>
      <c r="AH2" t="str">
        <v/>
      </c>
      <c r="AI2" t="str">
        <v/>
      </c>
      <c r="AJ2" t="str">
        <v/>
      </c>
      <c r="AK2" t="str">
        <v/>
      </c>
      <c r="AL2" t="str">
        <v/>
      </c>
      <c r="AM2" t="str">
        <v/>
      </c>
      <c r="AN2" t="str">
        <v/>
      </c>
      <c r="AO2" t="str">
        <v/>
      </c>
      <c r="AP2" t="str">
        <v/>
      </c>
      <c r="AQ2" t="str">
        <v/>
      </c>
      <c r="AR2" t="str">
        <v/>
      </c>
      <c r="AS2" t="str">
        <v/>
      </c>
      <c r="AT2" t="str">
        <v/>
      </c>
      <c r="AU2" t="str">
        <v/>
      </c>
      <c r="AV2" t="str">
        <v/>
      </c>
      <c r="AW2" t="str">
        <v/>
      </c>
      <c r="AX2" t="str">
        <v/>
      </c>
      <c r="BZ2" t="str">
        <v>"GetQuotenumber": "0"</v>
      </c>
      <c r="CB2" t="str">
        <v>"GetQuotenumber": "0"</v>
      </c>
    </row>
    <row r="3" spans="1:80">
      <c r="A3" t="s">
        <v>5</v>
      </c>
      <c r="R3" s="8"/>
      <c r="BZ3" t="str">
        <v>"Clickonarrow": "0"</v>
      </c>
      <c r="CB3" t="str">
        <v>"Clickonarrow": "0"</v>
      </c>
    </row>
    <row r="4" spans="1:80">
      <c r="P4" s="8"/>
      <c r="BZ4" t="str">
        <v>"Getratelog": "0"</v>
      </c>
      <c r="CB4" t="str">
        <v>"Getratelog": "0"</v>
      </c>
    </row>
    <row r="5" spans="1:80">
      <c r="BZ5" t="str">
        <v/>
      </c>
      <c r="CB5">
        <v>0</v>
      </c>
    </row>
    <row r="6" spans="1:80">
      <c r="A6" s="7"/>
      <c r="B6" s="7" t="str">
        <f>IF(B1="End","}]",IF(B2&lt;&gt;"",""""&amp;B1&amp;""""&amp;": "&amp;""""&amp;B2&amp;"""",""))</f>
        <v>"GetQuotenumber": "0"</v>
      </c>
      <c r="C6" s="7" t="str">
        <f t="shared" ref="C6:BA6" si="0">IF(C1="End","}]",IF(C2&lt;&gt;"",""""&amp;C1&amp;""""&amp;": "&amp;""""&amp;C2&amp;"""",""))</f>
        <v>"Clickonarrow": "0"</v>
      </c>
      <c r="D6" s="7" t="str">
        <f t="shared" si="0"/>
        <v>"Getratelog": "0"</v>
      </c>
      <c r="E6" s="7" t="str">
        <f t="shared" si="0"/>
        <v/>
      </c>
      <c r="F6" s="7" t="str">
        <f>IF(F1="End","}]",IF(F2&lt;&gt;"",""""&amp;F1&amp;""""&amp;": "&amp;""""&amp;F2&amp;"""",""))</f>
        <v/>
      </c>
      <c r="G6" s="7" t="str">
        <f t="shared" si="0"/>
        <v/>
      </c>
      <c r="H6" s="7" t="str">
        <f t="shared" si="0"/>
        <v/>
      </c>
      <c r="I6" s="7" t="str">
        <f t="shared" si="0"/>
        <v/>
      </c>
      <c r="J6" s="7" t="str">
        <f t="shared" si="0"/>
        <v/>
      </c>
      <c r="K6" s="7" t="str">
        <f t="shared" si="0"/>
        <v/>
      </c>
      <c r="L6" s="7" t="str">
        <f t="shared" si="0"/>
        <v/>
      </c>
      <c r="M6" s="7" t="str">
        <f t="shared" si="0"/>
        <v/>
      </c>
      <c r="N6" s="7" t="str">
        <f t="shared" si="0"/>
        <v/>
      </c>
      <c r="O6" s="7" t="str">
        <f t="shared" si="0"/>
        <v/>
      </c>
      <c r="P6" s="7" t="str">
        <f t="shared" si="0"/>
        <v/>
      </c>
      <c r="Q6" s="7" t="str">
        <f t="shared" si="0"/>
        <v/>
      </c>
      <c r="R6" s="7" t="str">
        <f t="shared" si="0"/>
        <v/>
      </c>
      <c r="S6" s="7" t="str">
        <f t="shared" si="0"/>
        <v/>
      </c>
      <c r="T6" s="7" t="str">
        <f t="shared" si="0"/>
        <v/>
      </c>
      <c r="U6" s="7" t="str">
        <f t="shared" si="0"/>
        <v/>
      </c>
      <c r="V6" s="7" t="str">
        <f t="shared" si="0"/>
        <v/>
      </c>
      <c r="W6" s="7" t="str">
        <f t="shared" si="0"/>
        <v/>
      </c>
      <c r="X6" s="7" t="str">
        <f t="shared" si="0"/>
        <v/>
      </c>
      <c r="Y6" s="7" t="str">
        <f t="shared" si="0"/>
        <v/>
      </c>
      <c r="Z6" s="7" t="str">
        <f t="shared" si="0"/>
        <v/>
      </c>
      <c r="AA6" s="7" t="str">
        <f t="shared" si="0"/>
        <v/>
      </c>
      <c r="AB6" s="7" t="str">
        <f t="shared" si="0"/>
        <v/>
      </c>
      <c r="AC6" s="7" t="str">
        <f t="shared" si="0"/>
        <v/>
      </c>
      <c r="AD6" s="7" t="str">
        <f t="shared" si="0"/>
        <v/>
      </c>
      <c r="AE6" s="7" t="str">
        <f t="shared" si="0"/>
        <v/>
      </c>
      <c r="AF6" s="7" t="str">
        <f t="shared" si="0"/>
        <v/>
      </c>
      <c r="AG6" s="7" t="str">
        <f t="shared" si="0"/>
        <v/>
      </c>
      <c r="AH6" s="7" t="str">
        <f t="shared" si="0"/>
        <v/>
      </c>
      <c r="AI6" s="7" t="str">
        <f t="shared" si="0"/>
        <v/>
      </c>
      <c r="AJ6" s="7" t="str">
        <f t="shared" si="0"/>
        <v/>
      </c>
      <c r="AK6" s="7" t="str">
        <f t="shared" si="0"/>
        <v/>
      </c>
      <c r="AL6" s="7" t="str">
        <f t="shared" si="0"/>
        <v/>
      </c>
      <c r="AM6" s="7" t="str">
        <f t="shared" si="0"/>
        <v/>
      </c>
      <c r="AN6" s="7" t="str">
        <f t="shared" si="0"/>
        <v/>
      </c>
      <c r="AO6" t="str">
        <f t="shared" si="0"/>
        <v/>
      </c>
      <c r="AP6" t="str">
        <f t="shared" si="0"/>
        <v/>
      </c>
      <c r="AQ6" t="str">
        <f t="shared" si="0"/>
        <v/>
      </c>
      <c r="AR6" t="str">
        <f t="shared" si="0"/>
        <v/>
      </c>
      <c r="AS6" t="str">
        <f t="shared" si="0"/>
        <v/>
      </c>
      <c r="AT6" t="str">
        <f t="shared" si="0"/>
        <v/>
      </c>
      <c r="AU6" t="str">
        <f t="shared" si="0"/>
        <v/>
      </c>
      <c r="AV6" t="str">
        <f t="shared" si="0"/>
        <v/>
      </c>
      <c r="AW6" t="str">
        <f t="shared" si="0"/>
        <v/>
      </c>
      <c r="AX6" t="str">
        <f t="shared" si="0"/>
        <v/>
      </c>
      <c r="AY6" t="str">
        <f t="shared" si="0"/>
        <v/>
      </c>
      <c r="AZ6" t="str">
        <f t="shared" si="0"/>
        <v/>
      </c>
      <c r="BA6" t="str">
        <f t="shared" si="0"/>
        <v/>
      </c>
      <c r="BB6" t="str">
        <f t="shared" ref="BB6:BY6" si="1">IF(BB1="End","}]",IF(BB2&lt;&gt;"",""""&amp;BB1&amp;""""&amp;": "&amp;""""&amp;BB2&amp;""""&amp;",",""))</f>
        <v/>
      </c>
      <c r="BC6" t="str">
        <f t="shared" si="1"/>
        <v/>
      </c>
      <c r="BD6" t="str">
        <f t="shared" si="1"/>
        <v/>
      </c>
      <c r="BE6" t="str">
        <f t="shared" si="1"/>
        <v/>
      </c>
      <c r="BF6" t="str">
        <f t="shared" si="1"/>
        <v/>
      </c>
      <c r="BG6" t="str">
        <f t="shared" si="1"/>
        <v/>
      </c>
      <c r="BH6" t="str">
        <f t="shared" si="1"/>
        <v/>
      </c>
      <c r="BI6" t="str">
        <f t="shared" si="1"/>
        <v/>
      </c>
      <c r="BJ6" t="str">
        <f t="shared" si="1"/>
        <v/>
      </c>
      <c r="BK6" t="str">
        <f t="shared" si="1"/>
        <v/>
      </c>
      <c r="BL6" t="str">
        <f t="shared" si="1"/>
        <v/>
      </c>
      <c r="BM6" t="str">
        <f t="shared" si="1"/>
        <v/>
      </c>
      <c r="BN6" t="str">
        <f t="shared" si="1"/>
        <v/>
      </c>
      <c r="BO6" t="str">
        <f t="shared" si="1"/>
        <v/>
      </c>
      <c r="BP6" t="str">
        <f t="shared" si="1"/>
        <v/>
      </c>
      <c r="BQ6" t="str">
        <f t="shared" si="1"/>
        <v/>
      </c>
      <c r="BR6" t="str">
        <f t="shared" si="1"/>
        <v/>
      </c>
      <c r="BS6" t="str">
        <f t="shared" si="1"/>
        <v/>
      </c>
      <c r="BT6" t="str">
        <f t="shared" si="1"/>
        <v/>
      </c>
      <c r="BU6" t="str">
        <f t="shared" si="1"/>
        <v/>
      </c>
      <c r="BV6" t="str">
        <f t="shared" si="1"/>
        <v/>
      </c>
      <c r="BW6" t="str">
        <f t="shared" si="1"/>
        <v/>
      </c>
      <c r="BX6" t="str">
        <f t="shared" si="1"/>
        <v/>
      </c>
      <c r="BY6" t="str">
        <f t="shared" si="1"/>
        <v/>
      </c>
      <c r="BZ6" t="str">
        <v/>
      </c>
      <c r="CB6">
        <v>0</v>
      </c>
    </row>
    <row r="7" spans="1:80">
      <c r="BZ7" t="str">
        <v/>
      </c>
      <c r="CB7">
        <v>0</v>
      </c>
    </row>
    <row r="8" spans="1:80">
      <c r="BZ8" t="str">
        <v/>
      </c>
      <c r="CB8">
        <v>0</v>
      </c>
    </row>
    <row r="9" spans="1:80">
      <c r="BZ9" t="str">
        <v/>
      </c>
      <c r="CB9">
        <v>0</v>
      </c>
    </row>
    <row r="10" spans="1:80">
      <c r="BZ10" t="str">
        <v/>
      </c>
      <c r="CB10">
        <v>0</v>
      </c>
    </row>
    <row r="11" spans="1:80">
      <c r="BZ11" t="str">
        <v/>
      </c>
      <c r="CB11">
        <v>0</v>
      </c>
    </row>
    <row r="12" spans="1:80">
      <c r="BZ12" t="str">
        <v/>
      </c>
      <c r="CB12">
        <v>0</v>
      </c>
    </row>
    <row r="13" spans="1:80">
      <c r="BZ13" t="str">
        <v/>
      </c>
      <c r="CB13">
        <v>0</v>
      </c>
    </row>
    <row r="14" spans="1:80">
      <c r="A14" t="str">
        <f>IF(A1="End","}]","")</f>
        <v/>
      </c>
      <c r="B14" t="str">
        <f t="shared" ref="B14:BM14" si="2">IF(B1="End","}]","")</f>
        <v/>
      </c>
      <c r="C14" t="str">
        <f t="shared" si="2"/>
        <v/>
      </c>
      <c r="D14" t="str">
        <f t="shared" si="2"/>
        <v/>
      </c>
      <c r="E14" t="str">
        <f t="shared" si="2"/>
        <v/>
      </c>
      <c r="F14" t="str">
        <f t="shared" si="2"/>
        <v/>
      </c>
      <c r="G14" t="str">
        <f t="shared" si="2"/>
        <v/>
      </c>
      <c r="H14" t="str">
        <f t="shared" si="2"/>
        <v/>
      </c>
      <c r="I14" t="str">
        <f t="shared" si="2"/>
        <v/>
      </c>
      <c r="J14" t="str">
        <f t="shared" si="2"/>
        <v/>
      </c>
      <c r="K14" t="str">
        <f t="shared" si="2"/>
        <v/>
      </c>
      <c r="L14" t="str">
        <f t="shared" si="2"/>
        <v/>
      </c>
      <c r="M14" t="str">
        <f t="shared" si="2"/>
        <v/>
      </c>
      <c r="N14" t="str">
        <f t="shared" si="2"/>
        <v/>
      </c>
      <c r="O14" t="str">
        <f t="shared" si="2"/>
        <v/>
      </c>
      <c r="P14" t="str">
        <f t="shared" si="2"/>
        <v/>
      </c>
      <c r="Q14" t="str">
        <f t="shared" si="2"/>
        <v/>
      </c>
      <c r="R14" t="str">
        <f t="shared" si="2"/>
        <v/>
      </c>
      <c r="S14" t="str">
        <f t="shared" si="2"/>
        <v/>
      </c>
      <c r="T14" t="str">
        <f t="shared" si="2"/>
        <v/>
      </c>
      <c r="U14" t="str">
        <f t="shared" si="2"/>
        <v/>
      </c>
      <c r="V14" t="str">
        <f t="shared" si="2"/>
        <v/>
      </c>
      <c r="W14" t="str">
        <f t="shared" si="2"/>
        <v/>
      </c>
      <c r="X14" t="str">
        <f t="shared" si="2"/>
        <v/>
      </c>
      <c r="Y14" t="str">
        <f t="shared" si="2"/>
        <v/>
      </c>
      <c r="Z14" t="str">
        <f t="shared" si="2"/>
        <v/>
      </c>
      <c r="AA14" t="str">
        <f t="shared" si="2"/>
        <v/>
      </c>
      <c r="AB14" t="str">
        <f t="shared" si="2"/>
        <v/>
      </c>
      <c r="AC14" t="str">
        <f t="shared" si="2"/>
        <v/>
      </c>
      <c r="AD14" t="str">
        <f t="shared" si="2"/>
        <v/>
      </c>
      <c r="AE14" t="str">
        <f t="shared" si="2"/>
        <v/>
      </c>
      <c r="AF14" t="str">
        <f t="shared" si="2"/>
        <v/>
      </c>
      <c r="AG14" t="str">
        <f t="shared" si="2"/>
        <v/>
      </c>
      <c r="AH14" t="str">
        <f t="shared" si="2"/>
        <v/>
      </c>
      <c r="AI14" t="str">
        <f t="shared" si="2"/>
        <v/>
      </c>
      <c r="AJ14" t="str">
        <f t="shared" si="2"/>
        <v/>
      </c>
      <c r="AK14" t="str">
        <f t="shared" si="2"/>
        <v/>
      </c>
      <c r="AL14" t="str">
        <f t="shared" si="2"/>
        <v/>
      </c>
      <c r="AM14" t="str">
        <f t="shared" si="2"/>
        <v/>
      </c>
      <c r="AN14" t="str">
        <f t="shared" si="2"/>
        <v/>
      </c>
      <c r="AO14" t="str">
        <f t="shared" si="2"/>
        <v/>
      </c>
      <c r="AP14" t="str">
        <f t="shared" si="2"/>
        <v/>
      </c>
      <c r="AQ14" t="str">
        <f t="shared" si="2"/>
        <v/>
      </c>
      <c r="AR14" t="str">
        <f t="shared" si="2"/>
        <v/>
      </c>
      <c r="AS14" t="str">
        <f t="shared" si="2"/>
        <v/>
      </c>
      <c r="AT14" t="str">
        <f t="shared" si="2"/>
        <v/>
      </c>
      <c r="AU14" t="str">
        <f t="shared" si="2"/>
        <v/>
      </c>
      <c r="AV14" t="str">
        <f t="shared" si="2"/>
        <v/>
      </c>
      <c r="AW14" t="str">
        <f t="shared" si="2"/>
        <v/>
      </c>
      <c r="AX14" t="str">
        <f t="shared" si="2"/>
        <v/>
      </c>
      <c r="AY14" t="str">
        <f t="shared" si="2"/>
        <v/>
      </c>
      <c r="AZ14" t="str">
        <f t="shared" si="2"/>
        <v/>
      </c>
      <c r="BA14" t="str">
        <f t="shared" si="2"/>
        <v/>
      </c>
      <c r="BB14" t="str">
        <f t="shared" si="2"/>
        <v/>
      </c>
      <c r="BC14" t="str">
        <f t="shared" si="2"/>
        <v/>
      </c>
      <c r="BD14" t="str">
        <f t="shared" si="2"/>
        <v/>
      </c>
      <c r="BE14" t="str">
        <f t="shared" si="2"/>
        <v/>
      </c>
      <c r="BF14" t="str">
        <f t="shared" si="2"/>
        <v/>
      </c>
      <c r="BG14" t="str">
        <f t="shared" si="2"/>
        <v/>
      </c>
      <c r="BH14" t="str">
        <f t="shared" si="2"/>
        <v/>
      </c>
      <c r="BI14" t="str">
        <f t="shared" si="2"/>
        <v/>
      </c>
      <c r="BJ14" t="str">
        <f t="shared" si="2"/>
        <v/>
      </c>
      <c r="BK14" t="str">
        <f t="shared" si="2"/>
        <v/>
      </c>
      <c r="BL14" t="str">
        <f t="shared" si="2"/>
        <v/>
      </c>
      <c r="BM14" t="str">
        <f t="shared" si="2"/>
        <v/>
      </c>
      <c r="BN14" t="str">
        <f t="shared" ref="BN14:BP14" si="3">IF(BN1="End","}]","")</f>
        <v/>
      </c>
      <c r="BO14" t="str">
        <f t="shared" si="3"/>
        <v/>
      </c>
      <c r="BP14" t="str">
        <f t="shared" si="3"/>
        <v/>
      </c>
      <c r="BZ14" t="str">
        <v/>
      </c>
      <c r="CB14">
        <v>0</v>
      </c>
    </row>
    <row r="15" spans="1:80">
      <c r="BZ15" t="str">
        <v/>
      </c>
      <c r="CB15">
        <v>0</v>
      </c>
    </row>
    <row r="16" spans="1:80">
      <c r="BZ16" t="str">
        <v/>
      </c>
      <c r="CB16">
        <v>0</v>
      </c>
    </row>
    <row r="17" spans="78:80">
      <c r="BZ17" t="str">
        <v/>
      </c>
      <c r="CB17">
        <v>0</v>
      </c>
    </row>
    <row r="18" spans="78:80">
      <c r="BZ18" t="str">
        <v/>
      </c>
      <c r="CB18">
        <v>0</v>
      </c>
    </row>
    <row r="19" spans="78:80">
      <c r="BZ19" t="str">
        <v/>
      </c>
      <c r="CB19">
        <v>0</v>
      </c>
    </row>
    <row r="20" spans="78:80">
      <c r="BZ20" t="str">
        <v/>
      </c>
      <c r="CB20">
        <v>0</v>
      </c>
    </row>
    <row r="21" spans="78:80">
      <c r="BZ21" t="str">
        <v/>
      </c>
      <c r="CB21">
        <v>0</v>
      </c>
    </row>
    <row r="22" spans="78:80">
      <c r="BZ22" t="str">
        <v/>
      </c>
      <c r="CB22">
        <v>0</v>
      </c>
    </row>
    <row r="23" spans="78:80">
      <c r="BZ23" t="str">
        <v/>
      </c>
      <c r="CB23">
        <v>0</v>
      </c>
    </row>
    <row r="24" spans="78:80">
      <c r="BZ24" t="str">
        <v/>
      </c>
      <c r="CB24">
        <v>0</v>
      </c>
    </row>
    <row r="25" spans="78:80">
      <c r="BZ25" t="str">
        <v/>
      </c>
      <c r="CB25">
        <v>0</v>
      </c>
    </row>
    <row r="26" spans="78:80">
      <c r="BZ26" t="str">
        <v/>
      </c>
      <c r="CB26">
        <v>0</v>
      </c>
    </row>
    <row r="27" spans="78:80">
      <c r="BZ27" t="str">
        <v/>
      </c>
      <c r="CB27">
        <v>0</v>
      </c>
    </row>
    <row r="28" spans="78:80">
      <c r="BZ28" t="str">
        <v/>
      </c>
      <c r="CB28">
        <v>0</v>
      </c>
    </row>
    <row r="29" spans="78:80">
      <c r="BZ29" t="str">
        <v/>
      </c>
      <c r="CB29">
        <v>0</v>
      </c>
    </row>
    <row r="30" spans="78:80">
      <c r="BZ30" t="str">
        <v/>
      </c>
      <c r="CB30">
        <v>0</v>
      </c>
    </row>
    <row r="31" spans="78:80">
      <c r="BZ31" t="str">
        <v/>
      </c>
      <c r="CB31">
        <v>0</v>
      </c>
    </row>
    <row r="32" spans="78:80">
      <c r="BZ32" t="str">
        <v/>
      </c>
      <c r="CB32">
        <v>0</v>
      </c>
    </row>
    <row r="33" spans="78:80">
      <c r="BZ33" t="str">
        <v/>
      </c>
      <c r="CB33">
        <v>0</v>
      </c>
    </row>
    <row r="34" spans="78:80">
      <c r="BZ34" t="str">
        <v/>
      </c>
      <c r="CB34">
        <v>0</v>
      </c>
    </row>
    <row r="35" spans="78:80">
      <c r="BZ35" t="str">
        <v/>
      </c>
      <c r="CB35">
        <v>0</v>
      </c>
    </row>
    <row r="36" spans="78:80">
      <c r="BZ36" t="str">
        <v/>
      </c>
      <c r="CB36">
        <v>0</v>
      </c>
    </row>
    <row r="37" spans="78:80">
      <c r="BZ37" t="str">
        <v/>
      </c>
      <c r="CB37">
        <v>0</v>
      </c>
    </row>
    <row r="38" spans="78:80">
      <c r="BZ38" t="str">
        <v/>
      </c>
      <c r="CB38">
        <v>0</v>
      </c>
    </row>
    <row r="39" spans="78:80">
      <c r="BZ39" t="str">
        <v/>
      </c>
      <c r="CB39">
        <v>0</v>
      </c>
    </row>
    <row r="40" spans="78:80">
      <c r="BZ40" t="str">
        <v/>
      </c>
      <c r="CB40">
        <v>0</v>
      </c>
    </row>
    <row r="41" spans="78:80">
      <c r="BZ41" t="str">
        <v/>
      </c>
      <c r="CB41">
        <v>0</v>
      </c>
    </row>
    <row r="42" spans="78:80">
      <c r="BZ42" t="str">
        <v/>
      </c>
      <c r="CB42">
        <v>0</v>
      </c>
    </row>
    <row r="43" spans="78:80">
      <c r="BZ43" t="str">
        <v/>
      </c>
      <c r="CB43">
        <v>0</v>
      </c>
    </row>
    <row r="44" spans="78:80">
      <c r="BZ44" t="str">
        <v/>
      </c>
      <c r="CB44">
        <v>0</v>
      </c>
    </row>
    <row r="45" spans="78:80">
      <c r="BZ45" t="str">
        <v/>
      </c>
      <c r="CB45">
        <v>0</v>
      </c>
    </row>
    <row r="46" spans="78:80">
      <c r="BZ46" t="str">
        <v/>
      </c>
      <c r="CB46">
        <v>0</v>
      </c>
    </row>
    <row r="47" spans="78:80">
      <c r="BZ47" t="str">
        <v/>
      </c>
      <c r="CB47">
        <v>0</v>
      </c>
    </row>
    <row r="48" spans="78:80">
      <c r="BZ48" t="str">
        <v/>
      </c>
      <c r="CB48">
        <v>0</v>
      </c>
    </row>
    <row r="49" spans="78:80">
      <c r="BZ49" t="str">
        <v/>
      </c>
      <c r="CB49">
        <v>0</v>
      </c>
    </row>
    <row r="50" spans="78:80">
      <c r="BZ50" t="str">
        <v/>
      </c>
      <c r="CB50">
        <v>0</v>
      </c>
    </row>
    <row r="51" spans="78:80">
      <c r="BZ51" t="str">
        <v/>
      </c>
      <c r="CB51">
        <v>0</v>
      </c>
    </row>
    <row r="52" spans="78:80">
      <c r="BZ52" t="str">
        <v/>
      </c>
      <c r="CB52">
        <v>0</v>
      </c>
    </row>
    <row r="53" spans="78:80">
      <c r="BZ53" t="str">
        <v/>
      </c>
      <c r="CB53">
        <v>0</v>
      </c>
    </row>
    <row r="54" spans="78:80">
      <c r="BZ54" t="str">
        <v/>
      </c>
      <c r="CB54">
        <v>0</v>
      </c>
    </row>
    <row r="55" spans="78:80">
      <c r="BZ55" t="str">
        <v/>
      </c>
      <c r="CB55">
        <v>0</v>
      </c>
    </row>
    <row r="56" spans="78:80">
      <c r="BZ56">
        <v>0</v>
      </c>
      <c r="CB56">
        <v>0</v>
      </c>
    </row>
    <row r="57" spans="78:80">
      <c r="BZ57">
        <v>0</v>
      </c>
      <c r="CB57">
        <v>0</v>
      </c>
    </row>
    <row r="58" spans="78:80">
      <c r="BZ58">
        <v>0</v>
      </c>
      <c r="CB58">
        <v>0</v>
      </c>
    </row>
    <row r="59" spans="78:80">
      <c r="BZ59">
        <v>0</v>
      </c>
      <c r="CB59">
        <v>0</v>
      </c>
    </row>
    <row r="60" spans="78:80">
      <c r="BZ60">
        <v>0</v>
      </c>
    </row>
    <row r="61" spans="78:80">
      <c r="BZ61">
        <v>0</v>
      </c>
    </row>
    <row r="62" spans="78:80">
      <c r="BZ62">
        <v>0</v>
      </c>
    </row>
    <row r="63" spans="78:80">
      <c r="BZ63">
        <v>0</v>
      </c>
    </row>
    <row r="64" spans="78:80">
      <c r="BZ64">
        <v>0</v>
      </c>
    </row>
    <row r="65" spans="78:78">
      <c r="BZ65">
        <v>0</v>
      </c>
    </row>
    <row r="66" spans="78:78">
      <c r="BZ66">
        <v>0</v>
      </c>
    </row>
    <row r="67" spans="78:78">
      <c r="BZ67">
        <v>0</v>
      </c>
    </row>
    <row r="68" spans="78:78">
      <c r="BZ68">
        <v>0</v>
      </c>
    </row>
    <row r="69" spans="78:78">
      <c r="BZ69">
        <v>0</v>
      </c>
    </row>
    <row r="70" spans="78:78">
      <c r="BZ70">
        <v>0</v>
      </c>
    </row>
    <row r="71" spans="78:78">
      <c r="BZ71">
        <v>0</v>
      </c>
    </row>
    <row r="72" spans="78:78">
      <c r="BZ72">
        <v>0</v>
      </c>
    </row>
    <row r="73" spans="78:78">
      <c r="BZ73">
        <v>0</v>
      </c>
    </row>
    <row r="74" spans="78:78">
      <c r="BZ74">
        <v>0</v>
      </c>
    </row>
    <row r="75" spans="78:78">
      <c r="BZ75">
        <v>0</v>
      </c>
    </row>
    <row r="76" spans="78:78">
      <c r="BZ76">
        <v>0</v>
      </c>
    </row>
    <row r="77" spans="78:78">
      <c r="BZ77">
        <v>0</v>
      </c>
    </row>
    <row r="78" spans="78:78">
      <c r="BZ78">
        <v>0</v>
      </c>
    </row>
    <row r="79" spans="78:78">
      <c r="BZ79">
        <v>0</v>
      </c>
    </row>
    <row r="80" spans="78:78">
      <c r="BZ80">
        <v>0</v>
      </c>
    </row>
    <row r="81" spans="78:78">
      <c r="BZ81">
        <v>0</v>
      </c>
    </row>
    <row r="82" spans="78:78">
      <c r="BZ82">
        <v>0</v>
      </c>
    </row>
    <row r="83" spans="78:78">
      <c r="BZ83">
        <v>0</v>
      </c>
    </row>
    <row r="84" spans="78:78">
      <c r="BZ84">
        <v>0</v>
      </c>
    </row>
    <row r="85" spans="78:78">
      <c r="BZ85">
        <v>0</v>
      </c>
    </row>
    <row r="86" spans="78:78">
      <c r="BZ86">
        <v>0</v>
      </c>
    </row>
    <row r="87" spans="78:78">
      <c r="BZ87">
        <v>0</v>
      </c>
    </row>
    <row r="88" spans="78:78">
      <c r="BZ88">
        <v>0</v>
      </c>
    </row>
    <row r="89" spans="78:78">
      <c r="BZ89">
        <v>0</v>
      </c>
    </row>
    <row r="90" spans="78:78">
      <c r="BZ90">
        <v>0</v>
      </c>
    </row>
    <row r="91" spans="78:78">
      <c r="BZ91">
        <v>0</v>
      </c>
    </row>
    <row r="92" spans="78:78">
      <c r="BZ92">
        <v>0</v>
      </c>
    </row>
    <row r="93" spans="78:78">
      <c r="BZ93">
        <v>0</v>
      </c>
    </row>
    <row r="94" spans="78:78">
      <c r="BZ94">
        <v>0</v>
      </c>
    </row>
    <row r="95" spans="78:78">
      <c r="BZ95">
        <v>0</v>
      </c>
    </row>
    <row r="96" spans="78:78">
      <c r="BZ96">
        <v>0</v>
      </c>
    </row>
    <row r="97" spans="78:78">
      <c r="BZ97">
        <v>0</v>
      </c>
    </row>
    <row r="98" spans="78:78">
      <c r="BZ98">
        <v>0</v>
      </c>
    </row>
    <row r="99" spans="78:78">
      <c r="BZ99">
        <v>0</v>
      </c>
    </row>
    <row r="100" spans="78:78">
      <c r="BZ100">
        <v>0</v>
      </c>
    </row>
    <row r="101" spans="78:78">
      <c r="BZ101">
        <v>0</v>
      </c>
    </row>
    <row r="102" spans="78:78">
      <c r="BZ102">
        <v>0</v>
      </c>
    </row>
    <row r="103" spans="78:78">
      <c r="BZ103">
        <v>0</v>
      </c>
    </row>
    <row r="104" spans="78:78">
      <c r="BZ104">
        <v>0</v>
      </c>
    </row>
    <row r="105" spans="78:78">
      <c r="BZ105">
        <v>0</v>
      </c>
    </row>
    <row r="106" spans="78:78">
      <c r="BZ106">
        <v>0</v>
      </c>
    </row>
    <row r="107" spans="78:78">
      <c r="BZ107">
        <v>0</v>
      </c>
    </row>
    <row r="108" spans="78:78">
      <c r="BZ108">
        <v>0</v>
      </c>
    </row>
    <row r="109" spans="78:78">
      <c r="BZ109">
        <v>0</v>
      </c>
    </row>
    <row r="110" spans="78:78">
      <c r="BZ110">
        <v>0</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47B02E-DEB6-425A-9BD3-A55F3EEFEF72}">
  <sheetPr codeName="Sheet32"/>
  <dimension ref="A1:P51"/>
  <sheetViews>
    <sheetView workbookViewId="0"/>
  </sheetViews>
  <sheetFormatPr defaultColWidth="61.42578125" defaultRowHeight="15"/>
  <cols>
    <col min="1" max="1" width="103.5703125" customWidth="1"/>
  </cols>
  <sheetData>
    <row r="1" spans="1:16" ht="213.75">
      <c r="A1" s="17" t="s">
        <v>2851</v>
      </c>
      <c r="B1" s="22" t="s">
        <v>2848</v>
      </c>
      <c r="C1" s="14" t="str">
        <f>C3 &amp;"});});};"</f>
        <v>fs.writeFileSync('./tests/PWReinstate/Output/'+Quotenumber+'.txt',Ratelog.toString(),'utf8') ;});});};</v>
      </c>
      <c r="D1" t="s">
        <v>88</v>
      </c>
      <c r="E1" t="s">
        <v>88</v>
      </c>
      <c r="F1" t="str">
        <f>"const "&amp;Create_TC_Web!F8&amp;"Data"&amp;" = require('"&amp;"../../tests"&amp;"/"&amp;Create_TC_Web!F1&amp;"/Data/"&amp;Create_TC_Web!F7&amp;".json');"</f>
        <v>const QuoteSummaryData = require('../../tests/AAISHOQuoteCreation/Data/04QuoteSummary.json');</v>
      </c>
      <c r="N1" t="s">
        <v>90</v>
      </c>
    </row>
    <row r="2" spans="1:16">
      <c r="A2" s="11" t="str">
        <f>"const "&amp;"{Data}"&amp;" = require('"&amp;"."&amp;"/"&amp;General!F9&amp;"Data.json');"</f>
        <v>const {Data} = require('./AAISHOQuoteCreationData.json');</v>
      </c>
      <c r="C2" s="14" t="s">
        <v>40</v>
      </c>
      <c r="N2" t="str">
        <f>IF(General!J111&lt;&gt;"",IFERROR("import "&amp; SUBSTITUTE(P2," ", "") &amp;" from './"&amp;General!J111&amp;".ts';",""),"")</f>
        <v/>
      </c>
      <c r="O2" t="str">
        <f>IF(P2&lt;&gt;"",IFERROR("test.describe(" &amp; SUBSTITUTE(P2," ","") &amp;")",""),"")</f>
        <v/>
      </c>
      <c r="P2" t="str" cm="1">
        <f t="array" ref="P2">IFERROR(_xlfn.TEXTSPLIT(General!J111,"."),"")</f>
        <v/>
      </c>
    </row>
    <row r="3" spans="1:16" ht="22.5">
      <c r="A3" s="11" t="s">
        <v>2720</v>
      </c>
      <c r="B3" s="19"/>
      <c r="C3" s="25" t="str">
        <f>"fs.writeFileSync("&amp;"'./tests/"&amp;General!E9&amp;"/Output/'+" &amp; "Quotenumber" &amp; "+'.txt'," &amp; "Ratelog.toString(),'utf8') ;"</f>
        <v>fs.writeFileSync('./tests/PWReinstate/Output/'+Quotenumber+'.txt',Ratelog.toString(),'utf8') ;</v>
      </c>
      <c r="N3" t="str">
        <f>IF(General!J112&lt;&gt;"",IFERROR("import "&amp; SUBSTITUTE(P3," ", "") &amp;" from './"&amp;General!J112&amp;".ts';",""),"")</f>
        <v/>
      </c>
      <c r="O3" t="str">
        <f>IF(P3&lt;&gt;"",IFERROR("test.describe(" &amp; SUBSTITUTE(P3," ","") &amp;")",""),"")</f>
        <v/>
      </c>
      <c r="P3" t="str" cm="1">
        <f t="array" ref="P3">IFERROR(_xlfn.TEXTSPLIT(General!J112,"."),"")</f>
        <v/>
      </c>
    </row>
    <row r="4" spans="1:16">
      <c r="A4" s="11" t="str">
        <f>"const "&amp;"{POM}"&amp;" = require('"&amp;"."&amp;"/"&amp;General!F11&amp;"POM.json');"</f>
        <v>const {POM} = require('./POM.json');</v>
      </c>
      <c r="B4" s="19"/>
      <c r="N4" t="str">
        <f>IF(General!J113&lt;&gt;"",IFERROR("import "&amp; SUBSTITUTE(P4," ", "") &amp;" from './"&amp;General!J113&amp;".ts';",""),"")</f>
        <v/>
      </c>
      <c r="O4" t="str">
        <f t="shared" ref="O4:O19" si="0">IF(P4&lt;&gt;"",IFERROR("test.describe(" &amp; SUBSTITUTE(P4," ","") &amp;")",""),"")</f>
        <v/>
      </c>
      <c r="P4" t="str" cm="1">
        <f t="array" ref="P4">IFERROR(_xlfn.TEXTSPLIT(General!J113,"."),"")</f>
        <v/>
      </c>
    </row>
    <row r="5" spans="1:16">
      <c r="A5" s="11" t="s">
        <v>2720</v>
      </c>
      <c r="B5" s="19"/>
      <c r="N5" t="str">
        <f>IF(General!J114&lt;&gt;"",IFERROR("import "&amp; SUBSTITUTE(P5," ", "") &amp;" from './"&amp;General!J114&amp;".ts';",""),"")</f>
        <v/>
      </c>
      <c r="O5" t="str">
        <f t="shared" si="0"/>
        <v/>
      </c>
      <c r="P5" t="str" cm="1">
        <f t="array" ref="P5">IFERROR(_xlfn.TEXTSPLIT(General!J114,"."),"")</f>
        <v/>
      </c>
    </row>
    <row r="6" spans="1:16">
      <c r="A6" s="11"/>
      <c r="B6" s="14"/>
      <c r="N6" t="str">
        <f>IF(General!J115&lt;&gt;"",IFERROR("import "&amp; SUBSTITUTE(P6," ", "") &amp;" from './"&amp;General!J115&amp;".ts';",""),"")</f>
        <v/>
      </c>
      <c r="O6" t="str">
        <f t="shared" si="0"/>
        <v/>
      </c>
      <c r="P6" t="str" cm="1">
        <f t="array" ref="P6">IFERROR(_xlfn.TEXTSPLIT(General!J115,"."),"")</f>
        <v/>
      </c>
    </row>
    <row r="7" spans="1:16">
      <c r="A7" s="12"/>
      <c r="B7" s="14"/>
      <c r="N7" t="str">
        <f>IF(General!J116&lt;&gt;"",IFERROR("import "&amp; SUBSTITUTE(P7," ", "") &amp;" from './"&amp;General!J116&amp;".ts';",""),"")</f>
        <v/>
      </c>
      <c r="O7" t="str">
        <f t="shared" si="0"/>
        <v/>
      </c>
      <c r="P7" t="str" cm="1">
        <f t="array" ref="P7">IFERROR(_xlfn.TEXTSPLIT(General!J116,"."),"")</f>
        <v/>
      </c>
    </row>
    <row r="8" spans="1:16">
      <c r="A8" s="11"/>
      <c r="C8" t="str">
        <f t="shared" ref="C8" si="1">IF(D7&lt;&gt;0,C7&amp;",",IF(C7&lt;&gt;0,C7,""))</f>
        <v/>
      </c>
      <c r="D8" t="str">
        <f>IF(E7&lt;&gt;0,D7&amp;",",IF(D7&lt;&gt;0,D7,""))</f>
        <v/>
      </c>
      <c r="E8" t="str">
        <f t="shared" ref="E8:J8" si="2">IF(F7&lt;&gt;0,E7&amp;",",IF(E7&lt;&gt;0,E7,""))</f>
        <v/>
      </c>
      <c r="F8" t="str">
        <f t="shared" si="2"/>
        <v/>
      </c>
      <c r="G8" t="str">
        <f t="shared" si="2"/>
        <v/>
      </c>
      <c r="H8" t="str">
        <f t="shared" si="2"/>
        <v/>
      </c>
      <c r="I8" t="str">
        <f t="shared" si="2"/>
        <v/>
      </c>
      <c r="J8" t="str">
        <f t="shared" si="2"/>
        <v/>
      </c>
      <c r="K8" t="str">
        <f t="shared" ref="K8:M8" si="3">IF(K7&lt;&gt;0,K7&amp;",","")</f>
        <v/>
      </c>
      <c r="L8" t="str">
        <f t="shared" si="3"/>
        <v/>
      </c>
      <c r="M8" t="str">
        <f t="shared" si="3"/>
        <v/>
      </c>
      <c r="N8" t="str">
        <f>IF(General!J117&lt;&gt;"",IFERROR("import "&amp; SUBSTITUTE(P8," ", "") &amp;" from './"&amp;General!J117&amp;".ts';",""),"")</f>
        <v/>
      </c>
      <c r="O8" t="str">
        <f t="shared" si="0"/>
        <v/>
      </c>
      <c r="P8" t="str" cm="1">
        <f t="array" ref="P8">IFERROR(_xlfn.TEXTSPLIT(General!J117,"."),"")</f>
        <v/>
      </c>
    </row>
    <row r="9" spans="1:16">
      <c r="A9" s="14"/>
      <c r="N9" t="str">
        <f>IF(General!J118&lt;&gt;"",IFERROR("import "&amp; SUBSTITUTE(P9," ", "") &amp;" from './"&amp;General!J118&amp;".ts';",""),"")</f>
        <v/>
      </c>
      <c r="O9" t="str">
        <f t="shared" si="0"/>
        <v/>
      </c>
      <c r="P9" t="str" cm="1">
        <f t="array" ref="P9">IFERROR(_xlfn.TEXTSPLIT(General!J118,"."),"")</f>
        <v/>
      </c>
    </row>
    <row r="10" spans="1:16">
      <c r="A10" s="19"/>
      <c r="N10" t="str">
        <f>IF(General!J119&lt;&gt;"",IFERROR("import "&amp; SUBSTITUTE(P10," ", "") &amp;" from './"&amp;General!J119&amp;".ts';",""),"")</f>
        <v/>
      </c>
      <c r="O10" t="str">
        <f t="shared" si="0"/>
        <v/>
      </c>
      <c r="P10" t="str" cm="1">
        <f t="array" ref="P10">IFERROR(_xlfn.TEXTSPLIT(General!J119,"."),"")</f>
        <v/>
      </c>
    </row>
    <row r="11" spans="1:16">
      <c r="A11" s="13"/>
      <c r="N11" t="str">
        <f>IF(General!J120&lt;&gt;"",IFERROR("import "&amp; SUBSTITUTE(P11," ", "") &amp;" from './"&amp;General!J120&amp;".ts';",""),"")</f>
        <v/>
      </c>
      <c r="O11" t="str">
        <f t="shared" si="0"/>
        <v/>
      </c>
      <c r="P11" t="str" cm="1">
        <f t="array" ref="P11">IFERROR(_xlfn.TEXTSPLIT(General!J120,"."),"")</f>
        <v/>
      </c>
    </row>
    <row r="12" spans="1:16">
      <c r="A12" s="11"/>
      <c r="N12" t="str">
        <f>IF(General!J121&lt;&gt;"",IFERROR("import "&amp; SUBSTITUTE(P12," ", "") &amp;" from './"&amp;General!J121&amp;".ts';",""),"")</f>
        <v/>
      </c>
      <c r="O12" t="str">
        <f t="shared" si="0"/>
        <v/>
      </c>
      <c r="P12" t="str" cm="1">
        <f t="array" ref="P12">IFERROR(_xlfn.TEXTSPLIT(General!J121,"."),"")</f>
        <v/>
      </c>
    </row>
    <row r="13" spans="1:16">
      <c r="A13" s="16"/>
      <c r="N13" t="str">
        <f>IF(General!J122&lt;&gt;"",IFERROR("import "&amp; SUBSTITUTE(P13," ", "") &amp;" from './"&amp;General!J122&amp;".ts';",""),"")</f>
        <v/>
      </c>
      <c r="O13" t="str">
        <f t="shared" si="0"/>
        <v/>
      </c>
      <c r="P13" t="str" cm="1">
        <f t="array" ref="P13">IFERROR(_xlfn.TEXTSPLIT(General!J122,"."),"")</f>
        <v/>
      </c>
    </row>
    <row r="14" spans="1:16">
      <c r="A14" s="11"/>
      <c r="N14" t="str">
        <f>IF(General!J123&lt;&gt;"",IFERROR("import "&amp; SUBSTITUTE(P14," ", "") &amp;" from './"&amp;General!J123&amp;".ts';",""),"")</f>
        <v/>
      </c>
      <c r="O14" t="str">
        <f t="shared" si="0"/>
        <v/>
      </c>
      <c r="P14" t="str" cm="1">
        <f t="array" ref="P14">IFERROR(_xlfn.TEXTSPLIT(General!J123,"."),"")</f>
        <v/>
      </c>
    </row>
    <row r="15" spans="1:16">
      <c r="A15" s="11"/>
      <c r="N15" t="str">
        <f>IF(General!J124&lt;&gt;"",IFERROR("import "&amp; SUBSTITUTE(P15," ", "") &amp;" from './"&amp;General!J124&amp;".ts';",""),"")</f>
        <v/>
      </c>
      <c r="O15" t="str">
        <f t="shared" si="0"/>
        <v/>
      </c>
      <c r="P15" t="str" cm="1">
        <f t="array" ref="P15">IFERROR(_xlfn.TEXTSPLIT(General!J124,"."),"")</f>
        <v/>
      </c>
    </row>
    <row r="16" spans="1:16">
      <c r="A16" s="14"/>
      <c r="N16" t="str">
        <f>IF(General!J125&lt;&gt;"",IFERROR("import "&amp; SUBSTITUTE(P16," ", "") &amp;" from './"&amp;General!J125&amp;".ts';",""),"")</f>
        <v/>
      </c>
      <c r="O16" t="str">
        <f t="shared" si="0"/>
        <v/>
      </c>
      <c r="P16" t="str" cm="1">
        <f t="array" ref="P16">IFERROR(_xlfn.TEXTSPLIT(General!J125,"."),"")</f>
        <v/>
      </c>
    </row>
    <row r="17" spans="1:16">
      <c r="A17" s="12"/>
      <c r="N17" t="str">
        <f>IF(General!J126&lt;&gt;"",IFERROR("import "&amp; SUBSTITUTE(P17," ", "") &amp;" from './"&amp;General!J126&amp;".ts';",""),"")</f>
        <v/>
      </c>
      <c r="O17" t="str">
        <f t="shared" si="0"/>
        <v/>
      </c>
      <c r="P17" t="str" cm="1">
        <f t="array" ref="P17">IFERROR(_xlfn.TEXTSPLIT(General!J126,"."),"")</f>
        <v/>
      </c>
    </row>
    <row r="18" spans="1:16">
      <c r="A18" s="16"/>
      <c r="N18" t="str">
        <f>IF(General!J127&lt;&gt;"",IFERROR("import "&amp; SUBSTITUTE(P18," ", "") &amp;" from './"&amp;General!J127&amp;".ts';",""),"")</f>
        <v/>
      </c>
      <c r="O18" t="str">
        <f t="shared" si="0"/>
        <v/>
      </c>
      <c r="P18" t="str" cm="1">
        <f t="array" ref="P18">IFERROR(_xlfn.TEXTSPLIT(General!J127,"."),"")</f>
        <v/>
      </c>
    </row>
    <row r="19" spans="1:16">
      <c r="A19" s="13"/>
      <c r="N19" t="str">
        <f>IF(General!J128&lt;&gt;"",IFERROR("import "&amp; SUBSTITUTE(P19," ", "") &amp;" from './"&amp;General!J128&amp;".ts';",""),"")</f>
        <v/>
      </c>
      <c r="O19" t="str">
        <f t="shared" si="0"/>
        <v/>
      </c>
      <c r="P19" t="str" cm="1">
        <f t="array" ref="P19">IFERROR(_xlfn.TEXTSPLIT(General!J128,"."),"")</f>
        <v/>
      </c>
    </row>
    <row r="20" spans="1:16">
      <c r="A20" s="12"/>
      <c r="N20" t="str">
        <f>IF(General!L129&lt;&gt;"",IFERROR("import "&amp; P20 &amp;" from './"&amp;General!L129&amp;".ts';",""),"")</f>
        <v/>
      </c>
      <c r="O20" t="str">
        <f t="shared" ref="O20:O47" si="4">IF(P20&lt;&gt;"",IFERROR("test.describe(" &amp; P20 &amp;")",""),"")</f>
        <v/>
      </c>
      <c r="P20" t="str" cm="1">
        <f t="array" ref="P20">IFERROR(_xlfn.TEXTSPLIT(General!J129,"."),"")</f>
        <v/>
      </c>
    </row>
    <row r="21" spans="1:16">
      <c r="A21" s="16"/>
      <c r="N21" t="str">
        <f>IF(General!L130&lt;&gt;"",IFERROR("import "&amp; P21 &amp;" from './"&amp;General!L130&amp;".ts';",""),"")</f>
        <v/>
      </c>
      <c r="O21" t="str">
        <f t="shared" si="4"/>
        <v/>
      </c>
      <c r="P21" t="str" cm="1">
        <f t="array" ref="P21">IFERROR(_xlfn.TEXTSPLIT(General!J130,"."),"")</f>
        <v/>
      </c>
    </row>
    <row r="22" spans="1:16">
      <c r="A22" s="13"/>
      <c r="N22" t="str">
        <f>IF(General!L131&lt;&gt;"",IFERROR("import "&amp; P22 &amp;" from './"&amp;General!L131&amp;".ts';",""),"")</f>
        <v/>
      </c>
      <c r="O22" t="str">
        <f t="shared" si="4"/>
        <v/>
      </c>
      <c r="P22" t="str" cm="1">
        <f t="array" ref="P22">IFERROR(_xlfn.TEXTSPLIT(General!J131,"."),"")</f>
        <v/>
      </c>
    </row>
    <row r="23" spans="1:16">
      <c r="A23" s="13"/>
      <c r="N23" t="str">
        <f>IF(General!L132&lt;&gt;"",IFERROR("import "&amp; P23 &amp;" from './"&amp;General!L132&amp;".ts';",""),"")</f>
        <v/>
      </c>
      <c r="O23" t="str">
        <f t="shared" si="4"/>
        <v/>
      </c>
      <c r="P23" t="str" cm="1">
        <f t="array" ref="P23">IFERROR(_xlfn.TEXTSPLIT(General!J132,"."),"")</f>
        <v/>
      </c>
    </row>
    <row r="24" spans="1:16">
      <c r="A24" s="12"/>
      <c r="N24" t="str">
        <f>IF(General!L133&lt;&gt;"",IFERROR("import "&amp; P24 &amp;" from './"&amp;General!L133&amp;".ts';",""),"")</f>
        <v/>
      </c>
      <c r="O24" t="str">
        <f t="shared" si="4"/>
        <v/>
      </c>
      <c r="P24" t="str" cm="1">
        <f t="array" ref="P24">IFERROR(_xlfn.TEXTSPLIT(General!J133,"."),"")</f>
        <v/>
      </c>
    </row>
    <row r="25" spans="1:16">
      <c r="A25" s="16"/>
      <c r="N25" t="str">
        <f>IF(General!L134&lt;&gt;"",IFERROR("import "&amp; P25 &amp;" from './"&amp;General!L134&amp;".ts';",""),"")</f>
        <v/>
      </c>
      <c r="O25" t="str">
        <f t="shared" si="4"/>
        <v/>
      </c>
      <c r="P25" t="str" cm="1">
        <f t="array" ref="P25">IFERROR(_xlfn.TEXTSPLIT(General!J134,"."),"")</f>
        <v/>
      </c>
    </row>
    <row r="26" spans="1:16">
      <c r="A26" s="13"/>
      <c r="N26" t="str">
        <f>IF(General!L135&lt;&gt;"",IFERROR("import "&amp; P26 &amp;" from './"&amp;General!L135&amp;".ts';",""),"")</f>
        <v/>
      </c>
      <c r="O26" t="str">
        <f t="shared" si="4"/>
        <v/>
      </c>
      <c r="P26" t="str" cm="1">
        <f t="array" ref="P26">IFERROR(_xlfn.TEXTSPLIT(General!J135,"."),"")</f>
        <v/>
      </c>
    </row>
    <row r="27" spans="1:16">
      <c r="A27" s="12"/>
      <c r="N27" t="str">
        <f>IF(General!L136&lt;&gt;"",IFERROR("import "&amp; P27 &amp;" from './"&amp;General!L136&amp;".ts';",""),"")</f>
        <v/>
      </c>
      <c r="O27" t="str">
        <f t="shared" si="4"/>
        <v/>
      </c>
      <c r="P27" t="str" cm="1">
        <f t="array" ref="P27">IFERROR(_xlfn.TEXTSPLIT(General!J136,"."),"")</f>
        <v/>
      </c>
    </row>
    <row r="28" spans="1:16">
      <c r="A28" s="16"/>
      <c r="N28" t="str">
        <f>IF(General!L137&lt;&gt;"",IFERROR("import "&amp; P28 &amp;" from './"&amp;General!L137&amp;".ts';",""),"")</f>
        <v/>
      </c>
      <c r="O28" t="str">
        <f t="shared" si="4"/>
        <v/>
      </c>
      <c r="P28" t="str" cm="1">
        <f t="array" ref="P28">IFERROR(_xlfn.TEXTSPLIT(General!J137,"."),"")</f>
        <v/>
      </c>
    </row>
    <row r="29" spans="1:16">
      <c r="A29" s="13"/>
      <c r="N29" t="str">
        <f>IF(General!L138&lt;&gt;"",IFERROR("import "&amp; P29 &amp;" from './"&amp;General!L138&amp;".ts';",""),"")</f>
        <v/>
      </c>
      <c r="O29" t="str">
        <f t="shared" si="4"/>
        <v/>
      </c>
      <c r="P29" t="str" cm="1">
        <f t="array" ref="P29">IFERROR(_xlfn.TEXTSPLIT(General!J138,"."),"")</f>
        <v/>
      </c>
    </row>
    <row r="30" spans="1:16">
      <c r="A30" s="12"/>
      <c r="N30" t="str">
        <f>IF(General!L139&lt;&gt;"",IFERROR("import "&amp; P30 &amp;" from './"&amp;General!L139&amp;".ts';",""),"")</f>
        <v/>
      </c>
      <c r="O30" t="str">
        <f t="shared" si="4"/>
        <v/>
      </c>
      <c r="P30" t="str" cm="1">
        <f t="array" ref="P30">IFERROR(_xlfn.TEXTSPLIT(General!J139,"."),"")</f>
        <v/>
      </c>
    </row>
    <row r="31" spans="1:16">
      <c r="A31" s="16"/>
      <c r="N31" t="str">
        <f>IF(General!L140&lt;&gt;"",IFERROR("import "&amp; P31 &amp;" from './"&amp;General!L140&amp;".ts';",""),"")</f>
        <v/>
      </c>
      <c r="O31" t="str">
        <f t="shared" si="4"/>
        <v/>
      </c>
      <c r="P31" t="str" cm="1">
        <f t="array" ref="P31">IFERROR(_xlfn.TEXTSPLIT(General!J140,"."),"")</f>
        <v/>
      </c>
    </row>
    <row r="32" spans="1:16">
      <c r="A32" s="13"/>
      <c r="N32" t="str">
        <f>IF(General!L141&lt;&gt;"",IFERROR("import "&amp; P32 &amp;" from './"&amp;General!L141&amp;".ts';",""),"")</f>
        <v/>
      </c>
      <c r="O32" t="str">
        <f t="shared" si="4"/>
        <v/>
      </c>
      <c r="P32" t="str" cm="1">
        <f t="array" ref="P32">IFERROR(_xlfn.TEXTSPLIT(General!J141,"."),"")</f>
        <v/>
      </c>
    </row>
    <row r="33" spans="1:16">
      <c r="A33" s="12"/>
      <c r="N33" t="str">
        <f>IFERROR("import "&amp; LEFT(TC!W32,LEN(TC!W32)-5) &amp;" from './"&amp;General!$E$9&amp;"/Scenarios/"&amp;TC!W32&amp;".ts';","")</f>
        <v/>
      </c>
      <c r="O33" t="str">
        <f t="shared" si="4"/>
        <v/>
      </c>
      <c r="P33" t="str" cm="1">
        <f t="array" ref="P33">IFERROR(_xlfn.TEXTSPLIT(General!J142,"."),"")</f>
        <v/>
      </c>
    </row>
    <row r="34" spans="1:16">
      <c r="A34" s="16"/>
      <c r="N34" t="str">
        <f>IFERROR("import "&amp; LEFT(TC!W33,LEN(TC!W33)-5) &amp;" from './"&amp;General!$E$9&amp;"/Scenarios/"&amp;TC!W33&amp;".ts';","")</f>
        <v/>
      </c>
      <c r="O34" t="str">
        <f t="shared" si="4"/>
        <v/>
      </c>
      <c r="P34" t="str" cm="1">
        <f t="array" ref="P34">IFERROR(_xlfn.TEXTSPLIT(General!J143,"."),"")</f>
        <v/>
      </c>
    </row>
    <row r="35" spans="1:16">
      <c r="A35" s="15"/>
      <c r="N35" t="str">
        <f>IFERROR("import "&amp; LEFT(TC!W34,LEN(TC!W34)-5) &amp;" from './"&amp;General!$E$9&amp;"/Scenarios/"&amp;TC!W34&amp;".ts';","")</f>
        <v/>
      </c>
      <c r="O35" t="str">
        <f t="shared" si="4"/>
        <v/>
      </c>
      <c r="P35" t="str" cm="1">
        <f t="array" ref="P35">IFERROR(_xlfn.TEXTSPLIT(General!J144,"."),"")</f>
        <v/>
      </c>
    </row>
    <row r="36" spans="1:16">
      <c r="A36" s="12"/>
      <c r="N36" t="str">
        <f>IFERROR("import "&amp; LEFT(TC!W35,LEN(TC!W35)-5) &amp;" from './"&amp;General!$E$9&amp;"/Scenarios/"&amp;TC!W35&amp;".ts';","")</f>
        <v/>
      </c>
      <c r="O36" t="str">
        <f t="shared" si="4"/>
        <v/>
      </c>
      <c r="P36" t="str" cm="1">
        <f t="array" ref="P36">IFERROR(_xlfn.TEXTSPLIT(General!J145,"."),"")</f>
        <v/>
      </c>
    </row>
    <row r="37" spans="1:16">
      <c r="A37" s="16"/>
      <c r="N37" t="str">
        <f>IFERROR("import "&amp; LEFT(TC!W36,LEN(TC!W36)-5) &amp;" from './"&amp;General!$E$9&amp;"/Scenarios/"&amp;TC!W36&amp;".ts';","")</f>
        <v/>
      </c>
      <c r="O37" t="str">
        <f t="shared" si="4"/>
        <v/>
      </c>
      <c r="P37" t="str" cm="1">
        <f t="array" ref="P37">IFERROR(_xlfn.TEXTSPLIT(General!J146,"."),"")</f>
        <v/>
      </c>
    </row>
    <row r="38" spans="1:16">
      <c r="A38" s="15"/>
      <c r="N38" t="str">
        <f>IFERROR("import "&amp; LEFT(TC!W37,LEN(TC!W37)-5) &amp;" from './"&amp;General!$E$9&amp;"/Scenarios/"&amp;TC!W37&amp;".ts';","")</f>
        <v/>
      </c>
      <c r="O38" t="str">
        <f t="shared" si="4"/>
        <v/>
      </c>
      <c r="P38" t="str" cm="1">
        <f t="array" ref="P38">IFERROR(_xlfn.TEXTSPLIT(General!J147,"."),"")</f>
        <v/>
      </c>
    </row>
    <row r="39" spans="1:16">
      <c r="A39" s="12"/>
      <c r="N39" t="str">
        <f>IFERROR("import "&amp; LEFT(TC!W38,LEN(TC!W38)-5) &amp;" from './"&amp;General!$E$9&amp;"/Scenarios/"&amp;TC!W38&amp;".ts';","")</f>
        <v/>
      </c>
      <c r="O39" t="str">
        <f t="shared" si="4"/>
        <v/>
      </c>
      <c r="P39" t="str" cm="1">
        <f t="array" ref="P39">IFERROR(_xlfn.TEXTSPLIT(General!J148,"."),"")</f>
        <v/>
      </c>
    </row>
    <row r="40" spans="1:16">
      <c r="A40" s="20"/>
      <c r="N40" t="str">
        <f>IFERROR("import "&amp; LEFT(TC!W39,LEN(TC!W39)-5) &amp;" from './"&amp;General!$E$9&amp;"/Scenarios/"&amp;TC!W39&amp;".ts';","")</f>
        <v/>
      </c>
      <c r="O40" t="str">
        <f t="shared" si="4"/>
        <v/>
      </c>
      <c r="P40" t="str" cm="1">
        <f t="array" ref="P40">IFERROR(_xlfn.TEXTSPLIT(General!J149,"."),"")</f>
        <v/>
      </c>
    </row>
    <row r="41" spans="1:16">
      <c r="A41" s="14"/>
      <c r="N41" t="str">
        <f>IFERROR("import "&amp; LEFT(TC!W40,LEN(TC!W40)-5) &amp;" from './"&amp;General!$E$9&amp;"/Scenarios/"&amp;TC!W40&amp;".ts';","")</f>
        <v/>
      </c>
      <c r="O41" t="str">
        <f t="shared" si="4"/>
        <v/>
      </c>
      <c r="P41" t="str" cm="1">
        <f t="array" ref="P41">IFERROR(_xlfn.TEXTSPLIT(General!J150,"."),"")</f>
        <v/>
      </c>
    </row>
    <row r="42" spans="1:16">
      <c r="A42" s="20"/>
      <c r="N42" t="str">
        <f>IFERROR("import "&amp; LEFT(TC!W41,LEN(TC!W41)-5) &amp;" from './"&amp;General!$E$9&amp;"/Scenarios/"&amp;TC!W41&amp;".ts';","")</f>
        <v/>
      </c>
      <c r="O42" t="str">
        <f t="shared" si="4"/>
        <v/>
      </c>
      <c r="P42" t="str" cm="1">
        <f t="array" ref="P42">IFERROR(_xlfn.TEXTSPLIT(General!J151,"."),"")</f>
        <v/>
      </c>
    </row>
    <row r="43" spans="1:16">
      <c r="A43" s="14"/>
      <c r="N43" t="str">
        <f>IFERROR("import "&amp; LEFT(TC!W42,LEN(TC!W42)-5) &amp;" from './"&amp;General!$E$9&amp;"/Scenarios/"&amp;TC!W42&amp;".ts';","")</f>
        <v/>
      </c>
      <c r="O43" t="str">
        <f t="shared" si="4"/>
        <v/>
      </c>
      <c r="P43" t="str" cm="1">
        <f t="array" ref="P43">IFERROR(_xlfn.TEXTSPLIT(General!J152,"."),"")</f>
        <v/>
      </c>
    </row>
    <row r="44" spans="1:16">
      <c r="A44" s="14"/>
      <c r="O44" t="str">
        <f t="shared" si="4"/>
        <v/>
      </c>
      <c r="P44" t="str" cm="1">
        <f t="array" ref="P44">IFERROR(_xlfn.TEXTSPLIT(General!J153,"."),"")</f>
        <v/>
      </c>
    </row>
    <row r="45" spans="1:16">
      <c r="A45" s="12"/>
      <c r="O45" t="str">
        <f t="shared" si="4"/>
        <v/>
      </c>
    </row>
    <row r="46" spans="1:16">
      <c r="A46" s="12"/>
      <c r="O46" t="str">
        <f t="shared" si="4"/>
        <v/>
      </c>
    </row>
    <row r="47" spans="1:16">
      <c r="A47" s="15"/>
      <c r="O47" t="str">
        <f t="shared" si="4"/>
        <v/>
      </c>
    </row>
    <row r="48" spans="1:16">
      <c r="A48" s="13"/>
    </row>
    <row r="49" spans="1:1">
      <c r="A49" s="15"/>
    </row>
    <row r="50" spans="1:1">
      <c r="A50" s="20"/>
    </row>
    <row r="51" spans="1:1">
      <c r="A51" s="14"/>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66475A4-611A-4C81-9630-6E991262437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36</vt:i4>
      </vt:variant>
    </vt:vector>
  </HeadingPairs>
  <TitlesOfParts>
    <vt:vector size="36" baseType="lpstr">
      <vt:lpstr>Parameters</vt:lpstr>
      <vt:lpstr>Help</vt:lpstr>
      <vt:lpstr>Config</vt:lpstr>
      <vt:lpstr>Sheet5</vt:lpstr>
      <vt:lpstr>General</vt:lpstr>
      <vt:lpstr>Locators (2)</vt:lpstr>
      <vt:lpstr>Locators</vt:lpstr>
      <vt:lpstr>Ratelog Summary</vt:lpstr>
      <vt:lpstr>Detailed Report (2)</vt:lpstr>
      <vt:lpstr>Detailed Report</vt:lpstr>
      <vt:lpstr>Tables</vt:lpstr>
      <vt:lpstr>DF1</vt:lpstr>
      <vt:lpstr>DF</vt:lpstr>
      <vt:lpstr>Sheet10</vt:lpstr>
      <vt:lpstr>Rate Table (2)</vt:lpstr>
      <vt:lpstr>Rate Table New</vt:lpstr>
      <vt:lpstr>Rate Table</vt:lpstr>
      <vt:lpstr>Sheet9</vt:lpstr>
      <vt:lpstr>Sheet6</vt:lpstr>
      <vt:lpstr>Sheet7</vt:lpstr>
      <vt:lpstr>Input Data</vt:lpstr>
      <vt:lpstr>Sheet8</vt:lpstr>
      <vt:lpstr>Details</vt:lpstr>
      <vt:lpstr>Sheet1</vt:lpstr>
      <vt:lpstr>Sheet3</vt:lpstr>
      <vt:lpstr>Scenarios</vt:lpstr>
      <vt:lpstr>Sheet4</vt:lpstr>
      <vt:lpstr>Data</vt:lpstr>
      <vt:lpstr>Sheet11</vt:lpstr>
      <vt:lpstr>Sheet12</vt:lpstr>
      <vt:lpstr>Sheet2</vt:lpstr>
      <vt:lpstr>HO_AAIS</vt:lpstr>
      <vt:lpstr>Create_TC_Web</vt:lpstr>
      <vt:lpstr>TC</vt:lpstr>
      <vt:lpstr>TestData</vt:lpstr>
      <vt:lpstr>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Jagath Praveen Kodumagulla</dc:creator>
  <cp:lastModifiedBy>Shiva Kumar Gandamalla</cp:lastModifiedBy>
  <dcterms:created xsi:type="dcterms:W3CDTF">2022-09-14T08:30:31Z</dcterms:created>
  <dcterms:modified xsi:type="dcterms:W3CDTF">2025-02-01T03:58:00Z</dcterms:modified>
</cp:coreProperties>
</file>